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P 2024\MEEIA sensitivities\V2\Workbooks\"/>
    </mc:Choice>
  </mc:AlternateContent>
  <xr:revisionPtr revIDLastSave="0" documentId="13_ncr:1_{54EA47CD-E1BB-420F-AA0E-52B3DD113395}" xr6:coauthVersionLast="47" xr6:coauthVersionMax="47" xr10:uidLastSave="{00000000-0000-0000-0000-000000000000}"/>
  <bookViews>
    <workbookView xWindow="-120" yWindow="-120" windowWidth="29040" windowHeight="15840" tabRatio="769" firstSheet="3" activeTab="22" xr2:uid="{A04E7E99-D994-4896-BBC8-A1272B4A8D3B}"/>
  </bookViews>
  <sheets>
    <sheet name="Summary Rankings" sheetId="62" r:id="rId1"/>
    <sheet name="MEEIA" sheetId="130" r:id="rId2"/>
    <sheet name="CAAA" sheetId="105" r:id="rId3"/>
    <sheet name="AAAA" sheetId="101" r:id="rId4"/>
    <sheet name="BAAA" sheetId="102" r:id="rId5"/>
    <sheet name="BEAL" sheetId="104" r:id="rId6"/>
    <sheet name="CAAC" sheetId="103" r:id="rId7"/>
    <sheet name="CAAF" sheetId="115" r:id="rId8"/>
    <sheet name="CAAG" sheetId="116" r:id="rId9"/>
    <sheet name="CAAL" sheetId="107" r:id="rId10"/>
    <sheet name="CBAA" sheetId="109" r:id="rId11"/>
    <sheet name="CCAA" sheetId="110" r:id="rId12"/>
    <sheet name="CDAA" sheetId="111" r:id="rId13"/>
    <sheet name="CEAA" sheetId="117" r:id="rId14"/>
    <sheet name="CFAA" sheetId="118" r:id="rId15"/>
    <sheet name="CGAG" sheetId="121" r:id="rId16"/>
    <sheet name="DAAA" sheetId="106" r:id="rId17"/>
    <sheet name="EAAA" sheetId="108" r:id="rId18"/>
    <sheet name="EAAJ" sheetId="120" r:id="rId19"/>
    <sheet name="FAAA" sheetId="112" r:id="rId20"/>
    <sheet name="Weights" sheetId="98" r:id="rId21"/>
    <sheet name="Naming" sheetId="81" r:id="rId22"/>
    <sheet name="data" sheetId="61" r:id="rId23"/>
    <sheet name="Load_ROC" sheetId="60" r:id="rId24"/>
  </sheets>
  <definedNames>
    <definedName name="_xlnm._FilterDatabase" localSheetId="3" hidden="1">AAAA!$A$38:$AI$38</definedName>
    <definedName name="_xlnm._FilterDatabase" localSheetId="4" hidden="1">BAAA!$A$38:$AI$38</definedName>
    <definedName name="_xlnm._FilterDatabase" localSheetId="5" hidden="1">BEAL!$A$38:$AI$38</definedName>
    <definedName name="_xlnm._FilterDatabase" localSheetId="2" hidden="1">CAAA!$A$38:$AI$38</definedName>
    <definedName name="_xlnm._FilterDatabase" localSheetId="6" hidden="1">CAAC!$A$38:$AI$38</definedName>
    <definedName name="_xlnm._FilterDatabase" localSheetId="7" hidden="1">CAAF!$A$38:$AI$38</definedName>
    <definedName name="_xlnm._FilterDatabase" localSheetId="8" hidden="1">CAAG!$A$38:$AI$38</definedName>
    <definedName name="_xlnm._FilterDatabase" localSheetId="9" hidden="1">CAAL!$A$38:$AI$38</definedName>
    <definedName name="_xlnm._FilterDatabase" localSheetId="10" hidden="1">CBAA!$A$38:$AI$38</definedName>
    <definedName name="_xlnm._FilterDatabase" localSheetId="11" hidden="1">CCAA!$A$38:$AI$38</definedName>
    <definedName name="_xlnm._FilterDatabase" localSheetId="12" hidden="1">CDAA!$A$38:$AI$38</definedName>
    <definedName name="_xlnm._FilterDatabase" localSheetId="13" hidden="1">CEAA!$A$38:$AI$38</definedName>
    <definedName name="_xlnm._FilterDatabase" localSheetId="14" hidden="1">CFAA!$A$38:$AI$38</definedName>
    <definedName name="_xlnm._FilterDatabase" localSheetId="15" hidden="1">CGAG!$A$38:$AI$38</definedName>
    <definedName name="_xlnm._FilterDatabase" localSheetId="16" hidden="1">DAAA!$A$38:$AI$38</definedName>
    <definedName name="_xlnm._FilterDatabase" localSheetId="22" hidden="1">data!$A$1:$N$23761</definedName>
    <definedName name="_xlnm._FilterDatabase" localSheetId="17" hidden="1">EAAA!$A$38:$AI$38</definedName>
    <definedName name="_xlnm._FilterDatabase" localSheetId="18" hidden="1">EAAJ!$A$7:$AI$35</definedName>
    <definedName name="_xlnm._FilterDatabase" localSheetId="19" hidden="1">FAAA!$A$38:$AI$38</definedName>
    <definedName name="_xlnm._FilterDatabase" localSheetId="1" hidden="1">MEEIA!$A$38:$AI$38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4" i="130" l="1"/>
  <c r="G153" i="130"/>
  <c r="G152" i="130"/>
  <c r="G141" i="130"/>
  <c r="G140" i="130"/>
  <c r="G139" i="130"/>
  <c r="G128" i="130"/>
  <c r="G127" i="130"/>
  <c r="G126" i="130"/>
  <c r="G115" i="130"/>
  <c r="G114" i="130"/>
  <c r="G113" i="130"/>
  <c r="G102" i="130"/>
  <c r="G101" i="130"/>
  <c r="G100" i="130"/>
  <c r="G89" i="130"/>
  <c r="G88" i="130"/>
  <c r="G87" i="130"/>
  <c r="G76" i="130"/>
  <c r="G75" i="130"/>
  <c r="G74" i="130"/>
  <c r="G63" i="130"/>
  <c r="G62" i="130"/>
  <c r="G61" i="130"/>
  <c r="G50" i="130"/>
  <c r="G49" i="130"/>
  <c r="G48" i="130"/>
  <c r="J38" i="130"/>
  <c r="I38" i="130"/>
  <c r="AE34" i="130"/>
  <c r="A34" i="130"/>
  <c r="A33" i="130"/>
  <c r="A32" i="130"/>
  <c r="AE32" i="130" s="1"/>
  <c r="A31" i="130"/>
  <c r="A30" i="130"/>
  <c r="A29" i="130"/>
  <c r="A28" i="130"/>
  <c r="AE28" i="130" s="1"/>
  <c r="A27" i="130"/>
  <c r="A26" i="130"/>
  <c r="A25" i="130"/>
  <c r="A24" i="130"/>
  <c r="AE24" i="130" s="1"/>
  <c r="A23" i="130"/>
  <c r="AE23" i="130" s="1"/>
  <c r="A22" i="130"/>
  <c r="A21" i="130"/>
  <c r="A20" i="130"/>
  <c r="AE20" i="130" s="1"/>
  <c r="A19" i="130"/>
  <c r="A18" i="130"/>
  <c r="A17" i="130"/>
  <c r="A16" i="130"/>
  <c r="A15" i="130"/>
  <c r="AE15" i="130" s="1"/>
  <c r="A14" i="130"/>
  <c r="A13" i="130"/>
  <c r="AE13" i="130" s="1"/>
  <c r="A12" i="130"/>
  <c r="A11" i="130"/>
  <c r="AE11" i="130" s="1"/>
  <c r="A10" i="130"/>
  <c r="A9" i="130"/>
  <c r="A8" i="130"/>
  <c r="I7" i="130"/>
  <c r="AE29" i="130" l="1"/>
  <c r="AE33" i="130"/>
  <c r="AE16" i="130"/>
  <c r="AE19" i="130"/>
  <c r="AE12" i="130"/>
  <c r="AE27" i="130"/>
  <c r="J7" i="130"/>
  <c r="AE9" i="130"/>
  <c r="AE18" i="130"/>
  <c r="AE31" i="130"/>
  <c r="AE22" i="130"/>
  <c r="AE25" i="130"/>
  <c r="AE14" i="130"/>
  <c r="AE17" i="130"/>
  <c r="AE10" i="130"/>
  <c r="AE21" i="130"/>
  <c r="AE8" i="130"/>
  <c r="AE26" i="130"/>
  <c r="AE30" i="130"/>
  <c r="K38" i="130"/>
  <c r="K7" i="130" l="1"/>
  <c r="L38" i="130"/>
  <c r="L7" i="130" l="1"/>
  <c r="M38" i="130"/>
  <c r="M7" i="130" l="1"/>
  <c r="N38" i="130"/>
  <c r="N7" i="130" l="1"/>
  <c r="O38" i="130"/>
  <c r="O7" i="130" l="1"/>
  <c r="P38" i="130"/>
  <c r="P7" i="130" l="1"/>
  <c r="Q38" i="130"/>
  <c r="Q7" i="130" l="1"/>
  <c r="R38" i="130"/>
  <c r="S38" i="130" l="1"/>
  <c r="R7" i="130"/>
  <c r="T38" i="130" l="1"/>
  <c r="S7" i="130"/>
  <c r="U38" i="130" l="1"/>
  <c r="T7" i="130"/>
  <c r="U7" i="130" l="1"/>
  <c r="V38" i="130"/>
  <c r="W38" i="130" l="1"/>
  <c r="V7" i="130"/>
  <c r="W7" i="130" l="1"/>
  <c r="X38" i="130"/>
  <c r="X7" i="130" l="1"/>
  <c r="Y38" i="130"/>
  <c r="Z38" i="130" l="1"/>
  <c r="Y7" i="130"/>
  <c r="Z7" i="130" l="1"/>
  <c r="AA38" i="130"/>
  <c r="AA7" i="130" l="1"/>
  <c r="E12" i="60" l="1"/>
  <c r="F12" i="60"/>
  <c r="G12" i="60"/>
  <c r="H12" i="60"/>
  <c r="I12" i="60"/>
  <c r="J12" i="60"/>
  <c r="K12" i="60"/>
  <c r="L12" i="60"/>
  <c r="M12" i="60"/>
  <c r="N12" i="60"/>
  <c r="O12" i="60"/>
  <c r="P12" i="60"/>
  <c r="Q12" i="60"/>
  <c r="R12" i="60"/>
  <c r="S12" i="60"/>
  <c r="T12" i="60"/>
  <c r="U12" i="60"/>
  <c r="V12" i="60"/>
  <c r="W12" i="60"/>
  <c r="D12" i="60"/>
  <c r="E18" i="60"/>
  <c r="F18" i="60"/>
  <c r="G18" i="60"/>
  <c r="H18" i="60"/>
  <c r="I18" i="60"/>
  <c r="J18" i="60"/>
  <c r="K18" i="60"/>
  <c r="L18" i="60"/>
  <c r="M18" i="60"/>
  <c r="N18" i="60"/>
  <c r="O18" i="60"/>
  <c r="P18" i="60"/>
  <c r="Q18" i="60"/>
  <c r="R18" i="60"/>
  <c r="S18" i="60"/>
  <c r="T18" i="60"/>
  <c r="U18" i="60"/>
  <c r="V18" i="60"/>
  <c r="W18" i="60"/>
  <c r="E19" i="60"/>
  <c r="E20" i="60" s="1"/>
  <c r="F19" i="60"/>
  <c r="F20" i="60" s="1"/>
  <c r="G19" i="60"/>
  <c r="G20" i="60" s="1"/>
  <c r="H19" i="60"/>
  <c r="I19" i="60"/>
  <c r="J19" i="60"/>
  <c r="J20" i="60" s="1"/>
  <c r="K19" i="60"/>
  <c r="K20" i="60" s="1"/>
  <c r="L19" i="60"/>
  <c r="M19" i="60"/>
  <c r="M20" i="60" s="1"/>
  <c r="N19" i="60"/>
  <c r="N20" i="60" s="1"/>
  <c r="O19" i="60"/>
  <c r="O20" i="60" s="1"/>
  <c r="P19" i="60"/>
  <c r="Q19" i="60"/>
  <c r="R19" i="60"/>
  <c r="R20" i="60" s="1"/>
  <c r="S19" i="60"/>
  <c r="S20" i="60" s="1"/>
  <c r="T19" i="60"/>
  <c r="U19" i="60"/>
  <c r="U20" i="60" s="1"/>
  <c r="V19" i="60"/>
  <c r="V20" i="60" s="1"/>
  <c r="W19" i="60"/>
  <c r="W20" i="60" s="1"/>
  <c r="E21" i="60"/>
  <c r="F21" i="60"/>
  <c r="G21" i="60"/>
  <c r="H21" i="60"/>
  <c r="I21" i="60"/>
  <c r="J21" i="60"/>
  <c r="K21" i="60"/>
  <c r="L21" i="60"/>
  <c r="M21" i="60"/>
  <c r="N21" i="60"/>
  <c r="O21" i="60"/>
  <c r="P21" i="60"/>
  <c r="Q21" i="60"/>
  <c r="R21" i="60"/>
  <c r="S21" i="60"/>
  <c r="T21" i="60"/>
  <c r="U21" i="60"/>
  <c r="V21" i="60"/>
  <c r="W21" i="60"/>
  <c r="E22" i="60"/>
  <c r="F22" i="60"/>
  <c r="G22" i="60"/>
  <c r="H22" i="60"/>
  <c r="I22" i="60"/>
  <c r="J22" i="60"/>
  <c r="K22" i="60"/>
  <c r="L22" i="60"/>
  <c r="M22" i="60"/>
  <c r="N22" i="60"/>
  <c r="O22" i="60"/>
  <c r="P22" i="60"/>
  <c r="Q22" i="60"/>
  <c r="R22" i="60"/>
  <c r="S22" i="60"/>
  <c r="T22" i="60"/>
  <c r="U22" i="60"/>
  <c r="V22" i="60"/>
  <c r="W22" i="60"/>
  <c r="D22" i="60"/>
  <c r="D21" i="60"/>
  <c r="D19" i="60"/>
  <c r="D18" i="60"/>
  <c r="T20" i="60" l="1"/>
  <c r="L20" i="60"/>
  <c r="Q20" i="60"/>
  <c r="I20" i="60"/>
  <c r="D20" i="60"/>
  <c r="P20" i="60"/>
  <c r="H20" i="60"/>
  <c r="G154" i="121" l="1"/>
  <c r="G153" i="121"/>
  <c r="G152" i="121"/>
  <c r="G141" i="121"/>
  <c r="G140" i="121"/>
  <c r="G139" i="121"/>
  <c r="G128" i="121"/>
  <c r="G127" i="121"/>
  <c r="G126" i="121"/>
  <c r="G115" i="121"/>
  <c r="G114" i="121"/>
  <c r="G113" i="121"/>
  <c r="G102" i="121"/>
  <c r="G101" i="121"/>
  <c r="G100" i="121"/>
  <c r="G89" i="121"/>
  <c r="G88" i="121"/>
  <c r="G87" i="121"/>
  <c r="G76" i="121"/>
  <c r="G75" i="121"/>
  <c r="G74" i="121"/>
  <c r="G63" i="121"/>
  <c r="G62" i="121"/>
  <c r="G61" i="121"/>
  <c r="G50" i="121"/>
  <c r="G49" i="121"/>
  <c r="G48" i="121"/>
  <c r="I38" i="121"/>
  <c r="I7" i="121"/>
  <c r="J7" i="121" l="1"/>
  <c r="J38" i="121"/>
  <c r="K7" i="121" l="1"/>
  <c r="K38" i="121"/>
  <c r="L38" i="121" l="1"/>
  <c r="L7" i="121"/>
  <c r="M38" i="121" l="1"/>
  <c r="M7" i="121"/>
  <c r="N38" i="121" l="1"/>
  <c r="N7" i="121"/>
  <c r="O38" i="121" l="1"/>
  <c r="O7" i="121"/>
  <c r="P38" i="121" l="1"/>
  <c r="P7" i="121"/>
  <c r="Q7" i="121" l="1"/>
  <c r="Q38" i="121"/>
  <c r="R38" i="121" l="1"/>
  <c r="R7" i="121"/>
  <c r="S38" i="121" l="1"/>
  <c r="S7" i="121"/>
  <c r="T38" i="121" l="1"/>
  <c r="T7" i="121"/>
  <c r="U7" i="121" l="1"/>
  <c r="U38" i="121"/>
  <c r="V38" i="121" l="1"/>
  <c r="V7" i="121"/>
  <c r="W7" i="121" l="1"/>
  <c r="W38" i="121"/>
  <c r="X7" i="121" l="1"/>
  <c r="X38" i="121"/>
  <c r="Y38" i="121" l="1"/>
  <c r="Y7" i="121"/>
  <c r="Z7" i="121" l="1"/>
  <c r="Z38" i="121"/>
  <c r="AA38" i="121" l="1"/>
  <c r="AA7" i="121"/>
  <c r="G154" i="120" l="1"/>
  <c r="G153" i="120"/>
  <c r="G152" i="120"/>
  <c r="G141" i="120"/>
  <c r="G140" i="120"/>
  <c r="G139" i="120"/>
  <c r="G128" i="120"/>
  <c r="G127" i="120"/>
  <c r="G126" i="120"/>
  <c r="G115" i="120"/>
  <c r="G114" i="120"/>
  <c r="G113" i="120"/>
  <c r="G102" i="120"/>
  <c r="G101" i="120"/>
  <c r="G100" i="120"/>
  <c r="G89" i="120"/>
  <c r="G88" i="120"/>
  <c r="G87" i="120"/>
  <c r="G76" i="120"/>
  <c r="G75" i="120"/>
  <c r="G74" i="120"/>
  <c r="G63" i="120"/>
  <c r="G62" i="120"/>
  <c r="G61" i="120"/>
  <c r="G50" i="120"/>
  <c r="G49" i="120"/>
  <c r="G48" i="120"/>
  <c r="I38" i="120"/>
  <c r="I7" i="120"/>
  <c r="G154" i="118"/>
  <c r="G153" i="118"/>
  <c r="G152" i="118"/>
  <c r="G141" i="118"/>
  <c r="G140" i="118"/>
  <c r="G139" i="118"/>
  <c r="G128" i="118"/>
  <c r="G127" i="118"/>
  <c r="G126" i="118"/>
  <c r="G115" i="118"/>
  <c r="G114" i="118"/>
  <c r="G113" i="118"/>
  <c r="G102" i="118"/>
  <c r="G101" i="118"/>
  <c r="G100" i="118"/>
  <c r="G89" i="118"/>
  <c r="G88" i="118"/>
  <c r="G87" i="118"/>
  <c r="G76" i="118"/>
  <c r="G75" i="118"/>
  <c r="G74" i="118"/>
  <c r="G63" i="118"/>
  <c r="G62" i="118"/>
  <c r="G61" i="118"/>
  <c r="G50" i="118"/>
  <c r="G49" i="118"/>
  <c r="G48" i="118"/>
  <c r="I38" i="118"/>
  <c r="I7" i="118"/>
  <c r="G154" i="117"/>
  <c r="G153" i="117"/>
  <c r="G152" i="117"/>
  <c r="G141" i="117"/>
  <c r="G140" i="117"/>
  <c r="G139" i="117"/>
  <c r="G128" i="117"/>
  <c r="G127" i="117"/>
  <c r="G126" i="117"/>
  <c r="G115" i="117"/>
  <c r="G114" i="117"/>
  <c r="G113" i="117"/>
  <c r="G102" i="117"/>
  <c r="G101" i="117"/>
  <c r="G100" i="117"/>
  <c r="G89" i="117"/>
  <c r="G88" i="117"/>
  <c r="G87" i="117"/>
  <c r="G76" i="117"/>
  <c r="G75" i="117"/>
  <c r="G74" i="117"/>
  <c r="G63" i="117"/>
  <c r="G62" i="117"/>
  <c r="G61" i="117"/>
  <c r="G50" i="117"/>
  <c r="G49" i="117"/>
  <c r="G48" i="117"/>
  <c r="I38" i="117"/>
  <c r="I7" i="117"/>
  <c r="J7" i="118" l="1"/>
  <c r="J7" i="120"/>
  <c r="J38" i="120"/>
  <c r="K7" i="118"/>
  <c r="J38" i="118"/>
  <c r="J7" i="117"/>
  <c r="J38" i="117"/>
  <c r="K38" i="120" l="1"/>
  <c r="K7" i="120"/>
  <c r="L7" i="118"/>
  <c r="K38" i="118"/>
  <c r="K7" i="117"/>
  <c r="K38" i="117"/>
  <c r="L7" i="120" l="1"/>
  <c r="L38" i="120"/>
  <c r="L38" i="118"/>
  <c r="M7" i="118"/>
  <c r="L7" i="117"/>
  <c r="L38" i="117"/>
  <c r="M7" i="120" l="1"/>
  <c r="M38" i="120"/>
  <c r="N7" i="118"/>
  <c r="M38" i="118"/>
  <c r="M38" i="117"/>
  <c r="M7" i="117"/>
  <c r="N7" i="120" l="1"/>
  <c r="N38" i="120"/>
  <c r="N38" i="118"/>
  <c r="O7" i="118"/>
  <c r="N7" i="117"/>
  <c r="N38" i="117"/>
  <c r="O7" i="120" l="1"/>
  <c r="O38" i="120"/>
  <c r="O38" i="118"/>
  <c r="P7" i="118"/>
  <c r="O7" i="117"/>
  <c r="O38" i="117"/>
  <c r="P7" i="120" l="1"/>
  <c r="P38" i="120"/>
  <c r="P38" i="118"/>
  <c r="Q7" i="118"/>
  <c r="P38" i="117"/>
  <c r="P7" i="117"/>
  <c r="Q38" i="120" l="1"/>
  <c r="Q7" i="120"/>
  <c r="R7" i="118"/>
  <c r="Q38" i="118"/>
  <c r="Q7" i="117"/>
  <c r="Q38" i="117"/>
  <c r="R7" i="120" l="1"/>
  <c r="R38" i="120"/>
  <c r="R38" i="118"/>
  <c r="S7" i="118"/>
  <c r="R38" i="117"/>
  <c r="R7" i="117"/>
  <c r="S7" i="120" l="1"/>
  <c r="S38" i="120"/>
  <c r="T7" i="118"/>
  <c r="S38" i="118"/>
  <c r="S7" i="117"/>
  <c r="S38" i="117"/>
  <c r="T7" i="120" l="1"/>
  <c r="T38" i="120"/>
  <c r="T38" i="118"/>
  <c r="U7" i="118"/>
  <c r="T38" i="117"/>
  <c r="T7" i="117"/>
  <c r="U38" i="120" l="1"/>
  <c r="U7" i="120"/>
  <c r="V7" i="118"/>
  <c r="U38" i="118"/>
  <c r="U38" i="117"/>
  <c r="U7" i="117"/>
  <c r="V38" i="120" l="1"/>
  <c r="V7" i="120"/>
  <c r="V38" i="118"/>
  <c r="W7" i="118"/>
  <c r="V38" i="117"/>
  <c r="V7" i="117"/>
  <c r="W7" i="120" l="1"/>
  <c r="W38" i="120"/>
  <c r="W38" i="118"/>
  <c r="X7" i="118"/>
  <c r="W38" i="117"/>
  <c r="W7" i="117"/>
  <c r="X7" i="120" l="1"/>
  <c r="X38" i="120"/>
  <c r="Y7" i="118"/>
  <c r="X38" i="118"/>
  <c r="X38" i="117"/>
  <c r="X7" i="117"/>
  <c r="Y38" i="120" l="1"/>
  <c r="Y7" i="120"/>
  <c r="Y38" i="118"/>
  <c r="Z7" i="118"/>
  <c r="Y38" i="117"/>
  <c r="Y7" i="117"/>
  <c r="Z7" i="120" l="1"/>
  <c r="Z38" i="120"/>
  <c r="Z38" i="118"/>
  <c r="AA7" i="118"/>
  <c r="Z7" i="117"/>
  <c r="Z38" i="117"/>
  <c r="AA7" i="120" l="1"/>
  <c r="AA38" i="120"/>
  <c r="AA38" i="118"/>
  <c r="AA38" i="117"/>
  <c r="AA7" i="117"/>
  <c r="G154" i="116" l="1"/>
  <c r="G153" i="116"/>
  <c r="G152" i="116"/>
  <c r="G141" i="116"/>
  <c r="G140" i="116"/>
  <c r="G139" i="116"/>
  <c r="G128" i="116"/>
  <c r="G127" i="116"/>
  <c r="G126" i="116"/>
  <c r="G115" i="116"/>
  <c r="G114" i="116"/>
  <c r="G113" i="116"/>
  <c r="G102" i="116"/>
  <c r="G101" i="116"/>
  <c r="G100" i="116"/>
  <c r="G89" i="116"/>
  <c r="G88" i="116"/>
  <c r="G87" i="116"/>
  <c r="G76" i="116"/>
  <c r="G75" i="116"/>
  <c r="G74" i="116"/>
  <c r="G63" i="116"/>
  <c r="G62" i="116"/>
  <c r="G61" i="116"/>
  <c r="G50" i="116"/>
  <c r="G49" i="116"/>
  <c r="G48" i="116"/>
  <c r="I38" i="116"/>
  <c r="J38" i="116" s="1"/>
  <c r="I7" i="116"/>
  <c r="G154" i="115"/>
  <c r="G153" i="115"/>
  <c r="G152" i="115"/>
  <c r="G141" i="115"/>
  <c r="G140" i="115"/>
  <c r="G139" i="115"/>
  <c r="G128" i="115"/>
  <c r="G127" i="115"/>
  <c r="G126" i="115"/>
  <c r="G115" i="115"/>
  <c r="G114" i="115"/>
  <c r="G113" i="115"/>
  <c r="G102" i="115"/>
  <c r="G101" i="115"/>
  <c r="G100" i="115"/>
  <c r="G89" i="115"/>
  <c r="G88" i="115"/>
  <c r="G87" i="115"/>
  <c r="G76" i="115"/>
  <c r="G75" i="115"/>
  <c r="G74" i="115"/>
  <c r="G63" i="115"/>
  <c r="G62" i="115"/>
  <c r="G61" i="115"/>
  <c r="G50" i="115"/>
  <c r="G49" i="115"/>
  <c r="G48" i="115"/>
  <c r="I38" i="115"/>
  <c r="I7" i="115"/>
  <c r="G154" i="112"/>
  <c r="G153" i="112"/>
  <c r="G152" i="112"/>
  <c r="G141" i="112"/>
  <c r="G140" i="112"/>
  <c r="G139" i="112"/>
  <c r="G128" i="112"/>
  <c r="G127" i="112"/>
  <c r="G126" i="112"/>
  <c r="G115" i="112"/>
  <c r="G114" i="112"/>
  <c r="G113" i="112"/>
  <c r="G102" i="112"/>
  <c r="G101" i="112"/>
  <c r="G100" i="112"/>
  <c r="G89" i="112"/>
  <c r="G88" i="112"/>
  <c r="G87" i="112"/>
  <c r="G76" i="112"/>
  <c r="G75" i="112"/>
  <c r="G74" i="112"/>
  <c r="G63" i="112"/>
  <c r="G62" i="112"/>
  <c r="G61" i="112"/>
  <c r="G50" i="112"/>
  <c r="G49" i="112"/>
  <c r="G48" i="112"/>
  <c r="I38" i="112"/>
  <c r="J38" i="112" s="1"/>
  <c r="I7" i="112"/>
  <c r="G154" i="111"/>
  <c r="G153" i="111"/>
  <c r="G152" i="111"/>
  <c r="G141" i="111"/>
  <c r="G140" i="111"/>
  <c r="G139" i="111"/>
  <c r="G128" i="111"/>
  <c r="G127" i="111"/>
  <c r="G126" i="111"/>
  <c r="G115" i="111"/>
  <c r="G114" i="111"/>
  <c r="G113" i="111"/>
  <c r="G102" i="111"/>
  <c r="G101" i="111"/>
  <c r="G100" i="111"/>
  <c r="G89" i="111"/>
  <c r="G88" i="111"/>
  <c r="G87" i="111"/>
  <c r="G76" i="111"/>
  <c r="G75" i="111"/>
  <c r="G74" i="111"/>
  <c r="G63" i="111"/>
  <c r="G62" i="111"/>
  <c r="G61" i="111"/>
  <c r="G50" i="111"/>
  <c r="G49" i="111"/>
  <c r="G48" i="111"/>
  <c r="I38" i="111"/>
  <c r="I7" i="111"/>
  <c r="G154" i="110"/>
  <c r="G153" i="110"/>
  <c r="G152" i="110"/>
  <c r="G141" i="110"/>
  <c r="G140" i="110"/>
  <c r="G139" i="110"/>
  <c r="G128" i="110"/>
  <c r="G127" i="110"/>
  <c r="G126" i="110"/>
  <c r="G115" i="110"/>
  <c r="G114" i="110"/>
  <c r="G113" i="110"/>
  <c r="G102" i="110"/>
  <c r="G101" i="110"/>
  <c r="G100" i="110"/>
  <c r="G89" i="110"/>
  <c r="G88" i="110"/>
  <c r="G87" i="110"/>
  <c r="G76" i="110"/>
  <c r="G75" i="110"/>
  <c r="G74" i="110"/>
  <c r="G63" i="110"/>
  <c r="G62" i="110"/>
  <c r="G61" i="110"/>
  <c r="G50" i="110"/>
  <c r="G49" i="110"/>
  <c r="G48" i="110"/>
  <c r="I38" i="110"/>
  <c r="J38" i="110" s="1"/>
  <c r="K38" i="110" s="1"/>
  <c r="I7" i="110"/>
  <c r="G154" i="109"/>
  <c r="G153" i="109"/>
  <c r="G152" i="109"/>
  <c r="G141" i="109"/>
  <c r="G140" i="109"/>
  <c r="G139" i="109"/>
  <c r="G128" i="109"/>
  <c r="G127" i="109"/>
  <c r="G126" i="109"/>
  <c r="G115" i="109"/>
  <c r="G114" i="109"/>
  <c r="G113" i="109"/>
  <c r="G102" i="109"/>
  <c r="G101" i="109"/>
  <c r="G100" i="109"/>
  <c r="G89" i="109"/>
  <c r="G88" i="109"/>
  <c r="G87" i="109"/>
  <c r="G76" i="109"/>
  <c r="G75" i="109"/>
  <c r="G74" i="109"/>
  <c r="G63" i="109"/>
  <c r="G62" i="109"/>
  <c r="G61" i="109"/>
  <c r="G50" i="109"/>
  <c r="G49" i="109"/>
  <c r="G48" i="109"/>
  <c r="I38" i="109"/>
  <c r="I7" i="109"/>
  <c r="G154" i="108"/>
  <c r="G153" i="108"/>
  <c r="G152" i="108"/>
  <c r="G141" i="108"/>
  <c r="G140" i="108"/>
  <c r="G139" i="108"/>
  <c r="G128" i="108"/>
  <c r="G127" i="108"/>
  <c r="G126" i="108"/>
  <c r="G115" i="108"/>
  <c r="G114" i="108"/>
  <c r="G113" i="108"/>
  <c r="G102" i="108"/>
  <c r="G101" i="108"/>
  <c r="G100" i="108"/>
  <c r="G89" i="108"/>
  <c r="G88" i="108"/>
  <c r="G87" i="108"/>
  <c r="G76" i="108"/>
  <c r="G75" i="108"/>
  <c r="G74" i="108"/>
  <c r="G63" i="108"/>
  <c r="G62" i="108"/>
  <c r="G61" i="108"/>
  <c r="G50" i="108"/>
  <c r="G49" i="108"/>
  <c r="G48" i="108"/>
  <c r="I38" i="108"/>
  <c r="I7" i="108"/>
  <c r="G154" i="107"/>
  <c r="G153" i="107"/>
  <c r="G152" i="107"/>
  <c r="G141" i="107"/>
  <c r="G140" i="107"/>
  <c r="G139" i="107"/>
  <c r="G128" i="107"/>
  <c r="G127" i="107"/>
  <c r="G126" i="107"/>
  <c r="G115" i="107"/>
  <c r="G114" i="107"/>
  <c r="G113" i="107"/>
  <c r="G102" i="107"/>
  <c r="G101" i="107"/>
  <c r="G100" i="107"/>
  <c r="G89" i="107"/>
  <c r="G88" i="107"/>
  <c r="G87" i="107"/>
  <c r="G76" i="107"/>
  <c r="G75" i="107"/>
  <c r="G74" i="107"/>
  <c r="G63" i="107"/>
  <c r="G62" i="107"/>
  <c r="G61" i="107"/>
  <c r="G50" i="107"/>
  <c r="G49" i="107"/>
  <c r="G48" i="107"/>
  <c r="I38" i="107"/>
  <c r="J38" i="107" s="1"/>
  <c r="I7" i="107"/>
  <c r="G154" i="106"/>
  <c r="G153" i="106"/>
  <c r="G152" i="106"/>
  <c r="G141" i="106"/>
  <c r="G140" i="106"/>
  <c r="G139" i="106"/>
  <c r="G128" i="106"/>
  <c r="G127" i="106"/>
  <c r="G126" i="106"/>
  <c r="G115" i="106"/>
  <c r="G114" i="106"/>
  <c r="G113" i="106"/>
  <c r="G102" i="106"/>
  <c r="G101" i="106"/>
  <c r="G100" i="106"/>
  <c r="G89" i="106"/>
  <c r="G88" i="106"/>
  <c r="G87" i="106"/>
  <c r="G76" i="106"/>
  <c r="G75" i="106"/>
  <c r="G74" i="106"/>
  <c r="G63" i="106"/>
  <c r="G62" i="106"/>
  <c r="G61" i="106"/>
  <c r="G50" i="106"/>
  <c r="G49" i="106"/>
  <c r="G48" i="106"/>
  <c r="I38" i="106"/>
  <c r="J38" i="106" s="1"/>
  <c r="K38" i="106" s="1"/>
  <c r="I7" i="106"/>
  <c r="G154" i="105"/>
  <c r="G153" i="105"/>
  <c r="G152" i="105"/>
  <c r="G141" i="105"/>
  <c r="G140" i="105"/>
  <c r="G139" i="105"/>
  <c r="G128" i="105"/>
  <c r="G127" i="105"/>
  <c r="G126" i="105"/>
  <c r="G115" i="105"/>
  <c r="G114" i="105"/>
  <c r="G113" i="105"/>
  <c r="G102" i="105"/>
  <c r="G101" i="105"/>
  <c r="G100" i="105"/>
  <c r="G89" i="105"/>
  <c r="G88" i="105"/>
  <c r="G87" i="105"/>
  <c r="G76" i="105"/>
  <c r="G75" i="105"/>
  <c r="G74" i="105"/>
  <c r="G63" i="105"/>
  <c r="G62" i="105"/>
  <c r="G61" i="105"/>
  <c r="G50" i="105"/>
  <c r="G49" i="105"/>
  <c r="G48" i="105"/>
  <c r="I38" i="105"/>
  <c r="J38" i="105" s="1"/>
  <c r="I7" i="105"/>
  <c r="G154" i="104"/>
  <c r="G153" i="104"/>
  <c r="G152" i="104"/>
  <c r="G141" i="104"/>
  <c r="G140" i="104"/>
  <c r="G139" i="104"/>
  <c r="G128" i="104"/>
  <c r="G127" i="104"/>
  <c r="G126" i="104"/>
  <c r="G115" i="104"/>
  <c r="G114" i="104"/>
  <c r="G113" i="104"/>
  <c r="G102" i="104"/>
  <c r="G101" i="104"/>
  <c r="G100" i="104"/>
  <c r="G89" i="104"/>
  <c r="G88" i="104"/>
  <c r="G87" i="104"/>
  <c r="G76" i="104"/>
  <c r="G75" i="104"/>
  <c r="G74" i="104"/>
  <c r="G63" i="104"/>
  <c r="G62" i="104"/>
  <c r="G61" i="104"/>
  <c r="G50" i="104"/>
  <c r="G49" i="104"/>
  <c r="G48" i="104"/>
  <c r="I38" i="104"/>
  <c r="J38" i="104" s="1"/>
  <c r="I7" i="104"/>
  <c r="G154" i="103"/>
  <c r="G153" i="103"/>
  <c r="G152" i="103"/>
  <c r="G141" i="103"/>
  <c r="G140" i="103"/>
  <c r="G139" i="103"/>
  <c r="G128" i="103"/>
  <c r="G127" i="103"/>
  <c r="G126" i="103"/>
  <c r="G115" i="103"/>
  <c r="G114" i="103"/>
  <c r="G113" i="103"/>
  <c r="G102" i="103"/>
  <c r="G101" i="103"/>
  <c r="G100" i="103"/>
  <c r="G89" i="103"/>
  <c r="G88" i="103"/>
  <c r="G87" i="103"/>
  <c r="G76" i="103"/>
  <c r="G75" i="103"/>
  <c r="G74" i="103"/>
  <c r="G63" i="103"/>
  <c r="G62" i="103"/>
  <c r="G61" i="103"/>
  <c r="G50" i="103"/>
  <c r="G49" i="103"/>
  <c r="G48" i="103"/>
  <c r="I38" i="103"/>
  <c r="J38" i="103" s="1"/>
  <c r="I7" i="103"/>
  <c r="G154" i="102"/>
  <c r="G153" i="102"/>
  <c r="G152" i="102"/>
  <c r="G141" i="102"/>
  <c r="G140" i="102"/>
  <c r="G139" i="102"/>
  <c r="G128" i="102"/>
  <c r="G127" i="102"/>
  <c r="G126" i="102"/>
  <c r="G115" i="102"/>
  <c r="G114" i="102"/>
  <c r="G113" i="102"/>
  <c r="G102" i="102"/>
  <c r="G101" i="102"/>
  <c r="G100" i="102"/>
  <c r="G89" i="102"/>
  <c r="G88" i="102"/>
  <c r="G87" i="102"/>
  <c r="G76" i="102"/>
  <c r="G75" i="102"/>
  <c r="G74" i="102"/>
  <c r="G63" i="102"/>
  <c r="G62" i="102"/>
  <c r="G61" i="102"/>
  <c r="G50" i="102"/>
  <c r="G49" i="102"/>
  <c r="G48" i="102"/>
  <c r="I38" i="102"/>
  <c r="J38" i="102" s="1"/>
  <c r="I7" i="102"/>
  <c r="G154" i="101"/>
  <c r="G153" i="101"/>
  <c r="G152" i="101"/>
  <c r="G141" i="101"/>
  <c r="G140" i="101"/>
  <c r="G139" i="101"/>
  <c r="G128" i="101"/>
  <c r="G127" i="101"/>
  <c r="G126" i="101"/>
  <c r="G115" i="101"/>
  <c r="G114" i="101"/>
  <c r="G113" i="101"/>
  <c r="G102" i="101"/>
  <c r="G101" i="101"/>
  <c r="G100" i="101"/>
  <c r="G89" i="101"/>
  <c r="G88" i="101"/>
  <c r="G87" i="101"/>
  <c r="G76" i="101"/>
  <c r="G75" i="101"/>
  <c r="G74" i="101"/>
  <c r="G63" i="101"/>
  <c r="G62" i="101"/>
  <c r="G61" i="101"/>
  <c r="G50" i="101"/>
  <c r="G49" i="101"/>
  <c r="G48" i="101"/>
  <c r="I38" i="101"/>
  <c r="I7" i="101"/>
  <c r="A4" i="98"/>
  <c r="A6" i="98"/>
  <c r="A7" i="98"/>
  <c r="A8" i="98"/>
  <c r="A9" i="98"/>
  <c r="A10" i="98"/>
  <c r="A11" i="98"/>
  <c r="A12" i="98"/>
  <c r="A13" i="98"/>
  <c r="A14" i="98"/>
  <c r="A15" i="98"/>
  <c r="A16" i="98"/>
  <c r="A17" i="98"/>
  <c r="A18" i="98"/>
  <c r="A19" i="98"/>
  <c r="A20" i="98"/>
  <c r="A21" i="98"/>
  <c r="A22" i="98"/>
  <c r="A23" i="98"/>
  <c r="A24" i="98"/>
  <c r="A25" i="98"/>
  <c r="A26" i="98"/>
  <c r="A27" i="98"/>
  <c r="A28" i="98"/>
  <c r="A29" i="98"/>
  <c r="A30" i="98"/>
  <c r="A5" i="98"/>
  <c r="J7" i="104" l="1"/>
  <c r="J7" i="101"/>
  <c r="J7" i="115"/>
  <c r="J7" i="105"/>
  <c r="J7" i="102"/>
  <c r="J7" i="103"/>
  <c r="J7" i="108"/>
  <c r="J7" i="116"/>
  <c r="A28" i="115"/>
  <c r="A28" i="121"/>
  <c r="A28" i="120"/>
  <c r="A28" i="117"/>
  <c r="A28" i="118"/>
  <c r="A27" i="116"/>
  <c r="A27" i="121"/>
  <c r="A27" i="120"/>
  <c r="A27" i="117"/>
  <c r="A27" i="118"/>
  <c r="A33" i="104"/>
  <c r="A33" i="121"/>
  <c r="A33" i="120"/>
  <c r="A33" i="117"/>
  <c r="A33" i="118"/>
  <c r="A34" i="110"/>
  <c r="A34" i="121"/>
  <c r="A34" i="120"/>
  <c r="A34" i="117"/>
  <c r="A34" i="118"/>
  <c r="A32" i="112"/>
  <c r="A32" i="121"/>
  <c r="A32" i="120"/>
  <c r="A32" i="117"/>
  <c r="A32" i="118"/>
  <c r="A31" i="121"/>
  <c r="A31" i="118"/>
  <c r="A31" i="120"/>
  <c r="A31" i="117"/>
  <c r="A29" i="121"/>
  <c r="A29" i="118"/>
  <c r="A29" i="120"/>
  <c r="A29" i="117"/>
  <c r="A30" i="121"/>
  <c r="A30" i="118"/>
  <c r="A30" i="117"/>
  <c r="A30" i="120"/>
  <c r="A20" i="115"/>
  <c r="A20" i="121"/>
  <c r="A20" i="120"/>
  <c r="A20" i="118"/>
  <c r="A20" i="117"/>
  <c r="A12" i="115"/>
  <c r="A12" i="121"/>
  <c r="A12" i="120"/>
  <c r="A12" i="118"/>
  <c r="A12" i="117"/>
  <c r="A9" i="104"/>
  <c r="A9" i="121"/>
  <c r="A9" i="120"/>
  <c r="A9" i="118"/>
  <c r="A9" i="117"/>
  <c r="A19" i="116"/>
  <c r="A19" i="121"/>
  <c r="A19" i="120"/>
  <c r="A19" i="118"/>
  <c r="A19" i="117"/>
  <c r="A11" i="116"/>
  <c r="A11" i="121"/>
  <c r="A11" i="120"/>
  <c r="A11" i="118"/>
  <c r="A11" i="117"/>
  <c r="A26" i="110"/>
  <c r="A26" i="121"/>
  <c r="A26" i="120"/>
  <c r="A26" i="118"/>
  <c r="A26" i="117"/>
  <c r="A18" i="110"/>
  <c r="A18" i="121"/>
  <c r="A18" i="120"/>
  <c r="A18" i="118"/>
  <c r="A18" i="117"/>
  <c r="A10" i="110"/>
  <c r="A10" i="121"/>
  <c r="A10" i="120"/>
  <c r="A10" i="118"/>
  <c r="A10" i="117"/>
  <c r="A25" i="104"/>
  <c r="A25" i="121"/>
  <c r="A25" i="120"/>
  <c r="A25" i="118"/>
  <c r="A25" i="117"/>
  <c r="A17" i="104"/>
  <c r="A17" i="121"/>
  <c r="A17" i="120"/>
  <c r="A17" i="118"/>
  <c r="A17" i="117"/>
  <c r="A8" i="112"/>
  <c r="A8" i="121"/>
  <c r="A8" i="120"/>
  <c r="A8" i="118"/>
  <c r="A8" i="117"/>
  <c r="A13" i="121"/>
  <c r="A13" i="117"/>
  <c r="A13" i="118"/>
  <c r="A13" i="120"/>
  <c r="A24" i="112"/>
  <c r="A24" i="121"/>
  <c r="A24" i="120"/>
  <c r="A24" i="118"/>
  <c r="A24" i="117"/>
  <c r="A16" i="112"/>
  <c r="A16" i="121"/>
  <c r="A16" i="120"/>
  <c r="A16" i="118"/>
  <c r="A16" i="117"/>
  <c r="A21" i="121"/>
  <c r="A21" i="117"/>
  <c r="A21" i="120"/>
  <c r="A21" i="118"/>
  <c r="A23" i="121"/>
  <c r="A23" i="117"/>
  <c r="A23" i="120"/>
  <c r="A23" i="118"/>
  <c r="A15" i="121"/>
  <c r="A15" i="120"/>
  <c r="A15" i="118"/>
  <c r="A15" i="117"/>
  <c r="A22" i="121"/>
  <c r="A22" i="120"/>
  <c r="A22" i="118"/>
  <c r="A22" i="117"/>
  <c r="A14" i="121"/>
  <c r="A14" i="120"/>
  <c r="A14" i="118"/>
  <c r="A14" i="117"/>
  <c r="A8" i="101"/>
  <c r="A16" i="101"/>
  <c r="A24" i="101"/>
  <c r="A32" i="101"/>
  <c r="A15" i="102"/>
  <c r="A23" i="102"/>
  <c r="A31" i="102"/>
  <c r="A13" i="103"/>
  <c r="A21" i="103"/>
  <c r="A29" i="103"/>
  <c r="A10" i="104"/>
  <c r="A18" i="104"/>
  <c r="A26" i="104"/>
  <c r="A34" i="104"/>
  <c r="A8" i="105"/>
  <c r="A16" i="105"/>
  <c r="A24" i="105"/>
  <c r="A32" i="105"/>
  <c r="A15" i="106"/>
  <c r="A23" i="106"/>
  <c r="A31" i="106"/>
  <c r="A13" i="107"/>
  <c r="A21" i="107"/>
  <c r="A29" i="107"/>
  <c r="A11" i="108"/>
  <c r="A19" i="108"/>
  <c r="A27" i="108"/>
  <c r="A11" i="109"/>
  <c r="A19" i="109"/>
  <c r="A27" i="109"/>
  <c r="A11" i="110"/>
  <c r="A19" i="110"/>
  <c r="A27" i="110"/>
  <c r="A9" i="111"/>
  <c r="A17" i="111"/>
  <c r="A25" i="111"/>
  <c r="A33" i="111"/>
  <c r="A9" i="112"/>
  <c r="A17" i="112"/>
  <c r="A25" i="112"/>
  <c r="A33" i="112"/>
  <c r="A13" i="115"/>
  <c r="A21" i="115"/>
  <c r="A29" i="115"/>
  <c r="A12" i="116"/>
  <c r="A20" i="116"/>
  <c r="A28" i="116"/>
  <c r="A9" i="101"/>
  <c r="A17" i="101"/>
  <c r="A25" i="101"/>
  <c r="A33" i="101"/>
  <c r="A8" i="102"/>
  <c r="A16" i="102"/>
  <c r="A24" i="102"/>
  <c r="A32" i="102"/>
  <c r="A14" i="103"/>
  <c r="A22" i="103"/>
  <c r="A30" i="103"/>
  <c r="A11" i="104"/>
  <c r="A19" i="104"/>
  <c r="A27" i="104"/>
  <c r="A9" i="105"/>
  <c r="A17" i="105"/>
  <c r="A25" i="105"/>
  <c r="A33" i="105"/>
  <c r="A8" i="106"/>
  <c r="A16" i="106"/>
  <c r="A24" i="106"/>
  <c r="A32" i="106"/>
  <c r="A14" i="107"/>
  <c r="A22" i="107"/>
  <c r="A30" i="107"/>
  <c r="A12" i="108"/>
  <c r="A20" i="108"/>
  <c r="A28" i="108"/>
  <c r="A12" i="109"/>
  <c r="A20" i="109"/>
  <c r="A28" i="109"/>
  <c r="A12" i="110"/>
  <c r="A20" i="110"/>
  <c r="A28" i="110"/>
  <c r="A10" i="111"/>
  <c r="A18" i="111"/>
  <c r="A26" i="111"/>
  <c r="A34" i="111"/>
  <c r="A10" i="112"/>
  <c r="A18" i="112"/>
  <c r="A26" i="112"/>
  <c r="A34" i="112"/>
  <c r="A14" i="115"/>
  <c r="A22" i="115"/>
  <c r="A30" i="115"/>
  <c r="A13" i="116"/>
  <c r="A21" i="116"/>
  <c r="A29" i="116"/>
  <c r="A10" i="101"/>
  <c r="A18" i="101"/>
  <c r="A26" i="101"/>
  <c r="A34" i="101"/>
  <c r="A9" i="102"/>
  <c r="A17" i="102"/>
  <c r="A25" i="102"/>
  <c r="A33" i="102"/>
  <c r="A15" i="103"/>
  <c r="A23" i="103"/>
  <c r="A31" i="103"/>
  <c r="A12" i="104"/>
  <c r="A20" i="104"/>
  <c r="A28" i="104"/>
  <c r="A10" i="105"/>
  <c r="A18" i="105"/>
  <c r="A26" i="105"/>
  <c r="A34" i="105"/>
  <c r="A9" i="106"/>
  <c r="A17" i="106"/>
  <c r="A25" i="106"/>
  <c r="A33" i="106"/>
  <c r="A15" i="107"/>
  <c r="A23" i="107"/>
  <c r="A31" i="107"/>
  <c r="A13" i="108"/>
  <c r="A21" i="108"/>
  <c r="A29" i="108"/>
  <c r="A13" i="109"/>
  <c r="A21" i="109"/>
  <c r="A29" i="109"/>
  <c r="A13" i="110"/>
  <c r="A21" i="110"/>
  <c r="A29" i="110"/>
  <c r="A11" i="111"/>
  <c r="A19" i="111"/>
  <c r="A27" i="111"/>
  <c r="A11" i="112"/>
  <c r="A19" i="112"/>
  <c r="A27" i="112"/>
  <c r="A15" i="115"/>
  <c r="A23" i="115"/>
  <c r="A31" i="115"/>
  <c r="A14" i="116"/>
  <c r="A22" i="116"/>
  <c r="A30" i="116"/>
  <c r="A11" i="101"/>
  <c r="A19" i="101"/>
  <c r="A27" i="101"/>
  <c r="A10" i="102"/>
  <c r="A18" i="102"/>
  <c r="A26" i="102"/>
  <c r="A34" i="102"/>
  <c r="A8" i="103"/>
  <c r="A16" i="103"/>
  <c r="A24" i="103"/>
  <c r="A32" i="103"/>
  <c r="A13" i="104"/>
  <c r="A21" i="104"/>
  <c r="A29" i="104"/>
  <c r="A11" i="105"/>
  <c r="A19" i="105"/>
  <c r="A27" i="105"/>
  <c r="A10" i="106"/>
  <c r="A18" i="106"/>
  <c r="A26" i="106"/>
  <c r="A34" i="106"/>
  <c r="A8" i="107"/>
  <c r="A16" i="107"/>
  <c r="A24" i="107"/>
  <c r="A32" i="107"/>
  <c r="A14" i="108"/>
  <c r="A22" i="108"/>
  <c r="A30" i="108"/>
  <c r="A14" i="109"/>
  <c r="A22" i="109"/>
  <c r="A30" i="109"/>
  <c r="A14" i="110"/>
  <c r="A22" i="110"/>
  <c r="A30" i="110"/>
  <c r="A12" i="111"/>
  <c r="A20" i="111"/>
  <c r="A28" i="111"/>
  <c r="A12" i="112"/>
  <c r="A20" i="112"/>
  <c r="A28" i="112"/>
  <c r="A8" i="115"/>
  <c r="A16" i="115"/>
  <c r="A24" i="115"/>
  <c r="A32" i="115"/>
  <c r="A15" i="116"/>
  <c r="A23" i="116"/>
  <c r="A31" i="116"/>
  <c r="A12" i="101"/>
  <c r="A20" i="101"/>
  <c r="A28" i="101"/>
  <c r="A11" i="102"/>
  <c r="A19" i="102"/>
  <c r="A27" i="102"/>
  <c r="A9" i="103"/>
  <c r="A17" i="103"/>
  <c r="A25" i="103"/>
  <c r="A33" i="103"/>
  <c r="A14" i="104"/>
  <c r="A22" i="104"/>
  <c r="A30" i="104"/>
  <c r="A12" i="105"/>
  <c r="A20" i="105"/>
  <c r="A28" i="105"/>
  <c r="A11" i="106"/>
  <c r="A19" i="106"/>
  <c r="A27" i="106"/>
  <c r="A9" i="107"/>
  <c r="A17" i="107"/>
  <c r="A25" i="107"/>
  <c r="A33" i="107"/>
  <c r="A15" i="108"/>
  <c r="A23" i="108"/>
  <c r="A31" i="108"/>
  <c r="A15" i="109"/>
  <c r="A23" i="109"/>
  <c r="A31" i="109"/>
  <c r="A15" i="110"/>
  <c r="A23" i="110"/>
  <c r="A31" i="110"/>
  <c r="A13" i="111"/>
  <c r="A21" i="111"/>
  <c r="A29" i="111"/>
  <c r="A13" i="112"/>
  <c r="A21" i="112"/>
  <c r="A29" i="112"/>
  <c r="A9" i="115"/>
  <c r="A17" i="115"/>
  <c r="A25" i="115"/>
  <c r="A33" i="115"/>
  <c r="A8" i="116"/>
  <c r="A16" i="116"/>
  <c r="A24" i="116"/>
  <c r="A32" i="116"/>
  <c r="A13" i="101"/>
  <c r="A21" i="101"/>
  <c r="A29" i="101"/>
  <c r="A12" i="102"/>
  <c r="A20" i="102"/>
  <c r="A28" i="102"/>
  <c r="A10" i="103"/>
  <c r="A18" i="103"/>
  <c r="A26" i="103"/>
  <c r="A34" i="103"/>
  <c r="A15" i="104"/>
  <c r="A23" i="104"/>
  <c r="A31" i="104"/>
  <c r="A13" i="105"/>
  <c r="A21" i="105"/>
  <c r="A29" i="105"/>
  <c r="A12" i="106"/>
  <c r="A20" i="106"/>
  <c r="A28" i="106"/>
  <c r="A10" i="107"/>
  <c r="A18" i="107"/>
  <c r="A26" i="107"/>
  <c r="A34" i="107"/>
  <c r="A8" i="108"/>
  <c r="A16" i="108"/>
  <c r="A24" i="108"/>
  <c r="A32" i="108"/>
  <c r="A8" i="109"/>
  <c r="A16" i="109"/>
  <c r="A24" i="109"/>
  <c r="A32" i="109"/>
  <c r="A8" i="110"/>
  <c r="A16" i="110"/>
  <c r="A24" i="110"/>
  <c r="A32" i="110"/>
  <c r="A14" i="111"/>
  <c r="A22" i="111"/>
  <c r="A30" i="111"/>
  <c r="A14" i="112"/>
  <c r="A22" i="112"/>
  <c r="A30" i="112"/>
  <c r="A10" i="115"/>
  <c r="A18" i="115"/>
  <c r="A26" i="115"/>
  <c r="A34" i="115"/>
  <c r="A9" i="116"/>
  <c r="A17" i="116"/>
  <c r="A25" i="116"/>
  <c r="A33" i="116"/>
  <c r="A14" i="101"/>
  <c r="A22" i="101"/>
  <c r="A30" i="101"/>
  <c r="A13" i="102"/>
  <c r="A21" i="102"/>
  <c r="A29" i="102"/>
  <c r="A11" i="103"/>
  <c r="A19" i="103"/>
  <c r="A27" i="103"/>
  <c r="A8" i="104"/>
  <c r="A16" i="104"/>
  <c r="A24" i="104"/>
  <c r="A32" i="104"/>
  <c r="A14" i="105"/>
  <c r="A22" i="105"/>
  <c r="A30" i="105"/>
  <c r="A13" i="106"/>
  <c r="A21" i="106"/>
  <c r="A29" i="106"/>
  <c r="A11" i="107"/>
  <c r="A19" i="107"/>
  <c r="A27" i="107"/>
  <c r="A9" i="108"/>
  <c r="A17" i="108"/>
  <c r="A25" i="108"/>
  <c r="A33" i="108"/>
  <c r="A9" i="109"/>
  <c r="A17" i="109"/>
  <c r="A25" i="109"/>
  <c r="A33" i="109"/>
  <c r="A9" i="110"/>
  <c r="A17" i="110"/>
  <c r="A25" i="110"/>
  <c r="A33" i="110"/>
  <c r="A15" i="111"/>
  <c r="A23" i="111"/>
  <c r="A31" i="111"/>
  <c r="A15" i="112"/>
  <c r="A23" i="112"/>
  <c r="A31" i="112"/>
  <c r="A11" i="115"/>
  <c r="A19" i="115"/>
  <c r="A27" i="115"/>
  <c r="A10" i="116"/>
  <c r="A18" i="116"/>
  <c r="A26" i="116"/>
  <c r="A34" i="116"/>
  <c r="A15" i="101"/>
  <c r="A23" i="101"/>
  <c r="A31" i="101"/>
  <c r="A14" i="102"/>
  <c r="A22" i="102"/>
  <c r="A30" i="102"/>
  <c r="A12" i="103"/>
  <c r="A20" i="103"/>
  <c r="A28" i="103"/>
  <c r="A15" i="105"/>
  <c r="A23" i="105"/>
  <c r="A31" i="105"/>
  <c r="A14" i="106"/>
  <c r="A22" i="106"/>
  <c r="A30" i="106"/>
  <c r="A12" i="107"/>
  <c r="A20" i="107"/>
  <c r="A28" i="107"/>
  <c r="A10" i="108"/>
  <c r="A18" i="108"/>
  <c r="A26" i="108"/>
  <c r="A34" i="108"/>
  <c r="A10" i="109"/>
  <c r="A18" i="109"/>
  <c r="A26" i="109"/>
  <c r="A34" i="109"/>
  <c r="A8" i="111"/>
  <c r="A16" i="111"/>
  <c r="A24" i="111"/>
  <c r="A32" i="111"/>
  <c r="K7" i="116"/>
  <c r="K38" i="116"/>
  <c r="K7" i="115"/>
  <c r="J38" i="115"/>
  <c r="J7" i="112"/>
  <c r="K38" i="112"/>
  <c r="J7" i="111"/>
  <c r="J38" i="111"/>
  <c r="J7" i="110"/>
  <c r="L38" i="110"/>
  <c r="J7" i="109"/>
  <c r="J38" i="109"/>
  <c r="J38" i="108"/>
  <c r="K7" i="108"/>
  <c r="K38" i="107"/>
  <c r="J7" i="107"/>
  <c r="J7" i="106"/>
  <c r="L38" i="106"/>
  <c r="K7" i="105"/>
  <c r="K38" i="105"/>
  <c r="K38" i="104"/>
  <c r="K38" i="103"/>
  <c r="K38" i="102"/>
  <c r="J38" i="101"/>
  <c r="AE19" i="107" l="1"/>
  <c r="AE33" i="116"/>
  <c r="AE34" i="107"/>
  <c r="AE26" i="101"/>
  <c r="AE20" i="109"/>
  <c r="AE32" i="106"/>
  <c r="AE8" i="105"/>
  <c r="AE21" i="120"/>
  <c r="AE10" i="118"/>
  <c r="AE32" i="121"/>
  <c r="AE12" i="103"/>
  <c r="AE11" i="115"/>
  <c r="AE23" i="111"/>
  <c r="AE17" i="109"/>
  <c r="AE11" i="107"/>
  <c r="AE24" i="104"/>
  <c r="AE13" i="102"/>
  <c r="AE25" i="116"/>
  <c r="AE30" i="111"/>
  <c r="AE24" i="109"/>
  <c r="AE26" i="107"/>
  <c r="AE13" i="105"/>
  <c r="AE28" i="102"/>
  <c r="AE17" i="115"/>
  <c r="AE29" i="112"/>
  <c r="AE15" i="110"/>
  <c r="AE25" i="107"/>
  <c r="AE12" i="105"/>
  <c r="AE27" i="102"/>
  <c r="AE8" i="115"/>
  <c r="AE28" i="112"/>
  <c r="AE14" i="110"/>
  <c r="AE24" i="107"/>
  <c r="AE19" i="105"/>
  <c r="AE8" i="103"/>
  <c r="AE23" i="115"/>
  <c r="AE29" i="110"/>
  <c r="AE13" i="108"/>
  <c r="AE34" i="105"/>
  <c r="AE23" i="103"/>
  <c r="AE18" i="101"/>
  <c r="AE30" i="115"/>
  <c r="AE26" i="111"/>
  <c r="AE12" i="109"/>
  <c r="AE24" i="106"/>
  <c r="AE19" i="104"/>
  <c r="AE8" i="102"/>
  <c r="AE28" i="116"/>
  <c r="AE9" i="112"/>
  <c r="AE27" i="109"/>
  <c r="AE13" i="107"/>
  <c r="AE34" i="104"/>
  <c r="AE23" i="102"/>
  <c r="AE15" i="118"/>
  <c r="AE23" i="120"/>
  <c r="AE21" i="117"/>
  <c r="AE16" i="121"/>
  <c r="AE24" i="121"/>
  <c r="AE17" i="117"/>
  <c r="AE25" i="118"/>
  <c r="AE18" i="120"/>
  <c r="AE19" i="116"/>
  <c r="AE12" i="117"/>
  <c r="AE20" i="118"/>
  <c r="AE30" i="117"/>
  <c r="AE29" i="118"/>
  <c r="AE34" i="110"/>
  <c r="AE28" i="118"/>
  <c r="AE18" i="109"/>
  <c r="AE25" i="109"/>
  <c r="AE32" i="104"/>
  <c r="AE25" i="115"/>
  <c r="AE33" i="107"/>
  <c r="AE32" i="107"/>
  <c r="AE16" i="103"/>
  <c r="AE11" i="111"/>
  <c r="AE15" i="117"/>
  <c r="AE16" i="120"/>
  <c r="AE26" i="120"/>
  <c r="AE31" i="118"/>
  <c r="AE34" i="121"/>
  <c r="AE34" i="108"/>
  <c r="AE29" i="106"/>
  <c r="AE17" i="116"/>
  <c r="AE16" i="109"/>
  <c r="AE20" i="102"/>
  <c r="AE17" i="107"/>
  <c r="AE16" i="106"/>
  <c r="AE11" i="104"/>
  <c r="AE26" i="104"/>
  <c r="AE14" i="117"/>
  <c r="AE22" i="117"/>
  <c r="AE8" i="117"/>
  <c r="AE10" i="120"/>
  <c r="AE11" i="116"/>
  <c r="AE9" i="117"/>
  <c r="AE30" i="118"/>
  <c r="AE31" i="121"/>
  <c r="AE28" i="117"/>
  <c r="AE22" i="101"/>
  <c r="AE14" i="111"/>
  <c r="AE32" i="116"/>
  <c r="AE11" i="102"/>
  <c r="AE26" i="102"/>
  <c r="AE27" i="112"/>
  <c r="AE13" i="110"/>
  <c r="AE23" i="107"/>
  <c r="AE18" i="105"/>
  <c r="AE33" i="102"/>
  <c r="AE14" i="115"/>
  <c r="AE10" i="111"/>
  <c r="AE20" i="108"/>
  <c r="AE8" i="106"/>
  <c r="AE30" i="103"/>
  <c r="AE25" i="101"/>
  <c r="AE12" i="116"/>
  <c r="AE25" i="111"/>
  <c r="AE11" i="109"/>
  <c r="AE23" i="106"/>
  <c r="AE18" i="104"/>
  <c r="AE32" i="101"/>
  <c r="AE14" i="118"/>
  <c r="AE22" i="118"/>
  <c r="AE15" i="120"/>
  <c r="AE16" i="112"/>
  <c r="AE8" i="118"/>
  <c r="AE25" i="120"/>
  <c r="AE10" i="121"/>
  <c r="AE18" i="121"/>
  <c r="AE26" i="110"/>
  <c r="AE19" i="117"/>
  <c r="AE9" i="118"/>
  <c r="AE20" i="120"/>
  <c r="AE33" i="117"/>
  <c r="AE27" i="117"/>
  <c r="AE28" i="120"/>
  <c r="AE21" i="105"/>
  <c r="AE10" i="103"/>
  <c r="AE20" i="105"/>
  <c r="AE22" i="110"/>
  <c r="AE11" i="101"/>
  <c r="AE21" i="108"/>
  <c r="AE31" i="103"/>
  <c r="AE34" i="111"/>
  <c r="AE27" i="104"/>
  <c r="AE11" i="110"/>
  <c r="AE8" i="112"/>
  <c r="AE11" i="121"/>
  <c r="AE29" i="120"/>
  <c r="AE22" i="106"/>
  <c r="AE15" i="111"/>
  <c r="AE34" i="102"/>
  <c r="AE21" i="110"/>
  <c r="AE19" i="109"/>
  <c r="AE24" i="112"/>
  <c r="AE12" i="118"/>
  <c r="AE29" i="121"/>
  <c r="AE32" i="112"/>
  <c r="AE27" i="118"/>
  <c r="K7" i="101"/>
  <c r="AE14" i="106"/>
  <c r="AE33" i="110"/>
  <c r="AE8" i="104"/>
  <c r="AE23" i="104"/>
  <c r="AE23" i="109"/>
  <c r="AE22" i="104"/>
  <c r="AE31" i="116"/>
  <c r="AE12" i="112"/>
  <c r="AE22" i="109"/>
  <c r="AE29" i="104"/>
  <c r="K7" i="102"/>
  <c r="AE16" i="111"/>
  <c r="AE18" i="108"/>
  <c r="AE31" i="105"/>
  <c r="AE14" i="102"/>
  <c r="AE26" i="116"/>
  <c r="AE25" i="110"/>
  <c r="AE25" i="108"/>
  <c r="AE13" i="106"/>
  <c r="AE27" i="103"/>
  <c r="AE14" i="101"/>
  <c r="AE34" i="115"/>
  <c r="AE32" i="110"/>
  <c r="AE32" i="108"/>
  <c r="AE28" i="106"/>
  <c r="AE15" i="104"/>
  <c r="AE29" i="101"/>
  <c r="AE24" i="116"/>
  <c r="AE29" i="111"/>
  <c r="AE15" i="109"/>
  <c r="AE27" i="106"/>
  <c r="AE14" i="104"/>
  <c r="AE28" i="101"/>
  <c r="AE23" i="116"/>
  <c r="AE28" i="111"/>
  <c r="AE14" i="109"/>
  <c r="AE34" i="106"/>
  <c r="AE21" i="104"/>
  <c r="AE18" i="102"/>
  <c r="AE19" i="112"/>
  <c r="AE29" i="109"/>
  <c r="AE15" i="107"/>
  <c r="AE10" i="105"/>
  <c r="AE25" i="102"/>
  <c r="AE34" i="112"/>
  <c r="AE28" i="110"/>
  <c r="AE12" i="108"/>
  <c r="AE33" i="105"/>
  <c r="AE22" i="103"/>
  <c r="AE17" i="101"/>
  <c r="AE29" i="115"/>
  <c r="AE17" i="111"/>
  <c r="AE27" i="108"/>
  <c r="AE15" i="106"/>
  <c r="AE10" i="104"/>
  <c r="AE24" i="101"/>
  <c r="AE22" i="120"/>
  <c r="AE23" i="121"/>
  <c r="AE24" i="117"/>
  <c r="AE13" i="120"/>
  <c r="AE17" i="120"/>
  <c r="AE18" i="110"/>
  <c r="AE11" i="117"/>
  <c r="AE19" i="118"/>
  <c r="AE12" i="120"/>
  <c r="AE20" i="121"/>
  <c r="AE30" i="121"/>
  <c r="AE32" i="118"/>
  <c r="AE34" i="118"/>
  <c r="AE33" i="120"/>
  <c r="AE27" i="120"/>
  <c r="AE28" i="121"/>
  <c r="AE20" i="103"/>
  <c r="AE14" i="112"/>
  <c r="AE13" i="116"/>
  <c r="AE16" i="102"/>
  <c r="AE21" i="107"/>
  <c r="AE10" i="109"/>
  <c r="AE16" i="104"/>
  <c r="AE22" i="111"/>
  <c r="AE18" i="107"/>
  <c r="AE9" i="115"/>
  <c r="AE31" i="109"/>
  <c r="AE19" i="102"/>
  <c r="AE20" i="112"/>
  <c r="AE11" i="105"/>
  <c r="AE15" i="115"/>
  <c r="AE10" i="101"/>
  <c r="AE18" i="111"/>
  <c r="AE33" i="101"/>
  <c r="AE15" i="102"/>
  <c r="AE23" i="117"/>
  <c r="AE17" i="118"/>
  <c r="AE24" i="111"/>
  <c r="AE22" i="102"/>
  <c r="AE21" i="106"/>
  <c r="AE9" i="116"/>
  <c r="AE10" i="107"/>
  <c r="AE12" i="102"/>
  <c r="AE13" i="112"/>
  <c r="AE9" i="107"/>
  <c r="AE8" i="107"/>
  <c r="AE8" i="111"/>
  <c r="AE10" i="108"/>
  <c r="AE23" i="105"/>
  <c r="AE31" i="101"/>
  <c r="AE18" i="116"/>
  <c r="AE31" i="112"/>
  <c r="AE17" i="110"/>
  <c r="AE17" i="108"/>
  <c r="AE30" i="105"/>
  <c r="AE19" i="103"/>
  <c r="AE26" i="115"/>
  <c r="AE24" i="110"/>
  <c r="AE24" i="108"/>
  <c r="AE20" i="106"/>
  <c r="AE34" i="103"/>
  <c r="AE21" i="101"/>
  <c r="AE16" i="116"/>
  <c r="AE21" i="111"/>
  <c r="AE31" i="108"/>
  <c r="AE19" i="106"/>
  <c r="AE33" i="103"/>
  <c r="AE20" i="101"/>
  <c r="AE15" i="116"/>
  <c r="AE20" i="111"/>
  <c r="AE30" i="108"/>
  <c r="AE26" i="106"/>
  <c r="AE13" i="104"/>
  <c r="AE10" i="102"/>
  <c r="AE30" i="116"/>
  <c r="AE11" i="112"/>
  <c r="AE21" i="109"/>
  <c r="AE33" i="106"/>
  <c r="AE28" i="104"/>
  <c r="AE17" i="102"/>
  <c r="AE26" i="112"/>
  <c r="AE20" i="110"/>
  <c r="AE30" i="107"/>
  <c r="AE25" i="105"/>
  <c r="AE14" i="103"/>
  <c r="AE9" i="101"/>
  <c r="AE21" i="115"/>
  <c r="AE9" i="111"/>
  <c r="AE19" i="108"/>
  <c r="AE32" i="105"/>
  <c r="AE29" i="103"/>
  <c r="AE16" i="101"/>
  <c r="AE14" i="120"/>
  <c r="AE22" i="121"/>
  <c r="AE15" i="121"/>
  <c r="AE16" i="117"/>
  <c r="AE24" i="118"/>
  <c r="AE13" i="118"/>
  <c r="AE8" i="120"/>
  <c r="AE17" i="121"/>
  <c r="AE25" i="121"/>
  <c r="AE10" i="110"/>
  <c r="AE26" i="117"/>
  <c r="AE11" i="118"/>
  <c r="AE9" i="120"/>
  <c r="AE12" i="121"/>
  <c r="AE31" i="117"/>
  <c r="AE32" i="117"/>
  <c r="AE34" i="117"/>
  <c r="AE27" i="121"/>
  <c r="K7" i="104"/>
  <c r="AE12" i="107"/>
  <c r="AE31" i="111"/>
  <c r="AE21" i="102"/>
  <c r="AE23" i="110"/>
  <c r="AE9" i="103"/>
  <c r="AE27" i="105"/>
  <c r="AE31" i="115"/>
  <c r="AE9" i="106"/>
  <c r="AE31" i="102"/>
  <c r="AE9" i="104"/>
  <c r="AE20" i="117"/>
  <c r="AE33" i="104"/>
  <c r="AE15" i="103"/>
  <c r="AE22" i="115"/>
  <c r="AE28" i="108"/>
  <c r="AE26" i="121"/>
  <c r="AE26" i="108"/>
  <c r="AE34" i="116"/>
  <c r="AE33" i="108"/>
  <c r="AE8" i="109"/>
  <c r="AE34" i="109"/>
  <c r="AE28" i="107"/>
  <c r="AE15" i="105"/>
  <c r="AE23" i="101"/>
  <c r="AE10" i="116"/>
  <c r="AE23" i="112"/>
  <c r="AE9" i="110"/>
  <c r="AE9" i="108"/>
  <c r="AE22" i="105"/>
  <c r="AE11" i="103"/>
  <c r="AE18" i="115"/>
  <c r="AE30" i="112"/>
  <c r="AE16" i="110"/>
  <c r="AE16" i="108"/>
  <c r="AE12" i="106"/>
  <c r="AE26" i="103"/>
  <c r="AE13" i="101"/>
  <c r="AE8" i="116"/>
  <c r="AE13" i="111"/>
  <c r="AE23" i="108"/>
  <c r="AE11" i="106"/>
  <c r="AE25" i="103"/>
  <c r="AE12" i="101"/>
  <c r="AE32" i="115"/>
  <c r="AE12" i="111"/>
  <c r="AE22" i="108"/>
  <c r="AE18" i="106"/>
  <c r="AE32" i="103"/>
  <c r="AE27" i="101"/>
  <c r="AE22" i="116"/>
  <c r="AE27" i="111"/>
  <c r="AE13" i="109"/>
  <c r="AE25" i="106"/>
  <c r="AE20" i="104"/>
  <c r="AE9" i="102"/>
  <c r="AE29" i="116"/>
  <c r="AE18" i="112"/>
  <c r="AE12" i="110"/>
  <c r="AE22" i="107"/>
  <c r="AE17" i="105"/>
  <c r="AE32" i="102"/>
  <c r="AE13" i="115"/>
  <c r="AE33" i="112"/>
  <c r="AE27" i="110"/>
  <c r="AE11" i="108"/>
  <c r="AE24" i="105"/>
  <c r="AE21" i="103"/>
  <c r="AE8" i="101"/>
  <c r="AE21" i="118"/>
  <c r="AE16" i="118"/>
  <c r="AE13" i="117"/>
  <c r="AE8" i="121"/>
  <c r="AE25" i="104"/>
  <c r="AE18" i="117"/>
  <c r="AE26" i="118"/>
  <c r="AE19" i="120"/>
  <c r="AE20" i="115"/>
  <c r="AE29" i="117"/>
  <c r="AE31" i="120"/>
  <c r="AE32" i="120"/>
  <c r="AE34" i="120"/>
  <c r="AE28" i="115"/>
  <c r="AE19" i="115"/>
  <c r="AE32" i="109"/>
  <c r="AE16" i="115"/>
  <c r="AE17" i="112"/>
  <c r="AE25" i="117"/>
  <c r="AE30" i="106"/>
  <c r="AE32" i="111"/>
  <c r="AE30" i="102"/>
  <c r="AE9" i="109"/>
  <c r="AE30" i="101"/>
  <c r="AE31" i="104"/>
  <c r="AE21" i="112"/>
  <c r="AE30" i="104"/>
  <c r="AE30" i="109"/>
  <c r="AE16" i="107"/>
  <c r="AE31" i="107"/>
  <c r="AE26" i="105"/>
  <c r="AE20" i="116"/>
  <c r="AE33" i="111"/>
  <c r="AE31" i="106"/>
  <c r="AE21" i="121"/>
  <c r="AE33" i="118"/>
  <c r="K7" i="103"/>
  <c r="AE26" i="109"/>
  <c r="AE20" i="107"/>
  <c r="AE28" i="103"/>
  <c r="AE15" i="101"/>
  <c r="AE27" i="115"/>
  <c r="AE15" i="112"/>
  <c r="AE33" i="109"/>
  <c r="AE27" i="107"/>
  <c r="AE14" i="105"/>
  <c r="AE29" i="102"/>
  <c r="AE10" i="115"/>
  <c r="AE22" i="112"/>
  <c r="AE8" i="110"/>
  <c r="AE8" i="108"/>
  <c r="AE29" i="105"/>
  <c r="AE18" i="103"/>
  <c r="AE33" i="115"/>
  <c r="AE31" i="110"/>
  <c r="AE15" i="108"/>
  <c r="AE28" i="105"/>
  <c r="AE17" i="103"/>
  <c r="AE24" i="115"/>
  <c r="AE30" i="110"/>
  <c r="AE14" i="108"/>
  <c r="AE10" i="106"/>
  <c r="AE24" i="103"/>
  <c r="AE19" i="101"/>
  <c r="AE14" i="116"/>
  <c r="AE19" i="111"/>
  <c r="AE29" i="108"/>
  <c r="AE17" i="106"/>
  <c r="AE12" i="104"/>
  <c r="AE34" i="101"/>
  <c r="AE21" i="116"/>
  <c r="AE10" i="112"/>
  <c r="AE28" i="109"/>
  <c r="AE14" i="107"/>
  <c r="AE9" i="105"/>
  <c r="AE24" i="102"/>
  <c r="AE25" i="112"/>
  <c r="AE19" i="110"/>
  <c r="AE29" i="107"/>
  <c r="AE16" i="105"/>
  <c r="AE13" i="103"/>
  <c r="AE14" i="121"/>
  <c r="AE23" i="118"/>
  <c r="AE24" i="120"/>
  <c r="AE13" i="121"/>
  <c r="AE17" i="104"/>
  <c r="AE10" i="117"/>
  <c r="AE18" i="118"/>
  <c r="AE11" i="120"/>
  <c r="AE19" i="121"/>
  <c r="AE9" i="121"/>
  <c r="AE12" i="115"/>
  <c r="AE30" i="120"/>
  <c r="AE33" i="121"/>
  <c r="AE27" i="116"/>
  <c r="L38" i="116"/>
  <c r="L7" i="116"/>
  <c r="L7" i="115"/>
  <c r="K38" i="115"/>
  <c r="K7" i="112"/>
  <c r="L38" i="112"/>
  <c r="K38" i="111"/>
  <c r="K7" i="111"/>
  <c r="M38" i="110"/>
  <c r="K7" i="110"/>
  <c r="K7" i="109"/>
  <c r="K38" i="109"/>
  <c r="L7" i="108"/>
  <c r="K38" i="108"/>
  <c r="K7" i="107"/>
  <c r="L38" i="107"/>
  <c r="K7" i="106"/>
  <c r="M38" i="106"/>
  <c r="L7" i="105"/>
  <c r="L38" i="105"/>
  <c r="L38" i="104"/>
  <c r="L38" i="103"/>
  <c r="L7" i="102"/>
  <c r="L38" i="102"/>
  <c r="L7" i="101"/>
  <c r="K38" i="101"/>
  <c r="L7" i="104" l="1"/>
  <c r="L7" i="103"/>
  <c r="M38" i="116"/>
  <c r="M7" i="116"/>
  <c r="L38" i="115"/>
  <c r="M7" i="115"/>
  <c r="M38" i="112"/>
  <c r="L7" i="112"/>
  <c r="L38" i="111"/>
  <c r="L7" i="111"/>
  <c r="L7" i="110"/>
  <c r="N38" i="110"/>
  <c r="L7" i="109"/>
  <c r="L38" i="109"/>
  <c r="L38" i="108"/>
  <c r="M7" i="108"/>
  <c r="M38" i="107"/>
  <c r="L7" i="107"/>
  <c r="L7" i="106"/>
  <c r="N38" i="106"/>
  <c r="M38" i="105"/>
  <c r="M7" i="105"/>
  <c r="M38" i="104"/>
  <c r="M38" i="103"/>
  <c r="M38" i="102"/>
  <c r="M7" i="102"/>
  <c r="L38" i="101"/>
  <c r="M7" i="101"/>
  <c r="M7" i="103" l="1"/>
  <c r="M7" i="104"/>
  <c r="N38" i="116"/>
  <c r="N7" i="116"/>
  <c r="N7" i="115"/>
  <c r="M38" i="115"/>
  <c r="N38" i="112"/>
  <c r="M7" i="112"/>
  <c r="M7" i="111"/>
  <c r="M38" i="111"/>
  <c r="O38" i="110"/>
  <c r="M7" i="110"/>
  <c r="M7" i="109"/>
  <c r="M38" i="109"/>
  <c r="N7" i="108"/>
  <c r="M38" i="108"/>
  <c r="N38" i="107"/>
  <c r="M7" i="107"/>
  <c r="O38" i="106"/>
  <c r="M7" i="106"/>
  <c r="N38" i="105"/>
  <c r="N7" i="105"/>
  <c r="N38" i="104"/>
  <c r="N38" i="103"/>
  <c r="N7" i="103"/>
  <c r="N38" i="102"/>
  <c r="N7" i="102"/>
  <c r="M38" i="101"/>
  <c r="N7" i="101"/>
  <c r="N7" i="104" l="1"/>
  <c r="O38" i="116"/>
  <c r="O7" i="116"/>
  <c r="O7" i="115"/>
  <c r="N38" i="115"/>
  <c r="O38" i="112"/>
  <c r="N7" i="112"/>
  <c r="N7" i="111"/>
  <c r="N38" i="111"/>
  <c r="N7" i="110"/>
  <c r="P38" i="110"/>
  <c r="N38" i="109"/>
  <c r="N7" i="109"/>
  <c r="O7" i="108"/>
  <c r="N38" i="108"/>
  <c r="O38" i="107"/>
  <c r="N7" i="107"/>
  <c r="N7" i="106"/>
  <c r="P38" i="106"/>
  <c r="O38" i="105"/>
  <c r="O7" i="105"/>
  <c r="O38" i="104"/>
  <c r="O7" i="103"/>
  <c r="O38" i="103"/>
  <c r="O38" i="102"/>
  <c r="O7" i="102"/>
  <c r="O7" i="101"/>
  <c r="N38" i="101"/>
  <c r="O7" i="104" l="1"/>
  <c r="P7" i="116"/>
  <c r="P38" i="116"/>
  <c r="P7" i="115"/>
  <c r="O38" i="115"/>
  <c r="P38" i="112"/>
  <c r="O7" i="112"/>
  <c r="O7" i="111"/>
  <c r="O38" i="111"/>
  <c r="Q38" i="110"/>
  <c r="O7" i="110"/>
  <c r="O38" i="109"/>
  <c r="O7" i="109"/>
  <c r="P7" i="108"/>
  <c r="O38" i="108"/>
  <c r="O7" i="107"/>
  <c r="P38" i="107"/>
  <c r="Q38" i="106"/>
  <c r="O7" i="106"/>
  <c r="P7" i="105"/>
  <c r="P38" i="105"/>
  <c r="P38" i="104"/>
  <c r="P7" i="103"/>
  <c r="P38" i="103"/>
  <c r="P38" i="102"/>
  <c r="P7" i="102"/>
  <c r="P7" i="101"/>
  <c r="O38" i="101"/>
  <c r="P7" i="104" l="1"/>
  <c r="Q7" i="116"/>
  <c r="Q38" i="116"/>
  <c r="P38" i="115"/>
  <c r="Q7" i="115"/>
  <c r="P7" i="112"/>
  <c r="Q38" i="112"/>
  <c r="P7" i="111"/>
  <c r="P38" i="111"/>
  <c r="P7" i="110"/>
  <c r="R38" i="110"/>
  <c r="P38" i="109"/>
  <c r="P7" i="109"/>
  <c r="P38" i="108"/>
  <c r="Q7" i="108"/>
  <c r="Q38" i="107"/>
  <c r="P7" i="107"/>
  <c r="R38" i="106"/>
  <c r="P7" i="106"/>
  <c r="Q7" i="105"/>
  <c r="Q38" i="105"/>
  <c r="Q38" i="104"/>
  <c r="Q7" i="103"/>
  <c r="Q38" i="103"/>
  <c r="Q7" i="102"/>
  <c r="Q38" i="102"/>
  <c r="P38" i="101"/>
  <c r="Q7" i="101"/>
  <c r="Q7" i="104" l="1"/>
  <c r="R38" i="116"/>
  <c r="R7" i="116"/>
  <c r="R7" i="115"/>
  <c r="Q38" i="115"/>
  <c r="R38" i="112"/>
  <c r="Q7" i="112"/>
  <c r="Q38" i="111"/>
  <c r="Q7" i="111"/>
  <c r="Q7" i="110"/>
  <c r="S38" i="110"/>
  <c r="Q38" i="109"/>
  <c r="Q7" i="109"/>
  <c r="R7" i="108"/>
  <c r="Q38" i="108"/>
  <c r="Q7" i="107"/>
  <c r="R38" i="107"/>
  <c r="S38" i="106"/>
  <c r="Q7" i="106"/>
  <c r="R7" i="105"/>
  <c r="R38" i="105"/>
  <c r="R38" i="104"/>
  <c r="R38" i="103"/>
  <c r="R7" i="103"/>
  <c r="R38" i="102"/>
  <c r="R7" i="102"/>
  <c r="Q38" i="101"/>
  <c r="R7" i="101"/>
  <c r="R7" i="104" l="1"/>
  <c r="S7" i="116"/>
  <c r="S38" i="116"/>
  <c r="R38" i="115"/>
  <c r="S7" i="115"/>
  <c r="S38" i="112"/>
  <c r="R7" i="112"/>
  <c r="R38" i="111"/>
  <c r="R7" i="111"/>
  <c r="T38" i="110"/>
  <c r="R7" i="110"/>
  <c r="R7" i="109"/>
  <c r="R38" i="109"/>
  <c r="R38" i="108"/>
  <c r="S7" i="108"/>
  <c r="R7" i="107"/>
  <c r="S38" i="107"/>
  <c r="T38" i="106"/>
  <c r="R7" i="106"/>
  <c r="S38" i="105"/>
  <c r="S7" i="105"/>
  <c r="S38" i="104"/>
  <c r="S7" i="103"/>
  <c r="S38" i="103"/>
  <c r="S7" i="102"/>
  <c r="S38" i="102"/>
  <c r="S7" i="101"/>
  <c r="R38" i="101"/>
  <c r="S7" i="104" l="1"/>
  <c r="T38" i="116"/>
  <c r="T7" i="116"/>
  <c r="S38" i="115"/>
  <c r="T7" i="115"/>
  <c r="S7" i="112"/>
  <c r="T38" i="112"/>
  <c r="S38" i="111"/>
  <c r="S7" i="111"/>
  <c r="U38" i="110"/>
  <c r="S7" i="110"/>
  <c r="S7" i="109"/>
  <c r="S38" i="109"/>
  <c r="T7" i="108"/>
  <c r="S38" i="108"/>
  <c r="S7" i="107"/>
  <c r="T38" i="107"/>
  <c r="S7" i="106"/>
  <c r="U38" i="106"/>
  <c r="T7" i="105"/>
  <c r="T38" i="105"/>
  <c r="T38" i="104"/>
  <c r="T7" i="103"/>
  <c r="T38" i="103"/>
  <c r="T38" i="102"/>
  <c r="T7" i="102"/>
  <c r="S38" i="101"/>
  <c r="T7" i="101"/>
  <c r="T7" i="104" l="1"/>
  <c r="U7" i="116"/>
  <c r="U38" i="116"/>
  <c r="U7" i="115"/>
  <c r="T38" i="115"/>
  <c r="T7" i="112"/>
  <c r="U38" i="112"/>
  <c r="T7" i="111"/>
  <c r="T38" i="111"/>
  <c r="T7" i="110"/>
  <c r="V38" i="110"/>
  <c r="T38" i="109"/>
  <c r="T7" i="109"/>
  <c r="T38" i="108"/>
  <c r="U7" i="108"/>
  <c r="U38" i="107"/>
  <c r="T7" i="107"/>
  <c r="T7" i="106"/>
  <c r="V38" i="106"/>
  <c r="U38" i="105"/>
  <c r="U7" i="105"/>
  <c r="U38" i="104"/>
  <c r="U7" i="103"/>
  <c r="U38" i="103"/>
  <c r="U7" i="102"/>
  <c r="U38" i="102"/>
  <c r="T38" i="101"/>
  <c r="U7" i="101"/>
  <c r="U7" i="104" l="1"/>
  <c r="V38" i="116"/>
  <c r="V7" i="116"/>
  <c r="U38" i="115"/>
  <c r="V7" i="115"/>
  <c r="V38" i="112"/>
  <c r="U7" i="112"/>
  <c r="U7" i="111"/>
  <c r="U38" i="111"/>
  <c r="U7" i="110"/>
  <c r="W38" i="110"/>
  <c r="U38" i="109"/>
  <c r="U7" i="109"/>
  <c r="V7" i="108"/>
  <c r="U38" i="108"/>
  <c r="V38" i="107"/>
  <c r="U7" i="107"/>
  <c r="U7" i="106"/>
  <c r="W38" i="106"/>
  <c r="V38" i="105"/>
  <c r="V7" i="105"/>
  <c r="V38" i="104"/>
  <c r="V7" i="103"/>
  <c r="V38" i="103"/>
  <c r="V38" i="102"/>
  <c r="V7" i="102"/>
  <c r="V7" i="101"/>
  <c r="U38" i="101"/>
  <c r="V7" i="104" l="1"/>
  <c r="W7" i="116"/>
  <c r="W38" i="116"/>
  <c r="V38" i="115"/>
  <c r="W7" i="115"/>
  <c r="V7" i="112"/>
  <c r="W38" i="112"/>
  <c r="V7" i="111"/>
  <c r="V38" i="111"/>
  <c r="X38" i="110"/>
  <c r="V7" i="110"/>
  <c r="V38" i="109"/>
  <c r="V7" i="109"/>
  <c r="V38" i="108"/>
  <c r="W7" i="108"/>
  <c r="V7" i="107"/>
  <c r="W38" i="107"/>
  <c r="X38" i="106"/>
  <c r="V7" i="106"/>
  <c r="W7" i="105"/>
  <c r="W38" i="105"/>
  <c r="W38" i="104"/>
  <c r="W38" i="103"/>
  <c r="W7" i="103"/>
  <c r="W7" i="102"/>
  <c r="W38" i="102"/>
  <c r="W7" i="101"/>
  <c r="V38" i="101"/>
  <c r="W7" i="104" l="1"/>
  <c r="X38" i="116"/>
  <c r="X7" i="116"/>
  <c r="W38" i="115"/>
  <c r="X7" i="115"/>
  <c r="W7" i="112"/>
  <c r="X38" i="112"/>
  <c r="W38" i="111"/>
  <c r="W7" i="111"/>
  <c r="W7" i="110"/>
  <c r="Y38" i="110"/>
  <c r="W38" i="109"/>
  <c r="W7" i="109"/>
  <c r="W38" i="108"/>
  <c r="X7" i="108"/>
  <c r="W7" i="107"/>
  <c r="X38" i="107"/>
  <c r="Y38" i="106"/>
  <c r="W7" i="106"/>
  <c r="X38" i="105"/>
  <c r="X7" i="105"/>
  <c r="X38" i="104"/>
  <c r="X7" i="103"/>
  <c r="X38" i="103"/>
  <c r="X38" i="102"/>
  <c r="X7" i="102"/>
  <c r="W38" i="101"/>
  <c r="X7" i="101"/>
  <c r="X7" i="104" l="1"/>
  <c r="Y7" i="116"/>
  <c r="Y38" i="116"/>
  <c r="Y7" i="115"/>
  <c r="X38" i="115"/>
  <c r="Y38" i="112"/>
  <c r="X7" i="112"/>
  <c r="X38" i="111"/>
  <c r="X7" i="111"/>
  <c r="Z38" i="110"/>
  <c r="X7" i="110"/>
  <c r="X38" i="109"/>
  <c r="X7" i="109"/>
  <c r="Y7" i="108"/>
  <c r="X38" i="108"/>
  <c r="Y38" i="107"/>
  <c r="X7" i="107"/>
  <c r="Z38" i="106"/>
  <c r="X7" i="106"/>
  <c r="Y38" i="105"/>
  <c r="Y7" i="105"/>
  <c r="Y38" i="104"/>
  <c r="Y7" i="103"/>
  <c r="Y38" i="103"/>
  <c r="Y7" i="102"/>
  <c r="Y38" i="102"/>
  <c r="Y7" i="101"/>
  <c r="X38" i="101"/>
  <c r="Y7" i="104" l="1"/>
  <c r="Z7" i="116"/>
  <c r="Z38" i="116"/>
  <c r="Z7" i="115"/>
  <c r="Y38" i="115"/>
  <c r="Y7" i="112"/>
  <c r="Z38" i="112"/>
  <c r="Y38" i="111"/>
  <c r="Y7" i="111"/>
  <c r="Y7" i="110"/>
  <c r="AA38" i="110"/>
  <c r="Y7" i="109"/>
  <c r="Y38" i="109"/>
  <c r="Z7" i="108"/>
  <c r="Y38" i="108"/>
  <c r="Y7" i="107"/>
  <c r="Z38" i="107"/>
  <c r="AA38" i="106"/>
  <c r="Y7" i="106"/>
  <c r="Z38" i="105"/>
  <c r="Z7" i="105"/>
  <c r="Z38" i="104"/>
  <c r="Z38" i="103"/>
  <c r="Z7" i="103"/>
  <c r="Z7" i="102"/>
  <c r="Z38" i="102"/>
  <c r="Y38" i="101"/>
  <c r="Z7" i="101"/>
  <c r="Z7" i="104" l="1"/>
  <c r="AA38" i="116"/>
  <c r="AA7" i="116"/>
  <c r="Z38" i="115"/>
  <c r="AA7" i="115"/>
  <c r="AA38" i="112"/>
  <c r="Z7" i="112"/>
  <c r="Z7" i="111"/>
  <c r="Z38" i="111"/>
  <c r="Z7" i="110"/>
  <c r="Z38" i="109"/>
  <c r="Z7" i="109"/>
  <c r="Z38" i="108"/>
  <c r="AA7" i="108"/>
  <c r="AA38" i="107"/>
  <c r="Z7" i="107"/>
  <c r="Z7" i="106"/>
  <c r="AA7" i="105"/>
  <c r="AA38" i="105"/>
  <c r="AA38" i="104"/>
  <c r="AA38" i="103"/>
  <c r="AA7" i="103"/>
  <c r="AA7" i="102"/>
  <c r="AA38" i="102"/>
  <c r="Z38" i="101"/>
  <c r="AA7" i="101"/>
  <c r="AA7" i="104" l="1"/>
  <c r="AA38" i="115"/>
  <c r="AA7" i="112"/>
  <c r="AA7" i="111"/>
  <c r="AA38" i="111"/>
  <c r="AA7" i="110"/>
  <c r="AA7" i="109"/>
  <c r="AA38" i="109"/>
  <c r="AA38" i="108"/>
  <c r="AA7" i="107"/>
  <c r="AA7" i="106"/>
  <c r="AA38" i="101"/>
  <c r="A22682" i="61" l="1"/>
  <c r="A22683" i="61"/>
  <c r="A22684" i="61"/>
  <c r="A22685" i="61"/>
  <c r="A22686" i="61"/>
  <c r="A22687" i="61"/>
  <c r="A22688" i="61"/>
  <c r="A22689" i="61"/>
  <c r="A22690" i="61"/>
  <c r="A22691" i="61"/>
  <c r="A22692" i="61"/>
  <c r="A22693" i="61"/>
  <c r="A22694" i="61"/>
  <c r="A22695" i="61"/>
  <c r="A22696" i="61"/>
  <c r="A22697" i="61"/>
  <c r="A22698" i="61"/>
  <c r="A22699" i="61"/>
  <c r="A22700" i="61"/>
  <c r="A22701" i="61"/>
  <c r="A22702" i="61"/>
  <c r="A22703" i="61"/>
  <c r="A22704" i="61"/>
  <c r="A22705" i="61"/>
  <c r="A22706" i="61"/>
  <c r="A22707" i="61"/>
  <c r="A22708" i="61"/>
  <c r="A22709" i="61"/>
  <c r="A22710" i="61"/>
  <c r="A22711" i="61"/>
  <c r="A22712" i="61"/>
  <c r="A22713" i="61"/>
  <c r="A22714" i="61"/>
  <c r="A22715" i="61"/>
  <c r="A22716" i="61"/>
  <c r="A22717" i="61"/>
  <c r="A22718" i="61"/>
  <c r="A22719" i="61"/>
  <c r="A22720" i="61"/>
  <c r="A22721" i="61"/>
  <c r="A22722" i="61"/>
  <c r="A22723" i="61"/>
  <c r="A22724" i="61"/>
  <c r="A22725" i="61"/>
  <c r="A22726" i="61"/>
  <c r="A22727" i="61"/>
  <c r="A22728" i="61"/>
  <c r="A22729" i="61"/>
  <c r="A22730" i="61"/>
  <c r="A22731" i="61"/>
  <c r="A22732" i="61"/>
  <c r="A22733" i="61"/>
  <c r="A22734" i="61"/>
  <c r="A22735" i="61"/>
  <c r="A22736" i="61"/>
  <c r="A22737" i="61"/>
  <c r="A22738" i="61"/>
  <c r="A22739" i="61"/>
  <c r="A22740" i="61"/>
  <c r="A22741" i="61"/>
  <c r="A22742" i="61"/>
  <c r="A22743" i="61"/>
  <c r="A22744" i="61"/>
  <c r="A22745" i="61"/>
  <c r="A22746" i="61"/>
  <c r="A22747" i="61"/>
  <c r="A22748" i="61"/>
  <c r="A22749" i="61"/>
  <c r="A22750" i="61"/>
  <c r="A22751" i="61"/>
  <c r="A22752" i="61"/>
  <c r="A22753" i="61"/>
  <c r="A22754" i="61"/>
  <c r="A22755" i="61"/>
  <c r="A22756" i="61"/>
  <c r="A22757" i="61"/>
  <c r="A22758" i="61"/>
  <c r="A22759" i="61"/>
  <c r="A22760" i="61"/>
  <c r="A22761" i="61"/>
  <c r="A22762" i="61"/>
  <c r="A22763" i="61"/>
  <c r="A22764" i="61"/>
  <c r="A22765" i="61"/>
  <c r="A22766" i="61"/>
  <c r="A22767" i="61"/>
  <c r="A22768" i="61"/>
  <c r="A22769" i="61"/>
  <c r="A22770" i="61"/>
  <c r="A22771" i="61"/>
  <c r="A22772" i="61"/>
  <c r="A22773" i="61"/>
  <c r="A22774" i="61"/>
  <c r="A22775" i="61"/>
  <c r="A22776" i="61"/>
  <c r="A22777" i="61"/>
  <c r="A22778" i="61"/>
  <c r="A22779" i="61"/>
  <c r="A22780" i="61"/>
  <c r="A22781" i="61"/>
  <c r="A22782" i="61"/>
  <c r="A22783" i="61"/>
  <c r="A22784" i="61"/>
  <c r="A22785" i="61"/>
  <c r="A22786" i="61"/>
  <c r="A22787" i="61"/>
  <c r="A22788" i="61"/>
  <c r="A22789" i="61"/>
  <c r="A22790" i="61"/>
  <c r="A22791" i="61"/>
  <c r="A22792" i="61"/>
  <c r="A22793" i="61"/>
  <c r="A22794" i="61"/>
  <c r="A22795" i="61"/>
  <c r="A22796" i="61"/>
  <c r="A22797" i="61"/>
  <c r="A22798" i="61"/>
  <c r="A22799" i="61"/>
  <c r="A22800" i="61"/>
  <c r="A22801" i="61"/>
  <c r="A22802" i="61"/>
  <c r="A22803" i="61"/>
  <c r="A22804" i="61"/>
  <c r="A22805" i="61"/>
  <c r="A22806" i="61"/>
  <c r="A22807" i="61"/>
  <c r="A22808" i="61"/>
  <c r="A22809" i="61"/>
  <c r="A22810" i="61"/>
  <c r="A22811" i="61"/>
  <c r="A22812" i="61"/>
  <c r="A22813" i="61"/>
  <c r="A22814" i="61"/>
  <c r="A22815" i="61"/>
  <c r="A22816" i="61"/>
  <c r="A22817" i="61"/>
  <c r="A22818" i="61"/>
  <c r="A22819" i="61"/>
  <c r="A22820" i="61"/>
  <c r="A22821" i="61"/>
  <c r="A22822" i="61"/>
  <c r="A22823" i="61"/>
  <c r="A22824" i="61"/>
  <c r="A22825" i="61"/>
  <c r="A22826" i="61"/>
  <c r="A22827" i="61"/>
  <c r="A22828" i="61"/>
  <c r="A22829" i="61"/>
  <c r="A22830" i="61"/>
  <c r="A22831" i="61"/>
  <c r="A22832" i="61"/>
  <c r="A22833" i="61"/>
  <c r="A22834" i="61"/>
  <c r="A22835" i="61"/>
  <c r="A22836" i="61"/>
  <c r="A22837" i="61"/>
  <c r="A22838" i="61"/>
  <c r="A22839" i="61"/>
  <c r="A22840" i="61"/>
  <c r="A22841" i="61"/>
  <c r="A22842" i="61"/>
  <c r="A22843" i="61"/>
  <c r="A22844" i="61"/>
  <c r="A22845" i="61"/>
  <c r="A22846" i="61"/>
  <c r="A22847" i="61"/>
  <c r="A22848" i="61"/>
  <c r="A22849" i="61"/>
  <c r="A22850" i="61"/>
  <c r="A22851" i="61"/>
  <c r="A22852" i="61"/>
  <c r="A22853" i="61"/>
  <c r="A22854" i="61"/>
  <c r="A22855" i="61"/>
  <c r="A22856" i="61"/>
  <c r="A22857" i="61"/>
  <c r="A22858" i="61"/>
  <c r="A22859" i="61"/>
  <c r="A22860" i="61"/>
  <c r="A22861" i="61"/>
  <c r="A22862" i="61"/>
  <c r="A22863" i="61"/>
  <c r="A22864" i="61"/>
  <c r="A22865" i="61"/>
  <c r="A22866" i="61"/>
  <c r="A22867" i="61"/>
  <c r="A22868" i="61"/>
  <c r="A22869" i="61"/>
  <c r="A22870" i="61"/>
  <c r="A22871" i="61"/>
  <c r="A22872" i="61"/>
  <c r="A22873" i="61"/>
  <c r="A22874" i="61"/>
  <c r="A22875" i="61"/>
  <c r="A22876" i="61"/>
  <c r="A22877" i="61"/>
  <c r="A22878" i="61"/>
  <c r="A22879" i="61"/>
  <c r="A22880" i="61"/>
  <c r="A22881" i="61"/>
  <c r="A22882" i="61"/>
  <c r="A22883" i="61"/>
  <c r="A22884" i="61"/>
  <c r="A22885" i="61"/>
  <c r="A22886" i="61"/>
  <c r="A22887" i="61"/>
  <c r="A22888" i="61"/>
  <c r="A22889" i="61"/>
  <c r="A22890" i="61"/>
  <c r="A22891" i="61"/>
  <c r="A22892" i="61"/>
  <c r="A22893" i="61"/>
  <c r="A22894" i="61"/>
  <c r="A22895" i="61"/>
  <c r="A22896" i="61"/>
  <c r="A22897" i="61"/>
  <c r="A22898" i="61"/>
  <c r="A22899" i="61"/>
  <c r="A22900" i="61"/>
  <c r="A22901" i="61"/>
  <c r="A22902" i="61"/>
  <c r="A22903" i="61"/>
  <c r="A22904" i="61"/>
  <c r="A22905" i="61"/>
  <c r="A22906" i="61"/>
  <c r="A22907" i="61"/>
  <c r="A22908" i="61"/>
  <c r="A22909" i="61"/>
  <c r="A22910" i="61"/>
  <c r="A22911" i="61"/>
  <c r="A22912" i="61"/>
  <c r="A22913" i="61"/>
  <c r="A22914" i="61"/>
  <c r="A22915" i="61"/>
  <c r="A22916" i="61"/>
  <c r="A22917" i="61"/>
  <c r="A22918" i="61"/>
  <c r="A22919" i="61"/>
  <c r="A22920" i="61"/>
  <c r="A22921" i="61"/>
  <c r="A22922" i="61"/>
  <c r="A22923" i="61"/>
  <c r="A22924" i="61"/>
  <c r="A22925" i="61"/>
  <c r="A22926" i="61"/>
  <c r="A22927" i="61"/>
  <c r="A22928" i="61"/>
  <c r="A22929" i="61"/>
  <c r="A22930" i="61"/>
  <c r="A22931" i="61"/>
  <c r="A22932" i="61"/>
  <c r="A22933" i="61"/>
  <c r="A22934" i="61"/>
  <c r="A22935" i="61"/>
  <c r="A22936" i="61"/>
  <c r="A22937" i="61"/>
  <c r="A22938" i="61"/>
  <c r="A22939" i="61"/>
  <c r="A22940" i="61"/>
  <c r="A22941" i="61"/>
  <c r="A22942" i="61"/>
  <c r="A22943" i="61"/>
  <c r="A22944" i="61"/>
  <c r="A22945" i="61"/>
  <c r="A22946" i="61"/>
  <c r="A22947" i="61"/>
  <c r="A22948" i="61"/>
  <c r="A22949" i="61"/>
  <c r="A22950" i="61"/>
  <c r="A22951" i="61"/>
  <c r="A22952" i="61"/>
  <c r="A22953" i="61"/>
  <c r="A22954" i="61"/>
  <c r="A22955" i="61"/>
  <c r="A22956" i="61"/>
  <c r="A22957" i="61"/>
  <c r="A22958" i="61"/>
  <c r="A22959" i="61"/>
  <c r="A22960" i="61"/>
  <c r="A22961" i="61"/>
  <c r="A22962" i="61"/>
  <c r="A22963" i="61"/>
  <c r="A22964" i="61"/>
  <c r="A22965" i="61"/>
  <c r="A22966" i="61"/>
  <c r="A22967" i="61"/>
  <c r="A22968" i="61"/>
  <c r="A22969" i="61"/>
  <c r="A22970" i="61"/>
  <c r="A22971" i="61"/>
  <c r="A22972" i="61"/>
  <c r="A22973" i="61"/>
  <c r="A22974" i="61"/>
  <c r="A22975" i="61"/>
  <c r="A22976" i="61"/>
  <c r="A22977" i="61"/>
  <c r="A22978" i="61"/>
  <c r="A22979" i="61"/>
  <c r="A22980" i="61"/>
  <c r="A22981" i="61"/>
  <c r="A22982" i="61"/>
  <c r="A22983" i="61"/>
  <c r="A22984" i="61"/>
  <c r="A22985" i="61"/>
  <c r="A22986" i="61"/>
  <c r="A22987" i="61"/>
  <c r="A22988" i="61"/>
  <c r="A22989" i="61"/>
  <c r="A22990" i="61"/>
  <c r="A22991" i="61"/>
  <c r="A22992" i="61"/>
  <c r="A22993" i="61"/>
  <c r="A22994" i="61"/>
  <c r="A22995" i="61"/>
  <c r="A22996" i="61"/>
  <c r="A22997" i="61"/>
  <c r="A22998" i="61"/>
  <c r="A22999" i="61"/>
  <c r="A23000" i="61"/>
  <c r="A23001" i="61"/>
  <c r="A23002" i="61"/>
  <c r="A23003" i="61"/>
  <c r="A23004" i="61"/>
  <c r="A23005" i="61"/>
  <c r="A23006" i="61"/>
  <c r="A23007" i="61"/>
  <c r="A23008" i="61"/>
  <c r="A23009" i="61"/>
  <c r="A23010" i="61"/>
  <c r="A23011" i="61"/>
  <c r="A23012" i="61"/>
  <c r="A23013" i="61"/>
  <c r="A23014" i="61"/>
  <c r="A23015" i="61"/>
  <c r="A23016" i="61"/>
  <c r="A23017" i="61"/>
  <c r="A23018" i="61"/>
  <c r="A23019" i="61"/>
  <c r="A23020" i="61"/>
  <c r="A23021" i="61"/>
  <c r="A23022" i="61"/>
  <c r="A23023" i="61"/>
  <c r="A23024" i="61"/>
  <c r="A23025" i="61"/>
  <c r="A23026" i="61"/>
  <c r="A23027" i="61"/>
  <c r="A23028" i="61"/>
  <c r="A23029" i="61"/>
  <c r="A23030" i="61"/>
  <c r="A23031" i="61"/>
  <c r="A23032" i="61"/>
  <c r="A23033" i="61"/>
  <c r="A23034" i="61"/>
  <c r="A23035" i="61"/>
  <c r="A23036" i="61"/>
  <c r="A23037" i="61"/>
  <c r="A23038" i="61"/>
  <c r="A23039" i="61"/>
  <c r="A23040" i="61"/>
  <c r="A23041" i="61"/>
  <c r="A23042" i="61"/>
  <c r="A23043" i="61"/>
  <c r="A23044" i="61"/>
  <c r="A23045" i="61"/>
  <c r="A23046" i="61"/>
  <c r="A23047" i="61"/>
  <c r="A23048" i="61"/>
  <c r="A23049" i="61"/>
  <c r="A23050" i="61"/>
  <c r="A23051" i="61"/>
  <c r="A23052" i="61"/>
  <c r="A23053" i="61"/>
  <c r="A23054" i="61"/>
  <c r="A23055" i="61"/>
  <c r="A23056" i="61"/>
  <c r="A23057" i="61"/>
  <c r="A23058" i="61"/>
  <c r="A23059" i="61"/>
  <c r="A23060" i="61"/>
  <c r="A23061" i="61"/>
  <c r="A23062" i="61"/>
  <c r="A23063" i="61"/>
  <c r="A23064" i="61"/>
  <c r="A23065" i="61"/>
  <c r="A23066" i="61"/>
  <c r="A23067" i="61"/>
  <c r="A23068" i="61"/>
  <c r="A23069" i="61"/>
  <c r="A23070" i="61"/>
  <c r="A23071" i="61"/>
  <c r="A23072" i="61"/>
  <c r="A23073" i="61"/>
  <c r="A23074" i="61"/>
  <c r="A23075" i="61"/>
  <c r="A23076" i="61"/>
  <c r="A23077" i="61"/>
  <c r="A23078" i="61"/>
  <c r="A23079" i="61"/>
  <c r="A23080" i="61"/>
  <c r="A23081" i="61"/>
  <c r="A23082" i="61"/>
  <c r="A23083" i="61"/>
  <c r="A23084" i="61"/>
  <c r="A23085" i="61"/>
  <c r="A23086" i="61"/>
  <c r="A23087" i="61"/>
  <c r="A23088" i="61"/>
  <c r="A23089" i="61"/>
  <c r="A23090" i="61"/>
  <c r="A23091" i="61"/>
  <c r="A23092" i="61"/>
  <c r="A23093" i="61"/>
  <c r="A23094" i="61"/>
  <c r="A23095" i="61"/>
  <c r="A23096" i="61"/>
  <c r="A23097" i="61"/>
  <c r="A23098" i="61"/>
  <c r="A23099" i="61"/>
  <c r="A23100" i="61"/>
  <c r="A23101" i="61"/>
  <c r="A23102" i="61"/>
  <c r="A23103" i="61"/>
  <c r="A23104" i="61"/>
  <c r="A23105" i="61"/>
  <c r="A23106" i="61"/>
  <c r="A23107" i="61"/>
  <c r="A23108" i="61"/>
  <c r="A23109" i="61"/>
  <c r="A23110" i="61"/>
  <c r="A23111" i="61"/>
  <c r="A23112" i="61"/>
  <c r="A23113" i="61"/>
  <c r="A23114" i="61"/>
  <c r="A23115" i="61"/>
  <c r="A23116" i="61"/>
  <c r="A23117" i="61"/>
  <c r="A23118" i="61"/>
  <c r="A23119" i="61"/>
  <c r="A23120" i="61"/>
  <c r="A23121" i="61"/>
  <c r="A23122" i="61"/>
  <c r="A23123" i="61"/>
  <c r="A23124" i="61"/>
  <c r="A23125" i="61"/>
  <c r="A23126" i="61"/>
  <c r="A23127" i="61"/>
  <c r="A23128" i="61"/>
  <c r="A23129" i="61"/>
  <c r="A23130" i="61"/>
  <c r="A23131" i="61"/>
  <c r="A23132" i="61"/>
  <c r="A23133" i="61"/>
  <c r="A23134" i="61"/>
  <c r="A23135" i="61"/>
  <c r="A23136" i="61"/>
  <c r="A23137" i="61"/>
  <c r="A23138" i="61"/>
  <c r="A23139" i="61"/>
  <c r="A23140" i="61"/>
  <c r="A23141" i="61"/>
  <c r="A23142" i="61"/>
  <c r="A23143" i="61"/>
  <c r="A23144" i="61"/>
  <c r="A23145" i="61"/>
  <c r="A23146" i="61"/>
  <c r="A23147" i="61"/>
  <c r="A23148" i="61"/>
  <c r="A23149" i="61"/>
  <c r="A23150" i="61"/>
  <c r="A23151" i="61"/>
  <c r="A23152" i="61"/>
  <c r="A23153" i="61"/>
  <c r="A23154" i="61"/>
  <c r="A23155" i="61"/>
  <c r="A23156" i="61"/>
  <c r="A23157" i="61"/>
  <c r="A23158" i="61"/>
  <c r="A23159" i="61"/>
  <c r="A23160" i="61"/>
  <c r="A23161" i="61"/>
  <c r="A23162" i="61"/>
  <c r="A23163" i="61"/>
  <c r="A23164" i="61"/>
  <c r="A23165" i="61"/>
  <c r="A23166" i="61"/>
  <c r="A23167" i="61"/>
  <c r="A23168" i="61"/>
  <c r="A23169" i="61"/>
  <c r="A23170" i="61"/>
  <c r="A23171" i="61"/>
  <c r="A23172" i="61"/>
  <c r="A23173" i="61"/>
  <c r="A23174" i="61"/>
  <c r="A23175" i="61"/>
  <c r="A23176" i="61"/>
  <c r="A23177" i="61"/>
  <c r="A23178" i="61"/>
  <c r="A23179" i="61"/>
  <c r="A23180" i="61"/>
  <c r="A23181" i="61"/>
  <c r="A23182" i="61"/>
  <c r="A23183" i="61"/>
  <c r="A23184" i="61"/>
  <c r="A23185" i="61"/>
  <c r="A23186" i="61"/>
  <c r="A23187" i="61"/>
  <c r="A23188" i="61"/>
  <c r="A23189" i="61"/>
  <c r="A23190" i="61"/>
  <c r="A23191" i="61"/>
  <c r="A23192" i="61"/>
  <c r="A23193" i="61"/>
  <c r="A23194" i="61"/>
  <c r="A23195" i="61"/>
  <c r="A23196" i="61"/>
  <c r="A23197" i="61"/>
  <c r="A23198" i="61"/>
  <c r="A23199" i="61"/>
  <c r="A23200" i="61"/>
  <c r="A23201" i="61"/>
  <c r="A23202" i="61"/>
  <c r="A23203" i="61"/>
  <c r="A23204" i="61"/>
  <c r="A23205" i="61"/>
  <c r="A23206" i="61"/>
  <c r="A23207" i="61"/>
  <c r="A23208" i="61"/>
  <c r="A23209" i="61"/>
  <c r="A23210" i="61"/>
  <c r="A23211" i="61"/>
  <c r="A23212" i="61"/>
  <c r="A23213" i="61"/>
  <c r="A23214" i="61"/>
  <c r="A23215" i="61"/>
  <c r="A23216" i="61"/>
  <c r="A23217" i="61"/>
  <c r="A23218" i="61"/>
  <c r="A23219" i="61"/>
  <c r="A23220" i="61"/>
  <c r="A23221" i="61"/>
  <c r="A23222" i="61"/>
  <c r="A23223" i="61"/>
  <c r="A23224" i="61"/>
  <c r="A23225" i="61"/>
  <c r="A23226" i="61"/>
  <c r="A23227" i="61"/>
  <c r="A23228" i="61"/>
  <c r="A23229" i="61"/>
  <c r="A23230" i="61"/>
  <c r="A23231" i="61"/>
  <c r="A23232" i="61"/>
  <c r="A23233" i="61"/>
  <c r="A23234" i="61"/>
  <c r="A23235" i="61"/>
  <c r="A23236" i="61"/>
  <c r="A23237" i="61"/>
  <c r="A23238" i="61"/>
  <c r="A23239" i="61"/>
  <c r="A23240" i="61"/>
  <c r="A23241" i="61"/>
  <c r="A23242" i="61"/>
  <c r="A23243" i="61"/>
  <c r="A23244" i="61"/>
  <c r="A23245" i="61"/>
  <c r="A23246" i="61"/>
  <c r="A23247" i="61"/>
  <c r="A23248" i="61"/>
  <c r="A23249" i="61"/>
  <c r="A23250" i="61"/>
  <c r="A23251" i="61"/>
  <c r="A23252" i="61"/>
  <c r="A23253" i="61"/>
  <c r="A23254" i="61"/>
  <c r="A23255" i="61"/>
  <c r="A23256" i="61"/>
  <c r="A23257" i="61"/>
  <c r="A23258" i="61"/>
  <c r="A23259" i="61"/>
  <c r="A23260" i="61"/>
  <c r="A23261" i="61"/>
  <c r="A23262" i="61"/>
  <c r="A23263" i="61"/>
  <c r="A23264" i="61"/>
  <c r="A23265" i="61"/>
  <c r="A23266" i="61"/>
  <c r="A23267" i="61"/>
  <c r="A23268" i="61"/>
  <c r="A23269" i="61"/>
  <c r="A23270" i="61"/>
  <c r="A23271" i="61"/>
  <c r="A23272" i="61"/>
  <c r="A23273" i="61"/>
  <c r="A23274" i="61"/>
  <c r="A23275" i="61"/>
  <c r="A23276" i="61"/>
  <c r="A23277" i="61"/>
  <c r="A23278" i="61"/>
  <c r="A23279" i="61"/>
  <c r="A23280" i="61"/>
  <c r="A23281" i="61"/>
  <c r="A23282" i="61"/>
  <c r="A23283" i="61"/>
  <c r="A23284" i="61"/>
  <c r="A23285" i="61"/>
  <c r="A23286" i="61"/>
  <c r="A23287" i="61"/>
  <c r="A23288" i="61"/>
  <c r="A23289" i="61"/>
  <c r="A23290" i="61"/>
  <c r="A23291" i="61"/>
  <c r="A23292" i="61"/>
  <c r="A23293" i="61"/>
  <c r="A23294" i="61"/>
  <c r="A23295" i="61"/>
  <c r="A23296" i="61"/>
  <c r="A23297" i="61"/>
  <c r="A23298" i="61"/>
  <c r="A23299" i="61"/>
  <c r="A23300" i="61"/>
  <c r="A23301" i="61"/>
  <c r="A23302" i="61"/>
  <c r="A23303" i="61"/>
  <c r="A23304" i="61"/>
  <c r="A23305" i="61"/>
  <c r="A23306" i="61"/>
  <c r="A23307" i="61"/>
  <c r="A23308" i="61"/>
  <c r="A23309" i="61"/>
  <c r="A23310" i="61"/>
  <c r="A23311" i="61"/>
  <c r="A23312" i="61"/>
  <c r="A23313" i="61"/>
  <c r="A23314" i="61"/>
  <c r="A23315" i="61"/>
  <c r="A23316" i="61"/>
  <c r="A23317" i="61"/>
  <c r="A23318" i="61"/>
  <c r="A23319" i="61"/>
  <c r="A23320" i="61"/>
  <c r="A23321" i="61"/>
  <c r="A23322" i="61"/>
  <c r="A23323" i="61"/>
  <c r="A23324" i="61"/>
  <c r="A23325" i="61"/>
  <c r="A23326" i="61"/>
  <c r="A23327" i="61"/>
  <c r="A23328" i="61"/>
  <c r="A23329" i="61"/>
  <c r="A23330" i="61"/>
  <c r="A23331" i="61"/>
  <c r="A23332" i="61"/>
  <c r="A23333" i="61"/>
  <c r="A23334" i="61"/>
  <c r="A23335" i="61"/>
  <c r="A23336" i="61"/>
  <c r="A23337" i="61"/>
  <c r="A23338" i="61"/>
  <c r="A23339" i="61"/>
  <c r="A23340" i="61"/>
  <c r="A23341" i="61"/>
  <c r="A23342" i="61"/>
  <c r="A23343" i="61"/>
  <c r="A23344" i="61"/>
  <c r="A23345" i="61"/>
  <c r="A23346" i="61"/>
  <c r="A23347" i="61"/>
  <c r="A23348" i="61"/>
  <c r="A23349" i="61"/>
  <c r="A23350" i="61"/>
  <c r="A23351" i="61"/>
  <c r="A23352" i="61"/>
  <c r="A23353" i="61"/>
  <c r="A23354" i="61"/>
  <c r="A23355" i="61"/>
  <c r="A23356" i="61"/>
  <c r="A23357" i="61"/>
  <c r="A23358" i="61"/>
  <c r="A23359" i="61"/>
  <c r="A23360" i="61"/>
  <c r="A23361" i="61"/>
  <c r="A23362" i="61"/>
  <c r="A23363" i="61"/>
  <c r="A23364" i="61"/>
  <c r="A23365" i="61"/>
  <c r="A23366" i="61"/>
  <c r="A23367" i="61"/>
  <c r="A23368" i="61"/>
  <c r="A23369" i="61"/>
  <c r="A23370" i="61"/>
  <c r="A23371" i="61"/>
  <c r="A23372" i="61"/>
  <c r="A23373" i="61"/>
  <c r="A23374" i="61"/>
  <c r="A23375" i="61"/>
  <c r="A23376" i="61"/>
  <c r="A23377" i="61"/>
  <c r="A23378" i="61"/>
  <c r="A23379" i="61"/>
  <c r="A23380" i="61"/>
  <c r="A23381" i="61"/>
  <c r="A23382" i="61"/>
  <c r="A23383" i="61"/>
  <c r="A23384" i="61"/>
  <c r="A23385" i="61"/>
  <c r="A23386" i="61"/>
  <c r="A23387" i="61"/>
  <c r="A23388" i="61"/>
  <c r="A23389" i="61"/>
  <c r="A23390" i="61"/>
  <c r="A23391" i="61"/>
  <c r="A23392" i="61"/>
  <c r="A23393" i="61"/>
  <c r="A23394" i="61"/>
  <c r="A23395" i="61"/>
  <c r="A23396" i="61"/>
  <c r="A23397" i="61"/>
  <c r="A23398" i="61"/>
  <c r="A23399" i="61"/>
  <c r="A23400" i="61"/>
  <c r="A23401" i="61"/>
  <c r="A23402" i="61"/>
  <c r="A23403" i="61"/>
  <c r="A23404" i="61"/>
  <c r="A23405" i="61"/>
  <c r="A23406" i="61"/>
  <c r="A23407" i="61"/>
  <c r="A23408" i="61"/>
  <c r="A23409" i="61"/>
  <c r="A23410" i="61"/>
  <c r="A23411" i="61"/>
  <c r="A23412" i="61"/>
  <c r="A23413" i="61"/>
  <c r="A23414" i="61"/>
  <c r="A23415" i="61"/>
  <c r="A23416" i="61"/>
  <c r="A23417" i="61"/>
  <c r="A23418" i="61"/>
  <c r="A23419" i="61"/>
  <c r="A23420" i="61"/>
  <c r="A23421" i="61"/>
  <c r="A23422" i="61"/>
  <c r="A23423" i="61"/>
  <c r="A23424" i="61"/>
  <c r="A23425" i="61"/>
  <c r="A23426" i="61"/>
  <c r="A23427" i="61"/>
  <c r="A23428" i="61"/>
  <c r="A23429" i="61"/>
  <c r="A23430" i="61"/>
  <c r="A23431" i="61"/>
  <c r="A23432" i="61"/>
  <c r="A23433" i="61"/>
  <c r="A23434" i="61"/>
  <c r="A23435" i="61"/>
  <c r="A23436" i="61"/>
  <c r="A23437" i="61"/>
  <c r="A23438" i="61"/>
  <c r="A23439" i="61"/>
  <c r="A23440" i="61"/>
  <c r="A23441" i="61"/>
  <c r="A23442" i="61"/>
  <c r="A23443" i="61"/>
  <c r="A23444" i="61"/>
  <c r="A23445" i="61"/>
  <c r="A23446" i="61"/>
  <c r="A23447" i="61"/>
  <c r="A23448" i="61"/>
  <c r="A23449" i="61"/>
  <c r="A23450" i="61"/>
  <c r="A23451" i="61"/>
  <c r="A23452" i="61"/>
  <c r="A23453" i="61"/>
  <c r="A23454" i="61"/>
  <c r="A23455" i="61"/>
  <c r="A23456" i="61"/>
  <c r="A23457" i="61"/>
  <c r="A23458" i="61"/>
  <c r="A23459" i="61"/>
  <c r="A23460" i="61"/>
  <c r="A23461" i="61"/>
  <c r="A23462" i="61"/>
  <c r="A23463" i="61"/>
  <c r="A23464" i="61"/>
  <c r="A23465" i="61"/>
  <c r="A23466" i="61"/>
  <c r="A23467" i="61"/>
  <c r="A23468" i="61"/>
  <c r="A23469" i="61"/>
  <c r="A23470" i="61"/>
  <c r="A23471" i="61"/>
  <c r="A23472" i="61"/>
  <c r="A23473" i="61"/>
  <c r="A23474" i="61"/>
  <c r="A23475" i="61"/>
  <c r="A23476" i="61"/>
  <c r="A23477" i="61"/>
  <c r="A23478" i="61"/>
  <c r="A23479" i="61"/>
  <c r="A23480" i="61"/>
  <c r="A23481" i="61"/>
  <c r="A23482" i="61"/>
  <c r="A23483" i="61"/>
  <c r="A23484" i="61"/>
  <c r="A23485" i="61"/>
  <c r="A23486" i="61"/>
  <c r="A23487" i="61"/>
  <c r="A23488" i="61"/>
  <c r="A23489" i="61"/>
  <c r="A23490" i="61"/>
  <c r="A23491" i="61"/>
  <c r="A23492" i="61"/>
  <c r="A23493" i="61"/>
  <c r="A23494" i="61"/>
  <c r="A23495" i="61"/>
  <c r="A23496" i="61"/>
  <c r="A23497" i="61"/>
  <c r="A23498" i="61"/>
  <c r="A23499" i="61"/>
  <c r="A23500" i="61"/>
  <c r="A23501" i="61"/>
  <c r="A23502" i="61"/>
  <c r="A23503" i="61"/>
  <c r="A23504" i="61"/>
  <c r="A23505" i="61"/>
  <c r="A23506" i="61"/>
  <c r="A23507" i="61"/>
  <c r="A23508" i="61"/>
  <c r="A23509" i="61"/>
  <c r="A23510" i="61"/>
  <c r="A23511" i="61"/>
  <c r="A23512" i="61"/>
  <c r="A23513" i="61"/>
  <c r="A23514" i="61"/>
  <c r="A23515" i="61"/>
  <c r="A23516" i="61"/>
  <c r="A23517" i="61"/>
  <c r="A23518" i="61"/>
  <c r="A23519" i="61"/>
  <c r="A23520" i="61"/>
  <c r="A23521" i="61"/>
  <c r="A23522" i="61"/>
  <c r="A23523" i="61"/>
  <c r="A23524" i="61"/>
  <c r="A23525" i="61"/>
  <c r="A23526" i="61"/>
  <c r="A23527" i="61"/>
  <c r="A23528" i="61"/>
  <c r="A23529" i="61"/>
  <c r="A23530" i="61"/>
  <c r="A23531" i="61"/>
  <c r="A23532" i="61"/>
  <c r="A23533" i="61"/>
  <c r="A23534" i="61"/>
  <c r="A23535" i="61"/>
  <c r="A23536" i="61"/>
  <c r="A23537" i="61"/>
  <c r="A23538" i="61"/>
  <c r="A23539" i="61"/>
  <c r="A23540" i="61"/>
  <c r="A23541" i="61"/>
  <c r="A23542" i="61"/>
  <c r="A23543" i="61"/>
  <c r="A23544" i="61"/>
  <c r="A23545" i="61"/>
  <c r="A23546" i="61"/>
  <c r="A23547" i="61"/>
  <c r="A23548" i="61"/>
  <c r="A23549" i="61"/>
  <c r="A23550" i="61"/>
  <c r="A23551" i="61"/>
  <c r="A23552" i="61"/>
  <c r="A23553" i="61"/>
  <c r="A23554" i="61"/>
  <c r="A23555" i="61"/>
  <c r="A23556" i="61"/>
  <c r="A23557" i="61"/>
  <c r="A23558" i="61"/>
  <c r="A23559" i="61"/>
  <c r="A23560" i="61"/>
  <c r="A23561" i="61"/>
  <c r="A23562" i="61"/>
  <c r="A23563" i="61"/>
  <c r="A23564" i="61"/>
  <c r="A23565" i="61"/>
  <c r="A23566" i="61"/>
  <c r="A23567" i="61"/>
  <c r="A23568" i="61"/>
  <c r="A23569" i="61"/>
  <c r="A23570" i="61"/>
  <c r="A23571" i="61"/>
  <c r="A23572" i="61"/>
  <c r="A23573" i="61"/>
  <c r="A23574" i="61"/>
  <c r="A23575" i="61"/>
  <c r="A23576" i="61"/>
  <c r="A23577" i="61"/>
  <c r="A23578" i="61"/>
  <c r="A23579" i="61"/>
  <c r="A23580" i="61"/>
  <c r="A23581" i="61"/>
  <c r="A23582" i="61"/>
  <c r="A23583" i="61"/>
  <c r="A23584" i="61"/>
  <c r="A23585" i="61"/>
  <c r="A23586" i="61"/>
  <c r="A23587" i="61"/>
  <c r="A23588" i="61"/>
  <c r="A23589" i="61"/>
  <c r="A23590" i="61"/>
  <c r="A23591" i="61"/>
  <c r="A23592" i="61"/>
  <c r="A23593" i="61"/>
  <c r="A23594" i="61"/>
  <c r="A23595" i="61"/>
  <c r="A23596" i="61"/>
  <c r="A23597" i="61"/>
  <c r="A23598" i="61"/>
  <c r="A23599" i="61"/>
  <c r="A23600" i="61"/>
  <c r="A23601" i="61"/>
  <c r="A23602" i="61"/>
  <c r="A23603" i="61"/>
  <c r="A23604" i="61"/>
  <c r="A23605" i="61"/>
  <c r="A23606" i="61"/>
  <c r="A23607" i="61"/>
  <c r="A23608" i="61"/>
  <c r="A23609" i="61"/>
  <c r="A23610" i="61"/>
  <c r="A23611" i="61"/>
  <c r="A23612" i="61"/>
  <c r="A23613" i="61"/>
  <c r="A23614" i="61"/>
  <c r="A23615" i="61"/>
  <c r="A23616" i="61"/>
  <c r="A23617" i="61"/>
  <c r="A23618" i="61"/>
  <c r="A23619" i="61"/>
  <c r="A23620" i="61"/>
  <c r="A23621" i="61"/>
  <c r="A23622" i="61"/>
  <c r="A23623" i="61"/>
  <c r="A23624" i="61"/>
  <c r="A23625" i="61"/>
  <c r="A23626" i="61"/>
  <c r="A23627" i="61"/>
  <c r="A23628" i="61"/>
  <c r="A23629" i="61"/>
  <c r="A23630" i="61"/>
  <c r="A23631" i="61"/>
  <c r="A23632" i="61"/>
  <c r="A23633" i="61"/>
  <c r="A23634" i="61"/>
  <c r="A23635" i="61"/>
  <c r="A23636" i="61"/>
  <c r="A23637" i="61"/>
  <c r="A23638" i="61"/>
  <c r="A23639" i="61"/>
  <c r="A23640" i="61"/>
  <c r="A23641" i="61"/>
  <c r="A23642" i="61"/>
  <c r="A23643" i="61"/>
  <c r="A23644" i="61"/>
  <c r="A23645" i="61"/>
  <c r="A23646" i="61"/>
  <c r="A23647" i="61"/>
  <c r="A23648" i="61"/>
  <c r="A23649" i="61"/>
  <c r="A23650" i="61"/>
  <c r="A23651" i="61"/>
  <c r="A23652" i="61"/>
  <c r="A23653" i="61"/>
  <c r="A23654" i="61"/>
  <c r="A23655" i="61"/>
  <c r="A23656" i="61"/>
  <c r="A23657" i="61"/>
  <c r="A23658" i="61"/>
  <c r="A23659" i="61"/>
  <c r="A23660" i="61"/>
  <c r="A23661" i="61"/>
  <c r="A23662" i="61"/>
  <c r="A23663" i="61"/>
  <c r="A23664" i="61"/>
  <c r="A23665" i="61"/>
  <c r="A23666" i="61"/>
  <c r="A23667" i="61"/>
  <c r="A23668" i="61"/>
  <c r="A23669" i="61"/>
  <c r="A23670" i="61"/>
  <c r="A23671" i="61"/>
  <c r="A23672" i="61"/>
  <c r="A23673" i="61"/>
  <c r="A23674" i="61"/>
  <c r="A23675" i="61"/>
  <c r="A23676" i="61"/>
  <c r="A23677" i="61"/>
  <c r="A23678" i="61"/>
  <c r="A23679" i="61"/>
  <c r="A23680" i="61"/>
  <c r="A23681" i="61"/>
  <c r="A23682" i="61"/>
  <c r="A23683" i="61"/>
  <c r="A23684" i="61"/>
  <c r="A23685" i="61"/>
  <c r="A23686" i="61"/>
  <c r="A23687" i="61"/>
  <c r="A23688" i="61"/>
  <c r="A23689" i="61"/>
  <c r="A23690" i="61"/>
  <c r="A23691" i="61"/>
  <c r="A23692" i="61"/>
  <c r="A23693" i="61"/>
  <c r="A23694" i="61"/>
  <c r="A23695" i="61"/>
  <c r="A23696" i="61"/>
  <c r="A23697" i="61"/>
  <c r="A23698" i="61"/>
  <c r="A23699" i="61"/>
  <c r="A23700" i="61"/>
  <c r="A23701" i="61"/>
  <c r="A23702" i="61"/>
  <c r="A23703" i="61"/>
  <c r="A23704" i="61"/>
  <c r="A23705" i="61"/>
  <c r="A23706" i="61"/>
  <c r="A23707" i="61"/>
  <c r="A23708" i="61"/>
  <c r="A23709" i="61"/>
  <c r="A23710" i="61"/>
  <c r="A23711" i="61"/>
  <c r="A23712" i="61"/>
  <c r="A23713" i="61"/>
  <c r="A23714" i="61"/>
  <c r="A23715" i="61"/>
  <c r="A23716" i="61"/>
  <c r="A23717" i="61"/>
  <c r="A23718" i="61"/>
  <c r="A23719" i="61"/>
  <c r="A23720" i="61"/>
  <c r="A23721" i="61"/>
  <c r="A23722" i="61"/>
  <c r="A23723" i="61"/>
  <c r="A23724" i="61"/>
  <c r="A23725" i="61"/>
  <c r="A23726" i="61"/>
  <c r="A23727" i="61"/>
  <c r="A23728" i="61"/>
  <c r="A23729" i="61"/>
  <c r="A23730" i="61"/>
  <c r="A23731" i="61"/>
  <c r="A23732" i="61"/>
  <c r="A23733" i="61"/>
  <c r="A23734" i="61"/>
  <c r="A23735" i="61"/>
  <c r="A23736" i="61"/>
  <c r="A23737" i="61"/>
  <c r="A23738" i="61"/>
  <c r="A23739" i="61"/>
  <c r="A23740" i="61"/>
  <c r="A23741" i="61"/>
  <c r="A23742" i="61"/>
  <c r="A23743" i="61"/>
  <c r="A23744" i="61"/>
  <c r="A23745" i="61"/>
  <c r="A23746" i="61"/>
  <c r="A23747" i="61"/>
  <c r="A23748" i="61"/>
  <c r="A23749" i="61"/>
  <c r="A23750" i="61"/>
  <c r="A23751" i="61"/>
  <c r="A23752" i="61"/>
  <c r="A23753" i="61"/>
  <c r="A23754" i="61"/>
  <c r="A23755" i="61"/>
  <c r="A23756" i="61"/>
  <c r="A23757" i="61"/>
  <c r="A23758" i="61"/>
  <c r="A23759" i="61"/>
  <c r="A23760" i="61"/>
  <c r="A23761" i="61"/>
  <c r="A3" i="61" l="1"/>
  <c r="A4" i="61"/>
  <c r="A5" i="61"/>
  <c r="A6" i="61"/>
  <c r="A7" i="61"/>
  <c r="A8" i="61"/>
  <c r="A9" i="61"/>
  <c r="A10" i="61"/>
  <c r="A11" i="61"/>
  <c r="A12" i="61"/>
  <c r="A13" i="61"/>
  <c r="A14" i="61"/>
  <c r="A15" i="61"/>
  <c r="A16" i="61"/>
  <c r="A17" i="61"/>
  <c r="A18" i="61"/>
  <c r="A19" i="61"/>
  <c r="A20" i="61"/>
  <c r="A21" i="61"/>
  <c r="A22" i="61"/>
  <c r="A23" i="61"/>
  <c r="A24" i="61"/>
  <c r="A25" i="61"/>
  <c r="A26" i="61"/>
  <c r="A27" i="61"/>
  <c r="A28" i="61"/>
  <c r="A29" i="61"/>
  <c r="A30" i="61"/>
  <c r="A31" i="61"/>
  <c r="A32" i="61"/>
  <c r="A33" i="61"/>
  <c r="A34" i="61"/>
  <c r="A35" i="61"/>
  <c r="A36" i="61"/>
  <c r="A37" i="61"/>
  <c r="A38" i="61"/>
  <c r="A39" i="61"/>
  <c r="A40" i="61"/>
  <c r="A41" i="61"/>
  <c r="A42" i="61"/>
  <c r="A43" i="61"/>
  <c r="A44" i="61"/>
  <c r="A45" i="61"/>
  <c r="A46" i="61"/>
  <c r="A47" i="61"/>
  <c r="A48" i="61"/>
  <c r="A49" i="61"/>
  <c r="A50" i="61"/>
  <c r="A51" i="61"/>
  <c r="A52" i="61"/>
  <c r="A53" i="61"/>
  <c r="A54" i="61"/>
  <c r="A55" i="61"/>
  <c r="A56" i="61"/>
  <c r="A57" i="61"/>
  <c r="A58" i="61"/>
  <c r="A59" i="61"/>
  <c r="A60" i="61"/>
  <c r="A61" i="61"/>
  <c r="A62" i="61"/>
  <c r="A63" i="61"/>
  <c r="A64" i="61"/>
  <c r="A65" i="61"/>
  <c r="A66" i="61"/>
  <c r="A67" i="61"/>
  <c r="A68" i="61"/>
  <c r="A69" i="61"/>
  <c r="A70" i="61"/>
  <c r="A71" i="61"/>
  <c r="A72" i="61"/>
  <c r="A73" i="61"/>
  <c r="A74" i="61"/>
  <c r="A75" i="61"/>
  <c r="A76" i="61"/>
  <c r="A77" i="61"/>
  <c r="A78" i="61"/>
  <c r="A79" i="61"/>
  <c r="A80" i="61"/>
  <c r="A81" i="61"/>
  <c r="A82" i="61"/>
  <c r="A83" i="61"/>
  <c r="A84" i="61"/>
  <c r="A85" i="61"/>
  <c r="A86" i="61"/>
  <c r="A87" i="61"/>
  <c r="A88" i="61"/>
  <c r="A89" i="61"/>
  <c r="A90" i="61"/>
  <c r="A91" i="61"/>
  <c r="A92" i="61"/>
  <c r="A93" i="61"/>
  <c r="A94" i="61"/>
  <c r="A95" i="61"/>
  <c r="A96" i="61"/>
  <c r="A97" i="61"/>
  <c r="A98" i="61"/>
  <c r="A99" i="61"/>
  <c r="A100" i="61"/>
  <c r="A101" i="61"/>
  <c r="A102" i="61"/>
  <c r="A103" i="61"/>
  <c r="A104" i="61"/>
  <c r="A105" i="61"/>
  <c r="A106" i="61"/>
  <c r="A107" i="61"/>
  <c r="A108" i="61"/>
  <c r="A109" i="61"/>
  <c r="A110" i="61"/>
  <c r="A111" i="61"/>
  <c r="A112" i="61"/>
  <c r="A113" i="61"/>
  <c r="A114" i="61"/>
  <c r="A115" i="61"/>
  <c r="A116" i="61"/>
  <c r="A117" i="61"/>
  <c r="A118" i="61"/>
  <c r="A119" i="61"/>
  <c r="A120" i="61"/>
  <c r="A121" i="61"/>
  <c r="A122" i="61"/>
  <c r="A123" i="61"/>
  <c r="A124" i="61"/>
  <c r="A125" i="61"/>
  <c r="A126" i="61"/>
  <c r="A127" i="61"/>
  <c r="A128" i="61"/>
  <c r="A129" i="61"/>
  <c r="A130" i="61"/>
  <c r="A131" i="61"/>
  <c r="A132" i="61"/>
  <c r="A133" i="61"/>
  <c r="A134" i="61"/>
  <c r="A135" i="61"/>
  <c r="A136" i="61"/>
  <c r="A137" i="61"/>
  <c r="A138" i="61"/>
  <c r="A139" i="61"/>
  <c r="A140" i="61"/>
  <c r="A141" i="61"/>
  <c r="A142" i="61"/>
  <c r="A143" i="61"/>
  <c r="A144" i="61"/>
  <c r="A145" i="61"/>
  <c r="A146" i="61"/>
  <c r="A147" i="61"/>
  <c r="A148" i="61"/>
  <c r="A149" i="61"/>
  <c r="A150" i="61"/>
  <c r="A151" i="61"/>
  <c r="A152" i="61"/>
  <c r="A153" i="61"/>
  <c r="A154" i="61"/>
  <c r="A155" i="61"/>
  <c r="A156" i="61"/>
  <c r="A157" i="61"/>
  <c r="A158" i="61"/>
  <c r="A159" i="61"/>
  <c r="A160" i="61"/>
  <c r="A161" i="61"/>
  <c r="A162" i="61"/>
  <c r="A163" i="61"/>
  <c r="A164" i="61"/>
  <c r="A165" i="61"/>
  <c r="A166" i="61"/>
  <c r="A167" i="61"/>
  <c r="A168" i="61"/>
  <c r="A169" i="61"/>
  <c r="A170" i="61"/>
  <c r="A171" i="61"/>
  <c r="A172" i="61"/>
  <c r="A173" i="61"/>
  <c r="A174" i="61"/>
  <c r="A175" i="61"/>
  <c r="A176" i="61"/>
  <c r="A177" i="61"/>
  <c r="A178" i="61"/>
  <c r="A179" i="61"/>
  <c r="A180" i="61"/>
  <c r="A181" i="61"/>
  <c r="A182" i="61"/>
  <c r="A183" i="61"/>
  <c r="A184" i="61"/>
  <c r="A185" i="61"/>
  <c r="A186" i="61"/>
  <c r="A187" i="61"/>
  <c r="A188" i="61"/>
  <c r="A189" i="61"/>
  <c r="A190" i="61"/>
  <c r="A191" i="61"/>
  <c r="A192" i="61"/>
  <c r="A193" i="61"/>
  <c r="A194" i="61"/>
  <c r="A195" i="61"/>
  <c r="A196" i="61"/>
  <c r="A197" i="61"/>
  <c r="A198" i="61"/>
  <c r="A199" i="61"/>
  <c r="A200" i="61"/>
  <c r="A201" i="61"/>
  <c r="A802" i="61"/>
  <c r="A803" i="61"/>
  <c r="A804" i="61"/>
  <c r="A805" i="61"/>
  <c r="A806" i="61"/>
  <c r="A807" i="61"/>
  <c r="A808" i="61"/>
  <c r="A809" i="61"/>
  <c r="A810" i="61"/>
  <c r="A811" i="61"/>
  <c r="A812" i="61"/>
  <c r="A813" i="61"/>
  <c r="A814" i="61"/>
  <c r="A815" i="61"/>
  <c r="A816" i="61"/>
  <c r="A817" i="61"/>
  <c r="A818" i="61"/>
  <c r="A819" i="61"/>
  <c r="A820" i="61"/>
  <c r="A821" i="61"/>
  <c r="A822" i="61"/>
  <c r="A823" i="61"/>
  <c r="A824" i="61"/>
  <c r="A825" i="61"/>
  <c r="A826" i="61"/>
  <c r="A827" i="61"/>
  <c r="A828" i="61"/>
  <c r="A829" i="61"/>
  <c r="A830" i="61"/>
  <c r="A831" i="61"/>
  <c r="A832" i="61"/>
  <c r="A833" i="61"/>
  <c r="A834" i="61"/>
  <c r="A835" i="61"/>
  <c r="A836" i="61"/>
  <c r="A837" i="61"/>
  <c r="A838" i="61"/>
  <c r="A839" i="61"/>
  <c r="A840" i="61"/>
  <c r="A841" i="61"/>
  <c r="A842" i="61"/>
  <c r="A843" i="61"/>
  <c r="A844" i="61"/>
  <c r="A845" i="61"/>
  <c r="A846" i="61"/>
  <c r="A847" i="61"/>
  <c r="A848" i="61"/>
  <c r="A849" i="61"/>
  <c r="A850" i="61"/>
  <c r="A851" i="61"/>
  <c r="A852" i="61"/>
  <c r="A853" i="61"/>
  <c r="A854" i="61"/>
  <c r="A855" i="61"/>
  <c r="A856" i="61"/>
  <c r="A857" i="61"/>
  <c r="A858" i="61"/>
  <c r="A859" i="61"/>
  <c r="A860" i="61"/>
  <c r="A861" i="61"/>
  <c r="A862" i="61"/>
  <c r="A863" i="61"/>
  <c r="A864" i="61"/>
  <c r="A865" i="61"/>
  <c r="A866" i="61"/>
  <c r="A867" i="61"/>
  <c r="A868" i="61"/>
  <c r="A869" i="61"/>
  <c r="A870" i="61"/>
  <c r="A871" i="61"/>
  <c r="A872" i="61"/>
  <c r="A873" i="61"/>
  <c r="A874" i="61"/>
  <c r="A875" i="61"/>
  <c r="A876" i="61"/>
  <c r="A877" i="61"/>
  <c r="A878" i="61"/>
  <c r="A879" i="61"/>
  <c r="A880" i="61"/>
  <c r="A881" i="61"/>
  <c r="A882" i="61"/>
  <c r="A883" i="61"/>
  <c r="A884" i="61"/>
  <c r="A885" i="61"/>
  <c r="A886" i="61"/>
  <c r="A887" i="61"/>
  <c r="A888" i="61"/>
  <c r="A889" i="61"/>
  <c r="A890" i="61"/>
  <c r="A891" i="61"/>
  <c r="A892" i="61"/>
  <c r="A893" i="61"/>
  <c r="A894" i="61"/>
  <c r="A895" i="61"/>
  <c r="A896" i="61"/>
  <c r="A897" i="61"/>
  <c r="A898" i="61"/>
  <c r="A899" i="61"/>
  <c r="A900" i="61"/>
  <c r="A901" i="61"/>
  <c r="A202" i="61"/>
  <c r="A203" i="61"/>
  <c r="A204" i="61"/>
  <c r="A205" i="61"/>
  <c r="A206" i="61"/>
  <c r="A207" i="61"/>
  <c r="A208" i="61"/>
  <c r="A209" i="61"/>
  <c r="A210" i="61"/>
  <c r="A211" i="61"/>
  <c r="A212" i="61"/>
  <c r="A213" i="61"/>
  <c r="A214" i="61"/>
  <c r="A215" i="61"/>
  <c r="A216" i="61"/>
  <c r="A217" i="61"/>
  <c r="A218" i="61"/>
  <c r="A219" i="61"/>
  <c r="A220" i="61"/>
  <c r="A221" i="61"/>
  <c r="A222" i="61"/>
  <c r="A223" i="61"/>
  <c r="A224" i="61"/>
  <c r="A225" i="61"/>
  <c r="A226" i="61"/>
  <c r="A227" i="61"/>
  <c r="A228" i="61"/>
  <c r="A229" i="61"/>
  <c r="A230" i="61"/>
  <c r="A231" i="61"/>
  <c r="A232" i="61"/>
  <c r="A233" i="61"/>
  <c r="A234" i="61"/>
  <c r="A235" i="61"/>
  <c r="A236" i="61"/>
  <c r="A237" i="61"/>
  <c r="A238" i="61"/>
  <c r="A239" i="61"/>
  <c r="A240" i="61"/>
  <c r="A241" i="61"/>
  <c r="A242" i="61"/>
  <c r="A243" i="61"/>
  <c r="A244" i="61"/>
  <c r="A245" i="61"/>
  <c r="A246" i="61"/>
  <c r="A247" i="61"/>
  <c r="A248" i="61"/>
  <c r="A249" i="61"/>
  <c r="A250" i="61"/>
  <c r="A251" i="61"/>
  <c r="A252" i="61"/>
  <c r="A253" i="61"/>
  <c r="A254" i="61"/>
  <c r="A255" i="61"/>
  <c r="A256" i="61"/>
  <c r="A257" i="61"/>
  <c r="A258" i="61"/>
  <c r="A259" i="61"/>
  <c r="A260" i="61"/>
  <c r="A261" i="61"/>
  <c r="A262" i="61"/>
  <c r="A263" i="61"/>
  <c r="A264" i="61"/>
  <c r="A265" i="61"/>
  <c r="A266" i="61"/>
  <c r="A267" i="61"/>
  <c r="A268" i="61"/>
  <c r="A269" i="61"/>
  <c r="A270" i="61"/>
  <c r="A271" i="61"/>
  <c r="A272" i="61"/>
  <c r="A273" i="61"/>
  <c r="A274" i="61"/>
  <c r="A275" i="61"/>
  <c r="A276" i="61"/>
  <c r="A277" i="61"/>
  <c r="A278" i="61"/>
  <c r="A279" i="61"/>
  <c r="A280" i="61"/>
  <c r="A281" i="61"/>
  <c r="A282" i="61"/>
  <c r="A283" i="61"/>
  <c r="A284" i="61"/>
  <c r="A285" i="61"/>
  <c r="A286" i="61"/>
  <c r="A287" i="61"/>
  <c r="A288" i="61"/>
  <c r="A289" i="61"/>
  <c r="A290" i="61"/>
  <c r="A291" i="61"/>
  <c r="A292" i="61"/>
  <c r="A293" i="61"/>
  <c r="A294" i="61"/>
  <c r="A295" i="61"/>
  <c r="A296" i="61"/>
  <c r="A297" i="61"/>
  <c r="A298" i="61"/>
  <c r="A299" i="61"/>
  <c r="A300" i="61"/>
  <c r="A301" i="61"/>
  <c r="A302" i="61"/>
  <c r="A303" i="61"/>
  <c r="A304" i="61"/>
  <c r="A305" i="61"/>
  <c r="A306" i="61"/>
  <c r="A307" i="61"/>
  <c r="A308" i="61"/>
  <c r="A309" i="61"/>
  <c r="A310" i="61"/>
  <c r="A311" i="61"/>
  <c r="A312" i="61"/>
  <c r="A313" i="61"/>
  <c r="A314" i="61"/>
  <c r="A315" i="61"/>
  <c r="A316" i="61"/>
  <c r="A317" i="61"/>
  <c r="A318" i="61"/>
  <c r="A319" i="61"/>
  <c r="A320" i="61"/>
  <c r="A321" i="61"/>
  <c r="A322" i="61"/>
  <c r="A323" i="61"/>
  <c r="A324" i="61"/>
  <c r="A325" i="61"/>
  <c r="A326" i="61"/>
  <c r="A327" i="61"/>
  <c r="A328" i="61"/>
  <c r="A329" i="61"/>
  <c r="A330" i="61"/>
  <c r="A331" i="61"/>
  <c r="A332" i="61"/>
  <c r="A333" i="61"/>
  <c r="A334" i="61"/>
  <c r="A335" i="61"/>
  <c r="A336" i="61"/>
  <c r="A337" i="61"/>
  <c r="A338" i="61"/>
  <c r="A339" i="61"/>
  <c r="A340" i="61"/>
  <c r="A341" i="61"/>
  <c r="A342" i="61"/>
  <c r="A343" i="61"/>
  <c r="A344" i="61"/>
  <c r="A345" i="61"/>
  <c r="A346" i="61"/>
  <c r="A347" i="61"/>
  <c r="A348" i="61"/>
  <c r="A349" i="61"/>
  <c r="A350" i="61"/>
  <c r="A351" i="61"/>
  <c r="A352" i="61"/>
  <c r="A353" i="61"/>
  <c r="A354" i="61"/>
  <c r="A355" i="61"/>
  <c r="A356" i="61"/>
  <c r="A357" i="61"/>
  <c r="A358" i="61"/>
  <c r="A359" i="61"/>
  <c r="A360" i="61"/>
  <c r="A361" i="61"/>
  <c r="A362" i="61"/>
  <c r="A363" i="61"/>
  <c r="A364" i="61"/>
  <c r="A365" i="61"/>
  <c r="A366" i="61"/>
  <c r="A367" i="61"/>
  <c r="A368" i="61"/>
  <c r="A369" i="61"/>
  <c r="A370" i="61"/>
  <c r="A371" i="61"/>
  <c r="A372" i="61"/>
  <c r="A373" i="61"/>
  <c r="A374" i="61"/>
  <c r="A375" i="61"/>
  <c r="A376" i="61"/>
  <c r="A377" i="61"/>
  <c r="A378" i="61"/>
  <c r="A379" i="61"/>
  <c r="A380" i="61"/>
  <c r="A381" i="61"/>
  <c r="A382" i="61"/>
  <c r="A383" i="61"/>
  <c r="A384" i="61"/>
  <c r="A385" i="61"/>
  <c r="A386" i="61"/>
  <c r="A387" i="61"/>
  <c r="A388" i="61"/>
  <c r="A389" i="61"/>
  <c r="A390" i="61"/>
  <c r="A391" i="61"/>
  <c r="A392" i="61"/>
  <c r="A393" i="61"/>
  <c r="A394" i="61"/>
  <c r="A395" i="61"/>
  <c r="A396" i="61"/>
  <c r="A397" i="61"/>
  <c r="A398" i="61"/>
  <c r="A399" i="61"/>
  <c r="A400" i="61"/>
  <c r="A401" i="61"/>
  <c r="A402" i="61"/>
  <c r="A403" i="61"/>
  <c r="A404" i="61"/>
  <c r="A405" i="61"/>
  <c r="A406" i="61"/>
  <c r="A407" i="61"/>
  <c r="A408" i="61"/>
  <c r="A409" i="61"/>
  <c r="A410" i="61"/>
  <c r="A411" i="61"/>
  <c r="A412" i="61"/>
  <c r="A413" i="61"/>
  <c r="A414" i="61"/>
  <c r="A415" i="61"/>
  <c r="A416" i="61"/>
  <c r="A417" i="61"/>
  <c r="A418" i="61"/>
  <c r="A419" i="61"/>
  <c r="A420" i="61"/>
  <c r="A421" i="61"/>
  <c r="A422" i="61"/>
  <c r="A423" i="61"/>
  <c r="A424" i="61"/>
  <c r="A425" i="61"/>
  <c r="A426" i="61"/>
  <c r="A427" i="61"/>
  <c r="A428" i="61"/>
  <c r="A429" i="61"/>
  <c r="A430" i="61"/>
  <c r="A431" i="61"/>
  <c r="A432" i="61"/>
  <c r="A433" i="61"/>
  <c r="A434" i="61"/>
  <c r="A435" i="61"/>
  <c r="A436" i="61"/>
  <c r="A437" i="61"/>
  <c r="A438" i="61"/>
  <c r="A439" i="61"/>
  <c r="A440" i="61"/>
  <c r="A441" i="61"/>
  <c r="A442" i="61"/>
  <c r="A443" i="61"/>
  <c r="A444" i="61"/>
  <c r="A445" i="61"/>
  <c r="A446" i="61"/>
  <c r="A447" i="61"/>
  <c r="A448" i="61"/>
  <c r="A449" i="61"/>
  <c r="A450" i="61"/>
  <c r="A451" i="61"/>
  <c r="A452" i="61"/>
  <c r="A453" i="61"/>
  <c r="A454" i="61"/>
  <c r="A455" i="61"/>
  <c r="A456" i="61"/>
  <c r="A457" i="61"/>
  <c r="A458" i="61"/>
  <c r="A459" i="61"/>
  <c r="A460" i="61"/>
  <c r="A461" i="61"/>
  <c r="A462" i="61"/>
  <c r="A463" i="61"/>
  <c r="A464" i="61"/>
  <c r="A465" i="61"/>
  <c r="A466" i="61"/>
  <c r="A467" i="61"/>
  <c r="A468" i="61"/>
  <c r="A469" i="61"/>
  <c r="A470" i="61"/>
  <c r="A471" i="61"/>
  <c r="A472" i="61"/>
  <c r="A473" i="61"/>
  <c r="A474" i="61"/>
  <c r="A475" i="61"/>
  <c r="A476" i="61"/>
  <c r="A477" i="61"/>
  <c r="A478" i="61"/>
  <c r="A479" i="61"/>
  <c r="A480" i="61"/>
  <c r="A481" i="61"/>
  <c r="A482" i="61"/>
  <c r="A483" i="61"/>
  <c r="A484" i="61"/>
  <c r="A485" i="61"/>
  <c r="A486" i="61"/>
  <c r="A487" i="61"/>
  <c r="A488" i="61"/>
  <c r="A489" i="61"/>
  <c r="A490" i="61"/>
  <c r="A491" i="61"/>
  <c r="A492" i="61"/>
  <c r="A493" i="61"/>
  <c r="A494" i="61"/>
  <c r="A495" i="61"/>
  <c r="A496" i="61"/>
  <c r="A497" i="61"/>
  <c r="A498" i="61"/>
  <c r="A499" i="61"/>
  <c r="A500" i="61"/>
  <c r="A501" i="61"/>
  <c r="A902" i="61"/>
  <c r="A903" i="61"/>
  <c r="A904" i="61"/>
  <c r="A905" i="61"/>
  <c r="A906" i="61"/>
  <c r="A907" i="61"/>
  <c r="A908" i="61"/>
  <c r="A909" i="61"/>
  <c r="A910" i="61"/>
  <c r="A911" i="61"/>
  <c r="A912" i="61"/>
  <c r="A913" i="61"/>
  <c r="A914" i="61"/>
  <c r="A915" i="61"/>
  <c r="A916" i="61"/>
  <c r="A917" i="61"/>
  <c r="A918" i="61"/>
  <c r="A919" i="61"/>
  <c r="A920" i="61"/>
  <c r="A921" i="61"/>
  <c r="A922" i="61"/>
  <c r="A923" i="61"/>
  <c r="A924" i="61"/>
  <c r="A925" i="61"/>
  <c r="A926" i="61"/>
  <c r="A927" i="61"/>
  <c r="A928" i="61"/>
  <c r="A929" i="61"/>
  <c r="A930" i="61"/>
  <c r="A931" i="61"/>
  <c r="A932" i="61"/>
  <c r="A933" i="61"/>
  <c r="A934" i="61"/>
  <c r="A935" i="61"/>
  <c r="A936" i="61"/>
  <c r="A937" i="61"/>
  <c r="A938" i="61"/>
  <c r="A939" i="61"/>
  <c r="A940" i="61"/>
  <c r="A941" i="61"/>
  <c r="A942" i="61"/>
  <c r="A943" i="61"/>
  <c r="A944" i="61"/>
  <c r="A945" i="61"/>
  <c r="A946" i="61"/>
  <c r="A947" i="61"/>
  <c r="A948" i="61"/>
  <c r="A949" i="61"/>
  <c r="A950" i="61"/>
  <c r="A951" i="61"/>
  <c r="A952" i="61"/>
  <c r="A953" i="61"/>
  <c r="A954" i="61"/>
  <c r="A955" i="61"/>
  <c r="A956" i="61"/>
  <c r="A957" i="61"/>
  <c r="A958" i="61"/>
  <c r="A959" i="61"/>
  <c r="A960" i="61"/>
  <c r="A961" i="61"/>
  <c r="A962" i="61"/>
  <c r="A963" i="61"/>
  <c r="A964" i="61"/>
  <c r="A965" i="61"/>
  <c r="A966" i="61"/>
  <c r="A967" i="61"/>
  <c r="A968" i="61"/>
  <c r="A969" i="61"/>
  <c r="A970" i="61"/>
  <c r="A971" i="61"/>
  <c r="A972" i="61"/>
  <c r="A973" i="61"/>
  <c r="A974" i="61"/>
  <c r="A975" i="61"/>
  <c r="A976" i="61"/>
  <c r="A977" i="61"/>
  <c r="A978" i="61"/>
  <c r="A979" i="61"/>
  <c r="A980" i="61"/>
  <c r="A981" i="61"/>
  <c r="A982" i="61"/>
  <c r="A983" i="61"/>
  <c r="A984" i="61"/>
  <c r="A985" i="61"/>
  <c r="A986" i="61"/>
  <c r="A987" i="61"/>
  <c r="A988" i="61"/>
  <c r="A989" i="61"/>
  <c r="A990" i="61"/>
  <c r="A991" i="61"/>
  <c r="A992" i="61"/>
  <c r="A993" i="61"/>
  <c r="A994" i="61"/>
  <c r="A995" i="61"/>
  <c r="A996" i="61"/>
  <c r="A997" i="61"/>
  <c r="A998" i="61"/>
  <c r="A999" i="61"/>
  <c r="A1000" i="61"/>
  <c r="A1001" i="61"/>
  <c r="A502" i="61"/>
  <c r="A503" i="61"/>
  <c r="A504" i="61"/>
  <c r="A505" i="61"/>
  <c r="A506" i="61"/>
  <c r="A507" i="61"/>
  <c r="A508" i="61"/>
  <c r="A509" i="61"/>
  <c r="A510" i="61"/>
  <c r="A511" i="61"/>
  <c r="A512" i="61"/>
  <c r="A513" i="61"/>
  <c r="A514" i="61"/>
  <c r="A515" i="61"/>
  <c r="A516" i="61"/>
  <c r="A517" i="61"/>
  <c r="A518" i="61"/>
  <c r="A519" i="61"/>
  <c r="A520" i="61"/>
  <c r="A521" i="61"/>
  <c r="A522" i="61"/>
  <c r="A523" i="61"/>
  <c r="A524" i="61"/>
  <c r="A525" i="61"/>
  <c r="A526" i="61"/>
  <c r="A527" i="61"/>
  <c r="A528" i="61"/>
  <c r="A529" i="61"/>
  <c r="A530" i="61"/>
  <c r="A531" i="61"/>
  <c r="A532" i="61"/>
  <c r="A533" i="61"/>
  <c r="A534" i="61"/>
  <c r="A535" i="61"/>
  <c r="A536" i="61"/>
  <c r="A537" i="61"/>
  <c r="A538" i="61"/>
  <c r="A539" i="61"/>
  <c r="A540" i="61"/>
  <c r="A541" i="61"/>
  <c r="A542" i="61"/>
  <c r="A543" i="61"/>
  <c r="A544" i="61"/>
  <c r="A545" i="61"/>
  <c r="A546" i="61"/>
  <c r="A547" i="61"/>
  <c r="A548" i="61"/>
  <c r="A549" i="61"/>
  <c r="A550" i="61"/>
  <c r="A551" i="61"/>
  <c r="A552" i="61"/>
  <c r="A553" i="61"/>
  <c r="A554" i="61"/>
  <c r="A555" i="61"/>
  <c r="A556" i="61"/>
  <c r="A557" i="61"/>
  <c r="A558" i="61"/>
  <c r="A559" i="61"/>
  <c r="A560" i="61"/>
  <c r="A561" i="61"/>
  <c r="A562" i="61"/>
  <c r="A563" i="61"/>
  <c r="A564" i="61"/>
  <c r="A565" i="61"/>
  <c r="A566" i="61"/>
  <c r="A567" i="61"/>
  <c r="A568" i="61"/>
  <c r="A569" i="61"/>
  <c r="A570" i="61"/>
  <c r="A571" i="61"/>
  <c r="A572" i="61"/>
  <c r="A573" i="61"/>
  <c r="A574" i="61"/>
  <c r="A575" i="61"/>
  <c r="A576" i="61"/>
  <c r="A577" i="61"/>
  <c r="A578" i="61"/>
  <c r="A579" i="61"/>
  <c r="A580" i="61"/>
  <c r="A581" i="61"/>
  <c r="A582" i="61"/>
  <c r="A583" i="61"/>
  <c r="A584" i="61"/>
  <c r="A585" i="61"/>
  <c r="A586" i="61"/>
  <c r="A587" i="61"/>
  <c r="A588" i="61"/>
  <c r="A589" i="61"/>
  <c r="A590" i="61"/>
  <c r="A591" i="61"/>
  <c r="A592" i="61"/>
  <c r="A593" i="61"/>
  <c r="A594" i="61"/>
  <c r="A595" i="61"/>
  <c r="A596" i="61"/>
  <c r="A597" i="61"/>
  <c r="A598" i="61"/>
  <c r="A599" i="61"/>
  <c r="A600" i="61"/>
  <c r="A601" i="61"/>
  <c r="A602" i="61"/>
  <c r="A603" i="61"/>
  <c r="A604" i="61"/>
  <c r="A605" i="61"/>
  <c r="A606" i="61"/>
  <c r="A607" i="61"/>
  <c r="A608" i="61"/>
  <c r="A609" i="61"/>
  <c r="A610" i="61"/>
  <c r="A611" i="61"/>
  <c r="A612" i="61"/>
  <c r="A613" i="61"/>
  <c r="A614" i="61"/>
  <c r="A615" i="61"/>
  <c r="A616" i="61"/>
  <c r="A617" i="61"/>
  <c r="A618" i="61"/>
  <c r="A619" i="61"/>
  <c r="A620" i="61"/>
  <c r="A621" i="61"/>
  <c r="A622" i="61"/>
  <c r="A623" i="61"/>
  <c r="A624" i="61"/>
  <c r="A625" i="61"/>
  <c r="A626" i="61"/>
  <c r="A627" i="61"/>
  <c r="A628" i="61"/>
  <c r="A629" i="61"/>
  <c r="A630" i="61"/>
  <c r="A631" i="61"/>
  <c r="A632" i="61"/>
  <c r="A633" i="61"/>
  <c r="A634" i="61"/>
  <c r="A635" i="61"/>
  <c r="A636" i="61"/>
  <c r="A637" i="61"/>
  <c r="A638" i="61"/>
  <c r="A639" i="61"/>
  <c r="A640" i="61"/>
  <c r="A641" i="61"/>
  <c r="A642" i="61"/>
  <c r="A643" i="61"/>
  <c r="A644" i="61"/>
  <c r="A645" i="61"/>
  <c r="A646" i="61"/>
  <c r="A647" i="61"/>
  <c r="A648" i="61"/>
  <c r="A649" i="61"/>
  <c r="A650" i="61"/>
  <c r="A651" i="61"/>
  <c r="A652" i="61"/>
  <c r="A653" i="61"/>
  <c r="A654" i="61"/>
  <c r="A655" i="61"/>
  <c r="A656" i="61"/>
  <c r="A657" i="61"/>
  <c r="A658" i="61"/>
  <c r="A659" i="61"/>
  <c r="A660" i="61"/>
  <c r="A661" i="61"/>
  <c r="A662" i="61"/>
  <c r="A663" i="61"/>
  <c r="A664" i="61"/>
  <c r="A665" i="61"/>
  <c r="A666" i="61"/>
  <c r="A667" i="61"/>
  <c r="A668" i="61"/>
  <c r="A669" i="61"/>
  <c r="A670" i="61"/>
  <c r="A671" i="61"/>
  <c r="A672" i="61"/>
  <c r="A673" i="61"/>
  <c r="A674" i="61"/>
  <c r="A675" i="61"/>
  <c r="A676" i="61"/>
  <c r="A677" i="61"/>
  <c r="A678" i="61"/>
  <c r="A679" i="61"/>
  <c r="A680" i="61"/>
  <c r="A681" i="61"/>
  <c r="A682" i="61"/>
  <c r="A683" i="61"/>
  <c r="A684" i="61"/>
  <c r="A685" i="61"/>
  <c r="A686" i="61"/>
  <c r="A687" i="61"/>
  <c r="A688" i="61"/>
  <c r="A689" i="61"/>
  <c r="A690" i="61"/>
  <c r="A691" i="61"/>
  <c r="A692" i="61"/>
  <c r="A693" i="61"/>
  <c r="A694" i="61"/>
  <c r="A695" i="61"/>
  <c r="A696" i="61"/>
  <c r="A697" i="61"/>
  <c r="A698" i="61"/>
  <c r="A699" i="61"/>
  <c r="A700" i="61"/>
  <c r="A701" i="61"/>
  <c r="A702" i="61"/>
  <c r="A703" i="61"/>
  <c r="A704" i="61"/>
  <c r="A705" i="61"/>
  <c r="A706" i="61"/>
  <c r="A707" i="61"/>
  <c r="A708" i="61"/>
  <c r="A709" i="61"/>
  <c r="A710" i="61"/>
  <c r="A711" i="61"/>
  <c r="A712" i="61"/>
  <c r="A713" i="61"/>
  <c r="A714" i="61"/>
  <c r="A715" i="61"/>
  <c r="A716" i="61"/>
  <c r="A717" i="61"/>
  <c r="A718" i="61"/>
  <c r="A719" i="61"/>
  <c r="A720" i="61"/>
  <c r="A721" i="61"/>
  <c r="A722" i="61"/>
  <c r="A723" i="61"/>
  <c r="A724" i="61"/>
  <c r="A725" i="61"/>
  <c r="A726" i="61"/>
  <c r="A727" i="61"/>
  <c r="A728" i="61"/>
  <c r="A729" i="61"/>
  <c r="A730" i="61"/>
  <c r="A731" i="61"/>
  <c r="A732" i="61"/>
  <c r="A733" i="61"/>
  <c r="A734" i="61"/>
  <c r="A735" i="61"/>
  <c r="A736" i="61"/>
  <c r="A737" i="61"/>
  <c r="A738" i="61"/>
  <c r="A739" i="61"/>
  <c r="A740" i="61"/>
  <c r="A741" i="61"/>
  <c r="A742" i="61"/>
  <c r="A743" i="61"/>
  <c r="A744" i="61"/>
  <c r="A745" i="61"/>
  <c r="A746" i="61"/>
  <c r="A747" i="61"/>
  <c r="A748" i="61"/>
  <c r="A749" i="61"/>
  <c r="A750" i="61"/>
  <c r="A751" i="61"/>
  <c r="A752" i="61"/>
  <c r="A753" i="61"/>
  <c r="A754" i="61"/>
  <c r="A755" i="61"/>
  <c r="A756" i="61"/>
  <c r="A757" i="61"/>
  <c r="A758" i="61"/>
  <c r="A759" i="61"/>
  <c r="A760" i="61"/>
  <c r="A761" i="61"/>
  <c r="A762" i="61"/>
  <c r="A763" i="61"/>
  <c r="A764" i="61"/>
  <c r="A765" i="61"/>
  <c r="A766" i="61"/>
  <c r="A767" i="61"/>
  <c r="A768" i="61"/>
  <c r="A769" i="61"/>
  <c r="A770" i="61"/>
  <c r="A771" i="61"/>
  <c r="A772" i="61"/>
  <c r="A773" i="61"/>
  <c r="A774" i="61"/>
  <c r="A775" i="61"/>
  <c r="A776" i="61"/>
  <c r="A777" i="61"/>
  <c r="A778" i="61"/>
  <c r="A779" i="61"/>
  <c r="A780" i="61"/>
  <c r="A781" i="61"/>
  <c r="A782" i="61"/>
  <c r="A783" i="61"/>
  <c r="A784" i="61"/>
  <c r="A785" i="61"/>
  <c r="A786" i="61"/>
  <c r="A787" i="61"/>
  <c r="A788" i="61"/>
  <c r="A789" i="61"/>
  <c r="A790" i="61"/>
  <c r="A791" i="61"/>
  <c r="A792" i="61"/>
  <c r="A793" i="61"/>
  <c r="A794" i="61"/>
  <c r="A795" i="61"/>
  <c r="A796" i="61"/>
  <c r="A797" i="61"/>
  <c r="A798" i="61"/>
  <c r="A799" i="61"/>
  <c r="A800" i="61"/>
  <c r="A801" i="61"/>
  <c r="A1002" i="61"/>
  <c r="A1003" i="61"/>
  <c r="A1004" i="61"/>
  <c r="A1005" i="61"/>
  <c r="A1006" i="61"/>
  <c r="A1007" i="61"/>
  <c r="A1008" i="61"/>
  <c r="A1009" i="61"/>
  <c r="A1010" i="61"/>
  <c r="A1011" i="61"/>
  <c r="A1012" i="61"/>
  <c r="A1013" i="61"/>
  <c r="A1014" i="61"/>
  <c r="A1015" i="61"/>
  <c r="A1016" i="61"/>
  <c r="A1017" i="61"/>
  <c r="A1018" i="61"/>
  <c r="A1019" i="61"/>
  <c r="A1020" i="61"/>
  <c r="A1021" i="61"/>
  <c r="A1022" i="61"/>
  <c r="A1023" i="61"/>
  <c r="A1024" i="61"/>
  <c r="A1025" i="61"/>
  <c r="A1026" i="61"/>
  <c r="A1027" i="61"/>
  <c r="A1028" i="61"/>
  <c r="A1029" i="61"/>
  <c r="A1030" i="61"/>
  <c r="A1031" i="61"/>
  <c r="A1032" i="61"/>
  <c r="A1033" i="61"/>
  <c r="A1034" i="61"/>
  <c r="A1035" i="61"/>
  <c r="A1036" i="61"/>
  <c r="A1037" i="61"/>
  <c r="A1038" i="61"/>
  <c r="A1039" i="61"/>
  <c r="A1040" i="61"/>
  <c r="A1041" i="61"/>
  <c r="A1042" i="61"/>
  <c r="A1043" i="61"/>
  <c r="A1044" i="61"/>
  <c r="A1045" i="61"/>
  <c r="A1046" i="61"/>
  <c r="A1047" i="61"/>
  <c r="A1048" i="61"/>
  <c r="A1049" i="61"/>
  <c r="A1050" i="61"/>
  <c r="A1051" i="61"/>
  <c r="A1052" i="61"/>
  <c r="A1053" i="61"/>
  <c r="A1054" i="61"/>
  <c r="A1055" i="61"/>
  <c r="A1056" i="61"/>
  <c r="A1057" i="61"/>
  <c r="A1058" i="61"/>
  <c r="A1059" i="61"/>
  <c r="A1060" i="61"/>
  <c r="A1061" i="61"/>
  <c r="A1062" i="61"/>
  <c r="A1063" i="61"/>
  <c r="A1064" i="61"/>
  <c r="A1065" i="61"/>
  <c r="A1066" i="61"/>
  <c r="A1067" i="61"/>
  <c r="A1068" i="61"/>
  <c r="A1069" i="61"/>
  <c r="A1070" i="61"/>
  <c r="A1071" i="61"/>
  <c r="A1072" i="61"/>
  <c r="A1073" i="61"/>
  <c r="A1074" i="61"/>
  <c r="A1075" i="61"/>
  <c r="A1076" i="61"/>
  <c r="A1077" i="61"/>
  <c r="A1078" i="61"/>
  <c r="A1079" i="61"/>
  <c r="A1080" i="61"/>
  <c r="A1081" i="61"/>
  <c r="A1082" i="61"/>
  <c r="A1083" i="61"/>
  <c r="A1084" i="61"/>
  <c r="A1085" i="61"/>
  <c r="A1086" i="61"/>
  <c r="A1087" i="61"/>
  <c r="A1088" i="61"/>
  <c r="A1089" i="61"/>
  <c r="A1090" i="61"/>
  <c r="A1091" i="61"/>
  <c r="A1092" i="61"/>
  <c r="A1093" i="61"/>
  <c r="A1094" i="61"/>
  <c r="A1095" i="61"/>
  <c r="A1096" i="61"/>
  <c r="A1097" i="61"/>
  <c r="A1098" i="61"/>
  <c r="A1099" i="61"/>
  <c r="A1100" i="61"/>
  <c r="A1101" i="61"/>
  <c r="A1102" i="61"/>
  <c r="A1103" i="61"/>
  <c r="A1104" i="61"/>
  <c r="A1105" i="61"/>
  <c r="A1106" i="61"/>
  <c r="A1107" i="61"/>
  <c r="A1108" i="61"/>
  <c r="A1109" i="61"/>
  <c r="A1110" i="61"/>
  <c r="A1111" i="61"/>
  <c r="A1112" i="61"/>
  <c r="A1113" i="61"/>
  <c r="A1114" i="61"/>
  <c r="A1115" i="61"/>
  <c r="A1116" i="61"/>
  <c r="A1117" i="61"/>
  <c r="A1118" i="61"/>
  <c r="A1119" i="61"/>
  <c r="A1120" i="61"/>
  <c r="A1121" i="61"/>
  <c r="A1122" i="61"/>
  <c r="A1123" i="61"/>
  <c r="A1124" i="61"/>
  <c r="A1125" i="61"/>
  <c r="A1126" i="61"/>
  <c r="A1127" i="61"/>
  <c r="A1128" i="61"/>
  <c r="A1129" i="61"/>
  <c r="A1130" i="61"/>
  <c r="A1131" i="61"/>
  <c r="A1132" i="61"/>
  <c r="A1133" i="61"/>
  <c r="A1134" i="61"/>
  <c r="A1135" i="61"/>
  <c r="A1136" i="61"/>
  <c r="A1137" i="61"/>
  <c r="A1138" i="61"/>
  <c r="A1139" i="61"/>
  <c r="A1140" i="61"/>
  <c r="A1141" i="61"/>
  <c r="A1142" i="61"/>
  <c r="A1143" i="61"/>
  <c r="A1144" i="61"/>
  <c r="A1145" i="61"/>
  <c r="A1146" i="61"/>
  <c r="A1147" i="61"/>
  <c r="A1148" i="61"/>
  <c r="A1149" i="61"/>
  <c r="A1150" i="61"/>
  <c r="A1151" i="61"/>
  <c r="A1152" i="61"/>
  <c r="A1153" i="61"/>
  <c r="A1154" i="61"/>
  <c r="A1155" i="61"/>
  <c r="A1156" i="61"/>
  <c r="A1157" i="61"/>
  <c r="A1158" i="61"/>
  <c r="A1159" i="61"/>
  <c r="A1160" i="61"/>
  <c r="A1161" i="61"/>
  <c r="A1162" i="61"/>
  <c r="A1163" i="61"/>
  <c r="A1164" i="61"/>
  <c r="A1165" i="61"/>
  <c r="A1166" i="61"/>
  <c r="A1167" i="61"/>
  <c r="A1168" i="61"/>
  <c r="A1169" i="61"/>
  <c r="A1170" i="61"/>
  <c r="A1171" i="61"/>
  <c r="A1172" i="61"/>
  <c r="A1173" i="61"/>
  <c r="A1174" i="61"/>
  <c r="A1175" i="61"/>
  <c r="A1176" i="61"/>
  <c r="A1177" i="61"/>
  <c r="A1178" i="61"/>
  <c r="A1179" i="61"/>
  <c r="A1180" i="61"/>
  <c r="A1181" i="61"/>
  <c r="A1182" i="61"/>
  <c r="A1183" i="61"/>
  <c r="A1184" i="61"/>
  <c r="A1185" i="61"/>
  <c r="A1186" i="61"/>
  <c r="A1187" i="61"/>
  <c r="A1188" i="61"/>
  <c r="A1189" i="61"/>
  <c r="A1190" i="61"/>
  <c r="A1191" i="61"/>
  <c r="A1192" i="61"/>
  <c r="A1193" i="61"/>
  <c r="A1194" i="61"/>
  <c r="A1195" i="61"/>
  <c r="A1196" i="61"/>
  <c r="A1197" i="61"/>
  <c r="A1198" i="61"/>
  <c r="A1199" i="61"/>
  <c r="A1200" i="61"/>
  <c r="A1201" i="61"/>
  <c r="A1202" i="61"/>
  <c r="A1203" i="61"/>
  <c r="A1204" i="61"/>
  <c r="A1205" i="61"/>
  <c r="A1206" i="61"/>
  <c r="A1207" i="61"/>
  <c r="A1208" i="61"/>
  <c r="A1209" i="61"/>
  <c r="A1210" i="61"/>
  <c r="A1211" i="61"/>
  <c r="A1212" i="61"/>
  <c r="A1213" i="61"/>
  <c r="A1214" i="61"/>
  <c r="A1215" i="61"/>
  <c r="A1216" i="61"/>
  <c r="A1217" i="61"/>
  <c r="A1218" i="61"/>
  <c r="A1219" i="61"/>
  <c r="A1220" i="61"/>
  <c r="A1221" i="61"/>
  <c r="A1222" i="61"/>
  <c r="A1223" i="61"/>
  <c r="A1224" i="61"/>
  <c r="A1225" i="61"/>
  <c r="A1226" i="61"/>
  <c r="A1227" i="61"/>
  <c r="A1228" i="61"/>
  <c r="A1229" i="61"/>
  <c r="A1230" i="61"/>
  <c r="A1231" i="61"/>
  <c r="A1232" i="61"/>
  <c r="A1233" i="61"/>
  <c r="A1234" i="61"/>
  <c r="A1235" i="61"/>
  <c r="A1236" i="61"/>
  <c r="A1237" i="61"/>
  <c r="A1238" i="61"/>
  <c r="A1239" i="61"/>
  <c r="A1240" i="61"/>
  <c r="A1241" i="61"/>
  <c r="A1242" i="61"/>
  <c r="A1243" i="61"/>
  <c r="A1244" i="61"/>
  <c r="A1245" i="61"/>
  <c r="A1246" i="61"/>
  <c r="A1247" i="61"/>
  <c r="A1248" i="61"/>
  <c r="A1249" i="61"/>
  <c r="A1250" i="61"/>
  <c r="A1251" i="61"/>
  <c r="A1252" i="61"/>
  <c r="A1253" i="61"/>
  <c r="A1254" i="61"/>
  <c r="A1255" i="61"/>
  <c r="A1256" i="61"/>
  <c r="A1257" i="61"/>
  <c r="A1258" i="61"/>
  <c r="A1259" i="61"/>
  <c r="A1260" i="61"/>
  <c r="A1261" i="61"/>
  <c r="A1262" i="61"/>
  <c r="A1263" i="61"/>
  <c r="A1264" i="61"/>
  <c r="A1265" i="61"/>
  <c r="A1266" i="61"/>
  <c r="A1267" i="61"/>
  <c r="A1268" i="61"/>
  <c r="A1269" i="61"/>
  <c r="A1270" i="61"/>
  <c r="A1271" i="61"/>
  <c r="A1272" i="61"/>
  <c r="A1273" i="61"/>
  <c r="A1274" i="61"/>
  <c r="A1275" i="61"/>
  <c r="A1276" i="61"/>
  <c r="A1277" i="61"/>
  <c r="A1278" i="61"/>
  <c r="A1279" i="61"/>
  <c r="A1280" i="61"/>
  <c r="A1281" i="61"/>
  <c r="A1282" i="61"/>
  <c r="A1283" i="61"/>
  <c r="A1284" i="61"/>
  <c r="A1285" i="61"/>
  <c r="A1286" i="61"/>
  <c r="A1287" i="61"/>
  <c r="A1288" i="61"/>
  <c r="A1289" i="61"/>
  <c r="A1290" i="61"/>
  <c r="A1291" i="61"/>
  <c r="A1292" i="61"/>
  <c r="A1293" i="61"/>
  <c r="A1294" i="61"/>
  <c r="A1295" i="61"/>
  <c r="A1296" i="61"/>
  <c r="A1297" i="61"/>
  <c r="A1298" i="61"/>
  <c r="A1299" i="61"/>
  <c r="A1300" i="61"/>
  <c r="A1301" i="61"/>
  <c r="A1902" i="61"/>
  <c r="A1903" i="61"/>
  <c r="A1904" i="61"/>
  <c r="A1905" i="61"/>
  <c r="A1906" i="61"/>
  <c r="A1907" i="61"/>
  <c r="A1908" i="61"/>
  <c r="A1909" i="61"/>
  <c r="A1910" i="61"/>
  <c r="A1911" i="61"/>
  <c r="A1912" i="61"/>
  <c r="A1913" i="61"/>
  <c r="A1914" i="61"/>
  <c r="A1915" i="61"/>
  <c r="A1916" i="61"/>
  <c r="A1917" i="61"/>
  <c r="A1918" i="61"/>
  <c r="A1919" i="61"/>
  <c r="A1920" i="61"/>
  <c r="A1921" i="61"/>
  <c r="A1922" i="61"/>
  <c r="A1923" i="61"/>
  <c r="A1924" i="61"/>
  <c r="A1925" i="61"/>
  <c r="A1926" i="61"/>
  <c r="A1927" i="61"/>
  <c r="A1928" i="61"/>
  <c r="A1929" i="61"/>
  <c r="A1930" i="61"/>
  <c r="A1931" i="61"/>
  <c r="A1932" i="61"/>
  <c r="A1933" i="61"/>
  <c r="A1934" i="61"/>
  <c r="A1935" i="61"/>
  <c r="A1936" i="61"/>
  <c r="A1937" i="61"/>
  <c r="A1938" i="61"/>
  <c r="A1939" i="61"/>
  <c r="A1940" i="61"/>
  <c r="A1941" i="61"/>
  <c r="A1942" i="61"/>
  <c r="A1943" i="61"/>
  <c r="A1944" i="61"/>
  <c r="A1945" i="61"/>
  <c r="A1946" i="61"/>
  <c r="A1947" i="61"/>
  <c r="A1948" i="61"/>
  <c r="A1949" i="61"/>
  <c r="A1950" i="61"/>
  <c r="A1951" i="61"/>
  <c r="A1952" i="61"/>
  <c r="A1953" i="61"/>
  <c r="A1954" i="61"/>
  <c r="A1955" i="61"/>
  <c r="A1956" i="61"/>
  <c r="A1957" i="61"/>
  <c r="A1958" i="61"/>
  <c r="A1959" i="61"/>
  <c r="A1960" i="61"/>
  <c r="A1961" i="61"/>
  <c r="A1962" i="61"/>
  <c r="A1963" i="61"/>
  <c r="A1964" i="61"/>
  <c r="A1965" i="61"/>
  <c r="A1966" i="61"/>
  <c r="A1967" i="61"/>
  <c r="A1968" i="61"/>
  <c r="A1969" i="61"/>
  <c r="A1970" i="61"/>
  <c r="A1971" i="61"/>
  <c r="A1972" i="61"/>
  <c r="A1973" i="61"/>
  <c r="A1974" i="61"/>
  <c r="A1975" i="61"/>
  <c r="A1976" i="61"/>
  <c r="A1977" i="61"/>
  <c r="A1978" i="61"/>
  <c r="A1979" i="61"/>
  <c r="A1980" i="61"/>
  <c r="A1981" i="61"/>
  <c r="A1982" i="61"/>
  <c r="A1983" i="61"/>
  <c r="A1984" i="61"/>
  <c r="A1985" i="61"/>
  <c r="A1986" i="61"/>
  <c r="A1987" i="61"/>
  <c r="A1988" i="61"/>
  <c r="A1989" i="61"/>
  <c r="A1990" i="61"/>
  <c r="A1991" i="61"/>
  <c r="A1992" i="61"/>
  <c r="A1993" i="61"/>
  <c r="A1994" i="61"/>
  <c r="A1995" i="61"/>
  <c r="A1996" i="61"/>
  <c r="A1997" i="61"/>
  <c r="A1998" i="61"/>
  <c r="A1999" i="61"/>
  <c r="A2000" i="61"/>
  <c r="A2001" i="61"/>
  <c r="A1302" i="61"/>
  <c r="A1303" i="61"/>
  <c r="A1304" i="61"/>
  <c r="A1305" i="61"/>
  <c r="A1306" i="61"/>
  <c r="A1307" i="61"/>
  <c r="A1308" i="61"/>
  <c r="A1309" i="61"/>
  <c r="A1310" i="61"/>
  <c r="A1311" i="61"/>
  <c r="A1312" i="61"/>
  <c r="A1313" i="61"/>
  <c r="A1314" i="61"/>
  <c r="A1315" i="61"/>
  <c r="A1316" i="61"/>
  <c r="A1317" i="61"/>
  <c r="A1318" i="61"/>
  <c r="A1319" i="61"/>
  <c r="A1320" i="61"/>
  <c r="A1321" i="61"/>
  <c r="A1322" i="61"/>
  <c r="A1323" i="61"/>
  <c r="A1324" i="61"/>
  <c r="A1325" i="61"/>
  <c r="A1326" i="61"/>
  <c r="A1327" i="61"/>
  <c r="A1328" i="61"/>
  <c r="A1329" i="61"/>
  <c r="A1330" i="61"/>
  <c r="A1331" i="61"/>
  <c r="A1332" i="61"/>
  <c r="A1333" i="61"/>
  <c r="A1334" i="61"/>
  <c r="A1335" i="61"/>
  <c r="A1336" i="61"/>
  <c r="A1337" i="61"/>
  <c r="A1338" i="61"/>
  <c r="A1339" i="61"/>
  <c r="A1340" i="61"/>
  <c r="A1341" i="61"/>
  <c r="A1342" i="61"/>
  <c r="A1343" i="61"/>
  <c r="A1344" i="61"/>
  <c r="A1345" i="61"/>
  <c r="A1346" i="61"/>
  <c r="A1347" i="61"/>
  <c r="A1348" i="61"/>
  <c r="A1349" i="61"/>
  <c r="A1350" i="61"/>
  <c r="A1351" i="61"/>
  <c r="A1352" i="61"/>
  <c r="A1353" i="61"/>
  <c r="A1354" i="61"/>
  <c r="A1355" i="61"/>
  <c r="A1356" i="61"/>
  <c r="A1357" i="61"/>
  <c r="A1358" i="61"/>
  <c r="A1359" i="61"/>
  <c r="A1360" i="61"/>
  <c r="A1361" i="61"/>
  <c r="A1362" i="61"/>
  <c r="A1363" i="61"/>
  <c r="A1364" i="61"/>
  <c r="A1365" i="61"/>
  <c r="A1366" i="61"/>
  <c r="A1367" i="61"/>
  <c r="A1368" i="61"/>
  <c r="A1369" i="61"/>
  <c r="A1370" i="61"/>
  <c r="A1371" i="61"/>
  <c r="A1372" i="61"/>
  <c r="A1373" i="61"/>
  <c r="A1374" i="61"/>
  <c r="A1375" i="61"/>
  <c r="A1376" i="61"/>
  <c r="A1377" i="61"/>
  <c r="A1378" i="61"/>
  <c r="A1379" i="61"/>
  <c r="A1380" i="61"/>
  <c r="A1381" i="61"/>
  <c r="A1382" i="61"/>
  <c r="A1383" i="61"/>
  <c r="A1384" i="61"/>
  <c r="A1385" i="61"/>
  <c r="A1386" i="61"/>
  <c r="A1387" i="61"/>
  <c r="A1388" i="61"/>
  <c r="A1389" i="61"/>
  <c r="A1390" i="61"/>
  <c r="A1391" i="61"/>
  <c r="A1392" i="61"/>
  <c r="A1393" i="61"/>
  <c r="A1394" i="61"/>
  <c r="A1395" i="61"/>
  <c r="A1396" i="61"/>
  <c r="A1397" i="61"/>
  <c r="A1398" i="61"/>
  <c r="A1399" i="61"/>
  <c r="A1400" i="61"/>
  <c r="A1401" i="61"/>
  <c r="A1402" i="61"/>
  <c r="A1403" i="61"/>
  <c r="A1404" i="61"/>
  <c r="A1405" i="61"/>
  <c r="A1406" i="61"/>
  <c r="A1407" i="61"/>
  <c r="A1408" i="61"/>
  <c r="A1409" i="61"/>
  <c r="A1410" i="61"/>
  <c r="A1411" i="61"/>
  <c r="A1412" i="61"/>
  <c r="A1413" i="61"/>
  <c r="A1414" i="61"/>
  <c r="A1415" i="61"/>
  <c r="A1416" i="61"/>
  <c r="A1417" i="61"/>
  <c r="A1418" i="61"/>
  <c r="A1419" i="61"/>
  <c r="A1420" i="61"/>
  <c r="A1421" i="61"/>
  <c r="A1422" i="61"/>
  <c r="A1423" i="61"/>
  <c r="A1424" i="61"/>
  <c r="A1425" i="61"/>
  <c r="A1426" i="61"/>
  <c r="A1427" i="61"/>
  <c r="A1428" i="61"/>
  <c r="A1429" i="61"/>
  <c r="A1430" i="61"/>
  <c r="A1431" i="61"/>
  <c r="A1432" i="61"/>
  <c r="A1433" i="61"/>
  <c r="A1434" i="61"/>
  <c r="A1435" i="61"/>
  <c r="A1436" i="61"/>
  <c r="A1437" i="61"/>
  <c r="A1438" i="61"/>
  <c r="A1439" i="61"/>
  <c r="A1440" i="61"/>
  <c r="A1441" i="61"/>
  <c r="A1442" i="61"/>
  <c r="A1443" i="61"/>
  <c r="A1444" i="61"/>
  <c r="A1445" i="61"/>
  <c r="A1446" i="61"/>
  <c r="A1447" i="61"/>
  <c r="A1448" i="61"/>
  <c r="A1449" i="61"/>
  <c r="A1450" i="61"/>
  <c r="A1451" i="61"/>
  <c r="A1452" i="61"/>
  <c r="A1453" i="61"/>
  <c r="A1454" i="61"/>
  <c r="A1455" i="61"/>
  <c r="A1456" i="61"/>
  <c r="A1457" i="61"/>
  <c r="A1458" i="61"/>
  <c r="A1459" i="61"/>
  <c r="A1460" i="61"/>
  <c r="A1461" i="61"/>
  <c r="A1462" i="61"/>
  <c r="A1463" i="61"/>
  <c r="A1464" i="61"/>
  <c r="A1465" i="61"/>
  <c r="A1466" i="61"/>
  <c r="A1467" i="61"/>
  <c r="A1468" i="61"/>
  <c r="A1469" i="61"/>
  <c r="A1470" i="61"/>
  <c r="A1471" i="61"/>
  <c r="A1472" i="61"/>
  <c r="A1473" i="61"/>
  <c r="A1474" i="61"/>
  <c r="A1475" i="61"/>
  <c r="A1476" i="61"/>
  <c r="A1477" i="61"/>
  <c r="A1478" i="61"/>
  <c r="A1479" i="61"/>
  <c r="A1480" i="61"/>
  <c r="A1481" i="61"/>
  <c r="A1482" i="61"/>
  <c r="A1483" i="61"/>
  <c r="A1484" i="61"/>
  <c r="A1485" i="61"/>
  <c r="A1486" i="61"/>
  <c r="A1487" i="61"/>
  <c r="A1488" i="61"/>
  <c r="A1489" i="61"/>
  <c r="A1490" i="61"/>
  <c r="A1491" i="61"/>
  <c r="A1492" i="61"/>
  <c r="A1493" i="61"/>
  <c r="A1494" i="61"/>
  <c r="A1495" i="61"/>
  <c r="A1496" i="61"/>
  <c r="A1497" i="61"/>
  <c r="A1498" i="61"/>
  <c r="A1499" i="61"/>
  <c r="A1500" i="61"/>
  <c r="A1501" i="61"/>
  <c r="A1502" i="61"/>
  <c r="A1503" i="61"/>
  <c r="A1504" i="61"/>
  <c r="A1505" i="61"/>
  <c r="A1506" i="61"/>
  <c r="A1507" i="61"/>
  <c r="A1508" i="61"/>
  <c r="A1509" i="61"/>
  <c r="A1510" i="61"/>
  <c r="A1511" i="61"/>
  <c r="A1512" i="61"/>
  <c r="A1513" i="61"/>
  <c r="A1514" i="61"/>
  <c r="A1515" i="61"/>
  <c r="A1516" i="61"/>
  <c r="A1517" i="61"/>
  <c r="A1518" i="61"/>
  <c r="A1519" i="61"/>
  <c r="A1520" i="61"/>
  <c r="A1521" i="61"/>
  <c r="A1522" i="61"/>
  <c r="A1523" i="61"/>
  <c r="A1524" i="61"/>
  <c r="A1525" i="61"/>
  <c r="A1526" i="61"/>
  <c r="A1527" i="61"/>
  <c r="A1528" i="61"/>
  <c r="A1529" i="61"/>
  <c r="A1530" i="61"/>
  <c r="A1531" i="61"/>
  <c r="A1532" i="61"/>
  <c r="A1533" i="61"/>
  <c r="A1534" i="61"/>
  <c r="A1535" i="61"/>
  <c r="A1536" i="61"/>
  <c r="A1537" i="61"/>
  <c r="A1538" i="61"/>
  <c r="A1539" i="61"/>
  <c r="A1540" i="61"/>
  <c r="A1541" i="61"/>
  <c r="A1542" i="61"/>
  <c r="A1543" i="61"/>
  <c r="A1544" i="61"/>
  <c r="A1545" i="61"/>
  <c r="A1546" i="61"/>
  <c r="A1547" i="61"/>
  <c r="A1548" i="61"/>
  <c r="A1549" i="61"/>
  <c r="A1550" i="61"/>
  <c r="A1551" i="61"/>
  <c r="A1552" i="61"/>
  <c r="A1553" i="61"/>
  <c r="A1554" i="61"/>
  <c r="A1555" i="61"/>
  <c r="A1556" i="61"/>
  <c r="A1557" i="61"/>
  <c r="A1558" i="61"/>
  <c r="A1559" i="61"/>
  <c r="A1560" i="61"/>
  <c r="A1561" i="61"/>
  <c r="A1562" i="61"/>
  <c r="A1563" i="61"/>
  <c r="A1564" i="61"/>
  <c r="A1565" i="61"/>
  <c r="A1566" i="61"/>
  <c r="A1567" i="61"/>
  <c r="A1568" i="61"/>
  <c r="A1569" i="61"/>
  <c r="A1570" i="61"/>
  <c r="A1571" i="61"/>
  <c r="A1572" i="61"/>
  <c r="A1573" i="61"/>
  <c r="A1574" i="61"/>
  <c r="A1575" i="61"/>
  <c r="A1576" i="61"/>
  <c r="A1577" i="61"/>
  <c r="A1578" i="61"/>
  <c r="A1579" i="61"/>
  <c r="A1580" i="61"/>
  <c r="A1581" i="61"/>
  <c r="A1582" i="61"/>
  <c r="A1583" i="61"/>
  <c r="A1584" i="61"/>
  <c r="A1585" i="61"/>
  <c r="A1586" i="61"/>
  <c r="A1587" i="61"/>
  <c r="A1588" i="61"/>
  <c r="A1589" i="61"/>
  <c r="A1590" i="61"/>
  <c r="A1591" i="61"/>
  <c r="A1592" i="61"/>
  <c r="A1593" i="61"/>
  <c r="A1594" i="61"/>
  <c r="A1595" i="61"/>
  <c r="A1596" i="61"/>
  <c r="A1597" i="61"/>
  <c r="A1598" i="61"/>
  <c r="A1599" i="61"/>
  <c r="A1600" i="61"/>
  <c r="A1601" i="61"/>
  <c r="A2002" i="61"/>
  <c r="A2003" i="61"/>
  <c r="A2004" i="61"/>
  <c r="A2005" i="61"/>
  <c r="A2006" i="61"/>
  <c r="A2007" i="61"/>
  <c r="A2008" i="61"/>
  <c r="A2009" i="61"/>
  <c r="A2010" i="61"/>
  <c r="A2011" i="61"/>
  <c r="A2012" i="61"/>
  <c r="A2013" i="61"/>
  <c r="A2014" i="61"/>
  <c r="A2015" i="61"/>
  <c r="A2016" i="61"/>
  <c r="A2017" i="61"/>
  <c r="A2018" i="61"/>
  <c r="A2019" i="61"/>
  <c r="A2020" i="61"/>
  <c r="A2021" i="61"/>
  <c r="A2022" i="61"/>
  <c r="A2023" i="61"/>
  <c r="A2024" i="61"/>
  <c r="A2025" i="61"/>
  <c r="A2026" i="61"/>
  <c r="A2027" i="61"/>
  <c r="A2028" i="61"/>
  <c r="A2029" i="61"/>
  <c r="A2030" i="61"/>
  <c r="A2031" i="61"/>
  <c r="A2032" i="61"/>
  <c r="A2033" i="61"/>
  <c r="A2034" i="61"/>
  <c r="A2035" i="61"/>
  <c r="A2036" i="61"/>
  <c r="A2037" i="61"/>
  <c r="A2038" i="61"/>
  <c r="A2039" i="61"/>
  <c r="A2040" i="61"/>
  <c r="A2041" i="61"/>
  <c r="A2042" i="61"/>
  <c r="A2043" i="61"/>
  <c r="A2044" i="61"/>
  <c r="A2045" i="61"/>
  <c r="A2046" i="61"/>
  <c r="A2047" i="61"/>
  <c r="A2048" i="61"/>
  <c r="A2049" i="61"/>
  <c r="A2050" i="61"/>
  <c r="A2051" i="61"/>
  <c r="A2052" i="61"/>
  <c r="A2053" i="61"/>
  <c r="A2054" i="61"/>
  <c r="A2055" i="61"/>
  <c r="A2056" i="61"/>
  <c r="A2057" i="61"/>
  <c r="A2058" i="61"/>
  <c r="A2059" i="61"/>
  <c r="A2060" i="61"/>
  <c r="A2061" i="61"/>
  <c r="A2062" i="61"/>
  <c r="A2063" i="61"/>
  <c r="A2064" i="61"/>
  <c r="A2065" i="61"/>
  <c r="A2066" i="61"/>
  <c r="A2067" i="61"/>
  <c r="A2068" i="61"/>
  <c r="A2069" i="61"/>
  <c r="A2070" i="61"/>
  <c r="A2071" i="61"/>
  <c r="A2072" i="61"/>
  <c r="A2073" i="61"/>
  <c r="A2074" i="61"/>
  <c r="A2075" i="61"/>
  <c r="A2076" i="61"/>
  <c r="A2077" i="61"/>
  <c r="A2078" i="61"/>
  <c r="A2079" i="61"/>
  <c r="A2080" i="61"/>
  <c r="A2081" i="61"/>
  <c r="A2082" i="61"/>
  <c r="A2083" i="61"/>
  <c r="A2084" i="61"/>
  <c r="A2085" i="61"/>
  <c r="A2086" i="61"/>
  <c r="A2087" i="61"/>
  <c r="A2088" i="61"/>
  <c r="A2089" i="61"/>
  <c r="A2090" i="61"/>
  <c r="A2091" i="61"/>
  <c r="A2092" i="61"/>
  <c r="A2093" i="61"/>
  <c r="A2094" i="61"/>
  <c r="A2095" i="61"/>
  <c r="A2096" i="61"/>
  <c r="A2097" i="61"/>
  <c r="A2098" i="61"/>
  <c r="A2099" i="61"/>
  <c r="A2100" i="61"/>
  <c r="A2101" i="61"/>
  <c r="A1602" i="61"/>
  <c r="A1603" i="61"/>
  <c r="A1604" i="61"/>
  <c r="A1605" i="61"/>
  <c r="A1606" i="61"/>
  <c r="A1607" i="61"/>
  <c r="A1608" i="61"/>
  <c r="A1609" i="61"/>
  <c r="A1610" i="61"/>
  <c r="A1611" i="61"/>
  <c r="A1612" i="61"/>
  <c r="A1613" i="61"/>
  <c r="A1614" i="61"/>
  <c r="A1615" i="61"/>
  <c r="A1616" i="61"/>
  <c r="A1617" i="61"/>
  <c r="A1618" i="61"/>
  <c r="A1619" i="61"/>
  <c r="A1620" i="61"/>
  <c r="A1621" i="61"/>
  <c r="A1622" i="61"/>
  <c r="A1623" i="61"/>
  <c r="A1624" i="61"/>
  <c r="A1625" i="61"/>
  <c r="A1626" i="61"/>
  <c r="A1627" i="61"/>
  <c r="A1628" i="61"/>
  <c r="A1629" i="61"/>
  <c r="A1630" i="61"/>
  <c r="A1631" i="61"/>
  <c r="A1632" i="61"/>
  <c r="A1633" i="61"/>
  <c r="A1634" i="61"/>
  <c r="A1635" i="61"/>
  <c r="A1636" i="61"/>
  <c r="A1637" i="61"/>
  <c r="A1638" i="61"/>
  <c r="A1639" i="61"/>
  <c r="A1640" i="61"/>
  <c r="A1641" i="61"/>
  <c r="A1642" i="61"/>
  <c r="A1643" i="61"/>
  <c r="A1644" i="61"/>
  <c r="A1645" i="61"/>
  <c r="A1646" i="61"/>
  <c r="A1647" i="61"/>
  <c r="A1648" i="61"/>
  <c r="A1649" i="61"/>
  <c r="A1650" i="61"/>
  <c r="A1651" i="61"/>
  <c r="A1652" i="61"/>
  <c r="A1653" i="61"/>
  <c r="A1654" i="61"/>
  <c r="A1655" i="61"/>
  <c r="A1656" i="61"/>
  <c r="A1657" i="61"/>
  <c r="A1658" i="61"/>
  <c r="A1659" i="61"/>
  <c r="A1660" i="61"/>
  <c r="A1661" i="61"/>
  <c r="A1662" i="61"/>
  <c r="A1663" i="61"/>
  <c r="A1664" i="61"/>
  <c r="A1665" i="61"/>
  <c r="A1666" i="61"/>
  <c r="A1667" i="61"/>
  <c r="A1668" i="61"/>
  <c r="A1669" i="61"/>
  <c r="A1670" i="61"/>
  <c r="A1671" i="61"/>
  <c r="A1672" i="61"/>
  <c r="A1673" i="61"/>
  <c r="A1674" i="61"/>
  <c r="A1675" i="61"/>
  <c r="A1676" i="61"/>
  <c r="A1677" i="61"/>
  <c r="A1678" i="61"/>
  <c r="A1679" i="61"/>
  <c r="A1680" i="61"/>
  <c r="A1681" i="61"/>
  <c r="A1682" i="61"/>
  <c r="A1683" i="61"/>
  <c r="A1684" i="61"/>
  <c r="A1685" i="61"/>
  <c r="A1686" i="61"/>
  <c r="A1687" i="61"/>
  <c r="A1688" i="61"/>
  <c r="A1689" i="61"/>
  <c r="A1690" i="61"/>
  <c r="A1691" i="61"/>
  <c r="A1692" i="61"/>
  <c r="A1693" i="61"/>
  <c r="A1694" i="61"/>
  <c r="A1695" i="61"/>
  <c r="A1696" i="61"/>
  <c r="A1697" i="61"/>
  <c r="A1698" i="61"/>
  <c r="A1699" i="61"/>
  <c r="A1700" i="61"/>
  <c r="A1701" i="61"/>
  <c r="A1702" i="61"/>
  <c r="A1703" i="61"/>
  <c r="A1704" i="61"/>
  <c r="A1705" i="61"/>
  <c r="A1706" i="61"/>
  <c r="A1707" i="61"/>
  <c r="A1708" i="61"/>
  <c r="A1709" i="61"/>
  <c r="A1710" i="61"/>
  <c r="A1711" i="61"/>
  <c r="A1712" i="61"/>
  <c r="A1713" i="61"/>
  <c r="A1714" i="61"/>
  <c r="A1715" i="61"/>
  <c r="A1716" i="61"/>
  <c r="A1717" i="61"/>
  <c r="A1718" i="61"/>
  <c r="A1719" i="61"/>
  <c r="A1720" i="61"/>
  <c r="A1721" i="61"/>
  <c r="A1722" i="61"/>
  <c r="A1723" i="61"/>
  <c r="A1724" i="61"/>
  <c r="A1725" i="61"/>
  <c r="A1726" i="61"/>
  <c r="A1727" i="61"/>
  <c r="A1728" i="61"/>
  <c r="A1729" i="61"/>
  <c r="A1730" i="61"/>
  <c r="A1731" i="61"/>
  <c r="A1732" i="61"/>
  <c r="A1733" i="61"/>
  <c r="A1734" i="61"/>
  <c r="A1735" i="61"/>
  <c r="A1736" i="61"/>
  <c r="A1737" i="61"/>
  <c r="A1738" i="61"/>
  <c r="A1739" i="61"/>
  <c r="A1740" i="61"/>
  <c r="A1741" i="61"/>
  <c r="A1742" i="61"/>
  <c r="A1743" i="61"/>
  <c r="A1744" i="61"/>
  <c r="A1745" i="61"/>
  <c r="A1746" i="61"/>
  <c r="A1747" i="61"/>
  <c r="A1748" i="61"/>
  <c r="A1749" i="61"/>
  <c r="A1750" i="61"/>
  <c r="A1751" i="61"/>
  <c r="A1752" i="61"/>
  <c r="A1753" i="61"/>
  <c r="A1754" i="61"/>
  <c r="A1755" i="61"/>
  <c r="A1756" i="61"/>
  <c r="A1757" i="61"/>
  <c r="A1758" i="61"/>
  <c r="A1759" i="61"/>
  <c r="A1760" i="61"/>
  <c r="A1761" i="61"/>
  <c r="A1762" i="61"/>
  <c r="A1763" i="61"/>
  <c r="A1764" i="61"/>
  <c r="A1765" i="61"/>
  <c r="A1766" i="61"/>
  <c r="A1767" i="61"/>
  <c r="A1768" i="61"/>
  <c r="A1769" i="61"/>
  <c r="A1770" i="61"/>
  <c r="A1771" i="61"/>
  <c r="A1772" i="61"/>
  <c r="A1773" i="61"/>
  <c r="A1774" i="61"/>
  <c r="A1775" i="61"/>
  <c r="A1776" i="61"/>
  <c r="A1777" i="61"/>
  <c r="A1778" i="61"/>
  <c r="A1779" i="61"/>
  <c r="A1780" i="61"/>
  <c r="A1781" i="61"/>
  <c r="A1782" i="61"/>
  <c r="A1783" i="61"/>
  <c r="A1784" i="61"/>
  <c r="A1785" i="61"/>
  <c r="A1786" i="61"/>
  <c r="A1787" i="61"/>
  <c r="A1788" i="61"/>
  <c r="A1789" i="61"/>
  <c r="A1790" i="61"/>
  <c r="A1791" i="61"/>
  <c r="A1792" i="61"/>
  <c r="A1793" i="61"/>
  <c r="A1794" i="61"/>
  <c r="A1795" i="61"/>
  <c r="A1796" i="61"/>
  <c r="A1797" i="61"/>
  <c r="A1798" i="61"/>
  <c r="A1799" i="61"/>
  <c r="A1800" i="61"/>
  <c r="A1801" i="61"/>
  <c r="A1802" i="61"/>
  <c r="A1803" i="61"/>
  <c r="A1804" i="61"/>
  <c r="A1805" i="61"/>
  <c r="A1806" i="61"/>
  <c r="A1807" i="61"/>
  <c r="A1808" i="61"/>
  <c r="A1809" i="61"/>
  <c r="A1810" i="61"/>
  <c r="A1811" i="61"/>
  <c r="A1812" i="61"/>
  <c r="A1813" i="61"/>
  <c r="A1814" i="61"/>
  <c r="A1815" i="61"/>
  <c r="A1816" i="61"/>
  <c r="A1817" i="61"/>
  <c r="A1818" i="61"/>
  <c r="A1819" i="61"/>
  <c r="A1820" i="61"/>
  <c r="A1821" i="61"/>
  <c r="A1822" i="61"/>
  <c r="A1823" i="61"/>
  <c r="A1824" i="61"/>
  <c r="A1825" i="61"/>
  <c r="A1826" i="61"/>
  <c r="A1827" i="61"/>
  <c r="A1828" i="61"/>
  <c r="A1829" i="61"/>
  <c r="A1830" i="61"/>
  <c r="A1831" i="61"/>
  <c r="A1832" i="61"/>
  <c r="A1833" i="61"/>
  <c r="A1834" i="61"/>
  <c r="A1835" i="61"/>
  <c r="A1836" i="61"/>
  <c r="A1837" i="61"/>
  <c r="A1838" i="61"/>
  <c r="A1839" i="61"/>
  <c r="A1840" i="61"/>
  <c r="A1841" i="61"/>
  <c r="A1842" i="61"/>
  <c r="A1843" i="61"/>
  <c r="A1844" i="61"/>
  <c r="A1845" i="61"/>
  <c r="A1846" i="61"/>
  <c r="A1847" i="61"/>
  <c r="A1848" i="61"/>
  <c r="A1849" i="61"/>
  <c r="A1850" i="61"/>
  <c r="A1851" i="61"/>
  <c r="A1852" i="61"/>
  <c r="A1853" i="61"/>
  <c r="A1854" i="61"/>
  <c r="A1855" i="61"/>
  <c r="A1856" i="61"/>
  <c r="A1857" i="61"/>
  <c r="A1858" i="61"/>
  <c r="A1859" i="61"/>
  <c r="A1860" i="61"/>
  <c r="A1861" i="61"/>
  <c r="A1862" i="61"/>
  <c r="A1863" i="61"/>
  <c r="A1864" i="61"/>
  <c r="A1865" i="61"/>
  <c r="A1866" i="61"/>
  <c r="A1867" i="61"/>
  <c r="A1868" i="61"/>
  <c r="A1869" i="61"/>
  <c r="A1870" i="61"/>
  <c r="A1871" i="61"/>
  <c r="A1872" i="61"/>
  <c r="A1873" i="61"/>
  <c r="A1874" i="61"/>
  <c r="A1875" i="61"/>
  <c r="A1876" i="61"/>
  <c r="A1877" i="61"/>
  <c r="A1878" i="61"/>
  <c r="A1879" i="61"/>
  <c r="A1880" i="61"/>
  <c r="A1881" i="61"/>
  <c r="A1882" i="61"/>
  <c r="A1883" i="61"/>
  <c r="A1884" i="61"/>
  <c r="A1885" i="61"/>
  <c r="A1886" i="61"/>
  <c r="A1887" i="61"/>
  <c r="A1888" i="61"/>
  <c r="A1889" i="61"/>
  <c r="A1890" i="61"/>
  <c r="A1891" i="61"/>
  <c r="A1892" i="61"/>
  <c r="A1893" i="61"/>
  <c r="A1894" i="61"/>
  <c r="A1895" i="61"/>
  <c r="A1896" i="61"/>
  <c r="A1897" i="61"/>
  <c r="A1898" i="61"/>
  <c r="A1899" i="61"/>
  <c r="A1900" i="61"/>
  <c r="A1901" i="61"/>
  <c r="A2102" i="61"/>
  <c r="A2103" i="61"/>
  <c r="A2104" i="61"/>
  <c r="A2105" i="61"/>
  <c r="A2106" i="61"/>
  <c r="A2107" i="61"/>
  <c r="A2108" i="61"/>
  <c r="A2109" i="61"/>
  <c r="A2110" i="61"/>
  <c r="A2111" i="61"/>
  <c r="A2112" i="61"/>
  <c r="A2113" i="61"/>
  <c r="A2114" i="61"/>
  <c r="A2115" i="61"/>
  <c r="A2116" i="61"/>
  <c r="A2117" i="61"/>
  <c r="A2118" i="61"/>
  <c r="A2119" i="61"/>
  <c r="A2120" i="61"/>
  <c r="A2121" i="61"/>
  <c r="A2122" i="61"/>
  <c r="A2123" i="61"/>
  <c r="A2124" i="61"/>
  <c r="A2125" i="61"/>
  <c r="A2126" i="61"/>
  <c r="A2127" i="61"/>
  <c r="A2128" i="61"/>
  <c r="A2129" i="61"/>
  <c r="A2130" i="61"/>
  <c r="A2131" i="61"/>
  <c r="A2132" i="61"/>
  <c r="A2133" i="61"/>
  <c r="A2134" i="61"/>
  <c r="A2135" i="61"/>
  <c r="A2136" i="61"/>
  <c r="A2137" i="61"/>
  <c r="A2138" i="61"/>
  <c r="A2139" i="61"/>
  <c r="A2140" i="61"/>
  <c r="A2141" i="61"/>
  <c r="A2142" i="61"/>
  <c r="A2143" i="61"/>
  <c r="A2144" i="61"/>
  <c r="A2145" i="61"/>
  <c r="A2146" i="61"/>
  <c r="A2147" i="61"/>
  <c r="A2148" i="61"/>
  <c r="A2149" i="61"/>
  <c r="A2150" i="61"/>
  <c r="A2151" i="61"/>
  <c r="A2152" i="61"/>
  <c r="A2153" i="61"/>
  <c r="A2154" i="61"/>
  <c r="A2155" i="61"/>
  <c r="A2156" i="61"/>
  <c r="A2157" i="61"/>
  <c r="A2158" i="61"/>
  <c r="A2159" i="61"/>
  <c r="A2160" i="61"/>
  <c r="A2161" i="61"/>
  <c r="A2162" i="61"/>
  <c r="A2163" i="61"/>
  <c r="A2164" i="61"/>
  <c r="A2165" i="61"/>
  <c r="A2166" i="61"/>
  <c r="A2167" i="61"/>
  <c r="A2168" i="61"/>
  <c r="A2169" i="61"/>
  <c r="A2170" i="61"/>
  <c r="A2171" i="61"/>
  <c r="A2172" i="61"/>
  <c r="A2173" i="61"/>
  <c r="A2174" i="61"/>
  <c r="A2175" i="61"/>
  <c r="A2176" i="61"/>
  <c r="A2177" i="61"/>
  <c r="A2178" i="61"/>
  <c r="A2179" i="61"/>
  <c r="A2180" i="61"/>
  <c r="A2181" i="61"/>
  <c r="A2182" i="61"/>
  <c r="A2183" i="61"/>
  <c r="A2184" i="61"/>
  <c r="A2185" i="61"/>
  <c r="A2186" i="61"/>
  <c r="A2187" i="61"/>
  <c r="A2188" i="61"/>
  <c r="A2189" i="61"/>
  <c r="A2190" i="61"/>
  <c r="A2191" i="61"/>
  <c r="A2192" i="61"/>
  <c r="A2193" i="61"/>
  <c r="A2194" i="61"/>
  <c r="A2195" i="61"/>
  <c r="A2196" i="61"/>
  <c r="A2197" i="61"/>
  <c r="A2198" i="61"/>
  <c r="A2199" i="61"/>
  <c r="A2200" i="61"/>
  <c r="A2201" i="61"/>
  <c r="A2202" i="61"/>
  <c r="A2203" i="61"/>
  <c r="A2204" i="61"/>
  <c r="A2205" i="61"/>
  <c r="A2206" i="61"/>
  <c r="A2207" i="61"/>
  <c r="A2208" i="61"/>
  <c r="A2209" i="61"/>
  <c r="A2210" i="61"/>
  <c r="A2211" i="61"/>
  <c r="A2212" i="61"/>
  <c r="A2213" i="61"/>
  <c r="A2214" i="61"/>
  <c r="A2215" i="61"/>
  <c r="A2216" i="61"/>
  <c r="A2217" i="61"/>
  <c r="A2218" i="61"/>
  <c r="A2219" i="61"/>
  <c r="A2220" i="61"/>
  <c r="A2221" i="61"/>
  <c r="A2222" i="61"/>
  <c r="A2223" i="61"/>
  <c r="A2224" i="61"/>
  <c r="A2225" i="61"/>
  <c r="A2226" i="61"/>
  <c r="A2227" i="61"/>
  <c r="A2228" i="61"/>
  <c r="A2229" i="61"/>
  <c r="A2230" i="61"/>
  <c r="A2231" i="61"/>
  <c r="A2232" i="61"/>
  <c r="A2233" i="61"/>
  <c r="A2234" i="61"/>
  <c r="A2235" i="61"/>
  <c r="A2236" i="61"/>
  <c r="A2237" i="61"/>
  <c r="A2238" i="61"/>
  <c r="A2239" i="61"/>
  <c r="A2240" i="61"/>
  <c r="A2241" i="61"/>
  <c r="A2242" i="61"/>
  <c r="A2243" i="61"/>
  <c r="A2244" i="61"/>
  <c r="A2245" i="61"/>
  <c r="A2246" i="61"/>
  <c r="A2247" i="61"/>
  <c r="A2248" i="61"/>
  <c r="A2249" i="61"/>
  <c r="A2250" i="61"/>
  <c r="A2251" i="61"/>
  <c r="A2252" i="61"/>
  <c r="A2253" i="61"/>
  <c r="A2254" i="61"/>
  <c r="A2255" i="61"/>
  <c r="A2256" i="61"/>
  <c r="A2257" i="61"/>
  <c r="A2258" i="61"/>
  <c r="A2259" i="61"/>
  <c r="A2260" i="61"/>
  <c r="A2261" i="61"/>
  <c r="A2262" i="61"/>
  <c r="A2263" i="61"/>
  <c r="A2264" i="61"/>
  <c r="A2265" i="61"/>
  <c r="A2266" i="61"/>
  <c r="A2267" i="61"/>
  <c r="A2268" i="61"/>
  <c r="A2269" i="61"/>
  <c r="A2270" i="61"/>
  <c r="A2271" i="61"/>
  <c r="A2272" i="61"/>
  <c r="A2273" i="61"/>
  <c r="A2274" i="61"/>
  <c r="A2275" i="61"/>
  <c r="A2276" i="61"/>
  <c r="A2277" i="61"/>
  <c r="A2278" i="61"/>
  <c r="A2279" i="61"/>
  <c r="A2280" i="61"/>
  <c r="A2281" i="61"/>
  <c r="A2282" i="61"/>
  <c r="A2283" i="61"/>
  <c r="A2284" i="61"/>
  <c r="A2285" i="61"/>
  <c r="A2286" i="61"/>
  <c r="A2287" i="61"/>
  <c r="A2288" i="61"/>
  <c r="A2289" i="61"/>
  <c r="A2290" i="61"/>
  <c r="A2291" i="61"/>
  <c r="A2292" i="61"/>
  <c r="A2293" i="61"/>
  <c r="A2294" i="61"/>
  <c r="A2295" i="61"/>
  <c r="A2296" i="61"/>
  <c r="A2297" i="61"/>
  <c r="A2298" i="61"/>
  <c r="A2299" i="61"/>
  <c r="A2300" i="61"/>
  <c r="A2301" i="61"/>
  <c r="A2302" i="61"/>
  <c r="A2303" i="61"/>
  <c r="A2304" i="61"/>
  <c r="A2305" i="61"/>
  <c r="A2306" i="61"/>
  <c r="A2307" i="61"/>
  <c r="A2308" i="61"/>
  <c r="A2309" i="61"/>
  <c r="A2310" i="61"/>
  <c r="A2311" i="61"/>
  <c r="A2312" i="61"/>
  <c r="A2313" i="61"/>
  <c r="A2314" i="61"/>
  <c r="A2315" i="61"/>
  <c r="A2316" i="61"/>
  <c r="A2317" i="61"/>
  <c r="A2318" i="61"/>
  <c r="A2319" i="61"/>
  <c r="A2320" i="61"/>
  <c r="A2321" i="61"/>
  <c r="A2322" i="61"/>
  <c r="A2323" i="61"/>
  <c r="A2324" i="61"/>
  <c r="A2325" i="61"/>
  <c r="A2326" i="61"/>
  <c r="A2327" i="61"/>
  <c r="A2328" i="61"/>
  <c r="A2329" i="61"/>
  <c r="A2330" i="61"/>
  <c r="A2331" i="61"/>
  <c r="A2332" i="61"/>
  <c r="A2333" i="61"/>
  <c r="A2334" i="61"/>
  <c r="A2335" i="61"/>
  <c r="A2336" i="61"/>
  <c r="A2337" i="61"/>
  <c r="A2338" i="61"/>
  <c r="A2339" i="61"/>
  <c r="A2340" i="61"/>
  <c r="A2341" i="61"/>
  <c r="A2342" i="61"/>
  <c r="A2343" i="61"/>
  <c r="A2344" i="61"/>
  <c r="A2345" i="61"/>
  <c r="A2346" i="61"/>
  <c r="A2347" i="61"/>
  <c r="A2348" i="61"/>
  <c r="A2349" i="61"/>
  <c r="A2350" i="61"/>
  <c r="A2351" i="61"/>
  <c r="A2352" i="61"/>
  <c r="A2353" i="61"/>
  <c r="A2354" i="61"/>
  <c r="A2355" i="61"/>
  <c r="A2356" i="61"/>
  <c r="A2357" i="61"/>
  <c r="A2358" i="61"/>
  <c r="A2359" i="61"/>
  <c r="A2360" i="61"/>
  <c r="A2361" i="61"/>
  <c r="A2362" i="61"/>
  <c r="A2363" i="61"/>
  <c r="A2364" i="61"/>
  <c r="A2365" i="61"/>
  <c r="A2366" i="61"/>
  <c r="A2367" i="61"/>
  <c r="A2368" i="61"/>
  <c r="A2369" i="61"/>
  <c r="A2370" i="61"/>
  <c r="A2371" i="61"/>
  <c r="A2372" i="61"/>
  <c r="A2373" i="61"/>
  <c r="A2374" i="61"/>
  <c r="A2375" i="61"/>
  <c r="A2376" i="61"/>
  <c r="A2377" i="61"/>
  <c r="A2378" i="61"/>
  <c r="A2379" i="61"/>
  <c r="A2380" i="61"/>
  <c r="A2381" i="61"/>
  <c r="A2382" i="61"/>
  <c r="A2383" i="61"/>
  <c r="A2384" i="61"/>
  <c r="A2385" i="61"/>
  <c r="A2386" i="61"/>
  <c r="A2387" i="61"/>
  <c r="A2388" i="61"/>
  <c r="A2389" i="61"/>
  <c r="A2390" i="61"/>
  <c r="A2391" i="61"/>
  <c r="A2392" i="61"/>
  <c r="A2393" i="61"/>
  <c r="A2394" i="61"/>
  <c r="A2395" i="61"/>
  <c r="A2396" i="61"/>
  <c r="A2397" i="61"/>
  <c r="A2398" i="61"/>
  <c r="A2399" i="61"/>
  <c r="A2400" i="61"/>
  <c r="A2401" i="61"/>
  <c r="A3002" i="61"/>
  <c r="A3003" i="61"/>
  <c r="A3004" i="61"/>
  <c r="A3005" i="61"/>
  <c r="A3006" i="61"/>
  <c r="A3007" i="61"/>
  <c r="A3008" i="61"/>
  <c r="A3009" i="61"/>
  <c r="A3010" i="61"/>
  <c r="A3011" i="61"/>
  <c r="A3012" i="61"/>
  <c r="A3013" i="61"/>
  <c r="A3014" i="61"/>
  <c r="A3015" i="61"/>
  <c r="A3016" i="61"/>
  <c r="A3017" i="61"/>
  <c r="A3018" i="61"/>
  <c r="A3019" i="61"/>
  <c r="A3020" i="61"/>
  <c r="A3021" i="61"/>
  <c r="A3022" i="61"/>
  <c r="A3023" i="61"/>
  <c r="A3024" i="61"/>
  <c r="A3025" i="61"/>
  <c r="A3026" i="61"/>
  <c r="A3027" i="61"/>
  <c r="A3028" i="61"/>
  <c r="A3029" i="61"/>
  <c r="A3030" i="61"/>
  <c r="A3031" i="61"/>
  <c r="A3032" i="61"/>
  <c r="A3033" i="61"/>
  <c r="A3034" i="61"/>
  <c r="A3035" i="61"/>
  <c r="A3036" i="61"/>
  <c r="A3037" i="61"/>
  <c r="A3038" i="61"/>
  <c r="A3039" i="61"/>
  <c r="A3040" i="61"/>
  <c r="A3041" i="61"/>
  <c r="A3042" i="61"/>
  <c r="A3043" i="61"/>
  <c r="A3044" i="61"/>
  <c r="A3045" i="61"/>
  <c r="A3046" i="61"/>
  <c r="A3047" i="61"/>
  <c r="A3048" i="61"/>
  <c r="A3049" i="61"/>
  <c r="A3050" i="61"/>
  <c r="A3051" i="61"/>
  <c r="A3052" i="61"/>
  <c r="A3053" i="61"/>
  <c r="A3054" i="61"/>
  <c r="A3055" i="61"/>
  <c r="A3056" i="61"/>
  <c r="A3057" i="61"/>
  <c r="A3058" i="61"/>
  <c r="A3059" i="61"/>
  <c r="A3060" i="61"/>
  <c r="A3061" i="61"/>
  <c r="A3062" i="61"/>
  <c r="A3063" i="61"/>
  <c r="A3064" i="61"/>
  <c r="A3065" i="61"/>
  <c r="A3066" i="61"/>
  <c r="A3067" i="61"/>
  <c r="A3068" i="61"/>
  <c r="A3069" i="61"/>
  <c r="A3070" i="61"/>
  <c r="A3071" i="61"/>
  <c r="A3072" i="61"/>
  <c r="A3073" i="61"/>
  <c r="A3074" i="61"/>
  <c r="A3075" i="61"/>
  <c r="A3076" i="61"/>
  <c r="A3077" i="61"/>
  <c r="A3078" i="61"/>
  <c r="A3079" i="61"/>
  <c r="A3080" i="61"/>
  <c r="A3081" i="61"/>
  <c r="A3082" i="61"/>
  <c r="A3083" i="61"/>
  <c r="A3084" i="61"/>
  <c r="A3085" i="61"/>
  <c r="A3086" i="61"/>
  <c r="A3087" i="61"/>
  <c r="A3088" i="61"/>
  <c r="A3089" i="61"/>
  <c r="A3090" i="61"/>
  <c r="A3091" i="61"/>
  <c r="A3092" i="61"/>
  <c r="A3093" i="61"/>
  <c r="A3094" i="61"/>
  <c r="A3095" i="61"/>
  <c r="A3096" i="61"/>
  <c r="A3097" i="61"/>
  <c r="A3098" i="61"/>
  <c r="A3099" i="61"/>
  <c r="A3100" i="61"/>
  <c r="A3101" i="61"/>
  <c r="A2402" i="61"/>
  <c r="A2403" i="61"/>
  <c r="A2404" i="61"/>
  <c r="A2405" i="61"/>
  <c r="A2406" i="61"/>
  <c r="A2407" i="61"/>
  <c r="A2408" i="61"/>
  <c r="A2409" i="61"/>
  <c r="A2410" i="61"/>
  <c r="A2411" i="61"/>
  <c r="A2412" i="61"/>
  <c r="A2413" i="61"/>
  <c r="A2414" i="61"/>
  <c r="A2415" i="61"/>
  <c r="A2416" i="61"/>
  <c r="A2417" i="61"/>
  <c r="A2418" i="61"/>
  <c r="A2419" i="61"/>
  <c r="A2420" i="61"/>
  <c r="A2421" i="61"/>
  <c r="A2422" i="61"/>
  <c r="A2423" i="61"/>
  <c r="A2424" i="61"/>
  <c r="A2425" i="61"/>
  <c r="A2426" i="61"/>
  <c r="A2427" i="61"/>
  <c r="A2428" i="61"/>
  <c r="A2429" i="61"/>
  <c r="A2430" i="61"/>
  <c r="A2431" i="61"/>
  <c r="A2432" i="61"/>
  <c r="A2433" i="61"/>
  <c r="A2434" i="61"/>
  <c r="A2435" i="61"/>
  <c r="A2436" i="61"/>
  <c r="A2437" i="61"/>
  <c r="A2438" i="61"/>
  <c r="A2439" i="61"/>
  <c r="A2440" i="61"/>
  <c r="A2441" i="61"/>
  <c r="A2442" i="61"/>
  <c r="A2443" i="61"/>
  <c r="A2444" i="61"/>
  <c r="A2445" i="61"/>
  <c r="A2446" i="61"/>
  <c r="A2447" i="61"/>
  <c r="A2448" i="61"/>
  <c r="A2449" i="61"/>
  <c r="A2450" i="61"/>
  <c r="A2451" i="61"/>
  <c r="A2452" i="61"/>
  <c r="A2453" i="61"/>
  <c r="A2454" i="61"/>
  <c r="A2455" i="61"/>
  <c r="A2456" i="61"/>
  <c r="A2457" i="61"/>
  <c r="A2458" i="61"/>
  <c r="A2459" i="61"/>
  <c r="A2460" i="61"/>
  <c r="A2461" i="61"/>
  <c r="A2462" i="61"/>
  <c r="A2463" i="61"/>
  <c r="A2464" i="61"/>
  <c r="A2465" i="61"/>
  <c r="A2466" i="61"/>
  <c r="A2467" i="61"/>
  <c r="A2468" i="61"/>
  <c r="A2469" i="61"/>
  <c r="A2470" i="61"/>
  <c r="A2471" i="61"/>
  <c r="A2472" i="61"/>
  <c r="A2473" i="61"/>
  <c r="A2474" i="61"/>
  <c r="A2475" i="61"/>
  <c r="A2476" i="61"/>
  <c r="A2477" i="61"/>
  <c r="A2478" i="61"/>
  <c r="A2479" i="61"/>
  <c r="A2480" i="61"/>
  <c r="A2481" i="61"/>
  <c r="A2482" i="61"/>
  <c r="A2483" i="61"/>
  <c r="A2484" i="61"/>
  <c r="A2485" i="61"/>
  <c r="A2486" i="61"/>
  <c r="A2487" i="61"/>
  <c r="A2488" i="61"/>
  <c r="A2489" i="61"/>
  <c r="A2490" i="61"/>
  <c r="A2491" i="61"/>
  <c r="A2492" i="61"/>
  <c r="A2493" i="61"/>
  <c r="A2494" i="61"/>
  <c r="A2495" i="61"/>
  <c r="A2496" i="61"/>
  <c r="A2497" i="61"/>
  <c r="A2498" i="61"/>
  <c r="A2499" i="61"/>
  <c r="A2500" i="61"/>
  <c r="A2501" i="61"/>
  <c r="A2502" i="61"/>
  <c r="A2503" i="61"/>
  <c r="A2504" i="61"/>
  <c r="A2505" i="61"/>
  <c r="A2506" i="61"/>
  <c r="A2507" i="61"/>
  <c r="A2508" i="61"/>
  <c r="A2509" i="61"/>
  <c r="A2510" i="61"/>
  <c r="A2511" i="61"/>
  <c r="A2512" i="61"/>
  <c r="A2513" i="61"/>
  <c r="A2514" i="61"/>
  <c r="A2515" i="61"/>
  <c r="A2516" i="61"/>
  <c r="A2517" i="61"/>
  <c r="A2518" i="61"/>
  <c r="A2519" i="61"/>
  <c r="A2520" i="61"/>
  <c r="A2521" i="61"/>
  <c r="A2522" i="61"/>
  <c r="A2523" i="61"/>
  <c r="A2524" i="61"/>
  <c r="A2525" i="61"/>
  <c r="A2526" i="61"/>
  <c r="A2527" i="61"/>
  <c r="A2528" i="61"/>
  <c r="A2529" i="61"/>
  <c r="A2530" i="61"/>
  <c r="A2531" i="61"/>
  <c r="A2532" i="61"/>
  <c r="A2533" i="61"/>
  <c r="A2534" i="61"/>
  <c r="A2535" i="61"/>
  <c r="A2536" i="61"/>
  <c r="A2537" i="61"/>
  <c r="A2538" i="61"/>
  <c r="A2539" i="61"/>
  <c r="A2540" i="61"/>
  <c r="A2541" i="61"/>
  <c r="A2542" i="61"/>
  <c r="A2543" i="61"/>
  <c r="A2544" i="61"/>
  <c r="A2545" i="61"/>
  <c r="A2546" i="61"/>
  <c r="A2547" i="61"/>
  <c r="A2548" i="61"/>
  <c r="A2549" i="61"/>
  <c r="A2550" i="61"/>
  <c r="A2551" i="61"/>
  <c r="A2552" i="61"/>
  <c r="A2553" i="61"/>
  <c r="A2554" i="61"/>
  <c r="A2555" i="61"/>
  <c r="A2556" i="61"/>
  <c r="A2557" i="61"/>
  <c r="A2558" i="61"/>
  <c r="A2559" i="61"/>
  <c r="A2560" i="61"/>
  <c r="A2561" i="61"/>
  <c r="A2562" i="61"/>
  <c r="A2563" i="61"/>
  <c r="A2564" i="61"/>
  <c r="A2565" i="61"/>
  <c r="A2566" i="61"/>
  <c r="A2567" i="61"/>
  <c r="A2568" i="61"/>
  <c r="A2569" i="61"/>
  <c r="A2570" i="61"/>
  <c r="A2571" i="61"/>
  <c r="A2572" i="61"/>
  <c r="A2573" i="61"/>
  <c r="A2574" i="61"/>
  <c r="A2575" i="61"/>
  <c r="A2576" i="61"/>
  <c r="A2577" i="61"/>
  <c r="A2578" i="61"/>
  <c r="A2579" i="61"/>
  <c r="A2580" i="61"/>
  <c r="A2581" i="61"/>
  <c r="A2582" i="61"/>
  <c r="A2583" i="61"/>
  <c r="A2584" i="61"/>
  <c r="A2585" i="61"/>
  <c r="A2586" i="61"/>
  <c r="A2587" i="61"/>
  <c r="A2588" i="61"/>
  <c r="A2589" i="61"/>
  <c r="A2590" i="61"/>
  <c r="A2591" i="61"/>
  <c r="A2592" i="61"/>
  <c r="A2593" i="61"/>
  <c r="A2594" i="61"/>
  <c r="A2595" i="61"/>
  <c r="A2596" i="61"/>
  <c r="A2597" i="61"/>
  <c r="A2598" i="61"/>
  <c r="A2599" i="61"/>
  <c r="A2600" i="61"/>
  <c r="A2601" i="61"/>
  <c r="A2602" i="61"/>
  <c r="A2603" i="61"/>
  <c r="A2604" i="61"/>
  <c r="A2605" i="61"/>
  <c r="A2606" i="61"/>
  <c r="A2607" i="61"/>
  <c r="A2608" i="61"/>
  <c r="A2609" i="61"/>
  <c r="A2610" i="61"/>
  <c r="A2611" i="61"/>
  <c r="A2612" i="61"/>
  <c r="A2613" i="61"/>
  <c r="A2614" i="61"/>
  <c r="A2615" i="61"/>
  <c r="A2616" i="61"/>
  <c r="A2617" i="61"/>
  <c r="A2618" i="61"/>
  <c r="A2619" i="61"/>
  <c r="A2620" i="61"/>
  <c r="A2621" i="61"/>
  <c r="A2622" i="61"/>
  <c r="A2623" i="61"/>
  <c r="A2624" i="61"/>
  <c r="A2625" i="61"/>
  <c r="A2626" i="61"/>
  <c r="A2627" i="61"/>
  <c r="A2628" i="61"/>
  <c r="A2629" i="61"/>
  <c r="A2630" i="61"/>
  <c r="A2631" i="61"/>
  <c r="A2632" i="61"/>
  <c r="A2633" i="61"/>
  <c r="A2634" i="61"/>
  <c r="A2635" i="61"/>
  <c r="A2636" i="61"/>
  <c r="A2637" i="61"/>
  <c r="A2638" i="61"/>
  <c r="A2639" i="61"/>
  <c r="A2640" i="61"/>
  <c r="A2641" i="61"/>
  <c r="A2642" i="61"/>
  <c r="A2643" i="61"/>
  <c r="A2644" i="61"/>
  <c r="A2645" i="61"/>
  <c r="A2646" i="61"/>
  <c r="A2647" i="61"/>
  <c r="A2648" i="61"/>
  <c r="A2649" i="61"/>
  <c r="A2650" i="61"/>
  <c r="A2651" i="61"/>
  <c r="A2652" i="61"/>
  <c r="A2653" i="61"/>
  <c r="A2654" i="61"/>
  <c r="A2655" i="61"/>
  <c r="A2656" i="61"/>
  <c r="A2657" i="61"/>
  <c r="A2658" i="61"/>
  <c r="A2659" i="61"/>
  <c r="A2660" i="61"/>
  <c r="A2661" i="61"/>
  <c r="A2662" i="61"/>
  <c r="A2663" i="61"/>
  <c r="A2664" i="61"/>
  <c r="A2665" i="61"/>
  <c r="A2666" i="61"/>
  <c r="A2667" i="61"/>
  <c r="A2668" i="61"/>
  <c r="A2669" i="61"/>
  <c r="A2670" i="61"/>
  <c r="A2671" i="61"/>
  <c r="A2672" i="61"/>
  <c r="A2673" i="61"/>
  <c r="A2674" i="61"/>
  <c r="A2675" i="61"/>
  <c r="A2676" i="61"/>
  <c r="A2677" i="61"/>
  <c r="A2678" i="61"/>
  <c r="A2679" i="61"/>
  <c r="A2680" i="61"/>
  <c r="A2681" i="61"/>
  <c r="A2682" i="61"/>
  <c r="A2683" i="61"/>
  <c r="A2684" i="61"/>
  <c r="A2685" i="61"/>
  <c r="A2686" i="61"/>
  <c r="A2687" i="61"/>
  <c r="A2688" i="61"/>
  <c r="A2689" i="61"/>
  <c r="A2690" i="61"/>
  <c r="A2691" i="61"/>
  <c r="A2692" i="61"/>
  <c r="A2693" i="61"/>
  <c r="A2694" i="61"/>
  <c r="A2695" i="61"/>
  <c r="A2696" i="61"/>
  <c r="A2697" i="61"/>
  <c r="A2698" i="61"/>
  <c r="A2699" i="61"/>
  <c r="A2700" i="61"/>
  <c r="A2701" i="61"/>
  <c r="A3102" i="61"/>
  <c r="A3103" i="61"/>
  <c r="A3104" i="61"/>
  <c r="A3105" i="61"/>
  <c r="A3106" i="61"/>
  <c r="A3107" i="61"/>
  <c r="A3108" i="61"/>
  <c r="A3109" i="61"/>
  <c r="A3110" i="61"/>
  <c r="A3111" i="61"/>
  <c r="A3112" i="61"/>
  <c r="A3113" i="61"/>
  <c r="A3114" i="61"/>
  <c r="A3115" i="61"/>
  <c r="A3116" i="61"/>
  <c r="A3117" i="61"/>
  <c r="A3118" i="61"/>
  <c r="A3119" i="61"/>
  <c r="A3120" i="61"/>
  <c r="A3121" i="61"/>
  <c r="A3122" i="61"/>
  <c r="A3123" i="61"/>
  <c r="A3124" i="61"/>
  <c r="A3125" i="61"/>
  <c r="A3126" i="61"/>
  <c r="A3127" i="61"/>
  <c r="A3128" i="61"/>
  <c r="A3129" i="61"/>
  <c r="A3130" i="61"/>
  <c r="A3131" i="61"/>
  <c r="A3132" i="61"/>
  <c r="A3133" i="61"/>
  <c r="A3134" i="61"/>
  <c r="A3135" i="61"/>
  <c r="A3136" i="61"/>
  <c r="A3137" i="61"/>
  <c r="A3138" i="61"/>
  <c r="A3139" i="61"/>
  <c r="A3140" i="61"/>
  <c r="A3141" i="61"/>
  <c r="A3142" i="61"/>
  <c r="A3143" i="61"/>
  <c r="A3144" i="61"/>
  <c r="A3145" i="61"/>
  <c r="A3146" i="61"/>
  <c r="A3147" i="61"/>
  <c r="A3148" i="61"/>
  <c r="A3149" i="61"/>
  <c r="A3150" i="61"/>
  <c r="A3151" i="61"/>
  <c r="A3152" i="61"/>
  <c r="A3153" i="61"/>
  <c r="A3154" i="61"/>
  <c r="A3155" i="61"/>
  <c r="A3156" i="61"/>
  <c r="A3157" i="61"/>
  <c r="A3158" i="61"/>
  <c r="A3159" i="61"/>
  <c r="A3160" i="61"/>
  <c r="A3161" i="61"/>
  <c r="A3162" i="61"/>
  <c r="A3163" i="61"/>
  <c r="A3164" i="61"/>
  <c r="A3165" i="61"/>
  <c r="A3166" i="61"/>
  <c r="A3167" i="61"/>
  <c r="A3168" i="61"/>
  <c r="A3169" i="61"/>
  <c r="A3170" i="61"/>
  <c r="A3171" i="61"/>
  <c r="A3172" i="61"/>
  <c r="A3173" i="61"/>
  <c r="A3174" i="61"/>
  <c r="A3175" i="61"/>
  <c r="A3176" i="61"/>
  <c r="A3177" i="61"/>
  <c r="A3178" i="61"/>
  <c r="A3179" i="61"/>
  <c r="A3180" i="61"/>
  <c r="A3181" i="61"/>
  <c r="A3182" i="61"/>
  <c r="A3183" i="61"/>
  <c r="A3184" i="61"/>
  <c r="A3185" i="61"/>
  <c r="A3186" i="61"/>
  <c r="A3187" i="61"/>
  <c r="A3188" i="61"/>
  <c r="A3189" i="61"/>
  <c r="A3190" i="61"/>
  <c r="A3191" i="61"/>
  <c r="A3192" i="61"/>
  <c r="A3193" i="61"/>
  <c r="A3194" i="61"/>
  <c r="A3195" i="61"/>
  <c r="A3196" i="61"/>
  <c r="A3197" i="61"/>
  <c r="A3198" i="61"/>
  <c r="A3199" i="61"/>
  <c r="A3200" i="61"/>
  <c r="A3201" i="61"/>
  <c r="A2702" i="61"/>
  <c r="A2703" i="61"/>
  <c r="A2704" i="61"/>
  <c r="A2705" i="61"/>
  <c r="A2706" i="61"/>
  <c r="A2707" i="61"/>
  <c r="A2708" i="61"/>
  <c r="A2709" i="61"/>
  <c r="A2710" i="61"/>
  <c r="A2711" i="61"/>
  <c r="A2712" i="61"/>
  <c r="A2713" i="61"/>
  <c r="A2714" i="61"/>
  <c r="A2715" i="61"/>
  <c r="A2716" i="61"/>
  <c r="A2717" i="61"/>
  <c r="A2718" i="61"/>
  <c r="A2719" i="61"/>
  <c r="A2720" i="61"/>
  <c r="A2721" i="61"/>
  <c r="A2722" i="61"/>
  <c r="A2723" i="61"/>
  <c r="A2724" i="61"/>
  <c r="A2725" i="61"/>
  <c r="A2726" i="61"/>
  <c r="A2727" i="61"/>
  <c r="A2728" i="61"/>
  <c r="A2729" i="61"/>
  <c r="A2730" i="61"/>
  <c r="A2731" i="61"/>
  <c r="A2732" i="61"/>
  <c r="A2733" i="61"/>
  <c r="A2734" i="61"/>
  <c r="A2735" i="61"/>
  <c r="A2736" i="61"/>
  <c r="A2737" i="61"/>
  <c r="A2738" i="61"/>
  <c r="A2739" i="61"/>
  <c r="A2740" i="61"/>
  <c r="A2741" i="61"/>
  <c r="A2742" i="61"/>
  <c r="A2743" i="61"/>
  <c r="A2744" i="61"/>
  <c r="A2745" i="61"/>
  <c r="A2746" i="61"/>
  <c r="A2747" i="61"/>
  <c r="A2748" i="61"/>
  <c r="A2749" i="61"/>
  <c r="A2750" i="61"/>
  <c r="A2751" i="61"/>
  <c r="A2752" i="61"/>
  <c r="A2753" i="61"/>
  <c r="A2754" i="61"/>
  <c r="A2755" i="61"/>
  <c r="A2756" i="61"/>
  <c r="A2757" i="61"/>
  <c r="A2758" i="61"/>
  <c r="A2759" i="61"/>
  <c r="A2760" i="61"/>
  <c r="A2761" i="61"/>
  <c r="A2762" i="61"/>
  <c r="A2763" i="61"/>
  <c r="A2764" i="61"/>
  <c r="A2765" i="61"/>
  <c r="A2766" i="61"/>
  <c r="A2767" i="61"/>
  <c r="A2768" i="61"/>
  <c r="A2769" i="61"/>
  <c r="A2770" i="61"/>
  <c r="A2771" i="61"/>
  <c r="A2772" i="61"/>
  <c r="A2773" i="61"/>
  <c r="A2774" i="61"/>
  <c r="A2775" i="61"/>
  <c r="A2776" i="61"/>
  <c r="A2777" i="61"/>
  <c r="A2778" i="61"/>
  <c r="A2779" i="61"/>
  <c r="A2780" i="61"/>
  <c r="A2781" i="61"/>
  <c r="A2782" i="61"/>
  <c r="A2783" i="61"/>
  <c r="A2784" i="61"/>
  <c r="A2785" i="61"/>
  <c r="A2786" i="61"/>
  <c r="A2787" i="61"/>
  <c r="A2788" i="61"/>
  <c r="A2789" i="61"/>
  <c r="A2790" i="61"/>
  <c r="A2791" i="61"/>
  <c r="A2792" i="61"/>
  <c r="A2793" i="61"/>
  <c r="A2794" i="61"/>
  <c r="A2795" i="61"/>
  <c r="A2796" i="61"/>
  <c r="A2797" i="61"/>
  <c r="A2798" i="61"/>
  <c r="A2799" i="61"/>
  <c r="A2800" i="61"/>
  <c r="A2801" i="61"/>
  <c r="A2802" i="61"/>
  <c r="A2803" i="61"/>
  <c r="A2804" i="61"/>
  <c r="A2805" i="61"/>
  <c r="A2806" i="61"/>
  <c r="A2807" i="61"/>
  <c r="A2808" i="61"/>
  <c r="A2809" i="61"/>
  <c r="A2810" i="61"/>
  <c r="A2811" i="61"/>
  <c r="A2812" i="61"/>
  <c r="A2813" i="61"/>
  <c r="A2814" i="61"/>
  <c r="A2815" i="61"/>
  <c r="A2816" i="61"/>
  <c r="A2817" i="61"/>
  <c r="A2818" i="61"/>
  <c r="A2819" i="61"/>
  <c r="A2820" i="61"/>
  <c r="A2821" i="61"/>
  <c r="A2822" i="61"/>
  <c r="A2823" i="61"/>
  <c r="A2824" i="61"/>
  <c r="A2825" i="61"/>
  <c r="A2826" i="61"/>
  <c r="A2827" i="61"/>
  <c r="A2828" i="61"/>
  <c r="A2829" i="61"/>
  <c r="A2830" i="61"/>
  <c r="A2831" i="61"/>
  <c r="A2832" i="61"/>
  <c r="A2833" i="61"/>
  <c r="A2834" i="61"/>
  <c r="A2835" i="61"/>
  <c r="A2836" i="61"/>
  <c r="A2837" i="61"/>
  <c r="A2838" i="61"/>
  <c r="A2839" i="61"/>
  <c r="A2840" i="61"/>
  <c r="A2841" i="61"/>
  <c r="A2842" i="61"/>
  <c r="A2843" i="61"/>
  <c r="A2844" i="61"/>
  <c r="A2845" i="61"/>
  <c r="A2846" i="61"/>
  <c r="A2847" i="61"/>
  <c r="A2848" i="61"/>
  <c r="A2849" i="61"/>
  <c r="A2850" i="61"/>
  <c r="A2851" i="61"/>
  <c r="A2852" i="61"/>
  <c r="A2853" i="61"/>
  <c r="A2854" i="61"/>
  <c r="A2855" i="61"/>
  <c r="A2856" i="61"/>
  <c r="A2857" i="61"/>
  <c r="A2858" i="61"/>
  <c r="A2859" i="61"/>
  <c r="A2860" i="61"/>
  <c r="A2861" i="61"/>
  <c r="A2862" i="61"/>
  <c r="A2863" i="61"/>
  <c r="A2864" i="61"/>
  <c r="A2865" i="61"/>
  <c r="A2866" i="61"/>
  <c r="A2867" i="61"/>
  <c r="A2868" i="61"/>
  <c r="A2869" i="61"/>
  <c r="A2870" i="61"/>
  <c r="A2871" i="61"/>
  <c r="A2872" i="61"/>
  <c r="A2873" i="61"/>
  <c r="A2874" i="61"/>
  <c r="A2875" i="61"/>
  <c r="A2876" i="61"/>
  <c r="A2877" i="61"/>
  <c r="A2878" i="61"/>
  <c r="A2879" i="61"/>
  <c r="A2880" i="61"/>
  <c r="A2881" i="61"/>
  <c r="A2882" i="61"/>
  <c r="A2883" i="61"/>
  <c r="A2884" i="61"/>
  <c r="A2885" i="61"/>
  <c r="A2886" i="61"/>
  <c r="A2887" i="61"/>
  <c r="A2888" i="61"/>
  <c r="A2889" i="61"/>
  <c r="A2890" i="61"/>
  <c r="A2891" i="61"/>
  <c r="A2892" i="61"/>
  <c r="A2893" i="61"/>
  <c r="A2894" i="61"/>
  <c r="A2895" i="61"/>
  <c r="A2896" i="61"/>
  <c r="A2897" i="61"/>
  <c r="A2898" i="61"/>
  <c r="A2899" i="61"/>
  <c r="A2900" i="61"/>
  <c r="A2901" i="61"/>
  <c r="A2902" i="61"/>
  <c r="A2903" i="61"/>
  <c r="A2904" i="61"/>
  <c r="A2905" i="61"/>
  <c r="A2906" i="61"/>
  <c r="A2907" i="61"/>
  <c r="A2908" i="61"/>
  <c r="A2909" i="61"/>
  <c r="A2910" i="61"/>
  <c r="A2911" i="61"/>
  <c r="A2912" i="61"/>
  <c r="A2913" i="61"/>
  <c r="A2914" i="61"/>
  <c r="A2915" i="61"/>
  <c r="A2916" i="61"/>
  <c r="A2917" i="61"/>
  <c r="A2918" i="61"/>
  <c r="A2919" i="61"/>
  <c r="A2920" i="61"/>
  <c r="A2921" i="61"/>
  <c r="A2922" i="61"/>
  <c r="A2923" i="61"/>
  <c r="A2924" i="61"/>
  <c r="A2925" i="61"/>
  <c r="A2926" i="61"/>
  <c r="A2927" i="61"/>
  <c r="A2928" i="61"/>
  <c r="A2929" i="61"/>
  <c r="A2930" i="61"/>
  <c r="A2931" i="61"/>
  <c r="A2932" i="61"/>
  <c r="A2933" i="61"/>
  <c r="A2934" i="61"/>
  <c r="A2935" i="61"/>
  <c r="A2936" i="61"/>
  <c r="A2937" i="61"/>
  <c r="A2938" i="61"/>
  <c r="A2939" i="61"/>
  <c r="A2940" i="61"/>
  <c r="A2941" i="61"/>
  <c r="A2942" i="61"/>
  <c r="A2943" i="61"/>
  <c r="A2944" i="61"/>
  <c r="A2945" i="61"/>
  <c r="A2946" i="61"/>
  <c r="A2947" i="61"/>
  <c r="A2948" i="61"/>
  <c r="A2949" i="61"/>
  <c r="A2950" i="61"/>
  <c r="A2951" i="61"/>
  <c r="A2952" i="61"/>
  <c r="A2953" i="61"/>
  <c r="A2954" i="61"/>
  <c r="A2955" i="61"/>
  <c r="A2956" i="61"/>
  <c r="A2957" i="61"/>
  <c r="A2958" i="61"/>
  <c r="A2959" i="61"/>
  <c r="A2960" i="61"/>
  <c r="A2961" i="61"/>
  <c r="A2962" i="61"/>
  <c r="A2963" i="61"/>
  <c r="A2964" i="61"/>
  <c r="A2965" i="61"/>
  <c r="A2966" i="61"/>
  <c r="A2967" i="61"/>
  <c r="A2968" i="61"/>
  <c r="A2969" i="61"/>
  <c r="A2970" i="61"/>
  <c r="A2971" i="61"/>
  <c r="A2972" i="61"/>
  <c r="A2973" i="61"/>
  <c r="A2974" i="61"/>
  <c r="A2975" i="61"/>
  <c r="A2976" i="61"/>
  <c r="A2977" i="61"/>
  <c r="A2978" i="61"/>
  <c r="A2979" i="61"/>
  <c r="A2980" i="61"/>
  <c r="A2981" i="61"/>
  <c r="A2982" i="61"/>
  <c r="A2983" i="61"/>
  <c r="A2984" i="61"/>
  <c r="A2985" i="61"/>
  <c r="A2986" i="61"/>
  <c r="A2987" i="61"/>
  <c r="A2988" i="61"/>
  <c r="A2989" i="61"/>
  <c r="A2990" i="61"/>
  <c r="A2991" i="61"/>
  <c r="A2992" i="61"/>
  <c r="A2993" i="61"/>
  <c r="A2994" i="61"/>
  <c r="A2995" i="61"/>
  <c r="A2996" i="61"/>
  <c r="A2997" i="61"/>
  <c r="A2998" i="61"/>
  <c r="A2999" i="61"/>
  <c r="A3000" i="61"/>
  <c r="A3001" i="61"/>
  <c r="A3202" i="61"/>
  <c r="A3203" i="61"/>
  <c r="A3204" i="61"/>
  <c r="A3205" i="61"/>
  <c r="A3206" i="61"/>
  <c r="A3207" i="61"/>
  <c r="A3208" i="61"/>
  <c r="A3209" i="61"/>
  <c r="A3210" i="61"/>
  <c r="A3211" i="61"/>
  <c r="A3212" i="61"/>
  <c r="A3213" i="61"/>
  <c r="A3214" i="61"/>
  <c r="A3215" i="61"/>
  <c r="A3216" i="61"/>
  <c r="A3217" i="61"/>
  <c r="A3218" i="61"/>
  <c r="A3219" i="61"/>
  <c r="A3220" i="61"/>
  <c r="A3221" i="61"/>
  <c r="A3222" i="61"/>
  <c r="A3223" i="61"/>
  <c r="A3224" i="61"/>
  <c r="A3225" i="61"/>
  <c r="A3226" i="61"/>
  <c r="A3227" i="61"/>
  <c r="A3228" i="61"/>
  <c r="A3229" i="61"/>
  <c r="A3230" i="61"/>
  <c r="A3231" i="61"/>
  <c r="A3232" i="61"/>
  <c r="A3233" i="61"/>
  <c r="A3234" i="61"/>
  <c r="A3235" i="61"/>
  <c r="A3236" i="61"/>
  <c r="A3237" i="61"/>
  <c r="A3238" i="61"/>
  <c r="A3239" i="61"/>
  <c r="A3240" i="61"/>
  <c r="A3241" i="61"/>
  <c r="A3242" i="61"/>
  <c r="A3243" i="61"/>
  <c r="A3244" i="61"/>
  <c r="A3245" i="61"/>
  <c r="A3246" i="61"/>
  <c r="A3247" i="61"/>
  <c r="A3248" i="61"/>
  <c r="A3249" i="61"/>
  <c r="A3250" i="61"/>
  <c r="A3251" i="61"/>
  <c r="A3252" i="61"/>
  <c r="A3253" i="61"/>
  <c r="A3254" i="61"/>
  <c r="A3255" i="61"/>
  <c r="A3256" i="61"/>
  <c r="A3257" i="61"/>
  <c r="A3258" i="61"/>
  <c r="A3259" i="61"/>
  <c r="A3260" i="61"/>
  <c r="A3261" i="61"/>
  <c r="A3262" i="61"/>
  <c r="A3263" i="61"/>
  <c r="A3264" i="61"/>
  <c r="A3265" i="61"/>
  <c r="A3266" i="61"/>
  <c r="A3267" i="61"/>
  <c r="A3268" i="61"/>
  <c r="A3269" i="61"/>
  <c r="A3270" i="61"/>
  <c r="A3271" i="61"/>
  <c r="A3272" i="61"/>
  <c r="A3273" i="61"/>
  <c r="A3274" i="61"/>
  <c r="A3275" i="61"/>
  <c r="A3276" i="61"/>
  <c r="A3277" i="61"/>
  <c r="A3278" i="61"/>
  <c r="A3279" i="61"/>
  <c r="A3280" i="61"/>
  <c r="A3281" i="61"/>
  <c r="A3282" i="61"/>
  <c r="A3283" i="61"/>
  <c r="A3284" i="61"/>
  <c r="A3285" i="61"/>
  <c r="A3286" i="61"/>
  <c r="A3287" i="61"/>
  <c r="A3288" i="61"/>
  <c r="A3289" i="61"/>
  <c r="A3290" i="61"/>
  <c r="A3291" i="61"/>
  <c r="A3292" i="61"/>
  <c r="A3293" i="61"/>
  <c r="A3294" i="61"/>
  <c r="A3295" i="61"/>
  <c r="A3296" i="61"/>
  <c r="A3297" i="61"/>
  <c r="A3298" i="61"/>
  <c r="A3299" i="61"/>
  <c r="A3300" i="61"/>
  <c r="A3301" i="61"/>
  <c r="A3302" i="61"/>
  <c r="A3303" i="61"/>
  <c r="A3304" i="61"/>
  <c r="A3305" i="61"/>
  <c r="A3306" i="61"/>
  <c r="A3307" i="61"/>
  <c r="A3308" i="61"/>
  <c r="A3309" i="61"/>
  <c r="A3310" i="61"/>
  <c r="A3311" i="61"/>
  <c r="A3312" i="61"/>
  <c r="A3313" i="61"/>
  <c r="A3314" i="61"/>
  <c r="A3315" i="61"/>
  <c r="A3316" i="61"/>
  <c r="A3317" i="61"/>
  <c r="A3318" i="61"/>
  <c r="A3319" i="61"/>
  <c r="A3320" i="61"/>
  <c r="A3321" i="61"/>
  <c r="A3322" i="61"/>
  <c r="A3323" i="61"/>
  <c r="A3324" i="61"/>
  <c r="A3325" i="61"/>
  <c r="A3326" i="61"/>
  <c r="A3327" i="61"/>
  <c r="A3328" i="61"/>
  <c r="A3329" i="61"/>
  <c r="A3330" i="61"/>
  <c r="A3331" i="61"/>
  <c r="A3332" i="61"/>
  <c r="A3333" i="61"/>
  <c r="A3334" i="61"/>
  <c r="A3335" i="61"/>
  <c r="A3336" i="61"/>
  <c r="A3337" i="61"/>
  <c r="A3338" i="61"/>
  <c r="A3339" i="61"/>
  <c r="A3340" i="61"/>
  <c r="A3341" i="61"/>
  <c r="A3342" i="61"/>
  <c r="A3343" i="61"/>
  <c r="A3344" i="61"/>
  <c r="A3345" i="61"/>
  <c r="A3346" i="61"/>
  <c r="A3347" i="61"/>
  <c r="A3348" i="61"/>
  <c r="A3349" i="61"/>
  <c r="A3350" i="61"/>
  <c r="A3351" i="61"/>
  <c r="A3352" i="61"/>
  <c r="A3353" i="61"/>
  <c r="A3354" i="61"/>
  <c r="A3355" i="61"/>
  <c r="A3356" i="61"/>
  <c r="A3357" i="61"/>
  <c r="A3358" i="61"/>
  <c r="A3359" i="61"/>
  <c r="A3360" i="61"/>
  <c r="A3361" i="61"/>
  <c r="A3362" i="61"/>
  <c r="A3363" i="61"/>
  <c r="A3364" i="61"/>
  <c r="A3365" i="61"/>
  <c r="A3366" i="61"/>
  <c r="A3367" i="61"/>
  <c r="A3368" i="61"/>
  <c r="A3369" i="61"/>
  <c r="A3370" i="61"/>
  <c r="A3371" i="61"/>
  <c r="A3372" i="61"/>
  <c r="A3373" i="61"/>
  <c r="A3374" i="61"/>
  <c r="A3375" i="61"/>
  <c r="A3376" i="61"/>
  <c r="A3377" i="61"/>
  <c r="A3378" i="61"/>
  <c r="A3379" i="61"/>
  <c r="A3380" i="61"/>
  <c r="A3381" i="61"/>
  <c r="A3382" i="61"/>
  <c r="A3383" i="61"/>
  <c r="A3384" i="61"/>
  <c r="A3385" i="61"/>
  <c r="A3386" i="61"/>
  <c r="A3387" i="61"/>
  <c r="A3388" i="61"/>
  <c r="A3389" i="61"/>
  <c r="A3390" i="61"/>
  <c r="A3391" i="61"/>
  <c r="A3392" i="61"/>
  <c r="A3393" i="61"/>
  <c r="A3394" i="61"/>
  <c r="A3395" i="61"/>
  <c r="A3396" i="61"/>
  <c r="A3397" i="61"/>
  <c r="A3398" i="61"/>
  <c r="A3399" i="61"/>
  <c r="A3400" i="61"/>
  <c r="A3401" i="61"/>
  <c r="A3402" i="61"/>
  <c r="A3403" i="61"/>
  <c r="A3404" i="61"/>
  <c r="A3405" i="61"/>
  <c r="A3406" i="61"/>
  <c r="A3407" i="61"/>
  <c r="A3408" i="61"/>
  <c r="A3409" i="61"/>
  <c r="A3410" i="61"/>
  <c r="A3411" i="61"/>
  <c r="A3412" i="61"/>
  <c r="A3413" i="61"/>
  <c r="A3414" i="61"/>
  <c r="A3415" i="61"/>
  <c r="A3416" i="61"/>
  <c r="A3417" i="61"/>
  <c r="A3418" i="61"/>
  <c r="A3419" i="61"/>
  <c r="A3420" i="61"/>
  <c r="A3421" i="61"/>
  <c r="A3422" i="61"/>
  <c r="A3423" i="61"/>
  <c r="A3424" i="61"/>
  <c r="A3425" i="61"/>
  <c r="A3426" i="61"/>
  <c r="A3427" i="61"/>
  <c r="A3428" i="61"/>
  <c r="A3429" i="61"/>
  <c r="A3430" i="61"/>
  <c r="A3431" i="61"/>
  <c r="A3432" i="61"/>
  <c r="A3433" i="61"/>
  <c r="A3434" i="61"/>
  <c r="A3435" i="61"/>
  <c r="A3436" i="61"/>
  <c r="A3437" i="61"/>
  <c r="A3438" i="61"/>
  <c r="A3439" i="61"/>
  <c r="A3440" i="61"/>
  <c r="A3441" i="61"/>
  <c r="A3442" i="61"/>
  <c r="A3443" i="61"/>
  <c r="A3444" i="61"/>
  <c r="A3445" i="61"/>
  <c r="A3446" i="61"/>
  <c r="A3447" i="61"/>
  <c r="A3448" i="61"/>
  <c r="A3449" i="61"/>
  <c r="A3450" i="61"/>
  <c r="A3451" i="61"/>
  <c r="A3452" i="61"/>
  <c r="A3453" i="61"/>
  <c r="A3454" i="61"/>
  <c r="A3455" i="61"/>
  <c r="A3456" i="61"/>
  <c r="A3457" i="61"/>
  <c r="A3458" i="61"/>
  <c r="A3459" i="61"/>
  <c r="A3460" i="61"/>
  <c r="A3461" i="61"/>
  <c r="A3462" i="61"/>
  <c r="A3463" i="61"/>
  <c r="A3464" i="61"/>
  <c r="A3465" i="61"/>
  <c r="A3466" i="61"/>
  <c r="A3467" i="61"/>
  <c r="A3468" i="61"/>
  <c r="A3469" i="61"/>
  <c r="A3470" i="61"/>
  <c r="A3471" i="61"/>
  <c r="A3472" i="61"/>
  <c r="A3473" i="61"/>
  <c r="A3474" i="61"/>
  <c r="A3475" i="61"/>
  <c r="A3476" i="61"/>
  <c r="A3477" i="61"/>
  <c r="A3478" i="61"/>
  <c r="A3479" i="61"/>
  <c r="A3480" i="61"/>
  <c r="A3481" i="61"/>
  <c r="A3482" i="61"/>
  <c r="A3483" i="61"/>
  <c r="A3484" i="61"/>
  <c r="A3485" i="61"/>
  <c r="A3486" i="61"/>
  <c r="A3487" i="61"/>
  <c r="A3488" i="61"/>
  <c r="A3489" i="61"/>
  <c r="A3490" i="61"/>
  <c r="A3491" i="61"/>
  <c r="A3492" i="61"/>
  <c r="A3493" i="61"/>
  <c r="A3494" i="61"/>
  <c r="A3495" i="61"/>
  <c r="A3496" i="61"/>
  <c r="A3497" i="61"/>
  <c r="A3498" i="61"/>
  <c r="A3499" i="61"/>
  <c r="A3500" i="61"/>
  <c r="A3501" i="61"/>
  <c r="A4102" i="61"/>
  <c r="A4103" i="61"/>
  <c r="A4104" i="61"/>
  <c r="A4105" i="61"/>
  <c r="A4106" i="61"/>
  <c r="A4107" i="61"/>
  <c r="A4108" i="61"/>
  <c r="A4109" i="61"/>
  <c r="A4110" i="61"/>
  <c r="A4111" i="61"/>
  <c r="A4112" i="61"/>
  <c r="A4113" i="61"/>
  <c r="A4114" i="61"/>
  <c r="A4115" i="61"/>
  <c r="A4116" i="61"/>
  <c r="A4117" i="61"/>
  <c r="A4118" i="61"/>
  <c r="A4119" i="61"/>
  <c r="A4120" i="61"/>
  <c r="A4121" i="61"/>
  <c r="A4122" i="61"/>
  <c r="A4123" i="61"/>
  <c r="A4124" i="61"/>
  <c r="A4125" i="61"/>
  <c r="A4126" i="61"/>
  <c r="A4127" i="61"/>
  <c r="A4128" i="61"/>
  <c r="A4129" i="61"/>
  <c r="A4130" i="61"/>
  <c r="A4131" i="61"/>
  <c r="A4132" i="61"/>
  <c r="A4133" i="61"/>
  <c r="A4134" i="61"/>
  <c r="A4135" i="61"/>
  <c r="A4136" i="61"/>
  <c r="A4137" i="61"/>
  <c r="A4138" i="61"/>
  <c r="A4139" i="61"/>
  <c r="A4140" i="61"/>
  <c r="A4141" i="61"/>
  <c r="A4142" i="61"/>
  <c r="A4143" i="61"/>
  <c r="A4144" i="61"/>
  <c r="A4145" i="61"/>
  <c r="A4146" i="61"/>
  <c r="A4147" i="61"/>
  <c r="A4148" i="61"/>
  <c r="A4149" i="61"/>
  <c r="A4150" i="61"/>
  <c r="A4151" i="61"/>
  <c r="A4152" i="61"/>
  <c r="A4153" i="61"/>
  <c r="A4154" i="61"/>
  <c r="A4155" i="61"/>
  <c r="A4156" i="61"/>
  <c r="A4157" i="61"/>
  <c r="A4158" i="61"/>
  <c r="A4159" i="61"/>
  <c r="A4160" i="61"/>
  <c r="A4161" i="61"/>
  <c r="A4162" i="61"/>
  <c r="A4163" i="61"/>
  <c r="A4164" i="61"/>
  <c r="A4165" i="61"/>
  <c r="A4166" i="61"/>
  <c r="A4167" i="61"/>
  <c r="A4168" i="61"/>
  <c r="A4169" i="61"/>
  <c r="A4170" i="61"/>
  <c r="A4171" i="61"/>
  <c r="A4172" i="61"/>
  <c r="A4173" i="61"/>
  <c r="A4174" i="61"/>
  <c r="A4175" i="61"/>
  <c r="A4176" i="61"/>
  <c r="A4177" i="61"/>
  <c r="A4178" i="61"/>
  <c r="A4179" i="61"/>
  <c r="A4180" i="61"/>
  <c r="A4181" i="61"/>
  <c r="A4182" i="61"/>
  <c r="A4183" i="61"/>
  <c r="A4184" i="61"/>
  <c r="A4185" i="61"/>
  <c r="A4186" i="61"/>
  <c r="A4187" i="61"/>
  <c r="A4188" i="61"/>
  <c r="A4189" i="61"/>
  <c r="A4190" i="61"/>
  <c r="A4191" i="61"/>
  <c r="A4192" i="61"/>
  <c r="A4193" i="61"/>
  <c r="A4194" i="61"/>
  <c r="A4195" i="61"/>
  <c r="A4196" i="61"/>
  <c r="A4197" i="61"/>
  <c r="A4198" i="61"/>
  <c r="A4199" i="61"/>
  <c r="A4200" i="61"/>
  <c r="A4201" i="61"/>
  <c r="A3502" i="61"/>
  <c r="A3503" i="61"/>
  <c r="A3504" i="61"/>
  <c r="A3505" i="61"/>
  <c r="A3506" i="61"/>
  <c r="A3507" i="61"/>
  <c r="A3508" i="61"/>
  <c r="A3509" i="61"/>
  <c r="A3510" i="61"/>
  <c r="A3511" i="61"/>
  <c r="A3512" i="61"/>
  <c r="A3513" i="61"/>
  <c r="A3514" i="61"/>
  <c r="A3515" i="61"/>
  <c r="A3516" i="61"/>
  <c r="A3517" i="61"/>
  <c r="A3518" i="61"/>
  <c r="A3519" i="61"/>
  <c r="A3520" i="61"/>
  <c r="A3521" i="61"/>
  <c r="A3522" i="61"/>
  <c r="A3523" i="61"/>
  <c r="A3524" i="61"/>
  <c r="A3525" i="61"/>
  <c r="A3526" i="61"/>
  <c r="A3527" i="61"/>
  <c r="A3528" i="61"/>
  <c r="A3529" i="61"/>
  <c r="A3530" i="61"/>
  <c r="A3531" i="61"/>
  <c r="A3532" i="61"/>
  <c r="A3533" i="61"/>
  <c r="A3534" i="61"/>
  <c r="A3535" i="61"/>
  <c r="A3536" i="61"/>
  <c r="A3537" i="61"/>
  <c r="A3538" i="61"/>
  <c r="A3539" i="61"/>
  <c r="A3540" i="61"/>
  <c r="A3541" i="61"/>
  <c r="A3542" i="61"/>
  <c r="A3543" i="61"/>
  <c r="A3544" i="61"/>
  <c r="A3545" i="61"/>
  <c r="A3546" i="61"/>
  <c r="A3547" i="61"/>
  <c r="A3548" i="61"/>
  <c r="A3549" i="61"/>
  <c r="A3550" i="61"/>
  <c r="A3551" i="61"/>
  <c r="A3552" i="61"/>
  <c r="A3553" i="61"/>
  <c r="A3554" i="61"/>
  <c r="A3555" i="61"/>
  <c r="A3556" i="61"/>
  <c r="A3557" i="61"/>
  <c r="A3558" i="61"/>
  <c r="A3559" i="61"/>
  <c r="A3560" i="61"/>
  <c r="A3561" i="61"/>
  <c r="A3562" i="61"/>
  <c r="A3563" i="61"/>
  <c r="A3564" i="61"/>
  <c r="A3565" i="61"/>
  <c r="A3566" i="61"/>
  <c r="A3567" i="61"/>
  <c r="A3568" i="61"/>
  <c r="A3569" i="61"/>
  <c r="A3570" i="61"/>
  <c r="A3571" i="61"/>
  <c r="A3572" i="61"/>
  <c r="A3573" i="61"/>
  <c r="A3574" i="61"/>
  <c r="A3575" i="61"/>
  <c r="A3576" i="61"/>
  <c r="A3577" i="61"/>
  <c r="A3578" i="61"/>
  <c r="A3579" i="61"/>
  <c r="A3580" i="61"/>
  <c r="A3581" i="61"/>
  <c r="A3582" i="61"/>
  <c r="A3583" i="61"/>
  <c r="A3584" i="61"/>
  <c r="A3585" i="61"/>
  <c r="A3586" i="61"/>
  <c r="A3587" i="61"/>
  <c r="A3588" i="61"/>
  <c r="A3589" i="61"/>
  <c r="A3590" i="61"/>
  <c r="A3591" i="61"/>
  <c r="A3592" i="61"/>
  <c r="A3593" i="61"/>
  <c r="A3594" i="61"/>
  <c r="A3595" i="61"/>
  <c r="A3596" i="61"/>
  <c r="A3597" i="61"/>
  <c r="A3598" i="61"/>
  <c r="A3599" i="61"/>
  <c r="A3600" i="61"/>
  <c r="A3601" i="61"/>
  <c r="A3602" i="61"/>
  <c r="A3603" i="61"/>
  <c r="A3604" i="61"/>
  <c r="A3605" i="61"/>
  <c r="A3606" i="61"/>
  <c r="A3607" i="61"/>
  <c r="A3608" i="61"/>
  <c r="A3609" i="61"/>
  <c r="A3610" i="61"/>
  <c r="A3611" i="61"/>
  <c r="A3612" i="61"/>
  <c r="A3613" i="61"/>
  <c r="A3614" i="61"/>
  <c r="A3615" i="61"/>
  <c r="A3616" i="61"/>
  <c r="A3617" i="61"/>
  <c r="A3618" i="61"/>
  <c r="A3619" i="61"/>
  <c r="A3620" i="61"/>
  <c r="A3621" i="61"/>
  <c r="A3622" i="61"/>
  <c r="A3623" i="61"/>
  <c r="A3624" i="61"/>
  <c r="A3625" i="61"/>
  <c r="A3626" i="61"/>
  <c r="A3627" i="61"/>
  <c r="A3628" i="61"/>
  <c r="A3629" i="61"/>
  <c r="A3630" i="61"/>
  <c r="A3631" i="61"/>
  <c r="A3632" i="61"/>
  <c r="A3633" i="61"/>
  <c r="A3634" i="61"/>
  <c r="A3635" i="61"/>
  <c r="A3636" i="61"/>
  <c r="A3637" i="61"/>
  <c r="A3638" i="61"/>
  <c r="A3639" i="61"/>
  <c r="A3640" i="61"/>
  <c r="A3641" i="61"/>
  <c r="A3642" i="61"/>
  <c r="A3643" i="61"/>
  <c r="A3644" i="61"/>
  <c r="A3645" i="61"/>
  <c r="A3646" i="61"/>
  <c r="A3647" i="61"/>
  <c r="A3648" i="61"/>
  <c r="A3649" i="61"/>
  <c r="A3650" i="61"/>
  <c r="A3651" i="61"/>
  <c r="A3652" i="61"/>
  <c r="A3653" i="61"/>
  <c r="A3654" i="61"/>
  <c r="A3655" i="61"/>
  <c r="A3656" i="61"/>
  <c r="A3657" i="61"/>
  <c r="A3658" i="61"/>
  <c r="A3659" i="61"/>
  <c r="A3660" i="61"/>
  <c r="A3661" i="61"/>
  <c r="A3662" i="61"/>
  <c r="A3663" i="61"/>
  <c r="A3664" i="61"/>
  <c r="A3665" i="61"/>
  <c r="A3666" i="61"/>
  <c r="A3667" i="61"/>
  <c r="A3668" i="61"/>
  <c r="A3669" i="61"/>
  <c r="A3670" i="61"/>
  <c r="A3671" i="61"/>
  <c r="A3672" i="61"/>
  <c r="A3673" i="61"/>
  <c r="A3674" i="61"/>
  <c r="A3675" i="61"/>
  <c r="A3676" i="61"/>
  <c r="A3677" i="61"/>
  <c r="A3678" i="61"/>
  <c r="A3679" i="61"/>
  <c r="A3680" i="61"/>
  <c r="A3681" i="61"/>
  <c r="A3682" i="61"/>
  <c r="A3683" i="61"/>
  <c r="A3684" i="61"/>
  <c r="A3685" i="61"/>
  <c r="A3686" i="61"/>
  <c r="A3687" i="61"/>
  <c r="A3688" i="61"/>
  <c r="A3689" i="61"/>
  <c r="A3690" i="61"/>
  <c r="A3691" i="61"/>
  <c r="A3692" i="61"/>
  <c r="A3693" i="61"/>
  <c r="A3694" i="61"/>
  <c r="A3695" i="61"/>
  <c r="A3696" i="61"/>
  <c r="A3697" i="61"/>
  <c r="A3698" i="61"/>
  <c r="A3699" i="61"/>
  <c r="A3700" i="61"/>
  <c r="A3701" i="61"/>
  <c r="A3702" i="61"/>
  <c r="A3703" i="61"/>
  <c r="A3704" i="61"/>
  <c r="A3705" i="61"/>
  <c r="A3706" i="61"/>
  <c r="A3707" i="61"/>
  <c r="A3708" i="61"/>
  <c r="A3709" i="61"/>
  <c r="A3710" i="61"/>
  <c r="A3711" i="61"/>
  <c r="A3712" i="61"/>
  <c r="A3713" i="61"/>
  <c r="A3714" i="61"/>
  <c r="A3715" i="61"/>
  <c r="A3716" i="61"/>
  <c r="A3717" i="61"/>
  <c r="A3718" i="61"/>
  <c r="A3719" i="61"/>
  <c r="A3720" i="61"/>
  <c r="A3721" i="61"/>
  <c r="A3722" i="61"/>
  <c r="A3723" i="61"/>
  <c r="A3724" i="61"/>
  <c r="A3725" i="61"/>
  <c r="A3726" i="61"/>
  <c r="A3727" i="61"/>
  <c r="A3728" i="61"/>
  <c r="A3729" i="61"/>
  <c r="A3730" i="61"/>
  <c r="A3731" i="61"/>
  <c r="A3732" i="61"/>
  <c r="A3733" i="61"/>
  <c r="A3734" i="61"/>
  <c r="A3735" i="61"/>
  <c r="A3736" i="61"/>
  <c r="A3737" i="61"/>
  <c r="A3738" i="61"/>
  <c r="A3739" i="61"/>
  <c r="A3740" i="61"/>
  <c r="A3741" i="61"/>
  <c r="A3742" i="61"/>
  <c r="A3743" i="61"/>
  <c r="A3744" i="61"/>
  <c r="A3745" i="61"/>
  <c r="A3746" i="61"/>
  <c r="A3747" i="61"/>
  <c r="A3748" i="61"/>
  <c r="A3749" i="61"/>
  <c r="A3750" i="61"/>
  <c r="A3751" i="61"/>
  <c r="A3752" i="61"/>
  <c r="A3753" i="61"/>
  <c r="A3754" i="61"/>
  <c r="A3755" i="61"/>
  <c r="A3756" i="61"/>
  <c r="A3757" i="61"/>
  <c r="A3758" i="61"/>
  <c r="A3759" i="61"/>
  <c r="A3760" i="61"/>
  <c r="A3761" i="61"/>
  <c r="A3762" i="61"/>
  <c r="A3763" i="61"/>
  <c r="A3764" i="61"/>
  <c r="A3765" i="61"/>
  <c r="A3766" i="61"/>
  <c r="A3767" i="61"/>
  <c r="A3768" i="61"/>
  <c r="A3769" i="61"/>
  <c r="A3770" i="61"/>
  <c r="A3771" i="61"/>
  <c r="A3772" i="61"/>
  <c r="A3773" i="61"/>
  <c r="A3774" i="61"/>
  <c r="A3775" i="61"/>
  <c r="A3776" i="61"/>
  <c r="A3777" i="61"/>
  <c r="A3778" i="61"/>
  <c r="A3779" i="61"/>
  <c r="A3780" i="61"/>
  <c r="A3781" i="61"/>
  <c r="A3782" i="61"/>
  <c r="A3783" i="61"/>
  <c r="A3784" i="61"/>
  <c r="A3785" i="61"/>
  <c r="A3786" i="61"/>
  <c r="A3787" i="61"/>
  <c r="A3788" i="61"/>
  <c r="A3789" i="61"/>
  <c r="A3790" i="61"/>
  <c r="A3791" i="61"/>
  <c r="A3792" i="61"/>
  <c r="A3793" i="61"/>
  <c r="A3794" i="61"/>
  <c r="A3795" i="61"/>
  <c r="A3796" i="61"/>
  <c r="A3797" i="61"/>
  <c r="A3798" i="61"/>
  <c r="A3799" i="61"/>
  <c r="A3800" i="61"/>
  <c r="A3801" i="61"/>
  <c r="A4202" i="61"/>
  <c r="A4203" i="61"/>
  <c r="A4204" i="61"/>
  <c r="A4205" i="61"/>
  <c r="A4206" i="61"/>
  <c r="A4207" i="61"/>
  <c r="A4208" i="61"/>
  <c r="A4209" i="61"/>
  <c r="A4210" i="61"/>
  <c r="A4211" i="61"/>
  <c r="A4212" i="61"/>
  <c r="A4213" i="61"/>
  <c r="A4214" i="61"/>
  <c r="A4215" i="61"/>
  <c r="A4216" i="61"/>
  <c r="A4217" i="61"/>
  <c r="A4218" i="61"/>
  <c r="A4219" i="61"/>
  <c r="A4220" i="61"/>
  <c r="A4221" i="61"/>
  <c r="A4222" i="61"/>
  <c r="A4223" i="61"/>
  <c r="A4224" i="61"/>
  <c r="A4225" i="61"/>
  <c r="A4226" i="61"/>
  <c r="A4227" i="61"/>
  <c r="A4228" i="61"/>
  <c r="A4229" i="61"/>
  <c r="A4230" i="61"/>
  <c r="A4231" i="61"/>
  <c r="A4232" i="61"/>
  <c r="A4233" i="61"/>
  <c r="A4234" i="61"/>
  <c r="A4235" i="61"/>
  <c r="A4236" i="61"/>
  <c r="A4237" i="61"/>
  <c r="A4238" i="61"/>
  <c r="A4239" i="61"/>
  <c r="A4240" i="61"/>
  <c r="A4241" i="61"/>
  <c r="A4242" i="61"/>
  <c r="A4243" i="61"/>
  <c r="A4244" i="61"/>
  <c r="A4245" i="61"/>
  <c r="A4246" i="61"/>
  <c r="A4247" i="61"/>
  <c r="A4248" i="61"/>
  <c r="A4249" i="61"/>
  <c r="A4250" i="61"/>
  <c r="A4251" i="61"/>
  <c r="A4252" i="61"/>
  <c r="A4253" i="61"/>
  <c r="A4254" i="61"/>
  <c r="A4255" i="61"/>
  <c r="A4256" i="61"/>
  <c r="A4257" i="61"/>
  <c r="A4258" i="61"/>
  <c r="A4259" i="61"/>
  <c r="A4260" i="61"/>
  <c r="A4261" i="61"/>
  <c r="A4262" i="61"/>
  <c r="A4263" i="61"/>
  <c r="A4264" i="61"/>
  <c r="A4265" i="61"/>
  <c r="A4266" i="61"/>
  <c r="A4267" i="61"/>
  <c r="A4268" i="61"/>
  <c r="A4269" i="61"/>
  <c r="A4270" i="61"/>
  <c r="A4271" i="61"/>
  <c r="A4272" i="61"/>
  <c r="A4273" i="61"/>
  <c r="A4274" i="61"/>
  <c r="A4275" i="61"/>
  <c r="A4276" i="61"/>
  <c r="A4277" i="61"/>
  <c r="A4278" i="61"/>
  <c r="A4279" i="61"/>
  <c r="A4280" i="61"/>
  <c r="A4281" i="61"/>
  <c r="A4282" i="61"/>
  <c r="A4283" i="61"/>
  <c r="A4284" i="61"/>
  <c r="A4285" i="61"/>
  <c r="A4286" i="61"/>
  <c r="A4287" i="61"/>
  <c r="A4288" i="61"/>
  <c r="A4289" i="61"/>
  <c r="A4290" i="61"/>
  <c r="A4291" i="61"/>
  <c r="A4292" i="61"/>
  <c r="A4293" i="61"/>
  <c r="A4294" i="61"/>
  <c r="A4295" i="61"/>
  <c r="A4296" i="61"/>
  <c r="A4297" i="61"/>
  <c r="A4298" i="61"/>
  <c r="A4299" i="61"/>
  <c r="A4300" i="61"/>
  <c r="A4301" i="61"/>
  <c r="A3802" i="61"/>
  <c r="A3803" i="61"/>
  <c r="A3804" i="61"/>
  <c r="A3805" i="61"/>
  <c r="A3806" i="61"/>
  <c r="A3807" i="61"/>
  <c r="A3808" i="61"/>
  <c r="A3809" i="61"/>
  <c r="A3810" i="61"/>
  <c r="A3811" i="61"/>
  <c r="A3812" i="61"/>
  <c r="A3813" i="61"/>
  <c r="A3814" i="61"/>
  <c r="A3815" i="61"/>
  <c r="A3816" i="61"/>
  <c r="A3817" i="61"/>
  <c r="A3818" i="61"/>
  <c r="A3819" i="61"/>
  <c r="A3820" i="61"/>
  <c r="A3821" i="61"/>
  <c r="A3822" i="61"/>
  <c r="A3823" i="61"/>
  <c r="A3824" i="61"/>
  <c r="A3825" i="61"/>
  <c r="A3826" i="61"/>
  <c r="A3827" i="61"/>
  <c r="A3828" i="61"/>
  <c r="A3829" i="61"/>
  <c r="A3830" i="61"/>
  <c r="A3831" i="61"/>
  <c r="A3832" i="61"/>
  <c r="A3833" i="61"/>
  <c r="A3834" i="61"/>
  <c r="A3835" i="61"/>
  <c r="A3836" i="61"/>
  <c r="A3837" i="61"/>
  <c r="A3838" i="61"/>
  <c r="A3839" i="61"/>
  <c r="A3840" i="61"/>
  <c r="A3841" i="61"/>
  <c r="A3842" i="61"/>
  <c r="A3843" i="61"/>
  <c r="A3844" i="61"/>
  <c r="A3845" i="61"/>
  <c r="A3846" i="61"/>
  <c r="A3847" i="61"/>
  <c r="A3848" i="61"/>
  <c r="A3849" i="61"/>
  <c r="A3850" i="61"/>
  <c r="A3851" i="61"/>
  <c r="A3852" i="61"/>
  <c r="A3853" i="61"/>
  <c r="A3854" i="61"/>
  <c r="A3855" i="61"/>
  <c r="A3856" i="61"/>
  <c r="A3857" i="61"/>
  <c r="A3858" i="61"/>
  <c r="A3859" i="61"/>
  <c r="A3860" i="61"/>
  <c r="A3861" i="61"/>
  <c r="A3862" i="61"/>
  <c r="A3863" i="61"/>
  <c r="A3864" i="61"/>
  <c r="A3865" i="61"/>
  <c r="A3866" i="61"/>
  <c r="A3867" i="61"/>
  <c r="A3868" i="61"/>
  <c r="A3869" i="61"/>
  <c r="A3870" i="61"/>
  <c r="A3871" i="61"/>
  <c r="A3872" i="61"/>
  <c r="A3873" i="61"/>
  <c r="A3874" i="61"/>
  <c r="A3875" i="61"/>
  <c r="A3876" i="61"/>
  <c r="A3877" i="61"/>
  <c r="A3878" i="61"/>
  <c r="A3879" i="61"/>
  <c r="A3880" i="61"/>
  <c r="A3881" i="61"/>
  <c r="A3882" i="61"/>
  <c r="A3883" i="61"/>
  <c r="A3884" i="61"/>
  <c r="A3885" i="61"/>
  <c r="A3886" i="61"/>
  <c r="A3887" i="61"/>
  <c r="A3888" i="61"/>
  <c r="A3889" i="61"/>
  <c r="A3890" i="61"/>
  <c r="A3891" i="61"/>
  <c r="A3892" i="61"/>
  <c r="A3893" i="61"/>
  <c r="A3894" i="61"/>
  <c r="A3895" i="61"/>
  <c r="A3896" i="61"/>
  <c r="A3897" i="61"/>
  <c r="A3898" i="61"/>
  <c r="A3899" i="61"/>
  <c r="A3900" i="61"/>
  <c r="A3901" i="61"/>
  <c r="A3902" i="61"/>
  <c r="A3903" i="61"/>
  <c r="A3904" i="61"/>
  <c r="A3905" i="61"/>
  <c r="A3906" i="61"/>
  <c r="A3907" i="61"/>
  <c r="A3908" i="61"/>
  <c r="A3909" i="61"/>
  <c r="A3910" i="61"/>
  <c r="A3911" i="61"/>
  <c r="A3912" i="61"/>
  <c r="A3913" i="61"/>
  <c r="A3914" i="61"/>
  <c r="A3915" i="61"/>
  <c r="A3916" i="61"/>
  <c r="A3917" i="61"/>
  <c r="A3918" i="61"/>
  <c r="A3919" i="61"/>
  <c r="A3920" i="61"/>
  <c r="A3921" i="61"/>
  <c r="A3922" i="61"/>
  <c r="A3923" i="61"/>
  <c r="A3924" i="61"/>
  <c r="A3925" i="61"/>
  <c r="A3926" i="61"/>
  <c r="A3927" i="61"/>
  <c r="A3928" i="61"/>
  <c r="A3929" i="61"/>
  <c r="A3930" i="61"/>
  <c r="A3931" i="61"/>
  <c r="A3932" i="61"/>
  <c r="A3933" i="61"/>
  <c r="A3934" i="61"/>
  <c r="A3935" i="61"/>
  <c r="A3936" i="61"/>
  <c r="A3937" i="61"/>
  <c r="A3938" i="61"/>
  <c r="A3939" i="61"/>
  <c r="A3940" i="61"/>
  <c r="A3941" i="61"/>
  <c r="A3942" i="61"/>
  <c r="A3943" i="61"/>
  <c r="A3944" i="61"/>
  <c r="A3945" i="61"/>
  <c r="A3946" i="61"/>
  <c r="A3947" i="61"/>
  <c r="A3948" i="61"/>
  <c r="A3949" i="61"/>
  <c r="A3950" i="61"/>
  <c r="A3951" i="61"/>
  <c r="A3952" i="61"/>
  <c r="A3953" i="61"/>
  <c r="A3954" i="61"/>
  <c r="A3955" i="61"/>
  <c r="A3956" i="61"/>
  <c r="A3957" i="61"/>
  <c r="A3958" i="61"/>
  <c r="A3959" i="61"/>
  <c r="A3960" i="61"/>
  <c r="A3961" i="61"/>
  <c r="A3962" i="61"/>
  <c r="A3963" i="61"/>
  <c r="A3964" i="61"/>
  <c r="A3965" i="61"/>
  <c r="A3966" i="61"/>
  <c r="A3967" i="61"/>
  <c r="A3968" i="61"/>
  <c r="A3969" i="61"/>
  <c r="A3970" i="61"/>
  <c r="A3971" i="61"/>
  <c r="A3972" i="61"/>
  <c r="A3973" i="61"/>
  <c r="A3974" i="61"/>
  <c r="A3975" i="61"/>
  <c r="A3976" i="61"/>
  <c r="A3977" i="61"/>
  <c r="A3978" i="61"/>
  <c r="A3979" i="61"/>
  <c r="A3980" i="61"/>
  <c r="A3981" i="61"/>
  <c r="A3982" i="61"/>
  <c r="A3983" i="61"/>
  <c r="A3984" i="61"/>
  <c r="A3985" i="61"/>
  <c r="A3986" i="61"/>
  <c r="A3987" i="61"/>
  <c r="A3988" i="61"/>
  <c r="A3989" i="61"/>
  <c r="A3990" i="61"/>
  <c r="A3991" i="61"/>
  <c r="A3992" i="61"/>
  <c r="A3993" i="61"/>
  <c r="A3994" i="61"/>
  <c r="A3995" i="61"/>
  <c r="A3996" i="61"/>
  <c r="A3997" i="61"/>
  <c r="A3998" i="61"/>
  <c r="A3999" i="61"/>
  <c r="A4000" i="61"/>
  <c r="A4001" i="61"/>
  <c r="A4002" i="61"/>
  <c r="A4003" i="61"/>
  <c r="A4004" i="61"/>
  <c r="A4005" i="61"/>
  <c r="A4006" i="61"/>
  <c r="A4007" i="61"/>
  <c r="A4008" i="61"/>
  <c r="A4009" i="61"/>
  <c r="A4010" i="61"/>
  <c r="A4011" i="61"/>
  <c r="A4012" i="61"/>
  <c r="A4013" i="61"/>
  <c r="A4014" i="61"/>
  <c r="A4015" i="61"/>
  <c r="A4016" i="61"/>
  <c r="A4017" i="61"/>
  <c r="A4018" i="61"/>
  <c r="A4019" i="61"/>
  <c r="A4020" i="61"/>
  <c r="A4021" i="61"/>
  <c r="A4022" i="61"/>
  <c r="A4023" i="61"/>
  <c r="A4024" i="61"/>
  <c r="A4025" i="61"/>
  <c r="A4026" i="61"/>
  <c r="A4027" i="61"/>
  <c r="A4028" i="61"/>
  <c r="A4029" i="61"/>
  <c r="A4030" i="61"/>
  <c r="A4031" i="61"/>
  <c r="A4032" i="61"/>
  <c r="A4033" i="61"/>
  <c r="A4034" i="61"/>
  <c r="A4035" i="61"/>
  <c r="A4036" i="61"/>
  <c r="A4037" i="61"/>
  <c r="A4038" i="61"/>
  <c r="A4039" i="61"/>
  <c r="A4040" i="61"/>
  <c r="A4041" i="61"/>
  <c r="A4042" i="61"/>
  <c r="A4043" i="61"/>
  <c r="A4044" i="61"/>
  <c r="A4045" i="61"/>
  <c r="A4046" i="61"/>
  <c r="A4047" i="61"/>
  <c r="A4048" i="61"/>
  <c r="A4049" i="61"/>
  <c r="A4050" i="61"/>
  <c r="A4051" i="61"/>
  <c r="A4052" i="61"/>
  <c r="A4053" i="61"/>
  <c r="A4054" i="61"/>
  <c r="A4055" i="61"/>
  <c r="A4056" i="61"/>
  <c r="A4057" i="61"/>
  <c r="A4058" i="61"/>
  <c r="A4059" i="61"/>
  <c r="A4060" i="61"/>
  <c r="A4061" i="61"/>
  <c r="A4062" i="61"/>
  <c r="A4063" i="61"/>
  <c r="A4064" i="61"/>
  <c r="A4065" i="61"/>
  <c r="A4066" i="61"/>
  <c r="A4067" i="61"/>
  <c r="A4068" i="61"/>
  <c r="A4069" i="61"/>
  <c r="A4070" i="61"/>
  <c r="A4071" i="61"/>
  <c r="A4072" i="61"/>
  <c r="A4073" i="61"/>
  <c r="A4074" i="61"/>
  <c r="A4075" i="61"/>
  <c r="A4076" i="61"/>
  <c r="A4077" i="61"/>
  <c r="A4078" i="61"/>
  <c r="A4079" i="61"/>
  <c r="A4080" i="61"/>
  <c r="A4081" i="61"/>
  <c r="A4082" i="61"/>
  <c r="A4083" i="61"/>
  <c r="A4084" i="61"/>
  <c r="A4085" i="61"/>
  <c r="A4086" i="61"/>
  <c r="A4087" i="61"/>
  <c r="A4088" i="61"/>
  <c r="A4089" i="61"/>
  <c r="A4090" i="61"/>
  <c r="A4091" i="61"/>
  <c r="A4092" i="61"/>
  <c r="A4093" i="61"/>
  <c r="A4094" i="61"/>
  <c r="A4095" i="61"/>
  <c r="A4096" i="61"/>
  <c r="A4097" i="61"/>
  <c r="A4098" i="61"/>
  <c r="A4099" i="61"/>
  <c r="A4100" i="61"/>
  <c r="A4101" i="61"/>
  <c r="A4302" i="61"/>
  <c r="A4303" i="61"/>
  <c r="A4304" i="61"/>
  <c r="A4305" i="61"/>
  <c r="A4306" i="61"/>
  <c r="A4307" i="61"/>
  <c r="A4308" i="61"/>
  <c r="A4309" i="61"/>
  <c r="A4310" i="61"/>
  <c r="A4311" i="61"/>
  <c r="A4312" i="61"/>
  <c r="A4313" i="61"/>
  <c r="A4314" i="61"/>
  <c r="A4315" i="61"/>
  <c r="A4316" i="61"/>
  <c r="A4317" i="61"/>
  <c r="A4318" i="61"/>
  <c r="A4319" i="61"/>
  <c r="A4320" i="61"/>
  <c r="A4321" i="61"/>
  <c r="A4322" i="61"/>
  <c r="A4323" i="61"/>
  <c r="A4324" i="61"/>
  <c r="A4325" i="61"/>
  <c r="A4326" i="61"/>
  <c r="A4327" i="61"/>
  <c r="A4328" i="61"/>
  <c r="A4329" i="61"/>
  <c r="A4330" i="61"/>
  <c r="A4331" i="61"/>
  <c r="A4332" i="61"/>
  <c r="A4333" i="61"/>
  <c r="A4334" i="61"/>
  <c r="A4335" i="61"/>
  <c r="A4336" i="61"/>
  <c r="A4337" i="61"/>
  <c r="A4338" i="61"/>
  <c r="A4339" i="61"/>
  <c r="A4340" i="61"/>
  <c r="A4341" i="61"/>
  <c r="A4342" i="61"/>
  <c r="A4343" i="61"/>
  <c r="A4344" i="61"/>
  <c r="A4345" i="61"/>
  <c r="A4346" i="61"/>
  <c r="A4347" i="61"/>
  <c r="A4348" i="61"/>
  <c r="A4349" i="61"/>
  <c r="A4350" i="61"/>
  <c r="A4351" i="61"/>
  <c r="A4352" i="61"/>
  <c r="A4353" i="61"/>
  <c r="A4354" i="61"/>
  <c r="A4355" i="61"/>
  <c r="A4356" i="61"/>
  <c r="A4357" i="61"/>
  <c r="A4358" i="61"/>
  <c r="A4359" i="61"/>
  <c r="A4360" i="61"/>
  <c r="A4361" i="61"/>
  <c r="A4362" i="61"/>
  <c r="A4363" i="61"/>
  <c r="A4364" i="61"/>
  <c r="A4365" i="61"/>
  <c r="A4366" i="61"/>
  <c r="A4367" i="61"/>
  <c r="A4368" i="61"/>
  <c r="A4369" i="61"/>
  <c r="A4370" i="61"/>
  <c r="A4371" i="61"/>
  <c r="A4372" i="61"/>
  <c r="A4373" i="61"/>
  <c r="A4374" i="61"/>
  <c r="A4375" i="61"/>
  <c r="A4376" i="61"/>
  <c r="A4377" i="61"/>
  <c r="A4378" i="61"/>
  <c r="A4379" i="61"/>
  <c r="A4380" i="61"/>
  <c r="A4381" i="61"/>
  <c r="A4382" i="61"/>
  <c r="A4383" i="61"/>
  <c r="A4384" i="61"/>
  <c r="A4385" i="61"/>
  <c r="A4386" i="61"/>
  <c r="A4387" i="61"/>
  <c r="A4388" i="61"/>
  <c r="A4389" i="61"/>
  <c r="A4390" i="61"/>
  <c r="A4391" i="61"/>
  <c r="A4392" i="61"/>
  <c r="A4393" i="61"/>
  <c r="A4394" i="61"/>
  <c r="A4395" i="61"/>
  <c r="A4396" i="61"/>
  <c r="A4397" i="61"/>
  <c r="A4398" i="61"/>
  <c r="A4399" i="61"/>
  <c r="A4400" i="61"/>
  <c r="A4401" i="61"/>
  <c r="A4402" i="61"/>
  <c r="A4403" i="61"/>
  <c r="A4404" i="61"/>
  <c r="A4405" i="61"/>
  <c r="A4406" i="61"/>
  <c r="A4407" i="61"/>
  <c r="A4408" i="61"/>
  <c r="A4409" i="61"/>
  <c r="A4410" i="61"/>
  <c r="A4411" i="61"/>
  <c r="A4412" i="61"/>
  <c r="A4413" i="61"/>
  <c r="A4414" i="61"/>
  <c r="A4415" i="61"/>
  <c r="A4416" i="61"/>
  <c r="A4417" i="61"/>
  <c r="A4418" i="61"/>
  <c r="A4419" i="61"/>
  <c r="A4420" i="61"/>
  <c r="A4421" i="61"/>
  <c r="A4422" i="61"/>
  <c r="A4423" i="61"/>
  <c r="A4424" i="61"/>
  <c r="A4425" i="61"/>
  <c r="A4426" i="61"/>
  <c r="A4427" i="61"/>
  <c r="A4428" i="61"/>
  <c r="A4429" i="61"/>
  <c r="A4430" i="61"/>
  <c r="A4431" i="61"/>
  <c r="A4432" i="61"/>
  <c r="A4433" i="61"/>
  <c r="A4434" i="61"/>
  <c r="A4435" i="61"/>
  <c r="A4436" i="61"/>
  <c r="A4437" i="61"/>
  <c r="A4438" i="61"/>
  <c r="A4439" i="61"/>
  <c r="A4440" i="61"/>
  <c r="A4441" i="61"/>
  <c r="A4442" i="61"/>
  <c r="A4443" i="61"/>
  <c r="A4444" i="61"/>
  <c r="A4445" i="61"/>
  <c r="A4446" i="61"/>
  <c r="A4447" i="61"/>
  <c r="A4448" i="61"/>
  <c r="A4449" i="61"/>
  <c r="A4450" i="61"/>
  <c r="A4451" i="61"/>
  <c r="A4452" i="61"/>
  <c r="A4453" i="61"/>
  <c r="A4454" i="61"/>
  <c r="A4455" i="61"/>
  <c r="A4456" i="61"/>
  <c r="A4457" i="61"/>
  <c r="A4458" i="61"/>
  <c r="A4459" i="61"/>
  <c r="A4460" i="61"/>
  <c r="A4461" i="61"/>
  <c r="A4462" i="61"/>
  <c r="A4463" i="61"/>
  <c r="A4464" i="61"/>
  <c r="A4465" i="61"/>
  <c r="A4466" i="61"/>
  <c r="A4467" i="61"/>
  <c r="A4468" i="61"/>
  <c r="A4469" i="61"/>
  <c r="A4470" i="61"/>
  <c r="A4471" i="61"/>
  <c r="A4472" i="61"/>
  <c r="A4473" i="61"/>
  <c r="A4474" i="61"/>
  <c r="A4475" i="61"/>
  <c r="A4476" i="61"/>
  <c r="A4477" i="61"/>
  <c r="A4478" i="61"/>
  <c r="A4479" i="61"/>
  <c r="A4480" i="61"/>
  <c r="A4481" i="61"/>
  <c r="A4482" i="61"/>
  <c r="A4483" i="61"/>
  <c r="A4484" i="61"/>
  <c r="A4485" i="61"/>
  <c r="A4486" i="61"/>
  <c r="A4487" i="61"/>
  <c r="A4488" i="61"/>
  <c r="A4489" i="61"/>
  <c r="A4490" i="61"/>
  <c r="A4491" i="61"/>
  <c r="A4492" i="61"/>
  <c r="A4493" i="61"/>
  <c r="A4494" i="61"/>
  <c r="A4495" i="61"/>
  <c r="A4496" i="61"/>
  <c r="A4497" i="61"/>
  <c r="A4498" i="61"/>
  <c r="A4499" i="61"/>
  <c r="A4500" i="61"/>
  <c r="A4501" i="61"/>
  <c r="A4502" i="61"/>
  <c r="A4503" i="61"/>
  <c r="A4504" i="61"/>
  <c r="A4505" i="61"/>
  <c r="A4506" i="61"/>
  <c r="A4507" i="61"/>
  <c r="A4508" i="61"/>
  <c r="A4509" i="61"/>
  <c r="A4510" i="61"/>
  <c r="A4511" i="61"/>
  <c r="A4512" i="61"/>
  <c r="A4513" i="61"/>
  <c r="A4514" i="61"/>
  <c r="A4515" i="61"/>
  <c r="A4516" i="61"/>
  <c r="A4517" i="61"/>
  <c r="A4518" i="61"/>
  <c r="A4519" i="61"/>
  <c r="A4520" i="61"/>
  <c r="A4521" i="61"/>
  <c r="A4522" i="61"/>
  <c r="A4523" i="61"/>
  <c r="A4524" i="61"/>
  <c r="A4525" i="61"/>
  <c r="A4526" i="61"/>
  <c r="A4527" i="61"/>
  <c r="A4528" i="61"/>
  <c r="A4529" i="61"/>
  <c r="A4530" i="61"/>
  <c r="A4531" i="61"/>
  <c r="A4532" i="61"/>
  <c r="A4533" i="61"/>
  <c r="A4534" i="61"/>
  <c r="A4535" i="61"/>
  <c r="A4536" i="61"/>
  <c r="A4537" i="61"/>
  <c r="A4538" i="61"/>
  <c r="A4539" i="61"/>
  <c r="A4540" i="61"/>
  <c r="A4541" i="61"/>
  <c r="A4542" i="61"/>
  <c r="A4543" i="61"/>
  <c r="A4544" i="61"/>
  <c r="A4545" i="61"/>
  <c r="A4546" i="61"/>
  <c r="A4547" i="61"/>
  <c r="A4548" i="61"/>
  <c r="A4549" i="61"/>
  <c r="A4550" i="61"/>
  <c r="A4551" i="61"/>
  <c r="A4552" i="61"/>
  <c r="A4553" i="61"/>
  <c r="A4554" i="61"/>
  <c r="A4555" i="61"/>
  <c r="A4556" i="61"/>
  <c r="A4557" i="61"/>
  <c r="A4558" i="61"/>
  <c r="A4559" i="61"/>
  <c r="A4560" i="61"/>
  <c r="A4561" i="61"/>
  <c r="A4562" i="61"/>
  <c r="A4563" i="61"/>
  <c r="A4564" i="61"/>
  <c r="A4565" i="61"/>
  <c r="A4566" i="61"/>
  <c r="A4567" i="61"/>
  <c r="A4568" i="61"/>
  <c r="A4569" i="61"/>
  <c r="A4570" i="61"/>
  <c r="A4571" i="61"/>
  <c r="A4572" i="61"/>
  <c r="A4573" i="61"/>
  <c r="A4574" i="61"/>
  <c r="A4575" i="61"/>
  <c r="A4576" i="61"/>
  <c r="A4577" i="61"/>
  <c r="A4578" i="61"/>
  <c r="A4579" i="61"/>
  <c r="A4580" i="61"/>
  <c r="A4581" i="61"/>
  <c r="A4582" i="61"/>
  <c r="A4583" i="61"/>
  <c r="A4584" i="61"/>
  <c r="A4585" i="61"/>
  <c r="A4586" i="61"/>
  <c r="A4587" i="61"/>
  <c r="A4588" i="61"/>
  <c r="A4589" i="61"/>
  <c r="A4590" i="61"/>
  <c r="A4591" i="61"/>
  <c r="A4592" i="61"/>
  <c r="A4593" i="61"/>
  <c r="A4594" i="61"/>
  <c r="A4595" i="61"/>
  <c r="A4596" i="61"/>
  <c r="A4597" i="61"/>
  <c r="A4598" i="61"/>
  <c r="A4599" i="61"/>
  <c r="A4600" i="61"/>
  <c r="A4601" i="61"/>
  <c r="A5202" i="61"/>
  <c r="A5203" i="61"/>
  <c r="A5204" i="61"/>
  <c r="A5205" i="61"/>
  <c r="A5206" i="61"/>
  <c r="A5207" i="61"/>
  <c r="A5208" i="61"/>
  <c r="A5209" i="61"/>
  <c r="A5210" i="61"/>
  <c r="A5211" i="61"/>
  <c r="A5212" i="61"/>
  <c r="A5213" i="61"/>
  <c r="A5214" i="61"/>
  <c r="A5215" i="61"/>
  <c r="A5216" i="61"/>
  <c r="A5217" i="61"/>
  <c r="A5218" i="61"/>
  <c r="A5219" i="61"/>
  <c r="A5220" i="61"/>
  <c r="A5221" i="61"/>
  <c r="A5222" i="61"/>
  <c r="A5223" i="61"/>
  <c r="A5224" i="61"/>
  <c r="A5225" i="61"/>
  <c r="A5226" i="61"/>
  <c r="A5227" i="61"/>
  <c r="A5228" i="61"/>
  <c r="A5229" i="61"/>
  <c r="A5230" i="61"/>
  <c r="A5231" i="61"/>
  <c r="A5232" i="61"/>
  <c r="A5233" i="61"/>
  <c r="A5234" i="61"/>
  <c r="A5235" i="61"/>
  <c r="A5236" i="61"/>
  <c r="A5237" i="61"/>
  <c r="A5238" i="61"/>
  <c r="A5239" i="61"/>
  <c r="A5240" i="61"/>
  <c r="A5241" i="61"/>
  <c r="A5242" i="61"/>
  <c r="A5243" i="61"/>
  <c r="A5244" i="61"/>
  <c r="A5245" i="61"/>
  <c r="A5246" i="61"/>
  <c r="A5247" i="61"/>
  <c r="A5248" i="61"/>
  <c r="A5249" i="61"/>
  <c r="A5250" i="61"/>
  <c r="A5251" i="61"/>
  <c r="A5252" i="61"/>
  <c r="A5253" i="61"/>
  <c r="A5254" i="61"/>
  <c r="A5255" i="61"/>
  <c r="A5256" i="61"/>
  <c r="A5257" i="61"/>
  <c r="A5258" i="61"/>
  <c r="A5259" i="61"/>
  <c r="A5260" i="61"/>
  <c r="A5261" i="61"/>
  <c r="A5262" i="61"/>
  <c r="A5263" i="61"/>
  <c r="A5264" i="61"/>
  <c r="A5265" i="61"/>
  <c r="A5266" i="61"/>
  <c r="A5267" i="61"/>
  <c r="A5268" i="61"/>
  <c r="A5269" i="61"/>
  <c r="A5270" i="61"/>
  <c r="A5271" i="61"/>
  <c r="A5272" i="61"/>
  <c r="A5273" i="61"/>
  <c r="A5274" i="61"/>
  <c r="A5275" i="61"/>
  <c r="A5276" i="61"/>
  <c r="A5277" i="61"/>
  <c r="A5278" i="61"/>
  <c r="A5279" i="61"/>
  <c r="A5280" i="61"/>
  <c r="A5281" i="61"/>
  <c r="A5282" i="61"/>
  <c r="A5283" i="61"/>
  <c r="A5284" i="61"/>
  <c r="A5285" i="61"/>
  <c r="A5286" i="61"/>
  <c r="A5287" i="61"/>
  <c r="A5288" i="61"/>
  <c r="A5289" i="61"/>
  <c r="A5290" i="61"/>
  <c r="A5291" i="61"/>
  <c r="A5292" i="61"/>
  <c r="A5293" i="61"/>
  <c r="A5294" i="61"/>
  <c r="A5295" i="61"/>
  <c r="A5296" i="61"/>
  <c r="A5297" i="61"/>
  <c r="A5298" i="61"/>
  <c r="A5299" i="61"/>
  <c r="A5300" i="61"/>
  <c r="A5301" i="61"/>
  <c r="A4602" i="61"/>
  <c r="A4603" i="61"/>
  <c r="A4604" i="61"/>
  <c r="A4605" i="61"/>
  <c r="A4606" i="61"/>
  <c r="A4607" i="61"/>
  <c r="A4608" i="61"/>
  <c r="A4609" i="61"/>
  <c r="A4610" i="61"/>
  <c r="A4611" i="61"/>
  <c r="A4612" i="61"/>
  <c r="A4613" i="61"/>
  <c r="A4614" i="61"/>
  <c r="A4615" i="61"/>
  <c r="A4616" i="61"/>
  <c r="A4617" i="61"/>
  <c r="A4618" i="61"/>
  <c r="A4619" i="61"/>
  <c r="A4620" i="61"/>
  <c r="A4621" i="61"/>
  <c r="A4622" i="61"/>
  <c r="A4623" i="61"/>
  <c r="A4624" i="61"/>
  <c r="A4625" i="61"/>
  <c r="A4626" i="61"/>
  <c r="A4627" i="61"/>
  <c r="A4628" i="61"/>
  <c r="A4629" i="61"/>
  <c r="A4630" i="61"/>
  <c r="A4631" i="61"/>
  <c r="A4632" i="61"/>
  <c r="A4633" i="61"/>
  <c r="A4634" i="61"/>
  <c r="A4635" i="61"/>
  <c r="A4636" i="61"/>
  <c r="A4637" i="61"/>
  <c r="A4638" i="61"/>
  <c r="A4639" i="61"/>
  <c r="A4640" i="61"/>
  <c r="A4641" i="61"/>
  <c r="A4642" i="61"/>
  <c r="A4643" i="61"/>
  <c r="A4644" i="61"/>
  <c r="A4645" i="61"/>
  <c r="A4646" i="61"/>
  <c r="A4647" i="61"/>
  <c r="A4648" i="61"/>
  <c r="A4649" i="61"/>
  <c r="A4650" i="61"/>
  <c r="A4651" i="61"/>
  <c r="A4652" i="61"/>
  <c r="A4653" i="61"/>
  <c r="A4654" i="61"/>
  <c r="A4655" i="61"/>
  <c r="A4656" i="61"/>
  <c r="A4657" i="61"/>
  <c r="A4658" i="61"/>
  <c r="A4659" i="61"/>
  <c r="A4660" i="61"/>
  <c r="A4661" i="61"/>
  <c r="A4662" i="61"/>
  <c r="A4663" i="61"/>
  <c r="A4664" i="61"/>
  <c r="A4665" i="61"/>
  <c r="A4666" i="61"/>
  <c r="A4667" i="61"/>
  <c r="A4668" i="61"/>
  <c r="A4669" i="61"/>
  <c r="A4670" i="61"/>
  <c r="A4671" i="61"/>
  <c r="A4672" i="61"/>
  <c r="A4673" i="61"/>
  <c r="A4674" i="61"/>
  <c r="A4675" i="61"/>
  <c r="A4676" i="61"/>
  <c r="A4677" i="61"/>
  <c r="A4678" i="61"/>
  <c r="A4679" i="61"/>
  <c r="A4680" i="61"/>
  <c r="A4681" i="61"/>
  <c r="A4682" i="61"/>
  <c r="A4683" i="61"/>
  <c r="A4684" i="61"/>
  <c r="A4685" i="61"/>
  <c r="A4686" i="61"/>
  <c r="A4687" i="61"/>
  <c r="A4688" i="61"/>
  <c r="A4689" i="61"/>
  <c r="A4690" i="61"/>
  <c r="A4691" i="61"/>
  <c r="A4692" i="61"/>
  <c r="A4693" i="61"/>
  <c r="A4694" i="61"/>
  <c r="A4695" i="61"/>
  <c r="A4696" i="61"/>
  <c r="A4697" i="61"/>
  <c r="A4698" i="61"/>
  <c r="A4699" i="61"/>
  <c r="A4700" i="61"/>
  <c r="A4701" i="61"/>
  <c r="A4702" i="61"/>
  <c r="A4703" i="61"/>
  <c r="A4704" i="61"/>
  <c r="A4705" i="61"/>
  <c r="A4706" i="61"/>
  <c r="A4707" i="61"/>
  <c r="A4708" i="61"/>
  <c r="A4709" i="61"/>
  <c r="A4710" i="61"/>
  <c r="A4711" i="61"/>
  <c r="A4712" i="61"/>
  <c r="A4713" i="61"/>
  <c r="A4714" i="61"/>
  <c r="A4715" i="61"/>
  <c r="A4716" i="61"/>
  <c r="A4717" i="61"/>
  <c r="A4718" i="61"/>
  <c r="A4719" i="61"/>
  <c r="A4720" i="61"/>
  <c r="A4721" i="61"/>
  <c r="A4722" i="61"/>
  <c r="A4723" i="61"/>
  <c r="A4724" i="61"/>
  <c r="A4725" i="61"/>
  <c r="A4726" i="61"/>
  <c r="A4727" i="61"/>
  <c r="A4728" i="61"/>
  <c r="A4729" i="61"/>
  <c r="A4730" i="61"/>
  <c r="A4731" i="61"/>
  <c r="A4732" i="61"/>
  <c r="A4733" i="61"/>
  <c r="A4734" i="61"/>
  <c r="A4735" i="61"/>
  <c r="A4736" i="61"/>
  <c r="A4737" i="61"/>
  <c r="A4738" i="61"/>
  <c r="A4739" i="61"/>
  <c r="A4740" i="61"/>
  <c r="A4741" i="61"/>
  <c r="A4742" i="61"/>
  <c r="A4743" i="61"/>
  <c r="A4744" i="61"/>
  <c r="A4745" i="61"/>
  <c r="A4746" i="61"/>
  <c r="A4747" i="61"/>
  <c r="A4748" i="61"/>
  <c r="A4749" i="61"/>
  <c r="A4750" i="61"/>
  <c r="A4751" i="61"/>
  <c r="A4752" i="61"/>
  <c r="A4753" i="61"/>
  <c r="A4754" i="61"/>
  <c r="A4755" i="61"/>
  <c r="A4756" i="61"/>
  <c r="A4757" i="61"/>
  <c r="A4758" i="61"/>
  <c r="A4759" i="61"/>
  <c r="A4760" i="61"/>
  <c r="A4761" i="61"/>
  <c r="A4762" i="61"/>
  <c r="A4763" i="61"/>
  <c r="A4764" i="61"/>
  <c r="A4765" i="61"/>
  <c r="A4766" i="61"/>
  <c r="A4767" i="61"/>
  <c r="A4768" i="61"/>
  <c r="A4769" i="61"/>
  <c r="A4770" i="61"/>
  <c r="A4771" i="61"/>
  <c r="A4772" i="61"/>
  <c r="A4773" i="61"/>
  <c r="A4774" i="61"/>
  <c r="A4775" i="61"/>
  <c r="A4776" i="61"/>
  <c r="A4777" i="61"/>
  <c r="A4778" i="61"/>
  <c r="A4779" i="61"/>
  <c r="A4780" i="61"/>
  <c r="A4781" i="61"/>
  <c r="A4782" i="61"/>
  <c r="A4783" i="61"/>
  <c r="A4784" i="61"/>
  <c r="A4785" i="61"/>
  <c r="A4786" i="61"/>
  <c r="A4787" i="61"/>
  <c r="A4788" i="61"/>
  <c r="A4789" i="61"/>
  <c r="A4790" i="61"/>
  <c r="A4791" i="61"/>
  <c r="A4792" i="61"/>
  <c r="A4793" i="61"/>
  <c r="A4794" i="61"/>
  <c r="A4795" i="61"/>
  <c r="A4796" i="61"/>
  <c r="A4797" i="61"/>
  <c r="A4798" i="61"/>
  <c r="A4799" i="61"/>
  <c r="A4800" i="61"/>
  <c r="A4801" i="61"/>
  <c r="A4802" i="61"/>
  <c r="A4803" i="61"/>
  <c r="A4804" i="61"/>
  <c r="A4805" i="61"/>
  <c r="A4806" i="61"/>
  <c r="A4807" i="61"/>
  <c r="A4808" i="61"/>
  <c r="A4809" i="61"/>
  <c r="A4810" i="61"/>
  <c r="A4811" i="61"/>
  <c r="A4812" i="61"/>
  <c r="A4813" i="61"/>
  <c r="A4814" i="61"/>
  <c r="A4815" i="61"/>
  <c r="A4816" i="61"/>
  <c r="A4817" i="61"/>
  <c r="A4818" i="61"/>
  <c r="A4819" i="61"/>
  <c r="A4820" i="61"/>
  <c r="A4821" i="61"/>
  <c r="A4822" i="61"/>
  <c r="A4823" i="61"/>
  <c r="A4824" i="61"/>
  <c r="A4825" i="61"/>
  <c r="A4826" i="61"/>
  <c r="A4827" i="61"/>
  <c r="A4828" i="61"/>
  <c r="A4829" i="61"/>
  <c r="A4830" i="61"/>
  <c r="A4831" i="61"/>
  <c r="A4832" i="61"/>
  <c r="A4833" i="61"/>
  <c r="A4834" i="61"/>
  <c r="A4835" i="61"/>
  <c r="A4836" i="61"/>
  <c r="A4837" i="61"/>
  <c r="A4838" i="61"/>
  <c r="A4839" i="61"/>
  <c r="A4840" i="61"/>
  <c r="A4841" i="61"/>
  <c r="A4842" i="61"/>
  <c r="A4843" i="61"/>
  <c r="A4844" i="61"/>
  <c r="A4845" i="61"/>
  <c r="A4846" i="61"/>
  <c r="A4847" i="61"/>
  <c r="A4848" i="61"/>
  <c r="A4849" i="61"/>
  <c r="A4850" i="61"/>
  <c r="A4851" i="61"/>
  <c r="A4852" i="61"/>
  <c r="A4853" i="61"/>
  <c r="A4854" i="61"/>
  <c r="A4855" i="61"/>
  <c r="A4856" i="61"/>
  <c r="A4857" i="61"/>
  <c r="A4858" i="61"/>
  <c r="A4859" i="61"/>
  <c r="A4860" i="61"/>
  <c r="A4861" i="61"/>
  <c r="A4862" i="61"/>
  <c r="A4863" i="61"/>
  <c r="A4864" i="61"/>
  <c r="A4865" i="61"/>
  <c r="A4866" i="61"/>
  <c r="A4867" i="61"/>
  <c r="A4868" i="61"/>
  <c r="A4869" i="61"/>
  <c r="A4870" i="61"/>
  <c r="A4871" i="61"/>
  <c r="A4872" i="61"/>
  <c r="A4873" i="61"/>
  <c r="A4874" i="61"/>
  <c r="A4875" i="61"/>
  <c r="A4876" i="61"/>
  <c r="A4877" i="61"/>
  <c r="A4878" i="61"/>
  <c r="A4879" i="61"/>
  <c r="A4880" i="61"/>
  <c r="A4881" i="61"/>
  <c r="A4882" i="61"/>
  <c r="A4883" i="61"/>
  <c r="A4884" i="61"/>
  <c r="A4885" i="61"/>
  <c r="A4886" i="61"/>
  <c r="A4887" i="61"/>
  <c r="A4888" i="61"/>
  <c r="A4889" i="61"/>
  <c r="A4890" i="61"/>
  <c r="A4891" i="61"/>
  <c r="A4892" i="61"/>
  <c r="A4893" i="61"/>
  <c r="A4894" i="61"/>
  <c r="A4895" i="61"/>
  <c r="A4896" i="61"/>
  <c r="A4897" i="61"/>
  <c r="A4898" i="61"/>
  <c r="A4899" i="61"/>
  <c r="A4900" i="61"/>
  <c r="A4901" i="61"/>
  <c r="A5302" i="61"/>
  <c r="A5303" i="61"/>
  <c r="A5304" i="61"/>
  <c r="A5305" i="61"/>
  <c r="A5306" i="61"/>
  <c r="A5307" i="61"/>
  <c r="A5308" i="61"/>
  <c r="A5309" i="61"/>
  <c r="A5310" i="61"/>
  <c r="A5311" i="61"/>
  <c r="A5312" i="61"/>
  <c r="A5313" i="61"/>
  <c r="A5314" i="61"/>
  <c r="A5315" i="61"/>
  <c r="A5316" i="61"/>
  <c r="A5317" i="61"/>
  <c r="A5318" i="61"/>
  <c r="A5319" i="61"/>
  <c r="A5320" i="61"/>
  <c r="A5321" i="61"/>
  <c r="A5322" i="61"/>
  <c r="A5323" i="61"/>
  <c r="A5324" i="61"/>
  <c r="A5325" i="61"/>
  <c r="A5326" i="61"/>
  <c r="A5327" i="61"/>
  <c r="A5328" i="61"/>
  <c r="A5329" i="61"/>
  <c r="A5330" i="61"/>
  <c r="A5331" i="61"/>
  <c r="A5332" i="61"/>
  <c r="A5333" i="61"/>
  <c r="A5334" i="61"/>
  <c r="A5335" i="61"/>
  <c r="A5336" i="61"/>
  <c r="A5337" i="61"/>
  <c r="A5338" i="61"/>
  <c r="A5339" i="61"/>
  <c r="A5340" i="61"/>
  <c r="A5341" i="61"/>
  <c r="A5342" i="61"/>
  <c r="A5343" i="61"/>
  <c r="A5344" i="61"/>
  <c r="A5345" i="61"/>
  <c r="A5346" i="61"/>
  <c r="A5347" i="61"/>
  <c r="A5348" i="61"/>
  <c r="A5349" i="61"/>
  <c r="A5350" i="61"/>
  <c r="A5351" i="61"/>
  <c r="A5352" i="61"/>
  <c r="A5353" i="61"/>
  <c r="A5354" i="61"/>
  <c r="A5355" i="61"/>
  <c r="A5356" i="61"/>
  <c r="A5357" i="61"/>
  <c r="A5358" i="61"/>
  <c r="A5359" i="61"/>
  <c r="A5360" i="61"/>
  <c r="A5361" i="61"/>
  <c r="A5362" i="61"/>
  <c r="A5363" i="61"/>
  <c r="A5364" i="61"/>
  <c r="A5365" i="61"/>
  <c r="A5366" i="61"/>
  <c r="A5367" i="61"/>
  <c r="A5368" i="61"/>
  <c r="A5369" i="61"/>
  <c r="A5370" i="61"/>
  <c r="A5371" i="61"/>
  <c r="A5372" i="61"/>
  <c r="A5373" i="61"/>
  <c r="A5374" i="61"/>
  <c r="A5375" i="61"/>
  <c r="A5376" i="61"/>
  <c r="A5377" i="61"/>
  <c r="A5378" i="61"/>
  <c r="A5379" i="61"/>
  <c r="A5380" i="61"/>
  <c r="A5381" i="61"/>
  <c r="A5382" i="61"/>
  <c r="A5383" i="61"/>
  <c r="A5384" i="61"/>
  <c r="A5385" i="61"/>
  <c r="A5386" i="61"/>
  <c r="A5387" i="61"/>
  <c r="A5388" i="61"/>
  <c r="A5389" i="61"/>
  <c r="A5390" i="61"/>
  <c r="A5391" i="61"/>
  <c r="A5392" i="61"/>
  <c r="A5393" i="61"/>
  <c r="A5394" i="61"/>
  <c r="A5395" i="61"/>
  <c r="A5396" i="61"/>
  <c r="A5397" i="61"/>
  <c r="A5398" i="61"/>
  <c r="A5399" i="61"/>
  <c r="A5400" i="61"/>
  <c r="A5401" i="61"/>
  <c r="A4902" i="61"/>
  <c r="A4903" i="61"/>
  <c r="A4904" i="61"/>
  <c r="A4905" i="61"/>
  <c r="A4906" i="61"/>
  <c r="A4907" i="61"/>
  <c r="A4908" i="61"/>
  <c r="A4909" i="61"/>
  <c r="A4910" i="61"/>
  <c r="A4911" i="61"/>
  <c r="A4912" i="61"/>
  <c r="A4913" i="61"/>
  <c r="A4914" i="61"/>
  <c r="A4915" i="61"/>
  <c r="A4916" i="61"/>
  <c r="A4917" i="61"/>
  <c r="A4918" i="61"/>
  <c r="A4919" i="61"/>
  <c r="A4920" i="61"/>
  <c r="A4921" i="61"/>
  <c r="A4922" i="61"/>
  <c r="A4923" i="61"/>
  <c r="A4924" i="61"/>
  <c r="A4925" i="61"/>
  <c r="A4926" i="61"/>
  <c r="A4927" i="61"/>
  <c r="A4928" i="61"/>
  <c r="A4929" i="61"/>
  <c r="A4930" i="61"/>
  <c r="A4931" i="61"/>
  <c r="A4932" i="61"/>
  <c r="A4933" i="61"/>
  <c r="A4934" i="61"/>
  <c r="A4935" i="61"/>
  <c r="A4936" i="61"/>
  <c r="A4937" i="61"/>
  <c r="A4938" i="61"/>
  <c r="A4939" i="61"/>
  <c r="A4940" i="61"/>
  <c r="A4941" i="61"/>
  <c r="A4942" i="61"/>
  <c r="A4943" i="61"/>
  <c r="A4944" i="61"/>
  <c r="A4945" i="61"/>
  <c r="A4946" i="61"/>
  <c r="A4947" i="61"/>
  <c r="A4948" i="61"/>
  <c r="A4949" i="61"/>
  <c r="A4950" i="61"/>
  <c r="A4951" i="61"/>
  <c r="A4952" i="61"/>
  <c r="A4953" i="61"/>
  <c r="A4954" i="61"/>
  <c r="A4955" i="61"/>
  <c r="A4956" i="61"/>
  <c r="A4957" i="61"/>
  <c r="A4958" i="61"/>
  <c r="A4959" i="61"/>
  <c r="A4960" i="61"/>
  <c r="A4961" i="61"/>
  <c r="A4962" i="61"/>
  <c r="A4963" i="61"/>
  <c r="A4964" i="61"/>
  <c r="A4965" i="61"/>
  <c r="A4966" i="61"/>
  <c r="A4967" i="61"/>
  <c r="A4968" i="61"/>
  <c r="A4969" i="61"/>
  <c r="A4970" i="61"/>
  <c r="A4971" i="61"/>
  <c r="A4972" i="61"/>
  <c r="A4973" i="61"/>
  <c r="A4974" i="61"/>
  <c r="A4975" i="61"/>
  <c r="A4976" i="61"/>
  <c r="A4977" i="61"/>
  <c r="A4978" i="61"/>
  <c r="A4979" i="61"/>
  <c r="A4980" i="61"/>
  <c r="A4981" i="61"/>
  <c r="A4982" i="61"/>
  <c r="A4983" i="61"/>
  <c r="A4984" i="61"/>
  <c r="A4985" i="61"/>
  <c r="A4986" i="61"/>
  <c r="A4987" i="61"/>
  <c r="A4988" i="61"/>
  <c r="A4989" i="61"/>
  <c r="A4990" i="61"/>
  <c r="A4991" i="61"/>
  <c r="A4992" i="61"/>
  <c r="A4993" i="61"/>
  <c r="A4994" i="61"/>
  <c r="A4995" i="61"/>
  <c r="A4996" i="61"/>
  <c r="A4997" i="61"/>
  <c r="A4998" i="61"/>
  <c r="A4999" i="61"/>
  <c r="A5000" i="61"/>
  <c r="A5001" i="61"/>
  <c r="A5002" i="61"/>
  <c r="A5003" i="61"/>
  <c r="A5004" i="61"/>
  <c r="A5005" i="61"/>
  <c r="A5006" i="61"/>
  <c r="A5007" i="61"/>
  <c r="A5008" i="61"/>
  <c r="A5009" i="61"/>
  <c r="A5010" i="61"/>
  <c r="A5011" i="61"/>
  <c r="A5012" i="61"/>
  <c r="A5013" i="61"/>
  <c r="A5014" i="61"/>
  <c r="A5015" i="61"/>
  <c r="A5016" i="61"/>
  <c r="A5017" i="61"/>
  <c r="A5018" i="61"/>
  <c r="A5019" i="61"/>
  <c r="A5020" i="61"/>
  <c r="A5021" i="61"/>
  <c r="A5022" i="61"/>
  <c r="A5023" i="61"/>
  <c r="A5024" i="61"/>
  <c r="A5025" i="61"/>
  <c r="A5026" i="61"/>
  <c r="A5027" i="61"/>
  <c r="A5028" i="61"/>
  <c r="A5029" i="61"/>
  <c r="A5030" i="61"/>
  <c r="A5031" i="61"/>
  <c r="A5032" i="61"/>
  <c r="A5033" i="61"/>
  <c r="A5034" i="61"/>
  <c r="A5035" i="61"/>
  <c r="A5036" i="61"/>
  <c r="A5037" i="61"/>
  <c r="A5038" i="61"/>
  <c r="A5039" i="61"/>
  <c r="A5040" i="61"/>
  <c r="A5041" i="61"/>
  <c r="A5042" i="61"/>
  <c r="A5043" i="61"/>
  <c r="A5044" i="61"/>
  <c r="A5045" i="61"/>
  <c r="A5046" i="61"/>
  <c r="A5047" i="61"/>
  <c r="A5048" i="61"/>
  <c r="A5049" i="61"/>
  <c r="A5050" i="61"/>
  <c r="A5051" i="61"/>
  <c r="A5052" i="61"/>
  <c r="A5053" i="61"/>
  <c r="A5054" i="61"/>
  <c r="A5055" i="61"/>
  <c r="A5056" i="61"/>
  <c r="A5057" i="61"/>
  <c r="A5058" i="61"/>
  <c r="A5059" i="61"/>
  <c r="A5060" i="61"/>
  <c r="A5061" i="61"/>
  <c r="A5062" i="61"/>
  <c r="A5063" i="61"/>
  <c r="A5064" i="61"/>
  <c r="A5065" i="61"/>
  <c r="A5066" i="61"/>
  <c r="A5067" i="61"/>
  <c r="A5068" i="61"/>
  <c r="A5069" i="61"/>
  <c r="A5070" i="61"/>
  <c r="A5071" i="61"/>
  <c r="A5072" i="61"/>
  <c r="A5073" i="61"/>
  <c r="A5074" i="61"/>
  <c r="A5075" i="61"/>
  <c r="A5076" i="61"/>
  <c r="A5077" i="61"/>
  <c r="A5078" i="61"/>
  <c r="A5079" i="61"/>
  <c r="A5080" i="61"/>
  <c r="A5081" i="61"/>
  <c r="A5082" i="61"/>
  <c r="A5083" i="61"/>
  <c r="A5084" i="61"/>
  <c r="A5085" i="61"/>
  <c r="A5086" i="61"/>
  <c r="A5087" i="61"/>
  <c r="A5088" i="61"/>
  <c r="A5089" i="61"/>
  <c r="A5090" i="61"/>
  <c r="A5091" i="61"/>
  <c r="A5092" i="61"/>
  <c r="A5093" i="61"/>
  <c r="A5094" i="61"/>
  <c r="A5095" i="61"/>
  <c r="A5096" i="61"/>
  <c r="A5097" i="61"/>
  <c r="A5098" i="61"/>
  <c r="A5099" i="61"/>
  <c r="A5100" i="61"/>
  <c r="A5101" i="61"/>
  <c r="A5102" i="61"/>
  <c r="A5103" i="61"/>
  <c r="A5104" i="61"/>
  <c r="A5105" i="61"/>
  <c r="A5106" i="61"/>
  <c r="A5107" i="61"/>
  <c r="A5108" i="61"/>
  <c r="A5109" i="61"/>
  <c r="A5110" i="61"/>
  <c r="A5111" i="61"/>
  <c r="A5112" i="61"/>
  <c r="A5113" i="61"/>
  <c r="A5114" i="61"/>
  <c r="A5115" i="61"/>
  <c r="A5116" i="61"/>
  <c r="A5117" i="61"/>
  <c r="A5118" i="61"/>
  <c r="A5119" i="61"/>
  <c r="A5120" i="61"/>
  <c r="A5121" i="61"/>
  <c r="A5122" i="61"/>
  <c r="A5123" i="61"/>
  <c r="A5124" i="61"/>
  <c r="A5125" i="61"/>
  <c r="A5126" i="61"/>
  <c r="A5127" i="61"/>
  <c r="A5128" i="61"/>
  <c r="A5129" i="61"/>
  <c r="A5130" i="61"/>
  <c r="A5131" i="61"/>
  <c r="A5132" i="61"/>
  <c r="A5133" i="61"/>
  <c r="A5134" i="61"/>
  <c r="A5135" i="61"/>
  <c r="A5136" i="61"/>
  <c r="A5137" i="61"/>
  <c r="A5138" i="61"/>
  <c r="A5139" i="61"/>
  <c r="A5140" i="61"/>
  <c r="A5141" i="61"/>
  <c r="A5142" i="61"/>
  <c r="A5143" i="61"/>
  <c r="A5144" i="61"/>
  <c r="A5145" i="61"/>
  <c r="A5146" i="61"/>
  <c r="A5147" i="61"/>
  <c r="A5148" i="61"/>
  <c r="A5149" i="61"/>
  <c r="A5150" i="61"/>
  <c r="A5151" i="61"/>
  <c r="A5152" i="61"/>
  <c r="A5153" i="61"/>
  <c r="A5154" i="61"/>
  <c r="A5155" i="61"/>
  <c r="A5156" i="61"/>
  <c r="A5157" i="61"/>
  <c r="A5158" i="61"/>
  <c r="A5159" i="61"/>
  <c r="A5160" i="61"/>
  <c r="A5161" i="61"/>
  <c r="A5162" i="61"/>
  <c r="A5163" i="61"/>
  <c r="A5164" i="61"/>
  <c r="A5165" i="61"/>
  <c r="A5166" i="61"/>
  <c r="A5167" i="61"/>
  <c r="A5168" i="61"/>
  <c r="A5169" i="61"/>
  <c r="A5170" i="61"/>
  <c r="A5171" i="61"/>
  <c r="A5172" i="61"/>
  <c r="A5173" i="61"/>
  <c r="A5174" i="61"/>
  <c r="A5175" i="61"/>
  <c r="A5176" i="61"/>
  <c r="A5177" i="61"/>
  <c r="A5178" i="61"/>
  <c r="A5179" i="61"/>
  <c r="A5180" i="61"/>
  <c r="A5181" i="61"/>
  <c r="A5182" i="61"/>
  <c r="A5183" i="61"/>
  <c r="A5184" i="61"/>
  <c r="A5185" i="61"/>
  <c r="A5186" i="61"/>
  <c r="A5187" i="61"/>
  <c r="A5188" i="61"/>
  <c r="A5189" i="61"/>
  <c r="A5190" i="61"/>
  <c r="A5191" i="61"/>
  <c r="A5192" i="61"/>
  <c r="A5193" i="61"/>
  <c r="A5194" i="61"/>
  <c r="A5195" i="61"/>
  <c r="A5196" i="61"/>
  <c r="A5197" i="61"/>
  <c r="A5198" i="61"/>
  <c r="A5199" i="61"/>
  <c r="A5200" i="61"/>
  <c r="A5201" i="61"/>
  <c r="A5402" i="61"/>
  <c r="A5403" i="61"/>
  <c r="A5404" i="61"/>
  <c r="A5405" i="61"/>
  <c r="A5406" i="61"/>
  <c r="A5407" i="61"/>
  <c r="A5408" i="61"/>
  <c r="A5409" i="61"/>
  <c r="A5410" i="61"/>
  <c r="A5411" i="61"/>
  <c r="A5412" i="61"/>
  <c r="A5413" i="61"/>
  <c r="A5414" i="61"/>
  <c r="A5415" i="61"/>
  <c r="A5416" i="61"/>
  <c r="A5417" i="61"/>
  <c r="A5418" i="61"/>
  <c r="A5419" i="61"/>
  <c r="A5420" i="61"/>
  <c r="A5421" i="61"/>
  <c r="A5422" i="61"/>
  <c r="A5423" i="61"/>
  <c r="A5424" i="61"/>
  <c r="A5425" i="61"/>
  <c r="A5426" i="61"/>
  <c r="A5427" i="61"/>
  <c r="A5428" i="61"/>
  <c r="A5429" i="61"/>
  <c r="A5430" i="61"/>
  <c r="A5431" i="61"/>
  <c r="A5432" i="61"/>
  <c r="A5433" i="61"/>
  <c r="A5434" i="61"/>
  <c r="A5435" i="61"/>
  <c r="A5436" i="61"/>
  <c r="A5437" i="61"/>
  <c r="A5438" i="61"/>
  <c r="A5439" i="61"/>
  <c r="A5440" i="61"/>
  <c r="A5441" i="61"/>
  <c r="A5442" i="61"/>
  <c r="A5443" i="61"/>
  <c r="A5444" i="61"/>
  <c r="A5445" i="61"/>
  <c r="A5446" i="61"/>
  <c r="A5447" i="61"/>
  <c r="A5448" i="61"/>
  <c r="A5449" i="61"/>
  <c r="A5450" i="61"/>
  <c r="A5451" i="61"/>
  <c r="A5452" i="61"/>
  <c r="A5453" i="61"/>
  <c r="A5454" i="61"/>
  <c r="A5455" i="61"/>
  <c r="A5456" i="61"/>
  <c r="A5457" i="61"/>
  <c r="A5458" i="61"/>
  <c r="A5459" i="61"/>
  <c r="A5460" i="61"/>
  <c r="A5461" i="61"/>
  <c r="A5462" i="61"/>
  <c r="A5463" i="61"/>
  <c r="A5464" i="61"/>
  <c r="A5465" i="61"/>
  <c r="A5466" i="61"/>
  <c r="A5467" i="61"/>
  <c r="A5468" i="61"/>
  <c r="A5469" i="61"/>
  <c r="A5470" i="61"/>
  <c r="A5471" i="61"/>
  <c r="A5472" i="61"/>
  <c r="A5473" i="61"/>
  <c r="A5474" i="61"/>
  <c r="A5475" i="61"/>
  <c r="A5476" i="61"/>
  <c r="A5477" i="61"/>
  <c r="A5478" i="61"/>
  <c r="A5479" i="61"/>
  <c r="A5480" i="61"/>
  <c r="A5481" i="61"/>
  <c r="A5482" i="61"/>
  <c r="A5483" i="61"/>
  <c r="A5484" i="61"/>
  <c r="A5485" i="61"/>
  <c r="A5486" i="61"/>
  <c r="A5487" i="61"/>
  <c r="A5488" i="61"/>
  <c r="A5489" i="61"/>
  <c r="A5490" i="61"/>
  <c r="A5491" i="61"/>
  <c r="A5492" i="61"/>
  <c r="A5493" i="61"/>
  <c r="A5494" i="61"/>
  <c r="A5495" i="61"/>
  <c r="A5496" i="61"/>
  <c r="A5497" i="61"/>
  <c r="A5498" i="61"/>
  <c r="A5499" i="61"/>
  <c r="A5500" i="61"/>
  <c r="A5501" i="61"/>
  <c r="A11002" i="61"/>
  <c r="A11003" i="61"/>
  <c r="A11004" i="61"/>
  <c r="A11005" i="61"/>
  <c r="A11006" i="61"/>
  <c r="A11007" i="61"/>
  <c r="A11008" i="61"/>
  <c r="A11009" i="61"/>
  <c r="A11010" i="61"/>
  <c r="A11011" i="61"/>
  <c r="A11012" i="61"/>
  <c r="A11013" i="61"/>
  <c r="A11014" i="61"/>
  <c r="A11015" i="61"/>
  <c r="A11016" i="61"/>
  <c r="A11017" i="61"/>
  <c r="A11018" i="61"/>
  <c r="A11019" i="61"/>
  <c r="A11020" i="61"/>
  <c r="A11021" i="61"/>
  <c r="A11022" i="61"/>
  <c r="A11023" i="61"/>
  <c r="A11024" i="61"/>
  <c r="A11025" i="61"/>
  <c r="A11026" i="61"/>
  <c r="A11027" i="61"/>
  <c r="A11028" i="61"/>
  <c r="A11029" i="61"/>
  <c r="A11030" i="61"/>
  <c r="A11031" i="61"/>
  <c r="A11032" i="61"/>
  <c r="A11033" i="61"/>
  <c r="A11034" i="61"/>
  <c r="A11035" i="61"/>
  <c r="A11036" i="61"/>
  <c r="A11037" i="61"/>
  <c r="A11038" i="61"/>
  <c r="A11039" i="61"/>
  <c r="A11040" i="61"/>
  <c r="A11041" i="61"/>
  <c r="A11042" i="61"/>
  <c r="A11043" i="61"/>
  <c r="A11044" i="61"/>
  <c r="A11045" i="61"/>
  <c r="A11046" i="61"/>
  <c r="A11047" i="61"/>
  <c r="A11048" i="61"/>
  <c r="A11049" i="61"/>
  <c r="A11050" i="61"/>
  <c r="A11051" i="61"/>
  <c r="A11052" i="61"/>
  <c r="A11053" i="61"/>
  <c r="A11054" i="61"/>
  <c r="A11055" i="61"/>
  <c r="A11056" i="61"/>
  <c r="A11057" i="61"/>
  <c r="A11058" i="61"/>
  <c r="A11059" i="61"/>
  <c r="A11060" i="61"/>
  <c r="A11061" i="61"/>
  <c r="A11062" i="61"/>
  <c r="A11063" i="61"/>
  <c r="A11064" i="61"/>
  <c r="A11065" i="61"/>
  <c r="A11066" i="61"/>
  <c r="A11067" i="61"/>
  <c r="A11068" i="61"/>
  <c r="A11069" i="61"/>
  <c r="A11070" i="61"/>
  <c r="A11071" i="61"/>
  <c r="A11072" i="61"/>
  <c r="A11073" i="61"/>
  <c r="A11074" i="61"/>
  <c r="A11075" i="61"/>
  <c r="A11076" i="61"/>
  <c r="A11077" i="61"/>
  <c r="A11078" i="61"/>
  <c r="A11079" i="61"/>
  <c r="A11080" i="61"/>
  <c r="A11081" i="61"/>
  <c r="A11082" i="61"/>
  <c r="A11083" i="61"/>
  <c r="A11084" i="61"/>
  <c r="A11085" i="61"/>
  <c r="A11086" i="61"/>
  <c r="A11087" i="61"/>
  <c r="A11088" i="61"/>
  <c r="A11089" i="61"/>
  <c r="A11090" i="61"/>
  <c r="A11091" i="61"/>
  <c r="A11092" i="61"/>
  <c r="A11093" i="61"/>
  <c r="A11094" i="61"/>
  <c r="A11095" i="61"/>
  <c r="A11096" i="61"/>
  <c r="A11097" i="61"/>
  <c r="A11098" i="61"/>
  <c r="A11099" i="61"/>
  <c r="A11100" i="61"/>
  <c r="A11101" i="61"/>
  <c r="A11102" i="61"/>
  <c r="A11103" i="61"/>
  <c r="A11104" i="61"/>
  <c r="A11105" i="61"/>
  <c r="A11106" i="61"/>
  <c r="A11107" i="61"/>
  <c r="A11108" i="61"/>
  <c r="A11109" i="61"/>
  <c r="A11110" i="61"/>
  <c r="A11111" i="61"/>
  <c r="A11112" i="61"/>
  <c r="A11113" i="61"/>
  <c r="A11114" i="61"/>
  <c r="A11115" i="61"/>
  <c r="A11116" i="61"/>
  <c r="A11117" i="61"/>
  <c r="A11118" i="61"/>
  <c r="A11119" i="61"/>
  <c r="A11120" i="61"/>
  <c r="A11121" i="61"/>
  <c r="A11122" i="61"/>
  <c r="A11123" i="61"/>
  <c r="A11124" i="61"/>
  <c r="A11125" i="61"/>
  <c r="A11126" i="61"/>
  <c r="A11127" i="61"/>
  <c r="A11128" i="61"/>
  <c r="A11129" i="61"/>
  <c r="A11130" i="61"/>
  <c r="A11131" i="61"/>
  <c r="A11132" i="61"/>
  <c r="A11133" i="61"/>
  <c r="A11134" i="61"/>
  <c r="A11135" i="61"/>
  <c r="A11136" i="61"/>
  <c r="A11137" i="61"/>
  <c r="A11138" i="61"/>
  <c r="A11139" i="61"/>
  <c r="A11140" i="61"/>
  <c r="A11141" i="61"/>
  <c r="A11142" i="61"/>
  <c r="A11143" i="61"/>
  <c r="A11144" i="61"/>
  <c r="A11145" i="61"/>
  <c r="A11146" i="61"/>
  <c r="A11147" i="61"/>
  <c r="A11148" i="61"/>
  <c r="A11149" i="61"/>
  <c r="A11150" i="61"/>
  <c r="A11151" i="61"/>
  <c r="A11152" i="61"/>
  <c r="A11153" i="61"/>
  <c r="A11154" i="61"/>
  <c r="A11155" i="61"/>
  <c r="A11156" i="61"/>
  <c r="A11157" i="61"/>
  <c r="A11158" i="61"/>
  <c r="A11159" i="61"/>
  <c r="A11160" i="61"/>
  <c r="A11161" i="61"/>
  <c r="A11162" i="61"/>
  <c r="A11163" i="61"/>
  <c r="A11164" i="61"/>
  <c r="A11165" i="61"/>
  <c r="A11166" i="61"/>
  <c r="A11167" i="61"/>
  <c r="A11168" i="61"/>
  <c r="A11169" i="61"/>
  <c r="A11170" i="61"/>
  <c r="A11171" i="61"/>
  <c r="A11172" i="61"/>
  <c r="A11173" i="61"/>
  <c r="A11174" i="61"/>
  <c r="A11175" i="61"/>
  <c r="A11176" i="61"/>
  <c r="A11177" i="61"/>
  <c r="A11178" i="61"/>
  <c r="A11179" i="61"/>
  <c r="A11180" i="61"/>
  <c r="A11181" i="61"/>
  <c r="A11182" i="61"/>
  <c r="A11183" i="61"/>
  <c r="A11184" i="61"/>
  <c r="A11185" i="61"/>
  <c r="A11186" i="61"/>
  <c r="A11187" i="61"/>
  <c r="A11188" i="61"/>
  <c r="A11189" i="61"/>
  <c r="A11190" i="61"/>
  <c r="A11191" i="61"/>
  <c r="A11192" i="61"/>
  <c r="A11193" i="61"/>
  <c r="A11194" i="61"/>
  <c r="A11195" i="61"/>
  <c r="A11196" i="61"/>
  <c r="A11197" i="61"/>
  <c r="A11198" i="61"/>
  <c r="A11199" i="61"/>
  <c r="A11200" i="61"/>
  <c r="A11201" i="61"/>
  <c r="A11802" i="61"/>
  <c r="A11803" i="61"/>
  <c r="A11804" i="61"/>
  <c r="A11805" i="61"/>
  <c r="A11806" i="61"/>
  <c r="A11807" i="61"/>
  <c r="A11808" i="61"/>
  <c r="A11809" i="61"/>
  <c r="A11810" i="61"/>
  <c r="A11811" i="61"/>
  <c r="A11812" i="61"/>
  <c r="A11813" i="61"/>
  <c r="A11814" i="61"/>
  <c r="A11815" i="61"/>
  <c r="A11816" i="61"/>
  <c r="A11817" i="61"/>
  <c r="A11818" i="61"/>
  <c r="A11819" i="61"/>
  <c r="A11820" i="61"/>
  <c r="A11821" i="61"/>
  <c r="A11822" i="61"/>
  <c r="A11823" i="61"/>
  <c r="A11824" i="61"/>
  <c r="A11825" i="61"/>
  <c r="A11826" i="61"/>
  <c r="A11827" i="61"/>
  <c r="A11828" i="61"/>
  <c r="A11829" i="61"/>
  <c r="A11830" i="61"/>
  <c r="A11831" i="61"/>
  <c r="A11832" i="61"/>
  <c r="A11833" i="61"/>
  <c r="A11834" i="61"/>
  <c r="A11835" i="61"/>
  <c r="A11836" i="61"/>
  <c r="A11837" i="61"/>
  <c r="A11838" i="61"/>
  <c r="A11839" i="61"/>
  <c r="A11840" i="61"/>
  <c r="A11841" i="61"/>
  <c r="A11842" i="61"/>
  <c r="A11843" i="61"/>
  <c r="A11844" i="61"/>
  <c r="A11845" i="61"/>
  <c r="A11846" i="61"/>
  <c r="A11847" i="61"/>
  <c r="A11848" i="61"/>
  <c r="A11849" i="61"/>
  <c r="A11850" i="61"/>
  <c r="A11851" i="61"/>
  <c r="A11852" i="61"/>
  <c r="A11853" i="61"/>
  <c r="A11854" i="61"/>
  <c r="A11855" i="61"/>
  <c r="A11856" i="61"/>
  <c r="A11857" i="61"/>
  <c r="A11858" i="61"/>
  <c r="A11859" i="61"/>
  <c r="A11860" i="61"/>
  <c r="A11861" i="61"/>
  <c r="A11862" i="61"/>
  <c r="A11863" i="61"/>
  <c r="A11864" i="61"/>
  <c r="A11865" i="61"/>
  <c r="A11866" i="61"/>
  <c r="A11867" i="61"/>
  <c r="A11868" i="61"/>
  <c r="A11869" i="61"/>
  <c r="A11870" i="61"/>
  <c r="A11871" i="61"/>
  <c r="A11872" i="61"/>
  <c r="A11873" i="61"/>
  <c r="A11874" i="61"/>
  <c r="A11875" i="61"/>
  <c r="A11876" i="61"/>
  <c r="A11877" i="61"/>
  <c r="A11878" i="61"/>
  <c r="A11879" i="61"/>
  <c r="A11880" i="61"/>
  <c r="A11881" i="61"/>
  <c r="A11882" i="61"/>
  <c r="A11883" i="61"/>
  <c r="A11884" i="61"/>
  <c r="A11885" i="61"/>
  <c r="A11886" i="61"/>
  <c r="A11887" i="61"/>
  <c r="A11888" i="61"/>
  <c r="A11889" i="61"/>
  <c r="A11890" i="61"/>
  <c r="A11891" i="61"/>
  <c r="A11892" i="61"/>
  <c r="A11893" i="61"/>
  <c r="A11894" i="61"/>
  <c r="A11895" i="61"/>
  <c r="A11896" i="61"/>
  <c r="A11897" i="61"/>
  <c r="A11898" i="61"/>
  <c r="A11899" i="61"/>
  <c r="A11900" i="61"/>
  <c r="A11901" i="61"/>
  <c r="A11202" i="61"/>
  <c r="A11203" i="61"/>
  <c r="A11204" i="61"/>
  <c r="A11205" i="61"/>
  <c r="A11206" i="61"/>
  <c r="A11207" i="61"/>
  <c r="A11208" i="61"/>
  <c r="A11209" i="61"/>
  <c r="A11210" i="61"/>
  <c r="A11211" i="61"/>
  <c r="A11212" i="61"/>
  <c r="A11213" i="61"/>
  <c r="A11214" i="61"/>
  <c r="A11215" i="61"/>
  <c r="A11216" i="61"/>
  <c r="A11217" i="61"/>
  <c r="A11218" i="61"/>
  <c r="A11219" i="61"/>
  <c r="A11220" i="61"/>
  <c r="A11221" i="61"/>
  <c r="A11222" i="61"/>
  <c r="A11223" i="61"/>
  <c r="A11224" i="61"/>
  <c r="A11225" i="61"/>
  <c r="A11226" i="61"/>
  <c r="A11227" i="61"/>
  <c r="A11228" i="61"/>
  <c r="A11229" i="61"/>
  <c r="A11230" i="61"/>
  <c r="A11231" i="61"/>
  <c r="A11232" i="61"/>
  <c r="A11233" i="61"/>
  <c r="A11234" i="61"/>
  <c r="A11235" i="61"/>
  <c r="A11236" i="61"/>
  <c r="A11237" i="61"/>
  <c r="A11238" i="61"/>
  <c r="A11239" i="61"/>
  <c r="A11240" i="61"/>
  <c r="A11241" i="61"/>
  <c r="A11242" i="61"/>
  <c r="A11243" i="61"/>
  <c r="A11244" i="61"/>
  <c r="A11245" i="61"/>
  <c r="A11246" i="61"/>
  <c r="A11247" i="61"/>
  <c r="A11248" i="61"/>
  <c r="A11249" i="61"/>
  <c r="A11250" i="61"/>
  <c r="A11251" i="61"/>
  <c r="A11252" i="61"/>
  <c r="A11253" i="61"/>
  <c r="A11254" i="61"/>
  <c r="A11255" i="61"/>
  <c r="A11256" i="61"/>
  <c r="A11257" i="61"/>
  <c r="A11258" i="61"/>
  <c r="A11259" i="61"/>
  <c r="A11260" i="61"/>
  <c r="A11261" i="61"/>
  <c r="A11262" i="61"/>
  <c r="A11263" i="61"/>
  <c r="A11264" i="61"/>
  <c r="A11265" i="61"/>
  <c r="A11266" i="61"/>
  <c r="A11267" i="61"/>
  <c r="A11268" i="61"/>
  <c r="A11269" i="61"/>
  <c r="A11270" i="61"/>
  <c r="A11271" i="61"/>
  <c r="A11272" i="61"/>
  <c r="A11273" i="61"/>
  <c r="A11274" i="61"/>
  <c r="A11275" i="61"/>
  <c r="A11276" i="61"/>
  <c r="A11277" i="61"/>
  <c r="A11278" i="61"/>
  <c r="A11279" i="61"/>
  <c r="A11280" i="61"/>
  <c r="A11281" i="61"/>
  <c r="A11282" i="61"/>
  <c r="A11283" i="61"/>
  <c r="A11284" i="61"/>
  <c r="A11285" i="61"/>
  <c r="A11286" i="61"/>
  <c r="A11287" i="61"/>
  <c r="A11288" i="61"/>
  <c r="A11289" i="61"/>
  <c r="A11290" i="61"/>
  <c r="A11291" i="61"/>
  <c r="A11292" i="61"/>
  <c r="A11293" i="61"/>
  <c r="A11294" i="61"/>
  <c r="A11295" i="61"/>
  <c r="A11296" i="61"/>
  <c r="A11297" i="61"/>
  <c r="A11298" i="61"/>
  <c r="A11299" i="61"/>
  <c r="A11300" i="61"/>
  <c r="A11301" i="61"/>
  <c r="A11302" i="61"/>
  <c r="A11303" i="61"/>
  <c r="A11304" i="61"/>
  <c r="A11305" i="61"/>
  <c r="A11306" i="61"/>
  <c r="A11307" i="61"/>
  <c r="A11308" i="61"/>
  <c r="A11309" i="61"/>
  <c r="A11310" i="61"/>
  <c r="A11311" i="61"/>
  <c r="A11312" i="61"/>
  <c r="A11313" i="61"/>
  <c r="A11314" i="61"/>
  <c r="A11315" i="61"/>
  <c r="A11316" i="61"/>
  <c r="A11317" i="61"/>
  <c r="A11318" i="61"/>
  <c r="A11319" i="61"/>
  <c r="A11320" i="61"/>
  <c r="A11321" i="61"/>
  <c r="A11322" i="61"/>
  <c r="A11323" i="61"/>
  <c r="A11324" i="61"/>
  <c r="A11325" i="61"/>
  <c r="A11326" i="61"/>
  <c r="A11327" i="61"/>
  <c r="A11328" i="61"/>
  <c r="A11329" i="61"/>
  <c r="A11330" i="61"/>
  <c r="A11331" i="61"/>
  <c r="A11332" i="61"/>
  <c r="A11333" i="61"/>
  <c r="A11334" i="61"/>
  <c r="A11335" i="61"/>
  <c r="A11336" i="61"/>
  <c r="A11337" i="61"/>
  <c r="A11338" i="61"/>
  <c r="A11339" i="61"/>
  <c r="A11340" i="61"/>
  <c r="A11341" i="61"/>
  <c r="A11342" i="61"/>
  <c r="A11343" i="61"/>
  <c r="A11344" i="61"/>
  <c r="A11345" i="61"/>
  <c r="A11346" i="61"/>
  <c r="A11347" i="61"/>
  <c r="A11348" i="61"/>
  <c r="A11349" i="61"/>
  <c r="A11350" i="61"/>
  <c r="A11351" i="61"/>
  <c r="A11352" i="61"/>
  <c r="A11353" i="61"/>
  <c r="A11354" i="61"/>
  <c r="A11355" i="61"/>
  <c r="A11356" i="61"/>
  <c r="A11357" i="61"/>
  <c r="A11358" i="61"/>
  <c r="A11359" i="61"/>
  <c r="A11360" i="61"/>
  <c r="A11361" i="61"/>
  <c r="A11362" i="61"/>
  <c r="A11363" i="61"/>
  <c r="A11364" i="61"/>
  <c r="A11365" i="61"/>
  <c r="A11366" i="61"/>
  <c r="A11367" i="61"/>
  <c r="A11368" i="61"/>
  <c r="A11369" i="61"/>
  <c r="A11370" i="61"/>
  <c r="A11371" i="61"/>
  <c r="A11372" i="61"/>
  <c r="A11373" i="61"/>
  <c r="A11374" i="61"/>
  <c r="A11375" i="61"/>
  <c r="A11376" i="61"/>
  <c r="A11377" i="61"/>
  <c r="A11378" i="61"/>
  <c r="A11379" i="61"/>
  <c r="A11380" i="61"/>
  <c r="A11381" i="61"/>
  <c r="A11382" i="61"/>
  <c r="A11383" i="61"/>
  <c r="A11384" i="61"/>
  <c r="A11385" i="61"/>
  <c r="A11386" i="61"/>
  <c r="A11387" i="61"/>
  <c r="A11388" i="61"/>
  <c r="A11389" i="61"/>
  <c r="A11390" i="61"/>
  <c r="A11391" i="61"/>
  <c r="A11392" i="61"/>
  <c r="A11393" i="61"/>
  <c r="A11394" i="61"/>
  <c r="A11395" i="61"/>
  <c r="A11396" i="61"/>
  <c r="A11397" i="61"/>
  <c r="A11398" i="61"/>
  <c r="A11399" i="61"/>
  <c r="A11400" i="61"/>
  <c r="A11401" i="61"/>
  <c r="A11402" i="61"/>
  <c r="A11403" i="61"/>
  <c r="A11404" i="61"/>
  <c r="A11405" i="61"/>
  <c r="A11406" i="61"/>
  <c r="A11407" i="61"/>
  <c r="A11408" i="61"/>
  <c r="A11409" i="61"/>
  <c r="A11410" i="61"/>
  <c r="A11411" i="61"/>
  <c r="A11412" i="61"/>
  <c r="A11413" i="61"/>
  <c r="A11414" i="61"/>
  <c r="A11415" i="61"/>
  <c r="A11416" i="61"/>
  <c r="A11417" i="61"/>
  <c r="A11418" i="61"/>
  <c r="A11419" i="61"/>
  <c r="A11420" i="61"/>
  <c r="A11421" i="61"/>
  <c r="A11422" i="61"/>
  <c r="A11423" i="61"/>
  <c r="A11424" i="61"/>
  <c r="A11425" i="61"/>
  <c r="A11426" i="61"/>
  <c r="A11427" i="61"/>
  <c r="A11428" i="61"/>
  <c r="A11429" i="61"/>
  <c r="A11430" i="61"/>
  <c r="A11431" i="61"/>
  <c r="A11432" i="61"/>
  <c r="A11433" i="61"/>
  <c r="A11434" i="61"/>
  <c r="A11435" i="61"/>
  <c r="A11436" i="61"/>
  <c r="A11437" i="61"/>
  <c r="A11438" i="61"/>
  <c r="A11439" i="61"/>
  <c r="A11440" i="61"/>
  <c r="A11441" i="61"/>
  <c r="A11442" i="61"/>
  <c r="A11443" i="61"/>
  <c r="A11444" i="61"/>
  <c r="A11445" i="61"/>
  <c r="A11446" i="61"/>
  <c r="A11447" i="61"/>
  <c r="A11448" i="61"/>
  <c r="A11449" i="61"/>
  <c r="A11450" i="61"/>
  <c r="A11451" i="61"/>
  <c r="A11452" i="61"/>
  <c r="A11453" i="61"/>
  <c r="A11454" i="61"/>
  <c r="A11455" i="61"/>
  <c r="A11456" i="61"/>
  <c r="A11457" i="61"/>
  <c r="A11458" i="61"/>
  <c r="A11459" i="61"/>
  <c r="A11460" i="61"/>
  <c r="A11461" i="61"/>
  <c r="A11462" i="61"/>
  <c r="A11463" i="61"/>
  <c r="A11464" i="61"/>
  <c r="A11465" i="61"/>
  <c r="A11466" i="61"/>
  <c r="A11467" i="61"/>
  <c r="A11468" i="61"/>
  <c r="A11469" i="61"/>
  <c r="A11470" i="61"/>
  <c r="A11471" i="61"/>
  <c r="A11472" i="61"/>
  <c r="A11473" i="61"/>
  <c r="A11474" i="61"/>
  <c r="A11475" i="61"/>
  <c r="A11476" i="61"/>
  <c r="A11477" i="61"/>
  <c r="A11478" i="61"/>
  <c r="A11479" i="61"/>
  <c r="A11480" i="61"/>
  <c r="A11481" i="61"/>
  <c r="A11482" i="61"/>
  <c r="A11483" i="61"/>
  <c r="A11484" i="61"/>
  <c r="A11485" i="61"/>
  <c r="A11486" i="61"/>
  <c r="A11487" i="61"/>
  <c r="A11488" i="61"/>
  <c r="A11489" i="61"/>
  <c r="A11490" i="61"/>
  <c r="A11491" i="61"/>
  <c r="A11492" i="61"/>
  <c r="A11493" i="61"/>
  <c r="A11494" i="61"/>
  <c r="A11495" i="61"/>
  <c r="A11496" i="61"/>
  <c r="A11497" i="61"/>
  <c r="A11498" i="61"/>
  <c r="A11499" i="61"/>
  <c r="A11500" i="61"/>
  <c r="A11501" i="61"/>
  <c r="A11902" i="61"/>
  <c r="A11903" i="61"/>
  <c r="A11904" i="61"/>
  <c r="A11905" i="61"/>
  <c r="A11906" i="61"/>
  <c r="A11907" i="61"/>
  <c r="A11908" i="61"/>
  <c r="A11909" i="61"/>
  <c r="A11910" i="61"/>
  <c r="A11911" i="61"/>
  <c r="A11912" i="61"/>
  <c r="A11913" i="61"/>
  <c r="A11914" i="61"/>
  <c r="A11915" i="61"/>
  <c r="A11916" i="61"/>
  <c r="A11917" i="61"/>
  <c r="A11918" i="61"/>
  <c r="A11919" i="61"/>
  <c r="A11920" i="61"/>
  <c r="A11921" i="61"/>
  <c r="A11922" i="61"/>
  <c r="A11923" i="61"/>
  <c r="A11924" i="61"/>
  <c r="A11925" i="61"/>
  <c r="A11926" i="61"/>
  <c r="A11927" i="61"/>
  <c r="A11928" i="61"/>
  <c r="A11929" i="61"/>
  <c r="A11930" i="61"/>
  <c r="A11931" i="61"/>
  <c r="A11932" i="61"/>
  <c r="A11933" i="61"/>
  <c r="A11934" i="61"/>
  <c r="A11935" i="61"/>
  <c r="A11936" i="61"/>
  <c r="A11937" i="61"/>
  <c r="A11938" i="61"/>
  <c r="A11939" i="61"/>
  <c r="A11940" i="61"/>
  <c r="A11941" i="61"/>
  <c r="A11942" i="61"/>
  <c r="A11943" i="61"/>
  <c r="A11944" i="61"/>
  <c r="A11945" i="61"/>
  <c r="A11946" i="61"/>
  <c r="A11947" i="61"/>
  <c r="A11948" i="61"/>
  <c r="A11949" i="61"/>
  <c r="A11950" i="61"/>
  <c r="A11951" i="61"/>
  <c r="A11952" i="61"/>
  <c r="A11953" i="61"/>
  <c r="A11954" i="61"/>
  <c r="A11955" i="61"/>
  <c r="A11956" i="61"/>
  <c r="A11957" i="61"/>
  <c r="A11958" i="61"/>
  <c r="A11959" i="61"/>
  <c r="A11960" i="61"/>
  <c r="A11961" i="61"/>
  <c r="A11962" i="61"/>
  <c r="A11963" i="61"/>
  <c r="A11964" i="61"/>
  <c r="A11965" i="61"/>
  <c r="A11966" i="61"/>
  <c r="A11967" i="61"/>
  <c r="A11968" i="61"/>
  <c r="A11969" i="61"/>
  <c r="A11970" i="61"/>
  <c r="A11971" i="61"/>
  <c r="A11972" i="61"/>
  <c r="A11973" i="61"/>
  <c r="A11974" i="61"/>
  <c r="A11975" i="61"/>
  <c r="A11976" i="61"/>
  <c r="A11977" i="61"/>
  <c r="A11978" i="61"/>
  <c r="A11979" i="61"/>
  <c r="A11980" i="61"/>
  <c r="A11981" i="61"/>
  <c r="A11982" i="61"/>
  <c r="A11983" i="61"/>
  <c r="A11984" i="61"/>
  <c r="A11985" i="61"/>
  <c r="A11986" i="61"/>
  <c r="A11987" i="61"/>
  <c r="A11988" i="61"/>
  <c r="A11989" i="61"/>
  <c r="A11990" i="61"/>
  <c r="A11991" i="61"/>
  <c r="A11992" i="61"/>
  <c r="A11993" i="61"/>
  <c r="A11994" i="61"/>
  <c r="A11995" i="61"/>
  <c r="A11996" i="61"/>
  <c r="A11997" i="61"/>
  <c r="A11998" i="61"/>
  <c r="A11999" i="61"/>
  <c r="A12000" i="61"/>
  <c r="A12001" i="61"/>
  <c r="A11502" i="61"/>
  <c r="A11503" i="61"/>
  <c r="A11504" i="61"/>
  <c r="A11505" i="61"/>
  <c r="A11506" i="61"/>
  <c r="A11507" i="61"/>
  <c r="A11508" i="61"/>
  <c r="A11509" i="61"/>
  <c r="A11510" i="61"/>
  <c r="A11511" i="61"/>
  <c r="A11512" i="61"/>
  <c r="A11513" i="61"/>
  <c r="A11514" i="61"/>
  <c r="A11515" i="61"/>
  <c r="A11516" i="61"/>
  <c r="A11517" i="61"/>
  <c r="A11518" i="61"/>
  <c r="A11519" i="61"/>
  <c r="A11520" i="61"/>
  <c r="A11521" i="61"/>
  <c r="A11522" i="61"/>
  <c r="A11523" i="61"/>
  <c r="A11524" i="61"/>
  <c r="A11525" i="61"/>
  <c r="A11526" i="61"/>
  <c r="A11527" i="61"/>
  <c r="A11528" i="61"/>
  <c r="A11529" i="61"/>
  <c r="A11530" i="61"/>
  <c r="A11531" i="61"/>
  <c r="A11532" i="61"/>
  <c r="A11533" i="61"/>
  <c r="A11534" i="61"/>
  <c r="A11535" i="61"/>
  <c r="A11536" i="61"/>
  <c r="A11537" i="61"/>
  <c r="A11538" i="61"/>
  <c r="A11539" i="61"/>
  <c r="A11540" i="61"/>
  <c r="A11541" i="61"/>
  <c r="A11542" i="61"/>
  <c r="A11543" i="61"/>
  <c r="A11544" i="61"/>
  <c r="A11545" i="61"/>
  <c r="A11546" i="61"/>
  <c r="A11547" i="61"/>
  <c r="A11548" i="61"/>
  <c r="A11549" i="61"/>
  <c r="A11550" i="61"/>
  <c r="A11551" i="61"/>
  <c r="A11552" i="61"/>
  <c r="A11553" i="61"/>
  <c r="A11554" i="61"/>
  <c r="A11555" i="61"/>
  <c r="A11556" i="61"/>
  <c r="A11557" i="61"/>
  <c r="A11558" i="61"/>
  <c r="A11559" i="61"/>
  <c r="A11560" i="61"/>
  <c r="A11561" i="61"/>
  <c r="A11562" i="61"/>
  <c r="A11563" i="61"/>
  <c r="A11564" i="61"/>
  <c r="A11565" i="61"/>
  <c r="A11566" i="61"/>
  <c r="A11567" i="61"/>
  <c r="A11568" i="61"/>
  <c r="A11569" i="61"/>
  <c r="A11570" i="61"/>
  <c r="A11571" i="61"/>
  <c r="A11572" i="61"/>
  <c r="A11573" i="61"/>
  <c r="A11574" i="61"/>
  <c r="A11575" i="61"/>
  <c r="A11576" i="61"/>
  <c r="A11577" i="61"/>
  <c r="A11578" i="61"/>
  <c r="A11579" i="61"/>
  <c r="A11580" i="61"/>
  <c r="A11581" i="61"/>
  <c r="A11582" i="61"/>
  <c r="A11583" i="61"/>
  <c r="A11584" i="61"/>
  <c r="A11585" i="61"/>
  <c r="A11586" i="61"/>
  <c r="A11587" i="61"/>
  <c r="A11588" i="61"/>
  <c r="A11589" i="61"/>
  <c r="A11590" i="61"/>
  <c r="A11591" i="61"/>
  <c r="A11592" i="61"/>
  <c r="A11593" i="61"/>
  <c r="A11594" i="61"/>
  <c r="A11595" i="61"/>
  <c r="A11596" i="61"/>
  <c r="A11597" i="61"/>
  <c r="A11598" i="61"/>
  <c r="A11599" i="61"/>
  <c r="A11600" i="61"/>
  <c r="A11601" i="61"/>
  <c r="A11602" i="61"/>
  <c r="A11603" i="61"/>
  <c r="A11604" i="61"/>
  <c r="A11605" i="61"/>
  <c r="A11606" i="61"/>
  <c r="A11607" i="61"/>
  <c r="A11608" i="61"/>
  <c r="A11609" i="61"/>
  <c r="A11610" i="61"/>
  <c r="A11611" i="61"/>
  <c r="A11612" i="61"/>
  <c r="A11613" i="61"/>
  <c r="A11614" i="61"/>
  <c r="A11615" i="61"/>
  <c r="A11616" i="61"/>
  <c r="A11617" i="61"/>
  <c r="A11618" i="61"/>
  <c r="A11619" i="61"/>
  <c r="A11620" i="61"/>
  <c r="A11621" i="61"/>
  <c r="A11622" i="61"/>
  <c r="A11623" i="61"/>
  <c r="A11624" i="61"/>
  <c r="A11625" i="61"/>
  <c r="A11626" i="61"/>
  <c r="A11627" i="61"/>
  <c r="A11628" i="61"/>
  <c r="A11629" i="61"/>
  <c r="A11630" i="61"/>
  <c r="A11631" i="61"/>
  <c r="A11632" i="61"/>
  <c r="A11633" i="61"/>
  <c r="A11634" i="61"/>
  <c r="A11635" i="61"/>
  <c r="A11636" i="61"/>
  <c r="A11637" i="61"/>
  <c r="A11638" i="61"/>
  <c r="A11639" i="61"/>
  <c r="A11640" i="61"/>
  <c r="A11641" i="61"/>
  <c r="A11642" i="61"/>
  <c r="A11643" i="61"/>
  <c r="A11644" i="61"/>
  <c r="A11645" i="61"/>
  <c r="A11646" i="61"/>
  <c r="A11647" i="61"/>
  <c r="A11648" i="61"/>
  <c r="A11649" i="61"/>
  <c r="A11650" i="61"/>
  <c r="A11651" i="61"/>
  <c r="A11652" i="61"/>
  <c r="A11653" i="61"/>
  <c r="A11654" i="61"/>
  <c r="A11655" i="61"/>
  <c r="A11656" i="61"/>
  <c r="A11657" i="61"/>
  <c r="A11658" i="61"/>
  <c r="A11659" i="61"/>
  <c r="A11660" i="61"/>
  <c r="A11661" i="61"/>
  <c r="A11662" i="61"/>
  <c r="A11663" i="61"/>
  <c r="A11664" i="61"/>
  <c r="A11665" i="61"/>
  <c r="A11666" i="61"/>
  <c r="A11667" i="61"/>
  <c r="A11668" i="61"/>
  <c r="A11669" i="61"/>
  <c r="A11670" i="61"/>
  <c r="A11671" i="61"/>
  <c r="A11672" i="61"/>
  <c r="A11673" i="61"/>
  <c r="A11674" i="61"/>
  <c r="A11675" i="61"/>
  <c r="A11676" i="61"/>
  <c r="A11677" i="61"/>
  <c r="A11678" i="61"/>
  <c r="A11679" i="61"/>
  <c r="A11680" i="61"/>
  <c r="A11681" i="61"/>
  <c r="A11682" i="61"/>
  <c r="A11683" i="61"/>
  <c r="A11684" i="61"/>
  <c r="A11685" i="61"/>
  <c r="A11686" i="61"/>
  <c r="A11687" i="61"/>
  <c r="A11688" i="61"/>
  <c r="A11689" i="61"/>
  <c r="A11690" i="61"/>
  <c r="A11691" i="61"/>
  <c r="A11692" i="61"/>
  <c r="A11693" i="61"/>
  <c r="A11694" i="61"/>
  <c r="A11695" i="61"/>
  <c r="A11696" i="61"/>
  <c r="A11697" i="61"/>
  <c r="A11698" i="61"/>
  <c r="A11699" i="61"/>
  <c r="A11700" i="61"/>
  <c r="A11701" i="61"/>
  <c r="A11702" i="61"/>
  <c r="A11703" i="61"/>
  <c r="A11704" i="61"/>
  <c r="A11705" i="61"/>
  <c r="A11706" i="61"/>
  <c r="A11707" i="61"/>
  <c r="A11708" i="61"/>
  <c r="A11709" i="61"/>
  <c r="A11710" i="61"/>
  <c r="A11711" i="61"/>
  <c r="A11712" i="61"/>
  <c r="A11713" i="61"/>
  <c r="A11714" i="61"/>
  <c r="A11715" i="61"/>
  <c r="A11716" i="61"/>
  <c r="A11717" i="61"/>
  <c r="A11718" i="61"/>
  <c r="A11719" i="61"/>
  <c r="A11720" i="61"/>
  <c r="A11721" i="61"/>
  <c r="A11722" i="61"/>
  <c r="A11723" i="61"/>
  <c r="A11724" i="61"/>
  <c r="A11725" i="61"/>
  <c r="A11726" i="61"/>
  <c r="A11727" i="61"/>
  <c r="A11728" i="61"/>
  <c r="A11729" i="61"/>
  <c r="A11730" i="61"/>
  <c r="A11731" i="61"/>
  <c r="A11732" i="61"/>
  <c r="A11733" i="61"/>
  <c r="A11734" i="61"/>
  <c r="A11735" i="61"/>
  <c r="A11736" i="61"/>
  <c r="A11737" i="61"/>
  <c r="A11738" i="61"/>
  <c r="A11739" i="61"/>
  <c r="A11740" i="61"/>
  <c r="A11741" i="61"/>
  <c r="A11742" i="61"/>
  <c r="A11743" i="61"/>
  <c r="A11744" i="61"/>
  <c r="A11745" i="61"/>
  <c r="A11746" i="61"/>
  <c r="A11747" i="61"/>
  <c r="A11748" i="61"/>
  <c r="A11749" i="61"/>
  <c r="A11750" i="61"/>
  <c r="A11751" i="61"/>
  <c r="A11752" i="61"/>
  <c r="A11753" i="61"/>
  <c r="A11754" i="61"/>
  <c r="A11755" i="61"/>
  <c r="A11756" i="61"/>
  <c r="A11757" i="61"/>
  <c r="A11758" i="61"/>
  <c r="A11759" i="61"/>
  <c r="A11760" i="61"/>
  <c r="A11761" i="61"/>
  <c r="A11762" i="61"/>
  <c r="A11763" i="61"/>
  <c r="A11764" i="61"/>
  <c r="A11765" i="61"/>
  <c r="A11766" i="61"/>
  <c r="A11767" i="61"/>
  <c r="A11768" i="61"/>
  <c r="A11769" i="61"/>
  <c r="A11770" i="61"/>
  <c r="A11771" i="61"/>
  <c r="A11772" i="61"/>
  <c r="A11773" i="61"/>
  <c r="A11774" i="61"/>
  <c r="A11775" i="61"/>
  <c r="A11776" i="61"/>
  <c r="A11777" i="61"/>
  <c r="A11778" i="61"/>
  <c r="A11779" i="61"/>
  <c r="A11780" i="61"/>
  <c r="A11781" i="61"/>
  <c r="A11782" i="61"/>
  <c r="A11783" i="61"/>
  <c r="A11784" i="61"/>
  <c r="A11785" i="61"/>
  <c r="A11786" i="61"/>
  <c r="A11787" i="61"/>
  <c r="A11788" i="61"/>
  <c r="A11789" i="61"/>
  <c r="A11790" i="61"/>
  <c r="A11791" i="61"/>
  <c r="A11792" i="61"/>
  <c r="A11793" i="61"/>
  <c r="A11794" i="61"/>
  <c r="A11795" i="61"/>
  <c r="A11796" i="61"/>
  <c r="A11797" i="61"/>
  <c r="A11798" i="61"/>
  <c r="A11799" i="61"/>
  <c r="A11800" i="61"/>
  <c r="A11801" i="61"/>
  <c r="A12002" i="61"/>
  <c r="A12003" i="61"/>
  <c r="A12004" i="61"/>
  <c r="A12005" i="61"/>
  <c r="A12006" i="61"/>
  <c r="A12007" i="61"/>
  <c r="A12008" i="61"/>
  <c r="A12009" i="61"/>
  <c r="A12010" i="61"/>
  <c r="A12011" i="61"/>
  <c r="A12012" i="61"/>
  <c r="A12013" i="61"/>
  <c r="A12014" i="61"/>
  <c r="A12015" i="61"/>
  <c r="A12016" i="61"/>
  <c r="A12017" i="61"/>
  <c r="A12018" i="61"/>
  <c r="A12019" i="61"/>
  <c r="A12020" i="61"/>
  <c r="A12021" i="61"/>
  <c r="A12022" i="61"/>
  <c r="A12023" i="61"/>
  <c r="A12024" i="61"/>
  <c r="A12025" i="61"/>
  <c r="A12026" i="61"/>
  <c r="A12027" i="61"/>
  <c r="A12028" i="61"/>
  <c r="A12029" i="61"/>
  <c r="A12030" i="61"/>
  <c r="A12031" i="61"/>
  <c r="A12032" i="61"/>
  <c r="A12033" i="61"/>
  <c r="A12034" i="61"/>
  <c r="A12035" i="61"/>
  <c r="A12036" i="61"/>
  <c r="A12037" i="61"/>
  <c r="A12038" i="61"/>
  <c r="A12039" i="61"/>
  <c r="A12040" i="61"/>
  <c r="A12041" i="61"/>
  <c r="A12042" i="61"/>
  <c r="A12043" i="61"/>
  <c r="A12044" i="61"/>
  <c r="A12045" i="61"/>
  <c r="A12046" i="61"/>
  <c r="A12047" i="61"/>
  <c r="A12048" i="61"/>
  <c r="A12049" i="61"/>
  <c r="A12050" i="61"/>
  <c r="A12051" i="61"/>
  <c r="A12052" i="61"/>
  <c r="A12053" i="61"/>
  <c r="A12054" i="61"/>
  <c r="A12055" i="61"/>
  <c r="A12056" i="61"/>
  <c r="A12057" i="61"/>
  <c r="A12058" i="61"/>
  <c r="A12059" i="61"/>
  <c r="A12060" i="61"/>
  <c r="A12061" i="61"/>
  <c r="A12062" i="61"/>
  <c r="A12063" i="61"/>
  <c r="A12064" i="61"/>
  <c r="A12065" i="61"/>
  <c r="A12066" i="61"/>
  <c r="A12067" i="61"/>
  <c r="A12068" i="61"/>
  <c r="A12069" i="61"/>
  <c r="A12070" i="61"/>
  <c r="A12071" i="61"/>
  <c r="A12072" i="61"/>
  <c r="A12073" i="61"/>
  <c r="A12074" i="61"/>
  <c r="A12075" i="61"/>
  <c r="A12076" i="61"/>
  <c r="A12077" i="61"/>
  <c r="A12078" i="61"/>
  <c r="A12079" i="61"/>
  <c r="A12080" i="61"/>
  <c r="A12081" i="61"/>
  <c r="A12082" i="61"/>
  <c r="A12083" i="61"/>
  <c r="A12084" i="61"/>
  <c r="A12085" i="61"/>
  <c r="A12086" i="61"/>
  <c r="A12087" i="61"/>
  <c r="A12088" i="61"/>
  <c r="A12089" i="61"/>
  <c r="A12090" i="61"/>
  <c r="A12091" i="61"/>
  <c r="A12092" i="61"/>
  <c r="A12093" i="61"/>
  <c r="A12094" i="61"/>
  <c r="A12095" i="61"/>
  <c r="A12096" i="61"/>
  <c r="A12097" i="61"/>
  <c r="A12098" i="61"/>
  <c r="A12099" i="61"/>
  <c r="A12100" i="61"/>
  <c r="A12101" i="61"/>
  <c r="A12102" i="61"/>
  <c r="A12103" i="61"/>
  <c r="A12104" i="61"/>
  <c r="A12105" i="61"/>
  <c r="A12106" i="61"/>
  <c r="A12107" i="61"/>
  <c r="A12108" i="61"/>
  <c r="A12109" i="61"/>
  <c r="A12110" i="61"/>
  <c r="A12111" i="61"/>
  <c r="A12112" i="61"/>
  <c r="A12113" i="61"/>
  <c r="A12114" i="61"/>
  <c r="A12115" i="61"/>
  <c r="A12116" i="61"/>
  <c r="A12117" i="61"/>
  <c r="A12118" i="61"/>
  <c r="A12119" i="61"/>
  <c r="A12120" i="61"/>
  <c r="A12121" i="61"/>
  <c r="A12122" i="61"/>
  <c r="A12123" i="61"/>
  <c r="A12124" i="61"/>
  <c r="A12125" i="61"/>
  <c r="A12126" i="61"/>
  <c r="A12127" i="61"/>
  <c r="A12128" i="61"/>
  <c r="A12129" i="61"/>
  <c r="A12130" i="61"/>
  <c r="A12131" i="61"/>
  <c r="A12132" i="61"/>
  <c r="A12133" i="61"/>
  <c r="A12134" i="61"/>
  <c r="A12135" i="61"/>
  <c r="A12136" i="61"/>
  <c r="A12137" i="61"/>
  <c r="A12138" i="61"/>
  <c r="A12139" i="61"/>
  <c r="A12140" i="61"/>
  <c r="A12141" i="61"/>
  <c r="A12142" i="61"/>
  <c r="A12143" i="61"/>
  <c r="A12144" i="61"/>
  <c r="A12145" i="61"/>
  <c r="A12146" i="61"/>
  <c r="A12147" i="61"/>
  <c r="A12148" i="61"/>
  <c r="A12149" i="61"/>
  <c r="A12150" i="61"/>
  <c r="A12151" i="61"/>
  <c r="A12152" i="61"/>
  <c r="A12153" i="61"/>
  <c r="A12154" i="61"/>
  <c r="A12155" i="61"/>
  <c r="A12156" i="61"/>
  <c r="A12157" i="61"/>
  <c r="A12158" i="61"/>
  <c r="A12159" i="61"/>
  <c r="A12160" i="61"/>
  <c r="A12161" i="61"/>
  <c r="A12162" i="61"/>
  <c r="A12163" i="61"/>
  <c r="A12164" i="61"/>
  <c r="A12165" i="61"/>
  <c r="A12166" i="61"/>
  <c r="A12167" i="61"/>
  <c r="A12168" i="61"/>
  <c r="A12169" i="61"/>
  <c r="A12170" i="61"/>
  <c r="A12171" i="61"/>
  <c r="A12172" i="61"/>
  <c r="A12173" i="61"/>
  <c r="A12174" i="61"/>
  <c r="A12175" i="61"/>
  <c r="A12176" i="61"/>
  <c r="A12177" i="61"/>
  <c r="A12178" i="61"/>
  <c r="A12179" i="61"/>
  <c r="A12180" i="61"/>
  <c r="A12181" i="61"/>
  <c r="A12182" i="61"/>
  <c r="A12183" i="61"/>
  <c r="A12184" i="61"/>
  <c r="A12185" i="61"/>
  <c r="A12186" i="61"/>
  <c r="A12187" i="61"/>
  <c r="A12188" i="61"/>
  <c r="A12189" i="61"/>
  <c r="A12190" i="61"/>
  <c r="A12191" i="61"/>
  <c r="A12192" i="61"/>
  <c r="A12193" i="61"/>
  <c r="A12194" i="61"/>
  <c r="A12195" i="61"/>
  <c r="A12196" i="61"/>
  <c r="A12197" i="61"/>
  <c r="A12198" i="61"/>
  <c r="A12199" i="61"/>
  <c r="A12200" i="61"/>
  <c r="A12201" i="61"/>
  <c r="A12202" i="61"/>
  <c r="A12203" i="61"/>
  <c r="A12204" i="61"/>
  <c r="A12205" i="61"/>
  <c r="A12206" i="61"/>
  <c r="A12207" i="61"/>
  <c r="A12208" i="61"/>
  <c r="A12209" i="61"/>
  <c r="A12210" i="61"/>
  <c r="A12211" i="61"/>
  <c r="A12212" i="61"/>
  <c r="A12213" i="61"/>
  <c r="A12214" i="61"/>
  <c r="A12215" i="61"/>
  <c r="A12216" i="61"/>
  <c r="A12217" i="61"/>
  <c r="A12218" i="61"/>
  <c r="A12219" i="61"/>
  <c r="A12220" i="61"/>
  <c r="A12221" i="61"/>
  <c r="A12222" i="61"/>
  <c r="A12223" i="61"/>
  <c r="A12224" i="61"/>
  <c r="A12225" i="61"/>
  <c r="A12226" i="61"/>
  <c r="A12227" i="61"/>
  <c r="A12228" i="61"/>
  <c r="A12229" i="61"/>
  <c r="A12230" i="61"/>
  <c r="A12231" i="61"/>
  <c r="A12232" i="61"/>
  <c r="A12233" i="61"/>
  <c r="A12234" i="61"/>
  <c r="A12235" i="61"/>
  <c r="A12236" i="61"/>
  <c r="A12237" i="61"/>
  <c r="A12238" i="61"/>
  <c r="A12239" i="61"/>
  <c r="A12240" i="61"/>
  <c r="A12241" i="61"/>
  <c r="A12242" i="61"/>
  <c r="A12243" i="61"/>
  <c r="A12244" i="61"/>
  <c r="A12245" i="61"/>
  <c r="A12246" i="61"/>
  <c r="A12247" i="61"/>
  <c r="A12248" i="61"/>
  <c r="A12249" i="61"/>
  <c r="A12250" i="61"/>
  <c r="A12251" i="61"/>
  <c r="A12252" i="61"/>
  <c r="A12253" i="61"/>
  <c r="A12254" i="61"/>
  <c r="A12255" i="61"/>
  <c r="A12256" i="61"/>
  <c r="A12257" i="61"/>
  <c r="A12258" i="61"/>
  <c r="A12259" i="61"/>
  <c r="A12260" i="61"/>
  <c r="A12261" i="61"/>
  <c r="A12262" i="61"/>
  <c r="A12263" i="61"/>
  <c r="A12264" i="61"/>
  <c r="A12265" i="61"/>
  <c r="A12266" i="61"/>
  <c r="A12267" i="61"/>
  <c r="A12268" i="61"/>
  <c r="A12269" i="61"/>
  <c r="A12270" i="61"/>
  <c r="A12271" i="61"/>
  <c r="A12272" i="61"/>
  <c r="A12273" i="61"/>
  <c r="A12274" i="61"/>
  <c r="A12275" i="61"/>
  <c r="A12276" i="61"/>
  <c r="A12277" i="61"/>
  <c r="A12278" i="61"/>
  <c r="A12279" i="61"/>
  <c r="A12280" i="61"/>
  <c r="A12281" i="61"/>
  <c r="A12282" i="61"/>
  <c r="A12283" i="61"/>
  <c r="A12284" i="61"/>
  <c r="A12285" i="61"/>
  <c r="A12286" i="61"/>
  <c r="A12287" i="61"/>
  <c r="A12288" i="61"/>
  <c r="A12289" i="61"/>
  <c r="A12290" i="61"/>
  <c r="A12291" i="61"/>
  <c r="A12292" i="61"/>
  <c r="A12293" i="61"/>
  <c r="A12294" i="61"/>
  <c r="A12295" i="61"/>
  <c r="A12296" i="61"/>
  <c r="A12297" i="61"/>
  <c r="A12298" i="61"/>
  <c r="A12299" i="61"/>
  <c r="A12300" i="61"/>
  <c r="A12301" i="61"/>
  <c r="A12902" i="61"/>
  <c r="A12903" i="61"/>
  <c r="A12904" i="61"/>
  <c r="A12905" i="61"/>
  <c r="A12906" i="61"/>
  <c r="A12907" i="61"/>
  <c r="A12908" i="61"/>
  <c r="A12909" i="61"/>
  <c r="A12910" i="61"/>
  <c r="A12911" i="61"/>
  <c r="A12912" i="61"/>
  <c r="A12913" i="61"/>
  <c r="A12914" i="61"/>
  <c r="A12915" i="61"/>
  <c r="A12916" i="61"/>
  <c r="A12917" i="61"/>
  <c r="A12918" i="61"/>
  <c r="A12919" i="61"/>
  <c r="A12920" i="61"/>
  <c r="A12921" i="61"/>
  <c r="A12922" i="61"/>
  <c r="A12923" i="61"/>
  <c r="A12924" i="61"/>
  <c r="A12925" i="61"/>
  <c r="A12926" i="61"/>
  <c r="A12927" i="61"/>
  <c r="A12928" i="61"/>
  <c r="A12929" i="61"/>
  <c r="A12930" i="61"/>
  <c r="A12931" i="61"/>
  <c r="A12932" i="61"/>
  <c r="A12933" i="61"/>
  <c r="A12934" i="61"/>
  <c r="A12935" i="61"/>
  <c r="A12936" i="61"/>
  <c r="A12937" i="61"/>
  <c r="A12938" i="61"/>
  <c r="A12939" i="61"/>
  <c r="A12940" i="61"/>
  <c r="A12941" i="61"/>
  <c r="A12942" i="61"/>
  <c r="A12943" i="61"/>
  <c r="A12944" i="61"/>
  <c r="A12945" i="61"/>
  <c r="A12946" i="61"/>
  <c r="A12947" i="61"/>
  <c r="A12948" i="61"/>
  <c r="A12949" i="61"/>
  <c r="A12950" i="61"/>
  <c r="A12951" i="61"/>
  <c r="A12952" i="61"/>
  <c r="A12953" i="61"/>
  <c r="A12954" i="61"/>
  <c r="A12955" i="61"/>
  <c r="A12956" i="61"/>
  <c r="A12957" i="61"/>
  <c r="A12958" i="61"/>
  <c r="A12959" i="61"/>
  <c r="A12960" i="61"/>
  <c r="A12961" i="61"/>
  <c r="A12962" i="61"/>
  <c r="A12963" i="61"/>
  <c r="A12964" i="61"/>
  <c r="A12965" i="61"/>
  <c r="A12966" i="61"/>
  <c r="A12967" i="61"/>
  <c r="A12968" i="61"/>
  <c r="A12969" i="61"/>
  <c r="A12970" i="61"/>
  <c r="A12971" i="61"/>
  <c r="A12972" i="61"/>
  <c r="A12973" i="61"/>
  <c r="A12974" i="61"/>
  <c r="A12975" i="61"/>
  <c r="A12976" i="61"/>
  <c r="A12977" i="61"/>
  <c r="A12978" i="61"/>
  <c r="A12979" i="61"/>
  <c r="A12980" i="61"/>
  <c r="A12981" i="61"/>
  <c r="A12982" i="61"/>
  <c r="A12983" i="61"/>
  <c r="A12984" i="61"/>
  <c r="A12985" i="61"/>
  <c r="A12986" i="61"/>
  <c r="A12987" i="61"/>
  <c r="A12988" i="61"/>
  <c r="A12989" i="61"/>
  <c r="A12990" i="61"/>
  <c r="A12991" i="61"/>
  <c r="A12992" i="61"/>
  <c r="A12993" i="61"/>
  <c r="A12994" i="61"/>
  <c r="A12995" i="61"/>
  <c r="A12996" i="61"/>
  <c r="A12997" i="61"/>
  <c r="A12998" i="61"/>
  <c r="A12999" i="61"/>
  <c r="A13000" i="61"/>
  <c r="A13001" i="61"/>
  <c r="A12302" i="61"/>
  <c r="A12303" i="61"/>
  <c r="A12304" i="61"/>
  <c r="A12305" i="61"/>
  <c r="A12306" i="61"/>
  <c r="A12307" i="61"/>
  <c r="A12308" i="61"/>
  <c r="A12309" i="61"/>
  <c r="A12310" i="61"/>
  <c r="A12311" i="61"/>
  <c r="A12312" i="61"/>
  <c r="A12313" i="61"/>
  <c r="A12314" i="61"/>
  <c r="A12315" i="61"/>
  <c r="A12316" i="61"/>
  <c r="A12317" i="61"/>
  <c r="A12318" i="61"/>
  <c r="A12319" i="61"/>
  <c r="A12320" i="61"/>
  <c r="A12321" i="61"/>
  <c r="A12322" i="61"/>
  <c r="A12323" i="61"/>
  <c r="A12324" i="61"/>
  <c r="A12325" i="61"/>
  <c r="A12326" i="61"/>
  <c r="A12327" i="61"/>
  <c r="A12328" i="61"/>
  <c r="A12329" i="61"/>
  <c r="A12330" i="61"/>
  <c r="A12331" i="61"/>
  <c r="A12332" i="61"/>
  <c r="A12333" i="61"/>
  <c r="A12334" i="61"/>
  <c r="A12335" i="61"/>
  <c r="A12336" i="61"/>
  <c r="A12337" i="61"/>
  <c r="A12338" i="61"/>
  <c r="A12339" i="61"/>
  <c r="A12340" i="61"/>
  <c r="A12341" i="61"/>
  <c r="A12342" i="61"/>
  <c r="A12343" i="61"/>
  <c r="A12344" i="61"/>
  <c r="A12345" i="61"/>
  <c r="A12346" i="61"/>
  <c r="A12347" i="61"/>
  <c r="A12348" i="61"/>
  <c r="A12349" i="61"/>
  <c r="A12350" i="61"/>
  <c r="A12351" i="61"/>
  <c r="A12352" i="61"/>
  <c r="A12353" i="61"/>
  <c r="A12354" i="61"/>
  <c r="A12355" i="61"/>
  <c r="A12356" i="61"/>
  <c r="A12357" i="61"/>
  <c r="A12358" i="61"/>
  <c r="A12359" i="61"/>
  <c r="A12360" i="61"/>
  <c r="A12361" i="61"/>
  <c r="A12362" i="61"/>
  <c r="A12363" i="61"/>
  <c r="A12364" i="61"/>
  <c r="A12365" i="61"/>
  <c r="A12366" i="61"/>
  <c r="A12367" i="61"/>
  <c r="A12368" i="61"/>
  <c r="A12369" i="61"/>
  <c r="A12370" i="61"/>
  <c r="A12371" i="61"/>
  <c r="A12372" i="61"/>
  <c r="A12373" i="61"/>
  <c r="A12374" i="61"/>
  <c r="A12375" i="61"/>
  <c r="A12376" i="61"/>
  <c r="A12377" i="61"/>
  <c r="A12378" i="61"/>
  <c r="A12379" i="61"/>
  <c r="A12380" i="61"/>
  <c r="A12381" i="61"/>
  <c r="A12382" i="61"/>
  <c r="A12383" i="61"/>
  <c r="A12384" i="61"/>
  <c r="A12385" i="61"/>
  <c r="A12386" i="61"/>
  <c r="A12387" i="61"/>
  <c r="A12388" i="61"/>
  <c r="A12389" i="61"/>
  <c r="A12390" i="61"/>
  <c r="A12391" i="61"/>
  <c r="A12392" i="61"/>
  <c r="A12393" i="61"/>
  <c r="A12394" i="61"/>
  <c r="A12395" i="61"/>
  <c r="A12396" i="61"/>
  <c r="A12397" i="61"/>
  <c r="A12398" i="61"/>
  <c r="A12399" i="61"/>
  <c r="A12400" i="61"/>
  <c r="A12401" i="61"/>
  <c r="A12402" i="61"/>
  <c r="A12403" i="61"/>
  <c r="A12404" i="61"/>
  <c r="A12405" i="61"/>
  <c r="A12406" i="61"/>
  <c r="A12407" i="61"/>
  <c r="A12408" i="61"/>
  <c r="A12409" i="61"/>
  <c r="A12410" i="61"/>
  <c r="A12411" i="61"/>
  <c r="A12412" i="61"/>
  <c r="A12413" i="61"/>
  <c r="A12414" i="61"/>
  <c r="A12415" i="61"/>
  <c r="A12416" i="61"/>
  <c r="A12417" i="61"/>
  <c r="A12418" i="61"/>
  <c r="A12419" i="61"/>
  <c r="A12420" i="61"/>
  <c r="A12421" i="61"/>
  <c r="A12422" i="61"/>
  <c r="A12423" i="61"/>
  <c r="A12424" i="61"/>
  <c r="A12425" i="61"/>
  <c r="A12426" i="61"/>
  <c r="A12427" i="61"/>
  <c r="A12428" i="61"/>
  <c r="A12429" i="61"/>
  <c r="A12430" i="61"/>
  <c r="A12431" i="61"/>
  <c r="A12432" i="61"/>
  <c r="A12433" i="61"/>
  <c r="A12434" i="61"/>
  <c r="A12435" i="61"/>
  <c r="A12436" i="61"/>
  <c r="A12437" i="61"/>
  <c r="A12438" i="61"/>
  <c r="A12439" i="61"/>
  <c r="A12440" i="61"/>
  <c r="A12441" i="61"/>
  <c r="A12442" i="61"/>
  <c r="A12443" i="61"/>
  <c r="A12444" i="61"/>
  <c r="A12445" i="61"/>
  <c r="A12446" i="61"/>
  <c r="A12447" i="61"/>
  <c r="A12448" i="61"/>
  <c r="A12449" i="61"/>
  <c r="A12450" i="61"/>
  <c r="A12451" i="61"/>
  <c r="A12452" i="61"/>
  <c r="A12453" i="61"/>
  <c r="A12454" i="61"/>
  <c r="A12455" i="61"/>
  <c r="A12456" i="61"/>
  <c r="A12457" i="61"/>
  <c r="A12458" i="61"/>
  <c r="A12459" i="61"/>
  <c r="A12460" i="61"/>
  <c r="A12461" i="61"/>
  <c r="A12462" i="61"/>
  <c r="A12463" i="61"/>
  <c r="A12464" i="61"/>
  <c r="A12465" i="61"/>
  <c r="A12466" i="61"/>
  <c r="A12467" i="61"/>
  <c r="A12468" i="61"/>
  <c r="A12469" i="61"/>
  <c r="A12470" i="61"/>
  <c r="A12471" i="61"/>
  <c r="A12472" i="61"/>
  <c r="A12473" i="61"/>
  <c r="A12474" i="61"/>
  <c r="A12475" i="61"/>
  <c r="A12476" i="61"/>
  <c r="A12477" i="61"/>
  <c r="A12478" i="61"/>
  <c r="A12479" i="61"/>
  <c r="A12480" i="61"/>
  <c r="A12481" i="61"/>
  <c r="A12482" i="61"/>
  <c r="A12483" i="61"/>
  <c r="A12484" i="61"/>
  <c r="A12485" i="61"/>
  <c r="A12486" i="61"/>
  <c r="A12487" i="61"/>
  <c r="A12488" i="61"/>
  <c r="A12489" i="61"/>
  <c r="A12490" i="61"/>
  <c r="A12491" i="61"/>
  <c r="A12492" i="61"/>
  <c r="A12493" i="61"/>
  <c r="A12494" i="61"/>
  <c r="A12495" i="61"/>
  <c r="A12496" i="61"/>
  <c r="A12497" i="61"/>
  <c r="A12498" i="61"/>
  <c r="A12499" i="61"/>
  <c r="A12500" i="61"/>
  <c r="A12501" i="61"/>
  <c r="A12502" i="61"/>
  <c r="A12503" i="61"/>
  <c r="A12504" i="61"/>
  <c r="A12505" i="61"/>
  <c r="A12506" i="61"/>
  <c r="A12507" i="61"/>
  <c r="A12508" i="61"/>
  <c r="A12509" i="61"/>
  <c r="A12510" i="61"/>
  <c r="A12511" i="61"/>
  <c r="A12512" i="61"/>
  <c r="A12513" i="61"/>
  <c r="A12514" i="61"/>
  <c r="A12515" i="61"/>
  <c r="A12516" i="61"/>
  <c r="A12517" i="61"/>
  <c r="A12518" i="61"/>
  <c r="A12519" i="61"/>
  <c r="A12520" i="61"/>
  <c r="A12521" i="61"/>
  <c r="A12522" i="61"/>
  <c r="A12523" i="61"/>
  <c r="A12524" i="61"/>
  <c r="A12525" i="61"/>
  <c r="A12526" i="61"/>
  <c r="A12527" i="61"/>
  <c r="A12528" i="61"/>
  <c r="A12529" i="61"/>
  <c r="A12530" i="61"/>
  <c r="A12531" i="61"/>
  <c r="A12532" i="61"/>
  <c r="A12533" i="61"/>
  <c r="A12534" i="61"/>
  <c r="A12535" i="61"/>
  <c r="A12536" i="61"/>
  <c r="A12537" i="61"/>
  <c r="A12538" i="61"/>
  <c r="A12539" i="61"/>
  <c r="A12540" i="61"/>
  <c r="A12541" i="61"/>
  <c r="A12542" i="61"/>
  <c r="A12543" i="61"/>
  <c r="A12544" i="61"/>
  <c r="A12545" i="61"/>
  <c r="A12546" i="61"/>
  <c r="A12547" i="61"/>
  <c r="A12548" i="61"/>
  <c r="A12549" i="61"/>
  <c r="A12550" i="61"/>
  <c r="A12551" i="61"/>
  <c r="A12552" i="61"/>
  <c r="A12553" i="61"/>
  <c r="A12554" i="61"/>
  <c r="A12555" i="61"/>
  <c r="A12556" i="61"/>
  <c r="A12557" i="61"/>
  <c r="A12558" i="61"/>
  <c r="A12559" i="61"/>
  <c r="A12560" i="61"/>
  <c r="A12561" i="61"/>
  <c r="A12562" i="61"/>
  <c r="A12563" i="61"/>
  <c r="A12564" i="61"/>
  <c r="A12565" i="61"/>
  <c r="A12566" i="61"/>
  <c r="A12567" i="61"/>
  <c r="A12568" i="61"/>
  <c r="A12569" i="61"/>
  <c r="A12570" i="61"/>
  <c r="A12571" i="61"/>
  <c r="A12572" i="61"/>
  <c r="A12573" i="61"/>
  <c r="A12574" i="61"/>
  <c r="A12575" i="61"/>
  <c r="A12576" i="61"/>
  <c r="A12577" i="61"/>
  <c r="A12578" i="61"/>
  <c r="A12579" i="61"/>
  <c r="A12580" i="61"/>
  <c r="A12581" i="61"/>
  <c r="A12582" i="61"/>
  <c r="A12583" i="61"/>
  <c r="A12584" i="61"/>
  <c r="A12585" i="61"/>
  <c r="A12586" i="61"/>
  <c r="A12587" i="61"/>
  <c r="A12588" i="61"/>
  <c r="A12589" i="61"/>
  <c r="A12590" i="61"/>
  <c r="A12591" i="61"/>
  <c r="A12592" i="61"/>
  <c r="A12593" i="61"/>
  <c r="A12594" i="61"/>
  <c r="A12595" i="61"/>
  <c r="A12596" i="61"/>
  <c r="A12597" i="61"/>
  <c r="A12598" i="61"/>
  <c r="A12599" i="61"/>
  <c r="A12600" i="61"/>
  <c r="A12601" i="61"/>
  <c r="A13002" i="61"/>
  <c r="A13003" i="61"/>
  <c r="A13004" i="61"/>
  <c r="A13005" i="61"/>
  <c r="A13006" i="61"/>
  <c r="A13007" i="61"/>
  <c r="A13008" i="61"/>
  <c r="A13009" i="61"/>
  <c r="A13010" i="61"/>
  <c r="A13011" i="61"/>
  <c r="A13012" i="61"/>
  <c r="A13013" i="61"/>
  <c r="A13014" i="61"/>
  <c r="A13015" i="61"/>
  <c r="A13016" i="61"/>
  <c r="A13017" i="61"/>
  <c r="A13018" i="61"/>
  <c r="A13019" i="61"/>
  <c r="A13020" i="61"/>
  <c r="A13021" i="61"/>
  <c r="A13022" i="61"/>
  <c r="A13023" i="61"/>
  <c r="A13024" i="61"/>
  <c r="A13025" i="61"/>
  <c r="A13026" i="61"/>
  <c r="A13027" i="61"/>
  <c r="A13028" i="61"/>
  <c r="A13029" i="61"/>
  <c r="A13030" i="61"/>
  <c r="A13031" i="61"/>
  <c r="A13032" i="61"/>
  <c r="A13033" i="61"/>
  <c r="A13034" i="61"/>
  <c r="A13035" i="61"/>
  <c r="A13036" i="61"/>
  <c r="A13037" i="61"/>
  <c r="A13038" i="61"/>
  <c r="A13039" i="61"/>
  <c r="A13040" i="61"/>
  <c r="A13041" i="61"/>
  <c r="A13042" i="61"/>
  <c r="A13043" i="61"/>
  <c r="A13044" i="61"/>
  <c r="A13045" i="61"/>
  <c r="A13046" i="61"/>
  <c r="A13047" i="61"/>
  <c r="A13048" i="61"/>
  <c r="A13049" i="61"/>
  <c r="A13050" i="61"/>
  <c r="A13051" i="61"/>
  <c r="A13052" i="61"/>
  <c r="A13053" i="61"/>
  <c r="A13054" i="61"/>
  <c r="A13055" i="61"/>
  <c r="A13056" i="61"/>
  <c r="A13057" i="61"/>
  <c r="A13058" i="61"/>
  <c r="A13059" i="61"/>
  <c r="A13060" i="61"/>
  <c r="A13061" i="61"/>
  <c r="A13062" i="61"/>
  <c r="A13063" i="61"/>
  <c r="A13064" i="61"/>
  <c r="A13065" i="61"/>
  <c r="A13066" i="61"/>
  <c r="A13067" i="61"/>
  <c r="A13068" i="61"/>
  <c r="A13069" i="61"/>
  <c r="A13070" i="61"/>
  <c r="A13071" i="61"/>
  <c r="A13072" i="61"/>
  <c r="A13073" i="61"/>
  <c r="A13074" i="61"/>
  <c r="A13075" i="61"/>
  <c r="A13076" i="61"/>
  <c r="A13077" i="61"/>
  <c r="A13078" i="61"/>
  <c r="A13079" i="61"/>
  <c r="A13080" i="61"/>
  <c r="A13081" i="61"/>
  <c r="A13082" i="61"/>
  <c r="A13083" i="61"/>
  <c r="A13084" i="61"/>
  <c r="A13085" i="61"/>
  <c r="A13086" i="61"/>
  <c r="A13087" i="61"/>
  <c r="A13088" i="61"/>
  <c r="A13089" i="61"/>
  <c r="A13090" i="61"/>
  <c r="A13091" i="61"/>
  <c r="A13092" i="61"/>
  <c r="A13093" i="61"/>
  <c r="A13094" i="61"/>
  <c r="A13095" i="61"/>
  <c r="A13096" i="61"/>
  <c r="A13097" i="61"/>
  <c r="A13098" i="61"/>
  <c r="A13099" i="61"/>
  <c r="A13100" i="61"/>
  <c r="A13101" i="61"/>
  <c r="A12602" i="61"/>
  <c r="A12603" i="61"/>
  <c r="A12604" i="61"/>
  <c r="A12605" i="61"/>
  <c r="A12606" i="61"/>
  <c r="A12607" i="61"/>
  <c r="A12608" i="61"/>
  <c r="A12609" i="61"/>
  <c r="A12610" i="61"/>
  <c r="A12611" i="61"/>
  <c r="A12612" i="61"/>
  <c r="A12613" i="61"/>
  <c r="A12614" i="61"/>
  <c r="A12615" i="61"/>
  <c r="A12616" i="61"/>
  <c r="A12617" i="61"/>
  <c r="A12618" i="61"/>
  <c r="A12619" i="61"/>
  <c r="A12620" i="61"/>
  <c r="A12621" i="61"/>
  <c r="A12622" i="61"/>
  <c r="A12623" i="61"/>
  <c r="A12624" i="61"/>
  <c r="A12625" i="61"/>
  <c r="A12626" i="61"/>
  <c r="A12627" i="61"/>
  <c r="A12628" i="61"/>
  <c r="A12629" i="61"/>
  <c r="A12630" i="61"/>
  <c r="A12631" i="61"/>
  <c r="A12632" i="61"/>
  <c r="A12633" i="61"/>
  <c r="A12634" i="61"/>
  <c r="A12635" i="61"/>
  <c r="A12636" i="61"/>
  <c r="A12637" i="61"/>
  <c r="A12638" i="61"/>
  <c r="A12639" i="61"/>
  <c r="A12640" i="61"/>
  <c r="A12641" i="61"/>
  <c r="A12642" i="61"/>
  <c r="A12643" i="61"/>
  <c r="A12644" i="61"/>
  <c r="A12645" i="61"/>
  <c r="A12646" i="61"/>
  <c r="A12647" i="61"/>
  <c r="A12648" i="61"/>
  <c r="A12649" i="61"/>
  <c r="A12650" i="61"/>
  <c r="A12651" i="61"/>
  <c r="A12652" i="61"/>
  <c r="A12653" i="61"/>
  <c r="A12654" i="61"/>
  <c r="A12655" i="61"/>
  <c r="A12656" i="61"/>
  <c r="A12657" i="61"/>
  <c r="A12658" i="61"/>
  <c r="A12659" i="61"/>
  <c r="A12660" i="61"/>
  <c r="A12661" i="61"/>
  <c r="A12662" i="61"/>
  <c r="A12663" i="61"/>
  <c r="A12664" i="61"/>
  <c r="A12665" i="61"/>
  <c r="A12666" i="61"/>
  <c r="A12667" i="61"/>
  <c r="A12668" i="61"/>
  <c r="A12669" i="61"/>
  <c r="A12670" i="61"/>
  <c r="A12671" i="61"/>
  <c r="A12672" i="61"/>
  <c r="A12673" i="61"/>
  <c r="A12674" i="61"/>
  <c r="A12675" i="61"/>
  <c r="A12676" i="61"/>
  <c r="A12677" i="61"/>
  <c r="A12678" i="61"/>
  <c r="A12679" i="61"/>
  <c r="A12680" i="61"/>
  <c r="A12681" i="61"/>
  <c r="A12682" i="61"/>
  <c r="A12683" i="61"/>
  <c r="A12684" i="61"/>
  <c r="A12685" i="61"/>
  <c r="A12686" i="61"/>
  <c r="A12687" i="61"/>
  <c r="A12688" i="61"/>
  <c r="A12689" i="61"/>
  <c r="A12690" i="61"/>
  <c r="A12691" i="61"/>
  <c r="A12692" i="61"/>
  <c r="A12693" i="61"/>
  <c r="A12694" i="61"/>
  <c r="A12695" i="61"/>
  <c r="A12696" i="61"/>
  <c r="A12697" i="61"/>
  <c r="A12698" i="61"/>
  <c r="A12699" i="61"/>
  <c r="A12700" i="61"/>
  <c r="A12701" i="61"/>
  <c r="A12702" i="61"/>
  <c r="A12703" i="61"/>
  <c r="A12704" i="61"/>
  <c r="A12705" i="61"/>
  <c r="A12706" i="61"/>
  <c r="A12707" i="61"/>
  <c r="A12708" i="61"/>
  <c r="A12709" i="61"/>
  <c r="A12710" i="61"/>
  <c r="A12711" i="61"/>
  <c r="A12712" i="61"/>
  <c r="A12713" i="61"/>
  <c r="A12714" i="61"/>
  <c r="A12715" i="61"/>
  <c r="A12716" i="61"/>
  <c r="A12717" i="61"/>
  <c r="A12718" i="61"/>
  <c r="A12719" i="61"/>
  <c r="A12720" i="61"/>
  <c r="A12721" i="61"/>
  <c r="A12722" i="61"/>
  <c r="A12723" i="61"/>
  <c r="A12724" i="61"/>
  <c r="A12725" i="61"/>
  <c r="A12726" i="61"/>
  <c r="A12727" i="61"/>
  <c r="A12728" i="61"/>
  <c r="A12729" i="61"/>
  <c r="A12730" i="61"/>
  <c r="A12731" i="61"/>
  <c r="A12732" i="61"/>
  <c r="A12733" i="61"/>
  <c r="A12734" i="61"/>
  <c r="A12735" i="61"/>
  <c r="A12736" i="61"/>
  <c r="A12737" i="61"/>
  <c r="A12738" i="61"/>
  <c r="A12739" i="61"/>
  <c r="A12740" i="61"/>
  <c r="A12741" i="61"/>
  <c r="A12742" i="61"/>
  <c r="A12743" i="61"/>
  <c r="A12744" i="61"/>
  <c r="A12745" i="61"/>
  <c r="A12746" i="61"/>
  <c r="A12747" i="61"/>
  <c r="A12748" i="61"/>
  <c r="A12749" i="61"/>
  <c r="A12750" i="61"/>
  <c r="A12751" i="61"/>
  <c r="A12752" i="61"/>
  <c r="A12753" i="61"/>
  <c r="A12754" i="61"/>
  <c r="A12755" i="61"/>
  <c r="A12756" i="61"/>
  <c r="A12757" i="61"/>
  <c r="A12758" i="61"/>
  <c r="A12759" i="61"/>
  <c r="A12760" i="61"/>
  <c r="A12761" i="61"/>
  <c r="A12762" i="61"/>
  <c r="A12763" i="61"/>
  <c r="A12764" i="61"/>
  <c r="A12765" i="61"/>
  <c r="A12766" i="61"/>
  <c r="A12767" i="61"/>
  <c r="A12768" i="61"/>
  <c r="A12769" i="61"/>
  <c r="A12770" i="61"/>
  <c r="A12771" i="61"/>
  <c r="A12772" i="61"/>
  <c r="A12773" i="61"/>
  <c r="A12774" i="61"/>
  <c r="A12775" i="61"/>
  <c r="A12776" i="61"/>
  <c r="A12777" i="61"/>
  <c r="A12778" i="61"/>
  <c r="A12779" i="61"/>
  <c r="A12780" i="61"/>
  <c r="A12781" i="61"/>
  <c r="A12782" i="61"/>
  <c r="A12783" i="61"/>
  <c r="A12784" i="61"/>
  <c r="A12785" i="61"/>
  <c r="A12786" i="61"/>
  <c r="A12787" i="61"/>
  <c r="A12788" i="61"/>
  <c r="A12789" i="61"/>
  <c r="A12790" i="61"/>
  <c r="A12791" i="61"/>
  <c r="A12792" i="61"/>
  <c r="A12793" i="61"/>
  <c r="A12794" i="61"/>
  <c r="A12795" i="61"/>
  <c r="A12796" i="61"/>
  <c r="A12797" i="61"/>
  <c r="A12798" i="61"/>
  <c r="A12799" i="61"/>
  <c r="A12800" i="61"/>
  <c r="A12801" i="61"/>
  <c r="A12802" i="61"/>
  <c r="A12803" i="61"/>
  <c r="A12804" i="61"/>
  <c r="A12805" i="61"/>
  <c r="A12806" i="61"/>
  <c r="A12807" i="61"/>
  <c r="A12808" i="61"/>
  <c r="A12809" i="61"/>
  <c r="A12810" i="61"/>
  <c r="A12811" i="61"/>
  <c r="A12812" i="61"/>
  <c r="A12813" i="61"/>
  <c r="A12814" i="61"/>
  <c r="A12815" i="61"/>
  <c r="A12816" i="61"/>
  <c r="A12817" i="61"/>
  <c r="A12818" i="61"/>
  <c r="A12819" i="61"/>
  <c r="A12820" i="61"/>
  <c r="A12821" i="61"/>
  <c r="A12822" i="61"/>
  <c r="A12823" i="61"/>
  <c r="A12824" i="61"/>
  <c r="A12825" i="61"/>
  <c r="A12826" i="61"/>
  <c r="A12827" i="61"/>
  <c r="A12828" i="61"/>
  <c r="A12829" i="61"/>
  <c r="A12830" i="61"/>
  <c r="A12831" i="61"/>
  <c r="A12832" i="61"/>
  <c r="A12833" i="61"/>
  <c r="A12834" i="61"/>
  <c r="A12835" i="61"/>
  <c r="A12836" i="61"/>
  <c r="A12837" i="61"/>
  <c r="A12838" i="61"/>
  <c r="A12839" i="61"/>
  <c r="A12840" i="61"/>
  <c r="A12841" i="61"/>
  <c r="A12842" i="61"/>
  <c r="A12843" i="61"/>
  <c r="A12844" i="61"/>
  <c r="A12845" i="61"/>
  <c r="A12846" i="61"/>
  <c r="A12847" i="61"/>
  <c r="A12848" i="61"/>
  <c r="A12849" i="61"/>
  <c r="A12850" i="61"/>
  <c r="A12851" i="61"/>
  <c r="A12852" i="61"/>
  <c r="A12853" i="61"/>
  <c r="A12854" i="61"/>
  <c r="A12855" i="61"/>
  <c r="A12856" i="61"/>
  <c r="A12857" i="61"/>
  <c r="A12858" i="61"/>
  <c r="A12859" i="61"/>
  <c r="A12860" i="61"/>
  <c r="A12861" i="61"/>
  <c r="A12862" i="61"/>
  <c r="A12863" i="61"/>
  <c r="A12864" i="61"/>
  <c r="A12865" i="61"/>
  <c r="A12866" i="61"/>
  <c r="A12867" i="61"/>
  <c r="A12868" i="61"/>
  <c r="A12869" i="61"/>
  <c r="A12870" i="61"/>
  <c r="A12871" i="61"/>
  <c r="A12872" i="61"/>
  <c r="A12873" i="61"/>
  <c r="A12874" i="61"/>
  <c r="A12875" i="61"/>
  <c r="A12876" i="61"/>
  <c r="A12877" i="61"/>
  <c r="A12878" i="61"/>
  <c r="A12879" i="61"/>
  <c r="A12880" i="61"/>
  <c r="A12881" i="61"/>
  <c r="A12882" i="61"/>
  <c r="A12883" i="61"/>
  <c r="A12884" i="61"/>
  <c r="A12885" i="61"/>
  <c r="A12886" i="61"/>
  <c r="A12887" i="61"/>
  <c r="A12888" i="61"/>
  <c r="A12889" i="61"/>
  <c r="A12890" i="61"/>
  <c r="A12891" i="61"/>
  <c r="A12892" i="61"/>
  <c r="A12893" i="61"/>
  <c r="A12894" i="61"/>
  <c r="A12895" i="61"/>
  <c r="A12896" i="61"/>
  <c r="A12897" i="61"/>
  <c r="A12898" i="61"/>
  <c r="A12899" i="61"/>
  <c r="A12900" i="61"/>
  <c r="A12901" i="61"/>
  <c r="A13102" i="61"/>
  <c r="A13103" i="61"/>
  <c r="A13104" i="61"/>
  <c r="A13105" i="61"/>
  <c r="A13106" i="61"/>
  <c r="A13107" i="61"/>
  <c r="A13108" i="61"/>
  <c r="A13109" i="61"/>
  <c r="A13110" i="61"/>
  <c r="A13111" i="61"/>
  <c r="A13112" i="61"/>
  <c r="A13113" i="61"/>
  <c r="A13114" i="61"/>
  <c r="A13115" i="61"/>
  <c r="A13116" i="61"/>
  <c r="A13117" i="61"/>
  <c r="A13118" i="61"/>
  <c r="A13119" i="61"/>
  <c r="A13120" i="61"/>
  <c r="A13121" i="61"/>
  <c r="A13122" i="61"/>
  <c r="A13123" i="61"/>
  <c r="A13124" i="61"/>
  <c r="A13125" i="61"/>
  <c r="A13126" i="61"/>
  <c r="A13127" i="61"/>
  <c r="A13128" i="61"/>
  <c r="A13129" i="61"/>
  <c r="A13130" i="61"/>
  <c r="A13131" i="61"/>
  <c r="A13132" i="61"/>
  <c r="A13133" i="61"/>
  <c r="A13134" i="61"/>
  <c r="A13135" i="61"/>
  <c r="A13136" i="61"/>
  <c r="A13137" i="61"/>
  <c r="A13138" i="61"/>
  <c r="A13139" i="61"/>
  <c r="A13140" i="61"/>
  <c r="A13141" i="61"/>
  <c r="A13142" i="61"/>
  <c r="A13143" i="61"/>
  <c r="A13144" i="61"/>
  <c r="A13145" i="61"/>
  <c r="A13146" i="61"/>
  <c r="A13147" i="61"/>
  <c r="A13148" i="61"/>
  <c r="A13149" i="61"/>
  <c r="A13150" i="61"/>
  <c r="A13151" i="61"/>
  <c r="A13152" i="61"/>
  <c r="A13153" i="61"/>
  <c r="A13154" i="61"/>
  <c r="A13155" i="61"/>
  <c r="A13156" i="61"/>
  <c r="A13157" i="61"/>
  <c r="A13158" i="61"/>
  <c r="A13159" i="61"/>
  <c r="A13160" i="61"/>
  <c r="A13161" i="61"/>
  <c r="A13162" i="61"/>
  <c r="A13163" i="61"/>
  <c r="A13164" i="61"/>
  <c r="A13165" i="61"/>
  <c r="A13166" i="61"/>
  <c r="A13167" i="61"/>
  <c r="A13168" i="61"/>
  <c r="A13169" i="61"/>
  <c r="A13170" i="61"/>
  <c r="A13171" i="61"/>
  <c r="A13172" i="61"/>
  <c r="A13173" i="61"/>
  <c r="A13174" i="61"/>
  <c r="A13175" i="61"/>
  <c r="A13176" i="61"/>
  <c r="A13177" i="61"/>
  <c r="A13178" i="61"/>
  <c r="A13179" i="61"/>
  <c r="A13180" i="61"/>
  <c r="A13181" i="61"/>
  <c r="A13182" i="61"/>
  <c r="A13183" i="61"/>
  <c r="A13184" i="61"/>
  <c r="A13185" i="61"/>
  <c r="A13186" i="61"/>
  <c r="A13187" i="61"/>
  <c r="A13188" i="61"/>
  <c r="A13189" i="61"/>
  <c r="A13190" i="61"/>
  <c r="A13191" i="61"/>
  <c r="A13192" i="61"/>
  <c r="A13193" i="61"/>
  <c r="A13194" i="61"/>
  <c r="A13195" i="61"/>
  <c r="A13196" i="61"/>
  <c r="A13197" i="61"/>
  <c r="A13198" i="61"/>
  <c r="A13199" i="61"/>
  <c r="A13200" i="61"/>
  <c r="A13201" i="61"/>
  <c r="A5502" i="61"/>
  <c r="A5503" i="61"/>
  <c r="A5504" i="61"/>
  <c r="A5505" i="61"/>
  <c r="A5506" i="61"/>
  <c r="A5507" i="61"/>
  <c r="A5508" i="61"/>
  <c r="A5509" i="61"/>
  <c r="A5510" i="61"/>
  <c r="A5511" i="61"/>
  <c r="A5512" i="61"/>
  <c r="A5513" i="61"/>
  <c r="A5514" i="61"/>
  <c r="A5515" i="61"/>
  <c r="A5516" i="61"/>
  <c r="A5517" i="61"/>
  <c r="A5518" i="61"/>
  <c r="A5519" i="61"/>
  <c r="A5520" i="61"/>
  <c r="A5521" i="61"/>
  <c r="A5522" i="61"/>
  <c r="A5523" i="61"/>
  <c r="A5524" i="61"/>
  <c r="A5525" i="61"/>
  <c r="A5526" i="61"/>
  <c r="A5527" i="61"/>
  <c r="A5528" i="61"/>
  <c r="A5529" i="61"/>
  <c r="A5530" i="61"/>
  <c r="A5531" i="61"/>
  <c r="A5532" i="61"/>
  <c r="A5533" i="61"/>
  <c r="A5534" i="61"/>
  <c r="A5535" i="61"/>
  <c r="A5536" i="61"/>
  <c r="A5537" i="61"/>
  <c r="A5538" i="61"/>
  <c r="A5539" i="61"/>
  <c r="A5540" i="61"/>
  <c r="A5541" i="61"/>
  <c r="A5542" i="61"/>
  <c r="A5543" i="61"/>
  <c r="A5544" i="61"/>
  <c r="A5545" i="61"/>
  <c r="A5546" i="61"/>
  <c r="A5547" i="61"/>
  <c r="A5548" i="61"/>
  <c r="A5549" i="61"/>
  <c r="A5550" i="61"/>
  <c r="A5551" i="61"/>
  <c r="A5552" i="61"/>
  <c r="A5553" i="61"/>
  <c r="A5554" i="61"/>
  <c r="A5555" i="61"/>
  <c r="A5556" i="61"/>
  <c r="A5557" i="61"/>
  <c r="A5558" i="61"/>
  <c r="A5559" i="61"/>
  <c r="A5560" i="61"/>
  <c r="A5561" i="61"/>
  <c r="A5562" i="61"/>
  <c r="A5563" i="61"/>
  <c r="A5564" i="61"/>
  <c r="A5565" i="61"/>
  <c r="A5566" i="61"/>
  <c r="A5567" i="61"/>
  <c r="A5568" i="61"/>
  <c r="A5569" i="61"/>
  <c r="A5570" i="61"/>
  <c r="A5571" i="61"/>
  <c r="A5572" i="61"/>
  <c r="A5573" i="61"/>
  <c r="A5574" i="61"/>
  <c r="A5575" i="61"/>
  <c r="A5576" i="61"/>
  <c r="A5577" i="61"/>
  <c r="A5578" i="61"/>
  <c r="A5579" i="61"/>
  <c r="A5580" i="61"/>
  <c r="A5581" i="61"/>
  <c r="A5582" i="61"/>
  <c r="A5583" i="61"/>
  <c r="A5584" i="61"/>
  <c r="A5585" i="61"/>
  <c r="A5586" i="61"/>
  <c r="A5587" i="61"/>
  <c r="A5588" i="61"/>
  <c r="A5589" i="61"/>
  <c r="A5590" i="61"/>
  <c r="A5591" i="61"/>
  <c r="A5592" i="61"/>
  <c r="A5593" i="61"/>
  <c r="A5594" i="61"/>
  <c r="A5595" i="61"/>
  <c r="A5596" i="61"/>
  <c r="A5597" i="61"/>
  <c r="A5598" i="61"/>
  <c r="A5599" i="61"/>
  <c r="A5600" i="61"/>
  <c r="A5601" i="61"/>
  <c r="A5602" i="61"/>
  <c r="A5603" i="61"/>
  <c r="A5604" i="61"/>
  <c r="A5605" i="61"/>
  <c r="A5606" i="61"/>
  <c r="A5607" i="61"/>
  <c r="A5608" i="61"/>
  <c r="A5609" i="61"/>
  <c r="A5610" i="61"/>
  <c r="A5611" i="61"/>
  <c r="A5612" i="61"/>
  <c r="A5613" i="61"/>
  <c r="A5614" i="61"/>
  <c r="A5615" i="61"/>
  <c r="A5616" i="61"/>
  <c r="A5617" i="61"/>
  <c r="A5618" i="61"/>
  <c r="A5619" i="61"/>
  <c r="A5620" i="61"/>
  <c r="A5621" i="61"/>
  <c r="A5622" i="61"/>
  <c r="A5623" i="61"/>
  <c r="A5624" i="61"/>
  <c r="A5625" i="61"/>
  <c r="A5626" i="61"/>
  <c r="A5627" i="61"/>
  <c r="A5628" i="61"/>
  <c r="A5629" i="61"/>
  <c r="A5630" i="61"/>
  <c r="A5631" i="61"/>
  <c r="A5632" i="61"/>
  <c r="A5633" i="61"/>
  <c r="A5634" i="61"/>
  <c r="A5635" i="61"/>
  <c r="A5636" i="61"/>
  <c r="A5637" i="61"/>
  <c r="A5638" i="61"/>
  <c r="A5639" i="61"/>
  <c r="A5640" i="61"/>
  <c r="A5641" i="61"/>
  <c r="A5642" i="61"/>
  <c r="A5643" i="61"/>
  <c r="A5644" i="61"/>
  <c r="A5645" i="61"/>
  <c r="A5646" i="61"/>
  <c r="A5647" i="61"/>
  <c r="A5648" i="61"/>
  <c r="A5649" i="61"/>
  <c r="A5650" i="61"/>
  <c r="A5651" i="61"/>
  <c r="A5652" i="61"/>
  <c r="A5653" i="61"/>
  <c r="A5654" i="61"/>
  <c r="A5655" i="61"/>
  <c r="A5656" i="61"/>
  <c r="A5657" i="61"/>
  <c r="A5658" i="61"/>
  <c r="A5659" i="61"/>
  <c r="A5660" i="61"/>
  <c r="A5661" i="61"/>
  <c r="A5662" i="61"/>
  <c r="A5663" i="61"/>
  <c r="A5664" i="61"/>
  <c r="A5665" i="61"/>
  <c r="A5666" i="61"/>
  <c r="A5667" i="61"/>
  <c r="A5668" i="61"/>
  <c r="A5669" i="61"/>
  <c r="A5670" i="61"/>
  <c r="A5671" i="61"/>
  <c r="A5672" i="61"/>
  <c r="A5673" i="61"/>
  <c r="A5674" i="61"/>
  <c r="A5675" i="61"/>
  <c r="A5676" i="61"/>
  <c r="A5677" i="61"/>
  <c r="A5678" i="61"/>
  <c r="A5679" i="61"/>
  <c r="A5680" i="61"/>
  <c r="A5681" i="61"/>
  <c r="A5682" i="61"/>
  <c r="A5683" i="61"/>
  <c r="A5684" i="61"/>
  <c r="A5685" i="61"/>
  <c r="A5686" i="61"/>
  <c r="A5687" i="61"/>
  <c r="A5688" i="61"/>
  <c r="A5689" i="61"/>
  <c r="A5690" i="61"/>
  <c r="A5691" i="61"/>
  <c r="A5692" i="61"/>
  <c r="A5693" i="61"/>
  <c r="A5694" i="61"/>
  <c r="A5695" i="61"/>
  <c r="A5696" i="61"/>
  <c r="A5697" i="61"/>
  <c r="A5698" i="61"/>
  <c r="A5699" i="61"/>
  <c r="A5700" i="61"/>
  <c r="A5701" i="61"/>
  <c r="A5702" i="61"/>
  <c r="A5703" i="61"/>
  <c r="A5704" i="61"/>
  <c r="A5705" i="61"/>
  <c r="A5706" i="61"/>
  <c r="A5707" i="61"/>
  <c r="A5708" i="61"/>
  <c r="A5709" i="61"/>
  <c r="A5710" i="61"/>
  <c r="A5711" i="61"/>
  <c r="A5712" i="61"/>
  <c r="A5713" i="61"/>
  <c r="A5714" i="61"/>
  <c r="A5715" i="61"/>
  <c r="A5716" i="61"/>
  <c r="A5717" i="61"/>
  <c r="A5718" i="61"/>
  <c r="A5719" i="61"/>
  <c r="A5720" i="61"/>
  <c r="A5721" i="61"/>
  <c r="A5722" i="61"/>
  <c r="A5723" i="61"/>
  <c r="A5724" i="61"/>
  <c r="A5725" i="61"/>
  <c r="A5726" i="61"/>
  <c r="A5727" i="61"/>
  <c r="A5728" i="61"/>
  <c r="A5729" i="61"/>
  <c r="A5730" i="61"/>
  <c r="A5731" i="61"/>
  <c r="A5732" i="61"/>
  <c r="A5733" i="61"/>
  <c r="A5734" i="61"/>
  <c r="A5735" i="61"/>
  <c r="A5736" i="61"/>
  <c r="A5737" i="61"/>
  <c r="A5738" i="61"/>
  <c r="A5739" i="61"/>
  <c r="A5740" i="61"/>
  <c r="A5741" i="61"/>
  <c r="A5742" i="61"/>
  <c r="A5743" i="61"/>
  <c r="A5744" i="61"/>
  <c r="A5745" i="61"/>
  <c r="A5746" i="61"/>
  <c r="A5747" i="61"/>
  <c r="A5748" i="61"/>
  <c r="A5749" i="61"/>
  <c r="A5750" i="61"/>
  <c r="A5751" i="61"/>
  <c r="A5752" i="61"/>
  <c r="A5753" i="61"/>
  <c r="A5754" i="61"/>
  <c r="A5755" i="61"/>
  <c r="A5756" i="61"/>
  <c r="A5757" i="61"/>
  <c r="A5758" i="61"/>
  <c r="A5759" i="61"/>
  <c r="A5760" i="61"/>
  <c r="A5761" i="61"/>
  <c r="A5762" i="61"/>
  <c r="A5763" i="61"/>
  <c r="A5764" i="61"/>
  <c r="A5765" i="61"/>
  <c r="A5766" i="61"/>
  <c r="A5767" i="61"/>
  <c r="A5768" i="61"/>
  <c r="A5769" i="61"/>
  <c r="A5770" i="61"/>
  <c r="A5771" i="61"/>
  <c r="A5772" i="61"/>
  <c r="A5773" i="61"/>
  <c r="A5774" i="61"/>
  <c r="A5775" i="61"/>
  <c r="A5776" i="61"/>
  <c r="A5777" i="61"/>
  <c r="A5778" i="61"/>
  <c r="A5779" i="61"/>
  <c r="A5780" i="61"/>
  <c r="A5781" i="61"/>
  <c r="A5782" i="61"/>
  <c r="A5783" i="61"/>
  <c r="A5784" i="61"/>
  <c r="A5785" i="61"/>
  <c r="A5786" i="61"/>
  <c r="A5787" i="61"/>
  <c r="A5788" i="61"/>
  <c r="A5789" i="61"/>
  <c r="A5790" i="61"/>
  <c r="A5791" i="61"/>
  <c r="A5792" i="61"/>
  <c r="A5793" i="61"/>
  <c r="A5794" i="61"/>
  <c r="A5795" i="61"/>
  <c r="A5796" i="61"/>
  <c r="A5797" i="61"/>
  <c r="A5798" i="61"/>
  <c r="A5799" i="61"/>
  <c r="A5800" i="61"/>
  <c r="A5801" i="61"/>
  <c r="A5802" i="61"/>
  <c r="A5803" i="61"/>
  <c r="A5804" i="61"/>
  <c r="A5805" i="61"/>
  <c r="A5806" i="61"/>
  <c r="A5807" i="61"/>
  <c r="A5808" i="61"/>
  <c r="A5809" i="61"/>
  <c r="A5810" i="61"/>
  <c r="A5811" i="61"/>
  <c r="A5812" i="61"/>
  <c r="A5813" i="61"/>
  <c r="A5814" i="61"/>
  <c r="A5815" i="61"/>
  <c r="A5816" i="61"/>
  <c r="A5817" i="61"/>
  <c r="A5818" i="61"/>
  <c r="A5819" i="61"/>
  <c r="A5820" i="61"/>
  <c r="A5821" i="61"/>
  <c r="A5822" i="61"/>
  <c r="A5823" i="61"/>
  <c r="A5824" i="61"/>
  <c r="A5825" i="61"/>
  <c r="A5826" i="61"/>
  <c r="A5827" i="61"/>
  <c r="A5828" i="61"/>
  <c r="A5829" i="61"/>
  <c r="A5830" i="61"/>
  <c r="A5831" i="61"/>
  <c r="A5832" i="61"/>
  <c r="A5833" i="61"/>
  <c r="A5834" i="61"/>
  <c r="A5835" i="61"/>
  <c r="A5836" i="61"/>
  <c r="A5837" i="61"/>
  <c r="A5838" i="61"/>
  <c r="A5839" i="61"/>
  <c r="A5840" i="61"/>
  <c r="A5841" i="61"/>
  <c r="A5842" i="61"/>
  <c r="A5843" i="61"/>
  <c r="A5844" i="61"/>
  <c r="A5845" i="61"/>
  <c r="A5846" i="61"/>
  <c r="A5847" i="61"/>
  <c r="A5848" i="61"/>
  <c r="A5849" i="61"/>
  <c r="A5850" i="61"/>
  <c r="A5851" i="61"/>
  <c r="A5852" i="61"/>
  <c r="A5853" i="61"/>
  <c r="A5854" i="61"/>
  <c r="A5855" i="61"/>
  <c r="A5856" i="61"/>
  <c r="A5857" i="61"/>
  <c r="A5858" i="61"/>
  <c r="A5859" i="61"/>
  <c r="A5860" i="61"/>
  <c r="A5861" i="61"/>
  <c r="A5862" i="61"/>
  <c r="A5863" i="61"/>
  <c r="A5864" i="61"/>
  <c r="A5865" i="61"/>
  <c r="A5866" i="61"/>
  <c r="A5867" i="61"/>
  <c r="A5868" i="61"/>
  <c r="A5869" i="61"/>
  <c r="A5870" i="61"/>
  <c r="A5871" i="61"/>
  <c r="A5872" i="61"/>
  <c r="A5873" i="61"/>
  <c r="A5874" i="61"/>
  <c r="A5875" i="61"/>
  <c r="A5876" i="61"/>
  <c r="A5877" i="61"/>
  <c r="A5878" i="61"/>
  <c r="A5879" i="61"/>
  <c r="A5880" i="61"/>
  <c r="A5881" i="61"/>
  <c r="A5882" i="61"/>
  <c r="A5883" i="61"/>
  <c r="A5884" i="61"/>
  <c r="A5885" i="61"/>
  <c r="A5886" i="61"/>
  <c r="A5887" i="61"/>
  <c r="A5888" i="61"/>
  <c r="A5889" i="61"/>
  <c r="A5890" i="61"/>
  <c r="A5891" i="61"/>
  <c r="A5892" i="61"/>
  <c r="A5893" i="61"/>
  <c r="A5894" i="61"/>
  <c r="A5895" i="61"/>
  <c r="A5896" i="61"/>
  <c r="A5897" i="61"/>
  <c r="A5898" i="61"/>
  <c r="A5899" i="61"/>
  <c r="A5900" i="61"/>
  <c r="A5901" i="61"/>
  <c r="A5902" i="61"/>
  <c r="A5903" i="61"/>
  <c r="A5904" i="61"/>
  <c r="A5905" i="61"/>
  <c r="A5906" i="61"/>
  <c r="A5907" i="61"/>
  <c r="A5908" i="61"/>
  <c r="A5909" i="61"/>
  <c r="A5910" i="61"/>
  <c r="A5911" i="61"/>
  <c r="A5912" i="61"/>
  <c r="A5913" i="61"/>
  <c r="A5914" i="61"/>
  <c r="A5915" i="61"/>
  <c r="A5916" i="61"/>
  <c r="A5917" i="61"/>
  <c r="A5918" i="61"/>
  <c r="A5919" i="61"/>
  <c r="A5920" i="61"/>
  <c r="A5921" i="61"/>
  <c r="A5922" i="61"/>
  <c r="A5923" i="61"/>
  <c r="A5924" i="61"/>
  <c r="A5925" i="61"/>
  <c r="A5926" i="61"/>
  <c r="A5927" i="61"/>
  <c r="A5928" i="61"/>
  <c r="A5929" i="61"/>
  <c r="A5930" i="61"/>
  <c r="A5931" i="61"/>
  <c r="A5932" i="61"/>
  <c r="A5933" i="61"/>
  <c r="A5934" i="61"/>
  <c r="A5935" i="61"/>
  <c r="A5936" i="61"/>
  <c r="A5937" i="61"/>
  <c r="A5938" i="61"/>
  <c r="A5939" i="61"/>
  <c r="A5940" i="61"/>
  <c r="A5941" i="61"/>
  <c r="A5942" i="61"/>
  <c r="A5943" i="61"/>
  <c r="A5944" i="61"/>
  <c r="A5945" i="61"/>
  <c r="A5946" i="61"/>
  <c r="A5947" i="61"/>
  <c r="A5948" i="61"/>
  <c r="A5949" i="61"/>
  <c r="A5950" i="61"/>
  <c r="A5951" i="61"/>
  <c r="A5952" i="61"/>
  <c r="A5953" i="61"/>
  <c r="A5954" i="61"/>
  <c r="A5955" i="61"/>
  <c r="A5956" i="61"/>
  <c r="A5957" i="61"/>
  <c r="A5958" i="61"/>
  <c r="A5959" i="61"/>
  <c r="A5960" i="61"/>
  <c r="A5961" i="61"/>
  <c r="A5962" i="61"/>
  <c r="A5963" i="61"/>
  <c r="A5964" i="61"/>
  <c r="A5965" i="61"/>
  <c r="A5966" i="61"/>
  <c r="A5967" i="61"/>
  <c r="A5968" i="61"/>
  <c r="A5969" i="61"/>
  <c r="A5970" i="61"/>
  <c r="A5971" i="61"/>
  <c r="A5972" i="61"/>
  <c r="A5973" i="61"/>
  <c r="A5974" i="61"/>
  <c r="A5975" i="61"/>
  <c r="A5976" i="61"/>
  <c r="A5977" i="61"/>
  <c r="A5978" i="61"/>
  <c r="A5979" i="61"/>
  <c r="A5980" i="61"/>
  <c r="A5981" i="61"/>
  <c r="A5982" i="61"/>
  <c r="A5983" i="61"/>
  <c r="A5984" i="61"/>
  <c r="A5985" i="61"/>
  <c r="A5986" i="61"/>
  <c r="A5987" i="61"/>
  <c r="A5988" i="61"/>
  <c r="A5989" i="61"/>
  <c r="A5990" i="61"/>
  <c r="A5991" i="61"/>
  <c r="A5992" i="61"/>
  <c r="A5993" i="61"/>
  <c r="A5994" i="61"/>
  <c r="A5995" i="61"/>
  <c r="A5996" i="61"/>
  <c r="A5997" i="61"/>
  <c r="A5998" i="61"/>
  <c r="A5999" i="61"/>
  <c r="A6000" i="61"/>
  <c r="A6001" i="61"/>
  <c r="A6002" i="61"/>
  <c r="A6003" i="61"/>
  <c r="A6004" i="61"/>
  <c r="A6005" i="61"/>
  <c r="A6006" i="61"/>
  <c r="A6007" i="61"/>
  <c r="A6008" i="61"/>
  <c r="A6009" i="61"/>
  <c r="A6010" i="61"/>
  <c r="A6011" i="61"/>
  <c r="A6012" i="61"/>
  <c r="A6013" i="61"/>
  <c r="A6014" i="61"/>
  <c r="A6015" i="61"/>
  <c r="A6016" i="61"/>
  <c r="A6017" i="61"/>
  <c r="A6018" i="61"/>
  <c r="A6019" i="61"/>
  <c r="A6020" i="61"/>
  <c r="A6021" i="61"/>
  <c r="A6022" i="61"/>
  <c r="A6023" i="61"/>
  <c r="A6024" i="61"/>
  <c r="A6025" i="61"/>
  <c r="A6026" i="61"/>
  <c r="A6027" i="61"/>
  <c r="A6028" i="61"/>
  <c r="A6029" i="61"/>
  <c r="A6030" i="61"/>
  <c r="A6031" i="61"/>
  <c r="A6032" i="61"/>
  <c r="A6033" i="61"/>
  <c r="A6034" i="61"/>
  <c r="A6035" i="61"/>
  <c r="A6036" i="61"/>
  <c r="A6037" i="61"/>
  <c r="A6038" i="61"/>
  <c r="A6039" i="61"/>
  <c r="A6040" i="61"/>
  <c r="A6041" i="61"/>
  <c r="A6042" i="61"/>
  <c r="A6043" i="61"/>
  <c r="A6044" i="61"/>
  <c r="A6045" i="61"/>
  <c r="A6046" i="61"/>
  <c r="A6047" i="61"/>
  <c r="A6048" i="61"/>
  <c r="A6049" i="61"/>
  <c r="A6050" i="61"/>
  <c r="A6051" i="61"/>
  <c r="A6052" i="61"/>
  <c r="A6053" i="61"/>
  <c r="A6054" i="61"/>
  <c r="A6055" i="61"/>
  <c r="A6056" i="61"/>
  <c r="A6057" i="61"/>
  <c r="A6058" i="61"/>
  <c r="A6059" i="61"/>
  <c r="A6060" i="61"/>
  <c r="A6061" i="61"/>
  <c r="A6062" i="61"/>
  <c r="A6063" i="61"/>
  <c r="A6064" i="61"/>
  <c r="A6065" i="61"/>
  <c r="A6066" i="61"/>
  <c r="A6067" i="61"/>
  <c r="A6068" i="61"/>
  <c r="A6069" i="61"/>
  <c r="A6070" i="61"/>
  <c r="A6071" i="61"/>
  <c r="A6072" i="61"/>
  <c r="A6073" i="61"/>
  <c r="A6074" i="61"/>
  <c r="A6075" i="61"/>
  <c r="A6076" i="61"/>
  <c r="A6077" i="61"/>
  <c r="A6078" i="61"/>
  <c r="A6079" i="61"/>
  <c r="A6080" i="61"/>
  <c r="A6081" i="61"/>
  <c r="A6082" i="61"/>
  <c r="A6083" i="61"/>
  <c r="A6084" i="61"/>
  <c r="A6085" i="61"/>
  <c r="A6086" i="61"/>
  <c r="A6087" i="61"/>
  <c r="A6088" i="61"/>
  <c r="A6089" i="61"/>
  <c r="A6090" i="61"/>
  <c r="A6091" i="61"/>
  <c r="A6092" i="61"/>
  <c r="A6093" i="61"/>
  <c r="A6094" i="61"/>
  <c r="A6095" i="61"/>
  <c r="A6096" i="61"/>
  <c r="A6097" i="61"/>
  <c r="A6098" i="61"/>
  <c r="A6099" i="61"/>
  <c r="A6100" i="61"/>
  <c r="A6101" i="61"/>
  <c r="A6102" i="61"/>
  <c r="A6103" i="61"/>
  <c r="A6104" i="61"/>
  <c r="A6105" i="61"/>
  <c r="A6106" i="61"/>
  <c r="A6107" i="61"/>
  <c r="A6108" i="61"/>
  <c r="A6109" i="61"/>
  <c r="A6110" i="61"/>
  <c r="A6111" i="61"/>
  <c r="A6112" i="61"/>
  <c r="A6113" i="61"/>
  <c r="A6114" i="61"/>
  <c r="A6115" i="61"/>
  <c r="A6116" i="61"/>
  <c r="A6117" i="61"/>
  <c r="A6118" i="61"/>
  <c r="A6119" i="61"/>
  <c r="A6120" i="61"/>
  <c r="A6121" i="61"/>
  <c r="A6122" i="61"/>
  <c r="A6123" i="61"/>
  <c r="A6124" i="61"/>
  <c r="A6125" i="61"/>
  <c r="A6126" i="61"/>
  <c r="A6127" i="61"/>
  <c r="A6128" i="61"/>
  <c r="A6129" i="61"/>
  <c r="A6130" i="61"/>
  <c r="A6131" i="61"/>
  <c r="A6132" i="61"/>
  <c r="A6133" i="61"/>
  <c r="A6134" i="61"/>
  <c r="A6135" i="61"/>
  <c r="A6136" i="61"/>
  <c r="A6137" i="61"/>
  <c r="A6138" i="61"/>
  <c r="A6139" i="61"/>
  <c r="A6140" i="61"/>
  <c r="A6141" i="61"/>
  <c r="A6142" i="61"/>
  <c r="A6143" i="61"/>
  <c r="A6144" i="61"/>
  <c r="A6145" i="61"/>
  <c r="A6146" i="61"/>
  <c r="A6147" i="61"/>
  <c r="A6148" i="61"/>
  <c r="A6149" i="61"/>
  <c r="A6150" i="61"/>
  <c r="A6151" i="61"/>
  <c r="A6152" i="61"/>
  <c r="A6153" i="61"/>
  <c r="A6154" i="61"/>
  <c r="A6155" i="61"/>
  <c r="A6156" i="61"/>
  <c r="A6157" i="61"/>
  <c r="A6158" i="61"/>
  <c r="A6159" i="61"/>
  <c r="A6160" i="61"/>
  <c r="A6161" i="61"/>
  <c r="A6162" i="61"/>
  <c r="A6163" i="61"/>
  <c r="A6164" i="61"/>
  <c r="A6165" i="61"/>
  <c r="A6166" i="61"/>
  <c r="A6167" i="61"/>
  <c r="A6168" i="61"/>
  <c r="A6169" i="61"/>
  <c r="A6170" i="61"/>
  <c r="A6171" i="61"/>
  <c r="A6172" i="61"/>
  <c r="A6173" i="61"/>
  <c r="A6174" i="61"/>
  <c r="A6175" i="61"/>
  <c r="A6176" i="61"/>
  <c r="A6177" i="61"/>
  <c r="A6178" i="61"/>
  <c r="A6179" i="61"/>
  <c r="A6180" i="61"/>
  <c r="A6181" i="61"/>
  <c r="A6182" i="61"/>
  <c r="A6183" i="61"/>
  <c r="A6184" i="61"/>
  <c r="A6185" i="61"/>
  <c r="A6186" i="61"/>
  <c r="A6187" i="61"/>
  <c r="A6188" i="61"/>
  <c r="A6189" i="61"/>
  <c r="A6190" i="61"/>
  <c r="A6191" i="61"/>
  <c r="A6192" i="61"/>
  <c r="A6193" i="61"/>
  <c r="A6194" i="61"/>
  <c r="A6195" i="61"/>
  <c r="A6196" i="61"/>
  <c r="A6197" i="61"/>
  <c r="A6198" i="61"/>
  <c r="A6199" i="61"/>
  <c r="A6200" i="61"/>
  <c r="A6201" i="61"/>
  <c r="A6202" i="61"/>
  <c r="A6203" i="61"/>
  <c r="A6204" i="61"/>
  <c r="A6205" i="61"/>
  <c r="A6206" i="61"/>
  <c r="A6207" i="61"/>
  <c r="A6208" i="61"/>
  <c r="A6209" i="61"/>
  <c r="A6210" i="61"/>
  <c r="A6211" i="61"/>
  <c r="A6212" i="61"/>
  <c r="A6213" i="61"/>
  <c r="A6214" i="61"/>
  <c r="A6215" i="61"/>
  <c r="A6216" i="61"/>
  <c r="A6217" i="61"/>
  <c r="A6218" i="61"/>
  <c r="A6219" i="61"/>
  <c r="A6220" i="61"/>
  <c r="A6221" i="61"/>
  <c r="A6222" i="61"/>
  <c r="A6223" i="61"/>
  <c r="A6224" i="61"/>
  <c r="A6225" i="61"/>
  <c r="A6226" i="61"/>
  <c r="A6227" i="61"/>
  <c r="A6228" i="61"/>
  <c r="A6229" i="61"/>
  <c r="A6230" i="61"/>
  <c r="A6231" i="61"/>
  <c r="A6232" i="61"/>
  <c r="A6233" i="61"/>
  <c r="A6234" i="61"/>
  <c r="A6235" i="61"/>
  <c r="A6236" i="61"/>
  <c r="A6237" i="61"/>
  <c r="A6238" i="61"/>
  <c r="A6239" i="61"/>
  <c r="A6240" i="61"/>
  <c r="A6241" i="61"/>
  <c r="A6242" i="61"/>
  <c r="A6243" i="61"/>
  <c r="A6244" i="61"/>
  <c r="A6245" i="61"/>
  <c r="A6246" i="61"/>
  <c r="A6247" i="61"/>
  <c r="A6248" i="61"/>
  <c r="A6249" i="61"/>
  <c r="A6250" i="61"/>
  <c r="A6251" i="61"/>
  <c r="A6252" i="61"/>
  <c r="A6253" i="61"/>
  <c r="A6254" i="61"/>
  <c r="A6255" i="61"/>
  <c r="A6256" i="61"/>
  <c r="A6257" i="61"/>
  <c r="A6258" i="61"/>
  <c r="A6259" i="61"/>
  <c r="A6260" i="61"/>
  <c r="A6261" i="61"/>
  <c r="A6262" i="61"/>
  <c r="A6263" i="61"/>
  <c r="A6264" i="61"/>
  <c r="A6265" i="61"/>
  <c r="A6266" i="61"/>
  <c r="A6267" i="61"/>
  <c r="A6268" i="61"/>
  <c r="A6269" i="61"/>
  <c r="A6270" i="61"/>
  <c r="A6271" i="61"/>
  <c r="A6272" i="61"/>
  <c r="A6273" i="61"/>
  <c r="A6274" i="61"/>
  <c r="A6275" i="61"/>
  <c r="A6276" i="61"/>
  <c r="A6277" i="61"/>
  <c r="A6278" i="61"/>
  <c r="A6279" i="61"/>
  <c r="A6280" i="61"/>
  <c r="A6281" i="61"/>
  <c r="A6282" i="61"/>
  <c r="A6283" i="61"/>
  <c r="A6284" i="61"/>
  <c r="A6285" i="61"/>
  <c r="A6286" i="61"/>
  <c r="A6287" i="61"/>
  <c r="A6288" i="61"/>
  <c r="A6289" i="61"/>
  <c r="A6290" i="61"/>
  <c r="A6291" i="61"/>
  <c r="A6292" i="61"/>
  <c r="A6293" i="61"/>
  <c r="A6294" i="61"/>
  <c r="A6295" i="61"/>
  <c r="A6296" i="61"/>
  <c r="A6297" i="61"/>
  <c r="A6298" i="61"/>
  <c r="A6299" i="61"/>
  <c r="A6300" i="61"/>
  <c r="A6301" i="61"/>
  <c r="A6302" i="61"/>
  <c r="A6303" i="61"/>
  <c r="A6304" i="61"/>
  <c r="A6305" i="61"/>
  <c r="A6306" i="61"/>
  <c r="A6307" i="61"/>
  <c r="A6308" i="61"/>
  <c r="A6309" i="61"/>
  <c r="A6310" i="61"/>
  <c r="A6311" i="61"/>
  <c r="A6312" i="61"/>
  <c r="A6313" i="61"/>
  <c r="A6314" i="61"/>
  <c r="A6315" i="61"/>
  <c r="A6316" i="61"/>
  <c r="A6317" i="61"/>
  <c r="A6318" i="61"/>
  <c r="A6319" i="61"/>
  <c r="A6320" i="61"/>
  <c r="A6321" i="61"/>
  <c r="A6322" i="61"/>
  <c r="A6323" i="61"/>
  <c r="A6324" i="61"/>
  <c r="A6325" i="61"/>
  <c r="A6326" i="61"/>
  <c r="A6327" i="61"/>
  <c r="A6328" i="61"/>
  <c r="A6329" i="61"/>
  <c r="A6330" i="61"/>
  <c r="A6331" i="61"/>
  <c r="A6332" i="61"/>
  <c r="A6333" i="61"/>
  <c r="A6334" i="61"/>
  <c r="A6335" i="61"/>
  <c r="A6336" i="61"/>
  <c r="A6337" i="61"/>
  <c r="A6338" i="61"/>
  <c r="A6339" i="61"/>
  <c r="A6340" i="61"/>
  <c r="A6341" i="61"/>
  <c r="A6342" i="61"/>
  <c r="A6343" i="61"/>
  <c r="A6344" i="61"/>
  <c r="A6345" i="61"/>
  <c r="A6346" i="61"/>
  <c r="A6347" i="61"/>
  <c r="A6348" i="61"/>
  <c r="A6349" i="61"/>
  <c r="A6350" i="61"/>
  <c r="A6351" i="61"/>
  <c r="A6352" i="61"/>
  <c r="A6353" i="61"/>
  <c r="A6354" i="61"/>
  <c r="A6355" i="61"/>
  <c r="A6356" i="61"/>
  <c r="A6357" i="61"/>
  <c r="A6358" i="61"/>
  <c r="A6359" i="61"/>
  <c r="A6360" i="61"/>
  <c r="A6361" i="61"/>
  <c r="A6362" i="61"/>
  <c r="A6363" i="61"/>
  <c r="A6364" i="61"/>
  <c r="A6365" i="61"/>
  <c r="A6366" i="61"/>
  <c r="A6367" i="61"/>
  <c r="A6368" i="61"/>
  <c r="A6369" i="61"/>
  <c r="A6370" i="61"/>
  <c r="A6371" i="61"/>
  <c r="A6372" i="61"/>
  <c r="A6373" i="61"/>
  <c r="A6374" i="61"/>
  <c r="A6375" i="61"/>
  <c r="A6376" i="61"/>
  <c r="A6377" i="61"/>
  <c r="A6378" i="61"/>
  <c r="A6379" i="61"/>
  <c r="A6380" i="61"/>
  <c r="A6381" i="61"/>
  <c r="A6382" i="61"/>
  <c r="A6383" i="61"/>
  <c r="A6384" i="61"/>
  <c r="A6385" i="61"/>
  <c r="A6386" i="61"/>
  <c r="A6387" i="61"/>
  <c r="A6388" i="61"/>
  <c r="A6389" i="61"/>
  <c r="A6390" i="61"/>
  <c r="A6391" i="61"/>
  <c r="A6392" i="61"/>
  <c r="A6393" i="61"/>
  <c r="A6394" i="61"/>
  <c r="A6395" i="61"/>
  <c r="A6396" i="61"/>
  <c r="A6397" i="61"/>
  <c r="A6398" i="61"/>
  <c r="A6399" i="61"/>
  <c r="A6400" i="61"/>
  <c r="A6401" i="61"/>
  <c r="A6402" i="61"/>
  <c r="A6403" i="61"/>
  <c r="A6404" i="61"/>
  <c r="A6405" i="61"/>
  <c r="A6406" i="61"/>
  <c r="A6407" i="61"/>
  <c r="A6408" i="61"/>
  <c r="A6409" i="61"/>
  <c r="A6410" i="61"/>
  <c r="A6411" i="61"/>
  <c r="A6412" i="61"/>
  <c r="A6413" i="61"/>
  <c r="A6414" i="61"/>
  <c r="A6415" i="61"/>
  <c r="A6416" i="61"/>
  <c r="A6417" i="61"/>
  <c r="A6418" i="61"/>
  <c r="A6419" i="61"/>
  <c r="A6420" i="61"/>
  <c r="A6421" i="61"/>
  <c r="A6422" i="61"/>
  <c r="A6423" i="61"/>
  <c r="A6424" i="61"/>
  <c r="A6425" i="61"/>
  <c r="A6426" i="61"/>
  <c r="A6427" i="61"/>
  <c r="A6428" i="61"/>
  <c r="A6429" i="61"/>
  <c r="A6430" i="61"/>
  <c r="A6431" i="61"/>
  <c r="A6432" i="61"/>
  <c r="A6433" i="61"/>
  <c r="A6434" i="61"/>
  <c r="A6435" i="61"/>
  <c r="A6436" i="61"/>
  <c r="A6437" i="61"/>
  <c r="A6438" i="61"/>
  <c r="A6439" i="61"/>
  <c r="A6440" i="61"/>
  <c r="A6441" i="61"/>
  <c r="A6442" i="61"/>
  <c r="A6443" i="61"/>
  <c r="A6444" i="61"/>
  <c r="A6445" i="61"/>
  <c r="A6446" i="61"/>
  <c r="A6447" i="61"/>
  <c r="A6448" i="61"/>
  <c r="A6449" i="61"/>
  <c r="A6450" i="61"/>
  <c r="A6451" i="61"/>
  <c r="A6452" i="61"/>
  <c r="A6453" i="61"/>
  <c r="A6454" i="61"/>
  <c r="A6455" i="61"/>
  <c r="A6456" i="61"/>
  <c r="A6457" i="61"/>
  <c r="A6458" i="61"/>
  <c r="A6459" i="61"/>
  <c r="A6460" i="61"/>
  <c r="A6461" i="61"/>
  <c r="A6462" i="61"/>
  <c r="A6463" i="61"/>
  <c r="A6464" i="61"/>
  <c r="A6465" i="61"/>
  <c r="A6466" i="61"/>
  <c r="A6467" i="61"/>
  <c r="A6468" i="61"/>
  <c r="A6469" i="61"/>
  <c r="A6470" i="61"/>
  <c r="A6471" i="61"/>
  <c r="A6472" i="61"/>
  <c r="A6473" i="61"/>
  <c r="A6474" i="61"/>
  <c r="A6475" i="61"/>
  <c r="A6476" i="61"/>
  <c r="A6477" i="61"/>
  <c r="A6478" i="61"/>
  <c r="A6479" i="61"/>
  <c r="A6480" i="61"/>
  <c r="A6481" i="61"/>
  <c r="A6482" i="61"/>
  <c r="A6483" i="61"/>
  <c r="A6484" i="61"/>
  <c r="A6485" i="61"/>
  <c r="A6486" i="61"/>
  <c r="A6487" i="61"/>
  <c r="A6488" i="61"/>
  <c r="A6489" i="61"/>
  <c r="A6490" i="61"/>
  <c r="A6491" i="61"/>
  <c r="A6492" i="61"/>
  <c r="A6493" i="61"/>
  <c r="A6494" i="61"/>
  <c r="A6495" i="61"/>
  <c r="A6496" i="61"/>
  <c r="A6497" i="61"/>
  <c r="A6498" i="61"/>
  <c r="A6499" i="61"/>
  <c r="A6500" i="61"/>
  <c r="A6501" i="61"/>
  <c r="A6502" i="61"/>
  <c r="A6503" i="61"/>
  <c r="A6504" i="61"/>
  <c r="A6505" i="61"/>
  <c r="A6506" i="61"/>
  <c r="A6507" i="61"/>
  <c r="A6508" i="61"/>
  <c r="A6509" i="61"/>
  <c r="A6510" i="61"/>
  <c r="A6511" i="61"/>
  <c r="A6512" i="61"/>
  <c r="A6513" i="61"/>
  <c r="A6514" i="61"/>
  <c r="A6515" i="61"/>
  <c r="A6516" i="61"/>
  <c r="A6517" i="61"/>
  <c r="A6518" i="61"/>
  <c r="A6519" i="61"/>
  <c r="A6520" i="61"/>
  <c r="A6521" i="61"/>
  <c r="A6522" i="61"/>
  <c r="A6523" i="61"/>
  <c r="A6524" i="61"/>
  <c r="A6525" i="61"/>
  <c r="A6526" i="61"/>
  <c r="A6527" i="61"/>
  <c r="A6528" i="61"/>
  <c r="A6529" i="61"/>
  <c r="A6530" i="61"/>
  <c r="A6531" i="61"/>
  <c r="A6532" i="61"/>
  <c r="A6533" i="61"/>
  <c r="A6534" i="61"/>
  <c r="A6535" i="61"/>
  <c r="A6536" i="61"/>
  <c r="A6537" i="61"/>
  <c r="A6538" i="61"/>
  <c r="A6539" i="61"/>
  <c r="A6540" i="61"/>
  <c r="A6541" i="61"/>
  <c r="A6542" i="61"/>
  <c r="A6543" i="61"/>
  <c r="A6544" i="61"/>
  <c r="A6545" i="61"/>
  <c r="A6546" i="61"/>
  <c r="A6547" i="61"/>
  <c r="A6548" i="61"/>
  <c r="A6549" i="61"/>
  <c r="A6550" i="61"/>
  <c r="A6551" i="61"/>
  <c r="A6552" i="61"/>
  <c r="A6553" i="61"/>
  <c r="A6554" i="61"/>
  <c r="A6555" i="61"/>
  <c r="A6556" i="61"/>
  <c r="A6557" i="61"/>
  <c r="A6558" i="61"/>
  <c r="A6559" i="61"/>
  <c r="A6560" i="61"/>
  <c r="A6561" i="61"/>
  <c r="A6562" i="61"/>
  <c r="A6563" i="61"/>
  <c r="A6564" i="61"/>
  <c r="A6565" i="61"/>
  <c r="A6566" i="61"/>
  <c r="A6567" i="61"/>
  <c r="A6568" i="61"/>
  <c r="A6569" i="61"/>
  <c r="A6570" i="61"/>
  <c r="A6571" i="61"/>
  <c r="A6572" i="61"/>
  <c r="A6573" i="61"/>
  <c r="A6574" i="61"/>
  <c r="A6575" i="61"/>
  <c r="A6576" i="61"/>
  <c r="A6577" i="61"/>
  <c r="A6578" i="61"/>
  <c r="A6579" i="61"/>
  <c r="A6580" i="61"/>
  <c r="A6581" i="61"/>
  <c r="A6582" i="61"/>
  <c r="A6583" i="61"/>
  <c r="A6584" i="61"/>
  <c r="A6585" i="61"/>
  <c r="A6586" i="61"/>
  <c r="A6587" i="61"/>
  <c r="A6588" i="61"/>
  <c r="A6589" i="61"/>
  <c r="A6590" i="61"/>
  <c r="A6591" i="61"/>
  <c r="A6592" i="61"/>
  <c r="A6593" i="61"/>
  <c r="A6594" i="61"/>
  <c r="A6595" i="61"/>
  <c r="A6596" i="61"/>
  <c r="A6597" i="61"/>
  <c r="A6598" i="61"/>
  <c r="A6599" i="61"/>
  <c r="A6600" i="61"/>
  <c r="A6601" i="61"/>
  <c r="A6602" i="61"/>
  <c r="A6603" i="61"/>
  <c r="A6604" i="61"/>
  <c r="A6605" i="61"/>
  <c r="A6606" i="61"/>
  <c r="A6607" i="61"/>
  <c r="A6608" i="61"/>
  <c r="A6609" i="61"/>
  <c r="A6610" i="61"/>
  <c r="A6611" i="61"/>
  <c r="A6612" i="61"/>
  <c r="A6613" i="61"/>
  <c r="A6614" i="61"/>
  <c r="A6615" i="61"/>
  <c r="A6616" i="61"/>
  <c r="A6617" i="61"/>
  <c r="A6618" i="61"/>
  <c r="A6619" i="61"/>
  <c r="A6620" i="61"/>
  <c r="A6621" i="61"/>
  <c r="A6622" i="61"/>
  <c r="A6623" i="61"/>
  <c r="A6624" i="61"/>
  <c r="A6625" i="61"/>
  <c r="A6626" i="61"/>
  <c r="A6627" i="61"/>
  <c r="A6628" i="61"/>
  <c r="A6629" i="61"/>
  <c r="A6630" i="61"/>
  <c r="A6631" i="61"/>
  <c r="A6632" i="61"/>
  <c r="A6633" i="61"/>
  <c r="A6634" i="61"/>
  <c r="A6635" i="61"/>
  <c r="A6636" i="61"/>
  <c r="A6637" i="61"/>
  <c r="A6638" i="61"/>
  <c r="A6639" i="61"/>
  <c r="A6640" i="61"/>
  <c r="A6641" i="61"/>
  <c r="A6642" i="61"/>
  <c r="A6643" i="61"/>
  <c r="A6644" i="61"/>
  <c r="A6645" i="61"/>
  <c r="A6646" i="61"/>
  <c r="A6647" i="61"/>
  <c r="A6648" i="61"/>
  <c r="A6649" i="61"/>
  <c r="A6650" i="61"/>
  <c r="A6651" i="61"/>
  <c r="A6652" i="61"/>
  <c r="A6653" i="61"/>
  <c r="A6654" i="61"/>
  <c r="A6655" i="61"/>
  <c r="A6656" i="61"/>
  <c r="A6657" i="61"/>
  <c r="A6658" i="61"/>
  <c r="A6659" i="61"/>
  <c r="A6660" i="61"/>
  <c r="A6661" i="61"/>
  <c r="A6662" i="61"/>
  <c r="A6663" i="61"/>
  <c r="A6664" i="61"/>
  <c r="A6665" i="61"/>
  <c r="A6666" i="61"/>
  <c r="A6667" i="61"/>
  <c r="A6668" i="61"/>
  <c r="A6669" i="61"/>
  <c r="A6670" i="61"/>
  <c r="A6671" i="61"/>
  <c r="A6672" i="61"/>
  <c r="A6673" i="61"/>
  <c r="A6674" i="61"/>
  <c r="A6675" i="61"/>
  <c r="A6676" i="61"/>
  <c r="A6677" i="61"/>
  <c r="A6678" i="61"/>
  <c r="A6679" i="61"/>
  <c r="A6680" i="61"/>
  <c r="A6681" i="61"/>
  <c r="A6682" i="61"/>
  <c r="A6683" i="61"/>
  <c r="A6684" i="61"/>
  <c r="A6685" i="61"/>
  <c r="A6686" i="61"/>
  <c r="A6687" i="61"/>
  <c r="A6688" i="61"/>
  <c r="A6689" i="61"/>
  <c r="A6690" i="61"/>
  <c r="A6691" i="61"/>
  <c r="A6692" i="61"/>
  <c r="A6693" i="61"/>
  <c r="A6694" i="61"/>
  <c r="A6695" i="61"/>
  <c r="A6696" i="61"/>
  <c r="A6697" i="61"/>
  <c r="A6698" i="61"/>
  <c r="A6699" i="61"/>
  <c r="A6700" i="61"/>
  <c r="A6701" i="61"/>
  <c r="A6702" i="61"/>
  <c r="A6703" i="61"/>
  <c r="A6704" i="61"/>
  <c r="A6705" i="61"/>
  <c r="A6706" i="61"/>
  <c r="A6707" i="61"/>
  <c r="A6708" i="61"/>
  <c r="A6709" i="61"/>
  <c r="A6710" i="61"/>
  <c r="A6711" i="61"/>
  <c r="A6712" i="61"/>
  <c r="A6713" i="61"/>
  <c r="A6714" i="61"/>
  <c r="A6715" i="61"/>
  <c r="A6716" i="61"/>
  <c r="A6717" i="61"/>
  <c r="A6718" i="61"/>
  <c r="A6719" i="61"/>
  <c r="A6720" i="61"/>
  <c r="A6721" i="61"/>
  <c r="A6722" i="61"/>
  <c r="A6723" i="61"/>
  <c r="A6724" i="61"/>
  <c r="A6725" i="61"/>
  <c r="A6726" i="61"/>
  <c r="A6727" i="61"/>
  <c r="A6728" i="61"/>
  <c r="A6729" i="61"/>
  <c r="A6730" i="61"/>
  <c r="A6731" i="61"/>
  <c r="A6732" i="61"/>
  <c r="A6733" i="61"/>
  <c r="A6734" i="61"/>
  <c r="A6735" i="61"/>
  <c r="A6736" i="61"/>
  <c r="A6737" i="61"/>
  <c r="A6738" i="61"/>
  <c r="A6739" i="61"/>
  <c r="A6740" i="61"/>
  <c r="A6741" i="61"/>
  <c r="A6742" i="61"/>
  <c r="A6743" i="61"/>
  <c r="A6744" i="61"/>
  <c r="A6745" i="61"/>
  <c r="A6746" i="61"/>
  <c r="A6747" i="61"/>
  <c r="A6748" i="61"/>
  <c r="A6749" i="61"/>
  <c r="A6750" i="61"/>
  <c r="A6751" i="61"/>
  <c r="A6752" i="61"/>
  <c r="A6753" i="61"/>
  <c r="A6754" i="61"/>
  <c r="A6755" i="61"/>
  <c r="A6756" i="61"/>
  <c r="A6757" i="61"/>
  <c r="A6758" i="61"/>
  <c r="A6759" i="61"/>
  <c r="A6760" i="61"/>
  <c r="A6761" i="61"/>
  <c r="A6762" i="61"/>
  <c r="A6763" i="61"/>
  <c r="A6764" i="61"/>
  <c r="A6765" i="61"/>
  <c r="A6766" i="61"/>
  <c r="A6767" i="61"/>
  <c r="A6768" i="61"/>
  <c r="A6769" i="61"/>
  <c r="A6770" i="61"/>
  <c r="A6771" i="61"/>
  <c r="A6772" i="61"/>
  <c r="A6773" i="61"/>
  <c r="A6774" i="61"/>
  <c r="A6775" i="61"/>
  <c r="A6776" i="61"/>
  <c r="A6777" i="61"/>
  <c r="A6778" i="61"/>
  <c r="A6779" i="61"/>
  <c r="A6780" i="61"/>
  <c r="A6781" i="61"/>
  <c r="A6782" i="61"/>
  <c r="A6783" i="61"/>
  <c r="A6784" i="61"/>
  <c r="A6785" i="61"/>
  <c r="A6786" i="61"/>
  <c r="A6787" i="61"/>
  <c r="A6788" i="61"/>
  <c r="A6789" i="61"/>
  <c r="A6790" i="61"/>
  <c r="A6791" i="61"/>
  <c r="A6792" i="61"/>
  <c r="A6793" i="61"/>
  <c r="A6794" i="61"/>
  <c r="A6795" i="61"/>
  <c r="A6796" i="61"/>
  <c r="A6797" i="61"/>
  <c r="A6798" i="61"/>
  <c r="A6799" i="61"/>
  <c r="A6800" i="61"/>
  <c r="A6801" i="61"/>
  <c r="A6802" i="61"/>
  <c r="A6803" i="61"/>
  <c r="A6804" i="61"/>
  <c r="A6805" i="61"/>
  <c r="A6806" i="61"/>
  <c r="A6807" i="61"/>
  <c r="A6808" i="61"/>
  <c r="A6809" i="61"/>
  <c r="A6810" i="61"/>
  <c r="A6811" i="61"/>
  <c r="A6812" i="61"/>
  <c r="A6813" i="61"/>
  <c r="A6814" i="61"/>
  <c r="A6815" i="61"/>
  <c r="A6816" i="61"/>
  <c r="A6817" i="61"/>
  <c r="A6818" i="61"/>
  <c r="A6819" i="61"/>
  <c r="A6820" i="61"/>
  <c r="A6821" i="61"/>
  <c r="A6822" i="61"/>
  <c r="A6823" i="61"/>
  <c r="A6824" i="61"/>
  <c r="A6825" i="61"/>
  <c r="A6826" i="61"/>
  <c r="A6827" i="61"/>
  <c r="A6828" i="61"/>
  <c r="A6829" i="61"/>
  <c r="A6830" i="61"/>
  <c r="A6831" i="61"/>
  <c r="A6832" i="61"/>
  <c r="A6833" i="61"/>
  <c r="A6834" i="61"/>
  <c r="A6835" i="61"/>
  <c r="A6836" i="61"/>
  <c r="A6837" i="61"/>
  <c r="A6838" i="61"/>
  <c r="A6839" i="61"/>
  <c r="A6840" i="61"/>
  <c r="A6841" i="61"/>
  <c r="A6842" i="61"/>
  <c r="A6843" i="61"/>
  <c r="A6844" i="61"/>
  <c r="A6845" i="61"/>
  <c r="A6846" i="61"/>
  <c r="A6847" i="61"/>
  <c r="A6848" i="61"/>
  <c r="A6849" i="61"/>
  <c r="A6850" i="61"/>
  <c r="A6851" i="61"/>
  <c r="A6852" i="61"/>
  <c r="A6853" i="61"/>
  <c r="A6854" i="61"/>
  <c r="A6855" i="61"/>
  <c r="A6856" i="61"/>
  <c r="A6857" i="61"/>
  <c r="A6858" i="61"/>
  <c r="A6859" i="61"/>
  <c r="A6860" i="61"/>
  <c r="A6861" i="61"/>
  <c r="A6862" i="61"/>
  <c r="A6863" i="61"/>
  <c r="A6864" i="61"/>
  <c r="A6865" i="61"/>
  <c r="A6866" i="61"/>
  <c r="A6867" i="61"/>
  <c r="A6868" i="61"/>
  <c r="A6869" i="61"/>
  <c r="A6870" i="61"/>
  <c r="A6871" i="61"/>
  <c r="A6872" i="61"/>
  <c r="A6873" i="61"/>
  <c r="A6874" i="61"/>
  <c r="A6875" i="61"/>
  <c r="A6876" i="61"/>
  <c r="A6877" i="61"/>
  <c r="A6878" i="61"/>
  <c r="A6879" i="61"/>
  <c r="A6880" i="61"/>
  <c r="A6881" i="61"/>
  <c r="A6882" i="61"/>
  <c r="A6883" i="61"/>
  <c r="A6884" i="61"/>
  <c r="A6885" i="61"/>
  <c r="A6886" i="61"/>
  <c r="A6887" i="61"/>
  <c r="A6888" i="61"/>
  <c r="A6889" i="61"/>
  <c r="A6890" i="61"/>
  <c r="A6891" i="61"/>
  <c r="A6892" i="61"/>
  <c r="A6893" i="61"/>
  <c r="A6894" i="61"/>
  <c r="A6895" i="61"/>
  <c r="A6896" i="61"/>
  <c r="A6897" i="61"/>
  <c r="A6898" i="61"/>
  <c r="A6899" i="61"/>
  <c r="A6900" i="61"/>
  <c r="A6901" i="61"/>
  <c r="A6902" i="61"/>
  <c r="A6903" i="61"/>
  <c r="A6904" i="61"/>
  <c r="A6905" i="61"/>
  <c r="A6906" i="61"/>
  <c r="A6907" i="61"/>
  <c r="A6908" i="61"/>
  <c r="A6909" i="61"/>
  <c r="A6910" i="61"/>
  <c r="A6911" i="61"/>
  <c r="A6912" i="61"/>
  <c r="A6913" i="61"/>
  <c r="A6914" i="61"/>
  <c r="A6915" i="61"/>
  <c r="A6916" i="61"/>
  <c r="A6917" i="61"/>
  <c r="A6918" i="61"/>
  <c r="A6919" i="61"/>
  <c r="A6920" i="61"/>
  <c r="A6921" i="61"/>
  <c r="A6922" i="61"/>
  <c r="A6923" i="61"/>
  <c r="A6924" i="61"/>
  <c r="A6925" i="61"/>
  <c r="A6926" i="61"/>
  <c r="A6927" i="61"/>
  <c r="A6928" i="61"/>
  <c r="A6929" i="61"/>
  <c r="A6930" i="61"/>
  <c r="A6931" i="61"/>
  <c r="A6932" i="61"/>
  <c r="A6933" i="61"/>
  <c r="A6934" i="61"/>
  <c r="A6935" i="61"/>
  <c r="A6936" i="61"/>
  <c r="A6937" i="61"/>
  <c r="A6938" i="61"/>
  <c r="A6939" i="61"/>
  <c r="A6940" i="61"/>
  <c r="A6941" i="61"/>
  <c r="A6942" i="61"/>
  <c r="A6943" i="61"/>
  <c r="A6944" i="61"/>
  <c r="A6945" i="61"/>
  <c r="A6946" i="61"/>
  <c r="A6947" i="61"/>
  <c r="A6948" i="61"/>
  <c r="A6949" i="61"/>
  <c r="A6950" i="61"/>
  <c r="A6951" i="61"/>
  <c r="A6952" i="61"/>
  <c r="A6953" i="61"/>
  <c r="A6954" i="61"/>
  <c r="A6955" i="61"/>
  <c r="A6956" i="61"/>
  <c r="A6957" i="61"/>
  <c r="A6958" i="61"/>
  <c r="A6959" i="61"/>
  <c r="A6960" i="61"/>
  <c r="A6961" i="61"/>
  <c r="A6962" i="61"/>
  <c r="A6963" i="61"/>
  <c r="A6964" i="61"/>
  <c r="A6965" i="61"/>
  <c r="A6966" i="61"/>
  <c r="A6967" i="61"/>
  <c r="A6968" i="61"/>
  <c r="A6969" i="61"/>
  <c r="A6970" i="61"/>
  <c r="A6971" i="61"/>
  <c r="A6972" i="61"/>
  <c r="A6973" i="61"/>
  <c r="A6974" i="61"/>
  <c r="A6975" i="61"/>
  <c r="A6976" i="61"/>
  <c r="A6977" i="61"/>
  <c r="A6978" i="61"/>
  <c r="A6979" i="61"/>
  <c r="A6980" i="61"/>
  <c r="A6981" i="61"/>
  <c r="A6982" i="61"/>
  <c r="A6983" i="61"/>
  <c r="A6984" i="61"/>
  <c r="A6985" i="61"/>
  <c r="A6986" i="61"/>
  <c r="A6987" i="61"/>
  <c r="A6988" i="61"/>
  <c r="A6989" i="61"/>
  <c r="A6990" i="61"/>
  <c r="A6991" i="61"/>
  <c r="A6992" i="61"/>
  <c r="A6993" i="61"/>
  <c r="A6994" i="61"/>
  <c r="A6995" i="61"/>
  <c r="A6996" i="61"/>
  <c r="A6997" i="61"/>
  <c r="A6998" i="61"/>
  <c r="A6999" i="61"/>
  <c r="A7000" i="61"/>
  <c r="A7001" i="61"/>
  <c r="A7002" i="61"/>
  <c r="A7003" i="61"/>
  <c r="A7004" i="61"/>
  <c r="A7005" i="61"/>
  <c r="A7006" i="61"/>
  <c r="A7007" i="61"/>
  <c r="A7008" i="61"/>
  <c r="A7009" i="61"/>
  <c r="A7010" i="61"/>
  <c r="A7011" i="61"/>
  <c r="A7012" i="61"/>
  <c r="A7013" i="61"/>
  <c r="A7014" i="61"/>
  <c r="A7015" i="61"/>
  <c r="A7016" i="61"/>
  <c r="A7017" i="61"/>
  <c r="A7018" i="61"/>
  <c r="A7019" i="61"/>
  <c r="A7020" i="61"/>
  <c r="A7021" i="61"/>
  <c r="A7022" i="61"/>
  <c r="A7023" i="61"/>
  <c r="A7024" i="61"/>
  <c r="A7025" i="61"/>
  <c r="A7026" i="61"/>
  <c r="A7027" i="61"/>
  <c r="A7028" i="61"/>
  <c r="A7029" i="61"/>
  <c r="A7030" i="61"/>
  <c r="A7031" i="61"/>
  <c r="A7032" i="61"/>
  <c r="A7033" i="61"/>
  <c r="A7034" i="61"/>
  <c r="A7035" i="61"/>
  <c r="A7036" i="61"/>
  <c r="A7037" i="61"/>
  <c r="A7038" i="61"/>
  <c r="A7039" i="61"/>
  <c r="A7040" i="61"/>
  <c r="A7041" i="61"/>
  <c r="A7042" i="61"/>
  <c r="A7043" i="61"/>
  <c r="A7044" i="61"/>
  <c r="A7045" i="61"/>
  <c r="A7046" i="61"/>
  <c r="A7047" i="61"/>
  <c r="A7048" i="61"/>
  <c r="A7049" i="61"/>
  <c r="A7050" i="61"/>
  <c r="A7051" i="61"/>
  <c r="A7052" i="61"/>
  <c r="A7053" i="61"/>
  <c r="A7054" i="61"/>
  <c r="A7055" i="61"/>
  <c r="A7056" i="61"/>
  <c r="A7057" i="61"/>
  <c r="A7058" i="61"/>
  <c r="A7059" i="61"/>
  <c r="A7060" i="61"/>
  <c r="A7061" i="61"/>
  <c r="A7062" i="61"/>
  <c r="A7063" i="61"/>
  <c r="A7064" i="61"/>
  <c r="A7065" i="61"/>
  <c r="A7066" i="61"/>
  <c r="A7067" i="61"/>
  <c r="A7068" i="61"/>
  <c r="A7069" i="61"/>
  <c r="A7070" i="61"/>
  <c r="A7071" i="61"/>
  <c r="A7072" i="61"/>
  <c r="A7073" i="61"/>
  <c r="A7074" i="61"/>
  <c r="A7075" i="61"/>
  <c r="A7076" i="61"/>
  <c r="A7077" i="61"/>
  <c r="A7078" i="61"/>
  <c r="A7079" i="61"/>
  <c r="A7080" i="61"/>
  <c r="A7081" i="61"/>
  <c r="A7082" i="61"/>
  <c r="A7083" i="61"/>
  <c r="A7084" i="61"/>
  <c r="A7085" i="61"/>
  <c r="A7086" i="61"/>
  <c r="A7087" i="61"/>
  <c r="A7088" i="61"/>
  <c r="A7089" i="61"/>
  <c r="A7090" i="61"/>
  <c r="A7091" i="61"/>
  <c r="A7092" i="61"/>
  <c r="A7093" i="61"/>
  <c r="A7094" i="61"/>
  <c r="A7095" i="61"/>
  <c r="A7096" i="61"/>
  <c r="A7097" i="61"/>
  <c r="A7098" i="61"/>
  <c r="A7099" i="61"/>
  <c r="A7100" i="61"/>
  <c r="A7101" i="61"/>
  <c r="A7102" i="61"/>
  <c r="A7103" i="61"/>
  <c r="A7104" i="61"/>
  <c r="A7105" i="61"/>
  <c r="A7106" i="61"/>
  <c r="A7107" i="61"/>
  <c r="A7108" i="61"/>
  <c r="A7109" i="61"/>
  <c r="A7110" i="61"/>
  <c r="A7111" i="61"/>
  <c r="A7112" i="61"/>
  <c r="A7113" i="61"/>
  <c r="A7114" i="61"/>
  <c r="A7115" i="61"/>
  <c r="A7116" i="61"/>
  <c r="A7117" i="61"/>
  <c r="A7118" i="61"/>
  <c r="A7119" i="61"/>
  <c r="A7120" i="61"/>
  <c r="A7121" i="61"/>
  <c r="A7122" i="61"/>
  <c r="A7123" i="61"/>
  <c r="A7124" i="61"/>
  <c r="A7125" i="61"/>
  <c r="A7126" i="61"/>
  <c r="A7127" i="61"/>
  <c r="A7128" i="61"/>
  <c r="A7129" i="61"/>
  <c r="A7130" i="61"/>
  <c r="A7131" i="61"/>
  <c r="A7132" i="61"/>
  <c r="A7133" i="61"/>
  <c r="A7134" i="61"/>
  <c r="A7135" i="61"/>
  <c r="A7136" i="61"/>
  <c r="A7137" i="61"/>
  <c r="A7138" i="61"/>
  <c r="A7139" i="61"/>
  <c r="A7140" i="61"/>
  <c r="A7141" i="61"/>
  <c r="A7142" i="61"/>
  <c r="A7143" i="61"/>
  <c r="A7144" i="61"/>
  <c r="A7145" i="61"/>
  <c r="A7146" i="61"/>
  <c r="A7147" i="61"/>
  <c r="A7148" i="61"/>
  <c r="A7149" i="61"/>
  <c r="A7150" i="61"/>
  <c r="A7151" i="61"/>
  <c r="A7152" i="61"/>
  <c r="A7153" i="61"/>
  <c r="A7154" i="61"/>
  <c r="A7155" i="61"/>
  <c r="A7156" i="61"/>
  <c r="A7157" i="61"/>
  <c r="A7158" i="61"/>
  <c r="A7159" i="61"/>
  <c r="A7160" i="61"/>
  <c r="A7161" i="61"/>
  <c r="A7162" i="61"/>
  <c r="A7163" i="61"/>
  <c r="A7164" i="61"/>
  <c r="A7165" i="61"/>
  <c r="A7166" i="61"/>
  <c r="A7167" i="61"/>
  <c r="A7168" i="61"/>
  <c r="A7169" i="61"/>
  <c r="A7170" i="61"/>
  <c r="A7171" i="61"/>
  <c r="A7172" i="61"/>
  <c r="A7173" i="61"/>
  <c r="A7174" i="61"/>
  <c r="A7175" i="61"/>
  <c r="A7176" i="61"/>
  <c r="A7177" i="61"/>
  <c r="A7178" i="61"/>
  <c r="A7179" i="61"/>
  <c r="A7180" i="61"/>
  <c r="A7181" i="61"/>
  <c r="A7182" i="61"/>
  <c r="A7183" i="61"/>
  <c r="A7184" i="61"/>
  <c r="A7185" i="61"/>
  <c r="A7186" i="61"/>
  <c r="A7187" i="61"/>
  <c r="A7188" i="61"/>
  <c r="A7189" i="61"/>
  <c r="A7190" i="61"/>
  <c r="A7191" i="61"/>
  <c r="A7192" i="61"/>
  <c r="A7193" i="61"/>
  <c r="A7194" i="61"/>
  <c r="A7195" i="61"/>
  <c r="A7196" i="61"/>
  <c r="A7197" i="61"/>
  <c r="A7198" i="61"/>
  <c r="A7199" i="61"/>
  <c r="A7200" i="61"/>
  <c r="A7201" i="61"/>
  <c r="A7202" i="61"/>
  <c r="A7203" i="61"/>
  <c r="A7204" i="61"/>
  <c r="A7205" i="61"/>
  <c r="A7206" i="61"/>
  <c r="A7207" i="61"/>
  <c r="A7208" i="61"/>
  <c r="A7209" i="61"/>
  <c r="A7210" i="61"/>
  <c r="A7211" i="61"/>
  <c r="A7212" i="61"/>
  <c r="A7213" i="61"/>
  <c r="A7214" i="61"/>
  <c r="A7215" i="61"/>
  <c r="A7216" i="61"/>
  <c r="A7217" i="61"/>
  <c r="A7218" i="61"/>
  <c r="A7219" i="61"/>
  <c r="A7220" i="61"/>
  <c r="A7221" i="61"/>
  <c r="A7222" i="61"/>
  <c r="A7223" i="61"/>
  <c r="A7224" i="61"/>
  <c r="A7225" i="61"/>
  <c r="A7226" i="61"/>
  <c r="A7227" i="61"/>
  <c r="A7228" i="61"/>
  <c r="A7229" i="61"/>
  <c r="A7230" i="61"/>
  <c r="A7231" i="61"/>
  <c r="A7232" i="61"/>
  <c r="A7233" i="61"/>
  <c r="A7234" i="61"/>
  <c r="A7235" i="61"/>
  <c r="A7236" i="61"/>
  <c r="A7237" i="61"/>
  <c r="A7238" i="61"/>
  <c r="A7239" i="61"/>
  <c r="A7240" i="61"/>
  <c r="A7241" i="61"/>
  <c r="A7242" i="61"/>
  <c r="A7243" i="61"/>
  <c r="A7244" i="61"/>
  <c r="A7245" i="61"/>
  <c r="A7246" i="61"/>
  <c r="A7247" i="61"/>
  <c r="A7248" i="61"/>
  <c r="A7249" i="61"/>
  <c r="A7250" i="61"/>
  <c r="A7251" i="61"/>
  <c r="A7252" i="61"/>
  <c r="A7253" i="61"/>
  <c r="A7254" i="61"/>
  <c r="A7255" i="61"/>
  <c r="A7256" i="61"/>
  <c r="A7257" i="61"/>
  <c r="A7258" i="61"/>
  <c r="A7259" i="61"/>
  <c r="A7260" i="61"/>
  <c r="A7261" i="61"/>
  <c r="A7262" i="61"/>
  <c r="A7263" i="61"/>
  <c r="A7264" i="61"/>
  <c r="A7265" i="61"/>
  <c r="A7266" i="61"/>
  <c r="A7267" i="61"/>
  <c r="A7268" i="61"/>
  <c r="A7269" i="61"/>
  <c r="A7270" i="61"/>
  <c r="A7271" i="61"/>
  <c r="A7272" i="61"/>
  <c r="A7273" i="61"/>
  <c r="A7274" i="61"/>
  <c r="A7275" i="61"/>
  <c r="A7276" i="61"/>
  <c r="A7277" i="61"/>
  <c r="A7278" i="61"/>
  <c r="A7279" i="61"/>
  <c r="A7280" i="61"/>
  <c r="A7281" i="61"/>
  <c r="A7282" i="61"/>
  <c r="A7283" i="61"/>
  <c r="A7284" i="61"/>
  <c r="A7285" i="61"/>
  <c r="A7286" i="61"/>
  <c r="A7287" i="61"/>
  <c r="A7288" i="61"/>
  <c r="A7289" i="61"/>
  <c r="A7290" i="61"/>
  <c r="A7291" i="61"/>
  <c r="A7292" i="61"/>
  <c r="A7293" i="61"/>
  <c r="A7294" i="61"/>
  <c r="A7295" i="61"/>
  <c r="A7296" i="61"/>
  <c r="A7297" i="61"/>
  <c r="A7298" i="61"/>
  <c r="A7299" i="61"/>
  <c r="A7300" i="61"/>
  <c r="A7301" i="61"/>
  <c r="A7302" i="61"/>
  <c r="A7303" i="61"/>
  <c r="A7304" i="61"/>
  <c r="A7305" i="61"/>
  <c r="A7306" i="61"/>
  <c r="A7307" i="61"/>
  <c r="A7308" i="61"/>
  <c r="A7309" i="61"/>
  <c r="A7310" i="61"/>
  <c r="A7311" i="61"/>
  <c r="A7312" i="61"/>
  <c r="A7313" i="61"/>
  <c r="A7314" i="61"/>
  <c r="A7315" i="61"/>
  <c r="A7316" i="61"/>
  <c r="A7317" i="61"/>
  <c r="A7318" i="61"/>
  <c r="A7319" i="61"/>
  <c r="A7320" i="61"/>
  <c r="A7321" i="61"/>
  <c r="A7322" i="61"/>
  <c r="A7323" i="61"/>
  <c r="A7324" i="61"/>
  <c r="A7325" i="61"/>
  <c r="A7326" i="61"/>
  <c r="A7327" i="61"/>
  <c r="A7328" i="61"/>
  <c r="A7329" i="61"/>
  <c r="A7330" i="61"/>
  <c r="A7331" i="61"/>
  <c r="A7332" i="61"/>
  <c r="A7333" i="61"/>
  <c r="A7334" i="61"/>
  <c r="A7335" i="61"/>
  <c r="A7336" i="61"/>
  <c r="A7337" i="61"/>
  <c r="A7338" i="61"/>
  <c r="A7339" i="61"/>
  <c r="A7340" i="61"/>
  <c r="A7341" i="61"/>
  <c r="A7342" i="61"/>
  <c r="A7343" i="61"/>
  <c r="A7344" i="61"/>
  <c r="A7345" i="61"/>
  <c r="A7346" i="61"/>
  <c r="A7347" i="61"/>
  <c r="A7348" i="61"/>
  <c r="A7349" i="61"/>
  <c r="A7350" i="61"/>
  <c r="A7351" i="61"/>
  <c r="A7352" i="61"/>
  <c r="A7353" i="61"/>
  <c r="A7354" i="61"/>
  <c r="A7355" i="61"/>
  <c r="A7356" i="61"/>
  <c r="A7357" i="61"/>
  <c r="A7358" i="61"/>
  <c r="A7359" i="61"/>
  <c r="A7360" i="61"/>
  <c r="A7361" i="61"/>
  <c r="A7362" i="61"/>
  <c r="A7363" i="61"/>
  <c r="A7364" i="61"/>
  <c r="A7365" i="61"/>
  <c r="A7366" i="61"/>
  <c r="A7367" i="61"/>
  <c r="A7368" i="61"/>
  <c r="A7369" i="61"/>
  <c r="A7370" i="61"/>
  <c r="A7371" i="61"/>
  <c r="A7372" i="61"/>
  <c r="A7373" i="61"/>
  <c r="A7374" i="61"/>
  <c r="A7375" i="61"/>
  <c r="A7376" i="61"/>
  <c r="A7377" i="61"/>
  <c r="A7378" i="61"/>
  <c r="A7379" i="61"/>
  <c r="A7380" i="61"/>
  <c r="A7381" i="61"/>
  <c r="A7382" i="61"/>
  <c r="A7383" i="61"/>
  <c r="A7384" i="61"/>
  <c r="A7385" i="61"/>
  <c r="A7386" i="61"/>
  <c r="A7387" i="61"/>
  <c r="A7388" i="61"/>
  <c r="A7389" i="61"/>
  <c r="A7390" i="61"/>
  <c r="A7391" i="61"/>
  <c r="A7392" i="61"/>
  <c r="A7393" i="61"/>
  <c r="A7394" i="61"/>
  <c r="A7395" i="61"/>
  <c r="A7396" i="61"/>
  <c r="A7397" i="61"/>
  <c r="A7398" i="61"/>
  <c r="A7399" i="61"/>
  <c r="A7400" i="61"/>
  <c r="A7401" i="61"/>
  <c r="A7402" i="61"/>
  <c r="A7403" i="61"/>
  <c r="A7404" i="61"/>
  <c r="A7405" i="61"/>
  <c r="A7406" i="61"/>
  <c r="A7407" i="61"/>
  <c r="A7408" i="61"/>
  <c r="A7409" i="61"/>
  <c r="A7410" i="61"/>
  <c r="A7411" i="61"/>
  <c r="A7412" i="61"/>
  <c r="A7413" i="61"/>
  <c r="A7414" i="61"/>
  <c r="A7415" i="61"/>
  <c r="A7416" i="61"/>
  <c r="A7417" i="61"/>
  <c r="A7418" i="61"/>
  <c r="A7419" i="61"/>
  <c r="A7420" i="61"/>
  <c r="A7421" i="61"/>
  <c r="A7422" i="61"/>
  <c r="A7423" i="61"/>
  <c r="A7424" i="61"/>
  <c r="A7425" i="61"/>
  <c r="A7426" i="61"/>
  <c r="A7427" i="61"/>
  <c r="A7428" i="61"/>
  <c r="A7429" i="61"/>
  <c r="A7430" i="61"/>
  <c r="A7431" i="61"/>
  <c r="A7432" i="61"/>
  <c r="A7433" i="61"/>
  <c r="A7434" i="61"/>
  <c r="A7435" i="61"/>
  <c r="A7436" i="61"/>
  <c r="A7437" i="61"/>
  <c r="A7438" i="61"/>
  <c r="A7439" i="61"/>
  <c r="A7440" i="61"/>
  <c r="A7441" i="61"/>
  <c r="A7442" i="61"/>
  <c r="A7443" i="61"/>
  <c r="A7444" i="61"/>
  <c r="A7445" i="61"/>
  <c r="A7446" i="61"/>
  <c r="A7447" i="61"/>
  <c r="A7448" i="61"/>
  <c r="A7449" i="61"/>
  <c r="A7450" i="61"/>
  <c r="A7451" i="61"/>
  <c r="A7452" i="61"/>
  <c r="A7453" i="61"/>
  <c r="A7454" i="61"/>
  <c r="A7455" i="61"/>
  <c r="A7456" i="61"/>
  <c r="A7457" i="61"/>
  <c r="A7458" i="61"/>
  <c r="A7459" i="61"/>
  <c r="A7460" i="61"/>
  <c r="A7461" i="61"/>
  <c r="A7462" i="61"/>
  <c r="A7463" i="61"/>
  <c r="A7464" i="61"/>
  <c r="A7465" i="61"/>
  <c r="A7466" i="61"/>
  <c r="A7467" i="61"/>
  <c r="A7468" i="61"/>
  <c r="A7469" i="61"/>
  <c r="A7470" i="61"/>
  <c r="A7471" i="61"/>
  <c r="A7472" i="61"/>
  <c r="A7473" i="61"/>
  <c r="A7474" i="61"/>
  <c r="A7475" i="61"/>
  <c r="A7476" i="61"/>
  <c r="A7477" i="61"/>
  <c r="A7478" i="61"/>
  <c r="A7479" i="61"/>
  <c r="A7480" i="61"/>
  <c r="A7481" i="61"/>
  <c r="A7482" i="61"/>
  <c r="A7483" i="61"/>
  <c r="A7484" i="61"/>
  <c r="A7485" i="61"/>
  <c r="A7486" i="61"/>
  <c r="A7487" i="61"/>
  <c r="A7488" i="61"/>
  <c r="A7489" i="61"/>
  <c r="A7490" i="61"/>
  <c r="A7491" i="61"/>
  <c r="A7492" i="61"/>
  <c r="A7493" i="61"/>
  <c r="A7494" i="61"/>
  <c r="A7495" i="61"/>
  <c r="A7496" i="61"/>
  <c r="A7497" i="61"/>
  <c r="A7498" i="61"/>
  <c r="A7499" i="61"/>
  <c r="A7500" i="61"/>
  <c r="A7501" i="61"/>
  <c r="A7502" i="61"/>
  <c r="A7503" i="61"/>
  <c r="A7504" i="61"/>
  <c r="A7505" i="61"/>
  <c r="A7506" i="61"/>
  <c r="A7507" i="61"/>
  <c r="A7508" i="61"/>
  <c r="A7509" i="61"/>
  <c r="A7510" i="61"/>
  <c r="A7511" i="61"/>
  <c r="A7512" i="61"/>
  <c r="A7513" i="61"/>
  <c r="A7514" i="61"/>
  <c r="A7515" i="61"/>
  <c r="A7516" i="61"/>
  <c r="A7517" i="61"/>
  <c r="A7518" i="61"/>
  <c r="A7519" i="61"/>
  <c r="A7520" i="61"/>
  <c r="A7521" i="61"/>
  <c r="A7522" i="61"/>
  <c r="A7523" i="61"/>
  <c r="A7524" i="61"/>
  <c r="A7525" i="61"/>
  <c r="A7526" i="61"/>
  <c r="A7527" i="61"/>
  <c r="A7528" i="61"/>
  <c r="A7529" i="61"/>
  <c r="A7530" i="61"/>
  <c r="A7531" i="61"/>
  <c r="A7532" i="61"/>
  <c r="A7533" i="61"/>
  <c r="A7534" i="61"/>
  <c r="A7535" i="61"/>
  <c r="A7536" i="61"/>
  <c r="A7537" i="61"/>
  <c r="A7538" i="61"/>
  <c r="A7539" i="61"/>
  <c r="A7540" i="61"/>
  <c r="A7541" i="61"/>
  <c r="A7542" i="61"/>
  <c r="A7543" i="61"/>
  <c r="A7544" i="61"/>
  <c r="A7545" i="61"/>
  <c r="A7546" i="61"/>
  <c r="A7547" i="61"/>
  <c r="A7548" i="61"/>
  <c r="A7549" i="61"/>
  <c r="A7550" i="61"/>
  <c r="A7551" i="61"/>
  <c r="A7552" i="61"/>
  <c r="A7553" i="61"/>
  <c r="A7554" i="61"/>
  <c r="A7555" i="61"/>
  <c r="A7556" i="61"/>
  <c r="A7557" i="61"/>
  <c r="A7558" i="61"/>
  <c r="A7559" i="61"/>
  <c r="A7560" i="61"/>
  <c r="A7561" i="61"/>
  <c r="A7562" i="61"/>
  <c r="A7563" i="61"/>
  <c r="A7564" i="61"/>
  <c r="A7565" i="61"/>
  <c r="A7566" i="61"/>
  <c r="A7567" i="61"/>
  <c r="A7568" i="61"/>
  <c r="A7569" i="61"/>
  <c r="A7570" i="61"/>
  <c r="A7571" i="61"/>
  <c r="A7572" i="61"/>
  <c r="A7573" i="61"/>
  <c r="A7574" i="61"/>
  <c r="A7575" i="61"/>
  <c r="A7576" i="61"/>
  <c r="A7577" i="61"/>
  <c r="A7578" i="61"/>
  <c r="A7579" i="61"/>
  <c r="A7580" i="61"/>
  <c r="A7581" i="61"/>
  <c r="A7582" i="61"/>
  <c r="A7583" i="61"/>
  <c r="A7584" i="61"/>
  <c r="A7585" i="61"/>
  <c r="A7586" i="61"/>
  <c r="A7587" i="61"/>
  <c r="A7588" i="61"/>
  <c r="A7589" i="61"/>
  <c r="A7590" i="61"/>
  <c r="A7591" i="61"/>
  <c r="A7592" i="61"/>
  <c r="A7593" i="61"/>
  <c r="A7594" i="61"/>
  <c r="A7595" i="61"/>
  <c r="A7596" i="61"/>
  <c r="A7597" i="61"/>
  <c r="A7598" i="61"/>
  <c r="A7599" i="61"/>
  <c r="A7600" i="61"/>
  <c r="A7601" i="61"/>
  <c r="A7602" i="61"/>
  <c r="A7603" i="61"/>
  <c r="A7604" i="61"/>
  <c r="A7605" i="61"/>
  <c r="A7606" i="61"/>
  <c r="A7607" i="61"/>
  <c r="A7608" i="61"/>
  <c r="A7609" i="61"/>
  <c r="A7610" i="61"/>
  <c r="A7611" i="61"/>
  <c r="A7612" i="61"/>
  <c r="A7613" i="61"/>
  <c r="A7614" i="61"/>
  <c r="A7615" i="61"/>
  <c r="A7616" i="61"/>
  <c r="A7617" i="61"/>
  <c r="A7618" i="61"/>
  <c r="A7619" i="61"/>
  <c r="A7620" i="61"/>
  <c r="A7621" i="61"/>
  <c r="A7622" i="61"/>
  <c r="A7623" i="61"/>
  <c r="A7624" i="61"/>
  <c r="A7625" i="61"/>
  <c r="A7626" i="61"/>
  <c r="A7627" i="61"/>
  <c r="A7628" i="61"/>
  <c r="A7629" i="61"/>
  <c r="A7630" i="61"/>
  <c r="A7631" i="61"/>
  <c r="A7632" i="61"/>
  <c r="A7633" i="61"/>
  <c r="A7634" i="61"/>
  <c r="A7635" i="61"/>
  <c r="A7636" i="61"/>
  <c r="A7637" i="61"/>
  <c r="A7638" i="61"/>
  <c r="A7639" i="61"/>
  <c r="A7640" i="61"/>
  <c r="A7641" i="61"/>
  <c r="A7642" i="61"/>
  <c r="A7643" i="61"/>
  <c r="A7644" i="61"/>
  <c r="A7645" i="61"/>
  <c r="A7646" i="61"/>
  <c r="A7647" i="61"/>
  <c r="A7648" i="61"/>
  <c r="A7649" i="61"/>
  <c r="A7650" i="61"/>
  <c r="A7651" i="61"/>
  <c r="A7652" i="61"/>
  <c r="A7653" i="61"/>
  <c r="A7654" i="61"/>
  <c r="A7655" i="61"/>
  <c r="A7656" i="61"/>
  <c r="A7657" i="61"/>
  <c r="A7658" i="61"/>
  <c r="A7659" i="61"/>
  <c r="A7660" i="61"/>
  <c r="A7661" i="61"/>
  <c r="A7662" i="61"/>
  <c r="A7663" i="61"/>
  <c r="A7664" i="61"/>
  <c r="A7665" i="61"/>
  <c r="A7666" i="61"/>
  <c r="A7667" i="61"/>
  <c r="A7668" i="61"/>
  <c r="A7669" i="61"/>
  <c r="A7670" i="61"/>
  <c r="A7671" i="61"/>
  <c r="A7672" i="61"/>
  <c r="A7673" i="61"/>
  <c r="A7674" i="61"/>
  <c r="A7675" i="61"/>
  <c r="A7676" i="61"/>
  <c r="A7677" i="61"/>
  <c r="A7678" i="61"/>
  <c r="A7679" i="61"/>
  <c r="A7680" i="61"/>
  <c r="A7681" i="61"/>
  <c r="A7682" i="61"/>
  <c r="A7683" i="61"/>
  <c r="A7684" i="61"/>
  <c r="A7685" i="61"/>
  <c r="A7686" i="61"/>
  <c r="A7687" i="61"/>
  <c r="A7688" i="61"/>
  <c r="A7689" i="61"/>
  <c r="A7690" i="61"/>
  <c r="A7691" i="61"/>
  <c r="A7692" i="61"/>
  <c r="A7693" i="61"/>
  <c r="A7694" i="61"/>
  <c r="A7695" i="61"/>
  <c r="A7696" i="61"/>
  <c r="A7697" i="61"/>
  <c r="A7698" i="61"/>
  <c r="A7699" i="61"/>
  <c r="A7700" i="61"/>
  <c r="A7701" i="61"/>
  <c r="A7702" i="61"/>
  <c r="A7703" i="61"/>
  <c r="A7704" i="61"/>
  <c r="A7705" i="61"/>
  <c r="A7706" i="61"/>
  <c r="A7707" i="61"/>
  <c r="A7708" i="61"/>
  <c r="A7709" i="61"/>
  <c r="A7710" i="61"/>
  <c r="A7711" i="61"/>
  <c r="A7712" i="61"/>
  <c r="A7713" i="61"/>
  <c r="A7714" i="61"/>
  <c r="A7715" i="61"/>
  <c r="A7716" i="61"/>
  <c r="A7717" i="61"/>
  <c r="A7718" i="61"/>
  <c r="A7719" i="61"/>
  <c r="A7720" i="61"/>
  <c r="A7721" i="61"/>
  <c r="A7722" i="61"/>
  <c r="A7723" i="61"/>
  <c r="A7724" i="61"/>
  <c r="A7725" i="61"/>
  <c r="A7726" i="61"/>
  <c r="A7727" i="61"/>
  <c r="A7728" i="61"/>
  <c r="A7729" i="61"/>
  <c r="A7730" i="61"/>
  <c r="A7731" i="61"/>
  <c r="A7732" i="61"/>
  <c r="A7733" i="61"/>
  <c r="A7734" i="61"/>
  <c r="A7735" i="61"/>
  <c r="A7736" i="61"/>
  <c r="A7737" i="61"/>
  <c r="A7738" i="61"/>
  <c r="A7739" i="61"/>
  <c r="A7740" i="61"/>
  <c r="A7741" i="61"/>
  <c r="A7742" i="61"/>
  <c r="A7743" i="61"/>
  <c r="A7744" i="61"/>
  <c r="A7745" i="61"/>
  <c r="A7746" i="61"/>
  <c r="A7747" i="61"/>
  <c r="A7748" i="61"/>
  <c r="A7749" i="61"/>
  <c r="A7750" i="61"/>
  <c r="A7751" i="61"/>
  <c r="A7752" i="61"/>
  <c r="A7753" i="61"/>
  <c r="A7754" i="61"/>
  <c r="A7755" i="61"/>
  <c r="A7756" i="61"/>
  <c r="A7757" i="61"/>
  <c r="A7758" i="61"/>
  <c r="A7759" i="61"/>
  <c r="A7760" i="61"/>
  <c r="A7761" i="61"/>
  <c r="A7762" i="61"/>
  <c r="A7763" i="61"/>
  <c r="A7764" i="61"/>
  <c r="A7765" i="61"/>
  <c r="A7766" i="61"/>
  <c r="A7767" i="61"/>
  <c r="A7768" i="61"/>
  <c r="A7769" i="61"/>
  <c r="A7770" i="61"/>
  <c r="A7771" i="61"/>
  <c r="A7772" i="61"/>
  <c r="A7773" i="61"/>
  <c r="A7774" i="61"/>
  <c r="A7775" i="61"/>
  <c r="A7776" i="61"/>
  <c r="A7777" i="61"/>
  <c r="A7778" i="61"/>
  <c r="A7779" i="61"/>
  <c r="A7780" i="61"/>
  <c r="A7781" i="61"/>
  <c r="A7782" i="61"/>
  <c r="A7783" i="61"/>
  <c r="A7784" i="61"/>
  <c r="A7785" i="61"/>
  <c r="A7786" i="61"/>
  <c r="A7787" i="61"/>
  <c r="A7788" i="61"/>
  <c r="A7789" i="61"/>
  <c r="A7790" i="61"/>
  <c r="A7791" i="61"/>
  <c r="A7792" i="61"/>
  <c r="A7793" i="61"/>
  <c r="A7794" i="61"/>
  <c r="A7795" i="61"/>
  <c r="A7796" i="61"/>
  <c r="A7797" i="61"/>
  <c r="A7798" i="61"/>
  <c r="A7799" i="61"/>
  <c r="A7800" i="61"/>
  <c r="A7801" i="61"/>
  <c r="A7802" i="61"/>
  <c r="A7803" i="61"/>
  <c r="A7804" i="61"/>
  <c r="A7805" i="61"/>
  <c r="A7806" i="61"/>
  <c r="A7807" i="61"/>
  <c r="A7808" i="61"/>
  <c r="A7809" i="61"/>
  <c r="A7810" i="61"/>
  <c r="A7811" i="61"/>
  <c r="A7812" i="61"/>
  <c r="A7813" i="61"/>
  <c r="A7814" i="61"/>
  <c r="A7815" i="61"/>
  <c r="A7816" i="61"/>
  <c r="A7817" i="61"/>
  <c r="A7818" i="61"/>
  <c r="A7819" i="61"/>
  <c r="A7820" i="61"/>
  <c r="A7821" i="61"/>
  <c r="A7822" i="61"/>
  <c r="A7823" i="61"/>
  <c r="A7824" i="61"/>
  <c r="A7825" i="61"/>
  <c r="A7826" i="61"/>
  <c r="A7827" i="61"/>
  <c r="A7828" i="61"/>
  <c r="A7829" i="61"/>
  <c r="A7830" i="61"/>
  <c r="A7831" i="61"/>
  <c r="A7832" i="61"/>
  <c r="A7833" i="61"/>
  <c r="A7834" i="61"/>
  <c r="A7835" i="61"/>
  <c r="A7836" i="61"/>
  <c r="A7837" i="61"/>
  <c r="A7838" i="61"/>
  <c r="A7839" i="61"/>
  <c r="A7840" i="61"/>
  <c r="A7841" i="61"/>
  <c r="A7842" i="61"/>
  <c r="A7843" i="61"/>
  <c r="A7844" i="61"/>
  <c r="A7845" i="61"/>
  <c r="A7846" i="61"/>
  <c r="A7847" i="61"/>
  <c r="A7848" i="61"/>
  <c r="A7849" i="61"/>
  <c r="A7850" i="61"/>
  <c r="A7851" i="61"/>
  <c r="A7852" i="61"/>
  <c r="A7853" i="61"/>
  <c r="A7854" i="61"/>
  <c r="A7855" i="61"/>
  <c r="A7856" i="61"/>
  <c r="A7857" i="61"/>
  <c r="A7858" i="61"/>
  <c r="A7859" i="61"/>
  <c r="A7860" i="61"/>
  <c r="A7861" i="61"/>
  <c r="A7862" i="61"/>
  <c r="A7863" i="61"/>
  <c r="A7864" i="61"/>
  <c r="A7865" i="61"/>
  <c r="A7866" i="61"/>
  <c r="A7867" i="61"/>
  <c r="A7868" i="61"/>
  <c r="A7869" i="61"/>
  <c r="A7870" i="61"/>
  <c r="A7871" i="61"/>
  <c r="A7872" i="61"/>
  <c r="A7873" i="61"/>
  <c r="A7874" i="61"/>
  <c r="A7875" i="61"/>
  <c r="A7876" i="61"/>
  <c r="A7877" i="61"/>
  <c r="A7878" i="61"/>
  <c r="A7879" i="61"/>
  <c r="A7880" i="61"/>
  <c r="A7881" i="61"/>
  <c r="A7882" i="61"/>
  <c r="A7883" i="61"/>
  <c r="A7884" i="61"/>
  <c r="A7885" i="61"/>
  <c r="A7886" i="61"/>
  <c r="A7887" i="61"/>
  <c r="A7888" i="61"/>
  <c r="A7889" i="61"/>
  <c r="A7890" i="61"/>
  <c r="A7891" i="61"/>
  <c r="A7892" i="61"/>
  <c r="A7893" i="61"/>
  <c r="A7894" i="61"/>
  <c r="A7895" i="61"/>
  <c r="A7896" i="61"/>
  <c r="A7897" i="61"/>
  <c r="A7898" i="61"/>
  <c r="A7899" i="61"/>
  <c r="A7900" i="61"/>
  <c r="A7901" i="61"/>
  <c r="A7902" i="61"/>
  <c r="A7903" i="61"/>
  <c r="A7904" i="61"/>
  <c r="A7905" i="61"/>
  <c r="A7906" i="61"/>
  <c r="A7907" i="61"/>
  <c r="A7908" i="61"/>
  <c r="A7909" i="61"/>
  <c r="A7910" i="61"/>
  <c r="A7911" i="61"/>
  <c r="A7912" i="61"/>
  <c r="A7913" i="61"/>
  <c r="A7914" i="61"/>
  <c r="A7915" i="61"/>
  <c r="A7916" i="61"/>
  <c r="A7917" i="61"/>
  <c r="A7918" i="61"/>
  <c r="A7919" i="61"/>
  <c r="A7920" i="61"/>
  <c r="A7921" i="61"/>
  <c r="A7922" i="61"/>
  <c r="A7923" i="61"/>
  <c r="A7924" i="61"/>
  <c r="A7925" i="61"/>
  <c r="A7926" i="61"/>
  <c r="A7927" i="61"/>
  <c r="A7928" i="61"/>
  <c r="A7929" i="61"/>
  <c r="A7930" i="61"/>
  <c r="A7931" i="61"/>
  <c r="A7932" i="61"/>
  <c r="A7933" i="61"/>
  <c r="A7934" i="61"/>
  <c r="A7935" i="61"/>
  <c r="A7936" i="61"/>
  <c r="A7937" i="61"/>
  <c r="A7938" i="61"/>
  <c r="A7939" i="61"/>
  <c r="A7940" i="61"/>
  <c r="A7941" i="61"/>
  <c r="A7942" i="61"/>
  <c r="A7943" i="61"/>
  <c r="A7944" i="61"/>
  <c r="A7945" i="61"/>
  <c r="A7946" i="61"/>
  <c r="A7947" i="61"/>
  <c r="A7948" i="61"/>
  <c r="A7949" i="61"/>
  <c r="A7950" i="61"/>
  <c r="A7951" i="61"/>
  <c r="A7952" i="61"/>
  <c r="A7953" i="61"/>
  <c r="A7954" i="61"/>
  <c r="A7955" i="61"/>
  <c r="A7956" i="61"/>
  <c r="A7957" i="61"/>
  <c r="A7958" i="61"/>
  <c r="A7959" i="61"/>
  <c r="A7960" i="61"/>
  <c r="A7961" i="61"/>
  <c r="A7962" i="61"/>
  <c r="A7963" i="61"/>
  <c r="A7964" i="61"/>
  <c r="A7965" i="61"/>
  <c r="A7966" i="61"/>
  <c r="A7967" i="61"/>
  <c r="A7968" i="61"/>
  <c r="A7969" i="61"/>
  <c r="A7970" i="61"/>
  <c r="A7971" i="61"/>
  <c r="A7972" i="61"/>
  <c r="A7973" i="61"/>
  <c r="A7974" i="61"/>
  <c r="A7975" i="61"/>
  <c r="A7976" i="61"/>
  <c r="A7977" i="61"/>
  <c r="A7978" i="61"/>
  <c r="A7979" i="61"/>
  <c r="A7980" i="61"/>
  <c r="A7981" i="61"/>
  <c r="A7982" i="61"/>
  <c r="A7983" i="61"/>
  <c r="A7984" i="61"/>
  <c r="A7985" i="61"/>
  <c r="A7986" i="61"/>
  <c r="A7987" i="61"/>
  <c r="A7988" i="61"/>
  <c r="A7989" i="61"/>
  <c r="A7990" i="61"/>
  <c r="A7991" i="61"/>
  <c r="A7992" i="61"/>
  <c r="A7993" i="61"/>
  <c r="A7994" i="61"/>
  <c r="A7995" i="61"/>
  <c r="A7996" i="61"/>
  <c r="A7997" i="61"/>
  <c r="A7998" i="61"/>
  <c r="A7999" i="61"/>
  <c r="A8000" i="61"/>
  <c r="A8001" i="61"/>
  <c r="A8002" i="61"/>
  <c r="A8003" i="61"/>
  <c r="A8004" i="61"/>
  <c r="A8005" i="61"/>
  <c r="A8006" i="61"/>
  <c r="A8007" i="61"/>
  <c r="A8008" i="61"/>
  <c r="A8009" i="61"/>
  <c r="A8010" i="61"/>
  <c r="A8011" i="61"/>
  <c r="A8012" i="61"/>
  <c r="A8013" i="61"/>
  <c r="A8014" i="61"/>
  <c r="A8015" i="61"/>
  <c r="A8016" i="61"/>
  <c r="A8017" i="61"/>
  <c r="A8018" i="61"/>
  <c r="A8019" i="61"/>
  <c r="A8020" i="61"/>
  <c r="A8021" i="61"/>
  <c r="A8022" i="61"/>
  <c r="A8023" i="61"/>
  <c r="A8024" i="61"/>
  <c r="A8025" i="61"/>
  <c r="A8026" i="61"/>
  <c r="A8027" i="61"/>
  <c r="A8028" i="61"/>
  <c r="A8029" i="61"/>
  <c r="A8030" i="61"/>
  <c r="A8031" i="61"/>
  <c r="A8032" i="61"/>
  <c r="A8033" i="61"/>
  <c r="A8034" i="61"/>
  <c r="A8035" i="61"/>
  <c r="A8036" i="61"/>
  <c r="A8037" i="61"/>
  <c r="A8038" i="61"/>
  <c r="A8039" i="61"/>
  <c r="A8040" i="61"/>
  <c r="A8041" i="61"/>
  <c r="A8042" i="61"/>
  <c r="A8043" i="61"/>
  <c r="A8044" i="61"/>
  <c r="A8045" i="61"/>
  <c r="A8046" i="61"/>
  <c r="A8047" i="61"/>
  <c r="A8048" i="61"/>
  <c r="A8049" i="61"/>
  <c r="A8050" i="61"/>
  <c r="A8051" i="61"/>
  <c r="A8052" i="61"/>
  <c r="A8053" i="61"/>
  <c r="A8054" i="61"/>
  <c r="A8055" i="61"/>
  <c r="A8056" i="61"/>
  <c r="A8057" i="61"/>
  <c r="A8058" i="61"/>
  <c r="A8059" i="61"/>
  <c r="A8060" i="61"/>
  <c r="A8061" i="61"/>
  <c r="A8062" i="61"/>
  <c r="A8063" i="61"/>
  <c r="A8064" i="61"/>
  <c r="A8065" i="61"/>
  <c r="A8066" i="61"/>
  <c r="A8067" i="61"/>
  <c r="A8068" i="61"/>
  <c r="A8069" i="61"/>
  <c r="A8070" i="61"/>
  <c r="A8071" i="61"/>
  <c r="A8072" i="61"/>
  <c r="A8073" i="61"/>
  <c r="A8074" i="61"/>
  <c r="A8075" i="61"/>
  <c r="A8076" i="61"/>
  <c r="A8077" i="61"/>
  <c r="A8078" i="61"/>
  <c r="A8079" i="61"/>
  <c r="A8080" i="61"/>
  <c r="A8081" i="61"/>
  <c r="A8082" i="61"/>
  <c r="A8083" i="61"/>
  <c r="A8084" i="61"/>
  <c r="A8085" i="61"/>
  <c r="A8086" i="61"/>
  <c r="A8087" i="61"/>
  <c r="A8088" i="61"/>
  <c r="A8089" i="61"/>
  <c r="A8090" i="61"/>
  <c r="A8091" i="61"/>
  <c r="A8092" i="61"/>
  <c r="A8093" i="61"/>
  <c r="A8094" i="61"/>
  <c r="A8095" i="61"/>
  <c r="A8096" i="61"/>
  <c r="A8097" i="61"/>
  <c r="A8098" i="61"/>
  <c r="A8099" i="61"/>
  <c r="A8100" i="61"/>
  <c r="A8101" i="61"/>
  <c r="A8102" i="61"/>
  <c r="A8103" i="61"/>
  <c r="A8104" i="61"/>
  <c r="A8105" i="61"/>
  <c r="A8106" i="61"/>
  <c r="A8107" i="61"/>
  <c r="A8108" i="61"/>
  <c r="A8109" i="61"/>
  <c r="A8110" i="61"/>
  <c r="A8111" i="61"/>
  <c r="A8112" i="61"/>
  <c r="A8113" i="61"/>
  <c r="A8114" i="61"/>
  <c r="A8115" i="61"/>
  <c r="A8116" i="61"/>
  <c r="A8117" i="61"/>
  <c r="A8118" i="61"/>
  <c r="A8119" i="61"/>
  <c r="A8120" i="61"/>
  <c r="A8121" i="61"/>
  <c r="A8122" i="61"/>
  <c r="A8123" i="61"/>
  <c r="A8124" i="61"/>
  <c r="A8125" i="61"/>
  <c r="A8126" i="61"/>
  <c r="A8127" i="61"/>
  <c r="A8128" i="61"/>
  <c r="A8129" i="61"/>
  <c r="A8130" i="61"/>
  <c r="A8131" i="61"/>
  <c r="A8132" i="61"/>
  <c r="A8133" i="61"/>
  <c r="A8134" i="61"/>
  <c r="A8135" i="61"/>
  <c r="A8136" i="61"/>
  <c r="A8137" i="61"/>
  <c r="A8138" i="61"/>
  <c r="A8139" i="61"/>
  <c r="A8140" i="61"/>
  <c r="A8141" i="61"/>
  <c r="A8142" i="61"/>
  <c r="A8143" i="61"/>
  <c r="A8144" i="61"/>
  <c r="A8145" i="61"/>
  <c r="A8146" i="61"/>
  <c r="A8147" i="61"/>
  <c r="A8148" i="61"/>
  <c r="A8149" i="61"/>
  <c r="A8150" i="61"/>
  <c r="A8151" i="61"/>
  <c r="A8152" i="61"/>
  <c r="A8153" i="61"/>
  <c r="A8154" i="61"/>
  <c r="A8155" i="61"/>
  <c r="A8156" i="61"/>
  <c r="A8157" i="61"/>
  <c r="A8158" i="61"/>
  <c r="A8159" i="61"/>
  <c r="A8160" i="61"/>
  <c r="A8161" i="61"/>
  <c r="A8162" i="61"/>
  <c r="A8163" i="61"/>
  <c r="A8164" i="61"/>
  <c r="A8165" i="61"/>
  <c r="A8166" i="61"/>
  <c r="A8167" i="61"/>
  <c r="A8168" i="61"/>
  <c r="A8169" i="61"/>
  <c r="A8170" i="61"/>
  <c r="A8171" i="61"/>
  <c r="A8172" i="61"/>
  <c r="A8173" i="61"/>
  <c r="A8174" i="61"/>
  <c r="A8175" i="61"/>
  <c r="A8176" i="61"/>
  <c r="A8177" i="61"/>
  <c r="A8178" i="61"/>
  <c r="A8179" i="61"/>
  <c r="A8180" i="61"/>
  <c r="A8181" i="61"/>
  <c r="A8182" i="61"/>
  <c r="A8183" i="61"/>
  <c r="A8184" i="61"/>
  <c r="A8185" i="61"/>
  <c r="A8186" i="61"/>
  <c r="A8187" i="61"/>
  <c r="A8188" i="61"/>
  <c r="A8189" i="61"/>
  <c r="A8190" i="61"/>
  <c r="A8191" i="61"/>
  <c r="A8192" i="61"/>
  <c r="A8193" i="61"/>
  <c r="A8194" i="61"/>
  <c r="A8195" i="61"/>
  <c r="A8196" i="61"/>
  <c r="A8197" i="61"/>
  <c r="A8198" i="61"/>
  <c r="A8199" i="61"/>
  <c r="A8200" i="61"/>
  <c r="A8201" i="61"/>
  <c r="A8202" i="61"/>
  <c r="A8203" i="61"/>
  <c r="A8204" i="61"/>
  <c r="A8205" i="61"/>
  <c r="A8206" i="61"/>
  <c r="A8207" i="61"/>
  <c r="A8208" i="61"/>
  <c r="A8209" i="61"/>
  <c r="A8210" i="61"/>
  <c r="A8211" i="61"/>
  <c r="A8212" i="61"/>
  <c r="A8213" i="61"/>
  <c r="A8214" i="61"/>
  <c r="A8215" i="61"/>
  <c r="A8216" i="61"/>
  <c r="A8217" i="61"/>
  <c r="A8218" i="61"/>
  <c r="A8219" i="61"/>
  <c r="A8220" i="61"/>
  <c r="A8221" i="61"/>
  <c r="A8222" i="61"/>
  <c r="A8223" i="61"/>
  <c r="A8224" i="61"/>
  <c r="A8225" i="61"/>
  <c r="A8226" i="61"/>
  <c r="A8227" i="61"/>
  <c r="A8228" i="61"/>
  <c r="A8229" i="61"/>
  <c r="A8230" i="61"/>
  <c r="A8231" i="61"/>
  <c r="A8232" i="61"/>
  <c r="A8233" i="61"/>
  <c r="A8234" i="61"/>
  <c r="A8235" i="61"/>
  <c r="A8236" i="61"/>
  <c r="A8237" i="61"/>
  <c r="A8238" i="61"/>
  <c r="A8239" i="61"/>
  <c r="A8240" i="61"/>
  <c r="A8241" i="61"/>
  <c r="A8242" i="61"/>
  <c r="A8243" i="61"/>
  <c r="A8244" i="61"/>
  <c r="A8245" i="61"/>
  <c r="A8246" i="61"/>
  <c r="A8247" i="61"/>
  <c r="A8248" i="61"/>
  <c r="A8249" i="61"/>
  <c r="A8250" i="61"/>
  <c r="A8251" i="61"/>
  <c r="A8252" i="61"/>
  <c r="A8253" i="61"/>
  <c r="A8254" i="61"/>
  <c r="A8255" i="61"/>
  <c r="A8256" i="61"/>
  <c r="A8257" i="61"/>
  <c r="A8258" i="61"/>
  <c r="A8259" i="61"/>
  <c r="A8260" i="61"/>
  <c r="A8261" i="61"/>
  <c r="A8262" i="61"/>
  <c r="A8263" i="61"/>
  <c r="A8264" i="61"/>
  <c r="A8265" i="61"/>
  <c r="A8266" i="61"/>
  <c r="A8267" i="61"/>
  <c r="A8268" i="61"/>
  <c r="A8269" i="61"/>
  <c r="A8270" i="61"/>
  <c r="A8271" i="61"/>
  <c r="A8272" i="61"/>
  <c r="A8273" i="61"/>
  <c r="A8274" i="61"/>
  <c r="A8275" i="61"/>
  <c r="A8276" i="61"/>
  <c r="A8277" i="61"/>
  <c r="A8278" i="61"/>
  <c r="A8279" i="61"/>
  <c r="A8280" i="61"/>
  <c r="A8281" i="61"/>
  <c r="A8282" i="61"/>
  <c r="A8283" i="61"/>
  <c r="A8284" i="61"/>
  <c r="A8285" i="61"/>
  <c r="A8286" i="61"/>
  <c r="A8287" i="61"/>
  <c r="A8288" i="61"/>
  <c r="A8289" i="61"/>
  <c r="A8290" i="61"/>
  <c r="A8291" i="61"/>
  <c r="A8292" i="61"/>
  <c r="A8293" i="61"/>
  <c r="A8294" i="61"/>
  <c r="A8295" i="61"/>
  <c r="A8296" i="61"/>
  <c r="A8297" i="61"/>
  <c r="A8298" i="61"/>
  <c r="A8299" i="61"/>
  <c r="A8300" i="61"/>
  <c r="A8301" i="61"/>
  <c r="A8302" i="61"/>
  <c r="A8303" i="61"/>
  <c r="A8304" i="61"/>
  <c r="A8305" i="61"/>
  <c r="A8306" i="61"/>
  <c r="A8307" i="61"/>
  <c r="A8308" i="61"/>
  <c r="A8309" i="61"/>
  <c r="A8310" i="61"/>
  <c r="A8311" i="61"/>
  <c r="A8312" i="61"/>
  <c r="A8313" i="61"/>
  <c r="A8314" i="61"/>
  <c r="A8315" i="61"/>
  <c r="A8316" i="61"/>
  <c r="A8317" i="61"/>
  <c r="A8318" i="61"/>
  <c r="A8319" i="61"/>
  <c r="A8320" i="61"/>
  <c r="A8321" i="61"/>
  <c r="A8322" i="61"/>
  <c r="A8323" i="61"/>
  <c r="A8324" i="61"/>
  <c r="A8325" i="61"/>
  <c r="A8326" i="61"/>
  <c r="A8327" i="61"/>
  <c r="A8328" i="61"/>
  <c r="A8329" i="61"/>
  <c r="A8330" i="61"/>
  <c r="A8331" i="61"/>
  <c r="A8332" i="61"/>
  <c r="A8333" i="61"/>
  <c r="A8334" i="61"/>
  <c r="A8335" i="61"/>
  <c r="A8336" i="61"/>
  <c r="A8337" i="61"/>
  <c r="A8338" i="61"/>
  <c r="A8339" i="61"/>
  <c r="A8340" i="61"/>
  <c r="A8341" i="61"/>
  <c r="A8342" i="61"/>
  <c r="A8343" i="61"/>
  <c r="A8344" i="61"/>
  <c r="A8345" i="61"/>
  <c r="A8346" i="61"/>
  <c r="A8347" i="61"/>
  <c r="A8348" i="61"/>
  <c r="A8349" i="61"/>
  <c r="A8350" i="61"/>
  <c r="A8351" i="61"/>
  <c r="A8352" i="61"/>
  <c r="A8353" i="61"/>
  <c r="A8354" i="61"/>
  <c r="A8355" i="61"/>
  <c r="A8356" i="61"/>
  <c r="A8357" i="61"/>
  <c r="A8358" i="61"/>
  <c r="A8359" i="61"/>
  <c r="A8360" i="61"/>
  <c r="A8361" i="61"/>
  <c r="A8362" i="61"/>
  <c r="A8363" i="61"/>
  <c r="A8364" i="61"/>
  <c r="A8365" i="61"/>
  <c r="A8366" i="61"/>
  <c r="A8367" i="61"/>
  <c r="A8368" i="61"/>
  <c r="A8369" i="61"/>
  <c r="A8370" i="61"/>
  <c r="A8371" i="61"/>
  <c r="A8372" i="61"/>
  <c r="A8373" i="61"/>
  <c r="A8374" i="61"/>
  <c r="A8375" i="61"/>
  <c r="A8376" i="61"/>
  <c r="A8377" i="61"/>
  <c r="A8378" i="61"/>
  <c r="A8379" i="61"/>
  <c r="A8380" i="61"/>
  <c r="A8381" i="61"/>
  <c r="A8382" i="61"/>
  <c r="A8383" i="61"/>
  <c r="A8384" i="61"/>
  <c r="A8385" i="61"/>
  <c r="A8386" i="61"/>
  <c r="A8387" i="61"/>
  <c r="A8388" i="61"/>
  <c r="A8389" i="61"/>
  <c r="A8390" i="61"/>
  <c r="A8391" i="61"/>
  <c r="A8392" i="61"/>
  <c r="A8393" i="61"/>
  <c r="A8394" i="61"/>
  <c r="A8395" i="61"/>
  <c r="A8396" i="61"/>
  <c r="A8397" i="61"/>
  <c r="A8398" i="61"/>
  <c r="A8399" i="61"/>
  <c r="A8400" i="61"/>
  <c r="A8401" i="61"/>
  <c r="A8402" i="61"/>
  <c r="A8403" i="61"/>
  <c r="A8404" i="61"/>
  <c r="A8405" i="61"/>
  <c r="A8406" i="61"/>
  <c r="A8407" i="61"/>
  <c r="A8408" i="61"/>
  <c r="A8409" i="61"/>
  <c r="A8410" i="61"/>
  <c r="A8411" i="61"/>
  <c r="A8412" i="61"/>
  <c r="A8413" i="61"/>
  <c r="A8414" i="61"/>
  <c r="A8415" i="61"/>
  <c r="A8416" i="61"/>
  <c r="A8417" i="61"/>
  <c r="A8418" i="61"/>
  <c r="A8419" i="61"/>
  <c r="A8420" i="61"/>
  <c r="A8421" i="61"/>
  <c r="A8422" i="61"/>
  <c r="A8423" i="61"/>
  <c r="A8424" i="61"/>
  <c r="A8425" i="61"/>
  <c r="A8426" i="61"/>
  <c r="A8427" i="61"/>
  <c r="A8428" i="61"/>
  <c r="A8429" i="61"/>
  <c r="A8430" i="61"/>
  <c r="A8431" i="61"/>
  <c r="A8432" i="61"/>
  <c r="A8433" i="61"/>
  <c r="A8434" i="61"/>
  <c r="A8435" i="61"/>
  <c r="A8436" i="61"/>
  <c r="A8437" i="61"/>
  <c r="A8438" i="61"/>
  <c r="A8439" i="61"/>
  <c r="A8440" i="61"/>
  <c r="A8441" i="61"/>
  <c r="A8442" i="61"/>
  <c r="A8443" i="61"/>
  <c r="A8444" i="61"/>
  <c r="A8445" i="61"/>
  <c r="A8446" i="61"/>
  <c r="A8447" i="61"/>
  <c r="A8448" i="61"/>
  <c r="A8449" i="61"/>
  <c r="A8450" i="61"/>
  <c r="A8451" i="61"/>
  <c r="A8452" i="61"/>
  <c r="A8453" i="61"/>
  <c r="A8454" i="61"/>
  <c r="A8455" i="61"/>
  <c r="A8456" i="61"/>
  <c r="A8457" i="61"/>
  <c r="A8458" i="61"/>
  <c r="A8459" i="61"/>
  <c r="A8460" i="61"/>
  <c r="A8461" i="61"/>
  <c r="A8462" i="61"/>
  <c r="A8463" i="61"/>
  <c r="A8464" i="61"/>
  <c r="A8465" i="61"/>
  <c r="A8466" i="61"/>
  <c r="A8467" i="61"/>
  <c r="A8468" i="61"/>
  <c r="A8469" i="61"/>
  <c r="A8470" i="61"/>
  <c r="A8471" i="61"/>
  <c r="A8472" i="61"/>
  <c r="A8473" i="61"/>
  <c r="A8474" i="61"/>
  <c r="A8475" i="61"/>
  <c r="A8476" i="61"/>
  <c r="A8477" i="61"/>
  <c r="A8478" i="61"/>
  <c r="A8479" i="61"/>
  <c r="A8480" i="61"/>
  <c r="A8481" i="61"/>
  <c r="A8482" i="61"/>
  <c r="A8483" i="61"/>
  <c r="A8484" i="61"/>
  <c r="A8485" i="61"/>
  <c r="A8486" i="61"/>
  <c r="A8487" i="61"/>
  <c r="A8488" i="61"/>
  <c r="A8489" i="61"/>
  <c r="A8490" i="61"/>
  <c r="A8491" i="61"/>
  <c r="A8492" i="61"/>
  <c r="A8493" i="61"/>
  <c r="A8494" i="61"/>
  <c r="A8495" i="61"/>
  <c r="A8496" i="61"/>
  <c r="A8497" i="61"/>
  <c r="A8498" i="61"/>
  <c r="A8499" i="61"/>
  <c r="A8500" i="61"/>
  <c r="A8501" i="61"/>
  <c r="A8502" i="61"/>
  <c r="A8503" i="61"/>
  <c r="A8504" i="61"/>
  <c r="A8505" i="61"/>
  <c r="A8506" i="61"/>
  <c r="A8507" i="61"/>
  <c r="A8508" i="61"/>
  <c r="A8509" i="61"/>
  <c r="A8510" i="61"/>
  <c r="A8511" i="61"/>
  <c r="A8512" i="61"/>
  <c r="A8513" i="61"/>
  <c r="A8514" i="61"/>
  <c r="A8515" i="61"/>
  <c r="A8516" i="61"/>
  <c r="A8517" i="61"/>
  <c r="A8518" i="61"/>
  <c r="A8519" i="61"/>
  <c r="A8520" i="61"/>
  <c r="A8521" i="61"/>
  <c r="A8522" i="61"/>
  <c r="A8523" i="61"/>
  <c r="A8524" i="61"/>
  <c r="A8525" i="61"/>
  <c r="A8526" i="61"/>
  <c r="A8527" i="61"/>
  <c r="A8528" i="61"/>
  <c r="A8529" i="61"/>
  <c r="A8530" i="61"/>
  <c r="A8531" i="61"/>
  <c r="A8532" i="61"/>
  <c r="A8533" i="61"/>
  <c r="A8534" i="61"/>
  <c r="A8535" i="61"/>
  <c r="A8536" i="61"/>
  <c r="A8537" i="61"/>
  <c r="A8538" i="61"/>
  <c r="A8539" i="61"/>
  <c r="A8540" i="61"/>
  <c r="A8541" i="61"/>
  <c r="A8542" i="61"/>
  <c r="A8543" i="61"/>
  <c r="A8544" i="61"/>
  <c r="A8545" i="61"/>
  <c r="A8546" i="61"/>
  <c r="A8547" i="61"/>
  <c r="A8548" i="61"/>
  <c r="A8549" i="61"/>
  <c r="A8550" i="61"/>
  <c r="A8551" i="61"/>
  <c r="A8552" i="61"/>
  <c r="A8553" i="61"/>
  <c r="A8554" i="61"/>
  <c r="A8555" i="61"/>
  <c r="A8556" i="61"/>
  <c r="A8557" i="61"/>
  <c r="A8558" i="61"/>
  <c r="A8559" i="61"/>
  <c r="A8560" i="61"/>
  <c r="A8561" i="61"/>
  <c r="A8562" i="61"/>
  <c r="A8563" i="61"/>
  <c r="A8564" i="61"/>
  <c r="A8565" i="61"/>
  <c r="A8566" i="61"/>
  <c r="A8567" i="61"/>
  <c r="A8568" i="61"/>
  <c r="A8569" i="61"/>
  <c r="A8570" i="61"/>
  <c r="A8571" i="61"/>
  <c r="A8572" i="61"/>
  <c r="A8573" i="61"/>
  <c r="A8574" i="61"/>
  <c r="A8575" i="61"/>
  <c r="A8576" i="61"/>
  <c r="A8577" i="61"/>
  <c r="A8578" i="61"/>
  <c r="A8579" i="61"/>
  <c r="A8580" i="61"/>
  <c r="A8581" i="61"/>
  <c r="A8582" i="61"/>
  <c r="A8583" i="61"/>
  <c r="A8584" i="61"/>
  <c r="A8585" i="61"/>
  <c r="A8586" i="61"/>
  <c r="A8587" i="61"/>
  <c r="A8588" i="61"/>
  <c r="A8589" i="61"/>
  <c r="A8590" i="61"/>
  <c r="A8591" i="61"/>
  <c r="A8592" i="61"/>
  <c r="A8593" i="61"/>
  <c r="A8594" i="61"/>
  <c r="A8595" i="61"/>
  <c r="A8596" i="61"/>
  <c r="A8597" i="61"/>
  <c r="A8598" i="61"/>
  <c r="A8599" i="61"/>
  <c r="A8600" i="61"/>
  <c r="A8601" i="61"/>
  <c r="A8602" i="61"/>
  <c r="A8603" i="61"/>
  <c r="A8604" i="61"/>
  <c r="A8605" i="61"/>
  <c r="A8606" i="61"/>
  <c r="A8607" i="61"/>
  <c r="A8608" i="61"/>
  <c r="A8609" i="61"/>
  <c r="A8610" i="61"/>
  <c r="A8611" i="61"/>
  <c r="A8612" i="61"/>
  <c r="A8613" i="61"/>
  <c r="A8614" i="61"/>
  <c r="A8615" i="61"/>
  <c r="A8616" i="61"/>
  <c r="A8617" i="61"/>
  <c r="A8618" i="61"/>
  <c r="A8619" i="61"/>
  <c r="A8620" i="61"/>
  <c r="A8621" i="61"/>
  <c r="A8622" i="61"/>
  <c r="A8623" i="61"/>
  <c r="A8624" i="61"/>
  <c r="A8625" i="61"/>
  <c r="A8626" i="61"/>
  <c r="A8627" i="61"/>
  <c r="A8628" i="61"/>
  <c r="A8629" i="61"/>
  <c r="A8630" i="61"/>
  <c r="A8631" i="61"/>
  <c r="A8632" i="61"/>
  <c r="A8633" i="61"/>
  <c r="A8634" i="61"/>
  <c r="A8635" i="61"/>
  <c r="A8636" i="61"/>
  <c r="A8637" i="61"/>
  <c r="A8638" i="61"/>
  <c r="A8639" i="61"/>
  <c r="A8640" i="61"/>
  <c r="A8641" i="61"/>
  <c r="A8642" i="61"/>
  <c r="A8643" i="61"/>
  <c r="A8644" i="61"/>
  <c r="A8645" i="61"/>
  <c r="A8646" i="61"/>
  <c r="A8647" i="61"/>
  <c r="A8648" i="61"/>
  <c r="A8649" i="61"/>
  <c r="A8650" i="61"/>
  <c r="A8651" i="61"/>
  <c r="A8652" i="61"/>
  <c r="A8653" i="61"/>
  <c r="A8654" i="61"/>
  <c r="A8655" i="61"/>
  <c r="A8656" i="61"/>
  <c r="A8657" i="61"/>
  <c r="A8658" i="61"/>
  <c r="A8659" i="61"/>
  <c r="A8660" i="61"/>
  <c r="A8661" i="61"/>
  <c r="A8662" i="61"/>
  <c r="A8663" i="61"/>
  <c r="A8664" i="61"/>
  <c r="A8665" i="61"/>
  <c r="A8666" i="61"/>
  <c r="A8667" i="61"/>
  <c r="A8668" i="61"/>
  <c r="A8669" i="61"/>
  <c r="A8670" i="61"/>
  <c r="A8671" i="61"/>
  <c r="A8672" i="61"/>
  <c r="A8673" i="61"/>
  <c r="A8674" i="61"/>
  <c r="A8675" i="61"/>
  <c r="A8676" i="61"/>
  <c r="A8677" i="61"/>
  <c r="A8678" i="61"/>
  <c r="A8679" i="61"/>
  <c r="A8680" i="61"/>
  <c r="A8681" i="61"/>
  <c r="A8682" i="61"/>
  <c r="A8683" i="61"/>
  <c r="A8684" i="61"/>
  <c r="A8685" i="61"/>
  <c r="A8686" i="61"/>
  <c r="A8687" i="61"/>
  <c r="A8688" i="61"/>
  <c r="A8689" i="61"/>
  <c r="A8690" i="61"/>
  <c r="A8691" i="61"/>
  <c r="A8692" i="61"/>
  <c r="A8693" i="61"/>
  <c r="A8694" i="61"/>
  <c r="A8695" i="61"/>
  <c r="A8696" i="61"/>
  <c r="A8697" i="61"/>
  <c r="A8698" i="61"/>
  <c r="A8699" i="61"/>
  <c r="A8700" i="61"/>
  <c r="A8701" i="61"/>
  <c r="A8702" i="61"/>
  <c r="A8703" i="61"/>
  <c r="A8704" i="61"/>
  <c r="A8705" i="61"/>
  <c r="A8706" i="61"/>
  <c r="A8707" i="61"/>
  <c r="A8708" i="61"/>
  <c r="A8709" i="61"/>
  <c r="A8710" i="61"/>
  <c r="A8711" i="61"/>
  <c r="A8712" i="61"/>
  <c r="A8713" i="61"/>
  <c r="A8714" i="61"/>
  <c r="A8715" i="61"/>
  <c r="A8716" i="61"/>
  <c r="A8717" i="61"/>
  <c r="A8718" i="61"/>
  <c r="A8719" i="61"/>
  <c r="A8720" i="61"/>
  <c r="A8721" i="61"/>
  <c r="A8722" i="61"/>
  <c r="A8723" i="61"/>
  <c r="A8724" i="61"/>
  <c r="A8725" i="61"/>
  <c r="A8726" i="61"/>
  <c r="A8727" i="61"/>
  <c r="A8728" i="61"/>
  <c r="A8729" i="61"/>
  <c r="A8730" i="61"/>
  <c r="A8731" i="61"/>
  <c r="A8732" i="61"/>
  <c r="A8733" i="61"/>
  <c r="A8734" i="61"/>
  <c r="A8735" i="61"/>
  <c r="A8736" i="61"/>
  <c r="A8737" i="61"/>
  <c r="A8738" i="61"/>
  <c r="A8739" i="61"/>
  <c r="A8740" i="61"/>
  <c r="A8741" i="61"/>
  <c r="A8742" i="61"/>
  <c r="A8743" i="61"/>
  <c r="A8744" i="61"/>
  <c r="A8745" i="61"/>
  <c r="A8746" i="61"/>
  <c r="A8747" i="61"/>
  <c r="A8748" i="61"/>
  <c r="A8749" i="61"/>
  <c r="A8750" i="61"/>
  <c r="A8751" i="61"/>
  <c r="A8752" i="61"/>
  <c r="A8753" i="61"/>
  <c r="A8754" i="61"/>
  <c r="A8755" i="61"/>
  <c r="A8756" i="61"/>
  <c r="A8757" i="61"/>
  <c r="A8758" i="61"/>
  <c r="A8759" i="61"/>
  <c r="A8760" i="61"/>
  <c r="A8761" i="61"/>
  <c r="A8762" i="61"/>
  <c r="A8763" i="61"/>
  <c r="A8764" i="61"/>
  <c r="A8765" i="61"/>
  <c r="A8766" i="61"/>
  <c r="A8767" i="61"/>
  <c r="A8768" i="61"/>
  <c r="A8769" i="61"/>
  <c r="A8770" i="61"/>
  <c r="A8771" i="61"/>
  <c r="A8772" i="61"/>
  <c r="A8773" i="61"/>
  <c r="A8774" i="61"/>
  <c r="A8775" i="61"/>
  <c r="A8776" i="61"/>
  <c r="A8777" i="61"/>
  <c r="A8778" i="61"/>
  <c r="A8779" i="61"/>
  <c r="A8780" i="61"/>
  <c r="A8781" i="61"/>
  <c r="A8782" i="61"/>
  <c r="A8783" i="61"/>
  <c r="A8784" i="61"/>
  <c r="A8785" i="61"/>
  <c r="A8786" i="61"/>
  <c r="A8787" i="61"/>
  <c r="A8788" i="61"/>
  <c r="A8789" i="61"/>
  <c r="A8790" i="61"/>
  <c r="A8791" i="61"/>
  <c r="A8792" i="61"/>
  <c r="A8793" i="61"/>
  <c r="A8794" i="61"/>
  <c r="A8795" i="61"/>
  <c r="A8796" i="61"/>
  <c r="A8797" i="61"/>
  <c r="A8798" i="61"/>
  <c r="A8799" i="61"/>
  <c r="A8800" i="61"/>
  <c r="A8801" i="61"/>
  <c r="A8802" i="61"/>
  <c r="A8803" i="61"/>
  <c r="A8804" i="61"/>
  <c r="A8805" i="61"/>
  <c r="A8806" i="61"/>
  <c r="A8807" i="61"/>
  <c r="A8808" i="61"/>
  <c r="A8809" i="61"/>
  <c r="A8810" i="61"/>
  <c r="A8811" i="61"/>
  <c r="A8812" i="61"/>
  <c r="A8813" i="61"/>
  <c r="A8814" i="61"/>
  <c r="A8815" i="61"/>
  <c r="A8816" i="61"/>
  <c r="A8817" i="61"/>
  <c r="A8818" i="61"/>
  <c r="A8819" i="61"/>
  <c r="A8820" i="61"/>
  <c r="A8821" i="61"/>
  <c r="A8822" i="61"/>
  <c r="A8823" i="61"/>
  <c r="A8824" i="61"/>
  <c r="A8825" i="61"/>
  <c r="A8826" i="61"/>
  <c r="A8827" i="61"/>
  <c r="A8828" i="61"/>
  <c r="A8829" i="61"/>
  <c r="A8830" i="61"/>
  <c r="A8831" i="61"/>
  <c r="A8832" i="61"/>
  <c r="A8833" i="61"/>
  <c r="A8834" i="61"/>
  <c r="A8835" i="61"/>
  <c r="A8836" i="61"/>
  <c r="A8837" i="61"/>
  <c r="A8838" i="61"/>
  <c r="A8839" i="61"/>
  <c r="A8840" i="61"/>
  <c r="A8841" i="61"/>
  <c r="A8842" i="61"/>
  <c r="A8843" i="61"/>
  <c r="A8844" i="61"/>
  <c r="A8845" i="61"/>
  <c r="A8846" i="61"/>
  <c r="A8847" i="61"/>
  <c r="A8848" i="61"/>
  <c r="A8849" i="61"/>
  <c r="A8850" i="61"/>
  <c r="A8851" i="61"/>
  <c r="A8852" i="61"/>
  <c r="A8853" i="61"/>
  <c r="A8854" i="61"/>
  <c r="A8855" i="61"/>
  <c r="A8856" i="61"/>
  <c r="A8857" i="61"/>
  <c r="A8858" i="61"/>
  <c r="A8859" i="61"/>
  <c r="A8860" i="61"/>
  <c r="A8861" i="61"/>
  <c r="A8862" i="61"/>
  <c r="A8863" i="61"/>
  <c r="A8864" i="61"/>
  <c r="A8865" i="61"/>
  <c r="A8866" i="61"/>
  <c r="A8867" i="61"/>
  <c r="A8868" i="61"/>
  <c r="A8869" i="61"/>
  <c r="A8870" i="61"/>
  <c r="A8871" i="61"/>
  <c r="A8872" i="61"/>
  <c r="A8873" i="61"/>
  <c r="A8874" i="61"/>
  <c r="A8875" i="61"/>
  <c r="A8876" i="61"/>
  <c r="A8877" i="61"/>
  <c r="A8878" i="61"/>
  <c r="A8879" i="61"/>
  <c r="A8880" i="61"/>
  <c r="A8881" i="61"/>
  <c r="A8882" i="61"/>
  <c r="A8883" i="61"/>
  <c r="A8884" i="61"/>
  <c r="A8885" i="61"/>
  <c r="A8886" i="61"/>
  <c r="A8887" i="61"/>
  <c r="A8888" i="61"/>
  <c r="A8889" i="61"/>
  <c r="A8890" i="61"/>
  <c r="A8891" i="61"/>
  <c r="A8892" i="61"/>
  <c r="A8893" i="61"/>
  <c r="A8894" i="61"/>
  <c r="A8895" i="61"/>
  <c r="A8896" i="61"/>
  <c r="A8897" i="61"/>
  <c r="A8898" i="61"/>
  <c r="A8899" i="61"/>
  <c r="A8900" i="61"/>
  <c r="A8901" i="61"/>
  <c r="A8902" i="61"/>
  <c r="A8903" i="61"/>
  <c r="A8904" i="61"/>
  <c r="A8905" i="61"/>
  <c r="A8906" i="61"/>
  <c r="A8907" i="61"/>
  <c r="A8908" i="61"/>
  <c r="A8909" i="61"/>
  <c r="A8910" i="61"/>
  <c r="A8911" i="61"/>
  <c r="A8912" i="61"/>
  <c r="A8913" i="61"/>
  <c r="A8914" i="61"/>
  <c r="A8915" i="61"/>
  <c r="A8916" i="61"/>
  <c r="A8917" i="61"/>
  <c r="A8918" i="61"/>
  <c r="A8919" i="61"/>
  <c r="A8920" i="61"/>
  <c r="A8921" i="61"/>
  <c r="A8922" i="61"/>
  <c r="A8923" i="61"/>
  <c r="A8924" i="61"/>
  <c r="A8925" i="61"/>
  <c r="A8926" i="61"/>
  <c r="A8927" i="61"/>
  <c r="A8928" i="61"/>
  <c r="A8929" i="61"/>
  <c r="A8930" i="61"/>
  <c r="A8931" i="61"/>
  <c r="A8932" i="61"/>
  <c r="A8933" i="61"/>
  <c r="A8934" i="61"/>
  <c r="A8935" i="61"/>
  <c r="A8936" i="61"/>
  <c r="A8937" i="61"/>
  <c r="A8938" i="61"/>
  <c r="A8939" i="61"/>
  <c r="A8940" i="61"/>
  <c r="A8941" i="61"/>
  <c r="A8942" i="61"/>
  <c r="A8943" i="61"/>
  <c r="A8944" i="61"/>
  <c r="A8945" i="61"/>
  <c r="A8946" i="61"/>
  <c r="A8947" i="61"/>
  <c r="A8948" i="61"/>
  <c r="A8949" i="61"/>
  <c r="A8950" i="61"/>
  <c r="A8951" i="61"/>
  <c r="A8952" i="61"/>
  <c r="A8953" i="61"/>
  <c r="A8954" i="61"/>
  <c r="A8955" i="61"/>
  <c r="A8956" i="61"/>
  <c r="A8957" i="61"/>
  <c r="A8958" i="61"/>
  <c r="A8959" i="61"/>
  <c r="A8960" i="61"/>
  <c r="A8961" i="61"/>
  <c r="A8962" i="61"/>
  <c r="A8963" i="61"/>
  <c r="A8964" i="61"/>
  <c r="A8965" i="61"/>
  <c r="A8966" i="61"/>
  <c r="A8967" i="61"/>
  <c r="A8968" i="61"/>
  <c r="A8969" i="61"/>
  <c r="A8970" i="61"/>
  <c r="A8971" i="61"/>
  <c r="A8972" i="61"/>
  <c r="A8973" i="61"/>
  <c r="A8974" i="61"/>
  <c r="A8975" i="61"/>
  <c r="A8976" i="61"/>
  <c r="A8977" i="61"/>
  <c r="A8978" i="61"/>
  <c r="A8979" i="61"/>
  <c r="A8980" i="61"/>
  <c r="A8981" i="61"/>
  <c r="A8982" i="61"/>
  <c r="A8983" i="61"/>
  <c r="A8984" i="61"/>
  <c r="A8985" i="61"/>
  <c r="A8986" i="61"/>
  <c r="A8987" i="61"/>
  <c r="A8988" i="61"/>
  <c r="A8989" i="61"/>
  <c r="A8990" i="61"/>
  <c r="A8991" i="61"/>
  <c r="A8992" i="61"/>
  <c r="A8993" i="61"/>
  <c r="A8994" i="61"/>
  <c r="A8995" i="61"/>
  <c r="A8996" i="61"/>
  <c r="A8997" i="61"/>
  <c r="A8998" i="61"/>
  <c r="A8999" i="61"/>
  <c r="A9000" i="61"/>
  <c r="A9001" i="61"/>
  <c r="A9002" i="61"/>
  <c r="A9003" i="61"/>
  <c r="A9004" i="61"/>
  <c r="A9005" i="61"/>
  <c r="A9006" i="61"/>
  <c r="A9007" i="61"/>
  <c r="A9008" i="61"/>
  <c r="A9009" i="61"/>
  <c r="A9010" i="61"/>
  <c r="A9011" i="61"/>
  <c r="A9012" i="61"/>
  <c r="A9013" i="61"/>
  <c r="A9014" i="61"/>
  <c r="A9015" i="61"/>
  <c r="A9016" i="61"/>
  <c r="A9017" i="61"/>
  <c r="A9018" i="61"/>
  <c r="A9019" i="61"/>
  <c r="A9020" i="61"/>
  <c r="A9021" i="61"/>
  <c r="A9022" i="61"/>
  <c r="A9023" i="61"/>
  <c r="A9024" i="61"/>
  <c r="A9025" i="61"/>
  <c r="A9026" i="61"/>
  <c r="A9027" i="61"/>
  <c r="A9028" i="61"/>
  <c r="A9029" i="61"/>
  <c r="A9030" i="61"/>
  <c r="A9031" i="61"/>
  <c r="A9032" i="61"/>
  <c r="A9033" i="61"/>
  <c r="A9034" i="61"/>
  <c r="A9035" i="61"/>
  <c r="A9036" i="61"/>
  <c r="A9037" i="61"/>
  <c r="A9038" i="61"/>
  <c r="A9039" i="61"/>
  <c r="A9040" i="61"/>
  <c r="A9041" i="61"/>
  <c r="A9042" i="61"/>
  <c r="A9043" i="61"/>
  <c r="A9044" i="61"/>
  <c r="A9045" i="61"/>
  <c r="A9046" i="61"/>
  <c r="A9047" i="61"/>
  <c r="A9048" i="61"/>
  <c r="A9049" i="61"/>
  <c r="A9050" i="61"/>
  <c r="A9051" i="61"/>
  <c r="A9052" i="61"/>
  <c r="A9053" i="61"/>
  <c r="A9054" i="61"/>
  <c r="A9055" i="61"/>
  <c r="A9056" i="61"/>
  <c r="A9057" i="61"/>
  <c r="A9058" i="61"/>
  <c r="A9059" i="61"/>
  <c r="A9060" i="61"/>
  <c r="A9061" i="61"/>
  <c r="A9062" i="61"/>
  <c r="A9063" i="61"/>
  <c r="A9064" i="61"/>
  <c r="A9065" i="61"/>
  <c r="A9066" i="61"/>
  <c r="A9067" i="61"/>
  <c r="A9068" i="61"/>
  <c r="A9069" i="61"/>
  <c r="A9070" i="61"/>
  <c r="A9071" i="61"/>
  <c r="A9072" i="61"/>
  <c r="A9073" i="61"/>
  <c r="A9074" i="61"/>
  <c r="A9075" i="61"/>
  <c r="A9076" i="61"/>
  <c r="A9077" i="61"/>
  <c r="A9078" i="61"/>
  <c r="A9079" i="61"/>
  <c r="A9080" i="61"/>
  <c r="A9081" i="61"/>
  <c r="A9082" i="61"/>
  <c r="A9083" i="61"/>
  <c r="A9084" i="61"/>
  <c r="A9085" i="61"/>
  <c r="A9086" i="61"/>
  <c r="A9087" i="61"/>
  <c r="A9088" i="61"/>
  <c r="A9089" i="61"/>
  <c r="A9090" i="61"/>
  <c r="A9091" i="61"/>
  <c r="A9092" i="61"/>
  <c r="A9093" i="61"/>
  <c r="A9094" i="61"/>
  <c r="A9095" i="61"/>
  <c r="A9096" i="61"/>
  <c r="A9097" i="61"/>
  <c r="A9098" i="61"/>
  <c r="A9099" i="61"/>
  <c r="A9100" i="61"/>
  <c r="A9101" i="61"/>
  <c r="A9102" i="61"/>
  <c r="A9103" i="61"/>
  <c r="A9104" i="61"/>
  <c r="A9105" i="61"/>
  <c r="A9106" i="61"/>
  <c r="A9107" i="61"/>
  <c r="A9108" i="61"/>
  <c r="A9109" i="61"/>
  <c r="A9110" i="61"/>
  <c r="A9111" i="61"/>
  <c r="A9112" i="61"/>
  <c r="A9113" i="61"/>
  <c r="A9114" i="61"/>
  <c r="A9115" i="61"/>
  <c r="A9116" i="61"/>
  <c r="A9117" i="61"/>
  <c r="A9118" i="61"/>
  <c r="A9119" i="61"/>
  <c r="A9120" i="61"/>
  <c r="A9121" i="61"/>
  <c r="A9122" i="61"/>
  <c r="A9123" i="61"/>
  <c r="A9124" i="61"/>
  <c r="A9125" i="61"/>
  <c r="A9126" i="61"/>
  <c r="A9127" i="61"/>
  <c r="A9128" i="61"/>
  <c r="A9129" i="61"/>
  <c r="A9130" i="61"/>
  <c r="A9131" i="61"/>
  <c r="A9132" i="61"/>
  <c r="A9133" i="61"/>
  <c r="A9134" i="61"/>
  <c r="A9135" i="61"/>
  <c r="A9136" i="61"/>
  <c r="A9137" i="61"/>
  <c r="A9138" i="61"/>
  <c r="A9139" i="61"/>
  <c r="A9140" i="61"/>
  <c r="A9141" i="61"/>
  <c r="A9142" i="61"/>
  <c r="A9143" i="61"/>
  <c r="A9144" i="61"/>
  <c r="A9145" i="61"/>
  <c r="A9146" i="61"/>
  <c r="A9147" i="61"/>
  <c r="A9148" i="61"/>
  <c r="A9149" i="61"/>
  <c r="A9150" i="61"/>
  <c r="A9151" i="61"/>
  <c r="A9152" i="61"/>
  <c r="A9153" i="61"/>
  <c r="A9154" i="61"/>
  <c r="A9155" i="61"/>
  <c r="A9156" i="61"/>
  <c r="A9157" i="61"/>
  <c r="A9158" i="61"/>
  <c r="A9159" i="61"/>
  <c r="A9160" i="61"/>
  <c r="A9161" i="61"/>
  <c r="A9162" i="61"/>
  <c r="A9163" i="61"/>
  <c r="A9164" i="61"/>
  <c r="A9165" i="61"/>
  <c r="A9166" i="61"/>
  <c r="A9167" i="61"/>
  <c r="A9168" i="61"/>
  <c r="A9169" i="61"/>
  <c r="A9170" i="61"/>
  <c r="A9171" i="61"/>
  <c r="A9172" i="61"/>
  <c r="A9173" i="61"/>
  <c r="A9174" i="61"/>
  <c r="A9175" i="61"/>
  <c r="A9176" i="61"/>
  <c r="A9177" i="61"/>
  <c r="A9178" i="61"/>
  <c r="A9179" i="61"/>
  <c r="A9180" i="61"/>
  <c r="A9181" i="61"/>
  <c r="A9182" i="61"/>
  <c r="A9183" i="61"/>
  <c r="A9184" i="61"/>
  <c r="A9185" i="61"/>
  <c r="A9186" i="61"/>
  <c r="A9187" i="61"/>
  <c r="A9188" i="61"/>
  <c r="A9189" i="61"/>
  <c r="A9190" i="61"/>
  <c r="A9191" i="61"/>
  <c r="A9192" i="61"/>
  <c r="A9193" i="61"/>
  <c r="A9194" i="61"/>
  <c r="A9195" i="61"/>
  <c r="A9196" i="61"/>
  <c r="A9197" i="61"/>
  <c r="A9198" i="61"/>
  <c r="A9199" i="61"/>
  <c r="A9200" i="61"/>
  <c r="A9201" i="61"/>
  <c r="A9202" i="61"/>
  <c r="A9203" i="61"/>
  <c r="A9204" i="61"/>
  <c r="A9205" i="61"/>
  <c r="A9206" i="61"/>
  <c r="A9207" i="61"/>
  <c r="A9208" i="61"/>
  <c r="A9209" i="61"/>
  <c r="A9210" i="61"/>
  <c r="A9211" i="61"/>
  <c r="A9212" i="61"/>
  <c r="A9213" i="61"/>
  <c r="A9214" i="61"/>
  <c r="A9215" i="61"/>
  <c r="A9216" i="61"/>
  <c r="A9217" i="61"/>
  <c r="A9218" i="61"/>
  <c r="A9219" i="61"/>
  <c r="A9220" i="61"/>
  <c r="A9221" i="61"/>
  <c r="A9222" i="61"/>
  <c r="A9223" i="61"/>
  <c r="A9224" i="61"/>
  <c r="A9225" i="61"/>
  <c r="A9226" i="61"/>
  <c r="A9227" i="61"/>
  <c r="A9228" i="61"/>
  <c r="A9229" i="61"/>
  <c r="A9230" i="61"/>
  <c r="A9231" i="61"/>
  <c r="A9232" i="61"/>
  <c r="A9233" i="61"/>
  <c r="A9234" i="61"/>
  <c r="A9235" i="61"/>
  <c r="A9236" i="61"/>
  <c r="A9237" i="61"/>
  <c r="A9238" i="61"/>
  <c r="A9239" i="61"/>
  <c r="A9240" i="61"/>
  <c r="A9241" i="61"/>
  <c r="A9242" i="61"/>
  <c r="A9243" i="61"/>
  <c r="A9244" i="61"/>
  <c r="A9245" i="61"/>
  <c r="A9246" i="61"/>
  <c r="A9247" i="61"/>
  <c r="A9248" i="61"/>
  <c r="A9249" i="61"/>
  <c r="A9250" i="61"/>
  <c r="A9251" i="61"/>
  <c r="A9252" i="61"/>
  <c r="A9253" i="61"/>
  <c r="A9254" i="61"/>
  <c r="A9255" i="61"/>
  <c r="A9256" i="61"/>
  <c r="A9257" i="61"/>
  <c r="A9258" i="61"/>
  <c r="A9259" i="61"/>
  <c r="A9260" i="61"/>
  <c r="A9261" i="61"/>
  <c r="A9262" i="61"/>
  <c r="A9263" i="61"/>
  <c r="A9264" i="61"/>
  <c r="A9265" i="61"/>
  <c r="A9266" i="61"/>
  <c r="A9267" i="61"/>
  <c r="A9268" i="61"/>
  <c r="A9269" i="61"/>
  <c r="A9270" i="61"/>
  <c r="A9271" i="61"/>
  <c r="A9272" i="61"/>
  <c r="A9273" i="61"/>
  <c r="A9274" i="61"/>
  <c r="A9275" i="61"/>
  <c r="A9276" i="61"/>
  <c r="A9277" i="61"/>
  <c r="A9278" i="61"/>
  <c r="A9279" i="61"/>
  <c r="A9280" i="61"/>
  <c r="A9281" i="61"/>
  <c r="A9282" i="61"/>
  <c r="A9283" i="61"/>
  <c r="A9284" i="61"/>
  <c r="A9285" i="61"/>
  <c r="A9286" i="61"/>
  <c r="A9287" i="61"/>
  <c r="A9288" i="61"/>
  <c r="A9289" i="61"/>
  <c r="A9290" i="61"/>
  <c r="A9291" i="61"/>
  <c r="A9292" i="61"/>
  <c r="A9293" i="61"/>
  <c r="A9294" i="61"/>
  <c r="A9295" i="61"/>
  <c r="A9296" i="61"/>
  <c r="A9297" i="61"/>
  <c r="A9298" i="61"/>
  <c r="A9299" i="61"/>
  <c r="A9300" i="61"/>
  <c r="A9301" i="61"/>
  <c r="A9302" i="61"/>
  <c r="A9303" i="61"/>
  <c r="A9304" i="61"/>
  <c r="A9305" i="61"/>
  <c r="A9306" i="61"/>
  <c r="A9307" i="61"/>
  <c r="A9308" i="61"/>
  <c r="A9309" i="61"/>
  <c r="A9310" i="61"/>
  <c r="A9311" i="61"/>
  <c r="A9312" i="61"/>
  <c r="A9313" i="61"/>
  <c r="A9314" i="61"/>
  <c r="A9315" i="61"/>
  <c r="A9316" i="61"/>
  <c r="A9317" i="61"/>
  <c r="A9318" i="61"/>
  <c r="A9319" i="61"/>
  <c r="A9320" i="61"/>
  <c r="A9321" i="61"/>
  <c r="A9322" i="61"/>
  <c r="A9323" i="61"/>
  <c r="A9324" i="61"/>
  <c r="A9325" i="61"/>
  <c r="A9326" i="61"/>
  <c r="A9327" i="61"/>
  <c r="A9328" i="61"/>
  <c r="A9329" i="61"/>
  <c r="A9330" i="61"/>
  <c r="A9331" i="61"/>
  <c r="A9332" i="61"/>
  <c r="A9333" i="61"/>
  <c r="A9334" i="61"/>
  <c r="A9335" i="61"/>
  <c r="A9336" i="61"/>
  <c r="A9337" i="61"/>
  <c r="A9338" i="61"/>
  <c r="A9339" i="61"/>
  <c r="A9340" i="61"/>
  <c r="A9341" i="61"/>
  <c r="A9342" i="61"/>
  <c r="A9343" i="61"/>
  <c r="A9344" i="61"/>
  <c r="A9345" i="61"/>
  <c r="A9346" i="61"/>
  <c r="A9347" i="61"/>
  <c r="A9348" i="61"/>
  <c r="A9349" i="61"/>
  <c r="A9350" i="61"/>
  <c r="A9351" i="61"/>
  <c r="A9352" i="61"/>
  <c r="A9353" i="61"/>
  <c r="A9354" i="61"/>
  <c r="A9355" i="61"/>
  <c r="A9356" i="61"/>
  <c r="A9357" i="61"/>
  <c r="A9358" i="61"/>
  <c r="A9359" i="61"/>
  <c r="A9360" i="61"/>
  <c r="A9361" i="61"/>
  <c r="A9362" i="61"/>
  <c r="A9363" i="61"/>
  <c r="A9364" i="61"/>
  <c r="A9365" i="61"/>
  <c r="A9366" i="61"/>
  <c r="A9367" i="61"/>
  <c r="A9368" i="61"/>
  <c r="A9369" i="61"/>
  <c r="A9370" i="61"/>
  <c r="A9371" i="61"/>
  <c r="A9372" i="61"/>
  <c r="A9373" i="61"/>
  <c r="A9374" i="61"/>
  <c r="A9375" i="61"/>
  <c r="A9376" i="61"/>
  <c r="A9377" i="61"/>
  <c r="A9378" i="61"/>
  <c r="A9379" i="61"/>
  <c r="A9380" i="61"/>
  <c r="A9381" i="61"/>
  <c r="A9382" i="61"/>
  <c r="A9383" i="61"/>
  <c r="A9384" i="61"/>
  <c r="A9385" i="61"/>
  <c r="A9386" i="61"/>
  <c r="A9387" i="61"/>
  <c r="A9388" i="61"/>
  <c r="A9389" i="61"/>
  <c r="A9390" i="61"/>
  <c r="A9391" i="61"/>
  <c r="A9392" i="61"/>
  <c r="A9393" i="61"/>
  <c r="A9394" i="61"/>
  <c r="A9395" i="61"/>
  <c r="A9396" i="61"/>
  <c r="A9397" i="61"/>
  <c r="A9398" i="61"/>
  <c r="A9399" i="61"/>
  <c r="A9400" i="61"/>
  <c r="A9401" i="61"/>
  <c r="A9402" i="61"/>
  <c r="A9403" i="61"/>
  <c r="A9404" i="61"/>
  <c r="A9405" i="61"/>
  <c r="A9406" i="61"/>
  <c r="A9407" i="61"/>
  <c r="A9408" i="61"/>
  <c r="A9409" i="61"/>
  <c r="A9410" i="61"/>
  <c r="A9411" i="61"/>
  <c r="A9412" i="61"/>
  <c r="A9413" i="61"/>
  <c r="A9414" i="61"/>
  <c r="A9415" i="61"/>
  <c r="A9416" i="61"/>
  <c r="A9417" i="61"/>
  <c r="A9418" i="61"/>
  <c r="A9419" i="61"/>
  <c r="A9420" i="61"/>
  <c r="A9421" i="61"/>
  <c r="A9422" i="61"/>
  <c r="A9423" i="61"/>
  <c r="A9424" i="61"/>
  <c r="A9425" i="61"/>
  <c r="A9426" i="61"/>
  <c r="A9427" i="61"/>
  <c r="A9428" i="61"/>
  <c r="A9429" i="61"/>
  <c r="A9430" i="61"/>
  <c r="A9431" i="61"/>
  <c r="A9432" i="61"/>
  <c r="A9433" i="61"/>
  <c r="A9434" i="61"/>
  <c r="A9435" i="61"/>
  <c r="A9436" i="61"/>
  <c r="A9437" i="61"/>
  <c r="A9438" i="61"/>
  <c r="A9439" i="61"/>
  <c r="A9440" i="61"/>
  <c r="A9441" i="61"/>
  <c r="A9442" i="61"/>
  <c r="A9443" i="61"/>
  <c r="A9444" i="61"/>
  <c r="A9445" i="61"/>
  <c r="A9446" i="61"/>
  <c r="A9447" i="61"/>
  <c r="A9448" i="61"/>
  <c r="A9449" i="61"/>
  <c r="A9450" i="61"/>
  <c r="A9451" i="61"/>
  <c r="A9452" i="61"/>
  <c r="A9453" i="61"/>
  <c r="A9454" i="61"/>
  <c r="A9455" i="61"/>
  <c r="A9456" i="61"/>
  <c r="A9457" i="61"/>
  <c r="A9458" i="61"/>
  <c r="A9459" i="61"/>
  <c r="A9460" i="61"/>
  <c r="A9461" i="61"/>
  <c r="A9462" i="61"/>
  <c r="A9463" i="61"/>
  <c r="A9464" i="61"/>
  <c r="A9465" i="61"/>
  <c r="A9466" i="61"/>
  <c r="A9467" i="61"/>
  <c r="A9468" i="61"/>
  <c r="A9469" i="61"/>
  <c r="A9470" i="61"/>
  <c r="A9471" i="61"/>
  <c r="A9472" i="61"/>
  <c r="A9473" i="61"/>
  <c r="A9474" i="61"/>
  <c r="A9475" i="61"/>
  <c r="A9476" i="61"/>
  <c r="A9477" i="61"/>
  <c r="A9478" i="61"/>
  <c r="A9479" i="61"/>
  <c r="A9480" i="61"/>
  <c r="A9481" i="61"/>
  <c r="A9482" i="61"/>
  <c r="A9483" i="61"/>
  <c r="A9484" i="61"/>
  <c r="A9485" i="61"/>
  <c r="A9486" i="61"/>
  <c r="A9487" i="61"/>
  <c r="A9488" i="61"/>
  <c r="A9489" i="61"/>
  <c r="A9490" i="61"/>
  <c r="A9491" i="61"/>
  <c r="A9492" i="61"/>
  <c r="A9493" i="61"/>
  <c r="A9494" i="61"/>
  <c r="A9495" i="61"/>
  <c r="A9496" i="61"/>
  <c r="A9497" i="61"/>
  <c r="A9498" i="61"/>
  <c r="A9499" i="61"/>
  <c r="A9500" i="61"/>
  <c r="A9501" i="61"/>
  <c r="A9502" i="61"/>
  <c r="A9503" i="61"/>
  <c r="A9504" i="61"/>
  <c r="A9505" i="61"/>
  <c r="A9506" i="61"/>
  <c r="A9507" i="61"/>
  <c r="A9508" i="61"/>
  <c r="A9509" i="61"/>
  <c r="A9510" i="61"/>
  <c r="A9511" i="61"/>
  <c r="A9512" i="61"/>
  <c r="A9513" i="61"/>
  <c r="A9514" i="61"/>
  <c r="A9515" i="61"/>
  <c r="A9516" i="61"/>
  <c r="A9517" i="61"/>
  <c r="A9518" i="61"/>
  <c r="A9519" i="61"/>
  <c r="A9520" i="61"/>
  <c r="A9521" i="61"/>
  <c r="A9522" i="61"/>
  <c r="A9523" i="61"/>
  <c r="A9524" i="61"/>
  <c r="A9525" i="61"/>
  <c r="A9526" i="61"/>
  <c r="A9527" i="61"/>
  <c r="A9528" i="61"/>
  <c r="A9529" i="61"/>
  <c r="A9530" i="61"/>
  <c r="A9531" i="61"/>
  <c r="A9532" i="61"/>
  <c r="A9533" i="61"/>
  <c r="A9534" i="61"/>
  <c r="A9535" i="61"/>
  <c r="A9536" i="61"/>
  <c r="A9537" i="61"/>
  <c r="A9538" i="61"/>
  <c r="A9539" i="61"/>
  <c r="A9540" i="61"/>
  <c r="A9541" i="61"/>
  <c r="A9542" i="61"/>
  <c r="A9543" i="61"/>
  <c r="A9544" i="61"/>
  <c r="A9545" i="61"/>
  <c r="A9546" i="61"/>
  <c r="A9547" i="61"/>
  <c r="A9548" i="61"/>
  <c r="A9549" i="61"/>
  <c r="A9550" i="61"/>
  <c r="A9551" i="61"/>
  <c r="A9552" i="61"/>
  <c r="A9553" i="61"/>
  <c r="A9554" i="61"/>
  <c r="A9555" i="61"/>
  <c r="A9556" i="61"/>
  <c r="A9557" i="61"/>
  <c r="A9558" i="61"/>
  <c r="A9559" i="61"/>
  <c r="A9560" i="61"/>
  <c r="A9561" i="61"/>
  <c r="A9562" i="61"/>
  <c r="A9563" i="61"/>
  <c r="A9564" i="61"/>
  <c r="A9565" i="61"/>
  <c r="A9566" i="61"/>
  <c r="A9567" i="61"/>
  <c r="A9568" i="61"/>
  <c r="A9569" i="61"/>
  <c r="A9570" i="61"/>
  <c r="A9571" i="61"/>
  <c r="A9572" i="61"/>
  <c r="A9573" i="61"/>
  <c r="A9574" i="61"/>
  <c r="A9575" i="61"/>
  <c r="A9576" i="61"/>
  <c r="A9577" i="61"/>
  <c r="A9578" i="61"/>
  <c r="A9579" i="61"/>
  <c r="A9580" i="61"/>
  <c r="A9581" i="61"/>
  <c r="A9582" i="61"/>
  <c r="A9583" i="61"/>
  <c r="A9584" i="61"/>
  <c r="A9585" i="61"/>
  <c r="A9586" i="61"/>
  <c r="A9587" i="61"/>
  <c r="A9588" i="61"/>
  <c r="A9589" i="61"/>
  <c r="A9590" i="61"/>
  <c r="A9591" i="61"/>
  <c r="A9592" i="61"/>
  <c r="A9593" i="61"/>
  <c r="A9594" i="61"/>
  <c r="A9595" i="61"/>
  <c r="A9596" i="61"/>
  <c r="A9597" i="61"/>
  <c r="A9598" i="61"/>
  <c r="A9599" i="61"/>
  <c r="A9600" i="61"/>
  <c r="A9601" i="61"/>
  <c r="A9602" i="61"/>
  <c r="A9603" i="61"/>
  <c r="A9604" i="61"/>
  <c r="A9605" i="61"/>
  <c r="A9606" i="61"/>
  <c r="A9607" i="61"/>
  <c r="A9608" i="61"/>
  <c r="A9609" i="61"/>
  <c r="A9610" i="61"/>
  <c r="A9611" i="61"/>
  <c r="A9612" i="61"/>
  <c r="A9613" i="61"/>
  <c r="A9614" i="61"/>
  <c r="A9615" i="61"/>
  <c r="A9616" i="61"/>
  <c r="A9617" i="61"/>
  <c r="A9618" i="61"/>
  <c r="A9619" i="61"/>
  <c r="A9620" i="61"/>
  <c r="A9621" i="61"/>
  <c r="A9622" i="61"/>
  <c r="A9623" i="61"/>
  <c r="A9624" i="61"/>
  <c r="A9625" i="61"/>
  <c r="A9626" i="61"/>
  <c r="A9627" i="61"/>
  <c r="A9628" i="61"/>
  <c r="A9629" i="61"/>
  <c r="A9630" i="61"/>
  <c r="A9631" i="61"/>
  <c r="A9632" i="61"/>
  <c r="A9633" i="61"/>
  <c r="A9634" i="61"/>
  <c r="A9635" i="61"/>
  <c r="A9636" i="61"/>
  <c r="A9637" i="61"/>
  <c r="A9638" i="61"/>
  <c r="A9639" i="61"/>
  <c r="A9640" i="61"/>
  <c r="A9641" i="61"/>
  <c r="A9642" i="61"/>
  <c r="A9643" i="61"/>
  <c r="A9644" i="61"/>
  <c r="A9645" i="61"/>
  <c r="A9646" i="61"/>
  <c r="A9647" i="61"/>
  <c r="A9648" i="61"/>
  <c r="A9649" i="61"/>
  <c r="A9650" i="61"/>
  <c r="A9651" i="61"/>
  <c r="A9652" i="61"/>
  <c r="A9653" i="61"/>
  <c r="A9654" i="61"/>
  <c r="A9655" i="61"/>
  <c r="A9656" i="61"/>
  <c r="A9657" i="61"/>
  <c r="A9658" i="61"/>
  <c r="A9659" i="61"/>
  <c r="A9660" i="61"/>
  <c r="A9661" i="61"/>
  <c r="A9662" i="61"/>
  <c r="A9663" i="61"/>
  <c r="A9664" i="61"/>
  <c r="A9665" i="61"/>
  <c r="A9666" i="61"/>
  <c r="A9667" i="61"/>
  <c r="A9668" i="61"/>
  <c r="A9669" i="61"/>
  <c r="A9670" i="61"/>
  <c r="A9671" i="61"/>
  <c r="A9672" i="61"/>
  <c r="A9673" i="61"/>
  <c r="A9674" i="61"/>
  <c r="A9675" i="61"/>
  <c r="A9676" i="61"/>
  <c r="A9677" i="61"/>
  <c r="A9678" i="61"/>
  <c r="A9679" i="61"/>
  <c r="A9680" i="61"/>
  <c r="A9681" i="61"/>
  <c r="A9682" i="61"/>
  <c r="A9683" i="61"/>
  <c r="A9684" i="61"/>
  <c r="A9685" i="61"/>
  <c r="A9686" i="61"/>
  <c r="A9687" i="61"/>
  <c r="A9688" i="61"/>
  <c r="A9689" i="61"/>
  <c r="A9690" i="61"/>
  <c r="A9691" i="61"/>
  <c r="A9692" i="61"/>
  <c r="A9693" i="61"/>
  <c r="A9694" i="61"/>
  <c r="A9695" i="61"/>
  <c r="A9696" i="61"/>
  <c r="A9697" i="61"/>
  <c r="A9698" i="61"/>
  <c r="A9699" i="61"/>
  <c r="A9700" i="61"/>
  <c r="A9701" i="61"/>
  <c r="A9702" i="61"/>
  <c r="A9703" i="61"/>
  <c r="A9704" i="61"/>
  <c r="A9705" i="61"/>
  <c r="A9706" i="61"/>
  <c r="A9707" i="61"/>
  <c r="A9708" i="61"/>
  <c r="A9709" i="61"/>
  <c r="A9710" i="61"/>
  <c r="A9711" i="61"/>
  <c r="A9712" i="61"/>
  <c r="A9713" i="61"/>
  <c r="A9714" i="61"/>
  <c r="A9715" i="61"/>
  <c r="A9716" i="61"/>
  <c r="A9717" i="61"/>
  <c r="A9718" i="61"/>
  <c r="A9719" i="61"/>
  <c r="A9720" i="61"/>
  <c r="A9721" i="61"/>
  <c r="A9722" i="61"/>
  <c r="A9723" i="61"/>
  <c r="A9724" i="61"/>
  <c r="A9725" i="61"/>
  <c r="A9726" i="61"/>
  <c r="A9727" i="61"/>
  <c r="A9728" i="61"/>
  <c r="A9729" i="61"/>
  <c r="A9730" i="61"/>
  <c r="A9731" i="61"/>
  <c r="A9732" i="61"/>
  <c r="A9733" i="61"/>
  <c r="A9734" i="61"/>
  <c r="A9735" i="61"/>
  <c r="A9736" i="61"/>
  <c r="A9737" i="61"/>
  <c r="A9738" i="61"/>
  <c r="A9739" i="61"/>
  <c r="A9740" i="61"/>
  <c r="A9741" i="61"/>
  <c r="A9742" i="61"/>
  <c r="A9743" i="61"/>
  <c r="A9744" i="61"/>
  <c r="A9745" i="61"/>
  <c r="A9746" i="61"/>
  <c r="A9747" i="61"/>
  <c r="A9748" i="61"/>
  <c r="A9749" i="61"/>
  <c r="A9750" i="61"/>
  <c r="A9751" i="61"/>
  <c r="A9752" i="61"/>
  <c r="A9753" i="61"/>
  <c r="A9754" i="61"/>
  <c r="A9755" i="61"/>
  <c r="A9756" i="61"/>
  <c r="A9757" i="61"/>
  <c r="A9758" i="61"/>
  <c r="A9759" i="61"/>
  <c r="A9760" i="61"/>
  <c r="A9761" i="61"/>
  <c r="A9762" i="61"/>
  <c r="A9763" i="61"/>
  <c r="A9764" i="61"/>
  <c r="A9765" i="61"/>
  <c r="A9766" i="61"/>
  <c r="A9767" i="61"/>
  <c r="A9768" i="61"/>
  <c r="A9769" i="61"/>
  <c r="A9770" i="61"/>
  <c r="A9771" i="61"/>
  <c r="A9772" i="61"/>
  <c r="A9773" i="61"/>
  <c r="A9774" i="61"/>
  <c r="A9775" i="61"/>
  <c r="A9776" i="61"/>
  <c r="A9777" i="61"/>
  <c r="A9778" i="61"/>
  <c r="A9779" i="61"/>
  <c r="A9780" i="61"/>
  <c r="A9781" i="61"/>
  <c r="A9782" i="61"/>
  <c r="A9783" i="61"/>
  <c r="A9784" i="61"/>
  <c r="A9785" i="61"/>
  <c r="A9786" i="61"/>
  <c r="A9787" i="61"/>
  <c r="A9788" i="61"/>
  <c r="A9789" i="61"/>
  <c r="A9790" i="61"/>
  <c r="A9791" i="61"/>
  <c r="A9792" i="61"/>
  <c r="A9793" i="61"/>
  <c r="A9794" i="61"/>
  <c r="A9795" i="61"/>
  <c r="A9796" i="61"/>
  <c r="A9797" i="61"/>
  <c r="A9798" i="61"/>
  <c r="A9799" i="61"/>
  <c r="A9800" i="61"/>
  <c r="A9801" i="61"/>
  <c r="A9802" i="61"/>
  <c r="A9803" i="61"/>
  <c r="A9804" i="61"/>
  <c r="A9805" i="61"/>
  <c r="A9806" i="61"/>
  <c r="A9807" i="61"/>
  <c r="A9808" i="61"/>
  <c r="A9809" i="61"/>
  <c r="A9810" i="61"/>
  <c r="A9811" i="61"/>
  <c r="A9812" i="61"/>
  <c r="A9813" i="61"/>
  <c r="A9814" i="61"/>
  <c r="A9815" i="61"/>
  <c r="A9816" i="61"/>
  <c r="A9817" i="61"/>
  <c r="A9818" i="61"/>
  <c r="A9819" i="61"/>
  <c r="A9820" i="61"/>
  <c r="A9821" i="61"/>
  <c r="A9822" i="61"/>
  <c r="A9823" i="61"/>
  <c r="A9824" i="61"/>
  <c r="A9825" i="61"/>
  <c r="A9826" i="61"/>
  <c r="A9827" i="61"/>
  <c r="A9828" i="61"/>
  <c r="A9829" i="61"/>
  <c r="A9830" i="61"/>
  <c r="A9831" i="61"/>
  <c r="A9832" i="61"/>
  <c r="A9833" i="61"/>
  <c r="A9834" i="61"/>
  <c r="A9835" i="61"/>
  <c r="A9836" i="61"/>
  <c r="A9837" i="61"/>
  <c r="A9838" i="61"/>
  <c r="A9839" i="61"/>
  <c r="A9840" i="61"/>
  <c r="A9841" i="61"/>
  <c r="A9842" i="61"/>
  <c r="A9843" i="61"/>
  <c r="A9844" i="61"/>
  <c r="A9845" i="61"/>
  <c r="A9846" i="61"/>
  <c r="A9847" i="61"/>
  <c r="A9848" i="61"/>
  <c r="A9849" i="61"/>
  <c r="A9850" i="61"/>
  <c r="A9851" i="61"/>
  <c r="A9852" i="61"/>
  <c r="A9853" i="61"/>
  <c r="A9854" i="61"/>
  <c r="A9855" i="61"/>
  <c r="A9856" i="61"/>
  <c r="A9857" i="61"/>
  <c r="A9858" i="61"/>
  <c r="A9859" i="61"/>
  <c r="A9860" i="61"/>
  <c r="A9861" i="61"/>
  <c r="A9862" i="61"/>
  <c r="A9863" i="61"/>
  <c r="A9864" i="61"/>
  <c r="A9865" i="61"/>
  <c r="A9866" i="61"/>
  <c r="A9867" i="61"/>
  <c r="A9868" i="61"/>
  <c r="A9869" i="61"/>
  <c r="A9870" i="61"/>
  <c r="A9871" i="61"/>
  <c r="A9872" i="61"/>
  <c r="A9873" i="61"/>
  <c r="A9874" i="61"/>
  <c r="A9875" i="61"/>
  <c r="A9876" i="61"/>
  <c r="A9877" i="61"/>
  <c r="A9878" i="61"/>
  <c r="A9879" i="61"/>
  <c r="A9880" i="61"/>
  <c r="A9881" i="61"/>
  <c r="A9882" i="61"/>
  <c r="A9883" i="61"/>
  <c r="A9884" i="61"/>
  <c r="A9885" i="61"/>
  <c r="A9886" i="61"/>
  <c r="A9887" i="61"/>
  <c r="A9888" i="61"/>
  <c r="A9889" i="61"/>
  <c r="A9890" i="61"/>
  <c r="A9891" i="61"/>
  <c r="A9892" i="61"/>
  <c r="A9893" i="61"/>
  <c r="A9894" i="61"/>
  <c r="A9895" i="61"/>
  <c r="A9896" i="61"/>
  <c r="A9897" i="61"/>
  <c r="A9898" i="61"/>
  <c r="A9899" i="61"/>
  <c r="A9900" i="61"/>
  <c r="A9901" i="61"/>
  <c r="A9902" i="61"/>
  <c r="A9903" i="61"/>
  <c r="A9904" i="61"/>
  <c r="A9905" i="61"/>
  <c r="A9906" i="61"/>
  <c r="A9907" i="61"/>
  <c r="A9908" i="61"/>
  <c r="A9909" i="61"/>
  <c r="A9910" i="61"/>
  <c r="A9911" i="61"/>
  <c r="A9912" i="61"/>
  <c r="A9913" i="61"/>
  <c r="A9914" i="61"/>
  <c r="A9915" i="61"/>
  <c r="A9916" i="61"/>
  <c r="A9917" i="61"/>
  <c r="A9918" i="61"/>
  <c r="A9919" i="61"/>
  <c r="A9920" i="61"/>
  <c r="A9921" i="61"/>
  <c r="A9922" i="61"/>
  <c r="A9923" i="61"/>
  <c r="A9924" i="61"/>
  <c r="A9925" i="61"/>
  <c r="A9926" i="61"/>
  <c r="A9927" i="61"/>
  <c r="A9928" i="61"/>
  <c r="A9929" i="61"/>
  <c r="A9930" i="61"/>
  <c r="A9931" i="61"/>
  <c r="A9932" i="61"/>
  <c r="A9933" i="61"/>
  <c r="A9934" i="61"/>
  <c r="A9935" i="61"/>
  <c r="A9936" i="61"/>
  <c r="A9937" i="61"/>
  <c r="A9938" i="61"/>
  <c r="A9939" i="61"/>
  <c r="A9940" i="61"/>
  <c r="A9941" i="61"/>
  <c r="A9942" i="61"/>
  <c r="A9943" i="61"/>
  <c r="A9944" i="61"/>
  <c r="A9945" i="61"/>
  <c r="A9946" i="61"/>
  <c r="A9947" i="61"/>
  <c r="A9948" i="61"/>
  <c r="A9949" i="61"/>
  <c r="A9950" i="61"/>
  <c r="A9951" i="61"/>
  <c r="A9952" i="61"/>
  <c r="A9953" i="61"/>
  <c r="A9954" i="61"/>
  <c r="A9955" i="61"/>
  <c r="A9956" i="61"/>
  <c r="A9957" i="61"/>
  <c r="A9958" i="61"/>
  <c r="A9959" i="61"/>
  <c r="A9960" i="61"/>
  <c r="A9961" i="61"/>
  <c r="A9962" i="61"/>
  <c r="A9963" i="61"/>
  <c r="A9964" i="61"/>
  <c r="A9965" i="61"/>
  <c r="A9966" i="61"/>
  <c r="A9967" i="61"/>
  <c r="A9968" i="61"/>
  <c r="A9969" i="61"/>
  <c r="A9970" i="61"/>
  <c r="A9971" i="61"/>
  <c r="A9972" i="61"/>
  <c r="A9973" i="61"/>
  <c r="A9974" i="61"/>
  <c r="A9975" i="61"/>
  <c r="A9976" i="61"/>
  <c r="A9977" i="61"/>
  <c r="A9978" i="61"/>
  <c r="A9979" i="61"/>
  <c r="A9980" i="61"/>
  <c r="A9981" i="61"/>
  <c r="A9982" i="61"/>
  <c r="A9983" i="61"/>
  <c r="A9984" i="61"/>
  <c r="A9985" i="61"/>
  <c r="A9986" i="61"/>
  <c r="A9987" i="61"/>
  <c r="A9988" i="61"/>
  <c r="A9989" i="61"/>
  <c r="A9990" i="61"/>
  <c r="A9991" i="61"/>
  <c r="A9992" i="61"/>
  <c r="A9993" i="61"/>
  <c r="A9994" i="61"/>
  <c r="A9995" i="61"/>
  <c r="A9996" i="61"/>
  <c r="A9997" i="61"/>
  <c r="A9998" i="61"/>
  <c r="A9999" i="61"/>
  <c r="A10000" i="61"/>
  <c r="A10001" i="61"/>
  <c r="A10002" i="61"/>
  <c r="A10003" i="61"/>
  <c r="A10004" i="61"/>
  <c r="A10005" i="61"/>
  <c r="A10006" i="61"/>
  <c r="A10007" i="61"/>
  <c r="A10008" i="61"/>
  <c r="A10009" i="61"/>
  <c r="A10010" i="61"/>
  <c r="A10011" i="61"/>
  <c r="A10012" i="61"/>
  <c r="A10013" i="61"/>
  <c r="A10014" i="61"/>
  <c r="A10015" i="61"/>
  <c r="A10016" i="61"/>
  <c r="A10017" i="61"/>
  <c r="A10018" i="61"/>
  <c r="A10019" i="61"/>
  <c r="A10020" i="61"/>
  <c r="A10021" i="61"/>
  <c r="A10022" i="61"/>
  <c r="A10023" i="61"/>
  <c r="A10024" i="61"/>
  <c r="A10025" i="61"/>
  <c r="A10026" i="61"/>
  <c r="A10027" i="61"/>
  <c r="A10028" i="61"/>
  <c r="A10029" i="61"/>
  <c r="A10030" i="61"/>
  <c r="A10031" i="61"/>
  <c r="A10032" i="61"/>
  <c r="A10033" i="61"/>
  <c r="A10034" i="61"/>
  <c r="A10035" i="61"/>
  <c r="A10036" i="61"/>
  <c r="A10037" i="61"/>
  <c r="A10038" i="61"/>
  <c r="A10039" i="61"/>
  <c r="A10040" i="61"/>
  <c r="A10041" i="61"/>
  <c r="A10042" i="61"/>
  <c r="A10043" i="61"/>
  <c r="A10044" i="61"/>
  <c r="A10045" i="61"/>
  <c r="A10046" i="61"/>
  <c r="A10047" i="61"/>
  <c r="A10048" i="61"/>
  <c r="A10049" i="61"/>
  <c r="A10050" i="61"/>
  <c r="A10051" i="61"/>
  <c r="A10052" i="61"/>
  <c r="A10053" i="61"/>
  <c r="A10054" i="61"/>
  <c r="A10055" i="61"/>
  <c r="A10056" i="61"/>
  <c r="A10057" i="61"/>
  <c r="A10058" i="61"/>
  <c r="A10059" i="61"/>
  <c r="A10060" i="61"/>
  <c r="A10061" i="61"/>
  <c r="A10062" i="61"/>
  <c r="A10063" i="61"/>
  <c r="A10064" i="61"/>
  <c r="A10065" i="61"/>
  <c r="A10066" i="61"/>
  <c r="A10067" i="61"/>
  <c r="A10068" i="61"/>
  <c r="A10069" i="61"/>
  <c r="A10070" i="61"/>
  <c r="A10071" i="61"/>
  <c r="A10072" i="61"/>
  <c r="A10073" i="61"/>
  <c r="A10074" i="61"/>
  <c r="A10075" i="61"/>
  <c r="A10076" i="61"/>
  <c r="A10077" i="61"/>
  <c r="A10078" i="61"/>
  <c r="A10079" i="61"/>
  <c r="A10080" i="61"/>
  <c r="A10081" i="61"/>
  <c r="A10082" i="61"/>
  <c r="A10083" i="61"/>
  <c r="A10084" i="61"/>
  <c r="A10085" i="61"/>
  <c r="A10086" i="61"/>
  <c r="A10087" i="61"/>
  <c r="A10088" i="61"/>
  <c r="A10089" i="61"/>
  <c r="A10090" i="61"/>
  <c r="A10091" i="61"/>
  <c r="A10092" i="61"/>
  <c r="A10093" i="61"/>
  <c r="A10094" i="61"/>
  <c r="A10095" i="61"/>
  <c r="A10096" i="61"/>
  <c r="A10097" i="61"/>
  <c r="A10098" i="61"/>
  <c r="A10099" i="61"/>
  <c r="A10100" i="61"/>
  <c r="A10101" i="61"/>
  <c r="A10102" i="61"/>
  <c r="A10103" i="61"/>
  <c r="A10104" i="61"/>
  <c r="A10105" i="61"/>
  <c r="A10106" i="61"/>
  <c r="A10107" i="61"/>
  <c r="A10108" i="61"/>
  <c r="A10109" i="61"/>
  <c r="A10110" i="61"/>
  <c r="A10111" i="61"/>
  <c r="A10112" i="61"/>
  <c r="A10113" i="61"/>
  <c r="A10114" i="61"/>
  <c r="A10115" i="61"/>
  <c r="A10116" i="61"/>
  <c r="A10117" i="61"/>
  <c r="A10118" i="61"/>
  <c r="A10119" i="61"/>
  <c r="A10120" i="61"/>
  <c r="A10121" i="61"/>
  <c r="A10122" i="61"/>
  <c r="A10123" i="61"/>
  <c r="A10124" i="61"/>
  <c r="A10125" i="61"/>
  <c r="A10126" i="61"/>
  <c r="A10127" i="61"/>
  <c r="A10128" i="61"/>
  <c r="A10129" i="61"/>
  <c r="A10130" i="61"/>
  <c r="A10131" i="61"/>
  <c r="A10132" i="61"/>
  <c r="A10133" i="61"/>
  <c r="A10134" i="61"/>
  <c r="A10135" i="61"/>
  <c r="A10136" i="61"/>
  <c r="A10137" i="61"/>
  <c r="A10138" i="61"/>
  <c r="A10139" i="61"/>
  <c r="A10140" i="61"/>
  <c r="A10141" i="61"/>
  <c r="A10142" i="61"/>
  <c r="A10143" i="61"/>
  <c r="A10144" i="61"/>
  <c r="A10145" i="61"/>
  <c r="A10146" i="61"/>
  <c r="A10147" i="61"/>
  <c r="A10148" i="61"/>
  <c r="A10149" i="61"/>
  <c r="A10150" i="61"/>
  <c r="A10151" i="61"/>
  <c r="A10152" i="61"/>
  <c r="A10153" i="61"/>
  <c r="A10154" i="61"/>
  <c r="A10155" i="61"/>
  <c r="A10156" i="61"/>
  <c r="A10157" i="61"/>
  <c r="A10158" i="61"/>
  <c r="A10159" i="61"/>
  <c r="A10160" i="61"/>
  <c r="A10161" i="61"/>
  <c r="A10162" i="61"/>
  <c r="A10163" i="61"/>
  <c r="A10164" i="61"/>
  <c r="A10165" i="61"/>
  <c r="A10166" i="61"/>
  <c r="A10167" i="61"/>
  <c r="A10168" i="61"/>
  <c r="A10169" i="61"/>
  <c r="A10170" i="61"/>
  <c r="A10171" i="61"/>
  <c r="A10172" i="61"/>
  <c r="A10173" i="61"/>
  <c r="A10174" i="61"/>
  <c r="A10175" i="61"/>
  <c r="A10176" i="61"/>
  <c r="A10177" i="61"/>
  <c r="A10178" i="61"/>
  <c r="A10179" i="61"/>
  <c r="A10180" i="61"/>
  <c r="A10181" i="61"/>
  <c r="A10182" i="61"/>
  <c r="A10183" i="61"/>
  <c r="A10184" i="61"/>
  <c r="A10185" i="61"/>
  <c r="A10186" i="61"/>
  <c r="A10187" i="61"/>
  <c r="A10188" i="61"/>
  <c r="A10189" i="61"/>
  <c r="A10190" i="61"/>
  <c r="A10191" i="61"/>
  <c r="A10192" i="61"/>
  <c r="A10193" i="61"/>
  <c r="A10194" i="61"/>
  <c r="A10195" i="61"/>
  <c r="A10196" i="61"/>
  <c r="A10197" i="61"/>
  <c r="A10198" i="61"/>
  <c r="A10199" i="61"/>
  <c r="A10200" i="61"/>
  <c r="A10201" i="61"/>
  <c r="A10202" i="61"/>
  <c r="A10203" i="61"/>
  <c r="A10204" i="61"/>
  <c r="A10205" i="61"/>
  <c r="A10206" i="61"/>
  <c r="A10207" i="61"/>
  <c r="A10208" i="61"/>
  <c r="A10209" i="61"/>
  <c r="A10210" i="61"/>
  <c r="A10211" i="61"/>
  <c r="A10212" i="61"/>
  <c r="A10213" i="61"/>
  <c r="A10214" i="61"/>
  <c r="A10215" i="61"/>
  <c r="A10216" i="61"/>
  <c r="A10217" i="61"/>
  <c r="A10218" i="61"/>
  <c r="A10219" i="61"/>
  <c r="A10220" i="61"/>
  <c r="A10221" i="61"/>
  <c r="A10222" i="61"/>
  <c r="A10223" i="61"/>
  <c r="A10224" i="61"/>
  <c r="A10225" i="61"/>
  <c r="A10226" i="61"/>
  <c r="A10227" i="61"/>
  <c r="A10228" i="61"/>
  <c r="A10229" i="61"/>
  <c r="A10230" i="61"/>
  <c r="A10231" i="61"/>
  <c r="A10232" i="61"/>
  <c r="A10233" i="61"/>
  <c r="A10234" i="61"/>
  <c r="A10235" i="61"/>
  <c r="A10236" i="61"/>
  <c r="A10237" i="61"/>
  <c r="A10238" i="61"/>
  <c r="A10239" i="61"/>
  <c r="A10240" i="61"/>
  <c r="A10241" i="61"/>
  <c r="A10242" i="61"/>
  <c r="A10243" i="61"/>
  <c r="A10244" i="61"/>
  <c r="A10245" i="61"/>
  <c r="A10246" i="61"/>
  <c r="A10247" i="61"/>
  <c r="A10248" i="61"/>
  <c r="A10249" i="61"/>
  <c r="A10250" i="61"/>
  <c r="A10251" i="61"/>
  <c r="A10252" i="61"/>
  <c r="A10253" i="61"/>
  <c r="A10254" i="61"/>
  <c r="A10255" i="61"/>
  <c r="A10256" i="61"/>
  <c r="A10257" i="61"/>
  <c r="A10258" i="61"/>
  <c r="A10259" i="61"/>
  <c r="A10260" i="61"/>
  <c r="A10261" i="61"/>
  <c r="A10262" i="61"/>
  <c r="A10263" i="61"/>
  <c r="A10264" i="61"/>
  <c r="A10265" i="61"/>
  <c r="A10266" i="61"/>
  <c r="A10267" i="61"/>
  <c r="A10268" i="61"/>
  <c r="A10269" i="61"/>
  <c r="A10270" i="61"/>
  <c r="A10271" i="61"/>
  <c r="A10272" i="61"/>
  <c r="A10273" i="61"/>
  <c r="A10274" i="61"/>
  <c r="A10275" i="61"/>
  <c r="A10276" i="61"/>
  <c r="A10277" i="61"/>
  <c r="A10278" i="61"/>
  <c r="A10279" i="61"/>
  <c r="A10280" i="61"/>
  <c r="A10281" i="61"/>
  <c r="A10282" i="61"/>
  <c r="A10283" i="61"/>
  <c r="A10284" i="61"/>
  <c r="A10285" i="61"/>
  <c r="A10286" i="61"/>
  <c r="A10287" i="61"/>
  <c r="A10288" i="61"/>
  <c r="A10289" i="61"/>
  <c r="A10290" i="61"/>
  <c r="A10291" i="61"/>
  <c r="A10292" i="61"/>
  <c r="A10293" i="61"/>
  <c r="A10294" i="61"/>
  <c r="A10295" i="61"/>
  <c r="A10296" i="61"/>
  <c r="A10297" i="61"/>
  <c r="A10298" i="61"/>
  <c r="A10299" i="61"/>
  <c r="A10300" i="61"/>
  <c r="A10301" i="61"/>
  <c r="A10302" i="61"/>
  <c r="A10303" i="61"/>
  <c r="A10304" i="61"/>
  <c r="A10305" i="61"/>
  <c r="A10306" i="61"/>
  <c r="A10307" i="61"/>
  <c r="A10308" i="61"/>
  <c r="A10309" i="61"/>
  <c r="A10310" i="61"/>
  <c r="A10311" i="61"/>
  <c r="A10312" i="61"/>
  <c r="A10313" i="61"/>
  <c r="A10314" i="61"/>
  <c r="A10315" i="61"/>
  <c r="A10316" i="61"/>
  <c r="A10317" i="61"/>
  <c r="A10318" i="61"/>
  <c r="A10319" i="61"/>
  <c r="A10320" i="61"/>
  <c r="A10321" i="61"/>
  <c r="A10322" i="61"/>
  <c r="A10323" i="61"/>
  <c r="A10324" i="61"/>
  <c r="A10325" i="61"/>
  <c r="A10326" i="61"/>
  <c r="A10327" i="61"/>
  <c r="A10328" i="61"/>
  <c r="A10329" i="61"/>
  <c r="A10330" i="61"/>
  <c r="A10331" i="61"/>
  <c r="A10332" i="61"/>
  <c r="A10333" i="61"/>
  <c r="A10334" i="61"/>
  <c r="A10335" i="61"/>
  <c r="A10336" i="61"/>
  <c r="A10337" i="61"/>
  <c r="A10338" i="61"/>
  <c r="A10339" i="61"/>
  <c r="A10340" i="61"/>
  <c r="A10341" i="61"/>
  <c r="A10342" i="61"/>
  <c r="A10343" i="61"/>
  <c r="A10344" i="61"/>
  <c r="A10345" i="61"/>
  <c r="A10346" i="61"/>
  <c r="A10347" i="61"/>
  <c r="A10348" i="61"/>
  <c r="A10349" i="61"/>
  <c r="A10350" i="61"/>
  <c r="A10351" i="61"/>
  <c r="A10352" i="61"/>
  <c r="A10353" i="61"/>
  <c r="A10354" i="61"/>
  <c r="A10355" i="61"/>
  <c r="A10356" i="61"/>
  <c r="A10357" i="61"/>
  <c r="A10358" i="61"/>
  <c r="A10359" i="61"/>
  <c r="A10360" i="61"/>
  <c r="A10361" i="61"/>
  <c r="A10362" i="61"/>
  <c r="A10363" i="61"/>
  <c r="A10364" i="61"/>
  <c r="A10365" i="61"/>
  <c r="A10366" i="61"/>
  <c r="A10367" i="61"/>
  <c r="A10368" i="61"/>
  <c r="A10369" i="61"/>
  <c r="A10370" i="61"/>
  <c r="A10371" i="61"/>
  <c r="A10372" i="61"/>
  <c r="A10373" i="61"/>
  <c r="A10374" i="61"/>
  <c r="A10375" i="61"/>
  <c r="A10376" i="61"/>
  <c r="A10377" i="61"/>
  <c r="A10378" i="61"/>
  <c r="A10379" i="61"/>
  <c r="A10380" i="61"/>
  <c r="A10381" i="61"/>
  <c r="A10382" i="61"/>
  <c r="A10383" i="61"/>
  <c r="A10384" i="61"/>
  <c r="A10385" i="61"/>
  <c r="A10386" i="61"/>
  <c r="A10387" i="61"/>
  <c r="A10388" i="61"/>
  <c r="A10389" i="61"/>
  <c r="A10390" i="61"/>
  <c r="A10391" i="61"/>
  <c r="A10392" i="61"/>
  <c r="A10393" i="61"/>
  <c r="A10394" i="61"/>
  <c r="A10395" i="61"/>
  <c r="A10396" i="61"/>
  <c r="A10397" i="61"/>
  <c r="A10398" i="61"/>
  <c r="A10399" i="61"/>
  <c r="A10400" i="61"/>
  <c r="A10401" i="61"/>
  <c r="A10402" i="61"/>
  <c r="A10403" i="61"/>
  <c r="A10404" i="61"/>
  <c r="A10405" i="61"/>
  <c r="A10406" i="61"/>
  <c r="A10407" i="61"/>
  <c r="A10408" i="61"/>
  <c r="A10409" i="61"/>
  <c r="A10410" i="61"/>
  <c r="A10411" i="61"/>
  <c r="A10412" i="61"/>
  <c r="A10413" i="61"/>
  <c r="A10414" i="61"/>
  <c r="A10415" i="61"/>
  <c r="A10416" i="61"/>
  <c r="A10417" i="61"/>
  <c r="A10418" i="61"/>
  <c r="A10419" i="61"/>
  <c r="A10420" i="61"/>
  <c r="A10421" i="61"/>
  <c r="A10422" i="61"/>
  <c r="A10423" i="61"/>
  <c r="A10424" i="61"/>
  <c r="A10425" i="61"/>
  <c r="A10426" i="61"/>
  <c r="A10427" i="61"/>
  <c r="A10428" i="61"/>
  <c r="A10429" i="61"/>
  <c r="A10430" i="61"/>
  <c r="A10431" i="61"/>
  <c r="A10432" i="61"/>
  <c r="A10433" i="61"/>
  <c r="A10434" i="61"/>
  <c r="A10435" i="61"/>
  <c r="A10436" i="61"/>
  <c r="A10437" i="61"/>
  <c r="A10438" i="61"/>
  <c r="A10439" i="61"/>
  <c r="A10440" i="61"/>
  <c r="A10441" i="61"/>
  <c r="A10442" i="61"/>
  <c r="A10443" i="61"/>
  <c r="A10444" i="61"/>
  <c r="A10445" i="61"/>
  <c r="A10446" i="61"/>
  <c r="A10447" i="61"/>
  <c r="A10448" i="61"/>
  <c r="A10449" i="61"/>
  <c r="A10450" i="61"/>
  <c r="A10451" i="61"/>
  <c r="A10452" i="61"/>
  <c r="A10453" i="61"/>
  <c r="A10454" i="61"/>
  <c r="A10455" i="61"/>
  <c r="A10456" i="61"/>
  <c r="A10457" i="61"/>
  <c r="A10458" i="61"/>
  <c r="A10459" i="61"/>
  <c r="A10460" i="61"/>
  <c r="A10461" i="61"/>
  <c r="A10462" i="61"/>
  <c r="A10463" i="61"/>
  <c r="A10464" i="61"/>
  <c r="A10465" i="61"/>
  <c r="A10466" i="61"/>
  <c r="A10467" i="61"/>
  <c r="A10468" i="61"/>
  <c r="A10469" i="61"/>
  <c r="A10470" i="61"/>
  <c r="A10471" i="61"/>
  <c r="A10472" i="61"/>
  <c r="A10473" i="61"/>
  <c r="A10474" i="61"/>
  <c r="A10475" i="61"/>
  <c r="A10476" i="61"/>
  <c r="A10477" i="61"/>
  <c r="A10478" i="61"/>
  <c r="A10479" i="61"/>
  <c r="A10480" i="61"/>
  <c r="A10481" i="61"/>
  <c r="A10482" i="61"/>
  <c r="A10483" i="61"/>
  <c r="A10484" i="61"/>
  <c r="A10485" i="61"/>
  <c r="A10486" i="61"/>
  <c r="A10487" i="61"/>
  <c r="A10488" i="61"/>
  <c r="A10489" i="61"/>
  <c r="A10490" i="61"/>
  <c r="A10491" i="61"/>
  <c r="A10492" i="61"/>
  <c r="A10493" i="61"/>
  <c r="A10494" i="61"/>
  <c r="A10495" i="61"/>
  <c r="A10496" i="61"/>
  <c r="A10497" i="61"/>
  <c r="A10498" i="61"/>
  <c r="A10499" i="61"/>
  <c r="A10500" i="61"/>
  <c r="A10501" i="61"/>
  <c r="A10502" i="61"/>
  <c r="A10503" i="61"/>
  <c r="A10504" i="61"/>
  <c r="A10505" i="61"/>
  <c r="A10506" i="61"/>
  <c r="A10507" i="61"/>
  <c r="A10508" i="61"/>
  <c r="A10509" i="61"/>
  <c r="A10510" i="61"/>
  <c r="A10511" i="61"/>
  <c r="A10512" i="61"/>
  <c r="A10513" i="61"/>
  <c r="A10514" i="61"/>
  <c r="A10515" i="61"/>
  <c r="A10516" i="61"/>
  <c r="A10517" i="61"/>
  <c r="A10518" i="61"/>
  <c r="A10519" i="61"/>
  <c r="A10520" i="61"/>
  <c r="A10521" i="61"/>
  <c r="A10522" i="61"/>
  <c r="A10523" i="61"/>
  <c r="A10524" i="61"/>
  <c r="A10525" i="61"/>
  <c r="A10526" i="61"/>
  <c r="A10527" i="61"/>
  <c r="A10528" i="61"/>
  <c r="A10529" i="61"/>
  <c r="A10530" i="61"/>
  <c r="A10531" i="61"/>
  <c r="A10532" i="61"/>
  <c r="A10533" i="61"/>
  <c r="A10534" i="61"/>
  <c r="A10535" i="61"/>
  <c r="A10536" i="61"/>
  <c r="A10537" i="61"/>
  <c r="A10538" i="61"/>
  <c r="A10539" i="61"/>
  <c r="A10540" i="61"/>
  <c r="A10541" i="61"/>
  <c r="A10542" i="61"/>
  <c r="A10543" i="61"/>
  <c r="A10544" i="61"/>
  <c r="A10545" i="61"/>
  <c r="A10546" i="61"/>
  <c r="A10547" i="61"/>
  <c r="A10548" i="61"/>
  <c r="A10549" i="61"/>
  <c r="A10550" i="61"/>
  <c r="A10551" i="61"/>
  <c r="A10552" i="61"/>
  <c r="A10553" i="61"/>
  <c r="A10554" i="61"/>
  <c r="A10555" i="61"/>
  <c r="A10556" i="61"/>
  <c r="A10557" i="61"/>
  <c r="A10558" i="61"/>
  <c r="A10559" i="61"/>
  <c r="A10560" i="61"/>
  <c r="A10561" i="61"/>
  <c r="A10562" i="61"/>
  <c r="A10563" i="61"/>
  <c r="A10564" i="61"/>
  <c r="A10565" i="61"/>
  <c r="A10566" i="61"/>
  <c r="A10567" i="61"/>
  <c r="A10568" i="61"/>
  <c r="A10569" i="61"/>
  <c r="A10570" i="61"/>
  <c r="A10571" i="61"/>
  <c r="A10572" i="61"/>
  <c r="A10573" i="61"/>
  <c r="A10574" i="61"/>
  <c r="A10575" i="61"/>
  <c r="A10576" i="61"/>
  <c r="A10577" i="61"/>
  <c r="A10578" i="61"/>
  <c r="A10579" i="61"/>
  <c r="A10580" i="61"/>
  <c r="A10581" i="61"/>
  <c r="A10582" i="61"/>
  <c r="A10583" i="61"/>
  <c r="A10584" i="61"/>
  <c r="A10585" i="61"/>
  <c r="A10586" i="61"/>
  <c r="A10587" i="61"/>
  <c r="A10588" i="61"/>
  <c r="A10589" i="61"/>
  <c r="A10590" i="61"/>
  <c r="A10591" i="61"/>
  <c r="A10592" i="61"/>
  <c r="A10593" i="61"/>
  <c r="A10594" i="61"/>
  <c r="A10595" i="61"/>
  <c r="A10596" i="61"/>
  <c r="A10597" i="61"/>
  <c r="A10598" i="61"/>
  <c r="A10599" i="61"/>
  <c r="A10600" i="61"/>
  <c r="A10601" i="61"/>
  <c r="A10602" i="61"/>
  <c r="A10603" i="61"/>
  <c r="A10604" i="61"/>
  <c r="A10605" i="61"/>
  <c r="A10606" i="61"/>
  <c r="A10607" i="61"/>
  <c r="A10608" i="61"/>
  <c r="A10609" i="61"/>
  <c r="A10610" i="61"/>
  <c r="A10611" i="61"/>
  <c r="A10612" i="61"/>
  <c r="A10613" i="61"/>
  <c r="A10614" i="61"/>
  <c r="A10615" i="61"/>
  <c r="A10616" i="61"/>
  <c r="A10617" i="61"/>
  <c r="A10618" i="61"/>
  <c r="A10619" i="61"/>
  <c r="A10620" i="61"/>
  <c r="A10621" i="61"/>
  <c r="A10622" i="61"/>
  <c r="A10623" i="61"/>
  <c r="A10624" i="61"/>
  <c r="A10625" i="61"/>
  <c r="A10626" i="61"/>
  <c r="A10627" i="61"/>
  <c r="A10628" i="61"/>
  <c r="A10629" i="61"/>
  <c r="A10630" i="61"/>
  <c r="A10631" i="61"/>
  <c r="A10632" i="61"/>
  <c r="A10633" i="61"/>
  <c r="A10634" i="61"/>
  <c r="A10635" i="61"/>
  <c r="A10636" i="61"/>
  <c r="A10637" i="61"/>
  <c r="A10638" i="61"/>
  <c r="A10639" i="61"/>
  <c r="A10640" i="61"/>
  <c r="A10641" i="61"/>
  <c r="A10642" i="61"/>
  <c r="A10643" i="61"/>
  <c r="A10644" i="61"/>
  <c r="A10645" i="61"/>
  <c r="A10646" i="61"/>
  <c r="A10647" i="61"/>
  <c r="A10648" i="61"/>
  <c r="A10649" i="61"/>
  <c r="A10650" i="61"/>
  <c r="A10651" i="61"/>
  <c r="A10652" i="61"/>
  <c r="A10653" i="61"/>
  <c r="A10654" i="61"/>
  <c r="A10655" i="61"/>
  <c r="A10656" i="61"/>
  <c r="A10657" i="61"/>
  <c r="A10658" i="61"/>
  <c r="A10659" i="61"/>
  <c r="A10660" i="61"/>
  <c r="A10661" i="61"/>
  <c r="A10662" i="61"/>
  <c r="A10663" i="61"/>
  <c r="A10664" i="61"/>
  <c r="A10665" i="61"/>
  <c r="A10666" i="61"/>
  <c r="A10667" i="61"/>
  <c r="A10668" i="61"/>
  <c r="A10669" i="61"/>
  <c r="A10670" i="61"/>
  <c r="A10671" i="61"/>
  <c r="A10672" i="61"/>
  <c r="A10673" i="61"/>
  <c r="A10674" i="61"/>
  <c r="A10675" i="61"/>
  <c r="A10676" i="61"/>
  <c r="A10677" i="61"/>
  <c r="A10678" i="61"/>
  <c r="A10679" i="61"/>
  <c r="A10680" i="61"/>
  <c r="A10681" i="61"/>
  <c r="A10682" i="61"/>
  <c r="A10683" i="61"/>
  <c r="A10684" i="61"/>
  <c r="A10685" i="61"/>
  <c r="A10686" i="61"/>
  <c r="A10687" i="61"/>
  <c r="A10688" i="61"/>
  <c r="A10689" i="61"/>
  <c r="A10690" i="61"/>
  <c r="A10691" i="61"/>
  <c r="A10692" i="61"/>
  <c r="A10693" i="61"/>
  <c r="A10694" i="61"/>
  <c r="A10695" i="61"/>
  <c r="A10696" i="61"/>
  <c r="A10697" i="61"/>
  <c r="A10698" i="61"/>
  <c r="A10699" i="61"/>
  <c r="A10700" i="61"/>
  <c r="A10701" i="61"/>
  <c r="A10702" i="61"/>
  <c r="A10703" i="61"/>
  <c r="A10704" i="61"/>
  <c r="A10705" i="61"/>
  <c r="A10706" i="61"/>
  <c r="A10707" i="61"/>
  <c r="A10708" i="61"/>
  <c r="A10709" i="61"/>
  <c r="A10710" i="61"/>
  <c r="A10711" i="61"/>
  <c r="A10712" i="61"/>
  <c r="A10713" i="61"/>
  <c r="A10714" i="61"/>
  <c r="A10715" i="61"/>
  <c r="A10716" i="61"/>
  <c r="A10717" i="61"/>
  <c r="A10718" i="61"/>
  <c r="A10719" i="61"/>
  <c r="A10720" i="61"/>
  <c r="A10721" i="61"/>
  <c r="A10722" i="61"/>
  <c r="A10723" i="61"/>
  <c r="A10724" i="61"/>
  <c r="A10725" i="61"/>
  <c r="A10726" i="61"/>
  <c r="A10727" i="61"/>
  <c r="A10728" i="61"/>
  <c r="A10729" i="61"/>
  <c r="A10730" i="61"/>
  <c r="A10731" i="61"/>
  <c r="A10732" i="61"/>
  <c r="A10733" i="61"/>
  <c r="A10734" i="61"/>
  <c r="A10735" i="61"/>
  <c r="A10736" i="61"/>
  <c r="A10737" i="61"/>
  <c r="A10738" i="61"/>
  <c r="A10739" i="61"/>
  <c r="A10740" i="61"/>
  <c r="A10741" i="61"/>
  <c r="A10742" i="61"/>
  <c r="A10743" i="61"/>
  <c r="A10744" i="61"/>
  <c r="A10745" i="61"/>
  <c r="A10746" i="61"/>
  <c r="A10747" i="61"/>
  <c r="A10748" i="61"/>
  <c r="A10749" i="61"/>
  <c r="A10750" i="61"/>
  <c r="A10751" i="61"/>
  <c r="A10752" i="61"/>
  <c r="A10753" i="61"/>
  <c r="A10754" i="61"/>
  <c r="A10755" i="61"/>
  <c r="A10756" i="61"/>
  <c r="A10757" i="61"/>
  <c r="A10758" i="61"/>
  <c r="A10759" i="61"/>
  <c r="A10760" i="61"/>
  <c r="A10761" i="61"/>
  <c r="A10762" i="61"/>
  <c r="A10763" i="61"/>
  <c r="A10764" i="61"/>
  <c r="A10765" i="61"/>
  <c r="A10766" i="61"/>
  <c r="A10767" i="61"/>
  <c r="A10768" i="61"/>
  <c r="A10769" i="61"/>
  <c r="A10770" i="61"/>
  <c r="A10771" i="61"/>
  <c r="A10772" i="61"/>
  <c r="A10773" i="61"/>
  <c r="A10774" i="61"/>
  <c r="A10775" i="61"/>
  <c r="A10776" i="61"/>
  <c r="A10777" i="61"/>
  <c r="A10778" i="61"/>
  <c r="A10779" i="61"/>
  <c r="A10780" i="61"/>
  <c r="A10781" i="61"/>
  <c r="A10782" i="61"/>
  <c r="A10783" i="61"/>
  <c r="A10784" i="61"/>
  <c r="A10785" i="61"/>
  <c r="A10786" i="61"/>
  <c r="A10787" i="61"/>
  <c r="A10788" i="61"/>
  <c r="A10789" i="61"/>
  <c r="A10790" i="61"/>
  <c r="A10791" i="61"/>
  <c r="A10792" i="61"/>
  <c r="A10793" i="61"/>
  <c r="A10794" i="61"/>
  <c r="A10795" i="61"/>
  <c r="A10796" i="61"/>
  <c r="A10797" i="61"/>
  <c r="A10798" i="61"/>
  <c r="A10799" i="61"/>
  <c r="A10800" i="61"/>
  <c r="A10801" i="61"/>
  <c r="A10802" i="61"/>
  <c r="A10803" i="61"/>
  <c r="A10804" i="61"/>
  <c r="A10805" i="61"/>
  <c r="A10806" i="61"/>
  <c r="A10807" i="61"/>
  <c r="A10808" i="61"/>
  <c r="A10809" i="61"/>
  <c r="A10810" i="61"/>
  <c r="A10811" i="61"/>
  <c r="A10812" i="61"/>
  <c r="A10813" i="61"/>
  <c r="A10814" i="61"/>
  <c r="A10815" i="61"/>
  <c r="A10816" i="61"/>
  <c r="A10817" i="61"/>
  <c r="A10818" i="61"/>
  <c r="A10819" i="61"/>
  <c r="A10820" i="61"/>
  <c r="A10821" i="61"/>
  <c r="A10822" i="61"/>
  <c r="A10823" i="61"/>
  <c r="A10824" i="61"/>
  <c r="A10825" i="61"/>
  <c r="A10826" i="61"/>
  <c r="A10827" i="61"/>
  <c r="A10828" i="61"/>
  <c r="A10829" i="61"/>
  <c r="A10830" i="61"/>
  <c r="A10831" i="61"/>
  <c r="A10832" i="61"/>
  <c r="A10833" i="61"/>
  <c r="A10834" i="61"/>
  <c r="A10835" i="61"/>
  <c r="A10836" i="61"/>
  <c r="A10837" i="61"/>
  <c r="A10838" i="61"/>
  <c r="A10839" i="61"/>
  <c r="A10840" i="61"/>
  <c r="A10841" i="61"/>
  <c r="A10842" i="61"/>
  <c r="A10843" i="61"/>
  <c r="A10844" i="61"/>
  <c r="A10845" i="61"/>
  <c r="A10846" i="61"/>
  <c r="A10847" i="61"/>
  <c r="A10848" i="61"/>
  <c r="A10849" i="61"/>
  <c r="A10850" i="61"/>
  <c r="A10851" i="61"/>
  <c r="A10852" i="61"/>
  <c r="A10853" i="61"/>
  <c r="A10854" i="61"/>
  <c r="A10855" i="61"/>
  <c r="A10856" i="61"/>
  <c r="A10857" i="61"/>
  <c r="A10858" i="61"/>
  <c r="A10859" i="61"/>
  <c r="A10860" i="61"/>
  <c r="A10861" i="61"/>
  <c r="A10862" i="61"/>
  <c r="A10863" i="61"/>
  <c r="A10864" i="61"/>
  <c r="A10865" i="61"/>
  <c r="A10866" i="61"/>
  <c r="A10867" i="61"/>
  <c r="A10868" i="61"/>
  <c r="A10869" i="61"/>
  <c r="A10870" i="61"/>
  <c r="A10871" i="61"/>
  <c r="A10872" i="61"/>
  <c r="A10873" i="61"/>
  <c r="A10874" i="61"/>
  <c r="A10875" i="61"/>
  <c r="A10876" i="61"/>
  <c r="A10877" i="61"/>
  <c r="A10878" i="61"/>
  <c r="A10879" i="61"/>
  <c r="A10880" i="61"/>
  <c r="A10881" i="61"/>
  <c r="A10882" i="61"/>
  <c r="A10883" i="61"/>
  <c r="A10884" i="61"/>
  <c r="A10885" i="61"/>
  <c r="A10886" i="61"/>
  <c r="A10887" i="61"/>
  <c r="A10888" i="61"/>
  <c r="A10889" i="61"/>
  <c r="A10890" i="61"/>
  <c r="A10891" i="61"/>
  <c r="A10892" i="61"/>
  <c r="A10893" i="61"/>
  <c r="A10894" i="61"/>
  <c r="A10895" i="61"/>
  <c r="A10896" i="61"/>
  <c r="A10897" i="61"/>
  <c r="A10898" i="61"/>
  <c r="A10899" i="61"/>
  <c r="A10900" i="61"/>
  <c r="A10901" i="61"/>
  <c r="A10902" i="61"/>
  <c r="A10903" i="61"/>
  <c r="A10904" i="61"/>
  <c r="A10905" i="61"/>
  <c r="A10906" i="61"/>
  <c r="A10907" i="61"/>
  <c r="A10908" i="61"/>
  <c r="A10909" i="61"/>
  <c r="A10910" i="61"/>
  <c r="A10911" i="61"/>
  <c r="A10912" i="61"/>
  <c r="A10913" i="61"/>
  <c r="A10914" i="61"/>
  <c r="A10915" i="61"/>
  <c r="A10916" i="61"/>
  <c r="A10917" i="61"/>
  <c r="A10918" i="61"/>
  <c r="A10919" i="61"/>
  <c r="A10920" i="61"/>
  <c r="A10921" i="61"/>
  <c r="A10922" i="61"/>
  <c r="A10923" i="61"/>
  <c r="A10924" i="61"/>
  <c r="A10925" i="61"/>
  <c r="A10926" i="61"/>
  <c r="A10927" i="61"/>
  <c r="A10928" i="61"/>
  <c r="A10929" i="61"/>
  <c r="A10930" i="61"/>
  <c r="A10931" i="61"/>
  <c r="A10932" i="61"/>
  <c r="A10933" i="61"/>
  <c r="A10934" i="61"/>
  <c r="A10935" i="61"/>
  <c r="A10936" i="61"/>
  <c r="A10937" i="61"/>
  <c r="A10938" i="61"/>
  <c r="A10939" i="61"/>
  <c r="A10940" i="61"/>
  <c r="A10941" i="61"/>
  <c r="A10942" i="61"/>
  <c r="A10943" i="61"/>
  <c r="A10944" i="61"/>
  <c r="A10945" i="61"/>
  <c r="A10946" i="61"/>
  <c r="A10947" i="61"/>
  <c r="A10948" i="61"/>
  <c r="A10949" i="61"/>
  <c r="A10950" i="61"/>
  <c r="A10951" i="61"/>
  <c r="A10952" i="61"/>
  <c r="A10953" i="61"/>
  <c r="A10954" i="61"/>
  <c r="A10955" i="61"/>
  <c r="A10956" i="61"/>
  <c r="A10957" i="61"/>
  <c r="A10958" i="61"/>
  <c r="A10959" i="61"/>
  <c r="A10960" i="61"/>
  <c r="A10961" i="61"/>
  <c r="A10962" i="61"/>
  <c r="A10963" i="61"/>
  <c r="A10964" i="61"/>
  <c r="A10965" i="61"/>
  <c r="A10966" i="61"/>
  <c r="A10967" i="61"/>
  <c r="A10968" i="61"/>
  <c r="A10969" i="61"/>
  <c r="A10970" i="61"/>
  <c r="A10971" i="61"/>
  <c r="A10972" i="61"/>
  <c r="A10973" i="61"/>
  <c r="A10974" i="61"/>
  <c r="A10975" i="61"/>
  <c r="A10976" i="61"/>
  <c r="A10977" i="61"/>
  <c r="A10978" i="61"/>
  <c r="A10979" i="61"/>
  <c r="A10980" i="61"/>
  <c r="A10981" i="61"/>
  <c r="A10982" i="61"/>
  <c r="A10983" i="61"/>
  <c r="A10984" i="61"/>
  <c r="A10985" i="61"/>
  <c r="A10986" i="61"/>
  <c r="A10987" i="61"/>
  <c r="A10988" i="61"/>
  <c r="A10989" i="61"/>
  <c r="A10990" i="61"/>
  <c r="A10991" i="61"/>
  <c r="A10992" i="61"/>
  <c r="A10993" i="61"/>
  <c r="A10994" i="61"/>
  <c r="A10995" i="61"/>
  <c r="A10996" i="61"/>
  <c r="A10997" i="61"/>
  <c r="A10998" i="61"/>
  <c r="A10999" i="61"/>
  <c r="A11000" i="61"/>
  <c r="A11001" i="61"/>
  <c r="A13202" i="61"/>
  <c r="A13203" i="61"/>
  <c r="A13204" i="61"/>
  <c r="A13205" i="61"/>
  <c r="A13206" i="61"/>
  <c r="A13207" i="61"/>
  <c r="A13208" i="61"/>
  <c r="A13209" i="61"/>
  <c r="A13210" i="61"/>
  <c r="A13211" i="61"/>
  <c r="A13212" i="61"/>
  <c r="A13213" i="61"/>
  <c r="A13214" i="61"/>
  <c r="A13215" i="61"/>
  <c r="A13216" i="61"/>
  <c r="A13217" i="61"/>
  <c r="A13218" i="61"/>
  <c r="A13219" i="61"/>
  <c r="A13220" i="61"/>
  <c r="A13221" i="61"/>
  <c r="A13222" i="61"/>
  <c r="A13223" i="61"/>
  <c r="A13224" i="61"/>
  <c r="A13225" i="61"/>
  <c r="A13226" i="61"/>
  <c r="A13227" i="61"/>
  <c r="A13228" i="61"/>
  <c r="A13229" i="61"/>
  <c r="A13230" i="61"/>
  <c r="A13231" i="61"/>
  <c r="A13232" i="61"/>
  <c r="A13233" i="61"/>
  <c r="A13234" i="61"/>
  <c r="A13235" i="61"/>
  <c r="A13236" i="61"/>
  <c r="A13237" i="61"/>
  <c r="A13238" i="61"/>
  <c r="A13239" i="61"/>
  <c r="A13240" i="61"/>
  <c r="A13241" i="61"/>
  <c r="A13242" i="61"/>
  <c r="A13243" i="61"/>
  <c r="A13244" i="61"/>
  <c r="A13245" i="61"/>
  <c r="A13246" i="61"/>
  <c r="A13247" i="61"/>
  <c r="A13248" i="61"/>
  <c r="A13249" i="61"/>
  <c r="A13250" i="61"/>
  <c r="A13251" i="61"/>
  <c r="A13252" i="61"/>
  <c r="A13253" i="61"/>
  <c r="A13254" i="61"/>
  <c r="A13255" i="61"/>
  <c r="A13256" i="61"/>
  <c r="A13257" i="61"/>
  <c r="A13258" i="61"/>
  <c r="A13259" i="61"/>
  <c r="A13260" i="61"/>
  <c r="A13261" i="61"/>
  <c r="A13262" i="61"/>
  <c r="A13263" i="61"/>
  <c r="A13264" i="61"/>
  <c r="A13265" i="61"/>
  <c r="A13266" i="61"/>
  <c r="A13267" i="61"/>
  <c r="A13268" i="61"/>
  <c r="A13269" i="61"/>
  <c r="A13270" i="61"/>
  <c r="A13271" i="61"/>
  <c r="A13272" i="61"/>
  <c r="A13273" i="61"/>
  <c r="A13274" i="61"/>
  <c r="A13275" i="61"/>
  <c r="A13276" i="61"/>
  <c r="A13277" i="61"/>
  <c r="A13278" i="61"/>
  <c r="A13279" i="61"/>
  <c r="A13280" i="61"/>
  <c r="A13281" i="61"/>
  <c r="A13282" i="61"/>
  <c r="A13283" i="61"/>
  <c r="A13284" i="61"/>
  <c r="A13285" i="61"/>
  <c r="A13286" i="61"/>
  <c r="A13287" i="61"/>
  <c r="A13288" i="61"/>
  <c r="A13289" i="61"/>
  <c r="A13290" i="61"/>
  <c r="A13291" i="61"/>
  <c r="A13292" i="61"/>
  <c r="A13293" i="61"/>
  <c r="A13294" i="61"/>
  <c r="A13295" i="61"/>
  <c r="A13296" i="61"/>
  <c r="A13297" i="61"/>
  <c r="A13298" i="61"/>
  <c r="A13299" i="61"/>
  <c r="A13300" i="61"/>
  <c r="A13301" i="61"/>
  <c r="A13302" i="61"/>
  <c r="A13303" i="61"/>
  <c r="A13304" i="61"/>
  <c r="A13305" i="61"/>
  <c r="A13306" i="61"/>
  <c r="A13307" i="61"/>
  <c r="A13308" i="61"/>
  <c r="A13309" i="61"/>
  <c r="A13310" i="61"/>
  <c r="A13311" i="61"/>
  <c r="A13312" i="61"/>
  <c r="A13313" i="61"/>
  <c r="A13314" i="61"/>
  <c r="A13315" i="61"/>
  <c r="A13316" i="61"/>
  <c r="A13317" i="61"/>
  <c r="A13318" i="61"/>
  <c r="A13319" i="61"/>
  <c r="A13320" i="61"/>
  <c r="A13321" i="61"/>
  <c r="A13322" i="61"/>
  <c r="A13323" i="61"/>
  <c r="A13324" i="61"/>
  <c r="A13325" i="61"/>
  <c r="A13326" i="61"/>
  <c r="A13327" i="61"/>
  <c r="A13328" i="61"/>
  <c r="A13329" i="61"/>
  <c r="A13330" i="61"/>
  <c r="A13331" i="61"/>
  <c r="A13332" i="61"/>
  <c r="A13333" i="61"/>
  <c r="A13334" i="61"/>
  <c r="A13335" i="61"/>
  <c r="A13336" i="61"/>
  <c r="A13337" i="61"/>
  <c r="A13338" i="61"/>
  <c r="A13339" i="61"/>
  <c r="A13340" i="61"/>
  <c r="A13341" i="61"/>
  <c r="A13342" i="61"/>
  <c r="A13343" i="61"/>
  <c r="A13344" i="61"/>
  <c r="A13345" i="61"/>
  <c r="A13346" i="61"/>
  <c r="A13347" i="61"/>
  <c r="A13348" i="61"/>
  <c r="A13349" i="61"/>
  <c r="A13350" i="61"/>
  <c r="A13351" i="61"/>
  <c r="A13352" i="61"/>
  <c r="A13353" i="61"/>
  <c r="A13354" i="61"/>
  <c r="A13355" i="61"/>
  <c r="A13356" i="61"/>
  <c r="A13357" i="61"/>
  <c r="A13358" i="61"/>
  <c r="A13359" i="61"/>
  <c r="A13360" i="61"/>
  <c r="A13361" i="61"/>
  <c r="A13362" i="61"/>
  <c r="A13363" i="61"/>
  <c r="A13364" i="61"/>
  <c r="A13365" i="61"/>
  <c r="A13366" i="61"/>
  <c r="A13367" i="61"/>
  <c r="A13368" i="61"/>
  <c r="A13369" i="61"/>
  <c r="A13370" i="61"/>
  <c r="A13371" i="61"/>
  <c r="A13372" i="61"/>
  <c r="A13373" i="61"/>
  <c r="A13374" i="61"/>
  <c r="A13375" i="61"/>
  <c r="A13376" i="61"/>
  <c r="A13377" i="61"/>
  <c r="A13378" i="61"/>
  <c r="A13379" i="61"/>
  <c r="A13380" i="61"/>
  <c r="A13381" i="61"/>
  <c r="A13382" i="61"/>
  <c r="A13383" i="61"/>
  <c r="A13384" i="61"/>
  <c r="A13385" i="61"/>
  <c r="A13386" i="61"/>
  <c r="A13387" i="61"/>
  <c r="A13388" i="61"/>
  <c r="A13389" i="61"/>
  <c r="A13390" i="61"/>
  <c r="A13391" i="61"/>
  <c r="A13392" i="61"/>
  <c r="A13393" i="61"/>
  <c r="A13394" i="61"/>
  <c r="A13395" i="61"/>
  <c r="A13396" i="61"/>
  <c r="A13397" i="61"/>
  <c r="A13398" i="61"/>
  <c r="A13399" i="61"/>
  <c r="A13400" i="61"/>
  <c r="A13401" i="61"/>
  <c r="A13402" i="61"/>
  <c r="A13403" i="61"/>
  <c r="A13404" i="61"/>
  <c r="A13405" i="61"/>
  <c r="A13406" i="61"/>
  <c r="A13407" i="61"/>
  <c r="A13408" i="61"/>
  <c r="A13409" i="61"/>
  <c r="A13410" i="61"/>
  <c r="A13411" i="61"/>
  <c r="A13412" i="61"/>
  <c r="A13413" i="61"/>
  <c r="A13414" i="61"/>
  <c r="A13415" i="61"/>
  <c r="A13416" i="61"/>
  <c r="A13417" i="61"/>
  <c r="A13418" i="61"/>
  <c r="A13419" i="61"/>
  <c r="A13420" i="61"/>
  <c r="A13421" i="61"/>
  <c r="A13422" i="61"/>
  <c r="A13423" i="61"/>
  <c r="A13424" i="61"/>
  <c r="A13425" i="61"/>
  <c r="A13426" i="61"/>
  <c r="A13427" i="61"/>
  <c r="A13428" i="61"/>
  <c r="A13429" i="61"/>
  <c r="A13430" i="61"/>
  <c r="A13431" i="61"/>
  <c r="A13432" i="61"/>
  <c r="A13433" i="61"/>
  <c r="A13434" i="61"/>
  <c r="A13435" i="61"/>
  <c r="A13436" i="61"/>
  <c r="A13437" i="61"/>
  <c r="A13438" i="61"/>
  <c r="A13439" i="61"/>
  <c r="A13440" i="61"/>
  <c r="A13441" i="61"/>
  <c r="A13442" i="61"/>
  <c r="A13443" i="61"/>
  <c r="A13444" i="61"/>
  <c r="A13445" i="61"/>
  <c r="A13446" i="61"/>
  <c r="A13447" i="61"/>
  <c r="A13448" i="61"/>
  <c r="A13449" i="61"/>
  <c r="A13450" i="61"/>
  <c r="A13451" i="61"/>
  <c r="A13452" i="61"/>
  <c r="A13453" i="61"/>
  <c r="A13454" i="61"/>
  <c r="A13455" i="61"/>
  <c r="A13456" i="61"/>
  <c r="A13457" i="61"/>
  <c r="A13458" i="61"/>
  <c r="A13459" i="61"/>
  <c r="A13460" i="61"/>
  <c r="A13461" i="61"/>
  <c r="A13462" i="61"/>
  <c r="A13463" i="61"/>
  <c r="A13464" i="61"/>
  <c r="A13465" i="61"/>
  <c r="A13466" i="61"/>
  <c r="A13467" i="61"/>
  <c r="A13468" i="61"/>
  <c r="A13469" i="61"/>
  <c r="A13470" i="61"/>
  <c r="A13471" i="61"/>
  <c r="A13472" i="61"/>
  <c r="A13473" i="61"/>
  <c r="A13474" i="61"/>
  <c r="A13475" i="61"/>
  <c r="A13476" i="61"/>
  <c r="A13477" i="61"/>
  <c r="A13478" i="61"/>
  <c r="A13479" i="61"/>
  <c r="A13480" i="61"/>
  <c r="A13481" i="61"/>
  <c r="A13482" i="61"/>
  <c r="A13483" i="61"/>
  <c r="A13484" i="61"/>
  <c r="A13485" i="61"/>
  <c r="A13486" i="61"/>
  <c r="A13487" i="61"/>
  <c r="A13488" i="61"/>
  <c r="A13489" i="61"/>
  <c r="A13490" i="61"/>
  <c r="A13491" i="61"/>
  <c r="A13492" i="61"/>
  <c r="A13493" i="61"/>
  <c r="A13494" i="61"/>
  <c r="A13495" i="61"/>
  <c r="A13496" i="61"/>
  <c r="A13497" i="61"/>
  <c r="A13498" i="61"/>
  <c r="A13499" i="61"/>
  <c r="A13500" i="61"/>
  <c r="A13501" i="61"/>
  <c r="A13502" i="61"/>
  <c r="A13503" i="61"/>
  <c r="A13504" i="61"/>
  <c r="A13505" i="61"/>
  <c r="A13506" i="61"/>
  <c r="A13507" i="61"/>
  <c r="A13508" i="61"/>
  <c r="A13509" i="61"/>
  <c r="A13510" i="61"/>
  <c r="A13511" i="61"/>
  <c r="A13512" i="61"/>
  <c r="A13513" i="61"/>
  <c r="A13514" i="61"/>
  <c r="A13515" i="61"/>
  <c r="A13516" i="61"/>
  <c r="A13517" i="61"/>
  <c r="A13518" i="61"/>
  <c r="A13519" i="61"/>
  <c r="A13520" i="61"/>
  <c r="A13521" i="61"/>
  <c r="A13522" i="61"/>
  <c r="A13523" i="61"/>
  <c r="A13524" i="61"/>
  <c r="A13525" i="61"/>
  <c r="A13526" i="61"/>
  <c r="A13527" i="61"/>
  <c r="A13528" i="61"/>
  <c r="A13529" i="61"/>
  <c r="A13530" i="61"/>
  <c r="A13531" i="61"/>
  <c r="A13532" i="61"/>
  <c r="A13533" i="61"/>
  <c r="A13534" i="61"/>
  <c r="A13535" i="61"/>
  <c r="A13536" i="61"/>
  <c r="A13537" i="61"/>
  <c r="A13538" i="61"/>
  <c r="A13539" i="61"/>
  <c r="A13540" i="61"/>
  <c r="A13541" i="61"/>
  <c r="A13542" i="61"/>
  <c r="A13543" i="61"/>
  <c r="A13544" i="61"/>
  <c r="A13545" i="61"/>
  <c r="A13546" i="61"/>
  <c r="A13547" i="61"/>
  <c r="A13548" i="61"/>
  <c r="A13549" i="61"/>
  <c r="A13550" i="61"/>
  <c r="A13551" i="61"/>
  <c r="A13552" i="61"/>
  <c r="A13553" i="61"/>
  <c r="A13554" i="61"/>
  <c r="A13555" i="61"/>
  <c r="A13556" i="61"/>
  <c r="A13557" i="61"/>
  <c r="A13558" i="61"/>
  <c r="A13559" i="61"/>
  <c r="A13560" i="61"/>
  <c r="A13561" i="61"/>
  <c r="A13562" i="61"/>
  <c r="A13563" i="61"/>
  <c r="A13564" i="61"/>
  <c r="A13565" i="61"/>
  <c r="A13566" i="61"/>
  <c r="A13567" i="61"/>
  <c r="A13568" i="61"/>
  <c r="A13569" i="61"/>
  <c r="A13570" i="61"/>
  <c r="A13571" i="61"/>
  <c r="A13572" i="61"/>
  <c r="A13573" i="61"/>
  <c r="A13574" i="61"/>
  <c r="A13575" i="61"/>
  <c r="A13576" i="61"/>
  <c r="A13577" i="61"/>
  <c r="A13578" i="61"/>
  <c r="A13579" i="61"/>
  <c r="A13580" i="61"/>
  <c r="A13581" i="61"/>
  <c r="A13582" i="61"/>
  <c r="A13583" i="61"/>
  <c r="A13584" i="61"/>
  <c r="A13585" i="61"/>
  <c r="A13586" i="61"/>
  <c r="A13587" i="61"/>
  <c r="A13588" i="61"/>
  <c r="A13589" i="61"/>
  <c r="A13590" i="61"/>
  <c r="A13591" i="61"/>
  <c r="A13592" i="61"/>
  <c r="A13593" i="61"/>
  <c r="A13594" i="61"/>
  <c r="A13595" i="61"/>
  <c r="A13596" i="61"/>
  <c r="A13597" i="61"/>
  <c r="A13598" i="61"/>
  <c r="A13599" i="61"/>
  <c r="A13600" i="61"/>
  <c r="A13601" i="61"/>
  <c r="A13602" i="61"/>
  <c r="A13603" i="61"/>
  <c r="A13604" i="61"/>
  <c r="A13605" i="61"/>
  <c r="A13606" i="61"/>
  <c r="A13607" i="61"/>
  <c r="A13608" i="61"/>
  <c r="A13609" i="61"/>
  <c r="A13610" i="61"/>
  <c r="A13611" i="61"/>
  <c r="A13612" i="61"/>
  <c r="A13613" i="61"/>
  <c r="A13614" i="61"/>
  <c r="A13615" i="61"/>
  <c r="A13616" i="61"/>
  <c r="A13617" i="61"/>
  <c r="A13618" i="61"/>
  <c r="A13619" i="61"/>
  <c r="A13620" i="61"/>
  <c r="A13621" i="61"/>
  <c r="A13622" i="61"/>
  <c r="A13623" i="61"/>
  <c r="A13624" i="61"/>
  <c r="A13625" i="61"/>
  <c r="A13626" i="61"/>
  <c r="A13627" i="61"/>
  <c r="A13628" i="61"/>
  <c r="A13629" i="61"/>
  <c r="A13630" i="61"/>
  <c r="A13631" i="61"/>
  <c r="A13632" i="61"/>
  <c r="A13633" i="61"/>
  <c r="A13634" i="61"/>
  <c r="A13635" i="61"/>
  <c r="A13636" i="61"/>
  <c r="A13637" i="61"/>
  <c r="A13638" i="61"/>
  <c r="A13639" i="61"/>
  <c r="A13640" i="61"/>
  <c r="A13641" i="61"/>
  <c r="A13642" i="61"/>
  <c r="A13643" i="61"/>
  <c r="A13644" i="61"/>
  <c r="A13645" i="61"/>
  <c r="A13646" i="61"/>
  <c r="A13647" i="61"/>
  <c r="A13648" i="61"/>
  <c r="A13649" i="61"/>
  <c r="A13650" i="61"/>
  <c r="A13651" i="61"/>
  <c r="A13652" i="61"/>
  <c r="A13653" i="61"/>
  <c r="A13654" i="61"/>
  <c r="A13655" i="61"/>
  <c r="A13656" i="61"/>
  <c r="A13657" i="61"/>
  <c r="A13658" i="61"/>
  <c r="A13659" i="61"/>
  <c r="A13660" i="61"/>
  <c r="A13661" i="61"/>
  <c r="A13662" i="61"/>
  <c r="A13663" i="61"/>
  <c r="A13664" i="61"/>
  <c r="A13665" i="61"/>
  <c r="A13666" i="61"/>
  <c r="A13667" i="61"/>
  <c r="A13668" i="61"/>
  <c r="A13669" i="61"/>
  <c r="A13670" i="61"/>
  <c r="A13671" i="61"/>
  <c r="A13672" i="61"/>
  <c r="A13673" i="61"/>
  <c r="A13674" i="61"/>
  <c r="A13675" i="61"/>
  <c r="A13676" i="61"/>
  <c r="A13677" i="61"/>
  <c r="A13678" i="61"/>
  <c r="A13679" i="61"/>
  <c r="A13680" i="61"/>
  <c r="A13681" i="61"/>
  <c r="A13682" i="61"/>
  <c r="A13683" i="61"/>
  <c r="A13684" i="61"/>
  <c r="A13685" i="61"/>
  <c r="A13686" i="61"/>
  <c r="A13687" i="61"/>
  <c r="A13688" i="61"/>
  <c r="A13689" i="61"/>
  <c r="A13690" i="61"/>
  <c r="A13691" i="61"/>
  <c r="A13692" i="61"/>
  <c r="A13693" i="61"/>
  <c r="A13694" i="61"/>
  <c r="A13695" i="61"/>
  <c r="A13696" i="61"/>
  <c r="A13697" i="61"/>
  <c r="A13698" i="61"/>
  <c r="A13699" i="61"/>
  <c r="A13700" i="61"/>
  <c r="A13701" i="61"/>
  <c r="A13702" i="61"/>
  <c r="A13703" i="61"/>
  <c r="A13704" i="61"/>
  <c r="A13705" i="61"/>
  <c r="A13706" i="61"/>
  <c r="A13707" i="61"/>
  <c r="A13708" i="61"/>
  <c r="A13709" i="61"/>
  <c r="A13710" i="61"/>
  <c r="A13711" i="61"/>
  <c r="A13712" i="61"/>
  <c r="A13713" i="61"/>
  <c r="A13714" i="61"/>
  <c r="A13715" i="61"/>
  <c r="A13716" i="61"/>
  <c r="A13717" i="61"/>
  <c r="A13718" i="61"/>
  <c r="A13719" i="61"/>
  <c r="A13720" i="61"/>
  <c r="A13721" i="61"/>
  <c r="A13722" i="61"/>
  <c r="A13723" i="61"/>
  <c r="A13724" i="61"/>
  <c r="A13725" i="61"/>
  <c r="A13726" i="61"/>
  <c r="A13727" i="61"/>
  <c r="A13728" i="61"/>
  <c r="A13729" i="61"/>
  <c r="A13730" i="61"/>
  <c r="A13731" i="61"/>
  <c r="A13732" i="61"/>
  <c r="A13733" i="61"/>
  <c r="A13734" i="61"/>
  <c r="A13735" i="61"/>
  <c r="A13736" i="61"/>
  <c r="A13737" i="61"/>
  <c r="A13738" i="61"/>
  <c r="A13739" i="61"/>
  <c r="A13740" i="61"/>
  <c r="A13741" i="61"/>
  <c r="A13742" i="61"/>
  <c r="A13743" i="61"/>
  <c r="A13744" i="61"/>
  <c r="A13745" i="61"/>
  <c r="A13746" i="61"/>
  <c r="A13747" i="61"/>
  <c r="A13748" i="61"/>
  <c r="A13749" i="61"/>
  <c r="A13750" i="61"/>
  <c r="A13751" i="61"/>
  <c r="A13752" i="61"/>
  <c r="A13753" i="61"/>
  <c r="A13754" i="61"/>
  <c r="A13755" i="61"/>
  <c r="A13756" i="61"/>
  <c r="A13757" i="61"/>
  <c r="A13758" i="61"/>
  <c r="A13759" i="61"/>
  <c r="A13760" i="61"/>
  <c r="A13761" i="61"/>
  <c r="A13762" i="61"/>
  <c r="A13763" i="61"/>
  <c r="A13764" i="61"/>
  <c r="A13765" i="61"/>
  <c r="A13766" i="61"/>
  <c r="A13767" i="61"/>
  <c r="A13768" i="61"/>
  <c r="A13769" i="61"/>
  <c r="A13770" i="61"/>
  <c r="A13771" i="61"/>
  <c r="A13772" i="61"/>
  <c r="A13773" i="61"/>
  <c r="A13774" i="61"/>
  <c r="A13775" i="61"/>
  <c r="A13776" i="61"/>
  <c r="A13777" i="61"/>
  <c r="A13778" i="61"/>
  <c r="A13779" i="61"/>
  <c r="A13780" i="61"/>
  <c r="A13781" i="61"/>
  <c r="A13782" i="61"/>
  <c r="A13783" i="61"/>
  <c r="A13784" i="61"/>
  <c r="A13785" i="61"/>
  <c r="A13786" i="61"/>
  <c r="A13787" i="61"/>
  <c r="A13788" i="61"/>
  <c r="A13789" i="61"/>
  <c r="A13790" i="61"/>
  <c r="A13791" i="61"/>
  <c r="A13792" i="61"/>
  <c r="A13793" i="61"/>
  <c r="A13794" i="61"/>
  <c r="A13795" i="61"/>
  <c r="A13796" i="61"/>
  <c r="A13797" i="61"/>
  <c r="A13798" i="61"/>
  <c r="A13799" i="61"/>
  <c r="A13800" i="61"/>
  <c r="A13801" i="61"/>
  <c r="A13802" i="61"/>
  <c r="A13803" i="61"/>
  <c r="A13804" i="61"/>
  <c r="A13805" i="61"/>
  <c r="A13806" i="61"/>
  <c r="A13807" i="61"/>
  <c r="A13808" i="61"/>
  <c r="A13809" i="61"/>
  <c r="A13810" i="61"/>
  <c r="A13811" i="61"/>
  <c r="A13812" i="61"/>
  <c r="A13813" i="61"/>
  <c r="A13814" i="61"/>
  <c r="A13815" i="61"/>
  <c r="A13816" i="61"/>
  <c r="A13817" i="61"/>
  <c r="A13818" i="61"/>
  <c r="A13819" i="61"/>
  <c r="A13820" i="61"/>
  <c r="A13821" i="61"/>
  <c r="A13822" i="61"/>
  <c r="A13823" i="61"/>
  <c r="A13824" i="61"/>
  <c r="A13825" i="61"/>
  <c r="A13826" i="61"/>
  <c r="A13827" i="61"/>
  <c r="A13828" i="61"/>
  <c r="A13829" i="61"/>
  <c r="A13830" i="61"/>
  <c r="A13831" i="61"/>
  <c r="A13832" i="61"/>
  <c r="A13833" i="61"/>
  <c r="A13834" i="61"/>
  <c r="A13835" i="61"/>
  <c r="A13836" i="61"/>
  <c r="A13837" i="61"/>
  <c r="A13838" i="61"/>
  <c r="A13839" i="61"/>
  <c r="A13840" i="61"/>
  <c r="A13841" i="61"/>
  <c r="A13842" i="61"/>
  <c r="A13843" i="61"/>
  <c r="A13844" i="61"/>
  <c r="A13845" i="61"/>
  <c r="A13846" i="61"/>
  <c r="A13847" i="61"/>
  <c r="A13848" i="61"/>
  <c r="A13849" i="61"/>
  <c r="A13850" i="61"/>
  <c r="A13851" i="61"/>
  <c r="A13852" i="61"/>
  <c r="A13853" i="61"/>
  <c r="A13854" i="61"/>
  <c r="A13855" i="61"/>
  <c r="A13856" i="61"/>
  <c r="A13857" i="61"/>
  <c r="A13858" i="61"/>
  <c r="A13859" i="61"/>
  <c r="A13860" i="61"/>
  <c r="A13861" i="61"/>
  <c r="A13862" i="61"/>
  <c r="A13863" i="61"/>
  <c r="A13864" i="61"/>
  <c r="A13865" i="61"/>
  <c r="A13866" i="61"/>
  <c r="A13867" i="61"/>
  <c r="A13868" i="61"/>
  <c r="A13869" i="61"/>
  <c r="A13870" i="61"/>
  <c r="A13871" i="61"/>
  <c r="A13872" i="61"/>
  <c r="A13873" i="61"/>
  <c r="A13874" i="61"/>
  <c r="A13875" i="61"/>
  <c r="A13876" i="61"/>
  <c r="A13877" i="61"/>
  <c r="A13878" i="61"/>
  <c r="A13879" i="61"/>
  <c r="A13880" i="61"/>
  <c r="A13881" i="61"/>
  <c r="A13882" i="61"/>
  <c r="A13883" i="61"/>
  <c r="A13884" i="61"/>
  <c r="A13885" i="61"/>
  <c r="A13886" i="61"/>
  <c r="A13887" i="61"/>
  <c r="A13888" i="61"/>
  <c r="A13889" i="61"/>
  <c r="A13890" i="61"/>
  <c r="A13891" i="61"/>
  <c r="A13892" i="61"/>
  <c r="A13893" i="61"/>
  <c r="A13894" i="61"/>
  <c r="A13895" i="61"/>
  <c r="A13896" i="61"/>
  <c r="A13897" i="61"/>
  <c r="A13898" i="61"/>
  <c r="A13899" i="61"/>
  <c r="A13900" i="61"/>
  <c r="A13901" i="61"/>
  <c r="A13902" i="61"/>
  <c r="A13903" i="61"/>
  <c r="A13904" i="61"/>
  <c r="A13905" i="61"/>
  <c r="A13906" i="61"/>
  <c r="A13907" i="61"/>
  <c r="A13908" i="61"/>
  <c r="A13909" i="61"/>
  <c r="A13910" i="61"/>
  <c r="A13911" i="61"/>
  <c r="A13912" i="61"/>
  <c r="A13913" i="61"/>
  <c r="A13914" i="61"/>
  <c r="A13915" i="61"/>
  <c r="A13916" i="61"/>
  <c r="A13917" i="61"/>
  <c r="A13918" i="61"/>
  <c r="A13919" i="61"/>
  <c r="A13920" i="61"/>
  <c r="A13921" i="61"/>
  <c r="A13922" i="61"/>
  <c r="A13923" i="61"/>
  <c r="A13924" i="61"/>
  <c r="A13925" i="61"/>
  <c r="A13926" i="61"/>
  <c r="A13927" i="61"/>
  <c r="A13928" i="61"/>
  <c r="A13929" i="61"/>
  <c r="A13930" i="61"/>
  <c r="A13931" i="61"/>
  <c r="A13932" i="61"/>
  <c r="A13933" i="61"/>
  <c r="A13934" i="61"/>
  <c r="A13935" i="61"/>
  <c r="A13936" i="61"/>
  <c r="A13937" i="61"/>
  <c r="A13938" i="61"/>
  <c r="A13939" i="61"/>
  <c r="A13940" i="61"/>
  <c r="A13941" i="61"/>
  <c r="A13942" i="61"/>
  <c r="A13943" i="61"/>
  <c r="A13944" i="61"/>
  <c r="A13945" i="61"/>
  <c r="A13946" i="61"/>
  <c r="A13947" i="61"/>
  <c r="A13948" i="61"/>
  <c r="A13949" i="61"/>
  <c r="A13950" i="61"/>
  <c r="A13951" i="61"/>
  <c r="A13952" i="61"/>
  <c r="A13953" i="61"/>
  <c r="A13954" i="61"/>
  <c r="A13955" i="61"/>
  <c r="A13956" i="61"/>
  <c r="A13957" i="61"/>
  <c r="A13958" i="61"/>
  <c r="A13959" i="61"/>
  <c r="A13960" i="61"/>
  <c r="A13961" i="61"/>
  <c r="A13962" i="61"/>
  <c r="A13963" i="61"/>
  <c r="A13964" i="61"/>
  <c r="A13965" i="61"/>
  <c r="A13966" i="61"/>
  <c r="A13967" i="61"/>
  <c r="A13968" i="61"/>
  <c r="A13969" i="61"/>
  <c r="A13970" i="61"/>
  <c r="A13971" i="61"/>
  <c r="A13972" i="61"/>
  <c r="A13973" i="61"/>
  <c r="A13974" i="61"/>
  <c r="A13975" i="61"/>
  <c r="A13976" i="61"/>
  <c r="A13977" i="61"/>
  <c r="A13978" i="61"/>
  <c r="A13979" i="61"/>
  <c r="A13980" i="61"/>
  <c r="A13981" i="61"/>
  <c r="A13982" i="61"/>
  <c r="A13983" i="61"/>
  <c r="A13984" i="61"/>
  <c r="A13985" i="61"/>
  <c r="A13986" i="61"/>
  <c r="A13987" i="61"/>
  <c r="A13988" i="61"/>
  <c r="A13989" i="61"/>
  <c r="A13990" i="61"/>
  <c r="A13991" i="61"/>
  <c r="A13992" i="61"/>
  <c r="A13993" i="61"/>
  <c r="A13994" i="61"/>
  <c r="A13995" i="61"/>
  <c r="A13996" i="61"/>
  <c r="A13997" i="61"/>
  <c r="A13998" i="61"/>
  <c r="A13999" i="61"/>
  <c r="A14000" i="61"/>
  <c r="A14001" i="61"/>
  <c r="A14002" i="61"/>
  <c r="A14003" i="61"/>
  <c r="A14004" i="61"/>
  <c r="A14005" i="61"/>
  <c r="A14006" i="61"/>
  <c r="A14007" i="61"/>
  <c r="A14008" i="61"/>
  <c r="A14009" i="61"/>
  <c r="A14010" i="61"/>
  <c r="A14011" i="61"/>
  <c r="A14012" i="61"/>
  <c r="A14013" i="61"/>
  <c r="A14014" i="61"/>
  <c r="A14015" i="61"/>
  <c r="A14016" i="61"/>
  <c r="A14017" i="61"/>
  <c r="A14018" i="61"/>
  <c r="A14019" i="61"/>
  <c r="A14020" i="61"/>
  <c r="A14021" i="61"/>
  <c r="A14022" i="61"/>
  <c r="A14023" i="61"/>
  <c r="A14024" i="61"/>
  <c r="A14025" i="61"/>
  <c r="A14026" i="61"/>
  <c r="A14027" i="61"/>
  <c r="A14028" i="61"/>
  <c r="A14029" i="61"/>
  <c r="A14030" i="61"/>
  <c r="A14031" i="61"/>
  <c r="A14032" i="61"/>
  <c r="A14033" i="61"/>
  <c r="A14034" i="61"/>
  <c r="A14035" i="61"/>
  <c r="A14036" i="61"/>
  <c r="A14037" i="61"/>
  <c r="A14038" i="61"/>
  <c r="A14039" i="61"/>
  <c r="A14040" i="61"/>
  <c r="A14041" i="61"/>
  <c r="A14042" i="61"/>
  <c r="A14043" i="61"/>
  <c r="A14044" i="61"/>
  <c r="A14045" i="61"/>
  <c r="A14046" i="61"/>
  <c r="A14047" i="61"/>
  <c r="A14048" i="61"/>
  <c r="A14049" i="61"/>
  <c r="A14050" i="61"/>
  <c r="A14051" i="61"/>
  <c r="A14052" i="61"/>
  <c r="A14053" i="61"/>
  <c r="A14054" i="61"/>
  <c r="A14055" i="61"/>
  <c r="A14056" i="61"/>
  <c r="A14057" i="61"/>
  <c r="A14058" i="61"/>
  <c r="A14059" i="61"/>
  <c r="A14060" i="61"/>
  <c r="A14061" i="61"/>
  <c r="A14062" i="61"/>
  <c r="A14063" i="61"/>
  <c r="A14064" i="61"/>
  <c r="A14065" i="61"/>
  <c r="A14066" i="61"/>
  <c r="A14067" i="61"/>
  <c r="A14068" i="61"/>
  <c r="A14069" i="61"/>
  <c r="A14070" i="61"/>
  <c r="A14071" i="61"/>
  <c r="A14072" i="61"/>
  <c r="A14073" i="61"/>
  <c r="A14074" i="61"/>
  <c r="A14075" i="61"/>
  <c r="A14076" i="61"/>
  <c r="A14077" i="61"/>
  <c r="A14078" i="61"/>
  <c r="A14079" i="61"/>
  <c r="A14080" i="61"/>
  <c r="A14081" i="61"/>
  <c r="A14082" i="61"/>
  <c r="A14083" i="61"/>
  <c r="A14084" i="61"/>
  <c r="A14085" i="61"/>
  <c r="A14086" i="61"/>
  <c r="A14087" i="61"/>
  <c r="A14088" i="61"/>
  <c r="A14089" i="61"/>
  <c r="A14090" i="61"/>
  <c r="A14091" i="61"/>
  <c r="A14092" i="61"/>
  <c r="A14093" i="61"/>
  <c r="A14094" i="61"/>
  <c r="A14095" i="61"/>
  <c r="A14096" i="61"/>
  <c r="A14097" i="61"/>
  <c r="A14098" i="61"/>
  <c r="A14099" i="61"/>
  <c r="A14100" i="61"/>
  <c r="A14101" i="61"/>
  <c r="A14102" i="61"/>
  <c r="A14103" i="61"/>
  <c r="A14104" i="61"/>
  <c r="A14105" i="61"/>
  <c r="A14106" i="61"/>
  <c r="A14107" i="61"/>
  <c r="A14108" i="61"/>
  <c r="A14109" i="61"/>
  <c r="A14110" i="61"/>
  <c r="A14111" i="61"/>
  <c r="A14112" i="61"/>
  <c r="A14113" i="61"/>
  <c r="A14114" i="61"/>
  <c r="A14115" i="61"/>
  <c r="A14116" i="61"/>
  <c r="A14117" i="61"/>
  <c r="A14118" i="61"/>
  <c r="A14119" i="61"/>
  <c r="A14120" i="61"/>
  <c r="A14121" i="61"/>
  <c r="A14122" i="61"/>
  <c r="A14123" i="61"/>
  <c r="A14124" i="61"/>
  <c r="A14125" i="61"/>
  <c r="A14126" i="61"/>
  <c r="A14127" i="61"/>
  <c r="A14128" i="61"/>
  <c r="A14129" i="61"/>
  <c r="A14130" i="61"/>
  <c r="A14131" i="61"/>
  <c r="A14132" i="61"/>
  <c r="A14133" i="61"/>
  <c r="A14134" i="61"/>
  <c r="A14135" i="61"/>
  <c r="A14136" i="61"/>
  <c r="A14137" i="61"/>
  <c r="A14138" i="61"/>
  <c r="A14139" i="61"/>
  <c r="A14140" i="61"/>
  <c r="A14141" i="61"/>
  <c r="A14142" i="61"/>
  <c r="A14143" i="61"/>
  <c r="A14144" i="61"/>
  <c r="A14145" i="61"/>
  <c r="A14146" i="61"/>
  <c r="A14147" i="61"/>
  <c r="A14148" i="61"/>
  <c r="A14149" i="61"/>
  <c r="A14150" i="61"/>
  <c r="A14151" i="61"/>
  <c r="A14152" i="61"/>
  <c r="A14153" i="61"/>
  <c r="A14154" i="61"/>
  <c r="A14155" i="61"/>
  <c r="A14156" i="61"/>
  <c r="A14157" i="61"/>
  <c r="A14158" i="61"/>
  <c r="A14159" i="61"/>
  <c r="A14160" i="61"/>
  <c r="A14161" i="61"/>
  <c r="A14162" i="61"/>
  <c r="A14163" i="61"/>
  <c r="A14164" i="61"/>
  <c r="A14165" i="61"/>
  <c r="A14166" i="61"/>
  <c r="A14167" i="61"/>
  <c r="A14168" i="61"/>
  <c r="A14169" i="61"/>
  <c r="A14170" i="61"/>
  <c r="A14171" i="61"/>
  <c r="A14172" i="61"/>
  <c r="A14173" i="61"/>
  <c r="A14174" i="61"/>
  <c r="A14175" i="61"/>
  <c r="A14176" i="61"/>
  <c r="A14177" i="61"/>
  <c r="A14178" i="61"/>
  <c r="A14179" i="61"/>
  <c r="A14180" i="61"/>
  <c r="A14181" i="61"/>
  <c r="A14182" i="61"/>
  <c r="A14183" i="61"/>
  <c r="A14184" i="61"/>
  <c r="A14185" i="61"/>
  <c r="A14186" i="61"/>
  <c r="A14187" i="61"/>
  <c r="A14188" i="61"/>
  <c r="A14189" i="61"/>
  <c r="A14190" i="61"/>
  <c r="A14191" i="61"/>
  <c r="A14192" i="61"/>
  <c r="A14193" i="61"/>
  <c r="A14194" i="61"/>
  <c r="A14195" i="61"/>
  <c r="A14196" i="61"/>
  <c r="A14197" i="61"/>
  <c r="A14198" i="61"/>
  <c r="A14199" i="61"/>
  <c r="A14200" i="61"/>
  <c r="A14201" i="61"/>
  <c r="A14202" i="61"/>
  <c r="A14203" i="61"/>
  <c r="A14204" i="61"/>
  <c r="A14205" i="61"/>
  <c r="A14206" i="61"/>
  <c r="A14207" i="61"/>
  <c r="A14208" i="61"/>
  <c r="A14209" i="61"/>
  <c r="A14210" i="61"/>
  <c r="A14211" i="61"/>
  <c r="A14212" i="61"/>
  <c r="A14213" i="61"/>
  <c r="A14214" i="61"/>
  <c r="A14215" i="61"/>
  <c r="A14216" i="61"/>
  <c r="A14217" i="61"/>
  <c r="A14218" i="61"/>
  <c r="A14219" i="61"/>
  <c r="A14220" i="61"/>
  <c r="A14221" i="61"/>
  <c r="A14222" i="61"/>
  <c r="A14223" i="61"/>
  <c r="A14224" i="61"/>
  <c r="A14225" i="61"/>
  <c r="A14226" i="61"/>
  <c r="A14227" i="61"/>
  <c r="A14228" i="61"/>
  <c r="A14229" i="61"/>
  <c r="A14230" i="61"/>
  <c r="A14231" i="61"/>
  <c r="A14232" i="61"/>
  <c r="A14233" i="61"/>
  <c r="A14234" i="61"/>
  <c r="A14235" i="61"/>
  <c r="A14236" i="61"/>
  <c r="A14237" i="61"/>
  <c r="A14238" i="61"/>
  <c r="A14239" i="61"/>
  <c r="A14240" i="61"/>
  <c r="A14241" i="61"/>
  <c r="A14242" i="61"/>
  <c r="A14243" i="61"/>
  <c r="A14244" i="61"/>
  <c r="A14245" i="61"/>
  <c r="A14246" i="61"/>
  <c r="A14247" i="61"/>
  <c r="A14248" i="61"/>
  <c r="A14249" i="61"/>
  <c r="A14250" i="61"/>
  <c r="A14251" i="61"/>
  <c r="A14252" i="61"/>
  <c r="A14253" i="61"/>
  <c r="A14254" i="61"/>
  <c r="A14255" i="61"/>
  <c r="A14256" i="61"/>
  <c r="A14257" i="61"/>
  <c r="A14258" i="61"/>
  <c r="A14259" i="61"/>
  <c r="A14260" i="61"/>
  <c r="A14261" i="61"/>
  <c r="A14262" i="61"/>
  <c r="A14263" i="61"/>
  <c r="A14264" i="61"/>
  <c r="A14265" i="61"/>
  <c r="A14266" i="61"/>
  <c r="A14267" i="61"/>
  <c r="A14268" i="61"/>
  <c r="A14269" i="61"/>
  <c r="A14270" i="61"/>
  <c r="A14271" i="61"/>
  <c r="A14272" i="61"/>
  <c r="A14273" i="61"/>
  <c r="A14274" i="61"/>
  <c r="A14275" i="61"/>
  <c r="A14276" i="61"/>
  <c r="A14277" i="61"/>
  <c r="A14278" i="61"/>
  <c r="A14279" i="61"/>
  <c r="A14280" i="61"/>
  <c r="A14281" i="61"/>
  <c r="A14282" i="61"/>
  <c r="A14283" i="61"/>
  <c r="A14284" i="61"/>
  <c r="A14285" i="61"/>
  <c r="A14286" i="61"/>
  <c r="A14287" i="61"/>
  <c r="A14288" i="61"/>
  <c r="A14289" i="61"/>
  <c r="A14290" i="61"/>
  <c r="A14291" i="61"/>
  <c r="A14292" i="61"/>
  <c r="A14293" i="61"/>
  <c r="A14294" i="61"/>
  <c r="A14295" i="61"/>
  <c r="A14296" i="61"/>
  <c r="A14297" i="61"/>
  <c r="A14298" i="61"/>
  <c r="A14299" i="61"/>
  <c r="A14300" i="61"/>
  <c r="A14301" i="61"/>
  <c r="A14302" i="61"/>
  <c r="A14303" i="61"/>
  <c r="A14304" i="61"/>
  <c r="A14305" i="61"/>
  <c r="A14306" i="61"/>
  <c r="A14307" i="61"/>
  <c r="A14308" i="61"/>
  <c r="A14309" i="61"/>
  <c r="A14310" i="61"/>
  <c r="A14311" i="61"/>
  <c r="A14312" i="61"/>
  <c r="A14313" i="61"/>
  <c r="A14314" i="61"/>
  <c r="A14315" i="61"/>
  <c r="A14316" i="61"/>
  <c r="A14317" i="61"/>
  <c r="A14318" i="61"/>
  <c r="A14319" i="61"/>
  <c r="A14320" i="61"/>
  <c r="A14321" i="61"/>
  <c r="A14322" i="61"/>
  <c r="A14323" i="61"/>
  <c r="A14324" i="61"/>
  <c r="A14325" i="61"/>
  <c r="A14326" i="61"/>
  <c r="A14327" i="61"/>
  <c r="A14328" i="61"/>
  <c r="A14329" i="61"/>
  <c r="A14330" i="61"/>
  <c r="A14331" i="61"/>
  <c r="A14332" i="61"/>
  <c r="A14333" i="61"/>
  <c r="A14334" i="61"/>
  <c r="A14335" i="61"/>
  <c r="A14336" i="61"/>
  <c r="A14337" i="61"/>
  <c r="A14338" i="61"/>
  <c r="A14339" i="61"/>
  <c r="A14340" i="61"/>
  <c r="A14341" i="61"/>
  <c r="A14342" i="61"/>
  <c r="A14343" i="61"/>
  <c r="A14344" i="61"/>
  <c r="A14345" i="61"/>
  <c r="A14346" i="61"/>
  <c r="A14347" i="61"/>
  <c r="A14348" i="61"/>
  <c r="A14349" i="61"/>
  <c r="A14350" i="61"/>
  <c r="A14351" i="61"/>
  <c r="A14352" i="61"/>
  <c r="A14353" i="61"/>
  <c r="A14354" i="61"/>
  <c r="A14355" i="61"/>
  <c r="A14356" i="61"/>
  <c r="A14357" i="61"/>
  <c r="A14358" i="61"/>
  <c r="A14359" i="61"/>
  <c r="A14360" i="61"/>
  <c r="A14361" i="61"/>
  <c r="A14362" i="61"/>
  <c r="A14363" i="61"/>
  <c r="A14364" i="61"/>
  <c r="A14365" i="61"/>
  <c r="A14366" i="61"/>
  <c r="A14367" i="61"/>
  <c r="A14368" i="61"/>
  <c r="A14369" i="61"/>
  <c r="A14370" i="61"/>
  <c r="A14371" i="61"/>
  <c r="A14372" i="61"/>
  <c r="A14373" i="61"/>
  <c r="A14374" i="61"/>
  <c r="A14375" i="61"/>
  <c r="A14376" i="61"/>
  <c r="A14377" i="61"/>
  <c r="A14378" i="61"/>
  <c r="A14379" i="61"/>
  <c r="A14380" i="61"/>
  <c r="A14381" i="61"/>
  <c r="A14382" i="61"/>
  <c r="A14383" i="61"/>
  <c r="A14384" i="61"/>
  <c r="A14385" i="61"/>
  <c r="A14386" i="61"/>
  <c r="A14387" i="61"/>
  <c r="A14388" i="61"/>
  <c r="A14389" i="61"/>
  <c r="A14390" i="61"/>
  <c r="A14391" i="61"/>
  <c r="A14392" i="61"/>
  <c r="A14393" i="61"/>
  <c r="A14394" i="61"/>
  <c r="A14395" i="61"/>
  <c r="A14396" i="61"/>
  <c r="A14397" i="61"/>
  <c r="A14398" i="61"/>
  <c r="A14399" i="61"/>
  <c r="A14400" i="61"/>
  <c r="A14401" i="61"/>
  <c r="A14402" i="61"/>
  <c r="A14403" i="61"/>
  <c r="A14404" i="61"/>
  <c r="A14405" i="61"/>
  <c r="A14406" i="61"/>
  <c r="A14407" i="61"/>
  <c r="A14408" i="61"/>
  <c r="A14409" i="61"/>
  <c r="A14410" i="61"/>
  <c r="A14411" i="61"/>
  <c r="A14412" i="61"/>
  <c r="A14413" i="61"/>
  <c r="A14414" i="61"/>
  <c r="A14415" i="61"/>
  <c r="A14416" i="61"/>
  <c r="A14417" i="61"/>
  <c r="A14418" i="61"/>
  <c r="A14419" i="61"/>
  <c r="A14420" i="61"/>
  <c r="A14421" i="61"/>
  <c r="A14422" i="61"/>
  <c r="A14423" i="61"/>
  <c r="A14424" i="61"/>
  <c r="A14425" i="61"/>
  <c r="A14426" i="61"/>
  <c r="A14427" i="61"/>
  <c r="A14428" i="61"/>
  <c r="A14429" i="61"/>
  <c r="A14430" i="61"/>
  <c r="A14431" i="61"/>
  <c r="A14432" i="61"/>
  <c r="A14433" i="61"/>
  <c r="A14434" i="61"/>
  <c r="A14435" i="61"/>
  <c r="A14436" i="61"/>
  <c r="A14437" i="61"/>
  <c r="A14438" i="61"/>
  <c r="A14439" i="61"/>
  <c r="A14440" i="61"/>
  <c r="A14441" i="61"/>
  <c r="A14442" i="61"/>
  <c r="A14443" i="61"/>
  <c r="A14444" i="61"/>
  <c r="A14445" i="61"/>
  <c r="A14446" i="61"/>
  <c r="A14447" i="61"/>
  <c r="A14448" i="61"/>
  <c r="A14449" i="61"/>
  <c r="A14450" i="61"/>
  <c r="A14451" i="61"/>
  <c r="A14452" i="61"/>
  <c r="A14453" i="61"/>
  <c r="A14454" i="61"/>
  <c r="A14455" i="61"/>
  <c r="A14456" i="61"/>
  <c r="A14457" i="61"/>
  <c r="A14458" i="61"/>
  <c r="A14459" i="61"/>
  <c r="A14460" i="61"/>
  <c r="A14461" i="61"/>
  <c r="A14462" i="61"/>
  <c r="A14463" i="61"/>
  <c r="A14464" i="61"/>
  <c r="A14465" i="61"/>
  <c r="A14466" i="61"/>
  <c r="A14467" i="61"/>
  <c r="A14468" i="61"/>
  <c r="A14469" i="61"/>
  <c r="A14470" i="61"/>
  <c r="A14471" i="61"/>
  <c r="A14472" i="61"/>
  <c r="A14473" i="61"/>
  <c r="A14474" i="61"/>
  <c r="A14475" i="61"/>
  <c r="A14476" i="61"/>
  <c r="A14477" i="61"/>
  <c r="A14478" i="61"/>
  <c r="A14479" i="61"/>
  <c r="A14480" i="61"/>
  <c r="A14481" i="61"/>
  <c r="A14482" i="61"/>
  <c r="A14483" i="61"/>
  <c r="A14484" i="61"/>
  <c r="A14485" i="61"/>
  <c r="A14486" i="61"/>
  <c r="A14487" i="61"/>
  <c r="A14488" i="61"/>
  <c r="A14489" i="61"/>
  <c r="A14490" i="61"/>
  <c r="A14491" i="61"/>
  <c r="A14492" i="61"/>
  <c r="A14493" i="61"/>
  <c r="A14494" i="61"/>
  <c r="A14495" i="61"/>
  <c r="A14496" i="61"/>
  <c r="A14497" i="61"/>
  <c r="A14498" i="61"/>
  <c r="A14499" i="61"/>
  <c r="A14500" i="61"/>
  <c r="A14501" i="61"/>
  <c r="A14502" i="61"/>
  <c r="A14503" i="61"/>
  <c r="A14504" i="61"/>
  <c r="A14505" i="61"/>
  <c r="A14506" i="61"/>
  <c r="A14507" i="61"/>
  <c r="A14508" i="61"/>
  <c r="A14509" i="61"/>
  <c r="A14510" i="61"/>
  <c r="A14511" i="61"/>
  <c r="A14512" i="61"/>
  <c r="A14513" i="61"/>
  <c r="A14514" i="61"/>
  <c r="A14515" i="61"/>
  <c r="A14516" i="61"/>
  <c r="A14517" i="61"/>
  <c r="A14518" i="61"/>
  <c r="A14519" i="61"/>
  <c r="A14520" i="61"/>
  <c r="A14521" i="61"/>
  <c r="A14522" i="61"/>
  <c r="A14523" i="61"/>
  <c r="A14524" i="61"/>
  <c r="A14525" i="61"/>
  <c r="A14526" i="61"/>
  <c r="A14527" i="61"/>
  <c r="A14528" i="61"/>
  <c r="A14529" i="61"/>
  <c r="A14530" i="61"/>
  <c r="A14531" i="61"/>
  <c r="A14532" i="61"/>
  <c r="A14533" i="61"/>
  <c r="A14534" i="61"/>
  <c r="A14535" i="61"/>
  <c r="A14536" i="61"/>
  <c r="A14537" i="61"/>
  <c r="A14538" i="61"/>
  <c r="A14539" i="61"/>
  <c r="A14540" i="61"/>
  <c r="A14541" i="61"/>
  <c r="A14542" i="61"/>
  <c r="A14543" i="61"/>
  <c r="A14544" i="61"/>
  <c r="A14545" i="61"/>
  <c r="A14546" i="61"/>
  <c r="A14547" i="61"/>
  <c r="A14548" i="61"/>
  <c r="A14549" i="61"/>
  <c r="A14550" i="61"/>
  <c r="A14551" i="61"/>
  <c r="A14552" i="61"/>
  <c r="A14553" i="61"/>
  <c r="A14554" i="61"/>
  <c r="A14555" i="61"/>
  <c r="A14556" i="61"/>
  <c r="A14557" i="61"/>
  <c r="A14558" i="61"/>
  <c r="A14559" i="61"/>
  <c r="A14560" i="61"/>
  <c r="A14561" i="61"/>
  <c r="A14562" i="61"/>
  <c r="A14563" i="61"/>
  <c r="A14564" i="61"/>
  <c r="A14565" i="61"/>
  <c r="A14566" i="61"/>
  <c r="A14567" i="61"/>
  <c r="A14568" i="61"/>
  <c r="A14569" i="61"/>
  <c r="A14570" i="61"/>
  <c r="A14571" i="61"/>
  <c r="A14572" i="61"/>
  <c r="A14573" i="61"/>
  <c r="A14574" i="61"/>
  <c r="A14575" i="61"/>
  <c r="A14576" i="61"/>
  <c r="A14577" i="61"/>
  <c r="A14578" i="61"/>
  <c r="A14579" i="61"/>
  <c r="A14580" i="61"/>
  <c r="A14581" i="61"/>
  <c r="A14582" i="61"/>
  <c r="A14583" i="61"/>
  <c r="A14584" i="61"/>
  <c r="A14585" i="61"/>
  <c r="A14586" i="61"/>
  <c r="A14587" i="61"/>
  <c r="A14588" i="61"/>
  <c r="A14589" i="61"/>
  <c r="A14590" i="61"/>
  <c r="A14591" i="61"/>
  <c r="A14592" i="61"/>
  <c r="A14593" i="61"/>
  <c r="A14594" i="61"/>
  <c r="A14595" i="61"/>
  <c r="A14596" i="61"/>
  <c r="A14597" i="61"/>
  <c r="A14598" i="61"/>
  <c r="A14599" i="61"/>
  <c r="A14600" i="61"/>
  <c r="A14601" i="61"/>
  <c r="A14602" i="61"/>
  <c r="A14603" i="61"/>
  <c r="A14604" i="61"/>
  <c r="A14605" i="61"/>
  <c r="A14606" i="61"/>
  <c r="A14607" i="61"/>
  <c r="A14608" i="61"/>
  <c r="A14609" i="61"/>
  <c r="A14610" i="61"/>
  <c r="A14611" i="61"/>
  <c r="A14612" i="61"/>
  <c r="A14613" i="61"/>
  <c r="A14614" i="61"/>
  <c r="A14615" i="61"/>
  <c r="A14616" i="61"/>
  <c r="A14617" i="61"/>
  <c r="A14618" i="61"/>
  <c r="A14619" i="61"/>
  <c r="A14620" i="61"/>
  <c r="A14621" i="61"/>
  <c r="A14622" i="61"/>
  <c r="A14623" i="61"/>
  <c r="A14624" i="61"/>
  <c r="A14625" i="61"/>
  <c r="A14626" i="61"/>
  <c r="A14627" i="61"/>
  <c r="A14628" i="61"/>
  <c r="A14629" i="61"/>
  <c r="A14630" i="61"/>
  <c r="A14631" i="61"/>
  <c r="A14632" i="61"/>
  <c r="A14633" i="61"/>
  <c r="A14634" i="61"/>
  <c r="A14635" i="61"/>
  <c r="A14636" i="61"/>
  <c r="A14637" i="61"/>
  <c r="A14638" i="61"/>
  <c r="A14639" i="61"/>
  <c r="A14640" i="61"/>
  <c r="A14641" i="61"/>
  <c r="A14642" i="61"/>
  <c r="A14643" i="61"/>
  <c r="A14644" i="61"/>
  <c r="A14645" i="61"/>
  <c r="A14646" i="61"/>
  <c r="A14647" i="61"/>
  <c r="A14648" i="61"/>
  <c r="A14649" i="61"/>
  <c r="A14650" i="61"/>
  <c r="A14651" i="61"/>
  <c r="A14652" i="61"/>
  <c r="A14653" i="61"/>
  <c r="A14654" i="61"/>
  <c r="A14655" i="61"/>
  <c r="A14656" i="61"/>
  <c r="A14657" i="61"/>
  <c r="A14658" i="61"/>
  <c r="A14659" i="61"/>
  <c r="A14660" i="61"/>
  <c r="A14661" i="61"/>
  <c r="A14662" i="61"/>
  <c r="A14663" i="61"/>
  <c r="A14664" i="61"/>
  <c r="A14665" i="61"/>
  <c r="A14666" i="61"/>
  <c r="A14667" i="61"/>
  <c r="A14668" i="61"/>
  <c r="A14669" i="61"/>
  <c r="A14670" i="61"/>
  <c r="A14671" i="61"/>
  <c r="A14672" i="61"/>
  <c r="A14673" i="61"/>
  <c r="A14674" i="61"/>
  <c r="A14675" i="61"/>
  <c r="A14676" i="61"/>
  <c r="A14677" i="61"/>
  <c r="A14678" i="61"/>
  <c r="A14679" i="61"/>
  <c r="A14680" i="61"/>
  <c r="A14681" i="61"/>
  <c r="A14682" i="61"/>
  <c r="A14683" i="61"/>
  <c r="A14684" i="61"/>
  <c r="A14685" i="61"/>
  <c r="A14686" i="61"/>
  <c r="A14687" i="61"/>
  <c r="A14688" i="61"/>
  <c r="A14689" i="61"/>
  <c r="A14690" i="61"/>
  <c r="A14691" i="61"/>
  <c r="A14692" i="61"/>
  <c r="A14693" i="61"/>
  <c r="A14694" i="61"/>
  <c r="A14695" i="61"/>
  <c r="A14696" i="61"/>
  <c r="A14697" i="61"/>
  <c r="A14698" i="61"/>
  <c r="A14699" i="61"/>
  <c r="A14700" i="61"/>
  <c r="A14701" i="61"/>
  <c r="A14702" i="61"/>
  <c r="A14703" i="61"/>
  <c r="A14704" i="61"/>
  <c r="A14705" i="61"/>
  <c r="A14706" i="61"/>
  <c r="A14707" i="61"/>
  <c r="A14708" i="61"/>
  <c r="A14709" i="61"/>
  <c r="A14710" i="61"/>
  <c r="A14711" i="61"/>
  <c r="A14712" i="61"/>
  <c r="A14713" i="61"/>
  <c r="A14714" i="61"/>
  <c r="A14715" i="61"/>
  <c r="A14716" i="61"/>
  <c r="A14717" i="61"/>
  <c r="A14718" i="61"/>
  <c r="A14719" i="61"/>
  <c r="A14720" i="61"/>
  <c r="A14721" i="61"/>
  <c r="A14722" i="61"/>
  <c r="A14723" i="61"/>
  <c r="A14724" i="61"/>
  <c r="A14725" i="61"/>
  <c r="A14726" i="61"/>
  <c r="A14727" i="61"/>
  <c r="A14728" i="61"/>
  <c r="A14729" i="61"/>
  <c r="A14730" i="61"/>
  <c r="A14731" i="61"/>
  <c r="A14732" i="61"/>
  <c r="A14733" i="61"/>
  <c r="A14734" i="61"/>
  <c r="A14735" i="61"/>
  <c r="A14736" i="61"/>
  <c r="A14737" i="61"/>
  <c r="A14738" i="61"/>
  <c r="A14739" i="61"/>
  <c r="A14740" i="61"/>
  <c r="A14741" i="61"/>
  <c r="A14742" i="61"/>
  <c r="A14743" i="61"/>
  <c r="A14744" i="61"/>
  <c r="A14745" i="61"/>
  <c r="A14746" i="61"/>
  <c r="A14747" i="61"/>
  <c r="A14748" i="61"/>
  <c r="A14749" i="61"/>
  <c r="A14750" i="61"/>
  <c r="A14751" i="61"/>
  <c r="A14752" i="61"/>
  <c r="A14753" i="61"/>
  <c r="A14754" i="61"/>
  <c r="A14755" i="61"/>
  <c r="A14756" i="61"/>
  <c r="A14757" i="61"/>
  <c r="A14758" i="61"/>
  <c r="A14759" i="61"/>
  <c r="A14760" i="61"/>
  <c r="A14761" i="61"/>
  <c r="A14762" i="61"/>
  <c r="A14763" i="61"/>
  <c r="A14764" i="61"/>
  <c r="A14765" i="61"/>
  <c r="A14766" i="61"/>
  <c r="A14767" i="61"/>
  <c r="A14768" i="61"/>
  <c r="A14769" i="61"/>
  <c r="A14770" i="61"/>
  <c r="A14771" i="61"/>
  <c r="A14772" i="61"/>
  <c r="A14773" i="61"/>
  <c r="A14774" i="61"/>
  <c r="A14775" i="61"/>
  <c r="A14776" i="61"/>
  <c r="A14777" i="61"/>
  <c r="A14778" i="61"/>
  <c r="A14779" i="61"/>
  <c r="A14780" i="61"/>
  <c r="A14781" i="61"/>
  <c r="A14782" i="61"/>
  <c r="A14783" i="61"/>
  <c r="A14784" i="61"/>
  <c r="A14785" i="61"/>
  <c r="A14786" i="61"/>
  <c r="A14787" i="61"/>
  <c r="A14788" i="61"/>
  <c r="A14789" i="61"/>
  <c r="A14790" i="61"/>
  <c r="A14791" i="61"/>
  <c r="A14792" i="61"/>
  <c r="A14793" i="61"/>
  <c r="A14794" i="61"/>
  <c r="A14795" i="61"/>
  <c r="A14796" i="61"/>
  <c r="A14797" i="61"/>
  <c r="A14798" i="61"/>
  <c r="A14799" i="61"/>
  <c r="A14800" i="61"/>
  <c r="A14801" i="61"/>
  <c r="A14802" i="61"/>
  <c r="A14803" i="61"/>
  <c r="A14804" i="61"/>
  <c r="A14805" i="61"/>
  <c r="A14806" i="61"/>
  <c r="A14807" i="61"/>
  <c r="A14808" i="61"/>
  <c r="A14809" i="61"/>
  <c r="A14810" i="61"/>
  <c r="A14811" i="61"/>
  <c r="A14812" i="61"/>
  <c r="A14813" i="61"/>
  <c r="A14814" i="61"/>
  <c r="A14815" i="61"/>
  <c r="A14816" i="61"/>
  <c r="A14817" i="61"/>
  <c r="A14818" i="61"/>
  <c r="A14819" i="61"/>
  <c r="A14820" i="61"/>
  <c r="A14821" i="61"/>
  <c r="A14822" i="61"/>
  <c r="A14823" i="61"/>
  <c r="A14824" i="61"/>
  <c r="A14825" i="61"/>
  <c r="A14826" i="61"/>
  <c r="A14827" i="61"/>
  <c r="A14828" i="61"/>
  <c r="A14829" i="61"/>
  <c r="A14830" i="61"/>
  <c r="A14831" i="61"/>
  <c r="A14832" i="61"/>
  <c r="A14833" i="61"/>
  <c r="A14834" i="61"/>
  <c r="A14835" i="61"/>
  <c r="A14836" i="61"/>
  <c r="A14837" i="61"/>
  <c r="A14838" i="61"/>
  <c r="A14839" i="61"/>
  <c r="A14840" i="61"/>
  <c r="A14841" i="61"/>
  <c r="A14842" i="61"/>
  <c r="A14843" i="61"/>
  <c r="A14844" i="61"/>
  <c r="A14845" i="61"/>
  <c r="A14846" i="61"/>
  <c r="A14847" i="61"/>
  <c r="A14848" i="61"/>
  <c r="A14849" i="61"/>
  <c r="A14850" i="61"/>
  <c r="A14851" i="61"/>
  <c r="A14852" i="61"/>
  <c r="A14853" i="61"/>
  <c r="A14854" i="61"/>
  <c r="A14855" i="61"/>
  <c r="A14856" i="61"/>
  <c r="A14857" i="61"/>
  <c r="A14858" i="61"/>
  <c r="A14859" i="61"/>
  <c r="A14860" i="61"/>
  <c r="A14861" i="61"/>
  <c r="A14862" i="61"/>
  <c r="A14863" i="61"/>
  <c r="A14864" i="61"/>
  <c r="A14865" i="61"/>
  <c r="A14866" i="61"/>
  <c r="A14867" i="61"/>
  <c r="A14868" i="61"/>
  <c r="A14869" i="61"/>
  <c r="A14870" i="61"/>
  <c r="A14871" i="61"/>
  <c r="A14872" i="61"/>
  <c r="A14873" i="61"/>
  <c r="A14874" i="61"/>
  <c r="A14875" i="61"/>
  <c r="A14876" i="61"/>
  <c r="A14877" i="61"/>
  <c r="A14878" i="61"/>
  <c r="A14879" i="61"/>
  <c r="A14880" i="61"/>
  <c r="A14881" i="61"/>
  <c r="A14882" i="61"/>
  <c r="A14883" i="61"/>
  <c r="A14884" i="61"/>
  <c r="A14885" i="61"/>
  <c r="A14886" i="61"/>
  <c r="A14887" i="61"/>
  <c r="A14888" i="61"/>
  <c r="A14889" i="61"/>
  <c r="A14890" i="61"/>
  <c r="A14891" i="61"/>
  <c r="A14892" i="61"/>
  <c r="A14893" i="61"/>
  <c r="A14894" i="61"/>
  <c r="A14895" i="61"/>
  <c r="A14896" i="61"/>
  <c r="A14897" i="61"/>
  <c r="A14898" i="61"/>
  <c r="A14899" i="61"/>
  <c r="A14900" i="61"/>
  <c r="A14901" i="61"/>
  <c r="A14902" i="61"/>
  <c r="A14903" i="61"/>
  <c r="A14904" i="61"/>
  <c r="A14905" i="61"/>
  <c r="A14906" i="61"/>
  <c r="A14907" i="61"/>
  <c r="A14908" i="61"/>
  <c r="A14909" i="61"/>
  <c r="A14910" i="61"/>
  <c r="A14911" i="61"/>
  <c r="A14912" i="61"/>
  <c r="A14913" i="61"/>
  <c r="A14914" i="61"/>
  <c r="A14915" i="61"/>
  <c r="A14916" i="61"/>
  <c r="A14917" i="61"/>
  <c r="A14918" i="61"/>
  <c r="A14919" i="61"/>
  <c r="A14920" i="61"/>
  <c r="A14921" i="61"/>
  <c r="A14922" i="61"/>
  <c r="A14923" i="61"/>
  <c r="A14924" i="61"/>
  <c r="A14925" i="61"/>
  <c r="A14926" i="61"/>
  <c r="A14927" i="61"/>
  <c r="A14928" i="61"/>
  <c r="A14929" i="61"/>
  <c r="A14930" i="61"/>
  <c r="A14931" i="61"/>
  <c r="A14932" i="61"/>
  <c r="A14933" i="61"/>
  <c r="A14934" i="61"/>
  <c r="A14935" i="61"/>
  <c r="A14936" i="61"/>
  <c r="A14937" i="61"/>
  <c r="A14938" i="61"/>
  <c r="A14939" i="61"/>
  <c r="A14940" i="61"/>
  <c r="A14941" i="61"/>
  <c r="A14942" i="61"/>
  <c r="A14943" i="61"/>
  <c r="A14944" i="61"/>
  <c r="A14945" i="61"/>
  <c r="A14946" i="61"/>
  <c r="A14947" i="61"/>
  <c r="A14948" i="61"/>
  <c r="A14949" i="61"/>
  <c r="A14950" i="61"/>
  <c r="A14951" i="61"/>
  <c r="A14952" i="61"/>
  <c r="A14953" i="61"/>
  <c r="A14954" i="61"/>
  <c r="A14955" i="61"/>
  <c r="A14956" i="61"/>
  <c r="A14957" i="61"/>
  <c r="A14958" i="61"/>
  <c r="A14959" i="61"/>
  <c r="A14960" i="61"/>
  <c r="A14961" i="61"/>
  <c r="A14962" i="61"/>
  <c r="A14963" i="61"/>
  <c r="A14964" i="61"/>
  <c r="A14965" i="61"/>
  <c r="A14966" i="61"/>
  <c r="A14967" i="61"/>
  <c r="A14968" i="61"/>
  <c r="A14969" i="61"/>
  <c r="A14970" i="61"/>
  <c r="A14971" i="61"/>
  <c r="A14972" i="61"/>
  <c r="A14973" i="61"/>
  <c r="A14974" i="61"/>
  <c r="A14975" i="61"/>
  <c r="A14976" i="61"/>
  <c r="A14977" i="61"/>
  <c r="A14978" i="61"/>
  <c r="A14979" i="61"/>
  <c r="A14980" i="61"/>
  <c r="A14981" i="61"/>
  <c r="A14982" i="61"/>
  <c r="A14983" i="61"/>
  <c r="A14984" i="61"/>
  <c r="A14985" i="61"/>
  <c r="A14986" i="61"/>
  <c r="A14987" i="61"/>
  <c r="A14988" i="61"/>
  <c r="A14989" i="61"/>
  <c r="A14990" i="61"/>
  <c r="A14991" i="61"/>
  <c r="A14992" i="61"/>
  <c r="A14993" i="61"/>
  <c r="A14994" i="61"/>
  <c r="A14995" i="61"/>
  <c r="A14996" i="61"/>
  <c r="A14997" i="61"/>
  <c r="A14998" i="61"/>
  <c r="A14999" i="61"/>
  <c r="A15000" i="61"/>
  <c r="A15001" i="61"/>
  <c r="A15002" i="61"/>
  <c r="A15003" i="61"/>
  <c r="A15004" i="61"/>
  <c r="A15005" i="61"/>
  <c r="A15006" i="61"/>
  <c r="A15007" i="61"/>
  <c r="A15008" i="61"/>
  <c r="A15009" i="61"/>
  <c r="A15010" i="61"/>
  <c r="A15011" i="61"/>
  <c r="A15012" i="61"/>
  <c r="A15013" i="61"/>
  <c r="A15014" i="61"/>
  <c r="A15015" i="61"/>
  <c r="A15016" i="61"/>
  <c r="A15017" i="61"/>
  <c r="A15018" i="61"/>
  <c r="A15019" i="61"/>
  <c r="A15020" i="61"/>
  <c r="A15021" i="61"/>
  <c r="A15022" i="61"/>
  <c r="A15023" i="61"/>
  <c r="A15024" i="61"/>
  <c r="A15025" i="61"/>
  <c r="A15026" i="61"/>
  <c r="A15027" i="61"/>
  <c r="A15028" i="61"/>
  <c r="A15029" i="61"/>
  <c r="A15030" i="61"/>
  <c r="A15031" i="61"/>
  <c r="A15032" i="61"/>
  <c r="A15033" i="61"/>
  <c r="A15034" i="61"/>
  <c r="A15035" i="61"/>
  <c r="A15036" i="61"/>
  <c r="A15037" i="61"/>
  <c r="A15038" i="61"/>
  <c r="A15039" i="61"/>
  <c r="A15040" i="61"/>
  <c r="A15041" i="61"/>
  <c r="A15042" i="61"/>
  <c r="A15043" i="61"/>
  <c r="A15044" i="61"/>
  <c r="A15045" i="61"/>
  <c r="A15046" i="61"/>
  <c r="A15047" i="61"/>
  <c r="A15048" i="61"/>
  <c r="A15049" i="61"/>
  <c r="A15050" i="61"/>
  <c r="A15051" i="61"/>
  <c r="A15052" i="61"/>
  <c r="A15053" i="61"/>
  <c r="A15054" i="61"/>
  <c r="A15055" i="61"/>
  <c r="A15056" i="61"/>
  <c r="A15057" i="61"/>
  <c r="A15058" i="61"/>
  <c r="A15059" i="61"/>
  <c r="A15060" i="61"/>
  <c r="A15061" i="61"/>
  <c r="A15062" i="61"/>
  <c r="A15063" i="61"/>
  <c r="A15064" i="61"/>
  <c r="A15065" i="61"/>
  <c r="A15066" i="61"/>
  <c r="A15067" i="61"/>
  <c r="A15068" i="61"/>
  <c r="A15069" i="61"/>
  <c r="A15070" i="61"/>
  <c r="A15071" i="61"/>
  <c r="A15072" i="61"/>
  <c r="A15073" i="61"/>
  <c r="A15074" i="61"/>
  <c r="A15075" i="61"/>
  <c r="A15076" i="61"/>
  <c r="A15077" i="61"/>
  <c r="A15078" i="61"/>
  <c r="A15079" i="61"/>
  <c r="A15080" i="61"/>
  <c r="A15081" i="61"/>
  <c r="A15082" i="61"/>
  <c r="A15083" i="61"/>
  <c r="A15084" i="61"/>
  <c r="A15085" i="61"/>
  <c r="A15086" i="61"/>
  <c r="A15087" i="61"/>
  <c r="A15088" i="61"/>
  <c r="A15089" i="61"/>
  <c r="A15090" i="61"/>
  <c r="A15091" i="61"/>
  <c r="A15092" i="61"/>
  <c r="A15093" i="61"/>
  <c r="A15094" i="61"/>
  <c r="A15095" i="61"/>
  <c r="A15096" i="61"/>
  <c r="A15097" i="61"/>
  <c r="A15098" i="61"/>
  <c r="A15099" i="61"/>
  <c r="A15100" i="61"/>
  <c r="A15101" i="61"/>
  <c r="A15102" i="61"/>
  <c r="A15103" i="61"/>
  <c r="A15104" i="61"/>
  <c r="A15105" i="61"/>
  <c r="A15106" i="61"/>
  <c r="A15107" i="61"/>
  <c r="A15108" i="61"/>
  <c r="A15109" i="61"/>
  <c r="A15110" i="61"/>
  <c r="A15111" i="61"/>
  <c r="A15112" i="61"/>
  <c r="A15113" i="61"/>
  <c r="A15114" i="61"/>
  <c r="A15115" i="61"/>
  <c r="A15116" i="61"/>
  <c r="A15117" i="61"/>
  <c r="A15118" i="61"/>
  <c r="A15119" i="61"/>
  <c r="A15120" i="61"/>
  <c r="A15121" i="61"/>
  <c r="A15122" i="61"/>
  <c r="A15123" i="61"/>
  <c r="A15124" i="61"/>
  <c r="A15125" i="61"/>
  <c r="A15126" i="61"/>
  <c r="A15127" i="61"/>
  <c r="A15128" i="61"/>
  <c r="A15129" i="61"/>
  <c r="A15130" i="61"/>
  <c r="A15131" i="61"/>
  <c r="A15132" i="61"/>
  <c r="A15133" i="61"/>
  <c r="A15134" i="61"/>
  <c r="A15135" i="61"/>
  <c r="A15136" i="61"/>
  <c r="A15137" i="61"/>
  <c r="A15138" i="61"/>
  <c r="A15139" i="61"/>
  <c r="A15140" i="61"/>
  <c r="A15141" i="61"/>
  <c r="A15142" i="61"/>
  <c r="A15143" i="61"/>
  <c r="A15144" i="61"/>
  <c r="A15145" i="61"/>
  <c r="A15146" i="61"/>
  <c r="A15147" i="61"/>
  <c r="A15148" i="61"/>
  <c r="A15149" i="61"/>
  <c r="A15150" i="61"/>
  <c r="A15151" i="61"/>
  <c r="A15152" i="61"/>
  <c r="A15153" i="61"/>
  <c r="A15154" i="61"/>
  <c r="A15155" i="61"/>
  <c r="A15156" i="61"/>
  <c r="A15157" i="61"/>
  <c r="A15158" i="61"/>
  <c r="A15159" i="61"/>
  <c r="A15160" i="61"/>
  <c r="A15161" i="61"/>
  <c r="A15162" i="61"/>
  <c r="A15163" i="61"/>
  <c r="A15164" i="61"/>
  <c r="A15165" i="61"/>
  <c r="A15166" i="61"/>
  <c r="A15167" i="61"/>
  <c r="A15168" i="61"/>
  <c r="A15169" i="61"/>
  <c r="A15170" i="61"/>
  <c r="A15171" i="61"/>
  <c r="A15172" i="61"/>
  <c r="A15173" i="61"/>
  <c r="A15174" i="61"/>
  <c r="A15175" i="61"/>
  <c r="A15176" i="61"/>
  <c r="A15177" i="61"/>
  <c r="A15178" i="61"/>
  <c r="A15179" i="61"/>
  <c r="A15180" i="61"/>
  <c r="A15181" i="61"/>
  <c r="A15182" i="61"/>
  <c r="A15183" i="61"/>
  <c r="A15184" i="61"/>
  <c r="A15185" i="61"/>
  <c r="A15186" i="61"/>
  <c r="A15187" i="61"/>
  <c r="A15188" i="61"/>
  <c r="A15189" i="61"/>
  <c r="A15190" i="61"/>
  <c r="A15191" i="61"/>
  <c r="A15192" i="61"/>
  <c r="A15193" i="61"/>
  <c r="A15194" i="61"/>
  <c r="A15195" i="61"/>
  <c r="A15196" i="61"/>
  <c r="A15197" i="61"/>
  <c r="A15198" i="61"/>
  <c r="A15199" i="61"/>
  <c r="A15200" i="61"/>
  <c r="A15201" i="61"/>
  <c r="A15202" i="61"/>
  <c r="A15203" i="61"/>
  <c r="A15204" i="61"/>
  <c r="A15205" i="61"/>
  <c r="A15206" i="61"/>
  <c r="A15207" i="61"/>
  <c r="A15208" i="61"/>
  <c r="A15209" i="61"/>
  <c r="A15210" i="61"/>
  <c r="A15211" i="61"/>
  <c r="A15212" i="61"/>
  <c r="A15213" i="61"/>
  <c r="A15214" i="61"/>
  <c r="A15215" i="61"/>
  <c r="A15216" i="61"/>
  <c r="A15217" i="61"/>
  <c r="A15218" i="61"/>
  <c r="A15219" i="61"/>
  <c r="A15220" i="61"/>
  <c r="A15221" i="61"/>
  <c r="A15222" i="61"/>
  <c r="A15223" i="61"/>
  <c r="A15224" i="61"/>
  <c r="A15225" i="61"/>
  <c r="A15226" i="61"/>
  <c r="A15227" i="61"/>
  <c r="A15228" i="61"/>
  <c r="A15229" i="61"/>
  <c r="A15230" i="61"/>
  <c r="A15231" i="61"/>
  <c r="A15232" i="61"/>
  <c r="A15233" i="61"/>
  <c r="A15234" i="61"/>
  <c r="A15235" i="61"/>
  <c r="A15236" i="61"/>
  <c r="A15237" i="61"/>
  <c r="A15238" i="61"/>
  <c r="A15239" i="61"/>
  <c r="A15240" i="61"/>
  <c r="A15241" i="61"/>
  <c r="A15242" i="61"/>
  <c r="A15243" i="61"/>
  <c r="A15244" i="61"/>
  <c r="A15245" i="61"/>
  <c r="A15246" i="61"/>
  <c r="A15247" i="61"/>
  <c r="A15248" i="61"/>
  <c r="A15249" i="61"/>
  <c r="A15250" i="61"/>
  <c r="A15251" i="61"/>
  <c r="A15252" i="61"/>
  <c r="A15253" i="61"/>
  <c r="A15254" i="61"/>
  <c r="A15255" i="61"/>
  <c r="A15256" i="61"/>
  <c r="A15257" i="61"/>
  <c r="A15258" i="61"/>
  <c r="A15259" i="61"/>
  <c r="A15260" i="61"/>
  <c r="A15261" i="61"/>
  <c r="A15262" i="61"/>
  <c r="A15263" i="61"/>
  <c r="A15264" i="61"/>
  <c r="A15265" i="61"/>
  <c r="A15266" i="61"/>
  <c r="A15267" i="61"/>
  <c r="A15268" i="61"/>
  <c r="A15269" i="61"/>
  <c r="A15270" i="61"/>
  <c r="A15271" i="61"/>
  <c r="A15272" i="61"/>
  <c r="A15273" i="61"/>
  <c r="A15274" i="61"/>
  <c r="A15275" i="61"/>
  <c r="A15276" i="61"/>
  <c r="A15277" i="61"/>
  <c r="A15278" i="61"/>
  <c r="A15279" i="61"/>
  <c r="A15280" i="61"/>
  <c r="A15281" i="61"/>
  <c r="A15282" i="61"/>
  <c r="A15283" i="61"/>
  <c r="A15284" i="61"/>
  <c r="A15285" i="61"/>
  <c r="A15286" i="61"/>
  <c r="A15287" i="61"/>
  <c r="A15288" i="61"/>
  <c r="A15289" i="61"/>
  <c r="A15290" i="61"/>
  <c r="A15291" i="61"/>
  <c r="A15292" i="61"/>
  <c r="A15293" i="61"/>
  <c r="A15294" i="61"/>
  <c r="A15295" i="61"/>
  <c r="A15296" i="61"/>
  <c r="A15297" i="61"/>
  <c r="A15298" i="61"/>
  <c r="A15299" i="61"/>
  <c r="A15300" i="61"/>
  <c r="A15301" i="61"/>
  <c r="A15302" i="61"/>
  <c r="A15303" i="61"/>
  <c r="A15304" i="61"/>
  <c r="A15305" i="61"/>
  <c r="A15306" i="61"/>
  <c r="A15307" i="61"/>
  <c r="A15308" i="61"/>
  <c r="A15309" i="61"/>
  <c r="A15310" i="61"/>
  <c r="A15311" i="61"/>
  <c r="A15312" i="61"/>
  <c r="A15313" i="61"/>
  <c r="A15314" i="61"/>
  <c r="A15315" i="61"/>
  <c r="A15316" i="61"/>
  <c r="A15317" i="61"/>
  <c r="A15318" i="61"/>
  <c r="A15319" i="61"/>
  <c r="A15320" i="61"/>
  <c r="A15321" i="61"/>
  <c r="A15322" i="61"/>
  <c r="A15323" i="61"/>
  <c r="A15324" i="61"/>
  <c r="A15325" i="61"/>
  <c r="A15326" i="61"/>
  <c r="A15327" i="61"/>
  <c r="A15328" i="61"/>
  <c r="A15329" i="61"/>
  <c r="A15330" i="61"/>
  <c r="A15331" i="61"/>
  <c r="A15332" i="61"/>
  <c r="A15333" i="61"/>
  <c r="A15334" i="61"/>
  <c r="A15335" i="61"/>
  <c r="A15336" i="61"/>
  <c r="A15337" i="61"/>
  <c r="A15338" i="61"/>
  <c r="A15339" i="61"/>
  <c r="A15340" i="61"/>
  <c r="A15341" i="61"/>
  <c r="A15342" i="61"/>
  <c r="A15343" i="61"/>
  <c r="A15344" i="61"/>
  <c r="A15345" i="61"/>
  <c r="A15346" i="61"/>
  <c r="A15347" i="61"/>
  <c r="A15348" i="61"/>
  <c r="A15349" i="61"/>
  <c r="A15350" i="61"/>
  <c r="A15351" i="61"/>
  <c r="A15352" i="61"/>
  <c r="A15353" i="61"/>
  <c r="A15354" i="61"/>
  <c r="A15355" i="61"/>
  <c r="A15356" i="61"/>
  <c r="A15357" i="61"/>
  <c r="A15358" i="61"/>
  <c r="A15359" i="61"/>
  <c r="A15360" i="61"/>
  <c r="A15361" i="61"/>
  <c r="A15362" i="61"/>
  <c r="A15363" i="61"/>
  <c r="A15364" i="61"/>
  <c r="A15365" i="61"/>
  <c r="A15366" i="61"/>
  <c r="A15367" i="61"/>
  <c r="A15368" i="61"/>
  <c r="A15369" i="61"/>
  <c r="A15370" i="61"/>
  <c r="A15371" i="61"/>
  <c r="A15372" i="61"/>
  <c r="A15373" i="61"/>
  <c r="A15374" i="61"/>
  <c r="A15375" i="61"/>
  <c r="A15376" i="61"/>
  <c r="A15377" i="61"/>
  <c r="A15378" i="61"/>
  <c r="A15379" i="61"/>
  <c r="A15380" i="61"/>
  <c r="A15381" i="61"/>
  <c r="A15382" i="61"/>
  <c r="A15383" i="61"/>
  <c r="A15384" i="61"/>
  <c r="A15385" i="61"/>
  <c r="A15386" i="61"/>
  <c r="A15387" i="61"/>
  <c r="A15388" i="61"/>
  <c r="A15389" i="61"/>
  <c r="A15390" i="61"/>
  <c r="A15391" i="61"/>
  <c r="A15392" i="61"/>
  <c r="A15393" i="61"/>
  <c r="A15394" i="61"/>
  <c r="A15395" i="61"/>
  <c r="A15396" i="61"/>
  <c r="A15397" i="61"/>
  <c r="A15398" i="61"/>
  <c r="A15399" i="61"/>
  <c r="A15400" i="61"/>
  <c r="A15401" i="61"/>
  <c r="A15402" i="61"/>
  <c r="A15403" i="61"/>
  <c r="A15404" i="61"/>
  <c r="A15405" i="61"/>
  <c r="A15406" i="61"/>
  <c r="A15407" i="61"/>
  <c r="A15408" i="61"/>
  <c r="A15409" i="61"/>
  <c r="A15410" i="61"/>
  <c r="A15411" i="61"/>
  <c r="A15412" i="61"/>
  <c r="A15413" i="61"/>
  <c r="A15414" i="61"/>
  <c r="A15415" i="61"/>
  <c r="A15416" i="61"/>
  <c r="A15417" i="61"/>
  <c r="A15418" i="61"/>
  <c r="A15419" i="61"/>
  <c r="A15420" i="61"/>
  <c r="A15421" i="61"/>
  <c r="A15422" i="61"/>
  <c r="A15423" i="61"/>
  <c r="A15424" i="61"/>
  <c r="A15425" i="61"/>
  <c r="A15426" i="61"/>
  <c r="A15427" i="61"/>
  <c r="A15428" i="61"/>
  <c r="A15429" i="61"/>
  <c r="A15430" i="61"/>
  <c r="A15431" i="61"/>
  <c r="A15432" i="61"/>
  <c r="A15433" i="61"/>
  <c r="A15434" i="61"/>
  <c r="A15435" i="61"/>
  <c r="A15436" i="61"/>
  <c r="A15437" i="61"/>
  <c r="A15438" i="61"/>
  <c r="A15439" i="61"/>
  <c r="A15440" i="61"/>
  <c r="A15441" i="61"/>
  <c r="A15442" i="61"/>
  <c r="A15443" i="61"/>
  <c r="A15444" i="61"/>
  <c r="A15445" i="61"/>
  <c r="A15446" i="61"/>
  <c r="A15447" i="61"/>
  <c r="A15448" i="61"/>
  <c r="A15449" i="61"/>
  <c r="A15450" i="61"/>
  <c r="A15451" i="61"/>
  <c r="A15452" i="61"/>
  <c r="A15453" i="61"/>
  <c r="A15454" i="61"/>
  <c r="A15455" i="61"/>
  <c r="A15456" i="61"/>
  <c r="A15457" i="61"/>
  <c r="A15458" i="61"/>
  <c r="A15459" i="61"/>
  <c r="A15460" i="61"/>
  <c r="A15461" i="61"/>
  <c r="A15462" i="61"/>
  <c r="A15463" i="61"/>
  <c r="A15464" i="61"/>
  <c r="A15465" i="61"/>
  <c r="A15466" i="61"/>
  <c r="A15467" i="61"/>
  <c r="A15468" i="61"/>
  <c r="A15469" i="61"/>
  <c r="A15470" i="61"/>
  <c r="A15471" i="61"/>
  <c r="A15472" i="61"/>
  <c r="A15473" i="61"/>
  <c r="A15474" i="61"/>
  <c r="A15475" i="61"/>
  <c r="A15476" i="61"/>
  <c r="A15477" i="61"/>
  <c r="A15478" i="61"/>
  <c r="A15479" i="61"/>
  <c r="A15480" i="61"/>
  <c r="A15481" i="61"/>
  <c r="A15482" i="61"/>
  <c r="A15483" i="61"/>
  <c r="A15484" i="61"/>
  <c r="A15485" i="61"/>
  <c r="A15486" i="61"/>
  <c r="A15487" i="61"/>
  <c r="A15488" i="61"/>
  <c r="A15489" i="61"/>
  <c r="A15490" i="61"/>
  <c r="A15491" i="61"/>
  <c r="A15492" i="61"/>
  <c r="A15493" i="61"/>
  <c r="A15494" i="61"/>
  <c r="A15495" i="61"/>
  <c r="A15496" i="61"/>
  <c r="A15497" i="61"/>
  <c r="A15498" i="61"/>
  <c r="A15499" i="61"/>
  <c r="A15500" i="61"/>
  <c r="A15501" i="61"/>
  <c r="A15502" i="61"/>
  <c r="A15503" i="61"/>
  <c r="A15504" i="61"/>
  <c r="A15505" i="61"/>
  <c r="A15506" i="61"/>
  <c r="A15507" i="61"/>
  <c r="A15508" i="61"/>
  <c r="A15509" i="61"/>
  <c r="A15510" i="61"/>
  <c r="A15511" i="61"/>
  <c r="A15512" i="61"/>
  <c r="A15513" i="61"/>
  <c r="A15514" i="61"/>
  <c r="A15515" i="61"/>
  <c r="A15516" i="61"/>
  <c r="A15517" i="61"/>
  <c r="A15518" i="61"/>
  <c r="A15519" i="61"/>
  <c r="A15520" i="61"/>
  <c r="A15521" i="61"/>
  <c r="A15522" i="61"/>
  <c r="A15523" i="61"/>
  <c r="A15524" i="61"/>
  <c r="A15525" i="61"/>
  <c r="A15526" i="61"/>
  <c r="A15527" i="61"/>
  <c r="A15528" i="61"/>
  <c r="A15529" i="61"/>
  <c r="A15530" i="61"/>
  <c r="A15531" i="61"/>
  <c r="A15532" i="61"/>
  <c r="A15533" i="61"/>
  <c r="A15534" i="61"/>
  <c r="A15535" i="61"/>
  <c r="A15536" i="61"/>
  <c r="A15537" i="61"/>
  <c r="A15538" i="61"/>
  <c r="A15539" i="61"/>
  <c r="A15540" i="61"/>
  <c r="A15541" i="61"/>
  <c r="A15542" i="61"/>
  <c r="A15543" i="61"/>
  <c r="A15544" i="61"/>
  <c r="A15545" i="61"/>
  <c r="A15546" i="61"/>
  <c r="A15547" i="61"/>
  <c r="A15548" i="61"/>
  <c r="A15549" i="61"/>
  <c r="A15550" i="61"/>
  <c r="A15551" i="61"/>
  <c r="A15552" i="61"/>
  <c r="A15553" i="61"/>
  <c r="A15554" i="61"/>
  <c r="A15555" i="61"/>
  <c r="A15556" i="61"/>
  <c r="A15557" i="61"/>
  <c r="A15558" i="61"/>
  <c r="A15559" i="61"/>
  <c r="A15560" i="61"/>
  <c r="A15561" i="61"/>
  <c r="A15562" i="61"/>
  <c r="A15563" i="61"/>
  <c r="A15564" i="61"/>
  <c r="A15565" i="61"/>
  <c r="A15566" i="61"/>
  <c r="A15567" i="61"/>
  <c r="A15568" i="61"/>
  <c r="A15569" i="61"/>
  <c r="A15570" i="61"/>
  <c r="A15571" i="61"/>
  <c r="A15572" i="61"/>
  <c r="A15573" i="61"/>
  <c r="A15574" i="61"/>
  <c r="A15575" i="61"/>
  <c r="A15576" i="61"/>
  <c r="A15577" i="61"/>
  <c r="A15578" i="61"/>
  <c r="A15579" i="61"/>
  <c r="A15580" i="61"/>
  <c r="A15581" i="61"/>
  <c r="A15582" i="61"/>
  <c r="A15583" i="61"/>
  <c r="A15584" i="61"/>
  <c r="A15585" i="61"/>
  <c r="A15586" i="61"/>
  <c r="A15587" i="61"/>
  <c r="A15588" i="61"/>
  <c r="A15589" i="61"/>
  <c r="A15590" i="61"/>
  <c r="A15591" i="61"/>
  <c r="A15592" i="61"/>
  <c r="A15593" i="61"/>
  <c r="A15594" i="61"/>
  <c r="A15595" i="61"/>
  <c r="A15596" i="61"/>
  <c r="A15597" i="61"/>
  <c r="A15598" i="61"/>
  <c r="A15599" i="61"/>
  <c r="A15600" i="61"/>
  <c r="A15601" i="61"/>
  <c r="A15602" i="61"/>
  <c r="A15603" i="61"/>
  <c r="A15604" i="61"/>
  <c r="A15605" i="61"/>
  <c r="A15606" i="61"/>
  <c r="A15607" i="61"/>
  <c r="A15608" i="61"/>
  <c r="A15609" i="61"/>
  <c r="A15610" i="61"/>
  <c r="A15611" i="61"/>
  <c r="A15612" i="61"/>
  <c r="A15613" i="61"/>
  <c r="A15614" i="61"/>
  <c r="A15615" i="61"/>
  <c r="A15616" i="61"/>
  <c r="A15617" i="61"/>
  <c r="A15618" i="61"/>
  <c r="A15619" i="61"/>
  <c r="A15620" i="61"/>
  <c r="A15621" i="61"/>
  <c r="A15622" i="61"/>
  <c r="A15623" i="61"/>
  <c r="A15624" i="61"/>
  <c r="A15625" i="61"/>
  <c r="A15626" i="61"/>
  <c r="A15627" i="61"/>
  <c r="A15628" i="61"/>
  <c r="A15629" i="61"/>
  <c r="A15630" i="61"/>
  <c r="A15631" i="61"/>
  <c r="A15632" i="61"/>
  <c r="A15633" i="61"/>
  <c r="A15634" i="61"/>
  <c r="A15635" i="61"/>
  <c r="A15636" i="61"/>
  <c r="A15637" i="61"/>
  <c r="A15638" i="61"/>
  <c r="A15639" i="61"/>
  <c r="A15640" i="61"/>
  <c r="A15641" i="61"/>
  <c r="A15642" i="61"/>
  <c r="A15643" i="61"/>
  <c r="A15644" i="61"/>
  <c r="A15645" i="61"/>
  <c r="A15646" i="61"/>
  <c r="A15647" i="61"/>
  <c r="A15648" i="61"/>
  <c r="A15649" i="61"/>
  <c r="A15650" i="61"/>
  <c r="A15651" i="61"/>
  <c r="A15652" i="61"/>
  <c r="A15653" i="61"/>
  <c r="A15654" i="61"/>
  <c r="A15655" i="61"/>
  <c r="A15656" i="61"/>
  <c r="A15657" i="61"/>
  <c r="A15658" i="61"/>
  <c r="A15659" i="61"/>
  <c r="A15660" i="61"/>
  <c r="A15661" i="61"/>
  <c r="A15662" i="61"/>
  <c r="A15663" i="61"/>
  <c r="A15664" i="61"/>
  <c r="A15665" i="61"/>
  <c r="A15666" i="61"/>
  <c r="A15667" i="61"/>
  <c r="A15668" i="61"/>
  <c r="A15669" i="61"/>
  <c r="A15670" i="61"/>
  <c r="A15671" i="61"/>
  <c r="A15672" i="61"/>
  <c r="A15673" i="61"/>
  <c r="A15674" i="61"/>
  <c r="A15675" i="61"/>
  <c r="A15676" i="61"/>
  <c r="A15677" i="61"/>
  <c r="A15678" i="61"/>
  <c r="A15679" i="61"/>
  <c r="A15680" i="61"/>
  <c r="A15681" i="61"/>
  <c r="A15682" i="61"/>
  <c r="A15683" i="61"/>
  <c r="A15684" i="61"/>
  <c r="A15685" i="61"/>
  <c r="A15686" i="61"/>
  <c r="A15687" i="61"/>
  <c r="A15688" i="61"/>
  <c r="A15689" i="61"/>
  <c r="A15690" i="61"/>
  <c r="A15691" i="61"/>
  <c r="A15692" i="61"/>
  <c r="A15693" i="61"/>
  <c r="A15694" i="61"/>
  <c r="A15695" i="61"/>
  <c r="A15696" i="61"/>
  <c r="A15697" i="61"/>
  <c r="A15698" i="61"/>
  <c r="A15699" i="61"/>
  <c r="A15700" i="61"/>
  <c r="A15701" i="61"/>
  <c r="A15702" i="61"/>
  <c r="A15703" i="61"/>
  <c r="A15704" i="61"/>
  <c r="A15705" i="61"/>
  <c r="A15706" i="61"/>
  <c r="A15707" i="61"/>
  <c r="A15708" i="61"/>
  <c r="A15709" i="61"/>
  <c r="A15710" i="61"/>
  <c r="A15711" i="61"/>
  <c r="A15712" i="61"/>
  <c r="A15713" i="61"/>
  <c r="A15714" i="61"/>
  <c r="A15715" i="61"/>
  <c r="A15716" i="61"/>
  <c r="A15717" i="61"/>
  <c r="A15718" i="61"/>
  <c r="A15719" i="61"/>
  <c r="A15720" i="61"/>
  <c r="A15721" i="61"/>
  <c r="A15722" i="61"/>
  <c r="A15723" i="61"/>
  <c r="A15724" i="61"/>
  <c r="A15725" i="61"/>
  <c r="A15726" i="61"/>
  <c r="A15727" i="61"/>
  <c r="A15728" i="61"/>
  <c r="A15729" i="61"/>
  <c r="A15730" i="61"/>
  <c r="A15731" i="61"/>
  <c r="A15732" i="61"/>
  <c r="A15733" i="61"/>
  <c r="A15734" i="61"/>
  <c r="A15735" i="61"/>
  <c r="A15736" i="61"/>
  <c r="A15737" i="61"/>
  <c r="A15738" i="61"/>
  <c r="A15739" i="61"/>
  <c r="A15740" i="61"/>
  <c r="A15741" i="61"/>
  <c r="A15742" i="61"/>
  <c r="A15743" i="61"/>
  <c r="A15744" i="61"/>
  <c r="A15745" i="61"/>
  <c r="A15746" i="61"/>
  <c r="A15747" i="61"/>
  <c r="A15748" i="61"/>
  <c r="A15749" i="61"/>
  <c r="A15750" i="61"/>
  <c r="A15751" i="61"/>
  <c r="A15752" i="61"/>
  <c r="A15753" i="61"/>
  <c r="A15754" i="61"/>
  <c r="A15755" i="61"/>
  <c r="A15756" i="61"/>
  <c r="A15757" i="61"/>
  <c r="A15758" i="61"/>
  <c r="A15759" i="61"/>
  <c r="A15760" i="61"/>
  <c r="A15761" i="61"/>
  <c r="A15762" i="61"/>
  <c r="A15763" i="61"/>
  <c r="A15764" i="61"/>
  <c r="A15765" i="61"/>
  <c r="A15766" i="61"/>
  <c r="A15767" i="61"/>
  <c r="A15768" i="61"/>
  <c r="A15769" i="61"/>
  <c r="A15770" i="61"/>
  <c r="A15771" i="61"/>
  <c r="A15772" i="61"/>
  <c r="A15773" i="61"/>
  <c r="A15774" i="61"/>
  <c r="A15775" i="61"/>
  <c r="A15776" i="61"/>
  <c r="A15777" i="61"/>
  <c r="A15778" i="61"/>
  <c r="A15779" i="61"/>
  <c r="A15780" i="61"/>
  <c r="A15781" i="61"/>
  <c r="A15782" i="61"/>
  <c r="A15783" i="61"/>
  <c r="A15784" i="61"/>
  <c r="A15785" i="61"/>
  <c r="A15786" i="61"/>
  <c r="A15787" i="61"/>
  <c r="A15788" i="61"/>
  <c r="A15789" i="61"/>
  <c r="A15790" i="61"/>
  <c r="A15791" i="61"/>
  <c r="A15792" i="61"/>
  <c r="A15793" i="61"/>
  <c r="A15794" i="61"/>
  <c r="A15795" i="61"/>
  <c r="A15796" i="61"/>
  <c r="A15797" i="61"/>
  <c r="A15798" i="61"/>
  <c r="A15799" i="61"/>
  <c r="A15800" i="61"/>
  <c r="A15801" i="61"/>
  <c r="A15802" i="61"/>
  <c r="A15803" i="61"/>
  <c r="A15804" i="61"/>
  <c r="A15805" i="61"/>
  <c r="A15806" i="61"/>
  <c r="A15807" i="61"/>
  <c r="A15808" i="61"/>
  <c r="A15809" i="61"/>
  <c r="A15810" i="61"/>
  <c r="A15811" i="61"/>
  <c r="A15812" i="61"/>
  <c r="A15813" i="61"/>
  <c r="A15814" i="61"/>
  <c r="A15815" i="61"/>
  <c r="A15816" i="61"/>
  <c r="A15817" i="61"/>
  <c r="A15818" i="61"/>
  <c r="A15819" i="61"/>
  <c r="A15820" i="61"/>
  <c r="A15821" i="61"/>
  <c r="A15822" i="61"/>
  <c r="A15823" i="61"/>
  <c r="A15824" i="61"/>
  <c r="A15825" i="61"/>
  <c r="A15826" i="61"/>
  <c r="A15827" i="61"/>
  <c r="A15828" i="61"/>
  <c r="A15829" i="61"/>
  <c r="A15830" i="61"/>
  <c r="A15831" i="61"/>
  <c r="A15832" i="61"/>
  <c r="A15833" i="61"/>
  <c r="A15834" i="61"/>
  <c r="A15835" i="61"/>
  <c r="A15836" i="61"/>
  <c r="A15837" i="61"/>
  <c r="A15838" i="61"/>
  <c r="A15839" i="61"/>
  <c r="A15840" i="61"/>
  <c r="A15841" i="61"/>
  <c r="A15842" i="61"/>
  <c r="A15843" i="61"/>
  <c r="A15844" i="61"/>
  <c r="A15845" i="61"/>
  <c r="A15846" i="61"/>
  <c r="A15847" i="61"/>
  <c r="A15848" i="61"/>
  <c r="A15849" i="61"/>
  <c r="A15850" i="61"/>
  <c r="A15851" i="61"/>
  <c r="A15852" i="61"/>
  <c r="A15853" i="61"/>
  <c r="A15854" i="61"/>
  <c r="A15855" i="61"/>
  <c r="A15856" i="61"/>
  <c r="A15857" i="61"/>
  <c r="A15858" i="61"/>
  <c r="A15859" i="61"/>
  <c r="A15860" i="61"/>
  <c r="A15861" i="61"/>
  <c r="A15862" i="61"/>
  <c r="A15863" i="61"/>
  <c r="A15864" i="61"/>
  <c r="A15865" i="61"/>
  <c r="A15866" i="61"/>
  <c r="A15867" i="61"/>
  <c r="A15868" i="61"/>
  <c r="A15869" i="61"/>
  <c r="A15870" i="61"/>
  <c r="A15871" i="61"/>
  <c r="A15872" i="61"/>
  <c r="A15873" i="61"/>
  <c r="A15874" i="61"/>
  <c r="A15875" i="61"/>
  <c r="A15876" i="61"/>
  <c r="A15877" i="61"/>
  <c r="A15878" i="61"/>
  <c r="A15879" i="61"/>
  <c r="A15880" i="61"/>
  <c r="A15881" i="61"/>
  <c r="A15882" i="61"/>
  <c r="A15883" i="61"/>
  <c r="A15884" i="61"/>
  <c r="A15885" i="61"/>
  <c r="A15886" i="61"/>
  <c r="A15887" i="61"/>
  <c r="A15888" i="61"/>
  <c r="A15889" i="61"/>
  <c r="A15890" i="61"/>
  <c r="A15891" i="61"/>
  <c r="A15892" i="61"/>
  <c r="A15893" i="61"/>
  <c r="A15894" i="61"/>
  <c r="A15895" i="61"/>
  <c r="A15896" i="61"/>
  <c r="A15897" i="61"/>
  <c r="A15898" i="61"/>
  <c r="A15899" i="61"/>
  <c r="A15900" i="61"/>
  <c r="A15901" i="61"/>
  <c r="A15902" i="61"/>
  <c r="A15903" i="61"/>
  <c r="A15904" i="61"/>
  <c r="A15905" i="61"/>
  <c r="A15906" i="61"/>
  <c r="A15907" i="61"/>
  <c r="A15908" i="61"/>
  <c r="A15909" i="61"/>
  <c r="A15910" i="61"/>
  <c r="A15911" i="61"/>
  <c r="A15912" i="61"/>
  <c r="A15913" i="61"/>
  <c r="A15914" i="61"/>
  <c r="A15915" i="61"/>
  <c r="A15916" i="61"/>
  <c r="A15917" i="61"/>
  <c r="A15918" i="61"/>
  <c r="A15919" i="61"/>
  <c r="A15920" i="61"/>
  <c r="A15921" i="61"/>
  <c r="A15922" i="61"/>
  <c r="A15923" i="61"/>
  <c r="A15924" i="61"/>
  <c r="A15925" i="61"/>
  <c r="A15926" i="61"/>
  <c r="A15927" i="61"/>
  <c r="A15928" i="61"/>
  <c r="A15929" i="61"/>
  <c r="A15930" i="61"/>
  <c r="A15931" i="61"/>
  <c r="A15932" i="61"/>
  <c r="A15933" i="61"/>
  <c r="A15934" i="61"/>
  <c r="A15935" i="61"/>
  <c r="A15936" i="61"/>
  <c r="A15937" i="61"/>
  <c r="A15938" i="61"/>
  <c r="A15939" i="61"/>
  <c r="A15940" i="61"/>
  <c r="A15941" i="61"/>
  <c r="A15942" i="61"/>
  <c r="A15943" i="61"/>
  <c r="A15944" i="61"/>
  <c r="A15945" i="61"/>
  <c r="A15946" i="61"/>
  <c r="A15947" i="61"/>
  <c r="A15948" i="61"/>
  <c r="A15949" i="61"/>
  <c r="A15950" i="61"/>
  <c r="A15951" i="61"/>
  <c r="A15952" i="61"/>
  <c r="A15953" i="61"/>
  <c r="A15954" i="61"/>
  <c r="A15955" i="61"/>
  <c r="A15956" i="61"/>
  <c r="A15957" i="61"/>
  <c r="A15958" i="61"/>
  <c r="A15959" i="61"/>
  <c r="A15960" i="61"/>
  <c r="A15961" i="61"/>
  <c r="A15962" i="61"/>
  <c r="A15963" i="61"/>
  <c r="A15964" i="61"/>
  <c r="A15965" i="61"/>
  <c r="A15966" i="61"/>
  <c r="A15967" i="61"/>
  <c r="A15968" i="61"/>
  <c r="A15969" i="61"/>
  <c r="A15970" i="61"/>
  <c r="A15971" i="61"/>
  <c r="A15972" i="61"/>
  <c r="A15973" i="61"/>
  <c r="A15974" i="61"/>
  <c r="A15975" i="61"/>
  <c r="A15976" i="61"/>
  <c r="A15977" i="61"/>
  <c r="A15978" i="61"/>
  <c r="A15979" i="61"/>
  <c r="A15980" i="61"/>
  <c r="A15981" i="61"/>
  <c r="A15982" i="61"/>
  <c r="A15983" i="61"/>
  <c r="A15984" i="61"/>
  <c r="A15985" i="61"/>
  <c r="A15986" i="61"/>
  <c r="A15987" i="61"/>
  <c r="A15988" i="61"/>
  <c r="A15989" i="61"/>
  <c r="A15990" i="61"/>
  <c r="A15991" i="61"/>
  <c r="A15992" i="61"/>
  <c r="A15993" i="61"/>
  <c r="A15994" i="61"/>
  <c r="A15995" i="61"/>
  <c r="A15996" i="61"/>
  <c r="A15997" i="61"/>
  <c r="A15998" i="61"/>
  <c r="A15999" i="61"/>
  <c r="A16000" i="61"/>
  <c r="A16001" i="61"/>
  <c r="A16002" i="61"/>
  <c r="A16003" i="61"/>
  <c r="A16004" i="61"/>
  <c r="A16005" i="61"/>
  <c r="A16006" i="61"/>
  <c r="A16007" i="61"/>
  <c r="A16008" i="61"/>
  <c r="A16009" i="61"/>
  <c r="A16010" i="61"/>
  <c r="A16011" i="61"/>
  <c r="A16012" i="61"/>
  <c r="A16013" i="61"/>
  <c r="A16014" i="61"/>
  <c r="A16015" i="61"/>
  <c r="A16016" i="61"/>
  <c r="A16017" i="61"/>
  <c r="A16018" i="61"/>
  <c r="A16019" i="61"/>
  <c r="A16020" i="61"/>
  <c r="A16021" i="61"/>
  <c r="A16022" i="61"/>
  <c r="A16023" i="61"/>
  <c r="A16024" i="61"/>
  <c r="A16025" i="61"/>
  <c r="A16026" i="61"/>
  <c r="A16027" i="61"/>
  <c r="A16028" i="61"/>
  <c r="A16029" i="61"/>
  <c r="A16030" i="61"/>
  <c r="A16031" i="61"/>
  <c r="A16032" i="61"/>
  <c r="A16033" i="61"/>
  <c r="A16034" i="61"/>
  <c r="A16035" i="61"/>
  <c r="A16036" i="61"/>
  <c r="A16037" i="61"/>
  <c r="A16038" i="61"/>
  <c r="A16039" i="61"/>
  <c r="A16040" i="61"/>
  <c r="A16041" i="61"/>
  <c r="A16042" i="61"/>
  <c r="A16043" i="61"/>
  <c r="A16044" i="61"/>
  <c r="A16045" i="61"/>
  <c r="A16046" i="61"/>
  <c r="A16047" i="61"/>
  <c r="A16048" i="61"/>
  <c r="A16049" i="61"/>
  <c r="A16050" i="61"/>
  <c r="A16051" i="61"/>
  <c r="A16052" i="61"/>
  <c r="A16053" i="61"/>
  <c r="A16054" i="61"/>
  <c r="A16055" i="61"/>
  <c r="A16056" i="61"/>
  <c r="A16057" i="61"/>
  <c r="A16058" i="61"/>
  <c r="A16059" i="61"/>
  <c r="A16060" i="61"/>
  <c r="A16061" i="61"/>
  <c r="A16062" i="61"/>
  <c r="A16063" i="61"/>
  <c r="A16064" i="61"/>
  <c r="A16065" i="61"/>
  <c r="A16066" i="61"/>
  <c r="A16067" i="61"/>
  <c r="A16068" i="61"/>
  <c r="A16069" i="61"/>
  <c r="A16070" i="61"/>
  <c r="A16071" i="61"/>
  <c r="A16072" i="61"/>
  <c r="A16073" i="61"/>
  <c r="A16074" i="61"/>
  <c r="A16075" i="61"/>
  <c r="A16076" i="61"/>
  <c r="A16077" i="61"/>
  <c r="A16078" i="61"/>
  <c r="A16079" i="61"/>
  <c r="A16080" i="61"/>
  <c r="A16081" i="61"/>
  <c r="A16082" i="61"/>
  <c r="A16083" i="61"/>
  <c r="A16084" i="61"/>
  <c r="A16085" i="61"/>
  <c r="A16086" i="61"/>
  <c r="A16087" i="61"/>
  <c r="A16088" i="61"/>
  <c r="A16089" i="61"/>
  <c r="A16090" i="61"/>
  <c r="A16091" i="61"/>
  <c r="A16092" i="61"/>
  <c r="A16093" i="61"/>
  <c r="A16094" i="61"/>
  <c r="A16095" i="61"/>
  <c r="A16096" i="61"/>
  <c r="A16097" i="61"/>
  <c r="A16098" i="61"/>
  <c r="A16099" i="61"/>
  <c r="A16100" i="61"/>
  <c r="A16101" i="61"/>
  <c r="A16102" i="61"/>
  <c r="A16103" i="61"/>
  <c r="A16104" i="61"/>
  <c r="A16105" i="61"/>
  <c r="A16106" i="61"/>
  <c r="A16107" i="61"/>
  <c r="A16108" i="61"/>
  <c r="A16109" i="61"/>
  <c r="A16110" i="61"/>
  <c r="A16111" i="61"/>
  <c r="A16112" i="61"/>
  <c r="A16113" i="61"/>
  <c r="A16114" i="61"/>
  <c r="A16115" i="61"/>
  <c r="A16116" i="61"/>
  <c r="A16117" i="61"/>
  <c r="A16118" i="61"/>
  <c r="A16119" i="61"/>
  <c r="A16120" i="61"/>
  <c r="A16121" i="61"/>
  <c r="A16122" i="61"/>
  <c r="A16123" i="61"/>
  <c r="A16124" i="61"/>
  <c r="A16125" i="61"/>
  <c r="A16126" i="61"/>
  <c r="A16127" i="61"/>
  <c r="A16128" i="61"/>
  <c r="A16129" i="61"/>
  <c r="A16130" i="61"/>
  <c r="A16131" i="61"/>
  <c r="A16132" i="61"/>
  <c r="A16133" i="61"/>
  <c r="A16134" i="61"/>
  <c r="A16135" i="61"/>
  <c r="A16136" i="61"/>
  <c r="A16137" i="61"/>
  <c r="A16138" i="61"/>
  <c r="A16139" i="61"/>
  <c r="A16140" i="61"/>
  <c r="A16141" i="61"/>
  <c r="A16142" i="61"/>
  <c r="A16143" i="61"/>
  <c r="A16144" i="61"/>
  <c r="A16145" i="61"/>
  <c r="A16146" i="61"/>
  <c r="A16147" i="61"/>
  <c r="A16148" i="61"/>
  <c r="A16149" i="61"/>
  <c r="A16150" i="61"/>
  <c r="A16151" i="61"/>
  <c r="A16152" i="61"/>
  <c r="A16153" i="61"/>
  <c r="A16154" i="61"/>
  <c r="A16155" i="61"/>
  <c r="A16156" i="61"/>
  <c r="A16157" i="61"/>
  <c r="A16158" i="61"/>
  <c r="A16159" i="61"/>
  <c r="A16160" i="61"/>
  <c r="A16161" i="61"/>
  <c r="A16162" i="61"/>
  <c r="A16163" i="61"/>
  <c r="A16164" i="61"/>
  <c r="A16165" i="61"/>
  <c r="A16166" i="61"/>
  <c r="A16167" i="61"/>
  <c r="A16168" i="61"/>
  <c r="A16169" i="61"/>
  <c r="A16170" i="61"/>
  <c r="A16171" i="61"/>
  <c r="A16172" i="61"/>
  <c r="A16173" i="61"/>
  <c r="A16174" i="61"/>
  <c r="A16175" i="61"/>
  <c r="A16176" i="61"/>
  <c r="A16177" i="61"/>
  <c r="A16178" i="61"/>
  <c r="A16179" i="61"/>
  <c r="A16180" i="61"/>
  <c r="A16181" i="61"/>
  <c r="A16182" i="61"/>
  <c r="A16183" i="61"/>
  <c r="A16184" i="61"/>
  <c r="A16185" i="61"/>
  <c r="A16186" i="61"/>
  <c r="A16187" i="61"/>
  <c r="A16188" i="61"/>
  <c r="A16189" i="61"/>
  <c r="A16190" i="61"/>
  <c r="A16191" i="61"/>
  <c r="A16192" i="61"/>
  <c r="A16193" i="61"/>
  <c r="A16194" i="61"/>
  <c r="A16195" i="61"/>
  <c r="A16196" i="61"/>
  <c r="A16197" i="61"/>
  <c r="A16198" i="61"/>
  <c r="A16199" i="61"/>
  <c r="A16200" i="61"/>
  <c r="A16201" i="61"/>
  <c r="A16202" i="61"/>
  <c r="A16203" i="61"/>
  <c r="A16204" i="61"/>
  <c r="A16205" i="61"/>
  <c r="A16206" i="61"/>
  <c r="A16207" i="61"/>
  <c r="A16208" i="61"/>
  <c r="A16209" i="61"/>
  <c r="A16210" i="61"/>
  <c r="A16211" i="61"/>
  <c r="A16212" i="61"/>
  <c r="A16213" i="61"/>
  <c r="A16214" i="61"/>
  <c r="A16215" i="61"/>
  <c r="A16216" i="61"/>
  <c r="A16217" i="61"/>
  <c r="A16218" i="61"/>
  <c r="A16219" i="61"/>
  <c r="A16220" i="61"/>
  <c r="A16221" i="61"/>
  <c r="A16222" i="61"/>
  <c r="A16223" i="61"/>
  <c r="A16224" i="61"/>
  <c r="A16225" i="61"/>
  <c r="A16226" i="61"/>
  <c r="A16227" i="61"/>
  <c r="A16228" i="61"/>
  <c r="A16229" i="61"/>
  <c r="A16230" i="61"/>
  <c r="A16231" i="61"/>
  <c r="A16232" i="61"/>
  <c r="A16233" i="61"/>
  <c r="A16234" i="61"/>
  <c r="A16235" i="61"/>
  <c r="A16236" i="61"/>
  <c r="A16237" i="61"/>
  <c r="A16238" i="61"/>
  <c r="A16239" i="61"/>
  <c r="A16240" i="61"/>
  <c r="A16241" i="61"/>
  <c r="A16242" i="61"/>
  <c r="A16243" i="61"/>
  <c r="A16244" i="61"/>
  <c r="A16245" i="61"/>
  <c r="A16246" i="61"/>
  <c r="A16247" i="61"/>
  <c r="A16248" i="61"/>
  <c r="A16249" i="61"/>
  <c r="A16250" i="61"/>
  <c r="A16251" i="61"/>
  <c r="A16252" i="61"/>
  <c r="A16253" i="61"/>
  <c r="A16254" i="61"/>
  <c r="A16255" i="61"/>
  <c r="A16256" i="61"/>
  <c r="A16257" i="61"/>
  <c r="A16258" i="61"/>
  <c r="A16259" i="61"/>
  <c r="A16260" i="61"/>
  <c r="A16261" i="61"/>
  <c r="A16262" i="61"/>
  <c r="A16263" i="61"/>
  <c r="A16264" i="61"/>
  <c r="A16265" i="61"/>
  <c r="A16266" i="61"/>
  <c r="A16267" i="61"/>
  <c r="A16268" i="61"/>
  <c r="A16269" i="61"/>
  <c r="A16270" i="61"/>
  <c r="A16271" i="61"/>
  <c r="A16272" i="61"/>
  <c r="A16273" i="61"/>
  <c r="A16274" i="61"/>
  <c r="A16275" i="61"/>
  <c r="A16276" i="61"/>
  <c r="A16277" i="61"/>
  <c r="A16278" i="61"/>
  <c r="A16279" i="61"/>
  <c r="A16280" i="61"/>
  <c r="A16281" i="61"/>
  <c r="A16282" i="61"/>
  <c r="A16283" i="61"/>
  <c r="A16284" i="61"/>
  <c r="A16285" i="61"/>
  <c r="A16286" i="61"/>
  <c r="A16287" i="61"/>
  <c r="A16288" i="61"/>
  <c r="A16289" i="61"/>
  <c r="A16290" i="61"/>
  <c r="A16291" i="61"/>
  <c r="A16292" i="61"/>
  <c r="A16293" i="61"/>
  <c r="A16294" i="61"/>
  <c r="A16295" i="61"/>
  <c r="A16296" i="61"/>
  <c r="A16297" i="61"/>
  <c r="A16298" i="61"/>
  <c r="A16299" i="61"/>
  <c r="A16300" i="61"/>
  <c r="A16301" i="61"/>
  <c r="A16302" i="61"/>
  <c r="A16303" i="61"/>
  <c r="A16304" i="61"/>
  <c r="A16305" i="61"/>
  <c r="A16306" i="61"/>
  <c r="A16307" i="61"/>
  <c r="A16308" i="61"/>
  <c r="A16309" i="61"/>
  <c r="A16310" i="61"/>
  <c r="A16311" i="61"/>
  <c r="A16312" i="61"/>
  <c r="A16313" i="61"/>
  <c r="A16314" i="61"/>
  <c r="A16315" i="61"/>
  <c r="A16316" i="61"/>
  <c r="A16317" i="61"/>
  <c r="A16318" i="61"/>
  <c r="A16319" i="61"/>
  <c r="A16320" i="61"/>
  <c r="A16321" i="61"/>
  <c r="A16322" i="61"/>
  <c r="A16323" i="61"/>
  <c r="A16324" i="61"/>
  <c r="A16325" i="61"/>
  <c r="A16326" i="61"/>
  <c r="A16327" i="61"/>
  <c r="A16328" i="61"/>
  <c r="A16329" i="61"/>
  <c r="A16330" i="61"/>
  <c r="A16331" i="61"/>
  <c r="A16332" i="61"/>
  <c r="A16333" i="61"/>
  <c r="A16334" i="61"/>
  <c r="A16335" i="61"/>
  <c r="A16336" i="61"/>
  <c r="A16337" i="61"/>
  <c r="A16338" i="61"/>
  <c r="A16339" i="61"/>
  <c r="A16340" i="61"/>
  <c r="A16341" i="61"/>
  <c r="A16342" i="61"/>
  <c r="A16343" i="61"/>
  <c r="A16344" i="61"/>
  <c r="A16345" i="61"/>
  <c r="A16346" i="61"/>
  <c r="A16347" i="61"/>
  <c r="A16348" i="61"/>
  <c r="A16349" i="61"/>
  <c r="A16350" i="61"/>
  <c r="A16351" i="61"/>
  <c r="A16352" i="61"/>
  <c r="A16353" i="61"/>
  <c r="A16354" i="61"/>
  <c r="A16355" i="61"/>
  <c r="A16356" i="61"/>
  <c r="A16357" i="61"/>
  <c r="A16358" i="61"/>
  <c r="A16359" i="61"/>
  <c r="A16360" i="61"/>
  <c r="A16361" i="61"/>
  <c r="A16362" i="61"/>
  <c r="A16363" i="61"/>
  <c r="A16364" i="61"/>
  <c r="A16365" i="61"/>
  <c r="A16366" i="61"/>
  <c r="A16367" i="61"/>
  <c r="A16368" i="61"/>
  <c r="A16369" i="61"/>
  <c r="A16370" i="61"/>
  <c r="A16371" i="61"/>
  <c r="A16372" i="61"/>
  <c r="A16373" i="61"/>
  <c r="A16374" i="61"/>
  <c r="A16375" i="61"/>
  <c r="A16376" i="61"/>
  <c r="A16377" i="61"/>
  <c r="A16378" i="61"/>
  <c r="A16379" i="61"/>
  <c r="A16380" i="61"/>
  <c r="A16381" i="61"/>
  <c r="A16382" i="61"/>
  <c r="A16383" i="61"/>
  <c r="A16384" i="61"/>
  <c r="A16385" i="61"/>
  <c r="A16386" i="61"/>
  <c r="A16387" i="61"/>
  <c r="A16388" i="61"/>
  <c r="A16389" i="61"/>
  <c r="A16390" i="61"/>
  <c r="A16391" i="61"/>
  <c r="A16392" i="61"/>
  <c r="A16393" i="61"/>
  <c r="A16394" i="61"/>
  <c r="A16395" i="61"/>
  <c r="A16396" i="61"/>
  <c r="A16397" i="61"/>
  <c r="A16398" i="61"/>
  <c r="A16399" i="61"/>
  <c r="A16400" i="61"/>
  <c r="A16401" i="61"/>
  <c r="A16402" i="61"/>
  <c r="A16403" i="61"/>
  <c r="A16404" i="61"/>
  <c r="A16405" i="61"/>
  <c r="A16406" i="61"/>
  <c r="A16407" i="61"/>
  <c r="A16408" i="61"/>
  <c r="A16409" i="61"/>
  <c r="A16410" i="61"/>
  <c r="A16411" i="61"/>
  <c r="A16412" i="61"/>
  <c r="A16413" i="61"/>
  <c r="A16414" i="61"/>
  <c r="A16415" i="61"/>
  <c r="A16416" i="61"/>
  <c r="A16417" i="61"/>
  <c r="A16418" i="61"/>
  <c r="A16419" i="61"/>
  <c r="A16420" i="61"/>
  <c r="A16421" i="61"/>
  <c r="A16422" i="61"/>
  <c r="A16423" i="61"/>
  <c r="A16424" i="61"/>
  <c r="A16425" i="61"/>
  <c r="A16426" i="61"/>
  <c r="A16427" i="61"/>
  <c r="A16428" i="61"/>
  <c r="A16429" i="61"/>
  <c r="A16430" i="61"/>
  <c r="A16431" i="61"/>
  <c r="A16432" i="61"/>
  <c r="A16433" i="61"/>
  <c r="A16434" i="61"/>
  <c r="A16435" i="61"/>
  <c r="A16436" i="61"/>
  <c r="A16437" i="61"/>
  <c r="A16438" i="61"/>
  <c r="A16439" i="61"/>
  <c r="A16440" i="61"/>
  <c r="A16441" i="61"/>
  <c r="A16442" i="61"/>
  <c r="A16443" i="61"/>
  <c r="A16444" i="61"/>
  <c r="A16445" i="61"/>
  <c r="A16446" i="61"/>
  <c r="A16447" i="61"/>
  <c r="A16448" i="61"/>
  <c r="A16449" i="61"/>
  <c r="A16450" i="61"/>
  <c r="A16451" i="61"/>
  <c r="A16452" i="61"/>
  <c r="A16453" i="61"/>
  <c r="A16454" i="61"/>
  <c r="A16455" i="61"/>
  <c r="A16456" i="61"/>
  <c r="A16457" i="61"/>
  <c r="A16458" i="61"/>
  <c r="A16459" i="61"/>
  <c r="A16460" i="61"/>
  <c r="A16461" i="61"/>
  <c r="A16462" i="61"/>
  <c r="A16463" i="61"/>
  <c r="A16464" i="61"/>
  <c r="A16465" i="61"/>
  <c r="A16466" i="61"/>
  <c r="A16467" i="61"/>
  <c r="A16468" i="61"/>
  <c r="A16469" i="61"/>
  <c r="A16470" i="61"/>
  <c r="A16471" i="61"/>
  <c r="A16472" i="61"/>
  <c r="A16473" i="61"/>
  <c r="A16474" i="61"/>
  <c r="A16475" i="61"/>
  <c r="A16476" i="61"/>
  <c r="A16477" i="61"/>
  <c r="A16478" i="61"/>
  <c r="A16479" i="61"/>
  <c r="A16480" i="61"/>
  <c r="A16481" i="61"/>
  <c r="A16482" i="61"/>
  <c r="A16483" i="61"/>
  <c r="A16484" i="61"/>
  <c r="A16485" i="61"/>
  <c r="A16486" i="61"/>
  <c r="A16487" i="61"/>
  <c r="A16488" i="61"/>
  <c r="A16489" i="61"/>
  <c r="A16490" i="61"/>
  <c r="A16491" i="61"/>
  <c r="A16492" i="61"/>
  <c r="A16493" i="61"/>
  <c r="A16494" i="61"/>
  <c r="A16495" i="61"/>
  <c r="A16496" i="61"/>
  <c r="A16497" i="61"/>
  <c r="A16498" i="61"/>
  <c r="A16499" i="61"/>
  <c r="A16500" i="61"/>
  <c r="A16501" i="61"/>
  <c r="A16502" i="61"/>
  <c r="A16503" i="61"/>
  <c r="A16504" i="61"/>
  <c r="A16505" i="61"/>
  <c r="A16506" i="61"/>
  <c r="A16507" i="61"/>
  <c r="A16508" i="61"/>
  <c r="A16509" i="61"/>
  <c r="A16510" i="61"/>
  <c r="A16511" i="61"/>
  <c r="A16512" i="61"/>
  <c r="A16513" i="61"/>
  <c r="A16514" i="61"/>
  <c r="A16515" i="61"/>
  <c r="A16516" i="61"/>
  <c r="A16517" i="61"/>
  <c r="A16518" i="61"/>
  <c r="A16519" i="61"/>
  <c r="A16520" i="61"/>
  <c r="A16521" i="61"/>
  <c r="A16522" i="61"/>
  <c r="A16523" i="61"/>
  <c r="A16524" i="61"/>
  <c r="A16525" i="61"/>
  <c r="A16526" i="61"/>
  <c r="A16527" i="61"/>
  <c r="A16528" i="61"/>
  <c r="A16529" i="61"/>
  <c r="A16530" i="61"/>
  <c r="A16531" i="61"/>
  <c r="A16532" i="61"/>
  <c r="A16533" i="61"/>
  <c r="A16534" i="61"/>
  <c r="A16535" i="61"/>
  <c r="A16536" i="61"/>
  <c r="A16537" i="61"/>
  <c r="A16538" i="61"/>
  <c r="A16539" i="61"/>
  <c r="A16540" i="61"/>
  <c r="A16541" i="61"/>
  <c r="A16542" i="61"/>
  <c r="A16543" i="61"/>
  <c r="A16544" i="61"/>
  <c r="A16545" i="61"/>
  <c r="A16546" i="61"/>
  <c r="A16547" i="61"/>
  <c r="A16548" i="61"/>
  <c r="A16549" i="61"/>
  <c r="A16550" i="61"/>
  <c r="A16551" i="61"/>
  <c r="A16552" i="61"/>
  <c r="A16553" i="61"/>
  <c r="A16554" i="61"/>
  <c r="A16555" i="61"/>
  <c r="A16556" i="61"/>
  <c r="A16557" i="61"/>
  <c r="A16558" i="61"/>
  <c r="A16559" i="61"/>
  <c r="A16560" i="61"/>
  <c r="A16561" i="61"/>
  <c r="A16562" i="61"/>
  <c r="A16563" i="61"/>
  <c r="A16564" i="61"/>
  <c r="A16565" i="61"/>
  <c r="A16566" i="61"/>
  <c r="A16567" i="61"/>
  <c r="A16568" i="61"/>
  <c r="A16569" i="61"/>
  <c r="A16570" i="61"/>
  <c r="A16571" i="61"/>
  <c r="A16572" i="61"/>
  <c r="A16573" i="61"/>
  <c r="A16574" i="61"/>
  <c r="A16575" i="61"/>
  <c r="A16576" i="61"/>
  <c r="A16577" i="61"/>
  <c r="A16578" i="61"/>
  <c r="A16579" i="61"/>
  <c r="A16580" i="61"/>
  <c r="A16581" i="61"/>
  <c r="A16582" i="61"/>
  <c r="A16583" i="61"/>
  <c r="A16584" i="61"/>
  <c r="A16585" i="61"/>
  <c r="A16586" i="61"/>
  <c r="A16587" i="61"/>
  <c r="A16588" i="61"/>
  <c r="A16589" i="61"/>
  <c r="A16590" i="61"/>
  <c r="A16591" i="61"/>
  <c r="A16592" i="61"/>
  <c r="A16593" i="61"/>
  <c r="A16594" i="61"/>
  <c r="A16595" i="61"/>
  <c r="A16596" i="61"/>
  <c r="A16597" i="61"/>
  <c r="A16598" i="61"/>
  <c r="A16599" i="61"/>
  <c r="A16600" i="61"/>
  <c r="A16601" i="61"/>
  <c r="A16602" i="61"/>
  <c r="A16603" i="61"/>
  <c r="A16604" i="61"/>
  <c r="A16605" i="61"/>
  <c r="A16606" i="61"/>
  <c r="A16607" i="61"/>
  <c r="A16608" i="61"/>
  <c r="A16609" i="61"/>
  <c r="A16610" i="61"/>
  <c r="A16611" i="61"/>
  <c r="A16612" i="61"/>
  <c r="A16613" i="61"/>
  <c r="A16614" i="61"/>
  <c r="A16615" i="61"/>
  <c r="A16616" i="61"/>
  <c r="A16617" i="61"/>
  <c r="A16618" i="61"/>
  <c r="A16619" i="61"/>
  <c r="A16620" i="61"/>
  <c r="A16621" i="61"/>
  <c r="A16622" i="61"/>
  <c r="A16623" i="61"/>
  <c r="A16624" i="61"/>
  <c r="A16625" i="61"/>
  <c r="A16626" i="61"/>
  <c r="A16627" i="61"/>
  <c r="A16628" i="61"/>
  <c r="A16629" i="61"/>
  <c r="A16630" i="61"/>
  <c r="A16631" i="61"/>
  <c r="A16632" i="61"/>
  <c r="A16633" i="61"/>
  <c r="A16634" i="61"/>
  <c r="A16635" i="61"/>
  <c r="A16636" i="61"/>
  <c r="A16637" i="61"/>
  <c r="A16638" i="61"/>
  <c r="A16639" i="61"/>
  <c r="A16640" i="61"/>
  <c r="A16641" i="61"/>
  <c r="A16642" i="61"/>
  <c r="A16643" i="61"/>
  <c r="A16644" i="61"/>
  <c r="A16645" i="61"/>
  <c r="A16646" i="61"/>
  <c r="A16647" i="61"/>
  <c r="A16648" i="61"/>
  <c r="A16649" i="61"/>
  <c r="A16650" i="61"/>
  <c r="A16651" i="61"/>
  <c r="A16652" i="61"/>
  <c r="A16653" i="61"/>
  <c r="A16654" i="61"/>
  <c r="A16655" i="61"/>
  <c r="A16656" i="61"/>
  <c r="A16657" i="61"/>
  <c r="A16658" i="61"/>
  <c r="A16659" i="61"/>
  <c r="A16660" i="61"/>
  <c r="A16661" i="61"/>
  <c r="A16662" i="61"/>
  <c r="A16663" i="61"/>
  <c r="A16664" i="61"/>
  <c r="A16665" i="61"/>
  <c r="A16666" i="61"/>
  <c r="A16667" i="61"/>
  <c r="A16668" i="61"/>
  <c r="A16669" i="61"/>
  <c r="A16670" i="61"/>
  <c r="A16671" i="61"/>
  <c r="A16672" i="61"/>
  <c r="A16673" i="61"/>
  <c r="A16674" i="61"/>
  <c r="A16675" i="61"/>
  <c r="A16676" i="61"/>
  <c r="A16677" i="61"/>
  <c r="A16678" i="61"/>
  <c r="A16679" i="61"/>
  <c r="A16680" i="61"/>
  <c r="A16681" i="61"/>
  <c r="A16682" i="61"/>
  <c r="A16683" i="61"/>
  <c r="A16684" i="61"/>
  <c r="A16685" i="61"/>
  <c r="A16686" i="61"/>
  <c r="A16687" i="61"/>
  <c r="A16688" i="61"/>
  <c r="A16689" i="61"/>
  <c r="A16690" i="61"/>
  <c r="A16691" i="61"/>
  <c r="A16692" i="61"/>
  <c r="A16693" i="61"/>
  <c r="A16694" i="61"/>
  <c r="A16695" i="61"/>
  <c r="A16696" i="61"/>
  <c r="A16697" i="61"/>
  <c r="A16698" i="61"/>
  <c r="A16699" i="61"/>
  <c r="A16700" i="61"/>
  <c r="A16701" i="61"/>
  <c r="A16702" i="61"/>
  <c r="A16703" i="61"/>
  <c r="A16704" i="61"/>
  <c r="A16705" i="61"/>
  <c r="A16706" i="61"/>
  <c r="A16707" i="61"/>
  <c r="A16708" i="61"/>
  <c r="A16709" i="61"/>
  <c r="A16710" i="61"/>
  <c r="A16711" i="61"/>
  <c r="A16712" i="61"/>
  <c r="A16713" i="61"/>
  <c r="A16714" i="61"/>
  <c r="A16715" i="61"/>
  <c r="A16716" i="61"/>
  <c r="A16717" i="61"/>
  <c r="A16718" i="61"/>
  <c r="A16719" i="61"/>
  <c r="A16720" i="61"/>
  <c r="A16721" i="61"/>
  <c r="A16722" i="61"/>
  <c r="A16723" i="61"/>
  <c r="A16724" i="61"/>
  <c r="A16725" i="61"/>
  <c r="A16726" i="61"/>
  <c r="A16727" i="61"/>
  <c r="A16728" i="61"/>
  <c r="A16729" i="61"/>
  <c r="A16730" i="61"/>
  <c r="A16731" i="61"/>
  <c r="A16732" i="61"/>
  <c r="A16733" i="61"/>
  <c r="A16734" i="61"/>
  <c r="A16735" i="61"/>
  <c r="A16736" i="61"/>
  <c r="A16737" i="61"/>
  <c r="A16738" i="61"/>
  <c r="A16739" i="61"/>
  <c r="A16740" i="61"/>
  <c r="A16741" i="61"/>
  <c r="A16742" i="61"/>
  <c r="A16743" i="61"/>
  <c r="A16744" i="61"/>
  <c r="A16745" i="61"/>
  <c r="A16746" i="61"/>
  <c r="A16747" i="61"/>
  <c r="A16748" i="61"/>
  <c r="A16749" i="61"/>
  <c r="A16750" i="61"/>
  <c r="A16751" i="61"/>
  <c r="A16752" i="61"/>
  <c r="A16753" i="61"/>
  <c r="A16754" i="61"/>
  <c r="A16755" i="61"/>
  <c r="A16756" i="61"/>
  <c r="A16757" i="61"/>
  <c r="A16758" i="61"/>
  <c r="A16759" i="61"/>
  <c r="A16760" i="61"/>
  <c r="A16761" i="61"/>
  <c r="A16762" i="61"/>
  <c r="A16763" i="61"/>
  <c r="A16764" i="61"/>
  <c r="A16765" i="61"/>
  <c r="A16766" i="61"/>
  <c r="A16767" i="61"/>
  <c r="A16768" i="61"/>
  <c r="A16769" i="61"/>
  <c r="A16770" i="61"/>
  <c r="A16771" i="61"/>
  <c r="A16772" i="61"/>
  <c r="A16773" i="61"/>
  <c r="A16774" i="61"/>
  <c r="A16775" i="61"/>
  <c r="A16776" i="61"/>
  <c r="A16777" i="61"/>
  <c r="A16778" i="61"/>
  <c r="A16779" i="61"/>
  <c r="A16780" i="61"/>
  <c r="A16781" i="61"/>
  <c r="A16782" i="61"/>
  <c r="A16783" i="61"/>
  <c r="A16784" i="61"/>
  <c r="A16785" i="61"/>
  <c r="A16786" i="61"/>
  <c r="A16787" i="61"/>
  <c r="A16788" i="61"/>
  <c r="A16789" i="61"/>
  <c r="A16790" i="61"/>
  <c r="A16791" i="61"/>
  <c r="A16792" i="61"/>
  <c r="A16793" i="61"/>
  <c r="A16794" i="61"/>
  <c r="A16795" i="61"/>
  <c r="A16796" i="61"/>
  <c r="A16797" i="61"/>
  <c r="A16798" i="61"/>
  <c r="A16799" i="61"/>
  <c r="A16800" i="61"/>
  <c r="A16801" i="61"/>
  <c r="A16802" i="61"/>
  <c r="A16803" i="61"/>
  <c r="A16804" i="61"/>
  <c r="A16805" i="61"/>
  <c r="A16806" i="61"/>
  <c r="A16807" i="61"/>
  <c r="A16808" i="61"/>
  <c r="A16809" i="61"/>
  <c r="A16810" i="61"/>
  <c r="A16811" i="61"/>
  <c r="A16812" i="61"/>
  <c r="A16813" i="61"/>
  <c r="A16814" i="61"/>
  <c r="A16815" i="61"/>
  <c r="A16816" i="61"/>
  <c r="A16817" i="61"/>
  <c r="A16818" i="61"/>
  <c r="A16819" i="61"/>
  <c r="A16820" i="61"/>
  <c r="A16821" i="61"/>
  <c r="A16822" i="61"/>
  <c r="A16823" i="61"/>
  <c r="A16824" i="61"/>
  <c r="A16825" i="61"/>
  <c r="A16826" i="61"/>
  <c r="A16827" i="61"/>
  <c r="A16828" i="61"/>
  <c r="A16829" i="61"/>
  <c r="A16830" i="61"/>
  <c r="A16831" i="61"/>
  <c r="A16832" i="61"/>
  <c r="A16833" i="61"/>
  <c r="A16834" i="61"/>
  <c r="A16835" i="61"/>
  <c r="A16836" i="61"/>
  <c r="A16837" i="61"/>
  <c r="A16838" i="61"/>
  <c r="A16839" i="61"/>
  <c r="A16840" i="61"/>
  <c r="A16841" i="61"/>
  <c r="A16842" i="61"/>
  <c r="A16843" i="61"/>
  <c r="A16844" i="61"/>
  <c r="A16845" i="61"/>
  <c r="A16846" i="61"/>
  <c r="A16847" i="61"/>
  <c r="A16848" i="61"/>
  <c r="A16849" i="61"/>
  <c r="A16850" i="61"/>
  <c r="A16851" i="61"/>
  <c r="A16852" i="61"/>
  <c r="A16853" i="61"/>
  <c r="A16854" i="61"/>
  <c r="A16855" i="61"/>
  <c r="A16856" i="61"/>
  <c r="A16857" i="61"/>
  <c r="A16858" i="61"/>
  <c r="A16859" i="61"/>
  <c r="A16860" i="61"/>
  <c r="A16861" i="61"/>
  <c r="A16862" i="61"/>
  <c r="A16863" i="61"/>
  <c r="A16864" i="61"/>
  <c r="A16865" i="61"/>
  <c r="A16866" i="61"/>
  <c r="A16867" i="61"/>
  <c r="A16868" i="61"/>
  <c r="A16869" i="61"/>
  <c r="A16870" i="61"/>
  <c r="A16871" i="61"/>
  <c r="A16872" i="61"/>
  <c r="A16873" i="61"/>
  <c r="A16874" i="61"/>
  <c r="A16875" i="61"/>
  <c r="A16876" i="61"/>
  <c r="A16877" i="61"/>
  <c r="A16878" i="61"/>
  <c r="A16879" i="61"/>
  <c r="A16880" i="61"/>
  <c r="A16881" i="61"/>
  <c r="A16882" i="61"/>
  <c r="A16883" i="61"/>
  <c r="A16884" i="61"/>
  <c r="A16885" i="61"/>
  <c r="A16886" i="61"/>
  <c r="A16887" i="61"/>
  <c r="A16888" i="61"/>
  <c r="A16889" i="61"/>
  <c r="A16890" i="61"/>
  <c r="A16891" i="61"/>
  <c r="A16892" i="61"/>
  <c r="A16893" i="61"/>
  <c r="A16894" i="61"/>
  <c r="A16895" i="61"/>
  <c r="A16896" i="61"/>
  <c r="A16897" i="61"/>
  <c r="A16898" i="61"/>
  <c r="A16899" i="61"/>
  <c r="A16900" i="61"/>
  <c r="A16901" i="61"/>
  <c r="A16902" i="61"/>
  <c r="A16903" i="61"/>
  <c r="A16904" i="61"/>
  <c r="A16905" i="61"/>
  <c r="A16906" i="61"/>
  <c r="A16907" i="61"/>
  <c r="A16908" i="61"/>
  <c r="A16909" i="61"/>
  <c r="A16910" i="61"/>
  <c r="A16911" i="61"/>
  <c r="A16912" i="61"/>
  <c r="A16913" i="61"/>
  <c r="A16914" i="61"/>
  <c r="A16915" i="61"/>
  <c r="A16916" i="61"/>
  <c r="A16917" i="61"/>
  <c r="A16918" i="61"/>
  <c r="A16919" i="61"/>
  <c r="A16920" i="61"/>
  <c r="A16921" i="61"/>
  <c r="A16922" i="61"/>
  <c r="A16923" i="61"/>
  <c r="A16924" i="61"/>
  <c r="A16925" i="61"/>
  <c r="A16926" i="61"/>
  <c r="A16927" i="61"/>
  <c r="A16928" i="61"/>
  <c r="A16929" i="61"/>
  <c r="A16930" i="61"/>
  <c r="A16931" i="61"/>
  <c r="A16932" i="61"/>
  <c r="A16933" i="61"/>
  <c r="A16934" i="61"/>
  <c r="A16935" i="61"/>
  <c r="A16936" i="61"/>
  <c r="A16937" i="61"/>
  <c r="A16938" i="61"/>
  <c r="A16939" i="61"/>
  <c r="A16940" i="61"/>
  <c r="A16941" i="61"/>
  <c r="A16942" i="61"/>
  <c r="A16943" i="61"/>
  <c r="A16944" i="61"/>
  <c r="A16945" i="61"/>
  <c r="A16946" i="61"/>
  <c r="A16947" i="61"/>
  <c r="A16948" i="61"/>
  <c r="A16949" i="61"/>
  <c r="A16950" i="61"/>
  <c r="A16951" i="61"/>
  <c r="A16952" i="61"/>
  <c r="A16953" i="61"/>
  <c r="A16954" i="61"/>
  <c r="A16955" i="61"/>
  <c r="A16956" i="61"/>
  <c r="A16957" i="61"/>
  <c r="A16958" i="61"/>
  <c r="A16959" i="61"/>
  <c r="A16960" i="61"/>
  <c r="A16961" i="61"/>
  <c r="A16962" i="61"/>
  <c r="A16963" i="61"/>
  <c r="A16964" i="61"/>
  <c r="A16965" i="61"/>
  <c r="A16966" i="61"/>
  <c r="A16967" i="61"/>
  <c r="A16968" i="61"/>
  <c r="A16969" i="61"/>
  <c r="A16970" i="61"/>
  <c r="A16971" i="61"/>
  <c r="A16972" i="61"/>
  <c r="A16973" i="61"/>
  <c r="A16974" i="61"/>
  <c r="A16975" i="61"/>
  <c r="A16976" i="61"/>
  <c r="A16977" i="61"/>
  <c r="A16978" i="61"/>
  <c r="A16979" i="61"/>
  <c r="A16980" i="61"/>
  <c r="A16981" i="61"/>
  <c r="A16982" i="61"/>
  <c r="A16983" i="61"/>
  <c r="A16984" i="61"/>
  <c r="A16985" i="61"/>
  <c r="A16986" i="61"/>
  <c r="A16987" i="61"/>
  <c r="A16988" i="61"/>
  <c r="A16989" i="61"/>
  <c r="A16990" i="61"/>
  <c r="A16991" i="61"/>
  <c r="A16992" i="61"/>
  <c r="A16993" i="61"/>
  <c r="A16994" i="61"/>
  <c r="A16995" i="61"/>
  <c r="A16996" i="61"/>
  <c r="A16997" i="61"/>
  <c r="A16998" i="61"/>
  <c r="A16999" i="61"/>
  <c r="A17000" i="61"/>
  <c r="A17001" i="61"/>
  <c r="A17002" i="61"/>
  <c r="A17003" i="61"/>
  <c r="A17004" i="61"/>
  <c r="A17005" i="61"/>
  <c r="A17006" i="61"/>
  <c r="A17007" i="61"/>
  <c r="A17008" i="61"/>
  <c r="A17009" i="61"/>
  <c r="A17010" i="61"/>
  <c r="A17011" i="61"/>
  <c r="A17012" i="61"/>
  <c r="A17013" i="61"/>
  <c r="A17014" i="61"/>
  <c r="A17015" i="61"/>
  <c r="A17016" i="61"/>
  <c r="A17017" i="61"/>
  <c r="A17018" i="61"/>
  <c r="A17019" i="61"/>
  <c r="A17020" i="61"/>
  <c r="A17021" i="61"/>
  <c r="A17022" i="61"/>
  <c r="A17023" i="61"/>
  <c r="A17024" i="61"/>
  <c r="A17025" i="61"/>
  <c r="A17026" i="61"/>
  <c r="A17027" i="61"/>
  <c r="A17028" i="61"/>
  <c r="A17029" i="61"/>
  <c r="A17030" i="61"/>
  <c r="A17031" i="61"/>
  <c r="A17032" i="61"/>
  <c r="A17033" i="61"/>
  <c r="A17034" i="61"/>
  <c r="A17035" i="61"/>
  <c r="A17036" i="61"/>
  <c r="A17037" i="61"/>
  <c r="A17038" i="61"/>
  <c r="A17039" i="61"/>
  <c r="A17040" i="61"/>
  <c r="A17041" i="61"/>
  <c r="A17042" i="61"/>
  <c r="A17043" i="61"/>
  <c r="A17044" i="61"/>
  <c r="A17045" i="61"/>
  <c r="A17046" i="61"/>
  <c r="A17047" i="61"/>
  <c r="A17048" i="61"/>
  <c r="A17049" i="61"/>
  <c r="A17050" i="61"/>
  <c r="A17051" i="61"/>
  <c r="A17052" i="61"/>
  <c r="A17053" i="61"/>
  <c r="A17054" i="61"/>
  <c r="A17055" i="61"/>
  <c r="A17056" i="61"/>
  <c r="A17057" i="61"/>
  <c r="A17058" i="61"/>
  <c r="A17059" i="61"/>
  <c r="A17060" i="61"/>
  <c r="A17061" i="61"/>
  <c r="A17062" i="61"/>
  <c r="A17063" i="61"/>
  <c r="A17064" i="61"/>
  <c r="A17065" i="61"/>
  <c r="A17066" i="61"/>
  <c r="A17067" i="61"/>
  <c r="A17068" i="61"/>
  <c r="A17069" i="61"/>
  <c r="A17070" i="61"/>
  <c r="A17071" i="61"/>
  <c r="A17072" i="61"/>
  <c r="A17073" i="61"/>
  <c r="A17074" i="61"/>
  <c r="A17075" i="61"/>
  <c r="A17076" i="61"/>
  <c r="A17077" i="61"/>
  <c r="A17078" i="61"/>
  <c r="A17079" i="61"/>
  <c r="A17080" i="61"/>
  <c r="A17081" i="61"/>
  <c r="A17082" i="61"/>
  <c r="A17083" i="61"/>
  <c r="A17084" i="61"/>
  <c r="A17085" i="61"/>
  <c r="A17086" i="61"/>
  <c r="A17087" i="61"/>
  <c r="A17088" i="61"/>
  <c r="A17089" i="61"/>
  <c r="A17090" i="61"/>
  <c r="A17091" i="61"/>
  <c r="A17092" i="61"/>
  <c r="A17093" i="61"/>
  <c r="A17094" i="61"/>
  <c r="A17095" i="61"/>
  <c r="A17096" i="61"/>
  <c r="A17097" i="61"/>
  <c r="A17098" i="61"/>
  <c r="A17099" i="61"/>
  <c r="A17100" i="61"/>
  <c r="A17101" i="61"/>
  <c r="A17102" i="61"/>
  <c r="A17103" i="61"/>
  <c r="A17104" i="61"/>
  <c r="A17105" i="61"/>
  <c r="A17106" i="61"/>
  <c r="A17107" i="61"/>
  <c r="A17108" i="61"/>
  <c r="A17109" i="61"/>
  <c r="A17110" i="61"/>
  <c r="A17111" i="61"/>
  <c r="A17112" i="61"/>
  <c r="A17113" i="61"/>
  <c r="A17114" i="61"/>
  <c r="A17115" i="61"/>
  <c r="A17116" i="61"/>
  <c r="A17117" i="61"/>
  <c r="A17118" i="61"/>
  <c r="A17119" i="61"/>
  <c r="A17120" i="61"/>
  <c r="A17121" i="61"/>
  <c r="A17122" i="61"/>
  <c r="A17123" i="61"/>
  <c r="A17124" i="61"/>
  <c r="A17125" i="61"/>
  <c r="A17126" i="61"/>
  <c r="A17127" i="61"/>
  <c r="A17128" i="61"/>
  <c r="A17129" i="61"/>
  <c r="A17130" i="61"/>
  <c r="A17131" i="61"/>
  <c r="A17132" i="61"/>
  <c r="A17133" i="61"/>
  <c r="A17134" i="61"/>
  <c r="A17135" i="61"/>
  <c r="A17136" i="61"/>
  <c r="A17137" i="61"/>
  <c r="A17138" i="61"/>
  <c r="A17139" i="61"/>
  <c r="A17140" i="61"/>
  <c r="A17141" i="61"/>
  <c r="A17142" i="61"/>
  <c r="A17143" i="61"/>
  <c r="A17144" i="61"/>
  <c r="A17145" i="61"/>
  <c r="A17146" i="61"/>
  <c r="A17147" i="61"/>
  <c r="A17148" i="61"/>
  <c r="A17149" i="61"/>
  <c r="A17150" i="61"/>
  <c r="A17151" i="61"/>
  <c r="A17152" i="61"/>
  <c r="A17153" i="61"/>
  <c r="A17154" i="61"/>
  <c r="A17155" i="61"/>
  <c r="A17156" i="61"/>
  <c r="A17157" i="61"/>
  <c r="A17158" i="61"/>
  <c r="A17159" i="61"/>
  <c r="A17160" i="61"/>
  <c r="A17161" i="61"/>
  <c r="A17162" i="61"/>
  <c r="A17163" i="61"/>
  <c r="A17164" i="61"/>
  <c r="A17165" i="61"/>
  <c r="A17166" i="61"/>
  <c r="A17167" i="61"/>
  <c r="A17168" i="61"/>
  <c r="A17169" i="61"/>
  <c r="A17170" i="61"/>
  <c r="A17171" i="61"/>
  <c r="A17172" i="61"/>
  <c r="A17173" i="61"/>
  <c r="A17174" i="61"/>
  <c r="A17175" i="61"/>
  <c r="A17176" i="61"/>
  <c r="A17177" i="61"/>
  <c r="A17178" i="61"/>
  <c r="A17179" i="61"/>
  <c r="A17180" i="61"/>
  <c r="A17181" i="61"/>
  <c r="A17182" i="61"/>
  <c r="A17183" i="61"/>
  <c r="A17184" i="61"/>
  <c r="A17185" i="61"/>
  <c r="A17186" i="61"/>
  <c r="A17187" i="61"/>
  <c r="A17188" i="61"/>
  <c r="A17189" i="61"/>
  <c r="A17190" i="61"/>
  <c r="A17191" i="61"/>
  <c r="A17192" i="61"/>
  <c r="A17193" i="61"/>
  <c r="A17194" i="61"/>
  <c r="A17195" i="61"/>
  <c r="A17196" i="61"/>
  <c r="A17197" i="61"/>
  <c r="A17198" i="61"/>
  <c r="A17199" i="61"/>
  <c r="A17200" i="61"/>
  <c r="A17201" i="61"/>
  <c r="A17202" i="61"/>
  <c r="A17203" i="61"/>
  <c r="A17204" i="61"/>
  <c r="A17205" i="61"/>
  <c r="A17206" i="61"/>
  <c r="A17207" i="61"/>
  <c r="A17208" i="61"/>
  <c r="A17209" i="61"/>
  <c r="A17210" i="61"/>
  <c r="A17211" i="61"/>
  <c r="A17212" i="61"/>
  <c r="A17213" i="61"/>
  <c r="A17214" i="61"/>
  <c r="A17215" i="61"/>
  <c r="A17216" i="61"/>
  <c r="A17217" i="61"/>
  <c r="A17218" i="61"/>
  <c r="A17219" i="61"/>
  <c r="A17220" i="61"/>
  <c r="A17221" i="61"/>
  <c r="A17222" i="61"/>
  <c r="A17223" i="61"/>
  <c r="A17224" i="61"/>
  <c r="A17225" i="61"/>
  <c r="A17226" i="61"/>
  <c r="A17227" i="61"/>
  <c r="A17228" i="61"/>
  <c r="A17229" i="61"/>
  <c r="A17230" i="61"/>
  <c r="A17231" i="61"/>
  <c r="A17232" i="61"/>
  <c r="A17233" i="61"/>
  <c r="A17234" i="61"/>
  <c r="A17235" i="61"/>
  <c r="A17236" i="61"/>
  <c r="A17237" i="61"/>
  <c r="A17238" i="61"/>
  <c r="A17239" i="61"/>
  <c r="A17240" i="61"/>
  <c r="A17241" i="61"/>
  <c r="A17242" i="61"/>
  <c r="A17243" i="61"/>
  <c r="A17244" i="61"/>
  <c r="A17245" i="61"/>
  <c r="A17246" i="61"/>
  <c r="A17247" i="61"/>
  <c r="A17248" i="61"/>
  <c r="A17249" i="61"/>
  <c r="A17250" i="61"/>
  <c r="A17251" i="61"/>
  <c r="A17252" i="61"/>
  <c r="A17253" i="61"/>
  <c r="A17254" i="61"/>
  <c r="A17255" i="61"/>
  <c r="A17256" i="61"/>
  <c r="A17257" i="61"/>
  <c r="A17258" i="61"/>
  <c r="A17259" i="61"/>
  <c r="A17260" i="61"/>
  <c r="A17261" i="61"/>
  <c r="A17262" i="61"/>
  <c r="A17263" i="61"/>
  <c r="A17264" i="61"/>
  <c r="A17265" i="61"/>
  <c r="A17266" i="61"/>
  <c r="A17267" i="61"/>
  <c r="A17268" i="61"/>
  <c r="A17269" i="61"/>
  <c r="A17270" i="61"/>
  <c r="A17271" i="61"/>
  <c r="A17272" i="61"/>
  <c r="A17273" i="61"/>
  <c r="A17274" i="61"/>
  <c r="A17275" i="61"/>
  <c r="A17276" i="61"/>
  <c r="A17277" i="61"/>
  <c r="A17278" i="61"/>
  <c r="A17279" i="61"/>
  <c r="A17280" i="61"/>
  <c r="A17281" i="61"/>
  <c r="A17282" i="61"/>
  <c r="A17283" i="61"/>
  <c r="A17284" i="61"/>
  <c r="A17285" i="61"/>
  <c r="A17286" i="61"/>
  <c r="A17287" i="61"/>
  <c r="A17288" i="61"/>
  <c r="A17289" i="61"/>
  <c r="A17290" i="61"/>
  <c r="A17291" i="61"/>
  <c r="A17292" i="61"/>
  <c r="A17293" i="61"/>
  <c r="A17294" i="61"/>
  <c r="A17295" i="61"/>
  <c r="A17296" i="61"/>
  <c r="A17297" i="61"/>
  <c r="A17298" i="61"/>
  <c r="A17299" i="61"/>
  <c r="A17300" i="61"/>
  <c r="A17301" i="61"/>
  <c r="A17302" i="61"/>
  <c r="A17303" i="61"/>
  <c r="A17304" i="61"/>
  <c r="A17305" i="61"/>
  <c r="A17306" i="61"/>
  <c r="A17307" i="61"/>
  <c r="A17308" i="61"/>
  <c r="A17309" i="61"/>
  <c r="A17310" i="61"/>
  <c r="A17311" i="61"/>
  <c r="A17312" i="61"/>
  <c r="A17313" i="61"/>
  <c r="A17314" i="61"/>
  <c r="A17315" i="61"/>
  <c r="A17316" i="61"/>
  <c r="A17317" i="61"/>
  <c r="A17318" i="61"/>
  <c r="A17319" i="61"/>
  <c r="A17320" i="61"/>
  <c r="A17321" i="61"/>
  <c r="A17322" i="61"/>
  <c r="A17323" i="61"/>
  <c r="A17324" i="61"/>
  <c r="A17325" i="61"/>
  <c r="A17326" i="61"/>
  <c r="A17327" i="61"/>
  <c r="A17328" i="61"/>
  <c r="A17329" i="61"/>
  <c r="A17330" i="61"/>
  <c r="A17331" i="61"/>
  <c r="A17332" i="61"/>
  <c r="A17333" i="61"/>
  <c r="A17334" i="61"/>
  <c r="A17335" i="61"/>
  <c r="A17336" i="61"/>
  <c r="A17337" i="61"/>
  <c r="A17338" i="61"/>
  <c r="A17339" i="61"/>
  <c r="A17340" i="61"/>
  <c r="A17341" i="61"/>
  <c r="A17342" i="61"/>
  <c r="A17343" i="61"/>
  <c r="A17344" i="61"/>
  <c r="A17345" i="61"/>
  <c r="A17346" i="61"/>
  <c r="A17347" i="61"/>
  <c r="A17348" i="61"/>
  <c r="A17349" i="61"/>
  <c r="A17350" i="61"/>
  <c r="A17351" i="61"/>
  <c r="A17352" i="61"/>
  <c r="A17353" i="61"/>
  <c r="A17354" i="61"/>
  <c r="A17355" i="61"/>
  <c r="A17356" i="61"/>
  <c r="A17357" i="61"/>
  <c r="A17358" i="61"/>
  <c r="A17359" i="61"/>
  <c r="A17360" i="61"/>
  <c r="A17361" i="61"/>
  <c r="A17362" i="61"/>
  <c r="A17363" i="61"/>
  <c r="A17364" i="61"/>
  <c r="A17365" i="61"/>
  <c r="A17366" i="61"/>
  <c r="A17367" i="61"/>
  <c r="A17368" i="61"/>
  <c r="A17369" i="61"/>
  <c r="A17370" i="61"/>
  <c r="A17371" i="61"/>
  <c r="A17372" i="61"/>
  <c r="A17373" i="61"/>
  <c r="A17374" i="61"/>
  <c r="A17375" i="61"/>
  <c r="A17376" i="61"/>
  <c r="A17377" i="61"/>
  <c r="A17378" i="61"/>
  <c r="A17379" i="61"/>
  <c r="A17380" i="61"/>
  <c r="A17381" i="61"/>
  <c r="A17382" i="61"/>
  <c r="A17383" i="61"/>
  <c r="A17384" i="61"/>
  <c r="A17385" i="61"/>
  <c r="A17386" i="61"/>
  <c r="A17387" i="61"/>
  <c r="A17388" i="61"/>
  <c r="A17389" i="61"/>
  <c r="A17390" i="61"/>
  <c r="A17391" i="61"/>
  <c r="A17392" i="61"/>
  <c r="A17393" i="61"/>
  <c r="A17394" i="61"/>
  <c r="A17395" i="61"/>
  <c r="A17396" i="61"/>
  <c r="A17397" i="61"/>
  <c r="A17398" i="61"/>
  <c r="A17399" i="61"/>
  <c r="A17400" i="61"/>
  <c r="A17401" i="61"/>
  <c r="A17402" i="61"/>
  <c r="A17403" i="61"/>
  <c r="A17404" i="61"/>
  <c r="A17405" i="61"/>
  <c r="A17406" i="61"/>
  <c r="A17407" i="61"/>
  <c r="A17408" i="61"/>
  <c r="A17409" i="61"/>
  <c r="A17410" i="61"/>
  <c r="A17411" i="61"/>
  <c r="A17412" i="61"/>
  <c r="A17413" i="61"/>
  <c r="A17414" i="61"/>
  <c r="A17415" i="61"/>
  <c r="A17416" i="61"/>
  <c r="A17417" i="61"/>
  <c r="A17418" i="61"/>
  <c r="A17419" i="61"/>
  <c r="A17420" i="61"/>
  <c r="A17421" i="61"/>
  <c r="A17422" i="61"/>
  <c r="A17423" i="61"/>
  <c r="A17424" i="61"/>
  <c r="A17425" i="61"/>
  <c r="A17426" i="61"/>
  <c r="A17427" i="61"/>
  <c r="A17428" i="61"/>
  <c r="A17429" i="61"/>
  <c r="A17430" i="61"/>
  <c r="A17431" i="61"/>
  <c r="A17432" i="61"/>
  <c r="A17433" i="61"/>
  <c r="A17434" i="61"/>
  <c r="A17435" i="61"/>
  <c r="A17436" i="61"/>
  <c r="A17437" i="61"/>
  <c r="A17438" i="61"/>
  <c r="A17439" i="61"/>
  <c r="A17440" i="61"/>
  <c r="A17441" i="61"/>
  <c r="A17442" i="61"/>
  <c r="A17443" i="61"/>
  <c r="A17444" i="61"/>
  <c r="A17445" i="61"/>
  <c r="A17446" i="61"/>
  <c r="A17447" i="61"/>
  <c r="A17448" i="61"/>
  <c r="A17449" i="61"/>
  <c r="A17450" i="61"/>
  <c r="A17451" i="61"/>
  <c r="A17452" i="61"/>
  <c r="A17453" i="61"/>
  <c r="A17454" i="61"/>
  <c r="A17455" i="61"/>
  <c r="A17456" i="61"/>
  <c r="A17457" i="61"/>
  <c r="A17458" i="61"/>
  <c r="A17459" i="61"/>
  <c r="A17460" i="61"/>
  <c r="A17461" i="61"/>
  <c r="A17462" i="61"/>
  <c r="A17463" i="61"/>
  <c r="A17464" i="61"/>
  <c r="A17465" i="61"/>
  <c r="A17466" i="61"/>
  <c r="A17467" i="61"/>
  <c r="A17468" i="61"/>
  <c r="A17469" i="61"/>
  <c r="A17470" i="61"/>
  <c r="A17471" i="61"/>
  <c r="A17472" i="61"/>
  <c r="A17473" i="61"/>
  <c r="A17474" i="61"/>
  <c r="A17475" i="61"/>
  <c r="A17476" i="61"/>
  <c r="A17477" i="61"/>
  <c r="A17478" i="61"/>
  <c r="A17479" i="61"/>
  <c r="A17480" i="61"/>
  <c r="A17481" i="61"/>
  <c r="A17482" i="61"/>
  <c r="A17483" i="61"/>
  <c r="A17484" i="61"/>
  <c r="A17485" i="61"/>
  <c r="A17486" i="61"/>
  <c r="A17487" i="61"/>
  <c r="A17488" i="61"/>
  <c r="A17489" i="61"/>
  <c r="A17490" i="61"/>
  <c r="A17491" i="61"/>
  <c r="A17492" i="61"/>
  <c r="A17493" i="61"/>
  <c r="A17494" i="61"/>
  <c r="A17495" i="61"/>
  <c r="A17496" i="61"/>
  <c r="A17497" i="61"/>
  <c r="A17498" i="61"/>
  <c r="A17499" i="61"/>
  <c r="A17500" i="61"/>
  <c r="A17501" i="61"/>
  <c r="A17502" i="61"/>
  <c r="A17503" i="61"/>
  <c r="A17504" i="61"/>
  <c r="A17505" i="61"/>
  <c r="A17506" i="61"/>
  <c r="A17507" i="61"/>
  <c r="A17508" i="61"/>
  <c r="A17509" i="61"/>
  <c r="A17510" i="61"/>
  <c r="A17511" i="61"/>
  <c r="A17512" i="61"/>
  <c r="A17513" i="61"/>
  <c r="A17514" i="61"/>
  <c r="A17515" i="61"/>
  <c r="A17516" i="61"/>
  <c r="A17517" i="61"/>
  <c r="A17518" i="61"/>
  <c r="A17519" i="61"/>
  <c r="A17520" i="61"/>
  <c r="A17521" i="61"/>
  <c r="A17522" i="61"/>
  <c r="A17523" i="61"/>
  <c r="A17524" i="61"/>
  <c r="A17525" i="61"/>
  <c r="A17526" i="61"/>
  <c r="A17527" i="61"/>
  <c r="A17528" i="61"/>
  <c r="A17529" i="61"/>
  <c r="A17530" i="61"/>
  <c r="A17531" i="61"/>
  <c r="A17532" i="61"/>
  <c r="A17533" i="61"/>
  <c r="A17534" i="61"/>
  <c r="A17535" i="61"/>
  <c r="A17536" i="61"/>
  <c r="A17537" i="61"/>
  <c r="A17538" i="61"/>
  <c r="A17539" i="61"/>
  <c r="A17540" i="61"/>
  <c r="A17541" i="61"/>
  <c r="A17542" i="61"/>
  <c r="A17543" i="61"/>
  <c r="A17544" i="61"/>
  <c r="A17545" i="61"/>
  <c r="A17546" i="61"/>
  <c r="A17547" i="61"/>
  <c r="A17548" i="61"/>
  <c r="A17549" i="61"/>
  <c r="A17550" i="61"/>
  <c r="A17551" i="61"/>
  <c r="A17552" i="61"/>
  <c r="A17553" i="61"/>
  <c r="A17554" i="61"/>
  <c r="A17555" i="61"/>
  <c r="A17556" i="61"/>
  <c r="A17557" i="61"/>
  <c r="A17558" i="61"/>
  <c r="A17559" i="61"/>
  <c r="A17560" i="61"/>
  <c r="A17561" i="61"/>
  <c r="A17562" i="61"/>
  <c r="A17563" i="61"/>
  <c r="A17564" i="61"/>
  <c r="A17565" i="61"/>
  <c r="A17566" i="61"/>
  <c r="A17567" i="61"/>
  <c r="A17568" i="61"/>
  <c r="A17569" i="61"/>
  <c r="A17570" i="61"/>
  <c r="A17571" i="61"/>
  <c r="A17572" i="61"/>
  <c r="A17573" i="61"/>
  <c r="A17574" i="61"/>
  <c r="A17575" i="61"/>
  <c r="A17576" i="61"/>
  <c r="A17577" i="61"/>
  <c r="A17578" i="61"/>
  <c r="A17579" i="61"/>
  <c r="A17580" i="61"/>
  <c r="A17581" i="61"/>
  <c r="A17582" i="61"/>
  <c r="A17583" i="61"/>
  <c r="A17584" i="61"/>
  <c r="A17585" i="61"/>
  <c r="A17586" i="61"/>
  <c r="A17587" i="61"/>
  <c r="A17588" i="61"/>
  <c r="A17589" i="61"/>
  <c r="A17590" i="61"/>
  <c r="A17591" i="61"/>
  <c r="A17592" i="61"/>
  <c r="A17593" i="61"/>
  <c r="A17594" i="61"/>
  <c r="A17595" i="61"/>
  <c r="A17596" i="61"/>
  <c r="A17597" i="61"/>
  <c r="A17598" i="61"/>
  <c r="A17599" i="61"/>
  <c r="A17600" i="61"/>
  <c r="A17601" i="61"/>
  <c r="A17602" i="61"/>
  <c r="A17603" i="61"/>
  <c r="A17604" i="61"/>
  <c r="A17605" i="61"/>
  <c r="A17606" i="61"/>
  <c r="A17607" i="61"/>
  <c r="A17608" i="61"/>
  <c r="A17609" i="61"/>
  <c r="A17610" i="61"/>
  <c r="A17611" i="61"/>
  <c r="A17612" i="61"/>
  <c r="A17613" i="61"/>
  <c r="A17614" i="61"/>
  <c r="A17615" i="61"/>
  <c r="A17616" i="61"/>
  <c r="A17617" i="61"/>
  <c r="A17618" i="61"/>
  <c r="A17619" i="61"/>
  <c r="A17620" i="61"/>
  <c r="A17621" i="61"/>
  <c r="A17622" i="61"/>
  <c r="A17623" i="61"/>
  <c r="A17624" i="61"/>
  <c r="A17625" i="61"/>
  <c r="A17626" i="61"/>
  <c r="A17627" i="61"/>
  <c r="A17628" i="61"/>
  <c r="A17629" i="61"/>
  <c r="A17630" i="61"/>
  <c r="A17631" i="61"/>
  <c r="A17632" i="61"/>
  <c r="A17633" i="61"/>
  <c r="A17634" i="61"/>
  <c r="A17635" i="61"/>
  <c r="A17636" i="61"/>
  <c r="A17637" i="61"/>
  <c r="A17638" i="61"/>
  <c r="A17639" i="61"/>
  <c r="A17640" i="61"/>
  <c r="A17641" i="61"/>
  <c r="A17642" i="61"/>
  <c r="A17643" i="61"/>
  <c r="A17644" i="61"/>
  <c r="A17645" i="61"/>
  <c r="A17646" i="61"/>
  <c r="A17647" i="61"/>
  <c r="A17648" i="61"/>
  <c r="A17649" i="61"/>
  <c r="A17650" i="61"/>
  <c r="A17651" i="61"/>
  <c r="A17652" i="61"/>
  <c r="A17653" i="61"/>
  <c r="A17654" i="61"/>
  <c r="A17655" i="61"/>
  <c r="A17656" i="61"/>
  <c r="A17657" i="61"/>
  <c r="A17658" i="61"/>
  <c r="A17659" i="61"/>
  <c r="A17660" i="61"/>
  <c r="A17661" i="61"/>
  <c r="A17662" i="61"/>
  <c r="A17663" i="61"/>
  <c r="A17664" i="61"/>
  <c r="A17665" i="61"/>
  <c r="A17666" i="61"/>
  <c r="A17667" i="61"/>
  <c r="A17668" i="61"/>
  <c r="A17669" i="61"/>
  <c r="A17670" i="61"/>
  <c r="A17671" i="61"/>
  <c r="A17672" i="61"/>
  <c r="A17673" i="61"/>
  <c r="A17674" i="61"/>
  <c r="A17675" i="61"/>
  <c r="A17676" i="61"/>
  <c r="A17677" i="61"/>
  <c r="A17678" i="61"/>
  <c r="A17679" i="61"/>
  <c r="A17680" i="61"/>
  <c r="A17681" i="61"/>
  <c r="A17682" i="61"/>
  <c r="A17683" i="61"/>
  <c r="A17684" i="61"/>
  <c r="A17685" i="61"/>
  <c r="A17686" i="61"/>
  <c r="A17687" i="61"/>
  <c r="A17688" i="61"/>
  <c r="A17689" i="61"/>
  <c r="A17690" i="61"/>
  <c r="A17691" i="61"/>
  <c r="A17692" i="61"/>
  <c r="A17693" i="61"/>
  <c r="A17694" i="61"/>
  <c r="A17695" i="61"/>
  <c r="A17696" i="61"/>
  <c r="A17697" i="61"/>
  <c r="A17698" i="61"/>
  <c r="A17699" i="61"/>
  <c r="A17700" i="61"/>
  <c r="A17701" i="61"/>
  <c r="A17702" i="61"/>
  <c r="A17703" i="61"/>
  <c r="A17704" i="61"/>
  <c r="A17705" i="61"/>
  <c r="A17706" i="61"/>
  <c r="A17707" i="61"/>
  <c r="A17708" i="61"/>
  <c r="A17709" i="61"/>
  <c r="A17710" i="61"/>
  <c r="A17711" i="61"/>
  <c r="A17712" i="61"/>
  <c r="A17713" i="61"/>
  <c r="A17714" i="61"/>
  <c r="A17715" i="61"/>
  <c r="A17716" i="61"/>
  <c r="A17717" i="61"/>
  <c r="A17718" i="61"/>
  <c r="A17719" i="61"/>
  <c r="A17720" i="61"/>
  <c r="A17721" i="61"/>
  <c r="A17722" i="61"/>
  <c r="A17723" i="61"/>
  <c r="A17724" i="61"/>
  <c r="A17725" i="61"/>
  <c r="A17726" i="61"/>
  <c r="A17727" i="61"/>
  <c r="A17728" i="61"/>
  <c r="A17729" i="61"/>
  <c r="A17730" i="61"/>
  <c r="A17731" i="61"/>
  <c r="A17732" i="61"/>
  <c r="A17733" i="61"/>
  <c r="A17734" i="61"/>
  <c r="A17735" i="61"/>
  <c r="A17736" i="61"/>
  <c r="A17737" i="61"/>
  <c r="A17738" i="61"/>
  <c r="A17739" i="61"/>
  <c r="A17740" i="61"/>
  <c r="A17741" i="61"/>
  <c r="A17742" i="61"/>
  <c r="A17743" i="61"/>
  <c r="A17744" i="61"/>
  <c r="A17745" i="61"/>
  <c r="A17746" i="61"/>
  <c r="A17747" i="61"/>
  <c r="A17748" i="61"/>
  <c r="A17749" i="61"/>
  <c r="A17750" i="61"/>
  <c r="A17751" i="61"/>
  <c r="A17752" i="61"/>
  <c r="A17753" i="61"/>
  <c r="A17754" i="61"/>
  <c r="A17755" i="61"/>
  <c r="A17756" i="61"/>
  <c r="A17757" i="61"/>
  <c r="A17758" i="61"/>
  <c r="A17759" i="61"/>
  <c r="A17760" i="61"/>
  <c r="A17761" i="61"/>
  <c r="A17762" i="61"/>
  <c r="A17763" i="61"/>
  <c r="A17764" i="61"/>
  <c r="A17765" i="61"/>
  <c r="A17766" i="61"/>
  <c r="A17767" i="61"/>
  <c r="A17768" i="61"/>
  <c r="A17769" i="61"/>
  <c r="A17770" i="61"/>
  <c r="A17771" i="61"/>
  <c r="A17772" i="61"/>
  <c r="A17773" i="61"/>
  <c r="A17774" i="61"/>
  <c r="A17775" i="61"/>
  <c r="A17776" i="61"/>
  <c r="A17777" i="61"/>
  <c r="A17778" i="61"/>
  <c r="A17779" i="61"/>
  <c r="A17780" i="61"/>
  <c r="A17781" i="61"/>
  <c r="A17782" i="61"/>
  <c r="A17783" i="61"/>
  <c r="A17784" i="61"/>
  <c r="A17785" i="61"/>
  <c r="A17786" i="61"/>
  <c r="A17787" i="61"/>
  <c r="A17788" i="61"/>
  <c r="A17789" i="61"/>
  <c r="A17790" i="61"/>
  <c r="A17791" i="61"/>
  <c r="A17792" i="61"/>
  <c r="A17793" i="61"/>
  <c r="A17794" i="61"/>
  <c r="A17795" i="61"/>
  <c r="A17796" i="61"/>
  <c r="A17797" i="61"/>
  <c r="A17798" i="61"/>
  <c r="A17799" i="61"/>
  <c r="A17800" i="61"/>
  <c r="A17801" i="61"/>
  <c r="A17802" i="61"/>
  <c r="A17803" i="61"/>
  <c r="A17804" i="61"/>
  <c r="A17805" i="61"/>
  <c r="A17806" i="61"/>
  <c r="A17807" i="61"/>
  <c r="A17808" i="61"/>
  <c r="A17809" i="61"/>
  <c r="A17810" i="61"/>
  <c r="A17811" i="61"/>
  <c r="A17812" i="61"/>
  <c r="A17813" i="61"/>
  <c r="A17814" i="61"/>
  <c r="A17815" i="61"/>
  <c r="A17816" i="61"/>
  <c r="A17817" i="61"/>
  <c r="A17818" i="61"/>
  <c r="A17819" i="61"/>
  <c r="A17820" i="61"/>
  <c r="A17821" i="61"/>
  <c r="A17822" i="61"/>
  <c r="A17823" i="61"/>
  <c r="A17824" i="61"/>
  <c r="A17825" i="61"/>
  <c r="A17826" i="61"/>
  <c r="A17827" i="61"/>
  <c r="A17828" i="61"/>
  <c r="A17829" i="61"/>
  <c r="A17830" i="61"/>
  <c r="A17831" i="61"/>
  <c r="A17832" i="61"/>
  <c r="A17833" i="61"/>
  <c r="A17834" i="61"/>
  <c r="A17835" i="61"/>
  <c r="A17836" i="61"/>
  <c r="A17837" i="61"/>
  <c r="A17838" i="61"/>
  <c r="A17839" i="61"/>
  <c r="A17840" i="61"/>
  <c r="A17841" i="61"/>
  <c r="A17842" i="61"/>
  <c r="A17843" i="61"/>
  <c r="A17844" i="61"/>
  <c r="A17845" i="61"/>
  <c r="A17846" i="61"/>
  <c r="A17847" i="61"/>
  <c r="A17848" i="61"/>
  <c r="A17849" i="61"/>
  <c r="A17850" i="61"/>
  <c r="A17851" i="61"/>
  <c r="A17852" i="61"/>
  <c r="A17853" i="61"/>
  <c r="A17854" i="61"/>
  <c r="A17855" i="61"/>
  <c r="A17856" i="61"/>
  <c r="A17857" i="61"/>
  <c r="A17858" i="61"/>
  <c r="A17859" i="61"/>
  <c r="A17860" i="61"/>
  <c r="A17861" i="61"/>
  <c r="A17862" i="61"/>
  <c r="A17863" i="61"/>
  <c r="A17864" i="61"/>
  <c r="A17865" i="61"/>
  <c r="A17866" i="61"/>
  <c r="A17867" i="61"/>
  <c r="A17868" i="61"/>
  <c r="A17869" i="61"/>
  <c r="A17870" i="61"/>
  <c r="A17871" i="61"/>
  <c r="A17872" i="61"/>
  <c r="A17873" i="61"/>
  <c r="A17874" i="61"/>
  <c r="A17875" i="61"/>
  <c r="A17876" i="61"/>
  <c r="A17877" i="61"/>
  <c r="A17878" i="61"/>
  <c r="A17879" i="61"/>
  <c r="A17880" i="61"/>
  <c r="A17881" i="61"/>
  <c r="A17882" i="61"/>
  <c r="A17883" i="61"/>
  <c r="A17884" i="61"/>
  <c r="A17885" i="61"/>
  <c r="A17886" i="61"/>
  <c r="A17887" i="61"/>
  <c r="A17888" i="61"/>
  <c r="A17889" i="61"/>
  <c r="A17890" i="61"/>
  <c r="A17891" i="61"/>
  <c r="A17892" i="61"/>
  <c r="A17893" i="61"/>
  <c r="A17894" i="61"/>
  <c r="A17895" i="61"/>
  <c r="A17896" i="61"/>
  <c r="A17897" i="61"/>
  <c r="A17898" i="61"/>
  <c r="A17899" i="61"/>
  <c r="A17900" i="61"/>
  <c r="A17901" i="61"/>
  <c r="A17902" i="61"/>
  <c r="A17903" i="61"/>
  <c r="A17904" i="61"/>
  <c r="A17905" i="61"/>
  <c r="A17906" i="61"/>
  <c r="A17907" i="61"/>
  <c r="A17908" i="61"/>
  <c r="A17909" i="61"/>
  <c r="A17910" i="61"/>
  <c r="A17911" i="61"/>
  <c r="A17912" i="61"/>
  <c r="A17913" i="61"/>
  <c r="A17914" i="61"/>
  <c r="A17915" i="61"/>
  <c r="A17916" i="61"/>
  <c r="A17917" i="61"/>
  <c r="A17918" i="61"/>
  <c r="A17919" i="61"/>
  <c r="A17920" i="61"/>
  <c r="A17921" i="61"/>
  <c r="A17922" i="61"/>
  <c r="A17923" i="61"/>
  <c r="A17924" i="61"/>
  <c r="A17925" i="61"/>
  <c r="A17926" i="61"/>
  <c r="A17927" i="61"/>
  <c r="A17928" i="61"/>
  <c r="A17929" i="61"/>
  <c r="A17930" i="61"/>
  <c r="A17931" i="61"/>
  <c r="A17932" i="61"/>
  <c r="A17933" i="61"/>
  <c r="A17934" i="61"/>
  <c r="A17935" i="61"/>
  <c r="A17936" i="61"/>
  <c r="A17937" i="61"/>
  <c r="A17938" i="61"/>
  <c r="A17939" i="61"/>
  <c r="A17940" i="61"/>
  <c r="A17941" i="61"/>
  <c r="A17942" i="61"/>
  <c r="A17943" i="61"/>
  <c r="A17944" i="61"/>
  <c r="A17945" i="61"/>
  <c r="A17946" i="61"/>
  <c r="A17947" i="61"/>
  <c r="A17948" i="61"/>
  <c r="A17949" i="61"/>
  <c r="A17950" i="61"/>
  <c r="A17951" i="61"/>
  <c r="A17952" i="61"/>
  <c r="A17953" i="61"/>
  <c r="A17954" i="61"/>
  <c r="A17955" i="61"/>
  <c r="A17956" i="61"/>
  <c r="A17957" i="61"/>
  <c r="A17958" i="61"/>
  <c r="A17959" i="61"/>
  <c r="A17960" i="61"/>
  <c r="A17961" i="61"/>
  <c r="A17962" i="61"/>
  <c r="A17963" i="61"/>
  <c r="A17964" i="61"/>
  <c r="A17965" i="61"/>
  <c r="A17966" i="61"/>
  <c r="A17967" i="61"/>
  <c r="A17968" i="61"/>
  <c r="A17969" i="61"/>
  <c r="A17970" i="61"/>
  <c r="A17971" i="61"/>
  <c r="A17972" i="61"/>
  <c r="A17973" i="61"/>
  <c r="A17974" i="61"/>
  <c r="A17975" i="61"/>
  <c r="A17976" i="61"/>
  <c r="A17977" i="61"/>
  <c r="A17978" i="61"/>
  <c r="A17979" i="61"/>
  <c r="A17980" i="61"/>
  <c r="A17981" i="61"/>
  <c r="A17982" i="61"/>
  <c r="A17983" i="61"/>
  <c r="A17984" i="61"/>
  <c r="A17985" i="61"/>
  <c r="A17986" i="61"/>
  <c r="A17987" i="61"/>
  <c r="A17988" i="61"/>
  <c r="A17989" i="61"/>
  <c r="A17990" i="61"/>
  <c r="A17991" i="61"/>
  <c r="A17992" i="61"/>
  <c r="A17993" i="61"/>
  <c r="A17994" i="61"/>
  <c r="A17995" i="61"/>
  <c r="A17996" i="61"/>
  <c r="A17997" i="61"/>
  <c r="A17998" i="61"/>
  <c r="A17999" i="61"/>
  <c r="A18000" i="61"/>
  <c r="A18001" i="61"/>
  <c r="A18002" i="61"/>
  <c r="A18003" i="61"/>
  <c r="A18004" i="61"/>
  <c r="A18005" i="61"/>
  <c r="A18006" i="61"/>
  <c r="A18007" i="61"/>
  <c r="A18008" i="61"/>
  <c r="A18009" i="61"/>
  <c r="A18010" i="61"/>
  <c r="A18011" i="61"/>
  <c r="A18012" i="61"/>
  <c r="A18013" i="61"/>
  <c r="A18014" i="61"/>
  <c r="A18015" i="61"/>
  <c r="A18016" i="61"/>
  <c r="A18017" i="61"/>
  <c r="A18018" i="61"/>
  <c r="A18019" i="61"/>
  <c r="A18020" i="61"/>
  <c r="A18021" i="61"/>
  <c r="A18022" i="61"/>
  <c r="A18023" i="61"/>
  <c r="A18024" i="61"/>
  <c r="A18025" i="61"/>
  <c r="A18026" i="61"/>
  <c r="A18027" i="61"/>
  <c r="A18028" i="61"/>
  <c r="A18029" i="61"/>
  <c r="A18030" i="61"/>
  <c r="A18031" i="61"/>
  <c r="A18032" i="61"/>
  <c r="A18033" i="61"/>
  <c r="A18034" i="61"/>
  <c r="A18035" i="61"/>
  <c r="A18036" i="61"/>
  <c r="A18037" i="61"/>
  <c r="A18038" i="61"/>
  <c r="A18039" i="61"/>
  <c r="A18040" i="61"/>
  <c r="A18041" i="61"/>
  <c r="A18042" i="61"/>
  <c r="A18043" i="61"/>
  <c r="A18044" i="61"/>
  <c r="A18045" i="61"/>
  <c r="A18046" i="61"/>
  <c r="A18047" i="61"/>
  <c r="A18048" i="61"/>
  <c r="A18049" i="61"/>
  <c r="A18050" i="61"/>
  <c r="A18051" i="61"/>
  <c r="A18052" i="61"/>
  <c r="A18053" i="61"/>
  <c r="A18054" i="61"/>
  <c r="A18055" i="61"/>
  <c r="A18056" i="61"/>
  <c r="A18057" i="61"/>
  <c r="A18058" i="61"/>
  <c r="A18059" i="61"/>
  <c r="A18060" i="61"/>
  <c r="A18061" i="61"/>
  <c r="A18062" i="61"/>
  <c r="A18063" i="61"/>
  <c r="A18064" i="61"/>
  <c r="A18065" i="61"/>
  <c r="A18066" i="61"/>
  <c r="A18067" i="61"/>
  <c r="A18068" i="61"/>
  <c r="A18069" i="61"/>
  <c r="A18070" i="61"/>
  <c r="A18071" i="61"/>
  <c r="A18072" i="61"/>
  <c r="A18073" i="61"/>
  <c r="A18074" i="61"/>
  <c r="A18075" i="61"/>
  <c r="A18076" i="61"/>
  <c r="A18077" i="61"/>
  <c r="A18078" i="61"/>
  <c r="A18079" i="61"/>
  <c r="A18080" i="61"/>
  <c r="A18081" i="61"/>
  <c r="A18082" i="61"/>
  <c r="A18083" i="61"/>
  <c r="A18084" i="61"/>
  <c r="A18085" i="61"/>
  <c r="A18086" i="61"/>
  <c r="A18087" i="61"/>
  <c r="A18088" i="61"/>
  <c r="A18089" i="61"/>
  <c r="A18090" i="61"/>
  <c r="A18091" i="61"/>
  <c r="A18092" i="61"/>
  <c r="A18093" i="61"/>
  <c r="A18094" i="61"/>
  <c r="A18095" i="61"/>
  <c r="A18096" i="61"/>
  <c r="A18097" i="61"/>
  <c r="A18098" i="61"/>
  <c r="A18099" i="61"/>
  <c r="A18100" i="61"/>
  <c r="A18101" i="61"/>
  <c r="A18102" i="61"/>
  <c r="A18103" i="61"/>
  <c r="A18104" i="61"/>
  <c r="A18105" i="61"/>
  <c r="A18106" i="61"/>
  <c r="A18107" i="61"/>
  <c r="A18108" i="61"/>
  <c r="A18109" i="61"/>
  <c r="A18110" i="61"/>
  <c r="A18111" i="61"/>
  <c r="A18112" i="61"/>
  <c r="A18113" i="61"/>
  <c r="A18114" i="61"/>
  <c r="A18115" i="61"/>
  <c r="A18116" i="61"/>
  <c r="A18117" i="61"/>
  <c r="A18118" i="61"/>
  <c r="A18119" i="61"/>
  <c r="A18120" i="61"/>
  <c r="A18121" i="61"/>
  <c r="A18122" i="61"/>
  <c r="A18123" i="61"/>
  <c r="A18124" i="61"/>
  <c r="A18125" i="61"/>
  <c r="A18126" i="61"/>
  <c r="A18127" i="61"/>
  <c r="A18128" i="61"/>
  <c r="A18129" i="61"/>
  <c r="A18130" i="61"/>
  <c r="A18131" i="61"/>
  <c r="A18132" i="61"/>
  <c r="A18133" i="61"/>
  <c r="A18134" i="61"/>
  <c r="A18135" i="61"/>
  <c r="A18136" i="61"/>
  <c r="A18137" i="61"/>
  <c r="A18138" i="61"/>
  <c r="A18139" i="61"/>
  <c r="A18140" i="61"/>
  <c r="A18141" i="61"/>
  <c r="A18142" i="61"/>
  <c r="A18143" i="61"/>
  <c r="A18144" i="61"/>
  <c r="A18145" i="61"/>
  <c r="A18146" i="61"/>
  <c r="A18147" i="61"/>
  <c r="A18148" i="61"/>
  <c r="A18149" i="61"/>
  <c r="A18150" i="61"/>
  <c r="A18151" i="61"/>
  <c r="A18152" i="61"/>
  <c r="A18153" i="61"/>
  <c r="A18154" i="61"/>
  <c r="A18155" i="61"/>
  <c r="A18156" i="61"/>
  <c r="A18157" i="61"/>
  <c r="A18158" i="61"/>
  <c r="A18159" i="61"/>
  <c r="A18160" i="61"/>
  <c r="A18161" i="61"/>
  <c r="A18162" i="61"/>
  <c r="A18163" i="61"/>
  <c r="A18164" i="61"/>
  <c r="A18165" i="61"/>
  <c r="A18166" i="61"/>
  <c r="A18167" i="61"/>
  <c r="A18168" i="61"/>
  <c r="A18169" i="61"/>
  <c r="A18170" i="61"/>
  <c r="A18171" i="61"/>
  <c r="A18172" i="61"/>
  <c r="A18173" i="61"/>
  <c r="A18174" i="61"/>
  <c r="A18175" i="61"/>
  <c r="A18176" i="61"/>
  <c r="A18177" i="61"/>
  <c r="A18178" i="61"/>
  <c r="A18179" i="61"/>
  <c r="A18180" i="61"/>
  <c r="A18181" i="61"/>
  <c r="A18182" i="61"/>
  <c r="A18183" i="61"/>
  <c r="A18184" i="61"/>
  <c r="A18185" i="61"/>
  <c r="A18186" i="61"/>
  <c r="A18187" i="61"/>
  <c r="A18188" i="61"/>
  <c r="A18189" i="61"/>
  <c r="A18190" i="61"/>
  <c r="A18191" i="61"/>
  <c r="A18192" i="61"/>
  <c r="A18193" i="61"/>
  <c r="A18194" i="61"/>
  <c r="A18195" i="61"/>
  <c r="A18196" i="61"/>
  <c r="A18197" i="61"/>
  <c r="A18198" i="61"/>
  <c r="A18199" i="61"/>
  <c r="A18200" i="61"/>
  <c r="A18201" i="61"/>
  <c r="A18202" i="61"/>
  <c r="A18203" i="61"/>
  <c r="A18204" i="61"/>
  <c r="A18205" i="61"/>
  <c r="A18206" i="61"/>
  <c r="A18207" i="61"/>
  <c r="A18208" i="61"/>
  <c r="A18209" i="61"/>
  <c r="A18210" i="61"/>
  <c r="A18211" i="61"/>
  <c r="A18212" i="61"/>
  <c r="A18213" i="61"/>
  <c r="A18214" i="61"/>
  <c r="A18215" i="61"/>
  <c r="A18216" i="61"/>
  <c r="A18217" i="61"/>
  <c r="A18218" i="61"/>
  <c r="A18219" i="61"/>
  <c r="A18220" i="61"/>
  <c r="A18221" i="61"/>
  <c r="A18222" i="61"/>
  <c r="A18223" i="61"/>
  <c r="A18224" i="61"/>
  <c r="A18225" i="61"/>
  <c r="A18226" i="61"/>
  <c r="A18227" i="61"/>
  <c r="A18228" i="61"/>
  <c r="A18229" i="61"/>
  <c r="A18230" i="61"/>
  <c r="A18231" i="61"/>
  <c r="A18232" i="61"/>
  <c r="A18233" i="61"/>
  <c r="A18234" i="61"/>
  <c r="A18235" i="61"/>
  <c r="A18236" i="61"/>
  <c r="A18237" i="61"/>
  <c r="A18238" i="61"/>
  <c r="A18239" i="61"/>
  <c r="A18240" i="61"/>
  <c r="A18241" i="61"/>
  <c r="A18242" i="61"/>
  <c r="A18243" i="61"/>
  <c r="A18244" i="61"/>
  <c r="A18245" i="61"/>
  <c r="A18246" i="61"/>
  <c r="A18247" i="61"/>
  <c r="A18248" i="61"/>
  <c r="A18249" i="61"/>
  <c r="A18250" i="61"/>
  <c r="A18251" i="61"/>
  <c r="A18252" i="61"/>
  <c r="A18253" i="61"/>
  <c r="A18254" i="61"/>
  <c r="A18255" i="61"/>
  <c r="A18256" i="61"/>
  <c r="A18257" i="61"/>
  <c r="A18258" i="61"/>
  <c r="A18259" i="61"/>
  <c r="A18260" i="61"/>
  <c r="A18261" i="61"/>
  <c r="A18262" i="61"/>
  <c r="A18263" i="61"/>
  <c r="A18264" i="61"/>
  <c r="A18265" i="61"/>
  <c r="A18266" i="61"/>
  <c r="A18267" i="61"/>
  <c r="A18268" i="61"/>
  <c r="A18269" i="61"/>
  <c r="A18270" i="61"/>
  <c r="A18271" i="61"/>
  <c r="A18272" i="61"/>
  <c r="A18273" i="61"/>
  <c r="A18274" i="61"/>
  <c r="A18275" i="61"/>
  <c r="A18276" i="61"/>
  <c r="A18277" i="61"/>
  <c r="A18278" i="61"/>
  <c r="A18279" i="61"/>
  <c r="A18280" i="61"/>
  <c r="A18281" i="61"/>
  <c r="A18282" i="61"/>
  <c r="A18283" i="61"/>
  <c r="A18284" i="61"/>
  <c r="A18285" i="61"/>
  <c r="A18286" i="61"/>
  <c r="A18287" i="61"/>
  <c r="A18288" i="61"/>
  <c r="A18289" i="61"/>
  <c r="A18290" i="61"/>
  <c r="A18291" i="61"/>
  <c r="A18292" i="61"/>
  <c r="A18293" i="61"/>
  <c r="A18294" i="61"/>
  <c r="A18295" i="61"/>
  <c r="A18296" i="61"/>
  <c r="A18297" i="61"/>
  <c r="A18298" i="61"/>
  <c r="A18299" i="61"/>
  <c r="A18300" i="61"/>
  <c r="A18301" i="61"/>
  <c r="A18302" i="61"/>
  <c r="A18303" i="61"/>
  <c r="A18304" i="61"/>
  <c r="A18305" i="61"/>
  <c r="A18306" i="61"/>
  <c r="A18307" i="61"/>
  <c r="A18308" i="61"/>
  <c r="A18309" i="61"/>
  <c r="A18310" i="61"/>
  <c r="A18311" i="61"/>
  <c r="A18312" i="61"/>
  <c r="A18313" i="61"/>
  <c r="A18314" i="61"/>
  <c r="A18315" i="61"/>
  <c r="A18316" i="61"/>
  <c r="A18317" i="61"/>
  <c r="A18318" i="61"/>
  <c r="A18319" i="61"/>
  <c r="A18320" i="61"/>
  <c r="A18321" i="61"/>
  <c r="A18322" i="61"/>
  <c r="A18323" i="61"/>
  <c r="A18324" i="61"/>
  <c r="A18325" i="61"/>
  <c r="A18326" i="61"/>
  <c r="A18327" i="61"/>
  <c r="A18328" i="61"/>
  <c r="A18329" i="61"/>
  <c r="A18330" i="61"/>
  <c r="A18331" i="61"/>
  <c r="A18332" i="61"/>
  <c r="A18333" i="61"/>
  <c r="A18334" i="61"/>
  <c r="A18335" i="61"/>
  <c r="A18336" i="61"/>
  <c r="A18337" i="61"/>
  <c r="A18338" i="61"/>
  <c r="A18339" i="61"/>
  <c r="A18340" i="61"/>
  <c r="A18341" i="61"/>
  <c r="A18342" i="61"/>
  <c r="A18343" i="61"/>
  <c r="A18344" i="61"/>
  <c r="A18345" i="61"/>
  <c r="A18346" i="61"/>
  <c r="A18347" i="61"/>
  <c r="A18348" i="61"/>
  <c r="A18349" i="61"/>
  <c r="A18350" i="61"/>
  <c r="A18351" i="61"/>
  <c r="A18352" i="61"/>
  <c r="A18353" i="61"/>
  <c r="A18354" i="61"/>
  <c r="A18355" i="61"/>
  <c r="A18356" i="61"/>
  <c r="A18357" i="61"/>
  <c r="A18358" i="61"/>
  <c r="A18359" i="61"/>
  <c r="A18360" i="61"/>
  <c r="A18361" i="61"/>
  <c r="A18362" i="61"/>
  <c r="A18363" i="61"/>
  <c r="A18364" i="61"/>
  <c r="A18365" i="61"/>
  <c r="A18366" i="61"/>
  <c r="A18367" i="61"/>
  <c r="A18368" i="61"/>
  <c r="A18369" i="61"/>
  <c r="A18370" i="61"/>
  <c r="A18371" i="61"/>
  <c r="A18372" i="61"/>
  <c r="A18373" i="61"/>
  <c r="A18374" i="61"/>
  <c r="A18375" i="61"/>
  <c r="A18376" i="61"/>
  <c r="A18377" i="61"/>
  <c r="A18378" i="61"/>
  <c r="A18379" i="61"/>
  <c r="A18380" i="61"/>
  <c r="A18381" i="61"/>
  <c r="A18382" i="61"/>
  <c r="A18383" i="61"/>
  <c r="A18384" i="61"/>
  <c r="A18385" i="61"/>
  <c r="A18386" i="61"/>
  <c r="A18387" i="61"/>
  <c r="A18388" i="61"/>
  <c r="A18389" i="61"/>
  <c r="A18390" i="61"/>
  <c r="A18391" i="61"/>
  <c r="A18392" i="61"/>
  <c r="A18393" i="61"/>
  <c r="A18394" i="61"/>
  <c r="A18395" i="61"/>
  <c r="A18396" i="61"/>
  <c r="A18397" i="61"/>
  <c r="A18398" i="61"/>
  <c r="A18399" i="61"/>
  <c r="A18400" i="61"/>
  <c r="A18401" i="61"/>
  <c r="A18402" i="61"/>
  <c r="A18403" i="61"/>
  <c r="A18404" i="61"/>
  <c r="A18405" i="61"/>
  <c r="A18406" i="61"/>
  <c r="A18407" i="61"/>
  <c r="A18408" i="61"/>
  <c r="A18409" i="61"/>
  <c r="A18410" i="61"/>
  <c r="A18411" i="61"/>
  <c r="A18412" i="61"/>
  <c r="A18413" i="61"/>
  <c r="A18414" i="61"/>
  <c r="A18415" i="61"/>
  <c r="A18416" i="61"/>
  <c r="A18417" i="61"/>
  <c r="A18418" i="61"/>
  <c r="A18419" i="61"/>
  <c r="A18420" i="61"/>
  <c r="A18421" i="61"/>
  <c r="A18422" i="61"/>
  <c r="A18423" i="61"/>
  <c r="A18424" i="61"/>
  <c r="A18425" i="61"/>
  <c r="A18426" i="61"/>
  <c r="A18427" i="61"/>
  <c r="A18428" i="61"/>
  <c r="A18429" i="61"/>
  <c r="A18430" i="61"/>
  <c r="A18431" i="61"/>
  <c r="A18432" i="61"/>
  <c r="A18433" i="61"/>
  <c r="A18434" i="61"/>
  <c r="A18435" i="61"/>
  <c r="A18436" i="61"/>
  <c r="A18437" i="61"/>
  <c r="A18438" i="61"/>
  <c r="A18439" i="61"/>
  <c r="A18440" i="61"/>
  <c r="A18441" i="61"/>
  <c r="A18442" i="61"/>
  <c r="A18443" i="61"/>
  <c r="A18444" i="61"/>
  <c r="A18445" i="61"/>
  <c r="A18446" i="61"/>
  <c r="A18447" i="61"/>
  <c r="A18448" i="61"/>
  <c r="A18449" i="61"/>
  <c r="A18450" i="61"/>
  <c r="A18451" i="61"/>
  <c r="A18452" i="61"/>
  <c r="A18453" i="61"/>
  <c r="A18454" i="61"/>
  <c r="A18455" i="61"/>
  <c r="A18456" i="61"/>
  <c r="A18457" i="61"/>
  <c r="A18458" i="61"/>
  <c r="A18459" i="61"/>
  <c r="A18460" i="61"/>
  <c r="A18461" i="61"/>
  <c r="A18462" i="61"/>
  <c r="A18463" i="61"/>
  <c r="A18464" i="61"/>
  <c r="A18465" i="61"/>
  <c r="A18466" i="61"/>
  <c r="A18467" i="61"/>
  <c r="A18468" i="61"/>
  <c r="A18469" i="61"/>
  <c r="A18470" i="61"/>
  <c r="A18471" i="61"/>
  <c r="A18472" i="61"/>
  <c r="A18473" i="61"/>
  <c r="A18474" i="61"/>
  <c r="A18475" i="61"/>
  <c r="A18476" i="61"/>
  <c r="A18477" i="61"/>
  <c r="A18478" i="61"/>
  <c r="A18479" i="61"/>
  <c r="A18480" i="61"/>
  <c r="A18481" i="61"/>
  <c r="A18482" i="61"/>
  <c r="A18483" i="61"/>
  <c r="A18484" i="61"/>
  <c r="A18485" i="61"/>
  <c r="A18486" i="61"/>
  <c r="A18487" i="61"/>
  <c r="A18488" i="61"/>
  <c r="A18489" i="61"/>
  <c r="A18490" i="61"/>
  <c r="A18491" i="61"/>
  <c r="A18492" i="61"/>
  <c r="A18493" i="61"/>
  <c r="A18494" i="61"/>
  <c r="A18495" i="61"/>
  <c r="A18496" i="61"/>
  <c r="A18497" i="61"/>
  <c r="A18498" i="61"/>
  <c r="A18499" i="61"/>
  <c r="A18500" i="61"/>
  <c r="A18501" i="61"/>
  <c r="A18502" i="61"/>
  <c r="A18503" i="61"/>
  <c r="A18504" i="61"/>
  <c r="A18505" i="61"/>
  <c r="A18506" i="61"/>
  <c r="A18507" i="61"/>
  <c r="A18508" i="61"/>
  <c r="A18509" i="61"/>
  <c r="A18510" i="61"/>
  <c r="A18511" i="61"/>
  <c r="A18512" i="61"/>
  <c r="A18513" i="61"/>
  <c r="A18514" i="61"/>
  <c r="A18515" i="61"/>
  <c r="A18516" i="61"/>
  <c r="A18517" i="61"/>
  <c r="A18518" i="61"/>
  <c r="A18519" i="61"/>
  <c r="A18520" i="61"/>
  <c r="A18521" i="61"/>
  <c r="A18522" i="61"/>
  <c r="A18523" i="61"/>
  <c r="A18524" i="61"/>
  <c r="A18525" i="61"/>
  <c r="A18526" i="61"/>
  <c r="A18527" i="61"/>
  <c r="A18528" i="61"/>
  <c r="A18529" i="61"/>
  <c r="A18530" i="61"/>
  <c r="A18531" i="61"/>
  <c r="A18532" i="61"/>
  <c r="A18533" i="61"/>
  <c r="A18534" i="61"/>
  <c r="A18535" i="61"/>
  <c r="A18536" i="61"/>
  <c r="A18537" i="61"/>
  <c r="A18538" i="61"/>
  <c r="A18539" i="61"/>
  <c r="A18540" i="61"/>
  <c r="A18541" i="61"/>
  <c r="A18542" i="61"/>
  <c r="A18543" i="61"/>
  <c r="A18544" i="61"/>
  <c r="A18545" i="61"/>
  <c r="A18546" i="61"/>
  <c r="A18547" i="61"/>
  <c r="A18548" i="61"/>
  <c r="A18549" i="61"/>
  <c r="A18550" i="61"/>
  <c r="A18551" i="61"/>
  <c r="A18552" i="61"/>
  <c r="A18553" i="61"/>
  <c r="A18554" i="61"/>
  <c r="A18555" i="61"/>
  <c r="A18556" i="61"/>
  <c r="A18557" i="61"/>
  <c r="A18558" i="61"/>
  <c r="A18559" i="61"/>
  <c r="A18560" i="61"/>
  <c r="A18561" i="61"/>
  <c r="A18562" i="61"/>
  <c r="A18563" i="61"/>
  <c r="A18564" i="61"/>
  <c r="A18565" i="61"/>
  <c r="A18566" i="61"/>
  <c r="A18567" i="61"/>
  <c r="A18568" i="61"/>
  <c r="A18569" i="61"/>
  <c r="A18570" i="61"/>
  <c r="A18571" i="61"/>
  <c r="A18572" i="61"/>
  <c r="A18573" i="61"/>
  <c r="A18574" i="61"/>
  <c r="A18575" i="61"/>
  <c r="A18576" i="61"/>
  <c r="A18577" i="61"/>
  <c r="A18578" i="61"/>
  <c r="A18579" i="61"/>
  <c r="A18580" i="61"/>
  <c r="A18581" i="61"/>
  <c r="A18582" i="61"/>
  <c r="A18583" i="61"/>
  <c r="A18584" i="61"/>
  <c r="A18585" i="61"/>
  <c r="A18586" i="61"/>
  <c r="A18587" i="61"/>
  <c r="A18588" i="61"/>
  <c r="A18589" i="61"/>
  <c r="A18590" i="61"/>
  <c r="A18591" i="61"/>
  <c r="A18592" i="61"/>
  <c r="A18593" i="61"/>
  <c r="A18594" i="61"/>
  <c r="A18595" i="61"/>
  <c r="A18596" i="61"/>
  <c r="A18597" i="61"/>
  <c r="A18598" i="61"/>
  <c r="A18599" i="61"/>
  <c r="A18600" i="61"/>
  <c r="A18601" i="61"/>
  <c r="A18602" i="61"/>
  <c r="A18603" i="61"/>
  <c r="A18604" i="61"/>
  <c r="A18605" i="61"/>
  <c r="A18606" i="61"/>
  <c r="A18607" i="61"/>
  <c r="A18608" i="61"/>
  <c r="A18609" i="61"/>
  <c r="A18610" i="61"/>
  <c r="A18611" i="61"/>
  <c r="A18612" i="61"/>
  <c r="A18613" i="61"/>
  <c r="A18614" i="61"/>
  <c r="A18615" i="61"/>
  <c r="A18616" i="61"/>
  <c r="A18617" i="61"/>
  <c r="A18618" i="61"/>
  <c r="A18619" i="61"/>
  <c r="A18620" i="61"/>
  <c r="A18621" i="61"/>
  <c r="A18622" i="61"/>
  <c r="A18623" i="61"/>
  <c r="A18624" i="61"/>
  <c r="A18625" i="61"/>
  <c r="A18626" i="61"/>
  <c r="A18627" i="61"/>
  <c r="A18628" i="61"/>
  <c r="A18629" i="61"/>
  <c r="A18630" i="61"/>
  <c r="A18631" i="61"/>
  <c r="A18632" i="61"/>
  <c r="A18633" i="61"/>
  <c r="A18634" i="61"/>
  <c r="A18635" i="61"/>
  <c r="A18636" i="61"/>
  <c r="A18637" i="61"/>
  <c r="A18638" i="61"/>
  <c r="A18639" i="61"/>
  <c r="A18640" i="61"/>
  <c r="A18641" i="61"/>
  <c r="A18642" i="61"/>
  <c r="A18643" i="61"/>
  <c r="A18644" i="61"/>
  <c r="A18645" i="61"/>
  <c r="A18646" i="61"/>
  <c r="A18647" i="61"/>
  <c r="A18648" i="61"/>
  <c r="A18649" i="61"/>
  <c r="A18650" i="61"/>
  <c r="A18651" i="61"/>
  <c r="A18652" i="61"/>
  <c r="A18653" i="61"/>
  <c r="A18654" i="61"/>
  <c r="A18655" i="61"/>
  <c r="A18656" i="61"/>
  <c r="A18657" i="61"/>
  <c r="A18658" i="61"/>
  <c r="A18659" i="61"/>
  <c r="A18660" i="61"/>
  <c r="A18661" i="61"/>
  <c r="A18662" i="61"/>
  <c r="A18663" i="61"/>
  <c r="A18664" i="61"/>
  <c r="A18665" i="61"/>
  <c r="A18666" i="61"/>
  <c r="A18667" i="61"/>
  <c r="A18668" i="61"/>
  <c r="A18669" i="61"/>
  <c r="A18670" i="61"/>
  <c r="A18671" i="61"/>
  <c r="A18672" i="61"/>
  <c r="A18673" i="61"/>
  <c r="A18674" i="61"/>
  <c r="A18675" i="61"/>
  <c r="A18676" i="61"/>
  <c r="A18677" i="61"/>
  <c r="A18678" i="61"/>
  <c r="A18679" i="61"/>
  <c r="A18680" i="61"/>
  <c r="A18681" i="61"/>
  <c r="A18682" i="61"/>
  <c r="A18683" i="61"/>
  <c r="A18684" i="61"/>
  <c r="A18685" i="61"/>
  <c r="A18686" i="61"/>
  <c r="A18687" i="61"/>
  <c r="A18688" i="61"/>
  <c r="A18689" i="61"/>
  <c r="A18690" i="61"/>
  <c r="A18691" i="61"/>
  <c r="A18692" i="61"/>
  <c r="A18693" i="61"/>
  <c r="A18694" i="61"/>
  <c r="A18695" i="61"/>
  <c r="A18696" i="61"/>
  <c r="A18697" i="61"/>
  <c r="A18698" i="61"/>
  <c r="A18699" i="61"/>
  <c r="A18700" i="61"/>
  <c r="A18701" i="61"/>
  <c r="A18702" i="61"/>
  <c r="A18703" i="61"/>
  <c r="A18704" i="61"/>
  <c r="A18705" i="61"/>
  <c r="A18706" i="61"/>
  <c r="A18707" i="61"/>
  <c r="A18708" i="61"/>
  <c r="A18709" i="61"/>
  <c r="A18710" i="61"/>
  <c r="A18711" i="61"/>
  <c r="A18712" i="61"/>
  <c r="A18713" i="61"/>
  <c r="A18714" i="61"/>
  <c r="A18715" i="61"/>
  <c r="A18716" i="61"/>
  <c r="A18717" i="61"/>
  <c r="A18718" i="61"/>
  <c r="A18719" i="61"/>
  <c r="A18720" i="61"/>
  <c r="A18721" i="61"/>
  <c r="A18722" i="61"/>
  <c r="A18723" i="61"/>
  <c r="A18724" i="61"/>
  <c r="A18725" i="61"/>
  <c r="A18726" i="61"/>
  <c r="A18727" i="61"/>
  <c r="A18728" i="61"/>
  <c r="A18729" i="61"/>
  <c r="A18730" i="61"/>
  <c r="A18731" i="61"/>
  <c r="A18732" i="61"/>
  <c r="A18733" i="61"/>
  <c r="A18734" i="61"/>
  <c r="A18735" i="61"/>
  <c r="A18736" i="61"/>
  <c r="A18737" i="61"/>
  <c r="A18738" i="61"/>
  <c r="A18739" i="61"/>
  <c r="A18740" i="61"/>
  <c r="A18741" i="61"/>
  <c r="A18742" i="61"/>
  <c r="A18743" i="61"/>
  <c r="A18744" i="61"/>
  <c r="A18745" i="61"/>
  <c r="A18746" i="61"/>
  <c r="A18747" i="61"/>
  <c r="A18748" i="61"/>
  <c r="A18749" i="61"/>
  <c r="A18750" i="61"/>
  <c r="A18751" i="61"/>
  <c r="A18752" i="61"/>
  <c r="A18753" i="61"/>
  <c r="A18754" i="61"/>
  <c r="A18755" i="61"/>
  <c r="A18756" i="61"/>
  <c r="A18757" i="61"/>
  <c r="A18758" i="61"/>
  <c r="A18759" i="61"/>
  <c r="A18760" i="61"/>
  <c r="A18761" i="61"/>
  <c r="A18762" i="61"/>
  <c r="A18763" i="61"/>
  <c r="A18764" i="61"/>
  <c r="A18765" i="61"/>
  <c r="A18766" i="61"/>
  <c r="A18767" i="61"/>
  <c r="A18768" i="61"/>
  <c r="A18769" i="61"/>
  <c r="A18770" i="61"/>
  <c r="A18771" i="61"/>
  <c r="A18772" i="61"/>
  <c r="A18773" i="61"/>
  <c r="A18774" i="61"/>
  <c r="A18775" i="61"/>
  <c r="A18776" i="61"/>
  <c r="A18777" i="61"/>
  <c r="A18778" i="61"/>
  <c r="A18779" i="61"/>
  <c r="A18780" i="61"/>
  <c r="A18781" i="61"/>
  <c r="A18782" i="61"/>
  <c r="A18783" i="61"/>
  <c r="A18784" i="61"/>
  <c r="A18785" i="61"/>
  <c r="A18786" i="61"/>
  <c r="A18787" i="61"/>
  <c r="A18788" i="61"/>
  <c r="A18789" i="61"/>
  <c r="A18790" i="61"/>
  <c r="A18791" i="61"/>
  <c r="A18792" i="61"/>
  <c r="A18793" i="61"/>
  <c r="A18794" i="61"/>
  <c r="A18795" i="61"/>
  <c r="A18796" i="61"/>
  <c r="A18797" i="61"/>
  <c r="A18798" i="61"/>
  <c r="A18799" i="61"/>
  <c r="A18800" i="61"/>
  <c r="A18801" i="61"/>
  <c r="A18802" i="61"/>
  <c r="A18803" i="61"/>
  <c r="A18804" i="61"/>
  <c r="A18805" i="61"/>
  <c r="A18806" i="61"/>
  <c r="A18807" i="61"/>
  <c r="A18808" i="61"/>
  <c r="A18809" i="61"/>
  <c r="A18810" i="61"/>
  <c r="A18811" i="61"/>
  <c r="A18812" i="61"/>
  <c r="A18813" i="61"/>
  <c r="A18814" i="61"/>
  <c r="A18815" i="61"/>
  <c r="A18816" i="61"/>
  <c r="A18817" i="61"/>
  <c r="A18818" i="61"/>
  <c r="A18819" i="61"/>
  <c r="A18820" i="61"/>
  <c r="A18821" i="61"/>
  <c r="A18822" i="61"/>
  <c r="A18823" i="61"/>
  <c r="A18824" i="61"/>
  <c r="A18825" i="61"/>
  <c r="A18826" i="61"/>
  <c r="A18827" i="61"/>
  <c r="A18828" i="61"/>
  <c r="A18829" i="61"/>
  <c r="A18830" i="61"/>
  <c r="A18831" i="61"/>
  <c r="A18832" i="61"/>
  <c r="A18833" i="61"/>
  <c r="A18834" i="61"/>
  <c r="A18835" i="61"/>
  <c r="A18836" i="61"/>
  <c r="A18837" i="61"/>
  <c r="A18838" i="61"/>
  <c r="A18839" i="61"/>
  <c r="A18840" i="61"/>
  <c r="A18841" i="61"/>
  <c r="A18842" i="61"/>
  <c r="A18843" i="61"/>
  <c r="A18844" i="61"/>
  <c r="A18845" i="61"/>
  <c r="A18846" i="61"/>
  <c r="A18847" i="61"/>
  <c r="A18848" i="61"/>
  <c r="A18849" i="61"/>
  <c r="A18850" i="61"/>
  <c r="A18851" i="61"/>
  <c r="A18852" i="61"/>
  <c r="A18853" i="61"/>
  <c r="A18854" i="61"/>
  <c r="A18855" i="61"/>
  <c r="A18856" i="61"/>
  <c r="A18857" i="61"/>
  <c r="A18858" i="61"/>
  <c r="A18859" i="61"/>
  <c r="A18860" i="61"/>
  <c r="A18861" i="61"/>
  <c r="A18862" i="61"/>
  <c r="A18863" i="61"/>
  <c r="A18864" i="61"/>
  <c r="A18865" i="61"/>
  <c r="A18866" i="61"/>
  <c r="A18867" i="61"/>
  <c r="A18868" i="61"/>
  <c r="A18869" i="61"/>
  <c r="A18870" i="61"/>
  <c r="A18871" i="61"/>
  <c r="A18872" i="61"/>
  <c r="A18873" i="61"/>
  <c r="A18874" i="61"/>
  <c r="A18875" i="61"/>
  <c r="A18876" i="61"/>
  <c r="A18877" i="61"/>
  <c r="A18878" i="61"/>
  <c r="A18879" i="61"/>
  <c r="A18880" i="61"/>
  <c r="A18881" i="61"/>
  <c r="A18882" i="61"/>
  <c r="A18883" i="61"/>
  <c r="A18884" i="61"/>
  <c r="A18885" i="61"/>
  <c r="A18886" i="61"/>
  <c r="A18887" i="61"/>
  <c r="A18888" i="61"/>
  <c r="A18889" i="61"/>
  <c r="A18890" i="61"/>
  <c r="A18891" i="61"/>
  <c r="A18892" i="61"/>
  <c r="A18893" i="61"/>
  <c r="A18894" i="61"/>
  <c r="A18895" i="61"/>
  <c r="A18896" i="61"/>
  <c r="A18897" i="61"/>
  <c r="A18898" i="61"/>
  <c r="A18899" i="61"/>
  <c r="A18900" i="61"/>
  <c r="A18901" i="61"/>
  <c r="A18902" i="61"/>
  <c r="A18903" i="61"/>
  <c r="A18904" i="61"/>
  <c r="A18905" i="61"/>
  <c r="A18906" i="61"/>
  <c r="A18907" i="61"/>
  <c r="A18908" i="61"/>
  <c r="A18909" i="61"/>
  <c r="A18910" i="61"/>
  <c r="A18911" i="61"/>
  <c r="A18912" i="61"/>
  <c r="A18913" i="61"/>
  <c r="A18914" i="61"/>
  <c r="A18915" i="61"/>
  <c r="A18916" i="61"/>
  <c r="A18917" i="61"/>
  <c r="A18918" i="61"/>
  <c r="A18919" i="61"/>
  <c r="A18920" i="61"/>
  <c r="A18921" i="61"/>
  <c r="A18922" i="61"/>
  <c r="A18923" i="61"/>
  <c r="A18924" i="61"/>
  <c r="A18925" i="61"/>
  <c r="A18926" i="61"/>
  <c r="A18927" i="61"/>
  <c r="A18928" i="61"/>
  <c r="A18929" i="61"/>
  <c r="A18930" i="61"/>
  <c r="A18931" i="61"/>
  <c r="A18932" i="61"/>
  <c r="A18933" i="61"/>
  <c r="A18934" i="61"/>
  <c r="A18935" i="61"/>
  <c r="A18936" i="61"/>
  <c r="A18937" i="61"/>
  <c r="A18938" i="61"/>
  <c r="A18939" i="61"/>
  <c r="A18940" i="61"/>
  <c r="A18941" i="61"/>
  <c r="A18942" i="61"/>
  <c r="A18943" i="61"/>
  <c r="A18944" i="61"/>
  <c r="A18945" i="61"/>
  <c r="A18946" i="61"/>
  <c r="A18947" i="61"/>
  <c r="A18948" i="61"/>
  <c r="A18949" i="61"/>
  <c r="A18950" i="61"/>
  <c r="A18951" i="61"/>
  <c r="A18952" i="61"/>
  <c r="A18953" i="61"/>
  <c r="A18954" i="61"/>
  <c r="A18955" i="61"/>
  <c r="A18956" i="61"/>
  <c r="A18957" i="61"/>
  <c r="A18958" i="61"/>
  <c r="A18959" i="61"/>
  <c r="A18960" i="61"/>
  <c r="A18961" i="61"/>
  <c r="A18962" i="61"/>
  <c r="A18963" i="61"/>
  <c r="A18964" i="61"/>
  <c r="A18965" i="61"/>
  <c r="A18966" i="61"/>
  <c r="A18967" i="61"/>
  <c r="A18968" i="61"/>
  <c r="A18969" i="61"/>
  <c r="A18970" i="61"/>
  <c r="A18971" i="61"/>
  <c r="A18972" i="61"/>
  <c r="A18973" i="61"/>
  <c r="A18974" i="61"/>
  <c r="A18975" i="61"/>
  <c r="A18976" i="61"/>
  <c r="A18977" i="61"/>
  <c r="A18978" i="61"/>
  <c r="A18979" i="61"/>
  <c r="A18980" i="61"/>
  <c r="A18981" i="61"/>
  <c r="A18982" i="61"/>
  <c r="A18983" i="61"/>
  <c r="A18984" i="61"/>
  <c r="A18985" i="61"/>
  <c r="A18986" i="61"/>
  <c r="A18987" i="61"/>
  <c r="A18988" i="61"/>
  <c r="A18989" i="61"/>
  <c r="A18990" i="61"/>
  <c r="A18991" i="61"/>
  <c r="A18992" i="61"/>
  <c r="A18993" i="61"/>
  <c r="A18994" i="61"/>
  <c r="A18995" i="61"/>
  <c r="A18996" i="61"/>
  <c r="A18997" i="61"/>
  <c r="A18998" i="61"/>
  <c r="A18999" i="61"/>
  <c r="A19000" i="61"/>
  <c r="A19001" i="61"/>
  <c r="A19002" i="61"/>
  <c r="A19003" i="61"/>
  <c r="A19004" i="61"/>
  <c r="A19005" i="61"/>
  <c r="A19006" i="61"/>
  <c r="A19007" i="61"/>
  <c r="A19008" i="61"/>
  <c r="A19009" i="61"/>
  <c r="A19010" i="61"/>
  <c r="A19011" i="61"/>
  <c r="A19012" i="61"/>
  <c r="A19013" i="61"/>
  <c r="A19014" i="61"/>
  <c r="A19015" i="61"/>
  <c r="A19016" i="61"/>
  <c r="A19017" i="61"/>
  <c r="A19018" i="61"/>
  <c r="A19019" i="61"/>
  <c r="A19020" i="61"/>
  <c r="A19021" i="61"/>
  <c r="A19022" i="61"/>
  <c r="A19023" i="61"/>
  <c r="A19024" i="61"/>
  <c r="A19025" i="61"/>
  <c r="A19026" i="61"/>
  <c r="A19027" i="61"/>
  <c r="A19028" i="61"/>
  <c r="A19029" i="61"/>
  <c r="A19030" i="61"/>
  <c r="A19031" i="61"/>
  <c r="A19032" i="61"/>
  <c r="A19033" i="61"/>
  <c r="A19034" i="61"/>
  <c r="A19035" i="61"/>
  <c r="A19036" i="61"/>
  <c r="A19037" i="61"/>
  <c r="A19038" i="61"/>
  <c r="A19039" i="61"/>
  <c r="A19040" i="61"/>
  <c r="A19041" i="61"/>
  <c r="A19042" i="61"/>
  <c r="A19043" i="61"/>
  <c r="A19044" i="61"/>
  <c r="A19045" i="61"/>
  <c r="A19046" i="61"/>
  <c r="A19047" i="61"/>
  <c r="A19048" i="61"/>
  <c r="A19049" i="61"/>
  <c r="A19050" i="61"/>
  <c r="A19051" i="61"/>
  <c r="A19052" i="61"/>
  <c r="A19053" i="61"/>
  <c r="A19054" i="61"/>
  <c r="A19055" i="61"/>
  <c r="A19056" i="61"/>
  <c r="A19057" i="61"/>
  <c r="A19058" i="61"/>
  <c r="A19059" i="61"/>
  <c r="A19060" i="61"/>
  <c r="A19061" i="61"/>
  <c r="A19062" i="61"/>
  <c r="A19063" i="61"/>
  <c r="A19064" i="61"/>
  <c r="A19065" i="61"/>
  <c r="A19066" i="61"/>
  <c r="A19067" i="61"/>
  <c r="A19068" i="61"/>
  <c r="A19069" i="61"/>
  <c r="A19070" i="61"/>
  <c r="A19071" i="61"/>
  <c r="A19072" i="61"/>
  <c r="A19073" i="61"/>
  <c r="A19074" i="61"/>
  <c r="A19075" i="61"/>
  <c r="A19076" i="61"/>
  <c r="A19077" i="61"/>
  <c r="A19078" i="61"/>
  <c r="A19079" i="61"/>
  <c r="A19080" i="61"/>
  <c r="A19081" i="61"/>
  <c r="A19082" i="61"/>
  <c r="A19083" i="61"/>
  <c r="A19084" i="61"/>
  <c r="A19085" i="61"/>
  <c r="A19086" i="61"/>
  <c r="A19087" i="61"/>
  <c r="A19088" i="61"/>
  <c r="A19089" i="61"/>
  <c r="A19090" i="61"/>
  <c r="A19091" i="61"/>
  <c r="A19092" i="61"/>
  <c r="A19093" i="61"/>
  <c r="A19094" i="61"/>
  <c r="A19095" i="61"/>
  <c r="A19096" i="61"/>
  <c r="A19097" i="61"/>
  <c r="A19098" i="61"/>
  <c r="A19099" i="61"/>
  <c r="A19100" i="61"/>
  <c r="A19101" i="61"/>
  <c r="A19102" i="61"/>
  <c r="A19103" i="61"/>
  <c r="A19104" i="61"/>
  <c r="A19105" i="61"/>
  <c r="A19106" i="61"/>
  <c r="A19107" i="61"/>
  <c r="A19108" i="61"/>
  <c r="A19109" i="61"/>
  <c r="A19110" i="61"/>
  <c r="A19111" i="61"/>
  <c r="A19112" i="61"/>
  <c r="A19113" i="61"/>
  <c r="A19114" i="61"/>
  <c r="A19115" i="61"/>
  <c r="A19116" i="61"/>
  <c r="A19117" i="61"/>
  <c r="A19118" i="61"/>
  <c r="A19119" i="61"/>
  <c r="A19120" i="61"/>
  <c r="A19121" i="61"/>
  <c r="A19122" i="61"/>
  <c r="A19123" i="61"/>
  <c r="A19124" i="61"/>
  <c r="A19125" i="61"/>
  <c r="A19126" i="61"/>
  <c r="A19127" i="61"/>
  <c r="A19128" i="61"/>
  <c r="A19129" i="61"/>
  <c r="A19130" i="61"/>
  <c r="A19131" i="61"/>
  <c r="A19132" i="61"/>
  <c r="A19133" i="61"/>
  <c r="A19134" i="61"/>
  <c r="A19135" i="61"/>
  <c r="A19136" i="61"/>
  <c r="A19137" i="61"/>
  <c r="A19138" i="61"/>
  <c r="A19139" i="61"/>
  <c r="A19140" i="61"/>
  <c r="A19141" i="61"/>
  <c r="A19142" i="61"/>
  <c r="A19143" i="61"/>
  <c r="A19144" i="61"/>
  <c r="A19145" i="61"/>
  <c r="A19146" i="61"/>
  <c r="A19147" i="61"/>
  <c r="A19148" i="61"/>
  <c r="A19149" i="61"/>
  <c r="A19150" i="61"/>
  <c r="A19151" i="61"/>
  <c r="A19152" i="61"/>
  <c r="A19153" i="61"/>
  <c r="A19154" i="61"/>
  <c r="A19155" i="61"/>
  <c r="A19156" i="61"/>
  <c r="A19157" i="61"/>
  <c r="A19158" i="61"/>
  <c r="A19159" i="61"/>
  <c r="A19160" i="61"/>
  <c r="A19161" i="61"/>
  <c r="A19162" i="61"/>
  <c r="A19163" i="61"/>
  <c r="A19164" i="61"/>
  <c r="A19165" i="61"/>
  <c r="A19166" i="61"/>
  <c r="A19167" i="61"/>
  <c r="A19168" i="61"/>
  <c r="A19169" i="61"/>
  <c r="A19170" i="61"/>
  <c r="A19171" i="61"/>
  <c r="A19172" i="61"/>
  <c r="A19173" i="61"/>
  <c r="A19174" i="61"/>
  <c r="A19175" i="61"/>
  <c r="A19176" i="61"/>
  <c r="A19177" i="61"/>
  <c r="A19178" i="61"/>
  <c r="A19179" i="61"/>
  <c r="A19180" i="61"/>
  <c r="A19181" i="61"/>
  <c r="A19182" i="61"/>
  <c r="A19183" i="61"/>
  <c r="A19184" i="61"/>
  <c r="A19185" i="61"/>
  <c r="A19186" i="61"/>
  <c r="A19187" i="61"/>
  <c r="A19188" i="61"/>
  <c r="A19189" i="61"/>
  <c r="A19190" i="61"/>
  <c r="A19191" i="61"/>
  <c r="A19192" i="61"/>
  <c r="A19193" i="61"/>
  <c r="A19194" i="61"/>
  <c r="A19195" i="61"/>
  <c r="A19196" i="61"/>
  <c r="A19197" i="61"/>
  <c r="A19198" i="61"/>
  <c r="A19199" i="61"/>
  <c r="A19200" i="61"/>
  <c r="A19201" i="61"/>
  <c r="A19202" i="61"/>
  <c r="A19203" i="61"/>
  <c r="A19204" i="61"/>
  <c r="A19205" i="61"/>
  <c r="A19206" i="61"/>
  <c r="A19207" i="61"/>
  <c r="A19208" i="61"/>
  <c r="A19209" i="61"/>
  <c r="A19210" i="61"/>
  <c r="A19211" i="61"/>
  <c r="A19212" i="61"/>
  <c r="A19213" i="61"/>
  <c r="A19214" i="61"/>
  <c r="A19215" i="61"/>
  <c r="A19216" i="61"/>
  <c r="A19217" i="61"/>
  <c r="A19218" i="61"/>
  <c r="A19219" i="61"/>
  <c r="A19220" i="61"/>
  <c r="A19221" i="61"/>
  <c r="A19222" i="61"/>
  <c r="A19223" i="61"/>
  <c r="A19224" i="61"/>
  <c r="A19225" i="61"/>
  <c r="A19226" i="61"/>
  <c r="A19227" i="61"/>
  <c r="A19228" i="61"/>
  <c r="A19229" i="61"/>
  <c r="A19230" i="61"/>
  <c r="A19231" i="61"/>
  <c r="A19232" i="61"/>
  <c r="A19233" i="61"/>
  <c r="A19234" i="61"/>
  <c r="A19235" i="61"/>
  <c r="A19236" i="61"/>
  <c r="A19237" i="61"/>
  <c r="A19238" i="61"/>
  <c r="A19239" i="61"/>
  <c r="A19240" i="61"/>
  <c r="A19241" i="61"/>
  <c r="A19242" i="61"/>
  <c r="A19243" i="61"/>
  <c r="A19244" i="61"/>
  <c r="A19245" i="61"/>
  <c r="A19246" i="61"/>
  <c r="A19247" i="61"/>
  <c r="A19248" i="61"/>
  <c r="A19249" i="61"/>
  <c r="A19250" i="61"/>
  <c r="A19251" i="61"/>
  <c r="A19252" i="61"/>
  <c r="A19253" i="61"/>
  <c r="A19254" i="61"/>
  <c r="A19255" i="61"/>
  <c r="A19256" i="61"/>
  <c r="A19257" i="61"/>
  <c r="A19258" i="61"/>
  <c r="A19259" i="61"/>
  <c r="A19260" i="61"/>
  <c r="A19261" i="61"/>
  <c r="A19262" i="61"/>
  <c r="A19263" i="61"/>
  <c r="A19264" i="61"/>
  <c r="A19265" i="61"/>
  <c r="A19266" i="61"/>
  <c r="A19267" i="61"/>
  <c r="A19268" i="61"/>
  <c r="A19269" i="61"/>
  <c r="A19270" i="61"/>
  <c r="A19271" i="61"/>
  <c r="A19272" i="61"/>
  <c r="A19273" i="61"/>
  <c r="A19274" i="61"/>
  <c r="A19275" i="61"/>
  <c r="A19276" i="61"/>
  <c r="A19277" i="61"/>
  <c r="A19278" i="61"/>
  <c r="A19279" i="61"/>
  <c r="A19280" i="61"/>
  <c r="A19281" i="61"/>
  <c r="A19282" i="61"/>
  <c r="A19283" i="61"/>
  <c r="A19284" i="61"/>
  <c r="A19285" i="61"/>
  <c r="A19286" i="61"/>
  <c r="A19287" i="61"/>
  <c r="A19288" i="61"/>
  <c r="A19289" i="61"/>
  <c r="A19290" i="61"/>
  <c r="A19291" i="61"/>
  <c r="A19292" i="61"/>
  <c r="A19293" i="61"/>
  <c r="A19294" i="61"/>
  <c r="A19295" i="61"/>
  <c r="A19296" i="61"/>
  <c r="A19297" i="61"/>
  <c r="A19298" i="61"/>
  <c r="A19299" i="61"/>
  <c r="A19300" i="61"/>
  <c r="A19301" i="61"/>
  <c r="A19302" i="61"/>
  <c r="A19303" i="61"/>
  <c r="A19304" i="61"/>
  <c r="A19305" i="61"/>
  <c r="A19306" i="61"/>
  <c r="A19307" i="61"/>
  <c r="A19308" i="61"/>
  <c r="A19309" i="61"/>
  <c r="A19310" i="61"/>
  <c r="A19311" i="61"/>
  <c r="A19312" i="61"/>
  <c r="A19313" i="61"/>
  <c r="A19314" i="61"/>
  <c r="A19315" i="61"/>
  <c r="A19316" i="61"/>
  <c r="A19317" i="61"/>
  <c r="A19318" i="61"/>
  <c r="A19319" i="61"/>
  <c r="A19320" i="61"/>
  <c r="A19321" i="61"/>
  <c r="A19322" i="61"/>
  <c r="A19323" i="61"/>
  <c r="A19324" i="61"/>
  <c r="A19325" i="61"/>
  <c r="A19326" i="61"/>
  <c r="A19327" i="61"/>
  <c r="A19328" i="61"/>
  <c r="A19329" i="61"/>
  <c r="A19330" i="61"/>
  <c r="A19331" i="61"/>
  <c r="A19332" i="61"/>
  <c r="A19333" i="61"/>
  <c r="A19334" i="61"/>
  <c r="A19335" i="61"/>
  <c r="A19336" i="61"/>
  <c r="A19337" i="61"/>
  <c r="A19338" i="61"/>
  <c r="A19339" i="61"/>
  <c r="A19340" i="61"/>
  <c r="A19341" i="61"/>
  <c r="A19342" i="61"/>
  <c r="A19343" i="61"/>
  <c r="A19344" i="61"/>
  <c r="A19345" i="61"/>
  <c r="A19346" i="61"/>
  <c r="A19347" i="61"/>
  <c r="A19348" i="61"/>
  <c r="A19349" i="61"/>
  <c r="A19350" i="61"/>
  <c r="A19351" i="61"/>
  <c r="A19352" i="61"/>
  <c r="A19353" i="61"/>
  <c r="A19354" i="61"/>
  <c r="A19355" i="61"/>
  <c r="A19356" i="61"/>
  <c r="A19357" i="61"/>
  <c r="A19358" i="61"/>
  <c r="A19359" i="61"/>
  <c r="A19360" i="61"/>
  <c r="A19361" i="61"/>
  <c r="A19362" i="61"/>
  <c r="A19363" i="61"/>
  <c r="A19364" i="61"/>
  <c r="A19365" i="61"/>
  <c r="A19366" i="61"/>
  <c r="A19367" i="61"/>
  <c r="A19368" i="61"/>
  <c r="A19369" i="61"/>
  <c r="A19370" i="61"/>
  <c r="A19371" i="61"/>
  <c r="A19372" i="61"/>
  <c r="A19373" i="61"/>
  <c r="A19374" i="61"/>
  <c r="A19375" i="61"/>
  <c r="A19376" i="61"/>
  <c r="A19377" i="61"/>
  <c r="A19378" i="61"/>
  <c r="A19379" i="61"/>
  <c r="A19380" i="61"/>
  <c r="A19381" i="61"/>
  <c r="A19382" i="61"/>
  <c r="A19383" i="61"/>
  <c r="A19384" i="61"/>
  <c r="A19385" i="61"/>
  <c r="A19386" i="61"/>
  <c r="A19387" i="61"/>
  <c r="A19388" i="61"/>
  <c r="A19389" i="61"/>
  <c r="A19390" i="61"/>
  <c r="A19391" i="61"/>
  <c r="A19392" i="61"/>
  <c r="A19393" i="61"/>
  <c r="A19394" i="61"/>
  <c r="A19395" i="61"/>
  <c r="A19396" i="61"/>
  <c r="A19397" i="61"/>
  <c r="A19398" i="61"/>
  <c r="A19399" i="61"/>
  <c r="A19400" i="61"/>
  <c r="A19401" i="61"/>
  <c r="A19402" i="61"/>
  <c r="A19403" i="61"/>
  <c r="A19404" i="61"/>
  <c r="A19405" i="61"/>
  <c r="A19406" i="61"/>
  <c r="A19407" i="61"/>
  <c r="A19408" i="61"/>
  <c r="A19409" i="61"/>
  <c r="A19410" i="61"/>
  <c r="A19411" i="61"/>
  <c r="A19412" i="61"/>
  <c r="A19413" i="61"/>
  <c r="A19414" i="61"/>
  <c r="A19415" i="61"/>
  <c r="A19416" i="61"/>
  <c r="A19417" i="61"/>
  <c r="A19418" i="61"/>
  <c r="A19419" i="61"/>
  <c r="A19420" i="61"/>
  <c r="A19421" i="61"/>
  <c r="A19422" i="61"/>
  <c r="A19423" i="61"/>
  <c r="A19424" i="61"/>
  <c r="A19425" i="61"/>
  <c r="A19426" i="61"/>
  <c r="A19427" i="61"/>
  <c r="A19428" i="61"/>
  <c r="A19429" i="61"/>
  <c r="A19430" i="61"/>
  <c r="A19431" i="61"/>
  <c r="A19432" i="61"/>
  <c r="A19433" i="61"/>
  <c r="A19434" i="61"/>
  <c r="A19435" i="61"/>
  <c r="A19436" i="61"/>
  <c r="A19437" i="61"/>
  <c r="A19438" i="61"/>
  <c r="A19439" i="61"/>
  <c r="A19440" i="61"/>
  <c r="A19441" i="61"/>
  <c r="A19442" i="61"/>
  <c r="A19443" i="61"/>
  <c r="A19444" i="61"/>
  <c r="A19445" i="61"/>
  <c r="A19446" i="61"/>
  <c r="A19447" i="61"/>
  <c r="A19448" i="61"/>
  <c r="A19449" i="61"/>
  <c r="A19450" i="61"/>
  <c r="A19451" i="61"/>
  <c r="A19452" i="61"/>
  <c r="A19453" i="61"/>
  <c r="A19454" i="61"/>
  <c r="A19455" i="61"/>
  <c r="A19456" i="61"/>
  <c r="A19457" i="61"/>
  <c r="A19458" i="61"/>
  <c r="A19459" i="61"/>
  <c r="A19460" i="61"/>
  <c r="A19461" i="61"/>
  <c r="A19462" i="61"/>
  <c r="A19463" i="61"/>
  <c r="A19464" i="61"/>
  <c r="A19465" i="61"/>
  <c r="A19466" i="61"/>
  <c r="A19467" i="61"/>
  <c r="A19468" i="61"/>
  <c r="A19469" i="61"/>
  <c r="A19470" i="61"/>
  <c r="A19471" i="61"/>
  <c r="A19472" i="61"/>
  <c r="A19473" i="61"/>
  <c r="A19474" i="61"/>
  <c r="A19475" i="61"/>
  <c r="A19476" i="61"/>
  <c r="A19477" i="61"/>
  <c r="A19478" i="61"/>
  <c r="A19479" i="61"/>
  <c r="A19480" i="61"/>
  <c r="A19481" i="61"/>
  <c r="A19482" i="61"/>
  <c r="A19483" i="61"/>
  <c r="A19484" i="61"/>
  <c r="A19485" i="61"/>
  <c r="A19486" i="61"/>
  <c r="A19487" i="61"/>
  <c r="A19488" i="61"/>
  <c r="A19489" i="61"/>
  <c r="A19490" i="61"/>
  <c r="A19491" i="61"/>
  <c r="A19492" i="61"/>
  <c r="A19493" i="61"/>
  <c r="A19494" i="61"/>
  <c r="A19495" i="61"/>
  <c r="A19496" i="61"/>
  <c r="A19497" i="61"/>
  <c r="A19498" i="61"/>
  <c r="A19499" i="61"/>
  <c r="A19500" i="61"/>
  <c r="A19501" i="61"/>
  <c r="A19502" i="61"/>
  <c r="A19503" i="61"/>
  <c r="A19504" i="61"/>
  <c r="A19505" i="61"/>
  <c r="A19506" i="61"/>
  <c r="A19507" i="61"/>
  <c r="A19508" i="61"/>
  <c r="A19509" i="61"/>
  <c r="A19510" i="61"/>
  <c r="A19511" i="61"/>
  <c r="A19512" i="61"/>
  <c r="A19513" i="61"/>
  <c r="A19514" i="61"/>
  <c r="A19515" i="61"/>
  <c r="A19516" i="61"/>
  <c r="A19517" i="61"/>
  <c r="A19518" i="61"/>
  <c r="A19519" i="61"/>
  <c r="A19520" i="61"/>
  <c r="A19521" i="61"/>
  <c r="A19522" i="61"/>
  <c r="A19523" i="61"/>
  <c r="A19524" i="61"/>
  <c r="A19525" i="61"/>
  <c r="A19526" i="61"/>
  <c r="A19527" i="61"/>
  <c r="A19528" i="61"/>
  <c r="A19529" i="61"/>
  <c r="A19530" i="61"/>
  <c r="A19531" i="61"/>
  <c r="A19532" i="61"/>
  <c r="A19533" i="61"/>
  <c r="A19534" i="61"/>
  <c r="A19535" i="61"/>
  <c r="A19536" i="61"/>
  <c r="A19537" i="61"/>
  <c r="A19538" i="61"/>
  <c r="A19539" i="61"/>
  <c r="A19540" i="61"/>
  <c r="A19541" i="61"/>
  <c r="A19542" i="61"/>
  <c r="A19543" i="61"/>
  <c r="A19544" i="61"/>
  <c r="A19545" i="61"/>
  <c r="A19546" i="61"/>
  <c r="A19547" i="61"/>
  <c r="A19548" i="61"/>
  <c r="A19549" i="61"/>
  <c r="A19550" i="61"/>
  <c r="A19551" i="61"/>
  <c r="A19552" i="61"/>
  <c r="A19553" i="61"/>
  <c r="A19554" i="61"/>
  <c r="A19555" i="61"/>
  <c r="A19556" i="61"/>
  <c r="A19557" i="61"/>
  <c r="A19558" i="61"/>
  <c r="A19559" i="61"/>
  <c r="A19560" i="61"/>
  <c r="A19561" i="61"/>
  <c r="A19562" i="61"/>
  <c r="A19563" i="61"/>
  <c r="A19564" i="61"/>
  <c r="A19565" i="61"/>
  <c r="A19566" i="61"/>
  <c r="A19567" i="61"/>
  <c r="A19568" i="61"/>
  <c r="A19569" i="61"/>
  <c r="A19570" i="61"/>
  <c r="A19571" i="61"/>
  <c r="A19572" i="61"/>
  <c r="A19573" i="61"/>
  <c r="A19574" i="61"/>
  <c r="A19575" i="61"/>
  <c r="A19576" i="61"/>
  <c r="A19577" i="61"/>
  <c r="A19578" i="61"/>
  <c r="A19579" i="61"/>
  <c r="A19580" i="61"/>
  <c r="A19581" i="61"/>
  <c r="A19582" i="61"/>
  <c r="A19583" i="61"/>
  <c r="A19584" i="61"/>
  <c r="A19585" i="61"/>
  <c r="A19586" i="61"/>
  <c r="A19587" i="61"/>
  <c r="A19588" i="61"/>
  <c r="A19589" i="61"/>
  <c r="A19590" i="61"/>
  <c r="A19591" i="61"/>
  <c r="A19592" i="61"/>
  <c r="A19593" i="61"/>
  <c r="A19594" i="61"/>
  <c r="A19595" i="61"/>
  <c r="A19596" i="61"/>
  <c r="A19597" i="61"/>
  <c r="A19598" i="61"/>
  <c r="A19599" i="61"/>
  <c r="A19600" i="61"/>
  <c r="A19601" i="61"/>
  <c r="A19602" i="61"/>
  <c r="A19603" i="61"/>
  <c r="A19604" i="61"/>
  <c r="A19605" i="61"/>
  <c r="A19606" i="61"/>
  <c r="A19607" i="61"/>
  <c r="A19608" i="61"/>
  <c r="A19609" i="61"/>
  <c r="A19610" i="61"/>
  <c r="A19611" i="61"/>
  <c r="A19612" i="61"/>
  <c r="A19613" i="61"/>
  <c r="A19614" i="61"/>
  <c r="A19615" i="61"/>
  <c r="A19616" i="61"/>
  <c r="A19617" i="61"/>
  <c r="A19618" i="61"/>
  <c r="A19619" i="61"/>
  <c r="A19620" i="61"/>
  <c r="A19621" i="61"/>
  <c r="A19622" i="61"/>
  <c r="A19623" i="61"/>
  <c r="A19624" i="61"/>
  <c r="A19625" i="61"/>
  <c r="A19626" i="61"/>
  <c r="A19627" i="61"/>
  <c r="A19628" i="61"/>
  <c r="A19629" i="61"/>
  <c r="A19630" i="61"/>
  <c r="A19631" i="61"/>
  <c r="A19632" i="61"/>
  <c r="A19633" i="61"/>
  <c r="A19634" i="61"/>
  <c r="A19635" i="61"/>
  <c r="A19636" i="61"/>
  <c r="A19637" i="61"/>
  <c r="A19638" i="61"/>
  <c r="A19639" i="61"/>
  <c r="A19640" i="61"/>
  <c r="A19641" i="61"/>
  <c r="A19642" i="61"/>
  <c r="A19643" i="61"/>
  <c r="A19644" i="61"/>
  <c r="A19645" i="61"/>
  <c r="A19646" i="61"/>
  <c r="A19647" i="61"/>
  <c r="A19648" i="61"/>
  <c r="A19649" i="61"/>
  <c r="A19650" i="61"/>
  <c r="A19651" i="61"/>
  <c r="A19652" i="61"/>
  <c r="A19653" i="61"/>
  <c r="A19654" i="61"/>
  <c r="A19655" i="61"/>
  <c r="A19656" i="61"/>
  <c r="A19657" i="61"/>
  <c r="A19658" i="61"/>
  <c r="A19659" i="61"/>
  <c r="A19660" i="61"/>
  <c r="A19661" i="61"/>
  <c r="A19662" i="61"/>
  <c r="A19663" i="61"/>
  <c r="A19664" i="61"/>
  <c r="A19665" i="61"/>
  <c r="A19666" i="61"/>
  <c r="A19667" i="61"/>
  <c r="A19668" i="61"/>
  <c r="A19669" i="61"/>
  <c r="A19670" i="61"/>
  <c r="A19671" i="61"/>
  <c r="A19672" i="61"/>
  <c r="A19673" i="61"/>
  <c r="A19674" i="61"/>
  <c r="A19675" i="61"/>
  <c r="A19676" i="61"/>
  <c r="A19677" i="61"/>
  <c r="A19678" i="61"/>
  <c r="A19679" i="61"/>
  <c r="A19680" i="61"/>
  <c r="A19681" i="61"/>
  <c r="A19682" i="61"/>
  <c r="A19683" i="61"/>
  <c r="A19684" i="61"/>
  <c r="A19685" i="61"/>
  <c r="A19686" i="61"/>
  <c r="A19687" i="61"/>
  <c r="A19688" i="61"/>
  <c r="A19689" i="61"/>
  <c r="A19690" i="61"/>
  <c r="A19691" i="61"/>
  <c r="A19692" i="61"/>
  <c r="A19693" i="61"/>
  <c r="A19694" i="61"/>
  <c r="A19695" i="61"/>
  <c r="A19696" i="61"/>
  <c r="A19697" i="61"/>
  <c r="A19698" i="61"/>
  <c r="A19699" i="61"/>
  <c r="A19700" i="61"/>
  <c r="A19701" i="61"/>
  <c r="A19702" i="61"/>
  <c r="A19703" i="61"/>
  <c r="A19704" i="61"/>
  <c r="A19705" i="61"/>
  <c r="A19706" i="61"/>
  <c r="A19707" i="61"/>
  <c r="A19708" i="61"/>
  <c r="A19709" i="61"/>
  <c r="A19710" i="61"/>
  <c r="A19711" i="61"/>
  <c r="A19712" i="61"/>
  <c r="A19713" i="61"/>
  <c r="A19714" i="61"/>
  <c r="A19715" i="61"/>
  <c r="A19716" i="61"/>
  <c r="A19717" i="61"/>
  <c r="A19718" i="61"/>
  <c r="A19719" i="61"/>
  <c r="A19720" i="61"/>
  <c r="A19721" i="61"/>
  <c r="A19722" i="61"/>
  <c r="A19723" i="61"/>
  <c r="A19724" i="61"/>
  <c r="A19725" i="61"/>
  <c r="A19726" i="61"/>
  <c r="A19727" i="61"/>
  <c r="A19728" i="61"/>
  <c r="A19729" i="61"/>
  <c r="A19730" i="61"/>
  <c r="A19731" i="61"/>
  <c r="A19732" i="61"/>
  <c r="A19733" i="61"/>
  <c r="A19734" i="61"/>
  <c r="A19735" i="61"/>
  <c r="A19736" i="61"/>
  <c r="A19737" i="61"/>
  <c r="A19738" i="61"/>
  <c r="A19739" i="61"/>
  <c r="A19740" i="61"/>
  <c r="A19741" i="61"/>
  <c r="A19742" i="61"/>
  <c r="A19743" i="61"/>
  <c r="A19744" i="61"/>
  <c r="A19745" i="61"/>
  <c r="A19746" i="61"/>
  <c r="A19747" i="61"/>
  <c r="A19748" i="61"/>
  <c r="A19749" i="61"/>
  <c r="A19750" i="61"/>
  <c r="A19751" i="61"/>
  <c r="A19752" i="61"/>
  <c r="A19753" i="61"/>
  <c r="A19754" i="61"/>
  <c r="A19755" i="61"/>
  <c r="A19756" i="61"/>
  <c r="A19757" i="61"/>
  <c r="A19758" i="61"/>
  <c r="A19759" i="61"/>
  <c r="A19760" i="61"/>
  <c r="A19761" i="61"/>
  <c r="A19762" i="61"/>
  <c r="A19763" i="61"/>
  <c r="A19764" i="61"/>
  <c r="A19765" i="61"/>
  <c r="A19766" i="61"/>
  <c r="A19767" i="61"/>
  <c r="A19768" i="61"/>
  <c r="A19769" i="61"/>
  <c r="A19770" i="61"/>
  <c r="A19771" i="61"/>
  <c r="A19772" i="61"/>
  <c r="A19773" i="61"/>
  <c r="A19774" i="61"/>
  <c r="A19775" i="61"/>
  <c r="A19776" i="61"/>
  <c r="A19777" i="61"/>
  <c r="A19778" i="61"/>
  <c r="A19779" i="61"/>
  <c r="A19780" i="61"/>
  <c r="A19781" i="61"/>
  <c r="A19782" i="61"/>
  <c r="A19783" i="61"/>
  <c r="A19784" i="61"/>
  <c r="A19785" i="61"/>
  <c r="A19786" i="61"/>
  <c r="A19787" i="61"/>
  <c r="A19788" i="61"/>
  <c r="A19789" i="61"/>
  <c r="A19790" i="61"/>
  <c r="A19791" i="61"/>
  <c r="A19792" i="61"/>
  <c r="A19793" i="61"/>
  <c r="A19794" i="61"/>
  <c r="A19795" i="61"/>
  <c r="A19796" i="61"/>
  <c r="A19797" i="61"/>
  <c r="A19798" i="61"/>
  <c r="A19799" i="61"/>
  <c r="A19800" i="61"/>
  <c r="A19801" i="61"/>
  <c r="A19802" i="61"/>
  <c r="A19803" i="61"/>
  <c r="A19804" i="61"/>
  <c r="A19805" i="61"/>
  <c r="A19806" i="61"/>
  <c r="A19807" i="61"/>
  <c r="A19808" i="61"/>
  <c r="A19809" i="61"/>
  <c r="A19810" i="61"/>
  <c r="A19811" i="61"/>
  <c r="A19812" i="61"/>
  <c r="A19813" i="61"/>
  <c r="A19814" i="61"/>
  <c r="A19815" i="61"/>
  <c r="A19816" i="61"/>
  <c r="A19817" i="61"/>
  <c r="A19818" i="61"/>
  <c r="A19819" i="61"/>
  <c r="A19820" i="61"/>
  <c r="A19821" i="61"/>
  <c r="A19822" i="61"/>
  <c r="A19823" i="61"/>
  <c r="A19824" i="61"/>
  <c r="A19825" i="61"/>
  <c r="A19826" i="61"/>
  <c r="A19827" i="61"/>
  <c r="A19828" i="61"/>
  <c r="A19829" i="61"/>
  <c r="A19830" i="61"/>
  <c r="A19831" i="61"/>
  <c r="A19832" i="61"/>
  <c r="A19833" i="61"/>
  <c r="A19834" i="61"/>
  <c r="A19835" i="61"/>
  <c r="A19836" i="61"/>
  <c r="A19837" i="61"/>
  <c r="A19838" i="61"/>
  <c r="A19839" i="61"/>
  <c r="A19840" i="61"/>
  <c r="A19841" i="61"/>
  <c r="A19842" i="61"/>
  <c r="A19843" i="61"/>
  <c r="A19844" i="61"/>
  <c r="A19845" i="61"/>
  <c r="A19846" i="61"/>
  <c r="A19847" i="61"/>
  <c r="A19848" i="61"/>
  <c r="A19849" i="61"/>
  <c r="A19850" i="61"/>
  <c r="A19851" i="61"/>
  <c r="A19852" i="61"/>
  <c r="A19853" i="61"/>
  <c r="A19854" i="61"/>
  <c r="A19855" i="61"/>
  <c r="A19856" i="61"/>
  <c r="A19857" i="61"/>
  <c r="A19858" i="61"/>
  <c r="A19859" i="61"/>
  <c r="A19860" i="61"/>
  <c r="A19861" i="61"/>
  <c r="A19862" i="61"/>
  <c r="A19863" i="61"/>
  <c r="A19864" i="61"/>
  <c r="A19865" i="61"/>
  <c r="A19866" i="61"/>
  <c r="A19867" i="61"/>
  <c r="A19868" i="61"/>
  <c r="A19869" i="61"/>
  <c r="A19870" i="61"/>
  <c r="A19871" i="61"/>
  <c r="A19872" i="61"/>
  <c r="A19873" i="61"/>
  <c r="A19874" i="61"/>
  <c r="A19875" i="61"/>
  <c r="A19876" i="61"/>
  <c r="A19877" i="61"/>
  <c r="A19878" i="61"/>
  <c r="A19879" i="61"/>
  <c r="A19880" i="61"/>
  <c r="A19881" i="61"/>
  <c r="A19882" i="61"/>
  <c r="A19883" i="61"/>
  <c r="A19884" i="61"/>
  <c r="A19885" i="61"/>
  <c r="A19886" i="61"/>
  <c r="A19887" i="61"/>
  <c r="A19888" i="61"/>
  <c r="A19889" i="61"/>
  <c r="A19890" i="61"/>
  <c r="A19891" i="61"/>
  <c r="A19892" i="61"/>
  <c r="A19893" i="61"/>
  <c r="A19894" i="61"/>
  <c r="A19895" i="61"/>
  <c r="A19896" i="61"/>
  <c r="A19897" i="61"/>
  <c r="A19898" i="61"/>
  <c r="A19899" i="61"/>
  <c r="A19900" i="61"/>
  <c r="A19901" i="61"/>
  <c r="A19902" i="61"/>
  <c r="A19903" i="61"/>
  <c r="A19904" i="61"/>
  <c r="A19905" i="61"/>
  <c r="A19906" i="61"/>
  <c r="A19907" i="61"/>
  <c r="A19908" i="61"/>
  <c r="A19909" i="61"/>
  <c r="A19910" i="61"/>
  <c r="A19911" i="61"/>
  <c r="A19912" i="61"/>
  <c r="A19913" i="61"/>
  <c r="A19914" i="61"/>
  <c r="A19915" i="61"/>
  <c r="A19916" i="61"/>
  <c r="A19917" i="61"/>
  <c r="A19918" i="61"/>
  <c r="A19919" i="61"/>
  <c r="A19920" i="61"/>
  <c r="A19921" i="61"/>
  <c r="A19922" i="61"/>
  <c r="A19923" i="61"/>
  <c r="A19924" i="61"/>
  <c r="A19925" i="61"/>
  <c r="A19926" i="61"/>
  <c r="A19927" i="61"/>
  <c r="A19928" i="61"/>
  <c r="A19929" i="61"/>
  <c r="A19930" i="61"/>
  <c r="A19931" i="61"/>
  <c r="A19932" i="61"/>
  <c r="A19933" i="61"/>
  <c r="A19934" i="61"/>
  <c r="A19935" i="61"/>
  <c r="A19936" i="61"/>
  <c r="A19937" i="61"/>
  <c r="A19938" i="61"/>
  <c r="A19939" i="61"/>
  <c r="A19940" i="61"/>
  <c r="A19941" i="61"/>
  <c r="A19942" i="61"/>
  <c r="A19943" i="61"/>
  <c r="A19944" i="61"/>
  <c r="A19945" i="61"/>
  <c r="A19946" i="61"/>
  <c r="A19947" i="61"/>
  <c r="A19948" i="61"/>
  <c r="A19949" i="61"/>
  <c r="A19950" i="61"/>
  <c r="A19951" i="61"/>
  <c r="A19952" i="61"/>
  <c r="A19953" i="61"/>
  <c r="A19954" i="61"/>
  <c r="A19955" i="61"/>
  <c r="A19956" i="61"/>
  <c r="A19957" i="61"/>
  <c r="A19958" i="61"/>
  <c r="A19959" i="61"/>
  <c r="A19960" i="61"/>
  <c r="A19961" i="61"/>
  <c r="A19962" i="61"/>
  <c r="A19963" i="61"/>
  <c r="A19964" i="61"/>
  <c r="A19965" i="61"/>
  <c r="A19966" i="61"/>
  <c r="A19967" i="61"/>
  <c r="A19968" i="61"/>
  <c r="A19969" i="61"/>
  <c r="A19970" i="61"/>
  <c r="A19971" i="61"/>
  <c r="A19972" i="61"/>
  <c r="A19973" i="61"/>
  <c r="A19974" i="61"/>
  <c r="A19975" i="61"/>
  <c r="A19976" i="61"/>
  <c r="A19977" i="61"/>
  <c r="A19978" i="61"/>
  <c r="A19979" i="61"/>
  <c r="A19980" i="61"/>
  <c r="A19981" i="61"/>
  <c r="A19982" i="61"/>
  <c r="A19983" i="61"/>
  <c r="A19984" i="61"/>
  <c r="A19985" i="61"/>
  <c r="A19986" i="61"/>
  <c r="A19987" i="61"/>
  <c r="A19988" i="61"/>
  <c r="A19989" i="61"/>
  <c r="A19990" i="61"/>
  <c r="A19991" i="61"/>
  <c r="A19992" i="61"/>
  <c r="A19993" i="61"/>
  <c r="A19994" i="61"/>
  <c r="A19995" i="61"/>
  <c r="A19996" i="61"/>
  <c r="A19997" i="61"/>
  <c r="A19998" i="61"/>
  <c r="A19999" i="61"/>
  <c r="A20000" i="61"/>
  <c r="A20001" i="61"/>
  <c r="A20002" i="61"/>
  <c r="A20003" i="61"/>
  <c r="A20004" i="61"/>
  <c r="A20005" i="61"/>
  <c r="A20006" i="61"/>
  <c r="A20007" i="61"/>
  <c r="A20008" i="61"/>
  <c r="A20009" i="61"/>
  <c r="A20010" i="61"/>
  <c r="A20011" i="61"/>
  <c r="A20012" i="61"/>
  <c r="A20013" i="61"/>
  <c r="A20014" i="61"/>
  <c r="A20015" i="61"/>
  <c r="A20016" i="61"/>
  <c r="A20017" i="61"/>
  <c r="A20018" i="61"/>
  <c r="A20019" i="61"/>
  <c r="A20020" i="61"/>
  <c r="A20021" i="61"/>
  <c r="A20022" i="61"/>
  <c r="A20023" i="61"/>
  <c r="A20024" i="61"/>
  <c r="A20025" i="61"/>
  <c r="A20026" i="61"/>
  <c r="A20027" i="61"/>
  <c r="A20028" i="61"/>
  <c r="A20029" i="61"/>
  <c r="A20030" i="61"/>
  <c r="A20031" i="61"/>
  <c r="A20032" i="61"/>
  <c r="A20033" i="61"/>
  <c r="A20034" i="61"/>
  <c r="A20035" i="61"/>
  <c r="A20036" i="61"/>
  <c r="A20037" i="61"/>
  <c r="A20038" i="61"/>
  <c r="A20039" i="61"/>
  <c r="A20040" i="61"/>
  <c r="A20041" i="61"/>
  <c r="A20042" i="61"/>
  <c r="A20043" i="61"/>
  <c r="A20044" i="61"/>
  <c r="A20045" i="61"/>
  <c r="A20046" i="61"/>
  <c r="A20047" i="61"/>
  <c r="A20048" i="61"/>
  <c r="A20049" i="61"/>
  <c r="A20050" i="61"/>
  <c r="A20051" i="61"/>
  <c r="A20052" i="61"/>
  <c r="A20053" i="61"/>
  <c r="A20054" i="61"/>
  <c r="A20055" i="61"/>
  <c r="A20056" i="61"/>
  <c r="A20057" i="61"/>
  <c r="A20058" i="61"/>
  <c r="A20059" i="61"/>
  <c r="A20060" i="61"/>
  <c r="A20061" i="61"/>
  <c r="A20062" i="61"/>
  <c r="A20063" i="61"/>
  <c r="A20064" i="61"/>
  <c r="A20065" i="61"/>
  <c r="A20066" i="61"/>
  <c r="A20067" i="61"/>
  <c r="A20068" i="61"/>
  <c r="A20069" i="61"/>
  <c r="A20070" i="61"/>
  <c r="A20071" i="61"/>
  <c r="A20072" i="61"/>
  <c r="A20073" i="61"/>
  <c r="A20074" i="61"/>
  <c r="A20075" i="61"/>
  <c r="A20076" i="61"/>
  <c r="A20077" i="61"/>
  <c r="A20078" i="61"/>
  <c r="A20079" i="61"/>
  <c r="A20080" i="61"/>
  <c r="A20081" i="61"/>
  <c r="A20082" i="61"/>
  <c r="A20083" i="61"/>
  <c r="A20084" i="61"/>
  <c r="A20085" i="61"/>
  <c r="A20086" i="61"/>
  <c r="A20087" i="61"/>
  <c r="A20088" i="61"/>
  <c r="A20089" i="61"/>
  <c r="A20090" i="61"/>
  <c r="A20091" i="61"/>
  <c r="A20092" i="61"/>
  <c r="A20093" i="61"/>
  <c r="A20094" i="61"/>
  <c r="A20095" i="61"/>
  <c r="A20096" i="61"/>
  <c r="A20097" i="61"/>
  <c r="A20098" i="61"/>
  <c r="A20099" i="61"/>
  <c r="A20100" i="61"/>
  <c r="A20101" i="61"/>
  <c r="A20102" i="61"/>
  <c r="A20103" i="61"/>
  <c r="A20104" i="61"/>
  <c r="A20105" i="61"/>
  <c r="A20106" i="61"/>
  <c r="A20107" i="61"/>
  <c r="A20108" i="61"/>
  <c r="A20109" i="61"/>
  <c r="A20110" i="61"/>
  <c r="A20111" i="61"/>
  <c r="A20112" i="61"/>
  <c r="A20113" i="61"/>
  <c r="A20114" i="61"/>
  <c r="A20115" i="61"/>
  <c r="A20116" i="61"/>
  <c r="A20117" i="61"/>
  <c r="A20118" i="61"/>
  <c r="A20119" i="61"/>
  <c r="A20120" i="61"/>
  <c r="A20121" i="61"/>
  <c r="A20122" i="61"/>
  <c r="A20123" i="61"/>
  <c r="A20124" i="61"/>
  <c r="A20125" i="61"/>
  <c r="A20126" i="61"/>
  <c r="A20127" i="61"/>
  <c r="A20128" i="61"/>
  <c r="A20129" i="61"/>
  <c r="A20130" i="61"/>
  <c r="A20131" i="61"/>
  <c r="A20132" i="61"/>
  <c r="A20133" i="61"/>
  <c r="A20134" i="61"/>
  <c r="A20135" i="61"/>
  <c r="A20136" i="61"/>
  <c r="A20137" i="61"/>
  <c r="A20138" i="61"/>
  <c r="A20139" i="61"/>
  <c r="A20140" i="61"/>
  <c r="A20141" i="61"/>
  <c r="A20142" i="61"/>
  <c r="A20143" i="61"/>
  <c r="A20144" i="61"/>
  <c r="A20145" i="61"/>
  <c r="A20146" i="61"/>
  <c r="A20147" i="61"/>
  <c r="A20148" i="61"/>
  <c r="A20149" i="61"/>
  <c r="A20150" i="61"/>
  <c r="A20151" i="61"/>
  <c r="A20152" i="61"/>
  <c r="A20153" i="61"/>
  <c r="A20154" i="61"/>
  <c r="A20155" i="61"/>
  <c r="A20156" i="61"/>
  <c r="A20157" i="61"/>
  <c r="A20158" i="61"/>
  <c r="A20159" i="61"/>
  <c r="A20160" i="61"/>
  <c r="A20161" i="61"/>
  <c r="A20162" i="61"/>
  <c r="A20163" i="61"/>
  <c r="A20164" i="61"/>
  <c r="A20165" i="61"/>
  <c r="A20166" i="61"/>
  <c r="A20167" i="61"/>
  <c r="A20168" i="61"/>
  <c r="A20169" i="61"/>
  <c r="A20170" i="61"/>
  <c r="A20171" i="61"/>
  <c r="A20172" i="61"/>
  <c r="A20173" i="61"/>
  <c r="A20174" i="61"/>
  <c r="A20175" i="61"/>
  <c r="A20176" i="61"/>
  <c r="A20177" i="61"/>
  <c r="A20178" i="61"/>
  <c r="A20179" i="61"/>
  <c r="A20180" i="61"/>
  <c r="A20181" i="61"/>
  <c r="A20182" i="61"/>
  <c r="A20183" i="61"/>
  <c r="A20184" i="61"/>
  <c r="A20185" i="61"/>
  <c r="A20186" i="61"/>
  <c r="A20187" i="61"/>
  <c r="A20188" i="61"/>
  <c r="A20189" i="61"/>
  <c r="A20190" i="61"/>
  <c r="A20191" i="61"/>
  <c r="A20192" i="61"/>
  <c r="A20193" i="61"/>
  <c r="A20194" i="61"/>
  <c r="A20195" i="61"/>
  <c r="A20196" i="61"/>
  <c r="A20197" i="61"/>
  <c r="A20198" i="61"/>
  <c r="A20199" i="61"/>
  <c r="A20200" i="61"/>
  <c r="A20201" i="61"/>
  <c r="A20202" i="61"/>
  <c r="A20203" i="61"/>
  <c r="A20204" i="61"/>
  <c r="A20205" i="61"/>
  <c r="A20206" i="61"/>
  <c r="A20207" i="61"/>
  <c r="A20208" i="61"/>
  <c r="A20209" i="61"/>
  <c r="A20210" i="61"/>
  <c r="A20211" i="61"/>
  <c r="A20212" i="61"/>
  <c r="A20213" i="61"/>
  <c r="A20214" i="61"/>
  <c r="A20215" i="61"/>
  <c r="A20216" i="61"/>
  <c r="A20217" i="61"/>
  <c r="A20218" i="61"/>
  <c r="A20219" i="61"/>
  <c r="A20220" i="61"/>
  <c r="A20221" i="61"/>
  <c r="A20222" i="61"/>
  <c r="A20223" i="61"/>
  <c r="A20224" i="61"/>
  <c r="A20225" i="61"/>
  <c r="A20226" i="61"/>
  <c r="A20227" i="61"/>
  <c r="A20228" i="61"/>
  <c r="A20229" i="61"/>
  <c r="A20230" i="61"/>
  <c r="A20231" i="61"/>
  <c r="A20232" i="61"/>
  <c r="A20233" i="61"/>
  <c r="A20234" i="61"/>
  <c r="A20235" i="61"/>
  <c r="A20236" i="61"/>
  <c r="A20237" i="61"/>
  <c r="A20238" i="61"/>
  <c r="A20239" i="61"/>
  <c r="A20240" i="61"/>
  <c r="A20241" i="61"/>
  <c r="A20242" i="61"/>
  <c r="A20243" i="61"/>
  <c r="A20244" i="61"/>
  <c r="A20245" i="61"/>
  <c r="A20246" i="61"/>
  <c r="A20247" i="61"/>
  <c r="A20248" i="61"/>
  <c r="A20249" i="61"/>
  <c r="A20250" i="61"/>
  <c r="A20251" i="61"/>
  <c r="A20252" i="61"/>
  <c r="A20253" i="61"/>
  <c r="A20254" i="61"/>
  <c r="A20255" i="61"/>
  <c r="A20256" i="61"/>
  <c r="A20257" i="61"/>
  <c r="A20258" i="61"/>
  <c r="A20259" i="61"/>
  <c r="A20260" i="61"/>
  <c r="A20261" i="61"/>
  <c r="A20262" i="61"/>
  <c r="A20263" i="61"/>
  <c r="A20264" i="61"/>
  <c r="A20265" i="61"/>
  <c r="A20266" i="61"/>
  <c r="A20267" i="61"/>
  <c r="A20268" i="61"/>
  <c r="A20269" i="61"/>
  <c r="A20270" i="61"/>
  <c r="A20271" i="61"/>
  <c r="A20272" i="61"/>
  <c r="A20273" i="61"/>
  <c r="A20274" i="61"/>
  <c r="A20275" i="61"/>
  <c r="A20276" i="61"/>
  <c r="A20277" i="61"/>
  <c r="A20278" i="61"/>
  <c r="A20279" i="61"/>
  <c r="A20280" i="61"/>
  <c r="A20281" i="61"/>
  <c r="A20282" i="61"/>
  <c r="A20283" i="61"/>
  <c r="A20284" i="61"/>
  <c r="A20285" i="61"/>
  <c r="A20286" i="61"/>
  <c r="A20287" i="61"/>
  <c r="A20288" i="61"/>
  <c r="A20289" i="61"/>
  <c r="A20290" i="61"/>
  <c r="A20291" i="61"/>
  <c r="A20292" i="61"/>
  <c r="A20293" i="61"/>
  <c r="A20294" i="61"/>
  <c r="A20295" i="61"/>
  <c r="A20296" i="61"/>
  <c r="A20297" i="61"/>
  <c r="A20298" i="61"/>
  <c r="A20299" i="61"/>
  <c r="A20300" i="61"/>
  <c r="A20301" i="61"/>
  <c r="A20302" i="61"/>
  <c r="A20303" i="61"/>
  <c r="A20304" i="61"/>
  <c r="A20305" i="61"/>
  <c r="A20306" i="61"/>
  <c r="A20307" i="61"/>
  <c r="A20308" i="61"/>
  <c r="A20309" i="61"/>
  <c r="A20310" i="61"/>
  <c r="A20311" i="61"/>
  <c r="A20312" i="61"/>
  <c r="A20313" i="61"/>
  <c r="A20314" i="61"/>
  <c r="A20315" i="61"/>
  <c r="A20316" i="61"/>
  <c r="A20317" i="61"/>
  <c r="A20318" i="61"/>
  <c r="A20319" i="61"/>
  <c r="A20320" i="61"/>
  <c r="A20321" i="61"/>
  <c r="A20322" i="61"/>
  <c r="A20323" i="61"/>
  <c r="A20324" i="61"/>
  <c r="A20325" i="61"/>
  <c r="A20326" i="61"/>
  <c r="A20327" i="61"/>
  <c r="A20328" i="61"/>
  <c r="A20329" i="61"/>
  <c r="A20330" i="61"/>
  <c r="A20331" i="61"/>
  <c r="A20332" i="61"/>
  <c r="A20333" i="61"/>
  <c r="A20334" i="61"/>
  <c r="A20335" i="61"/>
  <c r="A20336" i="61"/>
  <c r="A20337" i="61"/>
  <c r="A20338" i="61"/>
  <c r="A20339" i="61"/>
  <c r="A20340" i="61"/>
  <c r="A20341" i="61"/>
  <c r="A20342" i="61"/>
  <c r="A20343" i="61"/>
  <c r="A20344" i="61"/>
  <c r="A20345" i="61"/>
  <c r="A20346" i="61"/>
  <c r="A20347" i="61"/>
  <c r="A20348" i="61"/>
  <c r="A20349" i="61"/>
  <c r="A20350" i="61"/>
  <c r="A20351" i="61"/>
  <c r="A20352" i="61"/>
  <c r="A20353" i="61"/>
  <c r="A20354" i="61"/>
  <c r="A20355" i="61"/>
  <c r="A20356" i="61"/>
  <c r="A20357" i="61"/>
  <c r="A20358" i="61"/>
  <c r="A20359" i="61"/>
  <c r="A20360" i="61"/>
  <c r="A20361" i="61"/>
  <c r="A20362" i="61"/>
  <c r="A20363" i="61"/>
  <c r="A20364" i="61"/>
  <c r="A20365" i="61"/>
  <c r="A20366" i="61"/>
  <c r="A20367" i="61"/>
  <c r="A20368" i="61"/>
  <c r="A20369" i="61"/>
  <c r="A20370" i="61"/>
  <c r="A20371" i="61"/>
  <c r="A20372" i="61"/>
  <c r="A20373" i="61"/>
  <c r="A20374" i="61"/>
  <c r="A20375" i="61"/>
  <c r="A20376" i="61"/>
  <c r="A20377" i="61"/>
  <c r="A20378" i="61"/>
  <c r="A20379" i="61"/>
  <c r="A20380" i="61"/>
  <c r="A20381" i="61"/>
  <c r="A20382" i="61"/>
  <c r="A20383" i="61"/>
  <c r="A20384" i="61"/>
  <c r="A20385" i="61"/>
  <c r="A20386" i="61"/>
  <c r="A20387" i="61"/>
  <c r="A20388" i="61"/>
  <c r="A20389" i="61"/>
  <c r="A20390" i="61"/>
  <c r="A20391" i="61"/>
  <c r="A20392" i="61"/>
  <c r="A20393" i="61"/>
  <c r="A20394" i="61"/>
  <c r="A20395" i="61"/>
  <c r="A20396" i="61"/>
  <c r="A20397" i="61"/>
  <c r="A20398" i="61"/>
  <c r="A20399" i="61"/>
  <c r="A20400" i="61"/>
  <c r="A20401" i="61"/>
  <c r="A20402" i="61"/>
  <c r="A20403" i="61"/>
  <c r="A20404" i="61"/>
  <c r="A20405" i="61"/>
  <c r="A20406" i="61"/>
  <c r="A20407" i="61"/>
  <c r="A20408" i="61"/>
  <c r="A20409" i="61"/>
  <c r="A20410" i="61"/>
  <c r="A20411" i="61"/>
  <c r="A20412" i="61"/>
  <c r="A20413" i="61"/>
  <c r="A20414" i="61"/>
  <c r="A20415" i="61"/>
  <c r="A20416" i="61"/>
  <c r="A20417" i="61"/>
  <c r="A20418" i="61"/>
  <c r="A20419" i="61"/>
  <c r="A20420" i="61"/>
  <c r="A20421" i="61"/>
  <c r="A20422" i="61"/>
  <c r="A20423" i="61"/>
  <c r="A20424" i="61"/>
  <c r="A20425" i="61"/>
  <c r="A20426" i="61"/>
  <c r="A20427" i="61"/>
  <c r="A20428" i="61"/>
  <c r="A20429" i="61"/>
  <c r="A20430" i="61"/>
  <c r="A20431" i="61"/>
  <c r="A20432" i="61"/>
  <c r="A20433" i="61"/>
  <c r="A20434" i="61"/>
  <c r="A20435" i="61"/>
  <c r="A20436" i="61"/>
  <c r="A20437" i="61"/>
  <c r="A20438" i="61"/>
  <c r="A20439" i="61"/>
  <c r="A20440" i="61"/>
  <c r="A20441" i="61"/>
  <c r="A20442" i="61"/>
  <c r="A20443" i="61"/>
  <c r="A20444" i="61"/>
  <c r="A20445" i="61"/>
  <c r="A20446" i="61"/>
  <c r="A20447" i="61"/>
  <c r="A20448" i="61"/>
  <c r="A20449" i="61"/>
  <c r="A20450" i="61"/>
  <c r="A20451" i="61"/>
  <c r="A20452" i="61"/>
  <c r="A20453" i="61"/>
  <c r="A20454" i="61"/>
  <c r="A20455" i="61"/>
  <c r="A20456" i="61"/>
  <c r="A20457" i="61"/>
  <c r="A20458" i="61"/>
  <c r="A20459" i="61"/>
  <c r="A20460" i="61"/>
  <c r="A20461" i="61"/>
  <c r="A20462" i="61"/>
  <c r="A20463" i="61"/>
  <c r="A20464" i="61"/>
  <c r="A20465" i="61"/>
  <c r="A20466" i="61"/>
  <c r="A20467" i="61"/>
  <c r="A20468" i="61"/>
  <c r="A20469" i="61"/>
  <c r="A20470" i="61"/>
  <c r="A20471" i="61"/>
  <c r="A20472" i="61"/>
  <c r="A20473" i="61"/>
  <c r="A20474" i="61"/>
  <c r="A20475" i="61"/>
  <c r="A20476" i="61"/>
  <c r="A20477" i="61"/>
  <c r="A20478" i="61"/>
  <c r="A20479" i="61"/>
  <c r="A20480" i="61"/>
  <c r="A20481" i="61"/>
  <c r="A20482" i="61"/>
  <c r="A20483" i="61"/>
  <c r="A20484" i="61"/>
  <c r="A20485" i="61"/>
  <c r="A20486" i="61"/>
  <c r="A20487" i="61"/>
  <c r="A20488" i="61"/>
  <c r="A20489" i="61"/>
  <c r="A20490" i="61"/>
  <c r="A20491" i="61"/>
  <c r="A20492" i="61"/>
  <c r="A20493" i="61"/>
  <c r="A20494" i="61"/>
  <c r="A20495" i="61"/>
  <c r="A20496" i="61"/>
  <c r="A20497" i="61"/>
  <c r="A20498" i="61"/>
  <c r="A20499" i="61"/>
  <c r="A20500" i="61"/>
  <c r="A20501" i="61"/>
  <c r="A20502" i="61"/>
  <c r="A20503" i="61"/>
  <c r="A20504" i="61"/>
  <c r="A20505" i="61"/>
  <c r="A20506" i="61"/>
  <c r="A20507" i="61"/>
  <c r="A20508" i="61"/>
  <c r="A20509" i="61"/>
  <c r="A20510" i="61"/>
  <c r="A20511" i="61"/>
  <c r="A20512" i="61"/>
  <c r="A20513" i="61"/>
  <c r="A20514" i="61"/>
  <c r="A20515" i="61"/>
  <c r="A20516" i="61"/>
  <c r="A20517" i="61"/>
  <c r="A20518" i="61"/>
  <c r="A20519" i="61"/>
  <c r="A20520" i="61"/>
  <c r="A20521" i="61"/>
  <c r="A20522" i="61"/>
  <c r="A20523" i="61"/>
  <c r="A20524" i="61"/>
  <c r="A20525" i="61"/>
  <c r="A20526" i="61"/>
  <c r="A20527" i="61"/>
  <c r="A20528" i="61"/>
  <c r="A20529" i="61"/>
  <c r="A20530" i="61"/>
  <c r="A20531" i="61"/>
  <c r="A20532" i="61"/>
  <c r="A20533" i="61"/>
  <c r="A20534" i="61"/>
  <c r="A20535" i="61"/>
  <c r="A20536" i="61"/>
  <c r="A20537" i="61"/>
  <c r="A20538" i="61"/>
  <c r="A20539" i="61"/>
  <c r="A20540" i="61"/>
  <c r="A20541" i="61"/>
  <c r="A20542" i="61"/>
  <c r="A20543" i="61"/>
  <c r="A20544" i="61"/>
  <c r="A20545" i="61"/>
  <c r="A20546" i="61"/>
  <c r="A20547" i="61"/>
  <c r="A20548" i="61"/>
  <c r="A20549" i="61"/>
  <c r="A20550" i="61"/>
  <c r="A20551" i="61"/>
  <c r="A20552" i="61"/>
  <c r="A20553" i="61"/>
  <c r="A20554" i="61"/>
  <c r="A20555" i="61"/>
  <c r="A20556" i="61"/>
  <c r="A20557" i="61"/>
  <c r="A20558" i="61"/>
  <c r="A20559" i="61"/>
  <c r="A20560" i="61"/>
  <c r="A20561" i="61"/>
  <c r="A20562" i="61"/>
  <c r="A20563" i="61"/>
  <c r="A20564" i="61"/>
  <c r="A20565" i="61"/>
  <c r="A20566" i="61"/>
  <c r="A20567" i="61"/>
  <c r="A20568" i="61"/>
  <c r="A20569" i="61"/>
  <c r="A20570" i="61"/>
  <c r="A20571" i="61"/>
  <c r="A20572" i="61"/>
  <c r="A20573" i="61"/>
  <c r="A20574" i="61"/>
  <c r="A20575" i="61"/>
  <c r="A20576" i="61"/>
  <c r="A20577" i="61"/>
  <c r="A20578" i="61"/>
  <c r="A20579" i="61"/>
  <c r="A20580" i="61"/>
  <c r="A20581" i="61"/>
  <c r="A20582" i="61"/>
  <c r="A20583" i="61"/>
  <c r="A20584" i="61"/>
  <c r="A20585" i="61"/>
  <c r="A20586" i="61"/>
  <c r="A20587" i="61"/>
  <c r="A20588" i="61"/>
  <c r="A20589" i="61"/>
  <c r="A20590" i="61"/>
  <c r="A20591" i="61"/>
  <c r="A20592" i="61"/>
  <c r="A20593" i="61"/>
  <c r="A20594" i="61"/>
  <c r="A20595" i="61"/>
  <c r="A20596" i="61"/>
  <c r="A20597" i="61"/>
  <c r="A20598" i="61"/>
  <c r="A20599" i="61"/>
  <c r="A20600" i="61"/>
  <c r="A20601" i="61"/>
  <c r="A20602" i="61"/>
  <c r="A20603" i="61"/>
  <c r="A20604" i="61"/>
  <c r="A20605" i="61"/>
  <c r="A20606" i="61"/>
  <c r="A20607" i="61"/>
  <c r="A20608" i="61"/>
  <c r="A20609" i="61"/>
  <c r="A20610" i="61"/>
  <c r="A20611" i="61"/>
  <c r="A20612" i="61"/>
  <c r="A20613" i="61"/>
  <c r="A20614" i="61"/>
  <c r="A20615" i="61"/>
  <c r="A20616" i="61"/>
  <c r="A20617" i="61"/>
  <c r="A20618" i="61"/>
  <c r="A20619" i="61"/>
  <c r="A20620" i="61"/>
  <c r="A20621" i="61"/>
  <c r="A20622" i="61"/>
  <c r="A20623" i="61"/>
  <c r="A20624" i="61"/>
  <c r="A20625" i="61"/>
  <c r="A20626" i="61"/>
  <c r="A20627" i="61"/>
  <c r="A20628" i="61"/>
  <c r="A20629" i="61"/>
  <c r="A20630" i="61"/>
  <c r="A20631" i="61"/>
  <c r="A20632" i="61"/>
  <c r="A20633" i="61"/>
  <c r="A20634" i="61"/>
  <c r="A20635" i="61"/>
  <c r="A20636" i="61"/>
  <c r="A20637" i="61"/>
  <c r="A20638" i="61"/>
  <c r="A20639" i="61"/>
  <c r="A20640" i="61"/>
  <c r="A20641" i="61"/>
  <c r="A20642" i="61"/>
  <c r="A20643" i="61"/>
  <c r="A20644" i="61"/>
  <c r="A20645" i="61"/>
  <c r="A20646" i="61"/>
  <c r="A20647" i="61"/>
  <c r="A20648" i="61"/>
  <c r="A20649" i="61"/>
  <c r="A20650" i="61"/>
  <c r="A20651" i="61"/>
  <c r="A20652" i="61"/>
  <c r="A20653" i="61"/>
  <c r="A20654" i="61"/>
  <c r="A20655" i="61"/>
  <c r="A20656" i="61"/>
  <c r="A20657" i="61"/>
  <c r="A20658" i="61"/>
  <c r="A20659" i="61"/>
  <c r="A20660" i="61"/>
  <c r="A20661" i="61"/>
  <c r="A20662" i="61"/>
  <c r="A20663" i="61"/>
  <c r="A20664" i="61"/>
  <c r="A20665" i="61"/>
  <c r="A20666" i="61"/>
  <c r="A20667" i="61"/>
  <c r="A20668" i="61"/>
  <c r="A20669" i="61"/>
  <c r="A20670" i="61"/>
  <c r="A20671" i="61"/>
  <c r="A20672" i="61"/>
  <c r="A20673" i="61"/>
  <c r="A20674" i="61"/>
  <c r="A20675" i="61"/>
  <c r="A20676" i="61"/>
  <c r="A20677" i="61"/>
  <c r="A20678" i="61"/>
  <c r="A20679" i="61"/>
  <c r="A20680" i="61"/>
  <c r="A20681" i="61"/>
  <c r="A20682" i="61"/>
  <c r="A20683" i="61"/>
  <c r="A20684" i="61"/>
  <c r="A20685" i="61"/>
  <c r="A20686" i="61"/>
  <c r="A20687" i="61"/>
  <c r="A20688" i="61"/>
  <c r="A20689" i="61"/>
  <c r="A20690" i="61"/>
  <c r="A20691" i="61"/>
  <c r="A20692" i="61"/>
  <c r="A20693" i="61"/>
  <c r="A20694" i="61"/>
  <c r="A20695" i="61"/>
  <c r="A20696" i="61"/>
  <c r="A20697" i="61"/>
  <c r="A20698" i="61"/>
  <c r="A20699" i="61"/>
  <c r="A20700" i="61"/>
  <c r="A20701" i="61"/>
  <c r="A20702" i="61"/>
  <c r="A20703" i="61"/>
  <c r="A20704" i="61"/>
  <c r="A20705" i="61"/>
  <c r="A20706" i="61"/>
  <c r="A20707" i="61"/>
  <c r="A20708" i="61"/>
  <c r="A20709" i="61"/>
  <c r="A20710" i="61"/>
  <c r="A20711" i="61"/>
  <c r="A20712" i="61"/>
  <c r="A20713" i="61"/>
  <c r="A20714" i="61"/>
  <c r="A20715" i="61"/>
  <c r="A20716" i="61"/>
  <c r="A20717" i="61"/>
  <c r="A20718" i="61"/>
  <c r="A20719" i="61"/>
  <c r="A20720" i="61"/>
  <c r="A20721" i="61"/>
  <c r="A20722" i="61"/>
  <c r="A20723" i="61"/>
  <c r="A20724" i="61"/>
  <c r="A20725" i="61"/>
  <c r="A20726" i="61"/>
  <c r="A20727" i="61"/>
  <c r="A20728" i="61"/>
  <c r="A20729" i="61"/>
  <c r="A20730" i="61"/>
  <c r="A20731" i="61"/>
  <c r="A20732" i="61"/>
  <c r="A20733" i="61"/>
  <c r="A20734" i="61"/>
  <c r="A20735" i="61"/>
  <c r="A20736" i="61"/>
  <c r="A20737" i="61"/>
  <c r="A20738" i="61"/>
  <c r="A20739" i="61"/>
  <c r="A20740" i="61"/>
  <c r="A20741" i="61"/>
  <c r="A20742" i="61"/>
  <c r="A20743" i="61"/>
  <c r="A20744" i="61"/>
  <c r="A20745" i="61"/>
  <c r="A20746" i="61"/>
  <c r="A20747" i="61"/>
  <c r="A20748" i="61"/>
  <c r="A20749" i="61"/>
  <c r="A20750" i="61"/>
  <c r="A20751" i="61"/>
  <c r="A20752" i="61"/>
  <c r="A20753" i="61"/>
  <c r="A20754" i="61"/>
  <c r="A20755" i="61"/>
  <c r="A20756" i="61"/>
  <c r="A20757" i="61"/>
  <c r="A20758" i="61"/>
  <c r="A20759" i="61"/>
  <c r="A20760" i="61"/>
  <c r="A20761" i="61"/>
  <c r="A20762" i="61"/>
  <c r="A20763" i="61"/>
  <c r="A20764" i="61"/>
  <c r="A20765" i="61"/>
  <c r="A20766" i="61"/>
  <c r="A20767" i="61"/>
  <c r="A20768" i="61"/>
  <c r="A20769" i="61"/>
  <c r="A20770" i="61"/>
  <c r="A20771" i="61"/>
  <c r="A20772" i="61"/>
  <c r="A20773" i="61"/>
  <c r="A20774" i="61"/>
  <c r="A20775" i="61"/>
  <c r="A20776" i="61"/>
  <c r="A20777" i="61"/>
  <c r="A20778" i="61"/>
  <c r="A20779" i="61"/>
  <c r="A20780" i="61"/>
  <c r="A20781" i="61"/>
  <c r="A20782" i="61"/>
  <c r="A20783" i="61"/>
  <c r="A20784" i="61"/>
  <c r="A20785" i="61"/>
  <c r="A20786" i="61"/>
  <c r="A20787" i="61"/>
  <c r="A20788" i="61"/>
  <c r="A20789" i="61"/>
  <c r="A20790" i="61"/>
  <c r="A20791" i="61"/>
  <c r="A20792" i="61"/>
  <c r="A20793" i="61"/>
  <c r="A20794" i="61"/>
  <c r="A20795" i="61"/>
  <c r="A20796" i="61"/>
  <c r="A20797" i="61"/>
  <c r="A20798" i="61"/>
  <c r="A20799" i="61"/>
  <c r="A20800" i="61"/>
  <c r="A20801" i="61"/>
  <c r="A20802" i="61"/>
  <c r="A20803" i="61"/>
  <c r="A20804" i="61"/>
  <c r="A20805" i="61"/>
  <c r="A20806" i="61"/>
  <c r="A20807" i="61"/>
  <c r="A20808" i="61"/>
  <c r="A20809" i="61"/>
  <c r="A20810" i="61"/>
  <c r="A20811" i="61"/>
  <c r="A20812" i="61"/>
  <c r="A20813" i="61"/>
  <c r="A20814" i="61"/>
  <c r="A20815" i="61"/>
  <c r="A20816" i="61"/>
  <c r="A20817" i="61"/>
  <c r="A20818" i="61"/>
  <c r="A20819" i="61"/>
  <c r="A20820" i="61"/>
  <c r="A20821" i="61"/>
  <c r="A20822" i="61"/>
  <c r="A20823" i="61"/>
  <c r="A20824" i="61"/>
  <c r="A20825" i="61"/>
  <c r="A20826" i="61"/>
  <c r="A20827" i="61"/>
  <c r="A20828" i="61"/>
  <c r="A20829" i="61"/>
  <c r="A20830" i="61"/>
  <c r="A20831" i="61"/>
  <c r="A20832" i="61"/>
  <c r="A20833" i="61"/>
  <c r="A20834" i="61"/>
  <c r="A20835" i="61"/>
  <c r="A20836" i="61"/>
  <c r="A20837" i="61"/>
  <c r="A20838" i="61"/>
  <c r="A20839" i="61"/>
  <c r="A20840" i="61"/>
  <c r="A20841" i="61"/>
  <c r="A20842" i="61"/>
  <c r="A20843" i="61"/>
  <c r="A20844" i="61"/>
  <c r="A20845" i="61"/>
  <c r="A20846" i="61"/>
  <c r="A20847" i="61"/>
  <c r="A20848" i="61"/>
  <c r="A20849" i="61"/>
  <c r="A20850" i="61"/>
  <c r="A20851" i="61"/>
  <c r="A20852" i="61"/>
  <c r="A20853" i="61"/>
  <c r="A20854" i="61"/>
  <c r="A20855" i="61"/>
  <c r="A20856" i="61"/>
  <c r="A20857" i="61"/>
  <c r="A20858" i="61"/>
  <c r="A20859" i="61"/>
  <c r="A20860" i="61"/>
  <c r="A20861" i="61"/>
  <c r="A20862" i="61"/>
  <c r="A20863" i="61"/>
  <c r="A20864" i="61"/>
  <c r="A20865" i="61"/>
  <c r="A20866" i="61"/>
  <c r="A20867" i="61"/>
  <c r="A20868" i="61"/>
  <c r="A20869" i="61"/>
  <c r="A20870" i="61"/>
  <c r="A20871" i="61"/>
  <c r="A20872" i="61"/>
  <c r="A20873" i="61"/>
  <c r="A20874" i="61"/>
  <c r="A20875" i="61"/>
  <c r="A20876" i="61"/>
  <c r="A20877" i="61"/>
  <c r="A20878" i="61"/>
  <c r="A20879" i="61"/>
  <c r="A20880" i="61"/>
  <c r="A20881" i="61"/>
  <c r="A20882" i="61"/>
  <c r="A20883" i="61"/>
  <c r="A20884" i="61"/>
  <c r="A20885" i="61"/>
  <c r="A20886" i="61"/>
  <c r="A20887" i="61"/>
  <c r="A20888" i="61"/>
  <c r="A20889" i="61"/>
  <c r="A20890" i="61"/>
  <c r="A20891" i="61"/>
  <c r="A20892" i="61"/>
  <c r="A20893" i="61"/>
  <c r="A20894" i="61"/>
  <c r="A20895" i="61"/>
  <c r="A20896" i="61"/>
  <c r="A20897" i="61"/>
  <c r="A20898" i="61"/>
  <c r="A20899" i="61"/>
  <c r="A20900" i="61"/>
  <c r="A20901" i="61"/>
  <c r="A20902" i="61"/>
  <c r="A20903" i="61"/>
  <c r="A20904" i="61"/>
  <c r="A20905" i="61"/>
  <c r="A20906" i="61"/>
  <c r="A20907" i="61"/>
  <c r="A20908" i="61"/>
  <c r="A20909" i="61"/>
  <c r="A20910" i="61"/>
  <c r="A20911" i="61"/>
  <c r="A20912" i="61"/>
  <c r="A20913" i="61"/>
  <c r="A20914" i="61"/>
  <c r="A20915" i="61"/>
  <c r="A20916" i="61"/>
  <c r="A20917" i="61"/>
  <c r="A20918" i="61"/>
  <c r="A20919" i="61"/>
  <c r="A20920" i="61"/>
  <c r="A20921" i="61"/>
  <c r="A20922" i="61"/>
  <c r="A20923" i="61"/>
  <c r="A20924" i="61"/>
  <c r="A20925" i="61"/>
  <c r="A20926" i="61"/>
  <c r="A20927" i="61"/>
  <c r="A20928" i="61"/>
  <c r="A20929" i="61"/>
  <c r="A20930" i="61"/>
  <c r="A20931" i="61"/>
  <c r="A20932" i="61"/>
  <c r="A20933" i="61"/>
  <c r="A20934" i="61"/>
  <c r="A20935" i="61"/>
  <c r="A20936" i="61"/>
  <c r="A20937" i="61"/>
  <c r="A20938" i="61"/>
  <c r="A20939" i="61"/>
  <c r="A20940" i="61"/>
  <c r="A20941" i="61"/>
  <c r="A20942" i="61"/>
  <c r="A20943" i="61"/>
  <c r="A20944" i="61"/>
  <c r="A20945" i="61"/>
  <c r="A20946" i="61"/>
  <c r="A20947" i="61"/>
  <c r="A20948" i="61"/>
  <c r="A20949" i="61"/>
  <c r="A20950" i="61"/>
  <c r="A20951" i="61"/>
  <c r="A20952" i="61"/>
  <c r="A20953" i="61"/>
  <c r="A20954" i="61"/>
  <c r="A20955" i="61"/>
  <c r="A20956" i="61"/>
  <c r="A20957" i="61"/>
  <c r="A20958" i="61"/>
  <c r="A20959" i="61"/>
  <c r="A20960" i="61"/>
  <c r="A20961" i="61"/>
  <c r="A20962" i="61"/>
  <c r="A20963" i="61"/>
  <c r="A20964" i="61"/>
  <c r="A20965" i="61"/>
  <c r="A20966" i="61"/>
  <c r="A20967" i="61"/>
  <c r="A20968" i="61"/>
  <c r="A20969" i="61"/>
  <c r="A20970" i="61"/>
  <c r="A20971" i="61"/>
  <c r="A20972" i="61"/>
  <c r="A20973" i="61"/>
  <c r="A20974" i="61"/>
  <c r="A20975" i="61"/>
  <c r="A20976" i="61"/>
  <c r="A20977" i="61"/>
  <c r="A20978" i="61"/>
  <c r="A20979" i="61"/>
  <c r="A20980" i="61"/>
  <c r="A20981" i="61"/>
  <c r="A20982" i="61"/>
  <c r="A20983" i="61"/>
  <c r="A20984" i="61"/>
  <c r="A20985" i="61"/>
  <c r="A20986" i="61"/>
  <c r="A20987" i="61"/>
  <c r="A20988" i="61"/>
  <c r="A20989" i="61"/>
  <c r="A20990" i="61"/>
  <c r="A20991" i="61"/>
  <c r="A20992" i="61"/>
  <c r="A20993" i="61"/>
  <c r="A20994" i="61"/>
  <c r="A20995" i="61"/>
  <c r="A20996" i="61"/>
  <c r="A20997" i="61"/>
  <c r="A20998" i="61"/>
  <c r="A20999" i="61"/>
  <c r="A21000" i="61"/>
  <c r="A21001" i="61"/>
  <c r="A21002" i="61"/>
  <c r="A21003" i="61"/>
  <c r="A21004" i="61"/>
  <c r="A21005" i="61"/>
  <c r="A21006" i="61"/>
  <c r="A21007" i="61"/>
  <c r="A21008" i="61"/>
  <c r="A21009" i="61"/>
  <c r="A21010" i="61"/>
  <c r="A21011" i="61"/>
  <c r="A21012" i="61"/>
  <c r="A21013" i="61"/>
  <c r="A21014" i="61"/>
  <c r="A21015" i="61"/>
  <c r="A21016" i="61"/>
  <c r="A21017" i="61"/>
  <c r="A21018" i="61"/>
  <c r="A21019" i="61"/>
  <c r="A21020" i="61"/>
  <c r="A21021" i="61"/>
  <c r="A21022" i="61"/>
  <c r="A21023" i="61"/>
  <c r="A21024" i="61"/>
  <c r="A21025" i="61"/>
  <c r="A21026" i="61"/>
  <c r="A21027" i="61"/>
  <c r="A21028" i="61"/>
  <c r="A21029" i="61"/>
  <c r="A21030" i="61"/>
  <c r="A21031" i="61"/>
  <c r="A21032" i="61"/>
  <c r="A21033" i="61"/>
  <c r="A21034" i="61"/>
  <c r="A21035" i="61"/>
  <c r="A21036" i="61"/>
  <c r="A21037" i="61"/>
  <c r="A21038" i="61"/>
  <c r="A21039" i="61"/>
  <c r="A21040" i="61"/>
  <c r="A21041" i="61"/>
  <c r="A21042" i="61"/>
  <c r="A21043" i="61"/>
  <c r="A21044" i="61"/>
  <c r="A21045" i="61"/>
  <c r="A21046" i="61"/>
  <c r="A21047" i="61"/>
  <c r="A21048" i="61"/>
  <c r="A21049" i="61"/>
  <c r="A21050" i="61"/>
  <c r="A21051" i="61"/>
  <c r="A21052" i="61"/>
  <c r="A21053" i="61"/>
  <c r="A21054" i="61"/>
  <c r="A21055" i="61"/>
  <c r="A21056" i="61"/>
  <c r="A21057" i="61"/>
  <c r="A21058" i="61"/>
  <c r="A21059" i="61"/>
  <c r="A21060" i="61"/>
  <c r="A21061" i="61"/>
  <c r="A21062" i="61"/>
  <c r="A21063" i="61"/>
  <c r="A21064" i="61"/>
  <c r="A21065" i="61"/>
  <c r="A21066" i="61"/>
  <c r="A21067" i="61"/>
  <c r="A21068" i="61"/>
  <c r="A21069" i="61"/>
  <c r="A21070" i="61"/>
  <c r="A21071" i="61"/>
  <c r="A21072" i="61"/>
  <c r="A21073" i="61"/>
  <c r="A21074" i="61"/>
  <c r="A21075" i="61"/>
  <c r="A21076" i="61"/>
  <c r="A21077" i="61"/>
  <c r="A21078" i="61"/>
  <c r="A21079" i="61"/>
  <c r="A21080" i="61"/>
  <c r="A21081" i="61"/>
  <c r="A21082" i="61"/>
  <c r="A21083" i="61"/>
  <c r="A21084" i="61"/>
  <c r="A21085" i="61"/>
  <c r="A21086" i="61"/>
  <c r="A21087" i="61"/>
  <c r="A21088" i="61"/>
  <c r="A21089" i="61"/>
  <c r="A21090" i="61"/>
  <c r="A21091" i="61"/>
  <c r="A21092" i="61"/>
  <c r="A21093" i="61"/>
  <c r="A21094" i="61"/>
  <c r="A21095" i="61"/>
  <c r="A21096" i="61"/>
  <c r="A21097" i="61"/>
  <c r="A21098" i="61"/>
  <c r="A21099" i="61"/>
  <c r="A21100" i="61"/>
  <c r="A21101" i="61"/>
  <c r="A21102" i="61"/>
  <c r="A21103" i="61"/>
  <c r="A21104" i="61"/>
  <c r="A21105" i="61"/>
  <c r="A21106" i="61"/>
  <c r="A21107" i="61"/>
  <c r="A21108" i="61"/>
  <c r="A21109" i="61"/>
  <c r="A21110" i="61"/>
  <c r="A21111" i="61"/>
  <c r="A21112" i="61"/>
  <c r="A21113" i="61"/>
  <c r="A21114" i="61"/>
  <c r="A21115" i="61"/>
  <c r="A21116" i="61"/>
  <c r="A21117" i="61"/>
  <c r="A21118" i="61"/>
  <c r="A21119" i="61"/>
  <c r="A21120" i="61"/>
  <c r="A21121" i="61"/>
  <c r="A21122" i="61"/>
  <c r="A21123" i="61"/>
  <c r="A21124" i="61"/>
  <c r="A21125" i="61"/>
  <c r="A21126" i="61"/>
  <c r="A21127" i="61"/>
  <c r="A21128" i="61"/>
  <c r="A21129" i="61"/>
  <c r="A21130" i="61"/>
  <c r="A21131" i="61"/>
  <c r="A21132" i="61"/>
  <c r="A21133" i="61"/>
  <c r="A21134" i="61"/>
  <c r="A21135" i="61"/>
  <c r="A21136" i="61"/>
  <c r="A21137" i="61"/>
  <c r="A21138" i="61"/>
  <c r="A21139" i="61"/>
  <c r="A21140" i="61"/>
  <c r="A21141" i="61"/>
  <c r="A21142" i="61"/>
  <c r="A21143" i="61"/>
  <c r="A21144" i="61"/>
  <c r="A21145" i="61"/>
  <c r="A21146" i="61"/>
  <c r="A21147" i="61"/>
  <c r="A21148" i="61"/>
  <c r="A21149" i="61"/>
  <c r="A21150" i="61"/>
  <c r="A21151" i="61"/>
  <c r="A21152" i="61"/>
  <c r="A21153" i="61"/>
  <c r="A21154" i="61"/>
  <c r="A21155" i="61"/>
  <c r="A21156" i="61"/>
  <c r="A21157" i="61"/>
  <c r="A21158" i="61"/>
  <c r="A21159" i="61"/>
  <c r="A21160" i="61"/>
  <c r="A21161" i="61"/>
  <c r="A21162" i="61"/>
  <c r="A21163" i="61"/>
  <c r="A21164" i="61"/>
  <c r="A21165" i="61"/>
  <c r="A21166" i="61"/>
  <c r="A21167" i="61"/>
  <c r="A21168" i="61"/>
  <c r="A21169" i="61"/>
  <c r="A21170" i="61"/>
  <c r="A21171" i="61"/>
  <c r="A21172" i="61"/>
  <c r="A21173" i="61"/>
  <c r="A21174" i="61"/>
  <c r="A21175" i="61"/>
  <c r="A21176" i="61"/>
  <c r="A21177" i="61"/>
  <c r="A21178" i="61"/>
  <c r="A21179" i="61"/>
  <c r="A21180" i="61"/>
  <c r="A21181" i="61"/>
  <c r="A21182" i="61"/>
  <c r="A21183" i="61"/>
  <c r="A21184" i="61"/>
  <c r="A21185" i="61"/>
  <c r="A21186" i="61"/>
  <c r="A21187" i="61"/>
  <c r="A21188" i="61"/>
  <c r="A21189" i="61"/>
  <c r="A21190" i="61"/>
  <c r="A21191" i="61"/>
  <c r="A21192" i="61"/>
  <c r="A21193" i="61"/>
  <c r="A21194" i="61"/>
  <c r="A21195" i="61"/>
  <c r="A21196" i="61"/>
  <c r="A21197" i="61"/>
  <c r="A21198" i="61"/>
  <c r="A21199" i="61"/>
  <c r="A21200" i="61"/>
  <c r="A21201" i="61"/>
  <c r="A21202" i="61"/>
  <c r="A21203" i="61"/>
  <c r="A21204" i="61"/>
  <c r="A21205" i="61"/>
  <c r="A21206" i="61"/>
  <c r="A21207" i="61"/>
  <c r="A21208" i="61"/>
  <c r="A21209" i="61"/>
  <c r="A21210" i="61"/>
  <c r="A21211" i="61"/>
  <c r="A21212" i="61"/>
  <c r="A21213" i="61"/>
  <c r="A21214" i="61"/>
  <c r="A21215" i="61"/>
  <c r="A21216" i="61"/>
  <c r="A21217" i="61"/>
  <c r="A21218" i="61"/>
  <c r="A21219" i="61"/>
  <c r="A21220" i="61"/>
  <c r="A21221" i="61"/>
  <c r="A21222" i="61"/>
  <c r="A21223" i="61"/>
  <c r="A21224" i="61"/>
  <c r="A21225" i="61"/>
  <c r="A21226" i="61"/>
  <c r="A21227" i="61"/>
  <c r="A21228" i="61"/>
  <c r="A21229" i="61"/>
  <c r="A21230" i="61"/>
  <c r="A21231" i="61"/>
  <c r="A21232" i="61"/>
  <c r="A21233" i="61"/>
  <c r="A21234" i="61"/>
  <c r="A21235" i="61"/>
  <c r="A21236" i="61"/>
  <c r="A21237" i="61"/>
  <c r="A21238" i="61"/>
  <c r="A21239" i="61"/>
  <c r="A21240" i="61"/>
  <c r="A21241" i="61"/>
  <c r="A21242" i="61"/>
  <c r="A21243" i="61"/>
  <c r="A21244" i="61"/>
  <c r="A21245" i="61"/>
  <c r="A21246" i="61"/>
  <c r="A21247" i="61"/>
  <c r="A21248" i="61"/>
  <c r="A21249" i="61"/>
  <c r="A21250" i="61"/>
  <c r="A21251" i="61"/>
  <c r="A21252" i="61"/>
  <c r="A21253" i="61"/>
  <c r="A21254" i="61"/>
  <c r="A21255" i="61"/>
  <c r="A21256" i="61"/>
  <c r="A21257" i="61"/>
  <c r="A21258" i="61"/>
  <c r="A21259" i="61"/>
  <c r="A21260" i="61"/>
  <c r="A21261" i="61"/>
  <c r="A21262" i="61"/>
  <c r="A21263" i="61"/>
  <c r="A21264" i="61"/>
  <c r="A21265" i="61"/>
  <c r="A21266" i="61"/>
  <c r="A21267" i="61"/>
  <c r="A21268" i="61"/>
  <c r="A21269" i="61"/>
  <c r="A21270" i="61"/>
  <c r="A21271" i="61"/>
  <c r="A21272" i="61"/>
  <c r="A21273" i="61"/>
  <c r="A21274" i="61"/>
  <c r="A21275" i="61"/>
  <c r="A21276" i="61"/>
  <c r="A21277" i="61"/>
  <c r="A21278" i="61"/>
  <c r="A21279" i="61"/>
  <c r="A21280" i="61"/>
  <c r="A21281" i="61"/>
  <c r="A21282" i="61"/>
  <c r="A21283" i="61"/>
  <c r="A21284" i="61"/>
  <c r="A21285" i="61"/>
  <c r="A21286" i="61"/>
  <c r="A21287" i="61"/>
  <c r="A21288" i="61"/>
  <c r="A21289" i="61"/>
  <c r="A21290" i="61"/>
  <c r="A21291" i="61"/>
  <c r="A21292" i="61"/>
  <c r="A21293" i="61"/>
  <c r="A21294" i="61"/>
  <c r="A21295" i="61"/>
  <c r="A21296" i="61"/>
  <c r="A21297" i="61"/>
  <c r="A21298" i="61"/>
  <c r="A21299" i="61"/>
  <c r="A21300" i="61"/>
  <c r="A21301" i="61"/>
  <c r="A21302" i="61"/>
  <c r="A21303" i="61"/>
  <c r="A21304" i="61"/>
  <c r="A21305" i="61"/>
  <c r="A21306" i="61"/>
  <c r="A21307" i="61"/>
  <c r="A21308" i="61"/>
  <c r="A21309" i="61"/>
  <c r="A21310" i="61"/>
  <c r="A21311" i="61"/>
  <c r="A21312" i="61"/>
  <c r="A21313" i="61"/>
  <c r="A21314" i="61"/>
  <c r="A21315" i="61"/>
  <c r="A21316" i="61"/>
  <c r="A21317" i="61"/>
  <c r="A21318" i="61"/>
  <c r="A21319" i="61"/>
  <c r="A21320" i="61"/>
  <c r="A21321" i="61"/>
  <c r="A21322" i="61"/>
  <c r="A21323" i="61"/>
  <c r="A21324" i="61"/>
  <c r="A21325" i="61"/>
  <c r="A21326" i="61"/>
  <c r="A21327" i="61"/>
  <c r="A21328" i="61"/>
  <c r="A21329" i="61"/>
  <c r="A21330" i="61"/>
  <c r="A21331" i="61"/>
  <c r="A21332" i="61"/>
  <c r="A21333" i="61"/>
  <c r="A21334" i="61"/>
  <c r="A21335" i="61"/>
  <c r="A21336" i="61"/>
  <c r="A21337" i="61"/>
  <c r="A21338" i="61"/>
  <c r="A21339" i="61"/>
  <c r="A21340" i="61"/>
  <c r="A21341" i="61"/>
  <c r="A21342" i="61"/>
  <c r="A21343" i="61"/>
  <c r="A21344" i="61"/>
  <c r="A21345" i="61"/>
  <c r="A21346" i="61"/>
  <c r="A21347" i="61"/>
  <c r="A21348" i="61"/>
  <c r="A21349" i="61"/>
  <c r="A21350" i="61"/>
  <c r="A21351" i="61"/>
  <c r="A21352" i="61"/>
  <c r="A21353" i="61"/>
  <c r="A21354" i="61"/>
  <c r="A21355" i="61"/>
  <c r="A21356" i="61"/>
  <c r="A21357" i="61"/>
  <c r="A21358" i="61"/>
  <c r="A21359" i="61"/>
  <c r="A21360" i="61"/>
  <c r="A21361" i="61"/>
  <c r="A21362" i="61"/>
  <c r="A21363" i="61"/>
  <c r="A21364" i="61"/>
  <c r="A21365" i="61"/>
  <c r="A21366" i="61"/>
  <c r="A21367" i="61"/>
  <c r="A21368" i="61"/>
  <c r="A21369" i="61"/>
  <c r="A21370" i="61"/>
  <c r="A21371" i="61"/>
  <c r="A21372" i="61"/>
  <c r="A21373" i="61"/>
  <c r="A21374" i="61"/>
  <c r="A21375" i="61"/>
  <c r="A21376" i="61"/>
  <c r="A21377" i="61"/>
  <c r="A21378" i="61"/>
  <c r="A21379" i="61"/>
  <c r="A21380" i="61"/>
  <c r="A21381" i="61"/>
  <c r="A21382" i="61"/>
  <c r="A21383" i="61"/>
  <c r="A21384" i="61"/>
  <c r="A21385" i="61"/>
  <c r="A21386" i="61"/>
  <c r="A21387" i="61"/>
  <c r="A21388" i="61"/>
  <c r="A21389" i="61"/>
  <c r="A21390" i="61"/>
  <c r="A21391" i="61"/>
  <c r="A21392" i="61"/>
  <c r="A21393" i="61"/>
  <c r="A21394" i="61"/>
  <c r="A21395" i="61"/>
  <c r="A21396" i="61"/>
  <c r="A21397" i="61"/>
  <c r="A21398" i="61"/>
  <c r="A21399" i="61"/>
  <c r="A21400" i="61"/>
  <c r="A21401" i="61"/>
  <c r="A21402" i="61"/>
  <c r="A21403" i="61"/>
  <c r="A21404" i="61"/>
  <c r="A21405" i="61"/>
  <c r="A21406" i="61"/>
  <c r="A21407" i="61"/>
  <c r="A21408" i="61"/>
  <c r="A21409" i="61"/>
  <c r="A21410" i="61"/>
  <c r="A21411" i="61"/>
  <c r="A21412" i="61"/>
  <c r="A21413" i="61"/>
  <c r="A21414" i="61"/>
  <c r="A21415" i="61"/>
  <c r="A21416" i="61"/>
  <c r="A21417" i="61"/>
  <c r="A21418" i="61"/>
  <c r="A21419" i="61"/>
  <c r="A21420" i="61"/>
  <c r="A21421" i="61"/>
  <c r="A21422" i="61"/>
  <c r="A21423" i="61"/>
  <c r="A21424" i="61"/>
  <c r="A21425" i="61"/>
  <c r="A21426" i="61"/>
  <c r="A21427" i="61"/>
  <c r="A21428" i="61"/>
  <c r="A21429" i="61"/>
  <c r="A21430" i="61"/>
  <c r="A21431" i="61"/>
  <c r="A21432" i="61"/>
  <c r="A21433" i="61"/>
  <c r="A21434" i="61"/>
  <c r="A21435" i="61"/>
  <c r="A21436" i="61"/>
  <c r="A21437" i="61"/>
  <c r="A21438" i="61"/>
  <c r="A21439" i="61"/>
  <c r="A21440" i="61"/>
  <c r="A21441" i="61"/>
  <c r="A21442" i="61"/>
  <c r="A21443" i="61"/>
  <c r="A21444" i="61"/>
  <c r="A21445" i="61"/>
  <c r="A21446" i="61"/>
  <c r="A21447" i="61"/>
  <c r="A21448" i="61"/>
  <c r="A21449" i="61"/>
  <c r="A21450" i="61"/>
  <c r="A21451" i="61"/>
  <c r="A21452" i="61"/>
  <c r="A21453" i="61"/>
  <c r="A21454" i="61"/>
  <c r="A21455" i="61"/>
  <c r="A21456" i="61"/>
  <c r="A21457" i="61"/>
  <c r="A21458" i="61"/>
  <c r="A21459" i="61"/>
  <c r="A21460" i="61"/>
  <c r="A21461" i="61"/>
  <c r="A21462" i="61"/>
  <c r="A21463" i="61"/>
  <c r="A21464" i="61"/>
  <c r="A21465" i="61"/>
  <c r="A21466" i="61"/>
  <c r="A21467" i="61"/>
  <c r="A21468" i="61"/>
  <c r="A21469" i="61"/>
  <c r="A21470" i="61"/>
  <c r="A21471" i="61"/>
  <c r="A21472" i="61"/>
  <c r="A21473" i="61"/>
  <c r="A21474" i="61"/>
  <c r="A21475" i="61"/>
  <c r="A21476" i="61"/>
  <c r="A21477" i="61"/>
  <c r="A21478" i="61"/>
  <c r="A21479" i="61"/>
  <c r="A21480" i="61"/>
  <c r="A21481" i="61"/>
  <c r="A21482" i="61"/>
  <c r="A21483" i="61"/>
  <c r="A21484" i="61"/>
  <c r="A21485" i="61"/>
  <c r="A21486" i="61"/>
  <c r="A21487" i="61"/>
  <c r="A21488" i="61"/>
  <c r="A21489" i="61"/>
  <c r="A21490" i="61"/>
  <c r="A21491" i="61"/>
  <c r="A21492" i="61"/>
  <c r="A21493" i="61"/>
  <c r="A21494" i="61"/>
  <c r="A21495" i="61"/>
  <c r="A21496" i="61"/>
  <c r="A21497" i="61"/>
  <c r="A21498" i="61"/>
  <c r="A21499" i="61"/>
  <c r="A21500" i="61"/>
  <c r="A21501" i="61"/>
  <c r="A21502" i="61"/>
  <c r="A21503" i="61"/>
  <c r="A21504" i="61"/>
  <c r="A21505" i="61"/>
  <c r="A21506" i="61"/>
  <c r="A21507" i="61"/>
  <c r="A21508" i="61"/>
  <c r="A21509" i="61"/>
  <c r="A21510" i="61"/>
  <c r="A21511" i="61"/>
  <c r="A21512" i="61"/>
  <c r="A21513" i="61"/>
  <c r="A21514" i="61"/>
  <c r="A21515" i="61"/>
  <c r="A21516" i="61"/>
  <c r="A21517" i="61"/>
  <c r="A21518" i="61"/>
  <c r="A21519" i="61"/>
  <c r="A21520" i="61"/>
  <c r="A21521" i="61"/>
  <c r="A21522" i="61"/>
  <c r="A21523" i="61"/>
  <c r="A21524" i="61"/>
  <c r="A21525" i="61"/>
  <c r="A21526" i="61"/>
  <c r="A21527" i="61"/>
  <c r="A21528" i="61"/>
  <c r="A21529" i="61"/>
  <c r="A21530" i="61"/>
  <c r="A21531" i="61"/>
  <c r="A21532" i="61"/>
  <c r="A21533" i="61"/>
  <c r="A21534" i="61"/>
  <c r="A21535" i="61"/>
  <c r="A21536" i="61"/>
  <c r="A21537" i="61"/>
  <c r="A21538" i="61"/>
  <c r="A21539" i="61"/>
  <c r="A21540" i="61"/>
  <c r="A21541" i="61"/>
  <c r="A21542" i="61"/>
  <c r="A21543" i="61"/>
  <c r="A21544" i="61"/>
  <c r="A21545" i="61"/>
  <c r="A21546" i="61"/>
  <c r="A21547" i="61"/>
  <c r="A21548" i="61"/>
  <c r="A21549" i="61"/>
  <c r="A21550" i="61"/>
  <c r="A21551" i="61"/>
  <c r="A21552" i="61"/>
  <c r="A21553" i="61"/>
  <c r="A21554" i="61"/>
  <c r="A21555" i="61"/>
  <c r="A21556" i="61"/>
  <c r="A21557" i="61"/>
  <c r="A21558" i="61"/>
  <c r="A21559" i="61"/>
  <c r="A21560" i="61"/>
  <c r="A21561" i="61"/>
  <c r="A21562" i="61"/>
  <c r="A21563" i="61"/>
  <c r="A21564" i="61"/>
  <c r="A21565" i="61"/>
  <c r="A21566" i="61"/>
  <c r="A21567" i="61"/>
  <c r="A21568" i="61"/>
  <c r="A21569" i="61"/>
  <c r="A21570" i="61"/>
  <c r="A21571" i="61"/>
  <c r="A21572" i="61"/>
  <c r="A21573" i="61"/>
  <c r="A21574" i="61"/>
  <c r="A21575" i="61"/>
  <c r="A21576" i="61"/>
  <c r="A21577" i="61"/>
  <c r="A21578" i="61"/>
  <c r="A21579" i="61"/>
  <c r="A21580" i="61"/>
  <c r="A21581" i="61"/>
  <c r="A21582" i="61"/>
  <c r="A21583" i="61"/>
  <c r="A21584" i="61"/>
  <c r="A21585" i="61"/>
  <c r="A21586" i="61"/>
  <c r="A21587" i="61"/>
  <c r="A21588" i="61"/>
  <c r="A21589" i="61"/>
  <c r="A21590" i="61"/>
  <c r="A21591" i="61"/>
  <c r="A21592" i="61"/>
  <c r="A21593" i="61"/>
  <c r="A21594" i="61"/>
  <c r="A21595" i="61"/>
  <c r="A21596" i="61"/>
  <c r="A21597" i="61"/>
  <c r="A21598" i="61"/>
  <c r="A21599" i="61"/>
  <c r="A21600" i="61"/>
  <c r="A21601" i="61"/>
  <c r="A21602" i="61"/>
  <c r="A21603" i="61"/>
  <c r="A21604" i="61"/>
  <c r="A21605" i="61"/>
  <c r="A21606" i="61"/>
  <c r="A21607" i="61"/>
  <c r="A21608" i="61"/>
  <c r="A21609" i="61"/>
  <c r="A21610" i="61"/>
  <c r="A21611" i="61"/>
  <c r="A21612" i="61"/>
  <c r="A21613" i="61"/>
  <c r="A21614" i="61"/>
  <c r="A21615" i="61"/>
  <c r="A21616" i="61"/>
  <c r="A21617" i="61"/>
  <c r="A21618" i="61"/>
  <c r="A21619" i="61"/>
  <c r="A21620" i="61"/>
  <c r="A21621" i="61"/>
  <c r="A21622" i="61"/>
  <c r="A21623" i="61"/>
  <c r="A21624" i="61"/>
  <c r="A21625" i="61"/>
  <c r="A21626" i="61"/>
  <c r="A21627" i="61"/>
  <c r="A21628" i="61"/>
  <c r="A21629" i="61"/>
  <c r="A21630" i="61"/>
  <c r="A21631" i="61"/>
  <c r="A21632" i="61"/>
  <c r="A21633" i="61"/>
  <c r="A21634" i="61"/>
  <c r="A21635" i="61"/>
  <c r="A21636" i="61"/>
  <c r="A21637" i="61"/>
  <c r="A21638" i="61"/>
  <c r="A21639" i="61"/>
  <c r="A21640" i="61"/>
  <c r="A21641" i="61"/>
  <c r="A21642" i="61"/>
  <c r="A21643" i="61"/>
  <c r="A21644" i="61"/>
  <c r="A21645" i="61"/>
  <c r="A21646" i="61"/>
  <c r="A21647" i="61"/>
  <c r="A21648" i="61"/>
  <c r="A21649" i="61"/>
  <c r="A21650" i="61"/>
  <c r="A21651" i="61"/>
  <c r="A21652" i="61"/>
  <c r="A21653" i="61"/>
  <c r="A21654" i="61"/>
  <c r="A21655" i="61"/>
  <c r="A21656" i="61"/>
  <c r="A21657" i="61"/>
  <c r="A21658" i="61"/>
  <c r="A21659" i="61"/>
  <c r="A21660" i="61"/>
  <c r="A21661" i="61"/>
  <c r="A21662" i="61"/>
  <c r="A21663" i="61"/>
  <c r="A21664" i="61"/>
  <c r="A21665" i="61"/>
  <c r="A21666" i="61"/>
  <c r="A21667" i="61"/>
  <c r="A21668" i="61"/>
  <c r="A21669" i="61"/>
  <c r="A21670" i="61"/>
  <c r="A21671" i="61"/>
  <c r="A21672" i="61"/>
  <c r="A21673" i="61"/>
  <c r="A21674" i="61"/>
  <c r="A21675" i="61"/>
  <c r="A21676" i="61"/>
  <c r="A21677" i="61"/>
  <c r="A21678" i="61"/>
  <c r="A21679" i="61"/>
  <c r="A21680" i="61"/>
  <c r="A21681" i="61"/>
  <c r="A21682" i="61"/>
  <c r="A21683" i="61"/>
  <c r="A21684" i="61"/>
  <c r="A21685" i="61"/>
  <c r="A21686" i="61"/>
  <c r="A21687" i="61"/>
  <c r="A21688" i="61"/>
  <c r="A21689" i="61"/>
  <c r="A21690" i="61"/>
  <c r="A21691" i="61"/>
  <c r="A21692" i="61"/>
  <c r="A21693" i="61"/>
  <c r="A21694" i="61"/>
  <c r="A21695" i="61"/>
  <c r="A21696" i="61"/>
  <c r="A21697" i="61"/>
  <c r="A21698" i="61"/>
  <c r="A21699" i="61"/>
  <c r="A21700" i="61"/>
  <c r="A21701" i="61"/>
  <c r="A21702" i="61"/>
  <c r="A21703" i="61"/>
  <c r="A21704" i="61"/>
  <c r="A21705" i="61"/>
  <c r="A21706" i="61"/>
  <c r="A21707" i="61"/>
  <c r="A21708" i="61"/>
  <c r="A21709" i="61"/>
  <c r="A21710" i="61"/>
  <c r="A21711" i="61"/>
  <c r="A21712" i="61"/>
  <c r="A21713" i="61"/>
  <c r="A21714" i="61"/>
  <c r="A21715" i="61"/>
  <c r="A21716" i="61"/>
  <c r="A21717" i="61"/>
  <c r="A21718" i="61"/>
  <c r="A21719" i="61"/>
  <c r="A21720" i="61"/>
  <c r="A21721" i="61"/>
  <c r="A21722" i="61"/>
  <c r="A21723" i="61"/>
  <c r="A21724" i="61"/>
  <c r="A21725" i="61"/>
  <c r="A21726" i="61"/>
  <c r="A21727" i="61"/>
  <c r="A21728" i="61"/>
  <c r="A21729" i="61"/>
  <c r="A21730" i="61"/>
  <c r="A21731" i="61"/>
  <c r="A21732" i="61"/>
  <c r="A21733" i="61"/>
  <c r="A21734" i="61"/>
  <c r="A21735" i="61"/>
  <c r="A21736" i="61"/>
  <c r="A21737" i="61"/>
  <c r="A21738" i="61"/>
  <c r="A21739" i="61"/>
  <c r="A21740" i="61"/>
  <c r="A21741" i="61"/>
  <c r="A21742" i="61"/>
  <c r="A21743" i="61"/>
  <c r="A21744" i="61"/>
  <c r="A21745" i="61"/>
  <c r="A21746" i="61"/>
  <c r="A21747" i="61"/>
  <c r="A21748" i="61"/>
  <c r="A21749" i="61"/>
  <c r="A21750" i="61"/>
  <c r="A21751" i="61"/>
  <c r="A21752" i="61"/>
  <c r="A21753" i="61"/>
  <c r="A21754" i="61"/>
  <c r="A21755" i="61"/>
  <c r="A21756" i="61"/>
  <c r="A21757" i="61"/>
  <c r="A21758" i="61"/>
  <c r="A21759" i="61"/>
  <c r="A21760" i="61"/>
  <c r="A21761" i="61"/>
  <c r="A21762" i="61"/>
  <c r="A21763" i="61"/>
  <c r="A21764" i="61"/>
  <c r="A21765" i="61"/>
  <c r="A21766" i="61"/>
  <c r="A21767" i="61"/>
  <c r="A21768" i="61"/>
  <c r="A21769" i="61"/>
  <c r="A21770" i="61"/>
  <c r="A21771" i="61"/>
  <c r="A21772" i="61"/>
  <c r="A21773" i="61"/>
  <c r="A21774" i="61"/>
  <c r="A21775" i="61"/>
  <c r="A21776" i="61"/>
  <c r="A21777" i="61"/>
  <c r="A21778" i="61"/>
  <c r="A21779" i="61"/>
  <c r="A21780" i="61"/>
  <c r="A21781" i="61"/>
  <c r="A21782" i="61"/>
  <c r="A21783" i="61"/>
  <c r="A21784" i="61"/>
  <c r="A21785" i="61"/>
  <c r="A21786" i="61"/>
  <c r="A21787" i="61"/>
  <c r="A21788" i="61"/>
  <c r="A21789" i="61"/>
  <c r="A21790" i="61"/>
  <c r="A21791" i="61"/>
  <c r="A21792" i="61"/>
  <c r="A21793" i="61"/>
  <c r="A21794" i="61"/>
  <c r="A21795" i="61"/>
  <c r="A21796" i="61"/>
  <c r="A21797" i="61"/>
  <c r="A21798" i="61"/>
  <c r="A21799" i="61"/>
  <c r="A21800" i="61"/>
  <c r="A21801" i="61"/>
  <c r="A21802" i="61"/>
  <c r="A21803" i="61"/>
  <c r="A21804" i="61"/>
  <c r="A21805" i="61"/>
  <c r="A21806" i="61"/>
  <c r="A21807" i="61"/>
  <c r="A21808" i="61"/>
  <c r="A21809" i="61"/>
  <c r="A21810" i="61"/>
  <c r="A21811" i="61"/>
  <c r="A21812" i="61"/>
  <c r="A21813" i="61"/>
  <c r="A21814" i="61"/>
  <c r="A21815" i="61"/>
  <c r="A21816" i="61"/>
  <c r="A21817" i="61"/>
  <c r="A21818" i="61"/>
  <c r="A21819" i="61"/>
  <c r="A21820" i="61"/>
  <c r="A21821" i="61"/>
  <c r="A21822" i="61"/>
  <c r="A21823" i="61"/>
  <c r="A21824" i="61"/>
  <c r="A21825" i="61"/>
  <c r="A21826" i="61"/>
  <c r="A21827" i="61"/>
  <c r="A21828" i="61"/>
  <c r="A21829" i="61"/>
  <c r="A21830" i="61"/>
  <c r="A21831" i="61"/>
  <c r="A21832" i="61"/>
  <c r="A21833" i="61"/>
  <c r="A21834" i="61"/>
  <c r="A21835" i="61"/>
  <c r="A21836" i="61"/>
  <c r="A21837" i="61"/>
  <c r="A21838" i="61"/>
  <c r="A21839" i="61"/>
  <c r="A21840" i="61"/>
  <c r="A21841" i="61"/>
  <c r="A21842" i="61"/>
  <c r="A21843" i="61"/>
  <c r="A21844" i="61"/>
  <c r="A21845" i="61"/>
  <c r="A21846" i="61"/>
  <c r="A21847" i="61"/>
  <c r="A21848" i="61"/>
  <c r="A21849" i="61"/>
  <c r="A21850" i="61"/>
  <c r="A21851" i="61"/>
  <c r="A21852" i="61"/>
  <c r="A21853" i="61"/>
  <c r="A21854" i="61"/>
  <c r="A21855" i="61"/>
  <c r="A21856" i="61"/>
  <c r="A21857" i="61"/>
  <c r="A21858" i="61"/>
  <c r="A21859" i="61"/>
  <c r="A21860" i="61"/>
  <c r="A21861" i="61"/>
  <c r="A21862" i="61"/>
  <c r="A21863" i="61"/>
  <c r="A21864" i="61"/>
  <c r="A21865" i="61"/>
  <c r="A21866" i="61"/>
  <c r="A21867" i="61"/>
  <c r="A21868" i="61"/>
  <c r="A21869" i="61"/>
  <c r="A21870" i="61"/>
  <c r="A21871" i="61"/>
  <c r="A21872" i="61"/>
  <c r="A21873" i="61"/>
  <c r="A21874" i="61"/>
  <c r="A21875" i="61"/>
  <c r="A21876" i="61"/>
  <c r="A21877" i="61"/>
  <c r="A21878" i="61"/>
  <c r="A21879" i="61"/>
  <c r="A21880" i="61"/>
  <c r="A21881" i="61"/>
  <c r="A21882" i="61"/>
  <c r="A21883" i="61"/>
  <c r="A21884" i="61"/>
  <c r="A21885" i="61"/>
  <c r="A21886" i="61"/>
  <c r="A21887" i="61"/>
  <c r="A21888" i="61"/>
  <c r="A21889" i="61"/>
  <c r="A21890" i="61"/>
  <c r="A21891" i="61"/>
  <c r="A21892" i="61"/>
  <c r="A21893" i="61"/>
  <c r="A21894" i="61"/>
  <c r="A21895" i="61"/>
  <c r="A21896" i="61"/>
  <c r="A21897" i="61"/>
  <c r="A21898" i="61"/>
  <c r="A21899" i="61"/>
  <c r="A21900" i="61"/>
  <c r="A21901" i="61"/>
  <c r="A21902" i="61"/>
  <c r="A21903" i="61"/>
  <c r="A21904" i="61"/>
  <c r="A21905" i="61"/>
  <c r="A21906" i="61"/>
  <c r="A21907" i="61"/>
  <c r="A21908" i="61"/>
  <c r="A21909" i="61"/>
  <c r="A21910" i="61"/>
  <c r="A21911" i="61"/>
  <c r="A21912" i="61"/>
  <c r="A21913" i="61"/>
  <c r="A21914" i="61"/>
  <c r="A21915" i="61"/>
  <c r="A21916" i="61"/>
  <c r="A21917" i="61"/>
  <c r="A21918" i="61"/>
  <c r="A21919" i="61"/>
  <c r="A21920" i="61"/>
  <c r="A21921" i="61"/>
  <c r="A21922" i="61"/>
  <c r="A21923" i="61"/>
  <c r="A21924" i="61"/>
  <c r="A21925" i="61"/>
  <c r="A21926" i="61"/>
  <c r="A21927" i="61"/>
  <c r="A21928" i="61"/>
  <c r="A21929" i="61"/>
  <c r="A21930" i="61"/>
  <c r="A21931" i="61"/>
  <c r="A21932" i="61"/>
  <c r="A21933" i="61"/>
  <c r="A21934" i="61"/>
  <c r="A21935" i="61"/>
  <c r="A21936" i="61"/>
  <c r="A21937" i="61"/>
  <c r="A21938" i="61"/>
  <c r="A21939" i="61"/>
  <c r="A21940" i="61"/>
  <c r="A21941" i="61"/>
  <c r="A21942" i="61"/>
  <c r="A21943" i="61"/>
  <c r="A21944" i="61"/>
  <c r="A21945" i="61"/>
  <c r="A21946" i="61"/>
  <c r="A21947" i="61"/>
  <c r="A21948" i="61"/>
  <c r="A21949" i="61"/>
  <c r="A21950" i="61"/>
  <c r="A21951" i="61"/>
  <c r="A21952" i="61"/>
  <c r="A21953" i="61"/>
  <c r="A21954" i="61"/>
  <c r="A21955" i="61"/>
  <c r="A21956" i="61"/>
  <c r="A21957" i="61"/>
  <c r="A21958" i="61"/>
  <c r="A21959" i="61"/>
  <c r="A21960" i="61"/>
  <c r="A21961" i="61"/>
  <c r="A21962" i="61"/>
  <c r="A21963" i="61"/>
  <c r="A21964" i="61"/>
  <c r="A21965" i="61"/>
  <c r="A21966" i="61"/>
  <c r="A21967" i="61"/>
  <c r="A21968" i="61"/>
  <c r="A21969" i="61"/>
  <c r="A21970" i="61"/>
  <c r="A21971" i="61"/>
  <c r="A21972" i="61"/>
  <c r="A21973" i="61"/>
  <c r="A21974" i="61"/>
  <c r="A21975" i="61"/>
  <c r="A21976" i="61"/>
  <c r="A21977" i="61"/>
  <c r="A21978" i="61"/>
  <c r="A21979" i="61"/>
  <c r="A21980" i="61"/>
  <c r="A21981" i="61"/>
  <c r="A21982" i="61"/>
  <c r="A21983" i="61"/>
  <c r="A21984" i="61"/>
  <c r="A21985" i="61"/>
  <c r="A21986" i="61"/>
  <c r="A21987" i="61"/>
  <c r="A21988" i="61"/>
  <c r="A21989" i="61"/>
  <c r="A21990" i="61"/>
  <c r="A21991" i="61"/>
  <c r="A21992" i="61"/>
  <c r="A21993" i="61"/>
  <c r="A21994" i="61"/>
  <c r="A21995" i="61"/>
  <c r="A21996" i="61"/>
  <c r="A21997" i="61"/>
  <c r="A21998" i="61"/>
  <c r="A21999" i="61"/>
  <c r="A22000" i="61"/>
  <c r="A22001" i="61"/>
  <c r="A22002" i="61"/>
  <c r="A22003" i="61"/>
  <c r="A22004" i="61"/>
  <c r="A22005" i="61"/>
  <c r="A22006" i="61"/>
  <c r="A22007" i="61"/>
  <c r="A22008" i="61"/>
  <c r="A22009" i="61"/>
  <c r="A22010" i="61"/>
  <c r="A22011" i="61"/>
  <c r="A22012" i="61"/>
  <c r="A22013" i="61"/>
  <c r="A22014" i="61"/>
  <c r="A22015" i="61"/>
  <c r="A22016" i="61"/>
  <c r="A22017" i="61"/>
  <c r="A22018" i="61"/>
  <c r="A22019" i="61"/>
  <c r="A22020" i="61"/>
  <c r="A22021" i="61"/>
  <c r="A22022" i="61"/>
  <c r="A22023" i="61"/>
  <c r="A22024" i="61"/>
  <c r="A22025" i="61"/>
  <c r="A22026" i="61"/>
  <c r="A22027" i="61"/>
  <c r="A22028" i="61"/>
  <c r="A22029" i="61"/>
  <c r="A22030" i="61"/>
  <c r="A22031" i="61"/>
  <c r="A22032" i="61"/>
  <c r="A22033" i="61"/>
  <c r="A22034" i="61"/>
  <c r="A22035" i="61"/>
  <c r="A22036" i="61"/>
  <c r="A22037" i="61"/>
  <c r="A22038" i="61"/>
  <c r="A22039" i="61"/>
  <c r="A22040" i="61"/>
  <c r="A22041" i="61"/>
  <c r="A22042" i="61"/>
  <c r="A22043" i="61"/>
  <c r="A22044" i="61"/>
  <c r="A22045" i="61"/>
  <c r="A22046" i="61"/>
  <c r="A22047" i="61"/>
  <c r="A22048" i="61"/>
  <c r="A22049" i="61"/>
  <c r="A22050" i="61"/>
  <c r="A22051" i="61"/>
  <c r="A22052" i="61"/>
  <c r="A22053" i="61"/>
  <c r="A22054" i="61"/>
  <c r="A22055" i="61"/>
  <c r="A22056" i="61"/>
  <c r="A22057" i="61"/>
  <c r="A22058" i="61"/>
  <c r="A22059" i="61"/>
  <c r="A22060" i="61"/>
  <c r="A22061" i="61"/>
  <c r="A22062" i="61"/>
  <c r="A22063" i="61"/>
  <c r="A22064" i="61"/>
  <c r="A22065" i="61"/>
  <c r="A22066" i="61"/>
  <c r="A22067" i="61"/>
  <c r="A22068" i="61"/>
  <c r="A22069" i="61"/>
  <c r="A22070" i="61"/>
  <c r="A22071" i="61"/>
  <c r="A22072" i="61"/>
  <c r="A22073" i="61"/>
  <c r="A22074" i="61"/>
  <c r="A22075" i="61"/>
  <c r="A22076" i="61"/>
  <c r="A22077" i="61"/>
  <c r="A22078" i="61"/>
  <c r="A22079" i="61"/>
  <c r="A22080" i="61"/>
  <c r="A22081" i="61"/>
  <c r="A22082" i="61"/>
  <c r="A22083" i="61"/>
  <c r="A22084" i="61"/>
  <c r="A22085" i="61"/>
  <c r="A22086" i="61"/>
  <c r="A22087" i="61"/>
  <c r="A22088" i="61"/>
  <c r="A22089" i="61"/>
  <c r="A22090" i="61"/>
  <c r="A22091" i="61"/>
  <c r="A22092" i="61"/>
  <c r="A22093" i="61"/>
  <c r="A22094" i="61"/>
  <c r="A22095" i="61"/>
  <c r="A22096" i="61"/>
  <c r="A22097" i="61"/>
  <c r="A22098" i="61"/>
  <c r="A22099" i="61"/>
  <c r="A22100" i="61"/>
  <c r="A22101" i="61"/>
  <c r="A22102" i="61"/>
  <c r="A22103" i="61"/>
  <c r="A22104" i="61"/>
  <c r="A22105" i="61"/>
  <c r="A22106" i="61"/>
  <c r="A22107" i="61"/>
  <c r="A22108" i="61"/>
  <c r="A22109" i="61"/>
  <c r="A22110" i="61"/>
  <c r="A22111" i="61"/>
  <c r="A22112" i="61"/>
  <c r="A22113" i="61"/>
  <c r="A22114" i="61"/>
  <c r="A22115" i="61"/>
  <c r="A22116" i="61"/>
  <c r="A22117" i="61"/>
  <c r="A22118" i="61"/>
  <c r="A22119" i="61"/>
  <c r="A22120" i="61"/>
  <c r="A22121" i="61"/>
  <c r="A22122" i="61"/>
  <c r="A22123" i="61"/>
  <c r="A22124" i="61"/>
  <c r="A22125" i="61"/>
  <c r="A22126" i="61"/>
  <c r="A22127" i="61"/>
  <c r="A22128" i="61"/>
  <c r="A22129" i="61"/>
  <c r="A22130" i="61"/>
  <c r="A22131" i="61"/>
  <c r="A22132" i="61"/>
  <c r="A22133" i="61"/>
  <c r="A22134" i="61"/>
  <c r="A22135" i="61"/>
  <c r="A22136" i="61"/>
  <c r="A22137" i="61"/>
  <c r="A22138" i="61"/>
  <c r="A22139" i="61"/>
  <c r="A22140" i="61"/>
  <c r="A22141" i="61"/>
  <c r="A22142" i="61"/>
  <c r="A22143" i="61"/>
  <c r="A22144" i="61"/>
  <c r="A22145" i="61"/>
  <c r="A22146" i="61"/>
  <c r="A22147" i="61"/>
  <c r="A22148" i="61"/>
  <c r="A22149" i="61"/>
  <c r="A22150" i="61"/>
  <c r="A22151" i="61"/>
  <c r="A22152" i="61"/>
  <c r="A22153" i="61"/>
  <c r="A22154" i="61"/>
  <c r="A22155" i="61"/>
  <c r="A22156" i="61"/>
  <c r="A22157" i="61"/>
  <c r="A22158" i="61"/>
  <c r="A22159" i="61"/>
  <c r="A22160" i="61"/>
  <c r="A22161" i="61"/>
  <c r="A22162" i="61"/>
  <c r="A22163" i="61"/>
  <c r="A22164" i="61"/>
  <c r="A22165" i="61"/>
  <c r="A22166" i="61"/>
  <c r="A22167" i="61"/>
  <c r="A22168" i="61"/>
  <c r="A22169" i="61"/>
  <c r="A22170" i="61"/>
  <c r="A22171" i="61"/>
  <c r="A22172" i="61"/>
  <c r="A22173" i="61"/>
  <c r="A22174" i="61"/>
  <c r="A22175" i="61"/>
  <c r="A22176" i="61"/>
  <c r="A22177" i="61"/>
  <c r="A22178" i="61"/>
  <c r="A22179" i="61"/>
  <c r="A22180" i="61"/>
  <c r="A22181" i="61"/>
  <c r="A22182" i="61"/>
  <c r="A22183" i="61"/>
  <c r="A22184" i="61"/>
  <c r="A22185" i="61"/>
  <c r="A22186" i="61"/>
  <c r="A22187" i="61"/>
  <c r="A22188" i="61"/>
  <c r="A22189" i="61"/>
  <c r="A22190" i="61"/>
  <c r="A22191" i="61"/>
  <c r="A22192" i="61"/>
  <c r="A22193" i="61"/>
  <c r="A22194" i="61"/>
  <c r="A22195" i="61"/>
  <c r="A22196" i="61"/>
  <c r="A22197" i="61"/>
  <c r="A22198" i="61"/>
  <c r="A22199" i="61"/>
  <c r="A22200" i="61"/>
  <c r="A22201" i="61"/>
  <c r="A22202" i="61"/>
  <c r="A22203" i="61"/>
  <c r="A22204" i="61"/>
  <c r="A22205" i="61"/>
  <c r="A22206" i="61"/>
  <c r="A22207" i="61"/>
  <c r="A22208" i="61"/>
  <c r="A22209" i="61"/>
  <c r="A22210" i="61"/>
  <c r="A22211" i="61"/>
  <c r="A22212" i="61"/>
  <c r="A22213" i="61"/>
  <c r="A22214" i="61"/>
  <c r="A22215" i="61"/>
  <c r="A22216" i="61"/>
  <c r="A22217" i="61"/>
  <c r="A22218" i="61"/>
  <c r="A22219" i="61"/>
  <c r="A22220" i="61"/>
  <c r="A22221" i="61"/>
  <c r="A22222" i="61"/>
  <c r="A22223" i="61"/>
  <c r="A22224" i="61"/>
  <c r="A22225" i="61"/>
  <c r="A22226" i="61"/>
  <c r="A22227" i="61"/>
  <c r="A22228" i="61"/>
  <c r="A22229" i="61"/>
  <c r="A22230" i="61"/>
  <c r="A22231" i="61"/>
  <c r="A22232" i="61"/>
  <c r="A22233" i="61"/>
  <c r="A22234" i="61"/>
  <c r="A22235" i="61"/>
  <c r="A22236" i="61"/>
  <c r="A22237" i="61"/>
  <c r="A22238" i="61"/>
  <c r="A22239" i="61"/>
  <c r="A22240" i="61"/>
  <c r="A22241" i="61"/>
  <c r="A22242" i="61"/>
  <c r="A22243" i="61"/>
  <c r="A22244" i="61"/>
  <c r="A22245" i="61"/>
  <c r="A22246" i="61"/>
  <c r="A22247" i="61"/>
  <c r="A22248" i="61"/>
  <c r="A22249" i="61"/>
  <c r="A22250" i="61"/>
  <c r="A22251" i="61"/>
  <c r="A22252" i="61"/>
  <c r="A22253" i="61"/>
  <c r="A22254" i="61"/>
  <c r="A22255" i="61"/>
  <c r="A22256" i="61"/>
  <c r="A22257" i="61"/>
  <c r="A22258" i="61"/>
  <c r="A22259" i="61"/>
  <c r="A22260" i="61"/>
  <c r="A22261" i="61"/>
  <c r="A22262" i="61"/>
  <c r="A22263" i="61"/>
  <c r="A22264" i="61"/>
  <c r="A22265" i="61"/>
  <c r="A22266" i="61"/>
  <c r="A22267" i="61"/>
  <c r="A22268" i="61"/>
  <c r="A22269" i="61"/>
  <c r="A22270" i="61"/>
  <c r="A22271" i="61"/>
  <c r="A22272" i="61"/>
  <c r="A22273" i="61"/>
  <c r="A22274" i="61"/>
  <c r="A22275" i="61"/>
  <c r="A22276" i="61"/>
  <c r="A22277" i="61"/>
  <c r="A22278" i="61"/>
  <c r="A22279" i="61"/>
  <c r="A22280" i="61"/>
  <c r="A22281" i="61"/>
  <c r="A22282" i="61"/>
  <c r="A22283" i="61"/>
  <c r="A22284" i="61"/>
  <c r="A22285" i="61"/>
  <c r="A22286" i="61"/>
  <c r="A22287" i="61"/>
  <c r="A22288" i="61"/>
  <c r="A22289" i="61"/>
  <c r="A22290" i="61"/>
  <c r="A22291" i="61"/>
  <c r="A22292" i="61"/>
  <c r="A22293" i="61"/>
  <c r="A22294" i="61"/>
  <c r="A22295" i="61"/>
  <c r="A22296" i="61"/>
  <c r="A22297" i="61"/>
  <c r="A22298" i="61"/>
  <c r="A22299" i="61"/>
  <c r="A22300" i="61"/>
  <c r="A22301" i="61"/>
  <c r="A22302" i="61"/>
  <c r="A22303" i="61"/>
  <c r="A22304" i="61"/>
  <c r="A22305" i="61"/>
  <c r="A22306" i="61"/>
  <c r="A22307" i="61"/>
  <c r="A22308" i="61"/>
  <c r="A22309" i="61"/>
  <c r="A22310" i="61"/>
  <c r="A22311" i="61"/>
  <c r="A22312" i="61"/>
  <c r="A22313" i="61"/>
  <c r="A22314" i="61"/>
  <c r="A22315" i="61"/>
  <c r="A22316" i="61"/>
  <c r="A22317" i="61"/>
  <c r="A22318" i="61"/>
  <c r="A22319" i="61"/>
  <c r="A22320" i="61"/>
  <c r="A22321" i="61"/>
  <c r="A22322" i="61"/>
  <c r="A22323" i="61"/>
  <c r="A22324" i="61"/>
  <c r="A22325" i="61"/>
  <c r="A22326" i="61"/>
  <c r="A22327" i="61"/>
  <c r="A22328" i="61"/>
  <c r="A22329" i="61"/>
  <c r="A22330" i="61"/>
  <c r="A22331" i="61"/>
  <c r="A22332" i="61"/>
  <c r="A22333" i="61"/>
  <c r="A22334" i="61"/>
  <c r="A22335" i="61"/>
  <c r="A22336" i="61"/>
  <c r="A22337" i="61"/>
  <c r="A22338" i="61"/>
  <c r="A22339" i="61"/>
  <c r="A22340" i="61"/>
  <c r="A22341" i="61"/>
  <c r="A22342" i="61"/>
  <c r="A22343" i="61"/>
  <c r="A22344" i="61"/>
  <c r="A22345" i="61"/>
  <c r="A22346" i="61"/>
  <c r="A22347" i="61"/>
  <c r="A22348" i="61"/>
  <c r="A22349" i="61"/>
  <c r="A22350" i="61"/>
  <c r="A22351" i="61"/>
  <c r="A22352" i="61"/>
  <c r="A22353" i="61"/>
  <c r="A22354" i="61"/>
  <c r="A22355" i="61"/>
  <c r="A22356" i="61"/>
  <c r="A22357" i="61"/>
  <c r="A22358" i="61"/>
  <c r="A22359" i="61"/>
  <c r="A22360" i="61"/>
  <c r="A22361" i="61"/>
  <c r="A22362" i="61"/>
  <c r="A22363" i="61"/>
  <c r="A22364" i="61"/>
  <c r="A22365" i="61"/>
  <c r="A22366" i="61"/>
  <c r="A22367" i="61"/>
  <c r="A22368" i="61"/>
  <c r="A22369" i="61"/>
  <c r="A22370" i="61"/>
  <c r="A22371" i="61"/>
  <c r="A22372" i="61"/>
  <c r="A22373" i="61"/>
  <c r="A22374" i="61"/>
  <c r="A22375" i="61"/>
  <c r="A22376" i="61"/>
  <c r="A22377" i="61"/>
  <c r="A22378" i="61"/>
  <c r="A22379" i="61"/>
  <c r="A22380" i="61"/>
  <c r="A22381" i="61"/>
  <c r="A22382" i="61"/>
  <c r="A22383" i="61"/>
  <c r="A22384" i="61"/>
  <c r="A22385" i="61"/>
  <c r="A22386" i="61"/>
  <c r="A22387" i="61"/>
  <c r="A22388" i="61"/>
  <c r="A22389" i="61"/>
  <c r="A22390" i="61"/>
  <c r="A22391" i="61"/>
  <c r="A22392" i="61"/>
  <c r="A22393" i="61"/>
  <c r="A22394" i="61"/>
  <c r="A22395" i="61"/>
  <c r="A22396" i="61"/>
  <c r="A22397" i="61"/>
  <c r="A22398" i="61"/>
  <c r="A22399" i="61"/>
  <c r="A22400" i="61"/>
  <c r="A22401" i="61"/>
  <c r="A22402" i="61"/>
  <c r="A22403" i="61"/>
  <c r="A22404" i="61"/>
  <c r="A22405" i="61"/>
  <c r="A22406" i="61"/>
  <c r="A22407" i="61"/>
  <c r="A22408" i="61"/>
  <c r="A22409" i="61"/>
  <c r="A22410" i="61"/>
  <c r="A22411" i="61"/>
  <c r="A22412" i="61"/>
  <c r="A22413" i="61"/>
  <c r="A22414" i="61"/>
  <c r="A22415" i="61"/>
  <c r="A22416" i="61"/>
  <c r="A22417" i="61"/>
  <c r="A22418" i="61"/>
  <c r="A22419" i="61"/>
  <c r="A22420" i="61"/>
  <c r="A22421" i="61"/>
  <c r="A22422" i="61"/>
  <c r="A22423" i="61"/>
  <c r="A22424" i="61"/>
  <c r="A22425" i="61"/>
  <c r="A22426" i="61"/>
  <c r="A22427" i="61"/>
  <c r="A22428" i="61"/>
  <c r="A22429" i="61"/>
  <c r="A22430" i="61"/>
  <c r="A22431" i="61"/>
  <c r="A22432" i="61"/>
  <c r="A22433" i="61"/>
  <c r="A22434" i="61"/>
  <c r="A22435" i="61"/>
  <c r="A22436" i="61"/>
  <c r="A22437" i="61"/>
  <c r="A22438" i="61"/>
  <c r="A22439" i="61"/>
  <c r="A22440" i="61"/>
  <c r="A22441" i="61"/>
  <c r="A22442" i="61"/>
  <c r="A22443" i="61"/>
  <c r="A22444" i="61"/>
  <c r="A22445" i="61"/>
  <c r="A22446" i="61"/>
  <c r="A22447" i="61"/>
  <c r="A22448" i="61"/>
  <c r="A22449" i="61"/>
  <c r="A22450" i="61"/>
  <c r="A22451" i="61"/>
  <c r="A22452" i="61"/>
  <c r="A22453" i="61"/>
  <c r="A22454" i="61"/>
  <c r="A22455" i="61"/>
  <c r="A22456" i="61"/>
  <c r="A22457" i="61"/>
  <c r="A22458" i="61"/>
  <c r="A22459" i="61"/>
  <c r="A22460" i="61"/>
  <c r="A22461" i="61"/>
  <c r="A22462" i="61"/>
  <c r="A22463" i="61"/>
  <c r="A22464" i="61"/>
  <c r="A22465" i="61"/>
  <c r="A22466" i="61"/>
  <c r="A22467" i="61"/>
  <c r="A22468" i="61"/>
  <c r="A22469" i="61"/>
  <c r="A22470" i="61"/>
  <c r="A22471" i="61"/>
  <c r="A22472" i="61"/>
  <c r="A22473" i="61"/>
  <c r="A22474" i="61"/>
  <c r="A22475" i="61"/>
  <c r="A22476" i="61"/>
  <c r="A22477" i="61"/>
  <c r="A22478" i="61"/>
  <c r="A22479" i="61"/>
  <c r="A22480" i="61"/>
  <c r="A22481" i="61"/>
  <c r="A22482" i="61"/>
  <c r="A22483" i="61"/>
  <c r="A22484" i="61"/>
  <c r="A22485" i="61"/>
  <c r="A22486" i="61"/>
  <c r="A22487" i="61"/>
  <c r="A22488" i="61"/>
  <c r="A22489" i="61"/>
  <c r="A22490" i="61"/>
  <c r="A22491" i="61"/>
  <c r="A22492" i="61"/>
  <c r="A22493" i="61"/>
  <c r="A22494" i="61"/>
  <c r="A22495" i="61"/>
  <c r="A22496" i="61"/>
  <c r="A22497" i="61"/>
  <c r="A22498" i="61"/>
  <c r="A22499" i="61"/>
  <c r="A22500" i="61"/>
  <c r="A22501" i="61"/>
  <c r="A22502" i="61"/>
  <c r="A22503" i="61"/>
  <c r="A22504" i="61"/>
  <c r="A22505" i="61"/>
  <c r="A22506" i="61"/>
  <c r="A22507" i="61"/>
  <c r="A22508" i="61"/>
  <c r="A22509" i="61"/>
  <c r="A22510" i="61"/>
  <c r="A22511" i="61"/>
  <c r="A22512" i="61"/>
  <c r="A22513" i="61"/>
  <c r="A22514" i="61"/>
  <c r="A22515" i="61"/>
  <c r="A22516" i="61"/>
  <c r="A22517" i="61"/>
  <c r="A22518" i="61"/>
  <c r="A22519" i="61"/>
  <c r="A22520" i="61"/>
  <c r="A22521" i="61"/>
  <c r="A22522" i="61"/>
  <c r="A22523" i="61"/>
  <c r="A22524" i="61"/>
  <c r="A22525" i="61"/>
  <c r="A22526" i="61"/>
  <c r="A22527" i="61"/>
  <c r="A22528" i="61"/>
  <c r="A22529" i="61"/>
  <c r="A22530" i="61"/>
  <c r="A22531" i="61"/>
  <c r="A22532" i="61"/>
  <c r="A22533" i="61"/>
  <c r="A22534" i="61"/>
  <c r="A22535" i="61"/>
  <c r="A22536" i="61"/>
  <c r="A22537" i="61"/>
  <c r="A22538" i="61"/>
  <c r="A22539" i="61"/>
  <c r="A22540" i="61"/>
  <c r="A22541" i="61"/>
  <c r="A22542" i="61"/>
  <c r="A22543" i="61"/>
  <c r="A22544" i="61"/>
  <c r="A22545" i="61"/>
  <c r="A22546" i="61"/>
  <c r="A22547" i="61"/>
  <c r="A22548" i="61"/>
  <c r="A22549" i="61"/>
  <c r="A22550" i="61"/>
  <c r="A22551" i="61"/>
  <c r="A22552" i="61"/>
  <c r="A22553" i="61"/>
  <c r="A22554" i="61"/>
  <c r="A22555" i="61"/>
  <c r="A22556" i="61"/>
  <c r="A22557" i="61"/>
  <c r="A22558" i="61"/>
  <c r="A22559" i="61"/>
  <c r="A22560" i="61"/>
  <c r="A22561" i="61"/>
  <c r="A22562" i="61"/>
  <c r="A22563" i="61"/>
  <c r="A22564" i="61"/>
  <c r="A22565" i="61"/>
  <c r="A22566" i="61"/>
  <c r="A22567" i="61"/>
  <c r="A22568" i="61"/>
  <c r="A22569" i="61"/>
  <c r="A22570" i="61"/>
  <c r="A22571" i="61"/>
  <c r="A22572" i="61"/>
  <c r="A22573" i="61"/>
  <c r="A22574" i="61"/>
  <c r="A22575" i="61"/>
  <c r="A22576" i="61"/>
  <c r="A22577" i="61"/>
  <c r="A22578" i="61"/>
  <c r="A22579" i="61"/>
  <c r="A22580" i="61"/>
  <c r="A22581" i="61"/>
  <c r="A22582" i="61"/>
  <c r="A22583" i="61"/>
  <c r="A22584" i="61"/>
  <c r="A22585" i="61"/>
  <c r="A22586" i="61"/>
  <c r="A22587" i="61"/>
  <c r="A22588" i="61"/>
  <c r="A22589" i="61"/>
  <c r="A22590" i="61"/>
  <c r="A22591" i="61"/>
  <c r="A22592" i="61"/>
  <c r="A22593" i="61"/>
  <c r="A22594" i="61"/>
  <c r="A22595" i="61"/>
  <c r="A22596" i="61"/>
  <c r="A22597" i="61"/>
  <c r="A22598" i="61"/>
  <c r="A22599" i="61"/>
  <c r="A22600" i="61"/>
  <c r="A22601" i="61"/>
  <c r="A22602" i="61"/>
  <c r="A22603" i="61"/>
  <c r="A22604" i="61"/>
  <c r="A22605" i="61"/>
  <c r="A22606" i="61"/>
  <c r="A22607" i="61"/>
  <c r="A22608" i="61"/>
  <c r="A22609" i="61"/>
  <c r="A22610" i="61"/>
  <c r="A22611" i="61"/>
  <c r="A22612" i="61"/>
  <c r="A22613" i="61"/>
  <c r="A22614" i="61"/>
  <c r="A22615" i="61"/>
  <c r="A22616" i="61"/>
  <c r="A22617" i="61"/>
  <c r="A22618" i="61"/>
  <c r="A22619" i="61"/>
  <c r="A22620" i="61"/>
  <c r="A22621" i="61"/>
  <c r="A22622" i="61"/>
  <c r="A22623" i="61"/>
  <c r="A22624" i="61"/>
  <c r="A22625" i="61"/>
  <c r="A22626" i="61"/>
  <c r="A22627" i="61"/>
  <c r="A22628" i="61"/>
  <c r="A22629" i="61"/>
  <c r="A22630" i="61"/>
  <c r="A22631" i="61"/>
  <c r="A22632" i="61"/>
  <c r="A22633" i="61"/>
  <c r="A22634" i="61"/>
  <c r="A22635" i="61"/>
  <c r="A22636" i="61"/>
  <c r="A22637" i="61"/>
  <c r="A22638" i="61"/>
  <c r="A22639" i="61"/>
  <c r="A22640" i="61"/>
  <c r="A22641" i="61"/>
  <c r="A22642" i="61"/>
  <c r="A22643" i="61"/>
  <c r="A22644" i="61"/>
  <c r="A22645" i="61"/>
  <c r="A22646" i="61"/>
  <c r="A22647" i="61"/>
  <c r="A22648" i="61"/>
  <c r="A22649" i="61"/>
  <c r="A22650" i="61"/>
  <c r="A22651" i="61"/>
  <c r="A22652" i="61"/>
  <c r="A22653" i="61"/>
  <c r="A22654" i="61"/>
  <c r="A22655" i="61"/>
  <c r="A22656" i="61"/>
  <c r="A22657" i="61"/>
  <c r="A22658" i="61"/>
  <c r="A22659" i="61"/>
  <c r="A22660" i="61"/>
  <c r="A22661" i="61"/>
  <c r="A22662" i="61"/>
  <c r="A22663" i="61"/>
  <c r="A22664" i="61"/>
  <c r="A22665" i="61"/>
  <c r="A22666" i="61"/>
  <c r="A22667" i="61"/>
  <c r="A22668" i="61"/>
  <c r="A22669" i="61"/>
  <c r="A22670" i="61"/>
  <c r="A22671" i="61"/>
  <c r="A22672" i="61"/>
  <c r="A22673" i="61"/>
  <c r="A22674" i="61"/>
  <c r="A22675" i="61"/>
  <c r="A22676" i="61"/>
  <c r="A22677" i="61"/>
  <c r="A22678" i="61"/>
  <c r="A22679" i="61"/>
  <c r="A22680" i="61"/>
  <c r="A22681" i="61"/>
  <c r="A2" i="61"/>
  <c r="H112" i="130" l="1"/>
  <c r="H98" i="130"/>
  <c r="H66" i="130"/>
  <c r="H106" i="130"/>
  <c r="H125" i="130"/>
  <c r="H111" i="130"/>
  <c r="H96" i="130"/>
  <c r="H82" i="130"/>
  <c r="H68" i="130"/>
  <c r="H54" i="130"/>
  <c r="H41" i="130"/>
  <c r="I52" i="130"/>
  <c r="H52" i="130"/>
  <c r="H133" i="130"/>
  <c r="H138" i="130"/>
  <c r="H124" i="130"/>
  <c r="H109" i="130"/>
  <c r="H95" i="130"/>
  <c r="H81" i="130"/>
  <c r="H67" i="130"/>
  <c r="H79" i="130"/>
  <c r="H119" i="130"/>
  <c r="H151" i="130"/>
  <c r="H137" i="130"/>
  <c r="H122" i="130"/>
  <c r="H108" i="130"/>
  <c r="H94" i="130"/>
  <c r="H80" i="130"/>
  <c r="H93" i="130"/>
  <c r="H92" i="130"/>
  <c r="H150" i="130"/>
  <c r="H135" i="130"/>
  <c r="H121" i="130"/>
  <c r="H148" i="130"/>
  <c r="H147" i="130"/>
  <c r="H146" i="130"/>
  <c r="H132" i="130"/>
  <c r="H118" i="130"/>
  <c r="H104" i="130"/>
  <c r="H85" i="130"/>
  <c r="H69" i="130"/>
  <c r="H39" i="130"/>
  <c r="H78" i="130"/>
  <c r="H145" i="130"/>
  <c r="H131" i="130"/>
  <c r="H117" i="130"/>
  <c r="H60" i="130"/>
  <c r="H47" i="130"/>
  <c r="H70" i="130"/>
  <c r="H43" i="130"/>
  <c r="H55" i="130"/>
  <c r="H40" i="130"/>
  <c r="H65" i="130"/>
  <c r="H120" i="130"/>
  <c r="H91" i="130"/>
  <c r="H144" i="130"/>
  <c r="H130" i="130"/>
  <c r="H73" i="130"/>
  <c r="H59" i="130"/>
  <c r="H46" i="130"/>
  <c r="H44" i="130"/>
  <c r="H83" i="130"/>
  <c r="H84" i="130" s="1"/>
  <c r="H89" i="130" s="1"/>
  <c r="H20" i="130" s="1"/>
  <c r="H42" i="130"/>
  <c r="H107" i="130"/>
  <c r="H134" i="130"/>
  <c r="H143" i="130"/>
  <c r="H86" i="130"/>
  <c r="H72" i="130"/>
  <c r="H57" i="130"/>
  <c r="H56" i="130"/>
  <c r="H53" i="130"/>
  <c r="H105" i="130"/>
  <c r="H99" i="130"/>
  <c r="J55" i="130"/>
  <c r="J80" i="130"/>
  <c r="I42" i="130"/>
  <c r="J47" i="130"/>
  <c r="J146" i="130"/>
  <c r="J145" i="130"/>
  <c r="J112" i="130"/>
  <c r="J70" i="130"/>
  <c r="J105" i="130"/>
  <c r="J52" i="130"/>
  <c r="I135" i="130"/>
  <c r="I120" i="130"/>
  <c r="I98" i="130"/>
  <c r="I111" i="130"/>
  <c r="I96" i="130"/>
  <c r="J143" i="130"/>
  <c r="J138" i="130"/>
  <c r="J81" i="130"/>
  <c r="J67" i="130"/>
  <c r="J92" i="130"/>
  <c r="J46" i="130"/>
  <c r="I132" i="130"/>
  <c r="I117" i="130"/>
  <c r="J133" i="130"/>
  <c r="J135" i="130"/>
  <c r="J78" i="130"/>
  <c r="J119" i="130"/>
  <c r="J69" i="130"/>
  <c r="J65" i="130"/>
  <c r="I146" i="130"/>
  <c r="I137" i="130"/>
  <c r="I104" i="130"/>
  <c r="I72" i="130"/>
  <c r="I68" i="130"/>
  <c r="I47" i="130"/>
  <c r="I95" i="130"/>
  <c r="J96" i="130"/>
  <c r="I125" i="130"/>
  <c r="I56" i="130"/>
  <c r="J130" i="130"/>
  <c r="J132" i="130"/>
  <c r="J83" i="130"/>
  <c r="J99" i="130"/>
  <c r="J79" i="130"/>
  <c r="J54" i="130"/>
  <c r="I143" i="130"/>
  <c r="I134" i="130"/>
  <c r="I107" i="130"/>
  <c r="I59" i="130"/>
  <c r="I43" i="130"/>
  <c r="J44" i="130"/>
  <c r="I105" i="130"/>
  <c r="I60" i="130"/>
  <c r="I138" i="130"/>
  <c r="J150" i="130"/>
  <c r="J108" i="130"/>
  <c r="J106" i="130"/>
  <c r="J60" i="130"/>
  <c r="I131" i="130"/>
  <c r="I93" i="130"/>
  <c r="I144" i="130"/>
  <c r="I108" i="130"/>
  <c r="J147" i="130"/>
  <c r="J104" i="130"/>
  <c r="J72" i="130"/>
  <c r="J107" i="130"/>
  <c r="J42" i="130"/>
  <c r="J68" i="130"/>
  <c r="I122" i="130"/>
  <c r="I151" i="130"/>
  <c r="I99" i="130"/>
  <c r="I53" i="130"/>
  <c r="I67" i="130"/>
  <c r="I57" i="130"/>
  <c r="J134" i="130"/>
  <c r="J73" i="130"/>
  <c r="I130" i="130"/>
  <c r="I78" i="130"/>
  <c r="J94" i="130"/>
  <c r="J118" i="130"/>
  <c r="I150" i="130"/>
  <c r="I69" i="130"/>
  <c r="J151" i="130"/>
  <c r="J86" i="130"/>
  <c r="I147" i="130"/>
  <c r="I66" i="130"/>
  <c r="J124" i="130"/>
  <c r="I112" i="130"/>
  <c r="I91" i="130"/>
  <c r="J144" i="130"/>
  <c r="J120" i="130"/>
  <c r="J59" i="130"/>
  <c r="J125" i="130"/>
  <c r="J39" i="130"/>
  <c r="J40" i="130"/>
  <c r="I119" i="130"/>
  <c r="I148" i="130"/>
  <c r="I149" i="130" s="1"/>
  <c r="I86" i="130"/>
  <c r="I92" i="130"/>
  <c r="I85" i="130"/>
  <c r="I70" i="130"/>
  <c r="J53" i="130"/>
  <c r="J95" i="130"/>
  <c r="I124" i="130"/>
  <c r="I55" i="130"/>
  <c r="J131" i="130"/>
  <c r="J93" i="130"/>
  <c r="I121" i="130"/>
  <c r="I46" i="130"/>
  <c r="J85" i="130"/>
  <c r="J82" i="130"/>
  <c r="I73" i="130"/>
  <c r="J148" i="130"/>
  <c r="J149" i="130" s="1"/>
  <c r="J66" i="130"/>
  <c r="I82" i="130"/>
  <c r="I79" i="130"/>
  <c r="J137" i="130"/>
  <c r="J111" i="130"/>
  <c r="J56" i="130"/>
  <c r="J122" i="130"/>
  <c r="J98" i="130"/>
  <c r="I133" i="130"/>
  <c r="I145" i="130"/>
  <c r="I83" i="130"/>
  <c r="I94" i="130"/>
  <c r="I81" i="130"/>
  <c r="I40" i="130"/>
  <c r="J117" i="130"/>
  <c r="J41" i="130"/>
  <c r="I80" i="130"/>
  <c r="I39" i="130"/>
  <c r="J121" i="130"/>
  <c r="J57" i="130"/>
  <c r="I109" i="130"/>
  <c r="I41" i="130"/>
  <c r="J91" i="130"/>
  <c r="J43" i="130"/>
  <c r="I118" i="130"/>
  <c r="I65" i="130"/>
  <c r="J109" i="130"/>
  <c r="J110" i="130" s="1"/>
  <c r="I106" i="130"/>
  <c r="I44" i="130"/>
  <c r="I45" i="130" s="1"/>
  <c r="I54" i="130"/>
  <c r="K146" i="130"/>
  <c r="K92" i="130"/>
  <c r="K132" i="130"/>
  <c r="K94" i="130"/>
  <c r="K44" i="130"/>
  <c r="K73" i="130"/>
  <c r="K143" i="130"/>
  <c r="K131" i="130"/>
  <c r="K41" i="130"/>
  <c r="K119" i="130"/>
  <c r="K120" i="130"/>
  <c r="K122" i="130"/>
  <c r="K98" i="130"/>
  <c r="K72" i="130"/>
  <c r="K40" i="130"/>
  <c r="K66" i="130"/>
  <c r="K111" i="130"/>
  <c r="K121" i="130"/>
  <c r="K135" i="130"/>
  <c r="K106" i="130"/>
  <c r="K117" i="130"/>
  <c r="K86" i="130"/>
  <c r="K124" i="130"/>
  <c r="K137" i="130"/>
  <c r="K107" i="130"/>
  <c r="K79" i="130"/>
  <c r="K69" i="130"/>
  <c r="K55" i="130"/>
  <c r="K125" i="130"/>
  <c r="K78" i="130"/>
  <c r="K43" i="130"/>
  <c r="K151" i="130"/>
  <c r="K81" i="130"/>
  <c r="K112" i="130"/>
  <c r="K52" i="130"/>
  <c r="K67" i="130"/>
  <c r="K42" i="130"/>
  <c r="K47" i="130"/>
  <c r="K150" i="130"/>
  <c r="K130" i="130"/>
  <c r="K133" i="130"/>
  <c r="K60" i="130"/>
  <c r="K57" i="130"/>
  <c r="K39" i="130"/>
  <c r="K65" i="130"/>
  <c r="K105" i="130"/>
  <c r="K93" i="130"/>
  <c r="K147" i="130"/>
  <c r="K109" i="130"/>
  <c r="K91" i="130"/>
  <c r="K104" i="130"/>
  <c r="K68" i="130"/>
  <c r="K59" i="130"/>
  <c r="K138" i="130"/>
  <c r="K85" i="130"/>
  <c r="K118" i="130"/>
  <c r="K99" i="130"/>
  <c r="K80" i="130"/>
  <c r="K56" i="130"/>
  <c r="K70" i="130"/>
  <c r="K145" i="130"/>
  <c r="K46" i="130"/>
  <c r="K53" i="130"/>
  <c r="K144" i="130"/>
  <c r="K134" i="130"/>
  <c r="K108" i="130"/>
  <c r="K95" i="130"/>
  <c r="K83" i="130"/>
  <c r="K82" i="130"/>
  <c r="K148" i="130"/>
  <c r="K54" i="130"/>
  <c r="K96" i="130"/>
  <c r="L144" i="130"/>
  <c r="L138" i="130"/>
  <c r="L95" i="130"/>
  <c r="L69" i="130"/>
  <c r="L99" i="130"/>
  <c r="L55" i="130"/>
  <c r="L135" i="130"/>
  <c r="L146" i="130"/>
  <c r="L94" i="130"/>
  <c r="L41" i="130"/>
  <c r="L112" i="130"/>
  <c r="L53" i="130"/>
  <c r="L109" i="130"/>
  <c r="L111" i="130"/>
  <c r="L106" i="130"/>
  <c r="L83" i="130"/>
  <c r="L81" i="130"/>
  <c r="L43" i="130"/>
  <c r="L137" i="130"/>
  <c r="L66" i="130"/>
  <c r="L134" i="130"/>
  <c r="L105" i="130"/>
  <c r="L104" i="130"/>
  <c r="L91" i="130"/>
  <c r="L65" i="130"/>
  <c r="L52" i="130"/>
  <c r="L131" i="130"/>
  <c r="L96" i="130"/>
  <c r="L97" i="130" s="1"/>
  <c r="L72" i="130"/>
  <c r="L54" i="130"/>
  <c r="L47" i="130"/>
  <c r="L133" i="130"/>
  <c r="L85" i="130"/>
  <c r="L57" i="130"/>
  <c r="L60" i="130"/>
  <c r="L151" i="130"/>
  <c r="L145" i="130"/>
  <c r="L80" i="130"/>
  <c r="L59" i="130"/>
  <c r="L39" i="130"/>
  <c r="L148" i="130"/>
  <c r="L132" i="130"/>
  <c r="L93" i="130"/>
  <c r="L56" i="130"/>
  <c r="L42" i="130"/>
  <c r="L44" i="130"/>
  <c r="L124" i="130"/>
  <c r="L92" i="130"/>
  <c r="L73" i="130"/>
  <c r="L79" i="130"/>
  <c r="L118" i="130"/>
  <c r="L86" i="130"/>
  <c r="L67" i="130"/>
  <c r="L98" i="130"/>
  <c r="L125" i="130"/>
  <c r="L107" i="130"/>
  <c r="L119" i="130"/>
  <c r="L117" i="130"/>
  <c r="L70" i="130"/>
  <c r="L71" i="130" s="1"/>
  <c r="L76" i="130" s="1"/>
  <c r="L19" i="130" s="1"/>
  <c r="L40" i="130"/>
  <c r="L46" i="130"/>
  <c r="L122" i="130"/>
  <c r="L130" i="130"/>
  <c r="L82" i="130"/>
  <c r="L150" i="130"/>
  <c r="L121" i="130"/>
  <c r="L120" i="130"/>
  <c r="L68" i="130"/>
  <c r="L147" i="130"/>
  <c r="L143" i="130"/>
  <c r="L78" i="130"/>
  <c r="L108" i="130"/>
  <c r="M133" i="130"/>
  <c r="M145" i="130"/>
  <c r="M109" i="130"/>
  <c r="M60" i="130"/>
  <c r="M86" i="130"/>
  <c r="M69" i="130"/>
  <c r="M40" i="130"/>
  <c r="M124" i="130"/>
  <c r="M83" i="130"/>
  <c r="M107" i="130"/>
  <c r="M72" i="130"/>
  <c r="M59" i="130"/>
  <c r="M150" i="130"/>
  <c r="M121" i="130"/>
  <c r="M78" i="130"/>
  <c r="M54" i="130"/>
  <c r="M92" i="130"/>
  <c r="M46" i="130"/>
  <c r="M118" i="130"/>
  <c r="M47" i="130"/>
  <c r="M147" i="130"/>
  <c r="M144" i="130"/>
  <c r="M105" i="130"/>
  <c r="M120" i="130"/>
  <c r="M43" i="130"/>
  <c r="M117" i="130"/>
  <c r="M132" i="130"/>
  <c r="M104" i="130"/>
  <c r="M91" i="130"/>
  <c r="M65" i="130"/>
  <c r="M42" i="130"/>
  <c r="M93" i="130"/>
  <c r="M44" i="130"/>
  <c r="M82" i="130"/>
  <c r="M55" i="130"/>
  <c r="M148" i="130"/>
  <c r="M96" i="130"/>
  <c r="M130" i="130"/>
  <c r="M73" i="130"/>
  <c r="M95" i="130"/>
  <c r="M106" i="130"/>
  <c r="M137" i="130"/>
  <c r="M146" i="130"/>
  <c r="M108" i="130"/>
  <c r="M85" i="130"/>
  <c r="M68" i="130"/>
  <c r="M125" i="130"/>
  <c r="M79" i="130"/>
  <c r="M151" i="130"/>
  <c r="M41" i="130"/>
  <c r="M119" i="130"/>
  <c r="M56" i="130"/>
  <c r="M81" i="130"/>
  <c r="M112" i="130"/>
  <c r="M134" i="130"/>
  <c r="M143" i="130"/>
  <c r="M111" i="130"/>
  <c r="M80" i="130"/>
  <c r="M53" i="130"/>
  <c r="M39" i="130"/>
  <c r="M70" i="130"/>
  <c r="M71" i="130" s="1"/>
  <c r="M122" i="130"/>
  <c r="M123" i="130" s="1"/>
  <c r="M67" i="130"/>
  <c r="M99" i="130"/>
  <c r="M52" i="130"/>
  <c r="M57" i="130"/>
  <c r="M66" i="130"/>
  <c r="M94" i="130"/>
  <c r="M135" i="130"/>
  <c r="M131" i="130"/>
  <c r="M138" i="130"/>
  <c r="M98" i="130"/>
  <c r="N134" i="130"/>
  <c r="N124" i="130"/>
  <c r="N85" i="130"/>
  <c r="N68" i="130"/>
  <c r="N46" i="130"/>
  <c r="N131" i="130"/>
  <c r="N119" i="130"/>
  <c r="N82" i="130"/>
  <c r="N65" i="130"/>
  <c r="N43" i="130"/>
  <c r="N47" i="130"/>
  <c r="N151" i="130"/>
  <c r="N125" i="130"/>
  <c r="N79" i="130"/>
  <c r="N118" i="130"/>
  <c r="N40" i="130"/>
  <c r="N59" i="130"/>
  <c r="N99" i="130"/>
  <c r="N105" i="130"/>
  <c r="N42" i="130"/>
  <c r="N108" i="130"/>
  <c r="N148" i="130"/>
  <c r="N120" i="130"/>
  <c r="N81" i="130"/>
  <c r="N55" i="130"/>
  <c r="N145" i="130"/>
  <c r="N112" i="130"/>
  <c r="N111" i="130"/>
  <c r="N83" i="130"/>
  <c r="N66" i="130"/>
  <c r="N39" i="130"/>
  <c r="N72" i="130"/>
  <c r="N98" i="130"/>
  <c r="N138" i="130"/>
  <c r="N95" i="130"/>
  <c r="N117" i="130"/>
  <c r="N78" i="130"/>
  <c r="N107" i="130"/>
  <c r="N92" i="130"/>
  <c r="N91" i="130"/>
  <c r="N121" i="130"/>
  <c r="N130" i="130"/>
  <c r="N135" i="130"/>
  <c r="N93" i="130"/>
  <c r="N44" i="130"/>
  <c r="N109" i="130"/>
  <c r="N53" i="130"/>
  <c r="N52" i="130"/>
  <c r="N132" i="130"/>
  <c r="N106" i="130"/>
  <c r="N60" i="130"/>
  <c r="N94" i="130"/>
  <c r="N86" i="130"/>
  <c r="N41" i="130"/>
  <c r="N73" i="130"/>
  <c r="N143" i="130"/>
  <c r="N122" i="130"/>
  <c r="N80" i="130"/>
  <c r="N70" i="130"/>
  <c r="N71" i="130" s="1"/>
  <c r="N133" i="130"/>
  <c r="N67" i="130"/>
  <c r="N96" i="130"/>
  <c r="N56" i="130"/>
  <c r="N150" i="130"/>
  <c r="N146" i="130"/>
  <c r="N104" i="130"/>
  <c r="N57" i="130"/>
  <c r="N69" i="130"/>
  <c r="N147" i="130"/>
  <c r="N54" i="130"/>
  <c r="N144" i="130"/>
  <c r="N137" i="130"/>
  <c r="O143" i="130"/>
  <c r="O105" i="130"/>
  <c r="O117" i="130"/>
  <c r="O130" i="130"/>
  <c r="O57" i="130"/>
  <c r="O52" i="130"/>
  <c r="O150" i="130"/>
  <c r="O106" i="130"/>
  <c r="O82" i="130"/>
  <c r="O124" i="130"/>
  <c r="O78" i="130"/>
  <c r="O42" i="130"/>
  <c r="O138" i="130"/>
  <c r="O119" i="130"/>
  <c r="O85" i="130"/>
  <c r="O147" i="130"/>
  <c r="O98" i="130"/>
  <c r="O122" i="130"/>
  <c r="O68" i="130"/>
  <c r="O83" i="130"/>
  <c r="O73" i="130"/>
  <c r="O55" i="130"/>
  <c r="O80" i="130"/>
  <c r="O54" i="130"/>
  <c r="O53" i="130"/>
  <c r="O92" i="130"/>
  <c r="O135" i="130"/>
  <c r="O121" i="130"/>
  <c r="O65" i="130"/>
  <c r="O70" i="130"/>
  <c r="O66" i="130"/>
  <c r="O134" i="130"/>
  <c r="O132" i="130"/>
  <c r="O108" i="130"/>
  <c r="O79" i="130"/>
  <c r="O95" i="130"/>
  <c r="O39" i="130"/>
  <c r="O109" i="130"/>
  <c r="O125" i="130"/>
  <c r="O131" i="130"/>
  <c r="O112" i="130"/>
  <c r="O59" i="130"/>
  <c r="O46" i="130"/>
  <c r="O44" i="130"/>
  <c r="O118" i="130"/>
  <c r="O72" i="130"/>
  <c r="O146" i="130"/>
  <c r="O93" i="130"/>
  <c r="O69" i="130"/>
  <c r="O56" i="130"/>
  <c r="O144" i="130"/>
  <c r="O151" i="130"/>
  <c r="O99" i="130"/>
  <c r="O120" i="130"/>
  <c r="O104" i="130"/>
  <c r="O81" i="130"/>
  <c r="O40" i="130"/>
  <c r="O96" i="130"/>
  <c r="O41" i="130"/>
  <c r="O107" i="130"/>
  <c r="O133" i="130"/>
  <c r="O60" i="130"/>
  <c r="O67" i="130"/>
  <c r="O47" i="130"/>
  <c r="O148" i="130"/>
  <c r="O137" i="130"/>
  <c r="O111" i="130"/>
  <c r="O91" i="130"/>
  <c r="O86" i="130"/>
  <c r="O43" i="130"/>
  <c r="O145" i="130"/>
  <c r="O94" i="130"/>
  <c r="P137" i="130"/>
  <c r="P151" i="130"/>
  <c r="P150" i="130"/>
  <c r="P121" i="130"/>
  <c r="P130" i="130"/>
  <c r="P66" i="130"/>
  <c r="P42" i="130"/>
  <c r="P39" i="130"/>
  <c r="P67" i="130"/>
  <c r="P119" i="130"/>
  <c r="P148" i="130"/>
  <c r="P149" i="130" s="1"/>
  <c r="P154" i="130" s="1"/>
  <c r="P25" i="130" s="1"/>
  <c r="P112" i="130"/>
  <c r="P146" i="130"/>
  <c r="P93" i="130"/>
  <c r="P52" i="130"/>
  <c r="P54" i="130"/>
  <c r="P104" i="130"/>
  <c r="P43" i="130"/>
  <c r="P145" i="130"/>
  <c r="P109" i="130"/>
  <c r="P131" i="130"/>
  <c r="P144" i="130"/>
  <c r="P85" i="130"/>
  <c r="P92" i="130"/>
  <c r="P70" i="130"/>
  <c r="P46" i="130"/>
  <c r="P124" i="130"/>
  <c r="P106" i="130"/>
  <c r="P120" i="130"/>
  <c r="P82" i="130"/>
  <c r="P91" i="130"/>
  <c r="P44" i="130"/>
  <c r="P80" i="130"/>
  <c r="P56" i="130"/>
  <c r="P138" i="130"/>
  <c r="P118" i="130"/>
  <c r="P96" i="130"/>
  <c r="P60" i="130"/>
  <c r="P86" i="130"/>
  <c r="P59" i="130"/>
  <c r="P98" i="130"/>
  <c r="P41" i="130"/>
  <c r="P135" i="130"/>
  <c r="P107" i="130"/>
  <c r="P99" i="130"/>
  <c r="P57" i="130"/>
  <c r="P73" i="130"/>
  <c r="P53" i="130"/>
  <c r="P108" i="130"/>
  <c r="P147" i="130"/>
  <c r="P47" i="130"/>
  <c r="P95" i="130"/>
  <c r="P81" i="130"/>
  <c r="P132" i="130"/>
  <c r="P105" i="130"/>
  <c r="P79" i="130"/>
  <c r="P83" i="130"/>
  <c r="P72" i="130"/>
  <c r="P55" i="130"/>
  <c r="P78" i="130"/>
  <c r="P40" i="130"/>
  <c r="P134" i="130"/>
  <c r="P125" i="130"/>
  <c r="P122" i="130"/>
  <c r="P143" i="130"/>
  <c r="P111" i="130"/>
  <c r="P117" i="130"/>
  <c r="P94" i="130"/>
  <c r="P65" i="130"/>
  <c r="P68" i="130"/>
  <c r="P69" i="130"/>
  <c r="P133" i="130"/>
  <c r="Q118" i="130"/>
  <c r="Q147" i="130"/>
  <c r="Q99" i="130"/>
  <c r="Q93" i="130"/>
  <c r="Q78" i="130"/>
  <c r="Q138" i="130"/>
  <c r="Q144" i="130"/>
  <c r="Q98" i="130"/>
  <c r="Q68" i="130"/>
  <c r="Q66" i="130"/>
  <c r="Q46" i="130"/>
  <c r="Q120" i="130"/>
  <c r="Q96" i="130"/>
  <c r="Q135" i="130"/>
  <c r="Q132" i="130"/>
  <c r="Q117" i="130"/>
  <c r="Q107" i="130"/>
  <c r="Q80" i="130"/>
  <c r="Q43" i="130"/>
  <c r="Q44" i="130"/>
  <c r="Q47" i="130"/>
  <c r="Q137" i="130"/>
  <c r="Q146" i="130"/>
  <c r="Q85" i="130"/>
  <c r="Q95" i="130"/>
  <c r="Q81" i="130"/>
  <c r="Q41" i="130"/>
  <c r="Q60" i="130"/>
  <c r="Q40" i="130"/>
  <c r="Q134" i="130"/>
  <c r="Q143" i="130"/>
  <c r="Q82" i="130"/>
  <c r="Q92" i="130"/>
  <c r="Q39" i="130"/>
  <c r="Q131" i="130"/>
  <c r="Q125" i="130"/>
  <c r="Q79" i="130"/>
  <c r="Q73" i="130"/>
  <c r="Q91" i="130"/>
  <c r="Q151" i="130"/>
  <c r="Q122" i="130"/>
  <c r="Q108" i="130"/>
  <c r="Q55" i="130"/>
  <c r="Q86" i="130"/>
  <c r="Q54" i="130"/>
  <c r="Q130" i="130"/>
  <c r="Q42" i="130"/>
  <c r="Q106" i="130"/>
  <c r="Q67" i="130"/>
  <c r="Q148" i="130"/>
  <c r="Q119" i="130"/>
  <c r="Q111" i="130"/>
  <c r="Q52" i="130"/>
  <c r="Q70" i="130"/>
  <c r="Q59" i="130"/>
  <c r="Q124" i="130"/>
  <c r="Q104" i="130"/>
  <c r="Q121" i="130"/>
  <c r="Q105" i="130"/>
  <c r="Q53" i="130"/>
  <c r="Q57" i="130"/>
  <c r="Q145" i="130"/>
  <c r="Q133" i="130"/>
  <c r="Q72" i="130"/>
  <c r="Q112" i="130"/>
  <c r="Q69" i="130"/>
  <c r="Q56" i="130"/>
  <c r="Q109" i="130"/>
  <c r="Q94" i="130"/>
  <c r="Q150" i="130"/>
  <c r="Q83" i="130"/>
  <c r="Q84" i="130" s="1"/>
  <c r="Q65" i="130"/>
  <c r="R135" i="130"/>
  <c r="R117" i="130"/>
  <c r="R124" i="130"/>
  <c r="R66" i="130"/>
  <c r="R41" i="130"/>
  <c r="R65" i="130"/>
  <c r="R125" i="130"/>
  <c r="R132" i="130"/>
  <c r="R146" i="130"/>
  <c r="R108" i="130"/>
  <c r="R107" i="130"/>
  <c r="R118" i="130"/>
  <c r="R72" i="130"/>
  <c r="R57" i="130"/>
  <c r="R119" i="130"/>
  <c r="R143" i="130"/>
  <c r="R96" i="130"/>
  <c r="R105" i="130"/>
  <c r="R85" i="130"/>
  <c r="R70" i="130"/>
  <c r="R60" i="130"/>
  <c r="R91" i="130"/>
  <c r="R133" i="130"/>
  <c r="R93" i="130"/>
  <c r="R79" i="130"/>
  <c r="R82" i="130"/>
  <c r="R94" i="130"/>
  <c r="R40" i="130"/>
  <c r="R131" i="130"/>
  <c r="R121" i="130"/>
  <c r="R130" i="130"/>
  <c r="R122" i="130"/>
  <c r="R95" i="130"/>
  <c r="R109" i="130"/>
  <c r="R68" i="130"/>
  <c r="R44" i="130"/>
  <c r="R150" i="130"/>
  <c r="R120" i="130"/>
  <c r="R92" i="130"/>
  <c r="R106" i="130"/>
  <c r="R56" i="130"/>
  <c r="R67" i="130"/>
  <c r="R147" i="130"/>
  <c r="R111" i="130"/>
  <c r="R73" i="130"/>
  <c r="R98" i="130"/>
  <c r="R53" i="130"/>
  <c r="R46" i="130"/>
  <c r="R42" i="130"/>
  <c r="R145" i="130"/>
  <c r="R81" i="130"/>
  <c r="R69" i="130"/>
  <c r="R151" i="130"/>
  <c r="R144" i="130"/>
  <c r="R99" i="130"/>
  <c r="R55" i="130"/>
  <c r="R112" i="130"/>
  <c r="R43" i="130"/>
  <c r="R83" i="130"/>
  <c r="R84" i="130" s="1"/>
  <c r="R54" i="130"/>
  <c r="R80" i="130"/>
  <c r="R59" i="130"/>
  <c r="R148" i="130"/>
  <c r="R137" i="130"/>
  <c r="R86" i="130"/>
  <c r="R52" i="130"/>
  <c r="R104" i="130"/>
  <c r="R39" i="130"/>
  <c r="R134" i="130"/>
  <c r="R47" i="130"/>
  <c r="R138" i="130"/>
  <c r="R78" i="130"/>
  <c r="S145" i="130"/>
  <c r="S124" i="130"/>
  <c r="S81" i="130"/>
  <c r="S79" i="130"/>
  <c r="S68" i="130"/>
  <c r="S83" i="130"/>
  <c r="S99" i="130"/>
  <c r="S135" i="130"/>
  <c r="S107" i="130"/>
  <c r="S66" i="130"/>
  <c r="S80" i="130"/>
  <c r="S132" i="130"/>
  <c r="S105" i="130"/>
  <c r="S86" i="130"/>
  <c r="S104" i="130"/>
  <c r="S47" i="130"/>
  <c r="S42" i="130"/>
  <c r="S85" i="130"/>
  <c r="S40" i="130"/>
  <c r="S137" i="130"/>
  <c r="S94" i="130"/>
  <c r="S112" i="130"/>
  <c r="S41" i="130"/>
  <c r="S72" i="130"/>
  <c r="S146" i="130"/>
  <c r="S133" i="130"/>
  <c r="S91" i="130"/>
  <c r="S134" i="130"/>
  <c r="S143" i="130"/>
  <c r="S109" i="130"/>
  <c r="S125" i="130"/>
  <c r="S130" i="130"/>
  <c r="S70" i="130"/>
  <c r="S59" i="130"/>
  <c r="S150" i="130"/>
  <c r="S138" i="130"/>
  <c r="S118" i="130"/>
  <c r="S108" i="130"/>
  <c r="S65" i="130"/>
  <c r="S53" i="130"/>
  <c r="S111" i="130"/>
  <c r="S55" i="130"/>
  <c r="S43" i="130"/>
  <c r="S69" i="130"/>
  <c r="S46" i="130"/>
  <c r="S147" i="130"/>
  <c r="S122" i="130"/>
  <c r="S123" i="130" s="1"/>
  <c r="S96" i="130"/>
  <c r="S93" i="130"/>
  <c r="S73" i="130"/>
  <c r="S57" i="130"/>
  <c r="S98" i="130"/>
  <c r="S131" i="130"/>
  <c r="S44" i="130"/>
  <c r="S144" i="130"/>
  <c r="S120" i="130"/>
  <c r="S95" i="130"/>
  <c r="S106" i="130"/>
  <c r="S82" i="130"/>
  <c r="S54" i="130"/>
  <c r="S78" i="130"/>
  <c r="S60" i="130"/>
  <c r="S67" i="130"/>
  <c r="S52" i="130"/>
  <c r="S151" i="130"/>
  <c r="S92" i="130"/>
  <c r="S121" i="130"/>
  <c r="S56" i="130"/>
  <c r="S39" i="130"/>
  <c r="S148" i="130"/>
  <c r="S117" i="130"/>
  <c r="S119" i="130"/>
  <c r="T135" i="130"/>
  <c r="T109" i="130"/>
  <c r="T131" i="130"/>
  <c r="T68" i="130"/>
  <c r="T85" i="130"/>
  <c r="T44" i="130"/>
  <c r="T106" i="130"/>
  <c r="T146" i="130"/>
  <c r="T143" i="130"/>
  <c r="T120" i="130"/>
  <c r="T119" i="130"/>
  <c r="T144" i="130"/>
  <c r="T83" i="130"/>
  <c r="T42" i="130"/>
  <c r="T95" i="130"/>
  <c r="T111" i="130"/>
  <c r="T117" i="130"/>
  <c r="T105" i="130"/>
  <c r="T96" i="130"/>
  <c r="T67" i="130"/>
  <c r="T41" i="130"/>
  <c r="T43" i="130"/>
  <c r="T108" i="130"/>
  <c r="T137" i="130"/>
  <c r="T99" i="130"/>
  <c r="T92" i="130"/>
  <c r="T46" i="130"/>
  <c r="T39" i="130"/>
  <c r="T91" i="130"/>
  <c r="T125" i="130"/>
  <c r="T134" i="130"/>
  <c r="T94" i="130"/>
  <c r="T73" i="130"/>
  <c r="T70" i="130"/>
  <c r="T60" i="130"/>
  <c r="T72" i="130"/>
  <c r="T122" i="130"/>
  <c r="T151" i="130"/>
  <c r="T118" i="130"/>
  <c r="T55" i="130"/>
  <c r="T59" i="130"/>
  <c r="T52" i="130"/>
  <c r="T133" i="130"/>
  <c r="T148" i="130"/>
  <c r="T132" i="130"/>
  <c r="T79" i="130"/>
  <c r="T53" i="130"/>
  <c r="T80" i="130"/>
  <c r="T147" i="130"/>
  <c r="T54" i="130"/>
  <c r="T138" i="130"/>
  <c r="T69" i="130"/>
  <c r="T130" i="130"/>
  <c r="T107" i="130"/>
  <c r="T81" i="130"/>
  <c r="T66" i="130"/>
  <c r="T65" i="130"/>
  <c r="T40" i="130"/>
  <c r="T145" i="130"/>
  <c r="T47" i="130"/>
  <c r="T112" i="130"/>
  <c r="T98" i="130"/>
  <c r="T124" i="130"/>
  <c r="T150" i="130"/>
  <c r="T104" i="130"/>
  <c r="T86" i="130"/>
  <c r="T93" i="130"/>
  <c r="T57" i="130"/>
  <c r="T121" i="130"/>
  <c r="T78" i="130"/>
  <c r="T82" i="130"/>
  <c r="T56" i="130"/>
  <c r="U133" i="130"/>
  <c r="U145" i="130"/>
  <c r="U73" i="130"/>
  <c r="U111" i="130"/>
  <c r="U60" i="130"/>
  <c r="U47" i="130"/>
  <c r="U39" i="130"/>
  <c r="U130" i="130"/>
  <c r="U150" i="130"/>
  <c r="U121" i="130"/>
  <c r="U78" i="130"/>
  <c r="U95" i="130"/>
  <c r="U57" i="130"/>
  <c r="U41" i="130"/>
  <c r="U44" i="130"/>
  <c r="U99" i="130"/>
  <c r="U147" i="130"/>
  <c r="U118" i="130"/>
  <c r="U104" i="130"/>
  <c r="U81" i="130"/>
  <c r="U54" i="130"/>
  <c r="U55" i="130"/>
  <c r="U40" i="130"/>
  <c r="U138" i="130"/>
  <c r="U144" i="130"/>
  <c r="U109" i="130"/>
  <c r="U94" i="130"/>
  <c r="U69" i="130"/>
  <c r="U43" i="130"/>
  <c r="U124" i="130"/>
  <c r="U135" i="130"/>
  <c r="U120" i="130"/>
  <c r="U112" i="130"/>
  <c r="U59" i="130"/>
  <c r="U66" i="130"/>
  <c r="U72" i="130"/>
  <c r="U132" i="130"/>
  <c r="U117" i="130"/>
  <c r="U98" i="130"/>
  <c r="U56" i="130"/>
  <c r="U93" i="130"/>
  <c r="U146" i="130"/>
  <c r="U137" i="130"/>
  <c r="U86" i="130"/>
  <c r="U53" i="130"/>
  <c r="U91" i="130"/>
  <c r="U67" i="130"/>
  <c r="U46" i="130"/>
  <c r="U96" i="130"/>
  <c r="U148" i="130"/>
  <c r="U68" i="130"/>
  <c r="U143" i="130"/>
  <c r="U134" i="130"/>
  <c r="U83" i="130"/>
  <c r="U108" i="130"/>
  <c r="U85" i="130"/>
  <c r="U151" i="130"/>
  <c r="U82" i="130"/>
  <c r="U119" i="130"/>
  <c r="U92" i="130"/>
  <c r="U79" i="130"/>
  <c r="U125" i="130"/>
  <c r="U131" i="130"/>
  <c r="U80" i="130"/>
  <c r="U106" i="130"/>
  <c r="U65" i="130"/>
  <c r="U42" i="130"/>
  <c r="U122" i="130"/>
  <c r="U123" i="130" s="1"/>
  <c r="U105" i="130"/>
  <c r="U52" i="130"/>
  <c r="U107" i="130"/>
  <c r="U70" i="130"/>
  <c r="U71" i="130" s="1"/>
  <c r="V134" i="130"/>
  <c r="V105" i="130"/>
  <c r="V121" i="130"/>
  <c r="V96" i="130"/>
  <c r="V82" i="130"/>
  <c r="V55" i="130"/>
  <c r="V92" i="130"/>
  <c r="V131" i="130"/>
  <c r="V151" i="130"/>
  <c r="V94" i="130"/>
  <c r="V59" i="130"/>
  <c r="V111" i="130"/>
  <c r="V69" i="130"/>
  <c r="V54" i="130"/>
  <c r="V60" i="130"/>
  <c r="V86" i="130"/>
  <c r="V148" i="130"/>
  <c r="V91" i="130"/>
  <c r="V56" i="130"/>
  <c r="V109" i="130"/>
  <c r="V68" i="130"/>
  <c r="V41" i="130"/>
  <c r="V104" i="130"/>
  <c r="V40" i="130"/>
  <c r="V146" i="130"/>
  <c r="V145" i="130"/>
  <c r="V119" i="130"/>
  <c r="V53" i="130"/>
  <c r="V95" i="130"/>
  <c r="V66" i="130"/>
  <c r="V137" i="130"/>
  <c r="V143" i="130"/>
  <c r="V138" i="130"/>
  <c r="V107" i="130"/>
  <c r="V83" i="130"/>
  <c r="V84" i="130" s="1"/>
  <c r="V89" i="130" s="1"/>
  <c r="V20" i="130" s="1"/>
  <c r="V80" i="130"/>
  <c r="V47" i="130"/>
  <c r="V133" i="130"/>
  <c r="V135" i="130"/>
  <c r="V124" i="130"/>
  <c r="V67" i="130"/>
  <c r="V85" i="130"/>
  <c r="V46" i="130"/>
  <c r="V99" i="130"/>
  <c r="V130" i="130"/>
  <c r="V132" i="130"/>
  <c r="V118" i="130"/>
  <c r="V93" i="130"/>
  <c r="V72" i="130"/>
  <c r="V44" i="130"/>
  <c r="V78" i="130"/>
  <c r="V52" i="130"/>
  <c r="V79" i="130"/>
  <c r="V150" i="130"/>
  <c r="V112" i="130"/>
  <c r="V125" i="130"/>
  <c r="V108" i="130"/>
  <c r="V70" i="130"/>
  <c r="V65" i="130"/>
  <c r="V106" i="130"/>
  <c r="V120" i="130"/>
  <c r="V39" i="130"/>
  <c r="V73" i="130"/>
  <c r="V147" i="130"/>
  <c r="V98" i="130"/>
  <c r="V81" i="130"/>
  <c r="V122" i="130"/>
  <c r="V57" i="130"/>
  <c r="V43" i="130"/>
  <c r="V144" i="130"/>
  <c r="V42" i="130"/>
  <c r="V117" i="130"/>
  <c r="W145" i="130"/>
  <c r="W132" i="130"/>
  <c r="W72" i="130"/>
  <c r="W138" i="130"/>
  <c r="W59" i="130"/>
  <c r="W47" i="130"/>
  <c r="W146" i="130"/>
  <c r="W117" i="130"/>
  <c r="W70" i="130"/>
  <c r="W99" i="130"/>
  <c r="W55" i="130"/>
  <c r="W41" i="130"/>
  <c r="W79" i="130"/>
  <c r="W43" i="130"/>
  <c r="W143" i="130"/>
  <c r="W95" i="130"/>
  <c r="W131" i="130"/>
  <c r="W81" i="130"/>
  <c r="W66" i="130"/>
  <c r="W53" i="130"/>
  <c r="W39" i="130"/>
  <c r="W56" i="130"/>
  <c r="W137" i="130"/>
  <c r="W92" i="130"/>
  <c r="W108" i="130"/>
  <c r="W121" i="130"/>
  <c r="W73" i="130"/>
  <c r="W69" i="130"/>
  <c r="W105" i="130"/>
  <c r="W133" i="130"/>
  <c r="W135" i="130"/>
  <c r="W134" i="130"/>
  <c r="W86" i="130"/>
  <c r="W57" i="130"/>
  <c r="W54" i="130"/>
  <c r="W119" i="130"/>
  <c r="W52" i="130"/>
  <c r="W106" i="130"/>
  <c r="W109" i="130"/>
  <c r="W122" i="130"/>
  <c r="W93" i="130"/>
  <c r="W46" i="130"/>
  <c r="W65" i="130"/>
  <c r="W104" i="130"/>
  <c r="W78" i="130"/>
  <c r="W120" i="130"/>
  <c r="W85" i="130"/>
  <c r="W44" i="130"/>
  <c r="W94" i="130"/>
  <c r="W150" i="130"/>
  <c r="W147" i="130"/>
  <c r="W107" i="130"/>
  <c r="W83" i="130"/>
  <c r="W130" i="130"/>
  <c r="W82" i="130"/>
  <c r="W42" i="130"/>
  <c r="W118" i="130"/>
  <c r="W96" i="130"/>
  <c r="W125" i="130"/>
  <c r="W111" i="130"/>
  <c r="W144" i="130"/>
  <c r="W124" i="130"/>
  <c r="W67" i="130"/>
  <c r="W98" i="130"/>
  <c r="W68" i="130"/>
  <c r="W40" i="130"/>
  <c r="W151" i="130"/>
  <c r="W112" i="130"/>
  <c r="W60" i="130"/>
  <c r="W148" i="130"/>
  <c r="W91" i="130"/>
  <c r="W80" i="130"/>
  <c r="X147" i="130"/>
  <c r="X118" i="130"/>
  <c r="X146" i="130"/>
  <c r="X80" i="130"/>
  <c r="X93" i="130"/>
  <c r="X40" i="130"/>
  <c r="X81" i="130"/>
  <c r="X144" i="130"/>
  <c r="X112" i="130"/>
  <c r="X135" i="130"/>
  <c r="X117" i="130"/>
  <c r="X98" i="130"/>
  <c r="X82" i="130"/>
  <c r="X55" i="130"/>
  <c r="X65" i="130"/>
  <c r="X42" i="130"/>
  <c r="X109" i="130"/>
  <c r="X111" i="130"/>
  <c r="X95" i="130"/>
  <c r="X106" i="130"/>
  <c r="X79" i="130"/>
  <c r="X39" i="130"/>
  <c r="X121" i="130"/>
  <c r="X137" i="130"/>
  <c r="X108" i="130"/>
  <c r="X119" i="130"/>
  <c r="X92" i="130"/>
  <c r="X67" i="130"/>
  <c r="X68" i="130"/>
  <c r="X47" i="130"/>
  <c r="X132" i="130"/>
  <c r="X134" i="130"/>
  <c r="X105" i="130"/>
  <c r="X94" i="130"/>
  <c r="X69" i="130"/>
  <c r="X52" i="130"/>
  <c r="X66" i="130"/>
  <c r="X131" i="130"/>
  <c r="X145" i="130"/>
  <c r="X83" i="130"/>
  <c r="X99" i="130"/>
  <c r="X53" i="130"/>
  <c r="X120" i="130"/>
  <c r="X151" i="130"/>
  <c r="X133" i="130"/>
  <c r="X104" i="130"/>
  <c r="X86" i="130"/>
  <c r="X57" i="130"/>
  <c r="X43" i="130"/>
  <c r="X41" i="130"/>
  <c r="X143" i="130"/>
  <c r="X60" i="130"/>
  <c r="X85" i="130"/>
  <c r="X148" i="130"/>
  <c r="X96" i="130"/>
  <c r="X91" i="130"/>
  <c r="X78" i="130"/>
  <c r="X46" i="130"/>
  <c r="X54" i="130"/>
  <c r="X124" i="130"/>
  <c r="X56" i="130"/>
  <c r="X73" i="130"/>
  <c r="X125" i="130"/>
  <c r="X107" i="130"/>
  <c r="X130" i="130"/>
  <c r="X72" i="130"/>
  <c r="X59" i="130"/>
  <c r="X44" i="130"/>
  <c r="X122" i="130"/>
  <c r="X70" i="130"/>
  <c r="X150" i="130"/>
  <c r="X138" i="130"/>
  <c r="Y147" i="130"/>
  <c r="Y118" i="130"/>
  <c r="Y109" i="130"/>
  <c r="Y144" i="130"/>
  <c r="Y138" i="130"/>
  <c r="Y98" i="130"/>
  <c r="Y105" i="130"/>
  <c r="Y69" i="130"/>
  <c r="Y46" i="130"/>
  <c r="Y57" i="130"/>
  <c r="Y70" i="130"/>
  <c r="Y71" i="130" s="1"/>
  <c r="Y120" i="130"/>
  <c r="Y135" i="130"/>
  <c r="Y112" i="130"/>
  <c r="Y96" i="130"/>
  <c r="Y68" i="130"/>
  <c r="Y43" i="130"/>
  <c r="Y60" i="130"/>
  <c r="Y54" i="130"/>
  <c r="Y117" i="130"/>
  <c r="Y132" i="130"/>
  <c r="Y106" i="130"/>
  <c r="Y111" i="130"/>
  <c r="Y86" i="130"/>
  <c r="Y53" i="130"/>
  <c r="Y78" i="130"/>
  <c r="Y137" i="130"/>
  <c r="Y146" i="130"/>
  <c r="Y104" i="130"/>
  <c r="Y99" i="130"/>
  <c r="Y79" i="130"/>
  <c r="Y44" i="130"/>
  <c r="Y82" i="130"/>
  <c r="Y134" i="130"/>
  <c r="Y143" i="130"/>
  <c r="Y91" i="130"/>
  <c r="Y73" i="130"/>
  <c r="Y92" i="130"/>
  <c r="Y52" i="130"/>
  <c r="Y150" i="130"/>
  <c r="Y55" i="130"/>
  <c r="Y131" i="130"/>
  <c r="Y125" i="130"/>
  <c r="Y107" i="130"/>
  <c r="Y95" i="130"/>
  <c r="Y66" i="130"/>
  <c r="Y65" i="130"/>
  <c r="Y151" i="130"/>
  <c r="Y122" i="130"/>
  <c r="Y85" i="130"/>
  <c r="Y94" i="130"/>
  <c r="Y59" i="130"/>
  <c r="Y39" i="130"/>
  <c r="Y47" i="130"/>
  <c r="Y40" i="130"/>
  <c r="Y124" i="130"/>
  <c r="Y72" i="130"/>
  <c r="Y148" i="130"/>
  <c r="Y119" i="130"/>
  <c r="Y80" i="130"/>
  <c r="Y83" i="130"/>
  <c r="Y42" i="130"/>
  <c r="Y67" i="130"/>
  <c r="Y130" i="130"/>
  <c r="Y121" i="130"/>
  <c r="Y56" i="130"/>
  <c r="Y133" i="130"/>
  <c r="Y145" i="130"/>
  <c r="Y108" i="130"/>
  <c r="Y93" i="130"/>
  <c r="Y41" i="130"/>
  <c r="Y81" i="130"/>
  <c r="Z150" i="130"/>
  <c r="Z146" i="130"/>
  <c r="Z147" i="130"/>
  <c r="Z143" i="130"/>
  <c r="Z98" i="130"/>
  <c r="Z54" i="130"/>
  <c r="Z91" i="130"/>
  <c r="Z59" i="130"/>
  <c r="Z94" i="130"/>
  <c r="Z67" i="130"/>
  <c r="Z144" i="130"/>
  <c r="Z133" i="130"/>
  <c r="Z112" i="130"/>
  <c r="Z68" i="130"/>
  <c r="Z72" i="130"/>
  <c r="Z96" i="130"/>
  <c r="Z40" i="130"/>
  <c r="Z137" i="130"/>
  <c r="Z130" i="130"/>
  <c r="Z106" i="130"/>
  <c r="Z65" i="130"/>
  <c r="Z70" i="130"/>
  <c r="Z56" i="130"/>
  <c r="Z78" i="130"/>
  <c r="Z134" i="130"/>
  <c r="Z108" i="130"/>
  <c r="Z104" i="130"/>
  <c r="Z120" i="130"/>
  <c r="Z105" i="130"/>
  <c r="Z55" i="130"/>
  <c r="Z83" i="130"/>
  <c r="Z131" i="130"/>
  <c r="Z111" i="130"/>
  <c r="Z85" i="130"/>
  <c r="Z122" i="130"/>
  <c r="Z123" i="130" s="1"/>
  <c r="Z128" i="130" s="1"/>
  <c r="Z23" i="130" s="1"/>
  <c r="Z69" i="130"/>
  <c r="Z66" i="130"/>
  <c r="Z132" i="130"/>
  <c r="Z151" i="130"/>
  <c r="Z124" i="130"/>
  <c r="Z82" i="130"/>
  <c r="Z99" i="130"/>
  <c r="Z73" i="130"/>
  <c r="Z52" i="130"/>
  <c r="Z60" i="130"/>
  <c r="Z148" i="130"/>
  <c r="Z118" i="130"/>
  <c r="Z79" i="130"/>
  <c r="Z86" i="130"/>
  <c r="Z53" i="130"/>
  <c r="Z44" i="130"/>
  <c r="Z43" i="130"/>
  <c r="Z125" i="130"/>
  <c r="Z117" i="130"/>
  <c r="Z57" i="130"/>
  <c r="Z145" i="130"/>
  <c r="Z95" i="130"/>
  <c r="Z107" i="130"/>
  <c r="Z81" i="130"/>
  <c r="Z46" i="130"/>
  <c r="Z41" i="130"/>
  <c r="Z135" i="130"/>
  <c r="Z47" i="130"/>
  <c r="Z109" i="130"/>
  <c r="Z119" i="130"/>
  <c r="Z138" i="130"/>
  <c r="Z92" i="130"/>
  <c r="Z80" i="130"/>
  <c r="Z121" i="130"/>
  <c r="Z93" i="130"/>
  <c r="Z42" i="130"/>
  <c r="Z39" i="130"/>
  <c r="AA111" i="130"/>
  <c r="AA96" i="130"/>
  <c r="AA69" i="130"/>
  <c r="AA121" i="130"/>
  <c r="AA93" i="130"/>
  <c r="AA138" i="130"/>
  <c r="AA73" i="130"/>
  <c r="AA57" i="130"/>
  <c r="AA41" i="130"/>
  <c r="AA72" i="130"/>
  <c r="AA53" i="130"/>
  <c r="AA151" i="130"/>
  <c r="AA120" i="130"/>
  <c r="AA137" i="130"/>
  <c r="AA124" i="130"/>
  <c r="AA60" i="130"/>
  <c r="AA54" i="130"/>
  <c r="AA92" i="130"/>
  <c r="AA148" i="130"/>
  <c r="AA99" i="130"/>
  <c r="AA133" i="130"/>
  <c r="AA94" i="130"/>
  <c r="AA56" i="130"/>
  <c r="AA55" i="130"/>
  <c r="AA135" i="130"/>
  <c r="AA59" i="130"/>
  <c r="AA145" i="130"/>
  <c r="AA125" i="130"/>
  <c r="AA85" i="130"/>
  <c r="AA119" i="130"/>
  <c r="AA108" i="130"/>
  <c r="AA52" i="130"/>
  <c r="AA134" i="130"/>
  <c r="AA40" i="130"/>
  <c r="AA146" i="130"/>
  <c r="AA117" i="130"/>
  <c r="AA68" i="130"/>
  <c r="AA91" i="130"/>
  <c r="AA86" i="130"/>
  <c r="AA46" i="130"/>
  <c r="AA39" i="130"/>
  <c r="AA66" i="130"/>
  <c r="AA143" i="130"/>
  <c r="AA132" i="130"/>
  <c r="AA65" i="130"/>
  <c r="AA107" i="130"/>
  <c r="AA79" i="130"/>
  <c r="AA44" i="130"/>
  <c r="AA130" i="130"/>
  <c r="AA95" i="130"/>
  <c r="AA150" i="130"/>
  <c r="AA109" i="130"/>
  <c r="AA110" i="130" s="1"/>
  <c r="AA82" i="130"/>
  <c r="AA80" i="130"/>
  <c r="AA78" i="130"/>
  <c r="AA43" i="130"/>
  <c r="AA42" i="130"/>
  <c r="AA118" i="130"/>
  <c r="AA147" i="130"/>
  <c r="AA112" i="130"/>
  <c r="AA131" i="130"/>
  <c r="AA105" i="130"/>
  <c r="AA67" i="130"/>
  <c r="AA47" i="130"/>
  <c r="AA104" i="130"/>
  <c r="AA70" i="130"/>
  <c r="AA144" i="130"/>
  <c r="AA106" i="130"/>
  <c r="AA122" i="130"/>
  <c r="AA81" i="130"/>
  <c r="AA83" i="130"/>
  <c r="AA84" i="130" s="1"/>
  <c r="AA98" i="130"/>
  <c r="H112" i="121"/>
  <c r="H98" i="121"/>
  <c r="H125" i="121"/>
  <c r="H111" i="121"/>
  <c r="H96" i="121"/>
  <c r="H82" i="121"/>
  <c r="H68" i="121"/>
  <c r="H54" i="121"/>
  <c r="I42" i="121"/>
  <c r="H138" i="121"/>
  <c r="H124" i="121"/>
  <c r="H151" i="121"/>
  <c r="H137" i="121"/>
  <c r="H122" i="121"/>
  <c r="H108" i="121"/>
  <c r="H94" i="121"/>
  <c r="H80" i="121"/>
  <c r="H66" i="121"/>
  <c r="H52" i="121"/>
  <c r="I41" i="121"/>
  <c r="H91" i="121"/>
  <c r="H47" i="121"/>
  <c r="H59" i="121"/>
  <c r="H44" i="121"/>
  <c r="H95" i="121"/>
  <c r="H150" i="121"/>
  <c r="H135" i="121"/>
  <c r="H121" i="121"/>
  <c r="H107" i="121"/>
  <c r="H93" i="121"/>
  <c r="H79" i="121"/>
  <c r="H65" i="121"/>
  <c r="H41" i="121"/>
  <c r="H119" i="121"/>
  <c r="H40" i="121"/>
  <c r="H73" i="121"/>
  <c r="H70" i="121"/>
  <c r="H55" i="121"/>
  <c r="H53" i="121"/>
  <c r="H148" i="121"/>
  <c r="H134" i="121"/>
  <c r="H120" i="121"/>
  <c r="H106" i="121"/>
  <c r="H92" i="121"/>
  <c r="H78" i="121"/>
  <c r="I40" i="121"/>
  <c r="H133" i="121"/>
  <c r="H105" i="121"/>
  <c r="H60" i="121"/>
  <c r="H57" i="121"/>
  <c r="H69" i="121"/>
  <c r="H42" i="121"/>
  <c r="H147" i="121"/>
  <c r="H146" i="121"/>
  <c r="H132" i="121"/>
  <c r="H118" i="121"/>
  <c r="H104" i="121"/>
  <c r="I47" i="121"/>
  <c r="H39" i="121"/>
  <c r="H117" i="121"/>
  <c r="H46" i="121"/>
  <c r="H83" i="121"/>
  <c r="H145" i="121"/>
  <c r="H131" i="121"/>
  <c r="H56" i="121"/>
  <c r="H81" i="121"/>
  <c r="H144" i="121"/>
  <c r="H130" i="121"/>
  <c r="I43" i="121"/>
  <c r="H67" i="121"/>
  <c r="H143" i="121"/>
  <c r="H86" i="121"/>
  <c r="H72" i="121"/>
  <c r="H109" i="121"/>
  <c r="H99" i="121"/>
  <c r="H85" i="121"/>
  <c r="H43" i="121"/>
  <c r="I56" i="121"/>
  <c r="I131" i="121"/>
  <c r="I52" i="121"/>
  <c r="I112" i="121"/>
  <c r="I109" i="121"/>
  <c r="I105" i="121"/>
  <c r="I46" i="121"/>
  <c r="I53" i="121"/>
  <c r="I145" i="121"/>
  <c r="I70" i="121"/>
  <c r="I143" i="121"/>
  <c r="I124" i="121"/>
  <c r="I99" i="121"/>
  <c r="I86" i="121"/>
  <c r="I93" i="121"/>
  <c r="I122" i="121"/>
  <c r="I119" i="121"/>
  <c r="I96" i="121"/>
  <c r="I81" i="121"/>
  <c r="I44" i="121"/>
  <c r="I120" i="121"/>
  <c r="I117" i="121"/>
  <c r="I85" i="121"/>
  <c r="I72" i="121"/>
  <c r="I39" i="121"/>
  <c r="I138" i="121"/>
  <c r="I144" i="121"/>
  <c r="I80" i="121"/>
  <c r="I137" i="121"/>
  <c r="I134" i="121"/>
  <c r="I111" i="121"/>
  <c r="I94" i="121"/>
  <c r="I68" i="121"/>
  <c r="I65" i="121"/>
  <c r="I130" i="121"/>
  <c r="I98" i="121"/>
  <c r="I55" i="121"/>
  <c r="I125" i="121"/>
  <c r="I83" i="121"/>
  <c r="I151" i="121"/>
  <c r="I78" i="121"/>
  <c r="I147" i="121"/>
  <c r="I69" i="121"/>
  <c r="I104" i="121"/>
  <c r="I95" i="121"/>
  <c r="I107" i="121"/>
  <c r="I59" i="121"/>
  <c r="I57" i="121"/>
  <c r="I135" i="121"/>
  <c r="I132" i="121"/>
  <c r="I106" i="121"/>
  <c r="I91" i="121"/>
  <c r="I66" i="121"/>
  <c r="I60" i="121"/>
  <c r="I133" i="121"/>
  <c r="I118" i="121"/>
  <c r="I67" i="121"/>
  <c r="I108" i="121"/>
  <c r="I92" i="121"/>
  <c r="I121" i="121"/>
  <c r="I82" i="121"/>
  <c r="I146" i="121"/>
  <c r="I73" i="121"/>
  <c r="I148" i="121"/>
  <c r="I150" i="121"/>
  <c r="I79" i="121"/>
  <c r="I54" i="121"/>
  <c r="J134" i="121"/>
  <c r="J112" i="121"/>
  <c r="J93" i="121"/>
  <c r="J82" i="121"/>
  <c r="J107" i="121"/>
  <c r="J66" i="121"/>
  <c r="J59" i="121"/>
  <c r="J150" i="121"/>
  <c r="J47" i="121"/>
  <c r="J148" i="121"/>
  <c r="J144" i="121"/>
  <c r="J146" i="121"/>
  <c r="J117" i="121"/>
  <c r="J91" i="121"/>
  <c r="J151" i="121"/>
  <c r="J137" i="121"/>
  <c r="J119" i="121"/>
  <c r="J86" i="121"/>
  <c r="J80" i="121"/>
  <c r="J57" i="121"/>
  <c r="J43" i="121"/>
  <c r="J147" i="121"/>
  <c r="J135" i="121"/>
  <c r="J124" i="121"/>
  <c r="J79" i="121"/>
  <c r="J72" i="121"/>
  <c r="J56" i="121"/>
  <c r="J96" i="121"/>
  <c r="J73" i="121"/>
  <c r="J52" i="121"/>
  <c r="J78" i="121"/>
  <c r="J121" i="121"/>
  <c r="J81" i="121"/>
  <c r="J83" i="121"/>
  <c r="J130" i="121"/>
  <c r="J99" i="121"/>
  <c r="J145" i="121"/>
  <c r="J133" i="121"/>
  <c r="J108" i="121"/>
  <c r="J118" i="121"/>
  <c r="J46" i="121"/>
  <c r="J67" i="121"/>
  <c r="J98" i="121"/>
  <c r="J42" i="121"/>
  <c r="J111" i="121"/>
  <c r="J104" i="121"/>
  <c r="J55" i="121"/>
  <c r="J109" i="121"/>
  <c r="J54" i="121"/>
  <c r="J69" i="121"/>
  <c r="J106" i="121"/>
  <c r="J53" i="121"/>
  <c r="J94" i="121"/>
  <c r="J143" i="121"/>
  <c r="J131" i="121"/>
  <c r="J120" i="121"/>
  <c r="J95" i="121"/>
  <c r="J44" i="121"/>
  <c r="J65" i="121"/>
  <c r="J138" i="121"/>
  <c r="J125" i="121"/>
  <c r="J92" i="121"/>
  <c r="J60" i="121"/>
  <c r="J122" i="121"/>
  <c r="J40" i="121"/>
  <c r="J132" i="121"/>
  <c r="J70" i="121"/>
  <c r="J85" i="121"/>
  <c r="J105" i="121"/>
  <c r="J39" i="121"/>
  <c r="J41" i="121"/>
  <c r="J68" i="121"/>
  <c r="K117" i="121"/>
  <c r="K70" i="121"/>
  <c r="K42" i="121"/>
  <c r="K69" i="121"/>
  <c r="K91" i="121"/>
  <c r="K112" i="121"/>
  <c r="K98" i="121"/>
  <c r="K145" i="121"/>
  <c r="K138" i="121"/>
  <c r="K106" i="121"/>
  <c r="K82" i="121"/>
  <c r="K56" i="121"/>
  <c r="K55" i="121"/>
  <c r="K143" i="121"/>
  <c r="K118" i="121"/>
  <c r="K94" i="121"/>
  <c r="K104" i="121"/>
  <c r="K54" i="121"/>
  <c r="K39" i="121"/>
  <c r="K135" i="121"/>
  <c r="K86" i="121"/>
  <c r="K148" i="121"/>
  <c r="K73" i="121"/>
  <c r="K122" i="121"/>
  <c r="K68" i="121"/>
  <c r="K144" i="121"/>
  <c r="K92" i="121"/>
  <c r="K130" i="121"/>
  <c r="K147" i="121"/>
  <c r="K109" i="121"/>
  <c r="K132" i="121"/>
  <c r="K105" i="121"/>
  <c r="K85" i="121"/>
  <c r="K108" i="121"/>
  <c r="K52" i="121"/>
  <c r="K41" i="121"/>
  <c r="K119" i="121"/>
  <c r="K81" i="121"/>
  <c r="K66" i="121"/>
  <c r="K133" i="121"/>
  <c r="K96" i="121"/>
  <c r="K44" i="121"/>
  <c r="K107" i="121"/>
  <c r="K78" i="121"/>
  <c r="K131" i="121"/>
  <c r="K59" i="121"/>
  <c r="K93" i="121"/>
  <c r="K53" i="121"/>
  <c r="K65" i="121"/>
  <c r="K151" i="121"/>
  <c r="K120" i="121"/>
  <c r="K137" i="121"/>
  <c r="K83" i="121"/>
  <c r="K80" i="121"/>
  <c r="K72" i="121"/>
  <c r="K40" i="121"/>
  <c r="K125" i="121"/>
  <c r="K99" i="121"/>
  <c r="K57" i="121"/>
  <c r="K79" i="121"/>
  <c r="K43" i="121"/>
  <c r="K150" i="121"/>
  <c r="K111" i="121"/>
  <c r="K46" i="121"/>
  <c r="K95" i="121"/>
  <c r="K146" i="121"/>
  <c r="K67" i="121"/>
  <c r="K134" i="121"/>
  <c r="K47" i="121"/>
  <c r="K121" i="121"/>
  <c r="K124" i="121"/>
  <c r="K60" i="121"/>
  <c r="L144" i="121"/>
  <c r="L143" i="121"/>
  <c r="L107" i="121"/>
  <c r="L98" i="121"/>
  <c r="L82" i="121"/>
  <c r="L55" i="121"/>
  <c r="L40" i="121"/>
  <c r="L146" i="121"/>
  <c r="L122" i="121"/>
  <c r="L92" i="121"/>
  <c r="L81" i="121"/>
  <c r="L67" i="121"/>
  <c r="L44" i="121"/>
  <c r="L46" i="121"/>
  <c r="L138" i="121"/>
  <c r="L145" i="121"/>
  <c r="L106" i="121"/>
  <c r="L83" i="121"/>
  <c r="L69" i="121"/>
  <c r="L60" i="121"/>
  <c r="L41" i="121"/>
  <c r="L125" i="121"/>
  <c r="L134" i="121"/>
  <c r="L118" i="121"/>
  <c r="L95" i="121"/>
  <c r="L80" i="121"/>
  <c r="L59" i="121"/>
  <c r="L151" i="121"/>
  <c r="L131" i="121"/>
  <c r="L117" i="121"/>
  <c r="L105" i="121"/>
  <c r="L79" i="121"/>
  <c r="L54" i="121"/>
  <c r="L109" i="121"/>
  <c r="L148" i="121"/>
  <c r="L104" i="121"/>
  <c r="L130" i="121"/>
  <c r="L72" i="121"/>
  <c r="L65" i="121"/>
  <c r="L53" i="121"/>
  <c r="L56" i="121"/>
  <c r="L147" i="121"/>
  <c r="L96" i="121"/>
  <c r="L111" i="121"/>
  <c r="L70" i="121"/>
  <c r="L66" i="121"/>
  <c r="L47" i="121"/>
  <c r="L120" i="121"/>
  <c r="L150" i="121"/>
  <c r="L137" i="121"/>
  <c r="L93" i="121"/>
  <c r="L119" i="121"/>
  <c r="L57" i="121"/>
  <c r="L73" i="121"/>
  <c r="L121" i="121"/>
  <c r="L132" i="121"/>
  <c r="L108" i="121"/>
  <c r="L99" i="121"/>
  <c r="L52" i="121"/>
  <c r="L39" i="121"/>
  <c r="L112" i="121"/>
  <c r="L78" i="121"/>
  <c r="L43" i="121"/>
  <c r="L135" i="121"/>
  <c r="L124" i="121"/>
  <c r="L94" i="121"/>
  <c r="L86" i="121"/>
  <c r="L68" i="121"/>
  <c r="L42" i="121"/>
  <c r="L133" i="121"/>
  <c r="L85" i="121"/>
  <c r="L91" i="121"/>
  <c r="M134" i="121"/>
  <c r="M132" i="121"/>
  <c r="M124" i="121"/>
  <c r="M111" i="121"/>
  <c r="M81" i="121"/>
  <c r="M85" i="121"/>
  <c r="M54" i="121"/>
  <c r="M106" i="121"/>
  <c r="M130" i="121"/>
  <c r="M122" i="121"/>
  <c r="M93" i="121"/>
  <c r="M107" i="121"/>
  <c r="M66" i="121"/>
  <c r="M52" i="121"/>
  <c r="M39" i="121"/>
  <c r="M150" i="121"/>
  <c r="M120" i="121"/>
  <c r="M108" i="121"/>
  <c r="M99" i="121"/>
  <c r="M86" i="121"/>
  <c r="M148" i="121"/>
  <c r="M98" i="121"/>
  <c r="M92" i="121"/>
  <c r="M96" i="121"/>
  <c r="M70" i="121"/>
  <c r="M41" i="121"/>
  <c r="M146" i="121"/>
  <c r="M151" i="121"/>
  <c r="M83" i="121"/>
  <c r="M91" i="121"/>
  <c r="M78" i="121"/>
  <c r="M40" i="121"/>
  <c r="M133" i="121"/>
  <c r="M104" i="121"/>
  <c r="M144" i="121"/>
  <c r="M118" i="121"/>
  <c r="M73" i="121"/>
  <c r="M79" i="121"/>
  <c r="M68" i="121"/>
  <c r="M44" i="121"/>
  <c r="M109" i="121"/>
  <c r="M125" i="121"/>
  <c r="M143" i="121"/>
  <c r="M95" i="121"/>
  <c r="M69" i="121"/>
  <c r="M47" i="121"/>
  <c r="M56" i="121"/>
  <c r="M46" i="121"/>
  <c r="M80" i="121"/>
  <c r="M53" i="121"/>
  <c r="M121" i="121"/>
  <c r="M145" i="121"/>
  <c r="M82" i="121"/>
  <c r="M67" i="121"/>
  <c r="M42" i="121"/>
  <c r="M43" i="121"/>
  <c r="M131" i="121"/>
  <c r="M137" i="121"/>
  <c r="M147" i="121"/>
  <c r="M105" i="121"/>
  <c r="M65" i="121"/>
  <c r="M55" i="121"/>
  <c r="M57" i="121"/>
  <c r="M60" i="121"/>
  <c r="M112" i="121"/>
  <c r="M72" i="121"/>
  <c r="M135" i="121"/>
  <c r="M119" i="121"/>
  <c r="M117" i="121"/>
  <c r="M94" i="121"/>
  <c r="M138" i="121"/>
  <c r="M59" i="121"/>
  <c r="N143" i="121"/>
  <c r="N150" i="121"/>
  <c r="N138" i="121"/>
  <c r="N125" i="121"/>
  <c r="N82" i="121"/>
  <c r="N41" i="121"/>
  <c r="N79" i="121"/>
  <c r="N53" i="121"/>
  <c r="N148" i="121"/>
  <c r="N134" i="121"/>
  <c r="N120" i="121"/>
  <c r="N60" i="121"/>
  <c r="N39" i="121"/>
  <c r="N65" i="121"/>
  <c r="N81" i="121"/>
  <c r="N146" i="121"/>
  <c r="N132" i="121"/>
  <c r="N111" i="121"/>
  <c r="N107" i="121"/>
  <c r="N93" i="121"/>
  <c r="N144" i="121"/>
  <c r="N130" i="121"/>
  <c r="N117" i="121"/>
  <c r="N80" i="121"/>
  <c r="N91" i="121"/>
  <c r="N137" i="121"/>
  <c r="N122" i="121"/>
  <c r="N105" i="121"/>
  <c r="N96" i="121"/>
  <c r="N72" i="121"/>
  <c r="N57" i="121"/>
  <c r="N69" i="121"/>
  <c r="N135" i="121"/>
  <c r="N112" i="121"/>
  <c r="N86" i="121"/>
  <c r="N94" i="121"/>
  <c r="N133" i="121"/>
  <c r="N108" i="121"/>
  <c r="N119" i="121"/>
  <c r="N78" i="121"/>
  <c r="N68" i="121"/>
  <c r="N40" i="121"/>
  <c r="N106" i="121"/>
  <c r="N92" i="121"/>
  <c r="N83" i="121"/>
  <c r="N56" i="121"/>
  <c r="N66" i="121"/>
  <c r="N131" i="121"/>
  <c r="N55" i="121"/>
  <c r="N151" i="121"/>
  <c r="N104" i="121"/>
  <c r="N118" i="121"/>
  <c r="N70" i="121"/>
  <c r="N73" i="121"/>
  <c r="N44" i="121"/>
  <c r="N42" i="121"/>
  <c r="N95" i="121"/>
  <c r="N147" i="121"/>
  <c r="N124" i="121"/>
  <c r="N109" i="121"/>
  <c r="N85" i="121"/>
  <c r="N67" i="121"/>
  <c r="N46" i="121"/>
  <c r="N121" i="121"/>
  <c r="N47" i="121"/>
  <c r="N59" i="121"/>
  <c r="N43" i="121"/>
  <c r="N52" i="121"/>
  <c r="N145" i="121"/>
  <c r="N98" i="121"/>
  <c r="N99" i="121"/>
  <c r="N54" i="121"/>
  <c r="O151" i="121"/>
  <c r="O130" i="121"/>
  <c r="O83" i="121"/>
  <c r="O44" i="121"/>
  <c r="O147" i="121"/>
  <c r="O137" i="121"/>
  <c r="O109" i="121"/>
  <c r="O70" i="121"/>
  <c r="O73" i="121"/>
  <c r="O54" i="121"/>
  <c r="O55" i="121"/>
  <c r="O145" i="121"/>
  <c r="O133" i="121"/>
  <c r="O124" i="121"/>
  <c r="O68" i="121"/>
  <c r="O95" i="121"/>
  <c r="O65" i="121"/>
  <c r="O86" i="121"/>
  <c r="O143" i="121"/>
  <c r="O138" i="121"/>
  <c r="O111" i="121"/>
  <c r="O66" i="121"/>
  <c r="O79" i="121"/>
  <c r="O52" i="121"/>
  <c r="O69" i="121"/>
  <c r="O150" i="121"/>
  <c r="O108" i="121"/>
  <c r="O82" i="121"/>
  <c r="O81" i="121"/>
  <c r="O148" i="121"/>
  <c r="O120" i="121"/>
  <c r="O80" i="121"/>
  <c r="O107" i="121"/>
  <c r="O67" i="121"/>
  <c r="O56" i="121"/>
  <c r="O106" i="121"/>
  <c r="O146" i="121"/>
  <c r="O122" i="121"/>
  <c r="O78" i="121"/>
  <c r="O104" i="121"/>
  <c r="O59" i="121"/>
  <c r="O42" i="121"/>
  <c r="O144" i="121"/>
  <c r="O117" i="121"/>
  <c r="O98" i="121"/>
  <c r="O135" i="121"/>
  <c r="O105" i="121"/>
  <c r="O91" i="121"/>
  <c r="O93" i="121"/>
  <c r="O131" i="121"/>
  <c r="O112" i="121"/>
  <c r="O132" i="121"/>
  <c r="O85" i="121"/>
  <c r="O53" i="121"/>
  <c r="O41" i="121"/>
  <c r="O92" i="121"/>
  <c r="O40" i="121"/>
  <c r="O43" i="121"/>
  <c r="O118" i="121"/>
  <c r="O96" i="121"/>
  <c r="O125" i="121"/>
  <c r="O99" i="121"/>
  <c r="O46" i="121"/>
  <c r="O47" i="121"/>
  <c r="O39" i="121"/>
  <c r="O72" i="121"/>
  <c r="O60" i="121"/>
  <c r="O57" i="121"/>
  <c r="O134" i="121"/>
  <c r="O94" i="121"/>
  <c r="O121" i="121"/>
  <c r="O119" i="121"/>
  <c r="P134" i="121"/>
  <c r="P143" i="121"/>
  <c r="P95" i="121"/>
  <c r="P91" i="121"/>
  <c r="P60" i="121"/>
  <c r="P80" i="121"/>
  <c r="P111" i="121"/>
  <c r="P135" i="121"/>
  <c r="P121" i="121"/>
  <c r="P82" i="121"/>
  <c r="P67" i="121"/>
  <c r="P145" i="121"/>
  <c r="P133" i="121"/>
  <c r="P105" i="121"/>
  <c r="P72" i="121"/>
  <c r="P65" i="121"/>
  <c r="P46" i="121"/>
  <c r="P98" i="121"/>
  <c r="P144" i="121"/>
  <c r="P122" i="121"/>
  <c r="P117" i="121"/>
  <c r="P83" i="121"/>
  <c r="P59" i="121"/>
  <c r="P41" i="121"/>
  <c r="P147" i="121"/>
  <c r="P112" i="121"/>
  <c r="P92" i="121"/>
  <c r="P85" i="121"/>
  <c r="P53" i="121"/>
  <c r="P39" i="121"/>
  <c r="P94" i="121"/>
  <c r="P146" i="121"/>
  <c r="P130" i="121"/>
  <c r="P81" i="121"/>
  <c r="P93" i="121"/>
  <c r="P66" i="121"/>
  <c r="P54" i="121"/>
  <c r="P42" i="121"/>
  <c r="P125" i="121"/>
  <c r="P138" i="121"/>
  <c r="P119" i="121"/>
  <c r="P106" i="121"/>
  <c r="P68" i="121"/>
  <c r="P57" i="121"/>
  <c r="P52" i="121"/>
  <c r="P55" i="121"/>
  <c r="P40" i="121"/>
  <c r="P137" i="121"/>
  <c r="P148" i="121"/>
  <c r="P118" i="121"/>
  <c r="P99" i="121"/>
  <c r="P96" i="121"/>
  <c r="P70" i="121"/>
  <c r="P44" i="121"/>
  <c r="P151" i="121"/>
  <c r="P131" i="121"/>
  <c r="P109" i="121"/>
  <c r="P86" i="121"/>
  <c r="P78" i="121"/>
  <c r="P56" i="121"/>
  <c r="P150" i="121"/>
  <c r="P69" i="121"/>
  <c r="P43" i="121"/>
  <c r="P124" i="121"/>
  <c r="P132" i="121"/>
  <c r="P104" i="121"/>
  <c r="P79" i="121"/>
  <c r="P73" i="121"/>
  <c r="P47" i="121"/>
  <c r="P107" i="121"/>
  <c r="P108" i="121"/>
  <c r="P120" i="121"/>
  <c r="Q120" i="121"/>
  <c r="Q138" i="121"/>
  <c r="Q148" i="121"/>
  <c r="Q80" i="121"/>
  <c r="Q83" i="121"/>
  <c r="Q53" i="121"/>
  <c r="Q41" i="121"/>
  <c r="Q137" i="121"/>
  <c r="Q134" i="121"/>
  <c r="Q118" i="121"/>
  <c r="Q112" i="121"/>
  <c r="Q94" i="121"/>
  <c r="Q52" i="121"/>
  <c r="Q42" i="121"/>
  <c r="Q135" i="121"/>
  <c r="Q132" i="121"/>
  <c r="Q109" i="121"/>
  <c r="Q96" i="121"/>
  <c r="Q79" i="121"/>
  <c r="Q57" i="121"/>
  <c r="Q133" i="121"/>
  <c r="Q130" i="121"/>
  <c r="Q104" i="121"/>
  <c r="Q95" i="121"/>
  <c r="Q78" i="121"/>
  <c r="Q69" i="121"/>
  <c r="Q59" i="121"/>
  <c r="Q131" i="121"/>
  <c r="Q125" i="121"/>
  <c r="Q108" i="121"/>
  <c r="Q82" i="121"/>
  <c r="Q73" i="121"/>
  <c r="Q56" i="121"/>
  <c r="Q151" i="121"/>
  <c r="Q121" i="121"/>
  <c r="Q105" i="121"/>
  <c r="Q72" i="121"/>
  <c r="Q46" i="121"/>
  <c r="Q44" i="121"/>
  <c r="Q47" i="121"/>
  <c r="Q147" i="121"/>
  <c r="Q119" i="121"/>
  <c r="Q98" i="121"/>
  <c r="Q70" i="121"/>
  <c r="Q91" i="121"/>
  <c r="Q55" i="121"/>
  <c r="Q117" i="121"/>
  <c r="Q85" i="121"/>
  <c r="Q145" i="121"/>
  <c r="Q150" i="121"/>
  <c r="Q86" i="121"/>
  <c r="Q68" i="121"/>
  <c r="Q54" i="121"/>
  <c r="Q60" i="121"/>
  <c r="Q40" i="121"/>
  <c r="Q143" i="121"/>
  <c r="Q99" i="121"/>
  <c r="Q107" i="121"/>
  <c r="Q66" i="121"/>
  <c r="Q67" i="121"/>
  <c r="Q43" i="121"/>
  <c r="Q39" i="121"/>
  <c r="Q92" i="121"/>
  <c r="Q146" i="121"/>
  <c r="Q124" i="121"/>
  <c r="Q144" i="121"/>
  <c r="Q106" i="121"/>
  <c r="Q111" i="121"/>
  <c r="Q65" i="121"/>
  <c r="Q122" i="121"/>
  <c r="Q93" i="121"/>
  <c r="Q81" i="121"/>
  <c r="R134" i="121"/>
  <c r="R132" i="121"/>
  <c r="R109" i="121"/>
  <c r="R99" i="121"/>
  <c r="R83" i="121"/>
  <c r="R65" i="121"/>
  <c r="R130" i="121"/>
  <c r="R107" i="121"/>
  <c r="R85" i="121"/>
  <c r="R78" i="121"/>
  <c r="R150" i="121"/>
  <c r="R105" i="121"/>
  <c r="R86" i="121"/>
  <c r="R92" i="121"/>
  <c r="R60" i="121"/>
  <c r="R47" i="121"/>
  <c r="R148" i="121"/>
  <c r="R119" i="121"/>
  <c r="R73" i="121"/>
  <c r="R81" i="121"/>
  <c r="R59" i="121"/>
  <c r="R54" i="121"/>
  <c r="R146" i="121"/>
  <c r="R125" i="121"/>
  <c r="R95" i="121"/>
  <c r="R98" i="121"/>
  <c r="R39" i="121"/>
  <c r="R53" i="121"/>
  <c r="R144" i="121"/>
  <c r="R120" i="121"/>
  <c r="R118" i="121"/>
  <c r="R79" i="121"/>
  <c r="R57" i="121"/>
  <c r="R52" i="121"/>
  <c r="R121" i="121"/>
  <c r="R41" i="121"/>
  <c r="R151" i="121"/>
  <c r="R137" i="121"/>
  <c r="R106" i="121"/>
  <c r="R93" i="121"/>
  <c r="R70" i="121"/>
  <c r="R82" i="121"/>
  <c r="R43" i="121"/>
  <c r="R66" i="121"/>
  <c r="R111" i="121"/>
  <c r="R56" i="121"/>
  <c r="R147" i="121"/>
  <c r="R135" i="121"/>
  <c r="R122" i="121"/>
  <c r="R80" i="121"/>
  <c r="R69" i="121"/>
  <c r="R91" i="121"/>
  <c r="R145" i="121"/>
  <c r="R133" i="121"/>
  <c r="R117" i="121"/>
  <c r="R104" i="121"/>
  <c r="R46" i="121"/>
  <c r="R72" i="121"/>
  <c r="R124" i="121"/>
  <c r="R55" i="121"/>
  <c r="R40" i="121"/>
  <c r="R143" i="121"/>
  <c r="R131" i="121"/>
  <c r="R112" i="121"/>
  <c r="R96" i="121"/>
  <c r="R44" i="121"/>
  <c r="R68" i="121"/>
  <c r="R94" i="121"/>
  <c r="R108" i="121"/>
  <c r="R67" i="121"/>
  <c r="R138" i="121"/>
  <c r="R42" i="121"/>
  <c r="S151" i="121"/>
  <c r="S122" i="121"/>
  <c r="S112" i="121"/>
  <c r="S69" i="121"/>
  <c r="S54" i="121"/>
  <c r="S147" i="121"/>
  <c r="S125" i="121"/>
  <c r="S135" i="121"/>
  <c r="S67" i="121"/>
  <c r="S52" i="121"/>
  <c r="S39" i="121"/>
  <c r="S47" i="121"/>
  <c r="S43" i="121"/>
  <c r="S145" i="121"/>
  <c r="S124" i="121"/>
  <c r="S83" i="121"/>
  <c r="S65" i="121"/>
  <c r="S82" i="121"/>
  <c r="S59" i="121"/>
  <c r="S80" i="121"/>
  <c r="S70" i="121"/>
  <c r="S143" i="121"/>
  <c r="S118" i="121"/>
  <c r="S81" i="121"/>
  <c r="S105" i="121"/>
  <c r="S46" i="121"/>
  <c r="S41" i="121"/>
  <c r="S134" i="121"/>
  <c r="S121" i="121"/>
  <c r="S79" i="121"/>
  <c r="S73" i="121"/>
  <c r="S78" i="121"/>
  <c r="S40" i="121"/>
  <c r="S109" i="121"/>
  <c r="S130" i="121"/>
  <c r="S119" i="121"/>
  <c r="S107" i="121"/>
  <c r="S92" i="121"/>
  <c r="S53" i="121"/>
  <c r="S42" i="121"/>
  <c r="S131" i="121"/>
  <c r="S117" i="121"/>
  <c r="S108" i="121"/>
  <c r="S99" i="121"/>
  <c r="S111" i="121"/>
  <c r="S44" i="121"/>
  <c r="S133" i="121"/>
  <c r="S98" i="121"/>
  <c r="S96" i="121"/>
  <c r="S56" i="121"/>
  <c r="S55" i="121"/>
  <c r="S150" i="121"/>
  <c r="S120" i="121"/>
  <c r="S95" i="121"/>
  <c r="S94" i="121"/>
  <c r="S66" i="121"/>
  <c r="S57" i="121"/>
  <c r="S148" i="121"/>
  <c r="S138" i="121"/>
  <c r="S93" i="121"/>
  <c r="S106" i="121"/>
  <c r="S68" i="121"/>
  <c r="S72" i="121"/>
  <c r="S86" i="121"/>
  <c r="S132" i="121"/>
  <c r="S146" i="121"/>
  <c r="S137" i="121"/>
  <c r="S91" i="121"/>
  <c r="S104" i="121"/>
  <c r="S144" i="121"/>
  <c r="S85" i="121"/>
  <c r="S60" i="121"/>
  <c r="T138" i="121"/>
  <c r="T125" i="121"/>
  <c r="T147" i="121"/>
  <c r="T99" i="121"/>
  <c r="T70" i="121"/>
  <c r="T81" i="121"/>
  <c r="T46" i="121"/>
  <c r="T91" i="121"/>
  <c r="T151" i="121"/>
  <c r="T150" i="121"/>
  <c r="T95" i="121"/>
  <c r="T124" i="121"/>
  <c r="T65" i="121"/>
  <c r="T47" i="121"/>
  <c r="T54" i="121"/>
  <c r="T119" i="121"/>
  <c r="T132" i="121"/>
  <c r="T94" i="121"/>
  <c r="T108" i="121"/>
  <c r="T73" i="121"/>
  <c r="T39" i="121"/>
  <c r="T144" i="121"/>
  <c r="T135" i="121"/>
  <c r="T85" i="121"/>
  <c r="T98" i="121"/>
  <c r="T43" i="121"/>
  <c r="T41" i="121"/>
  <c r="T44" i="121"/>
  <c r="T143" i="121"/>
  <c r="T111" i="121"/>
  <c r="T118" i="121"/>
  <c r="T80" i="121"/>
  <c r="T83" i="121"/>
  <c r="T40" i="121"/>
  <c r="T55" i="121"/>
  <c r="T133" i="121"/>
  <c r="T105" i="121"/>
  <c r="T117" i="121"/>
  <c r="T122" i="121"/>
  <c r="T66" i="121"/>
  <c r="T57" i="121"/>
  <c r="T146" i="121"/>
  <c r="T96" i="121"/>
  <c r="T104" i="121"/>
  <c r="T106" i="121"/>
  <c r="T56" i="121"/>
  <c r="T121" i="121"/>
  <c r="T67" i="121"/>
  <c r="T134" i="121"/>
  <c r="T78" i="121"/>
  <c r="T120" i="121"/>
  <c r="T145" i="121"/>
  <c r="T130" i="121"/>
  <c r="T109" i="121"/>
  <c r="T93" i="121"/>
  <c r="T69" i="121"/>
  <c r="T53" i="121"/>
  <c r="T52" i="121"/>
  <c r="T86" i="121"/>
  <c r="T42" i="121"/>
  <c r="T82" i="121"/>
  <c r="T148" i="121"/>
  <c r="T137" i="121"/>
  <c r="T131" i="121"/>
  <c r="T79" i="121"/>
  <c r="T92" i="121"/>
  <c r="T68" i="121"/>
  <c r="T107" i="121"/>
  <c r="T60" i="121"/>
  <c r="T112" i="121"/>
  <c r="T59" i="121"/>
  <c r="T72" i="121"/>
  <c r="U137" i="121"/>
  <c r="U138" i="121"/>
  <c r="U135" i="121"/>
  <c r="U117" i="121"/>
  <c r="U91" i="121"/>
  <c r="U73" i="121"/>
  <c r="U70" i="121"/>
  <c r="U44" i="121"/>
  <c r="U68" i="121"/>
  <c r="U134" i="121"/>
  <c r="U133" i="121"/>
  <c r="U112" i="121"/>
  <c r="U83" i="121"/>
  <c r="U60" i="121"/>
  <c r="U59" i="121"/>
  <c r="U119" i="121"/>
  <c r="U132" i="121"/>
  <c r="U131" i="121"/>
  <c r="U104" i="121"/>
  <c r="U99" i="121"/>
  <c r="U82" i="121"/>
  <c r="U54" i="121"/>
  <c r="U85" i="121"/>
  <c r="U130" i="121"/>
  <c r="U124" i="121"/>
  <c r="U107" i="121"/>
  <c r="U94" i="121"/>
  <c r="U81" i="121"/>
  <c r="U53" i="121"/>
  <c r="U78" i="121"/>
  <c r="U150" i="121"/>
  <c r="U122" i="121"/>
  <c r="U106" i="121"/>
  <c r="U92" i="121"/>
  <c r="U80" i="121"/>
  <c r="U46" i="121"/>
  <c r="U55" i="121"/>
  <c r="U148" i="121"/>
  <c r="U120" i="121"/>
  <c r="U111" i="121"/>
  <c r="U108" i="121"/>
  <c r="U72" i="121"/>
  <c r="U47" i="121"/>
  <c r="U43" i="121"/>
  <c r="U146" i="121"/>
  <c r="U143" i="121"/>
  <c r="U96" i="121"/>
  <c r="U95" i="121"/>
  <c r="U57" i="121"/>
  <c r="U41" i="121"/>
  <c r="U145" i="121"/>
  <c r="U65" i="121"/>
  <c r="U86" i="121"/>
  <c r="U118" i="121"/>
  <c r="U144" i="121"/>
  <c r="U98" i="121"/>
  <c r="U109" i="121"/>
  <c r="U69" i="121"/>
  <c r="U52" i="121"/>
  <c r="U40" i="121"/>
  <c r="U121" i="121"/>
  <c r="U147" i="121"/>
  <c r="U39" i="121"/>
  <c r="U125" i="121"/>
  <c r="U151" i="121"/>
  <c r="U93" i="121"/>
  <c r="U67" i="121"/>
  <c r="U66" i="121"/>
  <c r="U42" i="121"/>
  <c r="U105" i="121"/>
  <c r="U56" i="121"/>
  <c r="U79" i="121"/>
  <c r="V143" i="121"/>
  <c r="V150" i="121"/>
  <c r="V138" i="121"/>
  <c r="V109" i="121"/>
  <c r="V73" i="121"/>
  <c r="V78" i="121"/>
  <c r="V70" i="121"/>
  <c r="V46" i="121"/>
  <c r="V79" i="121"/>
  <c r="V148" i="121"/>
  <c r="V134" i="121"/>
  <c r="V121" i="121"/>
  <c r="V60" i="121"/>
  <c r="V69" i="121"/>
  <c r="V68" i="121"/>
  <c r="V108" i="121"/>
  <c r="V91" i="121"/>
  <c r="V56" i="121"/>
  <c r="V146" i="121"/>
  <c r="V132" i="121"/>
  <c r="V119" i="121"/>
  <c r="V99" i="121"/>
  <c r="V80" i="121"/>
  <c r="V59" i="121"/>
  <c r="V81" i="121"/>
  <c r="V66" i="121"/>
  <c r="V144" i="121"/>
  <c r="V130" i="121"/>
  <c r="V86" i="121"/>
  <c r="V96" i="121"/>
  <c r="V47" i="121"/>
  <c r="V53" i="121"/>
  <c r="V39" i="121"/>
  <c r="V55" i="121"/>
  <c r="V137" i="121"/>
  <c r="V120" i="121"/>
  <c r="V124" i="121"/>
  <c r="V94" i="121"/>
  <c r="V43" i="121"/>
  <c r="V65" i="121"/>
  <c r="V57" i="121"/>
  <c r="V105" i="121"/>
  <c r="V135" i="121"/>
  <c r="V112" i="121"/>
  <c r="V117" i="121"/>
  <c r="V82" i="121"/>
  <c r="V41" i="121"/>
  <c r="V107" i="121"/>
  <c r="V83" i="121"/>
  <c r="V133" i="121"/>
  <c r="V131" i="121"/>
  <c r="V106" i="121"/>
  <c r="V93" i="121"/>
  <c r="V111" i="121"/>
  <c r="V95" i="121"/>
  <c r="V40" i="121"/>
  <c r="V125" i="121"/>
  <c r="V85" i="121"/>
  <c r="V54" i="121"/>
  <c r="V122" i="121"/>
  <c r="V123" i="121" s="1"/>
  <c r="V118" i="121"/>
  <c r="V151" i="121"/>
  <c r="V104" i="121"/>
  <c r="V72" i="121"/>
  <c r="V98" i="121"/>
  <c r="V67" i="121"/>
  <c r="V52" i="121"/>
  <c r="V147" i="121"/>
  <c r="V92" i="121"/>
  <c r="V42" i="121"/>
  <c r="V145" i="121"/>
  <c r="V44" i="121"/>
  <c r="W137" i="121"/>
  <c r="W151" i="121"/>
  <c r="W138" i="121"/>
  <c r="W105" i="121"/>
  <c r="W125" i="121"/>
  <c r="W85" i="121"/>
  <c r="W69" i="121"/>
  <c r="W52" i="121"/>
  <c r="W73" i="121"/>
  <c r="W78" i="121"/>
  <c r="W147" i="121"/>
  <c r="W132" i="121"/>
  <c r="W96" i="121"/>
  <c r="W70" i="121"/>
  <c r="W81" i="121"/>
  <c r="W54" i="121"/>
  <c r="W59" i="121"/>
  <c r="W121" i="121"/>
  <c r="W111" i="121"/>
  <c r="W145" i="121"/>
  <c r="W135" i="121"/>
  <c r="W94" i="121"/>
  <c r="W68" i="121"/>
  <c r="W72" i="121"/>
  <c r="W60" i="121"/>
  <c r="W106" i="121"/>
  <c r="W56" i="121"/>
  <c r="W143" i="121"/>
  <c r="W131" i="121"/>
  <c r="W92" i="121"/>
  <c r="W66" i="121"/>
  <c r="W65" i="121"/>
  <c r="W67" i="121"/>
  <c r="W44" i="121"/>
  <c r="W118" i="121"/>
  <c r="W150" i="121"/>
  <c r="W124" i="121"/>
  <c r="W108" i="121"/>
  <c r="W112" i="121"/>
  <c r="W93" i="121"/>
  <c r="W80" i="121"/>
  <c r="W148" i="121"/>
  <c r="W122" i="121"/>
  <c r="W117" i="121"/>
  <c r="W120" i="121"/>
  <c r="W57" i="121"/>
  <c r="W40" i="121"/>
  <c r="W95" i="121"/>
  <c r="W39" i="121"/>
  <c r="W104" i="121"/>
  <c r="W91" i="121"/>
  <c r="W86" i="121"/>
  <c r="W46" i="121"/>
  <c r="W146" i="121"/>
  <c r="W99" i="121"/>
  <c r="W107" i="121"/>
  <c r="W55" i="121"/>
  <c r="W79" i="121"/>
  <c r="W134" i="121"/>
  <c r="W83" i="121"/>
  <c r="W144" i="121"/>
  <c r="W119" i="121"/>
  <c r="W109" i="121"/>
  <c r="W98" i="121"/>
  <c r="W53" i="121"/>
  <c r="W42" i="121"/>
  <c r="W133" i="121"/>
  <c r="W130" i="121"/>
  <c r="W82" i="121"/>
  <c r="W43" i="121"/>
  <c r="W41" i="121"/>
  <c r="W47" i="121"/>
  <c r="X144" i="121"/>
  <c r="X122" i="121"/>
  <c r="X130" i="121"/>
  <c r="X112" i="121"/>
  <c r="X93" i="121"/>
  <c r="X41" i="121"/>
  <c r="X43" i="121"/>
  <c r="X81" i="121"/>
  <c r="X145" i="121"/>
  <c r="X69" i="121"/>
  <c r="X147" i="121"/>
  <c r="X121" i="121"/>
  <c r="X106" i="121"/>
  <c r="X86" i="121"/>
  <c r="X54" i="121"/>
  <c r="X42" i="121"/>
  <c r="X85" i="121"/>
  <c r="X92" i="121"/>
  <c r="X119" i="121"/>
  <c r="X146" i="121"/>
  <c r="X134" i="121"/>
  <c r="X99" i="121"/>
  <c r="X83" i="121"/>
  <c r="X68" i="121"/>
  <c r="X53" i="121"/>
  <c r="X124" i="121"/>
  <c r="X66" i="121"/>
  <c r="X133" i="121"/>
  <c r="X138" i="121"/>
  <c r="X131" i="121"/>
  <c r="X96" i="121"/>
  <c r="X78" i="121"/>
  <c r="X59" i="121"/>
  <c r="X56" i="121"/>
  <c r="X57" i="121"/>
  <c r="X98" i="121"/>
  <c r="X80" i="121"/>
  <c r="X132" i="121"/>
  <c r="X105" i="121"/>
  <c r="X94" i="121"/>
  <c r="X73" i="121"/>
  <c r="X67" i="121"/>
  <c r="X55" i="121"/>
  <c r="X52" i="121"/>
  <c r="X109" i="121"/>
  <c r="X108" i="121"/>
  <c r="X40" i="121"/>
  <c r="X39" i="121"/>
  <c r="X47" i="121"/>
  <c r="X46" i="121"/>
  <c r="X125" i="121"/>
  <c r="X148" i="121"/>
  <c r="X120" i="121"/>
  <c r="X82" i="121"/>
  <c r="X60" i="121"/>
  <c r="X65" i="121"/>
  <c r="X104" i="121"/>
  <c r="X151" i="121"/>
  <c r="X107" i="121"/>
  <c r="X118" i="121"/>
  <c r="X95" i="121"/>
  <c r="X91" i="121"/>
  <c r="X79" i="121"/>
  <c r="X137" i="121"/>
  <c r="X111" i="121"/>
  <c r="X117" i="121"/>
  <c r="X72" i="121"/>
  <c r="X135" i="121"/>
  <c r="X70" i="121"/>
  <c r="X143" i="121"/>
  <c r="X44" i="121"/>
  <c r="X150" i="121"/>
  <c r="Y147" i="121"/>
  <c r="Y145" i="121"/>
  <c r="Y146" i="121"/>
  <c r="Y118" i="121"/>
  <c r="Y96" i="121"/>
  <c r="Y80" i="121"/>
  <c r="Y41" i="121"/>
  <c r="Y56" i="121"/>
  <c r="Y119" i="121"/>
  <c r="Y143" i="121"/>
  <c r="Y99" i="121"/>
  <c r="Y91" i="121"/>
  <c r="Y94" i="121"/>
  <c r="Y55" i="121"/>
  <c r="Y52" i="121"/>
  <c r="Y59" i="121"/>
  <c r="Y47" i="121"/>
  <c r="Y124" i="121"/>
  <c r="Y148" i="121"/>
  <c r="Y106" i="121"/>
  <c r="Y82" i="121"/>
  <c r="Y40" i="121"/>
  <c r="Y44" i="121"/>
  <c r="Y151" i="121"/>
  <c r="Y42" i="121"/>
  <c r="Y122" i="121"/>
  <c r="Y117" i="121"/>
  <c r="Y81" i="121"/>
  <c r="Y78" i="121"/>
  <c r="Y43" i="121"/>
  <c r="Y66" i="121"/>
  <c r="Y120" i="121"/>
  <c r="Y150" i="121"/>
  <c r="Y95" i="121"/>
  <c r="Y73" i="121"/>
  <c r="Y53" i="121"/>
  <c r="Y54" i="121"/>
  <c r="Y104" i="121"/>
  <c r="Y138" i="121"/>
  <c r="Y144" i="121"/>
  <c r="Y108" i="121"/>
  <c r="Y69" i="121"/>
  <c r="Y72" i="121"/>
  <c r="Y46" i="121"/>
  <c r="Y65" i="121"/>
  <c r="Y67" i="121"/>
  <c r="Y125" i="121"/>
  <c r="Y121" i="121"/>
  <c r="Y137" i="121"/>
  <c r="Y134" i="121"/>
  <c r="Y107" i="121"/>
  <c r="Y85" i="121"/>
  <c r="Y86" i="121"/>
  <c r="Y39" i="121"/>
  <c r="Y57" i="121"/>
  <c r="Y70" i="121"/>
  <c r="Y68" i="121"/>
  <c r="Y135" i="121"/>
  <c r="Y132" i="121"/>
  <c r="Y98" i="121"/>
  <c r="Y79" i="121"/>
  <c r="Y93" i="121"/>
  <c r="Y60" i="121"/>
  <c r="Y112" i="121"/>
  <c r="Y109" i="121"/>
  <c r="Y92" i="121"/>
  <c r="Y133" i="121"/>
  <c r="Y130" i="121"/>
  <c r="Y111" i="121"/>
  <c r="Y105" i="121"/>
  <c r="Y131" i="121"/>
  <c r="Y83" i="121"/>
  <c r="Z148" i="121"/>
  <c r="Z119" i="121"/>
  <c r="Z86" i="121"/>
  <c r="Z99" i="121"/>
  <c r="Z69" i="121"/>
  <c r="Z43" i="121"/>
  <c r="Z146" i="121"/>
  <c r="Z144" i="121"/>
  <c r="Z117" i="121"/>
  <c r="Z95" i="121"/>
  <c r="Z79" i="121"/>
  <c r="Z53" i="121"/>
  <c r="Z55" i="121"/>
  <c r="Z78" i="121"/>
  <c r="Z81" i="121"/>
  <c r="Z151" i="121"/>
  <c r="Z137" i="121"/>
  <c r="Z112" i="121"/>
  <c r="Z92" i="121"/>
  <c r="Z46" i="121"/>
  <c r="Z65" i="121"/>
  <c r="Z39" i="121"/>
  <c r="Z70" i="121"/>
  <c r="Z147" i="121"/>
  <c r="Z135" i="121"/>
  <c r="Z104" i="121"/>
  <c r="Z80" i="121"/>
  <c r="Z44" i="121"/>
  <c r="Z60" i="121"/>
  <c r="Z150" i="121"/>
  <c r="Z68" i="121"/>
  <c r="Z145" i="121"/>
  <c r="Z133" i="121"/>
  <c r="Z124" i="121"/>
  <c r="Z98" i="121"/>
  <c r="Z42" i="121"/>
  <c r="Z52" i="121"/>
  <c r="Z72" i="121"/>
  <c r="Z143" i="121"/>
  <c r="Z131" i="121"/>
  <c r="Z118" i="121"/>
  <c r="Z93" i="121"/>
  <c r="Z40" i="121"/>
  <c r="Z67" i="121"/>
  <c r="Z73" i="121"/>
  <c r="Z138" i="121"/>
  <c r="Z125" i="121"/>
  <c r="Z85" i="121"/>
  <c r="Z96" i="121"/>
  <c r="Z83" i="121"/>
  <c r="Z57" i="121"/>
  <c r="Z106" i="121"/>
  <c r="Z105" i="121"/>
  <c r="Z120" i="121"/>
  <c r="Z134" i="121"/>
  <c r="Z111" i="121"/>
  <c r="Z122" i="121"/>
  <c r="Z94" i="121"/>
  <c r="Z66" i="121"/>
  <c r="Z56" i="121"/>
  <c r="Z130" i="121"/>
  <c r="Z59" i="121"/>
  <c r="Z108" i="121"/>
  <c r="Z132" i="121"/>
  <c r="Z109" i="121"/>
  <c r="Z121" i="121"/>
  <c r="Z91" i="121"/>
  <c r="Z54" i="121"/>
  <c r="Z47" i="121"/>
  <c r="Z107" i="121"/>
  <c r="Z82" i="121"/>
  <c r="Z41" i="121"/>
  <c r="AA150" i="121"/>
  <c r="AA95" i="121"/>
  <c r="AA148" i="121"/>
  <c r="AA131" i="121"/>
  <c r="AA93" i="121"/>
  <c r="AA107" i="121"/>
  <c r="AA72" i="121"/>
  <c r="AA57" i="121"/>
  <c r="AA98" i="121"/>
  <c r="AA146" i="121"/>
  <c r="AA124" i="121"/>
  <c r="AA91" i="121"/>
  <c r="AA92" i="121"/>
  <c r="AA70" i="121"/>
  <c r="AA73" i="121"/>
  <c r="AA117" i="121"/>
  <c r="AA111" i="121"/>
  <c r="AA144" i="121"/>
  <c r="AA134" i="121"/>
  <c r="AA133" i="121"/>
  <c r="AA80" i="121"/>
  <c r="AA82" i="121"/>
  <c r="AA55" i="121"/>
  <c r="AA42" i="121"/>
  <c r="AA135" i="121"/>
  <c r="AA151" i="121"/>
  <c r="AA130" i="121"/>
  <c r="AA125" i="121"/>
  <c r="AA69" i="121"/>
  <c r="AA68" i="121"/>
  <c r="AA46" i="121"/>
  <c r="AA99" i="121"/>
  <c r="AA60" i="121"/>
  <c r="AA147" i="121"/>
  <c r="AA121" i="121"/>
  <c r="AA86" i="121"/>
  <c r="AA67" i="121"/>
  <c r="AA56" i="121"/>
  <c r="AA47" i="121"/>
  <c r="AA59" i="121"/>
  <c r="AA145" i="121"/>
  <c r="AA106" i="121"/>
  <c r="AA83" i="121"/>
  <c r="AA65" i="121"/>
  <c r="AA54" i="121"/>
  <c r="AA43" i="121"/>
  <c r="AA122" i="121"/>
  <c r="AA143" i="121"/>
  <c r="AA120" i="121"/>
  <c r="AA81" i="121"/>
  <c r="AA78" i="121"/>
  <c r="AA52" i="121"/>
  <c r="AA40" i="121"/>
  <c r="AA138" i="121"/>
  <c r="AA118" i="121"/>
  <c r="AA79" i="121"/>
  <c r="AA105" i="121"/>
  <c r="AA85" i="121"/>
  <c r="AA44" i="121"/>
  <c r="AA108" i="121"/>
  <c r="AA94" i="121"/>
  <c r="AA39" i="121"/>
  <c r="AA104" i="121"/>
  <c r="AA137" i="121"/>
  <c r="AA109" i="121"/>
  <c r="AA119" i="121"/>
  <c r="AA96" i="121"/>
  <c r="AA66" i="121"/>
  <c r="AA53" i="121"/>
  <c r="AA132" i="121"/>
  <c r="AA112" i="121"/>
  <c r="AA41" i="121"/>
  <c r="H112" i="120"/>
  <c r="H98" i="120"/>
  <c r="H83" i="120"/>
  <c r="H69" i="120"/>
  <c r="H55" i="120"/>
  <c r="H42" i="120"/>
  <c r="H148" i="118"/>
  <c r="H134" i="118"/>
  <c r="H120" i="118"/>
  <c r="H106" i="118"/>
  <c r="H92" i="118"/>
  <c r="H78" i="118"/>
  <c r="H146" i="117"/>
  <c r="H132" i="117"/>
  <c r="H125" i="120"/>
  <c r="H111" i="120"/>
  <c r="H96" i="120"/>
  <c r="H82" i="120"/>
  <c r="H68" i="120"/>
  <c r="H54" i="120"/>
  <c r="I41" i="120"/>
  <c r="H147" i="118"/>
  <c r="H133" i="118"/>
  <c r="H119" i="118"/>
  <c r="H105" i="118"/>
  <c r="H91" i="118"/>
  <c r="H138" i="120"/>
  <c r="H124" i="120"/>
  <c r="H109" i="120"/>
  <c r="H95" i="120"/>
  <c r="H81" i="120"/>
  <c r="H67" i="120"/>
  <c r="H53" i="120"/>
  <c r="H41" i="120"/>
  <c r="H146" i="118"/>
  <c r="H132" i="118"/>
  <c r="H118" i="118"/>
  <c r="H104" i="118"/>
  <c r="H47" i="118"/>
  <c r="H144" i="117"/>
  <c r="H130" i="117"/>
  <c r="H73" i="117"/>
  <c r="H59" i="117"/>
  <c r="H44" i="117"/>
  <c r="H112" i="117"/>
  <c r="H55" i="117"/>
  <c r="H83" i="118"/>
  <c r="H124" i="117"/>
  <c r="H145" i="117"/>
  <c r="H151" i="120"/>
  <c r="H137" i="120"/>
  <c r="H122" i="120"/>
  <c r="H108" i="120"/>
  <c r="H94" i="120"/>
  <c r="H80" i="120"/>
  <c r="H66" i="120"/>
  <c r="H52" i="120"/>
  <c r="H40" i="120"/>
  <c r="H145" i="118"/>
  <c r="H131" i="118"/>
  <c r="H117" i="118"/>
  <c r="H60" i="118"/>
  <c r="H46" i="118"/>
  <c r="H143" i="117"/>
  <c r="H86" i="117"/>
  <c r="H72" i="117"/>
  <c r="H57" i="117"/>
  <c r="H43" i="117"/>
  <c r="H143" i="118"/>
  <c r="H57" i="118"/>
  <c r="H98" i="117"/>
  <c r="H40" i="117"/>
  <c r="H42" i="118"/>
  <c r="H67" i="117"/>
  <c r="H60" i="117"/>
  <c r="H150" i="120"/>
  <c r="H135" i="120"/>
  <c r="H121" i="120"/>
  <c r="H107" i="120"/>
  <c r="H93" i="120"/>
  <c r="H79" i="120"/>
  <c r="H65" i="120"/>
  <c r="H39" i="120"/>
  <c r="H144" i="118"/>
  <c r="H130" i="118"/>
  <c r="H73" i="118"/>
  <c r="H59" i="118"/>
  <c r="H44" i="118"/>
  <c r="H99" i="117"/>
  <c r="H85" i="117"/>
  <c r="H70" i="117"/>
  <c r="H56" i="117"/>
  <c r="H42" i="117"/>
  <c r="H86" i="118"/>
  <c r="H43" i="118"/>
  <c r="H83" i="117"/>
  <c r="H54" i="117"/>
  <c r="H55" i="118"/>
  <c r="H109" i="117"/>
  <c r="H104" i="117"/>
  <c r="H148" i="120"/>
  <c r="H134" i="120"/>
  <c r="H120" i="120"/>
  <c r="H106" i="120"/>
  <c r="H92" i="120"/>
  <c r="H78" i="120"/>
  <c r="H72" i="118"/>
  <c r="H69" i="117"/>
  <c r="H41" i="117"/>
  <c r="H138" i="117"/>
  <c r="H81" i="117"/>
  <c r="H47" i="117"/>
  <c r="H46" i="117"/>
  <c r="H147" i="120"/>
  <c r="H133" i="120"/>
  <c r="H119" i="120"/>
  <c r="H105" i="120"/>
  <c r="H91" i="120"/>
  <c r="H99" i="118"/>
  <c r="H85" i="118"/>
  <c r="H70" i="118"/>
  <c r="H56" i="118"/>
  <c r="I42" i="118"/>
  <c r="H125" i="117"/>
  <c r="H111" i="117"/>
  <c r="H96" i="117"/>
  <c r="H82" i="117"/>
  <c r="H68" i="117"/>
  <c r="H53" i="117"/>
  <c r="H146" i="120"/>
  <c r="H132" i="120"/>
  <c r="H118" i="120"/>
  <c r="H104" i="120"/>
  <c r="H47" i="120"/>
  <c r="H112" i="118"/>
  <c r="H98" i="118"/>
  <c r="H69" i="118"/>
  <c r="H95" i="117"/>
  <c r="H39" i="117"/>
  <c r="H117" i="117"/>
  <c r="H145" i="120"/>
  <c r="H131" i="120"/>
  <c r="H117" i="120"/>
  <c r="H60" i="120"/>
  <c r="H46" i="120"/>
  <c r="H125" i="118"/>
  <c r="H111" i="118"/>
  <c r="H96" i="118"/>
  <c r="H82" i="118"/>
  <c r="H68" i="118"/>
  <c r="H54" i="118"/>
  <c r="H41" i="118"/>
  <c r="H151" i="117"/>
  <c r="H137" i="117"/>
  <c r="H122" i="117"/>
  <c r="H108" i="117"/>
  <c r="H94" i="117"/>
  <c r="H80" i="117"/>
  <c r="H66" i="117"/>
  <c r="H52" i="117"/>
  <c r="H150" i="117"/>
  <c r="H121" i="117"/>
  <c r="H107" i="117"/>
  <c r="H79" i="117"/>
  <c r="H65" i="117"/>
  <c r="H78" i="117"/>
  <c r="H99" i="120"/>
  <c r="H56" i="120"/>
  <c r="H135" i="118"/>
  <c r="H107" i="118"/>
  <c r="H79" i="118"/>
  <c r="H147" i="117"/>
  <c r="H119" i="117"/>
  <c r="H105" i="117"/>
  <c r="H118" i="117"/>
  <c r="H144" i="120"/>
  <c r="H130" i="120"/>
  <c r="H73" i="120"/>
  <c r="H59" i="120"/>
  <c r="H44" i="120"/>
  <c r="H138" i="118"/>
  <c r="H124" i="118"/>
  <c r="H109" i="118"/>
  <c r="H95" i="118"/>
  <c r="H81" i="118"/>
  <c r="H67" i="118"/>
  <c r="H53" i="118"/>
  <c r="H40" i="118"/>
  <c r="H135" i="117"/>
  <c r="H93" i="117"/>
  <c r="H106" i="117"/>
  <c r="H85" i="120"/>
  <c r="H121" i="118"/>
  <c r="H91" i="117"/>
  <c r="H131" i="117"/>
  <c r="H143" i="120"/>
  <c r="H86" i="120"/>
  <c r="H72" i="120"/>
  <c r="H57" i="120"/>
  <c r="H43" i="120"/>
  <c r="H151" i="118"/>
  <c r="H137" i="118"/>
  <c r="H122" i="118"/>
  <c r="H108" i="118"/>
  <c r="H94" i="118"/>
  <c r="H80" i="118"/>
  <c r="H66" i="118"/>
  <c r="H52" i="118"/>
  <c r="H39" i="118"/>
  <c r="H148" i="117"/>
  <c r="H134" i="117"/>
  <c r="H120" i="117"/>
  <c r="H92" i="117"/>
  <c r="H70" i="120"/>
  <c r="I42" i="120"/>
  <c r="H150" i="118"/>
  <c r="H93" i="118"/>
  <c r="H65" i="118"/>
  <c r="H133" i="117"/>
  <c r="I39" i="118"/>
  <c r="I134" i="120"/>
  <c r="I121" i="120"/>
  <c r="I55" i="120"/>
  <c r="I92" i="120"/>
  <c r="I52" i="120"/>
  <c r="I55" i="118"/>
  <c r="I148" i="118"/>
  <c r="I117" i="118"/>
  <c r="I78" i="118"/>
  <c r="I52" i="118"/>
  <c r="I80" i="118"/>
  <c r="I150" i="117"/>
  <c r="I135" i="117"/>
  <c r="I106" i="117"/>
  <c r="I85" i="117"/>
  <c r="I79" i="117"/>
  <c r="I42" i="117"/>
  <c r="I53" i="117"/>
  <c r="I132" i="118"/>
  <c r="I112" i="117"/>
  <c r="I72" i="117"/>
  <c r="I120" i="118"/>
  <c r="I94" i="117"/>
  <c r="I138" i="120"/>
  <c r="I95" i="118"/>
  <c r="I73" i="117"/>
  <c r="I46" i="120"/>
  <c r="I132" i="120"/>
  <c r="I118" i="120"/>
  <c r="I53" i="120"/>
  <c r="I83" i="120"/>
  <c r="I146" i="118"/>
  <c r="I111" i="118"/>
  <c r="I73" i="118"/>
  <c r="I104" i="118"/>
  <c r="I79" i="118"/>
  <c r="I148" i="117"/>
  <c r="I125" i="117"/>
  <c r="I104" i="117"/>
  <c r="I96" i="117"/>
  <c r="I65" i="117"/>
  <c r="I43" i="117"/>
  <c r="I70" i="117"/>
  <c r="I44" i="117"/>
  <c r="I41" i="117"/>
  <c r="I109" i="118"/>
  <c r="I52" i="117"/>
  <c r="I82" i="117"/>
  <c r="I47" i="120"/>
  <c r="I54" i="118"/>
  <c r="I54" i="120"/>
  <c r="I130" i="120"/>
  <c r="I131" i="120"/>
  <c r="I105" i="120"/>
  <c r="I78" i="120"/>
  <c r="I72" i="120"/>
  <c r="I137" i="118"/>
  <c r="I144" i="118"/>
  <c r="I106" i="118"/>
  <c r="I69" i="118"/>
  <c r="I86" i="118"/>
  <c r="I82" i="118"/>
  <c r="I146" i="117"/>
  <c r="I109" i="117"/>
  <c r="I108" i="117"/>
  <c r="I56" i="117"/>
  <c r="I54" i="117"/>
  <c r="I133" i="117"/>
  <c r="I56" i="118"/>
  <c r="I107" i="118"/>
  <c r="I39" i="120"/>
  <c r="I150" i="120"/>
  <c r="I125" i="120"/>
  <c r="I108" i="120"/>
  <c r="I73" i="120"/>
  <c r="I67" i="120"/>
  <c r="I44" i="118"/>
  <c r="I135" i="118"/>
  <c r="I133" i="118"/>
  <c r="I105" i="118"/>
  <c r="I67" i="118"/>
  <c r="I81" i="118"/>
  <c r="I53" i="118"/>
  <c r="I144" i="117"/>
  <c r="I134" i="117"/>
  <c r="I98" i="117"/>
  <c r="I65" i="118"/>
  <c r="I93" i="117"/>
  <c r="I85" i="118"/>
  <c r="I57" i="120"/>
  <c r="I120" i="117"/>
  <c r="I40" i="120"/>
  <c r="I148" i="120"/>
  <c r="I109" i="120"/>
  <c r="I119" i="120"/>
  <c r="I68" i="120"/>
  <c r="I56" i="120"/>
  <c r="I151" i="118"/>
  <c r="I72" i="118"/>
  <c r="I122" i="117"/>
  <c r="I98" i="120"/>
  <c r="I47" i="118"/>
  <c r="I44" i="120"/>
  <c r="I146" i="120"/>
  <c r="I111" i="120"/>
  <c r="I86" i="120"/>
  <c r="I94" i="120"/>
  <c r="I65" i="120"/>
  <c r="I59" i="118"/>
  <c r="I147" i="118"/>
  <c r="I138" i="118"/>
  <c r="I130" i="118"/>
  <c r="I99" i="118"/>
  <c r="I70" i="118"/>
  <c r="I151" i="117"/>
  <c r="I132" i="117"/>
  <c r="I107" i="117"/>
  <c r="I95" i="117"/>
  <c r="I81" i="117"/>
  <c r="I80" i="117"/>
  <c r="I118" i="117"/>
  <c r="I119" i="117"/>
  <c r="I137" i="120"/>
  <c r="I144" i="120"/>
  <c r="I117" i="120"/>
  <c r="I107" i="120"/>
  <c r="I93" i="120"/>
  <c r="I69" i="120"/>
  <c r="I43" i="118"/>
  <c r="I145" i="118"/>
  <c r="I131" i="118"/>
  <c r="I134" i="118"/>
  <c r="I98" i="118"/>
  <c r="I68" i="118"/>
  <c r="I147" i="117"/>
  <c r="I138" i="117"/>
  <c r="I105" i="117"/>
  <c r="I92" i="117"/>
  <c r="I68" i="117"/>
  <c r="I47" i="117"/>
  <c r="I40" i="118"/>
  <c r="I133" i="120"/>
  <c r="I55" i="117"/>
  <c r="I135" i="120"/>
  <c r="I145" i="120"/>
  <c r="I112" i="120"/>
  <c r="I85" i="120"/>
  <c r="I95" i="120"/>
  <c r="I60" i="120"/>
  <c r="I41" i="118"/>
  <c r="I143" i="118"/>
  <c r="I121" i="118"/>
  <c r="I92" i="118"/>
  <c r="I83" i="118"/>
  <c r="I66" i="118"/>
  <c r="I145" i="117"/>
  <c r="I137" i="117"/>
  <c r="I117" i="117"/>
  <c r="I78" i="117"/>
  <c r="I67" i="117"/>
  <c r="I46" i="117"/>
  <c r="I39" i="117"/>
  <c r="I93" i="118"/>
  <c r="I131" i="117"/>
  <c r="I69" i="117"/>
  <c r="I40" i="117"/>
  <c r="I86" i="117"/>
  <c r="I66" i="117"/>
  <c r="I59" i="120"/>
  <c r="I81" i="120"/>
  <c r="I112" i="118"/>
  <c r="I59" i="117"/>
  <c r="I82" i="120"/>
  <c r="I130" i="117"/>
  <c r="I124" i="120"/>
  <c r="I147" i="120"/>
  <c r="I96" i="120"/>
  <c r="I80" i="120"/>
  <c r="I104" i="120"/>
  <c r="I79" i="120"/>
  <c r="I46" i="118"/>
  <c r="I124" i="118"/>
  <c r="I118" i="118"/>
  <c r="I125" i="118"/>
  <c r="I94" i="118"/>
  <c r="I143" i="117"/>
  <c r="I111" i="117"/>
  <c r="I57" i="117"/>
  <c r="I121" i="117"/>
  <c r="I60" i="117"/>
  <c r="I120" i="120"/>
  <c r="I43" i="120"/>
  <c r="I122" i="120"/>
  <c r="I143" i="120"/>
  <c r="I91" i="120"/>
  <c r="I70" i="120"/>
  <c r="I99" i="120"/>
  <c r="I66" i="120"/>
  <c r="I57" i="118"/>
  <c r="I122" i="118"/>
  <c r="I119" i="118"/>
  <c r="I108" i="118"/>
  <c r="I60" i="118"/>
  <c r="I91" i="118"/>
  <c r="I124" i="117"/>
  <c r="I99" i="117"/>
  <c r="I151" i="120"/>
  <c r="I106" i="120"/>
  <c r="I96" i="118"/>
  <c r="I91" i="117"/>
  <c r="I150" i="118"/>
  <c r="I83" i="117"/>
  <c r="J150" i="120"/>
  <c r="J98" i="120"/>
  <c r="J65" i="120"/>
  <c r="J91" i="120"/>
  <c r="J56" i="120"/>
  <c r="J59" i="120"/>
  <c r="J144" i="118"/>
  <c r="J120" i="118"/>
  <c r="J78" i="118"/>
  <c r="J70" i="118"/>
  <c r="J40" i="118"/>
  <c r="J43" i="118"/>
  <c r="J146" i="117"/>
  <c r="J143" i="117"/>
  <c r="J119" i="117"/>
  <c r="J57" i="117"/>
  <c r="J66" i="117"/>
  <c r="J53" i="117"/>
  <c r="J47" i="117"/>
  <c r="J46" i="117"/>
  <c r="J150" i="117"/>
  <c r="J107" i="117"/>
  <c r="J43" i="117"/>
  <c r="J59" i="117"/>
  <c r="J148" i="120"/>
  <c r="J96" i="120"/>
  <c r="J122" i="120"/>
  <c r="J83" i="120"/>
  <c r="J72" i="120"/>
  <c r="J53" i="120"/>
  <c r="J151" i="118"/>
  <c r="J122" i="118"/>
  <c r="J133" i="118"/>
  <c r="J96" i="118"/>
  <c r="J68" i="118"/>
  <c r="J59" i="118"/>
  <c r="J53" i="118"/>
  <c r="J144" i="117"/>
  <c r="J148" i="117"/>
  <c r="J133" i="117"/>
  <c r="J55" i="117"/>
  <c r="J66" i="118"/>
  <c r="J124" i="117"/>
  <c r="J67" i="117"/>
  <c r="J125" i="117"/>
  <c r="J146" i="120"/>
  <c r="J94" i="120"/>
  <c r="J118" i="120"/>
  <c r="J78" i="120"/>
  <c r="J46" i="120"/>
  <c r="J41" i="120"/>
  <c r="J147" i="118"/>
  <c r="J112" i="118"/>
  <c r="J131" i="118"/>
  <c r="J111" i="118"/>
  <c r="J57" i="118"/>
  <c r="J109" i="117"/>
  <c r="J146" i="118"/>
  <c r="J144" i="120"/>
  <c r="J92" i="120"/>
  <c r="J106" i="120"/>
  <c r="J93" i="120"/>
  <c r="J60" i="120"/>
  <c r="J55" i="120"/>
  <c r="J145" i="118"/>
  <c r="J108" i="118"/>
  <c r="J125" i="118"/>
  <c r="J118" i="118"/>
  <c r="J85" i="118"/>
  <c r="J73" i="118"/>
  <c r="J137" i="117"/>
  <c r="J121" i="117"/>
  <c r="J99" i="117"/>
  <c r="J82" i="117"/>
  <c r="J41" i="117"/>
  <c r="J52" i="117"/>
  <c r="J94" i="117"/>
  <c r="J133" i="120"/>
  <c r="J92" i="117"/>
  <c r="J151" i="120"/>
  <c r="J111" i="120"/>
  <c r="J117" i="120"/>
  <c r="J104" i="120"/>
  <c r="J95" i="120"/>
  <c r="J54" i="120"/>
  <c r="J39" i="120"/>
  <c r="J143" i="118"/>
  <c r="J106" i="118"/>
  <c r="J135" i="118"/>
  <c r="J105" i="118"/>
  <c r="J56" i="118"/>
  <c r="J52" i="118"/>
  <c r="J122" i="117"/>
  <c r="J120" i="117"/>
  <c r="J83" i="117"/>
  <c r="J85" i="117"/>
  <c r="J39" i="117"/>
  <c r="J67" i="118"/>
  <c r="J40" i="120"/>
  <c r="J72" i="118"/>
  <c r="J56" i="117"/>
  <c r="J147" i="120"/>
  <c r="J109" i="120"/>
  <c r="J112" i="120"/>
  <c r="J121" i="120"/>
  <c r="J99" i="120"/>
  <c r="J66" i="120"/>
  <c r="J138" i="118"/>
  <c r="J124" i="118"/>
  <c r="J119" i="118"/>
  <c r="J98" i="118"/>
  <c r="J69" i="118"/>
  <c r="J112" i="117"/>
  <c r="J117" i="117"/>
  <c r="J72" i="117"/>
  <c r="J106" i="117"/>
  <c r="J79" i="117"/>
  <c r="J42" i="117"/>
  <c r="J60" i="117"/>
  <c r="J73" i="117"/>
  <c r="J42" i="118"/>
  <c r="J145" i="120"/>
  <c r="J107" i="120"/>
  <c r="J120" i="120"/>
  <c r="J119" i="120"/>
  <c r="J86" i="120"/>
  <c r="J82" i="120"/>
  <c r="J134" i="118"/>
  <c r="J121" i="118"/>
  <c r="J117" i="118"/>
  <c r="J83" i="118"/>
  <c r="J60" i="118"/>
  <c r="J39" i="118"/>
  <c r="J108" i="117"/>
  <c r="J111" i="117"/>
  <c r="J70" i="117"/>
  <c r="J93" i="117"/>
  <c r="J65" i="117"/>
  <c r="J95" i="117"/>
  <c r="J79" i="120"/>
  <c r="J80" i="118"/>
  <c r="J143" i="120"/>
  <c r="J105" i="120"/>
  <c r="J125" i="120"/>
  <c r="J85" i="120"/>
  <c r="J57" i="120"/>
  <c r="J81" i="120"/>
  <c r="J132" i="118"/>
  <c r="J99" i="118"/>
  <c r="J109" i="118"/>
  <c r="J92" i="118"/>
  <c r="J55" i="118"/>
  <c r="J46" i="118"/>
  <c r="J151" i="117"/>
  <c r="J131" i="117"/>
  <c r="J118" i="117"/>
  <c r="J68" i="117"/>
  <c r="J91" i="117"/>
  <c r="J80" i="117"/>
  <c r="J40" i="117"/>
  <c r="J41" i="118"/>
  <c r="J147" i="117"/>
  <c r="J98" i="117"/>
  <c r="J86" i="117"/>
  <c r="J82" i="118"/>
  <c r="J81" i="118"/>
  <c r="J135" i="117"/>
  <c r="J44" i="117"/>
  <c r="J67" i="120"/>
  <c r="J47" i="118"/>
  <c r="J78" i="117"/>
  <c r="J138" i="120"/>
  <c r="J137" i="120"/>
  <c r="J124" i="120"/>
  <c r="J80" i="120"/>
  <c r="J47" i="120"/>
  <c r="J68" i="120"/>
  <c r="J130" i="118"/>
  <c r="J95" i="118"/>
  <c r="J104" i="118"/>
  <c r="J107" i="118"/>
  <c r="J79" i="118"/>
  <c r="J138" i="117"/>
  <c r="J104" i="117"/>
  <c r="J69" i="117"/>
  <c r="J148" i="118"/>
  <c r="J134" i="120"/>
  <c r="J131" i="120"/>
  <c r="J73" i="120"/>
  <c r="J70" i="120"/>
  <c r="J44" i="120"/>
  <c r="J52" i="120"/>
  <c r="J150" i="118"/>
  <c r="J93" i="118"/>
  <c r="J86" i="118"/>
  <c r="J94" i="118"/>
  <c r="J65" i="118"/>
  <c r="J54" i="118"/>
  <c r="J134" i="117"/>
  <c r="J145" i="117"/>
  <c r="J96" i="117"/>
  <c r="J105" i="117"/>
  <c r="J81" i="117"/>
  <c r="J54" i="117"/>
  <c r="J132" i="120"/>
  <c r="J135" i="120"/>
  <c r="J69" i="120"/>
  <c r="J108" i="120"/>
  <c r="J42" i="120"/>
  <c r="J91" i="118"/>
  <c r="J44" i="118"/>
  <c r="J132" i="117"/>
  <c r="J130" i="120"/>
  <c r="J43" i="120"/>
  <c r="J137" i="118"/>
  <c r="J130" i="117"/>
  <c r="K124" i="120"/>
  <c r="K104" i="120"/>
  <c r="K79" i="120"/>
  <c r="K73" i="120"/>
  <c r="K70" i="120"/>
  <c r="K39" i="120"/>
  <c r="K131" i="118"/>
  <c r="K111" i="118"/>
  <c r="K95" i="118"/>
  <c r="K112" i="118"/>
  <c r="K72" i="118"/>
  <c r="K54" i="118"/>
  <c r="K122" i="117"/>
  <c r="K143" i="117"/>
  <c r="K80" i="117"/>
  <c r="K83" i="117"/>
  <c r="K69" i="117"/>
  <c r="K59" i="117"/>
  <c r="K46" i="117"/>
  <c r="K70" i="118"/>
  <c r="K42" i="118"/>
  <c r="K138" i="117"/>
  <c r="K119" i="120"/>
  <c r="K137" i="120"/>
  <c r="K121" i="120"/>
  <c r="K94" i="120"/>
  <c r="K78" i="120"/>
  <c r="K46" i="120"/>
  <c r="K121" i="118"/>
  <c r="K106" i="118"/>
  <c r="K119" i="118"/>
  <c r="K83" i="118"/>
  <c r="K78" i="118"/>
  <c r="K53" i="118"/>
  <c r="K151" i="117"/>
  <c r="K134" i="117"/>
  <c r="K78" i="117"/>
  <c r="K81" i="117"/>
  <c r="K60" i="117"/>
  <c r="K69" i="118"/>
  <c r="K124" i="117"/>
  <c r="K72" i="117"/>
  <c r="K41" i="117"/>
  <c r="K82" i="117"/>
  <c r="K117" i="120"/>
  <c r="K131" i="120"/>
  <c r="K107" i="120"/>
  <c r="K82" i="120"/>
  <c r="K66" i="120"/>
  <c r="K53" i="120"/>
  <c r="K118" i="118"/>
  <c r="K137" i="118"/>
  <c r="K109" i="118"/>
  <c r="K96" i="117"/>
  <c r="K55" i="117"/>
  <c r="K109" i="117"/>
  <c r="K147" i="120"/>
  <c r="K132" i="120"/>
  <c r="K130" i="120"/>
  <c r="K72" i="120"/>
  <c r="K59" i="120"/>
  <c r="K52" i="120"/>
  <c r="K151" i="118"/>
  <c r="K133" i="118"/>
  <c r="K104" i="118"/>
  <c r="K60" i="118"/>
  <c r="K68" i="118"/>
  <c r="K44" i="118"/>
  <c r="K131" i="117"/>
  <c r="K108" i="117"/>
  <c r="K93" i="117"/>
  <c r="K143" i="120"/>
  <c r="K122" i="120"/>
  <c r="K109" i="120"/>
  <c r="K67" i="120"/>
  <c r="K86" i="120"/>
  <c r="K41" i="120"/>
  <c r="K130" i="118"/>
  <c r="K134" i="118"/>
  <c r="K98" i="118"/>
  <c r="K55" i="118"/>
  <c r="K59" i="118"/>
  <c r="K47" i="118"/>
  <c r="K121" i="117"/>
  <c r="K112" i="117"/>
  <c r="K105" i="117"/>
  <c r="K91" i="117"/>
  <c r="K70" i="117"/>
  <c r="K40" i="117"/>
  <c r="K43" i="117"/>
  <c r="K81" i="118"/>
  <c r="K52" i="117"/>
  <c r="K135" i="120"/>
  <c r="K118" i="120"/>
  <c r="K112" i="120"/>
  <c r="K99" i="120"/>
  <c r="K68" i="120"/>
  <c r="K54" i="120"/>
  <c r="K150" i="118"/>
  <c r="K125" i="118"/>
  <c r="K99" i="118"/>
  <c r="K92" i="118"/>
  <c r="K46" i="118"/>
  <c r="K57" i="118"/>
  <c r="K118" i="117"/>
  <c r="K117" i="117"/>
  <c r="K94" i="117"/>
  <c r="K86" i="117"/>
  <c r="K57" i="117"/>
  <c r="K42" i="117"/>
  <c r="K105" i="118"/>
  <c r="K99" i="117"/>
  <c r="K150" i="120"/>
  <c r="K151" i="120"/>
  <c r="K106" i="120"/>
  <c r="K111" i="120"/>
  <c r="K96" i="120"/>
  <c r="K57" i="120"/>
  <c r="K43" i="120"/>
  <c r="K148" i="118"/>
  <c r="K120" i="118"/>
  <c r="K124" i="118"/>
  <c r="K94" i="118"/>
  <c r="K43" i="118"/>
  <c r="K52" i="118"/>
  <c r="K150" i="117"/>
  <c r="K147" i="117"/>
  <c r="K111" i="117"/>
  <c r="K107" i="117"/>
  <c r="K95" i="117"/>
  <c r="K66" i="117"/>
  <c r="K56" i="118"/>
  <c r="K148" i="120"/>
  <c r="K138" i="120"/>
  <c r="K105" i="120"/>
  <c r="K69" i="120"/>
  <c r="K80" i="120"/>
  <c r="K47" i="120"/>
  <c r="K146" i="118"/>
  <c r="K143" i="118"/>
  <c r="K107" i="118"/>
  <c r="K82" i="118"/>
  <c r="K41" i="118"/>
  <c r="K73" i="118"/>
  <c r="K148" i="117"/>
  <c r="K145" i="117"/>
  <c r="K119" i="117"/>
  <c r="K98" i="117"/>
  <c r="K67" i="117"/>
  <c r="K54" i="117"/>
  <c r="K83" i="120"/>
  <c r="K40" i="120"/>
  <c r="K108" i="118"/>
  <c r="K137" i="117"/>
  <c r="K65" i="117"/>
  <c r="K108" i="120"/>
  <c r="K92" i="120"/>
  <c r="K138" i="118"/>
  <c r="K93" i="118"/>
  <c r="K92" i="117"/>
  <c r="K146" i="120"/>
  <c r="K120" i="120"/>
  <c r="K95" i="120"/>
  <c r="K91" i="120"/>
  <c r="K56" i="120"/>
  <c r="K44" i="120"/>
  <c r="K144" i="118"/>
  <c r="K135" i="118"/>
  <c r="K96" i="118"/>
  <c r="K86" i="118"/>
  <c r="K39" i="118"/>
  <c r="K66" i="118"/>
  <c r="K146" i="117"/>
  <c r="K135" i="117"/>
  <c r="K106" i="117"/>
  <c r="K73" i="117"/>
  <c r="K79" i="117"/>
  <c r="K44" i="117"/>
  <c r="K133" i="120"/>
  <c r="K93" i="120"/>
  <c r="K122" i="118"/>
  <c r="K80" i="118"/>
  <c r="K125" i="117"/>
  <c r="K53" i="117"/>
  <c r="K81" i="120"/>
  <c r="K120" i="117"/>
  <c r="K47" i="117"/>
  <c r="K144" i="120"/>
  <c r="K145" i="120"/>
  <c r="K85" i="120"/>
  <c r="K98" i="120"/>
  <c r="K65" i="120"/>
  <c r="K42" i="120"/>
  <c r="K132" i="118"/>
  <c r="K145" i="118"/>
  <c r="K91" i="118"/>
  <c r="K85" i="118"/>
  <c r="K79" i="118"/>
  <c r="K40" i="118"/>
  <c r="K144" i="117"/>
  <c r="K130" i="117"/>
  <c r="K104" i="117"/>
  <c r="K68" i="117"/>
  <c r="K56" i="117"/>
  <c r="K39" i="117"/>
  <c r="K134" i="120"/>
  <c r="K60" i="120"/>
  <c r="K147" i="118"/>
  <c r="K67" i="118"/>
  <c r="K65" i="118"/>
  <c r="K133" i="117"/>
  <c r="K125" i="120"/>
  <c r="K55" i="120"/>
  <c r="K117" i="118"/>
  <c r="K132" i="117"/>
  <c r="K85" i="117"/>
  <c r="L122" i="120"/>
  <c r="L108" i="120"/>
  <c r="L78" i="120"/>
  <c r="L96" i="120"/>
  <c r="L53" i="120"/>
  <c r="L40" i="120"/>
  <c r="L135" i="118"/>
  <c r="L132" i="118"/>
  <c r="L104" i="118"/>
  <c r="L47" i="118"/>
  <c r="L70" i="118"/>
  <c r="L53" i="118"/>
  <c r="L138" i="117"/>
  <c r="L93" i="118"/>
  <c r="L92" i="117"/>
  <c r="L43" i="118"/>
  <c r="L125" i="120"/>
  <c r="L143" i="120"/>
  <c r="L99" i="120"/>
  <c r="L68" i="120"/>
  <c r="L85" i="120"/>
  <c r="L86" i="120"/>
  <c r="L41" i="120"/>
  <c r="L55" i="117"/>
  <c r="L151" i="120"/>
  <c r="L138" i="120"/>
  <c r="L119" i="120"/>
  <c r="L106" i="120"/>
  <c r="L83" i="120"/>
  <c r="L81" i="120"/>
  <c r="L144" i="118"/>
  <c r="L73" i="118"/>
  <c r="L144" i="117"/>
  <c r="L109" i="117"/>
  <c r="L148" i="120"/>
  <c r="L121" i="120"/>
  <c r="L112" i="120"/>
  <c r="L98" i="120"/>
  <c r="L55" i="120"/>
  <c r="L80" i="120"/>
  <c r="L147" i="120"/>
  <c r="L135" i="120"/>
  <c r="L111" i="120"/>
  <c r="L93" i="120"/>
  <c r="L67" i="120"/>
  <c r="L57" i="120"/>
  <c r="L147" i="118"/>
  <c r="L124" i="118"/>
  <c r="L99" i="118"/>
  <c r="L91" i="118"/>
  <c r="L56" i="118"/>
  <c r="L44" i="118"/>
  <c r="L150" i="117"/>
  <c r="L133" i="117"/>
  <c r="L108" i="117"/>
  <c r="L85" i="117"/>
  <c r="L86" i="117"/>
  <c r="L53" i="117"/>
  <c r="L138" i="118"/>
  <c r="L107" i="118"/>
  <c r="L92" i="118"/>
  <c r="L131" i="117"/>
  <c r="L99" i="117"/>
  <c r="L104" i="117"/>
  <c r="L80" i="117"/>
  <c r="L133" i="120"/>
  <c r="L120" i="120"/>
  <c r="L137" i="120"/>
  <c r="L92" i="120"/>
  <c r="L65" i="120"/>
  <c r="L56" i="120"/>
  <c r="L146" i="118"/>
  <c r="L96" i="118"/>
  <c r="L69" i="118"/>
  <c r="L146" i="117"/>
  <c r="L132" i="120"/>
  <c r="L144" i="120"/>
  <c r="L131" i="120"/>
  <c r="L94" i="120"/>
  <c r="L60" i="120"/>
  <c r="L47" i="120"/>
  <c r="L151" i="118"/>
  <c r="L148" i="118"/>
  <c r="L112" i="118"/>
  <c r="L82" i="118"/>
  <c r="L83" i="118"/>
  <c r="L39" i="118"/>
  <c r="L121" i="117"/>
  <c r="L107" i="117"/>
  <c r="L106" i="117"/>
  <c r="L96" i="117"/>
  <c r="L72" i="117"/>
  <c r="L40" i="117"/>
  <c r="L150" i="120"/>
  <c r="L124" i="120"/>
  <c r="L117" i="120"/>
  <c r="L82" i="120"/>
  <c r="L73" i="120"/>
  <c r="L39" i="120"/>
  <c r="L150" i="118"/>
  <c r="L105" i="118"/>
  <c r="L122" i="118"/>
  <c r="L60" i="118"/>
  <c r="L67" i="118"/>
  <c r="L40" i="118"/>
  <c r="L147" i="117"/>
  <c r="L120" i="117"/>
  <c r="L91" i="117"/>
  <c r="L78" i="117"/>
  <c r="L81" i="117"/>
  <c r="L44" i="117"/>
  <c r="L79" i="117"/>
  <c r="L98" i="117"/>
  <c r="L145" i="118"/>
  <c r="L42" i="118"/>
  <c r="L83" i="117"/>
  <c r="L118" i="117"/>
  <c r="L66" i="118"/>
  <c r="L146" i="120"/>
  <c r="L118" i="120"/>
  <c r="L79" i="120"/>
  <c r="L72" i="120"/>
  <c r="L70" i="120"/>
  <c r="L52" i="120"/>
  <c r="L131" i="118"/>
  <c r="L137" i="118"/>
  <c r="L108" i="118"/>
  <c r="L81" i="118"/>
  <c r="L65" i="118"/>
  <c r="L55" i="118"/>
  <c r="L145" i="117"/>
  <c r="L112" i="117"/>
  <c r="L82" i="117"/>
  <c r="L66" i="117"/>
  <c r="L73" i="117"/>
  <c r="L41" i="117"/>
  <c r="L39" i="117"/>
  <c r="L95" i="118"/>
  <c r="L72" i="118"/>
  <c r="L117" i="117"/>
  <c r="L70" i="117"/>
  <c r="L109" i="118"/>
  <c r="L78" i="118"/>
  <c r="L125" i="117"/>
  <c r="L54" i="117"/>
  <c r="L130" i="118"/>
  <c r="L52" i="118"/>
  <c r="L60" i="117"/>
  <c r="L145" i="120"/>
  <c r="L107" i="120"/>
  <c r="L69" i="120"/>
  <c r="L105" i="120"/>
  <c r="L54" i="120"/>
  <c r="L44" i="120"/>
  <c r="L121" i="118"/>
  <c r="L133" i="118"/>
  <c r="L111" i="118"/>
  <c r="L86" i="118"/>
  <c r="L54" i="118"/>
  <c r="L46" i="118"/>
  <c r="L135" i="117"/>
  <c r="L122" i="117"/>
  <c r="L95" i="117"/>
  <c r="L57" i="117"/>
  <c r="L68" i="117"/>
  <c r="L118" i="118"/>
  <c r="L85" i="118"/>
  <c r="L41" i="118"/>
  <c r="L130" i="117"/>
  <c r="L47" i="117"/>
  <c r="L59" i="117"/>
  <c r="L143" i="118"/>
  <c r="L80" i="118"/>
  <c r="L57" i="118"/>
  <c r="L93" i="117"/>
  <c r="L42" i="117"/>
  <c r="L132" i="117"/>
  <c r="L65" i="117"/>
  <c r="L94" i="118"/>
  <c r="L68" i="118"/>
  <c r="L119" i="117"/>
  <c r="L56" i="117"/>
  <c r="L117" i="118"/>
  <c r="L124" i="117"/>
  <c r="L69" i="117"/>
  <c r="L134" i="118"/>
  <c r="L59" i="118"/>
  <c r="L137" i="117"/>
  <c r="L46" i="117"/>
  <c r="L134" i="120"/>
  <c r="L104" i="120"/>
  <c r="L109" i="120"/>
  <c r="L95" i="120"/>
  <c r="L43" i="120"/>
  <c r="L42" i="120"/>
  <c r="L120" i="118"/>
  <c r="L105" i="117"/>
  <c r="L119" i="118"/>
  <c r="L111" i="117"/>
  <c r="L143" i="117"/>
  <c r="L134" i="117"/>
  <c r="L98" i="118"/>
  <c r="L67" i="117"/>
  <c r="L94" i="117"/>
  <c r="L130" i="120"/>
  <c r="L46" i="120"/>
  <c r="L91" i="120"/>
  <c r="L66" i="120"/>
  <c r="L59" i="120"/>
  <c r="L52" i="117"/>
  <c r="L125" i="118"/>
  <c r="L151" i="117"/>
  <c r="L79" i="118"/>
  <c r="L43" i="117"/>
  <c r="L106" i="118"/>
  <c r="L148" i="117"/>
  <c r="M135" i="120"/>
  <c r="M124" i="120"/>
  <c r="M56" i="120"/>
  <c r="M83" i="120"/>
  <c r="M65" i="120"/>
  <c r="M40" i="120"/>
  <c r="M150" i="118"/>
  <c r="M135" i="118"/>
  <c r="M112" i="118"/>
  <c r="M72" i="118"/>
  <c r="M91" i="118"/>
  <c r="M56" i="118"/>
  <c r="M147" i="117"/>
  <c r="M137" i="117"/>
  <c r="M107" i="117"/>
  <c r="M95" i="117"/>
  <c r="M54" i="117"/>
  <c r="M47" i="117"/>
  <c r="M145" i="117"/>
  <c r="M133" i="120"/>
  <c r="M119" i="120"/>
  <c r="M54" i="120"/>
  <c r="M73" i="120"/>
  <c r="M55" i="120"/>
  <c r="M53" i="120"/>
  <c r="M148" i="118"/>
  <c r="M134" i="118"/>
  <c r="M111" i="118"/>
  <c r="M70" i="118"/>
  <c r="M73" i="118"/>
  <c r="M47" i="118"/>
  <c r="M112" i="117"/>
  <c r="M105" i="117"/>
  <c r="M79" i="117"/>
  <c r="M52" i="117"/>
  <c r="M46" i="117"/>
  <c r="M40" i="118"/>
  <c r="M143" i="117"/>
  <c r="M96" i="117"/>
  <c r="M68" i="117"/>
  <c r="M44" i="117"/>
  <c r="M85" i="117"/>
  <c r="M82" i="118"/>
  <c r="M65" i="117"/>
  <c r="M131" i="120"/>
  <c r="M117" i="120"/>
  <c r="M52" i="120"/>
  <c r="M105" i="120"/>
  <c r="M46" i="120"/>
  <c r="M42" i="120"/>
  <c r="M146" i="118"/>
  <c r="M124" i="118"/>
  <c r="M95" i="118"/>
  <c r="M68" i="118"/>
  <c r="M69" i="118"/>
  <c r="M131" i="117"/>
  <c r="M70" i="117"/>
  <c r="M93" i="117"/>
  <c r="M83" i="117"/>
  <c r="M151" i="120"/>
  <c r="M132" i="120"/>
  <c r="M109" i="120"/>
  <c r="M95" i="120"/>
  <c r="M70" i="120"/>
  <c r="M43" i="120"/>
  <c r="M144" i="118"/>
  <c r="M119" i="118"/>
  <c r="M105" i="118"/>
  <c r="M66" i="118"/>
  <c r="M67" i="118"/>
  <c r="M46" i="118"/>
  <c r="M138" i="117"/>
  <c r="M122" i="117"/>
  <c r="M98" i="117"/>
  <c r="M56" i="117"/>
  <c r="M73" i="117"/>
  <c r="M40" i="117"/>
  <c r="M150" i="117"/>
  <c r="M132" i="117"/>
  <c r="M69" i="117"/>
  <c r="M133" i="118"/>
  <c r="M109" i="118"/>
  <c r="M94" i="117"/>
  <c r="M60" i="117"/>
  <c r="M130" i="118"/>
  <c r="M55" i="118"/>
  <c r="M117" i="117"/>
  <c r="M107" i="118"/>
  <c r="M39" i="118"/>
  <c r="M59" i="117"/>
  <c r="M147" i="120"/>
  <c r="M112" i="120"/>
  <c r="M120" i="120"/>
  <c r="M96" i="120"/>
  <c r="M59" i="120"/>
  <c r="M57" i="120"/>
  <c r="M125" i="118"/>
  <c r="M117" i="118"/>
  <c r="M104" i="118"/>
  <c r="M86" i="118"/>
  <c r="M65" i="118"/>
  <c r="M41" i="118"/>
  <c r="M135" i="117"/>
  <c r="M111" i="117"/>
  <c r="M99" i="117"/>
  <c r="M53" i="117"/>
  <c r="M92" i="117"/>
  <c r="M39" i="117"/>
  <c r="M108" i="117"/>
  <c r="M41" i="117"/>
  <c r="M145" i="120"/>
  <c r="M107" i="120"/>
  <c r="M91" i="120"/>
  <c r="M86" i="120"/>
  <c r="M85" i="120"/>
  <c r="M47" i="120"/>
  <c r="M121" i="118"/>
  <c r="M137" i="118"/>
  <c r="M94" i="118"/>
  <c r="M85" i="118"/>
  <c r="M96" i="118"/>
  <c r="M60" i="118"/>
  <c r="M130" i="117"/>
  <c r="M78" i="117"/>
  <c r="M93" i="118"/>
  <c r="M42" i="118"/>
  <c r="M120" i="117"/>
  <c r="M67" i="117"/>
  <c r="M121" i="117"/>
  <c r="M53" i="118"/>
  <c r="M143" i="120"/>
  <c r="M118" i="120"/>
  <c r="M78" i="120"/>
  <c r="M81" i="120"/>
  <c r="M69" i="120"/>
  <c r="M39" i="120"/>
  <c r="M151" i="118"/>
  <c r="M83" i="118"/>
  <c r="M148" i="117"/>
  <c r="M118" i="117"/>
  <c r="M138" i="120"/>
  <c r="M148" i="120"/>
  <c r="M122" i="120"/>
  <c r="M68" i="120"/>
  <c r="M111" i="120"/>
  <c r="M66" i="120"/>
  <c r="M147" i="118"/>
  <c r="M132" i="118"/>
  <c r="M106" i="118"/>
  <c r="M79" i="118"/>
  <c r="M92" i="118"/>
  <c r="M43" i="118"/>
  <c r="M146" i="117"/>
  <c r="M134" i="117"/>
  <c r="M106" i="117"/>
  <c r="M82" i="117"/>
  <c r="M55" i="117"/>
  <c r="M66" i="117"/>
  <c r="M99" i="118"/>
  <c r="M80" i="118"/>
  <c r="M44" i="118"/>
  <c r="M124" i="117"/>
  <c r="M104" i="117"/>
  <c r="M81" i="117"/>
  <c r="M98" i="118"/>
  <c r="M57" i="118"/>
  <c r="M54" i="118"/>
  <c r="M125" i="117"/>
  <c r="M109" i="117"/>
  <c r="M43" i="117"/>
  <c r="M122" i="118"/>
  <c r="M78" i="118"/>
  <c r="M42" i="117"/>
  <c r="M138" i="118"/>
  <c r="M133" i="117"/>
  <c r="M134" i="120"/>
  <c r="M144" i="120"/>
  <c r="M108" i="120"/>
  <c r="M106" i="120"/>
  <c r="M104" i="120"/>
  <c r="M80" i="120"/>
  <c r="M145" i="118"/>
  <c r="M131" i="118"/>
  <c r="M59" i="118"/>
  <c r="M144" i="117"/>
  <c r="M57" i="117"/>
  <c r="M125" i="120"/>
  <c r="M130" i="120"/>
  <c r="M99" i="120"/>
  <c r="M98" i="120"/>
  <c r="M79" i="120"/>
  <c r="M82" i="120"/>
  <c r="M143" i="118"/>
  <c r="M118" i="118"/>
  <c r="M52" i="118"/>
  <c r="M119" i="117"/>
  <c r="M72" i="117"/>
  <c r="M91" i="117"/>
  <c r="M121" i="120"/>
  <c r="M150" i="120"/>
  <c r="M94" i="120"/>
  <c r="M93" i="120"/>
  <c r="M72" i="120"/>
  <c r="M44" i="120"/>
  <c r="M108" i="118"/>
  <c r="M86" i="117"/>
  <c r="M120" i="118"/>
  <c r="M151" i="117"/>
  <c r="M137" i="120"/>
  <c r="M146" i="120"/>
  <c r="M60" i="120"/>
  <c r="M92" i="120"/>
  <c r="M67" i="120"/>
  <c r="M41" i="120"/>
  <c r="M81" i="118"/>
  <c r="M80" i="117"/>
  <c r="N146" i="120"/>
  <c r="N108" i="120"/>
  <c r="N125" i="120"/>
  <c r="N117" i="120"/>
  <c r="N65" i="120"/>
  <c r="N79" i="120"/>
  <c r="N151" i="118"/>
  <c r="N134" i="118"/>
  <c r="N104" i="118"/>
  <c r="N91" i="118"/>
  <c r="N68" i="118"/>
  <c r="N44" i="118"/>
  <c r="N150" i="117"/>
  <c r="N111" i="117"/>
  <c r="N117" i="117"/>
  <c r="N69" i="117"/>
  <c r="N96" i="117"/>
  <c r="N78" i="117"/>
  <c r="N43" i="117"/>
  <c r="N92" i="117"/>
  <c r="N99" i="118"/>
  <c r="N86" i="120"/>
  <c r="N72" i="118"/>
  <c r="N41" i="117"/>
  <c r="N42" i="120"/>
  <c r="N86" i="118"/>
  <c r="N55" i="117"/>
  <c r="N53" i="120"/>
  <c r="N121" i="118"/>
  <c r="N121" i="117"/>
  <c r="N144" i="120"/>
  <c r="N106" i="120"/>
  <c r="N121" i="120"/>
  <c r="N107" i="120"/>
  <c r="N104" i="120"/>
  <c r="N57" i="120"/>
  <c r="N147" i="118"/>
  <c r="N98" i="118"/>
  <c r="N85" i="118"/>
  <c r="N73" i="118"/>
  <c r="N57" i="118"/>
  <c r="N47" i="118"/>
  <c r="N137" i="117"/>
  <c r="N109" i="117"/>
  <c r="N118" i="117"/>
  <c r="N67" i="117"/>
  <c r="N65" i="117"/>
  <c r="N68" i="117"/>
  <c r="N95" i="117"/>
  <c r="N39" i="117"/>
  <c r="N91" i="117"/>
  <c r="N93" i="118"/>
  <c r="N59" i="117"/>
  <c r="N112" i="118"/>
  <c r="N82" i="117"/>
  <c r="N80" i="118"/>
  <c r="N81" i="117"/>
  <c r="N137" i="120"/>
  <c r="N138" i="120"/>
  <c r="N109" i="120"/>
  <c r="N92" i="120"/>
  <c r="N78" i="120"/>
  <c r="N52" i="120"/>
  <c r="N145" i="118"/>
  <c r="N96" i="118"/>
  <c r="N83" i="118"/>
  <c r="N69" i="118"/>
  <c r="N66" i="118"/>
  <c r="N59" i="118"/>
  <c r="N135" i="117"/>
  <c r="N107" i="117"/>
  <c r="N119" i="117"/>
  <c r="N94" i="117"/>
  <c r="N46" i="117"/>
  <c r="N66" i="117"/>
  <c r="N40" i="117"/>
  <c r="N60" i="118"/>
  <c r="N85" i="120"/>
  <c r="N109" i="118"/>
  <c r="N79" i="117"/>
  <c r="N81" i="120"/>
  <c r="N144" i="117"/>
  <c r="N105" i="120"/>
  <c r="N135" i="120"/>
  <c r="N134" i="120"/>
  <c r="N72" i="120"/>
  <c r="N83" i="120"/>
  <c r="N60" i="120"/>
  <c r="N47" i="120"/>
  <c r="N143" i="118"/>
  <c r="N94" i="118"/>
  <c r="N81" i="118"/>
  <c r="N67" i="118"/>
  <c r="N46" i="118"/>
  <c r="N52" i="118"/>
  <c r="N133" i="117"/>
  <c r="N143" i="117"/>
  <c r="N108" i="117"/>
  <c r="N105" i="117"/>
  <c r="N44" i="117"/>
  <c r="N52" i="117"/>
  <c r="N98" i="117"/>
  <c r="N42" i="117"/>
  <c r="N41" i="118"/>
  <c r="N138" i="117"/>
  <c r="N57" i="117"/>
  <c r="N108" i="118"/>
  <c r="N146" i="117"/>
  <c r="N98" i="120"/>
  <c r="N124" i="118"/>
  <c r="N120" i="117"/>
  <c r="N130" i="120"/>
  <c r="N69" i="120"/>
  <c r="N133" i="118"/>
  <c r="N53" i="118"/>
  <c r="N70" i="117"/>
  <c r="N112" i="120"/>
  <c r="N105" i="118"/>
  <c r="N125" i="117"/>
  <c r="N133" i="120"/>
  <c r="N132" i="120"/>
  <c r="N70" i="120"/>
  <c r="N73" i="120"/>
  <c r="N43" i="120"/>
  <c r="N56" i="120"/>
  <c r="N150" i="118"/>
  <c r="N138" i="118"/>
  <c r="N92" i="118"/>
  <c r="N79" i="118"/>
  <c r="N65" i="118"/>
  <c r="N43" i="118"/>
  <c r="N40" i="118"/>
  <c r="N131" i="117"/>
  <c r="N134" i="117"/>
  <c r="N99" i="117"/>
  <c r="N47" i="117"/>
  <c r="N124" i="117"/>
  <c r="N82" i="118"/>
  <c r="N54" i="117"/>
  <c r="N122" i="117"/>
  <c r="N118" i="120"/>
  <c r="N56" i="118"/>
  <c r="N120" i="120"/>
  <c r="N70" i="118"/>
  <c r="N53" i="117"/>
  <c r="N131" i="120"/>
  <c r="N124" i="120"/>
  <c r="N68" i="120"/>
  <c r="N82" i="120"/>
  <c r="N41" i="120"/>
  <c r="N55" i="120"/>
  <c r="N148" i="118"/>
  <c r="N130" i="118"/>
  <c r="N132" i="118"/>
  <c r="N119" i="118"/>
  <c r="N78" i="118"/>
  <c r="N60" i="117"/>
  <c r="N42" i="118"/>
  <c r="N150" i="120"/>
  <c r="N107" i="118"/>
  <c r="N86" i="117"/>
  <c r="N80" i="120"/>
  <c r="N131" i="118"/>
  <c r="N106" i="117"/>
  <c r="N151" i="120"/>
  <c r="N99" i="120"/>
  <c r="N66" i="120"/>
  <c r="N67" i="120"/>
  <c r="N39" i="120"/>
  <c r="N46" i="120"/>
  <c r="N146" i="118"/>
  <c r="N120" i="118"/>
  <c r="N118" i="118"/>
  <c r="N106" i="118"/>
  <c r="N95" i="118"/>
  <c r="N39" i="118"/>
  <c r="N151" i="117"/>
  <c r="N148" i="117"/>
  <c r="N93" i="117"/>
  <c r="N83" i="117"/>
  <c r="N85" i="117"/>
  <c r="N147" i="117"/>
  <c r="N135" i="118"/>
  <c r="N147" i="120"/>
  <c r="N95" i="120"/>
  <c r="N119" i="120"/>
  <c r="N94" i="120"/>
  <c r="N54" i="120"/>
  <c r="N44" i="120"/>
  <c r="N144" i="118"/>
  <c r="N125" i="118"/>
  <c r="N80" i="117"/>
  <c r="N104" i="117"/>
  <c r="N122" i="120"/>
  <c r="N145" i="117"/>
  <c r="N148" i="120"/>
  <c r="N54" i="118"/>
  <c r="N145" i="120"/>
  <c r="N93" i="120"/>
  <c r="N111" i="120"/>
  <c r="N96" i="120"/>
  <c r="N59" i="120"/>
  <c r="N40" i="120"/>
  <c r="N137" i="118"/>
  <c r="N111" i="118"/>
  <c r="N122" i="118"/>
  <c r="N117" i="118"/>
  <c r="N55" i="118"/>
  <c r="N130" i="117"/>
  <c r="N132" i="117"/>
  <c r="N112" i="117"/>
  <c r="N56" i="117"/>
  <c r="N72" i="117"/>
  <c r="N91" i="120"/>
  <c r="N73" i="117"/>
  <c r="N143" i="120"/>
  <c r="O147" i="120"/>
  <c r="O148" i="120"/>
  <c r="O93" i="120"/>
  <c r="O94" i="120"/>
  <c r="O83" i="120"/>
  <c r="O145" i="120"/>
  <c r="O144" i="120"/>
  <c r="O86" i="120"/>
  <c r="O72" i="120"/>
  <c r="O73" i="120"/>
  <c r="O43" i="120"/>
  <c r="O124" i="118"/>
  <c r="O131" i="118"/>
  <c r="O118" i="118"/>
  <c r="O95" i="118"/>
  <c r="O52" i="118"/>
  <c r="O68" i="118"/>
  <c r="O117" i="117"/>
  <c r="O118" i="117"/>
  <c r="O106" i="117"/>
  <c r="O83" i="117"/>
  <c r="O42" i="117"/>
  <c r="O40" i="117"/>
  <c r="O98" i="118"/>
  <c r="O66" i="118"/>
  <c r="O57" i="118"/>
  <c r="O109" i="117"/>
  <c r="O72" i="117"/>
  <c r="O39" i="117"/>
  <c r="O146" i="117"/>
  <c r="O54" i="117"/>
  <c r="O52" i="117"/>
  <c r="O134" i="118"/>
  <c r="O43" i="117"/>
  <c r="O143" i="120"/>
  <c r="O124" i="120"/>
  <c r="O82" i="120"/>
  <c r="O105" i="120"/>
  <c r="O59" i="120"/>
  <c r="O41" i="120"/>
  <c r="O119" i="118"/>
  <c r="O122" i="118"/>
  <c r="O92" i="118"/>
  <c r="O148" i="117"/>
  <c r="O96" i="117"/>
  <c r="O41" i="117"/>
  <c r="O47" i="118"/>
  <c r="O105" i="117"/>
  <c r="O119" i="117"/>
  <c r="O137" i="120"/>
  <c r="O134" i="120"/>
  <c r="O80" i="120"/>
  <c r="O96" i="120"/>
  <c r="O54" i="120"/>
  <c r="O39" i="120"/>
  <c r="O117" i="118"/>
  <c r="O112" i="118"/>
  <c r="O120" i="118"/>
  <c r="O82" i="118"/>
  <c r="O59" i="118"/>
  <c r="O43" i="118"/>
  <c r="O151" i="117"/>
  <c r="O133" i="117"/>
  <c r="O108" i="117"/>
  <c r="O98" i="117"/>
  <c r="O59" i="117"/>
  <c r="O69" i="117"/>
  <c r="O53" i="117"/>
  <c r="O138" i="118"/>
  <c r="O107" i="118"/>
  <c r="O79" i="118"/>
  <c r="O56" i="118"/>
  <c r="O147" i="117"/>
  <c r="O94" i="117"/>
  <c r="O67" i="117"/>
  <c r="O111" i="117"/>
  <c r="O132" i="120"/>
  <c r="O117" i="120"/>
  <c r="O78" i="120"/>
  <c r="O95" i="120"/>
  <c r="O53" i="120"/>
  <c r="O52" i="120"/>
  <c r="O144" i="118"/>
  <c r="O131" i="120"/>
  <c r="O111" i="120"/>
  <c r="O133" i="120"/>
  <c r="O99" i="120"/>
  <c r="O69" i="120"/>
  <c r="O46" i="120"/>
  <c r="O137" i="118"/>
  <c r="O130" i="118"/>
  <c r="O86" i="118"/>
  <c r="O72" i="118"/>
  <c r="O73" i="118"/>
  <c r="O145" i="117"/>
  <c r="O132" i="117"/>
  <c r="O130" i="117"/>
  <c r="O85" i="117"/>
  <c r="O60" i="117"/>
  <c r="O70" i="118"/>
  <c r="O118" i="120"/>
  <c r="O106" i="120"/>
  <c r="O120" i="120"/>
  <c r="O85" i="120"/>
  <c r="O66" i="120"/>
  <c r="O42" i="120"/>
  <c r="O151" i="118"/>
  <c r="O133" i="118"/>
  <c r="O121" i="118"/>
  <c r="O111" i="118"/>
  <c r="O65" i="118"/>
  <c r="O60" i="118"/>
  <c r="O39" i="118"/>
  <c r="O143" i="117"/>
  <c r="O122" i="117"/>
  <c r="O121" i="117"/>
  <c r="O80" i="117"/>
  <c r="O86" i="117"/>
  <c r="O57" i="117"/>
  <c r="O135" i="118"/>
  <c r="O120" i="117"/>
  <c r="O65" i="120"/>
  <c r="O104" i="118"/>
  <c r="O55" i="117"/>
  <c r="O150" i="120"/>
  <c r="O104" i="120"/>
  <c r="O135" i="120"/>
  <c r="O70" i="120"/>
  <c r="O79" i="120"/>
  <c r="O56" i="120"/>
  <c r="O147" i="118"/>
  <c r="O146" i="118"/>
  <c r="O108" i="118"/>
  <c r="O80" i="118"/>
  <c r="O53" i="118"/>
  <c r="O55" i="118"/>
  <c r="O150" i="117"/>
  <c r="O144" i="117"/>
  <c r="O95" i="117"/>
  <c r="O66" i="117"/>
  <c r="O82" i="117"/>
  <c r="O68" i="117"/>
  <c r="O145" i="118"/>
  <c r="O106" i="118"/>
  <c r="O85" i="118"/>
  <c r="O69" i="118"/>
  <c r="O135" i="117"/>
  <c r="O81" i="117"/>
  <c r="O93" i="117"/>
  <c r="O44" i="117"/>
  <c r="O42" i="118"/>
  <c r="O54" i="118"/>
  <c r="O79" i="117"/>
  <c r="O78" i="117"/>
  <c r="O146" i="120"/>
  <c r="O122" i="120"/>
  <c r="O109" i="120"/>
  <c r="O60" i="120"/>
  <c r="O57" i="120"/>
  <c r="O47" i="120"/>
  <c r="O132" i="118"/>
  <c r="O44" i="118"/>
  <c r="O137" i="117"/>
  <c r="O70" i="117"/>
  <c r="O125" i="117"/>
  <c r="O91" i="117"/>
  <c r="O96" i="118"/>
  <c r="O107" i="117"/>
  <c r="O41" i="118"/>
  <c r="O138" i="120"/>
  <c r="O121" i="120"/>
  <c r="O108" i="120"/>
  <c r="O107" i="120"/>
  <c r="O81" i="120"/>
  <c r="O44" i="120"/>
  <c r="O143" i="118"/>
  <c r="O148" i="118"/>
  <c r="O105" i="118"/>
  <c r="O91" i="118"/>
  <c r="O138" i="117"/>
  <c r="O109" i="118"/>
  <c r="O124" i="117"/>
  <c r="O46" i="117"/>
  <c r="O99" i="117"/>
  <c r="O130" i="120"/>
  <c r="O119" i="120"/>
  <c r="O67" i="120"/>
  <c r="O92" i="120"/>
  <c r="O68" i="120"/>
  <c r="O40" i="120"/>
  <c r="O125" i="118"/>
  <c r="O150" i="118"/>
  <c r="O99" i="118"/>
  <c r="O78" i="118"/>
  <c r="O40" i="118"/>
  <c r="O67" i="118"/>
  <c r="O134" i="117"/>
  <c r="O131" i="117"/>
  <c r="O112" i="117"/>
  <c r="O104" i="117"/>
  <c r="O73" i="117"/>
  <c r="O47" i="117"/>
  <c r="O94" i="118"/>
  <c r="O46" i="118"/>
  <c r="O65" i="117"/>
  <c r="O93" i="118"/>
  <c r="O56" i="117"/>
  <c r="O151" i="120"/>
  <c r="O125" i="120"/>
  <c r="O98" i="120"/>
  <c r="O112" i="120"/>
  <c r="O91" i="120"/>
  <c r="O55" i="120"/>
  <c r="O81" i="118"/>
  <c r="O92" i="117"/>
  <c r="O83" i="118"/>
  <c r="P147" i="120"/>
  <c r="P105" i="120"/>
  <c r="P120" i="120"/>
  <c r="P99" i="120"/>
  <c r="P57" i="120"/>
  <c r="P54" i="120"/>
  <c r="P135" i="118"/>
  <c r="P112" i="118"/>
  <c r="P111" i="118"/>
  <c r="P73" i="118"/>
  <c r="P52" i="118"/>
  <c r="P55" i="118"/>
  <c r="P145" i="117"/>
  <c r="P131" i="117"/>
  <c r="P146" i="120"/>
  <c r="P125" i="120"/>
  <c r="P117" i="120"/>
  <c r="P85" i="120"/>
  <c r="P52" i="120"/>
  <c r="P46" i="120"/>
  <c r="P134" i="118"/>
  <c r="P148" i="118"/>
  <c r="P93" i="118"/>
  <c r="P104" i="118"/>
  <c r="P78" i="118"/>
  <c r="P65" i="118"/>
  <c r="P134" i="117"/>
  <c r="P121" i="117"/>
  <c r="P151" i="120"/>
  <c r="P107" i="120"/>
  <c r="P98" i="120"/>
  <c r="P80" i="120"/>
  <c r="P44" i="120"/>
  <c r="P41" i="120"/>
  <c r="P124" i="118"/>
  <c r="P147" i="118"/>
  <c r="P109" i="118"/>
  <c r="P83" i="118"/>
  <c r="P68" i="118"/>
  <c r="P53" i="118"/>
  <c r="P124" i="117"/>
  <c r="P118" i="117"/>
  <c r="P94" i="117"/>
  <c r="P92" i="117"/>
  <c r="P67" i="117"/>
  <c r="P145" i="120"/>
  <c r="P106" i="120"/>
  <c r="P94" i="120"/>
  <c r="P70" i="120"/>
  <c r="P42" i="120"/>
  <c r="P119" i="118"/>
  <c r="P120" i="118"/>
  <c r="P98" i="118"/>
  <c r="P46" i="118"/>
  <c r="P57" i="118"/>
  <c r="P47" i="118"/>
  <c r="P119" i="117"/>
  <c r="P117" i="117"/>
  <c r="P85" i="117"/>
  <c r="P82" i="117"/>
  <c r="P66" i="117"/>
  <c r="P52" i="117"/>
  <c r="P56" i="118"/>
  <c r="P69" i="117"/>
  <c r="P148" i="120"/>
  <c r="P132" i="120"/>
  <c r="P93" i="120"/>
  <c r="P104" i="120"/>
  <c r="P78" i="120"/>
  <c r="P43" i="120"/>
  <c r="P117" i="118"/>
  <c r="P118" i="118"/>
  <c r="P92" i="118"/>
  <c r="P44" i="118"/>
  <c r="P69" i="118"/>
  <c r="P143" i="117"/>
  <c r="P106" i="117"/>
  <c r="P105" i="117"/>
  <c r="P60" i="117"/>
  <c r="P79" i="117"/>
  <c r="P39" i="117"/>
  <c r="P54" i="118"/>
  <c r="P66" i="118"/>
  <c r="P148" i="117"/>
  <c r="P109" i="117"/>
  <c r="P93" i="117"/>
  <c r="P46" i="117"/>
  <c r="P40" i="117"/>
  <c r="P39" i="118"/>
  <c r="P108" i="117"/>
  <c r="P41" i="117"/>
  <c r="P40" i="118"/>
  <c r="P91" i="117"/>
  <c r="P53" i="117"/>
  <c r="P80" i="117"/>
  <c r="P55" i="117"/>
  <c r="P70" i="117"/>
  <c r="P130" i="120"/>
  <c r="P150" i="118"/>
  <c r="P144" i="117"/>
  <c r="P95" i="117"/>
  <c r="P144" i="120"/>
  <c r="P119" i="120"/>
  <c r="P82" i="120"/>
  <c r="P79" i="120"/>
  <c r="P68" i="120"/>
  <c r="P55" i="120"/>
  <c r="P144" i="118"/>
  <c r="P108" i="118"/>
  <c r="P105" i="118"/>
  <c r="P106" i="118"/>
  <c r="P56" i="117"/>
  <c r="P133" i="117"/>
  <c r="P83" i="117"/>
  <c r="P99" i="117"/>
  <c r="P72" i="117"/>
  <c r="P125" i="117"/>
  <c r="P59" i="117"/>
  <c r="P112" i="117"/>
  <c r="P118" i="120"/>
  <c r="P96" i="118"/>
  <c r="P78" i="117"/>
  <c r="P54" i="117"/>
  <c r="P122" i="120"/>
  <c r="P143" i="120"/>
  <c r="P72" i="120"/>
  <c r="P69" i="120"/>
  <c r="P56" i="120"/>
  <c r="P40" i="120"/>
  <c r="P143" i="118"/>
  <c r="P131" i="118"/>
  <c r="P99" i="118"/>
  <c r="P95" i="118"/>
  <c r="P67" i="118"/>
  <c r="P137" i="117"/>
  <c r="P96" i="117"/>
  <c r="P146" i="117"/>
  <c r="P138" i="117"/>
  <c r="P73" i="117"/>
  <c r="P65" i="117"/>
  <c r="P86" i="120"/>
  <c r="P47" i="117"/>
  <c r="P68" i="117"/>
  <c r="P124" i="120"/>
  <c r="P112" i="120"/>
  <c r="P111" i="120"/>
  <c r="P96" i="120"/>
  <c r="P109" i="120"/>
  <c r="P65" i="120"/>
  <c r="P39" i="120"/>
  <c r="P133" i="118"/>
  <c r="P125" i="118"/>
  <c r="P94" i="118"/>
  <c r="P82" i="118"/>
  <c r="P80" i="118"/>
  <c r="P151" i="117"/>
  <c r="P132" i="117"/>
  <c r="P107" i="117"/>
  <c r="P120" i="117"/>
  <c r="P98" i="117"/>
  <c r="P138" i="120"/>
  <c r="P137" i="120"/>
  <c r="P92" i="120"/>
  <c r="P95" i="120"/>
  <c r="P108" i="120"/>
  <c r="P83" i="120"/>
  <c r="P137" i="118"/>
  <c r="P146" i="118"/>
  <c r="P107" i="118"/>
  <c r="P85" i="118"/>
  <c r="P60" i="118"/>
  <c r="P72" i="118"/>
  <c r="P41" i="118"/>
  <c r="P104" i="117"/>
  <c r="P147" i="117"/>
  <c r="P73" i="120"/>
  <c r="P79" i="118"/>
  <c r="P44" i="117"/>
  <c r="P42" i="117"/>
  <c r="P150" i="120"/>
  <c r="P134" i="120"/>
  <c r="P47" i="120"/>
  <c r="P81" i="120"/>
  <c r="P53" i="120"/>
  <c r="P67" i="120"/>
  <c r="P151" i="118"/>
  <c r="P145" i="118"/>
  <c r="P130" i="118"/>
  <c r="P59" i="118"/>
  <c r="P86" i="118"/>
  <c r="P42" i="118"/>
  <c r="P150" i="117"/>
  <c r="P122" i="117"/>
  <c r="P130" i="117"/>
  <c r="P86" i="117"/>
  <c r="P121" i="120"/>
  <c r="P122" i="118"/>
  <c r="P135" i="117"/>
  <c r="P111" i="117"/>
  <c r="P43" i="117"/>
  <c r="P135" i="120"/>
  <c r="P131" i="120"/>
  <c r="P133" i="120"/>
  <c r="P66" i="120"/>
  <c r="P91" i="120"/>
  <c r="P60" i="120"/>
  <c r="P138" i="118"/>
  <c r="P132" i="118"/>
  <c r="P121" i="118"/>
  <c r="P91" i="118"/>
  <c r="P81" i="118"/>
  <c r="P43" i="118"/>
  <c r="P57" i="117"/>
  <c r="P59" i="120"/>
  <c r="P70" i="118"/>
  <c r="P81" i="117"/>
  <c r="Q132" i="120"/>
  <c r="Q125" i="120"/>
  <c r="Q96" i="120"/>
  <c r="Q111" i="120"/>
  <c r="Q78" i="120"/>
  <c r="Q43" i="120"/>
  <c r="Q146" i="118"/>
  <c r="Q119" i="118"/>
  <c r="Q91" i="118"/>
  <c r="Q83" i="118"/>
  <c r="Q80" i="118"/>
  <c r="Q42" i="118"/>
  <c r="Q144" i="117"/>
  <c r="Q119" i="117"/>
  <c r="Q92" i="117"/>
  <c r="Q72" i="117"/>
  <c r="Q66" i="117"/>
  <c r="Q39" i="117"/>
  <c r="Q107" i="117"/>
  <c r="Q56" i="117"/>
  <c r="Q86" i="117"/>
  <c r="Q117" i="117"/>
  <c r="Q130" i="120"/>
  <c r="Q119" i="120"/>
  <c r="Q106" i="120"/>
  <c r="Q107" i="120"/>
  <c r="Q47" i="120"/>
  <c r="Q44" i="120"/>
  <c r="Q137" i="118"/>
  <c r="Q144" i="118"/>
  <c r="Q111" i="118"/>
  <c r="Q96" i="118"/>
  <c r="Q82" i="118"/>
  <c r="Q57" i="118"/>
  <c r="Q39" i="118"/>
  <c r="Q134" i="117"/>
  <c r="Q150" i="120"/>
  <c r="Q109" i="120"/>
  <c r="Q95" i="120"/>
  <c r="Q98" i="120"/>
  <c r="Q68" i="120"/>
  <c r="Q41" i="120"/>
  <c r="Q135" i="118"/>
  <c r="Q133" i="118"/>
  <c r="Q121" i="118"/>
  <c r="Q99" i="118"/>
  <c r="Q60" i="118"/>
  <c r="Q47" i="118"/>
  <c r="Q151" i="117"/>
  <c r="Q133" i="117"/>
  <c r="Q125" i="117"/>
  <c r="Q96" i="117"/>
  <c r="Q59" i="117"/>
  <c r="Q65" i="117"/>
  <c r="Q43" i="117"/>
  <c r="Q148" i="120"/>
  <c r="Q108" i="120"/>
  <c r="Q81" i="120"/>
  <c r="Q94" i="120"/>
  <c r="Q56" i="120"/>
  <c r="Q40" i="120"/>
  <c r="Q151" i="118"/>
  <c r="Q132" i="118"/>
  <c r="Q95" i="118"/>
  <c r="Q94" i="118"/>
  <c r="Q56" i="118"/>
  <c r="Q55" i="118"/>
  <c r="Q147" i="117"/>
  <c r="Q132" i="117"/>
  <c r="Q105" i="117"/>
  <c r="Q111" i="117"/>
  <c r="Q54" i="117"/>
  <c r="Q60" i="117"/>
  <c r="Q85" i="118"/>
  <c r="Q80" i="117"/>
  <c r="Q46" i="117"/>
  <c r="Q137" i="120"/>
  <c r="Q146" i="120"/>
  <c r="Q99" i="120"/>
  <c r="Q66" i="120"/>
  <c r="Q93" i="120"/>
  <c r="Q80" i="120"/>
  <c r="Q39" i="120"/>
  <c r="Q147" i="118"/>
  <c r="Q118" i="118"/>
  <c r="Q108" i="118"/>
  <c r="Q54" i="118"/>
  <c r="Q135" i="120"/>
  <c r="Q144" i="120"/>
  <c r="Q121" i="120"/>
  <c r="Q105" i="120"/>
  <c r="Q82" i="120"/>
  <c r="Q46" i="120"/>
  <c r="Q145" i="118"/>
  <c r="Q131" i="118"/>
  <c r="Q105" i="118"/>
  <c r="Q79" i="118"/>
  <c r="Q52" i="118"/>
  <c r="Q53" i="118"/>
  <c r="Q143" i="117"/>
  <c r="Q137" i="117"/>
  <c r="Q112" i="117"/>
  <c r="Q55" i="117"/>
  <c r="Q131" i="117"/>
  <c r="Q133" i="120"/>
  <c r="Q147" i="120"/>
  <c r="Q59" i="120"/>
  <c r="Q86" i="120"/>
  <c r="Q72" i="120"/>
  <c r="Q92" i="120"/>
  <c r="Q143" i="118"/>
  <c r="Q125" i="118"/>
  <c r="Q104" i="118"/>
  <c r="Q73" i="118"/>
  <c r="Q72" i="118"/>
  <c r="Q43" i="118"/>
  <c r="Q124" i="120"/>
  <c r="Q143" i="120"/>
  <c r="Q57" i="120"/>
  <c r="Q65" i="120"/>
  <c r="Q91" i="120"/>
  <c r="Q83" i="120"/>
  <c r="Q124" i="118"/>
  <c r="Q130" i="118"/>
  <c r="Q109" i="118"/>
  <c r="Q69" i="118"/>
  <c r="Q70" i="118"/>
  <c r="Q44" i="118"/>
  <c r="Q122" i="117"/>
  <c r="Q121" i="117"/>
  <c r="Q82" i="117"/>
  <c r="Q91" i="117"/>
  <c r="Q73" i="117"/>
  <c r="Q40" i="117"/>
  <c r="Q122" i="120"/>
  <c r="Q151" i="120"/>
  <c r="Q55" i="120"/>
  <c r="Q85" i="120"/>
  <c r="Q73" i="120"/>
  <c r="Q67" i="120"/>
  <c r="Q122" i="118"/>
  <c r="Q112" i="118"/>
  <c r="Q98" i="118"/>
  <c r="Q67" i="118"/>
  <c r="Q68" i="118"/>
  <c r="Q59" i="118"/>
  <c r="Q120" i="117"/>
  <c r="Q138" i="117"/>
  <c r="Q120" i="120"/>
  <c r="Q145" i="120"/>
  <c r="Q53" i="120"/>
  <c r="Q104" i="120"/>
  <c r="Q70" i="120"/>
  <c r="Q60" i="120"/>
  <c r="Q120" i="118"/>
  <c r="Q106" i="118"/>
  <c r="Q117" i="118"/>
  <c r="Q65" i="118"/>
  <c r="Q66" i="118"/>
  <c r="Q46" i="118"/>
  <c r="Q150" i="117"/>
  <c r="Q130" i="117"/>
  <c r="Q106" i="117"/>
  <c r="Q83" i="117"/>
  <c r="Q57" i="117"/>
  <c r="Q44" i="117"/>
  <c r="Q47" i="117"/>
  <c r="Q42" i="120"/>
  <c r="Q148" i="118"/>
  <c r="Q134" i="118"/>
  <c r="Q93" i="118"/>
  <c r="Q41" i="118"/>
  <c r="Q109" i="117"/>
  <c r="Q42" i="117"/>
  <c r="Q108" i="117"/>
  <c r="Q118" i="117"/>
  <c r="Q95" i="117"/>
  <c r="Q79" i="117"/>
  <c r="Q93" i="117"/>
  <c r="Q68" i="117"/>
  <c r="Q138" i="120"/>
  <c r="Q131" i="120"/>
  <c r="Q117" i="120"/>
  <c r="Q79" i="120"/>
  <c r="Q54" i="120"/>
  <c r="Q150" i="118"/>
  <c r="Q138" i="118"/>
  <c r="Q92" i="118"/>
  <c r="Q78" i="118"/>
  <c r="Q86" i="118"/>
  <c r="Q40" i="118"/>
  <c r="Q148" i="117"/>
  <c r="Q135" i="117"/>
  <c r="Q104" i="117"/>
  <c r="Q81" i="117"/>
  <c r="Q78" i="117"/>
  <c r="Q69" i="120"/>
  <c r="Q107" i="118"/>
  <c r="Q146" i="117"/>
  <c r="Q98" i="117"/>
  <c r="Q67" i="117"/>
  <c r="Q99" i="117"/>
  <c r="Q145" i="117"/>
  <c r="Q52" i="117"/>
  <c r="Q124" i="117"/>
  <c r="Q85" i="117"/>
  <c r="Q41" i="117"/>
  <c r="Q134" i="120"/>
  <c r="Q118" i="120"/>
  <c r="Q112" i="120"/>
  <c r="Q52" i="120"/>
  <c r="Q81" i="118"/>
  <c r="Q94" i="117"/>
  <c r="Q69" i="117"/>
  <c r="Q53" i="117"/>
  <c r="Q70" i="117"/>
  <c r="R132" i="120"/>
  <c r="R125" i="120"/>
  <c r="R117" i="120"/>
  <c r="R104" i="120"/>
  <c r="R42" i="120"/>
  <c r="R132" i="118"/>
  <c r="R121" i="118"/>
  <c r="R117" i="118"/>
  <c r="R70" i="118"/>
  <c r="R73" i="118"/>
  <c r="R54" i="118"/>
  <c r="R138" i="117"/>
  <c r="R144" i="117"/>
  <c r="R107" i="117"/>
  <c r="R106" i="117"/>
  <c r="R73" i="117"/>
  <c r="R65" i="117"/>
  <c r="R95" i="117"/>
  <c r="R79" i="117"/>
  <c r="R85" i="117"/>
  <c r="R109" i="118"/>
  <c r="R135" i="117"/>
  <c r="R82" i="117"/>
  <c r="R60" i="117"/>
  <c r="R130" i="120"/>
  <c r="R137" i="120"/>
  <c r="R112" i="120"/>
  <c r="R99" i="120"/>
  <c r="R40" i="120"/>
  <c r="R54" i="120"/>
  <c r="R130" i="118"/>
  <c r="R125" i="118"/>
  <c r="R92" i="118"/>
  <c r="R68" i="118"/>
  <c r="R69" i="118"/>
  <c r="R134" i="117"/>
  <c r="R137" i="117"/>
  <c r="R111" i="117"/>
  <c r="R104" i="117"/>
  <c r="R83" i="117"/>
  <c r="R56" i="117"/>
  <c r="R131" i="117"/>
  <c r="R80" i="117"/>
  <c r="R53" i="117"/>
  <c r="R46" i="118"/>
  <c r="R94" i="117"/>
  <c r="R122" i="117"/>
  <c r="R150" i="120"/>
  <c r="R121" i="120"/>
  <c r="R91" i="120"/>
  <c r="R83" i="120"/>
  <c r="R66" i="120"/>
  <c r="R43" i="120"/>
  <c r="R150" i="118"/>
  <c r="R107" i="118"/>
  <c r="R86" i="118"/>
  <c r="R66" i="118"/>
  <c r="R67" i="118"/>
  <c r="R39" i="118"/>
  <c r="R132" i="117"/>
  <c r="R98" i="117"/>
  <c r="R96" i="117"/>
  <c r="R42" i="118"/>
  <c r="R105" i="117"/>
  <c r="R151" i="117"/>
  <c r="R148" i="120"/>
  <c r="R135" i="120"/>
  <c r="R73" i="120"/>
  <c r="R78" i="120"/>
  <c r="R57" i="120"/>
  <c r="R47" i="120"/>
  <c r="R148" i="118"/>
  <c r="R99" i="118"/>
  <c r="R82" i="118"/>
  <c r="R122" i="118"/>
  <c r="R53" i="118"/>
  <c r="R52" i="118"/>
  <c r="R130" i="117"/>
  <c r="R121" i="117"/>
  <c r="R86" i="117"/>
  <c r="R145" i="117"/>
  <c r="R57" i="118"/>
  <c r="R146" i="120"/>
  <c r="R131" i="120"/>
  <c r="R69" i="120"/>
  <c r="R68" i="120"/>
  <c r="R79" i="120"/>
  <c r="R41" i="120"/>
  <c r="R146" i="118"/>
  <c r="R95" i="118"/>
  <c r="R80" i="118"/>
  <c r="R46" i="117"/>
  <c r="R68" i="117"/>
  <c r="R144" i="120"/>
  <c r="R122" i="120"/>
  <c r="R67" i="120"/>
  <c r="R108" i="120"/>
  <c r="R56" i="120"/>
  <c r="R46" i="120"/>
  <c r="R144" i="118"/>
  <c r="R93" i="118"/>
  <c r="R78" i="118"/>
  <c r="R81" i="118"/>
  <c r="R40" i="118"/>
  <c r="R43" i="118"/>
  <c r="R143" i="117"/>
  <c r="R125" i="117"/>
  <c r="R92" i="117"/>
  <c r="R99" i="117"/>
  <c r="R47" i="117"/>
  <c r="R40" i="117"/>
  <c r="R41" i="118"/>
  <c r="R133" i="117"/>
  <c r="R118" i="117"/>
  <c r="R43" i="117"/>
  <c r="R151" i="120"/>
  <c r="R133" i="120"/>
  <c r="R98" i="120"/>
  <c r="R65" i="120"/>
  <c r="R93" i="120"/>
  <c r="R55" i="120"/>
  <c r="R39" i="120"/>
  <c r="R151" i="118"/>
  <c r="R133" i="118"/>
  <c r="R91" i="118"/>
  <c r="R118" i="118"/>
  <c r="R98" i="118"/>
  <c r="R65" i="118"/>
  <c r="R120" i="117"/>
  <c r="R91" i="117"/>
  <c r="R56" i="118"/>
  <c r="R147" i="120"/>
  <c r="R120" i="120"/>
  <c r="R96" i="120"/>
  <c r="R118" i="120"/>
  <c r="R106" i="120"/>
  <c r="R82" i="120"/>
  <c r="R147" i="118"/>
  <c r="R112" i="118"/>
  <c r="R119" i="118"/>
  <c r="R120" i="118"/>
  <c r="R94" i="118"/>
  <c r="R79" i="118"/>
  <c r="R148" i="117"/>
  <c r="R150" i="117"/>
  <c r="R117" i="117"/>
  <c r="R78" i="117"/>
  <c r="R41" i="117"/>
  <c r="R54" i="117"/>
  <c r="R147" i="117"/>
  <c r="R39" i="117"/>
  <c r="R52" i="117"/>
  <c r="R66" i="117"/>
  <c r="R134" i="120"/>
  <c r="R70" i="120"/>
  <c r="R131" i="118"/>
  <c r="R119" i="117"/>
  <c r="R145" i="120"/>
  <c r="R111" i="120"/>
  <c r="R94" i="120"/>
  <c r="R86" i="120"/>
  <c r="R95" i="120"/>
  <c r="R60" i="120"/>
  <c r="R145" i="118"/>
  <c r="R108" i="118"/>
  <c r="R111" i="118"/>
  <c r="R96" i="118"/>
  <c r="R85" i="118"/>
  <c r="R60" i="118"/>
  <c r="R112" i="117"/>
  <c r="R93" i="117"/>
  <c r="R69" i="117"/>
  <c r="R143" i="120"/>
  <c r="R109" i="120"/>
  <c r="R92" i="120"/>
  <c r="R85" i="120"/>
  <c r="R81" i="120"/>
  <c r="R59" i="120"/>
  <c r="R143" i="118"/>
  <c r="R106" i="118"/>
  <c r="R124" i="118"/>
  <c r="R83" i="118"/>
  <c r="R47" i="118"/>
  <c r="R55" i="118"/>
  <c r="R108" i="117"/>
  <c r="R124" i="117"/>
  <c r="R72" i="117"/>
  <c r="R59" i="117"/>
  <c r="R67" i="117"/>
  <c r="R42" i="117"/>
  <c r="R59" i="118"/>
  <c r="R109" i="117"/>
  <c r="R70" i="117"/>
  <c r="R44" i="117"/>
  <c r="R119" i="120"/>
  <c r="R53" i="120"/>
  <c r="R134" i="118"/>
  <c r="R135" i="118"/>
  <c r="R55" i="117"/>
  <c r="R138" i="120"/>
  <c r="R107" i="120"/>
  <c r="R124" i="120"/>
  <c r="R80" i="120"/>
  <c r="R52" i="120"/>
  <c r="R72" i="120"/>
  <c r="R138" i="118"/>
  <c r="R137" i="118"/>
  <c r="R105" i="118"/>
  <c r="R104" i="118"/>
  <c r="R44" i="118"/>
  <c r="R146" i="117"/>
  <c r="R57" i="117"/>
  <c r="R105" i="120"/>
  <c r="R44" i="120"/>
  <c r="R72" i="118"/>
  <c r="R81" i="117"/>
  <c r="S132" i="120"/>
  <c r="S96" i="120"/>
  <c r="S112" i="120"/>
  <c r="S95" i="120"/>
  <c r="S54" i="120"/>
  <c r="S55" i="120"/>
  <c r="S132" i="118"/>
  <c r="S117" i="118"/>
  <c r="S96" i="118"/>
  <c r="S85" i="118"/>
  <c r="S69" i="118"/>
  <c r="S151" i="117"/>
  <c r="S145" i="117"/>
  <c r="S109" i="117"/>
  <c r="S95" i="117"/>
  <c r="S81" i="117"/>
  <c r="S52" i="117"/>
  <c r="S112" i="118"/>
  <c r="S99" i="118"/>
  <c r="S53" i="118"/>
  <c r="S143" i="117"/>
  <c r="S105" i="117"/>
  <c r="S68" i="117"/>
  <c r="S43" i="117"/>
  <c r="S147" i="120"/>
  <c r="S85" i="120"/>
  <c r="S105" i="120"/>
  <c r="S94" i="120"/>
  <c r="S67" i="120"/>
  <c r="S41" i="120"/>
  <c r="S122" i="118"/>
  <c r="S135" i="118"/>
  <c r="S60" i="118"/>
  <c r="S119" i="117"/>
  <c r="S94" i="117"/>
  <c r="S98" i="117"/>
  <c r="S150" i="120"/>
  <c r="S143" i="120"/>
  <c r="S83" i="120"/>
  <c r="S80" i="120"/>
  <c r="S86" i="120"/>
  <c r="S65" i="120"/>
  <c r="S118" i="118"/>
  <c r="S108" i="118"/>
  <c r="S91" i="118"/>
  <c r="S68" i="118"/>
  <c r="S67" i="118"/>
  <c r="S52" i="118"/>
  <c r="S132" i="117"/>
  <c r="S134" i="117"/>
  <c r="S83" i="117"/>
  <c r="S85" i="117"/>
  <c r="S79" i="117"/>
  <c r="S54" i="117"/>
  <c r="S148" i="120"/>
  <c r="S133" i="120"/>
  <c r="S81" i="120"/>
  <c r="S70" i="120"/>
  <c r="S69" i="120"/>
  <c r="S72" i="120"/>
  <c r="S145" i="118"/>
  <c r="S105" i="118"/>
  <c r="S83" i="118"/>
  <c r="S59" i="118"/>
  <c r="S65" i="118"/>
  <c r="S40" i="118"/>
  <c r="S122" i="117"/>
  <c r="S146" i="120"/>
  <c r="S138" i="120"/>
  <c r="S79" i="120"/>
  <c r="S99" i="120"/>
  <c r="S66" i="120"/>
  <c r="S52" i="120"/>
  <c r="S147" i="118"/>
  <c r="S104" i="118"/>
  <c r="S78" i="118"/>
  <c r="S56" i="118"/>
  <c r="S44" i="118"/>
  <c r="S42" i="118"/>
  <c r="S118" i="117"/>
  <c r="S111" i="117"/>
  <c r="S78" i="117"/>
  <c r="S82" i="117"/>
  <c r="S72" i="117"/>
  <c r="S144" i="120"/>
  <c r="S122" i="120"/>
  <c r="S137" i="120"/>
  <c r="S78" i="120"/>
  <c r="S57" i="120"/>
  <c r="S44" i="120"/>
  <c r="S150" i="118"/>
  <c r="S130" i="118"/>
  <c r="S111" i="118"/>
  <c r="S93" i="118"/>
  <c r="S43" i="118"/>
  <c r="S80" i="118"/>
  <c r="S46" i="118"/>
  <c r="S137" i="117"/>
  <c r="S133" i="117"/>
  <c r="S99" i="117"/>
  <c r="S86" i="117"/>
  <c r="S69" i="117"/>
  <c r="S42" i="117"/>
  <c r="S112" i="117"/>
  <c r="S119" i="120"/>
  <c r="S130" i="120"/>
  <c r="S131" i="120"/>
  <c r="S91" i="120"/>
  <c r="S47" i="120"/>
  <c r="S42" i="120"/>
  <c r="S148" i="118"/>
  <c r="S131" i="118"/>
  <c r="S109" i="118"/>
  <c r="S95" i="118"/>
  <c r="S41" i="118"/>
  <c r="S79" i="118"/>
  <c r="S131" i="117"/>
  <c r="S117" i="117"/>
  <c r="S107" i="117"/>
  <c r="S73" i="117"/>
  <c r="S46" i="117"/>
  <c r="S40" i="117"/>
  <c r="S124" i="117"/>
  <c r="S80" i="117"/>
  <c r="S117" i="120"/>
  <c r="S109" i="120"/>
  <c r="S118" i="120"/>
  <c r="S73" i="120"/>
  <c r="S56" i="120"/>
  <c r="S40" i="120"/>
  <c r="S146" i="118"/>
  <c r="S133" i="118"/>
  <c r="S106" i="118"/>
  <c r="S81" i="118"/>
  <c r="S39" i="118"/>
  <c r="S72" i="118"/>
  <c r="S138" i="117"/>
  <c r="S106" i="117"/>
  <c r="S108" i="117"/>
  <c r="S70" i="117"/>
  <c r="S60" i="117"/>
  <c r="S41" i="117"/>
  <c r="S135" i="117"/>
  <c r="S104" i="117"/>
  <c r="S67" i="117"/>
  <c r="S93" i="117"/>
  <c r="S66" i="117"/>
  <c r="S137" i="118"/>
  <c r="S82" i="118"/>
  <c r="S144" i="117"/>
  <c r="S56" i="117"/>
  <c r="S151" i="120"/>
  <c r="S104" i="120"/>
  <c r="S108" i="120"/>
  <c r="S93" i="120"/>
  <c r="S68" i="120"/>
  <c r="S59" i="120"/>
  <c r="S144" i="118"/>
  <c r="S138" i="118"/>
  <c r="S125" i="118"/>
  <c r="S92" i="118"/>
  <c r="S66" i="118"/>
  <c r="S57" i="118"/>
  <c r="S150" i="117"/>
  <c r="S91" i="117"/>
  <c r="S55" i="117"/>
  <c r="S121" i="118"/>
  <c r="S96" i="117"/>
  <c r="S39" i="117"/>
  <c r="S145" i="120"/>
  <c r="S121" i="120"/>
  <c r="S107" i="120"/>
  <c r="S92" i="120"/>
  <c r="S46" i="120"/>
  <c r="S53" i="120"/>
  <c r="S151" i="118"/>
  <c r="S134" i="118"/>
  <c r="S119" i="118"/>
  <c r="S86" i="118"/>
  <c r="S55" i="118"/>
  <c r="S70" i="118"/>
  <c r="S148" i="117"/>
  <c r="S130" i="117"/>
  <c r="S121" i="117"/>
  <c r="S59" i="117"/>
  <c r="S94" i="118"/>
  <c r="S47" i="118"/>
  <c r="S53" i="117"/>
  <c r="S92" i="117"/>
  <c r="S134" i="120"/>
  <c r="S111" i="120"/>
  <c r="S125" i="120"/>
  <c r="S106" i="120"/>
  <c r="S82" i="120"/>
  <c r="S43" i="120"/>
  <c r="S143" i="118"/>
  <c r="S124" i="118"/>
  <c r="S120" i="118"/>
  <c r="S98" i="118"/>
  <c r="S73" i="118"/>
  <c r="S54" i="118"/>
  <c r="S146" i="117"/>
  <c r="S125" i="117"/>
  <c r="S120" i="117"/>
  <c r="S65" i="117"/>
  <c r="S57" i="117"/>
  <c r="S47" i="117"/>
  <c r="S135" i="120"/>
  <c r="S120" i="120"/>
  <c r="S124" i="120"/>
  <c r="S98" i="120"/>
  <c r="S60" i="120"/>
  <c r="S39" i="120"/>
  <c r="S107" i="118"/>
  <c r="S147" i="117"/>
  <c r="S44" i="117"/>
  <c r="T137" i="120"/>
  <c r="T119" i="120"/>
  <c r="T124" i="120"/>
  <c r="T82" i="120"/>
  <c r="T60" i="120"/>
  <c r="T54" i="120"/>
  <c r="T132" i="118"/>
  <c r="T120" i="118"/>
  <c r="T109" i="118"/>
  <c r="T86" i="118"/>
  <c r="T73" i="118"/>
  <c r="T53" i="118"/>
  <c r="T135" i="117"/>
  <c r="T111" i="117"/>
  <c r="T104" i="117"/>
  <c r="T53" i="117"/>
  <c r="T107" i="118"/>
  <c r="T94" i="117"/>
  <c r="T44" i="117"/>
  <c r="T145" i="118"/>
  <c r="T120" i="117"/>
  <c r="T119" i="117"/>
  <c r="T99" i="117"/>
  <c r="T67" i="117"/>
  <c r="T148" i="120"/>
  <c r="T111" i="120"/>
  <c r="T109" i="120"/>
  <c r="T72" i="120"/>
  <c r="T86" i="120"/>
  <c r="T41" i="120"/>
  <c r="T150" i="118"/>
  <c r="T151" i="117"/>
  <c r="T65" i="117"/>
  <c r="T144" i="120"/>
  <c r="T134" i="120"/>
  <c r="T99" i="120"/>
  <c r="T67" i="120"/>
  <c r="T81" i="120"/>
  <c r="T40" i="120"/>
  <c r="T118" i="118"/>
  <c r="T133" i="118"/>
  <c r="T96" i="118"/>
  <c r="T98" i="118"/>
  <c r="T67" i="118"/>
  <c r="T138" i="117"/>
  <c r="T125" i="117"/>
  <c r="T117" i="117"/>
  <c r="T105" i="117"/>
  <c r="T70" i="117"/>
  <c r="T94" i="118"/>
  <c r="T147" i="120"/>
  <c r="T112" i="120"/>
  <c r="T96" i="120"/>
  <c r="T107" i="120"/>
  <c r="T65" i="120"/>
  <c r="T44" i="120"/>
  <c r="T143" i="120"/>
  <c r="T117" i="120"/>
  <c r="T85" i="120"/>
  <c r="T98" i="120"/>
  <c r="T59" i="120"/>
  <c r="T42" i="120"/>
  <c r="T144" i="118"/>
  <c r="T112" i="118"/>
  <c r="T95" i="118"/>
  <c r="T85" i="118"/>
  <c r="T79" i="118"/>
  <c r="T40" i="118"/>
  <c r="T148" i="117"/>
  <c r="T147" i="117"/>
  <c r="T132" i="117"/>
  <c r="T125" i="120"/>
  <c r="T133" i="120"/>
  <c r="T95" i="120"/>
  <c r="T79" i="120"/>
  <c r="T94" i="120"/>
  <c r="T70" i="120"/>
  <c r="T39" i="120"/>
  <c r="T131" i="118"/>
  <c r="T111" i="118"/>
  <c r="T108" i="118"/>
  <c r="T80" i="118"/>
  <c r="T72" i="118"/>
  <c r="T151" i="120"/>
  <c r="T120" i="120"/>
  <c r="T46" i="120"/>
  <c r="T69" i="120"/>
  <c r="T80" i="120"/>
  <c r="T66" i="120"/>
  <c r="T121" i="118"/>
  <c r="T106" i="118"/>
  <c r="T105" i="118"/>
  <c r="T59" i="118"/>
  <c r="T57" i="118"/>
  <c r="T43" i="118"/>
  <c r="T122" i="117"/>
  <c r="T145" i="117"/>
  <c r="T98" i="117"/>
  <c r="T95" i="117"/>
  <c r="T146" i="120"/>
  <c r="T121" i="120"/>
  <c r="T138" i="120"/>
  <c r="T91" i="120"/>
  <c r="T56" i="120"/>
  <c r="T57" i="120"/>
  <c r="T147" i="118"/>
  <c r="T134" i="118"/>
  <c r="T104" i="118"/>
  <c r="T81" i="118"/>
  <c r="T52" i="118"/>
  <c r="T54" i="118"/>
  <c r="T146" i="117"/>
  <c r="T134" i="117"/>
  <c r="T92" i="117"/>
  <c r="T82" i="117"/>
  <c r="T79" i="117"/>
  <c r="T54" i="117"/>
  <c r="T146" i="118"/>
  <c r="T124" i="118"/>
  <c r="T78" i="118"/>
  <c r="T42" i="118"/>
  <c r="T124" i="117"/>
  <c r="T109" i="117"/>
  <c r="T60" i="117"/>
  <c r="T47" i="117"/>
  <c r="T122" i="118"/>
  <c r="T44" i="118"/>
  <c r="T59" i="117"/>
  <c r="T119" i="118"/>
  <c r="T118" i="117"/>
  <c r="T39" i="117"/>
  <c r="T41" i="118"/>
  <c r="T69" i="117"/>
  <c r="T150" i="120"/>
  <c r="T135" i="120"/>
  <c r="T106" i="120"/>
  <c r="T83" i="120"/>
  <c r="T78" i="120"/>
  <c r="T47" i="120"/>
  <c r="T138" i="118"/>
  <c r="T93" i="118"/>
  <c r="T70" i="118"/>
  <c r="T137" i="117"/>
  <c r="T81" i="117"/>
  <c r="T41" i="117"/>
  <c r="T86" i="117"/>
  <c r="T91" i="118"/>
  <c r="T91" i="117"/>
  <c r="T145" i="120"/>
  <c r="T108" i="120"/>
  <c r="T105" i="120"/>
  <c r="T73" i="120"/>
  <c r="T68" i="120"/>
  <c r="T53" i="120"/>
  <c r="T151" i="118"/>
  <c r="T148" i="118"/>
  <c r="T117" i="118"/>
  <c r="T60" i="118"/>
  <c r="T66" i="118"/>
  <c r="T83" i="118"/>
  <c r="T131" i="117"/>
  <c r="T143" i="117"/>
  <c r="T96" i="117"/>
  <c r="T72" i="117"/>
  <c r="T55" i="117"/>
  <c r="T52" i="117"/>
  <c r="T137" i="118"/>
  <c r="T46" i="118"/>
  <c r="T144" i="117"/>
  <c r="T106" i="117"/>
  <c r="T66" i="117"/>
  <c r="T40" i="117"/>
  <c r="T69" i="118"/>
  <c r="T133" i="117"/>
  <c r="T42" i="117"/>
  <c r="T93" i="117"/>
  <c r="T56" i="117"/>
  <c r="T78" i="117"/>
  <c r="T131" i="120"/>
  <c r="T132" i="120"/>
  <c r="T104" i="120"/>
  <c r="T93" i="120"/>
  <c r="T55" i="120"/>
  <c r="T52" i="120"/>
  <c r="T143" i="118"/>
  <c r="T130" i="118"/>
  <c r="T135" i="118"/>
  <c r="T82" i="118"/>
  <c r="T55" i="118"/>
  <c r="T68" i="118"/>
  <c r="T121" i="117"/>
  <c r="T108" i="117"/>
  <c r="T107" i="117"/>
  <c r="T85" i="117"/>
  <c r="T80" i="117"/>
  <c r="T57" i="117"/>
  <c r="T125" i="118"/>
  <c r="T99" i="118"/>
  <c r="T56" i="118"/>
  <c r="T112" i="117"/>
  <c r="T83" i="117"/>
  <c r="T130" i="117"/>
  <c r="T46" i="117"/>
  <c r="T65" i="118"/>
  <c r="T73" i="117"/>
  <c r="T68" i="117"/>
  <c r="T130" i="120"/>
  <c r="T122" i="120"/>
  <c r="T118" i="120"/>
  <c r="T92" i="120"/>
  <c r="T43" i="120"/>
  <c r="T92" i="118"/>
  <c r="T43" i="117"/>
  <c r="T47" i="118"/>
  <c r="T39" i="118"/>
  <c r="T150" i="117"/>
  <c r="U131" i="120"/>
  <c r="U120" i="120"/>
  <c r="U109" i="120"/>
  <c r="U72" i="120"/>
  <c r="U65" i="120"/>
  <c r="U40" i="120"/>
  <c r="U143" i="118"/>
  <c r="U111" i="118"/>
  <c r="U93" i="118"/>
  <c r="U85" i="118"/>
  <c r="U54" i="118"/>
  <c r="U43" i="118"/>
  <c r="U137" i="117"/>
  <c r="U112" i="117"/>
  <c r="U82" i="117"/>
  <c r="U57" i="117"/>
  <c r="U69" i="117"/>
  <c r="U42" i="117"/>
  <c r="U95" i="117"/>
  <c r="U53" i="117"/>
  <c r="U39" i="117"/>
  <c r="U150" i="118"/>
  <c r="U106" i="118"/>
  <c r="U78" i="118"/>
  <c r="U135" i="117"/>
  <c r="U93" i="117"/>
  <c r="U59" i="117"/>
  <c r="U151" i="120"/>
  <c r="U112" i="120"/>
  <c r="U132" i="120"/>
  <c r="U98" i="120"/>
  <c r="U59" i="120"/>
  <c r="U47" i="120"/>
  <c r="U138" i="118"/>
  <c r="U131" i="118"/>
  <c r="U98" i="118"/>
  <c r="U91" i="118"/>
  <c r="U80" i="118"/>
  <c r="U56" i="118"/>
  <c r="U150" i="117"/>
  <c r="U131" i="117"/>
  <c r="U111" i="117"/>
  <c r="U80" i="117"/>
  <c r="U82" i="118"/>
  <c r="U148" i="117"/>
  <c r="U106" i="117"/>
  <c r="U147" i="120"/>
  <c r="U106" i="120"/>
  <c r="U122" i="120"/>
  <c r="U94" i="120"/>
  <c r="U67" i="120"/>
  <c r="U44" i="120"/>
  <c r="U117" i="118"/>
  <c r="U59" i="118"/>
  <c r="U73" i="117"/>
  <c r="U145" i="120"/>
  <c r="U105" i="120"/>
  <c r="U111" i="120"/>
  <c r="U66" i="120"/>
  <c r="U53" i="120"/>
  <c r="U46" i="120"/>
  <c r="U148" i="118"/>
  <c r="U135" i="118"/>
  <c r="U120" i="118"/>
  <c r="U72" i="118"/>
  <c r="U57" i="118"/>
  <c r="U47" i="118"/>
  <c r="U146" i="117"/>
  <c r="U130" i="117"/>
  <c r="U104" i="117"/>
  <c r="U99" i="117"/>
  <c r="U138" i="120"/>
  <c r="U143" i="120"/>
  <c r="U104" i="120"/>
  <c r="U79" i="120"/>
  <c r="U108" i="120"/>
  <c r="U83" i="120"/>
  <c r="U42" i="120"/>
  <c r="U146" i="118"/>
  <c r="U134" i="118"/>
  <c r="U118" i="118"/>
  <c r="U70" i="118"/>
  <c r="U55" i="118"/>
  <c r="U39" i="118"/>
  <c r="U144" i="117"/>
  <c r="U138" i="117"/>
  <c r="U120" i="117"/>
  <c r="U67" i="117"/>
  <c r="U78" i="117"/>
  <c r="U55" i="117"/>
  <c r="U47" i="117"/>
  <c r="U134" i="120"/>
  <c r="U146" i="120"/>
  <c r="U60" i="120"/>
  <c r="U69" i="120"/>
  <c r="U95" i="120"/>
  <c r="U70" i="120"/>
  <c r="U144" i="118"/>
  <c r="U137" i="118"/>
  <c r="U95" i="118"/>
  <c r="U68" i="118"/>
  <c r="U53" i="118"/>
  <c r="U52" i="118"/>
  <c r="U125" i="117"/>
  <c r="U117" i="117"/>
  <c r="U118" i="117"/>
  <c r="U96" i="117"/>
  <c r="U65" i="117"/>
  <c r="U44" i="117"/>
  <c r="U134" i="117"/>
  <c r="U125" i="120"/>
  <c r="U124" i="120"/>
  <c r="U56" i="120"/>
  <c r="U78" i="120"/>
  <c r="U96" i="120"/>
  <c r="U57" i="120"/>
  <c r="U125" i="118"/>
  <c r="U132" i="118"/>
  <c r="U133" i="118"/>
  <c r="U66" i="118"/>
  <c r="U79" i="118"/>
  <c r="U40" i="118"/>
  <c r="U121" i="117"/>
  <c r="U109" i="117"/>
  <c r="U92" i="117"/>
  <c r="U72" i="117"/>
  <c r="U121" i="120"/>
  <c r="U150" i="120"/>
  <c r="U54" i="120"/>
  <c r="U68" i="120"/>
  <c r="U85" i="120"/>
  <c r="U73" i="120"/>
  <c r="U121" i="118"/>
  <c r="U122" i="118"/>
  <c r="U112" i="118"/>
  <c r="U107" i="118"/>
  <c r="U73" i="118"/>
  <c r="U41" i="118"/>
  <c r="U119" i="117"/>
  <c r="U124" i="117"/>
  <c r="U85" i="117"/>
  <c r="U94" i="117"/>
  <c r="U79" i="117"/>
  <c r="U43" i="117"/>
  <c r="U81" i="118"/>
  <c r="U46" i="118"/>
  <c r="U83" i="117"/>
  <c r="U68" i="117"/>
  <c r="U56" i="117"/>
  <c r="U107" i="117"/>
  <c r="U70" i="117"/>
  <c r="U133" i="120"/>
  <c r="U80" i="120"/>
  <c r="U41" i="120"/>
  <c r="U145" i="118"/>
  <c r="U99" i="118"/>
  <c r="U83" i="118"/>
  <c r="U143" i="117"/>
  <c r="U52" i="117"/>
  <c r="U119" i="120"/>
  <c r="U148" i="120"/>
  <c r="U52" i="120"/>
  <c r="U91" i="120"/>
  <c r="U55" i="120"/>
  <c r="U119" i="118"/>
  <c r="U105" i="118"/>
  <c r="U108" i="118"/>
  <c r="U69" i="118"/>
  <c r="U151" i="117"/>
  <c r="U133" i="117"/>
  <c r="U98" i="117"/>
  <c r="U105" i="117"/>
  <c r="U40" i="117"/>
  <c r="U99" i="120"/>
  <c r="U109" i="118"/>
  <c r="U132" i="117"/>
  <c r="U41" i="117"/>
  <c r="U137" i="120"/>
  <c r="U144" i="120"/>
  <c r="U118" i="120"/>
  <c r="U93" i="120"/>
  <c r="U86" i="120"/>
  <c r="U43" i="120"/>
  <c r="U151" i="118"/>
  <c r="U130" i="118"/>
  <c r="U104" i="118"/>
  <c r="U92" i="118"/>
  <c r="U67" i="118"/>
  <c r="U42" i="118"/>
  <c r="U147" i="117"/>
  <c r="U122" i="117"/>
  <c r="U108" i="117"/>
  <c r="U86" i="117"/>
  <c r="U60" i="117"/>
  <c r="U46" i="117"/>
  <c r="U94" i="118"/>
  <c r="U60" i="118"/>
  <c r="U96" i="118"/>
  <c r="U66" i="117"/>
  <c r="U81" i="117"/>
  <c r="U135" i="120"/>
  <c r="U117" i="120"/>
  <c r="U107" i="120"/>
  <c r="U92" i="120"/>
  <c r="U81" i="120"/>
  <c r="U39" i="120"/>
  <c r="U147" i="118"/>
  <c r="U124" i="118"/>
  <c r="U86" i="118"/>
  <c r="U65" i="118"/>
  <c r="U145" i="117"/>
  <c r="U54" i="117"/>
  <c r="U130" i="120"/>
  <c r="U82" i="120"/>
  <c r="U44" i="118"/>
  <c r="U91" i="117"/>
  <c r="V151" i="120"/>
  <c r="V99" i="120"/>
  <c r="V68" i="120"/>
  <c r="V86" i="120"/>
  <c r="V80" i="120"/>
  <c r="V57" i="120"/>
  <c r="V151" i="118"/>
  <c r="V124" i="118"/>
  <c r="V83" i="118"/>
  <c r="V67" i="118"/>
  <c r="V56" i="118"/>
  <c r="V42" i="118"/>
  <c r="V137" i="117"/>
  <c r="V138" i="117"/>
  <c r="V118" i="117"/>
  <c r="V108" i="117"/>
  <c r="V86" i="117"/>
  <c r="V70" i="117"/>
  <c r="V135" i="117"/>
  <c r="V125" i="117"/>
  <c r="V105" i="117"/>
  <c r="V85" i="117"/>
  <c r="V66" i="117"/>
  <c r="V44" i="118"/>
  <c r="V98" i="117"/>
  <c r="V43" i="117"/>
  <c r="V68" i="118"/>
  <c r="V147" i="120"/>
  <c r="V95" i="120"/>
  <c r="V66" i="120"/>
  <c r="V81" i="120"/>
  <c r="V65" i="120"/>
  <c r="V53" i="120"/>
  <c r="V147" i="118"/>
  <c r="V119" i="118"/>
  <c r="V81" i="118"/>
  <c r="V65" i="118"/>
  <c r="V47" i="118"/>
  <c r="V59" i="118"/>
  <c r="V99" i="117"/>
  <c r="V145" i="120"/>
  <c r="V93" i="120"/>
  <c r="V125" i="120"/>
  <c r="V109" i="120"/>
  <c r="V60" i="120"/>
  <c r="V52" i="120"/>
  <c r="V145" i="118"/>
  <c r="V79" i="118"/>
  <c r="V99" i="118"/>
  <c r="V143" i="120"/>
  <c r="V91" i="120"/>
  <c r="V122" i="120"/>
  <c r="V96" i="120"/>
  <c r="V59" i="120"/>
  <c r="V143" i="118"/>
  <c r="V98" i="118"/>
  <c r="V112" i="118"/>
  <c r="V93" i="118"/>
  <c r="V41" i="118"/>
  <c r="V55" i="118"/>
  <c r="V131" i="117"/>
  <c r="V134" i="117"/>
  <c r="V93" i="117"/>
  <c r="V81" i="117"/>
  <c r="V96" i="117"/>
  <c r="V150" i="120"/>
  <c r="V138" i="120"/>
  <c r="V134" i="120"/>
  <c r="V111" i="120"/>
  <c r="V105" i="120"/>
  <c r="V54" i="120"/>
  <c r="V40" i="120"/>
  <c r="V150" i="118"/>
  <c r="V121" i="118"/>
  <c r="V96" i="118"/>
  <c r="V108" i="118"/>
  <c r="V91" i="118"/>
  <c r="V39" i="118"/>
  <c r="V53" i="118"/>
  <c r="V146" i="117"/>
  <c r="V124" i="117"/>
  <c r="V72" i="117"/>
  <c r="V148" i="120"/>
  <c r="V112" i="120"/>
  <c r="V117" i="120"/>
  <c r="V121" i="120"/>
  <c r="V79" i="120"/>
  <c r="V82" i="120"/>
  <c r="V148" i="118"/>
  <c r="V130" i="118"/>
  <c r="V94" i="118"/>
  <c r="V104" i="118"/>
  <c r="V54" i="118"/>
  <c r="V78" i="118"/>
  <c r="V121" i="117"/>
  <c r="V119" i="117"/>
  <c r="V122" i="117"/>
  <c r="V60" i="117"/>
  <c r="V68" i="117"/>
  <c r="V52" i="117"/>
  <c r="V146" i="118"/>
  <c r="V92" i="118"/>
  <c r="V146" i="120"/>
  <c r="V108" i="120"/>
  <c r="V120" i="120"/>
  <c r="V78" i="120"/>
  <c r="V55" i="120"/>
  <c r="V67" i="120"/>
  <c r="V120" i="118"/>
  <c r="V55" i="117"/>
  <c r="V144" i="120"/>
  <c r="V106" i="120"/>
  <c r="V130" i="120"/>
  <c r="V104" i="120"/>
  <c r="V46" i="120"/>
  <c r="V69" i="120"/>
  <c r="V144" i="118"/>
  <c r="V111" i="118"/>
  <c r="V106" i="118"/>
  <c r="V125" i="118"/>
  <c r="V60" i="118"/>
  <c r="V66" i="118"/>
  <c r="V130" i="117"/>
  <c r="V143" i="117"/>
  <c r="V73" i="117"/>
  <c r="V54" i="117"/>
  <c r="V46" i="117"/>
  <c r="V65" i="117"/>
  <c r="V41" i="117"/>
  <c r="V107" i="117"/>
  <c r="V138" i="118"/>
  <c r="V133" i="117"/>
  <c r="V82" i="117"/>
  <c r="V79" i="117"/>
  <c r="V144" i="117"/>
  <c r="V53" i="117"/>
  <c r="V137" i="120"/>
  <c r="V132" i="120"/>
  <c r="V118" i="120"/>
  <c r="V83" i="120"/>
  <c r="V43" i="120"/>
  <c r="V56" i="120"/>
  <c r="V137" i="118"/>
  <c r="V109" i="118"/>
  <c r="V132" i="118"/>
  <c r="V86" i="118"/>
  <c r="V82" i="118"/>
  <c r="V57" i="118"/>
  <c r="V120" i="117"/>
  <c r="V151" i="117"/>
  <c r="V69" i="117"/>
  <c r="V92" i="117"/>
  <c r="V44" i="117"/>
  <c r="V46" i="118"/>
  <c r="V59" i="117"/>
  <c r="V78" i="117"/>
  <c r="V56" i="117"/>
  <c r="V135" i="120"/>
  <c r="V119" i="120"/>
  <c r="V94" i="120"/>
  <c r="V73" i="120"/>
  <c r="V41" i="120"/>
  <c r="V47" i="120"/>
  <c r="V135" i="118"/>
  <c r="V107" i="118"/>
  <c r="V122" i="118"/>
  <c r="V118" i="118"/>
  <c r="V72" i="118"/>
  <c r="V40" i="118"/>
  <c r="V111" i="117"/>
  <c r="V132" i="117"/>
  <c r="V67" i="117"/>
  <c r="V83" i="117"/>
  <c r="V42" i="117"/>
  <c r="V39" i="117"/>
  <c r="V70" i="120"/>
  <c r="V42" i="120"/>
  <c r="V131" i="118"/>
  <c r="V85" i="118"/>
  <c r="V148" i="117"/>
  <c r="V94" i="117"/>
  <c r="V43" i="118"/>
  <c r="V147" i="117"/>
  <c r="V47" i="117"/>
  <c r="V57" i="117"/>
  <c r="V133" i="120"/>
  <c r="V124" i="120"/>
  <c r="V72" i="120"/>
  <c r="V92" i="120"/>
  <c r="V39" i="120"/>
  <c r="V44" i="120"/>
  <c r="V133" i="118"/>
  <c r="V105" i="118"/>
  <c r="V95" i="118"/>
  <c r="V73" i="118"/>
  <c r="V80" i="118"/>
  <c r="V52" i="118"/>
  <c r="V150" i="117"/>
  <c r="V109" i="117"/>
  <c r="V112" i="117"/>
  <c r="V106" i="117"/>
  <c r="V80" i="117"/>
  <c r="V40" i="117"/>
  <c r="V85" i="120"/>
  <c r="V134" i="118"/>
  <c r="V69" i="118"/>
  <c r="V70" i="118"/>
  <c r="V117" i="117"/>
  <c r="V104" i="117"/>
  <c r="V117" i="118"/>
  <c r="V95" i="117"/>
  <c r="V91" i="117"/>
  <c r="V145" i="117"/>
  <c r="V131" i="120"/>
  <c r="V107" i="120"/>
  <c r="V98" i="120"/>
  <c r="W147" i="120"/>
  <c r="W124" i="120"/>
  <c r="W80" i="120"/>
  <c r="W68" i="120"/>
  <c r="W105" i="120"/>
  <c r="W69" i="120"/>
  <c r="W146" i="118"/>
  <c r="W121" i="118"/>
  <c r="W93" i="118"/>
  <c r="W79" i="118"/>
  <c r="W65" i="118"/>
  <c r="W43" i="118"/>
  <c r="W145" i="117"/>
  <c r="W134" i="117"/>
  <c r="W105" i="117"/>
  <c r="W92" i="117"/>
  <c r="W65" i="117"/>
  <c r="W42" i="117"/>
  <c r="W125" i="118"/>
  <c r="W111" i="118"/>
  <c r="W78" i="118"/>
  <c r="W57" i="118"/>
  <c r="W143" i="117"/>
  <c r="W145" i="120"/>
  <c r="W146" i="120"/>
  <c r="W78" i="120"/>
  <c r="W92" i="120"/>
  <c r="W85" i="120"/>
  <c r="W66" i="120"/>
  <c r="W108" i="118"/>
  <c r="W54" i="118"/>
  <c r="W124" i="117"/>
  <c r="W148" i="117"/>
  <c r="W96" i="117"/>
  <c r="W39" i="117"/>
  <c r="W143" i="120"/>
  <c r="W138" i="120"/>
  <c r="W109" i="120"/>
  <c r="W91" i="120"/>
  <c r="W54" i="120"/>
  <c r="W56" i="120"/>
  <c r="W117" i="118"/>
  <c r="W132" i="118"/>
  <c r="W106" i="118"/>
  <c r="W91" i="118"/>
  <c r="W70" i="118"/>
  <c r="W56" i="118"/>
  <c r="W150" i="120"/>
  <c r="W132" i="120"/>
  <c r="W108" i="120"/>
  <c r="W67" i="120"/>
  <c r="W79" i="120"/>
  <c r="W55" i="120"/>
  <c r="W148" i="118"/>
  <c r="W109" i="118"/>
  <c r="W98" i="118"/>
  <c r="W83" i="118"/>
  <c r="W68" i="118"/>
  <c r="W47" i="118"/>
  <c r="W146" i="117"/>
  <c r="W134" i="120"/>
  <c r="W135" i="120"/>
  <c r="W98" i="120"/>
  <c r="W93" i="120"/>
  <c r="W60" i="120"/>
  <c r="W46" i="120"/>
  <c r="W134" i="118"/>
  <c r="W122" i="118"/>
  <c r="W119" i="118"/>
  <c r="W82" i="118"/>
  <c r="W46" i="118"/>
  <c r="W44" i="118"/>
  <c r="W99" i="117"/>
  <c r="W130" i="120"/>
  <c r="W117" i="120"/>
  <c r="W131" i="120"/>
  <c r="W111" i="120"/>
  <c r="W59" i="120"/>
  <c r="W43" i="120"/>
  <c r="W151" i="118"/>
  <c r="W138" i="118"/>
  <c r="W118" i="118"/>
  <c r="W86" i="118"/>
  <c r="W73" i="118"/>
  <c r="W66" i="118"/>
  <c r="W144" i="117"/>
  <c r="W122" i="117"/>
  <c r="W86" i="117"/>
  <c r="W85" i="117"/>
  <c r="W69" i="117"/>
  <c r="W44" i="117"/>
  <c r="W54" i="117"/>
  <c r="W68" i="117"/>
  <c r="W133" i="117"/>
  <c r="W95" i="117"/>
  <c r="W125" i="120"/>
  <c r="W120" i="120"/>
  <c r="W121" i="120"/>
  <c r="W94" i="120"/>
  <c r="W53" i="120"/>
  <c r="W41" i="120"/>
  <c r="W147" i="118"/>
  <c r="W135" i="118"/>
  <c r="W107" i="118"/>
  <c r="W81" i="118"/>
  <c r="W60" i="118"/>
  <c r="W59" i="118"/>
  <c r="W130" i="117"/>
  <c r="W112" i="117"/>
  <c r="W81" i="117"/>
  <c r="W70" i="117"/>
  <c r="W80" i="117"/>
  <c r="W43" i="117"/>
  <c r="W56" i="117"/>
  <c r="W150" i="117"/>
  <c r="W53" i="117"/>
  <c r="W122" i="120"/>
  <c r="W133" i="120"/>
  <c r="W119" i="120"/>
  <c r="W81" i="120"/>
  <c r="W57" i="120"/>
  <c r="W39" i="120"/>
  <c r="W145" i="118"/>
  <c r="W150" i="118"/>
  <c r="W112" i="118"/>
  <c r="W92" i="118"/>
  <c r="W42" i="118"/>
  <c r="W55" i="118"/>
  <c r="W120" i="117"/>
  <c r="W111" i="117"/>
  <c r="W79" i="117"/>
  <c r="W91" i="117"/>
  <c r="W72" i="117"/>
  <c r="W40" i="117"/>
  <c r="W80" i="118"/>
  <c r="W40" i="118"/>
  <c r="W52" i="118"/>
  <c r="W138" i="117"/>
  <c r="W118" i="117"/>
  <c r="W106" i="117"/>
  <c r="W93" i="117"/>
  <c r="W105" i="118"/>
  <c r="W107" i="117"/>
  <c r="W118" i="120"/>
  <c r="W107" i="120"/>
  <c r="W112" i="120"/>
  <c r="W95" i="120"/>
  <c r="W52" i="120"/>
  <c r="W40" i="120"/>
  <c r="W143" i="118"/>
  <c r="W133" i="118"/>
  <c r="W131" i="118"/>
  <c r="W83" i="117"/>
  <c r="W117" i="117"/>
  <c r="W119" i="117"/>
  <c r="W66" i="117"/>
  <c r="W52" i="117"/>
  <c r="W148" i="120"/>
  <c r="W99" i="120"/>
  <c r="W104" i="120"/>
  <c r="W65" i="120"/>
  <c r="W47" i="120"/>
  <c r="W44" i="120"/>
  <c r="W144" i="118"/>
  <c r="W137" i="118"/>
  <c r="W99" i="118"/>
  <c r="W96" i="118"/>
  <c r="W69" i="118"/>
  <c r="W39" i="118"/>
  <c r="W135" i="117"/>
  <c r="W109" i="117"/>
  <c r="W104" i="117"/>
  <c r="W78" i="117"/>
  <c r="W55" i="117"/>
  <c r="W47" i="117"/>
  <c r="W98" i="117"/>
  <c r="W82" i="117"/>
  <c r="W131" i="117"/>
  <c r="W137" i="117"/>
  <c r="W144" i="120"/>
  <c r="W86" i="120"/>
  <c r="W83" i="120"/>
  <c r="W106" i="120"/>
  <c r="W72" i="120"/>
  <c r="W42" i="120"/>
  <c r="W130" i="118"/>
  <c r="W124" i="118"/>
  <c r="W94" i="118"/>
  <c r="W95" i="118"/>
  <c r="W53" i="118"/>
  <c r="W41" i="118"/>
  <c r="W151" i="117"/>
  <c r="W125" i="117"/>
  <c r="W121" i="117"/>
  <c r="W94" i="117"/>
  <c r="W73" i="117"/>
  <c r="W57" i="117"/>
  <c r="W41" i="117"/>
  <c r="W73" i="120"/>
  <c r="W70" i="120"/>
  <c r="W120" i="118"/>
  <c r="W46" i="117"/>
  <c r="W132" i="117"/>
  <c r="W151" i="120"/>
  <c r="W137" i="120"/>
  <c r="W82" i="120"/>
  <c r="W96" i="120"/>
  <c r="W104" i="118"/>
  <c r="W85" i="118"/>
  <c r="W72" i="118"/>
  <c r="W67" i="118"/>
  <c r="W147" i="117"/>
  <c r="W108" i="117"/>
  <c r="W67" i="117"/>
  <c r="W60" i="117"/>
  <c r="W59" i="117"/>
  <c r="X144" i="120"/>
  <c r="X111" i="120"/>
  <c r="X47" i="120"/>
  <c r="X107" i="120"/>
  <c r="X59" i="120"/>
  <c r="X40" i="120"/>
  <c r="X151" i="118"/>
  <c r="X135" i="118"/>
  <c r="X131" i="118"/>
  <c r="X92" i="118"/>
  <c r="X60" i="118"/>
  <c r="X99" i="117"/>
  <c r="X85" i="118"/>
  <c r="X57" i="117"/>
  <c r="X135" i="120"/>
  <c r="X106" i="120"/>
  <c r="X131" i="120"/>
  <c r="X96" i="120"/>
  <c r="X54" i="120"/>
  <c r="X39" i="120"/>
  <c r="X138" i="118"/>
  <c r="X133" i="118"/>
  <c r="X108" i="118"/>
  <c r="X80" i="118"/>
  <c r="X82" i="118"/>
  <c r="X54" i="118"/>
  <c r="X119" i="117"/>
  <c r="X118" i="117"/>
  <c r="X105" i="117"/>
  <c r="X55" i="117"/>
  <c r="X67" i="117"/>
  <c r="X43" i="117"/>
  <c r="X147" i="117"/>
  <c r="X56" i="117"/>
  <c r="X70" i="117"/>
  <c r="X60" i="117"/>
  <c r="X112" i="117"/>
  <c r="X147" i="120"/>
  <c r="X132" i="120"/>
  <c r="X119" i="120"/>
  <c r="X85" i="120"/>
  <c r="X53" i="120"/>
  <c r="X56" i="120"/>
  <c r="X150" i="118"/>
  <c r="X112" i="118"/>
  <c r="X104" i="118"/>
  <c r="X59" i="118"/>
  <c r="X69" i="118"/>
  <c r="X81" i="118"/>
  <c r="X117" i="117"/>
  <c r="X40" i="118"/>
  <c r="X143" i="120"/>
  <c r="X120" i="120"/>
  <c r="X117" i="120"/>
  <c r="X80" i="120"/>
  <c r="X65" i="120"/>
  <c r="X46" i="120"/>
  <c r="X146" i="118"/>
  <c r="X132" i="118"/>
  <c r="X105" i="118"/>
  <c r="X54" i="117"/>
  <c r="X146" i="120"/>
  <c r="X105" i="120"/>
  <c r="X92" i="120"/>
  <c r="X70" i="120"/>
  <c r="X81" i="120"/>
  <c r="X52" i="120"/>
  <c r="X145" i="118"/>
  <c r="X130" i="118"/>
  <c r="X94" i="118"/>
  <c r="X95" i="118"/>
  <c r="X67" i="118"/>
  <c r="X41" i="118"/>
  <c r="X137" i="117"/>
  <c r="X130" i="117"/>
  <c r="X112" i="120"/>
  <c r="X104" i="120"/>
  <c r="X91" i="120"/>
  <c r="X60" i="120"/>
  <c r="X44" i="120"/>
  <c r="X41" i="120"/>
  <c r="X109" i="118"/>
  <c r="X124" i="120"/>
  <c r="X134" i="120"/>
  <c r="X130" i="120"/>
  <c r="X67" i="120"/>
  <c r="X99" i="120"/>
  <c r="X42" i="120"/>
  <c r="X117" i="118"/>
  <c r="X144" i="118"/>
  <c r="X93" i="118"/>
  <c r="X73" i="118"/>
  <c r="X72" i="118"/>
  <c r="X42" i="118"/>
  <c r="X138" i="117"/>
  <c r="X143" i="117"/>
  <c r="X69" i="117"/>
  <c r="X138" i="120"/>
  <c r="X137" i="120"/>
  <c r="X118" i="120"/>
  <c r="X82" i="120"/>
  <c r="X83" i="120"/>
  <c r="X57" i="120"/>
  <c r="X148" i="118"/>
  <c r="X118" i="118"/>
  <c r="X111" i="118"/>
  <c r="X78" i="118"/>
  <c r="X70" i="118"/>
  <c r="X43" i="118"/>
  <c r="X150" i="117"/>
  <c r="X132" i="117"/>
  <c r="X120" i="117"/>
  <c r="X94" i="117"/>
  <c r="X72" i="117"/>
  <c r="X52" i="117"/>
  <c r="X147" i="118"/>
  <c r="X106" i="118"/>
  <c r="X46" i="118"/>
  <c r="X47" i="118"/>
  <c r="X122" i="117"/>
  <c r="X108" i="117"/>
  <c r="X47" i="117"/>
  <c r="X53" i="117"/>
  <c r="X111" i="117"/>
  <c r="X55" i="118"/>
  <c r="X107" i="117"/>
  <c r="X96" i="118"/>
  <c r="X81" i="117"/>
  <c r="X133" i="117"/>
  <c r="X52" i="118"/>
  <c r="X121" i="117"/>
  <c r="X150" i="120"/>
  <c r="X133" i="120"/>
  <c r="X109" i="120"/>
  <c r="X72" i="120"/>
  <c r="X78" i="120"/>
  <c r="X69" i="120"/>
  <c r="X143" i="118"/>
  <c r="X56" i="118"/>
  <c r="X144" i="117"/>
  <c r="X79" i="117"/>
  <c r="X41" i="117"/>
  <c r="X95" i="117"/>
  <c r="X68" i="117"/>
  <c r="X53" i="118"/>
  <c r="X59" i="117"/>
  <c r="X151" i="120"/>
  <c r="X122" i="120"/>
  <c r="X108" i="120"/>
  <c r="X94" i="120"/>
  <c r="X73" i="120"/>
  <c r="X66" i="120"/>
  <c r="X134" i="118"/>
  <c r="X120" i="118"/>
  <c r="X98" i="118"/>
  <c r="X44" i="118"/>
  <c r="X79" i="118"/>
  <c r="X57" i="118"/>
  <c r="X135" i="117"/>
  <c r="X148" i="117"/>
  <c r="X131" i="117"/>
  <c r="X91" i="117"/>
  <c r="X85" i="117"/>
  <c r="X66" i="118"/>
  <c r="X78" i="117"/>
  <c r="X106" i="117"/>
  <c r="X96" i="117"/>
  <c r="X99" i="118"/>
  <c r="X92" i="117"/>
  <c r="X39" i="117"/>
  <c r="X40" i="117"/>
  <c r="X125" i="118"/>
  <c r="X65" i="118"/>
  <c r="X42" i="117"/>
  <c r="X145" i="120"/>
  <c r="X125" i="120"/>
  <c r="X98" i="120"/>
  <c r="X95" i="120"/>
  <c r="X79" i="120"/>
  <c r="X55" i="120"/>
  <c r="X124" i="118"/>
  <c r="X122" i="118"/>
  <c r="X121" i="118"/>
  <c r="X91" i="118"/>
  <c r="X68" i="118"/>
  <c r="X125" i="117"/>
  <c r="X146" i="117"/>
  <c r="X98" i="117"/>
  <c r="X93" i="117"/>
  <c r="X82" i="117"/>
  <c r="X66" i="117"/>
  <c r="X43" i="120"/>
  <c r="X137" i="118"/>
  <c r="X107" i="118"/>
  <c r="X86" i="118"/>
  <c r="X83" i="118"/>
  <c r="X134" i="117"/>
  <c r="X44" i="117"/>
  <c r="X124" i="117"/>
  <c r="X73" i="117"/>
  <c r="X65" i="117"/>
  <c r="X109" i="117"/>
  <c r="X83" i="117"/>
  <c r="X151" i="117"/>
  <c r="X104" i="117"/>
  <c r="X148" i="120"/>
  <c r="X121" i="120"/>
  <c r="X93" i="120"/>
  <c r="X86" i="120"/>
  <c r="X68" i="120"/>
  <c r="X119" i="118"/>
  <c r="X39" i="118"/>
  <c r="X86" i="117"/>
  <c r="X46" i="117"/>
  <c r="X145" i="117"/>
  <c r="X80" i="117"/>
  <c r="Y134" i="120"/>
  <c r="Y143" i="120"/>
  <c r="Y119" i="120"/>
  <c r="Y85" i="120"/>
  <c r="Y65" i="120"/>
  <c r="Y47" i="120"/>
  <c r="Y135" i="118"/>
  <c r="Y134" i="118"/>
  <c r="Y125" i="118"/>
  <c r="Y69" i="118"/>
  <c r="Y82" i="118"/>
  <c r="Y78" i="118"/>
  <c r="Y120" i="117"/>
  <c r="Y131" i="117"/>
  <c r="Y112" i="117"/>
  <c r="Y70" i="117"/>
  <c r="Y66" i="117"/>
  <c r="Y47" i="117"/>
  <c r="Y119" i="118"/>
  <c r="Y131" i="118"/>
  <c r="Y67" i="118"/>
  <c r="Y72" i="118"/>
  <c r="Y59" i="118"/>
  <c r="Y111" i="117"/>
  <c r="Y43" i="117"/>
  <c r="Y137" i="117"/>
  <c r="Y41" i="118"/>
  <c r="Y99" i="117"/>
  <c r="Y125" i="117"/>
  <c r="Y94" i="118"/>
  <c r="Y85" i="117"/>
  <c r="Y132" i="120"/>
  <c r="Y125" i="120"/>
  <c r="Y82" i="120"/>
  <c r="Y80" i="120"/>
  <c r="Y60" i="120"/>
  <c r="Y42" i="120"/>
  <c r="Y151" i="118"/>
  <c r="Y81" i="117"/>
  <c r="Y130" i="120"/>
  <c r="Y118" i="120"/>
  <c r="Y72" i="120"/>
  <c r="Y70" i="120"/>
  <c r="Y46" i="120"/>
  <c r="Y147" i="118"/>
  <c r="Y138" i="118"/>
  <c r="Y105" i="118"/>
  <c r="Y65" i="118"/>
  <c r="Y70" i="118"/>
  <c r="Y106" i="117"/>
  <c r="Y104" i="117"/>
  <c r="Y150" i="120"/>
  <c r="Y117" i="120"/>
  <c r="Y94" i="120"/>
  <c r="Y108" i="120"/>
  <c r="Y67" i="120"/>
  <c r="Y43" i="120"/>
  <c r="Y145" i="118"/>
  <c r="Y133" i="118"/>
  <c r="Y93" i="118"/>
  <c r="Y148" i="120"/>
  <c r="Y112" i="120"/>
  <c r="Y93" i="120"/>
  <c r="Y106" i="120"/>
  <c r="Y52" i="120"/>
  <c r="Y40" i="120"/>
  <c r="Y143" i="118"/>
  <c r="Y132" i="118"/>
  <c r="Y111" i="118"/>
  <c r="Y79" i="118"/>
  <c r="Y66" i="118"/>
  <c r="Y137" i="120"/>
  <c r="Y146" i="120"/>
  <c r="Y105" i="120"/>
  <c r="Y81" i="120"/>
  <c r="Y79" i="120"/>
  <c r="Y83" i="120"/>
  <c r="Y39" i="120"/>
  <c r="Y124" i="118"/>
  <c r="Y118" i="118"/>
  <c r="Y109" i="117"/>
  <c r="Y135" i="120"/>
  <c r="Y144" i="120"/>
  <c r="Y92" i="120"/>
  <c r="Y66" i="120"/>
  <c r="Y69" i="120"/>
  <c r="Y56" i="120"/>
  <c r="Y122" i="118"/>
  <c r="Y121" i="118"/>
  <c r="Y98" i="118"/>
  <c r="Y91" i="118"/>
  <c r="Y99" i="118"/>
  <c r="Y43" i="118"/>
  <c r="Y151" i="117"/>
  <c r="Y138" i="117"/>
  <c r="Y130" i="117"/>
  <c r="Y93" i="117"/>
  <c r="Y52" i="117"/>
  <c r="Y54" i="117"/>
  <c r="Y72" i="117"/>
  <c r="Y106" i="118"/>
  <c r="Y133" i="120"/>
  <c r="Y151" i="120"/>
  <c r="Y59" i="120"/>
  <c r="Y98" i="120"/>
  <c r="Y109" i="120"/>
  <c r="Y73" i="120"/>
  <c r="Y120" i="118"/>
  <c r="Y117" i="118"/>
  <c r="Y92" i="118"/>
  <c r="Y83" i="118"/>
  <c r="Y86" i="118"/>
  <c r="Y55" i="118"/>
  <c r="Y147" i="117"/>
  <c r="Y134" i="117"/>
  <c r="Y108" i="117"/>
  <c r="Y98" i="117"/>
  <c r="Y79" i="117"/>
  <c r="Y41" i="117"/>
  <c r="Y109" i="118"/>
  <c r="Y60" i="118"/>
  <c r="Y81" i="118"/>
  <c r="Y53" i="118"/>
  <c r="Y145" i="117"/>
  <c r="Y119" i="117"/>
  <c r="Y105" i="117"/>
  <c r="Y96" i="117"/>
  <c r="Y65" i="117"/>
  <c r="Y46" i="117"/>
  <c r="Y94" i="117"/>
  <c r="Y46" i="118"/>
  <c r="Y67" i="117"/>
  <c r="Y124" i="120"/>
  <c r="Y145" i="120"/>
  <c r="Y57" i="120"/>
  <c r="Y95" i="120"/>
  <c r="Y99" i="120"/>
  <c r="Y68" i="120"/>
  <c r="Y150" i="118"/>
  <c r="Y108" i="118"/>
  <c r="Y122" i="120"/>
  <c r="Y131" i="120"/>
  <c r="Y55" i="120"/>
  <c r="Y86" i="120"/>
  <c r="Y104" i="120"/>
  <c r="Y54" i="120"/>
  <c r="Y148" i="118"/>
  <c r="Y107" i="118"/>
  <c r="Y95" i="118"/>
  <c r="Y56" i="118"/>
  <c r="Y44" i="118"/>
  <c r="Y47" i="118"/>
  <c r="Y143" i="117"/>
  <c r="Y133" i="117"/>
  <c r="Y107" i="117"/>
  <c r="Y91" i="117"/>
  <c r="Y80" i="117"/>
  <c r="Y56" i="117"/>
  <c r="Y122" i="117"/>
  <c r="Y53" i="117"/>
  <c r="Y121" i="117"/>
  <c r="Y148" i="117"/>
  <c r="Y73" i="117"/>
  <c r="Y104" i="118"/>
  <c r="Y117" i="117"/>
  <c r="Y68" i="117"/>
  <c r="Y59" i="117"/>
  <c r="Y112" i="118"/>
  <c r="Y120" i="120"/>
  <c r="Y121" i="120"/>
  <c r="Y53" i="120"/>
  <c r="Y107" i="120"/>
  <c r="Y91" i="120"/>
  <c r="Y44" i="120"/>
  <c r="Y146" i="118"/>
  <c r="Y130" i="118"/>
  <c r="Y85" i="118"/>
  <c r="Y54" i="118"/>
  <c r="Y57" i="118"/>
  <c r="Y39" i="118"/>
  <c r="Y124" i="117"/>
  <c r="Y132" i="117"/>
  <c r="Y86" i="117"/>
  <c r="Y92" i="117"/>
  <c r="Y57" i="117"/>
  <c r="Y44" i="117"/>
  <c r="Y137" i="118"/>
  <c r="Y144" i="118"/>
  <c r="Y73" i="118"/>
  <c r="Y52" i="118"/>
  <c r="Y40" i="118"/>
  <c r="Y118" i="117"/>
  <c r="Y82" i="117"/>
  <c r="Y55" i="117"/>
  <c r="Y150" i="117"/>
  <c r="Y83" i="117"/>
  <c r="Y40" i="117"/>
  <c r="Y146" i="117"/>
  <c r="Y42" i="118"/>
  <c r="Y42" i="117"/>
  <c r="Y135" i="117"/>
  <c r="Y60" i="117"/>
  <c r="Y138" i="120"/>
  <c r="Y147" i="120"/>
  <c r="Y111" i="120"/>
  <c r="Y96" i="120"/>
  <c r="Y78" i="120"/>
  <c r="Y41" i="120"/>
  <c r="Y96" i="118"/>
  <c r="Y80" i="118"/>
  <c r="Y95" i="117"/>
  <c r="Y78" i="117"/>
  <c r="Y69" i="117"/>
  <c r="Y68" i="118"/>
  <c r="Y144" i="117"/>
  <c r="Y39" i="117"/>
  <c r="Z147" i="120"/>
  <c r="Z109" i="120"/>
  <c r="Z137" i="120"/>
  <c r="Z112" i="120"/>
  <c r="Z72" i="120"/>
  <c r="Z46" i="120"/>
  <c r="Z146" i="118"/>
  <c r="Z95" i="118"/>
  <c r="Z86" i="118"/>
  <c r="Z72" i="118"/>
  <c r="Z54" i="118"/>
  <c r="Z41" i="118"/>
  <c r="Z112" i="117"/>
  <c r="Z135" i="117"/>
  <c r="Z104" i="117"/>
  <c r="Z57" i="117"/>
  <c r="Z39" i="117"/>
  <c r="Z44" i="117"/>
  <c r="Z72" i="117"/>
  <c r="Z55" i="117"/>
  <c r="Z83" i="117"/>
  <c r="Z93" i="117"/>
  <c r="Z143" i="118"/>
  <c r="Z138" i="117"/>
  <c r="Z46" i="118"/>
  <c r="Z82" i="117"/>
  <c r="Z145" i="120"/>
  <c r="Z107" i="120"/>
  <c r="Z106" i="120"/>
  <c r="Z120" i="120"/>
  <c r="Z53" i="120"/>
  <c r="Z68" i="120"/>
  <c r="Z144" i="118"/>
  <c r="Z93" i="118"/>
  <c r="Z82" i="118"/>
  <c r="Z70" i="118"/>
  <c r="Z42" i="118"/>
  <c r="Z39" i="118"/>
  <c r="Z108" i="117"/>
  <c r="Z117" i="117"/>
  <c r="Z80" i="117"/>
  <c r="Z46" i="117"/>
  <c r="Z42" i="117"/>
  <c r="Z120" i="117"/>
  <c r="Z143" i="120"/>
  <c r="Z105" i="120"/>
  <c r="Z99" i="120"/>
  <c r="Z93" i="120"/>
  <c r="Z44" i="120"/>
  <c r="Z54" i="120"/>
  <c r="Z151" i="118"/>
  <c r="Z124" i="118"/>
  <c r="Z91" i="118"/>
  <c r="Z80" i="118"/>
  <c r="Z68" i="118"/>
  <c r="Z40" i="118"/>
  <c r="Z145" i="117"/>
  <c r="Z125" i="117"/>
  <c r="Z70" i="117"/>
  <c r="Z86" i="117"/>
  <c r="Z53" i="117"/>
  <c r="Z105" i="117"/>
  <c r="Z138" i="120"/>
  <c r="Z133" i="120"/>
  <c r="Z118" i="120"/>
  <c r="Z81" i="120"/>
  <c r="Z42" i="120"/>
  <c r="Z91" i="120"/>
  <c r="Z147" i="118"/>
  <c r="Z135" i="118"/>
  <c r="Z118" i="118"/>
  <c r="Z78" i="118"/>
  <c r="Z66" i="118"/>
  <c r="Z53" i="118"/>
  <c r="Z150" i="117"/>
  <c r="Z118" i="117"/>
  <c r="Z68" i="117"/>
  <c r="Z106" i="117"/>
  <c r="Z73" i="117"/>
  <c r="Z67" i="117"/>
  <c r="Z112" i="118"/>
  <c r="Z65" i="117"/>
  <c r="Z134" i="120"/>
  <c r="Z122" i="120"/>
  <c r="Z73" i="120"/>
  <c r="Z66" i="120"/>
  <c r="Z40" i="120"/>
  <c r="Z78" i="120"/>
  <c r="Z145" i="118"/>
  <c r="Z133" i="118"/>
  <c r="Z120" i="118"/>
  <c r="Z92" i="118"/>
  <c r="Z81" i="118"/>
  <c r="Z73" i="118"/>
  <c r="Z151" i="117"/>
  <c r="Z143" i="117"/>
  <c r="Z109" i="117"/>
  <c r="Z66" i="117"/>
  <c r="Z111" i="118"/>
  <c r="Z131" i="117"/>
  <c r="Z132" i="120"/>
  <c r="Z131" i="120"/>
  <c r="Z69" i="120"/>
  <c r="Z95" i="120"/>
  <c r="Z52" i="120"/>
  <c r="Z60" i="120"/>
  <c r="Z130" i="120"/>
  <c r="Z125" i="120"/>
  <c r="Z67" i="120"/>
  <c r="Z86" i="120"/>
  <c r="Z80" i="120"/>
  <c r="Z59" i="120"/>
  <c r="Z138" i="118"/>
  <c r="Z108" i="118"/>
  <c r="Z125" i="118"/>
  <c r="Z109" i="118"/>
  <c r="Z134" i="117"/>
  <c r="Z150" i="120"/>
  <c r="Z121" i="120"/>
  <c r="Z65" i="120"/>
  <c r="Z85" i="120"/>
  <c r="Z57" i="120"/>
  <c r="Z134" i="118"/>
  <c r="Z106" i="118"/>
  <c r="Z137" i="118"/>
  <c r="Z96" i="118"/>
  <c r="Z57" i="118"/>
  <c r="Z43" i="118"/>
  <c r="Z132" i="117"/>
  <c r="Z121" i="117"/>
  <c r="Z119" i="117"/>
  <c r="Z99" i="117"/>
  <c r="Z91" i="117"/>
  <c r="Z78" i="117"/>
  <c r="Z98" i="117"/>
  <c r="Z95" i="117"/>
  <c r="Z99" i="118"/>
  <c r="Z55" i="118"/>
  <c r="Z144" i="117"/>
  <c r="Z40" i="117"/>
  <c r="Z69" i="118"/>
  <c r="Z107" i="117"/>
  <c r="Z148" i="120"/>
  <c r="Z98" i="120"/>
  <c r="Z119" i="120"/>
  <c r="Z108" i="120"/>
  <c r="Z47" i="120"/>
  <c r="Z41" i="120"/>
  <c r="Z132" i="118"/>
  <c r="Z104" i="118"/>
  <c r="Z107" i="118"/>
  <c r="Z85" i="118"/>
  <c r="Z52" i="118"/>
  <c r="Z59" i="118"/>
  <c r="Z130" i="117"/>
  <c r="Z148" i="117"/>
  <c r="Z69" i="117"/>
  <c r="Z60" i="117"/>
  <c r="Z98" i="118"/>
  <c r="Z92" i="117"/>
  <c r="Z105" i="118"/>
  <c r="Z111" i="117"/>
  <c r="Z146" i="120"/>
  <c r="Z96" i="120"/>
  <c r="Z135" i="120"/>
  <c r="Z79" i="120"/>
  <c r="Z83" i="120"/>
  <c r="Z55" i="120"/>
  <c r="Z130" i="118"/>
  <c r="Z122" i="118"/>
  <c r="Z119" i="118"/>
  <c r="Z79" i="118"/>
  <c r="Z65" i="118"/>
  <c r="Z44" i="118"/>
  <c r="Z124" i="117"/>
  <c r="Z146" i="117"/>
  <c r="Z96" i="117"/>
  <c r="Z85" i="117"/>
  <c r="Z47" i="117"/>
  <c r="Z52" i="117"/>
  <c r="Z56" i="117"/>
  <c r="Z151" i="120"/>
  <c r="Z117" i="120"/>
  <c r="Z39" i="120"/>
  <c r="Z83" i="118"/>
  <c r="Z133" i="117"/>
  <c r="Z41" i="117"/>
  <c r="Z122" i="117"/>
  <c r="Z67" i="118"/>
  <c r="Z144" i="120"/>
  <c r="Z94" i="120"/>
  <c r="Z124" i="120"/>
  <c r="Z104" i="120"/>
  <c r="Z56" i="120"/>
  <c r="Z43" i="120"/>
  <c r="Z150" i="118"/>
  <c r="Z131" i="118"/>
  <c r="Z117" i="118"/>
  <c r="Z94" i="118"/>
  <c r="Z47" i="118"/>
  <c r="Z60" i="118"/>
  <c r="Z147" i="117"/>
  <c r="Z137" i="117"/>
  <c r="Z94" i="117"/>
  <c r="Z79" i="117"/>
  <c r="Z43" i="117"/>
  <c r="Z111" i="120"/>
  <c r="Z92" i="120"/>
  <c r="Z82" i="120"/>
  <c r="Z70" i="120"/>
  <c r="Z148" i="118"/>
  <c r="Z56" i="118"/>
  <c r="Z59" i="117"/>
  <c r="Z121" i="118"/>
  <c r="Z81" i="117"/>
  <c r="Z54" i="117"/>
  <c r="AA148" i="120"/>
  <c r="AA130" i="120"/>
  <c r="AA85" i="120"/>
  <c r="AA98" i="120"/>
  <c r="AA93" i="120"/>
  <c r="AA59" i="120"/>
  <c r="AA151" i="118"/>
  <c r="AA107" i="118"/>
  <c r="AA104" i="118"/>
  <c r="AA99" i="118"/>
  <c r="AA72" i="118"/>
  <c r="AA46" i="118"/>
  <c r="AA134" i="117"/>
  <c r="AA135" i="117"/>
  <c r="AA117" i="117"/>
  <c r="AA65" i="117"/>
  <c r="AA57" i="117"/>
  <c r="AA80" i="117"/>
  <c r="AA42" i="117"/>
  <c r="AA57" i="118"/>
  <c r="AA105" i="117"/>
  <c r="AA146" i="120"/>
  <c r="AA121" i="120"/>
  <c r="AA83" i="120"/>
  <c r="AA80" i="120"/>
  <c r="AA92" i="120"/>
  <c r="AA53" i="120"/>
  <c r="AA147" i="118"/>
  <c r="AA120" i="118"/>
  <c r="AA92" i="118"/>
  <c r="AA81" i="118"/>
  <c r="AA56" i="117"/>
  <c r="AA92" i="117"/>
  <c r="AA144" i="120"/>
  <c r="AA151" i="120"/>
  <c r="AA81" i="120"/>
  <c r="AA70" i="120"/>
  <c r="AA52" i="120"/>
  <c r="AA44" i="120"/>
  <c r="AA135" i="118"/>
  <c r="AA111" i="118"/>
  <c r="AA125" i="118"/>
  <c r="AA137" i="120"/>
  <c r="AA145" i="120"/>
  <c r="AA79" i="120"/>
  <c r="AA65" i="120"/>
  <c r="AA67" i="120"/>
  <c r="AA42" i="120"/>
  <c r="AA133" i="118"/>
  <c r="AA106" i="118"/>
  <c r="AA96" i="118"/>
  <c r="AA86" i="118"/>
  <c r="AA79" i="118"/>
  <c r="AA55" i="118"/>
  <c r="AA68" i="117"/>
  <c r="AA108" i="117"/>
  <c r="AA52" i="118"/>
  <c r="AA132" i="120"/>
  <c r="AA118" i="120"/>
  <c r="AA135" i="120"/>
  <c r="AA106" i="120"/>
  <c r="AA57" i="120"/>
  <c r="AA40" i="120"/>
  <c r="AA138" i="118"/>
  <c r="AA143" i="118"/>
  <c r="AA91" i="118"/>
  <c r="AA108" i="118"/>
  <c r="AA68" i="118"/>
  <c r="AA54" i="118"/>
  <c r="AA118" i="117"/>
  <c r="AA109" i="117"/>
  <c r="AA112" i="117"/>
  <c r="AA85" i="118"/>
  <c r="AA120" i="120"/>
  <c r="AA104" i="120"/>
  <c r="AA124" i="120"/>
  <c r="AA69" i="120"/>
  <c r="AA82" i="120"/>
  <c r="AA54" i="120"/>
  <c r="AA117" i="120"/>
  <c r="AA133" i="120"/>
  <c r="AA96" i="120"/>
  <c r="AA109" i="120"/>
  <c r="AA56" i="120"/>
  <c r="AA47" i="120"/>
  <c r="AA132" i="118"/>
  <c r="AA112" i="118"/>
  <c r="AA124" i="118"/>
  <c r="AA80" i="118"/>
  <c r="AA66" i="118"/>
  <c r="AA107" i="117"/>
  <c r="AA147" i="120"/>
  <c r="AA108" i="120"/>
  <c r="AA125" i="120"/>
  <c r="AA78" i="120"/>
  <c r="AA72" i="120"/>
  <c r="AA46" i="120"/>
  <c r="AA131" i="118"/>
  <c r="AA122" i="118"/>
  <c r="AA94" i="118"/>
  <c r="AA65" i="118"/>
  <c r="AA53" i="118"/>
  <c r="AA40" i="118"/>
  <c r="AA150" i="117"/>
  <c r="AA122" i="117"/>
  <c r="AA119" i="117"/>
  <c r="AA96" i="117"/>
  <c r="AA82" i="117"/>
  <c r="AA60" i="117"/>
  <c r="AA121" i="118"/>
  <c r="AA47" i="118"/>
  <c r="AA148" i="117"/>
  <c r="AA111" i="117"/>
  <c r="AA99" i="117"/>
  <c r="AA79" i="117"/>
  <c r="AA93" i="117"/>
  <c r="AA47" i="117"/>
  <c r="AA44" i="118"/>
  <c r="AA91" i="117"/>
  <c r="AA44" i="117"/>
  <c r="AA59" i="118"/>
  <c r="AA39" i="117"/>
  <c r="AA81" i="117"/>
  <c r="AA143" i="120"/>
  <c r="AA107" i="120"/>
  <c r="AA122" i="120"/>
  <c r="AA68" i="120"/>
  <c r="AA66" i="120"/>
  <c r="AA43" i="120"/>
  <c r="AA150" i="118"/>
  <c r="AA95" i="118"/>
  <c r="AA83" i="118"/>
  <c r="AA73" i="118"/>
  <c r="AA131" i="117"/>
  <c r="AA54" i="117"/>
  <c r="AA93" i="118"/>
  <c r="AA138" i="120"/>
  <c r="AA119" i="120"/>
  <c r="AA95" i="120"/>
  <c r="AA105" i="120"/>
  <c r="AA55" i="120"/>
  <c r="AA41" i="120"/>
  <c r="AA148" i="118"/>
  <c r="AA137" i="118"/>
  <c r="AA119" i="118"/>
  <c r="AA78" i="118"/>
  <c r="AA43" i="118"/>
  <c r="AA69" i="118"/>
  <c r="AA146" i="117"/>
  <c r="AA121" i="117"/>
  <c r="AA106" i="117"/>
  <c r="AA95" i="117"/>
  <c r="AA59" i="117"/>
  <c r="AA52" i="117"/>
  <c r="AA40" i="117"/>
  <c r="AA134" i="118"/>
  <c r="AA39" i="118"/>
  <c r="AA67" i="118"/>
  <c r="AA124" i="117"/>
  <c r="AA53" i="117"/>
  <c r="AA56" i="118"/>
  <c r="AA130" i="117"/>
  <c r="AA67" i="117"/>
  <c r="AA70" i="118"/>
  <c r="AA66" i="117"/>
  <c r="AA78" i="117"/>
  <c r="AA70" i="117"/>
  <c r="AA143" i="117"/>
  <c r="AA83" i="117"/>
  <c r="AA134" i="120"/>
  <c r="AA111" i="120"/>
  <c r="AA94" i="120"/>
  <c r="AA99" i="120"/>
  <c r="AA73" i="120"/>
  <c r="AA39" i="120"/>
  <c r="AA146" i="118"/>
  <c r="AA145" i="118"/>
  <c r="AA117" i="118"/>
  <c r="AA98" i="118"/>
  <c r="AA41" i="118"/>
  <c r="AA60" i="118"/>
  <c r="AA144" i="117"/>
  <c r="AA137" i="117"/>
  <c r="AA104" i="117"/>
  <c r="AA86" i="117"/>
  <c r="AA72" i="117"/>
  <c r="AA144" i="118"/>
  <c r="AA82" i="118"/>
  <c r="AA151" i="117"/>
  <c r="AA69" i="117"/>
  <c r="AA55" i="117"/>
  <c r="AA42" i="118"/>
  <c r="AA94" i="117"/>
  <c r="AA109" i="118"/>
  <c r="AA133" i="117"/>
  <c r="AA43" i="117"/>
  <c r="AA120" i="117"/>
  <c r="AA73" i="117"/>
  <c r="AA130" i="118"/>
  <c r="AA98" i="117"/>
  <c r="AA132" i="117"/>
  <c r="AA41" i="117"/>
  <c r="AA150" i="120"/>
  <c r="AA131" i="120"/>
  <c r="AA91" i="120"/>
  <c r="AA86" i="120"/>
  <c r="AA112" i="120"/>
  <c r="AA60" i="120"/>
  <c r="AA105" i="118"/>
  <c r="AA138" i="117"/>
  <c r="AA46" i="117"/>
  <c r="AA147" i="117"/>
  <c r="AA125" i="117"/>
  <c r="AA145" i="117"/>
  <c r="AA118" i="118"/>
  <c r="AA85" i="117"/>
  <c r="H112" i="116"/>
  <c r="H98" i="116"/>
  <c r="H83" i="116"/>
  <c r="H69" i="116"/>
  <c r="J56" i="116"/>
  <c r="I43" i="116"/>
  <c r="H146" i="115"/>
  <c r="H132" i="115"/>
  <c r="H118" i="115"/>
  <c r="H104" i="115"/>
  <c r="H47" i="115"/>
  <c r="H150" i="112"/>
  <c r="H135" i="112"/>
  <c r="H121" i="112"/>
  <c r="H107" i="112"/>
  <c r="H95" i="112"/>
  <c r="I82" i="112"/>
  <c r="H72" i="112"/>
  <c r="H59" i="112"/>
  <c r="J39" i="112"/>
  <c r="H151" i="111"/>
  <c r="H137" i="111"/>
  <c r="H122" i="111"/>
  <c r="H108" i="111"/>
  <c r="H94" i="111"/>
  <c r="H80" i="111"/>
  <c r="H66" i="111"/>
  <c r="H53" i="111"/>
  <c r="I40" i="111"/>
  <c r="H150" i="110"/>
  <c r="H137" i="110"/>
  <c r="I39" i="107"/>
  <c r="H78" i="111"/>
  <c r="H66" i="110"/>
  <c r="H112" i="107"/>
  <c r="H125" i="116"/>
  <c r="H111" i="116"/>
  <c r="H96" i="116"/>
  <c r="H82" i="116"/>
  <c r="H68" i="116"/>
  <c r="H56" i="116"/>
  <c r="H43" i="116"/>
  <c r="H145" i="115"/>
  <c r="H131" i="115"/>
  <c r="H117" i="115"/>
  <c r="H60" i="115"/>
  <c r="I46" i="115"/>
  <c r="H148" i="112"/>
  <c r="H134" i="112"/>
  <c r="H120" i="112"/>
  <c r="H106" i="112"/>
  <c r="H94" i="112"/>
  <c r="H82" i="112"/>
  <c r="H70" i="112"/>
  <c r="I57" i="112"/>
  <c r="H47" i="112"/>
  <c r="I39" i="112"/>
  <c r="H150" i="111"/>
  <c r="H135" i="111"/>
  <c r="H121" i="111"/>
  <c r="H107" i="111"/>
  <c r="H93" i="111"/>
  <c r="H79" i="111"/>
  <c r="H65" i="111"/>
  <c r="H52" i="111"/>
  <c r="H40" i="111"/>
  <c r="H148" i="110"/>
  <c r="H135" i="110"/>
  <c r="H122" i="110"/>
  <c r="H108" i="110"/>
  <c r="H95" i="110"/>
  <c r="H81" i="110"/>
  <c r="H67" i="110"/>
  <c r="H56" i="110"/>
  <c r="I47" i="110"/>
  <c r="J41" i="110"/>
  <c r="H99" i="109"/>
  <c r="H85" i="109"/>
  <c r="H72" i="109"/>
  <c r="H59" i="109"/>
  <c r="H46" i="109"/>
  <c r="H145" i="108"/>
  <c r="H131" i="108"/>
  <c r="H117" i="108"/>
  <c r="H60" i="108"/>
  <c r="H46" i="108"/>
  <c r="I54" i="107"/>
  <c r="H46" i="107"/>
  <c r="H39" i="107"/>
  <c r="H133" i="112"/>
  <c r="H119" i="112"/>
  <c r="H105" i="112"/>
  <c r="H93" i="112"/>
  <c r="H134" i="110"/>
  <c r="H112" i="109"/>
  <c r="H144" i="108"/>
  <c r="H138" i="116"/>
  <c r="H124" i="116"/>
  <c r="H109" i="116"/>
  <c r="H95" i="116"/>
  <c r="H81" i="116"/>
  <c r="I67" i="116"/>
  <c r="H55" i="116"/>
  <c r="I42" i="116"/>
  <c r="H144" i="115"/>
  <c r="H130" i="115"/>
  <c r="H73" i="115"/>
  <c r="H59" i="115"/>
  <c r="H46" i="115"/>
  <c r="H147" i="112"/>
  <c r="H151" i="116"/>
  <c r="H137" i="116"/>
  <c r="H122" i="116"/>
  <c r="H108" i="116"/>
  <c r="H94" i="116"/>
  <c r="H80" i="116"/>
  <c r="H67" i="116"/>
  <c r="H54" i="116"/>
  <c r="H42" i="116"/>
  <c r="H143" i="115"/>
  <c r="H86" i="115"/>
  <c r="H72" i="115"/>
  <c r="H57" i="115"/>
  <c r="I44" i="115"/>
  <c r="H146" i="112"/>
  <c r="H132" i="112"/>
  <c r="H118" i="112"/>
  <c r="H104" i="112"/>
  <c r="H92" i="112"/>
  <c r="H80" i="112"/>
  <c r="H68" i="112"/>
  <c r="H56" i="112"/>
  <c r="H46" i="112"/>
  <c r="H147" i="111"/>
  <c r="H133" i="111"/>
  <c r="H119" i="111"/>
  <c r="H105" i="111"/>
  <c r="H91" i="111"/>
  <c r="H146" i="110"/>
  <c r="H133" i="110"/>
  <c r="H120" i="110"/>
  <c r="H106" i="110"/>
  <c r="H93" i="110"/>
  <c r="H79" i="110"/>
  <c r="H65" i="110"/>
  <c r="H54" i="110"/>
  <c r="H46" i="110"/>
  <c r="H41" i="110"/>
  <c r="H125" i="109"/>
  <c r="H111" i="109"/>
  <c r="H96" i="109"/>
  <c r="H82" i="109"/>
  <c r="H69" i="109"/>
  <c r="H56" i="109"/>
  <c r="H44" i="109"/>
  <c r="H143" i="108"/>
  <c r="H86" i="108"/>
  <c r="H72" i="108"/>
  <c r="H57" i="108"/>
  <c r="H43" i="108"/>
  <c r="H125" i="107"/>
  <c r="H111" i="107"/>
  <c r="H98" i="107"/>
  <c r="H86" i="107"/>
  <c r="H72" i="107"/>
  <c r="H53" i="107"/>
  <c r="H44" i="107"/>
  <c r="H109" i="110"/>
  <c r="H143" i="109"/>
  <c r="H104" i="108"/>
  <c r="H81" i="112"/>
  <c r="H39" i="111"/>
  <c r="H47" i="110"/>
  <c r="H59" i="108"/>
  <c r="H150" i="116"/>
  <c r="H135" i="116"/>
  <c r="H121" i="116"/>
  <c r="H107" i="116"/>
  <c r="H93" i="116"/>
  <c r="H79" i="116"/>
  <c r="H66" i="116"/>
  <c r="H53" i="116"/>
  <c r="H41" i="116"/>
  <c r="H99" i="115"/>
  <c r="H85" i="115"/>
  <c r="H70" i="115"/>
  <c r="H56" i="115"/>
  <c r="H44" i="115"/>
  <c r="H145" i="112"/>
  <c r="H131" i="112"/>
  <c r="H117" i="112"/>
  <c r="H91" i="112"/>
  <c r="H79" i="112"/>
  <c r="H67" i="112"/>
  <c r="H55" i="112"/>
  <c r="H44" i="112"/>
  <c r="H146" i="111"/>
  <c r="H132" i="111"/>
  <c r="H118" i="111"/>
  <c r="H104" i="111"/>
  <c r="H145" i="110"/>
  <c r="H132" i="110"/>
  <c r="H119" i="110"/>
  <c r="H105" i="110"/>
  <c r="H92" i="110"/>
  <c r="H78" i="110"/>
  <c r="K53" i="110"/>
  <c r="K44" i="110"/>
  <c r="J40" i="110"/>
  <c r="H138" i="109"/>
  <c r="H124" i="109"/>
  <c r="H109" i="109"/>
  <c r="H95" i="109"/>
  <c r="H81" i="109"/>
  <c r="H68" i="109"/>
  <c r="H55" i="109"/>
  <c r="I43" i="109"/>
  <c r="H99" i="108"/>
  <c r="H85" i="108"/>
  <c r="H70" i="108"/>
  <c r="H56" i="108"/>
  <c r="H42" i="108"/>
  <c r="H138" i="107"/>
  <c r="H124" i="107"/>
  <c r="H109" i="107"/>
  <c r="H96" i="107"/>
  <c r="H85" i="107"/>
  <c r="H70" i="107"/>
  <c r="I60" i="107"/>
  <c r="I52" i="107"/>
  <c r="J43" i="107"/>
  <c r="H96" i="110"/>
  <c r="H73" i="109"/>
  <c r="H47" i="108"/>
  <c r="H57" i="112"/>
  <c r="H147" i="110"/>
  <c r="I41" i="110"/>
  <c r="H73" i="107"/>
  <c r="H148" i="116"/>
  <c r="H134" i="116"/>
  <c r="H120" i="116"/>
  <c r="H106" i="116"/>
  <c r="H92" i="116"/>
  <c r="H78" i="116"/>
  <c r="H65" i="116"/>
  <c r="H52" i="116"/>
  <c r="I40" i="116"/>
  <c r="H112" i="115"/>
  <c r="H98" i="115"/>
  <c r="H83" i="115"/>
  <c r="H69" i="115"/>
  <c r="H55" i="115"/>
  <c r="H43" i="115"/>
  <c r="H144" i="112"/>
  <c r="H130" i="112"/>
  <c r="I78" i="112"/>
  <c r="H66" i="112"/>
  <c r="I54" i="112"/>
  <c r="I43" i="112"/>
  <c r="H145" i="111"/>
  <c r="H131" i="111"/>
  <c r="H117" i="111"/>
  <c r="H60" i="111"/>
  <c r="H47" i="111"/>
  <c r="H144" i="110"/>
  <c r="H131" i="110"/>
  <c r="H118" i="110"/>
  <c r="H104" i="110"/>
  <c r="H91" i="110"/>
  <c r="I53" i="110"/>
  <c r="I44" i="110"/>
  <c r="I40" i="110"/>
  <c r="H151" i="109"/>
  <c r="H137" i="109"/>
  <c r="H122" i="109"/>
  <c r="H108" i="109"/>
  <c r="H94" i="109"/>
  <c r="H80" i="109"/>
  <c r="H67" i="109"/>
  <c r="H54" i="109"/>
  <c r="H43" i="109"/>
  <c r="H112" i="108"/>
  <c r="H98" i="108"/>
  <c r="H83" i="108"/>
  <c r="H69" i="108"/>
  <c r="H55" i="108"/>
  <c r="H41" i="108"/>
  <c r="H151" i="107"/>
  <c r="H137" i="107"/>
  <c r="H122" i="107"/>
  <c r="H108" i="107"/>
  <c r="H95" i="107"/>
  <c r="H83" i="107"/>
  <c r="H69" i="107"/>
  <c r="H60" i="107"/>
  <c r="H52" i="107"/>
  <c r="I43" i="107"/>
  <c r="H130" i="107"/>
  <c r="H82" i="110"/>
  <c r="I46" i="109"/>
  <c r="J54" i="107"/>
  <c r="H106" i="111"/>
  <c r="H83" i="109"/>
  <c r="H44" i="108"/>
  <c r="H147" i="116"/>
  <c r="H133" i="116"/>
  <c r="H119" i="116"/>
  <c r="H105" i="116"/>
  <c r="H91" i="116"/>
  <c r="H40" i="116"/>
  <c r="H125" i="115"/>
  <c r="H111" i="115"/>
  <c r="H96" i="115"/>
  <c r="H82" i="115"/>
  <c r="H68" i="115"/>
  <c r="H54" i="115"/>
  <c r="H42" i="115"/>
  <c r="H143" i="112"/>
  <c r="H78" i="112"/>
  <c r="I65" i="112"/>
  <c r="H54" i="112"/>
  <c r="H43" i="112"/>
  <c r="H144" i="111"/>
  <c r="H130" i="111"/>
  <c r="H73" i="111"/>
  <c r="H59" i="111"/>
  <c r="H46" i="111"/>
  <c r="H143" i="110"/>
  <c r="H130" i="110"/>
  <c r="H117" i="110"/>
  <c r="H53" i="110"/>
  <c r="H44" i="110"/>
  <c r="H40" i="110"/>
  <c r="H150" i="109"/>
  <c r="H135" i="109"/>
  <c r="H121" i="109"/>
  <c r="H107" i="109"/>
  <c r="H93" i="109"/>
  <c r="H79" i="109"/>
  <c r="H66" i="109"/>
  <c r="H53" i="109"/>
  <c r="H42" i="109"/>
  <c r="H125" i="108"/>
  <c r="H111" i="108"/>
  <c r="H96" i="108"/>
  <c r="H82" i="108"/>
  <c r="H68" i="108"/>
  <c r="H54" i="108"/>
  <c r="H40" i="108"/>
  <c r="H150" i="107"/>
  <c r="H135" i="107"/>
  <c r="H121" i="107"/>
  <c r="H107" i="107"/>
  <c r="H94" i="107"/>
  <c r="H82" i="107"/>
  <c r="J68" i="107"/>
  <c r="I59" i="107"/>
  <c r="H43" i="107"/>
  <c r="H52" i="108"/>
  <c r="H133" i="107"/>
  <c r="H92" i="107"/>
  <c r="H42" i="107"/>
  <c r="H79" i="107"/>
  <c r="H41" i="107"/>
  <c r="I65" i="107"/>
  <c r="J47" i="110"/>
  <c r="H69" i="112"/>
  <c r="H92" i="111"/>
  <c r="H98" i="109"/>
  <c r="H73" i="108"/>
  <c r="H146" i="116"/>
  <c r="H132" i="116"/>
  <c r="H118" i="116"/>
  <c r="H104" i="116"/>
  <c r="I39" i="116"/>
  <c r="H138" i="115"/>
  <c r="H124" i="115"/>
  <c r="H109" i="115"/>
  <c r="H95" i="115"/>
  <c r="H81" i="115"/>
  <c r="H67" i="115"/>
  <c r="H53" i="115"/>
  <c r="H41" i="115"/>
  <c r="I99" i="112"/>
  <c r="H65" i="112"/>
  <c r="H53" i="112"/>
  <c r="I42" i="112"/>
  <c r="H143" i="111"/>
  <c r="H86" i="111"/>
  <c r="H72" i="111"/>
  <c r="H57" i="111"/>
  <c r="H44" i="111"/>
  <c r="H60" i="110"/>
  <c r="I52" i="110"/>
  <c r="I43" i="110"/>
  <c r="K39" i="110"/>
  <c r="H148" i="109"/>
  <c r="H134" i="109"/>
  <c r="H120" i="109"/>
  <c r="H106" i="109"/>
  <c r="H92" i="109"/>
  <c r="H78" i="109"/>
  <c r="H65" i="109"/>
  <c r="H52" i="109"/>
  <c r="H41" i="109"/>
  <c r="H138" i="108"/>
  <c r="H124" i="108"/>
  <c r="H109" i="108"/>
  <c r="H95" i="108"/>
  <c r="H81" i="108"/>
  <c r="H67" i="108"/>
  <c r="H53" i="108"/>
  <c r="H39" i="108"/>
  <c r="H148" i="107"/>
  <c r="H134" i="107"/>
  <c r="H120" i="107"/>
  <c r="I106" i="107"/>
  <c r="H93" i="107"/>
  <c r="H81" i="107"/>
  <c r="I68" i="107"/>
  <c r="H59" i="107"/>
  <c r="I42" i="107"/>
  <c r="H119" i="107"/>
  <c r="H80" i="107"/>
  <c r="H57" i="107"/>
  <c r="I91" i="107"/>
  <c r="J47" i="107"/>
  <c r="H47" i="107"/>
  <c r="H40" i="107"/>
  <c r="H60" i="109"/>
  <c r="H65" i="107"/>
  <c r="H39" i="112"/>
  <c r="H107" i="110"/>
  <c r="H55" i="110"/>
  <c r="H99" i="107"/>
  <c r="H145" i="116"/>
  <c r="H131" i="116"/>
  <c r="H117" i="116"/>
  <c r="H39" i="116"/>
  <c r="H151" i="115"/>
  <c r="H137" i="115"/>
  <c r="H122" i="115"/>
  <c r="H108" i="115"/>
  <c r="H94" i="115"/>
  <c r="H80" i="115"/>
  <c r="H66" i="115"/>
  <c r="H52" i="115"/>
  <c r="H40" i="115"/>
  <c r="H112" i="112"/>
  <c r="H99" i="112"/>
  <c r="I86" i="112"/>
  <c r="I52" i="112"/>
  <c r="H42" i="112"/>
  <c r="H99" i="111"/>
  <c r="H85" i="111"/>
  <c r="H70" i="111"/>
  <c r="I56" i="111"/>
  <c r="H43" i="111"/>
  <c r="H73" i="110"/>
  <c r="I59" i="110"/>
  <c r="H52" i="110"/>
  <c r="H43" i="110"/>
  <c r="I39" i="110"/>
  <c r="H147" i="109"/>
  <c r="H133" i="109"/>
  <c r="H119" i="109"/>
  <c r="H105" i="109"/>
  <c r="H91" i="109"/>
  <c r="I40" i="109"/>
  <c r="H151" i="108"/>
  <c r="H137" i="108"/>
  <c r="H122" i="108"/>
  <c r="H108" i="108"/>
  <c r="H94" i="108"/>
  <c r="H80" i="108"/>
  <c r="H66" i="108"/>
  <c r="H147" i="107"/>
  <c r="H106" i="107"/>
  <c r="H68" i="107"/>
  <c r="H105" i="107"/>
  <c r="H56" i="107"/>
  <c r="I55" i="107"/>
  <c r="H55" i="107"/>
  <c r="H68" i="110"/>
  <c r="H146" i="108"/>
  <c r="I46" i="107"/>
  <c r="H120" i="111"/>
  <c r="H70" i="109"/>
  <c r="I86" i="107"/>
  <c r="H144" i="116"/>
  <c r="H130" i="116"/>
  <c r="H73" i="116"/>
  <c r="H60" i="116"/>
  <c r="H47" i="116"/>
  <c r="H150" i="115"/>
  <c r="H135" i="115"/>
  <c r="H121" i="115"/>
  <c r="H107" i="115"/>
  <c r="H93" i="115"/>
  <c r="H79" i="115"/>
  <c r="H65" i="115"/>
  <c r="I39" i="115"/>
  <c r="H125" i="112"/>
  <c r="H111" i="112"/>
  <c r="I98" i="112"/>
  <c r="H86" i="112"/>
  <c r="H52" i="112"/>
  <c r="H41" i="112"/>
  <c r="H112" i="111"/>
  <c r="H98" i="111"/>
  <c r="H83" i="111"/>
  <c r="H69" i="111"/>
  <c r="H56" i="111"/>
  <c r="I42" i="111"/>
  <c r="H86" i="110"/>
  <c r="H72" i="110"/>
  <c r="H59" i="110"/>
  <c r="J42" i="110"/>
  <c r="H39" i="110"/>
  <c r="H146" i="109"/>
  <c r="H132" i="109"/>
  <c r="H118" i="109"/>
  <c r="H104" i="109"/>
  <c r="H40" i="109"/>
  <c r="H150" i="108"/>
  <c r="H135" i="108"/>
  <c r="H121" i="108"/>
  <c r="H107" i="108"/>
  <c r="H93" i="108"/>
  <c r="H79" i="108"/>
  <c r="H65" i="108"/>
  <c r="H146" i="107"/>
  <c r="H132" i="107"/>
  <c r="H118" i="107"/>
  <c r="H67" i="107"/>
  <c r="J46" i="107"/>
  <c r="K41" i="110"/>
  <c r="H143" i="107"/>
  <c r="H148" i="111"/>
  <c r="H80" i="110"/>
  <c r="H130" i="108"/>
  <c r="H143" i="116"/>
  <c r="H86" i="116"/>
  <c r="H72" i="116"/>
  <c r="H59" i="116"/>
  <c r="H46" i="116"/>
  <c r="H148" i="115"/>
  <c r="H134" i="115"/>
  <c r="H120" i="115"/>
  <c r="H106" i="115"/>
  <c r="H92" i="115"/>
  <c r="H78" i="115"/>
  <c r="H39" i="115"/>
  <c r="H138" i="112"/>
  <c r="H124" i="112"/>
  <c r="H109" i="112"/>
  <c r="H98" i="112"/>
  <c r="H85" i="112"/>
  <c r="I73" i="112"/>
  <c r="I40" i="112"/>
  <c r="H125" i="111"/>
  <c r="H111" i="111"/>
  <c r="H96" i="111"/>
  <c r="H82" i="111"/>
  <c r="H68" i="111"/>
  <c r="H55" i="111"/>
  <c r="H42" i="111"/>
  <c r="H112" i="110"/>
  <c r="H99" i="110"/>
  <c r="H85" i="110"/>
  <c r="H70" i="110"/>
  <c r="J57" i="110"/>
  <c r="I42" i="110"/>
  <c r="H145" i="109"/>
  <c r="H131" i="109"/>
  <c r="H117" i="109"/>
  <c r="I39" i="109"/>
  <c r="H148" i="108"/>
  <c r="H134" i="108"/>
  <c r="H120" i="108"/>
  <c r="H106" i="108"/>
  <c r="H92" i="108"/>
  <c r="H78" i="108"/>
  <c r="H145" i="107"/>
  <c r="H131" i="107"/>
  <c r="H117" i="107"/>
  <c r="H104" i="107"/>
  <c r="H91" i="107"/>
  <c r="H78" i="107"/>
  <c r="H66" i="107"/>
  <c r="I40" i="107"/>
  <c r="I56" i="110"/>
  <c r="H132" i="108"/>
  <c r="I46" i="112"/>
  <c r="H121" i="110"/>
  <c r="H57" i="109"/>
  <c r="J44" i="107"/>
  <c r="H99" i="116"/>
  <c r="H85" i="116"/>
  <c r="H70" i="116"/>
  <c r="H57" i="116"/>
  <c r="H44" i="116"/>
  <c r="H147" i="115"/>
  <c r="H133" i="115"/>
  <c r="H119" i="115"/>
  <c r="H105" i="115"/>
  <c r="H91" i="115"/>
  <c r="H151" i="112"/>
  <c r="H137" i="112"/>
  <c r="H122" i="112"/>
  <c r="H108" i="112"/>
  <c r="H96" i="112"/>
  <c r="H83" i="112"/>
  <c r="H73" i="112"/>
  <c r="H60" i="112"/>
  <c r="H40" i="112"/>
  <c r="H138" i="111"/>
  <c r="H124" i="111"/>
  <c r="H109" i="111"/>
  <c r="H95" i="111"/>
  <c r="H81" i="111"/>
  <c r="H67" i="111"/>
  <c r="H54" i="111"/>
  <c r="H41" i="111"/>
  <c r="H151" i="110"/>
  <c r="H138" i="110"/>
  <c r="H125" i="110"/>
  <c r="H111" i="110"/>
  <c r="H98" i="110"/>
  <c r="H83" i="110"/>
  <c r="H69" i="110"/>
  <c r="H57" i="110"/>
  <c r="H42" i="110"/>
  <c r="H144" i="109"/>
  <c r="H130" i="109"/>
  <c r="I73" i="109"/>
  <c r="I60" i="109"/>
  <c r="H47" i="109"/>
  <c r="H39" i="109"/>
  <c r="H147" i="108"/>
  <c r="H133" i="108"/>
  <c r="H119" i="108"/>
  <c r="H105" i="108"/>
  <c r="H91" i="108"/>
  <c r="H144" i="107"/>
  <c r="H124" i="110"/>
  <c r="H86" i="109"/>
  <c r="H118" i="108"/>
  <c r="H134" i="111"/>
  <c r="H94" i="110"/>
  <c r="I44" i="109"/>
  <c r="H54" i="107"/>
  <c r="J56" i="110"/>
  <c r="J146" i="116"/>
  <c r="J131" i="116"/>
  <c r="J86" i="116"/>
  <c r="J82" i="116"/>
  <c r="J73" i="116"/>
  <c r="J52" i="116"/>
  <c r="I146" i="116"/>
  <c r="I117" i="116"/>
  <c r="I69" i="116"/>
  <c r="I91" i="116"/>
  <c r="I85" i="116"/>
  <c r="I133" i="115"/>
  <c r="I145" i="115"/>
  <c r="I73" i="115"/>
  <c r="I112" i="115"/>
  <c r="I56" i="115"/>
  <c r="I66" i="115"/>
  <c r="J151" i="112"/>
  <c r="J83" i="112"/>
  <c r="J111" i="112"/>
  <c r="J118" i="112"/>
  <c r="J72" i="112"/>
  <c r="I68" i="112"/>
  <c r="I130" i="112"/>
  <c r="I124" i="112"/>
  <c r="I91" i="112"/>
  <c r="I109" i="112"/>
  <c r="I138" i="111"/>
  <c r="I144" i="111"/>
  <c r="I95" i="111"/>
  <c r="I83" i="111"/>
  <c r="I91" i="111"/>
  <c r="I94" i="111"/>
  <c r="I67" i="111"/>
  <c r="K148" i="110"/>
  <c r="K111" i="110"/>
  <c r="K73" i="110"/>
  <c r="K60" i="110"/>
  <c r="K59" i="110"/>
  <c r="K52" i="110"/>
  <c r="I41" i="115"/>
  <c r="J143" i="116"/>
  <c r="J151" i="116"/>
  <c r="J83" i="116"/>
  <c r="J59" i="116"/>
  <c r="J60" i="116"/>
  <c r="J44" i="116"/>
  <c r="I143" i="116"/>
  <c r="I137" i="116"/>
  <c r="I99" i="116"/>
  <c r="I78" i="116"/>
  <c r="I79" i="116"/>
  <c r="I130" i="115"/>
  <c r="I124" i="115"/>
  <c r="I70" i="115"/>
  <c r="I94" i="115"/>
  <c r="I82" i="115"/>
  <c r="J148" i="112"/>
  <c r="J80" i="112"/>
  <c r="J92" i="112"/>
  <c r="J68" i="112"/>
  <c r="J69" i="112"/>
  <c r="I80" i="112"/>
  <c r="I150" i="112"/>
  <c r="I121" i="112"/>
  <c r="I107" i="112"/>
  <c r="I41" i="112"/>
  <c r="I135" i="111"/>
  <c r="I120" i="111"/>
  <c r="I92" i="111"/>
  <c r="I80" i="111"/>
  <c r="I81" i="111"/>
  <c r="I73" i="111"/>
  <c r="I69" i="111"/>
  <c r="K145" i="110"/>
  <c r="K98" i="110"/>
  <c r="K68" i="110"/>
  <c r="K57" i="110"/>
  <c r="K42" i="110"/>
  <c r="K47" i="110"/>
  <c r="I150" i="110"/>
  <c r="I124" i="110"/>
  <c r="I99" i="110"/>
  <c r="I55" i="116"/>
  <c r="J133" i="116"/>
  <c r="J148" i="116"/>
  <c r="J80" i="116"/>
  <c r="J93" i="116"/>
  <c r="J42" i="116"/>
  <c r="J95" i="116"/>
  <c r="J41" i="116"/>
  <c r="I125" i="116"/>
  <c r="I134" i="116"/>
  <c r="I86" i="116"/>
  <c r="I95" i="116"/>
  <c r="I73" i="116"/>
  <c r="I65" i="116"/>
  <c r="I150" i="115"/>
  <c r="I121" i="115"/>
  <c r="I81" i="115"/>
  <c r="I86" i="115"/>
  <c r="I42" i="115"/>
  <c r="J146" i="112"/>
  <c r="J145" i="112"/>
  <c r="J107" i="112"/>
  <c r="J67" i="112"/>
  <c r="J60" i="112"/>
  <c r="J121" i="112"/>
  <c r="I47" i="112"/>
  <c r="I147" i="112"/>
  <c r="I118" i="112"/>
  <c r="I85" i="112"/>
  <c r="I44" i="112"/>
  <c r="I132" i="111"/>
  <c r="I117" i="111"/>
  <c r="I109" i="111"/>
  <c r="I70" i="111"/>
  <c r="I68" i="111"/>
  <c r="I72" i="111"/>
  <c r="K146" i="110"/>
  <c r="K138" i="110"/>
  <c r="K65" i="110"/>
  <c r="J70" i="116"/>
  <c r="J130" i="116"/>
  <c r="J145" i="116"/>
  <c r="J94" i="116"/>
  <c r="J67" i="116"/>
  <c r="J39" i="116"/>
  <c r="J72" i="116"/>
  <c r="J46" i="116"/>
  <c r="I122" i="116"/>
  <c r="I131" i="116"/>
  <c r="I83" i="116"/>
  <c r="I96" i="116"/>
  <c r="I70" i="116"/>
  <c r="I147" i="115"/>
  <c r="I118" i="115"/>
  <c r="I78" i="115"/>
  <c r="I83" i="115"/>
  <c r="I54" i="115"/>
  <c r="J143" i="112"/>
  <c r="J99" i="112"/>
  <c r="J119" i="112"/>
  <c r="J122" i="112"/>
  <c r="J53" i="112"/>
  <c r="J82" i="112"/>
  <c r="I138" i="112"/>
  <c r="I144" i="112"/>
  <c r="I108" i="112"/>
  <c r="I83" i="112"/>
  <c r="I94" i="112"/>
  <c r="I146" i="111"/>
  <c r="I137" i="111"/>
  <c r="I85" i="111"/>
  <c r="I65" i="111"/>
  <c r="I60" i="111"/>
  <c r="K125" i="110"/>
  <c r="K130" i="110"/>
  <c r="K137" i="110"/>
  <c r="K82" i="110"/>
  <c r="K55" i="110"/>
  <c r="I138" i="110"/>
  <c r="I144" i="110"/>
  <c r="I72" i="110"/>
  <c r="I82" i="110"/>
  <c r="J60" i="107"/>
  <c r="J150" i="116"/>
  <c r="J138" i="116"/>
  <c r="J91" i="116"/>
  <c r="J57" i="116"/>
  <c r="J111" i="116"/>
  <c r="J81" i="116"/>
  <c r="J40" i="116"/>
  <c r="I119" i="116"/>
  <c r="I151" i="116"/>
  <c r="I80" i="116"/>
  <c r="I94" i="116"/>
  <c r="I66" i="116"/>
  <c r="I138" i="115"/>
  <c r="I144" i="115"/>
  <c r="I107" i="115"/>
  <c r="I104" i="115"/>
  <c r="I68" i="115"/>
  <c r="I53" i="115"/>
  <c r="J133" i="112"/>
  <c r="J138" i="112"/>
  <c r="J108" i="112"/>
  <c r="J94" i="112"/>
  <c r="J79" i="112"/>
  <c r="J66" i="112"/>
  <c r="I135" i="112"/>
  <c r="I120" i="112"/>
  <c r="I105" i="112"/>
  <c r="I66" i="112"/>
  <c r="I70" i="112"/>
  <c r="I143" i="111"/>
  <c r="I134" i="111"/>
  <c r="I82" i="111"/>
  <c r="I98" i="111"/>
  <c r="I43" i="111"/>
  <c r="K119" i="110"/>
  <c r="K122" i="110"/>
  <c r="K131" i="110"/>
  <c r="K109" i="110"/>
  <c r="K70" i="110"/>
  <c r="I54" i="109"/>
  <c r="J147" i="116"/>
  <c r="J135" i="116"/>
  <c r="J105" i="116"/>
  <c r="J55" i="116"/>
  <c r="J69" i="116"/>
  <c r="I133" i="116"/>
  <c r="I148" i="116"/>
  <c r="I112" i="116"/>
  <c r="I104" i="116"/>
  <c r="I106" i="116"/>
  <c r="I135" i="115"/>
  <c r="I120" i="115"/>
  <c r="I95" i="115"/>
  <c r="I98" i="115"/>
  <c r="I85" i="115"/>
  <c r="I52" i="115"/>
  <c r="J130" i="112"/>
  <c r="J135" i="112"/>
  <c r="J96" i="112"/>
  <c r="J124" i="112"/>
  <c r="J57" i="112"/>
  <c r="J70" i="112"/>
  <c r="I132" i="112"/>
  <c r="I117" i="112"/>
  <c r="I111" i="112"/>
  <c r="I104" i="112"/>
  <c r="I125" i="111"/>
  <c r="I131" i="111"/>
  <c r="I79" i="111"/>
  <c r="I47" i="111"/>
  <c r="I104" i="111"/>
  <c r="K118" i="110"/>
  <c r="K135" i="110"/>
  <c r="K134" i="110"/>
  <c r="K106" i="110"/>
  <c r="K56" i="110"/>
  <c r="I132" i="110"/>
  <c r="I120" i="110"/>
  <c r="I109" i="110"/>
  <c r="I93" i="110"/>
  <c r="I79" i="110"/>
  <c r="J133" i="110"/>
  <c r="J148" i="110"/>
  <c r="I55" i="112"/>
  <c r="J144" i="116"/>
  <c r="J132" i="116"/>
  <c r="J125" i="116"/>
  <c r="J118" i="116"/>
  <c r="J66" i="116"/>
  <c r="I130" i="116"/>
  <c r="I145" i="116"/>
  <c r="I105" i="116"/>
  <c r="I82" i="116"/>
  <c r="I68" i="116"/>
  <c r="I132" i="115"/>
  <c r="I117" i="115"/>
  <c r="I92" i="115"/>
  <c r="I91" i="115"/>
  <c r="I79" i="115"/>
  <c r="I67" i="115"/>
  <c r="J150" i="112"/>
  <c r="J132" i="112"/>
  <c r="J81" i="112"/>
  <c r="J112" i="112"/>
  <c r="J85" i="112"/>
  <c r="J40" i="112"/>
  <c r="I146" i="112"/>
  <c r="I137" i="112"/>
  <c r="I96" i="112"/>
  <c r="I95" i="112"/>
  <c r="I122" i="111"/>
  <c r="I151" i="111"/>
  <c r="I96" i="111"/>
  <c r="I44" i="111"/>
  <c r="I59" i="111"/>
  <c r="I39" i="111"/>
  <c r="K150" i="110"/>
  <c r="K99" i="110"/>
  <c r="K104" i="110"/>
  <c r="K124" i="110"/>
  <c r="K95" i="110"/>
  <c r="K96" i="110"/>
  <c r="I146" i="110"/>
  <c r="I117" i="110"/>
  <c r="J44" i="112"/>
  <c r="J112" i="116"/>
  <c r="J122" i="116"/>
  <c r="J117" i="116"/>
  <c r="J108" i="116"/>
  <c r="J119" i="116"/>
  <c r="I56" i="116"/>
  <c r="I150" i="116"/>
  <c r="I124" i="116"/>
  <c r="I60" i="116"/>
  <c r="I59" i="116"/>
  <c r="I53" i="116"/>
  <c r="I146" i="115"/>
  <c r="I137" i="115"/>
  <c r="I96" i="115"/>
  <c r="I111" i="115"/>
  <c r="I60" i="115"/>
  <c r="I69" i="115"/>
  <c r="J147" i="112"/>
  <c r="J120" i="112"/>
  <c r="J73" i="112"/>
  <c r="J91" i="112"/>
  <c r="J78" i="112"/>
  <c r="J42" i="112"/>
  <c r="I143" i="112"/>
  <c r="I134" i="112"/>
  <c r="I93" i="112"/>
  <c r="I59" i="112"/>
  <c r="I119" i="111"/>
  <c r="I148" i="111"/>
  <c r="I93" i="111"/>
  <c r="I112" i="111"/>
  <c r="I54" i="111"/>
  <c r="I41" i="111"/>
  <c r="K147" i="110"/>
  <c r="K133" i="110"/>
  <c r="K93" i="110"/>
  <c r="K112" i="110"/>
  <c r="K92" i="110"/>
  <c r="K46" i="110"/>
  <c r="I143" i="110"/>
  <c r="J109" i="116"/>
  <c r="J106" i="116"/>
  <c r="J98" i="116"/>
  <c r="J121" i="116"/>
  <c r="J120" i="116"/>
  <c r="J68" i="116"/>
  <c r="J43" i="116"/>
  <c r="I138" i="116"/>
  <c r="I144" i="116"/>
  <c r="I118" i="116"/>
  <c r="I54" i="116"/>
  <c r="I81" i="116"/>
  <c r="I52" i="116"/>
  <c r="I125" i="115"/>
  <c r="I131" i="115"/>
  <c r="I106" i="115"/>
  <c r="I80" i="115"/>
  <c r="I57" i="115"/>
  <c r="I43" i="115"/>
  <c r="J137" i="112"/>
  <c r="J106" i="112"/>
  <c r="J125" i="112"/>
  <c r="J65" i="112"/>
  <c r="J98" i="112"/>
  <c r="J46" i="112"/>
  <c r="I79" i="112"/>
  <c r="I122" i="112"/>
  <c r="I151" i="112"/>
  <c r="I72" i="112"/>
  <c r="I53" i="112"/>
  <c r="I130" i="111"/>
  <c r="I124" i="111"/>
  <c r="I108" i="111"/>
  <c r="I52" i="111"/>
  <c r="I53" i="111"/>
  <c r="I57" i="111"/>
  <c r="K120" i="110"/>
  <c r="K105" i="110"/>
  <c r="K108" i="110"/>
  <c r="K143" i="110"/>
  <c r="K79" i="110"/>
  <c r="I122" i="110"/>
  <c r="I131" i="110"/>
  <c r="I108" i="110"/>
  <c r="I91" i="110"/>
  <c r="I85" i="110"/>
  <c r="J144" i="110"/>
  <c r="J118" i="110"/>
  <c r="J93" i="110"/>
  <c r="J124" i="110"/>
  <c r="J137" i="116"/>
  <c r="J124" i="116"/>
  <c r="J96" i="116"/>
  <c r="J85" i="116"/>
  <c r="J54" i="116"/>
  <c r="I41" i="116"/>
  <c r="I135" i="116"/>
  <c r="I98" i="116"/>
  <c r="I108" i="116"/>
  <c r="I111" i="116"/>
  <c r="I92" i="116"/>
  <c r="I44" i="116"/>
  <c r="I122" i="115"/>
  <c r="I151" i="115"/>
  <c r="I108" i="115"/>
  <c r="I72" i="115"/>
  <c r="I109" i="115"/>
  <c r="J134" i="112"/>
  <c r="J109" i="112"/>
  <c r="J105" i="112"/>
  <c r="J55" i="112"/>
  <c r="J52" i="112"/>
  <c r="J54" i="112"/>
  <c r="I81" i="112"/>
  <c r="I119" i="112"/>
  <c r="I148" i="112"/>
  <c r="I69" i="112"/>
  <c r="I92" i="112"/>
  <c r="I150" i="111"/>
  <c r="I121" i="111"/>
  <c r="I99" i="111"/>
  <c r="J134" i="116"/>
  <c r="J99" i="116"/>
  <c r="J107" i="116"/>
  <c r="J79" i="116"/>
  <c r="J47" i="116"/>
  <c r="J53" i="116"/>
  <c r="I132" i="116"/>
  <c r="I120" i="116"/>
  <c r="I72" i="116"/>
  <c r="I107" i="116"/>
  <c r="I109" i="116"/>
  <c r="I46" i="116"/>
  <c r="I119" i="115"/>
  <c r="I148" i="115"/>
  <c r="I105" i="115"/>
  <c r="I47" i="115"/>
  <c r="I65" i="115"/>
  <c r="I40" i="115"/>
  <c r="J131" i="112"/>
  <c r="J86" i="112"/>
  <c r="J95" i="112"/>
  <c r="J47" i="112"/>
  <c r="J43" i="112"/>
  <c r="J41" i="112"/>
  <c r="I60" i="112"/>
  <c r="I133" i="112"/>
  <c r="I145" i="112"/>
  <c r="I112" i="112"/>
  <c r="I67" i="112"/>
  <c r="I147" i="111"/>
  <c r="I118" i="111"/>
  <c r="I86" i="111"/>
  <c r="I105" i="111"/>
  <c r="I107" i="111"/>
  <c r="K151" i="110"/>
  <c r="K91" i="110"/>
  <c r="K81" i="110"/>
  <c r="K69" i="110"/>
  <c r="K72" i="110"/>
  <c r="K67" i="110"/>
  <c r="I47" i="116"/>
  <c r="J56" i="112"/>
  <c r="I145" i="111"/>
  <c r="K144" i="110"/>
  <c r="K40" i="110"/>
  <c r="I134" i="110"/>
  <c r="I83" i="110"/>
  <c r="I96" i="110"/>
  <c r="J147" i="110"/>
  <c r="J86" i="110"/>
  <c r="J117" i="110"/>
  <c r="J55" i="110"/>
  <c r="J44" i="110"/>
  <c r="I41" i="109"/>
  <c r="I150" i="109"/>
  <c r="I121" i="109"/>
  <c r="I105" i="109"/>
  <c r="I109" i="109"/>
  <c r="I53" i="109"/>
  <c r="I125" i="108"/>
  <c r="I131" i="108"/>
  <c r="I96" i="108"/>
  <c r="I66" i="108"/>
  <c r="I81" i="108"/>
  <c r="I59" i="108"/>
  <c r="J150" i="107"/>
  <c r="J111" i="107"/>
  <c r="J93" i="107"/>
  <c r="J72" i="107"/>
  <c r="J92" i="107"/>
  <c r="I132" i="107"/>
  <c r="I117" i="107"/>
  <c r="I73" i="107"/>
  <c r="I98" i="107"/>
  <c r="I82" i="107"/>
  <c r="J80" i="107"/>
  <c r="J104" i="112"/>
  <c r="J92" i="110"/>
  <c r="J106" i="107"/>
  <c r="I98" i="110"/>
  <c r="I70" i="109"/>
  <c r="I69" i="108"/>
  <c r="I106" i="111"/>
  <c r="K117" i="110"/>
  <c r="I151" i="110"/>
  <c r="I78" i="110"/>
  <c r="I81" i="110"/>
  <c r="J112" i="110"/>
  <c r="J83" i="110"/>
  <c r="J108" i="110"/>
  <c r="J52" i="110"/>
  <c r="J39" i="110"/>
  <c r="I52" i="109"/>
  <c r="I147" i="109"/>
  <c r="I118" i="109"/>
  <c r="I95" i="109"/>
  <c r="I93" i="109"/>
  <c r="I67" i="109"/>
  <c r="I122" i="108"/>
  <c r="I151" i="108"/>
  <c r="I93" i="108"/>
  <c r="I91" i="108"/>
  <c r="I67" i="108"/>
  <c r="I40" i="108"/>
  <c r="J147" i="107"/>
  <c r="J108" i="107"/>
  <c r="J83" i="107"/>
  <c r="J66" i="107"/>
  <c r="J67" i="107"/>
  <c r="I146" i="107"/>
  <c r="I137" i="107"/>
  <c r="I111" i="107"/>
  <c r="I99" i="107"/>
  <c r="I109" i="107"/>
  <c r="I94" i="107"/>
  <c r="I57" i="108"/>
  <c r="I121" i="107"/>
  <c r="I147" i="110"/>
  <c r="I148" i="109"/>
  <c r="J94" i="107"/>
  <c r="J78" i="110"/>
  <c r="I47" i="109"/>
  <c r="J82" i="107"/>
  <c r="J104" i="116"/>
  <c r="I55" i="111"/>
  <c r="K107" i="110"/>
  <c r="K80" i="110"/>
  <c r="I148" i="110"/>
  <c r="I94" i="110"/>
  <c r="I80" i="110"/>
  <c r="J109" i="110"/>
  <c r="J80" i="110"/>
  <c r="J107" i="110"/>
  <c r="J138" i="110"/>
  <c r="J122" i="110"/>
  <c r="I138" i="109"/>
  <c r="I144" i="109"/>
  <c r="I108" i="109"/>
  <c r="I79" i="109"/>
  <c r="I69" i="109"/>
  <c r="I82" i="109"/>
  <c r="I119" i="108"/>
  <c r="I148" i="108"/>
  <c r="I111" i="108"/>
  <c r="I60" i="108"/>
  <c r="I47" i="108"/>
  <c r="J144" i="107"/>
  <c r="J81" i="107"/>
  <c r="J73" i="107"/>
  <c r="J42" i="107"/>
  <c r="J59" i="107"/>
  <c r="I143" i="107"/>
  <c r="I134" i="107"/>
  <c r="I108" i="107"/>
  <c r="I92" i="107"/>
  <c r="J57" i="107"/>
  <c r="K86" i="110"/>
  <c r="I86" i="109"/>
  <c r="I109" i="108"/>
  <c r="I118" i="107"/>
  <c r="J130" i="110"/>
  <c r="I146" i="108"/>
  <c r="J105" i="107"/>
  <c r="J65" i="116"/>
  <c r="I125" i="112"/>
  <c r="I111" i="111"/>
  <c r="K94" i="110"/>
  <c r="K43" i="110"/>
  <c r="I145" i="110"/>
  <c r="I107" i="110"/>
  <c r="I46" i="110"/>
  <c r="J106" i="110"/>
  <c r="J132" i="110"/>
  <c r="J121" i="110"/>
  <c r="J94" i="110"/>
  <c r="J82" i="110"/>
  <c r="I135" i="109"/>
  <c r="I120" i="109"/>
  <c r="I106" i="109"/>
  <c r="I112" i="109"/>
  <c r="I133" i="108"/>
  <c r="I145" i="108"/>
  <c r="I99" i="108"/>
  <c r="I55" i="108"/>
  <c r="I73" i="108"/>
  <c r="I41" i="108"/>
  <c r="J137" i="107"/>
  <c r="J78" i="107"/>
  <c r="J120" i="107"/>
  <c r="J39" i="107"/>
  <c r="J55" i="107"/>
  <c r="I125" i="107"/>
  <c r="I131" i="107"/>
  <c r="I95" i="107"/>
  <c r="I80" i="107"/>
  <c r="I151" i="107"/>
  <c r="I78" i="107"/>
  <c r="J41" i="107"/>
  <c r="I79" i="108"/>
  <c r="J120" i="110"/>
  <c r="I98" i="108"/>
  <c r="J86" i="107"/>
  <c r="I44" i="107"/>
  <c r="J119" i="110"/>
  <c r="I85" i="108"/>
  <c r="I144" i="107"/>
  <c r="J92" i="116"/>
  <c r="I143" i="115"/>
  <c r="I131" i="112"/>
  <c r="I78" i="111"/>
  <c r="K85" i="110"/>
  <c r="I135" i="110"/>
  <c r="I111" i="110"/>
  <c r="I55" i="110"/>
  <c r="I68" i="110"/>
  <c r="J137" i="110"/>
  <c r="J105" i="110"/>
  <c r="J96" i="110"/>
  <c r="J66" i="110"/>
  <c r="J68" i="110"/>
  <c r="I132" i="109"/>
  <c r="I117" i="109"/>
  <c r="I104" i="109"/>
  <c r="I78" i="109"/>
  <c r="I85" i="109"/>
  <c r="I130" i="108"/>
  <c r="I124" i="108"/>
  <c r="I86" i="108"/>
  <c r="I53" i="108"/>
  <c r="I105" i="108"/>
  <c r="I39" i="108"/>
  <c r="J134" i="107"/>
  <c r="J95" i="107"/>
  <c r="J79" i="107"/>
  <c r="J107" i="107"/>
  <c r="J52" i="107"/>
  <c r="I122" i="107"/>
  <c r="I105" i="107"/>
  <c r="I130" i="107"/>
  <c r="I53" i="107"/>
  <c r="I67" i="107"/>
  <c r="I73" i="110"/>
  <c r="I132" i="108"/>
  <c r="I112" i="107"/>
  <c r="I70" i="110"/>
  <c r="I59" i="109"/>
  <c r="J135" i="107"/>
  <c r="J78" i="116"/>
  <c r="I134" i="115"/>
  <c r="I106" i="112"/>
  <c r="I46" i="111"/>
  <c r="K83" i="110"/>
  <c r="I125" i="110"/>
  <c r="I105" i="110"/>
  <c r="I86" i="110"/>
  <c r="I92" i="110"/>
  <c r="J134" i="110"/>
  <c r="J111" i="110"/>
  <c r="J79" i="110"/>
  <c r="J60" i="110"/>
  <c r="J69" i="110"/>
  <c r="I146" i="109"/>
  <c r="I137" i="109"/>
  <c r="I98" i="109"/>
  <c r="I42" i="109"/>
  <c r="I65" i="109"/>
  <c r="I150" i="108"/>
  <c r="I121" i="108"/>
  <c r="I83" i="108"/>
  <c r="I112" i="108"/>
  <c r="I94" i="108"/>
  <c r="I56" i="108"/>
  <c r="J131" i="107"/>
  <c r="J125" i="107"/>
  <c r="J117" i="107"/>
  <c r="J56" i="107"/>
  <c r="J119" i="107"/>
  <c r="I119" i="107"/>
  <c r="I148" i="107"/>
  <c r="I104" i="107"/>
  <c r="I72" i="107"/>
  <c r="I145" i="107"/>
  <c r="I56" i="107"/>
  <c r="I70" i="107"/>
  <c r="J146" i="107"/>
  <c r="I41" i="107"/>
  <c r="J125" i="110"/>
  <c r="I117" i="108"/>
  <c r="J91" i="107"/>
  <c r="I133" i="109"/>
  <c r="I70" i="108"/>
  <c r="I96" i="107"/>
  <c r="I93" i="115"/>
  <c r="I56" i="112"/>
  <c r="K132" i="110"/>
  <c r="I119" i="110"/>
  <c r="I95" i="110"/>
  <c r="I66" i="110"/>
  <c r="I69" i="110"/>
  <c r="J131" i="110"/>
  <c r="J98" i="110"/>
  <c r="J72" i="110"/>
  <c r="J73" i="110"/>
  <c r="J59" i="110"/>
  <c r="I143" i="109"/>
  <c r="I134" i="109"/>
  <c r="I111" i="109"/>
  <c r="I96" i="109"/>
  <c r="I94" i="109"/>
  <c r="I147" i="108"/>
  <c r="I118" i="108"/>
  <c r="I80" i="108"/>
  <c r="I95" i="108"/>
  <c r="I52" i="108"/>
  <c r="I43" i="108"/>
  <c r="J53" i="107"/>
  <c r="J151" i="107"/>
  <c r="J124" i="107"/>
  <c r="J99" i="107"/>
  <c r="J70" i="107"/>
  <c r="J69" i="107"/>
  <c r="J40" i="107"/>
  <c r="I133" i="107"/>
  <c r="I85" i="107"/>
  <c r="I69" i="107"/>
  <c r="I124" i="107"/>
  <c r="I78" i="108"/>
  <c r="I150" i="107"/>
  <c r="I106" i="110"/>
  <c r="I72" i="108"/>
  <c r="I107" i="107"/>
  <c r="I121" i="110"/>
  <c r="I68" i="108"/>
  <c r="J104" i="107"/>
  <c r="I99" i="115"/>
  <c r="J144" i="112"/>
  <c r="I66" i="111"/>
  <c r="K121" i="110"/>
  <c r="I133" i="110"/>
  <c r="I104" i="110"/>
  <c r="I60" i="110"/>
  <c r="I54" i="110"/>
  <c r="J151" i="110"/>
  <c r="J95" i="110"/>
  <c r="J46" i="110"/>
  <c r="J70" i="110"/>
  <c r="J54" i="110"/>
  <c r="I125" i="109"/>
  <c r="I131" i="109"/>
  <c r="I107" i="109"/>
  <c r="I91" i="109"/>
  <c r="I81" i="109"/>
  <c r="I138" i="108"/>
  <c r="I144" i="108"/>
  <c r="I108" i="108"/>
  <c r="I92" i="108"/>
  <c r="I65" i="108"/>
  <c r="I54" i="108"/>
  <c r="I42" i="108"/>
  <c r="J148" i="107"/>
  <c r="J122" i="107"/>
  <c r="J118" i="107"/>
  <c r="J65" i="107"/>
  <c r="I66" i="107"/>
  <c r="J96" i="107"/>
  <c r="I121" i="116"/>
  <c r="J104" i="110"/>
  <c r="I55" i="109"/>
  <c r="J138" i="107"/>
  <c r="J93" i="112"/>
  <c r="I145" i="109"/>
  <c r="I138" i="107"/>
  <c r="I147" i="116"/>
  <c r="I55" i="115"/>
  <c r="J117" i="112"/>
  <c r="K54" i="110"/>
  <c r="I130" i="110"/>
  <c r="I118" i="110"/>
  <c r="I57" i="110"/>
  <c r="J146" i="110"/>
  <c r="J145" i="110"/>
  <c r="J135" i="110"/>
  <c r="J43" i="110"/>
  <c r="J65" i="110"/>
  <c r="I67" i="110"/>
  <c r="I122" i="109"/>
  <c r="I151" i="109"/>
  <c r="I99" i="109"/>
  <c r="I92" i="109"/>
  <c r="I68" i="109"/>
  <c r="I135" i="108"/>
  <c r="I120" i="108"/>
  <c r="I104" i="108"/>
  <c r="J121" i="107"/>
  <c r="I79" i="107"/>
  <c r="J143" i="110"/>
  <c r="I66" i="109"/>
  <c r="I46" i="108"/>
  <c r="I147" i="107"/>
  <c r="K78" i="110"/>
  <c r="J67" i="110"/>
  <c r="I137" i="108"/>
  <c r="J98" i="107"/>
  <c r="I83" i="107"/>
  <c r="I93" i="116"/>
  <c r="J59" i="112"/>
  <c r="I133" i="111"/>
  <c r="K66" i="110"/>
  <c r="I137" i="110"/>
  <c r="I112" i="110"/>
  <c r="I65" i="110"/>
  <c r="J150" i="110"/>
  <c r="J99" i="110"/>
  <c r="J85" i="110"/>
  <c r="J81" i="110"/>
  <c r="J53" i="110"/>
  <c r="I57" i="109"/>
  <c r="I130" i="109"/>
  <c r="I124" i="109"/>
  <c r="I80" i="109"/>
  <c r="I56" i="109"/>
  <c r="I72" i="109"/>
  <c r="I143" i="108"/>
  <c r="I134" i="108"/>
  <c r="I107" i="108"/>
  <c r="I82" i="108"/>
  <c r="I106" i="108"/>
  <c r="I44" i="108"/>
  <c r="J130" i="107"/>
  <c r="J132" i="107"/>
  <c r="J112" i="107"/>
  <c r="J109" i="107"/>
  <c r="J85" i="107"/>
  <c r="I135" i="107"/>
  <c r="I120" i="107"/>
  <c r="I93" i="107"/>
  <c r="I81" i="107"/>
  <c r="I57" i="107"/>
  <c r="J145" i="107"/>
  <c r="I59" i="115"/>
  <c r="I119" i="109"/>
  <c r="J143" i="107"/>
  <c r="I57" i="116"/>
  <c r="J91" i="110"/>
  <c r="I83" i="109"/>
  <c r="J133" i="107"/>
  <c r="I47" i="107"/>
  <c r="K143" i="116"/>
  <c r="K118" i="116"/>
  <c r="K132" i="116"/>
  <c r="K44" i="116"/>
  <c r="K95" i="116"/>
  <c r="K43" i="116"/>
  <c r="J148" i="115"/>
  <c r="J120" i="115"/>
  <c r="J105" i="115"/>
  <c r="J60" i="115"/>
  <c r="J54" i="115"/>
  <c r="J46" i="115"/>
  <c r="K135" i="112"/>
  <c r="K98" i="112"/>
  <c r="K137" i="112"/>
  <c r="K96" i="112"/>
  <c r="K42" i="112"/>
  <c r="J150" i="111"/>
  <c r="J132" i="111"/>
  <c r="J108" i="111"/>
  <c r="J92" i="111"/>
  <c r="J78" i="111"/>
  <c r="J56" i="111"/>
  <c r="L137" i="110"/>
  <c r="K135" i="116"/>
  <c r="K111" i="116"/>
  <c r="K82" i="116"/>
  <c r="K41" i="116"/>
  <c r="K73" i="116"/>
  <c r="K40" i="116"/>
  <c r="J146" i="115"/>
  <c r="J145" i="115"/>
  <c r="J81" i="115"/>
  <c r="J80" i="115"/>
  <c r="J67" i="115"/>
  <c r="J53" i="115"/>
  <c r="J41" i="115"/>
  <c r="K150" i="112"/>
  <c r="K124" i="112"/>
  <c r="K108" i="112"/>
  <c r="K86" i="112"/>
  <c r="K82" i="112"/>
  <c r="K83" i="112"/>
  <c r="K55" i="112"/>
  <c r="J147" i="111"/>
  <c r="J125" i="111"/>
  <c r="J120" i="111"/>
  <c r="J85" i="111"/>
  <c r="K109" i="116"/>
  <c r="K107" i="116"/>
  <c r="K104" i="116"/>
  <c r="K124" i="116"/>
  <c r="K68" i="116"/>
  <c r="J143" i="115"/>
  <c r="J99" i="115"/>
  <c r="J78" i="115"/>
  <c r="J72" i="115"/>
  <c r="J43" i="115"/>
  <c r="J47" i="115"/>
  <c r="K147" i="112"/>
  <c r="K106" i="112"/>
  <c r="K131" i="112"/>
  <c r="K68" i="112"/>
  <c r="K73" i="112"/>
  <c r="K56" i="112"/>
  <c r="J144" i="111"/>
  <c r="J119" i="111"/>
  <c r="J124" i="111"/>
  <c r="J118" i="111"/>
  <c r="J95" i="111"/>
  <c r="J65" i="111"/>
  <c r="L131" i="110"/>
  <c r="K150" i="116"/>
  <c r="K94" i="116"/>
  <c r="K93" i="116"/>
  <c r="K67" i="116"/>
  <c r="K92" i="116"/>
  <c r="K42" i="116"/>
  <c r="K54" i="116"/>
  <c r="J133" i="115"/>
  <c r="J138" i="115"/>
  <c r="J124" i="115"/>
  <c r="J117" i="115"/>
  <c r="J86" i="115"/>
  <c r="J44" i="115"/>
  <c r="K144" i="112"/>
  <c r="K130" i="112"/>
  <c r="K79" i="112"/>
  <c r="K60" i="112"/>
  <c r="K93" i="112"/>
  <c r="K119" i="112"/>
  <c r="J137" i="111"/>
  <c r="J112" i="111"/>
  <c r="J94" i="111"/>
  <c r="J117" i="111"/>
  <c r="J86" i="111"/>
  <c r="J73" i="111"/>
  <c r="L151" i="110"/>
  <c r="L105" i="110"/>
  <c r="L111" i="110"/>
  <c r="L78" i="110"/>
  <c r="L60" i="110"/>
  <c r="L55" i="110"/>
  <c r="J143" i="109"/>
  <c r="J99" i="109"/>
  <c r="J108" i="109"/>
  <c r="J56" i="109"/>
  <c r="J69" i="109"/>
  <c r="K147" i="116"/>
  <c r="K91" i="116"/>
  <c r="K85" i="116"/>
  <c r="K57" i="116"/>
  <c r="K99" i="116"/>
  <c r="K96" i="116"/>
  <c r="J130" i="115"/>
  <c r="J135" i="115"/>
  <c r="J107" i="115"/>
  <c r="J83" i="115"/>
  <c r="J66" i="115"/>
  <c r="J56" i="115"/>
  <c r="K151" i="112"/>
  <c r="K138" i="112"/>
  <c r="K125" i="112"/>
  <c r="K53" i="112"/>
  <c r="K41" i="112"/>
  <c r="K52" i="112"/>
  <c r="J134" i="111"/>
  <c r="J105" i="111"/>
  <c r="J91" i="111"/>
  <c r="J60" i="111"/>
  <c r="J53" i="111"/>
  <c r="J72" i="111"/>
  <c r="L148" i="110"/>
  <c r="K144" i="116"/>
  <c r="K130" i="116"/>
  <c r="K80" i="116"/>
  <c r="K55" i="116"/>
  <c r="K69" i="116"/>
  <c r="K86" i="116"/>
  <c r="J150" i="115"/>
  <c r="J132" i="115"/>
  <c r="J95" i="115"/>
  <c r="J55" i="115"/>
  <c r="J65" i="115"/>
  <c r="J73" i="115"/>
  <c r="K148" i="112"/>
  <c r="K134" i="112"/>
  <c r="K117" i="112"/>
  <c r="K133" i="112"/>
  <c r="K39" i="112"/>
  <c r="K47" i="112"/>
  <c r="J131" i="111"/>
  <c r="J104" i="111"/>
  <c r="J83" i="111"/>
  <c r="J109" i="111"/>
  <c r="K120" i="116"/>
  <c r="K112" i="116"/>
  <c r="K72" i="116"/>
  <c r="K131" i="116"/>
  <c r="K66" i="116"/>
  <c r="K52" i="116"/>
  <c r="J147" i="115"/>
  <c r="J125" i="115"/>
  <c r="J92" i="115"/>
  <c r="J52" i="115"/>
  <c r="J82" i="115"/>
  <c r="J57" i="115"/>
  <c r="K145" i="112"/>
  <c r="K109" i="112"/>
  <c r="K105" i="112"/>
  <c r="K112" i="112"/>
  <c r="K66" i="112"/>
  <c r="K70" i="112"/>
  <c r="J151" i="111"/>
  <c r="J98" i="111"/>
  <c r="J68" i="111"/>
  <c r="J57" i="111"/>
  <c r="J40" i="111"/>
  <c r="L122" i="110"/>
  <c r="K117" i="116"/>
  <c r="K105" i="116"/>
  <c r="K70" i="116"/>
  <c r="K98" i="116"/>
  <c r="K56" i="116"/>
  <c r="K79" i="116"/>
  <c r="J144" i="115"/>
  <c r="J119" i="115"/>
  <c r="J104" i="115"/>
  <c r="J109" i="115"/>
  <c r="J94" i="115"/>
  <c r="J59" i="115"/>
  <c r="K107" i="112"/>
  <c r="K99" i="112"/>
  <c r="K95" i="112"/>
  <c r="K80" i="112"/>
  <c r="K67" i="112"/>
  <c r="K54" i="112"/>
  <c r="J148" i="111"/>
  <c r="J96" i="111"/>
  <c r="J82" i="111"/>
  <c r="J42" i="111"/>
  <c r="J41" i="111"/>
  <c r="K151" i="116"/>
  <c r="K138" i="116"/>
  <c r="K119" i="116"/>
  <c r="K81" i="116"/>
  <c r="K78" i="116"/>
  <c r="K39" i="116"/>
  <c r="J137" i="115"/>
  <c r="J112" i="115"/>
  <c r="J98" i="115"/>
  <c r="J96" i="115"/>
  <c r="J70" i="115"/>
  <c r="J68" i="115"/>
  <c r="K104" i="112"/>
  <c r="K94" i="112"/>
  <c r="K111" i="112"/>
  <c r="K57" i="112"/>
  <c r="K46" i="112"/>
  <c r="K43" i="112"/>
  <c r="J146" i="111"/>
  <c r="J145" i="111"/>
  <c r="J93" i="111"/>
  <c r="J55" i="111"/>
  <c r="J111" i="111"/>
  <c r="J70" i="111"/>
  <c r="K148" i="116"/>
  <c r="K134" i="116"/>
  <c r="K108" i="116"/>
  <c r="K65" i="116"/>
  <c r="K122" i="116"/>
  <c r="K46" i="116"/>
  <c r="J134" i="115"/>
  <c r="J106" i="115"/>
  <c r="J91" i="115"/>
  <c r="J93" i="115"/>
  <c r="J69" i="115"/>
  <c r="J79" i="115"/>
  <c r="K146" i="112"/>
  <c r="K91" i="112"/>
  <c r="K92" i="112"/>
  <c r="K85" i="112"/>
  <c r="K59" i="112"/>
  <c r="K44" i="112"/>
  <c r="J143" i="111"/>
  <c r="J99" i="111"/>
  <c r="J122" i="111"/>
  <c r="J52" i="111"/>
  <c r="J81" i="111"/>
  <c r="K146" i="116"/>
  <c r="K121" i="116"/>
  <c r="K137" i="116"/>
  <c r="K47" i="116"/>
  <c r="K106" i="116"/>
  <c r="K59" i="116"/>
  <c r="J151" i="115"/>
  <c r="J121" i="115"/>
  <c r="J111" i="115"/>
  <c r="J118" i="115"/>
  <c r="J39" i="115"/>
  <c r="J40" i="115"/>
  <c r="K120" i="112"/>
  <c r="K121" i="112"/>
  <c r="K118" i="112"/>
  <c r="K78" i="112"/>
  <c r="K69" i="112"/>
  <c r="K40" i="112"/>
  <c r="J130" i="111"/>
  <c r="J135" i="111"/>
  <c r="J106" i="111"/>
  <c r="J66" i="111"/>
  <c r="K72" i="112"/>
  <c r="J107" i="111"/>
  <c r="L125" i="110"/>
  <c r="L138" i="110"/>
  <c r="L73" i="110"/>
  <c r="L52" i="110"/>
  <c r="L82" i="110"/>
  <c r="J137" i="109"/>
  <c r="J79" i="109"/>
  <c r="J122" i="109"/>
  <c r="J70" i="109"/>
  <c r="J78" i="109"/>
  <c r="J60" i="109"/>
  <c r="J134" i="108"/>
  <c r="J120" i="108"/>
  <c r="J122" i="108"/>
  <c r="J111" i="108"/>
  <c r="J73" i="108"/>
  <c r="J40" i="108"/>
  <c r="K151" i="107"/>
  <c r="K137" i="107"/>
  <c r="K112" i="107"/>
  <c r="K66" i="107"/>
  <c r="K105" i="107"/>
  <c r="K73" i="107"/>
  <c r="K133" i="107"/>
  <c r="K96" i="107"/>
  <c r="K52" i="107"/>
  <c r="L46" i="110"/>
  <c r="K147" i="107"/>
  <c r="K145" i="116"/>
  <c r="K65" i="112"/>
  <c r="J69" i="111"/>
  <c r="L150" i="110"/>
  <c r="L135" i="110"/>
  <c r="L117" i="110"/>
  <c r="L47" i="110"/>
  <c r="L93" i="110"/>
  <c r="L39" i="110"/>
  <c r="J134" i="109"/>
  <c r="J117" i="109"/>
  <c r="J92" i="109"/>
  <c r="J43" i="109"/>
  <c r="J67" i="109"/>
  <c r="J39" i="109"/>
  <c r="J131" i="108"/>
  <c r="J107" i="108"/>
  <c r="J118" i="108"/>
  <c r="J42" i="108"/>
  <c r="J66" i="108"/>
  <c r="K148" i="107"/>
  <c r="K138" i="107"/>
  <c r="K46" i="107"/>
  <c r="L99" i="110"/>
  <c r="J70" i="108"/>
  <c r="K125" i="116"/>
  <c r="J67" i="111"/>
  <c r="L147" i="110"/>
  <c r="L132" i="110"/>
  <c r="L79" i="110"/>
  <c r="L57" i="110"/>
  <c r="L68" i="110"/>
  <c r="L40" i="110"/>
  <c r="J131" i="109"/>
  <c r="J105" i="109"/>
  <c r="J83" i="109"/>
  <c r="J93" i="109"/>
  <c r="J151" i="108"/>
  <c r="J85" i="108"/>
  <c r="J92" i="108"/>
  <c r="J39" i="108"/>
  <c r="J47" i="108"/>
  <c r="J67" i="108"/>
  <c r="K145" i="107"/>
  <c r="K125" i="107"/>
  <c r="K81" i="107"/>
  <c r="K131" i="107"/>
  <c r="K41" i="107"/>
  <c r="K60" i="107"/>
  <c r="J125" i="109"/>
  <c r="K95" i="107"/>
  <c r="K83" i="116"/>
  <c r="J131" i="115"/>
  <c r="J133" i="111"/>
  <c r="J80" i="111"/>
  <c r="L144" i="110"/>
  <c r="L143" i="110"/>
  <c r="L120" i="110"/>
  <c r="L72" i="110"/>
  <c r="L65" i="110"/>
  <c r="J151" i="109"/>
  <c r="J94" i="109"/>
  <c r="J107" i="109"/>
  <c r="J80" i="109"/>
  <c r="J54" i="109"/>
  <c r="J148" i="108"/>
  <c r="J82" i="108"/>
  <c r="J106" i="108"/>
  <c r="J95" i="108"/>
  <c r="J72" i="108"/>
  <c r="J43" i="108"/>
  <c r="K146" i="107"/>
  <c r="K124" i="107"/>
  <c r="K79" i="107"/>
  <c r="K108" i="107"/>
  <c r="K42" i="107"/>
  <c r="J147" i="109"/>
  <c r="K59" i="107"/>
  <c r="K53" i="116"/>
  <c r="J122" i="115"/>
  <c r="J138" i="111"/>
  <c r="J39" i="111"/>
  <c r="L112" i="110"/>
  <c r="L133" i="110"/>
  <c r="L98" i="110"/>
  <c r="L59" i="110"/>
  <c r="L42" i="110"/>
  <c r="J148" i="109"/>
  <c r="J91" i="109"/>
  <c r="J53" i="109"/>
  <c r="J40" i="109"/>
  <c r="J52" i="109"/>
  <c r="J146" i="108"/>
  <c r="J145" i="108"/>
  <c r="J79" i="108"/>
  <c r="J96" i="108"/>
  <c r="J65" i="108"/>
  <c r="J60" i="108"/>
  <c r="J81" i="108"/>
  <c r="K143" i="107"/>
  <c r="K122" i="107"/>
  <c r="K132" i="107"/>
  <c r="K94" i="107"/>
  <c r="K44" i="107"/>
  <c r="J85" i="109"/>
  <c r="J46" i="108"/>
  <c r="K133" i="116"/>
  <c r="J108" i="115"/>
  <c r="J121" i="111"/>
  <c r="J47" i="111"/>
  <c r="L109" i="110"/>
  <c r="L146" i="110"/>
  <c r="L67" i="110"/>
  <c r="L54" i="110"/>
  <c r="L66" i="110"/>
  <c r="J145" i="109"/>
  <c r="J106" i="109"/>
  <c r="J119" i="109"/>
  <c r="J96" i="109"/>
  <c r="J41" i="109"/>
  <c r="J143" i="108"/>
  <c r="J99" i="108"/>
  <c r="J124" i="108"/>
  <c r="J59" i="108"/>
  <c r="J109" i="108"/>
  <c r="J54" i="108"/>
  <c r="K134" i="107"/>
  <c r="K121" i="107"/>
  <c r="K117" i="107"/>
  <c r="K91" i="107"/>
  <c r="K43" i="107"/>
  <c r="L121" i="110"/>
  <c r="J59" i="109"/>
  <c r="K72" i="107"/>
  <c r="K60" i="116"/>
  <c r="J85" i="115"/>
  <c r="J79" i="111"/>
  <c r="J43" i="111"/>
  <c r="L134" i="110"/>
  <c r="L130" i="110"/>
  <c r="L104" i="110"/>
  <c r="L92" i="110"/>
  <c r="L53" i="110"/>
  <c r="J146" i="109"/>
  <c r="J138" i="109"/>
  <c r="J104" i="109"/>
  <c r="J66" i="109"/>
  <c r="J81" i="109"/>
  <c r="J55" i="109"/>
  <c r="J133" i="108"/>
  <c r="J138" i="108"/>
  <c r="J125" i="108"/>
  <c r="J56" i="108"/>
  <c r="J86" i="108"/>
  <c r="J78" i="108"/>
  <c r="K130" i="107"/>
  <c r="K106" i="107"/>
  <c r="K99" i="107"/>
  <c r="K83" i="107"/>
  <c r="K85" i="107"/>
  <c r="K54" i="107"/>
  <c r="J86" i="109"/>
  <c r="K118" i="107"/>
  <c r="J42" i="115"/>
  <c r="L145" i="110"/>
  <c r="L95" i="110"/>
  <c r="L70" i="110"/>
  <c r="L69" i="110"/>
  <c r="L44" i="110"/>
  <c r="J133" i="109"/>
  <c r="J135" i="109"/>
  <c r="J98" i="109"/>
  <c r="J46" i="109"/>
  <c r="J68" i="109"/>
  <c r="J57" i="109"/>
  <c r="J130" i="108"/>
  <c r="J135" i="108"/>
  <c r="J119" i="108"/>
  <c r="J53" i="108"/>
  <c r="J69" i="108"/>
  <c r="J68" i="108"/>
  <c r="K109" i="107"/>
  <c r="K98" i="107"/>
  <c r="K86" i="107"/>
  <c r="K78" i="107"/>
  <c r="K67" i="107"/>
  <c r="K68" i="107"/>
  <c r="K82" i="107"/>
  <c r="K57" i="107"/>
  <c r="K56" i="107"/>
  <c r="K122" i="112"/>
  <c r="J144" i="108"/>
  <c r="K143" i="112"/>
  <c r="J59" i="111"/>
  <c r="L107" i="110"/>
  <c r="L108" i="110"/>
  <c r="L106" i="110"/>
  <c r="L94" i="110"/>
  <c r="L41" i="110"/>
  <c r="J130" i="109"/>
  <c r="J132" i="109"/>
  <c r="J121" i="109"/>
  <c r="J109" i="109"/>
  <c r="J118" i="109"/>
  <c r="J65" i="109"/>
  <c r="J150" i="108"/>
  <c r="J132" i="108"/>
  <c r="J112" i="108"/>
  <c r="J121" i="108"/>
  <c r="J108" i="108"/>
  <c r="J55" i="108"/>
  <c r="K107" i="107"/>
  <c r="K120" i="107"/>
  <c r="K53" i="107"/>
  <c r="K40" i="107"/>
  <c r="J44" i="111"/>
  <c r="J95" i="109"/>
  <c r="J44" i="108"/>
  <c r="K132" i="112"/>
  <c r="J54" i="111"/>
  <c r="L124" i="110"/>
  <c r="L91" i="110"/>
  <c r="L119" i="110"/>
  <c r="L80" i="110"/>
  <c r="L56" i="110"/>
  <c r="J150" i="109"/>
  <c r="J120" i="109"/>
  <c r="J111" i="109"/>
  <c r="J124" i="109"/>
  <c r="J72" i="109"/>
  <c r="J47" i="109"/>
  <c r="J147" i="108"/>
  <c r="J105" i="108"/>
  <c r="J117" i="108"/>
  <c r="J80" i="108"/>
  <c r="J83" i="108"/>
  <c r="J57" i="108"/>
  <c r="K150" i="107"/>
  <c r="K135" i="107"/>
  <c r="K119" i="107"/>
  <c r="K80" i="107"/>
  <c r="K93" i="107"/>
  <c r="K55" i="107"/>
  <c r="L83" i="110"/>
  <c r="J94" i="108"/>
  <c r="K70" i="107"/>
  <c r="K81" i="112"/>
  <c r="J46" i="111"/>
  <c r="L118" i="110"/>
  <c r="L81" i="110"/>
  <c r="L86" i="110"/>
  <c r="L85" i="110"/>
  <c r="L43" i="110"/>
  <c r="J144" i="109"/>
  <c r="J82" i="109"/>
  <c r="J112" i="109"/>
  <c r="J73" i="109"/>
  <c r="J42" i="109"/>
  <c r="J44" i="109"/>
  <c r="J137" i="108"/>
  <c r="J98" i="108"/>
  <c r="J91" i="108"/>
  <c r="J93" i="108"/>
  <c r="J41" i="108"/>
  <c r="J52" i="108"/>
  <c r="K144" i="107"/>
  <c r="K92" i="107"/>
  <c r="K104" i="107"/>
  <c r="K69" i="107"/>
  <c r="K65" i="107"/>
  <c r="K39" i="107"/>
  <c r="K111" i="107"/>
  <c r="K47" i="107"/>
  <c r="L96" i="110"/>
  <c r="J104" i="108"/>
  <c r="L144" i="116"/>
  <c r="L135" i="116"/>
  <c r="L120" i="116"/>
  <c r="L53" i="116"/>
  <c r="L67" i="116"/>
  <c r="L56" i="116"/>
  <c r="K144" i="115"/>
  <c r="K130" i="115"/>
  <c r="K125" i="115"/>
  <c r="K83" i="115"/>
  <c r="K91" i="115"/>
  <c r="K73" i="115"/>
  <c r="L148" i="112"/>
  <c r="L132" i="112"/>
  <c r="L104" i="112"/>
  <c r="L57" i="112"/>
  <c r="L91" i="112"/>
  <c r="K145" i="111"/>
  <c r="K131" i="111"/>
  <c r="K105" i="111"/>
  <c r="K52" i="111"/>
  <c r="K67" i="111"/>
  <c r="K70" i="111"/>
  <c r="M120" i="110"/>
  <c r="M138" i="110"/>
  <c r="M85" i="110"/>
  <c r="M94" i="110"/>
  <c r="M108" i="110"/>
  <c r="M46" i="110"/>
  <c r="K146" i="109"/>
  <c r="K125" i="109"/>
  <c r="K118" i="109"/>
  <c r="K86" i="109"/>
  <c r="K57" i="109"/>
  <c r="K60" i="109"/>
  <c r="K151" i="108"/>
  <c r="K96" i="108"/>
  <c r="K98" i="108"/>
  <c r="K95" i="108"/>
  <c r="L112" i="116"/>
  <c r="L111" i="116"/>
  <c r="L119" i="116"/>
  <c r="L47" i="116"/>
  <c r="L83" i="116"/>
  <c r="L43" i="116"/>
  <c r="K151" i="115"/>
  <c r="K133" i="115"/>
  <c r="K119" i="115"/>
  <c r="K66" i="115"/>
  <c r="K80" i="115"/>
  <c r="K72" i="115"/>
  <c r="L125" i="112"/>
  <c r="L107" i="112"/>
  <c r="L119" i="112"/>
  <c r="L69" i="112"/>
  <c r="L81" i="112"/>
  <c r="L42" i="112"/>
  <c r="L40" i="112"/>
  <c r="K107" i="111"/>
  <c r="K122" i="111"/>
  <c r="K99" i="111"/>
  <c r="K41" i="111"/>
  <c r="K39" i="111"/>
  <c r="K72" i="111"/>
  <c r="M117" i="110"/>
  <c r="M135" i="110"/>
  <c r="M79" i="110"/>
  <c r="M92" i="110"/>
  <c r="M55" i="110"/>
  <c r="M47" i="110"/>
  <c r="K143" i="109"/>
  <c r="K112" i="109"/>
  <c r="K91" i="109"/>
  <c r="K85" i="109"/>
  <c r="K52" i="109"/>
  <c r="K39" i="109"/>
  <c r="K148" i="108"/>
  <c r="K93" i="108"/>
  <c r="K133" i="108"/>
  <c r="L109" i="116"/>
  <c r="L108" i="116"/>
  <c r="L117" i="116"/>
  <c r="L92" i="116"/>
  <c r="L91" i="116"/>
  <c r="L55" i="116"/>
  <c r="K148" i="115"/>
  <c r="K109" i="115"/>
  <c r="K112" i="115"/>
  <c r="K137" i="115"/>
  <c r="K47" i="115"/>
  <c r="K85" i="115"/>
  <c r="L122" i="112"/>
  <c r="L124" i="112"/>
  <c r="L133" i="112"/>
  <c r="L59" i="112"/>
  <c r="L79" i="112"/>
  <c r="L52" i="112"/>
  <c r="K104" i="111"/>
  <c r="K121" i="111"/>
  <c r="K79" i="111"/>
  <c r="K117" i="111"/>
  <c r="K56" i="111"/>
  <c r="K81" i="111"/>
  <c r="M137" i="110"/>
  <c r="M132" i="110"/>
  <c r="M119" i="110"/>
  <c r="M86" i="110"/>
  <c r="M78" i="110"/>
  <c r="M43" i="110"/>
  <c r="K135" i="109"/>
  <c r="K122" i="109"/>
  <c r="K72" i="109"/>
  <c r="K78" i="109"/>
  <c r="K82" i="109"/>
  <c r="K47" i="109"/>
  <c r="K145" i="108"/>
  <c r="K125" i="108"/>
  <c r="K109" i="108"/>
  <c r="K57" i="108"/>
  <c r="K94" i="108"/>
  <c r="K44" i="108"/>
  <c r="L150" i="107"/>
  <c r="L138" i="107"/>
  <c r="L137" i="116"/>
  <c r="L105" i="116"/>
  <c r="L95" i="116"/>
  <c r="L70" i="116"/>
  <c r="L82" i="116"/>
  <c r="L40" i="116"/>
  <c r="K145" i="115"/>
  <c r="K131" i="115"/>
  <c r="K78" i="115"/>
  <c r="K106" i="115"/>
  <c r="K41" i="115"/>
  <c r="K53" i="115"/>
  <c r="L150" i="112"/>
  <c r="L121" i="112"/>
  <c r="L130" i="112"/>
  <c r="L56" i="112"/>
  <c r="L78" i="112"/>
  <c r="L39" i="112"/>
  <c r="K146" i="111"/>
  <c r="K106" i="111"/>
  <c r="K66" i="111"/>
  <c r="K85" i="111"/>
  <c r="K59" i="111"/>
  <c r="K55" i="111"/>
  <c r="M134" i="110"/>
  <c r="M146" i="110"/>
  <c r="M111" i="110"/>
  <c r="M68" i="110"/>
  <c r="M72" i="110"/>
  <c r="K124" i="109"/>
  <c r="K92" i="109"/>
  <c r="K69" i="109"/>
  <c r="K79" i="109"/>
  <c r="K133" i="109"/>
  <c r="K43" i="109"/>
  <c r="K107" i="108"/>
  <c r="L134" i="116"/>
  <c r="L145" i="116"/>
  <c r="L99" i="116"/>
  <c r="L80" i="116"/>
  <c r="L44" i="116"/>
  <c r="L60" i="116"/>
  <c r="K107" i="115"/>
  <c r="K122" i="115"/>
  <c r="K70" i="115"/>
  <c r="K79" i="115"/>
  <c r="K96" i="115"/>
  <c r="K44" i="115"/>
  <c r="L147" i="112"/>
  <c r="L118" i="112"/>
  <c r="L86" i="112"/>
  <c r="L92" i="112"/>
  <c r="L96" i="112"/>
  <c r="L66" i="112"/>
  <c r="K143" i="111"/>
  <c r="K108" i="111"/>
  <c r="K91" i="111"/>
  <c r="K47" i="111"/>
  <c r="K65" i="111"/>
  <c r="K54" i="111"/>
  <c r="M131" i="110"/>
  <c r="M143" i="110"/>
  <c r="M125" i="110"/>
  <c r="M66" i="110"/>
  <c r="M67" i="110"/>
  <c r="M40" i="110"/>
  <c r="K150" i="109"/>
  <c r="K96" i="109"/>
  <c r="K73" i="109"/>
  <c r="K66" i="109"/>
  <c r="K80" i="109"/>
  <c r="K83" i="109"/>
  <c r="K42" i="109"/>
  <c r="K104" i="108"/>
  <c r="K112" i="108"/>
  <c r="K69" i="108"/>
  <c r="K70" i="108"/>
  <c r="K60" i="108"/>
  <c r="L131" i="116"/>
  <c r="L132" i="116"/>
  <c r="L98" i="116"/>
  <c r="L86" i="116"/>
  <c r="L79" i="116"/>
  <c r="L42" i="116"/>
  <c r="K104" i="115"/>
  <c r="K121" i="115"/>
  <c r="K68" i="115"/>
  <c r="K56" i="115"/>
  <c r="K93" i="115"/>
  <c r="K39" i="115"/>
  <c r="L144" i="112"/>
  <c r="L138" i="112"/>
  <c r="L143" i="112"/>
  <c r="L120" i="112"/>
  <c r="L73" i="112"/>
  <c r="L70" i="112"/>
  <c r="K132" i="111"/>
  <c r="K138" i="111"/>
  <c r="K80" i="111"/>
  <c r="K40" i="111"/>
  <c r="K96" i="111"/>
  <c r="K43" i="111"/>
  <c r="M151" i="110"/>
  <c r="M107" i="110"/>
  <c r="M105" i="110"/>
  <c r="M112" i="110"/>
  <c r="M59" i="110"/>
  <c r="M60" i="110"/>
  <c r="K147" i="109"/>
  <c r="K93" i="109"/>
  <c r="K132" i="109"/>
  <c r="K119" i="109"/>
  <c r="K131" i="109"/>
  <c r="L151" i="116"/>
  <c r="L96" i="116"/>
  <c r="L68" i="116"/>
  <c r="L78" i="116"/>
  <c r="L39" i="116"/>
  <c r="L59" i="116"/>
  <c r="K146" i="115"/>
  <c r="K138" i="115"/>
  <c r="K65" i="115"/>
  <c r="K46" i="115"/>
  <c r="K86" i="115"/>
  <c r="K52" i="115"/>
  <c r="L112" i="112"/>
  <c r="L135" i="112"/>
  <c r="L99" i="112"/>
  <c r="L94" i="112"/>
  <c r="L67" i="112"/>
  <c r="L44" i="112"/>
  <c r="K118" i="111"/>
  <c r="K134" i="111"/>
  <c r="K82" i="111"/>
  <c r="K83" i="111"/>
  <c r="K53" i="111"/>
  <c r="M148" i="110"/>
  <c r="M73" i="110"/>
  <c r="M82" i="110"/>
  <c r="M96" i="110"/>
  <c r="M53" i="110"/>
  <c r="M56" i="110"/>
  <c r="K144" i="109"/>
  <c r="K120" i="109"/>
  <c r="K99" i="109"/>
  <c r="K109" i="109"/>
  <c r="K65" i="109"/>
  <c r="K143" i="108"/>
  <c r="K118" i="108"/>
  <c r="K131" i="108"/>
  <c r="L148" i="116"/>
  <c r="L130" i="116"/>
  <c r="L104" i="116"/>
  <c r="L54" i="116"/>
  <c r="L46" i="116"/>
  <c r="L66" i="116"/>
  <c r="K143" i="115"/>
  <c r="K134" i="115"/>
  <c r="K108" i="115"/>
  <c r="K43" i="115"/>
  <c r="K59" i="115"/>
  <c r="K57" i="115"/>
  <c r="L109" i="112"/>
  <c r="L111" i="112"/>
  <c r="L146" i="112"/>
  <c r="L82" i="112"/>
  <c r="L72" i="112"/>
  <c r="L41" i="112"/>
  <c r="K150" i="111"/>
  <c r="K135" i="111"/>
  <c r="K120" i="111"/>
  <c r="K68" i="111"/>
  <c r="K78" i="111"/>
  <c r="K94" i="111"/>
  <c r="K46" i="111"/>
  <c r="M133" i="110"/>
  <c r="M145" i="110"/>
  <c r="M122" i="110"/>
  <c r="M65" i="110"/>
  <c r="M91" i="110"/>
  <c r="L125" i="116"/>
  <c r="L124" i="116"/>
  <c r="L73" i="116"/>
  <c r="L94" i="116"/>
  <c r="L52" i="116"/>
  <c r="L41" i="116"/>
  <c r="K132" i="115"/>
  <c r="K120" i="115"/>
  <c r="K111" i="115"/>
  <c r="K40" i="115"/>
  <c r="K54" i="115"/>
  <c r="K81" i="115"/>
  <c r="L137" i="112"/>
  <c r="L108" i="112"/>
  <c r="L98" i="112"/>
  <c r="L60" i="112"/>
  <c r="L55" i="112"/>
  <c r="L43" i="112"/>
  <c r="K147" i="111"/>
  <c r="K130" i="111"/>
  <c r="K124" i="111"/>
  <c r="K95" i="111"/>
  <c r="K44" i="111"/>
  <c r="K60" i="111"/>
  <c r="M130" i="110"/>
  <c r="M99" i="110"/>
  <c r="M95" i="110"/>
  <c r="M81" i="110"/>
  <c r="M57" i="110"/>
  <c r="M41" i="110"/>
  <c r="K148" i="109"/>
  <c r="K111" i="109"/>
  <c r="K98" i="109"/>
  <c r="K54" i="109"/>
  <c r="K108" i="109"/>
  <c r="K40" i="109"/>
  <c r="K138" i="108"/>
  <c r="K135" i="108"/>
  <c r="K68" i="108"/>
  <c r="K43" i="108"/>
  <c r="K53" i="108"/>
  <c r="K56" i="108"/>
  <c r="L151" i="107"/>
  <c r="L122" i="116"/>
  <c r="L121" i="116"/>
  <c r="L143" i="116"/>
  <c r="L93" i="116"/>
  <c r="L72" i="116"/>
  <c r="L85" i="116"/>
  <c r="K118" i="115"/>
  <c r="K124" i="115"/>
  <c r="K105" i="115"/>
  <c r="K67" i="115"/>
  <c r="K82" i="115"/>
  <c r="K42" i="115"/>
  <c r="L134" i="112"/>
  <c r="L105" i="112"/>
  <c r="L93" i="112"/>
  <c r="L106" i="112"/>
  <c r="L54" i="112"/>
  <c r="L53" i="112"/>
  <c r="K144" i="111"/>
  <c r="K98" i="111"/>
  <c r="K125" i="111"/>
  <c r="K86" i="111"/>
  <c r="K137" i="111"/>
  <c r="K42" i="111"/>
  <c r="M150" i="110"/>
  <c r="M124" i="110"/>
  <c r="M109" i="110"/>
  <c r="M70" i="110"/>
  <c r="M83" i="110"/>
  <c r="M54" i="110"/>
  <c r="K145" i="109"/>
  <c r="K106" i="109"/>
  <c r="K94" i="109"/>
  <c r="K44" i="109"/>
  <c r="K68" i="109"/>
  <c r="K59" i="109"/>
  <c r="K150" i="108"/>
  <c r="K134" i="108"/>
  <c r="K137" i="108"/>
  <c r="K108" i="108"/>
  <c r="K40" i="108"/>
  <c r="L150" i="116"/>
  <c r="L118" i="116"/>
  <c r="L107" i="116"/>
  <c r="L81" i="116"/>
  <c r="L133" i="116"/>
  <c r="L69" i="116"/>
  <c r="K150" i="115"/>
  <c r="K98" i="115"/>
  <c r="K95" i="115"/>
  <c r="K117" i="115"/>
  <c r="K60" i="115"/>
  <c r="K94" i="115"/>
  <c r="L131" i="112"/>
  <c r="L95" i="112"/>
  <c r="L85" i="112"/>
  <c r="L83" i="112"/>
  <c r="L68" i="112"/>
  <c r="L46" i="112"/>
  <c r="K151" i="111"/>
  <c r="K133" i="111"/>
  <c r="K119" i="111"/>
  <c r="K73" i="111"/>
  <c r="K92" i="111"/>
  <c r="K111" i="111"/>
  <c r="M147" i="110"/>
  <c r="M121" i="110"/>
  <c r="M104" i="110"/>
  <c r="M106" i="110"/>
  <c r="M69" i="110"/>
  <c r="M52" i="110"/>
  <c r="K107" i="109"/>
  <c r="K95" i="109"/>
  <c r="K117" i="109"/>
  <c r="K137" i="109"/>
  <c r="K55" i="109"/>
  <c r="K46" i="109"/>
  <c r="K147" i="108"/>
  <c r="K120" i="108"/>
  <c r="K105" i="108"/>
  <c r="K122" i="108"/>
  <c r="K117" i="108"/>
  <c r="K66" i="108"/>
  <c r="L125" i="107"/>
  <c r="L145" i="107"/>
  <c r="L147" i="116"/>
  <c r="L138" i="116"/>
  <c r="L146" i="116"/>
  <c r="L65" i="116"/>
  <c r="L106" i="116"/>
  <c r="L57" i="116"/>
  <c r="K147" i="115"/>
  <c r="K135" i="115"/>
  <c r="K92" i="115"/>
  <c r="K99" i="115"/>
  <c r="K55" i="115"/>
  <c r="K69" i="115"/>
  <c r="L151" i="112"/>
  <c r="L145" i="112"/>
  <c r="L117" i="112"/>
  <c r="L80" i="112"/>
  <c r="L65" i="112"/>
  <c r="L47" i="112"/>
  <c r="K148" i="111"/>
  <c r="K109" i="111"/>
  <c r="K112" i="111"/>
  <c r="K57" i="111"/>
  <c r="K69" i="111"/>
  <c r="K93" i="111"/>
  <c r="M144" i="110"/>
  <c r="M118" i="110"/>
  <c r="M93" i="110"/>
  <c r="M98" i="110"/>
  <c r="M80" i="110"/>
  <c r="M39" i="110"/>
  <c r="K104" i="109"/>
  <c r="K134" i="109"/>
  <c r="K138" i="109"/>
  <c r="K130" i="109"/>
  <c r="K67" i="109"/>
  <c r="K124" i="108"/>
  <c r="K59" i="108"/>
  <c r="L109" i="107"/>
  <c r="L86" i="107"/>
  <c r="L92" i="107"/>
  <c r="L79" i="107"/>
  <c r="L85" i="107"/>
  <c r="L42" i="107"/>
  <c r="M44" i="110"/>
  <c r="K119" i="108"/>
  <c r="K46" i="108"/>
  <c r="K79" i="108"/>
  <c r="L137" i="107"/>
  <c r="L106" i="107"/>
  <c r="L80" i="107"/>
  <c r="L46" i="107"/>
  <c r="K41" i="109"/>
  <c r="K132" i="108"/>
  <c r="K111" i="108"/>
  <c r="K80" i="108"/>
  <c r="L134" i="107"/>
  <c r="L98" i="107"/>
  <c r="L72" i="107"/>
  <c r="L43" i="107"/>
  <c r="L40" i="107"/>
  <c r="M42" i="110"/>
  <c r="K70" i="109"/>
  <c r="K106" i="108"/>
  <c r="K82" i="108"/>
  <c r="K42" i="108"/>
  <c r="L148" i="107"/>
  <c r="L120" i="107"/>
  <c r="L69" i="107"/>
  <c r="L54" i="107"/>
  <c r="L55" i="107"/>
  <c r="K99" i="108"/>
  <c r="K83" i="108"/>
  <c r="K67" i="108"/>
  <c r="L124" i="107"/>
  <c r="L104" i="107"/>
  <c r="L146" i="107"/>
  <c r="L91" i="107"/>
  <c r="L68" i="107"/>
  <c r="L57" i="107"/>
  <c r="K73" i="108"/>
  <c r="K72" i="108"/>
  <c r="K41" i="108"/>
  <c r="L121" i="107"/>
  <c r="L144" i="107"/>
  <c r="L95" i="107"/>
  <c r="L82" i="107"/>
  <c r="L83" i="107"/>
  <c r="L39" i="107"/>
  <c r="K151" i="109"/>
  <c r="K121" i="108"/>
  <c r="K55" i="108"/>
  <c r="K47" i="108"/>
  <c r="L118" i="107"/>
  <c r="L60" i="107"/>
  <c r="L78" i="107"/>
  <c r="L73" i="107"/>
  <c r="L70" i="107"/>
  <c r="L41" i="107"/>
  <c r="K121" i="109"/>
  <c r="K85" i="108"/>
  <c r="K91" i="108"/>
  <c r="L122" i="107"/>
  <c r="L135" i="107"/>
  <c r="L132" i="107"/>
  <c r="L131" i="107"/>
  <c r="L94" i="107"/>
  <c r="L66" i="107"/>
  <c r="K81" i="109"/>
  <c r="K92" i="108"/>
  <c r="K54" i="108"/>
  <c r="L119" i="107"/>
  <c r="L111" i="107"/>
  <c r="L117" i="107"/>
  <c r="L107" i="107"/>
  <c r="L52" i="107"/>
  <c r="L47" i="107"/>
  <c r="K56" i="109"/>
  <c r="K144" i="108"/>
  <c r="K65" i="108"/>
  <c r="K78" i="108"/>
  <c r="L133" i="107"/>
  <c r="L108" i="107"/>
  <c r="L143" i="107"/>
  <c r="L59" i="107"/>
  <c r="L44" i="107"/>
  <c r="L81" i="107"/>
  <c r="K53" i="109"/>
  <c r="K146" i="108"/>
  <c r="K86" i="108"/>
  <c r="K52" i="108"/>
  <c r="L147" i="107"/>
  <c r="L105" i="107"/>
  <c r="L130" i="107"/>
  <c r="L56" i="107"/>
  <c r="L53" i="107"/>
  <c r="K105" i="109"/>
  <c r="K130" i="108"/>
  <c r="K81" i="108"/>
  <c r="K39" i="108"/>
  <c r="L112" i="107"/>
  <c r="L99" i="107"/>
  <c r="L96" i="107"/>
  <c r="L93" i="107"/>
  <c r="L65" i="107"/>
  <c r="L67" i="107"/>
  <c r="M120" i="116"/>
  <c r="M138" i="116"/>
  <c r="M70" i="116"/>
  <c r="M93" i="116"/>
  <c r="M83" i="116"/>
  <c r="M57" i="116"/>
  <c r="L150" i="115"/>
  <c r="L121" i="115"/>
  <c r="L133" i="115"/>
  <c r="L96" i="115"/>
  <c r="L92" i="115"/>
  <c r="L56" i="115"/>
  <c r="M120" i="112"/>
  <c r="M135" i="112"/>
  <c r="M91" i="112"/>
  <c r="M92" i="112"/>
  <c r="M65" i="112"/>
  <c r="M46" i="112"/>
  <c r="L125" i="111"/>
  <c r="L124" i="111"/>
  <c r="L85" i="111"/>
  <c r="L119" i="111"/>
  <c r="L60" i="111"/>
  <c r="L80" i="111"/>
  <c r="L47" i="111"/>
  <c r="N151" i="110"/>
  <c r="N81" i="110"/>
  <c r="N112" i="110"/>
  <c r="N86" i="110"/>
  <c r="N80" i="110"/>
  <c r="N52" i="110"/>
  <c r="L144" i="109"/>
  <c r="L135" i="109"/>
  <c r="L81" i="109"/>
  <c r="L93" i="109"/>
  <c r="L60" i="109"/>
  <c r="L107" i="109"/>
  <c r="L106" i="108"/>
  <c r="L132" i="108"/>
  <c r="L73" i="108"/>
  <c r="L79" i="108"/>
  <c r="M117" i="116"/>
  <c r="M135" i="116"/>
  <c r="M67" i="116"/>
  <c r="M85" i="116"/>
  <c r="M59" i="116"/>
  <c r="M43" i="116"/>
  <c r="L147" i="115"/>
  <c r="L118" i="115"/>
  <c r="L86" i="115"/>
  <c r="L94" i="115"/>
  <c r="L69" i="115"/>
  <c r="L55" i="115"/>
  <c r="M117" i="112"/>
  <c r="M132" i="112"/>
  <c r="M108" i="112"/>
  <c r="M67" i="112"/>
  <c r="M98" i="112"/>
  <c r="M68" i="112"/>
  <c r="L122" i="111"/>
  <c r="L121" i="111"/>
  <c r="L82" i="111"/>
  <c r="L73" i="111"/>
  <c r="L59" i="111"/>
  <c r="L65" i="111"/>
  <c r="N148" i="110"/>
  <c r="N78" i="110"/>
  <c r="N125" i="110"/>
  <c r="N68" i="110"/>
  <c r="N79" i="110"/>
  <c r="N39" i="110"/>
  <c r="L112" i="109"/>
  <c r="L111" i="109"/>
  <c r="L104" i="109"/>
  <c r="L92" i="109"/>
  <c r="L44" i="109"/>
  <c r="L70" i="109"/>
  <c r="L137" i="108"/>
  <c r="L146" i="108"/>
  <c r="L120" i="108"/>
  <c r="L59" i="108"/>
  <c r="L47" i="108"/>
  <c r="L57" i="108"/>
  <c r="M147" i="107"/>
  <c r="M118" i="107"/>
  <c r="M137" i="116"/>
  <c r="M132" i="116"/>
  <c r="M107" i="116"/>
  <c r="M80" i="116"/>
  <c r="M53" i="116"/>
  <c r="M56" i="116"/>
  <c r="L144" i="115"/>
  <c r="L138" i="115"/>
  <c r="L99" i="115"/>
  <c r="L130" i="115"/>
  <c r="L73" i="115"/>
  <c r="L59" i="115"/>
  <c r="M137" i="112"/>
  <c r="M146" i="112"/>
  <c r="M105" i="112"/>
  <c r="M111" i="112"/>
  <c r="M69" i="112"/>
  <c r="M43" i="112"/>
  <c r="L150" i="111"/>
  <c r="L118" i="111"/>
  <c r="L96" i="111"/>
  <c r="L98" i="111"/>
  <c r="L54" i="111"/>
  <c r="L52" i="111"/>
  <c r="N145" i="110"/>
  <c r="N109" i="110"/>
  <c r="N105" i="110"/>
  <c r="N59" i="110"/>
  <c r="N82" i="110"/>
  <c r="N73" i="110"/>
  <c r="L109" i="109"/>
  <c r="L108" i="109"/>
  <c r="L86" i="109"/>
  <c r="L120" i="109"/>
  <c r="L78" i="109"/>
  <c r="L39" i="109"/>
  <c r="L134" i="108"/>
  <c r="L111" i="108"/>
  <c r="M134" i="116"/>
  <c r="M146" i="116"/>
  <c r="M81" i="116"/>
  <c r="M72" i="116"/>
  <c r="M46" i="116"/>
  <c r="M54" i="116"/>
  <c r="L112" i="115"/>
  <c r="L135" i="115"/>
  <c r="L120" i="115"/>
  <c r="L81" i="115"/>
  <c r="L72" i="115"/>
  <c r="L60" i="115"/>
  <c r="M134" i="112"/>
  <c r="M143" i="112"/>
  <c r="M73" i="112"/>
  <c r="M82" i="112"/>
  <c r="M55" i="112"/>
  <c r="M44" i="112"/>
  <c r="L147" i="111"/>
  <c r="L138" i="111"/>
  <c r="L72" i="111"/>
  <c r="L106" i="111"/>
  <c r="L53" i="111"/>
  <c r="L68" i="111"/>
  <c r="N107" i="110"/>
  <c r="N93" i="110"/>
  <c r="N130" i="110"/>
  <c r="N56" i="110"/>
  <c r="N124" i="110"/>
  <c r="N46" i="110"/>
  <c r="L137" i="109"/>
  <c r="L145" i="109"/>
  <c r="L146" i="109"/>
  <c r="L106" i="109"/>
  <c r="L83" i="109"/>
  <c r="L43" i="109"/>
  <c r="L131" i="108"/>
  <c r="L108" i="108"/>
  <c r="L91" i="108"/>
  <c r="L85" i="108"/>
  <c r="L72" i="108"/>
  <c r="M120" i="107"/>
  <c r="M135" i="107"/>
  <c r="M96" i="107"/>
  <c r="M107" i="107"/>
  <c r="M131" i="116"/>
  <c r="M143" i="116"/>
  <c r="M78" i="116"/>
  <c r="M98" i="116"/>
  <c r="M41" i="116"/>
  <c r="M44" i="116"/>
  <c r="L109" i="115"/>
  <c r="L132" i="115"/>
  <c r="L143" i="115"/>
  <c r="L65" i="115"/>
  <c r="L70" i="115"/>
  <c r="L66" i="115"/>
  <c r="M131" i="112"/>
  <c r="M125" i="112"/>
  <c r="M70" i="112"/>
  <c r="M60" i="112"/>
  <c r="M79" i="112"/>
  <c r="M41" i="112"/>
  <c r="L144" i="111"/>
  <c r="L135" i="111"/>
  <c r="L69" i="111"/>
  <c r="L117" i="111"/>
  <c r="L46" i="111"/>
  <c r="L66" i="111"/>
  <c r="N104" i="110"/>
  <c r="N108" i="110"/>
  <c r="N122" i="110"/>
  <c r="N53" i="110"/>
  <c r="N66" i="110"/>
  <c r="L134" i="109"/>
  <c r="L132" i="109"/>
  <c r="L117" i="109"/>
  <c r="L98" i="109"/>
  <c r="L41" i="109"/>
  <c r="L66" i="109"/>
  <c r="L151" i="108"/>
  <c r="L105" i="108"/>
  <c r="L81" i="108"/>
  <c r="L70" i="108"/>
  <c r="L53" i="108"/>
  <c r="L41" i="108"/>
  <c r="M151" i="116"/>
  <c r="M125" i="116"/>
  <c r="M111" i="116"/>
  <c r="M92" i="116"/>
  <c r="M69" i="116"/>
  <c r="M47" i="116"/>
  <c r="L137" i="115"/>
  <c r="L111" i="115"/>
  <c r="L95" i="115"/>
  <c r="L54" i="115"/>
  <c r="L53" i="115"/>
  <c r="L42" i="115"/>
  <c r="M151" i="112"/>
  <c r="M122" i="112"/>
  <c r="M93" i="112"/>
  <c r="M57" i="112"/>
  <c r="M42" i="112"/>
  <c r="L112" i="111"/>
  <c r="L132" i="111"/>
  <c r="L120" i="111"/>
  <c r="L81" i="111"/>
  <c r="L92" i="111"/>
  <c r="L70" i="111"/>
  <c r="N138" i="110"/>
  <c r="N91" i="110"/>
  <c r="N95" i="110"/>
  <c r="N85" i="110"/>
  <c r="N60" i="110"/>
  <c r="N55" i="110"/>
  <c r="L131" i="109"/>
  <c r="L119" i="109"/>
  <c r="L133" i="109"/>
  <c r="L72" i="109"/>
  <c r="L54" i="109"/>
  <c r="L125" i="108"/>
  <c r="L148" i="108"/>
  <c r="L133" i="108"/>
  <c r="L67" i="108"/>
  <c r="L69" i="108"/>
  <c r="L42" i="108"/>
  <c r="L44" i="108"/>
  <c r="M148" i="116"/>
  <c r="M122" i="116"/>
  <c r="M109" i="116"/>
  <c r="M86" i="116"/>
  <c r="M60" i="116"/>
  <c r="M39" i="116"/>
  <c r="L134" i="115"/>
  <c r="L108" i="115"/>
  <c r="L146" i="115"/>
  <c r="L91" i="115"/>
  <c r="L79" i="115"/>
  <c r="M148" i="112"/>
  <c r="M119" i="112"/>
  <c r="M85" i="112"/>
  <c r="M54" i="112"/>
  <c r="M39" i="112"/>
  <c r="M59" i="112"/>
  <c r="L109" i="111"/>
  <c r="L111" i="111"/>
  <c r="L86" i="111"/>
  <c r="L130" i="111"/>
  <c r="L41" i="111"/>
  <c r="L40" i="111"/>
  <c r="N150" i="110"/>
  <c r="N135" i="110"/>
  <c r="N83" i="110"/>
  <c r="N111" i="110"/>
  <c r="N99" i="110"/>
  <c r="N40" i="110"/>
  <c r="N42" i="110"/>
  <c r="L151" i="109"/>
  <c r="L130" i="109"/>
  <c r="L80" i="109"/>
  <c r="L69" i="109"/>
  <c r="L53" i="109"/>
  <c r="L46" i="109"/>
  <c r="L122" i="108"/>
  <c r="L107" i="108"/>
  <c r="L143" i="108"/>
  <c r="L117" i="108"/>
  <c r="L46" i="108"/>
  <c r="L39" i="108"/>
  <c r="M134" i="107"/>
  <c r="M143" i="107"/>
  <c r="M65" i="107"/>
  <c r="M133" i="116"/>
  <c r="M145" i="116"/>
  <c r="M119" i="116"/>
  <c r="M104" i="116"/>
  <c r="M79" i="116"/>
  <c r="M94" i="116"/>
  <c r="L131" i="115"/>
  <c r="L105" i="115"/>
  <c r="L119" i="115"/>
  <c r="L83" i="115"/>
  <c r="L78" i="115"/>
  <c r="L40" i="115"/>
  <c r="M133" i="112"/>
  <c r="M145" i="112"/>
  <c r="M112" i="112"/>
  <c r="M96" i="112"/>
  <c r="M106" i="112"/>
  <c r="M47" i="112"/>
  <c r="M40" i="112"/>
  <c r="L137" i="111"/>
  <c r="L108" i="111"/>
  <c r="L83" i="111"/>
  <c r="L95" i="111"/>
  <c r="L39" i="111"/>
  <c r="L78" i="111"/>
  <c r="N147" i="110"/>
  <c r="N132" i="110"/>
  <c r="N119" i="110"/>
  <c r="N47" i="110"/>
  <c r="N43" i="110"/>
  <c r="N57" i="110"/>
  <c r="L148" i="109"/>
  <c r="L73" i="109"/>
  <c r="L95" i="109"/>
  <c r="L85" i="109"/>
  <c r="L55" i="109"/>
  <c r="L79" i="109"/>
  <c r="L150" i="108"/>
  <c r="L124" i="108"/>
  <c r="L96" i="108"/>
  <c r="L93" i="108"/>
  <c r="M130" i="116"/>
  <c r="M99" i="116"/>
  <c r="M106" i="116"/>
  <c r="M82" i="116"/>
  <c r="M91" i="116"/>
  <c r="M66" i="116"/>
  <c r="L151" i="115"/>
  <c r="L104" i="115"/>
  <c r="L98" i="115"/>
  <c r="L93" i="115"/>
  <c r="L68" i="115"/>
  <c r="L41" i="115"/>
  <c r="M130" i="112"/>
  <c r="M124" i="112"/>
  <c r="M107" i="112"/>
  <c r="M83" i="112"/>
  <c r="M86" i="112"/>
  <c r="M56" i="112"/>
  <c r="L134" i="111"/>
  <c r="L105" i="111"/>
  <c r="L143" i="111"/>
  <c r="L57" i="111"/>
  <c r="L79" i="111"/>
  <c r="L55" i="111"/>
  <c r="N144" i="110"/>
  <c r="N146" i="110"/>
  <c r="N118" i="110"/>
  <c r="N44" i="110"/>
  <c r="N72" i="110"/>
  <c r="N69" i="110"/>
  <c r="L125" i="109"/>
  <c r="L124" i="109"/>
  <c r="L96" i="109"/>
  <c r="L59" i="109"/>
  <c r="L94" i="109"/>
  <c r="L47" i="109"/>
  <c r="L68" i="109"/>
  <c r="L147" i="108"/>
  <c r="L121" i="108"/>
  <c r="L119" i="108"/>
  <c r="L66" i="108"/>
  <c r="L40" i="108"/>
  <c r="L83" i="108"/>
  <c r="M151" i="107"/>
  <c r="M150" i="116"/>
  <c r="M124" i="116"/>
  <c r="M112" i="116"/>
  <c r="M55" i="116"/>
  <c r="M68" i="116"/>
  <c r="M65" i="116"/>
  <c r="L148" i="115"/>
  <c r="L85" i="115"/>
  <c r="L80" i="115"/>
  <c r="L57" i="115"/>
  <c r="L44" i="115"/>
  <c r="L46" i="115"/>
  <c r="M150" i="112"/>
  <c r="M121" i="112"/>
  <c r="M109" i="112"/>
  <c r="M81" i="112"/>
  <c r="M80" i="112"/>
  <c r="M52" i="112"/>
  <c r="L131" i="111"/>
  <c r="L145" i="111"/>
  <c r="L99" i="111"/>
  <c r="L93" i="111"/>
  <c r="M147" i="116"/>
  <c r="M121" i="116"/>
  <c r="M105" i="116"/>
  <c r="M52" i="116"/>
  <c r="M95" i="116"/>
  <c r="M40" i="116"/>
  <c r="L125" i="115"/>
  <c r="L107" i="115"/>
  <c r="L82" i="115"/>
  <c r="L117" i="115"/>
  <c r="L52" i="115"/>
  <c r="L47" i="115"/>
  <c r="L43" i="115"/>
  <c r="M147" i="112"/>
  <c r="M118" i="112"/>
  <c r="M99" i="112"/>
  <c r="M104" i="112"/>
  <c r="M78" i="112"/>
  <c r="M66" i="112"/>
  <c r="L151" i="111"/>
  <c r="L133" i="111"/>
  <c r="L94" i="111"/>
  <c r="L67" i="111"/>
  <c r="L43" i="111"/>
  <c r="L44" i="111"/>
  <c r="N134" i="110"/>
  <c r="N133" i="110"/>
  <c r="N106" i="110"/>
  <c r="N94" i="110"/>
  <c r="N65" i="110"/>
  <c r="N41" i="110"/>
  <c r="L150" i="109"/>
  <c r="L118" i="109"/>
  <c r="L143" i="109"/>
  <c r="L42" i="109"/>
  <c r="L82" i="109"/>
  <c r="L65" i="109"/>
  <c r="M144" i="116"/>
  <c r="M118" i="116"/>
  <c r="M73" i="116"/>
  <c r="M108" i="116"/>
  <c r="M96" i="116"/>
  <c r="M42" i="116"/>
  <c r="L122" i="115"/>
  <c r="L124" i="115"/>
  <c r="L145" i="115"/>
  <c r="L106" i="115"/>
  <c r="L39" i="115"/>
  <c r="L67" i="115"/>
  <c r="M144" i="112"/>
  <c r="M138" i="112"/>
  <c r="M94" i="112"/>
  <c r="M95" i="112"/>
  <c r="M72" i="112"/>
  <c r="M53" i="112"/>
  <c r="L148" i="111"/>
  <c r="L104" i="111"/>
  <c r="L146" i="111"/>
  <c r="L91" i="111"/>
  <c r="L107" i="111"/>
  <c r="L42" i="111"/>
  <c r="N131" i="110"/>
  <c r="N117" i="110"/>
  <c r="N121" i="110"/>
  <c r="N92" i="110"/>
  <c r="N120" i="110"/>
  <c r="N54" i="110"/>
  <c r="L147" i="109"/>
  <c r="L138" i="109"/>
  <c r="L99" i="109"/>
  <c r="L40" i="109"/>
  <c r="L67" i="109"/>
  <c r="L56" i="109"/>
  <c r="L109" i="108"/>
  <c r="L135" i="108"/>
  <c r="L130" i="108"/>
  <c r="L98" i="108"/>
  <c r="L78" i="108"/>
  <c r="L104" i="108"/>
  <c r="M130" i="107"/>
  <c r="L99" i="108"/>
  <c r="M145" i="107"/>
  <c r="M91" i="107"/>
  <c r="M85" i="107"/>
  <c r="M39" i="107"/>
  <c r="M43" i="107"/>
  <c r="M47" i="107"/>
  <c r="M54" i="107"/>
  <c r="L56" i="108"/>
  <c r="M124" i="107"/>
  <c r="M104" i="107"/>
  <c r="M70" i="107"/>
  <c r="M86" i="107"/>
  <c r="M57" i="107"/>
  <c r="M72" i="107"/>
  <c r="M81" i="107"/>
  <c r="M60" i="107"/>
  <c r="N137" i="110"/>
  <c r="L43" i="108"/>
  <c r="M121" i="107"/>
  <c r="M93" i="107"/>
  <c r="M67" i="107"/>
  <c r="M83" i="107"/>
  <c r="M66" i="107"/>
  <c r="M40" i="107"/>
  <c r="N143" i="110"/>
  <c r="L92" i="108"/>
  <c r="M138" i="107"/>
  <c r="M68" i="107"/>
  <c r="M79" i="107"/>
  <c r="M44" i="107"/>
  <c r="M80" i="107"/>
  <c r="N96" i="110"/>
  <c r="L144" i="108"/>
  <c r="L80" i="108"/>
  <c r="M132" i="107"/>
  <c r="M99" i="107"/>
  <c r="M56" i="107"/>
  <c r="M41" i="107"/>
  <c r="N98" i="110"/>
  <c r="L122" i="109"/>
  <c r="L112" i="108"/>
  <c r="L54" i="108"/>
  <c r="M133" i="107"/>
  <c r="M146" i="107"/>
  <c r="M98" i="107"/>
  <c r="M55" i="107"/>
  <c r="N70" i="110"/>
  <c r="L121" i="109"/>
  <c r="L118" i="108"/>
  <c r="L94" i="108"/>
  <c r="M150" i="107"/>
  <c r="M125" i="107"/>
  <c r="M92" i="107"/>
  <c r="M59" i="107"/>
  <c r="N67" i="110"/>
  <c r="L105" i="109"/>
  <c r="L138" i="108"/>
  <c r="L60" i="108"/>
  <c r="M144" i="107"/>
  <c r="M122" i="107"/>
  <c r="M69" i="107"/>
  <c r="L52" i="109"/>
  <c r="L86" i="108"/>
  <c r="L68" i="108"/>
  <c r="M117" i="107"/>
  <c r="M119" i="107"/>
  <c r="M95" i="107"/>
  <c r="M106" i="107"/>
  <c r="L91" i="109"/>
  <c r="L145" i="108"/>
  <c r="L55" i="108"/>
  <c r="M137" i="107"/>
  <c r="M112" i="107"/>
  <c r="M78" i="107"/>
  <c r="M111" i="107"/>
  <c r="M46" i="107"/>
  <c r="L57" i="109"/>
  <c r="L95" i="108"/>
  <c r="L65" i="108"/>
  <c r="M131" i="107"/>
  <c r="M105" i="107"/>
  <c r="M109" i="107"/>
  <c r="M73" i="107"/>
  <c r="M53" i="107"/>
  <c r="L56" i="111"/>
  <c r="L82" i="108"/>
  <c r="L52" i="108"/>
  <c r="M148" i="107"/>
  <c r="M94" i="107"/>
  <c r="M108" i="107"/>
  <c r="M42" i="107"/>
  <c r="M52" i="107"/>
  <c r="M82" i="107"/>
  <c r="N145" i="116"/>
  <c r="N125" i="116"/>
  <c r="N124" i="116"/>
  <c r="N46" i="116"/>
  <c r="N44" i="116"/>
  <c r="N52" i="116"/>
  <c r="M133" i="115"/>
  <c r="M145" i="115"/>
  <c r="M111" i="115"/>
  <c r="M85" i="115"/>
  <c r="M95" i="115"/>
  <c r="M67" i="115"/>
  <c r="M43" i="115"/>
  <c r="N144" i="112"/>
  <c r="N133" i="112"/>
  <c r="N122" i="112"/>
  <c r="N94" i="112"/>
  <c r="N73" i="112"/>
  <c r="N46" i="112"/>
  <c r="M131" i="111"/>
  <c r="M125" i="111"/>
  <c r="M80" i="111"/>
  <c r="M69" i="111"/>
  <c r="M92" i="111"/>
  <c r="M41" i="111"/>
  <c r="O118" i="110"/>
  <c r="O104" i="110"/>
  <c r="O111" i="110"/>
  <c r="O80" i="110"/>
  <c r="O68" i="110"/>
  <c r="M120" i="109"/>
  <c r="M135" i="109"/>
  <c r="M86" i="109"/>
  <c r="M68" i="109"/>
  <c r="M47" i="109"/>
  <c r="M54" i="109"/>
  <c r="M131" i="108"/>
  <c r="M125" i="108"/>
  <c r="M91" i="108"/>
  <c r="M86" i="108"/>
  <c r="M55" i="108"/>
  <c r="M44" i="108"/>
  <c r="N145" i="107"/>
  <c r="N120" i="107"/>
  <c r="N107" i="116"/>
  <c r="N111" i="116"/>
  <c r="N70" i="116"/>
  <c r="N43" i="116"/>
  <c r="N79" i="116"/>
  <c r="N65" i="116"/>
  <c r="M130" i="115"/>
  <c r="M124" i="115"/>
  <c r="M96" i="115"/>
  <c r="M82" i="115"/>
  <c r="M78" i="115"/>
  <c r="M56" i="115"/>
  <c r="N137" i="112"/>
  <c r="N130" i="112"/>
  <c r="N121" i="112"/>
  <c r="N86" i="112"/>
  <c r="N67" i="112"/>
  <c r="N47" i="112"/>
  <c r="M151" i="111"/>
  <c r="M122" i="111"/>
  <c r="M99" i="111"/>
  <c r="M59" i="111"/>
  <c r="M57" i="111"/>
  <c r="O146" i="110"/>
  <c r="O133" i="110"/>
  <c r="O132" i="110"/>
  <c r="O73" i="110"/>
  <c r="O85" i="110"/>
  <c r="O43" i="110"/>
  <c r="M117" i="109"/>
  <c r="M132" i="109"/>
  <c r="M98" i="109"/>
  <c r="M60" i="109"/>
  <c r="M57" i="109"/>
  <c r="M52" i="109"/>
  <c r="M151" i="108"/>
  <c r="M122" i="108"/>
  <c r="M81" i="108"/>
  <c r="M80" i="108"/>
  <c r="M65" i="108"/>
  <c r="M53" i="108"/>
  <c r="N138" i="107"/>
  <c r="N85" i="107"/>
  <c r="N109" i="107"/>
  <c r="N65" i="107"/>
  <c r="N104" i="116"/>
  <c r="N95" i="116"/>
  <c r="N68" i="116"/>
  <c r="N40" i="116"/>
  <c r="N69" i="116"/>
  <c r="N39" i="116"/>
  <c r="M150" i="115"/>
  <c r="M121" i="115"/>
  <c r="M93" i="115"/>
  <c r="M79" i="115"/>
  <c r="M52" i="115"/>
  <c r="M55" i="115"/>
  <c r="N134" i="112"/>
  <c r="N124" i="112"/>
  <c r="N81" i="112"/>
  <c r="N80" i="112"/>
  <c r="N59" i="112"/>
  <c r="N54" i="112"/>
  <c r="M148" i="111"/>
  <c r="M119" i="111"/>
  <c r="M94" i="111"/>
  <c r="M56" i="111"/>
  <c r="M43" i="111"/>
  <c r="M39" i="111"/>
  <c r="O143" i="110"/>
  <c r="O147" i="110"/>
  <c r="O122" i="110"/>
  <c r="O99" i="110"/>
  <c r="O82" i="110"/>
  <c r="O39" i="110"/>
  <c r="M137" i="109"/>
  <c r="M146" i="109"/>
  <c r="M94" i="109"/>
  <c r="M108" i="109"/>
  <c r="M111" i="109"/>
  <c r="M56" i="109"/>
  <c r="M148" i="108"/>
  <c r="M119" i="108"/>
  <c r="M78" i="108"/>
  <c r="M59" i="108"/>
  <c r="M57" i="108"/>
  <c r="M43" i="108"/>
  <c r="N138" i="116"/>
  <c r="N92" i="116"/>
  <c r="N93" i="116"/>
  <c r="N122" i="116"/>
  <c r="N112" i="116"/>
  <c r="M147" i="115"/>
  <c r="M118" i="115"/>
  <c r="M109" i="115"/>
  <c r="M108" i="115"/>
  <c r="M57" i="115"/>
  <c r="M46" i="115"/>
  <c r="N131" i="112"/>
  <c r="N119" i="112"/>
  <c r="N78" i="112"/>
  <c r="N72" i="112"/>
  <c r="N91" i="112"/>
  <c r="N57" i="112"/>
  <c r="M133" i="111"/>
  <c r="M145" i="111"/>
  <c r="M111" i="111"/>
  <c r="M91" i="111"/>
  <c r="M53" i="111"/>
  <c r="M72" i="111"/>
  <c r="M40" i="111"/>
  <c r="O134" i="110"/>
  <c r="O137" i="110"/>
  <c r="O109" i="110"/>
  <c r="O91" i="110"/>
  <c r="O98" i="110"/>
  <c r="O46" i="110"/>
  <c r="M134" i="109"/>
  <c r="M143" i="109"/>
  <c r="M85" i="109"/>
  <c r="M99" i="109"/>
  <c r="M91" i="109"/>
  <c r="M44" i="109"/>
  <c r="M133" i="108"/>
  <c r="M145" i="108"/>
  <c r="M109" i="108"/>
  <c r="M96" i="108"/>
  <c r="M54" i="108"/>
  <c r="M85" i="108"/>
  <c r="M47" i="108"/>
  <c r="N132" i="107"/>
  <c r="N150" i="116"/>
  <c r="N135" i="116"/>
  <c r="N121" i="116"/>
  <c r="N108" i="116"/>
  <c r="N106" i="116"/>
  <c r="N60" i="116"/>
  <c r="N54" i="116"/>
  <c r="M144" i="115"/>
  <c r="M138" i="115"/>
  <c r="M99" i="115"/>
  <c r="M80" i="115"/>
  <c r="M81" i="115"/>
  <c r="M59" i="115"/>
  <c r="N151" i="112"/>
  <c r="N112" i="112"/>
  <c r="N96" i="112"/>
  <c r="N65" i="112"/>
  <c r="N104" i="112"/>
  <c r="N40" i="112"/>
  <c r="M130" i="111"/>
  <c r="M124" i="111"/>
  <c r="M107" i="111"/>
  <c r="M112" i="111"/>
  <c r="M98" i="111"/>
  <c r="M70" i="111"/>
  <c r="O130" i="110"/>
  <c r="O131" i="110"/>
  <c r="O135" i="110"/>
  <c r="O83" i="110"/>
  <c r="O86" i="110"/>
  <c r="O40" i="110"/>
  <c r="M131" i="109"/>
  <c r="M125" i="109"/>
  <c r="M105" i="109"/>
  <c r="M66" i="109"/>
  <c r="M82" i="109"/>
  <c r="M59" i="109"/>
  <c r="M130" i="108"/>
  <c r="M124" i="108"/>
  <c r="M107" i="108"/>
  <c r="M95" i="108"/>
  <c r="M79" i="108"/>
  <c r="N147" i="116"/>
  <c r="N132" i="116"/>
  <c r="N120" i="116"/>
  <c r="N99" i="116"/>
  <c r="N83" i="116"/>
  <c r="N59" i="116"/>
  <c r="M120" i="115"/>
  <c r="M135" i="115"/>
  <c r="M94" i="115"/>
  <c r="M72" i="115"/>
  <c r="M73" i="115"/>
  <c r="M65" i="115"/>
  <c r="N148" i="112"/>
  <c r="N107" i="112"/>
  <c r="N83" i="112"/>
  <c r="N118" i="112"/>
  <c r="N69" i="112"/>
  <c r="M150" i="111"/>
  <c r="M121" i="111"/>
  <c r="M109" i="111"/>
  <c r="M81" i="111"/>
  <c r="M95" i="111"/>
  <c r="M68" i="111"/>
  <c r="O117" i="110"/>
  <c r="O119" i="110"/>
  <c r="O125" i="110"/>
  <c r="O72" i="110"/>
  <c r="O60" i="110"/>
  <c r="O57" i="110"/>
  <c r="M151" i="109"/>
  <c r="M122" i="109"/>
  <c r="M69" i="109"/>
  <c r="M109" i="109"/>
  <c r="M107" i="109"/>
  <c r="M150" i="108"/>
  <c r="M121" i="108"/>
  <c r="M112" i="108"/>
  <c r="M46" i="108"/>
  <c r="M52" i="108"/>
  <c r="M56" i="108"/>
  <c r="N147" i="107"/>
  <c r="N143" i="107"/>
  <c r="N118" i="107"/>
  <c r="N91" i="107"/>
  <c r="N95" i="107"/>
  <c r="N144" i="116"/>
  <c r="N146" i="116"/>
  <c r="N119" i="116"/>
  <c r="N86" i="116"/>
  <c r="N94" i="116"/>
  <c r="N56" i="116"/>
  <c r="M117" i="115"/>
  <c r="M132" i="115"/>
  <c r="M91" i="115"/>
  <c r="M105" i="115"/>
  <c r="M70" i="115"/>
  <c r="M60" i="115"/>
  <c r="N145" i="112"/>
  <c r="N98" i="112"/>
  <c r="N79" i="112"/>
  <c r="N70" i="112"/>
  <c r="N60" i="112"/>
  <c r="N55" i="112"/>
  <c r="M147" i="111"/>
  <c r="M118" i="111"/>
  <c r="M96" i="111"/>
  <c r="M78" i="111"/>
  <c r="M67" i="111"/>
  <c r="M85" i="111"/>
  <c r="O150" i="110"/>
  <c r="O96" i="110"/>
  <c r="O105" i="110"/>
  <c r="O70" i="110"/>
  <c r="O81" i="110"/>
  <c r="O41" i="110"/>
  <c r="M148" i="109"/>
  <c r="M119" i="109"/>
  <c r="M67" i="109"/>
  <c r="M106" i="109"/>
  <c r="M83" i="109"/>
  <c r="M42" i="109"/>
  <c r="M147" i="108"/>
  <c r="M118" i="108"/>
  <c r="N137" i="116"/>
  <c r="N143" i="116"/>
  <c r="N118" i="116"/>
  <c r="N91" i="116"/>
  <c r="N82" i="116"/>
  <c r="N55" i="116"/>
  <c r="M137" i="115"/>
  <c r="M146" i="115"/>
  <c r="M112" i="115"/>
  <c r="M83" i="115"/>
  <c r="M53" i="115"/>
  <c r="M40" i="115"/>
  <c r="N138" i="112"/>
  <c r="N125" i="112"/>
  <c r="N117" i="112"/>
  <c r="N68" i="112"/>
  <c r="N44" i="112"/>
  <c r="N42" i="112"/>
  <c r="M144" i="111"/>
  <c r="M138" i="111"/>
  <c r="M93" i="111"/>
  <c r="M82" i="111"/>
  <c r="M54" i="111"/>
  <c r="M65" i="111"/>
  <c r="O151" i="110"/>
  <c r="O95" i="110"/>
  <c r="O69" i="110"/>
  <c r="O78" i="110"/>
  <c r="O65" i="110"/>
  <c r="O67" i="110"/>
  <c r="O42" i="110"/>
  <c r="M133" i="109"/>
  <c r="M145" i="109"/>
  <c r="M112" i="109"/>
  <c r="M46" i="109"/>
  <c r="M93" i="109"/>
  <c r="M73" i="109"/>
  <c r="M39" i="109"/>
  <c r="M144" i="108"/>
  <c r="M138" i="108"/>
  <c r="M69" i="108"/>
  <c r="N134" i="116"/>
  <c r="N133" i="116"/>
  <c r="N117" i="116"/>
  <c r="N105" i="116"/>
  <c r="N57" i="116"/>
  <c r="N42" i="116"/>
  <c r="M134" i="115"/>
  <c r="M143" i="115"/>
  <c r="M107" i="115"/>
  <c r="M106" i="115"/>
  <c r="M47" i="115"/>
  <c r="M44" i="115"/>
  <c r="N135" i="112"/>
  <c r="N109" i="112"/>
  <c r="N111" i="112"/>
  <c r="N93" i="112"/>
  <c r="N95" i="112"/>
  <c r="N43" i="112"/>
  <c r="M120" i="111"/>
  <c r="M135" i="111"/>
  <c r="M106" i="111"/>
  <c r="M79" i="111"/>
  <c r="M105" i="111"/>
  <c r="M52" i="111"/>
  <c r="O148" i="110"/>
  <c r="O92" i="110"/>
  <c r="O66" i="110"/>
  <c r="O55" i="110"/>
  <c r="O54" i="110"/>
  <c r="O53" i="110"/>
  <c r="M130" i="109"/>
  <c r="M124" i="109"/>
  <c r="M72" i="109"/>
  <c r="M43" i="109"/>
  <c r="M65" i="109"/>
  <c r="M70" i="109"/>
  <c r="M120" i="108"/>
  <c r="M135" i="108"/>
  <c r="M106" i="108"/>
  <c r="M105" i="108"/>
  <c r="M93" i="108"/>
  <c r="N131" i="116"/>
  <c r="N130" i="116"/>
  <c r="N98" i="116"/>
  <c r="N85" i="116"/>
  <c r="N73" i="116"/>
  <c r="N41" i="116"/>
  <c r="M131" i="115"/>
  <c r="M125" i="115"/>
  <c r="M98" i="115"/>
  <c r="M69" i="115"/>
  <c r="M39" i="115"/>
  <c r="M42" i="115"/>
  <c r="N132" i="112"/>
  <c r="N99" i="112"/>
  <c r="N82" i="112"/>
  <c r="N53" i="112"/>
  <c r="N52" i="112"/>
  <c r="N41" i="112"/>
  <c r="M117" i="111"/>
  <c r="M132" i="111"/>
  <c r="M108" i="111"/>
  <c r="M66" i="111"/>
  <c r="M44" i="111"/>
  <c r="M60" i="111"/>
  <c r="O145" i="110"/>
  <c r="O144" i="110"/>
  <c r="O107" i="110"/>
  <c r="O52" i="110"/>
  <c r="O59" i="110"/>
  <c r="O44" i="110"/>
  <c r="M150" i="109"/>
  <c r="M121" i="109"/>
  <c r="M81" i="109"/>
  <c r="M40" i="109"/>
  <c r="M53" i="109"/>
  <c r="M95" i="109"/>
  <c r="M117" i="108"/>
  <c r="M132" i="108"/>
  <c r="M111" i="108"/>
  <c r="M92" i="108"/>
  <c r="M73" i="108"/>
  <c r="N131" i="107"/>
  <c r="N124" i="107"/>
  <c r="N98" i="107"/>
  <c r="N151" i="116"/>
  <c r="N81" i="116"/>
  <c r="N96" i="116"/>
  <c r="N109" i="116"/>
  <c r="N80" i="116"/>
  <c r="N53" i="116"/>
  <c r="M151" i="115"/>
  <c r="M122" i="115"/>
  <c r="M68" i="115"/>
  <c r="M86" i="115"/>
  <c r="M41" i="115"/>
  <c r="N150" i="112"/>
  <c r="N146" i="112"/>
  <c r="N108" i="112"/>
  <c r="N120" i="112"/>
  <c r="N92" i="112"/>
  <c r="N66" i="112"/>
  <c r="N39" i="112"/>
  <c r="M137" i="111"/>
  <c r="M146" i="111"/>
  <c r="M86" i="111"/>
  <c r="M42" i="111"/>
  <c r="M104" i="111"/>
  <c r="M55" i="111"/>
  <c r="O124" i="110"/>
  <c r="O138" i="110"/>
  <c r="O106" i="110"/>
  <c r="O112" i="110"/>
  <c r="O56" i="110"/>
  <c r="O79" i="110"/>
  <c r="M147" i="109"/>
  <c r="M118" i="109"/>
  <c r="M78" i="109"/>
  <c r="M80" i="109"/>
  <c r="M96" i="109"/>
  <c r="N148" i="116"/>
  <c r="N78" i="116"/>
  <c r="N66" i="116"/>
  <c r="N72" i="116"/>
  <c r="N47" i="116"/>
  <c r="N67" i="116"/>
  <c r="M148" i="115"/>
  <c r="M119" i="115"/>
  <c r="M104" i="115"/>
  <c r="M92" i="115"/>
  <c r="M54" i="115"/>
  <c r="M66" i="115"/>
  <c r="N147" i="112"/>
  <c r="N143" i="112"/>
  <c r="N105" i="112"/>
  <c r="N106" i="112"/>
  <c r="N85" i="112"/>
  <c r="N56" i="112"/>
  <c r="M134" i="111"/>
  <c r="M143" i="111"/>
  <c r="M83" i="111"/>
  <c r="M73" i="111"/>
  <c r="M46" i="111"/>
  <c r="M47" i="111"/>
  <c r="O121" i="110"/>
  <c r="O108" i="110"/>
  <c r="O120" i="110"/>
  <c r="O93" i="110"/>
  <c r="O94" i="110"/>
  <c r="O47" i="110"/>
  <c r="M144" i="109"/>
  <c r="M138" i="109"/>
  <c r="M104" i="109"/>
  <c r="M79" i="109"/>
  <c r="M55" i="109"/>
  <c r="M41" i="109"/>
  <c r="M70" i="108"/>
  <c r="M42" i="108"/>
  <c r="N151" i="107"/>
  <c r="N96" i="107"/>
  <c r="N83" i="107"/>
  <c r="N66" i="107"/>
  <c r="N52" i="107"/>
  <c r="M98" i="108"/>
  <c r="N148" i="107"/>
  <c r="N117" i="107"/>
  <c r="N73" i="107"/>
  <c r="N53" i="107"/>
  <c r="N57" i="107"/>
  <c r="N44" i="107"/>
  <c r="M92" i="109"/>
  <c r="M104" i="108"/>
  <c r="N135" i="107"/>
  <c r="N99" i="107"/>
  <c r="N93" i="107"/>
  <c r="N104" i="107"/>
  <c r="M137" i="108"/>
  <c r="M83" i="108"/>
  <c r="N146" i="107"/>
  <c r="N92" i="107"/>
  <c r="N70" i="107"/>
  <c r="N72" i="107"/>
  <c r="N41" i="107"/>
  <c r="M134" i="108"/>
  <c r="M66" i="108"/>
  <c r="N133" i="107"/>
  <c r="N86" i="107"/>
  <c r="N46" i="107"/>
  <c r="N47" i="107"/>
  <c r="N42" i="107"/>
  <c r="M146" i="108"/>
  <c r="M60" i="108"/>
  <c r="N130" i="107"/>
  <c r="N80" i="107"/>
  <c r="N43" i="107"/>
  <c r="N81" i="107"/>
  <c r="N55" i="107"/>
  <c r="M143" i="108"/>
  <c r="M68" i="108"/>
  <c r="N125" i="107"/>
  <c r="N108" i="107"/>
  <c r="N40" i="107"/>
  <c r="N78" i="107"/>
  <c r="N56" i="107"/>
  <c r="M72" i="108"/>
  <c r="M67" i="108"/>
  <c r="N122" i="107"/>
  <c r="N107" i="107"/>
  <c r="N112" i="107"/>
  <c r="N54" i="107"/>
  <c r="N105" i="107"/>
  <c r="M99" i="108"/>
  <c r="M41" i="108"/>
  <c r="N150" i="107"/>
  <c r="N121" i="107"/>
  <c r="N94" i="107"/>
  <c r="N69" i="107"/>
  <c r="N39" i="107"/>
  <c r="M94" i="108"/>
  <c r="M40" i="108"/>
  <c r="N144" i="107"/>
  <c r="N82" i="107"/>
  <c r="N59" i="107"/>
  <c r="N68" i="107"/>
  <c r="M108" i="108"/>
  <c r="N137" i="107"/>
  <c r="N79" i="107"/>
  <c r="N106" i="107"/>
  <c r="N60" i="107"/>
  <c r="N67" i="107"/>
  <c r="N111" i="107"/>
  <c r="M82" i="108"/>
  <c r="M39" i="108"/>
  <c r="N134" i="107"/>
  <c r="N119" i="107"/>
  <c r="O118" i="116"/>
  <c r="O107" i="116"/>
  <c r="O112" i="116"/>
  <c r="O105" i="116"/>
  <c r="O52" i="116"/>
  <c r="O53" i="116"/>
  <c r="N144" i="115"/>
  <c r="N133" i="115"/>
  <c r="N125" i="115"/>
  <c r="N59" i="115"/>
  <c r="N66" i="115"/>
  <c r="N46" i="115"/>
  <c r="O143" i="112"/>
  <c r="O118" i="112"/>
  <c r="O106" i="112"/>
  <c r="O96" i="112"/>
  <c r="O79" i="112"/>
  <c r="O83" i="112"/>
  <c r="N147" i="111"/>
  <c r="N143" i="111"/>
  <c r="N105" i="111"/>
  <c r="N56" i="111"/>
  <c r="N78" i="111"/>
  <c r="N54" i="111"/>
  <c r="P125" i="110"/>
  <c r="P96" i="110"/>
  <c r="P98" i="110"/>
  <c r="P67" i="110"/>
  <c r="P82" i="110"/>
  <c r="P42" i="110"/>
  <c r="N150" i="109"/>
  <c r="N146" i="109"/>
  <c r="N119" i="109"/>
  <c r="N120" i="109"/>
  <c r="N85" i="109"/>
  <c r="N52" i="109"/>
  <c r="N41" i="109"/>
  <c r="N150" i="108"/>
  <c r="N146" i="108"/>
  <c r="N118" i="108"/>
  <c r="N98" i="108"/>
  <c r="N52" i="108"/>
  <c r="O146" i="116"/>
  <c r="O95" i="116"/>
  <c r="O109" i="116"/>
  <c r="O85" i="116"/>
  <c r="O69" i="116"/>
  <c r="O54" i="116"/>
  <c r="N137" i="115"/>
  <c r="N130" i="115"/>
  <c r="N104" i="115"/>
  <c r="N56" i="115"/>
  <c r="N81" i="115"/>
  <c r="N41" i="115"/>
  <c r="O111" i="112"/>
  <c r="O138" i="112"/>
  <c r="O94" i="112"/>
  <c r="O98" i="112"/>
  <c r="O69" i="112"/>
  <c r="O56" i="112"/>
  <c r="N144" i="111"/>
  <c r="N133" i="111"/>
  <c r="N125" i="111"/>
  <c r="N53" i="111"/>
  <c r="N41" i="111"/>
  <c r="N43" i="111"/>
  <c r="P137" i="110"/>
  <c r="P122" i="110"/>
  <c r="P118" i="110"/>
  <c r="P81" i="110"/>
  <c r="P105" i="110"/>
  <c r="P60" i="110"/>
  <c r="N147" i="109"/>
  <c r="N143" i="109"/>
  <c r="N112" i="109"/>
  <c r="N117" i="109"/>
  <c r="N68" i="109"/>
  <c r="N69" i="109"/>
  <c r="N147" i="108"/>
  <c r="N143" i="108"/>
  <c r="N111" i="108"/>
  <c r="N120" i="108"/>
  <c r="N122" i="108"/>
  <c r="N70" i="108"/>
  <c r="O147" i="107"/>
  <c r="O107" i="107"/>
  <c r="O143" i="116"/>
  <c r="O92" i="116"/>
  <c r="O99" i="116"/>
  <c r="O130" i="116"/>
  <c r="O46" i="116"/>
  <c r="O47" i="116"/>
  <c r="N134" i="115"/>
  <c r="N117" i="115"/>
  <c r="N85" i="115"/>
  <c r="N53" i="115"/>
  <c r="N92" i="115"/>
  <c r="N57" i="115"/>
  <c r="O108" i="112"/>
  <c r="O134" i="112"/>
  <c r="O86" i="112"/>
  <c r="O85" i="112"/>
  <c r="O60" i="112"/>
  <c r="O46" i="112"/>
  <c r="N137" i="111"/>
  <c r="N130" i="111"/>
  <c r="N118" i="111"/>
  <c r="N104" i="111"/>
  <c r="N82" i="111"/>
  <c r="N39" i="111"/>
  <c r="P151" i="110"/>
  <c r="P119" i="110"/>
  <c r="P107" i="110"/>
  <c r="P93" i="110"/>
  <c r="P57" i="110"/>
  <c r="P66" i="110"/>
  <c r="N144" i="109"/>
  <c r="N133" i="109"/>
  <c r="N99" i="109"/>
  <c r="N65" i="109"/>
  <c r="N42" i="109"/>
  <c r="N55" i="109"/>
  <c r="N144" i="108"/>
  <c r="N133" i="108"/>
  <c r="N99" i="108"/>
  <c r="N96" i="108"/>
  <c r="N68" i="108"/>
  <c r="N66" i="108"/>
  <c r="O144" i="107"/>
  <c r="O135" i="107"/>
  <c r="O108" i="107"/>
  <c r="O54" i="107"/>
  <c r="O150" i="116"/>
  <c r="O138" i="116"/>
  <c r="O98" i="116"/>
  <c r="O106" i="116"/>
  <c r="O72" i="116"/>
  <c r="O73" i="116"/>
  <c r="N131" i="115"/>
  <c r="N106" i="115"/>
  <c r="N82" i="115"/>
  <c r="N109" i="115"/>
  <c r="N73" i="115"/>
  <c r="N65" i="115"/>
  <c r="O105" i="112"/>
  <c r="O122" i="112"/>
  <c r="O78" i="112"/>
  <c r="O73" i="112"/>
  <c r="O47" i="112"/>
  <c r="O41" i="112"/>
  <c r="N134" i="111"/>
  <c r="N117" i="111"/>
  <c r="N111" i="111"/>
  <c r="N67" i="111"/>
  <c r="N79" i="111"/>
  <c r="N44" i="111"/>
  <c r="P148" i="110"/>
  <c r="P133" i="110"/>
  <c r="P106" i="110"/>
  <c r="P80" i="110"/>
  <c r="P52" i="110"/>
  <c r="P56" i="110"/>
  <c r="N137" i="109"/>
  <c r="N130" i="109"/>
  <c r="N122" i="109"/>
  <c r="N57" i="109"/>
  <c r="N81" i="109"/>
  <c r="N56" i="109"/>
  <c r="N137" i="108"/>
  <c r="N130" i="108"/>
  <c r="N117" i="108"/>
  <c r="N73" i="108"/>
  <c r="N56" i="108"/>
  <c r="N55" i="108"/>
  <c r="O98" i="107"/>
  <c r="O99" i="107"/>
  <c r="O94" i="107"/>
  <c r="O112" i="107"/>
  <c r="O147" i="116"/>
  <c r="O134" i="116"/>
  <c r="O82" i="116"/>
  <c r="O68" i="116"/>
  <c r="O59" i="116"/>
  <c r="O93" i="116"/>
  <c r="N151" i="115"/>
  <c r="N108" i="115"/>
  <c r="N79" i="115"/>
  <c r="N122" i="115"/>
  <c r="N70" i="115"/>
  <c r="N60" i="115"/>
  <c r="O150" i="112"/>
  <c r="O121" i="112"/>
  <c r="O70" i="112"/>
  <c r="O67" i="112"/>
  <c r="O65" i="112"/>
  <c r="O44" i="112"/>
  <c r="N131" i="111"/>
  <c r="N106" i="111"/>
  <c r="N107" i="111"/>
  <c r="N121" i="111"/>
  <c r="N70" i="111"/>
  <c r="N85" i="111"/>
  <c r="P145" i="110"/>
  <c r="P150" i="110"/>
  <c r="P94" i="110"/>
  <c r="P73" i="110"/>
  <c r="P47" i="110"/>
  <c r="P55" i="110"/>
  <c r="N134" i="109"/>
  <c r="N125" i="109"/>
  <c r="N98" i="109"/>
  <c r="N54" i="109"/>
  <c r="N111" i="109"/>
  <c r="N47" i="109"/>
  <c r="N134" i="108"/>
  <c r="N124" i="108"/>
  <c r="N109" i="108"/>
  <c r="N69" i="108"/>
  <c r="N82" i="108"/>
  <c r="O138" i="107"/>
  <c r="O132" i="107"/>
  <c r="O91" i="107"/>
  <c r="O80" i="107"/>
  <c r="O144" i="116"/>
  <c r="O120" i="116"/>
  <c r="O81" i="116"/>
  <c r="O133" i="116"/>
  <c r="O56" i="116"/>
  <c r="O66" i="116"/>
  <c r="N148" i="115"/>
  <c r="N105" i="115"/>
  <c r="N118" i="115"/>
  <c r="N95" i="115"/>
  <c r="N94" i="115"/>
  <c r="N44" i="115"/>
  <c r="O147" i="112"/>
  <c r="O131" i="112"/>
  <c r="O68" i="112"/>
  <c r="O59" i="112"/>
  <c r="O57" i="112"/>
  <c r="O40" i="112"/>
  <c r="N151" i="111"/>
  <c r="N120" i="111"/>
  <c r="N95" i="111"/>
  <c r="N109" i="111"/>
  <c r="N68" i="111"/>
  <c r="N57" i="111"/>
  <c r="P124" i="110"/>
  <c r="P143" i="110"/>
  <c r="P86" i="110"/>
  <c r="P85" i="110"/>
  <c r="P95" i="110"/>
  <c r="P43" i="110"/>
  <c r="N131" i="109"/>
  <c r="N86" i="109"/>
  <c r="N94" i="109"/>
  <c r="N82" i="109"/>
  <c r="N105" i="109"/>
  <c r="N46" i="109"/>
  <c r="N131" i="108"/>
  <c r="N119" i="108"/>
  <c r="N95" i="108"/>
  <c r="N67" i="108"/>
  <c r="N104" i="108"/>
  <c r="N47" i="108"/>
  <c r="O131" i="107"/>
  <c r="O120" i="107"/>
  <c r="O70" i="107"/>
  <c r="O135" i="116"/>
  <c r="O119" i="116"/>
  <c r="O70" i="116"/>
  <c r="O83" i="116"/>
  <c r="O43" i="116"/>
  <c r="N145" i="115"/>
  <c r="N120" i="115"/>
  <c r="N111" i="115"/>
  <c r="N91" i="115"/>
  <c r="N72" i="115"/>
  <c r="N39" i="115"/>
  <c r="O144" i="112"/>
  <c r="O120" i="112"/>
  <c r="O130" i="112"/>
  <c r="O124" i="112"/>
  <c r="O53" i="112"/>
  <c r="N148" i="111"/>
  <c r="N99" i="111"/>
  <c r="N92" i="111"/>
  <c r="N93" i="111"/>
  <c r="N66" i="111"/>
  <c r="N60" i="111"/>
  <c r="P138" i="110"/>
  <c r="P134" i="110"/>
  <c r="P120" i="110"/>
  <c r="P59" i="110"/>
  <c r="P91" i="110"/>
  <c r="P39" i="110"/>
  <c r="N151" i="109"/>
  <c r="N83" i="109"/>
  <c r="N118" i="109"/>
  <c r="N78" i="109"/>
  <c r="N91" i="109"/>
  <c r="N40" i="109"/>
  <c r="N151" i="108"/>
  <c r="N112" i="108"/>
  <c r="N92" i="108"/>
  <c r="N43" i="108"/>
  <c r="N108" i="108"/>
  <c r="N59" i="108"/>
  <c r="O137" i="107"/>
  <c r="O92" i="107"/>
  <c r="O67" i="107"/>
  <c r="O151" i="116"/>
  <c r="O132" i="116"/>
  <c r="O117" i="116"/>
  <c r="O86" i="116"/>
  <c r="O96" i="116"/>
  <c r="O57" i="116"/>
  <c r="O44" i="116"/>
  <c r="N138" i="115"/>
  <c r="N124" i="115"/>
  <c r="N96" i="115"/>
  <c r="N121" i="115"/>
  <c r="N78" i="115"/>
  <c r="N47" i="115"/>
  <c r="O135" i="112"/>
  <c r="O95" i="112"/>
  <c r="O109" i="112"/>
  <c r="O82" i="112"/>
  <c r="O52" i="112"/>
  <c r="O42" i="112"/>
  <c r="N145" i="111"/>
  <c r="N94" i="111"/>
  <c r="N108" i="111"/>
  <c r="N86" i="111"/>
  <c r="N65" i="111"/>
  <c r="P135" i="110"/>
  <c r="P130" i="110"/>
  <c r="P99" i="110"/>
  <c r="P79" i="110"/>
  <c r="P83" i="110"/>
  <c r="P53" i="110"/>
  <c r="N148" i="109"/>
  <c r="N80" i="109"/>
  <c r="N108" i="109"/>
  <c r="N72" i="109"/>
  <c r="N60" i="109"/>
  <c r="N148" i="108"/>
  <c r="N125" i="108"/>
  <c r="N91" i="108"/>
  <c r="N40" i="108"/>
  <c r="N94" i="108"/>
  <c r="N46" i="108"/>
  <c r="O151" i="107"/>
  <c r="O133" i="107"/>
  <c r="O134" i="107"/>
  <c r="O106" i="107"/>
  <c r="O148" i="116"/>
  <c r="O137" i="116"/>
  <c r="O131" i="116"/>
  <c r="O80" i="116"/>
  <c r="O94" i="116"/>
  <c r="O55" i="116"/>
  <c r="N135" i="115"/>
  <c r="N119" i="115"/>
  <c r="N93" i="115"/>
  <c r="N86" i="115"/>
  <c r="N68" i="115"/>
  <c r="N42" i="115"/>
  <c r="O151" i="112"/>
  <c r="O132" i="112"/>
  <c r="O92" i="112"/>
  <c r="O91" i="112"/>
  <c r="O72" i="112"/>
  <c r="O43" i="112"/>
  <c r="O55" i="112"/>
  <c r="N138" i="111"/>
  <c r="N91" i="111"/>
  <c r="N81" i="111"/>
  <c r="N83" i="111"/>
  <c r="N52" i="111"/>
  <c r="N42" i="111"/>
  <c r="P132" i="110"/>
  <c r="P109" i="110"/>
  <c r="P112" i="110"/>
  <c r="P78" i="110"/>
  <c r="P72" i="110"/>
  <c r="P46" i="110"/>
  <c r="N145" i="109"/>
  <c r="N109" i="109"/>
  <c r="N107" i="109"/>
  <c r="N121" i="109"/>
  <c r="N67" i="109"/>
  <c r="N43" i="109"/>
  <c r="N145" i="108"/>
  <c r="N106" i="108"/>
  <c r="N60" i="108"/>
  <c r="N107" i="108"/>
  <c r="N72" i="108"/>
  <c r="N41" i="108"/>
  <c r="O145" i="116"/>
  <c r="O108" i="116"/>
  <c r="O122" i="116"/>
  <c r="O60" i="116"/>
  <c r="O67" i="116"/>
  <c r="O41" i="116"/>
  <c r="N132" i="115"/>
  <c r="N112" i="115"/>
  <c r="N83" i="115"/>
  <c r="N67" i="115"/>
  <c r="N54" i="115"/>
  <c r="N40" i="115"/>
  <c r="O148" i="112"/>
  <c r="O125" i="112"/>
  <c r="O81" i="112"/>
  <c r="O133" i="112"/>
  <c r="O66" i="112"/>
  <c r="O93" i="112"/>
  <c r="N135" i="111"/>
  <c r="N124" i="111"/>
  <c r="N73" i="111"/>
  <c r="N72" i="111"/>
  <c r="N98" i="111"/>
  <c r="N40" i="111"/>
  <c r="P146" i="110"/>
  <c r="P147" i="110"/>
  <c r="P144" i="110"/>
  <c r="P69" i="110"/>
  <c r="P70" i="110"/>
  <c r="P40" i="110"/>
  <c r="N138" i="109"/>
  <c r="N95" i="109"/>
  <c r="N96" i="109"/>
  <c r="N104" i="109"/>
  <c r="N73" i="109"/>
  <c r="N66" i="109"/>
  <c r="N138" i="108"/>
  <c r="N86" i="108"/>
  <c r="N57" i="108"/>
  <c r="N81" i="108"/>
  <c r="N53" i="108"/>
  <c r="N65" i="108"/>
  <c r="O145" i="107"/>
  <c r="O118" i="107"/>
  <c r="O124" i="116"/>
  <c r="O125" i="116"/>
  <c r="O104" i="116"/>
  <c r="O42" i="116"/>
  <c r="O65" i="116"/>
  <c r="O40" i="116"/>
  <c r="N150" i="115"/>
  <c r="N146" i="115"/>
  <c r="N107" i="115"/>
  <c r="N99" i="115"/>
  <c r="N55" i="115"/>
  <c r="N43" i="115"/>
  <c r="O145" i="112"/>
  <c r="O104" i="112"/>
  <c r="O119" i="112"/>
  <c r="O112" i="112"/>
  <c r="O54" i="112"/>
  <c r="O80" i="112"/>
  <c r="N132" i="111"/>
  <c r="N119" i="111"/>
  <c r="N69" i="111"/>
  <c r="N46" i="111"/>
  <c r="N80" i="111"/>
  <c r="N47" i="111"/>
  <c r="P111" i="110"/>
  <c r="P131" i="110"/>
  <c r="P104" i="110"/>
  <c r="P92" i="110"/>
  <c r="P65" i="110"/>
  <c r="P41" i="110"/>
  <c r="N135" i="109"/>
  <c r="N92" i="109"/>
  <c r="N93" i="109"/>
  <c r="N79" i="109"/>
  <c r="N70" i="109"/>
  <c r="N39" i="109"/>
  <c r="N135" i="108"/>
  <c r="N83" i="108"/>
  <c r="N54" i="108"/>
  <c r="N79" i="108"/>
  <c r="N42" i="108"/>
  <c r="N44" i="108"/>
  <c r="O146" i="107"/>
  <c r="O121" i="116"/>
  <c r="O111" i="116"/>
  <c r="O79" i="116"/>
  <c r="O91" i="116"/>
  <c r="O78" i="116"/>
  <c r="O39" i="116"/>
  <c r="N147" i="115"/>
  <c r="N143" i="115"/>
  <c r="N98" i="115"/>
  <c r="N69" i="115"/>
  <c r="N80" i="115"/>
  <c r="N52" i="115"/>
  <c r="O146" i="112"/>
  <c r="O137" i="112"/>
  <c r="O99" i="112"/>
  <c r="O107" i="112"/>
  <c r="O117" i="112"/>
  <c r="O39" i="112"/>
  <c r="N150" i="111"/>
  <c r="N146" i="111"/>
  <c r="N112" i="111"/>
  <c r="N59" i="111"/>
  <c r="N96" i="111"/>
  <c r="N122" i="111"/>
  <c r="N55" i="111"/>
  <c r="P108" i="110"/>
  <c r="P117" i="110"/>
  <c r="P121" i="110"/>
  <c r="P68" i="110"/>
  <c r="P54" i="110"/>
  <c r="P44" i="110"/>
  <c r="N132" i="109"/>
  <c r="N124" i="109"/>
  <c r="N59" i="109"/>
  <c r="N106" i="109"/>
  <c r="N53" i="109"/>
  <c r="N44" i="109"/>
  <c r="N132" i="108"/>
  <c r="N80" i="108"/>
  <c r="N105" i="108"/>
  <c r="N78" i="108"/>
  <c r="N39" i="108"/>
  <c r="N121" i="108"/>
  <c r="O143" i="107"/>
  <c r="O93" i="107"/>
  <c r="O124" i="107"/>
  <c r="O125" i="107"/>
  <c r="O82" i="107"/>
  <c r="O52" i="107"/>
  <c r="O148" i="107"/>
  <c r="O122" i="107"/>
  <c r="O79" i="107"/>
  <c r="O150" i="107"/>
  <c r="O111" i="107"/>
  <c r="O65" i="107"/>
  <c r="O46" i="107"/>
  <c r="O119" i="107"/>
  <c r="O104" i="107"/>
  <c r="O47" i="107"/>
  <c r="O41" i="107"/>
  <c r="O96" i="107"/>
  <c r="O81" i="107"/>
  <c r="O43" i="107"/>
  <c r="O55" i="107"/>
  <c r="O117" i="107"/>
  <c r="O68" i="107"/>
  <c r="O40" i="107"/>
  <c r="N85" i="108"/>
  <c r="O130" i="107"/>
  <c r="O60" i="107"/>
  <c r="O66" i="107"/>
  <c r="N93" i="108"/>
  <c r="O86" i="107"/>
  <c r="O57" i="107"/>
  <c r="O39" i="107"/>
  <c r="O95" i="107"/>
  <c r="O83" i="107"/>
  <c r="O59" i="107"/>
  <c r="O69" i="107"/>
  <c r="O121" i="107"/>
  <c r="O72" i="107"/>
  <c r="O53" i="107"/>
  <c r="O109" i="107"/>
  <c r="O78" i="107"/>
  <c r="O44" i="107"/>
  <c r="O73" i="107"/>
  <c r="O105" i="107"/>
  <c r="O85" i="107"/>
  <c r="O42" i="107"/>
  <c r="O56" i="107"/>
  <c r="P125" i="116"/>
  <c r="P121" i="116"/>
  <c r="P80" i="116"/>
  <c r="P83" i="116"/>
  <c r="P81" i="116"/>
  <c r="P44" i="116"/>
  <c r="O151" i="115"/>
  <c r="O137" i="115"/>
  <c r="O93" i="115"/>
  <c r="O86" i="115"/>
  <c r="O54" i="115"/>
  <c r="O85" i="115"/>
  <c r="O40" i="115"/>
  <c r="P111" i="112"/>
  <c r="P117" i="112"/>
  <c r="P82" i="112"/>
  <c r="P68" i="112"/>
  <c r="P56" i="112"/>
  <c r="P43" i="112"/>
  <c r="O144" i="111"/>
  <c r="O118" i="111"/>
  <c r="O83" i="111"/>
  <c r="O92" i="111"/>
  <c r="O52" i="111"/>
  <c r="O47" i="111"/>
  <c r="Q132" i="110"/>
  <c r="Q112" i="110"/>
  <c r="Q105" i="110"/>
  <c r="Q53" i="110"/>
  <c r="Q41" i="110"/>
  <c r="Q44" i="110"/>
  <c r="O147" i="109"/>
  <c r="O122" i="109"/>
  <c r="O67" i="109"/>
  <c r="O68" i="109"/>
  <c r="O53" i="109"/>
  <c r="O42" i="109"/>
  <c r="O144" i="108"/>
  <c r="O133" i="108"/>
  <c r="O134" i="108"/>
  <c r="O104" i="108"/>
  <c r="O83" i="108"/>
  <c r="P122" i="116"/>
  <c r="P118" i="116"/>
  <c r="P60" i="116"/>
  <c r="P59" i="116"/>
  <c r="P66" i="116"/>
  <c r="P52" i="116"/>
  <c r="O148" i="115"/>
  <c r="O130" i="115"/>
  <c r="O132" i="115"/>
  <c r="O82" i="115"/>
  <c r="O81" i="115"/>
  <c r="O52" i="115"/>
  <c r="P108" i="112"/>
  <c r="P144" i="112"/>
  <c r="P60" i="112"/>
  <c r="P107" i="112"/>
  <c r="P44" i="112"/>
  <c r="P40" i="112"/>
  <c r="O135" i="111"/>
  <c r="O107" i="111"/>
  <c r="O95" i="111"/>
  <c r="O53" i="111"/>
  <c r="O94" i="111"/>
  <c r="O41" i="111"/>
  <c r="Q137" i="110"/>
  <c r="Q146" i="110"/>
  <c r="Q106" i="110"/>
  <c r="Q70" i="110"/>
  <c r="Q111" i="110"/>
  <c r="Q80" i="110"/>
  <c r="Q60" i="110"/>
  <c r="O144" i="109"/>
  <c r="O112" i="109"/>
  <c r="O131" i="109"/>
  <c r="O119" i="109"/>
  <c r="O52" i="109"/>
  <c r="O43" i="109"/>
  <c r="O125" i="108"/>
  <c r="O138" i="108"/>
  <c r="O95" i="108"/>
  <c r="O82" i="108"/>
  <c r="O66" i="108"/>
  <c r="O53" i="108"/>
  <c r="P122" i="107"/>
  <c r="P119" i="116"/>
  <c r="P98" i="116"/>
  <c r="P108" i="116"/>
  <c r="P95" i="116"/>
  <c r="P65" i="116"/>
  <c r="P40" i="116"/>
  <c r="O145" i="115"/>
  <c r="O122" i="115"/>
  <c r="O117" i="115"/>
  <c r="O79" i="115"/>
  <c r="O112" i="115"/>
  <c r="O46" i="115"/>
  <c r="P125" i="112"/>
  <c r="P130" i="112"/>
  <c r="P57" i="112"/>
  <c r="P80" i="112"/>
  <c r="P83" i="112"/>
  <c r="P65" i="112"/>
  <c r="O151" i="111"/>
  <c r="O137" i="111"/>
  <c r="O132" i="111"/>
  <c r="O109" i="111"/>
  <c r="O57" i="111"/>
  <c r="O91" i="111"/>
  <c r="O42" i="111"/>
  <c r="Q134" i="110"/>
  <c r="Q143" i="110"/>
  <c r="Q98" i="110"/>
  <c r="Q85" i="110"/>
  <c r="Q96" i="110"/>
  <c r="Q54" i="110"/>
  <c r="O137" i="109"/>
  <c r="O104" i="109"/>
  <c r="O124" i="109"/>
  <c r="O98" i="109"/>
  <c r="O56" i="109"/>
  <c r="O151" i="108"/>
  <c r="O106" i="108"/>
  <c r="O109" i="108"/>
  <c r="O81" i="108"/>
  <c r="O44" i="108"/>
  <c r="O55" i="108"/>
  <c r="O60" i="108"/>
  <c r="P119" i="107"/>
  <c r="P98" i="107"/>
  <c r="P70" i="107"/>
  <c r="P69" i="107"/>
  <c r="P137" i="116"/>
  <c r="P150" i="116"/>
  <c r="P146" i="116"/>
  <c r="P91" i="116"/>
  <c r="P94" i="116"/>
  <c r="P73" i="116"/>
  <c r="P55" i="116"/>
  <c r="O146" i="115"/>
  <c r="O121" i="115"/>
  <c r="O106" i="115"/>
  <c r="O67" i="115"/>
  <c r="O65" i="115"/>
  <c r="P122" i="112"/>
  <c r="P134" i="112"/>
  <c r="P94" i="112"/>
  <c r="P79" i="112"/>
  <c r="P70" i="112"/>
  <c r="P55" i="112"/>
  <c r="O148" i="111"/>
  <c r="O130" i="111"/>
  <c r="O117" i="111"/>
  <c r="O93" i="111"/>
  <c r="O43" i="111"/>
  <c r="O85" i="111"/>
  <c r="Q131" i="110"/>
  <c r="Q125" i="110"/>
  <c r="Q107" i="110"/>
  <c r="Q95" i="110"/>
  <c r="Q81" i="110"/>
  <c r="Q52" i="110"/>
  <c r="O151" i="109"/>
  <c r="O118" i="109"/>
  <c r="O78" i="109"/>
  <c r="O120" i="109"/>
  <c r="O72" i="109"/>
  <c r="O57" i="109"/>
  <c r="O41" i="109"/>
  <c r="O148" i="108"/>
  <c r="O118" i="108"/>
  <c r="O124" i="108"/>
  <c r="O107" i="108"/>
  <c r="O41" i="108"/>
  <c r="O54" i="108"/>
  <c r="P120" i="107"/>
  <c r="P112" i="107"/>
  <c r="P150" i="107"/>
  <c r="P133" i="107"/>
  <c r="P151" i="116"/>
  <c r="P112" i="116"/>
  <c r="P131" i="116"/>
  <c r="P79" i="116"/>
  <c r="P82" i="116"/>
  <c r="P67" i="116"/>
  <c r="O143" i="115"/>
  <c r="O138" i="115"/>
  <c r="O98" i="115"/>
  <c r="O107" i="115"/>
  <c r="O56" i="115"/>
  <c r="O70" i="115"/>
  <c r="P137" i="112"/>
  <c r="P119" i="112"/>
  <c r="P143" i="112"/>
  <c r="P86" i="112"/>
  <c r="P81" i="112"/>
  <c r="P67" i="112"/>
  <c r="P42" i="112"/>
  <c r="O145" i="111"/>
  <c r="O122" i="111"/>
  <c r="O133" i="111"/>
  <c r="O86" i="111"/>
  <c r="O82" i="111"/>
  <c r="O80" i="111"/>
  <c r="Q151" i="110"/>
  <c r="Q122" i="110"/>
  <c r="Q94" i="110"/>
  <c r="Q91" i="110"/>
  <c r="Q117" i="110"/>
  <c r="Q83" i="110"/>
  <c r="O148" i="109"/>
  <c r="O107" i="109"/>
  <c r="O130" i="109"/>
  <c r="O81" i="109"/>
  <c r="O60" i="109"/>
  <c r="O40" i="109"/>
  <c r="O145" i="108"/>
  <c r="O99" i="108"/>
  <c r="O78" i="108"/>
  <c r="O86" i="108"/>
  <c r="O96" i="108"/>
  <c r="O57" i="108"/>
  <c r="P137" i="107"/>
  <c r="P109" i="107"/>
  <c r="P148" i="116"/>
  <c r="P109" i="116"/>
  <c r="P104" i="116"/>
  <c r="P69" i="116"/>
  <c r="P93" i="116"/>
  <c r="P54" i="116"/>
  <c r="O111" i="115"/>
  <c r="O134" i="115"/>
  <c r="O133" i="115"/>
  <c r="O92" i="115"/>
  <c r="O95" i="115"/>
  <c r="O57" i="115"/>
  <c r="P151" i="112"/>
  <c r="P150" i="112"/>
  <c r="P121" i="112"/>
  <c r="P91" i="112"/>
  <c r="P78" i="112"/>
  <c r="P85" i="112"/>
  <c r="O146" i="111"/>
  <c r="O121" i="111"/>
  <c r="O106" i="111"/>
  <c r="O73" i="111"/>
  <c r="O79" i="111"/>
  <c r="O96" i="111"/>
  <c r="Q148" i="110"/>
  <c r="Q119" i="110"/>
  <c r="Q86" i="110"/>
  <c r="Q72" i="110"/>
  <c r="Q93" i="110"/>
  <c r="Q55" i="110"/>
  <c r="O145" i="109"/>
  <c r="O99" i="109"/>
  <c r="O117" i="109"/>
  <c r="O106" i="109"/>
  <c r="O73" i="109"/>
  <c r="O39" i="109"/>
  <c r="O146" i="108"/>
  <c r="O94" i="108"/>
  <c r="O65" i="108"/>
  <c r="O59" i="108"/>
  <c r="O121" i="108"/>
  <c r="P134" i="107"/>
  <c r="P106" i="107"/>
  <c r="P145" i="116"/>
  <c r="P106" i="116"/>
  <c r="P96" i="116"/>
  <c r="P56" i="116"/>
  <c r="P68" i="116"/>
  <c r="P78" i="116"/>
  <c r="O108" i="115"/>
  <c r="O124" i="115"/>
  <c r="O66" i="115"/>
  <c r="O44" i="115"/>
  <c r="O72" i="115"/>
  <c r="O73" i="115"/>
  <c r="P148" i="112"/>
  <c r="P147" i="112"/>
  <c r="P105" i="112"/>
  <c r="P47" i="112"/>
  <c r="P59" i="112"/>
  <c r="P73" i="112"/>
  <c r="O143" i="111"/>
  <c r="O138" i="111"/>
  <c r="O99" i="111"/>
  <c r="O72" i="111"/>
  <c r="O70" i="111"/>
  <c r="O60" i="111"/>
  <c r="Q145" i="110"/>
  <c r="Q133" i="110"/>
  <c r="Q120" i="110"/>
  <c r="Q79" i="110"/>
  <c r="Q43" i="110"/>
  <c r="Q47" i="110"/>
  <c r="O146" i="109"/>
  <c r="O94" i="109"/>
  <c r="O83" i="109"/>
  <c r="O69" i="109"/>
  <c r="O86" i="109"/>
  <c r="O44" i="109"/>
  <c r="O143" i="108"/>
  <c r="O91" i="108"/>
  <c r="O119" i="108"/>
  <c r="O46" i="108"/>
  <c r="O93" i="108"/>
  <c r="O52" i="108"/>
  <c r="P151" i="107"/>
  <c r="P124" i="116"/>
  <c r="P99" i="116"/>
  <c r="P144" i="116"/>
  <c r="P105" i="116"/>
  <c r="P41" i="116"/>
  <c r="P53" i="116"/>
  <c r="O105" i="115"/>
  <c r="O119" i="115"/>
  <c r="O99" i="115"/>
  <c r="O41" i="115"/>
  <c r="O69" i="115"/>
  <c r="O42" i="115"/>
  <c r="P145" i="112"/>
  <c r="P112" i="112"/>
  <c r="P146" i="112"/>
  <c r="P133" i="112"/>
  <c r="P72" i="112"/>
  <c r="P69" i="112"/>
  <c r="O111" i="111"/>
  <c r="O134" i="111"/>
  <c r="O104" i="111"/>
  <c r="O59" i="111"/>
  <c r="O68" i="111"/>
  <c r="O55" i="111"/>
  <c r="Q124" i="110"/>
  <c r="Q130" i="110"/>
  <c r="Q99" i="110"/>
  <c r="Q78" i="110"/>
  <c r="Q42" i="110"/>
  <c r="O143" i="109"/>
  <c r="O91" i="109"/>
  <c r="O138" i="109"/>
  <c r="O80" i="109"/>
  <c r="O54" i="109"/>
  <c r="O65" i="109"/>
  <c r="O111" i="108"/>
  <c r="O132" i="108"/>
  <c r="O131" i="108"/>
  <c r="O112" i="108"/>
  <c r="O73" i="108"/>
  <c r="O39" i="108"/>
  <c r="P148" i="107"/>
  <c r="P117" i="107"/>
  <c r="P96" i="107"/>
  <c r="P83" i="107"/>
  <c r="P81" i="107"/>
  <c r="P138" i="116"/>
  <c r="P134" i="116"/>
  <c r="P107" i="116"/>
  <c r="P85" i="116"/>
  <c r="P72" i="116"/>
  <c r="P42" i="116"/>
  <c r="O150" i="115"/>
  <c r="O125" i="115"/>
  <c r="O120" i="115"/>
  <c r="O91" i="115"/>
  <c r="O78" i="115"/>
  <c r="O47" i="115"/>
  <c r="P124" i="112"/>
  <c r="P109" i="112"/>
  <c r="P131" i="112"/>
  <c r="P98" i="112"/>
  <c r="P66" i="112"/>
  <c r="P39" i="112"/>
  <c r="O108" i="111"/>
  <c r="O124" i="111"/>
  <c r="O67" i="111"/>
  <c r="O44" i="111"/>
  <c r="O69" i="111"/>
  <c r="Q121" i="110"/>
  <c r="Q150" i="110"/>
  <c r="Q92" i="110"/>
  <c r="Q69" i="110"/>
  <c r="Q59" i="110"/>
  <c r="Q66" i="110"/>
  <c r="O111" i="109"/>
  <c r="O135" i="109"/>
  <c r="O133" i="109"/>
  <c r="O55" i="109"/>
  <c r="O46" i="109"/>
  <c r="O93" i="109"/>
  <c r="O108" i="108"/>
  <c r="O117" i="108"/>
  <c r="O98" i="108"/>
  <c r="O80" i="108"/>
  <c r="O72" i="108"/>
  <c r="O47" i="108"/>
  <c r="P138" i="107"/>
  <c r="P144" i="107"/>
  <c r="P95" i="107"/>
  <c r="P135" i="116"/>
  <c r="P120" i="116"/>
  <c r="P92" i="116"/>
  <c r="P147" i="116"/>
  <c r="P43" i="116"/>
  <c r="P47" i="116"/>
  <c r="O147" i="115"/>
  <c r="O104" i="115"/>
  <c r="O131" i="115"/>
  <c r="O83" i="115"/>
  <c r="O68" i="115"/>
  <c r="O39" i="115"/>
  <c r="P138" i="112"/>
  <c r="P106" i="112"/>
  <c r="P120" i="112"/>
  <c r="P93" i="112"/>
  <c r="P54" i="112"/>
  <c r="P41" i="112"/>
  <c r="O105" i="111"/>
  <c r="O119" i="111"/>
  <c r="O120" i="111"/>
  <c r="O39" i="111"/>
  <c r="O66" i="111"/>
  <c r="O40" i="111"/>
  <c r="Q118" i="110"/>
  <c r="Q147" i="110"/>
  <c r="Q82" i="110"/>
  <c r="Q73" i="110"/>
  <c r="Q68" i="110"/>
  <c r="Q39" i="110"/>
  <c r="O108" i="109"/>
  <c r="O132" i="109"/>
  <c r="O109" i="109"/>
  <c r="O47" i="109"/>
  <c r="O121" i="109"/>
  <c r="O59" i="109"/>
  <c r="O105" i="108"/>
  <c r="O135" i="108"/>
  <c r="O92" i="108"/>
  <c r="O69" i="108"/>
  <c r="O120" i="108"/>
  <c r="O40" i="108"/>
  <c r="P135" i="107"/>
  <c r="P132" i="116"/>
  <c r="P117" i="116"/>
  <c r="P70" i="116"/>
  <c r="P130" i="116"/>
  <c r="P57" i="116"/>
  <c r="P46" i="116"/>
  <c r="O144" i="115"/>
  <c r="O118" i="115"/>
  <c r="O109" i="115"/>
  <c r="O80" i="115"/>
  <c r="O60" i="115"/>
  <c r="O53" i="115"/>
  <c r="P135" i="112"/>
  <c r="P118" i="112"/>
  <c r="P99" i="112"/>
  <c r="P95" i="112"/>
  <c r="P52" i="112"/>
  <c r="P53" i="112"/>
  <c r="O150" i="111"/>
  <c r="O112" i="111"/>
  <c r="O78" i="111"/>
  <c r="O131" i="111"/>
  <c r="O65" i="111"/>
  <c r="O54" i="111"/>
  <c r="Q138" i="110"/>
  <c r="Q144" i="110"/>
  <c r="Q104" i="110"/>
  <c r="Q56" i="110"/>
  <c r="Q65" i="110"/>
  <c r="Q46" i="110"/>
  <c r="O105" i="109"/>
  <c r="O125" i="109"/>
  <c r="O82" i="109"/>
  <c r="O96" i="109"/>
  <c r="O79" i="109"/>
  <c r="O92" i="109"/>
  <c r="O150" i="108"/>
  <c r="O137" i="108"/>
  <c r="O79" i="108"/>
  <c r="O68" i="108"/>
  <c r="O85" i="108"/>
  <c r="O67" i="108"/>
  <c r="P146" i="107"/>
  <c r="O135" i="115"/>
  <c r="P46" i="112"/>
  <c r="Q67" i="110"/>
  <c r="P132" i="107"/>
  <c r="P85" i="107"/>
  <c r="P78" i="107"/>
  <c r="P46" i="107"/>
  <c r="O96" i="115"/>
  <c r="O94" i="115"/>
  <c r="Q57" i="110"/>
  <c r="P86" i="107"/>
  <c r="P104" i="107"/>
  <c r="P43" i="107"/>
  <c r="P54" i="107"/>
  <c r="P41" i="107"/>
  <c r="P111" i="116"/>
  <c r="O59" i="115"/>
  <c r="Q40" i="110"/>
  <c r="O147" i="108"/>
  <c r="P82" i="107"/>
  <c r="P93" i="107"/>
  <c r="P40" i="107"/>
  <c r="O46" i="111"/>
  <c r="P143" i="116"/>
  <c r="O55" i="115"/>
  <c r="O150" i="109"/>
  <c r="O130" i="108"/>
  <c r="P80" i="107"/>
  <c r="P79" i="107"/>
  <c r="P66" i="107"/>
  <c r="P59" i="107"/>
  <c r="P94" i="107"/>
  <c r="P86" i="116"/>
  <c r="O134" i="109"/>
  <c r="O122" i="108"/>
  <c r="P124" i="107"/>
  <c r="P60" i="107"/>
  <c r="P72" i="107"/>
  <c r="P39" i="107"/>
  <c r="P55" i="107"/>
  <c r="P133" i="116"/>
  <c r="O43" i="115"/>
  <c r="O70" i="109"/>
  <c r="O56" i="108"/>
  <c r="P111" i="107"/>
  <c r="P121" i="107"/>
  <c r="P57" i="107"/>
  <c r="P67" i="107"/>
  <c r="P42" i="107"/>
  <c r="O147" i="111"/>
  <c r="O85" i="109"/>
  <c r="O70" i="108"/>
  <c r="P125" i="107"/>
  <c r="P147" i="107"/>
  <c r="P47" i="107"/>
  <c r="P68" i="107"/>
  <c r="P44" i="107"/>
  <c r="P91" i="107"/>
  <c r="P130" i="107"/>
  <c r="P39" i="116"/>
  <c r="P132" i="112"/>
  <c r="O125" i="111"/>
  <c r="O95" i="109"/>
  <c r="P143" i="107"/>
  <c r="P118" i="107"/>
  <c r="P53" i="107"/>
  <c r="P73" i="107"/>
  <c r="P96" i="112"/>
  <c r="O98" i="111"/>
  <c r="Q135" i="110"/>
  <c r="O66" i="109"/>
  <c r="O43" i="108"/>
  <c r="P107" i="107"/>
  <c r="P108" i="107"/>
  <c r="P65" i="107"/>
  <c r="P104" i="112"/>
  <c r="O81" i="111"/>
  <c r="Q109" i="110"/>
  <c r="O42" i="108"/>
  <c r="P99" i="107"/>
  <c r="P131" i="107"/>
  <c r="P52" i="107"/>
  <c r="P92" i="112"/>
  <c r="O56" i="111"/>
  <c r="Q108" i="110"/>
  <c r="P145" i="107"/>
  <c r="P105" i="107"/>
  <c r="P92" i="107"/>
  <c r="P56" i="107"/>
  <c r="Q118" i="116"/>
  <c r="Q147" i="116"/>
  <c r="Q92" i="116"/>
  <c r="Q99" i="116"/>
  <c r="Q93" i="116"/>
  <c r="Q44" i="116"/>
  <c r="P148" i="115"/>
  <c r="P150" i="115"/>
  <c r="P134" i="115"/>
  <c r="P73" i="115"/>
  <c r="P81" i="115"/>
  <c r="P56" i="115"/>
  <c r="Q135" i="112"/>
  <c r="Q120" i="112"/>
  <c r="Q94" i="112"/>
  <c r="Q66" i="112"/>
  <c r="Q56" i="112"/>
  <c r="Q39" i="112"/>
  <c r="P137" i="111"/>
  <c r="P133" i="111"/>
  <c r="P108" i="111"/>
  <c r="P95" i="111"/>
  <c r="P42" i="111"/>
  <c r="P60" i="111"/>
  <c r="P39" i="111"/>
  <c r="R145" i="110"/>
  <c r="R147" i="110"/>
  <c r="R96" i="110"/>
  <c r="R107" i="110"/>
  <c r="R83" i="110"/>
  <c r="R39" i="110"/>
  <c r="P119" i="109"/>
  <c r="P147" i="109"/>
  <c r="P70" i="109"/>
  <c r="P44" i="109"/>
  <c r="P69" i="109"/>
  <c r="P66" i="109"/>
  <c r="P138" i="108"/>
  <c r="P109" i="108"/>
  <c r="P83" i="108"/>
  <c r="P81" i="108"/>
  <c r="P73" i="108"/>
  <c r="Q133" i="107"/>
  <c r="Q91" i="107"/>
  <c r="Q138" i="116"/>
  <c r="Q144" i="116"/>
  <c r="Q59" i="116"/>
  <c r="Q73" i="116"/>
  <c r="Q81" i="116"/>
  <c r="Q39" i="116"/>
  <c r="P145" i="115"/>
  <c r="P112" i="115"/>
  <c r="P143" i="115"/>
  <c r="P130" i="115"/>
  <c r="P46" i="115"/>
  <c r="Q132" i="112"/>
  <c r="Q117" i="112"/>
  <c r="Q86" i="112"/>
  <c r="Q99" i="112"/>
  <c r="Q83" i="112"/>
  <c r="Q67" i="112"/>
  <c r="P151" i="111"/>
  <c r="P150" i="111"/>
  <c r="P99" i="111"/>
  <c r="P117" i="111"/>
  <c r="P46" i="111"/>
  <c r="P54" i="111"/>
  <c r="R138" i="110"/>
  <c r="R144" i="110"/>
  <c r="R120" i="110"/>
  <c r="R81" i="110"/>
  <c r="R122" i="110"/>
  <c r="R67" i="110"/>
  <c r="P137" i="109"/>
  <c r="P112" i="109"/>
  <c r="P130" i="109"/>
  <c r="P65" i="109"/>
  <c r="P39" i="109"/>
  <c r="P56" i="109"/>
  <c r="P53" i="109"/>
  <c r="P135" i="108"/>
  <c r="P106" i="108"/>
  <c r="P131" i="108"/>
  <c r="P79" i="108"/>
  <c r="P85" i="108"/>
  <c r="P46" i="108"/>
  <c r="Q124" i="107"/>
  <c r="Q130" i="107"/>
  <c r="Q105" i="107"/>
  <c r="Q85" i="107"/>
  <c r="Q55" i="107"/>
  <c r="Q135" i="116"/>
  <c r="Q120" i="116"/>
  <c r="Q56" i="116"/>
  <c r="Q66" i="116"/>
  <c r="Q83" i="116"/>
  <c r="Q47" i="116"/>
  <c r="P124" i="115"/>
  <c r="P109" i="115"/>
  <c r="P146" i="115"/>
  <c r="P93" i="115"/>
  <c r="P70" i="115"/>
  <c r="P43" i="115"/>
  <c r="Q137" i="112"/>
  <c r="Q146" i="112"/>
  <c r="Q111" i="112"/>
  <c r="Q80" i="112"/>
  <c r="Q79" i="112"/>
  <c r="Q81" i="112"/>
  <c r="Q70" i="112"/>
  <c r="P148" i="111"/>
  <c r="P112" i="111"/>
  <c r="P147" i="111"/>
  <c r="P98" i="111"/>
  <c r="P57" i="111"/>
  <c r="P130" i="111"/>
  <c r="R135" i="110"/>
  <c r="R137" i="110"/>
  <c r="R119" i="110"/>
  <c r="R68" i="110"/>
  <c r="R73" i="110"/>
  <c r="R53" i="110"/>
  <c r="P151" i="109"/>
  <c r="P109" i="109"/>
  <c r="P83" i="109"/>
  <c r="P47" i="109"/>
  <c r="P72" i="109"/>
  <c r="P55" i="109"/>
  <c r="P132" i="108"/>
  <c r="P121" i="108"/>
  <c r="P144" i="108"/>
  <c r="P78" i="108"/>
  <c r="P65" i="108"/>
  <c r="P39" i="108"/>
  <c r="Q121" i="107"/>
  <c r="Q150" i="107"/>
  <c r="Q94" i="107"/>
  <c r="Q83" i="107"/>
  <c r="Q132" i="116"/>
  <c r="Q117" i="116"/>
  <c r="Q53" i="116"/>
  <c r="Q54" i="116"/>
  <c r="Q107" i="116"/>
  <c r="Q41" i="116"/>
  <c r="P138" i="115"/>
  <c r="P106" i="115"/>
  <c r="P118" i="115"/>
  <c r="P92" i="115"/>
  <c r="P78" i="115"/>
  <c r="P65" i="115"/>
  <c r="Q134" i="112"/>
  <c r="Q143" i="112"/>
  <c r="Q106" i="112"/>
  <c r="Q72" i="112"/>
  <c r="Q60" i="112"/>
  <c r="Q42" i="112"/>
  <c r="P145" i="111"/>
  <c r="P109" i="111"/>
  <c r="P134" i="111"/>
  <c r="P81" i="111"/>
  <c r="P43" i="111"/>
  <c r="P92" i="111"/>
  <c r="R132" i="110"/>
  <c r="Q137" i="116"/>
  <c r="Q146" i="116"/>
  <c r="Q98" i="116"/>
  <c r="Q112" i="116"/>
  <c r="Q78" i="116"/>
  <c r="Q46" i="116"/>
  <c r="Q52" i="116"/>
  <c r="P135" i="115"/>
  <c r="P86" i="115"/>
  <c r="P96" i="115"/>
  <c r="P85" i="115"/>
  <c r="P68" i="115"/>
  <c r="P69" i="115"/>
  <c r="Q131" i="112"/>
  <c r="Q125" i="112"/>
  <c r="Q105" i="112"/>
  <c r="Q65" i="112"/>
  <c r="Q57" i="112"/>
  <c r="P124" i="111"/>
  <c r="P106" i="111"/>
  <c r="P73" i="111"/>
  <c r="P69" i="111"/>
  <c r="P68" i="111"/>
  <c r="P85" i="111"/>
  <c r="R146" i="110"/>
  <c r="R112" i="110"/>
  <c r="R99" i="110"/>
  <c r="R94" i="110"/>
  <c r="R65" i="110"/>
  <c r="R55" i="110"/>
  <c r="P145" i="109"/>
  <c r="P105" i="109"/>
  <c r="P146" i="109"/>
  <c r="P104" i="109"/>
  <c r="P73" i="109"/>
  <c r="P46" i="109"/>
  <c r="P108" i="108"/>
  <c r="P118" i="108"/>
  <c r="P96" i="108"/>
  <c r="P92" i="108"/>
  <c r="Q134" i="116"/>
  <c r="Q143" i="116"/>
  <c r="Q68" i="116"/>
  <c r="Q96" i="116"/>
  <c r="Q106" i="116"/>
  <c r="Q72" i="116"/>
  <c r="P132" i="115"/>
  <c r="P83" i="115"/>
  <c r="P117" i="115"/>
  <c r="P107" i="115"/>
  <c r="P60" i="115"/>
  <c r="P53" i="115"/>
  <c r="Q151" i="112"/>
  <c r="Q122" i="112"/>
  <c r="Q108" i="112"/>
  <c r="Q91" i="112"/>
  <c r="Q73" i="112"/>
  <c r="Q69" i="112"/>
  <c r="P138" i="111"/>
  <c r="P104" i="111"/>
  <c r="P70" i="111"/>
  <c r="P78" i="111"/>
  <c r="P66" i="111"/>
  <c r="P56" i="111"/>
  <c r="R143" i="110"/>
  <c r="R106" i="110"/>
  <c r="R92" i="110"/>
  <c r="R93" i="110"/>
  <c r="R41" i="110"/>
  <c r="R47" i="110"/>
  <c r="P124" i="109"/>
  <c r="Q131" i="116"/>
  <c r="Q125" i="116"/>
  <c r="Q104" i="116"/>
  <c r="Q86" i="116"/>
  <c r="Q111" i="116"/>
  <c r="Q43" i="116"/>
  <c r="P111" i="115"/>
  <c r="P121" i="115"/>
  <c r="P72" i="115"/>
  <c r="P80" i="115"/>
  <c r="P47" i="115"/>
  <c r="P52" i="115"/>
  <c r="Q148" i="112"/>
  <c r="Q119" i="112"/>
  <c r="Q95" i="112"/>
  <c r="Q109" i="112"/>
  <c r="Q54" i="112"/>
  <c r="Q41" i="112"/>
  <c r="P135" i="111"/>
  <c r="P121" i="111"/>
  <c r="P67" i="111"/>
  <c r="P93" i="111"/>
  <c r="P65" i="111"/>
  <c r="P52" i="111"/>
  <c r="R111" i="110"/>
  <c r="R98" i="110"/>
  <c r="R80" i="110"/>
  <c r="R86" i="110"/>
  <c r="R131" i="110"/>
  <c r="R43" i="110"/>
  <c r="P138" i="109"/>
  <c r="P106" i="109"/>
  <c r="P96" i="109"/>
  <c r="P68" i="109"/>
  <c r="P86" i="109"/>
  <c r="P59" i="109"/>
  <c r="Q151" i="116"/>
  <c r="Q122" i="116"/>
  <c r="Q85" i="116"/>
  <c r="Q80" i="116"/>
  <c r="Q94" i="116"/>
  <c r="Q60" i="116"/>
  <c r="P108" i="115"/>
  <c r="P105" i="115"/>
  <c r="P99" i="115"/>
  <c r="P104" i="115"/>
  <c r="P67" i="115"/>
  <c r="P42" i="115"/>
  <c r="Q148" i="116"/>
  <c r="Q119" i="116"/>
  <c r="Q82" i="116"/>
  <c r="Q108" i="116"/>
  <c r="Q57" i="116"/>
  <c r="Q40" i="116"/>
  <c r="P125" i="115"/>
  <c r="P144" i="115"/>
  <c r="P94" i="115"/>
  <c r="P98" i="115"/>
  <c r="P91" i="115"/>
  <c r="P40" i="115"/>
  <c r="Q124" i="112"/>
  <c r="Q130" i="112"/>
  <c r="Q107" i="112"/>
  <c r="Q52" i="112"/>
  <c r="Q43" i="112"/>
  <c r="Q47" i="112"/>
  <c r="P111" i="111"/>
  <c r="P83" i="111"/>
  <c r="P105" i="111"/>
  <c r="P79" i="111"/>
  <c r="P94" i="111"/>
  <c r="P53" i="111"/>
  <c r="R105" i="110"/>
  <c r="R85" i="110"/>
  <c r="R124" i="110"/>
  <c r="R91" i="110"/>
  <c r="R69" i="110"/>
  <c r="R52" i="110"/>
  <c r="P132" i="109"/>
  <c r="P118" i="109"/>
  <c r="P108" i="109"/>
  <c r="P131" i="109"/>
  <c r="P95" i="109"/>
  <c r="P41" i="109"/>
  <c r="P148" i="108"/>
  <c r="P133" i="108"/>
  <c r="P105" i="108"/>
  <c r="P80" i="108"/>
  <c r="P130" i="108"/>
  <c r="P56" i="108"/>
  <c r="Q134" i="107"/>
  <c r="Q143" i="107"/>
  <c r="Q95" i="107"/>
  <c r="Q145" i="116"/>
  <c r="Q133" i="116"/>
  <c r="Q79" i="116"/>
  <c r="Q91" i="116"/>
  <c r="Q55" i="116"/>
  <c r="P122" i="115"/>
  <c r="P131" i="115"/>
  <c r="P82" i="115"/>
  <c r="P66" i="115"/>
  <c r="P55" i="115"/>
  <c r="P44" i="115"/>
  <c r="Q121" i="112"/>
  <c r="Q150" i="112"/>
  <c r="Q98" i="112"/>
  <c r="Q112" i="112"/>
  <c r="Q40" i="112"/>
  <c r="Q44" i="112"/>
  <c r="P125" i="111"/>
  <c r="P144" i="111"/>
  <c r="P146" i="111"/>
  <c r="P96" i="111"/>
  <c r="P55" i="111"/>
  <c r="P40" i="111"/>
  <c r="R133" i="110"/>
  <c r="R82" i="110"/>
  <c r="R121" i="110"/>
  <c r="R60" i="110"/>
  <c r="R70" i="110"/>
  <c r="R40" i="110"/>
  <c r="P111" i="109"/>
  <c r="P107" i="109"/>
  <c r="P150" i="109"/>
  <c r="P81" i="109"/>
  <c r="P92" i="109"/>
  <c r="P145" i="108"/>
  <c r="P150" i="108"/>
  <c r="P98" i="108"/>
  <c r="P69" i="108"/>
  <c r="P67" i="108"/>
  <c r="P42" i="108"/>
  <c r="Q131" i="107"/>
  <c r="Q125" i="107"/>
  <c r="Q92" i="107"/>
  <c r="Q66" i="107"/>
  <c r="Q68" i="107"/>
  <c r="Q70" i="107"/>
  <c r="Q124" i="116"/>
  <c r="Q130" i="116"/>
  <c r="Q109" i="116"/>
  <c r="Q69" i="116"/>
  <c r="Q67" i="116"/>
  <c r="Q70" i="116"/>
  <c r="P137" i="115"/>
  <c r="P119" i="115"/>
  <c r="P120" i="115"/>
  <c r="P79" i="115"/>
  <c r="P59" i="115"/>
  <c r="P41" i="115"/>
  <c r="P39" i="115"/>
  <c r="Q118" i="112"/>
  <c r="Q147" i="112"/>
  <c r="Q68" i="112"/>
  <c r="Q93" i="112"/>
  <c r="Q96" i="112"/>
  <c r="Q78" i="112"/>
  <c r="P122" i="111"/>
  <c r="P131" i="111"/>
  <c r="P118" i="111"/>
  <c r="P59" i="111"/>
  <c r="P80" i="111"/>
  <c r="R151" i="110"/>
  <c r="R130" i="110"/>
  <c r="R79" i="110"/>
  <c r="R125" i="110"/>
  <c r="R57" i="110"/>
  <c r="R66" i="110"/>
  <c r="P125" i="109"/>
  <c r="P99" i="109"/>
  <c r="P121" i="109"/>
  <c r="P57" i="109"/>
  <c r="P54" i="109"/>
  <c r="P79" i="109"/>
  <c r="P107" i="108"/>
  <c r="P147" i="108"/>
  <c r="P143" i="108"/>
  <c r="P54" i="108"/>
  <c r="P93" i="108"/>
  <c r="P59" i="108"/>
  <c r="Q151" i="107"/>
  <c r="Q122" i="107"/>
  <c r="Q107" i="107"/>
  <c r="Q121" i="116"/>
  <c r="Q150" i="116"/>
  <c r="Q95" i="116"/>
  <c r="Q105" i="116"/>
  <c r="Q65" i="116"/>
  <c r="Q42" i="116"/>
  <c r="P151" i="115"/>
  <c r="P133" i="115"/>
  <c r="P147" i="115"/>
  <c r="P95" i="115"/>
  <c r="P54" i="115"/>
  <c r="P57" i="115"/>
  <c r="Q138" i="112"/>
  <c r="Q144" i="112"/>
  <c r="Q104" i="112"/>
  <c r="Q85" i="112"/>
  <c r="Q82" i="112"/>
  <c r="Q59" i="112"/>
  <c r="P119" i="111"/>
  <c r="P120" i="111"/>
  <c r="P107" i="111"/>
  <c r="P91" i="111"/>
  <c r="P47" i="111"/>
  <c r="P44" i="111"/>
  <c r="R148" i="110"/>
  <c r="R150" i="110"/>
  <c r="R117" i="110"/>
  <c r="R109" i="110"/>
  <c r="R54" i="110"/>
  <c r="R44" i="110"/>
  <c r="P122" i="109"/>
  <c r="P143" i="109"/>
  <c r="P85" i="109"/>
  <c r="P52" i="109"/>
  <c r="P78" i="109"/>
  <c r="P60" i="109"/>
  <c r="P124" i="108"/>
  <c r="P112" i="108"/>
  <c r="P86" i="108"/>
  <c r="P52" i="108"/>
  <c r="P94" i="108"/>
  <c r="Q148" i="107"/>
  <c r="Q119" i="107"/>
  <c r="Q99" i="107"/>
  <c r="Q78" i="107"/>
  <c r="Q47" i="107"/>
  <c r="P134" i="108"/>
  <c r="Q145" i="107"/>
  <c r="Q109" i="107"/>
  <c r="Q92" i="112"/>
  <c r="P82" i="111"/>
  <c r="R108" i="110"/>
  <c r="P94" i="109"/>
  <c r="P99" i="108"/>
  <c r="P43" i="108"/>
  <c r="Q98" i="107"/>
  <c r="Q112" i="107"/>
  <c r="Q41" i="107"/>
  <c r="Q79" i="107"/>
  <c r="Q55" i="112"/>
  <c r="P72" i="111"/>
  <c r="R134" i="110"/>
  <c r="P120" i="109"/>
  <c r="P117" i="108"/>
  <c r="P40" i="108"/>
  <c r="Q137" i="107"/>
  <c r="Q86" i="107"/>
  <c r="Q65" i="107"/>
  <c r="Q57" i="107"/>
  <c r="Q46" i="112"/>
  <c r="P41" i="111"/>
  <c r="R104" i="110"/>
  <c r="P42" i="109"/>
  <c r="P146" i="108"/>
  <c r="P95" i="108"/>
  <c r="Q118" i="107"/>
  <c r="Q82" i="107"/>
  <c r="Q44" i="107"/>
  <c r="Q59" i="107"/>
  <c r="R118" i="110"/>
  <c r="P82" i="109"/>
  <c r="P120" i="108"/>
  <c r="P72" i="108"/>
  <c r="Q138" i="107"/>
  <c r="Q80" i="107"/>
  <c r="Q42" i="107"/>
  <c r="Q53" i="112"/>
  <c r="R72" i="110"/>
  <c r="P148" i="109"/>
  <c r="P67" i="109"/>
  <c r="P91" i="108"/>
  <c r="Q135" i="107"/>
  <c r="Q72" i="107"/>
  <c r="Q52" i="107"/>
  <c r="Q54" i="107"/>
  <c r="R42" i="110"/>
  <c r="P135" i="109"/>
  <c r="P144" i="109"/>
  <c r="P137" i="108"/>
  <c r="P60" i="108"/>
  <c r="P47" i="108"/>
  <c r="Q132" i="107"/>
  <c r="Q69" i="107"/>
  <c r="Q46" i="107"/>
  <c r="R95" i="110"/>
  <c r="P117" i="109"/>
  <c r="P40" i="109"/>
  <c r="P151" i="108"/>
  <c r="P57" i="108"/>
  <c r="P55" i="108"/>
  <c r="Q146" i="107"/>
  <c r="Q96" i="107"/>
  <c r="Q43" i="107"/>
  <c r="Q56" i="107"/>
  <c r="R56" i="110"/>
  <c r="P134" i="109"/>
  <c r="P43" i="109"/>
  <c r="P111" i="108"/>
  <c r="P68" i="108"/>
  <c r="P53" i="108"/>
  <c r="Q147" i="107"/>
  <c r="Q73" i="107"/>
  <c r="Q40" i="107"/>
  <c r="Q81" i="107"/>
  <c r="R78" i="110"/>
  <c r="P98" i="109"/>
  <c r="P80" i="109"/>
  <c r="P125" i="108"/>
  <c r="P82" i="108"/>
  <c r="P66" i="108"/>
  <c r="Q144" i="107"/>
  <c r="Q106" i="107"/>
  <c r="P132" i="111"/>
  <c r="R59" i="110"/>
  <c r="P91" i="109"/>
  <c r="P122" i="108"/>
  <c r="P44" i="108"/>
  <c r="Q120" i="107"/>
  <c r="Q104" i="107"/>
  <c r="Q93" i="107"/>
  <c r="Q117" i="107"/>
  <c r="Q145" i="112"/>
  <c r="P86" i="111"/>
  <c r="R46" i="110"/>
  <c r="P133" i="109"/>
  <c r="P119" i="108"/>
  <c r="P41" i="108"/>
  <c r="Q67" i="107"/>
  <c r="Q133" i="112"/>
  <c r="P143" i="111"/>
  <c r="P93" i="109"/>
  <c r="P104" i="108"/>
  <c r="P70" i="108"/>
  <c r="Q108" i="107"/>
  <c r="Q111" i="107"/>
  <c r="Q60" i="107"/>
  <c r="Q53" i="107"/>
  <c r="Q39" i="107"/>
  <c r="R146" i="116"/>
  <c r="R131" i="116"/>
  <c r="R106" i="116"/>
  <c r="R83" i="116"/>
  <c r="R112" i="116"/>
  <c r="R78" i="116"/>
  <c r="Q134" i="115"/>
  <c r="Q143" i="115"/>
  <c r="Q94" i="115"/>
  <c r="Q105" i="115"/>
  <c r="Q93" i="115"/>
  <c r="Q43" i="115"/>
  <c r="R148" i="112"/>
  <c r="R98" i="112"/>
  <c r="R112" i="112"/>
  <c r="R91" i="112"/>
  <c r="R72" i="112"/>
  <c r="R47" i="112"/>
  <c r="Q151" i="111"/>
  <c r="Q122" i="111"/>
  <c r="Q91" i="111"/>
  <c r="Q79" i="111"/>
  <c r="Q66" i="111"/>
  <c r="Q55" i="111"/>
  <c r="S146" i="110"/>
  <c r="S137" i="110"/>
  <c r="S72" i="110"/>
  <c r="S118" i="110"/>
  <c r="S46" i="110"/>
  <c r="S52" i="110"/>
  <c r="S65" i="110"/>
  <c r="Q124" i="109"/>
  <c r="Q130" i="109"/>
  <c r="Q105" i="109"/>
  <c r="Q86" i="109"/>
  <c r="Q81" i="109"/>
  <c r="Q46" i="109"/>
  <c r="Q132" i="108"/>
  <c r="Q117" i="108"/>
  <c r="Q79" i="108"/>
  <c r="Q65" i="108"/>
  <c r="Q107" i="108"/>
  <c r="Q43" i="108"/>
  <c r="R143" i="116"/>
  <c r="R121" i="116"/>
  <c r="R69" i="116"/>
  <c r="R94" i="116"/>
  <c r="R107" i="116"/>
  <c r="R46" i="116"/>
  <c r="Q131" i="115"/>
  <c r="Q125" i="115"/>
  <c r="Q91" i="115"/>
  <c r="Q109" i="115"/>
  <c r="Q96" i="115"/>
  <c r="Q78" i="115"/>
  <c r="R145" i="112"/>
  <c r="R137" i="112"/>
  <c r="R104" i="112"/>
  <c r="R109" i="112"/>
  <c r="R56" i="112"/>
  <c r="R44" i="112"/>
  <c r="Q148" i="111"/>
  <c r="Q119" i="111"/>
  <c r="Q112" i="111"/>
  <c r="Q106" i="111"/>
  <c r="Q56" i="111"/>
  <c r="Q98" i="111"/>
  <c r="S143" i="110"/>
  <c r="S96" i="110"/>
  <c r="S78" i="110"/>
  <c r="S66" i="110"/>
  <c r="S68" i="110"/>
  <c r="S43" i="110"/>
  <c r="Q121" i="109"/>
  <c r="Q150" i="109"/>
  <c r="Q98" i="109"/>
  <c r="Q47" i="109"/>
  <c r="Q60" i="109"/>
  <c r="Q39" i="109"/>
  <c r="Q137" i="108"/>
  <c r="Q146" i="108"/>
  <c r="Q108" i="108"/>
  <c r="Q106" i="108"/>
  <c r="Q112" i="108"/>
  <c r="Q80" i="108"/>
  <c r="Q54" i="108"/>
  <c r="R111" i="116"/>
  <c r="R119" i="116"/>
  <c r="R98" i="116"/>
  <c r="R117" i="116"/>
  <c r="R70" i="116"/>
  <c r="R39" i="116"/>
  <c r="Q151" i="115"/>
  <c r="Q122" i="115"/>
  <c r="Q108" i="115"/>
  <c r="Q73" i="115"/>
  <c r="Q44" i="115"/>
  <c r="Q65" i="115"/>
  <c r="R138" i="112"/>
  <c r="R134" i="112"/>
  <c r="R85" i="112"/>
  <c r="R118" i="112"/>
  <c r="R52" i="112"/>
  <c r="R68" i="112"/>
  <c r="Q145" i="111"/>
  <c r="Q133" i="111"/>
  <c r="Q105" i="111"/>
  <c r="Q73" i="111"/>
  <c r="Q96" i="111"/>
  <c r="Q80" i="111"/>
  <c r="S125" i="110"/>
  <c r="S93" i="110"/>
  <c r="S70" i="110"/>
  <c r="S59" i="110"/>
  <c r="S151" i="110"/>
  <c r="S60" i="110"/>
  <c r="Q118" i="109"/>
  <c r="Q147" i="109"/>
  <c r="Q94" i="109"/>
  <c r="Q44" i="109"/>
  <c r="Q54" i="109"/>
  <c r="Q68" i="109"/>
  <c r="Q134" i="108"/>
  <c r="Q143" i="108"/>
  <c r="Q111" i="108"/>
  <c r="Q86" i="108"/>
  <c r="Q98" i="108"/>
  <c r="Q39" i="108"/>
  <c r="R138" i="107"/>
  <c r="R108" i="116"/>
  <c r="R118" i="116"/>
  <c r="R91" i="116"/>
  <c r="R95" i="116"/>
  <c r="R80" i="116"/>
  <c r="R68" i="116"/>
  <c r="Q148" i="115"/>
  <c r="Q119" i="115"/>
  <c r="Q95" i="115"/>
  <c r="Q81" i="115"/>
  <c r="Q42" i="115"/>
  <c r="Q60" i="115"/>
  <c r="R135" i="112"/>
  <c r="R131" i="112"/>
  <c r="R82" i="112"/>
  <c r="R93" i="112"/>
  <c r="R99" i="112"/>
  <c r="R57" i="112"/>
  <c r="Q124" i="111"/>
  <c r="Q130" i="111"/>
  <c r="Q81" i="111"/>
  <c r="Q93" i="111"/>
  <c r="Q53" i="111"/>
  <c r="Q47" i="111"/>
  <c r="S122" i="110"/>
  <c r="S148" i="110"/>
  <c r="S67" i="110"/>
  <c r="S56" i="110"/>
  <c r="S81" i="110"/>
  <c r="S40" i="110"/>
  <c r="Q138" i="109"/>
  <c r="Q144" i="109"/>
  <c r="Q91" i="109"/>
  <c r="Q41" i="109"/>
  <c r="Q70" i="109"/>
  <c r="Q42" i="109"/>
  <c r="Q131" i="108"/>
  <c r="Q125" i="108"/>
  <c r="Q73" i="108"/>
  <c r="Q83" i="108"/>
  <c r="Q68" i="108"/>
  <c r="Q52" i="108"/>
  <c r="R135" i="107"/>
  <c r="R105" i="116"/>
  <c r="R104" i="116"/>
  <c r="R99" i="116"/>
  <c r="R67" i="116"/>
  <c r="R92" i="116"/>
  <c r="R43" i="116"/>
  <c r="Q145" i="115"/>
  <c r="Q133" i="115"/>
  <c r="Q92" i="115"/>
  <c r="Q46" i="115"/>
  <c r="Q70" i="115"/>
  <c r="Q66" i="115"/>
  <c r="R132" i="112"/>
  <c r="R117" i="112"/>
  <c r="R79" i="112"/>
  <c r="R66" i="112"/>
  <c r="R65" i="112"/>
  <c r="R86" i="112"/>
  <c r="Q121" i="111"/>
  <c r="Q150" i="111"/>
  <c r="Q78" i="111"/>
  <c r="Q46" i="111"/>
  <c r="Q41" i="111"/>
  <c r="Q40" i="111"/>
  <c r="S119" i="110"/>
  <c r="S117" i="110"/>
  <c r="S124" i="110"/>
  <c r="S53" i="110"/>
  <c r="S83" i="110"/>
  <c r="Q135" i="109"/>
  <c r="Q120" i="109"/>
  <c r="Q72" i="109"/>
  <c r="Q99" i="109"/>
  <c r="Q66" i="109"/>
  <c r="Q151" i="108"/>
  <c r="Q122" i="108"/>
  <c r="Q70" i="108"/>
  <c r="Q94" i="108"/>
  <c r="Q56" i="108"/>
  <c r="Q55" i="108"/>
  <c r="R132" i="107"/>
  <c r="R99" i="107"/>
  <c r="R133" i="116"/>
  <c r="R85" i="116"/>
  <c r="R73" i="116"/>
  <c r="R65" i="116"/>
  <c r="R86" i="116"/>
  <c r="R53" i="116"/>
  <c r="Q124" i="115"/>
  <c r="Q130" i="115"/>
  <c r="Q111" i="115"/>
  <c r="Q112" i="115"/>
  <c r="Q53" i="115"/>
  <c r="Q52" i="115"/>
  <c r="R146" i="112"/>
  <c r="R111" i="112"/>
  <c r="R119" i="112"/>
  <c r="R83" i="112"/>
  <c r="R40" i="112"/>
  <c r="R55" i="112"/>
  <c r="Q118" i="111"/>
  <c r="Q147" i="111"/>
  <c r="Q107" i="111"/>
  <c r="Q43" i="111"/>
  <c r="Q68" i="111"/>
  <c r="S150" i="110"/>
  <c r="S135" i="110"/>
  <c r="S121" i="110"/>
  <c r="S120" i="110"/>
  <c r="S54" i="110"/>
  <c r="S47" i="110"/>
  <c r="Q132" i="109"/>
  <c r="Q117" i="109"/>
  <c r="Q80" i="109"/>
  <c r="Q92" i="109"/>
  <c r="Q59" i="109"/>
  <c r="Q53" i="109"/>
  <c r="Q148" i="108"/>
  <c r="Q119" i="108"/>
  <c r="Q67" i="108"/>
  <c r="Q72" i="108"/>
  <c r="Q41" i="108"/>
  <c r="R146" i="107"/>
  <c r="R151" i="116"/>
  <c r="R130" i="116"/>
  <c r="R82" i="116"/>
  <c r="R66" i="116"/>
  <c r="R55" i="116"/>
  <c r="R72" i="116"/>
  <c r="R42" i="116"/>
  <c r="Q121" i="115"/>
  <c r="Q150" i="115"/>
  <c r="Q106" i="115"/>
  <c r="Q104" i="115"/>
  <c r="Q82" i="115"/>
  <c r="Q55" i="115"/>
  <c r="R143" i="112"/>
  <c r="R106" i="112"/>
  <c r="R95" i="112"/>
  <c r="R124" i="112"/>
  <c r="R46" i="112"/>
  <c r="Q138" i="111"/>
  <c r="Q144" i="111"/>
  <c r="Q95" i="111"/>
  <c r="Q86" i="111"/>
  <c r="Q70" i="111"/>
  <c r="Q59" i="111"/>
  <c r="S147" i="110"/>
  <c r="S107" i="110"/>
  <c r="S112" i="110"/>
  <c r="S92" i="110"/>
  <c r="S98" i="110"/>
  <c r="S42" i="110"/>
  <c r="Q137" i="109"/>
  <c r="Q146" i="109"/>
  <c r="Q111" i="109"/>
  <c r="Q108" i="109"/>
  <c r="Q83" i="109"/>
  <c r="Q56" i="109"/>
  <c r="Q52" i="109"/>
  <c r="Q145" i="108"/>
  <c r="Q133" i="108"/>
  <c r="Q105" i="108"/>
  <c r="Q47" i="108"/>
  <c r="Q93" i="108"/>
  <c r="Q40" i="108"/>
  <c r="R148" i="116"/>
  <c r="R150" i="116"/>
  <c r="R79" i="116"/>
  <c r="R56" i="116"/>
  <c r="R47" i="116"/>
  <c r="R60" i="116"/>
  <c r="Q118" i="115"/>
  <c r="Q147" i="115"/>
  <c r="Q72" i="115"/>
  <c r="Q98" i="115"/>
  <c r="Q85" i="115"/>
  <c r="Q54" i="115"/>
  <c r="R133" i="112"/>
  <c r="R121" i="112"/>
  <c r="R92" i="112"/>
  <c r="R96" i="112"/>
  <c r="R59" i="112"/>
  <c r="R39" i="112"/>
  <c r="Q135" i="111"/>
  <c r="Q120" i="111"/>
  <c r="Q92" i="111"/>
  <c r="Q60" i="111"/>
  <c r="Q65" i="111"/>
  <c r="Q44" i="111"/>
  <c r="S144" i="110"/>
  <c r="S94" i="110"/>
  <c r="S111" i="110"/>
  <c r="S133" i="110"/>
  <c r="S95" i="110"/>
  <c r="S39" i="110"/>
  <c r="Q134" i="109"/>
  <c r="Q143" i="109"/>
  <c r="Q73" i="109"/>
  <c r="Q109" i="109"/>
  <c r="Q57" i="109"/>
  <c r="Q43" i="109"/>
  <c r="Q124" i="108"/>
  <c r="Q130" i="108"/>
  <c r="Q95" i="108"/>
  <c r="Q96" i="108"/>
  <c r="Q99" i="108"/>
  <c r="Q42" i="108"/>
  <c r="R133" i="107"/>
  <c r="R145" i="116"/>
  <c r="R147" i="116"/>
  <c r="R96" i="116"/>
  <c r="R54" i="116"/>
  <c r="R44" i="116"/>
  <c r="R59" i="116"/>
  <c r="Q138" i="115"/>
  <c r="Q144" i="115"/>
  <c r="Q69" i="115"/>
  <c r="Q107" i="115"/>
  <c r="Q79" i="115"/>
  <c r="Q41" i="115"/>
  <c r="R130" i="112"/>
  <c r="R108" i="112"/>
  <c r="R125" i="112"/>
  <c r="R80" i="112"/>
  <c r="R94" i="112"/>
  <c r="R43" i="112"/>
  <c r="Q132" i="111"/>
  <c r="Q117" i="111"/>
  <c r="Q111" i="111"/>
  <c r="Q57" i="111"/>
  <c r="R138" i="116"/>
  <c r="R144" i="116"/>
  <c r="R93" i="116"/>
  <c r="R124" i="116"/>
  <c r="R41" i="116"/>
  <c r="R57" i="116"/>
  <c r="Q135" i="115"/>
  <c r="Q120" i="115"/>
  <c r="Q86" i="115"/>
  <c r="Q59" i="115"/>
  <c r="Q67" i="115"/>
  <c r="R135" i="116"/>
  <c r="R137" i="116"/>
  <c r="R122" i="116"/>
  <c r="R52" i="116"/>
  <c r="R81" i="116"/>
  <c r="R40" i="116"/>
  <c r="Q132" i="115"/>
  <c r="Q117" i="115"/>
  <c r="Q83" i="115"/>
  <c r="Q57" i="115"/>
  <c r="Q56" i="115"/>
  <c r="Q40" i="115"/>
  <c r="R147" i="112"/>
  <c r="R120" i="112"/>
  <c r="R78" i="112"/>
  <c r="R67" i="112"/>
  <c r="R41" i="112"/>
  <c r="R54" i="112"/>
  <c r="Q134" i="111"/>
  <c r="Q143" i="111"/>
  <c r="Q99" i="111"/>
  <c r="Q85" i="111"/>
  <c r="Q109" i="111"/>
  <c r="Q69" i="111"/>
  <c r="S130" i="110"/>
  <c r="S82" i="110"/>
  <c r="S108" i="110"/>
  <c r="S99" i="110"/>
  <c r="S73" i="110"/>
  <c r="R132" i="116"/>
  <c r="R134" i="116"/>
  <c r="R109" i="116"/>
  <c r="R120" i="116"/>
  <c r="R125" i="116"/>
  <c r="Q137" i="115"/>
  <c r="Q146" i="115"/>
  <c r="Q99" i="115"/>
  <c r="Q80" i="115"/>
  <c r="Q47" i="115"/>
  <c r="Q68" i="115"/>
  <c r="R151" i="112"/>
  <c r="R144" i="112"/>
  <c r="R107" i="112"/>
  <c r="R70" i="112"/>
  <c r="R81" i="112"/>
  <c r="R53" i="112"/>
  <c r="R42" i="112"/>
  <c r="Q131" i="111"/>
  <c r="Q125" i="111"/>
  <c r="Q94" i="111"/>
  <c r="Q82" i="111"/>
  <c r="Q83" i="111"/>
  <c r="Q67" i="111"/>
  <c r="S104" i="110"/>
  <c r="S80" i="110"/>
  <c r="S138" i="110"/>
  <c r="S132" i="110"/>
  <c r="S85" i="110"/>
  <c r="S57" i="110"/>
  <c r="Q145" i="109"/>
  <c r="Q133" i="109"/>
  <c r="Q79" i="109"/>
  <c r="Q96" i="109"/>
  <c r="Q112" i="109"/>
  <c r="Q40" i="109"/>
  <c r="Q135" i="108"/>
  <c r="Q120" i="108"/>
  <c r="R69" i="112"/>
  <c r="S105" i="110"/>
  <c r="Q151" i="109"/>
  <c r="Q93" i="109"/>
  <c r="Q92" i="108"/>
  <c r="Q46" i="108"/>
  <c r="R137" i="107"/>
  <c r="R96" i="107"/>
  <c r="R81" i="107"/>
  <c r="R67" i="107"/>
  <c r="R57" i="107"/>
  <c r="R59" i="107"/>
  <c r="Q42" i="111"/>
  <c r="S145" i="110"/>
  <c r="Q148" i="109"/>
  <c r="Q65" i="109"/>
  <c r="Q104" i="108"/>
  <c r="Q60" i="108"/>
  <c r="R134" i="107"/>
  <c r="R78" i="107"/>
  <c r="R93" i="107"/>
  <c r="R52" i="107"/>
  <c r="Q39" i="111"/>
  <c r="S109" i="110"/>
  <c r="Q125" i="109"/>
  <c r="Q78" i="109"/>
  <c r="Q85" i="108"/>
  <c r="Q53" i="108"/>
  <c r="R131" i="107"/>
  <c r="R95" i="107"/>
  <c r="R79" i="107"/>
  <c r="R85" i="107"/>
  <c r="R46" i="107"/>
  <c r="R44" i="107"/>
  <c r="Q39" i="115"/>
  <c r="S69" i="110"/>
  <c r="Q122" i="109"/>
  <c r="Q69" i="109"/>
  <c r="Q82" i="108"/>
  <c r="Q44" i="108"/>
  <c r="R111" i="107"/>
  <c r="R124" i="107"/>
  <c r="R60" i="107"/>
  <c r="R92" i="107"/>
  <c r="R53" i="107"/>
  <c r="R69" i="107"/>
  <c r="R42" i="107"/>
  <c r="S91" i="110"/>
  <c r="Q119" i="109"/>
  <c r="Q67" i="109"/>
  <c r="Q69" i="108"/>
  <c r="Q66" i="108"/>
  <c r="R151" i="107"/>
  <c r="R86" i="107"/>
  <c r="R121" i="107"/>
  <c r="R125" i="107"/>
  <c r="R65" i="107"/>
  <c r="R40" i="107"/>
  <c r="R47" i="107"/>
  <c r="Q137" i="111"/>
  <c r="S79" i="110"/>
  <c r="Q104" i="109"/>
  <c r="Q81" i="108"/>
  <c r="R148" i="107"/>
  <c r="R83" i="107"/>
  <c r="R91" i="107"/>
  <c r="R122" i="107"/>
  <c r="R54" i="107"/>
  <c r="R39" i="107"/>
  <c r="R70" i="107"/>
  <c r="R55" i="107"/>
  <c r="R107" i="107"/>
  <c r="R150" i="112"/>
  <c r="Q146" i="111"/>
  <c r="Q85" i="109"/>
  <c r="Q121" i="108"/>
  <c r="Q109" i="108"/>
  <c r="R145" i="107"/>
  <c r="R80" i="107"/>
  <c r="R118" i="107"/>
  <c r="R119" i="107"/>
  <c r="R66" i="107"/>
  <c r="R56" i="107"/>
  <c r="R122" i="112"/>
  <c r="Q108" i="111"/>
  <c r="S55" i="110"/>
  <c r="Q82" i="109"/>
  <c r="Q118" i="108"/>
  <c r="Q78" i="108"/>
  <c r="R143" i="107"/>
  <c r="R109" i="107"/>
  <c r="R108" i="107"/>
  <c r="R68" i="107"/>
  <c r="R82" i="107"/>
  <c r="R105" i="112"/>
  <c r="Q104" i="111"/>
  <c r="S131" i="110"/>
  <c r="S41" i="110"/>
  <c r="Q107" i="109"/>
  <c r="Q138" i="108"/>
  <c r="R130" i="107"/>
  <c r="R105" i="107"/>
  <c r="R94" i="107"/>
  <c r="R73" i="112"/>
  <c r="Q54" i="111"/>
  <c r="S134" i="110"/>
  <c r="S44" i="110"/>
  <c r="Q106" i="109"/>
  <c r="Q150" i="108"/>
  <c r="Q57" i="108"/>
  <c r="R150" i="107"/>
  <c r="R112" i="107"/>
  <c r="R72" i="107"/>
  <c r="R60" i="112"/>
  <c r="Q52" i="111"/>
  <c r="S86" i="110"/>
  <c r="Q95" i="109"/>
  <c r="Q147" i="108"/>
  <c r="Q91" i="108"/>
  <c r="R147" i="107"/>
  <c r="R120" i="107"/>
  <c r="R106" i="107"/>
  <c r="R41" i="107"/>
  <c r="R73" i="107"/>
  <c r="Q72" i="111"/>
  <c r="S106" i="110"/>
  <c r="Q131" i="109"/>
  <c r="Q55" i="109"/>
  <c r="Q144" i="108"/>
  <c r="Q59" i="108"/>
  <c r="R144" i="107"/>
  <c r="R117" i="107"/>
  <c r="R104" i="107"/>
  <c r="R98" i="107"/>
  <c r="R43" i="107"/>
  <c r="S148" i="116"/>
  <c r="S109" i="116"/>
  <c r="S79" i="116"/>
  <c r="S40" i="116"/>
  <c r="S91" i="116"/>
  <c r="S44" i="116"/>
  <c r="R150" i="115"/>
  <c r="R119" i="115"/>
  <c r="R108" i="115"/>
  <c r="R54" i="115"/>
  <c r="R68" i="115"/>
  <c r="R47" i="115"/>
  <c r="S147" i="112"/>
  <c r="S120" i="112"/>
  <c r="S95" i="112"/>
  <c r="S83" i="112"/>
  <c r="S108" i="112"/>
  <c r="S54" i="112"/>
  <c r="R143" i="111"/>
  <c r="R120" i="111"/>
  <c r="R99" i="111"/>
  <c r="R65" i="111"/>
  <c r="R52" i="111"/>
  <c r="R81" i="111"/>
  <c r="T122" i="110"/>
  <c r="T134" i="110"/>
  <c r="T105" i="110"/>
  <c r="T79" i="110"/>
  <c r="T59" i="110"/>
  <c r="T43" i="110"/>
  <c r="R138" i="109"/>
  <c r="R134" i="109"/>
  <c r="R85" i="109"/>
  <c r="R91" i="109"/>
  <c r="R86" i="109"/>
  <c r="R65" i="109"/>
  <c r="R151" i="108"/>
  <c r="R144" i="108"/>
  <c r="R109" i="108"/>
  <c r="R52" i="108"/>
  <c r="R79" i="108"/>
  <c r="R54" i="108"/>
  <c r="S145" i="116"/>
  <c r="S106" i="116"/>
  <c r="S108" i="116"/>
  <c r="S120" i="116"/>
  <c r="S59" i="116"/>
  <c r="S54" i="116"/>
  <c r="R147" i="115"/>
  <c r="R125" i="115"/>
  <c r="R105" i="115"/>
  <c r="R112" i="115"/>
  <c r="R67" i="115"/>
  <c r="R53" i="115"/>
  <c r="S144" i="112"/>
  <c r="S131" i="112"/>
  <c r="S92" i="112"/>
  <c r="S81" i="112"/>
  <c r="S72" i="112"/>
  <c r="S43" i="112"/>
  <c r="R133" i="111"/>
  <c r="R124" i="111"/>
  <c r="R67" i="111"/>
  <c r="R121" i="111"/>
  <c r="R82" i="111"/>
  <c r="R59" i="111"/>
  <c r="T133" i="110"/>
  <c r="T131" i="110"/>
  <c r="T98" i="110"/>
  <c r="T67" i="110"/>
  <c r="T86" i="110"/>
  <c r="T57" i="110"/>
  <c r="R135" i="109"/>
  <c r="R131" i="109"/>
  <c r="R118" i="109"/>
  <c r="R53" i="109"/>
  <c r="R70" i="109"/>
  <c r="R46" i="109"/>
  <c r="R148" i="108"/>
  <c r="R98" i="108"/>
  <c r="R121" i="108"/>
  <c r="R119" i="108"/>
  <c r="R44" i="108"/>
  <c r="S135" i="116"/>
  <c r="S94" i="116"/>
  <c r="S99" i="116"/>
  <c r="S83" i="116"/>
  <c r="S57" i="116"/>
  <c r="S42" i="116"/>
  <c r="R151" i="115"/>
  <c r="R144" i="115"/>
  <c r="R118" i="115"/>
  <c r="R69" i="115"/>
  <c r="R104" i="115"/>
  <c r="R52" i="115"/>
  <c r="R42" i="115"/>
  <c r="S112" i="112"/>
  <c r="S107" i="112"/>
  <c r="S117" i="112"/>
  <c r="S73" i="112"/>
  <c r="S55" i="112"/>
  <c r="S86" i="112"/>
  <c r="R130" i="111"/>
  <c r="R119" i="111"/>
  <c r="R104" i="111"/>
  <c r="R108" i="111"/>
  <c r="R79" i="111"/>
  <c r="R43" i="111"/>
  <c r="T130" i="110"/>
  <c r="T151" i="110"/>
  <c r="T132" i="110"/>
  <c r="T65" i="110"/>
  <c r="T56" i="110"/>
  <c r="T54" i="110"/>
  <c r="R132" i="109"/>
  <c r="R81" i="109"/>
  <c r="R109" i="109"/>
  <c r="R43" i="109"/>
  <c r="R66" i="109"/>
  <c r="R39" i="109"/>
  <c r="R145" i="108"/>
  <c r="R137" i="108"/>
  <c r="R108" i="108"/>
  <c r="R125" i="108"/>
  <c r="R41" i="108"/>
  <c r="R56" i="108"/>
  <c r="S146" i="116"/>
  <c r="S132" i="116"/>
  <c r="S86" i="116"/>
  <c r="S69" i="116"/>
  <c r="S130" i="116"/>
  <c r="S56" i="116"/>
  <c r="S41" i="116"/>
  <c r="R148" i="115"/>
  <c r="R98" i="115"/>
  <c r="R117" i="115"/>
  <c r="R82" i="115"/>
  <c r="R121" i="115"/>
  <c r="R43" i="115"/>
  <c r="S109" i="112"/>
  <c r="S104" i="112"/>
  <c r="S125" i="112"/>
  <c r="S99" i="112"/>
  <c r="S79" i="112"/>
  <c r="S57" i="112"/>
  <c r="R150" i="111"/>
  <c r="R107" i="111"/>
  <c r="R112" i="111"/>
  <c r="R106" i="111"/>
  <c r="R69" i="111"/>
  <c r="R41" i="111"/>
  <c r="T124" i="110"/>
  <c r="T150" i="110"/>
  <c r="T148" i="110"/>
  <c r="T73" i="110"/>
  <c r="T119" i="110"/>
  <c r="T66" i="110"/>
  <c r="T39" i="110"/>
  <c r="R146" i="109"/>
  <c r="R78" i="109"/>
  <c r="R107" i="109"/>
  <c r="R95" i="109"/>
  <c r="R92" i="109"/>
  <c r="R44" i="109"/>
  <c r="R138" i="108"/>
  <c r="R134" i="108"/>
  <c r="R96" i="108"/>
  <c r="R73" i="108"/>
  <c r="R92" i="108"/>
  <c r="S143" i="116"/>
  <c r="S137" i="116"/>
  <c r="S81" i="116"/>
  <c r="S124" i="116"/>
  <c r="S111" i="116"/>
  <c r="S104" i="116"/>
  <c r="R145" i="115"/>
  <c r="R137" i="115"/>
  <c r="R111" i="115"/>
  <c r="R79" i="115"/>
  <c r="R73" i="115"/>
  <c r="R70" i="115"/>
  <c r="S106" i="112"/>
  <c r="S98" i="112"/>
  <c r="S111" i="112"/>
  <c r="S59" i="112"/>
  <c r="S80" i="112"/>
  <c r="S40" i="112"/>
  <c r="R147" i="111"/>
  <c r="R95" i="111"/>
  <c r="R86" i="111"/>
  <c r="R78" i="111"/>
  <c r="R47" i="111"/>
  <c r="R53" i="111"/>
  <c r="T121" i="110"/>
  <c r="T147" i="110"/>
  <c r="T96" i="110"/>
  <c r="T95" i="110"/>
  <c r="T145" i="110"/>
  <c r="T53" i="110"/>
  <c r="R143" i="109"/>
  <c r="R121" i="109"/>
  <c r="R106" i="109"/>
  <c r="R68" i="109"/>
  <c r="R83" i="109"/>
  <c r="R59" i="109"/>
  <c r="R135" i="108"/>
  <c r="R131" i="108"/>
  <c r="R93" i="108"/>
  <c r="R67" i="108"/>
  <c r="R82" i="108"/>
  <c r="R72" i="108"/>
  <c r="S148" i="107"/>
  <c r="S130" i="107"/>
  <c r="S125" i="116"/>
  <c r="S133" i="116"/>
  <c r="S73" i="116"/>
  <c r="S52" i="116"/>
  <c r="S53" i="116"/>
  <c r="S66" i="116"/>
  <c r="R138" i="115"/>
  <c r="R134" i="115"/>
  <c r="R106" i="115"/>
  <c r="R95" i="115"/>
  <c r="R55" i="115"/>
  <c r="R59" i="115"/>
  <c r="S151" i="112"/>
  <c r="S124" i="112"/>
  <c r="S105" i="112"/>
  <c r="S94" i="112"/>
  <c r="S56" i="112"/>
  <c r="S39" i="112"/>
  <c r="R151" i="111"/>
  <c r="R144" i="111"/>
  <c r="R92" i="111"/>
  <c r="R60" i="111"/>
  <c r="R83" i="111"/>
  <c r="R40" i="111"/>
  <c r="R55" i="111"/>
  <c r="T138" i="110"/>
  <c r="T144" i="110"/>
  <c r="T107" i="110"/>
  <c r="T91" i="110"/>
  <c r="T68" i="110"/>
  <c r="T52" i="110"/>
  <c r="R133" i="109"/>
  <c r="R108" i="109"/>
  <c r="R120" i="109"/>
  <c r="R112" i="109"/>
  <c r="R122" i="109"/>
  <c r="R47" i="109"/>
  <c r="R132" i="108"/>
  <c r="R122" i="108"/>
  <c r="R124" i="108"/>
  <c r="R99" i="108"/>
  <c r="R104" i="108"/>
  <c r="R60" i="108"/>
  <c r="S122" i="116"/>
  <c r="S112" i="116"/>
  <c r="S67" i="116"/>
  <c r="S118" i="116"/>
  <c r="S82" i="116"/>
  <c r="S65" i="116"/>
  <c r="R135" i="115"/>
  <c r="R131" i="115"/>
  <c r="R86" i="115"/>
  <c r="R81" i="115"/>
  <c r="R65" i="115"/>
  <c r="R66" i="115"/>
  <c r="S148" i="112"/>
  <c r="S119" i="112"/>
  <c r="S91" i="112"/>
  <c r="S78" i="112"/>
  <c r="S53" i="112"/>
  <c r="S67" i="112"/>
  <c r="R148" i="111"/>
  <c r="R98" i="111"/>
  <c r="R125" i="111"/>
  <c r="R57" i="111"/>
  <c r="R91" i="111"/>
  <c r="T135" i="110"/>
  <c r="T112" i="110"/>
  <c r="T94" i="110"/>
  <c r="T85" i="110"/>
  <c r="T44" i="110"/>
  <c r="T47" i="110"/>
  <c r="R130" i="109"/>
  <c r="R96" i="109"/>
  <c r="R119" i="109"/>
  <c r="R72" i="109"/>
  <c r="R69" i="109"/>
  <c r="R41" i="109"/>
  <c r="R146" i="108"/>
  <c r="R120" i="108"/>
  <c r="R94" i="108"/>
  <c r="R95" i="108"/>
  <c r="R66" i="108"/>
  <c r="R53" i="108"/>
  <c r="S99" i="107"/>
  <c r="S117" i="107"/>
  <c r="S131" i="107"/>
  <c r="S119" i="116"/>
  <c r="S105" i="116"/>
  <c r="S121" i="116"/>
  <c r="S85" i="116"/>
  <c r="S107" i="116"/>
  <c r="S55" i="116"/>
  <c r="R132" i="115"/>
  <c r="R109" i="115"/>
  <c r="R83" i="115"/>
  <c r="R96" i="115"/>
  <c r="R56" i="115"/>
  <c r="R39" i="115"/>
  <c r="S145" i="112"/>
  <c r="S96" i="112"/>
  <c r="S68" i="112"/>
  <c r="S82" i="112"/>
  <c r="S52" i="112"/>
  <c r="S60" i="112"/>
  <c r="R145" i="111"/>
  <c r="R137" i="111"/>
  <c r="R118" i="111"/>
  <c r="R54" i="111"/>
  <c r="R66" i="111"/>
  <c r="R42" i="111"/>
  <c r="T146" i="110"/>
  <c r="T109" i="110"/>
  <c r="T118" i="110"/>
  <c r="T80" i="110"/>
  <c r="T81" i="110"/>
  <c r="T46" i="110"/>
  <c r="R150" i="109"/>
  <c r="R93" i="109"/>
  <c r="R79" i="109"/>
  <c r="R67" i="109"/>
  <c r="R104" i="109"/>
  <c r="R54" i="109"/>
  <c r="R143" i="108"/>
  <c r="R117" i="108"/>
  <c r="R112" i="108"/>
  <c r="R91" i="108"/>
  <c r="S150" i="116"/>
  <c r="S138" i="116"/>
  <c r="S134" i="116"/>
  <c r="S78" i="116"/>
  <c r="S80" i="116"/>
  <c r="S70" i="116"/>
  <c r="R146" i="115"/>
  <c r="R122" i="115"/>
  <c r="R80" i="115"/>
  <c r="R93" i="115"/>
  <c r="R40" i="115"/>
  <c r="R72" i="115"/>
  <c r="S137" i="112"/>
  <c r="S93" i="112"/>
  <c r="S134" i="112"/>
  <c r="S66" i="112"/>
  <c r="S41" i="112"/>
  <c r="R138" i="111"/>
  <c r="R134" i="111"/>
  <c r="R117" i="111"/>
  <c r="R94" i="111"/>
  <c r="R56" i="111"/>
  <c r="R46" i="111"/>
  <c r="T143" i="110"/>
  <c r="T106" i="110"/>
  <c r="T99" i="110"/>
  <c r="T104" i="110"/>
  <c r="T55" i="110"/>
  <c r="T40" i="110"/>
  <c r="R147" i="109"/>
  <c r="R117" i="109"/>
  <c r="R60" i="109"/>
  <c r="R124" i="109"/>
  <c r="R99" i="109"/>
  <c r="R133" i="108"/>
  <c r="R111" i="108"/>
  <c r="R80" i="108"/>
  <c r="R118" i="108"/>
  <c r="R85" i="108"/>
  <c r="R46" i="108"/>
  <c r="S106" i="107"/>
  <c r="S147" i="116"/>
  <c r="S96" i="116"/>
  <c r="S117" i="116"/>
  <c r="S72" i="116"/>
  <c r="S60" i="116"/>
  <c r="S39" i="116"/>
  <c r="R143" i="115"/>
  <c r="R120" i="115"/>
  <c r="R99" i="115"/>
  <c r="R85" i="115"/>
  <c r="R44" i="115"/>
  <c r="S146" i="112"/>
  <c r="S133" i="112"/>
  <c r="S135" i="112"/>
  <c r="S118" i="112"/>
  <c r="S70" i="112"/>
  <c r="S47" i="112"/>
  <c r="S42" i="112"/>
  <c r="R135" i="111"/>
  <c r="R131" i="111"/>
  <c r="R111" i="111"/>
  <c r="R85" i="111"/>
  <c r="R105" i="111"/>
  <c r="R73" i="111"/>
  <c r="T111" i="110"/>
  <c r="T120" i="110"/>
  <c r="T92" i="110"/>
  <c r="T72" i="110"/>
  <c r="T60" i="110"/>
  <c r="R151" i="109"/>
  <c r="R144" i="109"/>
  <c r="R111" i="109"/>
  <c r="R55" i="109"/>
  <c r="R94" i="109"/>
  <c r="R56" i="109"/>
  <c r="R42" i="109"/>
  <c r="R130" i="108"/>
  <c r="R105" i="108"/>
  <c r="R70" i="108"/>
  <c r="R106" i="108"/>
  <c r="R43" i="108"/>
  <c r="R65" i="108"/>
  <c r="S104" i="107"/>
  <c r="S134" i="107"/>
  <c r="S125" i="107"/>
  <c r="S144" i="116"/>
  <c r="S93" i="116"/>
  <c r="S95" i="116"/>
  <c r="S46" i="116"/>
  <c r="S68" i="116"/>
  <c r="R133" i="115"/>
  <c r="R107" i="115"/>
  <c r="R94" i="115"/>
  <c r="R60" i="115"/>
  <c r="R92" i="115"/>
  <c r="R41" i="115"/>
  <c r="S151" i="116"/>
  <c r="S131" i="116"/>
  <c r="S92" i="116"/>
  <c r="S43" i="116"/>
  <c r="S98" i="116"/>
  <c r="S47" i="116"/>
  <c r="R130" i="115"/>
  <c r="R124" i="115"/>
  <c r="R91" i="115"/>
  <c r="R57" i="115"/>
  <c r="R78" i="115"/>
  <c r="R46" i="115"/>
  <c r="S150" i="112"/>
  <c r="S122" i="112"/>
  <c r="S121" i="112"/>
  <c r="S85" i="112"/>
  <c r="S65" i="112"/>
  <c r="S44" i="112"/>
  <c r="R146" i="111"/>
  <c r="R122" i="111"/>
  <c r="R93" i="111"/>
  <c r="R72" i="111"/>
  <c r="R70" i="111"/>
  <c r="R44" i="111"/>
  <c r="T125" i="110"/>
  <c r="T137" i="110"/>
  <c r="T70" i="110"/>
  <c r="T83" i="110"/>
  <c r="T93" i="110"/>
  <c r="T41" i="110"/>
  <c r="R145" i="109"/>
  <c r="R137" i="109"/>
  <c r="R80" i="109"/>
  <c r="R105" i="109"/>
  <c r="R73" i="109"/>
  <c r="R57" i="109"/>
  <c r="R147" i="108"/>
  <c r="R78" i="108"/>
  <c r="R55" i="108"/>
  <c r="R83" i="108"/>
  <c r="R107" i="108"/>
  <c r="R39" i="108"/>
  <c r="S143" i="107"/>
  <c r="S46" i="112"/>
  <c r="R57" i="108"/>
  <c r="S146" i="107"/>
  <c r="S112" i="107"/>
  <c r="S93" i="107"/>
  <c r="S52" i="107"/>
  <c r="S46" i="107"/>
  <c r="S39" i="107"/>
  <c r="R59" i="108"/>
  <c r="S150" i="107"/>
  <c r="S120" i="107"/>
  <c r="S79" i="107"/>
  <c r="S80" i="107"/>
  <c r="S92" i="107"/>
  <c r="R40" i="108"/>
  <c r="T108" i="110"/>
  <c r="R42" i="108"/>
  <c r="S147" i="107"/>
  <c r="S96" i="107"/>
  <c r="S122" i="107"/>
  <c r="S67" i="107"/>
  <c r="S78" i="107"/>
  <c r="S44" i="107"/>
  <c r="S107" i="107"/>
  <c r="T117" i="110"/>
  <c r="S144" i="107"/>
  <c r="S137" i="107"/>
  <c r="S111" i="107"/>
  <c r="S59" i="107"/>
  <c r="S73" i="107"/>
  <c r="S47" i="107"/>
  <c r="R68" i="111"/>
  <c r="R132" i="111"/>
  <c r="T78" i="110"/>
  <c r="S151" i="107"/>
  <c r="S95" i="107"/>
  <c r="S68" i="107"/>
  <c r="S81" i="107"/>
  <c r="S54" i="107"/>
  <c r="S53" i="107"/>
  <c r="S69" i="112"/>
  <c r="R109" i="111"/>
  <c r="T69" i="110"/>
  <c r="R150" i="108"/>
  <c r="S145" i="107"/>
  <c r="S124" i="107"/>
  <c r="S65" i="107"/>
  <c r="S83" i="107"/>
  <c r="S41" i="107"/>
  <c r="S69" i="107"/>
  <c r="R82" i="109"/>
  <c r="S143" i="112"/>
  <c r="R96" i="111"/>
  <c r="T82" i="110"/>
  <c r="R148" i="109"/>
  <c r="R81" i="108"/>
  <c r="S132" i="107"/>
  <c r="S121" i="107"/>
  <c r="S138" i="107"/>
  <c r="S86" i="107"/>
  <c r="S94" i="107"/>
  <c r="S138" i="112"/>
  <c r="R80" i="111"/>
  <c r="R98" i="109"/>
  <c r="R68" i="108"/>
  <c r="S98" i="107"/>
  <c r="S118" i="107"/>
  <c r="S119" i="107"/>
  <c r="S70" i="107"/>
  <c r="S43" i="107"/>
  <c r="S57" i="107"/>
  <c r="S132" i="112"/>
  <c r="R39" i="111"/>
  <c r="T42" i="110"/>
  <c r="R125" i="109"/>
  <c r="R86" i="108"/>
  <c r="S109" i="107"/>
  <c r="S108" i="107"/>
  <c r="S135" i="107"/>
  <c r="S66" i="107"/>
  <c r="S130" i="112"/>
  <c r="R52" i="109"/>
  <c r="R47" i="108"/>
  <c r="S105" i="107"/>
  <c r="S85" i="107"/>
  <c r="S60" i="107"/>
  <c r="S72" i="107"/>
  <c r="S42" i="107"/>
  <c r="R40" i="109"/>
  <c r="R69" i="108"/>
  <c r="S91" i="107"/>
  <c r="S133" i="107"/>
  <c r="S55" i="107"/>
  <c r="S56" i="107"/>
  <c r="S40" i="107"/>
  <c r="S82" i="107"/>
  <c r="T122" i="116"/>
  <c r="T148" i="116"/>
  <c r="T144" i="116"/>
  <c r="T93" i="116"/>
  <c r="T56" i="116"/>
  <c r="T52" i="116"/>
  <c r="S150" i="115"/>
  <c r="S133" i="115"/>
  <c r="S94" i="115"/>
  <c r="S92" i="115"/>
  <c r="S39" i="115"/>
  <c r="S59" i="115"/>
  <c r="T130" i="112"/>
  <c r="T107" i="112"/>
  <c r="T86" i="112"/>
  <c r="T95" i="112"/>
  <c r="T66" i="112"/>
  <c r="T56" i="112"/>
  <c r="S135" i="111"/>
  <c r="S104" i="111"/>
  <c r="S65" i="111"/>
  <c r="S53" i="111"/>
  <c r="S122" i="111"/>
  <c r="S39" i="111"/>
  <c r="U135" i="110"/>
  <c r="U98" i="110"/>
  <c r="U99" i="110"/>
  <c r="U93" i="110"/>
  <c r="U85" i="110"/>
  <c r="U40" i="110"/>
  <c r="S143" i="109"/>
  <c r="S92" i="109"/>
  <c r="S135" i="109"/>
  <c r="S86" i="109"/>
  <c r="S72" i="109"/>
  <c r="S118" i="109"/>
  <c r="S150" i="108"/>
  <c r="S132" i="108"/>
  <c r="S117" i="108"/>
  <c r="S78" i="108"/>
  <c r="S70" i="108"/>
  <c r="S68" i="108"/>
  <c r="T111" i="107"/>
  <c r="T134" i="107"/>
  <c r="T83" i="107"/>
  <c r="T98" i="107"/>
  <c r="T67" i="107"/>
  <c r="T54" i="107"/>
  <c r="T41" i="107"/>
  <c r="T133" i="116"/>
  <c r="T107" i="116"/>
  <c r="T119" i="116"/>
  <c r="T81" i="116"/>
  <c r="T66" i="116"/>
  <c r="T41" i="116"/>
  <c r="S147" i="115"/>
  <c r="S121" i="115"/>
  <c r="S91" i="115"/>
  <c r="S78" i="115"/>
  <c r="S81" i="115"/>
  <c r="S60" i="115"/>
  <c r="T124" i="112"/>
  <c r="T150" i="112"/>
  <c r="T104" i="112"/>
  <c r="T82" i="112"/>
  <c r="T92" i="112"/>
  <c r="T53" i="112"/>
  <c r="T52" i="112"/>
  <c r="S146" i="111"/>
  <c r="S130" i="111"/>
  <c r="S98" i="111"/>
  <c r="S96" i="111"/>
  <c r="S40" i="111"/>
  <c r="S83" i="111"/>
  <c r="S44" i="111"/>
  <c r="U132" i="110"/>
  <c r="U120" i="110"/>
  <c r="U96" i="110"/>
  <c r="U86" i="110"/>
  <c r="U104" i="110"/>
  <c r="U73" i="110"/>
  <c r="S150" i="109"/>
  <c r="S138" i="109"/>
  <c r="S131" i="109"/>
  <c r="S67" i="109"/>
  <c r="S98" i="109"/>
  <c r="S78" i="109"/>
  <c r="S147" i="108"/>
  <c r="S95" i="108"/>
  <c r="S125" i="108"/>
  <c r="S118" i="108"/>
  <c r="S59" i="108"/>
  <c r="S108" i="108"/>
  <c r="T108" i="107"/>
  <c r="T151" i="107"/>
  <c r="T81" i="107"/>
  <c r="T42" i="107"/>
  <c r="T57" i="107"/>
  <c r="T56" i="107"/>
  <c r="T130" i="116"/>
  <c r="T104" i="116"/>
  <c r="T69" i="116"/>
  <c r="T70" i="116"/>
  <c r="T65" i="116"/>
  <c r="T40" i="116"/>
  <c r="S144" i="115"/>
  <c r="S131" i="115"/>
  <c r="S124" i="115"/>
  <c r="S70" i="115"/>
  <c r="S56" i="115"/>
  <c r="S44" i="115"/>
  <c r="T121" i="112"/>
  <c r="T147" i="112"/>
  <c r="T145" i="112"/>
  <c r="T80" i="112"/>
  <c r="T78" i="112"/>
  <c r="T68" i="112"/>
  <c r="S143" i="111"/>
  <c r="S137" i="111"/>
  <c r="S132" i="111"/>
  <c r="S95" i="111"/>
  <c r="S43" i="111"/>
  <c r="S47" i="111"/>
  <c r="U146" i="110"/>
  <c r="U117" i="110"/>
  <c r="U92" i="110"/>
  <c r="U106" i="110"/>
  <c r="U91" i="110"/>
  <c r="U56" i="110"/>
  <c r="S147" i="109"/>
  <c r="S122" i="109"/>
  <c r="S124" i="109"/>
  <c r="S59" i="109"/>
  <c r="S94" i="109"/>
  <c r="S69" i="109"/>
  <c r="S144" i="108"/>
  <c r="S92" i="108"/>
  <c r="S99" i="108"/>
  <c r="S104" i="108"/>
  <c r="S46" i="108"/>
  <c r="S57" i="108"/>
  <c r="T125" i="107"/>
  <c r="T107" i="107"/>
  <c r="T131" i="107"/>
  <c r="T53" i="107"/>
  <c r="T39" i="107"/>
  <c r="T66" i="107"/>
  <c r="T91" i="107"/>
  <c r="T124" i="116"/>
  <c r="T150" i="116"/>
  <c r="T145" i="116"/>
  <c r="T73" i="116"/>
  <c r="T80" i="116"/>
  <c r="T55" i="116"/>
  <c r="T39" i="116"/>
  <c r="S112" i="115"/>
  <c r="S107" i="115"/>
  <c r="S82" i="115"/>
  <c r="S65" i="115"/>
  <c r="S68" i="115"/>
  <c r="S47" i="115"/>
  <c r="T138" i="112"/>
  <c r="T112" i="112"/>
  <c r="T99" i="112"/>
  <c r="T55" i="112"/>
  <c r="T54" i="112"/>
  <c r="T67" i="112"/>
  <c r="S150" i="111"/>
  <c r="S133" i="111"/>
  <c r="S124" i="111"/>
  <c r="S92" i="111"/>
  <c r="S82" i="111"/>
  <c r="S46" i="111"/>
  <c r="U143" i="110"/>
  <c r="U137" i="110"/>
  <c r="U82" i="110"/>
  <c r="U83" i="110"/>
  <c r="U70" i="110"/>
  <c r="U65" i="110"/>
  <c r="S144" i="109"/>
  <c r="S120" i="109"/>
  <c r="S68" i="109"/>
  <c r="S41" i="109"/>
  <c r="S73" i="109"/>
  <c r="S134" i="109"/>
  <c r="S112" i="108"/>
  <c r="S135" i="108"/>
  <c r="S91" i="108"/>
  <c r="S93" i="108"/>
  <c r="S80" i="108"/>
  <c r="S73" i="108"/>
  <c r="T133" i="107"/>
  <c r="T104" i="107"/>
  <c r="T106" i="107"/>
  <c r="T82" i="107"/>
  <c r="T70" i="107"/>
  <c r="T40" i="107"/>
  <c r="T117" i="107"/>
  <c r="T121" i="116"/>
  <c r="T147" i="116"/>
  <c r="T95" i="116"/>
  <c r="T118" i="116"/>
  <c r="T98" i="116"/>
  <c r="T42" i="116"/>
  <c r="S109" i="115"/>
  <c r="S104" i="115"/>
  <c r="S79" i="115"/>
  <c r="S122" i="115"/>
  <c r="S95" i="115"/>
  <c r="S55" i="115"/>
  <c r="T135" i="112"/>
  <c r="T109" i="112"/>
  <c r="T94" i="112"/>
  <c r="T93" i="112"/>
  <c r="T72" i="112"/>
  <c r="T47" i="112"/>
  <c r="S147" i="111"/>
  <c r="S121" i="111"/>
  <c r="S78" i="111"/>
  <c r="S70" i="111"/>
  <c r="S69" i="111"/>
  <c r="S60" i="111"/>
  <c r="U125" i="110"/>
  <c r="U134" i="110"/>
  <c r="U124" i="110"/>
  <c r="U79" i="110"/>
  <c r="U68" i="110"/>
  <c r="U57" i="110"/>
  <c r="S112" i="109"/>
  <c r="S137" i="109"/>
  <c r="S65" i="109"/>
  <c r="S39" i="109"/>
  <c r="S54" i="109"/>
  <c r="S104" i="109"/>
  <c r="S109" i="108"/>
  <c r="S130" i="108"/>
  <c r="S81" i="108"/>
  <c r="S67" i="108"/>
  <c r="S69" i="108"/>
  <c r="S65" i="108"/>
  <c r="T150" i="107"/>
  <c r="T85" i="107"/>
  <c r="T122" i="107"/>
  <c r="T96" i="107"/>
  <c r="T99" i="107"/>
  <c r="T72" i="107"/>
  <c r="T105" i="107"/>
  <c r="T78" i="107"/>
  <c r="T46" i="107"/>
  <c r="T138" i="116"/>
  <c r="T112" i="116"/>
  <c r="T131" i="116"/>
  <c r="T85" i="116"/>
  <c r="T92" i="116"/>
  <c r="T54" i="116"/>
  <c r="S106" i="115"/>
  <c r="S98" i="115"/>
  <c r="S67" i="115"/>
  <c r="S119" i="115"/>
  <c r="S73" i="115"/>
  <c r="S54" i="115"/>
  <c r="T146" i="112"/>
  <c r="T106" i="112"/>
  <c r="T131" i="112"/>
  <c r="T83" i="112"/>
  <c r="T43" i="112"/>
  <c r="S144" i="111"/>
  <c r="S131" i="111"/>
  <c r="S93" i="111"/>
  <c r="S68" i="111"/>
  <c r="S66" i="111"/>
  <c r="S57" i="111"/>
  <c r="U122" i="110"/>
  <c r="U131" i="110"/>
  <c r="U112" i="110"/>
  <c r="U67" i="110"/>
  <c r="U78" i="110"/>
  <c r="U52" i="110"/>
  <c r="S109" i="109"/>
  <c r="S130" i="109"/>
  <c r="S99" i="109"/>
  <c r="S125" i="109"/>
  <c r="S46" i="109"/>
  <c r="S55" i="109"/>
  <c r="S106" i="108"/>
  <c r="S137" i="108"/>
  <c r="S134" i="108"/>
  <c r="S47" i="108"/>
  <c r="S56" i="108"/>
  <c r="S41" i="108"/>
  <c r="T124" i="107"/>
  <c r="T147" i="107"/>
  <c r="T130" i="107"/>
  <c r="T86" i="107"/>
  <c r="T65" i="107"/>
  <c r="T44" i="107"/>
  <c r="T135" i="116"/>
  <c r="T109" i="116"/>
  <c r="T106" i="116"/>
  <c r="T79" i="116"/>
  <c r="T91" i="116"/>
  <c r="T53" i="116"/>
  <c r="S151" i="115"/>
  <c r="S138" i="115"/>
  <c r="S120" i="115"/>
  <c r="S134" i="115"/>
  <c r="S72" i="115"/>
  <c r="S46" i="115"/>
  <c r="T143" i="112"/>
  <c r="T120" i="112"/>
  <c r="T98" i="112"/>
  <c r="T81" i="112"/>
  <c r="T105" i="112"/>
  <c r="T57" i="112"/>
  <c r="S112" i="111"/>
  <c r="S105" i="111"/>
  <c r="S86" i="111"/>
  <c r="S108" i="111"/>
  <c r="S56" i="111"/>
  <c r="S81" i="111"/>
  <c r="U119" i="110"/>
  <c r="U151" i="110"/>
  <c r="U105" i="110"/>
  <c r="U108" i="110"/>
  <c r="U81" i="110"/>
  <c r="U39" i="110"/>
  <c r="S106" i="109"/>
  <c r="S132" i="109"/>
  <c r="S83" i="109"/>
  <c r="S79" i="109"/>
  <c r="S111" i="109"/>
  <c r="S47" i="109"/>
  <c r="S151" i="108"/>
  <c r="S133" i="108"/>
  <c r="S111" i="108"/>
  <c r="S96" i="108"/>
  <c r="S52" i="108"/>
  <c r="S40" i="108"/>
  <c r="T121" i="107"/>
  <c r="T144" i="107"/>
  <c r="T148" i="107"/>
  <c r="T68" i="107"/>
  <c r="T79" i="107"/>
  <c r="T73" i="107"/>
  <c r="T132" i="107"/>
  <c r="T146" i="116"/>
  <c r="T120" i="116"/>
  <c r="T72" i="116"/>
  <c r="T78" i="116"/>
  <c r="T86" i="116"/>
  <c r="T47" i="116"/>
  <c r="S148" i="115"/>
  <c r="S125" i="115"/>
  <c r="S111" i="115"/>
  <c r="S108" i="115"/>
  <c r="S69" i="115"/>
  <c r="T111" i="112"/>
  <c r="T117" i="112"/>
  <c r="T85" i="112"/>
  <c r="T73" i="112"/>
  <c r="T44" i="112"/>
  <c r="T42" i="112"/>
  <c r="S109" i="111"/>
  <c r="S138" i="111"/>
  <c r="S120" i="111"/>
  <c r="S134" i="111"/>
  <c r="S55" i="111"/>
  <c r="S59" i="111"/>
  <c r="U133" i="110"/>
  <c r="U148" i="110"/>
  <c r="U111" i="110"/>
  <c r="U53" i="110"/>
  <c r="U69" i="110"/>
  <c r="U41" i="110"/>
  <c r="S151" i="109"/>
  <c r="S117" i="109"/>
  <c r="S82" i="109"/>
  <c r="S80" i="109"/>
  <c r="S108" i="109"/>
  <c r="S43" i="109"/>
  <c r="S148" i="108"/>
  <c r="S121" i="108"/>
  <c r="S138" i="108"/>
  <c r="S83" i="108"/>
  <c r="S60" i="108"/>
  <c r="T118" i="107"/>
  <c r="T112" i="107"/>
  <c r="T95" i="107"/>
  <c r="T119" i="107"/>
  <c r="T69" i="107"/>
  <c r="T52" i="107"/>
  <c r="T145" i="107"/>
  <c r="T93" i="107"/>
  <c r="T143" i="116"/>
  <c r="T117" i="116"/>
  <c r="T99" i="116"/>
  <c r="T46" i="116"/>
  <c r="T43" i="116"/>
  <c r="T44" i="116"/>
  <c r="S145" i="115"/>
  <c r="S118" i="115"/>
  <c r="S96" i="115"/>
  <c r="S105" i="115"/>
  <c r="S57" i="115"/>
  <c r="S43" i="115"/>
  <c r="T108" i="112"/>
  <c r="T137" i="112"/>
  <c r="T119" i="112"/>
  <c r="T79" i="112"/>
  <c r="T91" i="112"/>
  <c r="T40" i="112"/>
  <c r="S106" i="111"/>
  <c r="S125" i="111"/>
  <c r="S94" i="111"/>
  <c r="S99" i="111"/>
  <c r="S67" i="111"/>
  <c r="S52" i="111"/>
  <c r="U130" i="110"/>
  <c r="U145" i="110"/>
  <c r="U95" i="110"/>
  <c r="U42" i="110"/>
  <c r="U47" i="110"/>
  <c r="U59" i="110"/>
  <c r="S148" i="109"/>
  <c r="S85" i="109"/>
  <c r="S70" i="109"/>
  <c r="S81" i="109"/>
  <c r="S105" i="109"/>
  <c r="S42" i="109"/>
  <c r="S145" i="108"/>
  <c r="S122" i="108"/>
  <c r="S124" i="108"/>
  <c r="S55" i="108"/>
  <c r="S119" i="108"/>
  <c r="S44" i="108"/>
  <c r="T138" i="107"/>
  <c r="T109" i="107"/>
  <c r="T59" i="107"/>
  <c r="T47" i="107"/>
  <c r="T60" i="107"/>
  <c r="T43" i="107"/>
  <c r="T111" i="116"/>
  <c r="T137" i="116"/>
  <c r="T94" i="116"/>
  <c r="T83" i="116"/>
  <c r="T60" i="116"/>
  <c r="T68" i="116"/>
  <c r="S135" i="115"/>
  <c r="S117" i="115"/>
  <c r="S93" i="115"/>
  <c r="S80" i="115"/>
  <c r="S66" i="115"/>
  <c r="S52" i="115"/>
  <c r="T125" i="112"/>
  <c r="T134" i="112"/>
  <c r="T96" i="112"/>
  <c r="T69" i="112"/>
  <c r="T70" i="112"/>
  <c r="T39" i="112"/>
  <c r="S151" i="111"/>
  <c r="S118" i="111"/>
  <c r="S85" i="111"/>
  <c r="S79" i="111"/>
  <c r="S42" i="111"/>
  <c r="S54" i="111"/>
  <c r="U150" i="110"/>
  <c r="U121" i="110"/>
  <c r="U109" i="110"/>
  <c r="U80" i="110"/>
  <c r="U55" i="110"/>
  <c r="U44" i="110"/>
  <c r="S145" i="109"/>
  <c r="S96" i="109"/>
  <c r="S60" i="109"/>
  <c r="S57" i="109"/>
  <c r="S91" i="109"/>
  <c r="S53" i="109"/>
  <c r="S131" i="108"/>
  <c r="S120" i="108"/>
  <c r="S94" i="108"/>
  <c r="S53" i="108"/>
  <c r="S98" i="108"/>
  <c r="S54" i="108"/>
  <c r="T135" i="107"/>
  <c r="T120" i="107"/>
  <c r="T143" i="107"/>
  <c r="T92" i="107"/>
  <c r="T55" i="107"/>
  <c r="T108" i="116"/>
  <c r="T134" i="116"/>
  <c r="T105" i="116"/>
  <c r="T82" i="116"/>
  <c r="T59" i="116"/>
  <c r="S146" i="115"/>
  <c r="S130" i="115"/>
  <c r="S132" i="115"/>
  <c r="S86" i="115"/>
  <c r="S53" i="115"/>
  <c r="S83" i="115"/>
  <c r="S41" i="115"/>
  <c r="T122" i="112"/>
  <c r="T151" i="112"/>
  <c r="T118" i="112"/>
  <c r="T59" i="112"/>
  <c r="T65" i="112"/>
  <c r="T41" i="112"/>
  <c r="S148" i="111"/>
  <c r="S117" i="111"/>
  <c r="S80" i="111"/>
  <c r="S91" i="111"/>
  <c r="S107" i="111"/>
  <c r="S41" i="111"/>
  <c r="U147" i="110"/>
  <c r="U72" i="110"/>
  <c r="U107" i="110"/>
  <c r="U60" i="110"/>
  <c r="U54" i="110"/>
  <c r="S133" i="109"/>
  <c r="S93" i="109"/>
  <c r="S121" i="109"/>
  <c r="S52" i="109"/>
  <c r="S66" i="109"/>
  <c r="S146" i="108"/>
  <c r="S107" i="108"/>
  <c r="S85" i="108"/>
  <c r="S72" i="108"/>
  <c r="S42" i="108"/>
  <c r="S86" i="108"/>
  <c r="S43" i="108"/>
  <c r="T125" i="116"/>
  <c r="T151" i="116"/>
  <c r="T132" i="116"/>
  <c r="T96" i="116"/>
  <c r="T57" i="116"/>
  <c r="T67" i="116"/>
  <c r="S143" i="115"/>
  <c r="S137" i="115"/>
  <c r="S99" i="115"/>
  <c r="S85" i="115"/>
  <c r="S42" i="115"/>
  <c r="S40" i="115"/>
  <c r="T133" i="112"/>
  <c r="T148" i="112"/>
  <c r="T132" i="112"/>
  <c r="T144" i="112"/>
  <c r="T46" i="112"/>
  <c r="T60" i="112"/>
  <c r="S145" i="111"/>
  <c r="S111" i="111"/>
  <c r="S72" i="111"/>
  <c r="S119" i="111"/>
  <c r="S73" i="111"/>
  <c r="U138" i="110"/>
  <c r="U144" i="110"/>
  <c r="U118" i="110"/>
  <c r="U94" i="110"/>
  <c r="U66" i="110"/>
  <c r="U46" i="110"/>
  <c r="U43" i="110"/>
  <c r="S146" i="109"/>
  <c r="S95" i="109"/>
  <c r="S119" i="109"/>
  <c r="S107" i="109"/>
  <c r="S44" i="109"/>
  <c r="S56" i="109"/>
  <c r="S40" i="109"/>
  <c r="S143" i="108"/>
  <c r="S105" i="108"/>
  <c r="S66" i="108"/>
  <c r="S82" i="108"/>
  <c r="S39" i="108"/>
  <c r="S79" i="108"/>
  <c r="T146" i="107"/>
  <c r="T137" i="107"/>
  <c r="T94" i="107"/>
  <c r="T80" i="107"/>
  <c r="U130" i="116"/>
  <c r="U145" i="116"/>
  <c r="U99" i="116"/>
  <c r="U79" i="116"/>
  <c r="U56" i="116"/>
  <c r="U39" i="116"/>
  <c r="T143" i="115"/>
  <c r="T120" i="115"/>
  <c r="T144" i="115"/>
  <c r="T78" i="115"/>
  <c r="T55" i="115"/>
  <c r="U143" i="112"/>
  <c r="U134" i="112"/>
  <c r="U93" i="112"/>
  <c r="U109" i="112"/>
  <c r="U44" i="112"/>
  <c r="U92" i="112"/>
  <c r="T138" i="111"/>
  <c r="T112" i="111"/>
  <c r="T145" i="111"/>
  <c r="T93" i="111"/>
  <c r="T57" i="111"/>
  <c r="T83" i="111"/>
  <c r="V130" i="110"/>
  <c r="V145" i="110"/>
  <c r="V98" i="110"/>
  <c r="V46" i="110"/>
  <c r="V57" i="110"/>
  <c r="V65" i="110"/>
  <c r="T135" i="109"/>
  <c r="T109" i="109"/>
  <c r="T93" i="109"/>
  <c r="T81" i="109"/>
  <c r="T59" i="109"/>
  <c r="T133" i="108"/>
  <c r="T151" i="108"/>
  <c r="T65" i="108"/>
  <c r="T66" i="108"/>
  <c r="T41" i="108"/>
  <c r="U132" i="107"/>
  <c r="U117" i="107"/>
  <c r="U112" i="107"/>
  <c r="U79" i="107"/>
  <c r="U47" i="107"/>
  <c r="U52" i="107"/>
  <c r="T59" i="108"/>
  <c r="U137" i="107"/>
  <c r="U109" i="107"/>
  <c r="U150" i="116"/>
  <c r="U124" i="116"/>
  <c r="U108" i="116"/>
  <c r="U105" i="116"/>
  <c r="U59" i="116"/>
  <c r="U46" i="116"/>
  <c r="T111" i="115"/>
  <c r="T117" i="115"/>
  <c r="T98" i="115"/>
  <c r="T68" i="115"/>
  <c r="T67" i="115"/>
  <c r="T56" i="115"/>
  <c r="U125" i="112"/>
  <c r="U131" i="112"/>
  <c r="U112" i="112"/>
  <c r="U106" i="112"/>
  <c r="U41" i="112"/>
  <c r="U46" i="112"/>
  <c r="T135" i="111"/>
  <c r="T109" i="111"/>
  <c r="T144" i="111"/>
  <c r="T72" i="111"/>
  <c r="T52" i="111"/>
  <c r="T78" i="111"/>
  <c r="V150" i="110"/>
  <c r="V120" i="110"/>
  <c r="V95" i="110"/>
  <c r="V43" i="110"/>
  <c r="V93" i="110"/>
  <c r="V60" i="110"/>
  <c r="T146" i="109"/>
  <c r="T120" i="109"/>
  <c r="T70" i="109"/>
  <c r="T68" i="109"/>
  <c r="T83" i="109"/>
  <c r="T44" i="109"/>
  <c r="T124" i="108"/>
  <c r="T130" i="108"/>
  <c r="T148" i="108"/>
  <c r="T118" i="108"/>
  <c r="T53" i="108"/>
  <c r="T82" i="108"/>
  <c r="U146" i="107"/>
  <c r="U73" i="107"/>
  <c r="U44" i="107"/>
  <c r="U147" i="116"/>
  <c r="U121" i="116"/>
  <c r="U91" i="116"/>
  <c r="U68" i="116"/>
  <c r="U82" i="116"/>
  <c r="U41" i="116"/>
  <c r="T108" i="115"/>
  <c r="T137" i="115"/>
  <c r="T85" i="115"/>
  <c r="T91" i="115"/>
  <c r="T79" i="115"/>
  <c r="T39" i="115"/>
  <c r="U122" i="112"/>
  <c r="U151" i="112"/>
  <c r="U72" i="112"/>
  <c r="U83" i="112"/>
  <c r="U91" i="112"/>
  <c r="T146" i="111"/>
  <c r="T120" i="111"/>
  <c r="T105" i="111"/>
  <c r="T86" i="111"/>
  <c r="T79" i="111"/>
  <c r="T69" i="111"/>
  <c r="V147" i="110"/>
  <c r="V121" i="110"/>
  <c r="V122" i="110"/>
  <c r="V104" i="110"/>
  <c r="V78" i="110"/>
  <c r="V42" i="110"/>
  <c r="T143" i="109"/>
  <c r="T117" i="109"/>
  <c r="T118" i="109"/>
  <c r="T66" i="109"/>
  <c r="T69" i="109"/>
  <c r="T43" i="109"/>
  <c r="T121" i="108"/>
  <c r="T150" i="108"/>
  <c r="T145" i="108"/>
  <c r="T86" i="108"/>
  <c r="T42" i="108"/>
  <c r="T78" i="108"/>
  <c r="U143" i="107"/>
  <c r="U134" i="107"/>
  <c r="U95" i="107"/>
  <c r="U105" i="107"/>
  <c r="U41" i="107"/>
  <c r="U43" i="107"/>
  <c r="U42" i="107"/>
  <c r="U138" i="116"/>
  <c r="U144" i="116"/>
  <c r="U118" i="116"/>
  <c r="U78" i="116"/>
  <c r="U111" i="116"/>
  <c r="U65" i="116"/>
  <c r="U52" i="116"/>
  <c r="T125" i="115"/>
  <c r="T134" i="115"/>
  <c r="T119" i="115"/>
  <c r="T118" i="115"/>
  <c r="T57" i="115"/>
  <c r="T42" i="115"/>
  <c r="U119" i="112"/>
  <c r="U148" i="112"/>
  <c r="U69" i="112"/>
  <c r="U85" i="112"/>
  <c r="U70" i="112"/>
  <c r="U57" i="112"/>
  <c r="T143" i="111"/>
  <c r="T117" i="111"/>
  <c r="T81" i="111"/>
  <c r="T60" i="111"/>
  <c r="T66" i="111"/>
  <c r="T46" i="111"/>
  <c r="V144" i="110"/>
  <c r="V108" i="110"/>
  <c r="V138" i="110"/>
  <c r="V55" i="110"/>
  <c r="V73" i="110"/>
  <c r="V47" i="110"/>
  <c r="T111" i="109"/>
  <c r="T137" i="109"/>
  <c r="T82" i="109"/>
  <c r="T85" i="109"/>
  <c r="T53" i="109"/>
  <c r="T99" i="109"/>
  <c r="T138" i="108"/>
  <c r="T147" i="108"/>
  <c r="T107" i="108"/>
  <c r="T83" i="108"/>
  <c r="T39" i="108"/>
  <c r="T56" i="108"/>
  <c r="U125" i="107"/>
  <c r="U131" i="107"/>
  <c r="U91" i="107"/>
  <c r="U104" i="107"/>
  <c r="U99" i="107"/>
  <c r="U135" i="116"/>
  <c r="U98" i="116"/>
  <c r="U107" i="116"/>
  <c r="U60" i="116"/>
  <c r="U94" i="116"/>
  <c r="U55" i="116"/>
  <c r="T122" i="115"/>
  <c r="T131" i="115"/>
  <c r="T96" i="115"/>
  <c r="T83" i="115"/>
  <c r="T59" i="115"/>
  <c r="T44" i="115"/>
  <c r="U133" i="112"/>
  <c r="U145" i="112"/>
  <c r="U86" i="112"/>
  <c r="U81" i="112"/>
  <c r="U65" i="112"/>
  <c r="U54" i="112"/>
  <c r="T111" i="111"/>
  <c r="T137" i="111"/>
  <c r="T119" i="111"/>
  <c r="T94" i="111"/>
  <c r="T65" i="111"/>
  <c r="T54" i="111"/>
  <c r="V112" i="110"/>
  <c r="V86" i="110"/>
  <c r="V107" i="110"/>
  <c r="V52" i="110"/>
  <c r="V69" i="110"/>
  <c r="V41" i="110"/>
  <c r="T108" i="109"/>
  <c r="T134" i="109"/>
  <c r="T119" i="109"/>
  <c r="T80" i="109"/>
  <c r="T104" i="109"/>
  <c r="T60" i="109"/>
  <c r="T135" i="108"/>
  <c r="T112" i="108"/>
  <c r="T104" i="108"/>
  <c r="T80" i="108"/>
  <c r="T60" i="108"/>
  <c r="T57" i="108"/>
  <c r="U122" i="107"/>
  <c r="U151" i="107"/>
  <c r="U70" i="107"/>
  <c r="U111" i="107"/>
  <c r="U57" i="107"/>
  <c r="U40" i="107"/>
  <c r="T146" i="108"/>
  <c r="T109" i="108"/>
  <c r="U132" i="116"/>
  <c r="U120" i="116"/>
  <c r="U109" i="116"/>
  <c r="U57" i="116"/>
  <c r="U95" i="116"/>
  <c r="U42" i="116"/>
  <c r="T133" i="115"/>
  <c r="T151" i="115"/>
  <c r="T132" i="115"/>
  <c r="T72" i="115"/>
  <c r="T40" i="115"/>
  <c r="T46" i="115"/>
  <c r="U130" i="112"/>
  <c r="U124" i="112"/>
  <c r="U82" i="112"/>
  <c r="U79" i="112"/>
  <c r="U111" i="112"/>
  <c r="U40" i="112"/>
  <c r="T108" i="111"/>
  <c r="T134" i="111"/>
  <c r="T95" i="111"/>
  <c r="T92" i="111"/>
  <c r="T56" i="111"/>
  <c r="T43" i="111"/>
  <c r="V109" i="110"/>
  <c r="V83" i="110"/>
  <c r="V118" i="110"/>
  <c r="V132" i="110"/>
  <c r="V56" i="110"/>
  <c r="V40" i="110"/>
  <c r="T125" i="109"/>
  <c r="T107" i="109"/>
  <c r="T106" i="109"/>
  <c r="T78" i="109"/>
  <c r="T79" i="109"/>
  <c r="T54" i="109"/>
  <c r="U146" i="116"/>
  <c r="U117" i="116"/>
  <c r="U106" i="116"/>
  <c r="U54" i="116"/>
  <c r="U96" i="116"/>
  <c r="U47" i="116"/>
  <c r="T130" i="115"/>
  <c r="T148" i="115"/>
  <c r="T99" i="115"/>
  <c r="T66" i="115"/>
  <c r="T82" i="115"/>
  <c r="T41" i="115"/>
  <c r="U150" i="112"/>
  <c r="U121" i="112"/>
  <c r="U80" i="112"/>
  <c r="U59" i="112"/>
  <c r="U43" i="112"/>
  <c r="U55" i="112"/>
  <c r="T125" i="111"/>
  <c r="T131" i="111"/>
  <c r="T68" i="111"/>
  <c r="T70" i="111"/>
  <c r="T55" i="111"/>
  <c r="T39" i="111"/>
  <c r="V106" i="110"/>
  <c r="V80" i="110"/>
  <c r="V117" i="110"/>
  <c r="V82" i="110"/>
  <c r="V39" i="110"/>
  <c r="V70" i="110"/>
  <c r="T122" i="109"/>
  <c r="T131" i="109"/>
  <c r="T151" i="109"/>
  <c r="T98" i="109"/>
  <c r="T57" i="109"/>
  <c r="T52" i="109"/>
  <c r="T143" i="108"/>
  <c r="T106" i="108"/>
  <c r="U143" i="116"/>
  <c r="U137" i="116"/>
  <c r="U72" i="116"/>
  <c r="U104" i="116"/>
  <c r="U93" i="116"/>
  <c r="U43" i="116"/>
  <c r="T124" i="115"/>
  <c r="T150" i="115"/>
  <c r="T107" i="115"/>
  <c r="T94" i="115"/>
  <c r="T93" i="115"/>
  <c r="T47" i="115"/>
  <c r="T54" i="115"/>
  <c r="U147" i="112"/>
  <c r="U118" i="112"/>
  <c r="U108" i="112"/>
  <c r="U56" i="112"/>
  <c r="U95" i="112"/>
  <c r="U39" i="112"/>
  <c r="T122" i="111"/>
  <c r="T151" i="111"/>
  <c r="T98" i="111"/>
  <c r="T91" i="111"/>
  <c r="T67" i="111"/>
  <c r="T59" i="111"/>
  <c r="V137" i="110"/>
  <c r="V135" i="110"/>
  <c r="V99" i="110"/>
  <c r="V81" i="110"/>
  <c r="V53" i="110"/>
  <c r="V44" i="110"/>
  <c r="T133" i="109"/>
  <c r="T72" i="109"/>
  <c r="T105" i="109"/>
  <c r="T94" i="109"/>
  <c r="T65" i="109"/>
  <c r="T55" i="109"/>
  <c r="T111" i="108"/>
  <c r="T120" i="108"/>
  <c r="T95" i="108"/>
  <c r="T55" i="108"/>
  <c r="T91" i="108"/>
  <c r="T46" i="108"/>
  <c r="U130" i="107"/>
  <c r="U124" i="107"/>
  <c r="U94" i="107"/>
  <c r="U72" i="107"/>
  <c r="U54" i="107"/>
  <c r="U60" i="107"/>
  <c r="U85" i="107"/>
  <c r="U78" i="107"/>
  <c r="U125" i="116"/>
  <c r="U134" i="116"/>
  <c r="U69" i="116"/>
  <c r="U81" i="116"/>
  <c r="U70" i="116"/>
  <c r="U44" i="116"/>
  <c r="T121" i="115"/>
  <c r="T147" i="115"/>
  <c r="T104" i="115"/>
  <c r="T73" i="115"/>
  <c r="T65" i="115"/>
  <c r="T80" i="115"/>
  <c r="U138" i="112"/>
  <c r="U144" i="112"/>
  <c r="U107" i="112"/>
  <c r="U105" i="112"/>
  <c r="U53" i="112"/>
  <c r="U73" i="112"/>
  <c r="U42" i="112"/>
  <c r="T133" i="111"/>
  <c r="T148" i="111"/>
  <c r="T85" i="111"/>
  <c r="T47" i="111"/>
  <c r="T73" i="111"/>
  <c r="T42" i="111"/>
  <c r="V134" i="110"/>
  <c r="V119" i="110"/>
  <c r="V96" i="110"/>
  <c r="V67" i="110"/>
  <c r="V72" i="110"/>
  <c r="V68" i="110"/>
  <c r="T130" i="109"/>
  <c r="T145" i="109"/>
  <c r="T92" i="109"/>
  <c r="T67" i="109"/>
  <c r="T47" i="109"/>
  <c r="T40" i="109"/>
  <c r="T108" i="108"/>
  <c r="T117" i="108"/>
  <c r="T98" i="108"/>
  <c r="T92" i="108"/>
  <c r="T69" i="108"/>
  <c r="T52" i="108"/>
  <c r="U150" i="107"/>
  <c r="U121" i="107"/>
  <c r="U69" i="107"/>
  <c r="U122" i="116"/>
  <c r="U131" i="116"/>
  <c r="U86" i="116"/>
  <c r="U73" i="116"/>
  <c r="U112" i="116"/>
  <c r="T138" i="115"/>
  <c r="T112" i="115"/>
  <c r="T105" i="115"/>
  <c r="T70" i="115"/>
  <c r="T86" i="115"/>
  <c r="T53" i="115"/>
  <c r="U135" i="112"/>
  <c r="U120" i="112"/>
  <c r="U98" i="112"/>
  <c r="U94" i="112"/>
  <c r="U99" i="112"/>
  <c r="U68" i="112"/>
  <c r="T130" i="111"/>
  <c r="T107" i="111"/>
  <c r="T82" i="111"/>
  <c r="T118" i="111"/>
  <c r="T44" i="111"/>
  <c r="V146" i="110"/>
  <c r="V131" i="110"/>
  <c r="V124" i="110"/>
  <c r="V125" i="110"/>
  <c r="V92" i="110"/>
  <c r="V54" i="110"/>
  <c r="T124" i="109"/>
  <c r="T150" i="109"/>
  <c r="T95" i="109"/>
  <c r="T73" i="109"/>
  <c r="T91" i="109"/>
  <c r="T46" i="109"/>
  <c r="T56" i="109"/>
  <c r="T105" i="108"/>
  <c r="T137" i="108"/>
  <c r="T85" i="108"/>
  <c r="T81" i="108"/>
  <c r="T119" i="108"/>
  <c r="T40" i="108"/>
  <c r="U147" i="107"/>
  <c r="U118" i="107"/>
  <c r="U83" i="107"/>
  <c r="U66" i="107"/>
  <c r="U92" i="107"/>
  <c r="U65" i="107"/>
  <c r="U144" i="107"/>
  <c r="U119" i="116"/>
  <c r="U151" i="116"/>
  <c r="U83" i="116"/>
  <c r="U67" i="116"/>
  <c r="U92" i="116"/>
  <c r="U40" i="116"/>
  <c r="T135" i="115"/>
  <c r="T109" i="115"/>
  <c r="T81" i="115"/>
  <c r="T95" i="115"/>
  <c r="T69" i="115"/>
  <c r="T52" i="115"/>
  <c r="U132" i="112"/>
  <c r="U117" i="112"/>
  <c r="U104" i="112"/>
  <c r="U78" i="112"/>
  <c r="U67" i="112"/>
  <c r="U60" i="112"/>
  <c r="T124" i="111"/>
  <c r="T150" i="111"/>
  <c r="T104" i="111"/>
  <c r="T132" i="111"/>
  <c r="T80" i="111"/>
  <c r="T53" i="111"/>
  <c r="T40" i="111"/>
  <c r="V143" i="110"/>
  <c r="V151" i="110"/>
  <c r="V105" i="110"/>
  <c r="V91" i="110"/>
  <c r="V94" i="110"/>
  <c r="V59" i="110"/>
  <c r="T121" i="109"/>
  <c r="T147" i="109"/>
  <c r="T132" i="109"/>
  <c r="T144" i="109"/>
  <c r="T41" i="109"/>
  <c r="T39" i="109"/>
  <c r="T125" i="108"/>
  <c r="T134" i="108"/>
  <c r="T72" i="108"/>
  <c r="T67" i="108"/>
  <c r="T79" i="108"/>
  <c r="T47" i="108"/>
  <c r="U138" i="107"/>
  <c r="U96" i="107"/>
  <c r="U133" i="116"/>
  <c r="U148" i="116"/>
  <c r="U80" i="116"/>
  <c r="U85" i="116"/>
  <c r="U66" i="116"/>
  <c r="U53" i="116"/>
  <c r="T146" i="115"/>
  <c r="T106" i="115"/>
  <c r="T145" i="115"/>
  <c r="T92" i="115"/>
  <c r="T60" i="115"/>
  <c r="T43" i="115"/>
  <c r="U146" i="112"/>
  <c r="U137" i="112"/>
  <c r="U96" i="112"/>
  <c r="U66" i="112"/>
  <c r="U52" i="112"/>
  <c r="U47" i="112"/>
  <c r="T121" i="111"/>
  <c r="T147" i="111"/>
  <c r="T106" i="111"/>
  <c r="T96" i="111"/>
  <c r="T99" i="111"/>
  <c r="T41" i="111"/>
  <c r="V133" i="110"/>
  <c r="V148" i="110"/>
  <c r="V111" i="110"/>
  <c r="V85" i="110"/>
  <c r="V66" i="110"/>
  <c r="V79" i="110"/>
  <c r="T138" i="109"/>
  <c r="T112" i="109"/>
  <c r="T96" i="109"/>
  <c r="T148" i="109"/>
  <c r="T86" i="109"/>
  <c r="T42" i="109"/>
  <c r="T122" i="108"/>
  <c r="T131" i="108"/>
  <c r="T93" i="108"/>
  <c r="T96" i="108"/>
  <c r="T44" i="108"/>
  <c r="T94" i="108"/>
  <c r="U135" i="107"/>
  <c r="U120" i="107"/>
  <c r="U93" i="107"/>
  <c r="U106" i="107"/>
  <c r="U53" i="107"/>
  <c r="T73" i="108"/>
  <c r="U67" i="107"/>
  <c r="U108" i="107"/>
  <c r="U56" i="107"/>
  <c r="U107" i="107"/>
  <c r="U59" i="107"/>
  <c r="U98" i="107"/>
  <c r="U81" i="107"/>
  <c r="U46" i="107"/>
  <c r="U82" i="107"/>
  <c r="U39" i="107"/>
  <c r="U86" i="107"/>
  <c r="T144" i="108"/>
  <c r="U80" i="107"/>
  <c r="T132" i="108"/>
  <c r="U68" i="107"/>
  <c r="T70" i="108"/>
  <c r="U55" i="107"/>
  <c r="T68" i="108"/>
  <c r="U119" i="107"/>
  <c r="T99" i="108"/>
  <c r="U133" i="107"/>
  <c r="T54" i="108"/>
  <c r="U148" i="107"/>
  <c r="T43" i="108"/>
  <c r="U145" i="107"/>
  <c r="V109" i="116"/>
  <c r="V86" i="116"/>
  <c r="V121" i="116"/>
  <c r="V81" i="116"/>
  <c r="V69" i="116"/>
  <c r="V52" i="116"/>
  <c r="U150" i="115"/>
  <c r="U121" i="115"/>
  <c r="U81" i="115"/>
  <c r="U53" i="115"/>
  <c r="U67" i="115"/>
  <c r="U42" i="115"/>
  <c r="V151" i="112"/>
  <c r="V112" i="112"/>
  <c r="V106" i="112"/>
  <c r="V81" i="112"/>
  <c r="V73" i="112"/>
  <c r="V46" i="112"/>
  <c r="U135" i="111"/>
  <c r="U120" i="111"/>
  <c r="U95" i="111"/>
  <c r="U109" i="111"/>
  <c r="U52" i="111"/>
  <c r="U54" i="111"/>
  <c r="W120" i="110"/>
  <c r="W131" i="110"/>
  <c r="W85" i="110"/>
  <c r="W54" i="110"/>
  <c r="W109" i="110"/>
  <c r="W73" i="110"/>
  <c r="U146" i="109"/>
  <c r="U137" i="109"/>
  <c r="U82" i="109"/>
  <c r="U94" i="109"/>
  <c r="U54" i="109"/>
  <c r="U44" i="109"/>
  <c r="U119" i="108"/>
  <c r="U148" i="108"/>
  <c r="U107" i="108"/>
  <c r="U67" i="108"/>
  <c r="U40" i="108"/>
  <c r="V148" i="107"/>
  <c r="V118" i="107"/>
  <c r="V125" i="107"/>
  <c r="V117" i="107"/>
  <c r="V55" i="107"/>
  <c r="V46" i="107"/>
  <c r="V54" i="107"/>
  <c r="V85" i="112"/>
  <c r="V79" i="112"/>
  <c r="U137" i="111"/>
  <c r="W124" i="110"/>
  <c r="U83" i="108"/>
  <c r="V106" i="116"/>
  <c r="V83" i="116"/>
  <c r="V118" i="116"/>
  <c r="V42" i="116"/>
  <c r="V56" i="116"/>
  <c r="V41" i="116"/>
  <c r="U147" i="115"/>
  <c r="U118" i="115"/>
  <c r="U78" i="115"/>
  <c r="U72" i="115"/>
  <c r="U65" i="115"/>
  <c r="U44" i="115"/>
  <c r="V148" i="112"/>
  <c r="V124" i="112"/>
  <c r="V93" i="112"/>
  <c r="V72" i="112"/>
  <c r="V60" i="112"/>
  <c r="V41" i="112"/>
  <c r="U132" i="111"/>
  <c r="U117" i="111"/>
  <c r="U92" i="111"/>
  <c r="U106" i="111"/>
  <c r="U108" i="111"/>
  <c r="U53" i="111"/>
  <c r="W117" i="110"/>
  <c r="W111" i="110"/>
  <c r="W68" i="110"/>
  <c r="W134" i="110"/>
  <c r="W70" i="110"/>
  <c r="W56" i="110"/>
  <c r="U143" i="109"/>
  <c r="U134" i="109"/>
  <c r="U108" i="109"/>
  <c r="U93" i="109"/>
  <c r="U46" i="109"/>
  <c r="U43" i="109"/>
  <c r="U133" i="108"/>
  <c r="U145" i="108"/>
  <c r="U86" i="108"/>
  <c r="U47" i="108"/>
  <c r="U79" i="108"/>
  <c r="U46" i="108"/>
  <c r="V146" i="107"/>
  <c r="V145" i="107"/>
  <c r="V85" i="107"/>
  <c r="V119" i="107"/>
  <c r="V91" i="107"/>
  <c r="V47" i="107"/>
  <c r="V56" i="112"/>
  <c r="U146" i="111"/>
  <c r="U112" i="111"/>
  <c r="U125" i="109"/>
  <c r="U54" i="108"/>
  <c r="V137" i="116"/>
  <c r="V80" i="116"/>
  <c r="V78" i="116"/>
  <c r="V39" i="116"/>
  <c r="V55" i="116"/>
  <c r="V43" i="116"/>
  <c r="U138" i="115"/>
  <c r="U144" i="115"/>
  <c r="U95" i="115"/>
  <c r="U99" i="115"/>
  <c r="U82" i="115"/>
  <c r="U60" i="115"/>
  <c r="V146" i="112"/>
  <c r="V145" i="112"/>
  <c r="V118" i="112"/>
  <c r="V52" i="112"/>
  <c r="U86" i="111"/>
  <c r="W42" i="110"/>
  <c r="V143" i="107"/>
  <c r="V134" i="116"/>
  <c r="V122" i="116"/>
  <c r="V72" i="116"/>
  <c r="V119" i="116"/>
  <c r="V66" i="116"/>
  <c r="U135" i="115"/>
  <c r="U120" i="115"/>
  <c r="U92" i="115"/>
  <c r="U111" i="115"/>
  <c r="U79" i="115"/>
  <c r="U69" i="115"/>
  <c r="V143" i="112"/>
  <c r="V99" i="112"/>
  <c r="V125" i="112"/>
  <c r="V122" i="112"/>
  <c r="V70" i="112"/>
  <c r="V44" i="112"/>
  <c r="U143" i="111"/>
  <c r="U134" i="111"/>
  <c r="U107" i="111"/>
  <c r="U83" i="111"/>
  <c r="U105" i="111"/>
  <c r="U78" i="111"/>
  <c r="W148" i="110"/>
  <c r="W94" i="110"/>
  <c r="W132" i="110"/>
  <c r="W79" i="110"/>
  <c r="W86" i="110"/>
  <c r="W40" i="110"/>
  <c r="U122" i="109"/>
  <c r="U151" i="109"/>
  <c r="U95" i="109"/>
  <c r="U106" i="109"/>
  <c r="U73" i="109"/>
  <c r="U68" i="109"/>
  <c r="U150" i="108"/>
  <c r="U121" i="108"/>
  <c r="U80" i="108"/>
  <c r="U55" i="108"/>
  <c r="U92" i="108"/>
  <c r="U39" i="108"/>
  <c r="V133" i="107"/>
  <c r="V135" i="107"/>
  <c r="V73" i="107"/>
  <c r="V112" i="107"/>
  <c r="V66" i="107"/>
  <c r="V53" i="107"/>
  <c r="V43" i="107"/>
  <c r="V69" i="107"/>
  <c r="W108" i="110"/>
  <c r="U80" i="109"/>
  <c r="V111" i="107"/>
  <c r="W151" i="110"/>
  <c r="U91" i="109"/>
  <c r="V138" i="107"/>
  <c r="V146" i="116"/>
  <c r="V131" i="116"/>
  <c r="V99" i="116"/>
  <c r="V68" i="116"/>
  <c r="V107" i="116"/>
  <c r="V85" i="116"/>
  <c r="V46" i="116"/>
  <c r="U132" i="115"/>
  <c r="U117" i="115"/>
  <c r="U104" i="115"/>
  <c r="U86" i="115"/>
  <c r="U85" i="115"/>
  <c r="U52" i="115"/>
  <c r="V133" i="112"/>
  <c r="V138" i="112"/>
  <c r="V111" i="112"/>
  <c r="V120" i="112"/>
  <c r="V65" i="112"/>
  <c r="V66" i="112"/>
  <c r="U125" i="111"/>
  <c r="U131" i="111"/>
  <c r="U111" i="111"/>
  <c r="U80" i="111"/>
  <c r="U70" i="111"/>
  <c r="U56" i="111"/>
  <c r="W145" i="110"/>
  <c r="W91" i="110"/>
  <c r="W125" i="110"/>
  <c r="W96" i="110"/>
  <c r="W72" i="110"/>
  <c r="W39" i="110"/>
  <c r="U119" i="109"/>
  <c r="U148" i="109"/>
  <c r="U105" i="109"/>
  <c r="U98" i="109"/>
  <c r="U56" i="109"/>
  <c r="U66" i="109"/>
  <c r="U147" i="108"/>
  <c r="U118" i="108"/>
  <c r="U112" i="108"/>
  <c r="U73" i="108"/>
  <c r="U81" i="108"/>
  <c r="U59" i="108"/>
  <c r="V130" i="107"/>
  <c r="V132" i="107"/>
  <c r="V107" i="107"/>
  <c r="V98" i="107"/>
  <c r="V56" i="107"/>
  <c r="V44" i="107"/>
  <c r="V99" i="107"/>
  <c r="V86" i="107"/>
  <c r="V59" i="107"/>
  <c r="U132" i="109"/>
  <c r="U52" i="108"/>
  <c r="W99" i="110"/>
  <c r="U69" i="109"/>
  <c r="V83" i="107"/>
  <c r="V143" i="116"/>
  <c r="V151" i="116"/>
  <c r="V94" i="116"/>
  <c r="V120" i="116"/>
  <c r="V92" i="116"/>
  <c r="V54" i="116"/>
  <c r="U146" i="115"/>
  <c r="U137" i="115"/>
  <c r="U96" i="115"/>
  <c r="U106" i="115"/>
  <c r="U66" i="115"/>
  <c r="U41" i="115"/>
  <c r="V130" i="112"/>
  <c r="V135" i="112"/>
  <c r="V86" i="112"/>
  <c r="V69" i="112"/>
  <c r="V47" i="112"/>
  <c r="V43" i="112"/>
  <c r="U122" i="111"/>
  <c r="U151" i="111"/>
  <c r="U98" i="111"/>
  <c r="U94" i="111"/>
  <c r="U69" i="111"/>
  <c r="U46" i="111"/>
  <c r="W135" i="110"/>
  <c r="W119" i="110"/>
  <c r="W104" i="110"/>
  <c r="W138" i="110"/>
  <c r="W46" i="110"/>
  <c r="U133" i="109"/>
  <c r="U145" i="109"/>
  <c r="U104" i="109"/>
  <c r="U96" i="109"/>
  <c r="U70" i="109"/>
  <c r="U53" i="109"/>
  <c r="U138" i="108"/>
  <c r="U144" i="108"/>
  <c r="U99" i="108"/>
  <c r="U85" i="108"/>
  <c r="U106" i="108"/>
  <c r="U57" i="108"/>
  <c r="U44" i="108"/>
  <c r="V150" i="107"/>
  <c r="V81" i="107"/>
  <c r="V106" i="107"/>
  <c r="V72" i="107"/>
  <c r="V40" i="107"/>
  <c r="W82" i="110"/>
  <c r="U60" i="109"/>
  <c r="U72" i="108"/>
  <c r="V65" i="107"/>
  <c r="U107" i="109"/>
  <c r="V92" i="107"/>
  <c r="V133" i="116"/>
  <c r="V148" i="116"/>
  <c r="V91" i="116"/>
  <c r="V59" i="116"/>
  <c r="V60" i="116"/>
  <c r="V70" i="116"/>
  <c r="U143" i="115"/>
  <c r="U134" i="115"/>
  <c r="U93" i="115"/>
  <c r="U68" i="115"/>
  <c r="U59" i="115"/>
  <c r="U46" i="115"/>
  <c r="V150" i="112"/>
  <c r="V132" i="112"/>
  <c r="V83" i="112"/>
  <c r="V67" i="112"/>
  <c r="V55" i="112"/>
  <c r="V40" i="112"/>
  <c r="U119" i="111"/>
  <c r="U148" i="111"/>
  <c r="U85" i="111"/>
  <c r="U65" i="111"/>
  <c r="U67" i="111"/>
  <c r="U41" i="111"/>
  <c r="W122" i="110"/>
  <c r="W133" i="110"/>
  <c r="W130" i="110"/>
  <c r="W81" i="110"/>
  <c r="W44" i="110"/>
  <c r="W53" i="110"/>
  <c r="U130" i="109"/>
  <c r="U124" i="109"/>
  <c r="U99" i="109"/>
  <c r="U112" i="109"/>
  <c r="U92" i="109"/>
  <c r="U52" i="109"/>
  <c r="U135" i="108"/>
  <c r="U120" i="108"/>
  <c r="U68" i="108"/>
  <c r="U82" i="108"/>
  <c r="U108" i="108"/>
  <c r="U65" i="108"/>
  <c r="V147" i="107"/>
  <c r="V78" i="107"/>
  <c r="V109" i="107"/>
  <c r="V96" i="107"/>
  <c r="V57" i="107"/>
  <c r="W57" i="110"/>
  <c r="U59" i="109"/>
  <c r="V39" i="107"/>
  <c r="W65" i="110"/>
  <c r="U105" i="108"/>
  <c r="V130" i="116"/>
  <c r="V145" i="116"/>
  <c r="V108" i="116"/>
  <c r="V111" i="116"/>
  <c r="V98" i="116"/>
  <c r="V67" i="116"/>
  <c r="U125" i="115"/>
  <c r="U131" i="115"/>
  <c r="U112" i="115"/>
  <c r="U47" i="115"/>
  <c r="U54" i="115"/>
  <c r="U56" i="115"/>
  <c r="V147" i="112"/>
  <c r="V109" i="112"/>
  <c r="V80" i="112"/>
  <c r="V98" i="112"/>
  <c r="V53" i="112"/>
  <c r="V78" i="112"/>
  <c r="U133" i="111"/>
  <c r="U145" i="111"/>
  <c r="U82" i="111"/>
  <c r="U91" i="111"/>
  <c r="U72" i="111"/>
  <c r="W146" i="110"/>
  <c r="W106" i="110"/>
  <c r="W118" i="110"/>
  <c r="W67" i="110"/>
  <c r="W107" i="110"/>
  <c r="W69" i="110"/>
  <c r="U150" i="109"/>
  <c r="U121" i="109"/>
  <c r="U81" i="109"/>
  <c r="U109" i="109"/>
  <c r="U78" i="109"/>
  <c r="U40" i="109"/>
  <c r="U132" i="108"/>
  <c r="U117" i="108"/>
  <c r="U109" i="108"/>
  <c r="U111" i="108"/>
  <c r="U70" i="108"/>
  <c r="U41" i="108"/>
  <c r="V144" i="107"/>
  <c r="V95" i="107"/>
  <c r="V105" i="107"/>
  <c r="V80" i="107"/>
  <c r="V120" i="107"/>
  <c r="V79" i="107"/>
  <c r="U117" i="109"/>
  <c r="U93" i="108"/>
  <c r="V68" i="107"/>
  <c r="U130" i="108"/>
  <c r="V82" i="107"/>
  <c r="V150" i="116"/>
  <c r="V138" i="116"/>
  <c r="V125" i="116"/>
  <c r="V95" i="116"/>
  <c r="V104" i="116"/>
  <c r="V53" i="116"/>
  <c r="U122" i="115"/>
  <c r="U151" i="115"/>
  <c r="U73" i="115"/>
  <c r="U107" i="115"/>
  <c r="U91" i="115"/>
  <c r="U57" i="115"/>
  <c r="V144" i="112"/>
  <c r="V105" i="112"/>
  <c r="V117" i="112"/>
  <c r="V96" i="112"/>
  <c r="V57" i="112"/>
  <c r="V68" i="112"/>
  <c r="U130" i="111"/>
  <c r="U124" i="111"/>
  <c r="U79" i="111"/>
  <c r="U68" i="111"/>
  <c r="U42" i="111"/>
  <c r="U59" i="111"/>
  <c r="W143" i="110"/>
  <c r="W112" i="110"/>
  <c r="W92" i="110"/>
  <c r="W55" i="110"/>
  <c r="W78" i="110"/>
  <c r="W41" i="110"/>
  <c r="U147" i="109"/>
  <c r="U118" i="109"/>
  <c r="U111" i="109"/>
  <c r="U85" i="109"/>
  <c r="U57" i="109"/>
  <c r="U55" i="109"/>
  <c r="U146" i="108"/>
  <c r="U137" i="108"/>
  <c r="U98" i="108"/>
  <c r="U95" i="108"/>
  <c r="U91" i="108"/>
  <c r="U42" i="108"/>
  <c r="V137" i="107"/>
  <c r="V108" i="107"/>
  <c r="V104" i="107"/>
  <c r="V67" i="107"/>
  <c r="V60" i="107"/>
  <c r="V41" i="107"/>
  <c r="V124" i="107"/>
  <c r="W144" i="110"/>
  <c r="U39" i="109"/>
  <c r="U66" i="108"/>
  <c r="U81" i="111"/>
  <c r="U131" i="109"/>
  <c r="V70" i="107"/>
  <c r="V147" i="116"/>
  <c r="V135" i="116"/>
  <c r="V65" i="116"/>
  <c r="V82" i="116"/>
  <c r="V57" i="116"/>
  <c r="V47" i="116"/>
  <c r="U119" i="115"/>
  <c r="U148" i="115"/>
  <c r="U70" i="115"/>
  <c r="U98" i="115"/>
  <c r="U83" i="115"/>
  <c r="U55" i="115"/>
  <c r="V137" i="112"/>
  <c r="V121" i="112"/>
  <c r="V108" i="112"/>
  <c r="V107" i="112"/>
  <c r="V54" i="112"/>
  <c r="V59" i="112"/>
  <c r="U150" i="111"/>
  <c r="U121" i="111"/>
  <c r="U104" i="111"/>
  <c r="U47" i="111"/>
  <c r="U40" i="111"/>
  <c r="U57" i="111"/>
  <c r="W150" i="110"/>
  <c r="W137" i="110"/>
  <c r="W98" i="110"/>
  <c r="W80" i="110"/>
  <c r="W52" i="110"/>
  <c r="W66" i="110"/>
  <c r="W47" i="110"/>
  <c r="U138" i="109"/>
  <c r="U144" i="109"/>
  <c r="U86" i="109"/>
  <c r="U79" i="109"/>
  <c r="U72" i="109"/>
  <c r="U65" i="109"/>
  <c r="U41" i="109"/>
  <c r="U143" i="108"/>
  <c r="U134" i="108"/>
  <c r="U104" i="108"/>
  <c r="U78" i="108"/>
  <c r="U69" i="108"/>
  <c r="U53" i="108"/>
  <c r="V134" i="107"/>
  <c r="V93" i="107"/>
  <c r="W43" i="110"/>
  <c r="U151" i="108"/>
  <c r="V94" i="107"/>
  <c r="U66" i="111"/>
  <c r="U124" i="108"/>
  <c r="V144" i="116"/>
  <c r="V132" i="116"/>
  <c r="V117" i="116"/>
  <c r="V96" i="116"/>
  <c r="V40" i="116"/>
  <c r="V44" i="116"/>
  <c r="U133" i="115"/>
  <c r="U145" i="115"/>
  <c r="U109" i="115"/>
  <c r="U108" i="115"/>
  <c r="U80" i="115"/>
  <c r="U43" i="115"/>
  <c r="V134" i="112"/>
  <c r="V104" i="112"/>
  <c r="V94" i="112"/>
  <c r="V95" i="112"/>
  <c r="V82" i="112"/>
  <c r="V39" i="112"/>
  <c r="U147" i="111"/>
  <c r="U118" i="111"/>
  <c r="U96" i="111"/>
  <c r="U44" i="111"/>
  <c r="U73" i="111"/>
  <c r="U43" i="111"/>
  <c r="W147" i="110"/>
  <c r="W121" i="110"/>
  <c r="W95" i="110"/>
  <c r="W60" i="110"/>
  <c r="W105" i="110"/>
  <c r="W59" i="110"/>
  <c r="U135" i="109"/>
  <c r="U120" i="109"/>
  <c r="U83" i="109"/>
  <c r="U42" i="109"/>
  <c r="U67" i="109"/>
  <c r="U47" i="109"/>
  <c r="U125" i="108"/>
  <c r="U131" i="108"/>
  <c r="U96" i="108"/>
  <c r="U94" i="108"/>
  <c r="U56" i="108"/>
  <c r="U43" i="108"/>
  <c r="V131" i="107"/>
  <c r="V121" i="107"/>
  <c r="V122" i="107"/>
  <c r="V42" i="107"/>
  <c r="V52" i="107"/>
  <c r="U60" i="111"/>
  <c r="U39" i="111"/>
  <c r="W93" i="110"/>
  <c r="U122" i="108"/>
  <c r="V151" i="107"/>
  <c r="W83" i="110"/>
  <c r="U60" i="108"/>
  <c r="V112" i="116"/>
  <c r="V124" i="116"/>
  <c r="V105" i="116"/>
  <c r="V93" i="116"/>
  <c r="V79" i="116"/>
  <c r="V73" i="116"/>
  <c r="U130" i="115"/>
  <c r="U124" i="115"/>
  <c r="U105" i="115"/>
  <c r="U94" i="115"/>
  <c r="U40" i="115"/>
  <c r="U39" i="115"/>
  <c r="V131" i="112"/>
  <c r="V119" i="112"/>
  <c r="V91" i="112"/>
  <c r="V92" i="112"/>
  <c r="V42" i="112"/>
  <c r="U138" i="111"/>
  <c r="U144" i="111"/>
  <c r="U99" i="111"/>
  <c r="U93" i="111"/>
  <c r="U55" i="111"/>
  <c r="W144" i="116"/>
  <c r="W98" i="116"/>
  <c r="W131" i="116"/>
  <c r="W95" i="116"/>
  <c r="W138" i="116"/>
  <c r="W81" i="116"/>
  <c r="V133" i="115"/>
  <c r="V138" i="115"/>
  <c r="V105" i="115"/>
  <c r="V106" i="115"/>
  <c r="V53" i="115"/>
  <c r="V68" i="115"/>
  <c r="W133" i="112"/>
  <c r="W132" i="112"/>
  <c r="W73" i="112"/>
  <c r="W66" i="112"/>
  <c r="W44" i="112"/>
  <c r="W41" i="112"/>
  <c r="V137" i="111"/>
  <c r="V120" i="111"/>
  <c r="V94" i="111"/>
  <c r="V121" i="111"/>
  <c r="V73" i="111"/>
  <c r="V79" i="111"/>
  <c r="X151" i="110"/>
  <c r="X111" i="110"/>
  <c r="X104" i="110"/>
  <c r="X55" i="110"/>
  <c r="X72" i="110"/>
  <c r="X47" i="110"/>
  <c r="V144" i="109"/>
  <c r="V106" i="109"/>
  <c r="V108" i="109"/>
  <c r="V53" i="109"/>
  <c r="V83" i="109"/>
  <c r="V60" i="109"/>
  <c r="V131" i="108"/>
  <c r="V85" i="108"/>
  <c r="V56" i="108"/>
  <c r="V60" i="108"/>
  <c r="V92" i="108"/>
  <c r="W147" i="107"/>
  <c r="W92" i="107"/>
  <c r="W83" i="107"/>
  <c r="W138" i="107"/>
  <c r="W117" i="107"/>
  <c r="W42" i="107"/>
  <c r="W40" i="107"/>
  <c r="W143" i="112"/>
  <c r="X143" i="110"/>
  <c r="V98" i="108"/>
  <c r="W53" i="107"/>
  <c r="W120" i="116"/>
  <c r="W122" i="116"/>
  <c r="W86" i="116"/>
  <c r="W82" i="116"/>
  <c r="W125" i="116"/>
  <c r="W70" i="116"/>
  <c r="V130" i="115"/>
  <c r="V135" i="115"/>
  <c r="V81" i="115"/>
  <c r="V70" i="115"/>
  <c r="V104" i="115"/>
  <c r="V54" i="115"/>
  <c r="W109" i="112"/>
  <c r="W117" i="112"/>
  <c r="W130" i="112"/>
  <c r="W82" i="112"/>
  <c r="W65" i="112"/>
  <c r="W46" i="112"/>
  <c r="V134" i="111"/>
  <c r="V119" i="111"/>
  <c r="V91" i="111"/>
  <c r="V78" i="111"/>
  <c r="V86" i="111"/>
  <c r="V82" i="111"/>
  <c r="X148" i="110"/>
  <c r="X99" i="110"/>
  <c r="X108" i="110"/>
  <c r="X92" i="110"/>
  <c r="X40" i="110"/>
  <c r="X54" i="110"/>
  <c r="V137" i="109"/>
  <c r="V104" i="109"/>
  <c r="V107" i="109"/>
  <c r="V125" i="109"/>
  <c r="V78" i="109"/>
  <c r="V52" i="109"/>
  <c r="V151" i="108"/>
  <c r="V82" i="108"/>
  <c r="V53" i="108"/>
  <c r="V73" i="108"/>
  <c r="V81" i="108"/>
  <c r="V70" i="108"/>
  <c r="W144" i="107"/>
  <c r="W108" i="107"/>
  <c r="W73" i="107"/>
  <c r="W112" i="107"/>
  <c r="W91" i="107"/>
  <c r="W41" i="107"/>
  <c r="W82" i="107"/>
  <c r="W60" i="107"/>
  <c r="W135" i="107"/>
  <c r="W56" i="112"/>
  <c r="X67" i="110"/>
  <c r="W85" i="107"/>
  <c r="W117" i="116"/>
  <c r="W99" i="116"/>
  <c r="W78" i="116"/>
  <c r="W106" i="116"/>
  <c r="W104" i="116"/>
  <c r="W67" i="116"/>
  <c r="V150" i="115"/>
  <c r="V132" i="115"/>
  <c r="V78" i="115"/>
  <c r="V91" i="115"/>
  <c r="V69" i="115"/>
  <c r="V43" i="115"/>
  <c r="W150" i="112"/>
  <c r="W105" i="112"/>
  <c r="W106" i="112"/>
  <c r="W99" i="112"/>
  <c r="W47" i="112"/>
  <c r="W40" i="112"/>
  <c r="W52" i="112"/>
  <c r="V131" i="111"/>
  <c r="V112" i="111"/>
  <c r="V80" i="111"/>
  <c r="V105" i="111"/>
  <c r="V98" i="111"/>
  <c r="V67" i="111"/>
  <c r="X125" i="110"/>
  <c r="X145" i="110"/>
  <c r="X120" i="110"/>
  <c r="X117" i="110"/>
  <c r="X66" i="110"/>
  <c r="X56" i="110"/>
  <c r="V134" i="109"/>
  <c r="V98" i="109"/>
  <c r="V105" i="109"/>
  <c r="V122" i="109"/>
  <c r="V69" i="109"/>
  <c r="V40" i="109"/>
  <c r="V148" i="108"/>
  <c r="V79" i="108"/>
  <c r="V121" i="108"/>
  <c r="V72" i="108"/>
  <c r="V78" i="108"/>
  <c r="V54" i="108"/>
  <c r="W151" i="107"/>
  <c r="W131" i="107"/>
  <c r="W107" i="107"/>
  <c r="W56" i="107"/>
  <c r="W54" i="107"/>
  <c r="W111" i="112"/>
  <c r="V39" i="111"/>
  <c r="V56" i="109"/>
  <c r="W95" i="107"/>
  <c r="W151" i="116"/>
  <c r="W94" i="116"/>
  <c r="W72" i="116"/>
  <c r="W96" i="116"/>
  <c r="W85" i="116"/>
  <c r="W53" i="116"/>
  <c r="V147" i="115"/>
  <c r="V108" i="115"/>
  <c r="V95" i="115"/>
  <c r="V55" i="115"/>
  <c r="V67" i="115"/>
  <c r="V57" i="115"/>
  <c r="W147" i="112"/>
  <c r="W134" i="112"/>
  <c r="W94" i="112"/>
  <c r="W98" i="112"/>
  <c r="W55" i="112"/>
  <c r="W68" i="112"/>
  <c r="V151" i="111"/>
  <c r="V107" i="111"/>
  <c r="V72" i="111"/>
  <c r="V69" i="111"/>
  <c r="V60" i="111"/>
  <c r="V53" i="111"/>
  <c r="X122" i="110"/>
  <c r="X107" i="110"/>
  <c r="X105" i="110"/>
  <c r="X119" i="110"/>
  <c r="X60" i="110"/>
  <c r="X65" i="110"/>
  <c r="V131" i="109"/>
  <c r="V85" i="109"/>
  <c r="V92" i="109"/>
  <c r="V112" i="109"/>
  <c r="V95" i="109"/>
  <c r="V55" i="109"/>
  <c r="V146" i="108"/>
  <c r="V145" i="108"/>
  <c r="V104" i="108"/>
  <c r="V125" i="108"/>
  <c r="V57" i="108"/>
  <c r="V68" i="108"/>
  <c r="V40" i="108"/>
  <c r="W148" i="107"/>
  <c r="W111" i="107"/>
  <c r="W81" i="107"/>
  <c r="W72" i="107"/>
  <c r="W68" i="107"/>
  <c r="W39" i="107"/>
  <c r="V106" i="111"/>
  <c r="V109" i="109"/>
  <c r="V59" i="108"/>
  <c r="W148" i="116"/>
  <c r="W91" i="116"/>
  <c r="W68" i="116"/>
  <c r="W93" i="116"/>
  <c r="W79" i="116"/>
  <c r="W118" i="116"/>
  <c r="V144" i="115"/>
  <c r="V122" i="115"/>
  <c r="V92" i="115"/>
  <c r="V52" i="115"/>
  <c r="V66" i="115"/>
  <c r="V40" i="115"/>
  <c r="W144" i="112"/>
  <c r="W122" i="112"/>
  <c r="W91" i="112"/>
  <c r="W96" i="112"/>
  <c r="W53" i="112"/>
  <c r="W59" i="112"/>
  <c r="V148" i="111"/>
  <c r="V124" i="111"/>
  <c r="V70" i="111"/>
  <c r="V65" i="111"/>
  <c r="V54" i="111"/>
  <c r="V41" i="111"/>
  <c r="X150" i="110"/>
  <c r="X124" i="110"/>
  <c r="X133" i="110"/>
  <c r="X130" i="110"/>
  <c r="X57" i="110"/>
  <c r="X70" i="110"/>
  <c r="V151" i="109"/>
  <c r="V82" i="109"/>
  <c r="V124" i="109"/>
  <c r="V81" i="109"/>
  <c r="V65" i="109"/>
  <c r="V54" i="109"/>
  <c r="V143" i="108"/>
  <c r="V99" i="108"/>
  <c r="V108" i="108"/>
  <c r="V118" i="108"/>
  <c r="V117" i="108"/>
  <c r="V124" i="108"/>
  <c r="W145" i="107"/>
  <c r="W106" i="107"/>
  <c r="W79" i="107"/>
  <c r="W69" i="107"/>
  <c r="W55" i="107"/>
  <c r="W47" i="107"/>
  <c r="V144" i="111"/>
  <c r="V147" i="109"/>
  <c r="V95" i="108"/>
  <c r="W145" i="116"/>
  <c r="W108" i="116"/>
  <c r="W59" i="116"/>
  <c r="W119" i="116"/>
  <c r="W73" i="116"/>
  <c r="V137" i="115"/>
  <c r="V120" i="115"/>
  <c r="V111" i="115"/>
  <c r="V107" i="115"/>
  <c r="V59" i="115"/>
  <c r="V56" i="115"/>
  <c r="W151" i="112"/>
  <c r="W120" i="112"/>
  <c r="W137" i="112"/>
  <c r="W138" i="112"/>
  <c r="W69" i="112"/>
  <c r="W57" i="112"/>
  <c r="V146" i="111"/>
  <c r="V145" i="111"/>
  <c r="V118" i="111"/>
  <c r="V92" i="111"/>
  <c r="V47" i="111"/>
  <c r="V44" i="111"/>
  <c r="V46" i="111"/>
  <c r="X147" i="110"/>
  <c r="X121" i="110"/>
  <c r="X106" i="110"/>
  <c r="X98" i="110"/>
  <c r="X86" i="110"/>
  <c r="X39" i="110"/>
  <c r="V148" i="109"/>
  <c r="V79" i="109"/>
  <c r="V120" i="109"/>
  <c r="V41" i="109"/>
  <c r="V47" i="109"/>
  <c r="V57" i="109"/>
  <c r="V133" i="108"/>
  <c r="V138" i="108"/>
  <c r="V122" i="108"/>
  <c r="V86" i="108"/>
  <c r="V111" i="108"/>
  <c r="V67" i="108"/>
  <c r="W146" i="107"/>
  <c r="W98" i="107"/>
  <c r="W109" i="107"/>
  <c r="W66" i="107"/>
  <c r="W80" i="107"/>
  <c r="W70" i="107"/>
  <c r="V122" i="111"/>
  <c r="X73" i="110"/>
  <c r="V55" i="108"/>
  <c r="W146" i="116"/>
  <c r="W132" i="116"/>
  <c r="W57" i="116"/>
  <c r="W107" i="116"/>
  <c r="W69" i="116"/>
  <c r="W52" i="116"/>
  <c r="V134" i="115"/>
  <c r="V119" i="115"/>
  <c r="V86" i="115"/>
  <c r="V125" i="115"/>
  <c r="V83" i="115"/>
  <c r="V47" i="115"/>
  <c r="W148" i="112"/>
  <c r="W119" i="112"/>
  <c r="W135" i="112"/>
  <c r="W95" i="112"/>
  <c r="W72" i="112"/>
  <c r="W54" i="112"/>
  <c r="V143" i="111"/>
  <c r="V99" i="111"/>
  <c r="V117" i="111"/>
  <c r="V85" i="111"/>
  <c r="V43" i="111"/>
  <c r="V59" i="111"/>
  <c r="X144" i="110"/>
  <c r="X118" i="110"/>
  <c r="X93" i="110"/>
  <c r="X94" i="110"/>
  <c r="X95" i="110"/>
  <c r="X43" i="110"/>
  <c r="V146" i="109"/>
  <c r="V145" i="109"/>
  <c r="V94" i="109"/>
  <c r="V121" i="109"/>
  <c r="V119" i="109"/>
  <c r="V72" i="109"/>
  <c r="V67" i="109"/>
  <c r="V130" i="108"/>
  <c r="V135" i="108"/>
  <c r="V120" i="108"/>
  <c r="V83" i="108"/>
  <c r="V69" i="108"/>
  <c r="V43" i="108"/>
  <c r="W143" i="107"/>
  <c r="W132" i="107"/>
  <c r="W105" i="107"/>
  <c r="W57" i="107"/>
  <c r="W143" i="116"/>
  <c r="W105" i="116"/>
  <c r="W55" i="116"/>
  <c r="W92" i="116"/>
  <c r="W56" i="116"/>
  <c r="W46" i="116"/>
  <c r="V131" i="115"/>
  <c r="V112" i="115"/>
  <c r="V73" i="115"/>
  <c r="V121" i="115"/>
  <c r="V80" i="115"/>
  <c r="V39" i="115"/>
  <c r="W145" i="112"/>
  <c r="W112" i="112"/>
  <c r="W131" i="112"/>
  <c r="W92" i="112"/>
  <c r="W70" i="112"/>
  <c r="W42" i="112"/>
  <c r="V133" i="111"/>
  <c r="V138" i="111"/>
  <c r="V104" i="111"/>
  <c r="V95" i="111"/>
  <c r="V83" i="111"/>
  <c r="X112" i="110"/>
  <c r="X138" i="110"/>
  <c r="X85" i="110"/>
  <c r="X69" i="110"/>
  <c r="X79" i="110"/>
  <c r="X59" i="110"/>
  <c r="V143" i="109"/>
  <c r="V99" i="109"/>
  <c r="V91" i="109"/>
  <c r="V111" i="109"/>
  <c r="V70" i="109"/>
  <c r="V46" i="109"/>
  <c r="V150" i="108"/>
  <c r="V132" i="108"/>
  <c r="V94" i="108"/>
  <c r="V106" i="108"/>
  <c r="V44" i="108"/>
  <c r="V46" i="108"/>
  <c r="W124" i="107"/>
  <c r="W137" i="107"/>
  <c r="W104" i="107"/>
  <c r="W99" i="107"/>
  <c r="W67" i="107"/>
  <c r="W46" i="107"/>
  <c r="W121" i="107"/>
  <c r="W65" i="107"/>
  <c r="X52" i="110"/>
  <c r="V66" i="108"/>
  <c r="W137" i="116"/>
  <c r="W83" i="116"/>
  <c r="W47" i="116"/>
  <c r="W60" i="116"/>
  <c r="W65" i="116"/>
  <c r="W39" i="116"/>
  <c r="V151" i="115"/>
  <c r="V124" i="115"/>
  <c r="V60" i="115"/>
  <c r="V82" i="115"/>
  <c r="V46" i="115"/>
  <c r="V44" i="115"/>
  <c r="W107" i="112"/>
  <c r="W124" i="112"/>
  <c r="W93" i="112"/>
  <c r="W121" i="112"/>
  <c r="W43" i="112"/>
  <c r="W80" i="112"/>
  <c r="V130" i="111"/>
  <c r="V135" i="111"/>
  <c r="V96" i="111"/>
  <c r="V55" i="111"/>
  <c r="V111" i="111"/>
  <c r="V81" i="111"/>
  <c r="X109" i="110"/>
  <c r="X135" i="110"/>
  <c r="X91" i="110"/>
  <c r="X96" i="110"/>
  <c r="X68" i="110"/>
  <c r="X44" i="110"/>
  <c r="V133" i="109"/>
  <c r="V138" i="109"/>
  <c r="V96" i="109"/>
  <c r="V86" i="109"/>
  <c r="V66" i="109"/>
  <c r="V39" i="109"/>
  <c r="V147" i="108"/>
  <c r="V119" i="108"/>
  <c r="V91" i="108"/>
  <c r="V42" i="108"/>
  <c r="V41" i="108"/>
  <c r="V65" i="108"/>
  <c r="W122" i="107"/>
  <c r="W134" i="107"/>
  <c r="W93" i="107"/>
  <c r="W120" i="107"/>
  <c r="W59" i="107"/>
  <c r="W52" i="107"/>
  <c r="V39" i="108"/>
  <c r="V52" i="108"/>
  <c r="W133" i="107"/>
  <c r="W43" i="107"/>
  <c r="W79" i="112"/>
  <c r="X80" i="110"/>
  <c r="W150" i="107"/>
  <c r="W133" i="116"/>
  <c r="W135" i="116"/>
  <c r="W44" i="116"/>
  <c r="W112" i="116"/>
  <c r="W42" i="116"/>
  <c r="W43" i="116"/>
  <c r="V148" i="115"/>
  <c r="V118" i="115"/>
  <c r="V94" i="115"/>
  <c r="V79" i="115"/>
  <c r="V65" i="115"/>
  <c r="W104" i="112"/>
  <c r="W118" i="112"/>
  <c r="W85" i="112"/>
  <c r="W108" i="112"/>
  <c r="W78" i="112"/>
  <c r="W60" i="112"/>
  <c r="V150" i="111"/>
  <c r="V132" i="111"/>
  <c r="V93" i="111"/>
  <c r="V52" i="111"/>
  <c r="V68" i="111"/>
  <c r="V57" i="111"/>
  <c r="X137" i="110"/>
  <c r="X132" i="110"/>
  <c r="X83" i="110"/>
  <c r="X82" i="110"/>
  <c r="X53" i="110"/>
  <c r="X46" i="110"/>
  <c r="V130" i="109"/>
  <c r="V135" i="109"/>
  <c r="V93" i="109"/>
  <c r="V80" i="109"/>
  <c r="V59" i="109"/>
  <c r="V44" i="109"/>
  <c r="V144" i="108"/>
  <c r="V112" i="108"/>
  <c r="V93" i="108"/>
  <c r="V105" i="108"/>
  <c r="W94" i="107"/>
  <c r="W96" i="107"/>
  <c r="V125" i="111"/>
  <c r="V134" i="108"/>
  <c r="W119" i="107"/>
  <c r="W150" i="116"/>
  <c r="W124" i="116"/>
  <c r="W134" i="116"/>
  <c r="W41" i="116"/>
  <c r="W80" i="116"/>
  <c r="W121" i="116"/>
  <c r="W40" i="116"/>
  <c r="V146" i="115"/>
  <c r="V145" i="115"/>
  <c r="V117" i="115"/>
  <c r="V93" i="115"/>
  <c r="V98" i="115"/>
  <c r="V42" i="115"/>
  <c r="V41" i="115"/>
  <c r="W146" i="112"/>
  <c r="W125" i="112"/>
  <c r="W83" i="112"/>
  <c r="W86" i="112"/>
  <c r="W67" i="112"/>
  <c r="W39" i="112"/>
  <c r="V147" i="111"/>
  <c r="V108" i="111"/>
  <c r="V109" i="111"/>
  <c r="V66" i="111"/>
  <c r="V56" i="111"/>
  <c r="V40" i="111"/>
  <c r="X134" i="110"/>
  <c r="X146" i="110"/>
  <c r="X81" i="110"/>
  <c r="X78" i="110"/>
  <c r="X42" i="110"/>
  <c r="X41" i="110"/>
  <c r="V150" i="109"/>
  <c r="V132" i="109"/>
  <c r="V117" i="109"/>
  <c r="V73" i="109"/>
  <c r="V43" i="109"/>
  <c r="V68" i="109"/>
  <c r="V137" i="108"/>
  <c r="V109" i="108"/>
  <c r="V107" i="108"/>
  <c r="V96" i="108"/>
  <c r="V80" i="108"/>
  <c r="V47" i="108"/>
  <c r="W130" i="107"/>
  <c r="W118" i="107"/>
  <c r="W125" i="107"/>
  <c r="W78" i="107"/>
  <c r="W86" i="107"/>
  <c r="W81" i="112"/>
  <c r="X131" i="110"/>
  <c r="V42" i="109"/>
  <c r="W147" i="116"/>
  <c r="W111" i="116"/>
  <c r="W109" i="116"/>
  <c r="W130" i="116"/>
  <c r="W66" i="116"/>
  <c r="W54" i="116"/>
  <c r="V143" i="115"/>
  <c r="V99" i="115"/>
  <c r="V109" i="115"/>
  <c r="V85" i="115"/>
  <c r="V96" i="115"/>
  <c r="V72" i="115"/>
  <c r="V42" i="111"/>
  <c r="V118" i="109"/>
  <c r="W44" i="107"/>
  <c r="X144" i="116"/>
  <c r="X135" i="116"/>
  <c r="X132" i="116"/>
  <c r="X82" i="116"/>
  <c r="X86" i="116"/>
  <c r="X52" i="116"/>
  <c r="W150" i="115"/>
  <c r="W133" i="115"/>
  <c r="W130" i="115"/>
  <c r="W91" i="115"/>
  <c r="W69" i="115"/>
  <c r="W59" i="115"/>
  <c r="W39" i="115"/>
  <c r="X150" i="112"/>
  <c r="X121" i="112"/>
  <c r="X132" i="112"/>
  <c r="X96" i="112"/>
  <c r="X70" i="112"/>
  <c r="X39" i="112"/>
  <c r="W147" i="111"/>
  <c r="W124" i="111"/>
  <c r="W99" i="111"/>
  <c r="W83" i="111"/>
  <c r="W41" i="111"/>
  <c r="W57" i="111"/>
  <c r="Y120" i="110"/>
  <c r="Y138" i="110"/>
  <c r="Y111" i="110"/>
  <c r="Y72" i="110"/>
  <c r="Y65" i="110"/>
  <c r="Y43" i="110"/>
  <c r="W145" i="109"/>
  <c r="W109" i="109"/>
  <c r="W120" i="109"/>
  <c r="W73" i="109"/>
  <c r="W53" i="109"/>
  <c r="W41" i="109"/>
  <c r="W143" i="108"/>
  <c r="W121" i="108"/>
  <c r="W94" i="108"/>
  <c r="W83" i="108"/>
  <c r="W78" i="108"/>
  <c r="W56" i="108"/>
  <c r="X137" i="107"/>
  <c r="X105" i="107"/>
  <c r="X143" i="107"/>
  <c r="X117" i="107"/>
  <c r="X67" i="107"/>
  <c r="X41" i="107"/>
  <c r="X65" i="107"/>
  <c r="X42" i="107"/>
  <c r="X39" i="107"/>
  <c r="X112" i="116"/>
  <c r="X111" i="116"/>
  <c r="X95" i="116"/>
  <c r="X106" i="116"/>
  <c r="X85" i="116"/>
  <c r="X78" i="116"/>
  <c r="W147" i="115"/>
  <c r="W124" i="115"/>
  <c r="W108" i="115"/>
  <c r="W138" i="115"/>
  <c r="W43" i="115"/>
  <c r="W42" i="115"/>
  <c r="X147" i="112"/>
  <c r="X118" i="112"/>
  <c r="X117" i="112"/>
  <c r="X92" i="112"/>
  <c r="X55" i="112"/>
  <c r="X52" i="112"/>
  <c r="W144" i="111"/>
  <c r="W118" i="111"/>
  <c r="W93" i="111"/>
  <c r="W94" i="111"/>
  <c r="W82" i="111"/>
  <c r="W42" i="111"/>
  <c r="Y117" i="110"/>
  <c r="Y135" i="110"/>
  <c r="Y91" i="110"/>
  <c r="Y67" i="110"/>
  <c r="Y59" i="110"/>
  <c r="W107" i="109"/>
  <c r="W106" i="109"/>
  <c r="W135" i="109"/>
  <c r="W72" i="109"/>
  <c r="W65" i="109"/>
  <c r="W81" i="109"/>
  <c r="W124" i="108"/>
  <c r="W133" i="108"/>
  <c r="W72" i="108"/>
  <c r="W57" i="108"/>
  <c r="W68" i="108"/>
  <c r="X134" i="107"/>
  <c r="X146" i="107"/>
  <c r="X81" i="107"/>
  <c r="X59" i="107"/>
  <c r="X53" i="107"/>
  <c r="X68" i="107"/>
  <c r="X79" i="107"/>
  <c r="X57" i="107"/>
  <c r="X52" i="107"/>
  <c r="X132" i="107"/>
  <c r="X109" i="116"/>
  <c r="X108" i="116"/>
  <c r="X120" i="116"/>
  <c r="X93" i="116"/>
  <c r="X79" i="116"/>
  <c r="X68" i="116"/>
  <c r="W144" i="115"/>
  <c r="W118" i="115"/>
  <c r="W120" i="115"/>
  <c r="W122" i="115"/>
  <c r="W40" i="115"/>
  <c r="W60" i="115"/>
  <c r="X144" i="112"/>
  <c r="X138" i="112"/>
  <c r="X106" i="112"/>
  <c r="X46" i="112"/>
  <c r="X53" i="112"/>
  <c r="X72" i="112"/>
  <c r="W151" i="111"/>
  <c r="W134" i="111"/>
  <c r="W92" i="111"/>
  <c r="W122" i="111"/>
  <c r="W67" i="111"/>
  <c r="W138" i="111"/>
  <c r="Y137" i="110"/>
  <c r="Y132" i="110"/>
  <c r="Y83" i="110"/>
  <c r="Y112" i="110"/>
  <c r="Y86" i="110"/>
  <c r="Y44" i="110"/>
  <c r="W104" i="109"/>
  <c r="W98" i="109"/>
  <c r="W131" i="109"/>
  <c r="W46" i="109"/>
  <c r="W55" i="109"/>
  <c r="W85" i="109"/>
  <c r="W118" i="108"/>
  <c r="W131" i="108"/>
  <c r="W70" i="108"/>
  <c r="W117" i="108"/>
  <c r="W86" i="108"/>
  <c r="W39" i="108"/>
  <c r="X151" i="107"/>
  <c r="X120" i="107"/>
  <c r="X56" i="107"/>
  <c r="X78" i="107"/>
  <c r="X43" i="107"/>
  <c r="X80" i="107"/>
  <c r="X137" i="116"/>
  <c r="X105" i="116"/>
  <c r="X70" i="116"/>
  <c r="X81" i="116"/>
  <c r="X99" i="116"/>
  <c r="X46" i="116"/>
  <c r="W151" i="115"/>
  <c r="W134" i="115"/>
  <c r="W94" i="115"/>
  <c r="W112" i="115"/>
  <c r="W86" i="115"/>
  <c r="W54" i="115"/>
  <c r="X112" i="112"/>
  <c r="X135" i="112"/>
  <c r="X99" i="112"/>
  <c r="X60" i="112"/>
  <c r="X69" i="112"/>
  <c r="X40" i="112"/>
  <c r="W148" i="111"/>
  <c r="W125" i="111"/>
  <c r="W85" i="111"/>
  <c r="W81" i="111"/>
  <c r="W73" i="111"/>
  <c r="W53" i="111"/>
  <c r="Y134" i="110"/>
  <c r="Y146" i="110"/>
  <c r="Y81" i="110"/>
  <c r="Y82" i="110"/>
  <c r="Y69" i="110"/>
  <c r="Y40" i="110"/>
  <c r="W146" i="109"/>
  <c r="W132" i="109"/>
  <c r="W121" i="109"/>
  <c r="W91" i="109"/>
  <c r="W47" i="109"/>
  <c r="W54" i="109"/>
  <c r="W150" i="108"/>
  <c r="W106" i="108"/>
  <c r="W119" i="108"/>
  <c r="W80" i="108"/>
  <c r="W65" i="108"/>
  <c r="W67" i="108"/>
  <c r="W41" i="108"/>
  <c r="X148" i="107"/>
  <c r="X107" i="107"/>
  <c r="X60" i="107"/>
  <c r="X95" i="107"/>
  <c r="X44" i="107"/>
  <c r="X106" i="107"/>
  <c r="X109" i="107"/>
  <c r="X134" i="116"/>
  <c r="X145" i="116"/>
  <c r="X119" i="116"/>
  <c r="X117" i="116"/>
  <c r="X59" i="116"/>
  <c r="X42" i="116"/>
  <c r="W148" i="115"/>
  <c r="W125" i="115"/>
  <c r="W93" i="115"/>
  <c r="W80" i="115"/>
  <c r="W68" i="115"/>
  <c r="W53" i="115"/>
  <c r="X109" i="112"/>
  <c r="X111" i="112"/>
  <c r="X145" i="112"/>
  <c r="X119" i="112"/>
  <c r="X83" i="112"/>
  <c r="X43" i="112"/>
  <c r="W145" i="111"/>
  <c r="W111" i="111"/>
  <c r="W68" i="111"/>
  <c r="W119" i="111"/>
  <c r="W72" i="111"/>
  <c r="W40" i="111"/>
  <c r="Y131" i="110"/>
  <c r="Y143" i="110"/>
  <c r="Y104" i="110"/>
  <c r="Y78" i="110"/>
  <c r="Y80" i="110"/>
  <c r="Y52" i="110"/>
  <c r="W143" i="109"/>
  <c r="W130" i="109"/>
  <c r="W111" i="109"/>
  <c r="W83" i="109"/>
  <c r="W42" i="109"/>
  <c r="W57" i="109"/>
  <c r="W147" i="108"/>
  <c r="W109" i="108"/>
  <c r="W112" i="108"/>
  <c r="W85" i="108"/>
  <c r="W43" i="108"/>
  <c r="W47" i="108"/>
  <c r="X125" i="107"/>
  <c r="X145" i="107"/>
  <c r="X86" i="107"/>
  <c r="X93" i="107"/>
  <c r="X91" i="107"/>
  <c r="X47" i="107"/>
  <c r="X111" i="107"/>
  <c r="X96" i="107"/>
  <c r="X131" i="116"/>
  <c r="X133" i="116"/>
  <c r="X94" i="116"/>
  <c r="X107" i="116"/>
  <c r="X72" i="116"/>
  <c r="X43" i="116"/>
  <c r="W145" i="115"/>
  <c r="W111" i="115"/>
  <c r="W85" i="115"/>
  <c r="W72" i="115"/>
  <c r="W82" i="115"/>
  <c r="W46" i="115"/>
  <c r="X137" i="112"/>
  <c r="X108" i="112"/>
  <c r="X133" i="112"/>
  <c r="X104" i="112"/>
  <c r="X57" i="112"/>
  <c r="X42" i="112"/>
  <c r="W107" i="111"/>
  <c r="W98" i="111"/>
  <c r="W120" i="111"/>
  <c r="W105" i="111"/>
  <c r="W86" i="111"/>
  <c r="W39" i="111"/>
  <c r="Y151" i="110"/>
  <c r="Y119" i="110"/>
  <c r="Y79" i="110"/>
  <c r="Y108" i="110"/>
  <c r="Y55" i="110"/>
  <c r="Y54" i="110"/>
  <c r="W96" i="109"/>
  <c r="W117" i="109"/>
  <c r="W94" i="109"/>
  <c r="W67" i="109"/>
  <c r="W68" i="109"/>
  <c r="W56" i="109"/>
  <c r="W144" i="108"/>
  <c r="W98" i="108"/>
  <c r="W99" i="108"/>
  <c r="W132" i="108"/>
  <c r="W40" i="108"/>
  <c r="W46" i="108"/>
  <c r="X122" i="107"/>
  <c r="X124" i="107"/>
  <c r="X144" i="107"/>
  <c r="X92" i="107"/>
  <c r="X66" i="107"/>
  <c r="X72" i="107"/>
  <c r="W59" i="108"/>
  <c r="X151" i="116"/>
  <c r="X130" i="116"/>
  <c r="X57" i="116"/>
  <c r="X92" i="116"/>
  <c r="X69" i="116"/>
  <c r="W107" i="115"/>
  <c r="W132" i="115"/>
  <c r="W65" i="115"/>
  <c r="W66" i="115"/>
  <c r="W78" i="115"/>
  <c r="X134" i="112"/>
  <c r="X105" i="112"/>
  <c r="X91" i="112"/>
  <c r="X94" i="112"/>
  <c r="X93" i="112"/>
  <c r="X65" i="112"/>
  <c r="W104" i="111"/>
  <c r="W132" i="111"/>
  <c r="W112" i="111"/>
  <c r="W70" i="111"/>
  <c r="W47" i="111"/>
  <c r="W56" i="111"/>
  <c r="Y148" i="110"/>
  <c r="Y105" i="110"/>
  <c r="Y125" i="110"/>
  <c r="Y66" i="110"/>
  <c r="Y56" i="110"/>
  <c r="Y53" i="110"/>
  <c r="W93" i="109"/>
  <c r="W118" i="109"/>
  <c r="W78" i="109"/>
  <c r="W60" i="109"/>
  <c r="W80" i="109"/>
  <c r="W40" i="109"/>
  <c r="W151" i="108"/>
  <c r="W96" i="108"/>
  <c r="W82" i="108"/>
  <c r="W66" i="108"/>
  <c r="W91" i="108"/>
  <c r="W44" i="108"/>
  <c r="X119" i="107"/>
  <c r="X121" i="107"/>
  <c r="X131" i="107"/>
  <c r="X82" i="107"/>
  <c r="X46" i="107"/>
  <c r="X83" i="107"/>
  <c r="X70" i="107"/>
  <c r="X94" i="107"/>
  <c r="X148" i="116"/>
  <c r="X104" i="116"/>
  <c r="X55" i="116"/>
  <c r="X80" i="116"/>
  <c r="X60" i="116"/>
  <c r="X40" i="116"/>
  <c r="W104" i="115"/>
  <c r="W109" i="115"/>
  <c r="W117" i="115"/>
  <c r="W119" i="115"/>
  <c r="W73" i="115"/>
  <c r="W55" i="115"/>
  <c r="X131" i="112"/>
  <c r="X95" i="112"/>
  <c r="X79" i="112"/>
  <c r="X80" i="112"/>
  <c r="X68" i="112"/>
  <c r="X67" i="112"/>
  <c r="W146" i="111"/>
  <c r="W109" i="111"/>
  <c r="W95" i="111"/>
  <c r="W69" i="111"/>
  <c r="W60" i="111"/>
  <c r="W44" i="111"/>
  <c r="Y133" i="110"/>
  <c r="Y145" i="110"/>
  <c r="Y122" i="110"/>
  <c r="Y109" i="110"/>
  <c r="Y60" i="110"/>
  <c r="Y46" i="110"/>
  <c r="Y39" i="110"/>
  <c r="W150" i="109"/>
  <c r="W119" i="109"/>
  <c r="W108" i="109"/>
  <c r="W69" i="109"/>
  <c r="W70" i="109"/>
  <c r="W39" i="109"/>
  <c r="W52" i="109"/>
  <c r="W148" i="108"/>
  <c r="W93" i="108"/>
  <c r="W125" i="108"/>
  <c r="W60" i="108"/>
  <c r="W105" i="108"/>
  <c r="W42" i="108"/>
  <c r="X133" i="107"/>
  <c r="X118" i="107"/>
  <c r="W81" i="108"/>
  <c r="X125" i="116"/>
  <c r="X124" i="116"/>
  <c r="X96" i="116"/>
  <c r="X47" i="116"/>
  <c r="X66" i="116"/>
  <c r="X54" i="116"/>
  <c r="X41" i="116"/>
  <c r="W146" i="115"/>
  <c r="W105" i="115"/>
  <c r="W106" i="115"/>
  <c r="W98" i="115"/>
  <c r="W67" i="115"/>
  <c r="W79" i="115"/>
  <c r="X151" i="112"/>
  <c r="X130" i="112"/>
  <c r="X59" i="112"/>
  <c r="X78" i="112"/>
  <c r="X81" i="112"/>
  <c r="W143" i="111"/>
  <c r="W106" i="111"/>
  <c r="W91" i="111"/>
  <c r="W65" i="111"/>
  <c r="W80" i="111"/>
  <c r="W54" i="111"/>
  <c r="Y130" i="110"/>
  <c r="Y99" i="110"/>
  <c r="Y73" i="110"/>
  <c r="Y107" i="110"/>
  <c r="Y47" i="110"/>
  <c r="Y57" i="110"/>
  <c r="W147" i="109"/>
  <c r="W112" i="109"/>
  <c r="W95" i="109"/>
  <c r="W66" i="109"/>
  <c r="W86" i="109"/>
  <c r="W44" i="109"/>
  <c r="W145" i="108"/>
  <c r="W135" i="108"/>
  <c r="W111" i="108"/>
  <c r="W55" i="108"/>
  <c r="W79" i="108"/>
  <c r="W69" i="108"/>
  <c r="X150" i="107"/>
  <c r="X138" i="107"/>
  <c r="X98" i="107"/>
  <c r="X69" i="107"/>
  <c r="X85" i="107"/>
  <c r="X55" i="107"/>
  <c r="X122" i="116"/>
  <c r="X121" i="116"/>
  <c r="X143" i="116"/>
  <c r="X83" i="116"/>
  <c r="X56" i="116"/>
  <c r="X67" i="116"/>
  <c r="W143" i="115"/>
  <c r="W95" i="115"/>
  <c r="W96" i="115"/>
  <c r="W83" i="115"/>
  <c r="W57" i="115"/>
  <c r="W47" i="115"/>
  <c r="X148" i="112"/>
  <c r="X143" i="112"/>
  <c r="X56" i="112"/>
  <c r="X73" i="112"/>
  <c r="X66" i="112"/>
  <c r="X44" i="112"/>
  <c r="W137" i="111"/>
  <c r="W135" i="111"/>
  <c r="W117" i="111"/>
  <c r="W79" i="111"/>
  <c r="W59" i="111"/>
  <c r="W43" i="111"/>
  <c r="Y150" i="110"/>
  <c r="Y124" i="110"/>
  <c r="Y70" i="110"/>
  <c r="Y106" i="110"/>
  <c r="Y94" i="110"/>
  <c r="Y68" i="110"/>
  <c r="W144" i="109"/>
  <c r="W105" i="109"/>
  <c r="W79" i="109"/>
  <c r="W125" i="109"/>
  <c r="W82" i="109"/>
  <c r="W59" i="109"/>
  <c r="W107" i="108"/>
  <c r="W130" i="108"/>
  <c r="W134" i="108"/>
  <c r="W53" i="108"/>
  <c r="W95" i="108"/>
  <c r="W52" i="108"/>
  <c r="X147" i="107"/>
  <c r="X135" i="107"/>
  <c r="X104" i="107"/>
  <c r="X99" i="107"/>
  <c r="X54" i="107"/>
  <c r="X40" i="107"/>
  <c r="X73" i="107"/>
  <c r="X150" i="116"/>
  <c r="X118" i="116"/>
  <c r="X146" i="116"/>
  <c r="X65" i="116"/>
  <c r="X98" i="116"/>
  <c r="X44" i="116"/>
  <c r="W137" i="115"/>
  <c r="W92" i="115"/>
  <c r="W81" i="115"/>
  <c r="W99" i="115"/>
  <c r="W52" i="115"/>
  <c r="W44" i="115"/>
  <c r="X125" i="112"/>
  <c r="X107" i="112"/>
  <c r="X146" i="112"/>
  <c r="X120" i="112"/>
  <c r="X82" i="112"/>
  <c r="X54" i="112"/>
  <c r="X47" i="112"/>
  <c r="W121" i="111"/>
  <c r="W130" i="111"/>
  <c r="W96" i="111"/>
  <c r="W78" i="111"/>
  <c r="W46" i="111"/>
  <c r="Y147" i="110"/>
  <c r="Y121" i="110"/>
  <c r="Y98" i="110"/>
  <c r="Y93" i="110"/>
  <c r="Y96" i="110"/>
  <c r="Y41" i="110"/>
  <c r="W151" i="109"/>
  <c r="W99" i="109"/>
  <c r="W138" i="109"/>
  <c r="W122" i="109"/>
  <c r="W137" i="109"/>
  <c r="W43" i="109"/>
  <c r="W104" i="108"/>
  <c r="W108" i="108"/>
  <c r="W122" i="108"/>
  <c r="W73" i="108"/>
  <c r="W92" i="108"/>
  <c r="W54" i="108"/>
  <c r="X112" i="107"/>
  <c r="X108" i="107"/>
  <c r="X147" i="116"/>
  <c r="X138" i="116"/>
  <c r="X73" i="116"/>
  <c r="X53" i="116"/>
  <c r="X91" i="116"/>
  <c r="X39" i="116"/>
  <c r="W121" i="115"/>
  <c r="W135" i="115"/>
  <c r="W131" i="115"/>
  <c r="W70" i="115"/>
  <c r="W56" i="115"/>
  <c r="W41" i="115"/>
  <c r="X122" i="112"/>
  <c r="X124" i="112"/>
  <c r="X86" i="112"/>
  <c r="X98" i="112"/>
  <c r="X85" i="112"/>
  <c r="X41" i="112"/>
  <c r="W150" i="111"/>
  <c r="W133" i="111"/>
  <c r="W108" i="111"/>
  <c r="W66" i="111"/>
  <c r="W55" i="111"/>
  <c r="W131" i="111"/>
  <c r="W52" i="111"/>
  <c r="Y144" i="110"/>
  <c r="Y118" i="110"/>
  <c r="Y95" i="110"/>
  <c r="Y92" i="110"/>
  <c r="Y85" i="110"/>
  <c r="Y42" i="110"/>
  <c r="W148" i="109"/>
  <c r="W133" i="109"/>
  <c r="W124" i="109"/>
  <c r="W134" i="109"/>
  <c r="W92" i="109"/>
  <c r="W146" i="108"/>
  <c r="W137" i="108"/>
  <c r="W120" i="108"/>
  <c r="W138" i="108"/>
  <c r="X130" i="107"/>
  <c r="Y148" i="116"/>
  <c r="Y122" i="116"/>
  <c r="Y85" i="116"/>
  <c r="Y95" i="116"/>
  <c r="Y60" i="116"/>
  <c r="Y40" i="116"/>
  <c r="X131" i="115"/>
  <c r="X105" i="115"/>
  <c r="X146" i="115"/>
  <c r="X99" i="115"/>
  <c r="X83" i="115"/>
  <c r="Y120" i="112"/>
  <c r="Y135" i="112"/>
  <c r="Y99" i="112"/>
  <c r="Y60" i="112"/>
  <c r="Y68" i="112"/>
  <c r="Y40" i="112"/>
  <c r="X147" i="111"/>
  <c r="X138" i="111"/>
  <c r="X82" i="111"/>
  <c r="X73" i="111"/>
  <c r="X66" i="111"/>
  <c r="X39" i="111"/>
  <c r="Z147" i="110"/>
  <c r="Z132" i="110"/>
  <c r="Z105" i="110"/>
  <c r="Z133" i="110"/>
  <c r="Z56" i="110"/>
  <c r="Z60" i="110"/>
  <c r="X147" i="109"/>
  <c r="X138" i="109"/>
  <c r="X146" i="109"/>
  <c r="X54" i="109"/>
  <c r="X86" i="109"/>
  <c r="X41" i="109"/>
  <c r="X131" i="108"/>
  <c r="X108" i="108"/>
  <c r="X79" i="108"/>
  <c r="X72" i="108"/>
  <c r="X42" i="108"/>
  <c r="X53" i="108"/>
  <c r="Y117" i="107"/>
  <c r="Y132" i="107"/>
  <c r="Y111" i="107"/>
  <c r="Y78" i="107"/>
  <c r="Y59" i="107"/>
  <c r="Y56" i="107"/>
  <c r="Y104" i="107"/>
  <c r="Y133" i="116"/>
  <c r="Y145" i="116"/>
  <c r="Y119" i="116"/>
  <c r="Y80" i="116"/>
  <c r="Y96" i="116"/>
  <c r="Y57" i="116"/>
  <c r="Y46" i="116"/>
  <c r="X151" i="115"/>
  <c r="X145" i="115"/>
  <c r="X95" i="115"/>
  <c r="X92" i="115"/>
  <c r="X91" i="115"/>
  <c r="X57" i="115"/>
  <c r="Y117" i="112"/>
  <c r="Y132" i="112"/>
  <c r="Y73" i="112"/>
  <c r="Y57" i="112"/>
  <c r="Y104" i="112"/>
  <c r="Y44" i="112"/>
  <c r="X144" i="111"/>
  <c r="X135" i="111"/>
  <c r="X117" i="111"/>
  <c r="X104" i="111"/>
  <c r="X42" i="111"/>
  <c r="X68" i="111"/>
  <c r="Z144" i="110"/>
  <c r="Z146" i="110"/>
  <c r="Z93" i="110"/>
  <c r="Z94" i="110"/>
  <c r="Z53" i="110"/>
  <c r="Z86" i="110"/>
  <c r="X144" i="109"/>
  <c r="X135" i="109"/>
  <c r="X119" i="109"/>
  <c r="X44" i="109"/>
  <c r="X66" i="109"/>
  <c r="X52" i="109"/>
  <c r="X151" i="108"/>
  <c r="X105" i="108"/>
  <c r="X69" i="108"/>
  <c r="X65" i="108"/>
  <c r="X39" i="108"/>
  <c r="X54" i="108"/>
  <c r="Y137" i="107"/>
  <c r="Y146" i="107"/>
  <c r="Y70" i="107"/>
  <c r="Y130" i="116"/>
  <c r="Y99" i="116"/>
  <c r="Y108" i="116"/>
  <c r="Y72" i="116"/>
  <c r="Y94" i="116"/>
  <c r="Y56" i="116"/>
  <c r="X148" i="115"/>
  <c r="X133" i="115"/>
  <c r="X130" i="115"/>
  <c r="X60" i="115"/>
  <c r="X65" i="115"/>
  <c r="X47" i="115"/>
  <c r="Y137" i="112"/>
  <c r="Y146" i="112"/>
  <c r="Y70" i="112"/>
  <c r="Y54" i="112"/>
  <c r="Y86" i="112"/>
  <c r="Y41" i="112"/>
  <c r="X112" i="111"/>
  <c r="X132" i="111"/>
  <c r="X96" i="111"/>
  <c r="X95" i="111"/>
  <c r="X40" i="111"/>
  <c r="X70" i="111"/>
  <c r="Z137" i="110"/>
  <c r="Z143" i="110"/>
  <c r="Z85" i="110"/>
  <c r="Z117" i="110"/>
  <c r="Z111" i="110"/>
  <c r="Z69" i="110"/>
  <c r="X112" i="109"/>
  <c r="X111" i="109"/>
  <c r="X106" i="109"/>
  <c r="X82" i="109"/>
  <c r="X105" i="109"/>
  <c r="X60" i="109"/>
  <c r="X125" i="108"/>
  <c r="X148" i="108"/>
  <c r="X96" i="108"/>
  <c r="X117" i="108"/>
  <c r="X43" i="108"/>
  <c r="X91" i="108"/>
  <c r="X70" i="108"/>
  <c r="Y134" i="107"/>
  <c r="Y143" i="107"/>
  <c r="Y96" i="107"/>
  <c r="Y67" i="107"/>
  <c r="Y41" i="107"/>
  <c r="Y46" i="107"/>
  <c r="Y39" i="107"/>
  <c r="Y150" i="116"/>
  <c r="Y124" i="116"/>
  <c r="Y73" i="116"/>
  <c r="Y68" i="116"/>
  <c r="Y92" i="116"/>
  <c r="Y42" i="116"/>
  <c r="X125" i="115"/>
  <c r="X107" i="115"/>
  <c r="X120" i="115"/>
  <c r="X94" i="115"/>
  <c r="X56" i="115"/>
  <c r="X67" i="115"/>
  <c r="X54" i="115"/>
  <c r="Y134" i="112"/>
  <c r="Y143" i="112"/>
  <c r="Y67" i="112"/>
  <c r="Y107" i="112"/>
  <c r="Y66" i="112"/>
  <c r="Y56" i="112"/>
  <c r="X109" i="111"/>
  <c r="X111" i="111"/>
  <c r="X143" i="111"/>
  <c r="X91" i="111"/>
  <c r="X81" i="111"/>
  <c r="Z134" i="110"/>
  <c r="Z122" i="110"/>
  <c r="Z79" i="110"/>
  <c r="Z65" i="110"/>
  <c r="Z92" i="110"/>
  <c r="Z80" i="110"/>
  <c r="X109" i="109"/>
  <c r="X108" i="109"/>
  <c r="X92" i="109"/>
  <c r="X85" i="109"/>
  <c r="X40" i="109"/>
  <c r="X55" i="109"/>
  <c r="X122" i="108"/>
  <c r="X107" i="108"/>
  <c r="X130" i="108"/>
  <c r="X80" i="108"/>
  <c r="X40" i="108"/>
  <c r="X41" i="108"/>
  <c r="Y131" i="107"/>
  <c r="Y125" i="107"/>
  <c r="Y93" i="107"/>
  <c r="Y81" i="107"/>
  <c r="Y52" i="107"/>
  <c r="Y60" i="107"/>
  <c r="Y147" i="116"/>
  <c r="Y121" i="116"/>
  <c r="Y70" i="116"/>
  <c r="Y55" i="116"/>
  <c r="Y109" i="116"/>
  <c r="Y66" i="116"/>
  <c r="X122" i="115"/>
  <c r="X124" i="115"/>
  <c r="X98" i="115"/>
  <c r="X93" i="115"/>
  <c r="X46" i="115"/>
  <c r="X42" i="115"/>
  <c r="Y131" i="112"/>
  <c r="Y125" i="112"/>
  <c r="Y105" i="112"/>
  <c r="Y82" i="112"/>
  <c r="Y55" i="112"/>
  <c r="Y53" i="112"/>
  <c r="X137" i="111"/>
  <c r="X108" i="111"/>
  <c r="X72" i="111"/>
  <c r="X79" i="111"/>
  <c r="X47" i="111"/>
  <c r="X67" i="111"/>
  <c r="Z131" i="110"/>
  <c r="Z120" i="110"/>
  <c r="Z73" i="110"/>
  <c r="Z47" i="110"/>
  <c r="Z52" i="110"/>
  <c r="Z67" i="110"/>
  <c r="X137" i="109"/>
  <c r="X130" i="109"/>
  <c r="X133" i="109"/>
  <c r="X81" i="109"/>
  <c r="X69" i="109"/>
  <c r="X57" i="109"/>
  <c r="X150" i="108"/>
  <c r="X124" i="108"/>
  <c r="X104" i="108"/>
  <c r="X68" i="108"/>
  <c r="X99" i="108"/>
  <c r="Y151" i="107"/>
  <c r="Y122" i="107"/>
  <c r="Y107" i="107"/>
  <c r="Y85" i="107"/>
  <c r="Y83" i="107"/>
  <c r="Y43" i="107"/>
  <c r="Y82" i="107"/>
  <c r="Y47" i="107"/>
  <c r="Y54" i="107"/>
  <c r="Y53" i="107"/>
  <c r="Y144" i="116"/>
  <c r="Y118" i="116"/>
  <c r="Y67" i="116"/>
  <c r="Y52" i="116"/>
  <c r="Y112" i="116"/>
  <c r="Y44" i="116"/>
  <c r="X150" i="115"/>
  <c r="X121" i="115"/>
  <c r="X85" i="115"/>
  <c r="X96" i="115"/>
  <c r="X69" i="115"/>
  <c r="X39" i="115"/>
  <c r="Y151" i="112"/>
  <c r="Y122" i="112"/>
  <c r="Y109" i="112"/>
  <c r="Y65" i="112"/>
  <c r="Y80" i="112"/>
  <c r="Y52" i="112"/>
  <c r="X134" i="111"/>
  <c r="X105" i="111"/>
  <c r="X69" i="111"/>
  <c r="X99" i="111"/>
  <c r="X54" i="111"/>
  <c r="X65" i="111"/>
  <c r="Z151" i="110"/>
  <c r="Z119" i="110"/>
  <c r="Z125" i="110"/>
  <c r="Z44" i="110"/>
  <c r="Z57" i="110"/>
  <c r="Z55" i="110"/>
  <c r="X134" i="109"/>
  <c r="X143" i="109"/>
  <c r="X99" i="109"/>
  <c r="X120" i="109"/>
  <c r="X65" i="109"/>
  <c r="X67" i="109"/>
  <c r="X147" i="108"/>
  <c r="X121" i="108"/>
  <c r="X133" i="108"/>
  <c r="X66" i="108"/>
  <c r="X46" i="108"/>
  <c r="X52" i="108"/>
  <c r="Y148" i="107"/>
  <c r="Y119" i="107"/>
  <c r="Y68" i="107"/>
  <c r="Y95" i="107"/>
  <c r="Y65" i="107"/>
  <c r="Y66" i="107"/>
  <c r="Y120" i="116"/>
  <c r="Y138" i="116"/>
  <c r="Y81" i="116"/>
  <c r="Y91" i="116"/>
  <c r="Y98" i="116"/>
  <c r="Y39" i="116"/>
  <c r="X147" i="115"/>
  <c r="X118" i="115"/>
  <c r="X82" i="115"/>
  <c r="X81" i="115"/>
  <c r="X70" i="115"/>
  <c r="X44" i="115"/>
  <c r="Y148" i="112"/>
  <c r="Y119" i="112"/>
  <c r="Y69" i="112"/>
  <c r="Y72" i="112"/>
  <c r="Y81" i="112"/>
  <c r="Y47" i="112"/>
  <c r="X131" i="111"/>
  <c r="X145" i="111"/>
  <c r="X146" i="111"/>
  <c r="X93" i="111"/>
  <c r="X44" i="111"/>
  <c r="X57" i="111"/>
  <c r="Z148" i="110"/>
  <c r="Z81" i="110"/>
  <c r="Z121" i="110"/>
  <c r="Z41" i="110"/>
  <c r="Z82" i="110"/>
  <c r="Z46" i="110"/>
  <c r="X131" i="109"/>
  <c r="X107" i="109"/>
  <c r="X145" i="109"/>
  <c r="X98" i="109"/>
  <c r="X68" i="109"/>
  <c r="X53" i="109"/>
  <c r="X144" i="108"/>
  <c r="X118" i="108"/>
  <c r="X120" i="108"/>
  <c r="X143" i="108"/>
  <c r="X94" i="108"/>
  <c r="X47" i="108"/>
  <c r="Y133" i="107"/>
  <c r="Y145" i="107"/>
  <c r="Y99" i="107"/>
  <c r="Y44" i="107"/>
  <c r="Y117" i="116"/>
  <c r="Y135" i="116"/>
  <c r="Y78" i="116"/>
  <c r="Y83" i="116"/>
  <c r="Y54" i="116"/>
  <c r="Y47" i="116"/>
  <c r="X144" i="115"/>
  <c r="X138" i="115"/>
  <c r="X119" i="115"/>
  <c r="X68" i="115"/>
  <c r="X55" i="115"/>
  <c r="X73" i="115"/>
  <c r="Y133" i="112"/>
  <c r="Y145" i="112"/>
  <c r="Y108" i="112"/>
  <c r="Y98" i="112"/>
  <c r="Y85" i="112"/>
  <c r="Y79" i="112"/>
  <c r="X151" i="111"/>
  <c r="X133" i="111"/>
  <c r="X106" i="111"/>
  <c r="X92" i="111"/>
  <c r="X80" i="111"/>
  <c r="X52" i="111"/>
  <c r="Z145" i="110"/>
  <c r="Z78" i="110"/>
  <c r="Z109" i="110"/>
  <c r="Z96" i="110"/>
  <c r="Z54" i="110"/>
  <c r="Z70" i="110"/>
  <c r="X151" i="109"/>
  <c r="X73" i="109"/>
  <c r="X83" i="109"/>
  <c r="X94" i="109"/>
  <c r="X117" i="109"/>
  <c r="X80" i="109"/>
  <c r="X112" i="108"/>
  <c r="X138" i="108"/>
  <c r="X86" i="108"/>
  <c r="X93" i="108"/>
  <c r="X95" i="108"/>
  <c r="X44" i="108"/>
  <c r="Y130" i="107"/>
  <c r="Y124" i="107"/>
  <c r="Y94" i="107"/>
  <c r="Y109" i="107"/>
  <c r="Y73" i="107"/>
  <c r="Y79" i="107"/>
  <c r="Y137" i="116"/>
  <c r="Y132" i="116"/>
  <c r="Y105" i="116"/>
  <c r="Y65" i="116"/>
  <c r="Y104" i="116"/>
  <c r="Y43" i="116"/>
  <c r="X112" i="115"/>
  <c r="X135" i="115"/>
  <c r="X86" i="115"/>
  <c r="X78" i="115"/>
  <c r="X43" i="115"/>
  <c r="X40" i="115"/>
  <c r="Y130" i="112"/>
  <c r="Y124" i="112"/>
  <c r="Y111" i="112"/>
  <c r="Y96" i="112"/>
  <c r="Y42" i="112"/>
  <c r="Y43" i="112"/>
  <c r="X148" i="111"/>
  <c r="X120" i="111"/>
  <c r="X86" i="111"/>
  <c r="X107" i="111"/>
  <c r="X59" i="111"/>
  <c r="X43" i="111"/>
  <c r="Z107" i="110"/>
  <c r="Z98" i="110"/>
  <c r="Z108" i="110"/>
  <c r="Z83" i="110"/>
  <c r="Z118" i="110"/>
  <c r="Z39" i="110"/>
  <c r="X148" i="109"/>
  <c r="X104" i="109"/>
  <c r="X132" i="109"/>
  <c r="X91" i="109"/>
  <c r="X93" i="109"/>
  <c r="X39" i="109"/>
  <c r="X109" i="108"/>
  <c r="X135" i="108"/>
  <c r="X145" i="108"/>
  <c r="X82" i="108"/>
  <c r="X81" i="108"/>
  <c r="X57" i="108"/>
  <c r="Y150" i="107"/>
  <c r="Y121" i="107"/>
  <c r="Y91" i="107"/>
  <c r="Y105" i="107"/>
  <c r="Y72" i="107"/>
  <c r="Y55" i="107"/>
  <c r="Y108" i="107"/>
  <c r="Y92" i="107"/>
  <c r="Y86" i="107"/>
  <c r="Y134" i="116"/>
  <c r="Y146" i="116"/>
  <c r="Y107" i="116"/>
  <c r="Y53" i="116"/>
  <c r="Y86" i="116"/>
  <c r="X109" i="115"/>
  <c r="X132" i="115"/>
  <c r="X117" i="115"/>
  <c r="X80" i="115"/>
  <c r="X41" i="115"/>
  <c r="X59" i="115"/>
  <c r="Y150" i="112"/>
  <c r="Y121" i="112"/>
  <c r="Y106" i="112"/>
  <c r="Y92" i="112"/>
  <c r="Y39" i="112"/>
  <c r="Y59" i="112"/>
  <c r="X125" i="111"/>
  <c r="X124" i="111"/>
  <c r="X119" i="111"/>
  <c r="X83" i="111"/>
  <c r="X78" i="111"/>
  <c r="X46" i="111"/>
  <c r="X56" i="111"/>
  <c r="Z104" i="110"/>
  <c r="Z95" i="110"/>
  <c r="Z130" i="110"/>
  <c r="Z68" i="110"/>
  <c r="Z72" i="110"/>
  <c r="Z43" i="110"/>
  <c r="X125" i="109"/>
  <c r="X124" i="109"/>
  <c r="X96" i="109"/>
  <c r="X78" i="109"/>
  <c r="X70" i="109"/>
  <c r="X46" i="109"/>
  <c r="X47" i="109"/>
  <c r="X106" i="108"/>
  <c r="X132" i="108"/>
  <c r="X119" i="108"/>
  <c r="X59" i="108"/>
  <c r="X78" i="108"/>
  <c r="X55" i="108"/>
  <c r="Y147" i="107"/>
  <c r="Y118" i="107"/>
  <c r="Y112" i="107"/>
  <c r="Y40" i="107"/>
  <c r="Y57" i="107"/>
  <c r="Y131" i="116"/>
  <c r="Y143" i="116"/>
  <c r="Y106" i="116"/>
  <c r="Y82" i="116"/>
  <c r="Y79" i="116"/>
  <c r="Y41" i="116"/>
  <c r="X137" i="115"/>
  <c r="X111" i="115"/>
  <c r="X106" i="115"/>
  <c r="X72" i="115"/>
  <c r="X79" i="115"/>
  <c r="X52" i="115"/>
  <c r="Y147" i="112"/>
  <c r="Y118" i="112"/>
  <c r="Y94" i="112"/>
  <c r="Y112" i="112"/>
  <c r="Y83" i="112"/>
  <c r="Y78" i="112"/>
  <c r="X122" i="111"/>
  <c r="X121" i="111"/>
  <c r="X98" i="111"/>
  <c r="X94" i="111"/>
  <c r="X55" i="111"/>
  <c r="X53" i="111"/>
  <c r="Z138" i="110"/>
  <c r="Z124" i="110"/>
  <c r="Z106" i="110"/>
  <c r="Z66" i="110"/>
  <c r="Z91" i="110"/>
  <c r="X122" i="109"/>
  <c r="X121" i="109"/>
  <c r="X95" i="109"/>
  <c r="X72" i="109"/>
  <c r="X59" i="109"/>
  <c r="X137" i="108"/>
  <c r="X146" i="108"/>
  <c r="X73" i="108"/>
  <c r="X56" i="108"/>
  <c r="X67" i="108"/>
  <c r="X85" i="108"/>
  <c r="Y144" i="107"/>
  <c r="Y138" i="107"/>
  <c r="Y106" i="107"/>
  <c r="Y80" i="107"/>
  <c r="Y42" i="107"/>
  <c r="Y69" i="107"/>
  <c r="Y151" i="116"/>
  <c r="Y125" i="116"/>
  <c r="Y93" i="116"/>
  <c r="Y111" i="116"/>
  <c r="Y69" i="116"/>
  <c r="Y59" i="116"/>
  <c r="X134" i="115"/>
  <c r="X108" i="115"/>
  <c r="X143" i="115"/>
  <c r="X104" i="115"/>
  <c r="X66" i="115"/>
  <c r="X53" i="115"/>
  <c r="Y144" i="112"/>
  <c r="Y138" i="112"/>
  <c r="Y91" i="112"/>
  <c r="Y95" i="112"/>
  <c r="Y93" i="112"/>
  <c r="Y46" i="112"/>
  <c r="X150" i="111"/>
  <c r="X118" i="111"/>
  <c r="X85" i="111"/>
  <c r="X130" i="111"/>
  <c r="X60" i="111"/>
  <c r="X41" i="111"/>
  <c r="Z150" i="110"/>
  <c r="Z135" i="110"/>
  <c r="Z112" i="110"/>
  <c r="Z99" i="110"/>
  <c r="Z59" i="110"/>
  <c r="Z40" i="110"/>
  <c r="Z42" i="110"/>
  <c r="X150" i="109"/>
  <c r="X118" i="109"/>
  <c r="X79" i="109"/>
  <c r="X56" i="109"/>
  <c r="X43" i="109"/>
  <c r="X42" i="109"/>
  <c r="X134" i="108"/>
  <c r="X111" i="108"/>
  <c r="X92" i="108"/>
  <c r="X83" i="108"/>
  <c r="X98" i="108"/>
  <c r="X60" i="108"/>
  <c r="Y120" i="107"/>
  <c r="Y135" i="107"/>
  <c r="Y98" i="107"/>
  <c r="Z107" i="116"/>
  <c r="Z117" i="116"/>
  <c r="Z82" i="116"/>
  <c r="Z69" i="116"/>
  <c r="Z108" i="116"/>
  <c r="Y147" i="115"/>
  <c r="Y118" i="115"/>
  <c r="Y106" i="115"/>
  <c r="Y70" i="115"/>
  <c r="Y55" i="115"/>
  <c r="Y43" i="115"/>
  <c r="Z151" i="112"/>
  <c r="Z124" i="112"/>
  <c r="Z109" i="112"/>
  <c r="Z80" i="112"/>
  <c r="Z60" i="112"/>
  <c r="Z73" i="112"/>
  <c r="Y134" i="111"/>
  <c r="Y143" i="111"/>
  <c r="Y80" i="111"/>
  <c r="Y107" i="111"/>
  <c r="Y65" i="111"/>
  <c r="Y69" i="111"/>
  <c r="AA143" i="110"/>
  <c r="AA120" i="110"/>
  <c r="AA138" i="110"/>
  <c r="AA99" i="110"/>
  <c r="AA59" i="110"/>
  <c r="AA44" i="110"/>
  <c r="Y150" i="109"/>
  <c r="Y121" i="109"/>
  <c r="Y81" i="109"/>
  <c r="Y98" i="109"/>
  <c r="Y73" i="109"/>
  <c r="Y65" i="109"/>
  <c r="Y147" i="108"/>
  <c r="Y118" i="108"/>
  <c r="Y72" i="108"/>
  <c r="Y85" i="108"/>
  <c r="Y95" i="108"/>
  <c r="Y52" i="108"/>
  <c r="Z148" i="107"/>
  <c r="Z117" i="107"/>
  <c r="Z108" i="107"/>
  <c r="Z95" i="107"/>
  <c r="Z70" i="107"/>
  <c r="Z39" i="107"/>
  <c r="Z80" i="107"/>
  <c r="Z104" i="107"/>
  <c r="Z53" i="107"/>
  <c r="Z99" i="107"/>
  <c r="Z104" i="116"/>
  <c r="Z81" i="116"/>
  <c r="Z111" i="116"/>
  <c r="Z52" i="116"/>
  <c r="Z65" i="116"/>
  <c r="Z56" i="116"/>
  <c r="Y144" i="115"/>
  <c r="Y138" i="115"/>
  <c r="Y94" i="115"/>
  <c r="Y92" i="115"/>
  <c r="Y73" i="115"/>
  <c r="Y57" i="115"/>
  <c r="Z148" i="112"/>
  <c r="Z118" i="112"/>
  <c r="Z120" i="112"/>
  <c r="Z72" i="112"/>
  <c r="Z55" i="112"/>
  <c r="Z40" i="112"/>
  <c r="Y131" i="111"/>
  <c r="Y125" i="111"/>
  <c r="Y109" i="111"/>
  <c r="Y59" i="111"/>
  <c r="Y54" i="111"/>
  <c r="Y47" i="111"/>
  <c r="AA137" i="110"/>
  <c r="AA111" i="110"/>
  <c r="AA117" i="110"/>
  <c r="AA70" i="110"/>
  <c r="AA78" i="110"/>
  <c r="AA46" i="110"/>
  <c r="Y147" i="109"/>
  <c r="Y118" i="109"/>
  <c r="Y78" i="109"/>
  <c r="Y91" i="109"/>
  <c r="Y56" i="109"/>
  <c r="Y44" i="109"/>
  <c r="Y144" i="108"/>
  <c r="Y138" i="108"/>
  <c r="Y69" i="108"/>
  <c r="Y112" i="108"/>
  <c r="Y79" i="108"/>
  <c r="Y40" i="108"/>
  <c r="Z145" i="107"/>
  <c r="Z105" i="107"/>
  <c r="Z93" i="107"/>
  <c r="Z91" i="107"/>
  <c r="Z47" i="107"/>
  <c r="Z135" i="107"/>
  <c r="Z55" i="107"/>
  <c r="Z79" i="107"/>
  <c r="Z138" i="116"/>
  <c r="Z78" i="116"/>
  <c r="Z67" i="116"/>
  <c r="Z46" i="116"/>
  <c r="Z55" i="116"/>
  <c r="Z42" i="116"/>
  <c r="Y120" i="115"/>
  <c r="Y135" i="115"/>
  <c r="Y91" i="115"/>
  <c r="Y109" i="115"/>
  <c r="Y72" i="115"/>
  <c r="Y56" i="115"/>
  <c r="Z145" i="112"/>
  <c r="Z111" i="112"/>
  <c r="Z98" i="112"/>
  <c r="Z104" i="112"/>
  <c r="Z54" i="112"/>
  <c r="Z44" i="112"/>
  <c r="Y151" i="111"/>
  <c r="Y122" i="111"/>
  <c r="Y94" i="111"/>
  <c r="Y56" i="111"/>
  <c r="Y44" i="111"/>
  <c r="Y40" i="111"/>
  <c r="AA150" i="110"/>
  <c r="AA91" i="110"/>
  <c r="AA144" i="110"/>
  <c r="AA122" i="110"/>
  <c r="AA73" i="110"/>
  <c r="AA40" i="110"/>
  <c r="Y144" i="109"/>
  <c r="Y138" i="109"/>
  <c r="Y107" i="109"/>
  <c r="Y59" i="109"/>
  <c r="Y82" i="109"/>
  <c r="Y120" i="108"/>
  <c r="Y135" i="108"/>
  <c r="Y66" i="108"/>
  <c r="Y96" i="108"/>
  <c r="Y80" i="108"/>
  <c r="Y39" i="108"/>
  <c r="Z138" i="107"/>
  <c r="Z111" i="107"/>
  <c r="Z106" i="107"/>
  <c r="Z81" i="107"/>
  <c r="Z67" i="107"/>
  <c r="Z54" i="107"/>
  <c r="Y59" i="108"/>
  <c r="Z122" i="107"/>
  <c r="Z60" i="107"/>
  <c r="Z150" i="116"/>
  <c r="Z135" i="116"/>
  <c r="Z105" i="116"/>
  <c r="Z106" i="116"/>
  <c r="Z43" i="116"/>
  <c r="Z54" i="116"/>
  <c r="Z39" i="116"/>
  <c r="Y117" i="115"/>
  <c r="Y132" i="115"/>
  <c r="Y99" i="115"/>
  <c r="Y112" i="115"/>
  <c r="Y67" i="115"/>
  <c r="Y42" i="115"/>
  <c r="Z138" i="112"/>
  <c r="Z106" i="112"/>
  <c r="Z96" i="112"/>
  <c r="Z105" i="112"/>
  <c r="Z56" i="112"/>
  <c r="Z43" i="112"/>
  <c r="Y148" i="111"/>
  <c r="Y119" i="111"/>
  <c r="Y91" i="111"/>
  <c r="Y53" i="111"/>
  <c r="Y41" i="111"/>
  <c r="Y67" i="111"/>
  <c r="AA131" i="110"/>
  <c r="AA83" i="110"/>
  <c r="AA133" i="110"/>
  <c r="AA86" i="110"/>
  <c r="AA80" i="110"/>
  <c r="AA54" i="110"/>
  <c r="Y120" i="109"/>
  <c r="Y135" i="109"/>
  <c r="Y106" i="109"/>
  <c r="Y46" i="109"/>
  <c r="Y69" i="109"/>
  <c r="Y60" i="109"/>
  <c r="Y117" i="108"/>
  <c r="Y132" i="108"/>
  <c r="Y94" i="108"/>
  <c r="Y83" i="108"/>
  <c r="Y68" i="108"/>
  <c r="Z66" i="107"/>
  <c r="Z43" i="107"/>
  <c r="Z147" i="116"/>
  <c r="Z132" i="116"/>
  <c r="Z95" i="116"/>
  <c r="Z96" i="116"/>
  <c r="Z40" i="116"/>
  <c r="Z44" i="116"/>
  <c r="Y137" i="115"/>
  <c r="Y146" i="115"/>
  <c r="Y108" i="115"/>
  <c r="Y107" i="115"/>
  <c r="Y60" i="115"/>
  <c r="Y40" i="115"/>
  <c r="Z135" i="112"/>
  <c r="Z125" i="112"/>
  <c r="Z67" i="112"/>
  <c r="Z91" i="112"/>
  <c r="Z53" i="112"/>
  <c r="Z39" i="112"/>
  <c r="Y133" i="111"/>
  <c r="Y145" i="111"/>
  <c r="Y105" i="111"/>
  <c r="Y99" i="111"/>
  <c r="Y95" i="111"/>
  <c r="Y39" i="111"/>
  <c r="Y46" i="111"/>
  <c r="AA119" i="110"/>
  <c r="AA125" i="110"/>
  <c r="AA98" i="110"/>
  <c r="AA81" i="110"/>
  <c r="AA67" i="110"/>
  <c r="AA47" i="110"/>
  <c r="Y117" i="109"/>
  <c r="Y132" i="109"/>
  <c r="Y92" i="109"/>
  <c r="Y43" i="109"/>
  <c r="Y53" i="109"/>
  <c r="Y93" i="109"/>
  <c r="Y137" i="108"/>
  <c r="Y146" i="108"/>
  <c r="Y91" i="108"/>
  <c r="Y73" i="108"/>
  <c r="Y47" i="108"/>
  <c r="Y42" i="108"/>
  <c r="Z132" i="107"/>
  <c r="Z85" i="107"/>
  <c r="Z92" i="107"/>
  <c r="Z56" i="107"/>
  <c r="Z57" i="107"/>
  <c r="Z144" i="116"/>
  <c r="Z146" i="116"/>
  <c r="Z92" i="116"/>
  <c r="Z94" i="116"/>
  <c r="Z91" i="116"/>
  <c r="Z70" i="116"/>
  <c r="Y134" i="115"/>
  <c r="Y143" i="115"/>
  <c r="Y68" i="115"/>
  <c r="Y83" i="115"/>
  <c r="Y47" i="115"/>
  <c r="Y52" i="115"/>
  <c r="Z132" i="112"/>
  <c r="Z117" i="112"/>
  <c r="Z122" i="112"/>
  <c r="Z121" i="112"/>
  <c r="Z52" i="112"/>
  <c r="Z47" i="112"/>
  <c r="Y130" i="111"/>
  <c r="Y124" i="111"/>
  <c r="Y111" i="111"/>
  <c r="Y108" i="111"/>
  <c r="Y98" i="111"/>
  <c r="Y85" i="111"/>
  <c r="AA151" i="110"/>
  <c r="AA135" i="110"/>
  <c r="AA104" i="110"/>
  <c r="AA130" i="110"/>
  <c r="AA57" i="110"/>
  <c r="AA72" i="110"/>
  <c r="Y137" i="109"/>
  <c r="Y146" i="109"/>
  <c r="Y109" i="109"/>
  <c r="Y40" i="109"/>
  <c r="Y83" i="109"/>
  <c r="Y41" i="109"/>
  <c r="Y134" i="108"/>
  <c r="Y143" i="108"/>
  <c r="Y106" i="108"/>
  <c r="Y57" i="108"/>
  <c r="Y98" i="108"/>
  <c r="Y43" i="108"/>
  <c r="Z150" i="107"/>
  <c r="Z146" i="107"/>
  <c r="Z82" i="107"/>
  <c r="Z112" i="107"/>
  <c r="Z46" i="107"/>
  <c r="Z42" i="107"/>
  <c r="Z137" i="116"/>
  <c r="Z143" i="116"/>
  <c r="Z112" i="116"/>
  <c r="Z93" i="116"/>
  <c r="Z85" i="116"/>
  <c r="Z53" i="116"/>
  <c r="Y131" i="115"/>
  <c r="Y125" i="115"/>
  <c r="Y98" i="115"/>
  <c r="Y104" i="115"/>
  <c r="Y39" i="115"/>
  <c r="Z150" i="112"/>
  <c r="Z146" i="112"/>
  <c r="Z99" i="112"/>
  <c r="Z92" i="112"/>
  <c r="Z94" i="112"/>
  <c r="Z79" i="112"/>
  <c r="Y150" i="111"/>
  <c r="Y121" i="111"/>
  <c r="Y96" i="111"/>
  <c r="Y81" i="111"/>
  <c r="Y92" i="111"/>
  <c r="Y43" i="111"/>
  <c r="AA148" i="110"/>
  <c r="AA107" i="110"/>
  <c r="AA109" i="110"/>
  <c r="AA79" i="110"/>
  <c r="AA43" i="110"/>
  <c r="AA56" i="110"/>
  <c r="Y134" i="109"/>
  <c r="Y143" i="109"/>
  <c r="Y105" i="109"/>
  <c r="Y66" i="109"/>
  <c r="Y55" i="109"/>
  <c r="Y67" i="109"/>
  <c r="Y131" i="108"/>
  <c r="Y125" i="108"/>
  <c r="Y81" i="108"/>
  <c r="Y109" i="108"/>
  <c r="Y86" i="108"/>
  <c r="Y70" i="108"/>
  <c r="Z147" i="107"/>
  <c r="Z143" i="107"/>
  <c r="Z52" i="107"/>
  <c r="Z134" i="116"/>
  <c r="Z133" i="116"/>
  <c r="Z66" i="116"/>
  <c r="Z109" i="116"/>
  <c r="Z73" i="116"/>
  <c r="Z47" i="116"/>
  <c r="Y151" i="115"/>
  <c r="Y122" i="115"/>
  <c r="Y85" i="115"/>
  <c r="Y105" i="115"/>
  <c r="Y59" i="115"/>
  <c r="Y41" i="115"/>
  <c r="Z147" i="112"/>
  <c r="Z143" i="112"/>
  <c r="Z81" i="112"/>
  <c r="Z112" i="112"/>
  <c r="Z70" i="112"/>
  <c r="Z46" i="112"/>
  <c r="Y147" i="111"/>
  <c r="Y118" i="111"/>
  <c r="Y93" i="111"/>
  <c r="Y78" i="111"/>
  <c r="Y82" i="111"/>
  <c r="AA145" i="110"/>
  <c r="AA95" i="110"/>
  <c r="AA69" i="110"/>
  <c r="AA55" i="110"/>
  <c r="AA94" i="110"/>
  <c r="AA42" i="110"/>
  <c r="Y131" i="109"/>
  <c r="Y125" i="109"/>
  <c r="Y111" i="109"/>
  <c r="Y52" i="109"/>
  <c r="Y95" i="109"/>
  <c r="Y54" i="109"/>
  <c r="Y151" i="108"/>
  <c r="Y122" i="108"/>
  <c r="Y78" i="108"/>
  <c r="Y93" i="108"/>
  <c r="Y82" i="108"/>
  <c r="Y56" i="108"/>
  <c r="Z144" i="107"/>
  <c r="Z133" i="107"/>
  <c r="Z96" i="107"/>
  <c r="Z86" i="107"/>
  <c r="Z40" i="107"/>
  <c r="Z44" i="107"/>
  <c r="Z98" i="107"/>
  <c r="Z107" i="107"/>
  <c r="Z69" i="107"/>
  <c r="Z131" i="116"/>
  <c r="Z130" i="116"/>
  <c r="Z121" i="116"/>
  <c r="Z98" i="116"/>
  <c r="Z99" i="116"/>
  <c r="Z41" i="116"/>
  <c r="Y148" i="115"/>
  <c r="Y119" i="115"/>
  <c r="Y82" i="115"/>
  <c r="Y81" i="115"/>
  <c r="Y80" i="115"/>
  <c r="Y46" i="115"/>
  <c r="Z144" i="112"/>
  <c r="Z133" i="112"/>
  <c r="Z78" i="112"/>
  <c r="Z95" i="112"/>
  <c r="Z69" i="112"/>
  <c r="Z66" i="112"/>
  <c r="Y144" i="111"/>
  <c r="Y138" i="111"/>
  <c r="Y104" i="111"/>
  <c r="Y112" i="111"/>
  <c r="Y60" i="111"/>
  <c r="Y73" i="111"/>
  <c r="AA124" i="110"/>
  <c r="AA92" i="110"/>
  <c r="AA66" i="110"/>
  <c r="AA52" i="110"/>
  <c r="AA106" i="110"/>
  <c r="AA60" i="110"/>
  <c r="Y151" i="109"/>
  <c r="Y122" i="109"/>
  <c r="Y99" i="109"/>
  <c r="Y42" i="109"/>
  <c r="Y68" i="109"/>
  <c r="Y70" i="109"/>
  <c r="Y148" i="108"/>
  <c r="Y119" i="108"/>
  <c r="Y107" i="108"/>
  <c r="Y65" i="108"/>
  <c r="Y60" i="108"/>
  <c r="Z137" i="107"/>
  <c r="Z130" i="107"/>
  <c r="Z124" i="107"/>
  <c r="Z78" i="107"/>
  <c r="Z73" i="107"/>
  <c r="Z68" i="107"/>
  <c r="Z121" i="107"/>
  <c r="Z83" i="107"/>
  <c r="Z151" i="116"/>
  <c r="Z120" i="116"/>
  <c r="Z125" i="116"/>
  <c r="Z122" i="116"/>
  <c r="Z72" i="116"/>
  <c r="Z60" i="116"/>
  <c r="Y133" i="115"/>
  <c r="Y145" i="115"/>
  <c r="Y96" i="115"/>
  <c r="Y79" i="115"/>
  <c r="Y54" i="115"/>
  <c r="Y65" i="115"/>
  <c r="Y53" i="115"/>
  <c r="Z137" i="112"/>
  <c r="Z130" i="112"/>
  <c r="Z93" i="112"/>
  <c r="Z107" i="112"/>
  <c r="Z68" i="112"/>
  <c r="Z59" i="112"/>
  <c r="Y120" i="111"/>
  <c r="Y135" i="111"/>
  <c r="Y106" i="111"/>
  <c r="Y66" i="111"/>
  <c r="Y57" i="111"/>
  <c r="Y68" i="111"/>
  <c r="AA121" i="110"/>
  <c r="AA112" i="110"/>
  <c r="AA132" i="110"/>
  <c r="AA82" i="110"/>
  <c r="AA96" i="110"/>
  <c r="AA41" i="110"/>
  <c r="Y148" i="109"/>
  <c r="Y119" i="109"/>
  <c r="Y94" i="109"/>
  <c r="Y86" i="109"/>
  <c r="Y79" i="109"/>
  <c r="Y39" i="109"/>
  <c r="Y133" i="108"/>
  <c r="Y145" i="108"/>
  <c r="Y111" i="108"/>
  <c r="Y92" i="108"/>
  <c r="Y99" i="108"/>
  <c r="Y55" i="108"/>
  <c r="Y41" i="108"/>
  <c r="Z134" i="107"/>
  <c r="Z125" i="107"/>
  <c r="Z72" i="107"/>
  <c r="Z94" i="107"/>
  <c r="Z148" i="116"/>
  <c r="Z119" i="116"/>
  <c r="Z124" i="116"/>
  <c r="Z86" i="116"/>
  <c r="Z68" i="116"/>
  <c r="Z57" i="116"/>
  <c r="Y130" i="115"/>
  <c r="Y124" i="115"/>
  <c r="Y93" i="115"/>
  <c r="Y95" i="115"/>
  <c r="Y69" i="115"/>
  <c r="Y44" i="115"/>
  <c r="Z134" i="112"/>
  <c r="Z108" i="112"/>
  <c r="Z85" i="112"/>
  <c r="Z82" i="112"/>
  <c r="Z57" i="112"/>
  <c r="Z42" i="112"/>
  <c r="Y117" i="111"/>
  <c r="Y132" i="111"/>
  <c r="Y86" i="111"/>
  <c r="Y79" i="111"/>
  <c r="Y52" i="111"/>
  <c r="Y55" i="111"/>
  <c r="AA118" i="110"/>
  <c r="AA105" i="110"/>
  <c r="AA108" i="110"/>
  <c r="AA68" i="110"/>
  <c r="AA85" i="110"/>
  <c r="AA39" i="110"/>
  <c r="Y133" i="109"/>
  <c r="Y145" i="109"/>
  <c r="Y108" i="109"/>
  <c r="Y104" i="109"/>
  <c r="Y85" i="109"/>
  <c r="Y57" i="109"/>
  <c r="Y47" i="109"/>
  <c r="Y130" i="108"/>
  <c r="Y124" i="108"/>
  <c r="Y104" i="108"/>
  <c r="Y67" i="108"/>
  <c r="Y54" i="108"/>
  <c r="Y53" i="108"/>
  <c r="Z131" i="107"/>
  <c r="Z119" i="107"/>
  <c r="Z59" i="107"/>
  <c r="Z145" i="116"/>
  <c r="Z118" i="116"/>
  <c r="Z83" i="116"/>
  <c r="Z79" i="116"/>
  <c r="Z59" i="116"/>
  <c r="Z80" i="116"/>
  <c r="Y150" i="115"/>
  <c r="Y121" i="115"/>
  <c r="Y111" i="115"/>
  <c r="Y78" i="115"/>
  <c r="Y86" i="115"/>
  <c r="Y66" i="115"/>
  <c r="Z131" i="112"/>
  <c r="Z119" i="112"/>
  <c r="Z83" i="112"/>
  <c r="Z65" i="112"/>
  <c r="Z86" i="112"/>
  <c r="Z41" i="112"/>
  <c r="Y137" i="111"/>
  <c r="Y146" i="111"/>
  <c r="Y83" i="111"/>
  <c r="Y42" i="111"/>
  <c r="Y70" i="111"/>
  <c r="Y72" i="111"/>
  <c r="AA146" i="110"/>
  <c r="AA93" i="110"/>
  <c r="AA134" i="110"/>
  <c r="AA147" i="110"/>
  <c r="AA65" i="110"/>
  <c r="AA53" i="110"/>
  <c r="Y130" i="109"/>
  <c r="Y124" i="109"/>
  <c r="Y72" i="109"/>
  <c r="Y112" i="109"/>
  <c r="Y96" i="109"/>
  <c r="Y80" i="109"/>
  <c r="Y150" i="108"/>
  <c r="Y121" i="108"/>
  <c r="Y108" i="108"/>
  <c r="Y46" i="108"/>
  <c r="Y105" i="108"/>
  <c r="Y44" i="108"/>
  <c r="Z151" i="107"/>
  <c r="Z118" i="107"/>
  <c r="Z109" i="107"/>
  <c r="Z120" i="107"/>
  <c r="Z65" i="107"/>
  <c r="Z41" i="107"/>
  <c r="AA146" i="116"/>
  <c r="AA92" i="116"/>
  <c r="AA80" i="116"/>
  <c r="AA134" i="116"/>
  <c r="AA65" i="116"/>
  <c r="AA44" i="116"/>
  <c r="Z150" i="115"/>
  <c r="Z146" i="115"/>
  <c r="Z85" i="115"/>
  <c r="Z80" i="115"/>
  <c r="Z111" i="115"/>
  <c r="Z57" i="115"/>
  <c r="Z41" i="115"/>
  <c r="AA148" i="112"/>
  <c r="AA121" i="112"/>
  <c r="AA93" i="112"/>
  <c r="AA133" i="112"/>
  <c r="AA55" i="112"/>
  <c r="AA54" i="112"/>
  <c r="Z151" i="111"/>
  <c r="Z117" i="111"/>
  <c r="Z96" i="111"/>
  <c r="Z124" i="111"/>
  <c r="Z47" i="111"/>
  <c r="Z65" i="111"/>
  <c r="Z145" i="109"/>
  <c r="Z118" i="109"/>
  <c r="Z81" i="109"/>
  <c r="Z40" i="109"/>
  <c r="Z44" i="109"/>
  <c r="Z47" i="109"/>
  <c r="Z131" i="108"/>
  <c r="Z117" i="108"/>
  <c r="Z118" i="108"/>
  <c r="Z109" i="108"/>
  <c r="Z66" i="108"/>
  <c r="AA147" i="107"/>
  <c r="AA118" i="107"/>
  <c r="AA82" i="107"/>
  <c r="AA68" i="107"/>
  <c r="AA69" i="107"/>
  <c r="AA117" i="107"/>
  <c r="AA143" i="116"/>
  <c r="AA132" i="116"/>
  <c r="AA72" i="116"/>
  <c r="AA117" i="116"/>
  <c r="AA55" i="116"/>
  <c r="AA59" i="116"/>
  <c r="Z147" i="115"/>
  <c r="Z143" i="115"/>
  <c r="Z82" i="115"/>
  <c r="Z112" i="115"/>
  <c r="Z94" i="115"/>
  <c r="Z66" i="115"/>
  <c r="AA145" i="112"/>
  <c r="AA120" i="112"/>
  <c r="AA85" i="112"/>
  <c r="AA80" i="112"/>
  <c r="AA53" i="112"/>
  <c r="AA42" i="112"/>
  <c r="Z148" i="111"/>
  <c r="Z104" i="111"/>
  <c r="Z107" i="111"/>
  <c r="Z112" i="111"/>
  <c r="Z60" i="111"/>
  <c r="Z41" i="111"/>
  <c r="Z138" i="109"/>
  <c r="Z111" i="109"/>
  <c r="Z121" i="109"/>
  <c r="Z99" i="109"/>
  <c r="Z39" i="109"/>
  <c r="Z151" i="108"/>
  <c r="Z105" i="108"/>
  <c r="Z111" i="108"/>
  <c r="Z93" i="108"/>
  <c r="Z94" i="108"/>
  <c r="Z41" i="108"/>
  <c r="AA144" i="107"/>
  <c r="AA108" i="107"/>
  <c r="AA80" i="107"/>
  <c r="AA73" i="107"/>
  <c r="AA46" i="107"/>
  <c r="AA66" i="107"/>
  <c r="AA150" i="116"/>
  <c r="AA112" i="116"/>
  <c r="AA70" i="116"/>
  <c r="AA122" i="116"/>
  <c r="AA86" i="116"/>
  <c r="AA56" i="116"/>
  <c r="Z144" i="115"/>
  <c r="Z133" i="115"/>
  <c r="Z79" i="115"/>
  <c r="Z83" i="115"/>
  <c r="Z65" i="115"/>
  <c r="Z54" i="115"/>
  <c r="AA146" i="112"/>
  <c r="AA138" i="112"/>
  <c r="AA83" i="112"/>
  <c r="AA72" i="112"/>
  <c r="AA119" i="112"/>
  <c r="AA39" i="112"/>
  <c r="Z145" i="111"/>
  <c r="Z109" i="111"/>
  <c r="Z83" i="111"/>
  <c r="Z85" i="111"/>
  <c r="Z46" i="111"/>
  <c r="Z40" i="111"/>
  <c r="Z135" i="109"/>
  <c r="Z95" i="109"/>
  <c r="Z104" i="109"/>
  <c r="Z70" i="109"/>
  <c r="Z93" i="109"/>
  <c r="Z96" i="109"/>
  <c r="Z148" i="108"/>
  <c r="Z108" i="108"/>
  <c r="Z95" i="108"/>
  <c r="Z82" i="108"/>
  <c r="Z91" i="108"/>
  <c r="Z47" i="108"/>
  <c r="AA98" i="107"/>
  <c r="AA106" i="107"/>
  <c r="AA99" i="107"/>
  <c r="AA107" i="107"/>
  <c r="AA91" i="107"/>
  <c r="AA53" i="107"/>
  <c r="AA125" i="107"/>
  <c r="AA147" i="116"/>
  <c r="AA107" i="116"/>
  <c r="AA68" i="116"/>
  <c r="AA104" i="116"/>
  <c r="AA79" i="116"/>
  <c r="AA40" i="116"/>
  <c r="Z137" i="115"/>
  <c r="Z130" i="115"/>
  <c r="Z121" i="115"/>
  <c r="Z119" i="115"/>
  <c r="Z52" i="115"/>
  <c r="Z44" i="115"/>
  <c r="AA143" i="112"/>
  <c r="AA131" i="112"/>
  <c r="AA81" i="112"/>
  <c r="AA124" i="112"/>
  <c r="AA96" i="112"/>
  <c r="AA73" i="112"/>
  <c r="Z138" i="111"/>
  <c r="Z94" i="111"/>
  <c r="Z59" i="111"/>
  <c r="Z73" i="111"/>
  <c r="Z43" i="111"/>
  <c r="Z132" i="109"/>
  <c r="Z92" i="109"/>
  <c r="Z112" i="109"/>
  <c r="Z125" i="109"/>
  <c r="Z85" i="109"/>
  <c r="Z46" i="109"/>
  <c r="Z145" i="108"/>
  <c r="Z86" i="108"/>
  <c r="Z92" i="108"/>
  <c r="Z79" i="108"/>
  <c r="Z81" i="108"/>
  <c r="Z55" i="108"/>
  <c r="AA109" i="107"/>
  <c r="AA105" i="107"/>
  <c r="AA138" i="107"/>
  <c r="AA54" i="107"/>
  <c r="AA86" i="107"/>
  <c r="AA41" i="107"/>
  <c r="AA40" i="107"/>
  <c r="Z46" i="108"/>
  <c r="AA144" i="116"/>
  <c r="AA135" i="116"/>
  <c r="AA83" i="116"/>
  <c r="AA91" i="116"/>
  <c r="AA66" i="116"/>
  <c r="AA43" i="116"/>
  <c r="Z134" i="115"/>
  <c r="Z122" i="115"/>
  <c r="Z120" i="115"/>
  <c r="Z69" i="115"/>
  <c r="Z78" i="115"/>
  <c r="AA111" i="112"/>
  <c r="AA125" i="112"/>
  <c r="AA79" i="112"/>
  <c r="AA104" i="112"/>
  <c r="AA91" i="112"/>
  <c r="AA52" i="112"/>
  <c r="Z135" i="111"/>
  <c r="Z91" i="111"/>
  <c r="Z56" i="111"/>
  <c r="Z119" i="111"/>
  <c r="Z81" i="111"/>
  <c r="Z39" i="111"/>
  <c r="Z150" i="109"/>
  <c r="Z146" i="109"/>
  <c r="Z108" i="109"/>
  <c r="Z98" i="109"/>
  <c r="Z82" i="109"/>
  <c r="Z43" i="109"/>
  <c r="Z55" i="109"/>
  <c r="Z138" i="108"/>
  <c r="Z83" i="108"/>
  <c r="Z104" i="108"/>
  <c r="Z65" i="108"/>
  <c r="Z78" i="108"/>
  <c r="Z53" i="108"/>
  <c r="AA131" i="107"/>
  <c r="AA104" i="107"/>
  <c r="AA135" i="107"/>
  <c r="AA85" i="107"/>
  <c r="AA57" i="107"/>
  <c r="AA43" i="107"/>
  <c r="AA65" i="107"/>
  <c r="AA78" i="107"/>
  <c r="Z147" i="108"/>
  <c r="Z42" i="108"/>
  <c r="AA130" i="116"/>
  <c r="AA98" i="116"/>
  <c r="AA111" i="116"/>
  <c r="AA73" i="116"/>
  <c r="AA54" i="116"/>
  <c r="AA39" i="116"/>
  <c r="Z131" i="115"/>
  <c r="Z107" i="115"/>
  <c r="Z96" i="115"/>
  <c r="Z59" i="115"/>
  <c r="Z81" i="115"/>
  <c r="Z39" i="115"/>
  <c r="AA108" i="112"/>
  <c r="AA117" i="112"/>
  <c r="AA106" i="112"/>
  <c r="AA86" i="112"/>
  <c r="AA57" i="112"/>
  <c r="AA46" i="112"/>
  <c r="Z132" i="111"/>
  <c r="Z99" i="111"/>
  <c r="Z53" i="111"/>
  <c r="Z93" i="111"/>
  <c r="Z78" i="111"/>
  <c r="Z42" i="111"/>
  <c r="Z147" i="109"/>
  <c r="Z143" i="109"/>
  <c r="Z107" i="109"/>
  <c r="Z72" i="109"/>
  <c r="Z66" i="109"/>
  <c r="Z94" i="109"/>
  <c r="Z135" i="108"/>
  <c r="Z80" i="108"/>
  <c r="Z73" i="108"/>
  <c r="Z43" i="108"/>
  <c r="Z68" i="108"/>
  <c r="Z44" i="108"/>
  <c r="AA96" i="107"/>
  <c r="AA122" i="107"/>
  <c r="AA120" i="107"/>
  <c r="AA42" i="107"/>
  <c r="Z143" i="108"/>
  <c r="AA145" i="107"/>
  <c r="AA151" i="116"/>
  <c r="AA120" i="116"/>
  <c r="AA133" i="116"/>
  <c r="AA67" i="116"/>
  <c r="AA99" i="116"/>
  <c r="AA53" i="116"/>
  <c r="Z151" i="115"/>
  <c r="Z104" i="115"/>
  <c r="Z93" i="115"/>
  <c r="Z56" i="115"/>
  <c r="Z73" i="115"/>
  <c r="Z47" i="115"/>
  <c r="AA105" i="112"/>
  <c r="AA99" i="112"/>
  <c r="AA134" i="112"/>
  <c r="AA78" i="112"/>
  <c r="AA60" i="112"/>
  <c r="AA44" i="112"/>
  <c r="Z150" i="111"/>
  <c r="Z146" i="111"/>
  <c r="Z108" i="111"/>
  <c r="Z82" i="111"/>
  <c r="Z79" i="111"/>
  <c r="Z54" i="111"/>
  <c r="Z44" i="111"/>
  <c r="Z144" i="109"/>
  <c r="Z133" i="109"/>
  <c r="Z106" i="109"/>
  <c r="Z59" i="109"/>
  <c r="Z65" i="109"/>
  <c r="Z60" i="109"/>
  <c r="Z132" i="108"/>
  <c r="Z121" i="108"/>
  <c r="Z60" i="108"/>
  <c r="Z40" i="108"/>
  <c r="Z98" i="108"/>
  <c r="Z56" i="108"/>
  <c r="AA151" i="107"/>
  <c r="AA93" i="107"/>
  <c r="AA92" i="107"/>
  <c r="AA70" i="107"/>
  <c r="AA79" i="107"/>
  <c r="AA137" i="107"/>
  <c r="AA148" i="116"/>
  <c r="AA119" i="116"/>
  <c r="AA82" i="116"/>
  <c r="AA96" i="116"/>
  <c r="AA108" i="116"/>
  <c r="AA47" i="116"/>
  <c r="Z148" i="115"/>
  <c r="Z125" i="115"/>
  <c r="Z95" i="115"/>
  <c r="Z53" i="115"/>
  <c r="Z72" i="115"/>
  <c r="Z55" i="115"/>
  <c r="AA150" i="112"/>
  <c r="AA132" i="112"/>
  <c r="AA122" i="112"/>
  <c r="AA70" i="112"/>
  <c r="AA56" i="112"/>
  <c r="AA41" i="112"/>
  <c r="Z147" i="111"/>
  <c r="Z143" i="111"/>
  <c r="Z121" i="111"/>
  <c r="Z69" i="111"/>
  <c r="Z57" i="111"/>
  <c r="Z66" i="111"/>
  <c r="Z137" i="109"/>
  <c r="Z130" i="109"/>
  <c r="Z119" i="109"/>
  <c r="Z91" i="109"/>
  <c r="Z78" i="109"/>
  <c r="Z42" i="109"/>
  <c r="Z150" i="108"/>
  <c r="Z146" i="108"/>
  <c r="Z120" i="108"/>
  <c r="Z57" i="108"/>
  <c r="Z72" i="108"/>
  <c r="Z67" i="108"/>
  <c r="Z69" i="108"/>
  <c r="AA148" i="107"/>
  <c r="AA134" i="107"/>
  <c r="AA133" i="107"/>
  <c r="AA67" i="107"/>
  <c r="AA59" i="107"/>
  <c r="AA47" i="107"/>
  <c r="Z54" i="108"/>
  <c r="AA145" i="116"/>
  <c r="AA125" i="116"/>
  <c r="AA131" i="116"/>
  <c r="AA94" i="116"/>
  <c r="AA78" i="116"/>
  <c r="AA41" i="116"/>
  <c r="Z145" i="115"/>
  <c r="Z117" i="115"/>
  <c r="Z106" i="115"/>
  <c r="Z118" i="115"/>
  <c r="Z70" i="115"/>
  <c r="Z42" i="115"/>
  <c r="AA147" i="112"/>
  <c r="AA135" i="112"/>
  <c r="AA118" i="112"/>
  <c r="AA68" i="112"/>
  <c r="AA67" i="112"/>
  <c r="AA47" i="112"/>
  <c r="Z144" i="111"/>
  <c r="Z133" i="111"/>
  <c r="Z120" i="111"/>
  <c r="Z118" i="111"/>
  <c r="Z68" i="111"/>
  <c r="Z70" i="111"/>
  <c r="Z134" i="109"/>
  <c r="Z86" i="109"/>
  <c r="Z109" i="109"/>
  <c r="Z69" i="109"/>
  <c r="Z68" i="109"/>
  <c r="Z41" i="109"/>
  <c r="Z122" i="108"/>
  <c r="AA55" i="107"/>
  <c r="AA124" i="116"/>
  <c r="AA106" i="116"/>
  <c r="AA138" i="116"/>
  <c r="AA42" i="116"/>
  <c r="AA57" i="116"/>
  <c r="AA52" i="116"/>
  <c r="Z138" i="115"/>
  <c r="Z99" i="115"/>
  <c r="Z92" i="115"/>
  <c r="Z105" i="115"/>
  <c r="Z68" i="115"/>
  <c r="Z40" i="115"/>
  <c r="AA144" i="112"/>
  <c r="AA109" i="112"/>
  <c r="AA112" i="112"/>
  <c r="AA94" i="112"/>
  <c r="AA59" i="112"/>
  <c r="AA43" i="112"/>
  <c r="Z137" i="111"/>
  <c r="Z130" i="111"/>
  <c r="Z105" i="111"/>
  <c r="Z86" i="111"/>
  <c r="Z98" i="111"/>
  <c r="Z111" i="111"/>
  <c r="Z131" i="109"/>
  <c r="Z83" i="109"/>
  <c r="Z105" i="109"/>
  <c r="Z67" i="109"/>
  <c r="Z79" i="109"/>
  <c r="Z53" i="109"/>
  <c r="Z144" i="108"/>
  <c r="Z133" i="108"/>
  <c r="Z107" i="108"/>
  <c r="Z119" i="108"/>
  <c r="Z70" i="108"/>
  <c r="Z39" i="108"/>
  <c r="AA146" i="107"/>
  <c r="AA130" i="107"/>
  <c r="AA119" i="107"/>
  <c r="AA95" i="107"/>
  <c r="AA52" i="107"/>
  <c r="AA121" i="116"/>
  <c r="AA105" i="116"/>
  <c r="AA93" i="116"/>
  <c r="AA109" i="116"/>
  <c r="AA137" i="116"/>
  <c r="AA46" i="116"/>
  <c r="Z135" i="115"/>
  <c r="Z108" i="115"/>
  <c r="Z109" i="115"/>
  <c r="Z86" i="115"/>
  <c r="Z67" i="115"/>
  <c r="Z46" i="115"/>
  <c r="AA130" i="112"/>
  <c r="AA95" i="112"/>
  <c r="AA107" i="112"/>
  <c r="AA137" i="112"/>
  <c r="AA69" i="112"/>
  <c r="AA40" i="112"/>
  <c r="Z134" i="111"/>
  <c r="Z122" i="111"/>
  <c r="Z95" i="111"/>
  <c r="Z80" i="111"/>
  <c r="Z72" i="111"/>
  <c r="Z52" i="111"/>
  <c r="Z151" i="109"/>
  <c r="Z80" i="109"/>
  <c r="Z73" i="109"/>
  <c r="Z57" i="109"/>
  <c r="Z122" i="109"/>
  <c r="Z117" i="109"/>
  <c r="Z137" i="108"/>
  <c r="Z130" i="108"/>
  <c r="Z99" i="108"/>
  <c r="Z106" i="108"/>
  <c r="Z59" i="108"/>
  <c r="Z112" i="108"/>
  <c r="AA143" i="107"/>
  <c r="AA124" i="107"/>
  <c r="AA112" i="107"/>
  <c r="AA132" i="107"/>
  <c r="AA44" i="107"/>
  <c r="AA39" i="107"/>
  <c r="AA118" i="116"/>
  <c r="AA95" i="116"/>
  <c r="AA85" i="116"/>
  <c r="AA81" i="116"/>
  <c r="AA69" i="116"/>
  <c r="AA60" i="116"/>
  <c r="Z132" i="115"/>
  <c r="Z98" i="115"/>
  <c r="Z91" i="115"/>
  <c r="Z124" i="115"/>
  <c r="Z60" i="115"/>
  <c r="Z43" i="115"/>
  <c r="AA151" i="112"/>
  <c r="AA98" i="112"/>
  <c r="AA92" i="112"/>
  <c r="AA82" i="112"/>
  <c r="AA65" i="112"/>
  <c r="AA66" i="112"/>
  <c r="Z131" i="111"/>
  <c r="Z125" i="111"/>
  <c r="Z92" i="111"/>
  <c r="Z106" i="111"/>
  <c r="Z55" i="111"/>
  <c r="Z67" i="111"/>
  <c r="Z148" i="109"/>
  <c r="Z124" i="109"/>
  <c r="Z120" i="109"/>
  <c r="Z54" i="109"/>
  <c r="Z52" i="109"/>
  <c r="Z56" i="109"/>
  <c r="Z134" i="108"/>
  <c r="Z125" i="108"/>
  <c r="Z124" i="108"/>
  <c r="Z85" i="108"/>
  <c r="Z52" i="108"/>
  <c r="Z96" i="108"/>
  <c r="AA150" i="107"/>
  <c r="AA121" i="107"/>
  <c r="AA111" i="107"/>
  <c r="AA94" i="107"/>
  <c r="AA81" i="107"/>
  <c r="AA72" i="107"/>
  <c r="AA83" i="107"/>
  <c r="AA56" i="107"/>
  <c r="AA60" i="107"/>
  <c r="AA108" i="115"/>
  <c r="AA132" i="115"/>
  <c r="AA104" i="115"/>
  <c r="AA99" i="115"/>
  <c r="AA52" i="115"/>
  <c r="AA59" i="115"/>
  <c r="AA147" i="111"/>
  <c r="AA99" i="111"/>
  <c r="AA82" i="111"/>
  <c r="AA68" i="111"/>
  <c r="AA98" i="111"/>
  <c r="AA65" i="111"/>
  <c r="AA105" i="109"/>
  <c r="AA106" i="109"/>
  <c r="AA98" i="109"/>
  <c r="AA93" i="109"/>
  <c r="AA79" i="109"/>
  <c r="AA56" i="109"/>
  <c r="AA148" i="108"/>
  <c r="AA135" i="108"/>
  <c r="AA131" i="108"/>
  <c r="AA92" i="108"/>
  <c r="AA98" i="108"/>
  <c r="AA43" i="108"/>
  <c r="AA56" i="108"/>
  <c r="AA105" i="115"/>
  <c r="AA130" i="115"/>
  <c r="AA106" i="115"/>
  <c r="AA94" i="115"/>
  <c r="AA82" i="115"/>
  <c r="AA46" i="115"/>
  <c r="AA144" i="111"/>
  <c r="AA130" i="111"/>
  <c r="AA69" i="111"/>
  <c r="AA81" i="111"/>
  <c r="AA53" i="111"/>
  <c r="AA55" i="111"/>
  <c r="AA150" i="109"/>
  <c r="AA95" i="109"/>
  <c r="AA122" i="109"/>
  <c r="AA92" i="109"/>
  <c r="AA107" i="109"/>
  <c r="AA39" i="109"/>
  <c r="AA145" i="108"/>
  <c r="AA121" i="108"/>
  <c r="AA124" i="108"/>
  <c r="AA69" i="108"/>
  <c r="AA80" i="108"/>
  <c r="AA42" i="108"/>
  <c r="AA150" i="115"/>
  <c r="AA98" i="115"/>
  <c r="AA92" i="115"/>
  <c r="AA81" i="115"/>
  <c r="AA79" i="115"/>
  <c r="AA54" i="115"/>
  <c r="AA119" i="111"/>
  <c r="AA135" i="111"/>
  <c r="AA109" i="111"/>
  <c r="AA80" i="111"/>
  <c r="AA43" i="111"/>
  <c r="AA40" i="111"/>
  <c r="AA147" i="109"/>
  <c r="AA119" i="109"/>
  <c r="AA85" i="109"/>
  <c r="AA96" i="109"/>
  <c r="AA43" i="109"/>
  <c r="AA73" i="109"/>
  <c r="AA146" i="108"/>
  <c r="AA120" i="108"/>
  <c r="AA118" i="108"/>
  <c r="AA67" i="108"/>
  <c r="AA86" i="108"/>
  <c r="AA82" i="108"/>
  <c r="AA147" i="115"/>
  <c r="AA135" i="115"/>
  <c r="AA117" i="115"/>
  <c r="AA95" i="115"/>
  <c r="AA85" i="115"/>
  <c r="AA43" i="115"/>
  <c r="AA151" i="111"/>
  <c r="AA112" i="111"/>
  <c r="AA121" i="111"/>
  <c r="AA73" i="111"/>
  <c r="AA54" i="111"/>
  <c r="AA66" i="111"/>
  <c r="AA144" i="109"/>
  <c r="AA109" i="109"/>
  <c r="AA80" i="109"/>
  <c r="AA72" i="109"/>
  <c r="AA59" i="109"/>
  <c r="AA46" i="109"/>
  <c r="AA143" i="108"/>
  <c r="AA94" i="108"/>
  <c r="AA125" i="108"/>
  <c r="AA72" i="108"/>
  <c r="AA55" i="108"/>
  <c r="AA78" i="108"/>
  <c r="AA144" i="115"/>
  <c r="AA121" i="115"/>
  <c r="AA109" i="115"/>
  <c r="AA68" i="115"/>
  <c r="AA83" i="115"/>
  <c r="AA55" i="115"/>
  <c r="AA148" i="111"/>
  <c r="AA107" i="111"/>
  <c r="AA120" i="111"/>
  <c r="AA67" i="111"/>
  <c r="AA46" i="111"/>
  <c r="AA70" i="111"/>
  <c r="AA121" i="109"/>
  <c r="AA81" i="109"/>
  <c r="AA70" i="109"/>
  <c r="AA132" i="109"/>
  <c r="AA42" i="109"/>
  <c r="AA44" i="109"/>
  <c r="AA111" i="108"/>
  <c r="AA91" i="108"/>
  <c r="AA117" i="108"/>
  <c r="AA70" i="108"/>
  <c r="AA53" i="108"/>
  <c r="AA47" i="108"/>
  <c r="AA60" i="108"/>
  <c r="AA119" i="115"/>
  <c r="AA120" i="115"/>
  <c r="AA91" i="115"/>
  <c r="AA44" i="115"/>
  <c r="AA65" i="115"/>
  <c r="AA42" i="115"/>
  <c r="AA145" i="111"/>
  <c r="AA131" i="111"/>
  <c r="AA137" i="111"/>
  <c r="AA125" i="111"/>
  <c r="AA39" i="111"/>
  <c r="AA78" i="111"/>
  <c r="AA151" i="109"/>
  <c r="AA120" i="109"/>
  <c r="AA133" i="109"/>
  <c r="AA67" i="109"/>
  <c r="AA53" i="109"/>
  <c r="AA82" i="109"/>
  <c r="AA108" i="108"/>
  <c r="AA137" i="108"/>
  <c r="AA104" i="108"/>
  <c r="AA59" i="108"/>
  <c r="AA96" i="108"/>
  <c r="AA95" i="108"/>
  <c r="AA57" i="108"/>
  <c r="AA151" i="115"/>
  <c r="AA112" i="115"/>
  <c r="AA96" i="115"/>
  <c r="AA80" i="115"/>
  <c r="AA41" i="115"/>
  <c r="AA53" i="115"/>
  <c r="AA146" i="111"/>
  <c r="AA124" i="111"/>
  <c r="AA133" i="111"/>
  <c r="AA93" i="111"/>
  <c r="AA44" i="111"/>
  <c r="AA72" i="111"/>
  <c r="AA148" i="109"/>
  <c r="AA94" i="109"/>
  <c r="AA99" i="109"/>
  <c r="AA137" i="109"/>
  <c r="AA69" i="109"/>
  <c r="AA41" i="109"/>
  <c r="AA105" i="108"/>
  <c r="AA133" i="108"/>
  <c r="AA81" i="108"/>
  <c r="AA54" i="108"/>
  <c r="AA66" i="108"/>
  <c r="AA46" i="108"/>
  <c r="AA148" i="115"/>
  <c r="AA131" i="115"/>
  <c r="AA93" i="115"/>
  <c r="AA72" i="115"/>
  <c r="AA86" i="115"/>
  <c r="AA39" i="115"/>
  <c r="AA143" i="111"/>
  <c r="AA118" i="111"/>
  <c r="AA122" i="111"/>
  <c r="AA92" i="111"/>
  <c r="AA86" i="111"/>
  <c r="AA56" i="111"/>
  <c r="AA145" i="109"/>
  <c r="AA91" i="109"/>
  <c r="AA86" i="109"/>
  <c r="AA134" i="109"/>
  <c r="AA124" i="109"/>
  <c r="AA52" i="109"/>
  <c r="AA150" i="108"/>
  <c r="AA122" i="108"/>
  <c r="AA65" i="108"/>
  <c r="AA52" i="108"/>
  <c r="AA132" i="108"/>
  <c r="AA41" i="108"/>
  <c r="AA145" i="115"/>
  <c r="AA124" i="115"/>
  <c r="AA137" i="115"/>
  <c r="AA66" i="115"/>
  <c r="AA73" i="115"/>
  <c r="AA60" i="115"/>
  <c r="AA111" i="111"/>
  <c r="AA134" i="111"/>
  <c r="AA96" i="111"/>
  <c r="AA85" i="111"/>
  <c r="AA60" i="111"/>
  <c r="AA57" i="111"/>
  <c r="AA146" i="109"/>
  <c r="AA125" i="109"/>
  <c r="AA138" i="109"/>
  <c r="AA65" i="109"/>
  <c r="AA83" i="109"/>
  <c r="AA54" i="109"/>
  <c r="AA147" i="108"/>
  <c r="AA107" i="108"/>
  <c r="AA109" i="108"/>
  <c r="AA106" i="108"/>
  <c r="AA83" i="108"/>
  <c r="AA40" i="108"/>
  <c r="AA39" i="108"/>
  <c r="AA146" i="115"/>
  <c r="AA118" i="115"/>
  <c r="AA133" i="115"/>
  <c r="AA69" i="115"/>
  <c r="AA70" i="115"/>
  <c r="AA47" i="115"/>
  <c r="AA108" i="111"/>
  <c r="AA138" i="111"/>
  <c r="AA79" i="111"/>
  <c r="AA104" i="111"/>
  <c r="AA95" i="111"/>
  <c r="AA47" i="111"/>
  <c r="AA143" i="109"/>
  <c r="AA117" i="109"/>
  <c r="AA135" i="109"/>
  <c r="AA68" i="109"/>
  <c r="AA78" i="109"/>
  <c r="AA40" i="109"/>
  <c r="AA144" i="108"/>
  <c r="AA99" i="108"/>
  <c r="AA93" i="108"/>
  <c r="AA44" i="108"/>
  <c r="AA73" i="108"/>
  <c r="AA143" i="115"/>
  <c r="AA134" i="115"/>
  <c r="AA122" i="115"/>
  <c r="AA67" i="115"/>
  <c r="AA57" i="115"/>
  <c r="AA56" i="115"/>
  <c r="AA105" i="111"/>
  <c r="AA106" i="111"/>
  <c r="AA117" i="111"/>
  <c r="AA91" i="111"/>
  <c r="AA59" i="111"/>
  <c r="AA42" i="111"/>
  <c r="AA111" i="109"/>
  <c r="AA130" i="109"/>
  <c r="AA131" i="109"/>
  <c r="AA60" i="109"/>
  <c r="AA55" i="109"/>
  <c r="AA66" i="109"/>
  <c r="AA134" i="108"/>
  <c r="AA119" i="108"/>
  <c r="AA111" i="115"/>
  <c r="AA138" i="115"/>
  <c r="AA107" i="115"/>
  <c r="AA125" i="115"/>
  <c r="AA78" i="115"/>
  <c r="AA40" i="115"/>
  <c r="AA150" i="111"/>
  <c r="AA132" i="111"/>
  <c r="AA83" i="111"/>
  <c r="AA94" i="111"/>
  <c r="AA41" i="111"/>
  <c r="AA52" i="111"/>
  <c r="AA108" i="109"/>
  <c r="AA118" i="109"/>
  <c r="AA112" i="109"/>
  <c r="AA104" i="109"/>
  <c r="AA47" i="109"/>
  <c r="AA57" i="109"/>
  <c r="AA151" i="108"/>
  <c r="AA130" i="108"/>
  <c r="AA112" i="108"/>
  <c r="AA138" i="108"/>
  <c r="AA85" i="108"/>
  <c r="AA68" i="108"/>
  <c r="AA79" i="108"/>
  <c r="H145" i="106"/>
  <c r="H131" i="106"/>
  <c r="H117" i="106"/>
  <c r="H60" i="106"/>
  <c r="H40" i="106"/>
  <c r="H125" i="105"/>
  <c r="H111" i="105"/>
  <c r="H96" i="105"/>
  <c r="H82" i="105"/>
  <c r="H68" i="105"/>
  <c r="H54" i="105"/>
  <c r="J41" i="105"/>
  <c r="H125" i="104"/>
  <c r="H111" i="104"/>
  <c r="H96" i="104"/>
  <c r="H82" i="104"/>
  <c r="H69" i="104"/>
  <c r="H56" i="104"/>
  <c r="J46" i="104"/>
  <c r="I39" i="104"/>
  <c r="H125" i="103"/>
  <c r="H111" i="103"/>
  <c r="H96" i="103"/>
  <c r="H85" i="103"/>
  <c r="I73" i="103"/>
  <c r="H66" i="103"/>
  <c r="I56" i="103"/>
  <c r="H40" i="103"/>
  <c r="H125" i="102"/>
  <c r="I111" i="102"/>
  <c r="I99" i="102"/>
  <c r="H92" i="102"/>
  <c r="I80" i="102"/>
  <c r="I69" i="102"/>
  <c r="H57" i="102"/>
  <c r="H47" i="102"/>
  <c r="H148" i="101"/>
  <c r="H134" i="101"/>
  <c r="H120" i="101"/>
  <c r="H106" i="101"/>
  <c r="H92" i="101"/>
  <c r="H78" i="101"/>
  <c r="H65" i="101"/>
  <c r="H53" i="101"/>
  <c r="I41" i="101"/>
  <c r="H144" i="106"/>
  <c r="H130" i="106"/>
  <c r="H73" i="106"/>
  <c r="H59" i="106"/>
  <c r="H39" i="106"/>
  <c r="H138" i="105"/>
  <c r="H124" i="105"/>
  <c r="H109" i="105"/>
  <c r="H95" i="105"/>
  <c r="H81" i="105"/>
  <c r="H67" i="105"/>
  <c r="H53" i="105"/>
  <c r="H41" i="105"/>
  <c r="H138" i="104"/>
  <c r="H124" i="104"/>
  <c r="H109" i="104"/>
  <c r="H95" i="104"/>
  <c r="H81" i="104"/>
  <c r="I68" i="104"/>
  <c r="I55" i="104"/>
  <c r="H46" i="104"/>
  <c r="H39" i="104"/>
  <c r="H138" i="103"/>
  <c r="H124" i="103"/>
  <c r="H109" i="103"/>
  <c r="I95" i="103"/>
  <c r="H83" i="103"/>
  <c r="H73" i="103"/>
  <c r="I65" i="103"/>
  <c r="H56" i="103"/>
  <c r="H47" i="103"/>
  <c r="I39" i="103"/>
  <c r="H138" i="102"/>
  <c r="H124" i="102"/>
  <c r="H111" i="102"/>
  <c r="H99" i="102"/>
  <c r="H91" i="102"/>
  <c r="H80" i="102"/>
  <c r="H143" i="106"/>
  <c r="H86" i="106"/>
  <c r="H72" i="106"/>
  <c r="H57" i="106"/>
  <c r="I47" i="106"/>
  <c r="H151" i="105"/>
  <c r="H137" i="105"/>
  <c r="H122" i="105"/>
  <c r="H108" i="105"/>
  <c r="H94" i="105"/>
  <c r="H80" i="105"/>
  <c r="H66" i="105"/>
  <c r="H52" i="105"/>
  <c r="H40" i="105"/>
  <c r="H151" i="104"/>
  <c r="H137" i="104"/>
  <c r="H122" i="104"/>
  <c r="H108" i="104"/>
  <c r="H94" i="104"/>
  <c r="I80" i="104"/>
  <c r="H68" i="104"/>
  <c r="H55" i="104"/>
  <c r="J44" i="104"/>
  <c r="H151" i="103"/>
  <c r="H137" i="103"/>
  <c r="H122" i="103"/>
  <c r="H108" i="103"/>
  <c r="H95" i="103"/>
  <c r="I82" i="103"/>
  <c r="I72" i="103"/>
  <c r="H65" i="103"/>
  <c r="I55" i="103"/>
  <c r="I46" i="103"/>
  <c r="H39" i="103"/>
  <c r="H99" i="106"/>
  <c r="H85" i="106"/>
  <c r="H70" i="106"/>
  <c r="H56" i="106"/>
  <c r="H47" i="106"/>
  <c r="H150" i="105"/>
  <c r="H135" i="105"/>
  <c r="H121" i="105"/>
  <c r="H107" i="105"/>
  <c r="H93" i="105"/>
  <c r="H79" i="105"/>
  <c r="H65" i="105"/>
  <c r="H39" i="105"/>
  <c r="H150" i="104"/>
  <c r="H135" i="104"/>
  <c r="H121" i="104"/>
  <c r="H107" i="104"/>
  <c r="H93" i="104"/>
  <c r="H80" i="104"/>
  <c r="H67" i="104"/>
  <c r="I54" i="104"/>
  <c r="I44" i="104"/>
  <c r="H150" i="103"/>
  <c r="H135" i="103"/>
  <c r="H121" i="103"/>
  <c r="H107" i="103"/>
  <c r="H94" i="103"/>
  <c r="H82" i="103"/>
  <c r="H72" i="103"/>
  <c r="H55" i="103"/>
  <c r="H46" i="103"/>
  <c r="H150" i="102"/>
  <c r="H112" i="106"/>
  <c r="H98" i="106"/>
  <c r="H83" i="106"/>
  <c r="H69" i="106"/>
  <c r="J55" i="106"/>
  <c r="I46" i="106"/>
  <c r="H148" i="105"/>
  <c r="H134" i="105"/>
  <c r="H120" i="105"/>
  <c r="H106" i="105"/>
  <c r="H92" i="105"/>
  <c r="H78" i="105"/>
  <c r="H148" i="104"/>
  <c r="H134" i="104"/>
  <c r="H120" i="104"/>
  <c r="H106" i="104"/>
  <c r="H92" i="104"/>
  <c r="H79" i="104"/>
  <c r="H66" i="104"/>
  <c r="H54" i="104"/>
  <c r="H44" i="104"/>
  <c r="H148" i="103"/>
  <c r="H134" i="103"/>
  <c r="H120" i="103"/>
  <c r="H106" i="103"/>
  <c r="H93" i="103"/>
  <c r="H81" i="103"/>
  <c r="I70" i="103"/>
  <c r="I54" i="103"/>
  <c r="H44" i="103"/>
  <c r="H125" i="106"/>
  <c r="H111" i="106"/>
  <c r="H96" i="106"/>
  <c r="H82" i="106"/>
  <c r="H68" i="106"/>
  <c r="H55" i="106"/>
  <c r="H46" i="106"/>
  <c r="H147" i="105"/>
  <c r="H133" i="105"/>
  <c r="H119" i="105"/>
  <c r="H105" i="105"/>
  <c r="H91" i="105"/>
  <c r="H147" i="104"/>
  <c r="H133" i="104"/>
  <c r="H119" i="104"/>
  <c r="H105" i="104"/>
  <c r="H91" i="104"/>
  <c r="H78" i="104"/>
  <c r="H65" i="104"/>
  <c r="H53" i="104"/>
  <c r="H43" i="104"/>
  <c r="H147" i="103"/>
  <c r="H133" i="103"/>
  <c r="H119" i="103"/>
  <c r="H105" i="103"/>
  <c r="H92" i="103"/>
  <c r="H80" i="103"/>
  <c r="H70" i="103"/>
  <c r="H54" i="103"/>
  <c r="I43" i="103"/>
  <c r="H147" i="102"/>
  <c r="H133" i="102"/>
  <c r="H119" i="102"/>
  <c r="H106" i="102"/>
  <c r="I95" i="102"/>
  <c r="I86" i="102"/>
  <c r="H65" i="102"/>
  <c r="H54" i="102"/>
  <c r="H43" i="102"/>
  <c r="H143" i="101"/>
  <c r="H86" i="101"/>
  <c r="H72" i="101"/>
  <c r="H59" i="101"/>
  <c r="H39" i="101"/>
  <c r="H138" i="106"/>
  <c r="H124" i="106"/>
  <c r="H109" i="106"/>
  <c r="H95" i="106"/>
  <c r="H81" i="106"/>
  <c r="H67" i="106"/>
  <c r="H54" i="106"/>
  <c r="H44" i="106"/>
  <c r="H146" i="105"/>
  <c r="H132" i="105"/>
  <c r="H118" i="105"/>
  <c r="H104" i="105"/>
  <c r="I47" i="105"/>
  <c r="H146" i="104"/>
  <c r="H132" i="104"/>
  <c r="H118" i="104"/>
  <c r="H104" i="104"/>
  <c r="H52" i="104"/>
  <c r="J42" i="104"/>
  <c r="H146" i="103"/>
  <c r="H132" i="103"/>
  <c r="H118" i="103"/>
  <c r="H104" i="103"/>
  <c r="H91" i="103"/>
  <c r="I79" i="103"/>
  <c r="I69" i="103"/>
  <c r="I60" i="103"/>
  <c r="I53" i="103"/>
  <c r="H151" i="106"/>
  <c r="H137" i="106"/>
  <c r="H122" i="106"/>
  <c r="H108" i="106"/>
  <c r="H94" i="106"/>
  <c r="H80" i="106"/>
  <c r="H66" i="106"/>
  <c r="H53" i="106"/>
  <c r="H43" i="106"/>
  <c r="H145" i="105"/>
  <c r="H131" i="105"/>
  <c r="H117" i="105"/>
  <c r="H60" i="105"/>
  <c r="H47" i="105"/>
  <c r="H145" i="104"/>
  <c r="H131" i="104"/>
  <c r="H117" i="104"/>
  <c r="I42" i="104"/>
  <c r="H145" i="103"/>
  <c r="H131" i="103"/>
  <c r="H117" i="103"/>
  <c r="H79" i="103"/>
  <c r="H69" i="103"/>
  <c r="H60" i="103"/>
  <c r="H53" i="103"/>
  <c r="J42" i="103"/>
  <c r="H145" i="102"/>
  <c r="H131" i="102"/>
  <c r="H117" i="102"/>
  <c r="H105" i="102"/>
  <c r="I94" i="102"/>
  <c r="H85" i="102"/>
  <c r="I73" i="102"/>
  <c r="I52" i="102"/>
  <c r="H41" i="102"/>
  <c r="H112" i="101"/>
  <c r="H98" i="101"/>
  <c r="H83" i="101"/>
  <c r="I69" i="101"/>
  <c r="I56" i="101"/>
  <c r="H46" i="101"/>
  <c r="H150" i="106"/>
  <c r="H135" i="106"/>
  <c r="H121" i="106"/>
  <c r="H107" i="106"/>
  <c r="H93" i="106"/>
  <c r="H79" i="106"/>
  <c r="H65" i="106"/>
  <c r="K52" i="106"/>
  <c r="H42" i="106"/>
  <c r="H144" i="105"/>
  <c r="H130" i="105"/>
  <c r="H73" i="105"/>
  <c r="H59" i="105"/>
  <c r="H46" i="105"/>
  <c r="H144" i="104"/>
  <c r="H130" i="104"/>
  <c r="H42" i="104"/>
  <c r="H144" i="103"/>
  <c r="H130" i="103"/>
  <c r="H78" i="103"/>
  <c r="H68" i="103"/>
  <c r="I59" i="103"/>
  <c r="I52" i="103"/>
  <c r="I42" i="103"/>
  <c r="H144" i="102"/>
  <c r="H130" i="102"/>
  <c r="H104" i="102"/>
  <c r="H94" i="102"/>
  <c r="H83" i="102"/>
  <c r="H73" i="102"/>
  <c r="H52" i="102"/>
  <c r="I40" i="102"/>
  <c r="H125" i="101"/>
  <c r="H111" i="101"/>
  <c r="H96" i="101"/>
  <c r="H82" i="101"/>
  <c r="H69" i="101"/>
  <c r="H56" i="101"/>
  <c r="H44" i="101"/>
  <c r="H148" i="106"/>
  <c r="H134" i="106"/>
  <c r="H120" i="106"/>
  <c r="H106" i="106"/>
  <c r="H92" i="106"/>
  <c r="H78" i="106"/>
  <c r="J52" i="106"/>
  <c r="J41" i="106"/>
  <c r="H143" i="105"/>
  <c r="H86" i="105"/>
  <c r="H72" i="105"/>
  <c r="H57" i="105"/>
  <c r="H44" i="105"/>
  <c r="H143" i="104"/>
  <c r="H86" i="104"/>
  <c r="H73" i="104"/>
  <c r="H60" i="104"/>
  <c r="I41" i="104"/>
  <c r="H143" i="103"/>
  <c r="I67" i="103"/>
  <c r="H59" i="103"/>
  <c r="H52" i="103"/>
  <c r="H42" i="103"/>
  <c r="H143" i="102"/>
  <c r="I93" i="102"/>
  <c r="H82" i="102"/>
  <c r="H72" i="102"/>
  <c r="H60" i="102"/>
  <c r="H40" i="102"/>
  <c r="H138" i="101"/>
  <c r="H124" i="101"/>
  <c r="H147" i="106"/>
  <c r="H133" i="106"/>
  <c r="H119" i="106"/>
  <c r="H105" i="106"/>
  <c r="H91" i="106"/>
  <c r="H52" i="106"/>
  <c r="I41" i="106"/>
  <c r="H99" i="105"/>
  <c r="H85" i="105"/>
  <c r="H70" i="105"/>
  <c r="H56" i="105"/>
  <c r="H43" i="105"/>
  <c r="H99" i="104"/>
  <c r="H85" i="104"/>
  <c r="H72" i="104"/>
  <c r="H59" i="104"/>
  <c r="I47" i="104"/>
  <c r="H41" i="104"/>
  <c r="H99" i="103"/>
  <c r="I86" i="103"/>
  <c r="H67" i="103"/>
  <c r="I57" i="103"/>
  <c r="H41" i="103"/>
  <c r="H93" i="102"/>
  <c r="I81" i="102"/>
  <c r="I70" i="102"/>
  <c r="H59" i="102"/>
  <c r="H39" i="102"/>
  <c r="H151" i="101"/>
  <c r="H137" i="101"/>
  <c r="H122" i="101"/>
  <c r="H108" i="101"/>
  <c r="H94" i="101"/>
  <c r="H80" i="101"/>
  <c r="H67" i="101"/>
  <c r="H54" i="101"/>
  <c r="H43" i="101"/>
  <c r="H146" i="106"/>
  <c r="H132" i="106"/>
  <c r="H118" i="106"/>
  <c r="H104" i="106"/>
  <c r="H41" i="106"/>
  <c r="H112" i="105"/>
  <c r="H98" i="105"/>
  <c r="H83" i="105"/>
  <c r="H69" i="105"/>
  <c r="H55" i="105"/>
  <c r="H42" i="105"/>
  <c r="H112" i="104"/>
  <c r="H98" i="104"/>
  <c r="H83" i="104"/>
  <c r="H70" i="104"/>
  <c r="H57" i="104"/>
  <c r="H47" i="104"/>
  <c r="H40" i="104"/>
  <c r="H112" i="103"/>
  <c r="H98" i="103"/>
  <c r="H86" i="103"/>
  <c r="I66" i="103"/>
  <c r="H57" i="103"/>
  <c r="I40" i="103"/>
  <c r="H112" i="102"/>
  <c r="I92" i="102"/>
  <c r="H81" i="102"/>
  <c r="H70" i="102"/>
  <c r="I57" i="102"/>
  <c r="H150" i="101"/>
  <c r="H135" i="101"/>
  <c r="H121" i="101"/>
  <c r="H107" i="101"/>
  <c r="H120" i="102"/>
  <c r="H98" i="102"/>
  <c r="H53" i="102"/>
  <c r="H117" i="101"/>
  <c r="H93" i="101"/>
  <c r="H70" i="101"/>
  <c r="H118" i="102"/>
  <c r="I96" i="102"/>
  <c r="H69" i="102"/>
  <c r="H91" i="101"/>
  <c r="H68" i="101"/>
  <c r="H96" i="102"/>
  <c r="H68" i="102"/>
  <c r="H66" i="101"/>
  <c r="H137" i="102"/>
  <c r="H95" i="102"/>
  <c r="H67" i="102"/>
  <c r="H133" i="101"/>
  <c r="H47" i="101"/>
  <c r="H135" i="102"/>
  <c r="H66" i="102"/>
  <c r="I46" i="102"/>
  <c r="H132" i="101"/>
  <c r="H109" i="101"/>
  <c r="I43" i="101"/>
  <c r="H134" i="102"/>
  <c r="H109" i="102"/>
  <c r="H46" i="102"/>
  <c r="H131" i="101"/>
  <c r="H105" i="101"/>
  <c r="H85" i="101"/>
  <c r="H42" i="101"/>
  <c r="H132" i="102"/>
  <c r="H108" i="102"/>
  <c r="H44" i="102"/>
  <c r="H130" i="101"/>
  <c r="H104" i="101"/>
  <c r="H81" i="101"/>
  <c r="H60" i="101"/>
  <c r="H41" i="101"/>
  <c r="H107" i="102"/>
  <c r="H86" i="102"/>
  <c r="I43" i="102"/>
  <c r="H79" i="101"/>
  <c r="H57" i="101"/>
  <c r="I40" i="101"/>
  <c r="I105" i="102"/>
  <c r="H79" i="102"/>
  <c r="H56" i="102"/>
  <c r="H42" i="102"/>
  <c r="H147" i="101"/>
  <c r="H55" i="101"/>
  <c r="H40" i="101"/>
  <c r="H151" i="102"/>
  <c r="H78" i="102"/>
  <c r="I55" i="102"/>
  <c r="H146" i="101"/>
  <c r="I53" i="101"/>
  <c r="I39" i="101"/>
  <c r="H43" i="103"/>
  <c r="H148" i="102"/>
  <c r="H122" i="102"/>
  <c r="H55" i="102"/>
  <c r="H145" i="101"/>
  <c r="H119" i="101"/>
  <c r="H99" i="101"/>
  <c r="I52" i="101"/>
  <c r="H146" i="102"/>
  <c r="H121" i="102"/>
  <c r="I54" i="102"/>
  <c r="H144" i="101"/>
  <c r="H118" i="101"/>
  <c r="H95" i="101"/>
  <c r="H73" i="101"/>
  <c r="H52" i="101"/>
  <c r="I68" i="101"/>
  <c r="I122" i="106"/>
  <c r="I151" i="106"/>
  <c r="I69" i="106"/>
  <c r="I68" i="106"/>
  <c r="I85" i="106"/>
  <c r="J134" i="106"/>
  <c r="J95" i="106"/>
  <c r="J107" i="106"/>
  <c r="J40" i="106"/>
  <c r="J56" i="106"/>
  <c r="K43" i="106"/>
  <c r="K135" i="106"/>
  <c r="K132" i="106"/>
  <c r="K86" i="106"/>
  <c r="K68" i="106"/>
  <c r="K39" i="106"/>
  <c r="J52" i="105"/>
  <c r="I150" i="105"/>
  <c r="I121" i="105"/>
  <c r="I111" i="105"/>
  <c r="I98" i="105"/>
  <c r="I43" i="105"/>
  <c r="J133" i="105"/>
  <c r="J135" i="105"/>
  <c r="J122" i="105"/>
  <c r="J72" i="105"/>
  <c r="J59" i="105"/>
  <c r="J56" i="105"/>
  <c r="I44" i="105"/>
  <c r="J112" i="104"/>
  <c r="J81" i="104"/>
  <c r="J53" i="104"/>
  <c r="J67" i="104"/>
  <c r="J47" i="104"/>
  <c r="J66" i="104"/>
  <c r="I119" i="104"/>
  <c r="I151" i="104"/>
  <c r="I67" i="104"/>
  <c r="I86" i="104"/>
  <c r="I79" i="104"/>
  <c r="J122" i="103"/>
  <c r="J145" i="103"/>
  <c r="J82" i="103"/>
  <c r="I124" i="103"/>
  <c r="J92" i="102"/>
  <c r="I93" i="101"/>
  <c r="J70" i="103"/>
  <c r="J138" i="102"/>
  <c r="I81" i="105"/>
  <c r="I119" i="106"/>
  <c r="I148" i="106"/>
  <c r="I66" i="106"/>
  <c r="I65" i="106"/>
  <c r="I81" i="106"/>
  <c r="I43" i="106"/>
  <c r="J131" i="106"/>
  <c r="J92" i="106"/>
  <c r="J106" i="106"/>
  <c r="J72" i="106"/>
  <c r="J53" i="106"/>
  <c r="K150" i="106"/>
  <c r="K95" i="106"/>
  <c r="K134" i="106"/>
  <c r="K81" i="106"/>
  <c r="K60" i="106"/>
  <c r="K56" i="106"/>
  <c r="J70" i="105"/>
  <c r="I147" i="105"/>
  <c r="I118" i="105"/>
  <c r="I96" i="105"/>
  <c r="I68" i="105"/>
  <c r="I40" i="105"/>
  <c r="J130" i="105"/>
  <c r="J132" i="105"/>
  <c r="J108" i="105"/>
  <c r="J55" i="105"/>
  <c r="J46" i="105"/>
  <c r="J39" i="105"/>
  <c r="J109" i="104"/>
  <c r="J78" i="104"/>
  <c r="J124" i="104"/>
  <c r="J99" i="104"/>
  <c r="J69" i="104"/>
  <c r="J39" i="104"/>
  <c r="I133" i="104"/>
  <c r="I148" i="104"/>
  <c r="I95" i="104"/>
  <c r="I107" i="104"/>
  <c r="J99" i="103"/>
  <c r="J47" i="105"/>
  <c r="I133" i="106"/>
  <c r="I145" i="106"/>
  <c r="I111" i="106"/>
  <c r="I93" i="106"/>
  <c r="I42" i="106"/>
  <c r="I53" i="106"/>
  <c r="J151" i="106"/>
  <c r="J122" i="106"/>
  <c r="J120" i="106"/>
  <c r="J69" i="106"/>
  <c r="J86" i="106"/>
  <c r="K147" i="106"/>
  <c r="K92" i="106"/>
  <c r="K119" i="106"/>
  <c r="K79" i="106"/>
  <c r="K105" i="106"/>
  <c r="K55" i="106"/>
  <c r="I138" i="105"/>
  <c r="I144" i="105"/>
  <c r="I109" i="105"/>
  <c r="I67" i="105"/>
  <c r="I60" i="105"/>
  <c r="I92" i="105"/>
  <c r="J150" i="105"/>
  <c r="J109" i="105"/>
  <c r="J118" i="105"/>
  <c r="J111" i="105"/>
  <c r="J43" i="105"/>
  <c r="J66" i="105"/>
  <c r="J106" i="104"/>
  <c r="J122" i="104"/>
  <c r="J120" i="104"/>
  <c r="J92" i="104"/>
  <c r="J41" i="104"/>
  <c r="I130" i="104"/>
  <c r="I145" i="104"/>
  <c r="I92" i="104"/>
  <c r="I99" i="104"/>
  <c r="I65" i="104"/>
  <c r="I66" i="104"/>
  <c r="J133" i="103"/>
  <c r="J138" i="103"/>
  <c r="J106" i="103"/>
  <c r="J72" i="103"/>
  <c r="J81" i="103"/>
  <c r="J40" i="103"/>
  <c r="I132" i="103"/>
  <c r="I56" i="106"/>
  <c r="I130" i="106"/>
  <c r="I124" i="106"/>
  <c r="I108" i="106"/>
  <c r="I67" i="106"/>
  <c r="I39" i="106"/>
  <c r="J148" i="106"/>
  <c r="J117" i="106"/>
  <c r="J104" i="106"/>
  <c r="J57" i="106"/>
  <c r="J80" i="106"/>
  <c r="K144" i="106"/>
  <c r="K137" i="106"/>
  <c r="K107" i="106"/>
  <c r="K122" i="106"/>
  <c r="K83" i="106"/>
  <c r="K44" i="106"/>
  <c r="I135" i="105"/>
  <c r="I120" i="105"/>
  <c r="I107" i="105"/>
  <c r="I106" i="105"/>
  <c r="I108" i="105"/>
  <c r="I79" i="105"/>
  <c r="J147" i="105"/>
  <c r="J107" i="105"/>
  <c r="J125" i="105"/>
  <c r="J98" i="105"/>
  <c r="J40" i="105"/>
  <c r="J137" i="104"/>
  <c r="J108" i="104"/>
  <c r="J73" i="104"/>
  <c r="J70" i="104"/>
  <c r="J60" i="104"/>
  <c r="I150" i="104"/>
  <c r="I124" i="104"/>
  <c r="I108" i="104"/>
  <c r="I78" i="104"/>
  <c r="I57" i="104"/>
  <c r="J130" i="103"/>
  <c r="J135" i="103"/>
  <c r="J124" i="103"/>
  <c r="J55" i="103"/>
  <c r="J65" i="103"/>
  <c r="J44" i="106"/>
  <c r="K46" i="106"/>
  <c r="I150" i="106"/>
  <c r="I121" i="106"/>
  <c r="I96" i="106"/>
  <c r="I79" i="106"/>
  <c r="I94" i="106"/>
  <c r="J146" i="106"/>
  <c r="J145" i="106"/>
  <c r="J111" i="106"/>
  <c r="J99" i="106"/>
  <c r="J91" i="106"/>
  <c r="J67" i="106"/>
  <c r="K151" i="106"/>
  <c r="K98" i="106"/>
  <c r="K91" i="106"/>
  <c r="K117" i="106"/>
  <c r="K82" i="106"/>
  <c r="K66" i="106"/>
  <c r="I132" i="105"/>
  <c r="I117" i="105"/>
  <c r="I72" i="105"/>
  <c r="I93" i="105"/>
  <c r="I104" i="105"/>
  <c r="I73" i="105"/>
  <c r="J144" i="105"/>
  <c r="J112" i="105"/>
  <c r="J119" i="105"/>
  <c r="J68" i="105"/>
  <c r="J92" i="105"/>
  <c r="J134" i="104"/>
  <c r="J104" i="104"/>
  <c r="J118" i="104"/>
  <c r="J82" i="104"/>
  <c r="J72" i="104"/>
  <c r="I147" i="104"/>
  <c r="I121" i="104"/>
  <c r="I104" i="104"/>
  <c r="I111" i="104"/>
  <c r="I60" i="104"/>
  <c r="J150" i="103"/>
  <c r="J132" i="103"/>
  <c r="J118" i="103"/>
  <c r="K53" i="106"/>
  <c r="K40" i="106"/>
  <c r="I147" i="106"/>
  <c r="I118" i="106"/>
  <c r="I82" i="106"/>
  <c r="I59" i="106"/>
  <c r="I70" i="106"/>
  <c r="J143" i="106"/>
  <c r="J138" i="106"/>
  <c r="J125" i="106"/>
  <c r="J94" i="106"/>
  <c r="J68" i="106"/>
  <c r="J42" i="106"/>
  <c r="K148" i="106"/>
  <c r="K125" i="106"/>
  <c r="K131" i="106"/>
  <c r="K111" i="106"/>
  <c r="K70" i="106"/>
  <c r="K57" i="106"/>
  <c r="I146" i="105"/>
  <c r="I137" i="105"/>
  <c r="I69" i="105"/>
  <c r="I85" i="105"/>
  <c r="I82" i="105"/>
  <c r="I57" i="105"/>
  <c r="J137" i="105"/>
  <c r="J105" i="105"/>
  <c r="J120" i="105"/>
  <c r="J117" i="105"/>
  <c r="J79" i="105"/>
  <c r="J82" i="105"/>
  <c r="J146" i="104"/>
  <c r="J131" i="104"/>
  <c r="J98" i="104"/>
  <c r="J83" i="104"/>
  <c r="J119" i="104"/>
  <c r="J43" i="104"/>
  <c r="I138" i="104"/>
  <c r="I144" i="104"/>
  <c r="I118" i="104"/>
  <c r="I105" i="104"/>
  <c r="I46" i="104"/>
  <c r="J147" i="103"/>
  <c r="J111" i="103"/>
  <c r="J117" i="103"/>
  <c r="J69" i="103"/>
  <c r="J80" i="103"/>
  <c r="J60" i="103"/>
  <c r="I111" i="103"/>
  <c r="I117" i="103"/>
  <c r="I109" i="103"/>
  <c r="I41" i="103"/>
  <c r="J106" i="102"/>
  <c r="J82" i="102"/>
  <c r="J117" i="102"/>
  <c r="J108" i="102"/>
  <c r="J69" i="102"/>
  <c r="J47" i="102"/>
  <c r="I82" i="102"/>
  <c r="I143" i="102"/>
  <c r="I137" i="102"/>
  <c r="I67" i="102"/>
  <c r="I130" i="101"/>
  <c r="I145" i="101"/>
  <c r="I83" i="101"/>
  <c r="I107" i="101"/>
  <c r="I65" i="101"/>
  <c r="I104" i="102"/>
  <c r="I138" i="106"/>
  <c r="I144" i="106"/>
  <c r="I95" i="106"/>
  <c r="I80" i="106"/>
  <c r="I54" i="106"/>
  <c r="I86" i="106"/>
  <c r="J133" i="106"/>
  <c r="J135" i="106"/>
  <c r="J118" i="106"/>
  <c r="J73" i="106"/>
  <c r="J60" i="106"/>
  <c r="J47" i="106"/>
  <c r="K145" i="106"/>
  <c r="K118" i="106"/>
  <c r="K133" i="106"/>
  <c r="K99" i="106"/>
  <c r="K80" i="106"/>
  <c r="K41" i="106"/>
  <c r="J44" i="105"/>
  <c r="I143" i="105"/>
  <c r="I134" i="105"/>
  <c r="I112" i="105"/>
  <c r="I70" i="105"/>
  <c r="I56" i="105"/>
  <c r="I54" i="105"/>
  <c r="J134" i="105"/>
  <c r="J99" i="105"/>
  <c r="J106" i="105"/>
  <c r="J104" i="105"/>
  <c r="J73" i="105"/>
  <c r="J143" i="104"/>
  <c r="J151" i="104"/>
  <c r="J107" i="104"/>
  <c r="J93" i="104"/>
  <c r="J86" i="104"/>
  <c r="J79" i="104"/>
  <c r="I135" i="104"/>
  <c r="I98" i="104"/>
  <c r="I135" i="106"/>
  <c r="I120" i="106"/>
  <c r="I92" i="106"/>
  <c r="I78" i="106"/>
  <c r="I107" i="106"/>
  <c r="I72" i="106"/>
  <c r="J130" i="106"/>
  <c r="J132" i="106"/>
  <c r="J109" i="106"/>
  <c r="J124" i="106"/>
  <c r="J105" i="106"/>
  <c r="J54" i="106"/>
  <c r="K146" i="106"/>
  <c r="K112" i="106"/>
  <c r="K120" i="106"/>
  <c r="K73" i="106"/>
  <c r="K67" i="106"/>
  <c r="K72" i="106"/>
  <c r="I125" i="105"/>
  <c r="I131" i="105"/>
  <c r="I105" i="105"/>
  <c r="I91" i="105"/>
  <c r="I53" i="105"/>
  <c r="I39" i="105"/>
  <c r="J131" i="105"/>
  <c r="J86" i="105"/>
  <c r="J93" i="105"/>
  <c r="J65" i="105"/>
  <c r="J57" i="105"/>
  <c r="J133" i="104"/>
  <c r="J148" i="104"/>
  <c r="J105" i="104"/>
  <c r="J85" i="104"/>
  <c r="J80" i="104"/>
  <c r="J57" i="104"/>
  <c r="I132" i="104"/>
  <c r="I120" i="104"/>
  <c r="I96" i="104"/>
  <c r="I59" i="104"/>
  <c r="I40" i="104"/>
  <c r="I52" i="104"/>
  <c r="J137" i="103"/>
  <c r="J108" i="103"/>
  <c r="J120" i="103"/>
  <c r="J66" i="103"/>
  <c r="J46" i="103"/>
  <c r="I105" i="103"/>
  <c r="I134" i="103"/>
  <c r="I78" i="103"/>
  <c r="I47" i="103"/>
  <c r="J134" i="102"/>
  <c r="J105" i="102"/>
  <c r="J104" i="102"/>
  <c r="J95" i="102"/>
  <c r="J70" i="102"/>
  <c r="J43" i="102"/>
  <c r="I112" i="102"/>
  <c r="I122" i="102"/>
  <c r="I131" i="102"/>
  <c r="I44" i="102"/>
  <c r="I147" i="101"/>
  <c r="I121" i="101"/>
  <c r="I108" i="101"/>
  <c r="I82" i="101"/>
  <c r="I92" i="101"/>
  <c r="J85" i="105"/>
  <c r="J124" i="105"/>
  <c r="J54" i="105"/>
  <c r="J130" i="104"/>
  <c r="J95" i="104"/>
  <c r="J125" i="104"/>
  <c r="J40" i="104"/>
  <c r="I146" i="104"/>
  <c r="I93" i="104"/>
  <c r="I56" i="104"/>
  <c r="I69" i="104"/>
  <c r="J134" i="103"/>
  <c r="J95" i="103"/>
  <c r="J94" i="103"/>
  <c r="J59" i="103"/>
  <c r="I125" i="103"/>
  <c r="I107" i="103"/>
  <c r="I80" i="103"/>
  <c r="J146" i="102"/>
  <c r="J131" i="102"/>
  <c r="J124" i="102"/>
  <c r="J55" i="102"/>
  <c r="J60" i="102"/>
  <c r="J40" i="102"/>
  <c r="I60" i="102"/>
  <c r="I151" i="102"/>
  <c r="I47" i="102"/>
  <c r="I144" i="101"/>
  <c r="I118" i="101"/>
  <c r="I104" i="101"/>
  <c r="J107" i="103"/>
  <c r="I130" i="103"/>
  <c r="J66" i="102"/>
  <c r="I91" i="102"/>
  <c r="I137" i="101"/>
  <c r="I72" i="104"/>
  <c r="I150" i="103"/>
  <c r="I83" i="103"/>
  <c r="J78" i="102"/>
  <c r="I132" i="106"/>
  <c r="I117" i="106"/>
  <c r="I109" i="106"/>
  <c r="I105" i="106"/>
  <c r="I106" i="106"/>
  <c r="I60" i="106"/>
  <c r="J150" i="106"/>
  <c r="J98" i="106"/>
  <c r="J108" i="106"/>
  <c r="J121" i="106"/>
  <c r="J83" i="106"/>
  <c r="J93" i="106"/>
  <c r="K143" i="106"/>
  <c r="K109" i="106"/>
  <c r="K94" i="106"/>
  <c r="K59" i="106"/>
  <c r="K69" i="106"/>
  <c r="I122" i="105"/>
  <c r="I151" i="105"/>
  <c r="I99" i="105"/>
  <c r="I78" i="105"/>
  <c r="I95" i="105"/>
  <c r="I65" i="105"/>
  <c r="J151" i="105"/>
  <c r="J83" i="105"/>
  <c r="J145" i="104"/>
  <c r="J121" i="104"/>
  <c r="I117" i="104"/>
  <c r="I83" i="104"/>
  <c r="J121" i="103"/>
  <c r="J41" i="103"/>
  <c r="I131" i="103"/>
  <c r="J65" i="102"/>
  <c r="I119" i="102"/>
  <c r="I138" i="101"/>
  <c r="I73" i="101"/>
  <c r="J119" i="102"/>
  <c r="J56" i="103"/>
  <c r="I146" i="106"/>
  <c r="I137" i="106"/>
  <c r="I73" i="106"/>
  <c r="I104" i="106"/>
  <c r="I55" i="106"/>
  <c r="I44" i="106"/>
  <c r="J147" i="106"/>
  <c r="J112" i="106"/>
  <c r="J96" i="106"/>
  <c r="J79" i="106"/>
  <c r="J82" i="106"/>
  <c r="J66" i="106"/>
  <c r="K130" i="106"/>
  <c r="K108" i="106"/>
  <c r="K138" i="106"/>
  <c r="K54" i="106"/>
  <c r="K65" i="106"/>
  <c r="I119" i="105"/>
  <c r="I148" i="105"/>
  <c r="I86" i="105"/>
  <c r="I66" i="105"/>
  <c r="I94" i="105"/>
  <c r="I42" i="105"/>
  <c r="J148" i="105"/>
  <c r="J80" i="105"/>
  <c r="J60" i="105"/>
  <c r="J81" i="105"/>
  <c r="J96" i="105"/>
  <c r="J150" i="104"/>
  <c r="J138" i="104"/>
  <c r="J91" i="104"/>
  <c r="J111" i="104"/>
  <c r="J68" i="104"/>
  <c r="J117" i="104"/>
  <c r="I143" i="104"/>
  <c r="I137" i="104"/>
  <c r="I109" i="104"/>
  <c r="I53" i="104"/>
  <c r="I85" i="104"/>
  <c r="J146" i="103"/>
  <c r="J131" i="103"/>
  <c r="J92" i="103"/>
  <c r="J112" i="103"/>
  <c r="J73" i="103"/>
  <c r="J57" i="103"/>
  <c r="I122" i="103"/>
  <c r="I151" i="103"/>
  <c r="I98" i="103"/>
  <c r="I85" i="103"/>
  <c r="J143" i="102"/>
  <c r="J151" i="102"/>
  <c r="J111" i="102"/>
  <c r="J52" i="102"/>
  <c r="J57" i="102"/>
  <c r="J41" i="102"/>
  <c r="I68" i="102"/>
  <c r="I133" i="102"/>
  <c r="I148" i="102"/>
  <c r="I66" i="102"/>
  <c r="I135" i="101"/>
  <c r="I98" i="101"/>
  <c r="I81" i="101"/>
  <c r="I70" i="101"/>
  <c r="I85" i="101"/>
  <c r="I42" i="101"/>
  <c r="I150" i="102"/>
  <c r="I124" i="102"/>
  <c r="I146" i="101"/>
  <c r="I117" i="101"/>
  <c r="I91" i="101"/>
  <c r="J96" i="103"/>
  <c r="I138" i="103"/>
  <c r="J99" i="102"/>
  <c r="I121" i="102"/>
  <c r="I105" i="101"/>
  <c r="J93" i="103"/>
  <c r="I121" i="103"/>
  <c r="J147" i="102"/>
  <c r="I143" i="106"/>
  <c r="I134" i="106"/>
  <c r="I112" i="106"/>
  <c r="I99" i="106"/>
  <c r="I52" i="106"/>
  <c r="I57" i="106"/>
  <c r="J144" i="106"/>
  <c r="J81" i="106"/>
  <c r="J85" i="106"/>
  <c r="J46" i="106"/>
  <c r="J70" i="106"/>
  <c r="J59" i="106"/>
  <c r="K106" i="106"/>
  <c r="K96" i="106"/>
  <c r="K124" i="106"/>
  <c r="K78" i="106"/>
  <c r="K42" i="106"/>
  <c r="I133" i="105"/>
  <c r="I145" i="105"/>
  <c r="I83" i="105"/>
  <c r="I55" i="105"/>
  <c r="I59" i="105"/>
  <c r="J146" i="105"/>
  <c r="J145" i="105"/>
  <c r="J94" i="105"/>
  <c r="J121" i="105"/>
  <c r="J95" i="105"/>
  <c r="J69" i="105"/>
  <c r="J53" i="105"/>
  <c r="J147" i="104"/>
  <c r="J135" i="104"/>
  <c r="J59" i="104"/>
  <c r="J96" i="104"/>
  <c r="J52" i="104"/>
  <c r="J55" i="104"/>
  <c r="I125" i="104"/>
  <c r="I134" i="104"/>
  <c r="I73" i="104"/>
  <c r="I106" i="104"/>
  <c r="I82" i="104"/>
  <c r="J143" i="103"/>
  <c r="J151" i="103"/>
  <c r="J98" i="103"/>
  <c r="J104" i="103"/>
  <c r="J68" i="103"/>
  <c r="J67" i="103"/>
  <c r="I119" i="103"/>
  <c r="I148" i="103"/>
  <c r="I68" i="103"/>
  <c r="I92" i="103"/>
  <c r="J133" i="102"/>
  <c r="J148" i="102"/>
  <c r="J122" i="102"/>
  <c r="J98" i="102"/>
  <c r="J42" i="102"/>
  <c r="J59" i="102"/>
  <c r="I78" i="102"/>
  <c r="I130" i="102"/>
  <c r="I145" i="102"/>
  <c r="I72" i="102"/>
  <c r="I132" i="101"/>
  <c r="I120" i="101"/>
  <c r="I78" i="101"/>
  <c r="I67" i="101"/>
  <c r="I59" i="101"/>
  <c r="I44" i="101"/>
  <c r="J130" i="102"/>
  <c r="J125" i="102"/>
  <c r="J118" i="102"/>
  <c r="J54" i="102"/>
  <c r="I79" i="102"/>
  <c r="I96" i="101"/>
  <c r="I112" i="101"/>
  <c r="J53" i="103"/>
  <c r="J150" i="102"/>
  <c r="J83" i="102"/>
  <c r="I147" i="102"/>
  <c r="I143" i="101"/>
  <c r="I60" i="101"/>
  <c r="J119" i="103"/>
  <c r="I135" i="103"/>
  <c r="I93" i="103"/>
  <c r="J68" i="102"/>
  <c r="I125" i="106"/>
  <c r="I131" i="106"/>
  <c r="I83" i="106"/>
  <c r="I98" i="106"/>
  <c r="I91" i="106"/>
  <c r="I40" i="106"/>
  <c r="J137" i="106"/>
  <c r="J78" i="106"/>
  <c r="J119" i="106"/>
  <c r="J43" i="106"/>
  <c r="J65" i="106"/>
  <c r="J39" i="106"/>
  <c r="K104" i="106"/>
  <c r="K85" i="106"/>
  <c r="K121" i="106"/>
  <c r="K93" i="106"/>
  <c r="K47" i="106"/>
  <c r="I41" i="105"/>
  <c r="I130" i="105"/>
  <c r="I124" i="105"/>
  <c r="I80" i="105"/>
  <c r="I52" i="105"/>
  <c r="I46" i="105"/>
  <c r="J143" i="105"/>
  <c r="J138" i="105"/>
  <c r="J91" i="105"/>
  <c r="J78" i="105"/>
  <c r="J67" i="105"/>
  <c r="J42" i="105"/>
  <c r="J144" i="104"/>
  <c r="J132" i="104"/>
  <c r="J56" i="104"/>
  <c r="J94" i="104"/>
  <c r="J65" i="104"/>
  <c r="J54" i="104"/>
  <c r="I122" i="104"/>
  <c r="I131" i="104"/>
  <c r="I70" i="104"/>
  <c r="I94" i="104"/>
  <c r="I81" i="104"/>
  <c r="J125" i="103"/>
  <c r="J148" i="103"/>
  <c r="J85" i="103"/>
  <c r="J86" i="103"/>
  <c r="J83" i="103"/>
  <c r="J43" i="103"/>
  <c r="I133" i="103"/>
  <c r="I145" i="103"/>
  <c r="I106" i="103"/>
  <c r="J145" i="102"/>
  <c r="J72" i="102"/>
  <c r="I109" i="102"/>
  <c r="I85" i="102"/>
  <c r="I96" i="103"/>
  <c r="I53" i="102"/>
  <c r="J79" i="103"/>
  <c r="J67" i="102"/>
  <c r="I79" i="101"/>
  <c r="I41" i="102"/>
  <c r="I124" i="101"/>
  <c r="J144" i="103"/>
  <c r="I81" i="103"/>
  <c r="J91" i="102"/>
  <c r="J80" i="102"/>
  <c r="I83" i="102"/>
  <c r="J56" i="102"/>
  <c r="I106" i="102"/>
  <c r="J53" i="102"/>
  <c r="I95" i="101"/>
  <c r="J109" i="103"/>
  <c r="I131" i="101"/>
  <c r="I132" i="102"/>
  <c r="I148" i="101"/>
  <c r="J105" i="103"/>
  <c r="I146" i="103"/>
  <c r="I135" i="102"/>
  <c r="I55" i="101"/>
  <c r="J52" i="103"/>
  <c r="I143" i="103"/>
  <c r="I99" i="103"/>
  <c r="I108" i="102"/>
  <c r="J78" i="103"/>
  <c r="I108" i="103"/>
  <c r="I44" i="103"/>
  <c r="J137" i="102"/>
  <c r="I112" i="104"/>
  <c r="J91" i="103"/>
  <c r="I147" i="103"/>
  <c r="J135" i="102"/>
  <c r="J81" i="102"/>
  <c r="I91" i="104"/>
  <c r="J54" i="103"/>
  <c r="I144" i="103"/>
  <c r="J132" i="102"/>
  <c r="J44" i="102"/>
  <c r="I144" i="102"/>
  <c r="I106" i="101"/>
  <c r="I43" i="104"/>
  <c r="J44" i="103"/>
  <c r="I120" i="103"/>
  <c r="J85" i="102"/>
  <c r="J94" i="102"/>
  <c r="I98" i="102"/>
  <c r="I72" i="101"/>
  <c r="I109" i="101"/>
  <c r="I47" i="101"/>
  <c r="I104" i="103"/>
  <c r="I118" i="102"/>
  <c r="I107" i="102"/>
  <c r="J144" i="102"/>
  <c r="I138" i="102"/>
  <c r="I91" i="103"/>
  <c r="J107" i="102"/>
  <c r="I146" i="102"/>
  <c r="I111" i="101"/>
  <c r="J39" i="103"/>
  <c r="I137" i="103"/>
  <c r="J79" i="102"/>
  <c r="J73" i="102"/>
  <c r="I56" i="102"/>
  <c r="I120" i="102"/>
  <c r="I125" i="101"/>
  <c r="I99" i="101"/>
  <c r="I46" i="101"/>
  <c r="J86" i="102"/>
  <c r="I134" i="102"/>
  <c r="I80" i="101"/>
  <c r="J121" i="102"/>
  <c r="I57" i="101"/>
  <c r="I54" i="101"/>
  <c r="J47" i="103"/>
  <c r="I118" i="103"/>
  <c r="J120" i="102"/>
  <c r="J46" i="102"/>
  <c r="I39" i="102"/>
  <c r="I117" i="102"/>
  <c r="I122" i="101"/>
  <c r="I86" i="101"/>
  <c r="J39" i="102"/>
  <c r="I119" i="101"/>
  <c r="I65" i="102"/>
  <c r="I94" i="103"/>
  <c r="J96" i="102"/>
  <c r="J112" i="102"/>
  <c r="I66" i="101"/>
  <c r="J109" i="102"/>
  <c r="J93" i="102"/>
  <c r="I94" i="101"/>
  <c r="I112" i="103"/>
  <c r="I42" i="102"/>
  <c r="I133" i="101"/>
  <c r="I150" i="101"/>
  <c r="I134" i="101"/>
  <c r="I59" i="102"/>
  <c r="I151" i="101"/>
  <c r="I125" i="102"/>
  <c r="L150" i="106"/>
  <c r="L121" i="106"/>
  <c r="L145" i="106"/>
  <c r="L117" i="106"/>
  <c r="L56" i="106"/>
  <c r="L39" i="106"/>
  <c r="K148" i="105"/>
  <c r="K122" i="105"/>
  <c r="K72" i="105"/>
  <c r="K60" i="105"/>
  <c r="K109" i="105"/>
  <c r="K47" i="105"/>
  <c r="K145" i="104"/>
  <c r="K132" i="104"/>
  <c r="K94" i="104"/>
  <c r="K83" i="104"/>
  <c r="K68" i="104"/>
  <c r="K55" i="104"/>
  <c r="K107" i="103"/>
  <c r="K132" i="103"/>
  <c r="K135" i="103"/>
  <c r="K86" i="103"/>
  <c r="K66" i="103"/>
  <c r="K42" i="103"/>
  <c r="K120" i="102"/>
  <c r="K98" i="102"/>
  <c r="K94" i="102"/>
  <c r="K83" i="102"/>
  <c r="K66" i="102"/>
  <c r="K40" i="102"/>
  <c r="J112" i="101"/>
  <c r="J95" i="101"/>
  <c r="J65" i="101"/>
  <c r="J93" i="101"/>
  <c r="J43" i="101"/>
  <c r="J53" i="101"/>
  <c r="K85" i="103"/>
  <c r="K117" i="102"/>
  <c r="K72" i="102"/>
  <c r="K65" i="102"/>
  <c r="K54" i="102"/>
  <c r="J92" i="101"/>
  <c r="J83" i="101"/>
  <c r="L147" i="106"/>
  <c r="L118" i="106"/>
  <c r="L98" i="106"/>
  <c r="L96" i="106"/>
  <c r="L81" i="106"/>
  <c r="L53" i="106"/>
  <c r="K145" i="105"/>
  <c r="K121" i="105"/>
  <c r="K70" i="105"/>
  <c r="K108" i="105"/>
  <c r="K107" i="105"/>
  <c r="K81" i="105"/>
  <c r="K146" i="104"/>
  <c r="K105" i="104"/>
  <c r="K133" i="104"/>
  <c r="K82" i="104"/>
  <c r="K80" i="104"/>
  <c r="K67" i="104"/>
  <c r="K104" i="103"/>
  <c r="K124" i="103"/>
  <c r="K111" i="103"/>
  <c r="K54" i="103"/>
  <c r="K41" i="103"/>
  <c r="K96" i="102"/>
  <c r="K47" i="102"/>
  <c r="J109" i="101"/>
  <c r="J66" i="101"/>
  <c r="L144" i="106"/>
  <c r="L138" i="106"/>
  <c r="L130" i="106"/>
  <c r="L69" i="106"/>
  <c r="L94" i="106"/>
  <c r="L46" i="106"/>
  <c r="K146" i="105"/>
  <c r="K117" i="105"/>
  <c r="K95" i="105"/>
  <c r="K86" i="105"/>
  <c r="K78" i="105"/>
  <c r="K52" i="105"/>
  <c r="K143" i="104"/>
  <c r="K138" i="104"/>
  <c r="K121" i="104"/>
  <c r="L112" i="106"/>
  <c r="L135" i="106"/>
  <c r="L104" i="106"/>
  <c r="L57" i="106"/>
  <c r="L86" i="106"/>
  <c r="L42" i="106"/>
  <c r="K143" i="105"/>
  <c r="K125" i="105"/>
  <c r="K82" i="105"/>
  <c r="K137" i="105"/>
  <c r="K69" i="105"/>
  <c r="K40" i="105"/>
  <c r="K106" i="104"/>
  <c r="K124" i="104"/>
  <c r="K111" i="104"/>
  <c r="K53" i="104"/>
  <c r="K46" i="104"/>
  <c r="K41" i="104"/>
  <c r="K143" i="103"/>
  <c r="K117" i="103"/>
  <c r="K98" i="103"/>
  <c r="L109" i="106"/>
  <c r="L132" i="106"/>
  <c r="L72" i="106"/>
  <c r="L78" i="106"/>
  <c r="L80" i="106"/>
  <c r="L54" i="106"/>
  <c r="K138" i="105"/>
  <c r="K119" i="105"/>
  <c r="K68" i="105"/>
  <c r="K124" i="105"/>
  <c r="K67" i="105"/>
  <c r="K55" i="105"/>
  <c r="K131" i="104"/>
  <c r="K122" i="104"/>
  <c r="L106" i="106"/>
  <c r="L146" i="106"/>
  <c r="L59" i="106"/>
  <c r="L66" i="106"/>
  <c r="L67" i="106"/>
  <c r="K134" i="105"/>
  <c r="K133" i="105"/>
  <c r="K65" i="105"/>
  <c r="K83" i="105"/>
  <c r="K41" i="105"/>
  <c r="K44" i="105"/>
  <c r="K150" i="104"/>
  <c r="K95" i="104"/>
  <c r="K109" i="104"/>
  <c r="K125" i="104"/>
  <c r="K93" i="104"/>
  <c r="L137" i="106"/>
  <c r="L111" i="106"/>
  <c r="L92" i="106"/>
  <c r="L47" i="106"/>
  <c r="L99" i="106"/>
  <c r="L43" i="106"/>
  <c r="K112" i="105"/>
  <c r="K135" i="105"/>
  <c r="K132" i="105"/>
  <c r="K92" i="105"/>
  <c r="K59" i="105"/>
  <c r="K43" i="105"/>
  <c r="K147" i="104"/>
  <c r="K92" i="104"/>
  <c r="K73" i="104"/>
  <c r="K119" i="104"/>
  <c r="K86" i="104"/>
  <c r="L134" i="106"/>
  <c r="L108" i="106"/>
  <c r="L143" i="106"/>
  <c r="L68" i="106"/>
  <c r="L79" i="106"/>
  <c r="L52" i="106"/>
  <c r="K105" i="105"/>
  <c r="K120" i="105"/>
  <c r="K130" i="105"/>
  <c r="K79" i="105"/>
  <c r="K56" i="105"/>
  <c r="K66" i="105"/>
  <c r="K144" i="104"/>
  <c r="K104" i="104"/>
  <c r="K134" i="104"/>
  <c r="K112" i="104"/>
  <c r="K72" i="104"/>
  <c r="K70" i="104"/>
  <c r="K147" i="103"/>
  <c r="K137" i="103"/>
  <c r="K125" i="103"/>
  <c r="K80" i="103"/>
  <c r="K65" i="103"/>
  <c r="K47" i="103"/>
  <c r="K146" i="102"/>
  <c r="K122" i="102"/>
  <c r="K85" i="102"/>
  <c r="K70" i="102"/>
  <c r="K95" i="102"/>
  <c r="K39" i="102"/>
  <c r="J133" i="101"/>
  <c r="J148" i="101"/>
  <c r="J91" i="101"/>
  <c r="J124" i="101"/>
  <c r="J122" i="101"/>
  <c r="J41" i="101"/>
  <c r="K98" i="104"/>
  <c r="K108" i="104"/>
  <c r="K144" i="103"/>
  <c r="K134" i="103"/>
  <c r="L131" i="106"/>
  <c r="L105" i="106"/>
  <c r="L107" i="106"/>
  <c r="L91" i="106"/>
  <c r="L73" i="106"/>
  <c r="L41" i="106"/>
  <c r="K150" i="105"/>
  <c r="K99" i="105"/>
  <c r="K106" i="105"/>
  <c r="K104" i="105"/>
  <c r="K73" i="105"/>
  <c r="K39" i="105"/>
  <c r="K42" i="105"/>
  <c r="K120" i="104"/>
  <c r="K118" i="104"/>
  <c r="K99" i="104"/>
  <c r="K59" i="104"/>
  <c r="L125" i="106"/>
  <c r="L151" i="106"/>
  <c r="L133" i="106"/>
  <c r="L95" i="106"/>
  <c r="L83" i="106"/>
  <c r="L60" i="106"/>
  <c r="L40" i="106"/>
  <c r="K147" i="105"/>
  <c r="K94" i="105"/>
  <c r="K93" i="105"/>
  <c r="K118" i="105"/>
  <c r="K57" i="105"/>
  <c r="K53" i="105"/>
  <c r="K117" i="104"/>
  <c r="K135" i="104"/>
  <c r="K81" i="104"/>
  <c r="K91" i="104"/>
  <c r="K54" i="104"/>
  <c r="K40" i="104"/>
  <c r="K151" i="103"/>
  <c r="K106" i="103"/>
  <c r="K112" i="103"/>
  <c r="K70" i="103"/>
  <c r="K67" i="103"/>
  <c r="K52" i="103"/>
  <c r="K150" i="102"/>
  <c r="K135" i="102"/>
  <c r="K125" i="102"/>
  <c r="K60" i="102"/>
  <c r="K99" i="102"/>
  <c r="K42" i="102"/>
  <c r="J150" i="101"/>
  <c r="J138" i="101"/>
  <c r="J78" i="101"/>
  <c r="J108" i="101"/>
  <c r="J79" i="101"/>
  <c r="J59" i="101"/>
  <c r="J80" i="101"/>
  <c r="J60" i="101"/>
  <c r="J46" i="101"/>
  <c r="L122" i="106"/>
  <c r="L148" i="106"/>
  <c r="L85" i="106"/>
  <c r="L120" i="106"/>
  <c r="L70" i="106"/>
  <c r="L55" i="106"/>
  <c r="K144" i="105"/>
  <c r="K91" i="105"/>
  <c r="K85" i="105"/>
  <c r="K111" i="105"/>
  <c r="K54" i="105"/>
  <c r="K151" i="104"/>
  <c r="K107" i="104"/>
  <c r="K79" i="104"/>
  <c r="K78" i="104"/>
  <c r="K42" i="104"/>
  <c r="K57" i="104"/>
  <c r="K148" i="103"/>
  <c r="K96" i="103"/>
  <c r="K99" i="103"/>
  <c r="K92" i="103"/>
  <c r="K60" i="103"/>
  <c r="K43" i="103"/>
  <c r="K147" i="102"/>
  <c r="K121" i="102"/>
  <c r="K86" i="102"/>
  <c r="K79" i="102"/>
  <c r="K80" i="102"/>
  <c r="K41" i="102"/>
  <c r="J147" i="101"/>
  <c r="J135" i="101"/>
  <c r="J118" i="101"/>
  <c r="J85" i="101"/>
  <c r="J70" i="101"/>
  <c r="J52" i="101"/>
  <c r="K138" i="103"/>
  <c r="K69" i="103"/>
  <c r="K144" i="102"/>
  <c r="K108" i="102"/>
  <c r="K112" i="102"/>
  <c r="K67" i="102"/>
  <c r="J144" i="101"/>
  <c r="J67" i="101"/>
  <c r="J86" i="101"/>
  <c r="L119" i="106"/>
  <c r="L124" i="106"/>
  <c r="L82" i="106"/>
  <c r="L93" i="106"/>
  <c r="L65" i="106"/>
  <c r="L44" i="106"/>
  <c r="K151" i="105"/>
  <c r="K131" i="105"/>
  <c r="K80" i="105"/>
  <c r="K98" i="105"/>
  <c r="K96" i="105"/>
  <c r="K46" i="105"/>
  <c r="K148" i="104"/>
  <c r="K137" i="104"/>
  <c r="K69" i="104"/>
  <c r="K96" i="104"/>
  <c r="K39" i="104"/>
  <c r="K56" i="104"/>
  <c r="K145" i="103"/>
  <c r="K93" i="103"/>
  <c r="K78" i="103"/>
  <c r="K53" i="103"/>
  <c r="K118" i="102"/>
  <c r="K56" i="102"/>
  <c r="J132" i="101"/>
  <c r="K47" i="104"/>
  <c r="K105" i="103"/>
  <c r="K59" i="103"/>
  <c r="K107" i="102"/>
  <c r="K105" i="102"/>
  <c r="K55" i="102"/>
  <c r="J137" i="101"/>
  <c r="J82" i="101"/>
  <c r="J117" i="101"/>
  <c r="J99" i="101"/>
  <c r="K44" i="104"/>
  <c r="K120" i="103"/>
  <c r="K81" i="103"/>
  <c r="K104" i="102"/>
  <c r="K119" i="102"/>
  <c r="K119" i="103"/>
  <c r="K72" i="103"/>
  <c r="K143" i="102"/>
  <c r="J40" i="101"/>
  <c r="J111" i="101"/>
  <c r="K121" i="103"/>
  <c r="K46" i="103"/>
  <c r="K93" i="102"/>
  <c r="J151" i="101"/>
  <c r="K130" i="104"/>
  <c r="K133" i="103"/>
  <c r="K109" i="103"/>
  <c r="K57" i="103"/>
  <c r="K131" i="102"/>
  <c r="K82" i="102"/>
  <c r="K44" i="102"/>
  <c r="K66" i="104"/>
  <c r="K130" i="103"/>
  <c r="K95" i="103"/>
  <c r="K134" i="102"/>
  <c r="K78" i="102"/>
  <c r="K57" i="102"/>
  <c r="J120" i="101"/>
  <c r="K85" i="104"/>
  <c r="K150" i="103"/>
  <c r="K94" i="103"/>
  <c r="K79" i="103"/>
  <c r="K124" i="102"/>
  <c r="K52" i="104"/>
  <c r="K146" i="103"/>
  <c r="K83" i="103"/>
  <c r="K56" i="103"/>
  <c r="K111" i="102"/>
  <c r="K138" i="102"/>
  <c r="K46" i="102"/>
  <c r="J125" i="101"/>
  <c r="J69" i="101"/>
  <c r="J56" i="101"/>
  <c r="K108" i="103"/>
  <c r="K91" i="103"/>
  <c r="K55" i="103"/>
  <c r="K133" i="102"/>
  <c r="K91" i="102"/>
  <c r="K53" i="102"/>
  <c r="J146" i="101"/>
  <c r="J121" i="101"/>
  <c r="J73" i="101"/>
  <c r="J47" i="101"/>
  <c r="K43" i="104"/>
  <c r="K40" i="103"/>
  <c r="K81" i="102"/>
  <c r="J104" i="101"/>
  <c r="J72" i="101"/>
  <c r="J96" i="101"/>
  <c r="K59" i="102"/>
  <c r="K52" i="102"/>
  <c r="K109" i="102"/>
  <c r="K60" i="104"/>
  <c r="K131" i="103"/>
  <c r="K73" i="103"/>
  <c r="K39" i="103"/>
  <c r="K151" i="102"/>
  <c r="K137" i="102"/>
  <c r="K92" i="102"/>
  <c r="J143" i="101"/>
  <c r="J94" i="101"/>
  <c r="J68" i="101"/>
  <c r="J54" i="101"/>
  <c r="K68" i="103"/>
  <c r="K130" i="102"/>
  <c r="J81" i="101"/>
  <c r="K73" i="102"/>
  <c r="J44" i="101"/>
  <c r="J131" i="101"/>
  <c r="K132" i="102"/>
  <c r="J145" i="101"/>
  <c r="J119" i="101"/>
  <c r="K122" i="103"/>
  <c r="K148" i="102"/>
  <c r="J130" i="101"/>
  <c r="J107" i="101"/>
  <c r="J134" i="101"/>
  <c r="K68" i="102"/>
  <c r="K43" i="102"/>
  <c r="J42" i="101"/>
  <c r="J105" i="101"/>
  <c r="K65" i="104"/>
  <c r="K118" i="103"/>
  <c r="K82" i="103"/>
  <c r="K44" i="103"/>
  <c r="K145" i="102"/>
  <c r="K106" i="102"/>
  <c r="K69" i="102"/>
  <c r="J106" i="101"/>
  <c r="J57" i="101"/>
  <c r="J55" i="101"/>
  <c r="J98" i="101"/>
  <c r="J39" i="101"/>
  <c r="M137" i="106"/>
  <c r="M146" i="106"/>
  <c r="M80" i="106"/>
  <c r="M78" i="106"/>
  <c r="M94" i="106"/>
  <c r="M39" i="106"/>
  <c r="L134" i="105"/>
  <c r="L133" i="105"/>
  <c r="L132" i="105"/>
  <c r="L99" i="105"/>
  <c r="L91" i="105"/>
  <c r="L52" i="105"/>
  <c r="L122" i="104"/>
  <c r="L148" i="104"/>
  <c r="L99" i="104"/>
  <c r="L67" i="104"/>
  <c r="L57" i="104"/>
  <c r="L57" i="103"/>
  <c r="K57" i="101"/>
  <c r="L53" i="103"/>
  <c r="L67" i="102"/>
  <c r="K131" i="101"/>
  <c r="K42" i="101"/>
  <c r="L42" i="103"/>
  <c r="M134" i="106"/>
  <c r="M143" i="106"/>
  <c r="M70" i="106"/>
  <c r="M72" i="106"/>
  <c r="M86" i="106"/>
  <c r="M41" i="106"/>
  <c r="L131" i="105"/>
  <c r="L143" i="105"/>
  <c r="L130" i="105"/>
  <c r="L70" i="105"/>
  <c r="L66" i="105"/>
  <c r="L42" i="105"/>
  <c r="L150" i="104"/>
  <c r="L145" i="104"/>
  <c r="L86" i="104"/>
  <c r="L93" i="104"/>
  <c r="L91" i="104"/>
  <c r="L40" i="104"/>
  <c r="L125" i="103"/>
  <c r="L106" i="103"/>
  <c r="L80" i="102"/>
  <c r="K53" i="101"/>
  <c r="K108" i="101"/>
  <c r="L91" i="103"/>
  <c r="K112" i="101"/>
  <c r="K79" i="101"/>
  <c r="K92" i="101"/>
  <c r="K120" i="101"/>
  <c r="M131" i="106"/>
  <c r="M125" i="106"/>
  <c r="M67" i="106"/>
  <c r="M85" i="106"/>
  <c r="M54" i="106"/>
  <c r="L151" i="105"/>
  <c r="L146" i="105"/>
  <c r="L145" i="105"/>
  <c r="L67" i="105"/>
  <c r="L47" i="105"/>
  <c r="L55" i="105"/>
  <c r="L147" i="104"/>
  <c r="L107" i="104"/>
  <c r="L146" i="104"/>
  <c r="L130" i="104"/>
  <c r="L78" i="104"/>
  <c r="L55" i="104"/>
  <c r="L122" i="103"/>
  <c r="L148" i="103"/>
  <c r="L96" i="103"/>
  <c r="L85" i="103"/>
  <c r="L81" i="103"/>
  <c r="L70" i="103"/>
  <c r="L122" i="102"/>
  <c r="L121" i="102"/>
  <c r="L119" i="102"/>
  <c r="L70" i="102"/>
  <c r="L130" i="102"/>
  <c r="K122" i="101"/>
  <c r="L82" i="103"/>
  <c r="K138" i="101"/>
  <c r="K66" i="101"/>
  <c r="K104" i="101"/>
  <c r="K121" i="101"/>
  <c r="M151" i="106"/>
  <c r="M122" i="106"/>
  <c r="M107" i="106"/>
  <c r="M55" i="106"/>
  <c r="M46" i="106"/>
  <c r="M68" i="106"/>
  <c r="L148" i="105"/>
  <c r="L73" i="105"/>
  <c r="L98" i="105"/>
  <c r="L59" i="105"/>
  <c r="L44" i="105"/>
  <c r="L79" i="105"/>
  <c r="L144" i="104"/>
  <c r="L124" i="104"/>
  <c r="L85" i="104"/>
  <c r="L119" i="104"/>
  <c r="L68" i="104"/>
  <c r="L54" i="104"/>
  <c r="L150" i="103"/>
  <c r="L107" i="103"/>
  <c r="L118" i="102"/>
  <c r="K111" i="101"/>
  <c r="K70" i="101"/>
  <c r="K60" i="101"/>
  <c r="M148" i="106"/>
  <c r="M119" i="106"/>
  <c r="M105" i="106"/>
  <c r="M52" i="106"/>
  <c r="M43" i="106"/>
  <c r="M42" i="106"/>
  <c r="L125" i="105"/>
  <c r="L124" i="105"/>
  <c r="L119" i="105"/>
  <c r="L68" i="105"/>
  <c r="L46" i="105"/>
  <c r="L57" i="105"/>
  <c r="L53" i="105"/>
  <c r="L112" i="104"/>
  <c r="L121" i="104"/>
  <c r="L82" i="104"/>
  <c r="L104" i="104"/>
  <c r="L53" i="104"/>
  <c r="L66" i="104"/>
  <c r="L147" i="103"/>
  <c r="L124" i="103"/>
  <c r="L132" i="103"/>
  <c r="L68" i="103"/>
  <c r="L80" i="103"/>
  <c r="L54" i="103"/>
  <c r="L147" i="102"/>
  <c r="L138" i="102"/>
  <c r="L104" i="102"/>
  <c r="K95" i="101"/>
  <c r="K125" i="101"/>
  <c r="L69" i="102"/>
  <c r="M133" i="106"/>
  <c r="M145" i="106"/>
  <c r="M111" i="106"/>
  <c r="M99" i="106"/>
  <c r="M95" i="106"/>
  <c r="M40" i="106"/>
  <c r="M60" i="106"/>
  <c r="L122" i="105"/>
  <c r="L121" i="105"/>
  <c r="L107" i="105"/>
  <c r="L117" i="105"/>
  <c r="L43" i="105"/>
  <c r="L39" i="105"/>
  <c r="L109" i="104"/>
  <c r="L118" i="104"/>
  <c r="L132" i="104"/>
  <c r="L56" i="104"/>
  <c r="L44" i="104"/>
  <c r="L65" i="104"/>
  <c r="L144" i="103"/>
  <c r="L121" i="103"/>
  <c r="L117" i="103"/>
  <c r="L66" i="103"/>
  <c r="L72" i="103"/>
  <c r="L46" i="103"/>
  <c r="L144" i="102"/>
  <c r="K144" i="101"/>
  <c r="L83" i="102"/>
  <c r="M130" i="106"/>
  <c r="M124" i="106"/>
  <c r="M108" i="106"/>
  <c r="M98" i="106"/>
  <c r="M91" i="106"/>
  <c r="M79" i="106"/>
  <c r="L150" i="105"/>
  <c r="L118" i="105"/>
  <c r="L96" i="105"/>
  <c r="L104" i="105"/>
  <c r="L92" i="105"/>
  <c r="L41" i="105"/>
  <c r="L106" i="104"/>
  <c r="L138" i="104"/>
  <c r="L96" i="104"/>
  <c r="L70" i="104"/>
  <c r="L83" i="104"/>
  <c r="L47" i="104"/>
  <c r="L98" i="103"/>
  <c r="L118" i="103"/>
  <c r="L86" i="103"/>
  <c r="L78" i="103"/>
  <c r="L66" i="102"/>
  <c r="M150" i="106"/>
  <c r="M121" i="106"/>
  <c r="M96" i="106"/>
  <c r="M83" i="106"/>
  <c r="M82" i="106"/>
  <c r="M73" i="106"/>
  <c r="L147" i="105"/>
  <c r="L138" i="105"/>
  <c r="L120" i="105"/>
  <c r="L86" i="105"/>
  <c r="L94" i="105"/>
  <c r="L72" i="105"/>
  <c r="L120" i="104"/>
  <c r="L135" i="104"/>
  <c r="L143" i="104"/>
  <c r="L92" i="104"/>
  <c r="L42" i="104"/>
  <c r="L112" i="103"/>
  <c r="L138" i="103"/>
  <c r="L119" i="103"/>
  <c r="L99" i="103"/>
  <c r="L79" i="103"/>
  <c r="L52" i="103"/>
  <c r="L109" i="102"/>
  <c r="L108" i="102"/>
  <c r="L143" i="102"/>
  <c r="L78" i="102"/>
  <c r="L73" i="102"/>
  <c r="L43" i="102"/>
  <c r="K117" i="101"/>
  <c r="K106" i="101"/>
  <c r="K107" i="101"/>
  <c r="K80" i="101"/>
  <c r="K73" i="101"/>
  <c r="K85" i="101"/>
  <c r="L93" i="105"/>
  <c r="L137" i="104"/>
  <c r="L111" i="104"/>
  <c r="L81" i="104"/>
  <c r="L46" i="104"/>
  <c r="L109" i="103"/>
  <c r="L130" i="103"/>
  <c r="L93" i="103"/>
  <c r="L44" i="103"/>
  <c r="L137" i="102"/>
  <c r="L56" i="102"/>
  <c r="L54" i="102"/>
  <c r="K151" i="101"/>
  <c r="K135" i="101"/>
  <c r="K56" i="101"/>
  <c r="K118" i="101"/>
  <c r="L68" i="102"/>
  <c r="L135" i="102"/>
  <c r="L67" i="103"/>
  <c r="M147" i="106"/>
  <c r="M118" i="106"/>
  <c r="M93" i="106"/>
  <c r="M69" i="106"/>
  <c r="M65" i="106"/>
  <c r="M59" i="106"/>
  <c r="L144" i="105"/>
  <c r="L135" i="105"/>
  <c r="L106" i="105"/>
  <c r="L65" i="105"/>
  <c r="L80" i="105"/>
  <c r="L98" i="104"/>
  <c r="L52" i="104"/>
  <c r="L135" i="103"/>
  <c r="L60" i="103"/>
  <c r="L105" i="102"/>
  <c r="L86" i="102"/>
  <c r="L52" i="102"/>
  <c r="K96" i="101"/>
  <c r="K69" i="101"/>
  <c r="L106" i="102"/>
  <c r="L85" i="102"/>
  <c r="L111" i="102"/>
  <c r="M144" i="106"/>
  <c r="M138" i="106"/>
  <c r="M104" i="106"/>
  <c r="M66" i="106"/>
  <c r="M56" i="106"/>
  <c r="M57" i="106"/>
  <c r="L112" i="105"/>
  <c r="L111" i="105"/>
  <c r="L60" i="105"/>
  <c r="L56" i="105"/>
  <c r="L78" i="105"/>
  <c r="L83" i="105"/>
  <c r="L134" i="104"/>
  <c r="L108" i="104"/>
  <c r="L79" i="104"/>
  <c r="L73" i="104"/>
  <c r="L60" i="104"/>
  <c r="L43" i="104"/>
  <c r="L120" i="103"/>
  <c r="L146" i="103"/>
  <c r="L145" i="103"/>
  <c r="L94" i="103"/>
  <c r="L55" i="103"/>
  <c r="L56" i="103"/>
  <c r="L134" i="102"/>
  <c r="L98" i="102"/>
  <c r="L94" i="102"/>
  <c r="L53" i="102"/>
  <c r="L46" i="102"/>
  <c r="L42" i="102"/>
  <c r="K148" i="101"/>
  <c r="K133" i="101"/>
  <c r="K98" i="101"/>
  <c r="K54" i="101"/>
  <c r="K65" i="101"/>
  <c r="K68" i="101"/>
  <c r="L72" i="102"/>
  <c r="L41" i="102"/>
  <c r="K145" i="101"/>
  <c r="K78" i="101"/>
  <c r="K52" i="101"/>
  <c r="K59" i="101"/>
  <c r="L57" i="102"/>
  <c r="K83" i="101"/>
  <c r="L117" i="104"/>
  <c r="L95" i="103"/>
  <c r="L43" i="103"/>
  <c r="L82" i="102"/>
  <c r="K143" i="101"/>
  <c r="K43" i="101"/>
  <c r="L151" i="103"/>
  <c r="L124" i="102"/>
  <c r="L91" i="102"/>
  <c r="L55" i="102"/>
  <c r="K82" i="101"/>
  <c r="K130" i="101"/>
  <c r="L99" i="102"/>
  <c r="K94" i="101"/>
  <c r="L133" i="102"/>
  <c r="K91" i="101"/>
  <c r="M120" i="106"/>
  <c r="M135" i="106"/>
  <c r="M106" i="106"/>
  <c r="M112" i="106"/>
  <c r="M53" i="106"/>
  <c r="M47" i="106"/>
  <c r="L109" i="105"/>
  <c r="L108" i="105"/>
  <c r="L95" i="105"/>
  <c r="L85" i="105"/>
  <c r="L69" i="105"/>
  <c r="L40" i="105"/>
  <c r="L131" i="104"/>
  <c r="L105" i="104"/>
  <c r="L69" i="104"/>
  <c r="L80" i="104"/>
  <c r="L72" i="104"/>
  <c r="L39" i="104"/>
  <c r="L137" i="103"/>
  <c r="L111" i="103"/>
  <c r="L104" i="103"/>
  <c r="L59" i="103"/>
  <c r="L73" i="103"/>
  <c r="L131" i="102"/>
  <c r="L96" i="102"/>
  <c r="L107" i="102"/>
  <c r="L44" i="102"/>
  <c r="K109" i="101"/>
  <c r="K41" i="101"/>
  <c r="K146" i="101"/>
  <c r="K124" i="101"/>
  <c r="K55" i="101"/>
  <c r="L131" i="103"/>
  <c r="L40" i="103"/>
  <c r="L132" i="102"/>
  <c r="L93" i="102"/>
  <c r="K137" i="101"/>
  <c r="L92" i="103"/>
  <c r="L39" i="103"/>
  <c r="L120" i="102"/>
  <c r="K134" i="101"/>
  <c r="K40" i="101"/>
  <c r="L95" i="102"/>
  <c r="K81" i="101"/>
  <c r="L150" i="102"/>
  <c r="L60" i="102"/>
  <c r="K105" i="101"/>
  <c r="K147" i="101"/>
  <c r="L79" i="102"/>
  <c r="L65" i="103"/>
  <c r="K93" i="101"/>
  <c r="M117" i="106"/>
  <c r="M132" i="106"/>
  <c r="M92" i="106"/>
  <c r="M109" i="106"/>
  <c r="M81" i="106"/>
  <c r="M44" i="106"/>
  <c r="L137" i="105"/>
  <c r="L105" i="105"/>
  <c r="L82" i="105"/>
  <c r="L81" i="105"/>
  <c r="L54" i="105"/>
  <c r="L125" i="104"/>
  <c r="L151" i="104"/>
  <c r="L133" i="104"/>
  <c r="L94" i="104"/>
  <c r="L95" i="104"/>
  <c r="L59" i="104"/>
  <c r="L41" i="104"/>
  <c r="L134" i="103"/>
  <c r="L108" i="103"/>
  <c r="L133" i="103"/>
  <c r="L83" i="103"/>
  <c r="L69" i="103"/>
  <c r="L41" i="103"/>
  <c r="L151" i="102"/>
  <c r="L145" i="102"/>
  <c r="L92" i="102"/>
  <c r="L59" i="102"/>
  <c r="L146" i="102"/>
  <c r="K99" i="101"/>
  <c r="K46" i="101"/>
  <c r="L105" i="103"/>
  <c r="L148" i="102"/>
  <c r="L81" i="102"/>
  <c r="K119" i="101"/>
  <c r="K44" i="101"/>
  <c r="L47" i="103"/>
  <c r="L125" i="102"/>
  <c r="L47" i="102"/>
  <c r="K86" i="101"/>
  <c r="K67" i="101"/>
  <c r="K132" i="101"/>
  <c r="K39" i="101"/>
  <c r="L143" i="103"/>
  <c r="L117" i="102"/>
  <c r="L39" i="102"/>
  <c r="K150" i="101"/>
  <c r="K47" i="101"/>
  <c r="L65" i="102"/>
  <c r="L40" i="102"/>
  <c r="L112" i="102"/>
  <c r="K72" i="101"/>
  <c r="N148" i="106"/>
  <c r="N79" i="106"/>
  <c r="N120" i="106"/>
  <c r="N47" i="106"/>
  <c r="N69" i="106"/>
  <c r="N66" i="106"/>
  <c r="M120" i="105"/>
  <c r="M135" i="105"/>
  <c r="M82" i="105"/>
  <c r="M86" i="105"/>
  <c r="M69" i="105"/>
  <c r="M52" i="105"/>
  <c r="M131" i="104"/>
  <c r="M143" i="104"/>
  <c r="M96" i="104"/>
  <c r="M130" i="103"/>
  <c r="M60" i="102"/>
  <c r="L96" i="101"/>
  <c r="M83" i="103"/>
  <c r="L151" i="101"/>
  <c r="M56" i="103"/>
  <c r="L148" i="101"/>
  <c r="M92" i="104"/>
  <c r="M81" i="103"/>
  <c r="N145" i="106"/>
  <c r="N111" i="106"/>
  <c r="N94" i="106"/>
  <c r="N44" i="106"/>
  <c r="N55" i="106"/>
  <c r="N53" i="106"/>
  <c r="M117" i="105"/>
  <c r="M132" i="105"/>
  <c r="M68" i="105"/>
  <c r="M56" i="105"/>
  <c r="M67" i="105"/>
  <c r="M151" i="104"/>
  <c r="M125" i="104"/>
  <c r="M93" i="104"/>
  <c r="M95" i="104"/>
  <c r="M78" i="104"/>
  <c r="M119" i="103"/>
  <c r="M130" i="102"/>
  <c r="L82" i="101"/>
  <c r="M57" i="103"/>
  <c r="M81" i="102"/>
  <c r="M144" i="103"/>
  <c r="M69" i="102"/>
  <c r="N138" i="106"/>
  <c r="N108" i="106"/>
  <c r="N73" i="106"/>
  <c r="N41" i="106"/>
  <c r="N56" i="106"/>
  <c r="N39" i="106"/>
  <c r="M137" i="105"/>
  <c r="M146" i="105"/>
  <c r="M65" i="105"/>
  <c r="M53" i="105"/>
  <c r="M112" i="105"/>
  <c r="M59" i="105"/>
  <c r="M148" i="104"/>
  <c r="M122" i="104"/>
  <c r="M112" i="104"/>
  <c r="M70" i="104"/>
  <c r="M69" i="104"/>
  <c r="M40" i="104"/>
  <c r="M147" i="103"/>
  <c r="M150" i="102"/>
  <c r="N135" i="106"/>
  <c r="N96" i="106"/>
  <c r="N124" i="106"/>
  <c r="N98" i="106"/>
  <c r="N68" i="106"/>
  <c r="N57" i="106"/>
  <c r="M134" i="105"/>
  <c r="M143" i="105"/>
  <c r="M105" i="105"/>
  <c r="M106" i="105"/>
  <c r="M109" i="105"/>
  <c r="M46" i="105"/>
  <c r="M133" i="104"/>
  <c r="M145" i="104"/>
  <c r="M43" i="104"/>
  <c r="M98" i="103"/>
  <c r="N132" i="106"/>
  <c r="N93" i="106"/>
  <c r="N121" i="106"/>
  <c r="N83" i="106"/>
  <c r="N52" i="106"/>
  <c r="N46" i="106"/>
  <c r="M131" i="105"/>
  <c r="M125" i="105"/>
  <c r="M104" i="105"/>
  <c r="M85" i="105"/>
  <c r="M107" i="105"/>
  <c r="M40" i="105"/>
  <c r="M130" i="104"/>
  <c r="M99" i="104"/>
  <c r="M111" i="104"/>
  <c r="M67" i="104"/>
  <c r="M73" i="104"/>
  <c r="M82" i="104"/>
  <c r="M112" i="103"/>
  <c r="M121" i="103"/>
  <c r="M85" i="103"/>
  <c r="M92" i="103"/>
  <c r="M70" i="103"/>
  <c r="M60" i="103"/>
  <c r="M144" i="102"/>
  <c r="M118" i="102"/>
  <c r="M95" i="102"/>
  <c r="N150" i="106"/>
  <c r="N146" i="106"/>
  <c r="N107" i="106"/>
  <c r="N117" i="106"/>
  <c r="N81" i="106"/>
  <c r="N59" i="106"/>
  <c r="N40" i="106"/>
  <c r="M151" i="105"/>
  <c r="M122" i="105"/>
  <c r="M99" i="105"/>
  <c r="M83" i="105"/>
  <c r="M91" i="105"/>
  <c r="M39" i="105"/>
  <c r="M150" i="104"/>
  <c r="M124" i="104"/>
  <c r="N147" i="106"/>
  <c r="N143" i="106"/>
  <c r="N78" i="106"/>
  <c r="N122" i="106"/>
  <c r="N70" i="106"/>
  <c r="N67" i="106"/>
  <c r="M148" i="105"/>
  <c r="M119" i="105"/>
  <c r="M98" i="105"/>
  <c r="M80" i="105"/>
  <c r="M66" i="105"/>
  <c r="M42" i="105"/>
  <c r="M147" i="104"/>
  <c r="M121" i="104"/>
  <c r="M91" i="104"/>
  <c r="M86" i="104"/>
  <c r="M47" i="104"/>
  <c r="M56" i="104"/>
  <c r="M106" i="103"/>
  <c r="M138" i="103"/>
  <c r="M79" i="103"/>
  <c r="M93" i="103"/>
  <c r="N144" i="106"/>
  <c r="N133" i="106"/>
  <c r="N91" i="106"/>
  <c r="N112" i="106"/>
  <c r="N86" i="106"/>
  <c r="N60" i="106"/>
  <c r="M133" i="105"/>
  <c r="M145" i="105"/>
  <c r="M73" i="105"/>
  <c r="M92" i="105"/>
  <c r="M57" i="105"/>
  <c r="M47" i="105"/>
  <c r="M43" i="105"/>
  <c r="M144" i="104"/>
  <c r="M118" i="104"/>
  <c r="M108" i="104"/>
  <c r="M83" i="104"/>
  <c r="M44" i="104"/>
  <c r="M66" i="104"/>
  <c r="M120" i="103"/>
  <c r="M135" i="103"/>
  <c r="M72" i="103"/>
  <c r="M104" i="103"/>
  <c r="M53" i="103"/>
  <c r="M137" i="102"/>
  <c r="M132" i="102"/>
  <c r="M108" i="102"/>
  <c r="M111" i="102"/>
  <c r="M40" i="102"/>
  <c r="M55" i="102"/>
  <c r="L109" i="101"/>
  <c r="L138" i="101"/>
  <c r="L73" i="101"/>
  <c r="L94" i="101"/>
  <c r="L72" i="101"/>
  <c r="L42" i="101"/>
  <c r="M70" i="105"/>
  <c r="M44" i="105"/>
  <c r="M120" i="104"/>
  <c r="M104" i="104"/>
  <c r="M60" i="104"/>
  <c r="M41" i="104"/>
  <c r="M65" i="104"/>
  <c r="M132" i="103"/>
  <c r="M69" i="103"/>
  <c r="N137" i="106"/>
  <c r="N130" i="106"/>
  <c r="N119" i="106"/>
  <c r="N109" i="106"/>
  <c r="N80" i="106"/>
  <c r="N65" i="106"/>
  <c r="M130" i="105"/>
  <c r="M124" i="105"/>
  <c r="M79" i="105"/>
  <c r="M54" i="105"/>
  <c r="M138" i="104"/>
  <c r="M117" i="103"/>
  <c r="N134" i="106"/>
  <c r="N106" i="106"/>
  <c r="N95" i="106"/>
  <c r="N125" i="106"/>
  <c r="N54" i="106"/>
  <c r="N42" i="106"/>
  <c r="M150" i="105"/>
  <c r="M121" i="105"/>
  <c r="M81" i="105"/>
  <c r="M111" i="105"/>
  <c r="M94" i="105"/>
  <c r="M41" i="105"/>
  <c r="M117" i="104"/>
  <c r="M135" i="104"/>
  <c r="M98" i="104"/>
  <c r="M57" i="104"/>
  <c r="M81" i="104"/>
  <c r="M42" i="104"/>
  <c r="M137" i="103"/>
  <c r="M146" i="103"/>
  <c r="M66" i="103"/>
  <c r="M39" i="103"/>
  <c r="M80" i="103"/>
  <c r="M41" i="103"/>
  <c r="M131" i="102"/>
  <c r="M143" i="102"/>
  <c r="M82" i="102"/>
  <c r="M79" i="102"/>
  <c r="M54" i="102"/>
  <c r="M52" i="102"/>
  <c r="L120" i="101"/>
  <c r="L132" i="101"/>
  <c r="L70" i="101"/>
  <c r="L130" i="101"/>
  <c r="L39" i="101"/>
  <c r="L44" i="101"/>
  <c r="M105" i="104"/>
  <c r="M73" i="103"/>
  <c r="M145" i="102"/>
  <c r="L125" i="101"/>
  <c r="L81" i="101"/>
  <c r="M53" i="104"/>
  <c r="M99" i="103"/>
  <c r="M106" i="102"/>
  <c r="M98" i="102"/>
  <c r="L122" i="101"/>
  <c r="L55" i="101"/>
  <c r="M107" i="103"/>
  <c r="M107" i="102"/>
  <c r="M73" i="102"/>
  <c r="L119" i="101"/>
  <c r="M119" i="104"/>
  <c r="M124" i="103"/>
  <c r="M147" i="102"/>
  <c r="M67" i="102"/>
  <c r="N131" i="106"/>
  <c r="N85" i="106"/>
  <c r="N105" i="106"/>
  <c r="N118" i="106"/>
  <c r="N104" i="106"/>
  <c r="M147" i="105"/>
  <c r="M118" i="105"/>
  <c r="M78" i="105"/>
  <c r="M60" i="105"/>
  <c r="M96" i="105"/>
  <c r="M72" i="105"/>
  <c r="M137" i="104"/>
  <c r="M132" i="104"/>
  <c r="M68" i="104"/>
  <c r="M54" i="104"/>
  <c r="M80" i="104"/>
  <c r="M52" i="104"/>
  <c r="M134" i="103"/>
  <c r="M143" i="103"/>
  <c r="M105" i="103"/>
  <c r="M78" i="103"/>
  <c r="M67" i="103"/>
  <c r="M44" i="103"/>
  <c r="M151" i="102"/>
  <c r="M125" i="102"/>
  <c r="M80" i="102"/>
  <c r="M83" i="102"/>
  <c r="M105" i="102"/>
  <c r="M66" i="102"/>
  <c r="L137" i="101"/>
  <c r="L146" i="101"/>
  <c r="L68" i="101"/>
  <c r="L93" i="101"/>
  <c r="L67" i="101"/>
  <c r="M151" i="103"/>
  <c r="M91" i="103"/>
  <c r="M133" i="102"/>
  <c r="M39" i="102"/>
  <c r="L131" i="101"/>
  <c r="L60" i="101"/>
  <c r="M150" i="103"/>
  <c r="M86" i="103"/>
  <c r="M109" i="102"/>
  <c r="L105" i="101"/>
  <c r="M145" i="103"/>
  <c r="M124" i="102"/>
  <c r="L133" i="101"/>
  <c r="L91" i="101"/>
  <c r="M109" i="104"/>
  <c r="M95" i="103"/>
  <c r="M96" i="102"/>
  <c r="N151" i="106"/>
  <c r="N82" i="106"/>
  <c r="N99" i="106"/>
  <c r="N92" i="106"/>
  <c r="N72" i="106"/>
  <c r="N43" i="106"/>
  <c r="M144" i="105"/>
  <c r="M138" i="105"/>
  <c r="M95" i="105"/>
  <c r="M108" i="105"/>
  <c r="M93" i="105"/>
  <c r="M55" i="105"/>
  <c r="M134" i="104"/>
  <c r="M146" i="104"/>
  <c r="M107" i="104"/>
  <c r="M85" i="104"/>
  <c r="M79" i="104"/>
  <c r="M39" i="104"/>
  <c r="M133" i="103"/>
  <c r="M131" i="103"/>
  <c r="M125" i="103"/>
  <c r="M94" i="103"/>
  <c r="M96" i="103"/>
  <c r="M68" i="103"/>
  <c r="M54" i="103"/>
  <c r="M148" i="102"/>
  <c r="M122" i="102"/>
  <c r="M70" i="102"/>
  <c r="M42" i="102"/>
  <c r="M56" i="102"/>
  <c r="M53" i="102"/>
  <c r="L134" i="101"/>
  <c r="L111" i="101"/>
  <c r="L47" i="101"/>
  <c r="L80" i="101"/>
  <c r="L65" i="101"/>
  <c r="L46" i="101"/>
  <c r="M59" i="104"/>
  <c r="M122" i="103"/>
  <c r="M59" i="103"/>
  <c r="M119" i="102"/>
  <c r="M44" i="102"/>
  <c r="L108" i="101"/>
  <c r="L40" i="101"/>
  <c r="M148" i="103"/>
  <c r="M99" i="102"/>
  <c r="M85" i="102"/>
  <c r="L69" i="101"/>
  <c r="M111" i="103"/>
  <c r="M72" i="102"/>
  <c r="L107" i="101"/>
  <c r="L54" i="101"/>
  <c r="M46" i="104"/>
  <c r="M40" i="103"/>
  <c r="M121" i="102"/>
  <c r="M52" i="103"/>
  <c r="L85" i="101"/>
  <c r="M109" i="103"/>
  <c r="M138" i="102"/>
  <c r="M43" i="102"/>
  <c r="L145" i="101"/>
  <c r="M118" i="103"/>
  <c r="L56" i="101"/>
  <c r="L83" i="101"/>
  <c r="M82" i="103"/>
  <c r="M146" i="102"/>
  <c r="L118" i="101"/>
  <c r="M94" i="104"/>
  <c r="M112" i="102"/>
  <c r="M106" i="104"/>
  <c r="M42" i="103"/>
  <c r="M94" i="102"/>
  <c r="M93" i="102"/>
  <c r="L135" i="101"/>
  <c r="L78" i="101"/>
  <c r="M65" i="103"/>
  <c r="M92" i="102"/>
  <c r="M55" i="104"/>
  <c r="M86" i="102"/>
  <c r="L104" i="101"/>
  <c r="M72" i="104"/>
  <c r="M55" i="103"/>
  <c r="M78" i="102"/>
  <c r="M47" i="102"/>
  <c r="L98" i="101"/>
  <c r="L92" i="101"/>
  <c r="M43" i="103"/>
  <c r="M68" i="102"/>
  <c r="L99" i="101"/>
  <c r="L52" i="101"/>
  <c r="M41" i="102"/>
  <c r="L150" i="101"/>
  <c r="L143" i="101"/>
  <c r="M47" i="103"/>
  <c r="M65" i="102"/>
  <c r="L147" i="101"/>
  <c r="L86" i="101"/>
  <c r="L53" i="101"/>
  <c r="L79" i="101"/>
  <c r="L57" i="101"/>
  <c r="M46" i="102"/>
  <c r="L95" i="101"/>
  <c r="L43" i="101"/>
  <c r="M57" i="102"/>
  <c r="M91" i="102"/>
  <c r="M46" i="103"/>
  <c r="M120" i="102"/>
  <c r="M104" i="102"/>
  <c r="L144" i="101"/>
  <c r="M134" i="102"/>
  <c r="M135" i="102"/>
  <c r="M108" i="103"/>
  <c r="M117" i="102"/>
  <c r="M59" i="102"/>
  <c r="L112" i="101"/>
  <c r="L117" i="101"/>
  <c r="L41" i="101"/>
  <c r="L106" i="101"/>
  <c r="L66" i="101"/>
  <c r="L59" i="101"/>
  <c r="L124" i="101"/>
  <c r="L121" i="101"/>
  <c r="O143" i="106"/>
  <c r="O133" i="106"/>
  <c r="O86" i="106"/>
  <c r="O66" i="106"/>
  <c r="O59" i="106"/>
  <c r="O46" i="106"/>
  <c r="N132" i="105"/>
  <c r="N95" i="105"/>
  <c r="N86" i="105"/>
  <c r="N93" i="105"/>
  <c r="N60" i="105"/>
  <c r="N73" i="105"/>
  <c r="N134" i="104"/>
  <c r="N133" i="104"/>
  <c r="N120" i="104"/>
  <c r="N92" i="104"/>
  <c r="N93" i="104"/>
  <c r="N73" i="104"/>
  <c r="N120" i="103"/>
  <c r="N143" i="103"/>
  <c r="N119" i="103"/>
  <c r="N112" i="103"/>
  <c r="N72" i="103"/>
  <c r="N47" i="103"/>
  <c r="N104" i="102"/>
  <c r="N117" i="102"/>
  <c r="N96" i="102"/>
  <c r="N70" i="102"/>
  <c r="N94" i="102"/>
  <c r="N41" i="102"/>
  <c r="M117" i="101"/>
  <c r="M135" i="101"/>
  <c r="M91" i="101"/>
  <c r="M95" i="101"/>
  <c r="M66" i="101"/>
  <c r="N46" i="103"/>
  <c r="N57" i="102"/>
  <c r="M137" i="101"/>
  <c r="M80" i="101"/>
  <c r="M46" i="101"/>
  <c r="N135" i="102"/>
  <c r="M134" i="101"/>
  <c r="M56" i="101"/>
  <c r="N147" i="102"/>
  <c r="M131" i="101"/>
  <c r="N80" i="102"/>
  <c r="M111" i="101"/>
  <c r="M148" i="101"/>
  <c r="M73" i="101"/>
  <c r="O150" i="106"/>
  <c r="O132" i="106"/>
  <c r="O81" i="106"/>
  <c r="O55" i="106"/>
  <c r="O57" i="106"/>
  <c r="O43" i="106"/>
  <c r="N150" i="105"/>
  <c r="N146" i="105"/>
  <c r="N92" i="105"/>
  <c r="N56" i="105"/>
  <c r="N112" i="105"/>
  <c r="N80" i="105"/>
  <c r="N59" i="105"/>
  <c r="N131" i="104"/>
  <c r="N130" i="104"/>
  <c r="N94" i="104"/>
  <c r="N108" i="104"/>
  <c r="N78" i="104"/>
  <c r="N68" i="104"/>
  <c r="N117" i="103"/>
  <c r="N133" i="103"/>
  <c r="N118" i="103"/>
  <c r="N111" i="103"/>
  <c r="N95" i="103"/>
  <c r="N106" i="102"/>
  <c r="N43" i="102"/>
  <c r="M108" i="101"/>
  <c r="N79" i="102"/>
  <c r="M39" i="101"/>
  <c r="N40" i="102"/>
  <c r="M40" i="101"/>
  <c r="M112" i="101"/>
  <c r="M54" i="101"/>
  <c r="M104" i="101"/>
  <c r="O147" i="106"/>
  <c r="O91" i="106"/>
  <c r="O124" i="106"/>
  <c r="O52" i="106"/>
  <c r="O104" i="106"/>
  <c r="O83" i="106"/>
  <c r="N147" i="105"/>
  <c r="N143" i="105"/>
  <c r="N118" i="105"/>
  <c r="N85" i="105"/>
  <c r="N91" i="105"/>
  <c r="N69" i="105"/>
  <c r="N151" i="104"/>
  <c r="N124" i="104"/>
  <c r="N86" i="104"/>
  <c r="N99" i="104"/>
  <c r="N70" i="104"/>
  <c r="N39" i="104"/>
  <c r="N137" i="103"/>
  <c r="N130" i="103"/>
  <c r="N99" i="103"/>
  <c r="N73" i="103"/>
  <c r="N79" i="103"/>
  <c r="N44" i="103"/>
  <c r="N150" i="102"/>
  <c r="N54" i="102"/>
  <c r="M146" i="101"/>
  <c r="N95" i="102"/>
  <c r="M151" i="101"/>
  <c r="M67" i="101"/>
  <c r="O144" i="106"/>
  <c r="O82" i="106"/>
  <c r="O121" i="106"/>
  <c r="O68" i="106"/>
  <c r="O92" i="106"/>
  <c r="O65" i="106"/>
  <c r="N144" i="105"/>
  <c r="N133" i="105"/>
  <c r="N107" i="105"/>
  <c r="N65" i="105"/>
  <c r="N66" i="105"/>
  <c r="N46" i="105"/>
  <c r="N148" i="104"/>
  <c r="N119" i="104"/>
  <c r="N83" i="104"/>
  <c r="N98" i="104"/>
  <c r="N52" i="104"/>
  <c r="N43" i="104"/>
  <c r="N134" i="103"/>
  <c r="N122" i="103"/>
  <c r="N104" i="103"/>
  <c r="N68" i="103"/>
  <c r="N40" i="103"/>
  <c r="N91" i="102"/>
  <c r="N42" i="102"/>
  <c r="O98" i="106"/>
  <c r="O134" i="106"/>
  <c r="O138" i="106"/>
  <c r="O60" i="106"/>
  <c r="O72" i="106"/>
  <c r="O39" i="106"/>
  <c r="N137" i="105"/>
  <c r="N130" i="105"/>
  <c r="N106" i="105"/>
  <c r="N125" i="105"/>
  <c r="N47" i="105"/>
  <c r="N68" i="105"/>
  <c r="N145" i="104"/>
  <c r="N118" i="104"/>
  <c r="N60" i="104"/>
  <c r="N109" i="104"/>
  <c r="N91" i="104"/>
  <c r="N131" i="103"/>
  <c r="N107" i="103"/>
  <c r="N125" i="103"/>
  <c r="N94" i="103"/>
  <c r="N69" i="103"/>
  <c r="N43" i="103"/>
  <c r="N144" i="102"/>
  <c r="O135" i="106"/>
  <c r="O119" i="106"/>
  <c r="O117" i="106"/>
  <c r="O70" i="106"/>
  <c r="O69" i="106"/>
  <c r="O47" i="106"/>
  <c r="N134" i="105"/>
  <c r="N122" i="105"/>
  <c r="N105" i="105"/>
  <c r="N83" i="105"/>
  <c r="N44" i="105"/>
  <c r="N54" i="105"/>
  <c r="N107" i="104"/>
  <c r="N117" i="104"/>
  <c r="N57" i="104"/>
  <c r="N96" i="104"/>
  <c r="N59" i="104"/>
  <c r="N40" i="104"/>
  <c r="N151" i="103"/>
  <c r="N96" i="103"/>
  <c r="N121" i="103"/>
  <c r="N82" i="103"/>
  <c r="N106" i="103"/>
  <c r="N42" i="103"/>
  <c r="N137" i="102"/>
  <c r="N143" i="102"/>
  <c r="N112" i="102"/>
  <c r="N99" i="102"/>
  <c r="M119" i="101"/>
  <c r="O137" i="106"/>
  <c r="O95" i="106"/>
  <c r="O122" i="106"/>
  <c r="O94" i="106"/>
  <c r="O78" i="106"/>
  <c r="O44" i="106"/>
  <c r="N131" i="105"/>
  <c r="N121" i="105"/>
  <c r="N104" i="105"/>
  <c r="N82" i="105"/>
  <c r="N41" i="105"/>
  <c r="N40" i="105"/>
  <c r="N104" i="104"/>
  <c r="N122" i="104"/>
  <c r="N54" i="104"/>
  <c r="N66" i="104"/>
  <c r="N56" i="104"/>
  <c r="N46" i="104"/>
  <c r="N148" i="103"/>
  <c r="N93" i="103"/>
  <c r="N109" i="103"/>
  <c r="N81" i="103"/>
  <c r="N92" i="103"/>
  <c r="N54" i="103"/>
  <c r="N134" i="102"/>
  <c r="N133" i="102"/>
  <c r="N93" i="102"/>
  <c r="N98" i="102"/>
  <c r="N59" i="102"/>
  <c r="M70" i="101"/>
  <c r="O130" i="106"/>
  <c r="O105" i="106"/>
  <c r="O112" i="106"/>
  <c r="O85" i="106"/>
  <c r="O56" i="106"/>
  <c r="O42" i="106"/>
  <c r="N151" i="105"/>
  <c r="N81" i="105"/>
  <c r="N99" i="105"/>
  <c r="N67" i="105"/>
  <c r="N72" i="105"/>
  <c r="N39" i="105"/>
  <c r="N138" i="104"/>
  <c r="N85" i="104"/>
  <c r="N65" i="104"/>
  <c r="N81" i="104"/>
  <c r="N55" i="104"/>
  <c r="N44" i="104"/>
  <c r="N145" i="103"/>
  <c r="N86" i="103"/>
  <c r="N108" i="103"/>
  <c r="N70" i="103"/>
  <c r="N78" i="103"/>
  <c r="N39" i="103"/>
  <c r="N131" i="102"/>
  <c r="N130" i="102"/>
  <c r="N125" i="102"/>
  <c r="N56" i="102"/>
  <c r="N47" i="102"/>
  <c r="M130" i="101"/>
  <c r="M99" i="101"/>
  <c r="M85" i="101"/>
  <c r="M98" i="101"/>
  <c r="M106" i="101"/>
  <c r="M65" i="101"/>
  <c r="N42" i="104"/>
  <c r="N138" i="103"/>
  <c r="N91" i="103"/>
  <c r="N66" i="103"/>
  <c r="N52" i="103"/>
  <c r="N151" i="102"/>
  <c r="N108" i="102"/>
  <c r="N53" i="102"/>
  <c r="N85" i="102"/>
  <c r="N44" i="102"/>
  <c r="M150" i="101"/>
  <c r="M82" i="101"/>
  <c r="M68" i="101"/>
  <c r="M41" i="101"/>
  <c r="N60" i="103"/>
  <c r="M78" i="101"/>
  <c r="N146" i="102"/>
  <c r="M60" i="101"/>
  <c r="M122" i="101"/>
  <c r="M145" i="101"/>
  <c r="O151" i="106"/>
  <c r="O111" i="106"/>
  <c r="O99" i="106"/>
  <c r="O109" i="106"/>
  <c r="O80" i="106"/>
  <c r="O54" i="106"/>
  <c r="O40" i="106"/>
  <c r="N148" i="105"/>
  <c r="N78" i="105"/>
  <c r="N98" i="105"/>
  <c r="N94" i="105"/>
  <c r="N55" i="105"/>
  <c r="N42" i="105"/>
  <c r="N150" i="104"/>
  <c r="N135" i="104"/>
  <c r="N82" i="104"/>
  <c r="N80" i="104"/>
  <c r="N69" i="104"/>
  <c r="N41" i="104"/>
  <c r="N83" i="103"/>
  <c r="N65" i="103"/>
  <c r="N121" i="102"/>
  <c r="M124" i="101"/>
  <c r="M105" i="101"/>
  <c r="N65" i="102"/>
  <c r="M93" i="101"/>
  <c r="M125" i="101"/>
  <c r="N67" i="102"/>
  <c r="O148" i="106"/>
  <c r="O108" i="106"/>
  <c r="O120" i="106"/>
  <c r="O125" i="106"/>
  <c r="O67" i="106"/>
  <c r="O41" i="106"/>
  <c r="N145" i="105"/>
  <c r="N120" i="105"/>
  <c r="N124" i="105"/>
  <c r="N79" i="105"/>
  <c r="N52" i="105"/>
  <c r="N70" i="105"/>
  <c r="N147" i="104"/>
  <c r="N132" i="104"/>
  <c r="N79" i="104"/>
  <c r="N121" i="104"/>
  <c r="N72" i="104"/>
  <c r="N47" i="104"/>
  <c r="N150" i="103"/>
  <c r="N135" i="103"/>
  <c r="N80" i="103"/>
  <c r="N59" i="103"/>
  <c r="N55" i="103"/>
  <c r="N57" i="103"/>
  <c r="N148" i="102"/>
  <c r="N120" i="102"/>
  <c r="N92" i="102"/>
  <c r="N122" i="102"/>
  <c r="N72" i="102"/>
  <c r="N60" i="102"/>
  <c r="M147" i="101"/>
  <c r="M121" i="101"/>
  <c r="M79" i="101"/>
  <c r="M83" i="101"/>
  <c r="M92" i="101"/>
  <c r="M44" i="101"/>
  <c r="N85" i="103"/>
  <c r="N118" i="102"/>
  <c r="N109" i="102"/>
  <c r="N69" i="102"/>
  <c r="M120" i="101"/>
  <c r="M94" i="101"/>
  <c r="M52" i="101"/>
  <c r="M57" i="101"/>
  <c r="N78" i="102"/>
  <c r="M86" i="101"/>
  <c r="N86" i="102"/>
  <c r="N52" i="102"/>
  <c r="M69" i="101"/>
  <c r="N132" i="102"/>
  <c r="M143" i="101"/>
  <c r="M53" i="101"/>
  <c r="N73" i="102"/>
  <c r="N66" i="102"/>
  <c r="M133" i="101"/>
  <c r="O145" i="106"/>
  <c r="O96" i="106"/>
  <c r="O106" i="106"/>
  <c r="O118" i="106"/>
  <c r="O79" i="106"/>
  <c r="N138" i="105"/>
  <c r="N111" i="105"/>
  <c r="N109" i="105"/>
  <c r="N119" i="105"/>
  <c r="N57" i="105"/>
  <c r="N43" i="105"/>
  <c r="N144" i="104"/>
  <c r="N146" i="104"/>
  <c r="N112" i="104"/>
  <c r="N111" i="104"/>
  <c r="N105" i="104"/>
  <c r="N67" i="104"/>
  <c r="N147" i="103"/>
  <c r="N132" i="103"/>
  <c r="N105" i="103"/>
  <c r="N56" i="103"/>
  <c r="N98" i="103"/>
  <c r="N67" i="103"/>
  <c r="N145" i="102"/>
  <c r="N119" i="102"/>
  <c r="N82" i="102"/>
  <c r="N81" i="102"/>
  <c r="N55" i="102"/>
  <c r="N46" i="102"/>
  <c r="M144" i="101"/>
  <c r="M118" i="101"/>
  <c r="M109" i="101"/>
  <c r="M55" i="101"/>
  <c r="M72" i="101"/>
  <c r="M43" i="101"/>
  <c r="N124" i="103"/>
  <c r="N41" i="103"/>
  <c r="N107" i="102"/>
  <c r="N105" i="102"/>
  <c r="N39" i="102"/>
  <c r="M138" i="101"/>
  <c r="M59" i="101"/>
  <c r="N138" i="102"/>
  <c r="N111" i="102"/>
  <c r="N124" i="102"/>
  <c r="M47" i="101"/>
  <c r="M107" i="101"/>
  <c r="M42" i="101"/>
  <c r="O146" i="106"/>
  <c r="O93" i="106"/>
  <c r="O131" i="106"/>
  <c r="O107" i="106"/>
  <c r="O73" i="106"/>
  <c r="O53" i="106"/>
  <c r="N135" i="105"/>
  <c r="N108" i="105"/>
  <c r="N117" i="105"/>
  <c r="N96" i="105"/>
  <c r="N53" i="105"/>
  <c r="N137" i="104"/>
  <c r="N143" i="104"/>
  <c r="N106" i="104"/>
  <c r="N125" i="104"/>
  <c r="N95" i="104"/>
  <c r="N53" i="104"/>
  <c r="N144" i="103"/>
  <c r="N146" i="103"/>
  <c r="N53" i="103"/>
  <c r="M132" i="101"/>
  <c r="N68" i="102"/>
  <c r="M81" i="101"/>
  <c r="N83" i="102"/>
  <c r="M96" i="101"/>
  <c r="P120" i="106"/>
  <c r="P122" i="106"/>
  <c r="P134" i="106"/>
  <c r="P93" i="106"/>
  <c r="P80" i="106"/>
  <c r="P70" i="106"/>
  <c r="P52" i="106"/>
  <c r="O146" i="105"/>
  <c r="O95" i="105"/>
  <c r="O68" i="105"/>
  <c r="O143" i="104"/>
  <c r="O95" i="104"/>
  <c r="N125" i="101"/>
  <c r="N66" i="101"/>
  <c r="N40" i="101"/>
  <c r="N95" i="101"/>
  <c r="P137" i="106"/>
  <c r="P119" i="106"/>
  <c r="P95" i="106"/>
  <c r="P72" i="106"/>
  <c r="P67" i="106"/>
  <c r="P59" i="106"/>
  <c r="O143" i="105"/>
  <c r="O92" i="105"/>
  <c r="O130" i="105"/>
  <c r="O82" i="105"/>
  <c r="O107" i="105"/>
  <c r="O46" i="105"/>
  <c r="O150" i="104"/>
  <c r="O99" i="104"/>
  <c r="O108" i="104"/>
  <c r="O86" i="104"/>
  <c r="O59" i="104"/>
  <c r="O68" i="104"/>
  <c r="O137" i="103"/>
  <c r="O147" i="103"/>
  <c r="O120" i="103"/>
  <c r="O92" i="103"/>
  <c r="O60" i="103"/>
  <c r="O72" i="103"/>
  <c r="O121" i="102"/>
  <c r="O137" i="102"/>
  <c r="O138" i="102"/>
  <c r="N60" i="101"/>
  <c r="P151" i="106"/>
  <c r="P133" i="106"/>
  <c r="P60" i="106"/>
  <c r="P118" i="106"/>
  <c r="P73" i="106"/>
  <c r="P65" i="106"/>
  <c r="O150" i="105"/>
  <c r="O106" i="105"/>
  <c r="O66" i="105"/>
  <c r="O81" i="105"/>
  <c r="O78" i="105"/>
  <c r="O54" i="105"/>
  <c r="O147" i="104"/>
  <c r="O138" i="104"/>
  <c r="O98" i="104"/>
  <c r="O109" i="104"/>
  <c r="O70" i="104"/>
  <c r="O44" i="104"/>
  <c r="O134" i="103"/>
  <c r="O144" i="103"/>
  <c r="O104" i="103"/>
  <c r="O85" i="103"/>
  <c r="O69" i="103"/>
  <c r="O55" i="103"/>
  <c r="O118" i="102"/>
  <c r="O122" i="102"/>
  <c r="O134" i="102"/>
  <c r="O73" i="102"/>
  <c r="N104" i="101"/>
  <c r="N47" i="101"/>
  <c r="N146" i="101"/>
  <c r="P148" i="106"/>
  <c r="P150" i="106"/>
  <c r="P57" i="106"/>
  <c r="P144" i="106"/>
  <c r="P92" i="106"/>
  <c r="P47" i="106"/>
  <c r="O147" i="105"/>
  <c r="O125" i="105"/>
  <c r="O124" i="105"/>
  <c r="O67" i="105"/>
  <c r="O72" i="105"/>
  <c r="O56" i="105"/>
  <c r="O144" i="104"/>
  <c r="O122" i="104"/>
  <c r="O117" i="104"/>
  <c r="O104" i="104"/>
  <c r="O57" i="104"/>
  <c r="O52" i="104"/>
  <c r="O131" i="103"/>
  <c r="O106" i="103"/>
  <c r="O125" i="103"/>
  <c r="O82" i="103"/>
  <c r="O78" i="103"/>
  <c r="O52" i="103"/>
  <c r="O146" i="102"/>
  <c r="O94" i="102"/>
  <c r="O112" i="102"/>
  <c r="O99" i="102"/>
  <c r="O117" i="102"/>
  <c r="O53" i="102"/>
  <c r="N138" i="101"/>
  <c r="N70" i="101"/>
  <c r="N117" i="101"/>
  <c r="N98" i="101"/>
  <c r="P145" i="106"/>
  <c r="P147" i="106"/>
  <c r="P143" i="106"/>
  <c r="P96" i="106"/>
  <c r="P69" i="106"/>
  <c r="P44" i="106"/>
  <c r="O144" i="105"/>
  <c r="O119" i="105"/>
  <c r="O109" i="105"/>
  <c r="O59" i="105"/>
  <c r="O55" i="105"/>
  <c r="O47" i="105"/>
  <c r="O105" i="104"/>
  <c r="O120" i="104"/>
  <c r="O92" i="104"/>
  <c r="O91" i="104"/>
  <c r="O55" i="104"/>
  <c r="O151" i="103"/>
  <c r="O94" i="103"/>
  <c r="O121" i="103"/>
  <c r="O79" i="103"/>
  <c r="O83" i="103"/>
  <c r="O44" i="103"/>
  <c r="O143" i="102"/>
  <c r="O91" i="102"/>
  <c r="O104" i="102"/>
  <c r="O93" i="102"/>
  <c r="O56" i="102"/>
  <c r="O55" i="102"/>
  <c r="N150" i="101"/>
  <c r="N135" i="101"/>
  <c r="N122" i="101"/>
  <c r="N119" i="101"/>
  <c r="N91" i="101"/>
  <c r="N44" i="101"/>
  <c r="N54" i="101"/>
  <c r="N108" i="101"/>
  <c r="P107" i="106"/>
  <c r="P112" i="106"/>
  <c r="P105" i="106"/>
  <c r="P130" i="106"/>
  <c r="P56" i="106"/>
  <c r="O98" i="105"/>
  <c r="O133" i="105"/>
  <c r="O117" i="105"/>
  <c r="O80" i="105"/>
  <c r="O52" i="105"/>
  <c r="O40" i="105"/>
  <c r="O151" i="104"/>
  <c r="O96" i="104"/>
  <c r="O134" i="104"/>
  <c r="O83" i="104"/>
  <c r="O67" i="104"/>
  <c r="O79" i="104"/>
  <c r="O41" i="104"/>
  <c r="O148" i="103"/>
  <c r="O91" i="103"/>
  <c r="O112" i="103"/>
  <c r="O73" i="103"/>
  <c r="O68" i="103"/>
  <c r="O47" i="103"/>
  <c r="O111" i="102"/>
  <c r="O133" i="102"/>
  <c r="O83" i="102"/>
  <c r="O106" i="102"/>
  <c r="O40" i="102"/>
  <c r="N147" i="101"/>
  <c r="N132" i="101"/>
  <c r="N42" i="101"/>
  <c r="P124" i="106"/>
  <c r="P109" i="106"/>
  <c r="P94" i="106"/>
  <c r="P108" i="106"/>
  <c r="P78" i="106"/>
  <c r="P55" i="106"/>
  <c r="O122" i="105"/>
  <c r="O135" i="105"/>
  <c r="O112" i="105"/>
  <c r="O70" i="105"/>
  <c r="O118" i="105"/>
  <c r="O39" i="105"/>
  <c r="O148" i="104"/>
  <c r="O93" i="104"/>
  <c r="O65" i="104"/>
  <c r="O82" i="104"/>
  <c r="O56" i="104"/>
  <c r="O42" i="104"/>
  <c r="O145" i="103"/>
  <c r="O132" i="103"/>
  <c r="O138" i="103"/>
  <c r="O93" i="103"/>
  <c r="O59" i="103"/>
  <c r="O57" i="103"/>
  <c r="O108" i="102"/>
  <c r="O98" i="102"/>
  <c r="O65" i="102"/>
  <c r="O130" i="102"/>
  <c r="O52" i="102"/>
  <c r="O42" i="102"/>
  <c r="N144" i="101"/>
  <c r="P138" i="106"/>
  <c r="P106" i="106"/>
  <c r="P131" i="106"/>
  <c r="P91" i="106"/>
  <c r="P66" i="106"/>
  <c r="P68" i="106"/>
  <c r="O121" i="105"/>
  <c r="O105" i="105"/>
  <c r="O137" i="105"/>
  <c r="O94" i="105"/>
  <c r="O60" i="105"/>
  <c r="O42" i="105"/>
  <c r="O145" i="104"/>
  <c r="O135" i="104"/>
  <c r="O131" i="104"/>
  <c r="O73" i="104"/>
  <c r="O46" i="104"/>
  <c r="O66" i="104"/>
  <c r="O146" i="103"/>
  <c r="O124" i="103"/>
  <c r="O135" i="103"/>
  <c r="O86" i="103"/>
  <c r="O65" i="103"/>
  <c r="O53" i="103"/>
  <c r="O105" i="102"/>
  <c r="O131" i="102"/>
  <c r="O78" i="102"/>
  <c r="O57" i="102"/>
  <c r="O85" i="102"/>
  <c r="O54" i="102"/>
  <c r="N137" i="101"/>
  <c r="N143" i="101"/>
  <c r="N92" i="101"/>
  <c r="N86" i="101"/>
  <c r="N65" i="101"/>
  <c r="N52" i="101"/>
  <c r="O85" i="104"/>
  <c r="O143" i="103"/>
  <c r="O119" i="103"/>
  <c r="O133" i="103"/>
  <c r="O109" i="103"/>
  <c r="O43" i="103"/>
  <c r="O150" i="102"/>
  <c r="O119" i="102"/>
  <c r="O92" i="102"/>
  <c r="O66" i="102"/>
  <c r="P135" i="106"/>
  <c r="P121" i="106"/>
  <c r="P104" i="106"/>
  <c r="P98" i="106"/>
  <c r="P54" i="106"/>
  <c r="P43" i="106"/>
  <c r="O131" i="105"/>
  <c r="O104" i="105"/>
  <c r="O134" i="105"/>
  <c r="O96" i="105"/>
  <c r="O44" i="105"/>
  <c r="O43" i="105"/>
  <c r="O124" i="104"/>
  <c r="O132" i="104"/>
  <c r="O133" i="104"/>
  <c r="O43" i="104"/>
  <c r="O54" i="104"/>
  <c r="O66" i="103"/>
  <c r="O82" i="102"/>
  <c r="O46" i="102"/>
  <c r="N134" i="101"/>
  <c r="N133" i="101"/>
  <c r="N85" i="101"/>
  <c r="N124" i="101"/>
  <c r="N80" i="101"/>
  <c r="N69" i="101"/>
  <c r="P132" i="106"/>
  <c r="P99" i="106"/>
  <c r="P79" i="106"/>
  <c r="P82" i="106"/>
  <c r="P41" i="106"/>
  <c r="P39" i="106"/>
  <c r="O151" i="105"/>
  <c r="O120" i="105"/>
  <c r="O99" i="105"/>
  <c r="O86" i="105"/>
  <c r="O93" i="105"/>
  <c r="O53" i="105"/>
  <c r="O121" i="104"/>
  <c r="O112" i="104"/>
  <c r="O107" i="104"/>
  <c r="O80" i="104"/>
  <c r="O40" i="104"/>
  <c r="O47" i="104"/>
  <c r="O111" i="103"/>
  <c r="O118" i="103"/>
  <c r="O122" i="103"/>
  <c r="O67" i="103"/>
  <c r="O81" i="103"/>
  <c r="O42" i="103"/>
  <c r="O151" i="102"/>
  <c r="O147" i="102"/>
  <c r="O109" i="102"/>
  <c r="O81" i="102"/>
  <c r="O69" i="102"/>
  <c r="O72" i="102"/>
  <c r="O39" i="102"/>
  <c r="N131" i="101"/>
  <c r="N130" i="101"/>
  <c r="N82" i="101"/>
  <c r="N94" i="101"/>
  <c r="N72" i="101"/>
  <c r="N57" i="101"/>
  <c r="O111" i="104"/>
  <c r="O39" i="104"/>
  <c r="O95" i="103"/>
  <c r="O46" i="103"/>
  <c r="O70" i="102"/>
  <c r="N145" i="101"/>
  <c r="N99" i="101"/>
  <c r="N53" i="101"/>
  <c r="N107" i="101"/>
  <c r="N43" i="101"/>
  <c r="O60" i="102"/>
  <c r="N83" i="101"/>
  <c r="P111" i="106"/>
  <c r="P86" i="106"/>
  <c r="P146" i="106"/>
  <c r="P81" i="106"/>
  <c r="P53" i="106"/>
  <c r="P42" i="106"/>
  <c r="O148" i="105"/>
  <c r="O111" i="105"/>
  <c r="O79" i="105"/>
  <c r="O85" i="105"/>
  <c r="O73" i="105"/>
  <c r="O41" i="105"/>
  <c r="O118" i="104"/>
  <c r="O137" i="104"/>
  <c r="O130" i="104"/>
  <c r="O72" i="104"/>
  <c r="O94" i="104"/>
  <c r="O81" i="104"/>
  <c r="O108" i="103"/>
  <c r="O117" i="103"/>
  <c r="O107" i="103"/>
  <c r="O39" i="103"/>
  <c r="O40" i="103"/>
  <c r="O54" i="103"/>
  <c r="O148" i="102"/>
  <c r="O144" i="102"/>
  <c r="O96" i="102"/>
  <c r="O67" i="102"/>
  <c r="O68" i="102"/>
  <c r="O86" i="102"/>
  <c r="N151" i="101"/>
  <c r="N111" i="101"/>
  <c r="N79" i="101"/>
  <c r="N73" i="101"/>
  <c r="N56" i="101"/>
  <c r="N46" i="101"/>
  <c r="O119" i="104"/>
  <c r="O69" i="104"/>
  <c r="O150" i="103"/>
  <c r="O96" i="103"/>
  <c r="O70" i="103"/>
  <c r="O124" i="102"/>
  <c r="O125" i="102"/>
  <c r="N112" i="101"/>
  <c r="O95" i="102"/>
  <c r="N81" i="101"/>
  <c r="N41" i="101"/>
  <c r="N121" i="101"/>
  <c r="N78" i="101"/>
  <c r="N118" i="101"/>
  <c r="P125" i="106"/>
  <c r="P83" i="106"/>
  <c r="P117" i="106"/>
  <c r="P85" i="106"/>
  <c r="P46" i="106"/>
  <c r="P40" i="106"/>
  <c r="O145" i="105"/>
  <c r="O108" i="105"/>
  <c r="O138" i="105"/>
  <c r="O65" i="105"/>
  <c r="O69" i="105"/>
  <c r="O57" i="105"/>
  <c r="O146" i="104"/>
  <c r="O106" i="104"/>
  <c r="O125" i="104"/>
  <c r="O60" i="104"/>
  <c r="O78" i="104"/>
  <c r="O53" i="104"/>
  <c r="O105" i="103"/>
  <c r="O99" i="103"/>
  <c r="O98" i="103"/>
  <c r="O80" i="103"/>
  <c r="O56" i="103"/>
  <c r="O41" i="103"/>
  <c r="O145" i="102"/>
  <c r="O135" i="102"/>
  <c r="O120" i="102"/>
  <c r="O59" i="102"/>
  <c r="O41" i="102"/>
  <c r="O80" i="102"/>
  <c r="N148" i="101"/>
  <c r="N96" i="101"/>
  <c r="N120" i="101"/>
  <c r="N67" i="101"/>
  <c r="N68" i="101"/>
  <c r="N39" i="101"/>
  <c r="O132" i="105"/>
  <c r="O83" i="105"/>
  <c r="O91" i="105"/>
  <c r="O130" i="103"/>
  <c r="O132" i="102"/>
  <c r="O107" i="102"/>
  <c r="O47" i="102"/>
  <c r="N93" i="101"/>
  <c r="N59" i="101"/>
  <c r="O43" i="102"/>
  <c r="O44" i="102"/>
  <c r="N106" i="101"/>
  <c r="O79" i="102"/>
  <c r="N109" i="101"/>
  <c r="N105" i="101"/>
  <c r="N55" i="101"/>
  <c r="Q124" i="106"/>
  <c r="Q130" i="106"/>
  <c r="Q65" i="106"/>
  <c r="Q108" i="106"/>
  <c r="Q69" i="106"/>
  <c r="Q43" i="106"/>
  <c r="P137" i="105"/>
  <c r="P150" i="105"/>
  <c r="P133" i="105"/>
  <c r="P83" i="105"/>
  <c r="P47" i="105"/>
  <c r="P66" i="105"/>
  <c r="P146" i="104"/>
  <c r="P120" i="104"/>
  <c r="P92" i="104"/>
  <c r="P105" i="104"/>
  <c r="P85" i="104"/>
  <c r="P145" i="103"/>
  <c r="P150" i="103"/>
  <c r="P150" i="102"/>
  <c r="P47" i="102"/>
  <c r="P112" i="102"/>
  <c r="O150" i="101"/>
  <c r="P147" i="104"/>
  <c r="P57" i="103"/>
  <c r="O70" i="101"/>
  <c r="O130" i="101"/>
  <c r="P72" i="102"/>
  <c r="Q121" i="106"/>
  <c r="Q150" i="106"/>
  <c r="Q106" i="106"/>
  <c r="Q107" i="106"/>
  <c r="Q78" i="106"/>
  <c r="Q40" i="106"/>
  <c r="P151" i="105"/>
  <c r="P112" i="105"/>
  <c r="P143" i="105"/>
  <c r="P82" i="105"/>
  <c r="P44" i="105"/>
  <c r="P46" i="105"/>
  <c r="P111" i="104"/>
  <c r="P86" i="104"/>
  <c r="P82" i="104"/>
  <c r="P79" i="104"/>
  <c r="P56" i="104"/>
  <c r="P43" i="104"/>
  <c r="P99" i="103"/>
  <c r="P85" i="103"/>
  <c r="P105" i="102"/>
  <c r="O108" i="101"/>
  <c r="P78" i="105"/>
  <c r="P92" i="103"/>
  <c r="O147" i="101"/>
  <c r="P68" i="102"/>
  <c r="P135" i="102"/>
  <c r="Q118" i="106"/>
  <c r="Q147" i="106"/>
  <c r="Q104" i="106"/>
  <c r="Q95" i="106"/>
  <c r="Q47" i="106"/>
  <c r="Q60" i="106"/>
  <c r="P148" i="105"/>
  <c r="P109" i="105"/>
  <c r="P105" i="105"/>
  <c r="P81" i="105"/>
  <c r="P112" i="103"/>
  <c r="O73" i="101"/>
  <c r="O132" i="101"/>
  <c r="O117" i="101"/>
  <c r="Q138" i="106"/>
  <c r="Q144" i="106"/>
  <c r="Q98" i="106"/>
  <c r="Q93" i="106"/>
  <c r="Q44" i="106"/>
  <c r="Q82" i="106"/>
  <c r="P145" i="105"/>
  <c r="P106" i="105"/>
  <c r="P99" i="105"/>
  <c r="P67" i="105"/>
  <c r="P95" i="105"/>
  <c r="P54" i="105"/>
  <c r="P151" i="104"/>
  <c r="P125" i="104"/>
  <c r="P99" i="104"/>
  <c r="P98" i="104"/>
  <c r="P104" i="104"/>
  <c r="P66" i="104"/>
  <c r="P121" i="103"/>
  <c r="P109" i="103"/>
  <c r="P146" i="103"/>
  <c r="P81" i="103"/>
  <c r="P54" i="103"/>
  <c r="P66" i="103"/>
  <c r="P148" i="102"/>
  <c r="P106" i="102"/>
  <c r="P134" i="102"/>
  <c r="P93" i="102"/>
  <c r="Q135" i="106"/>
  <c r="Q120" i="106"/>
  <c r="Q112" i="106"/>
  <c r="Q56" i="106"/>
  <c r="Q41" i="106"/>
  <c r="Q55" i="106"/>
  <c r="P124" i="105"/>
  <c r="P144" i="105"/>
  <c r="P147" i="105"/>
  <c r="P59" i="105"/>
  <c r="P118" i="105"/>
  <c r="P56" i="105"/>
  <c r="P148" i="104"/>
  <c r="P122" i="104"/>
  <c r="P133" i="104"/>
  <c r="P96" i="104"/>
  <c r="P91" i="104"/>
  <c r="P54" i="104"/>
  <c r="P138" i="103"/>
  <c r="P106" i="103"/>
  <c r="P133" i="103"/>
  <c r="P70" i="103"/>
  <c r="P82" i="103"/>
  <c r="P43" i="103"/>
  <c r="P145" i="102"/>
  <c r="P120" i="102"/>
  <c r="P78" i="102"/>
  <c r="P79" i="102"/>
  <c r="P80" i="102"/>
  <c r="O138" i="101"/>
  <c r="O111" i="101"/>
  <c r="O104" i="101"/>
  <c r="O68" i="101"/>
  <c r="O40" i="101"/>
  <c r="O42" i="101"/>
  <c r="O92" i="101"/>
  <c r="P82" i="102"/>
  <c r="Q132" i="106"/>
  <c r="Q117" i="106"/>
  <c r="Q109" i="106"/>
  <c r="Q53" i="106"/>
  <c r="Q96" i="106"/>
  <c r="Q39" i="106"/>
  <c r="P138" i="105"/>
  <c r="P130" i="105"/>
  <c r="P92" i="105"/>
  <c r="P80" i="105"/>
  <c r="P68" i="105"/>
  <c r="P40" i="105"/>
  <c r="P145" i="104"/>
  <c r="P119" i="104"/>
  <c r="P117" i="104"/>
  <c r="P95" i="104"/>
  <c r="P70" i="104"/>
  <c r="P47" i="104"/>
  <c r="P135" i="103"/>
  <c r="P131" i="103"/>
  <c r="P107" i="103"/>
  <c r="P65" i="103"/>
  <c r="P56" i="103"/>
  <c r="P39" i="103"/>
  <c r="P138" i="102"/>
  <c r="P117" i="102"/>
  <c r="P133" i="102"/>
  <c r="P94" i="102"/>
  <c r="P53" i="102"/>
  <c r="P96" i="102"/>
  <c r="O151" i="101"/>
  <c r="O119" i="101"/>
  <c r="O96" i="101"/>
  <c r="O109" i="101"/>
  <c r="O80" i="101"/>
  <c r="O43" i="101"/>
  <c r="P144" i="102"/>
  <c r="Q137" i="106"/>
  <c r="Q146" i="106"/>
  <c r="Q105" i="106"/>
  <c r="Q92" i="106"/>
  <c r="Q83" i="106"/>
  <c r="Q66" i="106"/>
  <c r="Q42" i="106"/>
  <c r="P135" i="105"/>
  <c r="P146" i="105"/>
  <c r="P121" i="105"/>
  <c r="P70" i="105"/>
  <c r="P60" i="105"/>
  <c r="P39" i="105"/>
  <c r="P107" i="104"/>
  <c r="P150" i="104"/>
  <c r="P143" i="104"/>
  <c r="P94" i="104"/>
  <c r="P46" i="104"/>
  <c r="P65" i="104"/>
  <c r="P132" i="103"/>
  <c r="P144" i="103"/>
  <c r="P98" i="103"/>
  <c r="P53" i="103"/>
  <c r="O93" i="101"/>
  <c r="Q134" i="106"/>
  <c r="Q143" i="106"/>
  <c r="Q94" i="106"/>
  <c r="Q85" i="106"/>
  <c r="Q86" i="106"/>
  <c r="Q81" i="106"/>
  <c r="P132" i="105"/>
  <c r="P131" i="105"/>
  <c r="P69" i="105"/>
  <c r="P57" i="105"/>
  <c r="P65" i="105"/>
  <c r="P42" i="105"/>
  <c r="P124" i="104"/>
  <c r="P112" i="104"/>
  <c r="P134" i="104"/>
  <c r="P73" i="104"/>
  <c r="P80" i="104"/>
  <c r="P39" i="104"/>
  <c r="P111" i="103"/>
  <c r="P134" i="103"/>
  <c r="P96" i="103"/>
  <c r="P80" i="103"/>
  <c r="P47" i="103"/>
  <c r="P46" i="103"/>
  <c r="P132" i="102"/>
  <c r="P118" i="102"/>
  <c r="P81" i="102"/>
  <c r="P69" i="102"/>
  <c r="P146" i="102"/>
  <c r="P55" i="102"/>
  <c r="O145" i="101"/>
  <c r="O135" i="101"/>
  <c r="O107" i="101"/>
  <c r="O66" i="101"/>
  <c r="O67" i="101"/>
  <c r="O55" i="101"/>
  <c r="P94" i="105"/>
  <c r="P52" i="105"/>
  <c r="P109" i="104"/>
  <c r="P55" i="104"/>
  <c r="P53" i="104"/>
  <c r="P108" i="103"/>
  <c r="P73" i="103"/>
  <c r="P42" i="103"/>
  <c r="P40" i="103"/>
  <c r="P111" i="102"/>
  <c r="P131" i="102"/>
  <c r="P66" i="102"/>
  <c r="P91" i="102"/>
  <c r="O124" i="101"/>
  <c r="O98" i="101"/>
  <c r="O44" i="101"/>
  <c r="O54" i="101"/>
  <c r="O57" i="101"/>
  <c r="P78" i="104"/>
  <c r="P83" i="103"/>
  <c r="P151" i="102"/>
  <c r="P39" i="102"/>
  <c r="O81" i="101"/>
  <c r="O72" i="101"/>
  <c r="P52" i="102"/>
  <c r="O82" i="101"/>
  <c r="Q131" i="106"/>
  <c r="Q125" i="106"/>
  <c r="Q91" i="106"/>
  <c r="Q80" i="106"/>
  <c r="Q54" i="106"/>
  <c r="Q46" i="106"/>
  <c r="P111" i="105"/>
  <c r="P120" i="105"/>
  <c r="P117" i="105"/>
  <c r="P53" i="105"/>
  <c r="P121" i="104"/>
  <c r="P118" i="104"/>
  <c r="P60" i="104"/>
  <c r="P143" i="103"/>
  <c r="P72" i="103"/>
  <c r="P70" i="102"/>
  <c r="P67" i="102"/>
  <c r="O133" i="101"/>
  <c r="P42" i="104"/>
  <c r="P46" i="102"/>
  <c r="P67" i="103"/>
  <c r="Q151" i="106"/>
  <c r="Q122" i="106"/>
  <c r="Q72" i="106"/>
  <c r="Q70" i="106"/>
  <c r="Q73" i="106"/>
  <c r="P125" i="105"/>
  <c r="P108" i="105"/>
  <c r="P134" i="105"/>
  <c r="P96" i="105"/>
  <c r="P79" i="105"/>
  <c r="P43" i="105"/>
  <c r="P138" i="104"/>
  <c r="P106" i="104"/>
  <c r="P131" i="104"/>
  <c r="P81" i="104"/>
  <c r="P59" i="104"/>
  <c r="P68" i="104"/>
  <c r="P137" i="103"/>
  <c r="P125" i="103"/>
  <c r="P118" i="103"/>
  <c r="P93" i="103"/>
  <c r="P95" i="103"/>
  <c r="P60" i="103"/>
  <c r="P125" i="102"/>
  <c r="P143" i="102"/>
  <c r="P57" i="102"/>
  <c r="P104" i="102"/>
  <c r="P86" i="102"/>
  <c r="P43" i="102"/>
  <c r="O121" i="101"/>
  <c r="O105" i="101"/>
  <c r="O95" i="101"/>
  <c r="O41" i="101"/>
  <c r="O78" i="101"/>
  <c r="O86" i="101"/>
  <c r="O91" i="101"/>
  <c r="O65" i="101"/>
  <c r="P130" i="103"/>
  <c r="P130" i="102"/>
  <c r="O143" i="101"/>
  <c r="O52" i="101"/>
  <c r="P147" i="103"/>
  <c r="P59" i="103"/>
  <c r="P121" i="102"/>
  <c r="P85" i="102"/>
  <c r="O83" i="101"/>
  <c r="O53" i="101"/>
  <c r="P108" i="104"/>
  <c r="P41" i="104"/>
  <c r="P98" i="102"/>
  <c r="P83" i="102"/>
  <c r="O56" i="101"/>
  <c r="P41" i="103"/>
  <c r="O106" i="101"/>
  <c r="Q148" i="106"/>
  <c r="Q119" i="106"/>
  <c r="Q99" i="106"/>
  <c r="Q67" i="106"/>
  <c r="Q59" i="106"/>
  <c r="Q57" i="106"/>
  <c r="P122" i="105"/>
  <c r="P104" i="105"/>
  <c r="P86" i="105"/>
  <c r="P93" i="105"/>
  <c r="P72" i="105"/>
  <c r="P55" i="105"/>
  <c r="P135" i="104"/>
  <c r="P144" i="104"/>
  <c r="P72" i="104"/>
  <c r="P69" i="104"/>
  <c r="P40" i="104"/>
  <c r="P67" i="104"/>
  <c r="P151" i="103"/>
  <c r="P122" i="103"/>
  <c r="P117" i="103"/>
  <c r="P68" i="103"/>
  <c r="P91" i="103"/>
  <c r="P55" i="103"/>
  <c r="P122" i="102"/>
  <c r="P147" i="102"/>
  <c r="P54" i="102"/>
  <c r="P65" i="102"/>
  <c r="P124" i="102"/>
  <c r="P41" i="102"/>
  <c r="O118" i="101"/>
  <c r="O137" i="101"/>
  <c r="O125" i="101"/>
  <c r="P94" i="103"/>
  <c r="P44" i="103"/>
  <c r="P73" i="102"/>
  <c r="O122" i="101"/>
  <c r="O112" i="101"/>
  <c r="P137" i="104"/>
  <c r="P104" i="103"/>
  <c r="P99" i="102"/>
  <c r="O134" i="101"/>
  <c r="O59" i="101"/>
  <c r="P92" i="102"/>
  <c r="O79" i="101"/>
  <c r="Q145" i="106"/>
  <c r="Q133" i="106"/>
  <c r="Q68" i="106"/>
  <c r="Q111" i="106"/>
  <c r="Q79" i="106"/>
  <c r="Q52" i="106"/>
  <c r="P119" i="105"/>
  <c r="P98" i="105"/>
  <c r="P85" i="105"/>
  <c r="P91" i="105"/>
  <c r="P41" i="105"/>
  <c r="P73" i="105"/>
  <c r="P132" i="104"/>
  <c r="P130" i="104"/>
  <c r="P93" i="104"/>
  <c r="P52" i="104"/>
  <c r="P57" i="104"/>
  <c r="P44" i="104"/>
  <c r="P148" i="103"/>
  <c r="P119" i="103"/>
  <c r="P105" i="103"/>
  <c r="P86" i="103"/>
  <c r="P79" i="103"/>
  <c r="P52" i="103"/>
  <c r="P119" i="102"/>
  <c r="P107" i="102"/>
  <c r="P95" i="102"/>
  <c r="P60" i="102"/>
  <c r="P59" i="102"/>
  <c r="P40" i="102"/>
  <c r="O146" i="101"/>
  <c r="O131" i="101"/>
  <c r="O94" i="101"/>
  <c r="O120" i="101"/>
  <c r="O69" i="101"/>
  <c r="O46" i="101"/>
  <c r="P69" i="103"/>
  <c r="P44" i="102"/>
  <c r="P56" i="102"/>
  <c r="O99" i="101"/>
  <c r="O60" i="101"/>
  <c r="P120" i="103"/>
  <c r="P78" i="103"/>
  <c r="P137" i="102"/>
  <c r="P108" i="102"/>
  <c r="P42" i="102"/>
  <c r="O85" i="101"/>
  <c r="O39" i="101"/>
  <c r="P107" i="105"/>
  <c r="P83" i="104"/>
  <c r="P124" i="103"/>
  <c r="P109" i="102"/>
  <c r="O47" i="101"/>
  <c r="O144" i="101"/>
  <c r="O148" i="101"/>
  <c r="R146" i="106"/>
  <c r="R118" i="106"/>
  <c r="R104" i="106"/>
  <c r="R107" i="106"/>
  <c r="R59" i="106"/>
  <c r="R47" i="106"/>
  <c r="Q138" i="105"/>
  <c r="Q144" i="105"/>
  <c r="Q109" i="105"/>
  <c r="Q70" i="105"/>
  <c r="Q105" i="105"/>
  <c r="Q66" i="103"/>
  <c r="Q67" i="102"/>
  <c r="P106" i="101"/>
  <c r="Q67" i="103"/>
  <c r="Q148" i="102"/>
  <c r="P56" i="101"/>
  <c r="P60" i="101"/>
  <c r="P70" i="101"/>
  <c r="P66" i="101"/>
  <c r="R143" i="106"/>
  <c r="R99" i="106"/>
  <c r="R98" i="106"/>
  <c r="R95" i="106"/>
  <c r="R79" i="106"/>
  <c r="R44" i="106"/>
  <c r="Q135" i="105"/>
  <c r="Q120" i="105"/>
  <c r="Q94" i="105"/>
  <c r="Q57" i="105"/>
  <c r="Q68" i="105"/>
  <c r="Q47" i="105"/>
  <c r="Q121" i="104"/>
  <c r="Q150" i="104"/>
  <c r="Q99" i="104"/>
  <c r="Q121" i="103"/>
  <c r="Q65" i="103"/>
  <c r="Q108" i="102"/>
  <c r="Q55" i="102"/>
  <c r="P41" i="101"/>
  <c r="P44" i="101"/>
  <c r="Q94" i="103"/>
  <c r="P80" i="101"/>
  <c r="R133" i="106"/>
  <c r="R86" i="106"/>
  <c r="R124" i="106"/>
  <c r="R68" i="106"/>
  <c r="R69" i="106"/>
  <c r="R56" i="106"/>
  <c r="Q132" i="105"/>
  <c r="Q117" i="105"/>
  <c r="Q86" i="105"/>
  <c r="Q54" i="105"/>
  <c r="Q60" i="105"/>
  <c r="Q41" i="105"/>
  <c r="Q118" i="104"/>
  <c r="Q147" i="104"/>
  <c r="Q94" i="104"/>
  <c r="Q96" i="104"/>
  <c r="Q109" i="104"/>
  <c r="Q59" i="104"/>
  <c r="Q118" i="103"/>
  <c r="Q147" i="103"/>
  <c r="Q99" i="103"/>
  <c r="Q81" i="103"/>
  <c r="Q69" i="103"/>
  <c r="Q41" i="103"/>
  <c r="Q145" i="102"/>
  <c r="Q65" i="102"/>
  <c r="P52" i="101"/>
  <c r="P104" i="101"/>
  <c r="Q144" i="102"/>
  <c r="R130" i="106"/>
  <c r="R83" i="106"/>
  <c r="R117" i="106"/>
  <c r="R60" i="106"/>
  <c r="R57" i="106"/>
  <c r="R54" i="106"/>
  <c r="Q137" i="105"/>
  <c r="Q146" i="105"/>
  <c r="Q111" i="105"/>
  <c r="Q81" i="105"/>
  <c r="Q96" i="105"/>
  <c r="Q42" i="105"/>
  <c r="Q46" i="105"/>
  <c r="Q138" i="104"/>
  <c r="Q144" i="104"/>
  <c r="Q91" i="104"/>
  <c r="Q104" i="104"/>
  <c r="Q53" i="104"/>
  <c r="Q138" i="103"/>
  <c r="Q144" i="103"/>
  <c r="Q95" i="103"/>
  <c r="Q46" i="103"/>
  <c r="Q56" i="103"/>
  <c r="Q124" i="102"/>
  <c r="Q130" i="102"/>
  <c r="Q104" i="102"/>
  <c r="Q43" i="102"/>
  <c r="Q52" i="102"/>
  <c r="Q39" i="102"/>
  <c r="P137" i="101"/>
  <c r="P111" i="101"/>
  <c r="P131" i="101"/>
  <c r="P57" i="101"/>
  <c r="P78" i="101"/>
  <c r="Q111" i="103"/>
  <c r="P119" i="101"/>
  <c r="R150" i="106"/>
  <c r="R80" i="106"/>
  <c r="R112" i="106"/>
  <c r="R42" i="106"/>
  <c r="R72" i="106"/>
  <c r="R46" i="106"/>
  <c r="Q134" i="105"/>
  <c r="Q143" i="105"/>
  <c r="Q106" i="105"/>
  <c r="Q73" i="105"/>
  <c r="Q93" i="105"/>
  <c r="Q39" i="105"/>
  <c r="Q135" i="104"/>
  <c r="Q120" i="104"/>
  <c r="Q111" i="104"/>
  <c r="Q83" i="104"/>
  <c r="Q112" i="104"/>
  <c r="Q43" i="104"/>
  <c r="Q137" i="103"/>
  <c r="Q135" i="103"/>
  <c r="Q120" i="103"/>
  <c r="Q92" i="103"/>
  <c r="Q43" i="103"/>
  <c r="Q53" i="103"/>
  <c r="Q52" i="103"/>
  <c r="Q121" i="102"/>
  <c r="Q150" i="102"/>
  <c r="Q99" i="102"/>
  <c r="Q40" i="102"/>
  <c r="Q96" i="102"/>
  <c r="Q68" i="102"/>
  <c r="R147" i="106"/>
  <c r="R121" i="106"/>
  <c r="R109" i="106"/>
  <c r="R39" i="106"/>
  <c r="R66" i="106"/>
  <c r="R41" i="106"/>
  <c r="Q131" i="105"/>
  <c r="Q125" i="105"/>
  <c r="Q104" i="105"/>
  <c r="Q112" i="105"/>
  <c r="Q99" i="105"/>
  <c r="Q56" i="105"/>
  <c r="Q132" i="104"/>
  <c r="Q117" i="104"/>
  <c r="Q105" i="104"/>
  <c r="Q82" i="104"/>
  <c r="Q73" i="104"/>
  <c r="Q40" i="104"/>
  <c r="Q134" i="103"/>
  <c r="Q132" i="103"/>
  <c r="Q117" i="103"/>
  <c r="Q112" i="103"/>
  <c r="Q40" i="103"/>
  <c r="Q59" i="103"/>
  <c r="Q118" i="102"/>
  <c r="Q147" i="102"/>
  <c r="Q95" i="102"/>
  <c r="Q109" i="102"/>
  <c r="Q91" i="102"/>
  <c r="Q57" i="102"/>
  <c r="P151" i="101"/>
  <c r="P122" i="101"/>
  <c r="P98" i="101"/>
  <c r="P92" i="101"/>
  <c r="P79" i="101"/>
  <c r="Q42" i="102"/>
  <c r="R151" i="106"/>
  <c r="R144" i="106"/>
  <c r="R105" i="106"/>
  <c r="R92" i="106"/>
  <c r="R93" i="106"/>
  <c r="R55" i="106"/>
  <c r="R40" i="106"/>
  <c r="Q151" i="105"/>
  <c r="Q122" i="105"/>
  <c r="Q98" i="105"/>
  <c r="Q108" i="105"/>
  <c r="Q91" i="105"/>
  <c r="Q53" i="105"/>
  <c r="Q137" i="104"/>
  <c r="Q146" i="104"/>
  <c r="Q95" i="104"/>
  <c r="Q93" i="104"/>
  <c r="Q81" i="104"/>
  <c r="Q56" i="104"/>
  <c r="Q46" i="104"/>
  <c r="Q131" i="103"/>
  <c r="P148" i="101"/>
  <c r="R148" i="106"/>
  <c r="R137" i="106"/>
  <c r="R94" i="106"/>
  <c r="R96" i="106"/>
  <c r="R65" i="106"/>
  <c r="R52" i="106"/>
  <c r="Q148" i="105"/>
  <c r="Q119" i="105"/>
  <c r="Q85" i="105"/>
  <c r="Q107" i="105"/>
  <c r="Q95" i="105"/>
  <c r="Q43" i="105"/>
  <c r="Q134" i="104"/>
  <c r="Q143" i="104"/>
  <c r="Q92" i="104"/>
  <c r="Q85" i="104"/>
  <c r="Q68" i="104"/>
  <c r="Q54" i="104"/>
  <c r="Q151" i="103"/>
  <c r="Q143" i="103"/>
  <c r="Q86" i="103"/>
  <c r="Q109" i="103"/>
  <c r="Q85" i="103"/>
  <c r="Q54" i="103"/>
  <c r="Q135" i="102"/>
  <c r="Q120" i="102"/>
  <c r="Q66" i="102"/>
  <c r="Q93" i="102"/>
  <c r="Q80" i="102"/>
  <c r="Q54" i="102"/>
  <c r="P145" i="101"/>
  <c r="P133" i="101"/>
  <c r="P117" i="101"/>
  <c r="P105" i="101"/>
  <c r="P46" i="101"/>
  <c r="P59" i="101"/>
  <c r="Q82" i="105"/>
  <c r="Q78" i="105"/>
  <c r="Q40" i="105"/>
  <c r="Q131" i="104"/>
  <c r="Q107" i="104"/>
  <c r="Q65" i="104"/>
  <c r="Q47" i="104"/>
  <c r="Q125" i="103"/>
  <c r="Q83" i="103"/>
  <c r="Q98" i="103"/>
  <c r="Q132" i="102"/>
  <c r="Q117" i="102"/>
  <c r="Q98" i="102"/>
  <c r="Q94" i="102"/>
  <c r="Q72" i="102"/>
  <c r="Q60" i="102"/>
  <c r="P150" i="101"/>
  <c r="P96" i="101"/>
  <c r="P83" i="101"/>
  <c r="Q42" i="103"/>
  <c r="Q41" i="102"/>
  <c r="P132" i="101"/>
  <c r="Q106" i="102"/>
  <c r="P42" i="101"/>
  <c r="P125" i="101"/>
  <c r="Q68" i="103"/>
  <c r="R145" i="106"/>
  <c r="R134" i="106"/>
  <c r="R91" i="106"/>
  <c r="R78" i="106"/>
  <c r="R82" i="106"/>
  <c r="R53" i="106"/>
  <c r="Q145" i="105"/>
  <c r="Q133" i="105"/>
  <c r="Q83" i="105"/>
  <c r="Q125" i="104"/>
  <c r="Q80" i="104"/>
  <c r="Q148" i="103"/>
  <c r="Q96" i="103"/>
  <c r="Q39" i="103"/>
  <c r="P107" i="101"/>
  <c r="P94" i="101"/>
  <c r="P72" i="101"/>
  <c r="Q59" i="102"/>
  <c r="P93" i="101"/>
  <c r="Q133" i="102"/>
  <c r="P82" i="101"/>
  <c r="Q86" i="102"/>
  <c r="R138" i="106"/>
  <c r="R131" i="106"/>
  <c r="R119" i="106"/>
  <c r="R125" i="106"/>
  <c r="R81" i="106"/>
  <c r="Q124" i="105"/>
  <c r="Q130" i="105"/>
  <c r="Q79" i="105"/>
  <c r="Q67" i="105"/>
  <c r="Q72" i="105"/>
  <c r="Q151" i="104"/>
  <c r="Q122" i="104"/>
  <c r="Q72" i="104"/>
  <c r="Q70" i="104"/>
  <c r="Q57" i="104"/>
  <c r="Q67" i="104"/>
  <c r="Q145" i="103"/>
  <c r="Q122" i="103"/>
  <c r="Q80" i="103"/>
  <c r="Q93" i="103"/>
  <c r="Q72" i="103"/>
  <c r="Q57" i="103"/>
  <c r="Q137" i="102"/>
  <c r="Q146" i="102"/>
  <c r="Q112" i="102"/>
  <c r="Q78" i="102"/>
  <c r="Q92" i="102"/>
  <c r="Q56" i="102"/>
  <c r="Q53" i="102"/>
  <c r="P124" i="101"/>
  <c r="P147" i="101"/>
  <c r="P73" i="101"/>
  <c r="P81" i="101"/>
  <c r="P67" i="101"/>
  <c r="P53" i="101"/>
  <c r="P99" i="101"/>
  <c r="Q86" i="104"/>
  <c r="Q70" i="103"/>
  <c r="Q44" i="103"/>
  <c r="Q70" i="102"/>
  <c r="Q79" i="102"/>
  <c r="P130" i="101"/>
  <c r="Q60" i="104"/>
  <c r="Q111" i="102"/>
  <c r="P91" i="101"/>
  <c r="Q46" i="102"/>
  <c r="P146" i="101"/>
  <c r="P134" i="101"/>
  <c r="Q106" i="103"/>
  <c r="Q85" i="102"/>
  <c r="P95" i="101"/>
  <c r="R135" i="106"/>
  <c r="R122" i="106"/>
  <c r="R73" i="106"/>
  <c r="R111" i="106"/>
  <c r="R85" i="106"/>
  <c r="R43" i="106"/>
  <c r="Q121" i="105"/>
  <c r="Q150" i="105"/>
  <c r="Q92" i="105"/>
  <c r="Q59" i="105"/>
  <c r="Q55" i="105"/>
  <c r="Q69" i="105"/>
  <c r="Q148" i="104"/>
  <c r="Q119" i="104"/>
  <c r="Q69" i="104"/>
  <c r="Q55" i="104"/>
  <c r="Q42" i="104"/>
  <c r="Q44" i="104"/>
  <c r="Q107" i="103"/>
  <c r="Q119" i="103"/>
  <c r="Q105" i="103"/>
  <c r="Q91" i="103"/>
  <c r="Q60" i="103"/>
  <c r="Q47" i="103"/>
  <c r="Q134" i="102"/>
  <c r="Q143" i="102"/>
  <c r="Q105" i="102"/>
  <c r="Q82" i="102"/>
  <c r="Q69" i="102"/>
  <c r="Q83" i="102"/>
  <c r="P121" i="101"/>
  <c r="P112" i="101"/>
  <c r="P69" i="101"/>
  <c r="P68" i="101"/>
  <c r="P86" i="101"/>
  <c r="Q78" i="104"/>
  <c r="Q130" i="103"/>
  <c r="Q122" i="102"/>
  <c r="P135" i="101"/>
  <c r="P54" i="101"/>
  <c r="Q79" i="104"/>
  <c r="Q108" i="103"/>
  <c r="Q119" i="102"/>
  <c r="P143" i="101"/>
  <c r="P39" i="101"/>
  <c r="P118" i="101"/>
  <c r="P65" i="101"/>
  <c r="P108" i="101"/>
  <c r="Q146" i="103"/>
  <c r="Q138" i="102"/>
  <c r="P144" i="101"/>
  <c r="R132" i="106"/>
  <c r="R120" i="106"/>
  <c r="R106" i="106"/>
  <c r="R108" i="106"/>
  <c r="R67" i="106"/>
  <c r="R70" i="106"/>
  <c r="Q118" i="105"/>
  <c r="Q147" i="105"/>
  <c r="Q66" i="105"/>
  <c r="Q80" i="105"/>
  <c r="Q52" i="105"/>
  <c r="Q44" i="105"/>
  <c r="Q145" i="104"/>
  <c r="Q133" i="104"/>
  <c r="Q66" i="104"/>
  <c r="Q52" i="104"/>
  <c r="Q39" i="104"/>
  <c r="Q41" i="104"/>
  <c r="Q104" i="103"/>
  <c r="Q133" i="103"/>
  <c r="Q73" i="103"/>
  <c r="Q82" i="103"/>
  <c r="Q78" i="103"/>
  <c r="Q55" i="103"/>
  <c r="Q131" i="102"/>
  <c r="Q125" i="102"/>
  <c r="Q73" i="102"/>
  <c r="Q81" i="102"/>
  <c r="Q47" i="102"/>
  <c r="P138" i="101"/>
  <c r="P109" i="101"/>
  <c r="P85" i="101"/>
  <c r="P47" i="101"/>
  <c r="P55" i="101"/>
  <c r="P43" i="101"/>
  <c r="Q65" i="105"/>
  <c r="Q124" i="104"/>
  <c r="Q130" i="104"/>
  <c r="Q106" i="104"/>
  <c r="Q98" i="104"/>
  <c r="Q124" i="103"/>
  <c r="Q79" i="103"/>
  <c r="Q151" i="102"/>
  <c r="Q44" i="102"/>
  <c r="P120" i="101"/>
  <c r="Q108" i="104"/>
  <c r="Q150" i="103"/>
  <c r="P40" i="101"/>
  <c r="Q107" i="102"/>
  <c r="S146" i="106"/>
  <c r="S107" i="106"/>
  <c r="S104" i="106"/>
  <c r="S108" i="106"/>
  <c r="S73" i="106"/>
  <c r="S85" i="106"/>
  <c r="S42" i="106"/>
  <c r="R150" i="105"/>
  <c r="R124" i="105"/>
  <c r="R86" i="105"/>
  <c r="R57" i="105"/>
  <c r="R53" i="105"/>
  <c r="R41" i="105"/>
  <c r="R146" i="104"/>
  <c r="R73" i="104"/>
  <c r="R59" i="102"/>
  <c r="R86" i="102"/>
  <c r="Q55" i="101"/>
  <c r="R43" i="102"/>
  <c r="S143" i="106"/>
  <c r="S137" i="106"/>
  <c r="S98" i="106"/>
  <c r="S82" i="106"/>
  <c r="S69" i="106"/>
  <c r="S59" i="106"/>
  <c r="R147" i="105"/>
  <c r="R119" i="105"/>
  <c r="R81" i="105"/>
  <c r="R54" i="105"/>
  <c r="R122" i="105"/>
  <c r="R55" i="105"/>
  <c r="R143" i="104"/>
  <c r="R109" i="104"/>
  <c r="R72" i="104"/>
  <c r="R122" i="104"/>
  <c r="R43" i="104"/>
  <c r="R52" i="104"/>
  <c r="R143" i="103"/>
  <c r="R117" i="103"/>
  <c r="R122" i="103"/>
  <c r="R85" i="103"/>
  <c r="R72" i="103"/>
  <c r="R39" i="103"/>
  <c r="R151" i="102"/>
  <c r="R130" i="102"/>
  <c r="R78" i="102"/>
  <c r="Q95" i="101"/>
  <c r="Q133" i="101"/>
  <c r="Q52" i="101"/>
  <c r="S150" i="106"/>
  <c r="S133" i="106"/>
  <c r="S124" i="106"/>
  <c r="S130" i="106"/>
  <c r="S57" i="106"/>
  <c r="S65" i="106"/>
  <c r="R151" i="105"/>
  <c r="R144" i="105"/>
  <c r="R96" i="105"/>
  <c r="R117" i="105"/>
  <c r="R125" i="105"/>
  <c r="R65" i="105"/>
  <c r="R46" i="105"/>
  <c r="R111" i="104"/>
  <c r="R112" i="104"/>
  <c r="R70" i="104"/>
  <c r="R120" i="104"/>
  <c r="R57" i="104"/>
  <c r="R46" i="104"/>
  <c r="R133" i="103"/>
  <c r="R119" i="103"/>
  <c r="R106" i="103"/>
  <c r="R83" i="103"/>
  <c r="R55" i="103"/>
  <c r="R148" i="102"/>
  <c r="R150" i="102"/>
  <c r="R121" i="102"/>
  <c r="R93" i="102"/>
  <c r="R80" i="102"/>
  <c r="R39" i="102"/>
  <c r="Q54" i="101"/>
  <c r="S147" i="106"/>
  <c r="S121" i="106"/>
  <c r="S93" i="106"/>
  <c r="S134" i="106"/>
  <c r="S92" i="106"/>
  <c r="S67" i="106"/>
  <c r="R148" i="105"/>
  <c r="R137" i="105"/>
  <c r="R93" i="105"/>
  <c r="R112" i="105"/>
  <c r="R91" i="105"/>
  <c r="R52" i="105"/>
  <c r="R108" i="104"/>
  <c r="R86" i="104"/>
  <c r="R55" i="104"/>
  <c r="R69" i="104"/>
  <c r="R56" i="104"/>
  <c r="R59" i="104"/>
  <c r="R151" i="103"/>
  <c r="R130" i="103"/>
  <c r="R99" i="103"/>
  <c r="R105" i="103"/>
  <c r="R70" i="103"/>
  <c r="R52" i="103"/>
  <c r="R43" i="103"/>
  <c r="R145" i="102"/>
  <c r="R147" i="102"/>
  <c r="R119" i="102"/>
  <c r="R83" i="102"/>
  <c r="R55" i="102"/>
  <c r="Q94" i="101"/>
  <c r="S144" i="106"/>
  <c r="S105" i="106"/>
  <c r="S83" i="106"/>
  <c r="S132" i="106"/>
  <c r="S78" i="106"/>
  <c r="S55" i="106"/>
  <c r="R145" i="105"/>
  <c r="R134" i="105"/>
  <c r="R105" i="105"/>
  <c r="R59" i="105"/>
  <c r="R73" i="105"/>
  <c r="R44" i="105"/>
  <c r="R105" i="104"/>
  <c r="R83" i="104"/>
  <c r="R78" i="104"/>
  <c r="R60" i="104"/>
  <c r="R54" i="104"/>
  <c r="R42" i="104"/>
  <c r="R148" i="103"/>
  <c r="R150" i="103"/>
  <c r="R81" i="103"/>
  <c r="R69" i="103"/>
  <c r="R82" i="103"/>
  <c r="R44" i="103"/>
  <c r="R138" i="102"/>
  <c r="R144" i="102"/>
  <c r="R118" i="102"/>
  <c r="Q68" i="101"/>
  <c r="S151" i="106"/>
  <c r="S94" i="106"/>
  <c r="S138" i="106"/>
  <c r="S56" i="106"/>
  <c r="S72" i="106"/>
  <c r="S54" i="106"/>
  <c r="R138" i="105"/>
  <c r="R131" i="105"/>
  <c r="R99" i="105"/>
  <c r="R111" i="105"/>
  <c r="R92" i="105"/>
  <c r="R67" i="105"/>
  <c r="R133" i="104"/>
  <c r="R80" i="104"/>
  <c r="R68" i="104"/>
  <c r="R98" i="104"/>
  <c r="R67" i="104"/>
  <c r="R47" i="104"/>
  <c r="R145" i="103"/>
  <c r="R147" i="103"/>
  <c r="R78" i="103"/>
  <c r="R60" i="103"/>
  <c r="R80" i="103"/>
  <c r="R59" i="103"/>
  <c r="R135" i="102"/>
  <c r="R98" i="102"/>
  <c r="R125" i="102"/>
  <c r="R82" i="102"/>
  <c r="R68" i="102"/>
  <c r="R41" i="102"/>
  <c r="Q121" i="101"/>
  <c r="Q150" i="101"/>
  <c r="Q85" i="101"/>
  <c r="S148" i="106"/>
  <c r="S91" i="106"/>
  <c r="S112" i="106"/>
  <c r="S53" i="106"/>
  <c r="S68" i="106"/>
  <c r="S46" i="106"/>
  <c r="R135" i="105"/>
  <c r="R106" i="105"/>
  <c r="R95" i="105"/>
  <c r="R108" i="105"/>
  <c r="R66" i="105"/>
  <c r="R43" i="105"/>
  <c r="R151" i="104"/>
  <c r="R130" i="104"/>
  <c r="R117" i="104"/>
  <c r="R125" i="104"/>
  <c r="R79" i="104"/>
  <c r="R65" i="104"/>
  <c r="R40" i="104"/>
  <c r="R124" i="103"/>
  <c r="R144" i="103"/>
  <c r="R120" i="103"/>
  <c r="R57" i="103"/>
  <c r="R95" i="103"/>
  <c r="R68" i="103"/>
  <c r="R132" i="102"/>
  <c r="R137" i="102"/>
  <c r="R107" i="102"/>
  <c r="R57" i="102"/>
  <c r="R67" i="102"/>
  <c r="R72" i="102"/>
  <c r="Q118" i="101"/>
  <c r="Q147" i="101"/>
  <c r="Q82" i="101"/>
  <c r="Q65" i="101"/>
  <c r="Q107" i="101"/>
  <c r="S145" i="106"/>
  <c r="S122" i="106"/>
  <c r="S109" i="106"/>
  <c r="S95" i="106"/>
  <c r="S60" i="106"/>
  <c r="S41" i="106"/>
  <c r="R132" i="105"/>
  <c r="R104" i="105"/>
  <c r="R120" i="105"/>
  <c r="R107" i="105"/>
  <c r="R68" i="105"/>
  <c r="R40" i="105"/>
  <c r="R148" i="104"/>
  <c r="R150" i="104"/>
  <c r="R119" i="104"/>
  <c r="R121" i="104"/>
  <c r="R66" i="104"/>
  <c r="R53" i="104"/>
  <c r="R121" i="103"/>
  <c r="R98" i="103"/>
  <c r="R104" i="103"/>
  <c r="R54" i="103"/>
  <c r="R79" i="103"/>
  <c r="R65" i="103"/>
  <c r="R146" i="102"/>
  <c r="R134" i="102"/>
  <c r="R120" i="102"/>
  <c r="R54" i="102"/>
  <c r="R79" i="102"/>
  <c r="R44" i="102"/>
  <c r="Q138" i="101"/>
  <c r="Q144" i="101"/>
  <c r="Q79" i="101"/>
  <c r="Q111" i="101"/>
  <c r="Q70" i="101"/>
  <c r="Q73" i="101"/>
  <c r="R60" i="105"/>
  <c r="R47" i="105"/>
  <c r="R147" i="104"/>
  <c r="R118" i="104"/>
  <c r="R44" i="104"/>
  <c r="R118" i="103"/>
  <c r="R112" i="103"/>
  <c r="R92" i="103"/>
  <c r="R143" i="102"/>
  <c r="R131" i="102"/>
  <c r="R94" i="102"/>
  <c r="R40" i="102"/>
  <c r="Q120" i="101"/>
  <c r="Q72" i="101"/>
  <c r="Q44" i="101"/>
  <c r="R81" i="104"/>
  <c r="R81" i="102"/>
  <c r="Q98" i="101"/>
  <c r="R56" i="102"/>
  <c r="Q148" i="101"/>
  <c r="Q99" i="101"/>
  <c r="Q124" i="101"/>
  <c r="S99" i="106"/>
  <c r="S120" i="106"/>
  <c r="S96" i="106"/>
  <c r="S70" i="106"/>
  <c r="S43" i="106"/>
  <c r="S39" i="106"/>
  <c r="R146" i="105"/>
  <c r="R98" i="105"/>
  <c r="R69" i="105"/>
  <c r="R118" i="105"/>
  <c r="R145" i="104"/>
  <c r="R96" i="104"/>
  <c r="R137" i="103"/>
  <c r="R107" i="103"/>
  <c r="R46" i="103"/>
  <c r="R106" i="102"/>
  <c r="Q135" i="101"/>
  <c r="Q108" i="101"/>
  <c r="Q67" i="101"/>
  <c r="R91" i="103"/>
  <c r="Q56" i="101"/>
  <c r="Q40" i="101"/>
  <c r="Q104" i="101"/>
  <c r="S131" i="106"/>
  <c r="S118" i="106"/>
  <c r="S135" i="106"/>
  <c r="S86" i="106"/>
  <c r="S52" i="106"/>
  <c r="S47" i="106"/>
  <c r="R143" i="105"/>
  <c r="R85" i="105"/>
  <c r="R121" i="105"/>
  <c r="R83" i="105"/>
  <c r="R42" i="105"/>
  <c r="R138" i="104"/>
  <c r="R144" i="104"/>
  <c r="R124" i="104"/>
  <c r="R104" i="104"/>
  <c r="R107" i="104"/>
  <c r="R39" i="104"/>
  <c r="R138" i="103"/>
  <c r="R134" i="103"/>
  <c r="R125" i="103"/>
  <c r="R93" i="103"/>
  <c r="R66" i="103"/>
  <c r="R41" i="103"/>
  <c r="R111" i="102"/>
  <c r="R122" i="102"/>
  <c r="R104" i="102"/>
  <c r="R92" i="102"/>
  <c r="R117" i="102"/>
  <c r="R46" i="102"/>
  <c r="Q132" i="101"/>
  <c r="Q117" i="101"/>
  <c r="Q69" i="101"/>
  <c r="Q91" i="101"/>
  <c r="Q42" i="101"/>
  <c r="Q41" i="101"/>
  <c r="R91" i="104"/>
  <c r="R108" i="103"/>
  <c r="R133" i="102"/>
  <c r="R47" i="102"/>
  <c r="Q80" i="101"/>
  <c r="R66" i="102"/>
  <c r="Q151" i="101"/>
  <c r="Q92" i="101"/>
  <c r="R65" i="102"/>
  <c r="R52" i="102"/>
  <c r="Q57" i="101"/>
  <c r="S119" i="106"/>
  <c r="S106" i="106"/>
  <c r="S125" i="106"/>
  <c r="S80" i="106"/>
  <c r="S40" i="106"/>
  <c r="R133" i="105"/>
  <c r="R82" i="105"/>
  <c r="R109" i="105"/>
  <c r="R80" i="105"/>
  <c r="R39" i="105"/>
  <c r="R78" i="105"/>
  <c r="R135" i="104"/>
  <c r="R137" i="104"/>
  <c r="R106" i="104"/>
  <c r="R99" i="104"/>
  <c r="R92" i="104"/>
  <c r="R41" i="104"/>
  <c r="R135" i="103"/>
  <c r="R131" i="103"/>
  <c r="R111" i="103"/>
  <c r="R73" i="103"/>
  <c r="R67" i="103"/>
  <c r="R53" i="103"/>
  <c r="R108" i="102"/>
  <c r="R112" i="102"/>
  <c r="R99" i="102"/>
  <c r="R69" i="102"/>
  <c r="R70" i="102"/>
  <c r="R60" i="102"/>
  <c r="Q137" i="101"/>
  <c r="Q146" i="101"/>
  <c r="Q86" i="101"/>
  <c r="Q96" i="101"/>
  <c r="Q105" i="101"/>
  <c r="Q47" i="101"/>
  <c r="Q60" i="101"/>
  <c r="R85" i="104"/>
  <c r="R146" i="103"/>
  <c r="R42" i="103"/>
  <c r="R40" i="103"/>
  <c r="R91" i="102"/>
  <c r="Q131" i="101"/>
  <c r="Q59" i="101"/>
  <c r="R42" i="102"/>
  <c r="Q106" i="101"/>
  <c r="Q119" i="101"/>
  <c r="Q112" i="101"/>
  <c r="R73" i="102"/>
  <c r="Q93" i="101"/>
  <c r="S117" i="106"/>
  <c r="S81" i="106"/>
  <c r="S111" i="106"/>
  <c r="S79" i="106"/>
  <c r="S66" i="106"/>
  <c r="S44" i="106"/>
  <c r="R130" i="105"/>
  <c r="R79" i="105"/>
  <c r="R94" i="105"/>
  <c r="R70" i="105"/>
  <c r="R56" i="105"/>
  <c r="R72" i="105"/>
  <c r="R132" i="104"/>
  <c r="R134" i="104"/>
  <c r="R93" i="104"/>
  <c r="R95" i="104"/>
  <c r="R82" i="104"/>
  <c r="R94" i="104"/>
  <c r="R132" i="103"/>
  <c r="R94" i="103"/>
  <c r="R109" i="103"/>
  <c r="R96" i="103"/>
  <c r="R47" i="103"/>
  <c r="R56" i="103"/>
  <c r="R105" i="102"/>
  <c r="R109" i="102"/>
  <c r="R95" i="102"/>
  <c r="R96" i="102"/>
  <c r="R124" i="102"/>
  <c r="R53" i="102"/>
  <c r="Q134" i="101"/>
  <c r="Q143" i="101"/>
  <c r="Q83" i="101"/>
  <c r="Q78" i="101"/>
  <c r="Q109" i="101"/>
  <c r="Q43" i="101"/>
  <c r="R131" i="104"/>
  <c r="R86" i="103"/>
  <c r="R85" i="102"/>
  <c r="Q125" i="101"/>
  <c r="Q46" i="101"/>
  <c r="Q122" i="101"/>
  <c r="Q66" i="101"/>
  <c r="Q53" i="101"/>
  <c r="Q145" i="101"/>
  <c r="Q130" i="101"/>
  <c r="Q81" i="101"/>
  <c r="Q39" i="101"/>
  <c r="T108" i="106"/>
  <c r="T137" i="106"/>
  <c r="T99" i="106"/>
  <c r="T46" i="106"/>
  <c r="T56" i="106"/>
  <c r="T53" i="106"/>
  <c r="S124" i="105"/>
  <c r="S86" i="105"/>
  <c r="S78" i="105"/>
  <c r="S69" i="105"/>
  <c r="S40" i="105"/>
  <c r="S46" i="105"/>
  <c r="S144" i="104"/>
  <c r="S117" i="104"/>
  <c r="S66" i="104"/>
  <c r="S85" i="104"/>
  <c r="S56" i="104"/>
  <c r="S46" i="104"/>
  <c r="S151" i="103"/>
  <c r="S117" i="103"/>
  <c r="S53" i="103"/>
  <c r="S117" i="102"/>
  <c r="S104" i="102"/>
  <c r="R143" i="101"/>
  <c r="T105" i="106"/>
  <c r="T134" i="106"/>
  <c r="T98" i="106"/>
  <c r="T85" i="106"/>
  <c r="T52" i="106"/>
  <c r="T43" i="106"/>
  <c r="S146" i="105"/>
  <c r="S119" i="105"/>
  <c r="S81" i="105"/>
  <c r="S67" i="105"/>
  <c r="S95" i="105"/>
  <c r="S52" i="105"/>
  <c r="S44" i="105"/>
  <c r="S151" i="104"/>
  <c r="S111" i="104"/>
  <c r="S107" i="104"/>
  <c r="S86" i="104"/>
  <c r="S72" i="104"/>
  <c r="S138" i="103"/>
  <c r="S148" i="103"/>
  <c r="S125" i="103"/>
  <c r="S67" i="103"/>
  <c r="S79" i="103"/>
  <c r="S109" i="102"/>
  <c r="R70" i="101"/>
  <c r="R66" i="101"/>
  <c r="S46" i="103"/>
  <c r="S107" i="102"/>
  <c r="T125" i="106"/>
  <c r="T131" i="106"/>
  <c r="T94" i="106"/>
  <c r="T73" i="106"/>
  <c r="T57" i="106"/>
  <c r="T39" i="106"/>
  <c r="S143" i="105"/>
  <c r="S96" i="105"/>
  <c r="S73" i="105"/>
  <c r="S134" i="105"/>
  <c r="S92" i="105"/>
  <c r="S60" i="105"/>
  <c r="S148" i="104"/>
  <c r="S133" i="104"/>
  <c r="S92" i="104"/>
  <c r="S59" i="104"/>
  <c r="S42" i="104"/>
  <c r="S43" i="104"/>
  <c r="S135" i="103"/>
  <c r="S145" i="103"/>
  <c r="S111" i="103"/>
  <c r="S65" i="103"/>
  <c r="S69" i="103"/>
  <c r="S80" i="103"/>
  <c r="S106" i="102"/>
  <c r="S92" i="102"/>
  <c r="S81" i="102"/>
  <c r="S72" i="102"/>
  <c r="S40" i="102"/>
  <c r="R138" i="101"/>
  <c r="S44" i="102"/>
  <c r="T122" i="106"/>
  <c r="T151" i="106"/>
  <c r="T86" i="106"/>
  <c r="T69" i="106"/>
  <c r="T40" i="106"/>
  <c r="T41" i="106"/>
  <c r="S150" i="105"/>
  <c r="S93" i="105"/>
  <c r="S138" i="105"/>
  <c r="S137" i="105"/>
  <c r="S105" i="105"/>
  <c r="S39" i="105"/>
  <c r="S145" i="104"/>
  <c r="S118" i="104"/>
  <c r="S121" i="104"/>
  <c r="S54" i="104"/>
  <c r="S112" i="104"/>
  <c r="S40" i="104"/>
  <c r="S132" i="103"/>
  <c r="S105" i="103"/>
  <c r="S121" i="103"/>
  <c r="S96" i="103"/>
  <c r="S56" i="103"/>
  <c r="S55" i="103"/>
  <c r="S151" i="102"/>
  <c r="S118" i="102"/>
  <c r="S79" i="102"/>
  <c r="S134" i="102"/>
  <c r="S57" i="102"/>
  <c r="S65" i="102"/>
  <c r="R135" i="101"/>
  <c r="R137" i="101"/>
  <c r="R107" i="101"/>
  <c r="R104" i="101"/>
  <c r="R57" i="101"/>
  <c r="R54" i="101"/>
  <c r="T124" i="106"/>
  <c r="T133" i="106"/>
  <c r="T148" i="106"/>
  <c r="T95" i="106"/>
  <c r="T47" i="106"/>
  <c r="T80" i="106"/>
  <c r="T44" i="106"/>
  <c r="S147" i="105"/>
  <c r="S125" i="105"/>
  <c r="S130" i="105"/>
  <c r="S85" i="105"/>
  <c r="S56" i="105"/>
  <c r="S68" i="105"/>
  <c r="S98" i="104"/>
  <c r="S105" i="104"/>
  <c r="S130" i="104"/>
  <c r="S93" i="104"/>
  <c r="S70" i="104"/>
  <c r="S39" i="104"/>
  <c r="S146" i="103"/>
  <c r="S119" i="103"/>
  <c r="S146" i="102"/>
  <c r="R40" i="101"/>
  <c r="S138" i="102"/>
  <c r="T121" i="106"/>
  <c r="T130" i="106"/>
  <c r="T145" i="106"/>
  <c r="T60" i="106"/>
  <c r="T92" i="106"/>
  <c r="T42" i="106"/>
  <c r="S144" i="105"/>
  <c r="S118" i="105"/>
  <c r="S117" i="105"/>
  <c r="S80" i="105"/>
  <c r="S53" i="105"/>
  <c r="S146" i="104"/>
  <c r="S106" i="104"/>
  <c r="S124" i="104"/>
  <c r="S108" i="104"/>
  <c r="S73" i="104"/>
  <c r="S55" i="104"/>
  <c r="S60" i="104"/>
  <c r="S143" i="103"/>
  <c r="S118" i="103"/>
  <c r="S133" i="103"/>
  <c r="S85" i="103"/>
  <c r="S44" i="103"/>
  <c r="S54" i="103"/>
  <c r="S143" i="102"/>
  <c r="S145" i="102"/>
  <c r="S85" i="102"/>
  <c r="S70" i="102"/>
  <c r="S55" i="102"/>
  <c r="S78" i="102"/>
  <c r="R146" i="101"/>
  <c r="R131" i="101"/>
  <c r="R93" i="101"/>
  <c r="R121" i="101"/>
  <c r="R47" i="101"/>
  <c r="R124" i="101"/>
  <c r="T118" i="106"/>
  <c r="T150" i="106"/>
  <c r="T107" i="106"/>
  <c r="T132" i="106"/>
  <c r="T78" i="106"/>
  <c r="T70" i="106"/>
  <c r="S151" i="105"/>
  <c r="S120" i="105"/>
  <c r="S112" i="105"/>
  <c r="S70" i="105"/>
  <c r="S122" i="105"/>
  <c r="S47" i="105"/>
  <c r="S143" i="104"/>
  <c r="S99" i="104"/>
  <c r="S120" i="104"/>
  <c r="S96" i="104"/>
  <c r="S47" i="104"/>
  <c r="S79" i="104"/>
  <c r="S150" i="103"/>
  <c r="S99" i="103"/>
  <c r="S107" i="103"/>
  <c r="S94" i="103"/>
  <c r="S91" i="103"/>
  <c r="S52" i="103"/>
  <c r="S135" i="102"/>
  <c r="T138" i="106"/>
  <c r="T147" i="106"/>
  <c r="T104" i="106"/>
  <c r="T106" i="106"/>
  <c r="T72" i="106"/>
  <c r="T59" i="106"/>
  <c r="S148" i="105"/>
  <c r="S104" i="105"/>
  <c r="S111" i="105"/>
  <c r="S82" i="105"/>
  <c r="S65" i="105"/>
  <c r="S42" i="105"/>
  <c r="S125" i="104"/>
  <c r="S94" i="104"/>
  <c r="S131" i="104"/>
  <c r="S104" i="104"/>
  <c r="S44" i="104"/>
  <c r="S67" i="104"/>
  <c r="S147" i="103"/>
  <c r="S124" i="103"/>
  <c r="S98" i="103"/>
  <c r="S83" i="103"/>
  <c r="S78" i="103"/>
  <c r="S40" i="103"/>
  <c r="S122" i="102"/>
  <c r="S132" i="102"/>
  <c r="S130" i="102"/>
  <c r="S94" i="102"/>
  <c r="S120" i="102"/>
  <c r="S59" i="102"/>
  <c r="R111" i="101"/>
  <c r="R120" i="101"/>
  <c r="R118" i="101"/>
  <c r="R60" i="101"/>
  <c r="R69" i="101"/>
  <c r="R52" i="101"/>
  <c r="S95" i="104"/>
  <c r="S65" i="104"/>
  <c r="S144" i="103"/>
  <c r="S120" i="103"/>
  <c r="S122" i="103"/>
  <c r="S70" i="103"/>
  <c r="S39" i="103"/>
  <c r="S119" i="102"/>
  <c r="S93" i="102"/>
  <c r="S54" i="102"/>
  <c r="S56" i="102"/>
  <c r="R108" i="101"/>
  <c r="R86" i="101"/>
  <c r="R41" i="101"/>
  <c r="R44" i="101"/>
  <c r="S69" i="102"/>
  <c r="R134" i="101"/>
  <c r="R55" i="101"/>
  <c r="T135" i="106"/>
  <c r="T112" i="106"/>
  <c r="T144" i="106"/>
  <c r="T93" i="106"/>
  <c r="T66" i="106"/>
  <c r="T91" i="106"/>
  <c r="S145" i="105"/>
  <c r="S121" i="105"/>
  <c r="S108" i="105"/>
  <c r="S131" i="105"/>
  <c r="S133" i="105"/>
  <c r="S41" i="105"/>
  <c r="S122" i="104"/>
  <c r="S91" i="104"/>
  <c r="S80" i="104"/>
  <c r="S41" i="104"/>
  <c r="S66" i="103"/>
  <c r="S137" i="102"/>
  <c r="S121" i="102"/>
  <c r="R106" i="101"/>
  <c r="R53" i="101"/>
  <c r="S98" i="102"/>
  <c r="R96" i="101"/>
  <c r="R119" i="101"/>
  <c r="T146" i="106"/>
  <c r="T109" i="106"/>
  <c r="T81" i="106"/>
  <c r="T65" i="106"/>
  <c r="T55" i="106"/>
  <c r="T67" i="106"/>
  <c r="S99" i="105"/>
  <c r="S109" i="105"/>
  <c r="S107" i="105"/>
  <c r="S106" i="105"/>
  <c r="S54" i="105"/>
  <c r="S55" i="105"/>
  <c r="S119" i="104"/>
  <c r="S135" i="104"/>
  <c r="S78" i="104"/>
  <c r="S109" i="104"/>
  <c r="S83" i="104"/>
  <c r="S53" i="104"/>
  <c r="S112" i="103"/>
  <c r="S104" i="103"/>
  <c r="S131" i="103"/>
  <c r="S82" i="103"/>
  <c r="S68" i="103"/>
  <c r="S150" i="102"/>
  <c r="S105" i="102"/>
  <c r="S83" i="102"/>
  <c r="S96" i="102"/>
  <c r="S53" i="102"/>
  <c r="S39" i="102"/>
  <c r="R105" i="101"/>
  <c r="R99" i="101"/>
  <c r="R83" i="101"/>
  <c r="R73" i="101"/>
  <c r="R39" i="101"/>
  <c r="R65" i="101"/>
  <c r="R95" i="101"/>
  <c r="S47" i="103"/>
  <c r="S91" i="102"/>
  <c r="S47" i="102"/>
  <c r="R145" i="101"/>
  <c r="R117" i="101"/>
  <c r="R144" i="101"/>
  <c r="R59" i="101"/>
  <c r="S86" i="103"/>
  <c r="S52" i="102"/>
  <c r="R132" i="101"/>
  <c r="S125" i="102"/>
  <c r="R43" i="101"/>
  <c r="T143" i="106"/>
  <c r="T120" i="106"/>
  <c r="T119" i="106"/>
  <c r="T83" i="106"/>
  <c r="T96" i="106"/>
  <c r="T54" i="106"/>
  <c r="S135" i="105"/>
  <c r="S98" i="105"/>
  <c r="S91" i="105"/>
  <c r="S79" i="105"/>
  <c r="S57" i="105"/>
  <c r="S66" i="105"/>
  <c r="S150" i="104"/>
  <c r="S132" i="104"/>
  <c r="S68" i="104"/>
  <c r="S138" i="104"/>
  <c r="S69" i="104"/>
  <c r="S81" i="104"/>
  <c r="S109" i="103"/>
  <c r="S95" i="103"/>
  <c r="S137" i="103"/>
  <c r="S81" i="103"/>
  <c r="S93" i="103"/>
  <c r="S43" i="103"/>
  <c r="S147" i="102"/>
  <c r="S133" i="102"/>
  <c r="S73" i="102"/>
  <c r="S86" i="102"/>
  <c r="S43" i="102"/>
  <c r="S67" i="102"/>
  <c r="R133" i="101"/>
  <c r="R94" i="101"/>
  <c r="R80" i="101"/>
  <c r="R72" i="101"/>
  <c r="R81" i="101"/>
  <c r="R46" i="101"/>
  <c r="R56" i="101"/>
  <c r="S130" i="103"/>
  <c r="S73" i="103"/>
  <c r="S99" i="102"/>
  <c r="S68" i="102"/>
  <c r="R148" i="101"/>
  <c r="R122" i="101"/>
  <c r="R82" i="101"/>
  <c r="S42" i="103"/>
  <c r="S131" i="102"/>
  <c r="S42" i="102"/>
  <c r="R147" i="101"/>
  <c r="R68" i="101"/>
  <c r="R112" i="101"/>
  <c r="S108" i="103"/>
  <c r="S148" i="102"/>
  <c r="R92" i="101"/>
  <c r="S108" i="102"/>
  <c r="R109" i="101"/>
  <c r="T111" i="106"/>
  <c r="T117" i="106"/>
  <c r="T79" i="106"/>
  <c r="T82" i="106"/>
  <c r="T68" i="106"/>
  <c r="S132" i="105"/>
  <c r="S94" i="105"/>
  <c r="S83" i="105"/>
  <c r="S72" i="105"/>
  <c r="S43" i="105"/>
  <c r="S59" i="105"/>
  <c r="S147" i="104"/>
  <c r="S137" i="104"/>
  <c r="S82" i="104"/>
  <c r="S134" i="104"/>
  <c r="S57" i="104"/>
  <c r="S52" i="104"/>
  <c r="S106" i="103"/>
  <c r="S92" i="103"/>
  <c r="S134" i="103"/>
  <c r="S72" i="103"/>
  <c r="S57" i="103"/>
  <c r="S41" i="103"/>
  <c r="S144" i="102"/>
  <c r="S111" i="102"/>
  <c r="S124" i="102"/>
  <c r="S80" i="102"/>
  <c r="S82" i="102"/>
  <c r="S46" i="102"/>
  <c r="R151" i="101"/>
  <c r="R130" i="101"/>
  <c r="R91" i="101"/>
  <c r="R125" i="101"/>
  <c r="R67" i="101"/>
  <c r="R42" i="101"/>
  <c r="S60" i="103"/>
  <c r="S112" i="102"/>
  <c r="S66" i="102"/>
  <c r="S41" i="102"/>
  <c r="R150" i="101"/>
  <c r="R79" i="101"/>
  <c r="S95" i="102"/>
  <c r="R98" i="101"/>
  <c r="R85" i="101"/>
  <c r="S59" i="103"/>
  <c r="R78" i="101"/>
  <c r="S60" i="102"/>
  <c r="U143" i="106"/>
  <c r="U134" i="106"/>
  <c r="U107" i="106"/>
  <c r="U111" i="106"/>
  <c r="U112" i="106"/>
  <c r="U60" i="106"/>
  <c r="T121" i="105"/>
  <c r="T147" i="105"/>
  <c r="T96" i="105"/>
  <c r="T145" i="105"/>
  <c r="T95" i="105"/>
  <c r="T57" i="105"/>
  <c r="T146" i="104"/>
  <c r="T144" i="104"/>
  <c r="T85" i="104"/>
  <c r="T93" i="104"/>
  <c r="T69" i="104"/>
  <c r="T52" i="104"/>
  <c r="T122" i="103"/>
  <c r="T134" i="103"/>
  <c r="T98" i="103"/>
  <c r="T72" i="103"/>
  <c r="T93" i="103"/>
  <c r="T53" i="103"/>
  <c r="T150" i="102"/>
  <c r="T145" i="102"/>
  <c r="T105" i="102"/>
  <c r="T80" i="102"/>
  <c r="T53" i="102"/>
  <c r="T40" i="102"/>
  <c r="S143" i="101"/>
  <c r="S135" i="101"/>
  <c r="S99" i="101"/>
  <c r="S108" i="101"/>
  <c r="S83" i="101"/>
  <c r="T80" i="105"/>
  <c r="T92" i="105"/>
  <c r="T43" i="105"/>
  <c r="T143" i="104"/>
  <c r="T132" i="104"/>
  <c r="T60" i="104"/>
  <c r="T46" i="104"/>
  <c r="T151" i="103"/>
  <c r="T96" i="103"/>
  <c r="T57" i="103"/>
  <c r="T40" i="103"/>
  <c r="T147" i="102"/>
  <c r="T99" i="102"/>
  <c r="T73" i="102"/>
  <c r="T78" i="102"/>
  <c r="S125" i="101"/>
  <c r="S133" i="101"/>
  <c r="S94" i="101"/>
  <c r="S80" i="101"/>
  <c r="S78" i="101"/>
  <c r="S54" i="101"/>
  <c r="T121" i="102"/>
  <c r="T66" i="102"/>
  <c r="S72" i="101"/>
  <c r="T120" i="102"/>
  <c r="S66" i="101"/>
  <c r="S117" i="101"/>
  <c r="S92" i="101"/>
  <c r="U125" i="106"/>
  <c r="U131" i="106"/>
  <c r="U105" i="106"/>
  <c r="U108" i="106"/>
  <c r="U79" i="106"/>
  <c r="U56" i="106"/>
  <c r="T138" i="105"/>
  <c r="T112" i="105"/>
  <c r="T118" i="105"/>
  <c r="T112" i="104"/>
  <c r="T65" i="104"/>
  <c r="T119" i="103"/>
  <c r="T80" i="103"/>
  <c r="T124" i="102"/>
  <c r="T91" i="102"/>
  <c r="T44" i="102"/>
  <c r="T95" i="102"/>
  <c r="T82" i="102"/>
  <c r="S46" i="101"/>
  <c r="U122" i="106"/>
  <c r="U151" i="106"/>
  <c r="U104" i="106"/>
  <c r="U68" i="106"/>
  <c r="U78" i="106"/>
  <c r="U46" i="106"/>
  <c r="T135" i="105"/>
  <c r="T109" i="105"/>
  <c r="T132" i="105"/>
  <c r="T82" i="105"/>
  <c r="T78" i="105"/>
  <c r="T40" i="105"/>
  <c r="T111" i="104"/>
  <c r="T109" i="104"/>
  <c r="T118" i="104"/>
  <c r="T57" i="104"/>
  <c r="T59" i="104"/>
  <c r="T73" i="104"/>
  <c r="T133" i="103"/>
  <c r="T148" i="103"/>
  <c r="T131" i="103"/>
  <c r="T67" i="103"/>
  <c r="T66" i="103"/>
  <c r="T44" i="103"/>
  <c r="T55" i="102"/>
  <c r="S53" i="101"/>
  <c r="S73" i="101"/>
  <c r="S65" i="101"/>
  <c r="U119" i="106"/>
  <c r="U148" i="106"/>
  <c r="U99" i="106"/>
  <c r="U65" i="106"/>
  <c r="U55" i="106"/>
  <c r="U53" i="106"/>
  <c r="T146" i="105"/>
  <c r="T120" i="105"/>
  <c r="T72" i="105"/>
  <c r="T81" i="105"/>
  <c r="T66" i="105"/>
  <c r="T53" i="105"/>
  <c r="T108" i="104"/>
  <c r="T106" i="104"/>
  <c r="T81" i="104"/>
  <c r="T80" i="104"/>
  <c r="T86" i="104"/>
  <c r="T124" i="103"/>
  <c r="T130" i="103"/>
  <c r="T145" i="103"/>
  <c r="T86" i="103"/>
  <c r="T79" i="103"/>
  <c r="T55" i="103"/>
  <c r="T41" i="103"/>
  <c r="T138" i="102"/>
  <c r="T109" i="102"/>
  <c r="T144" i="102"/>
  <c r="T79" i="102"/>
  <c r="T52" i="102"/>
  <c r="T47" i="102"/>
  <c r="S119" i="101"/>
  <c r="S137" i="101"/>
  <c r="S95" i="101"/>
  <c r="S70" i="101"/>
  <c r="S118" i="101"/>
  <c r="S47" i="101"/>
  <c r="T69" i="103"/>
  <c r="T132" i="102"/>
  <c r="S43" i="101"/>
  <c r="S44" i="101"/>
  <c r="U133" i="106"/>
  <c r="U145" i="106"/>
  <c r="U98" i="106"/>
  <c r="U106" i="106"/>
  <c r="U52" i="106"/>
  <c r="U43" i="106"/>
  <c r="T143" i="105"/>
  <c r="T117" i="105"/>
  <c r="T144" i="105"/>
  <c r="T47" i="105"/>
  <c r="T68" i="105"/>
  <c r="T52" i="105"/>
  <c r="T105" i="104"/>
  <c r="T120" i="104"/>
  <c r="T95" i="104"/>
  <c r="T79" i="104"/>
  <c r="T55" i="104"/>
  <c r="T43" i="104"/>
  <c r="T121" i="103"/>
  <c r="T150" i="103"/>
  <c r="T107" i="103"/>
  <c r="T94" i="103"/>
  <c r="T70" i="103"/>
  <c r="S150" i="101"/>
  <c r="S82" i="101"/>
  <c r="U130" i="106"/>
  <c r="U124" i="106"/>
  <c r="U94" i="106"/>
  <c r="U83" i="106"/>
  <c r="U96" i="106"/>
  <c r="U47" i="106"/>
  <c r="T111" i="105"/>
  <c r="T137" i="105"/>
  <c r="T131" i="105"/>
  <c r="T94" i="105"/>
  <c r="T60" i="105"/>
  <c r="T54" i="105"/>
  <c r="T125" i="104"/>
  <c r="T117" i="104"/>
  <c r="T145" i="104"/>
  <c r="T72" i="104"/>
  <c r="T54" i="104"/>
  <c r="T42" i="104"/>
  <c r="T138" i="103"/>
  <c r="T147" i="103"/>
  <c r="T104" i="103"/>
  <c r="T118" i="103"/>
  <c r="T56" i="103"/>
  <c r="T59" i="103"/>
  <c r="T146" i="102"/>
  <c r="T117" i="102"/>
  <c r="T94" i="102"/>
  <c r="T98" i="102"/>
  <c r="T60" i="102"/>
  <c r="T56" i="102"/>
  <c r="S147" i="101"/>
  <c r="S112" i="101"/>
  <c r="S69" i="101"/>
  <c r="S132" i="101"/>
  <c r="S81" i="101"/>
  <c r="S55" i="101"/>
  <c r="S144" i="101"/>
  <c r="S104" i="101"/>
  <c r="U150" i="106"/>
  <c r="U121" i="106"/>
  <c r="U86" i="106"/>
  <c r="U82" i="106"/>
  <c r="U42" i="106"/>
  <c r="T108" i="105"/>
  <c r="T134" i="105"/>
  <c r="T106" i="105"/>
  <c r="T93" i="105"/>
  <c r="T42" i="105"/>
  <c r="T122" i="104"/>
  <c r="T137" i="104"/>
  <c r="T131" i="104"/>
  <c r="T78" i="104"/>
  <c r="T47" i="104"/>
  <c r="T40" i="104"/>
  <c r="T135" i="103"/>
  <c r="T112" i="103"/>
  <c r="T144" i="103"/>
  <c r="T81" i="103"/>
  <c r="T91" i="103"/>
  <c r="T39" i="103"/>
  <c r="T143" i="102"/>
  <c r="T137" i="102"/>
  <c r="T131" i="102"/>
  <c r="T59" i="102"/>
  <c r="T85" i="102"/>
  <c r="T54" i="102"/>
  <c r="U147" i="106"/>
  <c r="U118" i="106"/>
  <c r="U69" i="106"/>
  <c r="U81" i="106"/>
  <c r="U39" i="106"/>
  <c r="U44" i="106"/>
  <c r="T125" i="105"/>
  <c r="T151" i="105"/>
  <c r="T105" i="105"/>
  <c r="T79" i="105"/>
  <c r="T65" i="105"/>
  <c r="T39" i="105"/>
  <c r="T119" i="104"/>
  <c r="T134" i="104"/>
  <c r="T82" i="104"/>
  <c r="T91" i="104"/>
  <c r="T67" i="104"/>
  <c r="T39" i="104"/>
  <c r="T146" i="103"/>
  <c r="T109" i="103"/>
  <c r="T105" i="103"/>
  <c r="T78" i="103"/>
  <c r="T54" i="103"/>
  <c r="T60" i="103"/>
  <c r="T111" i="102"/>
  <c r="T134" i="102"/>
  <c r="T122" i="102"/>
  <c r="T118" i="102"/>
  <c r="T68" i="102"/>
  <c r="T65" i="102"/>
  <c r="S151" i="101"/>
  <c r="S107" i="101"/>
  <c r="S93" i="101"/>
  <c r="S96" i="101"/>
  <c r="S68" i="101"/>
  <c r="S59" i="101"/>
  <c r="T98" i="105"/>
  <c r="T73" i="105"/>
  <c r="T66" i="104"/>
  <c r="T70" i="104"/>
  <c r="T106" i="103"/>
  <c r="T65" i="103"/>
  <c r="T151" i="102"/>
  <c r="T119" i="102"/>
  <c r="S148" i="101"/>
  <c r="S138" i="101"/>
  <c r="U138" i="106"/>
  <c r="U144" i="106"/>
  <c r="U95" i="106"/>
  <c r="U66" i="106"/>
  <c r="U67" i="106"/>
  <c r="U109" i="106"/>
  <c r="U41" i="106"/>
  <c r="T122" i="105"/>
  <c r="T148" i="105"/>
  <c r="T86" i="105"/>
  <c r="T56" i="105"/>
  <c r="T124" i="104"/>
  <c r="T133" i="104"/>
  <c r="T151" i="104"/>
  <c r="T53" i="104"/>
  <c r="T56" i="104"/>
  <c r="T143" i="103"/>
  <c r="T73" i="103"/>
  <c r="T52" i="103"/>
  <c r="T108" i="102"/>
  <c r="T46" i="102"/>
  <c r="T67" i="102"/>
  <c r="U135" i="106"/>
  <c r="U120" i="106"/>
  <c r="U92" i="106"/>
  <c r="U93" i="106"/>
  <c r="U54" i="106"/>
  <c r="U57" i="106"/>
  <c r="T133" i="105"/>
  <c r="T107" i="105"/>
  <c r="T59" i="105"/>
  <c r="T69" i="105"/>
  <c r="T85" i="105"/>
  <c r="T41" i="105"/>
  <c r="T121" i="104"/>
  <c r="T130" i="104"/>
  <c r="T148" i="104"/>
  <c r="T92" i="104"/>
  <c r="T94" i="104"/>
  <c r="T44" i="104"/>
  <c r="T111" i="103"/>
  <c r="T120" i="103"/>
  <c r="T95" i="103"/>
  <c r="T83" i="103"/>
  <c r="T42" i="103"/>
  <c r="T46" i="103"/>
  <c r="T125" i="102"/>
  <c r="T148" i="102"/>
  <c r="T106" i="102"/>
  <c r="T96" i="102"/>
  <c r="T70" i="102"/>
  <c r="T39" i="102"/>
  <c r="S145" i="101"/>
  <c r="S124" i="101"/>
  <c r="S134" i="101"/>
  <c r="S42" i="101"/>
  <c r="S52" i="101"/>
  <c r="S56" i="101"/>
  <c r="T85" i="103"/>
  <c r="T68" i="103"/>
  <c r="T130" i="102"/>
  <c r="T83" i="102"/>
  <c r="T81" i="102"/>
  <c r="S91" i="101"/>
  <c r="T69" i="102"/>
  <c r="S105" i="101"/>
  <c r="S67" i="101"/>
  <c r="U132" i="106"/>
  <c r="U117" i="106"/>
  <c r="U73" i="106"/>
  <c r="U85" i="106"/>
  <c r="U91" i="106"/>
  <c r="U40" i="106"/>
  <c r="T130" i="105"/>
  <c r="T104" i="105"/>
  <c r="T91" i="105"/>
  <c r="T55" i="105"/>
  <c r="T46" i="105"/>
  <c r="T70" i="105"/>
  <c r="T138" i="104"/>
  <c r="T150" i="104"/>
  <c r="T107" i="104"/>
  <c r="T98" i="104"/>
  <c r="T96" i="104"/>
  <c r="T68" i="104"/>
  <c r="T108" i="103"/>
  <c r="T117" i="103"/>
  <c r="T132" i="103"/>
  <c r="T99" i="103"/>
  <c r="T92" i="103"/>
  <c r="T47" i="103"/>
  <c r="T133" i="102"/>
  <c r="T107" i="102"/>
  <c r="T93" i="102"/>
  <c r="T92" i="102"/>
  <c r="T42" i="102"/>
  <c r="T43" i="102"/>
  <c r="S130" i="101"/>
  <c r="S120" i="101"/>
  <c r="S121" i="101"/>
  <c r="S39" i="101"/>
  <c r="S57" i="101"/>
  <c r="S40" i="101"/>
  <c r="T41" i="104"/>
  <c r="T125" i="103"/>
  <c r="T82" i="103"/>
  <c r="T43" i="103"/>
  <c r="T86" i="102"/>
  <c r="T57" i="102"/>
  <c r="S146" i="101"/>
  <c r="S109" i="101"/>
  <c r="S106" i="101"/>
  <c r="S111" i="101"/>
  <c r="S86" i="101"/>
  <c r="S41" i="101"/>
  <c r="T112" i="102"/>
  <c r="S131" i="101"/>
  <c r="S79" i="101"/>
  <c r="T135" i="102"/>
  <c r="S98" i="101"/>
  <c r="U146" i="106"/>
  <c r="U137" i="106"/>
  <c r="U70" i="106"/>
  <c r="U72" i="106"/>
  <c r="U80" i="106"/>
  <c r="U59" i="106"/>
  <c r="T124" i="105"/>
  <c r="T150" i="105"/>
  <c r="T119" i="105"/>
  <c r="T83" i="105"/>
  <c r="T99" i="105"/>
  <c r="T67" i="105"/>
  <c r="T44" i="105"/>
  <c r="T135" i="104"/>
  <c r="T147" i="104"/>
  <c r="T104" i="104"/>
  <c r="T99" i="104"/>
  <c r="T83" i="104"/>
  <c r="T137" i="103"/>
  <c r="T104" i="102"/>
  <c r="T41" i="102"/>
  <c r="S85" i="101"/>
  <c r="S122" i="101"/>
  <c r="T72" i="102"/>
  <c r="S60" i="101"/>
  <c r="V147" i="106"/>
  <c r="V122" i="106"/>
  <c r="V124" i="106"/>
  <c r="V99" i="106"/>
  <c r="V66" i="106"/>
  <c r="V57" i="106"/>
  <c r="U143" i="105"/>
  <c r="U134" i="105"/>
  <c r="U83" i="105"/>
  <c r="U81" i="105"/>
  <c r="U66" i="105"/>
  <c r="U65" i="105"/>
  <c r="U122" i="104"/>
  <c r="U131" i="104"/>
  <c r="U67" i="104"/>
  <c r="U91" i="104"/>
  <c r="U40" i="104"/>
  <c r="U66" i="104"/>
  <c r="U119" i="103"/>
  <c r="U148" i="103"/>
  <c r="U109" i="103"/>
  <c r="U82" i="103"/>
  <c r="U86" i="103"/>
  <c r="U39" i="103"/>
  <c r="U132" i="102"/>
  <c r="T94" i="101"/>
  <c r="U46" i="103"/>
  <c r="T70" i="101"/>
  <c r="U60" i="102"/>
  <c r="U46" i="102"/>
  <c r="V144" i="106"/>
  <c r="V120" i="106"/>
  <c r="V112" i="106"/>
  <c r="V98" i="106"/>
  <c r="V68" i="106"/>
  <c r="V52" i="106"/>
  <c r="U125" i="105"/>
  <c r="U131" i="105"/>
  <c r="U80" i="105"/>
  <c r="U106" i="105"/>
  <c r="U105" i="105"/>
  <c r="U60" i="105"/>
  <c r="U119" i="104"/>
  <c r="U151" i="104"/>
  <c r="U105" i="104"/>
  <c r="U81" i="104"/>
  <c r="U78" i="104"/>
  <c r="U52" i="104"/>
  <c r="U133" i="103"/>
  <c r="U72" i="103"/>
  <c r="U108" i="102"/>
  <c r="T124" i="101"/>
  <c r="T44" i="101"/>
  <c r="T53" i="101"/>
  <c r="T47" i="101"/>
  <c r="V137" i="106"/>
  <c r="V119" i="106"/>
  <c r="V96" i="106"/>
  <c r="V94" i="106"/>
  <c r="V60" i="106"/>
  <c r="V39" i="106"/>
  <c r="U122" i="105"/>
  <c r="U151" i="105"/>
  <c r="U99" i="105"/>
  <c r="U104" i="105"/>
  <c r="U56" i="105"/>
  <c r="U133" i="104"/>
  <c r="U148" i="104"/>
  <c r="U95" i="104"/>
  <c r="U79" i="104"/>
  <c r="U108" i="104"/>
  <c r="U41" i="104"/>
  <c r="U138" i="103"/>
  <c r="U130" i="103"/>
  <c r="U124" i="103"/>
  <c r="U96" i="103"/>
  <c r="U80" i="103"/>
  <c r="U69" i="103"/>
  <c r="U42" i="103"/>
  <c r="U143" i="102"/>
  <c r="U137" i="102"/>
  <c r="U104" i="102"/>
  <c r="U44" i="102"/>
  <c r="U85" i="102"/>
  <c r="U82" i="102"/>
  <c r="T121" i="101"/>
  <c r="T130" i="101"/>
  <c r="U94" i="102"/>
  <c r="V134" i="106"/>
  <c r="V118" i="106"/>
  <c r="V80" i="106"/>
  <c r="V86" i="106"/>
  <c r="V56" i="106"/>
  <c r="V44" i="106"/>
  <c r="U119" i="105"/>
  <c r="U148" i="105"/>
  <c r="U109" i="105"/>
  <c r="U94" i="105"/>
  <c r="U53" i="105"/>
  <c r="U42" i="105"/>
  <c r="U130" i="104"/>
  <c r="U145" i="104"/>
  <c r="U92" i="104"/>
  <c r="U112" i="104"/>
  <c r="U83" i="104"/>
  <c r="U135" i="103"/>
  <c r="U150" i="103"/>
  <c r="U121" i="103"/>
  <c r="U93" i="103"/>
  <c r="U60" i="103"/>
  <c r="U67" i="103"/>
  <c r="U125" i="102"/>
  <c r="U134" i="102"/>
  <c r="U68" i="102"/>
  <c r="U41" i="102"/>
  <c r="T95" i="101"/>
  <c r="V131" i="106"/>
  <c r="V107" i="106"/>
  <c r="V121" i="106"/>
  <c r="V82" i="106"/>
  <c r="V53" i="106"/>
  <c r="U133" i="105"/>
  <c r="U145" i="105"/>
  <c r="U112" i="105"/>
  <c r="U93" i="105"/>
  <c r="U85" i="105"/>
  <c r="U41" i="105"/>
  <c r="U150" i="104"/>
  <c r="U124" i="104"/>
  <c r="U109" i="104"/>
  <c r="U94" i="104"/>
  <c r="U69" i="104"/>
  <c r="U57" i="104"/>
  <c r="U132" i="103"/>
  <c r="U147" i="103"/>
  <c r="U118" i="103"/>
  <c r="U107" i="103"/>
  <c r="U95" i="103"/>
  <c r="U55" i="103"/>
  <c r="U122" i="102"/>
  <c r="U131" i="102"/>
  <c r="U96" i="102"/>
  <c r="U112" i="102"/>
  <c r="U42" i="102"/>
  <c r="U52" i="102"/>
  <c r="T135" i="101"/>
  <c r="T150" i="101"/>
  <c r="T145" i="101"/>
  <c r="T55" i="101"/>
  <c r="T80" i="101"/>
  <c r="T43" i="101"/>
  <c r="U144" i="103"/>
  <c r="U99" i="103"/>
  <c r="U106" i="103"/>
  <c r="U54" i="103"/>
  <c r="U119" i="102"/>
  <c r="U151" i="102"/>
  <c r="U92" i="102"/>
  <c r="U39" i="102"/>
  <c r="T132" i="101"/>
  <c r="T107" i="101"/>
  <c r="T118" i="101"/>
  <c r="T52" i="101"/>
  <c r="U143" i="103"/>
  <c r="U94" i="103"/>
  <c r="U66" i="103"/>
  <c r="U133" i="102"/>
  <c r="V151" i="106"/>
  <c r="V81" i="106"/>
  <c r="V111" i="106"/>
  <c r="V70" i="106"/>
  <c r="V65" i="106"/>
  <c r="V41" i="106"/>
  <c r="U130" i="105"/>
  <c r="U124" i="105"/>
  <c r="U91" i="105"/>
  <c r="U79" i="105"/>
  <c r="U46" i="105"/>
  <c r="U39" i="105"/>
  <c r="U147" i="104"/>
  <c r="U121" i="104"/>
  <c r="U106" i="104"/>
  <c r="U85" i="104"/>
  <c r="U60" i="104"/>
  <c r="U44" i="104"/>
  <c r="U146" i="103"/>
  <c r="U70" i="103"/>
  <c r="U107" i="102"/>
  <c r="T147" i="101"/>
  <c r="T98" i="101"/>
  <c r="U120" i="103"/>
  <c r="U81" i="103"/>
  <c r="U52" i="103"/>
  <c r="V148" i="106"/>
  <c r="V78" i="106"/>
  <c r="V108" i="106"/>
  <c r="V46" i="106"/>
  <c r="V79" i="106"/>
  <c r="V42" i="106"/>
  <c r="U150" i="105"/>
  <c r="U121" i="105"/>
  <c r="U78" i="105"/>
  <c r="U73" i="105"/>
  <c r="U43" i="105"/>
  <c r="U44" i="105"/>
  <c r="U138" i="104"/>
  <c r="U144" i="104"/>
  <c r="U118" i="104"/>
  <c r="U107" i="104"/>
  <c r="U80" i="104"/>
  <c r="U55" i="104"/>
  <c r="U42" i="104"/>
  <c r="V146" i="106"/>
  <c r="V145" i="106"/>
  <c r="V117" i="106"/>
  <c r="V125" i="106"/>
  <c r="V43" i="106"/>
  <c r="V73" i="106"/>
  <c r="V47" i="106"/>
  <c r="U147" i="105"/>
  <c r="U118" i="105"/>
  <c r="U67" i="105"/>
  <c r="U55" i="105"/>
  <c r="U40" i="105"/>
  <c r="U59" i="105"/>
  <c r="U135" i="104"/>
  <c r="U98" i="104"/>
  <c r="U104" i="104"/>
  <c r="U59" i="104"/>
  <c r="U72" i="104"/>
  <c r="U54" i="104"/>
  <c r="U111" i="103"/>
  <c r="U117" i="103"/>
  <c r="U78" i="103"/>
  <c r="U91" i="103"/>
  <c r="U40" i="103"/>
  <c r="U79" i="103"/>
  <c r="U130" i="102"/>
  <c r="U145" i="102"/>
  <c r="U99" i="102"/>
  <c r="U86" i="102"/>
  <c r="U53" i="102"/>
  <c r="U54" i="102"/>
  <c r="T143" i="101"/>
  <c r="T112" i="101"/>
  <c r="T73" i="101"/>
  <c r="T93" i="101"/>
  <c r="T78" i="101"/>
  <c r="T39" i="101"/>
  <c r="U96" i="104"/>
  <c r="U86" i="104"/>
  <c r="U47" i="104"/>
  <c r="U137" i="103"/>
  <c r="U83" i="103"/>
  <c r="U57" i="103"/>
  <c r="U124" i="102"/>
  <c r="U95" i="102"/>
  <c r="U79" i="102"/>
  <c r="T111" i="101"/>
  <c r="T109" i="101"/>
  <c r="T133" i="101"/>
  <c r="U57" i="102"/>
  <c r="U148" i="102"/>
  <c r="V143" i="106"/>
  <c r="V138" i="106"/>
  <c r="V95" i="106"/>
  <c r="V91" i="106"/>
  <c r="V40" i="106"/>
  <c r="V67" i="106"/>
  <c r="U138" i="105"/>
  <c r="U144" i="105"/>
  <c r="U72" i="105"/>
  <c r="U111" i="105"/>
  <c r="U52" i="105"/>
  <c r="U70" i="105"/>
  <c r="U68" i="105"/>
  <c r="U132" i="104"/>
  <c r="U120" i="104"/>
  <c r="U56" i="104"/>
  <c r="U108" i="103"/>
  <c r="U104" i="103"/>
  <c r="U150" i="102"/>
  <c r="U80" i="102"/>
  <c r="U55" i="102"/>
  <c r="T85" i="101"/>
  <c r="T82" i="101"/>
  <c r="T69" i="101"/>
  <c r="T119" i="101"/>
  <c r="V133" i="106"/>
  <c r="V135" i="106"/>
  <c r="V92" i="106"/>
  <c r="V106" i="106"/>
  <c r="V85" i="106"/>
  <c r="V55" i="106"/>
  <c r="U135" i="105"/>
  <c r="U120" i="105"/>
  <c r="U69" i="105"/>
  <c r="U108" i="105"/>
  <c r="U96" i="105"/>
  <c r="U57" i="105"/>
  <c r="U146" i="104"/>
  <c r="U117" i="104"/>
  <c r="U93" i="104"/>
  <c r="U53" i="104"/>
  <c r="U68" i="104"/>
  <c r="U82" i="104"/>
  <c r="U105" i="103"/>
  <c r="U134" i="103"/>
  <c r="U68" i="103"/>
  <c r="U47" i="103"/>
  <c r="U92" i="103"/>
  <c r="U43" i="103"/>
  <c r="U147" i="102"/>
  <c r="U121" i="102"/>
  <c r="U91" i="102"/>
  <c r="U73" i="102"/>
  <c r="U78" i="102"/>
  <c r="U83" i="102"/>
  <c r="T108" i="101"/>
  <c r="T120" i="101"/>
  <c r="T96" i="101"/>
  <c r="T83" i="101"/>
  <c r="T60" i="101"/>
  <c r="T40" i="101"/>
  <c r="T65" i="101"/>
  <c r="T41" i="101"/>
  <c r="U65" i="104"/>
  <c r="U151" i="103"/>
  <c r="U112" i="103"/>
  <c r="U56" i="103"/>
  <c r="U59" i="102"/>
  <c r="T125" i="101"/>
  <c r="T57" i="101"/>
  <c r="T42" i="101"/>
  <c r="U67" i="102"/>
  <c r="T122" i="101"/>
  <c r="T81" i="101"/>
  <c r="T54" i="101"/>
  <c r="U98" i="103"/>
  <c r="U117" i="102"/>
  <c r="U47" i="102"/>
  <c r="U65" i="102"/>
  <c r="T131" i="101"/>
  <c r="T151" i="101"/>
  <c r="T148" i="101"/>
  <c r="U56" i="102"/>
  <c r="V130" i="106"/>
  <c r="V132" i="106"/>
  <c r="V93" i="106"/>
  <c r="V105" i="106"/>
  <c r="V59" i="106"/>
  <c r="V54" i="106"/>
  <c r="U132" i="105"/>
  <c r="U117" i="105"/>
  <c r="U107" i="105"/>
  <c r="U98" i="105"/>
  <c r="U95" i="105"/>
  <c r="U54" i="105"/>
  <c r="U143" i="104"/>
  <c r="U137" i="104"/>
  <c r="U73" i="104"/>
  <c r="U111" i="104"/>
  <c r="U46" i="104"/>
  <c r="U39" i="104"/>
  <c r="U125" i="103"/>
  <c r="U131" i="103"/>
  <c r="U65" i="103"/>
  <c r="U44" i="103"/>
  <c r="U59" i="103"/>
  <c r="U53" i="103"/>
  <c r="U138" i="102"/>
  <c r="U144" i="102"/>
  <c r="U118" i="102"/>
  <c r="U81" i="102"/>
  <c r="U93" i="102"/>
  <c r="U40" i="102"/>
  <c r="U43" i="102"/>
  <c r="T105" i="101"/>
  <c r="T117" i="101"/>
  <c r="T72" i="101"/>
  <c r="T66" i="101"/>
  <c r="U43" i="104"/>
  <c r="U122" i="103"/>
  <c r="U73" i="103"/>
  <c r="U135" i="102"/>
  <c r="U111" i="102"/>
  <c r="U70" i="102"/>
  <c r="T137" i="101"/>
  <c r="T67" i="101"/>
  <c r="U120" i="102"/>
  <c r="U66" i="102"/>
  <c r="U106" i="102"/>
  <c r="T79" i="101"/>
  <c r="U85" i="103"/>
  <c r="U146" i="102"/>
  <c r="U72" i="102"/>
  <c r="T92" i="101"/>
  <c r="T99" i="101"/>
  <c r="T138" i="101"/>
  <c r="U105" i="102"/>
  <c r="V150" i="106"/>
  <c r="V109" i="106"/>
  <c r="V83" i="106"/>
  <c r="V104" i="106"/>
  <c r="V72" i="106"/>
  <c r="V69" i="106"/>
  <c r="U146" i="105"/>
  <c r="U137" i="105"/>
  <c r="U86" i="105"/>
  <c r="U82" i="105"/>
  <c r="U92" i="105"/>
  <c r="U47" i="105"/>
  <c r="U125" i="104"/>
  <c r="U134" i="104"/>
  <c r="U70" i="104"/>
  <c r="U99" i="104"/>
  <c r="U41" i="103"/>
  <c r="U98" i="102"/>
  <c r="U69" i="102"/>
  <c r="T86" i="101"/>
  <c r="U109" i="102"/>
  <c r="T134" i="101"/>
  <c r="U145" i="103"/>
  <c r="T59" i="101"/>
  <c r="T91" i="101"/>
  <c r="T68" i="101"/>
  <c r="T146" i="101"/>
  <c r="T56" i="101"/>
  <c r="T144" i="101"/>
  <c r="T104" i="101"/>
  <c r="T106" i="101"/>
  <c r="T46" i="101"/>
  <c r="W148" i="106"/>
  <c r="W109" i="106"/>
  <c r="W122" i="106"/>
  <c r="W137" i="106"/>
  <c r="W111" i="106"/>
  <c r="W43" i="106"/>
  <c r="V147" i="105"/>
  <c r="V124" i="105"/>
  <c r="V104" i="105"/>
  <c r="V93" i="105"/>
  <c r="V119" i="105"/>
  <c r="V52" i="105"/>
  <c r="V134" i="104"/>
  <c r="V81" i="104"/>
  <c r="V96" i="104"/>
  <c r="V93" i="104"/>
  <c r="V44" i="104"/>
  <c r="V57" i="104"/>
  <c r="V146" i="103"/>
  <c r="V131" i="103"/>
  <c r="V124" i="103"/>
  <c r="V105" i="103"/>
  <c r="V66" i="103"/>
  <c r="V44" i="103"/>
  <c r="V47" i="103"/>
  <c r="V112" i="102"/>
  <c r="V132" i="102"/>
  <c r="V98" i="102"/>
  <c r="V93" i="102"/>
  <c r="V54" i="102"/>
  <c r="V59" i="102"/>
  <c r="W145" i="106"/>
  <c r="W93" i="106"/>
  <c r="W118" i="106"/>
  <c r="W119" i="106"/>
  <c r="W68" i="106"/>
  <c r="W69" i="106"/>
  <c r="V144" i="105"/>
  <c r="V118" i="105"/>
  <c r="V98" i="105"/>
  <c r="V79" i="105"/>
  <c r="V65" i="105"/>
  <c r="V53" i="105"/>
  <c r="V146" i="104"/>
  <c r="V131" i="104"/>
  <c r="V78" i="104"/>
  <c r="V104" i="104"/>
  <c r="V67" i="104"/>
  <c r="V66" i="104"/>
  <c r="V42" i="104"/>
  <c r="V143" i="103"/>
  <c r="V151" i="103"/>
  <c r="V120" i="103"/>
  <c r="W146" i="106"/>
  <c r="W83" i="106"/>
  <c r="W107" i="106"/>
  <c r="W108" i="106"/>
  <c r="W65" i="106"/>
  <c r="W52" i="106"/>
  <c r="V137" i="105"/>
  <c r="V125" i="105"/>
  <c r="V112" i="105"/>
  <c r="V73" i="105"/>
  <c r="V109" i="105"/>
  <c r="V47" i="105"/>
  <c r="V143" i="104"/>
  <c r="V151" i="104"/>
  <c r="V124" i="104"/>
  <c r="V95" i="104"/>
  <c r="V91" i="104"/>
  <c r="V52" i="104"/>
  <c r="V125" i="103"/>
  <c r="V148" i="103"/>
  <c r="V112" i="103"/>
  <c r="V86" i="103"/>
  <c r="V68" i="103"/>
  <c r="V60" i="103"/>
  <c r="V106" i="102"/>
  <c r="V104" i="102"/>
  <c r="V121" i="102"/>
  <c r="V118" i="102"/>
  <c r="V70" i="102"/>
  <c r="V83" i="102"/>
  <c r="U147" i="101"/>
  <c r="U121" i="101"/>
  <c r="U80" i="101"/>
  <c r="U66" i="101"/>
  <c r="U56" i="101"/>
  <c r="U43" i="101"/>
  <c r="V46" i="103"/>
  <c r="V124" i="102"/>
  <c r="V111" i="102"/>
  <c r="V47" i="102"/>
  <c r="U138" i="101"/>
  <c r="U118" i="101"/>
  <c r="U109" i="101"/>
  <c r="U39" i="101"/>
  <c r="V57" i="102"/>
  <c r="U135" i="101"/>
  <c r="U98" i="101"/>
  <c r="U73" i="101"/>
  <c r="V146" i="102"/>
  <c r="V82" i="102"/>
  <c r="W143" i="106"/>
  <c r="W120" i="106"/>
  <c r="W106" i="106"/>
  <c r="W67" i="106"/>
  <c r="W70" i="106"/>
  <c r="W40" i="106"/>
  <c r="V134" i="105"/>
  <c r="V107" i="105"/>
  <c r="V111" i="105"/>
  <c r="V55" i="105"/>
  <c r="V85" i="105"/>
  <c r="V39" i="105"/>
  <c r="V133" i="104"/>
  <c r="V148" i="104"/>
  <c r="V120" i="104"/>
  <c r="V117" i="104"/>
  <c r="V73" i="104"/>
  <c r="V41" i="104"/>
  <c r="V122" i="103"/>
  <c r="V145" i="103"/>
  <c r="V85" i="103"/>
  <c r="V55" i="103"/>
  <c r="V59" i="103"/>
  <c r="V137" i="102"/>
  <c r="V95" i="102"/>
  <c r="V39" i="102"/>
  <c r="U144" i="101"/>
  <c r="U79" i="101"/>
  <c r="V42" i="102"/>
  <c r="U81" i="101"/>
  <c r="U106" i="101"/>
  <c r="V131" i="102"/>
  <c r="W124" i="106"/>
  <c r="W96" i="106"/>
  <c r="W73" i="106"/>
  <c r="W54" i="106"/>
  <c r="W42" i="106"/>
  <c r="W46" i="106"/>
  <c r="V131" i="105"/>
  <c r="V86" i="105"/>
  <c r="V108" i="105"/>
  <c r="V95" i="105"/>
  <c r="V46" i="105"/>
  <c r="V41" i="105"/>
  <c r="V130" i="104"/>
  <c r="V145" i="104"/>
  <c r="V119" i="104"/>
  <c r="V94" i="104"/>
  <c r="V82" i="104"/>
  <c r="V46" i="104"/>
  <c r="V119" i="103"/>
  <c r="V99" i="103"/>
  <c r="V82" i="103"/>
  <c r="V52" i="103"/>
  <c r="V93" i="103"/>
  <c r="V41" i="103"/>
  <c r="V134" i="102"/>
  <c r="V85" i="102"/>
  <c r="V96" i="102"/>
  <c r="V72" i="102"/>
  <c r="U55" i="101"/>
  <c r="V81" i="102"/>
  <c r="W112" i="106"/>
  <c r="W121" i="106"/>
  <c r="W132" i="106"/>
  <c r="W85" i="106"/>
  <c r="W59" i="106"/>
  <c r="W41" i="106"/>
  <c r="V151" i="105"/>
  <c r="V83" i="105"/>
  <c r="V96" i="105"/>
  <c r="V92" i="105"/>
  <c r="V43" i="105"/>
  <c r="V56" i="105"/>
  <c r="V150" i="104"/>
  <c r="V138" i="104"/>
  <c r="V98" i="104"/>
  <c r="V86" i="104"/>
  <c r="V99" i="104"/>
  <c r="V133" i="103"/>
  <c r="V138" i="103"/>
  <c r="V79" i="103"/>
  <c r="V94" i="103"/>
  <c r="V73" i="103"/>
  <c r="V65" i="103"/>
  <c r="W98" i="106"/>
  <c r="W82" i="106"/>
  <c r="W130" i="106"/>
  <c r="W81" i="106"/>
  <c r="W44" i="106"/>
  <c r="V148" i="105"/>
  <c r="V80" i="105"/>
  <c r="V70" i="105"/>
  <c r="V69" i="105"/>
  <c r="V40" i="105"/>
  <c r="V44" i="105"/>
  <c r="V147" i="104"/>
  <c r="V135" i="104"/>
  <c r="V118" i="104"/>
  <c r="V83" i="104"/>
  <c r="V85" i="104"/>
  <c r="V43" i="104"/>
  <c r="V130" i="103"/>
  <c r="V135" i="103"/>
  <c r="V111" i="103"/>
  <c r="V72" i="103"/>
  <c r="V57" i="103"/>
  <c r="V43" i="103"/>
  <c r="V143" i="102"/>
  <c r="V151" i="102"/>
  <c r="V79" i="102"/>
  <c r="V94" i="102"/>
  <c r="V91" i="102"/>
  <c r="V66" i="102"/>
  <c r="U146" i="101"/>
  <c r="U117" i="101"/>
  <c r="U112" i="101"/>
  <c r="U67" i="101"/>
  <c r="U99" i="101"/>
  <c r="W133" i="106"/>
  <c r="W78" i="106"/>
  <c r="W134" i="106"/>
  <c r="W80" i="106"/>
  <c r="W39" i="106"/>
  <c r="W86" i="106"/>
  <c r="V146" i="105"/>
  <c r="V145" i="105"/>
  <c r="V117" i="105"/>
  <c r="V60" i="105"/>
  <c r="V66" i="105"/>
  <c r="V54" i="105"/>
  <c r="V144" i="104"/>
  <c r="V132" i="104"/>
  <c r="V107" i="104"/>
  <c r="V105" i="104"/>
  <c r="V80" i="104"/>
  <c r="V69" i="104"/>
  <c r="V150" i="103"/>
  <c r="V132" i="103"/>
  <c r="V109" i="103"/>
  <c r="V81" i="103"/>
  <c r="V106" i="103"/>
  <c r="V133" i="102"/>
  <c r="V148" i="102"/>
  <c r="V122" i="102"/>
  <c r="V86" i="102"/>
  <c r="V68" i="102"/>
  <c r="U143" i="101"/>
  <c r="U137" i="101"/>
  <c r="U104" i="101"/>
  <c r="U94" i="101"/>
  <c r="U95" i="101"/>
  <c r="U82" i="101"/>
  <c r="V118" i="103"/>
  <c r="V98" i="103"/>
  <c r="V80" i="103"/>
  <c r="V70" i="103"/>
  <c r="V42" i="103"/>
  <c r="V130" i="102"/>
  <c r="V125" i="102"/>
  <c r="V80" i="102"/>
  <c r="V56" i="102"/>
  <c r="U125" i="101"/>
  <c r="U60" i="101"/>
  <c r="U69" i="101"/>
  <c r="W150" i="106"/>
  <c r="W117" i="106"/>
  <c r="W138" i="106"/>
  <c r="W105" i="106"/>
  <c r="W57" i="106"/>
  <c r="W60" i="106"/>
  <c r="W47" i="106"/>
  <c r="V143" i="105"/>
  <c r="V138" i="105"/>
  <c r="V105" i="105"/>
  <c r="V57" i="105"/>
  <c r="V120" i="105"/>
  <c r="V82" i="105"/>
  <c r="V112" i="104"/>
  <c r="V125" i="104"/>
  <c r="V92" i="104"/>
  <c r="V79" i="104"/>
  <c r="V72" i="104"/>
  <c r="V60" i="104"/>
  <c r="V147" i="103"/>
  <c r="V145" i="102"/>
  <c r="V44" i="102"/>
  <c r="U134" i="101"/>
  <c r="U96" i="101"/>
  <c r="U92" i="101"/>
  <c r="W147" i="106"/>
  <c r="W95" i="106"/>
  <c r="W125" i="106"/>
  <c r="W104" i="106"/>
  <c r="W79" i="106"/>
  <c r="W55" i="106"/>
  <c r="V133" i="105"/>
  <c r="V135" i="105"/>
  <c r="V99" i="105"/>
  <c r="V122" i="105"/>
  <c r="V78" i="105"/>
  <c r="V67" i="105"/>
  <c r="V109" i="104"/>
  <c r="V121" i="104"/>
  <c r="V59" i="104"/>
  <c r="V68" i="104"/>
  <c r="V55" i="104"/>
  <c r="V47" i="104"/>
  <c r="V144" i="103"/>
  <c r="V117" i="103"/>
  <c r="V121" i="103"/>
  <c r="V67" i="103"/>
  <c r="V96" i="103"/>
  <c r="V56" i="103"/>
  <c r="V150" i="102"/>
  <c r="V99" i="102"/>
  <c r="V107" i="102"/>
  <c r="V73" i="102"/>
  <c r="V53" i="102"/>
  <c r="V60" i="102"/>
  <c r="U122" i="101"/>
  <c r="U131" i="101"/>
  <c r="U93" i="101"/>
  <c r="U57" i="101"/>
  <c r="U85" i="101"/>
  <c r="U41" i="101"/>
  <c r="V46" i="102"/>
  <c r="W144" i="106"/>
  <c r="W92" i="106"/>
  <c r="W135" i="106"/>
  <c r="W99" i="106"/>
  <c r="W72" i="106"/>
  <c r="W56" i="106"/>
  <c r="V130" i="105"/>
  <c r="V132" i="105"/>
  <c r="V94" i="105"/>
  <c r="V81" i="105"/>
  <c r="V72" i="105"/>
  <c r="V59" i="105"/>
  <c r="V106" i="104"/>
  <c r="V108" i="104"/>
  <c r="V56" i="104"/>
  <c r="V54" i="104"/>
  <c r="V70" i="104"/>
  <c r="V40" i="104"/>
  <c r="V137" i="103"/>
  <c r="V95" i="103"/>
  <c r="V108" i="103"/>
  <c r="V69" i="103"/>
  <c r="V83" i="103"/>
  <c r="V54" i="103"/>
  <c r="V147" i="102"/>
  <c r="V138" i="102"/>
  <c r="V120" i="102"/>
  <c r="V55" i="102"/>
  <c r="V65" i="102"/>
  <c r="U119" i="101"/>
  <c r="U151" i="101"/>
  <c r="U107" i="101"/>
  <c r="U54" i="101"/>
  <c r="U53" i="101"/>
  <c r="U40" i="101"/>
  <c r="V65" i="104"/>
  <c r="V39" i="104"/>
  <c r="V92" i="103"/>
  <c r="V107" i="103"/>
  <c r="V53" i="103"/>
  <c r="V144" i="102"/>
  <c r="V117" i="102"/>
  <c r="V119" i="102"/>
  <c r="V69" i="102"/>
  <c r="W151" i="106"/>
  <c r="W131" i="106"/>
  <c r="W91" i="106"/>
  <c r="W94" i="106"/>
  <c r="W66" i="106"/>
  <c r="W53" i="106"/>
  <c r="V150" i="105"/>
  <c r="V121" i="105"/>
  <c r="V91" i="105"/>
  <c r="V106" i="105"/>
  <c r="V68" i="105"/>
  <c r="V42" i="105"/>
  <c r="V137" i="104"/>
  <c r="V111" i="104"/>
  <c r="V53" i="104"/>
  <c r="V122" i="104"/>
  <c r="V134" i="103"/>
  <c r="V91" i="103"/>
  <c r="V40" i="103"/>
  <c r="V135" i="102"/>
  <c r="V52" i="102"/>
  <c r="V41" i="102"/>
  <c r="U132" i="101"/>
  <c r="U70" i="101"/>
  <c r="U42" i="101"/>
  <c r="U111" i="101"/>
  <c r="U133" i="101"/>
  <c r="U108" i="101"/>
  <c r="U145" i="101"/>
  <c r="V109" i="102"/>
  <c r="U130" i="101"/>
  <c r="U91" i="101"/>
  <c r="U59" i="101"/>
  <c r="U44" i="101"/>
  <c r="V108" i="102"/>
  <c r="U150" i="101"/>
  <c r="U105" i="101"/>
  <c r="U47" i="101"/>
  <c r="V104" i="103"/>
  <c r="V67" i="102"/>
  <c r="U120" i="101"/>
  <c r="U68" i="101"/>
  <c r="U52" i="101"/>
  <c r="U86" i="101"/>
  <c r="V78" i="103"/>
  <c r="V92" i="102"/>
  <c r="U148" i="101"/>
  <c r="U72" i="101"/>
  <c r="V39" i="103"/>
  <c r="V105" i="102"/>
  <c r="U46" i="101"/>
  <c r="U83" i="101"/>
  <c r="V43" i="102"/>
  <c r="U124" i="101"/>
  <c r="U65" i="101"/>
  <c r="V78" i="102"/>
  <c r="U78" i="101"/>
  <c r="V40" i="102"/>
  <c r="X150" i="106"/>
  <c r="X121" i="106"/>
  <c r="X145" i="106"/>
  <c r="X79" i="106"/>
  <c r="X68" i="106"/>
  <c r="X72" i="106"/>
  <c r="W145" i="105"/>
  <c r="W99" i="105"/>
  <c r="W96" i="105"/>
  <c r="W73" i="105"/>
  <c r="W82" i="105"/>
  <c r="W40" i="105"/>
  <c r="W151" i="104"/>
  <c r="W133" i="104"/>
  <c r="W99" i="104"/>
  <c r="W56" i="104"/>
  <c r="W80" i="104"/>
  <c r="W40" i="104"/>
  <c r="W130" i="103"/>
  <c r="W117" i="103"/>
  <c r="W121" i="103"/>
  <c r="W80" i="103"/>
  <c r="W85" i="103"/>
  <c r="W91" i="103"/>
  <c r="W147" i="102"/>
  <c r="W133" i="102"/>
  <c r="W138" i="102"/>
  <c r="W92" i="102"/>
  <c r="W65" i="102"/>
  <c r="V135" i="101"/>
  <c r="V54" i="101"/>
  <c r="W108" i="102"/>
  <c r="V104" i="101"/>
  <c r="V41" i="101"/>
  <c r="X147" i="106"/>
  <c r="X118" i="106"/>
  <c r="X98" i="106"/>
  <c r="X99" i="106"/>
  <c r="X60" i="106"/>
  <c r="X57" i="106"/>
  <c r="W146" i="105"/>
  <c r="W94" i="105"/>
  <c r="W124" i="105"/>
  <c r="W131" i="105"/>
  <c r="W70" i="105"/>
  <c r="W41" i="105"/>
  <c r="W148" i="104"/>
  <c r="W124" i="104"/>
  <c r="W91" i="104"/>
  <c r="W69" i="104"/>
  <c r="W82" i="104"/>
  <c r="W83" i="104"/>
  <c r="W150" i="103"/>
  <c r="W99" i="103"/>
  <c r="W108" i="103"/>
  <c r="W72" i="103"/>
  <c r="W65" i="103"/>
  <c r="W57" i="103"/>
  <c r="W144" i="102"/>
  <c r="W124" i="102"/>
  <c r="W69" i="102"/>
  <c r="V46" i="101"/>
  <c r="V106" i="101"/>
  <c r="W81" i="102"/>
  <c r="V86" i="101"/>
  <c r="X144" i="106"/>
  <c r="X138" i="106"/>
  <c r="X143" i="106"/>
  <c r="X93" i="106"/>
  <c r="X117" i="106"/>
  <c r="X40" i="106"/>
  <c r="W143" i="105"/>
  <c r="W91" i="105"/>
  <c r="W93" i="105"/>
  <c r="W95" i="105"/>
  <c r="W67" i="105"/>
  <c r="W52" i="105"/>
  <c r="W145" i="104"/>
  <c r="W119" i="104"/>
  <c r="W125" i="104"/>
  <c r="W132" i="104"/>
  <c r="W72" i="104"/>
  <c r="W59" i="104"/>
  <c r="W147" i="103"/>
  <c r="W137" i="103"/>
  <c r="W122" i="103"/>
  <c r="W124" i="103"/>
  <c r="W82" i="103"/>
  <c r="W53" i="103"/>
  <c r="W120" i="102"/>
  <c r="W96" i="102"/>
  <c r="W98" i="102"/>
  <c r="W66" i="102"/>
  <c r="W83" i="102"/>
  <c r="W53" i="102"/>
  <c r="V112" i="101"/>
  <c r="V105" i="101"/>
  <c r="V78" i="101"/>
  <c r="V79" i="101"/>
  <c r="V53" i="101"/>
  <c r="V57" i="101"/>
  <c r="W109" i="104"/>
  <c r="W94" i="104"/>
  <c r="W81" i="104"/>
  <c r="W144" i="103"/>
  <c r="W94" i="103"/>
  <c r="W66" i="103"/>
  <c r="W55" i="103"/>
  <c r="W93" i="102"/>
  <c r="W70" i="102"/>
  <c r="V109" i="101"/>
  <c r="V85" i="101"/>
  <c r="W112" i="102"/>
  <c r="V68" i="101"/>
  <c r="X112" i="106"/>
  <c r="X135" i="106"/>
  <c r="X59" i="106"/>
  <c r="X83" i="106"/>
  <c r="X65" i="106"/>
  <c r="X43" i="106"/>
  <c r="W137" i="105"/>
  <c r="W135" i="105"/>
  <c r="W85" i="105"/>
  <c r="W92" i="105"/>
  <c r="W59" i="105"/>
  <c r="W44" i="105"/>
  <c r="W146" i="104"/>
  <c r="W70" i="104"/>
  <c r="W134" i="103"/>
  <c r="W106" i="103"/>
  <c r="W117" i="102"/>
  <c r="W121" i="102"/>
  <c r="W118" i="102"/>
  <c r="W44" i="102"/>
  <c r="V40" i="101"/>
  <c r="V73" i="101"/>
  <c r="W72" i="102"/>
  <c r="V60" i="101"/>
  <c r="X109" i="106"/>
  <c r="X132" i="106"/>
  <c r="X56" i="106"/>
  <c r="X81" i="106"/>
  <c r="X70" i="106"/>
  <c r="X46" i="106"/>
  <c r="W134" i="105"/>
  <c r="W109" i="105"/>
  <c r="W80" i="105"/>
  <c r="W69" i="105"/>
  <c r="W57" i="105"/>
  <c r="W43" i="105"/>
  <c r="W143" i="104"/>
  <c r="W98" i="104"/>
  <c r="W112" i="104"/>
  <c r="W65" i="104"/>
  <c r="W44" i="104"/>
  <c r="W55" i="104"/>
  <c r="W151" i="103"/>
  <c r="W132" i="103"/>
  <c r="W138" i="103"/>
  <c r="W69" i="103"/>
  <c r="W56" i="103"/>
  <c r="W41" i="103"/>
  <c r="W151" i="102"/>
  <c r="W135" i="102"/>
  <c r="W111" i="102"/>
  <c r="W95" i="102"/>
  <c r="W52" i="102"/>
  <c r="V47" i="101"/>
  <c r="V137" i="101"/>
  <c r="X106" i="106"/>
  <c r="X146" i="106"/>
  <c r="X120" i="106"/>
  <c r="X80" i="106"/>
  <c r="X67" i="106"/>
  <c r="X44" i="106"/>
  <c r="W122" i="105"/>
  <c r="W133" i="105"/>
  <c r="W72" i="105"/>
  <c r="W66" i="105"/>
  <c r="W98" i="105"/>
  <c r="W55" i="105"/>
  <c r="W134" i="104"/>
  <c r="W130" i="104"/>
  <c r="W131" i="104"/>
  <c r="W57" i="104"/>
  <c r="W67" i="104"/>
  <c r="W47" i="104"/>
  <c r="W148" i="103"/>
  <c r="W112" i="103"/>
  <c r="W135" i="103"/>
  <c r="W79" i="103"/>
  <c r="W67" i="103"/>
  <c r="W40" i="103"/>
  <c r="W148" i="102"/>
  <c r="V122" i="101"/>
  <c r="X137" i="106"/>
  <c r="X111" i="106"/>
  <c r="X96" i="106"/>
  <c r="X91" i="106"/>
  <c r="X66" i="106"/>
  <c r="X41" i="106"/>
  <c r="W120" i="105"/>
  <c r="W121" i="105"/>
  <c r="W68" i="105"/>
  <c r="W78" i="105"/>
  <c r="W81" i="105"/>
  <c r="W56" i="105"/>
  <c r="W135" i="104"/>
  <c r="W104" i="104"/>
  <c r="W106" i="104"/>
  <c r="W52" i="104"/>
  <c r="W66" i="104"/>
  <c r="W54" i="104"/>
  <c r="W145" i="103"/>
  <c r="W111" i="103"/>
  <c r="W131" i="103"/>
  <c r="W95" i="103"/>
  <c r="W52" i="103"/>
  <c r="W145" i="102"/>
  <c r="W131" i="102"/>
  <c r="W132" i="102"/>
  <c r="W91" i="102"/>
  <c r="W57" i="102"/>
  <c r="W55" i="102"/>
  <c r="V134" i="101"/>
  <c r="V107" i="101"/>
  <c r="V119" i="101"/>
  <c r="V125" i="101"/>
  <c r="V66" i="101"/>
  <c r="V43" i="101"/>
  <c r="W46" i="103"/>
  <c r="W60" i="102"/>
  <c r="W42" i="102"/>
  <c r="V131" i="101"/>
  <c r="V108" i="101"/>
  <c r="V55" i="101"/>
  <c r="V44" i="101"/>
  <c r="X134" i="106"/>
  <c r="X108" i="106"/>
  <c r="X92" i="106"/>
  <c r="X69" i="106"/>
  <c r="X42" i="106"/>
  <c r="X39" i="106"/>
  <c r="W150" i="105"/>
  <c r="W125" i="105"/>
  <c r="W111" i="105"/>
  <c r="W65" i="105"/>
  <c r="W60" i="105"/>
  <c r="W46" i="105"/>
  <c r="W150" i="104"/>
  <c r="W118" i="104"/>
  <c r="W107" i="104"/>
  <c r="W122" i="104"/>
  <c r="W42" i="104"/>
  <c r="W53" i="104"/>
  <c r="W41" i="104"/>
  <c r="W107" i="103"/>
  <c r="W109" i="103"/>
  <c r="W105" i="103"/>
  <c r="W92" i="103"/>
  <c r="W44" i="103"/>
  <c r="W107" i="102"/>
  <c r="W122" i="102"/>
  <c r="W86" i="102"/>
  <c r="W39" i="102"/>
  <c r="V146" i="101"/>
  <c r="V111" i="101"/>
  <c r="V67" i="101"/>
  <c r="V52" i="101"/>
  <c r="X131" i="106"/>
  <c r="X105" i="106"/>
  <c r="X133" i="106"/>
  <c r="X47" i="106"/>
  <c r="X73" i="106"/>
  <c r="W147" i="105"/>
  <c r="W107" i="105"/>
  <c r="W108" i="105"/>
  <c r="W118" i="105"/>
  <c r="W119" i="105"/>
  <c r="W39" i="105"/>
  <c r="W147" i="104"/>
  <c r="W105" i="104"/>
  <c r="W96" i="104"/>
  <c r="W86" i="104"/>
  <c r="W39" i="104"/>
  <c r="W85" i="104"/>
  <c r="W104" i="103"/>
  <c r="W98" i="103"/>
  <c r="W119" i="103"/>
  <c r="W73" i="103"/>
  <c r="W59" i="103"/>
  <c r="W47" i="103"/>
  <c r="W104" i="102"/>
  <c r="W119" i="102"/>
  <c r="W125" i="102"/>
  <c r="W99" i="102"/>
  <c r="W82" i="102"/>
  <c r="W41" i="102"/>
  <c r="V143" i="101"/>
  <c r="V151" i="101"/>
  <c r="V118" i="101"/>
  <c r="V80" i="101"/>
  <c r="V56" i="101"/>
  <c r="X125" i="106"/>
  <c r="X151" i="106"/>
  <c r="X104" i="106"/>
  <c r="X107" i="106"/>
  <c r="X86" i="106"/>
  <c r="X54" i="106"/>
  <c r="X55" i="106"/>
  <c r="W144" i="105"/>
  <c r="W132" i="105"/>
  <c r="W138" i="105"/>
  <c r="W106" i="105"/>
  <c r="W112" i="105"/>
  <c r="W53" i="105"/>
  <c r="W144" i="104"/>
  <c r="W95" i="104"/>
  <c r="W73" i="104"/>
  <c r="W111" i="104"/>
  <c r="W79" i="104"/>
  <c r="W46" i="104"/>
  <c r="W146" i="103"/>
  <c r="W96" i="103"/>
  <c r="W81" i="103"/>
  <c r="W120" i="103"/>
  <c r="W60" i="103"/>
  <c r="W39" i="103"/>
  <c r="W146" i="102"/>
  <c r="W109" i="102"/>
  <c r="W94" i="102"/>
  <c r="W85" i="102"/>
  <c r="W59" i="102"/>
  <c r="V133" i="101"/>
  <c r="V148" i="101"/>
  <c r="V117" i="101"/>
  <c r="V72" i="101"/>
  <c r="V69" i="101"/>
  <c r="V39" i="101"/>
  <c r="W130" i="102"/>
  <c r="V132" i="101"/>
  <c r="V83" i="101"/>
  <c r="V120" i="101"/>
  <c r="V65" i="101"/>
  <c r="X122" i="106"/>
  <c r="X148" i="106"/>
  <c r="X85" i="106"/>
  <c r="X95" i="106"/>
  <c r="X78" i="106"/>
  <c r="X53" i="106"/>
  <c r="W151" i="105"/>
  <c r="W117" i="105"/>
  <c r="W130" i="105"/>
  <c r="W104" i="105"/>
  <c r="W54" i="105"/>
  <c r="W42" i="105"/>
  <c r="W120" i="104"/>
  <c r="W92" i="104"/>
  <c r="W121" i="104"/>
  <c r="W138" i="104"/>
  <c r="W68" i="104"/>
  <c r="W43" i="104"/>
  <c r="W143" i="103"/>
  <c r="W93" i="103"/>
  <c r="W83" i="103"/>
  <c r="W70" i="103"/>
  <c r="W54" i="103"/>
  <c r="W42" i="103"/>
  <c r="W143" i="102"/>
  <c r="W106" i="102"/>
  <c r="W80" i="102"/>
  <c r="W68" i="102"/>
  <c r="W78" i="102"/>
  <c r="W40" i="102"/>
  <c r="V130" i="101"/>
  <c r="V145" i="101"/>
  <c r="V99" i="101"/>
  <c r="V70" i="101"/>
  <c r="V96" i="101"/>
  <c r="V93" i="101"/>
  <c r="W118" i="103"/>
  <c r="W78" i="103"/>
  <c r="W86" i="103"/>
  <c r="W43" i="103"/>
  <c r="W137" i="102"/>
  <c r="W73" i="102"/>
  <c r="W79" i="102"/>
  <c r="W54" i="102"/>
  <c r="V138" i="101"/>
  <c r="V94" i="101"/>
  <c r="V59" i="101"/>
  <c r="V82" i="101"/>
  <c r="V147" i="101"/>
  <c r="V121" i="101"/>
  <c r="V42" i="101"/>
  <c r="W43" i="102"/>
  <c r="V81" i="101"/>
  <c r="V95" i="101"/>
  <c r="V92" i="101"/>
  <c r="W67" i="102"/>
  <c r="X119" i="106"/>
  <c r="X124" i="106"/>
  <c r="X82" i="106"/>
  <c r="X130" i="106"/>
  <c r="X94" i="106"/>
  <c r="X52" i="106"/>
  <c r="W148" i="105"/>
  <c r="W105" i="105"/>
  <c r="W83" i="105"/>
  <c r="W79" i="105"/>
  <c r="W86" i="105"/>
  <c r="W47" i="105"/>
  <c r="W117" i="104"/>
  <c r="W137" i="104"/>
  <c r="W108" i="104"/>
  <c r="W78" i="104"/>
  <c r="W93" i="104"/>
  <c r="W60" i="104"/>
  <c r="W133" i="103"/>
  <c r="W125" i="103"/>
  <c r="W68" i="103"/>
  <c r="W150" i="102"/>
  <c r="W105" i="102"/>
  <c r="W47" i="102"/>
  <c r="V150" i="101"/>
  <c r="V124" i="101"/>
  <c r="W46" i="102"/>
  <c r="V91" i="101"/>
  <c r="V144" i="101"/>
  <c r="V98" i="101"/>
  <c r="W56" i="102"/>
  <c r="W134" i="102"/>
  <c r="Y147" i="106"/>
  <c r="Y118" i="106"/>
  <c r="Y98" i="106"/>
  <c r="Y86" i="106"/>
  <c r="Y73" i="106"/>
  <c r="Y83" i="106"/>
  <c r="X131" i="105"/>
  <c r="X133" i="105"/>
  <c r="X70" i="105"/>
  <c r="X69" i="105"/>
  <c r="X57" i="105"/>
  <c r="X52" i="105"/>
  <c r="X134" i="104"/>
  <c r="X108" i="104"/>
  <c r="X73" i="104"/>
  <c r="X67" i="104"/>
  <c r="X53" i="104"/>
  <c r="X46" i="104"/>
  <c r="X150" i="103"/>
  <c r="X107" i="103"/>
  <c r="X143" i="103"/>
  <c r="X93" i="103"/>
  <c r="X73" i="103"/>
  <c r="X43" i="103"/>
  <c r="X109" i="102"/>
  <c r="X108" i="102"/>
  <c r="X132" i="102"/>
  <c r="X56" i="102"/>
  <c r="X82" i="102"/>
  <c r="W150" i="101"/>
  <c r="W108" i="101"/>
  <c r="W93" i="101"/>
  <c r="W46" i="101"/>
  <c r="X85" i="103"/>
  <c r="X65" i="102"/>
  <c r="W68" i="101"/>
  <c r="W82" i="101"/>
  <c r="Y144" i="106"/>
  <c r="Y138" i="106"/>
  <c r="Y112" i="106"/>
  <c r="Y81" i="106"/>
  <c r="Y55" i="106"/>
  <c r="Y82" i="106"/>
  <c r="X151" i="105"/>
  <c r="X132" i="105"/>
  <c r="X60" i="105"/>
  <c r="X78" i="105"/>
  <c r="X81" i="105"/>
  <c r="X44" i="105"/>
  <c r="X131" i="104"/>
  <c r="X105" i="104"/>
  <c r="X99" i="104"/>
  <c r="X95" i="104"/>
  <c r="X41" i="104"/>
  <c r="X44" i="104"/>
  <c r="X81" i="103"/>
  <c r="W120" i="101"/>
  <c r="Y120" i="106"/>
  <c r="Y135" i="106"/>
  <c r="Y104" i="106"/>
  <c r="Y69" i="106"/>
  <c r="Y52" i="106"/>
  <c r="Y42" i="106"/>
  <c r="X148" i="105"/>
  <c r="X117" i="105"/>
  <c r="X107" i="105"/>
  <c r="X72" i="105"/>
  <c r="X66" i="105"/>
  <c r="X125" i="104"/>
  <c r="X151" i="104"/>
  <c r="X86" i="104"/>
  <c r="X91" i="104"/>
  <c r="X52" i="104"/>
  <c r="X56" i="104"/>
  <c r="X144" i="103"/>
  <c r="X121" i="103"/>
  <c r="X130" i="103"/>
  <c r="X80" i="103"/>
  <c r="X65" i="103"/>
  <c r="X53" i="103"/>
  <c r="X134" i="102"/>
  <c r="X145" i="102"/>
  <c r="X146" i="102"/>
  <c r="X59" i="102"/>
  <c r="Y117" i="106"/>
  <c r="Y132" i="106"/>
  <c r="Y72" i="106"/>
  <c r="Y66" i="106"/>
  <c r="Y92" i="106"/>
  <c r="Y39" i="106"/>
  <c r="X125" i="105"/>
  <c r="X124" i="105"/>
  <c r="X99" i="105"/>
  <c r="X93" i="105"/>
  <c r="X91" i="105"/>
  <c r="X83" i="105"/>
  <c r="X53" i="105"/>
  <c r="X122" i="104"/>
  <c r="X148" i="104"/>
  <c r="X117" i="104"/>
  <c r="X79" i="104"/>
  <c r="X70" i="104"/>
  <c r="X81" i="104"/>
  <c r="X98" i="103"/>
  <c r="X118" i="103"/>
  <c r="X86" i="103"/>
  <c r="X69" i="103"/>
  <c r="X83" i="103"/>
  <c r="X40" i="103"/>
  <c r="X131" i="102"/>
  <c r="X133" i="102"/>
  <c r="X94" i="102"/>
  <c r="X83" i="102"/>
  <c r="X44" i="102"/>
  <c r="W104" i="101"/>
  <c r="Y137" i="106"/>
  <c r="Y146" i="106"/>
  <c r="Y67" i="106"/>
  <c r="Y105" i="106"/>
  <c r="Y68" i="106"/>
  <c r="Y44" i="106"/>
  <c r="X122" i="105"/>
  <c r="X121" i="105"/>
  <c r="X73" i="105"/>
  <c r="X85" i="105"/>
  <c r="X68" i="105"/>
  <c r="X47" i="105"/>
  <c r="X150" i="104"/>
  <c r="X145" i="104"/>
  <c r="X146" i="104"/>
  <c r="X69" i="104"/>
  <c r="X80" i="104"/>
  <c r="X68" i="104"/>
  <c r="X112" i="103"/>
  <c r="X138" i="103"/>
  <c r="X133" i="103"/>
  <c r="X79" i="103"/>
  <c r="X82" i="103"/>
  <c r="X55" i="103"/>
  <c r="X151" i="102"/>
  <c r="X96" i="102"/>
  <c r="X72" i="102"/>
  <c r="X78" i="102"/>
  <c r="Y134" i="106"/>
  <c r="Y143" i="106"/>
  <c r="Y85" i="106"/>
  <c r="Y80" i="106"/>
  <c r="Y60" i="106"/>
  <c r="Y47" i="106"/>
  <c r="X150" i="105"/>
  <c r="X118" i="105"/>
  <c r="X120" i="105"/>
  <c r="X80" i="105"/>
  <c r="X56" i="105"/>
  <c r="X55" i="105"/>
  <c r="X147" i="104"/>
  <c r="X107" i="104"/>
  <c r="X133" i="104"/>
  <c r="X119" i="104"/>
  <c r="X72" i="104"/>
  <c r="X43" i="104"/>
  <c r="X109" i="103"/>
  <c r="X135" i="103"/>
  <c r="X106" i="103"/>
  <c r="X91" i="103"/>
  <c r="X56" i="103"/>
  <c r="X42" i="103"/>
  <c r="X148" i="102"/>
  <c r="Y131" i="106"/>
  <c r="Y125" i="106"/>
  <c r="Y111" i="106"/>
  <c r="Y59" i="106"/>
  <c r="Y53" i="106"/>
  <c r="Y41" i="106"/>
  <c r="X147" i="105"/>
  <c r="X138" i="105"/>
  <c r="X104" i="105"/>
  <c r="X146" i="105"/>
  <c r="X46" i="105"/>
  <c r="X65" i="105"/>
  <c r="X144" i="104"/>
  <c r="X124" i="104"/>
  <c r="X98" i="104"/>
  <c r="X94" i="104"/>
  <c r="X57" i="104"/>
  <c r="X60" i="104"/>
  <c r="X120" i="103"/>
  <c r="X146" i="103"/>
  <c r="X145" i="103"/>
  <c r="X66" i="103"/>
  <c r="X67" i="103"/>
  <c r="X52" i="103"/>
  <c r="X125" i="102"/>
  <c r="X124" i="102"/>
  <c r="X107" i="102"/>
  <c r="X92" i="102"/>
  <c r="X98" i="102"/>
  <c r="X43" i="102"/>
  <c r="X47" i="102"/>
  <c r="W148" i="101"/>
  <c r="W132" i="101"/>
  <c r="Y151" i="106"/>
  <c r="Y122" i="106"/>
  <c r="Y108" i="106"/>
  <c r="Y57" i="106"/>
  <c r="Y56" i="106"/>
  <c r="Y78" i="106"/>
  <c r="X144" i="105"/>
  <c r="X135" i="105"/>
  <c r="X98" i="105"/>
  <c r="X106" i="105"/>
  <c r="X43" i="105"/>
  <c r="X39" i="105"/>
  <c r="X112" i="104"/>
  <c r="X121" i="104"/>
  <c r="X85" i="104"/>
  <c r="X83" i="104"/>
  <c r="X47" i="104"/>
  <c r="X40" i="104"/>
  <c r="X137" i="103"/>
  <c r="X111" i="103"/>
  <c r="X117" i="103"/>
  <c r="X92" i="103"/>
  <c r="X60" i="103"/>
  <c r="X47" i="103"/>
  <c r="X122" i="102"/>
  <c r="X121" i="102"/>
  <c r="X119" i="102"/>
  <c r="X95" i="102"/>
  <c r="X81" i="102"/>
  <c r="X80" i="102"/>
  <c r="W145" i="101"/>
  <c r="W130" i="101"/>
  <c r="W109" i="101"/>
  <c r="W70" i="101"/>
  <c r="W47" i="101"/>
  <c r="W55" i="101"/>
  <c r="X55" i="102"/>
  <c r="W99" i="101"/>
  <c r="W80" i="101"/>
  <c r="W73" i="101"/>
  <c r="X96" i="103"/>
  <c r="X105" i="102"/>
  <c r="X53" i="102"/>
  <c r="W147" i="101"/>
  <c r="X79" i="102"/>
  <c r="W40" i="101"/>
  <c r="W118" i="101"/>
  <c r="Y148" i="106"/>
  <c r="Y119" i="106"/>
  <c r="Y107" i="106"/>
  <c r="Y70" i="106"/>
  <c r="Y65" i="106"/>
  <c r="X112" i="105"/>
  <c r="X111" i="105"/>
  <c r="X143" i="105"/>
  <c r="X119" i="105"/>
  <c r="X86" i="105"/>
  <c r="X54" i="105"/>
  <c r="X109" i="104"/>
  <c r="X118" i="104"/>
  <c r="X82" i="104"/>
  <c r="X132" i="104"/>
  <c r="X42" i="104"/>
  <c r="X78" i="104"/>
  <c r="X134" i="103"/>
  <c r="X108" i="103"/>
  <c r="X99" i="103"/>
  <c r="X78" i="103"/>
  <c r="X46" i="103"/>
  <c r="X39" i="103"/>
  <c r="X150" i="102"/>
  <c r="X118" i="102"/>
  <c r="X143" i="102"/>
  <c r="X93" i="102"/>
  <c r="X42" i="102"/>
  <c r="X69" i="102"/>
  <c r="W146" i="101"/>
  <c r="W105" i="101"/>
  <c r="W133" i="101"/>
  <c r="W66" i="101"/>
  <c r="W54" i="101"/>
  <c r="W52" i="101"/>
  <c r="W131" i="101"/>
  <c r="W85" i="101"/>
  <c r="W39" i="101"/>
  <c r="X54" i="104"/>
  <c r="X104" i="103"/>
  <c r="X54" i="103"/>
  <c r="X112" i="102"/>
  <c r="W121" i="101"/>
  <c r="W69" i="101"/>
  <c r="W53" i="101"/>
  <c r="W41" i="101"/>
  <c r="X147" i="103"/>
  <c r="X137" i="102"/>
  <c r="X39" i="102"/>
  <c r="W43" i="101"/>
  <c r="X40" i="102"/>
  <c r="X70" i="102"/>
  <c r="Y133" i="106"/>
  <c r="Y145" i="106"/>
  <c r="Y96" i="106"/>
  <c r="Y106" i="106"/>
  <c r="Y95" i="106"/>
  <c r="Y46" i="106"/>
  <c r="Y54" i="106"/>
  <c r="X109" i="105"/>
  <c r="X108" i="105"/>
  <c r="X94" i="105"/>
  <c r="X79" i="105"/>
  <c r="X82" i="105"/>
  <c r="X42" i="105"/>
  <c r="X106" i="104"/>
  <c r="X138" i="104"/>
  <c r="X130" i="104"/>
  <c r="X93" i="104"/>
  <c r="X92" i="104"/>
  <c r="X55" i="104"/>
  <c r="X131" i="103"/>
  <c r="X105" i="103"/>
  <c r="X95" i="103"/>
  <c r="X68" i="103"/>
  <c r="X41" i="103"/>
  <c r="X44" i="103"/>
  <c r="X147" i="102"/>
  <c r="X138" i="102"/>
  <c r="X120" i="102"/>
  <c r="X91" i="102"/>
  <c r="X73" i="102"/>
  <c r="X52" i="102"/>
  <c r="W143" i="101"/>
  <c r="W95" i="101"/>
  <c r="W86" i="101"/>
  <c r="W107" i="101"/>
  <c r="W44" i="101"/>
  <c r="W65" i="101"/>
  <c r="W92" i="101"/>
  <c r="W57" i="101"/>
  <c r="X65" i="104"/>
  <c r="X70" i="103"/>
  <c r="X132" i="103"/>
  <c r="X57" i="103"/>
  <c r="X86" i="102"/>
  <c r="W98" i="101"/>
  <c r="W124" i="101"/>
  <c r="Y130" i="106"/>
  <c r="Y124" i="106"/>
  <c r="Y93" i="106"/>
  <c r="Y99" i="106"/>
  <c r="Y91" i="106"/>
  <c r="Y43" i="106"/>
  <c r="X137" i="105"/>
  <c r="X105" i="105"/>
  <c r="X130" i="105"/>
  <c r="X95" i="105"/>
  <c r="X67" i="105"/>
  <c r="X41" i="105"/>
  <c r="X120" i="104"/>
  <c r="X135" i="104"/>
  <c r="X104" i="104"/>
  <c r="X143" i="104"/>
  <c r="X66" i="104"/>
  <c r="X39" i="104"/>
  <c r="X125" i="103"/>
  <c r="X151" i="103"/>
  <c r="X119" i="103"/>
  <c r="X94" i="103"/>
  <c r="X59" i="103"/>
  <c r="X72" i="103"/>
  <c r="X144" i="102"/>
  <c r="X135" i="102"/>
  <c r="X99" i="102"/>
  <c r="X85" i="102"/>
  <c r="X57" i="102"/>
  <c r="X67" i="102"/>
  <c r="W125" i="101"/>
  <c r="X148" i="103"/>
  <c r="X111" i="102"/>
  <c r="X68" i="102"/>
  <c r="W59" i="101"/>
  <c r="W122" i="101"/>
  <c r="X124" i="103"/>
  <c r="W135" i="101"/>
  <c r="W144" i="101"/>
  <c r="W112" i="101"/>
  <c r="Y150" i="106"/>
  <c r="Y121" i="106"/>
  <c r="Y109" i="106"/>
  <c r="Y94" i="106"/>
  <c r="Y79" i="106"/>
  <c r="Y40" i="106"/>
  <c r="X134" i="105"/>
  <c r="X145" i="105"/>
  <c r="X96" i="105"/>
  <c r="X92" i="105"/>
  <c r="X59" i="105"/>
  <c r="X40" i="105"/>
  <c r="X137" i="104"/>
  <c r="X111" i="104"/>
  <c r="X96" i="104"/>
  <c r="X59" i="104"/>
  <c r="X122" i="103"/>
  <c r="X117" i="102"/>
  <c r="X106" i="102"/>
  <c r="W137" i="101"/>
  <c r="W111" i="101"/>
  <c r="W96" i="101"/>
  <c r="W78" i="101"/>
  <c r="X66" i="102"/>
  <c r="X54" i="102"/>
  <c r="W134" i="101"/>
  <c r="W42" i="101"/>
  <c r="W91" i="101"/>
  <c r="W56" i="101"/>
  <c r="X46" i="102"/>
  <c r="W83" i="101"/>
  <c r="X104" i="102"/>
  <c r="X41" i="102"/>
  <c r="W138" i="101"/>
  <c r="W94" i="101"/>
  <c r="W119" i="101"/>
  <c r="W79" i="101"/>
  <c r="W67" i="101"/>
  <c r="W81" i="101"/>
  <c r="W106" i="101"/>
  <c r="X130" i="102"/>
  <c r="W60" i="101"/>
  <c r="W151" i="101"/>
  <c r="X60" i="102"/>
  <c r="W117" i="101"/>
  <c r="W72" i="101"/>
  <c r="Z147" i="106"/>
  <c r="Z143" i="106"/>
  <c r="Z93" i="106"/>
  <c r="Z118" i="106"/>
  <c r="Z86" i="106"/>
  <c r="Z39" i="106"/>
  <c r="Y144" i="105"/>
  <c r="Y138" i="105"/>
  <c r="Y112" i="105"/>
  <c r="Y82" i="105"/>
  <c r="Y54" i="105"/>
  <c r="Y42" i="105"/>
  <c r="Y147" i="104"/>
  <c r="Y121" i="104"/>
  <c r="Y91" i="104"/>
  <c r="Y60" i="104"/>
  <c r="Y53" i="104"/>
  <c r="Y43" i="104"/>
  <c r="Y133" i="103"/>
  <c r="Y131" i="103"/>
  <c r="Y125" i="103"/>
  <c r="Y66" i="103"/>
  <c r="Y42" i="103"/>
  <c r="Y78" i="103"/>
  <c r="Y41" i="103"/>
  <c r="Y151" i="102"/>
  <c r="Y125" i="102"/>
  <c r="Y60" i="102"/>
  <c r="Y39" i="102"/>
  <c r="Y53" i="102"/>
  <c r="Y41" i="102"/>
  <c r="X120" i="101"/>
  <c r="X132" i="101"/>
  <c r="X47" i="101"/>
  <c r="X52" i="101"/>
  <c r="X41" i="101"/>
  <c r="X39" i="101"/>
  <c r="X79" i="101"/>
  <c r="X95" i="101"/>
  <c r="Z144" i="106"/>
  <c r="Z133" i="106"/>
  <c r="Z120" i="106"/>
  <c r="Z99" i="106"/>
  <c r="Z78" i="106"/>
  <c r="Z55" i="106"/>
  <c r="Y120" i="105"/>
  <c r="Y135" i="105"/>
  <c r="Y81" i="105"/>
  <c r="Y104" i="105"/>
  <c r="Y86" i="105"/>
  <c r="Y46" i="105"/>
  <c r="Y144" i="104"/>
  <c r="Y118" i="104"/>
  <c r="Y68" i="104"/>
  <c r="Y57" i="104"/>
  <c r="Y47" i="104"/>
  <c r="Y40" i="104"/>
  <c r="Y130" i="103"/>
  <c r="Y151" i="103"/>
  <c r="Y122" i="103"/>
  <c r="Y107" i="103"/>
  <c r="Y39" i="103"/>
  <c r="Y60" i="103"/>
  <c r="Y148" i="102"/>
  <c r="Y122" i="102"/>
  <c r="Y57" i="102"/>
  <c r="Y96" i="102"/>
  <c r="Y73" i="102"/>
  <c r="X137" i="101"/>
  <c r="X146" i="101"/>
  <c r="X111" i="101"/>
  <c r="Z137" i="106"/>
  <c r="Z130" i="106"/>
  <c r="Z80" i="106"/>
  <c r="Z94" i="106"/>
  <c r="Z68" i="106"/>
  <c r="Z60" i="106"/>
  <c r="Y117" i="105"/>
  <c r="Y132" i="105"/>
  <c r="Y78" i="105"/>
  <c r="Y92" i="105"/>
  <c r="Y39" i="105"/>
  <c r="Y120" i="104"/>
  <c r="Y138" i="104"/>
  <c r="Y109" i="104"/>
  <c r="Y54" i="104"/>
  <c r="Y44" i="104"/>
  <c r="Y73" i="104"/>
  <c r="Y150" i="103"/>
  <c r="Y148" i="103"/>
  <c r="Y119" i="103"/>
  <c r="Y94" i="103"/>
  <c r="Y105" i="103"/>
  <c r="Y46" i="103"/>
  <c r="Y133" i="102"/>
  <c r="Y55" i="102"/>
  <c r="Z134" i="106"/>
  <c r="Z125" i="106"/>
  <c r="Z70" i="106"/>
  <c r="Z105" i="106"/>
  <c r="Z56" i="106"/>
  <c r="Z53" i="106"/>
  <c r="Y137" i="105"/>
  <c r="Y146" i="105"/>
  <c r="Y107" i="105"/>
  <c r="Y111" i="105"/>
  <c r="Y98" i="105"/>
  <c r="Y40" i="105"/>
  <c r="Y117" i="104"/>
  <c r="Y135" i="104"/>
  <c r="Y104" i="104"/>
  <c r="Y111" i="104"/>
  <c r="Y41" i="104"/>
  <c r="Y59" i="104"/>
  <c r="Y147" i="103"/>
  <c r="Y145" i="103"/>
  <c r="Y104" i="103"/>
  <c r="Y91" i="103"/>
  <c r="Y59" i="103"/>
  <c r="Y54" i="103"/>
  <c r="Y130" i="102"/>
  <c r="Y99" i="102"/>
  <c r="Y107" i="102"/>
  <c r="Y82" i="102"/>
  <c r="Y109" i="102"/>
  <c r="Y106" i="102"/>
  <c r="X125" i="101"/>
  <c r="X131" i="101"/>
  <c r="X108" i="101"/>
  <c r="X83" i="101"/>
  <c r="X80" i="101"/>
  <c r="X85" i="101"/>
  <c r="X44" i="101"/>
  <c r="X70" i="101"/>
  <c r="X67" i="101"/>
  <c r="Y44" i="103"/>
  <c r="Z131" i="106"/>
  <c r="Z106" i="106"/>
  <c r="Z92" i="106"/>
  <c r="Z119" i="106"/>
  <c r="Z65" i="106"/>
  <c r="Z52" i="106"/>
  <c r="Y134" i="105"/>
  <c r="Y143" i="105"/>
  <c r="Y93" i="105"/>
  <c r="Y108" i="105"/>
  <c r="Y83" i="105"/>
  <c r="Y43" i="105"/>
  <c r="Y137" i="104"/>
  <c r="Y132" i="104"/>
  <c r="Y96" i="104"/>
  <c r="Y95" i="104"/>
  <c r="Y83" i="104"/>
  <c r="Y80" i="104"/>
  <c r="Y144" i="103"/>
  <c r="Y124" i="103"/>
  <c r="Y85" i="103"/>
  <c r="Y99" i="103"/>
  <c r="Y73" i="103"/>
  <c r="Y150" i="102"/>
  <c r="Y124" i="102"/>
  <c r="Y98" i="102"/>
  <c r="Y80" i="102"/>
  <c r="Y105" i="102"/>
  <c r="Y59" i="102"/>
  <c r="X122" i="101"/>
  <c r="X151" i="101"/>
  <c r="X105" i="101"/>
  <c r="X59" i="101"/>
  <c r="X98" i="101"/>
  <c r="Y52" i="104"/>
  <c r="Y40" i="102"/>
  <c r="X143" i="101"/>
  <c r="Y47" i="102"/>
  <c r="X92" i="101"/>
  <c r="Z151" i="106"/>
  <c r="Z112" i="106"/>
  <c r="Z121" i="106"/>
  <c r="Z98" i="106"/>
  <c r="Z54" i="106"/>
  <c r="Z72" i="106"/>
  <c r="Y131" i="105"/>
  <c r="Y125" i="105"/>
  <c r="Y85" i="105"/>
  <c r="Y94" i="105"/>
  <c r="Y47" i="105"/>
  <c r="Y67" i="105"/>
  <c r="Y134" i="104"/>
  <c r="Y146" i="104"/>
  <c r="Y93" i="104"/>
  <c r="Y86" i="104"/>
  <c r="Y82" i="104"/>
  <c r="Y65" i="104"/>
  <c r="Y112" i="103"/>
  <c r="Y121" i="103"/>
  <c r="Y82" i="103"/>
  <c r="Y95" i="103"/>
  <c r="Y57" i="103"/>
  <c r="Y56" i="103"/>
  <c r="Y147" i="102"/>
  <c r="Y121" i="102"/>
  <c r="Y72" i="102"/>
  <c r="Y70" i="102"/>
  <c r="Y79" i="102"/>
  <c r="Y67" i="102"/>
  <c r="X133" i="101"/>
  <c r="X148" i="101"/>
  <c r="X86" i="101"/>
  <c r="X56" i="101"/>
  <c r="X96" i="101"/>
  <c r="X42" i="101"/>
  <c r="Y79" i="103"/>
  <c r="Y47" i="103"/>
  <c r="Y55" i="103"/>
  <c r="Y144" i="102"/>
  <c r="Y69" i="102"/>
  <c r="Y65" i="102"/>
  <c r="Y83" i="102"/>
  <c r="Y66" i="102"/>
  <c r="X150" i="101"/>
  <c r="X145" i="101"/>
  <c r="X99" i="101"/>
  <c r="X82" i="101"/>
  <c r="X81" i="101"/>
  <c r="Y56" i="102"/>
  <c r="X147" i="101"/>
  <c r="X117" i="101"/>
  <c r="X104" i="101"/>
  <c r="Y106" i="104"/>
  <c r="Y134" i="102"/>
  <c r="X55" i="101"/>
  <c r="Z148" i="106"/>
  <c r="Z104" i="106"/>
  <c r="Z111" i="106"/>
  <c r="Z95" i="106"/>
  <c r="Z83" i="106"/>
  <c r="Z69" i="106"/>
  <c r="Y151" i="105"/>
  <c r="Y122" i="105"/>
  <c r="Y80" i="105"/>
  <c r="Y96" i="105"/>
  <c r="Y44" i="105"/>
  <c r="Y66" i="105"/>
  <c r="Y131" i="104"/>
  <c r="Y143" i="104"/>
  <c r="Y108" i="104"/>
  <c r="Y112" i="104"/>
  <c r="Y85" i="104"/>
  <c r="Y109" i="103"/>
  <c r="Y118" i="103"/>
  <c r="Y92" i="103"/>
  <c r="Y118" i="102"/>
  <c r="Y92" i="102"/>
  <c r="X60" i="101"/>
  <c r="Z145" i="106"/>
  <c r="Z85" i="106"/>
  <c r="Z108" i="106"/>
  <c r="Z47" i="106"/>
  <c r="Z67" i="106"/>
  <c r="Z42" i="106"/>
  <c r="Y148" i="105"/>
  <c r="Y119" i="105"/>
  <c r="Y72" i="105"/>
  <c r="Y91" i="105"/>
  <c r="Y41" i="105"/>
  <c r="Y59" i="105"/>
  <c r="Y151" i="104"/>
  <c r="Y125" i="104"/>
  <c r="Y79" i="104"/>
  <c r="Y105" i="104"/>
  <c r="Y56" i="104"/>
  <c r="Y39" i="104"/>
  <c r="Y106" i="103"/>
  <c r="Y138" i="103"/>
  <c r="Y111" i="103"/>
  <c r="Y83" i="103"/>
  <c r="Y70" i="103"/>
  <c r="Y52" i="103"/>
  <c r="Y120" i="102"/>
  <c r="Y138" i="102"/>
  <c r="Y108" i="102"/>
  <c r="Y95" i="102"/>
  <c r="Y78" i="102"/>
  <c r="X124" i="101"/>
  <c r="X94" i="101"/>
  <c r="Y146" i="103"/>
  <c r="Y86" i="102"/>
  <c r="Z138" i="106"/>
  <c r="Z82" i="106"/>
  <c r="Z117" i="106"/>
  <c r="Z44" i="106"/>
  <c r="Z81" i="106"/>
  <c r="Z40" i="106"/>
  <c r="Y133" i="105"/>
  <c r="Y145" i="105"/>
  <c r="Y105" i="105"/>
  <c r="Y68" i="105"/>
  <c r="Y56" i="105"/>
  <c r="Y79" i="105"/>
  <c r="Y57" i="105"/>
  <c r="Y148" i="104"/>
  <c r="Y122" i="104"/>
  <c r="Y69" i="104"/>
  <c r="Y92" i="104"/>
  <c r="Y55" i="104"/>
  <c r="Y66" i="104"/>
  <c r="Y120" i="103"/>
  <c r="Y135" i="103"/>
  <c r="Y98" i="103"/>
  <c r="Y86" i="103"/>
  <c r="Y65" i="103"/>
  <c r="Y43" i="103"/>
  <c r="Y117" i="102"/>
  <c r="Y135" i="102"/>
  <c r="Y104" i="102"/>
  <c r="Y93" i="102"/>
  <c r="Y46" i="102"/>
  <c r="Y68" i="102"/>
  <c r="X144" i="101"/>
  <c r="X121" i="101"/>
  <c r="X119" i="101"/>
  <c r="X91" i="101"/>
  <c r="X93" i="101"/>
  <c r="X66" i="101"/>
  <c r="Y80" i="103"/>
  <c r="Y96" i="103"/>
  <c r="Y53" i="103"/>
  <c r="Y137" i="102"/>
  <c r="Y111" i="102"/>
  <c r="Y43" i="102"/>
  <c r="Y44" i="102"/>
  <c r="X112" i="101"/>
  <c r="X118" i="101"/>
  <c r="X73" i="101"/>
  <c r="X68" i="101"/>
  <c r="X46" i="101"/>
  <c r="Y137" i="103"/>
  <c r="Y67" i="103"/>
  <c r="Y146" i="102"/>
  <c r="Y81" i="102"/>
  <c r="X109" i="101"/>
  <c r="X72" i="101"/>
  <c r="X40" i="101"/>
  <c r="Y119" i="102"/>
  <c r="X134" i="101"/>
  <c r="X53" i="101"/>
  <c r="Z135" i="106"/>
  <c r="Z79" i="106"/>
  <c r="Z109" i="106"/>
  <c r="Z41" i="106"/>
  <c r="Z59" i="106"/>
  <c r="Z43" i="106"/>
  <c r="Y130" i="105"/>
  <c r="Y124" i="105"/>
  <c r="Y109" i="105"/>
  <c r="Y65" i="105"/>
  <c r="Y53" i="105"/>
  <c r="Y55" i="105"/>
  <c r="Y133" i="104"/>
  <c r="Y145" i="104"/>
  <c r="Y119" i="104"/>
  <c r="Y98" i="104"/>
  <c r="Y78" i="104"/>
  <c r="Y72" i="104"/>
  <c r="Y42" i="104"/>
  <c r="Y117" i="103"/>
  <c r="Y132" i="103"/>
  <c r="Y108" i="103"/>
  <c r="Y132" i="102"/>
  <c r="Y112" i="102"/>
  <c r="X78" i="101"/>
  <c r="Y72" i="103"/>
  <c r="Z132" i="106"/>
  <c r="Z124" i="106"/>
  <c r="Z91" i="106"/>
  <c r="Z73" i="106"/>
  <c r="Z57" i="106"/>
  <c r="Z46" i="106"/>
  <c r="Y150" i="105"/>
  <c r="Y121" i="105"/>
  <c r="Y73" i="105"/>
  <c r="Y106" i="105"/>
  <c r="Y99" i="105"/>
  <c r="Y52" i="105"/>
  <c r="Y130" i="104"/>
  <c r="Y99" i="104"/>
  <c r="Y107" i="104"/>
  <c r="Y81" i="104"/>
  <c r="Y93" i="103"/>
  <c r="Y91" i="102"/>
  <c r="X138" i="101"/>
  <c r="X57" i="101"/>
  <c r="Y85" i="102"/>
  <c r="Z150" i="106"/>
  <c r="Z146" i="106"/>
  <c r="Z96" i="106"/>
  <c r="Z122" i="106"/>
  <c r="Z107" i="106"/>
  <c r="Z66" i="106"/>
  <c r="Y147" i="105"/>
  <c r="Y118" i="105"/>
  <c r="Y70" i="105"/>
  <c r="Y95" i="105"/>
  <c r="Y60" i="105"/>
  <c r="Y69" i="105"/>
  <c r="Y150" i="104"/>
  <c r="Y124" i="104"/>
  <c r="Y94" i="104"/>
  <c r="Y67" i="104"/>
  <c r="Y70" i="104"/>
  <c r="Y46" i="104"/>
  <c r="Y134" i="103"/>
  <c r="Y143" i="103"/>
  <c r="Y69" i="103"/>
  <c r="Y68" i="103"/>
  <c r="Y81" i="103"/>
  <c r="Y40" i="103"/>
  <c r="Y131" i="102"/>
  <c r="Y143" i="102"/>
  <c r="Y94" i="102"/>
  <c r="Y42" i="102"/>
  <c r="Y54" i="102"/>
  <c r="Y52" i="102"/>
  <c r="X106" i="101"/>
  <c r="X135" i="101"/>
  <c r="X107" i="101"/>
  <c r="X54" i="101"/>
  <c r="X43" i="101"/>
  <c r="X65" i="101"/>
  <c r="X69" i="101"/>
  <c r="Y145" i="102"/>
  <c r="X130" i="101"/>
  <c r="AA144" i="106"/>
  <c r="AA92" i="106"/>
  <c r="AA122" i="106"/>
  <c r="AA55" i="106"/>
  <c r="AA81" i="106"/>
  <c r="AA59" i="106"/>
  <c r="Z148" i="105"/>
  <c r="Z81" i="105"/>
  <c r="Z118" i="105"/>
  <c r="Z68" i="105"/>
  <c r="Z47" i="105"/>
  <c r="Z46" i="105"/>
  <c r="Z134" i="104"/>
  <c r="Z133" i="104"/>
  <c r="Z96" i="104"/>
  <c r="Z105" i="104"/>
  <c r="Z80" i="104"/>
  <c r="Z69" i="104"/>
  <c r="Z150" i="103"/>
  <c r="Z135" i="103"/>
  <c r="Z125" i="103"/>
  <c r="Z112" i="103"/>
  <c r="Z78" i="103"/>
  <c r="Z70" i="103"/>
  <c r="Z134" i="102"/>
  <c r="Z133" i="102"/>
  <c r="Z82" i="102"/>
  <c r="Z85" i="102"/>
  <c r="Z111" i="102"/>
  <c r="Z43" i="102"/>
  <c r="Y148" i="101"/>
  <c r="Y122" i="101"/>
  <c r="Y108" i="101"/>
  <c r="Y73" i="101"/>
  <c r="Y40" i="101"/>
  <c r="Y43" i="101"/>
  <c r="AA98" i="106"/>
  <c r="AA121" i="106"/>
  <c r="AA118" i="106"/>
  <c r="AA52" i="106"/>
  <c r="AA80" i="106"/>
  <c r="AA46" i="106"/>
  <c r="Z145" i="105"/>
  <c r="Z78" i="105"/>
  <c r="Z122" i="105"/>
  <c r="Z60" i="105"/>
  <c r="Z44" i="105"/>
  <c r="Z40" i="105"/>
  <c r="Z131" i="104"/>
  <c r="Z130" i="104"/>
  <c r="Z91" i="104"/>
  <c r="Z109" i="104"/>
  <c r="Z72" i="104"/>
  <c r="Z42" i="104"/>
  <c r="Z147" i="103"/>
  <c r="Z132" i="103"/>
  <c r="Z121" i="103"/>
  <c r="Z85" i="103"/>
  <c r="Z98" i="103"/>
  <c r="Z54" i="103"/>
  <c r="Z131" i="102"/>
  <c r="Z130" i="102"/>
  <c r="Z72" i="102"/>
  <c r="Z56" i="102"/>
  <c r="Z67" i="102"/>
  <c r="Z42" i="102"/>
  <c r="Y133" i="101"/>
  <c r="Y145" i="101"/>
  <c r="Y119" i="101"/>
  <c r="Y68" i="101"/>
  <c r="Y67" i="101"/>
  <c r="Y44" i="101"/>
  <c r="Y57" i="101"/>
  <c r="Y99" i="101"/>
  <c r="Y92" i="101"/>
  <c r="Y59" i="101"/>
  <c r="AA134" i="106"/>
  <c r="AA111" i="106"/>
  <c r="AA130" i="106"/>
  <c r="AA86" i="106"/>
  <c r="AA39" i="106"/>
  <c r="AA53" i="106"/>
  <c r="Z138" i="105"/>
  <c r="Z95" i="105"/>
  <c r="Z73" i="105"/>
  <c r="Z65" i="105"/>
  <c r="Z41" i="105"/>
  <c r="Z42" i="105"/>
  <c r="Z151" i="104"/>
  <c r="Z99" i="104"/>
  <c r="Z81" i="104"/>
  <c r="Z93" i="104"/>
  <c r="Z94" i="104"/>
  <c r="Z55" i="104"/>
  <c r="Z144" i="103"/>
  <c r="Z146" i="103"/>
  <c r="Z107" i="103"/>
  <c r="Z66" i="103"/>
  <c r="Z73" i="103"/>
  <c r="Z65" i="103"/>
  <c r="Z151" i="102"/>
  <c r="Z98" i="102"/>
  <c r="Z70" i="102"/>
  <c r="Z53" i="102"/>
  <c r="Z95" i="102"/>
  <c r="Z73" i="102"/>
  <c r="Y130" i="101"/>
  <c r="Y98" i="101"/>
  <c r="Y95" i="101"/>
  <c r="AA108" i="106"/>
  <c r="AA117" i="106"/>
  <c r="AA105" i="106"/>
  <c r="AA79" i="106"/>
  <c r="AA44" i="106"/>
  <c r="AA41" i="106"/>
  <c r="Z135" i="105"/>
  <c r="Z92" i="105"/>
  <c r="Z94" i="105"/>
  <c r="Z105" i="105"/>
  <c r="Z79" i="105"/>
  <c r="Z43" i="105"/>
  <c r="Z148" i="104"/>
  <c r="Z119" i="104"/>
  <c r="Z67" i="104"/>
  <c r="Z122" i="104"/>
  <c r="Z92" i="104"/>
  <c r="Z47" i="104"/>
  <c r="Z120" i="103"/>
  <c r="Z143" i="103"/>
  <c r="Z86" i="103"/>
  <c r="Z59" i="103"/>
  <c r="Z68" i="103"/>
  <c r="Z52" i="103"/>
  <c r="Z148" i="102"/>
  <c r="Z86" i="102"/>
  <c r="Z65" i="102"/>
  <c r="Z109" i="102"/>
  <c r="Z93" i="102"/>
  <c r="Z44" i="102"/>
  <c r="Y150" i="101"/>
  <c r="Y124" i="101"/>
  <c r="Y85" i="101"/>
  <c r="Y80" i="101"/>
  <c r="Y66" i="101"/>
  <c r="AA131" i="106"/>
  <c r="AA112" i="106"/>
  <c r="AA132" i="106"/>
  <c r="AA72" i="106"/>
  <c r="AA68" i="106"/>
  <c r="AA47" i="106"/>
  <c r="Z132" i="105"/>
  <c r="Z111" i="105"/>
  <c r="Z93" i="105"/>
  <c r="Z86" i="105"/>
  <c r="Z55" i="105"/>
  <c r="Z53" i="105"/>
  <c r="Z145" i="104"/>
  <c r="Z98" i="104"/>
  <c r="Z60" i="104"/>
  <c r="Z124" i="104"/>
  <c r="Z68" i="104"/>
  <c r="Z39" i="104"/>
  <c r="Z117" i="103"/>
  <c r="Z133" i="103"/>
  <c r="Z83" i="103"/>
  <c r="Z56" i="103"/>
  <c r="Z57" i="103"/>
  <c r="Z42" i="103"/>
  <c r="Z145" i="102"/>
  <c r="Z83" i="102"/>
  <c r="Z118" i="102"/>
  <c r="Z105" i="102"/>
  <c r="Z69" i="102"/>
  <c r="Z39" i="102"/>
  <c r="Y147" i="101"/>
  <c r="Y121" i="101"/>
  <c r="Y82" i="101"/>
  <c r="Y72" i="101"/>
  <c r="Y69" i="101"/>
  <c r="AA151" i="106"/>
  <c r="AA124" i="106"/>
  <c r="AA109" i="106"/>
  <c r="AA83" i="106"/>
  <c r="AA66" i="106"/>
  <c r="AA60" i="106"/>
  <c r="Z150" i="105"/>
  <c r="Z146" i="105"/>
  <c r="Z108" i="105"/>
  <c r="Z125" i="105"/>
  <c r="Z67" i="105"/>
  <c r="Z52" i="105"/>
  <c r="Z107" i="104"/>
  <c r="Z85" i="104"/>
  <c r="Z57" i="104"/>
  <c r="Z118" i="104"/>
  <c r="Z86" i="104"/>
  <c r="Z43" i="104"/>
  <c r="Z137" i="103"/>
  <c r="Z130" i="103"/>
  <c r="Z80" i="103"/>
  <c r="Z53" i="103"/>
  <c r="Z55" i="103"/>
  <c r="Z41" i="103"/>
  <c r="Z107" i="102"/>
  <c r="Z80" i="102"/>
  <c r="Z112" i="102"/>
  <c r="Z79" i="102"/>
  <c r="Z52" i="102"/>
  <c r="Z46" i="102"/>
  <c r="Y144" i="101"/>
  <c r="Y118" i="101"/>
  <c r="Y79" i="101"/>
  <c r="Y70" i="101"/>
  <c r="Y107" i="101"/>
  <c r="Y56" i="101"/>
  <c r="Z40" i="103"/>
  <c r="Z108" i="102"/>
  <c r="Z78" i="102"/>
  <c r="Z99" i="102"/>
  <c r="Z120" i="102"/>
  <c r="Z40" i="102"/>
  <c r="Y120" i="101"/>
  <c r="Y138" i="101"/>
  <c r="Y111" i="101"/>
  <c r="Y55" i="101"/>
  <c r="Y96" i="101"/>
  <c r="Y60" i="101"/>
  <c r="Z111" i="104"/>
  <c r="Z52" i="104"/>
  <c r="Z41" i="104"/>
  <c r="Z131" i="103"/>
  <c r="Z124" i="103"/>
  <c r="Z122" i="103"/>
  <c r="Z95" i="103"/>
  <c r="Z60" i="103"/>
  <c r="Z138" i="102"/>
  <c r="Z68" i="102"/>
  <c r="Z54" i="102"/>
  <c r="Y117" i="101"/>
  <c r="Y94" i="101"/>
  <c r="Y52" i="101"/>
  <c r="Y46" i="101"/>
  <c r="Z54" i="105"/>
  <c r="Z112" i="104"/>
  <c r="Z40" i="104"/>
  <c r="Z109" i="103"/>
  <c r="Z72" i="103"/>
  <c r="Z144" i="102"/>
  <c r="Z91" i="102"/>
  <c r="Y131" i="101"/>
  <c r="Y47" i="101"/>
  <c r="AA148" i="106"/>
  <c r="AA96" i="106"/>
  <c r="AA138" i="106"/>
  <c r="AA119" i="106"/>
  <c r="AA94" i="106"/>
  <c r="AA54" i="106"/>
  <c r="Z147" i="105"/>
  <c r="Z143" i="105"/>
  <c r="Z121" i="105"/>
  <c r="Z96" i="105"/>
  <c r="Z59" i="105"/>
  <c r="Z104" i="105"/>
  <c r="Z104" i="104"/>
  <c r="Z82" i="104"/>
  <c r="Z54" i="104"/>
  <c r="Z78" i="104"/>
  <c r="Z70" i="104"/>
  <c r="Z44" i="104"/>
  <c r="Z134" i="103"/>
  <c r="Z119" i="103"/>
  <c r="Z106" i="103"/>
  <c r="Z99" i="103"/>
  <c r="Z43" i="103"/>
  <c r="Z104" i="102"/>
  <c r="Z56" i="104"/>
  <c r="Z82" i="103"/>
  <c r="Z106" i="102"/>
  <c r="Z47" i="102"/>
  <c r="Y135" i="101"/>
  <c r="Z73" i="104"/>
  <c r="Z79" i="103"/>
  <c r="Z124" i="102"/>
  <c r="Y109" i="101"/>
  <c r="AA145" i="106"/>
  <c r="AA93" i="106"/>
  <c r="AA133" i="106"/>
  <c r="AA104" i="106"/>
  <c r="AA65" i="106"/>
  <c r="AA56" i="106"/>
  <c r="Z144" i="105"/>
  <c r="Z133" i="105"/>
  <c r="Z107" i="105"/>
  <c r="Z91" i="105"/>
  <c r="Z57" i="105"/>
  <c r="Z80" i="105"/>
  <c r="Z138" i="104"/>
  <c r="Z79" i="104"/>
  <c r="Z66" i="102"/>
  <c r="Y104" i="101"/>
  <c r="Z125" i="104"/>
  <c r="Z145" i="103"/>
  <c r="Z104" i="103"/>
  <c r="Y42" i="101"/>
  <c r="AA146" i="106"/>
  <c r="AA125" i="106"/>
  <c r="AA107" i="106"/>
  <c r="AA137" i="106"/>
  <c r="AA70" i="106"/>
  <c r="AA57" i="106"/>
  <c r="Z137" i="105"/>
  <c r="Z130" i="105"/>
  <c r="Z117" i="105"/>
  <c r="Z72" i="105"/>
  <c r="Z85" i="105"/>
  <c r="Z69" i="105"/>
  <c r="Z150" i="104"/>
  <c r="Z135" i="104"/>
  <c r="Z120" i="104"/>
  <c r="Z95" i="104"/>
  <c r="Z106" i="104"/>
  <c r="Z46" i="104"/>
  <c r="Z53" i="104"/>
  <c r="Z151" i="103"/>
  <c r="Z96" i="103"/>
  <c r="Z105" i="103"/>
  <c r="Z92" i="103"/>
  <c r="Z67" i="103"/>
  <c r="Z39" i="103"/>
  <c r="Z150" i="102"/>
  <c r="Z135" i="102"/>
  <c r="Z121" i="102"/>
  <c r="Z122" i="102"/>
  <c r="Z59" i="102"/>
  <c r="Z41" i="102"/>
  <c r="Y137" i="101"/>
  <c r="Y132" i="101"/>
  <c r="Y91" i="101"/>
  <c r="Y83" i="101"/>
  <c r="Y93" i="101"/>
  <c r="Y53" i="101"/>
  <c r="Z118" i="103"/>
  <c r="Z111" i="103"/>
  <c r="Z81" i="103"/>
  <c r="Z147" i="102"/>
  <c r="Z132" i="102"/>
  <c r="Z119" i="102"/>
  <c r="Z57" i="102"/>
  <c r="Y134" i="101"/>
  <c r="Y146" i="101"/>
  <c r="Y105" i="101"/>
  <c r="Y41" i="101"/>
  <c r="Z120" i="105"/>
  <c r="Z146" i="104"/>
  <c r="Z146" i="102"/>
  <c r="Z55" i="102"/>
  <c r="Y143" i="101"/>
  <c r="Y39" i="101"/>
  <c r="Y54" i="101"/>
  <c r="AA143" i="106"/>
  <c r="AA106" i="106"/>
  <c r="AA95" i="106"/>
  <c r="AA120" i="106"/>
  <c r="AA67" i="106"/>
  <c r="AA42" i="106"/>
  <c r="Z134" i="105"/>
  <c r="Z119" i="105"/>
  <c r="Z124" i="105"/>
  <c r="Z56" i="105"/>
  <c r="Z98" i="105"/>
  <c r="Z66" i="105"/>
  <c r="Z147" i="104"/>
  <c r="Z132" i="104"/>
  <c r="Z108" i="104"/>
  <c r="Z65" i="104"/>
  <c r="Z66" i="104"/>
  <c r="Z148" i="103"/>
  <c r="Z93" i="103"/>
  <c r="Z46" i="103"/>
  <c r="Z94" i="102"/>
  <c r="Z60" i="102"/>
  <c r="Y106" i="101"/>
  <c r="Y65" i="101"/>
  <c r="Z83" i="105"/>
  <c r="AA150" i="106"/>
  <c r="AA85" i="106"/>
  <c r="AA73" i="106"/>
  <c r="AA91" i="106"/>
  <c r="AA99" i="106"/>
  <c r="AA40" i="106"/>
  <c r="Z131" i="105"/>
  <c r="Z109" i="105"/>
  <c r="Z106" i="105"/>
  <c r="Z144" i="104"/>
  <c r="Z47" i="103"/>
  <c r="Z125" i="102"/>
  <c r="Y81" i="101"/>
  <c r="AA147" i="106"/>
  <c r="AA78" i="106"/>
  <c r="AA135" i="106"/>
  <c r="AA69" i="106"/>
  <c r="AA82" i="106"/>
  <c r="AA43" i="106"/>
  <c r="Z151" i="105"/>
  <c r="Z112" i="105"/>
  <c r="Z82" i="105"/>
  <c r="Z99" i="105"/>
  <c r="Z70" i="105"/>
  <c r="Z39" i="105"/>
  <c r="Z137" i="104"/>
  <c r="Z143" i="104"/>
  <c r="Z121" i="104"/>
  <c r="Z117" i="104"/>
  <c r="Z83" i="104"/>
  <c r="Z59" i="104"/>
  <c r="Z138" i="103"/>
  <c r="Z108" i="103"/>
  <c r="Z94" i="103"/>
  <c r="Z91" i="103"/>
  <c r="Z69" i="103"/>
  <c r="Z44" i="103"/>
  <c r="Z137" i="102"/>
  <c r="Z143" i="102"/>
  <c r="Z92" i="102"/>
  <c r="Z96" i="102"/>
  <c r="Z117" i="102"/>
  <c r="Z81" i="102"/>
  <c r="Y151" i="101"/>
  <c r="Y125" i="101"/>
  <c r="Y78" i="101"/>
  <c r="Y112" i="101"/>
  <c r="Y86" i="101"/>
  <c r="AA150" i="105"/>
  <c r="AA121" i="105"/>
  <c r="AA79" i="105"/>
  <c r="AA78" i="105"/>
  <c r="AA52" i="105"/>
  <c r="AA70" i="105"/>
  <c r="AA121" i="104"/>
  <c r="AA133" i="104"/>
  <c r="AA83" i="104"/>
  <c r="AA70" i="104"/>
  <c r="AA46" i="104"/>
  <c r="AA42" i="104"/>
  <c r="AA145" i="103"/>
  <c r="AA112" i="103"/>
  <c r="AA135" i="103"/>
  <c r="AA55" i="103"/>
  <c r="AA72" i="103"/>
  <c r="AA47" i="103"/>
  <c r="AA151" i="102"/>
  <c r="AA147" i="102"/>
  <c r="AA93" i="102"/>
  <c r="AA78" i="102"/>
  <c r="AA83" i="102"/>
  <c r="AA104" i="102"/>
  <c r="Z137" i="101"/>
  <c r="Z143" i="101"/>
  <c r="Z95" i="101"/>
  <c r="Z111" i="101"/>
  <c r="Z80" i="101"/>
  <c r="Z39" i="101"/>
  <c r="AA148" i="102"/>
  <c r="AA144" i="102"/>
  <c r="AA120" i="102"/>
  <c r="AA67" i="102"/>
  <c r="Z134" i="101"/>
  <c r="Z92" i="101"/>
  <c r="AA65" i="103"/>
  <c r="AA96" i="102"/>
  <c r="Z130" i="101"/>
  <c r="Z73" i="101"/>
  <c r="Z57" i="101"/>
  <c r="AA81" i="102"/>
  <c r="Z81" i="101"/>
  <c r="Z85" i="101"/>
  <c r="Z82" i="101"/>
  <c r="AA147" i="105"/>
  <c r="AA109" i="105"/>
  <c r="AA66" i="105"/>
  <c r="AA72" i="105"/>
  <c r="AA80" i="105"/>
  <c r="AA53" i="105"/>
  <c r="AA118" i="104"/>
  <c r="AA109" i="104"/>
  <c r="AA94" i="104"/>
  <c r="AA55" i="104"/>
  <c r="AA43" i="104"/>
  <c r="AA47" i="104"/>
  <c r="AA146" i="103"/>
  <c r="AA98" i="103"/>
  <c r="AA99" i="103"/>
  <c r="AA70" i="103"/>
  <c r="AA60" i="103"/>
  <c r="AA42" i="103"/>
  <c r="AA68" i="102"/>
  <c r="AA53" i="102"/>
  <c r="Z133" i="101"/>
  <c r="Z59" i="101"/>
  <c r="AA145" i="102"/>
  <c r="AA41" i="102"/>
  <c r="Z47" i="101"/>
  <c r="Z148" i="101"/>
  <c r="Z65" i="101"/>
  <c r="AA144" i="105"/>
  <c r="AA96" i="105"/>
  <c r="AA119" i="105"/>
  <c r="AA120" i="105"/>
  <c r="AA69" i="105"/>
  <c r="AA59" i="105"/>
  <c r="AA146" i="104"/>
  <c r="AA96" i="104"/>
  <c r="AA119" i="104"/>
  <c r="AA120" i="104"/>
  <c r="AA40" i="104"/>
  <c r="AA57" i="104"/>
  <c r="AA143" i="103"/>
  <c r="AA130" i="103"/>
  <c r="AA80" i="103"/>
  <c r="Z125" i="101"/>
  <c r="AA42" i="102"/>
  <c r="Z94" i="101"/>
  <c r="AA98" i="105"/>
  <c r="AA130" i="105"/>
  <c r="AA125" i="105"/>
  <c r="AA68" i="105"/>
  <c r="AA73" i="105"/>
  <c r="AA57" i="105"/>
  <c r="AA143" i="104"/>
  <c r="AA93" i="104"/>
  <c r="AA117" i="104"/>
  <c r="AA73" i="104"/>
  <c r="AA78" i="104"/>
  <c r="AA56" i="104"/>
  <c r="AA111" i="103"/>
  <c r="AA125" i="103"/>
  <c r="AA117" i="103"/>
  <c r="AA53" i="103"/>
  <c r="AA69" i="103"/>
  <c r="AA44" i="103"/>
  <c r="AA124" i="102"/>
  <c r="AA125" i="102"/>
  <c r="AA117" i="102"/>
  <c r="AA131" i="102"/>
  <c r="AA57" i="102"/>
  <c r="AA54" i="102"/>
  <c r="Z151" i="101"/>
  <c r="Z96" i="101"/>
  <c r="Z121" i="101"/>
  <c r="Z120" i="101"/>
  <c r="Z112" i="101"/>
  <c r="Z43" i="101"/>
  <c r="AA138" i="105"/>
  <c r="AA117" i="105"/>
  <c r="AA105" i="105"/>
  <c r="AA60" i="105"/>
  <c r="AA41" i="105"/>
  <c r="AA56" i="105"/>
  <c r="AA150" i="104"/>
  <c r="AA130" i="104"/>
  <c r="AA105" i="104"/>
  <c r="AA91" i="104"/>
  <c r="AA44" i="104"/>
  <c r="AA52" i="104"/>
  <c r="AA108" i="103"/>
  <c r="AA121" i="103"/>
  <c r="AA104" i="103"/>
  <c r="AA41" i="103"/>
  <c r="AA73" i="103"/>
  <c r="AA54" i="103"/>
  <c r="AA121" i="102"/>
  <c r="Z93" i="101"/>
  <c r="Z54" i="101"/>
  <c r="AA131" i="105"/>
  <c r="AA124" i="105"/>
  <c r="AA104" i="105"/>
  <c r="AA65" i="105"/>
  <c r="AA47" i="105"/>
  <c r="AA40" i="105"/>
  <c r="AA147" i="104"/>
  <c r="AA108" i="104"/>
  <c r="AA80" i="104"/>
  <c r="AA134" i="104"/>
  <c r="AA72" i="104"/>
  <c r="AA41" i="104"/>
  <c r="AA105" i="103"/>
  <c r="AA107" i="103"/>
  <c r="AA119" i="103"/>
  <c r="AA93" i="103"/>
  <c r="AA59" i="103"/>
  <c r="AA46" i="103"/>
  <c r="AA118" i="102"/>
  <c r="AA91" i="102"/>
  <c r="AA138" i="102"/>
  <c r="AA85" i="102"/>
  <c r="AA44" i="102"/>
  <c r="AA70" i="102"/>
  <c r="Z145" i="101"/>
  <c r="AA112" i="105"/>
  <c r="AA106" i="105"/>
  <c r="AA99" i="105"/>
  <c r="AA86" i="105"/>
  <c r="AA46" i="105"/>
  <c r="AA39" i="105"/>
  <c r="AA144" i="104"/>
  <c r="AA125" i="104"/>
  <c r="AA132" i="104"/>
  <c r="AA82" i="104"/>
  <c r="AA66" i="104"/>
  <c r="AA53" i="104"/>
  <c r="AA150" i="103"/>
  <c r="AA94" i="103"/>
  <c r="AA109" i="103"/>
  <c r="AA85" i="103"/>
  <c r="AA43" i="103"/>
  <c r="AA39" i="103"/>
  <c r="AA146" i="102"/>
  <c r="AA134" i="102"/>
  <c r="AA135" i="102"/>
  <c r="AA122" i="102"/>
  <c r="AA39" i="102"/>
  <c r="AA52" i="102"/>
  <c r="Z118" i="101"/>
  <c r="AA151" i="105"/>
  <c r="AA135" i="105"/>
  <c r="AA82" i="105"/>
  <c r="AA111" i="105"/>
  <c r="AA107" i="105"/>
  <c r="AA43" i="105"/>
  <c r="AA138" i="104"/>
  <c r="AA111" i="104"/>
  <c r="AA85" i="104"/>
  <c r="AA104" i="104"/>
  <c r="AA86" i="104"/>
  <c r="AA39" i="104"/>
  <c r="AA137" i="103"/>
  <c r="AA147" i="103"/>
  <c r="AA91" i="103"/>
  <c r="AA95" i="103"/>
  <c r="AA67" i="103"/>
  <c r="AA68" i="103"/>
  <c r="AA143" i="102"/>
  <c r="AA137" i="102"/>
  <c r="AA132" i="102"/>
  <c r="AA79" i="102"/>
  <c r="AA119" i="102"/>
  <c r="AA47" i="102"/>
  <c r="Z104" i="101"/>
  <c r="Z117" i="101"/>
  <c r="Z79" i="101"/>
  <c r="Z83" i="101"/>
  <c r="Z72" i="101"/>
  <c r="Z67" i="101"/>
  <c r="AA148" i="105"/>
  <c r="AA95" i="105"/>
  <c r="AA132" i="105"/>
  <c r="AA94" i="105"/>
  <c r="AA85" i="105"/>
  <c r="AA54" i="105"/>
  <c r="AA151" i="104"/>
  <c r="AA131" i="104"/>
  <c r="AA99" i="104"/>
  <c r="AA135" i="104"/>
  <c r="AA81" i="104"/>
  <c r="AA79" i="104"/>
  <c r="AA134" i="103"/>
  <c r="AA144" i="103"/>
  <c r="AA106" i="103"/>
  <c r="AA92" i="103"/>
  <c r="AA96" i="103"/>
  <c r="AA57" i="103"/>
  <c r="AA111" i="102"/>
  <c r="AA133" i="102"/>
  <c r="AA92" i="102"/>
  <c r="AA72" i="102"/>
  <c r="AA66" i="102"/>
  <c r="AA73" i="102"/>
  <c r="Z138" i="101"/>
  <c r="Z106" i="101"/>
  <c r="Z122" i="101"/>
  <c r="Z56" i="101"/>
  <c r="Z60" i="101"/>
  <c r="Z44" i="101"/>
  <c r="AA40" i="102"/>
  <c r="Z150" i="101"/>
  <c r="Z119" i="101"/>
  <c r="Z86" i="101"/>
  <c r="AA122" i="103"/>
  <c r="AA83" i="103"/>
  <c r="AA105" i="102"/>
  <c r="AA112" i="102"/>
  <c r="AA55" i="102"/>
  <c r="Z132" i="101"/>
  <c r="Z66" i="101"/>
  <c r="Z108" i="101"/>
  <c r="AA80" i="102"/>
  <c r="AA43" i="102"/>
  <c r="Z144" i="101"/>
  <c r="Z70" i="101"/>
  <c r="Z53" i="101"/>
  <c r="AA130" i="102"/>
  <c r="AA59" i="102"/>
  <c r="Z78" i="101"/>
  <c r="AA94" i="102"/>
  <c r="Z98" i="101"/>
  <c r="Z99" i="101"/>
  <c r="Z91" i="101"/>
  <c r="AA145" i="105"/>
  <c r="AA92" i="105"/>
  <c r="AA118" i="105"/>
  <c r="AA93" i="105"/>
  <c r="AA83" i="105"/>
  <c r="AA42" i="105"/>
  <c r="AA148" i="104"/>
  <c r="AA122" i="104"/>
  <c r="AA98" i="104"/>
  <c r="AA106" i="104"/>
  <c r="AA92" i="104"/>
  <c r="AA68" i="104"/>
  <c r="AA131" i="103"/>
  <c r="AA124" i="103"/>
  <c r="AA133" i="103"/>
  <c r="AA82" i="103"/>
  <c r="AA86" i="103"/>
  <c r="AA40" i="103"/>
  <c r="AA108" i="102"/>
  <c r="AA107" i="102"/>
  <c r="AA82" i="102"/>
  <c r="AA60" i="102"/>
  <c r="AA56" i="102"/>
  <c r="Z135" i="101"/>
  <c r="Z68" i="101"/>
  <c r="Z52" i="101"/>
  <c r="AA132" i="103"/>
  <c r="AA79" i="103"/>
  <c r="AA56" i="103"/>
  <c r="AA106" i="102"/>
  <c r="AA99" i="102"/>
  <c r="Z147" i="101"/>
  <c r="Z124" i="101"/>
  <c r="Z41" i="101"/>
  <c r="AA95" i="102"/>
  <c r="AA46" i="102"/>
  <c r="Z109" i="101"/>
  <c r="Z105" i="101"/>
  <c r="Z69" i="101"/>
  <c r="AA52" i="103"/>
  <c r="AA109" i="102"/>
  <c r="Z131" i="101"/>
  <c r="Z40" i="101"/>
  <c r="AA98" i="102"/>
  <c r="Z42" i="101"/>
  <c r="Z107" i="101"/>
  <c r="AA146" i="105"/>
  <c r="AA137" i="105"/>
  <c r="AA134" i="105"/>
  <c r="AA108" i="105"/>
  <c r="AA81" i="105"/>
  <c r="AA44" i="105"/>
  <c r="AA145" i="104"/>
  <c r="AA112" i="104"/>
  <c r="AA95" i="104"/>
  <c r="AA107" i="104"/>
  <c r="AA59" i="104"/>
  <c r="AA60" i="104"/>
  <c r="AA151" i="103"/>
  <c r="AA69" i="102"/>
  <c r="AA65" i="102"/>
  <c r="Z146" i="101"/>
  <c r="Z46" i="101"/>
  <c r="AA118" i="103"/>
  <c r="AA86" i="102"/>
  <c r="AA143" i="105"/>
  <c r="AA133" i="105"/>
  <c r="AA122" i="105"/>
  <c r="AA91" i="105"/>
  <c r="AA55" i="105"/>
  <c r="AA67" i="105"/>
  <c r="AA124" i="104"/>
  <c r="AA137" i="104"/>
  <c r="AA65" i="104"/>
  <c r="AA67" i="104"/>
  <c r="AA54" i="104"/>
  <c r="AA69" i="104"/>
  <c r="AA148" i="103"/>
  <c r="AA120" i="103"/>
  <c r="AA138" i="103"/>
  <c r="AA78" i="103"/>
  <c r="AA81" i="103"/>
  <c r="AA66" i="103"/>
  <c r="AA150" i="102"/>
  <c r="Z55" i="101"/>
  <c r="AA121" i="101"/>
  <c r="AA134" i="101"/>
  <c r="AA78" i="101"/>
  <c r="AA92" i="101"/>
  <c r="AA52" i="101"/>
  <c r="AA47" i="101"/>
  <c r="AA67" i="101"/>
  <c r="AA118" i="101"/>
  <c r="AA135" i="101"/>
  <c r="AA146" i="101"/>
  <c r="AA120" i="101"/>
  <c r="AA133" i="101"/>
  <c r="AA107" i="101"/>
  <c r="AA143" i="101"/>
  <c r="AA105" i="101"/>
  <c r="AA112" i="101"/>
  <c r="AA85" i="101"/>
  <c r="AA57" i="101"/>
  <c r="AA150" i="101"/>
  <c r="AA138" i="101"/>
  <c r="AA94" i="101"/>
  <c r="AA81" i="101"/>
  <c r="AA53" i="101"/>
  <c r="AA79" i="101"/>
  <c r="AA147" i="101"/>
  <c r="AA96" i="101"/>
  <c r="AA125" i="101"/>
  <c r="AA144" i="101"/>
  <c r="AA93" i="101"/>
  <c r="AA44" i="101"/>
  <c r="AA98" i="101"/>
  <c r="AA83" i="101"/>
  <c r="AA104" i="101"/>
  <c r="AA131" i="101"/>
  <c r="AA41" i="101"/>
  <c r="AA122" i="101"/>
  <c r="AA55" i="101"/>
  <c r="AA39" i="101"/>
  <c r="AA151" i="101"/>
  <c r="AA117" i="101"/>
  <c r="AA91" i="101"/>
  <c r="AA108" i="101"/>
  <c r="AA86" i="101"/>
  <c r="AA56" i="101"/>
  <c r="AA132" i="101"/>
  <c r="AA43" i="101"/>
  <c r="AA46" i="101"/>
  <c r="AA148" i="101"/>
  <c r="AA106" i="101"/>
  <c r="AA130" i="101"/>
  <c r="AA99" i="101"/>
  <c r="AA68" i="101"/>
  <c r="AA69" i="101"/>
  <c r="AA73" i="101"/>
  <c r="AA70" i="101"/>
  <c r="AA145" i="101"/>
  <c r="AA119" i="101"/>
  <c r="AA111" i="101"/>
  <c r="AA95" i="101"/>
  <c r="AA72" i="101"/>
  <c r="AA65" i="101"/>
  <c r="AA137" i="101"/>
  <c r="AA59" i="101"/>
  <c r="AA54" i="101"/>
  <c r="AA42" i="101"/>
  <c r="AA66" i="101"/>
  <c r="AA124" i="101"/>
  <c r="AA109" i="101"/>
  <c r="AA82" i="101"/>
  <c r="AA60" i="101"/>
  <c r="AA80" i="101"/>
  <c r="AA40" i="101"/>
  <c r="U76" i="130" l="1"/>
  <c r="U19" i="130" s="1"/>
  <c r="K149" i="130"/>
  <c r="AA123" i="130"/>
  <c r="H58" i="130"/>
  <c r="I110" i="130"/>
  <c r="L123" i="130"/>
  <c r="J58" i="130"/>
  <c r="R89" i="130"/>
  <c r="R20" i="130" s="1"/>
  <c r="P84" i="130"/>
  <c r="P89" i="130" s="1"/>
  <c r="P20" i="130" s="1"/>
  <c r="X45" i="130"/>
  <c r="X50" i="130" s="1"/>
  <c r="X17" i="130" s="1"/>
  <c r="V58" i="130"/>
  <c r="V63" i="130" s="1"/>
  <c r="V18" i="130" s="1"/>
  <c r="V110" i="130"/>
  <c r="T58" i="130"/>
  <c r="T149" i="130"/>
  <c r="Q110" i="130"/>
  <c r="P45" i="130"/>
  <c r="P50" i="130" s="1"/>
  <c r="P17" i="130" s="1"/>
  <c r="O45" i="130"/>
  <c r="O50" i="130" s="1"/>
  <c r="O17" i="130" s="1"/>
  <c r="AA71" i="130"/>
  <c r="AA76" i="130" s="1"/>
  <c r="AA19" i="130" s="1"/>
  <c r="X149" i="130"/>
  <c r="AA115" i="130"/>
  <c r="AA22" i="130" s="1"/>
  <c r="X84" i="130"/>
  <c r="V97" i="130"/>
  <c r="V102" i="130" s="1"/>
  <c r="V21" i="130" s="1"/>
  <c r="P123" i="130"/>
  <c r="P128" i="130" s="1"/>
  <c r="P23" i="130" s="1"/>
  <c r="J45" i="107"/>
  <c r="I115" i="130"/>
  <c r="I22" i="130" s="1"/>
  <c r="Z136" i="130"/>
  <c r="Z141" i="130" s="1"/>
  <c r="Z24" i="130" s="1"/>
  <c r="U149" i="130"/>
  <c r="U97" i="130"/>
  <c r="H71" i="130"/>
  <c r="H76" i="130" s="1"/>
  <c r="H19" i="130" s="1"/>
  <c r="X58" i="130"/>
  <c r="X63" i="130" s="1"/>
  <c r="X18" i="130" s="1"/>
  <c r="R45" i="130"/>
  <c r="I50" i="130"/>
  <c r="I17" i="130" s="1"/>
  <c r="W149" i="130"/>
  <c r="W154" i="130" s="1"/>
  <c r="W25" i="130" s="1"/>
  <c r="S149" i="130"/>
  <c r="S154" i="130" s="1"/>
  <c r="S25" i="130" s="1"/>
  <c r="W71" i="130"/>
  <c r="W76" i="130" s="1"/>
  <c r="W19" i="130" s="1"/>
  <c r="N45" i="130"/>
  <c r="M136" i="130"/>
  <c r="M45" i="130"/>
  <c r="M50" i="130" s="1"/>
  <c r="M17" i="130" s="1"/>
  <c r="M84" i="130"/>
  <c r="Y45" i="130"/>
  <c r="S136" i="130"/>
  <c r="R123" i="130"/>
  <c r="R128" i="130" s="1"/>
  <c r="R23" i="130" s="1"/>
  <c r="S45" i="130"/>
  <c r="S50" i="130" s="1"/>
  <c r="S17" i="130" s="1"/>
  <c r="W84" i="130"/>
  <c r="Z110" i="130"/>
  <c r="Z115" i="130" s="1"/>
  <c r="Z22" i="130" s="1"/>
  <c r="W123" i="130"/>
  <c r="Q58" i="130"/>
  <c r="Q63" i="130" s="1"/>
  <c r="Q18" i="130" s="1"/>
  <c r="AA45" i="130"/>
  <c r="AA50" i="130" s="1"/>
  <c r="AA17" i="130" s="1"/>
  <c r="AA128" i="130"/>
  <c r="AA23" i="130" s="1"/>
  <c r="AA126" i="130"/>
  <c r="AA14" i="130" s="1"/>
  <c r="AA127" i="130"/>
  <c r="AA32" i="130" s="1"/>
  <c r="Z49" i="130"/>
  <c r="Z26" i="130" s="1"/>
  <c r="Z48" i="130"/>
  <c r="Z8" i="130" s="1"/>
  <c r="Z88" i="130"/>
  <c r="Z29" i="130" s="1"/>
  <c r="Z87" i="130"/>
  <c r="Z11" i="130" s="1"/>
  <c r="Y101" i="130"/>
  <c r="Y30" i="130" s="1"/>
  <c r="Y100" i="130"/>
  <c r="Y12" i="130" s="1"/>
  <c r="X61" i="130"/>
  <c r="X9" i="130" s="1"/>
  <c r="X62" i="130"/>
  <c r="X27" i="130" s="1"/>
  <c r="W45" i="130"/>
  <c r="W50" i="130" s="1"/>
  <c r="W17" i="130" s="1"/>
  <c r="V127" i="130"/>
  <c r="V32" i="130" s="1"/>
  <c r="V126" i="130"/>
  <c r="V14" i="130" s="1"/>
  <c r="S97" i="130"/>
  <c r="S102" i="130" s="1"/>
  <c r="S21" i="130" s="1"/>
  <c r="R87" i="130"/>
  <c r="R11" i="130" s="1"/>
  <c r="R88" i="130"/>
  <c r="R29" i="130" s="1"/>
  <c r="R50" i="130"/>
  <c r="R17" i="130" s="1"/>
  <c r="Q75" i="130"/>
  <c r="Q28" i="130" s="1"/>
  <c r="Q74" i="130"/>
  <c r="Q10" i="130" s="1"/>
  <c r="P88" i="130"/>
  <c r="P29" i="130" s="1"/>
  <c r="P87" i="130"/>
  <c r="P11" i="130" s="1"/>
  <c r="N62" i="130"/>
  <c r="N27" i="130" s="1"/>
  <c r="N61" i="130"/>
  <c r="N9" i="130" s="1"/>
  <c r="N126" i="130"/>
  <c r="N14" i="130" s="1"/>
  <c r="N127" i="130"/>
  <c r="N32" i="130" s="1"/>
  <c r="M48" i="130"/>
  <c r="M8" i="130" s="1"/>
  <c r="M49" i="130"/>
  <c r="M26" i="130" s="1"/>
  <c r="M149" i="130"/>
  <c r="L100" i="130"/>
  <c r="L12" i="130" s="1"/>
  <c r="L101" i="130"/>
  <c r="L30" i="130" s="1"/>
  <c r="K97" i="130"/>
  <c r="K102" i="130" s="1"/>
  <c r="K21" i="130" s="1"/>
  <c r="K71" i="130"/>
  <c r="K76" i="130" s="1"/>
  <c r="K19" i="130" s="1"/>
  <c r="K123" i="130"/>
  <c r="K128" i="130" s="1"/>
  <c r="K23" i="130" s="1"/>
  <c r="I49" i="130"/>
  <c r="I26" i="130" s="1"/>
  <c r="I48" i="130"/>
  <c r="I8" i="130" s="1"/>
  <c r="I126" i="130"/>
  <c r="I14" i="130" s="1"/>
  <c r="I127" i="130"/>
  <c r="I32" i="130" s="1"/>
  <c r="I136" i="130"/>
  <c r="I141" i="130" s="1"/>
  <c r="I24" i="130" s="1"/>
  <c r="I61" i="130"/>
  <c r="I9" i="130" s="1"/>
  <c r="I62" i="130"/>
  <c r="I27" i="130" s="1"/>
  <c r="Y74" i="130"/>
  <c r="Y10" i="130" s="1"/>
  <c r="Y75" i="130"/>
  <c r="Y28" i="130" s="1"/>
  <c r="Y152" i="130"/>
  <c r="Y16" i="130" s="1"/>
  <c r="Y153" i="130"/>
  <c r="Y34" i="130" s="1"/>
  <c r="Y76" i="130"/>
  <c r="Y19" i="130" s="1"/>
  <c r="X126" i="130"/>
  <c r="X14" i="130" s="1"/>
  <c r="X127" i="130"/>
  <c r="X32" i="130" s="1"/>
  <c r="W101" i="130"/>
  <c r="W30" i="130" s="1"/>
  <c r="W100" i="130"/>
  <c r="W12" i="130" s="1"/>
  <c r="V75" i="130"/>
  <c r="V28" i="130" s="1"/>
  <c r="V74" i="130"/>
  <c r="V10" i="130" s="1"/>
  <c r="V114" i="130"/>
  <c r="V31" i="130" s="1"/>
  <c r="V113" i="130"/>
  <c r="V13" i="130" s="1"/>
  <c r="U88" i="130"/>
  <c r="U29" i="130" s="1"/>
  <c r="U87" i="130"/>
  <c r="U11" i="130" s="1"/>
  <c r="S126" i="130"/>
  <c r="S14" i="130" s="1"/>
  <c r="S127" i="130"/>
  <c r="S32" i="130" s="1"/>
  <c r="S128" i="130"/>
  <c r="S23" i="130" s="1"/>
  <c r="O88" i="130"/>
  <c r="O29" i="130" s="1"/>
  <c r="O87" i="130"/>
  <c r="O11" i="130" s="1"/>
  <c r="L87" i="130"/>
  <c r="L11" i="130" s="1"/>
  <c r="L88" i="130"/>
  <c r="L29" i="130" s="1"/>
  <c r="L113" i="130"/>
  <c r="L13" i="130" s="1"/>
  <c r="L114" i="130"/>
  <c r="L31" i="130" s="1"/>
  <c r="K61" i="130"/>
  <c r="K9" i="130" s="1"/>
  <c r="K62" i="130"/>
  <c r="K27" i="130" s="1"/>
  <c r="J48" i="130"/>
  <c r="J8" i="130" s="1"/>
  <c r="J49" i="130"/>
  <c r="J26" i="130" s="1"/>
  <c r="I154" i="130"/>
  <c r="I25" i="130" s="1"/>
  <c r="I152" i="130"/>
  <c r="I16" i="130" s="1"/>
  <c r="I153" i="130"/>
  <c r="I34" i="130" s="1"/>
  <c r="J61" i="130"/>
  <c r="J9" i="130" s="1"/>
  <c r="J62" i="130"/>
  <c r="J27" i="130" s="1"/>
  <c r="J63" i="130"/>
  <c r="J18" i="130" s="1"/>
  <c r="Z149" i="130"/>
  <c r="Z154" i="130" s="1"/>
  <c r="Z25" i="130" s="1"/>
  <c r="Z71" i="130"/>
  <c r="Z76" i="130" s="1"/>
  <c r="Z19" i="130" s="1"/>
  <c r="Y149" i="130"/>
  <c r="Y154" i="130" s="1"/>
  <c r="Y25" i="130" s="1"/>
  <c r="Y58" i="130"/>
  <c r="Y63" i="130" s="1"/>
  <c r="Y18" i="130" s="1"/>
  <c r="X71" i="130"/>
  <c r="X76" i="130" s="1"/>
  <c r="X19" i="130" s="1"/>
  <c r="X114" i="130"/>
  <c r="X31" i="130" s="1"/>
  <c r="X113" i="130"/>
  <c r="X13" i="130" s="1"/>
  <c r="X49" i="130"/>
  <c r="X26" i="130" s="1"/>
  <c r="X48" i="130"/>
  <c r="X8" i="130" s="1"/>
  <c r="X136" i="130"/>
  <c r="W97" i="130"/>
  <c r="W102" i="130" s="1"/>
  <c r="W21" i="130" s="1"/>
  <c r="W58" i="130"/>
  <c r="W63" i="130" s="1"/>
  <c r="W18" i="130" s="1"/>
  <c r="V71" i="130"/>
  <c r="V76" i="130" s="1"/>
  <c r="V19" i="130" s="1"/>
  <c r="U62" i="130"/>
  <c r="U27" i="130" s="1"/>
  <c r="U61" i="130"/>
  <c r="U9" i="130" s="1"/>
  <c r="U100" i="130"/>
  <c r="U12" i="130" s="1"/>
  <c r="U101" i="130"/>
  <c r="U30" i="130" s="1"/>
  <c r="T88" i="130"/>
  <c r="T29" i="130" s="1"/>
  <c r="T87" i="130"/>
  <c r="T11" i="130" s="1"/>
  <c r="T71" i="130"/>
  <c r="T76" i="130" s="1"/>
  <c r="T19" i="130" s="1"/>
  <c r="R110" i="130"/>
  <c r="R101" i="130"/>
  <c r="R30" i="130" s="1"/>
  <c r="R100" i="130"/>
  <c r="R12" i="130" s="1"/>
  <c r="Q140" i="130"/>
  <c r="Q33" i="130" s="1"/>
  <c r="Q139" i="130"/>
  <c r="Q15" i="130" s="1"/>
  <c r="Q48" i="130"/>
  <c r="Q8" i="130" s="1"/>
  <c r="Q49" i="130"/>
  <c r="Q26" i="130" s="1"/>
  <c r="P58" i="130"/>
  <c r="P63" i="130" s="1"/>
  <c r="P18" i="130" s="1"/>
  <c r="O97" i="130"/>
  <c r="O102" i="130" s="1"/>
  <c r="O21" i="130" s="1"/>
  <c r="N110" i="130"/>
  <c r="N115" i="130" s="1"/>
  <c r="N22" i="130" s="1"/>
  <c r="N149" i="130"/>
  <c r="N154" i="130" s="1"/>
  <c r="N25" i="130" s="1"/>
  <c r="L153" i="130"/>
  <c r="L34" i="130" s="1"/>
  <c r="L152" i="130"/>
  <c r="L16" i="130" s="1"/>
  <c r="L127" i="130"/>
  <c r="L32" i="130" s="1"/>
  <c r="L126" i="130"/>
  <c r="L14" i="130" s="1"/>
  <c r="L45" i="130"/>
  <c r="L50" i="130" s="1"/>
  <c r="L17" i="130" s="1"/>
  <c r="L58" i="130"/>
  <c r="L63" i="130" s="1"/>
  <c r="L18" i="130" s="1"/>
  <c r="I123" i="130"/>
  <c r="I128" i="130" s="1"/>
  <c r="I23" i="130" s="1"/>
  <c r="H127" i="130"/>
  <c r="H32" i="130" s="1"/>
  <c r="H126" i="130"/>
  <c r="H14" i="130" s="1"/>
  <c r="H149" i="130"/>
  <c r="H154" i="130" s="1"/>
  <c r="H25" i="130" s="1"/>
  <c r="AA74" i="130"/>
  <c r="AA10" i="130" s="1"/>
  <c r="AA75" i="130"/>
  <c r="AA28" i="130" s="1"/>
  <c r="Z74" i="130"/>
  <c r="Z10" i="130" s="1"/>
  <c r="Z75" i="130"/>
  <c r="Z28" i="130" s="1"/>
  <c r="X123" i="130"/>
  <c r="X128" i="130" s="1"/>
  <c r="X23" i="130" s="1"/>
  <c r="X87" i="130"/>
  <c r="X11" i="130" s="1"/>
  <c r="X88" i="130"/>
  <c r="X29" i="130" s="1"/>
  <c r="W88" i="130"/>
  <c r="W29" i="130" s="1"/>
  <c r="W89" i="130"/>
  <c r="W20" i="130" s="1"/>
  <c r="W87" i="130"/>
  <c r="W11" i="130" s="1"/>
  <c r="W49" i="130"/>
  <c r="W26" i="130" s="1"/>
  <c r="W48" i="130"/>
  <c r="W8" i="130" s="1"/>
  <c r="V140" i="130"/>
  <c r="V33" i="130" s="1"/>
  <c r="V139" i="130"/>
  <c r="V15" i="130" s="1"/>
  <c r="T74" i="130"/>
  <c r="T10" i="130" s="1"/>
  <c r="T75" i="130"/>
  <c r="T28" i="130" s="1"/>
  <c r="T152" i="130"/>
  <c r="T16" i="130" s="1"/>
  <c r="T153" i="130"/>
  <c r="T34" i="130" s="1"/>
  <c r="T154" i="130"/>
  <c r="T25" i="130" s="1"/>
  <c r="S48" i="130"/>
  <c r="S8" i="130" s="1"/>
  <c r="S49" i="130"/>
  <c r="S26" i="130" s="1"/>
  <c r="S71" i="130"/>
  <c r="S76" i="130" s="1"/>
  <c r="S19" i="130" s="1"/>
  <c r="Q114" i="130"/>
  <c r="Q31" i="130" s="1"/>
  <c r="Q113" i="130"/>
  <c r="Q13" i="130" s="1"/>
  <c r="Q115" i="130"/>
  <c r="Q22" i="130" s="1"/>
  <c r="P75" i="130"/>
  <c r="P28" i="130" s="1"/>
  <c r="P74" i="130"/>
  <c r="P10" i="130" s="1"/>
  <c r="N123" i="130"/>
  <c r="N128" i="130" s="1"/>
  <c r="N23" i="130" s="1"/>
  <c r="N76" i="130"/>
  <c r="N19" i="130" s="1"/>
  <c r="N75" i="130"/>
  <c r="N28" i="130" s="1"/>
  <c r="N74" i="130"/>
  <c r="N10" i="130" s="1"/>
  <c r="K74" i="130"/>
  <c r="K10" i="130" s="1"/>
  <c r="K75" i="130"/>
  <c r="K28" i="130" s="1"/>
  <c r="K126" i="130"/>
  <c r="K14" i="130" s="1"/>
  <c r="K127" i="130"/>
  <c r="K32" i="130" s="1"/>
  <c r="J127" i="130"/>
  <c r="J32" i="130" s="1"/>
  <c r="J126" i="130"/>
  <c r="J14" i="130" s="1"/>
  <c r="I114" i="130"/>
  <c r="I31" i="130" s="1"/>
  <c r="I113" i="130"/>
  <c r="I13" i="130" s="1"/>
  <c r="J71" i="130"/>
  <c r="J76" i="130" s="1"/>
  <c r="J19" i="130" s="1"/>
  <c r="H139" i="130"/>
  <c r="H15" i="130" s="1"/>
  <c r="H140" i="130"/>
  <c r="H33" i="130" s="1"/>
  <c r="AA61" i="130"/>
  <c r="AA9" i="130" s="1"/>
  <c r="AA62" i="130"/>
  <c r="AA27" i="130" s="1"/>
  <c r="AA58" i="130"/>
  <c r="AA63" i="130" s="1"/>
  <c r="AA18" i="130" s="1"/>
  <c r="Z61" i="130"/>
  <c r="Z9" i="130" s="1"/>
  <c r="Z62" i="130"/>
  <c r="Z27" i="130" s="1"/>
  <c r="Y127" i="130"/>
  <c r="Y32" i="130" s="1"/>
  <c r="Y126" i="130"/>
  <c r="Y14" i="130" s="1"/>
  <c r="X101" i="130"/>
  <c r="X30" i="130" s="1"/>
  <c r="X100" i="130"/>
  <c r="X12" i="130" s="1"/>
  <c r="W113" i="130"/>
  <c r="W13" i="130" s="1"/>
  <c r="W114" i="130"/>
  <c r="W31" i="130" s="1"/>
  <c r="W126" i="130"/>
  <c r="W14" i="130" s="1"/>
  <c r="W127" i="130"/>
  <c r="W32" i="130" s="1"/>
  <c r="V153" i="130"/>
  <c r="V34" i="130" s="1"/>
  <c r="V152" i="130"/>
  <c r="V16" i="130" s="1"/>
  <c r="V115" i="130"/>
  <c r="V22" i="130" s="1"/>
  <c r="U139" i="130"/>
  <c r="U15" i="130" s="1"/>
  <c r="U140" i="130"/>
  <c r="U33" i="130" s="1"/>
  <c r="S139" i="130"/>
  <c r="S15" i="130" s="1"/>
  <c r="S140" i="130"/>
  <c r="S33" i="130" s="1"/>
  <c r="S141" i="130"/>
  <c r="S24" i="130" s="1"/>
  <c r="R48" i="130"/>
  <c r="R8" i="130" s="1"/>
  <c r="R49" i="130"/>
  <c r="R26" i="130" s="1"/>
  <c r="R71" i="130"/>
  <c r="Q45" i="130"/>
  <c r="Q50" i="130" s="1"/>
  <c r="Q17" i="130" s="1"/>
  <c r="P110" i="130"/>
  <c r="P115" i="130" s="1"/>
  <c r="P22" i="130" s="1"/>
  <c r="P48" i="130"/>
  <c r="P8" i="130" s="1"/>
  <c r="P49" i="130"/>
  <c r="P26" i="130" s="1"/>
  <c r="O101" i="130"/>
  <c r="O30" i="130" s="1"/>
  <c r="O100" i="130"/>
  <c r="O12" i="130" s="1"/>
  <c r="O84" i="130"/>
  <c r="O89" i="130" s="1"/>
  <c r="O20" i="130" s="1"/>
  <c r="N152" i="130"/>
  <c r="N16" i="130" s="1"/>
  <c r="N153" i="130"/>
  <c r="N34" i="130" s="1"/>
  <c r="M152" i="130"/>
  <c r="M16" i="130" s="1"/>
  <c r="M153" i="130"/>
  <c r="M34" i="130" s="1"/>
  <c r="M154" i="130"/>
  <c r="M25" i="130" s="1"/>
  <c r="K84" i="130"/>
  <c r="K89" i="130" s="1"/>
  <c r="K20" i="130" s="1"/>
  <c r="K49" i="130"/>
  <c r="K26" i="130" s="1"/>
  <c r="K48" i="130"/>
  <c r="K8" i="130" s="1"/>
  <c r="I75" i="130"/>
  <c r="I28" i="130" s="1"/>
  <c r="I74" i="130"/>
  <c r="I10" i="130" s="1"/>
  <c r="H136" i="130"/>
  <c r="H141" i="130" s="1"/>
  <c r="H24" i="130" s="1"/>
  <c r="AA89" i="130"/>
  <c r="AA20" i="130" s="1"/>
  <c r="AA88" i="130"/>
  <c r="AA29" i="130" s="1"/>
  <c r="AA87" i="130"/>
  <c r="AA11" i="130" s="1"/>
  <c r="AA152" i="130"/>
  <c r="AA16" i="130" s="1"/>
  <c r="AA153" i="130"/>
  <c r="AA34" i="130" s="1"/>
  <c r="AA149" i="130"/>
  <c r="AA154" i="130" s="1"/>
  <c r="AA25" i="130" s="1"/>
  <c r="Z58" i="130"/>
  <c r="Z63" i="130" s="1"/>
  <c r="Z18" i="130" s="1"/>
  <c r="Z84" i="130"/>
  <c r="Z89" i="130" s="1"/>
  <c r="Z20" i="130" s="1"/>
  <c r="Z139" i="130"/>
  <c r="Z15" i="130" s="1"/>
  <c r="Z140" i="130"/>
  <c r="Z33" i="130" s="1"/>
  <c r="Z101" i="130"/>
  <c r="Z30" i="130" s="1"/>
  <c r="Z100" i="130"/>
  <c r="Z12" i="130" s="1"/>
  <c r="X97" i="130"/>
  <c r="X102" i="130" s="1"/>
  <c r="X21" i="130" s="1"/>
  <c r="W74" i="130"/>
  <c r="W10" i="130" s="1"/>
  <c r="W75" i="130"/>
  <c r="W28" i="130" s="1"/>
  <c r="W136" i="130"/>
  <c r="W141" i="130" s="1"/>
  <c r="W24" i="130" s="1"/>
  <c r="V123" i="130"/>
  <c r="V128" i="130" s="1"/>
  <c r="V23" i="130" s="1"/>
  <c r="U136" i="130"/>
  <c r="U141" i="130" s="1"/>
  <c r="U24" i="130" s="1"/>
  <c r="U113" i="130"/>
  <c r="U13" i="130" s="1"/>
  <c r="U114" i="130"/>
  <c r="U31" i="130" s="1"/>
  <c r="U49" i="130"/>
  <c r="U26" i="130" s="1"/>
  <c r="U48" i="130"/>
  <c r="U8" i="130" s="1"/>
  <c r="T97" i="130"/>
  <c r="T102" i="130" s="1"/>
  <c r="T21" i="130" s="1"/>
  <c r="R114" i="130"/>
  <c r="R31" i="130" s="1"/>
  <c r="R113" i="130"/>
  <c r="R13" i="130" s="1"/>
  <c r="R115" i="130"/>
  <c r="R22" i="130" s="1"/>
  <c r="R140" i="130"/>
  <c r="R33" i="130" s="1"/>
  <c r="R139" i="130"/>
  <c r="R15" i="130" s="1"/>
  <c r="Q153" i="130"/>
  <c r="Q34" i="130" s="1"/>
  <c r="Q152" i="130"/>
  <c r="Q16" i="130" s="1"/>
  <c r="P126" i="130"/>
  <c r="P14" i="130" s="1"/>
  <c r="P127" i="130"/>
  <c r="P32" i="130" s="1"/>
  <c r="P136" i="130"/>
  <c r="P141" i="130" s="1"/>
  <c r="P24" i="130" s="1"/>
  <c r="P101" i="130"/>
  <c r="P30" i="130" s="1"/>
  <c r="P100" i="130"/>
  <c r="P12" i="130" s="1"/>
  <c r="O114" i="130"/>
  <c r="O31" i="130" s="1"/>
  <c r="O113" i="130"/>
  <c r="O13" i="130" s="1"/>
  <c r="N58" i="130"/>
  <c r="N63" i="130" s="1"/>
  <c r="N18" i="130" s="1"/>
  <c r="N136" i="130"/>
  <c r="N141" i="130" s="1"/>
  <c r="N24" i="130" s="1"/>
  <c r="N50" i="130"/>
  <c r="N17" i="130" s="1"/>
  <c r="N48" i="130"/>
  <c r="N8" i="130" s="1"/>
  <c r="N49" i="130"/>
  <c r="N26" i="130" s="1"/>
  <c r="L136" i="130"/>
  <c r="L141" i="130" s="1"/>
  <c r="L24" i="130" s="1"/>
  <c r="K58" i="130"/>
  <c r="K63" i="130" s="1"/>
  <c r="K18" i="130" s="1"/>
  <c r="K136" i="130"/>
  <c r="K141" i="130" s="1"/>
  <c r="K24" i="130" s="1"/>
  <c r="K152" i="130"/>
  <c r="K16" i="130" s="1"/>
  <c r="K153" i="130"/>
  <c r="K34" i="130" s="1"/>
  <c r="K154" i="130"/>
  <c r="K25" i="130" s="1"/>
  <c r="I88" i="130"/>
  <c r="I29" i="130" s="1"/>
  <c r="I87" i="130"/>
  <c r="I11" i="130" s="1"/>
  <c r="J84" i="130"/>
  <c r="J89" i="130" s="1"/>
  <c r="J20" i="130" s="1"/>
  <c r="H101" i="130"/>
  <c r="H30" i="130" s="1"/>
  <c r="H100" i="130"/>
  <c r="H12" i="130" s="1"/>
  <c r="H88" i="130"/>
  <c r="H29" i="130" s="1"/>
  <c r="H87" i="130"/>
  <c r="H11" i="130" s="1"/>
  <c r="H97" i="130"/>
  <c r="H102" i="130" s="1"/>
  <c r="H21" i="130" s="1"/>
  <c r="Z127" i="130"/>
  <c r="Z32" i="130" s="1"/>
  <c r="Z126" i="130"/>
  <c r="Z14" i="130" s="1"/>
  <c r="X154" i="130"/>
  <c r="X25" i="130" s="1"/>
  <c r="W139" i="130"/>
  <c r="W15" i="130" s="1"/>
  <c r="W140" i="130"/>
  <c r="W33" i="130" s="1"/>
  <c r="V100" i="130"/>
  <c r="V12" i="130" s="1"/>
  <c r="V101" i="130"/>
  <c r="V30" i="130" s="1"/>
  <c r="U75" i="130"/>
  <c r="U28" i="130" s="1"/>
  <c r="U74" i="130"/>
  <c r="U10" i="130" s="1"/>
  <c r="U84" i="130"/>
  <c r="U89" i="130" s="1"/>
  <c r="U20" i="130" s="1"/>
  <c r="T63" i="130"/>
  <c r="T18" i="130" s="1"/>
  <c r="T61" i="130"/>
  <c r="T9" i="130" s="1"/>
  <c r="T62" i="130"/>
  <c r="T27" i="130" s="1"/>
  <c r="T45" i="130"/>
  <c r="T50" i="130" s="1"/>
  <c r="T17" i="130" s="1"/>
  <c r="S110" i="130"/>
  <c r="S115" i="130" s="1"/>
  <c r="S22" i="130" s="1"/>
  <c r="S84" i="130"/>
  <c r="S89" i="130" s="1"/>
  <c r="S20" i="130" s="1"/>
  <c r="R61" i="130"/>
  <c r="R9" i="130" s="1"/>
  <c r="R62" i="130"/>
  <c r="R27" i="130" s="1"/>
  <c r="R76" i="130"/>
  <c r="R19" i="130" s="1"/>
  <c r="R74" i="130"/>
  <c r="R10" i="130" s="1"/>
  <c r="R75" i="130"/>
  <c r="R28" i="130" s="1"/>
  <c r="Q71" i="130"/>
  <c r="Q76" i="130" s="1"/>
  <c r="Q19" i="130" s="1"/>
  <c r="O71" i="130"/>
  <c r="O76" i="130" s="1"/>
  <c r="O19" i="130" s="1"/>
  <c r="O123" i="130"/>
  <c r="O128" i="130" s="1"/>
  <c r="O23" i="130" s="1"/>
  <c r="O63" i="130"/>
  <c r="O18" i="130" s="1"/>
  <c r="O62" i="130"/>
  <c r="O27" i="130" s="1"/>
  <c r="O61" i="130"/>
  <c r="O9" i="130" s="1"/>
  <c r="N113" i="130"/>
  <c r="N13" i="130" s="1"/>
  <c r="N114" i="130"/>
  <c r="N31" i="130" s="1"/>
  <c r="N140" i="130"/>
  <c r="N33" i="130" s="1"/>
  <c r="N139" i="130"/>
  <c r="N15" i="130" s="1"/>
  <c r="M58" i="130"/>
  <c r="M63" i="130" s="1"/>
  <c r="M18" i="130" s="1"/>
  <c r="M74" i="130"/>
  <c r="M10" i="130" s="1"/>
  <c r="M76" i="130"/>
  <c r="M19" i="130" s="1"/>
  <c r="M75" i="130"/>
  <c r="M28" i="130" s="1"/>
  <c r="K87" i="130"/>
  <c r="K11" i="130" s="1"/>
  <c r="K88" i="130"/>
  <c r="K29" i="130" s="1"/>
  <c r="I71" i="130"/>
  <c r="I76" i="130" s="1"/>
  <c r="I19" i="130" s="1"/>
  <c r="I100" i="130"/>
  <c r="I12" i="130" s="1"/>
  <c r="I101" i="130"/>
  <c r="I30" i="130" s="1"/>
  <c r="I139" i="130"/>
  <c r="I15" i="130" s="1"/>
  <c r="I140" i="130"/>
  <c r="I33" i="130" s="1"/>
  <c r="J74" i="130"/>
  <c r="J10" i="130" s="1"/>
  <c r="J75" i="130"/>
  <c r="J28" i="130" s="1"/>
  <c r="H152" i="130"/>
  <c r="H16" i="130" s="1"/>
  <c r="H153" i="130"/>
  <c r="H34" i="130" s="1"/>
  <c r="H49" i="130"/>
  <c r="H26" i="130" s="1"/>
  <c r="H48" i="130"/>
  <c r="H8" i="130" s="1"/>
  <c r="AA114" i="130"/>
  <c r="AA31" i="130" s="1"/>
  <c r="AA113" i="130"/>
  <c r="AA13" i="130" s="1"/>
  <c r="AA49" i="130"/>
  <c r="AA26" i="130" s="1"/>
  <c r="AA48" i="130"/>
  <c r="AA8" i="130" s="1"/>
  <c r="Y50" i="130"/>
  <c r="Y17" i="130" s="1"/>
  <c r="Y49" i="130"/>
  <c r="Y26" i="130" s="1"/>
  <c r="Y48" i="130"/>
  <c r="Y8" i="130" s="1"/>
  <c r="Y114" i="130"/>
  <c r="Y31" i="130" s="1"/>
  <c r="Y113" i="130"/>
  <c r="Y13" i="130" s="1"/>
  <c r="X139" i="130"/>
  <c r="X15" i="130" s="1"/>
  <c r="X140" i="130"/>
  <c r="X33" i="130" s="1"/>
  <c r="X141" i="130"/>
  <c r="X24" i="130" s="1"/>
  <c r="X110" i="130"/>
  <c r="X115" i="130" s="1"/>
  <c r="X22" i="130" s="1"/>
  <c r="V149" i="130"/>
  <c r="V154" i="130" s="1"/>
  <c r="V25" i="130" s="1"/>
  <c r="T113" i="130"/>
  <c r="T13" i="130" s="1"/>
  <c r="T114" i="130"/>
  <c r="T31" i="130" s="1"/>
  <c r="T139" i="130"/>
  <c r="T15" i="130" s="1"/>
  <c r="T140" i="130"/>
  <c r="T33" i="130" s="1"/>
  <c r="T100" i="130"/>
  <c r="T12" i="130" s="1"/>
  <c r="T101" i="130"/>
  <c r="T30" i="130" s="1"/>
  <c r="T126" i="130"/>
  <c r="T14" i="130" s="1"/>
  <c r="T127" i="130"/>
  <c r="T32" i="130" s="1"/>
  <c r="S152" i="130"/>
  <c r="S16" i="130" s="1"/>
  <c r="S153" i="130"/>
  <c r="S34" i="130" s="1"/>
  <c r="R97" i="130"/>
  <c r="R102" i="130" s="1"/>
  <c r="R21" i="130" s="1"/>
  <c r="Q61" i="130"/>
  <c r="Q9" i="130" s="1"/>
  <c r="Q62" i="130"/>
  <c r="Q27" i="130" s="1"/>
  <c r="Q123" i="130"/>
  <c r="Q128" i="130" s="1"/>
  <c r="Q23" i="130" s="1"/>
  <c r="Q87" i="130"/>
  <c r="Q11" i="130" s="1"/>
  <c r="Q89" i="130"/>
  <c r="Q20" i="130" s="1"/>
  <c r="Q88" i="130"/>
  <c r="Q29" i="130" s="1"/>
  <c r="P152" i="130"/>
  <c r="P16" i="130" s="1"/>
  <c r="P153" i="130"/>
  <c r="P34" i="130" s="1"/>
  <c r="P113" i="130"/>
  <c r="P13" i="130" s="1"/>
  <c r="P114" i="130"/>
  <c r="P31" i="130" s="1"/>
  <c r="P139" i="130"/>
  <c r="P15" i="130" s="1"/>
  <c r="P140" i="130"/>
  <c r="P33" i="130" s="1"/>
  <c r="O149" i="130"/>
  <c r="O154" i="130" s="1"/>
  <c r="O25" i="130" s="1"/>
  <c r="O74" i="130"/>
  <c r="O10" i="130" s="1"/>
  <c r="O75" i="130"/>
  <c r="O28" i="130" s="1"/>
  <c r="O58" i="130"/>
  <c r="N84" i="130"/>
  <c r="N89" i="130" s="1"/>
  <c r="N20" i="130" s="1"/>
  <c r="M62" i="130"/>
  <c r="M27" i="130" s="1"/>
  <c r="M61" i="130"/>
  <c r="M9" i="130" s="1"/>
  <c r="M101" i="130"/>
  <c r="M30" i="130" s="1"/>
  <c r="M100" i="130"/>
  <c r="M12" i="130" s="1"/>
  <c r="L149" i="130"/>
  <c r="L154" i="130" s="1"/>
  <c r="L25" i="130" s="1"/>
  <c r="K45" i="130"/>
  <c r="K50" i="130" s="1"/>
  <c r="K17" i="130" s="1"/>
  <c r="J101" i="130"/>
  <c r="J30" i="130" s="1"/>
  <c r="J100" i="130"/>
  <c r="J12" i="130" s="1"/>
  <c r="I84" i="130"/>
  <c r="I89" i="130" s="1"/>
  <c r="I20" i="130" s="1"/>
  <c r="J115" i="130"/>
  <c r="J22" i="130" s="1"/>
  <c r="J113" i="130"/>
  <c r="J13" i="130" s="1"/>
  <c r="J114" i="130"/>
  <c r="J31" i="130" s="1"/>
  <c r="J139" i="130"/>
  <c r="J15" i="130" s="1"/>
  <c r="J140" i="130"/>
  <c r="J33" i="130" s="1"/>
  <c r="J153" i="130"/>
  <c r="J34" i="130" s="1"/>
  <c r="J154" i="130"/>
  <c r="J25" i="130" s="1"/>
  <c r="J152" i="130"/>
  <c r="J16" i="130" s="1"/>
  <c r="H75" i="130"/>
  <c r="H28" i="130" s="1"/>
  <c r="H74" i="130"/>
  <c r="H10" i="130" s="1"/>
  <c r="H110" i="130"/>
  <c r="H115" i="130" s="1"/>
  <c r="H22" i="130" s="1"/>
  <c r="Z97" i="130"/>
  <c r="Z102" i="130" s="1"/>
  <c r="Z21" i="130" s="1"/>
  <c r="Z153" i="130"/>
  <c r="Z34" i="130" s="1"/>
  <c r="Z152" i="130"/>
  <c r="Z16" i="130" s="1"/>
  <c r="Y140" i="130"/>
  <c r="Y33" i="130" s="1"/>
  <c r="Y139" i="130"/>
  <c r="Y15" i="130" s="1"/>
  <c r="X89" i="130"/>
  <c r="X20" i="130" s="1"/>
  <c r="W128" i="130"/>
  <c r="W23" i="130" s="1"/>
  <c r="V62" i="130"/>
  <c r="V27" i="130" s="1"/>
  <c r="V61" i="130"/>
  <c r="V9" i="130" s="1"/>
  <c r="U154" i="130"/>
  <c r="U25" i="130" s="1"/>
  <c r="U152" i="130"/>
  <c r="U16" i="130" s="1"/>
  <c r="U153" i="130"/>
  <c r="U34" i="130" s="1"/>
  <c r="T48" i="130"/>
  <c r="T8" i="130" s="1"/>
  <c r="T49" i="130"/>
  <c r="T26" i="130" s="1"/>
  <c r="S62" i="130"/>
  <c r="S27" i="130" s="1"/>
  <c r="S61" i="130"/>
  <c r="S9" i="130" s="1"/>
  <c r="R153" i="130"/>
  <c r="R34" i="130" s="1"/>
  <c r="R152" i="130"/>
  <c r="R16" i="130" s="1"/>
  <c r="Q126" i="130"/>
  <c r="Q14" i="130" s="1"/>
  <c r="Q127" i="130"/>
  <c r="Q32" i="130" s="1"/>
  <c r="O140" i="130"/>
  <c r="O33" i="130" s="1"/>
  <c r="O139" i="130"/>
  <c r="O15" i="130" s="1"/>
  <c r="N100" i="130"/>
  <c r="N12" i="130" s="1"/>
  <c r="N101" i="130"/>
  <c r="N30" i="130" s="1"/>
  <c r="M114" i="130"/>
  <c r="M31" i="130" s="1"/>
  <c r="M113" i="130"/>
  <c r="M13" i="130" s="1"/>
  <c r="L48" i="130"/>
  <c r="L8" i="130" s="1"/>
  <c r="L49" i="130"/>
  <c r="L26" i="130" s="1"/>
  <c r="L102" i="130"/>
  <c r="L21" i="130" s="1"/>
  <c r="L84" i="130"/>
  <c r="L89" i="130" s="1"/>
  <c r="L20" i="130" s="1"/>
  <c r="K139" i="130"/>
  <c r="K15" i="130" s="1"/>
  <c r="K140" i="130"/>
  <c r="K33" i="130" s="1"/>
  <c r="J45" i="130"/>
  <c r="J50" i="130" s="1"/>
  <c r="J17" i="130" s="1"/>
  <c r="I97" i="130"/>
  <c r="I102" i="130" s="1"/>
  <c r="I21" i="130" s="1"/>
  <c r="Z45" i="130"/>
  <c r="Z50" i="130" s="1"/>
  <c r="Z17" i="130" s="1"/>
  <c r="Z114" i="130"/>
  <c r="Z31" i="130" s="1"/>
  <c r="Z113" i="130"/>
  <c r="Z13" i="130" s="1"/>
  <c r="Y62" i="130"/>
  <c r="Y27" i="130" s="1"/>
  <c r="Y61" i="130"/>
  <c r="Y9" i="130" s="1"/>
  <c r="Y97" i="130"/>
  <c r="Y102" i="130" s="1"/>
  <c r="Y21" i="130" s="1"/>
  <c r="Y110" i="130"/>
  <c r="Y115" i="130" s="1"/>
  <c r="Y22" i="130" s="1"/>
  <c r="X152" i="130"/>
  <c r="X16" i="130" s="1"/>
  <c r="X153" i="130"/>
  <c r="X34" i="130" s="1"/>
  <c r="X74" i="130"/>
  <c r="X10" i="130" s="1"/>
  <c r="X75" i="130"/>
  <c r="X28" i="130" s="1"/>
  <c r="W110" i="130"/>
  <c r="W115" i="130" s="1"/>
  <c r="W22" i="130" s="1"/>
  <c r="W153" i="130"/>
  <c r="W34" i="130" s="1"/>
  <c r="W152" i="130"/>
  <c r="W16" i="130" s="1"/>
  <c r="V88" i="130"/>
  <c r="V29" i="130" s="1"/>
  <c r="V87" i="130"/>
  <c r="V11" i="130" s="1"/>
  <c r="V136" i="130"/>
  <c r="V141" i="130" s="1"/>
  <c r="V24" i="130" s="1"/>
  <c r="U45" i="130"/>
  <c r="U50" i="130" s="1"/>
  <c r="U17" i="130" s="1"/>
  <c r="S58" i="130"/>
  <c r="S63" i="130" s="1"/>
  <c r="S18" i="130" s="1"/>
  <c r="S75" i="130"/>
  <c r="S28" i="130" s="1"/>
  <c r="S74" i="130"/>
  <c r="S10" i="130" s="1"/>
  <c r="S100" i="130"/>
  <c r="S12" i="130" s="1"/>
  <c r="S101" i="130"/>
  <c r="S30" i="130" s="1"/>
  <c r="S113" i="130"/>
  <c r="S13" i="130" s="1"/>
  <c r="S114" i="130"/>
  <c r="S31" i="130" s="1"/>
  <c r="R149" i="130"/>
  <c r="R154" i="130" s="1"/>
  <c r="R25" i="130" s="1"/>
  <c r="Q101" i="130"/>
  <c r="Q30" i="130" s="1"/>
  <c r="Q100" i="130"/>
  <c r="Q12" i="130" s="1"/>
  <c r="P61" i="130"/>
  <c r="P9" i="130" s="1"/>
  <c r="P62" i="130"/>
  <c r="P27" i="130" s="1"/>
  <c r="O136" i="130"/>
  <c r="O141" i="130" s="1"/>
  <c r="O24" i="130" s="1"/>
  <c r="O127" i="130"/>
  <c r="O32" i="130" s="1"/>
  <c r="O126" i="130"/>
  <c r="O14" i="130" s="1"/>
  <c r="M88" i="130"/>
  <c r="M29" i="130" s="1"/>
  <c r="M89" i="130"/>
  <c r="M20" i="130" s="1"/>
  <c r="M87" i="130"/>
  <c r="M11" i="130" s="1"/>
  <c r="M110" i="130"/>
  <c r="M115" i="130" s="1"/>
  <c r="M22" i="130" s="1"/>
  <c r="L139" i="130"/>
  <c r="L15" i="130" s="1"/>
  <c r="L140" i="130"/>
  <c r="L33" i="130" s="1"/>
  <c r="K114" i="130"/>
  <c r="K31" i="130" s="1"/>
  <c r="K113" i="130"/>
  <c r="K13" i="130" s="1"/>
  <c r="I58" i="130"/>
  <c r="I63" i="130" s="1"/>
  <c r="I18" i="130" s="1"/>
  <c r="J88" i="130"/>
  <c r="J29" i="130" s="1"/>
  <c r="J87" i="130"/>
  <c r="J11" i="130" s="1"/>
  <c r="H114" i="130"/>
  <c r="H31" i="130" s="1"/>
  <c r="H113" i="130"/>
  <c r="H13" i="130" s="1"/>
  <c r="AA100" i="130"/>
  <c r="AA12" i="130" s="1"/>
  <c r="AA101" i="130"/>
  <c r="AA30" i="130" s="1"/>
  <c r="AA97" i="130"/>
  <c r="AA102" i="130" s="1"/>
  <c r="AA21" i="130" s="1"/>
  <c r="Y88" i="130"/>
  <c r="Y29" i="130" s="1"/>
  <c r="Y87" i="130"/>
  <c r="Y11" i="130" s="1"/>
  <c r="V49" i="130"/>
  <c r="V26" i="130" s="1"/>
  <c r="V48" i="130"/>
  <c r="V8" i="130" s="1"/>
  <c r="V45" i="130"/>
  <c r="V50" i="130" s="1"/>
  <c r="V17" i="130" s="1"/>
  <c r="U128" i="130"/>
  <c r="U23" i="130" s="1"/>
  <c r="U127" i="130"/>
  <c r="U32" i="130" s="1"/>
  <c r="U126" i="130"/>
  <c r="U14" i="130" s="1"/>
  <c r="U110" i="130"/>
  <c r="U115" i="130" s="1"/>
  <c r="U22" i="130" s="1"/>
  <c r="T110" i="130"/>
  <c r="T115" i="130" s="1"/>
  <c r="T22" i="130" s="1"/>
  <c r="R58" i="130"/>
  <c r="R63" i="130" s="1"/>
  <c r="R18" i="130" s="1"/>
  <c r="R127" i="130"/>
  <c r="R32" i="130" s="1"/>
  <c r="R126" i="130"/>
  <c r="R14" i="130" s="1"/>
  <c r="Q149" i="130"/>
  <c r="Q154" i="130" s="1"/>
  <c r="Q25" i="130" s="1"/>
  <c r="Q136" i="130"/>
  <c r="Q141" i="130" s="1"/>
  <c r="Q24" i="130" s="1"/>
  <c r="O110" i="130"/>
  <c r="O115" i="130" s="1"/>
  <c r="O22" i="130" s="1"/>
  <c r="N97" i="130"/>
  <c r="N102" i="130" s="1"/>
  <c r="N21" i="130" s="1"/>
  <c r="M140" i="130"/>
  <c r="M33" i="130" s="1"/>
  <c r="M141" i="130"/>
  <c r="M24" i="130" s="1"/>
  <c r="M139" i="130"/>
  <c r="M15" i="130" s="1"/>
  <c r="M128" i="130"/>
  <c r="M23" i="130" s="1"/>
  <c r="M126" i="130"/>
  <c r="M14" i="130" s="1"/>
  <c r="M127" i="130"/>
  <c r="M32" i="130" s="1"/>
  <c r="L128" i="130"/>
  <c r="L23" i="130" s="1"/>
  <c r="L62" i="130"/>
  <c r="L27" i="130" s="1"/>
  <c r="L61" i="130"/>
  <c r="L9" i="130" s="1"/>
  <c r="K101" i="130"/>
  <c r="K30" i="130" s="1"/>
  <c r="K100" i="130"/>
  <c r="K12" i="130" s="1"/>
  <c r="J97" i="130"/>
  <c r="J102" i="130" s="1"/>
  <c r="J21" i="130" s="1"/>
  <c r="J136" i="130"/>
  <c r="J141" i="130" s="1"/>
  <c r="J24" i="130" s="1"/>
  <c r="AA140" i="130"/>
  <c r="AA33" i="130" s="1"/>
  <c r="AA139" i="130"/>
  <c r="AA15" i="130" s="1"/>
  <c r="AA136" i="130"/>
  <c r="AA141" i="130" s="1"/>
  <c r="AA24" i="130" s="1"/>
  <c r="Y84" i="130"/>
  <c r="Y89" i="130" s="1"/>
  <c r="Y20" i="130" s="1"/>
  <c r="Y123" i="130"/>
  <c r="Y128" i="130" s="1"/>
  <c r="Y23" i="130" s="1"/>
  <c r="Y136" i="130"/>
  <c r="Y141" i="130" s="1"/>
  <c r="Y24" i="130" s="1"/>
  <c r="W62" i="130"/>
  <c r="W27" i="130" s="1"/>
  <c r="W61" i="130"/>
  <c r="W9" i="130" s="1"/>
  <c r="U102" i="130"/>
  <c r="U21" i="130" s="1"/>
  <c r="U58" i="130"/>
  <c r="U63" i="130" s="1"/>
  <c r="U18" i="130" s="1"/>
  <c r="T123" i="130"/>
  <c r="T128" i="130" s="1"/>
  <c r="T23" i="130" s="1"/>
  <c r="T84" i="130"/>
  <c r="T89" i="130" s="1"/>
  <c r="T20" i="130" s="1"/>
  <c r="T136" i="130"/>
  <c r="T141" i="130" s="1"/>
  <c r="T24" i="130" s="1"/>
  <c r="S88" i="130"/>
  <c r="S29" i="130" s="1"/>
  <c r="S87" i="130"/>
  <c r="S11" i="130" s="1"/>
  <c r="R136" i="130"/>
  <c r="R141" i="130" s="1"/>
  <c r="R24" i="130" s="1"/>
  <c r="Q97" i="130"/>
  <c r="Q102" i="130" s="1"/>
  <c r="Q21" i="130" s="1"/>
  <c r="P97" i="130"/>
  <c r="P102" i="130" s="1"/>
  <c r="P21" i="130" s="1"/>
  <c r="P71" i="130"/>
  <c r="P76" i="130" s="1"/>
  <c r="P19" i="130" s="1"/>
  <c r="O49" i="130"/>
  <c r="O26" i="130" s="1"/>
  <c r="O48" i="130"/>
  <c r="O8" i="130" s="1"/>
  <c r="O152" i="130"/>
  <c r="O16" i="130" s="1"/>
  <c r="O153" i="130"/>
  <c r="O34" i="130" s="1"/>
  <c r="N87" i="130"/>
  <c r="N11" i="130" s="1"/>
  <c r="N88" i="130"/>
  <c r="N29" i="130" s="1"/>
  <c r="M97" i="130"/>
  <c r="M102" i="130" s="1"/>
  <c r="M21" i="130" s="1"/>
  <c r="L74" i="130"/>
  <c r="L10" i="130" s="1"/>
  <c r="L75" i="130"/>
  <c r="L28" i="130" s="1"/>
  <c r="L110" i="130"/>
  <c r="L115" i="130" s="1"/>
  <c r="L22" i="130" s="1"/>
  <c r="K110" i="130"/>
  <c r="K115" i="130" s="1"/>
  <c r="K22" i="130" s="1"/>
  <c r="J123" i="130"/>
  <c r="J128" i="130" s="1"/>
  <c r="J23" i="130" s="1"/>
  <c r="H45" i="130"/>
  <c r="H50" i="130" s="1"/>
  <c r="H17" i="130" s="1"/>
  <c r="H123" i="130"/>
  <c r="H128" i="130" s="1"/>
  <c r="H23" i="130" s="1"/>
  <c r="H61" i="130"/>
  <c r="H9" i="130" s="1"/>
  <c r="H62" i="130"/>
  <c r="H27" i="130" s="1"/>
  <c r="H63" i="130"/>
  <c r="H18" i="130" s="1"/>
  <c r="Y149" i="109"/>
  <c r="Y149" i="104"/>
  <c r="H110" i="111"/>
  <c r="P97" i="117"/>
  <c r="H58" i="116"/>
  <c r="Z136" i="120"/>
  <c r="I71" i="102"/>
  <c r="P97" i="116"/>
  <c r="S136" i="120"/>
  <c r="I45" i="112"/>
  <c r="I45" i="103"/>
  <c r="T58" i="117"/>
  <c r="T63" i="117" s="1"/>
  <c r="T18" i="117" s="1"/>
  <c r="T149" i="118"/>
  <c r="T154" i="118" s="1"/>
  <c r="T25" i="118" s="1"/>
  <c r="Z123" i="111"/>
  <c r="J58" i="110"/>
  <c r="R84" i="118"/>
  <c r="R89" i="118" s="1"/>
  <c r="R20" i="118" s="1"/>
  <c r="H45" i="116"/>
  <c r="U123" i="117"/>
  <c r="I45" i="121"/>
  <c r="Y97" i="118"/>
  <c r="O45" i="117"/>
  <c r="V45" i="117"/>
  <c r="V50" i="117" s="1"/>
  <c r="V17" i="117" s="1"/>
  <c r="M71" i="117"/>
  <c r="M76" i="117" s="1"/>
  <c r="M19" i="117" s="1"/>
  <c r="X110" i="117"/>
  <c r="X115" i="117" s="1"/>
  <c r="X22" i="117" s="1"/>
  <c r="L110" i="118"/>
  <c r="L115" i="118" s="1"/>
  <c r="L22" i="118" s="1"/>
  <c r="J71" i="121"/>
  <c r="J76" i="121" s="1"/>
  <c r="J19" i="121" s="1"/>
  <c r="H149" i="117"/>
  <c r="H154" i="117" s="1"/>
  <c r="H25" i="117" s="1"/>
  <c r="K123" i="103"/>
  <c r="K128" i="103" s="1"/>
  <c r="K23" i="103" s="1"/>
  <c r="R45" i="116"/>
  <c r="R50" i="116" s="1"/>
  <c r="R17" i="116" s="1"/>
  <c r="AA84" i="105"/>
  <c r="AA89" i="105" s="1"/>
  <c r="AA20" i="105" s="1"/>
  <c r="P123" i="103"/>
  <c r="M71" i="105"/>
  <c r="M76" i="105" s="1"/>
  <c r="M19" i="105" s="1"/>
  <c r="X97" i="115"/>
  <c r="Z71" i="120"/>
  <c r="Z76" i="120" s="1"/>
  <c r="Z19" i="120" s="1"/>
  <c r="T84" i="120"/>
  <c r="T89" i="120" s="1"/>
  <c r="T20" i="120" s="1"/>
  <c r="R45" i="118"/>
  <c r="M97" i="118"/>
  <c r="M102" i="118" s="1"/>
  <c r="M21" i="118" s="1"/>
  <c r="H58" i="110"/>
  <c r="H63" i="110" s="1"/>
  <c r="H18" i="110" s="1"/>
  <c r="Y136" i="118"/>
  <c r="V45" i="120"/>
  <c r="V50" i="120" s="1"/>
  <c r="V17" i="120" s="1"/>
  <c r="T136" i="118"/>
  <c r="T141" i="118" s="1"/>
  <c r="T24" i="118" s="1"/>
  <c r="T123" i="118"/>
  <c r="T128" i="118" s="1"/>
  <c r="T23" i="118" s="1"/>
  <c r="M110" i="117"/>
  <c r="M115" i="117" s="1"/>
  <c r="M22" i="117" s="1"/>
  <c r="W71" i="118"/>
  <c r="W76" i="118" s="1"/>
  <c r="W19" i="118" s="1"/>
  <c r="U110" i="118"/>
  <c r="U115" i="118" s="1"/>
  <c r="U22" i="118" s="1"/>
  <c r="R45" i="117"/>
  <c r="R50" i="117" s="1"/>
  <c r="R17" i="117" s="1"/>
  <c r="Q84" i="118"/>
  <c r="Q89" i="118" s="1"/>
  <c r="Q20" i="118" s="1"/>
  <c r="L110" i="120"/>
  <c r="L115" i="120" s="1"/>
  <c r="L22" i="120" s="1"/>
  <c r="Y149" i="120"/>
  <c r="Y154" i="120" s="1"/>
  <c r="Y25" i="120" s="1"/>
  <c r="P136" i="118"/>
  <c r="N97" i="101"/>
  <c r="J149" i="104"/>
  <c r="AA123" i="111"/>
  <c r="S149" i="105"/>
  <c r="J84" i="121"/>
  <c r="AA71" i="120"/>
  <c r="AA76" i="120" s="1"/>
  <c r="AA19" i="120" s="1"/>
  <c r="X136" i="117"/>
  <c r="X141" i="117" s="1"/>
  <c r="X24" i="117" s="1"/>
  <c r="X97" i="120"/>
  <c r="X102" i="120" s="1"/>
  <c r="X21" i="120" s="1"/>
  <c r="U45" i="117"/>
  <c r="U50" i="117" s="1"/>
  <c r="U17" i="117" s="1"/>
  <c r="S149" i="120"/>
  <c r="S154" i="120" s="1"/>
  <c r="S25" i="120" s="1"/>
  <c r="L123" i="118"/>
  <c r="L128" i="118" s="1"/>
  <c r="L23" i="118" s="1"/>
  <c r="K58" i="117"/>
  <c r="K63" i="117" s="1"/>
  <c r="K18" i="117" s="1"/>
  <c r="R149" i="101"/>
  <c r="L136" i="101"/>
  <c r="K136" i="105"/>
  <c r="Z58" i="117"/>
  <c r="Y123" i="118"/>
  <c r="Y128" i="118" s="1"/>
  <c r="Y23" i="118" s="1"/>
  <c r="W97" i="117"/>
  <c r="W102" i="117" s="1"/>
  <c r="W21" i="117" s="1"/>
  <c r="S97" i="117"/>
  <c r="S102" i="117" s="1"/>
  <c r="S21" i="117" s="1"/>
  <c r="H123" i="112"/>
  <c r="H128" i="112" s="1"/>
  <c r="H23" i="112" s="1"/>
  <c r="Z149" i="117"/>
  <c r="Z154" i="117" s="1"/>
  <c r="Z25" i="117" s="1"/>
  <c r="X110" i="118"/>
  <c r="X115" i="118" s="1"/>
  <c r="X22" i="118" s="1"/>
  <c r="W45" i="117"/>
  <c r="W50" i="117" s="1"/>
  <c r="W17" i="117" s="1"/>
  <c r="V58" i="117"/>
  <c r="I58" i="118"/>
  <c r="I84" i="118"/>
  <c r="I89" i="118" s="1"/>
  <c r="I20" i="118" s="1"/>
  <c r="AA84" i="121"/>
  <c r="AA89" i="121" s="1"/>
  <c r="AA20" i="121" s="1"/>
  <c r="Y58" i="121"/>
  <c r="Y63" i="121" s="1"/>
  <c r="Y18" i="121" s="1"/>
  <c r="X149" i="118"/>
  <c r="X154" i="118" s="1"/>
  <c r="X25" i="118" s="1"/>
  <c r="L58" i="121"/>
  <c r="L63" i="121" s="1"/>
  <c r="L18" i="121" s="1"/>
  <c r="I58" i="121"/>
  <c r="W136" i="104"/>
  <c r="W141" i="104" s="1"/>
  <c r="W24" i="104" s="1"/>
  <c r="U97" i="103"/>
  <c r="T71" i="101"/>
  <c r="Q84" i="105"/>
  <c r="N71" i="105"/>
  <c r="S149" i="117"/>
  <c r="S154" i="117" s="1"/>
  <c r="S25" i="117" s="1"/>
  <c r="M84" i="118"/>
  <c r="M89" i="118" s="1"/>
  <c r="M20" i="118" s="1"/>
  <c r="J110" i="117"/>
  <c r="J115" i="117" s="1"/>
  <c r="J22" i="117" s="1"/>
  <c r="AA123" i="118"/>
  <c r="AA128" i="118" s="1"/>
  <c r="AA23" i="118" s="1"/>
  <c r="AA97" i="118"/>
  <c r="AA102" i="118" s="1"/>
  <c r="AA21" i="118" s="1"/>
  <c r="AA45" i="120"/>
  <c r="AA50" i="120" s="1"/>
  <c r="AA17" i="120" s="1"/>
  <c r="Z123" i="118"/>
  <c r="Z128" i="118" s="1"/>
  <c r="Z23" i="118" s="1"/>
  <c r="Z84" i="117"/>
  <c r="Z89" i="117" s="1"/>
  <c r="Z20" i="117" s="1"/>
  <c r="Y123" i="117"/>
  <c r="Y128" i="117" s="1"/>
  <c r="Y23" i="117" s="1"/>
  <c r="Y149" i="118"/>
  <c r="Y154" i="118" s="1"/>
  <c r="Y25" i="118" s="1"/>
  <c r="Y58" i="120"/>
  <c r="Y63" i="120" s="1"/>
  <c r="Y18" i="120" s="1"/>
  <c r="Y84" i="118"/>
  <c r="Y89" i="118" s="1"/>
  <c r="Y20" i="118" s="1"/>
  <c r="W110" i="117"/>
  <c r="W115" i="117" s="1"/>
  <c r="W22" i="117" s="1"/>
  <c r="W84" i="117"/>
  <c r="W123" i="120"/>
  <c r="W123" i="117"/>
  <c r="W128" i="117" s="1"/>
  <c r="W23" i="117" s="1"/>
  <c r="V110" i="117"/>
  <c r="V84" i="118"/>
  <c r="V89" i="118" s="1"/>
  <c r="V20" i="118" s="1"/>
  <c r="U84" i="118"/>
  <c r="U84" i="117"/>
  <c r="U89" i="117" s="1"/>
  <c r="U20" i="117" s="1"/>
  <c r="U136" i="118"/>
  <c r="U141" i="118" s="1"/>
  <c r="U24" i="118" s="1"/>
  <c r="U110" i="120"/>
  <c r="U115" i="120" s="1"/>
  <c r="U22" i="120" s="1"/>
  <c r="T123" i="120"/>
  <c r="T128" i="120" s="1"/>
  <c r="T23" i="120" s="1"/>
  <c r="T123" i="117"/>
  <c r="T128" i="117" s="1"/>
  <c r="T23" i="117" s="1"/>
  <c r="T110" i="118"/>
  <c r="T115" i="118" s="1"/>
  <c r="T22" i="118" s="1"/>
  <c r="S71" i="118"/>
  <c r="S84" i="118"/>
  <c r="S89" i="118" s="1"/>
  <c r="S20" i="118" s="1"/>
  <c r="S97" i="118"/>
  <c r="R71" i="117"/>
  <c r="R110" i="120"/>
  <c r="R115" i="120" s="1"/>
  <c r="R22" i="120" s="1"/>
  <c r="R123" i="118"/>
  <c r="R128" i="118" s="1"/>
  <c r="R23" i="118" s="1"/>
  <c r="R84" i="120"/>
  <c r="R89" i="120" s="1"/>
  <c r="R20" i="120" s="1"/>
  <c r="R110" i="118"/>
  <c r="R115" i="118" s="1"/>
  <c r="R22" i="118" s="1"/>
  <c r="R71" i="118"/>
  <c r="R76" i="118" s="1"/>
  <c r="R19" i="118" s="1"/>
  <c r="Q123" i="120"/>
  <c r="Q128" i="120" s="1"/>
  <c r="Q23" i="120" s="1"/>
  <c r="P136" i="120"/>
  <c r="P141" i="120" s="1"/>
  <c r="P24" i="120" s="1"/>
  <c r="P84" i="120"/>
  <c r="O84" i="117"/>
  <c r="O89" i="117" s="1"/>
  <c r="O20" i="117" s="1"/>
  <c r="N97" i="120"/>
  <c r="N102" i="120" s="1"/>
  <c r="N21" i="120" s="1"/>
  <c r="N71" i="117"/>
  <c r="N76" i="117" s="1"/>
  <c r="N19" i="117" s="1"/>
  <c r="N58" i="117"/>
  <c r="N63" i="117" s="1"/>
  <c r="N18" i="117" s="1"/>
  <c r="N84" i="118"/>
  <c r="N89" i="118" s="1"/>
  <c r="N20" i="118" s="1"/>
  <c r="N110" i="120"/>
  <c r="N115" i="120" s="1"/>
  <c r="N22" i="120" s="1"/>
  <c r="M58" i="120"/>
  <c r="M63" i="120" s="1"/>
  <c r="M18" i="120" s="1"/>
  <c r="M123" i="117"/>
  <c r="M128" i="117" s="1"/>
  <c r="M23" i="117" s="1"/>
  <c r="M97" i="117"/>
  <c r="M102" i="117" s="1"/>
  <c r="M21" i="117" s="1"/>
  <c r="L84" i="117"/>
  <c r="L89" i="117" s="1"/>
  <c r="L20" i="117" s="1"/>
  <c r="L84" i="118"/>
  <c r="L110" i="117"/>
  <c r="K149" i="117"/>
  <c r="K154" i="117" s="1"/>
  <c r="K25" i="117" s="1"/>
  <c r="J58" i="118"/>
  <c r="J63" i="118" s="1"/>
  <c r="J18" i="118" s="1"/>
  <c r="H110" i="117"/>
  <c r="H115" i="117" s="1"/>
  <c r="H22" i="117" s="1"/>
  <c r="H45" i="118"/>
  <c r="AA149" i="121"/>
  <c r="AA154" i="121" s="1"/>
  <c r="AA25" i="121" s="1"/>
  <c r="Z58" i="121"/>
  <c r="W110" i="121"/>
  <c r="W115" i="121" s="1"/>
  <c r="W22" i="121" s="1"/>
  <c r="U136" i="121"/>
  <c r="U141" i="121" s="1"/>
  <c r="U24" i="121" s="1"/>
  <c r="R110" i="121"/>
  <c r="R115" i="121" s="1"/>
  <c r="R22" i="121" s="1"/>
  <c r="Q45" i="121"/>
  <c r="Q50" i="121" s="1"/>
  <c r="Q17" i="121" s="1"/>
  <c r="Q136" i="121"/>
  <c r="Q141" i="121" s="1"/>
  <c r="Q24" i="121" s="1"/>
  <c r="Q149" i="121"/>
  <c r="Q154" i="121" s="1"/>
  <c r="Q25" i="121" s="1"/>
  <c r="O84" i="121"/>
  <c r="N123" i="121"/>
  <c r="N128" i="121" s="1"/>
  <c r="N23" i="121" s="1"/>
  <c r="Z45" i="120"/>
  <c r="K45" i="120"/>
  <c r="K50" i="120" s="1"/>
  <c r="K17" i="120" s="1"/>
  <c r="K136" i="120"/>
  <c r="H84" i="120"/>
  <c r="R136" i="120"/>
  <c r="R141" i="120" s="1"/>
  <c r="R24" i="120" s="1"/>
  <c r="M97" i="120"/>
  <c r="M102" i="120" s="1"/>
  <c r="M21" i="120" s="1"/>
  <c r="M136" i="120"/>
  <c r="M141" i="120" s="1"/>
  <c r="M24" i="120" s="1"/>
  <c r="L136" i="120"/>
  <c r="L141" i="120" s="1"/>
  <c r="L24" i="120" s="1"/>
  <c r="AA71" i="117"/>
  <c r="AA76" i="117" s="1"/>
  <c r="AA19" i="117" s="1"/>
  <c r="V97" i="120"/>
  <c r="V102" i="120" s="1"/>
  <c r="V21" i="120" s="1"/>
  <c r="U136" i="120"/>
  <c r="U141" i="120" s="1"/>
  <c r="U24" i="120" s="1"/>
  <c r="S58" i="117"/>
  <c r="S63" i="117" s="1"/>
  <c r="S18" i="117" s="1"/>
  <c r="O71" i="118"/>
  <c r="O76" i="118" s="1"/>
  <c r="O19" i="118" s="1"/>
  <c r="N123" i="117"/>
  <c r="N128" i="117" s="1"/>
  <c r="N23" i="117" s="1"/>
  <c r="M110" i="118"/>
  <c r="L149" i="117"/>
  <c r="L71" i="117"/>
  <c r="L76" i="117" s="1"/>
  <c r="L19" i="117" s="1"/>
  <c r="L149" i="118"/>
  <c r="L154" i="118" s="1"/>
  <c r="L25" i="118" s="1"/>
  <c r="K123" i="120"/>
  <c r="J58" i="120"/>
  <c r="J63" i="120" s="1"/>
  <c r="J18" i="120" s="1"/>
  <c r="H58" i="120"/>
  <c r="N110" i="121"/>
  <c r="N115" i="121" s="1"/>
  <c r="N22" i="121" s="1"/>
  <c r="P71" i="118"/>
  <c r="K58" i="120"/>
  <c r="K63" i="120" s="1"/>
  <c r="K18" i="120" s="1"/>
  <c r="U58" i="117"/>
  <c r="U63" i="117" s="1"/>
  <c r="U18" i="117" s="1"/>
  <c r="O110" i="118"/>
  <c r="O115" i="118" s="1"/>
  <c r="O22" i="118" s="1"/>
  <c r="K84" i="117"/>
  <c r="K89" i="117" s="1"/>
  <c r="K20" i="117" s="1"/>
  <c r="Y136" i="121"/>
  <c r="Y141" i="121" s="1"/>
  <c r="Y24" i="121" s="1"/>
  <c r="J45" i="121"/>
  <c r="J50" i="121" s="1"/>
  <c r="J17" i="121" s="1"/>
  <c r="W58" i="120"/>
  <c r="W63" i="120" s="1"/>
  <c r="W18" i="120" s="1"/>
  <c r="Q84" i="117"/>
  <c r="Q89" i="117" s="1"/>
  <c r="Q20" i="117" s="1"/>
  <c r="I63" i="118"/>
  <c r="I18" i="118" s="1"/>
  <c r="I123" i="120"/>
  <c r="I128" i="120" s="1"/>
  <c r="I23" i="120" s="1"/>
  <c r="V136" i="121"/>
  <c r="AA84" i="118"/>
  <c r="AA89" i="118" s="1"/>
  <c r="AA20" i="118" s="1"/>
  <c r="AA123" i="120"/>
  <c r="AA128" i="120" s="1"/>
  <c r="AA23" i="120" s="1"/>
  <c r="AA84" i="120"/>
  <c r="AA89" i="120" s="1"/>
  <c r="AA20" i="120" s="1"/>
  <c r="Z97" i="118"/>
  <c r="Z102" i="118" s="1"/>
  <c r="Z21" i="118" s="1"/>
  <c r="Y149" i="117"/>
  <c r="X84" i="117"/>
  <c r="X89" i="117" s="1"/>
  <c r="X20" i="117" s="1"/>
  <c r="X97" i="118"/>
  <c r="X102" i="118" s="1"/>
  <c r="X21" i="118" s="1"/>
  <c r="X71" i="120"/>
  <c r="X76" i="120" s="1"/>
  <c r="X19" i="120" s="1"/>
  <c r="W45" i="118"/>
  <c r="W50" i="118" s="1"/>
  <c r="W17" i="118" s="1"/>
  <c r="W149" i="118"/>
  <c r="W154" i="118" s="1"/>
  <c r="W25" i="118" s="1"/>
  <c r="V84" i="117"/>
  <c r="V149" i="118"/>
  <c r="V154" i="118" s="1"/>
  <c r="V25" i="118" s="1"/>
  <c r="V149" i="120"/>
  <c r="V154" i="120" s="1"/>
  <c r="V25" i="120" s="1"/>
  <c r="V45" i="118"/>
  <c r="V50" i="118" s="1"/>
  <c r="V17" i="118" s="1"/>
  <c r="V58" i="120"/>
  <c r="V63" i="120" s="1"/>
  <c r="V18" i="120" s="1"/>
  <c r="T45" i="118"/>
  <c r="T50" i="118" s="1"/>
  <c r="T17" i="118" s="1"/>
  <c r="R58" i="117"/>
  <c r="Q110" i="117"/>
  <c r="Q115" i="117" s="1"/>
  <c r="Q22" i="117" s="1"/>
  <c r="P123" i="117"/>
  <c r="P128" i="117" s="1"/>
  <c r="P23" i="117" s="1"/>
  <c r="P149" i="120"/>
  <c r="P154" i="120" s="1"/>
  <c r="P25" i="120" s="1"/>
  <c r="O149" i="118"/>
  <c r="O154" i="118" s="1"/>
  <c r="O25" i="118" s="1"/>
  <c r="O97" i="120"/>
  <c r="O102" i="120" s="1"/>
  <c r="O21" i="120" s="1"/>
  <c r="N45" i="120"/>
  <c r="N149" i="117"/>
  <c r="N154" i="117" s="1"/>
  <c r="N25" i="117" s="1"/>
  <c r="N71" i="118"/>
  <c r="N58" i="120"/>
  <c r="N63" i="120" s="1"/>
  <c r="N18" i="120" s="1"/>
  <c r="N45" i="118"/>
  <c r="N50" i="118" s="1"/>
  <c r="N17" i="118" s="1"/>
  <c r="M58" i="117"/>
  <c r="L123" i="117"/>
  <c r="J45" i="118"/>
  <c r="J50" i="118" s="1"/>
  <c r="J17" i="118" s="1"/>
  <c r="J45" i="117"/>
  <c r="J50" i="117" s="1"/>
  <c r="J17" i="117" s="1"/>
  <c r="J123" i="117"/>
  <c r="J128" i="117" s="1"/>
  <c r="J23" i="117" s="1"/>
  <c r="H110" i="118"/>
  <c r="H115" i="118" s="1"/>
  <c r="H22" i="118" s="1"/>
  <c r="H123" i="117"/>
  <c r="H128" i="117" s="1"/>
  <c r="H23" i="117" s="1"/>
  <c r="H71" i="117"/>
  <c r="H76" i="117" s="1"/>
  <c r="H19" i="117" s="1"/>
  <c r="V97" i="121"/>
  <c r="V102" i="121" s="1"/>
  <c r="V21" i="121" s="1"/>
  <c r="T110" i="121"/>
  <c r="R45" i="121"/>
  <c r="R50" i="121" s="1"/>
  <c r="R17" i="121" s="1"/>
  <c r="Q97" i="121"/>
  <c r="Q102" i="121" s="1"/>
  <c r="Q21" i="121" s="1"/>
  <c r="L84" i="121"/>
  <c r="I136" i="121"/>
  <c r="I141" i="121" s="1"/>
  <c r="I24" i="121" s="1"/>
  <c r="L45" i="118"/>
  <c r="R149" i="121"/>
  <c r="R154" i="121" s="1"/>
  <c r="R25" i="121" s="1"/>
  <c r="P71" i="121"/>
  <c r="P76" i="121" s="1"/>
  <c r="P19" i="121" s="1"/>
  <c r="N71" i="121"/>
  <c r="N76" i="121" s="1"/>
  <c r="N19" i="121" s="1"/>
  <c r="K84" i="121"/>
  <c r="K89" i="121" s="1"/>
  <c r="K20" i="121" s="1"/>
  <c r="AA149" i="117"/>
  <c r="U71" i="118"/>
  <c r="U76" i="118" s="1"/>
  <c r="U19" i="118" s="1"/>
  <c r="S71" i="120"/>
  <c r="R58" i="120"/>
  <c r="R63" i="120" s="1"/>
  <c r="R18" i="120" s="1"/>
  <c r="R84" i="117"/>
  <c r="R89" i="117" s="1"/>
  <c r="R20" i="117" s="1"/>
  <c r="R136" i="117"/>
  <c r="R141" i="117" s="1"/>
  <c r="R24" i="117" s="1"/>
  <c r="L149" i="120"/>
  <c r="L154" i="120" s="1"/>
  <c r="L25" i="120" s="1"/>
  <c r="L84" i="120"/>
  <c r="L97" i="120"/>
  <c r="L102" i="120" s="1"/>
  <c r="L21" i="120" s="1"/>
  <c r="J110" i="120"/>
  <c r="J115" i="120" s="1"/>
  <c r="J22" i="120" s="1"/>
  <c r="J149" i="117"/>
  <c r="J71" i="118"/>
  <c r="J76" i="118" s="1"/>
  <c r="J19" i="118" s="1"/>
  <c r="H58" i="118"/>
  <c r="H63" i="118" s="1"/>
  <c r="H18" i="118" s="1"/>
  <c r="H123" i="120"/>
  <c r="H128" i="120" s="1"/>
  <c r="H23" i="120" s="1"/>
  <c r="X149" i="121"/>
  <c r="L136" i="121"/>
  <c r="L141" i="121" s="1"/>
  <c r="L24" i="121" s="1"/>
  <c r="J123" i="121"/>
  <c r="M58" i="121"/>
  <c r="I71" i="121"/>
  <c r="I76" i="121" s="1"/>
  <c r="I19" i="121" s="1"/>
  <c r="H136" i="121"/>
  <c r="H141" i="121" s="1"/>
  <c r="H24" i="121" s="1"/>
  <c r="Z123" i="120"/>
  <c r="Z128" i="120" s="1"/>
  <c r="Z23" i="120" s="1"/>
  <c r="W45" i="120"/>
  <c r="W50" i="120" s="1"/>
  <c r="W17" i="120" s="1"/>
  <c r="L136" i="118"/>
  <c r="L141" i="118" s="1"/>
  <c r="L24" i="118" s="1"/>
  <c r="L123" i="120"/>
  <c r="L128" i="120" s="1"/>
  <c r="L23" i="120" s="1"/>
  <c r="K110" i="120"/>
  <c r="K115" i="120" s="1"/>
  <c r="K22" i="120" s="1"/>
  <c r="J71" i="120"/>
  <c r="H58" i="117"/>
  <c r="AA136" i="121"/>
  <c r="Z97" i="121"/>
  <c r="Z102" i="121" s="1"/>
  <c r="Z21" i="121" s="1"/>
  <c r="Z136" i="121"/>
  <c r="Z149" i="121"/>
  <c r="Z154" i="121" s="1"/>
  <c r="Z25" i="121" s="1"/>
  <c r="W97" i="121"/>
  <c r="V84" i="121"/>
  <c r="V89" i="121" s="1"/>
  <c r="V20" i="121" s="1"/>
  <c r="U58" i="121"/>
  <c r="U63" i="121" s="1"/>
  <c r="U18" i="121" s="1"/>
  <c r="U84" i="121"/>
  <c r="U89" i="121" s="1"/>
  <c r="U20" i="121" s="1"/>
  <c r="S97" i="121"/>
  <c r="S102" i="121" s="1"/>
  <c r="S21" i="121" s="1"/>
  <c r="R123" i="121"/>
  <c r="P149" i="121"/>
  <c r="I58" i="102"/>
  <c r="J45" i="104"/>
  <c r="I49" i="110"/>
  <c r="I26" i="110" s="1"/>
  <c r="I45" i="116"/>
  <c r="I50" i="116" s="1"/>
  <c r="I17" i="116" s="1"/>
  <c r="H71" i="116"/>
  <c r="AA45" i="117"/>
  <c r="AA50" i="117" s="1"/>
  <c r="AA17" i="117" s="1"/>
  <c r="AA101" i="118"/>
  <c r="AA30" i="118" s="1"/>
  <c r="AA100" i="118"/>
  <c r="AA12" i="118" s="1"/>
  <c r="AA136" i="120"/>
  <c r="AA141" i="120" s="1"/>
  <c r="AA24" i="120" s="1"/>
  <c r="Z123" i="117"/>
  <c r="Z128" i="117" s="1"/>
  <c r="Z23" i="117" s="1"/>
  <c r="Z149" i="120"/>
  <c r="Z154" i="120" s="1"/>
  <c r="Z25" i="120" s="1"/>
  <c r="Z71" i="118"/>
  <c r="Z76" i="118" s="1"/>
  <c r="Z19" i="118" s="1"/>
  <c r="Z45" i="117"/>
  <c r="Z50" i="117" s="1"/>
  <c r="Z17" i="117" s="1"/>
  <c r="Y48" i="117"/>
  <c r="Y8" i="117" s="1"/>
  <c r="Y49" i="117"/>
  <c r="Y26" i="117" s="1"/>
  <c r="Y84" i="117"/>
  <c r="Y89" i="117" s="1"/>
  <c r="Y20" i="117" s="1"/>
  <c r="Y45" i="117"/>
  <c r="Y50" i="117" s="1"/>
  <c r="Y17" i="117" s="1"/>
  <c r="Y100" i="117"/>
  <c r="Y12" i="117" s="1"/>
  <c r="Y101" i="117"/>
  <c r="Y30" i="117" s="1"/>
  <c r="Y110" i="118"/>
  <c r="Y115" i="118" s="1"/>
  <c r="Y22" i="118" s="1"/>
  <c r="Y48" i="120"/>
  <c r="Y8" i="120" s="1"/>
  <c r="Y49" i="120"/>
  <c r="Y26" i="120" s="1"/>
  <c r="X49" i="117"/>
  <c r="X26" i="117" s="1"/>
  <c r="X48" i="117"/>
  <c r="X8" i="117" s="1"/>
  <c r="X58" i="118"/>
  <c r="X63" i="118" s="1"/>
  <c r="X18" i="118" s="1"/>
  <c r="X113" i="120"/>
  <c r="X13" i="120" s="1"/>
  <c r="X114" i="120"/>
  <c r="X31" i="120" s="1"/>
  <c r="X71" i="117"/>
  <c r="X76" i="117" s="1"/>
  <c r="X19" i="117" s="1"/>
  <c r="W139" i="118"/>
  <c r="W15" i="118" s="1"/>
  <c r="W140" i="118"/>
  <c r="W33" i="118" s="1"/>
  <c r="W153" i="118"/>
  <c r="W34" i="118" s="1"/>
  <c r="W152" i="118"/>
  <c r="W16" i="118" s="1"/>
  <c r="W100" i="117"/>
  <c r="W12" i="117" s="1"/>
  <c r="W101" i="117"/>
  <c r="W30" i="117" s="1"/>
  <c r="W126" i="118"/>
  <c r="W14" i="118" s="1"/>
  <c r="W127" i="118"/>
  <c r="W32" i="118" s="1"/>
  <c r="W152" i="120"/>
  <c r="W16" i="120" s="1"/>
  <c r="W153" i="120"/>
  <c r="W34" i="120" s="1"/>
  <c r="V49" i="120"/>
  <c r="V26" i="120" s="1"/>
  <c r="V48" i="120"/>
  <c r="V8" i="120" s="1"/>
  <c r="V140" i="120"/>
  <c r="V33" i="120" s="1"/>
  <c r="V139" i="120"/>
  <c r="V15" i="120" s="1"/>
  <c r="V100" i="118"/>
  <c r="V12" i="118" s="1"/>
  <c r="V101" i="118"/>
  <c r="V30" i="118" s="1"/>
  <c r="V71" i="117"/>
  <c r="V76" i="117" s="1"/>
  <c r="V19" i="117" s="1"/>
  <c r="U100" i="117"/>
  <c r="U12" i="117" s="1"/>
  <c r="U101" i="117"/>
  <c r="U30" i="117" s="1"/>
  <c r="U74" i="117"/>
  <c r="U10" i="117" s="1"/>
  <c r="U75" i="117"/>
  <c r="U28" i="117" s="1"/>
  <c r="U126" i="118"/>
  <c r="U14" i="118" s="1"/>
  <c r="U127" i="118"/>
  <c r="U32" i="118" s="1"/>
  <c r="T140" i="118"/>
  <c r="T33" i="118" s="1"/>
  <c r="T139" i="118"/>
  <c r="T15" i="118" s="1"/>
  <c r="T58" i="120"/>
  <c r="T63" i="120" s="1"/>
  <c r="T18" i="120" s="1"/>
  <c r="T149" i="117"/>
  <c r="T154" i="117" s="1"/>
  <c r="T25" i="117" s="1"/>
  <c r="T45" i="120"/>
  <c r="T50" i="120" s="1"/>
  <c r="T17" i="120" s="1"/>
  <c r="S45" i="117"/>
  <c r="S50" i="117" s="1"/>
  <c r="S17" i="117" s="1"/>
  <c r="S100" i="120"/>
  <c r="S12" i="120" s="1"/>
  <c r="S101" i="120"/>
  <c r="S30" i="120" s="1"/>
  <c r="S45" i="120"/>
  <c r="S50" i="120" s="1"/>
  <c r="S17" i="120" s="1"/>
  <c r="S45" i="118"/>
  <c r="S50" i="118" s="1"/>
  <c r="S17" i="118" s="1"/>
  <c r="R149" i="117"/>
  <c r="H97" i="110"/>
  <c r="H102" i="110" s="1"/>
  <c r="H21" i="110" s="1"/>
  <c r="AA110" i="118"/>
  <c r="AA115" i="118" s="1"/>
  <c r="AA22" i="118" s="1"/>
  <c r="AA113" i="117"/>
  <c r="AA13" i="117" s="1"/>
  <c r="AA114" i="117"/>
  <c r="AA31" i="117" s="1"/>
  <c r="AA88" i="117"/>
  <c r="AA29" i="117" s="1"/>
  <c r="AA87" i="117"/>
  <c r="AA11" i="117" s="1"/>
  <c r="AA149" i="118"/>
  <c r="AA154" i="118" s="1"/>
  <c r="AA25" i="118" s="1"/>
  <c r="AA101" i="117"/>
  <c r="AA30" i="117" s="1"/>
  <c r="AA100" i="117"/>
  <c r="AA12" i="117" s="1"/>
  <c r="AA97" i="117"/>
  <c r="AA102" i="117" s="1"/>
  <c r="AA21" i="117" s="1"/>
  <c r="AA110" i="120"/>
  <c r="AA115" i="120" s="1"/>
  <c r="AA22" i="120" s="1"/>
  <c r="AA153" i="118"/>
  <c r="AA34" i="118" s="1"/>
  <c r="AA152" i="118"/>
  <c r="AA16" i="118" s="1"/>
  <c r="AA58" i="117"/>
  <c r="AA63" i="117" s="1"/>
  <c r="AA18" i="117" s="1"/>
  <c r="Z141" i="120"/>
  <c r="Z24" i="120" s="1"/>
  <c r="Z140" i="120"/>
  <c r="Z33" i="120" s="1"/>
  <c r="Z139" i="120"/>
  <c r="Z15" i="120" s="1"/>
  <c r="Z75" i="117"/>
  <c r="Z28" i="117" s="1"/>
  <c r="Z74" i="117"/>
  <c r="Z10" i="117" s="1"/>
  <c r="Z136" i="118"/>
  <c r="Z141" i="118" s="1"/>
  <c r="Z24" i="118" s="1"/>
  <c r="Z100" i="118"/>
  <c r="Z12" i="118" s="1"/>
  <c r="Z101" i="118"/>
  <c r="Z30" i="118" s="1"/>
  <c r="Z49" i="117"/>
  <c r="Z26" i="117" s="1"/>
  <c r="Z48" i="117"/>
  <c r="Z8" i="117" s="1"/>
  <c r="Y88" i="120"/>
  <c r="Y29" i="120" s="1"/>
  <c r="Y87" i="120"/>
  <c r="Y11" i="120" s="1"/>
  <c r="Y58" i="117"/>
  <c r="Y63" i="117" s="1"/>
  <c r="Y18" i="117" s="1"/>
  <c r="Y84" i="120"/>
  <c r="Y89" i="120" s="1"/>
  <c r="Y20" i="120" s="1"/>
  <c r="Y126" i="120"/>
  <c r="Y14" i="120" s="1"/>
  <c r="Y127" i="120"/>
  <c r="Y32" i="120" s="1"/>
  <c r="X84" i="118"/>
  <c r="X89" i="118" s="1"/>
  <c r="X20" i="118" s="1"/>
  <c r="X123" i="117"/>
  <c r="X128" i="117" s="1"/>
  <c r="X23" i="117" s="1"/>
  <c r="X153" i="120"/>
  <c r="X34" i="120" s="1"/>
  <c r="X152" i="120"/>
  <c r="X16" i="120" s="1"/>
  <c r="W58" i="117"/>
  <c r="W63" i="117" s="1"/>
  <c r="W18" i="117" s="1"/>
  <c r="W97" i="118"/>
  <c r="W102" i="118" s="1"/>
  <c r="W21" i="118" s="1"/>
  <c r="W74" i="120"/>
  <c r="W10" i="120" s="1"/>
  <c r="W75" i="120"/>
  <c r="W28" i="120" s="1"/>
  <c r="W49" i="117"/>
  <c r="W26" i="117" s="1"/>
  <c r="W48" i="117"/>
  <c r="W8" i="117" s="1"/>
  <c r="W75" i="117"/>
  <c r="W28" i="117" s="1"/>
  <c r="W74" i="117"/>
  <c r="W10" i="117" s="1"/>
  <c r="V123" i="118"/>
  <c r="V128" i="118" s="1"/>
  <c r="V23" i="118" s="1"/>
  <c r="V58" i="118"/>
  <c r="V63" i="118" s="1"/>
  <c r="V18" i="118" s="1"/>
  <c r="V87" i="118"/>
  <c r="V11" i="118" s="1"/>
  <c r="V88" i="118"/>
  <c r="V29" i="118" s="1"/>
  <c r="V123" i="120"/>
  <c r="V128" i="120" s="1"/>
  <c r="V23" i="120" s="1"/>
  <c r="V62" i="120"/>
  <c r="V27" i="120" s="1"/>
  <c r="V61" i="120"/>
  <c r="V9" i="120" s="1"/>
  <c r="U45" i="118"/>
  <c r="U50" i="118" s="1"/>
  <c r="U17" i="118" s="1"/>
  <c r="U97" i="117"/>
  <c r="U102" i="117" s="1"/>
  <c r="U21" i="117" s="1"/>
  <c r="U88" i="117"/>
  <c r="U29" i="117" s="1"/>
  <c r="U87" i="117"/>
  <c r="U11" i="117" s="1"/>
  <c r="T48" i="118"/>
  <c r="T8" i="118" s="1"/>
  <c r="T49" i="118"/>
  <c r="T26" i="118" s="1"/>
  <c r="T75" i="118"/>
  <c r="T28" i="118" s="1"/>
  <c r="T74" i="118"/>
  <c r="T10" i="118" s="1"/>
  <c r="T152" i="118"/>
  <c r="T16" i="118" s="1"/>
  <c r="T153" i="118"/>
  <c r="T34" i="118" s="1"/>
  <c r="T126" i="118"/>
  <c r="T14" i="118" s="1"/>
  <c r="T127" i="118"/>
  <c r="T32" i="118" s="1"/>
  <c r="T88" i="118"/>
  <c r="T29" i="118" s="1"/>
  <c r="T87" i="118"/>
  <c r="T11" i="118" s="1"/>
  <c r="T61" i="118"/>
  <c r="T9" i="118" s="1"/>
  <c r="T62" i="118"/>
  <c r="T27" i="118" s="1"/>
  <c r="AA101" i="120"/>
  <c r="AA30" i="120" s="1"/>
  <c r="AA100" i="120"/>
  <c r="AA12" i="120" s="1"/>
  <c r="AA61" i="117"/>
  <c r="AA9" i="117" s="1"/>
  <c r="AA62" i="117"/>
  <c r="AA27" i="117" s="1"/>
  <c r="AA45" i="118"/>
  <c r="AA50" i="118" s="1"/>
  <c r="AA17" i="118" s="1"/>
  <c r="AA97" i="120"/>
  <c r="AA102" i="120" s="1"/>
  <c r="AA21" i="120" s="1"/>
  <c r="AA136" i="118"/>
  <c r="AA141" i="118" s="1"/>
  <c r="AA24" i="118" s="1"/>
  <c r="AA75" i="117"/>
  <c r="AA28" i="117" s="1"/>
  <c r="AA74" i="117"/>
  <c r="AA10" i="117" s="1"/>
  <c r="Z97" i="117"/>
  <c r="Z102" i="117" s="1"/>
  <c r="Z21" i="117" s="1"/>
  <c r="Y97" i="120"/>
  <c r="Y102" i="120" s="1"/>
  <c r="Y21" i="120" s="1"/>
  <c r="Y136" i="120"/>
  <c r="Y141" i="120" s="1"/>
  <c r="Y24" i="120" s="1"/>
  <c r="Y71" i="117"/>
  <c r="Y76" i="117" s="1"/>
  <c r="Y19" i="117" s="1"/>
  <c r="X149" i="120"/>
  <c r="X154" i="120" s="1"/>
  <c r="X25" i="120" s="1"/>
  <c r="X45" i="118"/>
  <c r="X50" i="118" s="1"/>
  <c r="X17" i="118" s="1"/>
  <c r="X152" i="118"/>
  <c r="X16" i="118" s="1"/>
  <c r="X153" i="118"/>
  <c r="X34" i="118" s="1"/>
  <c r="X61" i="118"/>
  <c r="X9" i="118" s="1"/>
  <c r="X62" i="118"/>
  <c r="X27" i="118" s="1"/>
  <c r="X58" i="120"/>
  <c r="X63" i="120" s="1"/>
  <c r="X18" i="120" s="1"/>
  <c r="X139" i="120"/>
  <c r="X15" i="120" s="1"/>
  <c r="X140" i="120"/>
  <c r="X33" i="120" s="1"/>
  <c r="X139" i="117"/>
  <c r="X15" i="117" s="1"/>
  <c r="X140" i="117"/>
  <c r="X33" i="117" s="1"/>
  <c r="X136" i="120"/>
  <c r="X141" i="120" s="1"/>
  <c r="X24" i="120" s="1"/>
  <c r="W113" i="120"/>
  <c r="W13" i="120" s="1"/>
  <c r="W114" i="120"/>
  <c r="W31" i="120" s="1"/>
  <c r="V97" i="118"/>
  <c r="V102" i="118" s="1"/>
  <c r="V21" i="118" s="1"/>
  <c r="V101" i="120"/>
  <c r="V30" i="120" s="1"/>
  <c r="V100" i="120"/>
  <c r="V12" i="120" s="1"/>
  <c r="U110" i="117"/>
  <c r="U115" i="117" s="1"/>
  <c r="U22" i="117" s="1"/>
  <c r="U113" i="117"/>
  <c r="U13" i="117" s="1"/>
  <c r="U114" i="117"/>
  <c r="U31" i="117" s="1"/>
  <c r="T87" i="117"/>
  <c r="T11" i="117" s="1"/>
  <c r="T88" i="117"/>
  <c r="T29" i="117" s="1"/>
  <c r="T48" i="117"/>
  <c r="T8" i="117" s="1"/>
  <c r="T49" i="117"/>
  <c r="T26" i="117" s="1"/>
  <c r="T101" i="120"/>
  <c r="T30" i="120" s="1"/>
  <c r="T100" i="120"/>
  <c r="T12" i="120" s="1"/>
  <c r="T97" i="118"/>
  <c r="T102" i="118" s="1"/>
  <c r="T21" i="118" s="1"/>
  <c r="S113" i="120"/>
  <c r="S13" i="120" s="1"/>
  <c r="S114" i="120"/>
  <c r="S31" i="120" s="1"/>
  <c r="S136" i="117"/>
  <c r="S141" i="117" s="1"/>
  <c r="S24" i="117" s="1"/>
  <c r="S127" i="120"/>
  <c r="S32" i="120" s="1"/>
  <c r="S126" i="120"/>
  <c r="S14" i="120" s="1"/>
  <c r="S110" i="118"/>
  <c r="S115" i="118" s="1"/>
  <c r="S22" i="118" s="1"/>
  <c r="S140" i="120"/>
  <c r="S33" i="120" s="1"/>
  <c r="S141" i="120"/>
  <c r="S24" i="120" s="1"/>
  <c r="S139" i="120"/>
  <c r="S15" i="120" s="1"/>
  <c r="S88" i="120"/>
  <c r="S29" i="120" s="1"/>
  <c r="S87" i="120"/>
  <c r="S11" i="120" s="1"/>
  <c r="S87" i="118"/>
  <c r="S11" i="118" s="1"/>
  <c r="S88" i="118"/>
  <c r="S29" i="118" s="1"/>
  <c r="I45" i="107"/>
  <c r="AA71" i="118"/>
  <c r="AA76" i="118" s="1"/>
  <c r="AA19" i="118" s="1"/>
  <c r="AA123" i="117"/>
  <c r="AA128" i="117" s="1"/>
  <c r="AA23" i="117" s="1"/>
  <c r="AA113" i="120"/>
  <c r="AA13" i="120" s="1"/>
  <c r="AA114" i="120"/>
  <c r="AA31" i="120" s="1"/>
  <c r="AA62" i="118"/>
  <c r="AA27" i="118" s="1"/>
  <c r="AA61" i="118"/>
  <c r="AA9" i="118" s="1"/>
  <c r="AA127" i="117"/>
  <c r="AA32" i="117" s="1"/>
  <c r="AA126" i="117"/>
  <c r="AA14" i="117" s="1"/>
  <c r="Z84" i="118"/>
  <c r="Z89" i="118" s="1"/>
  <c r="Z20" i="118" s="1"/>
  <c r="Z152" i="120"/>
  <c r="Z16" i="120" s="1"/>
  <c r="Z153" i="120"/>
  <c r="Z34" i="120" s="1"/>
  <c r="Z114" i="117"/>
  <c r="Z31" i="117" s="1"/>
  <c r="Z113" i="117"/>
  <c r="Z13" i="117" s="1"/>
  <c r="Y127" i="117"/>
  <c r="Y32" i="117" s="1"/>
  <c r="Y126" i="117"/>
  <c r="Y14" i="117" s="1"/>
  <c r="Y154" i="117"/>
  <c r="Y25" i="117" s="1"/>
  <c r="Y153" i="117"/>
  <c r="Y34" i="117" s="1"/>
  <c r="Y152" i="117"/>
  <c r="Y16" i="117" s="1"/>
  <c r="Y110" i="117"/>
  <c r="Y115" i="117" s="1"/>
  <c r="Y22" i="117" s="1"/>
  <c r="Y114" i="117"/>
  <c r="Y31" i="117" s="1"/>
  <c r="Y113" i="117"/>
  <c r="Y13" i="117" s="1"/>
  <c r="X114" i="117"/>
  <c r="X31" i="117" s="1"/>
  <c r="X113" i="117"/>
  <c r="X13" i="117" s="1"/>
  <c r="X97" i="117"/>
  <c r="X102" i="117" s="1"/>
  <c r="X21" i="117" s="1"/>
  <c r="X71" i="118"/>
  <c r="X76" i="118" s="1"/>
  <c r="X19" i="118" s="1"/>
  <c r="X84" i="120"/>
  <c r="X89" i="120" s="1"/>
  <c r="X20" i="120" s="1"/>
  <c r="X126" i="117"/>
  <c r="X14" i="117" s="1"/>
  <c r="X127" i="117"/>
  <c r="X32" i="117" s="1"/>
  <c r="X58" i="117"/>
  <c r="X63" i="117" s="1"/>
  <c r="X18" i="117" s="1"/>
  <c r="W71" i="117"/>
  <c r="W76" i="117" s="1"/>
  <c r="W19" i="117" s="1"/>
  <c r="W126" i="120"/>
  <c r="W14" i="120" s="1"/>
  <c r="W128" i="120"/>
  <c r="W23" i="120" s="1"/>
  <c r="W127" i="120"/>
  <c r="W32" i="120" s="1"/>
  <c r="W84" i="118"/>
  <c r="W89" i="118" s="1"/>
  <c r="W20" i="118" s="1"/>
  <c r="W149" i="117"/>
  <c r="W154" i="117" s="1"/>
  <c r="W25" i="117" s="1"/>
  <c r="W88" i="120"/>
  <c r="W29" i="120" s="1"/>
  <c r="W87" i="120"/>
  <c r="W11" i="120" s="1"/>
  <c r="V71" i="120"/>
  <c r="V76" i="120" s="1"/>
  <c r="V19" i="120" s="1"/>
  <c r="V136" i="118"/>
  <c r="V141" i="118" s="1"/>
  <c r="V24" i="118" s="1"/>
  <c r="V136" i="120"/>
  <c r="V141" i="120" s="1"/>
  <c r="V24" i="120" s="1"/>
  <c r="V84" i="120"/>
  <c r="V89" i="120" s="1"/>
  <c r="V20" i="120" s="1"/>
  <c r="V75" i="117"/>
  <c r="V28" i="117" s="1"/>
  <c r="V74" i="117"/>
  <c r="V10" i="117" s="1"/>
  <c r="V114" i="118"/>
  <c r="V31" i="118" s="1"/>
  <c r="V113" i="118"/>
  <c r="V13" i="118" s="1"/>
  <c r="V152" i="120"/>
  <c r="V16" i="120" s="1"/>
  <c r="V153" i="120"/>
  <c r="V34" i="120" s="1"/>
  <c r="V110" i="120"/>
  <c r="H87" i="109"/>
  <c r="H11" i="109" s="1"/>
  <c r="AA48" i="120"/>
  <c r="AA8" i="120" s="1"/>
  <c r="AA49" i="120"/>
  <c r="AA26" i="120" s="1"/>
  <c r="AA127" i="120"/>
  <c r="AA32" i="120" s="1"/>
  <c r="AA126" i="120"/>
  <c r="AA14" i="120" s="1"/>
  <c r="AA136" i="117"/>
  <c r="AA141" i="117" s="1"/>
  <c r="AA24" i="117" s="1"/>
  <c r="Z58" i="120"/>
  <c r="Z63" i="120" s="1"/>
  <c r="Z18" i="120" s="1"/>
  <c r="Z110" i="117"/>
  <c r="Z115" i="117" s="1"/>
  <c r="Z22" i="117" s="1"/>
  <c r="Z136" i="117"/>
  <c r="Z141" i="117" s="1"/>
  <c r="Z24" i="117" s="1"/>
  <c r="Y87" i="117"/>
  <c r="Y11" i="117" s="1"/>
  <c r="Y88" i="117"/>
  <c r="Y29" i="117" s="1"/>
  <c r="Y113" i="118"/>
  <c r="Y13" i="118" s="1"/>
  <c r="Y114" i="118"/>
  <c r="Y31" i="118" s="1"/>
  <c r="Y74" i="117"/>
  <c r="Y10" i="117" s="1"/>
  <c r="Y75" i="117"/>
  <c r="Y28" i="117" s="1"/>
  <c r="Y62" i="117"/>
  <c r="Y27" i="117" s="1"/>
  <c r="Y61" i="117"/>
  <c r="Y9" i="117" s="1"/>
  <c r="X123" i="120"/>
  <c r="X128" i="120" s="1"/>
  <c r="X23" i="120" s="1"/>
  <c r="X87" i="118"/>
  <c r="X11" i="118" s="1"/>
  <c r="X88" i="118"/>
  <c r="X29" i="118" s="1"/>
  <c r="X127" i="118"/>
  <c r="X32" i="118" s="1"/>
  <c r="X126" i="118"/>
  <c r="X14" i="118" s="1"/>
  <c r="X61" i="120"/>
  <c r="X9" i="120" s="1"/>
  <c r="X62" i="120"/>
  <c r="X27" i="120" s="1"/>
  <c r="W149" i="120"/>
  <c r="W154" i="120" s="1"/>
  <c r="W25" i="120" s="1"/>
  <c r="W49" i="120"/>
  <c r="W26" i="120" s="1"/>
  <c r="W48" i="120"/>
  <c r="W8" i="120" s="1"/>
  <c r="W140" i="120"/>
  <c r="W33" i="120" s="1"/>
  <c r="W139" i="120"/>
  <c r="W15" i="120" s="1"/>
  <c r="V49" i="117"/>
  <c r="V26" i="117" s="1"/>
  <c r="V48" i="117"/>
  <c r="V8" i="117" s="1"/>
  <c r="V127" i="120"/>
  <c r="V32" i="120" s="1"/>
  <c r="V126" i="120"/>
  <c r="V14" i="120" s="1"/>
  <c r="V152" i="118"/>
  <c r="V16" i="118" s="1"/>
  <c r="V153" i="118"/>
  <c r="V34" i="118" s="1"/>
  <c r="U139" i="118"/>
  <c r="U15" i="118" s="1"/>
  <c r="U140" i="118"/>
  <c r="U33" i="118" s="1"/>
  <c r="U62" i="120"/>
  <c r="U27" i="120" s="1"/>
  <c r="U61" i="120"/>
  <c r="U9" i="120" s="1"/>
  <c r="U58" i="120"/>
  <c r="U63" i="120" s="1"/>
  <c r="U18" i="120" s="1"/>
  <c r="T61" i="117"/>
  <c r="T9" i="117" s="1"/>
  <c r="T62" i="117"/>
  <c r="T27" i="117" s="1"/>
  <c r="T101" i="117"/>
  <c r="T30" i="117" s="1"/>
  <c r="T100" i="117"/>
  <c r="T12" i="117" s="1"/>
  <c r="T71" i="120"/>
  <c r="T76" i="120" s="1"/>
  <c r="T19" i="120" s="1"/>
  <c r="T126" i="120"/>
  <c r="T14" i="120" s="1"/>
  <c r="T127" i="120"/>
  <c r="T32" i="120" s="1"/>
  <c r="S149" i="118"/>
  <c r="S154" i="118" s="1"/>
  <c r="S25" i="118" s="1"/>
  <c r="AA140" i="117"/>
  <c r="AA33" i="117" s="1"/>
  <c r="AA139" i="117"/>
  <c r="AA15" i="117" s="1"/>
  <c r="Z149" i="118"/>
  <c r="Z154" i="118" s="1"/>
  <c r="Z25" i="118" s="1"/>
  <c r="Z45" i="118"/>
  <c r="Z50" i="118" s="1"/>
  <c r="Z17" i="118" s="1"/>
  <c r="Z58" i="118"/>
  <c r="Z63" i="118" s="1"/>
  <c r="Z18" i="118" s="1"/>
  <c r="Z152" i="117"/>
  <c r="Z16" i="117" s="1"/>
  <c r="Z153" i="117"/>
  <c r="Z34" i="117" s="1"/>
  <c r="Y45" i="118"/>
  <c r="Y50" i="118" s="1"/>
  <c r="Y17" i="118" s="1"/>
  <c r="Y97" i="117"/>
  <c r="Y102" i="117" s="1"/>
  <c r="Y21" i="117" s="1"/>
  <c r="Y71" i="118"/>
  <c r="Y76" i="118" s="1"/>
  <c r="Y19" i="118" s="1"/>
  <c r="Y71" i="120"/>
  <c r="Y76" i="120" s="1"/>
  <c r="Y19" i="120" s="1"/>
  <c r="X48" i="118"/>
  <c r="X8" i="118" s="1"/>
  <c r="X49" i="118"/>
  <c r="X26" i="118" s="1"/>
  <c r="X101" i="118"/>
  <c r="X30" i="118" s="1"/>
  <c r="X100" i="118"/>
  <c r="X12" i="118" s="1"/>
  <c r="X87" i="117"/>
  <c r="X11" i="117" s="1"/>
  <c r="X88" i="117"/>
  <c r="X29" i="117" s="1"/>
  <c r="W62" i="117"/>
  <c r="W27" i="117" s="1"/>
  <c r="W61" i="117"/>
  <c r="W9" i="117" s="1"/>
  <c r="W110" i="118"/>
  <c r="W115" i="118" s="1"/>
  <c r="W22" i="118" s="1"/>
  <c r="V101" i="117"/>
  <c r="V30" i="117" s="1"/>
  <c r="V100" i="117"/>
  <c r="V12" i="117" s="1"/>
  <c r="V88" i="117"/>
  <c r="V29" i="117" s="1"/>
  <c r="V89" i="117"/>
  <c r="V20" i="117" s="1"/>
  <c r="V87" i="117"/>
  <c r="V11" i="117" s="1"/>
  <c r="V110" i="118"/>
  <c r="V115" i="118" s="1"/>
  <c r="V22" i="118" s="1"/>
  <c r="V140" i="118"/>
  <c r="V33" i="118" s="1"/>
  <c r="V139" i="118"/>
  <c r="V15" i="118" s="1"/>
  <c r="U149" i="120"/>
  <c r="U154" i="120" s="1"/>
  <c r="U25" i="120" s="1"/>
  <c r="U71" i="117"/>
  <c r="U76" i="117" s="1"/>
  <c r="U19" i="117" s="1"/>
  <c r="U97" i="120"/>
  <c r="U102" i="120" s="1"/>
  <c r="U21" i="120" s="1"/>
  <c r="U62" i="118"/>
  <c r="U27" i="118" s="1"/>
  <c r="U61" i="118"/>
  <c r="U9" i="118" s="1"/>
  <c r="U71" i="120"/>
  <c r="U76" i="120" s="1"/>
  <c r="U19" i="120" s="1"/>
  <c r="U136" i="117"/>
  <c r="U141" i="117" s="1"/>
  <c r="U24" i="117" s="1"/>
  <c r="T84" i="117"/>
  <c r="T89" i="117" s="1"/>
  <c r="T20" i="117" s="1"/>
  <c r="T100" i="118"/>
  <c r="T12" i="118" s="1"/>
  <c r="T101" i="118"/>
  <c r="T30" i="118" s="1"/>
  <c r="T153" i="120"/>
  <c r="T34" i="120" s="1"/>
  <c r="T152" i="120"/>
  <c r="T16" i="120" s="1"/>
  <c r="T75" i="117"/>
  <c r="T28" i="117" s="1"/>
  <c r="T74" i="117"/>
  <c r="T10" i="117" s="1"/>
  <c r="T149" i="120"/>
  <c r="T154" i="120" s="1"/>
  <c r="T25" i="120" s="1"/>
  <c r="T136" i="117"/>
  <c r="T141" i="117" s="1"/>
  <c r="T24" i="117" s="1"/>
  <c r="S48" i="120"/>
  <c r="S8" i="120" s="1"/>
  <c r="S49" i="120"/>
  <c r="S26" i="120" s="1"/>
  <c r="S71" i="117"/>
  <c r="S76" i="117" s="1"/>
  <c r="S19" i="117" s="1"/>
  <c r="S123" i="117"/>
  <c r="S123" i="118"/>
  <c r="R49" i="117"/>
  <c r="R26" i="117" s="1"/>
  <c r="R48" i="117"/>
  <c r="R8" i="117" s="1"/>
  <c r="Z75" i="118"/>
  <c r="Z28" i="118" s="1"/>
  <c r="Z74" i="118"/>
  <c r="Z10" i="118" s="1"/>
  <c r="Z84" i="120"/>
  <c r="Z89" i="120" s="1"/>
  <c r="Z20" i="120" s="1"/>
  <c r="Z140" i="117"/>
  <c r="Z33" i="117" s="1"/>
  <c r="Z139" i="117"/>
  <c r="Z15" i="117" s="1"/>
  <c r="Z75" i="120"/>
  <c r="Z28" i="120" s="1"/>
  <c r="Z74" i="120"/>
  <c r="Z10" i="120" s="1"/>
  <c r="Y61" i="118"/>
  <c r="Y9" i="118" s="1"/>
  <c r="Y62" i="118"/>
  <c r="Y27" i="118" s="1"/>
  <c r="Y48" i="118"/>
  <c r="Y8" i="118" s="1"/>
  <c r="Y49" i="118"/>
  <c r="Y26" i="118" s="1"/>
  <c r="Y45" i="120"/>
  <c r="Y50" i="120" s="1"/>
  <c r="Y17" i="120" s="1"/>
  <c r="Y113" i="120"/>
  <c r="Y13" i="120" s="1"/>
  <c r="Y114" i="120"/>
  <c r="Y31" i="120" s="1"/>
  <c r="Y139" i="117"/>
  <c r="Y15" i="117" s="1"/>
  <c r="Y140" i="117"/>
  <c r="Y33" i="117" s="1"/>
  <c r="Y75" i="118"/>
  <c r="Y28" i="118" s="1"/>
  <c r="Y74" i="118"/>
  <c r="Y10" i="118" s="1"/>
  <c r="Y87" i="118"/>
  <c r="Y11" i="118" s="1"/>
  <c r="Y88" i="118"/>
  <c r="Y29" i="118" s="1"/>
  <c r="W140" i="117"/>
  <c r="W33" i="117" s="1"/>
  <c r="W139" i="117"/>
  <c r="W15" i="117" s="1"/>
  <c r="W153" i="117"/>
  <c r="W34" i="117" s="1"/>
  <c r="W152" i="117"/>
  <c r="W16" i="117" s="1"/>
  <c r="V97" i="117"/>
  <c r="V102" i="117" s="1"/>
  <c r="V21" i="117" s="1"/>
  <c r="U139" i="120"/>
  <c r="U15" i="120" s="1"/>
  <c r="U140" i="120"/>
  <c r="U33" i="120" s="1"/>
  <c r="U88" i="120"/>
  <c r="U29" i="120" s="1"/>
  <c r="U87" i="120"/>
  <c r="U11" i="120" s="1"/>
  <c r="U48" i="118"/>
  <c r="U8" i="118" s="1"/>
  <c r="U49" i="118"/>
  <c r="U26" i="118" s="1"/>
  <c r="U58" i="118"/>
  <c r="U63" i="118" s="1"/>
  <c r="U18" i="118" s="1"/>
  <c r="U88" i="118"/>
  <c r="U29" i="118" s="1"/>
  <c r="U89" i="118"/>
  <c r="U20" i="118" s="1"/>
  <c r="U87" i="118"/>
  <c r="U11" i="118" s="1"/>
  <c r="S62" i="118"/>
  <c r="S27" i="118" s="1"/>
  <c r="S61" i="118"/>
  <c r="S9" i="118" s="1"/>
  <c r="S74" i="120"/>
  <c r="S10" i="120" s="1"/>
  <c r="S75" i="120"/>
  <c r="S28" i="120" s="1"/>
  <c r="R88" i="118"/>
  <c r="R29" i="118" s="1"/>
  <c r="R87" i="118"/>
  <c r="R11" i="118" s="1"/>
  <c r="R140" i="117"/>
  <c r="R33" i="117" s="1"/>
  <c r="R139" i="117"/>
  <c r="R15" i="117" s="1"/>
  <c r="Q62" i="120"/>
  <c r="Q27" i="120" s="1"/>
  <c r="Q61" i="120"/>
  <c r="Q9" i="120" s="1"/>
  <c r="Q74" i="120"/>
  <c r="Q10" i="120" s="1"/>
  <c r="Q75" i="120"/>
  <c r="Q28" i="120" s="1"/>
  <c r="P101" i="118"/>
  <c r="P30" i="118" s="1"/>
  <c r="P100" i="118"/>
  <c r="P12" i="118" s="1"/>
  <c r="P126" i="118"/>
  <c r="P14" i="118" s="1"/>
  <c r="P127" i="118"/>
  <c r="P32" i="118" s="1"/>
  <c r="O62" i="120"/>
  <c r="O27" i="120" s="1"/>
  <c r="O61" i="120"/>
  <c r="O9" i="120" s="1"/>
  <c r="O123" i="118"/>
  <c r="O128" i="118" s="1"/>
  <c r="O23" i="118" s="1"/>
  <c r="N123" i="120"/>
  <c r="N50" i="120"/>
  <c r="N17" i="120" s="1"/>
  <c r="N152" i="117"/>
  <c r="N16" i="117" s="1"/>
  <c r="N153" i="117"/>
  <c r="N34" i="117" s="1"/>
  <c r="N62" i="120"/>
  <c r="N27" i="120" s="1"/>
  <c r="N61" i="120"/>
  <c r="N9" i="120" s="1"/>
  <c r="AA127" i="118"/>
  <c r="AA32" i="118" s="1"/>
  <c r="AA126" i="118"/>
  <c r="AA14" i="118" s="1"/>
  <c r="AA74" i="118"/>
  <c r="AA10" i="118" s="1"/>
  <c r="AA75" i="118"/>
  <c r="AA28" i="118" s="1"/>
  <c r="AA88" i="120"/>
  <c r="AA29" i="120" s="1"/>
  <c r="AA87" i="120"/>
  <c r="AA11" i="120" s="1"/>
  <c r="AA110" i="117"/>
  <c r="AA115" i="117" s="1"/>
  <c r="AA22" i="117" s="1"/>
  <c r="Z113" i="120"/>
  <c r="Z13" i="120" s="1"/>
  <c r="Z114" i="120"/>
  <c r="Z31" i="120" s="1"/>
  <c r="Z48" i="120"/>
  <c r="Z8" i="120" s="1"/>
  <c r="Z49" i="120"/>
  <c r="Z26" i="120" s="1"/>
  <c r="Z87" i="120"/>
  <c r="Z11" i="120" s="1"/>
  <c r="Z88" i="120"/>
  <c r="Z29" i="120" s="1"/>
  <c r="Z71" i="117"/>
  <c r="Z76" i="117" s="1"/>
  <c r="Z19" i="117" s="1"/>
  <c r="Z152" i="118"/>
  <c r="Z16" i="118" s="1"/>
  <c r="Z153" i="118"/>
  <c r="Z34" i="118" s="1"/>
  <c r="Y136" i="117"/>
  <c r="Y141" i="117" s="1"/>
  <c r="Y24" i="117" s="1"/>
  <c r="Y58" i="118"/>
  <c r="Y63" i="118" s="1"/>
  <c r="Y18" i="118" s="1"/>
  <c r="Y100" i="120"/>
  <c r="Y12" i="120" s="1"/>
  <c r="Y101" i="120"/>
  <c r="Y30" i="120" s="1"/>
  <c r="Y61" i="120"/>
  <c r="Y9" i="120" s="1"/>
  <c r="Y62" i="120"/>
  <c r="Y27" i="120" s="1"/>
  <c r="Y74" i="120"/>
  <c r="Y10" i="120" s="1"/>
  <c r="Y75" i="120"/>
  <c r="Y28" i="120" s="1"/>
  <c r="X123" i="118"/>
  <c r="X128" i="118" s="1"/>
  <c r="X23" i="118" s="1"/>
  <c r="X113" i="118"/>
  <c r="X13" i="118" s="1"/>
  <c r="X114" i="118"/>
  <c r="X31" i="118" s="1"/>
  <c r="W88" i="117"/>
  <c r="W29" i="117" s="1"/>
  <c r="W89" i="117"/>
  <c r="W20" i="117" s="1"/>
  <c r="W87" i="117"/>
  <c r="W11" i="117" s="1"/>
  <c r="W61" i="118"/>
  <c r="W9" i="118" s="1"/>
  <c r="W62" i="118"/>
  <c r="W27" i="118" s="1"/>
  <c r="W58" i="118"/>
  <c r="W63" i="118" s="1"/>
  <c r="W18" i="118" s="1"/>
  <c r="W75" i="118"/>
  <c r="W28" i="118" s="1"/>
  <c r="W74" i="118"/>
  <c r="W10" i="118" s="1"/>
  <c r="V126" i="118"/>
  <c r="V14" i="118" s="1"/>
  <c r="V127" i="118"/>
  <c r="V32" i="118" s="1"/>
  <c r="V152" i="117"/>
  <c r="V16" i="117" s="1"/>
  <c r="V153" i="117"/>
  <c r="V34" i="117" s="1"/>
  <c r="V61" i="117"/>
  <c r="V9" i="117" s="1"/>
  <c r="V63" i="117"/>
  <c r="V18" i="117" s="1"/>
  <c r="V62" i="117"/>
  <c r="V27" i="117" s="1"/>
  <c r="U48" i="120"/>
  <c r="U8" i="120" s="1"/>
  <c r="U49" i="120"/>
  <c r="U26" i="120" s="1"/>
  <c r="U62" i="117"/>
  <c r="U27" i="117" s="1"/>
  <c r="U61" i="117"/>
  <c r="U9" i="117" s="1"/>
  <c r="U84" i="120"/>
  <c r="U89" i="120" s="1"/>
  <c r="U20" i="120" s="1"/>
  <c r="U74" i="120"/>
  <c r="U10" i="120" s="1"/>
  <c r="U75" i="120"/>
  <c r="U28" i="120" s="1"/>
  <c r="T97" i="117"/>
  <c r="T102" i="117" s="1"/>
  <c r="T21" i="117" s="1"/>
  <c r="T88" i="120"/>
  <c r="T29" i="120" s="1"/>
  <c r="T87" i="120"/>
  <c r="T11" i="120" s="1"/>
  <c r="T71" i="117"/>
  <c r="T76" i="117" s="1"/>
  <c r="T19" i="117" s="1"/>
  <c r="S139" i="117"/>
  <c r="S15" i="117" s="1"/>
  <c r="S140" i="117"/>
  <c r="S33" i="117" s="1"/>
  <c r="S76" i="118"/>
  <c r="S19" i="118" s="1"/>
  <c r="S74" i="118"/>
  <c r="S10" i="118" s="1"/>
  <c r="S75" i="118"/>
  <c r="S28" i="118" s="1"/>
  <c r="R123" i="120"/>
  <c r="R128" i="120" s="1"/>
  <c r="R23" i="120" s="1"/>
  <c r="AA140" i="118"/>
  <c r="AA33" i="118" s="1"/>
  <c r="AA139" i="118"/>
  <c r="AA15" i="118" s="1"/>
  <c r="AA153" i="120"/>
  <c r="AA34" i="120" s="1"/>
  <c r="AA152" i="120"/>
  <c r="AA16" i="120" s="1"/>
  <c r="AA74" i="120"/>
  <c r="AA10" i="120" s="1"/>
  <c r="AA75" i="120"/>
  <c r="AA28" i="120" s="1"/>
  <c r="Z127" i="118"/>
  <c r="Z32" i="118" s="1"/>
  <c r="Z126" i="118"/>
  <c r="Z14" i="118" s="1"/>
  <c r="Z126" i="120"/>
  <c r="Z14" i="120" s="1"/>
  <c r="Z127" i="120"/>
  <c r="Z32" i="120" s="1"/>
  <c r="Z62" i="118"/>
  <c r="Z27" i="118" s="1"/>
  <c r="Z61" i="118"/>
  <c r="Z9" i="118" s="1"/>
  <c r="Z62" i="120"/>
  <c r="Z27" i="120" s="1"/>
  <c r="Z61" i="120"/>
  <c r="Z9" i="120" s="1"/>
  <c r="Z127" i="117"/>
  <c r="Z32" i="117" s="1"/>
  <c r="Z126" i="117"/>
  <c r="Z14" i="117" s="1"/>
  <c r="Y110" i="120"/>
  <c r="Y115" i="120" s="1"/>
  <c r="Y22" i="120" s="1"/>
  <c r="Y139" i="120"/>
  <c r="Y15" i="120" s="1"/>
  <c r="Y140" i="120"/>
  <c r="Y33" i="120" s="1"/>
  <c r="X75" i="117"/>
  <c r="X28" i="117" s="1"/>
  <c r="X74" i="117"/>
  <c r="X10" i="117" s="1"/>
  <c r="X101" i="117"/>
  <c r="X30" i="117" s="1"/>
  <c r="X100" i="117"/>
  <c r="X12" i="117" s="1"/>
  <c r="X88" i="120"/>
  <c r="X29" i="120" s="1"/>
  <c r="X87" i="120"/>
  <c r="X11" i="120" s="1"/>
  <c r="X61" i="117"/>
  <c r="X9" i="117" s="1"/>
  <c r="X62" i="117"/>
  <c r="X27" i="117" s="1"/>
  <c r="X139" i="118"/>
  <c r="X15" i="118" s="1"/>
  <c r="X140" i="118"/>
  <c r="X33" i="118" s="1"/>
  <c r="W113" i="118"/>
  <c r="W13" i="118" s="1"/>
  <c r="W114" i="118"/>
  <c r="W31" i="118" s="1"/>
  <c r="W114" i="117"/>
  <c r="W31" i="117" s="1"/>
  <c r="W113" i="117"/>
  <c r="W13" i="117" s="1"/>
  <c r="W126" i="117"/>
  <c r="W14" i="117" s="1"/>
  <c r="W127" i="117"/>
  <c r="W32" i="117" s="1"/>
  <c r="W62" i="120"/>
  <c r="W27" i="120" s="1"/>
  <c r="W61" i="120"/>
  <c r="W9" i="120" s="1"/>
  <c r="W88" i="118"/>
  <c r="W29" i="118" s="1"/>
  <c r="W87" i="118"/>
  <c r="W11" i="118" s="1"/>
  <c r="V115" i="117"/>
  <c r="V22" i="117" s="1"/>
  <c r="V113" i="117"/>
  <c r="V13" i="117" s="1"/>
  <c r="V114" i="117"/>
  <c r="V31" i="117" s="1"/>
  <c r="V139" i="117"/>
  <c r="V15" i="117" s="1"/>
  <c r="V140" i="117"/>
  <c r="V33" i="117" s="1"/>
  <c r="U152" i="117"/>
  <c r="U16" i="117" s="1"/>
  <c r="U153" i="117"/>
  <c r="U34" i="117" s="1"/>
  <c r="U45" i="120"/>
  <c r="U50" i="120" s="1"/>
  <c r="U17" i="120" s="1"/>
  <c r="T61" i="120"/>
  <c r="T9" i="120" s="1"/>
  <c r="T62" i="120"/>
  <c r="T27" i="120" s="1"/>
  <c r="T153" i="117"/>
  <c r="T34" i="117" s="1"/>
  <c r="T152" i="117"/>
  <c r="T16" i="117" s="1"/>
  <c r="S100" i="117"/>
  <c r="S12" i="117" s="1"/>
  <c r="S101" i="117"/>
  <c r="S30" i="117" s="1"/>
  <c r="S87" i="117"/>
  <c r="S11" i="117" s="1"/>
  <c r="S88" i="117"/>
  <c r="S29" i="117" s="1"/>
  <c r="S76" i="120"/>
  <c r="S19" i="120" s="1"/>
  <c r="R101" i="117"/>
  <c r="R30" i="117" s="1"/>
  <c r="R100" i="117"/>
  <c r="R12" i="117" s="1"/>
  <c r="R114" i="120"/>
  <c r="R31" i="120" s="1"/>
  <c r="R113" i="120"/>
  <c r="R13" i="120" s="1"/>
  <c r="Q88" i="118"/>
  <c r="Q29" i="118" s="1"/>
  <c r="Q87" i="118"/>
  <c r="Q11" i="118" s="1"/>
  <c r="Q127" i="120"/>
  <c r="Q32" i="120" s="1"/>
  <c r="Q126" i="120"/>
  <c r="Q14" i="120" s="1"/>
  <c r="AA113" i="118"/>
  <c r="AA13" i="118" s="1"/>
  <c r="AA114" i="118"/>
  <c r="AA31" i="118" s="1"/>
  <c r="Z97" i="120"/>
  <c r="Z102" i="120" s="1"/>
  <c r="Z21" i="120" s="1"/>
  <c r="Z100" i="120"/>
  <c r="Z12" i="120" s="1"/>
  <c r="Z101" i="120"/>
  <c r="Z30" i="120" s="1"/>
  <c r="X74" i="118"/>
  <c r="X10" i="118" s="1"/>
  <c r="X75" i="118"/>
  <c r="X28" i="118" s="1"/>
  <c r="X153" i="117"/>
  <c r="X34" i="117" s="1"/>
  <c r="X152" i="117"/>
  <c r="X16" i="117" s="1"/>
  <c r="X45" i="120"/>
  <c r="X50" i="120" s="1"/>
  <c r="X17" i="120" s="1"/>
  <c r="X75" i="120"/>
  <c r="X28" i="120" s="1"/>
  <c r="X74" i="120"/>
  <c r="X10" i="120" s="1"/>
  <c r="X49" i="120"/>
  <c r="X26" i="120" s="1"/>
  <c r="X48" i="120"/>
  <c r="X8" i="120" s="1"/>
  <c r="W101" i="118"/>
  <c r="W30" i="118" s="1"/>
  <c r="W100" i="118"/>
  <c r="W12" i="118" s="1"/>
  <c r="W100" i="120"/>
  <c r="W12" i="120" s="1"/>
  <c r="W101" i="120"/>
  <c r="W30" i="120" s="1"/>
  <c r="V126" i="117"/>
  <c r="V14" i="117" s="1"/>
  <c r="V127" i="117"/>
  <c r="V32" i="117" s="1"/>
  <c r="U75" i="118"/>
  <c r="U28" i="118" s="1"/>
  <c r="U74" i="118"/>
  <c r="U10" i="118" s="1"/>
  <c r="U48" i="117"/>
  <c r="U8" i="117" s="1"/>
  <c r="U49" i="117"/>
  <c r="U26" i="117" s="1"/>
  <c r="T126" i="117"/>
  <c r="T14" i="117" s="1"/>
  <c r="T127" i="117"/>
  <c r="T32" i="117" s="1"/>
  <c r="S127" i="117"/>
  <c r="S32" i="117" s="1"/>
  <c r="S126" i="117"/>
  <c r="S14" i="117" s="1"/>
  <c r="S128" i="117"/>
  <c r="S23" i="117" s="1"/>
  <c r="S102" i="118"/>
  <c r="S21" i="118" s="1"/>
  <c r="S100" i="118"/>
  <c r="S12" i="118" s="1"/>
  <c r="S101" i="118"/>
  <c r="S30" i="118" s="1"/>
  <c r="S84" i="120"/>
  <c r="S89" i="120" s="1"/>
  <c r="S20" i="120" s="1"/>
  <c r="S153" i="117"/>
  <c r="S34" i="117" s="1"/>
  <c r="S152" i="117"/>
  <c r="S16" i="117" s="1"/>
  <c r="R114" i="118"/>
  <c r="R31" i="118" s="1"/>
  <c r="R113" i="118"/>
  <c r="R13" i="118" s="1"/>
  <c r="R62" i="120"/>
  <c r="R27" i="120" s="1"/>
  <c r="R61" i="120"/>
  <c r="R9" i="120" s="1"/>
  <c r="R87" i="117"/>
  <c r="R11" i="117" s="1"/>
  <c r="R88" i="117"/>
  <c r="R29" i="117" s="1"/>
  <c r="R87" i="120"/>
  <c r="R11" i="120" s="1"/>
  <c r="R88" i="120"/>
  <c r="R29" i="120" s="1"/>
  <c r="R114" i="117"/>
  <c r="R31" i="117" s="1"/>
  <c r="R113" i="117"/>
  <c r="R13" i="117" s="1"/>
  <c r="R127" i="120"/>
  <c r="R32" i="120" s="1"/>
  <c r="R126" i="120"/>
  <c r="R14" i="120" s="1"/>
  <c r="Q100" i="118"/>
  <c r="Q12" i="118" s="1"/>
  <c r="Q101" i="118"/>
  <c r="Q30" i="118" s="1"/>
  <c r="Q97" i="120"/>
  <c r="Q102" i="120" s="1"/>
  <c r="Q21" i="120" s="1"/>
  <c r="P75" i="120"/>
  <c r="P28" i="120" s="1"/>
  <c r="P74" i="120"/>
  <c r="P10" i="120" s="1"/>
  <c r="O140" i="120"/>
  <c r="O33" i="120" s="1"/>
  <c r="O139" i="120"/>
  <c r="O15" i="120" s="1"/>
  <c r="O139" i="118"/>
  <c r="O15" i="118" s="1"/>
  <c r="O140" i="118"/>
  <c r="O33" i="118" s="1"/>
  <c r="O88" i="120"/>
  <c r="O29" i="120" s="1"/>
  <c r="O87" i="120"/>
  <c r="O11" i="120" s="1"/>
  <c r="O127" i="118"/>
  <c r="O32" i="118" s="1"/>
  <c r="O126" i="118"/>
  <c r="O14" i="118" s="1"/>
  <c r="N127" i="118"/>
  <c r="N32" i="118" s="1"/>
  <c r="N126" i="118"/>
  <c r="N14" i="118" s="1"/>
  <c r="N100" i="117"/>
  <c r="N12" i="117" s="1"/>
  <c r="N101" i="117"/>
  <c r="N30" i="117" s="1"/>
  <c r="N114" i="118"/>
  <c r="N31" i="118" s="1"/>
  <c r="N113" i="118"/>
  <c r="N13" i="118" s="1"/>
  <c r="M152" i="120"/>
  <c r="M16" i="120" s="1"/>
  <c r="M153" i="120"/>
  <c r="M34" i="120" s="1"/>
  <c r="M140" i="118"/>
  <c r="M33" i="118" s="1"/>
  <c r="M139" i="118"/>
  <c r="M15" i="118" s="1"/>
  <c r="L113" i="120"/>
  <c r="L13" i="120" s="1"/>
  <c r="L114" i="120"/>
  <c r="L31" i="120" s="1"/>
  <c r="L100" i="118"/>
  <c r="L12" i="118" s="1"/>
  <c r="L101" i="118"/>
  <c r="L30" i="118" s="1"/>
  <c r="L114" i="118"/>
  <c r="L31" i="118" s="1"/>
  <c r="L113" i="118"/>
  <c r="L13" i="118" s="1"/>
  <c r="L88" i="120"/>
  <c r="L29" i="120" s="1"/>
  <c r="L87" i="120"/>
  <c r="L11" i="120" s="1"/>
  <c r="K74" i="120"/>
  <c r="K10" i="120" s="1"/>
  <c r="K75" i="120"/>
  <c r="K28" i="120" s="1"/>
  <c r="K74" i="117"/>
  <c r="K10" i="117" s="1"/>
  <c r="K75" i="117"/>
  <c r="K28" i="117" s="1"/>
  <c r="J61" i="120"/>
  <c r="J9" i="120" s="1"/>
  <c r="J62" i="120"/>
  <c r="J27" i="120" s="1"/>
  <c r="J88" i="118"/>
  <c r="J29" i="118" s="1"/>
  <c r="J87" i="118"/>
  <c r="J11" i="118" s="1"/>
  <c r="J74" i="120"/>
  <c r="J10" i="120" s="1"/>
  <c r="J75" i="120"/>
  <c r="J28" i="120" s="1"/>
  <c r="I48" i="117"/>
  <c r="I8" i="117" s="1"/>
  <c r="I49" i="117"/>
  <c r="I26" i="117" s="1"/>
  <c r="I61" i="117"/>
  <c r="I9" i="117" s="1"/>
  <c r="I62" i="117"/>
  <c r="I27" i="117" s="1"/>
  <c r="I113" i="118"/>
  <c r="I13" i="118" s="1"/>
  <c r="I114" i="118"/>
  <c r="I31" i="118" s="1"/>
  <c r="H74" i="118"/>
  <c r="H10" i="118" s="1"/>
  <c r="H75" i="118"/>
  <c r="H28" i="118" s="1"/>
  <c r="H62" i="118"/>
  <c r="H27" i="118" s="1"/>
  <c r="H61" i="118"/>
  <c r="H9" i="118" s="1"/>
  <c r="H153" i="118"/>
  <c r="H34" i="118" s="1"/>
  <c r="H152" i="118"/>
  <c r="H16" i="118" s="1"/>
  <c r="H149" i="118"/>
  <c r="H154" i="118" s="1"/>
  <c r="H25" i="118" s="1"/>
  <c r="AA114" i="121"/>
  <c r="AA31" i="121" s="1"/>
  <c r="AA113" i="121"/>
  <c r="AA13" i="121" s="1"/>
  <c r="AA88" i="121"/>
  <c r="AA29" i="121" s="1"/>
  <c r="AA87" i="121"/>
  <c r="AA11" i="121" s="1"/>
  <c r="AA140" i="121"/>
  <c r="AA33" i="121" s="1"/>
  <c r="AA141" i="121"/>
  <c r="AA24" i="121" s="1"/>
  <c r="AA139" i="121"/>
  <c r="AA15" i="121" s="1"/>
  <c r="AA84" i="117"/>
  <c r="AA89" i="117" s="1"/>
  <c r="AA20" i="117" s="1"/>
  <c r="AA48" i="118"/>
  <c r="AA8" i="118" s="1"/>
  <c r="AA49" i="118"/>
  <c r="AA26" i="118" s="1"/>
  <c r="AA87" i="118"/>
  <c r="AA11" i="118" s="1"/>
  <c r="AA88" i="118"/>
  <c r="AA29" i="118" s="1"/>
  <c r="AA49" i="117"/>
  <c r="AA26" i="117" s="1"/>
  <c r="AA48" i="117"/>
  <c r="AA8" i="117" s="1"/>
  <c r="AA58" i="120"/>
  <c r="AA63" i="120" s="1"/>
  <c r="AA18" i="120" s="1"/>
  <c r="AA62" i="120"/>
  <c r="AA27" i="120" s="1"/>
  <c r="AA61" i="120"/>
  <c r="AA9" i="120" s="1"/>
  <c r="AA58" i="118"/>
  <c r="AA63" i="118" s="1"/>
  <c r="AA18" i="118" s="1"/>
  <c r="AA140" i="120"/>
  <c r="AA33" i="120" s="1"/>
  <c r="AA139" i="120"/>
  <c r="AA15" i="120" s="1"/>
  <c r="Z139" i="118"/>
  <c r="Z15" i="118" s="1"/>
  <c r="Z140" i="118"/>
  <c r="Z33" i="118" s="1"/>
  <c r="Z88" i="117"/>
  <c r="Z29" i="117" s="1"/>
  <c r="Z87" i="117"/>
  <c r="Z11" i="117" s="1"/>
  <c r="Z110" i="118"/>
  <c r="Z115" i="118" s="1"/>
  <c r="Z22" i="118" s="1"/>
  <c r="Z48" i="118"/>
  <c r="Z8" i="118" s="1"/>
  <c r="Z49" i="118"/>
  <c r="Z26" i="118" s="1"/>
  <c r="Z110" i="120"/>
  <c r="Z115" i="120" s="1"/>
  <c r="Z22" i="120" s="1"/>
  <c r="Y140" i="118"/>
  <c r="Y33" i="118" s="1"/>
  <c r="Y139" i="118"/>
  <c r="Y15" i="118" s="1"/>
  <c r="Y123" i="120"/>
  <c r="Y128" i="120" s="1"/>
  <c r="Y23" i="120" s="1"/>
  <c r="Y152" i="120"/>
  <c r="Y16" i="120" s="1"/>
  <c r="Y153" i="120"/>
  <c r="Y34" i="120" s="1"/>
  <c r="X149" i="117"/>
  <c r="X154" i="117" s="1"/>
  <c r="X25" i="117" s="1"/>
  <c r="X110" i="120"/>
  <c r="X115" i="120" s="1"/>
  <c r="X22" i="120" s="1"/>
  <c r="X136" i="118"/>
  <c r="X141" i="118" s="1"/>
  <c r="X24" i="118" s="1"/>
  <c r="W71" i="120"/>
  <c r="W76" i="120" s="1"/>
  <c r="W19" i="120" s="1"/>
  <c r="W84" i="120"/>
  <c r="W89" i="120" s="1"/>
  <c r="W20" i="120" s="1"/>
  <c r="W136" i="117"/>
  <c r="W141" i="117" s="1"/>
  <c r="W24" i="117" s="1"/>
  <c r="W123" i="118"/>
  <c r="W128" i="118" s="1"/>
  <c r="W23" i="118" s="1"/>
  <c r="W136" i="120"/>
  <c r="W141" i="120" s="1"/>
  <c r="W24" i="120" s="1"/>
  <c r="W110" i="120"/>
  <c r="W115" i="120" s="1"/>
  <c r="W22" i="120" s="1"/>
  <c r="V71" i="118"/>
  <c r="V76" i="118" s="1"/>
  <c r="V19" i="118" s="1"/>
  <c r="V149" i="117"/>
  <c r="V154" i="117" s="1"/>
  <c r="V25" i="117" s="1"/>
  <c r="V123" i="117"/>
  <c r="V128" i="117" s="1"/>
  <c r="V23" i="117" s="1"/>
  <c r="V75" i="118"/>
  <c r="V28" i="118" s="1"/>
  <c r="V74" i="118"/>
  <c r="V10" i="118" s="1"/>
  <c r="V74" i="120"/>
  <c r="V10" i="120" s="1"/>
  <c r="V75" i="120"/>
  <c r="V28" i="120" s="1"/>
  <c r="U128" i="117"/>
  <c r="U23" i="117" s="1"/>
  <c r="U123" i="118"/>
  <c r="U128" i="118" s="1"/>
  <c r="U23" i="118" s="1"/>
  <c r="U113" i="120"/>
  <c r="U13" i="120" s="1"/>
  <c r="U114" i="120"/>
  <c r="U31" i="120" s="1"/>
  <c r="U149" i="118"/>
  <c r="U154" i="118" s="1"/>
  <c r="U25" i="118" s="1"/>
  <c r="T139" i="120"/>
  <c r="T15" i="120" s="1"/>
  <c r="T140" i="120"/>
  <c r="T33" i="120" s="1"/>
  <c r="T84" i="118"/>
  <c r="T89" i="118" s="1"/>
  <c r="T20" i="118" s="1"/>
  <c r="T136" i="120"/>
  <c r="T141" i="120" s="1"/>
  <c r="T24" i="120" s="1"/>
  <c r="AA154" i="117"/>
  <c r="AA25" i="117" s="1"/>
  <c r="AA153" i="117"/>
  <c r="AA34" i="117" s="1"/>
  <c r="AA152" i="117"/>
  <c r="AA16" i="117" s="1"/>
  <c r="AA149" i="120"/>
  <c r="AA154" i="120" s="1"/>
  <c r="AA25" i="120" s="1"/>
  <c r="Z61" i="117"/>
  <c r="Z9" i="117" s="1"/>
  <c r="Z62" i="117"/>
  <c r="Z27" i="117" s="1"/>
  <c r="Z63" i="117"/>
  <c r="Z18" i="117" s="1"/>
  <c r="Z113" i="118"/>
  <c r="Z13" i="118" s="1"/>
  <c r="Z114" i="118"/>
  <c r="Z31" i="118" s="1"/>
  <c r="Z101" i="117"/>
  <c r="Z30" i="117" s="1"/>
  <c r="Z100" i="117"/>
  <c r="Z12" i="117" s="1"/>
  <c r="Z88" i="118"/>
  <c r="Z29" i="118" s="1"/>
  <c r="Z87" i="118"/>
  <c r="Z11" i="118" s="1"/>
  <c r="Z50" i="120"/>
  <c r="Z17" i="120" s="1"/>
  <c r="Y126" i="118"/>
  <c r="Y14" i="118" s="1"/>
  <c r="Y127" i="118"/>
  <c r="Y32" i="118" s="1"/>
  <c r="Y102" i="118"/>
  <c r="Y21" i="118" s="1"/>
  <c r="Y101" i="118"/>
  <c r="Y30" i="118" s="1"/>
  <c r="Y100" i="118"/>
  <c r="Y12" i="118" s="1"/>
  <c r="Y152" i="118"/>
  <c r="Y16" i="118" s="1"/>
  <c r="Y153" i="118"/>
  <c r="Y34" i="118" s="1"/>
  <c r="Y141" i="118"/>
  <c r="Y24" i="118" s="1"/>
  <c r="X45" i="117"/>
  <c r="X50" i="117" s="1"/>
  <c r="X17" i="117" s="1"/>
  <c r="X100" i="120"/>
  <c r="X12" i="120" s="1"/>
  <c r="X101" i="120"/>
  <c r="X30" i="120" s="1"/>
  <c r="X126" i="120"/>
  <c r="X14" i="120" s="1"/>
  <c r="X127" i="120"/>
  <c r="X32" i="120" s="1"/>
  <c r="W97" i="120"/>
  <c r="W102" i="120" s="1"/>
  <c r="W21" i="120" s="1"/>
  <c r="W48" i="118"/>
  <c r="W8" i="118" s="1"/>
  <c r="W49" i="118"/>
  <c r="W26" i="118" s="1"/>
  <c r="W136" i="118"/>
  <c r="W141" i="118" s="1"/>
  <c r="W24" i="118" s="1"/>
  <c r="V62" i="118"/>
  <c r="V27" i="118" s="1"/>
  <c r="V61" i="118"/>
  <c r="V9" i="118" s="1"/>
  <c r="V114" i="120"/>
  <c r="V31" i="120" s="1"/>
  <c r="V115" i="120"/>
  <c r="V22" i="120" s="1"/>
  <c r="V113" i="120"/>
  <c r="V13" i="120" s="1"/>
  <c r="V88" i="120"/>
  <c r="V29" i="120" s="1"/>
  <c r="V87" i="120"/>
  <c r="V11" i="120" s="1"/>
  <c r="V48" i="118"/>
  <c r="V8" i="118" s="1"/>
  <c r="V49" i="118"/>
  <c r="V26" i="118" s="1"/>
  <c r="V136" i="117"/>
  <c r="V141" i="117" s="1"/>
  <c r="V24" i="117" s="1"/>
  <c r="U126" i="120"/>
  <c r="U14" i="120" s="1"/>
  <c r="U127" i="120"/>
  <c r="U32" i="120" s="1"/>
  <c r="U152" i="120"/>
  <c r="U16" i="120" s="1"/>
  <c r="U153" i="120"/>
  <c r="U34" i="120" s="1"/>
  <c r="U123" i="120"/>
  <c r="U128" i="120" s="1"/>
  <c r="U23" i="120" s="1"/>
  <c r="U100" i="118"/>
  <c r="U12" i="118" s="1"/>
  <c r="U101" i="118"/>
  <c r="U30" i="118" s="1"/>
  <c r="U153" i="118"/>
  <c r="U34" i="118" s="1"/>
  <c r="U152" i="118"/>
  <c r="U16" i="118" s="1"/>
  <c r="T114" i="120"/>
  <c r="T31" i="120" s="1"/>
  <c r="T113" i="120"/>
  <c r="T13" i="120" s="1"/>
  <c r="T71" i="118"/>
  <c r="T76" i="118" s="1"/>
  <c r="T19" i="118" s="1"/>
  <c r="T58" i="118"/>
  <c r="T63" i="118" s="1"/>
  <c r="T18" i="118" s="1"/>
  <c r="T45" i="117"/>
  <c r="T50" i="117" s="1"/>
  <c r="T17" i="117" s="1"/>
  <c r="S62" i="120"/>
  <c r="S27" i="120" s="1"/>
  <c r="S61" i="120"/>
  <c r="S9" i="120" s="1"/>
  <c r="R152" i="118"/>
  <c r="R16" i="118" s="1"/>
  <c r="R153" i="118"/>
  <c r="R34" i="118" s="1"/>
  <c r="Q74" i="118"/>
  <c r="Q10" i="118" s="1"/>
  <c r="Q75" i="118"/>
  <c r="Q28" i="118" s="1"/>
  <c r="Q113" i="120"/>
  <c r="Q13" i="120" s="1"/>
  <c r="Q114" i="120"/>
  <c r="Q31" i="120" s="1"/>
  <c r="Q136" i="118"/>
  <c r="Q141" i="118" s="1"/>
  <c r="Q24" i="118" s="1"/>
  <c r="P139" i="118"/>
  <c r="P15" i="118" s="1"/>
  <c r="P141" i="118"/>
  <c r="P24" i="118" s="1"/>
  <c r="P140" i="118"/>
  <c r="P33" i="118" s="1"/>
  <c r="P97" i="120"/>
  <c r="P102" i="120" s="1"/>
  <c r="P21" i="120" s="1"/>
  <c r="R149" i="118"/>
  <c r="R154" i="118" s="1"/>
  <c r="R25" i="118" s="1"/>
  <c r="R149" i="120"/>
  <c r="R154" i="120" s="1"/>
  <c r="R25" i="120" s="1"/>
  <c r="Q71" i="117"/>
  <c r="Q76" i="117" s="1"/>
  <c r="Q19" i="117" s="1"/>
  <c r="Q127" i="118"/>
  <c r="Q32" i="118" s="1"/>
  <c r="Q126" i="118"/>
  <c r="Q14" i="118" s="1"/>
  <c r="Q100" i="117"/>
  <c r="Q12" i="117" s="1"/>
  <c r="Q101" i="117"/>
  <c r="Q30" i="117" s="1"/>
  <c r="Q74" i="117"/>
  <c r="Q10" i="117" s="1"/>
  <c r="Q75" i="117"/>
  <c r="Q28" i="117" s="1"/>
  <c r="Q48" i="117"/>
  <c r="Q8" i="117" s="1"/>
  <c r="Q49" i="117"/>
  <c r="Q26" i="117" s="1"/>
  <c r="P136" i="117"/>
  <c r="P141" i="117" s="1"/>
  <c r="P24" i="117" s="1"/>
  <c r="P49" i="118"/>
  <c r="P26" i="118" s="1"/>
  <c r="P48" i="118"/>
  <c r="P8" i="118" s="1"/>
  <c r="P114" i="118"/>
  <c r="P31" i="118" s="1"/>
  <c r="P113" i="118"/>
  <c r="P13" i="118" s="1"/>
  <c r="O84" i="118"/>
  <c r="O89" i="118" s="1"/>
  <c r="O20" i="118" s="1"/>
  <c r="O101" i="117"/>
  <c r="O30" i="117" s="1"/>
  <c r="O100" i="117"/>
  <c r="O12" i="117" s="1"/>
  <c r="O127" i="117"/>
  <c r="O32" i="117" s="1"/>
  <c r="O126" i="117"/>
  <c r="O14" i="117" s="1"/>
  <c r="N152" i="120"/>
  <c r="N16" i="120" s="1"/>
  <c r="N153" i="120"/>
  <c r="N34" i="120" s="1"/>
  <c r="N136" i="118"/>
  <c r="N141" i="118" s="1"/>
  <c r="N24" i="118" s="1"/>
  <c r="N87" i="117"/>
  <c r="N11" i="117" s="1"/>
  <c r="N88" i="117"/>
  <c r="N29" i="117" s="1"/>
  <c r="M113" i="118"/>
  <c r="M13" i="118" s="1"/>
  <c r="M114" i="118"/>
  <c r="M31" i="118" s="1"/>
  <c r="M115" i="118"/>
  <c r="M22" i="118" s="1"/>
  <c r="M71" i="120"/>
  <c r="M62" i="120"/>
  <c r="M27" i="120" s="1"/>
  <c r="M61" i="120"/>
  <c r="M9" i="120" s="1"/>
  <c r="L154" i="117"/>
  <c r="L25" i="117" s="1"/>
  <c r="L139" i="120"/>
  <c r="L15" i="120" s="1"/>
  <c r="L140" i="120"/>
  <c r="L33" i="120" s="1"/>
  <c r="L75" i="117"/>
  <c r="L28" i="117" s="1"/>
  <c r="L74" i="117"/>
  <c r="L10" i="117" s="1"/>
  <c r="L61" i="120"/>
  <c r="L9" i="120" s="1"/>
  <c r="L62" i="120"/>
  <c r="L27" i="120" s="1"/>
  <c r="L74" i="120"/>
  <c r="L10" i="120" s="1"/>
  <c r="L75" i="120"/>
  <c r="L28" i="120" s="1"/>
  <c r="K97" i="118"/>
  <c r="K102" i="118" s="1"/>
  <c r="K21" i="118" s="1"/>
  <c r="K61" i="118"/>
  <c r="K9" i="118" s="1"/>
  <c r="K62" i="118"/>
  <c r="K27" i="118" s="1"/>
  <c r="K128" i="120"/>
  <c r="K23" i="120" s="1"/>
  <c r="K97" i="117"/>
  <c r="K102" i="117" s="1"/>
  <c r="K21" i="117" s="1"/>
  <c r="J140" i="117"/>
  <c r="J33" i="117" s="1"/>
  <c r="J139" i="117"/>
  <c r="J15" i="117" s="1"/>
  <c r="J140" i="118"/>
  <c r="J33" i="118" s="1"/>
  <c r="J139" i="118"/>
  <c r="J15" i="118" s="1"/>
  <c r="J152" i="118"/>
  <c r="J16" i="118" s="1"/>
  <c r="J153" i="118"/>
  <c r="J34" i="118" s="1"/>
  <c r="J127" i="120"/>
  <c r="J32" i="120" s="1"/>
  <c r="J126" i="120"/>
  <c r="J14" i="120" s="1"/>
  <c r="I84" i="117"/>
  <c r="I89" i="117" s="1"/>
  <c r="I20" i="117" s="1"/>
  <c r="I101" i="118"/>
  <c r="I30" i="118" s="1"/>
  <c r="I100" i="118"/>
  <c r="I12" i="118" s="1"/>
  <c r="I152" i="117"/>
  <c r="I16" i="117" s="1"/>
  <c r="I153" i="117"/>
  <c r="I34" i="117" s="1"/>
  <c r="I88" i="117"/>
  <c r="I29" i="117" s="1"/>
  <c r="I87" i="117"/>
  <c r="I11" i="117" s="1"/>
  <c r="I88" i="120"/>
  <c r="I29" i="120" s="1"/>
  <c r="I87" i="120"/>
  <c r="I11" i="120" s="1"/>
  <c r="I45" i="117"/>
  <c r="I50" i="117" s="1"/>
  <c r="I17" i="117" s="1"/>
  <c r="I136" i="117"/>
  <c r="I141" i="117" s="1"/>
  <c r="I24" i="117" s="1"/>
  <c r="H136" i="117"/>
  <c r="H141" i="117" s="1"/>
  <c r="H24" i="117" s="1"/>
  <c r="H84" i="117"/>
  <c r="H89" i="117" s="1"/>
  <c r="H20" i="117" s="1"/>
  <c r="H140" i="118"/>
  <c r="H33" i="118" s="1"/>
  <c r="H139" i="118"/>
  <c r="H15" i="118" s="1"/>
  <c r="AA152" i="121"/>
  <c r="AA16" i="121" s="1"/>
  <c r="AA153" i="121"/>
  <c r="AA34" i="121" s="1"/>
  <c r="AA101" i="121"/>
  <c r="AA30" i="121" s="1"/>
  <c r="AA100" i="121"/>
  <c r="AA12" i="121" s="1"/>
  <c r="Y84" i="121"/>
  <c r="Y101" i="121"/>
  <c r="Y30" i="121" s="1"/>
  <c r="Y100" i="121"/>
  <c r="Y12" i="121" s="1"/>
  <c r="X48" i="121"/>
  <c r="X8" i="121" s="1"/>
  <c r="X49" i="121"/>
  <c r="X26" i="121" s="1"/>
  <c r="W84" i="121"/>
  <c r="W89" i="121" s="1"/>
  <c r="W20" i="121" s="1"/>
  <c r="V45" i="121"/>
  <c r="V50" i="121" s="1"/>
  <c r="V17" i="121" s="1"/>
  <c r="U139" i="121"/>
  <c r="U15" i="121" s="1"/>
  <c r="U140" i="121"/>
  <c r="U33" i="121" s="1"/>
  <c r="R136" i="121"/>
  <c r="R141" i="121" s="1"/>
  <c r="R24" i="121" s="1"/>
  <c r="O97" i="121"/>
  <c r="O102" i="121" s="1"/>
  <c r="O21" i="121" s="1"/>
  <c r="O101" i="121"/>
  <c r="O30" i="121" s="1"/>
  <c r="O100" i="121"/>
  <c r="O12" i="121" s="1"/>
  <c r="O61" i="121"/>
  <c r="O9" i="121" s="1"/>
  <c r="O62" i="121"/>
  <c r="O27" i="121" s="1"/>
  <c r="M97" i="121"/>
  <c r="M102" i="121" s="1"/>
  <c r="M21" i="121" s="1"/>
  <c r="L100" i="121"/>
  <c r="L12" i="121" s="1"/>
  <c r="L101" i="121"/>
  <c r="L30" i="121" s="1"/>
  <c r="L48" i="121"/>
  <c r="L8" i="121" s="1"/>
  <c r="L49" i="121"/>
  <c r="L26" i="121" s="1"/>
  <c r="L114" i="121"/>
  <c r="L31" i="121" s="1"/>
  <c r="L113" i="121"/>
  <c r="L13" i="121" s="1"/>
  <c r="K123" i="121"/>
  <c r="J110" i="121"/>
  <c r="J115" i="121" s="1"/>
  <c r="J22" i="121" s="1"/>
  <c r="H127" i="121"/>
  <c r="H32" i="121" s="1"/>
  <c r="H126" i="121"/>
  <c r="H14" i="121" s="1"/>
  <c r="H45" i="121"/>
  <c r="H50" i="121" s="1"/>
  <c r="H17" i="121" s="1"/>
  <c r="T74" i="120"/>
  <c r="T10" i="120" s="1"/>
  <c r="T75" i="120"/>
  <c r="T28" i="120" s="1"/>
  <c r="S75" i="117"/>
  <c r="S28" i="117" s="1"/>
  <c r="S74" i="117"/>
  <c r="S10" i="117" s="1"/>
  <c r="S113" i="117"/>
  <c r="S13" i="117" s="1"/>
  <c r="S114" i="117"/>
  <c r="S31" i="117" s="1"/>
  <c r="S110" i="120"/>
  <c r="S115" i="120" s="1"/>
  <c r="S22" i="120" s="1"/>
  <c r="S58" i="120"/>
  <c r="S63" i="120" s="1"/>
  <c r="S18" i="120" s="1"/>
  <c r="S62" i="117"/>
  <c r="S27" i="117" s="1"/>
  <c r="S61" i="117"/>
  <c r="S9" i="117" s="1"/>
  <c r="R71" i="120"/>
  <c r="R76" i="120" s="1"/>
  <c r="R19" i="120" s="1"/>
  <c r="R101" i="118"/>
  <c r="R30" i="118" s="1"/>
  <c r="R100" i="118"/>
  <c r="R12" i="118" s="1"/>
  <c r="R75" i="120"/>
  <c r="R28" i="120" s="1"/>
  <c r="R74" i="120"/>
  <c r="R10" i="120" s="1"/>
  <c r="R123" i="117"/>
  <c r="R128" i="117" s="1"/>
  <c r="R23" i="117" s="1"/>
  <c r="R75" i="117"/>
  <c r="R28" i="117" s="1"/>
  <c r="R76" i="117"/>
  <c r="R19" i="117" s="1"/>
  <c r="R74" i="117"/>
  <c r="R10" i="117" s="1"/>
  <c r="Q61" i="117"/>
  <c r="Q9" i="117" s="1"/>
  <c r="Q62" i="117"/>
  <c r="Q27" i="117" s="1"/>
  <c r="Q88" i="117"/>
  <c r="Q29" i="117" s="1"/>
  <c r="Q87" i="117"/>
  <c r="Q11" i="117" s="1"/>
  <c r="Q113" i="118"/>
  <c r="Q13" i="118" s="1"/>
  <c r="Q114" i="118"/>
  <c r="Q31" i="118" s="1"/>
  <c r="Q48" i="120"/>
  <c r="Q8" i="120" s="1"/>
  <c r="Q49" i="120"/>
  <c r="Q26" i="120" s="1"/>
  <c r="Q49" i="118"/>
  <c r="Q26" i="118" s="1"/>
  <c r="Q48" i="118"/>
  <c r="Q8" i="118" s="1"/>
  <c r="P76" i="118"/>
  <c r="P19" i="118" s="1"/>
  <c r="P123" i="118"/>
  <c r="P128" i="118" s="1"/>
  <c r="P23" i="118" s="1"/>
  <c r="P152" i="117"/>
  <c r="P16" i="117" s="1"/>
  <c r="P153" i="117"/>
  <c r="P34" i="117" s="1"/>
  <c r="P126" i="120"/>
  <c r="P14" i="120" s="1"/>
  <c r="P127" i="120"/>
  <c r="P32" i="120" s="1"/>
  <c r="O58" i="120"/>
  <c r="O63" i="120" s="1"/>
  <c r="O18" i="120" s="1"/>
  <c r="O48" i="117"/>
  <c r="O8" i="117" s="1"/>
  <c r="O49" i="117"/>
  <c r="O26" i="117" s="1"/>
  <c r="O50" i="117"/>
  <c r="O17" i="117" s="1"/>
  <c r="N88" i="118"/>
  <c r="N29" i="118" s="1"/>
  <c r="N87" i="118"/>
  <c r="N11" i="118" s="1"/>
  <c r="N71" i="120"/>
  <c r="N76" i="120" s="1"/>
  <c r="N19" i="120" s="1"/>
  <c r="N152" i="118"/>
  <c r="N16" i="118" s="1"/>
  <c r="N153" i="118"/>
  <c r="N34" i="118" s="1"/>
  <c r="N136" i="120"/>
  <c r="N141" i="120" s="1"/>
  <c r="N24" i="120" s="1"/>
  <c r="N75" i="117"/>
  <c r="N28" i="117" s="1"/>
  <c r="N74" i="117"/>
  <c r="N10" i="117" s="1"/>
  <c r="N97" i="117"/>
  <c r="N102" i="117" s="1"/>
  <c r="N21" i="117" s="1"/>
  <c r="M113" i="117"/>
  <c r="M13" i="117" s="1"/>
  <c r="M114" i="117"/>
  <c r="M31" i="117" s="1"/>
  <c r="M126" i="118"/>
  <c r="M14" i="118" s="1"/>
  <c r="M127" i="118"/>
  <c r="M32" i="118" s="1"/>
  <c r="M126" i="120"/>
  <c r="M14" i="120" s="1"/>
  <c r="M127" i="120"/>
  <c r="M32" i="120" s="1"/>
  <c r="M61" i="117"/>
  <c r="M9" i="117" s="1"/>
  <c r="M62" i="117"/>
  <c r="M27" i="117" s="1"/>
  <c r="M63" i="117"/>
  <c r="M18" i="117" s="1"/>
  <c r="L127" i="117"/>
  <c r="L32" i="117" s="1"/>
  <c r="L126" i="117"/>
  <c r="L14" i="117" s="1"/>
  <c r="L128" i="117"/>
  <c r="L23" i="117" s="1"/>
  <c r="L71" i="120"/>
  <c r="L76" i="120" s="1"/>
  <c r="L19" i="120" s="1"/>
  <c r="K136" i="118"/>
  <c r="K141" i="118" s="1"/>
  <c r="K24" i="118" s="1"/>
  <c r="K140" i="118"/>
  <c r="K33" i="118" s="1"/>
  <c r="K139" i="118"/>
  <c r="K15" i="118" s="1"/>
  <c r="K153" i="120"/>
  <c r="K34" i="120" s="1"/>
  <c r="K152" i="120"/>
  <c r="K16" i="120" s="1"/>
  <c r="K110" i="118"/>
  <c r="K115" i="118" s="1"/>
  <c r="K22" i="118" s="1"/>
  <c r="J88" i="117"/>
  <c r="J29" i="117" s="1"/>
  <c r="J87" i="117"/>
  <c r="J11" i="117" s="1"/>
  <c r="J49" i="118"/>
  <c r="J26" i="118" s="1"/>
  <c r="J48" i="118"/>
  <c r="J8" i="118" s="1"/>
  <c r="J97" i="118"/>
  <c r="J102" i="118" s="1"/>
  <c r="J21" i="118" s="1"/>
  <c r="J84" i="120"/>
  <c r="J89" i="120" s="1"/>
  <c r="J20" i="120" s="1"/>
  <c r="I113" i="120"/>
  <c r="I13" i="120" s="1"/>
  <c r="I114" i="120"/>
  <c r="I31" i="120" s="1"/>
  <c r="I127" i="117"/>
  <c r="I32" i="117" s="1"/>
  <c r="I126" i="117"/>
  <c r="I14" i="117" s="1"/>
  <c r="I127" i="120"/>
  <c r="I32" i="120" s="1"/>
  <c r="I126" i="120"/>
  <c r="I14" i="120" s="1"/>
  <c r="I71" i="117"/>
  <c r="I76" i="117" s="1"/>
  <c r="I19" i="117" s="1"/>
  <c r="H136" i="118"/>
  <c r="H141" i="118" s="1"/>
  <c r="H24" i="118" s="1"/>
  <c r="H61" i="117"/>
  <c r="H9" i="117" s="1"/>
  <c r="H62" i="117"/>
  <c r="H27" i="117" s="1"/>
  <c r="H63" i="117"/>
  <c r="H18" i="117" s="1"/>
  <c r="H97" i="118"/>
  <c r="H102" i="118" s="1"/>
  <c r="H21" i="118" s="1"/>
  <c r="H136" i="120"/>
  <c r="H141" i="120" s="1"/>
  <c r="H24" i="120" s="1"/>
  <c r="H84" i="118"/>
  <c r="H89" i="118" s="1"/>
  <c r="H20" i="118" s="1"/>
  <c r="AA45" i="121"/>
  <c r="AA50" i="121" s="1"/>
  <c r="AA17" i="121" s="1"/>
  <c r="AA123" i="121"/>
  <c r="AA128" i="121" s="1"/>
  <c r="AA23" i="121" s="1"/>
  <c r="Z71" i="121"/>
  <c r="Z76" i="121" s="1"/>
  <c r="Z19" i="121" s="1"/>
  <c r="Y45" i="121"/>
  <c r="Y50" i="121" s="1"/>
  <c r="Y17" i="121" s="1"/>
  <c r="X45" i="121"/>
  <c r="X50" i="121" s="1"/>
  <c r="X17" i="121" s="1"/>
  <c r="X58" i="121"/>
  <c r="X63" i="121" s="1"/>
  <c r="X18" i="121" s="1"/>
  <c r="X84" i="121"/>
  <c r="X89" i="121" s="1"/>
  <c r="X20" i="121" s="1"/>
  <c r="U61" i="121"/>
  <c r="U9" i="121" s="1"/>
  <c r="U62" i="121"/>
  <c r="U27" i="121" s="1"/>
  <c r="U97" i="121"/>
  <c r="U102" i="121" s="1"/>
  <c r="U21" i="121" s="1"/>
  <c r="T136" i="121"/>
  <c r="T141" i="121" s="1"/>
  <c r="T24" i="121" s="1"/>
  <c r="S140" i="121"/>
  <c r="S33" i="121" s="1"/>
  <c r="S139" i="121"/>
  <c r="S15" i="121" s="1"/>
  <c r="S48" i="121"/>
  <c r="S8" i="121" s="1"/>
  <c r="S49" i="121"/>
  <c r="S26" i="121" s="1"/>
  <c r="Q127" i="121"/>
  <c r="Q32" i="121" s="1"/>
  <c r="Q126" i="121"/>
  <c r="Q14" i="121" s="1"/>
  <c r="Q113" i="121"/>
  <c r="Q13" i="121" s="1"/>
  <c r="Q114" i="121"/>
  <c r="Q31" i="121" s="1"/>
  <c r="P88" i="121"/>
  <c r="P29" i="121" s="1"/>
  <c r="P87" i="121"/>
  <c r="P11" i="121" s="1"/>
  <c r="N127" i="121"/>
  <c r="N32" i="121" s="1"/>
  <c r="N126" i="121"/>
  <c r="N14" i="121" s="1"/>
  <c r="L62" i="121"/>
  <c r="L27" i="121" s="1"/>
  <c r="L61" i="121"/>
  <c r="L9" i="121" s="1"/>
  <c r="L149" i="121"/>
  <c r="L154" i="121" s="1"/>
  <c r="L25" i="121" s="1"/>
  <c r="K58" i="121"/>
  <c r="K63" i="121" s="1"/>
  <c r="K18" i="121" s="1"/>
  <c r="K61" i="121"/>
  <c r="K9" i="121" s="1"/>
  <c r="K62" i="121"/>
  <c r="K27" i="121" s="1"/>
  <c r="J75" i="121"/>
  <c r="J28" i="121" s="1"/>
  <c r="J74" i="121"/>
  <c r="J10" i="121" s="1"/>
  <c r="J140" i="121"/>
  <c r="J33" i="121" s="1"/>
  <c r="J139" i="121"/>
  <c r="J15" i="121" s="1"/>
  <c r="J136" i="121"/>
  <c r="J141" i="121" s="1"/>
  <c r="J24" i="121" s="1"/>
  <c r="I97" i="121"/>
  <c r="I102" i="121" s="1"/>
  <c r="I21" i="121" s="1"/>
  <c r="H152" i="121"/>
  <c r="H16" i="121" s="1"/>
  <c r="H153" i="121"/>
  <c r="H34" i="121" s="1"/>
  <c r="H48" i="121"/>
  <c r="H8" i="121" s="1"/>
  <c r="H49" i="121"/>
  <c r="H26" i="121" s="1"/>
  <c r="R152" i="117"/>
  <c r="R16" i="117" s="1"/>
  <c r="R153" i="117"/>
  <c r="R34" i="117" s="1"/>
  <c r="R154" i="117"/>
  <c r="R25" i="117" s="1"/>
  <c r="R58" i="118"/>
  <c r="R63" i="118" s="1"/>
  <c r="R18" i="118" s="1"/>
  <c r="Q136" i="120"/>
  <c r="Q141" i="120" s="1"/>
  <c r="Q24" i="120" s="1"/>
  <c r="Q97" i="117"/>
  <c r="Q102" i="117" s="1"/>
  <c r="Q21" i="117" s="1"/>
  <c r="Q58" i="118"/>
  <c r="Q63" i="118" s="1"/>
  <c r="Q18" i="118" s="1"/>
  <c r="Q45" i="120"/>
  <c r="Q50" i="120" s="1"/>
  <c r="Q17" i="120" s="1"/>
  <c r="P87" i="120"/>
  <c r="P11" i="120" s="1"/>
  <c r="P88" i="120"/>
  <c r="P29" i="120" s="1"/>
  <c r="P89" i="120"/>
  <c r="P20" i="120" s="1"/>
  <c r="P126" i="117"/>
  <c r="P14" i="117" s="1"/>
  <c r="P127" i="117"/>
  <c r="P32" i="117" s="1"/>
  <c r="P149" i="118"/>
  <c r="P154" i="118" s="1"/>
  <c r="P25" i="118" s="1"/>
  <c r="O45" i="120"/>
  <c r="O50" i="120" s="1"/>
  <c r="O17" i="120" s="1"/>
  <c r="O71" i="117"/>
  <c r="O76" i="117" s="1"/>
  <c r="O19" i="117" s="1"/>
  <c r="O136" i="117"/>
  <c r="O141" i="117" s="1"/>
  <c r="O24" i="117" s="1"/>
  <c r="O71" i="120"/>
  <c r="O76" i="120" s="1"/>
  <c r="O19" i="120" s="1"/>
  <c r="O62" i="118"/>
  <c r="O27" i="118" s="1"/>
  <c r="O61" i="118"/>
  <c r="O9" i="118" s="1"/>
  <c r="N100" i="120"/>
  <c r="N12" i="120" s="1"/>
  <c r="N101" i="120"/>
  <c r="N30" i="120" s="1"/>
  <c r="N140" i="120"/>
  <c r="N33" i="120" s="1"/>
  <c r="N139" i="120"/>
  <c r="N15" i="120" s="1"/>
  <c r="N61" i="117"/>
  <c r="N9" i="117" s="1"/>
  <c r="N62" i="117"/>
  <c r="N27" i="117" s="1"/>
  <c r="M62" i="118"/>
  <c r="M27" i="118" s="1"/>
  <c r="M61" i="118"/>
  <c r="M9" i="118" s="1"/>
  <c r="M88" i="118"/>
  <c r="M29" i="118" s="1"/>
  <c r="M87" i="118"/>
  <c r="M11" i="118" s="1"/>
  <c r="M110" i="120"/>
  <c r="M115" i="120" s="1"/>
  <c r="M22" i="120" s="1"/>
  <c r="L74" i="118"/>
  <c r="L10" i="118" s="1"/>
  <c r="L75" i="118"/>
  <c r="L28" i="118" s="1"/>
  <c r="L45" i="117"/>
  <c r="L50" i="117" s="1"/>
  <c r="L17" i="117" s="1"/>
  <c r="K126" i="118"/>
  <c r="K14" i="118" s="1"/>
  <c r="K127" i="118"/>
  <c r="K32" i="118" s="1"/>
  <c r="K49" i="117"/>
  <c r="K26" i="117" s="1"/>
  <c r="K48" i="117"/>
  <c r="K8" i="117" s="1"/>
  <c r="K152" i="118"/>
  <c r="K16" i="118" s="1"/>
  <c r="K153" i="118"/>
  <c r="K34" i="118" s="1"/>
  <c r="K97" i="120"/>
  <c r="K102" i="120" s="1"/>
  <c r="K21" i="120" s="1"/>
  <c r="K126" i="117"/>
  <c r="K14" i="117" s="1"/>
  <c r="K127" i="117"/>
  <c r="K32" i="117" s="1"/>
  <c r="J136" i="120"/>
  <c r="J141" i="120" s="1"/>
  <c r="J24" i="120" s="1"/>
  <c r="J110" i="118"/>
  <c r="J115" i="118" s="1"/>
  <c r="J22" i="118" s="1"/>
  <c r="J49" i="117"/>
  <c r="J26" i="117" s="1"/>
  <c r="J48" i="117"/>
  <c r="J8" i="117" s="1"/>
  <c r="J123" i="120"/>
  <c r="J128" i="120" s="1"/>
  <c r="J23" i="120" s="1"/>
  <c r="J58" i="117"/>
  <c r="J63" i="117" s="1"/>
  <c r="J18" i="117" s="1"/>
  <c r="I71" i="120"/>
  <c r="I76" i="120" s="1"/>
  <c r="I19" i="120" s="1"/>
  <c r="I71" i="118"/>
  <c r="I76" i="118" s="1"/>
  <c r="I19" i="118" s="1"/>
  <c r="I75" i="120"/>
  <c r="I28" i="120" s="1"/>
  <c r="I74" i="120"/>
  <c r="I10" i="120" s="1"/>
  <c r="I58" i="120"/>
  <c r="I63" i="120" s="1"/>
  <c r="I18" i="120" s="1"/>
  <c r="I136" i="118"/>
  <c r="I141" i="118" s="1"/>
  <c r="I24" i="118" s="1"/>
  <c r="I49" i="120"/>
  <c r="I26" i="120" s="1"/>
  <c r="I48" i="120"/>
  <c r="I8" i="120" s="1"/>
  <c r="I62" i="120"/>
  <c r="I27" i="120" s="1"/>
  <c r="I61" i="120"/>
  <c r="I9" i="120" s="1"/>
  <c r="H123" i="118"/>
  <c r="H128" i="118" s="1"/>
  <c r="H23" i="118" s="1"/>
  <c r="H45" i="120"/>
  <c r="H50" i="120" s="1"/>
  <c r="H17" i="120" s="1"/>
  <c r="H126" i="117"/>
  <c r="H14" i="117" s="1"/>
  <c r="H127" i="117"/>
  <c r="H32" i="117" s="1"/>
  <c r="H113" i="120"/>
  <c r="H13" i="120" s="1"/>
  <c r="H114" i="120"/>
  <c r="H31" i="120" s="1"/>
  <c r="H71" i="118"/>
  <c r="H76" i="118" s="1"/>
  <c r="H19" i="118" s="1"/>
  <c r="H89" i="120"/>
  <c r="H20" i="120" s="1"/>
  <c r="H88" i="120"/>
  <c r="H29" i="120" s="1"/>
  <c r="H87" i="120"/>
  <c r="H11" i="120" s="1"/>
  <c r="H153" i="117"/>
  <c r="H34" i="117" s="1"/>
  <c r="H152" i="117"/>
  <c r="H16" i="117" s="1"/>
  <c r="H110" i="120"/>
  <c r="H115" i="120" s="1"/>
  <c r="H22" i="120" s="1"/>
  <c r="Z49" i="121"/>
  <c r="Z26" i="121" s="1"/>
  <c r="Z48" i="121"/>
  <c r="Z8" i="121" s="1"/>
  <c r="Y152" i="121"/>
  <c r="Y16" i="121" s="1"/>
  <c r="Y153" i="121"/>
  <c r="Y34" i="121" s="1"/>
  <c r="X153" i="121"/>
  <c r="X34" i="121" s="1"/>
  <c r="X154" i="121"/>
  <c r="X25" i="121" s="1"/>
  <c r="X152" i="121"/>
  <c r="X16" i="121" s="1"/>
  <c r="W58" i="121"/>
  <c r="W63" i="121" s="1"/>
  <c r="W18" i="121" s="1"/>
  <c r="W45" i="121"/>
  <c r="W50" i="121" s="1"/>
  <c r="W17" i="121" s="1"/>
  <c r="W87" i="121"/>
  <c r="W11" i="121" s="1"/>
  <c r="W88" i="121"/>
  <c r="W29" i="121" s="1"/>
  <c r="V149" i="121"/>
  <c r="V154" i="121" s="1"/>
  <c r="V25" i="121" s="1"/>
  <c r="U153" i="121"/>
  <c r="U34" i="121" s="1"/>
  <c r="U152" i="121"/>
  <c r="U16" i="121" s="1"/>
  <c r="T62" i="121"/>
  <c r="T27" i="121" s="1"/>
  <c r="T61" i="121"/>
  <c r="T9" i="121" s="1"/>
  <c r="S149" i="121"/>
  <c r="S154" i="121" s="1"/>
  <c r="S25" i="121" s="1"/>
  <c r="S45" i="121"/>
  <c r="S50" i="121" s="1"/>
  <c r="S17" i="121" s="1"/>
  <c r="S110" i="121"/>
  <c r="S115" i="121" s="1"/>
  <c r="S22" i="121" s="1"/>
  <c r="S152" i="121"/>
  <c r="S16" i="121" s="1"/>
  <c r="S153" i="121"/>
  <c r="S34" i="121" s="1"/>
  <c r="S61" i="121"/>
  <c r="S9" i="121" s="1"/>
  <c r="S62" i="121"/>
  <c r="S27" i="121" s="1"/>
  <c r="R61" i="121"/>
  <c r="R9" i="121" s="1"/>
  <c r="R62" i="121"/>
  <c r="R27" i="121" s="1"/>
  <c r="R88" i="121"/>
  <c r="R29" i="121" s="1"/>
  <c r="R87" i="121"/>
  <c r="R11" i="121" s="1"/>
  <c r="Q123" i="121"/>
  <c r="Q128" i="121" s="1"/>
  <c r="Q23" i="121" s="1"/>
  <c r="Q139" i="121"/>
  <c r="Q15" i="121" s="1"/>
  <c r="Q140" i="121"/>
  <c r="Q33" i="121" s="1"/>
  <c r="P84" i="121"/>
  <c r="P89" i="121" s="1"/>
  <c r="P20" i="121" s="1"/>
  <c r="O136" i="121"/>
  <c r="O141" i="121" s="1"/>
  <c r="O24" i="121" s="1"/>
  <c r="N140" i="121"/>
  <c r="N33" i="121" s="1"/>
  <c r="N139" i="121"/>
  <c r="N15" i="121" s="1"/>
  <c r="M114" i="121"/>
  <c r="M31" i="121" s="1"/>
  <c r="M113" i="121"/>
  <c r="M13" i="121" s="1"/>
  <c r="M123" i="121"/>
  <c r="M128" i="121" s="1"/>
  <c r="M23" i="121" s="1"/>
  <c r="L110" i="121"/>
  <c r="L115" i="121" s="1"/>
  <c r="L22" i="121" s="1"/>
  <c r="K149" i="121"/>
  <c r="K154" i="121" s="1"/>
  <c r="K25" i="121" s="1"/>
  <c r="J49" i="121"/>
  <c r="J26" i="121" s="1"/>
  <c r="J48" i="121"/>
  <c r="J8" i="121" s="1"/>
  <c r="J114" i="121"/>
  <c r="J31" i="121" s="1"/>
  <c r="J113" i="121"/>
  <c r="J13" i="121" s="1"/>
  <c r="J89" i="121"/>
  <c r="J20" i="121" s="1"/>
  <c r="J149" i="121"/>
  <c r="J154" i="121" s="1"/>
  <c r="J25" i="121" s="1"/>
  <c r="I87" i="121"/>
  <c r="I11" i="121" s="1"/>
  <c r="I88" i="121"/>
  <c r="I29" i="121" s="1"/>
  <c r="I110" i="121"/>
  <c r="I115" i="121" s="1"/>
  <c r="I22" i="121" s="1"/>
  <c r="U97" i="118"/>
  <c r="U102" i="118" s="1"/>
  <c r="U21" i="118" s="1"/>
  <c r="U113" i="118"/>
  <c r="U13" i="118" s="1"/>
  <c r="U114" i="118"/>
  <c r="U31" i="118" s="1"/>
  <c r="U101" i="120"/>
  <c r="U30" i="120" s="1"/>
  <c r="U100" i="120"/>
  <c r="U12" i="120" s="1"/>
  <c r="U126" i="117"/>
  <c r="U14" i="117" s="1"/>
  <c r="U127" i="117"/>
  <c r="U32" i="117" s="1"/>
  <c r="U140" i="117"/>
  <c r="U33" i="117" s="1"/>
  <c r="U139" i="117"/>
  <c r="U15" i="117" s="1"/>
  <c r="U149" i="117"/>
  <c r="U154" i="117" s="1"/>
  <c r="U25" i="117" s="1"/>
  <c r="T140" i="117"/>
  <c r="T33" i="117" s="1"/>
  <c r="T139" i="117"/>
  <c r="T15" i="117" s="1"/>
  <c r="T114" i="118"/>
  <c r="T31" i="118" s="1"/>
  <c r="T113" i="118"/>
  <c r="T13" i="118" s="1"/>
  <c r="T49" i="120"/>
  <c r="T26" i="120" s="1"/>
  <c r="T48" i="120"/>
  <c r="T8" i="120" s="1"/>
  <c r="T97" i="120"/>
  <c r="T102" i="120" s="1"/>
  <c r="T21" i="120" s="1"/>
  <c r="T110" i="120"/>
  <c r="T115" i="120" s="1"/>
  <c r="T22" i="120" s="1"/>
  <c r="T114" i="117"/>
  <c r="T31" i="117" s="1"/>
  <c r="T113" i="117"/>
  <c r="T13" i="117" s="1"/>
  <c r="S49" i="117"/>
  <c r="S26" i="117" s="1"/>
  <c r="S48" i="117"/>
  <c r="S8" i="117" s="1"/>
  <c r="S113" i="118"/>
  <c r="S13" i="118" s="1"/>
  <c r="S114" i="118"/>
  <c r="S31" i="118" s="1"/>
  <c r="S84" i="117"/>
  <c r="S89" i="117" s="1"/>
  <c r="S20" i="117" s="1"/>
  <c r="R136" i="118"/>
  <c r="R141" i="118" s="1"/>
  <c r="R24" i="118" s="1"/>
  <c r="Q113" i="117"/>
  <c r="Q13" i="117" s="1"/>
  <c r="Q114" i="117"/>
  <c r="Q31" i="117" s="1"/>
  <c r="Q45" i="117"/>
  <c r="Q50" i="117" s="1"/>
  <c r="Q17" i="117" s="1"/>
  <c r="Q123" i="117"/>
  <c r="Q128" i="117" s="1"/>
  <c r="Q23" i="117" s="1"/>
  <c r="Q153" i="118"/>
  <c r="Q34" i="118" s="1"/>
  <c r="Q152" i="118"/>
  <c r="Q16" i="118" s="1"/>
  <c r="P58" i="117"/>
  <c r="P45" i="117"/>
  <c r="P50" i="117" s="1"/>
  <c r="P17" i="117" s="1"/>
  <c r="P139" i="120"/>
  <c r="P15" i="120" s="1"/>
  <c r="P140" i="120"/>
  <c r="P33" i="120" s="1"/>
  <c r="P45" i="118"/>
  <c r="P50" i="118" s="1"/>
  <c r="P17" i="118" s="1"/>
  <c r="P114" i="120"/>
  <c r="P31" i="120" s="1"/>
  <c r="P113" i="120"/>
  <c r="P13" i="120" s="1"/>
  <c r="P45" i="120"/>
  <c r="P50" i="120" s="1"/>
  <c r="P17" i="120" s="1"/>
  <c r="O110" i="120"/>
  <c r="O115" i="120" s="1"/>
  <c r="O22" i="120" s="1"/>
  <c r="O136" i="120"/>
  <c r="O141" i="120" s="1"/>
  <c r="O24" i="120" s="1"/>
  <c r="O123" i="117"/>
  <c r="O128" i="117" s="1"/>
  <c r="O23" i="117" s="1"/>
  <c r="O139" i="117"/>
  <c r="O15" i="117" s="1"/>
  <c r="O140" i="117"/>
  <c r="O33" i="117" s="1"/>
  <c r="O97" i="117"/>
  <c r="O102" i="117" s="1"/>
  <c r="O21" i="117" s="1"/>
  <c r="O110" i="117"/>
  <c r="O115" i="117" s="1"/>
  <c r="O22" i="117" s="1"/>
  <c r="N149" i="120"/>
  <c r="N154" i="120" s="1"/>
  <c r="N25" i="120" s="1"/>
  <c r="N45" i="117"/>
  <c r="N50" i="117" s="1"/>
  <c r="N17" i="117" s="1"/>
  <c r="N127" i="117"/>
  <c r="N32" i="117" s="1"/>
  <c r="N126" i="117"/>
  <c r="N14" i="117" s="1"/>
  <c r="M123" i="118"/>
  <c r="M128" i="118" s="1"/>
  <c r="M23" i="118" s="1"/>
  <c r="M45" i="118"/>
  <c r="M50" i="118" s="1"/>
  <c r="M17" i="118" s="1"/>
  <c r="M123" i="120"/>
  <c r="M128" i="120" s="1"/>
  <c r="M23" i="120" s="1"/>
  <c r="M49" i="117"/>
  <c r="M26" i="117" s="1"/>
  <c r="M48" i="117"/>
  <c r="M8" i="117" s="1"/>
  <c r="M75" i="117"/>
  <c r="M28" i="117" s="1"/>
  <c r="M74" i="117"/>
  <c r="M10" i="117" s="1"/>
  <c r="L61" i="118"/>
  <c r="L9" i="118" s="1"/>
  <c r="L62" i="118"/>
  <c r="L27" i="118" s="1"/>
  <c r="K45" i="117"/>
  <c r="K50" i="117" s="1"/>
  <c r="K17" i="117" s="1"/>
  <c r="K84" i="120"/>
  <c r="K89" i="120" s="1"/>
  <c r="K20" i="120" s="1"/>
  <c r="K149" i="120"/>
  <c r="K154" i="120" s="1"/>
  <c r="K25" i="120" s="1"/>
  <c r="K71" i="117"/>
  <c r="K76" i="117" s="1"/>
  <c r="K19" i="117" s="1"/>
  <c r="K127" i="120"/>
  <c r="K32" i="120" s="1"/>
  <c r="K126" i="120"/>
  <c r="K14" i="120" s="1"/>
  <c r="K87" i="118"/>
  <c r="K11" i="118" s="1"/>
  <c r="K88" i="118"/>
  <c r="K29" i="118" s="1"/>
  <c r="K88" i="120"/>
  <c r="K29" i="120" s="1"/>
  <c r="K87" i="120"/>
  <c r="K11" i="120" s="1"/>
  <c r="J149" i="118"/>
  <c r="J154" i="118" s="1"/>
  <c r="J25" i="118" s="1"/>
  <c r="J84" i="118"/>
  <c r="J89" i="118" s="1"/>
  <c r="J20" i="118" s="1"/>
  <c r="J126" i="117"/>
  <c r="J14" i="117" s="1"/>
  <c r="J127" i="117"/>
  <c r="J32" i="117" s="1"/>
  <c r="J123" i="118"/>
  <c r="J128" i="118" s="1"/>
  <c r="J23" i="118" s="1"/>
  <c r="J97" i="120"/>
  <c r="J102" i="120" s="1"/>
  <c r="J21" i="120" s="1"/>
  <c r="I100" i="117"/>
  <c r="I12" i="117" s="1"/>
  <c r="I101" i="117"/>
  <c r="I30" i="117" s="1"/>
  <c r="I100" i="120"/>
  <c r="I12" i="120" s="1"/>
  <c r="I101" i="120"/>
  <c r="I30" i="120" s="1"/>
  <c r="I97" i="120"/>
  <c r="I102" i="120" s="1"/>
  <c r="I21" i="120" s="1"/>
  <c r="I45" i="118"/>
  <c r="I50" i="118" s="1"/>
  <c r="I17" i="118" s="1"/>
  <c r="I139" i="120"/>
  <c r="I15" i="120" s="1"/>
  <c r="I140" i="120"/>
  <c r="I33" i="120" s="1"/>
  <c r="I74" i="117"/>
  <c r="I10" i="117" s="1"/>
  <c r="I75" i="117"/>
  <c r="I28" i="117" s="1"/>
  <c r="I61" i="118"/>
  <c r="I9" i="118" s="1"/>
  <c r="I62" i="118"/>
  <c r="I27" i="118" s="1"/>
  <c r="H71" i="120"/>
  <c r="H76" i="120" s="1"/>
  <c r="H19" i="120" s="1"/>
  <c r="H153" i="120"/>
  <c r="H34" i="120" s="1"/>
  <c r="H152" i="120"/>
  <c r="H16" i="120" s="1"/>
  <c r="H49" i="117"/>
  <c r="H26" i="117" s="1"/>
  <c r="H48" i="117"/>
  <c r="H8" i="117" s="1"/>
  <c r="H62" i="120"/>
  <c r="H27" i="120" s="1"/>
  <c r="H63" i="120"/>
  <c r="H18" i="120" s="1"/>
  <c r="H61" i="120"/>
  <c r="H9" i="120" s="1"/>
  <c r="Z123" i="121"/>
  <c r="Z128" i="121" s="1"/>
  <c r="Z23" i="121" s="1"/>
  <c r="Z75" i="121"/>
  <c r="Z28" i="121" s="1"/>
  <c r="Z74" i="121"/>
  <c r="Z10" i="121" s="1"/>
  <c r="Z127" i="121"/>
  <c r="Z32" i="121" s="1"/>
  <c r="Z126" i="121"/>
  <c r="Z14" i="121" s="1"/>
  <c r="Y74" i="121"/>
  <c r="Y10" i="121" s="1"/>
  <c r="Y75" i="121"/>
  <c r="Y28" i="121" s="1"/>
  <c r="X71" i="121"/>
  <c r="X76" i="121" s="1"/>
  <c r="X19" i="121" s="1"/>
  <c r="X113" i="121"/>
  <c r="X13" i="121" s="1"/>
  <c r="X114" i="121"/>
  <c r="X31" i="121" s="1"/>
  <c r="X110" i="121"/>
  <c r="X115" i="121" s="1"/>
  <c r="X22" i="121" s="1"/>
  <c r="W136" i="121"/>
  <c r="W141" i="121" s="1"/>
  <c r="W24" i="121" s="1"/>
  <c r="V127" i="121"/>
  <c r="V32" i="121" s="1"/>
  <c r="V128" i="121"/>
  <c r="V23" i="121" s="1"/>
  <c r="V126" i="121"/>
  <c r="V14" i="121" s="1"/>
  <c r="V48" i="121"/>
  <c r="V8" i="121" s="1"/>
  <c r="V49" i="121"/>
  <c r="V26" i="121" s="1"/>
  <c r="U110" i="121"/>
  <c r="U115" i="121" s="1"/>
  <c r="U22" i="121" s="1"/>
  <c r="T84" i="121"/>
  <c r="T89" i="121" s="1"/>
  <c r="T20" i="121" s="1"/>
  <c r="T49" i="121"/>
  <c r="T26" i="121" s="1"/>
  <c r="T48" i="121"/>
  <c r="T8" i="121" s="1"/>
  <c r="S114" i="121"/>
  <c r="S31" i="121" s="1"/>
  <c r="S113" i="121"/>
  <c r="S13" i="121" s="1"/>
  <c r="S58" i="121"/>
  <c r="S63" i="121" s="1"/>
  <c r="S18" i="121" s="1"/>
  <c r="S71" i="121"/>
  <c r="S76" i="121" s="1"/>
  <c r="S19" i="121" s="1"/>
  <c r="R58" i="121"/>
  <c r="R63" i="121" s="1"/>
  <c r="R18" i="121" s="1"/>
  <c r="Q75" i="121"/>
  <c r="Q28" i="121" s="1"/>
  <c r="Q74" i="121"/>
  <c r="Q10" i="121" s="1"/>
  <c r="Q101" i="121"/>
  <c r="Q30" i="121" s="1"/>
  <c r="Q100" i="121"/>
  <c r="Q12" i="121" s="1"/>
  <c r="P110" i="121"/>
  <c r="P115" i="121" s="1"/>
  <c r="P22" i="121" s="1"/>
  <c r="P61" i="121"/>
  <c r="P9" i="121" s="1"/>
  <c r="P62" i="121"/>
  <c r="P27" i="121" s="1"/>
  <c r="P139" i="121"/>
  <c r="P15" i="121" s="1"/>
  <c r="P140" i="121"/>
  <c r="P33" i="121" s="1"/>
  <c r="P127" i="121"/>
  <c r="P32" i="121" s="1"/>
  <c r="P126" i="121"/>
  <c r="P14" i="121" s="1"/>
  <c r="N84" i="121"/>
  <c r="N89" i="121" s="1"/>
  <c r="N20" i="121" s="1"/>
  <c r="N136" i="121"/>
  <c r="N141" i="121" s="1"/>
  <c r="N24" i="121" s="1"/>
  <c r="N149" i="121"/>
  <c r="N154" i="121" s="1"/>
  <c r="N25" i="121" s="1"/>
  <c r="M126" i="121"/>
  <c r="M14" i="121" s="1"/>
  <c r="M127" i="121"/>
  <c r="M32" i="121" s="1"/>
  <c r="M149" i="121"/>
  <c r="M154" i="121" s="1"/>
  <c r="M25" i="121" s="1"/>
  <c r="M139" i="121"/>
  <c r="M15" i="121" s="1"/>
  <c r="M140" i="121"/>
  <c r="M33" i="121" s="1"/>
  <c r="L71" i="121"/>
  <c r="L76" i="121" s="1"/>
  <c r="L19" i="121" s="1"/>
  <c r="L123" i="121"/>
  <c r="L128" i="121" s="1"/>
  <c r="L23" i="121" s="1"/>
  <c r="I149" i="121"/>
  <c r="I154" i="121" s="1"/>
  <c r="I25" i="121" s="1"/>
  <c r="I101" i="121"/>
  <c r="I30" i="121" s="1"/>
  <c r="I100" i="121"/>
  <c r="I12" i="121" s="1"/>
  <c r="I123" i="121"/>
  <c r="I128" i="121" s="1"/>
  <c r="I23" i="121" s="1"/>
  <c r="H114" i="121"/>
  <c r="H31" i="121" s="1"/>
  <c r="H113" i="121"/>
  <c r="H13" i="121" s="1"/>
  <c r="H88" i="121"/>
  <c r="H29" i="121" s="1"/>
  <c r="H87" i="121"/>
  <c r="H11" i="121" s="1"/>
  <c r="H101" i="121"/>
  <c r="H30" i="121" s="1"/>
  <c r="H100" i="121"/>
  <c r="H12" i="121" s="1"/>
  <c r="S140" i="118"/>
  <c r="S33" i="118" s="1"/>
  <c r="S139" i="118"/>
  <c r="S15" i="118" s="1"/>
  <c r="S123" i="120"/>
  <c r="S128" i="120" s="1"/>
  <c r="S23" i="120" s="1"/>
  <c r="S136" i="118"/>
  <c r="S141" i="118" s="1"/>
  <c r="S24" i="118" s="1"/>
  <c r="S110" i="117"/>
  <c r="S115" i="117" s="1"/>
  <c r="S22" i="117" s="1"/>
  <c r="R45" i="120"/>
  <c r="R50" i="120" s="1"/>
  <c r="R17" i="120" s="1"/>
  <c r="R97" i="118"/>
  <c r="R102" i="118" s="1"/>
  <c r="R21" i="118" s="1"/>
  <c r="R61" i="117"/>
  <c r="R9" i="117" s="1"/>
  <c r="R63" i="117"/>
  <c r="R18" i="117" s="1"/>
  <c r="R62" i="117"/>
  <c r="R27" i="117" s="1"/>
  <c r="R97" i="120"/>
  <c r="R102" i="120" s="1"/>
  <c r="R21" i="120" s="1"/>
  <c r="R97" i="117"/>
  <c r="R102" i="117" s="1"/>
  <c r="R21" i="117" s="1"/>
  <c r="Q136" i="117"/>
  <c r="Q141" i="117" s="1"/>
  <c r="Q24" i="117" s="1"/>
  <c r="Q58" i="117"/>
  <c r="Q63" i="117" s="1"/>
  <c r="Q18" i="117" s="1"/>
  <c r="Q45" i="118"/>
  <c r="Q50" i="118" s="1"/>
  <c r="Q17" i="118" s="1"/>
  <c r="Q84" i="120"/>
  <c r="Q89" i="120" s="1"/>
  <c r="Q20" i="120" s="1"/>
  <c r="Q97" i="118"/>
  <c r="Q102" i="118" s="1"/>
  <c r="Q21" i="118" s="1"/>
  <c r="P153" i="120"/>
  <c r="P34" i="120" s="1"/>
  <c r="P152" i="120"/>
  <c r="P16" i="120" s="1"/>
  <c r="P84" i="117"/>
  <c r="P89" i="117" s="1"/>
  <c r="P20" i="117" s="1"/>
  <c r="P71" i="117"/>
  <c r="P76" i="117" s="1"/>
  <c r="P19" i="117" s="1"/>
  <c r="P110" i="117"/>
  <c r="P115" i="117" s="1"/>
  <c r="P22" i="117" s="1"/>
  <c r="P84" i="118"/>
  <c r="P89" i="118" s="1"/>
  <c r="P20" i="118" s="1"/>
  <c r="O75" i="117"/>
  <c r="O28" i="117" s="1"/>
  <c r="O74" i="117"/>
  <c r="O10" i="117" s="1"/>
  <c r="O101" i="118"/>
  <c r="O30" i="118" s="1"/>
  <c r="O100" i="118"/>
  <c r="O12" i="118" s="1"/>
  <c r="O45" i="118"/>
  <c r="O50" i="118" s="1"/>
  <c r="O17" i="118" s="1"/>
  <c r="O123" i="120"/>
  <c r="O128" i="120" s="1"/>
  <c r="O23" i="120" s="1"/>
  <c r="O114" i="120"/>
  <c r="O31" i="120" s="1"/>
  <c r="O113" i="120"/>
  <c r="O13" i="120" s="1"/>
  <c r="O153" i="117"/>
  <c r="O34" i="117" s="1"/>
  <c r="O152" i="117"/>
  <c r="O16" i="117" s="1"/>
  <c r="O49" i="120"/>
  <c r="O26" i="120" s="1"/>
  <c r="O48" i="120"/>
  <c r="O8" i="120" s="1"/>
  <c r="O149" i="117"/>
  <c r="O154" i="117" s="1"/>
  <c r="O25" i="117" s="1"/>
  <c r="O58" i="118"/>
  <c r="O63" i="118" s="1"/>
  <c r="O18" i="118" s="1"/>
  <c r="N84" i="117"/>
  <c r="N89" i="117" s="1"/>
  <c r="N20" i="117" s="1"/>
  <c r="N140" i="118"/>
  <c r="N33" i="118" s="1"/>
  <c r="N139" i="118"/>
  <c r="N15" i="118" s="1"/>
  <c r="N110" i="117"/>
  <c r="N115" i="117" s="1"/>
  <c r="N22" i="117" s="1"/>
  <c r="M153" i="118"/>
  <c r="M34" i="118" s="1"/>
  <c r="M152" i="118"/>
  <c r="M16" i="118" s="1"/>
  <c r="M140" i="120"/>
  <c r="M33" i="120" s="1"/>
  <c r="M139" i="120"/>
  <c r="M15" i="120" s="1"/>
  <c r="M149" i="120"/>
  <c r="M154" i="120" s="1"/>
  <c r="M25" i="120" s="1"/>
  <c r="M49" i="120"/>
  <c r="M26" i="120" s="1"/>
  <c r="M48" i="120"/>
  <c r="M8" i="120" s="1"/>
  <c r="M49" i="118"/>
  <c r="M26" i="118" s="1"/>
  <c r="M48" i="118"/>
  <c r="M8" i="118" s="1"/>
  <c r="L58" i="118"/>
  <c r="L63" i="118" s="1"/>
  <c r="L18" i="118" s="1"/>
  <c r="L58" i="117"/>
  <c r="L63" i="117" s="1"/>
  <c r="L18" i="117" s="1"/>
  <c r="L140" i="118"/>
  <c r="L33" i="118" s="1"/>
  <c r="L139" i="118"/>
  <c r="L15" i="118" s="1"/>
  <c r="L87" i="117"/>
  <c r="L11" i="117" s="1"/>
  <c r="L88" i="117"/>
  <c r="L29" i="117" s="1"/>
  <c r="L97" i="117"/>
  <c r="L102" i="117" s="1"/>
  <c r="L21" i="117" s="1"/>
  <c r="L97" i="118"/>
  <c r="L102" i="118" s="1"/>
  <c r="L21" i="118" s="1"/>
  <c r="K58" i="118"/>
  <c r="K63" i="118" s="1"/>
  <c r="K18" i="118" s="1"/>
  <c r="K100" i="117"/>
  <c r="K12" i="117" s="1"/>
  <c r="K101" i="117"/>
  <c r="K30" i="117" s="1"/>
  <c r="K62" i="120"/>
  <c r="K27" i="120" s="1"/>
  <c r="K61" i="120"/>
  <c r="K9" i="120" s="1"/>
  <c r="K84" i="118"/>
  <c r="K89" i="118" s="1"/>
  <c r="K20" i="118" s="1"/>
  <c r="K153" i="117"/>
  <c r="K34" i="117" s="1"/>
  <c r="K152" i="117"/>
  <c r="K16" i="117" s="1"/>
  <c r="J140" i="120"/>
  <c r="J33" i="120" s="1"/>
  <c r="J139" i="120"/>
  <c r="J15" i="120" s="1"/>
  <c r="J152" i="120"/>
  <c r="J16" i="120" s="1"/>
  <c r="J153" i="120"/>
  <c r="J34" i="120" s="1"/>
  <c r="J126" i="118"/>
  <c r="J14" i="118" s="1"/>
  <c r="J127" i="118"/>
  <c r="J32" i="118" s="1"/>
  <c r="J84" i="117"/>
  <c r="J89" i="117" s="1"/>
  <c r="J20" i="117" s="1"/>
  <c r="J149" i="120"/>
  <c r="J154" i="120" s="1"/>
  <c r="J25" i="120" s="1"/>
  <c r="J154" i="117"/>
  <c r="J25" i="117" s="1"/>
  <c r="J152" i="117"/>
  <c r="J16" i="117" s="1"/>
  <c r="J153" i="117"/>
  <c r="J34" i="117" s="1"/>
  <c r="I97" i="118"/>
  <c r="I102" i="118" s="1"/>
  <c r="I21" i="118" s="1"/>
  <c r="I123" i="118"/>
  <c r="I128" i="118" s="1"/>
  <c r="I23" i="118" s="1"/>
  <c r="I152" i="120"/>
  <c r="I16" i="120" s="1"/>
  <c r="I153" i="120"/>
  <c r="I34" i="120" s="1"/>
  <c r="I140" i="118"/>
  <c r="I33" i="118" s="1"/>
  <c r="I139" i="118"/>
  <c r="I15" i="118" s="1"/>
  <c r="I97" i="117"/>
  <c r="I102" i="117" s="1"/>
  <c r="I21" i="117" s="1"/>
  <c r="I88" i="118"/>
  <c r="I29" i="118" s="1"/>
  <c r="I87" i="118"/>
  <c r="I11" i="118" s="1"/>
  <c r="H97" i="117"/>
  <c r="H102" i="117" s="1"/>
  <c r="H21" i="117" s="1"/>
  <c r="H45" i="117"/>
  <c r="H50" i="117" s="1"/>
  <c r="H17" i="117" s="1"/>
  <c r="H87" i="118"/>
  <c r="H11" i="118" s="1"/>
  <c r="H88" i="118"/>
  <c r="H29" i="118" s="1"/>
  <c r="AA74" i="121"/>
  <c r="AA10" i="121" s="1"/>
  <c r="AA75" i="121"/>
  <c r="AA28" i="121" s="1"/>
  <c r="AA58" i="121"/>
  <c r="AA63" i="121" s="1"/>
  <c r="AA18" i="121" s="1"/>
  <c r="Y139" i="121"/>
  <c r="Y15" i="121" s="1"/>
  <c r="Y140" i="121"/>
  <c r="Y33" i="121" s="1"/>
  <c r="Y71" i="121"/>
  <c r="Y76" i="121" s="1"/>
  <c r="Y19" i="121" s="1"/>
  <c r="X136" i="121"/>
  <c r="X141" i="121" s="1"/>
  <c r="X24" i="121" s="1"/>
  <c r="X75" i="121"/>
  <c r="X28" i="121" s="1"/>
  <c r="X74" i="121"/>
  <c r="X10" i="121" s="1"/>
  <c r="X62" i="121"/>
  <c r="X27" i="121" s="1"/>
  <c r="X61" i="121"/>
  <c r="X9" i="121" s="1"/>
  <c r="X87" i="121"/>
  <c r="X11" i="121" s="1"/>
  <c r="X88" i="121"/>
  <c r="X29" i="121" s="1"/>
  <c r="W139" i="121"/>
  <c r="W15" i="121" s="1"/>
  <c r="W140" i="121"/>
  <c r="W33" i="121" s="1"/>
  <c r="W126" i="121"/>
  <c r="W14" i="121" s="1"/>
  <c r="W127" i="121"/>
  <c r="W32" i="121" s="1"/>
  <c r="W75" i="121"/>
  <c r="W28" i="121" s="1"/>
  <c r="W74" i="121"/>
  <c r="W10" i="121" s="1"/>
  <c r="W62" i="121"/>
  <c r="W27" i="121" s="1"/>
  <c r="W61" i="121"/>
  <c r="W9" i="121" s="1"/>
  <c r="U123" i="121"/>
  <c r="U128" i="121" s="1"/>
  <c r="U23" i="121" s="1"/>
  <c r="U45" i="121"/>
  <c r="U50" i="121" s="1"/>
  <c r="U17" i="121" s="1"/>
  <c r="T115" i="121"/>
  <c r="T22" i="121" s="1"/>
  <c r="T113" i="121"/>
  <c r="T13" i="121" s="1"/>
  <c r="T114" i="121"/>
  <c r="T31" i="121" s="1"/>
  <c r="T100" i="121"/>
  <c r="T12" i="121" s="1"/>
  <c r="T101" i="121"/>
  <c r="T30" i="121" s="1"/>
  <c r="S101" i="121"/>
  <c r="S30" i="121" s="1"/>
  <c r="S100" i="121"/>
  <c r="S12" i="121" s="1"/>
  <c r="S88" i="121"/>
  <c r="S29" i="121" s="1"/>
  <c r="S87" i="121"/>
  <c r="S11" i="121" s="1"/>
  <c r="S136" i="121"/>
  <c r="S141" i="121" s="1"/>
  <c r="S24" i="121" s="1"/>
  <c r="R114" i="121"/>
  <c r="R31" i="121" s="1"/>
  <c r="R113" i="121"/>
  <c r="R13" i="121" s="1"/>
  <c r="Q152" i="121"/>
  <c r="Q16" i="121" s="1"/>
  <c r="Q153" i="121"/>
  <c r="Q34" i="121" s="1"/>
  <c r="Q71" i="121"/>
  <c r="Q76" i="121" s="1"/>
  <c r="Q19" i="121" s="1"/>
  <c r="Q58" i="121"/>
  <c r="Q63" i="121" s="1"/>
  <c r="Q18" i="121" s="1"/>
  <c r="P58" i="121"/>
  <c r="P63" i="121" s="1"/>
  <c r="P18" i="121" s="1"/>
  <c r="P123" i="121"/>
  <c r="P128" i="121" s="1"/>
  <c r="P23" i="121" s="1"/>
  <c r="P136" i="121"/>
  <c r="P141" i="121" s="1"/>
  <c r="P24" i="121" s="1"/>
  <c r="O58" i="121"/>
  <c r="O63" i="121" s="1"/>
  <c r="O18" i="121" s="1"/>
  <c r="O126" i="121"/>
  <c r="O14" i="121" s="1"/>
  <c r="O127" i="121"/>
  <c r="O32" i="121" s="1"/>
  <c r="O71" i="121"/>
  <c r="O76" i="121" s="1"/>
  <c r="O19" i="121" s="1"/>
  <c r="N62" i="121"/>
  <c r="N27" i="121" s="1"/>
  <c r="N61" i="121"/>
  <c r="N9" i="121" s="1"/>
  <c r="K88" i="121"/>
  <c r="K29" i="121" s="1"/>
  <c r="K87" i="121"/>
  <c r="K11" i="121" s="1"/>
  <c r="K136" i="121"/>
  <c r="K141" i="121" s="1"/>
  <c r="K24" i="121" s="1"/>
  <c r="J58" i="121"/>
  <c r="J63" i="121" s="1"/>
  <c r="J18" i="121" s="1"/>
  <c r="I84" i="121"/>
  <c r="I89" i="121" s="1"/>
  <c r="I20" i="121" s="1"/>
  <c r="I61" i="121"/>
  <c r="I9" i="121" s="1"/>
  <c r="I63" i="121"/>
  <c r="I18" i="121" s="1"/>
  <c r="I62" i="121"/>
  <c r="I27" i="121" s="1"/>
  <c r="H139" i="121"/>
  <c r="H15" i="121" s="1"/>
  <c r="H140" i="121"/>
  <c r="H33" i="121" s="1"/>
  <c r="H75" i="121"/>
  <c r="H28" i="121" s="1"/>
  <c r="H74" i="121"/>
  <c r="H10" i="121" s="1"/>
  <c r="R139" i="118"/>
  <c r="R15" i="118" s="1"/>
  <c r="R140" i="118"/>
  <c r="R33" i="118" s="1"/>
  <c r="R140" i="120"/>
  <c r="R33" i="120" s="1"/>
  <c r="R139" i="120"/>
  <c r="R15" i="120" s="1"/>
  <c r="Q149" i="117"/>
  <c r="Q154" i="117" s="1"/>
  <c r="Q25" i="117" s="1"/>
  <c r="Q71" i="118"/>
  <c r="Q76" i="118" s="1"/>
  <c r="Q19" i="118" s="1"/>
  <c r="Q100" i="120"/>
  <c r="Q12" i="120" s="1"/>
  <c r="Q101" i="120"/>
  <c r="Q30" i="120" s="1"/>
  <c r="P100" i="120"/>
  <c r="P12" i="120" s="1"/>
  <c r="P101" i="120"/>
  <c r="P30" i="120" s="1"/>
  <c r="P139" i="117"/>
  <c r="P15" i="117" s="1"/>
  <c r="P140" i="117"/>
  <c r="P33" i="117" s="1"/>
  <c r="P153" i="118"/>
  <c r="P34" i="118" s="1"/>
  <c r="P152" i="118"/>
  <c r="P16" i="118" s="1"/>
  <c r="P123" i="120"/>
  <c r="P128" i="120" s="1"/>
  <c r="P23" i="120" s="1"/>
  <c r="P149" i="117"/>
  <c r="P154" i="117" s="1"/>
  <c r="P25" i="117" s="1"/>
  <c r="P58" i="118"/>
  <c r="P63" i="118" s="1"/>
  <c r="P18" i="118" s="1"/>
  <c r="P71" i="120"/>
  <c r="P76" i="120" s="1"/>
  <c r="P19" i="120" s="1"/>
  <c r="P110" i="118"/>
  <c r="P115" i="118" s="1"/>
  <c r="P22" i="118" s="1"/>
  <c r="O88" i="118"/>
  <c r="O29" i="118" s="1"/>
  <c r="O87" i="118"/>
  <c r="O11" i="118" s="1"/>
  <c r="O48" i="118"/>
  <c r="O8" i="118" s="1"/>
  <c r="O49" i="118"/>
  <c r="O26" i="118" s="1"/>
  <c r="N149" i="118"/>
  <c r="N154" i="118" s="1"/>
  <c r="N25" i="118" s="1"/>
  <c r="N136" i="117"/>
  <c r="N141" i="117" s="1"/>
  <c r="N24" i="117" s="1"/>
  <c r="M45" i="120"/>
  <c r="M50" i="120" s="1"/>
  <c r="M17" i="120" s="1"/>
  <c r="M88" i="117"/>
  <c r="M29" i="117" s="1"/>
  <c r="M87" i="117"/>
  <c r="M11" i="117" s="1"/>
  <c r="M84" i="117"/>
  <c r="M89" i="117" s="1"/>
  <c r="M20" i="117" s="1"/>
  <c r="L101" i="117"/>
  <c r="L30" i="117" s="1"/>
  <c r="L100" i="117"/>
  <c r="L12" i="117" s="1"/>
  <c r="K114" i="117"/>
  <c r="K31" i="117" s="1"/>
  <c r="K113" i="117"/>
  <c r="K13" i="117" s="1"/>
  <c r="K149" i="118"/>
  <c r="K154" i="118" s="1"/>
  <c r="K25" i="118" s="1"/>
  <c r="K45" i="118"/>
  <c r="K50" i="118" s="1"/>
  <c r="K17" i="118" s="1"/>
  <c r="K123" i="117"/>
  <c r="K128" i="117" s="1"/>
  <c r="K23" i="117" s="1"/>
  <c r="I74" i="118"/>
  <c r="I10" i="118" s="1"/>
  <c r="I75" i="118"/>
  <c r="I28" i="118" s="1"/>
  <c r="I113" i="117"/>
  <c r="I13" i="117" s="1"/>
  <c r="I114" i="117"/>
  <c r="I31" i="117" s="1"/>
  <c r="I84" i="120"/>
  <c r="I89" i="120" s="1"/>
  <c r="I20" i="120" s="1"/>
  <c r="I127" i="118"/>
  <c r="I32" i="118" s="1"/>
  <c r="I126" i="118"/>
  <c r="I14" i="118" s="1"/>
  <c r="H100" i="117"/>
  <c r="H12" i="117" s="1"/>
  <c r="H101" i="117"/>
  <c r="H30" i="117" s="1"/>
  <c r="H140" i="120"/>
  <c r="H33" i="120" s="1"/>
  <c r="H139" i="120"/>
  <c r="H15" i="120" s="1"/>
  <c r="H127" i="118"/>
  <c r="H32" i="118" s="1"/>
  <c r="H126" i="118"/>
  <c r="H14" i="118" s="1"/>
  <c r="H101" i="118"/>
  <c r="H30" i="118" s="1"/>
  <c r="H100" i="118"/>
  <c r="H12" i="118" s="1"/>
  <c r="AA97" i="121"/>
  <c r="AA102" i="121" s="1"/>
  <c r="AA21" i="121" s="1"/>
  <c r="Z101" i="121"/>
  <c r="Z30" i="121" s="1"/>
  <c r="Z100" i="121"/>
  <c r="Z12" i="121" s="1"/>
  <c r="Y149" i="121"/>
  <c r="Y154" i="121" s="1"/>
  <c r="Y25" i="121" s="1"/>
  <c r="X97" i="121"/>
  <c r="X102" i="121" s="1"/>
  <c r="X21" i="121" s="1"/>
  <c r="W123" i="121"/>
  <c r="W128" i="121" s="1"/>
  <c r="W23" i="121" s="1"/>
  <c r="V62" i="121"/>
  <c r="V27" i="121" s="1"/>
  <c r="V61" i="121"/>
  <c r="V9" i="121" s="1"/>
  <c r="V141" i="121"/>
  <c r="V24" i="121" s="1"/>
  <c r="V71" i="121"/>
  <c r="V76" i="121" s="1"/>
  <c r="V19" i="121" s="1"/>
  <c r="U114" i="121"/>
  <c r="U31" i="121" s="1"/>
  <c r="U113" i="121"/>
  <c r="U13" i="121" s="1"/>
  <c r="U71" i="121"/>
  <c r="U76" i="121" s="1"/>
  <c r="U19" i="121" s="1"/>
  <c r="T97" i="121"/>
  <c r="T102" i="121" s="1"/>
  <c r="T21" i="121" s="1"/>
  <c r="R127" i="121"/>
  <c r="R32" i="121" s="1"/>
  <c r="R126" i="121"/>
  <c r="R14" i="121" s="1"/>
  <c r="R128" i="121"/>
  <c r="R23" i="121" s="1"/>
  <c r="R139" i="121"/>
  <c r="R15" i="121" s="1"/>
  <c r="R140" i="121"/>
  <c r="R33" i="121" s="1"/>
  <c r="O153" i="121"/>
  <c r="O34" i="121" s="1"/>
  <c r="O152" i="121"/>
  <c r="O16" i="121" s="1"/>
  <c r="O110" i="121"/>
  <c r="O115" i="121" s="1"/>
  <c r="O22" i="121" s="1"/>
  <c r="N45" i="121"/>
  <c r="N50" i="121" s="1"/>
  <c r="N17" i="121" s="1"/>
  <c r="N58" i="121"/>
  <c r="N63" i="121" s="1"/>
  <c r="N18" i="121" s="1"/>
  <c r="M136" i="121"/>
  <c r="M141" i="121" s="1"/>
  <c r="M24" i="121" s="1"/>
  <c r="M152" i="121"/>
  <c r="M16" i="121" s="1"/>
  <c r="M153" i="121"/>
  <c r="M34" i="121" s="1"/>
  <c r="M88" i="121"/>
  <c r="M29" i="121" s="1"/>
  <c r="M87" i="121"/>
  <c r="M11" i="121" s="1"/>
  <c r="L97" i="121"/>
  <c r="L102" i="121" s="1"/>
  <c r="L21" i="121" s="1"/>
  <c r="K48" i="121"/>
  <c r="K8" i="121" s="1"/>
  <c r="K49" i="121"/>
  <c r="K26" i="121" s="1"/>
  <c r="J88" i="121"/>
  <c r="J29" i="121" s="1"/>
  <c r="J87" i="121"/>
  <c r="J11" i="121" s="1"/>
  <c r="H61" i="121"/>
  <c r="H9" i="121" s="1"/>
  <c r="H62" i="121"/>
  <c r="H27" i="121" s="1"/>
  <c r="M113" i="120"/>
  <c r="M13" i="120" s="1"/>
  <c r="M114" i="120"/>
  <c r="M31" i="120" s="1"/>
  <c r="M140" i="117"/>
  <c r="M33" i="117" s="1"/>
  <c r="M139" i="117"/>
  <c r="M15" i="117" s="1"/>
  <c r="L62" i="117"/>
  <c r="L27" i="117" s="1"/>
  <c r="L61" i="117"/>
  <c r="L9" i="117" s="1"/>
  <c r="L126" i="118"/>
  <c r="L14" i="118" s="1"/>
  <c r="L127" i="118"/>
  <c r="L32" i="118" s="1"/>
  <c r="L153" i="118"/>
  <c r="L34" i="118" s="1"/>
  <c r="L152" i="118"/>
  <c r="L16" i="118" s="1"/>
  <c r="L48" i="117"/>
  <c r="L8" i="117" s="1"/>
  <c r="L49" i="117"/>
  <c r="L26" i="117" s="1"/>
  <c r="L115" i="117"/>
  <c r="L22" i="117" s="1"/>
  <c r="L113" i="117"/>
  <c r="L13" i="117" s="1"/>
  <c r="L114" i="117"/>
  <c r="L31" i="117" s="1"/>
  <c r="K140" i="117"/>
  <c r="K33" i="117" s="1"/>
  <c r="K139" i="117"/>
  <c r="K15" i="117" s="1"/>
  <c r="K49" i="120"/>
  <c r="K26" i="120" s="1"/>
  <c r="K48" i="120"/>
  <c r="K8" i="120" s="1"/>
  <c r="J113" i="117"/>
  <c r="J13" i="117" s="1"/>
  <c r="J114" i="117"/>
  <c r="J31" i="117" s="1"/>
  <c r="J100" i="117"/>
  <c r="J12" i="117" s="1"/>
  <c r="J101" i="117"/>
  <c r="J30" i="117" s="1"/>
  <c r="I140" i="117"/>
  <c r="I33" i="117" s="1"/>
  <c r="I139" i="117"/>
  <c r="I15" i="117" s="1"/>
  <c r="I149" i="118"/>
  <c r="I154" i="118" s="1"/>
  <c r="I25" i="118" s="1"/>
  <c r="Y48" i="121"/>
  <c r="Y8" i="121" s="1"/>
  <c r="Y49" i="121"/>
  <c r="Y26" i="121" s="1"/>
  <c r="X126" i="121"/>
  <c r="X14" i="121" s="1"/>
  <c r="X127" i="121"/>
  <c r="X32" i="121" s="1"/>
  <c r="W149" i="121"/>
  <c r="W154" i="121" s="1"/>
  <c r="W25" i="121" s="1"/>
  <c r="V88" i="121"/>
  <c r="V29" i="121" s="1"/>
  <c r="V87" i="121"/>
  <c r="V11" i="121" s="1"/>
  <c r="U87" i="121"/>
  <c r="U11" i="121" s="1"/>
  <c r="U88" i="121"/>
  <c r="U29" i="121" s="1"/>
  <c r="S126" i="121"/>
  <c r="S14" i="121" s="1"/>
  <c r="S127" i="121"/>
  <c r="S32" i="121" s="1"/>
  <c r="R74" i="121"/>
  <c r="R10" i="121" s="1"/>
  <c r="R75" i="121"/>
  <c r="R28" i="121" s="1"/>
  <c r="P113" i="121"/>
  <c r="P13" i="121" s="1"/>
  <c r="P114" i="121"/>
  <c r="P31" i="121" s="1"/>
  <c r="P45" i="121"/>
  <c r="P50" i="121" s="1"/>
  <c r="P17" i="121" s="1"/>
  <c r="P48" i="121"/>
  <c r="P8" i="121" s="1"/>
  <c r="P49" i="121"/>
  <c r="P26" i="121" s="1"/>
  <c r="O149" i="121"/>
  <c r="O154" i="121" s="1"/>
  <c r="O25" i="121" s="1"/>
  <c r="M101" i="121"/>
  <c r="M30" i="121" s="1"/>
  <c r="M100" i="121"/>
  <c r="M12" i="121" s="1"/>
  <c r="L126" i="121"/>
  <c r="L14" i="121" s="1"/>
  <c r="L127" i="121"/>
  <c r="L32" i="121" s="1"/>
  <c r="K45" i="121"/>
  <c r="K50" i="121" s="1"/>
  <c r="K17" i="121" s="1"/>
  <c r="K110" i="121"/>
  <c r="K115" i="121" s="1"/>
  <c r="K22" i="121" s="1"/>
  <c r="J153" i="121"/>
  <c r="J34" i="121" s="1"/>
  <c r="J152" i="121"/>
  <c r="J16" i="121" s="1"/>
  <c r="J62" i="121"/>
  <c r="J27" i="121" s="1"/>
  <c r="J61" i="121"/>
  <c r="J9" i="121" s="1"/>
  <c r="I48" i="121"/>
  <c r="I8" i="121" s="1"/>
  <c r="I49" i="121"/>
  <c r="I26" i="121" s="1"/>
  <c r="I50" i="121"/>
  <c r="I17" i="121" s="1"/>
  <c r="R61" i="118"/>
  <c r="R9" i="118" s="1"/>
  <c r="R62" i="118"/>
  <c r="R27" i="118" s="1"/>
  <c r="R49" i="118"/>
  <c r="R26" i="118" s="1"/>
  <c r="R50" i="118"/>
  <c r="R17" i="118" s="1"/>
  <c r="R48" i="118"/>
  <c r="R8" i="118" s="1"/>
  <c r="Q139" i="117"/>
  <c r="Q15" i="117" s="1"/>
  <c r="Q140" i="117"/>
  <c r="Q33" i="117" s="1"/>
  <c r="Q110" i="118"/>
  <c r="Q115" i="118" s="1"/>
  <c r="Q22" i="118" s="1"/>
  <c r="Q58" i="120"/>
  <c r="Q63" i="120" s="1"/>
  <c r="Q18" i="120" s="1"/>
  <c r="Q139" i="120"/>
  <c r="Q15" i="120" s="1"/>
  <c r="Q140" i="120"/>
  <c r="Q33" i="120" s="1"/>
  <c r="Q88" i="120"/>
  <c r="Q29" i="120" s="1"/>
  <c r="Q87" i="120"/>
  <c r="Q11" i="120" s="1"/>
  <c r="P114" i="117"/>
  <c r="P31" i="117" s="1"/>
  <c r="P113" i="117"/>
  <c r="P13" i="117" s="1"/>
  <c r="P75" i="117"/>
  <c r="P28" i="117" s="1"/>
  <c r="P74" i="117"/>
  <c r="P10" i="117" s="1"/>
  <c r="P88" i="117"/>
  <c r="P29" i="117" s="1"/>
  <c r="P87" i="117"/>
  <c r="P11" i="117" s="1"/>
  <c r="P62" i="118"/>
  <c r="P27" i="118" s="1"/>
  <c r="P61" i="118"/>
  <c r="P9" i="118" s="1"/>
  <c r="P58" i="120"/>
  <c r="P63" i="120" s="1"/>
  <c r="P18" i="120" s="1"/>
  <c r="O152" i="118"/>
  <c r="O16" i="118" s="1"/>
  <c r="O153" i="118"/>
  <c r="O34" i="118" s="1"/>
  <c r="O88" i="117"/>
  <c r="O29" i="117" s="1"/>
  <c r="O87" i="117"/>
  <c r="O11" i="117" s="1"/>
  <c r="O114" i="118"/>
  <c r="O31" i="118" s="1"/>
  <c r="O113" i="118"/>
  <c r="O13" i="118" s="1"/>
  <c r="O74" i="118"/>
  <c r="O10" i="118" s="1"/>
  <c r="O75" i="118"/>
  <c r="O28" i="118" s="1"/>
  <c r="O152" i="120"/>
  <c r="O16" i="120" s="1"/>
  <c r="O153" i="120"/>
  <c r="O34" i="120" s="1"/>
  <c r="O84" i="120"/>
  <c r="O89" i="120" s="1"/>
  <c r="O20" i="120" s="1"/>
  <c r="N140" i="117"/>
  <c r="N33" i="117" s="1"/>
  <c r="N139" i="117"/>
  <c r="N15" i="117" s="1"/>
  <c r="N113" i="117"/>
  <c r="N13" i="117" s="1"/>
  <c r="N114" i="117"/>
  <c r="N31" i="117" s="1"/>
  <c r="N87" i="120"/>
  <c r="N11" i="120" s="1"/>
  <c r="N88" i="120"/>
  <c r="N29" i="120" s="1"/>
  <c r="N58" i="118"/>
  <c r="N63" i="118" s="1"/>
  <c r="N18" i="118" s="1"/>
  <c r="N113" i="120"/>
  <c r="N13" i="120" s="1"/>
  <c r="N114" i="120"/>
  <c r="N31" i="120" s="1"/>
  <c r="N75" i="120"/>
  <c r="N28" i="120" s="1"/>
  <c r="N74" i="120"/>
  <c r="N10" i="120" s="1"/>
  <c r="M149" i="117"/>
  <c r="M154" i="117" s="1"/>
  <c r="M25" i="117" s="1"/>
  <c r="M88" i="120"/>
  <c r="M29" i="120" s="1"/>
  <c r="M87" i="120"/>
  <c r="M11" i="120" s="1"/>
  <c r="M127" i="117"/>
  <c r="M32" i="117" s="1"/>
  <c r="M126" i="117"/>
  <c r="M14" i="117" s="1"/>
  <c r="M45" i="117"/>
  <c r="M50" i="117" s="1"/>
  <c r="M17" i="117" s="1"/>
  <c r="M71" i="118"/>
  <c r="M76" i="118" s="1"/>
  <c r="M19" i="118" s="1"/>
  <c r="M100" i="118"/>
  <c r="M12" i="118" s="1"/>
  <c r="M101" i="118"/>
  <c r="M30" i="118" s="1"/>
  <c r="M74" i="120"/>
  <c r="M10" i="120" s="1"/>
  <c r="M75" i="120"/>
  <c r="M28" i="120" s="1"/>
  <c r="M76" i="120"/>
  <c r="M19" i="120" s="1"/>
  <c r="L153" i="117"/>
  <c r="L34" i="117" s="1"/>
  <c r="L152" i="117"/>
  <c r="L16" i="117" s="1"/>
  <c r="L136" i="117"/>
  <c r="L141" i="117" s="1"/>
  <c r="L24" i="117" s="1"/>
  <c r="L89" i="118"/>
  <c r="L20" i="118" s="1"/>
  <c r="L87" i="118"/>
  <c r="L11" i="118" s="1"/>
  <c r="L88" i="118"/>
  <c r="L29" i="118" s="1"/>
  <c r="L58" i="120"/>
  <c r="L63" i="120" s="1"/>
  <c r="L18" i="120" s="1"/>
  <c r="L71" i="118"/>
  <c r="L76" i="118" s="1"/>
  <c r="L19" i="118" s="1"/>
  <c r="K74" i="118"/>
  <c r="K10" i="118" s="1"/>
  <c r="K75" i="118"/>
  <c r="K28" i="118" s="1"/>
  <c r="K136" i="117"/>
  <c r="K141" i="117" s="1"/>
  <c r="K24" i="117" s="1"/>
  <c r="K140" i="120"/>
  <c r="K33" i="120" s="1"/>
  <c r="K141" i="120"/>
  <c r="K24" i="120" s="1"/>
  <c r="K139" i="120"/>
  <c r="K15" i="120" s="1"/>
  <c r="K71" i="120"/>
  <c r="K76" i="120" s="1"/>
  <c r="K19" i="120" s="1"/>
  <c r="J100" i="118"/>
  <c r="J12" i="118" s="1"/>
  <c r="J101" i="118"/>
  <c r="J30" i="118" s="1"/>
  <c r="J97" i="117"/>
  <c r="J102" i="117" s="1"/>
  <c r="J21" i="117" s="1"/>
  <c r="J136" i="117"/>
  <c r="J141" i="117" s="1"/>
  <c r="J24" i="117" s="1"/>
  <c r="J61" i="118"/>
  <c r="J9" i="118" s="1"/>
  <c r="J62" i="118"/>
  <c r="J27" i="118" s="1"/>
  <c r="J62" i="117"/>
  <c r="J27" i="117" s="1"/>
  <c r="J61" i="117"/>
  <c r="J9" i="117" s="1"/>
  <c r="I45" i="120"/>
  <c r="I50" i="120" s="1"/>
  <c r="I17" i="120" s="1"/>
  <c r="I149" i="117"/>
  <c r="I154" i="117" s="1"/>
  <c r="I25" i="117" s="1"/>
  <c r="I49" i="118"/>
  <c r="I26" i="118" s="1"/>
  <c r="I48" i="118"/>
  <c r="I8" i="118" s="1"/>
  <c r="H88" i="117"/>
  <c r="H29" i="117" s="1"/>
  <c r="H87" i="117"/>
  <c r="H11" i="117" s="1"/>
  <c r="H149" i="120"/>
  <c r="H154" i="120" s="1"/>
  <c r="H25" i="120" s="1"/>
  <c r="H49" i="120"/>
  <c r="H26" i="120" s="1"/>
  <c r="H48" i="120"/>
  <c r="H8" i="120" s="1"/>
  <c r="H140" i="117"/>
  <c r="H33" i="117" s="1"/>
  <c r="H139" i="117"/>
  <c r="H15" i="117" s="1"/>
  <c r="AA110" i="121"/>
  <c r="AA115" i="121" s="1"/>
  <c r="AA22" i="121" s="1"/>
  <c r="Z110" i="121"/>
  <c r="Z115" i="121" s="1"/>
  <c r="Z22" i="121" s="1"/>
  <c r="Y110" i="121"/>
  <c r="Y115" i="121" s="1"/>
  <c r="Y22" i="121" s="1"/>
  <c r="Y87" i="121"/>
  <c r="Y11" i="121" s="1"/>
  <c r="Y89" i="121"/>
  <c r="Y20" i="121" s="1"/>
  <c r="Y88" i="121"/>
  <c r="Y29" i="121" s="1"/>
  <c r="Y97" i="121"/>
  <c r="Y102" i="121" s="1"/>
  <c r="Y21" i="121" s="1"/>
  <c r="V58" i="121"/>
  <c r="V63" i="121" s="1"/>
  <c r="V18" i="121" s="1"/>
  <c r="V101" i="121"/>
  <c r="V30" i="121" s="1"/>
  <c r="V100" i="121"/>
  <c r="V12" i="121" s="1"/>
  <c r="U100" i="121"/>
  <c r="U12" i="121" s="1"/>
  <c r="U101" i="121"/>
  <c r="U30" i="121" s="1"/>
  <c r="T139" i="121"/>
  <c r="T15" i="121" s="1"/>
  <c r="T140" i="121"/>
  <c r="T33" i="121" s="1"/>
  <c r="T58" i="121"/>
  <c r="T63" i="121" s="1"/>
  <c r="T18" i="121" s="1"/>
  <c r="T152" i="121"/>
  <c r="T16" i="121" s="1"/>
  <c r="T153" i="121"/>
  <c r="T34" i="121" s="1"/>
  <c r="T71" i="121"/>
  <c r="T76" i="121" s="1"/>
  <c r="T19" i="121" s="1"/>
  <c r="S74" i="121"/>
  <c r="S10" i="121" s="1"/>
  <c r="S75" i="121"/>
  <c r="S28" i="121" s="1"/>
  <c r="R97" i="121"/>
  <c r="R102" i="121" s="1"/>
  <c r="R21" i="121" s="1"/>
  <c r="R71" i="121"/>
  <c r="R76" i="121" s="1"/>
  <c r="R19" i="121" s="1"/>
  <c r="R84" i="121"/>
  <c r="R89" i="121" s="1"/>
  <c r="R20" i="121" s="1"/>
  <c r="Q110" i="121"/>
  <c r="Q115" i="121" s="1"/>
  <c r="Q22" i="121" s="1"/>
  <c r="Q84" i="121"/>
  <c r="Q89" i="121" s="1"/>
  <c r="Q20" i="121" s="1"/>
  <c r="O48" i="121"/>
  <c r="O8" i="121" s="1"/>
  <c r="O49" i="121"/>
  <c r="O26" i="121" s="1"/>
  <c r="O75" i="121"/>
  <c r="O28" i="121" s="1"/>
  <c r="O74" i="121"/>
  <c r="O10" i="121" s="1"/>
  <c r="N97" i="121"/>
  <c r="N102" i="121" s="1"/>
  <c r="N21" i="121" s="1"/>
  <c r="M110" i="121"/>
  <c r="M115" i="121" s="1"/>
  <c r="M22" i="121" s="1"/>
  <c r="M84" i="121"/>
  <c r="M89" i="121" s="1"/>
  <c r="M20" i="121" s="1"/>
  <c r="K97" i="121"/>
  <c r="K102" i="121" s="1"/>
  <c r="K21" i="121" s="1"/>
  <c r="K113" i="121"/>
  <c r="K13" i="121" s="1"/>
  <c r="K114" i="121"/>
  <c r="K31" i="121" s="1"/>
  <c r="K100" i="121"/>
  <c r="K12" i="121" s="1"/>
  <c r="K101" i="121"/>
  <c r="K30" i="121" s="1"/>
  <c r="H110" i="121"/>
  <c r="H115" i="121" s="1"/>
  <c r="H22" i="121" s="1"/>
  <c r="H97" i="121"/>
  <c r="H102" i="121" s="1"/>
  <c r="H21" i="121" s="1"/>
  <c r="Q139" i="118"/>
  <c r="Q15" i="118" s="1"/>
  <c r="Q140" i="118"/>
  <c r="Q33" i="118" s="1"/>
  <c r="Q152" i="120"/>
  <c r="Q16" i="120" s="1"/>
  <c r="Q153" i="120"/>
  <c r="Q34" i="120" s="1"/>
  <c r="Q153" i="117"/>
  <c r="Q34" i="117" s="1"/>
  <c r="Q152" i="117"/>
  <c r="Q16" i="117" s="1"/>
  <c r="Q127" i="117"/>
  <c r="Q32" i="117" s="1"/>
  <c r="Q126" i="117"/>
  <c r="Q14" i="117" s="1"/>
  <c r="P48" i="120"/>
  <c r="P8" i="120" s="1"/>
  <c r="P49" i="120"/>
  <c r="P26" i="120" s="1"/>
  <c r="P97" i="118"/>
  <c r="P102" i="118" s="1"/>
  <c r="P21" i="118" s="1"/>
  <c r="P101" i="117"/>
  <c r="P30" i="117" s="1"/>
  <c r="P102" i="117"/>
  <c r="P21" i="117" s="1"/>
  <c r="P100" i="117"/>
  <c r="P12" i="117" s="1"/>
  <c r="P49" i="117"/>
  <c r="P26" i="117" s="1"/>
  <c r="P48" i="117"/>
  <c r="P8" i="117" s="1"/>
  <c r="O100" i="120"/>
  <c r="O12" i="120" s="1"/>
  <c r="O101" i="120"/>
  <c r="O30" i="120" s="1"/>
  <c r="O74" i="120"/>
  <c r="O10" i="120" s="1"/>
  <c r="O75" i="120"/>
  <c r="O28" i="120" s="1"/>
  <c r="N48" i="118"/>
  <c r="N8" i="118" s="1"/>
  <c r="N49" i="118"/>
  <c r="N26" i="118" s="1"/>
  <c r="N62" i="118"/>
  <c r="N27" i="118" s="1"/>
  <c r="N61" i="118"/>
  <c r="N9" i="118" s="1"/>
  <c r="N110" i="118"/>
  <c r="N115" i="118" s="1"/>
  <c r="N22" i="118" s="1"/>
  <c r="N101" i="118"/>
  <c r="N30" i="118" s="1"/>
  <c r="N100" i="118"/>
  <c r="N12" i="118" s="1"/>
  <c r="N128" i="120"/>
  <c r="N23" i="120" s="1"/>
  <c r="N127" i="120"/>
  <c r="N32" i="120" s="1"/>
  <c r="N126" i="120"/>
  <c r="N14" i="120" s="1"/>
  <c r="M136" i="117"/>
  <c r="M141" i="117" s="1"/>
  <c r="M24" i="117" s="1"/>
  <c r="M84" i="120"/>
  <c r="M89" i="120" s="1"/>
  <c r="M20" i="120" s="1"/>
  <c r="L45" i="120"/>
  <c r="L50" i="120" s="1"/>
  <c r="L17" i="120" s="1"/>
  <c r="L48" i="120"/>
  <c r="L8" i="120" s="1"/>
  <c r="L49" i="120"/>
  <c r="L26" i="120" s="1"/>
  <c r="L49" i="118"/>
  <c r="L26" i="118" s="1"/>
  <c r="L50" i="118"/>
  <c r="L17" i="118" s="1"/>
  <c r="L48" i="118"/>
  <c r="L8" i="118" s="1"/>
  <c r="L89" i="120"/>
  <c r="L20" i="120" s="1"/>
  <c r="K113" i="118"/>
  <c r="K13" i="118" s="1"/>
  <c r="K114" i="118"/>
  <c r="K31" i="118" s="1"/>
  <c r="J74" i="117"/>
  <c r="J10" i="117" s="1"/>
  <c r="J75" i="117"/>
  <c r="J28" i="117" s="1"/>
  <c r="J49" i="120"/>
  <c r="J26" i="120" s="1"/>
  <c r="J48" i="120"/>
  <c r="J8" i="120" s="1"/>
  <c r="J101" i="120"/>
  <c r="J30" i="120" s="1"/>
  <c r="J100" i="120"/>
  <c r="J12" i="120" s="1"/>
  <c r="I152" i="118"/>
  <c r="I16" i="118" s="1"/>
  <c r="I153" i="118"/>
  <c r="I34" i="118" s="1"/>
  <c r="H48" i="118"/>
  <c r="H8" i="118" s="1"/>
  <c r="H50" i="118"/>
  <c r="H17" i="118" s="1"/>
  <c r="H49" i="118"/>
  <c r="H26" i="118" s="1"/>
  <c r="H74" i="117"/>
  <c r="H10" i="117" s="1"/>
  <c r="H75" i="117"/>
  <c r="H28" i="117" s="1"/>
  <c r="H113" i="117"/>
  <c r="H13" i="117" s="1"/>
  <c r="H114" i="117"/>
  <c r="H31" i="117" s="1"/>
  <c r="H75" i="120"/>
  <c r="H28" i="120" s="1"/>
  <c r="H74" i="120"/>
  <c r="H10" i="120" s="1"/>
  <c r="AA61" i="121"/>
  <c r="AA9" i="121" s="1"/>
  <c r="AA62" i="121"/>
  <c r="AA27" i="121" s="1"/>
  <c r="AA126" i="121"/>
  <c r="AA14" i="121" s="1"/>
  <c r="AA127" i="121"/>
  <c r="AA32" i="121" s="1"/>
  <c r="Z45" i="121"/>
  <c r="Z50" i="121" s="1"/>
  <c r="Z17" i="121" s="1"/>
  <c r="W152" i="121"/>
  <c r="W16" i="121" s="1"/>
  <c r="W153" i="121"/>
  <c r="W34" i="121" s="1"/>
  <c r="V75" i="121"/>
  <c r="V28" i="121" s="1"/>
  <c r="V74" i="121"/>
  <c r="V10" i="121" s="1"/>
  <c r="V140" i="121"/>
  <c r="V33" i="121" s="1"/>
  <c r="V139" i="121"/>
  <c r="V15" i="121" s="1"/>
  <c r="V110" i="121"/>
  <c r="V115" i="121" s="1"/>
  <c r="V22" i="121" s="1"/>
  <c r="U74" i="121"/>
  <c r="U10" i="121" s="1"/>
  <c r="U75" i="121"/>
  <c r="U28" i="121" s="1"/>
  <c r="U126" i="121"/>
  <c r="U14" i="121" s="1"/>
  <c r="U127" i="121"/>
  <c r="U32" i="121" s="1"/>
  <c r="T45" i="121"/>
  <c r="T50" i="121" s="1"/>
  <c r="T17" i="121" s="1"/>
  <c r="S84" i="121"/>
  <c r="S89" i="121" s="1"/>
  <c r="S20" i="121" s="1"/>
  <c r="R101" i="121"/>
  <c r="R30" i="121" s="1"/>
  <c r="R100" i="121"/>
  <c r="R12" i="121" s="1"/>
  <c r="P97" i="121"/>
  <c r="P102" i="121" s="1"/>
  <c r="P21" i="121" s="1"/>
  <c r="P75" i="121"/>
  <c r="P28" i="121" s="1"/>
  <c r="P74" i="121"/>
  <c r="P10" i="121" s="1"/>
  <c r="P100" i="121"/>
  <c r="P12" i="121" s="1"/>
  <c r="P101" i="121"/>
  <c r="P30" i="121" s="1"/>
  <c r="O113" i="121"/>
  <c r="O13" i="121" s="1"/>
  <c r="O114" i="121"/>
  <c r="O31" i="121" s="1"/>
  <c r="O45" i="121"/>
  <c r="O50" i="121" s="1"/>
  <c r="O17" i="121" s="1"/>
  <c r="N88" i="121"/>
  <c r="N29" i="121" s="1"/>
  <c r="N87" i="121"/>
  <c r="N11" i="121" s="1"/>
  <c r="M45" i="121"/>
  <c r="M50" i="121" s="1"/>
  <c r="M17" i="121" s="1"/>
  <c r="K140" i="121"/>
  <c r="K33" i="121" s="1"/>
  <c r="K139" i="121"/>
  <c r="K15" i="121" s="1"/>
  <c r="J128" i="121"/>
  <c r="J23" i="121" s="1"/>
  <c r="J97" i="121"/>
  <c r="J102" i="121" s="1"/>
  <c r="J21" i="121" s="1"/>
  <c r="I140" i="121"/>
  <c r="I33" i="121" s="1"/>
  <c r="I139" i="121"/>
  <c r="I15" i="121" s="1"/>
  <c r="I152" i="121"/>
  <c r="I16" i="121" s="1"/>
  <c r="I153" i="121"/>
  <c r="I34" i="121" s="1"/>
  <c r="H149" i="121"/>
  <c r="H154" i="121" s="1"/>
  <c r="H25" i="121" s="1"/>
  <c r="Z152" i="121"/>
  <c r="Z16" i="121" s="1"/>
  <c r="Z153" i="121"/>
  <c r="Z34" i="121" s="1"/>
  <c r="Y127" i="121"/>
  <c r="Y32" i="121" s="1"/>
  <c r="Y126" i="121"/>
  <c r="Y14" i="121" s="1"/>
  <c r="Y61" i="121"/>
  <c r="Y9" i="121" s="1"/>
  <c r="Y62" i="121"/>
  <c r="Y27" i="121" s="1"/>
  <c r="X139" i="121"/>
  <c r="X15" i="121" s="1"/>
  <c r="X140" i="121"/>
  <c r="X33" i="121" s="1"/>
  <c r="W100" i="121"/>
  <c r="W12" i="121" s="1"/>
  <c r="W101" i="121"/>
  <c r="W30" i="121" s="1"/>
  <c r="W102" i="121"/>
  <c r="W21" i="121" s="1"/>
  <c r="V114" i="121"/>
  <c r="V31" i="121" s="1"/>
  <c r="V113" i="121"/>
  <c r="V13" i="121" s="1"/>
  <c r="U49" i="121"/>
  <c r="U26" i="121" s="1"/>
  <c r="U48" i="121"/>
  <c r="U8" i="121" s="1"/>
  <c r="T123" i="121"/>
  <c r="T128" i="121" s="1"/>
  <c r="T23" i="121" s="1"/>
  <c r="R48" i="121"/>
  <c r="R8" i="121" s="1"/>
  <c r="R49" i="121"/>
  <c r="R26" i="121" s="1"/>
  <c r="O89" i="121"/>
  <c r="O20" i="121" s="1"/>
  <c r="O87" i="121"/>
  <c r="O11" i="121" s="1"/>
  <c r="O88" i="121"/>
  <c r="O29" i="121" s="1"/>
  <c r="N113" i="121"/>
  <c r="N13" i="121" s="1"/>
  <c r="N114" i="121"/>
  <c r="N31" i="121" s="1"/>
  <c r="M48" i="121"/>
  <c r="M8" i="121" s="1"/>
  <c r="M49" i="121"/>
  <c r="M26" i="121" s="1"/>
  <c r="L74" i="121"/>
  <c r="L10" i="121" s="1"/>
  <c r="L75" i="121"/>
  <c r="L28" i="121" s="1"/>
  <c r="I75" i="121"/>
  <c r="I28" i="121" s="1"/>
  <c r="I74" i="121"/>
  <c r="I10" i="121" s="1"/>
  <c r="I126" i="121"/>
  <c r="I14" i="121" s="1"/>
  <c r="I127" i="121"/>
  <c r="I32" i="121" s="1"/>
  <c r="T110" i="117"/>
  <c r="T115" i="117" s="1"/>
  <c r="T22" i="117" s="1"/>
  <c r="S153" i="118"/>
  <c r="S34" i="118" s="1"/>
  <c r="S152" i="118"/>
  <c r="S16" i="118" s="1"/>
  <c r="S58" i="118"/>
  <c r="S63" i="118" s="1"/>
  <c r="S18" i="118" s="1"/>
  <c r="S49" i="118"/>
  <c r="S26" i="118" s="1"/>
  <c r="S48" i="118"/>
  <c r="S8" i="118" s="1"/>
  <c r="S153" i="120"/>
  <c r="S34" i="120" s="1"/>
  <c r="S152" i="120"/>
  <c r="S16" i="120" s="1"/>
  <c r="S127" i="118"/>
  <c r="S32" i="118" s="1"/>
  <c r="S126" i="118"/>
  <c r="S14" i="118" s="1"/>
  <c r="S128" i="118"/>
  <c r="S23" i="118" s="1"/>
  <c r="S97" i="120"/>
  <c r="S102" i="120" s="1"/>
  <c r="S21" i="120" s="1"/>
  <c r="R110" i="117"/>
  <c r="R115" i="117" s="1"/>
  <c r="R22" i="117" s="1"/>
  <c r="R152" i="120"/>
  <c r="R16" i="120" s="1"/>
  <c r="R153" i="120"/>
  <c r="R34" i="120" s="1"/>
  <c r="R127" i="117"/>
  <c r="R32" i="117" s="1"/>
  <c r="R126" i="117"/>
  <c r="R14" i="117" s="1"/>
  <c r="R74" i="118"/>
  <c r="R10" i="118" s="1"/>
  <c r="R75" i="118"/>
  <c r="R28" i="118" s="1"/>
  <c r="R49" i="120"/>
  <c r="R26" i="120" s="1"/>
  <c r="R48" i="120"/>
  <c r="R8" i="120" s="1"/>
  <c r="R101" i="120"/>
  <c r="R30" i="120" s="1"/>
  <c r="R100" i="120"/>
  <c r="R12" i="120" s="1"/>
  <c r="R127" i="118"/>
  <c r="R32" i="118" s="1"/>
  <c r="R126" i="118"/>
  <c r="R14" i="118" s="1"/>
  <c r="Q149" i="118"/>
  <c r="Q154" i="118" s="1"/>
  <c r="Q25" i="118" s="1"/>
  <c r="Q71" i="120"/>
  <c r="Q76" i="120" s="1"/>
  <c r="Q19" i="120" s="1"/>
  <c r="Q123" i="118"/>
  <c r="Q128" i="118" s="1"/>
  <c r="Q23" i="118" s="1"/>
  <c r="Q62" i="118"/>
  <c r="Q27" i="118" s="1"/>
  <c r="Q61" i="118"/>
  <c r="Q9" i="118" s="1"/>
  <c r="Q149" i="120"/>
  <c r="Q154" i="120" s="1"/>
  <c r="Q25" i="120" s="1"/>
  <c r="Q110" i="120"/>
  <c r="Q115" i="120" s="1"/>
  <c r="Q22" i="120" s="1"/>
  <c r="P110" i="120"/>
  <c r="P115" i="120" s="1"/>
  <c r="P22" i="120" s="1"/>
  <c r="P62" i="117"/>
  <c r="P27" i="117" s="1"/>
  <c r="P61" i="117"/>
  <c r="P9" i="117" s="1"/>
  <c r="P63" i="117"/>
  <c r="P18" i="117" s="1"/>
  <c r="P74" i="118"/>
  <c r="P10" i="118" s="1"/>
  <c r="P75" i="118"/>
  <c r="P28" i="118" s="1"/>
  <c r="O136" i="118"/>
  <c r="O141" i="118" s="1"/>
  <c r="O24" i="118" s="1"/>
  <c r="O126" i="120"/>
  <c r="O14" i="120" s="1"/>
  <c r="O127" i="120"/>
  <c r="O32" i="120" s="1"/>
  <c r="O62" i="117"/>
  <c r="O27" i="117" s="1"/>
  <c r="O61" i="117"/>
  <c r="O9" i="117" s="1"/>
  <c r="O149" i="120"/>
  <c r="O154" i="120" s="1"/>
  <c r="O25" i="120" s="1"/>
  <c r="N123" i="118"/>
  <c r="N128" i="118" s="1"/>
  <c r="N23" i="118" s="1"/>
  <c r="N49" i="120"/>
  <c r="N26" i="120" s="1"/>
  <c r="N48" i="120"/>
  <c r="N8" i="120" s="1"/>
  <c r="N84" i="120"/>
  <c r="N89" i="120" s="1"/>
  <c r="N20" i="120" s="1"/>
  <c r="N97" i="118"/>
  <c r="N102" i="118" s="1"/>
  <c r="N21" i="118" s="1"/>
  <c r="N49" i="117"/>
  <c r="N26" i="117" s="1"/>
  <c r="N48" i="117"/>
  <c r="N8" i="117" s="1"/>
  <c r="M58" i="118"/>
  <c r="M63" i="118" s="1"/>
  <c r="M18" i="118" s="1"/>
  <c r="M100" i="120"/>
  <c r="M12" i="120" s="1"/>
  <c r="M101" i="120"/>
  <c r="M30" i="120" s="1"/>
  <c r="M74" i="118"/>
  <c r="M10" i="118" s="1"/>
  <c r="M75" i="118"/>
  <c r="M28" i="118" s="1"/>
  <c r="M153" i="117"/>
  <c r="M34" i="117" s="1"/>
  <c r="M152" i="117"/>
  <c r="M16" i="117" s="1"/>
  <c r="M149" i="118"/>
  <c r="M154" i="118" s="1"/>
  <c r="M25" i="118" s="1"/>
  <c r="M136" i="118"/>
  <c r="M141" i="118" s="1"/>
  <c r="M24" i="118" s="1"/>
  <c r="L100" i="120"/>
  <c r="L12" i="120" s="1"/>
  <c r="L101" i="120"/>
  <c r="L30" i="120" s="1"/>
  <c r="L139" i="117"/>
  <c r="L15" i="117" s="1"/>
  <c r="L140" i="117"/>
  <c r="L33" i="117" s="1"/>
  <c r="L153" i="120"/>
  <c r="L34" i="120" s="1"/>
  <c r="L152" i="120"/>
  <c r="L16" i="120" s="1"/>
  <c r="K123" i="118"/>
  <c r="K128" i="118" s="1"/>
  <c r="K23" i="118" s="1"/>
  <c r="K49" i="118"/>
  <c r="K26" i="118" s="1"/>
  <c r="K48" i="118"/>
  <c r="K8" i="118" s="1"/>
  <c r="K61" i="117"/>
  <c r="K9" i="117" s="1"/>
  <c r="K62" i="117"/>
  <c r="K27" i="117" s="1"/>
  <c r="K110" i="117"/>
  <c r="K115" i="117" s="1"/>
  <c r="K22" i="117" s="1"/>
  <c r="K71" i="118"/>
  <c r="K76" i="118" s="1"/>
  <c r="K19" i="118" s="1"/>
  <c r="K113" i="120"/>
  <c r="K13" i="120" s="1"/>
  <c r="K114" i="120"/>
  <c r="K31" i="120" s="1"/>
  <c r="J45" i="120"/>
  <c r="J50" i="120" s="1"/>
  <c r="J17" i="120" s="1"/>
  <c r="J114" i="118"/>
  <c r="J31" i="118" s="1"/>
  <c r="J113" i="118"/>
  <c r="J13" i="118" s="1"/>
  <c r="J71" i="117"/>
  <c r="J76" i="117" s="1"/>
  <c r="J19" i="117" s="1"/>
  <c r="J136" i="118"/>
  <c r="J141" i="118" s="1"/>
  <c r="J24" i="118" s="1"/>
  <c r="J87" i="120"/>
  <c r="J11" i="120" s="1"/>
  <c r="J88" i="120"/>
  <c r="J29" i="120" s="1"/>
  <c r="I58" i="117"/>
  <c r="I63" i="117" s="1"/>
  <c r="I18" i="117" s="1"/>
  <c r="I136" i="120"/>
  <c r="I141" i="120" s="1"/>
  <c r="I24" i="120" s="1"/>
  <c r="I123" i="117"/>
  <c r="I128" i="117" s="1"/>
  <c r="I23" i="117" s="1"/>
  <c r="I110" i="120"/>
  <c r="I115" i="120" s="1"/>
  <c r="I22" i="120" s="1"/>
  <c r="I110" i="117"/>
  <c r="I115" i="117" s="1"/>
  <c r="I22" i="117" s="1"/>
  <c r="I110" i="118"/>
  <c r="I115" i="118" s="1"/>
  <c r="I22" i="118" s="1"/>
  <c r="H101" i="120"/>
  <c r="H30" i="120" s="1"/>
  <c r="H100" i="120"/>
  <c r="H12" i="120" s="1"/>
  <c r="H114" i="118"/>
  <c r="H31" i="118" s="1"/>
  <c r="H113" i="118"/>
  <c r="H13" i="118" s="1"/>
  <c r="AA48" i="121"/>
  <c r="AA8" i="121" s="1"/>
  <c r="AA49" i="121"/>
  <c r="AA26" i="121" s="1"/>
  <c r="AA71" i="121"/>
  <c r="AA76" i="121" s="1"/>
  <c r="AA19" i="121" s="1"/>
  <c r="Z84" i="121"/>
  <c r="Z89" i="121" s="1"/>
  <c r="Z20" i="121" s="1"/>
  <c r="Z114" i="121"/>
  <c r="Z31" i="121" s="1"/>
  <c r="Z113" i="121"/>
  <c r="Z13" i="121" s="1"/>
  <c r="Z87" i="121"/>
  <c r="Z11" i="121" s="1"/>
  <c r="Z88" i="121"/>
  <c r="Z29" i="121" s="1"/>
  <c r="Y113" i="121"/>
  <c r="Y13" i="121" s="1"/>
  <c r="Y114" i="121"/>
  <c r="Y31" i="121" s="1"/>
  <c r="Y123" i="121"/>
  <c r="Y128" i="121" s="1"/>
  <c r="Y23" i="121" s="1"/>
  <c r="X101" i="121"/>
  <c r="X30" i="121" s="1"/>
  <c r="X100" i="121"/>
  <c r="X12" i="121" s="1"/>
  <c r="X123" i="121"/>
  <c r="X128" i="121" s="1"/>
  <c r="X23" i="121" s="1"/>
  <c r="W113" i="121"/>
  <c r="W13" i="121" s="1"/>
  <c r="W114" i="121"/>
  <c r="W31" i="121" s="1"/>
  <c r="W71" i="121"/>
  <c r="W76" i="121" s="1"/>
  <c r="W19" i="121" s="1"/>
  <c r="U149" i="121"/>
  <c r="U154" i="121" s="1"/>
  <c r="U25" i="121" s="1"/>
  <c r="T149" i="121"/>
  <c r="T154" i="121" s="1"/>
  <c r="T25" i="121" s="1"/>
  <c r="T88" i="121"/>
  <c r="T29" i="121" s="1"/>
  <c r="T87" i="121"/>
  <c r="T11" i="121" s="1"/>
  <c r="T126" i="121"/>
  <c r="T14" i="121" s="1"/>
  <c r="T127" i="121"/>
  <c r="T32" i="121" s="1"/>
  <c r="S123" i="121"/>
  <c r="S128" i="121" s="1"/>
  <c r="S23" i="121" s="1"/>
  <c r="R152" i="121"/>
  <c r="R16" i="121" s="1"/>
  <c r="R153" i="121"/>
  <c r="R34" i="121" s="1"/>
  <c r="Q48" i="121"/>
  <c r="Q8" i="121" s="1"/>
  <c r="Q49" i="121"/>
  <c r="Q26" i="121" s="1"/>
  <c r="P153" i="121"/>
  <c r="P34" i="121" s="1"/>
  <c r="P152" i="121"/>
  <c r="P16" i="121" s="1"/>
  <c r="O123" i="121"/>
  <c r="O128" i="121" s="1"/>
  <c r="O23" i="121" s="1"/>
  <c r="O139" i="121"/>
  <c r="O15" i="121" s="1"/>
  <c r="O140" i="121"/>
  <c r="O33" i="121" s="1"/>
  <c r="N75" i="121"/>
  <c r="N28" i="121" s="1"/>
  <c r="N74" i="121"/>
  <c r="N10" i="121" s="1"/>
  <c r="M62" i="121"/>
  <c r="M27" i="121" s="1"/>
  <c r="M61" i="121"/>
  <c r="M9" i="121" s="1"/>
  <c r="M63" i="121"/>
  <c r="M18" i="121" s="1"/>
  <c r="L87" i="121"/>
  <c r="L11" i="121" s="1"/>
  <c r="L89" i="121"/>
  <c r="L20" i="121" s="1"/>
  <c r="L88" i="121"/>
  <c r="L29" i="121" s="1"/>
  <c r="L152" i="121"/>
  <c r="L16" i="121" s="1"/>
  <c r="L153" i="121"/>
  <c r="L34" i="121" s="1"/>
  <c r="K152" i="121"/>
  <c r="K16" i="121" s="1"/>
  <c r="K153" i="121"/>
  <c r="K34" i="121" s="1"/>
  <c r="K71" i="121"/>
  <c r="K76" i="121" s="1"/>
  <c r="K19" i="121" s="1"/>
  <c r="J100" i="121"/>
  <c r="J12" i="121" s="1"/>
  <c r="J101" i="121"/>
  <c r="J30" i="121" s="1"/>
  <c r="H84" i="121"/>
  <c r="H89" i="121" s="1"/>
  <c r="H20" i="121" s="1"/>
  <c r="H58" i="121"/>
  <c r="H63" i="121" s="1"/>
  <c r="H18" i="121" s="1"/>
  <c r="H123" i="121"/>
  <c r="H128" i="121" s="1"/>
  <c r="H23" i="121" s="1"/>
  <c r="P87" i="118"/>
  <c r="P11" i="118" s="1"/>
  <c r="P88" i="118"/>
  <c r="P29" i="118" s="1"/>
  <c r="P61" i="120"/>
  <c r="P9" i="120" s="1"/>
  <c r="P62" i="120"/>
  <c r="P27" i="120" s="1"/>
  <c r="O114" i="117"/>
  <c r="O31" i="117" s="1"/>
  <c r="O113" i="117"/>
  <c r="O13" i="117" s="1"/>
  <c r="O97" i="118"/>
  <c r="O102" i="118" s="1"/>
  <c r="O21" i="118" s="1"/>
  <c r="O58" i="117"/>
  <c r="O63" i="117" s="1"/>
  <c r="O18" i="117" s="1"/>
  <c r="N76" i="118"/>
  <c r="N19" i="118" s="1"/>
  <c r="N75" i="118"/>
  <c r="N28" i="118" s="1"/>
  <c r="N74" i="118"/>
  <c r="N10" i="118" s="1"/>
  <c r="M100" i="117"/>
  <c r="M12" i="117" s="1"/>
  <c r="M101" i="117"/>
  <c r="M30" i="117" s="1"/>
  <c r="L127" i="120"/>
  <c r="L32" i="120" s="1"/>
  <c r="L126" i="120"/>
  <c r="L14" i="120" s="1"/>
  <c r="K101" i="118"/>
  <c r="K30" i="118" s="1"/>
  <c r="K100" i="118"/>
  <c r="K12" i="118" s="1"/>
  <c r="K101" i="120"/>
  <c r="K30" i="120" s="1"/>
  <c r="K100" i="120"/>
  <c r="K12" i="120" s="1"/>
  <c r="K87" i="117"/>
  <c r="K11" i="117" s="1"/>
  <c r="K88" i="117"/>
  <c r="K29" i="117" s="1"/>
  <c r="J75" i="118"/>
  <c r="J28" i="118" s="1"/>
  <c r="J74" i="118"/>
  <c r="J10" i="118" s="1"/>
  <c r="J76" i="120"/>
  <c r="J19" i="120" s="1"/>
  <c r="J114" i="120"/>
  <c r="J31" i="120" s="1"/>
  <c r="J113" i="120"/>
  <c r="J13" i="120" s="1"/>
  <c r="I149" i="120"/>
  <c r="I154" i="120" s="1"/>
  <c r="I25" i="120" s="1"/>
  <c r="H126" i="120"/>
  <c r="H14" i="120" s="1"/>
  <c r="H127" i="120"/>
  <c r="H32" i="120" s="1"/>
  <c r="H97" i="120"/>
  <c r="H102" i="120" s="1"/>
  <c r="H21" i="120" s="1"/>
  <c r="Z139" i="121"/>
  <c r="Z15" i="121" s="1"/>
  <c r="Z140" i="121"/>
  <c r="Z33" i="121" s="1"/>
  <c r="Z61" i="121"/>
  <c r="Z9" i="121" s="1"/>
  <c r="Z63" i="121"/>
  <c r="Z18" i="121" s="1"/>
  <c r="Z62" i="121"/>
  <c r="Z27" i="121" s="1"/>
  <c r="Z141" i="121"/>
  <c r="Z24" i="121" s="1"/>
  <c r="W48" i="121"/>
  <c r="W8" i="121" s="1"/>
  <c r="W49" i="121"/>
  <c r="W26" i="121" s="1"/>
  <c r="V153" i="121"/>
  <c r="V34" i="121" s="1"/>
  <c r="V152" i="121"/>
  <c r="V16" i="121" s="1"/>
  <c r="T75" i="121"/>
  <c r="T28" i="121" s="1"/>
  <c r="T74" i="121"/>
  <c r="T10" i="121" s="1"/>
  <c r="Q87" i="121"/>
  <c r="Q11" i="121" s="1"/>
  <c r="Q88" i="121"/>
  <c r="Q29" i="121" s="1"/>
  <c r="Q61" i="121"/>
  <c r="Q9" i="121" s="1"/>
  <c r="Q62" i="121"/>
  <c r="Q27" i="121" s="1"/>
  <c r="P154" i="121"/>
  <c r="P25" i="121" s="1"/>
  <c r="N100" i="121"/>
  <c r="N12" i="121" s="1"/>
  <c r="N101" i="121"/>
  <c r="N30" i="121" s="1"/>
  <c r="N48" i="121"/>
  <c r="N8" i="121" s="1"/>
  <c r="N49" i="121"/>
  <c r="N26" i="121" s="1"/>
  <c r="N153" i="121"/>
  <c r="N34" i="121" s="1"/>
  <c r="N152" i="121"/>
  <c r="N16" i="121" s="1"/>
  <c r="M74" i="121"/>
  <c r="M10" i="121" s="1"/>
  <c r="M75" i="121"/>
  <c r="M28" i="121" s="1"/>
  <c r="M71" i="121"/>
  <c r="M76" i="121" s="1"/>
  <c r="M19" i="121" s="1"/>
  <c r="L139" i="121"/>
  <c r="L15" i="121" s="1"/>
  <c r="L140" i="121"/>
  <c r="L33" i="121" s="1"/>
  <c r="L45" i="121"/>
  <c r="L50" i="121" s="1"/>
  <c r="L17" i="121" s="1"/>
  <c r="K74" i="121"/>
  <c r="K10" i="121" s="1"/>
  <c r="K75" i="121"/>
  <c r="K28" i="121" s="1"/>
  <c r="K126" i="121"/>
  <c r="K14" i="121" s="1"/>
  <c r="K127" i="121"/>
  <c r="K32" i="121" s="1"/>
  <c r="K128" i="121"/>
  <c r="K23" i="121" s="1"/>
  <c r="J127" i="121"/>
  <c r="J32" i="121" s="1"/>
  <c r="J126" i="121"/>
  <c r="J14" i="121" s="1"/>
  <c r="I113" i="121"/>
  <c r="I13" i="121" s="1"/>
  <c r="I114" i="121"/>
  <c r="I31" i="121" s="1"/>
  <c r="H71" i="121"/>
  <c r="H76" i="121" s="1"/>
  <c r="H19" i="121" s="1"/>
  <c r="AA149" i="116"/>
  <c r="AA154" i="116" s="1"/>
  <c r="AA25" i="116" s="1"/>
  <c r="S97" i="105"/>
  <c r="P149" i="103"/>
  <c r="P110" i="112"/>
  <c r="P115" i="112" s="1"/>
  <c r="P22" i="112" s="1"/>
  <c r="P58" i="102"/>
  <c r="P63" i="102" s="1"/>
  <c r="P18" i="102" s="1"/>
  <c r="Z110" i="104"/>
  <c r="Z115" i="104" s="1"/>
  <c r="Z22" i="104" s="1"/>
  <c r="Z149" i="106"/>
  <c r="Z154" i="106" s="1"/>
  <c r="Z25" i="106" s="1"/>
  <c r="AA136" i="104"/>
  <c r="Y136" i="101"/>
  <c r="Y45" i="103"/>
  <c r="Y149" i="102"/>
  <c r="Z84" i="101"/>
  <c r="Z97" i="104"/>
  <c r="AA97" i="101"/>
  <c r="AA102" i="101" s="1"/>
  <c r="AA21" i="101" s="1"/>
  <c r="Z58" i="104"/>
  <c r="AA110" i="106"/>
  <c r="Z149" i="102"/>
  <c r="Z154" i="102" s="1"/>
  <c r="Z25" i="102" s="1"/>
  <c r="Y136" i="102"/>
  <c r="Y123" i="104"/>
  <c r="Y136" i="104"/>
  <c r="X123" i="104"/>
  <c r="W110" i="106"/>
  <c r="W115" i="106" s="1"/>
  <c r="W22" i="106" s="1"/>
  <c r="U123" i="105"/>
  <c r="V123" i="106"/>
  <c r="S110" i="101"/>
  <c r="R110" i="102"/>
  <c r="M45" i="106"/>
  <c r="L136" i="105"/>
  <c r="I71" i="103"/>
  <c r="I76" i="103" s="1"/>
  <c r="I19" i="103" s="1"/>
  <c r="J58" i="105"/>
  <c r="J63" i="105" s="1"/>
  <c r="J18" i="105" s="1"/>
  <c r="I97" i="102"/>
  <c r="H58" i="104"/>
  <c r="Y45" i="115"/>
  <c r="Y50" i="115" s="1"/>
  <c r="Y17" i="115" s="1"/>
  <c r="AA149" i="103"/>
  <c r="AA84" i="103"/>
  <c r="AA89" i="103" s="1"/>
  <c r="AA20" i="103" s="1"/>
  <c r="AA58" i="102"/>
  <c r="Z58" i="101"/>
  <c r="Z63" i="101" s="1"/>
  <c r="Z18" i="101" s="1"/>
  <c r="Z97" i="102"/>
  <c r="Z102" i="102" s="1"/>
  <c r="Z21" i="102" s="1"/>
  <c r="Z149" i="103"/>
  <c r="Z123" i="103"/>
  <c r="Z128" i="103" s="1"/>
  <c r="Z23" i="103" s="1"/>
  <c r="Z110" i="102"/>
  <c r="Z115" i="102" s="1"/>
  <c r="Z22" i="102" s="1"/>
  <c r="X136" i="101"/>
  <c r="Z58" i="106"/>
  <c r="Z63" i="106" s="1"/>
  <c r="Z18" i="106" s="1"/>
  <c r="Y110" i="106"/>
  <c r="Y115" i="106" s="1"/>
  <c r="Y22" i="106" s="1"/>
  <c r="X71" i="103"/>
  <c r="X76" i="103" s="1"/>
  <c r="X19" i="103" s="1"/>
  <c r="X136" i="105"/>
  <c r="X141" i="105" s="1"/>
  <c r="X24" i="105" s="1"/>
  <c r="R136" i="103"/>
  <c r="S97" i="106"/>
  <c r="K149" i="102"/>
  <c r="I84" i="102"/>
  <c r="X149" i="115"/>
  <c r="X154" i="115" s="1"/>
  <c r="X25" i="115" s="1"/>
  <c r="U97" i="111"/>
  <c r="T110" i="107"/>
  <c r="T115" i="107" s="1"/>
  <c r="T22" i="107" s="1"/>
  <c r="M136" i="104"/>
  <c r="M141" i="104" s="1"/>
  <c r="M24" i="104" s="1"/>
  <c r="W84" i="104"/>
  <c r="W89" i="104" s="1"/>
  <c r="W20" i="104" s="1"/>
  <c r="V97" i="103"/>
  <c r="V102" i="103" s="1"/>
  <c r="V21" i="103" s="1"/>
  <c r="U97" i="101"/>
  <c r="U102" i="101" s="1"/>
  <c r="U21" i="101" s="1"/>
  <c r="V110" i="105"/>
  <c r="T123" i="102"/>
  <c r="J110" i="112"/>
  <c r="H114" i="116"/>
  <c r="H31" i="116" s="1"/>
  <c r="Z110" i="101"/>
  <c r="AA97" i="107"/>
  <c r="R123" i="107"/>
  <c r="R128" i="107" s="1"/>
  <c r="R23" i="107" s="1"/>
  <c r="O97" i="108"/>
  <c r="AA71" i="109"/>
  <c r="AA76" i="109" s="1"/>
  <c r="AA19" i="109" s="1"/>
  <c r="Z136" i="115"/>
  <c r="Z141" i="115" s="1"/>
  <c r="Z24" i="115" s="1"/>
  <c r="S149" i="109"/>
  <c r="S154" i="109" s="1"/>
  <c r="S25" i="109" s="1"/>
  <c r="R123" i="116"/>
  <c r="R128" i="116" s="1"/>
  <c r="R23" i="116" s="1"/>
  <c r="N149" i="101"/>
  <c r="K97" i="106"/>
  <c r="K102" i="106" s="1"/>
  <c r="K21" i="106" s="1"/>
  <c r="AA123" i="112"/>
  <c r="AA128" i="112" s="1"/>
  <c r="AA23" i="112" s="1"/>
  <c r="AA123" i="116"/>
  <c r="AA128" i="116" s="1"/>
  <c r="AA23" i="116" s="1"/>
  <c r="U84" i="115"/>
  <c r="U89" i="115" s="1"/>
  <c r="U20" i="115" s="1"/>
  <c r="U136" i="108"/>
  <c r="U141" i="108" s="1"/>
  <c r="U24" i="108" s="1"/>
  <c r="R58" i="115"/>
  <c r="R63" i="115" s="1"/>
  <c r="R18" i="115" s="1"/>
  <c r="N136" i="115"/>
  <c r="N141" i="115" s="1"/>
  <c r="N24" i="115" s="1"/>
  <c r="M123" i="107"/>
  <c r="K45" i="112"/>
  <c r="I58" i="107"/>
  <c r="I63" i="107" s="1"/>
  <c r="I18" i="107" s="1"/>
  <c r="V149" i="110"/>
  <c r="V154" i="110" s="1"/>
  <c r="V25" i="110" s="1"/>
  <c r="AA110" i="103"/>
  <c r="T71" i="111"/>
  <c r="T76" i="111" s="1"/>
  <c r="T19" i="111" s="1"/>
  <c r="I97" i="111"/>
  <c r="I102" i="111" s="1"/>
  <c r="I21" i="111" s="1"/>
  <c r="I58" i="116"/>
  <c r="S71" i="104"/>
  <c r="S76" i="104" s="1"/>
  <c r="S19" i="104" s="1"/>
  <c r="P110" i="103"/>
  <c r="N149" i="102"/>
  <c r="L71" i="104"/>
  <c r="H45" i="102"/>
  <c r="H50" i="102" s="1"/>
  <c r="H17" i="102" s="1"/>
  <c r="W71" i="115"/>
  <c r="W76" i="115" s="1"/>
  <c r="W19" i="115" s="1"/>
  <c r="J71" i="106"/>
  <c r="AA110" i="108"/>
  <c r="AA115" i="108" s="1"/>
  <c r="AA22" i="108" s="1"/>
  <c r="Y84" i="115"/>
  <c r="Y89" i="115" s="1"/>
  <c r="Y20" i="115" s="1"/>
  <c r="W45" i="107"/>
  <c r="W50" i="107" s="1"/>
  <c r="W17" i="107" s="1"/>
  <c r="Z128" i="111"/>
  <c r="Z23" i="111" s="1"/>
  <c r="J97" i="106"/>
  <c r="J102" i="106" s="1"/>
  <c r="J21" i="106" s="1"/>
  <c r="T136" i="107"/>
  <c r="O71" i="111"/>
  <c r="H110" i="110"/>
  <c r="Z71" i="101"/>
  <c r="Z76" i="101" s="1"/>
  <c r="Z19" i="101" s="1"/>
  <c r="Y84" i="101"/>
  <c r="W123" i="106"/>
  <c r="U71" i="102"/>
  <c r="Q58" i="103"/>
  <c r="H97" i="104"/>
  <c r="Z84" i="116"/>
  <c r="Z89" i="116" s="1"/>
  <c r="Z20" i="116" s="1"/>
  <c r="U136" i="109"/>
  <c r="U141" i="109" s="1"/>
  <c r="U24" i="109" s="1"/>
  <c r="T123" i="115"/>
  <c r="T149" i="108"/>
  <c r="I58" i="110"/>
  <c r="K110" i="104"/>
  <c r="K115" i="104" s="1"/>
  <c r="K22" i="104" s="1"/>
  <c r="Y58" i="107"/>
  <c r="Y63" i="107" s="1"/>
  <c r="Y18" i="107" s="1"/>
  <c r="M84" i="111"/>
  <c r="O123" i="108"/>
  <c r="K58" i="112"/>
  <c r="K63" i="112" s="1"/>
  <c r="K18" i="112" s="1"/>
  <c r="I123" i="112"/>
  <c r="I128" i="112" s="1"/>
  <c r="I23" i="112" s="1"/>
  <c r="V136" i="115"/>
  <c r="U71" i="111"/>
  <c r="U76" i="111" s="1"/>
  <c r="U19" i="111" s="1"/>
  <c r="S110" i="115"/>
  <c r="S115" i="115" s="1"/>
  <c r="S22" i="115" s="1"/>
  <c r="S136" i="116"/>
  <c r="S141" i="116" s="1"/>
  <c r="S24" i="116" s="1"/>
  <c r="V123" i="111"/>
  <c r="S71" i="107"/>
  <c r="S76" i="107" s="1"/>
  <c r="S19" i="107" s="1"/>
  <c r="O84" i="115"/>
  <c r="O149" i="112"/>
  <c r="O154" i="112" s="1"/>
  <c r="O25" i="112" s="1"/>
  <c r="S110" i="109"/>
  <c r="S115" i="109" s="1"/>
  <c r="S22" i="109" s="1"/>
  <c r="M84" i="110"/>
  <c r="M89" i="110" s="1"/>
  <c r="M20" i="110" s="1"/>
  <c r="W149" i="108"/>
  <c r="W154" i="108" s="1"/>
  <c r="W25" i="108" s="1"/>
  <c r="W45" i="108"/>
  <c r="W50" i="108" s="1"/>
  <c r="W17" i="108" s="1"/>
  <c r="X136" i="116"/>
  <c r="X141" i="116" s="1"/>
  <c r="X24" i="116" s="1"/>
  <c r="V45" i="115"/>
  <c r="W58" i="112"/>
  <c r="W63" i="112" s="1"/>
  <c r="W18" i="112" s="1"/>
  <c r="V58" i="112"/>
  <c r="R136" i="116"/>
  <c r="R141" i="116" s="1"/>
  <c r="R24" i="116" s="1"/>
  <c r="P123" i="108"/>
  <c r="P128" i="108" s="1"/>
  <c r="P23" i="108" s="1"/>
  <c r="I123" i="104"/>
  <c r="X102" i="115"/>
  <c r="X21" i="115" s="1"/>
  <c r="T45" i="109"/>
  <c r="T50" i="109" s="1"/>
  <c r="T17" i="109" s="1"/>
  <c r="S45" i="109"/>
  <c r="U110" i="110"/>
  <c r="U115" i="110" s="1"/>
  <c r="U22" i="110" s="1"/>
  <c r="Q45" i="109"/>
  <c r="Q50" i="109" s="1"/>
  <c r="Q17" i="109" s="1"/>
  <c r="M149" i="115"/>
  <c r="K136" i="107"/>
  <c r="K141" i="107" s="1"/>
  <c r="K24" i="107" s="1"/>
  <c r="J110" i="109"/>
  <c r="J115" i="109" s="1"/>
  <c r="J22" i="109" s="1"/>
  <c r="P84" i="110"/>
  <c r="M71" i="110"/>
  <c r="M76" i="110" s="1"/>
  <c r="M19" i="110" s="1"/>
  <c r="J45" i="111"/>
  <c r="J50" i="111" s="1"/>
  <c r="J17" i="111" s="1"/>
  <c r="K49" i="110"/>
  <c r="K26" i="110" s="1"/>
  <c r="Y71" i="105"/>
  <c r="AA45" i="115"/>
  <c r="AA50" i="115" s="1"/>
  <c r="AA17" i="115" s="1"/>
  <c r="AA45" i="116"/>
  <c r="AA50" i="116" s="1"/>
  <c r="AA17" i="116" s="1"/>
  <c r="X149" i="109"/>
  <c r="X154" i="109" s="1"/>
  <c r="X25" i="109" s="1"/>
  <c r="X136" i="107"/>
  <c r="X141" i="107" s="1"/>
  <c r="X24" i="107" s="1"/>
  <c r="U45" i="111"/>
  <c r="N136" i="109"/>
  <c r="N141" i="109" s="1"/>
  <c r="N24" i="109" s="1"/>
  <c r="M71" i="109"/>
  <c r="I149" i="115"/>
  <c r="S149" i="106"/>
  <c r="S154" i="106" s="1"/>
  <c r="S25" i="106" s="1"/>
  <c r="W84" i="108"/>
  <c r="W89" i="108" s="1"/>
  <c r="W20" i="108" s="1"/>
  <c r="U84" i="109"/>
  <c r="U89" i="109" s="1"/>
  <c r="U20" i="109" s="1"/>
  <c r="U84" i="116"/>
  <c r="Q136" i="111"/>
  <c r="O97" i="115"/>
  <c r="O102" i="115" s="1"/>
  <c r="O21" i="115" s="1"/>
  <c r="O110" i="107"/>
  <c r="O115" i="107" s="1"/>
  <c r="O22" i="107" s="1"/>
  <c r="N97" i="111"/>
  <c r="N102" i="111" s="1"/>
  <c r="N21" i="111" s="1"/>
  <c r="M97" i="109"/>
  <c r="M102" i="109" s="1"/>
  <c r="M21" i="109" s="1"/>
  <c r="M97" i="115"/>
  <c r="M102" i="115" s="1"/>
  <c r="M21" i="115" s="1"/>
  <c r="L84" i="110"/>
  <c r="L89" i="110" s="1"/>
  <c r="L20" i="110" s="1"/>
  <c r="J71" i="110"/>
  <c r="J76" i="110" s="1"/>
  <c r="J19" i="110" s="1"/>
  <c r="J71" i="116"/>
  <c r="H45" i="108"/>
  <c r="K45" i="115"/>
  <c r="K50" i="115" s="1"/>
  <c r="K17" i="115" s="1"/>
  <c r="I45" i="109"/>
  <c r="J97" i="116"/>
  <c r="J102" i="116" s="1"/>
  <c r="J21" i="116" s="1"/>
  <c r="H84" i="110"/>
  <c r="N84" i="110"/>
  <c r="N89" i="110" s="1"/>
  <c r="N20" i="110" s="1"/>
  <c r="K71" i="109"/>
  <c r="K76" i="109" s="1"/>
  <c r="K19" i="109" s="1"/>
  <c r="V97" i="116"/>
  <c r="O58" i="109"/>
  <c r="L136" i="115"/>
  <c r="L141" i="115" s="1"/>
  <c r="L24" i="115" s="1"/>
  <c r="K97" i="109"/>
  <c r="K102" i="109" s="1"/>
  <c r="K21" i="109" s="1"/>
  <c r="U149" i="107"/>
  <c r="U154" i="107" s="1"/>
  <c r="U25" i="107" s="1"/>
  <c r="S71" i="116"/>
  <c r="S76" i="116" s="1"/>
  <c r="S19" i="116" s="1"/>
  <c r="P58" i="108"/>
  <c r="P63" i="108" s="1"/>
  <c r="P18" i="108" s="1"/>
  <c r="X84" i="109"/>
  <c r="X89" i="109" s="1"/>
  <c r="X20" i="109" s="1"/>
  <c r="T149" i="109"/>
  <c r="M123" i="109"/>
  <c r="M128" i="109" s="1"/>
  <c r="M23" i="109" s="1"/>
  <c r="P58" i="116"/>
  <c r="P63" i="116" s="1"/>
  <c r="P18" i="116" s="1"/>
  <c r="N58" i="108"/>
  <c r="N63" i="108" s="1"/>
  <c r="N18" i="108" s="1"/>
  <c r="K149" i="111"/>
  <c r="K84" i="111"/>
  <c r="J123" i="111"/>
  <c r="J128" i="111" s="1"/>
  <c r="J23" i="111" s="1"/>
  <c r="J97" i="111"/>
  <c r="J136" i="110"/>
  <c r="J141" i="110" s="1"/>
  <c r="J24" i="110" s="1"/>
  <c r="J110" i="110"/>
  <c r="J115" i="110" s="1"/>
  <c r="J22" i="110" s="1"/>
  <c r="I149" i="107"/>
  <c r="L71" i="108"/>
  <c r="L76" i="108" s="1"/>
  <c r="L19" i="108" s="1"/>
  <c r="S136" i="107"/>
  <c r="S141" i="107" s="1"/>
  <c r="S24" i="107" s="1"/>
  <c r="L84" i="109"/>
  <c r="L89" i="109" s="1"/>
  <c r="L20" i="109" s="1"/>
  <c r="J110" i="108"/>
  <c r="J115" i="108" s="1"/>
  <c r="J22" i="108" s="1"/>
  <c r="K71" i="115"/>
  <c r="K76" i="115" s="1"/>
  <c r="K19" i="115" s="1"/>
  <c r="J45" i="115"/>
  <c r="J50" i="115" s="1"/>
  <c r="J17" i="115" s="1"/>
  <c r="K136" i="116"/>
  <c r="K141" i="116" s="1"/>
  <c r="K24" i="116" s="1"/>
  <c r="J71" i="107"/>
  <c r="I97" i="109"/>
  <c r="I102" i="109" s="1"/>
  <c r="I21" i="109" s="1"/>
  <c r="J97" i="107"/>
  <c r="J102" i="107" s="1"/>
  <c r="J21" i="107" s="1"/>
  <c r="I97" i="115"/>
  <c r="J71" i="112"/>
  <c r="J76" i="112" s="1"/>
  <c r="J19" i="112" s="1"/>
  <c r="W136" i="103"/>
  <c r="U97" i="104"/>
  <c r="T97" i="111"/>
  <c r="T102" i="111" s="1"/>
  <c r="T21" i="111" s="1"/>
  <c r="L97" i="107"/>
  <c r="L102" i="107" s="1"/>
  <c r="L21" i="107" s="1"/>
  <c r="J84" i="108"/>
  <c r="J89" i="108" s="1"/>
  <c r="J20" i="108" s="1"/>
  <c r="J136" i="108"/>
  <c r="J141" i="108" s="1"/>
  <c r="J24" i="108" s="1"/>
  <c r="O149" i="110"/>
  <c r="Z45" i="104"/>
  <c r="Z50" i="104" s="1"/>
  <c r="Z17" i="104" s="1"/>
  <c r="Z123" i="104"/>
  <c r="Z128" i="104" s="1"/>
  <c r="Z23" i="104" s="1"/>
  <c r="X110" i="101"/>
  <c r="S58" i="105"/>
  <c r="S63" i="105" s="1"/>
  <c r="S18" i="105" s="1"/>
  <c r="Q123" i="104"/>
  <c r="Q128" i="104" s="1"/>
  <c r="Q23" i="104" s="1"/>
  <c r="P84" i="102"/>
  <c r="P97" i="104"/>
  <c r="K97" i="105"/>
  <c r="I123" i="101"/>
  <c r="J84" i="102"/>
  <c r="J89" i="102" s="1"/>
  <c r="J20" i="102" s="1"/>
  <c r="I149" i="102"/>
  <c r="J123" i="104"/>
  <c r="AA58" i="109"/>
  <c r="AA63" i="109" s="1"/>
  <c r="AA18" i="109" s="1"/>
  <c r="Z123" i="112"/>
  <c r="Z128" i="112" s="1"/>
  <c r="Z23" i="112" s="1"/>
  <c r="X45" i="116"/>
  <c r="X50" i="116" s="1"/>
  <c r="X17" i="116" s="1"/>
  <c r="U110" i="115"/>
  <c r="U115" i="115" s="1"/>
  <c r="U22" i="115" s="1"/>
  <c r="S71" i="108"/>
  <c r="R58" i="109"/>
  <c r="R45" i="111"/>
  <c r="R50" i="111" s="1"/>
  <c r="R17" i="111" s="1"/>
  <c r="Q136" i="107"/>
  <c r="Q141" i="107" s="1"/>
  <c r="Q24" i="107" s="1"/>
  <c r="P84" i="108"/>
  <c r="N110" i="109"/>
  <c r="N115" i="109" s="1"/>
  <c r="N22" i="109" s="1"/>
  <c r="L58" i="116"/>
  <c r="L63" i="116" s="1"/>
  <c r="L18" i="116" s="1"/>
  <c r="I45" i="108"/>
  <c r="I50" i="108" s="1"/>
  <c r="I17" i="108" s="1"/>
  <c r="H45" i="112"/>
  <c r="R97" i="102"/>
  <c r="Q123" i="105"/>
  <c r="Q128" i="105" s="1"/>
  <c r="Q23" i="105" s="1"/>
  <c r="P136" i="106"/>
  <c r="P141" i="106" s="1"/>
  <c r="P24" i="106" s="1"/>
  <c r="P149" i="106"/>
  <c r="P154" i="106" s="1"/>
  <c r="P25" i="106" s="1"/>
  <c r="N58" i="103"/>
  <c r="O110" i="106"/>
  <c r="O115" i="106" s="1"/>
  <c r="O22" i="106" s="1"/>
  <c r="N71" i="104"/>
  <c r="N76" i="104" s="1"/>
  <c r="N19" i="104" s="1"/>
  <c r="I136" i="102"/>
  <c r="I141" i="102" s="1"/>
  <c r="I24" i="102" s="1"/>
  <c r="J58" i="103"/>
  <c r="I58" i="103"/>
  <c r="Z71" i="112"/>
  <c r="Z76" i="112" s="1"/>
  <c r="Z19" i="112" s="1"/>
  <c r="W97" i="109"/>
  <c r="W102" i="109" s="1"/>
  <c r="W21" i="109" s="1"/>
  <c r="W84" i="116"/>
  <c r="W89" i="116" s="1"/>
  <c r="W20" i="116" s="1"/>
  <c r="V84" i="108"/>
  <c r="V89" i="108" s="1"/>
  <c r="V20" i="108" s="1"/>
  <c r="V149" i="109"/>
  <c r="V154" i="109" s="1"/>
  <c r="V25" i="109" s="1"/>
  <c r="V71" i="107"/>
  <c r="V76" i="107" s="1"/>
  <c r="V19" i="107" s="1"/>
  <c r="S136" i="115"/>
  <c r="R58" i="108"/>
  <c r="R63" i="108" s="1"/>
  <c r="R18" i="108" s="1"/>
  <c r="Q110" i="108"/>
  <c r="Q115" i="108" s="1"/>
  <c r="Q22" i="108" s="1"/>
  <c r="R84" i="116"/>
  <c r="R89" i="116" s="1"/>
  <c r="R20" i="116" s="1"/>
  <c r="P149" i="111"/>
  <c r="P71" i="116"/>
  <c r="P76" i="116" s="1"/>
  <c r="P19" i="116" s="1"/>
  <c r="L149" i="115"/>
  <c r="L154" i="115" s="1"/>
  <c r="L25" i="115" s="1"/>
  <c r="M71" i="112"/>
  <c r="M76" i="112" s="1"/>
  <c r="M19" i="112" s="1"/>
  <c r="L45" i="107"/>
  <c r="L71" i="112"/>
  <c r="K84" i="109"/>
  <c r="I71" i="116"/>
  <c r="Z84" i="112"/>
  <c r="Z89" i="112" s="1"/>
  <c r="Z20" i="112" s="1"/>
  <c r="Z136" i="107"/>
  <c r="Z141" i="107" s="1"/>
  <c r="Z24" i="107" s="1"/>
  <c r="Y97" i="112"/>
  <c r="Y102" i="112" s="1"/>
  <c r="Y21" i="112" s="1"/>
  <c r="Z149" i="110"/>
  <c r="Z154" i="110" s="1"/>
  <c r="Z25" i="110" s="1"/>
  <c r="S110" i="111"/>
  <c r="S115" i="111" s="1"/>
  <c r="S22" i="111" s="1"/>
  <c r="R84" i="107"/>
  <c r="R89" i="107" s="1"/>
  <c r="R20" i="107" s="1"/>
  <c r="Q110" i="116"/>
  <c r="Q115" i="116" s="1"/>
  <c r="Q22" i="116" s="1"/>
  <c r="M84" i="108"/>
  <c r="L58" i="112"/>
  <c r="L63" i="112" s="1"/>
  <c r="L18" i="112" s="1"/>
  <c r="J45" i="108"/>
  <c r="H84" i="116"/>
  <c r="H89" i="116" s="1"/>
  <c r="H20" i="116" s="1"/>
  <c r="Y58" i="101"/>
  <c r="W123" i="104"/>
  <c r="W45" i="106"/>
  <c r="W50" i="106" s="1"/>
  <c r="W17" i="106" s="1"/>
  <c r="W149" i="106"/>
  <c r="R123" i="101"/>
  <c r="S110" i="103"/>
  <c r="S115" i="103" s="1"/>
  <c r="S22" i="103" s="1"/>
  <c r="R84" i="102"/>
  <c r="R89" i="102" s="1"/>
  <c r="R20" i="102" s="1"/>
  <c r="P58" i="105"/>
  <c r="P63" i="105" s="1"/>
  <c r="P18" i="105" s="1"/>
  <c r="H71" i="104"/>
  <c r="AA71" i="111"/>
  <c r="AA76" i="111" s="1"/>
  <c r="AA19" i="111" s="1"/>
  <c r="Z58" i="109"/>
  <c r="Z63" i="109" s="1"/>
  <c r="Z18" i="109" s="1"/>
  <c r="AA110" i="116"/>
  <c r="AA115" i="116" s="1"/>
  <c r="AA22" i="116" s="1"/>
  <c r="Y136" i="115"/>
  <c r="Y141" i="115" s="1"/>
  <c r="Y24" i="115" s="1"/>
  <c r="X71" i="109"/>
  <c r="X76" i="109" s="1"/>
  <c r="X19" i="109" s="1"/>
  <c r="X71" i="115"/>
  <c r="X76" i="115" s="1"/>
  <c r="X19" i="115" s="1"/>
  <c r="X58" i="115"/>
  <c r="X63" i="115" s="1"/>
  <c r="X18" i="115" s="1"/>
  <c r="X97" i="116"/>
  <c r="X102" i="116" s="1"/>
  <c r="X21" i="116" s="1"/>
  <c r="W149" i="115"/>
  <c r="W154" i="115" s="1"/>
  <c r="W25" i="115" s="1"/>
  <c r="W58" i="111"/>
  <c r="V149" i="111"/>
  <c r="V58" i="115"/>
  <c r="V63" i="115" s="1"/>
  <c r="V18" i="115" s="1"/>
  <c r="W84" i="110"/>
  <c r="W89" i="110" s="1"/>
  <c r="W20" i="110" s="1"/>
  <c r="V45" i="107"/>
  <c r="V50" i="107" s="1"/>
  <c r="V17" i="107" s="1"/>
  <c r="U45" i="109"/>
  <c r="U50" i="109" s="1"/>
  <c r="U17" i="109" s="1"/>
  <c r="U149" i="116"/>
  <c r="T149" i="111"/>
  <c r="U110" i="116"/>
  <c r="U115" i="116" s="1"/>
  <c r="U22" i="116" s="1"/>
  <c r="S71" i="115"/>
  <c r="S76" i="115" s="1"/>
  <c r="S19" i="115" s="1"/>
  <c r="T123" i="116"/>
  <c r="T128" i="116" s="1"/>
  <c r="T23" i="116" s="1"/>
  <c r="R149" i="109"/>
  <c r="R154" i="109" s="1"/>
  <c r="R25" i="109" s="1"/>
  <c r="S123" i="107"/>
  <c r="R123" i="111"/>
  <c r="S71" i="112"/>
  <c r="S76" i="112" s="1"/>
  <c r="S19" i="112" s="1"/>
  <c r="R71" i="115"/>
  <c r="S149" i="116"/>
  <c r="R123" i="112"/>
  <c r="R128" i="112" s="1"/>
  <c r="R23" i="112" s="1"/>
  <c r="Q149" i="109"/>
  <c r="Q45" i="115"/>
  <c r="Q50" i="115" s="1"/>
  <c r="Q17" i="115" s="1"/>
  <c r="Q97" i="107"/>
  <c r="P45" i="115"/>
  <c r="P50" i="115" s="1"/>
  <c r="P17" i="115" s="1"/>
  <c r="P136" i="111"/>
  <c r="P141" i="111" s="1"/>
  <c r="P24" i="111" s="1"/>
  <c r="P136" i="112"/>
  <c r="P141" i="112" s="1"/>
  <c r="P24" i="112" s="1"/>
  <c r="P136" i="107"/>
  <c r="P123" i="112"/>
  <c r="P128" i="112" s="1"/>
  <c r="P23" i="112" s="1"/>
  <c r="O136" i="111"/>
  <c r="N84" i="108"/>
  <c r="O136" i="112"/>
  <c r="N45" i="111"/>
  <c r="N50" i="111" s="1"/>
  <c r="N17" i="111" s="1"/>
  <c r="O97" i="110"/>
  <c r="O102" i="110" s="1"/>
  <c r="O21" i="110" s="1"/>
  <c r="M110" i="107"/>
  <c r="M115" i="107" s="1"/>
  <c r="M22" i="107" s="1"/>
  <c r="M97" i="116"/>
  <c r="M102" i="116" s="1"/>
  <c r="M21" i="116" s="1"/>
  <c r="M149" i="116"/>
  <c r="M154" i="116" s="1"/>
  <c r="M25" i="116" s="1"/>
  <c r="M110" i="110"/>
  <c r="M115" i="110" s="1"/>
  <c r="M22" i="110" s="1"/>
  <c r="J149" i="109"/>
  <c r="J154" i="109" s="1"/>
  <c r="J25" i="109" s="1"/>
  <c r="K71" i="116"/>
  <c r="I123" i="115"/>
  <c r="I128" i="115" s="1"/>
  <c r="I23" i="115" s="1"/>
  <c r="H63" i="116"/>
  <c r="H18" i="116" s="1"/>
  <c r="O149" i="101"/>
  <c r="O154" i="101" s="1"/>
  <c r="O25" i="101" s="1"/>
  <c r="O84" i="101"/>
  <c r="U136" i="104"/>
  <c r="R71" i="105"/>
  <c r="P84" i="106"/>
  <c r="O97" i="103"/>
  <c r="O71" i="106"/>
  <c r="O76" i="106" s="1"/>
  <c r="O19" i="106" s="1"/>
  <c r="Z58" i="105"/>
  <c r="Z63" i="105" s="1"/>
  <c r="Z18" i="105" s="1"/>
  <c r="U71" i="103"/>
  <c r="J149" i="102"/>
  <c r="V149" i="106"/>
  <c r="Q84" i="103"/>
  <c r="O123" i="103"/>
  <c r="O128" i="103" s="1"/>
  <c r="O23" i="103" s="1"/>
  <c r="O136" i="103"/>
  <c r="N45" i="102"/>
  <c r="N50" i="102" s="1"/>
  <c r="N17" i="102" s="1"/>
  <c r="N97" i="103"/>
  <c r="L84" i="101"/>
  <c r="I49" i="104"/>
  <c r="I26" i="104" s="1"/>
  <c r="I71" i="104"/>
  <c r="H84" i="104"/>
  <c r="AA97" i="111"/>
  <c r="AA102" i="111" s="1"/>
  <c r="AA21" i="111" s="1"/>
  <c r="Z136" i="109"/>
  <c r="Z141" i="109" s="1"/>
  <c r="Z24" i="109" s="1"/>
  <c r="Y123" i="108"/>
  <c r="Y128" i="108" s="1"/>
  <c r="Y23" i="108" s="1"/>
  <c r="Y123" i="111"/>
  <c r="Y128" i="111" s="1"/>
  <c r="Y23" i="111" s="1"/>
  <c r="X110" i="108"/>
  <c r="W136" i="108"/>
  <c r="W141" i="108" s="1"/>
  <c r="W24" i="108" s="1"/>
  <c r="W84" i="112"/>
  <c r="W89" i="112" s="1"/>
  <c r="W20" i="112" s="1"/>
  <c r="W45" i="116"/>
  <c r="W50" i="116" s="1"/>
  <c r="W17" i="116" s="1"/>
  <c r="W149" i="112"/>
  <c r="W154" i="112" s="1"/>
  <c r="W25" i="112" s="1"/>
  <c r="V123" i="108"/>
  <c r="V128" i="108" s="1"/>
  <c r="V23" i="108" s="1"/>
  <c r="U149" i="115"/>
  <c r="V97" i="107"/>
  <c r="V102" i="107" s="1"/>
  <c r="V21" i="107" s="1"/>
  <c r="U136" i="115"/>
  <c r="U141" i="115" s="1"/>
  <c r="U24" i="115" s="1"/>
  <c r="T123" i="108"/>
  <c r="T128" i="108" s="1"/>
  <c r="T23" i="108" s="1"/>
  <c r="T45" i="111"/>
  <c r="T50" i="111" s="1"/>
  <c r="T17" i="111" s="1"/>
  <c r="T97" i="112"/>
  <c r="T102" i="112" s="1"/>
  <c r="T21" i="112" s="1"/>
  <c r="S84" i="108"/>
  <c r="R110" i="111"/>
  <c r="R115" i="111" s="1"/>
  <c r="R22" i="111" s="1"/>
  <c r="S97" i="107"/>
  <c r="S102" i="107" s="1"/>
  <c r="S21" i="107" s="1"/>
  <c r="R123" i="115"/>
  <c r="R128" i="115" s="1"/>
  <c r="R23" i="115" s="1"/>
  <c r="S58" i="110"/>
  <c r="S63" i="110" s="1"/>
  <c r="S18" i="110" s="1"/>
  <c r="P45" i="109"/>
  <c r="P50" i="109" s="1"/>
  <c r="P17" i="109" s="1"/>
  <c r="P97" i="112"/>
  <c r="P102" i="112" s="1"/>
  <c r="P21" i="112" s="1"/>
  <c r="P71" i="107"/>
  <c r="P76" i="107" s="1"/>
  <c r="P19" i="107" s="1"/>
  <c r="N136" i="108"/>
  <c r="N141" i="108" s="1"/>
  <c r="N24" i="108" s="1"/>
  <c r="N97" i="109"/>
  <c r="N102" i="109" s="1"/>
  <c r="N21" i="109" s="1"/>
  <c r="N84" i="115"/>
  <c r="N89" i="115" s="1"/>
  <c r="N20" i="115" s="1"/>
  <c r="P136" i="110"/>
  <c r="P141" i="110" s="1"/>
  <c r="P24" i="110" s="1"/>
  <c r="O136" i="110"/>
  <c r="O141" i="110" s="1"/>
  <c r="O24" i="110" s="1"/>
  <c r="N97" i="112"/>
  <c r="M110" i="112"/>
  <c r="M97" i="112"/>
  <c r="M102" i="112" s="1"/>
  <c r="M21" i="112" s="1"/>
  <c r="M97" i="107"/>
  <c r="M102" i="107" s="1"/>
  <c r="M21" i="107" s="1"/>
  <c r="L71" i="107"/>
  <c r="L76" i="107" s="1"/>
  <c r="L19" i="107" s="1"/>
  <c r="K123" i="115"/>
  <c r="K128" i="115" s="1"/>
  <c r="K23" i="115" s="1"/>
  <c r="K110" i="112"/>
  <c r="K115" i="112" s="1"/>
  <c r="K22" i="112" s="1"/>
  <c r="J110" i="116"/>
  <c r="J115" i="116" s="1"/>
  <c r="J22" i="116" s="1"/>
  <c r="AA123" i="108"/>
  <c r="AA128" i="108" s="1"/>
  <c r="AA23" i="108" s="1"/>
  <c r="Z45" i="108"/>
  <c r="Z50" i="108" s="1"/>
  <c r="Z17" i="108" s="1"/>
  <c r="Y136" i="111"/>
  <c r="Y141" i="111" s="1"/>
  <c r="Y24" i="111" s="1"/>
  <c r="Y136" i="107"/>
  <c r="Y141" i="107" s="1"/>
  <c r="Y24" i="107" s="1"/>
  <c r="I149" i="112"/>
  <c r="I154" i="112" s="1"/>
  <c r="I25" i="112" s="1"/>
  <c r="I136" i="103"/>
  <c r="I141" i="103" s="1"/>
  <c r="I24" i="103" s="1"/>
  <c r="AA110" i="111"/>
  <c r="AA115" i="111" s="1"/>
  <c r="AA22" i="111" s="1"/>
  <c r="Y154" i="109"/>
  <c r="Y25" i="109" s="1"/>
  <c r="V97" i="115"/>
  <c r="V102" i="115" s="1"/>
  <c r="V21" i="115" s="1"/>
  <c r="U84" i="107"/>
  <c r="U89" i="107" s="1"/>
  <c r="U20" i="107" s="1"/>
  <c r="H75" i="107"/>
  <c r="H28" i="107" s="1"/>
  <c r="P71" i="111"/>
  <c r="P76" i="111" s="1"/>
  <c r="P19" i="111" s="1"/>
  <c r="M45" i="107"/>
  <c r="M50" i="107" s="1"/>
  <c r="M17" i="107" s="1"/>
  <c r="L136" i="108"/>
  <c r="L141" i="108" s="1"/>
  <c r="L24" i="108" s="1"/>
  <c r="M123" i="112"/>
  <c r="L110" i="109"/>
  <c r="K58" i="111"/>
  <c r="K63" i="111" s="1"/>
  <c r="K18" i="111" s="1"/>
  <c r="K58" i="115"/>
  <c r="K63" i="115" s="1"/>
  <c r="K18" i="115" s="1"/>
  <c r="K84" i="116"/>
  <c r="K89" i="116" s="1"/>
  <c r="K20" i="116" s="1"/>
  <c r="J110" i="107"/>
  <c r="J115" i="107" s="1"/>
  <c r="J22" i="107" s="1"/>
  <c r="I136" i="110"/>
  <c r="H97" i="112"/>
  <c r="H102" i="112" s="1"/>
  <c r="H21" i="112" s="1"/>
  <c r="I84" i="115"/>
  <c r="I89" i="115" s="1"/>
  <c r="I20" i="115" s="1"/>
  <c r="J149" i="116"/>
  <c r="H58" i="109"/>
  <c r="H63" i="109" s="1"/>
  <c r="H18" i="109" s="1"/>
  <c r="H58" i="107"/>
  <c r="H63" i="107" s="1"/>
  <c r="H18" i="107" s="1"/>
  <c r="H58" i="112"/>
  <c r="H63" i="112" s="1"/>
  <c r="H18" i="112" s="1"/>
  <c r="H97" i="116"/>
  <c r="H102" i="116" s="1"/>
  <c r="H21" i="116" s="1"/>
  <c r="S154" i="105"/>
  <c r="S25" i="105" s="1"/>
  <c r="Q71" i="103"/>
  <c r="Q76" i="103" s="1"/>
  <c r="Q19" i="103" s="1"/>
  <c r="Q97" i="106"/>
  <c r="M149" i="103"/>
  <c r="M154" i="103" s="1"/>
  <c r="M25" i="103" s="1"/>
  <c r="S110" i="108"/>
  <c r="Q58" i="108"/>
  <c r="Q63" i="108" s="1"/>
  <c r="Q18" i="108" s="1"/>
  <c r="R58" i="107"/>
  <c r="O97" i="107"/>
  <c r="O102" i="107" s="1"/>
  <c r="O21" i="107" s="1"/>
  <c r="Y45" i="108"/>
  <c r="Y50" i="108" s="1"/>
  <c r="Y17" i="108" s="1"/>
  <c r="I58" i="109"/>
  <c r="I63" i="109" s="1"/>
  <c r="I18" i="109" s="1"/>
  <c r="I48" i="109"/>
  <c r="I8" i="109" s="1"/>
  <c r="H71" i="101"/>
  <c r="AA45" i="110"/>
  <c r="AA50" i="110" s="1"/>
  <c r="AA17" i="110" s="1"/>
  <c r="X71" i="108"/>
  <c r="X76" i="108" s="1"/>
  <c r="X19" i="108" s="1"/>
  <c r="Y58" i="112"/>
  <c r="Y63" i="112" s="1"/>
  <c r="Y18" i="112" s="1"/>
  <c r="Y97" i="116"/>
  <c r="Y102" i="116" s="1"/>
  <c r="Y21" i="116" s="1"/>
  <c r="V110" i="109"/>
  <c r="V115" i="109" s="1"/>
  <c r="V22" i="109" s="1"/>
  <c r="W97" i="116"/>
  <c r="W102" i="116" s="1"/>
  <c r="W21" i="116" s="1"/>
  <c r="W45" i="112"/>
  <c r="W50" i="112" s="1"/>
  <c r="W17" i="112" s="1"/>
  <c r="V123" i="107"/>
  <c r="V128" i="107" s="1"/>
  <c r="V23" i="107" s="1"/>
  <c r="U123" i="115"/>
  <c r="U128" i="115" s="1"/>
  <c r="U23" i="115" s="1"/>
  <c r="V71" i="110"/>
  <c r="V76" i="110" s="1"/>
  <c r="V19" i="110" s="1"/>
  <c r="S97" i="109"/>
  <c r="S102" i="109" s="1"/>
  <c r="S21" i="109" s="1"/>
  <c r="T149" i="107"/>
  <c r="T154" i="107" s="1"/>
  <c r="T25" i="107" s="1"/>
  <c r="Q84" i="111"/>
  <c r="Q89" i="111" s="1"/>
  <c r="Q20" i="111" s="1"/>
  <c r="O45" i="109"/>
  <c r="P71" i="112"/>
  <c r="P76" i="112" s="1"/>
  <c r="P19" i="112" s="1"/>
  <c r="P58" i="112"/>
  <c r="P63" i="112" s="1"/>
  <c r="P18" i="112" s="1"/>
  <c r="L123" i="107"/>
  <c r="T45" i="108"/>
  <c r="T50" i="108" s="1"/>
  <c r="T17" i="108" s="1"/>
  <c r="R136" i="111"/>
  <c r="R141" i="111" s="1"/>
  <c r="R24" i="111" s="1"/>
  <c r="S149" i="112"/>
  <c r="S154" i="112" s="1"/>
  <c r="S25" i="112" s="1"/>
  <c r="AA58" i="111"/>
  <c r="AA63" i="111" s="1"/>
  <c r="AA18" i="111" s="1"/>
  <c r="Z97" i="108"/>
  <c r="Z102" i="108" s="1"/>
  <c r="Z21" i="108" s="1"/>
  <c r="Z71" i="108"/>
  <c r="Z76" i="108" s="1"/>
  <c r="Z19" i="108" s="1"/>
  <c r="AA136" i="116"/>
  <c r="AA141" i="116" s="1"/>
  <c r="AA24" i="116" s="1"/>
  <c r="Z149" i="116"/>
  <c r="Z154" i="116" s="1"/>
  <c r="Z25" i="116" s="1"/>
  <c r="Y136" i="109"/>
  <c r="Y141" i="109" s="1"/>
  <c r="Y24" i="109" s="1"/>
  <c r="Y45" i="111"/>
  <c r="Y50" i="111" s="1"/>
  <c r="Y17" i="111" s="1"/>
  <c r="Y45" i="109"/>
  <c r="Y50" i="109" s="1"/>
  <c r="Y17" i="109" s="1"/>
  <c r="Y58" i="115"/>
  <c r="Y63" i="115" s="1"/>
  <c r="Y18" i="115" s="1"/>
  <c r="Z84" i="110"/>
  <c r="Z89" i="110" s="1"/>
  <c r="Z20" i="110" s="1"/>
  <c r="Y71" i="116"/>
  <c r="Y76" i="116" s="1"/>
  <c r="Y19" i="116" s="1"/>
  <c r="X110" i="110"/>
  <c r="X115" i="110" s="1"/>
  <c r="X22" i="110" s="1"/>
  <c r="W71" i="112"/>
  <c r="W76" i="112" s="1"/>
  <c r="W19" i="112" s="1"/>
  <c r="U110" i="109"/>
  <c r="U115" i="109" s="1"/>
  <c r="U22" i="109" s="1"/>
  <c r="U97" i="116"/>
  <c r="T149" i="112"/>
  <c r="T154" i="112" s="1"/>
  <c r="T25" i="112" s="1"/>
  <c r="S149" i="111"/>
  <c r="S154" i="111" s="1"/>
  <c r="S25" i="111" s="1"/>
  <c r="T71" i="107"/>
  <c r="T76" i="107" s="1"/>
  <c r="T19" i="107" s="1"/>
  <c r="P45" i="108"/>
  <c r="P50" i="108" s="1"/>
  <c r="P17" i="108" s="1"/>
  <c r="P110" i="111"/>
  <c r="P115" i="111" s="1"/>
  <c r="P22" i="111" s="1"/>
  <c r="O110" i="112"/>
  <c r="N58" i="115"/>
  <c r="M123" i="115"/>
  <c r="M128" i="115" s="1"/>
  <c r="M23" i="115" s="1"/>
  <c r="N149" i="112"/>
  <c r="N154" i="112" s="1"/>
  <c r="N25" i="112" s="1"/>
  <c r="L123" i="115"/>
  <c r="J123" i="115"/>
  <c r="J128" i="115" s="1"/>
  <c r="J23" i="115" s="1"/>
  <c r="I149" i="105"/>
  <c r="I154" i="105" s="1"/>
  <c r="I25" i="105" s="1"/>
  <c r="AA45" i="107"/>
  <c r="AA50" i="107" s="1"/>
  <c r="AA17" i="107" s="1"/>
  <c r="Z123" i="109"/>
  <c r="Z128" i="109" s="1"/>
  <c r="Z23" i="109" s="1"/>
  <c r="AA84" i="112"/>
  <c r="AA89" i="112" s="1"/>
  <c r="AA20" i="112" s="1"/>
  <c r="AA71" i="116"/>
  <c r="AA76" i="116" s="1"/>
  <c r="AA19" i="116" s="1"/>
  <c r="Z84" i="107"/>
  <c r="Z89" i="107" s="1"/>
  <c r="Z20" i="107" s="1"/>
  <c r="Y149" i="108"/>
  <c r="Y154" i="108" s="1"/>
  <c r="Y25" i="108" s="1"/>
  <c r="Z110" i="116"/>
  <c r="Z115" i="116" s="1"/>
  <c r="Z22" i="116" s="1"/>
  <c r="Z58" i="107"/>
  <c r="Z63" i="107" s="1"/>
  <c r="Z18" i="107" s="1"/>
  <c r="Y149" i="111"/>
  <c r="Y154" i="111" s="1"/>
  <c r="Y25" i="111" s="1"/>
  <c r="W123" i="108"/>
  <c r="W128" i="108" s="1"/>
  <c r="W23" i="108" s="1"/>
  <c r="X84" i="116"/>
  <c r="X89" i="116" s="1"/>
  <c r="X20" i="116" s="1"/>
  <c r="W123" i="111"/>
  <c r="W110" i="116"/>
  <c r="W97" i="107"/>
  <c r="W102" i="107" s="1"/>
  <c r="W21" i="107" s="1"/>
  <c r="V45" i="108"/>
  <c r="V50" i="108" s="1"/>
  <c r="V17" i="108" s="1"/>
  <c r="W136" i="112"/>
  <c r="W141" i="112" s="1"/>
  <c r="W24" i="112" s="1"/>
  <c r="V123" i="115"/>
  <c r="V128" i="115" s="1"/>
  <c r="V23" i="115" s="1"/>
  <c r="V45" i="116"/>
  <c r="V50" i="116" s="1"/>
  <c r="V17" i="116" s="1"/>
  <c r="U97" i="112"/>
  <c r="U102" i="112" s="1"/>
  <c r="U21" i="112" s="1"/>
  <c r="U136" i="112"/>
  <c r="U141" i="112" s="1"/>
  <c r="U24" i="112" s="1"/>
  <c r="U58" i="116"/>
  <c r="U63" i="116" s="1"/>
  <c r="U18" i="116" s="1"/>
  <c r="T58" i="108"/>
  <c r="T71" i="112"/>
  <c r="T58" i="112"/>
  <c r="T63" i="112" s="1"/>
  <c r="T18" i="112" s="1"/>
  <c r="T58" i="107"/>
  <c r="T63" i="107" s="1"/>
  <c r="T18" i="107" s="1"/>
  <c r="S84" i="111"/>
  <c r="S89" i="111" s="1"/>
  <c r="S20" i="111" s="1"/>
  <c r="T149" i="116"/>
  <c r="T154" i="116" s="1"/>
  <c r="T25" i="116" s="1"/>
  <c r="T110" i="110"/>
  <c r="T115" i="110" s="1"/>
  <c r="T22" i="110" s="1"/>
  <c r="S97" i="112"/>
  <c r="R149" i="115"/>
  <c r="R154" i="115" s="1"/>
  <c r="R25" i="115" s="1"/>
  <c r="R149" i="107"/>
  <c r="R154" i="107" s="1"/>
  <c r="R25" i="107" s="1"/>
  <c r="Q45" i="108"/>
  <c r="Q50" i="108" s="1"/>
  <c r="Q17" i="108" s="1"/>
  <c r="Q58" i="111"/>
  <c r="Q97" i="108"/>
  <c r="Q102" i="108" s="1"/>
  <c r="Q21" i="108" s="1"/>
  <c r="R97" i="112"/>
  <c r="R84" i="112"/>
  <c r="P149" i="109"/>
  <c r="P154" i="109" s="1"/>
  <c r="P25" i="109" s="1"/>
  <c r="Q58" i="112"/>
  <c r="Q63" i="112" s="1"/>
  <c r="Q18" i="112" s="1"/>
  <c r="O84" i="109"/>
  <c r="O149" i="108"/>
  <c r="O71" i="112"/>
  <c r="O76" i="112" s="1"/>
  <c r="O19" i="112" s="1"/>
  <c r="N149" i="107"/>
  <c r="M71" i="107"/>
  <c r="M76" i="107" s="1"/>
  <c r="M19" i="107" s="1"/>
  <c r="L149" i="111"/>
  <c r="L154" i="111" s="1"/>
  <c r="L25" i="111" s="1"/>
  <c r="L84" i="107"/>
  <c r="L89" i="107" s="1"/>
  <c r="L20" i="107" s="1"/>
  <c r="K45" i="111"/>
  <c r="K50" i="111" s="1"/>
  <c r="K17" i="111" s="1"/>
  <c r="K110" i="107"/>
  <c r="K115" i="107" s="1"/>
  <c r="K22" i="107" s="1"/>
  <c r="K84" i="107"/>
  <c r="K89" i="107" s="1"/>
  <c r="K20" i="107" s="1"/>
  <c r="K123" i="116"/>
  <c r="K149" i="112"/>
  <c r="K154" i="112" s="1"/>
  <c r="K25" i="112" s="1"/>
  <c r="K84" i="110"/>
  <c r="J84" i="107"/>
  <c r="J89" i="107" s="1"/>
  <c r="J20" i="107" s="1"/>
  <c r="H50" i="116"/>
  <c r="H17" i="116" s="1"/>
  <c r="H149" i="111"/>
  <c r="H154" i="111" s="1"/>
  <c r="H25" i="111" s="1"/>
  <c r="H84" i="107"/>
  <c r="X136" i="110"/>
  <c r="X141" i="110" s="1"/>
  <c r="X24" i="110" s="1"/>
  <c r="V84" i="110"/>
  <c r="V89" i="110" s="1"/>
  <c r="V20" i="110" s="1"/>
  <c r="T58" i="110"/>
  <c r="T63" i="110" s="1"/>
  <c r="T18" i="110" s="1"/>
  <c r="S45" i="110"/>
  <c r="S50" i="110" s="1"/>
  <c r="S17" i="110" s="1"/>
  <c r="W123" i="110"/>
  <c r="V110" i="110"/>
  <c r="V115" i="110" s="1"/>
  <c r="V22" i="110" s="1"/>
  <c r="T45" i="110"/>
  <c r="T50" i="110" s="1"/>
  <c r="T17" i="110" s="1"/>
  <c r="R45" i="110"/>
  <c r="R50" i="110" s="1"/>
  <c r="R17" i="110" s="1"/>
  <c r="O58" i="110"/>
  <c r="N58" i="110"/>
  <c r="N63" i="110" s="1"/>
  <c r="N18" i="110" s="1"/>
  <c r="L97" i="110"/>
  <c r="L102" i="110" s="1"/>
  <c r="L21" i="110" s="1"/>
  <c r="Y71" i="110"/>
  <c r="Y76" i="110" s="1"/>
  <c r="Y19" i="110" s="1"/>
  <c r="X149" i="110"/>
  <c r="X154" i="110" s="1"/>
  <c r="X25" i="110" s="1"/>
  <c r="W97" i="110"/>
  <c r="W102" i="110" s="1"/>
  <c r="W21" i="110" s="1"/>
  <c r="W149" i="110"/>
  <c r="W154" i="110" s="1"/>
  <c r="W25" i="110" s="1"/>
  <c r="U136" i="110"/>
  <c r="U141" i="110" s="1"/>
  <c r="U24" i="110" s="1"/>
  <c r="P45" i="110"/>
  <c r="P50" i="110" s="1"/>
  <c r="P17" i="110" s="1"/>
  <c r="P123" i="110"/>
  <c r="P128" i="110" s="1"/>
  <c r="P23" i="110" s="1"/>
  <c r="O45" i="110"/>
  <c r="O50" i="110" s="1"/>
  <c r="O17" i="110" s="1"/>
  <c r="I62" i="110"/>
  <c r="I27" i="110" s="1"/>
  <c r="Z136" i="110"/>
  <c r="Z141" i="110" s="1"/>
  <c r="Z24" i="110" s="1"/>
  <c r="X71" i="110"/>
  <c r="X76" i="110" s="1"/>
  <c r="X19" i="110" s="1"/>
  <c r="L58" i="110"/>
  <c r="L63" i="110" s="1"/>
  <c r="L18" i="110" s="1"/>
  <c r="I84" i="110"/>
  <c r="I89" i="110" s="1"/>
  <c r="I20" i="110" s="1"/>
  <c r="T136" i="110"/>
  <c r="T141" i="110" s="1"/>
  <c r="T24" i="110" s="1"/>
  <c r="Q136" i="110"/>
  <c r="Q123" i="110"/>
  <c r="Q128" i="110" s="1"/>
  <c r="Q23" i="110" s="1"/>
  <c r="N71" i="110"/>
  <c r="J45" i="110"/>
  <c r="J50" i="110" s="1"/>
  <c r="J17" i="110" s="1"/>
  <c r="Q149" i="110"/>
  <c r="Q154" i="110" s="1"/>
  <c r="Q25" i="110" s="1"/>
  <c r="AA126" i="111"/>
  <c r="AA14" i="111" s="1"/>
  <c r="AA127" i="111"/>
  <c r="AA32" i="111" s="1"/>
  <c r="AA74" i="108"/>
  <c r="AA10" i="108" s="1"/>
  <c r="AA75" i="108"/>
  <c r="AA28" i="108" s="1"/>
  <c r="AA128" i="111"/>
  <c r="AA23" i="111" s="1"/>
  <c r="AA74" i="111"/>
  <c r="AA10" i="111" s="1"/>
  <c r="AA75" i="111"/>
  <c r="AA28" i="111" s="1"/>
  <c r="Z100" i="115"/>
  <c r="Z12" i="115" s="1"/>
  <c r="Z101" i="115"/>
  <c r="Z30" i="115" s="1"/>
  <c r="Z139" i="111"/>
  <c r="Z15" i="111" s="1"/>
  <c r="Z140" i="111"/>
  <c r="Z33" i="111" s="1"/>
  <c r="AA140" i="116"/>
  <c r="AA33" i="116" s="1"/>
  <c r="AA139" i="116"/>
  <c r="AA15" i="116" s="1"/>
  <c r="Z87" i="108"/>
  <c r="Z11" i="108" s="1"/>
  <c r="Z88" i="108"/>
  <c r="Z29" i="108" s="1"/>
  <c r="Z49" i="111"/>
  <c r="Z26" i="111" s="1"/>
  <c r="Z48" i="111"/>
  <c r="Z8" i="111" s="1"/>
  <c r="Z87" i="115"/>
  <c r="Z11" i="115" s="1"/>
  <c r="Z88" i="115"/>
  <c r="Z29" i="115" s="1"/>
  <c r="Z58" i="115"/>
  <c r="Z63" i="115" s="1"/>
  <c r="Z18" i="115" s="1"/>
  <c r="Y114" i="109"/>
  <c r="Y31" i="109" s="1"/>
  <c r="Y113" i="109"/>
  <c r="Y13" i="109" s="1"/>
  <c r="Y114" i="115"/>
  <c r="Y31" i="115" s="1"/>
  <c r="Y113" i="115"/>
  <c r="Y13" i="115" s="1"/>
  <c r="Y87" i="109"/>
  <c r="Y11" i="109" s="1"/>
  <c r="Y88" i="109"/>
  <c r="Y29" i="109" s="1"/>
  <c r="Y110" i="111"/>
  <c r="Y115" i="111" s="1"/>
  <c r="Y22" i="111" s="1"/>
  <c r="AA152" i="110"/>
  <c r="AA16" i="110" s="1"/>
  <c r="AA153" i="110"/>
  <c r="AA34" i="110" s="1"/>
  <c r="X139" i="111"/>
  <c r="X15" i="111" s="1"/>
  <c r="X140" i="111"/>
  <c r="X33" i="111" s="1"/>
  <c r="X87" i="109"/>
  <c r="X11" i="109" s="1"/>
  <c r="X88" i="109"/>
  <c r="X29" i="109" s="1"/>
  <c r="X87" i="111"/>
  <c r="X11" i="111" s="1"/>
  <c r="X88" i="111"/>
  <c r="X29" i="111" s="1"/>
  <c r="Y139" i="112"/>
  <c r="Y15" i="112" s="1"/>
  <c r="Y140" i="112"/>
  <c r="Y33" i="112" s="1"/>
  <c r="X62" i="111"/>
  <c r="X27" i="111" s="1"/>
  <c r="X61" i="111"/>
  <c r="X9" i="111" s="1"/>
  <c r="Y45" i="107"/>
  <c r="Y50" i="107" s="1"/>
  <c r="Y17" i="107" s="1"/>
  <c r="Y48" i="107"/>
  <c r="Y8" i="107" s="1"/>
  <c r="Y49" i="107"/>
  <c r="Y26" i="107" s="1"/>
  <c r="X149" i="108"/>
  <c r="X154" i="108" s="1"/>
  <c r="X25" i="108" s="1"/>
  <c r="Z153" i="110"/>
  <c r="Z34" i="110" s="1"/>
  <c r="Z152" i="110"/>
  <c r="Z16" i="110" s="1"/>
  <c r="X100" i="115"/>
  <c r="X12" i="115" s="1"/>
  <c r="X101" i="115"/>
  <c r="X30" i="115" s="1"/>
  <c r="Y114" i="107"/>
  <c r="Y31" i="107" s="1"/>
  <c r="Y113" i="107"/>
  <c r="Y13" i="107" s="1"/>
  <c r="X139" i="107"/>
  <c r="X15" i="107" s="1"/>
  <c r="X140" i="107"/>
  <c r="X33" i="107" s="1"/>
  <c r="X100" i="116"/>
  <c r="X12" i="116" s="1"/>
  <c r="X101" i="116"/>
  <c r="X30" i="116" s="1"/>
  <c r="W113" i="108"/>
  <c r="W13" i="108" s="1"/>
  <c r="W114" i="108"/>
  <c r="W31" i="108" s="1"/>
  <c r="W139" i="108"/>
  <c r="W15" i="108" s="1"/>
  <c r="W140" i="108"/>
  <c r="W33" i="108" s="1"/>
  <c r="X153" i="112"/>
  <c r="X34" i="112" s="1"/>
  <c r="X152" i="112"/>
  <c r="X16" i="112" s="1"/>
  <c r="W49" i="109"/>
  <c r="W26" i="109" s="1"/>
  <c r="W48" i="109"/>
  <c r="W8" i="109" s="1"/>
  <c r="X113" i="116"/>
  <c r="X13" i="116" s="1"/>
  <c r="X114" i="116"/>
  <c r="X31" i="116" s="1"/>
  <c r="X139" i="116"/>
  <c r="X15" i="116" s="1"/>
  <c r="X140" i="116"/>
  <c r="X33" i="116" s="1"/>
  <c r="Y62" i="110"/>
  <c r="Y27" i="110" s="1"/>
  <c r="Y61" i="110"/>
  <c r="Y9" i="110" s="1"/>
  <c r="X149" i="107"/>
  <c r="X154" i="107" s="1"/>
  <c r="X25" i="107" s="1"/>
  <c r="V113" i="109"/>
  <c r="V13" i="109" s="1"/>
  <c r="V114" i="109"/>
  <c r="V31" i="109" s="1"/>
  <c r="U48" i="109"/>
  <c r="U8" i="109" s="1"/>
  <c r="U49" i="109"/>
  <c r="U26" i="109" s="1"/>
  <c r="V127" i="112"/>
  <c r="V32" i="112" s="1"/>
  <c r="V126" i="112"/>
  <c r="V14" i="112" s="1"/>
  <c r="V87" i="112"/>
  <c r="V11" i="112" s="1"/>
  <c r="V88" i="112"/>
  <c r="V29" i="112" s="1"/>
  <c r="U74" i="111"/>
  <c r="U10" i="111" s="1"/>
  <c r="U75" i="111"/>
  <c r="U28" i="111" s="1"/>
  <c r="V74" i="107"/>
  <c r="V10" i="107" s="1"/>
  <c r="V75" i="107"/>
  <c r="V28" i="107" s="1"/>
  <c r="W113" i="110"/>
  <c r="W13" i="110" s="1"/>
  <c r="W114" i="110"/>
  <c r="W31" i="110" s="1"/>
  <c r="V136" i="107"/>
  <c r="V141" i="107" s="1"/>
  <c r="V24" i="107" s="1"/>
  <c r="U62" i="111"/>
  <c r="U27" i="111" s="1"/>
  <c r="U61" i="111"/>
  <c r="U9" i="111" s="1"/>
  <c r="T139" i="109"/>
  <c r="T15" i="109" s="1"/>
  <c r="T140" i="109"/>
  <c r="T33" i="109" s="1"/>
  <c r="T101" i="111"/>
  <c r="T30" i="111" s="1"/>
  <c r="T100" i="111"/>
  <c r="T12" i="111" s="1"/>
  <c r="T152" i="108"/>
  <c r="T16" i="108" s="1"/>
  <c r="T153" i="108"/>
  <c r="T34" i="108" s="1"/>
  <c r="T154" i="108"/>
  <c r="T25" i="108" s="1"/>
  <c r="U126" i="116"/>
  <c r="U14" i="116" s="1"/>
  <c r="U127" i="116"/>
  <c r="U32" i="116" s="1"/>
  <c r="V61" i="110"/>
  <c r="V9" i="110" s="1"/>
  <c r="V62" i="110"/>
  <c r="V27" i="110" s="1"/>
  <c r="V114" i="110"/>
  <c r="V31" i="110" s="1"/>
  <c r="V113" i="110"/>
  <c r="V13" i="110" s="1"/>
  <c r="U100" i="116"/>
  <c r="U12" i="116" s="1"/>
  <c r="U101" i="116"/>
  <c r="U30" i="116" s="1"/>
  <c r="T88" i="111"/>
  <c r="T29" i="111" s="1"/>
  <c r="T87" i="111"/>
  <c r="T11" i="111" s="1"/>
  <c r="U110" i="107"/>
  <c r="U115" i="107" s="1"/>
  <c r="U22" i="107" s="1"/>
  <c r="V140" i="110"/>
  <c r="V33" i="110" s="1"/>
  <c r="V139" i="110"/>
  <c r="V15" i="110" s="1"/>
  <c r="U152" i="112"/>
  <c r="U16" i="112" s="1"/>
  <c r="U153" i="112"/>
  <c r="U34" i="112" s="1"/>
  <c r="T149" i="102"/>
  <c r="AA61" i="111"/>
  <c r="AA9" i="111" s="1"/>
  <c r="AA62" i="111"/>
  <c r="AA27" i="111" s="1"/>
  <c r="AA113" i="108"/>
  <c r="AA13" i="108" s="1"/>
  <c r="AA114" i="108"/>
  <c r="AA31" i="108" s="1"/>
  <c r="AA71" i="108"/>
  <c r="AA76" i="108" s="1"/>
  <c r="AA19" i="108" s="1"/>
  <c r="Z110" i="109"/>
  <c r="Z115" i="109" s="1"/>
  <c r="Z22" i="109" s="1"/>
  <c r="Z58" i="111"/>
  <c r="Z63" i="111" s="1"/>
  <c r="Z18" i="111" s="1"/>
  <c r="Z74" i="109"/>
  <c r="Z10" i="109" s="1"/>
  <c r="Z75" i="109"/>
  <c r="Z28" i="109" s="1"/>
  <c r="AA45" i="112"/>
  <c r="AA50" i="112" s="1"/>
  <c r="AA17" i="112" s="1"/>
  <c r="Z48" i="115"/>
  <c r="Z8" i="115" s="1"/>
  <c r="Z49" i="115"/>
  <c r="Z26" i="115" s="1"/>
  <c r="Z75" i="108"/>
  <c r="Z28" i="108" s="1"/>
  <c r="Z74" i="108"/>
  <c r="Z10" i="108" s="1"/>
  <c r="AA97" i="112"/>
  <c r="AA102" i="112" s="1"/>
  <c r="AA21" i="112" s="1"/>
  <c r="Z48" i="109"/>
  <c r="Z8" i="109" s="1"/>
  <c r="Z49" i="109"/>
  <c r="Z26" i="109" s="1"/>
  <c r="Z110" i="108"/>
  <c r="Z115" i="108" s="1"/>
  <c r="Z22" i="108" s="1"/>
  <c r="Z75" i="107"/>
  <c r="Z28" i="107" s="1"/>
  <c r="Z74" i="107"/>
  <c r="Z10" i="107" s="1"/>
  <c r="Y97" i="109"/>
  <c r="Y102" i="109" s="1"/>
  <c r="Y21" i="109" s="1"/>
  <c r="Y71" i="111"/>
  <c r="Y76" i="111" s="1"/>
  <c r="Y19" i="111" s="1"/>
  <c r="Y97" i="115"/>
  <c r="Y102" i="115" s="1"/>
  <c r="Y21" i="115" s="1"/>
  <c r="Y110" i="109"/>
  <c r="Y115" i="109" s="1"/>
  <c r="Y22" i="109" s="1"/>
  <c r="Y84" i="108"/>
  <c r="Y89" i="108" s="1"/>
  <c r="Y20" i="108" s="1"/>
  <c r="Z48" i="107"/>
  <c r="Z8" i="107" s="1"/>
  <c r="Z49" i="107"/>
  <c r="Z26" i="107" s="1"/>
  <c r="Y74" i="109"/>
  <c r="Y10" i="109" s="1"/>
  <c r="Y75" i="109"/>
  <c r="Y28" i="109" s="1"/>
  <c r="X114" i="115"/>
  <c r="X31" i="115" s="1"/>
  <c r="X113" i="115"/>
  <c r="X13" i="115" s="1"/>
  <c r="X97" i="109"/>
  <c r="X102" i="109" s="1"/>
  <c r="X21" i="109" s="1"/>
  <c r="X84" i="111"/>
  <c r="X89" i="111" s="1"/>
  <c r="X20" i="111" s="1"/>
  <c r="X49" i="109"/>
  <c r="X26" i="109" s="1"/>
  <c r="X48" i="109"/>
  <c r="X8" i="109" s="1"/>
  <c r="X126" i="109"/>
  <c r="X14" i="109" s="1"/>
  <c r="X127" i="109"/>
  <c r="X32" i="109" s="1"/>
  <c r="X123" i="101"/>
  <c r="U136" i="103"/>
  <c r="T84" i="106"/>
  <c r="T89" i="106" s="1"/>
  <c r="T20" i="106" s="1"/>
  <c r="R97" i="105"/>
  <c r="Q123" i="102"/>
  <c r="R123" i="106"/>
  <c r="R128" i="106" s="1"/>
  <c r="R23" i="106" s="1"/>
  <c r="P84" i="105"/>
  <c r="P89" i="105" s="1"/>
  <c r="P20" i="105" s="1"/>
  <c r="N110" i="101"/>
  <c r="N115" i="101" s="1"/>
  <c r="N22" i="101" s="1"/>
  <c r="O84" i="105"/>
  <c r="O110" i="103"/>
  <c r="O123" i="102"/>
  <c r="O128" i="102" s="1"/>
  <c r="O23" i="102" s="1"/>
  <c r="N97" i="104"/>
  <c r="M84" i="102"/>
  <c r="N71" i="106"/>
  <c r="K110" i="103"/>
  <c r="K115" i="103" s="1"/>
  <c r="K22" i="103" s="1"/>
  <c r="K97" i="104"/>
  <c r="I71" i="101"/>
  <c r="J84" i="104"/>
  <c r="J89" i="104" s="1"/>
  <c r="J20" i="104" s="1"/>
  <c r="H114" i="101"/>
  <c r="H31" i="101" s="1"/>
  <c r="AA152" i="111"/>
  <c r="AA16" i="111" s="1"/>
  <c r="AA153" i="111"/>
  <c r="AA34" i="111" s="1"/>
  <c r="AA126" i="108"/>
  <c r="AA14" i="108" s="1"/>
  <c r="AA127" i="108"/>
  <c r="AA32" i="108" s="1"/>
  <c r="AA84" i="107"/>
  <c r="AA89" i="107" s="1"/>
  <c r="AA20" i="107" s="1"/>
  <c r="AA152" i="107"/>
  <c r="AA16" i="107" s="1"/>
  <c r="AA153" i="107"/>
  <c r="AA34" i="107" s="1"/>
  <c r="AA140" i="112"/>
  <c r="AA33" i="112" s="1"/>
  <c r="AA139" i="112"/>
  <c r="AA15" i="112" s="1"/>
  <c r="AA62" i="116"/>
  <c r="AA27" i="116" s="1"/>
  <c r="AA61" i="116"/>
  <c r="AA9" i="116" s="1"/>
  <c r="AA136" i="112"/>
  <c r="AA141" i="112" s="1"/>
  <c r="AA24" i="112" s="1"/>
  <c r="Z58" i="108"/>
  <c r="Z63" i="108" s="1"/>
  <c r="Z18" i="108" s="1"/>
  <c r="AA71" i="107"/>
  <c r="AA76" i="107" s="1"/>
  <c r="AA19" i="107" s="1"/>
  <c r="Z88" i="111"/>
  <c r="Z29" i="111" s="1"/>
  <c r="Z87" i="111"/>
  <c r="Z11" i="111" s="1"/>
  <c r="Z113" i="108"/>
  <c r="Z13" i="108" s="1"/>
  <c r="Z114" i="108"/>
  <c r="Z31" i="108" s="1"/>
  <c r="AA113" i="116"/>
  <c r="AA13" i="116" s="1"/>
  <c r="AA114" i="116"/>
  <c r="AA31" i="116" s="1"/>
  <c r="Z101" i="108"/>
  <c r="Z30" i="108" s="1"/>
  <c r="Z100" i="108"/>
  <c r="Z12" i="108" s="1"/>
  <c r="Z74" i="115"/>
  <c r="Z10" i="115" s="1"/>
  <c r="Z75" i="115"/>
  <c r="Z28" i="115" s="1"/>
  <c r="AA126" i="116"/>
  <c r="AA14" i="116" s="1"/>
  <c r="AA127" i="116"/>
  <c r="AA32" i="116" s="1"/>
  <c r="Z97" i="111"/>
  <c r="Z102" i="111" s="1"/>
  <c r="Z21" i="111" s="1"/>
  <c r="Y88" i="115"/>
  <c r="Y29" i="115" s="1"/>
  <c r="Y87" i="115"/>
  <c r="Y11" i="115" s="1"/>
  <c r="Z88" i="107"/>
  <c r="Z29" i="107" s="1"/>
  <c r="Z87" i="107"/>
  <c r="Z11" i="107" s="1"/>
  <c r="Y114" i="111"/>
  <c r="Y31" i="111" s="1"/>
  <c r="Y113" i="111"/>
  <c r="Y13" i="111" s="1"/>
  <c r="Z45" i="107"/>
  <c r="Z50" i="107" s="1"/>
  <c r="Z17" i="107" s="1"/>
  <c r="Z61" i="107"/>
  <c r="Z9" i="107" s="1"/>
  <c r="Z62" i="107"/>
  <c r="Z27" i="107" s="1"/>
  <c r="Y97" i="111"/>
  <c r="Y102" i="111" s="1"/>
  <c r="Y21" i="111" s="1"/>
  <c r="Y152" i="115"/>
  <c r="Y16" i="115" s="1"/>
  <c r="Y153" i="115"/>
  <c r="Y34" i="115" s="1"/>
  <c r="Y126" i="109"/>
  <c r="Y14" i="109" s="1"/>
  <c r="Y127" i="109"/>
  <c r="Y32" i="109" s="1"/>
  <c r="Z97" i="112"/>
  <c r="Z102" i="112" s="1"/>
  <c r="Z21" i="112" s="1"/>
  <c r="Z45" i="112"/>
  <c r="Z50" i="112" s="1"/>
  <c r="Z17" i="112" s="1"/>
  <c r="Z71" i="107"/>
  <c r="Z76" i="107" s="1"/>
  <c r="Z19" i="107" s="1"/>
  <c r="Y75" i="111"/>
  <c r="Y28" i="111" s="1"/>
  <c r="Y74" i="111"/>
  <c r="Y10" i="111" s="1"/>
  <c r="X153" i="115"/>
  <c r="X34" i="115" s="1"/>
  <c r="X152" i="115"/>
  <c r="X16" i="115" s="1"/>
  <c r="X123" i="111"/>
  <c r="X128" i="111" s="1"/>
  <c r="X23" i="111" s="1"/>
  <c r="X126" i="115"/>
  <c r="X14" i="115" s="1"/>
  <c r="X127" i="115"/>
  <c r="X32" i="115" s="1"/>
  <c r="X87" i="115"/>
  <c r="X11" i="115" s="1"/>
  <c r="X88" i="115"/>
  <c r="X29" i="115" s="1"/>
  <c r="Y110" i="107"/>
  <c r="Y115" i="107" s="1"/>
  <c r="Y22" i="107" s="1"/>
  <c r="X153" i="109"/>
  <c r="X34" i="109" s="1"/>
  <c r="X152" i="109"/>
  <c r="X16" i="109" s="1"/>
  <c r="X153" i="111"/>
  <c r="X34" i="111" s="1"/>
  <c r="X152" i="111"/>
  <c r="X16" i="111" s="1"/>
  <c r="X71" i="111"/>
  <c r="X76" i="111" s="1"/>
  <c r="X19" i="111" s="1"/>
  <c r="Y71" i="107"/>
  <c r="Y76" i="107" s="1"/>
  <c r="Y19" i="107" s="1"/>
  <c r="X126" i="111"/>
  <c r="X14" i="111" s="1"/>
  <c r="X127" i="111"/>
  <c r="X32" i="111" s="1"/>
  <c r="W87" i="111"/>
  <c r="W11" i="111" s="1"/>
  <c r="W88" i="111"/>
  <c r="W29" i="111" s="1"/>
  <c r="W61" i="115"/>
  <c r="W9" i="115" s="1"/>
  <c r="W62" i="115"/>
  <c r="W27" i="115" s="1"/>
  <c r="W45" i="109"/>
  <c r="W50" i="109" s="1"/>
  <c r="W17" i="109" s="1"/>
  <c r="W97" i="108"/>
  <c r="W102" i="108" s="1"/>
  <c r="W21" i="108" s="1"/>
  <c r="Y87" i="110"/>
  <c r="Y11" i="110" s="1"/>
  <c r="Y88" i="110"/>
  <c r="Y29" i="110" s="1"/>
  <c r="X127" i="116"/>
  <c r="X32" i="116" s="1"/>
  <c r="X126" i="116"/>
  <c r="X14" i="116" s="1"/>
  <c r="W49" i="108"/>
  <c r="W26" i="108" s="1"/>
  <c r="W48" i="108"/>
  <c r="W8" i="108" s="1"/>
  <c r="Y45" i="110"/>
  <c r="Y50" i="110" s="1"/>
  <c r="Y17" i="110" s="1"/>
  <c r="X87" i="116"/>
  <c r="X11" i="116" s="1"/>
  <c r="X88" i="116"/>
  <c r="X29" i="116" s="1"/>
  <c r="X152" i="107"/>
  <c r="X16" i="107" s="1"/>
  <c r="X153" i="107"/>
  <c r="X34" i="107" s="1"/>
  <c r="W101" i="115"/>
  <c r="W30" i="115" s="1"/>
  <c r="W100" i="115"/>
  <c r="W12" i="115" s="1"/>
  <c r="V136" i="111"/>
  <c r="V141" i="111" s="1"/>
  <c r="V24" i="111" s="1"/>
  <c r="T84" i="101"/>
  <c r="U136" i="106"/>
  <c r="U141" i="106" s="1"/>
  <c r="U24" i="106" s="1"/>
  <c r="S149" i="101"/>
  <c r="R136" i="106"/>
  <c r="K110" i="101"/>
  <c r="K115" i="101" s="1"/>
  <c r="K22" i="101" s="1"/>
  <c r="H58" i="103"/>
  <c r="AA88" i="109"/>
  <c r="AA29" i="109" s="1"/>
  <c r="AA87" i="109"/>
  <c r="AA11" i="109" s="1"/>
  <c r="AA71" i="115"/>
  <c r="AA76" i="115" s="1"/>
  <c r="AA19" i="115" s="1"/>
  <c r="AA62" i="109"/>
  <c r="AA27" i="109" s="1"/>
  <c r="AA61" i="109"/>
  <c r="AA9" i="109" s="1"/>
  <c r="AA49" i="115"/>
  <c r="AA26" i="115" s="1"/>
  <c r="AA48" i="115"/>
  <c r="AA8" i="115" s="1"/>
  <c r="AA101" i="108"/>
  <c r="AA30" i="108" s="1"/>
  <c r="AA100" i="108"/>
  <c r="AA12" i="108" s="1"/>
  <c r="AA136" i="111"/>
  <c r="AA141" i="111" s="1"/>
  <c r="AA24" i="111" s="1"/>
  <c r="AA140" i="111"/>
  <c r="AA33" i="111" s="1"/>
  <c r="AA139" i="111"/>
  <c r="AA15" i="111" s="1"/>
  <c r="Z62" i="111"/>
  <c r="Z27" i="111" s="1"/>
  <c r="Z61" i="111"/>
  <c r="Z9" i="111" s="1"/>
  <c r="AA61" i="107"/>
  <c r="AA9" i="107" s="1"/>
  <c r="AA62" i="107"/>
  <c r="AA27" i="107" s="1"/>
  <c r="AA58" i="116"/>
  <c r="AA63" i="116" s="1"/>
  <c r="AA18" i="116" s="1"/>
  <c r="AA87" i="112"/>
  <c r="AA11" i="112" s="1"/>
  <c r="AA88" i="112"/>
  <c r="AA29" i="112" s="1"/>
  <c r="AA87" i="107"/>
  <c r="AA11" i="107" s="1"/>
  <c r="AA88" i="107"/>
  <c r="AA29" i="107" s="1"/>
  <c r="Z84" i="108"/>
  <c r="Z89" i="108" s="1"/>
  <c r="Z20" i="108" s="1"/>
  <c r="Z123" i="115"/>
  <c r="Z128" i="115" s="1"/>
  <c r="Z23" i="115" s="1"/>
  <c r="Z84" i="115"/>
  <c r="Z89" i="115" s="1"/>
  <c r="Z20" i="115" s="1"/>
  <c r="Z127" i="108"/>
  <c r="Z32" i="108" s="1"/>
  <c r="Z126" i="108"/>
  <c r="Z14" i="108" s="1"/>
  <c r="Z127" i="111"/>
  <c r="Z32" i="111" s="1"/>
  <c r="Z126" i="111"/>
  <c r="Z14" i="111" s="1"/>
  <c r="Z110" i="107"/>
  <c r="Z115" i="107" s="1"/>
  <c r="Z22" i="107" s="1"/>
  <c r="Y84" i="111"/>
  <c r="Y89" i="111" s="1"/>
  <c r="Y20" i="111" s="1"/>
  <c r="Y127" i="111"/>
  <c r="Y32" i="111" s="1"/>
  <c r="Y126" i="111"/>
  <c r="Y14" i="111" s="1"/>
  <c r="Y140" i="115"/>
  <c r="Y33" i="115" s="1"/>
  <c r="Y139" i="115"/>
  <c r="Y15" i="115" s="1"/>
  <c r="Y123" i="109"/>
  <c r="Y128" i="109" s="1"/>
  <c r="Y23" i="109" s="1"/>
  <c r="Y87" i="111"/>
  <c r="Y11" i="111" s="1"/>
  <c r="Y88" i="111"/>
  <c r="Y29" i="111" s="1"/>
  <c r="Z152" i="107"/>
  <c r="Z16" i="107" s="1"/>
  <c r="Z153" i="107"/>
  <c r="Z34" i="107" s="1"/>
  <c r="Y152" i="109"/>
  <c r="Y16" i="109" s="1"/>
  <c r="Y153" i="109"/>
  <c r="Y34" i="109" s="1"/>
  <c r="Y139" i="111"/>
  <c r="Y15" i="111" s="1"/>
  <c r="Y140" i="111"/>
  <c r="Y33" i="111" s="1"/>
  <c r="AA84" i="110"/>
  <c r="AA89" i="110" s="1"/>
  <c r="AA20" i="110" s="1"/>
  <c r="Y49" i="108"/>
  <c r="Y26" i="108" s="1"/>
  <c r="Y48" i="108"/>
  <c r="Y8" i="108" s="1"/>
  <c r="Y71" i="115"/>
  <c r="Y76" i="115" s="1"/>
  <c r="Y19" i="115" s="1"/>
  <c r="X123" i="109"/>
  <c r="X128" i="109" s="1"/>
  <c r="X23" i="109" s="1"/>
  <c r="Y87" i="112"/>
  <c r="Y11" i="112" s="1"/>
  <c r="Y88" i="112"/>
  <c r="Y29" i="112" s="1"/>
  <c r="X100" i="109"/>
  <c r="X12" i="109" s="1"/>
  <c r="X101" i="109"/>
  <c r="X30" i="109" s="1"/>
  <c r="Y149" i="107"/>
  <c r="Y154" i="107" s="1"/>
  <c r="Y25" i="107" s="1"/>
  <c r="Y84" i="107"/>
  <c r="Y89" i="107" s="1"/>
  <c r="Y20" i="107" s="1"/>
  <c r="X74" i="115"/>
  <c r="X10" i="115" s="1"/>
  <c r="X75" i="115"/>
  <c r="X28" i="115" s="1"/>
  <c r="X136" i="109"/>
  <c r="X141" i="109" s="1"/>
  <c r="X24" i="109" s="1"/>
  <c r="X136" i="111"/>
  <c r="X141" i="111" s="1"/>
  <c r="X24" i="111" s="1"/>
  <c r="Y88" i="107"/>
  <c r="Y29" i="107" s="1"/>
  <c r="Y87" i="107"/>
  <c r="Y11" i="107" s="1"/>
  <c r="W123" i="109"/>
  <c r="W128" i="109" s="1"/>
  <c r="W23" i="109" s="1"/>
  <c r="W97" i="111"/>
  <c r="W102" i="111" s="1"/>
  <c r="W21" i="111" s="1"/>
  <c r="W58" i="115"/>
  <c r="W63" i="115" s="1"/>
  <c r="W18" i="115" s="1"/>
  <c r="X71" i="107"/>
  <c r="X76" i="107" s="1"/>
  <c r="X19" i="107" s="1"/>
  <c r="Y149" i="110"/>
  <c r="Y154" i="110" s="1"/>
  <c r="Y25" i="110" s="1"/>
  <c r="W48" i="111"/>
  <c r="W8" i="111" s="1"/>
  <c r="W49" i="111"/>
  <c r="W26" i="111" s="1"/>
  <c r="Y113" i="110"/>
  <c r="Y13" i="110" s="1"/>
  <c r="Y114" i="110"/>
  <c r="Y31" i="110" s="1"/>
  <c r="W75" i="108"/>
  <c r="W28" i="108" s="1"/>
  <c r="W74" i="108"/>
  <c r="W10" i="108" s="1"/>
  <c r="X62" i="112"/>
  <c r="X27" i="112" s="1"/>
  <c r="X61" i="112"/>
  <c r="X9" i="112" s="1"/>
  <c r="W110" i="109"/>
  <c r="W115" i="109" s="1"/>
  <c r="W22" i="109" s="1"/>
  <c r="W139" i="115"/>
  <c r="W15" i="115" s="1"/>
  <c r="W140" i="115"/>
  <c r="W33" i="115" s="1"/>
  <c r="W113" i="112"/>
  <c r="W13" i="112" s="1"/>
  <c r="W114" i="112"/>
  <c r="W31" i="112" s="1"/>
  <c r="W123" i="107"/>
  <c r="W128" i="107" s="1"/>
  <c r="W23" i="107" s="1"/>
  <c r="V140" i="111"/>
  <c r="V33" i="111" s="1"/>
  <c r="V139" i="111"/>
  <c r="V15" i="111" s="1"/>
  <c r="AA84" i="111"/>
  <c r="AA89" i="111" s="1"/>
  <c r="AA20" i="111" s="1"/>
  <c r="AA58" i="115"/>
  <c r="AA63" i="115" s="1"/>
  <c r="AA18" i="115" s="1"/>
  <c r="AA84" i="109"/>
  <c r="AA89" i="109" s="1"/>
  <c r="AA20" i="109" s="1"/>
  <c r="AA149" i="111"/>
  <c r="AA154" i="111" s="1"/>
  <c r="AA25" i="111" s="1"/>
  <c r="AA152" i="108"/>
  <c r="AA16" i="108" s="1"/>
  <c r="AA153" i="108"/>
  <c r="AA34" i="108" s="1"/>
  <c r="AA136" i="108"/>
  <c r="AA141" i="108" s="1"/>
  <c r="AA24" i="108" s="1"/>
  <c r="Z61" i="109"/>
  <c r="Z9" i="109" s="1"/>
  <c r="Z62" i="109"/>
  <c r="Z27" i="109" s="1"/>
  <c r="AA74" i="112"/>
  <c r="AA10" i="112" s="1"/>
  <c r="AA75" i="112"/>
  <c r="AA28" i="112" s="1"/>
  <c r="Z71" i="111"/>
  <c r="Z76" i="111" s="1"/>
  <c r="Z19" i="111" s="1"/>
  <c r="Z152" i="111"/>
  <c r="Z16" i="111" s="1"/>
  <c r="Z153" i="111"/>
  <c r="Z34" i="111" s="1"/>
  <c r="Z97" i="115"/>
  <c r="Z102" i="115" s="1"/>
  <c r="Z21" i="115" s="1"/>
  <c r="AA75" i="107"/>
  <c r="AA28" i="107" s="1"/>
  <c r="AA74" i="107"/>
  <c r="AA10" i="107" s="1"/>
  <c r="Z101" i="111"/>
  <c r="Z30" i="111" s="1"/>
  <c r="Z100" i="111"/>
  <c r="Z12" i="111" s="1"/>
  <c r="Z84" i="111"/>
  <c r="Z89" i="111" s="1"/>
  <c r="Z20" i="111" s="1"/>
  <c r="AA49" i="110"/>
  <c r="AA26" i="110" s="1"/>
  <c r="AA48" i="110"/>
  <c r="AA8" i="110" s="1"/>
  <c r="Z58" i="116"/>
  <c r="Z63" i="116" s="1"/>
  <c r="Z18" i="116" s="1"/>
  <c r="AA97" i="110"/>
  <c r="AA102" i="110" s="1"/>
  <c r="AA21" i="110" s="1"/>
  <c r="Z140" i="107"/>
  <c r="Z33" i="107" s="1"/>
  <c r="Z139" i="107"/>
  <c r="Z15" i="107" s="1"/>
  <c r="Y149" i="115"/>
  <c r="Y154" i="115" s="1"/>
  <c r="Y25" i="115" s="1"/>
  <c r="Y61" i="109"/>
  <c r="Y9" i="109" s="1"/>
  <c r="Y62" i="109"/>
  <c r="Y27" i="109" s="1"/>
  <c r="Z71" i="116"/>
  <c r="Z76" i="116" s="1"/>
  <c r="Z19" i="116" s="1"/>
  <c r="Z48" i="112"/>
  <c r="Z8" i="112" s="1"/>
  <c r="Z49" i="112"/>
  <c r="Z26" i="112" s="1"/>
  <c r="Z45" i="116"/>
  <c r="Z50" i="116" s="1"/>
  <c r="Z17" i="116" s="1"/>
  <c r="Y127" i="108"/>
  <c r="Y32" i="108" s="1"/>
  <c r="Y126" i="108"/>
  <c r="Y14" i="108" s="1"/>
  <c r="Z136" i="116"/>
  <c r="Z141" i="116" s="1"/>
  <c r="Z24" i="116" s="1"/>
  <c r="AA123" i="110"/>
  <c r="AA128" i="110" s="1"/>
  <c r="AA23" i="110" s="1"/>
  <c r="Z114" i="112"/>
  <c r="Z31" i="112" s="1"/>
  <c r="Z113" i="112"/>
  <c r="Z13" i="112" s="1"/>
  <c r="AA88" i="110"/>
  <c r="AA29" i="110" s="1"/>
  <c r="AA87" i="110"/>
  <c r="AA11" i="110" s="1"/>
  <c r="Z74" i="116"/>
  <c r="Z10" i="116" s="1"/>
  <c r="Z75" i="116"/>
  <c r="Z28" i="116" s="1"/>
  <c r="Z100" i="110"/>
  <c r="Z12" i="110" s="1"/>
  <c r="Z101" i="110"/>
  <c r="Z30" i="110" s="1"/>
  <c r="Y84" i="112"/>
  <c r="Y89" i="112" s="1"/>
  <c r="Y20" i="112" s="1"/>
  <c r="X87" i="108"/>
  <c r="X11" i="108" s="1"/>
  <c r="X88" i="108"/>
  <c r="X29" i="108" s="1"/>
  <c r="X110" i="115"/>
  <c r="X115" i="115" s="1"/>
  <c r="X22" i="115" s="1"/>
  <c r="Y101" i="107"/>
  <c r="Y30" i="107" s="1"/>
  <c r="Y100" i="107"/>
  <c r="Y12" i="107" s="1"/>
  <c r="X136" i="115"/>
  <c r="X141" i="115" s="1"/>
  <c r="X24" i="115" s="1"/>
  <c r="Y48" i="116"/>
  <c r="Y8" i="116" s="1"/>
  <c r="Y49" i="116"/>
  <c r="Y26" i="116" s="1"/>
  <c r="X62" i="108"/>
  <c r="X27" i="108" s="1"/>
  <c r="X61" i="108"/>
  <c r="X9" i="108" s="1"/>
  <c r="Y61" i="112"/>
  <c r="Y9" i="112" s="1"/>
  <c r="Y62" i="112"/>
  <c r="Y27" i="112" s="1"/>
  <c r="Y45" i="116"/>
  <c r="Y50" i="116" s="1"/>
  <c r="Y17" i="116" s="1"/>
  <c r="X110" i="111"/>
  <c r="X115" i="111" s="1"/>
  <c r="X22" i="111" s="1"/>
  <c r="Y97" i="107"/>
  <c r="Y102" i="107" s="1"/>
  <c r="Y21" i="107" s="1"/>
  <c r="W61" i="111"/>
  <c r="W9" i="111" s="1"/>
  <c r="W62" i="111"/>
  <c r="W27" i="111" s="1"/>
  <c r="W63" i="111"/>
  <c r="W18" i="111" s="1"/>
  <c r="X123" i="112"/>
  <c r="X128" i="112" s="1"/>
  <c r="X23" i="112" s="1"/>
  <c r="W139" i="111"/>
  <c r="W15" i="111" s="1"/>
  <c r="W140" i="111"/>
  <c r="W33" i="111" s="1"/>
  <c r="AA123" i="104"/>
  <c r="AA128" i="104" s="1"/>
  <c r="AA23" i="104" s="1"/>
  <c r="W58" i="102"/>
  <c r="T84" i="103"/>
  <c r="T136" i="106"/>
  <c r="T141" i="106" s="1"/>
  <c r="T24" i="106" s="1"/>
  <c r="R110" i="105"/>
  <c r="R115" i="105" s="1"/>
  <c r="R22" i="105" s="1"/>
  <c r="R71" i="103"/>
  <c r="R76" i="103" s="1"/>
  <c r="R19" i="103" s="1"/>
  <c r="R58" i="104"/>
  <c r="R63" i="104" s="1"/>
  <c r="R18" i="104" s="1"/>
  <c r="Q45" i="102"/>
  <c r="Q149" i="103"/>
  <c r="Q154" i="103" s="1"/>
  <c r="Q25" i="103" s="1"/>
  <c r="P84" i="104"/>
  <c r="P45" i="102"/>
  <c r="P50" i="102" s="1"/>
  <c r="P17" i="102" s="1"/>
  <c r="P45" i="103"/>
  <c r="N110" i="102"/>
  <c r="N115" i="102" s="1"/>
  <c r="N22" i="102" s="1"/>
  <c r="O136" i="106"/>
  <c r="I45" i="101"/>
  <c r="I58" i="106"/>
  <c r="AA140" i="108"/>
  <c r="AA33" i="108" s="1"/>
  <c r="AA139" i="108"/>
  <c r="AA15" i="108" s="1"/>
  <c r="AA136" i="109"/>
  <c r="AA141" i="109" s="1"/>
  <c r="AA24" i="109" s="1"/>
  <c r="AA75" i="109"/>
  <c r="AA28" i="109" s="1"/>
  <c r="AA74" i="109"/>
  <c r="AA10" i="109" s="1"/>
  <c r="AA74" i="115"/>
  <c r="AA10" i="115" s="1"/>
  <c r="AA75" i="115"/>
  <c r="AA28" i="115" s="1"/>
  <c r="AA45" i="109"/>
  <c r="AA50" i="109" s="1"/>
  <c r="AA17" i="109" s="1"/>
  <c r="AA49" i="109"/>
  <c r="AA26" i="109" s="1"/>
  <c r="AA48" i="109"/>
  <c r="AA8" i="109" s="1"/>
  <c r="AA149" i="108"/>
  <c r="AA154" i="108" s="1"/>
  <c r="AA25" i="108" s="1"/>
  <c r="Z71" i="115"/>
  <c r="Z76" i="115" s="1"/>
  <c r="Z19" i="115" s="1"/>
  <c r="Z149" i="115"/>
  <c r="Z154" i="115" s="1"/>
  <c r="Z25" i="115" s="1"/>
  <c r="Z136" i="111"/>
  <c r="Z141" i="111" s="1"/>
  <c r="Z24" i="111" s="1"/>
  <c r="AA152" i="112"/>
  <c r="AA16" i="112" s="1"/>
  <c r="AA153" i="112"/>
  <c r="AA34" i="112" s="1"/>
  <c r="Z110" i="111"/>
  <c r="Z115" i="111" s="1"/>
  <c r="Z22" i="111" s="1"/>
  <c r="AA152" i="116"/>
  <c r="AA16" i="116" s="1"/>
  <c r="AA153" i="116"/>
  <c r="AA34" i="116" s="1"/>
  <c r="Y139" i="109"/>
  <c r="Y15" i="109" s="1"/>
  <c r="Y140" i="109"/>
  <c r="Y33" i="109" s="1"/>
  <c r="Z58" i="112"/>
  <c r="Z63" i="112" s="1"/>
  <c r="Z18" i="112" s="1"/>
  <c r="Z97" i="107"/>
  <c r="Z102" i="107" s="1"/>
  <c r="Z21" i="107" s="1"/>
  <c r="Y71" i="108"/>
  <c r="Y76" i="108" s="1"/>
  <c r="Y19" i="108" s="1"/>
  <c r="AA58" i="110"/>
  <c r="AA63" i="110" s="1"/>
  <c r="AA18" i="110" s="1"/>
  <c r="Z61" i="112"/>
  <c r="Z9" i="112" s="1"/>
  <c r="Z62" i="112"/>
  <c r="Z27" i="112" s="1"/>
  <c r="Z101" i="116"/>
  <c r="Z30" i="116" s="1"/>
  <c r="Z100" i="116"/>
  <c r="Z12" i="116" s="1"/>
  <c r="Y97" i="108"/>
  <c r="Y102" i="108" s="1"/>
  <c r="Y21" i="108" s="1"/>
  <c r="Z88" i="116"/>
  <c r="Z29" i="116" s="1"/>
  <c r="Z87" i="116"/>
  <c r="Z11" i="116" s="1"/>
  <c r="AA71" i="110"/>
  <c r="AA76" i="110" s="1"/>
  <c r="AA19" i="110" s="1"/>
  <c r="Z61" i="116"/>
  <c r="Z9" i="116" s="1"/>
  <c r="Z62" i="116"/>
  <c r="Z27" i="116" s="1"/>
  <c r="Z127" i="107"/>
  <c r="Z32" i="107" s="1"/>
  <c r="Z126" i="107"/>
  <c r="Z14" i="107" s="1"/>
  <c r="Y152" i="111"/>
  <c r="Y16" i="111" s="1"/>
  <c r="Y153" i="111"/>
  <c r="Y34" i="111" s="1"/>
  <c r="X84" i="108"/>
  <c r="X89" i="108" s="1"/>
  <c r="X20" i="108" s="1"/>
  <c r="X114" i="109"/>
  <c r="X31" i="109" s="1"/>
  <c r="X113" i="109"/>
  <c r="X13" i="109" s="1"/>
  <c r="Y140" i="107"/>
  <c r="Y33" i="107" s="1"/>
  <c r="Y139" i="107"/>
  <c r="Y15" i="107" s="1"/>
  <c r="Z58" i="110"/>
  <c r="Z63" i="110" s="1"/>
  <c r="Z18" i="110" s="1"/>
  <c r="X139" i="109"/>
  <c r="X15" i="109" s="1"/>
  <c r="X140" i="109"/>
  <c r="X33" i="109" s="1"/>
  <c r="X123" i="115"/>
  <c r="X128" i="115" s="1"/>
  <c r="X23" i="115" s="1"/>
  <c r="X110" i="109"/>
  <c r="X115" i="109" s="1"/>
  <c r="X22" i="109" s="1"/>
  <c r="Y153" i="107"/>
  <c r="Y34" i="107" s="1"/>
  <c r="Y152" i="107"/>
  <c r="Y16" i="107" s="1"/>
  <c r="X97" i="111"/>
  <c r="X102" i="111" s="1"/>
  <c r="X21" i="111" s="1"/>
  <c r="X139" i="115"/>
  <c r="X15" i="115" s="1"/>
  <c r="X140" i="115"/>
  <c r="X33" i="115" s="1"/>
  <c r="Y45" i="112"/>
  <c r="Y50" i="112" s="1"/>
  <c r="Y17" i="112" s="1"/>
  <c r="X114" i="107"/>
  <c r="X31" i="107" s="1"/>
  <c r="X113" i="107"/>
  <c r="X13" i="107" s="1"/>
  <c r="W126" i="111"/>
  <c r="W14" i="111" s="1"/>
  <c r="W127" i="111"/>
  <c r="W32" i="111" s="1"/>
  <c r="W128" i="111"/>
  <c r="W23" i="111" s="1"/>
  <c r="W97" i="115"/>
  <c r="W102" i="115" s="1"/>
  <c r="W21" i="115" s="1"/>
  <c r="W101" i="111"/>
  <c r="W30" i="111" s="1"/>
  <c r="W100" i="111"/>
  <c r="W12" i="111" s="1"/>
  <c r="W110" i="111"/>
  <c r="W115" i="111" s="1"/>
  <c r="W22" i="111" s="1"/>
  <c r="W126" i="115"/>
  <c r="W14" i="115" s="1"/>
  <c r="W127" i="115"/>
  <c r="W32" i="115" s="1"/>
  <c r="X110" i="112"/>
  <c r="X115" i="112" s="1"/>
  <c r="X22" i="112" s="1"/>
  <c r="X71" i="116"/>
  <c r="X76" i="116" s="1"/>
  <c r="X19" i="116" s="1"/>
  <c r="W71" i="108"/>
  <c r="W76" i="108" s="1"/>
  <c r="W19" i="108" s="1"/>
  <c r="Y84" i="110"/>
  <c r="Y89" i="110" s="1"/>
  <c r="Y20" i="110" s="1"/>
  <c r="X48" i="112"/>
  <c r="X8" i="112" s="1"/>
  <c r="X49" i="112"/>
  <c r="X26" i="112" s="1"/>
  <c r="W88" i="107"/>
  <c r="W29" i="107" s="1"/>
  <c r="W87" i="107"/>
  <c r="W11" i="107" s="1"/>
  <c r="V110" i="104"/>
  <c r="V97" i="102"/>
  <c r="V102" i="102" s="1"/>
  <c r="V21" i="102" s="1"/>
  <c r="J149" i="103"/>
  <c r="J154" i="103" s="1"/>
  <c r="J25" i="103" s="1"/>
  <c r="H84" i="105"/>
  <c r="AA123" i="115"/>
  <c r="AA128" i="115" s="1"/>
  <c r="AA23" i="115" s="1"/>
  <c r="AA127" i="109"/>
  <c r="AA32" i="109" s="1"/>
  <c r="AA126" i="109"/>
  <c r="AA14" i="109" s="1"/>
  <c r="AA97" i="115"/>
  <c r="AA102" i="115" s="1"/>
  <c r="AA21" i="115" s="1"/>
  <c r="AA84" i="115"/>
  <c r="AA89" i="115" s="1"/>
  <c r="AA20" i="115" s="1"/>
  <c r="Z110" i="115"/>
  <c r="Z115" i="115" s="1"/>
  <c r="Z22" i="115" s="1"/>
  <c r="AA139" i="107"/>
  <c r="AA15" i="107" s="1"/>
  <c r="AA140" i="107"/>
  <c r="AA33" i="107" s="1"/>
  <c r="Z84" i="109"/>
  <c r="Z89" i="109" s="1"/>
  <c r="Z20" i="109" s="1"/>
  <c r="AA110" i="112"/>
  <c r="AA115" i="112" s="1"/>
  <c r="AA22" i="112" s="1"/>
  <c r="Z45" i="111"/>
  <c r="Z50" i="111" s="1"/>
  <c r="Z17" i="111" s="1"/>
  <c r="Z136" i="108"/>
  <c r="Z141" i="108" s="1"/>
  <c r="Z24" i="108" s="1"/>
  <c r="AA58" i="107"/>
  <c r="AA63" i="107" s="1"/>
  <c r="AA18" i="107" s="1"/>
  <c r="AA61" i="112"/>
  <c r="AA9" i="112" s="1"/>
  <c r="AA62" i="112"/>
  <c r="AA27" i="112" s="1"/>
  <c r="AA110" i="107"/>
  <c r="AA115" i="107" s="1"/>
  <c r="AA22" i="107" s="1"/>
  <c r="Z45" i="115"/>
  <c r="Z50" i="115" s="1"/>
  <c r="Z17" i="115" s="1"/>
  <c r="Z149" i="108"/>
  <c r="Z154" i="108" s="1"/>
  <c r="Z25" i="108" s="1"/>
  <c r="AA126" i="107"/>
  <c r="AA14" i="107" s="1"/>
  <c r="AA127" i="107"/>
  <c r="AA32" i="107" s="1"/>
  <c r="Z45" i="109"/>
  <c r="Z50" i="109" s="1"/>
  <c r="Z17" i="109" s="1"/>
  <c r="Y114" i="108"/>
  <c r="Y31" i="108" s="1"/>
  <c r="Y113" i="108"/>
  <c r="Y13" i="108" s="1"/>
  <c r="Z123" i="116"/>
  <c r="Z128" i="116" s="1"/>
  <c r="Z23" i="116" s="1"/>
  <c r="Y123" i="115"/>
  <c r="Y128" i="115" s="1"/>
  <c r="Y23" i="115" s="1"/>
  <c r="Y58" i="108"/>
  <c r="Y63" i="108" s="1"/>
  <c r="Y18" i="108" s="1"/>
  <c r="AA139" i="110"/>
  <c r="AA15" i="110" s="1"/>
  <c r="AA140" i="110"/>
  <c r="AA33" i="110" s="1"/>
  <c r="Y100" i="108"/>
  <c r="Y12" i="108" s="1"/>
  <c r="Y101" i="108"/>
  <c r="Y30" i="108" s="1"/>
  <c r="Z100" i="112"/>
  <c r="Z12" i="112" s="1"/>
  <c r="Z101" i="112"/>
  <c r="Z30" i="112" s="1"/>
  <c r="Z97" i="116"/>
  <c r="Z102" i="116" s="1"/>
  <c r="Z21" i="116" s="1"/>
  <c r="AA100" i="110"/>
  <c r="AA12" i="110" s="1"/>
  <c r="AA101" i="110"/>
  <c r="AA30" i="110" s="1"/>
  <c r="AA126" i="110"/>
  <c r="AA14" i="110" s="1"/>
  <c r="AA127" i="110"/>
  <c r="AA32" i="110" s="1"/>
  <c r="Z149" i="107"/>
  <c r="Z154" i="107" s="1"/>
  <c r="Z25" i="107" s="1"/>
  <c r="Y48" i="112"/>
  <c r="Y8" i="112" s="1"/>
  <c r="Y49" i="112"/>
  <c r="Y26" i="112" s="1"/>
  <c r="X149" i="111"/>
  <c r="X154" i="111" s="1"/>
  <c r="X25" i="111" s="1"/>
  <c r="X45" i="108"/>
  <c r="X50" i="108" s="1"/>
  <c r="X17" i="108" s="1"/>
  <c r="Z71" i="110"/>
  <c r="Z76" i="110" s="1"/>
  <c r="Z19" i="110" s="1"/>
  <c r="X153" i="108"/>
  <c r="X34" i="108" s="1"/>
  <c r="X152" i="108"/>
  <c r="X16" i="108" s="1"/>
  <c r="Y100" i="116"/>
  <c r="Y12" i="116" s="1"/>
  <c r="Y101" i="116"/>
  <c r="Y30" i="116" s="1"/>
  <c r="Z45" i="110"/>
  <c r="Z50" i="110" s="1"/>
  <c r="Z17" i="110" s="1"/>
  <c r="Y74" i="112"/>
  <c r="Y10" i="112" s="1"/>
  <c r="Y75" i="112"/>
  <c r="Y28" i="112" s="1"/>
  <c r="Y62" i="116"/>
  <c r="Y27" i="116" s="1"/>
  <c r="Y61" i="116"/>
  <c r="Y9" i="116" s="1"/>
  <c r="Y123" i="107"/>
  <c r="Y128" i="107" s="1"/>
  <c r="Y23" i="107" s="1"/>
  <c r="X48" i="108"/>
  <c r="X8" i="108" s="1"/>
  <c r="X49" i="108"/>
  <c r="X26" i="108" s="1"/>
  <c r="Y114" i="112"/>
  <c r="Y31" i="112" s="1"/>
  <c r="Y113" i="112"/>
  <c r="Y13" i="112" s="1"/>
  <c r="Y58" i="116"/>
  <c r="Y63" i="116" s="1"/>
  <c r="Y18" i="116" s="1"/>
  <c r="Y127" i="107"/>
  <c r="Y32" i="107" s="1"/>
  <c r="Y126" i="107"/>
  <c r="Y14" i="107" s="1"/>
  <c r="W136" i="111"/>
  <c r="W141" i="111" s="1"/>
  <c r="W24" i="111" s="1"/>
  <c r="Y48" i="110"/>
  <c r="Y8" i="110" s="1"/>
  <c r="Y49" i="110"/>
  <c r="Y26" i="110" s="1"/>
  <c r="W110" i="115"/>
  <c r="W115" i="115" s="1"/>
  <c r="W22" i="115" s="1"/>
  <c r="W71" i="111"/>
  <c r="W76" i="111" s="1"/>
  <c r="W19" i="111" s="1"/>
  <c r="W74" i="115"/>
  <c r="W10" i="115" s="1"/>
  <c r="W75" i="115"/>
  <c r="W28" i="115" s="1"/>
  <c r="AA139" i="109"/>
  <c r="AA15" i="109" s="1"/>
  <c r="AA140" i="109"/>
  <c r="AA33" i="109" s="1"/>
  <c r="AA153" i="109"/>
  <c r="AA34" i="109" s="1"/>
  <c r="AA152" i="109"/>
  <c r="AA16" i="109" s="1"/>
  <c r="AA100" i="109"/>
  <c r="AA12" i="109" s="1"/>
  <c r="AA101" i="109"/>
  <c r="AA30" i="109" s="1"/>
  <c r="AA101" i="115"/>
  <c r="AA30" i="115" s="1"/>
  <c r="AA100" i="115"/>
  <c r="AA12" i="115" s="1"/>
  <c r="AA97" i="109"/>
  <c r="AA102" i="109" s="1"/>
  <c r="AA21" i="109" s="1"/>
  <c r="AA61" i="115"/>
  <c r="AA9" i="115" s="1"/>
  <c r="AA62" i="115"/>
  <c r="AA27" i="115" s="1"/>
  <c r="Z139" i="108"/>
  <c r="Z15" i="108" s="1"/>
  <c r="Z140" i="108"/>
  <c r="Z33" i="108" s="1"/>
  <c r="Z87" i="109"/>
  <c r="Z11" i="109" s="1"/>
  <c r="Z88" i="109"/>
  <c r="Z29" i="109" s="1"/>
  <c r="AA48" i="116"/>
  <c r="AA8" i="116" s="1"/>
  <c r="AA49" i="116"/>
  <c r="AA26" i="116" s="1"/>
  <c r="AA101" i="112"/>
  <c r="AA30" i="112" s="1"/>
  <c r="AA100" i="112"/>
  <c r="AA12" i="112" s="1"/>
  <c r="AA100" i="116"/>
  <c r="AA12" i="116" s="1"/>
  <c r="AA101" i="116"/>
  <c r="AA30" i="116" s="1"/>
  <c r="Z62" i="115"/>
  <c r="Z27" i="115" s="1"/>
  <c r="Z61" i="115"/>
  <c r="Z9" i="115" s="1"/>
  <c r="Z97" i="109"/>
  <c r="Z102" i="109" s="1"/>
  <c r="Z21" i="109" s="1"/>
  <c r="AA49" i="112"/>
  <c r="AA26" i="112" s="1"/>
  <c r="AA48" i="112"/>
  <c r="AA8" i="112" s="1"/>
  <c r="AA74" i="116"/>
  <c r="AA10" i="116" s="1"/>
  <c r="AA75" i="116"/>
  <c r="AA28" i="116" s="1"/>
  <c r="AA74" i="110"/>
  <c r="AA10" i="110" s="1"/>
  <c r="AA75" i="110"/>
  <c r="AA28" i="110" s="1"/>
  <c r="Z140" i="112"/>
  <c r="Z33" i="112" s="1"/>
  <c r="Z139" i="112"/>
  <c r="Z15" i="112" s="1"/>
  <c r="Y74" i="108"/>
  <c r="Y10" i="108" s="1"/>
  <c r="Y75" i="108"/>
  <c r="Y28" i="108" s="1"/>
  <c r="AA62" i="110"/>
  <c r="AA27" i="110" s="1"/>
  <c r="AA61" i="110"/>
  <c r="AA9" i="110" s="1"/>
  <c r="Y110" i="108"/>
  <c r="Y115" i="108" s="1"/>
  <c r="Y22" i="108" s="1"/>
  <c r="AA113" i="110"/>
  <c r="AA13" i="110" s="1"/>
  <c r="AA114" i="110"/>
  <c r="AA31" i="110" s="1"/>
  <c r="Z123" i="107"/>
  <c r="Z128" i="107" s="1"/>
  <c r="Z23" i="107" s="1"/>
  <c r="Y136" i="108"/>
  <c r="Y141" i="108" s="1"/>
  <c r="Y24" i="108" s="1"/>
  <c r="Y62" i="108"/>
  <c r="Y27" i="108" s="1"/>
  <c r="Y61" i="108"/>
  <c r="Y9" i="108" s="1"/>
  <c r="Y100" i="112"/>
  <c r="Y12" i="112" s="1"/>
  <c r="Y101" i="112"/>
  <c r="Y30" i="112" s="1"/>
  <c r="Z140" i="110"/>
  <c r="Z33" i="110" s="1"/>
  <c r="Z139" i="110"/>
  <c r="Z15" i="110" s="1"/>
  <c r="X58" i="108"/>
  <c r="X63" i="108" s="1"/>
  <c r="X18" i="108" s="1"/>
  <c r="Z49" i="110"/>
  <c r="Z26" i="110" s="1"/>
  <c r="Z48" i="110"/>
  <c r="Z8" i="110" s="1"/>
  <c r="Y113" i="116"/>
  <c r="Y13" i="116" s="1"/>
  <c r="Y114" i="116"/>
  <c r="Y31" i="116" s="1"/>
  <c r="Y110" i="112"/>
  <c r="Y115" i="112" s="1"/>
  <c r="Y22" i="112" s="1"/>
  <c r="Y110" i="116"/>
  <c r="Y115" i="116" s="1"/>
  <c r="Y22" i="116" s="1"/>
  <c r="X75" i="108"/>
  <c r="X28" i="108" s="1"/>
  <c r="X74" i="108"/>
  <c r="X10" i="108" s="1"/>
  <c r="W153" i="115"/>
  <c r="W34" i="115" s="1"/>
  <c r="W152" i="115"/>
  <c r="W16" i="115" s="1"/>
  <c r="W153" i="111"/>
  <c r="W34" i="111" s="1"/>
  <c r="W152" i="111"/>
  <c r="W16" i="111" s="1"/>
  <c r="W113" i="115"/>
  <c r="W13" i="115" s="1"/>
  <c r="W114" i="115"/>
  <c r="W31" i="115" s="1"/>
  <c r="W88" i="109"/>
  <c r="W29" i="109" s="1"/>
  <c r="W87" i="109"/>
  <c r="W11" i="109" s="1"/>
  <c r="W126" i="109"/>
  <c r="W14" i="109" s="1"/>
  <c r="W127" i="109"/>
  <c r="W32" i="109" s="1"/>
  <c r="X100" i="107"/>
  <c r="X12" i="107" s="1"/>
  <c r="X101" i="107"/>
  <c r="X30" i="107" s="1"/>
  <c r="Y136" i="110"/>
  <c r="Y141" i="110" s="1"/>
  <c r="Y24" i="110" s="1"/>
  <c r="X97" i="112"/>
  <c r="X102" i="112" s="1"/>
  <c r="X21" i="112" s="1"/>
  <c r="V101" i="108"/>
  <c r="V30" i="108" s="1"/>
  <c r="V100" i="108"/>
  <c r="V12" i="108" s="1"/>
  <c r="X101" i="110"/>
  <c r="X30" i="110" s="1"/>
  <c r="X100" i="110"/>
  <c r="X12" i="110" s="1"/>
  <c r="V74" i="109"/>
  <c r="V10" i="109" s="1"/>
  <c r="V75" i="109"/>
  <c r="V28" i="109" s="1"/>
  <c r="V113" i="108"/>
  <c r="V13" i="108" s="1"/>
  <c r="V114" i="108"/>
  <c r="V31" i="108" s="1"/>
  <c r="W110" i="112"/>
  <c r="W115" i="112" s="1"/>
  <c r="W22" i="112" s="1"/>
  <c r="V101" i="112"/>
  <c r="V30" i="112" s="1"/>
  <c r="V100" i="112"/>
  <c r="V12" i="112" s="1"/>
  <c r="U58" i="111"/>
  <c r="U63" i="111" s="1"/>
  <c r="U18" i="111" s="1"/>
  <c r="W74" i="110"/>
  <c r="W10" i="110" s="1"/>
  <c r="W75" i="110"/>
  <c r="W28" i="110" s="1"/>
  <c r="W139" i="110"/>
  <c r="W15" i="110" s="1"/>
  <c r="W140" i="110"/>
  <c r="W33" i="110" s="1"/>
  <c r="V84" i="112"/>
  <c r="V89" i="112" s="1"/>
  <c r="V20" i="112" s="1"/>
  <c r="V102" i="116"/>
  <c r="V21" i="116" s="1"/>
  <c r="V100" i="116"/>
  <c r="V12" i="116" s="1"/>
  <c r="V101" i="116"/>
  <c r="V30" i="116" s="1"/>
  <c r="U113" i="109"/>
  <c r="U13" i="109" s="1"/>
  <c r="U114" i="109"/>
  <c r="U31" i="109" s="1"/>
  <c r="V153" i="112"/>
  <c r="V34" i="112" s="1"/>
  <c r="V152" i="112"/>
  <c r="V16" i="112" s="1"/>
  <c r="V101" i="107"/>
  <c r="V30" i="107" s="1"/>
  <c r="V100" i="107"/>
  <c r="V12" i="107" s="1"/>
  <c r="U75" i="115"/>
  <c r="U28" i="115" s="1"/>
  <c r="U74" i="115"/>
  <c r="U10" i="115" s="1"/>
  <c r="U113" i="112"/>
  <c r="U13" i="112" s="1"/>
  <c r="U114" i="112"/>
  <c r="U31" i="112" s="1"/>
  <c r="U114" i="116"/>
  <c r="U31" i="116" s="1"/>
  <c r="U113" i="116"/>
  <c r="U13" i="116" s="1"/>
  <c r="T139" i="115"/>
  <c r="T15" i="115" s="1"/>
  <c r="T140" i="115"/>
  <c r="T33" i="115" s="1"/>
  <c r="U71" i="107"/>
  <c r="U76" i="107" s="1"/>
  <c r="U19" i="107" s="1"/>
  <c r="U149" i="106"/>
  <c r="S136" i="106"/>
  <c r="S141" i="106" s="1"/>
  <c r="S24" i="106" s="1"/>
  <c r="R123" i="103"/>
  <c r="Q84" i="104"/>
  <c r="Q89" i="104" s="1"/>
  <c r="Q20" i="104" s="1"/>
  <c r="P128" i="103"/>
  <c r="P23" i="103" s="1"/>
  <c r="Q123" i="106"/>
  <c r="Q128" i="106" s="1"/>
  <c r="Q23" i="106" s="1"/>
  <c r="N102" i="101"/>
  <c r="N21" i="101" s="1"/>
  <c r="N84" i="105"/>
  <c r="N110" i="106"/>
  <c r="L97" i="104"/>
  <c r="L102" i="104" s="1"/>
  <c r="L21" i="104" s="1"/>
  <c r="M123" i="106"/>
  <c r="M128" i="106" s="1"/>
  <c r="M23" i="106" s="1"/>
  <c r="K45" i="103"/>
  <c r="K71" i="105"/>
  <c r="K76" i="105" s="1"/>
  <c r="K19" i="105" s="1"/>
  <c r="J154" i="104"/>
  <c r="J25" i="104" s="1"/>
  <c r="AA87" i="115"/>
  <c r="AA11" i="115" s="1"/>
  <c r="AA88" i="115"/>
  <c r="AA29" i="115" s="1"/>
  <c r="AA152" i="115"/>
  <c r="AA16" i="115" s="1"/>
  <c r="AA153" i="115"/>
  <c r="AA34" i="115" s="1"/>
  <c r="AA48" i="108"/>
  <c r="AA8" i="108" s="1"/>
  <c r="AA49" i="108"/>
  <c r="AA26" i="108" s="1"/>
  <c r="AA149" i="115"/>
  <c r="AA154" i="115" s="1"/>
  <c r="AA25" i="115" s="1"/>
  <c r="AA149" i="109"/>
  <c r="AA154" i="109" s="1"/>
  <c r="AA25" i="109" s="1"/>
  <c r="AA110" i="115"/>
  <c r="AA115" i="115" s="1"/>
  <c r="AA22" i="115" s="1"/>
  <c r="AA126" i="115"/>
  <c r="AA14" i="115" s="1"/>
  <c r="AA127" i="115"/>
  <c r="AA32" i="115" s="1"/>
  <c r="AA123" i="109"/>
  <c r="AA128" i="109" s="1"/>
  <c r="AA23" i="109" s="1"/>
  <c r="Z149" i="109"/>
  <c r="Z154" i="109" s="1"/>
  <c r="Z25" i="109" s="1"/>
  <c r="Z48" i="108"/>
  <c r="Z8" i="108" s="1"/>
  <c r="Z49" i="108"/>
  <c r="Z26" i="108" s="1"/>
  <c r="Z127" i="115"/>
  <c r="Z32" i="115" s="1"/>
  <c r="Z126" i="115"/>
  <c r="Z14" i="115" s="1"/>
  <c r="Z101" i="109"/>
  <c r="Z30" i="109" s="1"/>
  <c r="Z100" i="109"/>
  <c r="Z12" i="109" s="1"/>
  <c r="AA71" i="112"/>
  <c r="AA76" i="112" s="1"/>
  <c r="AA19" i="112" s="1"/>
  <c r="AA97" i="116"/>
  <c r="AA102" i="116" s="1"/>
  <c r="AA21" i="116" s="1"/>
  <c r="Z153" i="108"/>
  <c r="Z34" i="108" s="1"/>
  <c r="Z152" i="108"/>
  <c r="Z16" i="108" s="1"/>
  <c r="AA58" i="112"/>
  <c r="AA63" i="112" s="1"/>
  <c r="AA18" i="112" s="1"/>
  <c r="AA136" i="107"/>
  <c r="AA141" i="107" s="1"/>
  <c r="AA24" i="107" s="1"/>
  <c r="AA113" i="112"/>
  <c r="AA13" i="112" s="1"/>
  <c r="AA114" i="112"/>
  <c r="AA31" i="112" s="1"/>
  <c r="AA84" i="116"/>
  <c r="AA89" i="116" s="1"/>
  <c r="AA20" i="116" s="1"/>
  <c r="AA100" i="107"/>
  <c r="AA12" i="107" s="1"/>
  <c r="AA102" i="107"/>
  <c r="AA21" i="107" s="1"/>
  <c r="AA101" i="107"/>
  <c r="AA30" i="107" s="1"/>
  <c r="Z75" i="112"/>
  <c r="Z28" i="112" s="1"/>
  <c r="Z74" i="112"/>
  <c r="Z10" i="112" s="1"/>
  <c r="Y139" i="108"/>
  <c r="Y15" i="108" s="1"/>
  <c r="Y140" i="108"/>
  <c r="Y33" i="108" s="1"/>
  <c r="Z88" i="112"/>
  <c r="Z29" i="112" s="1"/>
  <c r="Z87" i="112"/>
  <c r="Z11" i="112" s="1"/>
  <c r="AA110" i="110"/>
  <c r="AA115" i="110" s="1"/>
  <c r="AA22" i="110" s="1"/>
  <c r="Z152" i="116"/>
  <c r="Z16" i="116" s="1"/>
  <c r="Z153" i="116"/>
  <c r="Z34" i="116" s="1"/>
  <c r="Y152" i="108"/>
  <c r="Y16" i="108" s="1"/>
  <c r="Y153" i="108"/>
  <c r="Y34" i="108" s="1"/>
  <c r="AA136" i="110"/>
  <c r="AA141" i="110" s="1"/>
  <c r="AA24" i="110" s="1"/>
  <c r="Z127" i="112"/>
  <c r="Z32" i="112" s="1"/>
  <c r="Z126" i="112"/>
  <c r="Z14" i="112" s="1"/>
  <c r="Y100" i="111"/>
  <c r="Y12" i="111" s="1"/>
  <c r="Y101" i="111"/>
  <c r="Y30" i="111" s="1"/>
  <c r="Z149" i="112"/>
  <c r="Z154" i="112" s="1"/>
  <c r="Z25" i="112" s="1"/>
  <c r="Z114" i="116"/>
  <c r="Z31" i="116" s="1"/>
  <c r="Z113" i="116"/>
  <c r="Z13" i="116" s="1"/>
  <c r="Y152" i="116"/>
  <c r="Y16" i="116" s="1"/>
  <c r="Y153" i="116"/>
  <c r="Y34" i="116" s="1"/>
  <c r="Y74" i="116"/>
  <c r="Y10" i="116" s="1"/>
  <c r="Y75" i="116"/>
  <c r="Y28" i="116" s="1"/>
  <c r="Z97" i="110"/>
  <c r="Z102" i="110" s="1"/>
  <c r="Z21" i="110" s="1"/>
  <c r="Y84" i="116"/>
  <c r="Y89" i="116" s="1"/>
  <c r="Y20" i="116" s="1"/>
  <c r="Y123" i="112"/>
  <c r="Y128" i="112" s="1"/>
  <c r="Y23" i="112" s="1"/>
  <c r="Z61" i="110"/>
  <c r="Z9" i="110" s="1"/>
  <c r="Z62" i="110"/>
  <c r="Z27" i="110" s="1"/>
  <c r="Z75" i="110"/>
  <c r="Z28" i="110" s="1"/>
  <c r="Z74" i="110"/>
  <c r="Z10" i="110" s="1"/>
  <c r="X101" i="108"/>
  <c r="X30" i="108" s="1"/>
  <c r="X100" i="108"/>
  <c r="X12" i="108" s="1"/>
  <c r="Y97" i="110"/>
  <c r="Y102" i="110" s="1"/>
  <c r="Y21" i="110" s="1"/>
  <c r="W62" i="108"/>
  <c r="W27" i="108" s="1"/>
  <c r="W61" i="108"/>
  <c r="W9" i="108" s="1"/>
  <c r="X45" i="112"/>
  <c r="X50" i="112" s="1"/>
  <c r="X17" i="112" s="1"/>
  <c r="Y58" i="110"/>
  <c r="Y63" i="110" s="1"/>
  <c r="Y18" i="110" s="1"/>
  <c r="X123" i="107"/>
  <c r="X128" i="107" s="1"/>
  <c r="X23" i="107" s="1"/>
  <c r="W84" i="109"/>
  <c r="W89" i="109" s="1"/>
  <c r="W20" i="109" s="1"/>
  <c r="X45" i="107"/>
  <c r="X50" i="107" s="1"/>
  <c r="X17" i="107" s="1"/>
  <c r="X62" i="107"/>
  <c r="X27" i="107" s="1"/>
  <c r="X61" i="107"/>
  <c r="X9" i="107" s="1"/>
  <c r="Y127" i="110"/>
  <c r="Y32" i="110" s="1"/>
  <c r="Y126" i="110"/>
  <c r="Y14" i="110" s="1"/>
  <c r="X49" i="107"/>
  <c r="X26" i="107" s="1"/>
  <c r="X48" i="107"/>
  <c r="X8" i="107" s="1"/>
  <c r="W140" i="107"/>
  <c r="W33" i="107" s="1"/>
  <c r="W139" i="107"/>
  <c r="W15" i="107" s="1"/>
  <c r="V127" i="115"/>
  <c r="V32" i="115" s="1"/>
  <c r="V126" i="115"/>
  <c r="V14" i="115" s="1"/>
  <c r="V136" i="109"/>
  <c r="V141" i="109" s="1"/>
  <c r="V24" i="109" s="1"/>
  <c r="V149" i="115"/>
  <c r="V154" i="115" s="1"/>
  <c r="V25" i="115" s="1"/>
  <c r="V62" i="108"/>
  <c r="V27" i="108" s="1"/>
  <c r="V61" i="108"/>
  <c r="V9" i="108" s="1"/>
  <c r="V153" i="109"/>
  <c r="V34" i="109" s="1"/>
  <c r="V152" i="109"/>
  <c r="V16" i="109" s="1"/>
  <c r="V75" i="111"/>
  <c r="V28" i="111" s="1"/>
  <c r="V74" i="111"/>
  <c r="V10" i="111" s="1"/>
  <c r="V61" i="115"/>
  <c r="V9" i="115" s="1"/>
  <c r="V62" i="115"/>
  <c r="V27" i="115" s="1"/>
  <c r="W61" i="112"/>
  <c r="W9" i="112" s="1"/>
  <c r="W62" i="112"/>
  <c r="W27" i="112" s="1"/>
  <c r="V62" i="109"/>
  <c r="V27" i="109" s="1"/>
  <c r="V61" i="109"/>
  <c r="V9" i="109" s="1"/>
  <c r="U139" i="111"/>
  <c r="U15" i="111" s="1"/>
  <c r="U140" i="111"/>
  <c r="U33" i="111" s="1"/>
  <c r="U87" i="109"/>
  <c r="U11" i="109" s="1"/>
  <c r="U88" i="109"/>
  <c r="U29" i="109" s="1"/>
  <c r="U100" i="111"/>
  <c r="U12" i="111" s="1"/>
  <c r="U102" i="111"/>
  <c r="U21" i="111" s="1"/>
  <c r="U101" i="111"/>
  <c r="U30" i="111" s="1"/>
  <c r="V49" i="107"/>
  <c r="V26" i="107" s="1"/>
  <c r="V48" i="107"/>
  <c r="V8" i="107" s="1"/>
  <c r="V149" i="116"/>
  <c r="V154" i="116" s="1"/>
  <c r="V25" i="116" s="1"/>
  <c r="U123" i="111"/>
  <c r="U128" i="111" s="1"/>
  <c r="U23" i="111" s="1"/>
  <c r="U88" i="111"/>
  <c r="U29" i="111" s="1"/>
  <c r="U87" i="111"/>
  <c r="U11" i="111" s="1"/>
  <c r="U61" i="112"/>
  <c r="U9" i="112" s="1"/>
  <c r="U62" i="112"/>
  <c r="U27" i="112" s="1"/>
  <c r="V153" i="110"/>
  <c r="V34" i="110" s="1"/>
  <c r="V152" i="110"/>
  <c r="V16" i="110" s="1"/>
  <c r="U127" i="112"/>
  <c r="U32" i="112" s="1"/>
  <c r="U126" i="112"/>
  <c r="U14" i="112" s="1"/>
  <c r="U88" i="107"/>
  <c r="U29" i="107" s="1"/>
  <c r="U87" i="107"/>
  <c r="U11" i="107" s="1"/>
  <c r="V136" i="110"/>
  <c r="V141" i="110" s="1"/>
  <c r="V24" i="110" s="1"/>
  <c r="V48" i="110"/>
  <c r="V8" i="110" s="1"/>
  <c r="V49" i="110"/>
  <c r="V26" i="110" s="1"/>
  <c r="AA113" i="109"/>
  <c r="AA13" i="109" s="1"/>
  <c r="AA114" i="109"/>
  <c r="AA31" i="109" s="1"/>
  <c r="AA58" i="108"/>
  <c r="AA63" i="108" s="1"/>
  <c r="AA18" i="108" s="1"/>
  <c r="AA110" i="109"/>
  <c r="AA115" i="109" s="1"/>
  <c r="AA22" i="109" s="1"/>
  <c r="AA136" i="115"/>
  <c r="AA141" i="115" s="1"/>
  <c r="AA24" i="115" s="1"/>
  <c r="AA139" i="115"/>
  <c r="AA15" i="115" s="1"/>
  <c r="AA140" i="115"/>
  <c r="AA33" i="115" s="1"/>
  <c r="AA113" i="115"/>
  <c r="AA13" i="115" s="1"/>
  <c r="AA114" i="115"/>
  <c r="AA31" i="115" s="1"/>
  <c r="AA49" i="107"/>
  <c r="AA26" i="107" s="1"/>
  <c r="AA48" i="107"/>
  <c r="AA8" i="107" s="1"/>
  <c r="Z127" i="109"/>
  <c r="Z32" i="109" s="1"/>
  <c r="Z126" i="109"/>
  <c r="Z14" i="109" s="1"/>
  <c r="Z123" i="108"/>
  <c r="Z128" i="108" s="1"/>
  <c r="Z23" i="108" s="1"/>
  <c r="AA113" i="107"/>
  <c r="AA13" i="107" s="1"/>
  <c r="AA114" i="107"/>
  <c r="AA31" i="107" s="1"/>
  <c r="Z71" i="109"/>
  <c r="Z76" i="109" s="1"/>
  <c r="Z19" i="109" s="1"/>
  <c r="Y49" i="109"/>
  <c r="Y26" i="109" s="1"/>
  <c r="Y48" i="109"/>
  <c r="Y8" i="109" s="1"/>
  <c r="Z140" i="116"/>
  <c r="Z33" i="116" s="1"/>
  <c r="Z139" i="116"/>
  <c r="Z15" i="116" s="1"/>
  <c r="Z136" i="112"/>
  <c r="Z141" i="112" s="1"/>
  <c r="Z24" i="112" s="1"/>
  <c r="Y110" i="115"/>
  <c r="Y115" i="115" s="1"/>
  <c r="Y22" i="115" s="1"/>
  <c r="Z114" i="110"/>
  <c r="Z31" i="110" s="1"/>
  <c r="Z113" i="110"/>
  <c r="Z13" i="110" s="1"/>
  <c r="Z110" i="110"/>
  <c r="Z115" i="110" s="1"/>
  <c r="Z22" i="110" s="1"/>
  <c r="Y87" i="116"/>
  <c r="Y11" i="116" s="1"/>
  <c r="Y88" i="116"/>
  <c r="Y29" i="116" s="1"/>
  <c r="Y149" i="112"/>
  <c r="Y154" i="112" s="1"/>
  <c r="Y25" i="112" s="1"/>
  <c r="X139" i="108"/>
  <c r="X15" i="108" s="1"/>
  <c r="X140" i="108"/>
  <c r="X33" i="108" s="1"/>
  <c r="Y152" i="112"/>
  <c r="Y16" i="112" s="1"/>
  <c r="Y153" i="112"/>
  <c r="Y34" i="112" s="1"/>
  <c r="W149" i="109"/>
  <c r="W154" i="109" s="1"/>
  <c r="W25" i="109" s="1"/>
  <c r="W136" i="115"/>
  <c r="W141" i="115" s="1"/>
  <c r="W24" i="115" s="1"/>
  <c r="X75" i="116"/>
  <c r="X28" i="116" s="1"/>
  <c r="X74" i="116"/>
  <c r="X10" i="116" s="1"/>
  <c r="X87" i="112"/>
  <c r="X11" i="112" s="1"/>
  <c r="X88" i="112"/>
  <c r="X29" i="112" s="1"/>
  <c r="Y110" i="110"/>
  <c r="Y115" i="110" s="1"/>
  <c r="Y22" i="110" s="1"/>
  <c r="W114" i="111"/>
  <c r="W31" i="111" s="1"/>
  <c r="W113" i="111"/>
  <c r="W13" i="111" s="1"/>
  <c r="W123" i="115"/>
  <c r="W128" i="115" s="1"/>
  <c r="W23" i="115" s="1"/>
  <c r="X58" i="107"/>
  <c r="X63" i="107" s="1"/>
  <c r="X18" i="107" s="1"/>
  <c r="W139" i="116"/>
  <c r="W15" i="116" s="1"/>
  <c r="W140" i="116"/>
  <c r="W33" i="116" s="1"/>
  <c r="W48" i="112"/>
  <c r="W8" i="112" s="1"/>
  <c r="W49" i="112"/>
  <c r="W26" i="112" s="1"/>
  <c r="V140" i="109"/>
  <c r="V33" i="109" s="1"/>
  <c r="V139" i="109"/>
  <c r="V15" i="109" s="1"/>
  <c r="V49" i="108"/>
  <c r="V26" i="108" s="1"/>
  <c r="V48" i="108"/>
  <c r="V8" i="108" s="1"/>
  <c r="W58" i="116"/>
  <c r="X49" i="110"/>
  <c r="X26" i="110" s="1"/>
  <c r="X48" i="110"/>
  <c r="X8" i="110" s="1"/>
  <c r="V71" i="111"/>
  <c r="V76" i="111" s="1"/>
  <c r="V19" i="111" s="1"/>
  <c r="W48" i="107"/>
  <c r="W8" i="107" s="1"/>
  <c r="W49" i="107"/>
  <c r="W26" i="107" s="1"/>
  <c r="X123" i="110"/>
  <c r="X128" i="110" s="1"/>
  <c r="X23" i="110" s="1"/>
  <c r="V88" i="108"/>
  <c r="V29" i="108" s="1"/>
  <c r="V87" i="108"/>
  <c r="V11" i="108" s="1"/>
  <c r="W113" i="116"/>
  <c r="W13" i="116" s="1"/>
  <c r="W114" i="116"/>
  <c r="W31" i="116" s="1"/>
  <c r="W115" i="116"/>
  <c r="W22" i="116" s="1"/>
  <c r="W101" i="107"/>
  <c r="W30" i="107" s="1"/>
  <c r="W100" i="107"/>
  <c r="W12" i="107" s="1"/>
  <c r="V87" i="109"/>
  <c r="V11" i="109" s="1"/>
  <c r="V88" i="109"/>
  <c r="V29" i="109" s="1"/>
  <c r="V113" i="115"/>
  <c r="V13" i="115" s="1"/>
  <c r="V114" i="115"/>
  <c r="V31" i="115" s="1"/>
  <c r="X114" i="110"/>
  <c r="X31" i="110" s="1"/>
  <c r="X113" i="110"/>
  <c r="X13" i="110" s="1"/>
  <c r="V114" i="116"/>
  <c r="V31" i="116" s="1"/>
  <c r="V113" i="116"/>
  <c r="V13" i="116" s="1"/>
  <c r="U45" i="108"/>
  <c r="U50" i="108" s="1"/>
  <c r="U17" i="108" s="1"/>
  <c r="W100" i="110"/>
  <c r="W12" i="110" s="1"/>
  <c r="W101" i="110"/>
  <c r="W30" i="110" s="1"/>
  <c r="V62" i="112"/>
  <c r="V27" i="112" s="1"/>
  <c r="V63" i="112"/>
  <c r="V18" i="112" s="1"/>
  <c r="V61" i="112"/>
  <c r="V9" i="112" s="1"/>
  <c r="V48" i="116"/>
  <c r="V8" i="116" s="1"/>
  <c r="V49" i="116"/>
  <c r="V26" i="116" s="1"/>
  <c r="U87" i="115"/>
  <c r="U11" i="115" s="1"/>
  <c r="U88" i="115"/>
  <c r="U29" i="115" s="1"/>
  <c r="U149" i="108"/>
  <c r="U154" i="108" s="1"/>
  <c r="U25" i="108" s="1"/>
  <c r="T71" i="108"/>
  <c r="T76" i="108" s="1"/>
  <c r="T19" i="108" s="1"/>
  <c r="T97" i="108"/>
  <c r="T102" i="108" s="1"/>
  <c r="T21" i="108" s="1"/>
  <c r="T48" i="109"/>
  <c r="T8" i="109" s="1"/>
  <c r="T49" i="109"/>
  <c r="T26" i="109" s="1"/>
  <c r="U123" i="116"/>
  <c r="U128" i="116" s="1"/>
  <c r="U23" i="116" s="1"/>
  <c r="T74" i="115"/>
  <c r="T10" i="115" s="1"/>
  <c r="T75" i="115"/>
  <c r="T28" i="115" s="1"/>
  <c r="AA45" i="108"/>
  <c r="AA50" i="108" s="1"/>
  <c r="AA17" i="108" s="1"/>
  <c r="AA113" i="111"/>
  <c r="AA13" i="111" s="1"/>
  <c r="AA114" i="111"/>
  <c r="AA31" i="111" s="1"/>
  <c r="AA84" i="108"/>
  <c r="AA89" i="108" s="1"/>
  <c r="AA20" i="108" s="1"/>
  <c r="AA45" i="111"/>
  <c r="AA50" i="111" s="1"/>
  <c r="AA17" i="111" s="1"/>
  <c r="AA88" i="111"/>
  <c r="AA29" i="111" s="1"/>
  <c r="AA87" i="111"/>
  <c r="AA11" i="111" s="1"/>
  <c r="Z61" i="108"/>
  <c r="Z9" i="108" s="1"/>
  <c r="Z62" i="108"/>
  <c r="Z27" i="108" s="1"/>
  <c r="AA149" i="107"/>
  <c r="AA154" i="107" s="1"/>
  <c r="AA25" i="107" s="1"/>
  <c r="Z140" i="109"/>
  <c r="Z33" i="109" s="1"/>
  <c r="Z139" i="109"/>
  <c r="Z15" i="109" s="1"/>
  <c r="Z140" i="115"/>
  <c r="Z33" i="115" s="1"/>
  <c r="Z139" i="115"/>
  <c r="Z15" i="115" s="1"/>
  <c r="Z114" i="109"/>
  <c r="Z31" i="109" s="1"/>
  <c r="Z113" i="109"/>
  <c r="Z13" i="109" s="1"/>
  <c r="Z114" i="111"/>
  <c r="Z31" i="111" s="1"/>
  <c r="Z113" i="111"/>
  <c r="Z13" i="111" s="1"/>
  <c r="Z152" i="115"/>
  <c r="Z16" i="115" s="1"/>
  <c r="Z153" i="115"/>
  <c r="Z34" i="115" s="1"/>
  <c r="AA149" i="112"/>
  <c r="AA154" i="112" s="1"/>
  <c r="AA25" i="112" s="1"/>
  <c r="Y58" i="109"/>
  <c r="Y63" i="109" s="1"/>
  <c r="Y18" i="109" s="1"/>
  <c r="Y58" i="111"/>
  <c r="Y63" i="111" s="1"/>
  <c r="Y18" i="111" s="1"/>
  <c r="Y74" i="115"/>
  <c r="Y10" i="115" s="1"/>
  <c r="Y75" i="115"/>
  <c r="Y28" i="115" s="1"/>
  <c r="AA149" i="110"/>
  <c r="AA154" i="110" s="1"/>
  <c r="AA25" i="110" s="1"/>
  <c r="Y61" i="115"/>
  <c r="Y9" i="115" s="1"/>
  <c r="Y62" i="115"/>
  <c r="Y27" i="115" s="1"/>
  <c r="Y48" i="111"/>
  <c r="Y8" i="111" s="1"/>
  <c r="Y49" i="111"/>
  <c r="Y26" i="111" s="1"/>
  <c r="Y127" i="115"/>
  <c r="Y32" i="115" s="1"/>
  <c r="Y126" i="115"/>
  <c r="Y14" i="115" s="1"/>
  <c r="Y100" i="115"/>
  <c r="Y12" i="115" s="1"/>
  <c r="Y101" i="115"/>
  <c r="Y30" i="115" s="1"/>
  <c r="Z110" i="112"/>
  <c r="Z115" i="112" s="1"/>
  <c r="Z22" i="112" s="1"/>
  <c r="Z127" i="116"/>
  <c r="Z32" i="116" s="1"/>
  <c r="Z126" i="116"/>
  <c r="Z14" i="116" s="1"/>
  <c r="X62" i="115"/>
  <c r="X27" i="115" s="1"/>
  <c r="X61" i="115"/>
  <c r="X9" i="115" s="1"/>
  <c r="Z88" i="110"/>
  <c r="Z29" i="110" s="1"/>
  <c r="Z87" i="110"/>
  <c r="Z11" i="110" s="1"/>
  <c r="Y136" i="116"/>
  <c r="Y141" i="116" s="1"/>
  <c r="Y24" i="116" s="1"/>
  <c r="X58" i="111"/>
  <c r="X63" i="111" s="1"/>
  <c r="X18" i="111" s="1"/>
  <c r="X45" i="115"/>
  <c r="X50" i="115" s="1"/>
  <c r="X17" i="115" s="1"/>
  <c r="X74" i="111"/>
  <c r="X10" i="111" s="1"/>
  <c r="X75" i="111"/>
  <c r="X28" i="111" s="1"/>
  <c r="X48" i="115"/>
  <c r="X8" i="115" s="1"/>
  <c r="X49" i="115"/>
  <c r="X26" i="115" s="1"/>
  <c r="X115" i="108"/>
  <c r="X22" i="108" s="1"/>
  <c r="X114" i="108"/>
  <c r="X31" i="108" s="1"/>
  <c r="X113" i="108"/>
  <c r="X13" i="108" s="1"/>
  <c r="Z123" i="110"/>
  <c r="Z128" i="110" s="1"/>
  <c r="Z23" i="110" s="1"/>
  <c r="X126" i="108"/>
  <c r="X14" i="108" s="1"/>
  <c r="X127" i="108"/>
  <c r="X32" i="108" s="1"/>
  <c r="Z127" i="110"/>
  <c r="Z32" i="110" s="1"/>
  <c r="Z126" i="110"/>
  <c r="Z14" i="110" s="1"/>
  <c r="Y127" i="112"/>
  <c r="Y32" i="112" s="1"/>
  <c r="Y126" i="112"/>
  <c r="Y14" i="112" s="1"/>
  <c r="Y123" i="116"/>
  <c r="Y128" i="116" s="1"/>
  <c r="Y23" i="116" s="1"/>
  <c r="Y123" i="110"/>
  <c r="Y128" i="110" s="1"/>
  <c r="Y23" i="110" s="1"/>
  <c r="X74" i="112"/>
  <c r="X10" i="112" s="1"/>
  <c r="X75" i="112"/>
  <c r="X28" i="112" s="1"/>
  <c r="X58" i="112"/>
  <c r="X63" i="112" s="1"/>
  <c r="X18" i="112" s="1"/>
  <c r="W139" i="109"/>
  <c r="W15" i="109" s="1"/>
  <c r="W140" i="109"/>
  <c r="W33" i="109" s="1"/>
  <c r="W100" i="109"/>
  <c r="W12" i="109" s="1"/>
  <c r="W101" i="109"/>
  <c r="W30" i="109" s="1"/>
  <c r="X87" i="107"/>
  <c r="X11" i="107" s="1"/>
  <c r="X88" i="107"/>
  <c r="X29" i="107" s="1"/>
  <c r="X75" i="107"/>
  <c r="X28" i="107" s="1"/>
  <c r="X74" i="107"/>
  <c r="X10" i="107" s="1"/>
  <c r="W153" i="108"/>
  <c r="W34" i="108" s="1"/>
  <c r="W152" i="108"/>
  <c r="W16" i="108" s="1"/>
  <c r="W62" i="107"/>
  <c r="W27" i="107" s="1"/>
  <c r="W61" i="107"/>
  <c r="W9" i="107" s="1"/>
  <c r="V48" i="109"/>
  <c r="V8" i="109" s="1"/>
  <c r="V49" i="109"/>
  <c r="V26" i="109" s="1"/>
  <c r="V50" i="115"/>
  <c r="V17" i="115" s="1"/>
  <c r="V136" i="108"/>
  <c r="V141" i="108" s="1"/>
  <c r="V24" i="108" s="1"/>
  <c r="X126" i="110"/>
  <c r="X14" i="110" s="1"/>
  <c r="X127" i="110"/>
  <c r="X32" i="110" s="1"/>
  <c r="V88" i="111"/>
  <c r="V29" i="111" s="1"/>
  <c r="V87" i="111"/>
  <c r="V11" i="111" s="1"/>
  <c r="V71" i="115"/>
  <c r="V76" i="115" s="1"/>
  <c r="V19" i="115" s="1"/>
  <c r="X153" i="110"/>
  <c r="X34" i="110" s="1"/>
  <c r="X152" i="110"/>
  <c r="X16" i="110" s="1"/>
  <c r="U49" i="115"/>
  <c r="U26" i="115" s="1"/>
  <c r="U48" i="115"/>
  <c r="U8" i="115" s="1"/>
  <c r="V49" i="112"/>
  <c r="V26" i="112" s="1"/>
  <c r="V48" i="112"/>
  <c r="V8" i="112" s="1"/>
  <c r="U114" i="111"/>
  <c r="U31" i="111" s="1"/>
  <c r="U113" i="111"/>
  <c r="U13" i="111" s="1"/>
  <c r="U100" i="108"/>
  <c r="U12" i="108" s="1"/>
  <c r="U101" i="108"/>
  <c r="U30" i="108" s="1"/>
  <c r="W88" i="110"/>
  <c r="W29" i="110" s="1"/>
  <c r="W87" i="110"/>
  <c r="W11" i="110" s="1"/>
  <c r="W58" i="110"/>
  <c r="W63" i="110" s="1"/>
  <c r="W18" i="110" s="1"/>
  <c r="U61" i="109"/>
  <c r="U9" i="109" s="1"/>
  <c r="U62" i="109"/>
  <c r="U27" i="109" s="1"/>
  <c r="U58" i="108"/>
  <c r="U63" i="108" s="1"/>
  <c r="U18" i="108" s="1"/>
  <c r="U84" i="111"/>
  <c r="U89" i="111" s="1"/>
  <c r="U20" i="111" s="1"/>
  <c r="V88" i="116"/>
  <c r="V29" i="116" s="1"/>
  <c r="V87" i="116"/>
  <c r="V11" i="116" s="1"/>
  <c r="U127" i="111"/>
  <c r="U32" i="111" s="1"/>
  <c r="U126" i="111"/>
  <c r="U14" i="111" s="1"/>
  <c r="T61" i="115"/>
  <c r="T9" i="115" s="1"/>
  <c r="T62" i="115"/>
  <c r="T27" i="115" s="1"/>
  <c r="U152" i="116"/>
  <c r="U16" i="116" s="1"/>
  <c r="U153" i="116"/>
  <c r="U34" i="116" s="1"/>
  <c r="U154" i="116"/>
  <c r="U25" i="116" s="1"/>
  <c r="V126" i="110"/>
  <c r="V14" i="110" s="1"/>
  <c r="V127" i="110"/>
  <c r="V32" i="110" s="1"/>
  <c r="T48" i="108"/>
  <c r="T8" i="108" s="1"/>
  <c r="T49" i="108"/>
  <c r="T26" i="108" s="1"/>
  <c r="U71" i="112"/>
  <c r="U76" i="112" s="1"/>
  <c r="U19" i="112" s="1"/>
  <c r="AA100" i="111"/>
  <c r="AA12" i="111" s="1"/>
  <c r="AA101" i="111"/>
  <c r="AA30" i="111" s="1"/>
  <c r="AA61" i="108"/>
  <c r="AA9" i="108" s="1"/>
  <c r="AA62" i="108"/>
  <c r="AA27" i="108" s="1"/>
  <c r="AA97" i="108"/>
  <c r="AA102" i="108" s="1"/>
  <c r="AA21" i="108" s="1"/>
  <c r="AA49" i="111"/>
  <c r="AA26" i="111" s="1"/>
  <c r="AA48" i="111"/>
  <c r="AA8" i="111" s="1"/>
  <c r="AA87" i="108"/>
  <c r="AA11" i="108" s="1"/>
  <c r="AA88" i="108"/>
  <c r="AA29" i="108" s="1"/>
  <c r="AA88" i="116"/>
  <c r="AA29" i="116" s="1"/>
  <c r="AA87" i="116"/>
  <c r="AA11" i="116" s="1"/>
  <c r="Z114" i="115"/>
  <c r="Z31" i="115" s="1"/>
  <c r="Z113" i="115"/>
  <c r="Z13" i="115" s="1"/>
  <c r="AA123" i="107"/>
  <c r="AA128" i="107" s="1"/>
  <c r="AA23" i="107" s="1"/>
  <c r="Z152" i="109"/>
  <c r="Z16" i="109" s="1"/>
  <c r="Z153" i="109"/>
  <c r="Z34" i="109" s="1"/>
  <c r="AA126" i="112"/>
  <c r="AA14" i="112" s="1"/>
  <c r="AA127" i="112"/>
  <c r="AA32" i="112" s="1"/>
  <c r="Z149" i="111"/>
  <c r="Z154" i="111" s="1"/>
  <c r="Z25" i="111" s="1"/>
  <c r="Z75" i="111"/>
  <c r="Z28" i="111" s="1"/>
  <c r="Z74" i="111"/>
  <c r="Z10" i="111" s="1"/>
  <c r="Y61" i="111"/>
  <c r="Y9" i="111" s="1"/>
  <c r="Y62" i="111"/>
  <c r="Y27" i="111" s="1"/>
  <c r="Y71" i="109"/>
  <c r="Y76" i="109" s="1"/>
  <c r="Y19" i="109" s="1"/>
  <c r="Y88" i="108"/>
  <c r="Y29" i="108" s="1"/>
  <c r="Y87" i="108"/>
  <c r="Y11" i="108" s="1"/>
  <c r="Z152" i="112"/>
  <c r="Z16" i="112" s="1"/>
  <c r="Z153" i="112"/>
  <c r="Z34" i="112" s="1"/>
  <c r="Y49" i="115"/>
  <c r="Y26" i="115" s="1"/>
  <c r="Y48" i="115"/>
  <c r="Y8" i="115" s="1"/>
  <c r="Y84" i="109"/>
  <c r="Y89" i="109" s="1"/>
  <c r="Y20" i="109" s="1"/>
  <c r="Z48" i="116"/>
  <c r="Z8" i="116" s="1"/>
  <c r="Z49" i="116"/>
  <c r="Z26" i="116" s="1"/>
  <c r="Z101" i="107"/>
  <c r="Z30" i="107" s="1"/>
  <c r="Z100" i="107"/>
  <c r="Z12" i="107" s="1"/>
  <c r="Y101" i="109"/>
  <c r="Y30" i="109" s="1"/>
  <c r="Y100" i="109"/>
  <c r="Y12" i="109" s="1"/>
  <c r="Z113" i="107"/>
  <c r="Z13" i="107" s="1"/>
  <c r="Z114" i="107"/>
  <c r="Z31" i="107" s="1"/>
  <c r="X136" i="108"/>
  <c r="X141" i="108" s="1"/>
  <c r="X24" i="108" s="1"/>
  <c r="Y127" i="116"/>
  <c r="Y32" i="116" s="1"/>
  <c r="Y126" i="116"/>
  <c r="Y14" i="116" s="1"/>
  <c r="X45" i="111"/>
  <c r="X50" i="111" s="1"/>
  <c r="X17" i="111" s="1"/>
  <c r="Y74" i="107"/>
  <c r="Y10" i="107" s="1"/>
  <c r="Y75" i="107"/>
  <c r="Y28" i="107" s="1"/>
  <c r="X75" i="109"/>
  <c r="X28" i="109" s="1"/>
  <c r="X74" i="109"/>
  <c r="X10" i="109" s="1"/>
  <c r="X123" i="108"/>
  <c r="X128" i="108" s="1"/>
  <c r="X23" i="108" s="1"/>
  <c r="X97" i="108"/>
  <c r="X102" i="108" s="1"/>
  <c r="X21" i="108" s="1"/>
  <c r="Y71" i="112"/>
  <c r="Y76" i="112" s="1"/>
  <c r="Y19" i="112" s="1"/>
  <c r="X62" i="109"/>
  <c r="X27" i="109" s="1"/>
  <c r="X61" i="109"/>
  <c r="X9" i="109" s="1"/>
  <c r="Y136" i="112"/>
  <c r="Y141" i="112" s="1"/>
  <c r="Y24" i="112" s="1"/>
  <c r="Y149" i="116"/>
  <c r="Y154" i="116" s="1"/>
  <c r="Y25" i="116" s="1"/>
  <c r="X48" i="116"/>
  <c r="X8" i="116" s="1"/>
  <c r="X49" i="116"/>
  <c r="X26" i="116" s="1"/>
  <c r="X153" i="116"/>
  <c r="X34" i="116" s="1"/>
  <c r="X152" i="116"/>
  <c r="X16" i="116" s="1"/>
  <c r="X139" i="112"/>
  <c r="X15" i="112" s="1"/>
  <c r="X140" i="112"/>
  <c r="X33" i="112" s="1"/>
  <c r="W61" i="109"/>
  <c r="W9" i="109" s="1"/>
  <c r="W62" i="109"/>
  <c r="W27" i="109" s="1"/>
  <c r="W101" i="108"/>
  <c r="W30" i="108" s="1"/>
  <c r="W100" i="108"/>
  <c r="W12" i="108" s="1"/>
  <c r="X58" i="116"/>
  <c r="X63" i="116" s="1"/>
  <c r="X18" i="116" s="1"/>
  <c r="X114" i="112"/>
  <c r="X31" i="112" s="1"/>
  <c r="X113" i="112"/>
  <c r="X13" i="112" s="1"/>
  <c r="W153" i="109"/>
  <c r="W34" i="109" s="1"/>
  <c r="W152" i="109"/>
  <c r="W16" i="109" s="1"/>
  <c r="W74" i="109"/>
  <c r="W10" i="109" s="1"/>
  <c r="W75" i="109"/>
  <c r="W28" i="109" s="1"/>
  <c r="W48" i="115"/>
  <c r="W8" i="115" s="1"/>
  <c r="W49" i="115"/>
  <c r="W26" i="115" s="1"/>
  <c r="V97" i="108"/>
  <c r="V102" i="108" s="1"/>
  <c r="V21" i="108" s="1"/>
  <c r="X87" i="110"/>
  <c r="X11" i="110" s="1"/>
  <c r="X88" i="110"/>
  <c r="X29" i="110" s="1"/>
  <c r="W88" i="112"/>
  <c r="W29" i="112" s="1"/>
  <c r="W87" i="112"/>
  <c r="W11" i="112" s="1"/>
  <c r="X61" i="110"/>
  <c r="X9" i="110" s="1"/>
  <c r="X62" i="110"/>
  <c r="X27" i="110" s="1"/>
  <c r="V140" i="108"/>
  <c r="V33" i="108" s="1"/>
  <c r="V139" i="108"/>
  <c r="V15" i="108" s="1"/>
  <c r="W88" i="116"/>
  <c r="W29" i="116" s="1"/>
  <c r="W87" i="116"/>
  <c r="W11" i="116" s="1"/>
  <c r="V100" i="111"/>
  <c r="V12" i="111" s="1"/>
  <c r="V101" i="111"/>
  <c r="V30" i="111" s="1"/>
  <c r="W153" i="112"/>
  <c r="W34" i="112" s="1"/>
  <c r="W152" i="112"/>
  <c r="W16" i="112" s="1"/>
  <c r="U71" i="115"/>
  <c r="U76" i="115" s="1"/>
  <c r="U19" i="115" s="1"/>
  <c r="V97" i="112"/>
  <c r="V102" i="112" s="1"/>
  <c r="V21" i="112" s="1"/>
  <c r="V58" i="107"/>
  <c r="V63" i="107" s="1"/>
  <c r="V18" i="107" s="1"/>
  <c r="U61" i="115"/>
  <c r="U9" i="115" s="1"/>
  <c r="U62" i="115"/>
  <c r="U27" i="115" s="1"/>
  <c r="U152" i="109"/>
  <c r="U16" i="109" s="1"/>
  <c r="U153" i="109"/>
  <c r="U34" i="109" s="1"/>
  <c r="V110" i="116"/>
  <c r="V115" i="116" s="1"/>
  <c r="V22" i="116" s="1"/>
  <c r="U74" i="107"/>
  <c r="U10" i="107" s="1"/>
  <c r="U75" i="107"/>
  <c r="U28" i="107" s="1"/>
  <c r="T113" i="115"/>
  <c r="T13" i="115" s="1"/>
  <c r="T114" i="115"/>
  <c r="T31" i="115" s="1"/>
  <c r="T75" i="109"/>
  <c r="T28" i="109" s="1"/>
  <c r="T74" i="109"/>
  <c r="T10" i="109" s="1"/>
  <c r="S97" i="108"/>
  <c r="S102" i="108" s="1"/>
  <c r="S21" i="108" s="1"/>
  <c r="S76" i="108"/>
  <c r="S19" i="108" s="1"/>
  <c r="S74" i="108"/>
  <c r="S10" i="108" s="1"/>
  <c r="S75" i="108"/>
  <c r="S28" i="108" s="1"/>
  <c r="U58" i="110"/>
  <c r="U63" i="110" s="1"/>
  <c r="U18" i="110" s="1"/>
  <c r="T114" i="107"/>
  <c r="T31" i="107" s="1"/>
  <c r="T113" i="107"/>
  <c r="T13" i="107" s="1"/>
  <c r="S97" i="111"/>
  <c r="S102" i="111" s="1"/>
  <c r="S21" i="111" s="1"/>
  <c r="S48" i="111"/>
  <c r="S8" i="111" s="1"/>
  <c r="S49" i="111"/>
  <c r="S26" i="111" s="1"/>
  <c r="S152" i="107"/>
  <c r="S16" i="107" s="1"/>
  <c r="S153" i="107"/>
  <c r="S34" i="107" s="1"/>
  <c r="R140" i="115"/>
  <c r="R33" i="115" s="1"/>
  <c r="R139" i="115"/>
  <c r="R15" i="115" s="1"/>
  <c r="R71" i="108"/>
  <c r="R76" i="108" s="1"/>
  <c r="R19" i="108" s="1"/>
  <c r="S126" i="116"/>
  <c r="S14" i="116" s="1"/>
  <c r="S127" i="116"/>
  <c r="S32" i="116" s="1"/>
  <c r="R127" i="111"/>
  <c r="R32" i="111" s="1"/>
  <c r="R126" i="111"/>
  <c r="R14" i="111" s="1"/>
  <c r="S62" i="116"/>
  <c r="S27" i="116" s="1"/>
  <c r="S61" i="116"/>
  <c r="S9" i="116" s="1"/>
  <c r="R49" i="109"/>
  <c r="R26" i="109" s="1"/>
  <c r="R48" i="109"/>
  <c r="R8" i="109" s="1"/>
  <c r="R75" i="109"/>
  <c r="R28" i="109" s="1"/>
  <c r="R74" i="109"/>
  <c r="R10" i="109" s="1"/>
  <c r="Q114" i="109"/>
  <c r="Q31" i="109" s="1"/>
  <c r="Q113" i="109"/>
  <c r="Q13" i="109" s="1"/>
  <c r="Q87" i="109"/>
  <c r="Q11" i="109" s="1"/>
  <c r="Q88" i="109"/>
  <c r="Q29" i="109" s="1"/>
  <c r="Q127" i="111"/>
  <c r="Q32" i="111" s="1"/>
  <c r="Q126" i="111"/>
  <c r="Q14" i="111" s="1"/>
  <c r="Q140" i="108"/>
  <c r="Q33" i="108" s="1"/>
  <c r="Q139" i="108"/>
  <c r="Q15" i="108" s="1"/>
  <c r="R101" i="116"/>
  <c r="R30" i="116" s="1"/>
  <c r="R100" i="116"/>
  <c r="R12" i="116" s="1"/>
  <c r="Q48" i="107"/>
  <c r="Q8" i="107" s="1"/>
  <c r="Q49" i="107"/>
  <c r="Q26" i="107" s="1"/>
  <c r="R127" i="110"/>
  <c r="R32" i="110" s="1"/>
  <c r="R126" i="110"/>
  <c r="R14" i="110" s="1"/>
  <c r="Q113" i="112"/>
  <c r="Q13" i="112" s="1"/>
  <c r="Q114" i="112"/>
  <c r="Q31" i="112" s="1"/>
  <c r="Q71" i="107"/>
  <c r="Q76" i="107" s="1"/>
  <c r="Q19" i="107" s="1"/>
  <c r="P101" i="107"/>
  <c r="P30" i="107" s="1"/>
  <c r="P100" i="107"/>
  <c r="P12" i="107" s="1"/>
  <c r="P114" i="107"/>
  <c r="P31" i="107" s="1"/>
  <c r="P113" i="107"/>
  <c r="P13" i="107" s="1"/>
  <c r="Q48" i="110"/>
  <c r="Q8" i="110" s="1"/>
  <c r="Q49" i="110"/>
  <c r="Q26" i="110" s="1"/>
  <c r="O152" i="111"/>
  <c r="O16" i="111" s="1"/>
  <c r="O153" i="111"/>
  <c r="O34" i="111" s="1"/>
  <c r="P100" i="112"/>
  <c r="P12" i="112" s="1"/>
  <c r="P101" i="112"/>
  <c r="P30" i="112" s="1"/>
  <c r="O110" i="111"/>
  <c r="O115" i="111" s="1"/>
  <c r="O22" i="111" s="1"/>
  <c r="P62" i="116"/>
  <c r="P27" i="116" s="1"/>
  <c r="P61" i="116"/>
  <c r="P9" i="116" s="1"/>
  <c r="O62" i="111"/>
  <c r="O27" i="111" s="1"/>
  <c r="O61" i="111"/>
  <c r="O9" i="111" s="1"/>
  <c r="N49" i="108"/>
  <c r="N26" i="108" s="1"/>
  <c r="N48" i="108"/>
  <c r="N8" i="108" s="1"/>
  <c r="O49" i="112"/>
  <c r="O26" i="112" s="1"/>
  <c r="O48" i="112"/>
  <c r="O8" i="112" s="1"/>
  <c r="O48" i="116"/>
  <c r="O8" i="116" s="1"/>
  <c r="O49" i="116"/>
  <c r="O26" i="116" s="1"/>
  <c r="O100" i="112"/>
  <c r="O12" i="112" s="1"/>
  <c r="O101" i="112"/>
  <c r="O30" i="112" s="1"/>
  <c r="N88" i="115"/>
  <c r="N29" i="115" s="1"/>
  <c r="N87" i="115"/>
  <c r="N11" i="115" s="1"/>
  <c r="N123" i="108"/>
  <c r="N128" i="108" s="1"/>
  <c r="N23" i="108" s="1"/>
  <c r="N62" i="109"/>
  <c r="N27" i="109" s="1"/>
  <c r="N61" i="109"/>
  <c r="N9" i="109" s="1"/>
  <c r="N62" i="107"/>
  <c r="N27" i="107" s="1"/>
  <c r="N61" i="107"/>
  <c r="N9" i="107" s="1"/>
  <c r="N49" i="112"/>
  <c r="N26" i="112" s="1"/>
  <c r="N48" i="112"/>
  <c r="N8" i="112" s="1"/>
  <c r="M127" i="108"/>
  <c r="M32" i="108" s="1"/>
  <c r="M126" i="108"/>
  <c r="M14" i="108" s="1"/>
  <c r="M45" i="109"/>
  <c r="M50" i="109" s="1"/>
  <c r="M17" i="109" s="1"/>
  <c r="O49" i="110"/>
  <c r="O26" i="110" s="1"/>
  <c r="O48" i="110"/>
  <c r="O8" i="110" s="1"/>
  <c r="M75" i="108"/>
  <c r="M28" i="108" s="1"/>
  <c r="M74" i="108"/>
  <c r="M10" i="108" s="1"/>
  <c r="L101" i="109"/>
  <c r="L30" i="109" s="1"/>
  <c r="L100" i="109"/>
  <c r="L12" i="109" s="1"/>
  <c r="L87" i="108"/>
  <c r="L11" i="108" s="1"/>
  <c r="L88" i="108"/>
  <c r="L29" i="108" s="1"/>
  <c r="M114" i="112"/>
  <c r="M31" i="112" s="1"/>
  <c r="M113" i="112"/>
  <c r="M13" i="112" s="1"/>
  <c r="M115" i="112"/>
  <c r="M22" i="112" s="1"/>
  <c r="L97" i="108"/>
  <c r="M113" i="116"/>
  <c r="M13" i="116" s="1"/>
  <c r="M114" i="116"/>
  <c r="M31" i="116" s="1"/>
  <c r="L123" i="108"/>
  <c r="L128" i="108" s="1"/>
  <c r="L23" i="108" s="1"/>
  <c r="N136" i="110"/>
  <c r="N141" i="110" s="1"/>
  <c r="N24" i="110" s="1"/>
  <c r="L45" i="108"/>
  <c r="L50" i="108" s="1"/>
  <c r="L17" i="108" s="1"/>
  <c r="L71" i="115"/>
  <c r="L76" i="115" s="1"/>
  <c r="L19" i="115" s="1"/>
  <c r="L139" i="115"/>
  <c r="L15" i="115" s="1"/>
  <c r="L140" i="115"/>
  <c r="L33" i="115" s="1"/>
  <c r="L58" i="108"/>
  <c r="L63" i="108" s="1"/>
  <c r="L18" i="108" s="1"/>
  <c r="N48" i="110"/>
  <c r="N8" i="110" s="1"/>
  <c r="N49" i="110"/>
  <c r="N26" i="110" s="1"/>
  <c r="L139" i="107"/>
  <c r="L15" i="107" s="1"/>
  <c r="L140" i="107"/>
  <c r="L33" i="107" s="1"/>
  <c r="K126" i="109"/>
  <c r="K14" i="109" s="1"/>
  <c r="K127" i="109"/>
  <c r="K32" i="109" s="1"/>
  <c r="L114" i="116"/>
  <c r="L31" i="116" s="1"/>
  <c r="L113" i="116"/>
  <c r="L13" i="116" s="1"/>
  <c r="K45" i="108"/>
  <c r="K50" i="108" s="1"/>
  <c r="K17" i="108" s="1"/>
  <c r="L62" i="112"/>
  <c r="L27" i="112" s="1"/>
  <c r="L61" i="112"/>
  <c r="L9" i="112" s="1"/>
  <c r="K101" i="109"/>
  <c r="K30" i="109" s="1"/>
  <c r="K100" i="109"/>
  <c r="K12" i="109" s="1"/>
  <c r="K97" i="108"/>
  <c r="K102" i="108" s="1"/>
  <c r="K21" i="108" s="1"/>
  <c r="L149" i="112"/>
  <c r="L154" i="112" s="1"/>
  <c r="L25" i="112" s="1"/>
  <c r="J114" i="108"/>
  <c r="J31" i="108" s="1"/>
  <c r="J113" i="108"/>
  <c r="J13" i="108" s="1"/>
  <c r="K149" i="107"/>
  <c r="K154" i="107" s="1"/>
  <c r="K25" i="107" s="1"/>
  <c r="L48" i="110"/>
  <c r="L8" i="110" s="1"/>
  <c r="L49" i="110"/>
  <c r="L26" i="110" s="1"/>
  <c r="K88" i="112"/>
  <c r="K29" i="112" s="1"/>
  <c r="K87" i="112"/>
  <c r="K11" i="112" s="1"/>
  <c r="J74" i="115"/>
  <c r="J10" i="115" s="1"/>
  <c r="J75" i="115"/>
  <c r="J28" i="115" s="1"/>
  <c r="J127" i="111"/>
  <c r="J32" i="111" s="1"/>
  <c r="J126" i="111"/>
  <c r="J14" i="111" s="1"/>
  <c r="I152" i="108"/>
  <c r="I16" i="108" s="1"/>
  <c r="I153" i="108"/>
  <c r="I34" i="108" s="1"/>
  <c r="I74" i="110"/>
  <c r="I10" i="110" s="1"/>
  <c r="I75" i="110"/>
  <c r="I28" i="110" s="1"/>
  <c r="K88" i="110"/>
  <c r="K29" i="110" s="1"/>
  <c r="K87" i="110"/>
  <c r="K11" i="110" s="1"/>
  <c r="I139" i="107"/>
  <c r="I15" i="107" s="1"/>
  <c r="I140" i="107"/>
  <c r="I33" i="107" s="1"/>
  <c r="J140" i="110"/>
  <c r="J33" i="110" s="1"/>
  <c r="J139" i="110"/>
  <c r="J15" i="110" s="1"/>
  <c r="I61" i="109"/>
  <c r="I9" i="109" s="1"/>
  <c r="I62" i="109"/>
  <c r="I27" i="109" s="1"/>
  <c r="K100" i="110"/>
  <c r="K12" i="110" s="1"/>
  <c r="K101" i="110"/>
  <c r="K30" i="110" s="1"/>
  <c r="I61" i="116"/>
  <c r="I9" i="116" s="1"/>
  <c r="I62" i="116"/>
  <c r="I27" i="116" s="1"/>
  <c r="I63" i="116"/>
  <c r="I18" i="116" s="1"/>
  <c r="J127" i="116"/>
  <c r="J32" i="116" s="1"/>
  <c r="J126" i="116"/>
  <c r="J14" i="116" s="1"/>
  <c r="I48" i="111"/>
  <c r="I8" i="111" s="1"/>
  <c r="I49" i="111"/>
  <c r="I26" i="111" s="1"/>
  <c r="I123" i="116"/>
  <c r="I128" i="116" s="1"/>
  <c r="I23" i="116" s="1"/>
  <c r="I45" i="115"/>
  <c r="I50" i="115" s="1"/>
  <c r="I17" i="115" s="1"/>
  <c r="K58" i="110"/>
  <c r="K63" i="110" s="1"/>
  <c r="K18" i="110" s="1"/>
  <c r="I100" i="116"/>
  <c r="I12" i="116" s="1"/>
  <c r="I101" i="116"/>
  <c r="I30" i="116" s="1"/>
  <c r="H48" i="109"/>
  <c r="H8" i="109" s="1"/>
  <c r="H49" i="109"/>
  <c r="H26" i="109" s="1"/>
  <c r="H100" i="107"/>
  <c r="H12" i="107" s="1"/>
  <c r="H101" i="107"/>
  <c r="H30" i="107" s="1"/>
  <c r="H126" i="109"/>
  <c r="H14" i="109" s="1"/>
  <c r="H127" i="109"/>
  <c r="H32" i="109" s="1"/>
  <c r="H136" i="115"/>
  <c r="H141" i="115" s="1"/>
  <c r="H24" i="115" s="1"/>
  <c r="H71" i="110"/>
  <c r="H76" i="110" s="1"/>
  <c r="H19" i="110" s="1"/>
  <c r="H123" i="108"/>
  <c r="H128" i="108" s="1"/>
  <c r="H23" i="108" s="1"/>
  <c r="H123" i="109"/>
  <c r="H128" i="109" s="1"/>
  <c r="H23" i="109" s="1"/>
  <c r="H149" i="116"/>
  <c r="H154" i="116" s="1"/>
  <c r="H25" i="116" s="1"/>
  <c r="H71" i="109"/>
  <c r="H76" i="109" s="1"/>
  <c r="H19" i="109" s="1"/>
  <c r="H127" i="112"/>
  <c r="H32" i="112" s="1"/>
  <c r="H126" i="112"/>
  <c r="H14" i="112" s="1"/>
  <c r="H153" i="109"/>
  <c r="H34" i="109" s="1"/>
  <c r="H152" i="109"/>
  <c r="H16" i="109" s="1"/>
  <c r="H74" i="110"/>
  <c r="H10" i="110" s="1"/>
  <c r="H75" i="110"/>
  <c r="H28" i="110" s="1"/>
  <c r="H110" i="116"/>
  <c r="H115" i="116" s="1"/>
  <c r="H22" i="116" s="1"/>
  <c r="X58" i="109"/>
  <c r="X63" i="109" s="1"/>
  <c r="X18" i="109" s="1"/>
  <c r="Y61" i="107"/>
  <c r="Y9" i="107" s="1"/>
  <c r="Y62" i="107"/>
  <c r="Y27" i="107" s="1"/>
  <c r="X101" i="111"/>
  <c r="X30" i="111" s="1"/>
  <c r="X100" i="111"/>
  <c r="X12" i="111" s="1"/>
  <c r="Y139" i="116"/>
  <c r="Y15" i="116" s="1"/>
  <c r="Y140" i="116"/>
  <c r="Y33" i="116" s="1"/>
  <c r="X45" i="109"/>
  <c r="X50" i="109" s="1"/>
  <c r="X17" i="109" s="1"/>
  <c r="X113" i="111"/>
  <c r="X13" i="111" s="1"/>
  <c r="X114" i="111"/>
  <c r="X31" i="111" s="1"/>
  <c r="X48" i="111"/>
  <c r="X8" i="111" s="1"/>
  <c r="X49" i="111"/>
  <c r="X26" i="111" s="1"/>
  <c r="X84" i="115"/>
  <c r="X89" i="115" s="1"/>
  <c r="X20" i="115" s="1"/>
  <c r="W45" i="115"/>
  <c r="W50" i="115" s="1"/>
  <c r="W17" i="115" s="1"/>
  <c r="X149" i="112"/>
  <c r="X154" i="112" s="1"/>
  <c r="X25" i="112" s="1"/>
  <c r="X123" i="116"/>
  <c r="X128" i="116" s="1"/>
  <c r="X23" i="116" s="1"/>
  <c r="Y140" i="110"/>
  <c r="Y33" i="110" s="1"/>
  <c r="Y139" i="110"/>
  <c r="Y15" i="110" s="1"/>
  <c r="W71" i="109"/>
  <c r="W76" i="109" s="1"/>
  <c r="W19" i="109" s="1"/>
  <c r="W45" i="111"/>
  <c r="W50" i="111" s="1"/>
  <c r="W17" i="111" s="1"/>
  <c r="X149" i="116"/>
  <c r="X154" i="116" s="1"/>
  <c r="X25" i="116" s="1"/>
  <c r="X101" i="112"/>
  <c r="X30" i="112" s="1"/>
  <c r="X100" i="112"/>
  <c r="X12" i="112" s="1"/>
  <c r="X84" i="112"/>
  <c r="X89" i="112" s="1"/>
  <c r="X20" i="112" s="1"/>
  <c r="W149" i="111"/>
  <c r="W154" i="111" s="1"/>
  <c r="W25" i="111" s="1"/>
  <c r="W113" i="109"/>
  <c r="W13" i="109" s="1"/>
  <c r="W114" i="109"/>
  <c r="W31" i="109" s="1"/>
  <c r="W136" i="109"/>
  <c r="W141" i="109" s="1"/>
  <c r="W24" i="109" s="1"/>
  <c r="X126" i="107"/>
  <c r="X14" i="107" s="1"/>
  <c r="X127" i="107"/>
  <c r="X32" i="107" s="1"/>
  <c r="W84" i="111"/>
  <c r="W89" i="111" s="1"/>
  <c r="W20" i="111" s="1"/>
  <c r="V110" i="108"/>
  <c r="V115" i="108" s="1"/>
  <c r="V22" i="108" s="1"/>
  <c r="X84" i="110"/>
  <c r="X89" i="110" s="1"/>
  <c r="X20" i="110" s="1"/>
  <c r="W136" i="116"/>
  <c r="W141" i="116" s="1"/>
  <c r="W24" i="116" s="1"/>
  <c r="V97" i="109"/>
  <c r="V102" i="109" s="1"/>
  <c r="V21" i="109" s="1"/>
  <c r="V97" i="111"/>
  <c r="V102" i="111" s="1"/>
  <c r="V21" i="111" s="1"/>
  <c r="W75" i="107"/>
  <c r="W28" i="107" s="1"/>
  <c r="W74" i="107"/>
  <c r="W10" i="107" s="1"/>
  <c r="W153" i="116"/>
  <c r="W34" i="116" s="1"/>
  <c r="W152" i="116"/>
  <c r="W16" i="116" s="1"/>
  <c r="V84" i="115"/>
  <c r="V89" i="115" s="1"/>
  <c r="V20" i="115" s="1"/>
  <c r="V126" i="108"/>
  <c r="V14" i="108" s="1"/>
  <c r="V127" i="108"/>
  <c r="V32" i="108" s="1"/>
  <c r="X58" i="110"/>
  <c r="X63" i="110" s="1"/>
  <c r="X18" i="110" s="1"/>
  <c r="V49" i="111"/>
  <c r="V26" i="111" s="1"/>
  <c r="V48" i="111"/>
  <c r="V8" i="111" s="1"/>
  <c r="V149" i="108"/>
  <c r="V154" i="108" s="1"/>
  <c r="V25" i="108" s="1"/>
  <c r="W126" i="116"/>
  <c r="W14" i="116" s="1"/>
  <c r="W127" i="116"/>
  <c r="W32" i="116" s="1"/>
  <c r="V140" i="115"/>
  <c r="V33" i="115" s="1"/>
  <c r="V141" i="115"/>
  <c r="V24" i="115" s="1"/>
  <c r="V139" i="115"/>
  <c r="V15" i="115" s="1"/>
  <c r="V84" i="109"/>
  <c r="V89" i="109" s="1"/>
  <c r="V20" i="109" s="1"/>
  <c r="U123" i="108"/>
  <c r="U128" i="108" s="1"/>
  <c r="U23" i="108" s="1"/>
  <c r="U97" i="108"/>
  <c r="U102" i="108" s="1"/>
  <c r="U21" i="108" s="1"/>
  <c r="V126" i="116"/>
  <c r="V14" i="116" s="1"/>
  <c r="V127" i="116"/>
  <c r="V32" i="116" s="1"/>
  <c r="U87" i="108"/>
  <c r="U11" i="108" s="1"/>
  <c r="U88" i="108"/>
  <c r="U29" i="108" s="1"/>
  <c r="V110" i="107"/>
  <c r="V115" i="107" s="1"/>
  <c r="V22" i="107" s="1"/>
  <c r="V136" i="112"/>
  <c r="V141" i="112" s="1"/>
  <c r="V24" i="112" s="1"/>
  <c r="U100" i="109"/>
  <c r="U12" i="109" s="1"/>
  <c r="U101" i="109"/>
  <c r="U30" i="109" s="1"/>
  <c r="U123" i="109"/>
  <c r="U128" i="109" s="1"/>
  <c r="U23" i="109" s="1"/>
  <c r="U152" i="111"/>
  <c r="U16" i="111" s="1"/>
  <c r="U153" i="111"/>
  <c r="U34" i="111" s="1"/>
  <c r="W71" i="110"/>
  <c r="W76" i="110" s="1"/>
  <c r="W19" i="110" s="1"/>
  <c r="U110" i="111"/>
  <c r="U115" i="111" s="1"/>
  <c r="U22" i="111" s="1"/>
  <c r="U97" i="107"/>
  <c r="U102" i="107" s="1"/>
  <c r="U21" i="107" s="1"/>
  <c r="T114" i="111"/>
  <c r="T31" i="111" s="1"/>
  <c r="T113" i="111"/>
  <c r="T13" i="111" s="1"/>
  <c r="T100" i="109"/>
  <c r="T12" i="109" s="1"/>
  <c r="T101" i="109"/>
  <c r="T30" i="109" s="1"/>
  <c r="T71" i="115"/>
  <c r="T76" i="115" s="1"/>
  <c r="T19" i="115" s="1"/>
  <c r="T62" i="108"/>
  <c r="T27" i="108" s="1"/>
  <c r="T63" i="108"/>
  <c r="T18" i="108" s="1"/>
  <c r="T61" i="108"/>
  <c r="T9" i="108" s="1"/>
  <c r="T61" i="109"/>
  <c r="T9" i="109" s="1"/>
  <c r="T62" i="109"/>
  <c r="T27" i="109" s="1"/>
  <c r="T48" i="111"/>
  <c r="T8" i="111" s="1"/>
  <c r="T49" i="111"/>
  <c r="T26" i="111" s="1"/>
  <c r="U139" i="112"/>
  <c r="U15" i="112" s="1"/>
  <c r="U140" i="112"/>
  <c r="U33" i="112" s="1"/>
  <c r="T114" i="108"/>
  <c r="T31" i="108" s="1"/>
  <c r="T113" i="108"/>
  <c r="T13" i="108" s="1"/>
  <c r="U149" i="112"/>
  <c r="U154" i="112" s="1"/>
  <c r="U25" i="112" s="1"/>
  <c r="V123" i="110"/>
  <c r="V128" i="110" s="1"/>
  <c r="V23" i="110" s="1"/>
  <c r="T84" i="109"/>
  <c r="T89" i="109" s="1"/>
  <c r="T20" i="109" s="1"/>
  <c r="T61" i="111"/>
  <c r="T9" i="111" s="1"/>
  <c r="T62" i="111"/>
  <c r="T27" i="111" s="1"/>
  <c r="T84" i="111"/>
  <c r="T89" i="111" s="1"/>
  <c r="T20" i="111" s="1"/>
  <c r="S123" i="108"/>
  <c r="S128" i="108" s="1"/>
  <c r="S23" i="108" s="1"/>
  <c r="T126" i="116"/>
  <c r="T14" i="116" s="1"/>
  <c r="T127" i="116"/>
  <c r="T32" i="116" s="1"/>
  <c r="S87" i="115"/>
  <c r="S11" i="115" s="1"/>
  <c r="S88" i="115"/>
  <c r="S29" i="115" s="1"/>
  <c r="S123" i="111"/>
  <c r="S128" i="111" s="1"/>
  <c r="S23" i="111" s="1"/>
  <c r="S49" i="115"/>
  <c r="S26" i="115" s="1"/>
  <c r="S48" i="115"/>
  <c r="S8" i="115" s="1"/>
  <c r="R97" i="111"/>
  <c r="R102" i="111" s="1"/>
  <c r="R21" i="111" s="1"/>
  <c r="R48" i="108"/>
  <c r="R8" i="108" s="1"/>
  <c r="R49" i="108"/>
  <c r="R26" i="108" s="1"/>
  <c r="S45" i="112"/>
  <c r="S50" i="112" s="1"/>
  <c r="S17" i="112" s="1"/>
  <c r="S136" i="112"/>
  <c r="S141" i="112" s="1"/>
  <c r="S24" i="112" s="1"/>
  <c r="S97" i="116"/>
  <c r="S102" i="116" s="1"/>
  <c r="S21" i="116" s="1"/>
  <c r="R126" i="109"/>
  <c r="R14" i="109" s="1"/>
  <c r="R127" i="109"/>
  <c r="R32" i="109" s="1"/>
  <c r="R114" i="109"/>
  <c r="R31" i="109" s="1"/>
  <c r="R113" i="109"/>
  <c r="R13" i="109" s="1"/>
  <c r="R48" i="115"/>
  <c r="R8" i="115" s="1"/>
  <c r="R49" i="115"/>
  <c r="R26" i="115" s="1"/>
  <c r="R123" i="108"/>
  <c r="R128" i="108" s="1"/>
  <c r="R23" i="108" s="1"/>
  <c r="R84" i="109"/>
  <c r="R89" i="109" s="1"/>
  <c r="R20" i="109" s="1"/>
  <c r="R97" i="108"/>
  <c r="R102" i="108" s="1"/>
  <c r="R21" i="108" s="1"/>
  <c r="S139" i="116"/>
  <c r="S15" i="116" s="1"/>
  <c r="S140" i="116"/>
  <c r="S33" i="116" s="1"/>
  <c r="R62" i="115"/>
  <c r="R27" i="115" s="1"/>
  <c r="R61" i="115"/>
  <c r="R9" i="115" s="1"/>
  <c r="R45" i="108"/>
  <c r="R50" i="108" s="1"/>
  <c r="R17" i="108" s="1"/>
  <c r="R61" i="111"/>
  <c r="R9" i="111" s="1"/>
  <c r="R62" i="111"/>
  <c r="R27" i="111" s="1"/>
  <c r="Q123" i="109"/>
  <c r="Q128" i="109" s="1"/>
  <c r="Q23" i="109" s="1"/>
  <c r="Q110" i="111"/>
  <c r="Q58" i="115"/>
  <c r="Q63" i="115" s="1"/>
  <c r="Q18" i="115" s="1"/>
  <c r="R149" i="116"/>
  <c r="R154" i="116" s="1"/>
  <c r="R25" i="116" s="1"/>
  <c r="S136" i="110"/>
  <c r="S149" i="110"/>
  <c r="R110" i="112"/>
  <c r="R115" i="112" s="1"/>
  <c r="R22" i="112" s="1"/>
  <c r="P97" i="111"/>
  <c r="P102" i="111" s="1"/>
  <c r="P21" i="111" s="1"/>
  <c r="R61" i="110"/>
  <c r="R9" i="110" s="1"/>
  <c r="R62" i="110"/>
  <c r="R27" i="110" s="1"/>
  <c r="P97" i="108"/>
  <c r="P102" i="108" s="1"/>
  <c r="P21" i="108" s="1"/>
  <c r="P71" i="109"/>
  <c r="P76" i="109" s="1"/>
  <c r="P19" i="109" s="1"/>
  <c r="Q110" i="110"/>
  <c r="P45" i="107"/>
  <c r="P50" i="107" s="1"/>
  <c r="P17" i="107" s="1"/>
  <c r="O74" i="111"/>
  <c r="O10" i="111" s="1"/>
  <c r="O75" i="111"/>
  <c r="O28" i="111" s="1"/>
  <c r="O76" i="111"/>
  <c r="O19" i="111" s="1"/>
  <c r="O126" i="108"/>
  <c r="O14" i="108" s="1"/>
  <c r="O127" i="108"/>
  <c r="O32" i="108" s="1"/>
  <c r="O128" i="108"/>
  <c r="O23" i="108" s="1"/>
  <c r="O75" i="109"/>
  <c r="O28" i="109" s="1"/>
  <c r="O74" i="109"/>
  <c r="O10" i="109" s="1"/>
  <c r="O61" i="108"/>
  <c r="O9" i="108" s="1"/>
  <c r="O62" i="108"/>
  <c r="O27" i="108" s="1"/>
  <c r="O75" i="108"/>
  <c r="O28" i="108" s="1"/>
  <c r="O74" i="108"/>
  <c r="O10" i="108" s="1"/>
  <c r="P114" i="116"/>
  <c r="P31" i="116" s="1"/>
  <c r="P113" i="116"/>
  <c r="P13" i="116" s="1"/>
  <c r="O71" i="115"/>
  <c r="O113" i="109"/>
  <c r="O13" i="109" s="1"/>
  <c r="O114" i="109"/>
  <c r="O31" i="109" s="1"/>
  <c r="O126" i="115"/>
  <c r="O14" i="115" s="1"/>
  <c r="O127" i="115"/>
  <c r="O32" i="115" s="1"/>
  <c r="P45" i="112"/>
  <c r="P50" i="112" s="1"/>
  <c r="P17" i="112" s="1"/>
  <c r="O84" i="107"/>
  <c r="O89" i="107" s="1"/>
  <c r="O20" i="107" s="1"/>
  <c r="O127" i="107"/>
  <c r="O32" i="107" s="1"/>
  <c r="O126" i="107"/>
  <c r="O14" i="107" s="1"/>
  <c r="N87" i="108"/>
  <c r="N11" i="108" s="1"/>
  <c r="N88" i="108"/>
  <c r="N29" i="108" s="1"/>
  <c r="O126" i="112"/>
  <c r="O14" i="112" s="1"/>
  <c r="O127" i="112"/>
  <c r="O32" i="112" s="1"/>
  <c r="O88" i="116"/>
  <c r="O29" i="116" s="1"/>
  <c r="O87" i="116"/>
  <c r="O11" i="116" s="1"/>
  <c r="N49" i="109"/>
  <c r="N26" i="109" s="1"/>
  <c r="N48" i="109"/>
  <c r="N8" i="109" s="1"/>
  <c r="P110" i="110"/>
  <c r="P115" i="110" s="1"/>
  <c r="P22" i="110" s="1"/>
  <c r="N149" i="108"/>
  <c r="N154" i="108" s="1"/>
  <c r="N25" i="108" s="1"/>
  <c r="N75" i="111"/>
  <c r="N28" i="111" s="1"/>
  <c r="N74" i="111"/>
  <c r="N10" i="111" s="1"/>
  <c r="N84" i="109"/>
  <c r="N89" i="109" s="1"/>
  <c r="N20" i="109" s="1"/>
  <c r="N58" i="109"/>
  <c r="N63" i="109" s="1"/>
  <c r="N18" i="109" s="1"/>
  <c r="N110" i="115"/>
  <c r="N115" i="115" s="1"/>
  <c r="N22" i="115" s="1"/>
  <c r="O136" i="107"/>
  <c r="O141" i="107" s="1"/>
  <c r="O24" i="107" s="1"/>
  <c r="N140" i="111"/>
  <c r="N33" i="111" s="1"/>
  <c r="N139" i="111"/>
  <c r="N15" i="111" s="1"/>
  <c r="N127" i="115"/>
  <c r="N32" i="115" s="1"/>
  <c r="N126" i="115"/>
  <c r="N14" i="115" s="1"/>
  <c r="N87" i="111"/>
  <c r="N11" i="111" s="1"/>
  <c r="N88" i="111"/>
  <c r="N29" i="111" s="1"/>
  <c r="M152" i="108"/>
  <c r="M16" i="108" s="1"/>
  <c r="M153" i="108"/>
  <c r="M34" i="108" s="1"/>
  <c r="N110" i="116"/>
  <c r="N115" i="116" s="1"/>
  <c r="N22" i="116" s="1"/>
  <c r="N58" i="116"/>
  <c r="N63" i="116" s="1"/>
  <c r="N18" i="116" s="1"/>
  <c r="M84" i="115"/>
  <c r="M110" i="109"/>
  <c r="M100" i="109"/>
  <c r="M12" i="109" s="1"/>
  <c r="M101" i="109"/>
  <c r="M30" i="109" s="1"/>
  <c r="M58" i="108"/>
  <c r="M63" i="108" s="1"/>
  <c r="M18" i="108" s="1"/>
  <c r="N48" i="116"/>
  <c r="N8" i="116" s="1"/>
  <c r="N49" i="116"/>
  <c r="N26" i="116" s="1"/>
  <c r="N71" i="116"/>
  <c r="N76" i="116" s="1"/>
  <c r="N19" i="116" s="1"/>
  <c r="M61" i="107"/>
  <c r="M9" i="107" s="1"/>
  <c r="M62" i="107"/>
  <c r="M27" i="107" s="1"/>
  <c r="N97" i="110"/>
  <c r="N102" i="110" s="1"/>
  <c r="N21" i="110" s="1"/>
  <c r="M62" i="116"/>
  <c r="M27" i="116" s="1"/>
  <c r="M61" i="116"/>
  <c r="M9" i="116" s="1"/>
  <c r="L58" i="111"/>
  <c r="L63" i="111" s="1"/>
  <c r="L18" i="111" s="1"/>
  <c r="M149" i="112"/>
  <c r="M154" i="112" s="1"/>
  <c r="M25" i="112" s="1"/>
  <c r="M58" i="112"/>
  <c r="M63" i="112" s="1"/>
  <c r="M18" i="112" s="1"/>
  <c r="L127" i="111"/>
  <c r="L32" i="111" s="1"/>
  <c r="L126" i="111"/>
  <c r="L14" i="111" s="1"/>
  <c r="L74" i="115"/>
  <c r="L10" i="115" s="1"/>
  <c r="L75" i="115"/>
  <c r="L28" i="115" s="1"/>
  <c r="M136" i="107"/>
  <c r="L97" i="111"/>
  <c r="L102" i="111" s="1"/>
  <c r="L21" i="111" s="1"/>
  <c r="L74" i="107"/>
  <c r="L10" i="107" s="1"/>
  <c r="L75" i="107"/>
  <c r="L28" i="107" s="1"/>
  <c r="K87" i="108"/>
  <c r="K11" i="108" s="1"/>
  <c r="K88" i="108"/>
  <c r="K29" i="108" s="1"/>
  <c r="K84" i="108"/>
  <c r="K89" i="108" s="1"/>
  <c r="K20" i="108" s="1"/>
  <c r="L123" i="116"/>
  <c r="L128" i="116" s="1"/>
  <c r="L23" i="116" s="1"/>
  <c r="K139" i="111"/>
  <c r="K15" i="111" s="1"/>
  <c r="K140" i="111"/>
  <c r="K33" i="111" s="1"/>
  <c r="L139" i="116"/>
  <c r="L15" i="116" s="1"/>
  <c r="L140" i="116"/>
  <c r="L33" i="116" s="1"/>
  <c r="M97" i="110"/>
  <c r="M102" i="110" s="1"/>
  <c r="M21" i="110" s="1"/>
  <c r="L97" i="116"/>
  <c r="L102" i="116" s="1"/>
  <c r="L21" i="116" s="1"/>
  <c r="K153" i="111"/>
  <c r="K34" i="111" s="1"/>
  <c r="K152" i="111"/>
  <c r="K16" i="111" s="1"/>
  <c r="K154" i="111"/>
  <c r="K25" i="111" s="1"/>
  <c r="K88" i="115"/>
  <c r="K29" i="115" s="1"/>
  <c r="K87" i="115"/>
  <c r="K11" i="115" s="1"/>
  <c r="M88" i="110"/>
  <c r="M29" i="110" s="1"/>
  <c r="M87" i="110"/>
  <c r="M11" i="110" s="1"/>
  <c r="L101" i="116"/>
  <c r="L30" i="116" s="1"/>
  <c r="L100" i="116"/>
  <c r="L12" i="116" s="1"/>
  <c r="K123" i="111"/>
  <c r="K128" i="111" s="1"/>
  <c r="K23" i="111" s="1"/>
  <c r="K100" i="115"/>
  <c r="K12" i="115" s="1"/>
  <c r="K101" i="115"/>
  <c r="K30" i="115" s="1"/>
  <c r="J101" i="108"/>
  <c r="J30" i="108" s="1"/>
  <c r="J100" i="108"/>
  <c r="J12" i="108" s="1"/>
  <c r="K123" i="112"/>
  <c r="K128" i="112" s="1"/>
  <c r="K23" i="112" s="1"/>
  <c r="L71" i="110"/>
  <c r="L76" i="110" s="1"/>
  <c r="L19" i="110" s="1"/>
  <c r="K140" i="107"/>
  <c r="K33" i="107" s="1"/>
  <c r="K139" i="107"/>
  <c r="K15" i="107" s="1"/>
  <c r="J153" i="108"/>
  <c r="J34" i="108" s="1"/>
  <c r="J152" i="108"/>
  <c r="J16" i="108" s="1"/>
  <c r="K62" i="107"/>
  <c r="K27" i="107" s="1"/>
  <c r="K61" i="107"/>
  <c r="K9" i="107" s="1"/>
  <c r="J123" i="108"/>
  <c r="J128" i="108" s="1"/>
  <c r="J23" i="108" s="1"/>
  <c r="K101" i="112"/>
  <c r="K30" i="112" s="1"/>
  <c r="K100" i="112"/>
  <c r="K12" i="112" s="1"/>
  <c r="K126" i="116"/>
  <c r="K14" i="116" s="1"/>
  <c r="K127" i="116"/>
  <c r="K32" i="116" s="1"/>
  <c r="K128" i="116"/>
  <c r="K23" i="116" s="1"/>
  <c r="J58" i="115"/>
  <c r="J63" i="115" s="1"/>
  <c r="J18" i="115" s="1"/>
  <c r="J110" i="111"/>
  <c r="J115" i="111" s="1"/>
  <c r="J22" i="111" s="1"/>
  <c r="J84" i="115"/>
  <c r="J89" i="115" s="1"/>
  <c r="J20" i="115" s="1"/>
  <c r="J127" i="115"/>
  <c r="J32" i="115" s="1"/>
  <c r="J126" i="115"/>
  <c r="J14" i="115" s="1"/>
  <c r="J75" i="111"/>
  <c r="J28" i="111" s="1"/>
  <c r="J74" i="111"/>
  <c r="J10" i="111" s="1"/>
  <c r="I136" i="107"/>
  <c r="I141" i="107" s="1"/>
  <c r="I24" i="107" s="1"/>
  <c r="J127" i="112"/>
  <c r="J32" i="112" s="1"/>
  <c r="J126" i="112"/>
  <c r="J14" i="112" s="1"/>
  <c r="I74" i="107"/>
  <c r="I10" i="107" s="1"/>
  <c r="I114" i="110"/>
  <c r="I31" i="110" s="1"/>
  <c r="I113" i="110"/>
  <c r="I13" i="110" s="1"/>
  <c r="I62" i="112"/>
  <c r="I27" i="112" s="1"/>
  <c r="I139" i="108"/>
  <c r="I15" i="108" s="1"/>
  <c r="I140" i="108"/>
  <c r="I33" i="108" s="1"/>
  <c r="I58" i="108"/>
  <c r="I63" i="108" s="1"/>
  <c r="I18" i="108" s="1"/>
  <c r="J48" i="110"/>
  <c r="J8" i="110" s="1"/>
  <c r="J49" i="110"/>
  <c r="J26" i="110" s="1"/>
  <c r="I110" i="109"/>
  <c r="I115" i="109" s="1"/>
  <c r="I22" i="109" s="1"/>
  <c r="I149" i="111"/>
  <c r="I154" i="111" s="1"/>
  <c r="I25" i="111" s="1"/>
  <c r="J123" i="116"/>
  <c r="J128" i="116" s="1"/>
  <c r="J23" i="116" s="1"/>
  <c r="I100" i="115"/>
  <c r="I12" i="115" s="1"/>
  <c r="I101" i="115"/>
  <c r="I30" i="115" s="1"/>
  <c r="I102" i="115"/>
  <c r="I21" i="115" s="1"/>
  <c r="I153" i="116"/>
  <c r="I34" i="116" s="1"/>
  <c r="I152" i="116"/>
  <c r="I16" i="116" s="1"/>
  <c r="I140" i="112"/>
  <c r="I33" i="112" s="1"/>
  <c r="I139" i="112"/>
  <c r="I15" i="112" s="1"/>
  <c r="H113" i="107"/>
  <c r="H13" i="107" s="1"/>
  <c r="H114" i="107"/>
  <c r="H31" i="107" s="1"/>
  <c r="H97" i="111"/>
  <c r="H102" i="111" s="1"/>
  <c r="H21" i="111" s="1"/>
  <c r="H62" i="109"/>
  <c r="H27" i="109" s="1"/>
  <c r="H61" i="109"/>
  <c r="H9" i="109" s="1"/>
  <c r="H45" i="111"/>
  <c r="H50" i="111" s="1"/>
  <c r="H17" i="111" s="1"/>
  <c r="H97" i="108"/>
  <c r="H102" i="108" s="1"/>
  <c r="H21" i="108" s="1"/>
  <c r="H140" i="107"/>
  <c r="H33" i="107" s="1"/>
  <c r="H139" i="107"/>
  <c r="H15" i="107" s="1"/>
  <c r="H127" i="111"/>
  <c r="H32" i="111" s="1"/>
  <c r="H126" i="111"/>
  <c r="H14" i="111" s="1"/>
  <c r="H84" i="115"/>
  <c r="H89" i="115" s="1"/>
  <c r="H20" i="115" s="1"/>
  <c r="H97" i="107"/>
  <c r="H102" i="107" s="1"/>
  <c r="H21" i="107" s="1"/>
  <c r="H84" i="109"/>
  <c r="H89" i="109" s="1"/>
  <c r="H20" i="109" s="1"/>
  <c r="H87" i="116"/>
  <c r="H11" i="116" s="1"/>
  <c r="H153" i="108"/>
  <c r="H34" i="108" s="1"/>
  <c r="H152" i="108"/>
  <c r="H16" i="108" s="1"/>
  <c r="V48" i="115"/>
  <c r="V8" i="115" s="1"/>
  <c r="V49" i="115"/>
  <c r="V26" i="115" s="1"/>
  <c r="W58" i="107"/>
  <c r="W63" i="107" s="1"/>
  <c r="W18" i="107" s="1"/>
  <c r="V128" i="111"/>
  <c r="V23" i="111" s="1"/>
  <c r="X139" i="110"/>
  <c r="X15" i="110" s="1"/>
  <c r="X140" i="110"/>
  <c r="X33" i="110" s="1"/>
  <c r="W97" i="112"/>
  <c r="W102" i="112" s="1"/>
  <c r="W21" i="112" s="1"/>
  <c r="W149" i="107"/>
  <c r="W154" i="107" s="1"/>
  <c r="W25" i="107" s="1"/>
  <c r="V71" i="108"/>
  <c r="V76" i="108" s="1"/>
  <c r="V19" i="108" s="1"/>
  <c r="W71" i="116"/>
  <c r="W76" i="116" s="1"/>
  <c r="W19" i="116" s="1"/>
  <c r="W126" i="107"/>
  <c r="W14" i="107" s="1"/>
  <c r="W127" i="107"/>
  <c r="W32" i="107" s="1"/>
  <c r="V114" i="112"/>
  <c r="V31" i="112" s="1"/>
  <c r="V113" i="112"/>
  <c r="V13" i="112" s="1"/>
  <c r="U113" i="108"/>
  <c r="U13" i="108" s="1"/>
  <c r="U114" i="108"/>
  <c r="U31" i="108" s="1"/>
  <c r="W61" i="110"/>
  <c r="W9" i="110" s="1"/>
  <c r="W62" i="110"/>
  <c r="W27" i="110" s="1"/>
  <c r="W153" i="110"/>
  <c r="W34" i="110" s="1"/>
  <c r="W152" i="110"/>
  <c r="W16" i="110" s="1"/>
  <c r="U58" i="115"/>
  <c r="U63" i="115" s="1"/>
  <c r="U18" i="115" s="1"/>
  <c r="U71" i="108"/>
  <c r="U76" i="108" s="1"/>
  <c r="U19" i="108" s="1"/>
  <c r="V87" i="107"/>
  <c r="V11" i="107" s="1"/>
  <c r="V88" i="107"/>
  <c r="V29" i="107" s="1"/>
  <c r="U149" i="111"/>
  <c r="U154" i="111" s="1"/>
  <c r="U25" i="111" s="1"/>
  <c r="W136" i="110"/>
  <c r="W141" i="110" s="1"/>
  <c r="W24" i="110" s="1"/>
  <c r="V140" i="112"/>
  <c r="V33" i="112" s="1"/>
  <c r="V139" i="112"/>
  <c r="V15" i="112" s="1"/>
  <c r="V153" i="116"/>
  <c r="V34" i="116" s="1"/>
  <c r="V152" i="116"/>
  <c r="V16" i="116" s="1"/>
  <c r="U114" i="115"/>
  <c r="U31" i="115" s="1"/>
  <c r="U113" i="115"/>
  <c r="U13" i="115" s="1"/>
  <c r="U48" i="108"/>
  <c r="U8" i="108" s="1"/>
  <c r="U49" i="108"/>
  <c r="U26" i="108" s="1"/>
  <c r="V45" i="112"/>
  <c r="V50" i="112" s="1"/>
  <c r="V17" i="112" s="1"/>
  <c r="V127" i="107"/>
  <c r="V32" i="107" s="1"/>
  <c r="V126" i="107"/>
  <c r="V14" i="107" s="1"/>
  <c r="T110" i="115"/>
  <c r="T115" i="115" s="1"/>
  <c r="T22" i="115" s="1"/>
  <c r="U45" i="116"/>
  <c r="U50" i="116" s="1"/>
  <c r="U17" i="116" s="1"/>
  <c r="T58" i="109"/>
  <c r="T63" i="109" s="1"/>
  <c r="T18" i="109" s="1"/>
  <c r="T110" i="108"/>
  <c r="T115" i="108" s="1"/>
  <c r="T22" i="108" s="1"/>
  <c r="U123" i="112"/>
  <c r="U128" i="112" s="1"/>
  <c r="U23" i="112" s="1"/>
  <c r="T58" i="111"/>
  <c r="T63" i="111" s="1"/>
  <c r="T18" i="111" s="1"/>
  <c r="T87" i="115"/>
  <c r="T11" i="115" s="1"/>
  <c r="T88" i="115"/>
  <c r="T29" i="115" s="1"/>
  <c r="U140" i="110"/>
  <c r="U33" i="110" s="1"/>
  <c r="U139" i="110"/>
  <c r="U15" i="110" s="1"/>
  <c r="T152" i="116"/>
  <c r="T16" i="116" s="1"/>
  <c r="T153" i="116"/>
  <c r="T34" i="116" s="1"/>
  <c r="U149" i="110"/>
  <c r="U154" i="110" s="1"/>
  <c r="U25" i="110" s="1"/>
  <c r="T126" i="112"/>
  <c r="T14" i="112" s="1"/>
  <c r="T127" i="112"/>
  <c r="T32" i="112" s="1"/>
  <c r="T110" i="116"/>
  <c r="T115" i="116" s="1"/>
  <c r="T22" i="116" s="1"/>
  <c r="U75" i="110"/>
  <c r="U28" i="110" s="1"/>
  <c r="U74" i="110"/>
  <c r="U10" i="110" s="1"/>
  <c r="T49" i="116"/>
  <c r="T26" i="116" s="1"/>
  <c r="T48" i="116"/>
  <c r="T8" i="116" s="1"/>
  <c r="S123" i="109"/>
  <c r="S128" i="109" s="1"/>
  <c r="S23" i="109" s="1"/>
  <c r="S139" i="111"/>
  <c r="S15" i="111" s="1"/>
  <c r="S140" i="111"/>
  <c r="S33" i="111" s="1"/>
  <c r="S100" i="115"/>
  <c r="S12" i="115" s="1"/>
  <c r="S101" i="115"/>
  <c r="S30" i="115" s="1"/>
  <c r="S152" i="112"/>
  <c r="S16" i="112" s="1"/>
  <c r="S153" i="112"/>
  <c r="S34" i="112" s="1"/>
  <c r="S48" i="107"/>
  <c r="S8" i="107" s="1"/>
  <c r="S49" i="107"/>
  <c r="S26" i="107" s="1"/>
  <c r="S75" i="112"/>
  <c r="S28" i="112" s="1"/>
  <c r="S74" i="112"/>
  <c r="S10" i="112" s="1"/>
  <c r="R139" i="108"/>
  <c r="R15" i="108" s="1"/>
  <c r="R140" i="108"/>
  <c r="R33" i="108" s="1"/>
  <c r="S128" i="107"/>
  <c r="S23" i="107" s="1"/>
  <c r="S126" i="107"/>
  <c r="S14" i="107" s="1"/>
  <c r="S127" i="107"/>
  <c r="S32" i="107" s="1"/>
  <c r="R97" i="109"/>
  <c r="R102" i="109" s="1"/>
  <c r="R21" i="109" s="1"/>
  <c r="R149" i="111"/>
  <c r="R154" i="111" s="1"/>
  <c r="R25" i="111" s="1"/>
  <c r="R136" i="115"/>
  <c r="R141" i="115" s="1"/>
  <c r="R24" i="115" s="1"/>
  <c r="R88" i="111"/>
  <c r="R29" i="111" s="1"/>
  <c r="R87" i="111"/>
  <c r="R11" i="111" s="1"/>
  <c r="T149" i="110"/>
  <c r="T154" i="110" s="1"/>
  <c r="T25" i="110" s="1"/>
  <c r="R114" i="115"/>
  <c r="R31" i="115" s="1"/>
  <c r="R113" i="115"/>
  <c r="R13" i="115" s="1"/>
  <c r="R101" i="109"/>
  <c r="R30" i="109" s="1"/>
  <c r="R100" i="109"/>
  <c r="R12" i="109" s="1"/>
  <c r="R74" i="111"/>
  <c r="R10" i="111" s="1"/>
  <c r="R75" i="111"/>
  <c r="R28" i="111" s="1"/>
  <c r="R114" i="107"/>
  <c r="R31" i="107" s="1"/>
  <c r="R113" i="107"/>
  <c r="R13" i="107" s="1"/>
  <c r="S100" i="110"/>
  <c r="S12" i="110" s="1"/>
  <c r="S101" i="110"/>
  <c r="S30" i="110" s="1"/>
  <c r="S110" i="110"/>
  <c r="S115" i="110" s="1"/>
  <c r="S22" i="110" s="1"/>
  <c r="Q84" i="115"/>
  <c r="Q89" i="115" s="1"/>
  <c r="Q20" i="115" s="1"/>
  <c r="Q45" i="111"/>
  <c r="Q50" i="111" s="1"/>
  <c r="Q17" i="111" s="1"/>
  <c r="Q149" i="108"/>
  <c r="Q154" i="108" s="1"/>
  <c r="Q25" i="108" s="1"/>
  <c r="Q61" i="115"/>
  <c r="Q9" i="115" s="1"/>
  <c r="Q62" i="115"/>
  <c r="Q27" i="115" s="1"/>
  <c r="Q136" i="109"/>
  <c r="Q141" i="109" s="1"/>
  <c r="Q24" i="109" s="1"/>
  <c r="S123" i="110"/>
  <c r="S128" i="110" s="1"/>
  <c r="S23" i="110" s="1"/>
  <c r="R136" i="112"/>
  <c r="R141" i="112" s="1"/>
  <c r="R24" i="112" s="1"/>
  <c r="Q123" i="115"/>
  <c r="Q128" i="115" s="1"/>
  <c r="Q23" i="115" s="1"/>
  <c r="S87" i="110"/>
  <c r="S11" i="110" s="1"/>
  <c r="S88" i="110"/>
  <c r="S29" i="110" s="1"/>
  <c r="R114" i="112"/>
  <c r="R31" i="112" s="1"/>
  <c r="R113" i="112"/>
  <c r="R13" i="112" s="1"/>
  <c r="P136" i="109"/>
  <c r="P141" i="109" s="1"/>
  <c r="P24" i="109" s="1"/>
  <c r="Q110" i="107"/>
  <c r="Q115" i="107" s="1"/>
  <c r="Q22" i="107" s="1"/>
  <c r="R149" i="110"/>
  <c r="R154" i="110" s="1"/>
  <c r="R25" i="110" s="1"/>
  <c r="P58" i="109"/>
  <c r="P63" i="109" s="1"/>
  <c r="P18" i="109" s="1"/>
  <c r="P139" i="108"/>
  <c r="P15" i="108" s="1"/>
  <c r="P140" i="108"/>
  <c r="P33" i="108" s="1"/>
  <c r="Q58" i="116"/>
  <c r="Q110" i="112"/>
  <c r="Q115" i="112" s="1"/>
  <c r="Q22" i="112" s="1"/>
  <c r="Q113" i="116"/>
  <c r="Q13" i="116" s="1"/>
  <c r="Q114" i="116"/>
  <c r="Q31" i="116" s="1"/>
  <c r="P87" i="111"/>
  <c r="P11" i="111" s="1"/>
  <c r="P88" i="111"/>
  <c r="P29" i="111" s="1"/>
  <c r="R136" i="110"/>
  <c r="R141" i="110" s="1"/>
  <c r="R24" i="110" s="1"/>
  <c r="P136" i="108"/>
  <c r="P141" i="108" s="1"/>
  <c r="P24" i="108" s="1"/>
  <c r="Q127" i="112"/>
  <c r="Q32" i="112" s="1"/>
  <c r="Q126" i="112"/>
  <c r="Q14" i="112" s="1"/>
  <c r="Q58" i="110"/>
  <c r="Q63" i="110" s="1"/>
  <c r="Q18" i="110" s="1"/>
  <c r="O97" i="109"/>
  <c r="O102" i="109" s="1"/>
  <c r="O21" i="109" s="1"/>
  <c r="O110" i="115"/>
  <c r="O115" i="115" s="1"/>
  <c r="O22" i="115" s="1"/>
  <c r="P110" i="116"/>
  <c r="P115" i="116" s="1"/>
  <c r="P22" i="116" s="1"/>
  <c r="O123" i="115"/>
  <c r="O128" i="115" s="1"/>
  <c r="O23" i="115" s="1"/>
  <c r="Q71" i="110"/>
  <c r="Q76" i="110" s="1"/>
  <c r="Q19" i="110" s="1"/>
  <c r="O84" i="111"/>
  <c r="O89" i="111" s="1"/>
  <c r="O20" i="111" s="1"/>
  <c r="O100" i="116"/>
  <c r="O12" i="116" s="1"/>
  <c r="O101" i="116"/>
  <c r="O30" i="116" s="1"/>
  <c r="N71" i="109"/>
  <c r="N76" i="109" s="1"/>
  <c r="N19" i="109" s="1"/>
  <c r="N136" i="111"/>
  <c r="N141" i="111" s="1"/>
  <c r="N24" i="111" s="1"/>
  <c r="N97" i="115"/>
  <c r="N149" i="111"/>
  <c r="N154" i="111" s="1"/>
  <c r="N25" i="111" s="1"/>
  <c r="P152" i="110"/>
  <c r="P16" i="110" s="1"/>
  <c r="P153" i="110"/>
  <c r="P34" i="110" s="1"/>
  <c r="N71" i="111"/>
  <c r="N76" i="111" s="1"/>
  <c r="N19" i="111" s="1"/>
  <c r="N71" i="115"/>
  <c r="N76" i="115" s="1"/>
  <c r="N19" i="115" s="1"/>
  <c r="N123" i="109"/>
  <c r="N128" i="109" s="1"/>
  <c r="N23" i="109" s="1"/>
  <c r="M48" i="108"/>
  <c r="M8" i="108" s="1"/>
  <c r="M49" i="108"/>
  <c r="M26" i="108" s="1"/>
  <c r="N136" i="107"/>
  <c r="N141" i="107" s="1"/>
  <c r="N24" i="107" s="1"/>
  <c r="N84" i="107"/>
  <c r="N89" i="107" s="1"/>
  <c r="N20" i="107" s="1"/>
  <c r="N97" i="116"/>
  <c r="N102" i="116" s="1"/>
  <c r="N21" i="116" s="1"/>
  <c r="M45" i="111"/>
  <c r="M50" i="111" s="1"/>
  <c r="M17" i="111" s="1"/>
  <c r="M49" i="115"/>
  <c r="M26" i="115" s="1"/>
  <c r="M48" i="115"/>
  <c r="M8" i="115" s="1"/>
  <c r="M84" i="109"/>
  <c r="M89" i="109" s="1"/>
  <c r="M20" i="109" s="1"/>
  <c r="M71" i="115"/>
  <c r="N101" i="107"/>
  <c r="N30" i="107" s="1"/>
  <c r="N100" i="107"/>
  <c r="N12" i="107" s="1"/>
  <c r="M110" i="111"/>
  <c r="M115" i="111" s="1"/>
  <c r="M22" i="111" s="1"/>
  <c r="M136" i="115"/>
  <c r="M141" i="115" s="1"/>
  <c r="M24" i="115" s="1"/>
  <c r="M139" i="108"/>
  <c r="M15" i="108" s="1"/>
  <c r="M140" i="108"/>
  <c r="M33" i="108" s="1"/>
  <c r="O140" i="110"/>
  <c r="O33" i="110" s="1"/>
  <c r="O139" i="110"/>
  <c r="O15" i="110" s="1"/>
  <c r="N136" i="116"/>
  <c r="M58" i="115"/>
  <c r="M63" i="115" s="1"/>
  <c r="M18" i="115" s="1"/>
  <c r="N140" i="112"/>
  <c r="N33" i="112" s="1"/>
  <c r="N139" i="112"/>
  <c r="N15" i="112" s="1"/>
  <c r="L74" i="108"/>
  <c r="L10" i="108" s="1"/>
  <c r="L75" i="108"/>
  <c r="L28" i="108" s="1"/>
  <c r="L139" i="108"/>
  <c r="L15" i="108" s="1"/>
  <c r="L140" i="108"/>
  <c r="L33" i="108" s="1"/>
  <c r="L97" i="109"/>
  <c r="L102" i="109" s="1"/>
  <c r="L21" i="109" s="1"/>
  <c r="L153" i="111"/>
  <c r="L34" i="111" s="1"/>
  <c r="L152" i="111"/>
  <c r="L16" i="111" s="1"/>
  <c r="L100" i="115"/>
  <c r="L12" i="115" s="1"/>
  <c r="L101" i="115"/>
  <c r="L30" i="115" s="1"/>
  <c r="L153" i="115"/>
  <c r="L34" i="115" s="1"/>
  <c r="L152" i="115"/>
  <c r="L16" i="115" s="1"/>
  <c r="M45" i="112"/>
  <c r="M50" i="112" s="1"/>
  <c r="M17" i="112" s="1"/>
  <c r="L97" i="115"/>
  <c r="L102" i="115" s="1"/>
  <c r="L21" i="115" s="1"/>
  <c r="K74" i="108"/>
  <c r="K10" i="108" s="1"/>
  <c r="K75" i="108"/>
  <c r="K28" i="108" s="1"/>
  <c r="L87" i="107"/>
  <c r="L11" i="107" s="1"/>
  <c r="L88" i="107"/>
  <c r="L29" i="107" s="1"/>
  <c r="K149" i="109"/>
  <c r="K154" i="109" s="1"/>
  <c r="K25" i="109" s="1"/>
  <c r="L110" i="112"/>
  <c r="L115" i="112" s="1"/>
  <c r="L22" i="112" s="1"/>
  <c r="L149" i="116"/>
  <c r="L154" i="116" s="1"/>
  <c r="L25" i="116" s="1"/>
  <c r="L136" i="112"/>
  <c r="L141" i="112" s="1"/>
  <c r="L24" i="112" s="1"/>
  <c r="K49" i="115"/>
  <c r="K26" i="115" s="1"/>
  <c r="K48" i="115"/>
  <c r="K8" i="115" s="1"/>
  <c r="L48" i="112"/>
  <c r="L8" i="112" s="1"/>
  <c r="L49" i="112"/>
  <c r="L26" i="112" s="1"/>
  <c r="K58" i="108"/>
  <c r="K63" i="108" s="1"/>
  <c r="K18" i="108" s="1"/>
  <c r="K153" i="109"/>
  <c r="K34" i="109" s="1"/>
  <c r="K152" i="109"/>
  <c r="K16" i="109" s="1"/>
  <c r="K71" i="111"/>
  <c r="K76" i="111" s="1"/>
  <c r="K19" i="111" s="1"/>
  <c r="K84" i="115"/>
  <c r="K89" i="115" s="1"/>
  <c r="K20" i="115" s="1"/>
  <c r="J58" i="108"/>
  <c r="J63" i="108" s="1"/>
  <c r="J18" i="108" s="1"/>
  <c r="J88" i="108"/>
  <c r="J29" i="108" s="1"/>
  <c r="J87" i="108"/>
  <c r="J11" i="108" s="1"/>
  <c r="J75" i="108"/>
  <c r="J28" i="108" s="1"/>
  <c r="J74" i="108"/>
  <c r="J10" i="108" s="1"/>
  <c r="J50" i="108"/>
  <c r="J17" i="108" s="1"/>
  <c r="J49" i="108"/>
  <c r="J26" i="108" s="1"/>
  <c r="J48" i="108"/>
  <c r="J8" i="108" s="1"/>
  <c r="K97" i="107"/>
  <c r="K102" i="107" s="1"/>
  <c r="K21" i="107" s="1"/>
  <c r="K149" i="116"/>
  <c r="K154" i="116" s="1"/>
  <c r="K25" i="116" s="1"/>
  <c r="K113" i="112"/>
  <c r="K13" i="112" s="1"/>
  <c r="K114" i="112"/>
  <c r="K31" i="112" s="1"/>
  <c r="L123" i="110"/>
  <c r="L128" i="110" s="1"/>
  <c r="L23" i="110" s="1"/>
  <c r="J84" i="111"/>
  <c r="J89" i="111" s="1"/>
  <c r="J20" i="111" s="1"/>
  <c r="J87" i="111"/>
  <c r="J11" i="111" s="1"/>
  <c r="J88" i="111"/>
  <c r="J29" i="111" s="1"/>
  <c r="I84" i="109"/>
  <c r="I89" i="109" s="1"/>
  <c r="I20" i="109" s="1"/>
  <c r="I123" i="109"/>
  <c r="I128" i="109" s="1"/>
  <c r="I23" i="109" s="1"/>
  <c r="J74" i="107"/>
  <c r="J10" i="107" s="1"/>
  <c r="J76" i="107"/>
  <c r="J19" i="107" s="1"/>
  <c r="J75" i="107"/>
  <c r="J28" i="107" s="1"/>
  <c r="I101" i="109"/>
  <c r="I30" i="109" s="1"/>
  <c r="I100" i="109"/>
  <c r="I12" i="109" s="1"/>
  <c r="I153" i="109"/>
  <c r="I34" i="109" s="1"/>
  <c r="I152" i="109"/>
  <c r="I16" i="109" s="1"/>
  <c r="I71" i="107"/>
  <c r="I76" i="107" s="1"/>
  <c r="I19" i="107" s="1"/>
  <c r="I123" i="107"/>
  <c r="I128" i="107" s="1"/>
  <c r="I23" i="107" s="1"/>
  <c r="I110" i="108"/>
  <c r="I115" i="108" s="1"/>
  <c r="I22" i="108" s="1"/>
  <c r="J123" i="110"/>
  <c r="J62" i="110"/>
  <c r="J27" i="110" s="1"/>
  <c r="J61" i="110"/>
  <c r="J9" i="110" s="1"/>
  <c r="J63" i="110"/>
  <c r="J18" i="110" s="1"/>
  <c r="I71" i="109"/>
  <c r="I76" i="109" s="1"/>
  <c r="I19" i="109" s="1"/>
  <c r="K48" i="110"/>
  <c r="K8" i="110" s="1"/>
  <c r="I58" i="111"/>
  <c r="I63" i="111" s="1"/>
  <c r="I18" i="111" s="1"/>
  <c r="I152" i="110"/>
  <c r="I16" i="110" s="1"/>
  <c r="I153" i="110"/>
  <c r="I34" i="110" s="1"/>
  <c r="I45" i="111"/>
  <c r="I50" i="111" s="1"/>
  <c r="I17" i="111" s="1"/>
  <c r="K136" i="110"/>
  <c r="K141" i="110" s="1"/>
  <c r="K24" i="110" s="1"/>
  <c r="J58" i="112"/>
  <c r="J63" i="112" s="1"/>
  <c r="J18" i="112" s="1"/>
  <c r="I61" i="115"/>
  <c r="I9" i="115" s="1"/>
  <c r="I62" i="115"/>
  <c r="I27" i="115" s="1"/>
  <c r="I113" i="115"/>
  <c r="I13" i="115" s="1"/>
  <c r="I114" i="115"/>
  <c r="I31" i="115" s="1"/>
  <c r="J58" i="116"/>
  <c r="J63" i="116" s="1"/>
  <c r="J18" i="116" s="1"/>
  <c r="K139" i="110"/>
  <c r="K15" i="110" s="1"/>
  <c r="K140" i="110"/>
  <c r="K33" i="110" s="1"/>
  <c r="I71" i="111"/>
  <c r="I76" i="111" s="1"/>
  <c r="I19" i="111" s="1"/>
  <c r="J45" i="116"/>
  <c r="J50" i="116" s="1"/>
  <c r="J17" i="116" s="1"/>
  <c r="K149" i="110"/>
  <c r="K154" i="110" s="1"/>
  <c r="K25" i="110" s="1"/>
  <c r="I127" i="116"/>
  <c r="I32" i="116" s="1"/>
  <c r="I126" i="116"/>
  <c r="I14" i="116" s="1"/>
  <c r="H126" i="107"/>
  <c r="H14" i="107" s="1"/>
  <c r="H127" i="107"/>
  <c r="H32" i="107" s="1"/>
  <c r="H149" i="115"/>
  <c r="H154" i="115" s="1"/>
  <c r="H25" i="115" s="1"/>
  <c r="H113" i="109"/>
  <c r="H13" i="109" s="1"/>
  <c r="H114" i="109"/>
  <c r="H31" i="109" s="1"/>
  <c r="H84" i="111"/>
  <c r="H89" i="111" s="1"/>
  <c r="H20" i="111" s="1"/>
  <c r="H49" i="116"/>
  <c r="H26" i="116" s="1"/>
  <c r="H48" i="116"/>
  <c r="H8" i="116" s="1"/>
  <c r="H74" i="109"/>
  <c r="H10" i="109" s="1"/>
  <c r="H75" i="109"/>
  <c r="H28" i="109" s="1"/>
  <c r="H58" i="111"/>
  <c r="H63" i="111" s="1"/>
  <c r="H18" i="111" s="1"/>
  <c r="H45" i="110"/>
  <c r="H50" i="110" s="1"/>
  <c r="H17" i="110" s="1"/>
  <c r="I75" i="112"/>
  <c r="I28" i="112" s="1"/>
  <c r="I74" i="112"/>
  <c r="I10" i="112" s="1"/>
  <c r="H101" i="116"/>
  <c r="H30" i="116" s="1"/>
  <c r="H100" i="116"/>
  <c r="H12" i="116" s="1"/>
  <c r="H110" i="107"/>
  <c r="H115" i="107" s="1"/>
  <c r="H22" i="107" s="1"/>
  <c r="H45" i="107"/>
  <c r="H50" i="107" s="1"/>
  <c r="H17" i="107" s="1"/>
  <c r="H45" i="109"/>
  <c r="H50" i="109" s="1"/>
  <c r="H17" i="109" s="1"/>
  <c r="H152" i="115"/>
  <c r="H16" i="115" s="1"/>
  <c r="H153" i="115"/>
  <c r="H34" i="115" s="1"/>
  <c r="H114" i="115"/>
  <c r="H31" i="115" s="1"/>
  <c r="H113" i="115"/>
  <c r="H13" i="115" s="1"/>
  <c r="V84" i="111"/>
  <c r="V89" i="111" s="1"/>
  <c r="V20" i="111" s="1"/>
  <c r="W71" i="107"/>
  <c r="W76" i="107" s="1"/>
  <c r="W19" i="107" s="1"/>
  <c r="V58" i="109"/>
  <c r="V63" i="109" s="1"/>
  <c r="V18" i="109" s="1"/>
  <c r="W101" i="112"/>
  <c r="W30" i="112" s="1"/>
  <c r="W100" i="112"/>
  <c r="W12" i="112" s="1"/>
  <c r="W75" i="112"/>
  <c r="W28" i="112" s="1"/>
  <c r="W74" i="112"/>
  <c r="W10" i="112" s="1"/>
  <c r="U139" i="115"/>
  <c r="U15" i="115" s="1"/>
  <c r="U140" i="115"/>
  <c r="U33" i="115" s="1"/>
  <c r="U49" i="111"/>
  <c r="U26" i="111" s="1"/>
  <c r="U48" i="111"/>
  <c r="U8" i="111" s="1"/>
  <c r="U50" i="111"/>
  <c r="U17" i="111" s="1"/>
  <c r="V58" i="116"/>
  <c r="V63" i="116" s="1"/>
  <c r="V18" i="116" s="1"/>
  <c r="U100" i="115"/>
  <c r="U12" i="115" s="1"/>
  <c r="U101" i="115"/>
  <c r="U30" i="115" s="1"/>
  <c r="U139" i="108"/>
  <c r="U15" i="108" s="1"/>
  <c r="U140" i="108"/>
  <c r="U33" i="108" s="1"/>
  <c r="U139" i="109"/>
  <c r="U15" i="109" s="1"/>
  <c r="U140" i="109"/>
  <c r="U33" i="109" s="1"/>
  <c r="U153" i="115"/>
  <c r="U34" i="115" s="1"/>
  <c r="U154" i="115"/>
  <c r="U25" i="115" s="1"/>
  <c r="U152" i="115"/>
  <c r="U16" i="115" s="1"/>
  <c r="V84" i="107"/>
  <c r="V89" i="107" s="1"/>
  <c r="V20" i="107" s="1"/>
  <c r="U149" i="109"/>
  <c r="U154" i="109" s="1"/>
  <c r="U25" i="109" s="1"/>
  <c r="U127" i="115"/>
  <c r="U32" i="115" s="1"/>
  <c r="U126" i="115"/>
  <c r="U14" i="115" s="1"/>
  <c r="V71" i="112"/>
  <c r="V76" i="112" s="1"/>
  <c r="V19" i="112" s="1"/>
  <c r="U48" i="107"/>
  <c r="U8" i="107" s="1"/>
  <c r="U49" i="107"/>
  <c r="U26" i="107" s="1"/>
  <c r="T136" i="115"/>
  <c r="T141" i="115" s="1"/>
  <c r="T24" i="115" s="1"/>
  <c r="U71" i="116"/>
  <c r="U76" i="116" s="1"/>
  <c r="U19" i="116" s="1"/>
  <c r="U139" i="107"/>
  <c r="U15" i="107" s="1"/>
  <c r="U140" i="107"/>
  <c r="U33" i="107" s="1"/>
  <c r="T123" i="111"/>
  <c r="T128" i="111" s="1"/>
  <c r="T23" i="111" s="1"/>
  <c r="T136" i="108"/>
  <c r="T141" i="108" s="1"/>
  <c r="T24" i="108" s="1"/>
  <c r="U136" i="116"/>
  <c r="U141" i="116" s="1"/>
  <c r="U24" i="116" s="1"/>
  <c r="T58" i="115"/>
  <c r="T63" i="115" s="1"/>
  <c r="T18" i="115" s="1"/>
  <c r="T48" i="115"/>
  <c r="T8" i="115" s="1"/>
  <c r="T49" i="115"/>
  <c r="T26" i="115" s="1"/>
  <c r="U45" i="107"/>
  <c r="U50" i="107" s="1"/>
  <c r="U17" i="107" s="1"/>
  <c r="T71" i="109"/>
  <c r="T76" i="109" s="1"/>
  <c r="T19" i="109" s="1"/>
  <c r="U62" i="107"/>
  <c r="U27" i="107" s="1"/>
  <c r="U61" i="107"/>
  <c r="U9" i="107" s="1"/>
  <c r="T123" i="112"/>
  <c r="T128" i="112" s="1"/>
  <c r="T23" i="112" s="1"/>
  <c r="S61" i="115"/>
  <c r="S9" i="115" s="1"/>
  <c r="S62" i="115"/>
  <c r="S27" i="115" s="1"/>
  <c r="S61" i="111"/>
  <c r="S9" i="111" s="1"/>
  <c r="S62" i="111"/>
  <c r="S27" i="111" s="1"/>
  <c r="S149" i="108"/>
  <c r="S154" i="108" s="1"/>
  <c r="S25" i="108" s="1"/>
  <c r="T152" i="112"/>
  <c r="T16" i="112" s="1"/>
  <c r="T153" i="112"/>
  <c r="T34" i="112" s="1"/>
  <c r="T136" i="116"/>
  <c r="T141" i="116" s="1"/>
  <c r="T24" i="116" s="1"/>
  <c r="U123" i="110"/>
  <c r="U128" i="110" s="1"/>
  <c r="U23" i="110" s="1"/>
  <c r="U71" i="110"/>
  <c r="U76" i="110" s="1"/>
  <c r="U19" i="110" s="1"/>
  <c r="S152" i="111"/>
  <c r="S16" i="111" s="1"/>
  <c r="S153" i="111"/>
  <c r="S34" i="111" s="1"/>
  <c r="T84" i="107"/>
  <c r="T89" i="107" s="1"/>
  <c r="T20" i="107" s="1"/>
  <c r="S136" i="109"/>
  <c r="S141" i="109" s="1"/>
  <c r="S24" i="109" s="1"/>
  <c r="S74" i="111"/>
  <c r="S10" i="111" s="1"/>
  <c r="S75" i="111"/>
  <c r="S28" i="111" s="1"/>
  <c r="R48" i="111"/>
  <c r="R8" i="111" s="1"/>
  <c r="R49" i="111"/>
  <c r="R26" i="111" s="1"/>
  <c r="R84" i="108"/>
  <c r="R89" i="108" s="1"/>
  <c r="R20" i="108" s="1"/>
  <c r="T84" i="110"/>
  <c r="T89" i="110" s="1"/>
  <c r="T20" i="110" s="1"/>
  <c r="R97" i="115"/>
  <c r="R102" i="115" s="1"/>
  <c r="R21" i="115" s="1"/>
  <c r="R139" i="109"/>
  <c r="R15" i="109" s="1"/>
  <c r="R140" i="109"/>
  <c r="R33" i="109" s="1"/>
  <c r="S75" i="116"/>
  <c r="S28" i="116" s="1"/>
  <c r="S74" i="116"/>
  <c r="S10" i="116" s="1"/>
  <c r="S113" i="112"/>
  <c r="S13" i="112" s="1"/>
  <c r="S114" i="112"/>
  <c r="S31" i="112" s="1"/>
  <c r="R110" i="109"/>
  <c r="R115" i="109" s="1"/>
  <c r="R22" i="109" s="1"/>
  <c r="R114" i="111"/>
  <c r="R31" i="111" s="1"/>
  <c r="R113" i="111"/>
  <c r="R13" i="111" s="1"/>
  <c r="R127" i="107"/>
  <c r="R32" i="107" s="1"/>
  <c r="R126" i="107"/>
  <c r="R14" i="107" s="1"/>
  <c r="Q49" i="115"/>
  <c r="Q26" i="115" s="1"/>
  <c r="Q48" i="115"/>
  <c r="Q8" i="115" s="1"/>
  <c r="Q48" i="111"/>
  <c r="Q8" i="111" s="1"/>
  <c r="Q49" i="111"/>
  <c r="Q26" i="111" s="1"/>
  <c r="R71" i="112"/>
  <c r="R76" i="112" s="1"/>
  <c r="R19" i="112" s="1"/>
  <c r="Q127" i="115"/>
  <c r="Q32" i="115" s="1"/>
  <c r="Q126" i="115"/>
  <c r="Q14" i="115" s="1"/>
  <c r="Q136" i="115"/>
  <c r="Q141" i="115" s="1"/>
  <c r="Q24" i="115" s="1"/>
  <c r="Q58" i="109"/>
  <c r="Q63" i="109" s="1"/>
  <c r="Q18" i="109" s="1"/>
  <c r="Q75" i="111"/>
  <c r="Q28" i="111" s="1"/>
  <c r="Q74" i="111"/>
  <c r="Q10" i="111" s="1"/>
  <c r="S84" i="110"/>
  <c r="S89" i="110" s="1"/>
  <c r="S20" i="110" s="1"/>
  <c r="R75" i="112"/>
  <c r="R28" i="112" s="1"/>
  <c r="R74" i="112"/>
  <c r="R10" i="112" s="1"/>
  <c r="S97" i="110"/>
  <c r="S102" i="110" s="1"/>
  <c r="S21" i="110" s="1"/>
  <c r="Q139" i="109"/>
  <c r="Q15" i="109" s="1"/>
  <c r="Q140" i="109"/>
  <c r="Q33" i="109" s="1"/>
  <c r="Q100" i="111"/>
  <c r="Q12" i="111" s="1"/>
  <c r="Q101" i="111"/>
  <c r="Q30" i="111" s="1"/>
  <c r="R113" i="110"/>
  <c r="R13" i="110" s="1"/>
  <c r="R114" i="110"/>
  <c r="R31" i="110" s="1"/>
  <c r="P45" i="111"/>
  <c r="P50" i="111" s="1"/>
  <c r="P17" i="111" s="1"/>
  <c r="P58" i="115"/>
  <c r="P63" i="115" s="1"/>
  <c r="P18" i="115" s="1"/>
  <c r="R100" i="110"/>
  <c r="R12" i="110" s="1"/>
  <c r="R101" i="110"/>
  <c r="R30" i="110" s="1"/>
  <c r="Q62" i="112"/>
  <c r="Q27" i="112" s="1"/>
  <c r="Q61" i="112"/>
  <c r="Q9" i="112" s="1"/>
  <c r="P127" i="115"/>
  <c r="P32" i="115" s="1"/>
  <c r="P126" i="115"/>
  <c r="P14" i="115" s="1"/>
  <c r="Q152" i="112"/>
  <c r="Q16" i="112" s="1"/>
  <c r="Q153" i="112"/>
  <c r="Q34" i="112" s="1"/>
  <c r="Q127" i="116"/>
  <c r="Q32" i="116" s="1"/>
  <c r="Q126" i="116"/>
  <c r="Q14" i="116" s="1"/>
  <c r="P139" i="111"/>
  <c r="P15" i="111" s="1"/>
  <c r="P140" i="111"/>
  <c r="P33" i="111" s="1"/>
  <c r="Q136" i="116"/>
  <c r="Q141" i="116" s="1"/>
  <c r="Q24" i="116" s="1"/>
  <c r="Q100" i="107"/>
  <c r="Q12" i="107" s="1"/>
  <c r="Q102" i="107"/>
  <c r="Q21" i="107" s="1"/>
  <c r="Q101" i="107"/>
  <c r="Q30" i="107" s="1"/>
  <c r="P113" i="112"/>
  <c r="P13" i="112" s="1"/>
  <c r="P114" i="112"/>
  <c r="P31" i="112" s="1"/>
  <c r="O71" i="109"/>
  <c r="O76" i="109" s="1"/>
  <c r="O19" i="109" s="1"/>
  <c r="O87" i="111"/>
  <c r="O11" i="111" s="1"/>
  <c r="O88" i="111"/>
  <c r="O29" i="111" s="1"/>
  <c r="O87" i="115"/>
  <c r="O11" i="115" s="1"/>
  <c r="O89" i="115"/>
  <c r="O20" i="115" s="1"/>
  <c r="O88" i="115"/>
  <c r="O29" i="115" s="1"/>
  <c r="P84" i="107"/>
  <c r="O113" i="111"/>
  <c r="O13" i="111" s="1"/>
  <c r="O114" i="111"/>
  <c r="O31" i="111" s="1"/>
  <c r="P88" i="116"/>
  <c r="P29" i="116" s="1"/>
  <c r="P87" i="116"/>
  <c r="P11" i="116" s="1"/>
  <c r="P149" i="116"/>
  <c r="P154" i="116" s="1"/>
  <c r="P25" i="116" s="1"/>
  <c r="O140" i="109"/>
  <c r="O33" i="109" s="1"/>
  <c r="O139" i="109"/>
  <c r="O15" i="109" s="1"/>
  <c r="O88" i="109"/>
  <c r="O29" i="109" s="1"/>
  <c r="O87" i="109"/>
  <c r="O11" i="109" s="1"/>
  <c r="O126" i="111"/>
  <c r="O14" i="111" s="1"/>
  <c r="O127" i="111"/>
  <c r="O32" i="111" s="1"/>
  <c r="O123" i="109"/>
  <c r="O128" i="109" s="1"/>
  <c r="O23" i="109" s="1"/>
  <c r="O49" i="107"/>
  <c r="O26" i="107" s="1"/>
  <c r="O48" i="107"/>
  <c r="O8" i="107" s="1"/>
  <c r="O123" i="107"/>
  <c r="O128" i="107" s="1"/>
  <c r="O23" i="107" s="1"/>
  <c r="P127" i="110"/>
  <c r="P32" i="110" s="1"/>
  <c r="P126" i="110"/>
  <c r="P14" i="110" s="1"/>
  <c r="N74" i="108"/>
  <c r="N10" i="108" s="1"/>
  <c r="N75" i="108"/>
  <c r="N28" i="108" s="1"/>
  <c r="O149" i="116"/>
  <c r="O154" i="116" s="1"/>
  <c r="O25" i="116" s="1"/>
  <c r="P49" i="110"/>
  <c r="P26" i="110" s="1"/>
  <c r="P48" i="110"/>
  <c r="P8" i="110" s="1"/>
  <c r="O84" i="116"/>
  <c r="O89" i="116" s="1"/>
  <c r="O20" i="116" s="1"/>
  <c r="N123" i="115"/>
  <c r="N128" i="115" s="1"/>
  <c r="N23" i="115" s="1"/>
  <c r="N140" i="109"/>
  <c r="N33" i="109" s="1"/>
  <c r="N139" i="109"/>
  <c r="N15" i="109" s="1"/>
  <c r="N126" i="111"/>
  <c r="N14" i="111" s="1"/>
  <c r="N127" i="111"/>
  <c r="N32" i="111" s="1"/>
  <c r="N152" i="108"/>
  <c r="N16" i="108" s="1"/>
  <c r="N153" i="108"/>
  <c r="N34" i="108" s="1"/>
  <c r="O110" i="116"/>
  <c r="O115" i="116" s="1"/>
  <c r="O22" i="116" s="1"/>
  <c r="M114" i="108"/>
  <c r="M31" i="108" s="1"/>
  <c r="M113" i="108"/>
  <c r="M13" i="108" s="1"/>
  <c r="N97" i="107"/>
  <c r="N102" i="107" s="1"/>
  <c r="N21" i="107" s="1"/>
  <c r="N127" i="116"/>
  <c r="N32" i="116" s="1"/>
  <c r="N126" i="116"/>
  <c r="N14" i="116" s="1"/>
  <c r="M88" i="111"/>
  <c r="M29" i="111" s="1"/>
  <c r="M89" i="111"/>
  <c r="M20" i="111" s="1"/>
  <c r="M87" i="111"/>
  <c r="M11" i="111" s="1"/>
  <c r="M71" i="111"/>
  <c r="M76" i="111" s="1"/>
  <c r="M19" i="111" s="1"/>
  <c r="M100" i="111"/>
  <c r="M12" i="111" s="1"/>
  <c r="M101" i="111"/>
  <c r="M30" i="111" s="1"/>
  <c r="M87" i="108"/>
  <c r="M11" i="108" s="1"/>
  <c r="M88" i="108"/>
  <c r="M29" i="108" s="1"/>
  <c r="M89" i="108"/>
  <c r="M20" i="108" s="1"/>
  <c r="O123" i="110"/>
  <c r="O128" i="110" s="1"/>
  <c r="O23" i="110" s="1"/>
  <c r="M123" i="108"/>
  <c r="M128" i="108" s="1"/>
  <c r="M23" i="108" s="1"/>
  <c r="N127" i="110"/>
  <c r="N32" i="110" s="1"/>
  <c r="N126" i="110"/>
  <c r="N14" i="110" s="1"/>
  <c r="L114" i="115"/>
  <c r="L31" i="115" s="1"/>
  <c r="L113" i="115"/>
  <c r="L13" i="115" s="1"/>
  <c r="L87" i="111"/>
  <c r="L11" i="111" s="1"/>
  <c r="L88" i="111"/>
  <c r="L29" i="111" s="1"/>
  <c r="M128" i="112"/>
  <c r="M23" i="112" s="1"/>
  <c r="L126" i="109"/>
  <c r="L14" i="109" s="1"/>
  <c r="L127" i="109"/>
  <c r="L32" i="109" s="1"/>
  <c r="L136" i="111"/>
  <c r="L141" i="111" s="1"/>
  <c r="L24" i="111" s="1"/>
  <c r="L136" i="109"/>
  <c r="L141" i="109" s="1"/>
  <c r="L24" i="109" s="1"/>
  <c r="K62" i="108"/>
  <c r="K27" i="108" s="1"/>
  <c r="K61" i="108"/>
  <c r="K9" i="108" s="1"/>
  <c r="K139" i="109"/>
  <c r="K15" i="109" s="1"/>
  <c r="K140" i="109"/>
  <c r="K33" i="109" s="1"/>
  <c r="M62" i="110"/>
  <c r="M27" i="110" s="1"/>
  <c r="M61" i="110"/>
  <c r="M9" i="110" s="1"/>
  <c r="K61" i="115"/>
  <c r="K9" i="115" s="1"/>
  <c r="K62" i="115"/>
  <c r="K27" i="115" s="1"/>
  <c r="K97" i="111"/>
  <c r="K102" i="111" s="1"/>
  <c r="K21" i="111" s="1"/>
  <c r="K71" i="108"/>
  <c r="K76" i="108" s="1"/>
  <c r="K19" i="108" s="1"/>
  <c r="L97" i="112"/>
  <c r="L102" i="112" s="1"/>
  <c r="L21" i="112" s="1"/>
  <c r="L45" i="116"/>
  <c r="L50" i="116" s="1"/>
  <c r="L17" i="116" s="1"/>
  <c r="L88" i="112"/>
  <c r="L29" i="112" s="1"/>
  <c r="L87" i="112"/>
  <c r="L11" i="112" s="1"/>
  <c r="K110" i="108"/>
  <c r="K115" i="108" s="1"/>
  <c r="K22" i="108" s="1"/>
  <c r="L126" i="116"/>
  <c r="L14" i="116" s="1"/>
  <c r="L127" i="116"/>
  <c r="L32" i="116" s="1"/>
  <c r="K58" i="109"/>
  <c r="K63" i="109" s="1"/>
  <c r="K18" i="109" s="1"/>
  <c r="J140" i="109"/>
  <c r="J33" i="109" s="1"/>
  <c r="J139" i="109"/>
  <c r="J15" i="109" s="1"/>
  <c r="K58" i="107"/>
  <c r="K63" i="107" s="1"/>
  <c r="K18" i="107" s="1"/>
  <c r="J97" i="109"/>
  <c r="J102" i="109" s="1"/>
  <c r="J21" i="109" s="1"/>
  <c r="J97" i="108"/>
  <c r="J102" i="108" s="1"/>
  <c r="J21" i="108" s="1"/>
  <c r="L126" i="110"/>
  <c r="L14" i="110" s="1"/>
  <c r="L127" i="110"/>
  <c r="L32" i="110" s="1"/>
  <c r="J71" i="111"/>
  <c r="J76" i="111" s="1"/>
  <c r="J19" i="111" s="1"/>
  <c r="J62" i="115"/>
  <c r="J27" i="115" s="1"/>
  <c r="J61" i="115"/>
  <c r="J9" i="115" s="1"/>
  <c r="J113" i="111"/>
  <c r="J13" i="111" s="1"/>
  <c r="J114" i="111"/>
  <c r="J31" i="111" s="1"/>
  <c r="J102" i="111"/>
  <c r="J21" i="111" s="1"/>
  <c r="J101" i="111"/>
  <c r="J30" i="111" s="1"/>
  <c r="J100" i="111"/>
  <c r="J12" i="111" s="1"/>
  <c r="J136" i="115"/>
  <c r="J141" i="115" s="1"/>
  <c r="J24" i="115" s="1"/>
  <c r="J153" i="109"/>
  <c r="J34" i="109" s="1"/>
  <c r="J152" i="109"/>
  <c r="J16" i="109" s="1"/>
  <c r="J101" i="110"/>
  <c r="J30" i="110" s="1"/>
  <c r="J100" i="110"/>
  <c r="J12" i="110" s="1"/>
  <c r="I62" i="107"/>
  <c r="I27" i="107" s="1"/>
  <c r="J87" i="116"/>
  <c r="J11" i="116" s="1"/>
  <c r="J88" i="116"/>
  <c r="J29" i="116" s="1"/>
  <c r="J62" i="107"/>
  <c r="J27" i="107" s="1"/>
  <c r="J61" i="107"/>
  <c r="J9" i="107" s="1"/>
  <c r="I88" i="109"/>
  <c r="I29" i="109" s="1"/>
  <c r="I87" i="109"/>
  <c r="I11" i="109" s="1"/>
  <c r="I110" i="107"/>
  <c r="I115" i="107" s="1"/>
  <c r="I22" i="107" s="1"/>
  <c r="I100" i="108"/>
  <c r="I12" i="108" s="1"/>
  <c r="I101" i="108"/>
  <c r="I30" i="108" s="1"/>
  <c r="I74" i="115"/>
  <c r="I10" i="115" s="1"/>
  <c r="I75" i="115"/>
  <c r="I28" i="115" s="1"/>
  <c r="J74" i="112"/>
  <c r="J10" i="112" s="1"/>
  <c r="J75" i="112"/>
  <c r="J28" i="112" s="1"/>
  <c r="I126" i="115"/>
  <c r="I14" i="115" s="1"/>
  <c r="I127" i="115"/>
  <c r="I32" i="115" s="1"/>
  <c r="J100" i="116"/>
  <c r="J12" i="116" s="1"/>
  <c r="J101" i="116"/>
  <c r="J30" i="116" s="1"/>
  <c r="J48" i="116"/>
  <c r="J8" i="116" s="1"/>
  <c r="J49" i="116"/>
  <c r="J26" i="116" s="1"/>
  <c r="I110" i="111"/>
  <c r="I115" i="111" s="1"/>
  <c r="I22" i="111" s="1"/>
  <c r="H127" i="116"/>
  <c r="H32" i="116" s="1"/>
  <c r="H126" i="116"/>
  <c r="H14" i="116" s="1"/>
  <c r="I100" i="107"/>
  <c r="I12" i="107" s="1"/>
  <c r="I101" i="107"/>
  <c r="I30" i="107" s="1"/>
  <c r="H149" i="107"/>
  <c r="H154" i="107" s="1"/>
  <c r="H25" i="107" s="1"/>
  <c r="H88" i="109"/>
  <c r="H29" i="109" s="1"/>
  <c r="H88" i="112"/>
  <c r="H29" i="112" s="1"/>
  <c r="H87" i="112"/>
  <c r="H11" i="112" s="1"/>
  <c r="H113" i="116"/>
  <c r="H13" i="116" s="1"/>
  <c r="H61" i="107"/>
  <c r="H9" i="107" s="1"/>
  <c r="H62" i="107"/>
  <c r="H27" i="107" s="1"/>
  <c r="H84" i="108"/>
  <c r="H89" i="108" s="1"/>
  <c r="H20" i="108" s="1"/>
  <c r="H110" i="109"/>
  <c r="H115" i="109" s="1"/>
  <c r="H22" i="109" s="1"/>
  <c r="H115" i="111"/>
  <c r="H22" i="111" s="1"/>
  <c r="H113" i="111"/>
  <c r="H13" i="111" s="1"/>
  <c r="H114" i="111"/>
  <c r="H31" i="111" s="1"/>
  <c r="H126" i="108"/>
  <c r="H14" i="108" s="1"/>
  <c r="H127" i="108"/>
  <c r="H32" i="108" s="1"/>
  <c r="H149" i="112"/>
  <c r="H154" i="112" s="1"/>
  <c r="H25" i="112" s="1"/>
  <c r="W84" i="115"/>
  <c r="W89" i="115" s="1"/>
  <c r="W20" i="115" s="1"/>
  <c r="W74" i="111"/>
  <c r="W10" i="111" s="1"/>
  <c r="W75" i="111"/>
  <c r="W28" i="111" s="1"/>
  <c r="X84" i="107"/>
  <c r="X89" i="107" s="1"/>
  <c r="X20" i="107" s="1"/>
  <c r="W87" i="115"/>
  <c r="W11" i="115" s="1"/>
  <c r="W88" i="115"/>
  <c r="W29" i="115" s="1"/>
  <c r="X97" i="107"/>
  <c r="X102" i="107" s="1"/>
  <c r="X21" i="107" s="1"/>
  <c r="W110" i="108"/>
  <c r="W115" i="108" s="1"/>
  <c r="W22" i="108" s="1"/>
  <c r="Y152" i="110"/>
  <c r="Y16" i="110" s="1"/>
  <c r="Y153" i="110"/>
  <c r="Y34" i="110" s="1"/>
  <c r="W126" i="108"/>
  <c r="W14" i="108" s="1"/>
  <c r="W127" i="108"/>
  <c r="W32" i="108" s="1"/>
  <c r="V110" i="115"/>
  <c r="V115" i="115" s="1"/>
  <c r="V22" i="115" s="1"/>
  <c r="V45" i="109"/>
  <c r="V50" i="109" s="1"/>
  <c r="V17" i="109" s="1"/>
  <c r="V58" i="111"/>
  <c r="V63" i="111" s="1"/>
  <c r="V18" i="111" s="1"/>
  <c r="V75" i="115"/>
  <c r="V28" i="115" s="1"/>
  <c r="V74" i="115"/>
  <c r="V10" i="115" s="1"/>
  <c r="V75" i="108"/>
  <c r="V28" i="108" s="1"/>
  <c r="V74" i="108"/>
  <c r="V10" i="108" s="1"/>
  <c r="X45" i="110"/>
  <c r="X50" i="110" s="1"/>
  <c r="X17" i="110" s="1"/>
  <c r="W48" i="116"/>
  <c r="W8" i="116" s="1"/>
  <c r="W49" i="116"/>
  <c r="W26" i="116" s="1"/>
  <c r="V71" i="109"/>
  <c r="V76" i="109" s="1"/>
  <c r="V19" i="109" s="1"/>
  <c r="V127" i="111"/>
  <c r="V32" i="111" s="1"/>
  <c r="V126" i="111"/>
  <c r="V14" i="111" s="1"/>
  <c r="V45" i="111"/>
  <c r="V50" i="111" s="1"/>
  <c r="V17" i="111" s="1"/>
  <c r="W123" i="112"/>
  <c r="W128" i="112" s="1"/>
  <c r="W23" i="112" s="1"/>
  <c r="W100" i="116"/>
  <c r="W12" i="116" s="1"/>
  <c r="W101" i="116"/>
  <c r="W30" i="116" s="1"/>
  <c r="X74" i="110"/>
  <c r="X10" i="110" s="1"/>
  <c r="X75" i="110"/>
  <c r="X28" i="110" s="1"/>
  <c r="V123" i="109"/>
  <c r="V128" i="109" s="1"/>
  <c r="V23" i="109" s="1"/>
  <c r="V100" i="115"/>
  <c r="V12" i="115" s="1"/>
  <c r="V101" i="115"/>
  <c r="V30" i="115" s="1"/>
  <c r="W84" i="107"/>
  <c r="W89" i="107" s="1"/>
  <c r="W20" i="107" s="1"/>
  <c r="U152" i="108"/>
  <c r="U16" i="108" s="1"/>
  <c r="U153" i="108"/>
  <c r="U34" i="108" s="1"/>
  <c r="U58" i="109"/>
  <c r="U63" i="109" s="1"/>
  <c r="U18" i="109" s="1"/>
  <c r="U110" i="108"/>
  <c r="U115" i="108" s="1"/>
  <c r="U22" i="108" s="1"/>
  <c r="V110" i="112"/>
  <c r="V115" i="112" s="1"/>
  <c r="V22" i="112" s="1"/>
  <c r="U74" i="108"/>
  <c r="U10" i="108" s="1"/>
  <c r="U75" i="108"/>
  <c r="U28" i="108" s="1"/>
  <c r="V71" i="116"/>
  <c r="V76" i="116" s="1"/>
  <c r="V19" i="116" s="1"/>
  <c r="V140" i="107"/>
  <c r="V33" i="107" s="1"/>
  <c r="V139" i="107"/>
  <c r="V15" i="107" s="1"/>
  <c r="V123" i="112"/>
  <c r="V128" i="112" s="1"/>
  <c r="V23" i="112" s="1"/>
  <c r="V123" i="116"/>
  <c r="V128" i="116" s="1"/>
  <c r="V23" i="116" s="1"/>
  <c r="V84" i="116"/>
  <c r="V89" i="116" s="1"/>
  <c r="V20" i="116" s="1"/>
  <c r="U136" i="111"/>
  <c r="U141" i="111" s="1"/>
  <c r="U24" i="111" s="1"/>
  <c r="T97" i="109"/>
  <c r="T102" i="109" s="1"/>
  <c r="T21" i="109" s="1"/>
  <c r="T139" i="111"/>
  <c r="T15" i="111" s="1"/>
  <c r="T140" i="111"/>
  <c r="T33" i="111" s="1"/>
  <c r="V97" i="110"/>
  <c r="V102" i="110" s="1"/>
  <c r="V21" i="110" s="1"/>
  <c r="V45" i="110"/>
  <c r="V50" i="110" s="1"/>
  <c r="V17" i="110" s="1"/>
  <c r="U48" i="112"/>
  <c r="U8" i="112" s="1"/>
  <c r="U49" i="112"/>
  <c r="U26" i="112" s="1"/>
  <c r="T88" i="109"/>
  <c r="T29" i="109" s="1"/>
  <c r="T87" i="109"/>
  <c r="T11" i="109" s="1"/>
  <c r="T45" i="115"/>
  <c r="T50" i="115" s="1"/>
  <c r="T17" i="115" s="1"/>
  <c r="T110" i="111"/>
  <c r="T115" i="111" s="1"/>
  <c r="T22" i="111" s="1"/>
  <c r="T126" i="115"/>
  <c r="T14" i="115" s="1"/>
  <c r="T127" i="115"/>
  <c r="T32" i="115" s="1"/>
  <c r="S152" i="115"/>
  <c r="S16" i="115" s="1"/>
  <c r="S153" i="115"/>
  <c r="S34" i="115" s="1"/>
  <c r="S101" i="109"/>
  <c r="S30" i="109" s="1"/>
  <c r="S100" i="109"/>
  <c r="S12" i="109" s="1"/>
  <c r="S58" i="115"/>
  <c r="S63" i="115" s="1"/>
  <c r="S18" i="115" s="1"/>
  <c r="T45" i="107"/>
  <c r="T50" i="107" s="1"/>
  <c r="T17" i="107" s="1"/>
  <c r="S58" i="111"/>
  <c r="S63" i="111" s="1"/>
  <c r="S18" i="111" s="1"/>
  <c r="T88" i="107"/>
  <c r="T29" i="107" s="1"/>
  <c r="T87" i="107"/>
  <c r="T11" i="107" s="1"/>
  <c r="S139" i="108"/>
  <c r="S15" i="108" s="1"/>
  <c r="S140" i="108"/>
  <c r="S33" i="108" s="1"/>
  <c r="T110" i="112"/>
  <c r="T115" i="112" s="1"/>
  <c r="T22" i="112" s="1"/>
  <c r="U84" i="110"/>
  <c r="U89" i="110" s="1"/>
  <c r="U20" i="110" s="1"/>
  <c r="S58" i="108"/>
  <c r="S63" i="108" s="1"/>
  <c r="S18" i="108" s="1"/>
  <c r="T75" i="116"/>
  <c r="T28" i="116" s="1"/>
  <c r="T74" i="116"/>
  <c r="T10" i="116" s="1"/>
  <c r="U114" i="110"/>
  <c r="U31" i="110" s="1"/>
  <c r="U113" i="110"/>
  <c r="U13" i="110" s="1"/>
  <c r="T62" i="112"/>
  <c r="T27" i="112" s="1"/>
  <c r="T61" i="112"/>
  <c r="T9" i="112" s="1"/>
  <c r="S113" i="111"/>
  <c r="S13" i="111" s="1"/>
  <c r="S114" i="111"/>
  <c r="S31" i="111" s="1"/>
  <c r="R63" i="109"/>
  <c r="R18" i="109" s="1"/>
  <c r="R62" i="109"/>
  <c r="R27" i="109" s="1"/>
  <c r="R61" i="109"/>
  <c r="R9" i="109" s="1"/>
  <c r="S62" i="107"/>
  <c r="S27" i="107" s="1"/>
  <c r="S61" i="107"/>
  <c r="S9" i="107" s="1"/>
  <c r="T71" i="110"/>
  <c r="T76" i="110" s="1"/>
  <c r="T19" i="110" s="1"/>
  <c r="R45" i="115"/>
  <c r="R50" i="115" s="1"/>
  <c r="R17" i="115" s="1"/>
  <c r="S88" i="116"/>
  <c r="S29" i="116" s="1"/>
  <c r="S87" i="116"/>
  <c r="S11" i="116" s="1"/>
  <c r="R84" i="115"/>
  <c r="R89" i="115" s="1"/>
  <c r="R20" i="115" s="1"/>
  <c r="R123" i="109"/>
  <c r="R128" i="109" s="1"/>
  <c r="R23" i="109" s="1"/>
  <c r="S139" i="107"/>
  <c r="S15" i="107" s="1"/>
  <c r="S140" i="107"/>
  <c r="S33" i="107" s="1"/>
  <c r="R45" i="109"/>
  <c r="R50" i="109" s="1"/>
  <c r="R17" i="109" s="1"/>
  <c r="S110" i="112"/>
  <c r="S115" i="112" s="1"/>
  <c r="S22" i="112" s="1"/>
  <c r="R140" i="107"/>
  <c r="R33" i="107" s="1"/>
  <c r="R139" i="107"/>
  <c r="R15" i="107" s="1"/>
  <c r="R110" i="107"/>
  <c r="R115" i="107" s="1"/>
  <c r="R22" i="107" s="1"/>
  <c r="R71" i="107"/>
  <c r="R76" i="107" s="1"/>
  <c r="R19" i="107" s="1"/>
  <c r="R45" i="107"/>
  <c r="R50" i="107" s="1"/>
  <c r="R17" i="107" s="1"/>
  <c r="R61" i="107"/>
  <c r="R9" i="107" s="1"/>
  <c r="R62" i="107"/>
  <c r="R27" i="107" s="1"/>
  <c r="R110" i="116"/>
  <c r="R115" i="116" s="1"/>
  <c r="R22" i="116" s="1"/>
  <c r="Q152" i="111"/>
  <c r="Q16" i="111" s="1"/>
  <c r="Q153" i="111"/>
  <c r="Q34" i="111" s="1"/>
  <c r="R58" i="116"/>
  <c r="R63" i="116" s="1"/>
  <c r="R18" i="116" s="1"/>
  <c r="R97" i="116"/>
  <c r="R102" i="116" s="1"/>
  <c r="R21" i="116" s="1"/>
  <c r="Q110" i="109"/>
  <c r="Q115" i="109" s="1"/>
  <c r="Q22" i="109" s="1"/>
  <c r="Q71" i="109"/>
  <c r="Q76" i="109" s="1"/>
  <c r="Q19" i="109" s="1"/>
  <c r="Q49" i="108"/>
  <c r="Q26" i="108" s="1"/>
  <c r="Q48" i="108"/>
  <c r="Q8" i="108" s="1"/>
  <c r="R49" i="116"/>
  <c r="R26" i="116" s="1"/>
  <c r="R48" i="116"/>
  <c r="R8" i="116" s="1"/>
  <c r="S152" i="110"/>
  <c r="S16" i="110" s="1"/>
  <c r="S153" i="110"/>
  <c r="S34" i="110" s="1"/>
  <c r="S154" i="110"/>
  <c r="S25" i="110" s="1"/>
  <c r="R152" i="116"/>
  <c r="R16" i="116" s="1"/>
  <c r="R153" i="116"/>
  <c r="R34" i="116" s="1"/>
  <c r="Q123" i="111"/>
  <c r="Q128" i="111" s="1"/>
  <c r="Q23" i="111" s="1"/>
  <c r="Q152" i="115"/>
  <c r="Q16" i="115" s="1"/>
  <c r="Q153" i="115"/>
  <c r="Q34" i="115" s="1"/>
  <c r="P87" i="109"/>
  <c r="P11" i="109" s="1"/>
  <c r="P88" i="109"/>
  <c r="P29" i="109" s="1"/>
  <c r="Q123" i="107"/>
  <c r="Q128" i="107" s="1"/>
  <c r="Q23" i="107" s="1"/>
  <c r="P123" i="111"/>
  <c r="P128" i="111" s="1"/>
  <c r="P23" i="111" s="1"/>
  <c r="P123" i="115"/>
  <c r="P128" i="115" s="1"/>
  <c r="P23" i="115" s="1"/>
  <c r="Q123" i="116"/>
  <c r="Q128" i="116" s="1"/>
  <c r="Q23" i="116" s="1"/>
  <c r="P114" i="111"/>
  <c r="P31" i="111" s="1"/>
  <c r="P113" i="111"/>
  <c r="P13" i="111" s="1"/>
  <c r="P84" i="115"/>
  <c r="P89" i="115" s="1"/>
  <c r="P20" i="115" s="1"/>
  <c r="P58" i="111"/>
  <c r="P63" i="111" s="1"/>
  <c r="P18" i="111" s="1"/>
  <c r="R48" i="110"/>
  <c r="R8" i="110" s="1"/>
  <c r="R49" i="110"/>
  <c r="R26" i="110" s="1"/>
  <c r="O136" i="115"/>
  <c r="O141" i="115" s="1"/>
  <c r="O24" i="115" s="1"/>
  <c r="O136" i="108"/>
  <c r="O141" i="108" s="1"/>
  <c r="O24" i="108" s="1"/>
  <c r="O45" i="111"/>
  <c r="O50" i="111" s="1"/>
  <c r="O17" i="111" s="1"/>
  <c r="O101" i="115"/>
  <c r="O30" i="115" s="1"/>
  <c r="O100" i="115"/>
  <c r="O12" i="115" s="1"/>
  <c r="P97" i="107"/>
  <c r="P102" i="107" s="1"/>
  <c r="P21" i="107" s="1"/>
  <c r="O49" i="109"/>
  <c r="O26" i="109" s="1"/>
  <c r="O50" i="109"/>
  <c r="O17" i="109" s="1"/>
  <c r="O48" i="109"/>
  <c r="O8" i="109" s="1"/>
  <c r="O97" i="111"/>
  <c r="O102" i="111" s="1"/>
  <c r="O21" i="111" s="1"/>
  <c r="O58" i="115"/>
  <c r="O63" i="115" s="1"/>
  <c r="O18" i="115" s="1"/>
  <c r="P110" i="107"/>
  <c r="P115" i="107" s="1"/>
  <c r="P22" i="107" s="1"/>
  <c r="O123" i="111"/>
  <c r="O128" i="111" s="1"/>
  <c r="O23" i="111" s="1"/>
  <c r="O140" i="111"/>
  <c r="O33" i="111" s="1"/>
  <c r="O139" i="111"/>
  <c r="O15" i="111" s="1"/>
  <c r="Q97" i="110"/>
  <c r="Q102" i="110" s="1"/>
  <c r="Q21" i="110" s="1"/>
  <c r="P75" i="112"/>
  <c r="P28" i="112" s="1"/>
  <c r="P74" i="112"/>
  <c r="P10" i="112" s="1"/>
  <c r="O58" i="107"/>
  <c r="O63" i="107" s="1"/>
  <c r="O18" i="107" s="1"/>
  <c r="O149" i="107"/>
  <c r="O154" i="107" s="1"/>
  <c r="O25" i="107" s="1"/>
  <c r="P71" i="110"/>
  <c r="P76" i="110" s="1"/>
  <c r="P19" i="110" s="1"/>
  <c r="N62" i="111"/>
  <c r="N27" i="111" s="1"/>
  <c r="N61" i="111"/>
  <c r="N9" i="111" s="1"/>
  <c r="P101" i="110"/>
  <c r="P30" i="110" s="1"/>
  <c r="P100" i="110"/>
  <c r="P12" i="110" s="1"/>
  <c r="O71" i="116"/>
  <c r="O76" i="116" s="1"/>
  <c r="O19" i="116" s="1"/>
  <c r="N58" i="111"/>
  <c r="N63" i="111" s="1"/>
  <c r="N18" i="111" s="1"/>
  <c r="N45" i="115"/>
  <c r="N50" i="115" s="1"/>
  <c r="N17" i="115" s="1"/>
  <c r="P58" i="110"/>
  <c r="P63" i="110" s="1"/>
  <c r="P18" i="110" s="1"/>
  <c r="N152" i="111"/>
  <c r="N16" i="111" s="1"/>
  <c r="N153" i="111"/>
  <c r="N34" i="111" s="1"/>
  <c r="N123" i="107"/>
  <c r="N128" i="107" s="1"/>
  <c r="N23" i="107" s="1"/>
  <c r="M136" i="108"/>
  <c r="M141" i="108" s="1"/>
  <c r="M24" i="108" s="1"/>
  <c r="N110" i="112"/>
  <c r="N115" i="112" s="1"/>
  <c r="N22" i="112" s="1"/>
  <c r="M97" i="111"/>
  <c r="M102" i="111" s="1"/>
  <c r="M21" i="111" s="1"/>
  <c r="M100" i="115"/>
  <c r="M12" i="115" s="1"/>
  <c r="M101" i="115"/>
  <c r="M30" i="115" s="1"/>
  <c r="N154" i="107"/>
  <c r="N25" i="107" s="1"/>
  <c r="N152" i="107"/>
  <c r="N16" i="107" s="1"/>
  <c r="N153" i="107"/>
  <c r="N34" i="107" s="1"/>
  <c r="M152" i="109"/>
  <c r="M16" i="109" s="1"/>
  <c r="M153" i="109"/>
  <c r="M34" i="109" s="1"/>
  <c r="M110" i="115"/>
  <c r="M115" i="115" s="1"/>
  <c r="M22" i="115" s="1"/>
  <c r="M136" i="109"/>
  <c r="M141" i="109" s="1"/>
  <c r="M24" i="109" s="1"/>
  <c r="L58" i="109"/>
  <c r="L63" i="109" s="1"/>
  <c r="L18" i="109" s="1"/>
  <c r="M127" i="107"/>
  <c r="M32" i="107" s="1"/>
  <c r="M126" i="107"/>
  <c r="M14" i="107" s="1"/>
  <c r="L110" i="108"/>
  <c r="L115" i="108" s="1"/>
  <c r="L22" i="108" s="1"/>
  <c r="L75" i="109"/>
  <c r="L28" i="109" s="1"/>
  <c r="L74" i="109"/>
  <c r="L10" i="109" s="1"/>
  <c r="L45" i="111"/>
  <c r="L50" i="111" s="1"/>
  <c r="L17" i="111" s="1"/>
  <c r="L45" i="115"/>
  <c r="L50" i="115" s="1"/>
  <c r="L17" i="115" s="1"/>
  <c r="L84" i="108"/>
  <c r="L89" i="108" s="1"/>
  <c r="L20" i="108" s="1"/>
  <c r="L48" i="111"/>
  <c r="L8" i="111" s="1"/>
  <c r="L49" i="111"/>
  <c r="L26" i="111" s="1"/>
  <c r="M75" i="107"/>
  <c r="M28" i="107" s="1"/>
  <c r="M74" i="107"/>
  <c r="M10" i="107" s="1"/>
  <c r="L139" i="111"/>
  <c r="L15" i="111" s="1"/>
  <c r="L140" i="111"/>
  <c r="L33" i="111" s="1"/>
  <c r="N100" i="110"/>
  <c r="N12" i="110" s="1"/>
  <c r="N101" i="110"/>
  <c r="N30" i="110" s="1"/>
  <c r="L110" i="115"/>
  <c r="L115" i="115" s="1"/>
  <c r="L22" i="115" s="1"/>
  <c r="N88" i="110"/>
  <c r="N29" i="110" s="1"/>
  <c r="N87" i="110"/>
  <c r="N11" i="110" s="1"/>
  <c r="K127" i="108"/>
  <c r="K32" i="108" s="1"/>
  <c r="K126" i="108"/>
  <c r="K14" i="108" s="1"/>
  <c r="K45" i="109"/>
  <c r="K50" i="109" s="1"/>
  <c r="K17" i="109" s="1"/>
  <c r="M58" i="110"/>
  <c r="M63" i="110" s="1"/>
  <c r="M18" i="110" s="1"/>
  <c r="L61" i="116"/>
  <c r="L9" i="116" s="1"/>
  <c r="L62" i="116"/>
  <c r="L27" i="116" s="1"/>
  <c r="K88" i="111"/>
  <c r="K29" i="111" s="1"/>
  <c r="K87" i="111"/>
  <c r="K11" i="111" s="1"/>
  <c r="K89" i="111"/>
  <c r="K20" i="111" s="1"/>
  <c r="M149" i="110"/>
  <c r="M154" i="110" s="1"/>
  <c r="M25" i="110" s="1"/>
  <c r="K61" i="111"/>
  <c r="K9" i="111" s="1"/>
  <c r="K62" i="111"/>
  <c r="K27" i="111" s="1"/>
  <c r="K139" i="115"/>
  <c r="K15" i="115" s="1"/>
  <c r="K140" i="115"/>
  <c r="K33" i="115" s="1"/>
  <c r="K49" i="107"/>
  <c r="K26" i="107" s="1"/>
  <c r="K48" i="107"/>
  <c r="K8" i="107" s="1"/>
  <c r="J45" i="109"/>
  <c r="J50" i="109" s="1"/>
  <c r="J17" i="109" s="1"/>
  <c r="J140" i="108"/>
  <c r="J33" i="108" s="1"/>
  <c r="J139" i="108"/>
  <c r="J15" i="108" s="1"/>
  <c r="L113" i="110"/>
  <c r="L13" i="110" s="1"/>
  <c r="L114" i="110"/>
  <c r="L31" i="110" s="1"/>
  <c r="K101" i="107"/>
  <c r="K30" i="107" s="1"/>
  <c r="K100" i="107"/>
  <c r="K12" i="107" s="1"/>
  <c r="L136" i="110"/>
  <c r="L141" i="110" s="1"/>
  <c r="L24" i="110" s="1"/>
  <c r="J71" i="115"/>
  <c r="J76" i="115" s="1"/>
  <c r="J19" i="115" s="1"/>
  <c r="J110" i="115"/>
  <c r="J115" i="115" s="1"/>
  <c r="J22" i="115" s="1"/>
  <c r="J58" i="111"/>
  <c r="J63" i="111" s="1"/>
  <c r="J18" i="111" s="1"/>
  <c r="J140" i="115"/>
  <c r="J33" i="115" s="1"/>
  <c r="J139" i="115"/>
  <c r="J15" i="115" s="1"/>
  <c r="J88" i="115"/>
  <c r="J29" i="115" s="1"/>
  <c r="J87" i="115"/>
  <c r="J11" i="115" s="1"/>
  <c r="J153" i="110"/>
  <c r="J34" i="110" s="1"/>
  <c r="J152" i="110"/>
  <c r="J16" i="110" s="1"/>
  <c r="J75" i="110"/>
  <c r="J28" i="110" s="1"/>
  <c r="J74" i="110"/>
  <c r="J10" i="110" s="1"/>
  <c r="J123" i="107"/>
  <c r="J128" i="107" s="1"/>
  <c r="J23" i="107" s="1"/>
  <c r="I88" i="108"/>
  <c r="I29" i="108" s="1"/>
  <c r="I87" i="108"/>
  <c r="I11" i="108" s="1"/>
  <c r="J136" i="107"/>
  <c r="J141" i="107" s="1"/>
  <c r="J24" i="107" s="1"/>
  <c r="I113" i="109"/>
  <c r="I13" i="109" s="1"/>
  <c r="I114" i="109"/>
  <c r="I31" i="109" s="1"/>
  <c r="J114" i="116"/>
  <c r="J31" i="116" s="1"/>
  <c r="J113" i="116"/>
  <c r="J13" i="116" s="1"/>
  <c r="J84" i="110"/>
  <c r="J89" i="110" s="1"/>
  <c r="J20" i="110" s="1"/>
  <c r="I61" i="111"/>
  <c r="I9" i="111" s="1"/>
  <c r="I62" i="111"/>
  <c r="I27" i="111" s="1"/>
  <c r="I127" i="110"/>
  <c r="I32" i="110" s="1"/>
  <c r="I126" i="110"/>
  <c r="I14" i="110" s="1"/>
  <c r="J149" i="110"/>
  <c r="J154" i="110" s="1"/>
  <c r="J25" i="110" s="1"/>
  <c r="I114" i="111"/>
  <c r="I31" i="111" s="1"/>
  <c r="I113" i="111"/>
  <c r="I13" i="111" s="1"/>
  <c r="J97" i="112"/>
  <c r="J102" i="112" s="1"/>
  <c r="J21" i="112" s="1"/>
  <c r="J136" i="116"/>
  <c r="J141" i="116" s="1"/>
  <c r="J24" i="116" s="1"/>
  <c r="I152" i="111"/>
  <c r="I16" i="111" s="1"/>
  <c r="I153" i="111"/>
  <c r="I34" i="111" s="1"/>
  <c r="J123" i="112"/>
  <c r="J128" i="112" s="1"/>
  <c r="J23" i="112" s="1"/>
  <c r="I127" i="111"/>
  <c r="I32" i="111" s="1"/>
  <c r="I126" i="111"/>
  <c r="I14" i="111" s="1"/>
  <c r="J62" i="116"/>
  <c r="J27" i="116" s="1"/>
  <c r="J61" i="116"/>
  <c r="J9" i="116" s="1"/>
  <c r="H139" i="109"/>
  <c r="H15" i="109" s="1"/>
  <c r="H140" i="109"/>
  <c r="H33" i="109" s="1"/>
  <c r="H101" i="109"/>
  <c r="H30" i="109" s="1"/>
  <c r="H100" i="109"/>
  <c r="H12" i="109" s="1"/>
  <c r="H71" i="111"/>
  <c r="H76" i="111" s="1"/>
  <c r="H19" i="111" s="1"/>
  <c r="H49" i="108"/>
  <c r="H26" i="108" s="1"/>
  <c r="H48" i="108"/>
  <c r="H8" i="108" s="1"/>
  <c r="H110" i="115"/>
  <c r="H115" i="115" s="1"/>
  <c r="H22" i="115" s="1"/>
  <c r="H127" i="110"/>
  <c r="H32" i="110" s="1"/>
  <c r="H126" i="110"/>
  <c r="H14" i="110" s="1"/>
  <c r="H153" i="112"/>
  <c r="H34" i="112" s="1"/>
  <c r="H152" i="112"/>
  <c r="H16" i="112" s="1"/>
  <c r="I45" i="110"/>
  <c r="I50" i="110" s="1"/>
  <c r="I17" i="110" s="1"/>
  <c r="H136" i="111"/>
  <c r="H141" i="111" s="1"/>
  <c r="H24" i="111" s="1"/>
  <c r="W74" i="116"/>
  <c r="W10" i="116" s="1"/>
  <c r="W75" i="116"/>
  <c r="W28" i="116" s="1"/>
  <c r="V113" i="111"/>
  <c r="V13" i="111" s="1"/>
  <c r="V114" i="111"/>
  <c r="V31" i="111" s="1"/>
  <c r="W153" i="107"/>
  <c r="W34" i="107" s="1"/>
  <c r="W152" i="107"/>
  <c r="W16" i="107" s="1"/>
  <c r="V153" i="108"/>
  <c r="V34" i="108" s="1"/>
  <c r="V152" i="108"/>
  <c r="V16" i="108" s="1"/>
  <c r="W149" i="116"/>
  <c r="W154" i="116" s="1"/>
  <c r="W25" i="116" s="1"/>
  <c r="V58" i="108"/>
  <c r="V63" i="108" s="1"/>
  <c r="V18" i="108" s="1"/>
  <c r="V88" i="115"/>
  <c r="V29" i="115" s="1"/>
  <c r="V87" i="115"/>
  <c r="V11" i="115" s="1"/>
  <c r="W136" i="107"/>
  <c r="W141" i="107" s="1"/>
  <c r="W24" i="107" s="1"/>
  <c r="W139" i="112"/>
  <c r="W15" i="112" s="1"/>
  <c r="W140" i="112"/>
  <c r="W33" i="112" s="1"/>
  <c r="V62" i="107"/>
  <c r="V27" i="107" s="1"/>
  <c r="V61" i="107"/>
  <c r="V9" i="107" s="1"/>
  <c r="V75" i="116"/>
  <c r="V28" i="116" s="1"/>
  <c r="V74" i="116"/>
  <c r="V10" i="116" s="1"/>
  <c r="U127" i="108"/>
  <c r="U32" i="108" s="1"/>
  <c r="U126" i="108"/>
  <c r="U14" i="108" s="1"/>
  <c r="V140" i="116"/>
  <c r="V33" i="116" s="1"/>
  <c r="V139" i="116"/>
  <c r="V15" i="116" s="1"/>
  <c r="W45" i="110"/>
  <c r="W50" i="110" s="1"/>
  <c r="W17" i="110" s="1"/>
  <c r="U71" i="109"/>
  <c r="U76" i="109" s="1"/>
  <c r="U19" i="109" s="1"/>
  <c r="W49" i="110"/>
  <c r="W26" i="110" s="1"/>
  <c r="W48" i="110"/>
  <c r="W8" i="110" s="1"/>
  <c r="W126" i="110"/>
  <c r="W14" i="110" s="1"/>
  <c r="W127" i="110"/>
  <c r="W32" i="110" s="1"/>
  <c r="W128" i="110"/>
  <c r="W23" i="110" s="1"/>
  <c r="V149" i="112"/>
  <c r="V154" i="112" s="1"/>
  <c r="V25" i="112" s="1"/>
  <c r="V149" i="107"/>
  <c r="V154" i="107" s="1"/>
  <c r="V25" i="107" s="1"/>
  <c r="V101" i="110"/>
  <c r="V30" i="110" s="1"/>
  <c r="V100" i="110"/>
  <c r="V12" i="110" s="1"/>
  <c r="T126" i="108"/>
  <c r="T14" i="108" s="1"/>
  <c r="T127" i="108"/>
  <c r="T32" i="108" s="1"/>
  <c r="T100" i="108"/>
  <c r="T12" i="108" s="1"/>
  <c r="T101" i="108"/>
  <c r="T30" i="108" s="1"/>
  <c r="U58" i="107"/>
  <c r="U63" i="107" s="1"/>
  <c r="U18" i="107" s="1"/>
  <c r="T114" i="109"/>
  <c r="T31" i="109" s="1"/>
  <c r="T113" i="109"/>
  <c r="T13" i="109" s="1"/>
  <c r="T74" i="111"/>
  <c r="T10" i="111" s="1"/>
  <c r="T75" i="111"/>
  <c r="T28" i="111" s="1"/>
  <c r="U114" i="107"/>
  <c r="U31" i="107" s="1"/>
  <c r="U113" i="107"/>
  <c r="U13" i="107" s="1"/>
  <c r="T100" i="115"/>
  <c r="T12" i="115" s="1"/>
  <c r="T101" i="115"/>
  <c r="T30" i="115" s="1"/>
  <c r="T136" i="111"/>
  <c r="T141" i="111" s="1"/>
  <c r="T24" i="111" s="1"/>
  <c r="T110" i="109"/>
  <c r="T115" i="109" s="1"/>
  <c r="T22" i="109" s="1"/>
  <c r="T152" i="115"/>
  <c r="T16" i="115" s="1"/>
  <c r="T153" i="115"/>
  <c r="T34" i="115" s="1"/>
  <c r="S48" i="108"/>
  <c r="S8" i="108" s="1"/>
  <c r="S49" i="108"/>
  <c r="S26" i="108" s="1"/>
  <c r="S84" i="115"/>
  <c r="S89" i="115" s="1"/>
  <c r="S20" i="115" s="1"/>
  <c r="S58" i="109"/>
  <c r="S63" i="109" s="1"/>
  <c r="S18" i="109" s="1"/>
  <c r="T62" i="107"/>
  <c r="T27" i="107" s="1"/>
  <c r="T61" i="107"/>
  <c r="T9" i="107" s="1"/>
  <c r="T75" i="107"/>
  <c r="T28" i="107" s="1"/>
  <c r="T74" i="107"/>
  <c r="T10" i="107" s="1"/>
  <c r="S115" i="108"/>
  <c r="S22" i="108" s="1"/>
  <c r="T136" i="112"/>
  <c r="T141" i="112" s="1"/>
  <c r="T24" i="112" s="1"/>
  <c r="S101" i="108"/>
  <c r="S30" i="108" s="1"/>
  <c r="S100" i="108"/>
  <c r="S12" i="108" s="1"/>
  <c r="U101" i="110"/>
  <c r="U30" i="110" s="1"/>
  <c r="U100" i="110"/>
  <c r="U12" i="110" s="1"/>
  <c r="T87" i="112"/>
  <c r="T11" i="112" s="1"/>
  <c r="T88" i="112"/>
  <c r="T29" i="112" s="1"/>
  <c r="T71" i="116"/>
  <c r="T76" i="116" s="1"/>
  <c r="T19" i="116" s="1"/>
  <c r="S152" i="109"/>
  <c r="S16" i="109" s="1"/>
  <c r="S153" i="109"/>
  <c r="S34" i="109" s="1"/>
  <c r="S136" i="111"/>
  <c r="S141" i="111" s="1"/>
  <c r="S24" i="111" s="1"/>
  <c r="S101" i="107"/>
  <c r="S30" i="107" s="1"/>
  <c r="S100" i="107"/>
  <c r="S12" i="107" s="1"/>
  <c r="S140" i="112"/>
  <c r="S33" i="112" s="1"/>
  <c r="S139" i="112"/>
  <c r="S15" i="112" s="1"/>
  <c r="T126" i="110"/>
  <c r="T14" i="110" s="1"/>
  <c r="T127" i="110"/>
  <c r="T32" i="110" s="1"/>
  <c r="R88" i="108"/>
  <c r="R29" i="108" s="1"/>
  <c r="R87" i="108"/>
  <c r="R11" i="108" s="1"/>
  <c r="S123" i="112"/>
  <c r="S128" i="112" s="1"/>
  <c r="S23" i="112" s="1"/>
  <c r="T113" i="110"/>
  <c r="T13" i="110" s="1"/>
  <c r="T114" i="110"/>
  <c r="T31" i="110" s="1"/>
  <c r="R110" i="115"/>
  <c r="R115" i="115" s="1"/>
  <c r="R22" i="115" s="1"/>
  <c r="S88" i="112"/>
  <c r="S29" i="112" s="1"/>
  <c r="S87" i="112"/>
  <c r="S11" i="112" s="1"/>
  <c r="R84" i="111"/>
  <c r="R89" i="111" s="1"/>
  <c r="R20" i="111" s="1"/>
  <c r="S149" i="107"/>
  <c r="S154" i="107" s="1"/>
  <c r="S25" i="107" s="1"/>
  <c r="R152" i="109"/>
  <c r="R16" i="109" s="1"/>
  <c r="R153" i="109"/>
  <c r="R34" i="109" s="1"/>
  <c r="S113" i="116"/>
  <c r="S13" i="116" s="1"/>
  <c r="S114" i="116"/>
  <c r="S31" i="116" s="1"/>
  <c r="R140" i="111"/>
  <c r="R33" i="111" s="1"/>
  <c r="R139" i="111"/>
  <c r="R15" i="111" s="1"/>
  <c r="R149" i="108"/>
  <c r="R154" i="108" s="1"/>
  <c r="R25" i="108" s="1"/>
  <c r="R152" i="111"/>
  <c r="R16" i="111" s="1"/>
  <c r="R153" i="111"/>
  <c r="R34" i="111" s="1"/>
  <c r="R153" i="107"/>
  <c r="R34" i="107" s="1"/>
  <c r="R152" i="107"/>
  <c r="R16" i="107" s="1"/>
  <c r="R49" i="107"/>
  <c r="R26" i="107" s="1"/>
  <c r="R48" i="107"/>
  <c r="R8" i="107" s="1"/>
  <c r="R74" i="107"/>
  <c r="R10" i="107" s="1"/>
  <c r="R75" i="107"/>
  <c r="R28" i="107" s="1"/>
  <c r="R63" i="107"/>
  <c r="R18" i="107" s="1"/>
  <c r="Q136" i="108"/>
  <c r="Q141" i="108" s="1"/>
  <c r="Q24" i="108" s="1"/>
  <c r="S114" i="110"/>
  <c r="S31" i="110" s="1"/>
  <c r="S113" i="110"/>
  <c r="S13" i="110" s="1"/>
  <c r="R62" i="112"/>
  <c r="R27" i="112" s="1"/>
  <c r="R61" i="112"/>
  <c r="R9" i="112" s="1"/>
  <c r="R71" i="116"/>
  <c r="R76" i="116" s="1"/>
  <c r="R19" i="116" s="1"/>
  <c r="Q48" i="109"/>
  <c r="Q8" i="109" s="1"/>
  <c r="Q49" i="109"/>
  <c r="Q26" i="109" s="1"/>
  <c r="Q87" i="115"/>
  <c r="Q11" i="115" s="1"/>
  <c r="Q88" i="115"/>
  <c r="Q29" i="115" s="1"/>
  <c r="S75" i="110"/>
  <c r="S28" i="110" s="1"/>
  <c r="S74" i="110"/>
  <c r="S10" i="110" s="1"/>
  <c r="P71" i="108"/>
  <c r="P76" i="108" s="1"/>
  <c r="P19" i="108" s="1"/>
  <c r="Q126" i="107"/>
  <c r="Q14" i="107" s="1"/>
  <c r="Q127" i="107"/>
  <c r="Q32" i="107" s="1"/>
  <c r="P127" i="109"/>
  <c r="P32" i="109" s="1"/>
  <c r="P126" i="109"/>
  <c r="P14" i="109" s="1"/>
  <c r="Q62" i="107"/>
  <c r="Q27" i="107" s="1"/>
  <c r="Q61" i="107"/>
  <c r="Q9" i="107" s="1"/>
  <c r="P62" i="109"/>
  <c r="P27" i="109" s="1"/>
  <c r="P61" i="109"/>
  <c r="P9" i="109" s="1"/>
  <c r="P101" i="111"/>
  <c r="P30" i="111" s="1"/>
  <c r="P100" i="111"/>
  <c r="P12" i="111" s="1"/>
  <c r="Q88" i="112"/>
  <c r="Q29" i="112" s="1"/>
  <c r="Q87" i="112"/>
  <c r="Q11" i="112" s="1"/>
  <c r="Q45" i="112"/>
  <c r="Q50" i="112" s="1"/>
  <c r="Q17" i="112" s="1"/>
  <c r="Q139" i="112"/>
  <c r="Q15" i="112" s="1"/>
  <c r="Q140" i="112"/>
  <c r="Q33" i="112" s="1"/>
  <c r="Q149" i="112"/>
  <c r="Q154" i="112" s="1"/>
  <c r="Q25" i="112" s="1"/>
  <c r="P62" i="115"/>
  <c r="P27" i="115" s="1"/>
  <c r="P61" i="115"/>
  <c r="P9" i="115" s="1"/>
  <c r="P75" i="115"/>
  <c r="P28" i="115" s="1"/>
  <c r="P74" i="115"/>
  <c r="P10" i="115" s="1"/>
  <c r="Q84" i="107"/>
  <c r="Q89" i="107" s="1"/>
  <c r="Q20" i="107" s="1"/>
  <c r="P71" i="115"/>
  <c r="P76" i="115" s="1"/>
  <c r="P19" i="115" s="1"/>
  <c r="P48" i="109"/>
  <c r="P8" i="109" s="1"/>
  <c r="P49" i="109"/>
  <c r="P26" i="109" s="1"/>
  <c r="P139" i="115"/>
  <c r="P15" i="115" s="1"/>
  <c r="P140" i="115"/>
  <c r="P33" i="115" s="1"/>
  <c r="R84" i="110"/>
  <c r="R89" i="110" s="1"/>
  <c r="R20" i="110" s="1"/>
  <c r="Q49" i="112"/>
  <c r="Q26" i="112" s="1"/>
  <c r="Q48" i="112"/>
  <c r="Q8" i="112" s="1"/>
  <c r="P149" i="115"/>
  <c r="P154" i="115" s="1"/>
  <c r="P25" i="115" s="1"/>
  <c r="P75" i="107"/>
  <c r="P28" i="107" s="1"/>
  <c r="P74" i="107"/>
  <c r="P10" i="107" s="1"/>
  <c r="P152" i="107"/>
  <c r="P16" i="107" s="1"/>
  <c r="P153" i="107"/>
  <c r="P34" i="107" s="1"/>
  <c r="P136" i="116"/>
  <c r="P141" i="116" s="1"/>
  <c r="P24" i="116" s="1"/>
  <c r="P126" i="107"/>
  <c r="P14" i="107" s="1"/>
  <c r="P127" i="107"/>
  <c r="P32" i="107" s="1"/>
  <c r="O100" i="109"/>
  <c r="O12" i="109" s="1"/>
  <c r="O101" i="109"/>
  <c r="O30" i="109" s="1"/>
  <c r="O102" i="108"/>
  <c r="O21" i="108" s="1"/>
  <c r="O100" i="108"/>
  <c r="O12" i="108" s="1"/>
  <c r="O101" i="108"/>
  <c r="O30" i="108" s="1"/>
  <c r="O149" i="109"/>
  <c r="O154" i="109" s="1"/>
  <c r="O25" i="109" s="1"/>
  <c r="O149" i="111"/>
  <c r="O154" i="111" s="1"/>
  <c r="O25" i="111" s="1"/>
  <c r="O45" i="108"/>
  <c r="O50" i="108" s="1"/>
  <c r="O17" i="108" s="1"/>
  <c r="P84" i="112"/>
  <c r="P89" i="112" s="1"/>
  <c r="P20" i="112" s="1"/>
  <c r="P74" i="116"/>
  <c r="P10" i="116" s="1"/>
  <c r="P75" i="116"/>
  <c r="P28" i="116" s="1"/>
  <c r="P123" i="116"/>
  <c r="P128" i="116" s="1"/>
  <c r="P23" i="116" s="1"/>
  <c r="Q45" i="110"/>
  <c r="Q50" i="110" s="1"/>
  <c r="Q17" i="110" s="1"/>
  <c r="O45" i="107"/>
  <c r="O50" i="107" s="1"/>
  <c r="O17" i="107" s="1"/>
  <c r="O61" i="107"/>
  <c r="O9" i="107" s="1"/>
  <c r="O62" i="107"/>
  <c r="O27" i="107" s="1"/>
  <c r="N45" i="109"/>
  <c r="N50" i="109" s="1"/>
  <c r="N17" i="109" s="1"/>
  <c r="N84" i="111"/>
  <c r="N89" i="111" s="1"/>
  <c r="N20" i="111" s="1"/>
  <c r="O45" i="116"/>
  <c r="O50" i="116" s="1"/>
  <c r="O17" i="116" s="1"/>
  <c r="O140" i="112"/>
  <c r="O33" i="112" s="1"/>
  <c r="O141" i="112"/>
  <c r="O24" i="112" s="1"/>
  <c r="O139" i="112"/>
  <c r="O15" i="112" s="1"/>
  <c r="O101" i="107"/>
  <c r="O30" i="107" s="1"/>
  <c r="O100" i="107"/>
  <c r="O12" i="107" s="1"/>
  <c r="N97" i="108"/>
  <c r="N102" i="108" s="1"/>
  <c r="N21" i="108" s="1"/>
  <c r="O140" i="116"/>
  <c r="O33" i="116" s="1"/>
  <c r="O139" i="116"/>
  <c r="O15" i="116" s="1"/>
  <c r="N49" i="107"/>
  <c r="N26" i="107" s="1"/>
  <c r="N48" i="107"/>
  <c r="N8" i="107" s="1"/>
  <c r="N45" i="107"/>
  <c r="N50" i="107" s="1"/>
  <c r="N17" i="107" s="1"/>
  <c r="N152" i="112"/>
  <c r="N16" i="112" s="1"/>
  <c r="N153" i="112"/>
  <c r="N34" i="112" s="1"/>
  <c r="N87" i="116"/>
  <c r="N11" i="116" s="1"/>
  <c r="N88" i="116"/>
  <c r="N29" i="116" s="1"/>
  <c r="N136" i="112"/>
  <c r="N141" i="112" s="1"/>
  <c r="N24" i="112" s="1"/>
  <c r="N84" i="116"/>
  <c r="N89" i="116" s="1"/>
  <c r="N20" i="116" s="1"/>
  <c r="M149" i="108"/>
  <c r="M154" i="108" s="1"/>
  <c r="M25" i="108" s="1"/>
  <c r="O154" i="110"/>
  <c r="O25" i="110" s="1"/>
  <c r="O152" i="110"/>
  <c r="O16" i="110" s="1"/>
  <c r="O153" i="110"/>
  <c r="O34" i="110" s="1"/>
  <c r="M61" i="109"/>
  <c r="M9" i="109" s="1"/>
  <c r="M62" i="109"/>
  <c r="M27" i="109" s="1"/>
  <c r="M58" i="111"/>
  <c r="M63" i="111" s="1"/>
  <c r="M18" i="111" s="1"/>
  <c r="M89" i="115"/>
  <c r="M20" i="115" s="1"/>
  <c r="M87" i="115"/>
  <c r="M11" i="115" s="1"/>
  <c r="M88" i="115"/>
  <c r="M29" i="115" s="1"/>
  <c r="M149" i="107"/>
  <c r="M154" i="107" s="1"/>
  <c r="M25" i="107" s="1"/>
  <c r="L123" i="109"/>
  <c r="L128" i="109" s="1"/>
  <c r="L23" i="109" s="1"/>
  <c r="M49" i="107"/>
  <c r="M26" i="107" s="1"/>
  <c r="M48" i="107"/>
  <c r="M8" i="107" s="1"/>
  <c r="L48" i="115"/>
  <c r="L8" i="115" s="1"/>
  <c r="L49" i="115"/>
  <c r="L26" i="115" s="1"/>
  <c r="L58" i="115"/>
  <c r="L63" i="115" s="1"/>
  <c r="L18" i="115" s="1"/>
  <c r="L88" i="115"/>
  <c r="L29" i="115" s="1"/>
  <c r="L87" i="115"/>
  <c r="L11" i="115" s="1"/>
  <c r="M152" i="107"/>
  <c r="M16" i="107" s="1"/>
  <c r="M153" i="107"/>
  <c r="M34" i="107" s="1"/>
  <c r="L139" i="109"/>
  <c r="L15" i="109" s="1"/>
  <c r="L140" i="109"/>
  <c r="L33" i="109" s="1"/>
  <c r="L149" i="108"/>
  <c r="L154" i="108" s="1"/>
  <c r="L25" i="108" s="1"/>
  <c r="M45" i="116"/>
  <c r="M50" i="116" s="1"/>
  <c r="M17" i="116" s="1"/>
  <c r="L100" i="108"/>
  <c r="L12" i="108" s="1"/>
  <c r="L101" i="108"/>
  <c r="L30" i="108" s="1"/>
  <c r="L102" i="108"/>
  <c r="L21" i="108" s="1"/>
  <c r="N140" i="110"/>
  <c r="N33" i="110" s="1"/>
  <c r="N139" i="110"/>
  <c r="N15" i="110" s="1"/>
  <c r="N149" i="110"/>
  <c r="N154" i="110" s="1"/>
  <c r="N25" i="110" s="1"/>
  <c r="M126" i="112"/>
  <c r="M14" i="112" s="1"/>
  <c r="M127" i="112"/>
  <c r="M32" i="112" s="1"/>
  <c r="M136" i="116"/>
  <c r="M141" i="116" s="1"/>
  <c r="M24" i="116" s="1"/>
  <c r="N61" i="110"/>
  <c r="N9" i="110" s="1"/>
  <c r="N62" i="110"/>
  <c r="N27" i="110" s="1"/>
  <c r="M45" i="110"/>
  <c r="M50" i="110" s="1"/>
  <c r="M17" i="110" s="1"/>
  <c r="K110" i="111"/>
  <c r="K115" i="111" s="1"/>
  <c r="K22" i="111" s="1"/>
  <c r="K136" i="115"/>
  <c r="K141" i="115" s="1"/>
  <c r="K24" i="115" s="1"/>
  <c r="K123" i="108"/>
  <c r="K128" i="108" s="1"/>
  <c r="K23" i="108" s="1"/>
  <c r="L84" i="112"/>
  <c r="L89" i="112" s="1"/>
  <c r="L20" i="112" s="1"/>
  <c r="K152" i="108"/>
  <c r="K16" i="108" s="1"/>
  <c r="K153" i="108"/>
  <c r="K34" i="108" s="1"/>
  <c r="L139" i="112"/>
  <c r="L15" i="112" s="1"/>
  <c r="L140" i="112"/>
  <c r="L33" i="112" s="1"/>
  <c r="L123" i="112"/>
  <c r="L128" i="112" s="1"/>
  <c r="L23" i="112" s="1"/>
  <c r="L110" i="116"/>
  <c r="L115" i="116" s="1"/>
  <c r="L22" i="116" s="1"/>
  <c r="L84" i="116"/>
  <c r="L89" i="116" s="1"/>
  <c r="L20" i="116" s="1"/>
  <c r="K75" i="107"/>
  <c r="K28" i="107" s="1"/>
  <c r="K74" i="107"/>
  <c r="K10" i="107" s="1"/>
  <c r="K71" i="107"/>
  <c r="K76" i="107" s="1"/>
  <c r="K19" i="107" s="1"/>
  <c r="J126" i="108"/>
  <c r="J14" i="108" s="1"/>
  <c r="J127" i="108"/>
  <c r="J32" i="108" s="1"/>
  <c r="L101" i="110"/>
  <c r="L30" i="110" s="1"/>
  <c r="L100" i="110"/>
  <c r="L12" i="110" s="1"/>
  <c r="J58" i="109"/>
  <c r="J63" i="109" s="1"/>
  <c r="J18" i="109" s="1"/>
  <c r="L139" i="110"/>
  <c r="L15" i="110" s="1"/>
  <c r="L140" i="110"/>
  <c r="L33" i="110" s="1"/>
  <c r="K127" i="107"/>
  <c r="K32" i="107" s="1"/>
  <c r="K126" i="107"/>
  <c r="K14" i="107" s="1"/>
  <c r="J49" i="111"/>
  <c r="J26" i="111" s="1"/>
  <c r="J48" i="111"/>
  <c r="J8" i="111" s="1"/>
  <c r="L75" i="110"/>
  <c r="L28" i="110" s="1"/>
  <c r="L74" i="110"/>
  <c r="L10" i="110" s="1"/>
  <c r="J87" i="109"/>
  <c r="J11" i="109" s="1"/>
  <c r="J88" i="109"/>
  <c r="J29" i="109" s="1"/>
  <c r="J48" i="115"/>
  <c r="J8" i="115" s="1"/>
  <c r="J49" i="115"/>
  <c r="J26" i="115" s="1"/>
  <c r="J61" i="111"/>
  <c r="J9" i="111" s="1"/>
  <c r="J62" i="111"/>
  <c r="J27" i="111" s="1"/>
  <c r="J97" i="115"/>
  <c r="J102" i="115" s="1"/>
  <c r="J21" i="115" s="1"/>
  <c r="J113" i="115"/>
  <c r="J13" i="115" s="1"/>
  <c r="J114" i="115"/>
  <c r="J31" i="115" s="1"/>
  <c r="K97" i="116"/>
  <c r="K102" i="116" s="1"/>
  <c r="K21" i="116" s="1"/>
  <c r="K84" i="112"/>
  <c r="K89" i="112" s="1"/>
  <c r="K20" i="112" s="1"/>
  <c r="J149" i="115"/>
  <c r="J154" i="115" s="1"/>
  <c r="J25" i="115" s="1"/>
  <c r="J152" i="107"/>
  <c r="J16" i="107" s="1"/>
  <c r="J153" i="107"/>
  <c r="J34" i="107" s="1"/>
  <c r="I140" i="109"/>
  <c r="I33" i="109" s="1"/>
  <c r="I139" i="109"/>
  <c r="I15" i="109" s="1"/>
  <c r="J149" i="107"/>
  <c r="J154" i="107" s="1"/>
  <c r="J25" i="107" s="1"/>
  <c r="I62" i="108"/>
  <c r="I27" i="108" s="1"/>
  <c r="I61" i="108"/>
  <c r="I9" i="108" s="1"/>
  <c r="I97" i="107"/>
  <c r="I102" i="107" s="1"/>
  <c r="I21" i="107" s="1"/>
  <c r="I84" i="108"/>
  <c r="I89" i="108" s="1"/>
  <c r="I20" i="108" s="1"/>
  <c r="I126" i="109"/>
  <c r="I14" i="109" s="1"/>
  <c r="I127" i="109"/>
  <c r="I32" i="109" s="1"/>
  <c r="I88" i="111"/>
  <c r="I29" i="111" s="1"/>
  <c r="I87" i="111"/>
  <c r="I11" i="111" s="1"/>
  <c r="J48" i="107"/>
  <c r="J8" i="107" s="1"/>
  <c r="J49" i="107"/>
  <c r="J26" i="107" s="1"/>
  <c r="J50" i="107"/>
  <c r="J17" i="107" s="1"/>
  <c r="J58" i="107"/>
  <c r="J63" i="107" s="1"/>
  <c r="J18" i="107" s="1"/>
  <c r="J62" i="112"/>
  <c r="J27" i="112" s="1"/>
  <c r="J61" i="112"/>
  <c r="J9" i="112" s="1"/>
  <c r="I136" i="116"/>
  <c r="I141" i="116" s="1"/>
  <c r="I24" i="116" s="1"/>
  <c r="I100" i="110"/>
  <c r="I12" i="110" s="1"/>
  <c r="I101" i="110"/>
  <c r="I30" i="110" s="1"/>
  <c r="I123" i="111"/>
  <c r="I128" i="111" s="1"/>
  <c r="I23" i="111" s="1"/>
  <c r="J136" i="112"/>
  <c r="J141" i="112" s="1"/>
  <c r="J24" i="112" s="1"/>
  <c r="I71" i="112"/>
  <c r="I76" i="112" s="1"/>
  <c r="I19" i="112" s="1"/>
  <c r="I75" i="111"/>
  <c r="I28" i="111" s="1"/>
  <c r="I74" i="111"/>
  <c r="I10" i="111" s="1"/>
  <c r="I87" i="115"/>
  <c r="I11" i="115" s="1"/>
  <c r="I88" i="115"/>
  <c r="I29" i="115" s="1"/>
  <c r="I75" i="116"/>
  <c r="I28" i="116" s="1"/>
  <c r="I74" i="116"/>
  <c r="I10" i="116" s="1"/>
  <c r="J84" i="116"/>
  <c r="J89" i="116" s="1"/>
  <c r="J20" i="116" s="1"/>
  <c r="I101" i="111"/>
  <c r="I30" i="111" s="1"/>
  <c r="I100" i="111"/>
  <c r="I12" i="111" s="1"/>
  <c r="H100" i="115"/>
  <c r="H12" i="115" s="1"/>
  <c r="H101" i="115"/>
  <c r="H30" i="115" s="1"/>
  <c r="H87" i="108"/>
  <c r="H11" i="108" s="1"/>
  <c r="H88" i="108"/>
  <c r="H29" i="108" s="1"/>
  <c r="H139" i="116"/>
  <c r="H15" i="116" s="1"/>
  <c r="H140" i="116"/>
  <c r="H33" i="116" s="1"/>
  <c r="H152" i="111"/>
  <c r="H16" i="111" s="1"/>
  <c r="H153" i="111"/>
  <c r="H34" i="111" s="1"/>
  <c r="I75" i="107"/>
  <c r="I28" i="107" s="1"/>
  <c r="H139" i="110"/>
  <c r="H15" i="110" s="1"/>
  <c r="H140" i="110"/>
  <c r="H33" i="110" s="1"/>
  <c r="H61" i="116"/>
  <c r="H9" i="116" s="1"/>
  <c r="H62" i="116"/>
  <c r="H27" i="116" s="1"/>
  <c r="H45" i="115"/>
  <c r="H50" i="115" s="1"/>
  <c r="H17" i="115" s="1"/>
  <c r="H136" i="116"/>
  <c r="H141" i="116" s="1"/>
  <c r="H24" i="116" s="1"/>
  <c r="H114" i="112"/>
  <c r="H31" i="112" s="1"/>
  <c r="H113" i="112"/>
  <c r="H13" i="112" s="1"/>
  <c r="H139" i="115"/>
  <c r="H15" i="115" s="1"/>
  <c r="H140" i="115"/>
  <c r="H33" i="115" s="1"/>
  <c r="H136" i="112"/>
  <c r="H141" i="112" s="1"/>
  <c r="H24" i="112" s="1"/>
  <c r="W58" i="109"/>
  <c r="W63" i="109" s="1"/>
  <c r="W18" i="109" s="1"/>
  <c r="X110" i="107"/>
  <c r="X115" i="107" s="1"/>
  <c r="X22" i="107" s="1"/>
  <c r="X136" i="112"/>
  <c r="X141" i="112" s="1"/>
  <c r="X24" i="112" s="1"/>
  <c r="X110" i="116"/>
  <c r="X115" i="116" s="1"/>
  <c r="X22" i="116" s="1"/>
  <c r="W58" i="108"/>
  <c r="W63" i="108" s="1"/>
  <c r="W18" i="108" s="1"/>
  <c r="Y101" i="110"/>
  <c r="Y30" i="110" s="1"/>
  <c r="Y100" i="110"/>
  <c r="Y12" i="110" s="1"/>
  <c r="X126" i="112"/>
  <c r="X14" i="112" s="1"/>
  <c r="X127" i="112"/>
  <c r="X32" i="112" s="1"/>
  <c r="W88" i="108"/>
  <c r="W29" i="108" s="1"/>
  <c r="W87" i="108"/>
  <c r="W11" i="108" s="1"/>
  <c r="Y75" i="110"/>
  <c r="Y28" i="110" s="1"/>
  <c r="Y74" i="110"/>
  <c r="Y10" i="110" s="1"/>
  <c r="X71" i="112"/>
  <c r="X76" i="112" s="1"/>
  <c r="X19" i="112" s="1"/>
  <c r="X61" i="116"/>
  <c r="X9" i="116" s="1"/>
  <c r="X62" i="116"/>
  <c r="X27" i="116" s="1"/>
  <c r="V153" i="115"/>
  <c r="V34" i="115" s="1"/>
  <c r="V152" i="115"/>
  <c r="V16" i="115" s="1"/>
  <c r="V127" i="109"/>
  <c r="V32" i="109" s="1"/>
  <c r="V126" i="109"/>
  <c r="V14" i="109" s="1"/>
  <c r="V110" i="111"/>
  <c r="V115" i="111" s="1"/>
  <c r="V22" i="111" s="1"/>
  <c r="V62" i="111"/>
  <c r="V27" i="111" s="1"/>
  <c r="V61" i="111"/>
  <c r="V9" i="111" s="1"/>
  <c r="X97" i="110"/>
  <c r="X102" i="110" s="1"/>
  <c r="X21" i="110" s="1"/>
  <c r="W113" i="107"/>
  <c r="W13" i="107" s="1"/>
  <c r="W114" i="107"/>
  <c r="W31" i="107" s="1"/>
  <c r="V101" i="109"/>
  <c r="V30" i="109" s="1"/>
  <c r="V100" i="109"/>
  <c r="V12" i="109" s="1"/>
  <c r="V153" i="111"/>
  <c r="V34" i="111" s="1"/>
  <c r="V154" i="111"/>
  <c r="V25" i="111" s="1"/>
  <c r="V152" i="111"/>
  <c r="V16" i="111" s="1"/>
  <c r="W62" i="116"/>
  <c r="W27" i="116" s="1"/>
  <c r="W61" i="116"/>
  <c r="W9" i="116" s="1"/>
  <c r="W63" i="116"/>
  <c r="W18" i="116" s="1"/>
  <c r="W110" i="107"/>
  <c r="W115" i="107" s="1"/>
  <c r="W22" i="107" s="1"/>
  <c r="W126" i="112"/>
  <c r="W14" i="112" s="1"/>
  <c r="W127" i="112"/>
  <c r="W32" i="112" s="1"/>
  <c r="W123" i="116"/>
  <c r="W128" i="116" s="1"/>
  <c r="W23" i="116" s="1"/>
  <c r="U75" i="109"/>
  <c r="U28" i="109" s="1"/>
  <c r="U74" i="109"/>
  <c r="U10" i="109" s="1"/>
  <c r="V136" i="116"/>
  <c r="V141" i="116" s="1"/>
  <c r="V24" i="116" s="1"/>
  <c r="V113" i="107"/>
  <c r="V13" i="107" s="1"/>
  <c r="V114" i="107"/>
  <c r="V31" i="107" s="1"/>
  <c r="U126" i="109"/>
  <c r="U14" i="109" s="1"/>
  <c r="U127" i="109"/>
  <c r="U32" i="109" s="1"/>
  <c r="U97" i="109"/>
  <c r="U102" i="109" s="1"/>
  <c r="U21" i="109" s="1"/>
  <c r="U97" i="115"/>
  <c r="U102" i="115" s="1"/>
  <c r="U21" i="115" s="1"/>
  <c r="U62" i="108"/>
  <c r="U27" i="108" s="1"/>
  <c r="U61" i="108"/>
  <c r="U9" i="108" s="1"/>
  <c r="V75" i="112"/>
  <c r="V28" i="112" s="1"/>
  <c r="V74" i="112"/>
  <c r="V10" i="112" s="1"/>
  <c r="V153" i="107"/>
  <c r="V34" i="107" s="1"/>
  <c r="V152" i="107"/>
  <c r="V16" i="107" s="1"/>
  <c r="U45" i="115"/>
  <c r="U50" i="115" s="1"/>
  <c r="U17" i="115" s="1"/>
  <c r="U84" i="108"/>
  <c r="U89" i="108" s="1"/>
  <c r="U20" i="108" s="1"/>
  <c r="W110" i="110"/>
  <c r="W115" i="110" s="1"/>
  <c r="W22" i="110" s="1"/>
  <c r="V62" i="116"/>
  <c r="V27" i="116" s="1"/>
  <c r="V61" i="116"/>
  <c r="V9" i="116" s="1"/>
  <c r="U136" i="107"/>
  <c r="U141" i="107" s="1"/>
  <c r="U24" i="107" s="1"/>
  <c r="U87" i="112"/>
  <c r="U11" i="112" s="1"/>
  <c r="U88" i="112"/>
  <c r="U29" i="112" s="1"/>
  <c r="T123" i="109"/>
  <c r="T128" i="109" s="1"/>
  <c r="T23" i="109" s="1"/>
  <c r="T149" i="115"/>
  <c r="T154" i="115" s="1"/>
  <c r="T25" i="115" s="1"/>
  <c r="T84" i="115"/>
  <c r="T89" i="115" s="1"/>
  <c r="T20" i="115" s="1"/>
  <c r="U100" i="107"/>
  <c r="U12" i="107" s="1"/>
  <c r="U101" i="107"/>
  <c r="U30" i="107" s="1"/>
  <c r="T136" i="109"/>
  <c r="T141" i="109" s="1"/>
  <c r="T24" i="109" s="1"/>
  <c r="U48" i="116"/>
  <c r="U8" i="116" s="1"/>
  <c r="U49" i="116"/>
  <c r="U26" i="116" s="1"/>
  <c r="T58" i="116"/>
  <c r="T63" i="116" s="1"/>
  <c r="T18" i="116" s="1"/>
  <c r="S101" i="111"/>
  <c r="S30" i="111" s="1"/>
  <c r="S100" i="111"/>
  <c r="S12" i="111" s="1"/>
  <c r="T153" i="107"/>
  <c r="T34" i="107" s="1"/>
  <c r="T152" i="107"/>
  <c r="T16" i="107" s="1"/>
  <c r="S71" i="109"/>
  <c r="S76" i="109" s="1"/>
  <c r="S19" i="109" s="1"/>
  <c r="S97" i="115"/>
  <c r="S102" i="115" s="1"/>
  <c r="S21" i="115" s="1"/>
  <c r="S113" i="109"/>
  <c r="S13" i="109" s="1"/>
  <c r="S114" i="109"/>
  <c r="S31" i="109" s="1"/>
  <c r="S136" i="108"/>
  <c r="S141" i="108" s="1"/>
  <c r="S24" i="108" s="1"/>
  <c r="S113" i="108"/>
  <c r="S13" i="108" s="1"/>
  <c r="S114" i="108"/>
  <c r="S31" i="108" s="1"/>
  <c r="U97" i="110"/>
  <c r="U102" i="110" s="1"/>
  <c r="U21" i="110" s="1"/>
  <c r="T61" i="116"/>
  <c r="T9" i="116" s="1"/>
  <c r="T62" i="116"/>
  <c r="T27" i="116" s="1"/>
  <c r="S58" i="107"/>
  <c r="S63" i="107" s="1"/>
  <c r="S18" i="107" s="1"/>
  <c r="S84" i="107"/>
  <c r="S89" i="107" s="1"/>
  <c r="S20" i="107" s="1"/>
  <c r="S102" i="112"/>
  <c r="S21" i="112" s="1"/>
  <c r="S100" i="112"/>
  <c r="S12" i="112" s="1"/>
  <c r="S101" i="112"/>
  <c r="S30" i="112" s="1"/>
  <c r="S45" i="116"/>
  <c r="S50" i="116" s="1"/>
  <c r="S17" i="116" s="1"/>
  <c r="Q101" i="108"/>
  <c r="Q30" i="108" s="1"/>
  <c r="Q100" i="108"/>
  <c r="Q12" i="108" s="1"/>
  <c r="Q87" i="108"/>
  <c r="Q11" i="108" s="1"/>
  <c r="Q88" i="108"/>
  <c r="Q29" i="108" s="1"/>
  <c r="R87" i="107"/>
  <c r="R11" i="107" s="1"/>
  <c r="R88" i="107"/>
  <c r="R29" i="107" s="1"/>
  <c r="Q152" i="109"/>
  <c r="Q16" i="109" s="1"/>
  <c r="Q153" i="109"/>
  <c r="Q34" i="109" s="1"/>
  <c r="Q154" i="109"/>
  <c r="Q25" i="109" s="1"/>
  <c r="Q139" i="115"/>
  <c r="Q15" i="115" s="1"/>
  <c r="Q140" i="115"/>
  <c r="Q33" i="115" s="1"/>
  <c r="S126" i="110"/>
  <c r="S14" i="110" s="1"/>
  <c r="S127" i="110"/>
  <c r="S32" i="110" s="1"/>
  <c r="R127" i="112"/>
  <c r="R32" i="112" s="1"/>
  <c r="R126" i="112"/>
  <c r="R14" i="112" s="1"/>
  <c r="R114" i="116"/>
  <c r="R31" i="116" s="1"/>
  <c r="R113" i="116"/>
  <c r="R13" i="116" s="1"/>
  <c r="Q100" i="109"/>
  <c r="Q12" i="109" s="1"/>
  <c r="Q101" i="109"/>
  <c r="Q30" i="109" s="1"/>
  <c r="R127" i="116"/>
  <c r="R32" i="116" s="1"/>
  <c r="R126" i="116"/>
  <c r="R14" i="116" s="1"/>
  <c r="Q97" i="115"/>
  <c r="Q102" i="115" s="1"/>
  <c r="Q21" i="115" s="1"/>
  <c r="S62" i="110"/>
  <c r="S27" i="110" s="1"/>
  <c r="S61" i="110"/>
  <c r="S9" i="110" s="1"/>
  <c r="R87" i="116"/>
  <c r="R11" i="116" s="1"/>
  <c r="R88" i="116"/>
  <c r="R29" i="116" s="1"/>
  <c r="P114" i="108"/>
  <c r="P31" i="108" s="1"/>
  <c r="P113" i="108"/>
  <c r="P13" i="108" s="1"/>
  <c r="Q58" i="107"/>
  <c r="Q63" i="107" s="1"/>
  <c r="Q18" i="107" s="1"/>
  <c r="Q88" i="107"/>
  <c r="Q29" i="107" s="1"/>
  <c r="Q87" i="107"/>
  <c r="Q11" i="107" s="1"/>
  <c r="Q97" i="112"/>
  <c r="Q102" i="112" s="1"/>
  <c r="Q21" i="112" s="1"/>
  <c r="Q71" i="116"/>
  <c r="Q76" i="116" s="1"/>
  <c r="Q19" i="116" s="1"/>
  <c r="R71" i="110"/>
  <c r="R76" i="110" s="1"/>
  <c r="R19" i="110" s="1"/>
  <c r="Q101" i="116"/>
  <c r="Q30" i="116" s="1"/>
  <c r="Q100" i="116"/>
  <c r="Q12" i="116" s="1"/>
  <c r="P149" i="108"/>
  <c r="P154" i="108" s="1"/>
  <c r="P25" i="108" s="1"/>
  <c r="Q149" i="116"/>
  <c r="Q154" i="116" s="1"/>
  <c r="Q25" i="116" s="1"/>
  <c r="P62" i="111"/>
  <c r="P27" i="111" s="1"/>
  <c r="P61" i="111"/>
  <c r="P9" i="111" s="1"/>
  <c r="P113" i="109"/>
  <c r="P13" i="109" s="1"/>
  <c r="P114" i="109"/>
  <c r="P31" i="109" s="1"/>
  <c r="P97" i="115"/>
  <c r="P102" i="115" s="1"/>
  <c r="P21" i="115" s="1"/>
  <c r="P87" i="115"/>
  <c r="P11" i="115" s="1"/>
  <c r="P88" i="115"/>
  <c r="P29" i="115" s="1"/>
  <c r="P84" i="109"/>
  <c r="P89" i="109" s="1"/>
  <c r="P20" i="109" s="1"/>
  <c r="P75" i="109"/>
  <c r="P28" i="109" s="1"/>
  <c r="P74" i="109"/>
  <c r="P10" i="109" s="1"/>
  <c r="P126" i="111"/>
  <c r="P14" i="111" s="1"/>
  <c r="P127" i="111"/>
  <c r="P32" i="111" s="1"/>
  <c r="P152" i="115"/>
  <c r="P16" i="115" s="1"/>
  <c r="P153" i="115"/>
  <c r="P34" i="115" s="1"/>
  <c r="Q45" i="116"/>
  <c r="Q50" i="116" s="1"/>
  <c r="Q17" i="116" s="1"/>
  <c r="O71" i="108"/>
  <c r="O76" i="108" s="1"/>
  <c r="O19" i="108" s="1"/>
  <c r="O49" i="115"/>
  <c r="O26" i="115" s="1"/>
  <c r="O48" i="115"/>
  <c r="O8" i="115" s="1"/>
  <c r="P149" i="107"/>
  <c r="P154" i="107" s="1"/>
  <c r="P25" i="107" s="1"/>
  <c r="O152" i="109"/>
  <c r="O16" i="109" s="1"/>
  <c r="O153" i="109"/>
  <c r="O34" i="109" s="1"/>
  <c r="O152" i="108"/>
  <c r="O16" i="108" s="1"/>
  <c r="O153" i="108"/>
  <c r="O34" i="108" s="1"/>
  <c r="P149" i="112"/>
  <c r="P154" i="112" s="1"/>
  <c r="P25" i="112" s="1"/>
  <c r="O58" i="108"/>
  <c r="O63" i="108" s="1"/>
  <c r="O18" i="108" s="1"/>
  <c r="Q84" i="110"/>
  <c r="Q89" i="110" s="1"/>
  <c r="Q20" i="110" s="1"/>
  <c r="O152" i="115"/>
  <c r="O16" i="115" s="1"/>
  <c r="O153" i="115"/>
  <c r="O34" i="115" s="1"/>
  <c r="Q62" i="110"/>
  <c r="Q27" i="110" s="1"/>
  <c r="Q61" i="110"/>
  <c r="Q9" i="110" s="1"/>
  <c r="O61" i="109"/>
  <c r="O9" i="109" s="1"/>
  <c r="O62" i="109"/>
  <c r="O27" i="109" s="1"/>
  <c r="O63" i="109"/>
  <c r="O18" i="109" s="1"/>
  <c r="O61" i="115"/>
  <c r="O9" i="115" s="1"/>
  <c r="O62" i="115"/>
  <c r="O27" i="115" s="1"/>
  <c r="O84" i="108"/>
  <c r="O89" i="108" s="1"/>
  <c r="O20" i="108" s="1"/>
  <c r="P45" i="116"/>
  <c r="P50" i="116" s="1"/>
  <c r="P17" i="116" s="1"/>
  <c r="O88" i="107"/>
  <c r="O29" i="107" s="1"/>
  <c r="O87" i="107"/>
  <c r="O11" i="107" s="1"/>
  <c r="N123" i="111"/>
  <c r="N128" i="111" s="1"/>
  <c r="N23" i="111" s="1"/>
  <c r="N62" i="115"/>
  <c r="N27" i="115" s="1"/>
  <c r="N63" i="115"/>
  <c r="N18" i="115" s="1"/>
  <c r="N61" i="115"/>
  <c r="N9" i="115" s="1"/>
  <c r="O123" i="116"/>
  <c r="O128" i="116" s="1"/>
  <c r="O23" i="116" s="1"/>
  <c r="N149" i="109"/>
  <c r="N154" i="109" s="1"/>
  <c r="N25" i="109" s="1"/>
  <c r="O58" i="116"/>
  <c r="O63" i="116" s="1"/>
  <c r="O18" i="116" s="1"/>
  <c r="O136" i="116"/>
  <c r="O141" i="116" s="1"/>
  <c r="O24" i="116" s="1"/>
  <c r="N110" i="111"/>
  <c r="N115" i="111" s="1"/>
  <c r="N22" i="111" s="1"/>
  <c r="P62" i="110"/>
  <c r="P27" i="110" s="1"/>
  <c r="P61" i="110"/>
  <c r="P9" i="110" s="1"/>
  <c r="N61" i="108"/>
  <c r="N9" i="108" s="1"/>
  <c r="N62" i="108"/>
  <c r="N27" i="108" s="1"/>
  <c r="O84" i="112"/>
  <c r="O89" i="112" s="1"/>
  <c r="O20" i="112" s="1"/>
  <c r="N139" i="107"/>
  <c r="N15" i="107" s="1"/>
  <c r="N140" i="107"/>
  <c r="N33" i="107" s="1"/>
  <c r="N71" i="107"/>
  <c r="N76" i="107" s="1"/>
  <c r="N19" i="107" s="1"/>
  <c r="N58" i="107"/>
  <c r="N63" i="107" s="1"/>
  <c r="N18" i="107" s="1"/>
  <c r="M71" i="108"/>
  <c r="M76" i="108" s="1"/>
  <c r="M19" i="108" s="1"/>
  <c r="N149" i="116"/>
  <c r="N154" i="116" s="1"/>
  <c r="N25" i="116" s="1"/>
  <c r="M127" i="111"/>
  <c r="M32" i="111" s="1"/>
  <c r="M126" i="111"/>
  <c r="M14" i="111" s="1"/>
  <c r="M62" i="111"/>
  <c r="M27" i="111" s="1"/>
  <c r="M61" i="111"/>
  <c r="M9" i="111" s="1"/>
  <c r="M45" i="115"/>
  <c r="M50" i="115" s="1"/>
  <c r="M17" i="115" s="1"/>
  <c r="O75" i="110"/>
  <c r="O28" i="110" s="1"/>
  <c r="O74" i="110"/>
  <c r="O10" i="110" s="1"/>
  <c r="N45" i="112"/>
  <c r="N50" i="112" s="1"/>
  <c r="N17" i="112" s="1"/>
  <c r="M149" i="109"/>
  <c r="M154" i="109" s="1"/>
  <c r="M25" i="109" s="1"/>
  <c r="M127" i="115"/>
  <c r="M32" i="115" s="1"/>
  <c r="M126" i="115"/>
  <c r="M14" i="115" s="1"/>
  <c r="M48" i="111"/>
  <c r="M8" i="111" s="1"/>
  <c r="M49" i="111"/>
  <c r="M26" i="111" s="1"/>
  <c r="N113" i="116"/>
  <c r="N13" i="116" s="1"/>
  <c r="N114" i="116"/>
  <c r="N31" i="116" s="1"/>
  <c r="M58" i="109"/>
  <c r="M63" i="109" s="1"/>
  <c r="M18" i="109" s="1"/>
  <c r="M45" i="108"/>
  <c r="M50" i="108" s="1"/>
  <c r="M17" i="108" s="1"/>
  <c r="N61" i="116"/>
  <c r="N9" i="116" s="1"/>
  <c r="N62" i="116"/>
  <c r="N27" i="116" s="1"/>
  <c r="L62" i="108"/>
  <c r="L27" i="108" s="1"/>
  <c r="L61" i="108"/>
  <c r="L9" i="108" s="1"/>
  <c r="L62" i="115"/>
  <c r="L27" i="115" s="1"/>
  <c r="L61" i="115"/>
  <c r="L9" i="115" s="1"/>
  <c r="M100" i="116"/>
  <c r="M12" i="116" s="1"/>
  <c r="M101" i="116"/>
  <c r="M30" i="116" s="1"/>
  <c r="L84" i="111"/>
  <c r="L89" i="111" s="1"/>
  <c r="L20" i="111" s="1"/>
  <c r="L84" i="115"/>
  <c r="L89" i="115" s="1"/>
  <c r="L20" i="115" s="1"/>
  <c r="M49" i="116"/>
  <c r="M26" i="116" s="1"/>
  <c r="M48" i="116"/>
  <c r="M8" i="116" s="1"/>
  <c r="L71" i="111"/>
  <c r="L76" i="111" s="1"/>
  <c r="L19" i="111" s="1"/>
  <c r="M152" i="112"/>
  <c r="M16" i="112" s="1"/>
  <c r="M153" i="112"/>
  <c r="M34" i="112" s="1"/>
  <c r="L71" i="109"/>
  <c r="L76" i="109" s="1"/>
  <c r="L19" i="109" s="1"/>
  <c r="L74" i="111"/>
  <c r="L10" i="111" s="1"/>
  <c r="L75" i="111"/>
  <c r="L28" i="111" s="1"/>
  <c r="M127" i="116"/>
  <c r="M32" i="116" s="1"/>
  <c r="M126" i="116"/>
  <c r="M14" i="116" s="1"/>
  <c r="M58" i="116"/>
  <c r="M63" i="116" s="1"/>
  <c r="M18" i="116" s="1"/>
  <c r="K49" i="108"/>
  <c r="K26" i="108" s="1"/>
  <c r="K48" i="108"/>
  <c r="K8" i="108" s="1"/>
  <c r="L62" i="107"/>
  <c r="L27" i="107" s="1"/>
  <c r="L61" i="107"/>
  <c r="L9" i="107" s="1"/>
  <c r="L136" i="107"/>
  <c r="L141" i="107" s="1"/>
  <c r="L24" i="107" s="1"/>
  <c r="L58" i="107"/>
  <c r="L63" i="107" s="1"/>
  <c r="L18" i="107" s="1"/>
  <c r="K113" i="109"/>
  <c r="K13" i="109" s="1"/>
  <c r="K114" i="109"/>
  <c r="K31" i="109" s="1"/>
  <c r="M113" i="110"/>
  <c r="M13" i="110" s="1"/>
  <c r="M114" i="110"/>
  <c r="M31" i="110" s="1"/>
  <c r="K74" i="109"/>
  <c r="K10" i="109" s="1"/>
  <c r="K75" i="109"/>
  <c r="K28" i="109" s="1"/>
  <c r="K75" i="115"/>
  <c r="K28" i="115" s="1"/>
  <c r="K74" i="115"/>
  <c r="K10" i="115" s="1"/>
  <c r="K113" i="108"/>
  <c r="K13" i="108" s="1"/>
  <c r="K114" i="108"/>
  <c r="K31" i="108" s="1"/>
  <c r="M152" i="110"/>
  <c r="M16" i="110" s="1"/>
  <c r="M153" i="110"/>
  <c r="M34" i="110" s="1"/>
  <c r="L71" i="116"/>
  <c r="L76" i="116" s="1"/>
  <c r="L19" i="116" s="1"/>
  <c r="J48" i="109"/>
  <c r="J8" i="109" s="1"/>
  <c r="J49" i="109"/>
  <c r="J26" i="109" s="1"/>
  <c r="J71" i="109"/>
  <c r="J76" i="109" s="1"/>
  <c r="J19" i="109" s="1"/>
  <c r="J101" i="115"/>
  <c r="J30" i="115" s="1"/>
  <c r="J100" i="115"/>
  <c r="J12" i="115" s="1"/>
  <c r="K49" i="112"/>
  <c r="K26" i="112" s="1"/>
  <c r="K48" i="112"/>
  <c r="K8" i="112" s="1"/>
  <c r="K61" i="112"/>
  <c r="K9" i="112" s="1"/>
  <c r="K62" i="112"/>
  <c r="K27" i="112" s="1"/>
  <c r="L88" i="110"/>
  <c r="L29" i="110" s="1"/>
  <c r="L87" i="110"/>
  <c r="L11" i="110" s="1"/>
  <c r="J153" i="115"/>
  <c r="J34" i="115" s="1"/>
  <c r="J152" i="115"/>
  <c r="J16" i="115" s="1"/>
  <c r="J140" i="107"/>
  <c r="J33" i="107" s="1"/>
  <c r="J139" i="107"/>
  <c r="J15" i="107" s="1"/>
  <c r="I71" i="108"/>
  <c r="I76" i="108" s="1"/>
  <c r="I19" i="108" s="1"/>
  <c r="I114" i="107"/>
  <c r="I31" i="107" s="1"/>
  <c r="I113" i="107"/>
  <c r="I13" i="107" s="1"/>
  <c r="I71" i="110"/>
  <c r="I76" i="110" s="1"/>
  <c r="I19" i="110" s="1"/>
  <c r="I136" i="109"/>
  <c r="I141" i="109" s="1"/>
  <c r="I24" i="109" s="1"/>
  <c r="I149" i="108"/>
  <c r="I154" i="108" s="1"/>
  <c r="I25" i="108" s="1"/>
  <c r="I123" i="108"/>
  <c r="I128" i="108" s="1"/>
  <c r="I23" i="108" s="1"/>
  <c r="J113" i="112"/>
  <c r="J13" i="112" s="1"/>
  <c r="J114" i="112"/>
  <c r="J31" i="112" s="1"/>
  <c r="J115" i="112"/>
  <c r="J22" i="112" s="1"/>
  <c r="I153" i="112"/>
  <c r="I34" i="112" s="1"/>
  <c r="I152" i="112"/>
  <c r="I16" i="112" s="1"/>
  <c r="K97" i="110"/>
  <c r="K102" i="110" s="1"/>
  <c r="K21" i="110" s="1"/>
  <c r="J140" i="112"/>
  <c r="J33" i="112" s="1"/>
  <c r="J139" i="112"/>
  <c r="J15" i="112" s="1"/>
  <c r="I50" i="112"/>
  <c r="I17" i="112" s="1"/>
  <c r="I71" i="115"/>
  <c r="I76" i="115" s="1"/>
  <c r="I19" i="115" s="1"/>
  <c r="I84" i="111"/>
  <c r="I89" i="111" s="1"/>
  <c r="I20" i="111" s="1"/>
  <c r="J84" i="112"/>
  <c r="J89" i="112" s="1"/>
  <c r="J20" i="112" s="1"/>
  <c r="H74" i="108"/>
  <c r="H10" i="108" s="1"/>
  <c r="H75" i="108"/>
  <c r="H28" i="108" s="1"/>
  <c r="H49" i="110"/>
  <c r="H26" i="110" s="1"/>
  <c r="H48" i="110"/>
  <c r="H8" i="110" s="1"/>
  <c r="H61" i="112"/>
  <c r="H9" i="112" s="1"/>
  <c r="H62" i="112"/>
  <c r="H27" i="112" s="1"/>
  <c r="I49" i="115"/>
  <c r="I26" i="115" s="1"/>
  <c r="I48" i="115"/>
  <c r="I8" i="115" s="1"/>
  <c r="H62" i="115"/>
  <c r="H27" i="115" s="1"/>
  <c r="H61" i="115"/>
  <c r="H9" i="115" s="1"/>
  <c r="H152" i="110"/>
  <c r="H16" i="110" s="1"/>
  <c r="H153" i="110"/>
  <c r="H34" i="110" s="1"/>
  <c r="H101" i="110"/>
  <c r="H30" i="110" s="1"/>
  <c r="H100" i="110"/>
  <c r="H12" i="110" s="1"/>
  <c r="H75" i="116"/>
  <c r="H28" i="116" s="1"/>
  <c r="H74" i="116"/>
  <c r="H10" i="116" s="1"/>
  <c r="H76" i="116"/>
  <c r="H19" i="116" s="1"/>
  <c r="H97" i="109"/>
  <c r="H102" i="109" s="1"/>
  <c r="H21" i="109" s="1"/>
  <c r="H88" i="116"/>
  <c r="H29" i="116" s="1"/>
  <c r="H123" i="110"/>
  <c r="H128" i="110" s="1"/>
  <c r="H23" i="110" s="1"/>
  <c r="I48" i="112"/>
  <c r="I8" i="112" s="1"/>
  <c r="T97" i="115"/>
  <c r="T102" i="115" s="1"/>
  <c r="T21" i="115" s="1"/>
  <c r="T126" i="111"/>
  <c r="T14" i="111" s="1"/>
  <c r="T127" i="111"/>
  <c r="T32" i="111" s="1"/>
  <c r="U126" i="107"/>
  <c r="U14" i="107" s="1"/>
  <c r="U127" i="107"/>
  <c r="U32" i="107" s="1"/>
  <c r="V75" i="110"/>
  <c r="V28" i="110" s="1"/>
  <c r="V74" i="110"/>
  <c r="V10" i="110" s="1"/>
  <c r="T97" i="116"/>
  <c r="T102" i="116" s="1"/>
  <c r="T21" i="116" s="1"/>
  <c r="S62" i="109"/>
  <c r="S27" i="109" s="1"/>
  <c r="S61" i="109"/>
  <c r="S9" i="109" s="1"/>
  <c r="S126" i="115"/>
  <c r="S14" i="115" s="1"/>
  <c r="S127" i="115"/>
  <c r="S32" i="115" s="1"/>
  <c r="S84" i="109"/>
  <c r="S89" i="109" s="1"/>
  <c r="S20" i="109" s="1"/>
  <c r="T141" i="107"/>
  <c r="T24" i="107" s="1"/>
  <c r="T139" i="107"/>
  <c r="T15" i="107" s="1"/>
  <c r="T140" i="107"/>
  <c r="T33" i="107" s="1"/>
  <c r="T126" i="107"/>
  <c r="T14" i="107" s="1"/>
  <c r="T127" i="107"/>
  <c r="T32" i="107" s="1"/>
  <c r="U152" i="110"/>
  <c r="U16" i="110" s="1"/>
  <c r="U153" i="110"/>
  <c r="U34" i="110" s="1"/>
  <c r="T114" i="116"/>
  <c r="T31" i="116" s="1"/>
  <c r="T113" i="116"/>
  <c r="T13" i="116" s="1"/>
  <c r="S75" i="107"/>
  <c r="S28" i="107" s="1"/>
  <c r="S74" i="107"/>
  <c r="S10" i="107" s="1"/>
  <c r="S61" i="112"/>
  <c r="S9" i="112" s="1"/>
  <c r="S62" i="112"/>
  <c r="S27" i="112" s="1"/>
  <c r="R71" i="109"/>
  <c r="R76" i="109" s="1"/>
  <c r="R19" i="109" s="1"/>
  <c r="S101" i="116"/>
  <c r="S30" i="116" s="1"/>
  <c r="S100" i="116"/>
  <c r="S12" i="116" s="1"/>
  <c r="R62" i="116"/>
  <c r="R27" i="116" s="1"/>
  <c r="R61" i="116"/>
  <c r="R9" i="116" s="1"/>
  <c r="R140" i="112"/>
  <c r="R33" i="112" s="1"/>
  <c r="R139" i="112"/>
  <c r="R15" i="112" s="1"/>
  <c r="R153" i="112"/>
  <c r="R34" i="112" s="1"/>
  <c r="R152" i="112"/>
  <c r="R16" i="112" s="1"/>
  <c r="R140" i="116"/>
  <c r="R33" i="116" s="1"/>
  <c r="R139" i="116"/>
  <c r="R15" i="116" s="1"/>
  <c r="Q126" i="109"/>
  <c r="Q14" i="109" s="1"/>
  <c r="Q127" i="109"/>
  <c r="Q32" i="109" s="1"/>
  <c r="Q71" i="108"/>
  <c r="Q76" i="108" s="1"/>
  <c r="Q19" i="108" s="1"/>
  <c r="Q139" i="111"/>
  <c r="Q15" i="111" s="1"/>
  <c r="Q140" i="111"/>
  <c r="Q33" i="111" s="1"/>
  <c r="Q141" i="111"/>
  <c r="Q24" i="111" s="1"/>
  <c r="S71" i="110"/>
  <c r="S76" i="110" s="1"/>
  <c r="S19" i="110" s="1"/>
  <c r="Q110" i="115"/>
  <c r="Q115" i="115" s="1"/>
  <c r="Q22" i="115" s="1"/>
  <c r="Q75" i="108"/>
  <c r="Q28" i="108" s="1"/>
  <c r="Q74" i="108"/>
  <c r="Q10" i="108" s="1"/>
  <c r="Q114" i="107"/>
  <c r="Q31" i="107" s="1"/>
  <c r="Q113" i="107"/>
  <c r="Q13" i="107" s="1"/>
  <c r="Q74" i="107"/>
  <c r="Q10" i="107" s="1"/>
  <c r="Q75" i="107"/>
  <c r="Q28" i="107" s="1"/>
  <c r="P152" i="109"/>
  <c r="P16" i="109" s="1"/>
  <c r="P153" i="109"/>
  <c r="P34" i="109" s="1"/>
  <c r="R58" i="110"/>
  <c r="R63" i="110" s="1"/>
  <c r="R18" i="110" s="1"/>
  <c r="P75" i="111"/>
  <c r="P28" i="111" s="1"/>
  <c r="P74" i="111"/>
  <c r="P10" i="111" s="1"/>
  <c r="P110" i="109"/>
  <c r="P115" i="109" s="1"/>
  <c r="P22" i="109" s="1"/>
  <c r="Q140" i="107"/>
  <c r="Q33" i="107" s="1"/>
  <c r="Q139" i="107"/>
  <c r="Q15" i="107" s="1"/>
  <c r="P139" i="109"/>
  <c r="P15" i="109" s="1"/>
  <c r="P140" i="109"/>
  <c r="P33" i="109" s="1"/>
  <c r="P89" i="108"/>
  <c r="P20" i="108" s="1"/>
  <c r="R97" i="110"/>
  <c r="R102" i="110" s="1"/>
  <c r="R21" i="110" s="1"/>
  <c r="P49" i="107"/>
  <c r="P26" i="107" s="1"/>
  <c r="P48" i="107"/>
  <c r="P8" i="107" s="1"/>
  <c r="Q74" i="110"/>
  <c r="Q10" i="110" s="1"/>
  <c r="Q75" i="110"/>
  <c r="Q28" i="110" s="1"/>
  <c r="P61" i="112"/>
  <c r="P9" i="112" s="1"/>
  <c r="P62" i="112"/>
  <c r="P27" i="112" s="1"/>
  <c r="P139" i="116"/>
  <c r="P15" i="116" s="1"/>
  <c r="P140" i="116"/>
  <c r="P33" i="116" s="1"/>
  <c r="O136" i="109"/>
  <c r="O141" i="109" s="1"/>
  <c r="O24" i="109" s="1"/>
  <c r="O48" i="108"/>
  <c r="O8" i="108" s="1"/>
  <c r="O49" i="108"/>
  <c r="O26" i="108" s="1"/>
  <c r="O126" i="109"/>
  <c r="O14" i="109" s="1"/>
  <c r="O127" i="109"/>
  <c r="O32" i="109" s="1"/>
  <c r="Q127" i="110"/>
  <c r="Q32" i="110" s="1"/>
  <c r="Q126" i="110"/>
  <c r="Q14" i="110" s="1"/>
  <c r="P100" i="116"/>
  <c r="P12" i="116" s="1"/>
  <c r="P101" i="116"/>
  <c r="P30" i="116" s="1"/>
  <c r="P102" i="116"/>
  <c r="P21" i="116" s="1"/>
  <c r="O110" i="108"/>
  <c r="O115" i="108" s="1"/>
  <c r="O22" i="108" s="1"/>
  <c r="Q153" i="110"/>
  <c r="Q34" i="110" s="1"/>
  <c r="Q152" i="110"/>
  <c r="Q16" i="110" s="1"/>
  <c r="O113" i="108"/>
  <c r="O13" i="108" s="1"/>
  <c r="O114" i="108"/>
  <c r="O31" i="108" s="1"/>
  <c r="N45" i="108"/>
  <c r="N50" i="108" s="1"/>
  <c r="N17" i="108" s="1"/>
  <c r="N100" i="111"/>
  <c r="N12" i="111" s="1"/>
  <c r="N101" i="111"/>
  <c r="N30" i="111" s="1"/>
  <c r="O61" i="112"/>
  <c r="O9" i="112" s="1"/>
  <c r="O62" i="112"/>
  <c r="O27" i="112" s="1"/>
  <c r="O97" i="116"/>
  <c r="O102" i="116" s="1"/>
  <c r="O21" i="116" s="1"/>
  <c r="O71" i="107"/>
  <c r="O76" i="107" s="1"/>
  <c r="O19" i="107" s="1"/>
  <c r="O45" i="112"/>
  <c r="O50" i="112" s="1"/>
  <c r="O17" i="112" s="1"/>
  <c r="N126" i="109"/>
  <c r="N14" i="109" s="1"/>
  <c r="N127" i="109"/>
  <c r="N32" i="109" s="1"/>
  <c r="O62" i="116"/>
  <c r="O27" i="116" s="1"/>
  <c r="O61" i="116"/>
  <c r="O9" i="116" s="1"/>
  <c r="M114" i="111"/>
  <c r="M31" i="111" s="1"/>
  <c r="M113" i="111"/>
  <c r="M13" i="111" s="1"/>
  <c r="M76" i="109"/>
  <c r="M19" i="109" s="1"/>
  <c r="M75" i="109"/>
  <c r="M28" i="109" s="1"/>
  <c r="M74" i="109"/>
  <c r="M10" i="109" s="1"/>
  <c r="O88" i="110"/>
  <c r="O29" i="110" s="1"/>
  <c r="O87" i="110"/>
  <c r="O11" i="110" s="1"/>
  <c r="N100" i="116"/>
  <c r="N12" i="116" s="1"/>
  <c r="N101" i="116"/>
  <c r="N30" i="116" s="1"/>
  <c r="M61" i="108"/>
  <c r="M9" i="108" s="1"/>
  <c r="M62" i="108"/>
  <c r="M27" i="108" s="1"/>
  <c r="N84" i="112"/>
  <c r="N89" i="112" s="1"/>
  <c r="N20" i="112" s="1"/>
  <c r="N58" i="112"/>
  <c r="N63" i="112" s="1"/>
  <c r="N18" i="112" s="1"/>
  <c r="N74" i="107"/>
  <c r="N10" i="107" s="1"/>
  <c r="N75" i="107"/>
  <c r="N28" i="107" s="1"/>
  <c r="N45" i="116"/>
  <c r="N50" i="116" s="1"/>
  <c r="N17" i="116" s="1"/>
  <c r="M87" i="107"/>
  <c r="M11" i="107" s="1"/>
  <c r="M88" i="107"/>
  <c r="M29" i="107" s="1"/>
  <c r="L62" i="109"/>
  <c r="L27" i="109" s="1"/>
  <c r="L61" i="109"/>
  <c r="L9" i="109" s="1"/>
  <c r="M101" i="107"/>
  <c r="M30" i="107" s="1"/>
  <c r="M100" i="107"/>
  <c r="M12" i="107" s="1"/>
  <c r="L101" i="111"/>
  <c r="L30" i="111" s="1"/>
  <c r="L100" i="111"/>
  <c r="L12" i="111" s="1"/>
  <c r="L153" i="109"/>
  <c r="L34" i="109" s="1"/>
  <c r="L152" i="109"/>
  <c r="L16" i="109" s="1"/>
  <c r="L126" i="115"/>
  <c r="L14" i="115" s="1"/>
  <c r="L127" i="115"/>
  <c r="L32" i="115" s="1"/>
  <c r="L128" i="115"/>
  <c r="L23" i="115" s="1"/>
  <c r="N45" i="110"/>
  <c r="N50" i="110" s="1"/>
  <c r="N17" i="110" s="1"/>
  <c r="M84" i="112"/>
  <c r="M89" i="112" s="1"/>
  <c r="M20" i="112" s="1"/>
  <c r="L49" i="108"/>
  <c r="L26" i="108" s="1"/>
  <c r="L48" i="108"/>
  <c r="L8" i="108" s="1"/>
  <c r="L110" i="111"/>
  <c r="L115" i="111" s="1"/>
  <c r="L22" i="111" s="1"/>
  <c r="L45" i="109"/>
  <c r="L50" i="109" s="1"/>
  <c r="L17" i="109" s="1"/>
  <c r="M75" i="112"/>
  <c r="M28" i="112" s="1"/>
  <c r="M74" i="112"/>
  <c r="M10" i="112" s="1"/>
  <c r="M84" i="116"/>
  <c r="M89" i="116" s="1"/>
  <c r="M20" i="116" s="1"/>
  <c r="L128" i="107"/>
  <c r="L23" i="107" s="1"/>
  <c r="L149" i="107"/>
  <c r="L154" i="107" s="1"/>
  <c r="L25" i="107" s="1"/>
  <c r="M49" i="110"/>
  <c r="M26" i="110" s="1"/>
  <c r="M48" i="110"/>
  <c r="M8" i="110" s="1"/>
  <c r="K136" i="108"/>
  <c r="K141" i="108" s="1"/>
  <c r="K24" i="108" s="1"/>
  <c r="K136" i="111"/>
  <c r="K141" i="111" s="1"/>
  <c r="K24" i="111" s="1"/>
  <c r="K110" i="109"/>
  <c r="K115" i="109" s="1"/>
  <c r="K22" i="109" s="1"/>
  <c r="K113" i="115"/>
  <c r="K13" i="115" s="1"/>
  <c r="K114" i="115"/>
  <c r="K31" i="115" s="1"/>
  <c r="M136" i="110"/>
  <c r="M141" i="110" s="1"/>
  <c r="M24" i="110" s="1"/>
  <c r="K113" i="107"/>
  <c r="K13" i="107" s="1"/>
  <c r="K114" i="107"/>
  <c r="K31" i="107" s="1"/>
  <c r="K87" i="107"/>
  <c r="K11" i="107" s="1"/>
  <c r="K88" i="107"/>
  <c r="K29" i="107" s="1"/>
  <c r="K45" i="107"/>
  <c r="K50" i="107" s="1"/>
  <c r="K17" i="107" s="1"/>
  <c r="J61" i="109"/>
  <c r="J9" i="109" s="1"/>
  <c r="J62" i="109"/>
  <c r="J27" i="109" s="1"/>
  <c r="J84" i="109"/>
  <c r="J89" i="109" s="1"/>
  <c r="J20" i="109" s="1"/>
  <c r="K74" i="112"/>
  <c r="K10" i="112" s="1"/>
  <c r="K75" i="112"/>
  <c r="K28" i="112" s="1"/>
  <c r="J123" i="109"/>
  <c r="J128" i="109" s="1"/>
  <c r="J23" i="109" s="1"/>
  <c r="J149" i="111"/>
  <c r="J154" i="111" s="1"/>
  <c r="J25" i="111" s="1"/>
  <c r="K61" i="116"/>
  <c r="K9" i="116" s="1"/>
  <c r="K62" i="116"/>
  <c r="K27" i="116" s="1"/>
  <c r="K58" i="116"/>
  <c r="K63" i="116" s="1"/>
  <c r="K18" i="116" s="1"/>
  <c r="I113" i="108"/>
  <c r="I13" i="108" s="1"/>
  <c r="I114" i="108"/>
  <c r="I31" i="108" s="1"/>
  <c r="I154" i="107"/>
  <c r="I25" i="107" s="1"/>
  <c r="J87" i="107"/>
  <c r="J11" i="107" s="1"/>
  <c r="J88" i="107"/>
  <c r="J29" i="107" s="1"/>
  <c r="J88" i="110"/>
  <c r="J29" i="110" s="1"/>
  <c r="J87" i="110"/>
  <c r="J11" i="110" s="1"/>
  <c r="I87" i="110"/>
  <c r="I11" i="110" s="1"/>
  <c r="I88" i="110"/>
  <c r="I29" i="110" s="1"/>
  <c r="I110" i="115"/>
  <c r="I115" i="115" s="1"/>
  <c r="I22" i="115" s="1"/>
  <c r="I139" i="111"/>
  <c r="I15" i="111" s="1"/>
  <c r="I140" i="111"/>
  <c r="I33" i="111" s="1"/>
  <c r="I58" i="115"/>
  <c r="I63" i="115" s="1"/>
  <c r="I18" i="115" s="1"/>
  <c r="J45" i="112"/>
  <c r="J50" i="112" s="1"/>
  <c r="J17" i="112" s="1"/>
  <c r="I97" i="112"/>
  <c r="I102" i="112" s="1"/>
  <c r="I21" i="112" s="1"/>
  <c r="I136" i="115"/>
  <c r="I141" i="115" s="1"/>
  <c r="I24" i="115" s="1"/>
  <c r="K71" i="110"/>
  <c r="K76" i="110" s="1"/>
  <c r="K19" i="110" s="1"/>
  <c r="J153" i="112"/>
  <c r="J34" i="112" s="1"/>
  <c r="J152" i="112"/>
  <c r="J16" i="112" s="1"/>
  <c r="J140" i="116"/>
  <c r="J33" i="116" s="1"/>
  <c r="J139" i="116"/>
  <c r="J15" i="116" s="1"/>
  <c r="J153" i="116"/>
  <c r="J34" i="116" s="1"/>
  <c r="J154" i="116"/>
  <c r="J25" i="116" s="1"/>
  <c r="J152" i="116"/>
  <c r="J16" i="116" s="1"/>
  <c r="H101" i="108"/>
  <c r="H30" i="108" s="1"/>
  <c r="H100" i="108"/>
  <c r="H12" i="108" s="1"/>
  <c r="H153" i="116"/>
  <c r="H34" i="116" s="1"/>
  <c r="H152" i="116"/>
  <c r="H16" i="116" s="1"/>
  <c r="H75" i="115"/>
  <c r="H28" i="115" s="1"/>
  <c r="H74" i="115"/>
  <c r="H10" i="115" s="1"/>
  <c r="I49" i="116"/>
  <c r="I26" i="116" s="1"/>
  <c r="I48" i="116"/>
  <c r="I8" i="116" s="1"/>
  <c r="H136" i="107"/>
  <c r="H141" i="107" s="1"/>
  <c r="H24" i="107" s="1"/>
  <c r="H50" i="108"/>
  <c r="H17" i="108" s="1"/>
  <c r="H114" i="110"/>
  <c r="H31" i="110" s="1"/>
  <c r="H113" i="110"/>
  <c r="H13" i="110" s="1"/>
  <c r="H115" i="110"/>
  <c r="H22" i="110" s="1"/>
  <c r="I88" i="112"/>
  <c r="I29" i="112" s="1"/>
  <c r="I87" i="112"/>
  <c r="I11" i="112" s="1"/>
  <c r="H71" i="108"/>
  <c r="H76" i="108" s="1"/>
  <c r="H19" i="108" s="1"/>
  <c r="H101" i="111"/>
  <c r="H30" i="111" s="1"/>
  <c r="H100" i="111"/>
  <c r="H12" i="111" s="1"/>
  <c r="H136" i="110"/>
  <c r="H141" i="110" s="1"/>
  <c r="H24" i="110" s="1"/>
  <c r="H123" i="111"/>
  <c r="H128" i="111" s="1"/>
  <c r="H23" i="111" s="1"/>
  <c r="T154" i="111"/>
  <c r="T25" i="111" s="1"/>
  <c r="T152" i="111"/>
  <c r="T16" i="111" s="1"/>
  <c r="T153" i="111"/>
  <c r="T34" i="111" s="1"/>
  <c r="U61" i="116"/>
  <c r="U9" i="116" s="1"/>
  <c r="U62" i="116"/>
  <c r="U27" i="116" s="1"/>
  <c r="T126" i="109"/>
  <c r="T14" i="109" s="1"/>
  <c r="T127" i="109"/>
  <c r="T32" i="109" s="1"/>
  <c r="V58" i="110"/>
  <c r="V63" i="110" s="1"/>
  <c r="V18" i="110" s="1"/>
  <c r="U45" i="112"/>
  <c r="U50" i="112" s="1"/>
  <c r="U17" i="112" s="1"/>
  <c r="S126" i="111"/>
  <c r="S14" i="111" s="1"/>
  <c r="S127" i="111"/>
  <c r="S32" i="111" s="1"/>
  <c r="S126" i="109"/>
  <c r="S14" i="109" s="1"/>
  <c r="S127" i="109"/>
  <c r="S32" i="109" s="1"/>
  <c r="S149" i="115"/>
  <c r="S154" i="115" s="1"/>
  <c r="S25" i="115" s="1"/>
  <c r="S139" i="109"/>
  <c r="S15" i="109" s="1"/>
  <c r="S140" i="109"/>
  <c r="S33" i="109" s="1"/>
  <c r="T97" i="107"/>
  <c r="T102" i="107" s="1"/>
  <c r="T21" i="107" s="1"/>
  <c r="S50" i="109"/>
  <c r="S17" i="109" s="1"/>
  <c r="S49" i="109"/>
  <c r="S26" i="109" s="1"/>
  <c r="S48" i="109"/>
  <c r="S8" i="109" s="1"/>
  <c r="S71" i="111"/>
  <c r="S76" i="111" s="1"/>
  <c r="S19" i="111" s="1"/>
  <c r="U127" i="110"/>
  <c r="U32" i="110" s="1"/>
  <c r="U126" i="110"/>
  <c r="U14" i="110" s="1"/>
  <c r="T139" i="116"/>
  <c r="T15" i="116" s="1"/>
  <c r="T140" i="116"/>
  <c r="T33" i="116" s="1"/>
  <c r="T113" i="112"/>
  <c r="T13" i="112" s="1"/>
  <c r="T114" i="112"/>
  <c r="T31" i="112" s="1"/>
  <c r="S89" i="108"/>
  <c r="S20" i="108" s="1"/>
  <c r="S88" i="108"/>
  <c r="S29" i="108" s="1"/>
  <c r="S87" i="108"/>
  <c r="S11" i="108" s="1"/>
  <c r="T87" i="110"/>
  <c r="T11" i="110" s="1"/>
  <c r="T88" i="110"/>
  <c r="T29" i="110" s="1"/>
  <c r="S45" i="107"/>
  <c r="S50" i="107" s="1"/>
  <c r="S17" i="107" s="1"/>
  <c r="R71" i="111"/>
  <c r="R76" i="111" s="1"/>
  <c r="R19" i="111" s="1"/>
  <c r="R88" i="115"/>
  <c r="R29" i="115" s="1"/>
  <c r="R87" i="115"/>
  <c r="R11" i="115" s="1"/>
  <c r="S113" i="107"/>
  <c r="S13" i="107" s="1"/>
  <c r="S114" i="107"/>
  <c r="S31" i="107" s="1"/>
  <c r="R153" i="115"/>
  <c r="R34" i="115" s="1"/>
  <c r="R152" i="115"/>
  <c r="R16" i="115" s="1"/>
  <c r="T152" i="110"/>
  <c r="T16" i="110" s="1"/>
  <c r="T153" i="110"/>
  <c r="T34" i="110" s="1"/>
  <c r="R101" i="108"/>
  <c r="R30" i="108" s="1"/>
  <c r="R100" i="108"/>
  <c r="R12" i="108" s="1"/>
  <c r="S123" i="116"/>
  <c r="S128" i="116" s="1"/>
  <c r="S23" i="116" s="1"/>
  <c r="R88" i="109"/>
  <c r="R29" i="109" s="1"/>
  <c r="R87" i="109"/>
  <c r="R11" i="109" s="1"/>
  <c r="R127" i="115"/>
  <c r="R32" i="115" s="1"/>
  <c r="R126" i="115"/>
  <c r="R14" i="115" s="1"/>
  <c r="T75" i="110"/>
  <c r="T28" i="110" s="1"/>
  <c r="T74" i="110"/>
  <c r="T10" i="110" s="1"/>
  <c r="S58" i="116"/>
  <c r="S63" i="116" s="1"/>
  <c r="S18" i="116" s="1"/>
  <c r="R61" i="108"/>
  <c r="R9" i="108" s="1"/>
  <c r="R62" i="108"/>
  <c r="R27" i="108" s="1"/>
  <c r="S84" i="112"/>
  <c r="S89" i="112" s="1"/>
  <c r="S20" i="112" s="1"/>
  <c r="R100" i="107"/>
  <c r="R12" i="107" s="1"/>
  <c r="R101" i="107"/>
  <c r="R30" i="107" s="1"/>
  <c r="R97" i="107"/>
  <c r="R102" i="107" s="1"/>
  <c r="R21" i="107" s="1"/>
  <c r="Q97" i="109"/>
  <c r="Q102" i="109" s="1"/>
  <c r="Q21" i="109" s="1"/>
  <c r="S48" i="110"/>
  <c r="S8" i="110" s="1"/>
  <c r="S49" i="110"/>
  <c r="S26" i="110" s="1"/>
  <c r="R49" i="112"/>
  <c r="R26" i="112" s="1"/>
  <c r="R48" i="112"/>
  <c r="R8" i="112" s="1"/>
  <c r="Q61" i="109"/>
  <c r="Q9" i="109" s="1"/>
  <c r="Q62" i="109"/>
  <c r="Q27" i="109" s="1"/>
  <c r="Q123" i="108"/>
  <c r="Q128" i="108" s="1"/>
  <c r="Q23" i="108" s="1"/>
  <c r="R136" i="107"/>
  <c r="R141" i="107" s="1"/>
  <c r="R24" i="107" s="1"/>
  <c r="Q149" i="115"/>
  <c r="Q154" i="115" s="1"/>
  <c r="Q25" i="115" s="1"/>
  <c r="Q153" i="108"/>
  <c r="Q34" i="108" s="1"/>
  <c r="Q152" i="108"/>
  <c r="Q16" i="108" s="1"/>
  <c r="Q100" i="115"/>
  <c r="Q12" i="115" s="1"/>
  <c r="Q101" i="115"/>
  <c r="Q30" i="115" s="1"/>
  <c r="R101" i="112"/>
  <c r="R30" i="112" s="1"/>
  <c r="R100" i="112"/>
  <c r="R12" i="112" s="1"/>
  <c r="R102" i="112"/>
  <c r="R21" i="112" s="1"/>
  <c r="P152" i="111"/>
  <c r="P16" i="111" s="1"/>
  <c r="P153" i="111"/>
  <c r="P34" i="111" s="1"/>
  <c r="P101" i="108"/>
  <c r="P30" i="108" s="1"/>
  <c r="P100" i="108"/>
  <c r="P12" i="108" s="1"/>
  <c r="P123" i="109"/>
  <c r="P128" i="109" s="1"/>
  <c r="P23" i="109" s="1"/>
  <c r="P101" i="115"/>
  <c r="P30" i="115" s="1"/>
  <c r="P100" i="115"/>
  <c r="P12" i="115" s="1"/>
  <c r="P113" i="115"/>
  <c r="P13" i="115" s="1"/>
  <c r="P114" i="115"/>
  <c r="P31" i="115" s="1"/>
  <c r="Q101" i="112"/>
  <c r="Q30" i="112" s="1"/>
  <c r="Q100" i="112"/>
  <c r="Q12" i="112" s="1"/>
  <c r="Q97" i="116"/>
  <c r="Q102" i="116" s="1"/>
  <c r="Q21" i="116" s="1"/>
  <c r="P136" i="115"/>
  <c r="P141" i="115" s="1"/>
  <c r="P24" i="115" s="1"/>
  <c r="P154" i="111"/>
  <c r="P25" i="111" s="1"/>
  <c r="P110" i="115"/>
  <c r="P115" i="115" s="1"/>
  <c r="P22" i="115" s="1"/>
  <c r="P110" i="108"/>
  <c r="P115" i="108" s="1"/>
  <c r="P22" i="108" s="1"/>
  <c r="O140" i="108"/>
  <c r="O33" i="108" s="1"/>
  <c r="O139" i="108"/>
  <c r="O15" i="108" s="1"/>
  <c r="O49" i="111"/>
  <c r="O26" i="111" s="1"/>
  <c r="O48" i="111"/>
  <c r="O8" i="111" s="1"/>
  <c r="P48" i="112"/>
  <c r="P8" i="112" s="1"/>
  <c r="P49" i="112"/>
  <c r="P26" i="112" s="1"/>
  <c r="Q87" i="110"/>
  <c r="Q11" i="110" s="1"/>
  <c r="Q88" i="110"/>
  <c r="Q29" i="110" s="1"/>
  <c r="Q100" i="110"/>
  <c r="Q12" i="110" s="1"/>
  <c r="Q101" i="110"/>
  <c r="Q30" i="110" s="1"/>
  <c r="P139" i="112"/>
  <c r="P15" i="112" s="1"/>
  <c r="P140" i="112"/>
  <c r="P33" i="112" s="1"/>
  <c r="P84" i="116"/>
  <c r="P89" i="116" s="1"/>
  <c r="P20" i="116" s="1"/>
  <c r="O113" i="107"/>
  <c r="O13" i="107" s="1"/>
  <c r="O114" i="107"/>
  <c r="O31" i="107" s="1"/>
  <c r="P74" i="110"/>
  <c r="P10" i="110" s="1"/>
  <c r="P75" i="110"/>
  <c r="P28" i="110" s="1"/>
  <c r="O74" i="116"/>
  <c r="O10" i="116" s="1"/>
  <c r="O75" i="116"/>
  <c r="O28" i="116" s="1"/>
  <c r="N49" i="115"/>
  <c r="N26" i="115" s="1"/>
  <c r="N48" i="115"/>
  <c r="N8" i="115" s="1"/>
  <c r="O74" i="112"/>
  <c r="O10" i="112" s="1"/>
  <c r="O75" i="112"/>
  <c r="O28" i="112" s="1"/>
  <c r="N127" i="108"/>
  <c r="N32" i="108" s="1"/>
  <c r="N126" i="108"/>
  <c r="N14" i="108" s="1"/>
  <c r="O88" i="112"/>
  <c r="O29" i="112" s="1"/>
  <c r="O87" i="112"/>
  <c r="O11" i="112" s="1"/>
  <c r="O152" i="116"/>
  <c r="O16" i="116" s="1"/>
  <c r="O153" i="116"/>
  <c r="O34" i="116" s="1"/>
  <c r="O97" i="112"/>
  <c r="O102" i="112" s="1"/>
  <c r="O21" i="112" s="1"/>
  <c r="N87" i="107"/>
  <c r="N11" i="107" s="1"/>
  <c r="N88" i="107"/>
  <c r="N29" i="107" s="1"/>
  <c r="N62" i="112"/>
  <c r="N27" i="112" s="1"/>
  <c r="N61" i="112"/>
  <c r="N9" i="112" s="1"/>
  <c r="N127" i="112"/>
  <c r="N32" i="112" s="1"/>
  <c r="N126" i="112"/>
  <c r="N14" i="112" s="1"/>
  <c r="M139" i="111"/>
  <c r="M15" i="111" s="1"/>
  <c r="M140" i="111"/>
  <c r="M33" i="111" s="1"/>
  <c r="M97" i="108"/>
  <c r="M102" i="108" s="1"/>
  <c r="M21" i="108" s="1"/>
  <c r="O100" i="110"/>
  <c r="O12" i="110" s="1"/>
  <c r="O101" i="110"/>
  <c r="O30" i="110" s="1"/>
  <c r="N101" i="112"/>
  <c r="N30" i="112" s="1"/>
  <c r="N102" i="112"/>
  <c r="N21" i="112" s="1"/>
  <c r="N100" i="112"/>
  <c r="N12" i="112" s="1"/>
  <c r="N123" i="116"/>
  <c r="N128" i="116" s="1"/>
  <c r="N23" i="116" s="1"/>
  <c r="M61" i="115"/>
  <c r="M9" i="115" s="1"/>
  <c r="M62" i="115"/>
  <c r="M27" i="115" s="1"/>
  <c r="N110" i="107"/>
  <c r="N115" i="107" s="1"/>
  <c r="N22" i="107" s="1"/>
  <c r="M123" i="111"/>
  <c r="M128" i="111" s="1"/>
  <c r="M23" i="111" s="1"/>
  <c r="N123" i="112"/>
  <c r="N128" i="112" s="1"/>
  <c r="N23" i="112" s="1"/>
  <c r="N152" i="110"/>
  <c r="N16" i="110" s="1"/>
  <c r="N153" i="110"/>
  <c r="N34" i="110" s="1"/>
  <c r="M58" i="107"/>
  <c r="M63" i="107" s="1"/>
  <c r="M18" i="107" s="1"/>
  <c r="L149" i="109"/>
  <c r="L154" i="109" s="1"/>
  <c r="L25" i="109" s="1"/>
  <c r="N123" i="110"/>
  <c r="N128" i="110" s="1"/>
  <c r="N23" i="110" s="1"/>
  <c r="M87" i="116"/>
  <c r="M11" i="116" s="1"/>
  <c r="M88" i="116"/>
  <c r="M29" i="116" s="1"/>
  <c r="N110" i="110"/>
  <c r="N115" i="110" s="1"/>
  <c r="N22" i="110" s="1"/>
  <c r="K140" i="108"/>
  <c r="K33" i="108" s="1"/>
  <c r="K139" i="108"/>
  <c r="K15" i="108" s="1"/>
  <c r="L50" i="107"/>
  <c r="L17" i="107" s="1"/>
  <c r="L126" i="107"/>
  <c r="L14" i="107" s="1"/>
  <c r="L127" i="107"/>
  <c r="L32" i="107" s="1"/>
  <c r="K101" i="108"/>
  <c r="K30" i="108" s="1"/>
  <c r="K100" i="108"/>
  <c r="K12" i="108" s="1"/>
  <c r="L101" i="107"/>
  <c r="L30" i="107" s="1"/>
  <c r="L100" i="107"/>
  <c r="L12" i="107" s="1"/>
  <c r="L76" i="112"/>
  <c r="L19" i="112" s="1"/>
  <c r="L74" i="112"/>
  <c r="L10" i="112" s="1"/>
  <c r="L75" i="112"/>
  <c r="L28" i="112" s="1"/>
  <c r="M139" i="110"/>
  <c r="M15" i="110" s="1"/>
  <c r="M140" i="110"/>
  <c r="M33" i="110" s="1"/>
  <c r="K153" i="115"/>
  <c r="K34" i="115" s="1"/>
  <c r="K152" i="115"/>
  <c r="K16" i="115" s="1"/>
  <c r="K89" i="109"/>
  <c r="K20" i="109" s="1"/>
  <c r="K88" i="109"/>
  <c r="K29" i="109" s="1"/>
  <c r="K87" i="109"/>
  <c r="K11" i="109" s="1"/>
  <c r="K127" i="111"/>
  <c r="K32" i="111" s="1"/>
  <c r="K126" i="111"/>
  <c r="K14" i="111" s="1"/>
  <c r="K149" i="108"/>
  <c r="K154" i="108" s="1"/>
  <c r="K25" i="108" s="1"/>
  <c r="M127" i="110"/>
  <c r="M32" i="110" s="1"/>
  <c r="M126" i="110"/>
  <c r="M14" i="110" s="1"/>
  <c r="L100" i="112"/>
  <c r="L12" i="112" s="1"/>
  <c r="L101" i="112"/>
  <c r="L30" i="112" s="1"/>
  <c r="L153" i="110"/>
  <c r="L34" i="110" s="1"/>
  <c r="L152" i="110"/>
  <c r="L16" i="110" s="1"/>
  <c r="J71" i="108"/>
  <c r="J76" i="108" s="1"/>
  <c r="J19" i="108" s="1"/>
  <c r="J136" i="111"/>
  <c r="J141" i="111" s="1"/>
  <c r="J24" i="111" s="1"/>
  <c r="J153" i="111"/>
  <c r="J34" i="111" s="1"/>
  <c r="J152" i="111"/>
  <c r="J16" i="111" s="1"/>
  <c r="K71" i="112"/>
  <c r="K76" i="112" s="1"/>
  <c r="K19" i="112" s="1"/>
  <c r="K127" i="112"/>
  <c r="K32" i="112" s="1"/>
  <c r="K126" i="112"/>
  <c r="K14" i="112" s="1"/>
  <c r="K139" i="112"/>
  <c r="K15" i="112" s="1"/>
  <c r="K140" i="112"/>
  <c r="K33" i="112" s="1"/>
  <c r="K97" i="112"/>
  <c r="K102" i="112" s="1"/>
  <c r="K21" i="112" s="1"/>
  <c r="K45" i="116"/>
  <c r="K50" i="116" s="1"/>
  <c r="K17" i="116" s="1"/>
  <c r="I84" i="107"/>
  <c r="I89" i="107" s="1"/>
  <c r="I20" i="107" s="1"/>
  <c r="I75" i="108"/>
  <c r="I28" i="108" s="1"/>
  <c r="I74" i="108"/>
  <c r="I10" i="108" s="1"/>
  <c r="I74" i="109"/>
  <c r="I10" i="109" s="1"/>
  <c r="I75" i="109"/>
  <c r="I28" i="109" s="1"/>
  <c r="I49" i="108"/>
  <c r="I26" i="108" s="1"/>
  <c r="I48" i="108"/>
  <c r="I8" i="108" s="1"/>
  <c r="J126" i="110"/>
  <c r="J14" i="110" s="1"/>
  <c r="J127" i="110"/>
  <c r="J32" i="110" s="1"/>
  <c r="J128" i="110"/>
  <c r="J23" i="110" s="1"/>
  <c r="I123" i="110"/>
  <c r="I128" i="110" s="1"/>
  <c r="I23" i="110" s="1"/>
  <c r="I61" i="112"/>
  <c r="I9" i="112" s="1"/>
  <c r="J87" i="112"/>
  <c r="J11" i="112" s="1"/>
  <c r="J88" i="112"/>
  <c r="J29" i="112" s="1"/>
  <c r="I110" i="110"/>
  <c r="I115" i="110" s="1"/>
  <c r="I22" i="110" s="1"/>
  <c r="K110" i="110"/>
  <c r="K115" i="110" s="1"/>
  <c r="K22" i="110" s="1"/>
  <c r="I76" i="116"/>
  <c r="I19" i="116" s="1"/>
  <c r="J149" i="112"/>
  <c r="J154" i="112" s="1"/>
  <c r="J25" i="112" s="1"/>
  <c r="I139" i="115"/>
  <c r="I15" i="115" s="1"/>
  <c r="I140" i="115"/>
  <c r="I33" i="115" s="1"/>
  <c r="H110" i="112"/>
  <c r="H115" i="112" s="1"/>
  <c r="H22" i="112" s="1"/>
  <c r="H49" i="115"/>
  <c r="H26" i="115" s="1"/>
  <c r="H48" i="115"/>
  <c r="H8" i="115" s="1"/>
  <c r="H140" i="108"/>
  <c r="H33" i="108" s="1"/>
  <c r="H139" i="108"/>
  <c r="H15" i="108" s="1"/>
  <c r="H61" i="110"/>
  <c r="H9" i="110" s="1"/>
  <c r="H149" i="109"/>
  <c r="H154" i="109" s="1"/>
  <c r="H25" i="109" s="1"/>
  <c r="H75" i="112"/>
  <c r="H28" i="112" s="1"/>
  <c r="H74" i="112"/>
  <c r="H10" i="112" s="1"/>
  <c r="H71" i="115"/>
  <c r="H76" i="115" s="1"/>
  <c r="H19" i="115" s="1"/>
  <c r="H140" i="112"/>
  <c r="H33" i="112" s="1"/>
  <c r="H139" i="112"/>
  <c r="H15" i="112" s="1"/>
  <c r="H149" i="110"/>
  <c r="H154" i="110" s="1"/>
  <c r="H25" i="110" s="1"/>
  <c r="I58" i="112"/>
  <c r="I63" i="112" s="1"/>
  <c r="I18" i="112" s="1"/>
  <c r="U102" i="116"/>
  <c r="U21" i="116" s="1"/>
  <c r="U123" i="107"/>
  <c r="U128" i="107" s="1"/>
  <c r="U23" i="107" s="1"/>
  <c r="T128" i="115"/>
  <c r="T23" i="115" s="1"/>
  <c r="U58" i="112"/>
  <c r="U63" i="112" s="1"/>
  <c r="U18" i="112" s="1"/>
  <c r="U74" i="116"/>
  <c r="U10" i="116" s="1"/>
  <c r="U75" i="116"/>
  <c r="U28" i="116" s="1"/>
  <c r="U152" i="107"/>
  <c r="U16" i="107" s="1"/>
  <c r="U153" i="107"/>
  <c r="U34" i="107" s="1"/>
  <c r="T152" i="109"/>
  <c r="T16" i="109" s="1"/>
  <c r="T153" i="109"/>
  <c r="T34" i="109" s="1"/>
  <c r="T154" i="109"/>
  <c r="T25" i="109" s="1"/>
  <c r="U110" i="112"/>
  <c r="U115" i="112" s="1"/>
  <c r="U22" i="112" s="1"/>
  <c r="S152" i="108"/>
  <c r="S16" i="108" s="1"/>
  <c r="S153" i="108"/>
  <c r="S34" i="108" s="1"/>
  <c r="S139" i="115"/>
  <c r="S15" i="115" s="1"/>
  <c r="S140" i="115"/>
  <c r="S33" i="115" s="1"/>
  <c r="S141" i="115"/>
  <c r="S24" i="115" s="1"/>
  <c r="U45" i="110"/>
  <c r="U50" i="110" s="1"/>
  <c r="U17" i="110" s="1"/>
  <c r="T49" i="112"/>
  <c r="T26" i="112" s="1"/>
  <c r="T48" i="112"/>
  <c r="T8" i="112" s="1"/>
  <c r="S45" i="108"/>
  <c r="S50" i="108" s="1"/>
  <c r="S17" i="108" s="1"/>
  <c r="T45" i="116"/>
  <c r="T50" i="116" s="1"/>
  <c r="T17" i="116" s="1"/>
  <c r="T123" i="107"/>
  <c r="T128" i="107" s="1"/>
  <c r="T23" i="107" s="1"/>
  <c r="S74" i="109"/>
  <c r="S10" i="109" s="1"/>
  <c r="S75" i="109"/>
  <c r="S28" i="109" s="1"/>
  <c r="S87" i="111"/>
  <c r="S11" i="111" s="1"/>
  <c r="S88" i="111"/>
  <c r="S29" i="111" s="1"/>
  <c r="S123" i="115"/>
  <c r="S128" i="115" s="1"/>
  <c r="S23" i="115" s="1"/>
  <c r="T101" i="107"/>
  <c r="T30" i="107" s="1"/>
  <c r="T100" i="107"/>
  <c r="T12" i="107" s="1"/>
  <c r="S45" i="115"/>
  <c r="S50" i="115" s="1"/>
  <c r="S17" i="115" s="1"/>
  <c r="S88" i="109"/>
  <c r="S29" i="109" s="1"/>
  <c r="S87" i="109"/>
  <c r="S11" i="109" s="1"/>
  <c r="S45" i="111"/>
  <c r="S50" i="111" s="1"/>
  <c r="S17" i="111" s="1"/>
  <c r="S126" i="108"/>
  <c r="S14" i="108" s="1"/>
  <c r="S127" i="108"/>
  <c r="S32" i="108" s="1"/>
  <c r="S88" i="107"/>
  <c r="S29" i="107" s="1"/>
  <c r="S87" i="107"/>
  <c r="S11" i="107" s="1"/>
  <c r="R75" i="108"/>
  <c r="R28" i="108" s="1"/>
  <c r="R74" i="108"/>
  <c r="R10" i="108" s="1"/>
  <c r="S48" i="116"/>
  <c r="S8" i="116" s="1"/>
  <c r="S49" i="116"/>
  <c r="S26" i="116" s="1"/>
  <c r="T61" i="110"/>
  <c r="T9" i="110" s="1"/>
  <c r="T62" i="110"/>
  <c r="T27" i="110" s="1"/>
  <c r="T97" i="110"/>
  <c r="T102" i="110" s="1"/>
  <c r="T21" i="110" s="1"/>
  <c r="S126" i="112"/>
  <c r="S14" i="112" s="1"/>
  <c r="S127" i="112"/>
  <c r="S32" i="112" s="1"/>
  <c r="S84" i="116"/>
  <c r="S89" i="116" s="1"/>
  <c r="S20" i="116" s="1"/>
  <c r="R110" i="108"/>
  <c r="R115" i="108" s="1"/>
  <c r="R22" i="108" s="1"/>
  <c r="Q115" i="111"/>
  <c r="Q22" i="111" s="1"/>
  <c r="Q113" i="111"/>
  <c r="Q13" i="111" s="1"/>
  <c r="Q114" i="111"/>
  <c r="Q31" i="111" s="1"/>
  <c r="Q113" i="108"/>
  <c r="Q13" i="108" s="1"/>
  <c r="Q114" i="108"/>
  <c r="Q31" i="108" s="1"/>
  <c r="R88" i="112"/>
  <c r="R29" i="112" s="1"/>
  <c r="R87" i="112"/>
  <c r="R11" i="112" s="1"/>
  <c r="Q71" i="115"/>
  <c r="Q76" i="115" s="1"/>
  <c r="Q19" i="115" s="1"/>
  <c r="Q61" i="108"/>
  <c r="Q9" i="108" s="1"/>
  <c r="Q62" i="108"/>
  <c r="Q27" i="108" s="1"/>
  <c r="R58" i="112"/>
  <c r="R63" i="112" s="1"/>
  <c r="R18" i="112" s="1"/>
  <c r="Q127" i="108"/>
  <c r="Q32" i="108" s="1"/>
  <c r="Q126" i="108"/>
  <c r="Q14" i="108" s="1"/>
  <c r="R87" i="110"/>
  <c r="R11" i="110" s="1"/>
  <c r="R88" i="110"/>
  <c r="R29" i="110" s="1"/>
  <c r="Q45" i="107"/>
  <c r="Q50" i="107" s="1"/>
  <c r="Q17" i="107" s="1"/>
  <c r="Q149" i="107"/>
  <c r="Q154" i="107" s="1"/>
  <c r="Q25" i="107" s="1"/>
  <c r="P152" i="108"/>
  <c r="P16" i="108" s="1"/>
  <c r="P153" i="108"/>
  <c r="P34" i="108" s="1"/>
  <c r="P97" i="109"/>
  <c r="P102" i="109" s="1"/>
  <c r="P21" i="109" s="1"/>
  <c r="Q63" i="116"/>
  <c r="Q18" i="116" s="1"/>
  <c r="Q62" i="116"/>
  <c r="Q27" i="116" s="1"/>
  <c r="Q61" i="116"/>
  <c r="Q9" i="116" s="1"/>
  <c r="P49" i="108"/>
  <c r="P26" i="108" s="1"/>
  <c r="P48" i="108"/>
  <c r="P8" i="108" s="1"/>
  <c r="Q71" i="112"/>
  <c r="Q76" i="112" s="1"/>
  <c r="Q19" i="112" s="1"/>
  <c r="Q49" i="116"/>
  <c r="Q26" i="116" s="1"/>
  <c r="Q48" i="116"/>
  <c r="Q8" i="116" s="1"/>
  <c r="P61" i="107"/>
  <c r="P9" i="107" s="1"/>
  <c r="P62" i="107"/>
  <c r="P27" i="107" s="1"/>
  <c r="Q115" i="110"/>
  <c r="Q22" i="110" s="1"/>
  <c r="Q114" i="110"/>
  <c r="Q31" i="110" s="1"/>
  <c r="Q113" i="110"/>
  <c r="Q13" i="110" s="1"/>
  <c r="P126" i="116"/>
  <c r="P14" i="116" s="1"/>
  <c r="P127" i="116"/>
  <c r="P32" i="116" s="1"/>
  <c r="O110" i="109"/>
  <c r="O115" i="109" s="1"/>
  <c r="O22" i="109" s="1"/>
  <c r="O87" i="108"/>
  <c r="O11" i="108" s="1"/>
  <c r="O88" i="108"/>
  <c r="O29" i="108" s="1"/>
  <c r="P126" i="112"/>
  <c r="P14" i="112" s="1"/>
  <c r="P127" i="112"/>
  <c r="P32" i="112" s="1"/>
  <c r="O140" i="107"/>
  <c r="O33" i="107" s="1"/>
  <c r="O139" i="107"/>
  <c r="O15" i="107" s="1"/>
  <c r="O115" i="112"/>
  <c r="O22" i="112" s="1"/>
  <c r="O126" i="116"/>
  <c r="O14" i="116" s="1"/>
  <c r="O127" i="116"/>
  <c r="O32" i="116" s="1"/>
  <c r="N149" i="115"/>
  <c r="N154" i="115" s="1"/>
  <c r="N25" i="115" s="1"/>
  <c r="N139" i="108"/>
  <c r="N15" i="108" s="1"/>
  <c r="N140" i="108"/>
  <c r="N33" i="108" s="1"/>
  <c r="O123" i="112"/>
  <c r="O128" i="112" s="1"/>
  <c r="O23" i="112" s="1"/>
  <c r="N49" i="111"/>
  <c r="N26" i="111" s="1"/>
  <c r="N48" i="111"/>
  <c r="N8" i="111" s="1"/>
  <c r="N152" i="109"/>
  <c r="N16" i="109" s="1"/>
  <c r="N153" i="109"/>
  <c r="N34" i="109" s="1"/>
  <c r="N114" i="115"/>
  <c r="N31" i="115" s="1"/>
  <c r="N113" i="115"/>
  <c r="N13" i="115" s="1"/>
  <c r="N126" i="107"/>
  <c r="N14" i="107" s="1"/>
  <c r="N127" i="107"/>
  <c r="N32" i="107" s="1"/>
  <c r="M88" i="109"/>
  <c r="M29" i="109" s="1"/>
  <c r="M87" i="109"/>
  <c r="M11" i="109" s="1"/>
  <c r="O63" i="110"/>
  <c r="O18" i="110" s="1"/>
  <c r="O61" i="110"/>
  <c r="O9" i="110" s="1"/>
  <c r="O62" i="110"/>
  <c r="O27" i="110" s="1"/>
  <c r="M49" i="109"/>
  <c r="M26" i="109" s="1"/>
  <c r="M48" i="109"/>
  <c r="M8" i="109" s="1"/>
  <c r="N152" i="116"/>
  <c r="N16" i="116" s="1"/>
  <c r="N153" i="116"/>
  <c r="N34" i="116" s="1"/>
  <c r="O71" i="110"/>
  <c r="O76" i="110" s="1"/>
  <c r="O19" i="110" s="1"/>
  <c r="N71" i="112"/>
  <c r="N76" i="112" s="1"/>
  <c r="N19" i="112" s="1"/>
  <c r="M110" i="108"/>
  <c r="M115" i="108" s="1"/>
  <c r="M22" i="108" s="1"/>
  <c r="O110" i="110"/>
  <c r="O115" i="110" s="1"/>
  <c r="O22" i="110" s="1"/>
  <c r="M139" i="115"/>
  <c r="M15" i="115" s="1"/>
  <c r="M140" i="115"/>
  <c r="M33" i="115" s="1"/>
  <c r="M100" i="108"/>
  <c r="M12" i="108" s="1"/>
  <c r="M101" i="108"/>
  <c r="M30" i="108" s="1"/>
  <c r="O113" i="110"/>
  <c r="O13" i="110" s="1"/>
  <c r="O114" i="110"/>
  <c r="O31" i="110" s="1"/>
  <c r="M128" i="107"/>
  <c r="M23" i="107" s="1"/>
  <c r="L114" i="111"/>
  <c r="L31" i="111" s="1"/>
  <c r="L113" i="111"/>
  <c r="L13" i="111" s="1"/>
  <c r="M62" i="112"/>
  <c r="M27" i="112" s="1"/>
  <c r="M61" i="112"/>
  <c r="M9" i="112" s="1"/>
  <c r="M74" i="116"/>
  <c r="M10" i="116" s="1"/>
  <c r="M75" i="116"/>
  <c r="M28" i="116" s="1"/>
  <c r="L126" i="108"/>
  <c r="L14" i="108" s="1"/>
  <c r="L127" i="108"/>
  <c r="L32" i="108" s="1"/>
  <c r="M48" i="112"/>
  <c r="M8" i="112" s="1"/>
  <c r="M49" i="112"/>
  <c r="M26" i="112" s="1"/>
  <c r="M110" i="116"/>
  <c r="M115" i="116" s="1"/>
  <c r="M22" i="116" s="1"/>
  <c r="M152" i="116"/>
  <c r="M16" i="116" s="1"/>
  <c r="M153" i="116"/>
  <c r="M34" i="116" s="1"/>
  <c r="L115" i="109"/>
  <c r="L22" i="109" s="1"/>
  <c r="L114" i="109"/>
  <c r="L31" i="109" s="1"/>
  <c r="L113" i="109"/>
  <c r="L13" i="109" s="1"/>
  <c r="M100" i="112"/>
  <c r="M12" i="112" s="1"/>
  <c r="M101" i="112"/>
  <c r="M30" i="112" s="1"/>
  <c r="M71" i="116"/>
  <c r="M76" i="116" s="1"/>
  <c r="M19" i="116" s="1"/>
  <c r="L49" i="107"/>
  <c r="L26" i="107" s="1"/>
  <c r="L48" i="107"/>
  <c r="L8" i="107" s="1"/>
  <c r="L74" i="116"/>
  <c r="L10" i="116" s="1"/>
  <c r="L75" i="116"/>
  <c r="L28" i="116" s="1"/>
  <c r="M100" i="110"/>
  <c r="M12" i="110" s="1"/>
  <c r="M101" i="110"/>
  <c r="M30" i="110" s="1"/>
  <c r="K74" i="111"/>
  <c r="K10" i="111" s="1"/>
  <c r="K75" i="111"/>
  <c r="K28" i="111" s="1"/>
  <c r="K97" i="115"/>
  <c r="K102" i="115" s="1"/>
  <c r="K21" i="115" s="1"/>
  <c r="K49" i="109"/>
  <c r="K26" i="109" s="1"/>
  <c r="K48" i="109"/>
  <c r="K8" i="109" s="1"/>
  <c r="J136" i="109"/>
  <c r="J141" i="109" s="1"/>
  <c r="J24" i="109" s="1"/>
  <c r="J140" i="111"/>
  <c r="J33" i="111" s="1"/>
  <c r="J139" i="111"/>
  <c r="J15" i="111" s="1"/>
  <c r="K50" i="112"/>
  <c r="K17" i="112" s="1"/>
  <c r="K49" i="116"/>
  <c r="K26" i="116" s="1"/>
  <c r="K48" i="116"/>
  <c r="K8" i="116" s="1"/>
  <c r="K139" i="116"/>
  <c r="K15" i="116" s="1"/>
  <c r="K140" i="116"/>
  <c r="K33" i="116" s="1"/>
  <c r="K101" i="116"/>
  <c r="K30" i="116" s="1"/>
  <c r="K100" i="116"/>
  <c r="K12" i="116" s="1"/>
  <c r="K113" i="116"/>
  <c r="K13" i="116" s="1"/>
  <c r="K114" i="116"/>
  <c r="K31" i="116" s="1"/>
  <c r="I136" i="108"/>
  <c r="I141" i="108" s="1"/>
  <c r="I24" i="108" s="1"/>
  <c r="I63" i="110"/>
  <c r="I18" i="110" s="1"/>
  <c r="J114" i="107"/>
  <c r="J31" i="107" s="1"/>
  <c r="J113" i="107"/>
  <c r="J13" i="107" s="1"/>
  <c r="J100" i="107"/>
  <c r="J12" i="107" s="1"/>
  <c r="J101" i="107"/>
  <c r="J30" i="107" s="1"/>
  <c r="J97" i="110"/>
  <c r="J102" i="110" s="1"/>
  <c r="J21" i="110" s="1"/>
  <c r="J76" i="116"/>
  <c r="J19" i="116" s="1"/>
  <c r="J75" i="116"/>
  <c r="J28" i="116" s="1"/>
  <c r="J74" i="116"/>
  <c r="J10" i="116" s="1"/>
  <c r="I152" i="107"/>
  <c r="I16" i="107" s="1"/>
  <c r="I153" i="107"/>
  <c r="I34" i="107" s="1"/>
  <c r="I149" i="110"/>
  <c r="I154" i="110" s="1"/>
  <c r="I25" i="110" s="1"/>
  <c r="K127" i="110"/>
  <c r="K32" i="110" s="1"/>
  <c r="K126" i="110"/>
  <c r="K14" i="110" s="1"/>
  <c r="I97" i="108"/>
  <c r="I102" i="108" s="1"/>
  <c r="I21" i="108" s="1"/>
  <c r="I110" i="116"/>
  <c r="I115" i="116" s="1"/>
  <c r="I22" i="116" s="1"/>
  <c r="J101" i="112"/>
  <c r="J30" i="112" s="1"/>
  <c r="J100" i="112"/>
  <c r="J12" i="112" s="1"/>
  <c r="K113" i="110"/>
  <c r="K13" i="110" s="1"/>
  <c r="K114" i="110"/>
  <c r="K31" i="110" s="1"/>
  <c r="I139" i="116"/>
  <c r="I15" i="116" s="1"/>
  <c r="I140" i="116"/>
  <c r="I33" i="116" s="1"/>
  <c r="I113" i="112"/>
  <c r="I13" i="112" s="1"/>
  <c r="I114" i="112"/>
  <c r="I31" i="112" s="1"/>
  <c r="I113" i="116"/>
  <c r="I13" i="116" s="1"/>
  <c r="I114" i="116"/>
  <c r="I31" i="116" s="1"/>
  <c r="I136" i="112"/>
  <c r="I141" i="112" s="1"/>
  <c r="I24" i="112" s="1"/>
  <c r="I97" i="116"/>
  <c r="I102" i="116" s="1"/>
  <c r="I21" i="116" s="1"/>
  <c r="K75" i="110"/>
  <c r="K28" i="110" s="1"/>
  <c r="K74" i="110"/>
  <c r="K10" i="110" s="1"/>
  <c r="K62" i="110"/>
  <c r="K27" i="110" s="1"/>
  <c r="K61" i="110"/>
  <c r="K9" i="110" s="1"/>
  <c r="H87" i="115"/>
  <c r="H11" i="115" s="1"/>
  <c r="H88" i="115"/>
  <c r="H29" i="115" s="1"/>
  <c r="I48" i="110"/>
  <c r="I8" i="110" s="1"/>
  <c r="H49" i="112"/>
  <c r="H26" i="112" s="1"/>
  <c r="H48" i="112"/>
  <c r="H8" i="112" s="1"/>
  <c r="H50" i="112"/>
  <c r="H17" i="112" s="1"/>
  <c r="H110" i="108"/>
  <c r="H115" i="108" s="1"/>
  <c r="H22" i="108" s="1"/>
  <c r="H123" i="107"/>
  <c r="H128" i="107" s="1"/>
  <c r="H23" i="107" s="1"/>
  <c r="I61" i="107"/>
  <c r="I9" i="107" s="1"/>
  <c r="H87" i="110"/>
  <c r="H11" i="110" s="1"/>
  <c r="H88" i="110"/>
  <c r="H29" i="110" s="1"/>
  <c r="H89" i="110"/>
  <c r="H20" i="110" s="1"/>
  <c r="H49" i="111"/>
  <c r="H26" i="111" s="1"/>
  <c r="H48" i="111"/>
  <c r="H8" i="111" s="1"/>
  <c r="H123" i="116"/>
  <c r="H128" i="116" s="1"/>
  <c r="H23" i="116" s="1"/>
  <c r="H71" i="112"/>
  <c r="H76" i="112" s="1"/>
  <c r="H19" i="112" s="1"/>
  <c r="H126" i="115"/>
  <c r="H14" i="115" s="1"/>
  <c r="H127" i="115"/>
  <c r="H32" i="115" s="1"/>
  <c r="H88" i="111"/>
  <c r="H29" i="111" s="1"/>
  <c r="H87" i="111"/>
  <c r="H11" i="111" s="1"/>
  <c r="T88" i="108"/>
  <c r="T29" i="108" s="1"/>
  <c r="T87" i="108"/>
  <c r="T11" i="108" s="1"/>
  <c r="U101" i="112"/>
  <c r="U30" i="112" s="1"/>
  <c r="U100" i="112"/>
  <c r="U12" i="112" s="1"/>
  <c r="T139" i="108"/>
  <c r="T15" i="108" s="1"/>
  <c r="T140" i="108"/>
  <c r="T33" i="108" s="1"/>
  <c r="T76" i="112"/>
  <c r="T19" i="112" s="1"/>
  <c r="T100" i="112"/>
  <c r="T12" i="112" s="1"/>
  <c r="T101" i="112"/>
  <c r="T30" i="112" s="1"/>
  <c r="U48" i="110"/>
  <c r="U8" i="110" s="1"/>
  <c r="U49" i="110"/>
  <c r="U26" i="110" s="1"/>
  <c r="U61" i="110"/>
  <c r="U9" i="110" s="1"/>
  <c r="U62" i="110"/>
  <c r="U27" i="110" s="1"/>
  <c r="S75" i="115"/>
  <c r="S28" i="115" s="1"/>
  <c r="S74" i="115"/>
  <c r="S10" i="115" s="1"/>
  <c r="R100" i="115"/>
  <c r="R12" i="115" s="1"/>
  <c r="R101" i="115"/>
  <c r="R30" i="115" s="1"/>
  <c r="R127" i="108"/>
  <c r="R32" i="108" s="1"/>
  <c r="R126" i="108"/>
  <c r="R14" i="108" s="1"/>
  <c r="R100" i="111"/>
  <c r="R12" i="111" s="1"/>
  <c r="R101" i="111"/>
  <c r="R30" i="111" s="1"/>
  <c r="R76" i="115"/>
  <c r="R19" i="115" s="1"/>
  <c r="R75" i="115"/>
  <c r="R28" i="115" s="1"/>
  <c r="R74" i="115"/>
  <c r="R10" i="115" s="1"/>
  <c r="R114" i="108"/>
  <c r="R31" i="108" s="1"/>
  <c r="R113" i="108"/>
  <c r="R13" i="108" s="1"/>
  <c r="S48" i="112"/>
  <c r="S8" i="112" s="1"/>
  <c r="S49" i="112"/>
  <c r="S26" i="112" s="1"/>
  <c r="S152" i="116"/>
  <c r="S16" i="116" s="1"/>
  <c r="S153" i="116"/>
  <c r="S34" i="116" s="1"/>
  <c r="T49" i="110"/>
  <c r="T26" i="110" s="1"/>
  <c r="T48" i="110"/>
  <c r="T8" i="110" s="1"/>
  <c r="S110" i="116"/>
  <c r="S115" i="116" s="1"/>
  <c r="S22" i="116" s="1"/>
  <c r="Q63" i="111"/>
  <c r="Q18" i="111" s="1"/>
  <c r="Q62" i="111"/>
  <c r="Q27" i="111" s="1"/>
  <c r="Q61" i="111"/>
  <c r="Q9" i="111" s="1"/>
  <c r="Q75" i="109"/>
  <c r="Q28" i="109" s="1"/>
  <c r="Q74" i="109"/>
  <c r="Q10" i="109" s="1"/>
  <c r="Q84" i="109"/>
  <c r="Q89" i="109" s="1"/>
  <c r="Q20" i="109" s="1"/>
  <c r="Q71" i="111"/>
  <c r="Q76" i="111" s="1"/>
  <c r="Q19" i="111" s="1"/>
  <c r="Q113" i="115"/>
  <c r="Q13" i="115" s="1"/>
  <c r="Q114" i="115"/>
  <c r="Q31" i="115" s="1"/>
  <c r="R89" i="112"/>
  <c r="R20" i="112" s="1"/>
  <c r="R75" i="116"/>
  <c r="R28" i="116" s="1"/>
  <c r="R74" i="116"/>
  <c r="R10" i="116" s="1"/>
  <c r="Q75" i="115"/>
  <c r="Q28" i="115" s="1"/>
  <c r="Q74" i="115"/>
  <c r="Q10" i="115" s="1"/>
  <c r="Q149" i="111"/>
  <c r="Q154" i="111" s="1"/>
  <c r="Q25" i="111" s="1"/>
  <c r="Q74" i="116"/>
  <c r="Q10" i="116" s="1"/>
  <c r="Q75" i="116"/>
  <c r="Q28" i="116" s="1"/>
  <c r="R139" i="110"/>
  <c r="R15" i="110" s="1"/>
  <c r="R140" i="110"/>
  <c r="R33" i="110" s="1"/>
  <c r="Q139" i="116"/>
  <c r="Q15" i="116" s="1"/>
  <c r="Q140" i="116"/>
  <c r="Q33" i="116" s="1"/>
  <c r="Q123" i="112"/>
  <c r="Q128" i="112" s="1"/>
  <c r="Q23" i="112" s="1"/>
  <c r="Q152" i="116"/>
  <c r="Q16" i="116" s="1"/>
  <c r="Q153" i="116"/>
  <c r="Q34" i="116" s="1"/>
  <c r="P75" i="108"/>
  <c r="P28" i="108" s="1"/>
  <c r="P74" i="108"/>
  <c r="P10" i="108" s="1"/>
  <c r="P49" i="111"/>
  <c r="P26" i="111" s="1"/>
  <c r="P48" i="111"/>
  <c r="P8" i="111" s="1"/>
  <c r="Q136" i="112"/>
  <c r="Q141" i="112" s="1"/>
  <c r="Q24" i="112" s="1"/>
  <c r="P48" i="116"/>
  <c r="P8" i="116" s="1"/>
  <c r="P49" i="116"/>
  <c r="P26" i="116" s="1"/>
  <c r="P88" i="107"/>
  <c r="P29" i="107" s="1"/>
  <c r="P87" i="107"/>
  <c r="P11" i="107" s="1"/>
  <c r="P89" i="107"/>
  <c r="P20" i="107" s="1"/>
  <c r="O114" i="115"/>
  <c r="O31" i="115" s="1"/>
  <c r="O113" i="115"/>
  <c r="O13" i="115" s="1"/>
  <c r="Q141" i="110"/>
  <c r="Q24" i="110" s="1"/>
  <c r="Q140" i="110"/>
  <c r="Q33" i="110" s="1"/>
  <c r="Q139" i="110"/>
  <c r="Q15" i="110" s="1"/>
  <c r="O89" i="109"/>
  <c r="O20" i="109" s="1"/>
  <c r="P152" i="112"/>
  <c r="P16" i="112" s="1"/>
  <c r="P153" i="112"/>
  <c r="P34" i="112" s="1"/>
  <c r="O154" i="108"/>
  <c r="O25" i="108" s="1"/>
  <c r="O100" i="111"/>
  <c r="O12" i="111" s="1"/>
  <c r="O101" i="111"/>
  <c r="O30" i="111" s="1"/>
  <c r="P123" i="107"/>
  <c r="P128" i="107" s="1"/>
  <c r="P23" i="107" s="1"/>
  <c r="O140" i="115"/>
  <c r="O33" i="115" s="1"/>
  <c r="O139" i="115"/>
  <c r="O15" i="115" s="1"/>
  <c r="O152" i="107"/>
  <c r="O16" i="107" s="1"/>
  <c r="O153" i="107"/>
  <c r="O34" i="107" s="1"/>
  <c r="N152" i="115"/>
  <c r="N16" i="115" s="1"/>
  <c r="N153" i="115"/>
  <c r="N34" i="115" s="1"/>
  <c r="P114" i="110"/>
  <c r="P31" i="110" s="1"/>
  <c r="P113" i="110"/>
  <c r="P13" i="110" s="1"/>
  <c r="O114" i="116"/>
  <c r="O31" i="116" s="1"/>
  <c r="O113" i="116"/>
  <c r="O13" i="116" s="1"/>
  <c r="N101" i="109"/>
  <c r="N30" i="109" s="1"/>
  <c r="N100" i="109"/>
  <c r="N12" i="109" s="1"/>
  <c r="N101" i="115"/>
  <c r="N30" i="115" s="1"/>
  <c r="N102" i="115"/>
  <c r="N21" i="115" s="1"/>
  <c r="N100" i="115"/>
  <c r="N12" i="115" s="1"/>
  <c r="N110" i="108"/>
  <c r="N115" i="108" s="1"/>
  <c r="N22" i="108" s="1"/>
  <c r="P149" i="110"/>
  <c r="P154" i="110" s="1"/>
  <c r="P25" i="110" s="1"/>
  <c r="N140" i="115"/>
  <c r="N33" i="115" s="1"/>
  <c r="N139" i="115"/>
  <c r="N15" i="115" s="1"/>
  <c r="P97" i="110"/>
  <c r="P102" i="110" s="1"/>
  <c r="P21" i="110" s="1"/>
  <c r="M114" i="109"/>
  <c r="M31" i="109" s="1"/>
  <c r="M115" i="109"/>
  <c r="M22" i="109" s="1"/>
  <c r="M113" i="109"/>
  <c r="M13" i="109" s="1"/>
  <c r="M114" i="115"/>
  <c r="M31" i="115" s="1"/>
  <c r="M113" i="115"/>
  <c r="M13" i="115" s="1"/>
  <c r="M136" i="111"/>
  <c r="M141" i="111" s="1"/>
  <c r="M24" i="111" s="1"/>
  <c r="M154" i="115"/>
  <c r="M25" i="115" s="1"/>
  <c r="M152" i="115"/>
  <c r="M16" i="115" s="1"/>
  <c r="M153" i="115"/>
  <c r="M34" i="115" s="1"/>
  <c r="O126" i="110"/>
  <c r="O14" i="110" s="1"/>
  <c r="O127" i="110"/>
  <c r="O32" i="110" s="1"/>
  <c r="M75" i="115"/>
  <c r="M28" i="115" s="1"/>
  <c r="M74" i="115"/>
  <c r="M10" i="115" s="1"/>
  <c r="M76" i="115"/>
  <c r="M19" i="115" s="1"/>
  <c r="N114" i="112"/>
  <c r="N31" i="112" s="1"/>
  <c r="N113" i="112"/>
  <c r="N13" i="112" s="1"/>
  <c r="N87" i="112"/>
  <c r="N11" i="112" s="1"/>
  <c r="N88" i="112"/>
  <c r="N29" i="112" s="1"/>
  <c r="M127" i="109"/>
  <c r="M32" i="109" s="1"/>
  <c r="M126" i="109"/>
  <c r="M14" i="109" s="1"/>
  <c r="N74" i="116"/>
  <c r="N10" i="116" s="1"/>
  <c r="N75" i="116"/>
  <c r="N28" i="116" s="1"/>
  <c r="M141" i="107"/>
  <c r="M24" i="107" s="1"/>
  <c r="M139" i="107"/>
  <c r="M15" i="107" s="1"/>
  <c r="M140" i="107"/>
  <c r="M33" i="107" s="1"/>
  <c r="M139" i="112"/>
  <c r="M15" i="112" s="1"/>
  <c r="M140" i="112"/>
  <c r="M33" i="112" s="1"/>
  <c r="M139" i="116"/>
  <c r="M15" i="116" s="1"/>
  <c r="M140" i="116"/>
  <c r="M33" i="116" s="1"/>
  <c r="L152" i="108"/>
  <c r="L16" i="108" s="1"/>
  <c r="L153" i="108"/>
  <c r="L34" i="108" s="1"/>
  <c r="M123" i="116"/>
  <c r="M128" i="116" s="1"/>
  <c r="M23" i="116" s="1"/>
  <c r="N114" i="110"/>
  <c r="N31" i="110" s="1"/>
  <c r="N113" i="110"/>
  <c r="N13" i="110" s="1"/>
  <c r="L48" i="109"/>
  <c r="L8" i="109" s="1"/>
  <c r="L49" i="109"/>
  <c r="L26" i="109" s="1"/>
  <c r="L62" i="111"/>
  <c r="L27" i="111" s="1"/>
  <c r="L61" i="111"/>
  <c r="L9" i="111" s="1"/>
  <c r="M136" i="112"/>
  <c r="M141" i="112" s="1"/>
  <c r="M24" i="112" s="1"/>
  <c r="L153" i="107"/>
  <c r="L34" i="107" s="1"/>
  <c r="L152" i="107"/>
  <c r="L16" i="107" s="1"/>
  <c r="L113" i="107"/>
  <c r="L13" i="107" s="1"/>
  <c r="L114" i="107"/>
  <c r="L31" i="107" s="1"/>
  <c r="L126" i="112"/>
  <c r="L14" i="112" s="1"/>
  <c r="L127" i="112"/>
  <c r="L32" i="112" s="1"/>
  <c r="M75" i="110"/>
  <c r="M28" i="110" s="1"/>
  <c r="M74" i="110"/>
  <c r="M10" i="110" s="1"/>
  <c r="L45" i="112"/>
  <c r="L50" i="112" s="1"/>
  <c r="L17" i="112" s="1"/>
  <c r="L49" i="116"/>
  <c r="L26" i="116" s="1"/>
  <c r="L48" i="116"/>
  <c r="L8" i="116" s="1"/>
  <c r="K123" i="109"/>
  <c r="K128" i="109" s="1"/>
  <c r="K23" i="109" s="1"/>
  <c r="K110" i="115"/>
  <c r="K115" i="115" s="1"/>
  <c r="K22" i="115" s="1"/>
  <c r="K61" i="109"/>
  <c r="K9" i="109" s="1"/>
  <c r="K62" i="109"/>
  <c r="K27" i="109" s="1"/>
  <c r="K48" i="111"/>
  <c r="K8" i="111" s="1"/>
  <c r="K49" i="111"/>
  <c r="K26" i="111" s="1"/>
  <c r="L113" i="112"/>
  <c r="L13" i="112" s="1"/>
  <c r="L114" i="112"/>
  <c r="L31" i="112" s="1"/>
  <c r="L136" i="116"/>
  <c r="L141" i="116" s="1"/>
  <c r="L24" i="116" s="1"/>
  <c r="J62" i="108"/>
  <c r="J27" i="108" s="1"/>
  <c r="J61" i="108"/>
  <c r="J9" i="108" s="1"/>
  <c r="J74" i="109"/>
  <c r="J10" i="109" s="1"/>
  <c r="J75" i="109"/>
  <c r="J28" i="109" s="1"/>
  <c r="K153" i="112"/>
  <c r="K34" i="112" s="1"/>
  <c r="K152" i="112"/>
  <c r="K16" i="112" s="1"/>
  <c r="K123" i="107"/>
  <c r="K128" i="107" s="1"/>
  <c r="K23" i="107" s="1"/>
  <c r="J100" i="109"/>
  <c r="J12" i="109" s="1"/>
  <c r="J101" i="109"/>
  <c r="J30" i="109" s="1"/>
  <c r="J127" i="109"/>
  <c r="J32" i="109" s="1"/>
  <c r="J126" i="109"/>
  <c r="J14" i="109" s="1"/>
  <c r="K88" i="116"/>
  <c r="K29" i="116" s="1"/>
  <c r="K87" i="116"/>
  <c r="K11" i="116" s="1"/>
  <c r="J113" i="110"/>
  <c r="J13" i="110" s="1"/>
  <c r="J114" i="110"/>
  <c r="J31" i="110" s="1"/>
  <c r="I127" i="108"/>
  <c r="I32" i="108" s="1"/>
  <c r="I126" i="108"/>
  <c r="I14" i="108" s="1"/>
  <c r="K89" i="110"/>
  <c r="K20" i="110" s="1"/>
  <c r="I152" i="115"/>
  <c r="I16" i="115" s="1"/>
  <c r="I153" i="115"/>
  <c r="I34" i="115" s="1"/>
  <c r="I154" i="115"/>
  <c r="I25" i="115" s="1"/>
  <c r="I87" i="107"/>
  <c r="I11" i="107" s="1"/>
  <c r="I88" i="107"/>
  <c r="I29" i="107" s="1"/>
  <c r="I149" i="109"/>
  <c r="I154" i="109" s="1"/>
  <c r="I25" i="109" s="1"/>
  <c r="K153" i="110"/>
  <c r="K34" i="110" s="1"/>
  <c r="K152" i="110"/>
  <c r="K16" i="110" s="1"/>
  <c r="K123" i="110"/>
  <c r="K128" i="110" s="1"/>
  <c r="K23" i="110" s="1"/>
  <c r="I84" i="112"/>
  <c r="I89" i="112" s="1"/>
  <c r="I20" i="112" s="1"/>
  <c r="I84" i="116"/>
  <c r="I89" i="116" s="1"/>
  <c r="I20" i="116" s="1"/>
  <c r="I136" i="111"/>
  <c r="I141" i="111" s="1"/>
  <c r="I24" i="111" s="1"/>
  <c r="I88" i="116"/>
  <c r="I29" i="116" s="1"/>
  <c r="I87" i="116"/>
  <c r="I11" i="116" s="1"/>
  <c r="I110" i="112"/>
  <c r="I115" i="112" s="1"/>
  <c r="I22" i="112" s="1"/>
  <c r="H149" i="108"/>
  <c r="H154" i="108" s="1"/>
  <c r="H25" i="108" s="1"/>
  <c r="H74" i="107"/>
  <c r="H10" i="107" s="1"/>
  <c r="H140" i="111"/>
  <c r="H33" i="111" s="1"/>
  <c r="H139" i="111"/>
  <c r="H15" i="111" s="1"/>
  <c r="H97" i="115"/>
  <c r="H102" i="115" s="1"/>
  <c r="H21" i="115" s="1"/>
  <c r="H84" i="112"/>
  <c r="H89" i="112" s="1"/>
  <c r="H20" i="112" s="1"/>
  <c r="H58" i="108"/>
  <c r="H63" i="108" s="1"/>
  <c r="H18" i="108" s="1"/>
  <c r="H49" i="107"/>
  <c r="H26" i="107" s="1"/>
  <c r="H48" i="107"/>
  <c r="H8" i="107" s="1"/>
  <c r="H61" i="111"/>
  <c r="H9" i="111" s="1"/>
  <c r="H62" i="111"/>
  <c r="H27" i="111" s="1"/>
  <c r="I49" i="107"/>
  <c r="I26" i="107" s="1"/>
  <c r="I50" i="107"/>
  <c r="I17" i="107" s="1"/>
  <c r="I48" i="107"/>
  <c r="I8" i="107" s="1"/>
  <c r="J49" i="112"/>
  <c r="J26" i="112" s="1"/>
  <c r="J48" i="112"/>
  <c r="J8" i="112" s="1"/>
  <c r="U75" i="112"/>
  <c r="U28" i="112" s="1"/>
  <c r="U74" i="112"/>
  <c r="U10" i="112" s="1"/>
  <c r="T84" i="108"/>
  <c r="T89" i="108" s="1"/>
  <c r="T20" i="108" s="1"/>
  <c r="U88" i="116"/>
  <c r="U29" i="116" s="1"/>
  <c r="U89" i="116"/>
  <c r="U20" i="116" s="1"/>
  <c r="U87" i="116"/>
  <c r="U11" i="116" s="1"/>
  <c r="V87" i="110"/>
  <c r="V11" i="110" s="1"/>
  <c r="V88" i="110"/>
  <c r="V29" i="110" s="1"/>
  <c r="U84" i="112"/>
  <c r="U89" i="112" s="1"/>
  <c r="U20" i="112" s="1"/>
  <c r="T74" i="108"/>
  <c r="T10" i="108" s="1"/>
  <c r="T75" i="108"/>
  <c r="T28" i="108" s="1"/>
  <c r="U139" i="116"/>
  <c r="U15" i="116" s="1"/>
  <c r="U140" i="116"/>
  <c r="U33" i="116" s="1"/>
  <c r="T75" i="112"/>
  <c r="T28" i="112" s="1"/>
  <c r="T74" i="112"/>
  <c r="T10" i="112" s="1"/>
  <c r="T84" i="116"/>
  <c r="T89" i="116" s="1"/>
  <c r="T20" i="116" s="1"/>
  <c r="T45" i="112"/>
  <c r="T50" i="112" s="1"/>
  <c r="T17" i="112" s="1"/>
  <c r="T88" i="116"/>
  <c r="T29" i="116" s="1"/>
  <c r="T87" i="116"/>
  <c r="T11" i="116" s="1"/>
  <c r="S61" i="108"/>
  <c r="S9" i="108" s="1"/>
  <c r="S62" i="108"/>
  <c r="S27" i="108" s="1"/>
  <c r="T101" i="116"/>
  <c r="T30" i="116" s="1"/>
  <c r="T100" i="116"/>
  <c r="T12" i="116" s="1"/>
  <c r="U87" i="110"/>
  <c r="U11" i="110" s="1"/>
  <c r="U88" i="110"/>
  <c r="U29" i="110" s="1"/>
  <c r="T84" i="112"/>
  <c r="T89" i="112" s="1"/>
  <c r="T20" i="112" s="1"/>
  <c r="S113" i="115"/>
  <c r="S13" i="115" s="1"/>
  <c r="S114" i="115"/>
  <c r="S31" i="115" s="1"/>
  <c r="T49" i="107"/>
  <c r="T26" i="107" s="1"/>
  <c r="T48" i="107"/>
  <c r="T8" i="107" s="1"/>
  <c r="T139" i="112"/>
  <c r="T15" i="112" s="1"/>
  <c r="T140" i="112"/>
  <c r="T33" i="112" s="1"/>
  <c r="S110" i="107"/>
  <c r="S115" i="107" s="1"/>
  <c r="S22" i="107" s="1"/>
  <c r="R128" i="111"/>
  <c r="R23" i="111" s="1"/>
  <c r="R152" i="108"/>
  <c r="R16" i="108" s="1"/>
  <c r="R153" i="108"/>
  <c r="R34" i="108" s="1"/>
  <c r="R58" i="111"/>
  <c r="R63" i="111" s="1"/>
  <c r="R18" i="111" s="1"/>
  <c r="T101" i="110"/>
  <c r="T30" i="110" s="1"/>
  <c r="T100" i="110"/>
  <c r="T12" i="110" s="1"/>
  <c r="R136" i="108"/>
  <c r="R141" i="108" s="1"/>
  <c r="R24" i="108" s="1"/>
  <c r="S58" i="112"/>
  <c r="S63" i="112" s="1"/>
  <c r="S18" i="112" s="1"/>
  <c r="T139" i="110"/>
  <c r="T15" i="110" s="1"/>
  <c r="T140" i="110"/>
  <c r="T33" i="110" s="1"/>
  <c r="R136" i="109"/>
  <c r="R141" i="109" s="1"/>
  <c r="R24" i="109" s="1"/>
  <c r="T123" i="110"/>
  <c r="T128" i="110" s="1"/>
  <c r="T23" i="110" s="1"/>
  <c r="S154" i="116"/>
  <c r="S25" i="116" s="1"/>
  <c r="S139" i="110"/>
  <c r="S15" i="110" s="1"/>
  <c r="S140" i="110"/>
  <c r="S33" i="110" s="1"/>
  <c r="S141" i="110"/>
  <c r="S24" i="110" s="1"/>
  <c r="Q87" i="111"/>
  <c r="Q11" i="111" s="1"/>
  <c r="Q88" i="111"/>
  <c r="Q29" i="111" s="1"/>
  <c r="Q84" i="108"/>
  <c r="Q89" i="108" s="1"/>
  <c r="Q20" i="108" s="1"/>
  <c r="Q97" i="111"/>
  <c r="Q102" i="111" s="1"/>
  <c r="Q21" i="111" s="1"/>
  <c r="R45" i="112"/>
  <c r="R50" i="112" s="1"/>
  <c r="R17" i="112" s="1"/>
  <c r="R149" i="112"/>
  <c r="R154" i="112" s="1"/>
  <c r="R25" i="112" s="1"/>
  <c r="P101" i="109"/>
  <c r="P30" i="109" s="1"/>
  <c r="P100" i="109"/>
  <c r="P12" i="109" s="1"/>
  <c r="P126" i="108"/>
  <c r="P14" i="108" s="1"/>
  <c r="P127" i="108"/>
  <c r="P32" i="108" s="1"/>
  <c r="P61" i="108"/>
  <c r="P9" i="108" s="1"/>
  <c r="P62" i="108"/>
  <c r="P27" i="108" s="1"/>
  <c r="R110" i="110"/>
  <c r="R115" i="110" s="1"/>
  <c r="R22" i="110" s="1"/>
  <c r="P48" i="115"/>
  <c r="P8" i="115" s="1"/>
  <c r="P49" i="115"/>
  <c r="P26" i="115" s="1"/>
  <c r="Q152" i="107"/>
  <c r="Q16" i="107" s="1"/>
  <c r="Q153" i="107"/>
  <c r="Q34" i="107" s="1"/>
  <c r="P84" i="111"/>
  <c r="P89" i="111" s="1"/>
  <c r="P20" i="111" s="1"/>
  <c r="R152" i="110"/>
  <c r="R16" i="110" s="1"/>
  <c r="R153" i="110"/>
  <c r="R34" i="110" s="1"/>
  <c r="R74" i="110"/>
  <c r="R10" i="110" s="1"/>
  <c r="R75" i="110"/>
  <c r="R28" i="110" s="1"/>
  <c r="Q74" i="112"/>
  <c r="Q10" i="112" s="1"/>
  <c r="Q75" i="112"/>
  <c r="Q28" i="112" s="1"/>
  <c r="Q88" i="116"/>
  <c r="Q29" i="116" s="1"/>
  <c r="Q87" i="116"/>
  <c r="Q11" i="116" s="1"/>
  <c r="P87" i="108"/>
  <c r="P11" i="108" s="1"/>
  <c r="P88" i="108"/>
  <c r="P29" i="108" s="1"/>
  <c r="Q84" i="116"/>
  <c r="Q89" i="116" s="1"/>
  <c r="Q20" i="116" s="1"/>
  <c r="R123" i="110"/>
  <c r="R128" i="110" s="1"/>
  <c r="R23" i="110" s="1"/>
  <c r="Q84" i="112"/>
  <c r="Q89" i="112" s="1"/>
  <c r="Q20" i="112" s="1"/>
  <c r="P140" i="107"/>
  <c r="P33" i="107" s="1"/>
  <c r="P139" i="107"/>
  <c r="P15" i="107" s="1"/>
  <c r="P141" i="107"/>
  <c r="P24" i="107" s="1"/>
  <c r="P58" i="107"/>
  <c r="P63" i="107" s="1"/>
  <c r="P18" i="107" s="1"/>
  <c r="P152" i="116"/>
  <c r="P16" i="116" s="1"/>
  <c r="P153" i="116"/>
  <c r="P34" i="116" s="1"/>
  <c r="O45" i="115"/>
  <c r="O50" i="115" s="1"/>
  <c r="O17" i="115" s="1"/>
  <c r="P88" i="112"/>
  <c r="P29" i="112" s="1"/>
  <c r="P87" i="112"/>
  <c r="P11" i="112" s="1"/>
  <c r="O76" i="115"/>
  <c r="O19" i="115" s="1"/>
  <c r="O74" i="115"/>
  <c r="O10" i="115" s="1"/>
  <c r="O75" i="115"/>
  <c r="O28" i="115" s="1"/>
  <c r="O58" i="111"/>
  <c r="O63" i="111" s="1"/>
  <c r="O18" i="111" s="1"/>
  <c r="O141" i="111"/>
  <c r="O24" i="111" s="1"/>
  <c r="O149" i="115"/>
  <c r="O154" i="115" s="1"/>
  <c r="O25" i="115" s="1"/>
  <c r="O75" i="107"/>
  <c r="O28" i="107" s="1"/>
  <c r="O74" i="107"/>
  <c r="O10" i="107" s="1"/>
  <c r="N89" i="108"/>
  <c r="N20" i="108" s="1"/>
  <c r="O113" i="112"/>
  <c r="O13" i="112" s="1"/>
  <c r="O114" i="112"/>
  <c r="O31" i="112" s="1"/>
  <c r="N114" i="109"/>
  <c r="N31" i="109" s="1"/>
  <c r="N113" i="109"/>
  <c r="N13" i="109" s="1"/>
  <c r="P88" i="110"/>
  <c r="P29" i="110" s="1"/>
  <c r="P87" i="110"/>
  <c r="P11" i="110" s="1"/>
  <c r="P89" i="110"/>
  <c r="P20" i="110" s="1"/>
  <c r="N100" i="108"/>
  <c r="N12" i="108" s="1"/>
  <c r="N101" i="108"/>
  <c r="N30" i="108" s="1"/>
  <c r="P139" i="110"/>
  <c r="P15" i="110" s="1"/>
  <c r="P140" i="110"/>
  <c r="P33" i="110" s="1"/>
  <c r="N88" i="109"/>
  <c r="N29" i="109" s="1"/>
  <c r="N87" i="109"/>
  <c r="N11" i="109" s="1"/>
  <c r="N114" i="108"/>
  <c r="N31" i="108" s="1"/>
  <c r="N113" i="108"/>
  <c r="N13" i="108" s="1"/>
  <c r="O58" i="112"/>
  <c r="O63" i="112" s="1"/>
  <c r="O18" i="112" s="1"/>
  <c r="N75" i="115"/>
  <c r="N28" i="115" s="1"/>
  <c r="N74" i="115"/>
  <c r="N10" i="115" s="1"/>
  <c r="N75" i="109"/>
  <c r="N28" i="109" s="1"/>
  <c r="N74" i="109"/>
  <c r="N10" i="109" s="1"/>
  <c r="N114" i="111"/>
  <c r="N31" i="111" s="1"/>
  <c r="N113" i="111"/>
  <c r="N13" i="111" s="1"/>
  <c r="N71" i="108"/>
  <c r="N76" i="108" s="1"/>
  <c r="N19" i="108" s="1"/>
  <c r="O152" i="112"/>
  <c r="O16" i="112" s="1"/>
  <c r="O153" i="112"/>
  <c r="O34" i="112" s="1"/>
  <c r="N113" i="107"/>
  <c r="N13" i="107" s="1"/>
  <c r="N114" i="107"/>
  <c r="N31" i="107" s="1"/>
  <c r="M152" i="111"/>
  <c r="M16" i="111" s="1"/>
  <c r="M153" i="111"/>
  <c r="M34" i="111" s="1"/>
  <c r="N140" i="116"/>
  <c r="N33" i="116" s="1"/>
  <c r="N141" i="116"/>
  <c r="N24" i="116" s="1"/>
  <c r="N139" i="116"/>
  <c r="N15" i="116" s="1"/>
  <c r="M139" i="109"/>
  <c r="M15" i="109" s="1"/>
  <c r="M140" i="109"/>
  <c r="M33" i="109" s="1"/>
  <c r="M75" i="111"/>
  <c r="M28" i="111" s="1"/>
  <c r="M74" i="111"/>
  <c r="M10" i="111" s="1"/>
  <c r="O84" i="110"/>
  <c r="O89" i="110" s="1"/>
  <c r="O20" i="110" s="1"/>
  <c r="N74" i="112"/>
  <c r="N10" i="112" s="1"/>
  <c r="N75" i="112"/>
  <c r="N28" i="112" s="1"/>
  <c r="M149" i="111"/>
  <c r="M154" i="111" s="1"/>
  <c r="M25" i="111" s="1"/>
  <c r="M84" i="107"/>
  <c r="M89" i="107" s="1"/>
  <c r="M20" i="107" s="1"/>
  <c r="M114" i="107"/>
  <c r="M31" i="107" s="1"/>
  <c r="M113" i="107"/>
  <c r="M13" i="107" s="1"/>
  <c r="L114" i="108"/>
  <c r="L31" i="108" s="1"/>
  <c r="L113" i="108"/>
  <c r="L13" i="108" s="1"/>
  <c r="N74" i="110"/>
  <c r="N10" i="110" s="1"/>
  <c r="N75" i="110"/>
  <c r="N28" i="110" s="1"/>
  <c r="N76" i="110"/>
  <c r="N19" i="110" s="1"/>
  <c r="M88" i="112"/>
  <c r="M29" i="112" s="1"/>
  <c r="M87" i="112"/>
  <c r="M11" i="112" s="1"/>
  <c r="L87" i="109"/>
  <c r="L11" i="109" s="1"/>
  <c r="L88" i="109"/>
  <c r="L29" i="109" s="1"/>
  <c r="L123" i="111"/>
  <c r="L128" i="111" s="1"/>
  <c r="L23" i="111" s="1"/>
  <c r="L110" i="107"/>
  <c r="L115" i="107" s="1"/>
  <c r="L22" i="107" s="1"/>
  <c r="K126" i="115"/>
  <c r="K14" i="115" s="1"/>
  <c r="K127" i="115"/>
  <c r="K32" i="115" s="1"/>
  <c r="L153" i="116"/>
  <c r="L34" i="116" s="1"/>
  <c r="L152" i="116"/>
  <c r="L16" i="116" s="1"/>
  <c r="M123" i="110"/>
  <c r="M128" i="110" s="1"/>
  <c r="M23" i="110" s="1"/>
  <c r="L87" i="116"/>
  <c r="L11" i="116" s="1"/>
  <c r="L88" i="116"/>
  <c r="L29" i="116" s="1"/>
  <c r="L153" i="112"/>
  <c r="L34" i="112" s="1"/>
  <c r="L152" i="112"/>
  <c r="L16" i="112" s="1"/>
  <c r="K101" i="111"/>
  <c r="K30" i="111" s="1"/>
  <c r="K100" i="111"/>
  <c r="K12" i="111" s="1"/>
  <c r="K136" i="109"/>
  <c r="K141" i="109" s="1"/>
  <c r="K24" i="109" s="1"/>
  <c r="K113" i="111"/>
  <c r="K13" i="111" s="1"/>
  <c r="K114" i="111"/>
  <c r="K31" i="111" s="1"/>
  <c r="K149" i="115"/>
  <c r="K154" i="115" s="1"/>
  <c r="K25" i="115" s="1"/>
  <c r="L45" i="110"/>
  <c r="L50" i="110" s="1"/>
  <c r="L17" i="110" s="1"/>
  <c r="J114" i="109"/>
  <c r="J31" i="109" s="1"/>
  <c r="J113" i="109"/>
  <c r="J13" i="109" s="1"/>
  <c r="L110" i="110"/>
  <c r="L115" i="110" s="1"/>
  <c r="L22" i="110" s="1"/>
  <c r="K153" i="107"/>
  <c r="K34" i="107" s="1"/>
  <c r="K152" i="107"/>
  <c r="K16" i="107" s="1"/>
  <c r="J149" i="108"/>
  <c r="J154" i="108" s="1"/>
  <c r="J25" i="108" s="1"/>
  <c r="L61" i="110"/>
  <c r="L9" i="110" s="1"/>
  <c r="L62" i="110"/>
  <c r="L27" i="110" s="1"/>
  <c r="K75" i="116"/>
  <c r="K28" i="116" s="1"/>
  <c r="K74" i="116"/>
  <c r="K10" i="116" s="1"/>
  <c r="K76" i="116"/>
  <c r="K19" i="116" s="1"/>
  <c r="L149" i="110"/>
  <c r="L154" i="110" s="1"/>
  <c r="L25" i="110" s="1"/>
  <c r="K110" i="116"/>
  <c r="K115" i="116" s="1"/>
  <c r="K22" i="116" s="1"/>
  <c r="K136" i="112"/>
  <c r="K141" i="112" s="1"/>
  <c r="K24" i="112" s="1"/>
  <c r="K153" i="116"/>
  <c r="K34" i="116" s="1"/>
  <c r="K152" i="116"/>
  <c r="K16" i="116" s="1"/>
  <c r="I139" i="110"/>
  <c r="I15" i="110" s="1"/>
  <c r="I141" i="110"/>
  <c r="I24" i="110" s="1"/>
  <c r="I140" i="110"/>
  <c r="I33" i="110" s="1"/>
  <c r="J127" i="107"/>
  <c r="J32" i="107" s="1"/>
  <c r="J126" i="107"/>
  <c r="J14" i="107" s="1"/>
  <c r="I126" i="107"/>
  <c r="I14" i="107" s="1"/>
  <c r="I127" i="107"/>
  <c r="I32" i="107" s="1"/>
  <c r="I97" i="110"/>
  <c r="I102" i="110" s="1"/>
  <c r="I21" i="110" s="1"/>
  <c r="I127" i="112"/>
  <c r="I32" i="112" s="1"/>
  <c r="I126" i="112"/>
  <c r="I14" i="112" s="1"/>
  <c r="I149" i="116"/>
  <c r="I154" i="116" s="1"/>
  <c r="I25" i="116" s="1"/>
  <c r="K45" i="110"/>
  <c r="K50" i="110" s="1"/>
  <c r="K17" i="110" s="1"/>
  <c r="I49" i="112"/>
  <c r="I26" i="112" s="1"/>
  <c r="I101" i="112"/>
  <c r="I30" i="112" s="1"/>
  <c r="I100" i="112"/>
  <c r="I12" i="112" s="1"/>
  <c r="H87" i="107"/>
  <c r="H11" i="107" s="1"/>
  <c r="H88" i="107"/>
  <c r="H29" i="107" s="1"/>
  <c r="H89" i="107"/>
  <c r="H20" i="107" s="1"/>
  <c r="I49" i="109"/>
  <c r="I26" i="109" s="1"/>
  <c r="I50" i="109"/>
  <c r="I17" i="109" s="1"/>
  <c r="H152" i="107"/>
  <c r="H16" i="107" s="1"/>
  <c r="H153" i="107"/>
  <c r="H34" i="107" s="1"/>
  <c r="H136" i="108"/>
  <c r="H141" i="108" s="1"/>
  <c r="H24" i="108" s="1"/>
  <c r="H62" i="110"/>
  <c r="H27" i="110" s="1"/>
  <c r="H123" i="115"/>
  <c r="H128" i="115" s="1"/>
  <c r="H23" i="115" s="1"/>
  <c r="I61" i="110"/>
  <c r="I9" i="110" s="1"/>
  <c r="H61" i="108"/>
  <c r="H9" i="108" s="1"/>
  <c r="H62" i="108"/>
  <c r="H27" i="108" s="1"/>
  <c r="H136" i="109"/>
  <c r="H141" i="109" s="1"/>
  <c r="H24" i="109" s="1"/>
  <c r="H71" i="107"/>
  <c r="H76" i="107" s="1"/>
  <c r="H19" i="107" s="1"/>
  <c r="H101" i="112"/>
  <c r="H30" i="112" s="1"/>
  <c r="H100" i="112"/>
  <c r="H12" i="112" s="1"/>
  <c r="H113" i="108"/>
  <c r="H13" i="108" s="1"/>
  <c r="H114" i="108"/>
  <c r="H31" i="108" s="1"/>
  <c r="H58" i="115"/>
  <c r="H63" i="115" s="1"/>
  <c r="H18" i="115" s="1"/>
  <c r="H74" i="111"/>
  <c r="H10" i="111" s="1"/>
  <c r="H75" i="111"/>
  <c r="H28" i="111" s="1"/>
  <c r="AA58" i="105"/>
  <c r="AA63" i="105" s="1"/>
  <c r="AA18" i="105" s="1"/>
  <c r="Z84" i="105"/>
  <c r="Z89" i="105" s="1"/>
  <c r="Z20" i="105" s="1"/>
  <c r="Y58" i="105"/>
  <c r="Y63" i="105" s="1"/>
  <c r="Y18" i="105" s="1"/>
  <c r="W97" i="101"/>
  <c r="W102" i="101" s="1"/>
  <c r="W21" i="101" s="1"/>
  <c r="X71" i="102"/>
  <c r="X76" i="102" s="1"/>
  <c r="X19" i="102" s="1"/>
  <c r="Y71" i="106"/>
  <c r="Y76" i="106" s="1"/>
  <c r="Y19" i="106" s="1"/>
  <c r="X84" i="103"/>
  <c r="X89" i="103" s="1"/>
  <c r="X20" i="103" s="1"/>
  <c r="W97" i="103"/>
  <c r="W102" i="103" s="1"/>
  <c r="W21" i="103" s="1"/>
  <c r="U123" i="101"/>
  <c r="U128" i="101" s="1"/>
  <c r="U23" i="101" s="1"/>
  <c r="W71" i="106"/>
  <c r="W76" i="106" s="1"/>
  <c r="W19" i="106" s="1"/>
  <c r="V45" i="103"/>
  <c r="V50" i="103" s="1"/>
  <c r="V17" i="103" s="1"/>
  <c r="T123" i="101"/>
  <c r="T128" i="101" s="1"/>
  <c r="T23" i="101" s="1"/>
  <c r="U58" i="105"/>
  <c r="U63" i="105" s="1"/>
  <c r="U18" i="105" s="1"/>
  <c r="T45" i="105"/>
  <c r="T50" i="105" s="1"/>
  <c r="T17" i="105" s="1"/>
  <c r="T58" i="102"/>
  <c r="T63" i="102" s="1"/>
  <c r="T18" i="102" s="1"/>
  <c r="T149" i="104"/>
  <c r="U97" i="106"/>
  <c r="U102" i="106" s="1"/>
  <c r="U21" i="106" s="1"/>
  <c r="R154" i="101"/>
  <c r="R25" i="101" s="1"/>
  <c r="Q149" i="101"/>
  <c r="Q154" i="101" s="1"/>
  <c r="Q25" i="101" s="1"/>
  <c r="Q149" i="105"/>
  <c r="Q154" i="105" s="1"/>
  <c r="Q25" i="105" s="1"/>
  <c r="Q110" i="104"/>
  <c r="Q115" i="104" s="1"/>
  <c r="Q22" i="104" s="1"/>
  <c r="P110" i="106"/>
  <c r="P115" i="106" s="1"/>
  <c r="P22" i="106" s="1"/>
  <c r="O45" i="103"/>
  <c r="O50" i="103" s="1"/>
  <c r="O17" i="103" s="1"/>
  <c r="O110" i="104"/>
  <c r="O115" i="104" s="1"/>
  <c r="O22" i="104" s="1"/>
  <c r="M97" i="101"/>
  <c r="M102" i="101" s="1"/>
  <c r="M21" i="101" s="1"/>
  <c r="M58" i="101"/>
  <c r="M63" i="101" s="1"/>
  <c r="M18" i="101" s="1"/>
  <c r="N136" i="103"/>
  <c r="N141" i="103" s="1"/>
  <c r="N24" i="103" s="1"/>
  <c r="M149" i="101"/>
  <c r="M154" i="101" s="1"/>
  <c r="M25" i="101" s="1"/>
  <c r="L45" i="101"/>
  <c r="L50" i="101" s="1"/>
  <c r="L17" i="101" s="1"/>
  <c r="L110" i="105"/>
  <c r="L115" i="105" s="1"/>
  <c r="L22" i="105" s="1"/>
  <c r="L58" i="102"/>
  <c r="L63" i="102" s="1"/>
  <c r="L18" i="102" s="1"/>
  <c r="L45" i="106"/>
  <c r="L50" i="106" s="1"/>
  <c r="L17" i="106" s="1"/>
  <c r="L149" i="106"/>
  <c r="L154" i="106" s="1"/>
  <c r="L25" i="106" s="1"/>
  <c r="K141" i="105"/>
  <c r="K24" i="105" s="1"/>
  <c r="I128" i="104"/>
  <c r="I23" i="104" s="1"/>
  <c r="J76" i="106"/>
  <c r="J19" i="106" s="1"/>
  <c r="AA97" i="105"/>
  <c r="AA102" i="105" s="1"/>
  <c r="AA21" i="105" s="1"/>
  <c r="AA97" i="102"/>
  <c r="AA102" i="102" s="1"/>
  <c r="AA21" i="102" s="1"/>
  <c r="Z149" i="104"/>
  <c r="Z154" i="104" s="1"/>
  <c r="Z25" i="104" s="1"/>
  <c r="AA136" i="105"/>
  <c r="AA141" i="105" s="1"/>
  <c r="AA24" i="105" s="1"/>
  <c r="Z45" i="103"/>
  <c r="Z50" i="103" s="1"/>
  <c r="Z17" i="103" s="1"/>
  <c r="S136" i="103"/>
  <c r="S141" i="103" s="1"/>
  <c r="S24" i="103" s="1"/>
  <c r="Q58" i="101"/>
  <c r="Q63" i="101" s="1"/>
  <c r="Q18" i="101" s="1"/>
  <c r="R123" i="104"/>
  <c r="R128" i="104" s="1"/>
  <c r="R23" i="104" s="1"/>
  <c r="P71" i="103"/>
  <c r="P76" i="103" s="1"/>
  <c r="P19" i="103" s="1"/>
  <c r="O149" i="104"/>
  <c r="O154" i="104" s="1"/>
  <c r="O25" i="104" s="1"/>
  <c r="U110" i="104"/>
  <c r="U115" i="104" s="1"/>
  <c r="U22" i="104" s="1"/>
  <c r="V45" i="106"/>
  <c r="S149" i="102"/>
  <c r="S154" i="102" s="1"/>
  <c r="S25" i="102" s="1"/>
  <c r="R149" i="103"/>
  <c r="R154" i="103" s="1"/>
  <c r="R25" i="103" s="1"/>
  <c r="Q71" i="105"/>
  <c r="Q76" i="105" s="1"/>
  <c r="Q19" i="105" s="1"/>
  <c r="P58" i="104"/>
  <c r="P63" i="104" s="1"/>
  <c r="P18" i="104" s="1"/>
  <c r="O58" i="103"/>
  <c r="O63" i="103" s="1"/>
  <c r="O18" i="103" s="1"/>
  <c r="N110" i="104"/>
  <c r="N115" i="104" s="1"/>
  <c r="N22" i="104" s="1"/>
  <c r="J97" i="104"/>
  <c r="J102" i="104" s="1"/>
  <c r="J21" i="104" s="1"/>
  <c r="AA123" i="103"/>
  <c r="AA128" i="103" s="1"/>
  <c r="AA23" i="103" s="1"/>
  <c r="T149" i="105"/>
  <c r="T154" i="105" s="1"/>
  <c r="T25" i="105" s="1"/>
  <c r="I110" i="104"/>
  <c r="I115" i="104" s="1"/>
  <c r="I22" i="104" s="1"/>
  <c r="AA136" i="102"/>
  <c r="AA141" i="102" s="1"/>
  <c r="AA24" i="102" s="1"/>
  <c r="Z45" i="102"/>
  <c r="Z50" i="102" s="1"/>
  <c r="Z17" i="102" s="1"/>
  <c r="Y45" i="102"/>
  <c r="Y50" i="102" s="1"/>
  <c r="Y17" i="102" s="1"/>
  <c r="X58" i="103"/>
  <c r="X63" i="103" s="1"/>
  <c r="X18" i="103" s="1"/>
  <c r="W97" i="104"/>
  <c r="W102" i="104" s="1"/>
  <c r="W21" i="104" s="1"/>
  <c r="M136" i="106"/>
  <c r="M141" i="106" s="1"/>
  <c r="M24" i="106" s="1"/>
  <c r="K110" i="102"/>
  <c r="K115" i="102" s="1"/>
  <c r="K22" i="102" s="1"/>
  <c r="K149" i="104"/>
  <c r="K154" i="104" s="1"/>
  <c r="K25" i="104" s="1"/>
  <c r="K110" i="106"/>
  <c r="K115" i="106" s="1"/>
  <c r="K22" i="106" s="1"/>
  <c r="I123" i="102"/>
  <c r="J58" i="106"/>
  <c r="J63" i="106" s="1"/>
  <c r="J18" i="106" s="1"/>
  <c r="H136" i="102"/>
  <c r="H141" i="102" s="1"/>
  <c r="H24" i="102" s="1"/>
  <c r="R149" i="106"/>
  <c r="R154" i="106" s="1"/>
  <c r="R25" i="106" s="1"/>
  <c r="N136" i="105"/>
  <c r="N141" i="105" s="1"/>
  <c r="N24" i="105" s="1"/>
  <c r="S149" i="104"/>
  <c r="S154" i="104" s="1"/>
  <c r="S25" i="104" s="1"/>
  <c r="R58" i="106"/>
  <c r="R63" i="106" s="1"/>
  <c r="R18" i="106" s="1"/>
  <c r="L123" i="105"/>
  <c r="L128" i="105" s="1"/>
  <c r="L23" i="105" s="1"/>
  <c r="I123" i="106"/>
  <c r="I128" i="106" s="1"/>
  <c r="I23" i="106" s="1"/>
  <c r="X149" i="105"/>
  <c r="X154" i="105" s="1"/>
  <c r="X25" i="105" s="1"/>
  <c r="X58" i="106"/>
  <c r="X63" i="106" s="1"/>
  <c r="X18" i="106" s="1"/>
  <c r="V71" i="105"/>
  <c r="V76" i="105" s="1"/>
  <c r="V19" i="105" s="1"/>
  <c r="U102" i="103"/>
  <c r="U21" i="103" s="1"/>
  <c r="T110" i="102"/>
  <c r="T115" i="102" s="1"/>
  <c r="T22" i="102" s="1"/>
  <c r="Q149" i="102"/>
  <c r="Q154" i="102" s="1"/>
  <c r="Q25" i="102" s="1"/>
  <c r="M45" i="101"/>
  <c r="M50" i="101" s="1"/>
  <c r="M17" i="101" s="1"/>
  <c r="N71" i="102"/>
  <c r="N76" i="102" s="1"/>
  <c r="N19" i="102" s="1"/>
  <c r="M45" i="102"/>
  <c r="M50" i="102" s="1"/>
  <c r="M17" i="102" s="1"/>
  <c r="M84" i="106"/>
  <c r="M89" i="106" s="1"/>
  <c r="M20" i="106" s="1"/>
  <c r="L123" i="102"/>
  <c r="L128" i="102" s="1"/>
  <c r="L23" i="102" s="1"/>
  <c r="K84" i="102"/>
  <c r="K89" i="102" s="1"/>
  <c r="K20" i="102" s="1"/>
  <c r="K84" i="104"/>
  <c r="I110" i="102"/>
  <c r="I115" i="102" s="1"/>
  <c r="I22" i="102" s="1"/>
  <c r="J84" i="106"/>
  <c r="J89" i="106" s="1"/>
  <c r="J20" i="106" s="1"/>
  <c r="I84" i="103"/>
  <c r="I89" i="103" s="1"/>
  <c r="I20" i="103" s="1"/>
  <c r="J71" i="102"/>
  <c r="J76" i="102" s="1"/>
  <c r="J19" i="102" s="1"/>
  <c r="I84" i="101"/>
  <c r="I89" i="101" s="1"/>
  <c r="I20" i="101" s="1"/>
  <c r="J149" i="106"/>
  <c r="J154" i="106" s="1"/>
  <c r="J25" i="106" s="1"/>
  <c r="J136" i="105"/>
  <c r="J141" i="105" s="1"/>
  <c r="J24" i="105" s="1"/>
  <c r="K136" i="106"/>
  <c r="K141" i="106" s="1"/>
  <c r="K24" i="106" s="1"/>
  <c r="AA136" i="103"/>
  <c r="AA141" i="103" s="1"/>
  <c r="AA24" i="103" s="1"/>
  <c r="X149" i="101"/>
  <c r="X154" i="101" s="1"/>
  <c r="X25" i="101" s="1"/>
  <c r="Y84" i="105"/>
  <c r="Y89" i="105" s="1"/>
  <c r="Y20" i="105" s="1"/>
  <c r="W58" i="101"/>
  <c r="W63" i="101" s="1"/>
  <c r="W18" i="101" s="1"/>
  <c r="Y97" i="106"/>
  <c r="Y102" i="106" s="1"/>
  <c r="Y21" i="106" s="1"/>
  <c r="X149" i="104"/>
  <c r="X154" i="104" s="1"/>
  <c r="X25" i="104" s="1"/>
  <c r="V123" i="101"/>
  <c r="V128" i="101" s="1"/>
  <c r="V23" i="101" s="1"/>
  <c r="V110" i="101"/>
  <c r="V115" i="101" s="1"/>
  <c r="V22" i="101" s="1"/>
  <c r="V58" i="105"/>
  <c r="V63" i="105" s="1"/>
  <c r="V18" i="105" s="1"/>
  <c r="V136" i="103"/>
  <c r="V141" i="103" s="1"/>
  <c r="V24" i="103" s="1"/>
  <c r="V97" i="104"/>
  <c r="V102" i="104" s="1"/>
  <c r="V21" i="104" s="1"/>
  <c r="U58" i="103"/>
  <c r="U63" i="103" s="1"/>
  <c r="U18" i="103" s="1"/>
  <c r="V71" i="106"/>
  <c r="V76" i="106" s="1"/>
  <c r="V19" i="106" s="1"/>
  <c r="T45" i="104"/>
  <c r="T50" i="104" s="1"/>
  <c r="T17" i="104" s="1"/>
  <c r="U58" i="106"/>
  <c r="U63" i="106" s="1"/>
  <c r="U18" i="106" s="1"/>
  <c r="S97" i="104"/>
  <c r="S102" i="104" s="1"/>
  <c r="S21" i="104" s="1"/>
  <c r="R71" i="102"/>
  <c r="R76" i="102" s="1"/>
  <c r="R19" i="102" s="1"/>
  <c r="P123" i="105"/>
  <c r="P128" i="105" s="1"/>
  <c r="P23" i="105" s="1"/>
  <c r="P110" i="105"/>
  <c r="P115" i="105" s="1"/>
  <c r="P22" i="105" s="1"/>
  <c r="N154" i="101"/>
  <c r="N25" i="101" s="1"/>
  <c r="N136" i="104"/>
  <c r="M97" i="106"/>
  <c r="M102" i="106" s="1"/>
  <c r="M21" i="106" s="1"/>
  <c r="L71" i="106"/>
  <c r="L76" i="106" s="1"/>
  <c r="L19" i="106" s="1"/>
  <c r="K71" i="104"/>
  <c r="K76" i="104" s="1"/>
  <c r="K19" i="104" s="1"/>
  <c r="J45" i="103"/>
  <c r="J50" i="103" s="1"/>
  <c r="J17" i="103" s="1"/>
  <c r="J136" i="106"/>
  <c r="J141" i="106" s="1"/>
  <c r="J24" i="106" s="1"/>
  <c r="H123" i="106"/>
  <c r="H128" i="106" s="1"/>
  <c r="H23" i="106" s="1"/>
  <c r="H149" i="104"/>
  <c r="H154" i="104" s="1"/>
  <c r="H25" i="104" s="1"/>
  <c r="X71" i="101"/>
  <c r="X76" i="101" s="1"/>
  <c r="X19" i="101" s="1"/>
  <c r="X97" i="103"/>
  <c r="X102" i="103" s="1"/>
  <c r="X21" i="103" s="1"/>
  <c r="W149" i="102"/>
  <c r="W154" i="102" s="1"/>
  <c r="W25" i="102" s="1"/>
  <c r="W110" i="105"/>
  <c r="W115" i="105" s="1"/>
  <c r="W22" i="105" s="1"/>
  <c r="W45" i="102"/>
  <c r="W50" i="102" s="1"/>
  <c r="W17" i="102" s="1"/>
  <c r="W136" i="105"/>
  <c r="W141" i="105" s="1"/>
  <c r="W24" i="105" s="1"/>
  <c r="W71" i="102"/>
  <c r="W76" i="102" s="1"/>
  <c r="W19" i="102" s="1"/>
  <c r="V45" i="102"/>
  <c r="V50" i="102" s="1"/>
  <c r="V17" i="102" s="1"/>
  <c r="V149" i="105"/>
  <c r="V154" i="105" s="1"/>
  <c r="V25" i="105" s="1"/>
  <c r="V58" i="102"/>
  <c r="V63" i="102" s="1"/>
  <c r="V18" i="102" s="1"/>
  <c r="V136" i="106"/>
  <c r="V141" i="106" s="1"/>
  <c r="V24" i="106" s="1"/>
  <c r="U128" i="105"/>
  <c r="U23" i="105" s="1"/>
  <c r="T136" i="103"/>
  <c r="T141" i="103" s="1"/>
  <c r="T24" i="103" s="1"/>
  <c r="Q45" i="104"/>
  <c r="Q50" i="104" s="1"/>
  <c r="Q17" i="104" s="1"/>
  <c r="Q58" i="106"/>
  <c r="Q63" i="106" s="1"/>
  <c r="Q18" i="106" s="1"/>
  <c r="O45" i="105"/>
  <c r="O50" i="105" s="1"/>
  <c r="O17" i="105" s="1"/>
  <c r="L58" i="101"/>
  <c r="L63" i="101" s="1"/>
  <c r="L18" i="101" s="1"/>
  <c r="M110" i="102"/>
  <c r="M115" i="102" s="1"/>
  <c r="M22" i="102" s="1"/>
  <c r="J110" i="102"/>
  <c r="J115" i="102" s="1"/>
  <c r="J22" i="102" s="1"/>
  <c r="H123" i="102"/>
  <c r="H128" i="102" s="1"/>
  <c r="H23" i="102" s="1"/>
  <c r="H63" i="104"/>
  <c r="H18" i="104" s="1"/>
  <c r="AA110" i="102"/>
  <c r="AA115" i="102" s="1"/>
  <c r="AA22" i="102" s="1"/>
  <c r="Z97" i="103"/>
  <c r="Z102" i="103" s="1"/>
  <c r="Z21" i="103" s="1"/>
  <c r="Z123" i="106"/>
  <c r="Z128" i="106" s="1"/>
  <c r="Z23" i="106" s="1"/>
  <c r="M84" i="105"/>
  <c r="M89" i="105" s="1"/>
  <c r="M20" i="105" s="1"/>
  <c r="AA48" i="105"/>
  <c r="AA8" i="105" s="1"/>
  <c r="AA49" i="105"/>
  <c r="AA26" i="105" s="1"/>
  <c r="AA126" i="104"/>
  <c r="AA14" i="104" s="1"/>
  <c r="AA127" i="104"/>
  <c r="AA32" i="104" s="1"/>
  <c r="Z87" i="104"/>
  <c r="Z11" i="104" s="1"/>
  <c r="Z88" i="104"/>
  <c r="Z29" i="104" s="1"/>
  <c r="AA123" i="106"/>
  <c r="AA128" i="106" s="1"/>
  <c r="AA23" i="106" s="1"/>
  <c r="Y101" i="106"/>
  <c r="Y30" i="106" s="1"/>
  <c r="Y100" i="106"/>
  <c r="Y12" i="106" s="1"/>
  <c r="Z126" i="106"/>
  <c r="Z14" i="106" s="1"/>
  <c r="Z127" i="106"/>
  <c r="Z32" i="106" s="1"/>
  <c r="Y61" i="106"/>
  <c r="Y9" i="106" s="1"/>
  <c r="Y62" i="106"/>
  <c r="Y27" i="106" s="1"/>
  <c r="AA75" i="101"/>
  <c r="AA28" i="101" s="1"/>
  <c r="AA74" i="101"/>
  <c r="AA10" i="101" s="1"/>
  <c r="AA74" i="105"/>
  <c r="AA10" i="105" s="1"/>
  <c r="AA75" i="105"/>
  <c r="AA28" i="105" s="1"/>
  <c r="AA71" i="103"/>
  <c r="AA76" i="103" s="1"/>
  <c r="AA19" i="103" s="1"/>
  <c r="Y63" i="101"/>
  <c r="Y18" i="101" s="1"/>
  <c r="Y61" i="101"/>
  <c r="Y9" i="101" s="1"/>
  <c r="Y62" i="101"/>
  <c r="Y27" i="101" s="1"/>
  <c r="Z114" i="101"/>
  <c r="Z31" i="101" s="1"/>
  <c r="Z115" i="101"/>
  <c r="Z22" i="101" s="1"/>
  <c r="Z113" i="101"/>
  <c r="Z13" i="101" s="1"/>
  <c r="Z74" i="101"/>
  <c r="Z10" i="101" s="1"/>
  <c r="Z75" i="101"/>
  <c r="Z28" i="101" s="1"/>
  <c r="Z58" i="102"/>
  <c r="Z63" i="102" s="1"/>
  <c r="Z18" i="102" s="1"/>
  <c r="Z97" i="106"/>
  <c r="Z102" i="106" s="1"/>
  <c r="Z21" i="106" s="1"/>
  <c r="Y87" i="103"/>
  <c r="Y11" i="103" s="1"/>
  <c r="Y88" i="103"/>
  <c r="Y29" i="103" s="1"/>
  <c r="X136" i="102"/>
  <c r="X141" i="102" s="1"/>
  <c r="X24" i="102" s="1"/>
  <c r="X100" i="104"/>
  <c r="X12" i="104" s="1"/>
  <c r="X101" i="104"/>
  <c r="X30" i="104" s="1"/>
  <c r="X62" i="105"/>
  <c r="X27" i="105" s="1"/>
  <c r="X61" i="105"/>
  <c r="X9" i="105" s="1"/>
  <c r="W101" i="103"/>
  <c r="W30" i="103" s="1"/>
  <c r="W100" i="103"/>
  <c r="W12" i="103" s="1"/>
  <c r="V126" i="102"/>
  <c r="V14" i="102" s="1"/>
  <c r="V127" i="102"/>
  <c r="V32" i="102" s="1"/>
  <c r="U149" i="105"/>
  <c r="U154" i="105" s="1"/>
  <c r="U25" i="105" s="1"/>
  <c r="U62" i="104"/>
  <c r="U27" i="104" s="1"/>
  <c r="U61" i="104"/>
  <c r="U9" i="104" s="1"/>
  <c r="V62" i="106"/>
  <c r="V27" i="106" s="1"/>
  <c r="V61" i="106"/>
  <c r="V9" i="106" s="1"/>
  <c r="U48" i="103"/>
  <c r="U8" i="103" s="1"/>
  <c r="U49" i="103"/>
  <c r="U26" i="103" s="1"/>
  <c r="U74" i="105"/>
  <c r="U10" i="105" s="1"/>
  <c r="U75" i="105"/>
  <c r="U28" i="105" s="1"/>
  <c r="T139" i="102"/>
  <c r="T15" i="102" s="1"/>
  <c r="T140" i="102"/>
  <c r="T33" i="102" s="1"/>
  <c r="T75" i="105"/>
  <c r="T28" i="105" s="1"/>
  <c r="T74" i="105"/>
  <c r="T10" i="105" s="1"/>
  <c r="S71" i="101"/>
  <c r="S76" i="101" s="1"/>
  <c r="S19" i="101" s="1"/>
  <c r="T110" i="104"/>
  <c r="T115" i="104" s="1"/>
  <c r="T22" i="104" s="1"/>
  <c r="AA101" i="101"/>
  <c r="AA30" i="101" s="1"/>
  <c r="AA100" i="101"/>
  <c r="AA12" i="101" s="1"/>
  <c r="AA140" i="102"/>
  <c r="AA33" i="102" s="1"/>
  <c r="AA139" i="102"/>
  <c r="AA15" i="102" s="1"/>
  <c r="AA110" i="104"/>
  <c r="AA115" i="104" s="1"/>
  <c r="AA22" i="104" s="1"/>
  <c r="AA87" i="105"/>
  <c r="AA11" i="105" s="1"/>
  <c r="AA88" i="105"/>
  <c r="AA29" i="105" s="1"/>
  <c r="Z74" i="103"/>
  <c r="Z10" i="103" s="1"/>
  <c r="Z75" i="103"/>
  <c r="Z28" i="103" s="1"/>
  <c r="X74" i="104"/>
  <c r="X10" i="104" s="1"/>
  <c r="X75" i="104"/>
  <c r="X28" i="104" s="1"/>
  <c r="W140" i="102"/>
  <c r="W33" i="102" s="1"/>
  <c r="W139" i="102"/>
  <c r="W15" i="102" s="1"/>
  <c r="V140" i="104"/>
  <c r="V33" i="104" s="1"/>
  <c r="V139" i="104"/>
  <c r="V15" i="104" s="1"/>
  <c r="AA87" i="101"/>
  <c r="AA11" i="101" s="1"/>
  <c r="AA88" i="101"/>
  <c r="AA29" i="101" s="1"/>
  <c r="Z89" i="101"/>
  <c r="Z20" i="101" s="1"/>
  <c r="AA113" i="103"/>
  <c r="AA13" i="103" s="1"/>
  <c r="AA114" i="103"/>
  <c r="AA31" i="103" s="1"/>
  <c r="Z102" i="104"/>
  <c r="Z21" i="104" s="1"/>
  <c r="Y87" i="104"/>
  <c r="Y11" i="104" s="1"/>
  <c r="Y88" i="104"/>
  <c r="Y29" i="104" s="1"/>
  <c r="Y113" i="102"/>
  <c r="Y13" i="102" s="1"/>
  <c r="Y114" i="102"/>
  <c r="Y31" i="102" s="1"/>
  <c r="V140" i="101"/>
  <c r="V33" i="101" s="1"/>
  <c r="V139" i="101"/>
  <c r="V15" i="101" s="1"/>
  <c r="AA140" i="101"/>
  <c r="AA33" i="101" s="1"/>
  <c r="AA139" i="101"/>
  <c r="AA15" i="101" s="1"/>
  <c r="Z152" i="101"/>
  <c r="Z16" i="101" s="1"/>
  <c r="Z153" i="101"/>
  <c r="Z34" i="101" s="1"/>
  <c r="Y62" i="103"/>
  <c r="Y27" i="103" s="1"/>
  <c r="Y61" i="103"/>
  <c r="Y9" i="103" s="1"/>
  <c r="X123" i="105"/>
  <c r="X128" i="105" s="1"/>
  <c r="X23" i="105" s="1"/>
  <c r="AA115" i="103"/>
  <c r="AA22" i="103" s="1"/>
  <c r="Z127" i="105"/>
  <c r="Z32" i="105" s="1"/>
  <c r="Z126" i="105"/>
  <c r="Z14" i="105" s="1"/>
  <c r="AA97" i="106"/>
  <c r="AA102" i="106" s="1"/>
  <c r="AA21" i="106" s="1"/>
  <c r="AA113" i="106"/>
  <c r="AA13" i="106" s="1"/>
  <c r="AA114" i="106"/>
  <c r="AA31" i="106" s="1"/>
  <c r="AA115" i="106"/>
  <c r="AA22" i="106" s="1"/>
  <c r="Y45" i="101"/>
  <c r="Y50" i="101" s="1"/>
  <c r="Y17" i="101" s="1"/>
  <c r="Z71" i="103"/>
  <c r="Z76" i="103" s="1"/>
  <c r="Z19" i="103" s="1"/>
  <c r="Y152" i="105"/>
  <c r="Y16" i="105" s="1"/>
  <c r="Y153" i="105"/>
  <c r="Y34" i="105" s="1"/>
  <c r="X136" i="104"/>
  <c r="X141" i="104" s="1"/>
  <c r="X24" i="104" s="1"/>
  <c r="X84" i="105"/>
  <c r="X89" i="105" s="1"/>
  <c r="X20" i="105" s="1"/>
  <c r="V126" i="101"/>
  <c r="V14" i="101" s="1"/>
  <c r="V127" i="101"/>
  <c r="V32" i="101" s="1"/>
  <c r="W153" i="105"/>
  <c r="W34" i="105" s="1"/>
  <c r="W152" i="105"/>
  <c r="W16" i="105" s="1"/>
  <c r="U45" i="101"/>
  <c r="U50" i="101" s="1"/>
  <c r="U17" i="101" s="1"/>
  <c r="V153" i="105"/>
  <c r="V34" i="105" s="1"/>
  <c r="V152" i="105"/>
  <c r="V16" i="105" s="1"/>
  <c r="V100" i="102"/>
  <c r="V12" i="102" s="1"/>
  <c r="V101" i="102"/>
  <c r="V30" i="102" s="1"/>
  <c r="U110" i="101"/>
  <c r="U115" i="101" s="1"/>
  <c r="U22" i="101" s="1"/>
  <c r="V62" i="105"/>
  <c r="V27" i="105" s="1"/>
  <c r="V61" i="105"/>
  <c r="V9" i="105" s="1"/>
  <c r="V153" i="106"/>
  <c r="V34" i="106" s="1"/>
  <c r="V152" i="106"/>
  <c r="V16" i="106" s="1"/>
  <c r="U114" i="104"/>
  <c r="U31" i="104" s="1"/>
  <c r="U113" i="104"/>
  <c r="U13" i="104" s="1"/>
  <c r="Z136" i="101"/>
  <c r="Z141" i="101" s="1"/>
  <c r="Z24" i="101" s="1"/>
  <c r="Z100" i="101"/>
  <c r="Z12" i="101" s="1"/>
  <c r="Z101" i="101"/>
  <c r="Z30" i="101" s="1"/>
  <c r="Z45" i="101"/>
  <c r="Z50" i="101" s="1"/>
  <c r="Z17" i="101" s="1"/>
  <c r="AA58" i="103"/>
  <c r="AA63" i="103" s="1"/>
  <c r="AA18" i="103" s="1"/>
  <c r="AA48" i="104"/>
  <c r="AA8" i="104" s="1"/>
  <c r="AA49" i="104"/>
  <c r="AA26" i="104" s="1"/>
  <c r="AA45" i="104"/>
  <c r="AA50" i="104" s="1"/>
  <c r="AA17" i="104" s="1"/>
  <c r="Z149" i="101"/>
  <c r="Z154" i="101" s="1"/>
  <c r="Z25" i="101" s="1"/>
  <c r="AA110" i="105"/>
  <c r="AA115" i="105" s="1"/>
  <c r="AA22" i="105" s="1"/>
  <c r="AA45" i="105"/>
  <c r="AA50" i="105" s="1"/>
  <c r="AA17" i="105" s="1"/>
  <c r="Z140" i="101"/>
  <c r="Z33" i="101" s="1"/>
  <c r="Z139" i="101"/>
  <c r="Z15" i="101" s="1"/>
  <c r="Y101" i="104"/>
  <c r="Y30" i="104" s="1"/>
  <c r="Y100" i="104"/>
  <c r="Y12" i="104" s="1"/>
  <c r="AA101" i="103"/>
  <c r="AA30" i="103" s="1"/>
  <c r="AA100" i="103"/>
  <c r="AA12" i="103" s="1"/>
  <c r="Z87" i="102"/>
  <c r="Z11" i="102" s="1"/>
  <c r="Z88" i="102"/>
  <c r="Z29" i="102" s="1"/>
  <c r="Z139" i="104"/>
  <c r="Z15" i="104" s="1"/>
  <c r="Z140" i="104"/>
  <c r="Z33" i="104" s="1"/>
  <c r="Y45" i="105"/>
  <c r="Y50" i="105" s="1"/>
  <c r="Y17" i="105" s="1"/>
  <c r="AA75" i="104"/>
  <c r="AA28" i="104" s="1"/>
  <c r="AA74" i="104"/>
  <c r="AA10" i="104" s="1"/>
  <c r="AA152" i="104"/>
  <c r="AA16" i="104" s="1"/>
  <c r="AA153" i="104"/>
  <c r="AA34" i="104" s="1"/>
  <c r="Z49" i="105"/>
  <c r="Z26" i="105" s="1"/>
  <c r="Z48" i="105"/>
  <c r="Z8" i="105" s="1"/>
  <c r="Z62" i="104"/>
  <c r="Z27" i="104" s="1"/>
  <c r="Z61" i="104"/>
  <c r="Z9" i="104" s="1"/>
  <c r="Z63" i="104"/>
  <c r="Z18" i="104" s="1"/>
  <c r="AA149" i="101"/>
  <c r="AA154" i="101" s="1"/>
  <c r="AA25" i="101" s="1"/>
  <c r="AA113" i="105"/>
  <c r="AA13" i="105" s="1"/>
  <c r="AA114" i="105"/>
  <c r="AA31" i="105" s="1"/>
  <c r="Z140" i="105"/>
  <c r="Z33" i="105" s="1"/>
  <c r="Z139" i="105"/>
  <c r="Z15" i="105" s="1"/>
  <c r="Z114" i="104"/>
  <c r="Z31" i="104" s="1"/>
  <c r="Z113" i="104"/>
  <c r="Z13" i="104" s="1"/>
  <c r="X141" i="101"/>
  <c r="X24" i="101" s="1"/>
  <c r="X139" i="101"/>
  <c r="X15" i="101" s="1"/>
  <c r="X140" i="101"/>
  <c r="X33" i="101" s="1"/>
  <c r="Y61" i="105"/>
  <c r="Y9" i="105" s="1"/>
  <c r="Y62" i="105"/>
  <c r="Y27" i="105" s="1"/>
  <c r="Y84" i="103"/>
  <c r="Y89" i="103" s="1"/>
  <c r="Y20" i="103" s="1"/>
  <c r="X114" i="101"/>
  <c r="X31" i="101" s="1"/>
  <c r="X113" i="101"/>
  <c r="X13" i="101" s="1"/>
  <c r="X115" i="101"/>
  <c r="X22" i="101" s="1"/>
  <c r="Y123" i="103"/>
  <c r="Y128" i="103" s="1"/>
  <c r="Y23" i="103" s="1"/>
  <c r="W45" i="101"/>
  <c r="W50" i="101" s="1"/>
  <c r="W17" i="101" s="1"/>
  <c r="X114" i="103"/>
  <c r="X31" i="103" s="1"/>
  <c r="X113" i="103"/>
  <c r="X13" i="103" s="1"/>
  <c r="X74" i="105"/>
  <c r="X10" i="105" s="1"/>
  <c r="X75" i="105"/>
  <c r="X28" i="105" s="1"/>
  <c r="AA61" i="102"/>
  <c r="AA9" i="102" s="1"/>
  <c r="AA62" i="102"/>
  <c r="AA27" i="102" s="1"/>
  <c r="AA63" i="102"/>
  <c r="AA18" i="102" s="1"/>
  <c r="AA88" i="102"/>
  <c r="AA29" i="102" s="1"/>
  <c r="AA87" i="102"/>
  <c r="AA11" i="102" s="1"/>
  <c r="Y88" i="101"/>
  <c r="Y29" i="101" s="1"/>
  <c r="Y89" i="101"/>
  <c r="Y20" i="101" s="1"/>
  <c r="Y87" i="101"/>
  <c r="Y11" i="101" s="1"/>
  <c r="Y48" i="101"/>
  <c r="Y8" i="101" s="1"/>
  <c r="Y49" i="101"/>
  <c r="Y26" i="101" s="1"/>
  <c r="X100" i="101"/>
  <c r="X12" i="101" s="1"/>
  <c r="X101" i="101"/>
  <c r="X30" i="101" s="1"/>
  <c r="X128" i="101"/>
  <c r="X23" i="101" s="1"/>
  <c r="X84" i="101"/>
  <c r="X89" i="101" s="1"/>
  <c r="X20" i="101" s="1"/>
  <c r="X153" i="102"/>
  <c r="X34" i="102" s="1"/>
  <c r="X152" i="102"/>
  <c r="X16" i="102" s="1"/>
  <c r="W88" i="103"/>
  <c r="W29" i="103" s="1"/>
  <c r="W87" i="103"/>
  <c r="W11" i="103" s="1"/>
  <c r="X149" i="106"/>
  <c r="X154" i="106" s="1"/>
  <c r="X25" i="106" s="1"/>
  <c r="W74" i="104"/>
  <c r="W10" i="104" s="1"/>
  <c r="W75" i="104"/>
  <c r="W28" i="104" s="1"/>
  <c r="X84" i="106"/>
  <c r="X89" i="106" s="1"/>
  <c r="X20" i="106" s="1"/>
  <c r="W84" i="102"/>
  <c r="W89" i="102" s="1"/>
  <c r="W20" i="102" s="1"/>
  <c r="W58" i="103"/>
  <c r="W63" i="103" s="1"/>
  <c r="W18" i="103" s="1"/>
  <c r="V88" i="102"/>
  <c r="V29" i="102" s="1"/>
  <c r="V87" i="102"/>
  <c r="V11" i="102" s="1"/>
  <c r="V136" i="102"/>
  <c r="V141" i="102" s="1"/>
  <c r="V24" i="102" s="1"/>
  <c r="V140" i="102"/>
  <c r="V33" i="102" s="1"/>
  <c r="V139" i="102"/>
  <c r="V15" i="102" s="1"/>
  <c r="V101" i="104"/>
  <c r="V30" i="104" s="1"/>
  <c r="V100" i="104"/>
  <c r="V12" i="104" s="1"/>
  <c r="U62" i="105"/>
  <c r="U27" i="105" s="1"/>
  <c r="U61" i="105"/>
  <c r="U9" i="105" s="1"/>
  <c r="U139" i="102"/>
  <c r="U15" i="102" s="1"/>
  <c r="U140" i="102"/>
  <c r="U33" i="102" s="1"/>
  <c r="U97" i="102"/>
  <c r="U102" i="102" s="1"/>
  <c r="U21" i="102" s="1"/>
  <c r="U113" i="102"/>
  <c r="U13" i="102" s="1"/>
  <c r="U114" i="102"/>
  <c r="U31" i="102" s="1"/>
  <c r="T136" i="102"/>
  <c r="T141" i="102" s="1"/>
  <c r="T24" i="102" s="1"/>
  <c r="T45" i="103"/>
  <c r="T50" i="103" s="1"/>
  <c r="T17" i="103" s="1"/>
  <c r="AA152" i="105"/>
  <c r="AA16" i="105" s="1"/>
  <c r="AA153" i="105"/>
  <c r="AA34" i="105" s="1"/>
  <c r="AA61" i="105"/>
  <c r="AA9" i="105" s="1"/>
  <c r="AA62" i="105"/>
  <c r="AA27" i="105" s="1"/>
  <c r="AA49" i="103"/>
  <c r="AA26" i="103" s="1"/>
  <c r="AA48" i="103"/>
  <c r="AA8" i="103" s="1"/>
  <c r="X126" i="104"/>
  <c r="X14" i="104" s="1"/>
  <c r="X127" i="104"/>
  <c r="X32" i="104" s="1"/>
  <c r="T153" i="101"/>
  <c r="T34" i="101" s="1"/>
  <c r="T152" i="101"/>
  <c r="T16" i="101" s="1"/>
  <c r="AA62" i="103"/>
  <c r="AA27" i="103" s="1"/>
  <c r="AA61" i="103"/>
  <c r="AA9" i="103" s="1"/>
  <c r="V49" i="101"/>
  <c r="V26" i="101" s="1"/>
  <c r="V48" i="101"/>
  <c r="V8" i="101" s="1"/>
  <c r="Z140" i="102"/>
  <c r="Z33" i="102" s="1"/>
  <c r="Z139" i="102"/>
  <c r="Z15" i="102" s="1"/>
  <c r="Y71" i="104"/>
  <c r="Y76" i="104" s="1"/>
  <c r="Y19" i="104" s="1"/>
  <c r="Y97" i="103"/>
  <c r="Y102" i="103" s="1"/>
  <c r="Y21" i="103" s="1"/>
  <c r="Z152" i="106"/>
  <c r="Z16" i="106" s="1"/>
  <c r="Z153" i="106"/>
  <c r="Z34" i="106" s="1"/>
  <c r="Z61" i="101"/>
  <c r="Z9" i="101" s="1"/>
  <c r="Z62" i="101"/>
  <c r="Z27" i="101" s="1"/>
  <c r="AA45" i="103"/>
  <c r="AA50" i="103" s="1"/>
  <c r="AA17" i="103" s="1"/>
  <c r="X62" i="103"/>
  <c r="X27" i="103" s="1"/>
  <c r="X61" i="103"/>
  <c r="X9" i="103" s="1"/>
  <c r="AA100" i="104"/>
  <c r="AA12" i="104" s="1"/>
  <c r="AA101" i="104"/>
  <c r="AA30" i="104" s="1"/>
  <c r="Y97" i="101"/>
  <c r="Y102" i="101" s="1"/>
  <c r="Y21" i="101" s="1"/>
  <c r="Y140" i="103"/>
  <c r="Y33" i="103" s="1"/>
  <c r="Y139" i="103"/>
  <c r="Y15" i="103" s="1"/>
  <c r="X62" i="106"/>
  <c r="X27" i="106" s="1"/>
  <c r="X61" i="106"/>
  <c r="X9" i="106" s="1"/>
  <c r="W74" i="106"/>
  <c r="W10" i="106" s="1"/>
  <c r="W75" i="106"/>
  <c r="W28" i="106" s="1"/>
  <c r="T114" i="101"/>
  <c r="T31" i="101" s="1"/>
  <c r="T113" i="101"/>
  <c r="T13" i="101" s="1"/>
  <c r="U58" i="102"/>
  <c r="U63" i="102" s="1"/>
  <c r="U18" i="102" s="1"/>
  <c r="U88" i="105"/>
  <c r="U29" i="105" s="1"/>
  <c r="U87" i="105"/>
  <c r="U11" i="105" s="1"/>
  <c r="AA100" i="102"/>
  <c r="AA12" i="102" s="1"/>
  <c r="AA101" i="102"/>
  <c r="AA30" i="102" s="1"/>
  <c r="X49" i="104"/>
  <c r="X26" i="104" s="1"/>
  <c r="X48" i="104"/>
  <c r="X8" i="104" s="1"/>
  <c r="X152" i="105"/>
  <c r="X16" i="105" s="1"/>
  <c r="X153" i="105"/>
  <c r="X34" i="105" s="1"/>
  <c r="W126" i="105"/>
  <c r="W14" i="105" s="1"/>
  <c r="W127" i="105"/>
  <c r="W32" i="105" s="1"/>
  <c r="X128" i="104"/>
  <c r="X23" i="104" s="1"/>
  <c r="Z126" i="101"/>
  <c r="Z14" i="101" s="1"/>
  <c r="Z127" i="101"/>
  <c r="Z32" i="101" s="1"/>
  <c r="AA154" i="103"/>
  <c r="AA25" i="103" s="1"/>
  <c r="AA152" i="103"/>
  <c r="AA16" i="103" s="1"/>
  <c r="AA153" i="103"/>
  <c r="AA34" i="103" s="1"/>
  <c r="AA74" i="103"/>
  <c r="AA10" i="103" s="1"/>
  <c r="AA75" i="103"/>
  <c r="AA28" i="103" s="1"/>
  <c r="AA75" i="106"/>
  <c r="AA28" i="106" s="1"/>
  <c r="AA74" i="106"/>
  <c r="AA10" i="106" s="1"/>
  <c r="AA123" i="101"/>
  <c r="AA128" i="101" s="1"/>
  <c r="AA23" i="101" s="1"/>
  <c r="AA74" i="102"/>
  <c r="AA10" i="102" s="1"/>
  <c r="AA75" i="102"/>
  <c r="AA28" i="102" s="1"/>
  <c r="AA62" i="104"/>
  <c r="AA27" i="104" s="1"/>
  <c r="AA61" i="104"/>
  <c r="AA9" i="104" s="1"/>
  <c r="AA58" i="104"/>
  <c r="AA63" i="104" s="1"/>
  <c r="AA18" i="104" s="1"/>
  <c r="AA113" i="102"/>
  <c r="AA13" i="102" s="1"/>
  <c r="AA114" i="102"/>
  <c r="AA31" i="102" s="1"/>
  <c r="Z71" i="105"/>
  <c r="Z76" i="105" s="1"/>
  <c r="Z19" i="105" s="1"/>
  <c r="AA152" i="106"/>
  <c r="AA16" i="106" s="1"/>
  <c r="AA153" i="106"/>
  <c r="AA34" i="106" s="1"/>
  <c r="Y113" i="101"/>
  <c r="Y13" i="101" s="1"/>
  <c r="Y114" i="101"/>
  <c r="Y31" i="101" s="1"/>
  <c r="AA149" i="106"/>
  <c r="AA154" i="106" s="1"/>
  <c r="AA25" i="106" s="1"/>
  <c r="Y101" i="105"/>
  <c r="Y30" i="105" s="1"/>
  <c r="Y100" i="105"/>
  <c r="Y12" i="105" s="1"/>
  <c r="W136" i="101"/>
  <c r="W141" i="101" s="1"/>
  <c r="W24" i="101" s="1"/>
  <c r="X149" i="102"/>
  <c r="X154" i="102" s="1"/>
  <c r="X25" i="102" s="1"/>
  <c r="Y114" i="106"/>
  <c r="Y31" i="106" s="1"/>
  <c r="Y113" i="106"/>
  <c r="Y13" i="106" s="1"/>
  <c r="AA97" i="103"/>
  <c r="AA102" i="103" s="1"/>
  <c r="AA21" i="103" s="1"/>
  <c r="AA71" i="104"/>
  <c r="AA76" i="104" s="1"/>
  <c r="AA19" i="104" s="1"/>
  <c r="AA58" i="106"/>
  <c r="AA63" i="106" s="1"/>
  <c r="AA18" i="106" s="1"/>
  <c r="Z62" i="106"/>
  <c r="Z27" i="106" s="1"/>
  <c r="Z61" i="106"/>
  <c r="Z9" i="106" s="1"/>
  <c r="Y100" i="103"/>
  <c r="Y12" i="103" s="1"/>
  <c r="Y101" i="103"/>
  <c r="Y30" i="103" s="1"/>
  <c r="Y48" i="105"/>
  <c r="Y8" i="105" s="1"/>
  <c r="Y49" i="105"/>
  <c r="Y26" i="105" s="1"/>
  <c r="X114" i="102"/>
  <c r="X31" i="102" s="1"/>
  <c r="X113" i="102"/>
  <c r="X13" i="102" s="1"/>
  <c r="W123" i="101"/>
  <c r="W128" i="101" s="1"/>
  <c r="W23" i="101" s="1"/>
  <c r="W48" i="101"/>
  <c r="W8" i="101" s="1"/>
  <c r="W49" i="101"/>
  <c r="W26" i="101" s="1"/>
  <c r="X123" i="102"/>
  <c r="X128" i="102" s="1"/>
  <c r="X23" i="102" s="1"/>
  <c r="X126" i="106"/>
  <c r="X14" i="106" s="1"/>
  <c r="X127" i="106"/>
  <c r="X32" i="106" s="1"/>
  <c r="U101" i="101"/>
  <c r="U30" i="101" s="1"/>
  <c r="U100" i="101"/>
  <c r="U12" i="101" s="1"/>
  <c r="V71" i="102"/>
  <c r="V76" i="102" s="1"/>
  <c r="V19" i="102" s="1"/>
  <c r="V88" i="104"/>
  <c r="V29" i="104" s="1"/>
  <c r="V87" i="104"/>
  <c r="V11" i="104" s="1"/>
  <c r="U141" i="104"/>
  <c r="U24" i="104" s="1"/>
  <c r="V97" i="106"/>
  <c r="V102" i="106" s="1"/>
  <c r="V21" i="106" s="1"/>
  <c r="S123" i="101"/>
  <c r="S128" i="101" s="1"/>
  <c r="S23" i="101" s="1"/>
  <c r="AA114" i="101"/>
  <c r="AA31" i="101" s="1"/>
  <c r="AA113" i="101"/>
  <c r="AA13" i="101" s="1"/>
  <c r="AA136" i="101"/>
  <c r="AA141" i="101" s="1"/>
  <c r="AA24" i="101" s="1"/>
  <c r="W48" i="103"/>
  <c r="W8" i="103" s="1"/>
  <c r="W49" i="103"/>
  <c r="W26" i="103" s="1"/>
  <c r="U126" i="102"/>
  <c r="U14" i="102" s="1"/>
  <c r="U127" i="102"/>
  <c r="U32" i="102" s="1"/>
  <c r="Z153" i="102"/>
  <c r="Z34" i="102" s="1"/>
  <c r="Z152" i="102"/>
  <c r="Z16" i="102" s="1"/>
  <c r="AA49" i="101"/>
  <c r="AA26" i="101" s="1"/>
  <c r="AA48" i="101"/>
  <c r="AA8" i="101" s="1"/>
  <c r="AA126" i="105"/>
  <c r="AA14" i="105" s="1"/>
  <c r="AA127" i="105"/>
  <c r="AA32" i="105" s="1"/>
  <c r="AA149" i="102"/>
  <c r="AA154" i="102" s="1"/>
  <c r="AA25" i="102" s="1"/>
  <c r="Z136" i="102"/>
  <c r="Z141" i="102" s="1"/>
  <c r="Z24" i="102" s="1"/>
  <c r="Z153" i="105"/>
  <c r="Z34" i="105" s="1"/>
  <c r="Z152" i="105"/>
  <c r="Z16" i="105" s="1"/>
  <c r="Y149" i="101"/>
  <c r="Y154" i="101" s="1"/>
  <c r="Y25" i="101" s="1"/>
  <c r="Z149" i="105"/>
  <c r="Z154" i="105" s="1"/>
  <c r="Z25" i="105" s="1"/>
  <c r="Y87" i="102"/>
  <c r="Y11" i="102" s="1"/>
  <c r="Y88" i="102"/>
  <c r="Y29" i="102" s="1"/>
  <c r="Y58" i="104"/>
  <c r="Y63" i="104" s="1"/>
  <c r="Y18" i="104" s="1"/>
  <c r="X140" i="102"/>
  <c r="X33" i="102" s="1"/>
  <c r="X139" i="102"/>
  <c r="X15" i="102" s="1"/>
  <c r="X123" i="103"/>
  <c r="X128" i="103" s="1"/>
  <c r="X23" i="103" s="1"/>
  <c r="X62" i="102"/>
  <c r="X27" i="102" s="1"/>
  <c r="X61" i="102"/>
  <c r="X9" i="102" s="1"/>
  <c r="W62" i="101"/>
  <c r="W27" i="101" s="1"/>
  <c r="W61" i="101"/>
  <c r="W9" i="101" s="1"/>
  <c r="X48" i="103"/>
  <c r="X8" i="103" s="1"/>
  <c r="X49" i="103"/>
  <c r="X26" i="103" s="1"/>
  <c r="X136" i="103"/>
  <c r="X141" i="103" s="1"/>
  <c r="X24" i="103" s="1"/>
  <c r="W113" i="101"/>
  <c r="W13" i="101" s="1"/>
  <c r="W114" i="101"/>
  <c r="W31" i="101" s="1"/>
  <c r="X74" i="103"/>
  <c r="X10" i="103" s="1"/>
  <c r="X75" i="103"/>
  <c r="X28" i="103" s="1"/>
  <c r="X45" i="104"/>
  <c r="X50" i="104" s="1"/>
  <c r="X17" i="104" s="1"/>
  <c r="V97" i="101"/>
  <c r="V102" i="101" s="1"/>
  <c r="V21" i="101" s="1"/>
  <c r="W74" i="105"/>
  <c r="W10" i="105" s="1"/>
  <c r="W75" i="105"/>
  <c r="W28" i="105" s="1"/>
  <c r="W61" i="104"/>
  <c r="W9" i="104" s="1"/>
  <c r="W62" i="104"/>
  <c r="W27" i="104" s="1"/>
  <c r="X100" i="106"/>
  <c r="X12" i="106" s="1"/>
  <c r="X101" i="106"/>
  <c r="X30" i="106" s="1"/>
  <c r="X45" i="106"/>
  <c r="X50" i="106" s="1"/>
  <c r="X17" i="106" s="1"/>
  <c r="W153" i="104"/>
  <c r="W34" i="104" s="1"/>
  <c r="W152" i="104"/>
  <c r="W16" i="104" s="1"/>
  <c r="X110" i="106"/>
  <c r="X115" i="106" s="1"/>
  <c r="X22" i="106" s="1"/>
  <c r="W97" i="102"/>
  <c r="W102" i="102" s="1"/>
  <c r="W21" i="102" s="1"/>
  <c r="W139" i="103"/>
  <c r="W15" i="103" s="1"/>
  <c r="W141" i="103"/>
  <c r="W24" i="103" s="1"/>
  <c r="W140" i="103"/>
  <c r="W33" i="103" s="1"/>
  <c r="V48" i="104"/>
  <c r="V8" i="104" s="1"/>
  <c r="V49" i="104"/>
  <c r="V26" i="104" s="1"/>
  <c r="V149" i="102"/>
  <c r="V154" i="102" s="1"/>
  <c r="V25" i="102" s="1"/>
  <c r="V45" i="105"/>
  <c r="V50" i="105" s="1"/>
  <c r="V17" i="105" s="1"/>
  <c r="V49" i="105"/>
  <c r="V26" i="105" s="1"/>
  <c r="V48" i="105"/>
  <c r="V8" i="105" s="1"/>
  <c r="V113" i="102"/>
  <c r="V13" i="102" s="1"/>
  <c r="V114" i="102"/>
  <c r="V31" i="102" s="1"/>
  <c r="W84" i="106"/>
  <c r="W89" i="106" s="1"/>
  <c r="W20" i="106" s="1"/>
  <c r="U71" i="104"/>
  <c r="U76" i="104" s="1"/>
  <c r="U19" i="104" s="1"/>
  <c r="V84" i="106"/>
  <c r="V89" i="106" s="1"/>
  <c r="V20" i="106" s="1"/>
  <c r="T127" i="101"/>
  <c r="T32" i="101" s="1"/>
  <c r="T126" i="101"/>
  <c r="T14" i="101" s="1"/>
  <c r="U75" i="103"/>
  <c r="U28" i="103" s="1"/>
  <c r="U74" i="103"/>
  <c r="U10" i="103" s="1"/>
  <c r="U76" i="103"/>
  <c r="U19" i="103" s="1"/>
  <c r="U136" i="105"/>
  <c r="U141" i="105" s="1"/>
  <c r="U24" i="105" s="1"/>
  <c r="AA87" i="104"/>
  <c r="AA11" i="104" s="1"/>
  <c r="AA88" i="104"/>
  <c r="AA29" i="104" s="1"/>
  <c r="Z127" i="104"/>
  <c r="Z32" i="104" s="1"/>
  <c r="Z126" i="104"/>
  <c r="Z14" i="104" s="1"/>
  <c r="Z49" i="103"/>
  <c r="Z26" i="103" s="1"/>
  <c r="Z48" i="103"/>
  <c r="Z8" i="103" s="1"/>
  <c r="AA126" i="101"/>
  <c r="AA14" i="101" s="1"/>
  <c r="AA127" i="101"/>
  <c r="AA32" i="101" s="1"/>
  <c r="AA136" i="106"/>
  <c r="AA141" i="106" s="1"/>
  <c r="AA24" i="106" s="1"/>
  <c r="Z71" i="104"/>
  <c r="Z76" i="104" s="1"/>
  <c r="Z19" i="104" s="1"/>
  <c r="X139" i="104"/>
  <c r="X15" i="104" s="1"/>
  <c r="X140" i="104"/>
  <c r="X33" i="104" s="1"/>
  <c r="AA88" i="106"/>
  <c r="AA29" i="106" s="1"/>
  <c r="AA87" i="106"/>
  <c r="AA11" i="106" s="1"/>
  <c r="Z114" i="103"/>
  <c r="Z31" i="103" s="1"/>
  <c r="Z113" i="103"/>
  <c r="Z13" i="103" s="1"/>
  <c r="Z101" i="106"/>
  <c r="Z30" i="106" s="1"/>
  <c r="Z100" i="106"/>
  <c r="Z12" i="106" s="1"/>
  <c r="Z45" i="106"/>
  <c r="Z50" i="106" s="1"/>
  <c r="Z17" i="106" s="1"/>
  <c r="Y113" i="104"/>
  <c r="Y13" i="104" s="1"/>
  <c r="Y114" i="104"/>
  <c r="Y31" i="104" s="1"/>
  <c r="X58" i="102"/>
  <c r="X63" i="102" s="1"/>
  <c r="X18" i="102" s="1"/>
  <c r="W153" i="103"/>
  <c r="W34" i="103" s="1"/>
  <c r="W152" i="103"/>
  <c r="W16" i="103" s="1"/>
  <c r="AA152" i="101"/>
  <c r="AA16" i="101" s="1"/>
  <c r="AA153" i="101"/>
  <c r="AA34" i="101" s="1"/>
  <c r="AA71" i="101"/>
  <c r="AA76" i="101" s="1"/>
  <c r="AA19" i="101" s="1"/>
  <c r="AA123" i="105"/>
  <c r="AA128" i="105" s="1"/>
  <c r="AA23" i="105" s="1"/>
  <c r="Z88" i="101"/>
  <c r="Z29" i="101" s="1"/>
  <c r="Z87" i="101"/>
  <c r="Z11" i="101" s="1"/>
  <c r="Z139" i="103"/>
  <c r="Z15" i="103" s="1"/>
  <c r="Z140" i="103"/>
  <c r="Z33" i="103" s="1"/>
  <c r="Z127" i="103"/>
  <c r="Z32" i="103" s="1"/>
  <c r="Z126" i="103"/>
  <c r="Z14" i="103" s="1"/>
  <c r="Z71" i="102"/>
  <c r="Z76" i="102" s="1"/>
  <c r="Z19" i="102" s="1"/>
  <c r="AA139" i="106"/>
  <c r="AA15" i="106" s="1"/>
  <c r="AA140" i="106"/>
  <c r="AA33" i="106" s="1"/>
  <c r="Y110" i="105"/>
  <c r="Y115" i="105" s="1"/>
  <c r="Y22" i="105" s="1"/>
  <c r="Y97" i="104"/>
  <c r="Y102" i="104" s="1"/>
  <c r="Y21" i="104" s="1"/>
  <c r="Y97" i="102"/>
  <c r="Y102" i="102" s="1"/>
  <c r="Y21" i="102" s="1"/>
  <c r="X139" i="105"/>
  <c r="X15" i="105" s="1"/>
  <c r="X140" i="105"/>
  <c r="X33" i="105" s="1"/>
  <c r="W71" i="101"/>
  <c r="W76" i="101" s="1"/>
  <c r="W19" i="101" s="1"/>
  <c r="AA45" i="101"/>
  <c r="AA50" i="101" s="1"/>
  <c r="AA17" i="101" s="1"/>
  <c r="AA58" i="101"/>
  <c r="AA63" i="101" s="1"/>
  <c r="AA18" i="101" s="1"/>
  <c r="AA149" i="104"/>
  <c r="AA154" i="104" s="1"/>
  <c r="AA25" i="104" s="1"/>
  <c r="AA149" i="105"/>
  <c r="AA154" i="105" s="1"/>
  <c r="AA25" i="105" s="1"/>
  <c r="AA152" i="102"/>
  <c r="AA16" i="102" s="1"/>
  <c r="AA153" i="102"/>
  <c r="AA34" i="102" s="1"/>
  <c r="Z48" i="101"/>
  <c r="Z8" i="101" s="1"/>
  <c r="Z49" i="101"/>
  <c r="Z26" i="101" s="1"/>
  <c r="AA71" i="105"/>
  <c r="AA76" i="105" s="1"/>
  <c r="AA19" i="105" s="1"/>
  <c r="Z127" i="102"/>
  <c r="Z32" i="102" s="1"/>
  <c r="Z126" i="102"/>
  <c r="Z14" i="102" s="1"/>
  <c r="Z84" i="104"/>
  <c r="Z89" i="104" s="1"/>
  <c r="Z20" i="104" s="1"/>
  <c r="Z136" i="104"/>
  <c r="Z141" i="104" s="1"/>
  <c r="Z24" i="104" s="1"/>
  <c r="Z101" i="105"/>
  <c r="Z30" i="105" s="1"/>
  <c r="Z100" i="105"/>
  <c r="Z12" i="105" s="1"/>
  <c r="Z110" i="103"/>
  <c r="Z115" i="103" s="1"/>
  <c r="Z22" i="103" s="1"/>
  <c r="Z48" i="102"/>
  <c r="Z8" i="102" s="1"/>
  <c r="Z49" i="102"/>
  <c r="Z26" i="102" s="1"/>
  <c r="Z48" i="104"/>
  <c r="Z8" i="104" s="1"/>
  <c r="Z49" i="104"/>
  <c r="Z26" i="104" s="1"/>
  <c r="AA45" i="106"/>
  <c r="AA50" i="106" s="1"/>
  <c r="AA17" i="106" s="1"/>
  <c r="Y153" i="103"/>
  <c r="Y34" i="103" s="1"/>
  <c r="Y152" i="103"/>
  <c r="Y16" i="103" s="1"/>
  <c r="Y139" i="105"/>
  <c r="Y15" i="105" s="1"/>
  <c r="Y140" i="105"/>
  <c r="Y33" i="105" s="1"/>
  <c r="Y152" i="104"/>
  <c r="Y16" i="104" s="1"/>
  <c r="Y153" i="104"/>
  <c r="Y34" i="104" s="1"/>
  <c r="Z113" i="106"/>
  <c r="Z13" i="106" s="1"/>
  <c r="Z114" i="106"/>
  <c r="Z31" i="106" s="1"/>
  <c r="X152" i="101"/>
  <c r="X16" i="101" s="1"/>
  <c r="X153" i="101"/>
  <c r="X34" i="101" s="1"/>
  <c r="Y110" i="102"/>
  <c r="Y115" i="102" s="1"/>
  <c r="Y22" i="102" s="1"/>
  <c r="Y123" i="102"/>
  <c r="Y128" i="102" s="1"/>
  <c r="Y23" i="102" s="1"/>
  <c r="Y49" i="102"/>
  <c r="Y26" i="102" s="1"/>
  <c r="Y48" i="102"/>
  <c r="Y8" i="102" s="1"/>
  <c r="X97" i="104"/>
  <c r="X102" i="104" s="1"/>
  <c r="X21" i="104" s="1"/>
  <c r="X100" i="102"/>
  <c r="X12" i="102" s="1"/>
  <c r="X101" i="102"/>
  <c r="X30" i="102" s="1"/>
  <c r="X88" i="103"/>
  <c r="X29" i="103" s="1"/>
  <c r="X87" i="103"/>
  <c r="X11" i="103" s="1"/>
  <c r="W139" i="101"/>
  <c r="W15" i="101" s="1"/>
  <c r="W140" i="101"/>
  <c r="W33" i="101" s="1"/>
  <c r="X58" i="104"/>
  <c r="X63" i="104" s="1"/>
  <c r="X18" i="104" s="1"/>
  <c r="X84" i="102"/>
  <c r="X89" i="102" s="1"/>
  <c r="X20" i="102" s="1"/>
  <c r="X139" i="103"/>
  <c r="X15" i="103" s="1"/>
  <c r="X140" i="103"/>
  <c r="X33" i="103" s="1"/>
  <c r="X126" i="105"/>
  <c r="X14" i="105" s="1"/>
  <c r="X127" i="105"/>
  <c r="X32" i="105" s="1"/>
  <c r="W126" i="104"/>
  <c r="W14" i="104" s="1"/>
  <c r="W127" i="104"/>
  <c r="W32" i="104" s="1"/>
  <c r="W128" i="104"/>
  <c r="W23" i="104" s="1"/>
  <c r="W84" i="103"/>
  <c r="W89" i="103" s="1"/>
  <c r="W20" i="103" s="1"/>
  <c r="W139" i="105"/>
  <c r="W15" i="105" s="1"/>
  <c r="W140" i="105"/>
  <c r="W33" i="105" s="1"/>
  <c r="W113" i="102"/>
  <c r="W13" i="102" s="1"/>
  <c r="W114" i="102"/>
  <c r="W31" i="102" s="1"/>
  <c r="V62" i="101"/>
  <c r="V27" i="101" s="1"/>
  <c r="V61" i="101"/>
  <c r="V9" i="101" s="1"/>
  <c r="W113" i="104"/>
  <c r="W13" i="104" s="1"/>
  <c r="W114" i="104"/>
  <c r="W31" i="104" s="1"/>
  <c r="W58" i="104"/>
  <c r="W63" i="104" s="1"/>
  <c r="W18" i="104" s="1"/>
  <c r="W58" i="105"/>
  <c r="W63" i="105" s="1"/>
  <c r="W18" i="105" s="1"/>
  <c r="V58" i="101"/>
  <c r="V63" i="101" s="1"/>
  <c r="V18" i="101" s="1"/>
  <c r="W61" i="105"/>
  <c r="W9" i="105" s="1"/>
  <c r="W62" i="105"/>
  <c r="W27" i="105" s="1"/>
  <c r="W75" i="102"/>
  <c r="W28" i="102" s="1"/>
  <c r="W74" i="102"/>
  <c r="W10" i="102" s="1"/>
  <c r="V113" i="103"/>
  <c r="V13" i="103" s="1"/>
  <c r="V114" i="103"/>
  <c r="V31" i="103" s="1"/>
  <c r="W100" i="106"/>
  <c r="W12" i="106" s="1"/>
  <c r="W101" i="106"/>
  <c r="W30" i="106" s="1"/>
  <c r="V84" i="103"/>
  <c r="V89" i="103" s="1"/>
  <c r="V20" i="103" s="1"/>
  <c r="V84" i="105"/>
  <c r="V89" i="105" s="1"/>
  <c r="V20" i="105" s="1"/>
  <c r="W97" i="106"/>
  <c r="W102" i="106" s="1"/>
  <c r="W21" i="106" s="1"/>
  <c r="V45" i="104"/>
  <c r="V50" i="104" s="1"/>
  <c r="V17" i="104" s="1"/>
  <c r="T101" i="101"/>
  <c r="T30" i="101" s="1"/>
  <c r="T100" i="101"/>
  <c r="T12" i="101" s="1"/>
  <c r="AA101" i="106"/>
  <c r="AA30" i="106" s="1"/>
  <c r="AA100" i="106"/>
  <c r="AA12" i="106" s="1"/>
  <c r="Y154" i="102"/>
  <c r="Y25" i="102" s="1"/>
  <c r="U100" i="104"/>
  <c r="U12" i="104" s="1"/>
  <c r="U102" i="104"/>
  <c r="U21" i="104" s="1"/>
  <c r="U101" i="104"/>
  <c r="U30" i="104" s="1"/>
  <c r="S48" i="101"/>
  <c r="S8" i="101" s="1"/>
  <c r="S49" i="101"/>
  <c r="S26" i="101" s="1"/>
  <c r="T152" i="103"/>
  <c r="T16" i="103" s="1"/>
  <c r="T153" i="103"/>
  <c r="T34" i="103" s="1"/>
  <c r="T114" i="103"/>
  <c r="T31" i="103" s="1"/>
  <c r="T113" i="103"/>
  <c r="T13" i="103" s="1"/>
  <c r="R49" i="101"/>
  <c r="R26" i="101" s="1"/>
  <c r="R48" i="101"/>
  <c r="R8" i="101" s="1"/>
  <c r="S113" i="104"/>
  <c r="S13" i="104" s="1"/>
  <c r="S114" i="104"/>
  <c r="S31" i="104" s="1"/>
  <c r="T87" i="106"/>
  <c r="T11" i="106" s="1"/>
  <c r="T88" i="106"/>
  <c r="T29" i="106" s="1"/>
  <c r="S58" i="102"/>
  <c r="S63" i="102" s="1"/>
  <c r="S18" i="102" s="1"/>
  <c r="R101" i="102"/>
  <c r="R30" i="102" s="1"/>
  <c r="R100" i="102"/>
  <c r="R12" i="102" s="1"/>
  <c r="R102" i="102"/>
  <c r="R21" i="102" s="1"/>
  <c r="R114" i="104"/>
  <c r="R31" i="104" s="1"/>
  <c r="R113" i="104"/>
  <c r="R13" i="104" s="1"/>
  <c r="R75" i="103"/>
  <c r="R28" i="103" s="1"/>
  <c r="R74" i="103"/>
  <c r="R10" i="103" s="1"/>
  <c r="R88" i="103"/>
  <c r="R29" i="103" s="1"/>
  <c r="R87" i="103"/>
  <c r="R11" i="103" s="1"/>
  <c r="R139" i="103"/>
  <c r="R15" i="103" s="1"/>
  <c r="R141" i="103"/>
  <c r="R24" i="103" s="1"/>
  <c r="R140" i="103"/>
  <c r="R33" i="103" s="1"/>
  <c r="Z75" i="102"/>
  <c r="Z28" i="102" s="1"/>
  <c r="Z74" i="102"/>
  <c r="Z10" i="102" s="1"/>
  <c r="U49" i="104"/>
  <c r="U26" i="104" s="1"/>
  <c r="U48" i="104"/>
  <c r="U8" i="104" s="1"/>
  <c r="Z75" i="104"/>
  <c r="Z28" i="104" s="1"/>
  <c r="Z74" i="104"/>
  <c r="Z10" i="104" s="1"/>
  <c r="AA126" i="106"/>
  <c r="AA14" i="106" s="1"/>
  <c r="AA127" i="106"/>
  <c r="AA32" i="106" s="1"/>
  <c r="Y61" i="102"/>
  <c r="Y9" i="102" s="1"/>
  <c r="Y62" i="102"/>
  <c r="Y27" i="102" s="1"/>
  <c r="Y61" i="104"/>
  <c r="Y9" i="104" s="1"/>
  <c r="Y62" i="104"/>
  <c r="Y27" i="104" s="1"/>
  <c r="Y88" i="106"/>
  <c r="Y29" i="106" s="1"/>
  <c r="Y87" i="106"/>
  <c r="Y11" i="106" s="1"/>
  <c r="X48" i="106"/>
  <c r="X8" i="106" s="1"/>
  <c r="X49" i="106"/>
  <c r="X26" i="106" s="1"/>
  <c r="W139" i="104"/>
  <c r="W15" i="104" s="1"/>
  <c r="W140" i="104"/>
  <c r="W33" i="104" s="1"/>
  <c r="V49" i="103"/>
  <c r="V26" i="103" s="1"/>
  <c r="V48" i="103"/>
  <c r="V8" i="103" s="1"/>
  <c r="U58" i="101"/>
  <c r="U63" i="101" s="1"/>
  <c r="U18" i="101" s="1"/>
  <c r="V123" i="105"/>
  <c r="V128" i="105" s="1"/>
  <c r="V23" i="105" s="1"/>
  <c r="V110" i="103"/>
  <c r="V115" i="103" s="1"/>
  <c r="V22" i="103" s="1"/>
  <c r="V127" i="105"/>
  <c r="V32" i="105" s="1"/>
  <c r="V126" i="105"/>
  <c r="V14" i="105" s="1"/>
  <c r="U127" i="101"/>
  <c r="U32" i="101" s="1"/>
  <c r="U126" i="101"/>
  <c r="U14" i="101" s="1"/>
  <c r="U136" i="101"/>
  <c r="U141" i="101" s="1"/>
  <c r="U24" i="101" s="1"/>
  <c r="V153" i="103"/>
  <c r="V34" i="103" s="1"/>
  <c r="V152" i="103"/>
  <c r="V16" i="103" s="1"/>
  <c r="U76" i="102"/>
  <c r="U19" i="102" s="1"/>
  <c r="U75" i="104"/>
  <c r="U28" i="104" s="1"/>
  <c r="U74" i="104"/>
  <c r="U10" i="104" s="1"/>
  <c r="U101" i="102"/>
  <c r="U30" i="102" s="1"/>
  <c r="U100" i="102"/>
  <c r="U12" i="102" s="1"/>
  <c r="V100" i="106"/>
  <c r="V12" i="106" s="1"/>
  <c r="V101" i="106"/>
  <c r="V30" i="106" s="1"/>
  <c r="V88" i="106"/>
  <c r="V29" i="106" s="1"/>
  <c r="V87" i="106"/>
  <c r="V11" i="106" s="1"/>
  <c r="U48" i="102"/>
  <c r="U8" i="102" s="1"/>
  <c r="U49" i="102"/>
  <c r="U26" i="102" s="1"/>
  <c r="T139" i="101"/>
  <c r="T15" i="101" s="1"/>
  <c r="T140" i="101"/>
  <c r="T33" i="101" s="1"/>
  <c r="T113" i="104"/>
  <c r="T13" i="104" s="1"/>
  <c r="T114" i="104"/>
  <c r="T31" i="104" s="1"/>
  <c r="T101" i="105"/>
  <c r="T30" i="105" s="1"/>
  <c r="T100" i="105"/>
  <c r="T12" i="105" s="1"/>
  <c r="S100" i="101"/>
  <c r="S12" i="101" s="1"/>
  <c r="S101" i="101"/>
  <c r="S30" i="101" s="1"/>
  <c r="T48" i="102"/>
  <c r="T8" i="102" s="1"/>
  <c r="T49" i="102"/>
  <c r="T26" i="102" s="1"/>
  <c r="U87" i="106"/>
  <c r="U11" i="106" s="1"/>
  <c r="U88" i="106"/>
  <c r="U29" i="106" s="1"/>
  <c r="AA61" i="101"/>
  <c r="AA9" i="101" s="1"/>
  <c r="AA62" i="101"/>
  <c r="AA27" i="101" s="1"/>
  <c r="AA61" i="106"/>
  <c r="AA9" i="106" s="1"/>
  <c r="AA62" i="106"/>
  <c r="AA27" i="106" s="1"/>
  <c r="W48" i="105"/>
  <c r="W8" i="105" s="1"/>
  <c r="W49" i="105"/>
  <c r="W26" i="105" s="1"/>
  <c r="AA126" i="102"/>
  <c r="AA14" i="102" s="1"/>
  <c r="AA127" i="102"/>
  <c r="AA32" i="102" s="1"/>
  <c r="Z152" i="104"/>
  <c r="Z16" i="104" s="1"/>
  <c r="Z153" i="104"/>
  <c r="Z34" i="104" s="1"/>
  <c r="Y45" i="104"/>
  <c r="Y50" i="104" s="1"/>
  <c r="Y17" i="104" s="1"/>
  <c r="Z84" i="102"/>
  <c r="Z89" i="102" s="1"/>
  <c r="Z20" i="102" s="1"/>
  <c r="Z74" i="105"/>
  <c r="Z10" i="105" s="1"/>
  <c r="Z75" i="105"/>
  <c r="Z28" i="105" s="1"/>
  <c r="X153" i="104"/>
  <c r="X34" i="104" s="1"/>
  <c r="X152" i="104"/>
  <c r="X16" i="104" s="1"/>
  <c r="W61" i="103"/>
  <c r="W9" i="103" s="1"/>
  <c r="W62" i="103"/>
  <c r="W27" i="103" s="1"/>
  <c r="V87" i="101"/>
  <c r="V11" i="101" s="1"/>
  <c r="V88" i="101"/>
  <c r="V29" i="101" s="1"/>
  <c r="W123" i="103"/>
  <c r="W128" i="103" s="1"/>
  <c r="W23" i="103" s="1"/>
  <c r="U71" i="101"/>
  <c r="U76" i="101" s="1"/>
  <c r="U19" i="101" s="1"/>
  <c r="V139" i="103"/>
  <c r="V15" i="103" s="1"/>
  <c r="V140" i="103"/>
  <c r="V33" i="103" s="1"/>
  <c r="V123" i="103"/>
  <c r="V128" i="103" s="1"/>
  <c r="V23" i="103" s="1"/>
  <c r="U127" i="104"/>
  <c r="U32" i="104" s="1"/>
  <c r="U126" i="104"/>
  <c r="U14" i="104" s="1"/>
  <c r="U84" i="103"/>
  <c r="U89" i="103" s="1"/>
  <c r="U20" i="103" s="1"/>
  <c r="V154" i="106"/>
  <c r="V25" i="106" s="1"/>
  <c r="T136" i="101"/>
  <c r="T141" i="101" s="1"/>
  <c r="T24" i="101" s="1"/>
  <c r="U140" i="103"/>
  <c r="U33" i="103" s="1"/>
  <c r="U139" i="103"/>
  <c r="U15" i="103" s="1"/>
  <c r="U141" i="103"/>
  <c r="U24" i="103" s="1"/>
  <c r="V128" i="106"/>
  <c r="V23" i="106" s="1"/>
  <c r="Z62" i="102"/>
  <c r="Z27" i="102" s="1"/>
  <c r="Z61" i="102"/>
  <c r="Z9" i="102" s="1"/>
  <c r="V88" i="105"/>
  <c r="V29" i="105" s="1"/>
  <c r="V87" i="105"/>
  <c r="V11" i="105" s="1"/>
  <c r="V74" i="106"/>
  <c r="V10" i="106" s="1"/>
  <c r="V75" i="106"/>
  <c r="V28" i="106" s="1"/>
  <c r="AA84" i="106"/>
  <c r="AA89" i="106" s="1"/>
  <c r="AA20" i="106" s="1"/>
  <c r="Z101" i="104"/>
  <c r="Z30" i="104" s="1"/>
  <c r="Z100" i="104"/>
  <c r="Z12" i="104" s="1"/>
  <c r="Z71" i="106"/>
  <c r="Z76" i="106" s="1"/>
  <c r="Z19" i="106" s="1"/>
  <c r="AA140" i="103"/>
  <c r="AA33" i="103" s="1"/>
  <c r="AA139" i="103"/>
  <c r="AA15" i="103" s="1"/>
  <c r="Y101" i="101"/>
  <c r="Y30" i="101" s="1"/>
  <c r="Y100" i="101"/>
  <c r="Y12" i="101" s="1"/>
  <c r="Y128" i="104"/>
  <c r="Y23" i="104" s="1"/>
  <c r="Y84" i="102"/>
  <c r="Y89" i="102" s="1"/>
  <c r="Y20" i="102" s="1"/>
  <c r="Y50" i="103"/>
  <c r="Y17" i="103" s="1"/>
  <c r="Y48" i="103"/>
  <c r="Y8" i="103" s="1"/>
  <c r="Y49" i="103"/>
  <c r="Y26" i="103" s="1"/>
  <c r="Z61" i="103"/>
  <c r="Z9" i="103" s="1"/>
  <c r="Z62" i="103"/>
  <c r="Z27" i="103" s="1"/>
  <c r="Y141" i="104"/>
  <c r="Y24" i="104" s="1"/>
  <c r="Y139" i="104"/>
  <c r="Y15" i="104" s="1"/>
  <c r="Y140" i="104"/>
  <c r="Y33" i="104" s="1"/>
  <c r="Z110" i="106"/>
  <c r="Z115" i="106" s="1"/>
  <c r="Z22" i="106" s="1"/>
  <c r="Y126" i="102"/>
  <c r="Y14" i="102" s="1"/>
  <c r="Y127" i="102"/>
  <c r="Y32" i="102" s="1"/>
  <c r="Y154" i="104"/>
  <c r="Y25" i="104" s="1"/>
  <c r="Y71" i="103"/>
  <c r="Y76" i="103" s="1"/>
  <c r="Y19" i="103" s="1"/>
  <c r="Y97" i="105"/>
  <c r="Y102" i="105" s="1"/>
  <c r="Y21" i="105" s="1"/>
  <c r="Y74" i="102"/>
  <c r="Y10" i="102" s="1"/>
  <c r="Y75" i="102"/>
  <c r="Y28" i="102" s="1"/>
  <c r="Y74" i="104"/>
  <c r="Y10" i="104" s="1"/>
  <c r="Y75" i="104"/>
  <c r="Y28" i="104" s="1"/>
  <c r="X45" i="101"/>
  <c r="X50" i="101" s="1"/>
  <c r="X17" i="101" s="1"/>
  <c r="Y141" i="102"/>
  <c r="Y24" i="102" s="1"/>
  <c r="Y139" i="102"/>
  <c r="Y15" i="102" s="1"/>
  <c r="Y140" i="102"/>
  <c r="Y33" i="102" s="1"/>
  <c r="Y127" i="104"/>
  <c r="Y32" i="104" s="1"/>
  <c r="Y126" i="104"/>
  <c r="Y14" i="104" s="1"/>
  <c r="Y110" i="104"/>
  <c r="Y115" i="104" s="1"/>
  <c r="Y22" i="104" s="1"/>
  <c r="Z140" i="106"/>
  <c r="Z33" i="106" s="1"/>
  <c r="Z139" i="106"/>
  <c r="Z15" i="106" s="1"/>
  <c r="Y114" i="105"/>
  <c r="Y31" i="105" s="1"/>
  <c r="Y113" i="105"/>
  <c r="Y13" i="105" s="1"/>
  <c r="X48" i="101"/>
  <c r="X8" i="101" s="1"/>
  <c r="X49" i="101"/>
  <c r="X26" i="101" s="1"/>
  <c r="W88" i="101"/>
  <c r="W29" i="101" s="1"/>
  <c r="W87" i="101"/>
  <c r="W11" i="101" s="1"/>
  <c r="X113" i="104"/>
  <c r="X13" i="104" s="1"/>
  <c r="X114" i="104"/>
  <c r="X31" i="104" s="1"/>
  <c r="W74" i="101"/>
  <c r="W10" i="101" s="1"/>
  <c r="W75" i="101"/>
  <c r="W28" i="101" s="1"/>
  <c r="X45" i="103"/>
  <c r="X50" i="103" s="1"/>
  <c r="X17" i="103" s="1"/>
  <c r="X88" i="104"/>
  <c r="X29" i="104" s="1"/>
  <c r="X87" i="104"/>
  <c r="X11" i="104" s="1"/>
  <c r="Y74" i="106"/>
  <c r="Y10" i="106" s="1"/>
  <c r="Y75" i="106"/>
  <c r="Y28" i="106" s="1"/>
  <c r="X84" i="104"/>
  <c r="X89" i="104" s="1"/>
  <c r="X20" i="104" s="1"/>
  <c r="Y58" i="106"/>
  <c r="Y63" i="106" s="1"/>
  <c r="Y18" i="106" s="1"/>
  <c r="Y152" i="106"/>
  <c r="Y16" i="106" s="1"/>
  <c r="Y153" i="106"/>
  <c r="Y34" i="106" s="1"/>
  <c r="Y45" i="106"/>
  <c r="Y50" i="106" s="1"/>
  <c r="Y17" i="106" s="1"/>
  <c r="Y126" i="106"/>
  <c r="Y14" i="106" s="1"/>
  <c r="Y127" i="106"/>
  <c r="Y32" i="106" s="1"/>
  <c r="X62" i="104"/>
  <c r="X27" i="104" s="1"/>
  <c r="X61" i="104"/>
  <c r="X9" i="104" s="1"/>
  <c r="X45" i="105"/>
  <c r="X50" i="105" s="1"/>
  <c r="X17" i="105" s="1"/>
  <c r="X110" i="102"/>
  <c r="X115" i="102" s="1"/>
  <c r="X22" i="102" s="1"/>
  <c r="W84" i="105"/>
  <c r="W89" i="105" s="1"/>
  <c r="W20" i="105" s="1"/>
  <c r="W88" i="102"/>
  <c r="W29" i="102" s="1"/>
  <c r="W87" i="102"/>
  <c r="W11" i="102" s="1"/>
  <c r="X88" i="106"/>
  <c r="X29" i="106" s="1"/>
  <c r="X87" i="106"/>
  <c r="X11" i="106" s="1"/>
  <c r="T58" i="105"/>
  <c r="T63" i="105" s="1"/>
  <c r="T18" i="105" s="1"/>
  <c r="T101" i="106"/>
  <c r="T30" i="106" s="1"/>
  <c r="T100" i="106"/>
  <c r="T12" i="106" s="1"/>
  <c r="R61" i="101"/>
  <c r="R9" i="101" s="1"/>
  <c r="R62" i="101"/>
  <c r="R27" i="101" s="1"/>
  <c r="S136" i="102"/>
  <c r="S141" i="102" s="1"/>
  <c r="S24" i="102" s="1"/>
  <c r="S152" i="104"/>
  <c r="S16" i="104" s="1"/>
  <c r="S153" i="104"/>
  <c r="S34" i="104" s="1"/>
  <c r="S152" i="102"/>
  <c r="S16" i="102" s="1"/>
  <c r="S153" i="102"/>
  <c r="S34" i="102" s="1"/>
  <c r="T123" i="106"/>
  <c r="T128" i="106" s="1"/>
  <c r="T23" i="106" s="1"/>
  <c r="S110" i="102"/>
  <c r="S115" i="102" s="1"/>
  <c r="S22" i="102" s="1"/>
  <c r="S61" i="105"/>
  <c r="S9" i="105" s="1"/>
  <c r="S62" i="105"/>
  <c r="S27" i="105" s="1"/>
  <c r="R152" i="101"/>
  <c r="R16" i="101" s="1"/>
  <c r="R153" i="101"/>
  <c r="R34" i="101" s="1"/>
  <c r="Q49" i="101"/>
  <c r="Q26" i="101" s="1"/>
  <c r="Q48" i="101"/>
  <c r="Q8" i="101" s="1"/>
  <c r="R114" i="105"/>
  <c r="R31" i="105" s="1"/>
  <c r="R113" i="105"/>
  <c r="R13" i="105" s="1"/>
  <c r="R84" i="103"/>
  <c r="R89" i="103" s="1"/>
  <c r="R20" i="103" s="1"/>
  <c r="Q139" i="105"/>
  <c r="Q15" i="105" s="1"/>
  <c r="Q140" i="105"/>
  <c r="Q33" i="105" s="1"/>
  <c r="P84" i="101"/>
  <c r="P89" i="101" s="1"/>
  <c r="P20" i="101" s="1"/>
  <c r="Q100" i="102"/>
  <c r="Q12" i="102" s="1"/>
  <c r="Q101" i="102"/>
  <c r="Q30" i="102" s="1"/>
  <c r="Q49" i="105"/>
  <c r="Q26" i="105" s="1"/>
  <c r="Q48" i="105"/>
  <c r="Q8" i="105" s="1"/>
  <c r="P88" i="103"/>
  <c r="P29" i="103" s="1"/>
  <c r="P87" i="103"/>
  <c r="P11" i="103" s="1"/>
  <c r="P113" i="103"/>
  <c r="P13" i="103" s="1"/>
  <c r="P115" i="103"/>
  <c r="P22" i="103" s="1"/>
  <c r="P114" i="103"/>
  <c r="P31" i="103" s="1"/>
  <c r="P75" i="102"/>
  <c r="P28" i="102" s="1"/>
  <c r="P74" i="102"/>
  <c r="P10" i="102" s="1"/>
  <c r="O89" i="101"/>
  <c r="O20" i="101" s="1"/>
  <c r="O87" i="101"/>
  <c r="O11" i="101" s="1"/>
  <c r="O88" i="101"/>
  <c r="O29" i="101" s="1"/>
  <c r="P97" i="103"/>
  <c r="P102" i="103" s="1"/>
  <c r="P21" i="103" s="1"/>
  <c r="O110" i="101"/>
  <c r="O115" i="101" s="1"/>
  <c r="O22" i="101" s="1"/>
  <c r="P75" i="103"/>
  <c r="P28" i="103" s="1"/>
  <c r="P74" i="103"/>
  <c r="P10" i="103" s="1"/>
  <c r="O140" i="103"/>
  <c r="O33" i="103" s="1"/>
  <c r="O139" i="103"/>
  <c r="O15" i="103" s="1"/>
  <c r="O49" i="102"/>
  <c r="O26" i="102" s="1"/>
  <c r="O48" i="102"/>
  <c r="O8" i="102" s="1"/>
  <c r="O62" i="105"/>
  <c r="O27" i="105" s="1"/>
  <c r="O61" i="105"/>
  <c r="O9" i="105" s="1"/>
  <c r="N45" i="101"/>
  <c r="N50" i="101" s="1"/>
  <c r="N17" i="101" s="1"/>
  <c r="N127" i="101"/>
  <c r="N32" i="101" s="1"/>
  <c r="N126" i="101"/>
  <c r="N14" i="101" s="1"/>
  <c r="N152" i="104"/>
  <c r="N16" i="104" s="1"/>
  <c r="N153" i="104"/>
  <c r="N34" i="104" s="1"/>
  <c r="N114" i="104"/>
  <c r="N31" i="104" s="1"/>
  <c r="N113" i="104"/>
  <c r="N13" i="104" s="1"/>
  <c r="O48" i="106"/>
  <c r="O8" i="106" s="1"/>
  <c r="O49" i="106"/>
  <c r="O26" i="106" s="1"/>
  <c r="M149" i="102"/>
  <c r="M154" i="102" s="1"/>
  <c r="M25" i="102" s="1"/>
  <c r="M62" i="104"/>
  <c r="M27" i="104" s="1"/>
  <c r="M61" i="104"/>
  <c r="M9" i="104" s="1"/>
  <c r="N114" i="106"/>
  <c r="N31" i="106" s="1"/>
  <c r="N113" i="106"/>
  <c r="N13" i="106" s="1"/>
  <c r="N115" i="106"/>
  <c r="N22" i="106" s="1"/>
  <c r="M126" i="103"/>
  <c r="M14" i="103" s="1"/>
  <c r="M127" i="103"/>
  <c r="M32" i="103" s="1"/>
  <c r="M136" i="103"/>
  <c r="M149" i="105"/>
  <c r="M154" i="105" s="1"/>
  <c r="M25" i="105" s="1"/>
  <c r="M140" i="104"/>
  <c r="M33" i="104" s="1"/>
  <c r="M139" i="104"/>
  <c r="M15" i="104" s="1"/>
  <c r="M149" i="104"/>
  <c r="M154" i="104" s="1"/>
  <c r="M25" i="104" s="1"/>
  <c r="M61" i="105"/>
  <c r="M9" i="105" s="1"/>
  <c r="M62" i="105"/>
  <c r="M27" i="105" s="1"/>
  <c r="M110" i="106"/>
  <c r="M115" i="106" s="1"/>
  <c r="M22" i="106" s="1"/>
  <c r="K149" i="101"/>
  <c r="K154" i="101" s="1"/>
  <c r="K25" i="101" s="1"/>
  <c r="L62" i="102"/>
  <c r="L27" i="102" s="1"/>
  <c r="L61" i="102"/>
  <c r="L9" i="102" s="1"/>
  <c r="L110" i="102"/>
  <c r="L115" i="102" s="1"/>
  <c r="L22" i="102" s="1"/>
  <c r="L97" i="103"/>
  <c r="L102" i="103" s="1"/>
  <c r="L21" i="103" s="1"/>
  <c r="L100" i="103"/>
  <c r="L12" i="103" s="1"/>
  <c r="L101" i="103"/>
  <c r="L30" i="103" s="1"/>
  <c r="L62" i="105"/>
  <c r="L27" i="105" s="1"/>
  <c r="L61" i="105"/>
  <c r="L9" i="105" s="1"/>
  <c r="J49" i="101"/>
  <c r="J26" i="101" s="1"/>
  <c r="J48" i="101"/>
  <c r="J8" i="101" s="1"/>
  <c r="L152" i="106"/>
  <c r="L16" i="106" s="1"/>
  <c r="L153" i="106"/>
  <c r="L34" i="106" s="1"/>
  <c r="K123" i="104"/>
  <c r="K128" i="104" s="1"/>
  <c r="K23" i="104" s="1"/>
  <c r="J152" i="105"/>
  <c r="J16" i="105" s="1"/>
  <c r="J153" i="105"/>
  <c r="J34" i="105" s="1"/>
  <c r="J48" i="106"/>
  <c r="J8" i="106" s="1"/>
  <c r="J49" i="106"/>
  <c r="J26" i="106" s="1"/>
  <c r="J62" i="102"/>
  <c r="J27" i="102" s="1"/>
  <c r="J61" i="102"/>
  <c r="J9" i="102" s="1"/>
  <c r="K75" i="106"/>
  <c r="K28" i="106" s="1"/>
  <c r="K74" i="106"/>
  <c r="K10" i="106" s="1"/>
  <c r="I101" i="102"/>
  <c r="I30" i="102" s="1"/>
  <c r="I102" i="102"/>
  <c r="I21" i="102" s="1"/>
  <c r="I100" i="102"/>
  <c r="I12" i="102" s="1"/>
  <c r="J114" i="105"/>
  <c r="J31" i="105" s="1"/>
  <c r="J113" i="105"/>
  <c r="J13" i="105" s="1"/>
  <c r="I58" i="105"/>
  <c r="I63" i="105" s="1"/>
  <c r="I18" i="105" s="1"/>
  <c r="J45" i="106"/>
  <c r="J50" i="106" s="1"/>
  <c r="J17" i="106" s="1"/>
  <c r="J113" i="104"/>
  <c r="J13" i="104" s="1"/>
  <c r="J114" i="104"/>
  <c r="J31" i="104" s="1"/>
  <c r="J140" i="103"/>
  <c r="J33" i="103" s="1"/>
  <c r="J139" i="103"/>
  <c r="J15" i="103" s="1"/>
  <c r="K123" i="106"/>
  <c r="K128" i="106" s="1"/>
  <c r="K23" i="106" s="1"/>
  <c r="J88" i="104"/>
  <c r="J29" i="104" s="1"/>
  <c r="J87" i="104"/>
  <c r="J11" i="104" s="1"/>
  <c r="H61" i="106"/>
  <c r="H9" i="106" s="1"/>
  <c r="H62" i="106"/>
  <c r="H27" i="106" s="1"/>
  <c r="H45" i="105"/>
  <c r="H50" i="105" s="1"/>
  <c r="H17" i="105" s="1"/>
  <c r="H149" i="106"/>
  <c r="H154" i="106" s="1"/>
  <c r="H25" i="106" s="1"/>
  <c r="H127" i="105"/>
  <c r="H32" i="105" s="1"/>
  <c r="H126" i="105"/>
  <c r="H14" i="105" s="1"/>
  <c r="H153" i="101"/>
  <c r="H34" i="101" s="1"/>
  <c r="H152" i="101"/>
  <c r="H16" i="101" s="1"/>
  <c r="H71" i="103"/>
  <c r="H76" i="103" s="1"/>
  <c r="H19" i="103" s="1"/>
  <c r="H113" i="104"/>
  <c r="H13" i="104" s="1"/>
  <c r="H149" i="103"/>
  <c r="H154" i="103" s="1"/>
  <c r="H25" i="103" s="1"/>
  <c r="H114" i="105"/>
  <c r="H31" i="105" s="1"/>
  <c r="H58" i="106"/>
  <c r="H63" i="106" s="1"/>
  <c r="H18" i="106" s="1"/>
  <c r="AA84" i="102"/>
  <c r="AA89" i="102" s="1"/>
  <c r="AA20" i="102" s="1"/>
  <c r="Z100" i="103"/>
  <c r="Z12" i="103" s="1"/>
  <c r="Z101" i="103"/>
  <c r="Z30" i="103" s="1"/>
  <c r="Y75" i="101"/>
  <c r="Y28" i="101" s="1"/>
  <c r="Y74" i="101"/>
  <c r="Y10" i="101" s="1"/>
  <c r="Z114" i="102"/>
  <c r="Z31" i="102" s="1"/>
  <c r="Z113" i="102"/>
  <c r="Z13" i="102" s="1"/>
  <c r="Z114" i="105"/>
  <c r="Z31" i="105" s="1"/>
  <c r="Z113" i="105"/>
  <c r="Z13" i="105" s="1"/>
  <c r="Y126" i="101"/>
  <c r="Y14" i="101" s="1"/>
  <c r="Y127" i="101"/>
  <c r="Y32" i="101" s="1"/>
  <c r="Z62" i="105"/>
  <c r="Z27" i="105" s="1"/>
  <c r="Z61" i="105"/>
  <c r="Z9" i="105" s="1"/>
  <c r="Z58" i="103"/>
  <c r="Z63" i="103" s="1"/>
  <c r="Z18" i="103" s="1"/>
  <c r="Y140" i="101"/>
  <c r="Y33" i="101" s="1"/>
  <c r="Y141" i="101"/>
  <c r="Y24" i="101" s="1"/>
  <c r="Y139" i="101"/>
  <c r="Y15" i="101" s="1"/>
  <c r="Z45" i="105"/>
  <c r="Z50" i="105" s="1"/>
  <c r="Z17" i="105" s="1"/>
  <c r="Z88" i="103"/>
  <c r="Z29" i="103" s="1"/>
  <c r="Z87" i="103"/>
  <c r="Z11" i="103" s="1"/>
  <c r="Y153" i="102"/>
  <c r="Y34" i="102" s="1"/>
  <c r="Y152" i="102"/>
  <c r="Y16" i="102" s="1"/>
  <c r="X87" i="101"/>
  <c r="X11" i="101" s="1"/>
  <c r="X88" i="101"/>
  <c r="X29" i="101" s="1"/>
  <c r="Z136" i="106"/>
  <c r="Z141" i="106" s="1"/>
  <c r="Z24" i="106" s="1"/>
  <c r="Y74" i="103"/>
  <c r="Y10" i="103" s="1"/>
  <c r="Y75" i="103"/>
  <c r="Y28" i="103" s="1"/>
  <c r="Y123" i="105"/>
  <c r="Y128" i="105" s="1"/>
  <c r="Y23" i="105" s="1"/>
  <c r="X127" i="101"/>
  <c r="X32" i="101" s="1"/>
  <c r="X126" i="101"/>
  <c r="X14" i="101" s="1"/>
  <c r="Y71" i="102"/>
  <c r="Y76" i="102" s="1"/>
  <c r="Y19" i="102" s="1"/>
  <c r="Y136" i="105"/>
  <c r="Y141" i="105" s="1"/>
  <c r="Y24" i="105" s="1"/>
  <c r="X61" i="101"/>
  <c r="X9" i="101" s="1"/>
  <c r="X62" i="101"/>
  <c r="X27" i="101" s="1"/>
  <c r="W127" i="101"/>
  <c r="W32" i="101" s="1"/>
  <c r="W126" i="101"/>
  <c r="W14" i="101" s="1"/>
  <c r="X97" i="105"/>
  <c r="X102" i="105" s="1"/>
  <c r="X21" i="105" s="1"/>
  <c r="Y139" i="106"/>
  <c r="Y15" i="106" s="1"/>
  <c r="Y140" i="106"/>
  <c r="Y33" i="106" s="1"/>
  <c r="Y123" i="106"/>
  <c r="Y128" i="106" s="1"/>
  <c r="Y23" i="106" s="1"/>
  <c r="X88" i="102"/>
  <c r="X29" i="102" s="1"/>
  <c r="X87" i="102"/>
  <c r="X11" i="102" s="1"/>
  <c r="X101" i="105"/>
  <c r="X30" i="105" s="1"/>
  <c r="X100" i="105"/>
  <c r="X12" i="105" s="1"/>
  <c r="Y136" i="106"/>
  <c r="Y141" i="106" s="1"/>
  <c r="Y24" i="106" s="1"/>
  <c r="X87" i="105"/>
  <c r="X11" i="105" s="1"/>
  <c r="X88" i="105"/>
  <c r="X29" i="105" s="1"/>
  <c r="X74" i="102"/>
  <c r="X10" i="102" s="1"/>
  <c r="X75" i="102"/>
  <c r="X28" i="102" s="1"/>
  <c r="X58" i="105"/>
  <c r="X63" i="105" s="1"/>
  <c r="X18" i="105" s="1"/>
  <c r="W149" i="105"/>
  <c r="W154" i="105" s="1"/>
  <c r="W25" i="105" s="1"/>
  <c r="V149" i="101"/>
  <c r="V154" i="101" s="1"/>
  <c r="V25" i="101" s="1"/>
  <c r="V152" i="101"/>
  <c r="V16" i="101" s="1"/>
  <c r="V153" i="101"/>
  <c r="V34" i="101" s="1"/>
  <c r="W114" i="103"/>
  <c r="W31" i="103" s="1"/>
  <c r="W113" i="103"/>
  <c r="W13" i="103" s="1"/>
  <c r="W123" i="102"/>
  <c r="W128" i="102" s="1"/>
  <c r="W23" i="102" s="1"/>
  <c r="W62" i="102"/>
  <c r="W27" i="102" s="1"/>
  <c r="W61" i="102"/>
  <c r="W9" i="102" s="1"/>
  <c r="W63" i="102"/>
  <c r="W18" i="102" s="1"/>
  <c r="W45" i="104"/>
  <c r="W50" i="104" s="1"/>
  <c r="W17" i="104" s="1"/>
  <c r="X71" i="106"/>
  <c r="X76" i="106" s="1"/>
  <c r="X19" i="106" s="1"/>
  <c r="W126" i="102"/>
  <c r="W14" i="102" s="1"/>
  <c r="W127" i="102"/>
  <c r="W32" i="102" s="1"/>
  <c r="X74" i="106"/>
  <c r="X10" i="106" s="1"/>
  <c r="X75" i="106"/>
  <c r="X28" i="106" s="1"/>
  <c r="W149" i="104"/>
  <c r="W154" i="104" s="1"/>
  <c r="W25" i="104" s="1"/>
  <c r="U88" i="101"/>
  <c r="U29" i="101" s="1"/>
  <c r="U87" i="101"/>
  <c r="U11" i="101" s="1"/>
  <c r="V88" i="103"/>
  <c r="V29" i="103" s="1"/>
  <c r="V87" i="103"/>
  <c r="V11" i="103" s="1"/>
  <c r="V62" i="102"/>
  <c r="V27" i="102" s="1"/>
  <c r="V61" i="102"/>
  <c r="V9" i="102" s="1"/>
  <c r="V100" i="105"/>
  <c r="V12" i="105" s="1"/>
  <c r="V101" i="105"/>
  <c r="V30" i="105" s="1"/>
  <c r="V75" i="102"/>
  <c r="V28" i="102" s="1"/>
  <c r="V74" i="102"/>
  <c r="V10" i="102" s="1"/>
  <c r="V71" i="104"/>
  <c r="V76" i="104" s="1"/>
  <c r="V19" i="104" s="1"/>
  <c r="U152" i="101"/>
  <c r="U16" i="101" s="1"/>
  <c r="U153" i="101"/>
  <c r="U34" i="101" s="1"/>
  <c r="W48" i="106"/>
  <c r="W8" i="106" s="1"/>
  <c r="W49" i="106"/>
  <c r="W26" i="106" s="1"/>
  <c r="V84" i="104"/>
  <c r="V89" i="104" s="1"/>
  <c r="V20" i="104" s="1"/>
  <c r="W139" i="106"/>
  <c r="W15" i="106" s="1"/>
  <c r="W140" i="106"/>
  <c r="W33" i="106" s="1"/>
  <c r="V126" i="104"/>
  <c r="V14" i="104" s="1"/>
  <c r="V127" i="104"/>
  <c r="V32" i="104" s="1"/>
  <c r="V84" i="102"/>
  <c r="V89" i="102" s="1"/>
  <c r="V20" i="102" s="1"/>
  <c r="V61" i="104"/>
  <c r="V9" i="104" s="1"/>
  <c r="V62" i="104"/>
  <c r="V27" i="104" s="1"/>
  <c r="W61" i="106"/>
  <c r="W9" i="106" s="1"/>
  <c r="W62" i="106"/>
  <c r="W27" i="106" s="1"/>
  <c r="V114" i="104"/>
  <c r="V31" i="104" s="1"/>
  <c r="V113" i="104"/>
  <c r="V13" i="104" s="1"/>
  <c r="U123" i="103"/>
  <c r="U128" i="103" s="1"/>
  <c r="U23" i="103" s="1"/>
  <c r="U152" i="104"/>
  <c r="U16" i="104" s="1"/>
  <c r="U153" i="104"/>
  <c r="U34" i="104" s="1"/>
  <c r="V140" i="106"/>
  <c r="V33" i="106" s="1"/>
  <c r="V139" i="106"/>
  <c r="V15" i="106" s="1"/>
  <c r="U97" i="105"/>
  <c r="U102" i="105" s="1"/>
  <c r="U21" i="105" s="1"/>
  <c r="U71" i="105"/>
  <c r="U76" i="105" s="1"/>
  <c r="U19" i="105" s="1"/>
  <c r="U149" i="102"/>
  <c r="U154" i="102" s="1"/>
  <c r="U25" i="102" s="1"/>
  <c r="V127" i="106"/>
  <c r="V32" i="106" s="1"/>
  <c r="V126" i="106"/>
  <c r="V14" i="106" s="1"/>
  <c r="U49" i="105"/>
  <c r="U26" i="105" s="1"/>
  <c r="U48" i="105"/>
  <c r="U8" i="105" s="1"/>
  <c r="U45" i="102"/>
  <c r="U50" i="102" s="1"/>
  <c r="U17" i="102" s="1"/>
  <c r="U87" i="104"/>
  <c r="U11" i="104" s="1"/>
  <c r="U88" i="104"/>
  <c r="U29" i="104" s="1"/>
  <c r="T97" i="104"/>
  <c r="T102" i="104" s="1"/>
  <c r="T21" i="104" s="1"/>
  <c r="U100" i="106"/>
  <c r="U12" i="106" s="1"/>
  <c r="U101" i="106"/>
  <c r="U30" i="106" s="1"/>
  <c r="T139" i="104"/>
  <c r="T15" i="104" s="1"/>
  <c r="T140" i="104"/>
  <c r="T33" i="104" s="1"/>
  <c r="S97" i="101"/>
  <c r="S102" i="101" s="1"/>
  <c r="S21" i="101" s="1"/>
  <c r="T87" i="103"/>
  <c r="T11" i="103" s="1"/>
  <c r="T88" i="103"/>
  <c r="T29" i="103" s="1"/>
  <c r="T89" i="103"/>
  <c r="T20" i="103" s="1"/>
  <c r="T88" i="104"/>
  <c r="T29" i="104" s="1"/>
  <c r="T87" i="104"/>
  <c r="T11" i="104" s="1"/>
  <c r="U84" i="106"/>
  <c r="U89" i="106" s="1"/>
  <c r="U20" i="106" s="1"/>
  <c r="U62" i="106"/>
  <c r="U27" i="106" s="1"/>
  <c r="U61" i="106"/>
  <c r="U9" i="106" s="1"/>
  <c r="U123" i="106"/>
  <c r="U128" i="106" s="1"/>
  <c r="U23" i="106" s="1"/>
  <c r="S84" i="101"/>
  <c r="S89" i="101" s="1"/>
  <c r="S20" i="101" s="1"/>
  <c r="R88" i="101"/>
  <c r="R29" i="101" s="1"/>
  <c r="R87" i="101"/>
  <c r="R11" i="101" s="1"/>
  <c r="S58" i="103"/>
  <c r="S63" i="103" s="1"/>
  <c r="S18" i="103" s="1"/>
  <c r="T97" i="106"/>
  <c r="T102" i="106" s="1"/>
  <c r="T21" i="106" s="1"/>
  <c r="R127" i="101"/>
  <c r="R32" i="101" s="1"/>
  <c r="R126" i="101"/>
  <c r="R14" i="101" s="1"/>
  <c r="S48" i="102"/>
  <c r="S8" i="102" s="1"/>
  <c r="S49" i="102"/>
  <c r="S26" i="102" s="1"/>
  <c r="S84" i="104"/>
  <c r="S89" i="104" s="1"/>
  <c r="S20" i="104" s="1"/>
  <c r="S88" i="103"/>
  <c r="S29" i="103" s="1"/>
  <c r="S87" i="103"/>
  <c r="S11" i="103" s="1"/>
  <c r="S75" i="105"/>
  <c r="S28" i="105" s="1"/>
  <c r="S74" i="105"/>
  <c r="S10" i="105" s="1"/>
  <c r="S62" i="103"/>
  <c r="S27" i="103" s="1"/>
  <c r="S61" i="103"/>
  <c r="S9" i="103" s="1"/>
  <c r="S48" i="105"/>
  <c r="S8" i="105" s="1"/>
  <c r="S49" i="105"/>
  <c r="S26" i="105" s="1"/>
  <c r="S45" i="102"/>
  <c r="S50" i="102" s="1"/>
  <c r="S17" i="102" s="1"/>
  <c r="S152" i="105"/>
  <c r="S16" i="105" s="1"/>
  <c r="S153" i="105"/>
  <c r="S34" i="105" s="1"/>
  <c r="S113" i="102"/>
  <c r="S13" i="102" s="1"/>
  <c r="S114" i="102"/>
  <c r="S31" i="102" s="1"/>
  <c r="Q110" i="101"/>
  <c r="Q115" i="101" s="1"/>
  <c r="Q22" i="101" s="1"/>
  <c r="R136" i="104"/>
  <c r="R141" i="104" s="1"/>
  <c r="R24" i="104" s="1"/>
  <c r="R84" i="105"/>
  <c r="R89" i="105" s="1"/>
  <c r="R20" i="105" s="1"/>
  <c r="R136" i="105"/>
  <c r="R141" i="105" s="1"/>
  <c r="R24" i="105" s="1"/>
  <c r="R127" i="105"/>
  <c r="R32" i="105" s="1"/>
  <c r="R126" i="105"/>
  <c r="R14" i="105" s="1"/>
  <c r="R58" i="105"/>
  <c r="R63" i="105" s="1"/>
  <c r="R18" i="105" s="1"/>
  <c r="Q74" i="105"/>
  <c r="Q10" i="105" s="1"/>
  <c r="Q75" i="105"/>
  <c r="Q28" i="105" s="1"/>
  <c r="Q45" i="105"/>
  <c r="Q50" i="105" s="1"/>
  <c r="Q17" i="105" s="1"/>
  <c r="P136" i="101"/>
  <c r="P141" i="101" s="1"/>
  <c r="P24" i="101" s="1"/>
  <c r="P139" i="101"/>
  <c r="P15" i="101" s="1"/>
  <c r="P140" i="101"/>
  <c r="P33" i="101" s="1"/>
  <c r="Q123" i="103"/>
  <c r="Q128" i="103" s="1"/>
  <c r="Q23" i="103" s="1"/>
  <c r="R87" i="106"/>
  <c r="R11" i="106" s="1"/>
  <c r="R88" i="106"/>
  <c r="R29" i="106" s="1"/>
  <c r="P97" i="101"/>
  <c r="P102" i="101" s="1"/>
  <c r="P21" i="101" s="1"/>
  <c r="Q75" i="104"/>
  <c r="Q28" i="104" s="1"/>
  <c r="Q74" i="104"/>
  <c r="Q10" i="104" s="1"/>
  <c r="R62" i="106"/>
  <c r="R27" i="106" s="1"/>
  <c r="R61" i="106"/>
  <c r="R9" i="106" s="1"/>
  <c r="Q110" i="102"/>
  <c r="Q115" i="102" s="1"/>
  <c r="Q22" i="102" s="1"/>
  <c r="R49" i="106"/>
  <c r="R26" i="106" s="1"/>
  <c r="R48" i="106"/>
  <c r="R8" i="106" s="1"/>
  <c r="Q97" i="105"/>
  <c r="Q102" i="105" s="1"/>
  <c r="Q21" i="105" s="1"/>
  <c r="P114" i="101"/>
  <c r="P31" i="101" s="1"/>
  <c r="P113" i="101"/>
  <c r="P13" i="101" s="1"/>
  <c r="Q97" i="104"/>
  <c r="Q102" i="104" s="1"/>
  <c r="Q21" i="104" s="1"/>
  <c r="P45" i="104"/>
  <c r="P50" i="104" s="1"/>
  <c r="P17" i="104" s="1"/>
  <c r="Q61" i="106"/>
  <c r="Q9" i="106" s="1"/>
  <c r="Q62" i="106"/>
  <c r="Q27" i="106" s="1"/>
  <c r="P97" i="105"/>
  <c r="P102" i="105" s="1"/>
  <c r="P21" i="105" s="1"/>
  <c r="P84" i="103"/>
  <c r="P89" i="103" s="1"/>
  <c r="P20" i="103" s="1"/>
  <c r="O136" i="101"/>
  <c r="O141" i="101" s="1"/>
  <c r="O24" i="101" s="1"/>
  <c r="P136" i="105"/>
  <c r="P141" i="105" s="1"/>
  <c r="P24" i="105" s="1"/>
  <c r="O97" i="101"/>
  <c r="O102" i="101" s="1"/>
  <c r="O21" i="101" s="1"/>
  <c r="O100" i="105"/>
  <c r="O12" i="105" s="1"/>
  <c r="O101" i="105"/>
  <c r="O30" i="105" s="1"/>
  <c r="P126" i="106"/>
  <c r="P14" i="106" s="1"/>
  <c r="P127" i="106"/>
  <c r="P32" i="106" s="1"/>
  <c r="O71" i="103"/>
  <c r="O76" i="103" s="1"/>
  <c r="O19" i="103" s="1"/>
  <c r="O71" i="102"/>
  <c r="O76" i="102" s="1"/>
  <c r="O19" i="102" s="1"/>
  <c r="P48" i="106"/>
  <c r="P8" i="106" s="1"/>
  <c r="P49" i="106"/>
  <c r="P26" i="106" s="1"/>
  <c r="O113" i="105"/>
  <c r="O13" i="105" s="1"/>
  <c r="O114" i="105"/>
  <c r="O31" i="105" s="1"/>
  <c r="N100" i="101"/>
  <c r="N12" i="101" s="1"/>
  <c r="N101" i="101"/>
  <c r="N30" i="101" s="1"/>
  <c r="O84" i="103"/>
  <c r="O89" i="103" s="1"/>
  <c r="O20" i="103" s="1"/>
  <c r="N71" i="101"/>
  <c r="N76" i="101" s="1"/>
  <c r="N19" i="101" s="1"/>
  <c r="O152" i="105"/>
  <c r="O16" i="105" s="1"/>
  <c r="O153" i="105"/>
  <c r="O34" i="105" s="1"/>
  <c r="O152" i="104"/>
  <c r="O16" i="104" s="1"/>
  <c r="O153" i="104"/>
  <c r="O34" i="104" s="1"/>
  <c r="N84" i="102"/>
  <c r="N89" i="102" s="1"/>
  <c r="N20" i="102" s="1"/>
  <c r="M62" i="101"/>
  <c r="M27" i="101" s="1"/>
  <c r="M61" i="101"/>
  <c r="M9" i="101" s="1"/>
  <c r="M123" i="101"/>
  <c r="M128" i="101" s="1"/>
  <c r="M23" i="101" s="1"/>
  <c r="M139" i="101"/>
  <c r="M15" i="101" s="1"/>
  <c r="M140" i="101"/>
  <c r="M33" i="101" s="1"/>
  <c r="N45" i="104"/>
  <c r="N50" i="104" s="1"/>
  <c r="N17" i="104" s="1"/>
  <c r="N102" i="104"/>
  <c r="N21" i="104" s="1"/>
  <c r="N100" i="104"/>
  <c r="N12" i="104" s="1"/>
  <c r="N101" i="104"/>
  <c r="N30" i="104" s="1"/>
  <c r="O75" i="106"/>
  <c r="O28" i="106" s="1"/>
  <c r="O74" i="106"/>
  <c r="O10" i="106" s="1"/>
  <c r="N45" i="103"/>
  <c r="N50" i="103" s="1"/>
  <c r="N17" i="103" s="1"/>
  <c r="M113" i="101"/>
  <c r="M13" i="101" s="1"/>
  <c r="M114" i="101"/>
  <c r="M31" i="101" s="1"/>
  <c r="L49" i="101"/>
  <c r="L26" i="101" s="1"/>
  <c r="L48" i="101"/>
  <c r="L8" i="101" s="1"/>
  <c r="M123" i="105"/>
  <c r="M128" i="105" s="1"/>
  <c r="M23" i="105" s="1"/>
  <c r="L49" i="104"/>
  <c r="L26" i="104" s="1"/>
  <c r="L48" i="104"/>
  <c r="L8" i="104" s="1"/>
  <c r="M58" i="106"/>
  <c r="M63" i="106" s="1"/>
  <c r="M18" i="106" s="1"/>
  <c r="M74" i="106"/>
  <c r="M10" i="106" s="1"/>
  <c r="M75" i="106"/>
  <c r="M28" i="106" s="1"/>
  <c r="L62" i="103"/>
  <c r="L27" i="103" s="1"/>
  <c r="L61" i="103"/>
  <c r="L9" i="103" s="1"/>
  <c r="L87" i="103"/>
  <c r="L11" i="103" s="1"/>
  <c r="L88" i="103"/>
  <c r="L29" i="103" s="1"/>
  <c r="L114" i="105"/>
  <c r="L31" i="105" s="1"/>
  <c r="L113" i="105"/>
  <c r="L13" i="105" s="1"/>
  <c r="L110" i="104"/>
  <c r="L115" i="104" s="1"/>
  <c r="L22" i="104" s="1"/>
  <c r="L149" i="103"/>
  <c r="L154" i="103" s="1"/>
  <c r="L25" i="103" s="1"/>
  <c r="L100" i="105"/>
  <c r="L12" i="105" s="1"/>
  <c r="L101" i="105"/>
  <c r="L30" i="105" s="1"/>
  <c r="J45" i="101"/>
  <c r="J50" i="101" s="1"/>
  <c r="J17" i="101" s="1"/>
  <c r="K48" i="103"/>
  <c r="K8" i="103" s="1"/>
  <c r="K50" i="103"/>
  <c r="K17" i="103" s="1"/>
  <c r="K49" i="103"/>
  <c r="K26" i="103" s="1"/>
  <c r="K58" i="103"/>
  <c r="K63" i="103" s="1"/>
  <c r="K18" i="103" s="1"/>
  <c r="K49" i="104"/>
  <c r="K26" i="104" s="1"/>
  <c r="K48" i="104"/>
  <c r="K8" i="104" s="1"/>
  <c r="L74" i="106"/>
  <c r="L10" i="106" s="1"/>
  <c r="L75" i="106"/>
  <c r="L28" i="106" s="1"/>
  <c r="L123" i="106"/>
  <c r="L128" i="106" s="1"/>
  <c r="L23" i="106" s="1"/>
  <c r="K100" i="104"/>
  <c r="K12" i="104" s="1"/>
  <c r="K101" i="104"/>
  <c r="K30" i="104" s="1"/>
  <c r="K102" i="104"/>
  <c r="K21" i="104" s="1"/>
  <c r="L84" i="106"/>
  <c r="L89" i="106" s="1"/>
  <c r="L20" i="106" s="1"/>
  <c r="K113" i="105"/>
  <c r="K13" i="105" s="1"/>
  <c r="K114" i="105"/>
  <c r="K31" i="105" s="1"/>
  <c r="K123" i="102"/>
  <c r="K128" i="102" s="1"/>
  <c r="K23" i="102" s="1"/>
  <c r="K113" i="104"/>
  <c r="K13" i="104" s="1"/>
  <c r="K114" i="104"/>
  <c r="K31" i="104" s="1"/>
  <c r="K45" i="105"/>
  <c r="K50" i="105" s="1"/>
  <c r="K17" i="105" s="1"/>
  <c r="L110" i="106"/>
  <c r="L115" i="106" s="1"/>
  <c r="L22" i="106" s="1"/>
  <c r="K153" i="104"/>
  <c r="K34" i="104" s="1"/>
  <c r="K152" i="104"/>
  <c r="K16" i="104" s="1"/>
  <c r="L97" i="106"/>
  <c r="L102" i="106" s="1"/>
  <c r="L21" i="106" s="1"/>
  <c r="K110" i="105"/>
  <c r="K115" i="105" s="1"/>
  <c r="K22" i="105" s="1"/>
  <c r="J97" i="102"/>
  <c r="J102" i="102" s="1"/>
  <c r="J21" i="102" s="1"/>
  <c r="I113" i="103"/>
  <c r="I13" i="103" s="1"/>
  <c r="I114" i="103"/>
  <c r="I31" i="103" s="1"/>
  <c r="J45" i="102"/>
  <c r="J50" i="102" s="1"/>
  <c r="J17" i="102" s="1"/>
  <c r="J74" i="106"/>
  <c r="J10" i="106" s="1"/>
  <c r="J75" i="106"/>
  <c r="J28" i="106" s="1"/>
  <c r="I139" i="102"/>
  <c r="I15" i="102" s="1"/>
  <c r="I140" i="102"/>
  <c r="I33" i="102" s="1"/>
  <c r="J62" i="104"/>
  <c r="J27" i="104" s="1"/>
  <c r="J61" i="104"/>
  <c r="J9" i="104" s="1"/>
  <c r="J97" i="105"/>
  <c r="J102" i="105" s="1"/>
  <c r="J21" i="105" s="1"/>
  <c r="I113" i="106"/>
  <c r="I13" i="106" s="1"/>
  <c r="I114" i="106"/>
  <c r="I31" i="106" s="1"/>
  <c r="I123" i="105"/>
  <c r="I128" i="105" s="1"/>
  <c r="I23" i="105" s="1"/>
  <c r="I97" i="104"/>
  <c r="I102" i="104" s="1"/>
  <c r="I21" i="104" s="1"/>
  <c r="I153" i="102"/>
  <c r="I34" i="102" s="1"/>
  <c r="I152" i="102"/>
  <c r="I16" i="102" s="1"/>
  <c r="I58" i="104"/>
  <c r="I63" i="104" s="1"/>
  <c r="I18" i="104" s="1"/>
  <c r="I139" i="106"/>
  <c r="I15" i="106" s="1"/>
  <c r="I140" i="106"/>
  <c r="I33" i="106" s="1"/>
  <c r="J110" i="105"/>
  <c r="J115" i="105" s="1"/>
  <c r="J22" i="105" s="1"/>
  <c r="J110" i="104"/>
  <c r="J115" i="104" s="1"/>
  <c r="J22" i="104" s="1"/>
  <c r="J71" i="105"/>
  <c r="J76" i="105" s="1"/>
  <c r="J19" i="105" s="1"/>
  <c r="H110" i="101"/>
  <c r="H115" i="101" s="1"/>
  <c r="H22" i="101" s="1"/>
  <c r="H97" i="102"/>
  <c r="H102" i="102" s="1"/>
  <c r="H21" i="102" s="1"/>
  <c r="H127" i="101"/>
  <c r="H32" i="101" s="1"/>
  <c r="H126" i="101"/>
  <c r="H14" i="101" s="1"/>
  <c r="H100" i="106"/>
  <c r="H12" i="106" s="1"/>
  <c r="H101" i="106"/>
  <c r="H30" i="106" s="1"/>
  <c r="H153" i="102"/>
  <c r="H34" i="102" s="1"/>
  <c r="H152" i="102"/>
  <c r="H16" i="102" s="1"/>
  <c r="H58" i="105"/>
  <c r="H63" i="105" s="1"/>
  <c r="H18" i="105" s="1"/>
  <c r="H84" i="102"/>
  <c r="H89" i="102" s="1"/>
  <c r="H20" i="102" s="1"/>
  <c r="H110" i="106"/>
  <c r="H115" i="106" s="1"/>
  <c r="H22" i="106" s="1"/>
  <c r="H97" i="106"/>
  <c r="H102" i="106" s="1"/>
  <c r="H21" i="106" s="1"/>
  <c r="H45" i="104"/>
  <c r="H50" i="104" s="1"/>
  <c r="H17" i="104" s="1"/>
  <c r="I74" i="103"/>
  <c r="I10" i="103" s="1"/>
  <c r="I75" i="103"/>
  <c r="I28" i="103" s="1"/>
  <c r="H49" i="106"/>
  <c r="H26" i="106" s="1"/>
  <c r="H48" i="106"/>
  <c r="H8" i="106" s="1"/>
  <c r="H58" i="102"/>
  <c r="H63" i="102" s="1"/>
  <c r="H18" i="102" s="1"/>
  <c r="H97" i="103"/>
  <c r="H102" i="103" s="1"/>
  <c r="H21" i="103" s="1"/>
  <c r="S110" i="104"/>
  <c r="S115" i="104" s="1"/>
  <c r="S22" i="104" s="1"/>
  <c r="T75" i="106"/>
  <c r="T28" i="106" s="1"/>
  <c r="T74" i="106"/>
  <c r="T10" i="106" s="1"/>
  <c r="S84" i="103"/>
  <c r="S89" i="103" s="1"/>
  <c r="S20" i="103" s="1"/>
  <c r="S101" i="103"/>
  <c r="S30" i="103" s="1"/>
  <c r="S100" i="103"/>
  <c r="S12" i="103" s="1"/>
  <c r="S123" i="105"/>
  <c r="S128" i="105" s="1"/>
  <c r="S23" i="105" s="1"/>
  <c r="S45" i="103"/>
  <c r="S50" i="103" s="1"/>
  <c r="S17" i="103" s="1"/>
  <c r="R58" i="101"/>
  <c r="R63" i="101" s="1"/>
  <c r="R18" i="101" s="1"/>
  <c r="T49" i="106"/>
  <c r="T26" i="106" s="1"/>
  <c r="T48" i="106"/>
  <c r="T8" i="106" s="1"/>
  <c r="S126" i="102"/>
  <c r="S14" i="102" s="1"/>
  <c r="S127" i="102"/>
  <c r="S32" i="102" s="1"/>
  <c r="Q140" i="101"/>
  <c r="Q33" i="101" s="1"/>
  <c r="Q139" i="101"/>
  <c r="Q15" i="101" s="1"/>
  <c r="Q88" i="101"/>
  <c r="Q29" i="101" s="1"/>
  <c r="Q87" i="101"/>
  <c r="Q11" i="101" s="1"/>
  <c r="R97" i="103"/>
  <c r="R102" i="103" s="1"/>
  <c r="R21" i="103" s="1"/>
  <c r="R88" i="105"/>
  <c r="R29" i="105" s="1"/>
  <c r="R87" i="105"/>
  <c r="R11" i="105" s="1"/>
  <c r="R61" i="102"/>
  <c r="R9" i="102" s="1"/>
  <c r="R62" i="102"/>
  <c r="R27" i="102" s="1"/>
  <c r="Q100" i="101"/>
  <c r="Q12" i="101" s="1"/>
  <c r="Q101" i="101"/>
  <c r="Q30" i="101" s="1"/>
  <c r="R101" i="103"/>
  <c r="R30" i="103" s="1"/>
  <c r="R100" i="103"/>
  <c r="R12" i="103" s="1"/>
  <c r="R45" i="102"/>
  <c r="R50" i="102" s="1"/>
  <c r="R17" i="102" s="1"/>
  <c r="R75" i="104"/>
  <c r="R28" i="104" s="1"/>
  <c r="R74" i="104"/>
  <c r="R10" i="104" s="1"/>
  <c r="R87" i="102"/>
  <c r="R11" i="102" s="1"/>
  <c r="R88" i="102"/>
  <c r="R29" i="102" s="1"/>
  <c r="Q87" i="103"/>
  <c r="Q11" i="103" s="1"/>
  <c r="Q88" i="103"/>
  <c r="Q29" i="103" s="1"/>
  <c r="Q62" i="105"/>
  <c r="Q27" i="105" s="1"/>
  <c r="Q61" i="105"/>
  <c r="Q9" i="105" s="1"/>
  <c r="Q128" i="102"/>
  <c r="Q23" i="102" s="1"/>
  <c r="Q153" i="102"/>
  <c r="Q34" i="102" s="1"/>
  <c r="Q152" i="102"/>
  <c r="Q16" i="102" s="1"/>
  <c r="R101" i="106"/>
  <c r="R30" i="106" s="1"/>
  <c r="R100" i="106"/>
  <c r="R12" i="106" s="1"/>
  <c r="R75" i="106"/>
  <c r="R28" i="106" s="1"/>
  <c r="R74" i="106"/>
  <c r="R10" i="106" s="1"/>
  <c r="R110" i="106"/>
  <c r="R115" i="106" s="1"/>
  <c r="R22" i="106" s="1"/>
  <c r="P88" i="101"/>
  <c r="P29" i="101" s="1"/>
  <c r="P87" i="101"/>
  <c r="P11" i="101" s="1"/>
  <c r="P62" i="101"/>
  <c r="P27" i="101" s="1"/>
  <c r="P61" i="101"/>
  <c r="P9" i="101" s="1"/>
  <c r="P87" i="104"/>
  <c r="P11" i="104" s="1"/>
  <c r="P88" i="104"/>
  <c r="P29" i="104" s="1"/>
  <c r="P74" i="104"/>
  <c r="P10" i="104" s="1"/>
  <c r="P75" i="104"/>
  <c r="P28" i="104" s="1"/>
  <c r="P139" i="105"/>
  <c r="P15" i="105" s="1"/>
  <c r="P140" i="105"/>
  <c r="P33" i="105" s="1"/>
  <c r="P149" i="102"/>
  <c r="P154" i="102" s="1"/>
  <c r="P25" i="102" s="1"/>
  <c r="Q113" i="106"/>
  <c r="Q13" i="106" s="1"/>
  <c r="Q114" i="106"/>
  <c r="Q31" i="106" s="1"/>
  <c r="O136" i="102"/>
  <c r="O141" i="102" s="1"/>
  <c r="O24" i="102" s="1"/>
  <c r="P89" i="106"/>
  <c r="P20" i="106" s="1"/>
  <c r="O102" i="103"/>
  <c r="O21" i="103" s="1"/>
  <c r="O48" i="105"/>
  <c r="O8" i="105" s="1"/>
  <c r="O49" i="105"/>
  <c r="O26" i="105" s="1"/>
  <c r="O100" i="103"/>
  <c r="O12" i="103" s="1"/>
  <c r="O101" i="103"/>
  <c r="O30" i="103" s="1"/>
  <c r="O126" i="105"/>
  <c r="O14" i="105" s="1"/>
  <c r="O127" i="105"/>
  <c r="O32" i="105" s="1"/>
  <c r="O110" i="105"/>
  <c r="O115" i="105" s="1"/>
  <c r="O22" i="105" s="1"/>
  <c r="N62" i="104"/>
  <c r="N27" i="104" s="1"/>
  <c r="N61" i="104"/>
  <c r="N9" i="104" s="1"/>
  <c r="N100" i="105"/>
  <c r="N12" i="105" s="1"/>
  <c r="N101" i="105"/>
  <c r="N30" i="105" s="1"/>
  <c r="M113" i="102"/>
  <c r="M13" i="102" s="1"/>
  <c r="M114" i="102"/>
  <c r="M31" i="102" s="1"/>
  <c r="L75" i="101"/>
  <c r="L28" i="101" s="1"/>
  <c r="L74" i="101"/>
  <c r="L10" i="101" s="1"/>
  <c r="M97" i="102"/>
  <c r="M102" i="102" s="1"/>
  <c r="M21" i="102" s="1"/>
  <c r="L123" i="101"/>
  <c r="L128" i="101" s="1"/>
  <c r="L23" i="101" s="1"/>
  <c r="L141" i="101"/>
  <c r="L24" i="101" s="1"/>
  <c r="L139" i="101"/>
  <c r="L15" i="101" s="1"/>
  <c r="L140" i="101"/>
  <c r="L33" i="101" s="1"/>
  <c r="M48" i="103"/>
  <c r="M8" i="103" s="1"/>
  <c r="M49" i="103"/>
  <c r="M26" i="103" s="1"/>
  <c r="M75" i="104"/>
  <c r="M28" i="104" s="1"/>
  <c r="M74" i="104"/>
  <c r="M10" i="104" s="1"/>
  <c r="L110" i="101"/>
  <c r="L115" i="101" s="1"/>
  <c r="L22" i="101" s="1"/>
  <c r="N76" i="106"/>
  <c r="N19" i="106" s="1"/>
  <c r="M71" i="103"/>
  <c r="M76" i="103" s="1"/>
  <c r="M19" i="103" s="1"/>
  <c r="L149" i="101"/>
  <c r="L154" i="101" s="1"/>
  <c r="L25" i="101" s="1"/>
  <c r="L100" i="102"/>
  <c r="L12" i="102" s="1"/>
  <c r="L101" i="102"/>
  <c r="L30" i="102" s="1"/>
  <c r="K62" i="101"/>
  <c r="K27" i="101" s="1"/>
  <c r="K61" i="101"/>
  <c r="K9" i="101" s="1"/>
  <c r="L97" i="105"/>
  <c r="L102" i="105" s="1"/>
  <c r="L21" i="105" s="1"/>
  <c r="L48" i="105"/>
  <c r="L8" i="105" s="1"/>
  <c r="L49" i="105"/>
  <c r="L26" i="105" s="1"/>
  <c r="L123" i="103"/>
  <c r="L128" i="103" s="1"/>
  <c r="L23" i="103" s="1"/>
  <c r="L71" i="105"/>
  <c r="L76" i="105" s="1"/>
  <c r="L19" i="105" s="1"/>
  <c r="K62" i="105"/>
  <c r="K27" i="105" s="1"/>
  <c r="K61" i="105"/>
  <c r="K9" i="105" s="1"/>
  <c r="J87" i="103"/>
  <c r="J11" i="103" s="1"/>
  <c r="J88" i="103"/>
  <c r="J29" i="103" s="1"/>
  <c r="J110" i="103"/>
  <c r="J115" i="103" s="1"/>
  <c r="J22" i="103" s="1"/>
  <c r="J74" i="104"/>
  <c r="J10" i="104" s="1"/>
  <c r="J75" i="104"/>
  <c r="J28" i="104" s="1"/>
  <c r="I61" i="105"/>
  <c r="I9" i="105" s="1"/>
  <c r="I62" i="105"/>
  <c r="I27" i="105" s="1"/>
  <c r="I88" i="102"/>
  <c r="I29" i="102" s="1"/>
  <c r="I89" i="102"/>
  <c r="I20" i="102" s="1"/>
  <c r="I87" i="102"/>
  <c r="I11" i="102" s="1"/>
  <c r="I84" i="104"/>
  <c r="I89" i="104" s="1"/>
  <c r="I20" i="104" s="1"/>
  <c r="I139" i="103"/>
  <c r="I15" i="103" s="1"/>
  <c r="I140" i="103"/>
  <c r="I33" i="103" s="1"/>
  <c r="I87" i="103"/>
  <c r="I11" i="103" s="1"/>
  <c r="I88" i="103"/>
  <c r="I29" i="103" s="1"/>
  <c r="I136" i="106"/>
  <c r="I141" i="106" s="1"/>
  <c r="I24" i="106" s="1"/>
  <c r="I87" i="104"/>
  <c r="I11" i="104" s="1"/>
  <c r="I88" i="104"/>
  <c r="I29" i="104" s="1"/>
  <c r="J48" i="105"/>
  <c r="J8" i="105" s="1"/>
  <c r="J49" i="105"/>
  <c r="J26" i="105" s="1"/>
  <c r="H110" i="102"/>
  <c r="H115" i="102" s="1"/>
  <c r="H22" i="102" s="1"/>
  <c r="H48" i="102"/>
  <c r="H8" i="102" s="1"/>
  <c r="H49" i="102"/>
  <c r="H26" i="102" s="1"/>
  <c r="H139" i="104"/>
  <c r="H15" i="104" s="1"/>
  <c r="H140" i="104"/>
  <c r="H33" i="104" s="1"/>
  <c r="I61" i="102"/>
  <c r="I9" i="102" s="1"/>
  <c r="I63" i="102"/>
  <c r="I18" i="102" s="1"/>
  <c r="I62" i="102"/>
  <c r="I27" i="102" s="1"/>
  <c r="H123" i="103"/>
  <c r="H128" i="103" s="1"/>
  <c r="H23" i="103" s="1"/>
  <c r="H110" i="104"/>
  <c r="H115" i="104" s="1"/>
  <c r="H22" i="104" s="1"/>
  <c r="AA48" i="102"/>
  <c r="AA8" i="102" s="1"/>
  <c r="AA49" i="102"/>
  <c r="AA26" i="102" s="1"/>
  <c r="Y152" i="101"/>
  <c r="Y16" i="101" s="1"/>
  <c r="Y153" i="101"/>
  <c r="Y34" i="101" s="1"/>
  <c r="Z97" i="105"/>
  <c r="Z102" i="105" s="1"/>
  <c r="Z21" i="105" s="1"/>
  <c r="Z84" i="103"/>
  <c r="Z89" i="103" s="1"/>
  <c r="Z20" i="103" s="1"/>
  <c r="Z154" i="103"/>
  <c r="Z25" i="103" s="1"/>
  <c r="Z153" i="103"/>
  <c r="Z34" i="103" s="1"/>
  <c r="Z152" i="103"/>
  <c r="Z16" i="103" s="1"/>
  <c r="Z123" i="105"/>
  <c r="Z128" i="105" s="1"/>
  <c r="Z23" i="105" s="1"/>
  <c r="X74" i="101"/>
  <c r="X10" i="101" s="1"/>
  <c r="X75" i="101"/>
  <c r="X28" i="101" s="1"/>
  <c r="Y149" i="105"/>
  <c r="Y154" i="105" s="1"/>
  <c r="Y25" i="105" s="1"/>
  <c r="Y110" i="103"/>
  <c r="Y115" i="103" s="1"/>
  <c r="Y22" i="103" s="1"/>
  <c r="Y84" i="104"/>
  <c r="Y89" i="104" s="1"/>
  <c r="Y20" i="104" s="1"/>
  <c r="Z75" i="106"/>
  <c r="Z28" i="106" s="1"/>
  <c r="Z74" i="106"/>
  <c r="Z10" i="106" s="1"/>
  <c r="Y114" i="103"/>
  <c r="Y31" i="103" s="1"/>
  <c r="Y113" i="103"/>
  <c r="Y13" i="103" s="1"/>
  <c r="W84" i="101"/>
  <c r="W89" i="101" s="1"/>
  <c r="W20" i="101" s="1"/>
  <c r="X48" i="102"/>
  <c r="X8" i="102" s="1"/>
  <c r="X49" i="102"/>
  <c r="X26" i="102" s="1"/>
  <c r="Y149" i="106"/>
  <c r="Y154" i="106" s="1"/>
  <c r="Y25" i="106" s="1"/>
  <c r="X48" i="105"/>
  <c r="X8" i="105" s="1"/>
  <c r="X49" i="105"/>
  <c r="X26" i="105" s="1"/>
  <c r="X113" i="105"/>
  <c r="X13" i="105" s="1"/>
  <c r="X114" i="105"/>
  <c r="X31" i="105" s="1"/>
  <c r="X100" i="103"/>
  <c r="X12" i="103" s="1"/>
  <c r="X101" i="103"/>
  <c r="X30" i="103" s="1"/>
  <c r="X97" i="102"/>
  <c r="X102" i="102" s="1"/>
  <c r="X21" i="102" s="1"/>
  <c r="X152" i="103"/>
  <c r="X16" i="103" s="1"/>
  <c r="X153" i="103"/>
  <c r="X34" i="103" s="1"/>
  <c r="X71" i="105"/>
  <c r="X76" i="105" s="1"/>
  <c r="X19" i="105" s="1"/>
  <c r="W153" i="102"/>
  <c r="W34" i="102" s="1"/>
  <c r="W152" i="102"/>
  <c r="W16" i="102" s="1"/>
  <c r="X123" i="106"/>
  <c r="X128" i="106" s="1"/>
  <c r="X23" i="106" s="1"/>
  <c r="W49" i="104"/>
  <c r="W26" i="104" s="1"/>
  <c r="W48" i="104"/>
  <c r="W8" i="104" s="1"/>
  <c r="W45" i="103"/>
  <c r="W50" i="103" s="1"/>
  <c r="W17" i="103" s="1"/>
  <c r="V45" i="101"/>
  <c r="V50" i="101" s="1"/>
  <c r="V17" i="101" s="1"/>
  <c r="W74" i="103"/>
  <c r="W10" i="103" s="1"/>
  <c r="W75" i="103"/>
  <c r="W28" i="103" s="1"/>
  <c r="W71" i="105"/>
  <c r="W76" i="105" s="1"/>
  <c r="W19" i="105" s="1"/>
  <c r="V114" i="101"/>
  <c r="V31" i="101" s="1"/>
  <c r="V113" i="101"/>
  <c r="V13" i="101" s="1"/>
  <c r="W97" i="105"/>
  <c r="W102" i="105" s="1"/>
  <c r="W21" i="105" s="1"/>
  <c r="U75" i="101"/>
  <c r="U28" i="101" s="1"/>
  <c r="U74" i="101"/>
  <c r="U10" i="101" s="1"/>
  <c r="U61" i="101"/>
  <c r="U9" i="101" s="1"/>
  <c r="U62" i="101"/>
  <c r="U27" i="101" s="1"/>
  <c r="U139" i="101"/>
  <c r="U15" i="101" s="1"/>
  <c r="U140" i="101"/>
  <c r="U33" i="101" s="1"/>
  <c r="W136" i="106"/>
  <c r="W141" i="106" s="1"/>
  <c r="W24" i="106" s="1"/>
  <c r="W113" i="106"/>
  <c r="W13" i="106" s="1"/>
  <c r="W114" i="106"/>
  <c r="W31" i="106" s="1"/>
  <c r="W58" i="106"/>
  <c r="W63" i="106" s="1"/>
  <c r="W18" i="106" s="1"/>
  <c r="V136" i="104"/>
  <c r="V141" i="104" s="1"/>
  <c r="V24" i="104" s="1"/>
  <c r="V49" i="102"/>
  <c r="V26" i="102" s="1"/>
  <c r="V48" i="102"/>
  <c r="V8" i="102" s="1"/>
  <c r="V149" i="104"/>
  <c r="V154" i="104" s="1"/>
  <c r="V25" i="104" s="1"/>
  <c r="V114" i="105"/>
  <c r="V31" i="105" s="1"/>
  <c r="V115" i="105"/>
  <c r="V22" i="105" s="1"/>
  <c r="V113" i="105"/>
  <c r="V13" i="105" s="1"/>
  <c r="T149" i="101"/>
  <c r="T154" i="101" s="1"/>
  <c r="T25" i="101" s="1"/>
  <c r="T58" i="101"/>
  <c r="T63" i="101" s="1"/>
  <c r="T18" i="101" s="1"/>
  <c r="T97" i="101"/>
  <c r="T102" i="101" s="1"/>
  <c r="T21" i="101" s="1"/>
  <c r="T48" i="101"/>
  <c r="T8" i="101" s="1"/>
  <c r="T49" i="101"/>
  <c r="T26" i="101" s="1"/>
  <c r="U84" i="104"/>
  <c r="U89" i="104" s="1"/>
  <c r="U20" i="104" s="1"/>
  <c r="U110" i="103"/>
  <c r="U115" i="103" s="1"/>
  <c r="U22" i="103" s="1"/>
  <c r="U84" i="105"/>
  <c r="U89" i="105" s="1"/>
  <c r="U20" i="105" s="1"/>
  <c r="T84" i="105"/>
  <c r="T89" i="105" s="1"/>
  <c r="T20" i="105" s="1"/>
  <c r="T110" i="103"/>
  <c r="T115" i="103" s="1"/>
  <c r="T22" i="103" s="1"/>
  <c r="S113" i="101"/>
  <c r="S13" i="101" s="1"/>
  <c r="S114" i="101"/>
  <c r="S31" i="101" s="1"/>
  <c r="T128" i="102"/>
  <c r="T23" i="102" s="1"/>
  <c r="T127" i="102"/>
  <c r="T32" i="102" s="1"/>
  <c r="T126" i="102"/>
  <c r="T14" i="102" s="1"/>
  <c r="T126" i="104"/>
  <c r="T14" i="104" s="1"/>
  <c r="T127" i="104"/>
  <c r="T32" i="104" s="1"/>
  <c r="T139" i="103"/>
  <c r="T15" i="103" s="1"/>
  <c r="T140" i="103"/>
  <c r="T33" i="103" s="1"/>
  <c r="T88" i="105"/>
  <c r="T29" i="105" s="1"/>
  <c r="T87" i="105"/>
  <c r="T11" i="105" s="1"/>
  <c r="T58" i="103"/>
  <c r="T63" i="103" s="1"/>
  <c r="T18" i="103" s="1"/>
  <c r="T97" i="105"/>
  <c r="T102" i="105" s="1"/>
  <c r="T21" i="105" s="1"/>
  <c r="R101" i="101"/>
  <c r="R30" i="101" s="1"/>
  <c r="R100" i="101"/>
  <c r="R12" i="101" s="1"/>
  <c r="S84" i="105"/>
  <c r="S89" i="105" s="1"/>
  <c r="S20" i="105" s="1"/>
  <c r="S97" i="102"/>
  <c r="S102" i="102" s="1"/>
  <c r="S21" i="102" s="1"/>
  <c r="S87" i="104"/>
  <c r="S11" i="104" s="1"/>
  <c r="S88" i="104"/>
  <c r="S29" i="104" s="1"/>
  <c r="S71" i="105"/>
  <c r="S76" i="105" s="1"/>
  <c r="S19" i="105" s="1"/>
  <c r="S139" i="105"/>
  <c r="S15" i="105" s="1"/>
  <c r="S140" i="105"/>
  <c r="S33" i="105" s="1"/>
  <c r="R114" i="101"/>
  <c r="R31" i="101" s="1"/>
  <c r="R113" i="101"/>
  <c r="R13" i="101" s="1"/>
  <c r="S97" i="103"/>
  <c r="S102" i="103" s="1"/>
  <c r="S21" i="103" s="1"/>
  <c r="T58" i="106"/>
  <c r="T63" i="106" s="1"/>
  <c r="T18" i="106" s="1"/>
  <c r="S88" i="105"/>
  <c r="S29" i="105" s="1"/>
  <c r="S87" i="105"/>
  <c r="S11" i="105" s="1"/>
  <c r="Q84" i="101"/>
  <c r="Q89" i="101" s="1"/>
  <c r="Q20" i="101" s="1"/>
  <c r="R110" i="103"/>
  <c r="R115" i="103" s="1"/>
  <c r="R22" i="103" s="1"/>
  <c r="R49" i="105"/>
  <c r="R26" i="105" s="1"/>
  <c r="R48" i="105"/>
  <c r="R8" i="105" s="1"/>
  <c r="R75" i="102"/>
  <c r="R28" i="102" s="1"/>
  <c r="R74" i="102"/>
  <c r="R10" i="102" s="1"/>
  <c r="R45" i="104"/>
  <c r="R50" i="104" s="1"/>
  <c r="R17" i="104" s="1"/>
  <c r="R58" i="102"/>
  <c r="R63" i="102" s="1"/>
  <c r="R18" i="102" s="1"/>
  <c r="R140" i="102"/>
  <c r="R33" i="102" s="1"/>
  <c r="R139" i="102"/>
  <c r="R15" i="102" s="1"/>
  <c r="R110" i="104"/>
  <c r="R115" i="104" s="1"/>
  <c r="R22" i="104" s="1"/>
  <c r="Q139" i="103"/>
  <c r="Q15" i="103" s="1"/>
  <c r="Q140" i="103"/>
  <c r="Q33" i="103" s="1"/>
  <c r="Q149" i="104"/>
  <c r="Q154" i="104" s="1"/>
  <c r="Q25" i="104" s="1"/>
  <c r="R141" i="106"/>
  <c r="R24" i="106" s="1"/>
  <c r="Q71" i="102"/>
  <c r="Q76" i="102" s="1"/>
  <c r="Q19" i="102" s="1"/>
  <c r="Q48" i="103"/>
  <c r="Q8" i="103" s="1"/>
  <c r="Q49" i="103"/>
  <c r="Q26" i="103" s="1"/>
  <c r="R97" i="106"/>
  <c r="R102" i="106" s="1"/>
  <c r="R21" i="106" s="1"/>
  <c r="Q126" i="104"/>
  <c r="Q14" i="104" s="1"/>
  <c r="Q127" i="104"/>
  <c r="Q32" i="104" s="1"/>
  <c r="P58" i="101"/>
  <c r="P63" i="101" s="1"/>
  <c r="P18" i="101" s="1"/>
  <c r="Q74" i="102"/>
  <c r="Q10" i="102" s="1"/>
  <c r="Q75" i="102"/>
  <c r="Q28" i="102" s="1"/>
  <c r="R152" i="106"/>
  <c r="R16" i="106" s="1"/>
  <c r="R153" i="106"/>
  <c r="R34" i="106" s="1"/>
  <c r="Q110" i="105"/>
  <c r="Q115" i="105" s="1"/>
  <c r="Q22" i="105" s="1"/>
  <c r="P110" i="102"/>
  <c r="P115" i="102" s="1"/>
  <c r="P22" i="102" s="1"/>
  <c r="P61" i="104"/>
  <c r="P9" i="104" s="1"/>
  <c r="P62" i="104"/>
  <c r="P27" i="104" s="1"/>
  <c r="O123" i="101"/>
  <c r="O128" i="101" s="1"/>
  <c r="O23" i="101" s="1"/>
  <c r="P123" i="102"/>
  <c r="P128" i="102" s="1"/>
  <c r="P23" i="102" s="1"/>
  <c r="P136" i="104"/>
  <c r="P141" i="104" s="1"/>
  <c r="P24" i="104" s="1"/>
  <c r="Q149" i="106"/>
  <c r="Q154" i="106" s="1"/>
  <c r="Q25" i="106" s="1"/>
  <c r="P71" i="102"/>
  <c r="P76" i="102" s="1"/>
  <c r="P19" i="102" s="1"/>
  <c r="O58" i="101"/>
  <c r="O63" i="101" s="1"/>
  <c r="O18" i="101" s="1"/>
  <c r="P48" i="104"/>
  <c r="P8" i="104" s="1"/>
  <c r="P49" i="104"/>
  <c r="P26" i="104" s="1"/>
  <c r="P136" i="103"/>
  <c r="P141" i="103" s="1"/>
  <c r="P24" i="103" s="1"/>
  <c r="O113" i="101"/>
  <c r="O13" i="101" s="1"/>
  <c r="O114" i="101"/>
  <c r="O31" i="101" s="1"/>
  <c r="O127" i="101"/>
  <c r="O32" i="101" s="1"/>
  <c r="O126" i="101"/>
  <c r="O14" i="101" s="1"/>
  <c r="Q87" i="106"/>
  <c r="Q11" i="106" s="1"/>
  <c r="Q88" i="106"/>
  <c r="Q29" i="106" s="1"/>
  <c r="O97" i="102"/>
  <c r="O102" i="102" s="1"/>
  <c r="O21" i="102" s="1"/>
  <c r="O140" i="104"/>
  <c r="O33" i="104" s="1"/>
  <c r="O139" i="104"/>
  <c r="O15" i="104" s="1"/>
  <c r="O58" i="102"/>
  <c r="O63" i="102" s="1"/>
  <c r="O18" i="102" s="1"/>
  <c r="P101" i="106"/>
  <c r="P30" i="106" s="1"/>
  <c r="P100" i="106"/>
  <c r="P12" i="106" s="1"/>
  <c r="O149" i="103"/>
  <c r="O154" i="103" s="1"/>
  <c r="O25" i="103" s="1"/>
  <c r="N123" i="101"/>
  <c r="N128" i="101" s="1"/>
  <c r="N23" i="101" s="1"/>
  <c r="O62" i="104"/>
  <c r="O27" i="104" s="1"/>
  <c r="O61" i="104"/>
  <c r="O9" i="104" s="1"/>
  <c r="N97" i="105"/>
  <c r="N102" i="105" s="1"/>
  <c r="N21" i="105" s="1"/>
  <c r="N58" i="105"/>
  <c r="N63" i="105" s="1"/>
  <c r="N18" i="105" s="1"/>
  <c r="N75" i="103"/>
  <c r="N28" i="103" s="1"/>
  <c r="N74" i="103"/>
  <c r="N10" i="103" s="1"/>
  <c r="N87" i="105"/>
  <c r="N11" i="105" s="1"/>
  <c r="N89" i="105"/>
  <c r="N20" i="105" s="1"/>
  <c r="N88" i="105"/>
  <c r="N29" i="105" s="1"/>
  <c r="N62" i="103"/>
  <c r="N27" i="103" s="1"/>
  <c r="N61" i="103"/>
  <c r="N9" i="103" s="1"/>
  <c r="N63" i="103"/>
  <c r="N18" i="103" s="1"/>
  <c r="N58" i="104"/>
  <c r="N63" i="104" s="1"/>
  <c r="N18" i="104" s="1"/>
  <c r="O126" i="106"/>
  <c r="O14" i="106" s="1"/>
  <c r="O127" i="106"/>
  <c r="O32" i="106" s="1"/>
  <c r="N127" i="103"/>
  <c r="N32" i="103" s="1"/>
  <c r="N126" i="103"/>
  <c r="N14" i="103" s="1"/>
  <c r="M100" i="101"/>
  <c r="M12" i="101" s="1"/>
  <c r="M101" i="101"/>
  <c r="M30" i="101" s="1"/>
  <c r="M74" i="102"/>
  <c r="M10" i="102" s="1"/>
  <c r="M75" i="102"/>
  <c r="M28" i="102" s="1"/>
  <c r="M89" i="102"/>
  <c r="M20" i="102" s="1"/>
  <c r="M88" i="102"/>
  <c r="M29" i="102" s="1"/>
  <c r="M87" i="102"/>
  <c r="M11" i="102" s="1"/>
  <c r="M97" i="103"/>
  <c r="M102" i="103" s="1"/>
  <c r="M21" i="103" s="1"/>
  <c r="M48" i="102"/>
  <c r="M8" i="102" s="1"/>
  <c r="M49" i="102"/>
  <c r="M26" i="102" s="1"/>
  <c r="L71" i="101"/>
  <c r="L76" i="101" s="1"/>
  <c r="L19" i="101" s="1"/>
  <c r="M45" i="104"/>
  <c r="M50" i="104" s="1"/>
  <c r="M17" i="104" s="1"/>
  <c r="N123" i="106"/>
  <c r="N128" i="106" s="1"/>
  <c r="N23" i="106" s="1"/>
  <c r="N97" i="106"/>
  <c r="N102" i="106" s="1"/>
  <c r="N21" i="106" s="1"/>
  <c r="L74" i="102"/>
  <c r="L10" i="102" s="1"/>
  <c r="L75" i="102"/>
  <c r="L28" i="102" s="1"/>
  <c r="M126" i="106"/>
  <c r="M14" i="106" s="1"/>
  <c r="M127" i="106"/>
  <c r="M32" i="106" s="1"/>
  <c r="K88" i="101"/>
  <c r="K29" i="101" s="1"/>
  <c r="K87" i="101"/>
  <c r="K11" i="101" s="1"/>
  <c r="L149" i="105"/>
  <c r="L154" i="105" s="1"/>
  <c r="L25" i="105" s="1"/>
  <c r="K123" i="101"/>
  <c r="K128" i="101" s="1"/>
  <c r="K23" i="101" s="1"/>
  <c r="L139" i="105"/>
  <c r="L15" i="105" s="1"/>
  <c r="L140" i="105"/>
  <c r="L33" i="105" s="1"/>
  <c r="J58" i="101"/>
  <c r="J63" i="101" s="1"/>
  <c r="J18" i="101" s="1"/>
  <c r="K113" i="102"/>
  <c r="K13" i="102" s="1"/>
  <c r="K114" i="102"/>
  <c r="K31" i="102" s="1"/>
  <c r="J62" i="101"/>
  <c r="J27" i="101" s="1"/>
  <c r="J61" i="101"/>
  <c r="J9" i="101" s="1"/>
  <c r="K136" i="102"/>
  <c r="K141" i="102" s="1"/>
  <c r="K24" i="102" s="1"/>
  <c r="K136" i="104"/>
  <c r="K141" i="104" s="1"/>
  <c r="K24" i="104" s="1"/>
  <c r="K84" i="105"/>
  <c r="K89" i="105" s="1"/>
  <c r="K20" i="105" s="1"/>
  <c r="K127" i="103"/>
  <c r="K32" i="103" s="1"/>
  <c r="K126" i="103"/>
  <c r="K14" i="103" s="1"/>
  <c r="K88" i="105"/>
  <c r="K29" i="105" s="1"/>
  <c r="K87" i="105"/>
  <c r="K11" i="105" s="1"/>
  <c r="J110" i="101"/>
  <c r="J115" i="101" s="1"/>
  <c r="J22" i="101" s="1"/>
  <c r="J75" i="101"/>
  <c r="J28" i="101" s="1"/>
  <c r="J74" i="101"/>
  <c r="J10" i="101" s="1"/>
  <c r="K136" i="103"/>
  <c r="K141" i="103" s="1"/>
  <c r="K24" i="103" s="1"/>
  <c r="I75" i="102"/>
  <c r="I28" i="102" s="1"/>
  <c r="I74" i="102"/>
  <c r="I10" i="102" s="1"/>
  <c r="I76" i="102"/>
  <c r="I19" i="102" s="1"/>
  <c r="I58" i="101"/>
  <c r="I63" i="101" s="1"/>
  <c r="I18" i="101" s="1"/>
  <c r="I110" i="101"/>
  <c r="I115" i="101" s="1"/>
  <c r="I22" i="101" s="1"/>
  <c r="I113" i="102"/>
  <c r="I13" i="102" s="1"/>
  <c r="J84" i="103"/>
  <c r="J89" i="103" s="1"/>
  <c r="J20" i="103" s="1"/>
  <c r="J114" i="103"/>
  <c r="J31" i="103" s="1"/>
  <c r="J113" i="103"/>
  <c r="J13" i="103" s="1"/>
  <c r="I84" i="105"/>
  <c r="I89" i="105" s="1"/>
  <c r="I20" i="105" s="1"/>
  <c r="J153" i="102"/>
  <c r="J34" i="102" s="1"/>
  <c r="J152" i="102"/>
  <c r="J16" i="102" s="1"/>
  <c r="I127" i="104"/>
  <c r="I32" i="104" s="1"/>
  <c r="I126" i="104"/>
  <c r="I14" i="104" s="1"/>
  <c r="I45" i="102"/>
  <c r="I50" i="102" s="1"/>
  <c r="I17" i="102" s="1"/>
  <c r="I48" i="105"/>
  <c r="I8" i="105" s="1"/>
  <c r="I49" i="105"/>
  <c r="I26" i="105" s="1"/>
  <c r="K126" i="106"/>
  <c r="K14" i="106" s="1"/>
  <c r="K127" i="106"/>
  <c r="K32" i="106" s="1"/>
  <c r="I97" i="106"/>
  <c r="I102" i="106" s="1"/>
  <c r="I21" i="106" s="1"/>
  <c r="I139" i="104"/>
  <c r="I15" i="104" s="1"/>
  <c r="I140" i="104"/>
  <c r="I33" i="104" s="1"/>
  <c r="I74" i="106"/>
  <c r="I10" i="106" s="1"/>
  <c r="I75" i="106"/>
  <c r="I28" i="106" s="1"/>
  <c r="J123" i="103"/>
  <c r="J128" i="103" s="1"/>
  <c r="J23" i="103" s="1"/>
  <c r="I45" i="105"/>
  <c r="I50" i="105" s="1"/>
  <c r="I17" i="105" s="1"/>
  <c r="J62" i="105"/>
  <c r="J27" i="105" s="1"/>
  <c r="J61" i="105"/>
  <c r="J9" i="105" s="1"/>
  <c r="H140" i="101"/>
  <c r="H33" i="101" s="1"/>
  <c r="H139" i="101"/>
  <c r="H15" i="101" s="1"/>
  <c r="H63" i="103"/>
  <c r="H18" i="103" s="1"/>
  <c r="H61" i="103"/>
  <c r="H9" i="103" s="1"/>
  <c r="H62" i="103"/>
  <c r="H27" i="103" s="1"/>
  <c r="H45" i="101"/>
  <c r="H50" i="101" s="1"/>
  <c r="H17" i="101" s="1"/>
  <c r="H113" i="102"/>
  <c r="H13" i="102" s="1"/>
  <c r="H126" i="103"/>
  <c r="H14" i="103" s="1"/>
  <c r="H127" i="103"/>
  <c r="H32" i="103" s="1"/>
  <c r="H74" i="102"/>
  <c r="H10" i="102" s="1"/>
  <c r="H75" i="102"/>
  <c r="H28" i="102" s="1"/>
  <c r="H113" i="103"/>
  <c r="H13" i="103" s="1"/>
  <c r="H149" i="105"/>
  <c r="H154" i="105" s="1"/>
  <c r="H25" i="105" s="1"/>
  <c r="H136" i="104"/>
  <c r="H141" i="104" s="1"/>
  <c r="H24" i="104" s="1"/>
  <c r="H71" i="106"/>
  <c r="H76" i="106" s="1"/>
  <c r="H19" i="106" s="1"/>
  <c r="H62" i="105"/>
  <c r="H27" i="105" s="1"/>
  <c r="H61" i="105"/>
  <c r="H9" i="105" s="1"/>
  <c r="H152" i="106"/>
  <c r="H16" i="106" s="1"/>
  <c r="H153" i="106"/>
  <c r="H34" i="106" s="1"/>
  <c r="H84" i="103"/>
  <c r="H89" i="103" s="1"/>
  <c r="H20" i="103" s="1"/>
  <c r="AA114" i="104"/>
  <c r="AA31" i="104" s="1"/>
  <c r="AA113" i="104"/>
  <c r="AA13" i="104" s="1"/>
  <c r="AA71" i="102"/>
  <c r="AA76" i="102" s="1"/>
  <c r="AA19" i="102" s="1"/>
  <c r="AA126" i="103"/>
  <c r="AA14" i="103" s="1"/>
  <c r="AA127" i="103"/>
  <c r="AA32" i="103" s="1"/>
  <c r="AA84" i="104"/>
  <c r="AA89" i="104" s="1"/>
  <c r="AA20" i="104" s="1"/>
  <c r="Z123" i="102"/>
  <c r="Z128" i="102" s="1"/>
  <c r="Z23" i="102" s="1"/>
  <c r="AA71" i="106"/>
  <c r="AA76" i="106" s="1"/>
  <c r="AA19" i="106" s="1"/>
  <c r="Z100" i="102"/>
  <c r="Z12" i="102" s="1"/>
  <c r="Z101" i="102"/>
  <c r="Z30" i="102" s="1"/>
  <c r="Y71" i="101"/>
  <c r="Y76" i="101" s="1"/>
  <c r="Y19" i="101" s="1"/>
  <c r="AA48" i="106"/>
  <c r="AA8" i="106" s="1"/>
  <c r="AA49" i="106"/>
  <c r="AA26" i="106" s="1"/>
  <c r="AA110" i="101"/>
  <c r="AA115" i="101" s="1"/>
  <c r="AA22" i="101" s="1"/>
  <c r="AA84" i="101"/>
  <c r="AA89" i="101" s="1"/>
  <c r="AA20" i="101" s="1"/>
  <c r="AA87" i="103"/>
  <c r="AA11" i="103" s="1"/>
  <c r="AA88" i="103"/>
  <c r="AA29" i="103" s="1"/>
  <c r="AA100" i="105"/>
  <c r="AA12" i="105" s="1"/>
  <c r="AA101" i="105"/>
  <c r="AA30" i="105" s="1"/>
  <c r="Z123" i="101"/>
  <c r="Z128" i="101" s="1"/>
  <c r="Z23" i="101" s="1"/>
  <c r="AA123" i="102"/>
  <c r="AA128" i="102" s="1"/>
  <c r="AA23" i="102" s="1"/>
  <c r="AA45" i="102"/>
  <c r="AA50" i="102" s="1"/>
  <c r="AA17" i="102" s="1"/>
  <c r="AA140" i="104"/>
  <c r="AA33" i="104" s="1"/>
  <c r="AA141" i="104"/>
  <c r="AA24" i="104" s="1"/>
  <c r="AA139" i="104"/>
  <c r="AA15" i="104" s="1"/>
  <c r="Z97" i="101"/>
  <c r="Z102" i="101" s="1"/>
  <c r="Z21" i="101" s="1"/>
  <c r="AA140" i="105"/>
  <c r="AA33" i="105" s="1"/>
  <c r="AA139" i="105"/>
  <c r="AA15" i="105" s="1"/>
  <c r="AA97" i="104"/>
  <c r="AA102" i="104" s="1"/>
  <c r="AA21" i="104" s="1"/>
  <c r="Z110" i="105"/>
  <c r="Z115" i="105" s="1"/>
  <c r="Z22" i="105" s="1"/>
  <c r="Y110" i="101"/>
  <c r="Y115" i="101" s="1"/>
  <c r="Y22" i="101" s="1"/>
  <c r="Z136" i="105"/>
  <c r="Z141" i="105" s="1"/>
  <c r="Z24" i="105" s="1"/>
  <c r="Z87" i="105"/>
  <c r="Z11" i="105" s="1"/>
  <c r="Z88" i="105"/>
  <c r="Z29" i="105" s="1"/>
  <c r="Y123" i="101"/>
  <c r="Y128" i="101" s="1"/>
  <c r="Y23" i="101" s="1"/>
  <c r="Z136" i="103"/>
  <c r="Z141" i="103" s="1"/>
  <c r="Z24" i="103" s="1"/>
  <c r="X58" i="101"/>
  <c r="X63" i="101" s="1"/>
  <c r="X18" i="101" s="1"/>
  <c r="Y76" i="105"/>
  <c r="Y19" i="105" s="1"/>
  <c r="Y74" i="105"/>
  <c r="Y10" i="105" s="1"/>
  <c r="Y75" i="105"/>
  <c r="Y28" i="105" s="1"/>
  <c r="Y136" i="103"/>
  <c r="Y141" i="103" s="1"/>
  <c r="Y24" i="103" s="1"/>
  <c r="Y49" i="104"/>
  <c r="Y26" i="104" s="1"/>
  <c r="Y48" i="104"/>
  <c r="Y8" i="104" s="1"/>
  <c r="Z84" i="106"/>
  <c r="Z89" i="106" s="1"/>
  <c r="Z20" i="106" s="1"/>
  <c r="Y87" i="105"/>
  <c r="Y11" i="105" s="1"/>
  <c r="Y88" i="105"/>
  <c r="Y29" i="105" s="1"/>
  <c r="Z88" i="106"/>
  <c r="Z29" i="106" s="1"/>
  <c r="Z87" i="106"/>
  <c r="Z11" i="106" s="1"/>
  <c r="X126" i="102"/>
  <c r="X14" i="102" s="1"/>
  <c r="X127" i="102"/>
  <c r="X32" i="102" s="1"/>
  <c r="W153" i="101"/>
  <c r="W34" i="101" s="1"/>
  <c r="W152" i="101"/>
  <c r="W16" i="101" s="1"/>
  <c r="X110" i="105"/>
  <c r="X115" i="105" s="1"/>
  <c r="X22" i="105" s="1"/>
  <c r="X110" i="104"/>
  <c r="X115" i="104" s="1"/>
  <c r="X22" i="104" s="1"/>
  <c r="W149" i="101"/>
  <c r="W154" i="101" s="1"/>
  <c r="W25" i="101" s="1"/>
  <c r="V101" i="101"/>
  <c r="V30" i="101" s="1"/>
  <c r="V100" i="101"/>
  <c r="V12" i="101" s="1"/>
  <c r="W87" i="104"/>
  <c r="W11" i="104" s="1"/>
  <c r="W88" i="104"/>
  <c r="W29" i="104" s="1"/>
  <c r="X139" i="106"/>
  <c r="X15" i="106" s="1"/>
  <c r="X140" i="106"/>
  <c r="X33" i="106" s="1"/>
  <c r="V75" i="101"/>
  <c r="V28" i="101" s="1"/>
  <c r="V74" i="101"/>
  <c r="V10" i="101" s="1"/>
  <c r="W149" i="103"/>
  <c r="W154" i="103" s="1"/>
  <c r="W25" i="103" s="1"/>
  <c r="W123" i="105"/>
  <c r="W128" i="105" s="1"/>
  <c r="W23" i="105" s="1"/>
  <c r="W136" i="102"/>
  <c r="W141" i="102" s="1"/>
  <c r="W24" i="102" s="1"/>
  <c r="W71" i="104"/>
  <c r="W76" i="104" s="1"/>
  <c r="W19" i="104" s="1"/>
  <c r="X136" i="106"/>
  <c r="X141" i="106" s="1"/>
  <c r="X24" i="106" s="1"/>
  <c r="X153" i="106"/>
  <c r="X34" i="106" s="1"/>
  <c r="X152" i="106"/>
  <c r="X16" i="106" s="1"/>
  <c r="W126" i="103"/>
  <c r="W14" i="103" s="1"/>
  <c r="W127" i="103"/>
  <c r="W32" i="103" s="1"/>
  <c r="V110" i="102"/>
  <c r="V115" i="102" s="1"/>
  <c r="V22" i="102" s="1"/>
  <c r="V101" i="103"/>
  <c r="V30" i="103" s="1"/>
  <c r="V100" i="103"/>
  <c r="V12" i="103" s="1"/>
  <c r="V71" i="103"/>
  <c r="V76" i="103" s="1"/>
  <c r="V19" i="103" s="1"/>
  <c r="V123" i="102"/>
  <c r="V128" i="102" s="1"/>
  <c r="V23" i="102" s="1"/>
  <c r="W88" i="106"/>
  <c r="W29" i="106" s="1"/>
  <c r="W87" i="106"/>
  <c r="W11" i="106" s="1"/>
  <c r="V153" i="102"/>
  <c r="V34" i="102" s="1"/>
  <c r="V152" i="102"/>
  <c r="V16" i="102" s="1"/>
  <c r="V75" i="103"/>
  <c r="V28" i="103" s="1"/>
  <c r="V74" i="103"/>
  <c r="V10" i="103" s="1"/>
  <c r="W154" i="106"/>
  <c r="W25" i="106" s="1"/>
  <c r="W152" i="106"/>
  <c r="W16" i="106" s="1"/>
  <c r="W153" i="106"/>
  <c r="W34" i="106" s="1"/>
  <c r="V114" i="106"/>
  <c r="V31" i="106" s="1"/>
  <c r="V113" i="106"/>
  <c r="V13" i="106" s="1"/>
  <c r="U45" i="103"/>
  <c r="U50" i="103" s="1"/>
  <c r="U17" i="103" s="1"/>
  <c r="T110" i="101"/>
  <c r="T115" i="101" s="1"/>
  <c r="T22" i="101" s="1"/>
  <c r="T87" i="101"/>
  <c r="T11" i="101" s="1"/>
  <c r="T88" i="101"/>
  <c r="T29" i="101" s="1"/>
  <c r="T89" i="101"/>
  <c r="T20" i="101" s="1"/>
  <c r="U101" i="105"/>
  <c r="U30" i="105" s="1"/>
  <c r="U100" i="105"/>
  <c r="U12" i="105" s="1"/>
  <c r="U152" i="103"/>
  <c r="U16" i="103" s="1"/>
  <c r="U153" i="103"/>
  <c r="U34" i="103" s="1"/>
  <c r="U123" i="102"/>
  <c r="U128" i="102" s="1"/>
  <c r="U23" i="102" s="1"/>
  <c r="U153" i="102"/>
  <c r="U34" i="102" s="1"/>
  <c r="U152" i="102"/>
  <c r="U16" i="102" s="1"/>
  <c r="U149" i="104"/>
  <c r="U154" i="104" s="1"/>
  <c r="U25" i="104" s="1"/>
  <c r="U149" i="103"/>
  <c r="U154" i="103" s="1"/>
  <c r="U25" i="103" s="1"/>
  <c r="U127" i="106"/>
  <c r="U32" i="106" s="1"/>
  <c r="U126" i="106"/>
  <c r="U14" i="106" s="1"/>
  <c r="S62" i="101"/>
  <c r="S27" i="101" s="1"/>
  <c r="S61" i="101"/>
  <c r="S9" i="101" s="1"/>
  <c r="T153" i="102"/>
  <c r="T34" i="102" s="1"/>
  <c r="T154" i="102"/>
  <c r="T25" i="102" s="1"/>
  <c r="T152" i="102"/>
  <c r="T16" i="102" s="1"/>
  <c r="T123" i="104"/>
  <c r="T128" i="104" s="1"/>
  <c r="T23" i="104" s="1"/>
  <c r="U139" i="106"/>
  <c r="U15" i="106" s="1"/>
  <c r="U140" i="106"/>
  <c r="U33" i="106" s="1"/>
  <c r="T97" i="103"/>
  <c r="T102" i="103" s="1"/>
  <c r="T21" i="103" s="1"/>
  <c r="S136" i="101"/>
  <c r="S141" i="101" s="1"/>
  <c r="S24" i="101" s="1"/>
  <c r="R139" i="101"/>
  <c r="R15" i="101" s="1"/>
  <c r="R140" i="101"/>
  <c r="R33" i="101" s="1"/>
  <c r="S139" i="103"/>
  <c r="S15" i="103" s="1"/>
  <c r="S140" i="103"/>
  <c r="S33" i="103" s="1"/>
  <c r="S100" i="102"/>
  <c r="S12" i="102" s="1"/>
  <c r="S101" i="102"/>
  <c r="S30" i="102" s="1"/>
  <c r="S84" i="102"/>
  <c r="S89" i="102" s="1"/>
  <c r="S20" i="102" s="1"/>
  <c r="S136" i="104"/>
  <c r="S141" i="104" s="1"/>
  <c r="S24" i="104" s="1"/>
  <c r="T110" i="106"/>
  <c r="T115" i="106" s="1"/>
  <c r="T22" i="106" s="1"/>
  <c r="S101" i="104"/>
  <c r="S30" i="104" s="1"/>
  <c r="S100" i="104"/>
  <c r="S12" i="104" s="1"/>
  <c r="S113" i="105"/>
  <c r="S13" i="105" s="1"/>
  <c r="S114" i="105"/>
  <c r="S31" i="105" s="1"/>
  <c r="S126" i="105"/>
  <c r="S14" i="105" s="1"/>
  <c r="S127" i="105"/>
  <c r="S32" i="105" s="1"/>
  <c r="S149" i="103"/>
  <c r="S154" i="103" s="1"/>
  <c r="S25" i="103" s="1"/>
  <c r="S126" i="103"/>
  <c r="S14" i="103" s="1"/>
  <c r="S127" i="103"/>
  <c r="S32" i="103" s="1"/>
  <c r="Q152" i="101"/>
  <c r="Q16" i="101" s="1"/>
  <c r="Q153" i="101"/>
  <c r="Q34" i="101" s="1"/>
  <c r="Q97" i="101"/>
  <c r="Q102" i="101" s="1"/>
  <c r="Q21" i="101" s="1"/>
  <c r="Q126" i="101"/>
  <c r="Q14" i="101" s="1"/>
  <c r="Q127" i="101"/>
  <c r="Q32" i="101" s="1"/>
  <c r="R152" i="105"/>
  <c r="R16" i="105" s="1"/>
  <c r="R153" i="105"/>
  <c r="R34" i="105" s="1"/>
  <c r="S49" i="106"/>
  <c r="S26" i="106" s="1"/>
  <c r="S48" i="106"/>
  <c r="S8" i="106" s="1"/>
  <c r="R136" i="102"/>
  <c r="R141" i="102" s="1"/>
  <c r="R24" i="102" s="1"/>
  <c r="S87" i="106"/>
  <c r="S11" i="106" s="1"/>
  <c r="S88" i="106"/>
  <c r="S29" i="106" s="1"/>
  <c r="R62" i="103"/>
  <c r="R27" i="103" s="1"/>
  <c r="R61" i="103"/>
  <c r="R9" i="103" s="1"/>
  <c r="R62" i="105"/>
  <c r="R27" i="105" s="1"/>
  <c r="R61" i="105"/>
  <c r="R9" i="105" s="1"/>
  <c r="R152" i="104"/>
  <c r="R16" i="104" s="1"/>
  <c r="R153" i="104"/>
  <c r="R34" i="104" s="1"/>
  <c r="S152" i="106"/>
  <c r="S16" i="106" s="1"/>
  <c r="S153" i="106"/>
  <c r="S34" i="106" s="1"/>
  <c r="Q88" i="104"/>
  <c r="Q29" i="104" s="1"/>
  <c r="Q87" i="104"/>
  <c r="Q11" i="104" s="1"/>
  <c r="Q45" i="103"/>
  <c r="Q50" i="103" s="1"/>
  <c r="Q17" i="103" s="1"/>
  <c r="Q58" i="104"/>
  <c r="Q63" i="104" s="1"/>
  <c r="Q18" i="104" s="1"/>
  <c r="Q97" i="103"/>
  <c r="Q102" i="103" s="1"/>
  <c r="Q21" i="103" s="1"/>
  <c r="Q136" i="103"/>
  <c r="Q141" i="103" s="1"/>
  <c r="Q24" i="103" s="1"/>
  <c r="Q152" i="105"/>
  <c r="Q16" i="105" s="1"/>
  <c r="Q153" i="105"/>
  <c r="Q34" i="105" s="1"/>
  <c r="Q101" i="106"/>
  <c r="Q30" i="106" s="1"/>
  <c r="Q100" i="106"/>
  <c r="Q12" i="106" s="1"/>
  <c r="Q84" i="106"/>
  <c r="Q89" i="106" s="1"/>
  <c r="Q20" i="106" s="1"/>
  <c r="P97" i="102"/>
  <c r="P102" i="102" s="1"/>
  <c r="P21" i="102" s="1"/>
  <c r="Q48" i="106"/>
  <c r="Q8" i="106" s="1"/>
  <c r="Q49" i="106"/>
  <c r="Q26" i="106" s="1"/>
  <c r="N48" i="101"/>
  <c r="N8" i="101" s="1"/>
  <c r="N49" i="101"/>
  <c r="N26" i="101" s="1"/>
  <c r="O58" i="105"/>
  <c r="O63" i="105" s="1"/>
  <c r="O18" i="105" s="1"/>
  <c r="O49" i="104"/>
  <c r="O26" i="104" s="1"/>
  <c r="O48" i="104"/>
  <c r="O8" i="104" s="1"/>
  <c r="O110" i="102"/>
  <c r="O115" i="102" s="1"/>
  <c r="O22" i="102" s="1"/>
  <c r="O87" i="102"/>
  <c r="O11" i="102" s="1"/>
  <c r="O88" i="102"/>
  <c r="O29" i="102" s="1"/>
  <c r="O71" i="105"/>
  <c r="O76" i="105" s="1"/>
  <c r="O19" i="105" s="1"/>
  <c r="N136" i="101"/>
  <c r="N141" i="101" s="1"/>
  <c r="N24" i="101" s="1"/>
  <c r="O126" i="102"/>
  <c r="O14" i="102" s="1"/>
  <c r="O127" i="102"/>
  <c r="O32" i="102" s="1"/>
  <c r="O58" i="104"/>
  <c r="O63" i="104" s="1"/>
  <c r="O18" i="104" s="1"/>
  <c r="N126" i="105"/>
  <c r="N14" i="105" s="1"/>
  <c r="N127" i="105"/>
  <c r="N32" i="105" s="1"/>
  <c r="N123" i="102"/>
  <c r="N128" i="102" s="1"/>
  <c r="N23" i="102" s="1"/>
  <c r="N84" i="103"/>
  <c r="N89" i="103" s="1"/>
  <c r="N20" i="103" s="1"/>
  <c r="N149" i="105"/>
  <c r="N154" i="105" s="1"/>
  <c r="N25" i="105" s="1"/>
  <c r="M87" i="101"/>
  <c r="M11" i="101" s="1"/>
  <c r="M88" i="101"/>
  <c r="M29" i="101" s="1"/>
  <c r="N75" i="104"/>
  <c r="N28" i="104" s="1"/>
  <c r="N74" i="104"/>
  <c r="N10" i="104" s="1"/>
  <c r="N110" i="103"/>
  <c r="N115" i="103" s="1"/>
  <c r="N22" i="103" s="1"/>
  <c r="N114" i="105"/>
  <c r="N31" i="105" s="1"/>
  <c r="N113" i="105"/>
  <c r="N13" i="105" s="1"/>
  <c r="N153" i="102"/>
  <c r="N34" i="102" s="1"/>
  <c r="N154" i="102"/>
  <c r="N25" i="102" s="1"/>
  <c r="N152" i="102"/>
  <c r="N16" i="102" s="1"/>
  <c r="N127" i="104"/>
  <c r="N32" i="104" s="1"/>
  <c r="N126" i="104"/>
  <c r="N14" i="104" s="1"/>
  <c r="N84" i="104"/>
  <c r="N89" i="104" s="1"/>
  <c r="N20" i="104" s="1"/>
  <c r="M136" i="101"/>
  <c r="M141" i="101" s="1"/>
  <c r="M24" i="101" s="1"/>
  <c r="N152" i="103"/>
  <c r="N16" i="103" s="1"/>
  <c r="N153" i="103"/>
  <c r="N34" i="103" s="1"/>
  <c r="M110" i="103"/>
  <c r="M115" i="103" s="1"/>
  <c r="M22" i="103" s="1"/>
  <c r="M110" i="104"/>
  <c r="M115" i="104" s="1"/>
  <c r="M22" i="104" s="1"/>
  <c r="M84" i="104"/>
  <c r="M89" i="104" s="1"/>
  <c r="M20" i="104" s="1"/>
  <c r="M101" i="104"/>
  <c r="M30" i="104" s="1"/>
  <c r="M100" i="104"/>
  <c r="M12" i="104" s="1"/>
  <c r="N87" i="106"/>
  <c r="N11" i="106" s="1"/>
  <c r="N88" i="106"/>
  <c r="N29" i="106" s="1"/>
  <c r="M114" i="105"/>
  <c r="M31" i="105" s="1"/>
  <c r="M113" i="105"/>
  <c r="M13" i="105" s="1"/>
  <c r="N136" i="106"/>
  <c r="N141" i="106" s="1"/>
  <c r="N24" i="106" s="1"/>
  <c r="M75" i="105"/>
  <c r="M28" i="105" s="1"/>
  <c r="M74" i="105"/>
  <c r="M10" i="105" s="1"/>
  <c r="M58" i="103"/>
  <c r="M63" i="103" s="1"/>
  <c r="M18" i="103" s="1"/>
  <c r="M136" i="105"/>
  <c r="M141" i="105" s="1"/>
  <c r="M24" i="105" s="1"/>
  <c r="K45" i="101"/>
  <c r="K50" i="101" s="1"/>
  <c r="K17" i="101" s="1"/>
  <c r="L48" i="103"/>
  <c r="L8" i="103" s="1"/>
  <c r="L49" i="103"/>
  <c r="L26" i="103" s="1"/>
  <c r="L45" i="102"/>
  <c r="L50" i="102" s="1"/>
  <c r="L17" i="102" s="1"/>
  <c r="M114" i="106"/>
  <c r="M31" i="106" s="1"/>
  <c r="M113" i="106"/>
  <c r="M13" i="106" s="1"/>
  <c r="L136" i="103"/>
  <c r="L141" i="103" s="1"/>
  <c r="L24" i="103" s="1"/>
  <c r="L45" i="103"/>
  <c r="L50" i="103" s="1"/>
  <c r="L17" i="103" s="1"/>
  <c r="L127" i="105"/>
  <c r="L32" i="105" s="1"/>
  <c r="L126" i="105"/>
  <c r="L14" i="105" s="1"/>
  <c r="L140" i="102"/>
  <c r="L33" i="102" s="1"/>
  <c r="L139" i="102"/>
  <c r="L15" i="102" s="1"/>
  <c r="L87" i="104"/>
  <c r="L11" i="104" s="1"/>
  <c r="L88" i="104"/>
  <c r="L29" i="104" s="1"/>
  <c r="L153" i="105"/>
  <c r="L34" i="105" s="1"/>
  <c r="L152" i="105"/>
  <c r="L16" i="105" s="1"/>
  <c r="K139" i="102"/>
  <c r="K15" i="102" s="1"/>
  <c r="K140" i="102"/>
  <c r="K33" i="102" s="1"/>
  <c r="K58" i="102"/>
  <c r="K63" i="102" s="1"/>
  <c r="K18" i="102" s="1"/>
  <c r="K140" i="104"/>
  <c r="K33" i="104" s="1"/>
  <c r="K139" i="104"/>
  <c r="K15" i="104" s="1"/>
  <c r="J71" i="101"/>
  <c r="J76" i="101" s="1"/>
  <c r="J19" i="101" s="1"/>
  <c r="K127" i="104"/>
  <c r="K32" i="104" s="1"/>
  <c r="K126" i="104"/>
  <c r="K14" i="104" s="1"/>
  <c r="J123" i="101"/>
  <c r="J128" i="101" s="1"/>
  <c r="J23" i="101" s="1"/>
  <c r="K74" i="103"/>
  <c r="K10" i="103" s="1"/>
  <c r="K75" i="103"/>
  <c r="K28" i="103" s="1"/>
  <c r="K74" i="105"/>
  <c r="K10" i="105" s="1"/>
  <c r="K75" i="105"/>
  <c r="K28" i="105" s="1"/>
  <c r="K152" i="103"/>
  <c r="K16" i="103" s="1"/>
  <c r="K153" i="103"/>
  <c r="K34" i="103" s="1"/>
  <c r="K153" i="105"/>
  <c r="K34" i="105" s="1"/>
  <c r="K152" i="105"/>
  <c r="K16" i="105" s="1"/>
  <c r="K123" i="105"/>
  <c r="K128" i="105" s="1"/>
  <c r="K23" i="105" s="1"/>
  <c r="J49" i="103"/>
  <c r="J26" i="103" s="1"/>
  <c r="J48" i="103"/>
  <c r="J8" i="103" s="1"/>
  <c r="J88" i="106"/>
  <c r="J29" i="106" s="1"/>
  <c r="J87" i="106"/>
  <c r="J11" i="106" s="1"/>
  <c r="J139" i="102"/>
  <c r="J15" i="102" s="1"/>
  <c r="J140" i="102"/>
  <c r="J33" i="102" s="1"/>
  <c r="J136" i="104"/>
  <c r="J141" i="104" s="1"/>
  <c r="J24" i="104" s="1"/>
  <c r="K139" i="106"/>
  <c r="K15" i="106" s="1"/>
  <c r="K140" i="106"/>
  <c r="K33" i="106" s="1"/>
  <c r="I110" i="106"/>
  <c r="I115" i="106" s="1"/>
  <c r="I22" i="106" s="1"/>
  <c r="I114" i="101"/>
  <c r="I31" i="101" s="1"/>
  <c r="I113" i="101"/>
  <c r="I13" i="101" s="1"/>
  <c r="J58" i="104"/>
  <c r="J63" i="104" s="1"/>
  <c r="J18" i="104" s="1"/>
  <c r="I136" i="104"/>
  <c r="I141" i="104" s="1"/>
  <c r="I24" i="104" s="1"/>
  <c r="J127" i="103"/>
  <c r="J32" i="103" s="1"/>
  <c r="J126" i="103"/>
  <c r="J14" i="103" s="1"/>
  <c r="K100" i="106"/>
  <c r="K12" i="106" s="1"/>
  <c r="K101" i="106"/>
  <c r="K30" i="106" s="1"/>
  <c r="K48" i="106"/>
  <c r="K8" i="106" s="1"/>
  <c r="K49" i="106"/>
  <c r="K26" i="106" s="1"/>
  <c r="H152" i="105"/>
  <c r="H16" i="105" s="1"/>
  <c r="H153" i="105"/>
  <c r="H34" i="105" s="1"/>
  <c r="H140" i="102"/>
  <c r="H33" i="102" s="1"/>
  <c r="H139" i="102"/>
  <c r="H15" i="102" s="1"/>
  <c r="H136" i="106"/>
  <c r="H141" i="106" s="1"/>
  <c r="H24" i="106" s="1"/>
  <c r="H101" i="103"/>
  <c r="H30" i="103" s="1"/>
  <c r="H100" i="103"/>
  <c r="H12" i="103" s="1"/>
  <c r="H113" i="105"/>
  <c r="H13" i="105" s="1"/>
  <c r="H101" i="105"/>
  <c r="H30" i="105" s="1"/>
  <c r="H100" i="105"/>
  <c r="H12" i="105" s="1"/>
  <c r="H45" i="103"/>
  <c r="H50" i="103" s="1"/>
  <c r="H17" i="103" s="1"/>
  <c r="H140" i="106"/>
  <c r="H33" i="106" s="1"/>
  <c r="H139" i="106"/>
  <c r="H15" i="106" s="1"/>
  <c r="I48" i="104"/>
  <c r="I8" i="104" s="1"/>
  <c r="H97" i="105"/>
  <c r="H102" i="105" s="1"/>
  <c r="H21" i="105" s="1"/>
  <c r="U100" i="103"/>
  <c r="U12" i="103" s="1"/>
  <c r="U101" i="103"/>
  <c r="U30" i="103" s="1"/>
  <c r="T61" i="101"/>
  <c r="T9" i="101" s="1"/>
  <c r="T62" i="101"/>
  <c r="T27" i="101" s="1"/>
  <c r="U152" i="105"/>
  <c r="U16" i="105" s="1"/>
  <c r="U153" i="105"/>
  <c r="U34" i="105" s="1"/>
  <c r="T114" i="102"/>
  <c r="T31" i="102" s="1"/>
  <c r="T113" i="102"/>
  <c r="T13" i="102" s="1"/>
  <c r="T123" i="105"/>
  <c r="T128" i="105" s="1"/>
  <c r="T23" i="105" s="1"/>
  <c r="T74" i="103"/>
  <c r="T10" i="103" s="1"/>
  <c r="T75" i="103"/>
  <c r="T28" i="103" s="1"/>
  <c r="T75" i="102"/>
  <c r="T28" i="102" s="1"/>
  <c r="T74" i="102"/>
  <c r="T10" i="102" s="1"/>
  <c r="T48" i="104"/>
  <c r="T8" i="104" s="1"/>
  <c r="T49" i="104"/>
  <c r="T26" i="104" s="1"/>
  <c r="U45" i="106"/>
  <c r="U50" i="106" s="1"/>
  <c r="U17" i="106" s="1"/>
  <c r="T49" i="103"/>
  <c r="T26" i="103" s="1"/>
  <c r="T48" i="103"/>
  <c r="T8" i="103" s="1"/>
  <c r="T61" i="102"/>
  <c r="T9" i="102" s="1"/>
  <c r="T62" i="102"/>
  <c r="T27" i="102" s="1"/>
  <c r="T45" i="102"/>
  <c r="T50" i="102" s="1"/>
  <c r="T17" i="102" s="1"/>
  <c r="S88" i="101"/>
  <c r="S29" i="101" s="1"/>
  <c r="S87" i="101"/>
  <c r="S11" i="101" s="1"/>
  <c r="S153" i="101"/>
  <c r="S34" i="101" s="1"/>
  <c r="S154" i="101"/>
  <c r="S25" i="101" s="1"/>
  <c r="S152" i="101"/>
  <c r="S16" i="101" s="1"/>
  <c r="T123" i="103"/>
  <c r="T128" i="103" s="1"/>
  <c r="T23" i="103" s="1"/>
  <c r="T152" i="106"/>
  <c r="T16" i="106" s="1"/>
  <c r="T153" i="106"/>
  <c r="T34" i="106" s="1"/>
  <c r="S123" i="104"/>
  <c r="S128" i="104" s="1"/>
  <c r="S23" i="104" s="1"/>
  <c r="S49" i="103"/>
  <c r="S26" i="103" s="1"/>
  <c r="S48" i="103"/>
  <c r="S8" i="103" s="1"/>
  <c r="R140" i="105"/>
  <c r="R33" i="105" s="1"/>
  <c r="R139" i="105"/>
  <c r="R15" i="105" s="1"/>
  <c r="Q136" i="101"/>
  <c r="Q141" i="101" s="1"/>
  <c r="Q24" i="101" s="1"/>
  <c r="Q45" i="101"/>
  <c r="Q50" i="101" s="1"/>
  <c r="Q17" i="101" s="1"/>
  <c r="S110" i="106"/>
  <c r="S115" i="106" s="1"/>
  <c r="S22" i="106" s="1"/>
  <c r="R126" i="104"/>
  <c r="R14" i="104" s="1"/>
  <c r="R127" i="104"/>
  <c r="R32" i="104" s="1"/>
  <c r="R102" i="105"/>
  <c r="R21" i="105" s="1"/>
  <c r="R100" i="105"/>
  <c r="R12" i="105" s="1"/>
  <c r="R101" i="105"/>
  <c r="R30" i="105" s="1"/>
  <c r="R49" i="102"/>
  <c r="R26" i="102" s="1"/>
  <c r="R48" i="102"/>
  <c r="R8" i="102" s="1"/>
  <c r="S74" i="106"/>
  <c r="S10" i="106" s="1"/>
  <c r="S75" i="106"/>
  <c r="S28" i="106" s="1"/>
  <c r="R48" i="103"/>
  <c r="R8" i="103" s="1"/>
  <c r="R49" i="103"/>
  <c r="R26" i="103" s="1"/>
  <c r="P74" i="101"/>
  <c r="P10" i="101" s="1"/>
  <c r="P75" i="101"/>
  <c r="P28" i="101" s="1"/>
  <c r="Q87" i="102"/>
  <c r="Q11" i="102" s="1"/>
  <c r="Q88" i="102"/>
  <c r="Q29" i="102" s="1"/>
  <c r="Q71" i="104"/>
  <c r="Q76" i="104" s="1"/>
  <c r="Q19" i="104" s="1"/>
  <c r="Q87" i="105"/>
  <c r="Q11" i="105" s="1"/>
  <c r="Q89" i="105"/>
  <c r="Q20" i="105" s="1"/>
  <c r="Q88" i="105"/>
  <c r="Q29" i="105" s="1"/>
  <c r="Q152" i="104"/>
  <c r="Q16" i="104" s="1"/>
  <c r="Q153" i="104"/>
  <c r="Q34" i="104" s="1"/>
  <c r="Q100" i="105"/>
  <c r="Q12" i="105" s="1"/>
  <c r="Q101" i="105"/>
  <c r="Q30" i="105" s="1"/>
  <c r="P71" i="101"/>
  <c r="P76" i="101" s="1"/>
  <c r="P19" i="101" s="1"/>
  <c r="P89" i="104"/>
  <c r="P20" i="104" s="1"/>
  <c r="P140" i="104"/>
  <c r="P33" i="104" s="1"/>
  <c r="P139" i="104"/>
  <c r="P15" i="104" s="1"/>
  <c r="P101" i="103"/>
  <c r="P30" i="103" s="1"/>
  <c r="P100" i="103"/>
  <c r="P12" i="103" s="1"/>
  <c r="O62" i="101"/>
  <c r="O27" i="101" s="1"/>
  <c r="O61" i="101"/>
  <c r="O9" i="101" s="1"/>
  <c r="P152" i="103"/>
  <c r="P16" i="103" s="1"/>
  <c r="P153" i="103"/>
  <c r="P34" i="103" s="1"/>
  <c r="P154" i="103"/>
  <c r="P25" i="103" s="1"/>
  <c r="O45" i="101"/>
  <c r="O50" i="101" s="1"/>
  <c r="O17" i="101" s="1"/>
  <c r="P152" i="104"/>
  <c r="P16" i="104" s="1"/>
  <c r="P153" i="104"/>
  <c r="P34" i="104" s="1"/>
  <c r="P71" i="104"/>
  <c r="P76" i="104" s="1"/>
  <c r="P19" i="104" s="1"/>
  <c r="Q102" i="106"/>
  <c r="Q21" i="106" s="1"/>
  <c r="P136" i="102"/>
  <c r="P141" i="102" s="1"/>
  <c r="P24" i="102" s="1"/>
  <c r="O45" i="102"/>
  <c r="O50" i="102" s="1"/>
  <c r="O17" i="102" s="1"/>
  <c r="N88" i="101"/>
  <c r="N29" i="101" s="1"/>
  <c r="N87" i="101"/>
  <c r="N11" i="101" s="1"/>
  <c r="O149" i="102"/>
  <c r="O154" i="102" s="1"/>
  <c r="O25" i="102" s="1"/>
  <c r="O152" i="103"/>
  <c r="O16" i="103" s="1"/>
  <c r="O153" i="103"/>
  <c r="O34" i="103" s="1"/>
  <c r="O136" i="104"/>
  <c r="O141" i="104" s="1"/>
  <c r="O24" i="104" s="1"/>
  <c r="P45" i="106"/>
  <c r="P50" i="106" s="1"/>
  <c r="P17" i="106" s="1"/>
  <c r="O113" i="104"/>
  <c r="O13" i="104" s="1"/>
  <c r="O114" i="104"/>
  <c r="O31" i="104" s="1"/>
  <c r="O87" i="105"/>
  <c r="O11" i="105" s="1"/>
  <c r="O89" i="105"/>
  <c r="O20" i="105" s="1"/>
  <c r="O88" i="105"/>
  <c r="O29" i="105" s="1"/>
  <c r="P62" i="106"/>
  <c r="P27" i="106" s="1"/>
  <c r="P61" i="106"/>
  <c r="P9" i="106" s="1"/>
  <c r="M110" i="101"/>
  <c r="M115" i="101" s="1"/>
  <c r="M22" i="101" s="1"/>
  <c r="N110" i="105"/>
  <c r="N115" i="105" s="1"/>
  <c r="N22" i="105" s="1"/>
  <c r="M153" i="101"/>
  <c r="M34" i="101" s="1"/>
  <c r="M152" i="101"/>
  <c r="M16" i="101" s="1"/>
  <c r="N102" i="103"/>
  <c r="N21" i="103" s="1"/>
  <c r="N100" i="103"/>
  <c r="N12" i="103" s="1"/>
  <c r="N101" i="103"/>
  <c r="N30" i="103" s="1"/>
  <c r="N140" i="102"/>
  <c r="N33" i="102" s="1"/>
  <c r="N139" i="102"/>
  <c r="N15" i="102" s="1"/>
  <c r="N139" i="103"/>
  <c r="N15" i="103" s="1"/>
  <c r="N140" i="103"/>
  <c r="N33" i="103" s="1"/>
  <c r="N152" i="105"/>
  <c r="N16" i="105" s="1"/>
  <c r="N153" i="105"/>
  <c r="N34" i="105" s="1"/>
  <c r="N88" i="104"/>
  <c r="N29" i="104" s="1"/>
  <c r="N87" i="104"/>
  <c r="N11" i="104" s="1"/>
  <c r="M127" i="101"/>
  <c r="M32" i="101" s="1"/>
  <c r="M126" i="101"/>
  <c r="M14" i="101" s="1"/>
  <c r="M100" i="102"/>
  <c r="M12" i="102" s="1"/>
  <c r="M101" i="102"/>
  <c r="M30" i="102" s="1"/>
  <c r="L152" i="101"/>
  <c r="L16" i="101" s="1"/>
  <c r="L153" i="101"/>
  <c r="L34" i="101" s="1"/>
  <c r="L100" i="101"/>
  <c r="L12" i="101" s="1"/>
  <c r="L101" i="101"/>
  <c r="L30" i="101" s="1"/>
  <c r="M100" i="103"/>
  <c r="M12" i="103" s="1"/>
  <c r="M101" i="103"/>
  <c r="M30" i="103" s="1"/>
  <c r="M139" i="105"/>
  <c r="M15" i="105" s="1"/>
  <c r="M140" i="105"/>
  <c r="M33" i="105" s="1"/>
  <c r="M114" i="104"/>
  <c r="M31" i="104" s="1"/>
  <c r="M113" i="104"/>
  <c r="M13" i="104" s="1"/>
  <c r="N152" i="106"/>
  <c r="N16" i="106" s="1"/>
  <c r="N153" i="106"/>
  <c r="N34" i="106" s="1"/>
  <c r="M126" i="105"/>
  <c r="M14" i="105" s="1"/>
  <c r="M127" i="105"/>
  <c r="M32" i="105" s="1"/>
  <c r="M84" i="103"/>
  <c r="M89" i="103" s="1"/>
  <c r="M20" i="103" s="1"/>
  <c r="L75" i="103"/>
  <c r="L28" i="103" s="1"/>
  <c r="L74" i="103"/>
  <c r="L10" i="103" s="1"/>
  <c r="L61" i="104"/>
  <c r="L9" i="104" s="1"/>
  <c r="L62" i="104"/>
  <c r="L27" i="104" s="1"/>
  <c r="L126" i="103"/>
  <c r="L14" i="103" s="1"/>
  <c r="L127" i="103"/>
  <c r="L32" i="103" s="1"/>
  <c r="L114" i="104"/>
  <c r="L31" i="104" s="1"/>
  <c r="L113" i="104"/>
  <c r="L13" i="104" s="1"/>
  <c r="L71" i="102"/>
  <c r="L76" i="102" s="1"/>
  <c r="L19" i="102" s="1"/>
  <c r="L139" i="104"/>
  <c r="L15" i="104" s="1"/>
  <c r="L140" i="104"/>
  <c r="L33" i="104" s="1"/>
  <c r="K58" i="101"/>
  <c r="K63" i="101" s="1"/>
  <c r="K18" i="101" s="1"/>
  <c r="K87" i="102"/>
  <c r="K11" i="102" s="1"/>
  <c r="K88" i="102"/>
  <c r="K29" i="102" s="1"/>
  <c r="K61" i="103"/>
  <c r="K9" i="103" s="1"/>
  <c r="K62" i="103"/>
  <c r="K27" i="103" s="1"/>
  <c r="K97" i="102"/>
  <c r="K102" i="102" s="1"/>
  <c r="K21" i="102" s="1"/>
  <c r="J84" i="101"/>
  <c r="J89" i="101" s="1"/>
  <c r="J20" i="101" s="1"/>
  <c r="K149" i="105"/>
  <c r="K154" i="105" s="1"/>
  <c r="K25" i="105" s="1"/>
  <c r="J49" i="102"/>
  <c r="J26" i="102" s="1"/>
  <c r="J48" i="102"/>
  <c r="J8" i="102" s="1"/>
  <c r="I101" i="104"/>
  <c r="I30" i="104" s="1"/>
  <c r="I100" i="104"/>
  <c r="I12" i="104" s="1"/>
  <c r="I153" i="103"/>
  <c r="I34" i="103" s="1"/>
  <c r="I152" i="103"/>
  <c r="I16" i="103" s="1"/>
  <c r="I139" i="105"/>
  <c r="I15" i="105" s="1"/>
  <c r="I140" i="105"/>
  <c r="I33" i="105" s="1"/>
  <c r="I153" i="101"/>
  <c r="I34" i="101" s="1"/>
  <c r="I152" i="101"/>
  <c r="I16" i="101" s="1"/>
  <c r="I50" i="101"/>
  <c r="I17" i="101" s="1"/>
  <c r="I136" i="101"/>
  <c r="I141" i="101" s="1"/>
  <c r="I24" i="101" s="1"/>
  <c r="J149" i="105"/>
  <c r="J154" i="105" s="1"/>
  <c r="J25" i="105" s="1"/>
  <c r="I126" i="106"/>
  <c r="I14" i="106" s="1"/>
  <c r="I127" i="106"/>
  <c r="I32" i="106" s="1"/>
  <c r="I101" i="105"/>
  <c r="I30" i="105" s="1"/>
  <c r="I100" i="105"/>
  <c r="I12" i="105" s="1"/>
  <c r="I114" i="102"/>
  <c r="I31" i="102" s="1"/>
  <c r="J153" i="106"/>
  <c r="J34" i="106" s="1"/>
  <c r="J152" i="106"/>
  <c r="J16" i="106" s="1"/>
  <c r="I149" i="106"/>
  <c r="I154" i="106" s="1"/>
  <c r="I25" i="106" s="1"/>
  <c r="H62" i="101"/>
  <c r="H27" i="101" s="1"/>
  <c r="H61" i="101"/>
  <c r="H9" i="101" s="1"/>
  <c r="I62" i="101"/>
  <c r="I27" i="101" s="1"/>
  <c r="I61" i="101"/>
  <c r="I9" i="101" s="1"/>
  <c r="H114" i="103"/>
  <c r="H31" i="103" s="1"/>
  <c r="H49" i="105"/>
  <c r="H26" i="105" s="1"/>
  <c r="H48" i="105"/>
  <c r="H8" i="105" s="1"/>
  <c r="H101" i="102"/>
  <c r="H30" i="102" s="1"/>
  <c r="H100" i="102"/>
  <c r="H12" i="102" s="1"/>
  <c r="H110" i="103"/>
  <c r="H115" i="103" s="1"/>
  <c r="H22" i="103" s="1"/>
  <c r="H75" i="101"/>
  <c r="H28" i="101" s="1"/>
  <c r="H74" i="101"/>
  <c r="H10" i="101" s="1"/>
  <c r="Y100" i="102"/>
  <c r="Y12" i="102" s="1"/>
  <c r="Y101" i="102"/>
  <c r="Y30" i="102" s="1"/>
  <c r="Y127" i="103"/>
  <c r="Y32" i="103" s="1"/>
  <c r="Y126" i="103"/>
  <c r="Y14" i="103" s="1"/>
  <c r="X97" i="101"/>
  <c r="X102" i="101" s="1"/>
  <c r="X21" i="101" s="1"/>
  <c r="Y58" i="103"/>
  <c r="Y63" i="103" s="1"/>
  <c r="Y18" i="103" s="1"/>
  <c r="Y149" i="103"/>
  <c r="Y154" i="103" s="1"/>
  <c r="Y25" i="103" s="1"/>
  <c r="Y127" i="105"/>
  <c r="Y32" i="105" s="1"/>
  <c r="Y126" i="105"/>
  <c r="Y14" i="105" s="1"/>
  <c r="Y58" i="102"/>
  <c r="Y63" i="102" s="1"/>
  <c r="Y18" i="102" s="1"/>
  <c r="Z49" i="106"/>
  <c r="Z26" i="106" s="1"/>
  <c r="Z48" i="106"/>
  <c r="Z8" i="106" s="1"/>
  <c r="W101" i="101"/>
  <c r="W30" i="101" s="1"/>
  <c r="W100" i="101"/>
  <c r="W12" i="101" s="1"/>
  <c r="X149" i="103"/>
  <c r="X154" i="103" s="1"/>
  <c r="X25" i="103" s="1"/>
  <c r="W110" i="101"/>
  <c r="W115" i="101" s="1"/>
  <c r="W22" i="101" s="1"/>
  <c r="X127" i="103"/>
  <c r="X32" i="103" s="1"/>
  <c r="X126" i="103"/>
  <c r="X14" i="103" s="1"/>
  <c r="X110" i="103"/>
  <c r="X115" i="103" s="1"/>
  <c r="X22" i="103" s="1"/>
  <c r="X45" i="102"/>
  <c r="X50" i="102" s="1"/>
  <c r="X17" i="102" s="1"/>
  <c r="X71" i="104"/>
  <c r="X76" i="104" s="1"/>
  <c r="X19" i="104" s="1"/>
  <c r="Y49" i="106"/>
  <c r="Y26" i="106" s="1"/>
  <c r="Y48" i="106"/>
  <c r="Y8" i="106" s="1"/>
  <c r="Y84" i="106"/>
  <c r="Y89" i="106" s="1"/>
  <c r="Y20" i="106" s="1"/>
  <c r="V71" i="101"/>
  <c r="V76" i="101" s="1"/>
  <c r="V19" i="101" s="1"/>
  <c r="W71" i="103"/>
  <c r="W76" i="103" s="1"/>
  <c r="W19" i="103" s="1"/>
  <c r="W113" i="105"/>
  <c r="W13" i="105" s="1"/>
  <c r="W114" i="105"/>
  <c r="W31" i="105" s="1"/>
  <c r="V84" i="101"/>
  <c r="V89" i="101" s="1"/>
  <c r="V20" i="101" s="1"/>
  <c r="W110" i="102"/>
  <c r="W115" i="102" s="1"/>
  <c r="W22" i="102" s="1"/>
  <c r="X114" i="106"/>
  <c r="X31" i="106" s="1"/>
  <c r="X113" i="106"/>
  <c r="X13" i="106" s="1"/>
  <c r="W110" i="103"/>
  <c r="W115" i="103" s="1"/>
  <c r="W22" i="103" s="1"/>
  <c r="W101" i="102"/>
  <c r="W30" i="102" s="1"/>
  <c r="W100" i="102"/>
  <c r="W12" i="102" s="1"/>
  <c r="X97" i="106"/>
  <c r="X102" i="106" s="1"/>
  <c r="X21" i="106" s="1"/>
  <c r="W45" i="105"/>
  <c r="W50" i="105" s="1"/>
  <c r="W17" i="105" s="1"/>
  <c r="W110" i="104"/>
  <c r="W115" i="104" s="1"/>
  <c r="W22" i="104" s="1"/>
  <c r="V136" i="101"/>
  <c r="V141" i="101" s="1"/>
  <c r="V24" i="101" s="1"/>
  <c r="U84" i="101"/>
  <c r="U89" i="101" s="1"/>
  <c r="U20" i="101" s="1"/>
  <c r="V123" i="104"/>
  <c r="V128" i="104" s="1"/>
  <c r="V23" i="104" s="1"/>
  <c r="V75" i="104"/>
  <c r="V28" i="104" s="1"/>
  <c r="V74" i="104"/>
  <c r="V10" i="104" s="1"/>
  <c r="V115" i="104"/>
  <c r="V22" i="104" s="1"/>
  <c r="W126" i="106"/>
  <c r="W14" i="106" s="1"/>
  <c r="W127" i="106"/>
  <c r="W32" i="106" s="1"/>
  <c r="W128" i="106"/>
  <c r="W23" i="106" s="1"/>
  <c r="V58" i="103"/>
  <c r="V63" i="103" s="1"/>
  <c r="V18" i="103" s="1"/>
  <c r="V97" i="105"/>
  <c r="V102" i="105" s="1"/>
  <c r="V21" i="105" s="1"/>
  <c r="V153" i="104"/>
  <c r="V34" i="104" s="1"/>
  <c r="V152" i="104"/>
  <c r="V16" i="104" s="1"/>
  <c r="V75" i="105"/>
  <c r="V28" i="105" s="1"/>
  <c r="V74" i="105"/>
  <c r="V10" i="105" s="1"/>
  <c r="V58" i="104"/>
  <c r="V63" i="104" s="1"/>
  <c r="V18" i="104" s="1"/>
  <c r="V110" i="106"/>
  <c r="V115" i="106" s="1"/>
  <c r="V22" i="106" s="1"/>
  <c r="U127" i="105"/>
  <c r="U32" i="105" s="1"/>
  <c r="U126" i="105"/>
  <c r="U14" i="105" s="1"/>
  <c r="U75" i="102"/>
  <c r="U28" i="102" s="1"/>
  <c r="U74" i="102"/>
  <c r="U10" i="102" s="1"/>
  <c r="U84" i="102"/>
  <c r="U89" i="102" s="1"/>
  <c r="U20" i="102" s="1"/>
  <c r="U87" i="103"/>
  <c r="U11" i="103" s="1"/>
  <c r="U88" i="103"/>
  <c r="U29" i="103" s="1"/>
  <c r="U139" i="105"/>
  <c r="U15" i="105" s="1"/>
  <c r="U140" i="105"/>
  <c r="U33" i="105" s="1"/>
  <c r="V58" i="106"/>
  <c r="V63" i="106" s="1"/>
  <c r="V18" i="106" s="1"/>
  <c r="T71" i="105"/>
  <c r="T76" i="105" s="1"/>
  <c r="T19" i="105" s="1"/>
  <c r="T61" i="103"/>
  <c r="T9" i="103" s="1"/>
  <c r="T62" i="103"/>
  <c r="T27" i="103" s="1"/>
  <c r="U48" i="106"/>
  <c r="U8" i="106" s="1"/>
  <c r="U49" i="106"/>
  <c r="U26" i="106" s="1"/>
  <c r="T101" i="103"/>
  <c r="T30" i="103" s="1"/>
  <c r="T100" i="103"/>
  <c r="T12" i="103" s="1"/>
  <c r="T62" i="105"/>
  <c r="T27" i="105" s="1"/>
  <c r="T61" i="105"/>
  <c r="T9" i="105" s="1"/>
  <c r="S45" i="101"/>
  <c r="S50" i="101" s="1"/>
  <c r="S17" i="101" s="1"/>
  <c r="U74" i="106"/>
  <c r="U10" i="106" s="1"/>
  <c r="U75" i="106"/>
  <c r="U28" i="106" s="1"/>
  <c r="T149" i="103"/>
  <c r="T154" i="103" s="1"/>
  <c r="T25" i="103" s="1"/>
  <c r="T110" i="105"/>
  <c r="T115" i="105" s="1"/>
  <c r="T22" i="105" s="1"/>
  <c r="T101" i="102"/>
  <c r="T30" i="102" s="1"/>
  <c r="T100" i="102"/>
  <c r="T12" i="102" s="1"/>
  <c r="T62" i="104"/>
  <c r="T27" i="104" s="1"/>
  <c r="T61" i="104"/>
  <c r="T9" i="104" s="1"/>
  <c r="S62" i="104"/>
  <c r="S27" i="104" s="1"/>
  <c r="S61" i="104"/>
  <c r="S9" i="104" s="1"/>
  <c r="S71" i="103"/>
  <c r="S76" i="103" s="1"/>
  <c r="S19" i="103" s="1"/>
  <c r="S153" i="103"/>
  <c r="S34" i="103" s="1"/>
  <c r="S152" i="103"/>
  <c r="S16" i="103" s="1"/>
  <c r="S49" i="104"/>
  <c r="S26" i="104" s="1"/>
  <c r="S48" i="104"/>
  <c r="S8" i="104" s="1"/>
  <c r="T45" i="106"/>
  <c r="T50" i="106" s="1"/>
  <c r="T17" i="106" s="1"/>
  <c r="R136" i="101"/>
  <c r="R141" i="101" s="1"/>
  <c r="R24" i="101" s="1"/>
  <c r="Q123" i="101"/>
  <c r="Q128" i="101" s="1"/>
  <c r="Q23" i="101" s="1"/>
  <c r="S45" i="106"/>
  <c r="S50" i="106" s="1"/>
  <c r="S17" i="106" s="1"/>
  <c r="R49" i="104"/>
  <c r="R26" i="104" s="1"/>
  <c r="R48" i="104"/>
  <c r="R8" i="104" s="1"/>
  <c r="S61" i="106"/>
  <c r="S9" i="106" s="1"/>
  <c r="S62" i="106"/>
  <c r="S27" i="106" s="1"/>
  <c r="S71" i="106"/>
  <c r="S76" i="106" s="1"/>
  <c r="S19" i="106" s="1"/>
  <c r="S123" i="106"/>
  <c r="S128" i="106" s="1"/>
  <c r="S23" i="106" s="1"/>
  <c r="R140" i="104"/>
  <c r="R33" i="104" s="1"/>
  <c r="R139" i="104"/>
  <c r="R15" i="104" s="1"/>
  <c r="S101" i="106"/>
  <c r="S30" i="106" s="1"/>
  <c r="S100" i="106"/>
  <c r="S12" i="106" s="1"/>
  <c r="R88" i="104"/>
  <c r="R29" i="104" s="1"/>
  <c r="R87" i="104"/>
  <c r="R11" i="104" s="1"/>
  <c r="S84" i="106"/>
  <c r="S89" i="106" s="1"/>
  <c r="S20" i="106" s="1"/>
  <c r="S58" i="106"/>
  <c r="S63" i="106" s="1"/>
  <c r="S18" i="106" s="1"/>
  <c r="R123" i="105"/>
  <c r="R128" i="105" s="1"/>
  <c r="R23" i="105" s="1"/>
  <c r="P110" i="101"/>
  <c r="P115" i="101" s="1"/>
  <c r="P22" i="101" s="1"/>
  <c r="Q114" i="103"/>
  <c r="Q31" i="103" s="1"/>
  <c r="Q113" i="103"/>
  <c r="Q13" i="103" s="1"/>
  <c r="Q101" i="103"/>
  <c r="Q30" i="103" s="1"/>
  <c r="Q100" i="103"/>
  <c r="Q12" i="103" s="1"/>
  <c r="Q136" i="102"/>
  <c r="Q141" i="102" s="1"/>
  <c r="Q24" i="102" s="1"/>
  <c r="Q97" i="102"/>
  <c r="Q102" i="102" s="1"/>
  <c r="Q21" i="102" s="1"/>
  <c r="Q58" i="105"/>
  <c r="Q63" i="105" s="1"/>
  <c r="Q18" i="105" s="1"/>
  <c r="O152" i="101"/>
  <c r="O16" i="101" s="1"/>
  <c r="O153" i="101"/>
  <c r="O34" i="101" s="1"/>
  <c r="Q71" i="106"/>
  <c r="Q76" i="106" s="1"/>
  <c r="Q19" i="106" s="1"/>
  <c r="P110" i="104"/>
  <c r="P115" i="104" s="1"/>
  <c r="P22" i="104" s="1"/>
  <c r="P100" i="104"/>
  <c r="P12" i="104" s="1"/>
  <c r="P101" i="104"/>
  <c r="P30" i="104" s="1"/>
  <c r="O74" i="105"/>
  <c r="O10" i="105" s="1"/>
  <c r="O75" i="105"/>
  <c r="O28" i="105" s="1"/>
  <c r="N84" i="101"/>
  <c r="N89" i="101" s="1"/>
  <c r="N20" i="101" s="1"/>
  <c r="N58" i="101"/>
  <c r="N63" i="101" s="1"/>
  <c r="N18" i="101" s="1"/>
  <c r="P113" i="106"/>
  <c r="P13" i="106" s="1"/>
  <c r="P114" i="106"/>
  <c r="P31" i="106" s="1"/>
  <c r="O136" i="105"/>
  <c r="O141" i="105" s="1"/>
  <c r="O24" i="105" s="1"/>
  <c r="P139" i="106"/>
  <c r="P15" i="106" s="1"/>
  <c r="P140" i="106"/>
  <c r="P33" i="106" s="1"/>
  <c r="O126" i="104"/>
  <c r="O14" i="104" s="1"/>
  <c r="O127" i="104"/>
  <c r="O32" i="104" s="1"/>
  <c r="P58" i="106"/>
  <c r="P63" i="106" s="1"/>
  <c r="P18" i="106" s="1"/>
  <c r="P71" i="106"/>
  <c r="P76" i="106" s="1"/>
  <c r="P19" i="106" s="1"/>
  <c r="O140" i="106"/>
  <c r="O33" i="106" s="1"/>
  <c r="O141" i="106"/>
  <c r="O24" i="106" s="1"/>
  <c r="O139" i="106"/>
  <c r="O15" i="106" s="1"/>
  <c r="N149" i="103"/>
  <c r="N154" i="103" s="1"/>
  <c r="N25" i="103" s="1"/>
  <c r="N149" i="104"/>
  <c r="N154" i="104" s="1"/>
  <c r="N25" i="104" s="1"/>
  <c r="M49" i="101"/>
  <c r="M26" i="101" s="1"/>
  <c r="M48" i="101"/>
  <c r="M8" i="101" s="1"/>
  <c r="O58" i="106"/>
  <c r="O63" i="106" s="1"/>
  <c r="O18" i="106" s="1"/>
  <c r="L126" i="101"/>
  <c r="L14" i="101" s="1"/>
  <c r="L127" i="101"/>
  <c r="L32" i="101" s="1"/>
  <c r="M58" i="102"/>
  <c r="M63" i="102" s="1"/>
  <c r="M18" i="102" s="1"/>
  <c r="L114" i="101"/>
  <c r="L31" i="101" s="1"/>
  <c r="L113" i="101"/>
  <c r="L13" i="101" s="1"/>
  <c r="M61" i="103"/>
  <c r="M9" i="103" s="1"/>
  <c r="M62" i="103"/>
  <c r="M27" i="103" s="1"/>
  <c r="M45" i="103"/>
  <c r="M50" i="103" s="1"/>
  <c r="M17" i="103" s="1"/>
  <c r="M61" i="102"/>
  <c r="M9" i="102" s="1"/>
  <c r="M62" i="102"/>
  <c r="M27" i="102" s="1"/>
  <c r="N74" i="106"/>
  <c r="N10" i="106" s="1"/>
  <c r="N75" i="106"/>
  <c r="N28" i="106" s="1"/>
  <c r="N100" i="106"/>
  <c r="N12" i="106" s="1"/>
  <c r="N101" i="106"/>
  <c r="N30" i="106" s="1"/>
  <c r="N127" i="106"/>
  <c r="N32" i="106" s="1"/>
  <c r="N126" i="106"/>
  <c r="N14" i="106" s="1"/>
  <c r="M110" i="105"/>
  <c r="M115" i="105" s="1"/>
  <c r="M22" i="105" s="1"/>
  <c r="M139" i="102"/>
  <c r="M15" i="102" s="1"/>
  <c r="M140" i="102"/>
  <c r="M33" i="102" s="1"/>
  <c r="L97" i="101"/>
  <c r="L102" i="101" s="1"/>
  <c r="L21" i="101" s="1"/>
  <c r="L48" i="102"/>
  <c r="L8" i="102" s="1"/>
  <c r="L49" i="102"/>
  <c r="L26" i="102" s="1"/>
  <c r="L84" i="103"/>
  <c r="L89" i="103" s="1"/>
  <c r="L20" i="103" s="1"/>
  <c r="L97" i="102"/>
  <c r="L102" i="102" s="1"/>
  <c r="L21" i="102" s="1"/>
  <c r="K152" i="101"/>
  <c r="K16" i="101" s="1"/>
  <c r="K153" i="101"/>
  <c r="K34" i="101" s="1"/>
  <c r="L140" i="103"/>
  <c r="L33" i="103" s="1"/>
  <c r="L139" i="103"/>
  <c r="L15" i="103" s="1"/>
  <c r="K126" i="101"/>
  <c r="K14" i="101" s="1"/>
  <c r="K127" i="101"/>
  <c r="K32" i="101" s="1"/>
  <c r="L84" i="104"/>
  <c r="L89" i="104" s="1"/>
  <c r="L20" i="104" s="1"/>
  <c r="M101" i="106"/>
  <c r="M30" i="106" s="1"/>
  <c r="M100" i="106"/>
  <c r="M12" i="106" s="1"/>
  <c r="L114" i="102"/>
  <c r="L31" i="102" s="1"/>
  <c r="L113" i="102"/>
  <c r="L13" i="102" s="1"/>
  <c r="M61" i="106"/>
  <c r="M9" i="106" s="1"/>
  <c r="M62" i="106"/>
  <c r="M27" i="106" s="1"/>
  <c r="L58" i="103"/>
  <c r="L63" i="103" s="1"/>
  <c r="L18" i="103" s="1"/>
  <c r="M49" i="106"/>
  <c r="M26" i="106" s="1"/>
  <c r="M48" i="106"/>
  <c r="M8" i="106" s="1"/>
  <c r="M50" i="106"/>
  <c r="M17" i="106" s="1"/>
  <c r="J140" i="101"/>
  <c r="J33" i="101" s="1"/>
  <c r="J139" i="101"/>
  <c r="J15" i="101" s="1"/>
  <c r="K61" i="102"/>
  <c r="K9" i="102" s="1"/>
  <c r="K62" i="102"/>
  <c r="K27" i="102" s="1"/>
  <c r="K45" i="104"/>
  <c r="K50" i="104" s="1"/>
  <c r="K17" i="104" s="1"/>
  <c r="K102" i="105"/>
  <c r="K21" i="105" s="1"/>
  <c r="K101" i="105"/>
  <c r="K30" i="105" s="1"/>
  <c r="K100" i="105"/>
  <c r="K12" i="105" s="1"/>
  <c r="K58" i="105"/>
  <c r="K63" i="105" s="1"/>
  <c r="K18" i="105" s="1"/>
  <c r="J100" i="101"/>
  <c r="J12" i="101" s="1"/>
  <c r="J101" i="101"/>
  <c r="J30" i="101" s="1"/>
  <c r="K139" i="105"/>
  <c r="K15" i="105" s="1"/>
  <c r="K140" i="105"/>
  <c r="K33" i="105" s="1"/>
  <c r="K126" i="105"/>
  <c r="K14" i="105" s="1"/>
  <c r="K127" i="105"/>
  <c r="K32" i="105" s="1"/>
  <c r="L49" i="106"/>
  <c r="L26" i="106" s="1"/>
  <c r="L48" i="106"/>
  <c r="L8" i="106" s="1"/>
  <c r="J62" i="103"/>
  <c r="J27" i="103" s="1"/>
  <c r="J63" i="103"/>
  <c r="J18" i="103" s="1"/>
  <c r="J61" i="103"/>
  <c r="J9" i="103" s="1"/>
  <c r="I97" i="103"/>
  <c r="I102" i="103" s="1"/>
  <c r="I21" i="103" s="1"/>
  <c r="J123" i="102"/>
  <c r="J128" i="102" s="1"/>
  <c r="J23" i="102" s="1"/>
  <c r="J152" i="103"/>
  <c r="J16" i="103" s="1"/>
  <c r="J153" i="103"/>
  <c r="J34" i="103" s="1"/>
  <c r="I62" i="106"/>
  <c r="I27" i="106" s="1"/>
  <c r="I61" i="106"/>
  <c r="I9" i="106" s="1"/>
  <c r="I63" i="106"/>
  <c r="I18" i="106" s="1"/>
  <c r="J97" i="103"/>
  <c r="J102" i="103" s="1"/>
  <c r="J21" i="103" s="1"/>
  <c r="I152" i="104"/>
  <c r="I16" i="104" s="1"/>
  <c r="I153" i="104"/>
  <c r="I34" i="104" s="1"/>
  <c r="J84" i="105"/>
  <c r="J89" i="105" s="1"/>
  <c r="J20" i="105" s="1"/>
  <c r="K153" i="106"/>
  <c r="K34" i="106" s="1"/>
  <c r="K152" i="106"/>
  <c r="K16" i="106" s="1"/>
  <c r="J140" i="104"/>
  <c r="J33" i="104" s="1"/>
  <c r="J139" i="104"/>
  <c r="J15" i="104" s="1"/>
  <c r="J110" i="106"/>
  <c r="J115" i="106" s="1"/>
  <c r="J22" i="106" s="1"/>
  <c r="I71" i="105"/>
  <c r="I76" i="105" s="1"/>
  <c r="I19" i="105" s="1"/>
  <c r="I74" i="101"/>
  <c r="I10" i="101" s="1"/>
  <c r="I76" i="101"/>
  <c r="I19" i="101" s="1"/>
  <c r="I75" i="101"/>
  <c r="I28" i="101" s="1"/>
  <c r="J126" i="102"/>
  <c r="J14" i="102" s="1"/>
  <c r="J127" i="102"/>
  <c r="J32" i="102" s="1"/>
  <c r="K58" i="106"/>
  <c r="K63" i="106" s="1"/>
  <c r="K18" i="106" s="1"/>
  <c r="I71" i="106"/>
  <c r="I76" i="106" s="1"/>
  <c r="I19" i="106" s="1"/>
  <c r="I113" i="104"/>
  <c r="I13" i="104" s="1"/>
  <c r="I114" i="104"/>
  <c r="I31" i="104" s="1"/>
  <c r="J114" i="106"/>
  <c r="J31" i="106" s="1"/>
  <c r="J113" i="106"/>
  <c r="J13" i="106" s="1"/>
  <c r="I110" i="105"/>
  <c r="I115" i="105" s="1"/>
  <c r="I22" i="105" s="1"/>
  <c r="J123" i="106"/>
  <c r="J128" i="106" s="1"/>
  <c r="J23" i="106" s="1"/>
  <c r="I149" i="104"/>
  <c r="I154" i="104" s="1"/>
  <c r="I25" i="104" s="1"/>
  <c r="I48" i="101"/>
  <c r="I8" i="101" s="1"/>
  <c r="I49" i="101"/>
  <c r="I26" i="101" s="1"/>
  <c r="H152" i="103"/>
  <c r="H16" i="103" s="1"/>
  <c r="H153" i="103"/>
  <c r="H34" i="103" s="1"/>
  <c r="J62" i="106"/>
  <c r="J27" i="106" s="1"/>
  <c r="J61" i="106"/>
  <c r="J9" i="106" s="1"/>
  <c r="H114" i="102"/>
  <c r="H31" i="102" s="1"/>
  <c r="H136" i="103"/>
  <c r="H141" i="103" s="1"/>
  <c r="H24" i="103" s="1"/>
  <c r="H75" i="105"/>
  <c r="H28" i="105" s="1"/>
  <c r="H74" i="105"/>
  <c r="H10" i="105" s="1"/>
  <c r="H49" i="103"/>
  <c r="H26" i="103" s="1"/>
  <c r="H87" i="101"/>
  <c r="H11" i="101" s="1"/>
  <c r="H88" i="101"/>
  <c r="H29" i="101" s="1"/>
  <c r="U88" i="102"/>
  <c r="U29" i="102" s="1"/>
  <c r="U87" i="102"/>
  <c r="U11" i="102" s="1"/>
  <c r="U113" i="103"/>
  <c r="U13" i="103" s="1"/>
  <c r="U114" i="103"/>
  <c r="U31" i="103" s="1"/>
  <c r="U126" i="103"/>
  <c r="U14" i="103" s="1"/>
  <c r="U127" i="103"/>
  <c r="U32" i="103" s="1"/>
  <c r="U45" i="104"/>
  <c r="U50" i="104" s="1"/>
  <c r="U17" i="104" s="1"/>
  <c r="U139" i="104"/>
  <c r="U15" i="104" s="1"/>
  <c r="U140" i="104"/>
  <c r="U33" i="104" s="1"/>
  <c r="U113" i="105"/>
  <c r="U13" i="105" s="1"/>
  <c r="U114" i="105"/>
  <c r="U31" i="105" s="1"/>
  <c r="T45" i="101"/>
  <c r="T50" i="101" s="1"/>
  <c r="T17" i="101" s="1"/>
  <c r="T84" i="104"/>
  <c r="T89" i="104" s="1"/>
  <c r="T20" i="104" s="1"/>
  <c r="S58" i="101"/>
  <c r="S63" i="101" s="1"/>
  <c r="S18" i="101" s="1"/>
  <c r="U110" i="106"/>
  <c r="U115" i="106" s="1"/>
  <c r="U22" i="106" s="1"/>
  <c r="T71" i="104"/>
  <c r="T76" i="104" s="1"/>
  <c r="T19" i="104" s="1"/>
  <c r="T100" i="104"/>
  <c r="T12" i="104" s="1"/>
  <c r="T101" i="104"/>
  <c r="T30" i="104" s="1"/>
  <c r="T71" i="103"/>
  <c r="T76" i="103" s="1"/>
  <c r="T19" i="103" s="1"/>
  <c r="T136" i="105"/>
  <c r="T141" i="105" s="1"/>
  <c r="T24" i="105" s="1"/>
  <c r="S58" i="104"/>
  <c r="S63" i="104" s="1"/>
  <c r="S18" i="104" s="1"/>
  <c r="R75" i="101"/>
  <c r="R28" i="101" s="1"/>
  <c r="R74" i="101"/>
  <c r="R10" i="101" s="1"/>
  <c r="R97" i="101"/>
  <c r="R102" i="101" s="1"/>
  <c r="R21" i="101" s="1"/>
  <c r="S123" i="103"/>
  <c r="S128" i="103" s="1"/>
  <c r="S23" i="103" s="1"/>
  <c r="S45" i="104"/>
  <c r="S50" i="104" s="1"/>
  <c r="S17" i="104" s="1"/>
  <c r="T71" i="106"/>
  <c r="T76" i="106" s="1"/>
  <c r="T19" i="106" s="1"/>
  <c r="S88" i="102"/>
  <c r="S29" i="102" s="1"/>
  <c r="S87" i="102"/>
  <c r="S11" i="102" s="1"/>
  <c r="S75" i="102"/>
  <c r="S28" i="102" s="1"/>
  <c r="S74" i="102"/>
  <c r="S10" i="102" s="1"/>
  <c r="T62" i="106"/>
  <c r="T27" i="106" s="1"/>
  <c r="T61" i="106"/>
  <c r="T9" i="106" s="1"/>
  <c r="R127" i="102"/>
  <c r="R32" i="102" s="1"/>
  <c r="R126" i="102"/>
  <c r="R14" i="102" s="1"/>
  <c r="S102" i="106"/>
  <c r="S21" i="106" s="1"/>
  <c r="R149" i="104"/>
  <c r="R154" i="104" s="1"/>
  <c r="R25" i="104" s="1"/>
  <c r="R84" i="104"/>
  <c r="R89" i="104" s="1"/>
  <c r="R20" i="104" s="1"/>
  <c r="R71" i="104"/>
  <c r="R76" i="104" s="1"/>
  <c r="R19" i="104" s="1"/>
  <c r="S139" i="106"/>
  <c r="S15" i="106" s="1"/>
  <c r="S140" i="106"/>
  <c r="S33" i="106" s="1"/>
  <c r="R71" i="106"/>
  <c r="R76" i="106" s="1"/>
  <c r="R19" i="106" s="1"/>
  <c r="P48" i="101"/>
  <c r="P8" i="101" s="1"/>
  <c r="P49" i="101"/>
  <c r="P26" i="101" s="1"/>
  <c r="Q127" i="102"/>
  <c r="Q32" i="102" s="1"/>
  <c r="Q126" i="102"/>
  <c r="Q14" i="102" s="1"/>
  <c r="P149" i="101"/>
  <c r="P154" i="101" s="1"/>
  <c r="P25" i="101" s="1"/>
  <c r="Q50" i="102"/>
  <c r="Q17" i="102" s="1"/>
  <c r="Q49" i="102"/>
  <c r="Q26" i="102" s="1"/>
  <c r="Q48" i="102"/>
  <c r="Q8" i="102" s="1"/>
  <c r="Q113" i="104"/>
  <c r="Q13" i="104" s="1"/>
  <c r="Q114" i="104"/>
  <c r="Q31" i="104" s="1"/>
  <c r="P45" i="101"/>
  <c r="P50" i="101" s="1"/>
  <c r="P17" i="101" s="1"/>
  <c r="O49" i="101"/>
  <c r="O26" i="101" s="1"/>
  <c r="O48" i="101"/>
  <c r="O8" i="101" s="1"/>
  <c r="P62" i="103"/>
  <c r="P27" i="103" s="1"/>
  <c r="P61" i="103"/>
  <c r="P9" i="103" s="1"/>
  <c r="P126" i="103"/>
  <c r="P14" i="103" s="1"/>
  <c r="P127" i="103"/>
  <c r="P32" i="103" s="1"/>
  <c r="P139" i="102"/>
  <c r="P15" i="102" s="1"/>
  <c r="P140" i="102"/>
  <c r="P33" i="102" s="1"/>
  <c r="P113" i="102"/>
  <c r="P13" i="102" s="1"/>
  <c r="P114" i="102"/>
  <c r="P31" i="102" s="1"/>
  <c r="P62" i="105"/>
  <c r="P27" i="105" s="1"/>
  <c r="P61" i="105"/>
  <c r="P9" i="105" s="1"/>
  <c r="Q152" i="106"/>
  <c r="Q16" i="106" s="1"/>
  <c r="Q153" i="106"/>
  <c r="Q34" i="106" s="1"/>
  <c r="P126" i="104"/>
  <c r="P14" i="104" s="1"/>
  <c r="P127" i="104"/>
  <c r="P32" i="104" s="1"/>
  <c r="Q110" i="106"/>
  <c r="Q115" i="106" s="1"/>
  <c r="Q22" i="106" s="1"/>
  <c r="P102" i="104"/>
  <c r="P21" i="104" s="1"/>
  <c r="N61" i="101"/>
  <c r="N9" i="101" s="1"/>
  <c r="N62" i="101"/>
  <c r="N27" i="101" s="1"/>
  <c r="O123" i="105"/>
  <c r="O128" i="105" s="1"/>
  <c r="O23" i="105" s="1"/>
  <c r="O84" i="102"/>
  <c r="O89" i="102" s="1"/>
  <c r="O20" i="102" s="1"/>
  <c r="O84" i="104"/>
  <c r="O89" i="104" s="1"/>
  <c r="O20" i="104" s="1"/>
  <c r="O101" i="104"/>
  <c r="O30" i="104" s="1"/>
  <c r="O100" i="104"/>
  <c r="O12" i="104" s="1"/>
  <c r="P97" i="106"/>
  <c r="P102" i="106" s="1"/>
  <c r="P21" i="106" s="1"/>
  <c r="O123" i="104"/>
  <c r="O128" i="104" s="1"/>
  <c r="O23" i="104" s="1"/>
  <c r="O113" i="103"/>
  <c r="O13" i="103" s="1"/>
  <c r="O115" i="103"/>
  <c r="O22" i="103" s="1"/>
  <c r="O114" i="103"/>
  <c r="O31" i="103" s="1"/>
  <c r="O149" i="106"/>
  <c r="O154" i="106" s="1"/>
  <c r="O25" i="106" s="1"/>
  <c r="N49" i="103"/>
  <c r="N26" i="103" s="1"/>
  <c r="N48" i="103"/>
  <c r="N8" i="103" s="1"/>
  <c r="N49" i="105"/>
  <c r="N26" i="105" s="1"/>
  <c r="N48" i="105"/>
  <c r="N8" i="105" s="1"/>
  <c r="M71" i="101"/>
  <c r="M76" i="101" s="1"/>
  <c r="M19" i="101" s="1"/>
  <c r="O45" i="106"/>
  <c r="O50" i="106" s="1"/>
  <c r="O17" i="106" s="1"/>
  <c r="N45" i="105"/>
  <c r="N50" i="105" s="1"/>
  <c r="N17" i="105" s="1"/>
  <c r="N100" i="102"/>
  <c r="N12" i="102" s="1"/>
  <c r="N101" i="102"/>
  <c r="N30" i="102" s="1"/>
  <c r="N48" i="104"/>
  <c r="N8" i="104" s="1"/>
  <c r="N49" i="104"/>
  <c r="N26" i="104" s="1"/>
  <c r="O84" i="106"/>
  <c r="O89" i="106" s="1"/>
  <c r="O20" i="106" s="1"/>
  <c r="N136" i="102"/>
  <c r="N141" i="102" s="1"/>
  <c r="N24" i="102" s="1"/>
  <c r="M97" i="105"/>
  <c r="M102" i="105" s="1"/>
  <c r="M21" i="105" s="1"/>
  <c r="M45" i="105"/>
  <c r="M50" i="105" s="1"/>
  <c r="M17" i="105" s="1"/>
  <c r="N49" i="106"/>
  <c r="N26" i="106" s="1"/>
  <c r="N48" i="106"/>
  <c r="N8" i="106" s="1"/>
  <c r="L126" i="102"/>
  <c r="L14" i="102" s="1"/>
  <c r="L127" i="102"/>
  <c r="L32" i="102" s="1"/>
  <c r="L149" i="102"/>
  <c r="L154" i="102" s="1"/>
  <c r="L25" i="102" s="1"/>
  <c r="K100" i="101"/>
  <c r="K12" i="101" s="1"/>
  <c r="K101" i="101"/>
  <c r="K30" i="101" s="1"/>
  <c r="L84" i="105"/>
  <c r="L89" i="105" s="1"/>
  <c r="L20" i="105" s="1"/>
  <c r="L136" i="102"/>
  <c r="L141" i="102" s="1"/>
  <c r="L24" i="102" s="1"/>
  <c r="L110" i="103"/>
  <c r="L115" i="103" s="1"/>
  <c r="L22" i="103" s="1"/>
  <c r="L76" i="104"/>
  <c r="L19" i="104" s="1"/>
  <c r="L100" i="104"/>
  <c r="L12" i="104" s="1"/>
  <c r="L101" i="104"/>
  <c r="L30" i="104" s="1"/>
  <c r="L58" i="104"/>
  <c r="L63" i="104" s="1"/>
  <c r="L18" i="104" s="1"/>
  <c r="K154" i="102"/>
  <c r="K25" i="102" s="1"/>
  <c r="K101" i="102"/>
  <c r="K30" i="102" s="1"/>
  <c r="K100" i="102"/>
  <c r="K12" i="102" s="1"/>
  <c r="K84" i="103"/>
  <c r="K89" i="103" s="1"/>
  <c r="K20" i="103" s="1"/>
  <c r="J136" i="101"/>
  <c r="J141" i="101" s="1"/>
  <c r="J24" i="101" s="1"/>
  <c r="K97" i="103"/>
  <c r="K102" i="103" s="1"/>
  <c r="K21" i="103" s="1"/>
  <c r="K71" i="103"/>
  <c r="K76" i="103" s="1"/>
  <c r="K19" i="103" s="1"/>
  <c r="L100" i="106"/>
  <c r="L12" i="106" s="1"/>
  <c r="L101" i="106"/>
  <c r="L30" i="106" s="1"/>
  <c r="J149" i="101"/>
  <c r="J154" i="101" s="1"/>
  <c r="J25" i="101" s="1"/>
  <c r="L58" i="106"/>
  <c r="L63" i="106" s="1"/>
  <c r="L18" i="106" s="1"/>
  <c r="I128" i="101"/>
  <c r="I23" i="101" s="1"/>
  <c r="J136" i="102"/>
  <c r="J141" i="102" s="1"/>
  <c r="J24" i="102" s="1"/>
  <c r="I100" i="106"/>
  <c r="I12" i="106" s="1"/>
  <c r="I101" i="106"/>
  <c r="I30" i="106" s="1"/>
  <c r="J154" i="102"/>
  <c r="J25" i="102" s="1"/>
  <c r="K87" i="106"/>
  <c r="K11" i="106" s="1"/>
  <c r="K88" i="106"/>
  <c r="K29" i="106" s="1"/>
  <c r="I101" i="101"/>
  <c r="I30" i="101" s="1"/>
  <c r="I100" i="101"/>
  <c r="I12" i="101" s="1"/>
  <c r="I154" i="102"/>
  <c r="I25" i="102" s="1"/>
  <c r="I123" i="103"/>
  <c r="I128" i="103" s="1"/>
  <c r="I23" i="103" s="1"/>
  <c r="J126" i="104"/>
  <c r="J14" i="104" s="1"/>
  <c r="J127" i="104"/>
  <c r="J32" i="104" s="1"/>
  <c r="J87" i="102"/>
  <c r="J11" i="102" s="1"/>
  <c r="J88" i="102"/>
  <c r="J29" i="102" s="1"/>
  <c r="K71" i="106"/>
  <c r="K76" i="106" s="1"/>
  <c r="K19" i="106" s="1"/>
  <c r="J71" i="104"/>
  <c r="J76" i="104" s="1"/>
  <c r="J19" i="104" s="1"/>
  <c r="J127" i="106"/>
  <c r="J32" i="106" s="1"/>
  <c r="J126" i="106"/>
  <c r="J14" i="106" s="1"/>
  <c r="J128" i="104"/>
  <c r="J23" i="104" s="1"/>
  <c r="J140" i="105"/>
  <c r="J33" i="105" s="1"/>
  <c r="J139" i="105"/>
  <c r="J15" i="105" s="1"/>
  <c r="J123" i="105"/>
  <c r="J128" i="105" s="1"/>
  <c r="J23" i="105" s="1"/>
  <c r="H76" i="101"/>
  <c r="H19" i="101" s="1"/>
  <c r="H136" i="101"/>
  <c r="H141" i="101" s="1"/>
  <c r="H24" i="101" s="1"/>
  <c r="H87" i="106"/>
  <c r="H11" i="106" s="1"/>
  <c r="H88" i="106"/>
  <c r="H29" i="106" s="1"/>
  <c r="I61" i="103"/>
  <c r="I9" i="103" s="1"/>
  <c r="I63" i="103"/>
  <c r="I18" i="103" s="1"/>
  <c r="H139" i="105"/>
  <c r="H15" i="105" s="1"/>
  <c r="H140" i="105"/>
  <c r="H33" i="105" s="1"/>
  <c r="H126" i="102"/>
  <c r="H14" i="102" s="1"/>
  <c r="H127" i="104"/>
  <c r="H32" i="104" s="1"/>
  <c r="H126" i="104"/>
  <c r="H14" i="104" s="1"/>
  <c r="H127" i="102"/>
  <c r="H32" i="102" s="1"/>
  <c r="H84" i="106"/>
  <c r="H89" i="106" s="1"/>
  <c r="H20" i="106" s="1"/>
  <c r="Q49" i="104"/>
  <c r="Q26" i="104" s="1"/>
  <c r="Q48" i="104"/>
  <c r="Q8" i="104" s="1"/>
  <c r="P152" i="101"/>
  <c r="P16" i="101" s="1"/>
  <c r="P153" i="101"/>
  <c r="P34" i="101" s="1"/>
  <c r="Q126" i="103"/>
  <c r="Q14" i="103" s="1"/>
  <c r="Q127" i="103"/>
  <c r="Q32" i="103" s="1"/>
  <c r="Q113" i="105"/>
  <c r="Q13" i="105" s="1"/>
  <c r="Q114" i="105"/>
  <c r="Q31" i="105" s="1"/>
  <c r="Q61" i="102"/>
  <c r="Q9" i="102" s="1"/>
  <c r="Q62" i="102"/>
  <c r="Q27" i="102" s="1"/>
  <c r="Q101" i="104"/>
  <c r="Q30" i="104" s="1"/>
  <c r="Q100" i="104"/>
  <c r="Q12" i="104" s="1"/>
  <c r="P114" i="105"/>
  <c r="P31" i="105" s="1"/>
  <c r="P113" i="105"/>
  <c r="P13" i="105" s="1"/>
  <c r="P139" i="103"/>
  <c r="P15" i="103" s="1"/>
  <c r="P140" i="103"/>
  <c r="P33" i="103" s="1"/>
  <c r="P62" i="102"/>
  <c r="P27" i="102" s="1"/>
  <c r="P61" i="102"/>
  <c r="P9" i="102" s="1"/>
  <c r="P100" i="102"/>
  <c r="P12" i="102" s="1"/>
  <c r="P101" i="102"/>
  <c r="P30" i="102" s="1"/>
  <c r="P48" i="105"/>
  <c r="P8" i="105" s="1"/>
  <c r="P49" i="105"/>
  <c r="P26" i="105" s="1"/>
  <c r="P126" i="102"/>
  <c r="P14" i="102" s="1"/>
  <c r="P127" i="102"/>
  <c r="P32" i="102" s="1"/>
  <c r="Q126" i="106"/>
  <c r="Q14" i="106" s="1"/>
  <c r="Q127" i="106"/>
  <c r="Q32" i="106" s="1"/>
  <c r="P87" i="102"/>
  <c r="P11" i="102" s="1"/>
  <c r="P89" i="102"/>
  <c r="P20" i="102" s="1"/>
  <c r="P88" i="102"/>
  <c r="P29" i="102" s="1"/>
  <c r="O49" i="103"/>
  <c r="O26" i="103" s="1"/>
  <c r="O48" i="103"/>
  <c r="O8" i="103" s="1"/>
  <c r="N75" i="101"/>
  <c r="N28" i="101" s="1"/>
  <c r="N74" i="101"/>
  <c r="N10" i="101" s="1"/>
  <c r="O75" i="103"/>
  <c r="O28" i="103" s="1"/>
  <c r="O74" i="103"/>
  <c r="O10" i="103" s="1"/>
  <c r="P153" i="106"/>
  <c r="P34" i="106" s="1"/>
  <c r="P152" i="106"/>
  <c r="P16" i="106" s="1"/>
  <c r="N61" i="102"/>
  <c r="N9" i="102" s="1"/>
  <c r="N62" i="102"/>
  <c r="N27" i="102" s="1"/>
  <c r="M74" i="101"/>
  <c r="M10" i="101" s="1"/>
  <c r="M75" i="101"/>
  <c r="M28" i="101" s="1"/>
  <c r="N88" i="103"/>
  <c r="N29" i="103" s="1"/>
  <c r="N87" i="103"/>
  <c r="N11" i="103" s="1"/>
  <c r="O88" i="106"/>
  <c r="O29" i="106" s="1"/>
  <c r="O87" i="106"/>
  <c r="O11" i="106" s="1"/>
  <c r="O113" i="106"/>
  <c r="O13" i="106" s="1"/>
  <c r="O114" i="106"/>
  <c r="O31" i="106" s="1"/>
  <c r="N140" i="104"/>
  <c r="N33" i="104" s="1"/>
  <c r="N141" i="104"/>
  <c r="N24" i="104" s="1"/>
  <c r="N139" i="104"/>
  <c r="N15" i="104" s="1"/>
  <c r="L61" i="101"/>
  <c r="L9" i="101" s="1"/>
  <c r="L62" i="101"/>
  <c r="L27" i="101" s="1"/>
  <c r="M49" i="104"/>
  <c r="M26" i="104" s="1"/>
  <c r="M48" i="104"/>
  <c r="M8" i="104" s="1"/>
  <c r="M88" i="103"/>
  <c r="M29" i="103" s="1"/>
  <c r="M87" i="103"/>
  <c r="M11" i="103" s="1"/>
  <c r="M58" i="104"/>
  <c r="M63" i="104" s="1"/>
  <c r="M18" i="104" s="1"/>
  <c r="N62" i="106"/>
  <c r="N27" i="106" s="1"/>
  <c r="N61" i="106"/>
  <c r="N9" i="106" s="1"/>
  <c r="M87" i="104"/>
  <c r="M11" i="104" s="1"/>
  <c r="M88" i="104"/>
  <c r="M29" i="104" s="1"/>
  <c r="N45" i="106"/>
  <c r="N50" i="106" s="1"/>
  <c r="N17" i="106" s="1"/>
  <c r="M139" i="103"/>
  <c r="M15" i="103" s="1"/>
  <c r="M140" i="103"/>
  <c r="M33" i="103" s="1"/>
  <c r="M141" i="103"/>
  <c r="M24" i="103" s="1"/>
  <c r="L153" i="103"/>
  <c r="L34" i="103" s="1"/>
  <c r="L152" i="103"/>
  <c r="L16" i="103" s="1"/>
  <c r="K74" i="101"/>
  <c r="K10" i="101" s="1"/>
  <c r="K75" i="101"/>
  <c r="K28" i="101" s="1"/>
  <c r="L87" i="105"/>
  <c r="L11" i="105" s="1"/>
  <c r="L88" i="105"/>
  <c r="L29" i="105" s="1"/>
  <c r="L74" i="105"/>
  <c r="L10" i="105" s="1"/>
  <c r="L75" i="105"/>
  <c r="L28" i="105" s="1"/>
  <c r="L74" i="104"/>
  <c r="L10" i="104" s="1"/>
  <c r="L75" i="104"/>
  <c r="L28" i="104" s="1"/>
  <c r="M88" i="106"/>
  <c r="M29" i="106" s="1"/>
  <c r="M87" i="106"/>
  <c r="M11" i="106" s="1"/>
  <c r="J97" i="101"/>
  <c r="J102" i="101" s="1"/>
  <c r="J21" i="101" s="1"/>
  <c r="K139" i="103"/>
  <c r="K15" i="103" s="1"/>
  <c r="K140" i="103"/>
  <c r="K33" i="103" s="1"/>
  <c r="J126" i="101"/>
  <c r="J14" i="101" s="1"/>
  <c r="J127" i="101"/>
  <c r="J32" i="101" s="1"/>
  <c r="K149" i="103"/>
  <c r="K154" i="103" s="1"/>
  <c r="K25" i="103" s="1"/>
  <c r="J87" i="101"/>
  <c r="J11" i="101" s="1"/>
  <c r="J88" i="101"/>
  <c r="J29" i="101" s="1"/>
  <c r="L114" i="106"/>
  <c r="L31" i="106" s="1"/>
  <c r="L113" i="106"/>
  <c r="L13" i="106" s="1"/>
  <c r="K75" i="102"/>
  <c r="K28" i="102" s="1"/>
  <c r="K74" i="102"/>
  <c r="K10" i="102" s="1"/>
  <c r="L127" i="106"/>
  <c r="L32" i="106" s="1"/>
  <c r="L126" i="106"/>
  <c r="L14" i="106" s="1"/>
  <c r="I126" i="102"/>
  <c r="I14" i="102" s="1"/>
  <c r="I128" i="102"/>
  <c r="I23" i="102" s="1"/>
  <c r="I127" i="102"/>
  <c r="I32" i="102" s="1"/>
  <c r="I100" i="103"/>
  <c r="I12" i="103" s="1"/>
  <c r="I101" i="103"/>
  <c r="I30" i="103" s="1"/>
  <c r="I88" i="101"/>
  <c r="I29" i="101" s="1"/>
  <c r="I87" i="101"/>
  <c r="I11" i="101" s="1"/>
  <c r="I127" i="101"/>
  <c r="I32" i="101" s="1"/>
  <c r="I126" i="101"/>
  <c r="I14" i="101" s="1"/>
  <c r="I75" i="105"/>
  <c r="I28" i="105" s="1"/>
  <c r="I74" i="105"/>
  <c r="I10" i="105" s="1"/>
  <c r="J140" i="106"/>
  <c r="J33" i="106" s="1"/>
  <c r="J139" i="106"/>
  <c r="J15" i="106" s="1"/>
  <c r="J127" i="105"/>
  <c r="J32" i="105" s="1"/>
  <c r="J126" i="105"/>
  <c r="J14" i="105" s="1"/>
  <c r="I113" i="105"/>
  <c r="I13" i="105" s="1"/>
  <c r="I114" i="105"/>
  <c r="I31" i="105" s="1"/>
  <c r="J100" i="106"/>
  <c r="J12" i="106" s="1"/>
  <c r="J101" i="106"/>
  <c r="J30" i="106" s="1"/>
  <c r="J75" i="103"/>
  <c r="J28" i="103" s="1"/>
  <c r="J74" i="103"/>
  <c r="J10" i="103" s="1"/>
  <c r="J50" i="104"/>
  <c r="J17" i="104" s="1"/>
  <c r="J49" i="104"/>
  <c r="J26" i="104" s="1"/>
  <c r="J48" i="104"/>
  <c r="J8" i="104" s="1"/>
  <c r="H101" i="101"/>
  <c r="H30" i="101" s="1"/>
  <c r="H100" i="101"/>
  <c r="H12" i="101" s="1"/>
  <c r="H71" i="105"/>
  <c r="H76" i="105" s="1"/>
  <c r="H19" i="105" s="1"/>
  <c r="H45" i="106"/>
  <c r="H50" i="106" s="1"/>
  <c r="H17" i="106" s="1"/>
  <c r="H48" i="101"/>
  <c r="H8" i="101" s="1"/>
  <c r="H49" i="101"/>
  <c r="H26" i="101" s="1"/>
  <c r="I45" i="104"/>
  <c r="I50" i="104" s="1"/>
  <c r="I17" i="104" s="1"/>
  <c r="H123" i="105"/>
  <c r="H128" i="105" s="1"/>
  <c r="H23" i="105" s="1"/>
  <c r="H48" i="104"/>
  <c r="H8" i="104" s="1"/>
  <c r="H49" i="104"/>
  <c r="H26" i="104" s="1"/>
  <c r="T153" i="104"/>
  <c r="T34" i="104" s="1"/>
  <c r="T154" i="104"/>
  <c r="T25" i="104" s="1"/>
  <c r="T152" i="104"/>
  <c r="T16" i="104" s="1"/>
  <c r="T126" i="106"/>
  <c r="T14" i="106" s="1"/>
  <c r="T127" i="106"/>
  <c r="T32" i="106" s="1"/>
  <c r="S101" i="105"/>
  <c r="S30" i="105" s="1"/>
  <c r="S100" i="105"/>
  <c r="S12" i="105" s="1"/>
  <c r="S102" i="105"/>
  <c r="S21" i="105" s="1"/>
  <c r="S62" i="102"/>
  <c r="S27" i="102" s="1"/>
  <c r="S61" i="102"/>
  <c r="S9" i="102" s="1"/>
  <c r="R45" i="101"/>
  <c r="R50" i="101" s="1"/>
  <c r="R17" i="101" s="1"/>
  <c r="S139" i="102"/>
  <c r="S15" i="102" s="1"/>
  <c r="S140" i="102"/>
  <c r="S33" i="102" s="1"/>
  <c r="T113" i="106"/>
  <c r="T13" i="106" s="1"/>
  <c r="T114" i="106"/>
  <c r="T31" i="106" s="1"/>
  <c r="S71" i="102"/>
  <c r="S76" i="102" s="1"/>
  <c r="S19" i="102" s="1"/>
  <c r="S139" i="104"/>
  <c r="S15" i="104" s="1"/>
  <c r="S140" i="104"/>
  <c r="S33" i="104" s="1"/>
  <c r="R114" i="102"/>
  <c r="R31" i="102" s="1"/>
  <c r="R113" i="102"/>
  <c r="R13" i="102" s="1"/>
  <c r="Q71" i="101"/>
  <c r="Q76" i="101" s="1"/>
  <c r="Q19" i="101" s="1"/>
  <c r="Q75" i="101"/>
  <c r="Q28" i="101" s="1"/>
  <c r="Q74" i="101"/>
  <c r="Q10" i="101" s="1"/>
  <c r="R58" i="103"/>
  <c r="R63" i="103" s="1"/>
  <c r="R18" i="103" s="1"/>
  <c r="R45" i="103"/>
  <c r="R50" i="103" s="1"/>
  <c r="R17" i="103" s="1"/>
  <c r="R45" i="105"/>
  <c r="R50" i="105" s="1"/>
  <c r="R17" i="105" s="1"/>
  <c r="R149" i="105"/>
  <c r="R154" i="105" s="1"/>
  <c r="R25" i="105" s="1"/>
  <c r="R127" i="103"/>
  <c r="R32" i="103" s="1"/>
  <c r="R128" i="103"/>
  <c r="R23" i="103" s="1"/>
  <c r="R126" i="103"/>
  <c r="R14" i="103" s="1"/>
  <c r="S113" i="106"/>
  <c r="S13" i="106" s="1"/>
  <c r="S114" i="106"/>
  <c r="S31" i="106" s="1"/>
  <c r="Q61" i="104"/>
  <c r="Q9" i="104" s="1"/>
  <c r="Q62" i="104"/>
  <c r="Q27" i="104" s="1"/>
  <c r="Q63" i="103"/>
  <c r="Q18" i="103" s="1"/>
  <c r="Q110" i="103"/>
  <c r="Q115" i="103" s="1"/>
  <c r="Q22" i="103" s="1"/>
  <c r="P123" i="101"/>
  <c r="P128" i="101" s="1"/>
  <c r="P23" i="101" s="1"/>
  <c r="R127" i="106"/>
  <c r="R32" i="106" s="1"/>
  <c r="R126" i="106"/>
  <c r="R14" i="106" s="1"/>
  <c r="Q126" i="105"/>
  <c r="Q14" i="105" s="1"/>
  <c r="Q127" i="105"/>
  <c r="Q32" i="105" s="1"/>
  <c r="Q136" i="105"/>
  <c r="Q141" i="105" s="1"/>
  <c r="Q24" i="105" s="1"/>
  <c r="R114" i="106"/>
  <c r="R31" i="106" s="1"/>
  <c r="R113" i="106"/>
  <c r="R13" i="106" s="1"/>
  <c r="P100" i="105"/>
  <c r="P12" i="105" s="1"/>
  <c r="P101" i="105"/>
  <c r="P30" i="105" s="1"/>
  <c r="O75" i="101"/>
  <c r="O28" i="101" s="1"/>
  <c r="O74" i="101"/>
  <c r="O10" i="101" s="1"/>
  <c r="P152" i="102"/>
  <c r="P16" i="102" s="1"/>
  <c r="P153" i="102"/>
  <c r="P34" i="102" s="1"/>
  <c r="P123" i="104"/>
  <c r="P128" i="104" s="1"/>
  <c r="P23" i="104" s="1"/>
  <c r="P88" i="105"/>
  <c r="P29" i="105" s="1"/>
  <c r="P87" i="105"/>
  <c r="P11" i="105" s="1"/>
  <c r="P45" i="105"/>
  <c r="P50" i="105" s="1"/>
  <c r="P17" i="105" s="1"/>
  <c r="O140" i="101"/>
  <c r="O33" i="101" s="1"/>
  <c r="O139" i="101"/>
  <c r="O15" i="101" s="1"/>
  <c r="Q75" i="106"/>
  <c r="Q28" i="106" s="1"/>
  <c r="Q74" i="106"/>
  <c r="Q10" i="106" s="1"/>
  <c r="O61" i="102"/>
  <c r="O9" i="102" s="1"/>
  <c r="O62" i="102"/>
  <c r="O27" i="102" s="1"/>
  <c r="P87" i="106"/>
  <c r="P11" i="106" s="1"/>
  <c r="P88" i="106"/>
  <c r="P29" i="106" s="1"/>
  <c r="O97" i="104"/>
  <c r="O102" i="104" s="1"/>
  <c r="O21" i="104" s="1"/>
  <c r="O114" i="102"/>
  <c r="O31" i="102" s="1"/>
  <c r="O113" i="102"/>
  <c r="O13" i="102" s="1"/>
  <c r="O62" i="103"/>
  <c r="O27" i="103" s="1"/>
  <c r="O61" i="103"/>
  <c r="O9" i="103" s="1"/>
  <c r="N48" i="102"/>
  <c r="N8" i="102" s="1"/>
  <c r="N49" i="102"/>
  <c r="N26" i="102" s="1"/>
  <c r="N61" i="105"/>
  <c r="N9" i="105" s="1"/>
  <c r="N62" i="105"/>
  <c r="N27" i="105" s="1"/>
  <c r="N71" i="103"/>
  <c r="N76" i="103" s="1"/>
  <c r="N19" i="103" s="1"/>
  <c r="N76" i="105"/>
  <c r="N19" i="105" s="1"/>
  <c r="N75" i="105"/>
  <c r="N28" i="105" s="1"/>
  <c r="N74" i="105"/>
  <c r="N10" i="105" s="1"/>
  <c r="O61" i="106"/>
  <c r="O9" i="106" s="1"/>
  <c r="O62" i="106"/>
  <c r="O27" i="106" s="1"/>
  <c r="N97" i="102"/>
  <c r="N102" i="102" s="1"/>
  <c r="N21" i="102" s="1"/>
  <c r="M127" i="102"/>
  <c r="M32" i="102" s="1"/>
  <c r="M126" i="102"/>
  <c r="M14" i="102" s="1"/>
  <c r="M88" i="105"/>
  <c r="M29" i="105" s="1"/>
  <c r="M87" i="105"/>
  <c r="M11" i="105" s="1"/>
  <c r="M48" i="105"/>
  <c r="M8" i="105" s="1"/>
  <c r="M49" i="105"/>
  <c r="M26" i="105" s="1"/>
  <c r="N84" i="106"/>
  <c r="N89" i="106" s="1"/>
  <c r="N20" i="106" s="1"/>
  <c r="M152" i="105"/>
  <c r="M16" i="105" s="1"/>
  <c r="M153" i="105"/>
  <c r="M34" i="105" s="1"/>
  <c r="M71" i="104"/>
  <c r="M76" i="104" s="1"/>
  <c r="M19" i="104" s="1"/>
  <c r="M97" i="104"/>
  <c r="M102" i="104" s="1"/>
  <c r="M21" i="104" s="1"/>
  <c r="K49" i="101"/>
  <c r="K26" i="101" s="1"/>
  <c r="K48" i="101"/>
  <c r="K8" i="101" s="1"/>
  <c r="L87" i="102"/>
  <c r="L11" i="102" s="1"/>
  <c r="L88" i="102"/>
  <c r="L29" i="102" s="1"/>
  <c r="L153" i="104"/>
  <c r="L34" i="104" s="1"/>
  <c r="L152" i="104"/>
  <c r="L16" i="104" s="1"/>
  <c r="L45" i="104"/>
  <c r="L50" i="104" s="1"/>
  <c r="L17" i="104" s="1"/>
  <c r="M149" i="106"/>
  <c r="M154" i="106" s="1"/>
  <c r="M25" i="106" s="1"/>
  <c r="L71" i="103"/>
  <c r="L76" i="103" s="1"/>
  <c r="L19" i="103" s="1"/>
  <c r="M71" i="106"/>
  <c r="M76" i="106" s="1"/>
  <c r="M19" i="106" s="1"/>
  <c r="J153" i="101"/>
  <c r="J34" i="101" s="1"/>
  <c r="J152" i="101"/>
  <c r="J16" i="101" s="1"/>
  <c r="K61" i="104"/>
  <c r="K9" i="104" s="1"/>
  <c r="K62" i="104"/>
  <c r="K27" i="104" s="1"/>
  <c r="K88" i="103"/>
  <c r="K29" i="103" s="1"/>
  <c r="K87" i="103"/>
  <c r="K11" i="103" s="1"/>
  <c r="K58" i="104"/>
  <c r="K63" i="104" s="1"/>
  <c r="K18" i="104" s="1"/>
  <c r="K48" i="102"/>
  <c r="K8" i="102" s="1"/>
  <c r="K49" i="102"/>
  <c r="K26" i="102" s="1"/>
  <c r="L61" i="106"/>
  <c r="L9" i="106" s="1"/>
  <c r="L62" i="106"/>
  <c r="L27" i="106" s="1"/>
  <c r="L136" i="106"/>
  <c r="L141" i="106" s="1"/>
  <c r="L24" i="106" s="1"/>
  <c r="I49" i="102"/>
  <c r="I26" i="102" s="1"/>
  <c r="I48" i="102"/>
  <c r="I8" i="102" s="1"/>
  <c r="J101" i="103"/>
  <c r="J30" i="103" s="1"/>
  <c r="J100" i="103"/>
  <c r="J12" i="103" s="1"/>
  <c r="J101" i="102"/>
  <c r="J30" i="102" s="1"/>
  <c r="J100" i="102"/>
  <c r="J12" i="102" s="1"/>
  <c r="J88" i="105"/>
  <c r="J29" i="105" s="1"/>
  <c r="J87" i="105"/>
  <c r="J11" i="105" s="1"/>
  <c r="I84" i="106"/>
  <c r="I89" i="106" s="1"/>
  <c r="I20" i="106" s="1"/>
  <c r="I152" i="105"/>
  <c r="I16" i="105" s="1"/>
  <c r="I153" i="105"/>
  <c r="I34" i="105" s="1"/>
  <c r="I49" i="103"/>
  <c r="I26" i="103" s="1"/>
  <c r="I136" i="105"/>
  <c r="I141" i="105" s="1"/>
  <c r="I24" i="105" s="1"/>
  <c r="I48" i="106"/>
  <c r="I8" i="106" s="1"/>
  <c r="I49" i="106"/>
  <c r="I26" i="106" s="1"/>
  <c r="J71" i="103"/>
  <c r="J76" i="103" s="1"/>
  <c r="J19" i="103" s="1"/>
  <c r="H97" i="101"/>
  <c r="H102" i="101" s="1"/>
  <c r="H21" i="101" s="1"/>
  <c r="H75" i="104"/>
  <c r="H28" i="104" s="1"/>
  <c r="H74" i="104"/>
  <c r="H10" i="104" s="1"/>
  <c r="H76" i="104"/>
  <c r="H19" i="104" s="1"/>
  <c r="H75" i="103"/>
  <c r="H28" i="103" s="1"/>
  <c r="H74" i="103"/>
  <c r="H10" i="103" s="1"/>
  <c r="I62" i="103"/>
  <c r="I27" i="103" s="1"/>
  <c r="H127" i="106"/>
  <c r="H32" i="106" s="1"/>
  <c r="H126" i="106"/>
  <c r="H14" i="106" s="1"/>
  <c r="U71" i="106"/>
  <c r="U76" i="106" s="1"/>
  <c r="U19" i="106" s="1"/>
  <c r="S115" i="101"/>
  <c r="S22" i="101" s="1"/>
  <c r="T126" i="103"/>
  <c r="T14" i="103" s="1"/>
  <c r="T127" i="103"/>
  <c r="T32" i="103" s="1"/>
  <c r="T113" i="105"/>
  <c r="T13" i="105" s="1"/>
  <c r="T114" i="105"/>
  <c r="T31" i="105" s="1"/>
  <c r="T71" i="102"/>
  <c r="T76" i="102" s="1"/>
  <c r="T19" i="102" s="1"/>
  <c r="T126" i="105"/>
  <c r="T14" i="105" s="1"/>
  <c r="T127" i="105"/>
  <c r="T32" i="105" s="1"/>
  <c r="S75" i="101"/>
  <c r="S28" i="101" s="1"/>
  <c r="S74" i="101"/>
  <c r="S10" i="101" s="1"/>
  <c r="T58" i="104"/>
  <c r="T63" i="104" s="1"/>
  <c r="T18" i="104" s="1"/>
  <c r="T75" i="104"/>
  <c r="T28" i="104" s="1"/>
  <c r="T74" i="104"/>
  <c r="T10" i="104" s="1"/>
  <c r="S127" i="101"/>
  <c r="S32" i="101" s="1"/>
  <c r="S126" i="101"/>
  <c r="S14" i="101" s="1"/>
  <c r="T88" i="102"/>
  <c r="T29" i="102" s="1"/>
  <c r="T87" i="102"/>
  <c r="T11" i="102" s="1"/>
  <c r="R84" i="101"/>
  <c r="R89" i="101" s="1"/>
  <c r="R20" i="101" s="1"/>
  <c r="S113" i="103"/>
  <c r="S13" i="103" s="1"/>
  <c r="S114" i="103"/>
  <c r="S31" i="103" s="1"/>
  <c r="S110" i="105"/>
  <c r="S115" i="105" s="1"/>
  <c r="S22" i="105" s="1"/>
  <c r="S75" i="104"/>
  <c r="S28" i="104" s="1"/>
  <c r="S74" i="104"/>
  <c r="S10" i="104" s="1"/>
  <c r="T149" i="106"/>
  <c r="T154" i="106" s="1"/>
  <c r="T25" i="106" s="1"/>
  <c r="S75" i="103"/>
  <c r="S28" i="103" s="1"/>
  <c r="S74" i="103"/>
  <c r="S10" i="103" s="1"/>
  <c r="S126" i="104"/>
  <c r="S14" i="104" s="1"/>
  <c r="S127" i="104"/>
  <c r="S32" i="104" s="1"/>
  <c r="R115" i="102"/>
  <c r="R22" i="102" s="1"/>
  <c r="R123" i="102"/>
  <c r="R128" i="102" s="1"/>
  <c r="R23" i="102" s="1"/>
  <c r="R97" i="104"/>
  <c r="R102" i="104" s="1"/>
  <c r="R21" i="104" s="1"/>
  <c r="R149" i="102"/>
  <c r="R154" i="102" s="1"/>
  <c r="R25" i="102" s="1"/>
  <c r="R152" i="103"/>
  <c r="R16" i="103" s="1"/>
  <c r="R153" i="103"/>
  <c r="R34" i="103" s="1"/>
  <c r="Q84" i="102"/>
  <c r="Q89" i="102" s="1"/>
  <c r="Q20" i="102" s="1"/>
  <c r="P101" i="101"/>
  <c r="P30" i="101" s="1"/>
  <c r="P100" i="101"/>
  <c r="P12" i="101" s="1"/>
  <c r="Q89" i="103"/>
  <c r="Q20" i="103" s="1"/>
  <c r="P126" i="101"/>
  <c r="P14" i="101" s="1"/>
  <c r="P127" i="101"/>
  <c r="P32" i="101" s="1"/>
  <c r="Q113" i="102"/>
  <c r="Q13" i="102" s="1"/>
  <c r="Q114" i="102"/>
  <c r="Q31" i="102" s="1"/>
  <c r="R84" i="106"/>
  <c r="R89" i="106" s="1"/>
  <c r="R20" i="106" s="1"/>
  <c r="R45" i="106"/>
  <c r="R50" i="106" s="1"/>
  <c r="R17" i="106" s="1"/>
  <c r="O100" i="101"/>
  <c r="O12" i="101" s="1"/>
  <c r="O101" i="101"/>
  <c r="O30" i="101" s="1"/>
  <c r="P126" i="105"/>
  <c r="P14" i="105" s="1"/>
  <c r="P127" i="105"/>
  <c r="P32" i="105" s="1"/>
  <c r="P74" i="105"/>
  <c r="P10" i="105" s="1"/>
  <c r="P75" i="105"/>
  <c r="P28" i="105" s="1"/>
  <c r="P71" i="105"/>
  <c r="P76" i="105" s="1"/>
  <c r="P19" i="105" s="1"/>
  <c r="P48" i="103"/>
  <c r="P8" i="103" s="1"/>
  <c r="P49" i="103"/>
  <c r="P26" i="103" s="1"/>
  <c r="P50" i="103"/>
  <c r="P17" i="103" s="1"/>
  <c r="P149" i="104"/>
  <c r="P154" i="104" s="1"/>
  <c r="P25" i="104" s="1"/>
  <c r="Q136" i="106"/>
  <c r="Q141" i="106" s="1"/>
  <c r="Q24" i="106" s="1"/>
  <c r="P113" i="104"/>
  <c r="P13" i="104" s="1"/>
  <c r="P114" i="104"/>
  <c r="P31" i="104" s="1"/>
  <c r="Q45" i="106"/>
  <c r="Q50" i="106" s="1"/>
  <c r="Q17" i="106" s="1"/>
  <c r="P149" i="105"/>
  <c r="P154" i="105" s="1"/>
  <c r="P25" i="105" s="1"/>
  <c r="O71" i="101"/>
  <c r="O76" i="101" s="1"/>
  <c r="O19" i="101" s="1"/>
  <c r="Q139" i="106"/>
  <c r="Q15" i="106" s="1"/>
  <c r="Q140" i="106"/>
  <c r="Q33" i="106" s="1"/>
  <c r="O126" i="103"/>
  <c r="O14" i="103" s="1"/>
  <c r="O127" i="103"/>
  <c r="O32" i="103" s="1"/>
  <c r="N139" i="101"/>
  <c r="N15" i="101" s="1"/>
  <c r="N140" i="101"/>
  <c r="N33" i="101" s="1"/>
  <c r="O141" i="103"/>
  <c r="O24" i="103" s="1"/>
  <c r="O140" i="102"/>
  <c r="O33" i="102" s="1"/>
  <c r="O139" i="102"/>
  <c r="O15" i="102" s="1"/>
  <c r="O100" i="102"/>
  <c r="O12" i="102" s="1"/>
  <c r="O101" i="102"/>
  <c r="O30" i="102" s="1"/>
  <c r="O87" i="103"/>
  <c r="O11" i="103" s="1"/>
  <c r="O88" i="103"/>
  <c r="O29" i="103" s="1"/>
  <c r="O45" i="104"/>
  <c r="O50" i="104" s="1"/>
  <c r="O17" i="104" s="1"/>
  <c r="P75" i="106"/>
  <c r="P28" i="106" s="1"/>
  <c r="P74" i="106"/>
  <c r="P10" i="106" s="1"/>
  <c r="P123" i="106"/>
  <c r="P128" i="106" s="1"/>
  <c r="P23" i="106" s="1"/>
  <c r="M84" i="101"/>
  <c r="M89" i="101" s="1"/>
  <c r="M20" i="101" s="1"/>
  <c r="O123" i="106"/>
  <c r="O128" i="106" s="1"/>
  <c r="O23" i="106" s="1"/>
  <c r="N123" i="105"/>
  <c r="N128" i="105" s="1"/>
  <c r="N23" i="105" s="1"/>
  <c r="N140" i="105"/>
  <c r="N33" i="105" s="1"/>
  <c r="N139" i="105"/>
  <c r="N15" i="105" s="1"/>
  <c r="N114" i="103"/>
  <c r="N31" i="103" s="1"/>
  <c r="N113" i="103"/>
  <c r="N13" i="103" s="1"/>
  <c r="N127" i="102"/>
  <c r="N32" i="102" s="1"/>
  <c r="N126" i="102"/>
  <c r="N14" i="102" s="1"/>
  <c r="M75" i="103"/>
  <c r="M28" i="103" s="1"/>
  <c r="M74" i="103"/>
  <c r="M10" i="103" s="1"/>
  <c r="L89" i="101"/>
  <c r="L20" i="101" s="1"/>
  <c r="M71" i="102"/>
  <c r="M76" i="102" s="1"/>
  <c r="M19" i="102" s="1"/>
  <c r="M152" i="103"/>
  <c r="M16" i="103" s="1"/>
  <c r="M153" i="103"/>
  <c r="M34" i="103" s="1"/>
  <c r="M152" i="102"/>
  <c r="M16" i="102" s="1"/>
  <c r="M153" i="102"/>
  <c r="M34" i="102" s="1"/>
  <c r="N140" i="106"/>
  <c r="N33" i="106" s="1"/>
  <c r="N139" i="106"/>
  <c r="N15" i="106" s="1"/>
  <c r="M114" i="103"/>
  <c r="M31" i="103" s="1"/>
  <c r="M113" i="103"/>
  <c r="M13" i="103" s="1"/>
  <c r="M58" i="105"/>
  <c r="M63" i="105" s="1"/>
  <c r="M18" i="105" s="1"/>
  <c r="M101" i="105"/>
  <c r="M30" i="105" s="1"/>
  <c r="M100" i="105"/>
  <c r="M12" i="105" s="1"/>
  <c r="M152" i="104"/>
  <c r="M16" i="104" s="1"/>
  <c r="M153" i="104"/>
  <c r="M34" i="104" s="1"/>
  <c r="L114" i="103"/>
  <c r="L31" i="103" s="1"/>
  <c r="L113" i="103"/>
  <c r="L13" i="103" s="1"/>
  <c r="L126" i="104"/>
  <c r="L14" i="104" s="1"/>
  <c r="L127" i="104"/>
  <c r="L32" i="104" s="1"/>
  <c r="L141" i="105"/>
  <c r="L24" i="105" s="1"/>
  <c r="L152" i="102"/>
  <c r="L16" i="102" s="1"/>
  <c r="L153" i="102"/>
  <c r="L34" i="102" s="1"/>
  <c r="L136" i="104"/>
  <c r="L141" i="104" s="1"/>
  <c r="L24" i="104" s="1"/>
  <c r="M139" i="106"/>
  <c r="M15" i="106" s="1"/>
  <c r="M140" i="106"/>
  <c r="M33" i="106" s="1"/>
  <c r="L58" i="105"/>
  <c r="L63" i="105" s="1"/>
  <c r="L18" i="105" s="1"/>
  <c r="M152" i="106"/>
  <c r="M16" i="106" s="1"/>
  <c r="M153" i="106"/>
  <c r="M34" i="106" s="1"/>
  <c r="L149" i="104"/>
  <c r="L154" i="104" s="1"/>
  <c r="L25" i="104" s="1"/>
  <c r="J114" i="101"/>
  <c r="J31" i="101" s="1"/>
  <c r="J113" i="101"/>
  <c r="J13" i="101" s="1"/>
  <c r="K100" i="103"/>
  <c r="K12" i="103" s="1"/>
  <c r="K101" i="103"/>
  <c r="K30" i="103" s="1"/>
  <c r="K45" i="102"/>
  <c r="K50" i="102" s="1"/>
  <c r="K17" i="102" s="1"/>
  <c r="L88" i="106"/>
  <c r="L29" i="106" s="1"/>
  <c r="L87" i="106"/>
  <c r="L11" i="106" s="1"/>
  <c r="K113" i="103"/>
  <c r="K13" i="103" s="1"/>
  <c r="K114" i="103"/>
  <c r="K31" i="103" s="1"/>
  <c r="K127" i="102"/>
  <c r="K32" i="102" s="1"/>
  <c r="K126" i="102"/>
  <c r="K14" i="102" s="1"/>
  <c r="J100" i="105"/>
  <c r="J12" i="105" s="1"/>
  <c r="J101" i="105"/>
  <c r="J30" i="105" s="1"/>
  <c r="I152" i="106"/>
  <c r="I16" i="106" s="1"/>
  <c r="I153" i="106"/>
  <c r="I34" i="106" s="1"/>
  <c r="J100" i="104"/>
  <c r="J12" i="104" s="1"/>
  <c r="J101" i="104"/>
  <c r="J30" i="104" s="1"/>
  <c r="J74" i="102"/>
  <c r="J10" i="102" s="1"/>
  <c r="J75" i="102"/>
  <c r="J28" i="102" s="1"/>
  <c r="I88" i="105"/>
  <c r="I29" i="105" s="1"/>
  <c r="I87" i="105"/>
  <c r="I11" i="105" s="1"/>
  <c r="J113" i="102"/>
  <c r="J13" i="102" s="1"/>
  <c r="J114" i="102"/>
  <c r="J31" i="102" s="1"/>
  <c r="I61" i="104"/>
  <c r="I9" i="104" s="1"/>
  <c r="I62" i="104"/>
  <c r="I27" i="104" s="1"/>
  <c r="J153" i="104"/>
  <c r="J34" i="104" s="1"/>
  <c r="J152" i="104"/>
  <c r="J16" i="104" s="1"/>
  <c r="J45" i="105"/>
  <c r="J50" i="105" s="1"/>
  <c r="J17" i="105" s="1"/>
  <c r="I139" i="101"/>
  <c r="I15" i="101" s="1"/>
  <c r="I140" i="101"/>
  <c r="I33" i="101" s="1"/>
  <c r="I110" i="103"/>
  <c r="I115" i="103" s="1"/>
  <c r="I22" i="103" s="1"/>
  <c r="K45" i="106"/>
  <c r="K50" i="106" s="1"/>
  <c r="K17" i="106" s="1"/>
  <c r="I97" i="105"/>
  <c r="I102" i="105" s="1"/>
  <c r="I21" i="105" s="1"/>
  <c r="H88" i="102"/>
  <c r="H29" i="102" s="1"/>
  <c r="H87" i="102"/>
  <c r="H11" i="102" s="1"/>
  <c r="H58" i="101"/>
  <c r="H63" i="101" s="1"/>
  <c r="H18" i="101" s="1"/>
  <c r="H71" i="102"/>
  <c r="H76" i="102" s="1"/>
  <c r="H19" i="102" s="1"/>
  <c r="H113" i="106"/>
  <c r="H13" i="106" s="1"/>
  <c r="H114" i="106"/>
  <c r="H31" i="106" s="1"/>
  <c r="H87" i="103"/>
  <c r="H11" i="103" s="1"/>
  <c r="H88" i="103"/>
  <c r="H29" i="103" s="1"/>
  <c r="K61" i="106"/>
  <c r="K9" i="106" s="1"/>
  <c r="K62" i="106"/>
  <c r="K27" i="106" s="1"/>
  <c r="H84" i="101"/>
  <c r="H89" i="101" s="1"/>
  <c r="H20" i="101" s="1"/>
  <c r="H62" i="104"/>
  <c r="H27" i="104" s="1"/>
  <c r="H61" i="104"/>
  <c r="H9" i="104" s="1"/>
  <c r="H87" i="104"/>
  <c r="H11" i="104" s="1"/>
  <c r="H89" i="104"/>
  <c r="H20" i="104" s="1"/>
  <c r="H88" i="104"/>
  <c r="H29" i="104" s="1"/>
  <c r="H87" i="105"/>
  <c r="H11" i="105" s="1"/>
  <c r="H88" i="105"/>
  <c r="H29" i="105" s="1"/>
  <c r="H89" i="105"/>
  <c r="H20" i="105" s="1"/>
  <c r="I50" i="103"/>
  <c r="I17" i="103" s="1"/>
  <c r="I48" i="103"/>
  <c r="I8" i="103" s="1"/>
  <c r="H110" i="105"/>
  <c r="H115" i="105" s="1"/>
  <c r="H22" i="105" s="1"/>
  <c r="W49" i="102"/>
  <c r="W26" i="102" s="1"/>
  <c r="W48" i="102"/>
  <c r="W8" i="102" s="1"/>
  <c r="W88" i="105"/>
  <c r="W29" i="105" s="1"/>
  <c r="W87" i="105"/>
  <c r="W11" i="105" s="1"/>
  <c r="W101" i="105"/>
  <c r="W30" i="105" s="1"/>
  <c r="W100" i="105"/>
  <c r="W12" i="105" s="1"/>
  <c r="W101" i="104"/>
  <c r="W30" i="104" s="1"/>
  <c r="W100" i="104"/>
  <c r="W12" i="104" s="1"/>
  <c r="U149" i="101"/>
  <c r="U154" i="101" s="1"/>
  <c r="U25" i="101" s="1"/>
  <c r="V140" i="105"/>
  <c r="V33" i="105" s="1"/>
  <c r="V139" i="105"/>
  <c r="V15" i="105" s="1"/>
  <c r="V127" i="103"/>
  <c r="V32" i="103" s="1"/>
  <c r="V126" i="103"/>
  <c r="V14" i="103" s="1"/>
  <c r="V136" i="105"/>
  <c r="V141" i="105" s="1"/>
  <c r="V24" i="105" s="1"/>
  <c r="U113" i="101"/>
  <c r="U13" i="101" s="1"/>
  <c r="U114" i="101"/>
  <c r="U31" i="101" s="1"/>
  <c r="V62" i="103"/>
  <c r="V27" i="103" s="1"/>
  <c r="V61" i="103"/>
  <c r="V9" i="103" s="1"/>
  <c r="U48" i="101"/>
  <c r="U8" i="101" s="1"/>
  <c r="U49" i="101"/>
  <c r="U26" i="101" s="1"/>
  <c r="V149" i="103"/>
  <c r="V154" i="103" s="1"/>
  <c r="V25" i="103" s="1"/>
  <c r="U110" i="102"/>
  <c r="U115" i="102" s="1"/>
  <c r="U22" i="102" s="1"/>
  <c r="U136" i="102"/>
  <c r="U141" i="102" s="1"/>
  <c r="U24" i="102" s="1"/>
  <c r="T75" i="101"/>
  <c r="T28" i="101" s="1"/>
  <c r="T74" i="101"/>
  <c r="T10" i="101" s="1"/>
  <c r="T76" i="101"/>
  <c r="T19" i="101" s="1"/>
  <c r="U45" i="105"/>
  <c r="U50" i="105" s="1"/>
  <c r="U17" i="105" s="1"/>
  <c r="U61" i="103"/>
  <c r="U9" i="103" s="1"/>
  <c r="U62" i="103"/>
  <c r="U27" i="103" s="1"/>
  <c r="U62" i="102"/>
  <c r="U27" i="102" s="1"/>
  <c r="U61" i="102"/>
  <c r="U9" i="102" s="1"/>
  <c r="U58" i="104"/>
  <c r="U63" i="104" s="1"/>
  <c r="U18" i="104" s="1"/>
  <c r="U110" i="105"/>
  <c r="U115" i="105" s="1"/>
  <c r="U22" i="105" s="1"/>
  <c r="V50" i="106"/>
  <c r="V17" i="106" s="1"/>
  <c r="V49" i="106"/>
  <c r="V26" i="106" s="1"/>
  <c r="V48" i="106"/>
  <c r="V8" i="106" s="1"/>
  <c r="U123" i="104"/>
  <c r="U128" i="104" s="1"/>
  <c r="U23" i="104" s="1"/>
  <c r="T136" i="104"/>
  <c r="T141" i="104" s="1"/>
  <c r="T24" i="104" s="1"/>
  <c r="S139" i="101"/>
  <c r="S15" i="101" s="1"/>
  <c r="S140" i="101"/>
  <c r="S33" i="101" s="1"/>
  <c r="T139" i="105"/>
  <c r="T15" i="105" s="1"/>
  <c r="T140" i="105"/>
  <c r="T33" i="105" s="1"/>
  <c r="T84" i="102"/>
  <c r="T89" i="102" s="1"/>
  <c r="T20" i="102" s="1"/>
  <c r="T97" i="102"/>
  <c r="T102" i="102" s="1"/>
  <c r="T21" i="102" s="1"/>
  <c r="T49" i="105"/>
  <c r="T26" i="105" s="1"/>
  <c r="T48" i="105"/>
  <c r="T8" i="105" s="1"/>
  <c r="T152" i="105"/>
  <c r="T16" i="105" s="1"/>
  <c r="T153" i="105"/>
  <c r="T34" i="105" s="1"/>
  <c r="U113" i="106"/>
  <c r="U13" i="106" s="1"/>
  <c r="U114" i="106"/>
  <c r="U31" i="106" s="1"/>
  <c r="U152" i="106"/>
  <c r="U16" i="106" s="1"/>
  <c r="U153" i="106"/>
  <c r="U34" i="106" s="1"/>
  <c r="U154" i="106"/>
  <c r="U25" i="106" s="1"/>
  <c r="R110" i="101"/>
  <c r="R115" i="101" s="1"/>
  <c r="R22" i="101" s="1"/>
  <c r="R128" i="101"/>
  <c r="R23" i="101" s="1"/>
  <c r="S136" i="105"/>
  <c r="S141" i="105" s="1"/>
  <c r="S24" i="105" s="1"/>
  <c r="S123" i="102"/>
  <c r="S128" i="102" s="1"/>
  <c r="S23" i="102" s="1"/>
  <c r="T139" i="106"/>
  <c r="T15" i="106" s="1"/>
  <c r="T140" i="106"/>
  <c r="T33" i="106" s="1"/>
  <c r="R71" i="101"/>
  <c r="R76" i="101" s="1"/>
  <c r="R19" i="101" s="1"/>
  <c r="S45" i="105"/>
  <c r="S50" i="105" s="1"/>
  <c r="S17" i="105" s="1"/>
  <c r="S126" i="106"/>
  <c r="S14" i="106" s="1"/>
  <c r="S127" i="106"/>
  <c r="S32" i="106" s="1"/>
  <c r="R100" i="104"/>
  <c r="R12" i="104" s="1"/>
  <c r="R101" i="104"/>
  <c r="R30" i="104" s="1"/>
  <c r="Q114" i="101"/>
  <c r="Q31" i="101" s="1"/>
  <c r="Q113" i="101"/>
  <c r="Q13" i="101" s="1"/>
  <c r="R152" i="102"/>
  <c r="R16" i="102" s="1"/>
  <c r="R153" i="102"/>
  <c r="R34" i="102" s="1"/>
  <c r="R113" i="103"/>
  <c r="R13" i="103" s="1"/>
  <c r="R114" i="103"/>
  <c r="R31" i="103" s="1"/>
  <c r="R75" i="105"/>
  <c r="R28" i="105" s="1"/>
  <c r="R74" i="105"/>
  <c r="R10" i="105" s="1"/>
  <c r="R76" i="105"/>
  <c r="R19" i="105" s="1"/>
  <c r="Q62" i="101"/>
  <c r="Q27" i="101" s="1"/>
  <c r="Q61" i="101"/>
  <c r="Q9" i="101" s="1"/>
  <c r="R62" i="104"/>
  <c r="R27" i="104" s="1"/>
  <c r="R61" i="104"/>
  <c r="R9" i="104" s="1"/>
  <c r="Q139" i="104"/>
  <c r="Q15" i="104" s="1"/>
  <c r="Q140" i="104"/>
  <c r="Q33" i="104" s="1"/>
  <c r="Q152" i="103"/>
  <c r="Q16" i="103" s="1"/>
  <c r="Q153" i="103"/>
  <c r="Q34" i="103" s="1"/>
  <c r="Q58" i="102"/>
  <c r="Q63" i="102" s="1"/>
  <c r="Q18" i="102" s="1"/>
  <c r="Q61" i="103"/>
  <c r="Q9" i="103" s="1"/>
  <c r="Q62" i="103"/>
  <c r="Q27" i="103" s="1"/>
  <c r="Q136" i="104"/>
  <c r="Q141" i="104" s="1"/>
  <c r="Q24" i="104" s="1"/>
  <c r="Q139" i="102"/>
  <c r="Q15" i="102" s="1"/>
  <c r="Q140" i="102"/>
  <c r="Q33" i="102" s="1"/>
  <c r="R140" i="106"/>
  <c r="R33" i="106" s="1"/>
  <c r="R139" i="106"/>
  <c r="R15" i="106" s="1"/>
  <c r="Q74" i="103"/>
  <c r="Q10" i="103" s="1"/>
  <c r="Q75" i="103"/>
  <c r="Q28" i="103" s="1"/>
  <c r="P49" i="102"/>
  <c r="P26" i="102" s="1"/>
  <c r="P48" i="102"/>
  <c r="P8" i="102" s="1"/>
  <c r="P152" i="105"/>
  <c r="P16" i="105" s="1"/>
  <c r="P153" i="105"/>
  <c r="P34" i="105" s="1"/>
  <c r="P58" i="103"/>
  <c r="P63" i="103" s="1"/>
  <c r="P18" i="103" s="1"/>
  <c r="O88" i="104"/>
  <c r="O29" i="104" s="1"/>
  <c r="O87" i="104"/>
  <c r="O11" i="104" s="1"/>
  <c r="O149" i="105"/>
  <c r="O154" i="105" s="1"/>
  <c r="O25" i="105" s="1"/>
  <c r="O97" i="105"/>
  <c r="O102" i="105" s="1"/>
  <c r="O21" i="105" s="1"/>
  <c r="N152" i="101"/>
  <c r="N16" i="101" s="1"/>
  <c r="N153" i="101"/>
  <c r="N34" i="101" s="1"/>
  <c r="O75" i="102"/>
  <c r="O28" i="102" s="1"/>
  <c r="O74" i="102"/>
  <c r="O10" i="102" s="1"/>
  <c r="O75" i="104"/>
  <c r="O28" i="104" s="1"/>
  <c r="O74" i="104"/>
  <c r="O10" i="104" s="1"/>
  <c r="O152" i="102"/>
  <c r="O16" i="102" s="1"/>
  <c r="O153" i="102"/>
  <c r="O34" i="102" s="1"/>
  <c r="N114" i="101"/>
  <c r="N31" i="101" s="1"/>
  <c r="N113" i="101"/>
  <c r="N13" i="101" s="1"/>
  <c r="O71" i="104"/>
  <c r="O76" i="104" s="1"/>
  <c r="O19" i="104" s="1"/>
  <c r="O140" i="105"/>
  <c r="O33" i="105" s="1"/>
  <c r="O139" i="105"/>
  <c r="O15" i="105" s="1"/>
  <c r="O97" i="106"/>
  <c r="O102" i="106" s="1"/>
  <c r="O21" i="106" s="1"/>
  <c r="N87" i="102"/>
  <c r="N11" i="102" s="1"/>
  <c r="N88" i="102"/>
  <c r="N29" i="102" s="1"/>
  <c r="N74" i="102"/>
  <c r="N10" i="102" s="1"/>
  <c r="N75" i="102"/>
  <c r="N28" i="102" s="1"/>
  <c r="N123" i="104"/>
  <c r="N128" i="104" s="1"/>
  <c r="N23" i="104" s="1"/>
  <c r="N123" i="103"/>
  <c r="N128" i="103" s="1"/>
  <c r="N23" i="103" s="1"/>
  <c r="O101" i="106"/>
  <c r="O30" i="106" s="1"/>
  <c r="O100" i="106"/>
  <c r="O12" i="106" s="1"/>
  <c r="N58" i="102"/>
  <c r="N63" i="102" s="1"/>
  <c r="N18" i="102" s="1"/>
  <c r="N114" i="102"/>
  <c r="N31" i="102" s="1"/>
  <c r="N113" i="102"/>
  <c r="N13" i="102" s="1"/>
  <c r="O152" i="106"/>
  <c r="O16" i="106" s="1"/>
  <c r="O153" i="106"/>
  <c r="O34" i="106" s="1"/>
  <c r="M136" i="102"/>
  <c r="M141" i="102" s="1"/>
  <c r="M24" i="102" s="1"/>
  <c r="L87" i="101"/>
  <c r="L11" i="101" s="1"/>
  <c r="L88" i="101"/>
  <c r="L29" i="101" s="1"/>
  <c r="M123" i="103"/>
  <c r="M128" i="103" s="1"/>
  <c r="M23" i="103" s="1"/>
  <c r="M123" i="102"/>
  <c r="M128" i="102" s="1"/>
  <c r="M23" i="102" s="1"/>
  <c r="M127" i="104"/>
  <c r="M32" i="104" s="1"/>
  <c r="M126" i="104"/>
  <c r="M14" i="104" s="1"/>
  <c r="N58" i="106"/>
  <c r="N63" i="106" s="1"/>
  <c r="N18" i="106" s="1"/>
  <c r="M123" i="104"/>
  <c r="M128" i="104" s="1"/>
  <c r="M23" i="104" s="1"/>
  <c r="N149" i="106"/>
  <c r="N154" i="106" s="1"/>
  <c r="N25" i="106" s="1"/>
  <c r="K139" i="101"/>
  <c r="K15" i="101" s="1"/>
  <c r="K140" i="101"/>
  <c r="K33" i="101" s="1"/>
  <c r="K84" i="101"/>
  <c r="K89" i="101" s="1"/>
  <c r="K20" i="101" s="1"/>
  <c r="K97" i="101"/>
  <c r="K102" i="101" s="1"/>
  <c r="K21" i="101" s="1"/>
  <c r="K136" i="101"/>
  <c r="K141" i="101" s="1"/>
  <c r="K24" i="101" s="1"/>
  <c r="L84" i="102"/>
  <c r="L89" i="102" s="1"/>
  <c r="L20" i="102" s="1"/>
  <c r="K71" i="101"/>
  <c r="K76" i="101" s="1"/>
  <c r="K19" i="101" s="1"/>
  <c r="L45" i="105"/>
  <c r="L50" i="105" s="1"/>
  <c r="L17" i="105" s="1"/>
  <c r="K113" i="101"/>
  <c r="K13" i="101" s="1"/>
  <c r="K114" i="101"/>
  <c r="K31" i="101" s="1"/>
  <c r="L123" i="104"/>
  <c r="L128" i="104" s="1"/>
  <c r="L23" i="104" s="1"/>
  <c r="K75" i="104"/>
  <c r="K28" i="104" s="1"/>
  <c r="K74" i="104"/>
  <c r="K10" i="104" s="1"/>
  <c r="K152" i="102"/>
  <c r="K16" i="102" s="1"/>
  <c r="K153" i="102"/>
  <c r="K34" i="102" s="1"/>
  <c r="K88" i="104"/>
  <c r="K29" i="104" s="1"/>
  <c r="K87" i="104"/>
  <c r="K11" i="104" s="1"/>
  <c r="K89" i="104"/>
  <c r="K20" i="104" s="1"/>
  <c r="K48" i="105"/>
  <c r="K8" i="105" s="1"/>
  <c r="K49" i="105"/>
  <c r="K26" i="105" s="1"/>
  <c r="K71" i="102"/>
  <c r="K76" i="102" s="1"/>
  <c r="K19" i="102" s="1"/>
  <c r="L139" i="106"/>
  <c r="L15" i="106" s="1"/>
  <c r="L140" i="106"/>
  <c r="L33" i="106" s="1"/>
  <c r="I149" i="101"/>
  <c r="I154" i="101" s="1"/>
  <c r="I25" i="101" s="1"/>
  <c r="K113" i="106"/>
  <c r="K13" i="106" s="1"/>
  <c r="K114" i="106"/>
  <c r="K31" i="106" s="1"/>
  <c r="I97" i="101"/>
  <c r="I102" i="101" s="1"/>
  <c r="I21" i="101" s="1"/>
  <c r="I149" i="103"/>
  <c r="I154" i="103" s="1"/>
  <c r="I25" i="103" s="1"/>
  <c r="J58" i="102"/>
  <c r="J63" i="102" s="1"/>
  <c r="J18" i="102" s="1"/>
  <c r="I45" i="106"/>
  <c r="I50" i="106" s="1"/>
  <c r="I17" i="106" s="1"/>
  <c r="J74" i="105"/>
  <c r="J10" i="105" s="1"/>
  <c r="J75" i="105"/>
  <c r="J28" i="105" s="1"/>
  <c r="I88" i="106"/>
  <c r="I29" i="106" s="1"/>
  <c r="I87" i="106"/>
  <c r="I11" i="106" s="1"/>
  <c r="I127" i="103"/>
  <c r="I32" i="103" s="1"/>
  <c r="I126" i="103"/>
  <c r="I14" i="103" s="1"/>
  <c r="K149" i="106"/>
  <c r="K154" i="106" s="1"/>
  <c r="K25" i="106" s="1"/>
  <c r="I127" i="105"/>
  <c r="I32" i="105" s="1"/>
  <c r="I126" i="105"/>
  <c r="I14" i="105" s="1"/>
  <c r="J136" i="103"/>
  <c r="J141" i="103" s="1"/>
  <c r="J24" i="103" s="1"/>
  <c r="K84" i="106"/>
  <c r="K89" i="106" s="1"/>
  <c r="K20" i="106" s="1"/>
  <c r="I75" i="104"/>
  <c r="I28" i="104" s="1"/>
  <c r="I74" i="104"/>
  <c r="I10" i="104" s="1"/>
  <c r="I76" i="104"/>
  <c r="I19" i="104" s="1"/>
  <c r="H149" i="102"/>
  <c r="H154" i="102" s="1"/>
  <c r="H25" i="102" s="1"/>
  <c r="H113" i="101"/>
  <c r="H13" i="101" s="1"/>
  <c r="H123" i="101"/>
  <c r="H128" i="101" s="1"/>
  <c r="H23" i="101" s="1"/>
  <c r="H152" i="104"/>
  <c r="H16" i="104" s="1"/>
  <c r="H153" i="104"/>
  <c r="H34" i="104" s="1"/>
  <c r="H61" i="102"/>
  <c r="H9" i="102" s="1"/>
  <c r="H62" i="102"/>
  <c r="H27" i="102" s="1"/>
  <c r="H139" i="103"/>
  <c r="H15" i="103" s="1"/>
  <c r="H140" i="103"/>
  <c r="H33" i="103" s="1"/>
  <c r="H74" i="106"/>
  <c r="H10" i="106" s="1"/>
  <c r="H75" i="106"/>
  <c r="H28" i="106" s="1"/>
  <c r="H114" i="104"/>
  <c r="H31" i="104" s="1"/>
  <c r="H100" i="104"/>
  <c r="H12" i="104" s="1"/>
  <c r="H101" i="104"/>
  <c r="H30" i="104" s="1"/>
  <c r="H102" i="104"/>
  <c r="H21" i="104" s="1"/>
  <c r="H136" i="105"/>
  <c r="H141" i="105" s="1"/>
  <c r="H24" i="105" s="1"/>
  <c r="H123" i="104"/>
  <c r="H128" i="104" s="1"/>
  <c r="H23" i="104" s="1"/>
  <c r="H48" i="103"/>
  <c r="H8" i="103" s="1"/>
  <c r="H149" i="101"/>
  <c r="H154" i="101" s="1"/>
  <c r="H25" i="101" s="1"/>
  <c r="T35" i="130" l="1"/>
  <c r="G9" i="130"/>
  <c r="AD9" i="130" s="1"/>
  <c r="G17" i="130"/>
  <c r="G21" i="130"/>
  <c r="G20" i="130"/>
  <c r="G27" i="130"/>
  <c r="G31" i="130"/>
  <c r="H35" i="130"/>
  <c r="G8" i="130"/>
  <c r="K35" i="130"/>
  <c r="G23" i="130"/>
  <c r="O35" i="130"/>
  <c r="V35" i="130"/>
  <c r="G26" i="130"/>
  <c r="P35" i="130"/>
  <c r="G22" i="130"/>
  <c r="G34" i="130"/>
  <c r="X35" i="130"/>
  <c r="G10" i="130"/>
  <c r="G16" i="130"/>
  <c r="G19" i="130"/>
  <c r="Y35" i="130"/>
  <c r="G25" i="130"/>
  <c r="M35" i="130"/>
  <c r="G28" i="130"/>
  <c r="W35" i="130"/>
  <c r="Z35" i="130"/>
  <c r="G11" i="130"/>
  <c r="R35" i="130"/>
  <c r="G33" i="130"/>
  <c r="G14" i="130"/>
  <c r="L35" i="130"/>
  <c r="AA35" i="130"/>
  <c r="G29" i="130"/>
  <c r="G15" i="130"/>
  <c r="S35" i="130"/>
  <c r="G32" i="130"/>
  <c r="I35" i="130"/>
  <c r="G12" i="130"/>
  <c r="U35" i="130"/>
  <c r="G24" i="130"/>
  <c r="Q35" i="130"/>
  <c r="J35" i="130"/>
  <c r="N35" i="130"/>
  <c r="G18" i="130"/>
  <c r="G13" i="130"/>
  <c r="G30" i="130"/>
  <c r="W35" i="102"/>
  <c r="J35" i="112"/>
  <c r="V35" i="106"/>
  <c r="Y35" i="115"/>
  <c r="AA35" i="106"/>
  <c r="K35" i="105"/>
  <c r="Z35" i="106"/>
  <c r="Y35" i="104"/>
  <c r="Z35" i="116"/>
  <c r="N35" i="102"/>
  <c r="J35" i="104"/>
  <c r="P35" i="105"/>
  <c r="N35" i="106"/>
  <c r="L35" i="102"/>
  <c r="U35" i="106"/>
  <c r="R35" i="103"/>
  <c r="I35" i="104"/>
  <c r="J35" i="103"/>
  <c r="Q35" i="106"/>
  <c r="S35" i="106"/>
  <c r="L35" i="101"/>
  <c r="U35" i="105"/>
  <c r="O35" i="102"/>
  <c r="Z35" i="101"/>
  <c r="Z35" i="105"/>
  <c r="P35" i="115"/>
  <c r="K35" i="111"/>
  <c r="L35" i="109"/>
  <c r="T35" i="110"/>
  <c r="U35" i="110"/>
  <c r="H35" i="111"/>
  <c r="K35" i="109"/>
  <c r="Q35" i="116"/>
  <c r="I35" i="116"/>
  <c r="J35" i="109"/>
  <c r="M35" i="116"/>
  <c r="L35" i="115"/>
  <c r="Q35" i="112"/>
  <c r="R35" i="107"/>
  <c r="W35" i="116"/>
  <c r="N35" i="109"/>
  <c r="O35" i="116"/>
  <c r="Q35" i="107"/>
  <c r="S35" i="111"/>
  <c r="T35" i="108"/>
  <c r="X35" i="115"/>
  <c r="V35" i="110"/>
  <c r="AA35" i="116"/>
  <c r="Y35" i="116"/>
  <c r="Z35" i="115"/>
  <c r="W35" i="109"/>
  <c r="Z35" i="111"/>
  <c r="O35" i="121"/>
  <c r="Y35" i="121"/>
  <c r="O35" i="118"/>
  <c r="M35" i="118"/>
  <c r="M35" i="117"/>
  <c r="H35" i="121"/>
  <c r="O35" i="117"/>
  <c r="AA35" i="118"/>
  <c r="Z35" i="117"/>
  <c r="X35" i="117"/>
  <c r="Y35" i="120"/>
  <c r="U35" i="101"/>
  <c r="K35" i="102"/>
  <c r="K35" i="101"/>
  <c r="M35" i="105"/>
  <c r="T35" i="104"/>
  <c r="Q35" i="103"/>
  <c r="W35" i="104"/>
  <c r="H35" i="102"/>
  <c r="M35" i="103"/>
  <c r="K35" i="104"/>
  <c r="W35" i="106"/>
  <c r="U35" i="102"/>
  <c r="Y35" i="105"/>
  <c r="V35" i="101"/>
  <c r="AA35" i="103"/>
  <c r="AA35" i="105"/>
  <c r="H35" i="107"/>
  <c r="M35" i="112"/>
  <c r="S35" i="116"/>
  <c r="H35" i="115"/>
  <c r="S35" i="110"/>
  <c r="L35" i="108"/>
  <c r="I35" i="115"/>
  <c r="L35" i="111"/>
  <c r="R35" i="110"/>
  <c r="R35" i="116"/>
  <c r="P35" i="110"/>
  <c r="J35" i="108"/>
  <c r="M35" i="115"/>
  <c r="M35" i="108"/>
  <c r="R35" i="108"/>
  <c r="L35" i="110"/>
  <c r="O35" i="112"/>
  <c r="Q35" i="110"/>
  <c r="V35" i="116"/>
  <c r="X35" i="110"/>
  <c r="W35" i="112"/>
  <c r="Y35" i="110"/>
  <c r="W35" i="111"/>
  <c r="W35" i="121"/>
  <c r="Q35" i="121"/>
  <c r="S35" i="118"/>
  <c r="R35" i="121"/>
  <c r="I35" i="118"/>
  <c r="J35" i="121"/>
  <c r="J35" i="117"/>
  <c r="K35" i="117"/>
  <c r="S35" i="121"/>
  <c r="Q35" i="117"/>
  <c r="Z35" i="120"/>
  <c r="U35" i="118"/>
  <c r="T35" i="117"/>
  <c r="H35" i="101"/>
  <c r="O35" i="104"/>
  <c r="I35" i="105"/>
  <c r="M35" i="102"/>
  <c r="X35" i="102"/>
  <c r="J35" i="101"/>
  <c r="Q35" i="105"/>
  <c r="S35" i="101"/>
  <c r="V35" i="104"/>
  <c r="X35" i="103"/>
  <c r="I35" i="108"/>
  <c r="N35" i="115"/>
  <c r="I35" i="112"/>
  <c r="K35" i="112"/>
  <c r="K35" i="108"/>
  <c r="M35" i="107"/>
  <c r="S35" i="108"/>
  <c r="H35" i="108"/>
  <c r="U35" i="107"/>
  <c r="L35" i="112"/>
  <c r="N35" i="116"/>
  <c r="X35" i="111"/>
  <c r="T35" i="109"/>
  <c r="Z35" i="108"/>
  <c r="AA35" i="109"/>
  <c r="Z35" i="112"/>
  <c r="N35" i="121"/>
  <c r="M35" i="121"/>
  <c r="J35" i="120"/>
  <c r="H35" i="120"/>
  <c r="V35" i="121"/>
  <c r="Z35" i="121"/>
  <c r="Y35" i="118"/>
  <c r="AA35" i="120"/>
  <c r="V35" i="120"/>
  <c r="P35" i="102"/>
  <c r="I35" i="102"/>
  <c r="P35" i="101"/>
  <c r="L35" i="106"/>
  <c r="S35" i="104"/>
  <c r="H35" i="105"/>
  <c r="R35" i="102"/>
  <c r="L35" i="103"/>
  <c r="H35" i="106"/>
  <c r="X35" i="101"/>
  <c r="X35" i="106"/>
  <c r="R35" i="101"/>
  <c r="X35" i="104"/>
  <c r="I35" i="107"/>
  <c r="P35" i="116"/>
  <c r="P35" i="108"/>
  <c r="T35" i="112"/>
  <c r="S35" i="109"/>
  <c r="M35" i="110"/>
  <c r="J35" i="115"/>
  <c r="J35" i="111"/>
  <c r="Q35" i="109"/>
  <c r="J35" i="116"/>
  <c r="O35" i="107"/>
  <c r="Q35" i="111"/>
  <c r="R35" i="111"/>
  <c r="U35" i="111"/>
  <c r="K35" i="115"/>
  <c r="S35" i="107"/>
  <c r="V35" i="115"/>
  <c r="S35" i="115"/>
  <c r="N35" i="108"/>
  <c r="X35" i="116"/>
  <c r="Y35" i="109"/>
  <c r="V35" i="107"/>
  <c r="X35" i="108"/>
  <c r="Y35" i="108"/>
  <c r="Z35" i="109"/>
  <c r="I35" i="109"/>
  <c r="N35" i="120"/>
  <c r="H35" i="118"/>
  <c r="L35" i="118"/>
  <c r="K35" i="121"/>
  <c r="I35" i="120"/>
  <c r="J35" i="118"/>
  <c r="P35" i="118"/>
  <c r="AA35" i="117"/>
  <c r="I35" i="117"/>
  <c r="W35" i="117"/>
  <c r="T35" i="105"/>
  <c r="P35" i="103"/>
  <c r="Q35" i="104"/>
  <c r="Q35" i="102"/>
  <c r="J35" i="102"/>
  <c r="T35" i="101"/>
  <c r="V35" i="102"/>
  <c r="J35" i="105"/>
  <c r="L35" i="105"/>
  <c r="P35" i="106"/>
  <c r="J35" i="106"/>
  <c r="Y35" i="102"/>
  <c r="Z35" i="104"/>
  <c r="Z35" i="103"/>
  <c r="W35" i="103"/>
  <c r="W35" i="101"/>
  <c r="U35" i="103"/>
  <c r="T35" i="107"/>
  <c r="P35" i="112"/>
  <c r="O35" i="115"/>
  <c r="W35" i="110"/>
  <c r="Q35" i="108"/>
  <c r="Q35" i="115"/>
  <c r="H35" i="116"/>
  <c r="K35" i="110"/>
  <c r="V35" i="112"/>
  <c r="V35" i="109"/>
  <c r="V35" i="108"/>
  <c r="Z35" i="110"/>
  <c r="Y35" i="112"/>
  <c r="X35" i="109"/>
  <c r="N35" i="117"/>
  <c r="U35" i="121"/>
  <c r="K35" i="120"/>
  <c r="M35" i="120"/>
  <c r="S35" i="117"/>
  <c r="Q35" i="118"/>
  <c r="Q35" i="120"/>
  <c r="L35" i="121"/>
  <c r="V35" i="118"/>
  <c r="W35" i="118"/>
  <c r="W35" i="120"/>
  <c r="M35" i="104"/>
  <c r="O35" i="103"/>
  <c r="N35" i="105"/>
  <c r="I35" i="101"/>
  <c r="M35" i="106"/>
  <c r="R35" i="104"/>
  <c r="T35" i="103"/>
  <c r="P35" i="104"/>
  <c r="O35" i="105"/>
  <c r="L35" i="104"/>
  <c r="S35" i="105"/>
  <c r="Q35" i="101"/>
  <c r="V35" i="103"/>
  <c r="V35" i="105"/>
  <c r="AA35" i="101"/>
  <c r="P35" i="111"/>
  <c r="S35" i="112"/>
  <c r="H35" i="112"/>
  <c r="K35" i="116"/>
  <c r="O35" i="111"/>
  <c r="O35" i="108"/>
  <c r="H35" i="110"/>
  <c r="J35" i="107"/>
  <c r="N35" i="107"/>
  <c r="T35" i="115"/>
  <c r="T35" i="116"/>
  <c r="J35" i="110"/>
  <c r="R35" i="115"/>
  <c r="T35" i="111"/>
  <c r="N35" i="110"/>
  <c r="W35" i="115"/>
  <c r="W35" i="107"/>
  <c r="X35" i="107"/>
  <c r="AA35" i="112"/>
  <c r="AA35" i="110"/>
  <c r="AA35" i="115"/>
  <c r="P35" i="121"/>
  <c r="L35" i="117"/>
  <c r="O35" i="120"/>
  <c r="T35" i="121"/>
  <c r="X35" i="121"/>
  <c r="Z35" i="118"/>
  <c r="R35" i="117"/>
  <c r="T35" i="118"/>
  <c r="I35" i="103"/>
  <c r="H35" i="104"/>
  <c r="O35" i="101"/>
  <c r="M35" i="101"/>
  <c r="Y35" i="106"/>
  <c r="N35" i="101"/>
  <c r="R35" i="105"/>
  <c r="AA35" i="102"/>
  <c r="T35" i="106"/>
  <c r="K35" i="103"/>
  <c r="S35" i="102"/>
  <c r="O35" i="106"/>
  <c r="U35" i="104"/>
  <c r="Z35" i="102"/>
  <c r="Y35" i="101"/>
  <c r="AA35" i="104"/>
  <c r="N35" i="111"/>
  <c r="R35" i="112"/>
  <c r="P35" i="107"/>
  <c r="P35" i="109"/>
  <c r="V35" i="111"/>
  <c r="H35" i="109"/>
  <c r="N35" i="112"/>
  <c r="R35" i="109"/>
  <c r="U35" i="115"/>
  <c r="AA35" i="108"/>
  <c r="X35" i="112"/>
  <c r="W35" i="108"/>
  <c r="U35" i="109"/>
  <c r="K35" i="118"/>
  <c r="R35" i="120"/>
  <c r="N35" i="118"/>
  <c r="P35" i="117"/>
  <c r="P35" i="120"/>
  <c r="H35" i="117"/>
  <c r="T35" i="120"/>
  <c r="X35" i="120"/>
  <c r="U35" i="120"/>
  <c r="X35" i="118"/>
  <c r="H35" i="103"/>
  <c r="I35" i="106"/>
  <c r="N35" i="104"/>
  <c r="N35" i="103"/>
  <c r="S35" i="103"/>
  <c r="K35" i="106"/>
  <c r="X35" i="105"/>
  <c r="R35" i="106"/>
  <c r="Y35" i="103"/>
  <c r="W35" i="105"/>
  <c r="T35" i="102"/>
  <c r="L35" i="116"/>
  <c r="I35" i="110"/>
  <c r="L35" i="107"/>
  <c r="M35" i="109"/>
  <c r="M35" i="111"/>
  <c r="U35" i="116"/>
  <c r="K35" i="107"/>
  <c r="O35" i="109"/>
  <c r="U35" i="112"/>
  <c r="U35" i="108"/>
  <c r="I35" i="111"/>
  <c r="O35" i="110"/>
  <c r="AA35" i="111"/>
  <c r="Y35" i="111"/>
  <c r="AA35" i="107"/>
  <c r="Z35" i="107"/>
  <c r="Y35" i="107"/>
  <c r="AA35" i="121"/>
  <c r="L35" i="120"/>
  <c r="R35" i="118"/>
  <c r="I35" i="121"/>
  <c r="U35" i="117"/>
  <c r="S35" i="120"/>
  <c r="V35" i="117"/>
  <c r="Y35" i="117"/>
  <c r="G15" i="120"/>
  <c r="G8" i="118"/>
  <c r="G8" i="121"/>
  <c r="G17" i="120"/>
  <c r="G30" i="121"/>
  <c r="G25" i="121"/>
  <c r="G33" i="117"/>
  <c r="G21" i="117"/>
  <c r="G21" i="118"/>
  <c r="G23" i="118"/>
  <c r="G22" i="121"/>
  <c r="G21" i="121"/>
  <c r="G19" i="121"/>
  <c r="G18" i="118"/>
  <c r="G29" i="118"/>
  <c r="G31" i="121"/>
  <c r="G10" i="120"/>
  <c r="G14" i="118"/>
  <c r="G13" i="120"/>
  <c r="G21" i="120"/>
  <c r="G16" i="118"/>
  <c r="G17" i="117"/>
  <c r="G17" i="121"/>
  <c r="G25" i="120"/>
  <c r="G11" i="118"/>
  <c r="G16" i="120"/>
  <c r="G32" i="118"/>
  <c r="G23" i="117"/>
  <c r="G34" i="118"/>
  <c r="G26" i="121"/>
  <c r="G12" i="121"/>
  <c r="G26" i="118"/>
  <c r="G34" i="120"/>
  <c r="G15" i="117"/>
  <c r="G17" i="118"/>
  <c r="G23" i="121"/>
  <c r="G19" i="120"/>
  <c r="G15" i="118"/>
  <c r="G20" i="120"/>
  <c r="G32" i="121"/>
  <c r="G34" i="121"/>
  <c r="G16" i="117"/>
  <c r="G24" i="120"/>
  <c r="G20" i="117"/>
  <c r="G33" i="118"/>
  <c r="G24" i="117"/>
  <c r="G27" i="117"/>
  <c r="G12" i="117"/>
  <c r="G14" i="121"/>
  <c r="G16" i="121"/>
  <c r="G34" i="117"/>
  <c r="G33" i="120"/>
  <c r="G15" i="121"/>
  <c r="G31" i="118"/>
  <c r="G23" i="120"/>
  <c r="G14" i="117"/>
  <c r="G9" i="117"/>
  <c r="G30" i="117"/>
  <c r="G27" i="121"/>
  <c r="G25" i="117"/>
  <c r="G24" i="121"/>
  <c r="G13" i="118"/>
  <c r="G22" i="117"/>
  <c r="G20" i="118"/>
  <c r="G14" i="120"/>
  <c r="G32" i="117"/>
  <c r="G12" i="120"/>
  <c r="G9" i="121"/>
  <c r="G9" i="120"/>
  <c r="G33" i="121"/>
  <c r="G22" i="118"/>
  <c r="G11" i="120"/>
  <c r="G32" i="120"/>
  <c r="G9" i="118"/>
  <c r="G30" i="120"/>
  <c r="G25" i="118"/>
  <c r="G27" i="120"/>
  <c r="G11" i="121"/>
  <c r="G29" i="120"/>
  <c r="G19" i="117"/>
  <c r="G11" i="117"/>
  <c r="G18" i="121"/>
  <c r="G18" i="120"/>
  <c r="G29" i="121"/>
  <c r="G28" i="118"/>
  <c r="G27" i="118"/>
  <c r="G10" i="117"/>
  <c r="G29" i="117"/>
  <c r="G28" i="121"/>
  <c r="G8" i="117"/>
  <c r="G20" i="121"/>
  <c r="G10" i="118"/>
  <c r="G26" i="120"/>
  <c r="G22" i="120"/>
  <c r="G28" i="117"/>
  <c r="G31" i="117"/>
  <c r="G12" i="118"/>
  <c r="G10" i="121"/>
  <c r="G26" i="117"/>
  <c r="G13" i="121"/>
  <c r="G28" i="120"/>
  <c r="G19" i="118"/>
  <c r="G8" i="120"/>
  <c r="G31" i="120"/>
  <c r="G24" i="118"/>
  <c r="G18" i="117"/>
  <c r="G13" i="117"/>
  <c r="G30" i="118"/>
  <c r="G23" i="107"/>
  <c r="G24" i="107"/>
  <c r="G18" i="107"/>
  <c r="G20" i="109"/>
  <c r="G21" i="109"/>
  <c r="G22" i="110"/>
  <c r="G21" i="108"/>
  <c r="G21" i="111"/>
  <c r="G23" i="109"/>
  <c r="G23" i="112"/>
  <c r="G25" i="110"/>
  <c r="G24" i="110"/>
  <c r="G24" i="108"/>
  <c r="G25" i="107"/>
  <c r="G24" i="109"/>
  <c r="G26" i="111"/>
  <c r="G20" i="108"/>
  <c r="G18" i="111"/>
  <c r="G26" i="108"/>
  <c r="G27" i="110"/>
  <c r="G19" i="110"/>
  <c r="G21" i="115"/>
  <c r="G22" i="107"/>
  <c r="G8" i="109"/>
  <c r="G33" i="108"/>
  <c r="G29" i="110"/>
  <c r="G25" i="111"/>
  <c r="G14" i="116"/>
  <c r="G31" i="108"/>
  <c r="G20" i="111"/>
  <c r="G22" i="115"/>
  <c r="G31" i="111"/>
  <c r="G23" i="116"/>
  <c r="G8" i="107"/>
  <c r="G31" i="109"/>
  <c r="G8" i="108"/>
  <c r="G28" i="116"/>
  <c r="G30" i="115"/>
  <c r="G27" i="112"/>
  <c r="G20" i="115"/>
  <c r="G18" i="110"/>
  <c r="G34" i="112"/>
  <c r="G26" i="109"/>
  <c r="G27" i="107"/>
  <c r="G12" i="108"/>
  <c r="G34" i="107"/>
  <c r="G13" i="108"/>
  <c r="G18" i="108"/>
  <c r="G22" i="111"/>
  <c r="G26" i="107"/>
  <c r="G13" i="109"/>
  <c r="G34" i="115"/>
  <c r="G10" i="116"/>
  <c r="G30" i="116"/>
  <c r="G9" i="112"/>
  <c r="G17" i="115"/>
  <c r="G16" i="112"/>
  <c r="G17" i="109"/>
  <c r="G9" i="107"/>
  <c r="G30" i="108"/>
  <c r="G16" i="107"/>
  <c r="G27" i="111"/>
  <c r="G27" i="108"/>
  <c r="G13" i="111"/>
  <c r="G17" i="107"/>
  <c r="G21" i="116"/>
  <c r="G16" i="115"/>
  <c r="G12" i="116"/>
  <c r="G30" i="109"/>
  <c r="G28" i="115"/>
  <c r="G20" i="110"/>
  <c r="G29" i="107"/>
  <c r="G8" i="115"/>
  <c r="G9" i="111"/>
  <c r="G28" i="111"/>
  <c r="G11" i="108"/>
  <c r="G9" i="108"/>
  <c r="G17" i="108"/>
  <c r="G30" i="107"/>
  <c r="G19" i="112"/>
  <c r="G29" i="115"/>
  <c r="G12" i="112"/>
  <c r="G12" i="109"/>
  <c r="G14" i="109"/>
  <c r="G10" i="115"/>
  <c r="G11" i="107"/>
  <c r="G26" i="115"/>
  <c r="G23" i="108"/>
  <c r="G34" i="110"/>
  <c r="G19" i="111"/>
  <c r="G11" i="116"/>
  <c r="G30" i="111"/>
  <c r="G31" i="115"/>
  <c r="G21" i="107"/>
  <c r="G11" i="115"/>
  <c r="G21" i="112"/>
  <c r="G16" i="109"/>
  <c r="G23" i="110"/>
  <c r="G17" i="116"/>
  <c r="G19" i="115"/>
  <c r="G28" i="112"/>
  <c r="G20" i="107"/>
  <c r="G9" i="109"/>
  <c r="G19" i="107"/>
  <c r="G32" i="108"/>
  <c r="G16" i="110"/>
  <c r="G15" i="116"/>
  <c r="G10" i="111"/>
  <c r="G29" i="116"/>
  <c r="G12" i="111"/>
  <c r="G19" i="116"/>
  <c r="G31" i="107"/>
  <c r="G13" i="115"/>
  <c r="G12" i="107"/>
  <c r="G23" i="115"/>
  <c r="G30" i="112"/>
  <c r="G34" i="109"/>
  <c r="G32" i="110"/>
  <c r="G32" i="109"/>
  <c r="G19" i="109"/>
  <c r="G10" i="107"/>
  <c r="G10" i="112"/>
  <c r="G20" i="112"/>
  <c r="G27" i="109"/>
  <c r="G14" i="108"/>
  <c r="G24" i="116"/>
  <c r="G23" i="111"/>
  <c r="G13" i="107"/>
  <c r="G33" i="115"/>
  <c r="G20" i="116"/>
  <c r="G32" i="115"/>
  <c r="G17" i="112"/>
  <c r="G26" i="116"/>
  <c r="G27" i="115"/>
  <c r="G14" i="110"/>
  <c r="G22" i="112"/>
  <c r="G10" i="109"/>
  <c r="G28" i="107"/>
  <c r="G29" i="112"/>
  <c r="G18" i="109"/>
  <c r="G22" i="116"/>
  <c r="G24" i="112"/>
  <c r="G34" i="111"/>
  <c r="G33" i="116"/>
  <c r="G28" i="108"/>
  <c r="G13" i="112"/>
  <c r="G32" i="112"/>
  <c r="G29" i="108"/>
  <c r="G11" i="111"/>
  <c r="G15" i="115"/>
  <c r="G31" i="112"/>
  <c r="G14" i="115"/>
  <c r="G31" i="110"/>
  <c r="G8" i="112"/>
  <c r="G8" i="116"/>
  <c r="G9" i="115"/>
  <c r="G33" i="109"/>
  <c r="G32" i="107"/>
  <c r="G28" i="109"/>
  <c r="G11" i="112"/>
  <c r="G15" i="111"/>
  <c r="G31" i="116"/>
  <c r="G9" i="116"/>
  <c r="G16" i="111"/>
  <c r="G10" i="108"/>
  <c r="G13" i="110"/>
  <c r="G26" i="112"/>
  <c r="G18" i="115"/>
  <c r="G15" i="109"/>
  <c r="G21" i="110"/>
  <c r="G33" i="110"/>
  <c r="G14" i="107"/>
  <c r="G33" i="107"/>
  <c r="G34" i="116"/>
  <c r="G17" i="110"/>
  <c r="G18" i="116"/>
  <c r="G33" i="111"/>
  <c r="G11" i="109"/>
  <c r="G13" i="116"/>
  <c r="G27" i="116"/>
  <c r="G25" i="112"/>
  <c r="G24" i="115"/>
  <c r="G17" i="111"/>
  <c r="G29" i="111"/>
  <c r="G22" i="109"/>
  <c r="G25" i="109"/>
  <c r="G28" i="110"/>
  <c r="G30" i="110"/>
  <c r="G15" i="110"/>
  <c r="G16" i="116"/>
  <c r="G15" i="108"/>
  <c r="G8" i="110"/>
  <c r="G34" i="108"/>
  <c r="G24" i="111"/>
  <c r="G15" i="112"/>
  <c r="G19" i="108"/>
  <c r="G32" i="111"/>
  <c r="G14" i="112"/>
  <c r="G8" i="111"/>
  <c r="G18" i="112"/>
  <c r="G25" i="115"/>
  <c r="G9" i="110"/>
  <c r="G10" i="110"/>
  <c r="G12" i="115"/>
  <c r="G12" i="110"/>
  <c r="G15" i="107"/>
  <c r="G25" i="116"/>
  <c r="G25" i="108"/>
  <c r="G11" i="110"/>
  <c r="G26" i="110"/>
  <c r="G16" i="108"/>
  <c r="G29" i="109"/>
  <c r="G32" i="116"/>
  <c r="G33" i="112"/>
  <c r="G22" i="108"/>
  <c r="G14" i="111"/>
  <c r="G19" i="106"/>
  <c r="G12" i="103"/>
  <c r="G28" i="105"/>
  <c r="G18" i="104"/>
  <c r="G20" i="105"/>
  <c r="G20" i="101"/>
  <c r="G22" i="101"/>
  <c r="G25" i="106"/>
  <c r="G21" i="105"/>
  <c r="G19" i="102"/>
  <c r="G24" i="103"/>
  <c r="G17" i="102"/>
  <c r="G20" i="103"/>
  <c r="G17" i="105"/>
  <c r="G22" i="104"/>
  <c r="G18" i="106"/>
  <c r="G17" i="101"/>
  <c r="G16" i="101"/>
  <c r="G11" i="106"/>
  <c r="G8" i="101"/>
  <c r="G13" i="101"/>
  <c r="G10" i="103"/>
  <c r="G30" i="104"/>
  <c r="G8" i="103"/>
  <c r="G11" i="102"/>
  <c r="G17" i="104"/>
  <c r="G31" i="106"/>
  <c r="G31" i="103"/>
  <c r="G12" i="101"/>
  <c r="G19" i="103"/>
  <c r="G32" i="106"/>
  <c r="G26" i="101"/>
  <c r="G12" i="104"/>
  <c r="G34" i="104"/>
  <c r="G20" i="106"/>
  <c r="G9" i="104"/>
  <c r="G30" i="103"/>
  <c r="G24" i="101"/>
  <c r="G19" i="105"/>
  <c r="G21" i="101"/>
  <c r="G26" i="104"/>
  <c r="G15" i="101"/>
  <c r="G30" i="101"/>
  <c r="G9" i="101"/>
  <c r="G16" i="103"/>
  <c r="G26" i="103"/>
  <c r="G20" i="102"/>
  <c r="G16" i="104"/>
  <c r="G8" i="104"/>
  <c r="G21" i="106"/>
  <c r="G21" i="104"/>
  <c r="G12" i="105"/>
  <c r="G19" i="104"/>
  <c r="G27" i="104"/>
  <c r="G25" i="103"/>
  <c r="G27" i="105"/>
  <c r="G18" i="102"/>
  <c r="G18" i="105"/>
  <c r="G10" i="104"/>
  <c r="G18" i="103"/>
  <c r="G33" i="101"/>
  <c r="G10" i="105"/>
  <c r="G29" i="106"/>
  <c r="G34" i="103"/>
  <c r="G30" i="105"/>
  <c r="G8" i="102"/>
  <c r="G15" i="105"/>
  <c r="G29" i="103"/>
  <c r="G28" i="102"/>
  <c r="G9" i="105"/>
  <c r="G27" i="102"/>
  <c r="G31" i="105"/>
  <c r="G28" i="104"/>
  <c r="G29" i="101"/>
  <c r="G10" i="101"/>
  <c r="G23" i="106"/>
  <c r="G26" i="102"/>
  <c r="G27" i="101"/>
  <c r="G13" i="103"/>
  <c r="G14" i="106"/>
  <c r="G24" i="105"/>
  <c r="G11" i="103"/>
  <c r="G20" i="104"/>
  <c r="G34" i="106"/>
  <c r="G30" i="102"/>
  <c r="G9" i="103"/>
  <c r="G34" i="105"/>
  <c r="G9" i="102"/>
  <c r="G13" i="105"/>
  <c r="G22" i="103"/>
  <c r="G11" i="101"/>
  <c r="G28" i="101"/>
  <c r="G23" i="102"/>
  <c r="G31" i="101"/>
  <c r="G17" i="103"/>
  <c r="G29" i="102"/>
  <c r="G21" i="103"/>
  <c r="G13" i="106"/>
  <c r="G33" i="105"/>
  <c r="G23" i="103"/>
  <c r="G15" i="103"/>
  <c r="G32" i="102"/>
  <c r="G29" i="104"/>
  <c r="G16" i="106"/>
  <c r="G10" i="102"/>
  <c r="G12" i="102"/>
  <c r="G27" i="103"/>
  <c r="G16" i="105"/>
  <c r="G29" i="105"/>
  <c r="G23" i="104"/>
  <c r="G32" i="103"/>
  <c r="G33" i="103"/>
  <c r="G14" i="102"/>
  <c r="G34" i="102"/>
  <c r="G24" i="106"/>
  <c r="G23" i="105"/>
  <c r="G11" i="104"/>
  <c r="G21" i="102"/>
  <c r="G11" i="105"/>
  <c r="G32" i="104"/>
  <c r="G15" i="104"/>
  <c r="G26" i="106"/>
  <c r="G14" i="103"/>
  <c r="G12" i="106"/>
  <c r="G16" i="102"/>
  <c r="G33" i="106"/>
  <c r="G19" i="101"/>
  <c r="G14" i="104"/>
  <c r="G17" i="106"/>
  <c r="G30" i="106"/>
  <c r="G25" i="105"/>
  <c r="G10" i="106"/>
  <c r="G26" i="105"/>
  <c r="G33" i="104"/>
  <c r="G8" i="106"/>
  <c r="G13" i="104"/>
  <c r="G27" i="106"/>
  <c r="G25" i="104"/>
  <c r="G25" i="101"/>
  <c r="G32" i="101"/>
  <c r="G32" i="105"/>
  <c r="G31" i="102"/>
  <c r="G28" i="106"/>
  <c r="G22" i="105"/>
  <c r="G24" i="102"/>
  <c r="G8" i="105"/>
  <c r="G24" i="104"/>
  <c r="G15" i="106"/>
  <c r="G23" i="101"/>
  <c r="G25" i="102"/>
  <c r="G22" i="102"/>
  <c r="G15" i="102"/>
  <c r="G31" i="104"/>
  <c r="G9" i="106"/>
  <c r="G18" i="101"/>
  <c r="G34" i="101"/>
  <c r="G14" i="101"/>
  <c r="G14" i="105"/>
  <c r="G13" i="102"/>
  <c r="G28" i="103"/>
  <c r="G22" i="106"/>
  <c r="G33" i="102"/>
  <c r="F9" i="130" l="1"/>
  <c r="AC30" i="130"/>
  <c r="F30" i="130"/>
  <c r="AD30" i="130"/>
  <c r="F15" i="130"/>
  <c r="AD15" i="130"/>
  <c r="AC15" i="130"/>
  <c r="AD25" i="130"/>
  <c r="F25" i="130"/>
  <c r="AC25" i="130"/>
  <c r="AD23" i="130"/>
  <c r="AC23" i="130"/>
  <c r="F23" i="130"/>
  <c r="AC13" i="130"/>
  <c r="AD13" i="130"/>
  <c r="F13" i="130"/>
  <c r="AD29" i="130"/>
  <c r="AC29" i="130"/>
  <c r="F29" i="130"/>
  <c r="F18" i="130"/>
  <c r="AC18" i="130"/>
  <c r="AD18" i="130"/>
  <c r="AD19" i="130"/>
  <c r="AC19" i="130"/>
  <c r="F19" i="130"/>
  <c r="AC8" i="130"/>
  <c r="F8" i="130"/>
  <c r="G35" i="130"/>
  <c r="H4" i="130" s="1"/>
  <c r="AD8" i="130"/>
  <c r="AD16" i="130"/>
  <c r="AC16" i="130"/>
  <c r="F16" i="130"/>
  <c r="AC14" i="130"/>
  <c r="AD14" i="130"/>
  <c r="F14" i="130"/>
  <c r="F10" i="130"/>
  <c r="AC10" i="130"/>
  <c r="AD10" i="130"/>
  <c r="AD33" i="130"/>
  <c r="AC33" i="130"/>
  <c r="F33" i="130"/>
  <c r="AC9" i="130"/>
  <c r="AC24" i="130"/>
  <c r="AD24" i="130"/>
  <c r="F24" i="130"/>
  <c r="AC34" i="130"/>
  <c r="AD34" i="130"/>
  <c r="F34" i="130"/>
  <c r="F11" i="130"/>
  <c r="C4" i="130" s="1"/>
  <c r="AC11" i="130"/>
  <c r="AD11" i="130"/>
  <c r="AC22" i="130"/>
  <c r="F22" i="130"/>
  <c r="AD22" i="130"/>
  <c r="AD31" i="130"/>
  <c r="AC31" i="130"/>
  <c r="F31" i="130"/>
  <c r="AD12" i="130"/>
  <c r="AC12" i="130"/>
  <c r="F12" i="130"/>
  <c r="AD27" i="130"/>
  <c r="AH27" i="130" s="1"/>
  <c r="F27" i="130"/>
  <c r="AC27" i="130"/>
  <c r="AC26" i="130"/>
  <c r="AD26" i="130"/>
  <c r="F26" i="130"/>
  <c r="AC20" i="130"/>
  <c r="F20" i="130"/>
  <c r="AD20" i="130"/>
  <c r="AD32" i="130"/>
  <c r="F32" i="130"/>
  <c r="AC32" i="130"/>
  <c r="AC28" i="130"/>
  <c r="AD28" i="130"/>
  <c r="AH28" i="130" s="1"/>
  <c r="F28" i="130"/>
  <c r="AC21" i="130"/>
  <c r="F21" i="130"/>
  <c r="AD21" i="130"/>
  <c r="AD17" i="130"/>
  <c r="AC17" i="130"/>
  <c r="F17" i="130"/>
  <c r="F8" i="118"/>
  <c r="F27" i="103"/>
  <c r="AD27" i="103"/>
  <c r="AC27" i="103"/>
  <c r="F19" i="105"/>
  <c r="AD19" i="105"/>
  <c r="AC19" i="105"/>
  <c r="F18" i="104"/>
  <c r="AD18" i="104"/>
  <c r="AC18" i="104"/>
  <c r="F25" i="112"/>
  <c r="AD25" i="112"/>
  <c r="AC25" i="112"/>
  <c r="F12" i="109"/>
  <c r="AD12" i="109"/>
  <c r="AC12" i="109"/>
  <c r="F25" i="107"/>
  <c r="AD25" i="107"/>
  <c r="AC25" i="107"/>
  <c r="F30" i="120"/>
  <c r="AC30" i="120"/>
  <c r="AD30" i="120"/>
  <c r="F16" i="118"/>
  <c r="AD16" i="118"/>
  <c r="AC16" i="118"/>
  <c r="F32" i="105"/>
  <c r="AD32" i="105"/>
  <c r="AC32" i="105"/>
  <c r="AD8" i="106"/>
  <c r="AC8" i="106"/>
  <c r="F26" i="106"/>
  <c r="AD26" i="106"/>
  <c r="AC26" i="106"/>
  <c r="F29" i="105"/>
  <c r="AD29" i="105"/>
  <c r="AC29" i="105"/>
  <c r="F31" i="101"/>
  <c r="AD31" i="101"/>
  <c r="AC31" i="101"/>
  <c r="F24" i="105"/>
  <c r="AD24" i="105"/>
  <c r="AC24" i="105"/>
  <c r="F23" i="106"/>
  <c r="AD23" i="106"/>
  <c r="AC23" i="106"/>
  <c r="F29" i="106"/>
  <c r="AD29" i="106"/>
  <c r="AC29" i="106"/>
  <c r="F16" i="104"/>
  <c r="AD16" i="104"/>
  <c r="AC16" i="104"/>
  <c r="F12" i="104"/>
  <c r="AC12" i="104"/>
  <c r="AD12" i="104"/>
  <c r="F11" i="106"/>
  <c r="AD11" i="106"/>
  <c r="AC11" i="106"/>
  <c r="F33" i="112"/>
  <c r="AD33" i="112"/>
  <c r="AC33" i="112"/>
  <c r="F11" i="110"/>
  <c r="AD11" i="110"/>
  <c r="AC11" i="110"/>
  <c r="F9" i="110"/>
  <c r="AD9" i="110"/>
  <c r="AC9" i="110"/>
  <c r="F15" i="112"/>
  <c r="AD15" i="112"/>
  <c r="AC15" i="112"/>
  <c r="F17" i="111"/>
  <c r="AD17" i="111"/>
  <c r="AC17" i="111"/>
  <c r="F18" i="116"/>
  <c r="AD18" i="116"/>
  <c r="AC18" i="116"/>
  <c r="F15" i="109"/>
  <c r="AD15" i="109"/>
  <c r="AC15" i="109"/>
  <c r="F31" i="116"/>
  <c r="AD31" i="116"/>
  <c r="AC31" i="116"/>
  <c r="AD8" i="116"/>
  <c r="AC8" i="116"/>
  <c r="F32" i="112"/>
  <c r="AC32" i="112"/>
  <c r="AD32" i="112"/>
  <c r="F22" i="116"/>
  <c r="AD22" i="116"/>
  <c r="AC22" i="116"/>
  <c r="F27" i="115"/>
  <c r="AC27" i="115"/>
  <c r="AD27" i="115"/>
  <c r="F23" i="111"/>
  <c r="AD23" i="111"/>
  <c r="AC23" i="111"/>
  <c r="AD10" i="107"/>
  <c r="AC10" i="107"/>
  <c r="F20" i="107"/>
  <c r="AD20" i="107"/>
  <c r="AC20" i="107"/>
  <c r="F21" i="112"/>
  <c r="AD21" i="112"/>
  <c r="AC21" i="112"/>
  <c r="F17" i="108"/>
  <c r="AD17" i="108"/>
  <c r="AC17" i="108"/>
  <c r="F20" i="110"/>
  <c r="AD20" i="110"/>
  <c r="AC20" i="110"/>
  <c r="F17" i="107"/>
  <c r="AD17" i="107"/>
  <c r="AC17" i="107"/>
  <c r="F17" i="109"/>
  <c r="AD17" i="109"/>
  <c r="AC17" i="109"/>
  <c r="F13" i="109"/>
  <c r="AD13" i="109"/>
  <c r="AC13" i="109"/>
  <c r="F34" i="107"/>
  <c r="AD34" i="107"/>
  <c r="AC34" i="107"/>
  <c r="F20" i="115"/>
  <c r="AD20" i="115"/>
  <c r="AC20" i="115"/>
  <c r="AC8" i="107"/>
  <c r="AD8" i="107"/>
  <c r="F25" i="111"/>
  <c r="AD25" i="111"/>
  <c r="AC25" i="111"/>
  <c r="F19" i="110"/>
  <c r="AD19" i="110"/>
  <c r="AC19" i="110"/>
  <c r="F23" i="109"/>
  <c r="AD23" i="109"/>
  <c r="AC23" i="109"/>
  <c r="F18" i="107"/>
  <c r="AD18" i="107"/>
  <c r="AC18" i="107"/>
  <c r="F31" i="120"/>
  <c r="AC31" i="120"/>
  <c r="AD31" i="120"/>
  <c r="AD10" i="121"/>
  <c r="AC10" i="121"/>
  <c r="F20" i="121"/>
  <c r="AD20" i="121"/>
  <c r="AC20" i="121"/>
  <c r="F29" i="121"/>
  <c r="AD29" i="121"/>
  <c r="AC29" i="121"/>
  <c r="F27" i="120"/>
  <c r="AD27" i="120"/>
  <c r="AC27" i="120"/>
  <c r="F9" i="120"/>
  <c r="AD9" i="120"/>
  <c r="AC9" i="120"/>
  <c r="F13" i="118"/>
  <c r="AD13" i="118"/>
  <c r="AC13" i="118"/>
  <c r="F14" i="117"/>
  <c r="AD14" i="117"/>
  <c r="AC14" i="117"/>
  <c r="F14" i="121"/>
  <c r="AD14" i="121"/>
  <c r="AC14" i="121"/>
  <c r="F20" i="117"/>
  <c r="AC20" i="117"/>
  <c r="AD20" i="117"/>
  <c r="F20" i="120"/>
  <c r="AD20" i="120"/>
  <c r="AC20" i="120"/>
  <c r="F15" i="117"/>
  <c r="AD15" i="117"/>
  <c r="AC15" i="117"/>
  <c r="F23" i="117"/>
  <c r="AD23" i="117"/>
  <c r="AC23" i="117"/>
  <c r="F17" i="121"/>
  <c r="AD17" i="121"/>
  <c r="AC17" i="121"/>
  <c r="AD10" i="120"/>
  <c r="AC10" i="120"/>
  <c r="F22" i="121"/>
  <c r="AD22" i="121"/>
  <c r="AC22" i="121"/>
  <c r="F17" i="120"/>
  <c r="AD17" i="120"/>
  <c r="AC17" i="120"/>
  <c r="F30" i="102"/>
  <c r="AC30" i="102"/>
  <c r="AD30" i="102"/>
  <c r="F26" i="103"/>
  <c r="AD26" i="103"/>
  <c r="AC26" i="103"/>
  <c r="F17" i="101"/>
  <c r="AD17" i="101"/>
  <c r="AC17" i="101"/>
  <c r="F24" i="111"/>
  <c r="AD24" i="111"/>
  <c r="AC24" i="111"/>
  <c r="F31" i="110"/>
  <c r="AD31" i="110"/>
  <c r="AC31" i="110"/>
  <c r="F12" i="107"/>
  <c r="AD12" i="107"/>
  <c r="AC12" i="107"/>
  <c r="F17" i="115"/>
  <c r="AD17" i="115"/>
  <c r="AC17" i="115"/>
  <c r="F29" i="110"/>
  <c r="AD29" i="110"/>
  <c r="AC29" i="110"/>
  <c r="F31" i="117"/>
  <c r="AD31" i="117"/>
  <c r="AC31" i="117"/>
  <c r="F16" i="117"/>
  <c r="AD16" i="117"/>
  <c r="AC16" i="117"/>
  <c r="F18" i="101"/>
  <c r="AD18" i="101"/>
  <c r="AC18" i="101"/>
  <c r="F23" i="101"/>
  <c r="AD23" i="101"/>
  <c r="AC23" i="101"/>
  <c r="F24" i="106"/>
  <c r="AC24" i="106"/>
  <c r="AD24" i="106"/>
  <c r="F15" i="103"/>
  <c r="AD15" i="103"/>
  <c r="AC15" i="103"/>
  <c r="F34" i="105"/>
  <c r="AC34" i="105"/>
  <c r="AD34" i="105"/>
  <c r="F27" i="105"/>
  <c r="AD27" i="105"/>
  <c r="AC27" i="105"/>
  <c r="F26" i="104"/>
  <c r="AD26" i="104"/>
  <c r="AC26" i="104"/>
  <c r="F31" i="106"/>
  <c r="AD31" i="106"/>
  <c r="AC31" i="106"/>
  <c r="F17" i="102"/>
  <c r="AD17" i="102"/>
  <c r="AC17" i="102"/>
  <c r="F33" i="102"/>
  <c r="AD33" i="102"/>
  <c r="AC33" i="102"/>
  <c r="F9" i="106"/>
  <c r="AD9" i="106"/>
  <c r="AC9" i="106"/>
  <c r="F15" i="106"/>
  <c r="AD15" i="106"/>
  <c r="AC15" i="106"/>
  <c r="F32" i="101"/>
  <c r="AC32" i="101"/>
  <c r="AD32" i="101"/>
  <c r="F33" i="104"/>
  <c r="AD33" i="104"/>
  <c r="AC33" i="104"/>
  <c r="F14" i="104"/>
  <c r="AD14" i="104"/>
  <c r="AC14" i="104"/>
  <c r="F15" i="104"/>
  <c r="AD15" i="104"/>
  <c r="AC15" i="104"/>
  <c r="F34" i="102"/>
  <c r="AD34" i="102"/>
  <c r="AC34" i="102"/>
  <c r="F16" i="105"/>
  <c r="AD16" i="105"/>
  <c r="AC16" i="105"/>
  <c r="F23" i="103"/>
  <c r="AD23" i="103"/>
  <c r="AC23" i="103"/>
  <c r="F9" i="103"/>
  <c r="AD9" i="103"/>
  <c r="AC9" i="103"/>
  <c r="AD10" i="101"/>
  <c r="AC10" i="101"/>
  <c r="F25" i="103"/>
  <c r="AD25" i="103"/>
  <c r="AC25" i="103"/>
  <c r="F20" i="102"/>
  <c r="AD20" i="102"/>
  <c r="AC20" i="102"/>
  <c r="F21" i="101"/>
  <c r="AD21" i="101"/>
  <c r="AC21" i="101"/>
  <c r="F26" i="101"/>
  <c r="AD26" i="101"/>
  <c r="AC26" i="101"/>
  <c r="F17" i="104"/>
  <c r="AD17" i="104"/>
  <c r="AC17" i="104"/>
  <c r="F16" i="101"/>
  <c r="AC16" i="101"/>
  <c r="AD16" i="101"/>
  <c r="F24" i="103"/>
  <c r="AD24" i="103"/>
  <c r="AC24" i="103"/>
  <c r="F20" i="105"/>
  <c r="AD20" i="105"/>
  <c r="AC20" i="105"/>
  <c r="F25" i="108"/>
  <c r="AD25" i="108"/>
  <c r="AC25" i="108"/>
  <c r="F25" i="115"/>
  <c r="AD25" i="115"/>
  <c r="AC25" i="115"/>
  <c r="F16" i="116"/>
  <c r="AC16" i="116"/>
  <c r="AD16" i="116"/>
  <c r="F24" i="115"/>
  <c r="AD24" i="115"/>
  <c r="AC24" i="115"/>
  <c r="F17" i="110"/>
  <c r="AD17" i="110"/>
  <c r="AC17" i="110"/>
  <c r="F18" i="115"/>
  <c r="AC18" i="115"/>
  <c r="AD18" i="115"/>
  <c r="F15" i="111"/>
  <c r="AD15" i="111"/>
  <c r="AC15" i="111"/>
  <c r="AD8" i="112"/>
  <c r="AC8" i="112"/>
  <c r="F13" i="112"/>
  <c r="AD13" i="112"/>
  <c r="AC13" i="112"/>
  <c r="F18" i="109"/>
  <c r="AC18" i="109"/>
  <c r="AD18" i="109"/>
  <c r="F26" i="116"/>
  <c r="AD26" i="116"/>
  <c r="AC26" i="116"/>
  <c r="F24" i="116"/>
  <c r="AD24" i="116"/>
  <c r="AC24" i="116"/>
  <c r="F19" i="109"/>
  <c r="AD19" i="109"/>
  <c r="AC19" i="109"/>
  <c r="F23" i="115"/>
  <c r="AD23" i="115"/>
  <c r="AC23" i="115"/>
  <c r="AD10" i="111"/>
  <c r="AC10" i="111"/>
  <c r="F28" i="112"/>
  <c r="AD28" i="112"/>
  <c r="AC28" i="112"/>
  <c r="F19" i="111"/>
  <c r="AD19" i="111"/>
  <c r="AC19" i="111"/>
  <c r="F14" i="109"/>
  <c r="AD14" i="109"/>
  <c r="AC14" i="109"/>
  <c r="F9" i="108"/>
  <c r="AD9" i="108"/>
  <c r="AC9" i="108"/>
  <c r="F16" i="112"/>
  <c r="AC16" i="112"/>
  <c r="AD16" i="112"/>
  <c r="F26" i="107"/>
  <c r="AD26" i="107"/>
  <c r="AC26" i="107"/>
  <c r="F12" i="108"/>
  <c r="AC12" i="108"/>
  <c r="AD12" i="108"/>
  <c r="F27" i="112"/>
  <c r="AD27" i="112"/>
  <c r="AC27" i="112"/>
  <c r="F23" i="116"/>
  <c r="AD23" i="116"/>
  <c r="AC23" i="116"/>
  <c r="F27" i="110"/>
  <c r="AD27" i="110"/>
  <c r="AC27" i="110"/>
  <c r="F24" i="109"/>
  <c r="AD24" i="109"/>
  <c r="AC24" i="109"/>
  <c r="F21" i="111"/>
  <c r="AD21" i="111"/>
  <c r="AC21" i="111"/>
  <c r="F24" i="107"/>
  <c r="AD24" i="107"/>
  <c r="AC24" i="107"/>
  <c r="AD8" i="120"/>
  <c r="AC8" i="120"/>
  <c r="F12" i="118"/>
  <c r="AD12" i="118"/>
  <c r="AC12" i="118"/>
  <c r="AD8" i="117"/>
  <c r="AC8" i="117"/>
  <c r="F18" i="120"/>
  <c r="AC18" i="120"/>
  <c r="AD18" i="120"/>
  <c r="F25" i="118"/>
  <c r="AD25" i="118"/>
  <c r="AC25" i="118"/>
  <c r="F9" i="121"/>
  <c r="AD9" i="121"/>
  <c r="AC9" i="121"/>
  <c r="F24" i="121"/>
  <c r="AD24" i="121"/>
  <c r="AC24" i="121"/>
  <c r="F23" i="120"/>
  <c r="AC23" i="120"/>
  <c r="AD23" i="120"/>
  <c r="F24" i="120"/>
  <c r="AD24" i="120"/>
  <c r="AC24" i="120"/>
  <c r="F15" i="118"/>
  <c r="AD15" i="118"/>
  <c r="AC15" i="118"/>
  <c r="F34" i="120"/>
  <c r="AD34" i="120"/>
  <c r="AC34" i="120"/>
  <c r="F17" i="117"/>
  <c r="AD17" i="117"/>
  <c r="AC17" i="117"/>
  <c r="AD8" i="121"/>
  <c r="AC8" i="121"/>
  <c r="F22" i="106"/>
  <c r="AD22" i="106"/>
  <c r="AC22" i="106"/>
  <c r="F29" i="101"/>
  <c r="AD29" i="101"/>
  <c r="AC29" i="101"/>
  <c r="F17" i="112"/>
  <c r="AC17" i="112"/>
  <c r="AD17" i="112"/>
  <c r="F34" i="110"/>
  <c r="AD34" i="110"/>
  <c r="AC34" i="110"/>
  <c r="F30" i="115"/>
  <c r="AC30" i="115"/>
  <c r="AD30" i="115"/>
  <c r="AD8" i="118"/>
  <c r="AC8" i="118"/>
  <c r="F31" i="104"/>
  <c r="AD31" i="104"/>
  <c r="AC31" i="104"/>
  <c r="AD8" i="105"/>
  <c r="AC8" i="105"/>
  <c r="F26" i="105"/>
  <c r="AC26" i="105"/>
  <c r="AD26" i="105"/>
  <c r="F32" i="104"/>
  <c r="AD32" i="104"/>
  <c r="AC32" i="104"/>
  <c r="F28" i="101"/>
  <c r="AD28" i="101"/>
  <c r="AC28" i="101"/>
  <c r="F34" i="106"/>
  <c r="AD34" i="106"/>
  <c r="AC34" i="106"/>
  <c r="F28" i="104"/>
  <c r="AC28" i="104"/>
  <c r="AD28" i="104"/>
  <c r="F15" i="105"/>
  <c r="AD15" i="105"/>
  <c r="AC15" i="105"/>
  <c r="F33" i="101"/>
  <c r="AD33" i="101"/>
  <c r="AC33" i="101"/>
  <c r="F19" i="104"/>
  <c r="AD19" i="104"/>
  <c r="AC19" i="104"/>
  <c r="F16" i="103"/>
  <c r="AD16" i="103"/>
  <c r="AC16" i="103"/>
  <c r="F24" i="101"/>
  <c r="AC24" i="101"/>
  <c r="AD24" i="101"/>
  <c r="AD8" i="103"/>
  <c r="AC8" i="103"/>
  <c r="F18" i="106"/>
  <c r="AD18" i="106"/>
  <c r="AC18" i="106"/>
  <c r="F21" i="105"/>
  <c r="AD21" i="105"/>
  <c r="AC21" i="105"/>
  <c r="F28" i="105"/>
  <c r="AD28" i="105"/>
  <c r="AC28" i="105"/>
  <c r="F29" i="109"/>
  <c r="AD29" i="109"/>
  <c r="AC29" i="109"/>
  <c r="F15" i="107"/>
  <c r="AD15" i="107"/>
  <c r="AC15" i="107"/>
  <c r="AD8" i="111"/>
  <c r="AC8" i="111"/>
  <c r="F30" i="110"/>
  <c r="AD30" i="110"/>
  <c r="AC30" i="110"/>
  <c r="F27" i="116"/>
  <c r="AD27" i="116"/>
  <c r="AC27" i="116"/>
  <c r="F34" i="116"/>
  <c r="AD34" i="116"/>
  <c r="AC34" i="116"/>
  <c r="F13" i="110"/>
  <c r="AD13" i="110"/>
  <c r="AC13" i="110"/>
  <c r="F28" i="109"/>
  <c r="AD28" i="109"/>
  <c r="AC28" i="109"/>
  <c r="F14" i="115"/>
  <c r="AC14" i="115"/>
  <c r="AD14" i="115"/>
  <c r="F33" i="116"/>
  <c r="AC33" i="116"/>
  <c r="AD33" i="116"/>
  <c r="F29" i="112"/>
  <c r="AD29" i="112"/>
  <c r="AC29" i="112"/>
  <c r="F32" i="115"/>
  <c r="AD32" i="115"/>
  <c r="AC32" i="115"/>
  <c r="F14" i="108"/>
  <c r="AD14" i="108"/>
  <c r="AC14" i="108"/>
  <c r="F13" i="115"/>
  <c r="AD13" i="115"/>
  <c r="AC13" i="115"/>
  <c r="F16" i="110"/>
  <c r="AC16" i="110"/>
  <c r="AD16" i="110"/>
  <c r="F21" i="107"/>
  <c r="AD21" i="107"/>
  <c r="AC21" i="107"/>
  <c r="F23" i="108"/>
  <c r="AD23" i="108"/>
  <c r="AC23" i="108"/>
  <c r="F12" i="112"/>
  <c r="AD12" i="112"/>
  <c r="AC12" i="112"/>
  <c r="F28" i="111"/>
  <c r="AD28" i="111"/>
  <c r="AC28" i="111"/>
  <c r="F30" i="109"/>
  <c r="AD30" i="109"/>
  <c r="AC30" i="109"/>
  <c r="F27" i="108"/>
  <c r="AD27" i="108"/>
  <c r="AC27" i="108"/>
  <c r="F9" i="112"/>
  <c r="AD9" i="112"/>
  <c r="AC9" i="112"/>
  <c r="F22" i="111"/>
  <c r="AC22" i="111"/>
  <c r="AD22" i="111"/>
  <c r="F33" i="108"/>
  <c r="AD33" i="108"/>
  <c r="AC33" i="108"/>
  <c r="F24" i="108"/>
  <c r="AD24" i="108"/>
  <c r="AC24" i="108"/>
  <c r="F19" i="118"/>
  <c r="AD19" i="118"/>
  <c r="AC19" i="118"/>
  <c r="F28" i="117"/>
  <c r="AC28" i="117"/>
  <c r="AD28" i="117"/>
  <c r="F29" i="117"/>
  <c r="AD29" i="117"/>
  <c r="AC29" i="117"/>
  <c r="F11" i="117"/>
  <c r="AD11" i="117"/>
  <c r="AC11" i="117"/>
  <c r="F9" i="118"/>
  <c r="AD9" i="118"/>
  <c r="AC9" i="118"/>
  <c r="F12" i="120"/>
  <c r="AD12" i="120"/>
  <c r="AC12" i="120"/>
  <c r="F27" i="121"/>
  <c r="AD27" i="121"/>
  <c r="AC27" i="121"/>
  <c r="F31" i="118"/>
  <c r="AD31" i="118"/>
  <c r="AC31" i="118"/>
  <c r="F27" i="117"/>
  <c r="AD27" i="117"/>
  <c r="AC27" i="117"/>
  <c r="F34" i="121"/>
  <c r="AD34" i="121"/>
  <c r="AC34" i="121"/>
  <c r="F19" i="120"/>
  <c r="AD19" i="120"/>
  <c r="AC19" i="120"/>
  <c r="F32" i="118"/>
  <c r="AD32" i="118"/>
  <c r="AC32" i="118"/>
  <c r="F21" i="120"/>
  <c r="AD21" i="120"/>
  <c r="AC21" i="120"/>
  <c r="F29" i="118"/>
  <c r="AD29" i="118"/>
  <c r="AC29" i="118"/>
  <c r="F21" i="118"/>
  <c r="AD21" i="118"/>
  <c r="AC21" i="118"/>
  <c r="F15" i="120"/>
  <c r="AC15" i="120"/>
  <c r="AD15" i="120"/>
  <c r="F24" i="104"/>
  <c r="AD24" i="104"/>
  <c r="AC24" i="104"/>
  <c r="F14" i="102"/>
  <c r="AC14" i="102"/>
  <c r="AD14" i="102"/>
  <c r="F23" i="102"/>
  <c r="AD23" i="102"/>
  <c r="AC23" i="102"/>
  <c r="F27" i="104"/>
  <c r="AD27" i="104"/>
  <c r="AC27" i="104"/>
  <c r="F11" i="102"/>
  <c r="AD11" i="102"/>
  <c r="AC11" i="102"/>
  <c r="F25" i="116"/>
  <c r="AC25" i="116"/>
  <c r="AD25" i="116"/>
  <c r="F15" i="116"/>
  <c r="AD15" i="116"/>
  <c r="AC15" i="116"/>
  <c r="F28" i="115"/>
  <c r="AD28" i="115"/>
  <c r="AC28" i="115"/>
  <c r="F31" i="111"/>
  <c r="AC31" i="111"/>
  <c r="AD31" i="111"/>
  <c r="F18" i="121"/>
  <c r="AD18" i="121"/>
  <c r="AC18" i="121"/>
  <c r="F26" i="118"/>
  <c r="AC26" i="118"/>
  <c r="AD26" i="118"/>
  <c r="F28" i="103"/>
  <c r="AD28" i="103"/>
  <c r="AC28" i="103"/>
  <c r="F25" i="104"/>
  <c r="AD25" i="104"/>
  <c r="AC25" i="104"/>
  <c r="F33" i="106"/>
  <c r="AD33" i="106"/>
  <c r="AC33" i="106"/>
  <c r="F33" i="103"/>
  <c r="AD33" i="103"/>
  <c r="AC33" i="103"/>
  <c r="F12" i="102"/>
  <c r="AD12" i="102"/>
  <c r="AC12" i="102"/>
  <c r="F13" i="102"/>
  <c r="AD13" i="102"/>
  <c r="AC13" i="102"/>
  <c r="F24" i="102"/>
  <c r="AD24" i="102"/>
  <c r="AC24" i="102"/>
  <c r="F27" i="106"/>
  <c r="AD27" i="106"/>
  <c r="AC27" i="106"/>
  <c r="AD10" i="106"/>
  <c r="AC10" i="106"/>
  <c r="F16" i="102"/>
  <c r="AD16" i="102"/>
  <c r="AC16" i="102"/>
  <c r="F11" i="105"/>
  <c r="AD11" i="105"/>
  <c r="AC11" i="105"/>
  <c r="F32" i="103"/>
  <c r="AC32" i="103"/>
  <c r="AD32" i="103"/>
  <c r="AD10" i="102"/>
  <c r="AC10" i="102"/>
  <c r="F13" i="106"/>
  <c r="AD13" i="106"/>
  <c r="AC13" i="106"/>
  <c r="F11" i="101"/>
  <c r="AD11" i="101"/>
  <c r="AC11" i="101"/>
  <c r="F14" i="106"/>
  <c r="AD14" i="106"/>
  <c r="AC14" i="106"/>
  <c r="F31" i="105"/>
  <c r="AD31" i="105"/>
  <c r="AC31" i="105"/>
  <c r="F18" i="103"/>
  <c r="AD18" i="103"/>
  <c r="AC18" i="103"/>
  <c r="F12" i="105"/>
  <c r="AD12" i="105"/>
  <c r="AC12" i="105"/>
  <c r="F9" i="101"/>
  <c r="AD9" i="101"/>
  <c r="AC9" i="101"/>
  <c r="F30" i="103"/>
  <c r="AD30" i="103"/>
  <c r="AC30" i="103"/>
  <c r="F30" i="104"/>
  <c r="AD30" i="104"/>
  <c r="AC30" i="104"/>
  <c r="F12" i="103"/>
  <c r="AD12" i="103"/>
  <c r="AC12" i="103"/>
  <c r="F12" i="110"/>
  <c r="AD12" i="110"/>
  <c r="AC12" i="110"/>
  <c r="F28" i="110"/>
  <c r="AD28" i="110"/>
  <c r="AC28" i="110"/>
  <c r="F13" i="116"/>
  <c r="AD13" i="116"/>
  <c r="AC13" i="116"/>
  <c r="F33" i="107"/>
  <c r="AD33" i="107"/>
  <c r="AC33" i="107"/>
  <c r="AD10" i="108"/>
  <c r="AC10" i="108"/>
  <c r="F31" i="112"/>
  <c r="AD31" i="112"/>
  <c r="AC31" i="112"/>
  <c r="F28" i="107"/>
  <c r="AD28" i="107"/>
  <c r="AC28" i="107"/>
  <c r="F20" i="116"/>
  <c r="AD20" i="116"/>
  <c r="AC20" i="116"/>
  <c r="F27" i="109"/>
  <c r="AD27" i="109"/>
  <c r="AC27" i="109"/>
  <c r="F32" i="110"/>
  <c r="AC32" i="110"/>
  <c r="AD32" i="110"/>
  <c r="F31" i="107"/>
  <c r="AD31" i="107"/>
  <c r="AC31" i="107"/>
  <c r="F32" i="108"/>
  <c r="AD32" i="108"/>
  <c r="AC32" i="108"/>
  <c r="F17" i="116"/>
  <c r="AC17" i="116"/>
  <c r="AD17" i="116"/>
  <c r="F31" i="115"/>
  <c r="AD31" i="115"/>
  <c r="AC31" i="115"/>
  <c r="F26" i="115"/>
  <c r="AD26" i="115"/>
  <c r="AC26" i="115"/>
  <c r="F9" i="111"/>
  <c r="AD9" i="111"/>
  <c r="AC9" i="111"/>
  <c r="F12" i="116"/>
  <c r="AD12" i="116"/>
  <c r="AC12" i="116"/>
  <c r="F27" i="111"/>
  <c r="AD27" i="111"/>
  <c r="AC27" i="111"/>
  <c r="F30" i="116"/>
  <c r="AD30" i="116"/>
  <c r="AC30" i="116"/>
  <c r="F28" i="116"/>
  <c r="AD28" i="116"/>
  <c r="AC28" i="116"/>
  <c r="F22" i="115"/>
  <c r="AD22" i="115"/>
  <c r="AC22" i="115"/>
  <c r="AD8" i="109"/>
  <c r="AC8" i="109"/>
  <c r="F18" i="111"/>
  <c r="AD18" i="111"/>
  <c r="AC18" i="111"/>
  <c r="F22" i="110"/>
  <c r="AD22" i="110"/>
  <c r="AC22" i="110"/>
  <c r="F30" i="118"/>
  <c r="AD30" i="118"/>
  <c r="AC30" i="118"/>
  <c r="F28" i="120"/>
  <c r="AD28" i="120"/>
  <c r="AC28" i="120"/>
  <c r="F22" i="120"/>
  <c r="AD22" i="120"/>
  <c r="AC22" i="120"/>
  <c r="AD10" i="117"/>
  <c r="AC10" i="117"/>
  <c r="F19" i="117"/>
  <c r="AD19" i="117"/>
  <c r="AC19" i="117"/>
  <c r="F32" i="120"/>
  <c r="AD32" i="120"/>
  <c r="AC32" i="120"/>
  <c r="F32" i="117"/>
  <c r="AD32" i="117"/>
  <c r="AC32" i="117"/>
  <c r="F15" i="121"/>
  <c r="AD15" i="121"/>
  <c r="AC15" i="121"/>
  <c r="F32" i="121"/>
  <c r="AD32" i="121"/>
  <c r="AC32" i="121"/>
  <c r="F23" i="121"/>
  <c r="AD23" i="121"/>
  <c r="AC23" i="121"/>
  <c r="F12" i="121"/>
  <c r="AD12" i="121"/>
  <c r="AC12" i="121"/>
  <c r="F16" i="120"/>
  <c r="AD16" i="120"/>
  <c r="AC16" i="120"/>
  <c r="F13" i="120"/>
  <c r="AD13" i="120"/>
  <c r="AC13" i="120"/>
  <c r="F18" i="118"/>
  <c r="AC18" i="118"/>
  <c r="AD18" i="118"/>
  <c r="F21" i="117"/>
  <c r="AD21" i="117"/>
  <c r="AC21" i="117"/>
  <c r="F25" i="101"/>
  <c r="AD25" i="101"/>
  <c r="AC25" i="101"/>
  <c r="F15" i="110"/>
  <c r="AD15" i="110"/>
  <c r="AC15" i="110"/>
  <c r="F28" i="108"/>
  <c r="AC28" i="108"/>
  <c r="AD28" i="108"/>
  <c r="F11" i="115"/>
  <c r="AC11" i="115"/>
  <c r="AD11" i="115"/>
  <c r="F11" i="108"/>
  <c r="AD11" i="108"/>
  <c r="AC11" i="108"/>
  <c r="F26" i="108"/>
  <c r="AD26" i="108"/>
  <c r="AC26" i="108"/>
  <c r="F28" i="121"/>
  <c r="AD28" i="121"/>
  <c r="AC28" i="121"/>
  <c r="F12" i="117"/>
  <c r="AC12" i="117"/>
  <c r="AD12" i="117"/>
  <c r="F31" i="121"/>
  <c r="AD31" i="121"/>
  <c r="AC31" i="121"/>
  <c r="F22" i="105"/>
  <c r="AD22" i="105"/>
  <c r="AC22" i="105"/>
  <c r="F25" i="105"/>
  <c r="AD25" i="105"/>
  <c r="AC25" i="105"/>
  <c r="F12" i="106"/>
  <c r="AD12" i="106"/>
  <c r="AC12" i="106"/>
  <c r="F21" i="102"/>
  <c r="AD21" i="102"/>
  <c r="AC21" i="102"/>
  <c r="F16" i="106"/>
  <c r="AC16" i="106"/>
  <c r="AD16" i="106"/>
  <c r="F21" i="103"/>
  <c r="AC21" i="103"/>
  <c r="AD21" i="103"/>
  <c r="F22" i="103"/>
  <c r="AD22" i="103"/>
  <c r="AC22" i="103"/>
  <c r="F13" i="103"/>
  <c r="AC13" i="103"/>
  <c r="AD13" i="103"/>
  <c r="F27" i="102"/>
  <c r="AD27" i="102"/>
  <c r="AC27" i="102"/>
  <c r="AD8" i="102"/>
  <c r="AC8" i="102"/>
  <c r="AD10" i="104"/>
  <c r="AC10" i="104"/>
  <c r="F21" i="104"/>
  <c r="AD21" i="104"/>
  <c r="AC21" i="104"/>
  <c r="F9" i="104"/>
  <c r="AD9" i="104"/>
  <c r="AC9" i="104"/>
  <c r="F19" i="103"/>
  <c r="AD19" i="103"/>
  <c r="AC19" i="103"/>
  <c r="AD10" i="103"/>
  <c r="AC10" i="103"/>
  <c r="F22" i="104"/>
  <c r="AD22" i="104"/>
  <c r="AC22" i="104"/>
  <c r="F25" i="106"/>
  <c r="AD25" i="106"/>
  <c r="AC25" i="106"/>
  <c r="F19" i="106"/>
  <c r="AD19" i="106"/>
  <c r="AC19" i="106"/>
  <c r="F12" i="115"/>
  <c r="AD12" i="115"/>
  <c r="AC12" i="115"/>
  <c r="F14" i="112"/>
  <c r="AD14" i="112"/>
  <c r="AC14" i="112"/>
  <c r="F34" i="108"/>
  <c r="AD34" i="108"/>
  <c r="AC34" i="108"/>
  <c r="F25" i="109"/>
  <c r="AD25" i="109"/>
  <c r="AC25" i="109"/>
  <c r="F14" i="107"/>
  <c r="AC14" i="107"/>
  <c r="AD14" i="107"/>
  <c r="F32" i="107"/>
  <c r="AD32" i="107"/>
  <c r="AC32" i="107"/>
  <c r="F15" i="115"/>
  <c r="AD15" i="115"/>
  <c r="AC15" i="115"/>
  <c r="AC10" i="109"/>
  <c r="AD10" i="109"/>
  <c r="F33" i="115"/>
  <c r="AD33" i="115"/>
  <c r="AC33" i="115"/>
  <c r="F34" i="109"/>
  <c r="AC34" i="109"/>
  <c r="AD34" i="109"/>
  <c r="F19" i="116"/>
  <c r="AD19" i="116"/>
  <c r="AC19" i="116"/>
  <c r="F19" i="107"/>
  <c r="AD19" i="107"/>
  <c r="AC19" i="107"/>
  <c r="F23" i="110"/>
  <c r="AD23" i="110"/>
  <c r="AC23" i="110"/>
  <c r="F11" i="107"/>
  <c r="AD11" i="107"/>
  <c r="AC11" i="107"/>
  <c r="F29" i="115"/>
  <c r="AD29" i="115"/>
  <c r="AC29" i="115"/>
  <c r="F16" i="107"/>
  <c r="AD16" i="107"/>
  <c r="AC16" i="107"/>
  <c r="AD10" i="116"/>
  <c r="AC10" i="116"/>
  <c r="F18" i="108"/>
  <c r="AD18" i="108"/>
  <c r="AC18" i="108"/>
  <c r="F26" i="109"/>
  <c r="AC26" i="109"/>
  <c r="AD26" i="109"/>
  <c r="AD8" i="108"/>
  <c r="AC8" i="108"/>
  <c r="F20" i="111"/>
  <c r="AD20" i="111"/>
  <c r="AC20" i="111"/>
  <c r="F22" i="107"/>
  <c r="AC22" i="107"/>
  <c r="AD22" i="107"/>
  <c r="F20" i="108"/>
  <c r="AC20" i="108"/>
  <c r="AD20" i="108"/>
  <c r="F24" i="110"/>
  <c r="AC24" i="110"/>
  <c r="AD24" i="110"/>
  <c r="F21" i="109"/>
  <c r="AD21" i="109"/>
  <c r="AC21" i="109"/>
  <c r="F13" i="117"/>
  <c r="AD13" i="117"/>
  <c r="AC13" i="117"/>
  <c r="F26" i="120"/>
  <c r="AD26" i="120"/>
  <c r="AC26" i="120"/>
  <c r="F27" i="118"/>
  <c r="AD27" i="118"/>
  <c r="AC27" i="118"/>
  <c r="F11" i="120"/>
  <c r="AD11" i="120"/>
  <c r="AC11" i="120"/>
  <c r="F14" i="120"/>
  <c r="AD14" i="120"/>
  <c r="AC14" i="120"/>
  <c r="F30" i="117"/>
  <c r="AD30" i="117"/>
  <c r="AC30" i="117"/>
  <c r="F33" i="120"/>
  <c r="AD33" i="120"/>
  <c r="AC33" i="120"/>
  <c r="F24" i="117"/>
  <c r="AD24" i="117"/>
  <c r="AC24" i="117"/>
  <c r="F17" i="118"/>
  <c r="AD17" i="118"/>
  <c r="AC17" i="118"/>
  <c r="F26" i="121"/>
  <c r="AC26" i="121"/>
  <c r="AD26" i="121"/>
  <c r="F33" i="117"/>
  <c r="AC33" i="117"/>
  <c r="AD33" i="117"/>
  <c r="F19" i="101"/>
  <c r="AD19" i="101"/>
  <c r="AC19" i="101"/>
  <c r="F29" i="103"/>
  <c r="AC29" i="103"/>
  <c r="AD29" i="103"/>
  <c r="F32" i="106"/>
  <c r="AC32" i="106"/>
  <c r="AD32" i="106"/>
  <c r="F19" i="102"/>
  <c r="AD19" i="102"/>
  <c r="AC19" i="102"/>
  <c r="F11" i="112"/>
  <c r="AD11" i="112"/>
  <c r="AC11" i="112"/>
  <c r="F32" i="109"/>
  <c r="AD32" i="109"/>
  <c r="AC32" i="109"/>
  <c r="F13" i="111"/>
  <c r="AD13" i="111"/>
  <c r="AC13" i="111"/>
  <c r="F27" i="107"/>
  <c r="AD27" i="107"/>
  <c r="AC27" i="107"/>
  <c r="F23" i="107"/>
  <c r="AD23" i="107"/>
  <c r="AC23" i="107"/>
  <c r="F25" i="117"/>
  <c r="AC25" i="117"/>
  <c r="AD25" i="117"/>
  <c r="F23" i="118"/>
  <c r="AD23" i="118"/>
  <c r="AC23" i="118"/>
  <c r="F15" i="102"/>
  <c r="AD15" i="102"/>
  <c r="AC15" i="102"/>
  <c r="F22" i="102"/>
  <c r="AC22" i="102"/>
  <c r="AD22" i="102"/>
  <c r="F13" i="105"/>
  <c r="AD13" i="105"/>
  <c r="AC13" i="105"/>
  <c r="F20" i="104"/>
  <c r="AC20" i="104"/>
  <c r="AD20" i="104"/>
  <c r="F27" i="101"/>
  <c r="AD27" i="101"/>
  <c r="AC27" i="101"/>
  <c r="F9" i="105"/>
  <c r="AD9" i="105"/>
  <c r="AC9" i="105"/>
  <c r="F30" i="105"/>
  <c r="AD30" i="105"/>
  <c r="AC30" i="105"/>
  <c r="F18" i="105"/>
  <c r="AC18" i="105"/>
  <c r="AD18" i="105"/>
  <c r="F21" i="106"/>
  <c r="AD21" i="106"/>
  <c r="AC21" i="106"/>
  <c r="F30" i="101"/>
  <c r="AD30" i="101"/>
  <c r="AC30" i="101"/>
  <c r="F20" i="106"/>
  <c r="AD20" i="106"/>
  <c r="AC20" i="106"/>
  <c r="F12" i="101"/>
  <c r="AD12" i="101"/>
  <c r="AC12" i="101"/>
  <c r="F13" i="101"/>
  <c r="AD13" i="101"/>
  <c r="AC13" i="101"/>
  <c r="F17" i="105"/>
  <c r="AD17" i="105"/>
  <c r="AC17" i="105"/>
  <c r="F22" i="101"/>
  <c r="AD22" i="101"/>
  <c r="AC22" i="101"/>
  <c r="F14" i="111"/>
  <c r="AC14" i="111"/>
  <c r="AD14" i="111"/>
  <c r="F16" i="108"/>
  <c r="AD16" i="108"/>
  <c r="AC16" i="108"/>
  <c r="F32" i="111"/>
  <c r="AD32" i="111"/>
  <c r="AC32" i="111"/>
  <c r="AD8" i="110"/>
  <c r="AC8" i="110"/>
  <c r="F22" i="109"/>
  <c r="AD22" i="109"/>
  <c r="AC22" i="109"/>
  <c r="F11" i="109"/>
  <c r="AD11" i="109"/>
  <c r="AC11" i="109"/>
  <c r="F33" i="110"/>
  <c r="AD33" i="110"/>
  <c r="AC33" i="110"/>
  <c r="F16" i="111"/>
  <c r="AD16" i="111"/>
  <c r="AC16" i="111"/>
  <c r="F33" i="109"/>
  <c r="AD33" i="109"/>
  <c r="AC33" i="109"/>
  <c r="F11" i="111"/>
  <c r="AD11" i="111"/>
  <c r="AC11" i="111"/>
  <c r="F34" i="111"/>
  <c r="AD34" i="111"/>
  <c r="AC34" i="111"/>
  <c r="F22" i="112"/>
  <c r="AD22" i="112"/>
  <c r="AC22" i="112"/>
  <c r="F13" i="107"/>
  <c r="AD13" i="107"/>
  <c r="AC13" i="107"/>
  <c r="F20" i="112"/>
  <c r="AD20" i="112"/>
  <c r="AC20" i="112"/>
  <c r="F12" i="111"/>
  <c r="AD12" i="111"/>
  <c r="AC12" i="111"/>
  <c r="F9" i="109"/>
  <c r="AD9" i="109"/>
  <c r="AC9" i="109"/>
  <c r="F16" i="109"/>
  <c r="AD16" i="109"/>
  <c r="AC16" i="109"/>
  <c r="F30" i="111"/>
  <c r="AC30" i="111"/>
  <c r="AD30" i="111"/>
  <c r="F19" i="112"/>
  <c r="AD19" i="112"/>
  <c r="AC19" i="112"/>
  <c r="AD8" i="115"/>
  <c r="AC8" i="115"/>
  <c r="F16" i="115"/>
  <c r="AD16" i="115"/>
  <c r="AC16" i="115"/>
  <c r="F30" i="108"/>
  <c r="AD30" i="108"/>
  <c r="AC30" i="108"/>
  <c r="F34" i="115"/>
  <c r="AD34" i="115"/>
  <c r="AC34" i="115"/>
  <c r="F13" i="108"/>
  <c r="AD13" i="108"/>
  <c r="AC13" i="108"/>
  <c r="F34" i="112"/>
  <c r="AC34" i="112"/>
  <c r="AD34" i="112"/>
  <c r="F31" i="108"/>
  <c r="AD31" i="108"/>
  <c r="AC31" i="108"/>
  <c r="F21" i="115"/>
  <c r="AD21" i="115"/>
  <c r="AC21" i="115"/>
  <c r="F25" i="110"/>
  <c r="AD25" i="110"/>
  <c r="AC25" i="110"/>
  <c r="F18" i="117"/>
  <c r="AD18" i="117"/>
  <c r="AC18" i="117"/>
  <c r="F13" i="121"/>
  <c r="AD13" i="121"/>
  <c r="AC13" i="121"/>
  <c r="F29" i="120"/>
  <c r="AD29" i="120"/>
  <c r="AC29" i="120"/>
  <c r="F22" i="118"/>
  <c r="AD22" i="118"/>
  <c r="AC22" i="118"/>
  <c r="F20" i="118"/>
  <c r="AD20" i="118"/>
  <c r="AC20" i="118"/>
  <c r="F9" i="117"/>
  <c r="AD9" i="117"/>
  <c r="AC9" i="117"/>
  <c r="F34" i="117"/>
  <c r="AD34" i="117"/>
  <c r="AC34" i="117"/>
  <c r="F11" i="118"/>
  <c r="AC11" i="118"/>
  <c r="AD11" i="118"/>
  <c r="F19" i="121"/>
  <c r="AD19" i="121"/>
  <c r="AC19" i="121"/>
  <c r="F25" i="121"/>
  <c r="AD25" i="121"/>
  <c r="AC25" i="121"/>
  <c r="F33" i="105"/>
  <c r="AD33" i="105"/>
  <c r="AC33" i="105"/>
  <c r="AC10" i="105"/>
  <c r="AD10" i="105"/>
  <c r="F32" i="116"/>
  <c r="AD32" i="116"/>
  <c r="AC32" i="116"/>
  <c r="F18" i="112"/>
  <c r="AD18" i="112"/>
  <c r="AC18" i="112"/>
  <c r="F26" i="112"/>
  <c r="AD26" i="112"/>
  <c r="AC26" i="112"/>
  <c r="F19" i="115"/>
  <c r="AC19" i="115"/>
  <c r="AD19" i="115"/>
  <c r="F21" i="108"/>
  <c r="AD21" i="108"/>
  <c r="AC21" i="108"/>
  <c r="F14" i="105"/>
  <c r="AD14" i="105"/>
  <c r="AC14" i="105"/>
  <c r="F14" i="101"/>
  <c r="AD14" i="101"/>
  <c r="AC14" i="101"/>
  <c r="F28" i="106"/>
  <c r="AD28" i="106"/>
  <c r="AC28" i="106"/>
  <c r="F30" i="106"/>
  <c r="AD30" i="106"/>
  <c r="AC30" i="106"/>
  <c r="F11" i="104"/>
  <c r="AD11" i="104"/>
  <c r="AC11" i="104"/>
  <c r="F29" i="104"/>
  <c r="AD29" i="104"/>
  <c r="AC29" i="104"/>
  <c r="F29" i="102"/>
  <c r="AD29" i="102"/>
  <c r="AC29" i="102"/>
  <c r="F34" i="101"/>
  <c r="AD34" i="101"/>
  <c r="AC34" i="101"/>
  <c r="F25" i="102"/>
  <c r="AD25" i="102"/>
  <c r="AC25" i="102"/>
  <c r="F31" i="102"/>
  <c r="AD31" i="102"/>
  <c r="AC31" i="102"/>
  <c r="F13" i="104"/>
  <c r="AD13" i="104"/>
  <c r="AC13" i="104"/>
  <c r="F17" i="106"/>
  <c r="AD17" i="106"/>
  <c r="AC17" i="106"/>
  <c r="F14" i="103"/>
  <c r="AD14" i="103"/>
  <c r="AC14" i="103"/>
  <c r="F23" i="105"/>
  <c r="AD23" i="105"/>
  <c r="AC23" i="105"/>
  <c r="F23" i="104"/>
  <c r="AD23" i="104"/>
  <c r="AC23" i="104"/>
  <c r="F32" i="102"/>
  <c r="AD32" i="102"/>
  <c r="AC32" i="102"/>
  <c r="F17" i="103"/>
  <c r="AD17" i="103"/>
  <c r="AC17" i="103"/>
  <c r="F9" i="102"/>
  <c r="AD9" i="102"/>
  <c r="AC9" i="102"/>
  <c r="F11" i="103"/>
  <c r="AD11" i="103"/>
  <c r="AC11" i="103"/>
  <c r="F26" i="102"/>
  <c r="AD26" i="102"/>
  <c r="AC26" i="102"/>
  <c r="F28" i="102"/>
  <c r="AD28" i="102"/>
  <c r="AC28" i="102"/>
  <c r="F34" i="103"/>
  <c r="AD34" i="103"/>
  <c r="AC34" i="103"/>
  <c r="F18" i="102"/>
  <c r="AD18" i="102"/>
  <c r="AC18" i="102"/>
  <c r="AD8" i="104"/>
  <c r="AC8" i="104"/>
  <c r="F15" i="101"/>
  <c r="AD15" i="101"/>
  <c r="AC15" i="101"/>
  <c r="F34" i="104"/>
  <c r="AD34" i="104"/>
  <c r="AC34" i="104"/>
  <c r="F31" i="103"/>
  <c r="AD31" i="103"/>
  <c r="AC31" i="103"/>
  <c r="AD8" i="101"/>
  <c r="AC8" i="101"/>
  <c r="F20" i="103"/>
  <c r="AD20" i="103"/>
  <c r="AC20" i="103"/>
  <c r="F20" i="101"/>
  <c r="AD20" i="101"/>
  <c r="AC20" i="101"/>
  <c r="F22" i="108"/>
  <c r="AD22" i="108"/>
  <c r="AC22" i="108"/>
  <c r="F26" i="110"/>
  <c r="AD26" i="110"/>
  <c r="AC26" i="110"/>
  <c r="AD10" i="110"/>
  <c r="AC10" i="110"/>
  <c r="F19" i="108"/>
  <c r="AD19" i="108"/>
  <c r="AC19" i="108"/>
  <c r="F15" i="108"/>
  <c r="AD15" i="108"/>
  <c r="AC15" i="108"/>
  <c r="F29" i="111"/>
  <c r="AD29" i="111"/>
  <c r="AC29" i="111"/>
  <c r="F33" i="111"/>
  <c r="AD33" i="111"/>
  <c r="AC33" i="111"/>
  <c r="F21" i="110"/>
  <c r="AD21" i="110"/>
  <c r="AC21" i="110"/>
  <c r="F9" i="116"/>
  <c r="AC9" i="116"/>
  <c r="AD9" i="116"/>
  <c r="F9" i="115"/>
  <c r="AD9" i="115"/>
  <c r="AC9" i="115"/>
  <c r="F29" i="108"/>
  <c r="AD29" i="108"/>
  <c r="AC29" i="108"/>
  <c r="F24" i="112"/>
  <c r="AC24" i="112"/>
  <c r="AD24" i="112"/>
  <c r="F14" i="110"/>
  <c r="AD14" i="110"/>
  <c r="AC14" i="110"/>
  <c r="AD10" i="112"/>
  <c r="AC10" i="112"/>
  <c r="F30" i="112"/>
  <c r="AD30" i="112"/>
  <c r="AC30" i="112"/>
  <c r="F29" i="116"/>
  <c r="AD29" i="116"/>
  <c r="AC29" i="116"/>
  <c r="F11" i="116"/>
  <c r="AD11" i="116"/>
  <c r="AC11" i="116"/>
  <c r="AD10" i="115"/>
  <c r="AC10" i="115"/>
  <c r="F30" i="107"/>
  <c r="AC30" i="107"/>
  <c r="AD30" i="107"/>
  <c r="F29" i="107"/>
  <c r="AD29" i="107"/>
  <c r="AC29" i="107"/>
  <c r="F21" i="116"/>
  <c r="AD21" i="116"/>
  <c r="AC21" i="116"/>
  <c r="F9" i="107"/>
  <c r="AD9" i="107"/>
  <c r="AC9" i="107"/>
  <c r="F18" i="110"/>
  <c r="AD18" i="110"/>
  <c r="AC18" i="110"/>
  <c r="F31" i="109"/>
  <c r="AD31" i="109"/>
  <c r="AC31" i="109"/>
  <c r="F14" i="116"/>
  <c r="AD14" i="116"/>
  <c r="AC14" i="116"/>
  <c r="F26" i="111"/>
  <c r="AD26" i="111"/>
  <c r="AC26" i="111"/>
  <c r="F23" i="112"/>
  <c r="AD23" i="112"/>
  <c r="AC23" i="112"/>
  <c r="F20" i="109"/>
  <c r="AD20" i="109"/>
  <c r="AC20" i="109"/>
  <c r="F24" i="118"/>
  <c r="AD24" i="118"/>
  <c r="AC24" i="118"/>
  <c r="F26" i="117"/>
  <c r="AD26" i="117"/>
  <c r="AC26" i="117"/>
  <c r="AC10" i="118"/>
  <c r="AD10" i="118"/>
  <c r="F28" i="118"/>
  <c r="AD28" i="118"/>
  <c r="AC28" i="118"/>
  <c r="F11" i="121"/>
  <c r="AD11" i="121"/>
  <c r="AC11" i="121"/>
  <c r="F33" i="121"/>
  <c r="AD33" i="121"/>
  <c r="AC33" i="121"/>
  <c r="F22" i="117"/>
  <c r="AD22" i="117"/>
  <c r="AC22" i="117"/>
  <c r="F16" i="121"/>
  <c r="AD16" i="121"/>
  <c r="AC16" i="121"/>
  <c r="F33" i="118"/>
  <c r="AD33" i="118"/>
  <c r="AC33" i="118"/>
  <c r="F34" i="118"/>
  <c r="AC34" i="118"/>
  <c r="AD34" i="118"/>
  <c r="F25" i="120"/>
  <c r="AD25" i="120"/>
  <c r="AC25" i="120"/>
  <c r="F14" i="118"/>
  <c r="AD14" i="118"/>
  <c r="AC14" i="118"/>
  <c r="F21" i="121"/>
  <c r="AD21" i="121"/>
  <c r="AC21" i="121"/>
  <c r="F30" i="121"/>
  <c r="AD30" i="121"/>
  <c r="AC30" i="121"/>
  <c r="F10" i="106"/>
  <c r="F10" i="102"/>
  <c r="F10" i="108"/>
  <c r="F10" i="117"/>
  <c r="F10" i="104"/>
  <c r="F10" i="103"/>
  <c r="F10" i="109"/>
  <c r="F10" i="116"/>
  <c r="F10" i="105"/>
  <c r="F10" i="110"/>
  <c r="F10" i="112"/>
  <c r="F10" i="115"/>
  <c r="F10" i="107"/>
  <c r="F10" i="121"/>
  <c r="F10" i="120"/>
  <c r="F10" i="118"/>
  <c r="F10" i="101"/>
  <c r="F10" i="111"/>
  <c r="G35" i="106"/>
  <c r="G35" i="116"/>
  <c r="G35" i="107"/>
  <c r="G35" i="112"/>
  <c r="G35" i="120"/>
  <c r="G35" i="117"/>
  <c r="G35" i="121"/>
  <c r="G35" i="105"/>
  <c r="G35" i="103"/>
  <c r="G35" i="111"/>
  <c r="G35" i="118"/>
  <c r="G35" i="109"/>
  <c r="G35" i="108"/>
  <c r="F8" i="121"/>
  <c r="G35" i="102"/>
  <c r="G35" i="110"/>
  <c r="G35" i="115"/>
  <c r="G35" i="104"/>
  <c r="G35" i="101"/>
  <c r="F8" i="120"/>
  <c r="F8" i="117"/>
  <c r="F8" i="111"/>
  <c r="F8" i="108"/>
  <c r="F8" i="110"/>
  <c r="F8" i="115"/>
  <c r="F8" i="107"/>
  <c r="F8" i="109"/>
  <c r="F8" i="116"/>
  <c r="F8" i="112"/>
  <c r="F8" i="106"/>
  <c r="F8" i="105"/>
  <c r="F8" i="103"/>
  <c r="F8" i="101"/>
  <c r="F8" i="102"/>
  <c r="F8" i="104"/>
  <c r="P78" i="62" a="1"/>
  <c r="N78" i="62" a="1"/>
  <c r="AH26" i="130" l="1"/>
  <c r="AH33" i="130"/>
  <c r="AH32" i="130"/>
  <c r="AH12" i="130"/>
  <c r="D5" i="130"/>
  <c r="AH34" i="130"/>
  <c r="AH21" i="130"/>
  <c r="E5" i="130"/>
  <c r="AH22" i="130"/>
  <c r="AH16" i="130"/>
  <c r="AH15" i="130"/>
  <c r="D4" i="130"/>
  <c r="N78" i="62"/>
  <c r="P78" i="62"/>
  <c r="E4" i="130"/>
  <c r="AH20" i="130"/>
  <c r="C5" i="130"/>
  <c r="AH19" i="130"/>
  <c r="AH23" i="130"/>
  <c r="AH14" i="130"/>
  <c r="AH18" i="130"/>
  <c r="AH17" i="130"/>
  <c r="AH31" i="130"/>
  <c r="AH24" i="130"/>
  <c r="AH25" i="130"/>
  <c r="AH11" i="130"/>
  <c r="AH8" i="130"/>
  <c r="AH29" i="130"/>
  <c r="AH30" i="130"/>
  <c r="D3" i="130"/>
  <c r="F35" i="130"/>
  <c r="E3" i="130"/>
  <c r="C3" i="130"/>
  <c r="AH13" i="130"/>
  <c r="AH9" i="130"/>
  <c r="AH10" i="130"/>
  <c r="AH14" i="121"/>
  <c r="AH10" i="121"/>
  <c r="AH19" i="121"/>
  <c r="AH27" i="121"/>
  <c r="AH25" i="121"/>
  <c r="AH9" i="121"/>
  <c r="AH26" i="121"/>
  <c r="AH11" i="121"/>
  <c r="AH20" i="121"/>
  <c r="AH28" i="121"/>
  <c r="AH13" i="121"/>
  <c r="AH30" i="121"/>
  <c r="AH17" i="121"/>
  <c r="AH12" i="121"/>
  <c r="AH21" i="121"/>
  <c r="AH29" i="121"/>
  <c r="AH22" i="121"/>
  <c r="AH33" i="121"/>
  <c r="AH8" i="121"/>
  <c r="AH18" i="121"/>
  <c r="AH15" i="121"/>
  <c r="AH23" i="121"/>
  <c r="AH31" i="121"/>
  <c r="AH16" i="121"/>
  <c r="AH24" i="121"/>
  <c r="AH32" i="121"/>
  <c r="AH34" i="121"/>
  <c r="AH15" i="108"/>
  <c r="AH23" i="108"/>
  <c r="AH31" i="108"/>
  <c r="AH8" i="108"/>
  <c r="AH26" i="108"/>
  <c r="AH16" i="108"/>
  <c r="AH24" i="108"/>
  <c r="AH32" i="108"/>
  <c r="AH10" i="108"/>
  <c r="AH34" i="108"/>
  <c r="AH21" i="108"/>
  <c r="AH9" i="108"/>
  <c r="AH17" i="108"/>
  <c r="AH25" i="108"/>
  <c r="AH33" i="108"/>
  <c r="AH18" i="108"/>
  <c r="AH13" i="108"/>
  <c r="AH11" i="108"/>
  <c r="AH19" i="108"/>
  <c r="AH27" i="108"/>
  <c r="AH12" i="108"/>
  <c r="AH20" i="108"/>
  <c r="AH28" i="108"/>
  <c r="AH29" i="108"/>
  <c r="AH30" i="108"/>
  <c r="AH14" i="108"/>
  <c r="AH22" i="108"/>
  <c r="AH16" i="109"/>
  <c r="AH24" i="109"/>
  <c r="AH32" i="109"/>
  <c r="AH11" i="109"/>
  <c r="AH19" i="109"/>
  <c r="AH27" i="109"/>
  <c r="AH12" i="109"/>
  <c r="AH20" i="109"/>
  <c r="AH28" i="109"/>
  <c r="AH13" i="109"/>
  <c r="AH25" i="109"/>
  <c r="AH14" i="109"/>
  <c r="AH26" i="109"/>
  <c r="AH8" i="109"/>
  <c r="AH17" i="109"/>
  <c r="AH10" i="109"/>
  <c r="AH15" i="109"/>
  <c r="AH29" i="109"/>
  <c r="AH30" i="109"/>
  <c r="AH22" i="109"/>
  <c r="AH18" i="109"/>
  <c r="AH31" i="109"/>
  <c r="AH9" i="109"/>
  <c r="AH34" i="109"/>
  <c r="AH21" i="109"/>
  <c r="AH33" i="109"/>
  <c r="AH23" i="109"/>
  <c r="AH11" i="112"/>
  <c r="AH19" i="112"/>
  <c r="AH27" i="112"/>
  <c r="AH9" i="112"/>
  <c r="AH12" i="112"/>
  <c r="AH20" i="112"/>
  <c r="AH28" i="112"/>
  <c r="AH14" i="112"/>
  <c r="AH22" i="112"/>
  <c r="AH33" i="112"/>
  <c r="AH13" i="112"/>
  <c r="AH21" i="112"/>
  <c r="AH29" i="112"/>
  <c r="AH8" i="112"/>
  <c r="AH30" i="112"/>
  <c r="AH17" i="112"/>
  <c r="AH15" i="112"/>
  <c r="AH23" i="112"/>
  <c r="AH31" i="112"/>
  <c r="AH25" i="112"/>
  <c r="AH16" i="112"/>
  <c r="AH24" i="112"/>
  <c r="AH32" i="112"/>
  <c r="AH10" i="112"/>
  <c r="AH26" i="112"/>
  <c r="AH18" i="112"/>
  <c r="AH34" i="112"/>
  <c r="AH9" i="101"/>
  <c r="AH17" i="101"/>
  <c r="AH25" i="101"/>
  <c r="AH33" i="101"/>
  <c r="AH20" i="101"/>
  <c r="AH8" i="101"/>
  <c r="AH15" i="101"/>
  <c r="AH10" i="101"/>
  <c r="AH18" i="101"/>
  <c r="AH26" i="101"/>
  <c r="AH34" i="101"/>
  <c r="AH12" i="101"/>
  <c r="AH11" i="101"/>
  <c r="AH19" i="101"/>
  <c r="AH27" i="101"/>
  <c r="AH28" i="101"/>
  <c r="AH13" i="101"/>
  <c r="AH21" i="101"/>
  <c r="AH29" i="101"/>
  <c r="AH23" i="101"/>
  <c r="AH14" i="101"/>
  <c r="AH22" i="101"/>
  <c r="AH30" i="101"/>
  <c r="AH31" i="101"/>
  <c r="AH32" i="101"/>
  <c r="AH16" i="101"/>
  <c r="AH24" i="101"/>
  <c r="AH16" i="118"/>
  <c r="AH24" i="118"/>
  <c r="AH32" i="118"/>
  <c r="AH11" i="118"/>
  <c r="AH18" i="118"/>
  <c r="AH27" i="118"/>
  <c r="AH9" i="118"/>
  <c r="AH19" i="118"/>
  <c r="AH28" i="118"/>
  <c r="AH21" i="118"/>
  <c r="AH10" i="118"/>
  <c r="AH20" i="118"/>
  <c r="AH29" i="118"/>
  <c r="AH12" i="118"/>
  <c r="AH30" i="118"/>
  <c r="AH25" i="118"/>
  <c r="AH17" i="118"/>
  <c r="AH13" i="118"/>
  <c r="AH22" i="118"/>
  <c r="AH31" i="118"/>
  <c r="AH15" i="118"/>
  <c r="AH26" i="118"/>
  <c r="AH14" i="118"/>
  <c r="AH23" i="118"/>
  <c r="AH33" i="118"/>
  <c r="AH8" i="118"/>
  <c r="AH34" i="118"/>
  <c r="AH10" i="107"/>
  <c r="AH18" i="107"/>
  <c r="AH26" i="107"/>
  <c r="AH34" i="107"/>
  <c r="AH12" i="107"/>
  <c r="AH13" i="107"/>
  <c r="AH21" i="107"/>
  <c r="AH29" i="107"/>
  <c r="AH14" i="107"/>
  <c r="AH22" i="107"/>
  <c r="AH30" i="107"/>
  <c r="AH11" i="107"/>
  <c r="AH25" i="107"/>
  <c r="AH8" i="107"/>
  <c r="AH9" i="107"/>
  <c r="AH15" i="107"/>
  <c r="AH27" i="107"/>
  <c r="AH17" i="107"/>
  <c r="AH23" i="107"/>
  <c r="AH16" i="107"/>
  <c r="AH28" i="107"/>
  <c r="AH31" i="107"/>
  <c r="AH19" i="107"/>
  <c r="AH32" i="107"/>
  <c r="AH24" i="107"/>
  <c r="AH20" i="107"/>
  <c r="AH33" i="107"/>
  <c r="AH13" i="120"/>
  <c r="AH21" i="120"/>
  <c r="AH29" i="120"/>
  <c r="AH24" i="120"/>
  <c r="AH14" i="120"/>
  <c r="AH22" i="120"/>
  <c r="AH30" i="120"/>
  <c r="AH8" i="120"/>
  <c r="AH16" i="120"/>
  <c r="AH19" i="120"/>
  <c r="AH15" i="120"/>
  <c r="AH23" i="120"/>
  <c r="AH31" i="120"/>
  <c r="AH32" i="120"/>
  <c r="AH11" i="120"/>
  <c r="AH9" i="120"/>
  <c r="AH17" i="120"/>
  <c r="AH25" i="120"/>
  <c r="AH33" i="120"/>
  <c r="AH10" i="120"/>
  <c r="AH18" i="120"/>
  <c r="AH26" i="120"/>
  <c r="AH34" i="120"/>
  <c r="AH27" i="120"/>
  <c r="AH28" i="120"/>
  <c r="AH12" i="120"/>
  <c r="AH20" i="120"/>
  <c r="AH12" i="104"/>
  <c r="AH20" i="104"/>
  <c r="AH28" i="104"/>
  <c r="AH13" i="104"/>
  <c r="AH21" i="104"/>
  <c r="AH29" i="104"/>
  <c r="AH14" i="104"/>
  <c r="AH22" i="104"/>
  <c r="AH30" i="104"/>
  <c r="AH15" i="104"/>
  <c r="AH23" i="104"/>
  <c r="AH31" i="104"/>
  <c r="AH16" i="104"/>
  <c r="AH24" i="104"/>
  <c r="AH32" i="104"/>
  <c r="AH17" i="104"/>
  <c r="AH33" i="104"/>
  <c r="AH18" i="104"/>
  <c r="AH8" i="104"/>
  <c r="AH34" i="104"/>
  <c r="AH19" i="104"/>
  <c r="AH25" i="104"/>
  <c r="AH26" i="104"/>
  <c r="AH11" i="104"/>
  <c r="AH9" i="104"/>
  <c r="AH27" i="104"/>
  <c r="AH10" i="104"/>
  <c r="AH12" i="111"/>
  <c r="AH20" i="111"/>
  <c r="AH28" i="111"/>
  <c r="AH15" i="111"/>
  <c r="AH23" i="111"/>
  <c r="AH31" i="111"/>
  <c r="AH17" i="111"/>
  <c r="AH27" i="111"/>
  <c r="AH16" i="111"/>
  <c r="AH18" i="111"/>
  <c r="AH29" i="111"/>
  <c r="AH32" i="111"/>
  <c r="AH26" i="111"/>
  <c r="AH9" i="111"/>
  <c r="AH19" i="111"/>
  <c r="AH30" i="111"/>
  <c r="AH10" i="111"/>
  <c r="AH21" i="111"/>
  <c r="AH8" i="111"/>
  <c r="AH11" i="111"/>
  <c r="AH22" i="111"/>
  <c r="AH33" i="111"/>
  <c r="AH14" i="111"/>
  <c r="AH13" i="111"/>
  <c r="AH24" i="111"/>
  <c r="AH34" i="111"/>
  <c r="AH25" i="111"/>
  <c r="AH12" i="116"/>
  <c r="AH20" i="116"/>
  <c r="AH28" i="116"/>
  <c r="AH14" i="116"/>
  <c r="AH22" i="116"/>
  <c r="AH30" i="116"/>
  <c r="AH15" i="116"/>
  <c r="AH23" i="116"/>
  <c r="AH31" i="116"/>
  <c r="AH16" i="116"/>
  <c r="AH24" i="116"/>
  <c r="AH32" i="116"/>
  <c r="AH21" i="116"/>
  <c r="AH18" i="116"/>
  <c r="AH9" i="116"/>
  <c r="AH25" i="116"/>
  <c r="AH11" i="116"/>
  <c r="AH10" i="116"/>
  <c r="AH26" i="116"/>
  <c r="AH27" i="116"/>
  <c r="AH13" i="116"/>
  <c r="AH29" i="116"/>
  <c r="AH17" i="116"/>
  <c r="AH33" i="116"/>
  <c r="AH34" i="116"/>
  <c r="AH19" i="116"/>
  <c r="AH8" i="116"/>
  <c r="AH16" i="103"/>
  <c r="AH24" i="103"/>
  <c r="AH32" i="103"/>
  <c r="AH9" i="103"/>
  <c r="AH17" i="103"/>
  <c r="AH10" i="103"/>
  <c r="AH18" i="103"/>
  <c r="AH26" i="103"/>
  <c r="AH34" i="103"/>
  <c r="AH11" i="103"/>
  <c r="AH19" i="103"/>
  <c r="AH27" i="103"/>
  <c r="AH12" i="103"/>
  <c r="AH20" i="103"/>
  <c r="AH28" i="103"/>
  <c r="AH25" i="103"/>
  <c r="AH29" i="103"/>
  <c r="AH31" i="103"/>
  <c r="AH13" i="103"/>
  <c r="AH30" i="103"/>
  <c r="AH22" i="103"/>
  <c r="AH23" i="103"/>
  <c r="AH14" i="103"/>
  <c r="AH15" i="103"/>
  <c r="AH33" i="103"/>
  <c r="AH21" i="103"/>
  <c r="AH8" i="103"/>
  <c r="H4" i="110"/>
  <c r="AH14" i="110"/>
  <c r="AH22" i="110"/>
  <c r="AH30" i="110"/>
  <c r="AH9" i="110"/>
  <c r="AH17" i="110"/>
  <c r="AH25" i="110"/>
  <c r="AH33" i="110"/>
  <c r="AH11" i="110"/>
  <c r="AH21" i="110"/>
  <c r="AH32" i="110"/>
  <c r="AH12" i="110"/>
  <c r="AH23" i="110"/>
  <c r="AH34" i="110"/>
  <c r="AH26" i="110"/>
  <c r="AH20" i="110"/>
  <c r="AH13" i="110"/>
  <c r="AH24" i="110"/>
  <c r="AH8" i="110"/>
  <c r="AH15" i="110"/>
  <c r="AH29" i="110"/>
  <c r="AH10" i="110"/>
  <c r="AH16" i="110"/>
  <c r="AH27" i="110"/>
  <c r="AH19" i="110"/>
  <c r="AH18" i="110"/>
  <c r="AH28" i="110"/>
  <c r="AH31" i="110"/>
  <c r="AH10" i="105"/>
  <c r="AH18" i="105"/>
  <c r="AH26" i="105"/>
  <c r="AH34" i="105"/>
  <c r="AH11" i="105"/>
  <c r="AH19" i="105"/>
  <c r="AH27" i="105"/>
  <c r="AH12" i="105"/>
  <c r="AH20" i="105"/>
  <c r="AH28" i="105"/>
  <c r="AH13" i="105"/>
  <c r="AH21" i="105"/>
  <c r="AH29" i="105"/>
  <c r="AH14" i="105"/>
  <c r="AH22" i="105"/>
  <c r="AH30" i="105"/>
  <c r="AH9" i="105"/>
  <c r="AH32" i="105"/>
  <c r="AH15" i="105"/>
  <c r="AH33" i="105"/>
  <c r="AH16" i="105"/>
  <c r="AH17" i="105"/>
  <c r="AH23" i="105"/>
  <c r="AH8" i="105"/>
  <c r="AH25" i="105"/>
  <c r="AH24" i="105"/>
  <c r="AH31" i="105"/>
  <c r="AH14" i="115"/>
  <c r="AH22" i="115"/>
  <c r="AH30" i="115"/>
  <c r="AH16" i="115"/>
  <c r="AH24" i="115"/>
  <c r="AH32" i="115"/>
  <c r="AH9" i="115"/>
  <c r="AH17" i="115"/>
  <c r="AH25" i="115"/>
  <c r="AH33" i="115"/>
  <c r="AH10" i="115"/>
  <c r="AH18" i="115"/>
  <c r="AH26" i="115"/>
  <c r="AH34" i="115"/>
  <c r="AH15" i="115"/>
  <c r="AH31" i="115"/>
  <c r="AH12" i="115"/>
  <c r="AH19" i="115"/>
  <c r="AH8" i="115"/>
  <c r="AH29" i="115"/>
  <c r="AH20" i="115"/>
  <c r="AH21" i="115"/>
  <c r="AH23" i="115"/>
  <c r="AH28" i="115"/>
  <c r="AH13" i="115"/>
  <c r="AH11" i="115"/>
  <c r="AH27" i="115"/>
  <c r="AH9" i="106"/>
  <c r="AH17" i="106"/>
  <c r="AH25" i="106"/>
  <c r="AH33" i="106"/>
  <c r="AH20" i="106"/>
  <c r="AH23" i="106"/>
  <c r="AH10" i="106"/>
  <c r="AH18" i="106"/>
  <c r="AH26" i="106"/>
  <c r="AH34" i="106"/>
  <c r="AH12" i="106"/>
  <c r="AH28" i="106"/>
  <c r="AH11" i="106"/>
  <c r="AH19" i="106"/>
  <c r="AH27" i="106"/>
  <c r="AH13" i="106"/>
  <c r="AH21" i="106"/>
  <c r="AH29" i="106"/>
  <c r="AH31" i="106"/>
  <c r="AH16" i="106"/>
  <c r="AH14" i="106"/>
  <c r="AH22" i="106"/>
  <c r="AH30" i="106"/>
  <c r="AH15" i="106"/>
  <c r="AH24" i="106"/>
  <c r="AH8" i="106"/>
  <c r="AH32" i="106"/>
  <c r="AH14" i="102"/>
  <c r="AH22" i="102"/>
  <c r="AH30" i="102"/>
  <c r="AH15" i="102"/>
  <c r="AH23" i="102"/>
  <c r="AH31" i="102"/>
  <c r="AH16" i="102"/>
  <c r="AH24" i="102"/>
  <c r="AH32" i="102"/>
  <c r="AH9" i="102"/>
  <c r="AH17" i="102"/>
  <c r="AH25" i="102"/>
  <c r="AH33" i="102"/>
  <c r="AH10" i="102"/>
  <c r="AH18" i="102"/>
  <c r="AH26" i="102"/>
  <c r="AH34" i="102"/>
  <c r="AH20" i="102"/>
  <c r="AH19" i="102"/>
  <c r="AH21" i="102"/>
  <c r="AH27" i="102"/>
  <c r="AH8" i="102"/>
  <c r="AH28" i="102"/>
  <c r="AH11" i="102"/>
  <c r="AH29" i="102"/>
  <c r="AH13" i="102"/>
  <c r="AH12" i="102"/>
  <c r="AH10" i="117"/>
  <c r="AH18" i="117"/>
  <c r="AH26" i="117"/>
  <c r="AH34" i="117"/>
  <c r="AH13" i="117"/>
  <c r="AH21" i="117"/>
  <c r="AH29" i="117"/>
  <c r="AH12" i="117"/>
  <c r="AH23" i="117"/>
  <c r="AH33" i="117"/>
  <c r="AH27" i="117"/>
  <c r="AH31" i="117"/>
  <c r="AH14" i="117"/>
  <c r="AH24" i="117"/>
  <c r="AH20" i="117"/>
  <c r="AH15" i="117"/>
  <c r="AH25" i="117"/>
  <c r="AH16" i="117"/>
  <c r="AH9" i="117"/>
  <c r="AH11" i="117"/>
  <c r="AH17" i="117"/>
  <c r="AH28" i="117"/>
  <c r="AH8" i="117"/>
  <c r="AH22" i="117"/>
  <c r="AH19" i="117"/>
  <c r="AH30" i="117"/>
  <c r="AH32" i="117"/>
  <c r="D5" i="115"/>
  <c r="E4" i="109"/>
  <c r="E4" i="115"/>
  <c r="E4" i="116"/>
  <c r="E4" i="120"/>
  <c r="D3" i="120"/>
  <c r="D4" i="118"/>
  <c r="E4" i="107"/>
  <c r="C4" i="115"/>
  <c r="H4" i="108"/>
  <c r="D5" i="107"/>
  <c r="D4" i="121"/>
  <c r="E4" i="106"/>
  <c r="D4" i="102"/>
  <c r="D4" i="106"/>
  <c r="D4" i="112"/>
  <c r="C4" i="120"/>
  <c r="C5" i="115"/>
  <c r="D4" i="110"/>
  <c r="E4" i="104"/>
  <c r="C5" i="111"/>
  <c r="E4" i="118"/>
  <c r="D5" i="104"/>
  <c r="C4" i="110"/>
  <c r="C5" i="103"/>
  <c r="D4" i="101"/>
  <c r="D5" i="116"/>
  <c r="D5" i="106"/>
  <c r="E5" i="111"/>
  <c r="D5" i="120"/>
  <c r="D5" i="105"/>
  <c r="E4" i="103"/>
  <c r="E5" i="121"/>
  <c r="D4" i="103"/>
  <c r="C4" i="106"/>
  <c r="E4" i="110"/>
  <c r="C5" i="104"/>
  <c r="D5" i="112"/>
  <c r="D5" i="109"/>
  <c r="D5" i="110"/>
  <c r="E5" i="105"/>
  <c r="C4" i="104"/>
  <c r="D4" i="107"/>
  <c r="C4" i="103"/>
  <c r="C5" i="116"/>
  <c r="C5" i="121"/>
  <c r="E4" i="112"/>
  <c r="E5" i="108"/>
  <c r="C4" i="101"/>
  <c r="C5" i="102"/>
  <c r="C5" i="105"/>
  <c r="C4" i="116"/>
  <c r="C5" i="110"/>
  <c r="E5" i="106"/>
  <c r="E5" i="118"/>
  <c r="E5" i="104"/>
  <c r="E4" i="101"/>
  <c r="D3" i="118"/>
  <c r="D4" i="109"/>
  <c r="E4" i="105"/>
  <c r="D4" i="105"/>
  <c r="C4" i="111"/>
  <c r="E5" i="117"/>
  <c r="C5" i="120"/>
  <c r="C4" i="107"/>
  <c r="C5" i="107"/>
  <c r="C4" i="117"/>
  <c r="D5" i="102"/>
  <c r="E5" i="102"/>
  <c r="C5" i="118"/>
  <c r="C5" i="108"/>
  <c r="C4" i="112"/>
  <c r="C4" i="109"/>
  <c r="E5" i="115"/>
  <c r="C4" i="108"/>
  <c r="E5" i="116"/>
  <c r="E4" i="102"/>
  <c r="E5" i="101"/>
  <c r="E4" i="111"/>
  <c r="E4" i="121"/>
  <c r="C5" i="117"/>
  <c r="E5" i="120"/>
  <c r="E4" i="108"/>
  <c r="C5" i="109"/>
  <c r="C4" i="105"/>
  <c r="H4" i="103"/>
  <c r="D4" i="104"/>
  <c r="E5" i="109"/>
  <c r="C5" i="101"/>
  <c r="C4" i="121"/>
  <c r="E5" i="103"/>
  <c r="D4" i="111"/>
  <c r="E5" i="107"/>
  <c r="D4" i="116"/>
  <c r="D4" i="117"/>
  <c r="E5" i="112"/>
  <c r="C5" i="106"/>
  <c r="C5" i="112"/>
  <c r="E5" i="110"/>
  <c r="C4" i="118"/>
  <c r="D5" i="111"/>
  <c r="D5" i="121"/>
  <c r="D5" i="117"/>
  <c r="E4" i="117"/>
  <c r="D4" i="108"/>
  <c r="D4" i="115"/>
  <c r="D5" i="101"/>
  <c r="D5" i="108"/>
  <c r="D4" i="120"/>
  <c r="D3" i="121"/>
  <c r="C4" i="102"/>
  <c r="C3" i="121"/>
  <c r="C3" i="118"/>
  <c r="D5" i="103"/>
  <c r="H4" i="109"/>
  <c r="H4" i="112"/>
  <c r="H4" i="107"/>
  <c r="H4" i="116"/>
  <c r="E3" i="118"/>
  <c r="H4" i="106"/>
  <c r="D5" i="118"/>
  <c r="H4" i="104"/>
  <c r="H4" i="121"/>
  <c r="F35" i="118"/>
  <c r="H4" i="105"/>
  <c r="H4" i="115"/>
  <c r="H4" i="117"/>
  <c r="H4" i="118"/>
  <c r="H4" i="120"/>
  <c r="H4" i="101"/>
  <c r="H4" i="102"/>
  <c r="H4" i="111"/>
  <c r="E3" i="121"/>
  <c r="F35" i="121"/>
  <c r="F35" i="120"/>
  <c r="C3" i="120"/>
  <c r="E3" i="120"/>
  <c r="F35" i="117"/>
  <c r="E3" i="117"/>
  <c r="C3" i="117"/>
  <c r="D3" i="117"/>
  <c r="D3" i="107"/>
  <c r="C3" i="107"/>
  <c r="F35" i="107"/>
  <c r="E3" i="107"/>
  <c r="F35" i="108"/>
  <c r="C3" i="108"/>
  <c r="E3" i="108"/>
  <c r="D3" i="108"/>
  <c r="E3" i="111"/>
  <c r="D3" i="111"/>
  <c r="C3" i="111"/>
  <c r="F35" i="111"/>
  <c r="F35" i="112"/>
  <c r="E3" i="112"/>
  <c r="C3" i="112"/>
  <c r="D3" i="112"/>
  <c r="F35" i="110"/>
  <c r="C3" i="110"/>
  <c r="D3" i="110"/>
  <c r="E3" i="110"/>
  <c r="E3" i="115"/>
  <c r="F35" i="115"/>
  <c r="C3" i="115"/>
  <c r="D3" i="115"/>
  <c r="C3" i="116"/>
  <c r="F35" i="116"/>
  <c r="D3" i="116"/>
  <c r="E3" i="116"/>
  <c r="F35" i="109"/>
  <c r="C3" i="109"/>
  <c r="E3" i="109"/>
  <c r="D3" i="109"/>
  <c r="E3" i="103"/>
  <c r="F35" i="103"/>
  <c r="D3" i="103"/>
  <c r="C3" i="103"/>
  <c r="F35" i="101"/>
  <c r="E3" i="101"/>
  <c r="D3" i="101"/>
  <c r="C3" i="101"/>
  <c r="E3" i="105"/>
  <c r="D3" i="105"/>
  <c r="C3" i="105"/>
  <c r="F35" i="105"/>
  <c r="C3" i="106"/>
  <c r="F35" i="106"/>
  <c r="E3" i="106"/>
  <c r="D3" i="106"/>
  <c r="E3" i="104"/>
  <c r="D3" i="104"/>
  <c r="C3" i="104"/>
  <c r="F35" i="104"/>
  <c r="E3" i="102"/>
  <c r="D3" i="102"/>
  <c r="C3" i="102"/>
  <c r="F35" i="102"/>
  <c r="T78" i="62" a="1"/>
  <c r="W78" i="62" a="1"/>
  <c r="S78" i="62" a="1"/>
  <c r="V78" i="62" a="1"/>
  <c r="Q78" i="62" a="1"/>
  <c r="R78" i="62" a="1"/>
  <c r="U78" i="62" a="1"/>
  <c r="O78" i="62" a="1"/>
  <c r="S78" i="62" l="1"/>
  <c r="W78" i="62"/>
  <c r="T78" i="62"/>
  <c r="AI7" i="130"/>
  <c r="O78" i="62"/>
  <c r="U78" i="62"/>
  <c r="R78" i="62"/>
  <c r="Q78" i="62"/>
  <c r="V78" i="62"/>
  <c r="AI7" i="112"/>
  <c r="AI7" i="103"/>
  <c r="AI7" i="117"/>
  <c r="AI7" i="105"/>
  <c r="AI7" i="111"/>
  <c r="AI7" i="101"/>
  <c r="AI7" i="108"/>
  <c r="AI7" i="115"/>
  <c r="AI7" i="110"/>
  <c r="AI7" i="120"/>
  <c r="AI7" i="107"/>
  <c r="AI7" i="118"/>
  <c r="AI7" i="109"/>
  <c r="AI7" i="106"/>
  <c r="AI7" i="104"/>
  <c r="AI7" i="102"/>
  <c r="AI7" i="116"/>
  <c r="AI7" i="121"/>
  <c r="V85" i="62" a="1"/>
  <c r="R90" i="62" a="1"/>
  <c r="W86" i="62" a="1"/>
  <c r="S77" i="62" a="1"/>
  <c r="U89" i="62" a="1"/>
  <c r="W79" i="62" a="1"/>
  <c r="U87" i="62" a="1"/>
  <c r="V90" i="62" a="1"/>
  <c r="S76" i="62" a="1"/>
  <c r="Q84" i="62" a="1"/>
  <c r="U76" i="62" a="1"/>
  <c r="U83" i="62" a="1"/>
  <c r="S89" i="62" a="1"/>
  <c r="W76" i="62" a="1"/>
  <c r="V80" i="62" a="1"/>
  <c r="Q90" i="62" a="1"/>
  <c r="U90" i="62" a="1"/>
  <c r="Q91" i="62" a="1"/>
  <c r="T86" i="62" a="1"/>
  <c r="W80" i="62" a="1"/>
  <c r="S90" i="62" a="1"/>
  <c r="Q87" i="62" a="1"/>
  <c r="W75" i="62" a="1"/>
  <c r="R83" i="62" a="1"/>
  <c r="N82" i="62" a="1"/>
  <c r="R92" i="62" a="1"/>
  <c r="Q88" i="62" a="1"/>
  <c r="T82" i="62" a="1"/>
  <c r="S75" i="62" a="1"/>
  <c r="R89" i="62" a="1"/>
  <c r="V75" i="62" a="1"/>
  <c r="Q83" i="62" a="1"/>
  <c r="S81" i="62" a="1"/>
  <c r="T88" i="62" a="1"/>
  <c r="V77" i="62" a="1"/>
  <c r="V76" i="62" a="1"/>
  <c r="U80" i="62" a="1"/>
  <c r="S88" i="62" a="1"/>
  <c r="W77" i="62" a="1"/>
  <c r="Q86" i="62" a="1"/>
  <c r="W83" i="62" a="1"/>
  <c r="R91" i="62" a="1"/>
  <c r="U88" i="62" a="1"/>
  <c r="V79" i="62" a="1"/>
  <c r="S92" i="62" a="1"/>
  <c r="V89" i="62" a="1"/>
  <c r="T92" i="62" a="1"/>
  <c r="R82" i="62" a="1"/>
  <c r="R86" i="62" a="1"/>
  <c r="T79" i="62" a="1"/>
  <c r="Q89" i="62" a="1"/>
  <c r="W85" i="62" a="1"/>
  <c r="R87" i="62" a="1"/>
  <c r="U77" i="62" a="1"/>
  <c r="W89" i="62" a="1"/>
  <c r="U79" i="62" a="1"/>
  <c r="R79" i="62" a="1"/>
  <c r="R88" i="62" a="1"/>
  <c r="T89" i="62" a="1"/>
  <c r="T91" i="62" a="1"/>
  <c r="T81" i="62" a="1"/>
  <c r="T76" i="62" a="1"/>
  <c r="S79" i="62" a="1"/>
  <c r="O82" i="62" a="1"/>
  <c r="U85" i="62" a="1"/>
  <c r="V86" i="62" a="1"/>
  <c r="T77" i="62" a="1"/>
  <c r="S84" i="62" a="1"/>
  <c r="W84" i="62" a="1"/>
  <c r="P82" i="62" a="1"/>
  <c r="W91" i="62" a="1"/>
  <c r="R84" i="62" a="1"/>
  <c r="R85" i="62" a="1"/>
  <c r="W82" i="62" a="1"/>
  <c r="U92" i="62" a="1"/>
  <c r="S80" i="62" a="1"/>
  <c r="S86" i="62" a="1"/>
  <c r="U82" i="62" a="1"/>
  <c r="U84" i="62" a="1"/>
  <c r="W81" i="62" a="1"/>
  <c r="R81" i="62" a="1"/>
  <c r="T87" i="62" a="1"/>
  <c r="U86" i="62" a="1"/>
  <c r="Q82" i="62" a="1"/>
  <c r="V88" i="62" a="1"/>
  <c r="Q81" i="62" a="1"/>
  <c r="Q75" i="62" a="1"/>
  <c r="T85" i="62" a="1"/>
  <c r="S85" i="62" a="1"/>
  <c r="S82" i="62" a="1"/>
  <c r="R76" i="62" a="1"/>
  <c r="T90" i="62" a="1"/>
  <c r="V83" i="62" a="1"/>
  <c r="Q76" i="62" a="1"/>
  <c r="R75" i="62" a="1"/>
  <c r="U81" i="62" a="1"/>
  <c r="V91" i="62" a="1"/>
  <c r="W88" i="62" a="1"/>
  <c r="W92" i="62" a="1"/>
  <c r="Q79" i="62" a="1"/>
  <c r="V81" i="62" a="1"/>
  <c r="Q92" i="62" a="1"/>
  <c r="T83" i="62" a="1"/>
  <c r="Q85" i="62" a="1"/>
  <c r="S83" i="62" a="1"/>
  <c r="R80" i="62" a="1"/>
  <c r="W87" i="62" a="1"/>
  <c r="T75" i="62" a="1"/>
  <c r="T80" i="62" a="1"/>
  <c r="Q77" i="62" a="1"/>
  <c r="V92" i="62" a="1"/>
  <c r="V84" i="62" a="1"/>
  <c r="V87" i="62" a="1"/>
  <c r="Q80" i="62" a="1"/>
  <c r="U75" i="62" a="1"/>
  <c r="V82" i="62" a="1"/>
  <c r="S91" i="62" a="1"/>
  <c r="W90" i="62" a="1"/>
  <c r="R77" i="62" a="1"/>
  <c r="S87" i="62" a="1"/>
  <c r="U91" i="62" a="1"/>
  <c r="T84" i="62" a="1"/>
  <c r="V88" i="62" l="1"/>
  <c r="V83" i="62"/>
  <c r="S83" i="62"/>
  <c r="T83" i="62"/>
  <c r="V86" i="62"/>
  <c r="V79" i="62"/>
  <c r="S90" i="62"/>
  <c r="T88" i="62"/>
  <c r="T80" i="62"/>
  <c r="W81" i="62"/>
  <c r="R76" i="62"/>
  <c r="S85" i="62"/>
  <c r="T76" i="62"/>
  <c r="V80" i="62"/>
  <c r="V90" i="62"/>
  <c r="V92" i="62"/>
  <c r="R75" i="62"/>
  <c r="U85" i="62"/>
  <c r="U82" i="62"/>
  <c r="S80" i="62"/>
  <c r="U86" i="62"/>
  <c r="U90" i="62"/>
  <c r="Q79" i="62"/>
  <c r="V91" i="62"/>
  <c r="T87" i="62"/>
  <c r="R87" i="62"/>
  <c r="S79" i="62"/>
  <c r="T81" i="62"/>
  <c r="W88" i="62"/>
  <c r="R88" i="62"/>
  <c r="S87" i="62"/>
  <c r="Q82" i="62"/>
  <c r="T77" i="62"/>
  <c r="W83" i="62"/>
  <c r="Q89" i="62"/>
  <c r="R86" i="62"/>
  <c r="U77" i="62"/>
  <c r="N82" i="62"/>
  <c r="Q84" i="62"/>
  <c r="W84" i="62"/>
  <c r="W89" i="62"/>
  <c r="T82" i="62"/>
  <c r="W77" i="62"/>
  <c r="U80" i="62"/>
  <c r="Q86" i="62"/>
  <c r="V75" i="62"/>
  <c r="T89" i="62"/>
  <c r="R79" i="62"/>
  <c r="U88" i="62"/>
  <c r="Q90" i="62"/>
  <c r="R92" i="62"/>
  <c r="R83" i="62"/>
  <c r="T79" i="62"/>
  <c r="S77" i="62"/>
  <c r="V76" i="62"/>
  <c r="S92" i="62"/>
  <c r="R89" i="62"/>
  <c r="U89" i="62"/>
  <c r="W76" i="62"/>
  <c r="U83" i="62"/>
  <c r="S84" i="62"/>
  <c r="W79" i="62"/>
  <c r="R84" i="62"/>
  <c r="Q83" i="62"/>
  <c r="Q91" i="62"/>
  <c r="U75" i="62"/>
  <c r="W86" i="62"/>
  <c r="V85" i="62"/>
  <c r="R91" i="62"/>
  <c r="S89" i="62"/>
  <c r="U76" i="62"/>
  <c r="W80" i="62"/>
  <c r="U87" i="62"/>
  <c r="T92" i="62"/>
  <c r="W82" i="62"/>
  <c r="T84" i="62"/>
  <c r="W91" i="62"/>
  <c r="V89" i="62"/>
  <c r="W75" i="62"/>
  <c r="S76" i="62"/>
  <c r="T91" i="62"/>
  <c r="W90" i="62"/>
  <c r="Q87" i="62"/>
  <c r="U91" i="62"/>
  <c r="U79" i="62"/>
  <c r="R82" i="62"/>
  <c r="Q80" i="62"/>
  <c r="Q75" i="62"/>
  <c r="R85" i="62"/>
  <c r="R80" i="62"/>
  <c r="V84" i="62"/>
  <c r="V82" i="62"/>
  <c r="S88" i="62"/>
  <c r="V81" i="62"/>
  <c r="S91" i="62"/>
  <c r="V77" i="62"/>
  <c r="R77" i="62"/>
  <c r="T90" i="62"/>
  <c r="Q85" i="62"/>
  <c r="Q92" i="62"/>
  <c r="Q88" i="62"/>
  <c r="T86" i="62"/>
  <c r="W92" i="62"/>
  <c r="V87" i="62"/>
  <c r="T75" i="62"/>
  <c r="U84" i="62"/>
  <c r="S82" i="62"/>
  <c r="T85" i="62"/>
  <c r="P82" i="62"/>
  <c r="R90" i="62"/>
  <c r="Q81" i="62"/>
  <c r="Q77" i="62"/>
  <c r="Q76" i="62"/>
  <c r="O82" i="62"/>
  <c r="S86" i="62"/>
  <c r="U92" i="62"/>
  <c r="S75" i="62"/>
  <c r="S81" i="62"/>
  <c r="W87" i="62"/>
  <c r="U81" i="62"/>
  <c r="R81" i="62"/>
  <c r="W85" i="62"/>
  <c r="N81" i="62" a="1"/>
  <c r="S74" i="62" a="1"/>
  <c r="O76" i="62" a="1"/>
  <c r="P92" i="62" a="1"/>
  <c r="O84" i="62" a="1"/>
  <c r="O83" i="62" a="1"/>
  <c r="P91" i="62" a="1"/>
  <c r="P76" i="62" a="1"/>
  <c r="O81" i="62" a="1"/>
  <c r="P75" i="62" a="1"/>
  <c r="U74" i="62" a="1"/>
  <c r="N75" i="62" a="1"/>
  <c r="P74" i="62" a="1"/>
  <c r="O92" i="62" a="1"/>
  <c r="N84" i="62" a="1"/>
  <c r="P81" i="62" a="1"/>
  <c r="O87" i="62" a="1"/>
  <c r="V74" i="62" a="1"/>
  <c r="P89" i="62" a="1"/>
  <c r="N83" i="62" a="1"/>
  <c r="N85" i="62" a="1"/>
  <c r="N92" i="62" a="1"/>
  <c r="P90" i="62" a="1"/>
  <c r="N77" i="62" a="1"/>
  <c r="P80" i="62" a="1"/>
  <c r="O75" i="62" a="1"/>
  <c r="Q74" i="62" a="1"/>
  <c r="P84" i="62" a="1"/>
  <c r="W74" i="62" a="1"/>
  <c r="P87" i="62" a="1"/>
  <c r="O86" i="62" a="1"/>
  <c r="N90" i="62" a="1"/>
  <c r="O74" i="62" a="1"/>
  <c r="N89" i="62" a="1"/>
  <c r="N87" i="62" a="1"/>
  <c r="N86" i="62" a="1"/>
  <c r="O88" i="62" a="1"/>
  <c r="N88" i="62" a="1"/>
  <c r="P83" i="62" a="1"/>
  <c r="N91" i="62" a="1"/>
  <c r="T74" i="62" a="1"/>
  <c r="O89" i="62" a="1"/>
  <c r="N79" i="62" a="1"/>
  <c r="N74" i="62" a="1"/>
  <c r="P79" i="62" a="1"/>
  <c r="O80" i="62" a="1"/>
  <c r="O85" i="62" a="1"/>
  <c r="O91" i="62" a="1"/>
  <c r="O77" i="62" a="1"/>
  <c r="R74" i="62" a="1"/>
  <c r="N80" i="62" a="1"/>
  <c r="O79" i="62" a="1"/>
  <c r="P85" i="62" a="1"/>
  <c r="P77" i="62" a="1"/>
  <c r="P88" i="62" a="1"/>
  <c r="P86" i="62" a="1"/>
  <c r="N76" i="62" a="1"/>
  <c r="O90" i="62" a="1"/>
  <c r="N76" i="62" l="1"/>
  <c r="O85" i="62"/>
  <c r="N80" i="62"/>
  <c r="N88" i="62"/>
  <c r="N86" i="62"/>
  <c r="O90" i="62"/>
  <c r="O91" i="62"/>
  <c r="N77" i="62"/>
  <c r="N74" i="62"/>
  <c r="P84" i="62"/>
  <c r="Q74" i="62"/>
  <c r="D88" i="62" s="1"/>
  <c r="O77" i="62"/>
  <c r="P76" i="62"/>
  <c r="O80" i="62"/>
  <c r="O79" i="62"/>
  <c r="P90" i="62"/>
  <c r="O92" i="62"/>
  <c r="R74" i="62"/>
  <c r="E84" i="62" s="1"/>
  <c r="O89" i="62"/>
  <c r="T74" i="62"/>
  <c r="G92" i="62" s="1"/>
  <c r="O81" i="62"/>
  <c r="P83" i="62"/>
  <c r="N91" i="62"/>
  <c r="O83" i="62"/>
  <c r="O75" i="62"/>
  <c r="N79" i="62"/>
  <c r="O74" i="62"/>
  <c r="O88" i="62"/>
  <c r="O76" i="62"/>
  <c r="P88" i="62"/>
  <c r="N87" i="62"/>
  <c r="U74" i="62"/>
  <c r="H82" i="62" s="1"/>
  <c r="N90" i="62"/>
  <c r="P80" i="62"/>
  <c r="P87" i="62"/>
  <c r="W74" i="62"/>
  <c r="J84" i="62" s="1"/>
  <c r="O87" i="62"/>
  <c r="P77" i="62"/>
  <c r="N89" i="62"/>
  <c r="P92" i="62"/>
  <c r="N92" i="62"/>
  <c r="O86" i="62"/>
  <c r="N83" i="62"/>
  <c r="P89" i="62"/>
  <c r="N84" i="62"/>
  <c r="S74" i="62"/>
  <c r="F92" i="62" s="1"/>
  <c r="P91" i="62"/>
  <c r="P85" i="62"/>
  <c r="P74" i="62"/>
  <c r="N85" i="62"/>
  <c r="N75" i="62"/>
  <c r="P81" i="62"/>
  <c r="N81" i="62"/>
  <c r="P79" i="62"/>
  <c r="P86" i="62"/>
  <c r="V74" i="62"/>
  <c r="I92" i="62" s="1"/>
  <c r="P75" i="62"/>
  <c r="O84" i="62"/>
  <c r="E83" i="62" l="1"/>
  <c r="E76" i="62"/>
  <c r="E80" i="62"/>
  <c r="E88" i="62"/>
  <c r="E77" i="62"/>
  <c r="D79" i="62"/>
  <c r="E86" i="62"/>
  <c r="E75" i="62"/>
  <c r="E78" i="62"/>
  <c r="E92" i="62"/>
  <c r="E85" i="62"/>
  <c r="E87" i="62"/>
  <c r="D92" i="62"/>
  <c r="D87" i="62"/>
  <c r="H85" i="62"/>
  <c r="H91" i="62"/>
  <c r="E79" i="62"/>
  <c r="E89" i="62"/>
  <c r="E90" i="62"/>
  <c r="E91" i="62"/>
  <c r="J78" i="62"/>
  <c r="E82" i="62"/>
  <c r="E74" i="62"/>
  <c r="E81" i="62"/>
  <c r="J76" i="62"/>
  <c r="G82" i="62"/>
  <c r="H78" i="62"/>
  <c r="F86" i="62"/>
  <c r="G86" i="62"/>
  <c r="F85" i="62"/>
  <c r="H77" i="62"/>
  <c r="J79" i="62"/>
  <c r="F89" i="62"/>
  <c r="G75" i="62"/>
  <c r="G90" i="62"/>
  <c r="H84" i="62"/>
  <c r="H80" i="62"/>
  <c r="F75" i="62"/>
  <c r="H89" i="62"/>
  <c r="F74" i="62"/>
  <c r="C75" i="62"/>
  <c r="F78" i="62"/>
  <c r="H86" i="62"/>
  <c r="B86" i="62"/>
  <c r="I76" i="62"/>
  <c r="I80" i="62"/>
  <c r="I90" i="62"/>
  <c r="A81" i="62"/>
  <c r="I86" i="62"/>
  <c r="I91" i="62"/>
  <c r="I89" i="62"/>
  <c r="C88" i="62"/>
  <c r="I82" i="62"/>
  <c r="I79" i="62"/>
  <c r="C82" i="62"/>
  <c r="C79" i="62"/>
  <c r="B92" i="62"/>
  <c r="A86" i="62"/>
  <c r="B79" i="62"/>
  <c r="H75" i="62"/>
  <c r="J90" i="62"/>
  <c r="F77" i="62"/>
  <c r="H88" i="62"/>
  <c r="A76" i="62"/>
  <c r="D91" i="62"/>
  <c r="D90" i="62"/>
  <c r="C74" i="62"/>
  <c r="C81" i="62"/>
  <c r="H87" i="62"/>
  <c r="F80" i="62"/>
  <c r="G85" i="62"/>
  <c r="A79" i="62"/>
  <c r="J85" i="62"/>
  <c r="F81" i="62"/>
  <c r="D78" i="62"/>
  <c r="D74" i="62"/>
  <c r="W30" i="62" s="1"/>
  <c r="C89" i="62"/>
  <c r="B83" i="62"/>
  <c r="G79" i="62"/>
  <c r="B78" i="62"/>
  <c r="G76" i="62"/>
  <c r="B75" i="62"/>
  <c r="H92" i="62"/>
  <c r="B88" i="62"/>
  <c r="J86" i="62"/>
  <c r="F90" i="62"/>
  <c r="C86" i="62"/>
  <c r="B74" i="62"/>
  <c r="F87" i="62"/>
  <c r="F91" i="62"/>
  <c r="H74" i="62"/>
  <c r="H54" i="62" s="1"/>
  <c r="G87" i="62"/>
  <c r="B76" i="62"/>
  <c r="F79" i="62"/>
  <c r="H83" i="62"/>
  <c r="D85" i="62"/>
  <c r="D81" i="62"/>
  <c r="G81" i="62"/>
  <c r="C85" i="62"/>
  <c r="C92" i="62"/>
  <c r="B89" i="62"/>
  <c r="F84" i="62"/>
  <c r="F83" i="62"/>
  <c r="H79" i="62"/>
  <c r="H90" i="62"/>
  <c r="I85" i="62"/>
  <c r="I78" i="62"/>
  <c r="G78" i="62"/>
  <c r="G77" i="62"/>
  <c r="C77" i="62"/>
  <c r="B85" i="62"/>
  <c r="A85" i="62"/>
  <c r="C80" i="62"/>
  <c r="A87" i="62"/>
  <c r="G74" i="62"/>
  <c r="A91" i="62"/>
  <c r="B77" i="62"/>
  <c r="F76" i="62"/>
  <c r="F82" i="62"/>
  <c r="H76" i="62"/>
  <c r="G80" i="62"/>
  <c r="G88" i="62"/>
  <c r="A92" i="62"/>
  <c r="A89" i="62"/>
  <c r="H81" i="62"/>
  <c r="F88" i="62"/>
  <c r="B87" i="62"/>
  <c r="B81" i="62"/>
  <c r="B91" i="62"/>
  <c r="C83" i="62"/>
  <c r="I74" i="62"/>
  <c r="J75" i="62"/>
  <c r="C91" i="62"/>
  <c r="D75" i="62"/>
  <c r="B82" i="62"/>
  <c r="A78" i="62"/>
  <c r="D83" i="62"/>
  <c r="B84" i="62"/>
  <c r="J91" i="62"/>
  <c r="D77" i="62"/>
  <c r="C78" i="62"/>
  <c r="G89" i="62"/>
  <c r="J82" i="62"/>
  <c r="C87" i="62"/>
  <c r="J89" i="62"/>
  <c r="D80" i="62"/>
  <c r="A83" i="62"/>
  <c r="B80" i="62"/>
  <c r="I83" i="62"/>
  <c r="C76" i="62"/>
  <c r="C90" i="62"/>
  <c r="J81" i="62"/>
  <c r="A82" i="62"/>
  <c r="G91" i="62"/>
  <c r="D89" i="62"/>
  <c r="B90" i="62"/>
  <c r="C84" i="62"/>
  <c r="A74" i="62"/>
  <c r="J92" i="62"/>
  <c r="G83" i="62"/>
  <c r="A90" i="62"/>
  <c r="D82" i="62"/>
  <c r="A84" i="62"/>
  <c r="J77" i="62"/>
  <c r="G84" i="62"/>
  <c r="D86" i="62"/>
  <c r="A75" i="62"/>
  <c r="I81" i="62"/>
  <c r="I88" i="62"/>
  <c r="A77" i="62"/>
  <c r="A80" i="62"/>
  <c r="A88" i="62"/>
  <c r="J83" i="62"/>
  <c r="I84" i="62"/>
  <c r="J74" i="62"/>
  <c r="D76" i="62"/>
  <c r="I77" i="62"/>
  <c r="I87" i="62"/>
  <c r="I75" i="62"/>
  <c r="J80" i="62"/>
  <c r="J88" i="62"/>
  <c r="J87" i="62"/>
  <c r="D84" i="62"/>
  <c r="Q8" i="62" l="1"/>
  <c r="U10" i="62"/>
  <c r="O8" i="62"/>
  <c r="B6" i="62"/>
  <c r="U51" i="62"/>
  <c r="H28" i="62"/>
  <c r="Q28" i="62"/>
  <c r="I13" i="62"/>
  <c r="W15" i="62"/>
  <c r="N8" i="62"/>
  <c r="O28" i="62"/>
  <c r="T30" i="62"/>
  <c r="O7" i="62"/>
  <c r="K20" i="62"/>
  <c r="I10" i="62"/>
  <c r="H18" i="62"/>
  <c r="I7" i="62"/>
  <c r="H8" i="62"/>
  <c r="I6" i="62"/>
  <c r="Q44" i="62"/>
  <c r="U15" i="62"/>
  <c r="Q29" i="62"/>
  <c r="N14" i="62"/>
  <c r="I18" i="62"/>
  <c r="K12" i="62"/>
  <c r="N28" i="62"/>
  <c r="U30" i="62"/>
  <c r="U29" i="62"/>
  <c r="K22" i="62"/>
  <c r="Q55" i="62"/>
  <c r="T10" i="62"/>
  <c r="H22" i="62"/>
  <c r="I17" i="62"/>
  <c r="H20" i="62"/>
  <c r="H4" i="62"/>
  <c r="Q38" i="62"/>
  <c r="K10" i="62"/>
  <c r="K7" i="62"/>
  <c r="H13" i="62"/>
  <c r="K18" i="62"/>
  <c r="K9" i="62"/>
  <c r="I8" i="62"/>
  <c r="K8" i="62"/>
  <c r="K4" i="62"/>
  <c r="H12" i="62"/>
  <c r="N38" i="62"/>
  <c r="H14" i="62"/>
  <c r="K6" i="62"/>
  <c r="K19" i="62"/>
  <c r="I22" i="62"/>
  <c r="K14" i="62"/>
  <c r="K5" i="62"/>
  <c r="I12" i="62"/>
  <c r="K17" i="62"/>
  <c r="H17" i="62"/>
  <c r="H7" i="62"/>
  <c r="K13" i="62"/>
  <c r="K16" i="62"/>
  <c r="H10" i="62"/>
  <c r="I5" i="62"/>
  <c r="I16" i="62"/>
  <c r="H16" i="62"/>
  <c r="I9" i="62"/>
  <c r="Q14" i="62"/>
  <c r="K21" i="62"/>
  <c r="H9" i="62"/>
  <c r="I4" i="62"/>
  <c r="K15" i="62"/>
  <c r="H15" i="62"/>
  <c r="I15" i="62"/>
  <c r="I20" i="62"/>
  <c r="I11" i="62"/>
  <c r="W5" i="62"/>
  <c r="Q5" i="62"/>
  <c r="N32" i="62"/>
  <c r="I21" i="62"/>
  <c r="H21" i="62"/>
  <c r="K11" i="62"/>
  <c r="H6" i="62"/>
  <c r="I14" i="62"/>
  <c r="N53" i="62"/>
  <c r="O20" i="62"/>
  <c r="O16" i="62"/>
  <c r="T21" i="62"/>
  <c r="U7" i="62"/>
  <c r="U12" i="62"/>
  <c r="T5" i="62"/>
  <c r="H19" i="62"/>
  <c r="H5" i="62"/>
  <c r="H11" i="62"/>
  <c r="I19" i="62"/>
  <c r="O5" i="62"/>
  <c r="W33" i="62"/>
  <c r="N12" i="62"/>
  <c r="Q51" i="62"/>
  <c r="C9" i="62"/>
  <c r="O31" i="62"/>
  <c r="U21" i="62"/>
  <c r="N49" i="62"/>
  <c r="U65" i="62"/>
  <c r="Q32" i="62"/>
  <c r="T41" i="62"/>
  <c r="O60" i="62"/>
  <c r="H67" i="62"/>
  <c r="W63" i="62"/>
  <c r="T38" i="62"/>
  <c r="H60" i="62"/>
  <c r="B16" i="62"/>
  <c r="T13" i="62"/>
  <c r="O14" i="62"/>
  <c r="T56" i="62"/>
  <c r="B7" i="62"/>
  <c r="K60" i="62"/>
  <c r="Q61" i="62"/>
  <c r="Q26" i="62"/>
  <c r="E6" i="62"/>
  <c r="N22" i="62"/>
  <c r="N5" i="62"/>
  <c r="K35" i="62"/>
  <c r="Q59" i="62"/>
  <c r="O61" i="62"/>
  <c r="T17" i="62"/>
  <c r="T11" i="62"/>
  <c r="E21" i="62"/>
  <c r="Q30" i="62"/>
  <c r="H64" i="62"/>
  <c r="Q12" i="62"/>
  <c r="W35" i="62"/>
  <c r="N57" i="62"/>
  <c r="N63" i="62"/>
  <c r="O38" i="62"/>
  <c r="N62" i="62"/>
  <c r="O41" i="62"/>
  <c r="Q31" i="62"/>
  <c r="N13" i="62"/>
  <c r="O51" i="62"/>
  <c r="O21" i="62"/>
  <c r="K54" i="62"/>
  <c r="N42" i="62"/>
  <c r="O56" i="62"/>
  <c r="N34" i="62"/>
  <c r="Q57" i="62"/>
  <c r="T9" i="62"/>
  <c r="W20" i="62"/>
  <c r="N59" i="62"/>
  <c r="Q54" i="62"/>
  <c r="U22" i="62"/>
  <c r="K36" i="62"/>
  <c r="T64" i="62"/>
  <c r="U50" i="62"/>
  <c r="T58" i="62"/>
  <c r="U53" i="62"/>
  <c r="O34" i="62"/>
  <c r="Q52" i="62"/>
  <c r="W29" i="62"/>
  <c r="U32" i="62"/>
  <c r="N6" i="62"/>
  <c r="I32" i="62"/>
  <c r="W58" i="62"/>
  <c r="K26" i="62"/>
  <c r="K50" i="62"/>
  <c r="N7" i="62"/>
  <c r="N60" i="62"/>
  <c r="N66" i="62"/>
  <c r="U11" i="62"/>
  <c r="H32" i="62"/>
  <c r="O29" i="62"/>
  <c r="N11" i="62"/>
  <c r="O50" i="62"/>
  <c r="E19" i="62"/>
  <c r="B21" i="62"/>
  <c r="N65" i="62"/>
  <c r="Q10" i="62"/>
  <c r="Q21" i="62"/>
  <c r="O39" i="62"/>
  <c r="O19" i="62"/>
  <c r="H29" i="62"/>
  <c r="N16" i="62"/>
  <c r="N55" i="62"/>
  <c r="W52" i="62"/>
  <c r="K28" i="62"/>
  <c r="N31" i="62"/>
  <c r="K32" i="62"/>
  <c r="Q42" i="62"/>
  <c r="Q17" i="62"/>
  <c r="N4" i="62"/>
  <c r="W53" i="62"/>
  <c r="I54" i="62"/>
  <c r="W32" i="62"/>
  <c r="T12" i="62"/>
  <c r="K49" i="62"/>
  <c r="Q35" i="62"/>
  <c r="O9" i="62"/>
  <c r="Q67" i="62"/>
  <c r="O10" i="62"/>
  <c r="I61" i="62"/>
  <c r="H26" i="62"/>
  <c r="N44" i="62"/>
  <c r="U44" i="62"/>
  <c r="I65" i="62"/>
  <c r="Q13" i="62"/>
  <c r="N35" i="62"/>
  <c r="N15" i="62"/>
  <c r="O6" i="62"/>
  <c r="I60" i="62"/>
  <c r="O22" i="62"/>
  <c r="W11" i="62"/>
  <c r="Q36" i="62"/>
  <c r="O58" i="62"/>
  <c r="U52" i="62"/>
  <c r="W26" i="62"/>
  <c r="Q64" i="62"/>
  <c r="K52" i="62"/>
  <c r="O11" i="62"/>
  <c r="Q34" i="62"/>
  <c r="O13" i="62"/>
  <c r="N19" i="62"/>
  <c r="N43" i="62"/>
  <c r="Q22" i="62"/>
  <c r="U67" i="62"/>
  <c r="T53" i="62"/>
  <c r="H51" i="62"/>
  <c r="O44" i="62"/>
  <c r="O36" i="62"/>
  <c r="K67" i="62"/>
  <c r="U38" i="62"/>
  <c r="W38" i="62"/>
  <c r="U60" i="62"/>
  <c r="W66" i="62"/>
  <c r="U61" i="62"/>
  <c r="E16" i="62"/>
  <c r="C14" i="62"/>
  <c r="T57" i="62"/>
  <c r="T52" i="62"/>
  <c r="Q49" i="62"/>
  <c r="O59" i="62"/>
  <c r="N26" i="62"/>
  <c r="N64" i="62"/>
  <c r="K33" i="62"/>
  <c r="W14" i="62"/>
  <c r="Q50" i="62"/>
  <c r="I53" i="62"/>
  <c r="I67" i="62"/>
  <c r="W41" i="62"/>
  <c r="K30" i="62"/>
  <c r="T29" i="62"/>
  <c r="T14" i="62"/>
  <c r="H56" i="62"/>
  <c r="U17" i="62"/>
  <c r="T6" i="62"/>
  <c r="H33" i="62"/>
  <c r="W22" i="62"/>
  <c r="T60" i="62"/>
  <c r="O18" i="62"/>
  <c r="O43" i="62"/>
  <c r="Q66" i="62"/>
  <c r="O66" i="62"/>
  <c r="U20" i="62"/>
  <c r="N61" i="62"/>
  <c r="O35" i="62"/>
  <c r="T61" i="62"/>
  <c r="C6" i="62"/>
  <c r="I57" i="62"/>
  <c r="K41" i="62"/>
  <c r="H38" i="62"/>
  <c r="W19" i="62"/>
  <c r="T20" i="62"/>
  <c r="T8" i="62"/>
  <c r="U36" i="62"/>
  <c r="O53" i="62"/>
  <c r="H57" i="62"/>
  <c r="O42" i="62"/>
  <c r="N50" i="62"/>
  <c r="Q60" i="62"/>
  <c r="O49" i="62"/>
  <c r="N30" i="62"/>
  <c r="H43" i="62"/>
  <c r="U64" i="62"/>
  <c r="Q16" i="62"/>
  <c r="N56" i="62"/>
  <c r="O32" i="62"/>
  <c r="N20" i="62"/>
  <c r="N10" i="62"/>
  <c r="K53" i="62"/>
  <c r="Q27" i="62"/>
  <c r="U40" i="62"/>
  <c r="E11" i="62"/>
  <c r="B5" i="62"/>
  <c r="C16" i="62"/>
  <c r="T32" i="62"/>
  <c r="Q33" i="62"/>
  <c r="N39" i="62"/>
  <c r="Q53" i="62"/>
  <c r="T50" i="62"/>
  <c r="U57" i="62"/>
  <c r="Q7" i="62"/>
  <c r="O55" i="62"/>
  <c r="N27" i="62"/>
  <c r="I41" i="62"/>
  <c r="I39" i="62"/>
  <c r="I62" i="62"/>
  <c r="K37" i="62"/>
  <c r="W27" i="62"/>
  <c r="I28" i="62"/>
  <c r="O26" i="62"/>
  <c r="P41" i="62" s="1"/>
  <c r="N41" i="62"/>
  <c r="T43" i="62"/>
  <c r="U8" i="62"/>
  <c r="T37" i="62"/>
  <c r="W44" i="62"/>
  <c r="W10" i="62"/>
  <c r="T15" i="62"/>
  <c r="I30" i="62"/>
  <c r="W54" i="62"/>
  <c r="E4" i="62"/>
  <c r="T16" i="62"/>
  <c r="C22" i="62"/>
  <c r="W43" i="62"/>
  <c r="B22" i="62"/>
  <c r="T49" i="62"/>
  <c r="N36" i="62"/>
  <c r="K27" i="62"/>
  <c r="T63" i="62"/>
  <c r="U26" i="62"/>
  <c r="E22" i="62"/>
  <c r="I33" i="62"/>
  <c r="K56" i="62"/>
  <c r="U41" i="62"/>
  <c r="W6" i="62"/>
  <c r="K44" i="62"/>
  <c r="W28" i="62"/>
  <c r="O27" i="62"/>
  <c r="U37" i="62"/>
  <c r="O4" i="62"/>
  <c r="O17" i="62"/>
  <c r="O52" i="62"/>
  <c r="Q65" i="62"/>
  <c r="O37" i="62"/>
  <c r="N21" i="62"/>
  <c r="I49" i="62"/>
  <c r="Q18" i="62"/>
  <c r="C7" i="62"/>
  <c r="H53" i="62"/>
  <c r="W17" i="62"/>
  <c r="I26" i="62"/>
  <c r="I66" i="62"/>
  <c r="I37" i="62"/>
  <c r="W37" i="62"/>
  <c r="Q62" i="62"/>
  <c r="K57" i="62"/>
  <c r="U14" i="62"/>
  <c r="C11" i="62"/>
  <c r="U19" i="62"/>
  <c r="T19" i="62"/>
  <c r="C20" i="62"/>
  <c r="T7" i="62"/>
  <c r="W42" i="62"/>
  <c r="H66" i="62"/>
  <c r="Q20" i="62"/>
  <c r="Q4" i="62"/>
  <c r="N9" i="62"/>
  <c r="Q19" i="62"/>
  <c r="W49" i="62"/>
  <c r="Q15" i="62"/>
  <c r="H50" i="62"/>
  <c r="C5" i="62"/>
  <c r="K64" i="62"/>
  <c r="Q63" i="62"/>
  <c r="H40" i="62"/>
  <c r="I36" i="62"/>
  <c r="E12" i="62"/>
  <c r="E5" i="62"/>
  <c r="K66" i="62"/>
  <c r="K63" i="62"/>
  <c r="K58" i="62"/>
  <c r="E20" i="62"/>
  <c r="H31" i="62"/>
  <c r="U39" i="62"/>
  <c r="K43" i="62"/>
  <c r="O67" i="62"/>
  <c r="H63" i="62"/>
  <c r="O62" i="62"/>
  <c r="W4" i="62"/>
  <c r="K31" i="62"/>
  <c r="C10" i="62"/>
  <c r="I38" i="62"/>
  <c r="U18" i="62"/>
  <c r="C4" i="62"/>
  <c r="I56" i="62"/>
  <c r="H62" i="62"/>
  <c r="I59" i="62"/>
  <c r="W60" i="62"/>
  <c r="B4" i="62"/>
  <c r="I50" i="62"/>
  <c r="K61" i="62"/>
  <c r="K40" i="62"/>
  <c r="W56" i="62"/>
  <c r="I42" i="62"/>
  <c r="I55" i="62"/>
  <c r="K62" i="62"/>
  <c r="B9" i="62"/>
  <c r="N67" i="62"/>
  <c r="W16" i="62"/>
  <c r="U63" i="62"/>
  <c r="W62" i="62"/>
  <c r="E13" i="62"/>
  <c r="B11" i="62"/>
  <c r="O15" i="62"/>
  <c r="B20" i="62"/>
  <c r="N52" i="62"/>
  <c r="W57" i="62"/>
  <c r="Q58" i="62"/>
  <c r="N58" i="62"/>
  <c r="N51" i="62"/>
  <c r="O54" i="62"/>
  <c r="T67" i="62"/>
  <c r="T18" i="62"/>
  <c r="I51" i="62"/>
  <c r="B17" i="62"/>
  <c r="B18" i="62"/>
  <c r="B14" i="62"/>
  <c r="H61" i="62"/>
  <c r="I27" i="62"/>
  <c r="I52" i="62"/>
  <c r="J52" i="62" s="1"/>
  <c r="T35" i="62"/>
  <c r="E14" i="62"/>
  <c r="H52" i="62"/>
  <c r="U34" i="62"/>
  <c r="W8" i="62"/>
  <c r="W50" i="62"/>
  <c r="I63" i="62"/>
  <c r="K65" i="62"/>
  <c r="T4" i="62"/>
  <c r="H59" i="62"/>
  <c r="T22" i="62"/>
  <c r="T62" i="62"/>
  <c r="C18" i="62"/>
  <c r="O30" i="62"/>
  <c r="P30" i="62" s="1"/>
  <c r="H30" i="62"/>
  <c r="W40" i="62"/>
  <c r="T26" i="62"/>
  <c r="I58" i="62"/>
  <c r="W64" i="62"/>
  <c r="I31" i="62"/>
  <c r="B15" i="62"/>
  <c r="W59" i="62"/>
  <c r="W7" i="62"/>
  <c r="I34" i="62"/>
  <c r="O33" i="62"/>
  <c r="P33" i="62" s="1"/>
  <c r="T33" i="62"/>
  <c r="C19" i="62"/>
  <c r="U35" i="62"/>
  <c r="K51" i="62"/>
  <c r="H37" i="62"/>
  <c r="U6" i="62"/>
  <c r="O63" i="62"/>
  <c r="I64" i="62"/>
  <c r="T54" i="62"/>
  <c r="Q56" i="62"/>
  <c r="U43" i="62"/>
  <c r="W18" i="62"/>
  <c r="H65" i="62"/>
  <c r="K38" i="62"/>
  <c r="B10" i="62"/>
  <c r="U56" i="62"/>
  <c r="H27" i="62"/>
  <c r="U28" i="62"/>
  <c r="O57" i="62"/>
  <c r="N33" i="62"/>
  <c r="B13" i="62"/>
  <c r="U13" i="62"/>
  <c r="W65" i="62"/>
  <c r="O12" i="62"/>
  <c r="W13" i="62"/>
  <c r="U59" i="62"/>
  <c r="I40" i="62"/>
  <c r="H41" i="62"/>
  <c r="W21" i="62"/>
  <c r="W36" i="62"/>
  <c r="H49" i="62"/>
  <c r="T44" i="62"/>
  <c r="B19" i="62"/>
  <c r="Q9" i="62"/>
  <c r="W61" i="62"/>
  <c r="B8" i="62"/>
  <c r="E9" i="62"/>
  <c r="T40" i="62"/>
  <c r="U27" i="62"/>
  <c r="N17" i="62"/>
  <c r="Q39" i="62"/>
  <c r="O64" i="62"/>
  <c r="Q11" i="62"/>
  <c r="U54" i="62"/>
  <c r="T55" i="62"/>
  <c r="Q6" i="62"/>
  <c r="U49" i="62"/>
  <c r="T59" i="62"/>
  <c r="N18" i="62"/>
  <c r="K55" i="62"/>
  <c r="U55" i="62"/>
  <c r="U62" i="62"/>
  <c r="H55" i="62"/>
  <c r="K59" i="62"/>
  <c r="U5" i="62"/>
  <c r="K29" i="62"/>
  <c r="N29" i="62"/>
  <c r="H35" i="62"/>
  <c r="U4" i="62"/>
  <c r="Q41" i="62"/>
  <c r="I35" i="62"/>
  <c r="H42" i="62"/>
  <c r="E10" i="62"/>
  <c r="H36" i="62"/>
  <c r="H34" i="62"/>
  <c r="C15" i="62"/>
  <c r="E8" i="62"/>
  <c r="I44" i="62"/>
  <c r="K39" i="62"/>
  <c r="W67" i="62"/>
  <c r="H44" i="62"/>
  <c r="T28" i="62"/>
  <c r="U9" i="62"/>
  <c r="W51" i="62"/>
  <c r="T65" i="62"/>
  <c r="C13" i="62"/>
  <c r="E18" i="62"/>
  <c r="K34" i="62"/>
  <c r="C8" i="62"/>
  <c r="T42" i="62"/>
  <c r="E15" i="62"/>
  <c r="W31" i="62"/>
  <c r="T36" i="62"/>
  <c r="C21" i="62"/>
  <c r="H58" i="62"/>
  <c r="Q43" i="62"/>
  <c r="W12" i="62"/>
  <c r="W9" i="62"/>
  <c r="T51" i="62"/>
  <c r="T39" i="62"/>
  <c r="U33" i="62"/>
  <c r="U58" i="62"/>
  <c r="K42" i="62"/>
  <c r="I29" i="62"/>
  <c r="I43" i="62"/>
  <c r="H39" i="62"/>
  <c r="Q40" i="62"/>
  <c r="U16" i="62"/>
  <c r="N37" i="62"/>
  <c r="U66" i="62"/>
  <c r="N40" i="62"/>
  <c r="W34" i="62"/>
  <c r="U42" i="62"/>
  <c r="T31" i="62"/>
  <c r="U31" i="62"/>
  <c r="C17" i="62"/>
  <c r="B12" i="62"/>
  <c r="N54" i="62"/>
  <c r="O65" i="62"/>
  <c r="O40" i="62"/>
  <c r="T66" i="62"/>
  <c r="E17" i="62"/>
  <c r="E7" i="62"/>
  <c r="Q37" i="62"/>
  <c r="C12" i="62"/>
  <c r="T27" i="62"/>
  <c r="T34" i="62"/>
  <c r="W55" i="62"/>
  <c r="W39" i="62"/>
  <c r="J17" i="62" l="1"/>
  <c r="J20" i="62"/>
  <c r="V30" i="62"/>
  <c r="J10" i="62"/>
  <c r="J6" i="62"/>
  <c r="J14" i="62"/>
  <c r="J40" i="62"/>
  <c r="P51" i="62"/>
  <c r="J13" i="62"/>
  <c r="J18" i="62"/>
  <c r="J8" i="62"/>
  <c r="J7" i="62"/>
  <c r="P66" i="62"/>
  <c r="J59" i="62"/>
  <c r="J21" i="62"/>
  <c r="J22" i="62"/>
  <c r="J15" i="62"/>
  <c r="V63" i="62"/>
  <c r="J57" i="62"/>
  <c r="J11" i="62"/>
  <c r="J12" i="62"/>
  <c r="J39" i="62"/>
  <c r="P56" i="62"/>
  <c r="J16" i="62"/>
  <c r="J5" i="62"/>
  <c r="V37" i="62"/>
  <c r="J9" i="62"/>
  <c r="J35" i="62"/>
  <c r="J19" i="62"/>
  <c r="J43" i="62"/>
  <c r="V60" i="62"/>
  <c r="J67" i="62"/>
  <c r="J27" i="62"/>
  <c r="J55" i="62"/>
  <c r="P53" i="62"/>
  <c r="P61" i="62"/>
  <c r="P67" i="62"/>
  <c r="P65" i="62"/>
  <c r="P54" i="62"/>
  <c r="P55" i="62"/>
  <c r="P5" i="62"/>
  <c r="J42" i="62"/>
  <c r="P37" i="62"/>
  <c r="J28" i="62"/>
  <c r="J34" i="62"/>
  <c r="P59" i="62"/>
  <c r="J29" i="62"/>
  <c r="D11" i="62"/>
  <c r="J32" i="62"/>
  <c r="P10" i="62"/>
  <c r="J31" i="62"/>
  <c r="V52" i="62"/>
  <c r="P50" i="62"/>
  <c r="P62" i="62"/>
  <c r="J36" i="62"/>
  <c r="J54" i="62"/>
  <c r="P32" i="62"/>
  <c r="P38" i="62"/>
  <c r="P44" i="62"/>
  <c r="P29" i="62"/>
  <c r="P34" i="62"/>
  <c r="J63" i="62"/>
  <c r="J60" i="62"/>
  <c r="D9" i="62"/>
  <c r="D19" i="62"/>
  <c r="V34" i="62"/>
  <c r="P27" i="62"/>
  <c r="J53" i="62"/>
  <c r="V39" i="62"/>
  <c r="J50" i="62"/>
  <c r="D7" i="62"/>
  <c r="P42" i="62"/>
  <c r="J56" i="62"/>
  <c r="P35" i="62"/>
  <c r="D22" i="62"/>
  <c r="J65" i="62"/>
  <c r="J62" i="62"/>
  <c r="V44" i="62"/>
  <c r="D10" i="62"/>
  <c r="V36" i="62"/>
  <c r="J66" i="62"/>
  <c r="J61" i="62"/>
  <c r="P15" i="62"/>
  <c r="V27" i="62"/>
  <c r="V35" i="62"/>
  <c r="P58" i="62"/>
  <c r="D5" i="62"/>
  <c r="J38" i="62"/>
  <c r="V33" i="62"/>
  <c r="P63" i="62"/>
  <c r="P21" i="62"/>
  <c r="D20" i="62"/>
  <c r="P52" i="62"/>
  <c r="P64" i="62"/>
  <c r="V28" i="62"/>
  <c r="P16" i="62"/>
  <c r="V8" i="62"/>
  <c r="V42" i="62"/>
  <c r="P57" i="62"/>
  <c r="J33" i="62"/>
  <c r="P39" i="62"/>
  <c r="J58" i="62"/>
  <c r="P43" i="62"/>
  <c r="P19" i="62"/>
  <c r="D18" i="62"/>
  <c r="D13" i="62"/>
  <c r="J51" i="62"/>
  <c r="J37" i="62"/>
  <c r="V40" i="62"/>
  <c r="J30" i="62"/>
  <c r="P14" i="62"/>
  <c r="P6" i="62"/>
  <c r="V19" i="62"/>
  <c r="P22" i="62"/>
  <c r="P20" i="62"/>
  <c r="P8" i="62"/>
  <c r="J64" i="62"/>
  <c r="P7" i="62"/>
  <c r="V15" i="62"/>
  <c r="J44" i="62"/>
  <c r="V54" i="62"/>
  <c r="P9" i="62"/>
  <c r="P18" i="62"/>
  <c r="P60" i="62"/>
  <c r="V32" i="62"/>
  <c r="P17" i="62"/>
  <c r="V61" i="62"/>
  <c r="V41" i="62"/>
  <c r="D14" i="62"/>
  <c r="V43" i="62"/>
  <c r="P31" i="62"/>
  <c r="D16" i="62"/>
  <c r="V14" i="62"/>
  <c r="V29" i="62"/>
  <c r="V31" i="62"/>
  <c r="D8" i="62"/>
  <c r="D6" i="62"/>
  <c r="V38" i="62"/>
  <c r="P36" i="62"/>
  <c r="P40" i="62"/>
  <c r="J41" i="62"/>
  <c r="P13" i="62"/>
  <c r="P11" i="62"/>
  <c r="P28" i="62"/>
  <c r="V13" i="62"/>
  <c r="V11" i="62"/>
  <c r="V6" i="62"/>
  <c r="V5" i="62"/>
  <c r="V66" i="62"/>
  <c r="V22" i="62"/>
  <c r="V51" i="62"/>
  <c r="V50" i="62"/>
  <c r="V10" i="62"/>
  <c r="V56" i="62"/>
  <c r="V21" i="62"/>
  <c r="V59" i="62"/>
  <c r="V12" i="62"/>
  <c r="V20" i="62"/>
  <c r="V57" i="62"/>
  <c r="V65" i="62"/>
  <c r="P12" i="62"/>
  <c r="V67" i="62"/>
  <c r="D21" i="62"/>
  <c r="V9" i="62"/>
  <c r="V55" i="62"/>
  <c r="V64" i="62"/>
  <c r="V16" i="62"/>
  <c r="V18" i="62"/>
  <c r="V17" i="62"/>
  <c r="V7" i="62"/>
  <c r="V62" i="62"/>
  <c r="V53" i="62"/>
  <c r="V58" i="62"/>
  <c r="D15" i="62"/>
  <c r="D17" i="62"/>
  <c r="D12" i="6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<sst xmlns="http://schemas.openxmlformats.org/spreadsheetml/2006/main" count="112144" uniqueCount="199">
  <si>
    <t>Category</t>
  </si>
  <si>
    <t>Units</t>
  </si>
  <si>
    <t>Lookup</t>
  </si>
  <si>
    <t>NPVRR</t>
  </si>
  <si>
    <t>Build Zonal Region</t>
  </si>
  <si>
    <t>Zonal Regions</t>
  </si>
  <si>
    <t>Cost to Load</t>
  </si>
  <si>
    <t>Generator Pool Revenue</t>
  </si>
  <si>
    <t>SPP Zonal Region</t>
  </si>
  <si>
    <t>Costs/Revenues in $MM</t>
  </si>
  <si>
    <t>Net Generation Cost</t>
  </si>
  <si>
    <t>Utility Modeled</t>
  </si>
  <si>
    <t>GWh</t>
  </si>
  <si>
    <t>Generator Retirement Cost</t>
  </si>
  <si>
    <t>CO2</t>
  </si>
  <si>
    <t>Model</t>
  </si>
  <si>
    <t>Model Name</t>
  </si>
  <si>
    <t>Weighting</t>
  </si>
  <si>
    <t>H3C</t>
  </si>
  <si>
    <t>H2C</t>
  </si>
  <si>
    <t>H2N</t>
  </si>
  <si>
    <t>M3C</t>
  </si>
  <si>
    <t>M2C</t>
  </si>
  <si>
    <t>M2N</t>
  </si>
  <si>
    <t>L3C</t>
  </si>
  <si>
    <t>L2C</t>
  </si>
  <si>
    <t>L2N</t>
  </si>
  <si>
    <t>WACC</t>
  </si>
  <si>
    <t>Purchase Limit Evergy</t>
  </si>
  <si>
    <t>Markets</t>
  </si>
  <si>
    <t>Penalty Cost</t>
  </si>
  <si>
    <t>Sales Limit Evergy</t>
  </si>
  <si>
    <t>MO West Zonal Region</t>
  </si>
  <si>
    <t>Price</t>
  </si>
  <si>
    <t>High</t>
  </si>
  <si>
    <t>Mid</t>
  </si>
  <si>
    <t>Low</t>
  </si>
  <si>
    <t>Rest of Company RR</t>
  </si>
  <si>
    <t>Utility</t>
  </si>
  <si>
    <t>Plan Name</t>
  </si>
  <si>
    <t>Endpoint Name</t>
  </si>
  <si>
    <t>Unit or Zonal Region</t>
  </si>
  <si>
    <t>Cost to Load ($000)</t>
  </si>
  <si>
    <t>Generator Pool Revenue ($000)</t>
  </si>
  <si>
    <t>Retirement Cost ($000)</t>
  </si>
  <si>
    <t>Penalty Cost ($000)</t>
  </si>
  <si>
    <t>Date</t>
  </si>
  <si>
    <t>Period</t>
  </si>
  <si>
    <t>NG</t>
  </si>
  <si>
    <t>Wtd Avg</t>
  </si>
  <si>
    <t>NG NPVRRs</t>
  </si>
  <si>
    <t>CO2 NPVRRs</t>
  </si>
  <si>
    <t>All Ranks</t>
  </si>
  <si>
    <t>Overall</t>
  </si>
  <si>
    <t>High NG</t>
  </si>
  <si>
    <t>Mid NG</t>
  </si>
  <si>
    <t>Low NG</t>
  </si>
  <si>
    <t>High CO2</t>
  </si>
  <si>
    <t>Mid CO2</t>
  </si>
  <si>
    <t>Low CO2</t>
  </si>
  <si>
    <t>High Load</t>
  </si>
  <si>
    <t>Mid Load</t>
  </si>
  <si>
    <t>Low Load</t>
  </si>
  <si>
    <t>EP Weight</t>
  </si>
  <si>
    <t>Rank</t>
  </si>
  <si>
    <t>Plan</t>
  </si>
  <si>
    <t>Difference</t>
  </si>
  <si>
    <t>Description</t>
  </si>
  <si>
    <t>Coal to NG</t>
  </si>
  <si>
    <t>Other</t>
  </si>
  <si>
    <t>A. None</t>
  </si>
  <si>
    <t>CAAA</t>
  </si>
  <si>
    <t>Old Name</t>
  </si>
  <si>
    <t>CAAC</t>
  </si>
  <si>
    <t>CAAD</t>
  </si>
  <si>
    <t>Total Fixed Costs</t>
  </si>
  <si>
    <t>Total Generation Cost</t>
  </si>
  <si>
    <t>ConCost</t>
  </si>
  <si>
    <t>Probabilites</t>
  </si>
  <si>
    <t>ConCosts NPVRRs</t>
  </si>
  <si>
    <t>HBC</t>
  </si>
  <si>
    <t>Total Fixed Cost</t>
  </si>
  <si>
    <t>LBC</t>
  </si>
  <si>
    <t>CAAF</t>
  </si>
  <si>
    <t>CAAG</t>
  </si>
  <si>
    <t>Construction Cost</t>
  </si>
  <si>
    <t>CAAI</t>
  </si>
  <si>
    <t>CAAL</t>
  </si>
  <si>
    <t>EAAJ</t>
  </si>
  <si>
    <t>C. No 2027 Solar</t>
  </si>
  <si>
    <t>Demand Side Potential</t>
  </si>
  <si>
    <t>Retirements</t>
  </si>
  <si>
    <t>A. PP 2023 retirement dates</t>
  </si>
  <si>
    <t>PP 2023 retirement dates</t>
  </si>
  <si>
    <t>Retire Iatan 1 2030</t>
  </si>
  <si>
    <t>No retirements</t>
  </si>
  <si>
    <t>None</t>
  </si>
  <si>
    <t>Only renewable/storage build, no budget</t>
  </si>
  <si>
    <t>High/High</t>
  </si>
  <si>
    <t>Low/Low</t>
  </si>
  <si>
    <t>RES Only</t>
  </si>
  <si>
    <t>RAP</t>
  </si>
  <si>
    <t>MAP</t>
  </si>
  <si>
    <t>MAP; Ret all early; Only renewable/storage build, no budget</t>
  </si>
  <si>
    <t>RAP Plus</t>
  </si>
  <si>
    <t>No 2027 Solar</t>
  </si>
  <si>
    <t>RAP Minus</t>
  </si>
  <si>
    <t>RES only</t>
  </si>
  <si>
    <t>Plans not ranked</t>
  </si>
  <si>
    <t>Allow SMR</t>
  </si>
  <si>
    <t>Note: High and Low load scenarios were not ranked and performance metrics were not calculated</t>
  </si>
  <si>
    <t>DSM Performance Incentives</t>
  </si>
  <si>
    <t>Plan Letter</t>
  </si>
  <si>
    <t>A</t>
  </si>
  <si>
    <t>B</t>
  </si>
  <si>
    <t>C</t>
  </si>
  <si>
    <t>D</t>
  </si>
  <si>
    <t>E</t>
  </si>
  <si>
    <t>Program Costs</t>
  </si>
  <si>
    <t>Earnings Opportunity</t>
  </si>
  <si>
    <t>Total Spend</t>
  </si>
  <si>
    <t>RAP+</t>
  </si>
  <si>
    <t>RAP-</t>
  </si>
  <si>
    <t>In $000</t>
  </si>
  <si>
    <t>Data from DSM Program Summary</t>
  </si>
  <si>
    <t>Annual Load</t>
  </si>
  <si>
    <t>Total Load GWh</t>
  </si>
  <si>
    <t>G</t>
  </si>
  <si>
    <t>F</t>
  </si>
  <si>
    <t>Prob</t>
  </si>
  <si>
    <t>MOW</t>
  </si>
  <si>
    <t>AAAA</t>
  </si>
  <si>
    <t>BAAA</t>
  </si>
  <si>
    <t>BEAL</t>
  </si>
  <si>
    <t>CBAA</t>
  </si>
  <si>
    <t>CCAA</t>
  </si>
  <si>
    <t>CDAA</t>
  </si>
  <si>
    <t>CEAA</t>
  </si>
  <si>
    <t>CFAA</t>
  </si>
  <si>
    <t>CGAA</t>
  </si>
  <si>
    <t>DAAA</t>
  </si>
  <si>
    <t>EAAA</t>
  </si>
  <si>
    <t>FAAA</t>
  </si>
  <si>
    <t>CGAG</t>
  </si>
  <si>
    <t>Retire all Jeffrey and Iatan 2030</t>
  </si>
  <si>
    <t>Retire Jeffrey 2 2039</t>
  </si>
  <si>
    <t>Retire Jeffrey 1 2030</t>
  </si>
  <si>
    <t>Retire all coal early</t>
  </si>
  <si>
    <t>Retire Crossroads 2028</t>
  </si>
  <si>
    <t>Low/Low, No retirements</t>
  </si>
  <si>
    <t>No Future DSM</t>
  </si>
  <si>
    <t>No Future DSM, No TOU</t>
  </si>
  <si>
    <t>CAAH</t>
  </si>
  <si>
    <t>High load</t>
  </si>
  <si>
    <t>Low load</t>
  </si>
  <si>
    <t>CAAM</t>
  </si>
  <si>
    <t>Mid/Mid test SMR</t>
  </si>
  <si>
    <t>CAAN</t>
  </si>
  <si>
    <t>Mid/Mid test SMR 2038</t>
  </si>
  <si>
    <t>Allow SMR 2038</t>
  </si>
  <si>
    <t>Allow more Builds</t>
  </si>
  <si>
    <t>Allow more builds</t>
  </si>
  <si>
    <t>Missouri West Plan Key</t>
  </si>
  <si>
    <t>A. RAP</t>
  </si>
  <si>
    <t>B. MAP</t>
  </si>
  <si>
    <t>B. Retire Iatan 1 2030</t>
  </si>
  <si>
    <t>C. RAP Plus</t>
  </si>
  <si>
    <t>C. Retire Jeffrey 2 2039</t>
  </si>
  <si>
    <t>D. Allow More Builds</t>
  </si>
  <si>
    <t>D. RAP Minus</t>
  </si>
  <si>
    <t>D. Retire Jeffrey 1 2030</t>
  </si>
  <si>
    <t>F. High/High</t>
  </si>
  <si>
    <t>E. No Future DSM</t>
  </si>
  <si>
    <t>E. Retire all Jeffrey and Iatan 2030</t>
  </si>
  <si>
    <t>G. Low/Low</t>
  </si>
  <si>
    <t>F. No Future DSM, No TOU</t>
  </si>
  <si>
    <t>F. Retire Crossroads 2028</t>
  </si>
  <si>
    <t>J. RES only</t>
  </si>
  <si>
    <t>G. No retirements</t>
  </si>
  <si>
    <t>L. Only renewable/storage build, no budget</t>
  </si>
  <si>
    <t>M. Allow SMR</t>
  </si>
  <si>
    <t>N. Allow Earlier SMR</t>
  </si>
  <si>
    <t>Missouri West Plan Ranking Summary</t>
  </si>
  <si>
    <t>Missouri West Overall Plan Rankings</t>
  </si>
  <si>
    <t>Missouri West High CO2 Plan Rankings</t>
  </si>
  <si>
    <t>Missouri West Mid CO2 Plan Rankings</t>
  </si>
  <si>
    <t>Missouri West Low CO2 Plan Rankings</t>
  </si>
  <si>
    <t>Missouri West High NG Plan Rankings</t>
  </si>
  <si>
    <t>Missouri West Mid NG Plan Rankings</t>
  </si>
  <si>
    <t>Missouri West Low NG Plan Rankings</t>
  </si>
  <si>
    <t>Missouri West High Construction Cost Plan Rankings</t>
  </si>
  <si>
    <t>Missouri West Mid Construction Cost Plan Rankings</t>
  </si>
  <si>
    <t>Missouri West Low Construction Cost Plan Rankings</t>
  </si>
  <si>
    <t>METRO - West</t>
  </si>
  <si>
    <t>All Plans</t>
  </si>
  <si>
    <t>Std Dev</t>
  </si>
  <si>
    <t>PEC Adjustment</t>
  </si>
  <si>
    <t>Rate Adjustment</t>
  </si>
  <si>
    <t>MEEIA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</si>
</sst>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00_);_(* \(#,##0.000\);_(* &quot;-&quot;??_);_(@_)"/>
    <numFmt numFmtId="167" formatCode="_(&quot;$&quot;* #,##0_);_(&quot;$&quot;* \(#,##0\);_(&quot;$&quot;* &quot;-&quot;??_);_(@_)"/>
    <numFmt numFmtId="168" formatCode="0.0000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9C570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1"/>
      <name val="Arial"/>
      <family val="2"/>
    </font>
    <font>
      <b/>
      <sz val="10"/>
      <color rgb="FF003353"/>
      <name val="Arial"/>
      <family val="2"/>
    </font>
    <font>
      <sz val="10"/>
      <color rgb="FF003353"/>
      <name val="Arial"/>
      <family val="2"/>
    </font>
    <font>
      <sz val="14"/>
      <color rgb="FF00335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335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theme="9" tint="0.79998168889431442"/>
      </patternFill>
    </fill>
    <fill>
      <patternFill patternType="solid">
        <fgColor theme="0"/>
        <bgColor theme="9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3353"/>
      </left>
      <right style="thin">
        <color rgb="FF003353"/>
      </right>
      <top style="thin">
        <color rgb="FF003353"/>
      </top>
      <bottom style="thin">
        <color rgb="FF003353"/>
      </bottom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164" fontId="3" fillId="0" borderId="0" xfId="1" applyNumberFormat="1" applyFont="1"/>
    <xf numFmtId="164" fontId="2" fillId="0" borderId="0" xfId="1" applyNumberFormat="1" applyFont="1"/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3" fillId="0" borderId="0" xfId="0" quotePrefix="1" applyFont="1"/>
    <xf numFmtId="164" fontId="8" fillId="0" borderId="0" xfId="1" applyNumberFormat="1" applyFont="1"/>
    <xf numFmtId="164" fontId="4" fillId="0" borderId="0" xfId="0" applyNumberFormat="1" applyFont="1"/>
    <xf numFmtId="164" fontId="0" fillId="0" borderId="0" xfId="1" applyNumberFormat="1" applyFont="1"/>
    <xf numFmtId="0" fontId="7" fillId="0" borderId="0" xfId="0" applyFont="1"/>
    <xf numFmtId="164" fontId="7" fillId="0" borderId="0" xfId="1" applyNumberFormat="1" applyFont="1"/>
    <xf numFmtId="166" fontId="0" fillId="0" borderId="0" xfId="0" applyNumberFormat="1"/>
    <xf numFmtId="165" fontId="0" fillId="0" borderId="0" xfId="2" applyNumberFormat="1" applyFont="1"/>
    <xf numFmtId="3" fontId="0" fillId="0" borderId="0" xfId="0" applyNumberFormat="1" applyAlignment="1">
      <alignment horizontal="right" vertical="center" wrapText="1"/>
    </xf>
    <xf numFmtId="166" fontId="2" fillId="0" borderId="0" xfId="0" applyNumberFormat="1" applyFont="1"/>
    <xf numFmtId="10" fontId="5" fillId="0" borderId="0" xfId="2" applyNumberFormat="1" applyFont="1"/>
    <xf numFmtId="0" fontId="5" fillId="2" borderId="0" xfId="0" applyFont="1" applyFill="1"/>
    <xf numFmtId="164" fontId="4" fillId="0" borderId="0" xfId="1" applyNumberFormat="1" applyFont="1"/>
    <xf numFmtId="164" fontId="10" fillId="0" borderId="0" xfId="1" applyNumberFormat="1" applyFont="1"/>
    <xf numFmtId="0" fontId="2" fillId="0" borderId="1" xfId="0" applyFont="1" applyBorder="1" applyAlignment="1">
      <alignment horizontal="center" vertical="top"/>
    </xf>
    <xf numFmtId="0" fontId="11" fillId="0" borderId="0" xfId="0" applyFont="1"/>
    <xf numFmtId="43" fontId="0" fillId="0" borderId="0" xfId="0" applyNumberFormat="1"/>
    <xf numFmtId="0" fontId="0" fillId="3" borderId="0" xfId="0" applyFill="1"/>
    <xf numFmtId="0" fontId="2" fillId="3" borderId="0" xfId="0" applyFont="1" applyFill="1"/>
    <xf numFmtId="0" fontId="0" fillId="3" borderId="0" xfId="0" applyFill="1" applyBorder="1"/>
    <xf numFmtId="22" fontId="0" fillId="0" borderId="0" xfId="0" applyNumberFormat="1"/>
    <xf numFmtId="10" fontId="2" fillId="0" borderId="0" xfId="0" applyNumberFormat="1" applyFont="1"/>
    <xf numFmtId="0" fontId="1" fillId="5" borderId="0" xfId="7"/>
    <xf numFmtId="166" fontId="2" fillId="0" borderId="2" xfId="0" applyNumberFormat="1" applyFont="1" applyBorder="1"/>
    <xf numFmtId="164" fontId="4" fillId="0" borderId="3" xfId="0" applyNumberFormat="1" applyFont="1" applyBorder="1"/>
    <xf numFmtId="0" fontId="0" fillId="0" borderId="0" xfId="0" quotePrefix="1"/>
    <xf numFmtId="164" fontId="13" fillId="0" borderId="0" xfId="1" applyNumberFormat="1" applyFont="1"/>
    <xf numFmtId="0" fontId="1" fillId="8" borderId="0" xfId="10"/>
    <xf numFmtId="164" fontId="1" fillId="8" borderId="0" xfId="10" applyNumberFormat="1"/>
    <xf numFmtId="8" fontId="0" fillId="0" borderId="0" xfId="0" applyNumberFormat="1"/>
    <xf numFmtId="0" fontId="14" fillId="3" borderId="0" xfId="0" applyFont="1" applyFill="1"/>
    <xf numFmtId="0" fontId="15" fillId="3" borderId="0" xfId="0" applyFont="1" applyFill="1"/>
    <xf numFmtId="0" fontId="14" fillId="3" borderId="0" xfId="0" applyFont="1" applyFill="1" applyBorder="1"/>
    <xf numFmtId="164" fontId="14" fillId="3" borderId="0" xfId="1" applyNumberFormat="1" applyFont="1" applyFill="1" applyBorder="1"/>
    <xf numFmtId="164" fontId="14" fillId="3" borderId="0" xfId="0" applyNumberFormat="1" applyFont="1" applyFill="1" applyBorder="1"/>
    <xf numFmtId="0" fontId="14" fillId="0" borderId="0" xfId="0" applyFont="1"/>
    <xf numFmtId="0" fontId="14" fillId="6" borderId="0" xfId="8" applyFont="1"/>
    <xf numFmtId="0" fontId="14" fillId="5" borderId="0" xfId="7" applyFont="1"/>
    <xf numFmtId="0" fontId="14" fillId="7" borderId="0" xfId="9" applyFont="1"/>
    <xf numFmtId="164" fontId="14" fillId="0" borderId="0" xfId="1" applyNumberFormat="1" applyFont="1"/>
    <xf numFmtId="164" fontId="14" fillId="6" borderId="0" xfId="8" applyNumberFormat="1" applyFont="1"/>
    <xf numFmtId="164" fontId="14" fillId="5" borderId="0" xfId="7" applyNumberFormat="1" applyFont="1"/>
    <xf numFmtId="164" fontId="14" fillId="7" borderId="0" xfId="9" applyNumberFormat="1" applyFont="1"/>
    <xf numFmtId="0" fontId="16" fillId="4" borderId="0" xfId="6" applyFont="1"/>
    <xf numFmtId="164" fontId="14" fillId="5" borderId="0" xfId="7" applyNumberFormat="1" applyFont="1" applyFill="1"/>
    <xf numFmtId="14" fontId="0" fillId="0" borderId="0" xfId="0" applyNumberFormat="1"/>
    <xf numFmtId="0" fontId="14" fillId="9" borderId="0" xfId="0" applyFont="1" applyFill="1"/>
    <xf numFmtId="0" fontId="14" fillId="10" borderId="0" xfId="0" applyFont="1" applyFill="1"/>
    <xf numFmtId="0" fontId="14" fillId="2" borderId="0" xfId="0" applyFont="1" applyFill="1"/>
    <xf numFmtId="0" fontId="17" fillId="11" borderId="5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left" vertical="center" wrapText="1"/>
    </xf>
    <xf numFmtId="37" fontId="6" fillId="13" borderId="5" xfId="4" applyNumberFormat="1" applyFont="1" applyFill="1" applyBorder="1" applyAlignment="1">
      <alignment horizontal="center" vertical="center"/>
    </xf>
    <xf numFmtId="37" fontId="6" fillId="0" borderId="5" xfId="4" applyNumberFormat="1" applyFont="1" applyBorder="1" applyAlignment="1">
      <alignment horizontal="center" vertical="center"/>
    </xf>
    <xf numFmtId="10" fontId="18" fillId="12" borderId="5" xfId="2" applyNumberFormat="1" applyFont="1" applyFill="1" applyBorder="1" applyAlignment="1">
      <alignment horizontal="center" vertical="center"/>
    </xf>
    <xf numFmtId="10" fontId="18" fillId="0" borderId="5" xfId="2" applyNumberFormat="1" applyFont="1" applyBorder="1" applyAlignment="1">
      <alignment horizontal="center" vertical="center"/>
    </xf>
    <xf numFmtId="164" fontId="0" fillId="0" borderId="0" xfId="0" applyNumberFormat="1"/>
    <xf numFmtId="0" fontId="18" fillId="0" borderId="6" xfId="0" applyFont="1" applyBorder="1"/>
    <xf numFmtId="0" fontId="18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7" fontId="0" fillId="0" borderId="0" xfId="0" applyNumberFormat="1" applyAlignment="1">
      <alignment horizontal="left"/>
    </xf>
    <xf numFmtId="167" fontId="0" fillId="0" borderId="4" xfId="11" applyNumberFormat="1" applyFont="1" applyFill="1" applyBorder="1"/>
    <xf numFmtId="167" fontId="0" fillId="0" borderId="0" xfId="11" applyNumberFormat="1" applyFont="1" applyFill="1"/>
    <xf numFmtId="168" fontId="0" fillId="0" borderId="0" xfId="2" applyNumberFormat="1" applyFont="1" applyFill="1"/>
    <xf numFmtId="9" fontId="6" fillId="0" borderId="5" xfId="2" applyFont="1" applyBorder="1" applyAlignment="1">
      <alignment horizontal="center" vertical="center"/>
    </xf>
    <xf numFmtId="9" fontId="6" fillId="13" borderId="5" xfId="2" applyFont="1" applyFill="1" applyBorder="1" applyAlignment="1">
      <alignment horizontal="center" vertical="center"/>
    </xf>
    <xf numFmtId="10" fontId="0" fillId="0" borderId="0" xfId="0" applyNumberFormat="1"/>
    <xf numFmtId="37" fontId="18" fillId="14" borderId="0" xfId="4" applyNumberFormat="1" applyFont="1" applyFill="1" applyBorder="1" applyAlignment="1">
      <alignment horizontal="center" vertical="center"/>
    </xf>
    <xf numFmtId="37" fontId="6" fillId="14" borderId="0" xfId="4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vertical="center" wrapText="1"/>
    </xf>
    <xf numFmtId="164" fontId="0" fillId="0" borderId="0" xfId="1" applyNumberFormat="1" applyFont="1" applyAlignment="1">
      <alignment horizontal="right" vertical="center" wrapText="1"/>
    </xf>
    <xf numFmtId="0" fontId="2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37" fontId="6" fillId="3" borderId="0" xfId="4" applyNumberFormat="1" applyFont="1" applyFill="1" applyBorder="1" applyAlignment="1">
      <alignment horizontal="left" vertical="center"/>
    </xf>
    <xf numFmtId="37" fontId="6" fillId="14" borderId="0" xfId="4" applyNumberFormat="1" applyFont="1" applyFill="1" applyBorder="1" applyAlignment="1">
      <alignment horizontal="left" vertical="center"/>
    </xf>
    <xf numFmtId="0" fontId="19" fillId="13" borderId="5" xfId="0" applyFont="1" applyFill="1" applyBorder="1" applyAlignment="1">
      <alignment horizontal="center" vertical="center"/>
    </xf>
    <xf numFmtId="37" fontId="20" fillId="13" borderId="5" xfId="4" applyNumberFormat="1" applyFont="1" applyFill="1" applyBorder="1" applyAlignment="1">
      <alignment horizontal="center" vertical="center"/>
    </xf>
    <xf numFmtId="37" fontId="20" fillId="13" borderId="5" xfId="1" applyNumberFormat="1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37" fontId="20" fillId="0" borderId="5" xfId="4" applyNumberFormat="1" applyFont="1" applyBorder="1" applyAlignment="1">
      <alignment horizontal="center" vertical="center"/>
    </xf>
    <xf numFmtId="37" fontId="20" fillId="0" borderId="5" xfId="1" applyNumberFormat="1" applyFont="1" applyBorder="1" applyAlignment="1">
      <alignment horizontal="center" vertical="center"/>
    </xf>
    <xf numFmtId="0" fontId="20" fillId="13" borderId="5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1" fillId="3" borderId="0" xfId="0" applyFont="1" applyFill="1"/>
    <xf numFmtId="0" fontId="19" fillId="12" borderId="5" xfId="0" applyFont="1" applyFill="1" applyBorder="1" applyAlignment="1">
      <alignment horizontal="center" vertical="center"/>
    </xf>
    <xf numFmtId="37" fontId="20" fillId="13" borderId="5" xfId="4" applyNumberFormat="1" applyFont="1" applyFill="1" applyBorder="1" applyAlignment="1">
      <alignment horizontal="left" vertical="center"/>
    </xf>
    <xf numFmtId="37" fontId="20" fillId="0" borderId="5" xfId="4" applyNumberFormat="1" applyFont="1" applyBorder="1" applyAlignment="1">
      <alignment horizontal="left" vertical="center"/>
    </xf>
    <xf numFmtId="37" fontId="20" fillId="3" borderId="0" xfId="4" applyNumberFormat="1" applyFont="1" applyFill="1" applyBorder="1" applyAlignment="1">
      <alignment horizontal="left" vertical="center"/>
    </xf>
    <xf numFmtId="10" fontId="0" fillId="3" borderId="0" xfId="2" applyNumberFormat="1" applyFont="1" applyFill="1"/>
    <xf numFmtId="37" fontId="19" fillId="13" borderId="5" xfId="4" applyNumberFormat="1" applyFont="1" applyFill="1" applyBorder="1" applyAlignment="1">
      <alignment horizontal="center" vertical="center"/>
    </xf>
    <xf numFmtId="37" fontId="19" fillId="0" borderId="5" xfId="4" applyNumberFormat="1" applyFont="1" applyBorder="1" applyAlignment="1">
      <alignment horizontal="center" vertical="center"/>
    </xf>
    <xf numFmtId="37" fontId="19" fillId="0" borderId="5" xfId="1" applyNumberFormat="1" applyFont="1" applyBorder="1" applyAlignment="1">
      <alignment horizontal="center" vertical="center"/>
    </xf>
    <xf numFmtId="37" fontId="19" fillId="13" borderId="5" xfId="1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</cellXfs>
  <cellStyles count="12">
    <cellStyle name="20% - Accent3" xfId="10" builtinId="38"/>
    <cellStyle name="20% - Accent4" xfId="9" builtinId="42"/>
    <cellStyle name="20% - Accent5" xfId="7" builtinId="46"/>
    <cellStyle name="20% - Accent6" xfId="8" builtinId="50"/>
    <cellStyle name="Comma" xfId="1" builtinId="3"/>
    <cellStyle name="Comma 2" xfId="4" xr:uid="{14C71C9C-0098-4982-BA6B-BE85A939760E}"/>
    <cellStyle name="Comma 3" xfId="5" xr:uid="{DD2566F3-8CD3-42F2-AB18-DFEAFFBEB3E6}"/>
    <cellStyle name="Currency" xfId="11" builtinId="4"/>
    <cellStyle name="Neutral" xfId="6" builtinId="28"/>
    <cellStyle name="Normal" xfId="0" builtinId="0"/>
    <cellStyle name="Normal 2" xfId="3" xr:uid="{C15533F0-3296-452A-85F8-CDA8C678B1E3}"/>
    <cellStyle name="Percent" xfId="2" builtinId="5"/>
  </cellStyles>
  <dxfs count="0"/>
  <tableStyles count="0" defaultTableStyle="TableStyleMedium2" defaultPivotStyle="PivotStyleLight16"/>
  <colors>
    <mruColors>
      <color rgb="FF003353"/>
      <color rgb="FFAC7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51474-74A1-49E6-A87D-B84C49DBD43A}">
  <dimension ref="A1:W99"/>
  <sheetViews>
    <sheetView zoomScale="70" zoomScaleNormal="70" workbookViewId="0"/>
  </sheetViews>
  <sheetFormatPr defaultColWidth="9.140625" defaultRowHeight="18.75" x14ac:dyDescent="0.3"/>
  <cols>
    <col min="1" max="1" width="8" style="41" customWidth="1"/>
    <col min="2" max="2" width="9" style="41" customWidth="1"/>
    <col min="3" max="3" width="14.140625" style="41" customWidth="1"/>
    <col min="4" max="4" width="14" style="41" bestFit="1" customWidth="1"/>
    <col min="5" max="5" width="63.5703125" style="41" customWidth="1"/>
    <col min="6" max="6" width="9.140625" style="41" bestFit="1" customWidth="1"/>
    <col min="7" max="7" width="7.85546875" style="41" customWidth="1"/>
    <col min="8" max="8" width="9" style="41" customWidth="1"/>
    <col min="9" max="9" width="14.140625" style="41" customWidth="1"/>
    <col min="10" max="10" width="14" style="41" bestFit="1" customWidth="1"/>
    <col min="11" max="11" width="63.85546875" style="41" bestFit="1" customWidth="1"/>
    <col min="12" max="12" width="11.140625" style="41" bestFit="1" customWidth="1"/>
    <col min="13" max="13" width="7.85546875" style="41" customWidth="1"/>
    <col min="14" max="14" width="8.85546875" style="41" customWidth="1"/>
    <col min="15" max="15" width="14.140625" style="41" customWidth="1"/>
    <col min="16" max="16" width="14" style="41" customWidth="1"/>
    <col min="17" max="17" width="63.85546875" style="41" bestFit="1" customWidth="1"/>
    <col min="18" max="18" width="10.85546875" style="41" bestFit="1" customWidth="1"/>
    <col min="19" max="19" width="7.85546875" style="41" customWidth="1"/>
    <col min="20" max="20" width="8.85546875" style="41" customWidth="1"/>
    <col min="21" max="21" width="14.140625" style="41" customWidth="1"/>
    <col min="22" max="22" width="14" style="41" bestFit="1" customWidth="1"/>
    <col min="23" max="23" width="63.85546875" style="41" bestFit="1" customWidth="1"/>
    <col min="24" max="16384" width="9.140625" style="41"/>
  </cols>
  <sheetData>
    <row r="1" spans="1:23" s="36" customFormat="1" x14ac:dyDescent="0.3">
      <c r="A1" s="36" t="s">
        <v>182</v>
      </c>
    </row>
    <row r="2" spans="1:23" s="36" customFormat="1" x14ac:dyDescent="0.3">
      <c r="A2" s="37" t="s">
        <v>183</v>
      </c>
      <c r="G2" s="37" t="s">
        <v>184</v>
      </c>
      <c r="M2" s="37" t="s">
        <v>185</v>
      </c>
      <c r="S2" s="37" t="s">
        <v>186</v>
      </c>
    </row>
    <row r="3" spans="1:23" s="36" customFormat="1" x14ac:dyDescent="0.3">
      <c r="A3" s="55" t="s">
        <v>64</v>
      </c>
      <c r="B3" s="55" t="s">
        <v>65</v>
      </c>
      <c r="C3" s="55" t="s">
        <v>3</v>
      </c>
      <c r="D3" s="55" t="s">
        <v>66</v>
      </c>
      <c r="E3" s="55" t="s">
        <v>67</v>
      </c>
      <c r="G3" s="55" t="s">
        <v>64</v>
      </c>
      <c r="H3" s="55" t="s">
        <v>65</v>
      </c>
      <c r="I3" s="55" t="s">
        <v>3</v>
      </c>
      <c r="J3" s="55" t="s">
        <v>66</v>
      </c>
      <c r="K3" s="55" t="s">
        <v>67</v>
      </c>
      <c r="M3" s="55" t="s">
        <v>64</v>
      </c>
      <c r="N3" s="55" t="s">
        <v>65</v>
      </c>
      <c r="O3" s="55" t="s">
        <v>3</v>
      </c>
      <c r="P3" s="55" t="s">
        <v>66</v>
      </c>
      <c r="Q3" s="55" t="s">
        <v>67</v>
      </c>
      <c r="S3" s="55" t="s">
        <v>64</v>
      </c>
      <c r="T3" s="55" t="s">
        <v>65</v>
      </c>
      <c r="U3" s="55" t="s">
        <v>3</v>
      </c>
      <c r="V3" s="55" t="s">
        <v>66</v>
      </c>
      <c r="W3" s="55" t="s">
        <v>67</v>
      </c>
    </row>
    <row r="4" spans="1:23" s="36" customFormat="1" x14ac:dyDescent="0.3">
      <c r="A4" s="81">
        <v>1</v>
      </c>
      <c r="B4" s="82" t="str">
        <f t="shared" ref="B4:B22" ca="1" si="0">VLOOKUP($A4, $A$73:$N$99, MATCH(B$3,$A$73:$N$73,0),0)</f>
        <v>CBAA</v>
      </c>
      <c r="C4" s="83">
        <f t="shared" ref="C4:C22" ca="1" si="1">VLOOKUP($A4, $A$73:$N$99, 14,0)</f>
        <v>11067.349026533429</v>
      </c>
      <c r="D4" s="82"/>
      <c r="E4" s="87" t="str">
        <f t="shared" ref="E4:E22" ca="1" si="2">VLOOKUP($A4, $A$73:$N$99, MATCH(E$3,$A$73:$N$73,0),0)</f>
        <v>Retire Iatan 1 2030</v>
      </c>
      <c r="F4" s="89"/>
      <c r="G4" s="81">
        <v>1</v>
      </c>
      <c r="H4" s="82" t="str">
        <f t="shared" ref="H4:H22" ca="1" si="3">VLOOKUP($A4, $E$73:$R$99, MATCH(H$3,$E$73:$R$73,0),0)</f>
        <v>CAAF</v>
      </c>
      <c r="I4" s="83">
        <f t="shared" ref="I4:I22" ca="1" si="4">VLOOKUP($A4, $E$73:$R$99, 14,0)</f>
        <v>11266.68272328694</v>
      </c>
      <c r="J4" s="82"/>
      <c r="K4" s="87" t="str">
        <f t="shared" ref="K4:K22" ca="1" si="5">VLOOKUP($A4, $E$73:$R$99, MATCH(K$3,$E$73:$R$73,0),0)</f>
        <v>High/High</v>
      </c>
      <c r="L4" s="89"/>
      <c r="M4" s="81">
        <v>1</v>
      </c>
      <c r="N4" s="82" t="str">
        <f t="shared" ref="N4:N22" ca="1" si="6">VLOOKUP($A4, $F$73:$S$99, MATCH(N$3,$F$73:$S$73,0),0)</f>
        <v>CCAA</v>
      </c>
      <c r="O4" s="83">
        <f t="shared" ref="O4:O22" ca="1" si="7">VLOOKUP($A4, $F$73:$S$99, 14,0)</f>
        <v>10972.672179528643</v>
      </c>
      <c r="P4" s="82"/>
      <c r="Q4" s="87" t="str">
        <f t="shared" ref="Q4:Q22" ca="1" si="8">VLOOKUP($A4, $F$73:$S$99, MATCH(Q$3,$F$73:$S$73,0),0)</f>
        <v>Retire Jeffrey 2 2039</v>
      </c>
      <c r="R4" s="89"/>
      <c r="S4" s="81">
        <v>1</v>
      </c>
      <c r="T4" s="82" t="str">
        <f t="shared" ref="T4:T22" ca="1" si="9">VLOOKUP($A4, $G$73:$T$99, MATCH(T$3,$G$73:$T$73,0),0)</f>
        <v>CGAG</v>
      </c>
      <c r="U4" s="83">
        <f t="shared" ref="U4:U22" ca="1" si="10">VLOOKUP($A4, $G$73:$T$99, 14,0)</f>
        <v>10715.021165353655</v>
      </c>
      <c r="V4" s="82"/>
      <c r="W4" s="87" t="str">
        <f t="shared" ref="W4:W22" ca="1" si="11">VLOOKUP($A4, $G$73:$T$99, MATCH(W$3,$G$73:$T$73,0),0)</f>
        <v>Low/Low, No retirements</v>
      </c>
    </row>
    <row r="5" spans="1:23" s="36" customFormat="1" x14ac:dyDescent="0.3">
      <c r="A5" s="81">
        <v>2</v>
      </c>
      <c r="B5" s="85" t="str">
        <f t="shared" ca="1" si="0"/>
        <v>CCAA</v>
      </c>
      <c r="C5" s="86">
        <f t="shared" ca="1" si="1"/>
        <v>11075.901975226545</v>
      </c>
      <c r="D5" s="85">
        <f ca="1">C5-C$4</f>
        <v>8.5529486931154679</v>
      </c>
      <c r="E5" s="88" t="str">
        <f t="shared" ca="1" si="2"/>
        <v>Retire Jeffrey 2 2039</v>
      </c>
      <c r="F5" s="89"/>
      <c r="G5" s="81">
        <v>2</v>
      </c>
      <c r="H5" s="85" t="str">
        <f t="shared" ca="1" si="3"/>
        <v>DAAA</v>
      </c>
      <c r="I5" s="86">
        <f t="shared" ca="1" si="4"/>
        <v>11367.624361081493</v>
      </c>
      <c r="J5" s="85">
        <f ca="1">I5-I$4</f>
        <v>100.94163779455266</v>
      </c>
      <c r="K5" s="88" t="str">
        <f t="shared" ca="1" si="5"/>
        <v>RAP Minus</v>
      </c>
      <c r="L5" s="89"/>
      <c r="M5" s="81">
        <v>2</v>
      </c>
      <c r="N5" s="85" t="str">
        <f t="shared" ca="1" si="6"/>
        <v>CBAA</v>
      </c>
      <c r="O5" s="86">
        <f t="shared" ca="1" si="7"/>
        <v>10987.521800314555</v>
      </c>
      <c r="P5" s="85">
        <f ca="1">O5-O$4</f>
        <v>14.849620785911611</v>
      </c>
      <c r="Q5" s="88" t="str">
        <f t="shared" ca="1" si="8"/>
        <v>Retire Iatan 1 2030</v>
      </c>
      <c r="R5" s="89"/>
      <c r="S5" s="81">
        <v>2</v>
      </c>
      <c r="T5" s="85" t="str">
        <f t="shared" ca="1" si="9"/>
        <v>CAAG</v>
      </c>
      <c r="U5" s="86">
        <f t="shared" ca="1" si="10"/>
        <v>10911.049843752045</v>
      </c>
      <c r="V5" s="85">
        <f ca="1">U5-U$4</f>
        <v>196.02867839839018</v>
      </c>
      <c r="W5" s="88" t="str">
        <f t="shared" ca="1" si="11"/>
        <v>Low/Low</v>
      </c>
    </row>
    <row r="6" spans="1:23" s="36" customFormat="1" x14ac:dyDescent="0.3">
      <c r="A6" s="81">
        <v>3</v>
      </c>
      <c r="B6" s="82" t="str">
        <f t="shared" ca="1" si="0"/>
        <v>AAAA</v>
      </c>
      <c r="C6" s="83">
        <f t="shared" ca="1" si="1"/>
        <v>11081.119495123045</v>
      </c>
      <c r="D6" s="82">
        <f t="shared" ref="D6:D22" ca="1" si="12">C6-C$4</f>
        <v>13.77046858961512</v>
      </c>
      <c r="E6" s="87" t="str">
        <f t="shared" ca="1" si="2"/>
        <v>RAP</v>
      </c>
      <c r="F6" s="89"/>
      <c r="G6" s="81">
        <v>3</v>
      </c>
      <c r="H6" s="82" t="str">
        <f t="shared" ca="1" si="3"/>
        <v>MEEIA</v>
      </c>
      <c r="I6" s="83">
        <f t="shared" ca="1" si="4"/>
        <v>11418.105066686259</v>
      </c>
      <c r="J6" s="82">
        <f t="shared" ref="J6:J22" ca="1" si="13">I6-I$4</f>
        <v>151.42234339931929</v>
      </c>
      <c r="K6" s="87" t="str">
        <f t="shared" ca="1" si="5"/>
        <v>MEEIA</v>
      </c>
      <c r="L6" s="89"/>
      <c r="M6" s="81">
        <v>3</v>
      </c>
      <c r="N6" s="82" t="str">
        <f t="shared" ca="1" si="6"/>
        <v>CDAA</v>
      </c>
      <c r="O6" s="83">
        <f t="shared" ca="1" si="7"/>
        <v>10999.511047584467</v>
      </c>
      <c r="P6" s="82">
        <f ca="1">O6-O$4</f>
        <v>26.838868055823696</v>
      </c>
      <c r="Q6" s="87" t="str">
        <f t="shared" ca="1" si="8"/>
        <v>Retire Jeffrey 1 2030</v>
      </c>
      <c r="R6" s="89"/>
      <c r="S6" s="81">
        <v>3</v>
      </c>
      <c r="T6" s="82" t="str">
        <f t="shared" ca="1" si="9"/>
        <v>CCAA</v>
      </c>
      <c r="U6" s="83">
        <f t="shared" ca="1" si="10"/>
        <v>10916.302307912716</v>
      </c>
      <c r="V6" s="82">
        <f t="shared" ref="V6:V22" ca="1" si="14">U6-U$4</f>
        <v>201.28114255906075</v>
      </c>
      <c r="W6" s="87" t="str">
        <f t="shared" ca="1" si="11"/>
        <v>Retire Jeffrey 2 2039</v>
      </c>
    </row>
    <row r="7" spans="1:23" s="36" customFormat="1" x14ac:dyDescent="0.3">
      <c r="A7" s="81">
        <v>4</v>
      </c>
      <c r="B7" s="96" t="str">
        <f t="shared" ca="1" si="0"/>
        <v>CAAA</v>
      </c>
      <c r="C7" s="97">
        <f t="shared" ca="1" si="1"/>
        <v>11086.421418305639</v>
      </c>
      <c r="D7" s="96">
        <f t="shared" ca="1" si="12"/>
        <v>19.072391772209812</v>
      </c>
      <c r="E7" s="84" t="str">
        <f t="shared" ca="1" si="2"/>
        <v>RAP Plus</v>
      </c>
      <c r="F7" s="89"/>
      <c r="G7" s="81">
        <v>4</v>
      </c>
      <c r="H7" s="85" t="str">
        <f t="shared" ca="1" si="3"/>
        <v>CAAC</v>
      </c>
      <c r="I7" s="86">
        <f t="shared" ca="1" si="4"/>
        <v>11470.221740176607</v>
      </c>
      <c r="J7" s="85">
        <f t="shared" ca="1" si="13"/>
        <v>203.53901688966653</v>
      </c>
      <c r="K7" s="88" t="str">
        <f t="shared" ca="1" si="5"/>
        <v>No 2027 Solar</v>
      </c>
      <c r="L7" s="89"/>
      <c r="M7" s="81">
        <v>4</v>
      </c>
      <c r="N7" s="85" t="str">
        <f t="shared" ca="1" si="6"/>
        <v>CAAA</v>
      </c>
      <c r="O7" s="86">
        <f t="shared" ca="1" si="7"/>
        <v>11005.225855220049</v>
      </c>
      <c r="P7" s="85">
        <f t="shared" ref="P7:P22" ca="1" si="15">O7-O$4</f>
        <v>32.55367569140617</v>
      </c>
      <c r="Q7" s="88" t="str">
        <f t="shared" ca="1" si="8"/>
        <v>RAP Plus</v>
      </c>
      <c r="R7" s="89"/>
      <c r="S7" s="81">
        <v>4</v>
      </c>
      <c r="T7" s="85" t="str">
        <f t="shared" ca="1" si="9"/>
        <v>CBAA</v>
      </c>
      <c r="U7" s="86">
        <f t="shared" ca="1" si="10"/>
        <v>10946.071992755584</v>
      </c>
      <c r="V7" s="85">
        <f t="shared" ca="1" si="14"/>
        <v>231.05082740192847</v>
      </c>
      <c r="W7" s="88" t="str">
        <f t="shared" ca="1" si="11"/>
        <v>Retire Iatan 1 2030</v>
      </c>
    </row>
    <row r="8" spans="1:23" s="36" customFormat="1" x14ac:dyDescent="0.3">
      <c r="A8" s="81">
        <v>5</v>
      </c>
      <c r="B8" s="82" t="str">
        <f t="shared" ca="1" si="0"/>
        <v>CAAC</v>
      </c>
      <c r="C8" s="83">
        <f t="shared" ca="1" si="1"/>
        <v>11088.837581887568</v>
      </c>
      <c r="D8" s="82">
        <f t="shared" ca="1" si="12"/>
        <v>21.488555354138953</v>
      </c>
      <c r="E8" s="87" t="str">
        <f t="shared" ca="1" si="2"/>
        <v>No 2027 Solar</v>
      </c>
      <c r="F8" s="89"/>
      <c r="G8" s="81">
        <v>5</v>
      </c>
      <c r="H8" s="82" t="str">
        <f t="shared" ca="1" si="3"/>
        <v>CFAA</v>
      </c>
      <c r="I8" s="83">
        <f t="shared" ca="1" si="4"/>
        <v>11529.128967030618</v>
      </c>
      <c r="J8" s="82">
        <f t="shared" ca="1" si="13"/>
        <v>262.44624374367777</v>
      </c>
      <c r="K8" s="87" t="str">
        <f t="shared" ca="1" si="5"/>
        <v>Retire Crossroads 2028</v>
      </c>
      <c r="L8" s="89"/>
      <c r="M8" s="81">
        <v>5</v>
      </c>
      <c r="N8" s="82" t="str">
        <f t="shared" ca="1" si="6"/>
        <v>AAAA</v>
      </c>
      <c r="O8" s="83">
        <f t="shared" ca="1" si="7"/>
        <v>11012.239742079058</v>
      </c>
      <c r="P8" s="82">
        <f t="shared" ca="1" si="15"/>
        <v>39.56756255041546</v>
      </c>
      <c r="Q8" s="87" t="str">
        <f t="shared" ca="1" si="8"/>
        <v>RAP</v>
      </c>
      <c r="R8" s="89"/>
      <c r="S8" s="81">
        <v>5</v>
      </c>
      <c r="T8" s="82" t="str">
        <f t="shared" ca="1" si="9"/>
        <v>CDAA</v>
      </c>
      <c r="U8" s="83">
        <f t="shared" ca="1" si="10"/>
        <v>10954.156198007346</v>
      </c>
      <c r="V8" s="82">
        <f t="shared" ca="1" si="14"/>
        <v>239.13503265369036</v>
      </c>
      <c r="W8" s="87" t="str">
        <f t="shared" ca="1" si="11"/>
        <v>Retire Jeffrey 1 2030</v>
      </c>
    </row>
    <row r="9" spans="1:23" s="36" customFormat="1" x14ac:dyDescent="0.3">
      <c r="A9" s="81">
        <v>6</v>
      </c>
      <c r="B9" s="85" t="str">
        <f t="shared" ca="1" si="0"/>
        <v>DAAA</v>
      </c>
      <c r="C9" s="86">
        <f t="shared" ca="1" si="1"/>
        <v>11090.490909742175</v>
      </c>
      <c r="D9" s="85">
        <f t="shared" ca="1" si="12"/>
        <v>23.141883208745639</v>
      </c>
      <c r="E9" s="88" t="str">
        <f t="shared" ca="1" si="2"/>
        <v>RAP Minus</v>
      </c>
      <c r="F9" s="89"/>
      <c r="G9" s="81">
        <v>6</v>
      </c>
      <c r="H9" s="85" t="str">
        <f t="shared" ca="1" si="3"/>
        <v>AAAA</v>
      </c>
      <c r="I9" s="86">
        <f t="shared" ca="1" si="4"/>
        <v>11538.336623019857</v>
      </c>
      <c r="J9" s="85">
        <f t="shared" ca="1" si="13"/>
        <v>271.65389973291713</v>
      </c>
      <c r="K9" s="88" t="str">
        <f t="shared" ca="1" si="5"/>
        <v>RAP</v>
      </c>
      <c r="L9" s="89"/>
      <c r="M9" s="81">
        <v>6</v>
      </c>
      <c r="N9" s="85" t="str">
        <f t="shared" ca="1" si="6"/>
        <v>CAAC</v>
      </c>
      <c r="O9" s="86">
        <f t="shared" ca="1" si="7"/>
        <v>11029.717847488258</v>
      </c>
      <c r="P9" s="85">
        <f t="shared" ca="1" si="15"/>
        <v>57.045667959615457</v>
      </c>
      <c r="Q9" s="88" t="str">
        <f t="shared" ca="1" si="8"/>
        <v>No 2027 Solar</v>
      </c>
      <c r="R9" s="89"/>
      <c r="S9" s="81">
        <v>6</v>
      </c>
      <c r="T9" s="85" t="str">
        <f t="shared" ca="1" si="9"/>
        <v>CAAA</v>
      </c>
      <c r="U9" s="86">
        <f t="shared" ca="1" si="10"/>
        <v>10955.827477089366</v>
      </c>
      <c r="V9" s="85">
        <f t="shared" ca="1" si="14"/>
        <v>240.80631173571055</v>
      </c>
      <c r="W9" s="88" t="str">
        <f t="shared" ca="1" si="11"/>
        <v>RAP Plus</v>
      </c>
    </row>
    <row r="10" spans="1:23" s="36" customFormat="1" x14ac:dyDescent="0.3">
      <c r="A10" s="81">
        <v>7</v>
      </c>
      <c r="B10" s="95" t="str">
        <f t="shared" ca="1" si="0"/>
        <v>MEEIA</v>
      </c>
      <c r="C10" s="98">
        <f t="shared" ca="1" si="1"/>
        <v>11098.755111446675</v>
      </c>
      <c r="D10" s="95">
        <f t="shared" ca="1" si="12"/>
        <v>31.40608491324565</v>
      </c>
      <c r="E10" s="81" t="str">
        <f t="shared" ca="1" si="2"/>
        <v>MEEIA</v>
      </c>
      <c r="F10" s="89"/>
      <c r="G10" s="81">
        <v>7</v>
      </c>
      <c r="H10" s="82" t="str">
        <f t="shared" ca="1" si="3"/>
        <v>CEAA</v>
      </c>
      <c r="I10" s="83">
        <f t="shared" ca="1" si="4"/>
        <v>11569.151136837794</v>
      </c>
      <c r="J10" s="82">
        <f t="shared" ca="1" si="13"/>
        <v>302.46841355085417</v>
      </c>
      <c r="K10" s="87" t="str">
        <f t="shared" ca="1" si="5"/>
        <v>Retire all coal early</v>
      </c>
      <c r="L10" s="89"/>
      <c r="M10" s="81">
        <v>7</v>
      </c>
      <c r="N10" s="82" t="str">
        <f t="shared" ca="1" si="6"/>
        <v>CGAG</v>
      </c>
      <c r="O10" s="83">
        <f t="shared" ca="1" si="7"/>
        <v>11047.678548682794</v>
      </c>
      <c r="P10" s="82">
        <f t="shared" ca="1" si="15"/>
        <v>75.006369154150889</v>
      </c>
      <c r="Q10" s="87" t="str">
        <f t="shared" ca="1" si="8"/>
        <v>Low/Low, No retirements</v>
      </c>
      <c r="R10" s="89"/>
      <c r="S10" s="81">
        <v>7</v>
      </c>
      <c r="T10" s="82" t="str">
        <f t="shared" ca="1" si="9"/>
        <v>AAAA</v>
      </c>
      <c r="U10" s="83">
        <f t="shared" ca="1" si="10"/>
        <v>10972.100625690537</v>
      </c>
      <c r="V10" s="82">
        <f t="shared" ca="1" si="14"/>
        <v>257.07946033688131</v>
      </c>
      <c r="W10" s="87" t="str">
        <f t="shared" ca="1" si="11"/>
        <v>RAP</v>
      </c>
    </row>
    <row r="11" spans="1:23" s="36" customFormat="1" x14ac:dyDescent="0.3">
      <c r="A11" s="81">
        <v>8</v>
      </c>
      <c r="B11" s="85" t="str">
        <f t="shared" ca="1" si="0"/>
        <v>CGAG</v>
      </c>
      <c r="C11" s="86">
        <f t="shared" ca="1" si="1"/>
        <v>11137.995857025406</v>
      </c>
      <c r="D11" s="85">
        <f t="shared" ca="1" si="12"/>
        <v>70.646830491976289</v>
      </c>
      <c r="E11" s="88" t="str">
        <f t="shared" ca="1" si="2"/>
        <v>Low/Low, No retirements</v>
      </c>
      <c r="F11" s="89"/>
      <c r="G11" s="81">
        <v>8</v>
      </c>
      <c r="H11" s="85" t="str">
        <f t="shared" ca="1" si="3"/>
        <v>CBAA</v>
      </c>
      <c r="I11" s="86">
        <f t="shared" ca="1" si="4"/>
        <v>11588.786321038669</v>
      </c>
      <c r="J11" s="85">
        <f t="shared" ca="1" si="13"/>
        <v>322.10359775172947</v>
      </c>
      <c r="K11" s="88" t="str">
        <f t="shared" ca="1" si="5"/>
        <v>Retire Iatan 1 2030</v>
      </c>
      <c r="L11" s="89"/>
      <c r="M11" s="81">
        <v>8</v>
      </c>
      <c r="N11" s="85" t="str">
        <f t="shared" ca="1" si="6"/>
        <v>DAAA</v>
      </c>
      <c r="O11" s="86">
        <f t="shared" ca="1" si="7"/>
        <v>11052.923456089695</v>
      </c>
      <c r="P11" s="85">
        <f t="shared" ca="1" si="15"/>
        <v>80.251276561051782</v>
      </c>
      <c r="Q11" s="88" t="str">
        <f t="shared" ca="1" si="8"/>
        <v>RAP Minus</v>
      </c>
      <c r="R11" s="89"/>
      <c r="S11" s="81">
        <v>8</v>
      </c>
      <c r="T11" s="85" t="str">
        <f t="shared" ca="1" si="9"/>
        <v>CAAC</v>
      </c>
      <c r="U11" s="86">
        <f t="shared" ca="1" si="10"/>
        <v>11001.894449472484</v>
      </c>
      <c r="V11" s="85">
        <f t="shared" ca="1" si="14"/>
        <v>286.87328411882845</v>
      </c>
      <c r="W11" s="88" t="str">
        <f t="shared" ca="1" si="11"/>
        <v>No 2027 Solar</v>
      </c>
    </row>
    <row r="12" spans="1:23" s="36" customFormat="1" x14ac:dyDescent="0.3">
      <c r="A12" s="81">
        <v>9</v>
      </c>
      <c r="B12" s="82" t="str">
        <f t="shared" ca="1" si="0"/>
        <v>CDAA</v>
      </c>
      <c r="C12" s="83">
        <f t="shared" ca="1" si="1"/>
        <v>11162.943583877826</v>
      </c>
      <c r="D12" s="82">
        <f t="shared" ca="1" si="12"/>
        <v>95.59455734439689</v>
      </c>
      <c r="E12" s="87" t="str">
        <f t="shared" ca="1" si="2"/>
        <v>Retire Jeffrey 1 2030</v>
      </c>
      <c r="F12" s="89"/>
      <c r="G12" s="81">
        <v>9</v>
      </c>
      <c r="H12" s="82" t="str">
        <f t="shared" ca="1" si="3"/>
        <v>BAAA</v>
      </c>
      <c r="I12" s="83">
        <f t="shared" ca="1" si="4"/>
        <v>11599.400286573235</v>
      </c>
      <c r="J12" s="82">
        <f t="shared" ca="1" si="13"/>
        <v>332.71756328629453</v>
      </c>
      <c r="K12" s="87" t="str">
        <f t="shared" ca="1" si="5"/>
        <v>MAP</v>
      </c>
      <c r="L12" s="89"/>
      <c r="M12" s="81">
        <v>9</v>
      </c>
      <c r="N12" s="82" t="str">
        <f t="shared" ca="1" si="6"/>
        <v>MEEIA</v>
      </c>
      <c r="O12" s="83">
        <f t="shared" ca="1" si="7"/>
        <v>11055.37079615662</v>
      </c>
      <c r="P12" s="82">
        <f t="shared" ca="1" si="15"/>
        <v>82.698616627976662</v>
      </c>
      <c r="Q12" s="87" t="str">
        <f t="shared" ca="1" si="8"/>
        <v>MEEIA</v>
      </c>
      <c r="R12" s="89"/>
      <c r="S12" s="81">
        <v>9</v>
      </c>
      <c r="T12" s="82" t="str">
        <f t="shared" ca="1" si="9"/>
        <v>MEEIA</v>
      </c>
      <c r="U12" s="83">
        <f t="shared" ca="1" si="10"/>
        <v>11011.267494999072</v>
      </c>
      <c r="V12" s="82">
        <f t="shared" ca="1" si="14"/>
        <v>296.24632964541706</v>
      </c>
      <c r="W12" s="87" t="str">
        <f t="shared" ca="1" si="11"/>
        <v>MEEIA</v>
      </c>
    </row>
    <row r="13" spans="1:23" s="36" customFormat="1" x14ac:dyDescent="0.3">
      <c r="A13" s="81">
        <v>10</v>
      </c>
      <c r="B13" s="85" t="str">
        <f t="shared" ca="1" si="0"/>
        <v>CFAA</v>
      </c>
      <c r="C13" s="86">
        <f t="shared" ca="1" si="1"/>
        <v>11207.690930616312</v>
      </c>
      <c r="D13" s="85">
        <f t="shared" ref="D13" ca="1" si="16">C13-C$4</f>
        <v>140.34190408288305</v>
      </c>
      <c r="E13" s="88" t="str">
        <f t="shared" ca="1" si="2"/>
        <v>Retire Crossroads 2028</v>
      </c>
      <c r="F13" s="89"/>
      <c r="G13" s="81">
        <v>10</v>
      </c>
      <c r="H13" s="85" t="str">
        <f t="shared" ca="1" si="3"/>
        <v>CAAA</v>
      </c>
      <c r="I13" s="86">
        <f t="shared" ca="1" si="4"/>
        <v>11628.860239341784</v>
      </c>
      <c r="J13" s="85">
        <f t="shared" ref="J13" ca="1" si="17">I13-I$4</f>
        <v>362.17751605484409</v>
      </c>
      <c r="K13" s="88" t="str">
        <f t="shared" ca="1" si="5"/>
        <v>RAP Plus</v>
      </c>
      <c r="L13" s="89"/>
      <c r="M13" s="81">
        <v>10</v>
      </c>
      <c r="N13" s="85" t="str">
        <f t="shared" ca="1" si="6"/>
        <v>CFAA</v>
      </c>
      <c r="O13" s="86">
        <f t="shared" ca="1" si="7"/>
        <v>11162.89661108888</v>
      </c>
      <c r="P13" s="85">
        <f t="shared" ref="P13" ca="1" si="18">O13-O$4</f>
        <v>190.22443156023655</v>
      </c>
      <c r="Q13" s="88" t="str">
        <f t="shared" ca="1" si="8"/>
        <v>Retire Crossroads 2028</v>
      </c>
      <c r="R13" s="89"/>
      <c r="S13" s="81">
        <v>10</v>
      </c>
      <c r="T13" s="85" t="str">
        <f t="shared" ca="1" si="9"/>
        <v>DAAA</v>
      </c>
      <c r="U13" s="86">
        <f t="shared" ca="1" si="10"/>
        <v>11014.372727704535</v>
      </c>
      <c r="V13" s="85">
        <f t="shared" ref="V13" ca="1" si="19">U13-U$4</f>
        <v>299.35156235087925</v>
      </c>
      <c r="W13" s="88" t="str">
        <f t="shared" ca="1" si="11"/>
        <v>RAP Minus</v>
      </c>
    </row>
    <row r="14" spans="1:23" s="36" customFormat="1" x14ac:dyDescent="0.3">
      <c r="A14" s="81">
        <v>11</v>
      </c>
      <c r="B14" s="82" t="str">
        <f t="shared" ca="1" si="0"/>
        <v>CAAF</v>
      </c>
      <c r="C14" s="83">
        <f t="shared" ca="1" si="1"/>
        <v>11241.086314469545</v>
      </c>
      <c r="D14" s="82">
        <f t="shared" ca="1" si="12"/>
        <v>173.73728793611554</v>
      </c>
      <c r="E14" s="87" t="str">
        <f t="shared" ca="1" si="2"/>
        <v>High/High</v>
      </c>
      <c r="F14" s="89"/>
      <c r="G14" s="81">
        <v>11</v>
      </c>
      <c r="H14" s="82" t="str">
        <f t="shared" ca="1" si="3"/>
        <v>EAAA</v>
      </c>
      <c r="I14" s="83">
        <f t="shared" ca="1" si="4"/>
        <v>11679.77202746428</v>
      </c>
      <c r="J14" s="82">
        <f t="shared" ca="1" si="13"/>
        <v>413.08930417733973</v>
      </c>
      <c r="K14" s="87" t="str">
        <f t="shared" ca="1" si="5"/>
        <v>No Future DSM</v>
      </c>
      <c r="L14" s="89"/>
      <c r="M14" s="81">
        <v>11</v>
      </c>
      <c r="N14" s="82" t="str">
        <f t="shared" ca="1" si="6"/>
        <v>BAAA</v>
      </c>
      <c r="O14" s="83">
        <f t="shared" ca="1" si="7"/>
        <v>11216.576166760913</v>
      </c>
      <c r="P14" s="82">
        <f t="shared" ca="1" si="15"/>
        <v>243.90398723227008</v>
      </c>
      <c r="Q14" s="87" t="str">
        <f t="shared" ca="1" si="8"/>
        <v>MAP</v>
      </c>
      <c r="R14" s="89"/>
      <c r="S14" s="81">
        <v>11</v>
      </c>
      <c r="T14" s="82" t="str">
        <f t="shared" ca="1" si="9"/>
        <v>CFAA</v>
      </c>
      <c r="U14" s="83">
        <f t="shared" ca="1" si="10"/>
        <v>11122.334475633563</v>
      </c>
      <c r="V14" s="82">
        <f t="shared" ca="1" si="14"/>
        <v>407.31331027990745</v>
      </c>
      <c r="W14" s="87" t="str">
        <f t="shared" ca="1" si="11"/>
        <v>Retire Crossroads 2028</v>
      </c>
    </row>
    <row r="15" spans="1:23" s="36" customFormat="1" x14ac:dyDescent="0.3">
      <c r="A15" s="81">
        <v>12</v>
      </c>
      <c r="B15" s="85" t="str">
        <f t="shared" ca="1" si="0"/>
        <v>CEAA</v>
      </c>
      <c r="C15" s="86">
        <f t="shared" ca="1" si="1"/>
        <v>11270.731102604437</v>
      </c>
      <c r="D15" s="85">
        <f t="shared" ca="1" si="12"/>
        <v>203.38207607100776</v>
      </c>
      <c r="E15" s="88" t="str">
        <f t="shared" ca="1" si="2"/>
        <v>Retire all coal early</v>
      </c>
      <c r="F15" s="89"/>
      <c r="G15" s="81">
        <v>12</v>
      </c>
      <c r="H15" s="85" t="str">
        <f t="shared" ca="1" si="3"/>
        <v>FAAA</v>
      </c>
      <c r="I15" s="86">
        <f t="shared" ca="1" si="4"/>
        <v>11741.51530182752</v>
      </c>
      <c r="J15" s="85">
        <f t="shared" ca="1" si="13"/>
        <v>474.83257854057956</v>
      </c>
      <c r="K15" s="88" t="str">
        <f t="shared" ca="1" si="5"/>
        <v>No Future DSM, No TOU</v>
      </c>
      <c r="L15" s="89"/>
      <c r="M15" s="81">
        <v>12</v>
      </c>
      <c r="N15" s="85" t="str">
        <f t="shared" ca="1" si="6"/>
        <v>CEAA</v>
      </c>
      <c r="O15" s="86">
        <f t="shared" ca="1" si="7"/>
        <v>11222.443638892471</v>
      </c>
      <c r="P15" s="85">
        <f t="shared" ca="1" si="15"/>
        <v>249.7714593638284</v>
      </c>
      <c r="Q15" s="88" t="str">
        <f t="shared" ca="1" si="8"/>
        <v>Retire all coal early</v>
      </c>
      <c r="R15" s="89"/>
      <c r="S15" s="81">
        <v>12</v>
      </c>
      <c r="T15" s="85" t="str">
        <f t="shared" ca="1" si="9"/>
        <v>BAAA</v>
      </c>
      <c r="U15" s="86">
        <f t="shared" ca="1" si="10"/>
        <v>11206.838137024186</v>
      </c>
      <c r="V15" s="85">
        <f t="shared" ca="1" si="14"/>
        <v>491.81697167053062</v>
      </c>
      <c r="W15" s="88" t="str">
        <f t="shared" ca="1" si="11"/>
        <v>MAP</v>
      </c>
    </row>
    <row r="16" spans="1:23" s="36" customFormat="1" x14ac:dyDescent="0.3">
      <c r="A16" s="81">
        <v>13</v>
      </c>
      <c r="B16" s="82" t="str">
        <f t="shared" ca="1" si="0"/>
        <v>BAAA</v>
      </c>
      <c r="C16" s="83">
        <f t="shared" ca="1" si="1"/>
        <v>11271.565277298578</v>
      </c>
      <c r="D16" s="82">
        <f t="shared" ca="1" si="12"/>
        <v>204.21625076514829</v>
      </c>
      <c r="E16" s="87" t="str">
        <f t="shared" ca="1" si="2"/>
        <v>MAP</v>
      </c>
      <c r="F16" s="89"/>
      <c r="G16" s="81">
        <v>13</v>
      </c>
      <c r="H16" s="82" t="str">
        <f t="shared" ca="1" si="3"/>
        <v>CCAA</v>
      </c>
      <c r="I16" s="83">
        <f t="shared" ca="1" si="4"/>
        <v>11754.820603541191</v>
      </c>
      <c r="J16" s="82">
        <f t="shared" ca="1" si="13"/>
        <v>488.13788025425129</v>
      </c>
      <c r="K16" s="87" t="str">
        <f t="shared" ca="1" si="5"/>
        <v>Retire Jeffrey 2 2039</v>
      </c>
      <c r="L16" s="89"/>
      <c r="M16" s="81">
        <v>13</v>
      </c>
      <c r="N16" s="82" t="str">
        <f t="shared" ca="1" si="6"/>
        <v>CAAF</v>
      </c>
      <c r="O16" s="83">
        <f t="shared" ca="1" si="7"/>
        <v>11236.571168375263</v>
      </c>
      <c r="P16" s="82">
        <f t="shared" ca="1" si="15"/>
        <v>263.89898884662034</v>
      </c>
      <c r="Q16" s="87" t="str">
        <f t="shared" ca="1" si="8"/>
        <v>High/High</v>
      </c>
      <c r="R16" s="89"/>
      <c r="S16" s="81">
        <v>13</v>
      </c>
      <c r="T16" s="82" t="str">
        <f t="shared" ca="1" si="9"/>
        <v>CEAA</v>
      </c>
      <c r="U16" s="83">
        <f t="shared" ca="1" si="10"/>
        <v>11207.568994973153</v>
      </c>
      <c r="V16" s="82">
        <f t="shared" ca="1" si="14"/>
        <v>492.54782961949786</v>
      </c>
      <c r="W16" s="87" t="str">
        <f t="shared" ca="1" si="11"/>
        <v>Retire all coal early</v>
      </c>
    </row>
    <row r="17" spans="1:23" s="36" customFormat="1" x14ac:dyDescent="0.3">
      <c r="A17" s="81">
        <v>14</v>
      </c>
      <c r="B17" s="96" t="str">
        <f t="shared" ca="1" si="0"/>
        <v>EAAA</v>
      </c>
      <c r="C17" s="97">
        <f t="shared" ca="1" si="1"/>
        <v>11388.403940340006</v>
      </c>
      <c r="D17" s="96">
        <f t="shared" ca="1" si="12"/>
        <v>321.05491380657622</v>
      </c>
      <c r="E17" s="84" t="str">
        <f t="shared" ca="1" si="2"/>
        <v>No Future DSM</v>
      </c>
      <c r="F17" s="89"/>
      <c r="G17" s="81">
        <v>14</v>
      </c>
      <c r="H17" s="85" t="str">
        <f t="shared" ca="1" si="3"/>
        <v>CAAG</v>
      </c>
      <c r="I17" s="86">
        <f t="shared" ca="1" si="4"/>
        <v>11955.473034106692</v>
      </c>
      <c r="J17" s="85">
        <f t="shared" ca="1" si="13"/>
        <v>688.79031081975154</v>
      </c>
      <c r="K17" s="88" t="str">
        <f t="shared" ca="1" si="5"/>
        <v>Low/Low</v>
      </c>
      <c r="L17" s="89"/>
      <c r="M17" s="81">
        <v>14</v>
      </c>
      <c r="N17" s="85" t="str">
        <f t="shared" ca="1" si="6"/>
        <v>EAAA</v>
      </c>
      <c r="O17" s="86">
        <f t="shared" ca="1" si="7"/>
        <v>11350.587058748106</v>
      </c>
      <c r="P17" s="85">
        <f t="shared" ca="1" si="15"/>
        <v>377.91487921946282</v>
      </c>
      <c r="Q17" s="88" t="str">
        <f t="shared" ca="1" si="8"/>
        <v>No Future DSM</v>
      </c>
      <c r="R17" s="89"/>
      <c r="S17" s="81">
        <v>14</v>
      </c>
      <c r="T17" s="85" t="str">
        <f t="shared" ca="1" si="9"/>
        <v>CAAF</v>
      </c>
      <c r="U17" s="86">
        <f t="shared" ca="1" si="10"/>
        <v>11236.564819805379</v>
      </c>
      <c r="V17" s="85">
        <f t="shared" ca="1" si="14"/>
        <v>521.54365445172334</v>
      </c>
      <c r="W17" s="88" t="str">
        <f t="shared" ca="1" si="11"/>
        <v>High/High</v>
      </c>
    </row>
    <row r="18" spans="1:23" s="36" customFormat="1" x14ac:dyDescent="0.3">
      <c r="A18" s="81">
        <v>15</v>
      </c>
      <c r="B18" s="82" t="str">
        <f t="shared" ca="1" si="0"/>
        <v>FAAA</v>
      </c>
      <c r="C18" s="83">
        <f t="shared" ca="1" si="1"/>
        <v>11411.236764388957</v>
      </c>
      <c r="D18" s="82">
        <f t="shared" ca="1" si="12"/>
        <v>343.88773785552803</v>
      </c>
      <c r="E18" s="87" t="str">
        <f t="shared" ca="1" si="2"/>
        <v>No Future DSM, No TOU</v>
      </c>
      <c r="F18" s="89"/>
      <c r="G18" s="81">
        <v>15</v>
      </c>
      <c r="H18" s="82" t="str">
        <f t="shared" ca="1" si="3"/>
        <v>CDAA</v>
      </c>
      <c r="I18" s="83">
        <f t="shared" ca="1" si="4"/>
        <v>12164.652705502071</v>
      </c>
      <c r="J18" s="82">
        <f t="shared" ca="1" si="13"/>
        <v>897.96998221513059</v>
      </c>
      <c r="K18" s="87" t="str">
        <f t="shared" ca="1" si="5"/>
        <v>Retire Jeffrey 1 2030</v>
      </c>
      <c r="L18" s="89"/>
      <c r="M18" s="81">
        <v>15</v>
      </c>
      <c r="N18" s="82" t="str">
        <f t="shared" ca="1" si="6"/>
        <v>FAAA</v>
      </c>
      <c r="O18" s="83">
        <f t="shared" ca="1" si="7"/>
        <v>11377.447364109852</v>
      </c>
      <c r="P18" s="82">
        <f t="shared" ca="1" si="15"/>
        <v>404.77518458120903</v>
      </c>
      <c r="Q18" s="87" t="str">
        <f t="shared" ca="1" si="8"/>
        <v>No Future DSM, No TOU</v>
      </c>
      <c r="R18" s="89"/>
      <c r="S18" s="81">
        <v>15</v>
      </c>
      <c r="T18" s="82" t="str">
        <f t="shared" ca="1" si="9"/>
        <v>FAAA</v>
      </c>
      <c r="U18" s="83">
        <f t="shared" ca="1" si="10"/>
        <v>11294.164202595684</v>
      </c>
      <c r="V18" s="82">
        <f t="shared" ca="1" si="14"/>
        <v>579.1430372420291</v>
      </c>
      <c r="W18" s="87" t="str">
        <f t="shared" ca="1" si="11"/>
        <v>No Future DSM, No TOU</v>
      </c>
    </row>
    <row r="19" spans="1:23" s="36" customFormat="1" x14ac:dyDescent="0.3">
      <c r="A19" s="81">
        <v>16</v>
      </c>
      <c r="B19" s="85" t="str">
        <f t="shared" ca="1" si="0"/>
        <v>CAAG</v>
      </c>
      <c r="C19" s="86">
        <f t="shared" ca="1" si="1"/>
        <v>11636.323116777965</v>
      </c>
      <c r="D19" s="85">
        <f t="shared" ca="1" si="12"/>
        <v>568.97409024453555</v>
      </c>
      <c r="E19" s="88" t="str">
        <f t="shared" ca="1" si="2"/>
        <v>Low/Low</v>
      </c>
      <c r="F19" s="89"/>
      <c r="G19" s="81">
        <v>16</v>
      </c>
      <c r="H19" s="85" t="str">
        <f t="shared" ca="1" si="3"/>
        <v>CGAG</v>
      </c>
      <c r="I19" s="86">
        <f t="shared" ca="1" si="4"/>
        <v>12204.222909848786</v>
      </c>
      <c r="J19" s="85">
        <f t="shared" ca="1" si="13"/>
        <v>937.54018656184599</v>
      </c>
      <c r="K19" s="88" t="str">
        <f t="shared" ca="1" si="5"/>
        <v>Low/Low, No retirements</v>
      </c>
      <c r="L19" s="89"/>
      <c r="M19" s="81">
        <v>16</v>
      </c>
      <c r="N19" s="85" t="str">
        <f t="shared" ca="1" si="6"/>
        <v>CAAG</v>
      </c>
      <c r="O19" s="86">
        <f t="shared" ca="1" si="7"/>
        <v>11858.732834539915</v>
      </c>
      <c r="P19" s="85">
        <f t="shared" ca="1" si="15"/>
        <v>886.06065501127159</v>
      </c>
      <c r="Q19" s="88" t="str">
        <f t="shared" ca="1" si="8"/>
        <v>Low/Low</v>
      </c>
      <c r="R19" s="89"/>
      <c r="S19" s="81">
        <v>16</v>
      </c>
      <c r="T19" s="85" t="str">
        <f t="shared" ca="1" si="9"/>
        <v>EAAA</v>
      </c>
      <c r="U19" s="86">
        <f t="shared" ca="1" si="10"/>
        <v>11304.343603885998</v>
      </c>
      <c r="V19" s="85">
        <f t="shared" ca="1" si="14"/>
        <v>589.32243853234286</v>
      </c>
      <c r="W19" s="88" t="str">
        <f t="shared" ca="1" si="11"/>
        <v>No Future DSM</v>
      </c>
    </row>
    <row r="20" spans="1:23" s="36" customFormat="1" x14ac:dyDescent="0.3">
      <c r="A20" s="81">
        <v>17</v>
      </c>
      <c r="B20" s="82" t="str">
        <f t="shared" ca="1" si="0"/>
        <v>EAAJ</v>
      </c>
      <c r="C20" s="83">
        <f t="shared" ca="1" si="1"/>
        <v>12287.748781262886</v>
      </c>
      <c r="D20" s="82">
        <f t="shared" ca="1" si="12"/>
        <v>1220.3997547294566</v>
      </c>
      <c r="E20" s="87" t="str">
        <f t="shared" ca="1" si="2"/>
        <v>RES only</v>
      </c>
      <c r="F20" s="89"/>
      <c r="G20" s="81">
        <v>17</v>
      </c>
      <c r="H20" s="82" t="str">
        <f t="shared" ca="1" si="3"/>
        <v>EAAJ</v>
      </c>
      <c r="I20" s="83">
        <f t="shared" ca="1" si="4"/>
        <v>12351.545436385448</v>
      </c>
      <c r="J20" s="82">
        <f t="shared" ca="1" si="13"/>
        <v>1084.8627130985078</v>
      </c>
      <c r="K20" s="87" t="str">
        <f t="shared" ca="1" si="5"/>
        <v>RES only</v>
      </c>
      <c r="L20" s="89"/>
      <c r="M20" s="81">
        <v>17</v>
      </c>
      <c r="N20" s="82" t="str">
        <f t="shared" ca="1" si="6"/>
        <v>EAAJ</v>
      </c>
      <c r="O20" s="83">
        <f t="shared" ca="1" si="7"/>
        <v>12668.765282843549</v>
      </c>
      <c r="P20" s="82">
        <f t="shared" ca="1" si="15"/>
        <v>1696.0931033149063</v>
      </c>
      <c r="Q20" s="87" t="str">
        <f t="shared" ca="1" si="8"/>
        <v>RES only</v>
      </c>
      <c r="R20" s="89"/>
      <c r="S20" s="81">
        <v>17</v>
      </c>
      <c r="T20" s="82" t="str">
        <f t="shared" ca="1" si="9"/>
        <v>EAAJ</v>
      </c>
      <c r="U20" s="83">
        <f t="shared" ca="1" si="10"/>
        <v>11335.031184395779</v>
      </c>
      <c r="V20" s="82">
        <f t="shared" ca="1" si="14"/>
        <v>620.01001904212353</v>
      </c>
      <c r="W20" s="87" t="str">
        <f t="shared" ca="1" si="11"/>
        <v>RES only</v>
      </c>
    </row>
    <row r="21" spans="1:23" s="36" customFormat="1" x14ac:dyDescent="0.3">
      <c r="A21" s="81">
        <v>18</v>
      </c>
      <c r="B21" s="85" t="str">
        <f t="shared" ca="1" si="0"/>
        <v>CAAL</v>
      </c>
      <c r="C21" s="86">
        <f t="shared" ca="1" si="1"/>
        <v>12882.666221811261</v>
      </c>
      <c r="D21" s="85">
        <f t="shared" ca="1" si="12"/>
        <v>1815.3171952778321</v>
      </c>
      <c r="E21" s="88" t="str">
        <f t="shared" ca="1" si="2"/>
        <v>Only renewable/storage build, no budget</v>
      </c>
      <c r="F21" s="89"/>
      <c r="G21" s="81">
        <v>18</v>
      </c>
      <c r="H21" s="85" t="str">
        <f t="shared" ca="1" si="3"/>
        <v>CAAL</v>
      </c>
      <c r="I21" s="86">
        <f t="shared" ca="1" si="4"/>
        <v>12995.594288508366</v>
      </c>
      <c r="J21" s="85">
        <f t="shared" ca="1" si="13"/>
        <v>1728.9115652214259</v>
      </c>
      <c r="K21" s="88" t="str">
        <f t="shared" ca="1" si="5"/>
        <v>Only renewable/storage build, no budget</v>
      </c>
      <c r="L21" s="89"/>
      <c r="M21" s="81">
        <v>18</v>
      </c>
      <c r="N21" s="85" t="str">
        <f t="shared" ca="1" si="6"/>
        <v>CAAL</v>
      </c>
      <c r="O21" s="86">
        <f t="shared" ca="1" si="7"/>
        <v>12862.592513626649</v>
      </c>
      <c r="P21" s="85">
        <f t="shared" ca="1" si="15"/>
        <v>1889.9203340980057</v>
      </c>
      <c r="Q21" s="88" t="str">
        <f t="shared" ca="1" si="8"/>
        <v>Only renewable/storage build, no budget</v>
      </c>
      <c r="R21" s="89"/>
      <c r="S21" s="81">
        <v>18</v>
      </c>
      <c r="T21" s="85" t="str">
        <f t="shared" ca="1" si="9"/>
        <v>CAAL</v>
      </c>
      <c r="U21" s="86">
        <f t="shared" ca="1" si="10"/>
        <v>12863.086281436073</v>
      </c>
      <c r="V21" s="85">
        <f t="shared" ca="1" si="14"/>
        <v>2148.0651160824182</v>
      </c>
      <c r="W21" s="88" t="str">
        <f t="shared" ca="1" si="11"/>
        <v>Only renewable/storage build, no budget</v>
      </c>
    </row>
    <row r="22" spans="1:23" s="36" customFormat="1" x14ac:dyDescent="0.3">
      <c r="A22" s="81">
        <v>19</v>
      </c>
      <c r="B22" s="82" t="str">
        <f t="shared" ca="1" si="0"/>
        <v>BEAL</v>
      </c>
      <c r="C22" s="83">
        <f t="shared" ca="1" si="1"/>
        <v>13751.771628723722</v>
      </c>
      <c r="D22" s="82">
        <f t="shared" ca="1" si="12"/>
        <v>2684.4226021902923</v>
      </c>
      <c r="E22" s="87" t="str">
        <f t="shared" ca="1" si="2"/>
        <v>MAP; Ret all early; Only renewable/storage build, no budget</v>
      </c>
      <c r="F22" s="89"/>
      <c r="G22" s="81">
        <v>19</v>
      </c>
      <c r="H22" s="82" t="str">
        <f t="shared" ca="1" si="3"/>
        <v>BEAL</v>
      </c>
      <c r="I22" s="83">
        <f t="shared" ca="1" si="4"/>
        <v>13874.540531955472</v>
      </c>
      <c r="J22" s="82">
        <f t="shared" ca="1" si="13"/>
        <v>2607.857808668532</v>
      </c>
      <c r="K22" s="87" t="str">
        <f t="shared" ca="1" si="5"/>
        <v>MAP; Ret all early; Only renewable/storage build, no budget</v>
      </c>
      <c r="L22" s="89"/>
      <c r="M22" s="81">
        <v>19</v>
      </c>
      <c r="N22" s="82" t="str">
        <f t="shared" ca="1" si="6"/>
        <v>BEAL</v>
      </c>
      <c r="O22" s="83">
        <f t="shared" ca="1" si="7"/>
        <v>13730.137972040082</v>
      </c>
      <c r="P22" s="82">
        <f t="shared" ca="1" si="15"/>
        <v>2757.4657925114388</v>
      </c>
      <c r="Q22" s="87" t="str">
        <f t="shared" ca="1" si="8"/>
        <v>MAP; Ret all early; Only renewable/storage build, no budget</v>
      </c>
      <c r="R22" s="89"/>
      <c r="S22" s="81">
        <v>19</v>
      </c>
      <c r="T22" s="82" t="str">
        <f t="shared" ca="1" si="9"/>
        <v>BEAL</v>
      </c>
      <c r="U22" s="83">
        <f t="shared" ca="1" si="10"/>
        <v>13730.031062825408</v>
      </c>
      <c r="V22" s="82">
        <f t="shared" ca="1" si="14"/>
        <v>3015.009897471753</v>
      </c>
      <c r="W22" s="87" t="str">
        <f t="shared" ca="1" si="11"/>
        <v>MAP; Ret all early; Only renewable/storage build, no budget</v>
      </c>
    </row>
    <row r="23" spans="1:23" s="36" customFormat="1" x14ac:dyDescent="0.3"/>
    <row r="24" spans="1:23" s="36" customFormat="1" x14ac:dyDescent="0.3">
      <c r="G24" s="37" t="s">
        <v>187</v>
      </c>
      <c r="M24" s="37" t="s">
        <v>188</v>
      </c>
      <c r="S24" s="37" t="s">
        <v>189</v>
      </c>
    </row>
    <row r="25" spans="1:23" s="36" customFormat="1" x14ac:dyDescent="0.3">
      <c r="G25" s="55" t="s">
        <v>64</v>
      </c>
      <c r="H25" s="55" t="s">
        <v>65</v>
      </c>
      <c r="I25" s="55" t="s">
        <v>3</v>
      </c>
      <c r="J25" s="55" t="s">
        <v>66</v>
      </c>
      <c r="K25" s="55" t="s">
        <v>67</v>
      </c>
      <c r="M25" s="55" t="s">
        <v>64</v>
      </c>
      <c r="N25" s="55" t="s">
        <v>65</v>
      </c>
      <c r="O25" s="55" t="s">
        <v>3</v>
      </c>
      <c r="P25" s="55" t="s">
        <v>66</v>
      </c>
      <c r="Q25" s="55" t="s">
        <v>67</v>
      </c>
      <c r="S25" s="55" t="s">
        <v>64</v>
      </c>
      <c r="T25" s="55" t="s">
        <v>65</v>
      </c>
      <c r="U25" s="55" t="s">
        <v>3</v>
      </c>
      <c r="V25" s="55" t="s">
        <v>66</v>
      </c>
      <c r="W25" s="55" t="s">
        <v>67</v>
      </c>
    </row>
    <row r="26" spans="1:23" s="36" customFormat="1" x14ac:dyDescent="0.3">
      <c r="A26" s="36">
        <v>1</v>
      </c>
      <c r="G26" s="81">
        <v>1</v>
      </c>
      <c r="H26" s="82" t="str">
        <f t="shared" ref="H26:H44" ca="1" si="20">VLOOKUP($A26, $B$73:$O$99, MATCH(H$3,$B$73:$O$73,0),0)</f>
        <v>CAAC</v>
      </c>
      <c r="I26" s="83">
        <f t="shared" ref="I26:I44" ca="1" si="21">VLOOKUP($A26, $B$73:$O$99, 14,0)</f>
        <v>11701.676985368875</v>
      </c>
      <c r="J26" s="82"/>
      <c r="K26" s="87" t="str">
        <f t="shared" ref="K26:K44" ca="1" si="22">VLOOKUP($A26, $B$73:$O$99, MATCH(K$3,$B$73:$O$73,0),0)</f>
        <v>No 2027 Solar</v>
      </c>
      <c r="L26" s="89"/>
      <c r="M26" s="81">
        <v>1</v>
      </c>
      <c r="N26" s="82" t="str">
        <f t="shared" ref="N26:N44" ca="1" si="23">VLOOKUP($A26, $C$73:$P$99, MATCH(N$3,$C$73:$P$73,0),0)</f>
        <v>CBAA</v>
      </c>
      <c r="O26" s="83">
        <f t="shared" ref="O26:O44" ca="1" si="24">VLOOKUP($A26, $C$73:$P$99, 14,0)</f>
        <v>11026.14171432377</v>
      </c>
      <c r="P26" s="82"/>
      <c r="Q26" s="87" t="str">
        <f t="shared" ref="Q26:Q44" ca="1" si="25">VLOOKUP($A26, $C$73:$P$99, MATCH(Q$3,$C$73:$P$73,0),0)</f>
        <v>Retire Iatan 1 2030</v>
      </c>
      <c r="R26" s="89"/>
      <c r="S26" s="81">
        <v>1</v>
      </c>
      <c r="T26" s="82" t="str">
        <f t="shared" ref="T26:T44" ca="1" si="26">VLOOKUP($A26, $D$73:$Q$99, MATCH(T$3,$D$73:$Q$73,0),0)</f>
        <v>CBAA</v>
      </c>
      <c r="U26" s="83">
        <f t="shared" ref="U26:U44" ca="1" si="27">VLOOKUP($A26, $D$73:$Q$99, 14,0)</f>
        <v>10798.383442973196</v>
      </c>
      <c r="V26" s="82"/>
      <c r="W26" s="87" t="str">
        <f t="shared" ref="W26:W44" ca="1" si="28">VLOOKUP($A26, $D$73:$Q$99, MATCH(W$3,$D$73:$Q$73,0),0)</f>
        <v>Retire Iatan 1 2030</v>
      </c>
    </row>
    <row r="27" spans="1:23" s="36" customFormat="1" x14ac:dyDescent="0.3">
      <c r="A27" s="36">
        <v>2</v>
      </c>
      <c r="G27" s="81">
        <v>2</v>
      </c>
      <c r="H27" s="85" t="str">
        <f t="shared" ca="1" si="20"/>
        <v>CAAF</v>
      </c>
      <c r="I27" s="86">
        <f t="shared" ca="1" si="21"/>
        <v>11737.300757073564</v>
      </c>
      <c r="J27" s="85">
        <f ca="1">I27-I$26</f>
        <v>35.623771704689716</v>
      </c>
      <c r="K27" s="88" t="str">
        <f t="shared" ca="1" si="22"/>
        <v>High/High</v>
      </c>
      <c r="L27" s="89"/>
      <c r="M27" s="81">
        <v>2</v>
      </c>
      <c r="N27" s="85" t="str">
        <f t="shared" ca="1" si="23"/>
        <v>CCAA</v>
      </c>
      <c r="O27" s="86">
        <f t="shared" ca="1" si="24"/>
        <v>11037.468079725539</v>
      </c>
      <c r="P27" s="85">
        <f ca="1">O27-O$26</f>
        <v>11.326365401768271</v>
      </c>
      <c r="Q27" s="88" t="str">
        <f t="shared" ca="1" si="25"/>
        <v>Retire Jeffrey 2 2039</v>
      </c>
      <c r="R27" s="89"/>
      <c r="S27" s="81">
        <v>2</v>
      </c>
      <c r="T27" s="85" t="str">
        <f t="shared" ca="1" si="26"/>
        <v>CCAA</v>
      </c>
      <c r="U27" s="86">
        <f t="shared" ca="1" si="27"/>
        <v>10835.390541238117</v>
      </c>
      <c r="V27" s="85">
        <f ca="1">U27-U$26</f>
        <v>37.007098264921297</v>
      </c>
      <c r="W27" s="88" t="str">
        <f t="shared" ca="1" si="28"/>
        <v>Retire Jeffrey 2 2039</v>
      </c>
    </row>
    <row r="28" spans="1:23" s="36" customFormat="1" x14ac:dyDescent="0.3">
      <c r="A28" s="36">
        <v>3</v>
      </c>
      <c r="G28" s="81">
        <v>3</v>
      </c>
      <c r="H28" s="82" t="str">
        <f t="shared" ca="1" si="20"/>
        <v>AAAA</v>
      </c>
      <c r="I28" s="83">
        <f t="shared" ca="1" si="21"/>
        <v>11747.319950515015</v>
      </c>
      <c r="J28" s="82">
        <f t="shared" ref="J28:J30" ca="1" si="29">I28-I$26</f>
        <v>45.642965146140341</v>
      </c>
      <c r="K28" s="87" t="str">
        <f t="shared" ca="1" si="22"/>
        <v>RAP</v>
      </c>
      <c r="L28" s="89"/>
      <c r="M28" s="81">
        <v>3</v>
      </c>
      <c r="N28" s="82" t="str">
        <f t="shared" ca="1" si="23"/>
        <v>AAAA</v>
      </c>
      <c r="O28" s="83">
        <f t="shared" ca="1" si="24"/>
        <v>11045.508493349946</v>
      </c>
      <c r="P28" s="82">
        <f t="shared" ref="P28:P34" ca="1" si="30">O28-O$26</f>
        <v>19.366779026175209</v>
      </c>
      <c r="Q28" s="87" t="str">
        <f t="shared" ca="1" si="25"/>
        <v>RAP</v>
      </c>
      <c r="R28" s="89"/>
      <c r="S28" s="81">
        <v>3</v>
      </c>
      <c r="T28" s="82" t="str">
        <f t="shared" ca="1" si="26"/>
        <v>CAAA</v>
      </c>
      <c r="U28" s="83">
        <f t="shared" ca="1" si="27"/>
        <v>10835.676962868058</v>
      </c>
      <c r="V28" s="82">
        <f t="shared" ref="V28:V34" ca="1" si="31">U28-U$26</f>
        <v>37.293519894861674</v>
      </c>
      <c r="W28" s="87" t="str">
        <f t="shared" ca="1" si="28"/>
        <v>RAP Plus</v>
      </c>
    </row>
    <row r="29" spans="1:23" s="36" customFormat="1" x14ac:dyDescent="0.3">
      <c r="A29" s="36">
        <v>4</v>
      </c>
      <c r="G29" s="81">
        <v>4</v>
      </c>
      <c r="H29" s="85" t="str">
        <f t="shared" ca="1" si="20"/>
        <v>DAAA</v>
      </c>
      <c r="I29" s="86">
        <f t="shared" ca="1" si="21"/>
        <v>11756.47507518842</v>
      </c>
      <c r="J29" s="85">
        <f t="shared" ca="1" si="29"/>
        <v>54.798089819545567</v>
      </c>
      <c r="K29" s="88" t="str">
        <f t="shared" ca="1" si="22"/>
        <v>RAP Minus</v>
      </c>
      <c r="L29" s="89"/>
      <c r="M29" s="81">
        <v>4</v>
      </c>
      <c r="N29" s="85" t="str">
        <f t="shared" ca="1" si="23"/>
        <v>CAAA</v>
      </c>
      <c r="O29" s="86">
        <f t="shared" ca="1" si="24"/>
        <v>11048.474773632286</v>
      </c>
      <c r="P29" s="85">
        <f t="shared" ca="1" si="30"/>
        <v>22.333059308515658</v>
      </c>
      <c r="Q29" s="88" t="str">
        <f t="shared" ca="1" si="25"/>
        <v>RAP Plus</v>
      </c>
      <c r="R29" s="89"/>
      <c r="S29" s="81">
        <v>4</v>
      </c>
      <c r="T29" s="85" t="str">
        <f t="shared" ca="1" si="26"/>
        <v>MEEIA</v>
      </c>
      <c r="U29" s="86">
        <f t="shared" ca="1" si="27"/>
        <v>10843.923323652767</v>
      </c>
      <c r="V29" s="85">
        <f t="shared" ca="1" si="31"/>
        <v>45.53988067957107</v>
      </c>
      <c r="W29" s="88" t="str">
        <f t="shared" ca="1" si="28"/>
        <v>MEEIA</v>
      </c>
    </row>
    <row r="30" spans="1:23" s="36" customFormat="1" x14ac:dyDescent="0.3">
      <c r="A30" s="36">
        <v>5</v>
      </c>
      <c r="G30" s="81">
        <v>5</v>
      </c>
      <c r="H30" s="82" t="str">
        <f t="shared" ca="1" si="20"/>
        <v>CGAG</v>
      </c>
      <c r="I30" s="83">
        <f t="shared" ca="1" si="21"/>
        <v>11762.230553026091</v>
      </c>
      <c r="J30" s="82">
        <f t="shared" ca="1" si="29"/>
        <v>60.553567657216263</v>
      </c>
      <c r="K30" s="87" t="str">
        <f t="shared" ca="1" si="22"/>
        <v>Low/Low, No retirements</v>
      </c>
      <c r="L30" s="89"/>
      <c r="M30" s="81">
        <v>5</v>
      </c>
      <c r="N30" s="82" t="str">
        <f t="shared" ca="1" si="23"/>
        <v>DAAA</v>
      </c>
      <c r="O30" s="83">
        <f t="shared" ca="1" si="24"/>
        <v>11056.896873512156</v>
      </c>
      <c r="P30" s="82">
        <f t="shared" ca="1" si="30"/>
        <v>30.755159188385733</v>
      </c>
      <c r="Q30" s="87" t="str">
        <f t="shared" ca="1" si="25"/>
        <v>RAP Minus</v>
      </c>
      <c r="R30" s="89"/>
      <c r="S30" s="81">
        <v>5</v>
      </c>
      <c r="T30" s="82" t="str">
        <f t="shared" ca="1" si="26"/>
        <v>AAAA</v>
      </c>
      <c r="U30" s="83">
        <f t="shared" ca="1" si="27"/>
        <v>10846.477873916634</v>
      </c>
      <c r="V30" s="82">
        <f t="shared" ca="1" si="31"/>
        <v>48.094430943438056</v>
      </c>
      <c r="W30" s="87" t="str">
        <f t="shared" ca="1" si="28"/>
        <v>RAP</v>
      </c>
    </row>
    <row r="31" spans="1:23" s="36" customFormat="1" x14ac:dyDescent="0.3">
      <c r="A31" s="36">
        <v>6</v>
      </c>
      <c r="G31" s="81">
        <v>6</v>
      </c>
      <c r="H31" s="85" t="str">
        <f t="shared" ca="1" si="20"/>
        <v>CCAA</v>
      </c>
      <c r="I31" s="86">
        <f t="shared" ca="1" si="21"/>
        <v>11765.208306202889</v>
      </c>
      <c r="J31" s="85">
        <f t="shared" ref="J31:J34" ca="1" si="32">I31-I$26</f>
        <v>63.531320834013968</v>
      </c>
      <c r="K31" s="88" t="str">
        <f t="shared" ca="1" si="22"/>
        <v>Retire Jeffrey 2 2039</v>
      </c>
      <c r="L31" s="89"/>
      <c r="M31" s="81">
        <v>6</v>
      </c>
      <c r="N31" s="85" t="str">
        <f t="shared" ca="1" si="23"/>
        <v>CAAC</v>
      </c>
      <c r="O31" s="86">
        <f t="shared" ca="1" si="24"/>
        <v>11057.614245442181</v>
      </c>
      <c r="P31" s="85">
        <f t="shared" ca="1" si="30"/>
        <v>31.472531118410188</v>
      </c>
      <c r="Q31" s="88" t="str">
        <f t="shared" ca="1" si="25"/>
        <v>No 2027 Solar</v>
      </c>
      <c r="R31" s="89"/>
      <c r="S31" s="81">
        <v>6</v>
      </c>
      <c r="T31" s="85" t="str">
        <f t="shared" ca="1" si="26"/>
        <v>DAAA</v>
      </c>
      <c r="U31" s="86">
        <f t="shared" ca="1" si="27"/>
        <v>10853.060604879522</v>
      </c>
      <c r="V31" s="85">
        <f t="shared" ca="1" si="31"/>
        <v>54.677161906325637</v>
      </c>
      <c r="W31" s="88" t="str">
        <f t="shared" ca="1" si="28"/>
        <v>RAP Minus</v>
      </c>
    </row>
    <row r="32" spans="1:23" s="36" customFormat="1" x14ac:dyDescent="0.3">
      <c r="A32" s="36">
        <v>7</v>
      </c>
      <c r="G32" s="81">
        <v>7</v>
      </c>
      <c r="H32" s="82" t="str">
        <f t="shared" ca="1" si="20"/>
        <v>CAAA</v>
      </c>
      <c r="I32" s="83">
        <f t="shared" ca="1" si="21"/>
        <v>11797.980629904503</v>
      </c>
      <c r="J32" s="82">
        <f t="shared" ca="1" si="32"/>
        <v>96.303644535628337</v>
      </c>
      <c r="K32" s="87" t="str">
        <f t="shared" ca="1" si="22"/>
        <v>RAP Plus</v>
      </c>
      <c r="L32" s="89"/>
      <c r="M32" s="81">
        <v>7</v>
      </c>
      <c r="N32" s="82" t="str">
        <f t="shared" ca="1" si="23"/>
        <v>MEEIA</v>
      </c>
      <c r="O32" s="83">
        <f t="shared" ca="1" si="24"/>
        <v>11058.658553470643</v>
      </c>
      <c r="P32" s="82">
        <f t="shared" ca="1" si="30"/>
        <v>32.516839146872371</v>
      </c>
      <c r="Q32" s="87" t="str">
        <f t="shared" ca="1" si="25"/>
        <v>MEEIA</v>
      </c>
      <c r="R32" s="89"/>
      <c r="S32" s="81">
        <v>7</v>
      </c>
      <c r="T32" s="82" t="str">
        <f t="shared" ca="1" si="26"/>
        <v>CAAC</v>
      </c>
      <c r="U32" s="83">
        <f t="shared" ca="1" si="27"/>
        <v>10870.796889603271</v>
      </c>
      <c r="V32" s="82">
        <f t="shared" ca="1" si="31"/>
        <v>72.413446630074759</v>
      </c>
      <c r="W32" s="87" t="str">
        <f t="shared" ca="1" si="28"/>
        <v>No 2027 Solar</v>
      </c>
    </row>
    <row r="33" spans="1:23" s="36" customFormat="1" x14ac:dyDescent="0.3">
      <c r="A33" s="36">
        <v>8</v>
      </c>
      <c r="G33" s="81">
        <v>8</v>
      </c>
      <c r="H33" s="85" t="str">
        <f t="shared" ca="1" si="20"/>
        <v>MEEIA</v>
      </c>
      <c r="I33" s="86">
        <f t="shared" ca="1" si="21"/>
        <v>11827.017809552592</v>
      </c>
      <c r="J33" s="85">
        <f t="shared" ca="1" si="32"/>
        <v>125.3408241837169</v>
      </c>
      <c r="K33" s="88" t="str">
        <f t="shared" ca="1" si="22"/>
        <v>MEEIA</v>
      </c>
      <c r="L33" s="89"/>
      <c r="M33" s="81">
        <v>8</v>
      </c>
      <c r="N33" s="85" t="str">
        <f t="shared" ca="1" si="23"/>
        <v>CGAG</v>
      </c>
      <c r="O33" s="86">
        <f t="shared" ca="1" si="24"/>
        <v>11099.722812189102</v>
      </c>
      <c r="P33" s="85">
        <f t="shared" ca="1" si="30"/>
        <v>73.581097865331685</v>
      </c>
      <c r="Q33" s="88" t="str">
        <f t="shared" ca="1" si="25"/>
        <v>Low/Low, No retirements</v>
      </c>
      <c r="R33" s="89"/>
      <c r="S33" s="81">
        <v>8</v>
      </c>
      <c r="T33" s="85" t="str">
        <f t="shared" ca="1" si="26"/>
        <v>CDAA</v>
      </c>
      <c r="U33" s="86">
        <f t="shared" ca="1" si="27"/>
        <v>10908.962686872625</v>
      </c>
      <c r="V33" s="85">
        <f t="shared" ca="1" si="31"/>
        <v>110.57924389942855</v>
      </c>
      <c r="W33" s="88" t="str">
        <f t="shared" ca="1" si="28"/>
        <v>Retire Jeffrey 1 2030</v>
      </c>
    </row>
    <row r="34" spans="1:23" s="36" customFormat="1" x14ac:dyDescent="0.3">
      <c r="A34" s="36">
        <v>9</v>
      </c>
      <c r="G34" s="81">
        <v>9</v>
      </c>
      <c r="H34" s="82" t="str">
        <f t="shared" ca="1" si="20"/>
        <v>CBAA</v>
      </c>
      <c r="I34" s="83">
        <f t="shared" ca="1" si="21"/>
        <v>11832.293095539506</v>
      </c>
      <c r="J34" s="82">
        <f t="shared" ca="1" si="32"/>
        <v>130.61611017063115</v>
      </c>
      <c r="K34" s="87" t="str">
        <f t="shared" ca="1" si="22"/>
        <v>Retire Iatan 1 2030</v>
      </c>
      <c r="L34" s="89"/>
      <c r="M34" s="81">
        <v>9</v>
      </c>
      <c r="N34" s="82" t="str">
        <f t="shared" ca="1" si="23"/>
        <v>CDAA</v>
      </c>
      <c r="O34" s="83">
        <f t="shared" ca="1" si="24"/>
        <v>11123.341975808602</v>
      </c>
      <c r="P34" s="82">
        <f t="shared" ca="1" si="30"/>
        <v>97.200261484831572</v>
      </c>
      <c r="Q34" s="87" t="str">
        <f t="shared" ca="1" si="25"/>
        <v>Retire Jeffrey 1 2030</v>
      </c>
      <c r="R34" s="89"/>
      <c r="S34" s="81">
        <v>9</v>
      </c>
      <c r="T34" s="82" t="str">
        <f t="shared" ca="1" si="26"/>
        <v>CGAG</v>
      </c>
      <c r="U34" s="83">
        <f t="shared" ca="1" si="27"/>
        <v>10925.142479934124</v>
      </c>
      <c r="V34" s="82">
        <f t="shared" ca="1" si="31"/>
        <v>126.75903696092792</v>
      </c>
      <c r="W34" s="87" t="str">
        <f t="shared" ca="1" si="28"/>
        <v>Low/Low, No retirements</v>
      </c>
    </row>
    <row r="35" spans="1:23" s="36" customFormat="1" x14ac:dyDescent="0.3">
      <c r="A35" s="36">
        <v>10</v>
      </c>
      <c r="G35" s="81">
        <v>10</v>
      </c>
      <c r="H35" s="85" t="str">
        <f t="shared" ca="1" si="20"/>
        <v>BAAA</v>
      </c>
      <c r="I35" s="86">
        <f t="shared" ca="1" si="21"/>
        <v>11858.676912009938</v>
      </c>
      <c r="J35" s="85">
        <f t="shared" ref="J35" ca="1" si="33">I35-I$26</f>
        <v>156.99992664106321</v>
      </c>
      <c r="K35" s="88" t="str">
        <f t="shared" ca="1" si="22"/>
        <v>MAP</v>
      </c>
      <c r="L35" s="89"/>
      <c r="M35" s="81">
        <v>10</v>
      </c>
      <c r="N35" s="85" t="str">
        <f t="shared" ca="1" si="23"/>
        <v>CFAA</v>
      </c>
      <c r="O35" s="86">
        <f t="shared" ca="1" si="24"/>
        <v>11171.913344559336</v>
      </c>
      <c r="P35" s="85">
        <f t="shared" ref="P35" ca="1" si="34">O35-O$26</f>
        <v>145.77163023556568</v>
      </c>
      <c r="Q35" s="88" t="str">
        <f t="shared" ca="1" si="25"/>
        <v>Retire Crossroads 2028</v>
      </c>
      <c r="R35" s="89"/>
      <c r="S35" s="81">
        <v>10</v>
      </c>
      <c r="T35" s="85" t="str">
        <f t="shared" ca="1" si="26"/>
        <v>CFAA</v>
      </c>
      <c r="U35" s="86">
        <f t="shared" ca="1" si="27"/>
        <v>10956.332994822351</v>
      </c>
      <c r="V35" s="85">
        <f t="shared" ref="V35" ca="1" si="35">U35-U$26</f>
        <v>157.94955184915489</v>
      </c>
      <c r="W35" s="88" t="str">
        <f t="shared" ca="1" si="28"/>
        <v>Retire Crossroads 2028</v>
      </c>
    </row>
    <row r="36" spans="1:23" s="36" customFormat="1" x14ac:dyDescent="0.3">
      <c r="A36" s="36">
        <v>11</v>
      </c>
      <c r="G36" s="81">
        <v>11</v>
      </c>
      <c r="H36" s="82" t="str">
        <f t="shared" ca="1" si="20"/>
        <v>CDAA</v>
      </c>
      <c r="I36" s="83">
        <f t="shared" ca="1" si="21"/>
        <v>11887.571037120717</v>
      </c>
      <c r="J36" s="82">
        <f t="shared" ref="J36:J44" ca="1" si="36">I36-I$26</f>
        <v>185.8940517518422</v>
      </c>
      <c r="K36" s="87" t="str">
        <f t="shared" ca="1" si="22"/>
        <v>Retire Jeffrey 1 2030</v>
      </c>
      <c r="L36" s="89"/>
      <c r="M36" s="81">
        <v>11</v>
      </c>
      <c r="N36" s="82" t="str">
        <f t="shared" ca="1" si="23"/>
        <v>CAAF</v>
      </c>
      <c r="O36" s="83">
        <f t="shared" ca="1" si="24"/>
        <v>11209.613433545321</v>
      </c>
      <c r="P36" s="82">
        <f t="shared" ref="P36:P44" ca="1" si="37">O36-O$26</f>
        <v>183.4717192215503</v>
      </c>
      <c r="Q36" s="87" t="str">
        <f t="shared" ca="1" si="25"/>
        <v>High/High</v>
      </c>
      <c r="R36" s="89"/>
      <c r="S36" s="81">
        <v>11</v>
      </c>
      <c r="T36" s="82" t="str">
        <f t="shared" ca="1" si="26"/>
        <v>CEAA</v>
      </c>
      <c r="U36" s="83">
        <f t="shared" ca="1" si="27"/>
        <v>10961.356952972405</v>
      </c>
      <c r="V36" s="82">
        <f t="shared" ref="V36:V44" ca="1" si="38">U36-U$26</f>
        <v>162.97350999920855</v>
      </c>
      <c r="W36" s="87" t="str">
        <f t="shared" ca="1" si="28"/>
        <v>Retire all coal early</v>
      </c>
    </row>
    <row r="37" spans="1:23" s="36" customFormat="1" x14ac:dyDescent="0.3">
      <c r="A37" s="36">
        <v>12</v>
      </c>
      <c r="G37" s="81">
        <v>12</v>
      </c>
      <c r="H37" s="85" t="str">
        <f t="shared" ca="1" si="20"/>
        <v>CFAA</v>
      </c>
      <c r="I37" s="86">
        <f t="shared" ca="1" si="21"/>
        <v>11913.451400992129</v>
      </c>
      <c r="J37" s="85">
        <f t="shared" ca="1" si="36"/>
        <v>211.77441562325475</v>
      </c>
      <c r="K37" s="88" t="str">
        <f t="shared" ca="1" si="22"/>
        <v>Retire Crossroads 2028</v>
      </c>
      <c r="L37" s="89"/>
      <c r="M37" s="81">
        <v>12</v>
      </c>
      <c r="N37" s="85" t="str">
        <f t="shared" ca="1" si="23"/>
        <v>CEAA</v>
      </c>
      <c r="O37" s="86">
        <f t="shared" ca="1" si="24"/>
        <v>11225.386883870224</v>
      </c>
      <c r="P37" s="85">
        <f t="shared" ca="1" si="37"/>
        <v>199.24516954645333</v>
      </c>
      <c r="Q37" s="88" t="str">
        <f t="shared" ca="1" si="25"/>
        <v>Retire all coal early</v>
      </c>
      <c r="R37" s="89"/>
      <c r="S37" s="81">
        <v>12</v>
      </c>
      <c r="T37" s="85" t="str">
        <f t="shared" ca="1" si="26"/>
        <v>BAAA</v>
      </c>
      <c r="U37" s="86">
        <f t="shared" ca="1" si="27"/>
        <v>11060.49958606859</v>
      </c>
      <c r="V37" s="85">
        <f t="shared" ca="1" si="38"/>
        <v>262.11614309539436</v>
      </c>
      <c r="W37" s="88" t="str">
        <f t="shared" ca="1" si="28"/>
        <v>MAP</v>
      </c>
    </row>
    <row r="38" spans="1:23" s="36" customFormat="1" x14ac:dyDescent="0.3">
      <c r="A38" s="36">
        <v>13</v>
      </c>
      <c r="G38" s="81">
        <v>13</v>
      </c>
      <c r="H38" s="82" t="str">
        <f t="shared" ca="1" si="20"/>
        <v>EAAA</v>
      </c>
      <c r="I38" s="83">
        <f t="shared" ca="1" si="21"/>
        <v>12071.189622893753</v>
      </c>
      <c r="J38" s="82">
        <f t="shared" ca="1" si="36"/>
        <v>369.5126375248783</v>
      </c>
      <c r="K38" s="87" t="str">
        <f t="shared" ca="1" si="22"/>
        <v>No Future DSM</v>
      </c>
      <c r="L38" s="89"/>
      <c r="M38" s="81">
        <v>13</v>
      </c>
      <c r="N38" s="82" t="str">
        <f t="shared" ca="1" si="23"/>
        <v>BAAA</v>
      </c>
      <c r="O38" s="83">
        <f t="shared" ca="1" si="24"/>
        <v>11243.177770746161</v>
      </c>
      <c r="P38" s="82">
        <f t="shared" ca="1" si="37"/>
        <v>217.03605642239017</v>
      </c>
      <c r="Q38" s="87" t="str">
        <f t="shared" ca="1" si="25"/>
        <v>MAP</v>
      </c>
      <c r="R38" s="89"/>
      <c r="S38" s="81">
        <v>13</v>
      </c>
      <c r="T38" s="82" t="str">
        <f t="shared" ca="1" si="26"/>
        <v>CAAF</v>
      </c>
      <c r="U38" s="83">
        <f t="shared" ca="1" si="27"/>
        <v>11073.384240388135</v>
      </c>
      <c r="V38" s="82">
        <f t="shared" ca="1" si="38"/>
        <v>275.00079741493937</v>
      </c>
      <c r="W38" s="87" t="str">
        <f t="shared" ca="1" si="28"/>
        <v>High/High</v>
      </c>
    </row>
    <row r="39" spans="1:23" s="36" customFormat="1" x14ac:dyDescent="0.3">
      <c r="A39" s="36">
        <v>14</v>
      </c>
      <c r="G39" s="81">
        <v>14</v>
      </c>
      <c r="H39" s="85" t="str">
        <f t="shared" ca="1" si="20"/>
        <v>CEAA</v>
      </c>
      <c r="I39" s="86">
        <f t="shared" ca="1" si="21"/>
        <v>12143.751514193251</v>
      </c>
      <c r="J39" s="85">
        <f t="shared" ca="1" si="36"/>
        <v>442.0745288243761</v>
      </c>
      <c r="K39" s="88" t="str">
        <f t="shared" ca="1" si="22"/>
        <v>Retire all coal early</v>
      </c>
      <c r="L39" s="89"/>
      <c r="M39" s="81">
        <v>14</v>
      </c>
      <c r="N39" s="85" t="str">
        <f t="shared" ca="1" si="23"/>
        <v>EAAA</v>
      </c>
      <c r="O39" s="86">
        <f t="shared" ca="1" si="24"/>
        <v>11350.771207788808</v>
      </c>
      <c r="P39" s="85">
        <f t="shared" ca="1" si="37"/>
        <v>324.62949346503774</v>
      </c>
      <c r="Q39" s="88" t="str">
        <f t="shared" ca="1" si="25"/>
        <v>No Future DSM</v>
      </c>
      <c r="R39" s="89"/>
      <c r="S39" s="81">
        <v>14</v>
      </c>
      <c r="T39" s="85" t="str">
        <f t="shared" ca="1" si="26"/>
        <v>EAAA</v>
      </c>
      <c r="U39" s="86">
        <f t="shared" ca="1" si="27"/>
        <v>11149.542551461536</v>
      </c>
      <c r="V39" s="85">
        <f t="shared" ca="1" si="38"/>
        <v>351.15910848834028</v>
      </c>
      <c r="W39" s="88" t="str">
        <f t="shared" ca="1" si="28"/>
        <v>No Future DSM</v>
      </c>
    </row>
    <row r="40" spans="1:23" s="36" customFormat="1" x14ac:dyDescent="0.3">
      <c r="A40" s="36">
        <v>15</v>
      </c>
      <c r="G40" s="81">
        <v>15</v>
      </c>
      <c r="H40" s="82" t="str">
        <f t="shared" ca="1" si="20"/>
        <v>FAAA</v>
      </c>
      <c r="I40" s="83">
        <f t="shared" ca="1" si="21"/>
        <v>12180.814041249081</v>
      </c>
      <c r="J40" s="82">
        <f t="shared" ca="1" si="36"/>
        <v>479.13705588020639</v>
      </c>
      <c r="K40" s="87" t="str">
        <f t="shared" ca="1" si="22"/>
        <v>No Future DSM, No TOU</v>
      </c>
      <c r="L40" s="89"/>
      <c r="M40" s="81">
        <v>15</v>
      </c>
      <c r="N40" s="82" t="str">
        <f t="shared" ca="1" si="23"/>
        <v>FAAA</v>
      </c>
      <c r="O40" s="83">
        <f t="shared" ca="1" si="24"/>
        <v>11362.871850682894</v>
      </c>
      <c r="P40" s="82">
        <f t="shared" ca="1" si="37"/>
        <v>336.73013635912321</v>
      </c>
      <c r="Q40" s="87" t="str">
        <f t="shared" ca="1" si="25"/>
        <v>No Future DSM, No TOU</v>
      </c>
      <c r="R40" s="89"/>
      <c r="S40" s="81">
        <v>15</v>
      </c>
      <c r="T40" s="82" t="str">
        <f t="shared" ca="1" si="26"/>
        <v>FAAA</v>
      </c>
      <c r="U40" s="83">
        <f t="shared" ca="1" si="27"/>
        <v>11150.510665314716</v>
      </c>
      <c r="V40" s="82">
        <f t="shared" ca="1" si="38"/>
        <v>352.12722234151988</v>
      </c>
      <c r="W40" s="87" t="str">
        <f t="shared" ca="1" si="28"/>
        <v>No Future DSM, No TOU</v>
      </c>
    </row>
    <row r="41" spans="1:23" s="36" customFormat="1" x14ac:dyDescent="0.3">
      <c r="A41" s="36">
        <v>16</v>
      </c>
      <c r="G41" s="81">
        <v>16</v>
      </c>
      <c r="H41" s="85" t="str">
        <f t="shared" ca="1" si="20"/>
        <v>CAAG</v>
      </c>
      <c r="I41" s="86">
        <f t="shared" ca="1" si="21"/>
        <v>12475.842805508979</v>
      </c>
      <c r="J41" s="85">
        <f t="shared" ca="1" si="36"/>
        <v>774.16582014010419</v>
      </c>
      <c r="K41" s="88" t="str">
        <f t="shared" ca="1" si="22"/>
        <v>Low/Low</v>
      </c>
      <c r="L41" s="89"/>
      <c r="M41" s="81">
        <v>16</v>
      </c>
      <c r="N41" s="85" t="str">
        <f t="shared" ca="1" si="23"/>
        <v>CAAG</v>
      </c>
      <c r="O41" s="86">
        <f t="shared" ca="1" si="24"/>
        <v>11575.658955774314</v>
      </c>
      <c r="P41" s="85">
        <f t="shared" ca="1" si="37"/>
        <v>549.51724145054322</v>
      </c>
      <c r="Q41" s="88" t="str">
        <f t="shared" ca="1" si="25"/>
        <v>Low/Low</v>
      </c>
      <c r="R41" s="89"/>
      <c r="S41" s="81">
        <v>16</v>
      </c>
      <c r="T41" s="85" t="str">
        <f t="shared" ca="1" si="26"/>
        <v>CAAG</v>
      </c>
      <c r="U41" s="86">
        <f t="shared" ca="1" si="27"/>
        <v>11363.192051612743</v>
      </c>
      <c r="V41" s="85">
        <f t="shared" ca="1" si="38"/>
        <v>564.80860863954695</v>
      </c>
      <c r="W41" s="88" t="str">
        <f t="shared" ca="1" si="28"/>
        <v>Low/Low</v>
      </c>
    </row>
    <row r="42" spans="1:23" s="36" customFormat="1" x14ac:dyDescent="0.3">
      <c r="A42" s="36">
        <v>17</v>
      </c>
      <c r="G42" s="81">
        <v>17</v>
      </c>
      <c r="H42" s="82" t="str">
        <f t="shared" ca="1" si="20"/>
        <v>EAAJ</v>
      </c>
      <c r="I42" s="83">
        <f t="shared" ca="1" si="21"/>
        <v>13174.374463018914</v>
      </c>
      <c r="J42" s="82">
        <f t="shared" ca="1" si="36"/>
        <v>1472.6974776500392</v>
      </c>
      <c r="K42" s="87" t="str">
        <f t="shared" ca="1" si="22"/>
        <v>RES only</v>
      </c>
      <c r="L42" s="89"/>
      <c r="M42" s="81">
        <v>17</v>
      </c>
      <c r="N42" s="82" t="str">
        <f t="shared" ca="1" si="23"/>
        <v>EAAJ</v>
      </c>
      <c r="O42" s="83">
        <f t="shared" ca="1" si="24"/>
        <v>12220.060944481025</v>
      </c>
      <c r="P42" s="82">
        <f t="shared" ca="1" si="37"/>
        <v>1193.9192301572548</v>
      </c>
      <c r="Q42" s="87" t="str">
        <f t="shared" ca="1" si="25"/>
        <v>RES only</v>
      </c>
      <c r="R42" s="89"/>
      <c r="S42" s="81">
        <v>17</v>
      </c>
      <c r="T42" s="82" t="str">
        <f t="shared" ca="1" si="26"/>
        <v>EAAJ</v>
      </c>
      <c r="U42" s="83">
        <f t="shared" ca="1" si="27"/>
        <v>12004.463255912975</v>
      </c>
      <c r="V42" s="82">
        <f t="shared" ca="1" si="38"/>
        <v>1206.079812939779</v>
      </c>
      <c r="W42" s="87" t="str">
        <f t="shared" ca="1" si="28"/>
        <v>RES only</v>
      </c>
    </row>
    <row r="43" spans="1:23" s="36" customFormat="1" x14ac:dyDescent="0.3">
      <c r="A43" s="36">
        <v>18</v>
      </c>
      <c r="G43" s="81">
        <v>18</v>
      </c>
      <c r="H43" s="85" t="str">
        <f t="shared" ca="1" si="20"/>
        <v>CAAL</v>
      </c>
      <c r="I43" s="86">
        <f t="shared" ca="1" si="21"/>
        <v>13195.364034618147</v>
      </c>
      <c r="J43" s="85">
        <f t="shared" ca="1" si="36"/>
        <v>1493.6870492492726</v>
      </c>
      <c r="K43" s="88" t="str">
        <f t="shared" ca="1" si="22"/>
        <v>Only renewable/storage build, no budget</v>
      </c>
      <c r="L43" s="89"/>
      <c r="M43" s="81">
        <v>18</v>
      </c>
      <c r="N43" s="85" t="str">
        <f t="shared" ca="1" si="23"/>
        <v>CAAL</v>
      </c>
      <c r="O43" s="86">
        <f t="shared" ca="1" si="24"/>
        <v>12848.942640872281</v>
      </c>
      <c r="P43" s="85">
        <f t="shared" ca="1" si="37"/>
        <v>1822.8009265485107</v>
      </c>
      <c r="Q43" s="88" t="str">
        <f t="shared" ca="1" si="25"/>
        <v>Only renewable/storage build, no budget</v>
      </c>
      <c r="R43" s="89"/>
      <c r="S43" s="81">
        <v>18</v>
      </c>
      <c r="T43" s="85" t="str">
        <f t="shared" ca="1" si="26"/>
        <v>CAAL</v>
      </c>
      <c r="U43" s="86">
        <f t="shared" ca="1" si="27"/>
        <v>12796.829417664003</v>
      </c>
      <c r="V43" s="85">
        <f t="shared" ca="1" si="38"/>
        <v>1998.4459746908069</v>
      </c>
      <c r="W43" s="88" t="str">
        <f t="shared" ca="1" si="28"/>
        <v>Only renewable/storage build, no budget</v>
      </c>
    </row>
    <row r="44" spans="1:23" s="36" customFormat="1" x14ac:dyDescent="0.3">
      <c r="A44" s="36">
        <v>19</v>
      </c>
      <c r="G44" s="81">
        <v>19</v>
      </c>
      <c r="H44" s="82" t="str">
        <f t="shared" ca="1" si="20"/>
        <v>BEAL</v>
      </c>
      <c r="I44" s="83">
        <f t="shared" ca="1" si="21"/>
        <v>14156.704689513097</v>
      </c>
      <c r="J44" s="82">
        <f t="shared" ca="1" si="36"/>
        <v>2455.0277041442223</v>
      </c>
      <c r="K44" s="87" t="str">
        <f t="shared" ca="1" si="22"/>
        <v>MAP; Ret all early; Only renewable/storage build, no budget</v>
      </c>
      <c r="L44" s="89"/>
      <c r="M44" s="81">
        <v>19</v>
      </c>
      <c r="N44" s="82" t="str">
        <f t="shared" ca="1" si="23"/>
        <v>BEAL</v>
      </c>
      <c r="O44" s="83">
        <f t="shared" ca="1" si="24"/>
        <v>13710.480636473281</v>
      </c>
      <c r="P44" s="82">
        <f t="shared" ca="1" si="37"/>
        <v>2684.3389221495108</v>
      </c>
      <c r="Q44" s="87" t="str">
        <f t="shared" ca="1" si="25"/>
        <v>MAP; Ret all early; Only renewable/storage build, no budget</v>
      </c>
      <c r="R44" s="89"/>
      <c r="S44" s="81">
        <v>19</v>
      </c>
      <c r="T44" s="82" t="str">
        <f t="shared" ca="1" si="26"/>
        <v>BEAL</v>
      </c>
      <c r="U44" s="83">
        <f t="shared" ca="1" si="27"/>
        <v>13637.216020171763</v>
      </c>
      <c r="V44" s="82">
        <f t="shared" ca="1" si="38"/>
        <v>2838.8325771985674</v>
      </c>
      <c r="W44" s="87" t="str">
        <f t="shared" ca="1" si="28"/>
        <v>MAP; Ret all early; Only renewable/storage build, no budget</v>
      </c>
    </row>
    <row r="45" spans="1:23" s="36" customFormat="1" x14ac:dyDescent="0.3">
      <c r="G45" s="38"/>
      <c r="H45" s="38"/>
      <c r="I45" s="39"/>
      <c r="J45" s="40"/>
      <c r="K45" s="38"/>
      <c r="M45" s="38"/>
      <c r="N45" s="38"/>
      <c r="O45" s="39"/>
      <c r="P45" s="40"/>
      <c r="Q45" s="38"/>
      <c r="S45" s="38"/>
      <c r="T45" s="38"/>
      <c r="U45" s="39"/>
      <c r="V45" s="40"/>
      <c r="W45" s="38"/>
    </row>
    <row r="46" spans="1:23" s="36" customFormat="1" x14ac:dyDescent="0.3">
      <c r="G46" s="38"/>
      <c r="H46" s="38"/>
      <c r="I46" s="39"/>
      <c r="J46" s="40"/>
      <c r="K46" s="38"/>
      <c r="M46" s="38"/>
      <c r="N46" s="38"/>
      <c r="O46" s="39"/>
      <c r="P46" s="40"/>
      <c r="Q46" s="38"/>
      <c r="S46" s="38"/>
      <c r="T46" s="38"/>
      <c r="U46" s="39"/>
      <c r="V46" s="40"/>
      <c r="W46" s="38"/>
    </row>
    <row r="47" spans="1:23" s="36" customFormat="1" x14ac:dyDescent="0.3">
      <c r="G47" s="37" t="s">
        <v>190</v>
      </c>
      <c r="M47" s="37" t="s">
        <v>191</v>
      </c>
      <c r="S47" s="37" t="s">
        <v>192</v>
      </c>
    </row>
    <row r="48" spans="1:23" s="36" customFormat="1" x14ac:dyDescent="0.3">
      <c r="G48" s="55" t="s">
        <v>64</v>
      </c>
      <c r="H48" s="55" t="s">
        <v>65</v>
      </c>
      <c r="I48" s="55" t="s">
        <v>3</v>
      </c>
      <c r="J48" s="55" t="s">
        <v>66</v>
      </c>
      <c r="K48" s="55" t="s">
        <v>67</v>
      </c>
      <c r="M48" s="55" t="s">
        <v>64</v>
      </c>
      <c r="N48" s="55" t="s">
        <v>65</v>
      </c>
      <c r="O48" s="55" t="s">
        <v>3</v>
      </c>
      <c r="P48" s="55" t="s">
        <v>66</v>
      </c>
      <c r="Q48" s="55" t="s">
        <v>67</v>
      </c>
      <c r="S48" s="55" t="s">
        <v>64</v>
      </c>
      <c r="T48" s="55" t="s">
        <v>65</v>
      </c>
      <c r="U48" s="55" t="s">
        <v>3</v>
      </c>
      <c r="V48" s="55" t="s">
        <v>66</v>
      </c>
      <c r="W48" s="55" t="s">
        <v>67</v>
      </c>
    </row>
    <row r="49" spans="1:23" s="36" customFormat="1" x14ac:dyDescent="0.3">
      <c r="A49" s="36">
        <v>1</v>
      </c>
      <c r="G49" s="81">
        <v>1</v>
      </c>
      <c r="H49" s="82" t="str">
        <f t="shared" ref="H49:H67" ca="1" si="39">VLOOKUP($A49, $H$73:$U$99, MATCH(H$3,$H$73:$U$73,0),0)</f>
        <v>CBAA</v>
      </c>
      <c r="I49" s="83">
        <f t="shared" ref="I49:I67" ca="1" si="40">VLOOKUP($A49, $H$73:$U$99, 14,0)</f>
        <v>11441.12967126287</v>
      </c>
      <c r="J49" s="82"/>
      <c r="K49" s="87" t="str">
        <f t="shared" ref="K49:K67" ca="1" si="41">VLOOKUP($A49, $H$73:$U$99, MATCH(K$3,$H$73:$U$73,0),0)</f>
        <v>Retire Iatan 1 2030</v>
      </c>
      <c r="L49" s="89"/>
      <c r="M49" s="81">
        <v>1</v>
      </c>
      <c r="N49" s="82" t="str">
        <f t="shared" ref="N49:N67" ca="1" si="42">VLOOKUP($A49, $I$73:$V$99, MATCH(N$3,$I$73:$V$73,0),0)</f>
        <v>CBAA</v>
      </c>
      <c r="O49" s="83">
        <f t="shared" ref="O49:O67" ca="1" si="43">VLOOKUP($A49, $I$73:$V$99, 14,0)</f>
        <v>11057.813518962486</v>
      </c>
      <c r="P49" s="82"/>
      <c r="Q49" s="87" t="str">
        <f t="shared" ref="Q49:Q67" ca="1" si="44">VLOOKUP($A49, $I$73:$V$99, MATCH(Q$3,$I$73:$V$73,0),0)</f>
        <v>Retire Iatan 1 2030</v>
      </c>
      <c r="R49" s="89"/>
      <c r="S49" s="81">
        <v>1</v>
      </c>
      <c r="T49" s="82" t="str">
        <f t="shared" ref="T49:T67" ca="1" si="45">VLOOKUP($A49, $J$73:$W$99, MATCH(T$3,$J$73:$W$73,0),0)</f>
        <v>CAAF</v>
      </c>
      <c r="U49" s="83">
        <f t="shared" ref="U49:U67" ca="1" si="46">VLOOKUP($A49, $J$73:$W$99, 14,0)</f>
        <v>10606.603001599844</v>
      </c>
      <c r="V49" s="82"/>
      <c r="W49" s="87" t="str">
        <f t="shared" ref="W49:W67" ca="1" si="47">VLOOKUP($A49, $J$73:$W$99, MATCH(W$3,$J$73:$W$73,0),0)</f>
        <v>High/High</v>
      </c>
    </row>
    <row r="50" spans="1:23" s="36" customFormat="1" x14ac:dyDescent="0.3">
      <c r="A50" s="36">
        <v>2</v>
      </c>
      <c r="G50" s="81">
        <v>2</v>
      </c>
      <c r="H50" s="85" t="str">
        <f t="shared" ca="1" si="39"/>
        <v>CCAA</v>
      </c>
      <c r="I50" s="86">
        <f t="shared" ca="1" si="40"/>
        <v>11451.848855115257</v>
      </c>
      <c r="J50" s="85">
        <f ca="1">I50-I$49</f>
        <v>10.719183852386777</v>
      </c>
      <c r="K50" s="88" t="str">
        <f t="shared" ca="1" si="41"/>
        <v>Retire Jeffrey 2 2039</v>
      </c>
      <c r="L50" s="89"/>
      <c r="M50" s="81">
        <v>2</v>
      </c>
      <c r="N50" s="85" t="str">
        <f t="shared" ca="1" si="42"/>
        <v>CCAA</v>
      </c>
      <c r="O50" s="86">
        <f t="shared" ca="1" si="43"/>
        <v>11066.834283118444</v>
      </c>
      <c r="P50" s="85">
        <f ca="1">O50-O$49</f>
        <v>9.0207641559572949</v>
      </c>
      <c r="Q50" s="88" t="str">
        <f t="shared" ca="1" si="44"/>
        <v>Retire Jeffrey 2 2039</v>
      </c>
      <c r="R50" s="89"/>
      <c r="S50" s="81">
        <v>2</v>
      </c>
      <c r="T50" s="85" t="str">
        <f t="shared" ca="1" si="45"/>
        <v>CAAC</v>
      </c>
      <c r="U50" s="86">
        <f t="shared" ca="1" si="46"/>
        <v>10625.068396158653</v>
      </c>
      <c r="V50" s="85">
        <f ca="1">U50-U$49</f>
        <v>18.465394558808839</v>
      </c>
      <c r="W50" s="88" t="str">
        <f t="shared" ca="1" si="47"/>
        <v>No 2027 Solar</v>
      </c>
    </row>
    <row r="51" spans="1:23" s="36" customFormat="1" x14ac:dyDescent="0.3">
      <c r="A51" s="36">
        <v>3</v>
      </c>
      <c r="G51" s="81">
        <v>3</v>
      </c>
      <c r="H51" s="82" t="str">
        <f t="shared" ca="1" si="39"/>
        <v>CAAA</v>
      </c>
      <c r="I51" s="83">
        <f t="shared" ca="1" si="40"/>
        <v>11460.202063035082</v>
      </c>
      <c r="J51" s="82">
        <f t="shared" ref="J51:J67" ca="1" si="48">I51-I$49</f>
        <v>19.072391772211631</v>
      </c>
      <c r="K51" s="87" t="str">
        <f t="shared" ca="1" si="41"/>
        <v>RAP Plus</v>
      </c>
      <c r="L51" s="89"/>
      <c r="M51" s="81">
        <v>3</v>
      </c>
      <c r="N51" s="82" t="str">
        <f t="shared" ca="1" si="42"/>
        <v>AAAA</v>
      </c>
      <c r="O51" s="83">
        <f t="shared" ca="1" si="43"/>
        <v>11071.332585035791</v>
      </c>
      <c r="P51" s="82">
        <f t="shared" ref="P51:P67" ca="1" si="49">O51-O$49</f>
        <v>13.519066073304202</v>
      </c>
      <c r="Q51" s="87" t="str">
        <f t="shared" ca="1" si="44"/>
        <v>RAP</v>
      </c>
      <c r="R51" s="89"/>
      <c r="S51" s="81">
        <v>3</v>
      </c>
      <c r="T51" s="82" t="str">
        <f t="shared" ca="1" si="45"/>
        <v>AAAA</v>
      </c>
      <c r="U51" s="83">
        <f t="shared" ca="1" si="46"/>
        <v>10663.987924178247</v>
      </c>
      <c r="V51" s="82">
        <f t="shared" ref="V51:V67" ca="1" si="50">U51-U$49</f>
        <v>57.384922578403348</v>
      </c>
      <c r="W51" s="87" t="str">
        <f t="shared" ca="1" si="47"/>
        <v>RAP</v>
      </c>
    </row>
    <row r="52" spans="1:23" s="36" customFormat="1" x14ac:dyDescent="0.3">
      <c r="A52" s="36">
        <v>4</v>
      </c>
      <c r="G52" s="81">
        <v>4</v>
      </c>
      <c r="H52" s="85" t="str">
        <f t="shared" ca="1" si="39"/>
        <v>MEEIA</v>
      </c>
      <c r="I52" s="86">
        <f t="shared" ca="1" si="40"/>
        <v>11509.643483624121</v>
      </c>
      <c r="J52" s="85">
        <f t="shared" ca="1" si="48"/>
        <v>68.51381236125053</v>
      </c>
      <c r="K52" s="88" t="str">
        <f t="shared" ca="1" si="41"/>
        <v>MEEIA</v>
      </c>
      <c r="L52" s="89"/>
      <c r="M52" s="81">
        <v>4</v>
      </c>
      <c r="N52" s="85" t="str">
        <f t="shared" ca="1" si="42"/>
        <v>DAAA</v>
      </c>
      <c r="O52" s="86">
        <f t="shared" ca="1" si="43"/>
        <v>11075.001458564106</v>
      </c>
      <c r="P52" s="85">
        <f t="shared" ca="1" si="49"/>
        <v>17.187939601619291</v>
      </c>
      <c r="Q52" s="88" t="str">
        <f t="shared" ca="1" si="44"/>
        <v>RAP Minus</v>
      </c>
      <c r="R52" s="89"/>
      <c r="S52" s="81">
        <v>4</v>
      </c>
      <c r="T52" s="85" t="str">
        <f t="shared" ca="1" si="45"/>
        <v>DAAA</v>
      </c>
      <c r="U52" s="86">
        <f t="shared" ca="1" si="46"/>
        <v>10698.050250967022</v>
      </c>
      <c r="V52" s="85">
        <f t="shared" ca="1" si="50"/>
        <v>91.447249367178301</v>
      </c>
      <c r="W52" s="88" t="str">
        <f t="shared" ca="1" si="47"/>
        <v>RAP Minus</v>
      </c>
    </row>
    <row r="53" spans="1:23" s="36" customFormat="1" x14ac:dyDescent="0.3">
      <c r="A53" s="36">
        <v>5</v>
      </c>
      <c r="G53" s="81">
        <v>5</v>
      </c>
      <c r="H53" s="82" t="str">
        <f t="shared" ca="1" si="39"/>
        <v>DAAA</v>
      </c>
      <c r="I53" s="83">
        <f t="shared" ca="1" si="40"/>
        <v>11513.910470873467</v>
      </c>
      <c r="J53" s="82">
        <f t="shared" ca="1" si="48"/>
        <v>72.780799610596659</v>
      </c>
      <c r="K53" s="87" t="str">
        <f t="shared" ca="1" si="41"/>
        <v>RAP Minus</v>
      </c>
      <c r="L53" s="89"/>
      <c r="M53" s="81">
        <v>5</v>
      </c>
      <c r="N53" s="82" t="str">
        <f t="shared" ca="1" si="42"/>
        <v>CAAA</v>
      </c>
      <c r="O53" s="83">
        <f t="shared" ca="1" si="43"/>
        <v>11076.885910734698</v>
      </c>
      <c r="P53" s="82">
        <f t="shared" ca="1" si="49"/>
        <v>19.072391772211631</v>
      </c>
      <c r="Q53" s="87" t="str">
        <f t="shared" ca="1" si="44"/>
        <v>RAP Plus</v>
      </c>
      <c r="R53" s="89"/>
      <c r="S53" s="81">
        <v>5</v>
      </c>
      <c r="T53" s="82" t="str">
        <f t="shared" ca="1" si="45"/>
        <v>MEEIA</v>
      </c>
      <c r="U53" s="83">
        <f t="shared" ca="1" si="46"/>
        <v>10698.613645430893</v>
      </c>
      <c r="V53" s="82">
        <f t="shared" ca="1" si="50"/>
        <v>92.010643831048583</v>
      </c>
      <c r="W53" s="87" t="str">
        <f t="shared" ca="1" si="47"/>
        <v>MEEIA</v>
      </c>
    </row>
    <row r="54" spans="1:23" s="36" customFormat="1" x14ac:dyDescent="0.3">
      <c r="A54" s="36">
        <v>6</v>
      </c>
      <c r="G54" s="81">
        <v>6</v>
      </c>
      <c r="H54" s="85" t="str">
        <f t="shared" ca="1" si="39"/>
        <v>AAAA</v>
      </c>
      <c r="I54" s="86">
        <f t="shared" ca="1" si="40"/>
        <v>11517.824886242362</v>
      </c>
      <c r="J54" s="85">
        <f t="shared" ca="1" si="48"/>
        <v>76.695214979492448</v>
      </c>
      <c r="K54" s="88" t="str">
        <f t="shared" ca="1" si="41"/>
        <v>RAP</v>
      </c>
      <c r="L54" s="89"/>
      <c r="M54" s="81">
        <v>6</v>
      </c>
      <c r="N54" s="85" t="str">
        <f t="shared" ca="1" si="42"/>
        <v>CAAC</v>
      </c>
      <c r="O54" s="86">
        <f t="shared" ca="1" si="43"/>
        <v>11080.247894645445</v>
      </c>
      <c r="P54" s="85">
        <f t="shared" ca="1" si="49"/>
        <v>22.434375682958489</v>
      </c>
      <c r="Q54" s="88" t="str">
        <f t="shared" ca="1" si="44"/>
        <v>No 2027 Solar</v>
      </c>
      <c r="R54" s="89"/>
      <c r="S54" s="81">
        <v>6</v>
      </c>
      <c r="T54" s="85" t="str">
        <f t="shared" ca="1" si="45"/>
        <v>CBAA</v>
      </c>
      <c r="U54" s="86">
        <f t="shared" ca="1" si="46"/>
        <v>10712.639396945877</v>
      </c>
      <c r="V54" s="85">
        <f t="shared" ca="1" si="50"/>
        <v>106.0363953460328</v>
      </c>
      <c r="W54" s="88" t="str">
        <f t="shared" ca="1" si="47"/>
        <v>Retire Iatan 1 2030</v>
      </c>
    </row>
    <row r="55" spans="1:23" s="36" customFormat="1" x14ac:dyDescent="0.3">
      <c r="A55" s="36">
        <v>7</v>
      </c>
      <c r="G55" s="81">
        <v>7</v>
      </c>
      <c r="H55" s="82" t="str">
        <f t="shared" ca="1" si="39"/>
        <v>CGAG</v>
      </c>
      <c r="I55" s="83">
        <f t="shared" ca="1" si="40"/>
        <v>11524.05201535099</v>
      </c>
      <c r="J55" s="82">
        <f t="shared" ref="J55" ca="1" si="51">I55-I$49</f>
        <v>82.922344088119644</v>
      </c>
      <c r="K55" s="87" t="str">
        <f t="shared" ca="1" si="41"/>
        <v>Low/Low, No retirements</v>
      </c>
      <c r="L55" s="89"/>
      <c r="M55" s="81">
        <v>7</v>
      </c>
      <c r="N55" s="82" t="str">
        <f t="shared" ca="1" si="42"/>
        <v>MEEIA</v>
      </c>
      <c r="O55" s="83">
        <f t="shared" ca="1" si="43"/>
        <v>11093.381658365854</v>
      </c>
      <c r="P55" s="82">
        <f t="shared" ref="P55" ca="1" si="52">O55-O$49</f>
        <v>35.56813940336724</v>
      </c>
      <c r="Q55" s="87" t="str">
        <f t="shared" ca="1" si="44"/>
        <v>MEEIA</v>
      </c>
      <c r="R55" s="89"/>
      <c r="S55" s="81">
        <v>7</v>
      </c>
      <c r="T55" s="82" t="str">
        <f t="shared" ca="1" si="45"/>
        <v>CCAA</v>
      </c>
      <c r="U55" s="83">
        <f t="shared" ca="1" si="46"/>
        <v>10718.090479554041</v>
      </c>
      <c r="V55" s="82">
        <f t="shared" ref="V55" ca="1" si="53">U55-U$49</f>
        <v>111.48747795419695</v>
      </c>
      <c r="W55" s="87" t="str">
        <f t="shared" ca="1" si="47"/>
        <v>Retire Jeffrey 2 2039</v>
      </c>
    </row>
    <row r="56" spans="1:23" s="36" customFormat="1" x14ac:dyDescent="0.3">
      <c r="A56" s="36">
        <v>8</v>
      </c>
      <c r="G56" s="81">
        <v>8</v>
      </c>
      <c r="H56" s="85" t="str">
        <f t="shared" ca="1" si="39"/>
        <v>CDAA</v>
      </c>
      <c r="I56" s="86">
        <f t="shared" ca="1" si="40"/>
        <v>11551.784440550497</v>
      </c>
      <c r="J56" s="85">
        <f t="shared" ca="1" si="48"/>
        <v>110.65476928762655</v>
      </c>
      <c r="K56" s="88" t="str">
        <f t="shared" ca="1" si="41"/>
        <v>Retire Jeffrey 1 2030</v>
      </c>
      <c r="L56" s="89"/>
      <c r="M56" s="81">
        <v>8</v>
      </c>
      <c r="N56" s="85" t="str">
        <f t="shared" ca="1" si="42"/>
        <v>CGAG</v>
      </c>
      <c r="O56" s="86">
        <f t="shared" ca="1" si="43"/>
        <v>11135.809440496329</v>
      </c>
      <c r="P56" s="85">
        <f t="shared" ca="1" si="49"/>
        <v>77.995921533842193</v>
      </c>
      <c r="Q56" s="88" t="str">
        <f t="shared" ca="1" si="44"/>
        <v>Low/Low, No retirements</v>
      </c>
      <c r="R56" s="89"/>
      <c r="S56" s="81">
        <v>8</v>
      </c>
      <c r="T56" s="85" t="str">
        <f t="shared" ca="1" si="45"/>
        <v>CAAA</v>
      </c>
      <c r="U56" s="86">
        <f t="shared" ca="1" si="46"/>
        <v>10731.711788718083</v>
      </c>
      <c r="V56" s="85">
        <f t="shared" ca="1" si="50"/>
        <v>125.10878711823898</v>
      </c>
      <c r="W56" s="88" t="str">
        <f t="shared" ca="1" si="47"/>
        <v>RAP Plus</v>
      </c>
    </row>
    <row r="57" spans="1:23" s="36" customFormat="1" x14ac:dyDescent="0.3">
      <c r="A57" s="36">
        <v>9</v>
      </c>
      <c r="G57" s="81">
        <v>9</v>
      </c>
      <c r="H57" s="82" t="str">
        <f t="shared" ca="1" si="39"/>
        <v>CAAC</v>
      </c>
      <c r="I57" s="83">
        <f t="shared" ca="1" si="40"/>
        <v>11569.786142100735</v>
      </c>
      <c r="J57" s="82">
        <f t="shared" ca="1" si="48"/>
        <v>128.65647083786462</v>
      </c>
      <c r="K57" s="87" t="str">
        <f t="shared" ca="1" si="41"/>
        <v>No 2027 Solar</v>
      </c>
      <c r="L57" s="89"/>
      <c r="M57" s="81">
        <v>9</v>
      </c>
      <c r="N57" s="82" t="str">
        <f t="shared" ca="1" si="42"/>
        <v>CDAA</v>
      </c>
      <c r="O57" s="83">
        <f t="shared" ca="1" si="43"/>
        <v>11138.347864363657</v>
      </c>
      <c r="P57" s="82">
        <f t="shared" ca="1" si="49"/>
        <v>80.534345401170867</v>
      </c>
      <c r="Q57" s="87" t="str">
        <f t="shared" ca="1" si="44"/>
        <v>Retire Jeffrey 1 2030</v>
      </c>
      <c r="R57" s="89"/>
      <c r="S57" s="81">
        <v>9</v>
      </c>
      <c r="T57" s="82" t="str">
        <f t="shared" ca="1" si="45"/>
        <v>CGAG</v>
      </c>
      <c r="U57" s="83">
        <f t="shared" ca="1" si="46"/>
        <v>10756.312531757992</v>
      </c>
      <c r="V57" s="82">
        <f t="shared" ca="1" si="50"/>
        <v>149.70953015814848</v>
      </c>
      <c r="W57" s="87" t="str">
        <f t="shared" ca="1" si="47"/>
        <v>Low/Low, No retirements</v>
      </c>
    </row>
    <row r="58" spans="1:23" s="36" customFormat="1" x14ac:dyDescent="0.3">
      <c r="A58" s="36">
        <v>10</v>
      </c>
      <c r="G58" s="81">
        <v>10</v>
      </c>
      <c r="H58" s="85" t="str">
        <f t="shared" ca="1" si="39"/>
        <v>CFAA</v>
      </c>
      <c r="I58" s="86">
        <f t="shared" ca="1" si="40"/>
        <v>11619.164522874216</v>
      </c>
      <c r="J58" s="85">
        <f t="shared" ca="1" si="48"/>
        <v>178.03485161134631</v>
      </c>
      <c r="K58" s="88" t="str">
        <f t="shared" ca="1" si="41"/>
        <v>Retire Crossroads 2028</v>
      </c>
      <c r="L58" s="89"/>
      <c r="M58" s="81">
        <v>10</v>
      </c>
      <c r="N58" s="85" t="str">
        <f t="shared" ca="1" si="42"/>
        <v>CFAA</v>
      </c>
      <c r="O58" s="86">
        <f t="shared" ca="1" si="43"/>
        <v>11188.258994825712</v>
      </c>
      <c r="P58" s="85">
        <f t="shared" ca="1" si="49"/>
        <v>130.44547586322551</v>
      </c>
      <c r="Q58" s="88" t="str">
        <f t="shared" ca="1" si="44"/>
        <v>Retire Crossroads 2028</v>
      </c>
      <c r="R58" s="89"/>
      <c r="S58" s="81">
        <v>10</v>
      </c>
      <c r="T58" s="85" t="str">
        <f t="shared" ca="1" si="45"/>
        <v>BAAA</v>
      </c>
      <c r="U58" s="86">
        <f t="shared" ca="1" si="46"/>
        <v>10783.943518998169</v>
      </c>
      <c r="V58" s="85">
        <f t="shared" ca="1" si="50"/>
        <v>177.34051739832466</v>
      </c>
      <c r="W58" s="88" t="str">
        <f t="shared" ca="1" si="47"/>
        <v>MAP</v>
      </c>
    </row>
    <row r="59" spans="1:23" s="36" customFormat="1" x14ac:dyDescent="0.3">
      <c r="A59" s="36">
        <v>11</v>
      </c>
      <c r="G59" s="81">
        <v>11</v>
      </c>
      <c r="H59" s="82" t="str">
        <f t="shared" ca="1" si="39"/>
        <v>CEAA</v>
      </c>
      <c r="I59" s="83">
        <f t="shared" ca="1" si="40"/>
        <v>11654.754559829988</v>
      </c>
      <c r="J59" s="82">
        <f t="shared" ca="1" si="48"/>
        <v>213.62488856711752</v>
      </c>
      <c r="K59" s="87" t="str">
        <f t="shared" ca="1" si="41"/>
        <v>Retire all coal early</v>
      </c>
      <c r="L59" s="89"/>
      <c r="M59" s="81">
        <v>11</v>
      </c>
      <c r="N59" s="82" t="str">
        <f t="shared" ca="1" si="42"/>
        <v>CAAF</v>
      </c>
      <c r="O59" s="83">
        <f t="shared" ca="1" si="43"/>
        <v>11228.964190540353</v>
      </c>
      <c r="P59" s="82">
        <f t="shared" ca="1" si="49"/>
        <v>171.15067157786689</v>
      </c>
      <c r="Q59" s="87" t="str">
        <f t="shared" ca="1" si="44"/>
        <v>High/High</v>
      </c>
      <c r="R59" s="89"/>
      <c r="S59" s="81">
        <v>11</v>
      </c>
      <c r="T59" s="82" t="str">
        <f t="shared" ca="1" si="45"/>
        <v>CDAA</v>
      </c>
      <c r="U59" s="83">
        <f t="shared" ca="1" si="46"/>
        <v>10823.2941662335</v>
      </c>
      <c r="V59" s="82">
        <f t="shared" ca="1" si="50"/>
        <v>216.69116463365572</v>
      </c>
      <c r="W59" s="87" t="str">
        <f t="shared" ca="1" si="47"/>
        <v>Retire Jeffrey 1 2030</v>
      </c>
    </row>
    <row r="60" spans="1:23" s="36" customFormat="1" x14ac:dyDescent="0.3">
      <c r="A60" s="36">
        <v>12</v>
      </c>
      <c r="G60" s="81">
        <v>12</v>
      </c>
      <c r="H60" s="85" t="str">
        <f t="shared" ca="1" si="39"/>
        <v>BAAA</v>
      </c>
      <c r="I60" s="86">
        <f t="shared" ca="1" si="40"/>
        <v>11770.807120974896</v>
      </c>
      <c r="J60" s="85">
        <f t="shared" ca="1" si="48"/>
        <v>329.67744971202592</v>
      </c>
      <c r="K60" s="88" t="str">
        <f t="shared" ca="1" si="41"/>
        <v>MAP</v>
      </c>
      <c r="L60" s="89"/>
      <c r="M60" s="81">
        <v>12</v>
      </c>
      <c r="N60" s="85" t="str">
        <f t="shared" ca="1" si="42"/>
        <v>CEAA</v>
      </c>
      <c r="O60" s="86">
        <f t="shared" ca="1" si="43"/>
        <v>11245.457201711326</v>
      </c>
      <c r="P60" s="85">
        <f t="shared" ca="1" si="49"/>
        <v>187.64368274883964</v>
      </c>
      <c r="Q60" s="88" t="str">
        <f t="shared" ca="1" si="44"/>
        <v>Retire all coal early</v>
      </c>
      <c r="R60" s="89"/>
      <c r="S60" s="81">
        <v>12</v>
      </c>
      <c r="T60" s="85" t="str">
        <f t="shared" ca="1" si="45"/>
        <v>CFAA</v>
      </c>
      <c r="U60" s="86">
        <f t="shared" ca="1" si="46"/>
        <v>10835.081209939617</v>
      </c>
      <c r="V60" s="85">
        <f t="shared" ca="1" si="50"/>
        <v>228.47820833977312</v>
      </c>
      <c r="W60" s="88" t="str">
        <f t="shared" ca="1" si="47"/>
        <v>Retire Crossroads 2028</v>
      </c>
    </row>
    <row r="61" spans="1:23" s="36" customFormat="1" x14ac:dyDescent="0.3">
      <c r="A61" s="36">
        <v>13</v>
      </c>
      <c r="G61" s="81">
        <v>13</v>
      </c>
      <c r="H61" s="82" t="str">
        <f t="shared" ca="1" si="39"/>
        <v>CAAG</v>
      </c>
      <c r="I61" s="83">
        <f t="shared" ca="1" si="40"/>
        <v>11780.358774102189</v>
      </c>
      <c r="J61" s="82">
        <f t="shared" ca="1" si="48"/>
        <v>339.22910283931924</v>
      </c>
      <c r="K61" s="87" t="str">
        <f t="shared" ca="1" si="41"/>
        <v>Low/Low</v>
      </c>
      <c r="L61" s="89"/>
      <c r="M61" s="81">
        <v>13</v>
      </c>
      <c r="N61" s="82" t="str">
        <f t="shared" ca="1" si="42"/>
        <v>BAAA</v>
      </c>
      <c r="O61" s="83">
        <f t="shared" ca="1" si="43"/>
        <v>11265.755234610628</v>
      </c>
      <c r="P61" s="82">
        <f t="shared" ca="1" si="49"/>
        <v>207.94171564814133</v>
      </c>
      <c r="Q61" s="87" t="str">
        <f t="shared" ca="1" si="44"/>
        <v>MAP</v>
      </c>
      <c r="R61" s="89"/>
      <c r="S61" s="81">
        <v>13</v>
      </c>
      <c r="T61" s="82" t="str">
        <f t="shared" ca="1" si="45"/>
        <v>CEAA</v>
      </c>
      <c r="U61" s="83">
        <f t="shared" ca="1" si="46"/>
        <v>10937.255447165129</v>
      </c>
      <c r="V61" s="82">
        <f t="shared" ca="1" si="50"/>
        <v>330.65244556528523</v>
      </c>
      <c r="W61" s="87" t="str">
        <f t="shared" ca="1" si="47"/>
        <v>Retire all coal early</v>
      </c>
    </row>
    <row r="62" spans="1:23" s="36" customFormat="1" x14ac:dyDescent="0.3">
      <c r="A62" s="36">
        <v>14</v>
      </c>
      <c r="G62" s="81">
        <v>14</v>
      </c>
      <c r="H62" s="85" t="str">
        <f t="shared" ca="1" si="39"/>
        <v>FAAA</v>
      </c>
      <c r="I62" s="86">
        <f t="shared" ca="1" si="40"/>
        <v>11796.204475542818</v>
      </c>
      <c r="J62" s="85">
        <f t="shared" ca="1" si="48"/>
        <v>355.07480427994778</v>
      </c>
      <c r="K62" s="88" t="str">
        <f t="shared" ca="1" si="41"/>
        <v>No Future DSM, No TOU</v>
      </c>
      <c r="L62" s="89"/>
      <c r="M62" s="81">
        <v>14</v>
      </c>
      <c r="N62" s="85" t="str">
        <f t="shared" ca="1" si="42"/>
        <v>EAAA</v>
      </c>
      <c r="O62" s="86">
        <f t="shared" ca="1" si="43"/>
        <v>11355.649149363204</v>
      </c>
      <c r="P62" s="85">
        <f t="shared" ca="1" si="49"/>
        <v>297.83563040071749</v>
      </c>
      <c r="Q62" s="88" t="str">
        <f t="shared" ca="1" si="44"/>
        <v>No Future DSM</v>
      </c>
      <c r="R62" s="89"/>
      <c r="S62" s="81">
        <v>14</v>
      </c>
      <c r="T62" s="85" t="str">
        <f t="shared" ca="1" si="45"/>
        <v>EAAA</v>
      </c>
      <c r="U62" s="86">
        <f t="shared" ca="1" si="46"/>
        <v>10986.180213570236</v>
      </c>
      <c r="V62" s="85">
        <f t="shared" ca="1" si="50"/>
        <v>379.57721197039245</v>
      </c>
      <c r="W62" s="88" t="str">
        <f t="shared" ca="1" si="47"/>
        <v>No Future DSM</v>
      </c>
    </row>
    <row r="63" spans="1:23" s="36" customFormat="1" x14ac:dyDescent="0.3">
      <c r="A63" s="36">
        <v>15</v>
      </c>
      <c r="G63" s="81">
        <v>15</v>
      </c>
      <c r="H63" s="82" t="str">
        <f t="shared" ca="1" si="39"/>
        <v>EAAA</v>
      </c>
      <c r="I63" s="83">
        <f t="shared" ca="1" si="40"/>
        <v>11856.137249063382</v>
      </c>
      <c r="J63" s="82">
        <f t="shared" ca="1" si="48"/>
        <v>415.00757780051208</v>
      </c>
      <c r="K63" s="87" t="str">
        <f t="shared" ca="1" si="41"/>
        <v>No Future DSM</v>
      </c>
      <c r="L63" s="89"/>
      <c r="M63" s="81">
        <v>15</v>
      </c>
      <c r="N63" s="82" t="str">
        <f t="shared" ca="1" si="42"/>
        <v>FAAA</v>
      </c>
      <c r="O63" s="83">
        <f t="shared" ca="1" si="43"/>
        <v>11377.281804119271</v>
      </c>
      <c r="P63" s="82">
        <f t="shared" ca="1" si="49"/>
        <v>319.46828515678499</v>
      </c>
      <c r="Q63" s="87" t="str">
        <f t="shared" ca="1" si="44"/>
        <v>No Future DSM, No TOU</v>
      </c>
      <c r="R63" s="89"/>
      <c r="S63" s="81">
        <v>15</v>
      </c>
      <c r="T63" s="82" t="str">
        <f t="shared" ca="1" si="45"/>
        <v>FAAA</v>
      </c>
      <c r="U63" s="83">
        <f t="shared" ca="1" si="46"/>
        <v>11094.178973774486</v>
      </c>
      <c r="V63" s="82">
        <f t="shared" ca="1" si="50"/>
        <v>487.57597217464172</v>
      </c>
      <c r="W63" s="87" t="str">
        <f t="shared" ca="1" si="47"/>
        <v>No Future DSM, No TOU</v>
      </c>
    </row>
    <row r="64" spans="1:23" s="36" customFormat="1" x14ac:dyDescent="0.3">
      <c r="A64" s="36">
        <v>16</v>
      </c>
      <c r="G64" s="81">
        <v>16</v>
      </c>
      <c r="H64" s="85" t="str">
        <f t="shared" ca="1" si="39"/>
        <v>CAAF</v>
      </c>
      <c r="I64" s="86">
        <f t="shared" ca="1" si="40"/>
        <v>11899.813875197629</v>
      </c>
      <c r="J64" s="85">
        <f t="shared" ca="1" si="48"/>
        <v>458.68420393475935</v>
      </c>
      <c r="K64" s="88" t="str">
        <f t="shared" ca="1" si="41"/>
        <v>High/High</v>
      </c>
      <c r="L64" s="89"/>
      <c r="M64" s="81">
        <v>16</v>
      </c>
      <c r="N64" s="85" t="str">
        <f t="shared" ca="1" si="42"/>
        <v>CAAG</v>
      </c>
      <c r="O64" s="86">
        <f t="shared" ca="1" si="43"/>
        <v>11623.956788754174</v>
      </c>
      <c r="P64" s="85">
        <f t="shared" ca="1" si="49"/>
        <v>566.143269791688</v>
      </c>
      <c r="Q64" s="88" t="str">
        <f t="shared" ca="1" si="44"/>
        <v>Low/Low</v>
      </c>
      <c r="R64" s="89"/>
      <c r="S64" s="81">
        <v>16</v>
      </c>
      <c r="T64" s="85" t="str">
        <f t="shared" ca="1" si="45"/>
        <v>CAAG</v>
      </c>
      <c r="U64" s="86">
        <f t="shared" ca="1" si="46"/>
        <v>11517.020115501326</v>
      </c>
      <c r="V64" s="85">
        <f t="shared" ca="1" si="50"/>
        <v>910.41711390148157</v>
      </c>
      <c r="W64" s="88" t="str">
        <f t="shared" ca="1" si="47"/>
        <v>Low/Low</v>
      </c>
    </row>
    <row r="65" spans="1:23" s="36" customFormat="1" x14ac:dyDescent="0.3">
      <c r="A65" s="36">
        <v>17</v>
      </c>
      <c r="G65" s="81">
        <v>17</v>
      </c>
      <c r="H65" s="82" t="str">
        <f t="shared" ca="1" si="39"/>
        <v>EAAJ</v>
      </c>
      <c r="I65" s="83">
        <f t="shared" ca="1" si="40"/>
        <v>12468.430660868118</v>
      </c>
      <c r="J65" s="82">
        <f t="shared" ca="1" si="48"/>
        <v>1027.3009896052481</v>
      </c>
      <c r="K65" s="87" t="str">
        <f t="shared" ca="1" si="41"/>
        <v>RES only</v>
      </c>
      <c r="L65" s="89"/>
      <c r="M65" s="81">
        <v>17</v>
      </c>
      <c r="N65" s="82" t="str">
        <f t="shared" ca="1" si="42"/>
        <v>EAAJ</v>
      </c>
      <c r="O65" s="83">
        <f t="shared" ca="1" si="43"/>
        <v>12257.90255843669</v>
      </c>
      <c r="P65" s="82">
        <f t="shared" ca="1" si="49"/>
        <v>1200.0890394742037</v>
      </c>
      <c r="Q65" s="87" t="str">
        <f t="shared" ca="1" si="44"/>
        <v>RES only</v>
      </c>
      <c r="R65" s="89"/>
      <c r="S65" s="81">
        <v>17</v>
      </c>
      <c r="T65" s="82" t="str">
        <f t="shared" ca="1" si="45"/>
        <v>CAAL</v>
      </c>
      <c r="U65" s="83">
        <f t="shared" ca="1" si="46"/>
        <v>11999.083968514298</v>
      </c>
      <c r="V65" s="82">
        <f t="shared" ca="1" si="50"/>
        <v>1392.4809669144543</v>
      </c>
      <c r="W65" s="87" t="str">
        <f t="shared" ca="1" si="47"/>
        <v>Only renewable/storage build, no budget</v>
      </c>
    </row>
    <row r="66" spans="1:23" s="36" customFormat="1" x14ac:dyDescent="0.3">
      <c r="A66" s="36">
        <v>18</v>
      </c>
      <c r="G66" s="81">
        <v>18</v>
      </c>
      <c r="H66" s="85" t="str">
        <f t="shared" ca="1" si="39"/>
        <v>CAAL</v>
      </c>
      <c r="I66" s="86">
        <f t="shared" ca="1" si="40"/>
        <v>14039.949684086716</v>
      </c>
      <c r="J66" s="85">
        <f t="shared" ca="1" si="48"/>
        <v>2598.8200128238459</v>
      </c>
      <c r="K66" s="88" t="str">
        <f t="shared" ca="1" si="41"/>
        <v>Only renewable/storage build, no budget</v>
      </c>
      <c r="L66" s="89"/>
      <c r="M66" s="81">
        <v>18</v>
      </c>
      <c r="N66" s="85" t="str">
        <f t="shared" ca="1" si="42"/>
        <v>CAAL</v>
      </c>
      <c r="O66" s="86">
        <f t="shared" ca="1" si="43"/>
        <v>12745.815617322021</v>
      </c>
      <c r="P66" s="85">
        <f t="shared" ca="1" si="49"/>
        <v>1688.002098359535</v>
      </c>
      <c r="Q66" s="88" t="str">
        <f t="shared" ca="1" si="44"/>
        <v>Only renewable/storage build, no budget</v>
      </c>
      <c r="R66" s="89"/>
      <c r="S66" s="81">
        <v>18</v>
      </c>
      <c r="T66" s="85" t="str">
        <f t="shared" ca="1" si="45"/>
        <v>EAAJ</v>
      </c>
      <c r="U66" s="86">
        <f t="shared" ca="1" si="46"/>
        <v>12166.75934731007</v>
      </c>
      <c r="V66" s="85">
        <f t="shared" ca="1" si="50"/>
        <v>1560.1563457102257</v>
      </c>
      <c r="W66" s="88" t="str">
        <f t="shared" ca="1" si="47"/>
        <v>RES only</v>
      </c>
    </row>
    <row r="67" spans="1:23" s="36" customFormat="1" x14ac:dyDescent="0.3">
      <c r="A67" s="36">
        <v>19</v>
      </c>
      <c r="G67" s="81">
        <v>19</v>
      </c>
      <c r="H67" s="82" t="str">
        <f t="shared" ca="1" si="39"/>
        <v>BEAL</v>
      </c>
      <c r="I67" s="83">
        <f t="shared" ca="1" si="40"/>
        <v>15044.873063500057</v>
      </c>
      <c r="J67" s="82">
        <f t="shared" ca="1" si="48"/>
        <v>3603.7433922371874</v>
      </c>
      <c r="K67" s="87" t="str">
        <f t="shared" ca="1" si="41"/>
        <v>MAP; Ret all early; Only renewable/storage build, no budget</v>
      </c>
      <c r="L67" s="89"/>
      <c r="M67" s="81">
        <v>19</v>
      </c>
      <c r="N67" s="82" t="str">
        <f t="shared" ca="1" si="42"/>
        <v>BEAL</v>
      </c>
      <c r="O67" s="83">
        <f t="shared" ca="1" si="43"/>
        <v>13584.346524648006</v>
      </c>
      <c r="P67" s="82">
        <f t="shared" ca="1" si="49"/>
        <v>2526.53300568552</v>
      </c>
      <c r="Q67" s="87" t="str">
        <f t="shared" ca="1" si="44"/>
        <v>MAP; Ret all early; Only renewable/storage build, no budget</v>
      </c>
      <c r="R67" s="89"/>
      <c r="S67" s="81">
        <v>19</v>
      </c>
      <c r="T67" s="82" t="str">
        <f t="shared" ca="1" si="45"/>
        <v>BEAL</v>
      </c>
      <c r="U67" s="83">
        <f t="shared" ca="1" si="46"/>
        <v>12793.520402098824</v>
      </c>
      <c r="V67" s="82">
        <f t="shared" ca="1" si="50"/>
        <v>2186.91740049898</v>
      </c>
      <c r="W67" s="87" t="str">
        <f t="shared" ca="1" si="47"/>
        <v>MAP; Ret all early; Only renewable/storage build, no budget</v>
      </c>
    </row>
    <row r="68" spans="1:23" s="36" customFormat="1" x14ac:dyDescent="0.3"/>
    <row r="69" spans="1:23" s="36" customFormat="1" x14ac:dyDescent="0.3"/>
    <row r="70" spans="1:23" s="36" customFormat="1" x14ac:dyDescent="0.3"/>
    <row r="71" spans="1:23" s="36" customFormat="1" x14ac:dyDescent="0.3"/>
    <row r="72" spans="1:23" x14ac:dyDescent="0.3">
      <c r="A72" s="41" t="s">
        <v>52</v>
      </c>
      <c r="N72" s="42" t="s">
        <v>50</v>
      </c>
      <c r="O72" s="42"/>
      <c r="P72" s="42"/>
      <c r="Q72" s="43" t="s">
        <v>51</v>
      </c>
      <c r="R72" s="43"/>
      <c r="S72" s="43"/>
      <c r="T72" s="44" t="s">
        <v>79</v>
      </c>
      <c r="U72" s="44"/>
      <c r="V72" s="44"/>
      <c r="W72" s="44"/>
    </row>
    <row r="73" spans="1:23" x14ac:dyDescent="0.3">
      <c r="A73" s="41" t="s">
        <v>53</v>
      </c>
      <c r="B73" s="42" t="s">
        <v>54</v>
      </c>
      <c r="C73" s="42" t="s">
        <v>55</v>
      </c>
      <c r="D73" s="42" t="s">
        <v>56</v>
      </c>
      <c r="E73" s="43" t="s">
        <v>57</v>
      </c>
      <c r="F73" s="43" t="s">
        <v>58</v>
      </c>
      <c r="G73" s="43" t="s">
        <v>59</v>
      </c>
      <c r="H73" s="44" t="s">
        <v>60</v>
      </c>
      <c r="I73" s="44" t="s">
        <v>61</v>
      </c>
      <c r="J73" s="44" t="s">
        <v>62</v>
      </c>
      <c r="K73" s="41" t="s">
        <v>72</v>
      </c>
      <c r="L73" s="41" t="s">
        <v>65</v>
      </c>
      <c r="M73" s="41" t="s">
        <v>67</v>
      </c>
      <c r="N73" s="41" t="s">
        <v>49</v>
      </c>
      <c r="O73" s="42" t="s">
        <v>34</v>
      </c>
      <c r="P73" s="42" t="s">
        <v>35</v>
      </c>
      <c r="Q73" s="42" t="s">
        <v>36</v>
      </c>
      <c r="R73" s="43" t="s">
        <v>34</v>
      </c>
      <c r="S73" s="43" t="s">
        <v>35</v>
      </c>
      <c r="T73" s="43" t="s">
        <v>36</v>
      </c>
      <c r="U73" s="44" t="s">
        <v>34</v>
      </c>
      <c r="V73" s="44" t="s">
        <v>35</v>
      </c>
      <c r="W73" s="44" t="s">
        <v>36</v>
      </c>
    </row>
    <row r="74" spans="1:23" x14ac:dyDescent="0.3">
      <c r="A74" s="41">
        <f t="shared" ref="A74:A92" ca="1" si="54">RANK(N74, N$74:N$92,1)</f>
        <v>3</v>
      </c>
      <c r="B74" s="52">
        <f t="shared" ref="B74:B92" ca="1" si="55">RANK(O74, O$74:O$92,1)</f>
        <v>3</v>
      </c>
      <c r="C74" s="52">
        <f t="shared" ref="C74:C92" ca="1" si="56">RANK(P74, P$74:P$92,1)</f>
        <v>3</v>
      </c>
      <c r="D74" s="52">
        <f t="shared" ref="D74:D92" ca="1" si="57">RANK(Q74, Q$74:Q$92,1)</f>
        <v>5</v>
      </c>
      <c r="E74" s="53">
        <f t="shared" ref="E74:E92" ca="1" si="58">RANK(R74, R$74:R$92,1)</f>
        <v>6</v>
      </c>
      <c r="F74" s="53">
        <f t="shared" ref="F74:F92" ca="1" si="59">RANK(S74, S$74:S$92,1)</f>
        <v>5</v>
      </c>
      <c r="G74" s="53">
        <f t="shared" ref="G74:G92" ca="1" si="60">RANK(T74, T$74:T$92,1)</f>
        <v>7</v>
      </c>
      <c r="H74" s="54">
        <f t="shared" ref="H74:H92" ca="1" si="61">RANK(U74, U$74:U$92,1)</f>
        <v>6</v>
      </c>
      <c r="I74" s="54">
        <f t="shared" ref="I74:I92" ca="1" si="62">RANK(V74, V$74:V$92,1)</f>
        <v>3</v>
      </c>
      <c r="J74" s="54">
        <f t="shared" ref="J74:J92" ca="1" si="63">RANK(W74, W$74:W$92,1)</f>
        <v>3</v>
      </c>
      <c r="K74" s="23" t="s">
        <v>131</v>
      </c>
      <c r="L74" s="23" t="s">
        <v>131</v>
      </c>
      <c r="M74" s="23" t="s">
        <v>101</v>
      </c>
      <c r="N74" s="45" cm="1">
        <f t="array" aca="1" ref="N74" ca="1">INDIRECT($L74&amp;"!H4")</f>
        <v>11081.119495123045</v>
      </c>
      <c r="O74" s="46" cm="1">
        <f t="array" aca="1" ref="O74" ca="1">INDIRECT($L74&amp;"!C3")</f>
        <v>11747.319950515015</v>
      </c>
      <c r="P74" s="46" cm="1">
        <f t="array" aca="1" ref="P74" ca="1">INDIRECT($L74&amp;"!C4")</f>
        <v>11045.508493349946</v>
      </c>
      <c r="Q74" s="46" cm="1">
        <f t="array" aca="1" ref="Q74" ca="1">INDIRECT($L74&amp;"!C5")</f>
        <v>10846.477873916634</v>
      </c>
      <c r="R74" s="47" cm="1">
        <f t="array" aca="1" ref="R74" ca="1">INDIRECT($L74&amp;"!D3")</f>
        <v>11538.336623019857</v>
      </c>
      <c r="S74" s="47" cm="1">
        <f t="array" aca="1" ref="S74" ca="1">INDIRECT($L74&amp;"!D4")</f>
        <v>11012.239742079058</v>
      </c>
      <c r="T74" s="47" cm="1">
        <f t="array" aca="1" ref="T74" ca="1">INDIRECT($L74&amp;"!D5")</f>
        <v>10972.100625690537</v>
      </c>
      <c r="U74" s="48" cm="1">
        <f t="array" aca="1" ref="U74" ca="1">INDIRECT($K74&amp;"!E3")</f>
        <v>11517.824886242362</v>
      </c>
      <c r="V74" s="48" cm="1">
        <f t="array" aca="1" ref="V74" ca="1">INDIRECT($K74&amp;"!E4")</f>
        <v>11071.332585035791</v>
      </c>
      <c r="W74" s="48" cm="1">
        <f t="array" aca="1" ref="W74" ca="1">INDIRECT($K74&amp;"!E5")</f>
        <v>10663.987924178247</v>
      </c>
    </row>
    <row r="75" spans="1:23" x14ac:dyDescent="0.3">
      <c r="A75" s="41">
        <f t="shared" ca="1" si="54"/>
        <v>13</v>
      </c>
      <c r="B75" s="52">
        <f t="shared" ca="1" si="55"/>
        <v>10</v>
      </c>
      <c r="C75" s="52">
        <f t="shared" ca="1" si="56"/>
        <v>13</v>
      </c>
      <c r="D75" s="52">
        <f t="shared" ca="1" si="57"/>
        <v>12</v>
      </c>
      <c r="E75" s="53">
        <f t="shared" ca="1" si="58"/>
        <v>9</v>
      </c>
      <c r="F75" s="53">
        <f t="shared" ca="1" si="59"/>
        <v>11</v>
      </c>
      <c r="G75" s="53">
        <f t="shared" ca="1" si="60"/>
        <v>12</v>
      </c>
      <c r="H75" s="54">
        <f t="shared" ca="1" si="61"/>
        <v>12</v>
      </c>
      <c r="I75" s="54">
        <f t="shared" ca="1" si="62"/>
        <v>13</v>
      </c>
      <c r="J75" s="54">
        <f t="shared" ca="1" si="63"/>
        <v>10</v>
      </c>
      <c r="K75" s="23" t="s">
        <v>132</v>
      </c>
      <c r="L75" s="23" t="s">
        <v>132</v>
      </c>
      <c r="M75" s="23" t="s">
        <v>102</v>
      </c>
      <c r="N75" s="45" cm="1">
        <f t="array" aca="1" ref="N75" ca="1">INDIRECT($L75&amp;"!H4")</f>
        <v>11271.565277298578</v>
      </c>
      <c r="O75" s="46" cm="1">
        <f t="array" aca="1" ref="O75" ca="1">INDIRECT($L75&amp;"!C3")</f>
        <v>11858.676912009938</v>
      </c>
      <c r="P75" s="46" cm="1">
        <f t="array" aca="1" ref="P75" ca="1">INDIRECT($L75&amp;"!C4")</f>
        <v>11243.177770746161</v>
      </c>
      <c r="Q75" s="46" cm="1">
        <f t="array" aca="1" ref="Q75" ca="1">INDIRECT($L75&amp;"!C5")</f>
        <v>11060.49958606859</v>
      </c>
      <c r="R75" s="47" cm="1">
        <f t="array" aca="1" ref="R75" ca="1">INDIRECT($L75&amp;"!D3")</f>
        <v>11599.400286573235</v>
      </c>
      <c r="S75" s="47" cm="1">
        <f t="array" aca="1" ref="S75" ca="1">INDIRECT($L75&amp;"!D4")</f>
        <v>11216.576166760913</v>
      </c>
      <c r="T75" s="47" cm="1">
        <f t="array" aca="1" ref="T75" ca="1">INDIRECT($L75&amp;"!D5")</f>
        <v>11206.838137024186</v>
      </c>
      <c r="U75" s="48" cm="1">
        <f t="array" aca="1" ref="U75" ca="1">INDIRECT($K75&amp;"!E3")</f>
        <v>11770.807120974896</v>
      </c>
      <c r="V75" s="48" cm="1">
        <f t="array" aca="1" ref="V75" ca="1">INDIRECT($K75&amp;"!E4")</f>
        <v>11265.755234610628</v>
      </c>
      <c r="W75" s="48" cm="1">
        <f t="array" aca="1" ref="W75" ca="1">INDIRECT($K75&amp;"!E5")</f>
        <v>10783.943518998169</v>
      </c>
    </row>
    <row r="76" spans="1:23" x14ac:dyDescent="0.3">
      <c r="A76" s="41">
        <f t="shared" ca="1" si="54"/>
        <v>19</v>
      </c>
      <c r="B76" s="52">
        <f t="shared" ca="1" si="55"/>
        <v>19</v>
      </c>
      <c r="C76" s="52">
        <f t="shared" ca="1" si="56"/>
        <v>19</v>
      </c>
      <c r="D76" s="52">
        <f t="shared" ca="1" si="57"/>
        <v>19</v>
      </c>
      <c r="E76" s="53">
        <f t="shared" ca="1" si="58"/>
        <v>19</v>
      </c>
      <c r="F76" s="53">
        <f t="shared" ca="1" si="59"/>
        <v>19</v>
      </c>
      <c r="G76" s="53">
        <f t="shared" ca="1" si="60"/>
        <v>19</v>
      </c>
      <c r="H76" s="54">
        <f t="shared" ca="1" si="61"/>
        <v>19</v>
      </c>
      <c r="I76" s="54">
        <f t="shared" ca="1" si="62"/>
        <v>19</v>
      </c>
      <c r="J76" s="54">
        <f t="shared" ca="1" si="63"/>
        <v>19</v>
      </c>
      <c r="K76" s="23" t="s">
        <v>133</v>
      </c>
      <c r="L76" s="23" t="s">
        <v>133</v>
      </c>
      <c r="M76" s="23" t="s">
        <v>103</v>
      </c>
      <c r="N76" s="45" cm="1">
        <f t="array" aca="1" ref="N76" ca="1">INDIRECT($L76&amp;"!H4")</f>
        <v>13751.771628723722</v>
      </c>
      <c r="O76" s="46" cm="1">
        <f t="array" aca="1" ref="O76" ca="1">INDIRECT($L76&amp;"!C3")</f>
        <v>14156.704689513097</v>
      </c>
      <c r="P76" s="46" cm="1">
        <f t="array" aca="1" ref="P76" ca="1">INDIRECT($L76&amp;"!C4")</f>
        <v>13710.480636473281</v>
      </c>
      <c r="Q76" s="46" cm="1">
        <f t="array" aca="1" ref="Q76" ca="1">INDIRECT($L76&amp;"!C5")</f>
        <v>13637.216020171763</v>
      </c>
      <c r="R76" s="47" cm="1">
        <f t="array" aca="1" ref="R76" ca="1">INDIRECT($L76&amp;"!D3")</f>
        <v>13874.540531955472</v>
      </c>
      <c r="S76" s="47" cm="1">
        <f t="array" aca="1" ref="S76" ca="1">INDIRECT($L76&amp;"!D4")</f>
        <v>13730.137972040082</v>
      </c>
      <c r="T76" s="47" cm="1">
        <f t="array" aca="1" ref="T76" ca="1">INDIRECT($L76&amp;"!D5")</f>
        <v>13730.031062825408</v>
      </c>
      <c r="U76" s="48" cm="1">
        <f t="array" aca="1" ref="U76" ca="1">INDIRECT($K76&amp;"!E3")</f>
        <v>15044.873063500057</v>
      </c>
      <c r="V76" s="48" cm="1">
        <f t="array" aca="1" ref="V76" ca="1">INDIRECT($K76&amp;"!E4")</f>
        <v>13584.346524648006</v>
      </c>
      <c r="W76" s="48" cm="1">
        <f t="array" aca="1" ref="W76" ca="1">INDIRECT($K76&amp;"!E5")</f>
        <v>12793.520402098824</v>
      </c>
    </row>
    <row r="77" spans="1:23" x14ac:dyDescent="0.3">
      <c r="A77" s="41">
        <f t="shared" ca="1" si="54"/>
        <v>4</v>
      </c>
      <c r="B77" s="52">
        <f t="shared" ca="1" si="55"/>
        <v>7</v>
      </c>
      <c r="C77" s="52">
        <f t="shared" ca="1" si="56"/>
        <v>4</v>
      </c>
      <c r="D77" s="52">
        <f t="shared" ca="1" si="57"/>
        <v>3</v>
      </c>
      <c r="E77" s="53">
        <f t="shared" ca="1" si="58"/>
        <v>10</v>
      </c>
      <c r="F77" s="53">
        <f t="shared" ca="1" si="59"/>
        <v>4</v>
      </c>
      <c r="G77" s="53">
        <f t="shared" ca="1" si="60"/>
        <v>6</v>
      </c>
      <c r="H77" s="54">
        <f t="shared" ca="1" si="61"/>
        <v>3</v>
      </c>
      <c r="I77" s="54">
        <f t="shared" ca="1" si="62"/>
        <v>5</v>
      </c>
      <c r="J77" s="54">
        <f t="shared" ca="1" si="63"/>
        <v>8</v>
      </c>
      <c r="K77" s="23" t="s">
        <v>71</v>
      </c>
      <c r="L77" s="23" t="s">
        <v>71</v>
      </c>
      <c r="M77" s="23" t="s">
        <v>104</v>
      </c>
      <c r="N77" s="45" cm="1">
        <f t="array" aca="1" ref="N77" ca="1">INDIRECT($L77&amp;"!H4")</f>
        <v>11086.421418305639</v>
      </c>
      <c r="O77" s="46" cm="1">
        <f t="array" aca="1" ref="O77" ca="1">INDIRECT($L77&amp;"!C3")</f>
        <v>11797.980629904503</v>
      </c>
      <c r="P77" s="46" cm="1">
        <f t="array" aca="1" ref="P77" ca="1">INDIRECT($L77&amp;"!C4")</f>
        <v>11048.474773632286</v>
      </c>
      <c r="Q77" s="46" cm="1">
        <f t="array" aca="1" ref="Q77" ca="1">INDIRECT($L77&amp;"!C5")</f>
        <v>10835.676962868058</v>
      </c>
      <c r="R77" s="47" cm="1">
        <f t="array" aca="1" ref="R77" ca="1">INDIRECT($L77&amp;"!D3")</f>
        <v>11628.860239341784</v>
      </c>
      <c r="S77" s="47" cm="1">
        <f t="array" aca="1" ref="S77" ca="1">INDIRECT($L77&amp;"!D4")</f>
        <v>11005.225855220049</v>
      </c>
      <c r="T77" s="47" cm="1">
        <f t="array" aca="1" ref="T77" ca="1">INDIRECT($L77&amp;"!D5")</f>
        <v>10955.827477089366</v>
      </c>
      <c r="U77" s="48" cm="1">
        <f t="array" aca="1" ref="U77" ca="1">INDIRECT($K77&amp;"!E3")</f>
        <v>11460.202063035082</v>
      </c>
      <c r="V77" s="48" cm="1">
        <f t="array" aca="1" ref="V77" ca="1">INDIRECT($K77&amp;"!E4")</f>
        <v>11076.885910734698</v>
      </c>
      <c r="W77" s="48" cm="1">
        <f t="array" aca="1" ref="W77" ca="1">INDIRECT($K77&amp;"!E5")</f>
        <v>10731.711788718083</v>
      </c>
    </row>
    <row r="78" spans="1:23" x14ac:dyDescent="0.3">
      <c r="A78" s="41">
        <f t="shared" ref="A78" ca="1" si="64">RANK(N78, N$74:N$92,1)</f>
        <v>7</v>
      </c>
      <c r="B78" s="52">
        <f t="shared" ref="B78" ca="1" si="65">RANK(O78, O$74:O$92,1)</f>
        <v>8</v>
      </c>
      <c r="C78" s="52">
        <f t="shared" ref="C78" ca="1" si="66">RANK(P78, P$74:P$92,1)</f>
        <v>7</v>
      </c>
      <c r="D78" s="52">
        <f t="shared" ref="D78" ca="1" si="67">RANK(Q78, Q$74:Q$92,1)</f>
        <v>4</v>
      </c>
      <c r="E78" s="53">
        <f t="shared" ref="E78" ca="1" si="68">RANK(R78, R$74:R$92,1)</f>
        <v>3</v>
      </c>
      <c r="F78" s="53">
        <f t="shared" ref="F78" ca="1" si="69">RANK(S78, S$74:S$92,1)</f>
        <v>9</v>
      </c>
      <c r="G78" s="53">
        <f t="shared" ref="G78" ca="1" si="70">RANK(T78, T$74:T$92,1)</f>
        <v>9</v>
      </c>
      <c r="H78" s="54">
        <f t="shared" ref="H78" ca="1" si="71">RANK(U78, U$74:U$92,1)</f>
        <v>4</v>
      </c>
      <c r="I78" s="54">
        <f t="shared" ref="I78" ca="1" si="72">RANK(V78, V$74:V$92,1)</f>
        <v>7</v>
      </c>
      <c r="J78" s="54">
        <f t="shared" ref="J78" ca="1" si="73">RANK(W78, W$74:W$92,1)</f>
        <v>5</v>
      </c>
      <c r="K78" s="23" t="s">
        <v>198</v>
      </c>
      <c r="L78" s="23" t="s">
        <v>198</v>
      </c>
      <c r="M78" s="23" t="s">
        <v>198</v>
      </c>
      <c r="N78" s="45" cm="1">
        <f t="array" aca="1" ref="N78" ca="1">INDIRECT($L78&amp;"!H4")</f>
        <v>11098.755111446675</v>
      </c>
      <c r="O78" s="46" cm="1">
        <f t="array" aca="1" ref="O78" ca="1">INDIRECT($L78&amp;"!C3")</f>
        <v>11827.017809552592</v>
      </c>
      <c r="P78" s="46" cm="1">
        <f t="array" aca="1" ref="P78" ca="1">INDIRECT($L78&amp;"!C4")</f>
        <v>11058.658553470643</v>
      </c>
      <c r="Q78" s="46" cm="1">
        <f t="array" aca="1" ref="Q78" ca="1">INDIRECT($L78&amp;"!C5")</f>
        <v>10843.923323652767</v>
      </c>
      <c r="R78" s="47" cm="1">
        <f t="array" aca="1" ref="R78" ca="1">INDIRECT($L78&amp;"!D3")</f>
        <v>11418.105066686259</v>
      </c>
      <c r="S78" s="47" cm="1">
        <f t="array" aca="1" ref="S78" ca="1">INDIRECT($L78&amp;"!D4")</f>
        <v>11055.37079615662</v>
      </c>
      <c r="T78" s="47" cm="1">
        <f t="array" aca="1" ref="T78" ca="1">INDIRECT($L78&amp;"!D5")</f>
        <v>11011.267494999072</v>
      </c>
      <c r="U78" s="48" cm="1">
        <f t="array" aca="1" ref="U78" ca="1">INDIRECT($K78&amp;"!E3")</f>
        <v>11509.643483624121</v>
      </c>
      <c r="V78" s="48" cm="1">
        <f t="array" aca="1" ref="V78" ca="1">INDIRECT($K78&amp;"!E4")</f>
        <v>11093.381658365854</v>
      </c>
      <c r="W78" s="48" cm="1">
        <f t="array" aca="1" ref="W78" ca="1">INDIRECT($K78&amp;"!E5")</f>
        <v>10698.613645430893</v>
      </c>
    </row>
    <row r="79" spans="1:23" x14ac:dyDescent="0.3">
      <c r="A79" s="41">
        <f t="shared" ca="1" si="54"/>
        <v>5</v>
      </c>
      <c r="B79" s="52">
        <f t="shared" ca="1" si="55"/>
        <v>1</v>
      </c>
      <c r="C79" s="52">
        <f t="shared" ca="1" si="56"/>
        <v>6</v>
      </c>
      <c r="D79" s="52">
        <f t="shared" ca="1" si="57"/>
        <v>7</v>
      </c>
      <c r="E79" s="53">
        <f t="shared" ca="1" si="58"/>
        <v>4</v>
      </c>
      <c r="F79" s="53">
        <f t="shared" ca="1" si="59"/>
        <v>6</v>
      </c>
      <c r="G79" s="53">
        <f t="shared" ca="1" si="60"/>
        <v>8</v>
      </c>
      <c r="H79" s="54">
        <f t="shared" ca="1" si="61"/>
        <v>9</v>
      </c>
      <c r="I79" s="54">
        <f t="shared" ca="1" si="62"/>
        <v>6</v>
      </c>
      <c r="J79" s="54">
        <f t="shared" ca="1" si="63"/>
        <v>2</v>
      </c>
      <c r="K79" s="23" t="s">
        <v>73</v>
      </c>
      <c r="L79" s="23" t="s">
        <v>73</v>
      </c>
      <c r="M79" s="23" t="s">
        <v>105</v>
      </c>
      <c r="N79" s="45" cm="1">
        <f t="array" aca="1" ref="N79" ca="1">INDIRECT($L79&amp;"!H4")</f>
        <v>11088.837581887568</v>
      </c>
      <c r="O79" s="46" cm="1">
        <f t="array" aca="1" ref="O79" ca="1">INDIRECT($L79&amp;"!C3")</f>
        <v>11701.676985368875</v>
      </c>
      <c r="P79" s="46" cm="1">
        <f t="array" aca="1" ref="P79" ca="1">INDIRECT($L79&amp;"!C4")</f>
        <v>11057.614245442181</v>
      </c>
      <c r="Q79" s="46" cm="1">
        <f t="array" aca="1" ref="Q79" ca="1">INDIRECT($L79&amp;"!C5")</f>
        <v>10870.796889603271</v>
      </c>
      <c r="R79" s="47" cm="1">
        <f t="array" aca="1" ref="R79" ca="1">INDIRECT($L79&amp;"!D3")</f>
        <v>11470.221740176607</v>
      </c>
      <c r="S79" s="47" cm="1">
        <f t="array" aca="1" ref="S79" ca="1">INDIRECT($L79&amp;"!D4")</f>
        <v>11029.717847488258</v>
      </c>
      <c r="T79" s="47" cm="1">
        <f t="array" aca="1" ref="T79" ca="1">INDIRECT($L79&amp;"!D5")</f>
        <v>11001.894449472484</v>
      </c>
      <c r="U79" s="48" cm="1">
        <f t="array" aca="1" ref="U79" ca="1">INDIRECT($K79&amp;"!E3")</f>
        <v>11569.786142100735</v>
      </c>
      <c r="V79" s="48" cm="1">
        <f t="array" aca="1" ref="V79" ca="1">INDIRECT($K79&amp;"!E4")</f>
        <v>11080.247894645445</v>
      </c>
      <c r="W79" s="48" cm="1">
        <f t="array" aca="1" ref="W79" ca="1">INDIRECT($K79&amp;"!E5")</f>
        <v>10625.068396158653</v>
      </c>
    </row>
    <row r="80" spans="1:23" x14ac:dyDescent="0.3">
      <c r="A80" s="41">
        <f t="shared" ca="1" si="54"/>
        <v>11</v>
      </c>
      <c r="B80" s="52">
        <f t="shared" ca="1" si="55"/>
        <v>2</v>
      </c>
      <c r="C80" s="52">
        <f t="shared" ca="1" si="56"/>
        <v>11</v>
      </c>
      <c r="D80" s="52">
        <f t="shared" ca="1" si="57"/>
        <v>13</v>
      </c>
      <c r="E80" s="53">
        <f t="shared" ca="1" si="58"/>
        <v>1</v>
      </c>
      <c r="F80" s="53">
        <f t="shared" ca="1" si="59"/>
        <v>13</v>
      </c>
      <c r="G80" s="53">
        <f t="shared" ca="1" si="60"/>
        <v>14</v>
      </c>
      <c r="H80" s="54">
        <f t="shared" ca="1" si="61"/>
        <v>16</v>
      </c>
      <c r="I80" s="54">
        <f t="shared" ca="1" si="62"/>
        <v>11</v>
      </c>
      <c r="J80" s="54">
        <f t="shared" ca="1" si="63"/>
        <v>1</v>
      </c>
      <c r="K80" s="23" t="s">
        <v>83</v>
      </c>
      <c r="L80" s="23" t="s">
        <v>83</v>
      </c>
      <c r="M80" s="23" t="s">
        <v>98</v>
      </c>
      <c r="N80" s="45" cm="1">
        <f t="array" aca="1" ref="N80" ca="1">INDIRECT($L80&amp;"!H4")</f>
        <v>11241.086314469545</v>
      </c>
      <c r="O80" s="46" cm="1">
        <f t="array" aca="1" ref="O80" ca="1">INDIRECT($L80&amp;"!C3")</f>
        <v>11737.300757073564</v>
      </c>
      <c r="P80" s="46" cm="1">
        <f t="array" aca="1" ref="P80" ca="1">INDIRECT($L80&amp;"!C4")</f>
        <v>11209.613433545321</v>
      </c>
      <c r="Q80" s="46" cm="1">
        <f t="array" aca="1" ref="Q80" ca="1">INDIRECT($L80&amp;"!C5")</f>
        <v>11073.384240388135</v>
      </c>
      <c r="R80" s="47" cm="1">
        <f t="array" aca="1" ref="R80" ca="1">INDIRECT($L80&amp;"!D3")</f>
        <v>11266.68272328694</v>
      </c>
      <c r="S80" s="47" cm="1">
        <f t="array" aca="1" ref="S80" ca="1">INDIRECT($L80&amp;"!D4")</f>
        <v>11236.571168375263</v>
      </c>
      <c r="T80" s="47" cm="1">
        <f t="array" aca="1" ref="T80" ca="1">INDIRECT($L80&amp;"!D5")</f>
        <v>11236.564819805379</v>
      </c>
      <c r="U80" s="48" cm="1">
        <f t="array" aca="1" ref="U80" ca="1">INDIRECT($K80&amp;"!E3")</f>
        <v>11899.813875197629</v>
      </c>
      <c r="V80" s="48" cm="1">
        <f t="array" aca="1" ref="V80" ca="1">INDIRECT($K80&amp;"!E4")</f>
        <v>11228.964190540353</v>
      </c>
      <c r="W80" s="48" cm="1">
        <f t="array" aca="1" ref="W80" ca="1">INDIRECT($K80&amp;"!E5")</f>
        <v>10606.603001599844</v>
      </c>
    </row>
    <row r="81" spans="1:23" x14ac:dyDescent="0.3">
      <c r="A81" s="41">
        <f t="shared" ca="1" si="54"/>
        <v>16</v>
      </c>
      <c r="B81" s="52">
        <f t="shared" ca="1" si="55"/>
        <v>16</v>
      </c>
      <c r="C81" s="52">
        <f t="shared" ca="1" si="56"/>
        <v>16</v>
      </c>
      <c r="D81" s="52">
        <f t="shared" ca="1" si="57"/>
        <v>16</v>
      </c>
      <c r="E81" s="53">
        <f t="shared" ca="1" si="58"/>
        <v>14</v>
      </c>
      <c r="F81" s="53">
        <f t="shared" ca="1" si="59"/>
        <v>16</v>
      </c>
      <c r="G81" s="53">
        <f t="shared" ca="1" si="60"/>
        <v>2</v>
      </c>
      <c r="H81" s="54">
        <f t="shared" ca="1" si="61"/>
        <v>13</v>
      </c>
      <c r="I81" s="54">
        <f t="shared" ca="1" si="62"/>
        <v>16</v>
      </c>
      <c r="J81" s="54">
        <f t="shared" ca="1" si="63"/>
        <v>16</v>
      </c>
      <c r="K81" s="23" t="s">
        <v>84</v>
      </c>
      <c r="L81" s="23" t="s">
        <v>84</v>
      </c>
      <c r="M81" s="23" t="s">
        <v>99</v>
      </c>
      <c r="N81" s="45" cm="1">
        <f t="array" aca="1" ref="N81" ca="1">INDIRECT($L81&amp;"!H4")</f>
        <v>11636.323116777965</v>
      </c>
      <c r="O81" s="46" cm="1">
        <f t="array" aca="1" ref="O81" ca="1">INDIRECT($L81&amp;"!C3")</f>
        <v>12475.842805508979</v>
      </c>
      <c r="P81" s="46" cm="1">
        <f t="array" aca="1" ref="P81" ca="1">INDIRECT($L81&amp;"!C4")</f>
        <v>11575.658955774314</v>
      </c>
      <c r="Q81" s="46" cm="1">
        <f t="array" aca="1" ref="Q81" ca="1">INDIRECT($L81&amp;"!C5")</f>
        <v>11363.192051612743</v>
      </c>
      <c r="R81" s="47" cm="1">
        <f t="array" aca="1" ref="R81" ca="1">INDIRECT($L81&amp;"!D3")</f>
        <v>11955.473034106692</v>
      </c>
      <c r="S81" s="47" cm="1">
        <f t="array" aca="1" ref="S81" ca="1">INDIRECT($L81&amp;"!D4")</f>
        <v>11858.732834539915</v>
      </c>
      <c r="T81" s="47" cm="1">
        <f t="array" aca="1" ref="T81" ca="1">INDIRECT($L81&amp;"!D5")</f>
        <v>10911.049843752045</v>
      </c>
      <c r="U81" s="48" cm="1">
        <f t="array" aca="1" ref="U81" ca="1">INDIRECT($K81&amp;"!E3")</f>
        <v>11780.358774102189</v>
      </c>
      <c r="V81" s="48" cm="1">
        <f t="array" aca="1" ref="V81" ca="1">INDIRECT($K81&amp;"!E4")</f>
        <v>11623.956788754174</v>
      </c>
      <c r="W81" s="48" cm="1">
        <f t="array" aca="1" ref="W81" ca="1">INDIRECT($K81&amp;"!E5")</f>
        <v>11517.020115501326</v>
      </c>
    </row>
    <row r="82" spans="1:23" x14ac:dyDescent="0.3">
      <c r="A82" s="41">
        <f t="shared" ca="1" si="54"/>
        <v>18</v>
      </c>
      <c r="B82" s="52">
        <f t="shared" ca="1" si="55"/>
        <v>18</v>
      </c>
      <c r="C82" s="52">
        <f t="shared" ca="1" si="56"/>
        <v>18</v>
      </c>
      <c r="D82" s="52">
        <f t="shared" ca="1" si="57"/>
        <v>18</v>
      </c>
      <c r="E82" s="53">
        <f t="shared" ca="1" si="58"/>
        <v>18</v>
      </c>
      <c r="F82" s="53">
        <f t="shared" ca="1" si="59"/>
        <v>18</v>
      </c>
      <c r="G82" s="53">
        <f t="shared" ca="1" si="60"/>
        <v>18</v>
      </c>
      <c r="H82" s="54">
        <f t="shared" ca="1" si="61"/>
        <v>18</v>
      </c>
      <c r="I82" s="54">
        <f t="shared" ca="1" si="62"/>
        <v>18</v>
      </c>
      <c r="J82" s="54">
        <f t="shared" ca="1" si="63"/>
        <v>17</v>
      </c>
      <c r="K82" s="23" t="s">
        <v>87</v>
      </c>
      <c r="L82" s="23" t="s">
        <v>87</v>
      </c>
      <c r="M82" s="23" t="s">
        <v>97</v>
      </c>
      <c r="N82" s="45" cm="1">
        <f t="array" aca="1" ref="N82" ca="1">INDIRECT($L82&amp;"!H4")</f>
        <v>12882.666221811261</v>
      </c>
      <c r="O82" s="46" cm="1">
        <f t="array" aca="1" ref="O82" ca="1">INDIRECT($L82&amp;"!C3")</f>
        <v>13195.364034618147</v>
      </c>
      <c r="P82" s="46" cm="1">
        <f t="array" aca="1" ref="P82" ca="1">INDIRECT($L82&amp;"!C4")</f>
        <v>12848.942640872281</v>
      </c>
      <c r="Q82" s="46" cm="1">
        <f t="array" aca="1" ref="Q82" ca="1">INDIRECT($L82&amp;"!C5")</f>
        <v>12796.829417664003</v>
      </c>
      <c r="R82" s="47" cm="1">
        <f t="array" aca="1" ref="R82" ca="1">INDIRECT($L82&amp;"!D3")</f>
        <v>12995.594288508366</v>
      </c>
      <c r="S82" s="47" cm="1">
        <f t="array" aca="1" ref="S82" ca="1">INDIRECT($L82&amp;"!D4")</f>
        <v>12862.592513626649</v>
      </c>
      <c r="T82" s="47" cm="1">
        <f t="array" aca="1" ref="T82" ca="1">INDIRECT($L82&amp;"!D5")</f>
        <v>12863.086281436073</v>
      </c>
      <c r="U82" s="48" cm="1">
        <f t="array" aca="1" ref="U82" ca="1">INDIRECT($K82&amp;"!E3")</f>
        <v>14039.949684086716</v>
      </c>
      <c r="V82" s="48" cm="1">
        <f t="array" aca="1" ref="V82" ca="1">INDIRECT($K82&amp;"!E4")</f>
        <v>12745.815617322021</v>
      </c>
      <c r="W82" s="48" cm="1">
        <f t="array" aca="1" ref="W82" ca="1">INDIRECT($K82&amp;"!E5")</f>
        <v>11999.083968514298</v>
      </c>
    </row>
    <row r="83" spans="1:23" x14ac:dyDescent="0.3">
      <c r="A83" s="41">
        <f t="shared" ca="1" si="54"/>
        <v>1</v>
      </c>
      <c r="B83" s="52">
        <f t="shared" ca="1" si="55"/>
        <v>9</v>
      </c>
      <c r="C83" s="52">
        <f t="shared" ca="1" si="56"/>
        <v>1</v>
      </c>
      <c r="D83" s="52">
        <f t="shared" ca="1" si="57"/>
        <v>1</v>
      </c>
      <c r="E83" s="53">
        <f t="shared" ca="1" si="58"/>
        <v>8</v>
      </c>
      <c r="F83" s="53">
        <f t="shared" ca="1" si="59"/>
        <v>2</v>
      </c>
      <c r="G83" s="53">
        <f t="shared" ca="1" si="60"/>
        <v>4</v>
      </c>
      <c r="H83" s="54">
        <f t="shared" ca="1" si="61"/>
        <v>1</v>
      </c>
      <c r="I83" s="54">
        <f t="shared" ca="1" si="62"/>
        <v>1</v>
      </c>
      <c r="J83" s="54">
        <f t="shared" ca="1" si="63"/>
        <v>6</v>
      </c>
      <c r="K83" s="23" t="s">
        <v>134</v>
      </c>
      <c r="L83" s="23" t="s">
        <v>134</v>
      </c>
      <c r="M83" s="23" t="s">
        <v>94</v>
      </c>
      <c r="N83" s="45" cm="1">
        <f t="array" aca="1" ref="N83" ca="1">INDIRECT($L83&amp;"!H4")</f>
        <v>11067.349026533429</v>
      </c>
      <c r="O83" s="46" cm="1">
        <f t="array" aca="1" ref="O83" ca="1">INDIRECT($L83&amp;"!C3")</f>
        <v>11832.293095539506</v>
      </c>
      <c r="P83" s="46" cm="1">
        <f t="array" aca="1" ref="P83" ca="1">INDIRECT($L83&amp;"!C4")</f>
        <v>11026.14171432377</v>
      </c>
      <c r="Q83" s="46" cm="1">
        <f t="array" aca="1" ref="Q83" ca="1">INDIRECT($L83&amp;"!C5")</f>
        <v>10798.383442973196</v>
      </c>
      <c r="R83" s="47" cm="1">
        <f t="array" aca="1" ref="R83" ca="1">INDIRECT($L83&amp;"!D3")</f>
        <v>11588.786321038669</v>
      </c>
      <c r="S83" s="47" cm="1">
        <f t="array" aca="1" ref="S83" ca="1">INDIRECT($L83&amp;"!D4")</f>
        <v>10987.521800314555</v>
      </c>
      <c r="T83" s="47" cm="1">
        <f t="array" aca="1" ref="T83" ca="1">INDIRECT($L83&amp;"!D5")</f>
        <v>10946.071992755584</v>
      </c>
      <c r="U83" s="48" cm="1">
        <f t="array" aca="1" ref="U83" ca="1">INDIRECT($K83&amp;"!E3")</f>
        <v>11441.12967126287</v>
      </c>
      <c r="V83" s="48" cm="1">
        <f t="array" aca="1" ref="V83" ca="1">INDIRECT($K83&amp;"!E4")</f>
        <v>11057.813518962486</v>
      </c>
      <c r="W83" s="48" cm="1">
        <f t="array" aca="1" ref="W83" ca="1">INDIRECT($K83&amp;"!E5")</f>
        <v>10712.639396945877</v>
      </c>
    </row>
    <row r="84" spans="1:23" x14ac:dyDescent="0.3">
      <c r="A84" s="41">
        <f t="shared" ca="1" si="54"/>
        <v>2</v>
      </c>
      <c r="B84" s="52">
        <f t="shared" ca="1" si="55"/>
        <v>6</v>
      </c>
      <c r="C84" s="52">
        <f t="shared" ca="1" si="56"/>
        <v>2</v>
      </c>
      <c r="D84" s="52">
        <f t="shared" ca="1" si="57"/>
        <v>2</v>
      </c>
      <c r="E84" s="53">
        <f t="shared" ca="1" si="58"/>
        <v>13</v>
      </c>
      <c r="F84" s="53">
        <f t="shared" ca="1" si="59"/>
        <v>1</v>
      </c>
      <c r="G84" s="53">
        <f t="shared" ca="1" si="60"/>
        <v>3</v>
      </c>
      <c r="H84" s="54">
        <f t="shared" ca="1" si="61"/>
        <v>2</v>
      </c>
      <c r="I84" s="54">
        <f t="shared" ca="1" si="62"/>
        <v>2</v>
      </c>
      <c r="J84" s="54">
        <f t="shared" ca="1" si="63"/>
        <v>7</v>
      </c>
      <c r="K84" s="23" t="s">
        <v>135</v>
      </c>
      <c r="L84" s="23" t="s">
        <v>135</v>
      </c>
      <c r="M84" s="23" t="s">
        <v>145</v>
      </c>
      <c r="N84" s="45" cm="1">
        <f t="array" aca="1" ref="N84" ca="1">INDIRECT($L84&amp;"!H4")</f>
        <v>11075.901975226545</v>
      </c>
      <c r="O84" s="46" cm="1">
        <f t="array" aca="1" ref="O84" ca="1">INDIRECT($L84&amp;"!C3")</f>
        <v>11765.208306202889</v>
      </c>
      <c r="P84" s="46" cm="1">
        <f t="array" aca="1" ref="P84" ca="1">INDIRECT($L84&amp;"!C4")</f>
        <v>11037.468079725539</v>
      </c>
      <c r="Q84" s="46" cm="1">
        <f t="array" aca="1" ref="Q84" ca="1">INDIRECT($L84&amp;"!C5")</f>
        <v>10835.390541238117</v>
      </c>
      <c r="R84" s="47" cm="1">
        <f t="array" aca="1" ref="R84" ca="1">INDIRECT($L84&amp;"!D3")</f>
        <v>11754.820603541191</v>
      </c>
      <c r="S84" s="47" cm="1">
        <f t="array" aca="1" ref="S84" ca="1">INDIRECT($L84&amp;"!D4")</f>
        <v>10972.672179528643</v>
      </c>
      <c r="T84" s="47" cm="1">
        <f t="array" aca="1" ref="T84" ca="1">INDIRECT($L84&amp;"!D5")</f>
        <v>10916.302307912716</v>
      </c>
      <c r="U84" s="48" cm="1">
        <f t="array" aca="1" ref="U84" ca="1">INDIRECT($K84&amp;"!E3")</f>
        <v>11451.848855115257</v>
      </c>
      <c r="V84" s="48" cm="1">
        <f t="array" aca="1" ref="V84" ca="1">INDIRECT($K84&amp;"!E4")</f>
        <v>11066.834283118444</v>
      </c>
      <c r="W84" s="48" cm="1">
        <f t="array" aca="1" ref="W84" ca="1">INDIRECT($K84&amp;"!E5")</f>
        <v>10718.090479554041</v>
      </c>
    </row>
    <row r="85" spans="1:23" x14ac:dyDescent="0.3">
      <c r="A85" s="41">
        <f t="shared" ca="1" si="54"/>
        <v>9</v>
      </c>
      <c r="B85" s="52">
        <f t="shared" ca="1" si="55"/>
        <v>11</v>
      </c>
      <c r="C85" s="52">
        <f t="shared" ca="1" si="56"/>
        <v>9</v>
      </c>
      <c r="D85" s="52">
        <f t="shared" ca="1" si="57"/>
        <v>8</v>
      </c>
      <c r="E85" s="53">
        <f t="shared" ca="1" si="58"/>
        <v>15</v>
      </c>
      <c r="F85" s="53">
        <f t="shared" ca="1" si="59"/>
        <v>3</v>
      </c>
      <c r="G85" s="53">
        <f t="shared" ca="1" si="60"/>
        <v>5</v>
      </c>
      <c r="H85" s="54">
        <f t="shared" ca="1" si="61"/>
        <v>8</v>
      </c>
      <c r="I85" s="54">
        <f t="shared" ca="1" si="62"/>
        <v>9</v>
      </c>
      <c r="J85" s="54">
        <f t="shared" ca="1" si="63"/>
        <v>11</v>
      </c>
      <c r="K85" s="23" t="s">
        <v>136</v>
      </c>
      <c r="L85" s="23" t="s">
        <v>136</v>
      </c>
      <c r="M85" s="23" t="s">
        <v>146</v>
      </c>
      <c r="N85" s="45" cm="1">
        <f t="array" aca="1" ref="N85" ca="1">INDIRECT($L85&amp;"!H4")</f>
        <v>11162.943583877826</v>
      </c>
      <c r="O85" s="46" cm="1">
        <f t="array" aca="1" ref="O85" ca="1">INDIRECT($L85&amp;"!C3")</f>
        <v>11887.571037120717</v>
      </c>
      <c r="P85" s="46" cm="1">
        <f t="array" aca="1" ref="P85" ca="1">INDIRECT($L85&amp;"!C4")</f>
        <v>11123.341975808602</v>
      </c>
      <c r="Q85" s="46" cm="1">
        <f t="array" aca="1" ref="Q85" ca="1">INDIRECT($L85&amp;"!C5")</f>
        <v>10908.962686872625</v>
      </c>
      <c r="R85" s="47" cm="1">
        <f t="array" aca="1" ref="R85" ca="1">INDIRECT($L85&amp;"!D3")</f>
        <v>12164.652705502071</v>
      </c>
      <c r="S85" s="47" cm="1">
        <f t="array" aca="1" ref="S85" ca="1">INDIRECT($L85&amp;"!D4")</f>
        <v>10999.511047584467</v>
      </c>
      <c r="T85" s="47" cm="1">
        <f t="array" aca="1" ref="T85" ca="1">INDIRECT($L85&amp;"!D5")</f>
        <v>10954.156198007346</v>
      </c>
      <c r="U85" s="48" cm="1">
        <f t="array" aca="1" ref="U85" ca="1">INDIRECT($K85&amp;"!E3")</f>
        <v>11551.784440550497</v>
      </c>
      <c r="V85" s="48" cm="1">
        <f t="array" aca="1" ref="V85" ca="1">INDIRECT($K85&amp;"!E4")</f>
        <v>11138.347864363657</v>
      </c>
      <c r="W85" s="48" cm="1">
        <f t="array" aca="1" ref="W85" ca="1">INDIRECT($K85&amp;"!E5")</f>
        <v>10823.2941662335</v>
      </c>
    </row>
    <row r="86" spans="1:23" x14ac:dyDescent="0.3">
      <c r="A86" s="41">
        <f t="shared" ca="1" si="54"/>
        <v>12</v>
      </c>
      <c r="B86" s="52">
        <f t="shared" ca="1" si="55"/>
        <v>14</v>
      </c>
      <c r="C86" s="52">
        <f t="shared" ca="1" si="56"/>
        <v>12</v>
      </c>
      <c r="D86" s="52">
        <f t="shared" ca="1" si="57"/>
        <v>11</v>
      </c>
      <c r="E86" s="53">
        <f t="shared" ca="1" si="58"/>
        <v>7</v>
      </c>
      <c r="F86" s="53">
        <f t="shared" ca="1" si="59"/>
        <v>12</v>
      </c>
      <c r="G86" s="53">
        <f t="shared" ca="1" si="60"/>
        <v>13</v>
      </c>
      <c r="H86" s="54">
        <f t="shared" ca="1" si="61"/>
        <v>11</v>
      </c>
      <c r="I86" s="54">
        <f t="shared" ca="1" si="62"/>
        <v>12</v>
      </c>
      <c r="J86" s="54">
        <f t="shared" ca="1" si="63"/>
        <v>13</v>
      </c>
      <c r="K86" s="23" t="s">
        <v>137</v>
      </c>
      <c r="L86" s="23" t="s">
        <v>137</v>
      </c>
      <c r="M86" s="23" t="s">
        <v>147</v>
      </c>
      <c r="N86" s="45" cm="1">
        <f t="array" aca="1" ref="N86" ca="1">INDIRECT($L86&amp;"!H4")</f>
        <v>11270.731102604437</v>
      </c>
      <c r="O86" s="46" cm="1">
        <f t="array" aca="1" ref="O86" ca="1">INDIRECT($L86&amp;"!C3")</f>
        <v>12143.751514193251</v>
      </c>
      <c r="P86" s="46" cm="1">
        <f t="array" aca="1" ref="P86" ca="1">INDIRECT($L86&amp;"!C4")</f>
        <v>11225.386883870224</v>
      </c>
      <c r="Q86" s="46" cm="1">
        <f t="array" aca="1" ref="Q86" ca="1">INDIRECT($L86&amp;"!C5")</f>
        <v>10961.356952972405</v>
      </c>
      <c r="R86" s="47" cm="1">
        <f t="array" aca="1" ref="R86" ca="1">INDIRECT($L86&amp;"!D3")</f>
        <v>11569.151136837794</v>
      </c>
      <c r="S86" s="47" cm="1">
        <f t="array" aca="1" ref="S86" ca="1">INDIRECT($L86&amp;"!D4")</f>
        <v>11222.443638892471</v>
      </c>
      <c r="T86" s="47" cm="1">
        <f t="array" aca="1" ref="T86" ca="1">INDIRECT($L86&amp;"!D5")</f>
        <v>11207.568994973153</v>
      </c>
      <c r="U86" s="48" cm="1">
        <f t="array" aca="1" ref="U86" ca="1">INDIRECT($K86&amp;"!E3")</f>
        <v>11654.754559829988</v>
      </c>
      <c r="V86" s="48" cm="1">
        <f t="array" aca="1" ref="V86" ca="1">INDIRECT($K86&amp;"!E4")</f>
        <v>11245.457201711326</v>
      </c>
      <c r="W86" s="48" cm="1">
        <f t="array" aca="1" ref="W86" ca="1">INDIRECT($K86&amp;"!E5")</f>
        <v>10937.255447165129</v>
      </c>
    </row>
    <row r="87" spans="1:23" x14ac:dyDescent="0.3">
      <c r="A87" s="41">
        <f t="shared" ca="1" si="54"/>
        <v>10</v>
      </c>
      <c r="B87" s="52">
        <f t="shared" ca="1" si="55"/>
        <v>12</v>
      </c>
      <c r="C87" s="52">
        <f t="shared" ca="1" si="56"/>
        <v>10</v>
      </c>
      <c r="D87" s="52">
        <f t="shared" ca="1" si="57"/>
        <v>10</v>
      </c>
      <c r="E87" s="53">
        <f t="shared" ca="1" si="58"/>
        <v>5</v>
      </c>
      <c r="F87" s="53">
        <f t="shared" ca="1" si="59"/>
        <v>10</v>
      </c>
      <c r="G87" s="53">
        <f t="shared" ca="1" si="60"/>
        <v>11</v>
      </c>
      <c r="H87" s="54">
        <f t="shared" ca="1" si="61"/>
        <v>10</v>
      </c>
      <c r="I87" s="54">
        <f t="shared" ca="1" si="62"/>
        <v>10</v>
      </c>
      <c r="J87" s="54">
        <f t="shared" ca="1" si="63"/>
        <v>12</v>
      </c>
      <c r="K87" s="23" t="s">
        <v>138</v>
      </c>
      <c r="L87" s="23" t="s">
        <v>138</v>
      </c>
      <c r="M87" s="23" t="s">
        <v>148</v>
      </c>
      <c r="N87" s="45" cm="1">
        <f t="array" aca="1" ref="N87" ca="1">INDIRECT($L87&amp;"!H4")</f>
        <v>11207.690930616312</v>
      </c>
      <c r="O87" s="46" cm="1">
        <f t="array" aca="1" ref="O87" ca="1">INDIRECT($L87&amp;"!C3")</f>
        <v>11913.451400992129</v>
      </c>
      <c r="P87" s="46" cm="1">
        <f t="array" aca="1" ref="P87" ca="1">INDIRECT($L87&amp;"!C4")</f>
        <v>11171.913344559336</v>
      </c>
      <c r="Q87" s="46" cm="1">
        <f t="array" aca="1" ref="Q87" ca="1">INDIRECT($L87&amp;"!C5")</f>
        <v>10956.332994822351</v>
      </c>
      <c r="R87" s="47" cm="1">
        <f t="array" aca="1" ref="R87" ca="1">INDIRECT($L87&amp;"!D3")</f>
        <v>11529.128967030618</v>
      </c>
      <c r="S87" s="47" cm="1">
        <f t="array" aca="1" ref="S87" ca="1">INDIRECT($L87&amp;"!D4")</f>
        <v>11162.89661108888</v>
      </c>
      <c r="T87" s="47" cm="1">
        <f t="array" aca="1" ref="T87" ca="1">INDIRECT($L87&amp;"!D5")</f>
        <v>11122.334475633563</v>
      </c>
      <c r="U87" s="48" cm="1">
        <f t="array" aca="1" ref="U87" ca="1">INDIRECT($K87&amp;"!E3")</f>
        <v>11619.164522874216</v>
      </c>
      <c r="V87" s="48" cm="1">
        <f t="array" aca="1" ref="V87" ca="1">INDIRECT($K87&amp;"!E4")</f>
        <v>11188.258994825712</v>
      </c>
      <c r="W87" s="48" cm="1">
        <f t="array" aca="1" ref="W87" ca="1">INDIRECT($K87&amp;"!E5")</f>
        <v>10835.081209939617</v>
      </c>
    </row>
    <row r="88" spans="1:23" x14ac:dyDescent="0.3">
      <c r="A88" s="41">
        <f t="shared" ca="1" si="54"/>
        <v>8</v>
      </c>
      <c r="B88" s="52">
        <f t="shared" ca="1" si="55"/>
        <v>5</v>
      </c>
      <c r="C88" s="52">
        <f t="shared" ca="1" si="56"/>
        <v>8</v>
      </c>
      <c r="D88" s="52">
        <f t="shared" ca="1" si="57"/>
        <v>9</v>
      </c>
      <c r="E88" s="53">
        <f t="shared" ca="1" si="58"/>
        <v>16</v>
      </c>
      <c r="F88" s="53">
        <f t="shared" ca="1" si="59"/>
        <v>7</v>
      </c>
      <c r="G88" s="53">
        <f t="shared" ca="1" si="60"/>
        <v>1</v>
      </c>
      <c r="H88" s="54">
        <f t="shared" ca="1" si="61"/>
        <v>7</v>
      </c>
      <c r="I88" s="54">
        <f t="shared" ca="1" si="62"/>
        <v>8</v>
      </c>
      <c r="J88" s="54">
        <f t="shared" ca="1" si="63"/>
        <v>9</v>
      </c>
      <c r="K88" s="23" t="s">
        <v>143</v>
      </c>
      <c r="L88" s="23" t="s">
        <v>143</v>
      </c>
      <c r="M88" s="23" t="s">
        <v>149</v>
      </c>
      <c r="N88" s="45" cm="1">
        <f t="array" aca="1" ref="N88" ca="1">INDIRECT($L88&amp;"!H4")</f>
        <v>11137.995857025406</v>
      </c>
      <c r="O88" s="46" cm="1">
        <f t="array" aca="1" ref="O88" ca="1">INDIRECT($L88&amp;"!C3")</f>
        <v>11762.230553026091</v>
      </c>
      <c r="P88" s="46" cm="1">
        <f t="array" aca="1" ref="P88" ca="1">INDIRECT($L88&amp;"!C4")</f>
        <v>11099.722812189102</v>
      </c>
      <c r="Q88" s="46" cm="1">
        <f t="array" aca="1" ref="Q88" ca="1">INDIRECT($L88&amp;"!C5")</f>
        <v>10925.142479934124</v>
      </c>
      <c r="R88" s="47" cm="1">
        <f t="array" aca="1" ref="R88" ca="1">INDIRECT($L88&amp;"!D3")</f>
        <v>12204.222909848786</v>
      </c>
      <c r="S88" s="47" cm="1">
        <f t="array" aca="1" ref="S88" ca="1">INDIRECT($L88&amp;"!D4")</f>
        <v>11047.678548682794</v>
      </c>
      <c r="T88" s="47" cm="1">
        <f t="array" aca="1" ref="T88" ca="1">INDIRECT($L88&amp;"!D5")</f>
        <v>10715.021165353655</v>
      </c>
      <c r="U88" s="48" cm="1">
        <f t="array" aca="1" ref="U88" ca="1">INDIRECT($K88&amp;"!E3")</f>
        <v>11524.05201535099</v>
      </c>
      <c r="V88" s="48" cm="1">
        <f t="array" aca="1" ref="V88" ca="1">INDIRECT($K88&amp;"!E4")</f>
        <v>11135.809440496329</v>
      </c>
      <c r="W88" s="48" cm="1">
        <f t="array" aca="1" ref="W88" ca="1">INDIRECT($K88&amp;"!E5")</f>
        <v>10756.312531757992</v>
      </c>
    </row>
    <row r="89" spans="1:23" x14ac:dyDescent="0.3">
      <c r="A89" s="41">
        <f t="shared" ca="1" si="54"/>
        <v>6</v>
      </c>
      <c r="B89" s="52">
        <f t="shared" ca="1" si="55"/>
        <v>4</v>
      </c>
      <c r="C89" s="52">
        <f t="shared" ca="1" si="56"/>
        <v>5</v>
      </c>
      <c r="D89" s="52">
        <f t="shared" ca="1" si="57"/>
        <v>6</v>
      </c>
      <c r="E89" s="53">
        <f t="shared" ca="1" si="58"/>
        <v>2</v>
      </c>
      <c r="F89" s="53">
        <f t="shared" ca="1" si="59"/>
        <v>8</v>
      </c>
      <c r="G89" s="53">
        <f t="shared" ca="1" si="60"/>
        <v>10</v>
      </c>
      <c r="H89" s="54">
        <f t="shared" ca="1" si="61"/>
        <v>5</v>
      </c>
      <c r="I89" s="54">
        <f t="shared" ca="1" si="62"/>
        <v>4</v>
      </c>
      <c r="J89" s="54">
        <f t="shared" ca="1" si="63"/>
        <v>4</v>
      </c>
      <c r="K89" s="23" t="s">
        <v>140</v>
      </c>
      <c r="L89" s="23" t="s">
        <v>140</v>
      </c>
      <c r="M89" s="23" t="s">
        <v>106</v>
      </c>
      <c r="N89" s="45" cm="1">
        <f t="array" aca="1" ref="N89" ca="1">INDIRECT($L89&amp;"!H4")</f>
        <v>11090.490909742175</v>
      </c>
      <c r="O89" s="46" cm="1">
        <f t="array" aca="1" ref="O89" ca="1">INDIRECT($L89&amp;"!C3")</f>
        <v>11756.47507518842</v>
      </c>
      <c r="P89" s="46" cm="1">
        <f t="array" aca="1" ref="P89" ca="1">INDIRECT($L89&amp;"!C4")</f>
        <v>11056.896873512156</v>
      </c>
      <c r="Q89" s="46" cm="1">
        <f t="array" aca="1" ref="Q89" ca="1">INDIRECT($L89&amp;"!C5")</f>
        <v>10853.060604879522</v>
      </c>
      <c r="R89" s="47" cm="1">
        <f t="array" aca="1" ref="R89" ca="1">INDIRECT($L89&amp;"!D3")</f>
        <v>11367.624361081493</v>
      </c>
      <c r="S89" s="47" cm="1">
        <f t="array" aca="1" ref="S89" ca="1">INDIRECT($L89&amp;"!D4")</f>
        <v>11052.923456089695</v>
      </c>
      <c r="T89" s="47" cm="1">
        <f t="array" aca="1" ref="T89" ca="1">INDIRECT($L89&amp;"!D5")</f>
        <v>11014.372727704535</v>
      </c>
      <c r="U89" s="48" cm="1">
        <f t="array" aca="1" ref="U89" ca="1">INDIRECT($K89&amp;"!E3")</f>
        <v>11513.910470873467</v>
      </c>
      <c r="V89" s="48" cm="1">
        <f t="array" aca="1" ref="V89" ca="1">INDIRECT($K89&amp;"!E4")</f>
        <v>11075.001458564106</v>
      </c>
      <c r="W89" s="48" cm="1">
        <f t="array" aca="1" ref="W89" ca="1">INDIRECT($K89&amp;"!E5")</f>
        <v>10698.050250967022</v>
      </c>
    </row>
    <row r="90" spans="1:23" x14ac:dyDescent="0.3">
      <c r="A90" s="41">
        <f t="shared" ca="1" si="54"/>
        <v>14</v>
      </c>
      <c r="B90" s="52">
        <f t="shared" ca="1" si="55"/>
        <v>13</v>
      </c>
      <c r="C90" s="52">
        <f t="shared" ca="1" si="56"/>
        <v>14</v>
      </c>
      <c r="D90" s="52">
        <f t="shared" ca="1" si="57"/>
        <v>14</v>
      </c>
      <c r="E90" s="53">
        <f t="shared" ca="1" si="58"/>
        <v>11</v>
      </c>
      <c r="F90" s="53">
        <f t="shared" ca="1" si="59"/>
        <v>14</v>
      </c>
      <c r="G90" s="53">
        <f t="shared" ca="1" si="60"/>
        <v>16</v>
      </c>
      <c r="H90" s="54">
        <f t="shared" ca="1" si="61"/>
        <v>15</v>
      </c>
      <c r="I90" s="54">
        <f t="shared" ca="1" si="62"/>
        <v>14</v>
      </c>
      <c r="J90" s="54">
        <f t="shared" ca="1" si="63"/>
        <v>14</v>
      </c>
      <c r="K90" s="23" t="s">
        <v>141</v>
      </c>
      <c r="L90" s="23" t="s">
        <v>141</v>
      </c>
      <c r="M90" s="23" t="s">
        <v>150</v>
      </c>
      <c r="N90" s="45" cm="1">
        <f t="array" aca="1" ref="N90" ca="1">INDIRECT($L90&amp;"!H4")</f>
        <v>11388.403940340006</v>
      </c>
      <c r="O90" s="46" cm="1">
        <f t="array" aca="1" ref="O90" ca="1">INDIRECT($L90&amp;"!C3")</f>
        <v>12071.189622893753</v>
      </c>
      <c r="P90" s="46" cm="1">
        <f t="array" aca="1" ref="P90" ca="1">INDIRECT($L90&amp;"!C4")</f>
        <v>11350.771207788808</v>
      </c>
      <c r="Q90" s="46" cm="1">
        <f t="array" aca="1" ref="Q90" ca="1">INDIRECT($L90&amp;"!C5")</f>
        <v>11149.542551461536</v>
      </c>
      <c r="R90" s="47" cm="1">
        <f t="array" aca="1" ref="R90" ca="1">INDIRECT($L90&amp;"!D3")</f>
        <v>11679.77202746428</v>
      </c>
      <c r="S90" s="47" cm="1">
        <f t="array" aca="1" ref="S90" ca="1">INDIRECT($L90&amp;"!D4")</f>
        <v>11350.587058748106</v>
      </c>
      <c r="T90" s="47" cm="1">
        <f t="array" aca="1" ref="T90" ca="1">INDIRECT($L90&amp;"!D5")</f>
        <v>11304.343603885998</v>
      </c>
      <c r="U90" s="48" cm="1">
        <f t="array" aca="1" ref="U90" ca="1">INDIRECT($K90&amp;"!E3")</f>
        <v>11856.137249063382</v>
      </c>
      <c r="V90" s="48" cm="1">
        <f t="array" aca="1" ref="V90" ca="1">INDIRECT($K90&amp;"!E4")</f>
        <v>11355.649149363204</v>
      </c>
      <c r="W90" s="48" cm="1">
        <f t="array" aca="1" ref="W90" ca="1">INDIRECT($K90&amp;"!E5")</f>
        <v>10986.180213570236</v>
      </c>
    </row>
    <row r="91" spans="1:23" x14ac:dyDescent="0.3">
      <c r="A91" s="41">
        <f t="shared" ca="1" si="54"/>
        <v>17</v>
      </c>
      <c r="B91" s="52">
        <f t="shared" ca="1" si="55"/>
        <v>17</v>
      </c>
      <c r="C91" s="52">
        <f t="shared" ca="1" si="56"/>
        <v>17</v>
      </c>
      <c r="D91" s="52">
        <f t="shared" ca="1" si="57"/>
        <v>17</v>
      </c>
      <c r="E91" s="53">
        <f t="shared" ca="1" si="58"/>
        <v>17</v>
      </c>
      <c r="F91" s="53">
        <f t="shared" ca="1" si="59"/>
        <v>17</v>
      </c>
      <c r="G91" s="53">
        <f t="shared" ca="1" si="60"/>
        <v>17</v>
      </c>
      <c r="H91" s="54">
        <f t="shared" ca="1" si="61"/>
        <v>17</v>
      </c>
      <c r="I91" s="54">
        <f t="shared" ca="1" si="62"/>
        <v>17</v>
      </c>
      <c r="J91" s="54">
        <f t="shared" ca="1" si="63"/>
        <v>18</v>
      </c>
      <c r="K91" s="23" t="s">
        <v>88</v>
      </c>
      <c r="L91" s="23" t="s">
        <v>88</v>
      </c>
      <c r="M91" s="23" t="s">
        <v>107</v>
      </c>
      <c r="N91" s="45" cm="1">
        <f t="array" aca="1" ref="N91" ca="1">INDIRECT($L91&amp;"!H4")</f>
        <v>12287.748781262886</v>
      </c>
      <c r="O91" s="46" cm="1">
        <f t="array" aca="1" ref="O91" ca="1">INDIRECT($L91&amp;"!C3")</f>
        <v>13174.374463018914</v>
      </c>
      <c r="P91" s="46" cm="1">
        <f t="array" aca="1" ref="P91" ca="1">INDIRECT($L91&amp;"!C4")</f>
        <v>12220.060944481025</v>
      </c>
      <c r="Q91" s="46" cm="1">
        <f t="array" aca="1" ref="Q91" ca="1">INDIRECT($L91&amp;"!C5")</f>
        <v>12004.463255912975</v>
      </c>
      <c r="R91" s="47" cm="1">
        <f t="array" aca="1" ref="R91" ca="1">INDIRECT($L91&amp;"!D3")</f>
        <v>12351.545436385448</v>
      </c>
      <c r="S91" s="47" cm="1">
        <f t="array" aca="1" ref="S91" ca="1">INDIRECT($L91&amp;"!D4")</f>
        <v>12668.765282843549</v>
      </c>
      <c r="T91" s="47" cm="1">
        <f t="array" aca="1" ref="T91" ca="1">INDIRECT($L91&amp;"!D5")</f>
        <v>11335.031184395779</v>
      </c>
      <c r="U91" s="48" cm="1">
        <f t="array" aca="1" ref="U91" ca="1">INDIRECT($K91&amp;"!E3")</f>
        <v>12468.430660868118</v>
      </c>
      <c r="V91" s="48" cm="1">
        <f t="array" aca="1" ref="V91" ca="1">INDIRECT($K91&amp;"!E4")</f>
        <v>12257.90255843669</v>
      </c>
      <c r="W91" s="48" cm="1">
        <f t="array" aca="1" ref="W91" ca="1">INDIRECT($K91&amp;"!E5")</f>
        <v>12166.75934731007</v>
      </c>
    </row>
    <row r="92" spans="1:23" s="49" customFormat="1" x14ac:dyDescent="0.3">
      <c r="A92" s="41">
        <f t="shared" ca="1" si="54"/>
        <v>15</v>
      </c>
      <c r="B92" s="52">
        <f t="shared" ca="1" si="55"/>
        <v>15</v>
      </c>
      <c r="C92" s="52">
        <f t="shared" ca="1" si="56"/>
        <v>15</v>
      </c>
      <c r="D92" s="52">
        <f t="shared" ca="1" si="57"/>
        <v>15</v>
      </c>
      <c r="E92" s="53">
        <f t="shared" ca="1" si="58"/>
        <v>12</v>
      </c>
      <c r="F92" s="53">
        <f t="shared" ca="1" si="59"/>
        <v>15</v>
      </c>
      <c r="G92" s="53">
        <f t="shared" ca="1" si="60"/>
        <v>15</v>
      </c>
      <c r="H92" s="54">
        <f t="shared" ca="1" si="61"/>
        <v>14</v>
      </c>
      <c r="I92" s="54">
        <f t="shared" ca="1" si="62"/>
        <v>15</v>
      </c>
      <c r="J92" s="54">
        <f t="shared" ca="1" si="63"/>
        <v>15</v>
      </c>
      <c r="K92" s="23" t="s">
        <v>142</v>
      </c>
      <c r="L92" s="23" t="s">
        <v>142</v>
      </c>
      <c r="M92" s="23" t="s">
        <v>151</v>
      </c>
      <c r="N92" s="45" cm="1">
        <f t="array" aca="1" ref="N92" ca="1">INDIRECT($L92&amp;"!H4")</f>
        <v>11411.236764388957</v>
      </c>
      <c r="O92" s="46" cm="1">
        <f t="array" aca="1" ref="O92" ca="1">INDIRECT($L92&amp;"!C3")</f>
        <v>12180.814041249081</v>
      </c>
      <c r="P92" s="46" cm="1">
        <f t="array" aca="1" ref="P92" ca="1">INDIRECT($L92&amp;"!C4")</f>
        <v>11362.871850682894</v>
      </c>
      <c r="Q92" s="46" cm="1">
        <f t="array" aca="1" ref="Q92" ca="1">INDIRECT($L92&amp;"!C5")</f>
        <v>11150.510665314716</v>
      </c>
      <c r="R92" s="47" cm="1">
        <f t="array" aca="1" ref="R92" ca="1">INDIRECT($L92&amp;"!D3")</f>
        <v>11741.51530182752</v>
      </c>
      <c r="S92" s="47" cm="1">
        <f t="array" aca="1" ref="S92" ca="1">INDIRECT($L92&amp;"!D4")</f>
        <v>11377.447364109852</v>
      </c>
      <c r="T92" s="47" cm="1">
        <f t="array" aca="1" ref="T92" ca="1">INDIRECT($L92&amp;"!D5")</f>
        <v>11294.164202595684</v>
      </c>
      <c r="U92" s="48" cm="1">
        <f t="array" aca="1" ref="U92" ca="1">INDIRECT($K92&amp;"!E3")</f>
        <v>11796.204475542818</v>
      </c>
      <c r="V92" s="48" cm="1">
        <f t="array" aca="1" ref="V92" ca="1">INDIRECT($K92&amp;"!E4")</f>
        <v>11377.281804119271</v>
      </c>
      <c r="W92" s="48" cm="1">
        <f t="array" aca="1" ref="W92" ca="1">INDIRECT($K92&amp;"!E5")</f>
        <v>11094.178973774486</v>
      </c>
    </row>
    <row r="93" spans="1:23" x14ac:dyDescent="0.3">
      <c r="B93" s="42"/>
      <c r="C93" s="42"/>
      <c r="D93" s="42"/>
      <c r="E93" s="43"/>
      <c r="F93" s="43"/>
      <c r="G93" s="43"/>
      <c r="N93" s="45"/>
      <c r="O93" s="45"/>
      <c r="P93" s="45"/>
      <c r="Q93" s="45"/>
      <c r="R93" s="45"/>
      <c r="S93" s="50"/>
      <c r="T93" s="50"/>
    </row>
    <row r="94" spans="1:23" ht="13.5" customHeight="1" x14ac:dyDescent="0.3">
      <c r="N94" s="45"/>
      <c r="O94" s="45"/>
      <c r="P94" s="45"/>
      <c r="Q94" s="45"/>
      <c r="R94" s="45"/>
    </row>
    <row r="95" spans="1:23" ht="13.5" customHeight="1" x14ac:dyDescent="0.3">
      <c r="N95" s="45"/>
      <c r="O95" s="45"/>
      <c r="P95" s="45"/>
      <c r="Q95" s="45"/>
      <c r="R95" s="45"/>
    </row>
    <row r="96" spans="1:23" ht="13.5" customHeight="1" x14ac:dyDescent="0.3">
      <c r="N96" s="45"/>
      <c r="O96" s="45"/>
      <c r="P96" s="45"/>
      <c r="Q96" s="45"/>
      <c r="R96" s="45"/>
    </row>
    <row r="97" spans="11:18" x14ac:dyDescent="0.3">
      <c r="N97" s="45"/>
      <c r="O97" s="45"/>
      <c r="P97" s="45"/>
      <c r="Q97" s="45"/>
      <c r="R97" s="45"/>
    </row>
    <row r="98" spans="11:18" x14ac:dyDescent="0.3">
      <c r="N98" s="45"/>
      <c r="O98" s="45"/>
      <c r="P98" s="45"/>
      <c r="Q98" s="45"/>
      <c r="R98" s="45"/>
    </row>
    <row r="99" spans="11:18" x14ac:dyDescent="0.3">
      <c r="K99" s="36"/>
      <c r="L99" s="36"/>
      <c r="N99" s="45"/>
      <c r="O99" s="45"/>
      <c r="P99" s="45"/>
      <c r="Q99" s="45"/>
      <c r="R99" s="4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C51FE-65A8-4CAD-8C4D-CB2DF236BA03}">
  <sheetPr>
    <tabColor rgb="FF00B050"/>
  </sheetPr>
  <dimension ref="A2:AI256"/>
  <sheetViews>
    <sheetView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13195.364034618147</v>
      </c>
      <c r="D3" s="18">
        <f>SUMIF(D$8:D$34,$B3,$F$8:$F$34)/SUMIF(D$8:D$34,$B3,$A$8:$A$34)</f>
        <v>12995.594288508366</v>
      </c>
      <c r="E3" s="18">
        <f>SUMIF(E$8:E$34,$B3,$F$8:$F$34)/SUMIF(E$8:E$34,$B3,$A$8:$A$34)</f>
        <v>14039.949684086716</v>
      </c>
      <c r="G3" s="15" t="s">
        <v>16</v>
      </c>
      <c r="H3" s="17" t="s">
        <v>87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12848.942640872281</v>
      </c>
      <c r="D4" s="18">
        <f>SUMIF(D$8:D$34,$B4,$F$8:$F$34)/SUMIF(D$8:D$34,$B4,$A$8:$A$34)</f>
        <v>12862.592513626649</v>
      </c>
      <c r="E4" s="18">
        <f t="shared" ref="D4:E5" si="0">SUMIF(E$8:E$34,$B4,$F$8:$F$34)/SUMIF(E$8:E$34,$B4,$A$8:$A$34)</f>
        <v>12745.815617322021</v>
      </c>
      <c r="G4" s="29" t="s">
        <v>3</v>
      </c>
      <c r="H4" s="30">
        <f>G35</f>
        <v>12882.666221811261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>SUMIF(C$8:C$34,$B5,$F$8:$F$34)/SUMIF(C$8:C$34,$B5,$A$8:$A$34)</f>
        <v>12796.829417664003</v>
      </c>
      <c r="D5" s="18">
        <f t="shared" si="0"/>
        <v>12863.086281436073</v>
      </c>
      <c r="E5" s="18">
        <f t="shared" si="0"/>
        <v>11999.083968514298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747.96460645306581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81.473358116947679</v>
      </c>
      <c r="G8" s="9">
        <f>NPV(Load_ROC!$C$2,H8:AA8)</f>
        <v>14484.152554124032</v>
      </c>
      <c r="H8" s="9">
        <f t="shared" ref="H8:Q17" si="3">VLOOKUP("Total RR "&amp;$B8&amp;" "&amp;$E8, $G$38:$AA$269, MATCH(H$7,$G$38:$AA$38,0),0)</f>
        <v>770.86062831241088</v>
      </c>
      <c r="I8" s="9">
        <f t="shared" si="3"/>
        <v>825.94618678803624</v>
      </c>
      <c r="J8" s="9">
        <f t="shared" si="3"/>
        <v>774.19394088780962</v>
      </c>
      <c r="K8" s="9">
        <f t="shared" si="3"/>
        <v>929.42430945497142</v>
      </c>
      <c r="L8" s="9">
        <f t="shared" si="3"/>
        <v>975.46790840052302</v>
      </c>
      <c r="M8" s="9">
        <f t="shared" si="3"/>
        <v>726.18738202152156</v>
      </c>
      <c r="N8" s="9">
        <f t="shared" si="3"/>
        <v>618.60919484842736</v>
      </c>
      <c r="O8" s="9">
        <f t="shared" si="3"/>
        <v>1465.789426015685</v>
      </c>
      <c r="P8" s="9">
        <f t="shared" si="3"/>
        <v>1306.9781452591478</v>
      </c>
      <c r="Q8" s="9">
        <f t="shared" si="3"/>
        <v>1163.1748148783759</v>
      </c>
      <c r="R8" s="9">
        <f t="shared" ref="R8:AA17" si="4">VLOOKUP("Total RR "&amp;$B8&amp;" "&amp;$E8, $G$38:$AA$269, MATCH(R$7,$G$38:$AA$38,0),0)</f>
        <v>1851.6293812401857</v>
      </c>
      <c r="S8" s="9">
        <f t="shared" si="4"/>
        <v>1782.7143780912672</v>
      </c>
      <c r="T8" s="9">
        <f t="shared" si="4"/>
        <v>1726.9934752758832</v>
      </c>
      <c r="U8" s="9">
        <f t="shared" si="4"/>
        <v>1675.2051974703411</v>
      </c>
      <c r="V8" s="9">
        <f t="shared" si="4"/>
        <v>1668.1728734834801</v>
      </c>
      <c r="W8" s="9">
        <f t="shared" si="4"/>
        <v>2055.3890815064706</v>
      </c>
      <c r="X8" s="9">
        <f t="shared" si="4"/>
        <v>2418.0845138983968</v>
      </c>
      <c r="Y8" s="9">
        <f t="shared" si="4"/>
        <v>2709.3373735707282</v>
      </c>
      <c r="Z8" s="9">
        <f t="shared" si="4"/>
        <v>3300.3325527057186</v>
      </c>
      <c r="AA8" s="9">
        <f t="shared" si="4"/>
        <v>3643.3215755008732</v>
      </c>
      <c r="AC8">
        <f>RANK(G8,$G$8:$G$34,1)</f>
        <v>27</v>
      </c>
      <c r="AD8" s="61">
        <f>G8</f>
        <v>14484.152554124032</v>
      </c>
      <c r="AE8" s="72">
        <f>A8</f>
        <v>5.6249999999999998E-3</v>
      </c>
      <c r="AH8">
        <f>((AD8-$G$35)^2)*AE8</f>
        <v>14426.766408288422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322.41436220486219</v>
      </c>
      <c r="G9" s="9">
        <f>NPV(Load_ROC!$C$2,H9:AA9)</f>
        <v>14329.527209104986</v>
      </c>
      <c r="H9" s="9">
        <f t="shared" si="3"/>
        <v>770.86062831241088</v>
      </c>
      <c r="I9" s="9">
        <f t="shared" si="3"/>
        <v>825.94618678803624</v>
      </c>
      <c r="J9" s="9">
        <f t="shared" si="3"/>
        <v>774.19394088780962</v>
      </c>
      <c r="K9" s="9">
        <f t="shared" si="3"/>
        <v>929.42430945497142</v>
      </c>
      <c r="L9" s="9">
        <f t="shared" si="3"/>
        <v>975.46790840052302</v>
      </c>
      <c r="M9" s="9">
        <f t="shared" si="3"/>
        <v>726.18768084964654</v>
      </c>
      <c r="N9" s="9">
        <f t="shared" si="3"/>
        <v>618.57766359842742</v>
      </c>
      <c r="O9" s="9">
        <f t="shared" si="3"/>
        <v>1464.635886953185</v>
      </c>
      <c r="P9" s="9">
        <f t="shared" si="3"/>
        <v>1292.1620358841476</v>
      </c>
      <c r="Q9" s="9">
        <f t="shared" si="3"/>
        <v>1156.5789320658757</v>
      </c>
      <c r="R9" s="9">
        <f t="shared" si="4"/>
        <v>1839.7239906151858</v>
      </c>
      <c r="S9" s="9">
        <f t="shared" si="4"/>
        <v>1763.8694249662676</v>
      </c>
      <c r="T9" s="9">
        <f t="shared" si="4"/>
        <v>1702.9545338696335</v>
      </c>
      <c r="U9" s="9">
        <f t="shared" si="4"/>
        <v>1648.4304591890912</v>
      </c>
      <c r="V9" s="9">
        <f t="shared" si="4"/>
        <v>1650.7413109834802</v>
      </c>
      <c r="W9" s="9">
        <f t="shared" si="4"/>
        <v>2038.1790114381108</v>
      </c>
      <c r="X9" s="9">
        <f t="shared" si="4"/>
        <v>2409.3726857733968</v>
      </c>
      <c r="Y9" s="9">
        <f t="shared" si="4"/>
        <v>2653.2178657582281</v>
      </c>
      <c r="Z9" s="9">
        <f t="shared" si="4"/>
        <v>3174.4074980182186</v>
      </c>
      <c r="AA9" s="9">
        <f t="shared" si="4"/>
        <v>3495.3157376102481</v>
      </c>
      <c r="AC9">
        <f t="shared" ref="AC9:AC34" si="5">RANK(G9,$G$8:$G$34,1)</f>
        <v>26</v>
      </c>
      <c r="AD9" s="61">
        <f t="shared" ref="AD9:AD34" si="6">G9</f>
        <v>14329.527209104986</v>
      </c>
      <c r="AE9" s="72">
        <f t="shared" ref="AE9:AE34" si="7">A9</f>
        <v>2.2499999999999999E-2</v>
      </c>
      <c r="AH9">
        <f t="shared" ref="AH9:AH34" si="8">((AD9-$G$35)^2)*AE9</f>
        <v>47101.651122432879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134.33656081170025</v>
      </c>
      <c r="G10" s="9">
        <f>NPV(Load_ROC!$C$2,H10:AA10)</f>
        <v>14329.233153248028</v>
      </c>
      <c r="H10" s="9">
        <f t="shared" si="3"/>
        <v>770.86062831241088</v>
      </c>
      <c r="I10" s="9">
        <f t="shared" si="3"/>
        <v>825.94618678803624</v>
      </c>
      <c r="J10" s="9">
        <f t="shared" si="3"/>
        <v>774.19394088780962</v>
      </c>
      <c r="K10" s="9">
        <f t="shared" si="3"/>
        <v>929.42430945497142</v>
      </c>
      <c r="L10" s="9">
        <f t="shared" si="3"/>
        <v>975.46790840052302</v>
      </c>
      <c r="M10" s="9">
        <f t="shared" si="3"/>
        <v>726.18691913089651</v>
      </c>
      <c r="N10" s="9">
        <f t="shared" si="3"/>
        <v>618.57598781717741</v>
      </c>
      <c r="O10" s="9">
        <f t="shared" si="3"/>
        <v>1464.6287853906852</v>
      </c>
      <c r="P10" s="9">
        <f t="shared" si="3"/>
        <v>1292.1620358841476</v>
      </c>
      <c r="Q10" s="9">
        <f t="shared" si="3"/>
        <v>1156.4289164408758</v>
      </c>
      <c r="R10" s="9">
        <f t="shared" si="4"/>
        <v>1839.7053968651858</v>
      </c>
      <c r="S10" s="9">
        <f t="shared" si="4"/>
        <v>1763.6280499662676</v>
      </c>
      <c r="T10" s="9">
        <f t="shared" si="4"/>
        <v>1703.0050963696335</v>
      </c>
      <c r="U10" s="9">
        <f t="shared" si="4"/>
        <v>1648.6359591890912</v>
      </c>
      <c r="V10" s="9">
        <f t="shared" si="4"/>
        <v>1650.81774848348</v>
      </c>
      <c r="W10" s="9">
        <f t="shared" si="4"/>
        <v>2038.0985114381108</v>
      </c>
      <c r="X10" s="9">
        <f t="shared" si="4"/>
        <v>2408.9877170233972</v>
      </c>
      <c r="Y10" s="9">
        <f t="shared" si="4"/>
        <v>2653.0760532582281</v>
      </c>
      <c r="Z10" s="9">
        <f t="shared" si="4"/>
        <v>3174.9460605182189</v>
      </c>
      <c r="AA10" s="9">
        <f t="shared" si="4"/>
        <v>3494.6341126102479</v>
      </c>
      <c r="AC10">
        <f t="shared" si="5"/>
        <v>25</v>
      </c>
      <c r="AD10" s="61">
        <f t="shared" si="6"/>
        <v>14329.233153248028</v>
      </c>
      <c r="AE10" s="72">
        <f t="shared" si="7"/>
        <v>9.3749999999999997E-3</v>
      </c>
      <c r="AH10">
        <f t="shared" si="8"/>
        <v>19617.711441809824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264.76885959299636</v>
      </c>
      <c r="G11" s="9">
        <f>NPV(Load_ROC!$C$2,H11:AA11)</f>
        <v>14121.005844959805</v>
      </c>
      <c r="H11" s="9">
        <f t="shared" si="3"/>
        <v>743.09094862491088</v>
      </c>
      <c r="I11" s="9">
        <f t="shared" si="3"/>
        <v>784.73032741303621</v>
      </c>
      <c r="J11" s="9">
        <f t="shared" si="3"/>
        <v>721.06076217687212</v>
      </c>
      <c r="K11" s="9">
        <f t="shared" si="3"/>
        <v>867.07608191590907</v>
      </c>
      <c r="L11" s="9">
        <f t="shared" si="3"/>
        <v>917.41059687708548</v>
      </c>
      <c r="M11" s="9">
        <f t="shared" si="3"/>
        <v>671.50784100589647</v>
      </c>
      <c r="N11" s="9">
        <f t="shared" si="3"/>
        <v>567.10960109842745</v>
      </c>
      <c r="O11" s="9">
        <f t="shared" si="3"/>
        <v>1395.777297109435</v>
      </c>
      <c r="P11" s="9">
        <f t="shared" si="3"/>
        <v>1226.3094929153976</v>
      </c>
      <c r="Q11" s="9">
        <f t="shared" si="3"/>
        <v>1156.7551742533758</v>
      </c>
      <c r="R11" s="9">
        <f t="shared" si="4"/>
        <v>1844.5167640526856</v>
      </c>
      <c r="S11" s="9">
        <f t="shared" si="4"/>
        <v>1776.2344640287672</v>
      </c>
      <c r="T11" s="9">
        <f t="shared" si="4"/>
        <v>1717.9990221508833</v>
      </c>
      <c r="U11" s="9">
        <f t="shared" si="4"/>
        <v>1664.3187462984663</v>
      </c>
      <c r="V11" s="9">
        <f t="shared" si="4"/>
        <v>1653.892726999105</v>
      </c>
      <c r="W11" s="9">
        <f t="shared" si="4"/>
        <v>2058.6786789576799</v>
      </c>
      <c r="X11" s="9">
        <f t="shared" si="4"/>
        <v>2413.8945138983968</v>
      </c>
      <c r="Y11" s="9">
        <f t="shared" si="4"/>
        <v>2698.6807583363534</v>
      </c>
      <c r="Z11" s="9">
        <f t="shared" si="4"/>
        <v>3321.6107431354062</v>
      </c>
      <c r="AA11" s="9">
        <f t="shared" si="4"/>
        <v>3670.6433098758725</v>
      </c>
      <c r="AC11">
        <f t="shared" si="5"/>
        <v>24</v>
      </c>
      <c r="AD11" s="61">
        <f t="shared" si="6"/>
        <v>14121.005844959805</v>
      </c>
      <c r="AE11" s="72">
        <f t="shared" si="7"/>
        <v>1.8749999999999999E-2</v>
      </c>
      <c r="AH11">
        <f t="shared" si="8"/>
        <v>28752.844167368963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1048.9293544228542</v>
      </c>
      <c r="G12" s="9">
        <f>NPV(Load_ROC!$C$2,H12:AA12)</f>
        <v>13985.724725638058</v>
      </c>
      <c r="H12" s="9">
        <f t="shared" si="3"/>
        <v>743.09094862491088</v>
      </c>
      <c r="I12" s="9">
        <f t="shared" si="3"/>
        <v>784.73032741303621</v>
      </c>
      <c r="J12" s="9">
        <f t="shared" si="3"/>
        <v>721.06076217687212</v>
      </c>
      <c r="K12" s="9">
        <f t="shared" si="3"/>
        <v>867.07608191590907</v>
      </c>
      <c r="L12" s="9">
        <f t="shared" si="3"/>
        <v>917.41059687708548</v>
      </c>
      <c r="M12" s="9">
        <f t="shared" si="3"/>
        <v>671.50765936527148</v>
      </c>
      <c r="N12" s="9">
        <f t="shared" si="3"/>
        <v>567.09656203592738</v>
      </c>
      <c r="O12" s="9">
        <f t="shared" si="3"/>
        <v>1395.6778283594351</v>
      </c>
      <c r="P12" s="9">
        <f t="shared" si="3"/>
        <v>1220.8416960403974</v>
      </c>
      <c r="Q12" s="9">
        <f t="shared" si="3"/>
        <v>1150.5332836283758</v>
      </c>
      <c r="R12" s="9">
        <f t="shared" si="4"/>
        <v>1833.3232406151858</v>
      </c>
      <c r="S12" s="9">
        <f t="shared" si="4"/>
        <v>1760.8567296537674</v>
      </c>
      <c r="T12" s="9">
        <f t="shared" si="4"/>
        <v>1697.8943971508834</v>
      </c>
      <c r="U12" s="9">
        <f t="shared" si="4"/>
        <v>1642.5253693453412</v>
      </c>
      <c r="V12" s="9">
        <f t="shared" si="4"/>
        <v>1638.9891781709798</v>
      </c>
      <c r="W12" s="9">
        <f t="shared" si="4"/>
        <v>2043.4871833131106</v>
      </c>
      <c r="X12" s="9">
        <f t="shared" si="4"/>
        <v>2395.3010998358964</v>
      </c>
      <c r="Y12" s="9">
        <f t="shared" si="4"/>
        <v>2649.6239829457286</v>
      </c>
      <c r="Z12" s="9">
        <f t="shared" si="4"/>
        <v>3207.7237519244691</v>
      </c>
      <c r="AA12" s="9">
        <f t="shared" si="4"/>
        <v>3537.0689055789981</v>
      </c>
      <c r="AC12">
        <f t="shared" si="5"/>
        <v>21</v>
      </c>
      <c r="AD12" s="61">
        <f t="shared" si="6"/>
        <v>13985.724725638058</v>
      </c>
      <c r="AE12" s="72">
        <f t="shared" si="7"/>
        <v>7.4999999999999997E-2</v>
      </c>
      <c r="AH12">
        <f t="shared" si="8"/>
        <v>91255.354714845787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437.08004887761598</v>
      </c>
      <c r="G13" s="9">
        <f>NPV(Load_ROC!$C$2,H13:AA13)</f>
        <v>13986.561564083711</v>
      </c>
      <c r="H13" s="9">
        <f t="shared" si="3"/>
        <v>743.09094862491088</v>
      </c>
      <c r="I13" s="9">
        <f t="shared" si="3"/>
        <v>784.73032741303621</v>
      </c>
      <c r="J13" s="9">
        <f t="shared" si="3"/>
        <v>721.06076217687212</v>
      </c>
      <c r="K13" s="9">
        <f t="shared" si="3"/>
        <v>867.07608191590907</v>
      </c>
      <c r="L13" s="9">
        <f t="shared" si="3"/>
        <v>917.41059687708548</v>
      </c>
      <c r="M13" s="9">
        <f t="shared" si="3"/>
        <v>671.50784100589647</v>
      </c>
      <c r="N13" s="9">
        <f t="shared" si="3"/>
        <v>567.09515969217739</v>
      </c>
      <c r="O13" s="9">
        <f t="shared" si="3"/>
        <v>1395.6745861719351</v>
      </c>
      <c r="P13" s="9">
        <f t="shared" si="3"/>
        <v>1220.8416960403974</v>
      </c>
      <c r="Q13" s="9">
        <f t="shared" si="3"/>
        <v>1150.6285805033758</v>
      </c>
      <c r="R13" s="9">
        <f t="shared" si="4"/>
        <v>1833.3683812401857</v>
      </c>
      <c r="S13" s="9">
        <f t="shared" si="4"/>
        <v>1760.8063234037675</v>
      </c>
      <c r="T13" s="9">
        <f t="shared" si="4"/>
        <v>1697.8053190258834</v>
      </c>
      <c r="U13" s="9">
        <f t="shared" si="4"/>
        <v>1642.4238068453412</v>
      </c>
      <c r="V13" s="9">
        <f t="shared" si="4"/>
        <v>1639.0773812959799</v>
      </c>
      <c r="W13" s="9">
        <f t="shared" si="4"/>
        <v>2043.4134176881107</v>
      </c>
      <c r="X13" s="9">
        <f t="shared" si="4"/>
        <v>2395.3075217108963</v>
      </c>
      <c r="Y13" s="9">
        <f t="shared" si="4"/>
        <v>2649.6191079457285</v>
      </c>
      <c r="Z13" s="9">
        <f t="shared" si="4"/>
        <v>3210.468283174469</v>
      </c>
      <c r="AA13" s="9">
        <f t="shared" si="4"/>
        <v>3537.3777805789978</v>
      </c>
      <c r="AC13">
        <f t="shared" si="5"/>
        <v>22</v>
      </c>
      <c r="AD13" s="61">
        <f t="shared" si="6"/>
        <v>13986.561564083711</v>
      </c>
      <c r="AE13" s="72">
        <f t="shared" si="7"/>
        <v>3.125E-2</v>
      </c>
      <c r="AH13">
        <f t="shared" si="8"/>
        <v>38080.778959087787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184.49069794444924</v>
      </c>
      <c r="G14" s="9">
        <f>NPV(Load_ROC!$C$2,H14:AA14)</f>
        <v>14056.434129100895</v>
      </c>
      <c r="H14" s="9">
        <f t="shared" si="3"/>
        <v>734.06430799991085</v>
      </c>
      <c r="I14" s="9">
        <f t="shared" si="3"/>
        <v>775.22347585053626</v>
      </c>
      <c r="J14" s="9">
        <f t="shared" si="3"/>
        <v>711.46759225499704</v>
      </c>
      <c r="K14" s="9">
        <f t="shared" si="3"/>
        <v>858.24056067567471</v>
      </c>
      <c r="L14" s="9">
        <f t="shared" si="3"/>
        <v>909.2254093770855</v>
      </c>
      <c r="M14" s="9">
        <f t="shared" si="3"/>
        <v>664.00386444339654</v>
      </c>
      <c r="N14" s="9">
        <f t="shared" si="3"/>
        <v>560.10334719217735</v>
      </c>
      <c r="O14" s="9">
        <f t="shared" si="3"/>
        <v>1385.2564221094351</v>
      </c>
      <c r="P14" s="9">
        <f t="shared" si="3"/>
        <v>1213.9239069778976</v>
      </c>
      <c r="Q14" s="9">
        <f t="shared" si="3"/>
        <v>1156.5649125346258</v>
      </c>
      <c r="R14" s="9">
        <f t="shared" si="4"/>
        <v>1844.0835257714359</v>
      </c>
      <c r="S14" s="9">
        <f t="shared" si="4"/>
        <v>1775.6843038725174</v>
      </c>
      <c r="T14" s="9">
        <f t="shared" si="4"/>
        <v>1716.1108776196334</v>
      </c>
      <c r="U14" s="9">
        <f t="shared" si="4"/>
        <v>1661.9834709078414</v>
      </c>
      <c r="V14" s="9">
        <f t="shared" si="4"/>
        <v>1649.853113717855</v>
      </c>
      <c r="W14" s="9">
        <f t="shared" si="4"/>
        <v>2059.8554813420569</v>
      </c>
      <c r="X14" s="9">
        <f t="shared" si="4"/>
        <v>2409.4026252265216</v>
      </c>
      <c r="Y14" s="9">
        <f t="shared" si="4"/>
        <v>2695.6424826405523</v>
      </c>
      <c r="Z14" s="9">
        <f t="shared" si="4"/>
        <v>3322.9329970416561</v>
      </c>
      <c r="AA14" s="9">
        <f t="shared" si="4"/>
        <v>3672.726545227436</v>
      </c>
      <c r="AC14">
        <f t="shared" si="5"/>
        <v>23</v>
      </c>
      <c r="AD14" s="61">
        <f t="shared" si="6"/>
        <v>14056.434129100895</v>
      </c>
      <c r="AE14" s="72">
        <f t="shared" si="7"/>
        <v>1.3125E-2</v>
      </c>
      <c r="AH14">
        <f t="shared" si="8"/>
        <v>18082.720689902999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731.6376797575989</v>
      </c>
      <c r="G15" s="9">
        <f>NPV(Load_ROC!$C$2,H15:AA15)</f>
        <v>13935.955804906645</v>
      </c>
      <c r="H15" s="9">
        <f t="shared" si="3"/>
        <v>734.06430799991085</v>
      </c>
      <c r="I15" s="9">
        <f t="shared" si="3"/>
        <v>775.22347585053626</v>
      </c>
      <c r="J15" s="9">
        <f t="shared" si="3"/>
        <v>711.46759225499704</v>
      </c>
      <c r="K15" s="9">
        <f t="shared" si="3"/>
        <v>858.24056067567471</v>
      </c>
      <c r="L15" s="9">
        <f t="shared" si="3"/>
        <v>909.2254093770855</v>
      </c>
      <c r="M15" s="9">
        <f t="shared" si="3"/>
        <v>664.0043878808965</v>
      </c>
      <c r="N15" s="9">
        <f t="shared" si="3"/>
        <v>560.08949953592742</v>
      </c>
      <c r="O15" s="9">
        <f t="shared" si="3"/>
        <v>1385.2310978906851</v>
      </c>
      <c r="P15" s="9">
        <f t="shared" si="3"/>
        <v>1210.2101413528976</v>
      </c>
      <c r="Q15" s="9">
        <f t="shared" si="3"/>
        <v>1150.7231976908758</v>
      </c>
      <c r="R15" s="9">
        <f t="shared" si="4"/>
        <v>1833.4052523339356</v>
      </c>
      <c r="S15" s="9">
        <f t="shared" si="4"/>
        <v>1761.2749562162676</v>
      </c>
      <c r="T15" s="9">
        <f t="shared" si="4"/>
        <v>1697.0549791821336</v>
      </c>
      <c r="U15" s="9">
        <f t="shared" si="4"/>
        <v>1641.0287795015909</v>
      </c>
      <c r="V15" s="9">
        <f t="shared" si="4"/>
        <v>1633.7801195772299</v>
      </c>
      <c r="W15" s="9">
        <f t="shared" si="4"/>
        <v>2044.8778161256112</v>
      </c>
      <c r="X15" s="9">
        <f t="shared" si="4"/>
        <v>2389.7989396796465</v>
      </c>
      <c r="Y15" s="9">
        <f t="shared" si="4"/>
        <v>2649.881467320728</v>
      </c>
      <c r="Z15" s="9">
        <f t="shared" si="4"/>
        <v>3230.2411972369691</v>
      </c>
      <c r="AA15" s="9">
        <f t="shared" si="4"/>
        <v>3560.9888040164979</v>
      </c>
      <c r="AC15">
        <f t="shared" si="5"/>
        <v>19</v>
      </c>
      <c r="AD15" s="61">
        <f t="shared" si="6"/>
        <v>13935.955804906645</v>
      </c>
      <c r="AE15" s="72">
        <f t="shared" si="7"/>
        <v>5.2499999999999998E-2</v>
      </c>
      <c r="AH15">
        <f t="shared" si="8"/>
        <v>58244.494657505507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304.85649929265423</v>
      </c>
      <c r="G16" s="9">
        <f>NPV(Load_ROC!$C$2,H16:AA16)</f>
        <v>13936.297110521336</v>
      </c>
      <c r="H16" s="9">
        <f t="shared" si="3"/>
        <v>734.06430799991085</v>
      </c>
      <c r="I16" s="9">
        <f t="shared" si="3"/>
        <v>775.22347585053626</v>
      </c>
      <c r="J16" s="9">
        <f t="shared" si="3"/>
        <v>711.46759225499704</v>
      </c>
      <c r="K16" s="9">
        <f t="shared" si="3"/>
        <v>858.24056067567471</v>
      </c>
      <c r="L16" s="9">
        <f t="shared" si="3"/>
        <v>909.2254093770855</v>
      </c>
      <c r="M16" s="9">
        <f t="shared" si="3"/>
        <v>664.00521405277152</v>
      </c>
      <c r="N16" s="9">
        <f t="shared" si="3"/>
        <v>560.09278859842743</v>
      </c>
      <c r="O16" s="9">
        <f t="shared" si="3"/>
        <v>1385.2336369531852</v>
      </c>
      <c r="P16" s="9">
        <f t="shared" si="3"/>
        <v>1210.2101413528976</v>
      </c>
      <c r="Q16" s="9">
        <f t="shared" si="3"/>
        <v>1150.7353539408759</v>
      </c>
      <c r="R16" s="9">
        <f t="shared" si="4"/>
        <v>1833.4331585839357</v>
      </c>
      <c r="S16" s="9">
        <f t="shared" si="4"/>
        <v>1761.2690812162675</v>
      </c>
      <c r="T16" s="9">
        <f t="shared" si="4"/>
        <v>1696.8075885571334</v>
      </c>
      <c r="U16" s="9">
        <f t="shared" si="4"/>
        <v>1641.0374357515909</v>
      </c>
      <c r="V16" s="9">
        <f t="shared" si="4"/>
        <v>1633.81268207723</v>
      </c>
      <c r="W16" s="9">
        <f t="shared" si="4"/>
        <v>2044.6465661256111</v>
      </c>
      <c r="X16" s="9">
        <f t="shared" si="4"/>
        <v>2389.7795959296468</v>
      </c>
      <c r="Y16" s="9">
        <f t="shared" si="4"/>
        <v>2650.3093423207283</v>
      </c>
      <c r="Z16" s="9">
        <f t="shared" si="4"/>
        <v>3231.5655292682191</v>
      </c>
      <c r="AA16" s="9">
        <f t="shared" si="4"/>
        <v>3560.9498665164974</v>
      </c>
      <c r="AC16">
        <f t="shared" si="5"/>
        <v>20</v>
      </c>
      <c r="AD16" s="61">
        <f t="shared" si="6"/>
        <v>13936.297110521336</v>
      </c>
      <c r="AE16" s="72">
        <f t="shared" si="7"/>
        <v>2.1874999999999999E-2</v>
      </c>
      <c r="AH16">
        <f t="shared" si="8"/>
        <v>24284.269835962114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148.38770798279251</v>
      </c>
      <c r="G17" s="9">
        <f>NPV(Load_ROC!$C$2,H17:AA17)</f>
        <v>13190.018487359335</v>
      </c>
      <c r="H17" s="9">
        <f t="shared" si="3"/>
        <v>770.86062831241088</v>
      </c>
      <c r="I17" s="9">
        <f t="shared" si="3"/>
        <v>825.94618678803624</v>
      </c>
      <c r="J17" s="9">
        <f t="shared" si="3"/>
        <v>790.74626510655958</v>
      </c>
      <c r="K17" s="9">
        <f t="shared" si="3"/>
        <v>919.89243836122148</v>
      </c>
      <c r="L17" s="9">
        <f t="shared" si="3"/>
        <v>953.14275215052294</v>
      </c>
      <c r="M17" s="9">
        <f t="shared" si="3"/>
        <v>760.46356170902152</v>
      </c>
      <c r="N17" s="9">
        <f t="shared" si="3"/>
        <v>674.15522609842742</v>
      </c>
      <c r="O17" s="9">
        <f t="shared" si="3"/>
        <v>1346.832394765685</v>
      </c>
      <c r="P17" s="9">
        <f t="shared" si="3"/>
        <v>1222.5233327591477</v>
      </c>
      <c r="Q17" s="9">
        <f t="shared" si="3"/>
        <v>1033.4049398783759</v>
      </c>
      <c r="R17" s="9">
        <f t="shared" si="4"/>
        <v>1578.9412562401858</v>
      </c>
      <c r="S17" s="9">
        <f t="shared" si="4"/>
        <v>1526.2995030912673</v>
      </c>
      <c r="T17" s="9">
        <f t="shared" si="4"/>
        <v>1482.5899752758833</v>
      </c>
      <c r="U17" s="9">
        <f t="shared" si="4"/>
        <v>1441.7722599703411</v>
      </c>
      <c r="V17" s="9">
        <f t="shared" si="4"/>
        <v>1444.7509984834801</v>
      </c>
      <c r="W17" s="9">
        <f t="shared" si="4"/>
        <v>1746.1790815064701</v>
      </c>
      <c r="X17" s="9">
        <f t="shared" si="4"/>
        <v>2072.0701388983966</v>
      </c>
      <c r="Y17" s="9">
        <f t="shared" si="4"/>
        <v>2295.5658735707279</v>
      </c>
      <c r="Z17" s="9">
        <f t="shared" si="4"/>
        <v>2763.5973027057194</v>
      </c>
      <c r="AA17" s="9">
        <f t="shared" si="4"/>
        <v>3131.7755755008739</v>
      </c>
      <c r="AC17">
        <f t="shared" si="5"/>
        <v>18</v>
      </c>
      <c r="AD17" s="61">
        <f t="shared" si="6"/>
        <v>13190.018487359335</v>
      </c>
      <c r="AE17" s="72">
        <f t="shared" si="7"/>
        <v>1.125E-2</v>
      </c>
      <c r="AH17">
        <f t="shared" si="8"/>
        <v>1062.7359202972536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586.59269140531296</v>
      </c>
      <c r="G18" s="9">
        <f>NPV(Load_ROC!$C$2,H18:AA18)</f>
        <v>13035.393142340288</v>
      </c>
      <c r="H18" s="9">
        <f t="shared" ref="H18:Q27" si="9">VLOOKUP("Total RR "&amp;$B18&amp;" "&amp;$E18, $G$38:$AA$269, MATCH(H$7,$G$38:$AA$38,0),0)</f>
        <v>770.86062831241088</v>
      </c>
      <c r="I18" s="9">
        <f t="shared" si="9"/>
        <v>825.94618678803624</v>
      </c>
      <c r="J18" s="9">
        <f t="shared" si="9"/>
        <v>790.74626510655958</v>
      </c>
      <c r="K18" s="9">
        <f t="shared" si="9"/>
        <v>919.89243836122148</v>
      </c>
      <c r="L18" s="9">
        <f t="shared" si="9"/>
        <v>953.14275215052294</v>
      </c>
      <c r="M18" s="9">
        <f t="shared" si="9"/>
        <v>760.4638605371465</v>
      </c>
      <c r="N18" s="9">
        <f t="shared" si="9"/>
        <v>674.12369484842736</v>
      </c>
      <c r="O18" s="9">
        <f t="shared" si="9"/>
        <v>1345.678855703185</v>
      </c>
      <c r="P18" s="9">
        <f t="shared" si="9"/>
        <v>1207.7072233841477</v>
      </c>
      <c r="Q18" s="9">
        <f t="shared" si="9"/>
        <v>1026.8090570658758</v>
      </c>
      <c r="R18" s="9">
        <f t="shared" ref="R18:AA27" si="10">VLOOKUP("Total RR "&amp;$B18&amp;" "&amp;$E18, $G$38:$AA$269, MATCH(R$7,$G$38:$AA$38,0),0)</f>
        <v>1567.0358656151859</v>
      </c>
      <c r="S18" s="9">
        <f t="shared" si="10"/>
        <v>1507.4545499662675</v>
      </c>
      <c r="T18" s="9">
        <f t="shared" si="10"/>
        <v>1458.5510338696336</v>
      </c>
      <c r="U18" s="9">
        <f t="shared" si="10"/>
        <v>1414.9975216890912</v>
      </c>
      <c r="V18" s="9">
        <f t="shared" si="10"/>
        <v>1427.3194359834802</v>
      </c>
      <c r="W18" s="9">
        <f t="shared" si="10"/>
        <v>1728.969011438111</v>
      </c>
      <c r="X18" s="9">
        <f t="shared" si="10"/>
        <v>2063.3583107733966</v>
      </c>
      <c r="Y18" s="9">
        <f t="shared" si="10"/>
        <v>2239.4463657582282</v>
      </c>
      <c r="Z18" s="9">
        <f t="shared" si="10"/>
        <v>2637.6722480182193</v>
      </c>
      <c r="AA18" s="9">
        <f t="shared" si="10"/>
        <v>2983.7697376102478</v>
      </c>
      <c r="AC18">
        <f t="shared" si="5"/>
        <v>17</v>
      </c>
      <c r="AD18" s="61">
        <f t="shared" si="6"/>
        <v>13035.393142340288</v>
      </c>
      <c r="AE18" s="72">
        <f t="shared" si="7"/>
        <v>4.4999999999999998E-2</v>
      </c>
      <c r="AH18">
        <f t="shared" si="8"/>
        <v>1049.6480514425846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244.40810787156241</v>
      </c>
      <c r="G19" s="9">
        <f>NPV(Load_ROC!$C$2,H19:AA19)</f>
        <v>13035.099086483329</v>
      </c>
      <c r="H19" s="9">
        <f t="shared" si="9"/>
        <v>770.86062831241088</v>
      </c>
      <c r="I19" s="9">
        <f t="shared" si="9"/>
        <v>825.94618678803624</v>
      </c>
      <c r="J19" s="9">
        <f t="shared" si="9"/>
        <v>790.74626510655958</v>
      </c>
      <c r="K19" s="9">
        <f t="shared" si="9"/>
        <v>919.89243836122148</v>
      </c>
      <c r="L19" s="9">
        <f t="shared" si="9"/>
        <v>953.14275215052294</v>
      </c>
      <c r="M19" s="9">
        <f t="shared" si="9"/>
        <v>760.46309881839647</v>
      </c>
      <c r="N19" s="9">
        <f t="shared" si="9"/>
        <v>674.12201906717746</v>
      </c>
      <c r="O19" s="9">
        <f t="shared" si="9"/>
        <v>1345.6717541406852</v>
      </c>
      <c r="P19" s="9">
        <f t="shared" si="9"/>
        <v>1207.7072233841477</v>
      </c>
      <c r="Q19" s="9">
        <f t="shared" si="9"/>
        <v>1026.6590414408759</v>
      </c>
      <c r="R19" s="9">
        <f t="shared" si="10"/>
        <v>1567.0172718651859</v>
      </c>
      <c r="S19" s="9">
        <f t="shared" si="10"/>
        <v>1507.2131749662674</v>
      </c>
      <c r="T19" s="9">
        <f t="shared" si="10"/>
        <v>1458.6015963696336</v>
      </c>
      <c r="U19" s="9">
        <f t="shared" si="10"/>
        <v>1415.2030216890912</v>
      </c>
      <c r="V19" s="9">
        <f t="shared" si="10"/>
        <v>1427.39587348348</v>
      </c>
      <c r="W19" s="9">
        <f t="shared" si="10"/>
        <v>1728.888511438111</v>
      </c>
      <c r="X19" s="9">
        <f t="shared" si="10"/>
        <v>2062.973342023397</v>
      </c>
      <c r="Y19" s="9">
        <f t="shared" si="10"/>
        <v>2239.3045532582282</v>
      </c>
      <c r="Z19" s="9">
        <f t="shared" si="10"/>
        <v>2638.2108105182192</v>
      </c>
      <c r="AA19" s="9">
        <f t="shared" si="10"/>
        <v>2983.0881126102477</v>
      </c>
      <c r="AC19">
        <f t="shared" si="5"/>
        <v>16</v>
      </c>
      <c r="AD19" s="61">
        <f t="shared" si="6"/>
        <v>13035.099086483329</v>
      </c>
      <c r="AE19" s="72">
        <f t="shared" si="7"/>
        <v>1.8749999999999999E-2</v>
      </c>
      <c r="AH19">
        <f t="shared" si="8"/>
        <v>435.67084185249263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481.00769168231648</v>
      </c>
      <c r="G20" s="9">
        <f>NPV(Load_ROC!$C$2,H20:AA20)</f>
        <v>12826.871778195107</v>
      </c>
      <c r="H20" s="9">
        <f t="shared" si="9"/>
        <v>743.09094862491088</v>
      </c>
      <c r="I20" s="9">
        <f t="shared" si="9"/>
        <v>784.73032741303621</v>
      </c>
      <c r="J20" s="9">
        <f t="shared" si="9"/>
        <v>737.61308639562208</v>
      </c>
      <c r="K20" s="9">
        <f t="shared" si="9"/>
        <v>857.54421082215902</v>
      </c>
      <c r="L20" s="9">
        <f t="shared" si="9"/>
        <v>895.08544062708552</v>
      </c>
      <c r="M20" s="9">
        <f t="shared" si="9"/>
        <v>705.78402069339654</v>
      </c>
      <c r="N20" s="9">
        <f t="shared" si="9"/>
        <v>622.65563234842739</v>
      </c>
      <c r="O20" s="9">
        <f t="shared" si="9"/>
        <v>1276.820265859435</v>
      </c>
      <c r="P20" s="9">
        <f t="shared" si="9"/>
        <v>1141.8546804153975</v>
      </c>
      <c r="Q20" s="9">
        <f t="shared" si="9"/>
        <v>1026.9852992533758</v>
      </c>
      <c r="R20" s="9">
        <f t="shared" si="10"/>
        <v>1571.828639052686</v>
      </c>
      <c r="S20" s="9">
        <f t="shared" si="10"/>
        <v>1519.8195890287673</v>
      </c>
      <c r="T20" s="9">
        <f t="shared" si="10"/>
        <v>1473.5955221508834</v>
      </c>
      <c r="U20" s="9">
        <f t="shared" si="10"/>
        <v>1430.8858087984663</v>
      </c>
      <c r="V20" s="9">
        <f t="shared" si="10"/>
        <v>1430.470851999105</v>
      </c>
      <c r="W20" s="9">
        <f t="shared" si="10"/>
        <v>1749.4686789576804</v>
      </c>
      <c r="X20" s="9">
        <f t="shared" si="10"/>
        <v>2067.8801388983966</v>
      </c>
      <c r="Y20" s="9">
        <f t="shared" si="10"/>
        <v>2284.9092583363531</v>
      </c>
      <c r="Z20" s="9">
        <f t="shared" si="10"/>
        <v>2784.8754931354065</v>
      </c>
      <c r="AA20" s="9">
        <f t="shared" si="10"/>
        <v>3159.0973098758732</v>
      </c>
      <c r="AC20">
        <f t="shared" si="5"/>
        <v>15</v>
      </c>
      <c r="AD20" s="61">
        <f t="shared" si="6"/>
        <v>12826.871778195107</v>
      </c>
      <c r="AE20" s="72">
        <f t="shared" si="7"/>
        <v>3.7499999999999999E-2</v>
      </c>
      <c r="AH20">
        <f t="shared" si="8"/>
        <v>116.73824769135804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1903.7385988310041</v>
      </c>
      <c r="G21" s="9">
        <f>NPV(Load_ROC!$C$2,H21:AA21)</f>
        <v>12691.590658873361</v>
      </c>
      <c r="H21" s="9">
        <f t="shared" si="9"/>
        <v>743.09094862491088</v>
      </c>
      <c r="I21" s="9">
        <f t="shared" si="9"/>
        <v>784.73032741303621</v>
      </c>
      <c r="J21" s="9">
        <f t="shared" si="9"/>
        <v>737.61308639562208</v>
      </c>
      <c r="K21" s="9">
        <f t="shared" si="9"/>
        <v>857.54421082215902</v>
      </c>
      <c r="L21" s="9">
        <f t="shared" si="9"/>
        <v>895.08544062708552</v>
      </c>
      <c r="M21" s="9">
        <f t="shared" si="9"/>
        <v>705.78383905277155</v>
      </c>
      <c r="N21" s="9">
        <f t="shared" si="9"/>
        <v>622.64259328592743</v>
      </c>
      <c r="O21" s="9">
        <f t="shared" si="9"/>
        <v>1276.7207971094351</v>
      </c>
      <c r="P21" s="9">
        <f t="shared" si="9"/>
        <v>1136.3868835403975</v>
      </c>
      <c r="Q21" s="9">
        <f t="shared" si="9"/>
        <v>1020.7634086283758</v>
      </c>
      <c r="R21" s="9">
        <f t="shared" si="10"/>
        <v>1560.6351156151859</v>
      </c>
      <c r="S21" s="9">
        <f t="shared" si="10"/>
        <v>1504.4418546537675</v>
      </c>
      <c r="T21" s="9">
        <f t="shared" si="10"/>
        <v>1453.4908971508835</v>
      </c>
      <c r="U21" s="9">
        <f t="shared" si="10"/>
        <v>1409.0924318453413</v>
      </c>
      <c r="V21" s="9">
        <f t="shared" si="10"/>
        <v>1415.5673031709798</v>
      </c>
      <c r="W21" s="9">
        <f t="shared" si="10"/>
        <v>1734.2771833131108</v>
      </c>
      <c r="X21" s="9">
        <f t="shared" si="10"/>
        <v>2049.2867248358966</v>
      </c>
      <c r="Y21" s="9">
        <f t="shared" si="10"/>
        <v>2235.8524829457278</v>
      </c>
      <c r="Z21" s="9">
        <f t="shared" si="10"/>
        <v>2670.9885019244693</v>
      </c>
      <c r="AA21" s="9">
        <f t="shared" si="10"/>
        <v>3025.5229055789978</v>
      </c>
      <c r="AC21">
        <f t="shared" si="5"/>
        <v>12</v>
      </c>
      <c r="AD21" s="61">
        <f t="shared" si="6"/>
        <v>12691.590658873361</v>
      </c>
      <c r="AE21" s="72">
        <f t="shared" si="7"/>
        <v>0.15</v>
      </c>
      <c r="AH21">
        <f t="shared" si="8"/>
        <v>5476.4806128053087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793.27671858243843</v>
      </c>
      <c r="G22" s="9">
        <f>NPV(Load_ROC!$C$2,H22:AA22)</f>
        <v>12692.427497319015</v>
      </c>
      <c r="H22" s="9">
        <f t="shared" si="9"/>
        <v>743.09094862491088</v>
      </c>
      <c r="I22" s="9">
        <f t="shared" si="9"/>
        <v>784.73032741303621</v>
      </c>
      <c r="J22" s="9">
        <f t="shared" si="9"/>
        <v>737.61308639562208</v>
      </c>
      <c r="K22" s="9">
        <f t="shared" si="9"/>
        <v>857.54421082215902</v>
      </c>
      <c r="L22" s="9">
        <f t="shared" si="9"/>
        <v>895.08544062708552</v>
      </c>
      <c r="M22" s="9">
        <f t="shared" si="9"/>
        <v>705.78402069339654</v>
      </c>
      <c r="N22" s="9">
        <f t="shared" si="9"/>
        <v>622.64119094217745</v>
      </c>
      <c r="O22" s="9">
        <f t="shared" si="9"/>
        <v>1276.7175549219351</v>
      </c>
      <c r="P22" s="9">
        <f t="shared" si="9"/>
        <v>1136.3868835403975</v>
      </c>
      <c r="Q22" s="9">
        <f t="shared" si="9"/>
        <v>1020.8587055033757</v>
      </c>
      <c r="R22" s="9">
        <f t="shared" si="10"/>
        <v>1560.6802562401858</v>
      </c>
      <c r="S22" s="9">
        <f t="shared" si="10"/>
        <v>1504.3914484037675</v>
      </c>
      <c r="T22" s="9">
        <f t="shared" si="10"/>
        <v>1453.4018190258835</v>
      </c>
      <c r="U22" s="9">
        <f t="shared" si="10"/>
        <v>1408.9908693453413</v>
      </c>
      <c r="V22" s="9">
        <f t="shared" si="10"/>
        <v>1415.6555062959799</v>
      </c>
      <c r="W22" s="9">
        <f t="shared" si="10"/>
        <v>1734.2034176881109</v>
      </c>
      <c r="X22" s="9">
        <f t="shared" si="10"/>
        <v>2049.293146710897</v>
      </c>
      <c r="Y22" s="9">
        <f t="shared" si="10"/>
        <v>2235.8476079457278</v>
      </c>
      <c r="Z22" s="9">
        <f t="shared" si="10"/>
        <v>2673.7330331744693</v>
      </c>
      <c r="AA22" s="9">
        <f t="shared" si="10"/>
        <v>3025.8317805789984</v>
      </c>
      <c r="AC22">
        <f t="shared" si="5"/>
        <v>13</v>
      </c>
      <c r="AD22" s="61">
        <f t="shared" si="6"/>
        <v>12692.427497319015</v>
      </c>
      <c r="AE22" s="72">
        <f t="shared" si="7"/>
        <v>6.25E-2</v>
      </c>
      <c r="AH22">
        <f t="shared" si="8"/>
        <v>2261.9232685273055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335.01037663632513</v>
      </c>
      <c r="G23" s="9">
        <f>NPV(Load_ROC!$C$2,H23:AA23)</f>
        <v>12762.300062336197</v>
      </c>
      <c r="H23" s="9">
        <f t="shared" si="9"/>
        <v>734.06430799991085</v>
      </c>
      <c r="I23" s="9">
        <f t="shared" si="9"/>
        <v>775.22347585053626</v>
      </c>
      <c r="J23" s="9">
        <f t="shared" si="9"/>
        <v>728.01991647374712</v>
      </c>
      <c r="K23" s="9">
        <f t="shared" si="9"/>
        <v>848.70868958192466</v>
      </c>
      <c r="L23" s="9">
        <f t="shared" si="9"/>
        <v>886.90025312708553</v>
      </c>
      <c r="M23" s="9">
        <f t="shared" si="9"/>
        <v>698.28004413089661</v>
      </c>
      <c r="N23" s="9">
        <f t="shared" si="9"/>
        <v>615.64937844217741</v>
      </c>
      <c r="O23" s="9">
        <f t="shared" si="9"/>
        <v>1266.2993908594351</v>
      </c>
      <c r="P23" s="9">
        <f t="shared" si="9"/>
        <v>1129.4690944778977</v>
      </c>
      <c r="Q23" s="9">
        <f t="shared" si="9"/>
        <v>1026.7950375346259</v>
      </c>
      <c r="R23" s="9">
        <f t="shared" si="10"/>
        <v>1571.3954007714358</v>
      </c>
      <c r="S23" s="9">
        <f t="shared" si="10"/>
        <v>1519.2694288725172</v>
      </c>
      <c r="T23" s="9">
        <f t="shared" si="10"/>
        <v>1471.7073776196335</v>
      </c>
      <c r="U23" s="9">
        <f t="shared" si="10"/>
        <v>1428.5505334078412</v>
      </c>
      <c r="V23" s="9">
        <f t="shared" si="10"/>
        <v>1426.4312387178552</v>
      </c>
      <c r="W23" s="9">
        <f t="shared" si="10"/>
        <v>1750.6454813420569</v>
      </c>
      <c r="X23" s="9">
        <f t="shared" si="10"/>
        <v>2063.3882502265219</v>
      </c>
      <c r="Y23" s="9">
        <f t="shared" si="10"/>
        <v>2281.8709826405525</v>
      </c>
      <c r="Z23" s="9">
        <f t="shared" si="10"/>
        <v>2786.1977470416564</v>
      </c>
      <c r="AA23" s="9">
        <f t="shared" si="10"/>
        <v>3161.1805452274357</v>
      </c>
      <c r="AC23">
        <f t="shared" si="5"/>
        <v>14</v>
      </c>
      <c r="AD23" s="61">
        <f t="shared" si="6"/>
        <v>12762.300062336197</v>
      </c>
      <c r="AE23" s="72">
        <f t="shared" si="7"/>
        <v>2.6249999999999999E-2</v>
      </c>
      <c r="AH23">
        <f t="shared" si="8"/>
        <v>380.31032410288861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1327.3912825049044</v>
      </c>
      <c r="G24" s="9">
        <f>NPV(Load_ROC!$C$2,H24:AA24)</f>
        <v>12641.821738141947</v>
      </c>
      <c r="H24" s="9">
        <f t="shared" si="9"/>
        <v>734.06430799991085</v>
      </c>
      <c r="I24" s="9">
        <f t="shared" si="9"/>
        <v>775.22347585053626</v>
      </c>
      <c r="J24" s="9">
        <f t="shared" si="9"/>
        <v>728.01991647374712</v>
      </c>
      <c r="K24" s="9">
        <f t="shared" si="9"/>
        <v>848.70868958192466</v>
      </c>
      <c r="L24" s="9">
        <f t="shared" si="9"/>
        <v>886.90025312708553</v>
      </c>
      <c r="M24" s="9">
        <f t="shared" si="9"/>
        <v>698.28056756839646</v>
      </c>
      <c r="N24" s="9">
        <f t="shared" si="9"/>
        <v>615.63553078592736</v>
      </c>
      <c r="O24" s="9">
        <f t="shared" si="9"/>
        <v>1266.2740666406851</v>
      </c>
      <c r="P24" s="9">
        <f t="shared" si="9"/>
        <v>1125.7553288528975</v>
      </c>
      <c r="Q24" s="9">
        <f t="shared" si="9"/>
        <v>1020.9533226908758</v>
      </c>
      <c r="R24" s="9">
        <f t="shared" si="10"/>
        <v>1560.7171273339359</v>
      </c>
      <c r="S24" s="9">
        <f t="shared" si="10"/>
        <v>1504.8600812162674</v>
      </c>
      <c r="T24" s="9">
        <f t="shared" si="10"/>
        <v>1452.6514791821335</v>
      </c>
      <c r="U24" s="9">
        <f t="shared" si="10"/>
        <v>1407.5958420015911</v>
      </c>
      <c r="V24" s="9">
        <f t="shared" si="10"/>
        <v>1410.3582445772299</v>
      </c>
      <c r="W24" s="9">
        <f t="shared" si="10"/>
        <v>1735.6678161256111</v>
      </c>
      <c r="X24" s="9">
        <f t="shared" si="10"/>
        <v>2043.7845646796468</v>
      </c>
      <c r="Y24" s="9">
        <f t="shared" si="10"/>
        <v>2236.1099673207282</v>
      </c>
      <c r="Z24" s="9">
        <f t="shared" si="10"/>
        <v>2693.505947236969</v>
      </c>
      <c r="AA24" s="9">
        <f t="shared" si="10"/>
        <v>3049.4428040164985</v>
      </c>
      <c r="AC24">
        <f t="shared" si="5"/>
        <v>10</v>
      </c>
      <c r="AD24" s="61">
        <f t="shared" si="6"/>
        <v>12641.821738141947</v>
      </c>
      <c r="AE24" s="72">
        <f t="shared" si="7"/>
        <v>0.105</v>
      </c>
      <c r="AH24">
        <f t="shared" si="8"/>
        <v>6090.6368579635528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553.09463316435279</v>
      </c>
      <c r="G25" s="9">
        <f>NPV(Load_ROC!$C$2,H25:AA25)</f>
        <v>12642.163043756636</v>
      </c>
      <c r="H25" s="9">
        <f t="shared" si="9"/>
        <v>734.06430799991085</v>
      </c>
      <c r="I25" s="9">
        <f t="shared" si="9"/>
        <v>775.22347585053626</v>
      </c>
      <c r="J25" s="9">
        <f t="shared" si="9"/>
        <v>728.01991647374712</v>
      </c>
      <c r="K25" s="9">
        <f t="shared" si="9"/>
        <v>848.70868958192466</v>
      </c>
      <c r="L25" s="9">
        <f t="shared" si="9"/>
        <v>886.90025312708553</v>
      </c>
      <c r="M25" s="9">
        <f t="shared" si="9"/>
        <v>698.2813937402716</v>
      </c>
      <c r="N25" s="9">
        <f t="shared" si="9"/>
        <v>615.63881984842737</v>
      </c>
      <c r="O25" s="9">
        <f t="shared" si="9"/>
        <v>1266.2766057031852</v>
      </c>
      <c r="P25" s="9">
        <f t="shared" si="9"/>
        <v>1125.7553288528975</v>
      </c>
      <c r="Q25" s="9">
        <f t="shared" si="9"/>
        <v>1020.9654789408758</v>
      </c>
      <c r="R25" s="9">
        <f t="shared" si="10"/>
        <v>1560.745033583936</v>
      </c>
      <c r="S25" s="9">
        <f t="shared" si="10"/>
        <v>1504.8542062162674</v>
      </c>
      <c r="T25" s="9">
        <f t="shared" si="10"/>
        <v>1452.4040885571335</v>
      </c>
      <c r="U25" s="9">
        <f t="shared" si="10"/>
        <v>1407.6044982515909</v>
      </c>
      <c r="V25" s="9">
        <f t="shared" si="10"/>
        <v>1410.39080707723</v>
      </c>
      <c r="W25" s="9">
        <f t="shared" si="10"/>
        <v>1735.4365661256111</v>
      </c>
      <c r="X25" s="9">
        <f t="shared" si="10"/>
        <v>2043.7652209296466</v>
      </c>
      <c r="Y25" s="9">
        <f t="shared" si="10"/>
        <v>2236.537842320728</v>
      </c>
      <c r="Z25" s="9">
        <f t="shared" si="10"/>
        <v>2694.8302792682189</v>
      </c>
      <c r="AA25" s="9">
        <f t="shared" si="10"/>
        <v>3049.4038665164981</v>
      </c>
      <c r="AC25">
        <f t="shared" si="5"/>
        <v>11</v>
      </c>
      <c r="AD25" s="61">
        <f t="shared" si="6"/>
        <v>12642.163043756636</v>
      </c>
      <c r="AE25" s="72">
        <f t="shared" si="7"/>
        <v>4.3749999999999997E-2</v>
      </c>
      <c r="AH25">
        <f t="shared" si="8"/>
        <v>2530.5778161288931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69.99348846685281</v>
      </c>
      <c r="G26" s="9">
        <f>NPV(Load_ROC!$C$2,H26:AA26)</f>
        <v>12443.28683855161</v>
      </c>
      <c r="H26" s="9">
        <f t="shared" si="9"/>
        <v>770.86062831241088</v>
      </c>
      <c r="I26" s="9">
        <f t="shared" si="9"/>
        <v>825.94618678803624</v>
      </c>
      <c r="J26" s="9">
        <f t="shared" si="9"/>
        <v>792.53993307530959</v>
      </c>
      <c r="K26" s="9">
        <f t="shared" si="9"/>
        <v>918.85953211122148</v>
      </c>
      <c r="L26" s="9">
        <f t="shared" si="9"/>
        <v>938.96945527552305</v>
      </c>
      <c r="M26" s="9">
        <f t="shared" si="9"/>
        <v>752.98672577152161</v>
      </c>
      <c r="N26" s="9">
        <f t="shared" si="9"/>
        <v>658.50097609842737</v>
      </c>
      <c r="O26" s="9">
        <f t="shared" si="9"/>
        <v>1289.3422072656849</v>
      </c>
      <c r="P26" s="9">
        <f t="shared" si="9"/>
        <v>1171.3196140091477</v>
      </c>
      <c r="Q26" s="9">
        <f t="shared" si="9"/>
        <v>870.24881487837581</v>
      </c>
      <c r="R26" s="9">
        <f t="shared" si="10"/>
        <v>1406.8672562401857</v>
      </c>
      <c r="S26" s="9">
        <f t="shared" si="10"/>
        <v>1365.2238780912674</v>
      </c>
      <c r="T26" s="9">
        <f t="shared" si="10"/>
        <v>1329.6861627758835</v>
      </c>
      <c r="U26" s="9">
        <f t="shared" si="10"/>
        <v>1296.1843849703412</v>
      </c>
      <c r="V26" s="9">
        <f t="shared" si="10"/>
        <v>1305.84343598348</v>
      </c>
      <c r="W26" s="9">
        <f t="shared" si="10"/>
        <v>1600.9889565064705</v>
      </c>
      <c r="X26" s="9">
        <f t="shared" si="10"/>
        <v>1925.5810138983966</v>
      </c>
      <c r="Y26" s="9">
        <f t="shared" si="10"/>
        <v>2144.1929985707279</v>
      </c>
      <c r="Z26" s="9">
        <f t="shared" si="10"/>
        <v>2571.9670527057187</v>
      </c>
      <c r="AA26" s="9">
        <f t="shared" si="10"/>
        <v>2948.5504505008739</v>
      </c>
      <c r="AC26">
        <f t="shared" si="5"/>
        <v>9</v>
      </c>
      <c r="AD26" s="61">
        <f t="shared" si="6"/>
        <v>12443.28683855161</v>
      </c>
      <c r="AE26" s="72">
        <f t="shared" si="7"/>
        <v>5.6249999999999998E-3</v>
      </c>
      <c r="AH26">
        <f t="shared" si="8"/>
        <v>1085.9301136891768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276.49488360448265</v>
      </c>
      <c r="G27" s="9">
        <f>NPV(Load_ROC!$C$2,H27:AA27)</f>
        <v>12288.661493532563</v>
      </c>
      <c r="H27" s="9">
        <f t="shared" si="9"/>
        <v>770.86062831241088</v>
      </c>
      <c r="I27" s="9">
        <f t="shared" si="9"/>
        <v>825.94618678803624</v>
      </c>
      <c r="J27" s="9">
        <f t="shared" si="9"/>
        <v>792.53993307530959</v>
      </c>
      <c r="K27" s="9">
        <f t="shared" si="9"/>
        <v>918.85953211122148</v>
      </c>
      <c r="L27" s="9">
        <f t="shared" si="9"/>
        <v>938.96945527552305</v>
      </c>
      <c r="M27" s="9">
        <f t="shared" si="9"/>
        <v>752.98702459964659</v>
      </c>
      <c r="N27" s="9">
        <f t="shared" si="9"/>
        <v>658.46944484842743</v>
      </c>
      <c r="O27" s="9">
        <f t="shared" si="9"/>
        <v>1288.188668203185</v>
      </c>
      <c r="P27" s="9">
        <f t="shared" si="9"/>
        <v>1156.5035046341475</v>
      </c>
      <c r="Q27" s="9">
        <f t="shared" si="9"/>
        <v>863.6529320658758</v>
      </c>
      <c r="R27" s="9">
        <f t="shared" si="10"/>
        <v>1394.9618656151858</v>
      </c>
      <c r="S27" s="9">
        <f t="shared" si="10"/>
        <v>1346.3789249662677</v>
      </c>
      <c r="T27" s="9">
        <f t="shared" si="10"/>
        <v>1305.6472213696334</v>
      </c>
      <c r="U27" s="9">
        <f t="shared" si="10"/>
        <v>1269.409646689091</v>
      </c>
      <c r="V27" s="9">
        <f t="shared" si="10"/>
        <v>1288.4118734834801</v>
      </c>
      <c r="W27" s="9">
        <f t="shared" si="10"/>
        <v>1583.7788864381109</v>
      </c>
      <c r="X27" s="9">
        <f t="shared" si="10"/>
        <v>1916.869185773397</v>
      </c>
      <c r="Y27" s="9">
        <f t="shared" si="10"/>
        <v>2088.0734907582278</v>
      </c>
      <c r="Z27" s="9">
        <f t="shared" si="10"/>
        <v>2446.0419980182187</v>
      </c>
      <c r="AA27" s="9">
        <f t="shared" si="10"/>
        <v>2800.5446126102479</v>
      </c>
      <c r="AC27">
        <f t="shared" si="5"/>
        <v>8</v>
      </c>
      <c r="AD27" s="61">
        <f t="shared" si="6"/>
        <v>12288.661493532563</v>
      </c>
      <c r="AE27" s="72">
        <f t="shared" si="7"/>
        <v>2.2499999999999999E-2</v>
      </c>
      <c r="AH27">
        <f t="shared" si="8"/>
        <v>7938.9363873926259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115.20344472820878</v>
      </c>
      <c r="G28" s="9">
        <f>NPV(Load_ROC!$C$2,H28:AA28)</f>
        <v>12288.367437675604</v>
      </c>
      <c r="H28" s="9">
        <f t="shared" ref="H28:Q34" si="11">VLOOKUP("Total RR "&amp;$B28&amp;" "&amp;$E28, $G$38:$AA$269, MATCH(H$7,$G$38:$AA$38,0),0)</f>
        <v>770.86062831241088</v>
      </c>
      <c r="I28" s="9">
        <f t="shared" si="11"/>
        <v>825.94618678803624</v>
      </c>
      <c r="J28" s="9">
        <f t="shared" si="11"/>
        <v>792.53993307530959</v>
      </c>
      <c r="K28" s="9">
        <f t="shared" si="11"/>
        <v>918.85953211122148</v>
      </c>
      <c r="L28" s="9">
        <f t="shared" si="11"/>
        <v>938.96945527552305</v>
      </c>
      <c r="M28" s="9">
        <f t="shared" si="11"/>
        <v>752.98626288089656</v>
      </c>
      <c r="N28" s="9">
        <f t="shared" si="11"/>
        <v>658.46776906717741</v>
      </c>
      <c r="O28" s="9">
        <f t="shared" si="11"/>
        <v>1288.1815666406851</v>
      </c>
      <c r="P28" s="9">
        <f t="shared" si="11"/>
        <v>1156.5035046341475</v>
      </c>
      <c r="Q28" s="9">
        <f t="shared" si="11"/>
        <v>863.50291644087588</v>
      </c>
      <c r="R28" s="9">
        <f t="shared" ref="R28:AA34" si="12">VLOOKUP("Total RR "&amp;$B28&amp;" "&amp;$E28, $G$38:$AA$269, MATCH(R$7,$G$38:$AA$38,0),0)</f>
        <v>1394.9432718651858</v>
      </c>
      <c r="S28" s="9">
        <f t="shared" si="12"/>
        <v>1346.1375499662677</v>
      </c>
      <c r="T28" s="9">
        <f t="shared" si="12"/>
        <v>1305.6977838696334</v>
      </c>
      <c r="U28" s="9">
        <f t="shared" si="12"/>
        <v>1269.615146689091</v>
      </c>
      <c r="V28" s="9">
        <f t="shared" si="12"/>
        <v>1288.48831098348</v>
      </c>
      <c r="W28" s="9">
        <f t="shared" si="12"/>
        <v>1583.6983864381109</v>
      </c>
      <c r="X28" s="9">
        <f t="shared" si="12"/>
        <v>1916.4842170233969</v>
      </c>
      <c r="Y28" s="9">
        <f t="shared" si="12"/>
        <v>2087.9316782582277</v>
      </c>
      <c r="Z28" s="9">
        <f t="shared" si="12"/>
        <v>2446.580560518219</v>
      </c>
      <c r="AA28" s="9">
        <f t="shared" si="12"/>
        <v>2799.8629876102477</v>
      </c>
      <c r="AC28">
        <f t="shared" si="5"/>
        <v>7</v>
      </c>
      <c r="AD28" s="61">
        <f t="shared" si="6"/>
        <v>12288.367437675604</v>
      </c>
      <c r="AE28" s="72">
        <f t="shared" si="7"/>
        <v>9.3749999999999997E-3</v>
      </c>
      <c r="AH28">
        <f t="shared" si="8"/>
        <v>3311.1660452355031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226.50262742601345</v>
      </c>
      <c r="G29" s="9">
        <f>NPV(Load_ROC!$C$2,H29:AA29)</f>
        <v>12080.140129387384</v>
      </c>
      <c r="H29" s="9">
        <f t="shared" si="11"/>
        <v>743.09094862491088</v>
      </c>
      <c r="I29" s="9">
        <f t="shared" si="11"/>
        <v>784.73032741303621</v>
      </c>
      <c r="J29" s="9">
        <f t="shared" si="11"/>
        <v>739.40675436437209</v>
      </c>
      <c r="K29" s="9">
        <f t="shared" si="11"/>
        <v>856.51130457215913</v>
      </c>
      <c r="L29" s="9">
        <f t="shared" si="11"/>
        <v>880.91214375208551</v>
      </c>
      <c r="M29" s="9">
        <f t="shared" si="11"/>
        <v>698.30718475589651</v>
      </c>
      <c r="N29" s="9">
        <f t="shared" si="11"/>
        <v>607.00138234842746</v>
      </c>
      <c r="O29" s="9">
        <f t="shared" si="11"/>
        <v>1219.330078359435</v>
      </c>
      <c r="P29" s="9">
        <f t="shared" si="11"/>
        <v>1090.6509616653975</v>
      </c>
      <c r="Q29" s="9">
        <f t="shared" si="11"/>
        <v>863.82917425337587</v>
      </c>
      <c r="R29" s="9">
        <f t="shared" si="12"/>
        <v>1399.7546390526859</v>
      </c>
      <c r="S29" s="9">
        <f t="shared" si="12"/>
        <v>1358.7439640287673</v>
      </c>
      <c r="T29" s="9">
        <f t="shared" si="12"/>
        <v>1320.6917096508832</v>
      </c>
      <c r="U29" s="9">
        <f t="shared" si="12"/>
        <v>1285.2979337984661</v>
      </c>
      <c r="V29" s="9">
        <f t="shared" si="12"/>
        <v>1291.5632894991049</v>
      </c>
      <c r="W29" s="9">
        <f t="shared" si="12"/>
        <v>1604.2785539576807</v>
      </c>
      <c r="X29" s="9">
        <f t="shared" si="12"/>
        <v>1921.391013898397</v>
      </c>
      <c r="Y29" s="9">
        <f t="shared" si="12"/>
        <v>2133.5363833363531</v>
      </c>
      <c r="Z29" s="9">
        <f t="shared" si="12"/>
        <v>2593.2452431354063</v>
      </c>
      <c r="AA29" s="9">
        <f t="shared" si="12"/>
        <v>2975.8721848758732</v>
      </c>
      <c r="AC29">
        <f t="shared" si="5"/>
        <v>6</v>
      </c>
      <c r="AD29" s="61">
        <f t="shared" si="6"/>
        <v>12080.140129387384</v>
      </c>
      <c r="AE29" s="72">
        <f t="shared" si="7"/>
        <v>1.8749999999999999E-2</v>
      </c>
      <c r="AH29">
        <f t="shared" si="8"/>
        <v>12075.902419146332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895.8644257549231</v>
      </c>
      <c r="G30" s="9">
        <f>NPV(Load_ROC!$C$2,H30:AA30)</f>
        <v>11944.859010065642</v>
      </c>
      <c r="H30" s="9">
        <f t="shared" si="11"/>
        <v>743.09094862491088</v>
      </c>
      <c r="I30" s="9">
        <f t="shared" si="11"/>
        <v>784.73032741303621</v>
      </c>
      <c r="J30" s="9">
        <f t="shared" si="11"/>
        <v>739.40675436437209</v>
      </c>
      <c r="K30" s="9">
        <f t="shared" si="11"/>
        <v>856.51130457215913</v>
      </c>
      <c r="L30" s="9">
        <f t="shared" si="11"/>
        <v>880.91214375208551</v>
      </c>
      <c r="M30" s="9">
        <f t="shared" si="11"/>
        <v>698.30700311527153</v>
      </c>
      <c r="N30" s="9">
        <f t="shared" si="11"/>
        <v>606.98834328592739</v>
      </c>
      <c r="O30" s="9">
        <f t="shared" si="11"/>
        <v>1219.2306096094351</v>
      </c>
      <c r="P30" s="9">
        <f t="shared" si="11"/>
        <v>1085.1831647903978</v>
      </c>
      <c r="Q30" s="9">
        <f t="shared" si="11"/>
        <v>857.60728362837585</v>
      </c>
      <c r="R30" s="9">
        <f t="shared" si="12"/>
        <v>1388.5611156151858</v>
      </c>
      <c r="S30" s="9">
        <f t="shared" si="12"/>
        <v>1343.3662296537675</v>
      </c>
      <c r="T30" s="9">
        <f t="shared" si="12"/>
        <v>1300.5870846508833</v>
      </c>
      <c r="U30" s="9">
        <f t="shared" si="12"/>
        <v>1263.5045568453411</v>
      </c>
      <c r="V30" s="9">
        <f t="shared" si="12"/>
        <v>1276.6597406709798</v>
      </c>
      <c r="W30" s="9">
        <f t="shared" si="12"/>
        <v>1589.0870583131109</v>
      </c>
      <c r="X30" s="9">
        <f t="shared" si="12"/>
        <v>1902.7975998358966</v>
      </c>
      <c r="Y30" s="9">
        <f t="shared" si="12"/>
        <v>2084.4796079457278</v>
      </c>
      <c r="Z30" s="9">
        <f t="shared" si="12"/>
        <v>2479.3582519244692</v>
      </c>
      <c r="AA30" s="9">
        <f t="shared" si="12"/>
        <v>2842.2977805789978</v>
      </c>
      <c r="AC30">
        <f t="shared" si="5"/>
        <v>3</v>
      </c>
      <c r="AD30" s="61">
        <f t="shared" si="6"/>
        <v>11944.859010065642</v>
      </c>
      <c r="AE30" s="72">
        <f t="shared" si="7"/>
        <v>7.4999999999999997E-2</v>
      </c>
      <c r="AH30">
        <f t="shared" si="8"/>
        <v>65961.177480156985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373.30299526597781</v>
      </c>
      <c r="G31" s="9">
        <f>NPV(Load_ROC!$C$2,H31:AA31)</f>
        <v>11945.69584851129</v>
      </c>
      <c r="H31" s="9">
        <f t="shared" si="11"/>
        <v>743.09094862491088</v>
      </c>
      <c r="I31" s="9">
        <f t="shared" si="11"/>
        <v>784.73032741303621</v>
      </c>
      <c r="J31" s="9">
        <f t="shared" si="11"/>
        <v>739.40675436437209</v>
      </c>
      <c r="K31" s="9">
        <f t="shared" si="11"/>
        <v>856.51130457215913</v>
      </c>
      <c r="L31" s="9">
        <f t="shared" si="11"/>
        <v>880.91214375208551</v>
      </c>
      <c r="M31" s="9">
        <f t="shared" si="11"/>
        <v>698.30718475589651</v>
      </c>
      <c r="N31" s="9">
        <f t="shared" si="11"/>
        <v>606.9869409421774</v>
      </c>
      <c r="O31" s="9">
        <f t="shared" si="11"/>
        <v>1219.227367421935</v>
      </c>
      <c r="P31" s="9">
        <f t="shared" si="11"/>
        <v>1085.1831647903978</v>
      </c>
      <c r="Q31" s="9">
        <f t="shared" si="11"/>
        <v>857.70258050337577</v>
      </c>
      <c r="R31" s="9">
        <f t="shared" si="12"/>
        <v>1388.6062562401858</v>
      </c>
      <c r="S31" s="9">
        <f t="shared" si="12"/>
        <v>1343.3158234037676</v>
      </c>
      <c r="T31" s="9">
        <f t="shared" si="12"/>
        <v>1300.4980065258833</v>
      </c>
      <c r="U31" s="9">
        <f t="shared" si="12"/>
        <v>1263.4029943453411</v>
      </c>
      <c r="V31" s="9">
        <f t="shared" si="12"/>
        <v>1276.7479437959798</v>
      </c>
      <c r="W31" s="9">
        <f t="shared" si="12"/>
        <v>1589.0132926881111</v>
      </c>
      <c r="X31" s="9">
        <f t="shared" si="12"/>
        <v>1902.8040217108964</v>
      </c>
      <c r="Y31" s="9">
        <f t="shared" si="12"/>
        <v>2084.4747329457277</v>
      </c>
      <c r="Z31" s="9">
        <f t="shared" si="12"/>
        <v>2482.1027831744691</v>
      </c>
      <c r="AA31" s="9">
        <f t="shared" si="12"/>
        <v>2842.6066555789985</v>
      </c>
      <c r="AC31">
        <f t="shared" si="5"/>
        <v>4</v>
      </c>
      <c r="AD31" s="61">
        <f t="shared" si="6"/>
        <v>11945.69584851129</v>
      </c>
      <c r="AE31" s="72">
        <f t="shared" si="7"/>
        <v>3.125E-2</v>
      </c>
      <c r="AH31">
        <f t="shared" si="8"/>
        <v>27434.796263808996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157.70433542756118</v>
      </c>
      <c r="G32" s="9">
        <f>NPV(Load_ROC!$C$2,H32:AA32)</f>
        <v>12015.568413528472</v>
      </c>
      <c r="H32" s="9">
        <f t="shared" si="11"/>
        <v>734.06430799991085</v>
      </c>
      <c r="I32" s="9">
        <f t="shared" si="11"/>
        <v>775.22347585053626</v>
      </c>
      <c r="J32" s="9">
        <f t="shared" si="11"/>
        <v>729.81358444249713</v>
      </c>
      <c r="K32" s="9">
        <f t="shared" si="11"/>
        <v>847.67578333192466</v>
      </c>
      <c r="L32" s="9">
        <f t="shared" si="11"/>
        <v>872.72695625208553</v>
      </c>
      <c r="M32" s="9">
        <f t="shared" si="11"/>
        <v>690.80320819339659</v>
      </c>
      <c r="N32" s="9">
        <f t="shared" si="11"/>
        <v>599.99512844217747</v>
      </c>
      <c r="O32" s="9">
        <f t="shared" si="11"/>
        <v>1208.8092033594353</v>
      </c>
      <c r="P32" s="9">
        <f t="shared" si="11"/>
        <v>1078.2653757278977</v>
      </c>
      <c r="Q32" s="9">
        <f t="shared" si="11"/>
        <v>863.63891253462589</v>
      </c>
      <c r="R32" s="9">
        <f t="shared" si="12"/>
        <v>1399.3214007714359</v>
      </c>
      <c r="S32" s="9">
        <f t="shared" si="12"/>
        <v>1358.1938038725175</v>
      </c>
      <c r="T32" s="9">
        <f t="shared" si="12"/>
        <v>1318.8035651196333</v>
      </c>
      <c r="U32" s="9">
        <f t="shared" si="12"/>
        <v>1282.962658407841</v>
      </c>
      <c r="V32" s="9">
        <f t="shared" si="12"/>
        <v>1287.5236762178552</v>
      </c>
      <c r="W32" s="9">
        <f t="shared" si="12"/>
        <v>1605.455356342057</v>
      </c>
      <c r="X32" s="9">
        <f t="shared" si="12"/>
        <v>1916.8991252265218</v>
      </c>
      <c r="Y32" s="9">
        <f t="shared" si="12"/>
        <v>2130.4981076405525</v>
      </c>
      <c r="Z32" s="9">
        <f t="shared" si="12"/>
        <v>2594.5674970416567</v>
      </c>
      <c r="AA32" s="9">
        <f t="shared" si="12"/>
        <v>2977.9554202274358</v>
      </c>
      <c r="AC32">
        <f t="shared" si="5"/>
        <v>5</v>
      </c>
      <c r="AD32" s="61">
        <f t="shared" si="6"/>
        <v>12015.568413528472</v>
      </c>
      <c r="AE32" s="72">
        <f t="shared" si="7"/>
        <v>1.3125E-2</v>
      </c>
      <c r="AH32">
        <f t="shared" si="8"/>
        <v>9868.1442448157286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624.49222969004666</v>
      </c>
      <c r="G33" s="9">
        <f>NPV(Load_ROC!$C$2,H33:AA33)</f>
        <v>11895.090089334222</v>
      </c>
      <c r="H33" s="9">
        <f t="shared" si="11"/>
        <v>734.06430799991085</v>
      </c>
      <c r="I33" s="9">
        <f t="shared" si="11"/>
        <v>775.22347585053626</v>
      </c>
      <c r="J33" s="9">
        <f t="shared" si="11"/>
        <v>729.81358444249713</v>
      </c>
      <c r="K33" s="9">
        <f t="shared" si="11"/>
        <v>847.67578333192466</v>
      </c>
      <c r="L33" s="9">
        <f t="shared" si="11"/>
        <v>872.72695625208553</v>
      </c>
      <c r="M33" s="9">
        <f t="shared" si="11"/>
        <v>690.80373163089655</v>
      </c>
      <c r="N33" s="9">
        <f t="shared" si="11"/>
        <v>599.98128078592742</v>
      </c>
      <c r="O33" s="9">
        <f t="shared" si="11"/>
        <v>1208.7838791406853</v>
      </c>
      <c r="P33" s="9">
        <f t="shared" si="11"/>
        <v>1074.5516101028975</v>
      </c>
      <c r="Q33" s="9">
        <f t="shared" si="11"/>
        <v>857.79719769087569</v>
      </c>
      <c r="R33" s="9">
        <f t="shared" si="12"/>
        <v>1388.6431273339358</v>
      </c>
      <c r="S33" s="9">
        <f t="shared" si="12"/>
        <v>1343.7844562162675</v>
      </c>
      <c r="T33" s="9">
        <f t="shared" si="12"/>
        <v>1299.7476666821333</v>
      </c>
      <c r="U33" s="9">
        <f t="shared" si="12"/>
        <v>1262.0079670015912</v>
      </c>
      <c r="V33" s="9">
        <f t="shared" si="12"/>
        <v>1271.4506820772299</v>
      </c>
      <c r="W33" s="9">
        <f t="shared" si="12"/>
        <v>1590.4776911256108</v>
      </c>
      <c r="X33" s="9">
        <f t="shared" si="12"/>
        <v>1897.2954396796467</v>
      </c>
      <c r="Y33" s="9">
        <f t="shared" si="12"/>
        <v>2084.7370923207282</v>
      </c>
      <c r="Z33" s="9">
        <f t="shared" si="12"/>
        <v>2501.8756972369692</v>
      </c>
      <c r="AA33" s="9">
        <f t="shared" si="12"/>
        <v>2866.2176790164976</v>
      </c>
      <c r="AC33">
        <f t="shared" si="5"/>
        <v>1</v>
      </c>
      <c r="AD33" s="61">
        <f t="shared" si="6"/>
        <v>11895.090089334222</v>
      </c>
      <c r="AE33" s="72">
        <f t="shared" si="7"/>
        <v>5.2499999999999998E-2</v>
      </c>
      <c r="AH33">
        <f t="shared" si="8"/>
        <v>51203.597415511089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260.21256176450748</v>
      </c>
      <c r="G34" s="9">
        <f>NPV(Load_ROC!$C$2,H34:AA34)</f>
        <v>11895.431394948913</v>
      </c>
      <c r="H34" s="9">
        <f t="shared" si="11"/>
        <v>734.06430799991085</v>
      </c>
      <c r="I34" s="9">
        <f t="shared" si="11"/>
        <v>775.22347585053626</v>
      </c>
      <c r="J34" s="9">
        <f t="shared" si="11"/>
        <v>729.81358444249713</v>
      </c>
      <c r="K34" s="9">
        <f t="shared" si="11"/>
        <v>847.67578333192466</v>
      </c>
      <c r="L34" s="9">
        <f t="shared" si="11"/>
        <v>872.72695625208553</v>
      </c>
      <c r="M34" s="9">
        <f t="shared" si="11"/>
        <v>690.80455780277157</v>
      </c>
      <c r="N34" s="9">
        <f t="shared" si="11"/>
        <v>599.98456984842744</v>
      </c>
      <c r="O34" s="9">
        <f t="shared" si="11"/>
        <v>1208.7864182031851</v>
      </c>
      <c r="P34" s="9">
        <f t="shared" si="11"/>
        <v>1074.5516101028975</v>
      </c>
      <c r="Q34" s="9">
        <f t="shared" si="11"/>
        <v>857.80935394087578</v>
      </c>
      <c r="R34" s="9">
        <f t="shared" si="12"/>
        <v>1388.6710335839357</v>
      </c>
      <c r="S34" s="9">
        <f t="shared" si="12"/>
        <v>1343.7785812162674</v>
      </c>
      <c r="T34" s="9">
        <f t="shared" si="12"/>
        <v>1299.5002760571333</v>
      </c>
      <c r="U34" s="9">
        <f t="shared" si="12"/>
        <v>1262.016623251591</v>
      </c>
      <c r="V34" s="9">
        <f t="shared" si="12"/>
        <v>1271.4832445772299</v>
      </c>
      <c r="W34" s="9">
        <f t="shared" si="12"/>
        <v>1590.246441125611</v>
      </c>
      <c r="X34" s="9">
        <f t="shared" si="12"/>
        <v>1897.276095929647</v>
      </c>
      <c r="Y34" s="9">
        <f t="shared" si="12"/>
        <v>2085.164967320728</v>
      </c>
      <c r="Z34" s="9">
        <f t="shared" si="12"/>
        <v>2503.2000292682187</v>
      </c>
      <c r="AA34" s="9">
        <f t="shared" si="12"/>
        <v>2866.1787415164981</v>
      </c>
      <c r="AC34">
        <f t="shared" si="5"/>
        <v>2</v>
      </c>
      <c r="AD34" s="61">
        <f t="shared" si="6"/>
        <v>11895.431394948913</v>
      </c>
      <c r="AE34" s="72">
        <f t="shared" si="7"/>
        <v>2.1874999999999999E-2</v>
      </c>
      <c r="AH34">
        <f t="shared" si="8"/>
        <v>21320.088198717232</v>
      </c>
    </row>
    <row r="35" spans="1:35" x14ac:dyDescent="0.25">
      <c r="F35" s="3">
        <f>SUM(F8:F34)</f>
        <v>12882.666221811261</v>
      </c>
      <c r="G35" s="3">
        <f>SUMPRODUCT($A8:$A34,G8:G34)</f>
        <v>12882.666221811261</v>
      </c>
      <c r="H35" s="3">
        <f t="shared" ref="H35:AA35" si="13">SUMPRODUCT($A8:$A34,H8:H34)</f>
        <v>744.09707635928601</v>
      </c>
      <c r="I35" s="3">
        <f t="shared" si="13"/>
        <v>787.58530827241134</v>
      </c>
      <c r="J35" s="3">
        <f t="shared" si="13"/>
        <v>738.53578966710654</v>
      </c>
      <c r="K35" s="3">
        <f t="shared" si="13"/>
        <v>865.92875372987396</v>
      </c>
      <c r="L35" s="3">
        <f t="shared" si="13"/>
        <v>902.96718657435099</v>
      </c>
      <c r="M35" s="3">
        <f t="shared" si="13"/>
        <v>700.9214891992558</v>
      </c>
      <c r="N35" s="3">
        <f t="shared" si="13"/>
        <v>610.11468037577117</v>
      </c>
      <c r="O35" s="3">
        <f t="shared" si="13"/>
        <v>1298.8091560645128</v>
      </c>
      <c r="P35" s="3">
        <f t="shared" si="13"/>
        <v>1152.6150837357097</v>
      </c>
      <c r="Q35" s="3">
        <f t="shared" si="13"/>
        <v>1014.3192527006414</v>
      </c>
      <c r="R35" s="3">
        <f t="shared" si="13"/>
        <v>1588.4528454784675</v>
      </c>
      <c r="S35" s="3">
        <f t="shared" si="13"/>
        <v>1531.1929166166576</v>
      </c>
      <c r="T35" s="3">
        <f t="shared" si="13"/>
        <v>1479.8493156176801</v>
      </c>
      <c r="U35" s="3">
        <f t="shared" si="13"/>
        <v>1434.7484790426067</v>
      </c>
      <c r="V35" s="3">
        <f t="shared" si="13"/>
        <v>1439.0060802364092</v>
      </c>
      <c r="W35" s="3">
        <f t="shared" si="13"/>
        <v>1777.2530901118548</v>
      </c>
      <c r="X35" s="3">
        <f t="shared" si="13"/>
        <v>2101.9574086786702</v>
      </c>
      <c r="Y35" s="3">
        <f t="shared" si="13"/>
        <v>2309.4572532519719</v>
      </c>
      <c r="Z35" s="3">
        <f t="shared" si="13"/>
        <v>2776.868718811676</v>
      </c>
      <c r="AA35" s="3">
        <f t="shared" si="13"/>
        <v>3128.9361980814401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11.93492578125</v>
      </c>
      <c r="I40" s="7">
        <f>SUMIF(data!$A:$A,$H$2&amp;" "&amp;$F40&amp;" "&amp;$H$3&amp;"_"&amp;I$38,data!$I:$I)/1000</f>
        <v>37.511066406250002</v>
      </c>
      <c r="J40" s="7">
        <f>SUMIF(data!$A:$A,$H$2&amp;" "&amp;$F40&amp;" "&amp;$H$3&amp;"_"&amp;J$38,data!$I:$I)/1000</f>
        <v>-36.589304687499997</v>
      </c>
      <c r="K40" s="7">
        <f>SUMIF(data!$A:$A,$H$2&amp;" "&amp;$F40&amp;" "&amp;$H$3&amp;"_"&amp;K$38,data!$I:$I)/1000</f>
        <v>91.843183593749998</v>
      </c>
      <c r="L40" s="7">
        <f>SUMIF(data!$A:$A,$H$2&amp;" "&amp;$F40&amp;" "&amp;$H$3&amp;"_"&amp;L$38,data!$I:$I)/1000</f>
        <v>163.73562890625001</v>
      </c>
      <c r="M40" s="7">
        <f>SUMIF(data!$A:$A,$H$2&amp;" "&amp;$F40&amp;" "&amp;$H$3&amp;"_"&amp;M$38,data!$I:$I)/1000</f>
        <v>-88.684796875000004</v>
      </c>
      <c r="N40" s="7">
        <f>SUMIF(data!$A:$A,$H$2&amp;" "&amp;$F40&amp;" "&amp;$H$3&amp;"_"&amp;N$38,data!$I:$I)/1000</f>
        <v>-168.52193750000001</v>
      </c>
      <c r="O40" s="7">
        <f>SUMIF(data!$A:$A,$H$2&amp;" "&amp;$F40&amp;" "&amp;$H$3&amp;"_"&amp;O$38,data!$I:$I)/1000</f>
        <v>667.22599218749997</v>
      </c>
      <c r="P40" s="7">
        <f>SUMIF(data!$A:$A,$H$2&amp;" "&amp;$F40&amp;" "&amp;$H$3&amp;"_"&amp;P$38,data!$I:$I)/1000</f>
        <v>509.82048828124999</v>
      </c>
      <c r="Q40" s="7">
        <f>SUMIF(data!$A:$A,$H$2&amp;" "&amp;$F40&amp;" "&amp;$H$3&amp;"_"&amp;Q$38,data!$I:$I)/1000</f>
        <v>816.14023046875002</v>
      </c>
      <c r="R40" s="7">
        <f>SUMIF(data!$A:$A,$H$2&amp;" "&amp;$F40&amp;" "&amp;$H$3&amp;"_"&amp;R$38,data!$I:$I)/1000</f>
        <v>1496.50605078125</v>
      </c>
      <c r="S40" s="7">
        <f>SUMIF(data!$A:$A,$H$2&amp;" "&amp;$F40&amp;" "&amp;$H$3&amp;"_"&amp;S$38,data!$I:$I)/1000</f>
        <v>1422.2109453124999</v>
      </c>
      <c r="T40" s="7">
        <f>SUMIF(data!$A:$A,$H$2&amp;" "&amp;$F40&amp;" "&amp;$H$3&amp;"_"&amp;T$38,data!$I:$I)/1000</f>
        <v>1370.7122382812499</v>
      </c>
      <c r="U40" s="7">
        <f>SUMIF(data!$A:$A,$H$2&amp;" "&amp;$F40&amp;" "&amp;$H$3&amp;"_"&amp;U$38,data!$I:$I)/1000</f>
        <v>1322.2729648437501</v>
      </c>
      <c r="V40" s="7">
        <f>SUMIF(data!$A:$A,$H$2&amp;" "&amp;$F40&amp;" "&amp;$H$3&amp;"_"&amp;V$38,data!$I:$I)/1000</f>
        <v>1278.0404921874999</v>
      </c>
      <c r="W40" s="7">
        <f>SUMIF(data!$A:$A,$H$2&amp;" "&amp;$F40&amp;" "&amp;$H$3&amp;"_"&amp;W$38,data!$I:$I)/1000</f>
        <v>1716.7354648437499</v>
      </c>
      <c r="X40" s="7">
        <f>SUMIF(data!$A:$A,$H$2&amp;" "&amp;$F40&amp;" "&amp;$H$3&amp;"_"&amp;X$38,data!$I:$I)/1000</f>
        <v>1886.5480507812499</v>
      </c>
      <c r="Y40" s="7">
        <f>SUMIF(data!$A:$A,$H$2&amp;" "&amp;$F40&amp;" "&amp;$H$3&amp;"_"&amp;Y$38,data!$I:$I)/1000</f>
        <v>2231.0902695312502</v>
      </c>
      <c r="Z40" s="7">
        <f>SUMIF(data!$A:$A,$H$2&amp;" "&amp;$F40&amp;" "&amp;$H$3&amp;"_"&amp;Z$38,data!$I:$I)/1000</f>
        <v>2866.6391093749999</v>
      </c>
      <c r="AA40" s="7">
        <f>SUMIF(data!$A:$A,$H$2&amp;" "&amp;$F40&amp;" "&amp;$H$3&amp;"_"&amp;AA$38,data!$I:$I)/1000</f>
        <v>2875.1749531249998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11.93492578125</v>
      </c>
      <c r="I41" s="7">
        <f>SUMIF(data!$A:$A,$H$2&amp;" "&amp;$F41&amp;" "&amp;$H$3&amp;"_"&amp;I$38,data!$I:$I)/1000</f>
        <v>37.511066406250002</v>
      </c>
      <c r="J41" s="7">
        <f>SUMIF(data!$A:$A,$H$2&amp;" "&amp;$F41&amp;" "&amp;$H$3&amp;"_"&amp;J$38,data!$I:$I)/1000</f>
        <v>-18.243312499999998</v>
      </c>
      <c r="K41" s="7">
        <f>SUMIF(data!$A:$A,$H$2&amp;" "&amp;$F41&amp;" "&amp;$H$3&amp;"_"&amp;K$38,data!$I:$I)/1000</f>
        <v>81.278406250000003</v>
      </c>
      <c r="L41" s="7">
        <f>SUMIF(data!$A:$A,$H$2&amp;" "&amp;$F41&amp;" "&amp;$H$3&amp;"_"&amp;L$38,data!$I:$I)/1000</f>
        <v>127.23717578125</v>
      </c>
      <c r="M41" s="7">
        <f>SUMIF(data!$A:$A,$H$2&amp;" "&amp;$F41&amp;" "&amp;$H$3&amp;"_"&amp;M$38,data!$I:$I)/1000</f>
        <v>-61.885453124999998</v>
      </c>
      <c r="N41" s="7">
        <f>SUMIF(data!$A:$A,$H$2&amp;" "&amp;$F41&amp;" "&amp;$H$3&amp;"_"&amp;N$38,data!$I:$I)/1000</f>
        <v>-128.63015625</v>
      </c>
      <c r="O41" s="7">
        <f>SUMIF(data!$A:$A,$H$2&amp;" "&amp;$F41&amp;" "&amp;$H$3&amp;"_"&amp;O$38,data!$I:$I)/1000</f>
        <v>490.77877343749998</v>
      </c>
      <c r="P41" s="7">
        <f>SUMIF(data!$A:$A,$H$2&amp;" "&amp;$F41&amp;" "&amp;$H$3&amp;"_"&amp;P$38,data!$I:$I)/1000</f>
        <v>374.16195703124998</v>
      </c>
      <c r="Q41" s="7">
        <f>SUMIF(data!$A:$A,$H$2&amp;" "&amp;$F41&amp;" "&amp;$H$3&amp;"_"&amp;Q$38,data!$I:$I)/1000</f>
        <v>523.21423046874997</v>
      </c>
      <c r="R41" s="7">
        <f>SUMIF(data!$A:$A,$H$2&amp;" "&amp;$F41&amp;" "&amp;$H$3&amp;"_"&amp;R$38,data!$I:$I)/1000</f>
        <v>1051.74392578125</v>
      </c>
      <c r="S41" s="7">
        <f>SUMIF(data!$A:$A,$H$2&amp;" "&amp;$F41&amp;" "&amp;$H$3&amp;"_"&amp;S$38,data!$I:$I)/1000</f>
        <v>1004.7204453125</v>
      </c>
      <c r="T41" s="7">
        <f>SUMIF(data!$A:$A,$H$2&amp;" "&amp;$F41&amp;" "&amp;$H$3&amp;"_"&amp;T$38,data!$I:$I)/1000</f>
        <v>973.40492578124997</v>
      </c>
      <c r="U41" s="7">
        <f>SUMIF(data!$A:$A,$H$2&amp;" "&amp;$F41&amp;" "&amp;$H$3&amp;"_"&amp;U$38,data!$I:$I)/1000</f>
        <v>943.25215234375003</v>
      </c>
      <c r="V41" s="7">
        <f>SUMIF(data!$A:$A,$H$2&amp;" "&amp;$F41&amp;" "&amp;$H$3&amp;"_"&amp;V$38,data!$I:$I)/1000</f>
        <v>915.7110546875</v>
      </c>
      <c r="W41" s="7">
        <f>SUMIF(data!$A:$A,$H$2&amp;" "&amp;$F41&amp;" "&amp;$H$3&amp;"_"&amp;W$38,data!$I:$I)/1000</f>
        <v>1262.33533984375</v>
      </c>
      <c r="X41" s="7">
        <f>SUMIF(data!$A:$A,$H$2&amp;" "&amp;$F41&amp;" "&amp;$H$3&amp;"_"&amp;X$38,data!$I:$I)/1000</f>
        <v>1394.0445507812501</v>
      </c>
      <c r="Y41" s="7">
        <f>SUMIF(data!$A:$A,$H$2&amp;" "&amp;$F41&amp;" "&amp;$H$3&amp;"_"&amp;Y$38,data!$I:$I)/1000</f>
        <v>1665.9458945312499</v>
      </c>
      <c r="Z41" s="7">
        <f>SUMIF(data!$A:$A,$H$2&amp;" "&amp;$F41&amp;" "&amp;$H$3&amp;"_"&amp;Z$38,data!$I:$I)/1000</f>
        <v>2138.273609375</v>
      </c>
      <c r="AA41" s="7">
        <f>SUMIF(data!$A:$A,$H$2&amp;" "&amp;$F41&amp;" "&amp;$H$3&amp;"_"&amp;AA$38,data!$I:$I)/1000</f>
        <v>2180.403828125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11.93492578125</v>
      </c>
      <c r="I42" s="7">
        <f>SUMIF(data!$A:$A,$H$2&amp;" "&amp;$F42&amp;" "&amp;$H$3&amp;"_"&amp;I$38,data!$I:$I)/1000</f>
        <v>37.511066406250002</v>
      </c>
      <c r="J42" s="7">
        <f>SUMIF(data!$A:$A,$H$2&amp;" "&amp;$F42&amp;" "&amp;$H$3&amp;"_"&amp;J$38,data!$I:$I)/1000</f>
        <v>-20.036980468749999</v>
      </c>
      <c r="K42" s="7">
        <f>SUMIF(data!$A:$A,$H$2&amp;" "&amp;$F42&amp;" "&amp;$H$3&amp;"_"&amp;K$38,data!$I:$I)/1000</f>
        <v>82.3113125</v>
      </c>
      <c r="L42" s="7">
        <f>SUMIF(data!$A:$A,$H$2&amp;" "&amp;$F42&amp;" "&amp;$H$3&amp;"_"&amp;L$38,data!$I:$I)/1000</f>
        <v>141.41047265624999</v>
      </c>
      <c r="M42" s="7">
        <f>SUMIF(data!$A:$A,$H$2&amp;" "&amp;$F42&amp;" "&amp;$H$3&amp;"_"&amp;M$38,data!$I:$I)/1000</f>
        <v>-54.408617187499999</v>
      </c>
      <c r="N42" s="7">
        <f>SUMIF(data!$A:$A,$H$2&amp;" "&amp;$F42&amp;" "&amp;$H$3&amp;"_"&amp;N$38,data!$I:$I)/1000</f>
        <v>-112.97590624999999</v>
      </c>
      <c r="O42" s="7">
        <f>SUMIF(data!$A:$A,$H$2&amp;" "&amp;$F42&amp;" "&amp;$H$3&amp;"_"&amp;O$38,data!$I:$I)/1000</f>
        <v>548.26896093749997</v>
      </c>
      <c r="P42" s="7">
        <f>SUMIF(data!$A:$A,$H$2&amp;" "&amp;$F42&amp;" "&amp;$H$3&amp;"_"&amp;P$38,data!$I:$I)/1000</f>
        <v>425.36567578124999</v>
      </c>
      <c r="Q42" s="7">
        <f>SUMIF(data!$A:$A,$H$2&amp;" "&amp;$F42&amp;" "&amp;$H$3&amp;"_"&amp;Q$38,data!$I:$I)/1000</f>
        <v>686.37035546874995</v>
      </c>
      <c r="R42" s="7">
        <f>SUMIF(data!$A:$A,$H$2&amp;" "&amp;$F42&amp;" "&amp;$H$3&amp;"_"&amp;R$38,data!$I:$I)/1000</f>
        <v>1223.8179257812501</v>
      </c>
      <c r="S42" s="7">
        <f>SUMIF(data!$A:$A,$H$2&amp;" "&amp;$F42&amp;" "&amp;$H$3&amp;"_"&amp;S$38,data!$I:$I)/1000</f>
        <v>1165.7960703125</v>
      </c>
      <c r="T42" s="7">
        <f>SUMIF(data!$A:$A,$H$2&amp;" "&amp;$F42&amp;" "&amp;$H$3&amp;"_"&amp;T$38,data!$I:$I)/1000</f>
        <v>1126.30873828125</v>
      </c>
      <c r="U42" s="7">
        <f>SUMIF(data!$A:$A,$H$2&amp;" "&amp;$F42&amp;" "&amp;$H$3&amp;"_"&amp;U$38,data!$I:$I)/1000</f>
        <v>1088.8400273437501</v>
      </c>
      <c r="V42" s="7">
        <f>SUMIF(data!$A:$A,$H$2&amp;" "&amp;$F42&amp;" "&amp;$H$3&amp;"_"&amp;V$38,data!$I:$I)/1000</f>
        <v>1054.6186171874999</v>
      </c>
      <c r="W42" s="7">
        <f>SUMIF(data!$A:$A,$H$2&amp;" "&amp;$F42&amp;" "&amp;$H$3&amp;"_"&amp;W$38,data!$I:$I)/1000</f>
        <v>1407.5254648437499</v>
      </c>
      <c r="X42" s="7">
        <f>SUMIF(data!$A:$A,$H$2&amp;" "&amp;$F42&amp;" "&amp;$H$3&amp;"_"&amp;X$38,data!$I:$I)/1000</f>
        <v>1540.5336757812499</v>
      </c>
      <c r="Y42" s="7">
        <f>SUMIF(data!$A:$A,$H$2&amp;" "&amp;$F42&amp;" "&amp;$H$3&amp;"_"&amp;Y$38,data!$I:$I)/1000</f>
        <v>1817.3187695312499</v>
      </c>
      <c r="Z42" s="7">
        <f>SUMIF(data!$A:$A,$H$2&amp;" "&amp;$F42&amp;" "&amp;$H$3&amp;"_"&amp;Z$38,data!$I:$I)/1000</f>
        <v>2329.9038593750001</v>
      </c>
      <c r="AA42" s="7">
        <f>SUMIF(data!$A:$A,$H$2&amp;" "&amp;$F42&amp;" "&amp;$H$3&amp;"_"&amp;AA$38,data!$I:$I)/1000</f>
        <v>2363.628953125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103.50639062499999</v>
      </c>
      <c r="I43" s="7">
        <f>SUMIF(data!$A:$A,$H$2&amp;" "&amp;$F43&amp;" "&amp;$H$3&amp;"_"&amp;I$38,data!$N:$N)/1000</f>
        <v>101.9121875</v>
      </c>
      <c r="J43" s="7">
        <f>SUMIF(data!$A:$A,$H$2&amp;" "&amp;$F43&amp;" "&amp;$H$3&amp;"_"&amp;J$38,data!$N:$N)/1000</f>
        <v>105.4557265625</v>
      </c>
      <c r="K43" s="7">
        <f>SUMIF(data!$A:$A,$H$2&amp;" "&amp;$F43&amp;" "&amp;$H$3&amp;"_"&amp;K$38,data!$N:$N)/1000</f>
        <v>104.24445312500001</v>
      </c>
      <c r="L43" s="7">
        <f>SUMIF(data!$A:$A,$H$2&amp;" "&amp;$F43&amp;" "&amp;$H$3&amp;"_"&amp;L$38,data!$N:$N)/1000</f>
        <v>82.013298828125002</v>
      </c>
      <c r="M43" s="7">
        <f>SUMIF(data!$A:$A,$H$2&amp;" "&amp;$F43&amp;" "&amp;$H$3&amp;"_"&amp;M$38,data!$N:$N)/1000</f>
        <v>90.532449218750003</v>
      </c>
      <c r="N43" s="7">
        <f>SUMIF(data!$A:$A,$H$2&amp;" "&amp;$F43&amp;" "&amp;$H$3&amp;"_"&amp;N$38,data!$N:$N)/1000</f>
        <v>85.296101562499999</v>
      </c>
      <c r="O43" s="7">
        <f>SUMIF(data!$A:$A,$H$2&amp;" "&amp;$F43&amp;" "&amp;$H$3&amp;"_"&amp;O$38,data!$N:$N)/1000</f>
        <v>86.121179687500003</v>
      </c>
      <c r="P43" s="7">
        <f>SUMIF(data!$A:$A,$H$2&amp;" "&amp;$F43&amp;" "&amp;$H$3&amp;"_"&amp;P$38,data!$N:$N)/1000</f>
        <v>93.469320312500003</v>
      </c>
      <c r="Q43" s="7">
        <f>SUMIF(data!$A:$A,$H$2&amp;" "&amp;$F43&amp;" "&amp;$H$3&amp;"_"&amp;Q$38,data!$N:$N)/1000</f>
        <v>-286.3349609375</v>
      </c>
      <c r="R43" s="7">
        <f>SUMIF(data!$A:$A,$H$2&amp;" "&amp;$F43&amp;" "&amp;$H$3&amp;"_"&amp;R$38,data!$N:$N)/1000</f>
        <v>-296.66325000000001</v>
      </c>
      <c r="S43" s="7">
        <f>SUMIF(data!$A:$A,$H$2&amp;" "&amp;$F43&amp;" "&amp;$H$3&amp;"_"&amp;S$38,data!$N:$N)/1000</f>
        <v>-307.79737499999999</v>
      </c>
      <c r="T43" s="7">
        <f>SUMIF(data!$A:$A,$H$2&amp;" "&amp;$F43&amp;" "&amp;$H$3&amp;"_"&amp;T$38,data!$N:$N)/1000</f>
        <v>-331.90599609374999</v>
      </c>
      <c r="U43" s="7">
        <f>SUMIF(data!$A:$A,$H$2&amp;" "&amp;$F43&amp;" "&amp;$H$3&amp;"_"&amp;U$38,data!$N:$N)/1000</f>
        <v>-354.85060937499998</v>
      </c>
      <c r="V43" s="7">
        <f>SUMIF(data!$A:$A,$H$2&amp;" "&amp;$F43&amp;" "&amp;$H$3&amp;"_"&amp;V$38,data!$N:$N)/1000</f>
        <v>-341.05813671875001</v>
      </c>
      <c r="W43" s="7">
        <f>SUMIF(data!$A:$A,$H$2&amp;" "&amp;$F43&amp;" "&amp;$H$3&amp;"_"&amp;W$38,data!$N:$N)/1000</f>
        <v>-334.55081250000001</v>
      </c>
      <c r="X43" s="7">
        <f>SUMIF(data!$A:$A,$H$2&amp;" "&amp;$F43&amp;" "&amp;$H$3&amp;"_"&amp;X$38,data!$N:$N)/1000</f>
        <v>-299.74997656250002</v>
      </c>
      <c r="Y43" s="7">
        <f>SUMIF(data!$A:$A,$H$2&amp;" "&amp;$F43&amp;" "&amp;$H$3&amp;"_"&amp;Y$38,data!$N:$N)/1000</f>
        <v>-236.56496093749999</v>
      </c>
      <c r="Z43" s="7">
        <f>SUMIF(data!$A:$A,$H$2&amp;" "&amp;$F43&amp;" "&amp;$H$3&amp;"_"&amp;Z$38,data!$N:$N)/1000</f>
        <v>-296.16474414062498</v>
      </c>
      <c r="AA43" s="7">
        <f>SUMIF(data!$A:$A,$H$2&amp;" "&amp;$F43&amp;" "&amp;$H$3&amp;"_"&amp;AA$38,data!$N:$N)/1000</f>
        <v>30.973644531249999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97.067367187499997</v>
      </c>
      <c r="I44" s="7">
        <f>SUMIF(data!$A:$A,$H$2&amp;" "&amp;$F44&amp;" "&amp;$H$3&amp;"_"&amp;I$38,data!$H:$H)/1000</f>
        <v>108.4104296875</v>
      </c>
      <c r="J44" s="7">
        <f>SUMIF(data!$A:$A,$H$2&amp;" "&amp;$F44&amp;" "&amp;$H$3&amp;"_"&amp;J$38,data!$H:$H)/1000</f>
        <v>133.30008544921876</v>
      </c>
      <c r="K44" s="7">
        <f>SUMIF(data!$A:$A,$H$2&amp;" "&amp;$F44&amp;" "&amp;$H$3&amp;"_"&amp;K$38,data!$H:$H)/1000</f>
        <v>145.32302880859376</v>
      </c>
      <c r="L44" s="7">
        <f>SUMIF(data!$A:$A,$H$2&amp;" "&amp;$F44&amp;" "&amp;$H$3&amp;"_"&amp;L$38,data!$H:$H)/1000</f>
        <v>166.04762890625</v>
      </c>
      <c r="M44" s="7">
        <f>SUMIF(data!$A:$A,$H$2&amp;" "&amp;$F44&amp;" "&amp;$H$3&amp;"_"&amp;M$38,data!$H:$H)/1000</f>
        <v>187.979654296875</v>
      </c>
      <c r="N44" s="7">
        <f>SUMIF(data!$A:$A,$H$2&amp;" "&amp;$F44&amp;" "&amp;$H$3&amp;"_"&amp;N$38,data!$H:$H)/1000</f>
        <v>228.57108984375</v>
      </c>
      <c r="O44" s="7">
        <f>SUMIF(data!$A:$A,$H$2&amp;" "&amp;$F44&amp;" "&amp;$H$3&amp;"_"&amp;O$38,data!$H:$H)/1000</f>
        <v>255.99068750000001</v>
      </c>
      <c r="P44" s="7">
        <f>SUMIF(data!$A:$A,$H$2&amp;" "&amp;$F44&amp;" "&amp;$H$3&amp;"_"&amp;P$38,data!$H:$H)/1000</f>
        <v>255.72978125</v>
      </c>
      <c r="Q44" s="7">
        <f>SUMIF(data!$A:$A,$H$2&amp;" "&amp;$F44&amp;" "&amp;$H$3&amp;"_"&amp;Q$38,data!$H:$H)/1000</f>
        <v>311.65322656249998</v>
      </c>
      <c r="R44" s="7">
        <f>SUMIF(data!$A:$A,$H$2&amp;" "&amp;$F44&amp;" "&amp;$H$3&amp;"_"&amp;R$38,data!$H:$H)/1000</f>
        <v>278.15866406250001</v>
      </c>
      <c r="S44" s="7">
        <f>SUMIF(data!$A:$A,$H$2&amp;" "&amp;$F44&amp;" "&amp;$H$3&amp;"_"&amp;S$38,data!$H:$H)/1000</f>
        <v>247.98932812499999</v>
      </c>
      <c r="T44" s="7">
        <f>SUMIF(data!$A:$A,$H$2&amp;" "&amp;$F44&amp;" "&amp;$H$3&amp;"_"&amp;T$38,data!$H:$H)/1000</f>
        <v>215.01084374999999</v>
      </c>
      <c r="U44" s="7">
        <f>SUMIF(data!$A:$A,$H$2&amp;" "&amp;$F44&amp;" "&amp;$H$3&amp;"_"&amp;U$38,data!$H:$H)/1000</f>
        <v>180.95248437500001</v>
      </c>
      <c r="V44" s="7">
        <f>SUMIF(data!$A:$A,$H$2&amp;" "&amp;$F44&amp;" "&amp;$H$3&amp;"_"&amp;V$38,data!$H:$H)/1000</f>
        <v>144.24019531249999</v>
      </c>
      <c r="W44" s="7">
        <f>SUMIF(data!$A:$A,$H$2&amp;" "&amp;$F44&amp;" "&amp;$H$3&amp;"_"&amp;W$38,data!$H:$H)/1000</f>
        <v>198.88113671875001</v>
      </c>
      <c r="X44" s="7">
        <f>SUMIF(data!$A:$A,$H$2&amp;" "&amp;$F44&amp;" "&amp;$H$3&amp;"_"&amp;X$38,data!$H:$H)/1000</f>
        <v>156.77027343750001</v>
      </c>
      <c r="Y44" s="7">
        <f>SUMIF(data!$A:$A,$H$2&amp;" "&amp;$F44&amp;" "&amp;$H$3&amp;"_"&amp;Y$38,data!$H:$H)/1000</f>
        <v>124.2823515625</v>
      </c>
      <c r="Z44" s="7">
        <f>SUMIF(data!$A:$A,$H$2&amp;" "&amp;$F44&amp;" "&amp;$H$3&amp;"_"&amp;Z$38,data!$H:$H)/1000</f>
        <v>96.499166015624994</v>
      </c>
      <c r="AA44" s="7">
        <f>SUMIF(data!$A:$A,$H$2&amp;" "&amp;$F44&amp;" "&amp;$H$3&amp;"_"&amp;AA$38,data!$H:$H)/1000</f>
        <v>75.596068359374996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18.373949218749999</v>
      </c>
      <c r="I45" s="8">
        <f t="shared" ref="I45:AA45" si="15">SUM(I42:I43)-I44</f>
        <v>31.012824218750012</v>
      </c>
      <c r="J45" s="8">
        <f t="shared" si="15"/>
        <v>-47.881339355468754</v>
      </c>
      <c r="K45" s="8">
        <f t="shared" si="15"/>
        <v>41.232736816406231</v>
      </c>
      <c r="L45" s="8">
        <f t="shared" si="15"/>
        <v>57.376142578124984</v>
      </c>
      <c r="M45" s="8">
        <f t="shared" si="15"/>
        <v>-151.85582226562499</v>
      </c>
      <c r="N45" s="8">
        <f t="shared" si="15"/>
        <v>-256.25089453124997</v>
      </c>
      <c r="O45" s="8">
        <f t="shared" si="15"/>
        <v>378.39945312499992</v>
      </c>
      <c r="P45" s="8">
        <f t="shared" si="15"/>
        <v>263.10521484374999</v>
      </c>
      <c r="Q45" s="8">
        <f t="shared" si="15"/>
        <v>88.382167968749968</v>
      </c>
      <c r="R45" s="8">
        <f t="shared" si="15"/>
        <v>648.99601171874997</v>
      </c>
      <c r="S45" s="8">
        <f t="shared" si="15"/>
        <v>610.00936718749995</v>
      </c>
      <c r="T45" s="8">
        <f t="shared" si="15"/>
        <v>579.3918984375</v>
      </c>
      <c r="U45" s="8">
        <f t="shared" si="15"/>
        <v>553.03693359375006</v>
      </c>
      <c r="V45" s="8">
        <f t="shared" si="15"/>
        <v>569.32028515624995</v>
      </c>
      <c r="W45" s="8">
        <f t="shared" si="15"/>
        <v>874.09351562499978</v>
      </c>
      <c r="X45" s="8">
        <f t="shared" si="15"/>
        <v>1084.0134257812499</v>
      </c>
      <c r="Y45" s="8">
        <f t="shared" si="15"/>
        <v>1456.4714570312499</v>
      </c>
      <c r="Z45" s="8">
        <f t="shared" si="15"/>
        <v>1937.2399492187503</v>
      </c>
      <c r="AA45" s="8">
        <f t="shared" si="15"/>
        <v>2319.0065292968752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27.125732421875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133.31381250000001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0</v>
      </c>
      <c r="V47" s="7">
        <f>SUMIF(data!$A:$A,$H$2&amp;" "&amp;$F47&amp;" "&amp;$H$3&amp;"_"&amp;V$38,data!$K:$K)/1000</f>
        <v>0</v>
      </c>
      <c r="W47" s="7">
        <f>SUMIF(data!$A:$A,$H$2&amp;" "&amp;$F47&amp;" "&amp;$H$3&amp;"_"&amp;W$38,data!$K:$K)/1000</f>
        <v>1.396894287109375</v>
      </c>
      <c r="X47" s="7">
        <f>SUMIF(data!$A:$A,$H$2&amp;" "&amp;$F47&amp;" "&amp;$H$3&amp;"_"&amp;X$38,data!$K:$K)/1000</f>
        <v>0</v>
      </c>
      <c r="Y47" s="7">
        <f>SUMIF(data!$A:$A,$H$2&amp;" "&amp;$F47&amp;" "&amp;$H$3&amp;"_"&amp;Y$38,data!$K:$K)/1000</f>
        <v>0</v>
      </c>
      <c r="Z47" s="7">
        <f>SUMIF(data!$A:$A,$H$2&amp;" "&amp;$F47&amp;" "&amp;$H$3&amp;"_"&amp;Z$38,data!$K:$K)/1000</f>
        <v>0</v>
      </c>
      <c r="AA47" s="7">
        <f>SUMIF(data!$A:$A,$H$2&amp;" "&amp;$F47&amp;" "&amp;$H$3&amp;"_"&amp;AA$38,data!$K:$K)/1000</f>
        <v>0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770.86062831241088</v>
      </c>
      <c r="I48" s="8">
        <f>I39+I40+I43-I44+I46+I47+Load_ROC!E$5</f>
        <v>825.94618678803624</v>
      </c>
      <c r="J48" s="8">
        <f>J39+J40+J43-J44+J46+J47+Load_ROC!F$5</f>
        <v>774.19394088780962</v>
      </c>
      <c r="K48" s="8">
        <f>K39+K40+K43-K44+K46+K47+Load_ROC!G$5</f>
        <v>929.42430945497142</v>
      </c>
      <c r="L48" s="8">
        <f>L39+L40+L43-L44+L46+L47+Load_ROC!H$5</f>
        <v>975.46790840052302</v>
      </c>
      <c r="M48" s="8">
        <f>M39+M40+M43-M44+M46+M47+Load_ROC!I$5</f>
        <v>726.18738202152156</v>
      </c>
      <c r="N48" s="8">
        <f>N39+N40+N43-N44+N46+N47+Load_ROC!J$5</f>
        <v>618.60919484842736</v>
      </c>
      <c r="O48" s="8">
        <f>O39+O40+O43-O44+O46+O47+Load_ROC!K$5</f>
        <v>1465.789426015685</v>
      </c>
      <c r="P48" s="8">
        <f>P39+P40+P43-P44+P46+P47+Load_ROC!L$5</f>
        <v>1306.9781452591478</v>
      </c>
      <c r="Q48" s="8">
        <f>Q39+Q40+Q43-Q44+Q46+Q47+Load_ROC!M$5</f>
        <v>1163.1748148783759</v>
      </c>
      <c r="R48" s="8">
        <f>R39+R40+R43-R44+R46+R47+Load_ROC!N$5</f>
        <v>1851.6293812401857</v>
      </c>
      <c r="S48" s="8">
        <f>S39+S40+S43-S44+S46+S47+Load_ROC!O$5</f>
        <v>1782.7143780912672</v>
      </c>
      <c r="T48" s="8">
        <f>T39+T40+T43-T44+T46+T47+Load_ROC!P$5</f>
        <v>1726.9934752758832</v>
      </c>
      <c r="U48" s="8">
        <f>U39+U40+U43-U44+U46+U47+Load_ROC!Q$5</f>
        <v>1675.2051974703411</v>
      </c>
      <c r="V48" s="8">
        <f>V39+V40+V43-V44+V46+V47+Load_ROC!R$5</f>
        <v>1668.1728734834801</v>
      </c>
      <c r="W48" s="8">
        <f>W39+W40+W43-W44+W46+W47+Load_ROC!S$5</f>
        <v>2055.3890815064706</v>
      </c>
      <c r="X48" s="8">
        <f>X39+X40+X43-X44+X46+X47+Load_ROC!T$5</f>
        <v>2418.0845138983968</v>
      </c>
      <c r="Y48" s="8">
        <f>Y39+Y40+Y43-Y44+Y46+Y47+Load_ROC!U$5</f>
        <v>2709.3373735707282</v>
      </c>
      <c r="Z48" s="8">
        <f>Z39+Z40+Z43-Z44+Z46+Z47+Load_ROC!V$5</f>
        <v>3300.3325527057186</v>
      </c>
      <c r="AA48" s="8">
        <f>AA39+AA40+AA43-AA44+AA46+AA47+Load_ROC!W$5</f>
        <v>3643.3215755008732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770.86062831241088</v>
      </c>
      <c r="I49" s="8">
        <f>I39+I41+I43-I44+I46+I47+Load_ROC!E$5</f>
        <v>825.94618678803624</v>
      </c>
      <c r="J49" s="8">
        <f>J39+J41+J43-J44+J46+J47+Load_ROC!F$5</f>
        <v>792.53993307530959</v>
      </c>
      <c r="K49" s="8">
        <f>K39+K41+K43-K44+K46+K47+Load_ROC!G$5</f>
        <v>918.85953211122148</v>
      </c>
      <c r="L49" s="8">
        <f>L39+L41+L43-L44+L46+L47+Load_ROC!H$5</f>
        <v>938.96945527552305</v>
      </c>
      <c r="M49" s="8">
        <f>M39+M41+M43-M44+M46+M47+Load_ROC!I$5</f>
        <v>752.98672577152161</v>
      </c>
      <c r="N49" s="8">
        <f>N39+N41+N43-N44+N46+N47+Load_ROC!J$5</f>
        <v>658.50097609842737</v>
      </c>
      <c r="O49" s="8">
        <f>O39+O41+O43-O44+O46+O47+Load_ROC!K$5</f>
        <v>1289.3422072656849</v>
      </c>
      <c r="P49" s="8">
        <f>P39+P41+P43-P44+P46+P47+Load_ROC!L$5</f>
        <v>1171.3196140091477</v>
      </c>
      <c r="Q49" s="8">
        <f>Q39+Q41+Q43-Q44+Q46+Q47+Load_ROC!M$5</f>
        <v>870.24881487837581</v>
      </c>
      <c r="R49" s="8">
        <f>R39+R41+R43-R44+R46+R47+Load_ROC!N$5</f>
        <v>1406.8672562401857</v>
      </c>
      <c r="S49" s="8">
        <f>S39+S41+S43-S44+S46+S47+Load_ROC!O$5</f>
        <v>1365.2238780912674</v>
      </c>
      <c r="T49" s="8">
        <f>T39+T41+T43-T44+T46+T47+Load_ROC!P$5</f>
        <v>1329.6861627758835</v>
      </c>
      <c r="U49" s="8">
        <f>U39+U41+U43-U44+U46+U47+Load_ROC!Q$5</f>
        <v>1296.1843849703412</v>
      </c>
      <c r="V49" s="8">
        <f>V39+V41+V43-V44+V46+V47+Load_ROC!R$5</f>
        <v>1305.84343598348</v>
      </c>
      <c r="W49" s="8">
        <f>W39+W41+W43-W44+W46+W47+Load_ROC!S$5</f>
        <v>1600.9889565064705</v>
      </c>
      <c r="X49" s="8">
        <f>X39+X41+X43-X44+X46+X47+Load_ROC!T$5</f>
        <v>1925.5810138983966</v>
      </c>
      <c r="Y49" s="8">
        <f>Y39+Y41+Y43-Y44+Y46+Y47+Load_ROC!U$5</f>
        <v>2144.1929985707279</v>
      </c>
      <c r="Z49" s="8">
        <f>Z39+Z41+Z43-Z44+Z46+Z47+Load_ROC!V$5</f>
        <v>2571.9670527057187</v>
      </c>
      <c r="AA49" s="8">
        <f>AA39+AA41+AA43-AA44+AA46+AA47+Load_ROC!W$5</f>
        <v>2948.5504505008739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770.86062831241088</v>
      </c>
      <c r="I50" s="8">
        <f>I39+I45+I46+I47+Load_ROC!E$5</f>
        <v>825.94618678803624</v>
      </c>
      <c r="J50" s="8">
        <f>J39+J45+J46+J47+Load_ROC!F$5</f>
        <v>790.74626510655958</v>
      </c>
      <c r="K50" s="8">
        <f>K39+K45+K46+K47+Load_ROC!G$5</f>
        <v>919.89243836122148</v>
      </c>
      <c r="L50" s="8">
        <f>L39+L45+L46+L47+Load_ROC!H$5</f>
        <v>953.14275215052294</v>
      </c>
      <c r="M50" s="8">
        <f>M39+M45+M46+M47+Load_ROC!I$5</f>
        <v>760.46356170902152</v>
      </c>
      <c r="N50" s="8">
        <f>N39+N45+N46+N47+Load_ROC!J$5</f>
        <v>674.15522609842742</v>
      </c>
      <c r="O50" s="8">
        <f>O39+O45+O46+O47+Load_ROC!K$5</f>
        <v>1346.832394765685</v>
      </c>
      <c r="P50" s="8">
        <f>P39+P45+P46+P47+Load_ROC!L$5</f>
        <v>1222.5233327591477</v>
      </c>
      <c r="Q50" s="8">
        <f>Q39+Q45+Q46+Q47+Load_ROC!M$5</f>
        <v>1033.4049398783759</v>
      </c>
      <c r="R50" s="8">
        <f>R39+R45+R46+R47+Load_ROC!N$5</f>
        <v>1578.9412562401858</v>
      </c>
      <c r="S50" s="8">
        <f>S39+S45+S46+S47+Load_ROC!O$5</f>
        <v>1526.2995030912673</v>
      </c>
      <c r="T50" s="8">
        <f>T39+T45+T46+T47+Load_ROC!P$5</f>
        <v>1482.5899752758833</v>
      </c>
      <c r="U50" s="8">
        <f>U39+U45+U46+U47+Load_ROC!Q$5</f>
        <v>1441.7722599703411</v>
      </c>
      <c r="V50" s="8">
        <f>V39+V45+V46+V47+Load_ROC!R$5</f>
        <v>1444.7509984834801</v>
      </c>
      <c r="W50" s="8">
        <f>W39+W45+W46+W47+Load_ROC!S$5</f>
        <v>1746.1790815064701</v>
      </c>
      <c r="X50" s="8">
        <f>X39+X45+X46+X47+Load_ROC!T$5</f>
        <v>2072.0701388983966</v>
      </c>
      <c r="Y50" s="8">
        <f>Y39+Y45+Y46+Y47+Load_ROC!U$5</f>
        <v>2295.5658735707279</v>
      </c>
      <c r="Z50" s="8">
        <f>Z39+Z45+Z46+Z47+Load_ROC!V$5</f>
        <v>2763.5973027057194</v>
      </c>
      <c r="AA50" s="8">
        <f>AA39+AA45+AA46+AA47+Load_ROC!W$5</f>
        <v>3131.7755755008739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11.93492578125</v>
      </c>
      <c r="I53" s="7">
        <f>SUMIF(data!$A:$A,$H$2&amp;" "&amp;$F53&amp;" "&amp;$H$3&amp;"_"&amp;I$38,data!$I:$I)/1000</f>
        <v>37.511066406250002</v>
      </c>
      <c r="J53" s="7">
        <f>SUMIF(data!$A:$A,$H$2&amp;" "&amp;$F53&amp;" "&amp;$H$3&amp;"_"&amp;J$38,data!$I:$I)/1000</f>
        <v>-36.589304687499997</v>
      </c>
      <c r="K53" s="7">
        <f>SUMIF(data!$A:$A,$H$2&amp;" "&amp;$F53&amp;" "&amp;$H$3&amp;"_"&amp;K$38,data!$I:$I)/1000</f>
        <v>91.843183593749998</v>
      </c>
      <c r="L53" s="7">
        <f>SUMIF(data!$A:$A,$H$2&amp;" "&amp;$F53&amp;" "&amp;$H$3&amp;"_"&amp;L$38,data!$I:$I)/1000</f>
        <v>163.73562890625001</v>
      </c>
      <c r="M53" s="7">
        <f>SUMIF(data!$A:$A,$H$2&amp;" "&amp;$F53&amp;" "&amp;$H$3&amp;"_"&amp;M$38,data!$I:$I)/1000</f>
        <v>-88.684796875000004</v>
      </c>
      <c r="N53" s="7">
        <f>SUMIF(data!$A:$A,$H$2&amp;" "&amp;$F53&amp;" "&amp;$H$3&amp;"_"&amp;N$38,data!$I:$I)/1000</f>
        <v>-168.52193750000001</v>
      </c>
      <c r="O53" s="7">
        <f>SUMIF(data!$A:$A,$H$2&amp;" "&amp;$F53&amp;" "&amp;$H$3&amp;"_"&amp;O$38,data!$I:$I)/1000</f>
        <v>667.22599218749997</v>
      </c>
      <c r="P53" s="7">
        <f>SUMIF(data!$A:$A,$H$2&amp;" "&amp;$F53&amp;" "&amp;$H$3&amp;"_"&amp;P$38,data!$I:$I)/1000</f>
        <v>509.82048828124999</v>
      </c>
      <c r="Q53" s="7">
        <f>SUMIF(data!$A:$A,$H$2&amp;" "&amp;$F53&amp;" "&amp;$H$3&amp;"_"&amp;Q$38,data!$I:$I)/1000</f>
        <v>816.14023046875002</v>
      </c>
      <c r="R53" s="7">
        <f>SUMIF(data!$A:$A,$H$2&amp;" "&amp;$F53&amp;" "&amp;$H$3&amp;"_"&amp;R$38,data!$I:$I)/1000</f>
        <v>1496.50605078125</v>
      </c>
      <c r="S53" s="7">
        <f>SUMIF(data!$A:$A,$H$2&amp;" "&amp;$F53&amp;" "&amp;$H$3&amp;"_"&amp;S$38,data!$I:$I)/1000</f>
        <v>1422.2109453124999</v>
      </c>
      <c r="T53" s="7">
        <f>SUMIF(data!$A:$A,$H$2&amp;" "&amp;$F53&amp;" "&amp;$H$3&amp;"_"&amp;T$38,data!$I:$I)/1000</f>
        <v>1370.7122382812499</v>
      </c>
      <c r="U53" s="7">
        <f>SUMIF(data!$A:$A,$H$2&amp;" "&amp;$F53&amp;" "&amp;$H$3&amp;"_"&amp;U$38,data!$I:$I)/1000</f>
        <v>1322.2729648437501</v>
      </c>
      <c r="V53" s="7">
        <f>SUMIF(data!$A:$A,$H$2&amp;" "&amp;$F53&amp;" "&amp;$H$3&amp;"_"&amp;V$38,data!$I:$I)/1000</f>
        <v>1278.0404921874999</v>
      </c>
      <c r="W53" s="7">
        <f>SUMIF(data!$A:$A,$H$2&amp;" "&amp;$F53&amp;" "&amp;$H$3&amp;"_"&amp;W$38,data!$I:$I)/1000</f>
        <v>1716.7354648437499</v>
      </c>
      <c r="X53" s="7">
        <f>SUMIF(data!$A:$A,$H$2&amp;" "&amp;$F53&amp;" "&amp;$H$3&amp;"_"&amp;X$38,data!$I:$I)/1000</f>
        <v>1886.5480507812499</v>
      </c>
      <c r="Y53" s="7">
        <f>SUMIF(data!$A:$A,$H$2&amp;" "&amp;$F53&amp;" "&amp;$H$3&amp;"_"&amp;Y$38,data!$I:$I)/1000</f>
        <v>2231.0902695312502</v>
      </c>
      <c r="Z53" s="7">
        <f>SUMIF(data!$A:$A,$H$2&amp;" "&amp;$F53&amp;" "&amp;$H$3&amp;"_"&amp;Z$38,data!$I:$I)/1000</f>
        <v>2866.6391093749999</v>
      </c>
      <c r="AA53" s="7">
        <f>SUMIF(data!$A:$A,$H$2&amp;" "&amp;$F53&amp;" "&amp;$H$3&amp;"_"&amp;AA$38,data!$I:$I)/1000</f>
        <v>2875.1749531249998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11.93492578125</v>
      </c>
      <c r="I54" s="7">
        <f>SUMIF(data!$A:$A,$H$2&amp;" "&amp;$F54&amp;" "&amp;$H$3&amp;"_"&amp;I$38,data!$I:$I)/1000</f>
        <v>37.511066406250002</v>
      </c>
      <c r="J54" s="7">
        <f>SUMIF(data!$A:$A,$H$2&amp;" "&amp;$F54&amp;" "&amp;$H$3&amp;"_"&amp;J$38,data!$I:$I)/1000</f>
        <v>-18.243312499999998</v>
      </c>
      <c r="K54" s="7">
        <f>SUMIF(data!$A:$A,$H$2&amp;" "&amp;$F54&amp;" "&amp;$H$3&amp;"_"&amp;K$38,data!$I:$I)/1000</f>
        <v>81.278406250000003</v>
      </c>
      <c r="L54" s="7">
        <f>SUMIF(data!$A:$A,$H$2&amp;" "&amp;$F54&amp;" "&amp;$H$3&amp;"_"&amp;L$38,data!$I:$I)/1000</f>
        <v>127.23717578125</v>
      </c>
      <c r="M54" s="7">
        <f>SUMIF(data!$A:$A,$H$2&amp;" "&amp;$F54&amp;" "&amp;$H$3&amp;"_"&amp;M$38,data!$I:$I)/1000</f>
        <v>-61.885453124999998</v>
      </c>
      <c r="N54" s="7">
        <f>SUMIF(data!$A:$A,$H$2&amp;" "&amp;$F54&amp;" "&amp;$H$3&amp;"_"&amp;N$38,data!$I:$I)/1000</f>
        <v>-128.63015625</v>
      </c>
      <c r="O54" s="7">
        <f>SUMIF(data!$A:$A,$H$2&amp;" "&amp;$F54&amp;" "&amp;$H$3&amp;"_"&amp;O$38,data!$I:$I)/1000</f>
        <v>490.77877343749998</v>
      </c>
      <c r="P54" s="7">
        <f>SUMIF(data!$A:$A,$H$2&amp;" "&amp;$F54&amp;" "&amp;$H$3&amp;"_"&amp;P$38,data!$I:$I)/1000</f>
        <v>374.16195703124998</v>
      </c>
      <c r="Q54" s="7">
        <f>SUMIF(data!$A:$A,$H$2&amp;" "&amp;$F54&amp;" "&amp;$H$3&amp;"_"&amp;Q$38,data!$I:$I)/1000</f>
        <v>523.21423046874997</v>
      </c>
      <c r="R54" s="7">
        <f>SUMIF(data!$A:$A,$H$2&amp;" "&amp;$F54&amp;" "&amp;$H$3&amp;"_"&amp;R$38,data!$I:$I)/1000</f>
        <v>1051.74392578125</v>
      </c>
      <c r="S54" s="7">
        <f>SUMIF(data!$A:$A,$H$2&amp;" "&amp;$F54&amp;" "&amp;$H$3&amp;"_"&amp;S$38,data!$I:$I)/1000</f>
        <v>1004.7204453125</v>
      </c>
      <c r="T54" s="7">
        <f>SUMIF(data!$A:$A,$H$2&amp;" "&amp;$F54&amp;" "&amp;$H$3&amp;"_"&amp;T$38,data!$I:$I)/1000</f>
        <v>973.40492578124997</v>
      </c>
      <c r="U54" s="7">
        <f>SUMIF(data!$A:$A,$H$2&amp;" "&amp;$F54&amp;" "&amp;$H$3&amp;"_"&amp;U$38,data!$I:$I)/1000</f>
        <v>943.25215234375003</v>
      </c>
      <c r="V54" s="7">
        <f>SUMIF(data!$A:$A,$H$2&amp;" "&amp;$F54&amp;" "&amp;$H$3&amp;"_"&amp;V$38,data!$I:$I)/1000</f>
        <v>915.7110546875</v>
      </c>
      <c r="W54" s="7">
        <f>SUMIF(data!$A:$A,$H$2&amp;" "&amp;$F54&amp;" "&amp;$H$3&amp;"_"&amp;W$38,data!$I:$I)/1000</f>
        <v>1262.33533984375</v>
      </c>
      <c r="X54" s="7">
        <f>SUMIF(data!$A:$A,$H$2&amp;" "&amp;$F54&amp;" "&amp;$H$3&amp;"_"&amp;X$38,data!$I:$I)/1000</f>
        <v>1394.0445507812501</v>
      </c>
      <c r="Y54" s="7">
        <f>SUMIF(data!$A:$A,$H$2&amp;" "&amp;$F54&amp;" "&amp;$H$3&amp;"_"&amp;Y$38,data!$I:$I)/1000</f>
        <v>1665.9458945312499</v>
      </c>
      <c r="Z54" s="7">
        <f>SUMIF(data!$A:$A,$H$2&amp;" "&amp;$F54&amp;" "&amp;$H$3&amp;"_"&amp;Z$38,data!$I:$I)/1000</f>
        <v>2138.273609375</v>
      </c>
      <c r="AA54" s="7">
        <f>SUMIF(data!$A:$A,$H$2&amp;" "&amp;$F54&amp;" "&amp;$H$3&amp;"_"&amp;AA$38,data!$I:$I)/1000</f>
        <v>2180.403828125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11.93492578125</v>
      </c>
      <c r="I55" s="7">
        <f>SUMIF(data!$A:$A,$H$2&amp;" "&amp;$F55&amp;" "&amp;$H$3&amp;"_"&amp;I$38,data!$I:$I)/1000</f>
        <v>37.511066406250002</v>
      </c>
      <c r="J55" s="7">
        <f>SUMIF(data!$A:$A,$H$2&amp;" "&amp;$F55&amp;" "&amp;$H$3&amp;"_"&amp;J$38,data!$I:$I)/1000</f>
        <v>-20.036980468749999</v>
      </c>
      <c r="K55" s="7">
        <f>SUMIF(data!$A:$A,$H$2&amp;" "&amp;$F55&amp;" "&amp;$H$3&amp;"_"&amp;K$38,data!$I:$I)/1000</f>
        <v>82.3113125</v>
      </c>
      <c r="L55" s="7">
        <f>SUMIF(data!$A:$A,$H$2&amp;" "&amp;$F55&amp;" "&amp;$H$3&amp;"_"&amp;L$38,data!$I:$I)/1000</f>
        <v>141.41047265624999</v>
      </c>
      <c r="M55" s="7">
        <f>SUMIF(data!$A:$A,$H$2&amp;" "&amp;$F55&amp;" "&amp;$H$3&amp;"_"&amp;M$38,data!$I:$I)/1000</f>
        <v>-54.408617187499999</v>
      </c>
      <c r="N55" s="7">
        <f>SUMIF(data!$A:$A,$H$2&amp;" "&amp;$F55&amp;" "&amp;$H$3&amp;"_"&amp;N$38,data!$I:$I)/1000</f>
        <v>-112.97590624999999</v>
      </c>
      <c r="O55" s="7">
        <f>SUMIF(data!$A:$A,$H$2&amp;" "&amp;$F55&amp;" "&amp;$H$3&amp;"_"&amp;O$38,data!$I:$I)/1000</f>
        <v>548.26896093749997</v>
      </c>
      <c r="P55" s="7">
        <f>SUMIF(data!$A:$A,$H$2&amp;" "&amp;$F55&amp;" "&amp;$H$3&amp;"_"&amp;P$38,data!$I:$I)/1000</f>
        <v>425.36567578124999</v>
      </c>
      <c r="Q55" s="7">
        <f>SUMIF(data!$A:$A,$H$2&amp;" "&amp;$F55&amp;" "&amp;$H$3&amp;"_"&amp;Q$38,data!$I:$I)/1000</f>
        <v>686.37035546874995</v>
      </c>
      <c r="R55" s="7">
        <f>SUMIF(data!$A:$A,$H$2&amp;" "&amp;$F55&amp;" "&amp;$H$3&amp;"_"&amp;R$38,data!$I:$I)/1000</f>
        <v>1223.8179257812501</v>
      </c>
      <c r="S55" s="7">
        <f>SUMIF(data!$A:$A,$H$2&amp;" "&amp;$F55&amp;" "&amp;$H$3&amp;"_"&amp;S$38,data!$I:$I)/1000</f>
        <v>1165.7960703125</v>
      </c>
      <c r="T55" s="7">
        <f>SUMIF(data!$A:$A,$H$2&amp;" "&amp;$F55&amp;" "&amp;$H$3&amp;"_"&amp;T$38,data!$I:$I)/1000</f>
        <v>1126.30873828125</v>
      </c>
      <c r="U55" s="7">
        <f>SUMIF(data!$A:$A,$H$2&amp;" "&amp;$F55&amp;" "&amp;$H$3&amp;"_"&amp;U$38,data!$I:$I)/1000</f>
        <v>1088.8400273437501</v>
      </c>
      <c r="V55" s="7">
        <f>SUMIF(data!$A:$A,$H$2&amp;" "&amp;$F55&amp;" "&amp;$H$3&amp;"_"&amp;V$38,data!$I:$I)/1000</f>
        <v>1054.6186171874999</v>
      </c>
      <c r="W55" s="7">
        <f>SUMIF(data!$A:$A,$H$2&amp;" "&amp;$F55&amp;" "&amp;$H$3&amp;"_"&amp;W$38,data!$I:$I)/1000</f>
        <v>1407.5254648437499</v>
      </c>
      <c r="X55" s="7">
        <f>SUMIF(data!$A:$A,$H$2&amp;" "&amp;$F55&amp;" "&amp;$H$3&amp;"_"&amp;X$38,data!$I:$I)/1000</f>
        <v>1540.5336757812499</v>
      </c>
      <c r="Y55" s="7">
        <f>SUMIF(data!$A:$A,$H$2&amp;" "&amp;$F55&amp;" "&amp;$H$3&amp;"_"&amp;Y$38,data!$I:$I)/1000</f>
        <v>1817.3187695312499</v>
      </c>
      <c r="Z55" s="7">
        <f>SUMIF(data!$A:$A,$H$2&amp;" "&amp;$F55&amp;" "&amp;$H$3&amp;"_"&amp;Z$38,data!$I:$I)/1000</f>
        <v>2329.9038593750001</v>
      </c>
      <c r="AA55" s="7">
        <f>SUMIF(data!$A:$A,$H$2&amp;" "&amp;$F55&amp;" "&amp;$H$3&amp;"_"&amp;AA$38,data!$I:$I)/1000</f>
        <v>2363.628953125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103.50639062499999</v>
      </c>
      <c r="I56" s="7">
        <f>SUMIF(data!$A:$A,$H$2&amp;" "&amp;$F56&amp;" "&amp;$H$3&amp;"_"&amp;I$38,data!$N:$N)/1000</f>
        <v>101.9121875</v>
      </c>
      <c r="J56" s="7">
        <f>SUMIF(data!$A:$A,$H$2&amp;" "&amp;$F56&amp;" "&amp;$H$3&amp;"_"&amp;J$38,data!$N:$N)/1000</f>
        <v>105.4557265625</v>
      </c>
      <c r="K56" s="7">
        <f>SUMIF(data!$A:$A,$H$2&amp;" "&amp;$F56&amp;" "&amp;$H$3&amp;"_"&amp;K$38,data!$N:$N)/1000</f>
        <v>104.24445312500001</v>
      </c>
      <c r="L56" s="7">
        <f>SUMIF(data!$A:$A,$H$2&amp;" "&amp;$F56&amp;" "&amp;$H$3&amp;"_"&amp;L$38,data!$N:$N)/1000</f>
        <v>82.013298828125002</v>
      </c>
      <c r="M56" s="7">
        <f>SUMIF(data!$A:$A,$H$2&amp;" "&amp;$F56&amp;" "&amp;$H$3&amp;"_"&amp;M$38,data!$N:$N)/1000</f>
        <v>90.532449218750003</v>
      </c>
      <c r="N56" s="7">
        <f>SUMIF(data!$A:$A,$H$2&amp;" "&amp;$F56&amp;" "&amp;$H$3&amp;"_"&amp;N$38,data!$N:$N)/1000</f>
        <v>85.259039062499994</v>
      </c>
      <c r="O56" s="7">
        <f>SUMIF(data!$A:$A,$H$2&amp;" "&amp;$F56&amp;" "&amp;$H$3&amp;"_"&amp;O$38,data!$N:$N)/1000</f>
        <v>90.113054687499996</v>
      </c>
      <c r="P56" s="7">
        <f>SUMIF(data!$A:$A,$H$2&amp;" "&amp;$F56&amp;" "&amp;$H$3&amp;"_"&amp;P$38,data!$N:$N)/1000</f>
        <v>92.119492187500001</v>
      </c>
      <c r="Q56" s="7">
        <f>SUMIF(data!$A:$A,$H$2&amp;" "&amp;$F56&amp;" "&amp;$H$3&amp;"_"&amp;Q$38,data!$N:$N)/1000</f>
        <v>-286.05002343749999</v>
      </c>
      <c r="R56" s="7">
        <f>SUMIF(data!$A:$A,$H$2&amp;" "&amp;$F56&amp;" "&amp;$H$3&amp;"_"&amp;R$38,data!$N:$N)/1000</f>
        <v>-294.59571875</v>
      </c>
      <c r="S56" s="7">
        <f>SUMIF(data!$A:$A,$H$2&amp;" "&amp;$F56&amp;" "&amp;$H$3&amp;"_"&amp;S$38,data!$N:$N)/1000</f>
        <v>-303.09762499999999</v>
      </c>
      <c r="T56" s="7">
        <f>SUMIF(data!$A:$A,$H$2&amp;" "&amp;$F56&amp;" "&amp;$H$3&amp;"_"&amp;T$38,data!$N:$N)/1000</f>
        <v>-327.70821093749998</v>
      </c>
      <c r="U56" s="7">
        <f>SUMIF(data!$A:$A,$H$2&amp;" "&amp;$F56&amp;" "&amp;$H$3&amp;"_"&amp;U$38,data!$N:$N)/1000</f>
        <v>-349.17276953125003</v>
      </c>
      <c r="V56" s="7">
        <f>SUMIF(data!$A:$A,$H$2&amp;" "&amp;$F56&amp;" "&amp;$H$3&amp;"_"&amp;V$38,data!$N:$N)/1000</f>
        <v>-334.74968359374998</v>
      </c>
      <c r="W56" s="7">
        <f>SUMIF(data!$A:$A,$H$2&amp;" "&amp;$F56&amp;" "&amp;$H$3&amp;"_"&amp;W$38,data!$N:$N)/1000</f>
        <v>-340.31895312500001</v>
      </c>
      <c r="X56" s="7">
        <f>SUMIF(data!$A:$A,$H$2&amp;" "&amp;$F56&amp;" "&amp;$H$3&amp;"_"&amp;X$38,data!$N:$N)/1000</f>
        <v>-304.38742187499997</v>
      </c>
      <c r="Y56" s="7">
        <f>SUMIF(data!$A:$A,$H$2&amp;" "&amp;$F56&amp;" "&amp;$H$3&amp;"_"&amp;Y$38,data!$N:$N)/1000</f>
        <v>-238.92951562499999</v>
      </c>
      <c r="Z56" s="7">
        <f>SUMIF(data!$A:$A,$H$2&amp;" "&amp;$F56&amp;" "&amp;$H$3&amp;"_"&amp;Z$38,data!$N:$N)/1000</f>
        <v>-278.12660546874997</v>
      </c>
      <c r="AA56" s="7">
        <f>SUMIF(data!$A:$A,$H$2&amp;" "&amp;$F56&amp;" "&amp;$H$3&amp;"_"&amp;AA$38,data!$N:$N)/1000</f>
        <v>53.267449218750002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97.067367187499997</v>
      </c>
      <c r="I57" s="7">
        <f>SUMIF(data!$A:$A,$H$2&amp;" "&amp;$F57&amp;" "&amp;$H$3&amp;"_"&amp;I$38,data!$H:$H)/1000</f>
        <v>108.4104296875</v>
      </c>
      <c r="J57" s="7">
        <f>SUMIF(data!$A:$A,$H$2&amp;" "&amp;$F57&amp;" "&amp;$H$3&amp;"_"&amp;J$38,data!$H:$H)/1000</f>
        <v>133.30008544921876</v>
      </c>
      <c r="K57" s="7">
        <f>SUMIF(data!$A:$A,$H$2&amp;" "&amp;$F57&amp;" "&amp;$H$3&amp;"_"&amp;K$38,data!$H:$H)/1000</f>
        <v>145.32302880859376</v>
      </c>
      <c r="L57" s="7">
        <f>SUMIF(data!$A:$A,$H$2&amp;" "&amp;$F57&amp;" "&amp;$H$3&amp;"_"&amp;L$38,data!$H:$H)/1000</f>
        <v>166.04762890625</v>
      </c>
      <c r="M57" s="7">
        <f>SUMIF(data!$A:$A,$H$2&amp;" "&amp;$F57&amp;" "&amp;$H$3&amp;"_"&amp;M$38,data!$H:$H)/1000</f>
        <v>187.97935546874999</v>
      </c>
      <c r="N57" s="7">
        <f>SUMIF(data!$A:$A,$H$2&amp;" "&amp;$F57&amp;" "&amp;$H$3&amp;"_"&amp;N$38,data!$H:$H)/1000</f>
        <v>228.56555859375001</v>
      </c>
      <c r="O57" s="7">
        <f>SUMIF(data!$A:$A,$H$2&amp;" "&amp;$F57&amp;" "&amp;$H$3&amp;"_"&amp;O$38,data!$H:$H)/1000</f>
        <v>261.13610156250002</v>
      </c>
      <c r="P57" s="7">
        <f>SUMIF(data!$A:$A,$H$2&amp;" "&amp;$F57&amp;" "&amp;$H$3&amp;"_"&amp;P$38,data!$H:$H)/1000</f>
        <v>269.19606249999998</v>
      </c>
      <c r="Q57" s="7">
        <f>SUMIF(data!$A:$A,$H$2&amp;" "&amp;$F57&amp;" "&amp;$H$3&amp;"_"&amp;Q$38,data!$H:$H)/1000</f>
        <v>355.98273437500001</v>
      </c>
      <c r="R57" s="7">
        <f>SUMIF(data!$A:$A,$H$2&amp;" "&amp;$F57&amp;" "&amp;$H$3&amp;"_"&amp;R$38,data!$H:$H)/1000</f>
        <v>367.25777343750002</v>
      </c>
      <c r="S57" s="7">
        <f>SUMIF(data!$A:$A,$H$2&amp;" "&amp;$F57&amp;" "&amp;$H$3&amp;"_"&amp;S$38,data!$H:$H)/1000</f>
        <v>384.94965624999998</v>
      </c>
      <c r="T57" s="7">
        <f>SUMIF(data!$A:$A,$H$2&amp;" "&amp;$F57&amp;" "&amp;$H$3&amp;"_"&amp;T$38,data!$H:$H)/1000</f>
        <v>395.40541406249997</v>
      </c>
      <c r="U57" s="7">
        <f>SUMIF(data!$A:$A,$H$2&amp;" "&amp;$F57&amp;" "&amp;$H$3&amp;"_"&amp;U$38,data!$H:$H)/1000</f>
        <v>404.18881249999998</v>
      </c>
      <c r="V57" s="7">
        <f>SUMIF(data!$A:$A,$H$2&amp;" "&amp;$F57&amp;" "&amp;$H$3&amp;"_"&amp;V$38,data!$H:$H)/1000</f>
        <v>397.39458593749998</v>
      </c>
      <c r="W57" s="7">
        <f>SUMIF(data!$A:$A,$H$2&amp;" "&amp;$F57&amp;" "&amp;$H$3&amp;"_"&amp;W$38,data!$H:$H)/1000</f>
        <v>474.005296875</v>
      </c>
      <c r="X57" s="7">
        <f>SUMIF(data!$A:$A,$H$2&amp;" "&amp;$F57&amp;" "&amp;$H$3&amp;"_"&amp;X$38,data!$H:$H)/1000</f>
        <v>466.02256249999999</v>
      </c>
      <c r="Y57" s="7">
        <f>SUMIF(data!$A:$A,$H$2&amp;" "&amp;$F57&amp;" "&amp;$H$3&amp;"_"&amp;Y$38,data!$H:$H)/1000</f>
        <v>522.03003906250001</v>
      </c>
      <c r="Z57" s="7">
        <f>SUMIF(data!$A:$A,$H$2&amp;" "&amp;$F57&amp;" "&amp;$H$3&amp;"_"&amp;Z$38,data!$H:$H)/1000</f>
        <v>623.42614062500002</v>
      </c>
      <c r="AA57" s="7">
        <f>SUMIF(data!$A:$A,$H$2&amp;" "&amp;$F57&amp;" "&amp;$H$3&amp;"_"&amp;AA$38,data!$H:$H)/1000</f>
        <v>667.6923828125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18.373949218749999</v>
      </c>
      <c r="I58" s="8">
        <f t="shared" ref="I58" si="16">SUM(I55:I56)-I57</f>
        <v>31.012824218750012</v>
      </c>
      <c r="J58" s="8">
        <f t="shared" ref="J58" si="17">SUM(J55:J56)-J57</f>
        <v>-47.881339355468754</v>
      </c>
      <c r="K58" s="8">
        <f t="shared" ref="K58:AA58" si="18">SUM(K55:K56)-K57</f>
        <v>41.232736816406231</v>
      </c>
      <c r="L58" s="8">
        <f t="shared" si="18"/>
        <v>57.376142578124984</v>
      </c>
      <c r="M58" s="8">
        <f t="shared" si="18"/>
        <v>-151.85552343749998</v>
      </c>
      <c r="N58" s="8">
        <f t="shared" si="18"/>
        <v>-256.28242578125003</v>
      </c>
      <c r="O58" s="8">
        <f t="shared" si="18"/>
        <v>377.24591406249999</v>
      </c>
      <c r="P58" s="8">
        <f t="shared" si="18"/>
        <v>248.28910546875005</v>
      </c>
      <c r="Q58" s="8">
        <f t="shared" si="18"/>
        <v>44.337597656249955</v>
      </c>
      <c r="R58" s="8">
        <f t="shared" si="18"/>
        <v>561.96443359375007</v>
      </c>
      <c r="S58" s="8">
        <f t="shared" si="18"/>
        <v>477.74878906250001</v>
      </c>
      <c r="T58" s="8">
        <f t="shared" si="18"/>
        <v>403.19511328125009</v>
      </c>
      <c r="U58" s="8">
        <f t="shared" si="18"/>
        <v>335.47844531250013</v>
      </c>
      <c r="V58" s="8">
        <f t="shared" si="18"/>
        <v>322.47434765624996</v>
      </c>
      <c r="W58" s="8">
        <f t="shared" si="18"/>
        <v>593.20121484374988</v>
      </c>
      <c r="X58" s="8">
        <f t="shared" si="18"/>
        <v>770.12369140624992</v>
      </c>
      <c r="Y58" s="8">
        <f t="shared" si="18"/>
        <v>1056.3592148437499</v>
      </c>
      <c r="Z58" s="8">
        <f t="shared" si="18"/>
        <v>1428.3511132812503</v>
      </c>
      <c r="AA58" s="8">
        <f t="shared" si="18"/>
        <v>1749.2040195312497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27.125732421875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133.31381250000001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770.86062831241088</v>
      </c>
      <c r="I61" s="8">
        <f>I52+I53+I56-I57+I59+I60+Load_ROC!E$5</f>
        <v>825.94618678803624</v>
      </c>
      <c r="J61" s="8">
        <f>J52+J53+J56-J57+J59+J60+Load_ROC!F$5</f>
        <v>774.19394088780962</v>
      </c>
      <c r="K61" s="8">
        <f>K52+K53+K56-K57+K59+K60+Load_ROC!G$5</f>
        <v>929.42430945497142</v>
      </c>
      <c r="L61" s="8">
        <f>L52+L53+L56-L57+L59+L60+Load_ROC!H$5</f>
        <v>975.46790840052302</v>
      </c>
      <c r="M61" s="8">
        <f>M52+M53+M56-M57+M59+M60+Load_ROC!I$5</f>
        <v>726.18768084964654</v>
      </c>
      <c r="N61" s="8">
        <f>N52+N53+N56-N57+N59+N60+Load_ROC!J$5</f>
        <v>618.57766359842742</v>
      </c>
      <c r="O61" s="8">
        <f>O52+O53+O56-O57+O59+O60+Load_ROC!K$5</f>
        <v>1464.635886953185</v>
      </c>
      <c r="P61" s="8">
        <f>P52+P53+P56-P57+P59+P60+Load_ROC!L$5</f>
        <v>1292.1620358841476</v>
      </c>
      <c r="Q61" s="8">
        <f>Q52+Q53+Q56-Q57+Q59+Q60+Load_ROC!M$5</f>
        <v>1156.5789320658757</v>
      </c>
      <c r="R61" s="8">
        <f>R52+R53+R56-R57+R59+R60+Load_ROC!N$5</f>
        <v>1839.7239906151858</v>
      </c>
      <c r="S61" s="8">
        <f>S52+S53+S56-S57+S59+S60+Load_ROC!O$5</f>
        <v>1763.8694249662676</v>
      </c>
      <c r="T61" s="8">
        <f>T52+T53+T56-T57+T59+T60+Load_ROC!P$5</f>
        <v>1702.9545338696335</v>
      </c>
      <c r="U61" s="8">
        <f>U52+U53+U56-U57+U59+U60+Load_ROC!Q$5</f>
        <v>1648.4304591890912</v>
      </c>
      <c r="V61" s="8">
        <f>V52+V53+V56-V57+V59+V60+Load_ROC!R$5</f>
        <v>1650.7413109834802</v>
      </c>
      <c r="W61" s="8">
        <f>W52+W53+W56-W57+W59+W60+Load_ROC!S$5</f>
        <v>2038.1790114381108</v>
      </c>
      <c r="X61" s="8">
        <f>X52+X53+X56-X57+X59+X60+Load_ROC!T$5</f>
        <v>2409.3726857733968</v>
      </c>
      <c r="Y61" s="8">
        <f>Y52+Y53+Y56-Y57+Y59+Y60+Load_ROC!U$5</f>
        <v>2653.2178657582281</v>
      </c>
      <c r="Z61" s="8">
        <f>Z52+Z53+Z56-Z57+Z59+Z60+Load_ROC!V$5</f>
        <v>3174.4074980182186</v>
      </c>
      <c r="AA61" s="8">
        <f>AA52+AA53+AA56-AA57+AA59+AA60+Load_ROC!W$5</f>
        <v>3495.3157376102481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770.86062831241088</v>
      </c>
      <c r="I62" s="8">
        <f>I52+I54+I56-I57+I59+I60+Load_ROC!E$5</f>
        <v>825.94618678803624</v>
      </c>
      <c r="J62" s="8">
        <f>J52+J54+J56-J57+J59+J60+Load_ROC!F$5</f>
        <v>792.53993307530959</v>
      </c>
      <c r="K62" s="8">
        <f>K52+K54+K56-K57+K59+K60+Load_ROC!G$5</f>
        <v>918.85953211122148</v>
      </c>
      <c r="L62" s="8">
        <f>L52+L54+L56-L57+L59+L60+Load_ROC!H$5</f>
        <v>938.96945527552305</v>
      </c>
      <c r="M62" s="8">
        <f>M52+M54+M56-M57+M59+M60+Load_ROC!I$5</f>
        <v>752.98702459964659</v>
      </c>
      <c r="N62" s="8">
        <f>N52+N54+N56-N57+N59+N60+Load_ROC!J$5</f>
        <v>658.46944484842743</v>
      </c>
      <c r="O62" s="8">
        <f>O52+O54+O56-O57+O59+O60+Load_ROC!K$5</f>
        <v>1288.188668203185</v>
      </c>
      <c r="P62" s="8">
        <f>P52+P54+P56-P57+P59+P60+Load_ROC!L$5</f>
        <v>1156.5035046341475</v>
      </c>
      <c r="Q62" s="8">
        <f>Q52+Q54+Q56-Q57+Q59+Q60+Load_ROC!M$5</f>
        <v>863.6529320658758</v>
      </c>
      <c r="R62" s="8">
        <f>R52+R54+R56-R57+R59+R60+Load_ROC!N$5</f>
        <v>1394.9618656151858</v>
      </c>
      <c r="S62" s="8">
        <f>S52+S54+S56-S57+S59+S60+Load_ROC!O$5</f>
        <v>1346.3789249662677</v>
      </c>
      <c r="T62" s="8">
        <f>T52+T54+T56-T57+T59+T60+Load_ROC!P$5</f>
        <v>1305.6472213696334</v>
      </c>
      <c r="U62" s="8">
        <f>U52+U54+U56-U57+U59+U60+Load_ROC!Q$5</f>
        <v>1269.409646689091</v>
      </c>
      <c r="V62" s="8">
        <f>V52+V54+V56-V57+V59+V60+Load_ROC!R$5</f>
        <v>1288.4118734834801</v>
      </c>
      <c r="W62" s="8">
        <f>W52+W54+W56-W57+W59+W60+Load_ROC!S$5</f>
        <v>1583.7788864381109</v>
      </c>
      <c r="X62" s="8">
        <f>X52+X54+X56-X57+X59+X60+Load_ROC!T$5</f>
        <v>1916.869185773397</v>
      </c>
      <c r="Y62" s="8">
        <f>Y52+Y54+Y56-Y57+Y59+Y60+Load_ROC!U$5</f>
        <v>2088.0734907582278</v>
      </c>
      <c r="Z62" s="8">
        <f>Z52+Z54+Z56-Z57+Z59+Z60+Load_ROC!V$5</f>
        <v>2446.0419980182187</v>
      </c>
      <c r="AA62" s="8">
        <f>AA52+AA54+AA56-AA57+AA59+AA60+Load_ROC!W$5</f>
        <v>2800.5446126102479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770.86062831241088</v>
      </c>
      <c r="I63" s="8">
        <f>I52+I58+I59+I60+Load_ROC!E$5</f>
        <v>825.94618678803624</v>
      </c>
      <c r="J63" s="8">
        <f>J52+J58+J59+J60+Load_ROC!F$5</f>
        <v>790.74626510655958</v>
      </c>
      <c r="K63" s="8">
        <f>K52+K58+K59+K60+Load_ROC!G$5</f>
        <v>919.89243836122148</v>
      </c>
      <c r="L63" s="8">
        <f>L52+L58+L59+L60+Load_ROC!H$5</f>
        <v>953.14275215052294</v>
      </c>
      <c r="M63" s="8">
        <f>M52+M58+M59+M60+Load_ROC!I$5</f>
        <v>760.4638605371465</v>
      </c>
      <c r="N63" s="8">
        <f>N52+N58+N59+N60+Load_ROC!J$5</f>
        <v>674.12369484842736</v>
      </c>
      <c r="O63" s="8">
        <f>O52+O58+O59+O60+Load_ROC!K$5</f>
        <v>1345.678855703185</v>
      </c>
      <c r="P63" s="8">
        <f>P52+P58+P59+P60+Load_ROC!L$5</f>
        <v>1207.7072233841477</v>
      </c>
      <c r="Q63" s="8">
        <f>Q52+Q58+Q59+Q60+Load_ROC!M$5</f>
        <v>1026.8090570658758</v>
      </c>
      <c r="R63" s="8">
        <f>R52+R58+R59+R60+Load_ROC!N$5</f>
        <v>1567.0358656151859</v>
      </c>
      <c r="S63" s="8">
        <f>S52+S58+S59+S60+Load_ROC!O$5</f>
        <v>1507.4545499662675</v>
      </c>
      <c r="T63" s="8">
        <f>T52+T58+T59+T60+Load_ROC!P$5</f>
        <v>1458.5510338696336</v>
      </c>
      <c r="U63" s="8">
        <f>U52+U58+U59+U60+Load_ROC!Q$5</f>
        <v>1414.9975216890912</v>
      </c>
      <c r="V63" s="8">
        <f>V52+V58+V59+V60+Load_ROC!R$5</f>
        <v>1427.3194359834802</v>
      </c>
      <c r="W63" s="8">
        <f>W52+W58+W59+W60+Load_ROC!S$5</f>
        <v>1728.969011438111</v>
      </c>
      <c r="X63" s="8">
        <f>X52+X58+X59+X60+Load_ROC!T$5</f>
        <v>2063.3583107733966</v>
      </c>
      <c r="Y63" s="8">
        <f>Y52+Y58+Y59+Y60+Load_ROC!U$5</f>
        <v>2239.4463657582282</v>
      </c>
      <c r="Z63" s="8">
        <f>Z52+Z58+Z59+Z60+Load_ROC!V$5</f>
        <v>2637.6722480182193</v>
      </c>
      <c r="AA63" s="8">
        <f>AA52+AA58+AA59+AA60+Load_ROC!W$5</f>
        <v>2983.7697376102478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11.93492578125</v>
      </c>
      <c r="I66" s="7">
        <f>SUMIF(data!$A:$A,$H$2&amp;" "&amp;$F66&amp;" "&amp;$H$3&amp;"_"&amp;I$38,data!$I:$I)/1000</f>
        <v>37.511066406250002</v>
      </c>
      <c r="J66" s="7">
        <f>SUMIF(data!$A:$A,$H$2&amp;" "&amp;$F66&amp;" "&amp;$H$3&amp;"_"&amp;J$38,data!$I:$I)/1000</f>
        <v>-36.589304687499997</v>
      </c>
      <c r="K66" s="7">
        <f>SUMIF(data!$A:$A,$H$2&amp;" "&amp;$F66&amp;" "&amp;$H$3&amp;"_"&amp;K$38,data!$I:$I)/1000</f>
        <v>91.843183593749998</v>
      </c>
      <c r="L66" s="7">
        <f>SUMIF(data!$A:$A,$H$2&amp;" "&amp;$F66&amp;" "&amp;$H$3&amp;"_"&amp;L$38,data!$I:$I)/1000</f>
        <v>163.73562890625001</v>
      </c>
      <c r="M66" s="7">
        <f>SUMIF(data!$A:$A,$H$2&amp;" "&amp;$F66&amp;" "&amp;$H$3&amp;"_"&amp;M$38,data!$I:$I)/1000</f>
        <v>-88.684796875000004</v>
      </c>
      <c r="N66" s="7">
        <f>SUMIF(data!$A:$A,$H$2&amp;" "&amp;$F66&amp;" "&amp;$H$3&amp;"_"&amp;N$38,data!$I:$I)/1000</f>
        <v>-168.52193750000001</v>
      </c>
      <c r="O66" s="7">
        <f>SUMIF(data!$A:$A,$H$2&amp;" "&amp;$F66&amp;" "&amp;$H$3&amp;"_"&amp;O$38,data!$I:$I)/1000</f>
        <v>667.22599218749997</v>
      </c>
      <c r="P66" s="7">
        <f>SUMIF(data!$A:$A,$H$2&amp;" "&amp;$F66&amp;" "&amp;$H$3&amp;"_"&amp;P$38,data!$I:$I)/1000</f>
        <v>509.82048828124999</v>
      </c>
      <c r="Q66" s="7">
        <f>SUMIF(data!$A:$A,$H$2&amp;" "&amp;$F66&amp;" "&amp;$H$3&amp;"_"&amp;Q$38,data!$I:$I)/1000</f>
        <v>816.14023046875002</v>
      </c>
      <c r="R66" s="7">
        <f>SUMIF(data!$A:$A,$H$2&amp;" "&amp;$F66&amp;" "&amp;$H$3&amp;"_"&amp;R$38,data!$I:$I)/1000</f>
        <v>1496.50605078125</v>
      </c>
      <c r="S66" s="7">
        <f>SUMIF(data!$A:$A,$H$2&amp;" "&amp;$F66&amp;" "&amp;$H$3&amp;"_"&amp;S$38,data!$I:$I)/1000</f>
        <v>1422.2109453124999</v>
      </c>
      <c r="T66" s="7">
        <f>SUMIF(data!$A:$A,$H$2&amp;" "&amp;$F66&amp;" "&amp;$H$3&amp;"_"&amp;T$38,data!$I:$I)/1000</f>
        <v>1370.7122382812499</v>
      </c>
      <c r="U66" s="7">
        <f>SUMIF(data!$A:$A,$H$2&amp;" "&amp;$F66&amp;" "&amp;$H$3&amp;"_"&amp;U$38,data!$I:$I)/1000</f>
        <v>1322.2729648437501</v>
      </c>
      <c r="V66" s="7">
        <f>SUMIF(data!$A:$A,$H$2&amp;" "&amp;$F66&amp;" "&amp;$H$3&amp;"_"&amp;V$38,data!$I:$I)/1000</f>
        <v>1278.0404921874999</v>
      </c>
      <c r="W66" s="7">
        <f>SUMIF(data!$A:$A,$H$2&amp;" "&amp;$F66&amp;" "&amp;$H$3&amp;"_"&amp;W$38,data!$I:$I)/1000</f>
        <v>1716.7354648437499</v>
      </c>
      <c r="X66" s="7">
        <f>SUMIF(data!$A:$A,$H$2&amp;" "&amp;$F66&amp;" "&amp;$H$3&amp;"_"&amp;X$38,data!$I:$I)/1000</f>
        <v>1886.5480507812499</v>
      </c>
      <c r="Y66" s="7">
        <f>SUMIF(data!$A:$A,$H$2&amp;" "&amp;$F66&amp;" "&amp;$H$3&amp;"_"&amp;Y$38,data!$I:$I)/1000</f>
        <v>2231.0902695312502</v>
      </c>
      <c r="Z66" s="7">
        <f>SUMIF(data!$A:$A,$H$2&amp;" "&amp;$F66&amp;" "&amp;$H$3&amp;"_"&amp;Z$38,data!$I:$I)/1000</f>
        <v>2866.6391093749999</v>
      </c>
      <c r="AA66" s="7">
        <f>SUMIF(data!$A:$A,$H$2&amp;" "&amp;$F66&amp;" "&amp;$H$3&amp;"_"&amp;AA$38,data!$I:$I)/1000</f>
        <v>2875.1749531249998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11.93492578125</v>
      </c>
      <c r="I67" s="7">
        <f>SUMIF(data!$A:$A,$H$2&amp;" "&amp;$F67&amp;" "&amp;$H$3&amp;"_"&amp;I$38,data!$I:$I)/1000</f>
        <v>37.511066406250002</v>
      </c>
      <c r="J67" s="7">
        <f>SUMIF(data!$A:$A,$H$2&amp;" "&amp;$F67&amp;" "&amp;$H$3&amp;"_"&amp;J$38,data!$I:$I)/1000</f>
        <v>-18.243312499999998</v>
      </c>
      <c r="K67" s="7">
        <f>SUMIF(data!$A:$A,$H$2&amp;" "&amp;$F67&amp;" "&amp;$H$3&amp;"_"&amp;K$38,data!$I:$I)/1000</f>
        <v>81.278406250000003</v>
      </c>
      <c r="L67" s="7">
        <f>SUMIF(data!$A:$A,$H$2&amp;" "&amp;$F67&amp;" "&amp;$H$3&amp;"_"&amp;L$38,data!$I:$I)/1000</f>
        <v>127.23717578125</v>
      </c>
      <c r="M67" s="7">
        <f>SUMIF(data!$A:$A,$H$2&amp;" "&amp;$F67&amp;" "&amp;$H$3&amp;"_"&amp;M$38,data!$I:$I)/1000</f>
        <v>-61.885453124999998</v>
      </c>
      <c r="N67" s="7">
        <f>SUMIF(data!$A:$A,$H$2&amp;" "&amp;$F67&amp;" "&amp;$H$3&amp;"_"&amp;N$38,data!$I:$I)/1000</f>
        <v>-128.63015625</v>
      </c>
      <c r="O67" s="7">
        <f>SUMIF(data!$A:$A,$H$2&amp;" "&amp;$F67&amp;" "&amp;$H$3&amp;"_"&amp;O$38,data!$I:$I)/1000</f>
        <v>490.77877343749998</v>
      </c>
      <c r="P67" s="7">
        <f>SUMIF(data!$A:$A,$H$2&amp;" "&amp;$F67&amp;" "&amp;$H$3&amp;"_"&amp;P$38,data!$I:$I)/1000</f>
        <v>374.16195703124998</v>
      </c>
      <c r="Q67" s="7">
        <f>SUMIF(data!$A:$A,$H$2&amp;" "&amp;$F67&amp;" "&amp;$H$3&amp;"_"&amp;Q$38,data!$I:$I)/1000</f>
        <v>523.21423046874997</v>
      </c>
      <c r="R67" s="7">
        <f>SUMIF(data!$A:$A,$H$2&amp;" "&amp;$F67&amp;" "&amp;$H$3&amp;"_"&amp;R$38,data!$I:$I)/1000</f>
        <v>1051.74392578125</v>
      </c>
      <c r="S67" s="7">
        <f>SUMIF(data!$A:$A,$H$2&amp;" "&amp;$F67&amp;" "&amp;$H$3&amp;"_"&amp;S$38,data!$I:$I)/1000</f>
        <v>1004.7204453125</v>
      </c>
      <c r="T67" s="7">
        <f>SUMIF(data!$A:$A,$H$2&amp;" "&amp;$F67&amp;" "&amp;$H$3&amp;"_"&amp;T$38,data!$I:$I)/1000</f>
        <v>973.40492578124997</v>
      </c>
      <c r="U67" s="7">
        <f>SUMIF(data!$A:$A,$H$2&amp;" "&amp;$F67&amp;" "&amp;$H$3&amp;"_"&amp;U$38,data!$I:$I)/1000</f>
        <v>943.25215234375003</v>
      </c>
      <c r="V67" s="7">
        <f>SUMIF(data!$A:$A,$H$2&amp;" "&amp;$F67&amp;" "&amp;$H$3&amp;"_"&amp;V$38,data!$I:$I)/1000</f>
        <v>915.7110546875</v>
      </c>
      <c r="W67" s="7">
        <f>SUMIF(data!$A:$A,$H$2&amp;" "&amp;$F67&amp;" "&amp;$H$3&amp;"_"&amp;W$38,data!$I:$I)/1000</f>
        <v>1262.33533984375</v>
      </c>
      <c r="X67" s="7">
        <f>SUMIF(data!$A:$A,$H$2&amp;" "&amp;$F67&amp;" "&amp;$H$3&amp;"_"&amp;X$38,data!$I:$I)/1000</f>
        <v>1394.0445507812501</v>
      </c>
      <c r="Y67" s="7">
        <f>SUMIF(data!$A:$A,$H$2&amp;" "&amp;$F67&amp;" "&amp;$H$3&amp;"_"&amp;Y$38,data!$I:$I)/1000</f>
        <v>1665.9458945312499</v>
      </c>
      <c r="Z67" s="7">
        <f>SUMIF(data!$A:$A,$H$2&amp;" "&amp;$F67&amp;" "&amp;$H$3&amp;"_"&amp;Z$38,data!$I:$I)/1000</f>
        <v>2138.273609375</v>
      </c>
      <c r="AA67" s="7">
        <f>SUMIF(data!$A:$A,$H$2&amp;" "&amp;$F67&amp;" "&amp;$H$3&amp;"_"&amp;AA$38,data!$I:$I)/1000</f>
        <v>2180.403828125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11.93492578125</v>
      </c>
      <c r="I68" s="7">
        <f>SUMIF(data!$A:$A,$H$2&amp;" "&amp;$F68&amp;" "&amp;$H$3&amp;"_"&amp;I$38,data!$I:$I)/1000</f>
        <v>37.511066406250002</v>
      </c>
      <c r="J68" s="7">
        <f>SUMIF(data!$A:$A,$H$2&amp;" "&amp;$F68&amp;" "&amp;$H$3&amp;"_"&amp;J$38,data!$I:$I)/1000</f>
        <v>-20.036980468749999</v>
      </c>
      <c r="K68" s="7">
        <f>SUMIF(data!$A:$A,$H$2&amp;" "&amp;$F68&amp;" "&amp;$H$3&amp;"_"&amp;K$38,data!$I:$I)/1000</f>
        <v>82.3113125</v>
      </c>
      <c r="L68" s="7">
        <f>SUMIF(data!$A:$A,$H$2&amp;" "&amp;$F68&amp;" "&amp;$H$3&amp;"_"&amp;L$38,data!$I:$I)/1000</f>
        <v>141.41047265624999</v>
      </c>
      <c r="M68" s="7">
        <f>SUMIF(data!$A:$A,$H$2&amp;" "&amp;$F68&amp;" "&amp;$H$3&amp;"_"&amp;M$38,data!$I:$I)/1000</f>
        <v>-54.408617187499999</v>
      </c>
      <c r="N68" s="7">
        <f>SUMIF(data!$A:$A,$H$2&amp;" "&amp;$F68&amp;" "&amp;$H$3&amp;"_"&amp;N$38,data!$I:$I)/1000</f>
        <v>-112.97590624999999</v>
      </c>
      <c r="O68" s="7">
        <f>SUMIF(data!$A:$A,$H$2&amp;" "&amp;$F68&amp;" "&amp;$H$3&amp;"_"&amp;O$38,data!$I:$I)/1000</f>
        <v>548.26896093749997</v>
      </c>
      <c r="P68" s="7">
        <f>SUMIF(data!$A:$A,$H$2&amp;" "&amp;$F68&amp;" "&amp;$H$3&amp;"_"&amp;P$38,data!$I:$I)/1000</f>
        <v>425.36567578124999</v>
      </c>
      <c r="Q68" s="7">
        <f>SUMIF(data!$A:$A,$H$2&amp;" "&amp;$F68&amp;" "&amp;$H$3&amp;"_"&amp;Q$38,data!$I:$I)/1000</f>
        <v>686.37035546874995</v>
      </c>
      <c r="R68" s="7">
        <f>SUMIF(data!$A:$A,$H$2&amp;" "&amp;$F68&amp;" "&amp;$H$3&amp;"_"&amp;R$38,data!$I:$I)/1000</f>
        <v>1223.8179257812501</v>
      </c>
      <c r="S68" s="7">
        <f>SUMIF(data!$A:$A,$H$2&amp;" "&amp;$F68&amp;" "&amp;$H$3&amp;"_"&amp;S$38,data!$I:$I)/1000</f>
        <v>1165.7960703125</v>
      </c>
      <c r="T68" s="7">
        <f>SUMIF(data!$A:$A,$H$2&amp;" "&amp;$F68&amp;" "&amp;$H$3&amp;"_"&amp;T$38,data!$I:$I)/1000</f>
        <v>1126.30873828125</v>
      </c>
      <c r="U68" s="7">
        <f>SUMIF(data!$A:$A,$H$2&amp;" "&amp;$F68&amp;" "&amp;$H$3&amp;"_"&amp;U$38,data!$I:$I)/1000</f>
        <v>1088.8400273437501</v>
      </c>
      <c r="V68" s="7">
        <f>SUMIF(data!$A:$A,$H$2&amp;" "&amp;$F68&amp;" "&amp;$H$3&amp;"_"&amp;V$38,data!$I:$I)/1000</f>
        <v>1054.6186171874999</v>
      </c>
      <c r="W68" s="7">
        <f>SUMIF(data!$A:$A,$H$2&amp;" "&amp;$F68&amp;" "&amp;$H$3&amp;"_"&amp;W$38,data!$I:$I)/1000</f>
        <v>1407.5254648437499</v>
      </c>
      <c r="X68" s="7">
        <f>SUMIF(data!$A:$A,$H$2&amp;" "&amp;$F68&amp;" "&amp;$H$3&amp;"_"&amp;X$38,data!$I:$I)/1000</f>
        <v>1540.5336757812499</v>
      </c>
      <c r="Y68" s="7">
        <f>SUMIF(data!$A:$A,$H$2&amp;" "&amp;$F68&amp;" "&amp;$H$3&amp;"_"&amp;Y$38,data!$I:$I)/1000</f>
        <v>1817.3187695312499</v>
      </c>
      <c r="Z68" s="7">
        <f>SUMIF(data!$A:$A,$H$2&amp;" "&amp;$F68&amp;" "&amp;$H$3&amp;"_"&amp;Z$38,data!$I:$I)/1000</f>
        <v>2329.9038593750001</v>
      </c>
      <c r="AA68" s="7">
        <f>SUMIF(data!$A:$A,$H$2&amp;" "&amp;$F68&amp;" "&amp;$H$3&amp;"_"&amp;AA$38,data!$I:$I)/1000</f>
        <v>2363.628953125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103.50639062499999</v>
      </c>
      <c r="I69" s="7">
        <f>SUMIF(data!$A:$A,$H$2&amp;" "&amp;$F69&amp;" "&amp;$H$3&amp;"_"&amp;I$38,data!$N:$N)/1000</f>
        <v>101.9121875</v>
      </c>
      <c r="J69" s="7">
        <f>SUMIF(data!$A:$A,$H$2&amp;" "&amp;$F69&amp;" "&amp;$H$3&amp;"_"&amp;J$38,data!$N:$N)/1000</f>
        <v>105.4557265625</v>
      </c>
      <c r="K69" s="7">
        <f>SUMIF(data!$A:$A,$H$2&amp;" "&amp;$F69&amp;" "&amp;$H$3&amp;"_"&amp;K$38,data!$N:$N)/1000</f>
        <v>104.24445312500001</v>
      </c>
      <c r="L69" s="7">
        <f>SUMIF(data!$A:$A,$H$2&amp;" "&amp;$F69&amp;" "&amp;$H$3&amp;"_"&amp;L$38,data!$N:$N)/1000</f>
        <v>82.013298828125002</v>
      </c>
      <c r="M69" s="7">
        <f>SUMIF(data!$A:$A,$H$2&amp;" "&amp;$F69&amp;" "&amp;$H$3&amp;"_"&amp;M$38,data!$N:$N)/1000</f>
        <v>90.532449218750003</v>
      </c>
      <c r="N69" s="7">
        <f>SUMIF(data!$A:$A,$H$2&amp;" "&amp;$F69&amp;" "&amp;$H$3&amp;"_"&amp;N$38,data!$N:$N)/1000</f>
        <v>85.259039062499994</v>
      </c>
      <c r="O69" s="7">
        <f>SUMIF(data!$A:$A,$H$2&amp;" "&amp;$F69&amp;" "&amp;$H$3&amp;"_"&amp;O$38,data!$N:$N)/1000</f>
        <v>90.113054687499996</v>
      </c>
      <c r="P69" s="7">
        <f>SUMIF(data!$A:$A,$H$2&amp;" "&amp;$F69&amp;" "&amp;$H$3&amp;"_"&amp;P$38,data!$N:$N)/1000</f>
        <v>92.119492187500001</v>
      </c>
      <c r="Q69" s="7">
        <f>SUMIF(data!$A:$A,$H$2&amp;" "&amp;$F69&amp;" "&amp;$H$3&amp;"_"&amp;Q$38,data!$N:$N)/1000</f>
        <v>-286.05002343749999</v>
      </c>
      <c r="R69" s="7">
        <f>SUMIF(data!$A:$A,$H$2&amp;" "&amp;$F69&amp;" "&amp;$H$3&amp;"_"&amp;R$38,data!$N:$N)/1000</f>
        <v>-294.59571875</v>
      </c>
      <c r="S69" s="7">
        <f>SUMIF(data!$A:$A,$H$2&amp;" "&amp;$F69&amp;" "&amp;$H$3&amp;"_"&amp;S$38,data!$N:$N)/1000</f>
        <v>-303.09762499999999</v>
      </c>
      <c r="T69" s="7">
        <f>SUMIF(data!$A:$A,$H$2&amp;" "&amp;$F69&amp;" "&amp;$H$3&amp;"_"&amp;T$38,data!$N:$N)/1000</f>
        <v>-327.70821093749998</v>
      </c>
      <c r="U69" s="7">
        <f>SUMIF(data!$A:$A,$H$2&amp;" "&amp;$F69&amp;" "&amp;$H$3&amp;"_"&amp;U$38,data!$N:$N)/1000</f>
        <v>-349.17276953125003</v>
      </c>
      <c r="V69" s="7">
        <f>SUMIF(data!$A:$A,$H$2&amp;" "&amp;$F69&amp;" "&amp;$H$3&amp;"_"&amp;V$38,data!$N:$N)/1000</f>
        <v>-334.74968359374998</v>
      </c>
      <c r="W69" s="7">
        <f>SUMIF(data!$A:$A,$H$2&amp;" "&amp;$F69&amp;" "&amp;$H$3&amp;"_"&amp;W$38,data!$N:$N)/1000</f>
        <v>-340.31895312500001</v>
      </c>
      <c r="X69" s="7">
        <f>SUMIF(data!$A:$A,$H$2&amp;" "&amp;$F69&amp;" "&amp;$H$3&amp;"_"&amp;X$38,data!$N:$N)/1000</f>
        <v>-304.38742187499997</v>
      </c>
      <c r="Y69" s="7">
        <f>SUMIF(data!$A:$A,$H$2&amp;" "&amp;$F69&amp;" "&amp;$H$3&amp;"_"&amp;Y$38,data!$N:$N)/1000</f>
        <v>-238.92951562499999</v>
      </c>
      <c r="Z69" s="7">
        <f>SUMIF(data!$A:$A,$H$2&amp;" "&amp;$F69&amp;" "&amp;$H$3&amp;"_"&amp;Z$38,data!$N:$N)/1000</f>
        <v>-278.12660546874997</v>
      </c>
      <c r="AA69" s="7">
        <f>SUMIF(data!$A:$A,$H$2&amp;" "&amp;$F69&amp;" "&amp;$H$3&amp;"_"&amp;AA$38,data!$N:$N)/1000</f>
        <v>53.267449218750002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97.067367187499997</v>
      </c>
      <c r="I70" s="7">
        <f>SUMIF(data!$A:$A,$H$2&amp;" "&amp;$F70&amp;" "&amp;$H$3&amp;"_"&amp;I$38,data!$H:$H)/1000</f>
        <v>108.4104296875</v>
      </c>
      <c r="J70" s="7">
        <f>SUMIF(data!$A:$A,$H$2&amp;" "&amp;$F70&amp;" "&amp;$H$3&amp;"_"&amp;J$38,data!$H:$H)/1000</f>
        <v>133.30008544921876</v>
      </c>
      <c r="K70" s="7">
        <f>SUMIF(data!$A:$A,$H$2&amp;" "&amp;$F70&amp;" "&amp;$H$3&amp;"_"&amp;K$38,data!$H:$H)/1000</f>
        <v>145.32302880859376</v>
      </c>
      <c r="L70" s="7">
        <f>SUMIF(data!$A:$A,$H$2&amp;" "&amp;$F70&amp;" "&amp;$H$3&amp;"_"&amp;L$38,data!$H:$H)/1000</f>
        <v>166.04762890625</v>
      </c>
      <c r="M70" s="7">
        <f>SUMIF(data!$A:$A,$H$2&amp;" "&amp;$F70&amp;" "&amp;$H$3&amp;"_"&amp;M$38,data!$H:$H)/1000</f>
        <v>187.98011718750001</v>
      </c>
      <c r="N70" s="7">
        <f>SUMIF(data!$A:$A,$H$2&amp;" "&amp;$F70&amp;" "&amp;$H$3&amp;"_"&amp;N$38,data!$H:$H)/1000</f>
        <v>228.567234375</v>
      </c>
      <c r="O70" s="7">
        <f>SUMIF(data!$A:$A,$H$2&amp;" "&amp;$F70&amp;" "&amp;$H$3&amp;"_"&amp;O$38,data!$H:$H)/1000</f>
        <v>261.14320312500001</v>
      </c>
      <c r="P70" s="7">
        <f>SUMIF(data!$A:$A,$H$2&amp;" "&amp;$F70&amp;" "&amp;$H$3&amp;"_"&amp;P$38,data!$H:$H)/1000</f>
        <v>269.19606249999998</v>
      </c>
      <c r="Q70" s="7">
        <f>SUMIF(data!$A:$A,$H$2&amp;" "&amp;$F70&amp;" "&amp;$H$3&amp;"_"&amp;Q$38,data!$H:$H)/1000</f>
        <v>356.13274999999999</v>
      </c>
      <c r="R70" s="7">
        <f>SUMIF(data!$A:$A,$H$2&amp;" "&amp;$F70&amp;" "&amp;$H$3&amp;"_"&amp;R$38,data!$H:$H)/1000</f>
        <v>367.2763671875</v>
      </c>
      <c r="S70" s="7">
        <f>SUMIF(data!$A:$A,$H$2&amp;" "&amp;$F70&amp;" "&amp;$H$3&amp;"_"&amp;S$38,data!$H:$H)/1000</f>
        <v>385.19103124999998</v>
      </c>
      <c r="T70" s="7">
        <f>SUMIF(data!$A:$A,$H$2&amp;" "&amp;$F70&amp;" "&amp;$H$3&amp;"_"&amp;T$38,data!$H:$H)/1000</f>
        <v>395.35485156250002</v>
      </c>
      <c r="U70" s="7">
        <f>SUMIF(data!$A:$A,$H$2&amp;" "&amp;$F70&amp;" "&amp;$H$3&amp;"_"&amp;U$38,data!$H:$H)/1000</f>
        <v>403.98331250000001</v>
      </c>
      <c r="V70" s="7">
        <f>SUMIF(data!$A:$A,$H$2&amp;" "&amp;$F70&amp;" "&amp;$H$3&amp;"_"&amp;V$38,data!$H:$H)/1000</f>
        <v>397.31814843749999</v>
      </c>
      <c r="W70" s="7">
        <f>SUMIF(data!$A:$A,$H$2&amp;" "&amp;$F70&amp;" "&amp;$H$3&amp;"_"&amp;W$38,data!$H:$H)/1000</f>
        <v>474.08579687500003</v>
      </c>
      <c r="X70" s="7">
        <f>SUMIF(data!$A:$A,$H$2&amp;" "&amp;$F70&amp;" "&amp;$H$3&amp;"_"&amp;X$38,data!$H:$H)/1000</f>
        <v>466.40753124999998</v>
      </c>
      <c r="Y70" s="7">
        <f>SUMIF(data!$A:$A,$H$2&amp;" "&amp;$F70&amp;" "&amp;$H$3&amp;"_"&amp;Y$38,data!$H:$H)/1000</f>
        <v>522.17185156250002</v>
      </c>
      <c r="Z70" s="7">
        <f>SUMIF(data!$A:$A,$H$2&amp;" "&amp;$F70&amp;" "&amp;$H$3&amp;"_"&amp;Z$38,data!$H:$H)/1000</f>
        <v>622.887578125</v>
      </c>
      <c r="AA70" s="7">
        <f>SUMIF(data!$A:$A,$H$2&amp;" "&amp;$F70&amp;" "&amp;$H$3&amp;"_"&amp;AA$38,data!$H:$H)/1000</f>
        <v>668.37400781250005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18.373949218749999</v>
      </c>
      <c r="I71" s="8">
        <f t="shared" ref="I71" si="19">SUM(I68:I69)-I70</f>
        <v>31.012824218750012</v>
      </c>
      <c r="J71" s="8">
        <f t="shared" ref="J71" si="20">SUM(J68:J69)-J70</f>
        <v>-47.881339355468754</v>
      </c>
      <c r="K71" s="8">
        <f t="shared" ref="K71:AA71" si="21">SUM(K68:K69)-K70</f>
        <v>41.232736816406231</v>
      </c>
      <c r="L71" s="8">
        <f t="shared" si="21"/>
        <v>57.376142578124984</v>
      </c>
      <c r="M71" s="8">
        <f t="shared" si="21"/>
        <v>-151.85628515625001</v>
      </c>
      <c r="N71" s="8">
        <f t="shared" si="21"/>
        <v>-256.28410156249998</v>
      </c>
      <c r="O71" s="8">
        <f t="shared" si="21"/>
        <v>377.23881249999999</v>
      </c>
      <c r="P71" s="8">
        <f t="shared" si="21"/>
        <v>248.28910546875005</v>
      </c>
      <c r="Q71" s="8">
        <f t="shared" si="21"/>
        <v>44.187582031249974</v>
      </c>
      <c r="R71" s="8">
        <f t="shared" si="21"/>
        <v>561.94583984375004</v>
      </c>
      <c r="S71" s="8">
        <f t="shared" si="21"/>
        <v>477.5074140625</v>
      </c>
      <c r="T71" s="8">
        <f t="shared" si="21"/>
        <v>403.24567578125004</v>
      </c>
      <c r="U71" s="8">
        <f t="shared" si="21"/>
        <v>335.6839453125001</v>
      </c>
      <c r="V71" s="8">
        <f t="shared" si="21"/>
        <v>322.55078515624996</v>
      </c>
      <c r="W71" s="8">
        <f t="shared" si="21"/>
        <v>593.12071484374985</v>
      </c>
      <c r="X71" s="8">
        <f t="shared" si="21"/>
        <v>769.73872265625005</v>
      </c>
      <c r="Y71" s="8">
        <f t="shared" si="21"/>
        <v>1056.2174023437499</v>
      </c>
      <c r="Z71" s="8">
        <f t="shared" si="21"/>
        <v>1428.8896757812504</v>
      </c>
      <c r="AA71" s="8">
        <f t="shared" si="21"/>
        <v>1748.5223945312496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27.125732421875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133.31381250000001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770.86062831241088</v>
      </c>
      <c r="I74" s="8">
        <f>I65+I66+I69-I70+I72+I73+Load_ROC!E$5</f>
        <v>825.94618678803624</v>
      </c>
      <c r="J74" s="8">
        <f>J65+J66+J69-J70+J72+J73+Load_ROC!F$5</f>
        <v>774.19394088780962</v>
      </c>
      <c r="K74" s="8">
        <f>K65+K66+K69-K70+K72+K73+Load_ROC!G$5</f>
        <v>929.42430945497142</v>
      </c>
      <c r="L74" s="8">
        <f>L65+L66+L69-L70+L72+L73+Load_ROC!H$5</f>
        <v>975.46790840052302</v>
      </c>
      <c r="M74" s="8">
        <f>M65+M66+M69-M70+M72+M73+Load_ROC!I$5</f>
        <v>726.18691913089651</v>
      </c>
      <c r="N74" s="8">
        <f>N65+N66+N69-N70+N72+N73+Load_ROC!J$5</f>
        <v>618.57598781717741</v>
      </c>
      <c r="O74" s="8">
        <f>O65+O66+O69-O70+O72+O73+Load_ROC!K$5</f>
        <v>1464.6287853906852</v>
      </c>
      <c r="P74" s="8">
        <f>P65+P66+P69-P70+P72+P73+Load_ROC!L$5</f>
        <v>1292.1620358841476</v>
      </c>
      <c r="Q74" s="8">
        <f>Q65+Q66+Q69-Q70+Q72+Q73+Load_ROC!M$5</f>
        <v>1156.4289164408758</v>
      </c>
      <c r="R74" s="8">
        <f>R65+R66+R69-R70+R72+R73+Load_ROC!N$5</f>
        <v>1839.7053968651858</v>
      </c>
      <c r="S74" s="8">
        <f>S65+S66+S69-S70+S72+S73+Load_ROC!O$5</f>
        <v>1763.6280499662676</v>
      </c>
      <c r="T74" s="8">
        <f>T65+T66+T69-T70+T72+T73+Load_ROC!P$5</f>
        <v>1703.0050963696335</v>
      </c>
      <c r="U74" s="8">
        <f>U65+U66+U69-U70+U72+U73+Load_ROC!Q$5</f>
        <v>1648.6359591890912</v>
      </c>
      <c r="V74" s="8">
        <f>V65+V66+V69-V70+V72+V73+Load_ROC!R$5</f>
        <v>1650.81774848348</v>
      </c>
      <c r="W74" s="8">
        <f>W65+W66+W69-W70+W72+W73+Load_ROC!S$5</f>
        <v>2038.0985114381108</v>
      </c>
      <c r="X74" s="8">
        <f>X65+X66+X69-X70+X72+X73+Load_ROC!T$5</f>
        <v>2408.9877170233972</v>
      </c>
      <c r="Y74" s="8">
        <f>Y65+Y66+Y69-Y70+Y72+Y73+Load_ROC!U$5</f>
        <v>2653.0760532582281</v>
      </c>
      <c r="Z74" s="8">
        <f>Z65+Z66+Z69-Z70+Z72+Z73+Load_ROC!V$5</f>
        <v>3174.9460605182189</v>
      </c>
      <c r="AA74" s="8">
        <f>AA65+AA66+AA69-AA70+AA72+AA73+Load_ROC!W$5</f>
        <v>3494.6341126102479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770.86062831241088</v>
      </c>
      <c r="I75" s="8">
        <f>I65+I67+I69-I70+I72+I73+Load_ROC!E$5</f>
        <v>825.94618678803624</v>
      </c>
      <c r="J75" s="8">
        <f>J65+J67+J69-J70+J72+J73+Load_ROC!F$5</f>
        <v>792.53993307530959</v>
      </c>
      <c r="K75" s="8">
        <f>K65+K67+K69-K70+K72+K73+Load_ROC!G$5</f>
        <v>918.85953211122148</v>
      </c>
      <c r="L75" s="8">
        <f>L65+L67+L69-L70+L72+L73+Load_ROC!H$5</f>
        <v>938.96945527552305</v>
      </c>
      <c r="M75" s="8">
        <f>M65+M67+M69-M70+M72+M73+Load_ROC!I$5</f>
        <v>752.98626288089656</v>
      </c>
      <c r="N75" s="8">
        <f>N65+N67+N69-N70+N72+N73+Load_ROC!J$5</f>
        <v>658.46776906717741</v>
      </c>
      <c r="O75" s="8">
        <f>O65+O67+O69-O70+O72+O73+Load_ROC!K$5</f>
        <v>1288.1815666406851</v>
      </c>
      <c r="P75" s="8">
        <f>P65+P67+P69-P70+P72+P73+Load_ROC!L$5</f>
        <v>1156.5035046341475</v>
      </c>
      <c r="Q75" s="8">
        <f>Q65+Q67+Q69-Q70+Q72+Q73+Load_ROC!M$5</f>
        <v>863.50291644087588</v>
      </c>
      <c r="R75" s="8">
        <f>R65+R67+R69-R70+R72+R73+Load_ROC!N$5</f>
        <v>1394.9432718651858</v>
      </c>
      <c r="S75" s="8">
        <f>S65+S67+S69-S70+S72+S73+Load_ROC!O$5</f>
        <v>1346.1375499662677</v>
      </c>
      <c r="T75" s="8">
        <f>T65+T67+T69-T70+T72+T73+Load_ROC!P$5</f>
        <v>1305.6977838696334</v>
      </c>
      <c r="U75" s="8">
        <f>U65+U67+U69-U70+U72+U73+Load_ROC!Q$5</f>
        <v>1269.615146689091</v>
      </c>
      <c r="V75" s="8">
        <f>V65+V67+V69-V70+V72+V73+Load_ROC!R$5</f>
        <v>1288.48831098348</v>
      </c>
      <c r="W75" s="8">
        <f>W65+W67+W69-W70+W72+W73+Load_ROC!S$5</f>
        <v>1583.6983864381109</v>
      </c>
      <c r="X75" s="8">
        <f>X65+X67+X69-X70+X72+X73+Load_ROC!T$5</f>
        <v>1916.4842170233969</v>
      </c>
      <c r="Y75" s="8">
        <f>Y65+Y67+Y69-Y70+Y72+Y73+Load_ROC!U$5</f>
        <v>2087.9316782582277</v>
      </c>
      <c r="Z75" s="8">
        <f>Z65+Z67+Z69-Z70+Z72+Z73+Load_ROC!V$5</f>
        <v>2446.580560518219</v>
      </c>
      <c r="AA75" s="8">
        <f>AA65+AA67+AA69-AA70+AA72+AA73+Load_ROC!W$5</f>
        <v>2799.8629876102477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770.86062831241088</v>
      </c>
      <c r="I76" s="8">
        <f>I65+I71+I72+I73+Load_ROC!E$5</f>
        <v>825.94618678803624</v>
      </c>
      <c r="J76" s="8">
        <f>J65+J71+J72+J73+Load_ROC!F$5</f>
        <v>790.74626510655958</v>
      </c>
      <c r="K76" s="8">
        <f>K65+K71+K72+K73+Load_ROC!G$5</f>
        <v>919.89243836122148</v>
      </c>
      <c r="L76" s="8">
        <f>L65+L71+L72+L73+Load_ROC!H$5</f>
        <v>953.14275215052294</v>
      </c>
      <c r="M76" s="8">
        <f>M65+M71+M72+M73+Load_ROC!I$5</f>
        <v>760.46309881839647</v>
      </c>
      <c r="N76" s="8">
        <f>N65+N71+N72+N73+Load_ROC!J$5</f>
        <v>674.12201906717746</v>
      </c>
      <c r="O76" s="8">
        <f>O65+O71+O72+O73+Load_ROC!K$5</f>
        <v>1345.6717541406852</v>
      </c>
      <c r="P76" s="8">
        <f>P65+P71+P72+P73+Load_ROC!L$5</f>
        <v>1207.7072233841477</v>
      </c>
      <c r="Q76" s="8">
        <f>Q65+Q71+Q72+Q73+Load_ROC!M$5</f>
        <v>1026.6590414408759</v>
      </c>
      <c r="R76" s="8">
        <f>R65+R71+R72+R73+Load_ROC!N$5</f>
        <v>1567.0172718651859</v>
      </c>
      <c r="S76" s="8">
        <f>S65+S71+S72+S73+Load_ROC!O$5</f>
        <v>1507.2131749662674</v>
      </c>
      <c r="T76" s="8">
        <f>T65+T71+T72+T73+Load_ROC!P$5</f>
        <v>1458.6015963696336</v>
      </c>
      <c r="U76" s="8">
        <f>U65+U71+U72+U73+Load_ROC!Q$5</f>
        <v>1415.2030216890912</v>
      </c>
      <c r="V76" s="8">
        <f>V65+V71+V72+V73+Load_ROC!R$5</f>
        <v>1427.39587348348</v>
      </c>
      <c r="W76" s="8">
        <f>W65+W71+W72+W73+Load_ROC!S$5</f>
        <v>1728.888511438111</v>
      </c>
      <c r="X76" s="8">
        <f>X65+X71+X72+X73+Load_ROC!T$5</f>
        <v>2062.973342023397</v>
      </c>
      <c r="Y76" s="8">
        <f>Y65+Y71+Y72+Y73+Load_ROC!U$5</f>
        <v>2239.3045532582282</v>
      </c>
      <c r="Z76" s="8">
        <f>Z65+Z71+Z72+Z73+Load_ROC!V$5</f>
        <v>2638.2108105182192</v>
      </c>
      <c r="AA76" s="8">
        <f>AA65+AA71+AA72+AA73+Load_ROC!W$5</f>
        <v>2983.0881126102477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11.93492578125</v>
      </c>
      <c r="I79" s="7">
        <f>SUMIF(data!$A:$A,$H$2&amp;" "&amp;$F79&amp;" "&amp;$H$3&amp;"_"&amp;I$38,data!$I:$I)/1000</f>
        <v>37.511066406250002</v>
      </c>
      <c r="J79" s="7">
        <f>SUMIF(data!$A:$A,$H$2&amp;" "&amp;$F79&amp;" "&amp;$H$3&amp;"_"&amp;J$38,data!$I:$I)/1000</f>
        <v>-36.589304687499997</v>
      </c>
      <c r="K79" s="7">
        <f>SUMIF(data!$A:$A,$H$2&amp;" "&amp;$F79&amp;" "&amp;$H$3&amp;"_"&amp;K$38,data!$I:$I)/1000</f>
        <v>91.843183593749998</v>
      </c>
      <c r="L79" s="7">
        <f>SUMIF(data!$A:$A,$H$2&amp;" "&amp;$F79&amp;" "&amp;$H$3&amp;"_"&amp;L$38,data!$I:$I)/1000</f>
        <v>163.73562890625001</v>
      </c>
      <c r="M79" s="7">
        <f>SUMIF(data!$A:$A,$H$2&amp;" "&amp;$F79&amp;" "&amp;$H$3&amp;"_"&amp;M$38,data!$I:$I)/1000</f>
        <v>-88.684796875000004</v>
      </c>
      <c r="N79" s="7">
        <f>SUMIF(data!$A:$A,$H$2&amp;" "&amp;$F79&amp;" "&amp;$H$3&amp;"_"&amp;N$38,data!$I:$I)/1000</f>
        <v>-168.52193750000001</v>
      </c>
      <c r="O79" s="7">
        <f>SUMIF(data!$A:$A,$H$2&amp;" "&amp;$F79&amp;" "&amp;$H$3&amp;"_"&amp;O$38,data!$I:$I)/1000</f>
        <v>667.22599218749997</v>
      </c>
      <c r="P79" s="7">
        <f>SUMIF(data!$A:$A,$H$2&amp;" "&amp;$F79&amp;" "&amp;$H$3&amp;"_"&amp;P$38,data!$I:$I)/1000</f>
        <v>509.82048828124999</v>
      </c>
      <c r="Q79" s="7">
        <f>SUMIF(data!$A:$A,$H$2&amp;" "&amp;$F79&amp;" "&amp;$H$3&amp;"_"&amp;Q$38,data!$I:$I)/1000</f>
        <v>816.14023046875002</v>
      </c>
      <c r="R79" s="7">
        <f>SUMIF(data!$A:$A,$H$2&amp;" "&amp;$F79&amp;" "&amp;$H$3&amp;"_"&amp;R$38,data!$I:$I)/1000</f>
        <v>1496.50605078125</v>
      </c>
      <c r="S79" s="7">
        <f>SUMIF(data!$A:$A,$H$2&amp;" "&amp;$F79&amp;" "&amp;$H$3&amp;"_"&amp;S$38,data!$I:$I)/1000</f>
        <v>1422.2109453124999</v>
      </c>
      <c r="T79" s="7">
        <f>SUMIF(data!$A:$A,$H$2&amp;" "&amp;$F79&amp;" "&amp;$H$3&amp;"_"&amp;T$38,data!$I:$I)/1000</f>
        <v>1370.7122382812499</v>
      </c>
      <c r="U79" s="7">
        <f>SUMIF(data!$A:$A,$H$2&amp;" "&amp;$F79&amp;" "&amp;$H$3&amp;"_"&amp;U$38,data!$I:$I)/1000</f>
        <v>1322.2729648437501</v>
      </c>
      <c r="V79" s="7">
        <f>SUMIF(data!$A:$A,$H$2&amp;" "&amp;$F79&amp;" "&amp;$H$3&amp;"_"&amp;V$38,data!$I:$I)/1000</f>
        <v>1278.0404921874999</v>
      </c>
      <c r="W79" s="7">
        <f>SUMIF(data!$A:$A,$H$2&amp;" "&amp;$F79&amp;" "&amp;$H$3&amp;"_"&amp;W$38,data!$I:$I)/1000</f>
        <v>1716.7354648437499</v>
      </c>
      <c r="X79" s="7">
        <f>SUMIF(data!$A:$A,$H$2&amp;" "&amp;$F79&amp;" "&amp;$H$3&amp;"_"&amp;X$38,data!$I:$I)/1000</f>
        <v>1886.5480507812499</v>
      </c>
      <c r="Y79" s="7">
        <f>SUMIF(data!$A:$A,$H$2&amp;" "&amp;$F79&amp;" "&amp;$H$3&amp;"_"&amp;Y$38,data!$I:$I)/1000</f>
        <v>2231.0902695312502</v>
      </c>
      <c r="Z79" s="7">
        <f>SUMIF(data!$A:$A,$H$2&amp;" "&amp;$F79&amp;" "&amp;$H$3&amp;"_"&amp;Z$38,data!$I:$I)/1000</f>
        <v>2866.6391093749999</v>
      </c>
      <c r="AA79" s="7">
        <f>SUMIF(data!$A:$A,$H$2&amp;" "&amp;$F79&amp;" "&amp;$H$3&amp;"_"&amp;AA$38,data!$I:$I)/1000</f>
        <v>2875.1749531249998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11.93492578125</v>
      </c>
      <c r="I80" s="7">
        <f>SUMIF(data!$A:$A,$H$2&amp;" "&amp;$F80&amp;" "&amp;$H$3&amp;"_"&amp;I$38,data!$I:$I)/1000</f>
        <v>37.511066406250002</v>
      </c>
      <c r="J80" s="7">
        <f>SUMIF(data!$A:$A,$H$2&amp;" "&amp;$F80&amp;" "&amp;$H$3&amp;"_"&amp;J$38,data!$I:$I)/1000</f>
        <v>-18.243312499999998</v>
      </c>
      <c r="K80" s="7">
        <f>SUMIF(data!$A:$A,$H$2&amp;" "&amp;$F80&amp;" "&amp;$H$3&amp;"_"&amp;K$38,data!$I:$I)/1000</f>
        <v>81.278406250000003</v>
      </c>
      <c r="L80" s="7">
        <f>SUMIF(data!$A:$A,$H$2&amp;" "&amp;$F80&amp;" "&amp;$H$3&amp;"_"&amp;L$38,data!$I:$I)/1000</f>
        <v>127.23717578125</v>
      </c>
      <c r="M80" s="7">
        <f>SUMIF(data!$A:$A,$H$2&amp;" "&amp;$F80&amp;" "&amp;$H$3&amp;"_"&amp;M$38,data!$I:$I)/1000</f>
        <v>-61.885453124999998</v>
      </c>
      <c r="N80" s="7">
        <f>SUMIF(data!$A:$A,$H$2&amp;" "&amp;$F80&amp;" "&amp;$H$3&amp;"_"&amp;N$38,data!$I:$I)/1000</f>
        <v>-128.63015625</v>
      </c>
      <c r="O80" s="7">
        <f>SUMIF(data!$A:$A,$H$2&amp;" "&amp;$F80&amp;" "&amp;$H$3&amp;"_"&amp;O$38,data!$I:$I)/1000</f>
        <v>490.77877343749998</v>
      </c>
      <c r="P80" s="7">
        <f>SUMIF(data!$A:$A,$H$2&amp;" "&amp;$F80&amp;" "&amp;$H$3&amp;"_"&amp;P$38,data!$I:$I)/1000</f>
        <v>374.16195703124998</v>
      </c>
      <c r="Q80" s="7">
        <f>SUMIF(data!$A:$A,$H$2&amp;" "&amp;$F80&amp;" "&amp;$H$3&amp;"_"&amp;Q$38,data!$I:$I)/1000</f>
        <v>523.21423046874997</v>
      </c>
      <c r="R80" s="7">
        <f>SUMIF(data!$A:$A,$H$2&amp;" "&amp;$F80&amp;" "&amp;$H$3&amp;"_"&amp;R$38,data!$I:$I)/1000</f>
        <v>1051.74392578125</v>
      </c>
      <c r="S80" s="7">
        <f>SUMIF(data!$A:$A,$H$2&amp;" "&amp;$F80&amp;" "&amp;$H$3&amp;"_"&amp;S$38,data!$I:$I)/1000</f>
        <v>1004.7204453125</v>
      </c>
      <c r="T80" s="7">
        <f>SUMIF(data!$A:$A,$H$2&amp;" "&amp;$F80&amp;" "&amp;$H$3&amp;"_"&amp;T$38,data!$I:$I)/1000</f>
        <v>973.40492578124997</v>
      </c>
      <c r="U80" s="7">
        <f>SUMIF(data!$A:$A,$H$2&amp;" "&amp;$F80&amp;" "&amp;$H$3&amp;"_"&amp;U$38,data!$I:$I)/1000</f>
        <v>943.25215234375003</v>
      </c>
      <c r="V80" s="7">
        <f>SUMIF(data!$A:$A,$H$2&amp;" "&amp;$F80&amp;" "&amp;$H$3&amp;"_"&amp;V$38,data!$I:$I)/1000</f>
        <v>915.7110546875</v>
      </c>
      <c r="W80" s="7">
        <f>SUMIF(data!$A:$A,$H$2&amp;" "&amp;$F80&amp;" "&amp;$H$3&amp;"_"&amp;W$38,data!$I:$I)/1000</f>
        <v>1262.33533984375</v>
      </c>
      <c r="X80" s="7">
        <f>SUMIF(data!$A:$A,$H$2&amp;" "&amp;$F80&amp;" "&amp;$H$3&amp;"_"&amp;X$38,data!$I:$I)/1000</f>
        <v>1394.0445507812501</v>
      </c>
      <c r="Y80" s="7">
        <f>SUMIF(data!$A:$A,$H$2&amp;" "&amp;$F80&amp;" "&amp;$H$3&amp;"_"&amp;Y$38,data!$I:$I)/1000</f>
        <v>1665.9458945312499</v>
      </c>
      <c r="Z80" s="7">
        <f>SUMIF(data!$A:$A,$H$2&amp;" "&amp;$F80&amp;" "&amp;$H$3&amp;"_"&amp;Z$38,data!$I:$I)/1000</f>
        <v>2138.273609375</v>
      </c>
      <c r="AA80" s="7">
        <f>SUMIF(data!$A:$A,$H$2&amp;" "&amp;$F80&amp;" "&amp;$H$3&amp;"_"&amp;AA$38,data!$I:$I)/1000</f>
        <v>2180.403828125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11.93492578125</v>
      </c>
      <c r="I81" s="7">
        <f>SUMIF(data!$A:$A,$H$2&amp;" "&amp;$F81&amp;" "&amp;$H$3&amp;"_"&amp;I$38,data!$I:$I)/1000</f>
        <v>37.511066406250002</v>
      </c>
      <c r="J81" s="7">
        <f>SUMIF(data!$A:$A,$H$2&amp;" "&amp;$F81&amp;" "&amp;$H$3&amp;"_"&amp;J$38,data!$I:$I)/1000</f>
        <v>-20.036980468749999</v>
      </c>
      <c r="K81" s="7">
        <f>SUMIF(data!$A:$A,$H$2&amp;" "&amp;$F81&amp;" "&amp;$H$3&amp;"_"&amp;K$38,data!$I:$I)/1000</f>
        <v>82.3113125</v>
      </c>
      <c r="L81" s="7">
        <f>SUMIF(data!$A:$A,$H$2&amp;" "&amp;$F81&amp;" "&amp;$H$3&amp;"_"&amp;L$38,data!$I:$I)/1000</f>
        <v>141.41047265624999</v>
      </c>
      <c r="M81" s="7">
        <f>SUMIF(data!$A:$A,$H$2&amp;" "&amp;$F81&amp;" "&amp;$H$3&amp;"_"&amp;M$38,data!$I:$I)/1000</f>
        <v>-54.408617187499999</v>
      </c>
      <c r="N81" s="7">
        <f>SUMIF(data!$A:$A,$H$2&amp;" "&amp;$F81&amp;" "&amp;$H$3&amp;"_"&amp;N$38,data!$I:$I)/1000</f>
        <v>-112.97590624999999</v>
      </c>
      <c r="O81" s="7">
        <f>SUMIF(data!$A:$A,$H$2&amp;" "&amp;$F81&amp;" "&amp;$H$3&amp;"_"&amp;O$38,data!$I:$I)/1000</f>
        <v>548.26896093749997</v>
      </c>
      <c r="P81" s="7">
        <f>SUMIF(data!$A:$A,$H$2&amp;" "&amp;$F81&amp;" "&amp;$H$3&amp;"_"&amp;P$38,data!$I:$I)/1000</f>
        <v>425.36567578124999</v>
      </c>
      <c r="Q81" s="7">
        <f>SUMIF(data!$A:$A,$H$2&amp;" "&amp;$F81&amp;" "&amp;$H$3&amp;"_"&amp;Q$38,data!$I:$I)/1000</f>
        <v>686.37035546874995</v>
      </c>
      <c r="R81" s="7">
        <f>SUMIF(data!$A:$A,$H$2&amp;" "&amp;$F81&amp;" "&amp;$H$3&amp;"_"&amp;R$38,data!$I:$I)/1000</f>
        <v>1223.8179257812501</v>
      </c>
      <c r="S81" s="7">
        <f>SUMIF(data!$A:$A,$H$2&amp;" "&amp;$F81&amp;" "&amp;$H$3&amp;"_"&amp;S$38,data!$I:$I)/1000</f>
        <v>1165.7960703125</v>
      </c>
      <c r="T81" s="7">
        <f>SUMIF(data!$A:$A,$H$2&amp;" "&amp;$F81&amp;" "&amp;$H$3&amp;"_"&amp;T$38,data!$I:$I)/1000</f>
        <v>1126.30873828125</v>
      </c>
      <c r="U81" s="7">
        <f>SUMIF(data!$A:$A,$H$2&amp;" "&amp;$F81&amp;" "&amp;$H$3&amp;"_"&amp;U$38,data!$I:$I)/1000</f>
        <v>1088.8400273437501</v>
      </c>
      <c r="V81" s="7">
        <f>SUMIF(data!$A:$A,$H$2&amp;" "&amp;$F81&amp;" "&amp;$H$3&amp;"_"&amp;V$38,data!$I:$I)/1000</f>
        <v>1054.6186171874999</v>
      </c>
      <c r="W81" s="7">
        <f>SUMIF(data!$A:$A,$H$2&amp;" "&amp;$F81&amp;" "&amp;$H$3&amp;"_"&amp;W$38,data!$I:$I)/1000</f>
        <v>1407.5254648437499</v>
      </c>
      <c r="X81" s="7">
        <f>SUMIF(data!$A:$A,$H$2&amp;" "&amp;$F81&amp;" "&amp;$H$3&amp;"_"&amp;X$38,data!$I:$I)/1000</f>
        <v>1540.5336757812499</v>
      </c>
      <c r="Y81" s="7">
        <f>SUMIF(data!$A:$A,$H$2&amp;" "&amp;$F81&amp;" "&amp;$H$3&amp;"_"&amp;Y$38,data!$I:$I)/1000</f>
        <v>1817.3187695312499</v>
      </c>
      <c r="Z81" s="7">
        <f>SUMIF(data!$A:$A,$H$2&amp;" "&amp;$F81&amp;" "&amp;$H$3&amp;"_"&amp;Z$38,data!$I:$I)/1000</f>
        <v>2329.9038593750001</v>
      </c>
      <c r="AA81" s="7">
        <f>SUMIF(data!$A:$A,$H$2&amp;" "&amp;$F81&amp;" "&amp;$H$3&amp;"_"&amp;AA$38,data!$I:$I)/1000</f>
        <v>2363.628953125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100.724796875</v>
      </c>
      <c r="I82" s="7">
        <f>SUMIF(data!$A:$A,$H$2&amp;" "&amp;$F82&amp;" "&amp;$H$3&amp;"_"&amp;I$38,data!$N:$N)/1000</f>
        <v>99.902101562499993</v>
      </c>
      <c r="J82" s="7">
        <f>SUMIF(data!$A:$A,$H$2&amp;" "&amp;$F82&amp;" "&amp;$H$3&amp;"_"&amp;J$38,data!$N:$N)/1000</f>
        <v>102.92218750000001</v>
      </c>
      <c r="K82" s="7">
        <f>SUMIF(data!$A:$A,$H$2&amp;" "&amp;$F82&amp;" "&amp;$H$3&amp;"_"&amp;K$38,data!$N:$N)/1000</f>
        <v>103.00547656249999</v>
      </c>
      <c r="L82" s="7">
        <f>SUMIF(data!$A:$A,$H$2&amp;" "&amp;$F82&amp;" "&amp;$H$3&amp;"_"&amp;L$38,data!$N:$N)/1000</f>
        <v>82.197572265624999</v>
      </c>
      <c r="M82" s="7">
        <f>SUMIF(data!$A:$A,$H$2&amp;" "&amp;$F82&amp;" "&amp;$H$3&amp;"_"&amp;M$38,data!$N:$N)/1000</f>
        <v>91.054910156250003</v>
      </c>
      <c r="N82" s="7">
        <f>SUMIF(data!$A:$A,$H$2&amp;" "&amp;$F82&amp;" "&amp;$H$3&amp;"_"&amp;N$38,data!$N:$N)/1000</f>
        <v>78.975054687500005</v>
      </c>
      <c r="O82" s="7">
        <f>SUMIF(data!$A:$A,$H$2&amp;" "&amp;$F82&amp;" "&amp;$H$3&amp;"_"&amp;O$38,data!$N:$N)/1000</f>
        <v>49.106710937499997</v>
      </c>
      <c r="P82" s="7">
        <f>SUMIF(data!$A:$A,$H$2&amp;" "&amp;$F82&amp;" "&amp;$H$3&amp;"_"&amp;P$38,data!$N:$N)/1000</f>
        <v>49.0428984375</v>
      </c>
      <c r="Q82" s="7">
        <f>SUMIF(data!$A:$A,$H$2&amp;" "&amp;$F82&amp;" "&amp;$H$3&amp;"_"&amp;Q$38,data!$N:$N)/1000</f>
        <v>-292.02149609374999</v>
      </c>
      <c r="R82" s="7">
        <f>SUMIF(data!$A:$A,$H$2&amp;" "&amp;$F82&amp;" "&amp;$H$3&amp;"_"&amp;R$38,data!$N:$N)/1000</f>
        <v>-304.30530468749998</v>
      </c>
      <c r="S82" s="7">
        <f>SUMIF(data!$A:$A,$H$2&amp;" "&amp;$F82&amp;" "&amp;$H$3&amp;"_"&amp;S$38,data!$N:$N)/1000</f>
        <v>-316.16000000000003</v>
      </c>
      <c r="T82" s="7">
        <f>SUMIF(data!$A:$A,$H$2&amp;" "&amp;$F82&amp;" "&amp;$H$3&amp;"_"&amp;T$38,data!$N:$N)/1000</f>
        <v>-341.49637109374999</v>
      </c>
      <c r="U82" s="7">
        <f>SUMIF(data!$A:$A,$H$2&amp;" "&amp;$F82&amp;" "&amp;$H$3&amp;"_"&amp;U$38,data!$N:$N)/1000</f>
        <v>-363.67582812500001</v>
      </c>
      <c r="V82" s="7">
        <f>SUMIF(data!$A:$A,$H$2&amp;" "&amp;$F82&amp;" "&amp;$H$3&amp;"_"&amp;V$38,data!$N:$N)/1000</f>
        <v>-348.45307031250002</v>
      </c>
      <c r="W82" s="7">
        <f>SUMIF(data!$A:$A,$H$2&amp;" "&amp;$F82&amp;" "&amp;$H$3&amp;"_"&amp;W$38,data!$N:$N)/1000</f>
        <v>-334.53343749999999</v>
      </c>
      <c r="X82" s="7">
        <f>SUMIF(data!$A:$A,$H$2&amp;" "&amp;$F82&amp;" "&amp;$H$3&amp;"_"&amp;X$38,data!$N:$N)/1000</f>
        <v>-309.36322656250002</v>
      </c>
      <c r="Y82" s="7">
        <f>SUMIF(data!$A:$A,$H$2&amp;" "&amp;$F82&amp;" "&amp;$H$3&amp;"_"&amp;Y$38,data!$N:$N)/1000</f>
        <v>-246.80772656249999</v>
      </c>
      <c r="Z82" s="7">
        <f>SUMIF(data!$A:$A,$H$2&amp;" "&amp;$F82&amp;" "&amp;$H$3&amp;"_"&amp;Z$38,data!$N:$N)/1000</f>
        <v>-289.84444921875001</v>
      </c>
      <c r="AA82" s="7">
        <f>SUMIF(data!$A:$A,$H$2&amp;" "&amp;$F82&amp;" "&amp;$H$3&amp;"_"&amp;AA$38,data!$N:$N)/1000</f>
        <v>35.323218750000002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75.361265625000001</v>
      </c>
      <c r="I83" s="7">
        <f>SUMIF(data!$A:$A,$H$2&amp;" "&amp;$F83&amp;" "&amp;$H$3&amp;"_"&amp;I$38,data!$H:$H)/1000</f>
        <v>79.887015625000004</v>
      </c>
      <c r="J83" s="7">
        <f>SUMIF(data!$A:$A,$H$2&amp;" "&amp;$F83&amp;" "&amp;$H$3&amp;"_"&amp;J$38,data!$H:$H)/1000</f>
        <v>94.074662597656257</v>
      </c>
      <c r="K83" s="7">
        <f>SUMIF(data!$A:$A,$H$2&amp;" "&amp;$F83&amp;" "&amp;$H$3&amp;"_"&amp;K$38,data!$H:$H)/1000</f>
        <v>94.523795410156254</v>
      </c>
      <c r="L83" s="7">
        <f>SUMIF(data!$A:$A,$H$2&amp;" "&amp;$F83&amp;" "&amp;$H$3&amp;"_"&amp;L$38,data!$H:$H)/1000</f>
        <v>110.62888574218751</v>
      </c>
      <c r="M83" s="7">
        <f>SUMIF(data!$A:$A,$H$2&amp;" "&amp;$F83&amp;" "&amp;$H$3&amp;"_"&amp;M$38,data!$H:$H)/1000</f>
        <v>128.053171875</v>
      </c>
      <c r="N83" s="7">
        <f>SUMIF(data!$A:$A,$H$2&amp;" "&amp;$F83&amp;" "&amp;$H$3&amp;"_"&amp;N$38,data!$H:$H)/1000</f>
        <v>156.62793359374999</v>
      </c>
      <c r="O83" s="7">
        <f>SUMIF(data!$A:$A,$H$2&amp;" "&amp;$F83&amp;" "&amp;$H$3&amp;"_"&amp;O$38,data!$H:$H)/1000</f>
        <v>172.95545703125001</v>
      </c>
      <c r="P83" s="7">
        <f>SUMIF(data!$A:$A,$H$2&amp;" "&amp;$F83&amp;" "&amp;$H$3&amp;"_"&amp;P$38,data!$H:$H)/1000</f>
        <v>174.23707421875</v>
      </c>
      <c r="Q83" s="7">
        <f>SUMIF(data!$A:$A,$H$2&amp;" "&amp;$F83&amp;" "&amp;$H$3&amp;"_"&amp;Q$38,data!$H:$H)/1000</f>
        <v>200.33533203125</v>
      </c>
      <c r="R83" s="7">
        <f>SUMIF(data!$A:$A,$H$2&amp;" "&amp;$F83&amp;" "&amp;$H$3&amp;"_"&amp;R$38,data!$H:$H)/1000</f>
        <v>171.52633593749999</v>
      </c>
      <c r="S83" s="7">
        <f>SUMIF(data!$A:$A,$H$2&amp;" "&amp;$F83&amp;" "&amp;$H$3&amp;"_"&amp;S$38,data!$H:$H)/1000</f>
        <v>145.5409921875</v>
      </c>
      <c r="T83" s="7">
        <f>SUMIF(data!$A:$A,$H$2&amp;" "&amp;$F83&amp;" "&amp;$H$3&amp;"_"&amp;T$38,data!$H:$H)/1000</f>
        <v>119.19778125000001</v>
      </c>
      <c r="U83" s="7">
        <f>SUMIF(data!$A:$A,$H$2&amp;" "&amp;$F83&amp;" "&amp;$H$3&amp;"_"&amp;U$38,data!$H:$H)/1000</f>
        <v>93.773498046875005</v>
      </c>
      <c r="V83" s="7">
        <f>SUMIF(data!$A:$A,$H$2&amp;" "&amp;$F83&amp;" "&amp;$H$3&amp;"_"&amp;V$38,data!$H:$H)/1000</f>
        <v>67.731048828124997</v>
      </c>
      <c r="W83" s="7">
        <f>SUMIF(data!$A:$A,$H$2&amp;" "&amp;$F83&amp;" "&amp;$H$3&amp;"_"&amp;W$38,data!$H:$H)/1000</f>
        <v>118.02630078125</v>
      </c>
      <c r="X83" s="7">
        <f>SUMIF(data!$A:$A,$H$2&amp;" "&amp;$F83&amp;" "&amp;$H$3&amp;"_"&amp;X$38,data!$H:$H)/1000</f>
        <v>81.349695312500003</v>
      </c>
      <c r="Y83" s="7">
        <f>SUMIF(data!$A:$A,$H$2&amp;" "&amp;$F83&amp;" "&amp;$H$3&amp;"_"&amp;Y$38,data!$H:$H)/1000</f>
        <v>61.111974609374997</v>
      </c>
      <c r="Z83" s="7">
        <f>SUMIF(data!$A:$A,$H$2&amp;" "&amp;$F83&amp;" "&amp;$H$3&amp;"_"&amp;Z$38,data!$H:$H)/1000</f>
        <v>23.914231445312499</v>
      </c>
      <c r="AA83" s="7">
        <f>SUMIF(data!$A:$A,$H$2&amp;" "&amp;$F83&amp;" "&amp;$H$3&amp;"_"&amp;AA$38,data!$H:$H)/1000</f>
        <v>1.021119140625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37.298457031249995</v>
      </c>
      <c r="I84" s="8">
        <f t="shared" ref="I84" si="22">SUM(I81:I82)-I83</f>
        <v>57.526152343749999</v>
      </c>
      <c r="J84" s="8">
        <f t="shared" ref="J84" si="23">SUM(J81:J82)-J83</f>
        <v>-11.189455566406252</v>
      </c>
      <c r="K84" s="8">
        <f t="shared" ref="K84:AA84" si="24">SUM(K81:K82)-K83</f>
        <v>90.792993652343739</v>
      </c>
      <c r="L84" s="8">
        <f t="shared" si="24"/>
        <v>112.97915917968747</v>
      </c>
      <c r="M84" s="8">
        <f t="shared" si="24"/>
        <v>-91.40687890625</v>
      </c>
      <c r="N84" s="8">
        <f t="shared" si="24"/>
        <v>-190.62878515624999</v>
      </c>
      <c r="O84" s="8">
        <f t="shared" si="24"/>
        <v>424.42021484374993</v>
      </c>
      <c r="P84" s="8">
        <f t="shared" si="24"/>
        <v>300.17150000000004</v>
      </c>
      <c r="Q84" s="8">
        <f t="shared" si="24"/>
        <v>194.01352734374996</v>
      </c>
      <c r="R84" s="8">
        <f t="shared" si="24"/>
        <v>747.98628515625012</v>
      </c>
      <c r="S84" s="8">
        <f t="shared" si="24"/>
        <v>704.09507812499987</v>
      </c>
      <c r="T84" s="8">
        <f t="shared" si="24"/>
        <v>665.61458593750001</v>
      </c>
      <c r="U84" s="8">
        <f t="shared" si="24"/>
        <v>631.39070117187509</v>
      </c>
      <c r="V84" s="8">
        <f t="shared" si="24"/>
        <v>638.43449804687486</v>
      </c>
      <c r="W84" s="8">
        <f t="shared" si="24"/>
        <v>954.96572656249987</v>
      </c>
      <c r="X84" s="8">
        <f t="shared" si="24"/>
        <v>1149.82075390625</v>
      </c>
      <c r="Y84" s="8">
        <f t="shared" si="24"/>
        <v>1509.399068359375</v>
      </c>
      <c r="Z84" s="8">
        <f t="shared" si="24"/>
        <v>2016.1451787109377</v>
      </c>
      <c r="AA84" s="8">
        <f t="shared" si="24"/>
        <v>2397.9310527343746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27.125732421875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133.31381250000001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0</v>
      </c>
      <c r="V86" s="7">
        <f>SUMIF(data!$A:$A,$H$2&amp;" "&amp;$F86&amp;" "&amp;$H$3&amp;"_"&amp;V$38,data!$K:$K)/1000</f>
        <v>0</v>
      </c>
      <c r="W86" s="7">
        <f>SUMIF(data!$A:$A,$H$2&amp;" "&amp;$F86&amp;" "&amp;$H$3&amp;"_"&amp;W$38,data!$K:$K)/1000</f>
        <v>1.4530800819396972E-2</v>
      </c>
      <c r="X86" s="7">
        <f>SUMIF(data!$A:$A,$H$2&amp;" "&amp;$F86&amp;" "&amp;$H$3&amp;"_"&amp;X$38,data!$K:$K)/1000</f>
        <v>0</v>
      </c>
      <c r="Y86" s="7">
        <f>SUMIF(data!$A:$A,$H$2&amp;" "&amp;$F86&amp;" "&amp;$H$3&amp;"_"&amp;Y$38,data!$K:$K)/1000</f>
        <v>0</v>
      </c>
      <c r="Z86" s="7">
        <f>SUMIF(data!$A:$A,$H$2&amp;" "&amp;$F86&amp;" "&amp;$H$3&amp;"_"&amp;Z$38,data!$K:$K)/1000</f>
        <v>0</v>
      </c>
      <c r="AA86" s="7">
        <f>SUMIF(data!$A:$A,$H$2&amp;" "&amp;$F86&amp;" "&amp;$H$3&amp;"_"&amp;AA$38,data!$K:$K)/1000</f>
        <v>0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743.09094862491088</v>
      </c>
      <c r="I87" s="8">
        <f>I78+I79+I82-I83+I85+I86+Load_ROC!E$5</f>
        <v>784.73032741303621</v>
      </c>
      <c r="J87" s="8">
        <f>J78+J79+J82-J83+J85+J86+Load_ROC!F$5</f>
        <v>721.06076217687212</v>
      </c>
      <c r="K87" s="8">
        <f>K78+K79+K82-K83+K85+K86+Load_ROC!G$5</f>
        <v>867.07608191590907</v>
      </c>
      <c r="L87" s="8">
        <f>L78+L79+L82-L83+L85+L86+Load_ROC!H$5</f>
        <v>917.41059687708548</v>
      </c>
      <c r="M87" s="8">
        <f>M78+M79+M82-M83+M85+M86+Load_ROC!I$5</f>
        <v>671.50784100589647</v>
      </c>
      <c r="N87" s="8">
        <f>N78+N79+N82-N83+N85+N86+Load_ROC!J$5</f>
        <v>567.10960109842745</v>
      </c>
      <c r="O87" s="8">
        <f>O78+O79+O82-O83+O85+O86+Load_ROC!K$5</f>
        <v>1395.777297109435</v>
      </c>
      <c r="P87" s="8">
        <f>P78+P79+P82-P83+P85+P86+Load_ROC!L$5</f>
        <v>1226.3094929153976</v>
      </c>
      <c r="Q87" s="8">
        <f>Q78+Q79+Q82-Q83+Q85+Q86+Load_ROC!M$5</f>
        <v>1156.7551742533758</v>
      </c>
      <c r="R87" s="8">
        <f>R78+R79+R82-R83+R85+R86+Load_ROC!N$5</f>
        <v>1844.5167640526856</v>
      </c>
      <c r="S87" s="8">
        <f>S78+S79+S82-S83+S85+S86+Load_ROC!O$5</f>
        <v>1776.2344640287672</v>
      </c>
      <c r="T87" s="8">
        <f>T78+T79+T82-T83+T85+T86+Load_ROC!P$5</f>
        <v>1717.9990221508833</v>
      </c>
      <c r="U87" s="8">
        <f>U78+U79+U82-U83+U85+U86+Load_ROC!Q$5</f>
        <v>1664.3187462984663</v>
      </c>
      <c r="V87" s="8">
        <f>V78+V79+V82-V83+V85+V86+Load_ROC!R$5</f>
        <v>1653.892726999105</v>
      </c>
      <c r="W87" s="8">
        <f>W78+W79+W82-W83+W85+W86+Load_ROC!S$5</f>
        <v>2058.6786789576799</v>
      </c>
      <c r="X87" s="8">
        <f>X78+X79+X82-X83+X85+X86+Load_ROC!T$5</f>
        <v>2413.8945138983968</v>
      </c>
      <c r="Y87" s="8">
        <f>Y78+Y79+Y82-Y83+Y85+Y86+Load_ROC!U$5</f>
        <v>2698.6807583363534</v>
      </c>
      <c r="Z87" s="8">
        <f>Z78+Z79+Z82-Z83+Z85+Z86+Load_ROC!V$5</f>
        <v>3321.6107431354062</v>
      </c>
      <c r="AA87" s="8">
        <f>AA78+AA79+AA82-AA83+AA85+AA86+Load_ROC!W$5</f>
        <v>3670.6433098758725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743.09094862491088</v>
      </c>
      <c r="I88" s="8">
        <f>I78+I80+I82-I83+I85+I86+Load_ROC!E$5</f>
        <v>784.73032741303621</v>
      </c>
      <c r="J88" s="8">
        <f>J78+J80+J82-J83+J85+J86+Load_ROC!F$5</f>
        <v>739.40675436437209</v>
      </c>
      <c r="K88" s="8">
        <f>K78+K80+K82-K83+K85+K86+Load_ROC!G$5</f>
        <v>856.51130457215913</v>
      </c>
      <c r="L88" s="8">
        <f>L78+L80+L82-L83+L85+L86+Load_ROC!H$5</f>
        <v>880.91214375208551</v>
      </c>
      <c r="M88" s="8">
        <f>M78+M80+M82-M83+M85+M86+Load_ROC!I$5</f>
        <v>698.30718475589651</v>
      </c>
      <c r="N88" s="8">
        <f>N78+N80+N82-N83+N85+N86+Load_ROC!J$5</f>
        <v>607.00138234842746</v>
      </c>
      <c r="O88" s="8">
        <f>O78+O80+O82-O83+O85+O86+Load_ROC!K$5</f>
        <v>1219.330078359435</v>
      </c>
      <c r="P88" s="8">
        <f>P78+P80+P82-P83+P85+P86+Load_ROC!L$5</f>
        <v>1090.6509616653975</v>
      </c>
      <c r="Q88" s="8">
        <f>Q78+Q80+Q82-Q83+Q85+Q86+Load_ROC!M$5</f>
        <v>863.82917425337587</v>
      </c>
      <c r="R88" s="8">
        <f>R78+R80+R82-R83+R85+R86+Load_ROC!N$5</f>
        <v>1399.7546390526859</v>
      </c>
      <c r="S88" s="8">
        <f>S78+S80+S82-S83+S85+S86+Load_ROC!O$5</f>
        <v>1358.7439640287673</v>
      </c>
      <c r="T88" s="8">
        <f>T78+T80+T82-T83+T85+T86+Load_ROC!P$5</f>
        <v>1320.6917096508832</v>
      </c>
      <c r="U88" s="8">
        <f>U78+U80+U82-U83+U85+U86+Load_ROC!Q$5</f>
        <v>1285.2979337984661</v>
      </c>
      <c r="V88" s="8">
        <f>V78+V80+V82-V83+V85+V86+Load_ROC!R$5</f>
        <v>1291.5632894991049</v>
      </c>
      <c r="W88" s="8">
        <f>W78+W80+W82-W83+W85+W86+Load_ROC!S$5</f>
        <v>1604.2785539576807</v>
      </c>
      <c r="X88" s="8">
        <f>X78+X80+X82-X83+X85+X86+Load_ROC!T$5</f>
        <v>1921.391013898397</v>
      </c>
      <c r="Y88" s="8">
        <f>Y78+Y80+Y82-Y83+Y85+Y86+Load_ROC!U$5</f>
        <v>2133.5363833363531</v>
      </c>
      <c r="Z88" s="8">
        <f>Z78+Z80+Z82-Z83+Z85+Z86+Load_ROC!V$5</f>
        <v>2593.2452431354063</v>
      </c>
      <c r="AA88" s="8">
        <f>AA78+AA80+AA82-AA83+AA85+AA86+Load_ROC!W$5</f>
        <v>2975.8721848758732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743.09094862491088</v>
      </c>
      <c r="I89" s="8">
        <f>I78+I84+I85+I86+Load_ROC!E$5</f>
        <v>784.73032741303621</v>
      </c>
      <c r="J89" s="8">
        <f>J78+J84+J85+J86+Load_ROC!F$5</f>
        <v>737.61308639562208</v>
      </c>
      <c r="K89" s="8">
        <f>K78+K84+K85+K86+Load_ROC!G$5</f>
        <v>857.54421082215902</v>
      </c>
      <c r="L89" s="8">
        <f>L78+L84+L85+L86+Load_ROC!H$5</f>
        <v>895.08544062708552</v>
      </c>
      <c r="M89" s="8">
        <f>M78+M84+M85+M86+Load_ROC!I$5</f>
        <v>705.78402069339654</v>
      </c>
      <c r="N89" s="8">
        <f>N78+N84+N85+N86+Load_ROC!J$5</f>
        <v>622.65563234842739</v>
      </c>
      <c r="O89" s="8">
        <f>O78+O84+O85+O86+Load_ROC!K$5</f>
        <v>1276.820265859435</v>
      </c>
      <c r="P89" s="8">
        <f>P78+P84+P85+P86+Load_ROC!L$5</f>
        <v>1141.8546804153975</v>
      </c>
      <c r="Q89" s="8">
        <f>Q78+Q84+Q85+Q86+Load_ROC!M$5</f>
        <v>1026.9852992533758</v>
      </c>
      <c r="R89" s="8">
        <f>R78+R84+R85+R86+Load_ROC!N$5</f>
        <v>1571.828639052686</v>
      </c>
      <c r="S89" s="8">
        <f>S78+S84+S85+S86+Load_ROC!O$5</f>
        <v>1519.8195890287673</v>
      </c>
      <c r="T89" s="8">
        <f>T78+T84+T85+T86+Load_ROC!P$5</f>
        <v>1473.5955221508834</v>
      </c>
      <c r="U89" s="8">
        <f>U78+U84+U85+U86+Load_ROC!Q$5</f>
        <v>1430.8858087984663</v>
      </c>
      <c r="V89" s="8">
        <f>V78+V84+V85+V86+Load_ROC!R$5</f>
        <v>1430.470851999105</v>
      </c>
      <c r="W89" s="8">
        <f>W78+W84+W85+W86+Load_ROC!S$5</f>
        <v>1749.4686789576804</v>
      </c>
      <c r="X89" s="8">
        <f>X78+X84+X85+X86+Load_ROC!T$5</f>
        <v>2067.8801388983966</v>
      </c>
      <c r="Y89" s="8">
        <f>Y78+Y84+Y85+Y86+Load_ROC!U$5</f>
        <v>2284.9092583363531</v>
      </c>
      <c r="Z89" s="8">
        <f>Z78+Z84+Z85+Z86+Load_ROC!V$5</f>
        <v>2784.8754931354065</v>
      </c>
      <c r="AA89" s="8">
        <f>AA78+AA84+AA85+AA86+Load_ROC!W$5</f>
        <v>3159.0973098758732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11.93492578125</v>
      </c>
      <c r="I92" s="7">
        <f>SUMIF(data!$A:$A,$H$2&amp;" "&amp;$F92&amp;" "&amp;$H$3&amp;"_"&amp;I$38,data!$I:$I)/1000</f>
        <v>37.511066406250002</v>
      </c>
      <c r="J92" s="7">
        <f>SUMIF(data!$A:$A,$H$2&amp;" "&amp;$F92&amp;" "&amp;$H$3&amp;"_"&amp;J$38,data!$I:$I)/1000</f>
        <v>-36.589304687499997</v>
      </c>
      <c r="K92" s="7">
        <f>SUMIF(data!$A:$A,$H$2&amp;" "&amp;$F92&amp;" "&amp;$H$3&amp;"_"&amp;K$38,data!$I:$I)/1000</f>
        <v>91.843183593749998</v>
      </c>
      <c r="L92" s="7">
        <f>SUMIF(data!$A:$A,$H$2&amp;" "&amp;$F92&amp;" "&amp;$H$3&amp;"_"&amp;L$38,data!$I:$I)/1000</f>
        <v>163.73562890625001</v>
      </c>
      <c r="M92" s="7">
        <f>SUMIF(data!$A:$A,$H$2&amp;" "&amp;$F92&amp;" "&amp;$H$3&amp;"_"&amp;M$38,data!$I:$I)/1000</f>
        <v>-88.684796875000004</v>
      </c>
      <c r="N92" s="7">
        <f>SUMIF(data!$A:$A,$H$2&amp;" "&amp;$F92&amp;" "&amp;$H$3&amp;"_"&amp;N$38,data!$I:$I)/1000</f>
        <v>-168.52193750000001</v>
      </c>
      <c r="O92" s="7">
        <f>SUMIF(data!$A:$A,$H$2&amp;" "&amp;$F92&amp;" "&amp;$H$3&amp;"_"&amp;O$38,data!$I:$I)/1000</f>
        <v>667.22599218749997</v>
      </c>
      <c r="P92" s="7">
        <f>SUMIF(data!$A:$A,$H$2&amp;" "&amp;$F92&amp;" "&amp;$H$3&amp;"_"&amp;P$38,data!$I:$I)/1000</f>
        <v>509.82048828124999</v>
      </c>
      <c r="Q92" s="7">
        <f>SUMIF(data!$A:$A,$H$2&amp;" "&amp;$F92&amp;" "&amp;$H$3&amp;"_"&amp;Q$38,data!$I:$I)/1000</f>
        <v>816.14023046875002</v>
      </c>
      <c r="R92" s="7">
        <f>SUMIF(data!$A:$A,$H$2&amp;" "&amp;$F92&amp;" "&amp;$H$3&amp;"_"&amp;R$38,data!$I:$I)/1000</f>
        <v>1496.50605078125</v>
      </c>
      <c r="S92" s="7">
        <f>SUMIF(data!$A:$A,$H$2&amp;" "&amp;$F92&amp;" "&amp;$H$3&amp;"_"&amp;S$38,data!$I:$I)/1000</f>
        <v>1422.2109453124999</v>
      </c>
      <c r="T92" s="7">
        <f>SUMIF(data!$A:$A,$H$2&amp;" "&amp;$F92&amp;" "&amp;$H$3&amp;"_"&amp;T$38,data!$I:$I)/1000</f>
        <v>1370.7122382812499</v>
      </c>
      <c r="U92" s="7">
        <f>SUMIF(data!$A:$A,$H$2&amp;" "&amp;$F92&amp;" "&amp;$H$3&amp;"_"&amp;U$38,data!$I:$I)/1000</f>
        <v>1322.2729648437501</v>
      </c>
      <c r="V92" s="7">
        <f>SUMIF(data!$A:$A,$H$2&amp;" "&amp;$F92&amp;" "&amp;$H$3&amp;"_"&amp;V$38,data!$I:$I)/1000</f>
        <v>1278.0404921874999</v>
      </c>
      <c r="W92" s="7">
        <f>SUMIF(data!$A:$A,$H$2&amp;" "&amp;$F92&amp;" "&amp;$H$3&amp;"_"&amp;W$38,data!$I:$I)/1000</f>
        <v>1716.7354648437499</v>
      </c>
      <c r="X92" s="7">
        <f>SUMIF(data!$A:$A,$H$2&amp;" "&amp;$F92&amp;" "&amp;$H$3&amp;"_"&amp;X$38,data!$I:$I)/1000</f>
        <v>1886.5480507812499</v>
      </c>
      <c r="Y92" s="7">
        <f>SUMIF(data!$A:$A,$H$2&amp;" "&amp;$F92&amp;" "&amp;$H$3&amp;"_"&amp;Y$38,data!$I:$I)/1000</f>
        <v>2231.0902695312502</v>
      </c>
      <c r="Z92" s="7">
        <f>SUMIF(data!$A:$A,$H$2&amp;" "&amp;$F92&amp;" "&amp;$H$3&amp;"_"&amp;Z$38,data!$I:$I)/1000</f>
        <v>2866.6391093749999</v>
      </c>
      <c r="AA92" s="7">
        <f>SUMIF(data!$A:$A,$H$2&amp;" "&amp;$F92&amp;" "&amp;$H$3&amp;"_"&amp;AA$38,data!$I:$I)/1000</f>
        <v>2875.1749531249998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11.93492578125</v>
      </c>
      <c r="I93" s="7">
        <f>SUMIF(data!$A:$A,$H$2&amp;" "&amp;$F93&amp;" "&amp;$H$3&amp;"_"&amp;I$38,data!$I:$I)/1000</f>
        <v>37.511066406250002</v>
      </c>
      <c r="J93" s="7">
        <f>SUMIF(data!$A:$A,$H$2&amp;" "&amp;$F93&amp;" "&amp;$H$3&amp;"_"&amp;J$38,data!$I:$I)/1000</f>
        <v>-18.243312499999998</v>
      </c>
      <c r="K93" s="7">
        <f>SUMIF(data!$A:$A,$H$2&amp;" "&amp;$F93&amp;" "&amp;$H$3&amp;"_"&amp;K$38,data!$I:$I)/1000</f>
        <v>81.278406250000003</v>
      </c>
      <c r="L93" s="7">
        <f>SUMIF(data!$A:$A,$H$2&amp;" "&amp;$F93&amp;" "&amp;$H$3&amp;"_"&amp;L$38,data!$I:$I)/1000</f>
        <v>127.23717578125</v>
      </c>
      <c r="M93" s="7">
        <f>SUMIF(data!$A:$A,$H$2&amp;" "&amp;$F93&amp;" "&amp;$H$3&amp;"_"&amp;M$38,data!$I:$I)/1000</f>
        <v>-61.885453124999998</v>
      </c>
      <c r="N93" s="7">
        <f>SUMIF(data!$A:$A,$H$2&amp;" "&amp;$F93&amp;" "&amp;$H$3&amp;"_"&amp;N$38,data!$I:$I)/1000</f>
        <v>-128.63015625</v>
      </c>
      <c r="O93" s="7">
        <f>SUMIF(data!$A:$A,$H$2&amp;" "&amp;$F93&amp;" "&amp;$H$3&amp;"_"&amp;O$38,data!$I:$I)/1000</f>
        <v>490.77877343749998</v>
      </c>
      <c r="P93" s="7">
        <f>SUMIF(data!$A:$A,$H$2&amp;" "&amp;$F93&amp;" "&amp;$H$3&amp;"_"&amp;P$38,data!$I:$I)/1000</f>
        <v>374.16195703124998</v>
      </c>
      <c r="Q93" s="7">
        <f>SUMIF(data!$A:$A,$H$2&amp;" "&amp;$F93&amp;" "&amp;$H$3&amp;"_"&amp;Q$38,data!$I:$I)/1000</f>
        <v>523.21423046874997</v>
      </c>
      <c r="R93" s="7">
        <f>SUMIF(data!$A:$A,$H$2&amp;" "&amp;$F93&amp;" "&amp;$H$3&amp;"_"&amp;R$38,data!$I:$I)/1000</f>
        <v>1051.74392578125</v>
      </c>
      <c r="S93" s="7">
        <f>SUMIF(data!$A:$A,$H$2&amp;" "&amp;$F93&amp;" "&amp;$H$3&amp;"_"&amp;S$38,data!$I:$I)/1000</f>
        <v>1004.7204453125</v>
      </c>
      <c r="T93" s="7">
        <f>SUMIF(data!$A:$A,$H$2&amp;" "&amp;$F93&amp;" "&amp;$H$3&amp;"_"&amp;T$38,data!$I:$I)/1000</f>
        <v>973.40492578124997</v>
      </c>
      <c r="U93" s="7">
        <f>SUMIF(data!$A:$A,$H$2&amp;" "&amp;$F93&amp;" "&amp;$H$3&amp;"_"&amp;U$38,data!$I:$I)/1000</f>
        <v>943.25215234375003</v>
      </c>
      <c r="V93" s="7">
        <f>SUMIF(data!$A:$A,$H$2&amp;" "&amp;$F93&amp;" "&amp;$H$3&amp;"_"&amp;V$38,data!$I:$I)/1000</f>
        <v>915.7110546875</v>
      </c>
      <c r="W93" s="7">
        <f>SUMIF(data!$A:$A,$H$2&amp;" "&amp;$F93&amp;" "&amp;$H$3&amp;"_"&amp;W$38,data!$I:$I)/1000</f>
        <v>1262.33533984375</v>
      </c>
      <c r="X93" s="7">
        <f>SUMIF(data!$A:$A,$H$2&amp;" "&amp;$F93&amp;" "&amp;$H$3&amp;"_"&amp;X$38,data!$I:$I)/1000</f>
        <v>1394.0445507812501</v>
      </c>
      <c r="Y93" s="7">
        <f>SUMIF(data!$A:$A,$H$2&amp;" "&amp;$F93&amp;" "&amp;$H$3&amp;"_"&amp;Y$38,data!$I:$I)/1000</f>
        <v>1665.9458945312499</v>
      </c>
      <c r="Z93" s="7">
        <f>SUMIF(data!$A:$A,$H$2&amp;" "&amp;$F93&amp;" "&amp;$H$3&amp;"_"&amp;Z$38,data!$I:$I)/1000</f>
        <v>2138.273609375</v>
      </c>
      <c r="AA93" s="7">
        <f>SUMIF(data!$A:$A,$H$2&amp;" "&amp;$F93&amp;" "&amp;$H$3&amp;"_"&amp;AA$38,data!$I:$I)/1000</f>
        <v>2180.403828125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11.93492578125</v>
      </c>
      <c r="I94" s="7">
        <f>SUMIF(data!$A:$A,$H$2&amp;" "&amp;$F94&amp;" "&amp;$H$3&amp;"_"&amp;I$38,data!$I:$I)/1000</f>
        <v>37.511066406250002</v>
      </c>
      <c r="J94" s="7">
        <f>SUMIF(data!$A:$A,$H$2&amp;" "&amp;$F94&amp;" "&amp;$H$3&amp;"_"&amp;J$38,data!$I:$I)/1000</f>
        <v>-20.036980468749999</v>
      </c>
      <c r="K94" s="7">
        <f>SUMIF(data!$A:$A,$H$2&amp;" "&amp;$F94&amp;" "&amp;$H$3&amp;"_"&amp;K$38,data!$I:$I)/1000</f>
        <v>82.3113125</v>
      </c>
      <c r="L94" s="7">
        <f>SUMIF(data!$A:$A,$H$2&amp;" "&amp;$F94&amp;" "&amp;$H$3&amp;"_"&amp;L$38,data!$I:$I)/1000</f>
        <v>141.41047265624999</v>
      </c>
      <c r="M94" s="7">
        <f>SUMIF(data!$A:$A,$H$2&amp;" "&amp;$F94&amp;" "&amp;$H$3&amp;"_"&amp;M$38,data!$I:$I)/1000</f>
        <v>-54.408617187499999</v>
      </c>
      <c r="N94" s="7">
        <f>SUMIF(data!$A:$A,$H$2&amp;" "&amp;$F94&amp;" "&amp;$H$3&amp;"_"&amp;N$38,data!$I:$I)/1000</f>
        <v>-112.97590624999999</v>
      </c>
      <c r="O94" s="7">
        <f>SUMIF(data!$A:$A,$H$2&amp;" "&amp;$F94&amp;" "&amp;$H$3&amp;"_"&amp;O$38,data!$I:$I)/1000</f>
        <v>548.26896093749997</v>
      </c>
      <c r="P94" s="7">
        <f>SUMIF(data!$A:$A,$H$2&amp;" "&amp;$F94&amp;" "&amp;$H$3&amp;"_"&amp;P$38,data!$I:$I)/1000</f>
        <v>425.36567578124999</v>
      </c>
      <c r="Q94" s="7">
        <f>SUMIF(data!$A:$A,$H$2&amp;" "&amp;$F94&amp;" "&amp;$H$3&amp;"_"&amp;Q$38,data!$I:$I)/1000</f>
        <v>686.37035546874995</v>
      </c>
      <c r="R94" s="7">
        <f>SUMIF(data!$A:$A,$H$2&amp;" "&amp;$F94&amp;" "&amp;$H$3&amp;"_"&amp;R$38,data!$I:$I)/1000</f>
        <v>1223.8179257812501</v>
      </c>
      <c r="S94" s="7">
        <f>SUMIF(data!$A:$A,$H$2&amp;" "&amp;$F94&amp;" "&amp;$H$3&amp;"_"&amp;S$38,data!$I:$I)/1000</f>
        <v>1165.7960703125</v>
      </c>
      <c r="T94" s="7">
        <f>SUMIF(data!$A:$A,$H$2&amp;" "&amp;$F94&amp;" "&amp;$H$3&amp;"_"&amp;T$38,data!$I:$I)/1000</f>
        <v>1126.30873828125</v>
      </c>
      <c r="U94" s="7">
        <f>SUMIF(data!$A:$A,$H$2&amp;" "&amp;$F94&amp;" "&amp;$H$3&amp;"_"&amp;U$38,data!$I:$I)/1000</f>
        <v>1088.8400273437501</v>
      </c>
      <c r="V94" s="7">
        <f>SUMIF(data!$A:$A,$H$2&amp;" "&amp;$F94&amp;" "&amp;$H$3&amp;"_"&amp;V$38,data!$I:$I)/1000</f>
        <v>1054.6186171874999</v>
      </c>
      <c r="W94" s="7">
        <f>SUMIF(data!$A:$A,$H$2&amp;" "&amp;$F94&amp;" "&amp;$H$3&amp;"_"&amp;W$38,data!$I:$I)/1000</f>
        <v>1407.5254648437499</v>
      </c>
      <c r="X94" s="7">
        <f>SUMIF(data!$A:$A,$H$2&amp;" "&amp;$F94&amp;" "&amp;$H$3&amp;"_"&amp;X$38,data!$I:$I)/1000</f>
        <v>1540.5336757812499</v>
      </c>
      <c r="Y94" s="7">
        <f>SUMIF(data!$A:$A,$H$2&amp;" "&amp;$F94&amp;" "&amp;$H$3&amp;"_"&amp;Y$38,data!$I:$I)/1000</f>
        <v>1817.3187695312499</v>
      </c>
      <c r="Z94" s="7">
        <f>SUMIF(data!$A:$A,$H$2&amp;" "&amp;$F94&amp;" "&amp;$H$3&amp;"_"&amp;Z$38,data!$I:$I)/1000</f>
        <v>2329.9038593750001</v>
      </c>
      <c r="AA94" s="7">
        <f>SUMIF(data!$A:$A,$H$2&amp;" "&amp;$F94&amp;" "&amp;$H$3&amp;"_"&amp;AA$38,data!$I:$I)/1000</f>
        <v>2363.628953125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100.724796875</v>
      </c>
      <c r="I95" s="7">
        <f>SUMIF(data!$A:$A,$H$2&amp;" "&amp;$F95&amp;" "&amp;$H$3&amp;"_"&amp;I$38,data!$N:$N)/1000</f>
        <v>99.902101562499993</v>
      </c>
      <c r="J95" s="7">
        <f>SUMIF(data!$A:$A,$H$2&amp;" "&amp;$F95&amp;" "&amp;$H$3&amp;"_"&amp;J$38,data!$N:$N)/1000</f>
        <v>102.92218750000001</v>
      </c>
      <c r="K95" s="7">
        <f>SUMIF(data!$A:$A,$H$2&amp;" "&amp;$F95&amp;" "&amp;$H$3&amp;"_"&amp;K$38,data!$N:$N)/1000</f>
        <v>103.00547656249999</v>
      </c>
      <c r="L95" s="7">
        <f>SUMIF(data!$A:$A,$H$2&amp;" "&amp;$F95&amp;" "&amp;$H$3&amp;"_"&amp;L$38,data!$N:$N)/1000</f>
        <v>82.197572265624999</v>
      </c>
      <c r="M95" s="7">
        <f>SUMIF(data!$A:$A,$H$2&amp;" "&amp;$F95&amp;" "&amp;$H$3&amp;"_"&amp;M$38,data!$N:$N)/1000</f>
        <v>91.054910156250003</v>
      </c>
      <c r="N95" s="7">
        <f>SUMIF(data!$A:$A,$H$2&amp;" "&amp;$F95&amp;" "&amp;$H$3&amp;"_"&amp;N$38,data!$N:$N)/1000</f>
        <v>78.959710937500006</v>
      </c>
      <c r="O95" s="7">
        <f>SUMIF(data!$A:$A,$H$2&amp;" "&amp;$F95&amp;" "&amp;$H$3&amp;"_"&amp;O$38,data!$N:$N)/1000</f>
        <v>51.513929687500003</v>
      </c>
      <c r="P95" s="7">
        <f>SUMIF(data!$A:$A,$H$2&amp;" "&amp;$F95&amp;" "&amp;$H$3&amp;"_"&amp;P$38,data!$N:$N)/1000</f>
        <v>52.418570312500002</v>
      </c>
      <c r="Q95" s="7">
        <f>SUMIF(data!$A:$A,$H$2&amp;" "&amp;$F95&amp;" "&amp;$H$3&amp;"_"&amp;Q$38,data!$N:$N)/1000</f>
        <v>-288.27810937499999</v>
      </c>
      <c r="R95" s="7">
        <f>SUMIF(data!$A:$A,$H$2&amp;" "&amp;$F95&amp;" "&amp;$H$3&amp;"_"&amp;R$38,data!$N:$N)/1000</f>
        <v>-297.33765625000001</v>
      </c>
      <c r="S95" s="7">
        <f>SUMIF(data!$A:$A,$H$2&amp;" "&amp;$F95&amp;" "&amp;$H$3&amp;"_"&amp;S$38,data!$N:$N)/1000</f>
        <v>-305.80396875000002</v>
      </c>
      <c r="T95" s="7">
        <f>SUMIF(data!$A:$A,$H$2&amp;" "&amp;$F95&amp;" "&amp;$H$3&amp;"_"&amp;T$38,data!$N:$N)/1000</f>
        <v>-330.69315234375</v>
      </c>
      <c r="U95" s="7">
        <f>SUMIF(data!$A:$A,$H$2&amp;" "&amp;$F95&amp;" "&amp;$H$3&amp;"_"&amp;U$38,data!$N:$N)/1000</f>
        <v>-353.3472421875</v>
      </c>
      <c r="V95" s="7">
        <f>SUMIF(data!$A:$A,$H$2&amp;" "&amp;$F95&amp;" "&amp;$H$3&amp;"_"&amp;V$38,data!$N:$N)/1000</f>
        <v>-340.00876171875001</v>
      </c>
      <c r="W95" s="7">
        <f>SUMIF(data!$A:$A,$H$2&amp;" "&amp;$F95&amp;" "&amp;$H$3&amp;"_"&amp;W$38,data!$N:$N)/1000</f>
        <v>-342.83516406249998</v>
      </c>
      <c r="X95" s="7">
        <f>SUMIF(data!$A:$A,$H$2&amp;" "&amp;$F95&amp;" "&amp;$H$3&amp;"_"&amp;X$38,data!$N:$N)/1000</f>
        <v>-313.22544531250003</v>
      </c>
      <c r="Y95" s="7">
        <f>SUMIF(data!$A:$A,$H$2&amp;" "&amp;$F95&amp;" "&amp;$H$3&amp;"_"&amp;Y$38,data!$N:$N)/1000</f>
        <v>-248.9511640625</v>
      </c>
      <c r="Z95" s="7">
        <f>SUMIF(data!$A:$A,$H$2&amp;" "&amp;$F95&amp;" "&amp;$H$3&amp;"_"&amp;Z$38,data!$N:$N)/1000</f>
        <v>-279.93196093749998</v>
      </c>
      <c r="AA95" s="7">
        <f>SUMIF(data!$A:$A,$H$2&amp;" "&amp;$F95&amp;" "&amp;$H$3&amp;"_"&amp;AA$38,data!$N:$N)/1000</f>
        <v>50.385187500000001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75.361265625000001</v>
      </c>
      <c r="I96" s="7">
        <f>SUMIF(data!$A:$A,$H$2&amp;" "&amp;$F96&amp;" "&amp;$H$3&amp;"_"&amp;I$38,data!$H:$H)/1000</f>
        <v>79.887015625000004</v>
      </c>
      <c r="J96" s="7">
        <f>SUMIF(data!$A:$A,$H$2&amp;" "&amp;$F96&amp;" "&amp;$H$3&amp;"_"&amp;J$38,data!$H:$H)/1000</f>
        <v>94.074662597656257</v>
      </c>
      <c r="K96" s="7">
        <f>SUMIF(data!$A:$A,$H$2&amp;" "&amp;$F96&amp;" "&amp;$H$3&amp;"_"&amp;K$38,data!$H:$H)/1000</f>
        <v>94.523795410156254</v>
      </c>
      <c r="L96" s="7">
        <f>SUMIF(data!$A:$A,$H$2&amp;" "&amp;$F96&amp;" "&amp;$H$3&amp;"_"&amp;L$38,data!$H:$H)/1000</f>
        <v>110.62888574218751</v>
      </c>
      <c r="M96" s="7">
        <f>SUMIF(data!$A:$A,$H$2&amp;" "&amp;$F96&amp;" "&amp;$H$3&amp;"_"&amp;M$38,data!$H:$H)/1000</f>
        <v>128.05335351562499</v>
      </c>
      <c r="N96" s="7">
        <f>SUMIF(data!$A:$A,$H$2&amp;" "&amp;$F96&amp;" "&amp;$H$3&amp;"_"&amp;N$38,data!$H:$H)/1000</f>
        <v>156.62562890625</v>
      </c>
      <c r="O96" s="7">
        <f>SUMIF(data!$A:$A,$H$2&amp;" "&amp;$F96&amp;" "&amp;$H$3&amp;"_"&amp;O$38,data!$H:$H)/1000</f>
        <v>175.46214453125</v>
      </c>
      <c r="P96" s="7">
        <f>SUMIF(data!$A:$A,$H$2&amp;" "&amp;$F96&amp;" "&amp;$H$3&amp;"_"&amp;P$38,data!$H:$H)/1000</f>
        <v>183.08054296875</v>
      </c>
      <c r="Q96" s="7">
        <f>SUMIF(data!$A:$A,$H$2&amp;" "&amp;$F96&amp;" "&amp;$H$3&amp;"_"&amp;Q$38,data!$H:$H)/1000</f>
        <v>238.33710937500001</v>
      </c>
      <c r="R96" s="7">
        <f>SUMIF(data!$A:$A,$H$2&amp;" "&amp;$F96&amp;" "&amp;$H$3&amp;"_"&amp;R$38,data!$H:$H)/1000</f>
        <v>245.95036718750001</v>
      </c>
      <c r="S96" s="7">
        <f>SUMIF(data!$A:$A,$H$2&amp;" "&amp;$F96&amp;" "&amp;$H$3&amp;"_"&amp;S$38,data!$H:$H)/1000</f>
        <v>256.22766406250003</v>
      </c>
      <c r="T96" s="7">
        <f>SUMIF(data!$A:$A,$H$2&amp;" "&amp;$F96&amp;" "&amp;$H$3&amp;"_"&amp;T$38,data!$H:$H)/1000</f>
        <v>264.047453125</v>
      </c>
      <c r="U96" s="7">
        <f>SUMIF(data!$A:$A,$H$2&amp;" "&amp;$F96&amp;" "&amp;$H$3&amp;"_"&amp;U$38,data!$H:$H)/1000</f>
        <v>268.75896093749998</v>
      </c>
      <c r="V96" s="7">
        <f>SUMIF(data!$A:$A,$H$2&amp;" "&amp;$F96&amp;" "&amp;$H$3&amp;"_"&amp;V$38,data!$H:$H)/1000</f>
        <v>262.862421875</v>
      </c>
      <c r="W96" s="7">
        <f>SUMIF(data!$A:$A,$H$2&amp;" "&amp;$F96&amp;" "&amp;$H$3&amp;"_"&amp;W$38,data!$H:$H)/1000</f>
        <v>321.41878906250003</v>
      </c>
      <c r="X96" s="7">
        <f>SUMIF(data!$A:$A,$H$2&amp;" "&amp;$F96&amp;" "&amp;$H$3&amp;"_"&amp;X$38,data!$H:$H)/1000</f>
        <v>322.91800000000001</v>
      </c>
      <c r="Y96" s="7">
        <f>SUMIF(data!$A:$A,$H$2&amp;" "&amp;$F96&amp;" "&amp;$H$3&amp;"_"&amp;Y$38,data!$H:$H)/1000</f>
        <v>364.08730468750002</v>
      </c>
      <c r="Z96" s="7">
        <f>SUMIF(data!$A:$A,$H$2&amp;" "&amp;$F96&amp;" "&amp;$H$3&amp;"_"&amp;Z$38,data!$H:$H)/1000</f>
        <v>432.90268750000001</v>
      </c>
      <c r="AA96" s="7">
        <f>SUMIF(data!$A:$A,$H$2&amp;" "&amp;$F96&amp;" "&amp;$H$3&amp;"_"&amp;AA$38,data!$H:$H)/1000</f>
        <v>464.05879687499998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37.298457031249995</v>
      </c>
      <c r="I97" s="8">
        <f t="shared" ref="I97" si="25">SUM(I94:I95)-I96</f>
        <v>57.526152343749999</v>
      </c>
      <c r="J97" s="8">
        <f t="shared" ref="J97" si="26">SUM(J94:J95)-J96</f>
        <v>-11.189455566406252</v>
      </c>
      <c r="K97" s="8">
        <f t="shared" ref="K97:AA97" si="27">SUM(K94:K95)-K96</f>
        <v>90.792993652343739</v>
      </c>
      <c r="L97" s="8">
        <f t="shared" si="27"/>
        <v>112.97915917968747</v>
      </c>
      <c r="M97" s="8">
        <f t="shared" si="27"/>
        <v>-91.407060546874987</v>
      </c>
      <c r="N97" s="8">
        <f t="shared" si="27"/>
        <v>-190.64182421875</v>
      </c>
      <c r="O97" s="8">
        <f t="shared" si="27"/>
        <v>424.3207460937499</v>
      </c>
      <c r="P97" s="8">
        <f t="shared" si="27"/>
        <v>294.70370312499995</v>
      </c>
      <c r="Q97" s="8">
        <f t="shared" si="27"/>
        <v>159.75513671874995</v>
      </c>
      <c r="R97" s="8">
        <f t="shared" si="27"/>
        <v>680.52990234375011</v>
      </c>
      <c r="S97" s="8">
        <f t="shared" si="27"/>
        <v>603.76443749999999</v>
      </c>
      <c r="T97" s="8">
        <f t="shared" si="27"/>
        <v>531.56813281250015</v>
      </c>
      <c r="U97" s="8">
        <f t="shared" si="27"/>
        <v>466.7338242187501</v>
      </c>
      <c r="V97" s="8">
        <f t="shared" si="27"/>
        <v>451.74743359374986</v>
      </c>
      <c r="W97" s="8">
        <f t="shared" si="27"/>
        <v>743.27151171874971</v>
      </c>
      <c r="X97" s="8">
        <f t="shared" si="27"/>
        <v>904.39023046875002</v>
      </c>
      <c r="Y97" s="8">
        <f t="shared" si="27"/>
        <v>1204.2803007812499</v>
      </c>
      <c r="Z97" s="8">
        <f t="shared" si="27"/>
        <v>1617.0692109375004</v>
      </c>
      <c r="AA97" s="8">
        <f t="shared" si="27"/>
        <v>1949.9553437499999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27.125732421875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133.31381250000001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0</v>
      </c>
      <c r="Y99" s="7">
        <f>SUMIF(data!$A:$A,$H$2&amp;" "&amp;$F99&amp;" "&amp;$H$3&amp;"_"&amp;Y$38,data!$K:$K)/1000</f>
        <v>0</v>
      </c>
      <c r="Z99" s="7">
        <f>SUMIF(data!$A:$A,$H$2&amp;" "&amp;$F99&amp;" "&amp;$H$3&amp;"_"&amp;Z$38,data!$K:$K)/1000</f>
        <v>0</v>
      </c>
      <c r="AA99" s="7">
        <f>SUMIF(data!$A:$A,$H$2&amp;" "&amp;$F99&amp;" "&amp;$H$3&amp;"_"&amp;AA$38,data!$K:$K)/1000</f>
        <v>0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743.09094862491088</v>
      </c>
      <c r="I100" s="8">
        <f>I91+I92+I95-I96+I98+I99+Load_ROC!E$5</f>
        <v>784.73032741303621</v>
      </c>
      <c r="J100" s="8">
        <f>J91+J92+J95-J96+J98+J99+Load_ROC!F$5</f>
        <v>721.06076217687212</v>
      </c>
      <c r="K100" s="8">
        <f>K91+K92+K95-K96+K98+K99+Load_ROC!G$5</f>
        <v>867.07608191590907</v>
      </c>
      <c r="L100" s="8">
        <f>L91+L92+L95-L96+L98+L99+Load_ROC!H$5</f>
        <v>917.41059687708548</v>
      </c>
      <c r="M100" s="8">
        <f>M91+M92+M95-M96+M98+M99+Load_ROC!I$5</f>
        <v>671.50765936527148</v>
      </c>
      <c r="N100" s="8">
        <f>N91+N92+N95-N96+N98+N99+Load_ROC!J$5</f>
        <v>567.09656203592738</v>
      </c>
      <c r="O100" s="8">
        <f>O91+O92+O95-O96+O98+O99+Load_ROC!K$5</f>
        <v>1395.6778283594351</v>
      </c>
      <c r="P100" s="8">
        <f>P91+P92+P95-P96+P98+P99+Load_ROC!L$5</f>
        <v>1220.8416960403974</v>
      </c>
      <c r="Q100" s="8">
        <f>Q91+Q92+Q95-Q96+Q98+Q99+Load_ROC!M$5</f>
        <v>1150.5332836283758</v>
      </c>
      <c r="R100" s="8">
        <f>R91+R92+R95-R96+R98+R99+Load_ROC!N$5</f>
        <v>1833.3232406151858</v>
      </c>
      <c r="S100" s="8">
        <f>S91+S92+S95-S96+S98+S99+Load_ROC!O$5</f>
        <v>1760.8567296537674</v>
      </c>
      <c r="T100" s="8">
        <f>T91+T92+T95-T96+T98+T99+Load_ROC!P$5</f>
        <v>1697.8943971508834</v>
      </c>
      <c r="U100" s="8">
        <f>U91+U92+U95-U96+U98+U99+Load_ROC!Q$5</f>
        <v>1642.5253693453412</v>
      </c>
      <c r="V100" s="8">
        <f>V91+V92+V95-V96+V98+V99+Load_ROC!R$5</f>
        <v>1638.9891781709798</v>
      </c>
      <c r="W100" s="8">
        <f>W91+W92+W95-W96+W98+W99+Load_ROC!S$5</f>
        <v>2043.4871833131106</v>
      </c>
      <c r="X100" s="8">
        <f>X91+X92+X95-X96+X98+X99+Load_ROC!T$5</f>
        <v>2395.3010998358964</v>
      </c>
      <c r="Y100" s="8">
        <f>Y91+Y92+Y95-Y96+Y98+Y99+Load_ROC!U$5</f>
        <v>2649.6239829457286</v>
      </c>
      <c r="Z100" s="8">
        <f>Z91+Z92+Z95-Z96+Z98+Z99+Load_ROC!V$5</f>
        <v>3207.7237519244691</v>
      </c>
      <c r="AA100" s="8">
        <f>AA91+AA92+AA95-AA96+AA98+AA99+Load_ROC!W$5</f>
        <v>3537.0689055789981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743.09094862491088</v>
      </c>
      <c r="I101" s="8">
        <f>I91+I93+I95-I96+I98+I99+Load_ROC!E$5</f>
        <v>784.73032741303621</v>
      </c>
      <c r="J101" s="8">
        <f>J91+J93+J95-J96+J98+J99+Load_ROC!F$5</f>
        <v>739.40675436437209</v>
      </c>
      <c r="K101" s="8">
        <f>K91+K93+K95-K96+K98+K99+Load_ROC!G$5</f>
        <v>856.51130457215913</v>
      </c>
      <c r="L101" s="8">
        <f>L91+L93+L95-L96+L98+L99+Load_ROC!H$5</f>
        <v>880.91214375208551</v>
      </c>
      <c r="M101" s="8">
        <f>M91+M93+M95-M96+M98+M99+Load_ROC!I$5</f>
        <v>698.30700311527153</v>
      </c>
      <c r="N101" s="8">
        <f>N91+N93+N95-N96+N98+N99+Load_ROC!J$5</f>
        <v>606.98834328592739</v>
      </c>
      <c r="O101" s="8">
        <f>O91+O93+O95-O96+O98+O99+Load_ROC!K$5</f>
        <v>1219.2306096094351</v>
      </c>
      <c r="P101" s="8">
        <f>P91+P93+P95-P96+P98+P99+Load_ROC!L$5</f>
        <v>1085.1831647903978</v>
      </c>
      <c r="Q101" s="8">
        <f>Q91+Q93+Q95-Q96+Q98+Q99+Load_ROC!M$5</f>
        <v>857.60728362837585</v>
      </c>
      <c r="R101" s="8">
        <f>R91+R93+R95-R96+R98+R99+Load_ROC!N$5</f>
        <v>1388.5611156151858</v>
      </c>
      <c r="S101" s="8">
        <f>S91+S93+S95-S96+S98+S99+Load_ROC!O$5</f>
        <v>1343.3662296537675</v>
      </c>
      <c r="T101" s="8">
        <f>T91+T93+T95-T96+T98+T99+Load_ROC!P$5</f>
        <v>1300.5870846508833</v>
      </c>
      <c r="U101" s="8">
        <f>U91+U93+U95-U96+U98+U99+Load_ROC!Q$5</f>
        <v>1263.5045568453411</v>
      </c>
      <c r="V101" s="8">
        <f>V91+V93+V95-V96+V98+V99+Load_ROC!R$5</f>
        <v>1276.6597406709798</v>
      </c>
      <c r="W101" s="8">
        <f>W91+W93+W95-W96+W98+W99+Load_ROC!S$5</f>
        <v>1589.0870583131109</v>
      </c>
      <c r="X101" s="8">
        <f>X91+X93+X95-X96+X98+X99+Load_ROC!T$5</f>
        <v>1902.7975998358966</v>
      </c>
      <c r="Y101" s="8">
        <f>Y91+Y93+Y95-Y96+Y98+Y99+Load_ROC!U$5</f>
        <v>2084.4796079457278</v>
      </c>
      <c r="Z101" s="8">
        <f>Z91+Z93+Z95-Z96+Z98+Z99+Load_ROC!V$5</f>
        <v>2479.3582519244692</v>
      </c>
      <c r="AA101" s="8">
        <f>AA91+AA93+AA95-AA96+AA98+AA99+Load_ROC!W$5</f>
        <v>2842.2977805789978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743.09094862491088</v>
      </c>
      <c r="I102" s="8">
        <f>I91+I97+I98+I99+Load_ROC!E$5</f>
        <v>784.73032741303621</v>
      </c>
      <c r="J102" s="8">
        <f>J91+J97+J98+J99+Load_ROC!F$5</f>
        <v>737.61308639562208</v>
      </c>
      <c r="K102" s="8">
        <f>K91+K97+K98+K99+Load_ROC!G$5</f>
        <v>857.54421082215902</v>
      </c>
      <c r="L102" s="8">
        <f>L91+L97+L98+L99+Load_ROC!H$5</f>
        <v>895.08544062708552</v>
      </c>
      <c r="M102" s="8">
        <f>M91+M97+M98+M99+Load_ROC!I$5</f>
        <v>705.78383905277155</v>
      </c>
      <c r="N102" s="8">
        <f>N91+N97+N98+N99+Load_ROC!J$5</f>
        <v>622.64259328592743</v>
      </c>
      <c r="O102" s="8">
        <f>O91+O97+O98+O99+Load_ROC!K$5</f>
        <v>1276.7207971094351</v>
      </c>
      <c r="P102" s="8">
        <f>P91+P97+P98+P99+Load_ROC!L$5</f>
        <v>1136.3868835403975</v>
      </c>
      <c r="Q102" s="8">
        <f>Q91+Q97+Q98+Q99+Load_ROC!M$5</f>
        <v>1020.7634086283758</v>
      </c>
      <c r="R102" s="8">
        <f>R91+R97+R98+R99+Load_ROC!N$5</f>
        <v>1560.6351156151859</v>
      </c>
      <c r="S102" s="8">
        <f>S91+S97+S98+S99+Load_ROC!O$5</f>
        <v>1504.4418546537675</v>
      </c>
      <c r="T102" s="8">
        <f>T91+T97+T98+T99+Load_ROC!P$5</f>
        <v>1453.4908971508835</v>
      </c>
      <c r="U102" s="8">
        <f>U91+U97+U98+U99+Load_ROC!Q$5</f>
        <v>1409.0924318453413</v>
      </c>
      <c r="V102" s="8">
        <f>V91+V97+V98+V99+Load_ROC!R$5</f>
        <v>1415.5673031709798</v>
      </c>
      <c r="W102" s="8">
        <f>W91+W97+W98+W99+Load_ROC!S$5</f>
        <v>1734.2771833131108</v>
      </c>
      <c r="X102" s="8">
        <f>X91+X97+X98+X99+Load_ROC!T$5</f>
        <v>2049.2867248358966</v>
      </c>
      <c r="Y102" s="8">
        <f>Y91+Y97+Y98+Y99+Load_ROC!U$5</f>
        <v>2235.8524829457278</v>
      </c>
      <c r="Z102" s="8">
        <f>Z91+Z97+Z98+Z99+Load_ROC!V$5</f>
        <v>2670.9885019244693</v>
      </c>
      <c r="AA102" s="8">
        <f>AA91+AA97+AA98+AA99+Load_ROC!W$5</f>
        <v>3025.5229055789978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11.93492578125</v>
      </c>
      <c r="I105" s="7">
        <f>SUMIF(data!$A:$A,$H$2&amp;" "&amp;$F105&amp;" "&amp;$H$3&amp;"_"&amp;I$38,data!$I:$I)/1000</f>
        <v>37.511066406250002</v>
      </c>
      <c r="J105" s="7">
        <f>SUMIF(data!$A:$A,$H$2&amp;" "&amp;$F105&amp;" "&amp;$H$3&amp;"_"&amp;J$38,data!$I:$I)/1000</f>
        <v>-36.589304687499997</v>
      </c>
      <c r="K105" s="7">
        <f>SUMIF(data!$A:$A,$H$2&amp;" "&amp;$F105&amp;" "&amp;$H$3&amp;"_"&amp;K$38,data!$I:$I)/1000</f>
        <v>91.843183593749998</v>
      </c>
      <c r="L105" s="7">
        <f>SUMIF(data!$A:$A,$H$2&amp;" "&amp;$F105&amp;" "&amp;$H$3&amp;"_"&amp;L$38,data!$I:$I)/1000</f>
        <v>163.73562890625001</v>
      </c>
      <c r="M105" s="7">
        <f>SUMIF(data!$A:$A,$H$2&amp;" "&amp;$F105&amp;" "&amp;$H$3&amp;"_"&amp;M$38,data!$I:$I)/1000</f>
        <v>-88.684796875000004</v>
      </c>
      <c r="N105" s="7">
        <f>SUMIF(data!$A:$A,$H$2&amp;" "&amp;$F105&amp;" "&amp;$H$3&amp;"_"&amp;N$38,data!$I:$I)/1000</f>
        <v>-168.52193750000001</v>
      </c>
      <c r="O105" s="7">
        <f>SUMIF(data!$A:$A,$H$2&amp;" "&amp;$F105&amp;" "&amp;$H$3&amp;"_"&amp;O$38,data!$I:$I)/1000</f>
        <v>667.22599218749997</v>
      </c>
      <c r="P105" s="7">
        <f>SUMIF(data!$A:$A,$H$2&amp;" "&amp;$F105&amp;" "&amp;$H$3&amp;"_"&amp;P$38,data!$I:$I)/1000</f>
        <v>509.82048828124999</v>
      </c>
      <c r="Q105" s="7">
        <f>SUMIF(data!$A:$A,$H$2&amp;" "&amp;$F105&amp;" "&amp;$H$3&amp;"_"&amp;Q$38,data!$I:$I)/1000</f>
        <v>816.14023046875002</v>
      </c>
      <c r="R105" s="7">
        <f>SUMIF(data!$A:$A,$H$2&amp;" "&amp;$F105&amp;" "&amp;$H$3&amp;"_"&amp;R$38,data!$I:$I)/1000</f>
        <v>1496.50605078125</v>
      </c>
      <c r="S105" s="7">
        <f>SUMIF(data!$A:$A,$H$2&amp;" "&amp;$F105&amp;" "&amp;$H$3&amp;"_"&amp;S$38,data!$I:$I)/1000</f>
        <v>1422.2109453124999</v>
      </c>
      <c r="T105" s="7">
        <f>SUMIF(data!$A:$A,$H$2&amp;" "&amp;$F105&amp;" "&amp;$H$3&amp;"_"&amp;T$38,data!$I:$I)/1000</f>
        <v>1370.7122382812499</v>
      </c>
      <c r="U105" s="7">
        <f>SUMIF(data!$A:$A,$H$2&amp;" "&amp;$F105&amp;" "&amp;$H$3&amp;"_"&amp;U$38,data!$I:$I)/1000</f>
        <v>1322.2729648437501</v>
      </c>
      <c r="V105" s="7">
        <f>SUMIF(data!$A:$A,$H$2&amp;" "&amp;$F105&amp;" "&amp;$H$3&amp;"_"&amp;V$38,data!$I:$I)/1000</f>
        <v>1278.0404921874999</v>
      </c>
      <c r="W105" s="7">
        <f>SUMIF(data!$A:$A,$H$2&amp;" "&amp;$F105&amp;" "&amp;$H$3&amp;"_"&amp;W$38,data!$I:$I)/1000</f>
        <v>1716.7354648437499</v>
      </c>
      <c r="X105" s="7">
        <f>SUMIF(data!$A:$A,$H$2&amp;" "&amp;$F105&amp;" "&amp;$H$3&amp;"_"&amp;X$38,data!$I:$I)/1000</f>
        <v>1886.5480507812499</v>
      </c>
      <c r="Y105" s="7">
        <f>SUMIF(data!$A:$A,$H$2&amp;" "&amp;$F105&amp;" "&amp;$H$3&amp;"_"&amp;Y$38,data!$I:$I)/1000</f>
        <v>2231.0902695312502</v>
      </c>
      <c r="Z105" s="7">
        <f>SUMIF(data!$A:$A,$H$2&amp;" "&amp;$F105&amp;" "&amp;$H$3&amp;"_"&amp;Z$38,data!$I:$I)/1000</f>
        <v>2866.6391093749999</v>
      </c>
      <c r="AA105" s="7">
        <f>SUMIF(data!$A:$A,$H$2&amp;" "&amp;$F105&amp;" "&amp;$H$3&amp;"_"&amp;AA$38,data!$I:$I)/1000</f>
        <v>2875.1749531249998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11.93492578125</v>
      </c>
      <c r="I106" s="7">
        <f>SUMIF(data!$A:$A,$H$2&amp;" "&amp;$F106&amp;" "&amp;$H$3&amp;"_"&amp;I$38,data!$I:$I)/1000</f>
        <v>37.511066406250002</v>
      </c>
      <c r="J106" s="7">
        <f>SUMIF(data!$A:$A,$H$2&amp;" "&amp;$F106&amp;" "&amp;$H$3&amp;"_"&amp;J$38,data!$I:$I)/1000</f>
        <v>-18.243312499999998</v>
      </c>
      <c r="K106" s="7">
        <f>SUMIF(data!$A:$A,$H$2&amp;" "&amp;$F106&amp;" "&amp;$H$3&amp;"_"&amp;K$38,data!$I:$I)/1000</f>
        <v>81.278406250000003</v>
      </c>
      <c r="L106" s="7">
        <f>SUMIF(data!$A:$A,$H$2&amp;" "&amp;$F106&amp;" "&amp;$H$3&amp;"_"&amp;L$38,data!$I:$I)/1000</f>
        <v>127.23717578125</v>
      </c>
      <c r="M106" s="7">
        <f>SUMIF(data!$A:$A,$H$2&amp;" "&amp;$F106&amp;" "&amp;$H$3&amp;"_"&amp;M$38,data!$I:$I)/1000</f>
        <v>-61.885453124999998</v>
      </c>
      <c r="N106" s="7">
        <f>SUMIF(data!$A:$A,$H$2&amp;" "&amp;$F106&amp;" "&amp;$H$3&amp;"_"&amp;N$38,data!$I:$I)/1000</f>
        <v>-128.63015625</v>
      </c>
      <c r="O106" s="7">
        <f>SUMIF(data!$A:$A,$H$2&amp;" "&amp;$F106&amp;" "&amp;$H$3&amp;"_"&amp;O$38,data!$I:$I)/1000</f>
        <v>490.77877343749998</v>
      </c>
      <c r="P106" s="7">
        <f>SUMIF(data!$A:$A,$H$2&amp;" "&amp;$F106&amp;" "&amp;$H$3&amp;"_"&amp;P$38,data!$I:$I)/1000</f>
        <v>374.16195703124998</v>
      </c>
      <c r="Q106" s="7">
        <f>SUMIF(data!$A:$A,$H$2&amp;" "&amp;$F106&amp;" "&amp;$H$3&amp;"_"&amp;Q$38,data!$I:$I)/1000</f>
        <v>523.21423046874997</v>
      </c>
      <c r="R106" s="7">
        <f>SUMIF(data!$A:$A,$H$2&amp;" "&amp;$F106&amp;" "&amp;$H$3&amp;"_"&amp;R$38,data!$I:$I)/1000</f>
        <v>1051.74392578125</v>
      </c>
      <c r="S106" s="7">
        <f>SUMIF(data!$A:$A,$H$2&amp;" "&amp;$F106&amp;" "&amp;$H$3&amp;"_"&amp;S$38,data!$I:$I)/1000</f>
        <v>1004.7204453125</v>
      </c>
      <c r="T106" s="7">
        <f>SUMIF(data!$A:$A,$H$2&amp;" "&amp;$F106&amp;" "&amp;$H$3&amp;"_"&amp;T$38,data!$I:$I)/1000</f>
        <v>973.40492578124997</v>
      </c>
      <c r="U106" s="7">
        <f>SUMIF(data!$A:$A,$H$2&amp;" "&amp;$F106&amp;" "&amp;$H$3&amp;"_"&amp;U$38,data!$I:$I)/1000</f>
        <v>943.25215234375003</v>
      </c>
      <c r="V106" s="7">
        <f>SUMIF(data!$A:$A,$H$2&amp;" "&amp;$F106&amp;" "&amp;$H$3&amp;"_"&amp;V$38,data!$I:$I)/1000</f>
        <v>915.7110546875</v>
      </c>
      <c r="W106" s="7">
        <f>SUMIF(data!$A:$A,$H$2&amp;" "&amp;$F106&amp;" "&amp;$H$3&amp;"_"&amp;W$38,data!$I:$I)/1000</f>
        <v>1262.33533984375</v>
      </c>
      <c r="X106" s="7">
        <f>SUMIF(data!$A:$A,$H$2&amp;" "&amp;$F106&amp;" "&amp;$H$3&amp;"_"&amp;X$38,data!$I:$I)/1000</f>
        <v>1394.0445507812501</v>
      </c>
      <c r="Y106" s="7">
        <f>SUMIF(data!$A:$A,$H$2&amp;" "&amp;$F106&amp;" "&amp;$H$3&amp;"_"&amp;Y$38,data!$I:$I)/1000</f>
        <v>1665.9458945312499</v>
      </c>
      <c r="Z106" s="7">
        <f>SUMIF(data!$A:$A,$H$2&amp;" "&amp;$F106&amp;" "&amp;$H$3&amp;"_"&amp;Z$38,data!$I:$I)/1000</f>
        <v>2138.273609375</v>
      </c>
      <c r="AA106" s="7">
        <f>SUMIF(data!$A:$A,$H$2&amp;" "&amp;$F106&amp;" "&amp;$H$3&amp;"_"&amp;AA$38,data!$I:$I)/1000</f>
        <v>2180.403828125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11.93492578125</v>
      </c>
      <c r="I107" s="7">
        <f>SUMIF(data!$A:$A,$H$2&amp;" "&amp;$F107&amp;" "&amp;$H$3&amp;"_"&amp;I$38,data!$I:$I)/1000</f>
        <v>37.511066406250002</v>
      </c>
      <c r="J107" s="7">
        <f>SUMIF(data!$A:$A,$H$2&amp;" "&amp;$F107&amp;" "&amp;$H$3&amp;"_"&amp;J$38,data!$I:$I)/1000</f>
        <v>-20.036980468749999</v>
      </c>
      <c r="K107" s="7">
        <f>SUMIF(data!$A:$A,$H$2&amp;" "&amp;$F107&amp;" "&amp;$H$3&amp;"_"&amp;K$38,data!$I:$I)/1000</f>
        <v>82.3113125</v>
      </c>
      <c r="L107" s="7">
        <f>SUMIF(data!$A:$A,$H$2&amp;" "&amp;$F107&amp;" "&amp;$H$3&amp;"_"&amp;L$38,data!$I:$I)/1000</f>
        <v>141.41047265624999</v>
      </c>
      <c r="M107" s="7">
        <f>SUMIF(data!$A:$A,$H$2&amp;" "&amp;$F107&amp;" "&amp;$H$3&amp;"_"&amp;M$38,data!$I:$I)/1000</f>
        <v>-54.408617187499999</v>
      </c>
      <c r="N107" s="7">
        <f>SUMIF(data!$A:$A,$H$2&amp;" "&amp;$F107&amp;" "&amp;$H$3&amp;"_"&amp;N$38,data!$I:$I)/1000</f>
        <v>-112.97590624999999</v>
      </c>
      <c r="O107" s="7">
        <f>SUMIF(data!$A:$A,$H$2&amp;" "&amp;$F107&amp;" "&amp;$H$3&amp;"_"&amp;O$38,data!$I:$I)/1000</f>
        <v>548.26896093749997</v>
      </c>
      <c r="P107" s="7">
        <f>SUMIF(data!$A:$A,$H$2&amp;" "&amp;$F107&amp;" "&amp;$H$3&amp;"_"&amp;P$38,data!$I:$I)/1000</f>
        <v>425.36567578124999</v>
      </c>
      <c r="Q107" s="7">
        <f>SUMIF(data!$A:$A,$H$2&amp;" "&amp;$F107&amp;" "&amp;$H$3&amp;"_"&amp;Q$38,data!$I:$I)/1000</f>
        <v>686.37035546874995</v>
      </c>
      <c r="R107" s="7">
        <f>SUMIF(data!$A:$A,$H$2&amp;" "&amp;$F107&amp;" "&amp;$H$3&amp;"_"&amp;R$38,data!$I:$I)/1000</f>
        <v>1223.8179257812501</v>
      </c>
      <c r="S107" s="7">
        <f>SUMIF(data!$A:$A,$H$2&amp;" "&amp;$F107&amp;" "&amp;$H$3&amp;"_"&amp;S$38,data!$I:$I)/1000</f>
        <v>1165.7960703125</v>
      </c>
      <c r="T107" s="7">
        <f>SUMIF(data!$A:$A,$H$2&amp;" "&amp;$F107&amp;" "&amp;$H$3&amp;"_"&amp;T$38,data!$I:$I)/1000</f>
        <v>1126.30873828125</v>
      </c>
      <c r="U107" s="7">
        <f>SUMIF(data!$A:$A,$H$2&amp;" "&amp;$F107&amp;" "&amp;$H$3&amp;"_"&amp;U$38,data!$I:$I)/1000</f>
        <v>1088.8400273437501</v>
      </c>
      <c r="V107" s="7">
        <f>SUMIF(data!$A:$A,$H$2&amp;" "&amp;$F107&amp;" "&amp;$H$3&amp;"_"&amp;V$38,data!$I:$I)/1000</f>
        <v>1054.6186171874999</v>
      </c>
      <c r="W107" s="7">
        <f>SUMIF(data!$A:$A,$H$2&amp;" "&amp;$F107&amp;" "&amp;$H$3&amp;"_"&amp;W$38,data!$I:$I)/1000</f>
        <v>1407.5254648437499</v>
      </c>
      <c r="X107" s="7">
        <f>SUMIF(data!$A:$A,$H$2&amp;" "&amp;$F107&amp;" "&amp;$H$3&amp;"_"&amp;X$38,data!$I:$I)/1000</f>
        <v>1540.5336757812499</v>
      </c>
      <c r="Y107" s="7">
        <f>SUMIF(data!$A:$A,$H$2&amp;" "&amp;$F107&amp;" "&amp;$H$3&amp;"_"&amp;Y$38,data!$I:$I)/1000</f>
        <v>1817.3187695312499</v>
      </c>
      <c r="Z107" s="7">
        <f>SUMIF(data!$A:$A,$H$2&amp;" "&amp;$F107&amp;" "&amp;$H$3&amp;"_"&amp;Z$38,data!$I:$I)/1000</f>
        <v>2329.9038593750001</v>
      </c>
      <c r="AA107" s="7">
        <f>SUMIF(data!$A:$A,$H$2&amp;" "&amp;$F107&amp;" "&amp;$H$3&amp;"_"&amp;AA$38,data!$I:$I)/1000</f>
        <v>2363.628953125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100.724796875</v>
      </c>
      <c r="I108" s="7">
        <f>SUMIF(data!$A:$A,$H$2&amp;" "&amp;$F108&amp;" "&amp;$H$3&amp;"_"&amp;I$38,data!$N:$N)/1000</f>
        <v>99.902101562499993</v>
      </c>
      <c r="J108" s="7">
        <f>SUMIF(data!$A:$A,$H$2&amp;" "&amp;$F108&amp;" "&amp;$H$3&amp;"_"&amp;J$38,data!$N:$N)/1000</f>
        <v>102.92218750000001</v>
      </c>
      <c r="K108" s="7">
        <f>SUMIF(data!$A:$A,$H$2&amp;" "&amp;$F108&amp;" "&amp;$H$3&amp;"_"&amp;K$38,data!$N:$N)/1000</f>
        <v>103.00547656249999</v>
      </c>
      <c r="L108" s="7">
        <f>SUMIF(data!$A:$A,$H$2&amp;" "&amp;$F108&amp;" "&amp;$H$3&amp;"_"&amp;L$38,data!$N:$N)/1000</f>
        <v>82.197572265624999</v>
      </c>
      <c r="M108" s="7">
        <f>SUMIF(data!$A:$A,$H$2&amp;" "&amp;$F108&amp;" "&amp;$H$3&amp;"_"&amp;M$38,data!$N:$N)/1000</f>
        <v>91.054910156250003</v>
      </c>
      <c r="N108" s="7">
        <f>SUMIF(data!$A:$A,$H$2&amp;" "&amp;$F108&amp;" "&amp;$H$3&amp;"_"&amp;N$38,data!$N:$N)/1000</f>
        <v>78.959710937500006</v>
      </c>
      <c r="O108" s="7">
        <f>SUMIF(data!$A:$A,$H$2&amp;" "&amp;$F108&amp;" "&amp;$H$3&amp;"_"&amp;O$38,data!$N:$N)/1000</f>
        <v>51.513929687500003</v>
      </c>
      <c r="P108" s="7">
        <f>SUMIF(data!$A:$A,$H$2&amp;" "&amp;$F108&amp;" "&amp;$H$3&amp;"_"&amp;P$38,data!$N:$N)/1000</f>
        <v>52.418570312500002</v>
      </c>
      <c r="Q108" s="7">
        <f>SUMIF(data!$A:$A,$H$2&amp;" "&amp;$F108&amp;" "&amp;$H$3&amp;"_"&amp;Q$38,data!$N:$N)/1000</f>
        <v>-288.27810937499999</v>
      </c>
      <c r="R108" s="7">
        <f>SUMIF(data!$A:$A,$H$2&amp;" "&amp;$F108&amp;" "&amp;$H$3&amp;"_"&amp;R$38,data!$N:$N)/1000</f>
        <v>-297.33765625000001</v>
      </c>
      <c r="S108" s="7">
        <f>SUMIF(data!$A:$A,$H$2&amp;" "&amp;$F108&amp;" "&amp;$H$3&amp;"_"&amp;S$38,data!$N:$N)/1000</f>
        <v>-305.80396875000002</v>
      </c>
      <c r="T108" s="7">
        <f>SUMIF(data!$A:$A,$H$2&amp;" "&amp;$F108&amp;" "&amp;$H$3&amp;"_"&amp;T$38,data!$N:$N)/1000</f>
        <v>-330.69315234375</v>
      </c>
      <c r="U108" s="7">
        <f>SUMIF(data!$A:$A,$H$2&amp;" "&amp;$F108&amp;" "&amp;$H$3&amp;"_"&amp;U$38,data!$N:$N)/1000</f>
        <v>-353.3472421875</v>
      </c>
      <c r="V108" s="7">
        <f>SUMIF(data!$A:$A,$H$2&amp;" "&amp;$F108&amp;" "&amp;$H$3&amp;"_"&amp;V$38,data!$N:$N)/1000</f>
        <v>-340.00876171875001</v>
      </c>
      <c r="W108" s="7">
        <f>SUMIF(data!$A:$A,$H$2&amp;" "&amp;$F108&amp;" "&amp;$H$3&amp;"_"&amp;W$38,data!$N:$N)/1000</f>
        <v>-342.83516406249998</v>
      </c>
      <c r="X108" s="7">
        <f>SUMIF(data!$A:$A,$H$2&amp;" "&amp;$F108&amp;" "&amp;$H$3&amp;"_"&amp;X$38,data!$N:$N)/1000</f>
        <v>-313.22544531250003</v>
      </c>
      <c r="Y108" s="7">
        <f>SUMIF(data!$A:$A,$H$2&amp;" "&amp;$F108&amp;" "&amp;$H$3&amp;"_"&amp;Y$38,data!$N:$N)/1000</f>
        <v>-248.9511640625</v>
      </c>
      <c r="Z108" s="7">
        <f>SUMIF(data!$A:$A,$H$2&amp;" "&amp;$F108&amp;" "&amp;$H$3&amp;"_"&amp;Z$38,data!$N:$N)/1000</f>
        <v>-279.93196093749998</v>
      </c>
      <c r="AA108" s="7">
        <f>SUMIF(data!$A:$A,$H$2&amp;" "&amp;$F108&amp;" "&amp;$H$3&amp;"_"&amp;AA$38,data!$N:$N)/1000</f>
        <v>50.385187500000001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75.361265625000001</v>
      </c>
      <c r="I109" s="7">
        <f>SUMIF(data!$A:$A,$H$2&amp;" "&amp;$F109&amp;" "&amp;$H$3&amp;"_"&amp;I$38,data!$H:$H)/1000</f>
        <v>79.887015625000004</v>
      </c>
      <c r="J109" s="7">
        <f>SUMIF(data!$A:$A,$H$2&amp;" "&amp;$F109&amp;" "&amp;$H$3&amp;"_"&amp;J$38,data!$H:$H)/1000</f>
        <v>94.074662597656257</v>
      </c>
      <c r="K109" s="7">
        <f>SUMIF(data!$A:$A,$H$2&amp;" "&amp;$F109&amp;" "&amp;$H$3&amp;"_"&amp;K$38,data!$H:$H)/1000</f>
        <v>94.523795410156254</v>
      </c>
      <c r="L109" s="7">
        <f>SUMIF(data!$A:$A,$H$2&amp;" "&amp;$F109&amp;" "&amp;$H$3&amp;"_"&amp;L$38,data!$H:$H)/1000</f>
        <v>110.62888574218751</v>
      </c>
      <c r="M109" s="7">
        <f>SUMIF(data!$A:$A,$H$2&amp;" "&amp;$F109&amp;" "&amp;$H$3&amp;"_"&amp;M$38,data!$H:$H)/1000</f>
        <v>128.053171875</v>
      </c>
      <c r="N109" s="7">
        <f>SUMIF(data!$A:$A,$H$2&amp;" "&amp;$F109&amp;" "&amp;$H$3&amp;"_"&amp;N$38,data!$H:$H)/1000</f>
        <v>156.62703124999999</v>
      </c>
      <c r="O109" s="7">
        <f>SUMIF(data!$A:$A,$H$2&amp;" "&amp;$F109&amp;" "&amp;$H$3&amp;"_"&amp;O$38,data!$H:$H)/1000</f>
        <v>175.46538671875001</v>
      </c>
      <c r="P109" s="7">
        <f>SUMIF(data!$A:$A,$H$2&amp;" "&amp;$F109&amp;" "&amp;$H$3&amp;"_"&amp;P$38,data!$H:$H)/1000</f>
        <v>183.08054296875</v>
      </c>
      <c r="Q109" s="7">
        <f>SUMIF(data!$A:$A,$H$2&amp;" "&amp;$F109&amp;" "&amp;$H$3&amp;"_"&amp;Q$38,data!$H:$H)/1000</f>
        <v>238.24181250000001</v>
      </c>
      <c r="R109" s="7">
        <f>SUMIF(data!$A:$A,$H$2&amp;" "&amp;$F109&amp;" "&amp;$H$3&amp;"_"&amp;R$38,data!$H:$H)/1000</f>
        <v>245.90522656249999</v>
      </c>
      <c r="S109" s="7">
        <f>SUMIF(data!$A:$A,$H$2&amp;" "&amp;$F109&amp;" "&amp;$H$3&amp;"_"&amp;S$38,data!$H:$H)/1000</f>
        <v>256.27807031250001</v>
      </c>
      <c r="T109" s="7">
        <f>SUMIF(data!$A:$A,$H$2&amp;" "&amp;$F109&amp;" "&amp;$H$3&amp;"_"&amp;T$38,data!$H:$H)/1000</f>
        <v>264.13653125000002</v>
      </c>
      <c r="U109" s="7">
        <f>SUMIF(data!$A:$A,$H$2&amp;" "&amp;$F109&amp;" "&amp;$H$3&amp;"_"&amp;U$38,data!$H:$H)/1000</f>
        <v>268.86052343749998</v>
      </c>
      <c r="V109" s="7">
        <f>SUMIF(data!$A:$A,$H$2&amp;" "&amp;$F109&amp;" "&amp;$H$3&amp;"_"&amp;V$38,data!$H:$H)/1000</f>
        <v>262.77421874999999</v>
      </c>
      <c r="W109" s="7">
        <f>SUMIF(data!$A:$A,$H$2&amp;" "&amp;$F109&amp;" "&amp;$H$3&amp;"_"&amp;W$38,data!$H:$H)/1000</f>
        <v>321.49255468749999</v>
      </c>
      <c r="X109" s="7">
        <f>SUMIF(data!$A:$A,$H$2&amp;" "&amp;$F109&amp;" "&amp;$H$3&amp;"_"&amp;X$38,data!$H:$H)/1000</f>
        <v>322.91157812500001</v>
      </c>
      <c r="Y109" s="7">
        <f>SUMIF(data!$A:$A,$H$2&amp;" "&amp;$F109&amp;" "&amp;$H$3&amp;"_"&amp;Y$38,data!$H:$H)/1000</f>
        <v>364.09217968749999</v>
      </c>
      <c r="Z109" s="7">
        <f>SUMIF(data!$A:$A,$H$2&amp;" "&amp;$F109&amp;" "&amp;$H$3&amp;"_"&amp;Z$38,data!$H:$H)/1000</f>
        <v>430.15815624999999</v>
      </c>
      <c r="AA109" s="7">
        <f>SUMIF(data!$A:$A,$H$2&amp;" "&amp;$F109&amp;" "&amp;$H$3&amp;"_"&amp;AA$38,data!$H:$H)/1000</f>
        <v>463.74992187499998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37.298457031249995</v>
      </c>
      <c r="I110" s="8">
        <f t="shared" ref="I110" si="28">SUM(I107:I108)-I109</f>
        <v>57.526152343749999</v>
      </c>
      <c r="J110" s="8">
        <f t="shared" ref="J110" si="29">SUM(J107:J108)-J109</f>
        <v>-11.189455566406252</v>
      </c>
      <c r="K110" s="8">
        <f t="shared" ref="K110:AA110" si="30">SUM(K107:K108)-K109</f>
        <v>90.792993652343739</v>
      </c>
      <c r="L110" s="8">
        <f t="shared" si="30"/>
        <v>112.97915917968747</v>
      </c>
      <c r="M110" s="8">
        <f t="shared" si="30"/>
        <v>-91.40687890625</v>
      </c>
      <c r="N110" s="8">
        <f t="shared" si="30"/>
        <v>-190.64322656249999</v>
      </c>
      <c r="O110" s="8">
        <f t="shared" si="30"/>
        <v>424.31750390624995</v>
      </c>
      <c r="P110" s="8">
        <f t="shared" si="30"/>
        <v>294.70370312499995</v>
      </c>
      <c r="Q110" s="8">
        <f t="shared" si="30"/>
        <v>159.85043359374995</v>
      </c>
      <c r="R110" s="8">
        <f t="shared" si="30"/>
        <v>680.57504296875004</v>
      </c>
      <c r="S110" s="8">
        <f t="shared" si="30"/>
        <v>603.71403125000006</v>
      </c>
      <c r="T110" s="8">
        <f t="shared" si="30"/>
        <v>531.47905468750014</v>
      </c>
      <c r="U110" s="8">
        <f t="shared" si="30"/>
        <v>466.6322617187501</v>
      </c>
      <c r="V110" s="8">
        <f t="shared" si="30"/>
        <v>451.83563671874987</v>
      </c>
      <c r="W110" s="8">
        <f t="shared" si="30"/>
        <v>743.19774609374986</v>
      </c>
      <c r="X110" s="8">
        <f t="shared" si="30"/>
        <v>904.39665234375002</v>
      </c>
      <c r="Y110" s="8">
        <f t="shared" si="30"/>
        <v>1204.2754257812499</v>
      </c>
      <c r="Z110" s="8">
        <f t="shared" si="30"/>
        <v>1619.8137421875003</v>
      </c>
      <c r="AA110" s="8">
        <f t="shared" si="30"/>
        <v>1950.2642187500001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27.125732421875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133.31381250000001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743.09094862491088</v>
      </c>
      <c r="I113" s="8">
        <f>I104+I105+I108-I109+I111+I112+Load_ROC!E$5</f>
        <v>784.73032741303621</v>
      </c>
      <c r="J113" s="8">
        <f>J104+J105+J108-J109+J111+J112+Load_ROC!F$5</f>
        <v>721.06076217687212</v>
      </c>
      <c r="K113" s="8">
        <f>K104+K105+K108-K109+K111+K112+Load_ROC!G$5</f>
        <v>867.07608191590907</v>
      </c>
      <c r="L113" s="8">
        <f>L104+L105+L108-L109+L111+L112+Load_ROC!H$5</f>
        <v>917.41059687708548</v>
      </c>
      <c r="M113" s="8">
        <f>M104+M105+M108-M109+M111+M112+Load_ROC!I$5</f>
        <v>671.50784100589647</v>
      </c>
      <c r="N113" s="8">
        <f>N104+N105+N108-N109+N111+N112+Load_ROC!J$5</f>
        <v>567.09515969217739</v>
      </c>
      <c r="O113" s="8">
        <f>O104+O105+O108-O109+O111+O112+Load_ROC!K$5</f>
        <v>1395.6745861719351</v>
      </c>
      <c r="P113" s="8">
        <f>P104+P105+P108-P109+P111+P112+Load_ROC!L$5</f>
        <v>1220.8416960403974</v>
      </c>
      <c r="Q113" s="8">
        <f>Q104+Q105+Q108-Q109+Q111+Q112+Load_ROC!M$5</f>
        <v>1150.6285805033758</v>
      </c>
      <c r="R113" s="8">
        <f>R104+R105+R108-R109+R111+R112+Load_ROC!N$5</f>
        <v>1833.3683812401857</v>
      </c>
      <c r="S113" s="8">
        <f>S104+S105+S108-S109+S111+S112+Load_ROC!O$5</f>
        <v>1760.8063234037675</v>
      </c>
      <c r="T113" s="8">
        <f>T104+T105+T108-T109+T111+T112+Load_ROC!P$5</f>
        <v>1697.8053190258834</v>
      </c>
      <c r="U113" s="8">
        <f>U104+U105+U108-U109+U111+U112+Load_ROC!Q$5</f>
        <v>1642.4238068453412</v>
      </c>
      <c r="V113" s="8">
        <f>V104+V105+V108-V109+V111+V112+Load_ROC!R$5</f>
        <v>1639.0773812959799</v>
      </c>
      <c r="W113" s="8">
        <f>W104+W105+W108-W109+W111+W112+Load_ROC!S$5</f>
        <v>2043.4134176881107</v>
      </c>
      <c r="X113" s="8">
        <f>X104+X105+X108-X109+X111+X112+Load_ROC!T$5</f>
        <v>2395.3075217108963</v>
      </c>
      <c r="Y113" s="8">
        <f>Y104+Y105+Y108-Y109+Y111+Y112+Load_ROC!U$5</f>
        <v>2649.6191079457285</v>
      </c>
      <c r="Z113" s="8">
        <f>Z104+Z105+Z108-Z109+Z111+Z112+Load_ROC!V$5</f>
        <v>3210.468283174469</v>
      </c>
      <c r="AA113" s="8">
        <f>AA104+AA105+AA108-AA109+AA111+AA112+Load_ROC!W$5</f>
        <v>3537.3777805789978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743.09094862491088</v>
      </c>
      <c r="I114" s="8">
        <f>I104+I106+I108-I109+I111+I112+Load_ROC!E$5</f>
        <v>784.73032741303621</v>
      </c>
      <c r="J114" s="8">
        <f>J104+J106+J108-J109+J111+J112+Load_ROC!F$5</f>
        <v>739.40675436437209</v>
      </c>
      <c r="K114" s="8">
        <f>K104+K106+K108-K109+K111+K112+Load_ROC!G$5</f>
        <v>856.51130457215913</v>
      </c>
      <c r="L114" s="8">
        <f>L104+L106+L108-L109+L111+L112+Load_ROC!H$5</f>
        <v>880.91214375208551</v>
      </c>
      <c r="M114" s="8">
        <f>M104+M106+M108-M109+M111+M112+Load_ROC!I$5</f>
        <v>698.30718475589651</v>
      </c>
      <c r="N114" s="8">
        <f>N104+N106+N108-N109+N111+N112+Load_ROC!J$5</f>
        <v>606.9869409421774</v>
      </c>
      <c r="O114" s="8">
        <f>O104+O106+O108-O109+O111+O112+Load_ROC!K$5</f>
        <v>1219.227367421935</v>
      </c>
      <c r="P114" s="8">
        <f>P104+P106+P108-P109+P111+P112+Load_ROC!L$5</f>
        <v>1085.1831647903978</v>
      </c>
      <c r="Q114" s="8">
        <f>Q104+Q106+Q108-Q109+Q111+Q112+Load_ROC!M$5</f>
        <v>857.70258050337577</v>
      </c>
      <c r="R114" s="8">
        <f>R104+R106+R108-R109+R111+R112+Load_ROC!N$5</f>
        <v>1388.6062562401858</v>
      </c>
      <c r="S114" s="8">
        <f>S104+S106+S108-S109+S111+S112+Load_ROC!O$5</f>
        <v>1343.3158234037676</v>
      </c>
      <c r="T114" s="8">
        <f>T104+T106+T108-T109+T111+T112+Load_ROC!P$5</f>
        <v>1300.4980065258833</v>
      </c>
      <c r="U114" s="8">
        <f>U104+U106+U108-U109+U111+U112+Load_ROC!Q$5</f>
        <v>1263.4029943453411</v>
      </c>
      <c r="V114" s="8">
        <f>V104+V106+V108-V109+V111+V112+Load_ROC!R$5</f>
        <v>1276.7479437959798</v>
      </c>
      <c r="W114" s="8">
        <f>W104+W106+W108-W109+W111+W112+Load_ROC!S$5</f>
        <v>1589.0132926881111</v>
      </c>
      <c r="X114" s="8">
        <f>X104+X106+X108-X109+X111+X112+Load_ROC!T$5</f>
        <v>1902.8040217108964</v>
      </c>
      <c r="Y114" s="8">
        <f>Y104+Y106+Y108-Y109+Y111+Y112+Load_ROC!U$5</f>
        <v>2084.4747329457277</v>
      </c>
      <c r="Z114" s="8">
        <f>Z104+Z106+Z108-Z109+Z111+Z112+Load_ROC!V$5</f>
        <v>2482.1027831744691</v>
      </c>
      <c r="AA114" s="8">
        <f>AA104+AA106+AA108-AA109+AA111+AA112+Load_ROC!W$5</f>
        <v>2842.6066555789985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743.09094862491088</v>
      </c>
      <c r="I115" s="8">
        <f>I104+I110+I111+I112+Load_ROC!E$5</f>
        <v>784.73032741303621</v>
      </c>
      <c r="J115" s="8">
        <f>J104+J110+J111+J112+Load_ROC!F$5</f>
        <v>737.61308639562208</v>
      </c>
      <c r="K115" s="8">
        <f>K104+K110+K111+K112+Load_ROC!G$5</f>
        <v>857.54421082215902</v>
      </c>
      <c r="L115" s="8">
        <f>L104+L110+L111+L112+Load_ROC!H$5</f>
        <v>895.08544062708552</v>
      </c>
      <c r="M115" s="8">
        <f>M104+M110+M111+M112+Load_ROC!I$5</f>
        <v>705.78402069339654</v>
      </c>
      <c r="N115" s="8">
        <f>N104+N110+N111+N112+Load_ROC!J$5</f>
        <v>622.64119094217745</v>
      </c>
      <c r="O115" s="8">
        <f>O104+O110+O111+O112+Load_ROC!K$5</f>
        <v>1276.7175549219351</v>
      </c>
      <c r="P115" s="8">
        <f>P104+P110+P111+P112+Load_ROC!L$5</f>
        <v>1136.3868835403975</v>
      </c>
      <c r="Q115" s="8">
        <f>Q104+Q110+Q111+Q112+Load_ROC!M$5</f>
        <v>1020.8587055033757</v>
      </c>
      <c r="R115" s="8">
        <f>R104+R110+R111+R112+Load_ROC!N$5</f>
        <v>1560.6802562401858</v>
      </c>
      <c r="S115" s="8">
        <f>S104+S110+S111+S112+Load_ROC!O$5</f>
        <v>1504.3914484037675</v>
      </c>
      <c r="T115" s="8">
        <f>T104+T110+T111+T112+Load_ROC!P$5</f>
        <v>1453.4018190258835</v>
      </c>
      <c r="U115" s="8">
        <f>U104+U110+U111+U112+Load_ROC!Q$5</f>
        <v>1408.9908693453413</v>
      </c>
      <c r="V115" s="8">
        <f>V104+V110+V111+V112+Load_ROC!R$5</f>
        <v>1415.6555062959799</v>
      </c>
      <c r="W115" s="8">
        <f>W104+W110+W111+W112+Load_ROC!S$5</f>
        <v>1734.2034176881109</v>
      </c>
      <c r="X115" s="8">
        <f>X104+X110+X111+X112+Load_ROC!T$5</f>
        <v>2049.293146710897</v>
      </c>
      <c r="Y115" s="8">
        <f>Y104+Y110+Y111+Y112+Load_ROC!U$5</f>
        <v>2235.8476079457278</v>
      </c>
      <c r="Z115" s="8">
        <f>Z104+Z110+Z111+Z112+Load_ROC!V$5</f>
        <v>2673.7330331744693</v>
      </c>
      <c r="AA115" s="8">
        <f>AA104+AA110+AA111+AA112+Load_ROC!W$5</f>
        <v>3025.8317805789984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11.93492578125</v>
      </c>
      <c r="I118" s="7">
        <f>SUMIF(data!$A:$A,$H$2&amp;" "&amp;$F118&amp;" "&amp;$H$3&amp;"_"&amp;I$38,data!$I:$I)/1000</f>
        <v>37.511066406250002</v>
      </c>
      <c r="J118" s="7">
        <f>SUMIF(data!$A:$A,$H$2&amp;" "&amp;$F118&amp;" "&amp;$H$3&amp;"_"&amp;J$38,data!$I:$I)/1000</f>
        <v>-36.589304687499997</v>
      </c>
      <c r="K118" s="7">
        <f>SUMIF(data!$A:$A,$H$2&amp;" "&amp;$F118&amp;" "&amp;$H$3&amp;"_"&amp;K$38,data!$I:$I)/1000</f>
        <v>91.843183593749998</v>
      </c>
      <c r="L118" s="7">
        <f>SUMIF(data!$A:$A,$H$2&amp;" "&amp;$F118&amp;" "&amp;$H$3&amp;"_"&amp;L$38,data!$I:$I)/1000</f>
        <v>163.73562890625001</v>
      </c>
      <c r="M118" s="7">
        <f>SUMIF(data!$A:$A,$H$2&amp;" "&amp;$F118&amp;" "&amp;$H$3&amp;"_"&amp;M$38,data!$I:$I)/1000</f>
        <v>-88.684796875000004</v>
      </c>
      <c r="N118" s="7">
        <f>SUMIF(data!$A:$A,$H$2&amp;" "&amp;$F118&amp;" "&amp;$H$3&amp;"_"&amp;N$38,data!$I:$I)/1000</f>
        <v>-168.52193750000001</v>
      </c>
      <c r="O118" s="7">
        <f>SUMIF(data!$A:$A,$H$2&amp;" "&amp;$F118&amp;" "&amp;$H$3&amp;"_"&amp;O$38,data!$I:$I)/1000</f>
        <v>667.22599218749997</v>
      </c>
      <c r="P118" s="7">
        <f>SUMIF(data!$A:$A,$H$2&amp;" "&amp;$F118&amp;" "&amp;$H$3&amp;"_"&amp;P$38,data!$I:$I)/1000</f>
        <v>509.82048828124999</v>
      </c>
      <c r="Q118" s="7">
        <f>SUMIF(data!$A:$A,$H$2&amp;" "&amp;$F118&amp;" "&amp;$H$3&amp;"_"&amp;Q$38,data!$I:$I)/1000</f>
        <v>816.14023046875002</v>
      </c>
      <c r="R118" s="7">
        <f>SUMIF(data!$A:$A,$H$2&amp;" "&amp;$F118&amp;" "&amp;$H$3&amp;"_"&amp;R$38,data!$I:$I)/1000</f>
        <v>1496.50605078125</v>
      </c>
      <c r="S118" s="7">
        <f>SUMIF(data!$A:$A,$H$2&amp;" "&amp;$F118&amp;" "&amp;$H$3&amp;"_"&amp;S$38,data!$I:$I)/1000</f>
        <v>1422.2109453124999</v>
      </c>
      <c r="T118" s="7">
        <f>SUMIF(data!$A:$A,$H$2&amp;" "&amp;$F118&amp;" "&amp;$H$3&amp;"_"&amp;T$38,data!$I:$I)/1000</f>
        <v>1370.7122382812499</v>
      </c>
      <c r="U118" s="7">
        <f>SUMIF(data!$A:$A,$H$2&amp;" "&amp;$F118&amp;" "&amp;$H$3&amp;"_"&amp;U$38,data!$I:$I)/1000</f>
        <v>1322.2729648437501</v>
      </c>
      <c r="V118" s="7">
        <f>SUMIF(data!$A:$A,$H$2&amp;" "&amp;$F118&amp;" "&amp;$H$3&amp;"_"&amp;V$38,data!$I:$I)/1000</f>
        <v>1278.0404921874999</v>
      </c>
      <c r="W118" s="7">
        <f>SUMIF(data!$A:$A,$H$2&amp;" "&amp;$F118&amp;" "&amp;$H$3&amp;"_"&amp;W$38,data!$I:$I)/1000</f>
        <v>1716.7354648437499</v>
      </c>
      <c r="X118" s="7">
        <f>SUMIF(data!$A:$A,$H$2&amp;" "&amp;$F118&amp;" "&amp;$H$3&amp;"_"&amp;X$38,data!$I:$I)/1000</f>
        <v>1886.5480507812499</v>
      </c>
      <c r="Y118" s="7">
        <f>SUMIF(data!$A:$A,$H$2&amp;" "&amp;$F118&amp;" "&amp;$H$3&amp;"_"&amp;Y$38,data!$I:$I)/1000</f>
        <v>2231.0902695312502</v>
      </c>
      <c r="Z118" s="7">
        <f>SUMIF(data!$A:$A,$H$2&amp;" "&amp;$F118&amp;" "&amp;$H$3&amp;"_"&amp;Z$38,data!$I:$I)/1000</f>
        <v>2866.6391093749999</v>
      </c>
      <c r="AA118" s="7">
        <f>SUMIF(data!$A:$A,$H$2&amp;" "&amp;$F118&amp;" "&amp;$H$3&amp;"_"&amp;AA$38,data!$I:$I)/1000</f>
        <v>2875.1749531249998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11.93492578125</v>
      </c>
      <c r="I119" s="7">
        <f>SUMIF(data!$A:$A,$H$2&amp;" "&amp;$F119&amp;" "&amp;$H$3&amp;"_"&amp;I$38,data!$I:$I)/1000</f>
        <v>37.511066406250002</v>
      </c>
      <c r="J119" s="7">
        <f>SUMIF(data!$A:$A,$H$2&amp;" "&amp;$F119&amp;" "&amp;$H$3&amp;"_"&amp;J$38,data!$I:$I)/1000</f>
        <v>-18.243312499999998</v>
      </c>
      <c r="K119" s="7">
        <f>SUMIF(data!$A:$A,$H$2&amp;" "&amp;$F119&amp;" "&amp;$H$3&amp;"_"&amp;K$38,data!$I:$I)/1000</f>
        <v>81.278406250000003</v>
      </c>
      <c r="L119" s="7">
        <f>SUMIF(data!$A:$A,$H$2&amp;" "&amp;$F119&amp;" "&amp;$H$3&amp;"_"&amp;L$38,data!$I:$I)/1000</f>
        <v>127.23717578125</v>
      </c>
      <c r="M119" s="7">
        <f>SUMIF(data!$A:$A,$H$2&amp;" "&amp;$F119&amp;" "&amp;$H$3&amp;"_"&amp;M$38,data!$I:$I)/1000</f>
        <v>-61.885453124999998</v>
      </c>
      <c r="N119" s="7">
        <f>SUMIF(data!$A:$A,$H$2&amp;" "&amp;$F119&amp;" "&amp;$H$3&amp;"_"&amp;N$38,data!$I:$I)/1000</f>
        <v>-128.63015625</v>
      </c>
      <c r="O119" s="7">
        <f>SUMIF(data!$A:$A,$H$2&amp;" "&amp;$F119&amp;" "&amp;$H$3&amp;"_"&amp;O$38,data!$I:$I)/1000</f>
        <v>490.77877343749998</v>
      </c>
      <c r="P119" s="7">
        <f>SUMIF(data!$A:$A,$H$2&amp;" "&amp;$F119&amp;" "&amp;$H$3&amp;"_"&amp;P$38,data!$I:$I)/1000</f>
        <v>374.16195703124998</v>
      </c>
      <c r="Q119" s="7">
        <f>SUMIF(data!$A:$A,$H$2&amp;" "&amp;$F119&amp;" "&amp;$H$3&amp;"_"&amp;Q$38,data!$I:$I)/1000</f>
        <v>523.21423046874997</v>
      </c>
      <c r="R119" s="7">
        <f>SUMIF(data!$A:$A,$H$2&amp;" "&amp;$F119&amp;" "&amp;$H$3&amp;"_"&amp;R$38,data!$I:$I)/1000</f>
        <v>1051.74392578125</v>
      </c>
      <c r="S119" s="7">
        <f>SUMIF(data!$A:$A,$H$2&amp;" "&amp;$F119&amp;" "&amp;$H$3&amp;"_"&amp;S$38,data!$I:$I)/1000</f>
        <v>1004.7204453125</v>
      </c>
      <c r="T119" s="7">
        <f>SUMIF(data!$A:$A,$H$2&amp;" "&amp;$F119&amp;" "&amp;$H$3&amp;"_"&amp;T$38,data!$I:$I)/1000</f>
        <v>973.40492578124997</v>
      </c>
      <c r="U119" s="7">
        <f>SUMIF(data!$A:$A,$H$2&amp;" "&amp;$F119&amp;" "&amp;$H$3&amp;"_"&amp;U$38,data!$I:$I)/1000</f>
        <v>943.25215234375003</v>
      </c>
      <c r="V119" s="7">
        <f>SUMIF(data!$A:$A,$H$2&amp;" "&amp;$F119&amp;" "&amp;$H$3&amp;"_"&amp;V$38,data!$I:$I)/1000</f>
        <v>915.7110546875</v>
      </c>
      <c r="W119" s="7">
        <f>SUMIF(data!$A:$A,$H$2&amp;" "&amp;$F119&amp;" "&amp;$H$3&amp;"_"&amp;W$38,data!$I:$I)/1000</f>
        <v>1262.33533984375</v>
      </c>
      <c r="X119" s="7">
        <f>SUMIF(data!$A:$A,$H$2&amp;" "&amp;$F119&amp;" "&amp;$H$3&amp;"_"&amp;X$38,data!$I:$I)/1000</f>
        <v>1394.0445507812501</v>
      </c>
      <c r="Y119" s="7">
        <f>SUMIF(data!$A:$A,$H$2&amp;" "&amp;$F119&amp;" "&amp;$H$3&amp;"_"&amp;Y$38,data!$I:$I)/1000</f>
        <v>1665.9458945312499</v>
      </c>
      <c r="Z119" s="7">
        <f>SUMIF(data!$A:$A,$H$2&amp;" "&amp;$F119&amp;" "&amp;$H$3&amp;"_"&amp;Z$38,data!$I:$I)/1000</f>
        <v>2138.273609375</v>
      </c>
      <c r="AA119" s="7">
        <f>SUMIF(data!$A:$A,$H$2&amp;" "&amp;$F119&amp;" "&amp;$H$3&amp;"_"&amp;AA$38,data!$I:$I)/1000</f>
        <v>2180.403828125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11.93492578125</v>
      </c>
      <c r="I120" s="7">
        <f>SUMIF(data!$A:$A,$H$2&amp;" "&amp;$F120&amp;" "&amp;$H$3&amp;"_"&amp;I$38,data!$I:$I)/1000</f>
        <v>37.511066406250002</v>
      </c>
      <c r="J120" s="7">
        <f>SUMIF(data!$A:$A,$H$2&amp;" "&amp;$F120&amp;" "&amp;$H$3&amp;"_"&amp;J$38,data!$I:$I)/1000</f>
        <v>-20.036980468749999</v>
      </c>
      <c r="K120" s="7">
        <f>SUMIF(data!$A:$A,$H$2&amp;" "&amp;$F120&amp;" "&amp;$H$3&amp;"_"&amp;K$38,data!$I:$I)/1000</f>
        <v>82.3113125</v>
      </c>
      <c r="L120" s="7">
        <f>SUMIF(data!$A:$A,$H$2&amp;" "&amp;$F120&amp;" "&amp;$H$3&amp;"_"&amp;L$38,data!$I:$I)/1000</f>
        <v>141.41047265624999</v>
      </c>
      <c r="M120" s="7">
        <f>SUMIF(data!$A:$A,$H$2&amp;" "&amp;$F120&amp;" "&amp;$H$3&amp;"_"&amp;M$38,data!$I:$I)/1000</f>
        <v>-54.408617187499999</v>
      </c>
      <c r="N120" s="7">
        <f>SUMIF(data!$A:$A,$H$2&amp;" "&amp;$F120&amp;" "&amp;$H$3&amp;"_"&amp;N$38,data!$I:$I)/1000</f>
        <v>-112.97590624999999</v>
      </c>
      <c r="O120" s="7">
        <f>SUMIF(data!$A:$A,$H$2&amp;" "&amp;$F120&amp;" "&amp;$H$3&amp;"_"&amp;O$38,data!$I:$I)/1000</f>
        <v>548.26896093749997</v>
      </c>
      <c r="P120" s="7">
        <f>SUMIF(data!$A:$A,$H$2&amp;" "&amp;$F120&amp;" "&amp;$H$3&amp;"_"&amp;P$38,data!$I:$I)/1000</f>
        <v>425.36567578124999</v>
      </c>
      <c r="Q120" s="7">
        <f>SUMIF(data!$A:$A,$H$2&amp;" "&amp;$F120&amp;" "&amp;$H$3&amp;"_"&amp;Q$38,data!$I:$I)/1000</f>
        <v>686.37035546874995</v>
      </c>
      <c r="R120" s="7">
        <f>SUMIF(data!$A:$A,$H$2&amp;" "&amp;$F120&amp;" "&amp;$H$3&amp;"_"&amp;R$38,data!$I:$I)/1000</f>
        <v>1223.8179257812501</v>
      </c>
      <c r="S120" s="7">
        <f>SUMIF(data!$A:$A,$H$2&amp;" "&amp;$F120&amp;" "&amp;$H$3&amp;"_"&amp;S$38,data!$I:$I)/1000</f>
        <v>1165.7960703125</v>
      </c>
      <c r="T120" s="7">
        <f>SUMIF(data!$A:$A,$H$2&amp;" "&amp;$F120&amp;" "&amp;$H$3&amp;"_"&amp;T$38,data!$I:$I)/1000</f>
        <v>1126.30873828125</v>
      </c>
      <c r="U120" s="7">
        <f>SUMIF(data!$A:$A,$H$2&amp;" "&amp;$F120&amp;" "&amp;$H$3&amp;"_"&amp;U$38,data!$I:$I)/1000</f>
        <v>1088.8400273437501</v>
      </c>
      <c r="V120" s="7">
        <f>SUMIF(data!$A:$A,$H$2&amp;" "&amp;$F120&amp;" "&amp;$H$3&amp;"_"&amp;V$38,data!$I:$I)/1000</f>
        <v>1054.6186171874999</v>
      </c>
      <c r="W120" s="7">
        <f>SUMIF(data!$A:$A,$H$2&amp;" "&amp;$F120&amp;" "&amp;$H$3&amp;"_"&amp;W$38,data!$I:$I)/1000</f>
        <v>1407.5254648437499</v>
      </c>
      <c r="X120" s="7">
        <f>SUMIF(data!$A:$A,$H$2&amp;" "&amp;$F120&amp;" "&amp;$H$3&amp;"_"&amp;X$38,data!$I:$I)/1000</f>
        <v>1540.5336757812499</v>
      </c>
      <c r="Y120" s="7">
        <f>SUMIF(data!$A:$A,$H$2&amp;" "&amp;$F120&amp;" "&amp;$H$3&amp;"_"&amp;Y$38,data!$I:$I)/1000</f>
        <v>1817.3187695312499</v>
      </c>
      <c r="Z120" s="7">
        <f>SUMIF(data!$A:$A,$H$2&amp;" "&amp;$F120&amp;" "&amp;$H$3&amp;"_"&amp;Z$38,data!$I:$I)/1000</f>
        <v>2329.9038593750001</v>
      </c>
      <c r="AA120" s="7">
        <f>SUMIF(data!$A:$A,$H$2&amp;" "&amp;$F120&amp;" "&amp;$H$3&amp;"_"&amp;AA$38,data!$I:$I)/1000</f>
        <v>2363.628953125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101.7955</v>
      </c>
      <c r="I121" s="7">
        <f>SUMIF(data!$A:$A,$H$2&amp;" "&amp;$F121&amp;" "&amp;$H$3&amp;"_"&amp;I$38,data!$N:$N)/1000</f>
        <v>100.61584375</v>
      </c>
      <c r="J121" s="7">
        <f>SUMIF(data!$A:$A,$H$2&amp;" "&amp;$F121&amp;" "&amp;$H$3&amp;"_"&amp;J$38,data!$N:$N)/1000</f>
        <v>104.9823046875</v>
      </c>
      <c r="K121" s="7">
        <f>SUMIF(data!$A:$A,$H$2&amp;" "&amp;$F121&amp;" "&amp;$H$3&amp;"_"&amp;K$38,data!$N:$N)/1000</f>
        <v>102.4194296875</v>
      </c>
      <c r="L121" s="7">
        <f>SUMIF(data!$A:$A,$H$2&amp;" "&amp;$F121&amp;" "&amp;$H$3&amp;"_"&amp;L$38,data!$N:$N)/1000</f>
        <v>81.990634765625003</v>
      </c>
      <c r="M121" s="7">
        <f>SUMIF(data!$A:$A,$H$2&amp;" "&amp;$F121&amp;" "&amp;$H$3&amp;"_"&amp;M$38,data!$N:$N)/1000</f>
        <v>92.22900390625</v>
      </c>
      <c r="N121" s="7">
        <f>SUMIF(data!$A:$A,$H$2&amp;" "&amp;$F121&amp;" "&amp;$H$3&amp;"_"&amp;N$38,data!$N:$N)/1000</f>
        <v>79.274992187500004</v>
      </c>
      <c r="O121" s="7">
        <f>SUMIF(data!$A:$A,$H$2&amp;" "&amp;$F121&amp;" "&amp;$H$3&amp;"_"&amp;O$38,data!$N:$N)/1000</f>
        <v>43.090117187499999</v>
      </c>
      <c r="P121" s="7">
        <f>SUMIF(data!$A:$A,$H$2&amp;" "&amp;$F121&amp;" "&amp;$H$3&amp;"_"&amp;P$38,data!$N:$N)/1000</f>
        <v>41.274148437500003</v>
      </c>
      <c r="Q121" s="7">
        <f>SUMIF(data!$A:$A,$H$2&amp;" "&amp;$F121&amp;" "&amp;$H$3&amp;"_"&amp;Q$38,data!$N:$N)/1000</f>
        <v>-294.00650781249999</v>
      </c>
      <c r="R121" s="7">
        <f>SUMIF(data!$A:$A,$H$2&amp;" "&amp;$F121&amp;" "&amp;$H$3&amp;"_"&amp;R$38,data!$N:$N)/1000</f>
        <v>-306.58680468749998</v>
      </c>
      <c r="S121" s="7">
        <f>SUMIF(data!$A:$A,$H$2&amp;" "&amp;$F121&amp;" "&amp;$H$3&amp;"_"&amp;S$38,data!$N:$N)/1000</f>
        <v>-318.33973046875002</v>
      </c>
      <c r="T121" s="7">
        <f>SUMIF(data!$A:$A,$H$2&amp;" "&amp;$F121&amp;" "&amp;$H$3&amp;"_"&amp;T$38,data!$N:$N)/1000</f>
        <v>-343.0668203125</v>
      </c>
      <c r="U121" s="7">
        <f>SUMIF(data!$A:$A,$H$2&amp;" "&amp;$F121&amp;" "&amp;$H$3&amp;"_"&amp;U$38,data!$N:$N)/1000</f>
        <v>-364.73049609374999</v>
      </c>
      <c r="V121" s="7">
        <f>SUMIF(data!$A:$A,$H$2&amp;" "&amp;$F121&amp;" "&amp;$H$3&amp;"_"&amp;V$38,data!$N:$N)/1000</f>
        <v>-349.65949999999998</v>
      </c>
      <c r="W121" s="7">
        <f>SUMIF(data!$A:$A,$H$2&amp;" "&amp;$F121&amp;" "&amp;$H$3&amp;"_"&amp;W$38,data!$N:$N)/1000</f>
        <v>-332.77981249999999</v>
      </c>
      <c r="X121" s="7">
        <f>SUMIF(data!$A:$A,$H$2&amp;" "&amp;$F121&amp;" "&amp;$H$3&amp;"_"&amp;X$38,data!$N:$N)/1000</f>
        <v>-307.53314062499999</v>
      </c>
      <c r="Y121" s="7">
        <f>SUMIF(data!$A:$A,$H$2&amp;" "&amp;$F121&amp;" "&amp;$H$3&amp;"_"&amp;Y$38,data!$N:$N)/1000</f>
        <v>-253.7508359375</v>
      </c>
      <c r="Z121" s="7">
        <f>SUMIF(data!$A:$A,$H$2&amp;" "&amp;$F121&amp;" "&amp;$H$3&amp;"_"&amp;Z$38,data!$N:$N)/1000</f>
        <v>-289.71248046875002</v>
      </c>
      <c r="AA121" s="7">
        <f>SUMIF(data!$A:$A,$H$2&amp;" "&amp;$F121&amp;" "&amp;$H$3&amp;"_"&amp;AA$38,data!$N:$N)/1000</f>
        <v>38.374578124999999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71.025343750000005</v>
      </c>
      <c r="I122" s="7">
        <f>SUMIF(data!$A:$A,$H$2&amp;" "&amp;$F122&amp;" "&amp;$H$3&amp;"_"&amp;I$38,data!$H:$H)/1000</f>
        <v>75.245374999999996</v>
      </c>
      <c r="J122" s="7">
        <f>SUMIF(data!$A:$A,$H$2&amp;" "&amp;$F122&amp;" "&amp;$H$3&amp;"_"&amp;J$38,data!$H:$H)/1000</f>
        <v>90.406340332031249</v>
      </c>
      <c r="K122" s="7">
        <f>SUMIF(data!$A:$A,$H$2&amp;" "&amp;$F122&amp;" "&amp;$H$3&amp;"_"&amp;K$38,data!$H:$H)/1000</f>
        <v>87.176629150390625</v>
      </c>
      <c r="L122" s="7">
        <f>SUMIF(data!$A:$A,$H$2&amp;" "&amp;$F122&amp;" "&amp;$H$3&amp;"_"&amp;L$38,data!$H:$H)/1000</f>
        <v>102.7848232421875</v>
      </c>
      <c r="M122" s="7">
        <f>SUMIF(data!$A:$A,$H$2&amp;" "&amp;$F122&amp;" "&amp;$H$3&amp;"_"&amp;M$38,data!$H:$H)/1000</f>
        <v>120.78352343749999</v>
      </c>
      <c r="N122" s="7">
        <f>SUMIF(data!$A:$A,$H$2&amp;" "&amp;$F122&amp;" "&amp;$H$3&amp;"_"&amp;N$38,data!$H:$H)/1000</f>
        <v>147.77021875</v>
      </c>
      <c r="O122" s="7">
        <f>SUMIF(data!$A:$A,$H$2&amp;" "&amp;$F122&amp;" "&amp;$H$3&amp;"_"&amp;O$38,data!$H:$H)/1000</f>
        <v>161.19953515624999</v>
      </c>
      <c r="P122" s="7">
        <f>SUMIF(data!$A:$A,$H$2&amp;" "&amp;$F122&amp;" "&amp;$H$3&amp;"_"&amp;P$38,data!$H:$H)/1000</f>
        <v>162.41820703125001</v>
      </c>
      <c r="Q122" s="7">
        <f>SUMIF(data!$A:$A,$H$2&amp;" "&amp;$F122&amp;" "&amp;$H$3&amp;"_"&amp;Q$38,data!$H:$H)/1000</f>
        <v>180.05797265625</v>
      </c>
      <c r="R122" s="7">
        <f>SUMIF(data!$A:$A,$H$2&amp;" "&amp;$F122&amp;" "&amp;$H$3&amp;"_"&amp;R$38,data!$H:$H)/1000</f>
        <v>149.18243359375001</v>
      </c>
      <c r="S122" s="7">
        <f>SUMIF(data!$A:$A,$H$2&amp;" "&amp;$F122&amp;" "&amp;$H$3&amp;"_"&amp;S$38,data!$H:$H)/1000</f>
        <v>121.32703125</v>
      </c>
      <c r="T122" s="7">
        <f>SUMIF(data!$A:$A,$H$2&amp;" "&amp;$F122&amp;" "&amp;$H$3&amp;"_"&amp;T$38,data!$H:$H)/1000</f>
        <v>94.747085937500003</v>
      </c>
      <c r="U122" s="7">
        <f>SUMIF(data!$A:$A,$H$2&amp;" "&amp;$F122&amp;" "&amp;$H$3&amp;"_"&amp;U$38,data!$H:$H)/1000</f>
        <v>68.211964843749996</v>
      </c>
      <c r="V122" s="7">
        <f>SUMIF(data!$A:$A,$H$2&amp;" "&amp;$F122&amp;" "&amp;$H$3&amp;"_"&amp;V$38,data!$H:$H)/1000</f>
        <v>41.616873046875</v>
      </c>
      <c r="W122" s="7">
        <f>SUMIF(data!$A:$A,$H$2&amp;" "&amp;$F122&amp;" "&amp;$H$3&amp;"_"&amp;W$38,data!$H:$H)/1000</f>
        <v>88.307167968749994</v>
      </c>
      <c r="X122" s="7">
        <f>SUMIF(data!$A:$A,$H$2&amp;" "&amp;$F122&amp;" "&amp;$H$3&amp;"_"&amp;X$38,data!$H:$H)/1000</f>
        <v>55.232607421875002</v>
      </c>
      <c r="Y122" s="7">
        <f>SUMIF(data!$A:$A,$H$2&amp;" "&amp;$F122&amp;" "&amp;$H$3&amp;"_"&amp;Y$38,data!$H:$H)/1000</f>
        <v>22.661187805175782</v>
      </c>
      <c r="Z122" s="7">
        <f>SUMIF(data!$A:$A,$H$2&amp;" "&amp;$F122&amp;" "&amp;$H$3&amp;"_"&amp;Z$38,data!$H:$H)/1000</f>
        <v>-14.0287021484375</v>
      </c>
      <c r="AA122" s="7">
        <f>SUMIF(data!$A:$A,$H$2&amp;" "&amp;$F122&amp;" "&amp;$H$3&amp;"_"&amp;AA$38,data!$H:$H)/1000</f>
        <v>-36.867049804687497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42.705082031250001</v>
      </c>
      <c r="I123" s="8">
        <f t="shared" ref="I123" si="31">SUM(I120:I121)-I122</f>
        <v>62.88153515625001</v>
      </c>
      <c r="J123" s="8">
        <f t="shared" ref="J123" si="32">SUM(J120:J121)-J122</f>
        <v>-5.4610161132812465</v>
      </c>
      <c r="K123" s="8">
        <f t="shared" ref="K123:AA123" si="33">SUM(K120:K121)-K122</f>
        <v>97.554113037109374</v>
      </c>
      <c r="L123" s="8">
        <f t="shared" si="33"/>
        <v>120.6162841796875</v>
      </c>
      <c r="M123" s="8">
        <f t="shared" si="33"/>
        <v>-82.963136718749993</v>
      </c>
      <c r="N123" s="8">
        <f t="shared" si="33"/>
        <v>-181.4711328125</v>
      </c>
      <c r="O123" s="8">
        <f t="shared" si="33"/>
        <v>430.15954296874997</v>
      </c>
      <c r="P123" s="8">
        <f t="shared" si="33"/>
        <v>304.22161718749999</v>
      </c>
      <c r="Q123" s="8">
        <f t="shared" si="33"/>
        <v>212.30587499999996</v>
      </c>
      <c r="R123" s="8">
        <f t="shared" si="33"/>
        <v>768.04868750000003</v>
      </c>
      <c r="S123" s="8">
        <f t="shared" si="33"/>
        <v>726.1293085937499</v>
      </c>
      <c r="T123" s="8">
        <f t="shared" si="33"/>
        <v>688.4948320312501</v>
      </c>
      <c r="U123" s="8">
        <f t="shared" si="33"/>
        <v>655.89756640625012</v>
      </c>
      <c r="V123" s="8">
        <f t="shared" si="33"/>
        <v>663.34224414062498</v>
      </c>
      <c r="W123" s="8">
        <f t="shared" si="33"/>
        <v>986.43848437499992</v>
      </c>
      <c r="X123" s="8">
        <f t="shared" si="33"/>
        <v>1177.767927734375</v>
      </c>
      <c r="Y123" s="8">
        <f t="shared" si="33"/>
        <v>1540.9067457885742</v>
      </c>
      <c r="Z123" s="8">
        <f t="shared" si="33"/>
        <v>2054.2200810546874</v>
      </c>
      <c r="AA123" s="8">
        <f t="shared" si="33"/>
        <v>2438.8705810546876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27.125732421875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133.31381250000001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0</v>
      </c>
      <c r="V125" s="7">
        <f>SUMIF(data!$A:$A,$H$2&amp;" "&amp;$F125&amp;" "&amp;$H$3&amp;"_"&amp;V$38,data!$K:$K)/1000</f>
        <v>0</v>
      </c>
      <c r="W125" s="7">
        <f>SUMIF(data!$A:$A,$H$2&amp;" "&amp;$F125&amp;" "&amp;$H$3&amp;"_"&amp;W$38,data!$K:$K)/1000</f>
        <v>2.4864435195922852E-2</v>
      </c>
      <c r="X125" s="7">
        <f>SUMIF(data!$A:$A,$H$2&amp;" "&amp;$F125&amp;" "&amp;$H$3&amp;"_"&amp;X$38,data!$K:$K)/1000</f>
        <v>0</v>
      </c>
      <c r="Y125" s="7">
        <f>SUMIF(data!$A:$A,$H$2&amp;" "&amp;$F125&amp;" "&amp;$H$3&amp;"_"&amp;Y$38,data!$K:$K)/1000</f>
        <v>0</v>
      </c>
      <c r="Z125" s="7">
        <f>SUMIF(data!$A:$A,$H$2&amp;" "&amp;$F125&amp;" "&amp;$H$3&amp;"_"&amp;Z$38,data!$K:$K)/1000</f>
        <v>0</v>
      </c>
      <c r="AA125" s="7">
        <f>SUMIF(data!$A:$A,$H$2&amp;" "&amp;$F125&amp;" "&amp;$H$3&amp;"_"&amp;AA$38,data!$K:$K)/1000</f>
        <v>0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734.06430799991085</v>
      </c>
      <c r="I126" s="8">
        <f>I117+I118+I121-I122+I124+I125+Load_ROC!E$5</f>
        <v>775.22347585053626</v>
      </c>
      <c r="J126" s="8">
        <f>J117+J118+J121-J122+J124+J125+Load_ROC!F$5</f>
        <v>711.46759225499704</v>
      </c>
      <c r="K126" s="8">
        <f>K117+K118+K121-K122+K124+K125+Load_ROC!G$5</f>
        <v>858.24056067567471</v>
      </c>
      <c r="L126" s="8">
        <f>L117+L118+L121-L122+L124+L125+Load_ROC!H$5</f>
        <v>909.2254093770855</v>
      </c>
      <c r="M126" s="8">
        <f>M117+M118+M121-M122+M124+M125+Load_ROC!I$5</f>
        <v>664.00386444339654</v>
      </c>
      <c r="N126" s="8">
        <f>N117+N118+N121-N122+N124+N125+Load_ROC!J$5</f>
        <v>560.10334719217735</v>
      </c>
      <c r="O126" s="8">
        <f>O117+O118+O121-O122+O124+O125+Load_ROC!K$5</f>
        <v>1385.2564221094351</v>
      </c>
      <c r="P126" s="8">
        <f>P117+P118+P121-P122+P124+P125+Load_ROC!L$5</f>
        <v>1213.9239069778976</v>
      </c>
      <c r="Q126" s="8">
        <f>Q117+Q118+Q121-Q122+Q124+Q125+Load_ROC!M$5</f>
        <v>1156.5649125346258</v>
      </c>
      <c r="R126" s="8">
        <f>R117+R118+R121-R122+R124+R125+Load_ROC!N$5</f>
        <v>1844.0835257714359</v>
      </c>
      <c r="S126" s="8">
        <f>S117+S118+S121-S122+S124+S125+Load_ROC!O$5</f>
        <v>1775.6843038725174</v>
      </c>
      <c r="T126" s="8">
        <f>T117+T118+T121-T122+T124+T125+Load_ROC!P$5</f>
        <v>1716.1108776196334</v>
      </c>
      <c r="U126" s="8">
        <f>U117+U118+U121-U122+U124+U125+Load_ROC!Q$5</f>
        <v>1661.9834709078414</v>
      </c>
      <c r="V126" s="8">
        <f>V117+V118+V121-V122+V124+V125+Load_ROC!R$5</f>
        <v>1649.853113717855</v>
      </c>
      <c r="W126" s="8">
        <f>W117+W118+W121-W122+W124+W125+Load_ROC!S$5</f>
        <v>2059.8554813420569</v>
      </c>
      <c r="X126" s="8">
        <f>X117+X118+X121-X122+X124+X125+Load_ROC!T$5</f>
        <v>2409.4026252265216</v>
      </c>
      <c r="Y126" s="8">
        <f>Y117+Y118+Y121-Y122+Y124+Y125+Load_ROC!U$5</f>
        <v>2695.6424826405523</v>
      </c>
      <c r="Z126" s="8">
        <f>Z117+Z118+Z121-Z122+Z124+Z125+Load_ROC!V$5</f>
        <v>3322.9329970416561</v>
      </c>
      <c r="AA126" s="8">
        <f>AA117+AA118+AA121-AA122+AA124+AA125+Load_ROC!W$5</f>
        <v>3672.726545227436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734.06430799991085</v>
      </c>
      <c r="I127" s="8">
        <f>I117+I119+I121-I122+I124+I125+Load_ROC!E$5</f>
        <v>775.22347585053626</v>
      </c>
      <c r="J127" s="8">
        <f>J117+J119+J121-J122+J124+J125+Load_ROC!F$5</f>
        <v>729.81358444249713</v>
      </c>
      <c r="K127" s="8">
        <f>K117+K119+K121-K122+K124+K125+Load_ROC!G$5</f>
        <v>847.67578333192466</v>
      </c>
      <c r="L127" s="8">
        <f>L117+L119+L121-L122+L124+L125+Load_ROC!H$5</f>
        <v>872.72695625208553</v>
      </c>
      <c r="M127" s="8">
        <f>M117+M119+M121-M122+M124+M125+Load_ROC!I$5</f>
        <v>690.80320819339659</v>
      </c>
      <c r="N127" s="8">
        <f>N117+N119+N121-N122+N124+N125+Load_ROC!J$5</f>
        <v>599.99512844217747</v>
      </c>
      <c r="O127" s="8">
        <f>O117+O119+O121-O122+O124+O125+Load_ROC!K$5</f>
        <v>1208.8092033594353</v>
      </c>
      <c r="P127" s="8">
        <f>P117+P119+P121-P122+P124+P125+Load_ROC!L$5</f>
        <v>1078.2653757278977</v>
      </c>
      <c r="Q127" s="8">
        <f>Q117+Q119+Q121-Q122+Q124+Q125+Load_ROC!M$5</f>
        <v>863.63891253462589</v>
      </c>
      <c r="R127" s="8">
        <f>R117+R119+R121-R122+R124+R125+Load_ROC!N$5</f>
        <v>1399.3214007714359</v>
      </c>
      <c r="S127" s="8">
        <f>S117+S119+S121-S122+S124+S125+Load_ROC!O$5</f>
        <v>1358.1938038725175</v>
      </c>
      <c r="T127" s="8">
        <f>T117+T119+T121-T122+T124+T125+Load_ROC!P$5</f>
        <v>1318.8035651196333</v>
      </c>
      <c r="U127" s="8">
        <f>U117+U119+U121-U122+U124+U125+Load_ROC!Q$5</f>
        <v>1282.962658407841</v>
      </c>
      <c r="V127" s="8">
        <f>V117+V119+V121-V122+V124+V125+Load_ROC!R$5</f>
        <v>1287.5236762178552</v>
      </c>
      <c r="W127" s="8">
        <f>W117+W119+W121-W122+W124+W125+Load_ROC!S$5</f>
        <v>1605.455356342057</v>
      </c>
      <c r="X127" s="8">
        <f>X117+X119+X121-X122+X124+X125+Load_ROC!T$5</f>
        <v>1916.8991252265218</v>
      </c>
      <c r="Y127" s="8">
        <f>Y117+Y119+Y121-Y122+Y124+Y125+Load_ROC!U$5</f>
        <v>2130.4981076405525</v>
      </c>
      <c r="Z127" s="8">
        <f>Z117+Z119+Z121-Z122+Z124+Z125+Load_ROC!V$5</f>
        <v>2594.5674970416567</v>
      </c>
      <c r="AA127" s="8">
        <f>AA117+AA119+AA121-AA122+AA124+AA125+Load_ROC!W$5</f>
        <v>2977.9554202274358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734.06430799991085</v>
      </c>
      <c r="I128" s="8">
        <f>I117+I123+I124+I125+Load_ROC!E$5</f>
        <v>775.22347585053626</v>
      </c>
      <c r="J128" s="8">
        <f>J117+J123+J124+J125+Load_ROC!F$5</f>
        <v>728.01991647374712</v>
      </c>
      <c r="K128" s="8">
        <f>K117+K123+K124+K125+Load_ROC!G$5</f>
        <v>848.70868958192466</v>
      </c>
      <c r="L128" s="8">
        <f>L117+L123+L124+L125+Load_ROC!H$5</f>
        <v>886.90025312708553</v>
      </c>
      <c r="M128" s="8">
        <f>M117+M123+M124+M125+Load_ROC!I$5</f>
        <v>698.28004413089661</v>
      </c>
      <c r="N128" s="8">
        <f>N117+N123+N124+N125+Load_ROC!J$5</f>
        <v>615.64937844217741</v>
      </c>
      <c r="O128" s="8">
        <f>O117+O123+O124+O125+Load_ROC!K$5</f>
        <v>1266.2993908594351</v>
      </c>
      <c r="P128" s="8">
        <f>P117+P123+P124+P125+Load_ROC!L$5</f>
        <v>1129.4690944778977</v>
      </c>
      <c r="Q128" s="8">
        <f>Q117+Q123+Q124+Q125+Load_ROC!M$5</f>
        <v>1026.7950375346259</v>
      </c>
      <c r="R128" s="8">
        <f>R117+R123+R124+R125+Load_ROC!N$5</f>
        <v>1571.3954007714358</v>
      </c>
      <c r="S128" s="8">
        <f>S117+S123+S124+S125+Load_ROC!O$5</f>
        <v>1519.2694288725172</v>
      </c>
      <c r="T128" s="8">
        <f>T117+T123+T124+T125+Load_ROC!P$5</f>
        <v>1471.7073776196335</v>
      </c>
      <c r="U128" s="8">
        <f>U117+U123+U124+U125+Load_ROC!Q$5</f>
        <v>1428.5505334078412</v>
      </c>
      <c r="V128" s="8">
        <f>V117+V123+V124+V125+Load_ROC!R$5</f>
        <v>1426.4312387178552</v>
      </c>
      <c r="W128" s="8">
        <f>W117+W123+W124+W125+Load_ROC!S$5</f>
        <v>1750.6454813420569</v>
      </c>
      <c r="X128" s="8">
        <f>X117+X123+X124+X125+Load_ROC!T$5</f>
        <v>2063.3882502265219</v>
      </c>
      <c r="Y128" s="8">
        <f>Y117+Y123+Y124+Y125+Load_ROC!U$5</f>
        <v>2281.8709826405525</v>
      </c>
      <c r="Z128" s="8">
        <f>Z117+Z123+Z124+Z125+Load_ROC!V$5</f>
        <v>2786.1977470416564</v>
      </c>
      <c r="AA128" s="8">
        <f>AA117+AA123+AA124+AA125+Load_ROC!W$5</f>
        <v>3161.1805452274357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11.93492578125</v>
      </c>
      <c r="I131" s="7">
        <f>SUMIF(data!$A:$A,$H$2&amp;" "&amp;$F131&amp;" "&amp;$H$3&amp;"_"&amp;I$38,data!$I:$I)/1000</f>
        <v>37.511066406250002</v>
      </c>
      <c r="J131" s="7">
        <f>SUMIF(data!$A:$A,$H$2&amp;" "&amp;$F131&amp;" "&amp;$H$3&amp;"_"&amp;J$38,data!$I:$I)/1000</f>
        <v>-36.589304687499997</v>
      </c>
      <c r="K131" s="7">
        <f>SUMIF(data!$A:$A,$H$2&amp;" "&amp;$F131&amp;" "&amp;$H$3&amp;"_"&amp;K$38,data!$I:$I)/1000</f>
        <v>91.843183593749998</v>
      </c>
      <c r="L131" s="7">
        <f>SUMIF(data!$A:$A,$H$2&amp;" "&amp;$F131&amp;" "&amp;$H$3&amp;"_"&amp;L$38,data!$I:$I)/1000</f>
        <v>163.73562890625001</v>
      </c>
      <c r="M131" s="7">
        <f>SUMIF(data!$A:$A,$H$2&amp;" "&amp;$F131&amp;" "&amp;$H$3&amp;"_"&amp;M$38,data!$I:$I)/1000</f>
        <v>-88.684796875000004</v>
      </c>
      <c r="N131" s="7">
        <f>SUMIF(data!$A:$A,$H$2&amp;" "&amp;$F131&amp;" "&amp;$H$3&amp;"_"&amp;N$38,data!$I:$I)/1000</f>
        <v>-168.52193750000001</v>
      </c>
      <c r="O131" s="7">
        <f>SUMIF(data!$A:$A,$H$2&amp;" "&amp;$F131&amp;" "&amp;$H$3&amp;"_"&amp;O$38,data!$I:$I)/1000</f>
        <v>667.22599218749997</v>
      </c>
      <c r="P131" s="7">
        <f>SUMIF(data!$A:$A,$H$2&amp;" "&amp;$F131&amp;" "&amp;$H$3&amp;"_"&amp;P$38,data!$I:$I)/1000</f>
        <v>509.82048828124999</v>
      </c>
      <c r="Q131" s="7">
        <f>SUMIF(data!$A:$A,$H$2&amp;" "&amp;$F131&amp;" "&amp;$H$3&amp;"_"&amp;Q$38,data!$I:$I)/1000</f>
        <v>816.14023046875002</v>
      </c>
      <c r="R131" s="7">
        <f>SUMIF(data!$A:$A,$H$2&amp;" "&amp;$F131&amp;" "&amp;$H$3&amp;"_"&amp;R$38,data!$I:$I)/1000</f>
        <v>1496.50605078125</v>
      </c>
      <c r="S131" s="7">
        <f>SUMIF(data!$A:$A,$H$2&amp;" "&amp;$F131&amp;" "&amp;$H$3&amp;"_"&amp;S$38,data!$I:$I)/1000</f>
        <v>1422.2109453124999</v>
      </c>
      <c r="T131" s="7">
        <f>SUMIF(data!$A:$A,$H$2&amp;" "&amp;$F131&amp;" "&amp;$H$3&amp;"_"&amp;T$38,data!$I:$I)/1000</f>
        <v>1370.7122382812499</v>
      </c>
      <c r="U131" s="7">
        <f>SUMIF(data!$A:$A,$H$2&amp;" "&amp;$F131&amp;" "&amp;$H$3&amp;"_"&amp;U$38,data!$I:$I)/1000</f>
        <v>1322.2729648437501</v>
      </c>
      <c r="V131" s="7">
        <f>SUMIF(data!$A:$A,$H$2&amp;" "&amp;$F131&amp;" "&amp;$H$3&amp;"_"&amp;V$38,data!$I:$I)/1000</f>
        <v>1278.0404921874999</v>
      </c>
      <c r="W131" s="7">
        <f>SUMIF(data!$A:$A,$H$2&amp;" "&amp;$F131&amp;" "&amp;$H$3&amp;"_"&amp;W$38,data!$I:$I)/1000</f>
        <v>1716.7354648437499</v>
      </c>
      <c r="X131" s="7">
        <f>SUMIF(data!$A:$A,$H$2&amp;" "&amp;$F131&amp;" "&amp;$H$3&amp;"_"&amp;X$38,data!$I:$I)/1000</f>
        <v>1886.5480507812499</v>
      </c>
      <c r="Y131" s="7">
        <f>SUMIF(data!$A:$A,$H$2&amp;" "&amp;$F131&amp;" "&amp;$H$3&amp;"_"&amp;Y$38,data!$I:$I)/1000</f>
        <v>2231.0902695312502</v>
      </c>
      <c r="Z131" s="7">
        <f>SUMIF(data!$A:$A,$H$2&amp;" "&amp;$F131&amp;" "&amp;$H$3&amp;"_"&amp;Z$38,data!$I:$I)/1000</f>
        <v>2866.6391093749999</v>
      </c>
      <c r="AA131" s="7">
        <f>SUMIF(data!$A:$A,$H$2&amp;" "&amp;$F131&amp;" "&amp;$H$3&amp;"_"&amp;AA$38,data!$I:$I)/1000</f>
        <v>2875.1749531249998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11.93492578125</v>
      </c>
      <c r="I132" s="7">
        <f>SUMIF(data!$A:$A,$H$2&amp;" "&amp;$F132&amp;" "&amp;$H$3&amp;"_"&amp;I$38,data!$I:$I)/1000</f>
        <v>37.511066406250002</v>
      </c>
      <c r="J132" s="7">
        <f>SUMIF(data!$A:$A,$H$2&amp;" "&amp;$F132&amp;" "&amp;$H$3&amp;"_"&amp;J$38,data!$I:$I)/1000</f>
        <v>-18.243312499999998</v>
      </c>
      <c r="K132" s="7">
        <f>SUMIF(data!$A:$A,$H$2&amp;" "&amp;$F132&amp;" "&amp;$H$3&amp;"_"&amp;K$38,data!$I:$I)/1000</f>
        <v>81.278406250000003</v>
      </c>
      <c r="L132" s="7">
        <f>SUMIF(data!$A:$A,$H$2&amp;" "&amp;$F132&amp;" "&amp;$H$3&amp;"_"&amp;L$38,data!$I:$I)/1000</f>
        <v>127.23717578125</v>
      </c>
      <c r="M132" s="7">
        <f>SUMIF(data!$A:$A,$H$2&amp;" "&amp;$F132&amp;" "&amp;$H$3&amp;"_"&amp;M$38,data!$I:$I)/1000</f>
        <v>-61.885453124999998</v>
      </c>
      <c r="N132" s="7">
        <f>SUMIF(data!$A:$A,$H$2&amp;" "&amp;$F132&amp;" "&amp;$H$3&amp;"_"&amp;N$38,data!$I:$I)/1000</f>
        <v>-128.63015625</v>
      </c>
      <c r="O132" s="7">
        <f>SUMIF(data!$A:$A,$H$2&amp;" "&amp;$F132&amp;" "&amp;$H$3&amp;"_"&amp;O$38,data!$I:$I)/1000</f>
        <v>490.77877343749998</v>
      </c>
      <c r="P132" s="7">
        <f>SUMIF(data!$A:$A,$H$2&amp;" "&amp;$F132&amp;" "&amp;$H$3&amp;"_"&amp;P$38,data!$I:$I)/1000</f>
        <v>374.16195703124998</v>
      </c>
      <c r="Q132" s="7">
        <f>SUMIF(data!$A:$A,$H$2&amp;" "&amp;$F132&amp;" "&amp;$H$3&amp;"_"&amp;Q$38,data!$I:$I)/1000</f>
        <v>523.21423046874997</v>
      </c>
      <c r="R132" s="7">
        <f>SUMIF(data!$A:$A,$H$2&amp;" "&amp;$F132&amp;" "&amp;$H$3&amp;"_"&amp;R$38,data!$I:$I)/1000</f>
        <v>1051.74392578125</v>
      </c>
      <c r="S132" s="7">
        <f>SUMIF(data!$A:$A,$H$2&amp;" "&amp;$F132&amp;" "&amp;$H$3&amp;"_"&amp;S$38,data!$I:$I)/1000</f>
        <v>1004.7204453125</v>
      </c>
      <c r="T132" s="7">
        <f>SUMIF(data!$A:$A,$H$2&amp;" "&amp;$F132&amp;" "&amp;$H$3&amp;"_"&amp;T$38,data!$I:$I)/1000</f>
        <v>973.40492578124997</v>
      </c>
      <c r="U132" s="7">
        <f>SUMIF(data!$A:$A,$H$2&amp;" "&amp;$F132&amp;" "&amp;$H$3&amp;"_"&amp;U$38,data!$I:$I)/1000</f>
        <v>943.25215234375003</v>
      </c>
      <c r="V132" s="7">
        <f>SUMIF(data!$A:$A,$H$2&amp;" "&amp;$F132&amp;" "&amp;$H$3&amp;"_"&amp;V$38,data!$I:$I)/1000</f>
        <v>915.7110546875</v>
      </c>
      <c r="W132" s="7">
        <f>SUMIF(data!$A:$A,$H$2&amp;" "&amp;$F132&amp;" "&amp;$H$3&amp;"_"&amp;W$38,data!$I:$I)/1000</f>
        <v>1262.33533984375</v>
      </c>
      <c r="X132" s="7">
        <f>SUMIF(data!$A:$A,$H$2&amp;" "&amp;$F132&amp;" "&amp;$H$3&amp;"_"&amp;X$38,data!$I:$I)/1000</f>
        <v>1394.0445507812501</v>
      </c>
      <c r="Y132" s="7">
        <f>SUMIF(data!$A:$A,$H$2&amp;" "&amp;$F132&amp;" "&amp;$H$3&amp;"_"&amp;Y$38,data!$I:$I)/1000</f>
        <v>1665.9458945312499</v>
      </c>
      <c r="Z132" s="7">
        <f>SUMIF(data!$A:$A,$H$2&amp;" "&amp;$F132&amp;" "&amp;$H$3&amp;"_"&amp;Z$38,data!$I:$I)/1000</f>
        <v>2138.273609375</v>
      </c>
      <c r="AA132" s="7">
        <f>SUMIF(data!$A:$A,$H$2&amp;" "&amp;$F132&amp;" "&amp;$H$3&amp;"_"&amp;AA$38,data!$I:$I)/1000</f>
        <v>2180.403828125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11.93492578125</v>
      </c>
      <c r="I133" s="7">
        <f>SUMIF(data!$A:$A,$H$2&amp;" "&amp;$F133&amp;" "&amp;$H$3&amp;"_"&amp;I$38,data!$I:$I)/1000</f>
        <v>37.511066406250002</v>
      </c>
      <c r="J133" s="7">
        <f>SUMIF(data!$A:$A,$H$2&amp;" "&amp;$F133&amp;" "&amp;$H$3&amp;"_"&amp;J$38,data!$I:$I)/1000</f>
        <v>-20.036980468749999</v>
      </c>
      <c r="K133" s="7">
        <f>SUMIF(data!$A:$A,$H$2&amp;" "&amp;$F133&amp;" "&amp;$H$3&amp;"_"&amp;K$38,data!$I:$I)/1000</f>
        <v>82.3113125</v>
      </c>
      <c r="L133" s="7">
        <f>SUMIF(data!$A:$A,$H$2&amp;" "&amp;$F133&amp;" "&amp;$H$3&amp;"_"&amp;L$38,data!$I:$I)/1000</f>
        <v>141.41047265624999</v>
      </c>
      <c r="M133" s="7">
        <f>SUMIF(data!$A:$A,$H$2&amp;" "&amp;$F133&amp;" "&amp;$H$3&amp;"_"&amp;M$38,data!$I:$I)/1000</f>
        <v>-54.408617187499999</v>
      </c>
      <c r="N133" s="7">
        <f>SUMIF(data!$A:$A,$H$2&amp;" "&amp;$F133&amp;" "&amp;$H$3&amp;"_"&amp;N$38,data!$I:$I)/1000</f>
        <v>-112.97590624999999</v>
      </c>
      <c r="O133" s="7">
        <f>SUMIF(data!$A:$A,$H$2&amp;" "&amp;$F133&amp;" "&amp;$H$3&amp;"_"&amp;O$38,data!$I:$I)/1000</f>
        <v>548.26896093749997</v>
      </c>
      <c r="P133" s="7">
        <f>SUMIF(data!$A:$A,$H$2&amp;" "&amp;$F133&amp;" "&amp;$H$3&amp;"_"&amp;P$38,data!$I:$I)/1000</f>
        <v>425.36567578124999</v>
      </c>
      <c r="Q133" s="7">
        <f>SUMIF(data!$A:$A,$H$2&amp;" "&amp;$F133&amp;" "&amp;$H$3&amp;"_"&amp;Q$38,data!$I:$I)/1000</f>
        <v>686.37035546874995</v>
      </c>
      <c r="R133" s="7">
        <f>SUMIF(data!$A:$A,$H$2&amp;" "&amp;$F133&amp;" "&amp;$H$3&amp;"_"&amp;R$38,data!$I:$I)/1000</f>
        <v>1223.8179257812501</v>
      </c>
      <c r="S133" s="7">
        <f>SUMIF(data!$A:$A,$H$2&amp;" "&amp;$F133&amp;" "&amp;$H$3&amp;"_"&amp;S$38,data!$I:$I)/1000</f>
        <v>1165.7960703125</v>
      </c>
      <c r="T133" s="7">
        <f>SUMIF(data!$A:$A,$H$2&amp;" "&amp;$F133&amp;" "&amp;$H$3&amp;"_"&amp;T$38,data!$I:$I)/1000</f>
        <v>1126.30873828125</v>
      </c>
      <c r="U133" s="7">
        <f>SUMIF(data!$A:$A,$H$2&amp;" "&amp;$F133&amp;" "&amp;$H$3&amp;"_"&amp;U$38,data!$I:$I)/1000</f>
        <v>1088.8400273437501</v>
      </c>
      <c r="V133" s="7">
        <f>SUMIF(data!$A:$A,$H$2&amp;" "&amp;$F133&amp;" "&amp;$H$3&amp;"_"&amp;V$38,data!$I:$I)/1000</f>
        <v>1054.6186171874999</v>
      </c>
      <c r="W133" s="7">
        <f>SUMIF(data!$A:$A,$H$2&amp;" "&amp;$F133&amp;" "&amp;$H$3&amp;"_"&amp;W$38,data!$I:$I)/1000</f>
        <v>1407.5254648437499</v>
      </c>
      <c r="X133" s="7">
        <f>SUMIF(data!$A:$A,$H$2&amp;" "&amp;$F133&amp;" "&amp;$H$3&amp;"_"&amp;X$38,data!$I:$I)/1000</f>
        <v>1540.5336757812499</v>
      </c>
      <c r="Y133" s="7">
        <f>SUMIF(data!$A:$A,$H$2&amp;" "&amp;$F133&amp;" "&amp;$H$3&amp;"_"&amp;Y$38,data!$I:$I)/1000</f>
        <v>1817.3187695312499</v>
      </c>
      <c r="Z133" s="7">
        <f>SUMIF(data!$A:$A,$H$2&amp;" "&amp;$F133&amp;" "&amp;$H$3&amp;"_"&amp;Z$38,data!$I:$I)/1000</f>
        <v>2329.9038593750001</v>
      </c>
      <c r="AA133" s="7">
        <f>SUMIF(data!$A:$A,$H$2&amp;" "&amp;$F133&amp;" "&amp;$H$3&amp;"_"&amp;AA$38,data!$I:$I)/1000</f>
        <v>2363.628953125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101.7955</v>
      </c>
      <c r="I134" s="7">
        <f>SUMIF(data!$A:$A,$H$2&amp;" "&amp;$F134&amp;" "&amp;$H$3&amp;"_"&amp;I$38,data!$N:$N)/1000</f>
        <v>100.61584375</v>
      </c>
      <c r="J134" s="7">
        <f>SUMIF(data!$A:$A,$H$2&amp;" "&amp;$F134&amp;" "&amp;$H$3&amp;"_"&amp;J$38,data!$N:$N)/1000</f>
        <v>104.9823046875</v>
      </c>
      <c r="K134" s="7">
        <f>SUMIF(data!$A:$A,$H$2&amp;" "&amp;$F134&amp;" "&amp;$H$3&amp;"_"&amp;K$38,data!$N:$N)/1000</f>
        <v>102.4194296875</v>
      </c>
      <c r="L134" s="7">
        <f>SUMIF(data!$A:$A,$H$2&amp;" "&amp;$F134&amp;" "&amp;$H$3&amp;"_"&amp;L$38,data!$N:$N)/1000</f>
        <v>81.990634765625003</v>
      </c>
      <c r="M134" s="7">
        <f>SUMIF(data!$A:$A,$H$2&amp;" "&amp;$F134&amp;" "&amp;$H$3&amp;"_"&amp;M$38,data!$N:$N)/1000</f>
        <v>92.22900390625</v>
      </c>
      <c r="N134" s="7">
        <f>SUMIF(data!$A:$A,$H$2&amp;" "&amp;$F134&amp;" "&amp;$H$3&amp;"_"&amp;N$38,data!$N:$N)/1000</f>
        <v>79.261523437500003</v>
      </c>
      <c r="O134" s="7">
        <f>SUMIF(data!$A:$A,$H$2&amp;" "&amp;$F134&amp;" "&amp;$H$3&amp;"_"&amp;O$38,data!$N:$N)/1000</f>
        <v>45.102335937500001</v>
      </c>
      <c r="P134" s="7">
        <f>SUMIF(data!$A:$A,$H$2&amp;" "&amp;$F134&amp;" "&amp;$H$3&amp;"_"&amp;P$38,data!$N:$N)/1000</f>
        <v>45.405445312499999</v>
      </c>
      <c r="Q134" s="7">
        <f>SUMIF(data!$A:$A,$H$2&amp;" "&amp;$F134&amp;" "&amp;$H$3&amp;"_"&amp;Q$38,data!$N:$N)/1000</f>
        <v>-289.90051562500003</v>
      </c>
      <c r="R134" s="7">
        <f>SUMIF(data!$A:$A,$H$2&amp;" "&amp;$F134&amp;" "&amp;$H$3&amp;"_"&amp;R$38,data!$N:$N)/1000</f>
        <v>-298.20975781250002</v>
      </c>
      <c r="S134" s="7">
        <f>SUMIF(data!$A:$A,$H$2&amp;" "&amp;$F134&amp;" "&amp;$H$3&amp;"_"&amp;S$38,data!$N:$N)/1000</f>
        <v>-307.7453828125</v>
      </c>
      <c r="T134" s="7">
        <f>SUMIF(data!$A:$A,$H$2&amp;" "&amp;$F134&amp;" "&amp;$H$3&amp;"_"&amp;T$38,data!$N:$N)/1000</f>
        <v>-332.75030078125002</v>
      </c>
      <c r="U134" s="7">
        <f>SUMIF(data!$A:$A,$H$2&amp;" "&amp;$F134&amp;" "&amp;$H$3&amp;"_"&amp;U$38,data!$N:$N)/1000</f>
        <v>-356.34890625000003</v>
      </c>
      <c r="V134" s="7">
        <f>SUMIF(data!$A:$A,$H$2&amp;" "&amp;$F134&amp;" "&amp;$H$3&amp;"_"&amp;V$38,data!$N:$N)/1000</f>
        <v>-344.534578125</v>
      </c>
      <c r="W134" s="7">
        <f>SUMIF(data!$A:$A,$H$2&amp;" "&amp;$F134&amp;" "&amp;$H$3&amp;"_"&amp;W$38,data!$N:$N)/1000</f>
        <v>-344.59614062499998</v>
      </c>
      <c r="X134" s="7">
        <f>SUMIF(data!$A:$A,$H$2&amp;" "&amp;$F134&amp;" "&amp;$H$3&amp;"_"&amp;X$38,data!$N:$N)/1000</f>
        <v>-319.27441796875002</v>
      </c>
      <c r="Y134" s="7">
        <f>SUMIF(data!$A:$A,$H$2&amp;" "&amp;$F134&amp;" "&amp;$H$3&amp;"_"&amp;Y$38,data!$N:$N)/1000</f>
        <v>-255.69232031249999</v>
      </c>
      <c r="Z134" s="7">
        <f>SUMIF(data!$A:$A,$H$2&amp;" "&amp;$F134&amp;" "&amp;$H$3&amp;"_"&amp;Z$38,data!$N:$N)/1000</f>
        <v>-281.33242578124998</v>
      </c>
      <c r="AA134" s="7">
        <f>SUMIF(data!$A:$A,$H$2&amp;" "&amp;$F134&amp;" "&amp;$H$3&amp;"_"&amp;AA$38,data!$N:$N)/1000</f>
        <v>47.8989609375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71.025343750000005</v>
      </c>
      <c r="I135" s="7">
        <f>SUMIF(data!$A:$A,$H$2&amp;" "&amp;$F135&amp;" "&amp;$H$3&amp;"_"&amp;I$38,data!$H:$H)/1000</f>
        <v>75.245374999999996</v>
      </c>
      <c r="J135" s="7">
        <f>SUMIF(data!$A:$A,$H$2&amp;" "&amp;$F135&amp;" "&amp;$H$3&amp;"_"&amp;J$38,data!$H:$H)/1000</f>
        <v>90.406340332031249</v>
      </c>
      <c r="K135" s="7">
        <f>SUMIF(data!$A:$A,$H$2&amp;" "&amp;$F135&amp;" "&amp;$H$3&amp;"_"&amp;K$38,data!$H:$H)/1000</f>
        <v>87.176629150390625</v>
      </c>
      <c r="L135" s="7">
        <f>SUMIF(data!$A:$A,$H$2&amp;" "&amp;$F135&amp;" "&amp;$H$3&amp;"_"&amp;L$38,data!$H:$H)/1000</f>
        <v>102.7848232421875</v>
      </c>
      <c r="M135" s="7">
        <f>SUMIF(data!$A:$A,$H$2&amp;" "&amp;$F135&amp;" "&amp;$H$3&amp;"_"&amp;M$38,data!$H:$H)/1000</f>
        <v>120.783</v>
      </c>
      <c r="N135" s="7">
        <f>SUMIF(data!$A:$A,$H$2&amp;" "&amp;$F135&amp;" "&amp;$H$3&amp;"_"&amp;N$38,data!$H:$H)/1000</f>
        <v>147.77059765625</v>
      </c>
      <c r="O135" s="7">
        <f>SUMIF(data!$A:$A,$H$2&amp;" "&amp;$F135&amp;" "&amp;$H$3&amp;"_"&amp;O$38,data!$H:$H)/1000</f>
        <v>163.23707812500001</v>
      </c>
      <c r="P135" s="7">
        <f>SUMIF(data!$A:$A,$H$2&amp;" "&amp;$F135&amp;" "&amp;$H$3&amp;"_"&amp;P$38,data!$H:$H)/1000</f>
        <v>170.26326953124999</v>
      </c>
      <c r="Q135" s="7">
        <f>SUMIF(data!$A:$A,$H$2&amp;" "&amp;$F135&amp;" "&amp;$H$3&amp;"_"&amp;Q$38,data!$H:$H)/1000</f>
        <v>212.8187578125</v>
      </c>
      <c r="R135" s="7">
        <f>SUMIF(data!$A:$A,$H$2&amp;" "&amp;$F135&amp;" "&amp;$H$3&amp;"_"&amp;R$38,data!$H:$H)/1000</f>
        <v>214.02158203125001</v>
      </c>
      <c r="S135" s="7">
        <f>SUMIF(data!$A:$A,$H$2&amp;" "&amp;$F135&amp;" "&amp;$H$3&amp;"_"&amp;S$38,data!$H:$H)/1000</f>
        <v>215.4878671875</v>
      </c>
      <c r="T135" s="7">
        <f>SUMIF(data!$A:$A,$H$2&amp;" "&amp;$F135&amp;" "&amp;$H$3&amp;"_"&amp;T$38,data!$H:$H)/1000</f>
        <v>216.86925390625001</v>
      </c>
      <c r="U135" s="7">
        <f>SUMIF(data!$A:$A,$H$2&amp;" "&amp;$F135&amp;" "&amp;$H$3&amp;"_"&amp;U$38,data!$H:$H)/1000</f>
        <v>213.84998046875</v>
      </c>
      <c r="V135" s="7">
        <f>SUMIF(data!$A:$A,$H$2&amp;" "&amp;$F135&amp;" "&amp;$H$3&amp;"_"&amp;V$38,data!$H:$H)/1000</f>
        <v>202.6085390625</v>
      </c>
      <c r="W135" s="7">
        <f>SUMIF(data!$A:$A,$H$2&amp;" "&amp;$F135&amp;" "&amp;$H$3&amp;"_"&amp;W$38,data!$H:$H)/1000</f>
        <v>249.65311718749999</v>
      </c>
      <c r="X135" s="7">
        <f>SUMIF(data!$A:$A,$H$2&amp;" "&amp;$F135&amp;" "&amp;$H$3&amp;"_"&amp;X$38,data!$H:$H)/1000</f>
        <v>246.22715625000001</v>
      </c>
      <c r="Y135" s="7">
        <f>SUMIF(data!$A:$A,$H$2&amp;" "&amp;$F135&amp;" "&amp;$H$3&amp;"_"&amp;Y$38,data!$H:$H)/1000</f>
        <v>273.70003906250003</v>
      </c>
      <c r="Z135" s="7">
        <f>SUMIF(data!$A:$A,$H$2&amp;" "&amp;$F135&amp;" "&amp;$H$3&amp;"_"&amp;Z$38,data!$H:$H)/1000</f>
        <v>317.87758984375</v>
      </c>
      <c r="AA135" s="7">
        <f>SUMIF(data!$A:$A,$H$2&amp;" "&amp;$F135&amp;" "&amp;$H$3&amp;"_"&amp;AA$38,data!$H:$H)/1000</f>
        <v>338.96673437499999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42.705082031250001</v>
      </c>
      <c r="I136" s="8">
        <f t="shared" ref="I136" si="34">SUM(I133:I134)-I135</f>
        <v>62.88153515625001</v>
      </c>
      <c r="J136" s="8">
        <f t="shared" ref="J136" si="35">SUM(J133:J134)-J135</f>
        <v>-5.4610161132812465</v>
      </c>
      <c r="K136" s="8">
        <f t="shared" ref="K136:AA136" si="36">SUM(K133:K134)-K135</f>
        <v>97.554113037109374</v>
      </c>
      <c r="L136" s="8">
        <f t="shared" si="36"/>
        <v>120.6162841796875</v>
      </c>
      <c r="M136" s="8">
        <f t="shared" si="36"/>
        <v>-82.96261328125</v>
      </c>
      <c r="N136" s="8">
        <f t="shared" si="36"/>
        <v>-181.48498046875</v>
      </c>
      <c r="O136" s="8">
        <f t="shared" si="36"/>
        <v>430.13421874999995</v>
      </c>
      <c r="P136" s="8">
        <f t="shared" si="36"/>
        <v>300.50785156249998</v>
      </c>
      <c r="Q136" s="8">
        <f t="shared" si="36"/>
        <v>183.65108203124993</v>
      </c>
      <c r="R136" s="8">
        <f t="shared" si="36"/>
        <v>711.5865859375001</v>
      </c>
      <c r="S136" s="8">
        <f t="shared" si="36"/>
        <v>642.56282031249998</v>
      </c>
      <c r="T136" s="8">
        <f t="shared" si="36"/>
        <v>576.68918359375004</v>
      </c>
      <c r="U136" s="8">
        <f t="shared" si="36"/>
        <v>518.64114062500005</v>
      </c>
      <c r="V136" s="8">
        <f t="shared" si="36"/>
        <v>507.4754999999999</v>
      </c>
      <c r="W136" s="8">
        <f t="shared" si="36"/>
        <v>813.27620703125001</v>
      </c>
      <c r="X136" s="8">
        <f t="shared" si="36"/>
        <v>975.03210156249997</v>
      </c>
      <c r="Y136" s="8">
        <f t="shared" si="36"/>
        <v>1287.9264101562499</v>
      </c>
      <c r="Z136" s="8">
        <f t="shared" si="36"/>
        <v>1730.69384375</v>
      </c>
      <c r="AA136" s="8">
        <f t="shared" si="36"/>
        <v>2072.5611796875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27.125732421875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133.31381250000001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0</v>
      </c>
      <c r="Y138" s="7">
        <f>SUMIF(data!$A:$A,$H$2&amp;" "&amp;$F138&amp;" "&amp;$H$3&amp;"_"&amp;Y$38,data!$K:$K)/1000</f>
        <v>0</v>
      </c>
      <c r="Z138" s="7">
        <f>SUMIF(data!$A:$A,$H$2&amp;" "&amp;$F138&amp;" "&amp;$H$3&amp;"_"&amp;Z$38,data!$K:$K)/1000</f>
        <v>0</v>
      </c>
      <c r="AA138" s="7">
        <f>SUMIF(data!$A:$A,$H$2&amp;" "&amp;$F138&amp;" "&amp;$H$3&amp;"_"&amp;AA$38,data!$K:$K)/1000</f>
        <v>0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734.06430799991085</v>
      </c>
      <c r="I139" s="8">
        <f>I130+I131+I134-I135+I137+I138+Load_ROC!E$5</f>
        <v>775.22347585053626</v>
      </c>
      <c r="J139" s="8">
        <f>J130+J131+J134-J135+J137+J138+Load_ROC!F$5</f>
        <v>711.46759225499704</v>
      </c>
      <c r="K139" s="8">
        <f>K130+K131+K134-K135+K137+K138+Load_ROC!G$5</f>
        <v>858.24056067567471</v>
      </c>
      <c r="L139" s="8">
        <f>L130+L131+L134-L135+L137+L138+Load_ROC!H$5</f>
        <v>909.2254093770855</v>
      </c>
      <c r="M139" s="8">
        <f>M130+M131+M134-M135+M137+M138+Load_ROC!I$5</f>
        <v>664.0043878808965</v>
      </c>
      <c r="N139" s="8">
        <f>N130+N131+N134-N135+N137+N138+Load_ROC!J$5</f>
        <v>560.08949953592742</v>
      </c>
      <c r="O139" s="8">
        <f>O130+O131+O134-O135+O137+O138+Load_ROC!K$5</f>
        <v>1385.2310978906851</v>
      </c>
      <c r="P139" s="8">
        <f>P130+P131+P134-P135+P137+P138+Load_ROC!L$5</f>
        <v>1210.2101413528976</v>
      </c>
      <c r="Q139" s="8">
        <f>Q130+Q131+Q134-Q135+Q137+Q138+Load_ROC!M$5</f>
        <v>1150.7231976908758</v>
      </c>
      <c r="R139" s="8">
        <f>R130+R131+R134-R135+R137+R138+Load_ROC!N$5</f>
        <v>1833.4052523339356</v>
      </c>
      <c r="S139" s="8">
        <f>S130+S131+S134-S135+S137+S138+Load_ROC!O$5</f>
        <v>1761.2749562162676</v>
      </c>
      <c r="T139" s="8">
        <f>T130+T131+T134-T135+T137+T138+Load_ROC!P$5</f>
        <v>1697.0549791821336</v>
      </c>
      <c r="U139" s="8">
        <f>U130+U131+U134-U135+U137+U138+Load_ROC!Q$5</f>
        <v>1641.0287795015909</v>
      </c>
      <c r="V139" s="8">
        <f>V130+V131+V134-V135+V137+V138+Load_ROC!R$5</f>
        <v>1633.7801195772299</v>
      </c>
      <c r="W139" s="8">
        <f>W130+W131+W134-W135+W137+W138+Load_ROC!S$5</f>
        <v>2044.8778161256112</v>
      </c>
      <c r="X139" s="8">
        <f>X130+X131+X134-X135+X137+X138+Load_ROC!T$5</f>
        <v>2389.7989396796465</v>
      </c>
      <c r="Y139" s="8">
        <f>Y130+Y131+Y134-Y135+Y137+Y138+Load_ROC!U$5</f>
        <v>2649.881467320728</v>
      </c>
      <c r="Z139" s="8">
        <f>Z130+Z131+Z134-Z135+Z137+Z138+Load_ROC!V$5</f>
        <v>3230.2411972369691</v>
      </c>
      <c r="AA139" s="8">
        <f>AA130+AA131+AA134-AA135+AA137+AA138+Load_ROC!W$5</f>
        <v>3560.9888040164979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734.06430799991085</v>
      </c>
      <c r="I140" s="8">
        <f>I130+I132+I134-I135+I137+I138+Load_ROC!E$5</f>
        <v>775.22347585053626</v>
      </c>
      <c r="J140" s="8">
        <f>J130+J132+J134-J135+J137+J138+Load_ROC!F$5</f>
        <v>729.81358444249713</v>
      </c>
      <c r="K140" s="8">
        <f>K130+K132+K134-K135+K137+K138+Load_ROC!G$5</f>
        <v>847.67578333192466</v>
      </c>
      <c r="L140" s="8">
        <f>L130+L132+L134-L135+L137+L138+Load_ROC!H$5</f>
        <v>872.72695625208553</v>
      </c>
      <c r="M140" s="8">
        <f>M130+M132+M134-M135+M137+M138+Load_ROC!I$5</f>
        <v>690.80373163089655</v>
      </c>
      <c r="N140" s="8">
        <f>N130+N132+N134-N135+N137+N138+Load_ROC!J$5</f>
        <v>599.98128078592742</v>
      </c>
      <c r="O140" s="8">
        <f>O130+O132+O134-O135+O137+O138+Load_ROC!K$5</f>
        <v>1208.7838791406853</v>
      </c>
      <c r="P140" s="8">
        <f>P130+P132+P134-P135+P137+P138+Load_ROC!L$5</f>
        <v>1074.5516101028975</v>
      </c>
      <c r="Q140" s="8">
        <f>Q130+Q132+Q134-Q135+Q137+Q138+Load_ROC!M$5</f>
        <v>857.79719769087569</v>
      </c>
      <c r="R140" s="8">
        <f>R130+R132+R134-R135+R137+R138+Load_ROC!N$5</f>
        <v>1388.6431273339358</v>
      </c>
      <c r="S140" s="8">
        <f>S130+S132+S134-S135+S137+S138+Load_ROC!O$5</f>
        <v>1343.7844562162675</v>
      </c>
      <c r="T140" s="8">
        <f>T130+T132+T134-T135+T137+T138+Load_ROC!P$5</f>
        <v>1299.7476666821333</v>
      </c>
      <c r="U140" s="8">
        <f>U130+U132+U134-U135+U137+U138+Load_ROC!Q$5</f>
        <v>1262.0079670015912</v>
      </c>
      <c r="V140" s="8">
        <f>V130+V132+V134-V135+V137+V138+Load_ROC!R$5</f>
        <v>1271.4506820772299</v>
      </c>
      <c r="W140" s="8">
        <f>W130+W132+W134-W135+W137+W138+Load_ROC!S$5</f>
        <v>1590.4776911256108</v>
      </c>
      <c r="X140" s="8">
        <f>X130+X132+X134-X135+X137+X138+Load_ROC!T$5</f>
        <v>1897.2954396796467</v>
      </c>
      <c r="Y140" s="8">
        <f>Y130+Y132+Y134-Y135+Y137+Y138+Load_ROC!U$5</f>
        <v>2084.7370923207282</v>
      </c>
      <c r="Z140" s="8">
        <f>Z130+Z132+Z134-Z135+Z137+Z138+Load_ROC!V$5</f>
        <v>2501.8756972369692</v>
      </c>
      <c r="AA140" s="8">
        <f>AA130+AA132+AA134-AA135+AA137+AA138+Load_ROC!W$5</f>
        <v>2866.2176790164976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734.06430799991085</v>
      </c>
      <c r="I141" s="8">
        <f>I130+I136+I137+I138+Load_ROC!E$5</f>
        <v>775.22347585053626</v>
      </c>
      <c r="J141" s="8">
        <f>J130+J136+J137+J138+Load_ROC!F$5</f>
        <v>728.01991647374712</v>
      </c>
      <c r="K141" s="8">
        <f>K130+K136+K137+K138+Load_ROC!G$5</f>
        <v>848.70868958192466</v>
      </c>
      <c r="L141" s="8">
        <f>L130+L136+L137+L138+Load_ROC!H$5</f>
        <v>886.90025312708553</v>
      </c>
      <c r="M141" s="8">
        <f>M130+M136+M137+M138+Load_ROC!I$5</f>
        <v>698.28056756839646</v>
      </c>
      <c r="N141" s="8">
        <f>N130+N136+N137+N138+Load_ROC!J$5</f>
        <v>615.63553078592736</v>
      </c>
      <c r="O141" s="8">
        <f>O130+O136+O137+O138+Load_ROC!K$5</f>
        <v>1266.2740666406851</v>
      </c>
      <c r="P141" s="8">
        <f>P130+P136+P137+P138+Load_ROC!L$5</f>
        <v>1125.7553288528975</v>
      </c>
      <c r="Q141" s="8">
        <f>Q130+Q136+Q137+Q138+Load_ROC!M$5</f>
        <v>1020.9533226908758</v>
      </c>
      <c r="R141" s="8">
        <f>R130+R136+R137+R138+Load_ROC!N$5</f>
        <v>1560.7171273339359</v>
      </c>
      <c r="S141" s="8">
        <f>S130+S136+S137+S138+Load_ROC!O$5</f>
        <v>1504.8600812162674</v>
      </c>
      <c r="T141" s="8">
        <f>T130+T136+T137+T138+Load_ROC!P$5</f>
        <v>1452.6514791821335</v>
      </c>
      <c r="U141" s="8">
        <f>U130+U136+U137+U138+Load_ROC!Q$5</f>
        <v>1407.5958420015911</v>
      </c>
      <c r="V141" s="8">
        <f>V130+V136+V137+V138+Load_ROC!R$5</f>
        <v>1410.3582445772299</v>
      </c>
      <c r="W141" s="8">
        <f>W130+W136+W137+W138+Load_ROC!S$5</f>
        <v>1735.6678161256111</v>
      </c>
      <c r="X141" s="8">
        <f>X130+X136+X137+X138+Load_ROC!T$5</f>
        <v>2043.7845646796468</v>
      </c>
      <c r="Y141" s="8">
        <f>Y130+Y136+Y137+Y138+Load_ROC!U$5</f>
        <v>2236.1099673207282</v>
      </c>
      <c r="Z141" s="8">
        <f>Z130+Z136+Z137+Z138+Load_ROC!V$5</f>
        <v>2693.505947236969</v>
      </c>
      <c r="AA141" s="8">
        <f>AA130+AA136+AA137+AA138+Load_ROC!W$5</f>
        <v>3049.4428040164985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11.93492578125</v>
      </c>
      <c r="I144" s="7">
        <f>SUMIF(data!$A:$A,$H$2&amp;" "&amp;$F144&amp;" "&amp;$H$3&amp;"_"&amp;I$38,data!$I:$I)/1000</f>
        <v>37.511066406250002</v>
      </c>
      <c r="J144" s="7">
        <f>SUMIF(data!$A:$A,$H$2&amp;" "&amp;$F144&amp;" "&amp;$H$3&amp;"_"&amp;J$38,data!$I:$I)/1000</f>
        <v>-36.589304687499997</v>
      </c>
      <c r="K144" s="7">
        <f>SUMIF(data!$A:$A,$H$2&amp;" "&amp;$F144&amp;" "&amp;$H$3&amp;"_"&amp;K$38,data!$I:$I)/1000</f>
        <v>91.843183593749998</v>
      </c>
      <c r="L144" s="7">
        <f>SUMIF(data!$A:$A,$H$2&amp;" "&amp;$F144&amp;" "&amp;$H$3&amp;"_"&amp;L$38,data!$I:$I)/1000</f>
        <v>163.73562890625001</v>
      </c>
      <c r="M144" s="7">
        <f>SUMIF(data!$A:$A,$H$2&amp;" "&amp;$F144&amp;" "&amp;$H$3&amp;"_"&amp;M$38,data!$I:$I)/1000</f>
        <v>-88.684796875000004</v>
      </c>
      <c r="N144" s="7">
        <f>SUMIF(data!$A:$A,$H$2&amp;" "&amp;$F144&amp;" "&amp;$H$3&amp;"_"&amp;N$38,data!$I:$I)/1000</f>
        <v>-168.52193750000001</v>
      </c>
      <c r="O144" s="7">
        <f>SUMIF(data!$A:$A,$H$2&amp;" "&amp;$F144&amp;" "&amp;$H$3&amp;"_"&amp;O$38,data!$I:$I)/1000</f>
        <v>667.22599218749997</v>
      </c>
      <c r="P144" s="7">
        <f>SUMIF(data!$A:$A,$H$2&amp;" "&amp;$F144&amp;" "&amp;$H$3&amp;"_"&amp;P$38,data!$I:$I)/1000</f>
        <v>509.82048828124999</v>
      </c>
      <c r="Q144" s="7">
        <f>SUMIF(data!$A:$A,$H$2&amp;" "&amp;$F144&amp;" "&amp;$H$3&amp;"_"&amp;Q$38,data!$I:$I)/1000</f>
        <v>816.14023046875002</v>
      </c>
      <c r="R144" s="7">
        <f>SUMIF(data!$A:$A,$H$2&amp;" "&amp;$F144&amp;" "&amp;$H$3&amp;"_"&amp;R$38,data!$I:$I)/1000</f>
        <v>1496.50605078125</v>
      </c>
      <c r="S144" s="7">
        <f>SUMIF(data!$A:$A,$H$2&amp;" "&amp;$F144&amp;" "&amp;$H$3&amp;"_"&amp;S$38,data!$I:$I)/1000</f>
        <v>1422.2109453124999</v>
      </c>
      <c r="T144" s="7">
        <f>SUMIF(data!$A:$A,$H$2&amp;" "&amp;$F144&amp;" "&amp;$H$3&amp;"_"&amp;T$38,data!$I:$I)/1000</f>
        <v>1370.7122382812499</v>
      </c>
      <c r="U144" s="7">
        <f>SUMIF(data!$A:$A,$H$2&amp;" "&amp;$F144&amp;" "&amp;$H$3&amp;"_"&amp;U$38,data!$I:$I)/1000</f>
        <v>1322.2729648437501</v>
      </c>
      <c r="V144" s="7">
        <f>SUMIF(data!$A:$A,$H$2&amp;" "&amp;$F144&amp;" "&amp;$H$3&amp;"_"&amp;V$38,data!$I:$I)/1000</f>
        <v>1278.0404921874999</v>
      </c>
      <c r="W144" s="7">
        <f>SUMIF(data!$A:$A,$H$2&amp;" "&amp;$F144&amp;" "&amp;$H$3&amp;"_"&amp;W$38,data!$I:$I)/1000</f>
        <v>1716.7354648437499</v>
      </c>
      <c r="X144" s="7">
        <f>SUMIF(data!$A:$A,$H$2&amp;" "&amp;$F144&amp;" "&amp;$H$3&amp;"_"&amp;X$38,data!$I:$I)/1000</f>
        <v>1886.5480507812499</v>
      </c>
      <c r="Y144" s="7">
        <f>SUMIF(data!$A:$A,$H$2&amp;" "&amp;$F144&amp;" "&amp;$H$3&amp;"_"&amp;Y$38,data!$I:$I)/1000</f>
        <v>2231.0902695312502</v>
      </c>
      <c r="Z144" s="7">
        <f>SUMIF(data!$A:$A,$H$2&amp;" "&amp;$F144&amp;" "&amp;$H$3&amp;"_"&amp;Z$38,data!$I:$I)/1000</f>
        <v>2866.6391093749999</v>
      </c>
      <c r="AA144" s="7">
        <f>SUMIF(data!$A:$A,$H$2&amp;" "&amp;$F144&amp;" "&amp;$H$3&amp;"_"&amp;AA$38,data!$I:$I)/1000</f>
        <v>2875.1749531249998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11.93492578125</v>
      </c>
      <c r="I145" s="7">
        <f>SUMIF(data!$A:$A,$H$2&amp;" "&amp;$F145&amp;" "&amp;$H$3&amp;"_"&amp;I$38,data!$I:$I)/1000</f>
        <v>37.511066406250002</v>
      </c>
      <c r="J145" s="7">
        <f>SUMIF(data!$A:$A,$H$2&amp;" "&amp;$F145&amp;" "&amp;$H$3&amp;"_"&amp;J$38,data!$I:$I)/1000</f>
        <v>-18.243312499999998</v>
      </c>
      <c r="K145" s="7">
        <f>SUMIF(data!$A:$A,$H$2&amp;" "&amp;$F145&amp;" "&amp;$H$3&amp;"_"&amp;K$38,data!$I:$I)/1000</f>
        <v>81.278406250000003</v>
      </c>
      <c r="L145" s="7">
        <f>SUMIF(data!$A:$A,$H$2&amp;" "&amp;$F145&amp;" "&amp;$H$3&amp;"_"&amp;L$38,data!$I:$I)/1000</f>
        <v>127.23717578125</v>
      </c>
      <c r="M145" s="7">
        <f>SUMIF(data!$A:$A,$H$2&amp;" "&amp;$F145&amp;" "&amp;$H$3&amp;"_"&amp;M$38,data!$I:$I)/1000</f>
        <v>-61.885453124999998</v>
      </c>
      <c r="N145" s="7">
        <f>SUMIF(data!$A:$A,$H$2&amp;" "&amp;$F145&amp;" "&amp;$H$3&amp;"_"&amp;N$38,data!$I:$I)/1000</f>
        <v>-128.63015625</v>
      </c>
      <c r="O145" s="7">
        <f>SUMIF(data!$A:$A,$H$2&amp;" "&amp;$F145&amp;" "&amp;$H$3&amp;"_"&amp;O$38,data!$I:$I)/1000</f>
        <v>490.77877343749998</v>
      </c>
      <c r="P145" s="7">
        <f>SUMIF(data!$A:$A,$H$2&amp;" "&amp;$F145&amp;" "&amp;$H$3&amp;"_"&amp;P$38,data!$I:$I)/1000</f>
        <v>374.16195703124998</v>
      </c>
      <c r="Q145" s="7">
        <f>SUMIF(data!$A:$A,$H$2&amp;" "&amp;$F145&amp;" "&amp;$H$3&amp;"_"&amp;Q$38,data!$I:$I)/1000</f>
        <v>523.21423046874997</v>
      </c>
      <c r="R145" s="7">
        <f>SUMIF(data!$A:$A,$H$2&amp;" "&amp;$F145&amp;" "&amp;$H$3&amp;"_"&amp;R$38,data!$I:$I)/1000</f>
        <v>1051.74392578125</v>
      </c>
      <c r="S145" s="7">
        <f>SUMIF(data!$A:$A,$H$2&amp;" "&amp;$F145&amp;" "&amp;$H$3&amp;"_"&amp;S$38,data!$I:$I)/1000</f>
        <v>1004.7204453125</v>
      </c>
      <c r="T145" s="7">
        <f>SUMIF(data!$A:$A,$H$2&amp;" "&amp;$F145&amp;" "&amp;$H$3&amp;"_"&amp;T$38,data!$I:$I)/1000</f>
        <v>973.40492578124997</v>
      </c>
      <c r="U145" s="7">
        <f>SUMIF(data!$A:$A,$H$2&amp;" "&amp;$F145&amp;" "&amp;$H$3&amp;"_"&amp;U$38,data!$I:$I)/1000</f>
        <v>943.25215234375003</v>
      </c>
      <c r="V145" s="7">
        <f>SUMIF(data!$A:$A,$H$2&amp;" "&amp;$F145&amp;" "&amp;$H$3&amp;"_"&amp;V$38,data!$I:$I)/1000</f>
        <v>915.7110546875</v>
      </c>
      <c r="W145" s="7">
        <f>SUMIF(data!$A:$A,$H$2&amp;" "&amp;$F145&amp;" "&amp;$H$3&amp;"_"&amp;W$38,data!$I:$I)/1000</f>
        <v>1262.33533984375</v>
      </c>
      <c r="X145" s="7">
        <f>SUMIF(data!$A:$A,$H$2&amp;" "&amp;$F145&amp;" "&amp;$H$3&amp;"_"&amp;X$38,data!$I:$I)/1000</f>
        <v>1394.0445507812501</v>
      </c>
      <c r="Y145" s="7">
        <f>SUMIF(data!$A:$A,$H$2&amp;" "&amp;$F145&amp;" "&amp;$H$3&amp;"_"&amp;Y$38,data!$I:$I)/1000</f>
        <v>1665.9458945312499</v>
      </c>
      <c r="Z145" s="7">
        <f>SUMIF(data!$A:$A,$H$2&amp;" "&amp;$F145&amp;" "&amp;$H$3&amp;"_"&amp;Z$38,data!$I:$I)/1000</f>
        <v>2138.273609375</v>
      </c>
      <c r="AA145" s="7">
        <f>SUMIF(data!$A:$A,$H$2&amp;" "&amp;$F145&amp;" "&amp;$H$3&amp;"_"&amp;AA$38,data!$I:$I)/1000</f>
        <v>2180.403828125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11.93492578125</v>
      </c>
      <c r="I146" s="7">
        <f>SUMIF(data!$A:$A,$H$2&amp;" "&amp;$F146&amp;" "&amp;$H$3&amp;"_"&amp;I$38,data!$I:$I)/1000</f>
        <v>37.511066406250002</v>
      </c>
      <c r="J146" s="7">
        <f>SUMIF(data!$A:$A,$H$2&amp;" "&amp;$F146&amp;" "&amp;$H$3&amp;"_"&amp;J$38,data!$I:$I)/1000</f>
        <v>-20.036980468749999</v>
      </c>
      <c r="K146" s="7">
        <f>SUMIF(data!$A:$A,$H$2&amp;" "&amp;$F146&amp;" "&amp;$H$3&amp;"_"&amp;K$38,data!$I:$I)/1000</f>
        <v>82.3113125</v>
      </c>
      <c r="L146" s="7">
        <f>SUMIF(data!$A:$A,$H$2&amp;" "&amp;$F146&amp;" "&amp;$H$3&amp;"_"&amp;L$38,data!$I:$I)/1000</f>
        <v>141.41047265624999</v>
      </c>
      <c r="M146" s="7">
        <f>SUMIF(data!$A:$A,$H$2&amp;" "&amp;$F146&amp;" "&amp;$H$3&amp;"_"&amp;M$38,data!$I:$I)/1000</f>
        <v>-54.408617187499999</v>
      </c>
      <c r="N146" s="7">
        <f>SUMIF(data!$A:$A,$H$2&amp;" "&amp;$F146&amp;" "&amp;$H$3&amp;"_"&amp;N$38,data!$I:$I)/1000</f>
        <v>-112.97590624999999</v>
      </c>
      <c r="O146" s="7">
        <f>SUMIF(data!$A:$A,$H$2&amp;" "&amp;$F146&amp;" "&amp;$H$3&amp;"_"&amp;O$38,data!$I:$I)/1000</f>
        <v>548.26896093749997</v>
      </c>
      <c r="P146" s="7">
        <f>SUMIF(data!$A:$A,$H$2&amp;" "&amp;$F146&amp;" "&amp;$H$3&amp;"_"&amp;P$38,data!$I:$I)/1000</f>
        <v>425.36567578124999</v>
      </c>
      <c r="Q146" s="7">
        <f>SUMIF(data!$A:$A,$H$2&amp;" "&amp;$F146&amp;" "&amp;$H$3&amp;"_"&amp;Q$38,data!$I:$I)/1000</f>
        <v>686.37035546874995</v>
      </c>
      <c r="R146" s="7">
        <f>SUMIF(data!$A:$A,$H$2&amp;" "&amp;$F146&amp;" "&amp;$H$3&amp;"_"&amp;R$38,data!$I:$I)/1000</f>
        <v>1223.8179257812501</v>
      </c>
      <c r="S146" s="7">
        <f>SUMIF(data!$A:$A,$H$2&amp;" "&amp;$F146&amp;" "&amp;$H$3&amp;"_"&amp;S$38,data!$I:$I)/1000</f>
        <v>1165.7960703125</v>
      </c>
      <c r="T146" s="7">
        <f>SUMIF(data!$A:$A,$H$2&amp;" "&amp;$F146&amp;" "&amp;$H$3&amp;"_"&amp;T$38,data!$I:$I)/1000</f>
        <v>1126.30873828125</v>
      </c>
      <c r="U146" s="7">
        <f>SUMIF(data!$A:$A,$H$2&amp;" "&amp;$F146&amp;" "&amp;$H$3&amp;"_"&amp;U$38,data!$I:$I)/1000</f>
        <v>1088.8400273437501</v>
      </c>
      <c r="V146" s="7">
        <f>SUMIF(data!$A:$A,$H$2&amp;" "&amp;$F146&amp;" "&amp;$H$3&amp;"_"&amp;V$38,data!$I:$I)/1000</f>
        <v>1054.6186171874999</v>
      </c>
      <c r="W146" s="7">
        <f>SUMIF(data!$A:$A,$H$2&amp;" "&amp;$F146&amp;" "&amp;$H$3&amp;"_"&amp;W$38,data!$I:$I)/1000</f>
        <v>1407.5254648437499</v>
      </c>
      <c r="X146" s="7">
        <f>SUMIF(data!$A:$A,$H$2&amp;" "&amp;$F146&amp;" "&amp;$H$3&amp;"_"&amp;X$38,data!$I:$I)/1000</f>
        <v>1540.5336757812499</v>
      </c>
      <c r="Y146" s="7">
        <f>SUMIF(data!$A:$A,$H$2&amp;" "&amp;$F146&amp;" "&amp;$H$3&amp;"_"&amp;Y$38,data!$I:$I)/1000</f>
        <v>1817.3187695312499</v>
      </c>
      <c r="Z146" s="7">
        <f>SUMIF(data!$A:$A,$H$2&amp;" "&amp;$F146&amp;" "&amp;$H$3&amp;"_"&amp;Z$38,data!$I:$I)/1000</f>
        <v>2329.9038593750001</v>
      </c>
      <c r="AA146" s="7">
        <f>SUMIF(data!$A:$A,$H$2&amp;" "&amp;$F146&amp;" "&amp;$H$3&amp;"_"&amp;AA$38,data!$I:$I)/1000</f>
        <v>2363.628953125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101.7955</v>
      </c>
      <c r="I147" s="7">
        <f>SUMIF(data!$A:$A,$H$2&amp;" "&amp;$F147&amp;" "&amp;$H$3&amp;"_"&amp;I$38,data!$N:$N)/1000</f>
        <v>100.61584375</v>
      </c>
      <c r="J147" s="7">
        <f>SUMIF(data!$A:$A,$H$2&amp;" "&amp;$F147&amp;" "&amp;$H$3&amp;"_"&amp;J$38,data!$N:$N)/1000</f>
        <v>104.9823046875</v>
      </c>
      <c r="K147" s="7">
        <f>SUMIF(data!$A:$A,$H$2&amp;" "&amp;$F147&amp;" "&amp;$H$3&amp;"_"&amp;K$38,data!$N:$N)/1000</f>
        <v>102.4194296875</v>
      </c>
      <c r="L147" s="7">
        <f>SUMIF(data!$A:$A,$H$2&amp;" "&amp;$F147&amp;" "&amp;$H$3&amp;"_"&amp;L$38,data!$N:$N)/1000</f>
        <v>81.990634765625003</v>
      </c>
      <c r="M147" s="7">
        <f>SUMIF(data!$A:$A,$H$2&amp;" "&amp;$F147&amp;" "&amp;$H$3&amp;"_"&amp;M$38,data!$N:$N)/1000</f>
        <v>92.22900390625</v>
      </c>
      <c r="N147" s="7">
        <f>SUMIF(data!$A:$A,$H$2&amp;" "&amp;$F147&amp;" "&amp;$H$3&amp;"_"&amp;N$38,data!$N:$N)/1000</f>
        <v>79.261523437500003</v>
      </c>
      <c r="O147" s="7">
        <f>SUMIF(data!$A:$A,$H$2&amp;" "&amp;$F147&amp;" "&amp;$H$3&amp;"_"&amp;O$38,data!$N:$N)/1000</f>
        <v>45.102335937500001</v>
      </c>
      <c r="P147" s="7">
        <f>SUMIF(data!$A:$A,$H$2&amp;" "&amp;$F147&amp;" "&amp;$H$3&amp;"_"&amp;P$38,data!$N:$N)/1000</f>
        <v>45.405445312499999</v>
      </c>
      <c r="Q147" s="7">
        <f>SUMIF(data!$A:$A,$H$2&amp;" "&amp;$F147&amp;" "&amp;$H$3&amp;"_"&amp;Q$38,data!$N:$N)/1000</f>
        <v>-289.90051562500003</v>
      </c>
      <c r="R147" s="7">
        <f>SUMIF(data!$A:$A,$H$2&amp;" "&amp;$F147&amp;" "&amp;$H$3&amp;"_"&amp;R$38,data!$N:$N)/1000</f>
        <v>-298.20975781250002</v>
      </c>
      <c r="S147" s="7">
        <f>SUMIF(data!$A:$A,$H$2&amp;" "&amp;$F147&amp;" "&amp;$H$3&amp;"_"&amp;S$38,data!$N:$N)/1000</f>
        <v>-307.7453828125</v>
      </c>
      <c r="T147" s="7">
        <f>SUMIF(data!$A:$A,$H$2&amp;" "&amp;$F147&amp;" "&amp;$H$3&amp;"_"&amp;T$38,data!$N:$N)/1000</f>
        <v>-332.75030078125002</v>
      </c>
      <c r="U147" s="7">
        <f>SUMIF(data!$A:$A,$H$2&amp;" "&amp;$F147&amp;" "&amp;$H$3&amp;"_"&amp;U$38,data!$N:$N)/1000</f>
        <v>-356.34890625000003</v>
      </c>
      <c r="V147" s="7">
        <f>SUMIF(data!$A:$A,$H$2&amp;" "&amp;$F147&amp;" "&amp;$H$3&amp;"_"&amp;V$38,data!$N:$N)/1000</f>
        <v>-344.534578125</v>
      </c>
      <c r="W147" s="7">
        <f>SUMIF(data!$A:$A,$H$2&amp;" "&amp;$F147&amp;" "&amp;$H$3&amp;"_"&amp;W$38,data!$N:$N)/1000</f>
        <v>-344.59614062499998</v>
      </c>
      <c r="X147" s="7">
        <f>SUMIF(data!$A:$A,$H$2&amp;" "&amp;$F147&amp;" "&amp;$H$3&amp;"_"&amp;X$38,data!$N:$N)/1000</f>
        <v>-319.27441796875002</v>
      </c>
      <c r="Y147" s="7">
        <f>SUMIF(data!$A:$A,$H$2&amp;" "&amp;$F147&amp;" "&amp;$H$3&amp;"_"&amp;Y$38,data!$N:$N)/1000</f>
        <v>-255.69232031249999</v>
      </c>
      <c r="Z147" s="7">
        <f>SUMIF(data!$A:$A,$H$2&amp;" "&amp;$F147&amp;" "&amp;$H$3&amp;"_"&amp;Z$38,data!$N:$N)/1000</f>
        <v>-281.33242578124998</v>
      </c>
      <c r="AA147" s="7">
        <f>SUMIF(data!$A:$A,$H$2&amp;" "&amp;$F147&amp;" "&amp;$H$3&amp;"_"&amp;AA$38,data!$N:$N)/1000</f>
        <v>47.8989609375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71.025343750000005</v>
      </c>
      <c r="I148" s="7">
        <f>SUMIF(data!$A:$A,$H$2&amp;" "&amp;$F148&amp;" "&amp;$H$3&amp;"_"&amp;I$38,data!$H:$H)/1000</f>
        <v>75.245374999999996</v>
      </c>
      <c r="J148" s="7">
        <f>SUMIF(data!$A:$A,$H$2&amp;" "&amp;$F148&amp;" "&amp;$H$3&amp;"_"&amp;J$38,data!$H:$H)/1000</f>
        <v>90.406340332031249</v>
      </c>
      <c r="K148" s="7">
        <f>SUMIF(data!$A:$A,$H$2&amp;" "&amp;$F148&amp;" "&amp;$H$3&amp;"_"&amp;K$38,data!$H:$H)/1000</f>
        <v>87.176629150390625</v>
      </c>
      <c r="L148" s="7">
        <f>SUMIF(data!$A:$A,$H$2&amp;" "&amp;$F148&amp;" "&amp;$H$3&amp;"_"&amp;L$38,data!$H:$H)/1000</f>
        <v>102.7848232421875</v>
      </c>
      <c r="M148" s="7">
        <f>SUMIF(data!$A:$A,$H$2&amp;" "&amp;$F148&amp;" "&amp;$H$3&amp;"_"&amp;M$38,data!$H:$H)/1000</f>
        <v>120.782173828125</v>
      </c>
      <c r="N148" s="7">
        <f>SUMIF(data!$A:$A,$H$2&amp;" "&amp;$F148&amp;" "&amp;$H$3&amp;"_"&amp;N$38,data!$H:$H)/1000</f>
        <v>147.76730859374999</v>
      </c>
      <c r="O148" s="7">
        <f>SUMIF(data!$A:$A,$H$2&amp;" "&amp;$F148&amp;" "&amp;$H$3&amp;"_"&amp;O$38,data!$H:$H)/1000</f>
        <v>163.23453906250001</v>
      </c>
      <c r="P148" s="7">
        <f>SUMIF(data!$A:$A,$H$2&amp;" "&amp;$F148&amp;" "&amp;$H$3&amp;"_"&amp;P$38,data!$H:$H)/1000</f>
        <v>170.26326953124999</v>
      </c>
      <c r="Q148" s="7">
        <f>SUMIF(data!$A:$A,$H$2&amp;" "&amp;$F148&amp;" "&amp;$H$3&amp;"_"&amp;Q$38,data!$H:$H)/1000</f>
        <v>212.80660156249999</v>
      </c>
      <c r="R148" s="7">
        <f>SUMIF(data!$A:$A,$H$2&amp;" "&amp;$F148&amp;" "&amp;$H$3&amp;"_"&amp;R$38,data!$H:$H)/1000</f>
        <v>213.99367578125</v>
      </c>
      <c r="S148" s="7">
        <f>SUMIF(data!$A:$A,$H$2&amp;" "&amp;$F148&amp;" "&amp;$H$3&amp;"_"&amp;S$38,data!$H:$H)/1000</f>
        <v>215.4937421875</v>
      </c>
      <c r="T148" s="7">
        <f>SUMIF(data!$A:$A,$H$2&amp;" "&amp;$F148&amp;" "&amp;$H$3&amp;"_"&amp;T$38,data!$H:$H)/1000</f>
        <v>217.11664453124999</v>
      </c>
      <c r="U148" s="7">
        <f>SUMIF(data!$A:$A,$H$2&amp;" "&amp;$F148&amp;" "&amp;$H$3&amp;"_"&amp;U$38,data!$H:$H)/1000</f>
        <v>213.84132421875</v>
      </c>
      <c r="V148" s="7">
        <f>SUMIF(data!$A:$A,$H$2&amp;" "&amp;$F148&amp;" "&amp;$H$3&amp;"_"&amp;V$38,data!$H:$H)/1000</f>
        <v>202.57597656249999</v>
      </c>
      <c r="W148" s="7">
        <f>SUMIF(data!$A:$A,$H$2&amp;" "&amp;$F148&amp;" "&amp;$H$3&amp;"_"&amp;W$38,data!$H:$H)/1000</f>
        <v>249.8843671875</v>
      </c>
      <c r="X148" s="7">
        <f>SUMIF(data!$A:$A,$H$2&amp;" "&amp;$F148&amp;" "&amp;$H$3&amp;"_"&amp;X$38,data!$H:$H)/1000</f>
        <v>246.2465</v>
      </c>
      <c r="Y148" s="7">
        <f>SUMIF(data!$A:$A,$H$2&amp;" "&amp;$F148&amp;" "&amp;$H$3&amp;"_"&amp;Y$38,data!$H:$H)/1000</f>
        <v>273.2721640625</v>
      </c>
      <c r="Z148" s="7">
        <f>SUMIF(data!$A:$A,$H$2&amp;" "&amp;$F148&amp;" "&amp;$H$3&amp;"_"&amp;Z$38,data!$H:$H)/1000</f>
        <v>316.55325781250002</v>
      </c>
      <c r="AA148" s="7">
        <f>SUMIF(data!$A:$A,$H$2&amp;" "&amp;$F148&amp;" "&amp;$H$3&amp;"_"&amp;AA$38,data!$H:$H)/1000</f>
        <v>339.00567187500002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42.705082031250001</v>
      </c>
      <c r="I149" s="8">
        <f t="shared" ref="I149" si="37">SUM(I146:I147)-I148</f>
        <v>62.88153515625001</v>
      </c>
      <c r="J149" s="8">
        <f t="shared" ref="J149" si="38">SUM(J146:J147)-J148</f>
        <v>-5.4610161132812465</v>
      </c>
      <c r="K149" s="8">
        <f t="shared" ref="K149:AA149" si="39">SUM(K146:K147)-K148</f>
        <v>97.554113037109374</v>
      </c>
      <c r="L149" s="8">
        <f t="shared" si="39"/>
        <v>120.6162841796875</v>
      </c>
      <c r="M149" s="8">
        <f t="shared" si="39"/>
        <v>-82.961787109374995</v>
      </c>
      <c r="N149" s="8">
        <f t="shared" si="39"/>
        <v>-181.48169140624998</v>
      </c>
      <c r="O149" s="8">
        <f t="shared" si="39"/>
        <v>430.13675781249998</v>
      </c>
      <c r="P149" s="8">
        <f t="shared" si="39"/>
        <v>300.50785156249998</v>
      </c>
      <c r="Q149" s="8">
        <f t="shared" si="39"/>
        <v>183.66323828124993</v>
      </c>
      <c r="R149" s="8">
        <f t="shared" si="39"/>
        <v>711.6144921875001</v>
      </c>
      <c r="S149" s="8">
        <f t="shared" si="39"/>
        <v>642.55694531249992</v>
      </c>
      <c r="T149" s="8">
        <f t="shared" si="39"/>
        <v>576.44179296875006</v>
      </c>
      <c r="U149" s="8">
        <f t="shared" si="39"/>
        <v>518.64979687499999</v>
      </c>
      <c r="V149" s="8">
        <f t="shared" si="39"/>
        <v>507.50806249999988</v>
      </c>
      <c r="W149" s="8">
        <f t="shared" si="39"/>
        <v>813.04495703125008</v>
      </c>
      <c r="X149" s="8">
        <f t="shared" si="39"/>
        <v>975.01275781250001</v>
      </c>
      <c r="Y149" s="8">
        <f t="shared" si="39"/>
        <v>1288.3542851562499</v>
      </c>
      <c r="Z149" s="8">
        <f t="shared" si="39"/>
        <v>1732.01817578125</v>
      </c>
      <c r="AA149" s="8">
        <f t="shared" si="39"/>
        <v>2072.5222421874996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27.125732421875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133.31381250000001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734.06430799991085</v>
      </c>
      <c r="I152" s="8">
        <f>I143+I144+I147-I148+I150+I151+Load_ROC!E$5</f>
        <v>775.22347585053626</v>
      </c>
      <c r="J152" s="8">
        <f>J143+J144+J147-J148+J150+J151+Load_ROC!F$5</f>
        <v>711.46759225499704</v>
      </c>
      <c r="K152" s="8">
        <f>K143+K144+K147-K148+K150+K151+Load_ROC!G$5</f>
        <v>858.24056067567471</v>
      </c>
      <c r="L152" s="8">
        <f>L143+L144+L147-L148+L150+L151+Load_ROC!H$5</f>
        <v>909.2254093770855</v>
      </c>
      <c r="M152" s="8">
        <f>M143+M144+M147-M148+M150+M151+Load_ROC!I$5</f>
        <v>664.00521405277152</v>
      </c>
      <c r="N152" s="8">
        <f>N143+N144+N147-N148+N150+N151+Load_ROC!J$5</f>
        <v>560.09278859842743</v>
      </c>
      <c r="O152" s="8">
        <f>O143+O144+O147-O148+O150+O151+Load_ROC!K$5</f>
        <v>1385.2336369531852</v>
      </c>
      <c r="P152" s="8">
        <f>P143+P144+P147-P148+P150+P151+Load_ROC!L$5</f>
        <v>1210.2101413528976</v>
      </c>
      <c r="Q152" s="8">
        <f>Q143+Q144+Q147-Q148+Q150+Q151+Load_ROC!M$5</f>
        <v>1150.7353539408759</v>
      </c>
      <c r="R152" s="8">
        <f>R143+R144+R147-R148+R150+R151+Load_ROC!N$5</f>
        <v>1833.4331585839357</v>
      </c>
      <c r="S152" s="8">
        <f>S143+S144+S147-S148+S150+S151+Load_ROC!O$5</f>
        <v>1761.2690812162675</v>
      </c>
      <c r="T152" s="8">
        <f>T143+T144+T147-T148+T150+T151+Load_ROC!P$5</f>
        <v>1696.8075885571334</v>
      </c>
      <c r="U152" s="8">
        <f>U143+U144+U147-U148+U150+U151+Load_ROC!Q$5</f>
        <v>1641.0374357515909</v>
      </c>
      <c r="V152" s="8">
        <f>V143+V144+V147-V148+V150+V151+Load_ROC!R$5</f>
        <v>1633.81268207723</v>
      </c>
      <c r="W152" s="8">
        <f>W143+W144+W147-W148+W150+W151+Load_ROC!S$5</f>
        <v>2044.6465661256111</v>
      </c>
      <c r="X152" s="8">
        <f>X143+X144+X147-X148+X150+X151+Load_ROC!T$5</f>
        <v>2389.7795959296468</v>
      </c>
      <c r="Y152" s="8">
        <f>Y143+Y144+Y147-Y148+Y150+Y151+Load_ROC!U$5</f>
        <v>2650.3093423207283</v>
      </c>
      <c r="Z152" s="8">
        <f>Z143+Z144+Z147-Z148+Z150+Z151+Load_ROC!V$5</f>
        <v>3231.5655292682191</v>
      </c>
      <c r="AA152" s="8">
        <f>AA143+AA144+AA147-AA148+AA150+AA151+Load_ROC!W$5</f>
        <v>3560.9498665164974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734.06430799991085</v>
      </c>
      <c r="I153" s="8">
        <f>I143+I145+I147-I148+I150+I151+Load_ROC!E$5</f>
        <v>775.22347585053626</v>
      </c>
      <c r="J153" s="8">
        <f>J143+J145+J147-J148+J150+J151+Load_ROC!F$5</f>
        <v>729.81358444249713</v>
      </c>
      <c r="K153" s="8">
        <f>K143+K145+K147-K148+K150+K151+Load_ROC!G$5</f>
        <v>847.67578333192466</v>
      </c>
      <c r="L153" s="8">
        <f>L143+L145+L147-L148+L150+L151+Load_ROC!H$5</f>
        <v>872.72695625208553</v>
      </c>
      <c r="M153" s="8">
        <f>M143+M145+M147-M148+M150+M151+Load_ROC!I$5</f>
        <v>690.80455780277157</v>
      </c>
      <c r="N153" s="8">
        <f>N143+N145+N147-N148+N150+N151+Load_ROC!J$5</f>
        <v>599.98456984842744</v>
      </c>
      <c r="O153" s="8">
        <f>O143+O145+O147-O148+O150+O151+Load_ROC!K$5</f>
        <v>1208.7864182031851</v>
      </c>
      <c r="P153" s="8">
        <f>P143+P145+P147-P148+P150+P151+Load_ROC!L$5</f>
        <v>1074.5516101028975</v>
      </c>
      <c r="Q153" s="8">
        <f>Q143+Q145+Q147-Q148+Q150+Q151+Load_ROC!M$5</f>
        <v>857.80935394087578</v>
      </c>
      <c r="R153" s="8">
        <f>R143+R145+R147-R148+R150+R151+Load_ROC!N$5</f>
        <v>1388.6710335839357</v>
      </c>
      <c r="S153" s="8">
        <f>S143+S145+S147-S148+S150+S151+Load_ROC!O$5</f>
        <v>1343.7785812162674</v>
      </c>
      <c r="T153" s="8">
        <f>T143+T145+T147-T148+T150+T151+Load_ROC!P$5</f>
        <v>1299.5002760571333</v>
      </c>
      <c r="U153" s="8">
        <f>U143+U145+U147-U148+U150+U151+Load_ROC!Q$5</f>
        <v>1262.016623251591</v>
      </c>
      <c r="V153" s="8">
        <f>V143+V145+V147-V148+V150+V151+Load_ROC!R$5</f>
        <v>1271.4832445772299</v>
      </c>
      <c r="W153" s="8">
        <f>W143+W145+W147-W148+W150+W151+Load_ROC!S$5</f>
        <v>1590.246441125611</v>
      </c>
      <c r="X153" s="8">
        <f>X143+X145+X147-X148+X150+X151+Load_ROC!T$5</f>
        <v>1897.276095929647</v>
      </c>
      <c r="Y153" s="8">
        <f>Y143+Y145+Y147-Y148+Y150+Y151+Load_ROC!U$5</f>
        <v>2085.164967320728</v>
      </c>
      <c r="Z153" s="8">
        <f>Z143+Z145+Z147-Z148+Z150+Z151+Load_ROC!V$5</f>
        <v>2503.2000292682187</v>
      </c>
      <c r="AA153" s="8">
        <f>AA143+AA145+AA147-AA148+AA150+AA151+Load_ROC!W$5</f>
        <v>2866.1787415164981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734.06430799991085</v>
      </c>
      <c r="I154" s="8">
        <f>I143+I149+I150+I151+Load_ROC!E$5</f>
        <v>775.22347585053626</v>
      </c>
      <c r="J154" s="8">
        <f>J143+J149+J150+J151+Load_ROC!F$5</f>
        <v>728.01991647374712</v>
      </c>
      <c r="K154" s="8">
        <f>K143+K149+K150+K151+Load_ROC!G$5</f>
        <v>848.70868958192466</v>
      </c>
      <c r="L154" s="8">
        <f>L143+L149+L150+L151+Load_ROC!H$5</f>
        <v>886.90025312708553</v>
      </c>
      <c r="M154" s="8">
        <f>M143+M149+M150+M151+Load_ROC!I$5</f>
        <v>698.2813937402716</v>
      </c>
      <c r="N154" s="8">
        <f>N143+N149+N150+N151+Load_ROC!J$5</f>
        <v>615.63881984842737</v>
      </c>
      <c r="O154" s="8">
        <f>O143+O149+O150+O151+Load_ROC!K$5</f>
        <v>1266.2766057031852</v>
      </c>
      <c r="P154" s="8">
        <f>P143+P149+P150+P151+Load_ROC!L$5</f>
        <v>1125.7553288528975</v>
      </c>
      <c r="Q154" s="8">
        <f>Q143+Q149+Q150+Q151+Load_ROC!M$5</f>
        <v>1020.9654789408758</v>
      </c>
      <c r="R154" s="8">
        <f>R143+R149+R150+R151+Load_ROC!N$5</f>
        <v>1560.745033583936</v>
      </c>
      <c r="S154" s="8">
        <f>S143+S149+S150+S151+Load_ROC!O$5</f>
        <v>1504.8542062162674</v>
      </c>
      <c r="T154" s="8">
        <f>T143+T149+T150+T151+Load_ROC!P$5</f>
        <v>1452.4040885571335</v>
      </c>
      <c r="U154" s="8">
        <f>U143+U149+U150+U151+Load_ROC!Q$5</f>
        <v>1407.6044982515909</v>
      </c>
      <c r="V154" s="8">
        <f>V143+V149+V150+V151+Load_ROC!R$5</f>
        <v>1410.39080707723</v>
      </c>
      <c r="W154" s="8">
        <f>W143+W149+W150+W151+Load_ROC!S$5</f>
        <v>1735.4365661256111</v>
      </c>
      <c r="X154" s="8">
        <f>X143+X149+X150+X151+Load_ROC!T$5</f>
        <v>2043.7652209296466</v>
      </c>
      <c r="Y154" s="8">
        <f>Y143+Y149+Y150+Y151+Load_ROC!U$5</f>
        <v>2236.537842320728</v>
      </c>
      <c r="Z154" s="8">
        <f>Z143+Z149+Z150+Z151+Load_ROC!V$5</f>
        <v>2694.8302792682189</v>
      </c>
      <c r="AA154" s="8">
        <f>AA143+AA149+AA150+AA151+Load_ROC!W$5</f>
        <v>3049.4038665164981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4F866-E75C-42CE-8FBC-E623EF25A585}">
  <sheetPr>
    <tabColor rgb="FF00B050"/>
  </sheetPr>
  <dimension ref="A2:AI256"/>
  <sheetViews>
    <sheetView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11832.293095539506</v>
      </c>
      <c r="D3" s="18">
        <f>SUMIF(D$8:D$34,$B3,$F$8:$F$34)/SUMIF(D$8:D$34,$B3,$A$8:$A$34)</f>
        <v>11588.786321038669</v>
      </c>
      <c r="E3" s="18">
        <f>SUMIF(E$8:E$34,$B3,$F$8:$F$34)/SUMIF(E$8:E$34,$B3,$A$8:$A$34)</f>
        <v>11441.12967126287</v>
      </c>
      <c r="G3" s="15" t="s">
        <v>16</v>
      </c>
      <c r="H3" s="17" t="s">
        <v>134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11026.14171432377</v>
      </c>
      <c r="D4" s="18">
        <f>SUMIF(D$8:D$34,$B4,$F$8:$F$34)/SUMIF(D$8:D$34,$B4,$A$8:$A$34)</f>
        <v>10987.521800314555</v>
      </c>
      <c r="E4" s="18">
        <f t="shared" ref="D4:E5" si="0">SUMIF(E$8:E$34,$B4,$F$8:$F$34)/SUMIF(E$8:E$34,$B4,$A$8:$A$34)</f>
        <v>11057.813518962486</v>
      </c>
      <c r="G4" s="29" t="s">
        <v>3</v>
      </c>
      <c r="H4" s="30">
        <f>G35</f>
        <v>11067.349026533429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>SUMIF(C$8:C$34,$B5,$F$8:$F$34)/SUMIF(C$8:C$34,$B5,$A$8:$A$34)</f>
        <v>10798.383442973196</v>
      </c>
      <c r="D5" s="18">
        <f t="shared" si="0"/>
        <v>10946.071992755584</v>
      </c>
      <c r="E5" s="18">
        <f t="shared" si="0"/>
        <v>10712.639396945877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479.55741569875386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70.965258656903913</v>
      </c>
      <c r="G8" s="9">
        <f>NPV(Load_ROC!$C$2,H8:AA8)</f>
        <v>12616.045983449585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830.67644069428627</v>
      </c>
      <c r="J8" s="9">
        <f t="shared" si="3"/>
        <v>864.54962057530963</v>
      </c>
      <c r="K8" s="9">
        <f t="shared" si="3"/>
        <v>916.94853943544024</v>
      </c>
      <c r="L8" s="9">
        <f t="shared" si="3"/>
        <v>931.82556465052301</v>
      </c>
      <c r="M8" s="9">
        <f t="shared" si="3"/>
        <v>1022.1621212793341</v>
      </c>
      <c r="N8" s="9">
        <f t="shared" si="3"/>
        <v>1114.6231987546776</v>
      </c>
      <c r="O8" s="9">
        <f t="shared" si="3"/>
        <v>1272.5224357813102</v>
      </c>
      <c r="P8" s="9">
        <f t="shared" si="3"/>
        <v>1239.2919811966476</v>
      </c>
      <c r="Q8" s="9">
        <f t="shared" si="3"/>
        <v>1266.6229757670476</v>
      </c>
      <c r="R8" s="9">
        <f t="shared" ref="R8:AA17" si="4">VLOOKUP("Total RR "&amp;$B8&amp;" "&amp;$E8, $G$38:$AA$269, MATCH(R$7,$G$38:$AA$38,0),0)</f>
        <v>1288.6354359276859</v>
      </c>
      <c r="S8" s="9">
        <f t="shared" si="4"/>
        <v>1301.6011359037675</v>
      </c>
      <c r="T8" s="9">
        <f t="shared" si="4"/>
        <v>1323.8951090649459</v>
      </c>
      <c r="U8" s="9">
        <f t="shared" si="4"/>
        <v>1373.1670138765912</v>
      </c>
      <c r="V8" s="9">
        <f t="shared" si="4"/>
        <v>1472.26300238973</v>
      </c>
      <c r="W8" s="9">
        <f t="shared" si="4"/>
        <v>1591.6118356568611</v>
      </c>
      <c r="X8" s="9">
        <f t="shared" si="4"/>
        <v>1761.2793732733967</v>
      </c>
      <c r="Y8" s="9">
        <f t="shared" si="4"/>
        <v>1790.2182915394778</v>
      </c>
      <c r="Z8" s="9">
        <f t="shared" si="4"/>
        <v>1904.5064296588439</v>
      </c>
      <c r="AA8" s="9">
        <f t="shared" si="4"/>
        <v>2061.8202317508731</v>
      </c>
      <c r="AC8">
        <f>RANK(G8,$G$8:$G$34,1)</f>
        <v>27</v>
      </c>
      <c r="AD8" s="61">
        <f>G8</f>
        <v>12616.045983449585</v>
      </c>
      <c r="AE8" s="72">
        <f>A8</f>
        <v>5.6249999999999998E-3</v>
      </c>
      <c r="AH8">
        <f>((AD8-$G$35)^2)*AE8</f>
        <v>13491.350237032653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273.25033925853194</v>
      </c>
      <c r="G9" s="9">
        <f>NPV(Load_ROC!$C$2,H9:AA9)</f>
        <v>12144.459522601419</v>
      </c>
      <c r="H9" s="9">
        <f t="shared" si="3"/>
        <v>772.86198182803582</v>
      </c>
      <c r="I9" s="9">
        <f t="shared" si="3"/>
        <v>830.67644069428627</v>
      </c>
      <c r="J9" s="9">
        <f t="shared" si="3"/>
        <v>864.54962057530963</v>
      </c>
      <c r="K9" s="9">
        <f t="shared" si="3"/>
        <v>916.94853943544024</v>
      </c>
      <c r="L9" s="9">
        <f t="shared" si="3"/>
        <v>931.82556465052301</v>
      </c>
      <c r="M9" s="9">
        <f t="shared" si="3"/>
        <v>1022.1621212793341</v>
      </c>
      <c r="N9" s="9">
        <f t="shared" si="3"/>
        <v>1113.6897026609274</v>
      </c>
      <c r="O9" s="9">
        <f t="shared" si="3"/>
        <v>1272.5224357813102</v>
      </c>
      <c r="P9" s="9">
        <f t="shared" si="3"/>
        <v>1239.2919811966476</v>
      </c>
      <c r="Q9" s="9">
        <f t="shared" si="3"/>
        <v>1269.0230140971257</v>
      </c>
      <c r="R9" s="9">
        <f t="shared" si="4"/>
        <v>1294.7200687401858</v>
      </c>
      <c r="S9" s="9">
        <f t="shared" si="4"/>
        <v>1298.8166905912674</v>
      </c>
      <c r="T9" s="9">
        <f t="shared" si="4"/>
        <v>1314.2664078930711</v>
      </c>
      <c r="U9" s="9">
        <f t="shared" si="4"/>
        <v>1342.392009970341</v>
      </c>
      <c r="V9" s="9">
        <f t="shared" si="4"/>
        <v>1356.7636312959801</v>
      </c>
      <c r="W9" s="9">
        <f t="shared" si="4"/>
        <v>1384.884921594361</v>
      </c>
      <c r="X9" s="9">
        <f t="shared" si="4"/>
        <v>1468.7207092108965</v>
      </c>
      <c r="Y9" s="9">
        <f t="shared" si="4"/>
        <v>1514.8450298207281</v>
      </c>
      <c r="Z9" s="9">
        <f t="shared" si="4"/>
        <v>1599.335615205719</v>
      </c>
      <c r="AA9" s="9">
        <f t="shared" si="4"/>
        <v>1767.4458899539982</v>
      </c>
      <c r="AC9">
        <f t="shared" ref="AC9:AC34" si="5">RANK(G9,$G$8:$G$34,1)</f>
        <v>25</v>
      </c>
      <c r="AD9" s="61">
        <f t="shared" ref="AD9:AD34" si="6">G9</f>
        <v>12144.459522601419</v>
      </c>
      <c r="AE9" s="72">
        <f t="shared" ref="AE9:AE34" si="7">A9</f>
        <v>2.2499999999999999E-2</v>
      </c>
      <c r="AH9">
        <f t="shared" ref="AH9:AH34" si="8">((AD9-$G$35)^2)*AE9</f>
        <v>26103.757966646186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113.51216734464965</v>
      </c>
      <c r="G10" s="9">
        <f>NPV(Load_ROC!$C$2,H10:AA10)</f>
        <v>12107.96451676263</v>
      </c>
      <c r="H10" s="9">
        <f t="shared" si="3"/>
        <v>772.86198182803582</v>
      </c>
      <c r="I10" s="9">
        <f t="shared" si="3"/>
        <v>830.67644069428627</v>
      </c>
      <c r="J10" s="9">
        <f t="shared" si="3"/>
        <v>864.54962057530963</v>
      </c>
      <c r="K10" s="9">
        <f t="shared" si="3"/>
        <v>916.94853943544024</v>
      </c>
      <c r="L10" s="9">
        <f t="shared" si="3"/>
        <v>931.82556465052301</v>
      </c>
      <c r="M10" s="9">
        <f t="shared" si="3"/>
        <v>1022.1621212793341</v>
      </c>
      <c r="N10" s="9">
        <f t="shared" si="3"/>
        <v>1113.6897026609274</v>
      </c>
      <c r="O10" s="9">
        <f t="shared" si="3"/>
        <v>1272.5224357813102</v>
      </c>
      <c r="P10" s="9">
        <f t="shared" si="3"/>
        <v>1239.2919811966476</v>
      </c>
      <c r="Q10" s="9">
        <f t="shared" si="3"/>
        <v>1269.0230140971257</v>
      </c>
      <c r="R10" s="9">
        <f t="shared" si="4"/>
        <v>1294.7200687401858</v>
      </c>
      <c r="S10" s="9">
        <f t="shared" si="4"/>
        <v>1298.8166905912674</v>
      </c>
      <c r="T10" s="9">
        <f t="shared" si="4"/>
        <v>1314.2664078930711</v>
      </c>
      <c r="U10" s="9">
        <f t="shared" si="4"/>
        <v>1342.392009970341</v>
      </c>
      <c r="V10" s="9">
        <f t="shared" si="4"/>
        <v>1356.7636312959801</v>
      </c>
      <c r="W10" s="9">
        <f t="shared" si="4"/>
        <v>1374.6772419068611</v>
      </c>
      <c r="X10" s="9">
        <f t="shared" si="4"/>
        <v>1442.3670138983966</v>
      </c>
      <c r="Y10" s="9">
        <f t="shared" si="4"/>
        <v>1496.1132641957283</v>
      </c>
      <c r="Z10" s="9">
        <f t="shared" si="4"/>
        <v>1566.469763643219</v>
      </c>
      <c r="AA10" s="9">
        <f t="shared" si="4"/>
        <v>1732.086210266498</v>
      </c>
      <c r="AC10">
        <f t="shared" si="5"/>
        <v>24</v>
      </c>
      <c r="AD10" s="61">
        <f t="shared" si="6"/>
        <v>12107.96451676263</v>
      </c>
      <c r="AE10" s="72">
        <f t="shared" si="7"/>
        <v>9.3749999999999997E-3</v>
      </c>
      <c r="AH10">
        <f t="shared" si="8"/>
        <v>10152.005610983984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221.94620243871788</v>
      </c>
      <c r="G11" s="9">
        <f>NPV(Load_ROC!$C$2,H11:AA11)</f>
        <v>11837.130796731621</v>
      </c>
      <c r="H11" s="9">
        <f t="shared" si="3"/>
        <v>745.0784740155359</v>
      </c>
      <c r="I11" s="9">
        <f t="shared" si="3"/>
        <v>789.14717506928628</v>
      </c>
      <c r="J11" s="9">
        <f t="shared" si="3"/>
        <v>808.73899557530967</v>
      </c>
      <c r="K11" s="9">
        <f t="shared" si="3"/>
        <v>855.75815271669035</v>
      </c>
      <c r="L11" s="9">
        <f t="shared" si="3"/>
        <v>869.81714179896039</v>
      </c>
      <c r="M11" s="9">
        <f t="shared" si="3"/>
        <v>958.77856366214655</v>
      </c>
      <c r="N11" s="9">
        <f t="shared" si="3"/>
        <v>1045.1338784421773</v>
      </c>
      <c r="O11" s="9">
        <f t="shared" si="3"/>
        <v>1170.3932014063103</v>
      </c>
      <c r="P11" s="9">
        <f t="shared" si="3"/>
        <v>1145.6735532181319</v>
      </c>
      <c r="Q11" s="9">
        <f t="shared" si="3"/>
        <v>1180.6088812846258</v>
      </c>
      <c r="R11" s="9">
        <f t="shared" si="4"/>
        <v>1215.3554945214357</v>
      </c>
      <c r="S11" s="9">
        <f t="shared" si="4"/>
        <v>1225.0750538725174</v>
      </c>
      <c r="T11" s="9">
        <f t="shared" si="4"/>
        <v>1234.2146041821334</v>
      </c>
      <c r="U11" s="9">
        <f t="shared" si="4"/>
        <v>1263.9377931734662</v>
      </c>
      <c r="V11" s="9">
        <f t="shared" si="4"/>
        <v>1345.814516061605</v>
      </c>
      <c r="W11" s="9">
        <f t="shared" si="4"/>
        <v>1472.1147165162361</v>
      </c>
      <c r="X11" s="9">
        <f t="shared" si="4"/>
        <v>1657.9654846015217</v>
      </c>
      <c r="Y11" s="9">
        <f t="shared" si="4"/>
        <v>1705.2887348988534</v>
      </c>
      <c r="Z11" s="9">
        <f t="shared" si="4"/>
        <v>1833.4946386432189</v>
      </c>
      <c r="AA11" s="9">
        <f t="shared" si="4"/>
        <v>1992.7456624149356</v>
      </c>
      <c r="AC11">
        <f t="shared" si="5"/>
        <v>22</v>
      </c>
      <c r="AD11" s="61">
        <f t="shared" si="6"/>
        <v>11837.130796731621</v>
      </c>
      <c r="AE11" s="72">
        <f t="shared" si="7"/>
        <v>1.8749999999999999E-2</v>
      </c>
      <c r="AH11">
        <f t="shared" si="8"/>
        <v>11110.574507427391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849.97315203295955</v>
      </c>
      <c r="G12" s="9">
        <f>NPV(Load_ROC!$C$2,H12:AA12)</f>
        <v>11332.975360439461</v>
      </c>
      <c r="H12" s="9">
        <f t="shared" si="3"/>
        <v>745.0784740155359</v>
      </c>
      <c r="I12" s="9">
        <f t="shared" si="3"/>
        <v>789.14717506928628</v>
      </c>
      <c r="J12" s="9">
        <f t="shared" si="3"/>
        <v>808.73899557530967</v>
      </c>
      <c r="K12" s="9">
        <f t="shared" si="3"/>
        <v>855.75815271669035</v>
      </c>
      <c r="L12" s="9">
        <f t="shared" si="3"/>
        <v>869.81714179896039</v>
      </c>
      <c r="M12" s="9">
        <f t="shared" si="3"/>
        <v>958.77856366214655</v>
      </c>
      <c r="N12" s="9">
        <f t="shared" si="3"/>
        <v>1044.4634702390524</v>
      </c>
      <c r="O12" s="9">
        <f t="shared" si="3"/>
        <v>1170.3932014063103</v>
      </c>
      <c r="P12" s="9">
        <f t="shared" si="3"/>
        <v>1145.6735532181319</v>
      </c>
      <c r="Q12" s="9">
        <f t="shared" si="3"/>
        <v>1180.3509945658757</v>
      </c>
      <c r="R12" s="9">
        <f t="shared" si="4"/>
        <v>1216.6542445214359</v>
      </c>
      <c r="S12" s="9">
        <f t="shared" si="4"/>
        <v>1217.9663038725175</v>
      </c>
      <c r="T12" s="9">
        <f t="shared" si="4"/>
        <v>1222.5840573071334</v>
      </c>
      <c r="U12" s="9">
        <f t="shared" si="4"/>
        <v>1241.2040314547162</v>
      </c>
      <c r="V12" s="9">
        <f t="shared" si="4"/>
        <v>1250.6901273897302</v>
      </c>
      <c r="W12" s="9">
        <f t="shared" si="4"/>
        <v>1266.9083698365487</v>
      </c>
      <c r="X12" s="9">
        <f t="shared" si="4"/>
        <v>1339.9859748358967</v>
      </c>
      <c r="Y12" s="9">
        <f t="shared" si="4"/>
        <v>1404.2282290394783</v>
      </c>
      <c r="Z12" s="9">
        <f t="shared" si="4"/>
        <v>1491.0693495807188</v>
      </c>
      <c r="AA12" s="9">
        <f t="shared" si="4"/>
        <v>1657.3965383914983</v>
      </c>
      <c r="AC12">
        <f t="shared" si="5"/>
        <v>14</v>
      </c>
      <c r="AD12" s="61">
        <f t="shared" si="6"/>
        <v>11332.975360439461</v>
      </c>
      <c r="AE12" s="72">
        <f t="shared" si="7"/>
        <v>7.4999999999999997E-2</v>
      </c>
      <c r="AH12">
        <f t="shared" si="8"/>
        <v>5291.8011948268913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353.07094040997401</v>
      </c>
      <c r="G13" s="9">
        <f>NPV(Load_ROC!$C$2,H13:AA13)</f>
        <v>11298.270093119168</v>
      </c>
      <c r="H13" s="9">
        <f t="shared" si="3"/>
        <v>745.0784740155359</v>
      </c>
      <c r="I13" s="9">
        <f t="shared" si="3"/>
        <v>789.14717506928628</v>
      </c>
      <c r="J13" s="9">
        <f t="shared" si="3"/>
        <v>808.73899557530967</v>
      </c>
      <c r="K13" s="9">
        <f t="shared" si="3"/>
        <v>855.75815271669035</v>
      </c>
      <c r="L13" s="9">
        <f t="shared" si="3"/>
        <v>869.81714179896039</v>
      </c>
      <c r="M13" s="9">
        <f t="shared" si="3"/>
        <v>958.77856366214655</v>
      </c>
      <c r="N13" s="9">
        <f t="shared" si="3"/>
        <v>1044.4634702390524</v>
      </c>
      <c r="O13" s="9">
        <f t="shared" si="3"/>
        <v>1170.3932014063103</v>
      </c>
      <c r="P13" s="9">
        <f t="shared" si="3"/>
        <v>1145.6735532181319</v>
      </c>
      <c r="Q13" s="9">
        <f t="shared" si="3"/>
        <v>1180.3509945658757</v>
      </c>
      <c r="R13" s="9">
        <f t="shared" si="4"/>
        <v>1216.6542445214359</v>
      </c>
      <c r="S13" s="9">
        <f t="shared" si="4"/>
        <v>1217.9663038725175</v>
      </c>
      <c r="T13" s="9">
        <f t="shared" si="4"/>
        <v>1222.5840573071334</v>
      </c>
      <c r="U13" s="9">
        <f t="shared" si="4"/>
        <v>1241.2040314547162</v>
      </c>
      <c r="V13" s="9">
        <f t="shared" si="4"/>
        <v>1250.5124389131674</v>
      </c>
      <c r="W13" s="9">
        <f t="shared" si="4"/>
        <v>1257.1356773927009</v>
      </c>
      <c r="X13" s="9">
        <f t="shared" si="4"/>
        <v>1314.5239103827716</v>
      </c>
      <c r="Y13" s="9">
        <f t="shared" si="4"/>
        <v>1384.1269087269779</v>
      </c>
      <c r="Z13" s="9">
        <f t="shared" si="4"/>
        <v>1461.4127558307189</v>
      </c>
      <c r="AA13" s="9">
        <f t="shared" si="4"/>
        <v>1625.4982727664983</v>
      </c>
      <c r="AC13">
        <f t="shared" si="5"/>
        <v>13</v>
      </c>
      <c r="AD13" s="61">
        <f t="shared" si="6"/>
        <v>11298.270093119168</v>
      </c>
      <c r="AE13" s="72">
        <f t="shared" si="7"/>
        <v>3.125E-2</v>
      </c>
      <c r="AH13">
        <f t="shared" si="8"/>
        <v>1666.3918435342287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152.48450508274658</v>
      </c>
      <c r="G14" s="9">
        <f>NPV(Load_ROC!$C$2,H14:AA14)</f>
        <v>11617.86705392355</v>
      </c>
      <c r="H14" s="9">
        <f t="shared" si="3"/>
        <v>735.83366151553582</v>
      </c>
      <c r="I14" s="9">
        <f t="shared" si="3"/>
        <v>779.0881125692863</v>
      </c>
      <c r="J14" s="9">
        <f t="shared" si="3"/>
        <v>798.24476901280957</v>
      </c>
      <c r="K14" s="9">
        <f t="shared" si="3"/>
        <v>846.70552771669031</v>
      </c>
      <c r="L14" s="9">
        <f t="shared" si="3"/>
        <v>860.57311396692921</v>
      </c>
      <c r="M14" s="9">
        <f t="shared" si="3"/>
        <v>948.87381463870906</v>
      </c>
      <c r="N14" s="9">
        <f t="shared" si="3"/>
        <v>1034.2491303953025</v>
      </c>
      <c r="O14" s="9">
        <f t="shared" si="3"/>
        <v>1154.7383713281852</v>
      </c>
      <c r="P14" s="9">
        <f t="shared" si="3"/>
        <v>1130.9549362747725</v>
      </c>
      <c r="Q14" s="9">
        <f t="shared" si="3"/>
        <v>1164.7438422221257</v>
      </c>
      <c r="R14" s="9">
        <f t="shared" si="4"/>
        <v>1197.1972367089356</v>
      </c>
      <c r="S14" s="9">
        <f t="shared" si="4"/>
        <v>1202.7031398100173</v>
      </c>
      <c r="T14" s="9">
        <f t="shared" si="4"/>
        <v>1204.8042018383835</v>
      </c>
      <c r="U14" s="9">
        <f t="shared" si="4"/>
        <v>1223.9321371676067</v>
      </c>
      <c r="V14" s="9">
        <f t="shared" si="4"/>
        <v>1290.5614984834801</v>
      </c>
      <c r="W14" s="9">
        <f t="shared" si="4"/>
        <v>1422.9633278443612</v>
      </c>
      <c r="X14" s="9">
        <f t="shared" si="4"/>
        <v>1606.8684099555257</v>
      </c>
      <c r="Y14" s="9">
        <f t="shared" si="4"/>
        <v>1657.0608999379156</v>
      </c>
      <c r="Z14" s="9">
        <f t="shared" si="4"/>
        <v>1789.0700361041563</v>
      </c>
      <c r="AA14" s="9">
        <f t="shared" si="4"/>
        <v>1946.8242092899359</v>
      </c>
      <c r="AC14">
        <f t="shared" si="5"/>
        <v>18</v>
      </c>
      <c r="AD14" s="61">
        <f t="shared" si="6"/>
        <v>11617.86705392355</v>
      </c>
      <c r="AE14" s="72">
        <f t="shared" si="7"/>
        <v>1.3125E-2</v>
      </c>
      <c r="AH14">
        <f t="shared" si="8"/>
        <v>3977.7950425698127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583.23090725659188</v>
      </c>
      <c r="G15" s="9">
        <f>NPV(Load_ROC!$C$2,H15:AA15)</f>
        <v>11109.160138220797</v>
      </c>
      <c r="H15" s="9">
        <f t="shared" si="3"/>
        <v>735.83366151553582</v>
      </c>
      <c r="I15" s="9">
        <f t="shared" si="3"/>
        <v>779.0881125692863</v>
      </c>
      <c r="J15" s="9">
        <f t="shared" si="3"/>
        <v>798.24476901280957</v>
      </c>
      <c r="K15" s="9">
        <f t="shared" si="3"/>
        <v>846.70552771669031</v>
      </c>
      <c r="L15" s="9">
        <f t="shared" si="3"/>
        <v>860.57311396692921</v>
      </c>
      <c r="M15" s="9">
        <f t="shared" si="3"/>
        <v>948.87381463870906</v>
      </c>
      <c r="N15" s="9">
        <f t="shared" si="3"/>
        <v>1033.6830190671774</v>
      </c>
      <c r="O15" s="9">
        <f t="shared" si="3"/>
        <v>1154.7328146875602</v>
      </c>
      <c r="P15" s="9">
        <f t="shared" si="3"/>
        <v>1130.9391315872726</v>
      </c>
      <c r="Q15" s="9">
        <f t="shared" si="3"/>
        <v>1162.8974203471257</v>
      </c>
      <c r="R15" s="9">
        <f t="shared" si="4"/>
        <v>1195.4750648339359</v>
      </c>
      <c r="S15" s="9">
        <f t="shared" si="4"/>
        <v>1191.7773038725172</v>
      </c>
      <c r="T15" s="9">
        <f t="shared" si="4"/>
        <v>1190.0441705883832</v>
      </c>
      <c r="U15" s="9">
        <f t="shared" si="4"/>
        <v>1201.4482521578411</v>
      </c>
      <c r="V15" s="9">
        <f t="shared" si="4"/>
        <v>1202.58551801473</v>
      </c>
      <c r="W15" s="9">
        <f t="shared" si="4"/>
        <v>1216.3467956177988</v>
      </c>
      <c r="X15" s="9">
        <f t="shared" si="4"/>
        <v>1294.4244963202718</v>
      </c>
      <c r="Y15" s="9">
        <f t="shared" si="4"/>
        <v>1340.9136860707281</v>
      </c>
      <c r="Z15" s="9">
        <f t="shared" si="4"/>
        <v>1448.385802705719</v>
      </c>
      <c r="AA15" s="9">
        <f t="shared" si="4"/>
        <v>1614.2963391727483</v>
      </c>
      <c r="AC15">
        <f t="shared" si="5"/>
        <v>12</v>
      </c>
      <c r="AD15" s="61">
        <f t="shared" si="6"/>
        <v>11109.160138220797</v>
      </c>
      <c r="AE15" s="72">
        <f t="shared" si="7"/>
        <v>5.2499999999999998E-2</v>
      </c>
      <c r="AH15">
        <f t="shared" si="8"/>
        <v>91.778875678011431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241.84894533464211</v>
      </c>
      <c r="G16" s="9">
        <f>NPV(Load_ROC!$C$2,H16:AA16)</f>
        <v>11055.951786726497</v>
      </c>
      <c r="H16" s="9">
        <f t="shared" si="3"/>
        <v>735.83366151553582</v>
      </c>
      <c r="I16" s="9">
        <f t="shared" si="3"/>
        <v>779.0881125692863</v>
      </c>
      <c r="J16" s="9">
        <f t="shared" si="3"/>
        <v>798.24476901280957</v>
      </c>
      <c r="K16" s="9">
        <f t="shared" si="3"/>
        <v>846.70552771669031</v>
      </c>
      <c r="L16" s="9">
        <f t="shared" si="3"/>
        <v>860.57311396692921</v>
      </c>
      <c r="M16" s="9">
        <f t="shared" si="3"/>
        <v>948.87381463870906</v>
      </c>
      <c r="N16" s="9">
        <f t="shared" si="3"/>
        <v>1033.6830190671774</v>
      </c>
      <c r="O16" s="9">
        <f t="shared" si="3"/>
        <v>1154.7328146875602</v>
      </c>
      <c r="P16" s="9">
        <f t="shared" si="3"/>
        <v>1130.9391315872726</v>
      </c>
      <c r="Q16" s="9">
        <f t="shared" si="3"/>
        <v>1162.8974203471257</v>
      </c>
      <c r="R16" s="9">
        <f t="shared" si="4"/>
        <v>1195.4750648339359</v>
      </c>
      <c r="S16" s="9">
        <f t="shared" si="4"/>
        <v>1191.7773038725172</v>
      </c>
      <c r="T16" s="9">
        <f t="shared" si="4"/>
        <v>1190.0441705883832</v>
      </c>
      <c r="U16" s="9">
        <f t="shared" si="4"/>
        <v>1201.4482521578411</v>
      </c>
      <c r="V16" s="9">
        <f t="shared" si="4"/>
        <v>1201.97570160848</v>
      </c>
      <c r="W16" s="9">
        <f t="shared" si="4"/>
        <v>1206.0183044068613</v>
      </c>
      <c r="X16" s="9">
        <f t="shared" si="4"/>
        <v>1250.0077668280842</v>
      </c>
      <c r="Y16" s="9">
        <f t="shared" si="4"/>
        <v>1320.638619664478</v>
      </c>
      <c r="Z16" s="9">
        <f t="shared" si="4"/>
        <v>1398.202169893219</v>
      </c>
      <c r="AA16" s="9">
        <f t="shared" si="4"/>
        <v>1559.3585462039982</v>
      </c>
      <c r="AC16">
        <f t="shared" si="5"/>
        <v>10</v>
      </c>
      <c r="AD16" s="61">
        <f t="shared" si="6"/>
        <v>11055.951786726497</v>
      </c>
      <c r="AE16" s="72">
        <f t="shared" si="7"/>
        <v>2.1874999999999999E-2</v>
      </c>
      <c r="AH16">
        <f t="shared" si="8"/>
        <v>2.8414985203659993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139.53838762319</v>
      </c>
      <c r="G17" s="9">
        <f>NPV(Load_ROC!$C$2,H17:AA17)</f>
        <v>12403.412233172445</v>
      </c>
      <c r="H17" s="9">
        <f t="shared" si="3"/>
        <v>772.86198182803582</v>
      </c>
      <c r="I17" s="9">
        <f t="shared" si="3"/>
        <v>830.67644069428627</v>
      </c>
      <c r="J17" s="9">
        <f t="shared" si="3"/>
        <v>864.54962057530963</v>
      </c>
      <c r="K17" s="9">
        <f t="shared" si="3"/>
        <v>907.65117615419035</v>
      </c>
      <c r="L17" s="9">
        <f t="shared" si="3"/>
        <v>923.01090058802299</v>
      </c>
      <c r="M17" s="9">
        <f t="shared" si="3"/>
        <v>1001.9320119043341</v>
      </c>
      <c r="N17" s="9">
        <f t="shared" si="3"/>
        <v>1083.1347612546774</v>
      </c>
      <c r="O17" s="9">
        <f t="shared" si="3"/>
        <v>1228.4408732813101</v>
      </c>
      <c r="P17" s="9">
        <f t="shared" si="3"/>
        <v>1182.9891061966475</v>
      </c>
      <c r="Q17" s="9">
        <f t="shared" si="3"/>
        <v>1198.9802570170477</v>
      </c>
      <c r="R17" s="9">
        <f t="shared" si="4"/>
        <v>1209.8604671776859</v>
      </c>
      <c r="S17" s="9">
        <f t="shared" si="4"/>
        <v>1288.3306359037674</v>
      </c>
      <c r="T17" s="9">
        <f t="shared" si="4"/>
        <v>1313.503390314946</v>
      </c>
      <c r="U17" s="9">
        <f t="shared" si="4"/>
        <v>1365.2152951265912</v>
      </c>
      <c r="V17" s="9">
        <f t="shared" si="4"/>
        <v>1466.3706273897301</v>
      </c>
      <c r="W17" s="9">
        <f t="shared" si="4"/>
        <v>1587.5731169068611</v>
      </c>
      <c r="X17" s="9">
        <f t="shared" si="4"/>
        <v>1758.8771232733966</v>
      </c>
      <c r="Y17" s="9">
        <f t="shared" si="4"/>
        <v>1773.395541539478</v>
      </c>
      <c r="Z17" s="9">
        <f t="shared" si="4"/>
        <v>1879.3983046588439</v>
      </c>
      <c r="AA17" s="9">
        <f t="shared" si="4"/>
        <v>2039.9463880008732</v>
      </c>
      <c r="AC17">
        <f t="shared" si="5"/>
        <v>26</v>
      </c>
      <c r="AD17" s="61">
        <f t="shared" si="6"/>
        <v>12403.412233172445</v>
      </c>
      <c r="AE17" s="72">
        <f t="shared" si="7"/>
        <v>1.125E-2</v>
      </c>
      <c r="AH17">
        <f t="shared" si="8"/>
        <v>20081.98003651344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527.89603258865623</v>
      </c>
      <c r="G18" s="9">
        <f>NPV(Load_ROC!$C$2,H18:AA18)</f>
        <v>11731.022946414583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830.67644069428627</v>
      </c>
      <c r="J18" s="9">
        <f t="shared" si="9"/>
        <v>864.54962057530963</v>
      </c>
      <c r="K18" s="9">
        <f t="shared" si="9"/>
        <v>907.65117615419035</v>
      </c>
      <c r="L18" s="9">
        <f t="shared" si="9"/>
        <v>923.01090058802299</v>
      </c>
      <c r="M18" s="9">
        <f t="shared" si="9"/>
        <v>999.9530822168341</v>
      </c>
      <c r="N18" s="9">
        <f t="shared" si="9"/>
        <v>1080.2624057859275</v>
      </c>
      <c r="O18" s="9">
        <f t="shared" si="9"/>
        <v>1226.5554982813101</v>
      </c>
      <c r="P18" s="9">
        <f t="shared" si="9"/>
        <v>1181.1493249466475</v>
      </c>
      <c r="Q18" s="9">
        <f t="shared" si="9"/>
        <v>1199.5936703471259</v>
      </c>
      <c r="R18" s="9">
        <f t="shared" ref="R18:AA27" si="10">VLOOKUP("Total RR "&amp;$B18&amp;" "&amp;$E18, $G$38:$AA$269, MATCH(R$7,$G$38:$AA$38,0),0)</f>
        <v>1214.2042874901858</v>
      </c>
      <c r="S18" s="9">
        <f t="shared" si="10"/>
        <v>1222.0117218412674</v>
      </c>
      <c r="T18" s="9">
        <f t="shared" si="10"/>
        <v>1240.7950641430707</v>
      </c>
      <c r="U18" s="9">
        <f t="shared" si="10"/>
        <v>1272.148072470341</v>
      </c>
      <c r="V18" s="9">
        <f t="shared" si="10"/>
        <v>1289.1824437959801</v>
      </c>
      <c r="W18" s="9">
        <f t="shared" si="10"/>
        <v>1319.747265344361</v>
      </c>
      <c r="X18" s="9">
        <f t="shared" si="10"/>
        <v>1405.6313342108965</v>
      </c>
      <c r="Y18" s="9">
        <f t="shared" si="10"/>
        <v>1438.0644360707279</v>
      </c>
      <c r="Z18" s="9">
        <f t="shared" si="10"/>
        <v>1514.8201777057188</v>
      </c>
      <c r="AA18" s="9">
        <f t="shared" si="10"/>
        <v>1686.7004212039983</v>
      </c>
      <c r="AC18">
        <f t="shared" si="5"/>
        <v>21</v>
      </c>
      <c r="AD18" s="61">
        <f t="shared" si="6"/>
        <v>11731.022946414583</v>
      </c>
      <c r="AE18" s="72">
        <f t="shared" si="7"/>
        <v>4.4999999999999998E-2</v>
      </c>
      <c r="AH18">
        <f t="shared" si="8"/>
        <v>19820.838236868723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219.27239888579615</v>
      </c>
      <c r="G19" s="9">
        <f>NPV(Load_ROC!$C$2,H19:AA19)</f>
        <v>11694.527940575796</v>
      </c>
      <c r="H19" s="9">
        <f t="shared" si="9"/>
        <v>772.86198182803582</v>
      </c>
      <c r="I19" s="9">
        <f t="shared" si="9"/>
        <v>830.67644069428627</v>
      </c>
      <c r="J19" s="9">
        <f t="shared" si="9"/>
        <v>864.54962057530963</v>
      </c>
      <c r="K19" s="9">
        <f t="shared" si="9"/>
        <v>907.65117615419035</v>
      </c>
      <c r="L19" s="9">
        <f t="shared" si="9"/>
        <v>923.01090058802299</v>
      </c>
      <c r="M19" s="9">
        <f t="shared" si="9"/>
        <v>999.9530822168341</v>
      </c>
      <c r="N19" s="9">
        <f t="shared" si="9"/>
        <v>1080.2624057859275</v>
      </c>
      <c r="O19" s="9">
        <f t="shared" si="9"/>
        <v>1226.5554982813101</v>
      </c>
      <c r="P19" s="9">
        <f t="shared" si="9"/>
        <v>1181.1493249466475</v>
      </c>
      <c r="Q19" s="9">
        <f t="shared" si="9"/>
        <v>1199.5936703471259</v>
      </c>
      <c r="R19" s="9">
        <f t="shared" si="10"/>
        <v>1214.2042874901858</v>
      </c>
      <c r="S19" s="9">
        <f t="shared" si="10"/>
        <v>1222.0117218412674</v>
      </c>
      <c r="T19" s="9">
        <f t="shared" si="10"/>
        <v>1240.7950641430707</v>
      </c>
      <c r="U19" s="9">
        <f t="shared" si="10"/>
        <v>1272.148072470341</v>
      </c>
      <c r="V19" s="9">
        <f t="shared" si="10"/>
        <v>1289.1824437959801</v>
      </c>
      <c r="W19" s="9">
        <f t="shared" si="10"/>
        <v>1309.5395856568612</v>
      </c>
      <c r="X19" s="9">
        <f t="shared" si="10"/>
        <v>1379.2776388983966</v>
      </c>
      <c r="Y19" s="9">
        <f t="shared" si="10"/>
        <v>1419.3326704457281</v>
      </c>
      <c r="Z19" s="9">
        <f t="shared" si="10"/>
        <v>1481.9543261432191</v>
      </c>
      <c r="AA19" s="9">
        <f t="shared" si="10"/>
        <v>1651.3407415164984</v>
      </c>
      <c r="AC19">
        <f t="shared" si="5"/>
        <v>20</v>
      </c>
      <c r="AD19" s="61">
        <f t="shared" si="6"/>
        <v>11694.527940575796</v>
      </c>
      <c r="AE19" s="72">
        <f t="shared" si="7"/>
        <v>1.8749999999999999E-2</v>
      </c>
      <c r="AH19">
        <f t="shared" si="8"/>
        <v>7375.3760666130311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435.91863924204296</v>
      </c>
      <c r="G20" s="9">
        <f>NPV(Load_ROC!$C$2,H20:AA20)</f>
        <v>11624.497046454479</v>
      </c>
      <c r="H20" s="9">
        <f t="shared" si="9"/>
        <v>745.0784740155359</v>
      </c>
      <c r="I20" s="9">
        <f t="shared" si="9"/>
        <v>789.14717506928628</v>
      </c>
      <c r="J20" s="9">
        <f t="shared" si="9"/>
        <v>808.73899557530967</v>
      </c>
      <c r="K20" s="9">
        <f t="shared" si="9"/>
        <v>846.46078943544035</v>
      </c>
      <c r="L20" s="9">
        <f t="shared" si="9"/>
        <v>861.00247773646038</v>
      </c>
      <c r="M20" s="9">
        <f t="shared" si="9"/>
        <v>938.54845428714657</v>
      </c>
      <c r="N20" s="9">
        <f t="shared" si="9"/>
        <v>1013.6454409421774</v>
      </c>
      <c r="O20" s="9">
        <f t="shared" si="9"/>
        <v>1126.3116389063102</v>
      </c>
      <c r="P20" s="9">
        <f t="shared" si="9"/>
        <v>1089.3706782181321</v>
      </c>
      <c r="Q20" s="9">
        <f t="shared" si="9"/>
        <v>1112.9661625346257</v>
      </c>
      <c r="R20" s="9">
        <f t="shared" si="10"/>
        <v>1136.5805257714358</v>
      </c>
      <c r="S20" s="9">
        <f t="shared" si="10"/>
        <v>1211.8045538725173</v>
      </c>
      <c r="T20" s="9">
        <f t="shared" si="10"/>
        <v>1223.8228854321335</v>
      </c>
      <c r="U20" s="9">
        <f t="shared" si="10"/>
        <v>1255.9860744234661</v>
      </c>
      <c r="V20" s="9">
        <f t="shared" si="10"/>
        <v>1339.9221410616051</v>
      </c>
      <c r="W20" s="9">
        <f t="shared" si="10"/>
        <v>1468.075997766236</v>
      </c>
      <c r="X20" s="9">
        <f t="shared" si="10"/>
        <v>1655.5632346015218</v>
      </c>
      <c r="Y20" s="9">
        <f t="shared" si="10"/>
        <v>1688.4659848988531</v>
      </c>
      <c r="Z20" s="9">
        <f t="shared" si="10"/>
        <v>1808.3865136432191</v>
      </c>
      <c r="AA20" s="9">
        <f t="shared" si="10"/>
        <v>1970.8718186649357</v>
      </c>
      <c r="AC20">
        <f t="shared" si="5"/>
        <v>19</v>
      </c>
      <c r="AD20" s="61">
        <f t="shared" si="6"/>
        <v>11624.497046454479</v>
      </c>
      <c r="AE20" s="72">
        <f t="shared" si="7"/>
        <v>3.7499999999999999E-2</v>
      </c>
      <c r="AH20">
        <f t="shared" si="8"/>
        <v>11640.521853822966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1637.9308176378934</v>
      </c>
      <c r="G21" s="9">
        <f>NPV(Load_ROC!$C$2,H21:AA21)</f>
        <v>10919.538784252623</v>
      </c>
      <c r="H21" s="9">
        <f t="shared" si="9"/>
        <v>745.0784740155359</v>
      </c>
      <c r="I21" s="9">
        <f t="shared" si="9"/>
        <v>789.14717506928628</v>
      </c>
      <c r="J21" s="9">
        <f t="shared" si="9"/>
        <v>808.73899557530967</v>
      </c>
      <c r="K21" s="9">
        <f t="shared" si="9"/>
        <v>846.46078943544035</v>
      </c>
      <c r="L21" s="9">
        <f t="shared" si="9"/>
        <v>861.00247773646038</v>
      </c>
      <c r="M21" s="9">
        <f t="shared" si="9"/>
        <v>936.56952459964646</v>
      </c>
      <c r="N21" s="9">
        <f t="shared" si="9"/>
        <v>1011.0361733640524</v>
      </c>
      <c r="O21" s="9">
        <f t="shared" si="9"/>
        <v>1124.4262639063102</v>
      </c>
      <c r="P21" s="9">
        <f t="shared" si="9"/>
        <v>1087.5308969681319</v>
      </c>
      <c r="Q21" s="9">
        <f t="shared" si="9"/>
        <v>1110.9216508158759</v>
      </c>
      <c r="R21" s="9">
        <f t="shared" si="10"/>
        <v>1136.1384632714357</v>
      </c>
      <c r="S21" s="9">
        <f t="shared" si="10"/>
        <v>1141.1613351225174</v>
      </c>
      <c r="T21" s="9">
        <f t="shared" si="10"/>
        <v>1149.1127135571335</v>
      </c>
      <c r="U21" s="9">
        <f t="shared" si="10"/>
        <v>1170.9600939547161</v>
      </c>
      <c r="V21" s="9">
        <f t="shared" si="10"/>
        <v>1183.10893988973</v>
      </c>
      <c r="W21" s="9">
        <f t="shared" si="10"/>
        <v>1201.7707135865485</v>
      </c>
      <c r="X21" s="9">
        <f t="shared" si="10"/>
        <v>1276.8965998358967</v>
      </c>
      <c r="Y21" s="9">
        <f t="shared" si="10"/>
        <v>1327.4476352894781</v>
      </c>
      <c r="Z21" s="9">
        <f t="shared" si="10"/>
        <v>1406.5539120807189</v>
      </c>
      <c r="AA21" s="9">
        <f t="shared" si="10"/>
        <v>1576.6510696414982</v>
      </c>
      <c r="AC21">
        <f t="shared" si="5"/>
        <v>9</v>
      </c>
      <c r="AD21" s="61">
        <f t="shared" si="6"/>
        <v>10919.538784252623</v>
      </c>
      <c r="AE21" s="72">
        <f t="shared" si="7"/>
        <v>0.15</v>
      </c>
      <c r="AH21">
        <f t="shared" si="8"/>
        <v>3277.1801584665873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680.30209480827034</v>
      </c>
      <c r="G22" s="9">
        <f>NPV(Load_ROC!$C$2,H22:AA22)</f>
        <v>10884.833516932325</v>
      </c>
      <c r="H22" s="9">
        <f t="shared" si="9"/>
        <v>745.0784740155359</v>
      </c>
      <c r="I22" s="9">
        <f t="shared" si="9"/>
        <v>789.14717506928628</v>
      </c>
      <c r="J22" s="9">
        <f t="shared" si="9"/>
        <v>808.73899557530967</v>
      </c>
      <c r="K22" s="9">
        <f t="shared" si="9"/>
        <v>846.46078943544035</v>
      </c>
      <c r="L22" s="9">
        <f t="shared" si="9"/>
        <v>861.00247773646038</v>
      </c>
      <c r="M22" s="9">
        <f t="shared" si="9"/>
        <v>936.56952459964646</v>
      </c>
      <c r="N22" s="9">
        <f t="shared" si="9"/>
        <v>1011.0361733640524</v>
      </c>
      <c r="O22" s="9">
        <f t="shared" si="9"/>
        <v>1124.4262639063102</v>
      </c>
      <c r="P22" s="9">
        <f t="shared" si="9"/>
        <v>1087.5308969681319</v>
      </c>
      <c r="Q22" s="9">
        <f t="shared" si="9"/>
        <v>1110.9216508158759</v>
      </c>
      <c r="R22" s="9">
        <f t="shared" si="10"/>
        <v>1136.1384632714357</v>
      </c>
      <c r="S22" s="9">
        <f t="shared" si="10"/>
        <v>1141.1613351225174</v>
      </c>
      <c r="T22" s="9">
        <f t="shared" si="10"/>
        <v>1149.1127135571335</v>
      </c>
      <c r="U22" s="9">
        <f t="shared" si="10"/>
        <v>1170.9600939547161</v>
      </c>
      <c r="V22" s="9">
        <f t="shared" si="10"/>
        <v>1182.9312514131675</v>
      </c>
      <c r="W22" s="9">
        <f t="shared" si="10"/>
        <v>1191.998021142701</v>
      </c>
      <c r="X22" s="9">
        <f t="shared" si="10"/>
        <v>1251.4345353827716</v>
      </c>
      <c r="Y22" s="9">
        <f t="shared" si="10"/>
        <v>1307.3463149769782</v>
      </c>
      <c r="Z22" s="9">
        <f t="shared" si="10"/>
        <v>1376.8973183307189</v>
      </c>
      <c r="AA22" s="9">
        <f t="shared" si="10"/>
        <v>1544.7528040164982</v>
      </c>
      <c r="AC22">
        <f t="shared" si="5"/>
        <v>7</v>
      </c>
      <c r="AD22" s="61">
        <f t="shared" si="6"/>
        <v>10884.833516932325</v>
      </c>
      <c r="AE22" s="72">
        <f t="shared" si="7"/>
        <v>6.25E-2</v>
      </c>
      <c r="AH22">
        <f t="shared" si="8"/>
        <v>2081.9944528094175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299.38737422071813</v>
      </c>
      <c r="G23" s="9">
        <f>NPV(Load_ROC!$C$2,H23:AA23)</f>
        <v>11405.233303646406</v>
      </c>
      <c r="H23" s="9">
        <f t="shared" si="9"/>
        <v>735.83366151553582</v>
      </c>
      <c r="I23" s="9">
        <f t="shared" si="9"/>
        <v>779.0881125692863</v>
      </c>
      <c r="J23" s="9">
        <f t="shared" si="9"/>
        <v>798.24476901280957</v>
      </c>
      <c r="K23" s="9">
        <f t="shared" si="9"/>
        <v>837.40816443544031</v>
      </c>
      <c r="L23" s="9">
        <f t="shared" si="9"/>
        <v>851.7584499044292</v>
      </c>
      <c r="M23" s="9">
        <f t="shared" si="9"/>
        <v>928.64370526370908</v>
      </c>
      <c r="N23" s="9">
        <f t="shared" si="9"/>
        <v>1002.7606928953024</v>
      </c>
      <c r="O23" s="9">
        <f t="shared" si="9"/>
        <v>1110.6568088281851</v>
      </c>
      <c r="P23" s="9">
        <f t="shared" si="9"/>
        <v>1074.6520612747727</v>
      </c>
      <c r="Q23" s="9">
        <f t="shared" si="9"/>
        <v>1097.1011234721259</v>
      </c>
      <c r="R23" s="9">
        <f t="shared" si="10"/>
        <v>1118.4222679589359</v>
      </c>
      <c r="S23" s="9">
        <f t="shared" si="10"/>
        <v>1189.4326398100172</v>
      </c>
      <c r="T23" s="9">
        <f t="shared" si="10"/>
        <v>1194.4124830883834</v>
      </c>
      <c r="U23" s="9">
        <f t="shared" si="10"/>
        <v>1215.9804184176069</v>
      </c>
      <c r="V23" s="9">
        <f t="shared" si="10"/>
        <v>1284.6691234834802</v>
      </c>
      <c r="W23" s="9">
        <f t="shared" si="10"/>
        <v>1418.9246090943611</v>
      </c>
      <c r="X23" s="9">
        <f t="shared" si="10"/>
        <v>1604.4661599555257</v>
      </c>
      <c r="Y23" s="9">
        <f t="shared" si="10"/>
        <v>1640.2381499379158</v>
      </c>
      <c r="Z23" s="9">
        <f t="shared" si="10"/>
        <v>1763.9619111041566</v>
      </c>
      <c r="AA23" s="9">
        <f t="shared" si="10"/>
        <v>1924.9503655399358</v>
      </c>
      <c r="AC23">
        <f t="shared" si="5"/>
        <v>16</v>
      </c>
      <c r="AD23" s="61">
        <f t="shared" si="6"/>
        <v>11405.233303646406</v>
      </c>
      <c r="AE23" s="72">
        <f t="shared" si="7"/>
        <v>2.6249999999999999E-2</v>
      </c>
      <c r="AH23">
        <f t="shared" si="8"/>
        <v>2996.851848904168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1123.0509740135658</v>
      </c>
      <c r="G24" s="9">
        <f>NPV(Load_ROC!$C$2,H24:AA24)</f>
        <v>10695.72356203396</v>
      </c>
      <c r="H24" s="9">
        <f t="shared" si="9"/>
        <v>735.83366151553582</v>
      </c>
      <c r="I24" s="9">
        <f t="shared" si="9"/>
        <v>779.0881125692863</v>
      </c>
      <c r="J24" s="9">
        <f t="shared" si="9"/>
        <v>798.24476901280957</v>
      </c>
      <c r="K24" s="9">
        <f t="shared" si="9"/>
        <v>837.40816443544031</v>
      </c>
      <c r="L24" s="9">
        <f t="shared" si="9"/>
        <v>851.7584499044292</v>
      </c>
      <c r="M24" s="9">
        <f t="shared" si="9"/>
        <v>926.66477557620897</v>
      </c>
      <c r="N24" s="9">
        <f t="shared" si="9"/>
        <v>1000.2557221921775</v>
      </c>
      <c r="O24" s="9">
        <f t="shared" si="9"/>
        <v>1108.7658771875604</v>
      </c>
      <c r="P24" s="9">
        <f t="shared" si="9"/>
        <v>1072.7964753372726</v>
      </c>
      <c r="Q24" s="9">
        <f t="shared" si="9"/>
        <v>1093.4680765971257</v>
      </c>
      <c r="R24" s="9">
        <f t="shared" si="10"/>
        <v>1114.9592835839358</v>
      </c>
      <c r="S24" s="9">
        <f t="shared" si="10"/>
        <v>1114.9723351225175</v>
      </c>
      <c r="T24" s="9">
        <f t="shared" si="10"/>
        <v>1116.5728268383834</v>
      </c>
      <c r="U24" s="9">
        <f t="shared" si="10"/>
        <v>1131.204314657841</v>
      </c>
      <c r="V24" s="9">
        <f t="shared" si="10"/>
        <v>1135.0043305147301</v>
      </c>
      <c r="W24" s="9">
        <f t="shared" si="10"/>
        <v>1151.2091393677986</v>
      </c>
      <c r="X24" s="9">
        <f t="shared" si="10"/>
        <v>1231.3351213202718</v>
      </c>
      <c r="Y24" s="9">
        <f t="shared" si="10"/>
        <v>1264.1330923207281</v>
      </c>
      <c r="Z24" s="9">
        <f t="shared" si="10"/>
        <v>1363.8703652057188</v>
      </c>
      <c r="AA24" s="9">
        <f t="shared" si="10"/>
        <v>1533.5508704227482</v>
      </c>
      <c r="AC24">
        <f t="shared" si="5"/>
        <v>6</v>
      </c>
      <c r="AD24" s="61">
        <f t="shared" si="6"/>
        <v>10695.72356203396</v>
      </c>
      <c r="AE24" s="72">
        <f t="shared" si="7"/>
        <v>0.105</v>
      </c>
      <c r="AH24">
        <f t="shared" si="8"/>
        <v>14501.07601576689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465.6100404611102</v>
      </c>
      <c r="G25" s="9">
        <f>NPV(Load_ROC!$C$2,H25:AA25)</f>
        <v>10642.515210539663</v>
      </c>
      <c r="H25" s="9">
        <f t="shared" si="9"/>
        <v>735.83366151553582</v>
      </c>
      <c r="I25" s="9">
        <f t="shared" si="9"/>
        <v>779.0881125692863</v>
      </c>
      <c r="J25" s="9">
        <f t="shared" si="9"/>
        <v>798.24476901280957</v>
      </c>
      <c r="K25" s="9">
        <f t="shared" si="9"/>
        <v>837.40816443544031</v>
      </c>
      <c r="L25" s="9">
        <f t="shared" si="9"/>
        <v>851.7584499044292</v>
      </c>
      <c r="M25" s="9">
        <f t="shared" si="9"/>
        <v>926.66477557620897</v>
      </c>
      <c r="N25" s="9">
        <f t="shared" si="9"/>
        <v>1000.2557221921775</v>
      </c>
      <c r="O25" s="9">
        <f t="shared" si="9"/>
        <v>1108.7658771875604</v>
      </c>
      <c r="P25" s="9">
        <f t="shared" si="9"/>
        <v>1072.7964753372726</v>
      </c>
      <c r="Q25" s="9">
        <f t="shared" si="9"/>
        <v>1093.4680765971257</v>
      </c>
      <c r="R25" s="9">
        <f t="shared" si="10"/>
        <v>1114.9592835839358</v>
      </c>
      <c r="S25" s="9">
        <f t="shared" si="10"/>
        <v>1114.9723351225175</v>
      </c>
      <c r="T25" s="9">
        <f t="shared" si="10"/>
        <v>1116.5728268383834</v>
      </c>
      <c r="U25" s="9">
        <f t="shared" si="10"/>
        <v>1131.204314657841</v>
      </c>
      <c r="V25" s="9">
        <f t="shared" si="10"/>
        <v>1134.3945141084801</v>
      </c>
      <c r="W25" s="9">
        <f t="shared" si="10"/>
        <v>1140.8806481568611</v>
      </c>
      <c r="X25" s="9">
        <f t="shared" si="10"/>
        <v>1186.9183918280842</v>
      </c>
      <c r="Y25" s="9">
        <f t="shared" si="10"/>
        <v>1243.858025914478</v>
      </c>
      <c r="Z25" s="9">
        <f t="shared" si="10"/>
        <v>1313.686732393219</v>
      </c>
      <c r="AA25" s="9">
        <f t="shared" si="10"/>
        <v>1478.6130774539981</v>
      </c>
      <c r="AC25">
        <f t="shared" si="5"/>
        <v>5</v>
      </c>
      <c r="AD25" s="61">
        <f t="shared" si="6"/>
        <v>10642.515210539663</v>
      </c>
      <c r="AE25" s="72">
        <f t="shared" si="7"/>
        <v>4.3749999999999997E-2</v>
      </c>
      <c r="AH25">
        <f t="shared" si="8"/>
        <v>7896.1649905173672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66.867500863870831</v>
      </c>
      <c r="G26" s="9">
        <f>NPV(Load_ROC!$C$2,H26:AA26)</f>
        <v>11887.555709132594</v>
      </c>
      <c r="H26" s="9">
        <f t="shared" si="9"/>
        <v>772.86198182803582</v>
      </c>
      <c r="I26" s="9">
        <f t="shared" si="9"/>
        <v>830.67644069428627</v>
      </c>
      <c r="J26" s="9">
        <f t="shared" si="9"/>
        <v>864.54962057530963</v>
      </c>
      <c r="K26" s="9">
        <f t="shared" si="9"/>
        <v>898.82431873231519</v>
      </c>
      <c r="L26" s="9">
        <f t="shared" si="9"/>
        <v>914.64232050989801</v>
      </c>
      <c r="M26" s="9">
        <f t="shared" si="9"/>
        <v>994.22683221683405</v>
      </c>
      <c r="N26" s="9">
        <f t="shared" si="9"/>
        <v>1063.9014175046773</v>
      </c>
      <c r="O26" s="9">
        <f t="shared" si="9"/>
        <v>1196.4740764063101</v>
      </c>
      <c r="P26" s="9">
        <f t="shared" si="9"/>
        <v>1138.7055280716477</v>
      </c>
      <c r="Q26" s="9">
        <f t="shared" si="9"/>
        <v>1143.2065070170477</v>
      </c>
      <c r="R26" s="9">
        <f t="shared" si="10"/>
        <v>1142.8495921776857</v>
      </c>
      <c r="S26" s="9">
        <f t="shared" si="10"/>
        <v>1162.8267296537674</v>
      </c>
      <c r="T26" s="9">
        <f t="shared" si="10"/>
        <v>1191.4277028149459</v>
      </c>
      <c r="U26" s="9">
        <f t="shared" si="10"/>
        <v>1246.7229201265909</v>
      </c>
      <c r="V26" s="9">
        <f t="shared" si="10"/>
        <v>1350.7578773897301</v>
      </c>
      <c r="W26" s="9">
        <f t="shared" si="10"/>
        <v>1474.610929406861</v>
      </c>
      <c r="X26" s="9">
        <f t="shared" si="10"/>
        <v>1648.0307951483969</v>
      </c>
      <c r="Y26" s="9">
        <f t="shared" si="10"/>
        <v>1649.4378227894781</v>
      </c>
      <c r="Z26" s="9">
        <f t="shared" si="10"/>
        <v>1748.546398408844</v>
      </c>
      <c r="AA26" s="9">
        <f t="shared" si="10"/>
        <v>1912.9677942508733</v>
      </c>
      <c r="AC26">
        <f t="shared" si="5"/>
        <v>23</v>
      </c>
      <c r="AD26" s="61">
        <f t="shared" si="6"/>
        <v>11887.555709132594</v>
      </c>
      <c r="AE26" s="72">
        <f t="shared" si="7"/>
        <v>5.6249999999999998E-3</v>
      </c>
      <c r="AH26">
        <f t="shared" si="8"/>
        <v>3784.1568872643338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256.85930808639955</v>
      </c>
      <c r="G27" s="9">
        <f>NPV(Load_ROC!$C$2,H27:AA27)</f>
        <v>11415.969248284424</v>
      </c>
      <c r="H27" s="9">
        <f t="shared" si="9"/>
        <v>772.86198182803582</v>
      </c>
      <c r="I27" s="9">
        <f t="shared" si="9"/>
        <v>830.67644069428627</v>
      </c>
      <c r="J27" s="9">
        <f t="shared" si="9"/>
        <v>864.54962057530963</v>
      </c>
      <c r="K27" s="9">
        <f t="shared" si="9"/>
        <v>898.82431873231519</v>
      </c>
      <c r="L27" s="9">
        <f t="shared" si="9"/>
        <v>914.64232050989801</v>
      </c>
      <c r="M27" s="9">
        <f t="shared" si="9"/>
        <v>994.22683221683405</v>
      </c>
      <c r="N27" s="9">
        <f t="shared" si="9"/>
        <v>1062.9679214109274</v>
      </c>
      <c r="O27" s="9">
        <f t="shared" si="9"/>
        <v>1196.4740764063101</v>
      </c>
      <c r="P27" s="9">
        <f t="shared" si="9"/>
        <v>1138.7055280716477</v>
      </c>
      <c r="Q27" s="9">
        <f t="shared" si="9"/>
        <v>1145.6065453471258</v>
      </c>
      <c r="R27" s="9">
        <f t="shared" si="10"/>
        <v>1148.9342249901858</v>
      </c>
      <c r="S27" s="9">
        <f t="shared" si="10"/>
        <v>1160.0422843412673</v>
      </c>
      <c r="T27" s="9">
        <f t="shared" si="10"/>
        <v>1181.7990016430708</v>
      </c>
      <c r="U27" s="9">
        <f t="shared" si="10"/>
        <v>1215.9479162203411</v>
      </c>
      <c r="V27" s="9">
        <f t="shared" si="10"/>
        <v>1235.2585062959802</v>
      </c>
      <c r="W27" s="9">
        <f t="shared" si="10"/>
        <v>1267.8840153443612</v>
      </c>
      <c r="X27" s="9">
        <f t="shared" si="10"/>
        <v>1355.4721310858968</v>
      </c>
      <c r="Y27" s="9">
        <f t="shared" si="10"/>
        <v>1374.0645610707279</v>
      </c>
      <c r="Z27" s="9">
        <f t="shared" si="10"/>
        <v>1443.3755839557191</v>
      </c>
      <c r="AA27" s="9">
        <f t="shared" si="10"/>
        <v>1618.5934524539985</v>
      </c>
      <c r="AC27">
        <f t="shared" si="5"/>
        <v>17</v>
      </c>
      <c r="AD27" s="61">
        <f t="shared" si="6"/>
        <v>11415.969248284424</v>
      </c>
      <c r="AE27" s="72">
        <f t="shared" si="7"/>
        <v>2.2499999999999999E-2</v>
      </c>
      <c r="AH27">
        <f t="shared" si="8"/>
        <v>2734.5613278085325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106.68257102292783</v>
      </c>
      <c r="G28" s="9">
        <f>NPV(Load_ROC!$C$2,H28:AA28)</f>
        <v>11379.474242445636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830.67644069428627</v>
      </c>
      <c r="J28" s="9">
        <f t="shared" si="11"/>
        <v>864.54962057530963</v>
      </c>
      <c r="K28" s="9">
        <f t="shared" si="11"/>
        <v>898.82431873231519</v>
      </c>
      <c r="L28" s="9">
        <f t="shared" si="11"/>
        <v>914.64232050989801</v>
      </c>
      <c r="M28" s="9">
        <f t="shared" si="11"/>
        <v>994.22683221683405</v>
      </c>
      <c r="N28" s="9">
        <f t="shared" si="11"/>
        <v>1062.9679214109274</v>
      </c>
      <c r="O28" s="9">
        <f t="shared" si="11"/>
        <v>1196.4740764063101</v>
      </c>
      <c r="P28" s="9">
        <f t="shared" si="11"/>
        <v>1138.7055280716477</v>
      </c>
      <c r="Q28" s="9">
        <f t="shared" si="11"/>
        <v>1145.6065453471258</v>
      </c>
      <c r="R28" s="9">
        <f t="shared" ref="R28:AA34" si="12">VLOOKUP("Total RR "&amp;$B28&amp;" "&amp;$E28, $G$38:$AA$269, MATCH(R$7,$G$38:$AA$38,0),0)</f>
        <v>1148.9342249901858</v>
      </c>
      <c r="S28" s="9">
        <f t="shared" si="12"/>
        <v>1160.0422843412673</v>
      </c>
      <c r="T28" s="9">
        <f t="shared" si="12"/>
        <v>1181.7990016430708</v>
      </c>
      <c r="U28" s="9">
        <f t="shared" si="12"/>
        <v>1215.9479162203411</v>
      </c>
      <c r="V28" s="9">
        <f t="shared" si="12"/>
        <v>1235.2585062959802</v>
      </c>
      <c r="W28" s="9">
        <f t="shared" si="12"/>
        <v>1257.6763356568611</v>
      </c>
      <c r="X28" s="9">
        <f t="shared" si="12"/>
        <v>1329.1184357733969</v>
      </c>
      <c r="Y28" s="9">
        <f t="shared" si="12"/>
        <v>1355.3327954457282</v>
      </c>
      <c r="Z28" s="9">
        <f t="shared" si="12"/>
        <v>1410.5097323932191</v>
      </c>
      <c r="AA28" s="9">
        <f t="shared" si="12"/>
        <v>1583.2337727664985</v>
      </c>
      <c r="AC28">
        <f t="shared" si="5"/>
        <v>15</v>
      </c>
      <c r="AD28" s="61">
        <f t="shared" si="6"/>
        <v>11379.474242445636</v>
      </c>
      <c r="AE28" s="72">
        <f t="shared" si="7"/>
        <v>9.3749999999999997E-3</v>
      </c>
      <c r="AH28">
        <f t="shared" si="8"/>
        <v>913.33266007726627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208.28700979527414</v>
      </c>
      <c r="G29" s="9">
        <f>NPV(Load_ROC!$C$2,H29:AA29)</f>
        <v>11108.640522414622</v>
      </c>
      <c r="H29" s="9">
        <f t="shared" si="11"/>
        <v>745.0784740155359</v>
      </c>
      <c r="I29" s="9">
        <f t="shared" si="11"/>
        <v>789.14717506928628</v>
      </c>
      <c r="J29" s="9">
        <f t="shared" si="11"/>
        <v>808.73899557530967</v>
      </c>
      <c r="K29" s="9">
        <f t="shared" si="11"/>
        <v>837.6339320135653</v>
      </c>
      <c r="L29" s="9">
        <f t="shared" si="11"/>
        <v>852.6338976583354</v>
      </c>
      <c r="M29" s="9">
        <f t="shared" si="11"/>
        <v>930.84327459964652</v>
      </c>
      <c r="N29" s="9">
        <f t="shared" si="11"/>
        <v>994.4120971921775</v>
      </c>
      <c r="O29" s="9">
        <f t="shared" si="11"/>
        <v>1094.3448420313102</v>
      </c>
      <c r="P29" s="9">
        <f t="shared" si="11"/>
        <v>1045.087100093132</v>
      </c>
      <c r="Q29" s="9">
        <f t="shared" si="11"/>
        <v>1057.1924125346259</v>
      </c>
      <c r="R29" s="9">
        <f t="shared" si="12"/>
        <v>1069.5696507714358</v>
      </c>
      <c r="S29" s="9">
        <f t="shared" si="12"/>
        <v>1086.3006476225173</v>
      </c>
      <c r="T29" s="9">
        <f t="shared" si="12"/>
        <v>1101.7471979321335</v>
      </c>
      <c r="U29" s="9">
        <f t="shared" si="12"/>
        <v>1137.4936994234661</v>
      </c>
      <c r="V29" s="9">
        <f t="shared" si="12"/>
        <v>1224.3093910616051</v>
      </c>
      <c r="W29" s="9">
        <f t="shared" si="12"/>
        <v>1355.1138102662362</v>
      </c>
      <c r="X29" s="9">
        <f t="shared" si="12"/>
        <v>1544.7169064765217</v>
      </c>
      <c r="Y29" s="9">
        <f t="shared" si="12"/>
        <v>1564.5082661488532</v>
      </c>
      <c r="Z29" s="9">
        <f t="shared" si="12"/>
        <v>1677.5346073932189</v>
      </c>
      <c r="AA29" s="9">
        <f t="shared" si="12"/>
        <v>1843.8932249149359</v>
      </c>
      <c r="AC29">
        <f t="shared" si="5"/>
        <v>11</v>
      </c>
      <c r="AD29" s="61">
        <f t="shared" si="6"/>
        <v>11108.640522414622</v>
      </c>
      <c r="AE29" s="72">
        <f t="shared" si="7"/>
        <v>1.8749999999999999E-2</v>
      </c>
      <c r="AH29">
        <f t="shared" si="8"/>
        <v>31.968518101997621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795.33638145918496</v>
      </c>
      <c r="G30" s="9">
        <f>NPV(Load_ROC!$C$2,H30:AA30)</f>
        <v>10604.485086122466</v>
      </c>
      <c r="H30" s="9">
        <f t="shared" si="11"/>
        <v>745.0784740155359</v>
      </c>
      <c r="I30" s="9">
        <f t="shared" si="11"/>
        <v>789.14717506928628</v>
      </c>
      <c r="J30" s="9">
        <f t="shared" si="11"/>
        <v>808.73899557530967</v>
      </c>
      <c r="K30" s="9">
        <f t="shared" si="11"/>
        <v>837.6339320135653</v>
      </c>
      <c r="L30" s="9">
        <f t="shared" si="11"/>
        <v>852.6338976583354</v>
      </c>
      <c r="M30" s="9">
        <f t="shared" si="11"/>
        <v>930.84327459964652</v>
      </c>
      <c r="N30" s="9">
        <f t="shared" si="11"/>
        <v>993.74168898905236</v>
      </c>
      <c r="O30" s="9">
        <f t="shared" si="11"/>
        <v>1094.3448420313102</v>
      </c>
      <c r="P30" s="9">
        <f t="shared" si="11"/>
        <v>1045.087100093132</v>
      </c>
      <c r="Q30" s="9">
        <f t="shared" si="11"/>
        <v>1056.9345258158758</v>
      </c>
      <c r="R30" s="9">
        <f t="shared" si="12"/>
        <v>1070.8684007714357</v>
      </c>
      <c r="S30" s="9">
        <f t="shared" si="12"/>
        <v>1079.1918976225174</v>
      </c>
      <c r="T30" s="9">
        <f t="shared" si="12"/>
        <v>1090.1166510571334</v>
      </c>
      <c r="U30" s="9">
        <f t="shared" si="12"/>
        <v>1114.7599377047161</v>
      </c>
      <c r="V30" s="9">
        <f t="shared" si="12"/>
        <v>1129.18500238973</v>
      </c>
      <c r="W30" s="9">
        <f t="shared" si="12"/>
        <v>1149.9074635865486</v>
      </c>
      <c r="X30" s="9">
        <f t="shared" si="12"/>
        <v>1226.7373967108967</v>
      </c>
      <c r="Y30" s="9">
        <f t="shared" si="12"/>
        <v>1263.4477602894781</v>
      </c>
      <c r="Z30" s="9">
        <f t="shared" si="12"/>
        <v>1335.1093183307189</v>
      </c>
      <c r="AA30" s="9">
        <f t="shared" si="12"/>
        <v>1508.5441008914981</v>
      </c>
      <c r="AC30">
        <f t="shared" si="5"/>
        <v>4</v>
      </c>
      <c r="AD30" s="61">
        <f t="shared" si="6"/>
        <v>10604.485086122466</v>
      </c>
      <c r="AE30" s="72">
        <f t="shared" si="7"/>
        <v>7.4999999999999997E-2</v>
      </c>
      <c r="AH30">
        <f t="shared" si="8"/>
        <v>16068.227049957299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330.30561933756775</v>
      </c>
      <c r="G31" s="9">
        <f>NPV(Load_ROC!$C$2,H31:AA31)</f>
        <v>10569.779818802168</v>
      </c>
      <c r="H31" s="9">
        <f t="shared" si="11"/>
        <v>745.0784740155359</v>
      </c>
      <c r="I31" s="9">
        <f t="shared" si="11"/>
        <v>789.14717506928628</v>
      </c>
      <c r="J31" s="9">
        <f t="shared" si="11"/>
        <v>808.73899557530967</v>
      </c>
      <c r="K31" s="9">
        <f t="shared" si="11"/>
        <v>837.6339320135653</v>
      </c>
      <c r="L31" s="9">
        <f t="shared" si="11"/>
        <v>852.6338976583354</v>
      </c>
      <c r="M31" s="9">
        <f t="shared" si="11"/>
        <v>930.84327459964652</v>
      </c>
      <c r="N31" s="9">
        <f t="shared" si="11"/>
        <v>993.74168898905236</v>
      </c>
      <c r="O31" s="9">
        <f t="shared" si="11"/>
        <v>1094.3448420313102</v>
      </c>
      <c r="P31" s="9">
        <f t="shared" si="11"/>
        <v>1045.087100093132</v>
      </c>
      <c r="Q31" s="9">
        <f t="shared" si="11"/>
        <v>1056.9345258158758</v>
      </c>
      <c r="R31" s="9">
        <f t="shared" si="12"/>
        <v>1070.8684007714357</v>
      </c>
      <c r="S31" s="9">
        <f t="shared" si="12"/>
        <v>1079.1918976225174</v>
      </c>
      <c r="T31" s="9">
        <f t="shared" si="12"/>
        <v>1090.1166510571334</v>
      </c>
      <c r="U31" s="9">
        <f t="shared" si="12"/>
        <v>1114.7599377047161</v>
      </c>
      <c r="V31" s="9">
        <f t="shared" si="12"/>
        <v>1129.0073139131675</v>
      </c>
      <c r="W31" s="9">
        <f t="shared" si="12"/>
        <v>1140.1347711427011</v>
      </c>
      <c r="X31" s="9">
        <f t="shared" si="12"/>
        <v>1201.2753322577719</v>
      </c>
      <c r="Y31" s="9">
        <f t="shared" si="12"/>
        <v>1243.346439976978</v>
      </c>
      <c r="Z31" s="9">
        <f t="shared" si="12"/>
        <v>1305.452724580719</v>
      </c>
      <c r="AA31" s="9">
        <f t="shared" si="12"/>
        <v>1476.6458352664981</v>
      </c>
      <c r="AC31">
        <f t="shared" si="5"/>
        <v>3</v>
      </c>
      <c r="AD31" s="61">
        <f t="shared" si="6"/>
        <v>10569.779818802168</v>
      </c>
      <c r="AE31" s="72">
        <f t="shared" si="7"/>
        <v>3.125E-2</v>
      </c>
      <c r="AH31">
        <f t="shared" si="8"/>
        <v>7736.7223900723511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142.92307023233602</v>
      </c>
      <c r="G32" s="9">
        <f>NPV(Load_ROC!$C$2,H32:AA32)</f>
        <v>10889.376779606553</v>
      </c>
      <c r="H32" s="9">
        <f t="shared" si="11"/>
        <v>735.83366151553582</v>
      </c>
      <c r="I32" s="9">
        <f t="shared" si="11"/>
        <v>779.0881125692863</v>
      </c>
      <c r="J32" s="9">
        <f t="shared" si="11"/>
        <v>798.24476901280957</v>
      </c>
      <c r="K32" s="9">
        <f t="shared" si="11"/>
        <v>828.58130701356527</v>
      </c>
      <c r="L32" s="9">
        <f t="shared" si="11"/>
        <v>843.38986982630422</v>
      </c>
      <c r="M32" s="9">
        <f t="shared" si="11"/>
        <v>920.93852557620903</v>
      </c>
      <c r="N32" s="9">
        <f t="shared" si="11"/>
        <v>983.52734914530242</v>
      </c>
      <c r="O32" s="9">
        <f t="shared" si="11"/>
        <v>1078.6900119531851</v>
      </c>
      <c r="P32" s="9">
        <f t="shared" si="11"/>
        <v>1030.3684831497726</v>
      </c>
      <c r="Q32" s="9">
        <f t="shared" si="11"/>
        <v>1041.3273734721258</v>
      </c>
      <c r="R32" s="9">
        <f t="shared" si="12"/>
        <v>1051.4113929589357</v>
      </c>
      <c r="S32" s="9">
        <f t="shared" si="12"/>
        <v>1063.9287335600172</v>
      </c>
      <c r="T32" s="9">
        <f t="shared" si="12"/>
        <v>1072.3367955883832</v>
      </c>
      <c r="U32" s="9">
        <f t="shared" si="12"/>
        <v>1097.4880434176066</v>
      </c>
      <c r="V32" s="9">
        <f t="shared" si="12"/>
        <v>1169.05637348348</v>
      </c>
      <c r="W32" s="9">
        <f t="shared" si="12"/>
        <v>1305.9624215943611</v>
      </c>
      <c r="X32" s="9">
        <f t="shared" si="12"/>
        <v>1493.6198318305255</v>
      </c>
      <c r="Y32" s="9">
        <f t="shared" si="12"/>
        <v>1516.2804311879154</v>
      </c>
      <c r="Z32" s="9">
        <f t="shared" si="12"/>
        <v>1633.1100048541564</v>
      </c>
      <c r="AA32" s="9">
        <f t="shared" si="12"/>
        <v>1797.9717717899359</v>
      </c>
      <c r="AC32">
        <f t="shared" si="5"/>
        <v>8</v>
      </c>
      <c r="AD32" s="61">
        <f t="shared" si="6"/>
        <v>10889.376779606553</v>
      </c>
      <c r="AE32" s="72">
        <f t="shared" si="7"/>
        <v>1.3125E-2</v>
      </c>
      <c r="AH32">
        <f t="shared" si="8"/>
        <v>415.72283387513863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544.98516785494974</v>
      </c>
      <c r="G33" s="9">
        <f>NPV(Load_ROC!$C$2,H33:AA33)</f>
        <v>10380.669863903804</v>
      </c>
      <c r="H33" s="9">
        <f t="shared" si="11"/>
        <v>735.83366151553582</v>
      </c>
      <c r="I33" s="9">
        <f t="shared" si="11"/>
        <v>779.0881125692863</v>
      </c>
      <c r="J33" s="9">
        <f t="shared" si="11"/>
        <v>798.24476901280957</v>
      </c>
      <c r="K33" s="9">
        <f t="shared" si="11"/>
        <v>828.58130701356527</v>
      </c>
      <c r="L33" s="9">
        <f t="shared" si="11"/>
        <v>843.38986982630422</v>
      </c>
      <c r="M33" s="9">
        <f t="shared" si="11"/>
        <v>920.93852557620903</v>
      </c>
      <c r="N33" s="9">
        <f t="shared" si="11"/>
        <v>982.96123781717733</v>
      </c>
      <c r="O33" s="9">
        <f t="shared" si="11"/>
        <v>1078.6844553125602</v>
      </c>
      <c r="P33" s="9">
        <f t="shared" si="11"/>
        <v>1030.3526784622725</v>
      </c>
      <c r="Q33" s="9">
        <f t="shared" si="11"/>
        <v>1039.480951597126</v>
      </c>
      <c r="R33" s="9">
        <f t="shared" si="12"/>
        <v>1049.6892210839358</v>
      </c>
      <c r="S33" s="9">
        <f t="shared" si="12"/>
        <v>1053.0028976225171</v>
      </c>
      <c r="T33" s="9">
        <f t="shared" si="12"/>
        <v>1057.5767643383833</v>
      </c>
      <c r="U33" s="9">
        <f t="shared" si="12"/>
        <v>1075.004158407841</v>
      </c>
      <c r="V33" s="9">
        <f t="shared" si="12"/>
        <v>1081.0803930147301</v>
      </c>
      <c r="W33" s="9">
        <f t="shared" si="12"/>
        <v>1099.3458893677985</v>
      </c>
      <c r="X33" s="9">
        <f t="shared" si="12"/>
        <v>1181.1759181952716</v>
      </c>
      <c r="Y33" s="9">
        <f t="shared" si="12"/>
        <v>1200.1332173207281</v>
      </c>
      <c r="Z33" s="9">
        <f t="shared" si="12"/>
        <v>1292.4257714557189</v>
      </c>
      <c r="AA33" s="9">
        <f t="shared" si="12"/>
        <v>1465.4439016727483</v>
      </c>
      <c r="AC33">
        <f t="shared" si="5"/>
        <v>2</v>
      </c>
      <c r="AD33" s="61">
        <f t="shared" si="6"/>
        <v>10380.669863903804</v>
      </c>
      <c r="AE33" s="72">
        <f t="shared" si="7"/>
        <v>5.2499999999999998E-2</v>
      </c>
      <c r="AH33">
        <f t="shared" si="8"/>
        <v>24755.234300460481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225.91322058395798</v>
      </c>
      <c r="G34" s="9">
        <f>NPV(Load_ROC!$C$2,H34:AA34)</f>
        <v>10327.461512409509</v>
      </c>
      <c r="H34" s="9">
        <f t="shared" si="11"/>
        <v>735.83366151553582</v>
      </c>
      <c r="I34" s="9">
        <f t="shared" si="11"/>
        <v>779.0881125692863</v>
      </c>
      <c r="J34" s="9">
        <f t="shared" si="11"/>
        <v>798.24476901280957</v>
      </c>
      <c r="K34" s="9">
        <f t="shared" si="11"/>
        <v>828.58130701356527</v>
      </c>
      <c r="L34" s="9">
        <f t="shared" si="11"/>
        <v>843.38986982630422</v>
      </c>
      <c r="M34" s="9">
        <f t="shared" si="11"/>
        <v>920.93852557620903</v>
      </c>
      <c r="N34" s="9">
        <f t="shared" si="11"/>
        <v>982.96123781717733</v>
      </c>
      <c r="O34" s="9">
        <f t="shared" si="11"/>
        <v>1078.6844553125602</v>
      </c>
      <c r="P34" s="9">
        <f t="shared" si="11"/>
        <v>1030.3526784622725</v>
      </c>
      <c r="Q34" s="9">
        <f t="shared" si="11"/>
        <v>1039.480951597126</v>
      </c>
      <c r="R34" s="9">
        <f t="shared" si="12"/>
        <v>1049.6892210839358</v>
      </c>
      <c r="S34" s="9">
        <f t="shared" si="12"/>
        <v>1053.0028976225171</v>
      </c>
      <c r="T34" s="9">
        <f t="shared" si="12"/>
        <v>1057.5767643383833</v>
      </c>
      <c r="U34" s="9">
        <f t="shared" si="12"/>
        <v>1075.004158407841</v>
      </c>
      <c r="V34" s="9">
        <f t="shared" si="12"/>
        <v>1080.4705766084801</v>
      </c>
      <c r="W34" s="9">
        <f t="shared" si="12"/>
        <v>1089.017398156861</v>
      </c>
      <c r="X34" s="9">
        <f t="shared" si="12"/>
        <v>1136.7591887030842</v>
      </c>
      <c r="Y34" s="9">
        <f t="shared" si="12"/>
        <v>1179.8581509144783</v>
      </c>
      <c r="Z34" s="9">
        <f t="shared" si="12"/>
        <v>1242.2421386432188</v>
      </c>
      <c r="AA34" s="9">
        <f t="shared" si="12"/>
        <v>1410.5061087039983</v>
      </c>
      <c r="AC34">
        <f t="shared" si="5"/>
        <v>1</v>
      </c>
      <c r="AD34" s="61">
        <f t="shared" si="6"/>
        <v>10327.461512409509</v>
      </c>
      <c r="AE34" s="72">
        <f t="shared" si="7"/>
        <v>2.1874999999999999E-2</v>
      </c>
      <c r="AH34">
        <f t="shared" si="8"/>
        <v>11975.108546547881</v>
      </c>
    </row>
    <row r="35" spans="1:35" x14ac:dyDescent="0.25">
      <c r="F35" s="3">
        <f>SUM(F8:F34)</f>
        <v>11067.349026533429</v>
      </c>
      <c r="G35" s="3">
        <f>SUMPRODUCT($A8:$A34,G8:G34)</f>
        <v>11067.349026533429</v>
      </c>
      <c r="H35" s="3">
        <f t="shared" ref="H35:AA35" si="13">SUMPRODUCT($A8:$A34,H8:H34)</f>
        <v>746.01031581241091</v>
      </c>
      <c r="I35" s="3">
        <f t="shared" si="13"/>
        <v>791.85589303803647</v>
      </c>
      <c r="J35" s="3">
        <f t="shared" si="13"/>
        <v>813.43761002843473</v>
      </c>
      <c r="K35" s="3">
        <f t="shared" si="13"/>
        <v>852.5885551580966</v>
      </c>
      <c r="L35" s="3">
        <f t="shared" si="13"/>
        <v>867.17985241907775</v>
      </c>
      <c r="M35" s="3">
        <f t="shared" si="13"/>
        <v>946.87951307620892</v>
      </c>
      <c r="N35" s="3">
        <f t="shared" si="13"/>
        <v>1021.9265730173728</v>
      </c>
      <c r="O35" s="3">
        <f t="shared" si="13"/>
        <v>1138.3775874658807</v>
      </c>
      <c r="P35" s="3">
        <f t="shared" si="13"/>
        <v>1100.4801417777023</v>
      </c>
      <c r="Q35" s="3">
        <f t="shared" si="13"/>
        <v>1122.1705321214172</v>
      </c>
      <c r="R35" s="3">
        <f t="shared" si="13"/>
        <v>1144.2337181737794</v>
      </c>
      <c r="S35" s="3">
        <f t="shared" si="13"/>
        <v>1153.76612375533</v>
      </c>
      <c r="T35" s="3">
        <f t="shared" si="13"/>
        <v>1161.6897364135787</v>
      </c>
      <c r="U35" s="3">
        <f t="shared" si="13"/>
        <v>1183.9845033767131</v>
      </c>
      <c r="V35" s="3">
        <f t="shared" si="13"/>
        <v>1204.5005596114099</v>
      </c>
      <c r="W35" s="3">
        <f t="shared" si="13"/>
        <v>1238.0527492332162</v>
      </c>
      <c r="X35" s="3">
        <f t="shared" si="13"/>
        <v>1326.821223033681</v>
      </c>
      <c r="Y35" s="3">
        <f t="shared" si="13"/>
        <v>1369.9560738319585</v>
      </c>
      <c r="Z35" s="3">
        <f t="shared" si="13"/>
        <v>1456.6814206280817</v>
      </c>
      <c r="AA35" s="3">
        <f t="shared" si="13"/>
        <v>1624.7603916214782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43.533515625</v>
      </c>
      <c r="J40" s="7">
        <f>SUMIF(data!$A:$A,$H$2&amp;" "&amp;$F40&amp;" "&amp;$H$3&amp;"_"&amp;J$38,data!$I:$I)/1000</f>
        <v>48.879367675781253</v>
      </c>
      <c r="K40" s="7">
        <f>SUMIF(data!$A:$A,$H$2&amp;" "&amp;$F40&amp;" "&amp;$H$3&amp;"_"&amp;K$38,data!$I:$I)/1000</f>
        <v>100.5618671875</v>
      </c>
      <c r="L40" s="7">
        <f>SUMIF(data!$A:$A,$H$2&amp;" "&amp;$F40&amp;" "&amp;$H$3&amp;"_"&amp;L$38,data!$I:$I)/1000</f>
        <v>102.12929296874999</v>
      </c>
      <c r="M40" s="7">
        <f>SUMIF(data!$A:$A,$H$2&amp;" "&amp;$F40&amp;" "&amp;$H$3&amp;"_"&amp;M$38,data!$I:$I)/1000</f>
        <v>182.96715234375</v>
      </c>
      <c r="N40" s="7">
        <f>SUMIF(data!$A:$A,$H$2&amp;" "&amp;$F40&amp;" "&amp;$H$3&amp;"_"&amp;N$38,data!$I:$I)/1000</f>
        <v>249.94339843750001</v>
      </c>
      <c r="O40" s="7">
        <f>SUMIF(data!$A:$A,$H$2&amp;" "&amp;$F40&amp;" "&amp;$H$3&amp;"_"&amp;O$38,data!$I:$I)/1000</f>
        <v>305.47770703125002</v>
      </c>
      <c r="P40" s="7">
        <f>SUMIF(data!$A:$A,$H$2&amp;" "&amp;$F40&amp;" "&amp;$H$3&amp;"_"&amp;P$38,data!$I:$I)/1000</f>
        <v>373.506140625</v>
      </c>
      <c r="Q40" s="7">
        <f>SUMIF(data!$A:$A,$H$2&amp;" "&amp;$F40&amp;" "&amp;$H$3&amp;"_"&amp;Q$38,data!$I:$I)/1000</f>
        <v>438.20315625000001</v>
      </c>
      <c r="R40" s="7">
        <f>SUMIF(data!$A:$A,$H$2&amp;" "&amp;$F40&amp;" "&amp;$H$3&amp;"_"&amp;R$38,data!$I:$I)/1000</f>
        <v>501.01313281249998</v>
      </c>
      <c r="S40" s="7">
        <f>SUMIF(data!$A:$A,$H$2&amp;" "&amp;$F40&amp;" "&amp;$H$3&amp;"_"&amp;S$38,data!$I:$I)/1000</f>
        <v>485.75580078125</v>
      </c>
      <c r="T40" s="7">
        <f>SUMIF(data!$A:$A,$H$2&amp;" "&amp;$F40&amp;" "&amp;$H$3&amp;"_"&amp;T$38,data!$I:$I)/1000</f>
        <v>473.75410156250001</v>
      </c>
      <c r="U40" s="7">
        <f>SUMIF(data!$A:$A,$H$2&amp;" "&amp;$F40&amp;" "&amp;$H$3&amp;"_"&amp;U$38,data!$I:$I)/1000</f>
        <v>459.52376562500001</v>
      </c>
      <c r="V40" s="7">
        <f>SUMIF(data!$A:$A,$H$2&amp;" "&amp;$F40&amp;" "&amp;$H$3&amp;"_"&amp;V$38,data!$I:$I)/1000</f>
        <v>449.11101171874998</v>
      </c>
      <c r="W40" s="7">
        <f>SUMIF(data!$A:$A,$H$2&amp;" "&amp;$F40&amp;" "&amp;$H$3&amp;"_"&amp;W$38,data!$I:$I)/1000</f>
        <v>441.40717187500002</v>
      </c>
      <c r="X40" s="7">
        <f>SUMIF(data!$A:$A,$H$2&amp;" "&amp;$F40&amp;" "&amp;$H$3&amp;"_"&amp;X$38,data!$I:$I)/1000</f>
        <v>427.2281015625</v>
      </c>
      <c r="Y40" s="7">
        <f>SUMIF(data!$A:$A,$H$2&amp;" "&amp;$F40&amp;" "&amp;$H$3&amp;"_"&amp;Y$38,data!$I:$I)/1000</f>
        <v>502.73144921875002</v>
      </c>
      <c r="Z40" s="7">
        <f>SUMIF(data!$A:$A,$H$2&amp;" "&amp;$F40&amp;" "&amp;$H$3&amp;"_"&amp;Z$38,data!$I:$I)/1000</f>
        <v>543.91496484375</v>
      </c>
      <c r="AA40" s="7">
        <f>SUMIF(data!$A:$A,$H$2&amp;" "&amp;$F40&amp;" "&amp;$H$3&amp;"_"&amp;AA$38,data!$I:$I)/1000</f>
        <v>651.08128124999996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43.533515625</v>
      </c>
      <c r="J41" s="7">
        <f>SUMIF(data!$A:$A,$H$2&amp;" "&amp;$F41&amp;" "&amp;$H$3&amp;"_"&amp;J$38,data!$I:$I)/1000</f>
        <v>48.879367675781253</v>
      </c>
      <c r="K41" s="7">
        <f>SUMIF(data!$A:$A,$H$2&amp;" "&amp;$F41&amp;" "&amp;$H$3&amp;"_"&amp;K$38,data!$I:$I)/1000</f>
        <v>82.437646484374994</v>
      </c>
      <c r="L41" s="7">
        <f>SUMIF(data!$A:$A,$H$2&amp;" "&amp;$F41&amp;" "&amp;$H$3&amp;"_"&amp;L$38,data!$I:$I)/1000</f>
        <v>84.946048828125001</v>
      </c>
      <c r="M41" s="7">
        <f>SUMIF(data!$A:$A,$H$2&amp;" "&amp;$F41&amp;" "&amp;$H$3&amp;"_"&amp;M$38,data!$I:$I)/1000</f>
        <v>155.03186328125</v>
      </c>
      <c r="N41" s="7">
        <f>SUMIF(data!$A:$A,$H$2&amp;" "&amp;$F41&amp;" "&amp;$H$3&amp;"_"&amp;N$38,data!$I:$I)/1000</f>
        <v>199.22161718749999</v>
      </c>
      <c r="O41" s="7">
        <f>SUMIF(data!$A:$A,$H$2&amp;" "&amp;$F41&amp;" "&amp;$H$3&amp;"_"&amp;O$38,data!$I:$I)/1000</f>
        <v>229.42934765625</v>
      </c>
      <c r="P41" s="7">
        <f>SUMIF(data!$A:$A,$H$2&amp;" "&amp;$F41&amp;" "&amp;$H$3&amp;"_"&amp;P$38,data!$I:$I)/1000</f>
        <v>272.91968750000001</v>
      </c>
      <c r="Q41" s="7">
        <f>SUMIF(data!$A:$A,$H$2&amp;" "&amp;$F41&amp;" "&amp;$H$3&amp;"_"&amp;Q$38,data!$I:$I)/1000</f>
        <v>314.78668750000003</v>
      </c>
      <c r="R41" s="7">
        <f>SUMIF(data!$A:$A,$H$2&amp;" "&amp;$F41&amp;" "&amp;$H$3&amp;"_"&amp;R$38,data!$I:$I)/1000</f>
        <v>355.22728906250001</v>
      </c>
      <c r="S41" s="7">
        <f>SUMIF(data!$A:$A,$H$2&amp;" "&amp;$F41&amp;" "&amp;$H$3&amp;"_"&amp;S$38,data!$I:$I)/1000</f>
        <v>346.98139453124998</v>
      </c>
      <c r="T41" s="7">
        <f>SUMIF(data!$A:$A,$H$2&amp;" "&amp;$F41&amp;" "&amp;$H$3&amp;"_"&amp;T$38,data!$I:$I)/1000</f>
        <v>341.2866953125</v>
      </c>
      <c r="U41" s="7">
        <f>SUMIF(data!$A:$A,$H$2&amp;" "&amp;$F41&amp;" "&amp;$H$3&amp;"_"&amp;U$38,data!$I:$I)/1000</f>
        <v>333.07967187499997</v>
      </c>
      <c r="V41" s="7">
        <f>SUMIF(data!$A:$A,$H$2&amp;" "&amp;$F41&amp;" "&amp;$H$3&amp;"_"&amp;V$38,data!$I:$I)/1000</f>
        <v>327.60588671875001</v>
      </c>
      <c r="W41" s="7">
        <f>SUMIF(data!$A:$A,$H$2&amp;" "&amp;$F41&amp;" "&amp;$H$3&amp;"_"&amp;W$38,data!$I:$I)/1000</f>
        <v>324.406265625</v>
      </c>
      <c r="X41" s="7">
        <f>SUMIF(data!$A:$A,$H$2&amp;" "&amp;$F41&amp;" "&amp;$H$3&amp;"_"&amp;X$38,data!$I:$I)/1000</f>
        <v>313.97952343750001</v>
      </c>
      <c r="Y41" s="7">
        <f>SUMIF(data!$A:$A,$H$2&amp;" "&amp;$F41&amp;" "&amp;$H$3&amp;"_"&amp;Y$38,data!$I:$I)/1000</f>
        <v>361.95098046875</v>
      </c>
      <c r="Z41" s="7">
        <f>SUMIF(data!$A:$A,$H$2&amp;" "&amp;$F41&amp;" "&amp;$H$3&amp;"_"&amp;Z$38,data!$I:$I)/1000</f>
        <v>387.95493359375001</v>
      </c>
      <c r="AA41" s="7">
        <f>SUMIF(data!$A:$A,$H$2&amp;" "&amp;$F41&amp;" "&amp;$H$3&amp;"_"&amp;AA$38,data!$I:$I)/1000</f>
        <v>502.22884375000001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43.533515625</v>
      </c>
      <c r="J42" s="7">
        <f>SUMIF(data!$A:$A,$H$2&amp;" "&amp;$F42&amp;" "&amp;$H$3&amp;"_"&amp;J$38,data!$I:$I)/1000</f>
        <v>48.879367675781253</v>
      </c>
      <c r="K42" s="7">
        <f>SUMIF(data!$A:$A,$H$2&amp;" "&amp;$F42&amp;" "&amp;$H$3&amp;"_"&amp;K$38,data!$I:$I)/1000</f>
        <v>91.264503906249999</v>
      </c>
      <c r="L42" s="7">
        <f>SUMIF(data!$A:$A,$H$2&amp;" "&amp;$F42&amp;" "&amp;$H$3&amp;"_"&amp;L$38,data!$I:$I)/1000</f>
        <v>93.314628906249993</v>
      </c>
      <c r="M42" s="7">
        <f>SUMIF(data!$A:$A,$H$2&amp;" "&amp;$F42&amp;" "&amp;$H$3&amp;"_"&amp;M$38,data!$I:$I)/1000</f>
        <v>162.73704296874999</v>
      </c>
      <c r="N42" s="7">
        <f>SUMIF(data!$A:$A,$H$2&amp;" "&amp;$F42&amp;" "&amp;$H$3&amp;"_"&amp;N$38,data!$I:$I)/1000</f>
        <v>218.4549609375</v>
      </c>
      <c r="O42" s="7">
        <f>SUMIF(data!$A:$A,$H$2&amp;" "&amp;$F42&amp;" "&amp;$H$3&amp;"_"&amp;O$38,data!$I:$I)/1000</f>
        <v>261.39614453125</v>
      </c>
      <c r="P42" s="7">
        <f>SUMIF(data!$A:$A,$H$2&amp;" "&amp;$F42&amp;" "&amp;$H$3&amp;"_"&amp;P$38,data!$I:$I)/1000</f>
        <v>317.20326562499997</v>
      </c>
      <c r="Q42" s="7">
        <f>SUMIF(data!$A:$A,$H$2&amp;" "&amp;$F42&amp;" "&amp;$H$3&amp;"_"&amp;Q$38,data!$I:$I)/1000</f>
        <v>370.56043749999998</v>
      </c>
      <c r="R42" s="7">
        <f>SUMIF(data!$A:$A,$H$2&amp;" "&amp;$F42&amp;" "&amp;$H$3&amp;"_"&amp;R$38,data!$I:$I)/1000</f>
        <v>422.2381640625</v>
      </c>
      <c r="S42" s="7">
        <f>SUMIF(data!$A:$A,$H$2&amp;" "&amp;$F42&amp;" "&amp;$H$3&amp;"_"&amp;S$38,data!$I:$I)/1000</f>
        <v>472.48530078124998</v>
      </c>
      <c r="T42" s="7">
        <f>SUMIF(data!$A:$A,$H$2&amp;" "&amp;$F42&amp;" "&amp;$H$3&amp;"_"&amp;T$38,data!$I:$I)/1000</f>
        <v>463.36238281250002</v>
      </c>
      <c r="U42" s="7">
        <f>SUMIF(data!$A:$A,$H$2&amp;" "&amp;$F42&amp;" "&amp;$H$3&amp;"_"&amp;U$38,data!$I:$I)/1000</f>
        <v>451.57204687500001</v>
      </c>
      <c r="V42" s="7">
        <f>SUMIF(data!$A:$A,$H$2&amp;" "&amp;$F42&amp;" "&amp;$H$3&amp;"_"&amp;V$38,data!$I:$I)/1000</f>
        <v>443.21863671875002</v>
      </c>
      <c r="W42" s="7">
        <f>SUMIF(data!$A:$A,$H$2&amp;" "&amp;$F42&amp;" "&amp;$H$3&amp;"_"&amp;W$38,data!$I:$I)/1000</f>
        <v>437.36845312499997</v>
      </c>
      <c r="X42" s="7">
        <f>SUMIF(data!$A:$A,$H$2&amp;" "&amp;$F42&amp;" "&amp;$H$3&amp;"_"&amp;X$38,data!$I:$I)/1000</f>
        <v>424.82585156250002</v>
      </c>
      <c r="Y42" s="7">
        <f>SUMIF(data!$A:$A,$H$2&amp;" "&amp;$F42&amp;" "&amp;$H$3&amp;"_"&amp;Y$38,data!$I:$I)/1000</f>
        <v>485.90869921874997</v>
      </c>
      <c r="Z42" s="7">
        <f>SUMIF(data!$A:$A,$H$2&amp;" "&amp;$F42&amp;" "&amp;$H$3&amp;"_"&amp;Z$38,data!$I:$I)/1000</f>
        <v>518.80683984375003</v>
      </c>
      <c r="AA42" s="7">
        <f>SUMIF(data!$A:$A,$H$2&amp;" "&amp;$F42&amp;" "&amp;$H$3&amp;"_"&amp;AA$38,data!$I:$I)/1000</f>
        <v>629.20743749999997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112.44716406249999</v>
      </c>
      <c r="K43" s="7">
        <f>SUMIF(data!$A:$A,$H$2&amp;" "&amp;$F43&amp;" "&amp;$H$3&amp;"_"&amp;K$38,data!$N:$N)/1000</f>
        <v>99.630482421875001</v>
      </c>
      <c r="L43" s="7">
        <f>SUMIF(data!$A:$A,$H$2&amp;" "&amp;$F43&amp;" "&amp;$H$3&amp;"_"&amp;L$38,data!$N:$N)/1000</f>
        <v>104.129380859375</v>
      </c>
      <c r="M43" s="7">
        <f>SUMIF(data!$A:$A,$H$2&amp;" "&amp;$F43&amp;" "&amp;$H$3&amp;"_"&amp;M$38,data!$N:$N)/1000</f>
        <v>141.33424902343751</v>
      </c>
      <c r="N43" s="7">
        <f>SUMIF(data!$A:$A,$H$2&amp;" "&amp;$F43&amp;" "&amp;$H$3&amp;"_"&amp;N$38,data!$N:$N)/1000</f>
        <v>159.84312499999999</v>
      </c>
      <c r="O43" s="7">
        <f>SUMIF(data!$A:$A,$H$2&amp;" "&amp;$F43&amp;" "&amp;$H$3&amp;"_"&amp;O$38,data!$N:$N)/1000</f>
        <v>220.31189843749999</v>
      </c>
      <c r="P43" s="7">
        <f>SUMIF(data!$A:$A,$H$2&amp;" "&amp;$F43&amp;" "&amp;$H$3&amp;"_"&amp;P$38,data!$N:$N)/1000</f>
        <v>167.81440234375</v>
      </c>
      <c r="Q43" s="7">
        <f>SUMIF(data!$A:$A,$H$2&amp;" "&amp;$F43&amp;" "&amp;$H$3&amp;"_"&amp;Q$38,data!$N:$N)/1000</f>
        <v>119.03159448242188</v>
      </c>
      <c r="R43" s="7">
        <f>SUMIF(data!$A:$A,$H$2&amp;" "&amp;$F43&amp;" "&amp;$H$3&amp;"_"&amp;R$38,data!$N:$N)/1000</f>
        <v>70.868035156250002</v>
      </c>
      <c r="S43" s="7">
        <f>SUMIF(data!$A:$A,$H$2&amp;" "&amp;$F43&amp;" "&amp;$H$3&amp;"_"&amp;S$38,data!$N:$N)/1000</f>
        <v>93.989253906249999</v>
      </c>
      <c r="T43" s="7">
        <f>SUMIF(data!$A:$A,$H$2&amp;" "&amp;$F43&amp;" "&amp;$H$3&amp;"_"&amp;T$38,data!$N:$N)/1000</f>
        <v>127.2003916015625</v>
      </c>
      <c r="U43" s="7">
        <f>SUMIF(data!$A:$A,$H$2&amp;" "&amp;$F43&amp;" "&amp;$H$3&amp;"_"&amp;U$38,data!$N:$N)/1000</f>
        <v>190.32542187499999</v>
      </c>
      <c r="V43" s="7">
        <f>SUMIF(data!$A:$A,$H$2&amp;" "&amp;$F43&amp;" "&amp;$H$3&amp;"_"&amp;V$38,data!$N:$N)/1000</f>
        <v>232.01253124999999</v>
      </c>
      <c r="W43" s="7">
        <f>SUMIF(data!$A:$A,$H$2&amp;" "&amp;$F43&amp;" "&amp;$H$3&amp;"_"&amp;W$38,data!$N:$N)/1000</f>
        <v>203.26011718749999</v>
      </c>
      <c r="X43" s="7">
        <f>SUMIF(data!$A:$A,$H$2&amp;" "&amp;$F43&amp;" "&amp;$H$3&amp;"_"&amp;X$38,data!$N:$N)/1000</f>
        <v>167.65664062499999</v>
      </c>
      <c r="Y43" s="7">
        <f>SUMIF(data!$A:$A,$H$2&amp;" "&amp;$F43&amp;" "&amp;$H$3&amp;"_"&amp;Y$38,data!$N:$N)/1000</f>
        <v>156.32182421875001</v>
      </c>
      <c r="Z43" s="7">
        <f>SUMIF(data!$A:$A,$H$2&amp;" "&amp;$F43&amp;" "&amp;$H$3&amp;"_"&amp;Z$38,data!$N:$N)/1000</f>
        <v>143.34464843750001</v>
      </c>
      <c r="AA43" s="7">
        <f>SUMIF(data!$A:$A,$H$2&amp;" "&amp;$F43&amp;" "&amp;$H$3&amp;"_"&amp;AA$38,data!$N:$N)/1000</f>
        <v>184.40782031250001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115.6230234375</v>
      </c>
      <c r="J44" s="7">
        <f>SUMIF(data!$A:$A,$H$2&amp;" "&amp;$F44&amp;" "&amp;$H$3&amp;"_"&amp;J$38,data!$H:$H)/1000</f>
        <v>135.40451562499999</v>
      </c>
      <c r="K44" s="7">
        <f>SUMIF(data!$A:$A,$H$2&amp;" "&amp;$F44&amp;" "&amp;$H$3&amp;"_"&amp;K$38,data!$H:$H)/1000</f>
        <v>161.90351171875</v>
      </c>
      <c r="L44" s="7">
        <f>SUMIF(data!$A:$A,$H$2&amp;" "&amp;$F44&amp;" "&amp;$H$3&amp;"_"&amp;L$38,data!$H:$H)/1000</f>
        <v>170.19971874999999</v>
      </c>
      <c r="M44" s="7">
        <f>SUMIF(data!$A:$A,$H$2&amp;" "&amp;$F44&amp;" "&amp;$H$3&amp;"_"&amp;M$38,data!$H:$H)/1000</f>
        <v>214.45866406249999</v>
      </c>
      <c r="N44" s="7">
        <f>SUMIF(data!$A:$A,$H$2&amp;" "&amp;$F44&amp;" "&amp;$H$3&amp;"_"&amp;N$38,data!$H:$H)/1000</f>
        <v>225.56944531249999</v>
      </c>
      <c r="O44" s="7">
        <f>SUMIF(data!$A:$A,$H$2&amp;" "&amp;$F44&amp;" "&amp;$H$3&amp;"_"&amp;O$38,data!$H:$H)/1000</f>
        <v>255.4665</v>
      </c>
      <c r="P44" s="7">
        <f>SUMIF(data!$A:$A,$H$2&amp;" "&amp;$F44&amp;" "&amp;$H$3&amp;"_"&amp;P$38,data!$H:$H)/1000</f>
        <v>261.44667968750002</v>
      </c>
      <c r="Q44" s="7">
        <f>SUMIF(data!$A:$A,$H$2&amp;" "&amp;$F44&amp;" "&amp;$H$3&amp;"_"&amp;Q$38,data!$H:$H)/1000</f>
        <v>235.63454687500001</v>
      </c>
      <c r="R44" s="7">
        <f>SUMIF(data!$A:$A,$H$2&amp;" "&amp;$F44&amp;" "&amp;$H$3&amp;"_"&amp;R$38,data!$H:$H)/1000</f>
        <v>213.1909765625</v>
      </c>
      <c r="S44" s="7">
        <f>SUMIF(data!$A:$A,$H$2&amp;" "&amp;$F44&amp;" "&amp;$H$3&amp;"_"&amp;S$38,data!$H:$H)/1000</f>
        <v>194.43405468750001</v>
      </c>
      <c r="T44" s="7">
        <f>SUMIF(data!$A:$A,$H$2&amp;" "&amp;$F44&amp;" "&amp;$H$3&amp;"_"&amp;T$38,data!$H:$H)/1000</f>
        <v>180.25746093750001</v>
      </c>
      <c r="U44" s="7">
        <f>SUMIF(data!$A:$A,$H$2&amp;" "&amp;$F44&amp;" "&amp;$H$3&amp;"_"&amp;U$38,data!$H:$H)/1000</f>
        <v>165.41749999999999</v>
      </c>
      <c r="V44" s="7">
        <f>SUMIF(data!$A:$A,$H$2&amp;" "&amp;$F44&amp;" "&amp;$H$3&amp;"_"&amp;V$38,data!$H:$H)/1000</f>
        <v>145.4183828125</v>
      </c>
      <c r="W44" s="7">
        <f>SUMIF(data!$A:$A,$H$2&amp;" "&amp;$F44&amp;" "&amp;$H$3&amp;"_"&amp;W$38,data!$H:$H)/1000</f>
        <v>151.12579687499999</v>
      </c>
      <c r="X44" s="7">
        <f>SUMIF(data!$A:$A,$H$2&amp;" "&amp;$F44&amp;" "&amp;$H$3&amp;"_"&amp;X$38,data!$H:$H)/1000</f>
        <v>128.25446875</v>
      </c>
      <c r="Y44" s="7">
        <f>SUMIF(data!$A:$A,$H$2&amp;" "&amp;$F44&amp;" "&amp;$H$3&amp;"_"&amp;Y$38,data!$H:$H)/1000</f>
        <v>102.10758593750001</v>
      </c>
      <c r="Z44" s="7">
        <f>SUMIF(data!$A:$A,$H$2&amp;" "&amp;$F44&amp;" "&amp;$H$3&amp;"_"&amp;Z$38,data!$H:$H)/1000</f>
        <v>75.597412109375</v>
      </c>
      <c r="AA44" s="7">
        <f>SUMIF(data!$A:$A,$H$2&amp;" "&amp;$F44&amp;" "&amp;$H$3&amp;"_"&amp;AA$38,data!$H:$H)/1000</f>
        <v>58.952666015624999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35.743078125000011</v>
      </c>
      <c r="J45" s="8">
        <f t="shared" si="15"/>
        <v>25.922016113281245</v>
      </c>
      <c r="K45" s="8">
        <f t="shared" si="15"/>
        <v>28.991474609375018</v>
      </c>
      <c r="L45" s="8">
        <f t="shared" si="15"/>
        <v>27.244291015625009</v>
      </c>
      <c r="M45" s="8">
        <f t="shared" si="15"/>
        <v>89.612627929687534</v>
      </c>
      <c r="N45" s="8">
        <f t="shared" si="15"/>
        <v>152.728640625</v>
      </c>
      <c r="O45" s="8">
        <f t="shared" si="15"/>
        <v>226.24154296874997</v>
      </c>
      <c r="P45" s="8">
        <f t="shared" si="15"/>
        <v>223.57098828124992</v>
      </c>
      <c r="Q45" s="8">
        <f t="shared" si="15"/>
        <v>253.95748510742186</v>
      </c>
      <c r="R45" s="8">
        <f t="shared" si="15"/>
        <v>279.91522265625002</v>
      </c>
      <c r="S45" s="8">
        <f t="shared" si="15"/>
        <v>372.04050000000001</v>
      </c>
      <c r="T45" s="8">
        <f t="shared" si="15"/>
        <v>410.30531347656245</v>
      </c>
      <c r="U45" s="8">
        <f t="shared" si="15"/>
        <v>476.47996875000001</v>
      </c>
      <c r="V45" s="8">
        <f t="shared" si="15"/>
        <v>529.81278515625002</v>
      </c>
      <c r="W45" s="8">
        <f t="shared" si="15"/>
        <v>489.50277343749997</v>
      </c>
      <c r="X45" s="8">
        <f t="shared" si="15"/>
        <v>464.22802343750004</v>
      </c>
      <c r="Y45" s="8">
        <f t="shared" si="15"/>
        <v>540.12293750000003</v>
      </c>
      <c r="Z45" s="8">
        <f t="shared" si="15"/>
        <v>586.55407617187507</v>
      </c>
      <c r="AA45" s="8">
        <f t="shared" si="15"/>
        <v>754.66259179687495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60.892121093749999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34.340730468750003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0</v>
      </c>
      <c r="V47" s="7">
        <f>SUMIF(data!$A:$A,$H$2&amp;" "&amp;$F47&amp;" "&amp;$H$3&amp;"_"&amp;V$38,data!$K:$K)/1000</f>
        <v>61.12712890625</v>
      </c>
      <c r="W47" s="7">
        <f>SUMIF(data!$A:$A,$H$2&amp;" "&amp;$F47&amp;" "&amp;$H$3&amp;"_"&amp;W$38,data!$K:$K)/1000</f>
        <v>227.38167187499999</v>
      </c>
      <c r="X47" s="7">
        <f>SUMIF(data!$A:$A,$H$2&amp;" "&amp;$F47&amp;" "&amp;$H$3&amp;"_"&amp;X$38,data!$K:$K)/1000</f>
        <v>405.56546874999998</v>
      </c>
      <c r="Y47" s="7">
        <f>SUMIF(data!$A:$A,$H$2&amp;" "&amp;$F47&amp;" "&amp;$H$3&amp;"_"&amp;Y$38,data!$K:$K)/1000</f>
        <v>394.17818749999998</v>
      </c>
      <c r="Z47" s="7">
        <f>SUMIF(data!$A:$A,$H$2&amp;" "&amp;$F47&amp;" "&amp;$H$3&amp;"_"&amp;Z$38,data!$K:$K)/1000</f>
        <v>466.486875</v>
      </c>
      <c r="AA47" s="7">
        <f>SUMIF(data!$A:$A,$H$2&amp;" "&amp;$F47&amp;" "&amp;$H$3&amp;"_"&amp;AA$38,data!$K:$K)/1000</f>
        <v>472.51474999999999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830.67644069428627</v>
      </c>
      <c r="J48" s="8">
        <f>J39+J40+J43-J44+J46+J47+Load_ROC!F$5</f>
        <v>864.54962057530963</v>
      </c>
      <c r="K48" s="8">
        <f>K39+K40+K43-K44+K46+K47+Load_ROC!G$5</f>
        <v>916.94853943544024</v>
      </c>
      <c r="L48" s="8">
        <f>L39+L40+L43-L44+L46+L47+Load_ROC!H$5</f>
        <v>931.82556465052301</v>
      </c>
      <c r="M48" s="8">
        <f>M39+M40+M43-M44+M46+M47+Load_ROC!I$5</f>
        <v>1022.1621212793341</v>
      </c>
      <c r="N48" s="8">
        <f>N39+N40+N43-N44+N46+N47+Load_ROC!J$5</f>
        <v>1114.6231987546776</v>
      </c>
      <c r="O48" s="8">
        <f>O39+O40+O43-O44+O46+O47+Load_ROC!K$5</f>
        <v>1272.5224357813102</v>
      </c>
      <c r="P48" s="8">
        <f>P39+P40+P43-P44+P46+P47+Load_ROC!L$5</f>
        <v>1239.2919811966476</v>
      </c>
      <c r="Q48" s="8">
        <f>Q39+Q40+Q43-Q44+Q46+Q47+Load_ROC!M$5</f>
        <v>1266.6229757670476</v>
      </c>
      <c r="R48" s="8">
        <f>R39+R40+R43-R44+R46+R47+Load_ROC!N$5</f>
        <v>1288.6354359276859</v>
      </c>
      <c r="S48" s="8">
        <f>S39+S40+S43-S44+S46+S47+Load_ROC!O$5</f>
        <v>1301.6011359037675</v>
      </c>
      <c r="T48" s="8">
        <f>T39+T40+T43-T44+T46+T47+Load_ROC!P$5</f>
        <v>1323.8951090649459</v>
      </c>
      <c r="U48" s="8">
        <f>U39+U40+U43-U44+U46+U47+Load_ROC!Q$5</f>
        <v>1373.1670138765912</v>
      </c>
      <c r="V48" s="8">
        <f>V39+V40+V43-V44+V46+V47+Load_ROC!R$5</f>
        <v>1472.26300238973</v>
      </c>
      <c r="W48" s="8">
        <f>W39+W40+W43-W44+W46+W47+Load_ROC!S$5</f>
        <v>1591.6118356568611</v>
      </c>
      <c r="X48" s="8">
        <f>X39+X40+X43-X44+X46+X47+Load_ROC!T$5</f>
        <v>1761.2793732733967</v>
      </c>
      <c r="Y48" s="8">
        <f>Y39+Y40+Y43-Y44+Y46+Y47+Load_ROC!U$5</f>
        <v>1790.2182915394778</v>
      </c>
      <c r="Z48" s="8">
        <f>Z39+Z40+Z43-Z44+Z46+Z47+Load_ROC!V$5</f>
        <v>1904.5064296588439</v>
      </c>
      <c r="AA48" s="8">
        <f>AA39+AA40+AA43-AA44+AA46+AA47+Load_ROC!W$5</f>
        <v>2061.8202317508731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830.67644069428627</v>
      </c>
      <c r="J49" s="8">
        <f>J39+J41+J43-J44+J46+J47+Load_ROC!F$5</f>
        <v>864.54962057530963</v>
      </c>
      <c r="K49" s="8">
        <f>K39+K41+K43-K44+K46+K47+Load_ROC!G$5</f>
        <v>898.82431873231519</v>
      </c>
      <c r="L49" s="8">
        <f>L39+L41+L43-L44+L46+L47+Load_ROC!H$5</f>
        <v>914.64232050989801</v>
      </c>
      <c r="M49" s="8">
        <f>M39+M41+M43-M44+M46+M47+Load_ROC!I$5</f>
        <v>994.22683221683405</v>
      </c>
      <c r="N49" s="8">
        <f>N39+N41+N43-N44+N46+N47+Load_ROC!J$5</f>
        <v>1063.9014175046773</v>
      </c>
      <c r="O49" s="8">
        <f>O39+O41+O43-O44+O46+O47+Load_ROC!K$5</f>
        <v>1196.4740764063101</v>
      </c>
      <c r="P49" s="8">
        <f>P39+P41+P43-P44+P46+P47+Load_ROC!L$5</f>
        <v>1138.7055280716477</v>
      </c>
      <c r="Q49" s="8">
        <f>Q39+Q41+Q43-Q44+Q46+Q47+Load_ROC!M$5</f>
        <v>1143.2065070170477</v>
      </c>
      <c r="R49" s="8">
        <f>R39+R41+R43-R44+R46+R47+Load_ROC!N$5</f>
        <v>1142.8495921776857</v>
      </c>
      <c r="S49" s="8">
        <f>S39+S41+S43-S44+S46+S47+Load_ROC!O$5</f>
        <v>1162.8267296537674</v>
      </c>
      <c r="T49" s="8">
        <f>T39+T41+T43-T44+T46+T47+Load_ROC!P$5</f>
        <v>1191.4277028149459</v>
      </c>
      <c r="U49" s="8">
        <f>U39+U41+U43-U44+U46+U47+Load_ROC!Q$5</f>
        <v>1246.7229201265909</v>
      </c>
      <c r="V49" s="8">
        <f>V39+V41+V43-V44+V46+V47+Load_ROC!R$5</f>
        <v>1350.7578773897301</v>
      </c>
      <c r="W49" s="8">
        <f>W39+W41+W43-W44+W46+W47+Load_ROC!S$5</f>
        <v>1474.610929406861</v>
      </c>
      <c r="X49" s="8">
        <f>X39+X41+X43-X44+X46+X47+Load_ROC!T$5</f>
        <v>1648.0307951483969</v>
      </c>
      <c r="Y49" s="8">
        <f>Y39+Y41+Y43-Y44+Y46+Y47+Load_ROC!U$5</f>
        <v>1649.4378227894781</v>
      </c>
      <c r="Z49" s="8">
        <f>Z39+Z41+Z43-Z44+Z46+Z47+Load_ROC!V$5</f>
        <v>1748.546398408844</v>
      </c>
      <c r="AA49" s="8">
        <f>AA39+AA41+AA43-AA44+AA46+AA47+Load_ROC!W$5</f>
        <v>1912.9677942508733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830.67644069428627</v>
      </c>
      <c r="J50" s="8">
        <f>J39+J45+J46+J47+Load_ROC!F$5</f>
        <v>864.54962057530963</v>
      </c>
      <c r="K50" s="8">
        <f>K39+K45+K46+K47+Load_ROC!G$5</f>
        <v>907.65117615419035</v>
      </c>
      <c r="L50" s="8">
        <f>L39+L45+L46+L47+Load_ROC!H$5</f>
        <v>923.01090058802299</v>
      </c>
      <c r="M50" s="8">
        <f>M39+M45+M46+M47+Load_ROC!I$5</f>
        <v>1001.9320119043341</v>
      </c>
      <c r="N50" s="8">
        <f>N39+N45+N46+N47+Load_ROC!J$5</f>
        <v>1083.1347612546774</v>
      </c>
      <c r="O50" s="8">
        <f>O39+O45+O46+O47+Load_ROC!K$5</f>
        <v>1228.4408732813101</v>
      </c>
      <c r="P50" s="8">
        <f>P39+P45+P46+P47+Load_ROC!L$5</f>
        <v>1182.9891061966475</v>
      </c>
      <c r="Q50" s="8">
        <f>Q39+Q45+Q46+Q47+Load_ROC!M$5</f>
        <v>1198.9802570170477</v>
      </c>
      <c r="R50" s="8">
        <f>R39+R45+R46+R47+Load_ROC!N$5</f>
        <v>1209.8604671776859</v>
      </c>
      <c r="S50" s="8">
        <f>S39+S45+S46+S47+Load_ROC!O$5</f>
        <v>1288.3306359037674</v>
      </c>
      <c r="T50" s="8">
        <f>T39+T45+T46+T47+Load_ROC!P$5</f>
        <v>1313.503390314946</v>
      </c>
      <c r="U50" s="8">
        <f>U39+U45+U46+U47+Load_ROC!Q$5</f>
        <v>1365.2152951265912</v>
      </c>
      <c r="V50" s="8">
        <f>V39+V45+V46+V47+Load_ROC!R$5</f>
        <v>1466.3706273897301</v>
      </c>
      <c r="W50" s="8">
        <f>W39+W45+W46+W47+Load_ROC!S$5</f>
        <v>1587.5731169068611</v>
      </c>
      <c r="X50" s="8">
        <f>X39+X45+X46+X47+Load_ROC!T$5</f>
        <v>1758.8771232733966</v>
      </c>
      <c r="Y50" s="8">
        <f>Y39+Y45+Y46+Y47+Load_ROC!U$5</f>
        <v>1773.395541539478</v>
      </c>
      <c r="Z50" s="8">
        <f>Z39+Z45+Z46+Z47+Load_ROC!V$5</f>
        <v>1879.3983046588439</v>
      </c>
      <c r="AA50" s="8">
        <f>AA39+AA45+AA46+AA47+Load_ROC!W$5</f>
        <v>2039.9463880008732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43.533515625</v>
      </c>
      <c r="J53" s="7">
        <f>SUMIF(data!$A:$A,$H$2&amp;" "&amp;$F53&amp;" "&amp;$H$3&amp;"_"&amp;J$38,data!$I:$I)/1000</f>
        <v>48.879367675781253</v>
      </c>
      <c r="K53" s="7">
        <f>SUMIF(data!$A:$A,$H$2&amp;" "&amp;$F53&amp;" "&amp;$H$3&amp;"_"&amp;K$38,data!$I:$I)/1000</f>
        <v>100.5618671875</v>
      </c>
      <c r="L53" s="7">
        <f>SUMIF(data!$A:$A,$H$2&amp;" "&amp;$F53&amp;" "&amp;$H$3&amp;"_"&amp;L$38,data!$I:$I)/1000</f>
        <v>102.12929296874999</v>
      </c>
      <c r="M53" s="7">
        <f>SUMIF(data!$A:$A,$H$2&amp;" "&amp;$F53&amp;" "&amp;$H$3&amp;"_"&amp;M$38,data!$I:$I)/1000</f>
        <v>182.96715234375</v>
      </c>
      <c r="N53" s="7">
        <f>SUMIF(data!$A:$A,$H$2&amp;" "&amp;$F53&amp;" "&amp;$H$3&amp;"_"&amp;N$38,data!$I:$I)/1000</f>
        <v>249.94339843750001</v>
      </c>
      <c r="O53" s="7">
        <f>SUMIF(data!$A:$A,$H$2&amp;" "&amp;$F53&amp;" "&amp;$H$3&amp;"_"&amp;O$38,data!$I:$I)/1000</f>
        <v>305.47770703125002</v>
      </c>
      <c r="P53" s="7">
        <f>SUMIF(data!$A:$A,$H$2&amp;" "&amp;$F53&amp;" "&amp;$H$3&amp;"_"&amp;P$38,data!$I:$I)/1000</f>
        <v>373.506140625</v>
      </c>
      <c r="Q53" s="7">
        <f>SUMIF(data!$A:$A,$H$2&amp;" "&amp;$F53&amp;" "&amp;$H$3&amp;"_"&amp;Q$38,data!$I:$I)/1000</f>
        <v>438.20315625000001</v>
      </c>
      <c r="R53" s="7">
        <f>SUMIF(data!$A:$A,$H$2&amp;" "&amp;$F53&amp;" "&amp;$H$3&amp;"_"&amp;R$38,data!$I:$I)/1000</f>
        <v>501.01313281249998</v>
      </c>
      <c r="S53" s="7">
        <f>SUMIF(data!$A:$A,$H$2&amp;" "&amp;$F53&amp;" "&amp;$H$3&amp;"_"&amp;S$38,data!$I:$I)/1000</f>
        <v>485.75580078125</v>
      </c>
      <c r="T53" s="7">
        <f>SUMIF(data!$A:$A,$H$2&amp;" "&amp;$F53&amp;" "&amp;$H$3&amp;"_"&amp;T$38,data!$I:$I)/1000</f>
        <v>473.75410156250001</v>
      </c>
      <c r="U53" s="7">
        <f>SUMIF(data!$A:$A,$H$2&amp;" "&amp;$F53&amp;" "&amp;$H$3&amp;"_"&amp;U$38,data!$I:$I)/1000</f>
        <v>459.52376562500001</v>
      </c>
      <c r="V53" s="7">
        <f>SUMIF(data!$A:$A,$H$2&amp;" "&amp;$F53&amp;" "&amp;$H$3&amp;"_"&amp;V$38,data!$I:$I)/1000</f>
        <v>449.11101171874998</v>
      </c>
      <c r="W53" s="7">
        <f>SUMIF(data!$A:$A,$H$2&amp;" "&amp;$F53&amp;" "&amp;$H$3&amp;"_"&amp;W$38,data!$I:$I)/1000</f>
        <v>441.40717187500002</v>
      </c>
      <c r="X53" s="7">
        <f>SUMIF(data!$A:$A,$H$2&amp;" "&amp;$F53&amp;" "&amp;$H$3&amp;"_"&amp;X$38,data!$I:$I)/1000</f>
        <v>427.2281015625</v>
      </c>
      <c r="Y53" s="7">
        <f>SUMIF(data!$A:$A,$H$2&amp;" "&amp;$F53&amp;" "&amp;$H$3&amp;"_"&amp;Y$38,data!$I:$I)/1000</f>
        <v>502.73144921875002</v>
      </c>
      <c r="Z53" s="7">
        <f>SUMIF(data!$A:$A,$H$2&amp;" "&amp;$F53&amp;" "&amp;$H$3&amp;"_"&amp;Z$38,data!$I:$I)/1000</f>
        <v>543.91496484375</v>
      </c>
      <c r="AA53" s="7">
        <f>SUMIF(data!$A:$A,$H$2&amp;" "&amp;$F53&amp;" "&amp;$H$3&amp;"_"&amp;AA$38,data!$I:$I)/1000</f>
        <v>651.08128124999996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43.533515625</v>
      </c>
      <c r="J54" s="7">
        <f>SUMIF(data!$A:$A,$H$2&amp;" "&amp;$F54&amp;" "&amp;$H$3&amp;"_"&amp;J$38,data!$I:$I)/1000</f>
        <v>48.879367675781253</v>
      </c>
      <c r="K54" s="7">
        <f>SUMIF(data!$A:$A,$H$2&amp;" "&amp;$F54&amp;" "&amp;$H$3&amp;"_"&amp;K$38,data!$I:$I)/1000</f>
        <v>82.437646484374994</v>
      </c>
      <c r="L54" s="7">
        <f>SUMIF(data!$A:$A,$H$2&amp;" "&amp;$F54&amp;" "&amp;$H$3&amp;"_"&amp;L$38,data!$I:$I)/1000</f>
        <v>84.946048828125001</v>
      </c>
      <c r="M54" s="7">
        <f>SUMIF(data!$A:$A,$H$2&amp;" "&amp;$F54&amp;" "&amp;$H$3&amp;"_"&amp;M$38,data!$I:$I)/1000</f>
        <v>155.03186328125</v>
      </c>
      <c r="N54" s="7">
        <f>SUMIF(data!$A:$A,$H$2&amp;" "&amp;$F54&amp;" "&amp;$H$3&amp;"_"&amp;N$38,data!$I:$I)/1000</f>
        <v>199.22161718749999</v>
      </c>
      <c r="O54" s="7">
        <f>SUMIF(data!$A:$A,$H$2&amp;" "&amp;$F54&amp;" "&amp;$H$3&amp;"_"&amp;O$38,data!$I:$I)/1000</f>
        <v>229.42934765625</v>
      </c>
      <c r="P54" s="7">
        <f>SUMIF(data!$A:$A,$H$2&amp;" "&amp;$F54&amp;" "&amp;$H$3&amp;"_"&amp;P$38,data!$I:$I)/1000</f>
        <v>272.91968750000001</v>
      </c>
      <c r="Q54" s="7">
        <f>SUMIF(data!$A:$A,$H$2&amp;" "&amp;$F54&amp;" "&amp;$H$3&amp;"_"&amp;Q$38,data!$I:$I)/1000</f>
        <v>314.78668750000003</v>
      </c>
      <c r="R54" s="7">
        <f>SUMIF(data!$A:$A,$H$2&amp;" "&amp;$F54&amp;" "&amp;$H$3&amp;"_"&amp;R$38,data!$I:$I)/1000</f>
        <v>355.22728906250001</v>
      </c>
      <c r="S54" s="7">
        <f>SUMIF(data!$A:$A,$H$2&amp;" "&amp;$F54&amp;" "&amp;$H$3&amp;"_"&amp;S$38,data!$I:$I)/1000</f>
        <v>346.98139453124998</v>
      </c>
      <c r="T54" s="7">
        <f>SUMIF(data!$A:$A,$H$2&amp;" "&amp;$F54&amp;" "&amp;$H$3&amp;"_"&amp;T$38,data!$I:$I)/1000</f>
        <v>341.2866953125</v>
      </c>
      <c r="U54" s="7">
        <f>SUMIF(data!$A:$A,$H$2&amp;" "&amp;$F54&amp;" "&amp;$H$3&amp;"_"&amp;U$38,data!$I:$I)/1000</f>
        <v>333.07967187499997</v>
      </c>
      <c r="V54" s="7">
        <f>SUMIF(data!$A:$A,$H$2&amp;" "&amp;$F54&amp;" "&amp;$H$3&amp;"_"&amp;V$38,data!$I:$I)/1000</f>
        <v>327.60588671875001</v>
      </c>
      <c r="W54" s="7">
        <f>SUMIF(data!$A:$A,$H$2&amp;" "&amp;$F54&amp;" "&amp;$H$3&amp;"_"&amp;W$38,data!$I:$I)/1000</f>
        <v>324.406265625</v>
      </c>
      <c r="X54" s="7">
        <f>SUMIF(data!$A:$A,$H$2&amp;" "&amp;$F54&amp;" "&amp;$H$3&amp;"_"&amp;X$38,data!$I:$I)/1000</f>
        <v>313.97952343750001</v>
      </c>
      <c r="Y54" s="7">
        <f>SUMIF(data!$A:$A,$H$2&amp;" "&amp;$F54&amp;" "&amp;$H$3&amp;"_"&amp;Y$38,data!$I:$I)/1000</f>
        <v>361.95098046875</v>
      </c>
      <c r="Z54" s="7">
        <f>SUMIF(data!$A:$A,$H$2&amp;" "&amp;$F54&amp;" "&amp;$H$3&amp;"_"&amp;Z$38,data!$I:$I)/1000</f>
        <v>387.95493359375001</v>
      </c>
      <c r="AA54" s="7">
        <f>SUMIF(data!$A:$A,$H$2&amp;" "&amp;$F54&amp;" "&amp;$H$3&amp;"_"&amp;AA$38,data!$I:$I)/1000</f>
        <v>502.22884375000001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43.533515625</v>
      </c>
      <c r="J55" s="7">
        <f>SUMIF(data!$A:$A,$H$2&amp;" "&amp;$F55&amp;" "&amp;$H$3&amp;"_"&amp;J$38,data!$I:$I)/1000</f>
        <v>48.879367675781253</v>
      </c>
      <c r="K55" s="7">
        <f>SUMIF(data!$A:$A,$H$2&amp;" "&amp;$F55&amp;" "&amp;$H$3&amp;"_"&amp;K$38,data!$I:$I)/1000</f>
        <v>91.264503906249999</v>
      </c>
      <c r="L55" s="7">
        <f>SUMIF(data!$A:$A,$H$2&amp;" "&amp;$F55&amp;" "&amp;$H$3&amp;"_"&amp;L$38,data!$I:$I)/1000</f>
        <v>93.314628906249993</v>
      </c>
      <c r="M55" s="7">
        <f>SUMIF(data!$A:$A,$H$2&amp;" "&amp;$F55&amp;" "&amp;$H$3&amp;"_"&amp;M$38,data!$I:$I)/1000</f>
        <v>160.75811328124999</v>
      </c>
      <c r="N55" s="7">
        <f>SUMIF(data!$A:$A,$H$2&amp;" "&amp;$F55&amp;" "&amp;$H$3&amp;"_"&amp;N$38,data!$I:$I)/1000</f>
        <v>216.51610156250001</v>
      </c>
      <c r="O55" s="7">
        <f>SUMIF(data!$A:$A,$H$2&amp;" "&amp;$F55&amp;" "&amp;$H$3&amp;"_"&amp;O$38,data!$I:$I)/1000</f>
        <v>259.51076953124999</v>
      </c>
      <c r="P55" s="7">
        <f>SUMIF(data!$A:$A,$H$2&amp;" "&amp;$F55&amp;" "&amp;$H$3&amp;"_"&amp;P$38,data!$I:$I)/1000</f>
        <v>315.36348437499998</v>
      </c>
      <c r="Q55" s="7">
        <f>SUMIF(data!$A:$A,$H$2&amp;" "&amp;$F55&amp;" "&amp;$H$3&amp;"_"&amp;Q$38,data!$I:$I)/1000</f>
        <v>368.77381250000002</v>
      </c>
      <c r="R55" s="7">
        <f>SUMIF(data!$A:$A,$H$2&amp;" "&amp;$F55&amp;" "&amp;$H$3&amp;"_"&amp;R$38,data!$I:$I)/1000</f>
        <v>420.4973515625</v>
      </c>
      <c r="S55" s="7">
        <f>SUMIF(data!$A:$A,$H$2&amp;" "&amp;$F55&amp;" "&amp;$H$3&amp;"_"&amp;S$38,data!$I:$I)/1000</f>
        <v>408.95083203125</v>
      </c>
      <c r="T55" s="7">
        <f>SUMIF(data!$A:$A,$H$2&amp;" "&amp;$F55&amp;" "&amp;$H$3&amp;"_"&amp;T$38,data!$I:$I)/1000</f>
        <v>400.28275781249999</v>
      </c>
      <c r="U55" s="7">
        <f>SUMIF(data!$A:$A,$H$2&amp;" "&amp;$F55&amp;" "&amp;$H$3&amp;"_"&amp;U$38,data!$I:$I)/1000</f>
        <v>389.27982812499999</v>
      </c>
      <c r="V55" s="7">
        <f>SUMIF(data!$A:$A,$H$2&amp;" "&amp;$F55&amp;" "&amp;$H$3&amp;"_"&amp;V$38,data!$I:$I)/1000</f>
        <v>381.52982421874998</v>
      </c>
      <c r="W55" s="7">
        <f>SUMIF(data!$A:$A,$H$2&amp;" "&amp;$F55&amp;" "&amp;$H$3&amp;"_"&amp;W$38,data!$I:$I)/1000</f>
        <v>376.269515625</v>
      </c>
      <c r="X55" s="7">
        <f>SUMIF(data!$A:$A,$H$2&amp;" "&amp;$F55&amp;" "&amp;$H$3&amp;"_"&amp;X$38,data!$I:$I)/1000</f>
        <v>364.13872656249998</v>
      </c>
      <c r="Y55" s="7">
        <f>SUMIF(data!$A:$A,$H$2&amp;" "&amp;$F55&amp;" "&amp;$H$3&amp;"_"&amp;Y$38,data!$I:$I)/1000</f>
        <v>425.95085546874998</v>
      </c>
      <c r="Z55" s="7">
        <f>SUMIF(data!$A:$A,$H$2&amp;" "&amp;$F55&amp;" "&amp;$H$3&amp;"_"&amp;Z$38,data!$I:$I)/1000</f>
        <v>459.39952734374998</v>
      </c>
      <c r="AA55" s="7">
        <f>SUMIF(data!$A:$A,$H$2&amp;" "&amp;$F55&amp;" "&amp;$H$3&amp;"_"&amp;AA$38,data!$I:$I)/1000</f>
        <v>570.33581249999997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112.44716406249999</v>
      </c>
      <c r="K56" s="7">
        <f>SUMIF(data!$A:$A,$H$2&amp;" "&amp;$F56&amp;" "&amp;$H$3&amp;"_"&amp;K$38,data!$N:$N)/1000</f>
        <v>99.630482421875001</v>
      </c>
      <c r="L56" s="7">
        <f>SUMIF(data!$A:$A,$H$2&amp;" "&amp;$F56&amp;" "&amp;$H$3&amp;"_"&amp;L$38,data!$N:$N)/1000</f>
        <v>104.129380859375</v>
      </c>
      <c r="M56" s="7">
        <f>SUMIF(data!$A:$A,$H$2&amp;" "&amp;$F56&amp;" "&amp;$H$3&amp;"_"&amp;M$38,data!$N:$N)/1000</f>
        <v>141.33424902343751</v>
      </c>
      <c r="N56" s="7">
        <f>SUMIF(data!$A:$A,$H$2&amp;" "&amp;$F56&amp;" "&amp;$H$3&amp;"_"&amp;N$38,data!$N:$N)/1000</f>
        <v>173.65975390624999</v>
      </c>
      <c r="O56" s="7">
        <f>SUMIF(data!$A:$A,$H$2&amp;" "&amp;$F56&amp;" "&amp;$H$3&amp;"_"&amp;O$38,data!$N:$N)/1000</f>
        <v>220.31189843749999</v>
      </c>
      <c r="P56" s="7">
        <f>SUMIF(data!$A:$A,$H$2&amp;" "&amp;$F56&amp;" "&amp;$H$3&amp;"_"&amp;P$38,data!$N:$N)/1000</f>
        <v>167.81440234375</v>
      </c>
      <c r="Q56" s="7">
        <f>SUMIF(data!$A:$A,$H$2&amp;" "&amp;$F56&amp;" "&amp;$H$3&amp;"_"&amp;Q$38,data!$N:$N)/1000</f>
        <v>120.2611484375</v>
      </c>
      <c r="R56" s="7">
        <f>SUMIF(data!$A:$A,$H$2&amp;" "&amp;$F56&amp;" "&amp;$H$3&amp;"_"&amp;R$38,data!$N:$N)/1000</f>
        <v>74.040691406250005</v>
      </c>
      <c r="S56" s="7">
        <f>SUMIF(data!$A:$A,$H$2&amp;" "&amp;$F56&amp;" "&amp;$H$3&amp;"_"&amp;S$38,data!$N:$N)/1000</f>
        <v>79.594597656250002</v>
      </c>
      <c r="T56" s="7">
        <f>SUMIF(data!$A:$A,$H$2&amp;" "&amp;$F56&amp;" "&amp;$H$3&amp;"_"&amp;T$38,data!$N:$N)/1000</f>
        <v>95.780901367187496</v>
      </c>
      <c r="U56" s="7">
        <f>SUMIF(data!$A:$A,$H$2&amp;" "&amp;$F56&amp;" "&amp;$H$3&amp;"_"&amp;U$38,data!$N:$N)/1000</f>
        <v>123.93708984375</v>
      </c>
      <c r="V56" s="7">
        <f>SUMIF(data!$A:$A,$H$2&amp;" "&amp;$F56&amp;" "&amp;$H$3&amp;"_"&amp;V$38,data!$N:$N)/1000</f>
        <v>137.51421875</v>
      </c>
      <c r="W56" s="7">
        <f>SUMIF(data!$A:$A,$H$2&amp;" "&amp;$F56&amp;" "&amp;$H$3&amp;"_"&amp;W$38,data!$N:$N)/1000</f>
        <v>152.16725</v>
      </c>
      <c r="X56" s="7">
        <f>SUMIF(data!$A:$A,$H$2&amp;" "&amp;$F56&amp;" "&amp;$H$3&amp;"_"&amp;X$38,data!$N:$N)/1000</f>
        <v>203.03396875000001</v>
      </c>
      <c r="Y56" s="7">
        <f>SUMIF(data!$A:$A,$H$2&amp;" "&amp;$F56&amp;" "&amp;$H$3&amp;"_"&amp;Y$38,data!$N:$N)/1000</f>
        <v>188.09575781250001</v>
      </c>
      <c r="Z56" s="7">
        <f>SUMIF(data!$A:$A,$H$2&amp;" "&amp;$F56&amp;" "&amp;$H$3&amp;"_"&amp;Z$38,data!$N:$N)/1000</f>
        <v>216.94662500000001</v>
      </c>
      <c r="AA56" s="7">
        <f>SUMIF(data!$A:$A,$H$2&amp;" "&amp;$F56&amp;" "&amp;$H$3&amp;"_"&amp;AA$38,data!$N:$N)/1000</f>
        <v>264.838171875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115.6230234375</v>
      </c>
      <c r="J57" s="7">
        <f>SUMIF(data!$A:$A,$H$2&amp;" "&amp;$F57&amp;" "&amp;$H$3&amp;"_"&amp;J$38,data!$H:$H)/1000</f>
        <v>135.40451562499999</v>
      </c>
      <c r="K57" s="7">
        <f>SUMIF(data!$A:$A,$H$2&amp;" "&amp;$F57&amp;" "&amp;$H$3&amp;"_"&amp;K$38,data!$H:$H)/1000</f>
        <v>161.90351171875</v>
      </c>
      <c r="L57" s="7">
        <f>SUMIF(data!$A:$A,$H$2&amp;" "&amp;$F57&amp;" "&amp;$H$3&amp;"_"&amp;L$38,data!$H:$H)/1000</f>
        <v>170.19971874999999</v>
      </c>
      <c r="M57" s="7">
        <f>SUMIF(data!$A:$A,$H$2&amp;" "&amp;$F57&amp;" "&amp;$H$3&amp;"_"&amp;M$38,data!$H:$H)/1000</f>
        <v>214.45866406249999</v>
      </c>
      <c r="N57" s="7">
        <f>SUMIF(data!$A:$A,$H$2&amp;" "&amp;$F57&amp;" "&amp;$H$3&amp;"_"&amp;N$38,data!$H:$H)/1000</f>
        <v>240.31957031249999</v>
      </c>
      <c r="O57" s="7">
        <f>SUMIF(data!$A:$A,$H$2&amp;" "&amp;$F57&amp;" "&amp;$H$3&amp;"_"&amp;O$38,data!$H:$H)/1000</f>
        <v>255.4665</v>
      </c>
      <c r="P57" s="7">
        <f>SUMIF(data!$A:$A,$H$2&amp;" "&amp;$F57&amp;" "&amp;$H$3&amp;"_"&amp;P$38,data!$H:$H)/1000</f>
        <v>261.44667968750002</v>
      </c>
      <c r="Q57" s="7">
        <f>SUMIF(data!$A:$A,$H$2&amp;" "&amp;$F57&amp;" "&amp;$H$3&amp;"_"&amp;Q$38,data!$H:$H)/1000</f>
        <v>271.91275000000002</v>
      </c>
      <c r="R57" s="7">
        <f>SUMIF(data!$A:$A,$H$2&amp;" "&amp;$F57&amp;" "&amp;$H$3&amp;"_"&amp;R$38,data!$H:$H)/1000</f>
        <v>285.40518750000001</v>
      </c>
      <c r="S57" s="7">
        <f>SUMIF(data!$A:$A,$H$2&amp;" "&amp;$F57&amp;" "&amp;$H$3&amp;"_"&amp;S$38,data!$H:$H)/1000</f>
        <v>296.23946875000001</v>
      </c>
      <c r="T57" s="7">
        <f>SUMIF(data!$A:$A,$H$2&amp;" "&amp;$F57&amp;" "&amp;$H$3&amp;"_"&amp;T$38,data!$H:$H)/1000</f>
        <v>310.62451562500002</v>
      </c>
      <c r="U57" s="7">
        <f>SUMIF(data!$A:$A,$H$2&amp;" "&amp;$F57&amp;" "&amp;$H$3&amp;"_"&amp;U$38,data!$H:$H)/1000</f>
        <v>320.58792187500001</v>
      </c>
      <c r="V57" s="7">
        <f>SUMIF(data!$A:$A,$H$2&amp;" "&amp;$F57&amp;" "&amp;$H$3&amp;"_"&amp;V$38,data!$H:$H)/1000</f>
        <v>334.70668749999999</v>
      </c>
      <c r="W57" s="7">
        <f>SUMIF(data!$A:$A,$H$2&amp;" "&amp;$F57&amp;" "&amp;$H$3&amp;"_"&amp;W$38,data!$H:$H)/1000</f>
        <v>344.457296875</v>
      </c>
      <c r="X57" s="7">
        <f>SUMIF(data!$A:$A,$H$2&amp;" "&amp;$F57&amp;" "&amp;$H$3&amp;"_"&amp;X$38,data!$H:$H)/1000</f>
        <v>355.80289843750001</v>
      </c>
      <c r="Y57" s="7">
        <f>SUMIF(data!$A:$A,$H$2&amp;" "&amp;$F57&amp;" "&amp;$H$3&amp;"_"&amp;Y$38,data!$H:$H)/1000</f>
        <v>359.06932812500003</v>
      </c>
      <c r="Z57" s="7">
        <f>SUMIF(data!$A:$A,$H$2&amp;" "&amp;$F57&amp;" "&amp;$H$3&amp;"_"&amp;Z$38,data!$H:$H)/1000</f>
        <v>370.847109375</v>
      </c>
      <c r="AA57" s="7">
        <f>SUMIF(data!$A:$A,$H$2&amp;" "&amp;$F57&amp;" "&amp;$H$3&amp;"_"&amp;AA$38,data!$H:$H)/1000</f>
        <v>383.03928124999999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35.743078125000011</v>
      </c>
      <c r="J58" s="8">
        <f t="shared" ref="J58" si="17">SUM(J55:J56)-J57</f>
        <v>25.922016113281245</v>
      </c>
      <c r="K58" s="8">
        <f t="shared" ref="K58:AA58" si="18">SUM(K55:K56)-K57</f>
        <v>28.991474609375018</v>
      </c>
      <c r="L58" s="8">
        <f t="shared" si="18"/>
        <v>27.244291015625009</v>
      </c>
      <c r="M58" s="8">
        <f t="shared" si="18"/>
        <v>87.633698242187535</v>
      </c>
      <c r="N58" s="8">
        <f t="shared" si="18"/>
        <v>149.85628515625001</v>
      </c>
      <c r="O58" s="8">
        <f t="shared" si="18"/>
        <v>224.35616796875001</v>
      </c>
      <c r="P58" s="8">
        <f t="shared" si="18"/>
        <v>221.73120703124994</v>
      </c>
      <c r="Q58" s="8">
        <f t="shared" si="18"/>
        <v>217.12221093750003</v>
      </c>
      <c r="R58" s="8">
        <f t="shared" si="18"/>
        <v>209.13285546874999</v>
      </c>
      <c r="S58" s="8">
        <f t="shared" si="18"/>
        <v>192.3059609375</v>
      </c>
      <c r="T58" s="8">
        <f t="shared" si="18"/>
        <v>185.43914355468746</v>
      </c>
      <c r="U58" s="8">
        <f t="shared" si="18"/>
        <v>192.62899609374995</v>
      </c>
      <c r="V58" s="8">
        <f t="shared" si="18"/>
        <v>184.33735546874999</v>
      </c>
      <c r="W58" s="8">
        <f t="shared" si="18"/>
        <v>183.97946875000002</v>
      </c>
      <c r="X58" s="8">
        <f t="shared" si="18"/>
        <v>211.36979687499996</v>
      </c>
      <c r="Y58" s="8">
        <f t="shared" si="18"/>
        <v>254.97728515624993</v>
      </c>
      <c r="Z58" s="8">
        <f t="shared" si="18"/>
        <v>305.49904296874996</v>
      </c>
      <c r="AA58" s="8">
        <f t="shared" si="18"/>
        <v>452.13470312499993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60.892121093749999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34.340730468750003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830.67644069428627</v>
      </c>
      <c r="J61" s="8">
        <f>J52+J53+J56-J57+J59+J60+Load_ROC!F$5</f>
        <v>864.54962057530963</v>
      </c>
      <c r="K61" s="8">
        <f>K52+K53+K56-K57+K59+K60+Load_ROC!G$5</f>
        <v>916.94853943544024</v>
      </c>
      <c r="L61" s="8">
        <f>L52+L53+L56-L57+L59+L60+Load_ROC!H$5</f>
        <v>931.82556465052301</v>
      </c>
      <c r="M61" s="8">
        <f>M52+M53+M56-M57+M59+M60+Load_ROC!I$5</f>
        <v>1022.1621212793341</v>
      </c>
      <c r="N61" s="8">
        <f>N52+N53+N56-N57+N59+N60+Load_ROC!J$5</f>
        <v>1113.6897026609274</v>
      </c>
      <c r="O61" s="8">
        <f>O52+O53+O56-O57+O59+O60+Load_ROC!K$5</f>
        <v>1272.5224357813102</v>
      </c>
      <c r="P61" s="8">
        <f>P52+P53+P56-P57+P59+P60+Load_ROC!L$5</f>
        <v>1239.2919811966476</v>
      </c>
      <c r="Q61" s="8">
        <f>Q52+Q53+Q56-Q57+Q59+Q60+Load_ROC!M$5</f>
        <v>1269.0230140971257</v>
      </c>
      <c r="R61" s="8">
        <f>R52+R53+R56-R57+R59+R60+Load_ROC!N$5</f>
        <v>1294.7200687401858</v>
      </c>
      <c r="S61" s="8">
        <f>S52+S53+S56-S57+S59+S60+Load_ROC!O$5</f>
        <v>1298.8166905912674</v>
      </c>
      <c r="T61" s="8">
        <f>T52+T53+T56-T57+T59+T60+Load_ROC!P$5</f>
        <v>1314.2664078930711</v>
      </c>
      <c r="U61" s="8">
        <f>U52+U53+U56-U57+U59+U60+Load_ROC!Q$5</f>
        <v>1342.392009970341</v>
      </c>
      <c r="V61" s="8">
        <f>V52+V53+V56-V57+V59+V60+Load_ROC!R$5</f>
        <v>1356.7636312959801</v>
      </c>
      <c r="W61" s="8">
        <f>W52+W53+W56-W57+W59+W60+Load_ROC!S$5</f>
        <v>1384.884921594361</v>
      </c>
      <c r="X61" s="8">
        <f>X52+X53+X56-X57+X59+X60+Load_ROC!T$5</f>
        <v>1468.7207092108965</v>
      </c>
      <c r="Y61" s="8">
        <f>Y52+Y53+Y56-Y57+Y59+Y60+Load_ROC!U$5</f>
        <v>1514.8450298207281</v>
      </c>
      <c r="Z61" s="8">
        <f>Z52+Z53+Z56-Z57+Z59+Z60+Load_ROC!V$5</f>
        <v>1599.335615205719</v>
      </c>
      <c r="AA61" s="8">
        <f>AA52+AA53+AA56-AA57+AA59+AA60+Load_ROC!W$5</f>
        <v>1767.4458899539982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830.67644069428627</v>
      </c>
      <c r="J62" s="8">
        <f>J52+J54+J56-J57+J59+J60+Load_ROC!F$5</f>
        <v>864.54962057530963</v>
      </c>
      <c r="K62" s="8">
        <f>K52+K54+K56-K57+K59+K60+Load_ROC!G$5</f>
        <v>898.82431873231519</v>
      </c>
      <c r="L62" s="8">
        <f>L52+L54+L56-L57+L59+L60+Load_ROC!H$5</f>
        <v>914.64232050989801</v>
      </c>
      <c r="M62" s="8">
        <f>M52+M54+M56-M57+M59+M60+Load_ROC!I$5</f>
        <v>994.22683221683405</v>
      </c>
      <c r="N62" s="8">
        <f>N52+N54+N56-N57+N59+N60+Load_ROC!J$5</f>
        <v>1062.9679214109274</v>
      </c>
      <c r="O62" s="8">
        <f>O52+O54+O56-O57+O59+O60+Load_ROC!K$5</f>
        <v>1196.4740764063101</v>
      </c>
      <c r="P62" s="8">
        <f>P52+P54+P56-P57+P59+P60+Load_ROC!L$5</f>
        <v>1138.7055280716477</v>
      </c>
      <c r="Q62" s="8">
        <f>Q52+Q54+Q56-Q57+Q59+Q60+Load_ROC!M$5</f>
        <v>1145.6065453471258</v>
      </c>
      <c r="R62" s="8">
        <f>R52+R54+R56-R57+R59+R60+Load_ROC!N$5</f>
        <v>1148.9342249901858</v>
      </c>
      <c r="S62" s="8">
        <f>S52+S54+S56-S57+S59+S60+Load_ROC!O$5</f>
        <v>1160.0422843412673</v>
      </c>
      <c r="T62" s="8">
        <f>T52+T54+T56-T57+T59+T60+Load_ROC!P$5</f>
        <v>1181.7990016430708</v>
      </c>
      <c r="U62" s="8">
        <f>U52+U54+U56-U57+U59+U60+Load_ROC!Q$5</f>
        <v>1215.9479162203411</v>
      </c>
      <c r="V62" s="8">
        <f>V52+V54+V56-V57+V59+V60+Load_ROC!R$5</f>
        <v>1235.2585062959802</v>
      </c>
      <c r="W62" s="8">
        <f>W52+W54+W56-W57+W59+W60+Load_ROC!S$5</f>
        <v>1267.8840153443612</v>
      </c>
      <c r="X62" s="8">
        <f>X52+X54+X56-X57+X59+X60+Load_ROC!T$5</f>
        <v>1355.4721310858968</v>
      </c>
      <c r="Y62" s="8">
        <f>Y52+Y54+Y56-Y57+Y59+Y60+Load_ROC!U$5</f>
        <v>1374.0645610707279</v>
      </c>
      <c r="Z62" s="8">
        <f>Z52+Z54+Z56-Z57+Z59+Z60+Load_ROC!V$5</f>
        <v>1443.3755839557191</v>
      </c>
      <c r="AA62" s="8">
        <f>AA52+AA54+AA56-AA57+AA59+AA60+Load_ROC!W$5</f>
        <v>1618.5934524539985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830.67644069428627</v>
      </c>
      <c r="J63" s="8">
        <f>J52+J58+J59+J60+Load_ROC!F$5</f>
        <v>864.54962057530963</v>
      </c>
      <c r="K63" s="8">
        <f>K52+K58+K59+K60+Load_ROC!G$5</f>
        <v>907.65117615419035</v>
      </c>
      <c r="L63" s="8">
        <f>L52+L58+L59+L60+Load_ROC!H$5</f>
        <v>923.01090058802299</v>
      </c>
      <c r="M63" s="8">
        <f>M52+M58+M59+M60+Load_ROC!I$5</f>
        <v>999.9530822168341</v>
      </c>
      <c r="N63" s="8">
        <f>N52+N58+N59+N60+Load_ROC!J$5</f>
        <v>1080.2624057859275</v>
      </c>
      <c r="O63" s="8">
        <f>O52+O58+O59+O60+Load_ROC!K$5</f>
        <v>1226.5554982813101</v>
      </c>
      <c r="P63" s="8">
        <f>P52+P58+P59+P60+Load_ROC!L$5</f>
        <v>1181.1493249466475</v>
      </c>
      <c r="Q63" s="8">
        <f>Q52+Q58+Q59+Q60+Load_ROC!M$5</f>
        <v>1199.5936703471259</v>
      </c>
      <c r="R63" s="8">
        <f>R52+R58+R59+R60+Load_ROC!N$5</f>
        <v>1214.2042874901858</v>
      </c>
      <c r="S63" s="8">
        <f>S52+S58+S59+S60+Load_ROC!O$5</f>
        <v>1222.0117218412674</v>
      </c>
      <c r="T63" s="8">
        <f>T52+T58+T59+T60+Load_ROC!P$5</f>
        <v>1240.7950641430707</v>
      </c>
      <c r="U63" s="8">
        <f>U52+U58+U59+U60+Load_ROC!Q$5</f>
        <v>1272.148072470341</v>
      </c>
      <c r="V63" s="8">
        <f>V52+V58+V59+V60+Load_ROC!R$5</f>
        <v>1289.1824437959801</v>
      </c>
      <c r="W63" s="8">
        <f>W52+W58+W59+W60+Load_ROC!S$5</f>
        <v>1319.747265344361</v>
      </c>
      <c r="X63" s="8">
        <f>X52+X58+X59+X60+Load_ROC!T$5</f>
        <v>1405.6313342108965</v>
      </c>
      <c r="Y63" s="8">
        <f>Y52+Y58+Y59+Y60+Load_ROC!U$5</f>
        <v>1438.0644360707279</v>
      </c>
      <c r="Z63" s="8">
        <f>Z52+Z58+Z59+Z60+Load_ROC!V$5</f>
        <v>1514.8201777057188</v>
      </c>
      <c r="AA63" s="8">
        <f>AA52+AA58+AA59+AA60+Load_ROC!W$5</f>
        <v>1686.7004212039983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43.533515625</v>
      </c>
      <c r="J66" s="7">
        <f>SUMIF(data!$A:$A,$H$2&amp;" "&amp;$F66&amp;" "&amp;$H$3&amp;"_"&amp;J$38,data!$I:$I)/1000</f>
        <v>48.879367675781253</v>
      </c>
      <c r="K66" s="7">
        <f>SUMIF(data!$A:$A,$H$2&amp;" "&amp;$F66&amp;" "&amp;$H$3&amp;"_"&amp;K$38,data!$I:$I)/1000</f>
        <v>100.5618671875</v>
      </c>
      <c r="L66" s="7">
        <f>SUMIF(data!$A:$A,$H$2&amp;" "&amp;$F66&amp;" "&amp;$H$3&amp;"_"&amp;L$38,data!$I:$I)/1000</f>
        <v>102.12929296874999</v>
      </c>
      <c r="M66" s="7">
        <f>SUMIF(data!$A:$A,$H$2&amp;" "&amp;$F66&amp;" "&amp;$H$3&amp;"_"&amp;M$38,data!$I:$I)/1000</f>
        <v>182.96715234375</v>
      </c>
      <c r="N66" s="7">
        <f>SUMIF(data!$A:$A,$H$2&amp;" "&amp;$F66&amp;" "&amp;$H$3&amp;"_"&amp;N$38,data!$I:$I)/1000</f>
        <v>249.94339843750001</v>
      </c>
      <c r="O66" s="7">
        <f>SUMIF(data!$A:$A,$H$2&amp;" "&amp;$F66&amp;" "&amp;$H$3&amp;"_"&amp;O$38,data!$I:$I)/1000</f>
        <v>305.47770703125002</v>
      </c>
      <c r="P66" s="7">
        <f>SUMIF(data!$A:$A,$H$2&amp;" "&amp;$F66&amp;" "&amp;$H$3&amp;"_"&amp;P$38,data!$I:$I)/1000</f>
        <v>373.506140625</v>
      </c>
      <c r="Q66" s="7">
        <f>SUMIF(data!$A:$A,$H$2&amp;" "&amp;$F66&amp;" "&amp;$H$3&amp;"_"&amp;Q$38,data!$I:$I)/1000</f>
        <v>438.20315625000001</v>
      </c>
      <c r="R66" s="7">
        <f>SUMIF(data!$A:$A,$H$2&amp;" "&amp;$F66&amp;" "&amp;$H$3&amp;"_"&amp;R$38,data!$I:$I)/1000</f>
        <v>501.01313281249998</v>
      </c>
      <c r="S66" s="7">
        <f>SUMIF(data!$A:$A,$H$2&amp;" "&amp;$F66&amp;" "&amp;$H$3&amp;"_"&amp;S$38,data!$I:$I)/1000</f>
        <v>485.75580078125</v>
      </c>
      <c r="T66" s="7">
        <f>SUMIF(data!$A:$A,$H$2&amp;" "&amp;$F66&amp;" "&amp;$H$3&amp;"_"&amp;T$38,data!$I:$I)/1000</f>
        <v>473.75410156250001</v>
      </c>
      <c r="U66" s="7">
        <f>SUMIF(data!$A:$A,$H$2&amp;" "&amp;$F66&amp;" "&amp;$H$3&amp;"_"&amp;U$38,data!$I:$I)/1000</f>
        <v>459.52376562500001</v>
      </c>
      <c r="V66" s="7">
        <f>SUMIF(data!$A:$A,$H$2&amp;" "&amp;$F66&amp;" "&amp;$H$3&amp;"_"&amp;V$38,data!$I:$I)/1000</f>
        <v>449.11101171874998</v>
      </c>
      <c r="W66" s="7">
        <f>SUMIF(data!$A:$A,$H$2&amp;" "&amp;$F66&amp;" "&amp;$H$3&amp;"_"&amp;W$38,data!$I:$I)/1000</f>
        <v>441.40717187500002</v>
      </c>
      <c r="X66" s="7">
        <f>SUMIF(data!$A:$A,$H$2&amp;" "&amp;$F66&amp;" "&amp;$H$3&amp;"_"&amp;X$38,data!$I:$I)/1000</f>
        <v>427.2281015625</v>
      </c>
      <c r="Y66" s="7">
        <f>SUMIF(data!$A:$A,$H$2&amp;" "&amp;$F66&amp;" "&amp;$H$3&amp;"_"&amp;Y$38,data!$I:$I)/1000</f>
        <v>502.73144921875002</v>
      </c>
      <c r="Z66" s="7">
        <f>SUMIF(data!$A:$A,$H$2&amp;" "&amp;$F66&amp;" "&amp;$H$3&amp;"_"&amp;Z$38,data!$I:$I)/1000</f>
        <v>543.91496484375</v>
      </c>
      <c r="AA66" s="7">
        <f>SUMIF(data!$A:$A,$H$2&amp;" "&amp;$F66&amp;" "&amp;$H$3&amp;"_"&amp;AA$38,data!$I:$I)/1000</f>
        <v>651.08128124999996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43.533515625</v>
      </c>
      <c r="J67" s="7">
        <f>SUMIF(data!$A:$A,$H$2&amp;" "&amp;$F67&amp;" "&amp;$H$3&amp;"_"&amp;J$38,data!$I:$I)/1000</f>
        <v>48.879367675781253</v>
      </c>
      <c r="K67" s="7">
        <f>SUMIF(data!$A:$A,$H$2&amp;" "&amp;$F67&amp;" "&amp;$H$3&amp;"_"&amp;K$38,data!$I:$I)/1000</f>
        <v>82.437646484374994</v>
      </c>
      <c r="L67" s="7">
        <f>SUMIF(data!$A:$A,$H$2&amp;" "&amp;$F67&amp;" "&amp;$H$3&amp;"_"&amp;L$38,data!$I:$I)/1000</f>
        <v>84.946048828125001</v>
      </c>
      <c r="M67" s="7">
        <f>SUMIF(data!$A:$A,$H$2&amp;" "&amp;$F67&amp;" "&amp;$H$3&amp;"_"&amp;M$38,data!$I:$I)/1000</f>
        <v>155.03186328125</v>
      </c>
      <c r="N67" s="7">
        <f>SUMIF(data!$A:$A,$H$2&amp;" "&amp;$F67&amp;" "&amp;$H$3&amp;"_"&amp;N$38,data!$I:$I)/1000</f>
        <v>199.22161718749999</v>
      </c>
      <c r="O67" s="7">
        <f>SUMIF(data!$A:$A,$H$2&amp;" "&amp;$F67&amp;" "&amp;$H$3&amp;"_"&amp;O$38,data!$I:$I)/1000</f>
        <v>229.42934765625</v>
      </c>
      <c r="P67" s="7">
        <f>SUMIF(data!$A:$A,$H$2&amp;" "&amp;$F67&amp;" "&amp;$H$3&amp;"_"&amp;P$38,data!$I:$I)/1000</f>
        <v>272.91968750000001</v>
      </c>
      <c r="Q67" s="7">
        <f>SUMIF(data!$A:$A,$H$2&amp;" "&amp;$F67&amp;" "&amp;$H$3&amp;"_"&amp;Q$38,data!$I:$I)/1000</f>
        <v>314.78668750000003</v>
      </c>
      <c r="R67" s="7">
        <f>SUMIF(data!$A:$A,$H$2&amp;" "&amp;$F67&amp;" "&amp;$H$3&amp;"_"&amp;R$38,data!$I:$I)/1000</f>
        <v>355.22728906250001</v>
      </c>
      <c r="S67" s="7">
        <f>SUMIF(data!$A:$A,$H$2&amp;" "&amp;$F67&amp;" "&amp;$H$3&amp;"_"&amp;S$38,data!$I:$I)/1000</f>
        <v>346.98139453124998</v>
      </c>
      <c r="T67" s="7">
        <f>SUMIF(data!$A:$A,$H$2&amp;" "&amp;$F67&amp;" "&amp;$H$3&amp;"_"&amp;T$38,data!$I:$I)/1000</f>
        <v>341.2866953125</v>
      </c>
      <c r="U67" s="7">
        <f>SUMIF(data!$A:$A,$H$2&amp;" "&amp;$F67&amp;" "&amp;$H$3&amp;"_"&amp;U$38,data!$I:$I)/1000</f>
        <v>333.07967187499997</v>
      </c>
      <c r="V67" s="7">
        <f>SUMIF(data!$A:$A,$H$2&amp;" "&amp;$F67&amp;" "&amp;$H$3&amp;"_"&amp;V$38,data!$I:$I)/1000</f>
        <v>327.60588671875001</v>
      </c>
      <c r="W67" s="7">
        <f>SUMIF(data!$A:$A,$H$2&amp;" "&amp;$F67&amp;" "&amp;$H$3&amp;"_"&amp;W$38,data!$I:$I)/1000</f>
        <v>324.406265625</v>
      </c>
      <c r="X67" s="7">
        <f>SUMIF(data!$A:$A,$H$2&amp;" "&amp;$F67&amp;" "&amp;$H$3&amp;"_"&amp;X$38,data!$I:$I)/1000</f>
        <v>313.97952343750001</v>
      </c>
      <c r="Y67" s="7">
        <f>SUMIF(data!$A:$A,$H$2&amp;" "&amp;$F67&amp;" "&amp;$H$3&amp;"_"&amp;Y$38,data!$I:$I)/1000</f>
        <v>361.95098046875</v>
      </c>
      <c r="Z67" s="7">
        <f>SUMIF(data!$A:$A,$H$2&amp;" "&amp;$F67&amp;" "&amp;$H$3&amp;"_"&amp;Z$38,data!$I:$I)/1000</f>
        <v>387.95493359375001</v>
      </c>
      <c r="AA67" s="7">
        <f>SUMIF(data!$A:$A,$H$2&amp;" "&amp;$F67&amp;" "&amp;$H$3&amp;"_"&amp;AA$38,data!$I:$I)/1000</f>
        <v>502.22884375000001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43.533515625</v>
      </c>
      <c r="J68" s="7">
        <f>SUMIF(data!$A:$A,$H$2&amp;" "&amp;$F68&amp;" "&amp;$H$3&amp;"_"&amp;J$38,data!$I:$I)/1000</f>
        <v>48.879367675781253</v>
      </c>
      <c r="K68" s="7">
        <f>SUMIF(data!$A:$A,$H$2&amp;" "&amp;$F68&amp;" "&amp;$H$3&amp;"_"&amp;K$38,data!$I:$I)/1000</f>
        <v>91.264503906249999</v>
      </c>
      <c r="L68" s="7">
        <f>SUMIF(data!$A:$A,$H$2&amp;" "&amp;$F68&amp;" "&amp;$H$3&amp;"_"&amp;L$38,data!$I:$I)/1000</f>
        <v>93.314628906249993</v>
      </c>
      <c r="M68" s="7">
        <f>SUMIF(data!$A:$A,$H$2&amp;" "&amp;$F68&amp;" "&amp;$H$3&amp;"_"&amp;M$38,data!$I:$I)/1000</f>
        <v>160.75811328124999</v>
      </c>
      <c r="N68" s="7">
        <f>SUMIF(data!$A:$A,$H$2&amp;" "&amp;$F68&amp;" "&amp;$H$3&amp;"_"&amp;N$38,data!$I:$I)/1000</f>
        <v>216.51610156250001</v>
      </c>
      <c r="O68" s="7">
        <f>SUMIF(data!$A:$A,$H$2&amp;" "&amp;$F68&amp;" "&amp;$H$3&amp;"_"&amp;O$38,data!$I:$I)/1000</f>
        <v>259.51076953124999</v>
      </c>
      <c r="P68" s="7">
        <f>SUMIF(data!$A:$A,$H$2&amp;" "&amp;$F68&amp;" "&amp;$H$3&amp;"_"&amp;P$38,data!$I:$I)/1000</f>
        <v>315.36348437499998</v>
      </c>
      <c r="Q68" s="7">
        <f>SUMIF(data!$A:$A,$H$2&amp;" "&amp;$F68&amp;" "&amp;$H$3&amp;"_"&amp;Q$38,data!$I:$I)/1000</f>
        <v>368.77381250000002</v>
      </c>
      <c r="R68" s="7">
        <f>SUMIF(data!$A:$A,$H$2&amp;" "&amp;$F68&amp;" "&amp;$H$3&amp;"_"&amp;R$38,data!$I:$I)/1000</f>
        <v>420.4973515625</v>
      </c>
      <c r="S68" s="7">
        <f>SUMIF(data!$A:$A,$H$2&amp;" "&amp;$F68&amp;" "&amp;$H$3&amp;"_"&amp;S$38,data!$I:$I)/1000</f>
        <v>408.95083203125</v>
      </c>
      <c r="T68" s="7">
        <f>SUMIF(data!$A:$A,$H$2&amp;" "&amp;$F68&amp;" "&amp;$H$3&amp;"_"&amp;T$38,data!$I:$I)/1000</f>
        <v>400.28275781249999</v>
      </c>
      <c r="U68" s="7">
        <f>SUMIF(data!$A:$A,$H$2&amp;" "&amp;$F68&amp;" "&amp;$H$3&amp;"_"&amp;U$38,data!$I:$I)/1000</f>
        <v>389.27982812499999</v>
      </c>
      <c r="V68" s="7">
        <f>SUMIF(data!$A:$A,$H$2&amp;" "&amp;$F68&amp;" "&amp;$H$3&amp;"_"&amp;V$38,data!$I:$I)/1000</f>
        <v>381.52982421874998</v>
      </c>
      <c r="W68" s="7">
        <f>SUMIF(data!$A:$A,$H$2&amp;" "&amp;$F68&amp;" "&amp;$H$3&amp;"_"&amp;W$38,data!$I:$I)/1000</f>
        <v>376.269515625</v>
      </c>
      <c r="X68" s="7">
        <f>SUMIF(data!$A:$A,$H$2&amp;" "&amp;$F68&amp;" "&amp;$H$3&amp;"_"&amp;X$38,data!$I:$I)/1000</f>
        <v>364.13872656249998</v>
      </c>
      <c r="Y68" s="7">
        <f>SUMIF(data!$A:$A,$H$2&amp;" "&amp;$F68&amp;" "&amp;$H$3&amp;"_"&amp;Y$38,data!$I:$I)/1000</f>
        <v>425.95085546874998</v>
      </c>
      <c r="Z68" s="7">
        <f>SUMIF(data!$A:$A,$H$2&amp;" "&amp;$F68&amp;" "&amp;$H$3&amp;"_"&amp;Z$38,data!$I:$I)/1000</f>
        <v>459.39952734374998</v>
      </c>
      <c r="AA68" s="7">
        <f>SUMIF(data!$A:$A,$H$2&amp;" "&amp;$F68&amp;" "&amp;$H$3&amp;"_"&amp;AA$38,data!$I:$I)/1000</f>
        <v>570.33581249999997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112.44716406249999</v>
      </c>
      <c r="K69" s="7">
        <f>SUMIF(data!$A:$A,$H$2&amp;" "&amp;$F69&amp;" "&amp;$H$3&amp;"_"&amp;K$38,data!$N:$N)/1000</f>
        <v>99.630482421875001</v>
      </c>
      <c r="L69" s="7">
        <f>SUMIF(data!$A:$A,$H$2&amp;" "&amp;$F69&amp;" "&amp;$H$3&amp;"_"&amp;L$38,data!$N:$N)/1000</f>
        <v>104.129380859375</v>
      </c>
      <c r="M69" s="7">
        <f>SUMIF(data!$A:$A,$H$2&amp;" "&amp;$F69&amp;" "&amp;$H$3&amp;"_"&amp;M$38,data!$N:$N)/1000</f>
        <v>141.33424902343751</v>
      </c>
      <c r="N69" s="7">
        <f>SUMIF(data!$A:$A,$H$2&amp;" "&amp;$F69&amp;" "&amp;$H$3&amp;"_"&amp;N$38,data!$N:$N)/1000</f>
        <v>173.65975390624999</v>
      </c>
      <c r="O69" s="7">
        <f>SUMIF(data!$A:$A,$H$2&amp;" "&amp;$F69&amp;" "&amp;$H$3&amp;"_"&amp;O$38,data!$N:$N)/1000</f>
        <v>220.31189843749999</v>
      </c>
      <c r="P69" s="7">
        <f>SUMIF(data!$A:$A,$H$2&amp;" "&amp;$F69&amp;" "&amp;$H$3&amp;"_"&amp;P$38,data!$N:$N)/1000</f>
        <v>167.81440234375</v>
      </c>
      <c r="Q69" s="7">
        <f>SUMIF(data!$A:$A,$H$2&amp;" "&amp;$F69&amp;" "&amp;$H$3&amp;"_"&amp;Q$38,data!$N:$N)/1000</f>
        <v>120.2611484375</v>
      </c>
      <c r="R69" s="7">
        <f>SUMIF(data!$A:$A,$H$2&amp;" "&amp;$F69&amp;" "&amp;$H$3&amp;"_"&amp;R$38,data!$N:$N)/1000</f>
        <v>74.040691406250005</v>
      </c>
      <c r="S69" s="7">
        <f>SUMIF(data!$A:$A,$H$2&amp;" "&amp;$F69&amp;" "&amp;$H$3&amp;"_"&amp;S$38,data!$N:$N)/1000</f>
        <v>79.594597656250002</v>
      </c>
      <c r="T69" s="7">
        <f>SUMIF(data!$A:$A,$H$2&amp;" "&amp;$F69&amp;" "&amp;$H$3&amp;"_"&amp;T$38,data!$N:$N)/1000</f>
        <v>95.780901367187496</v>
      </c>
      <c r="U69" s="7">
        <f>SUMIF(data!$A:$A,$H$2&amp;" "&amp;$F69&amp;" "&amp;$H$3&amp;"_"&amp;U$38,data!$N:$N)/1000</f>
        <v>123.93708984375</v>
      </c>
      <c r="V69" s="7">
        <f>SUMIF(data!$A:$A,$H$2&amp;" "&amp;$F69&amp;" "&amp;$H$3&amp;"_"&amp;V$38,data!$N:$N)/1000</f>
        <v>137.51421875</v>
      </c>
      <c r="W69" s="7">
        <f>SUMIF(data!$A:$A,$H$2&amp;" "&amp;$F69&amp;" "&amp;$H$3&amp;"_"&amp;W$38,data!$N:$N)/1000</f>
        <v>163.45182031249999</v>
      </c>
      <c r="X69" s="7">
        <f>SUMIF(data!$A:$A,$H$2&amp;" "&amp;$F69&amp;" "&amp;$H$3&amp;"_"&amp;X$38,data!$N:$N)/1000</f>
        <v>193.93465624999999</v>
      </c>
      <c r="Y69" s="7">
        <f>SUMIF(data!$A:$A,$H$2&amp;" "&amp;$F69&amp;" "&amp;$H$3&amp;"_"&amp;Y$38,data!$N:$N)/1000</f>
        <v>193.9108515625</v>
      </c>
      <c r="Z69" s="7">
        <f>SUMIF(data!$A:$A,$H$2&amp;" "&amp;$F69&amp;" "&amp;$H$3&amp;"_"&amp;Z$38,data!$N:$N)/1000</f>
        <v>213.39180468750001</v>
      </c>
      <c r="AA69" s="7">
        <f>SUMIF(data!$A:$A,$H$2&amp;" "&amp;$F69&amp;" "&amp;$H$3&amp;"_"&amp;AA$38,data!$N:$N)/1000</f>
        <v>257.5478515625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115.6230234375</v>
      </c>
      <c r="J70" s="7">
        <f>SUMIF(data!$A:$A,$H$2&amp;" "&amp;$F70&amp;" "&amp;$H$3&amp;"_"&amp;J$38,data!$H:$H)/1000</f>
        <v>135.40451562499999</v>
      </c>
      <c r="K70" s="7">
        <f>SUMIF(data!$A:$A,$H$2&amp;" "&amp;$F70&amp;" "&amp;$H$3&amp;"_"&amp;K$38,data!$H:$H)/1000</f>
        <v>161.90351171875</v>
      </c>
      <c r="L70" s="7">
        <f>SUMIF(data!$A:$A,$H$2&amp;" "&amp;$F70&amp;" "&amp;$H$3&amp;"_"&amp;L$38,data!$H:$H)/1000</f>
        <v>170.19971874999999</v>
      </c>
      <c r="M70" s="7">
        <f>SUMIF(data!$A:$A,$H$2&amp;" "&amp;$F70&amp;" "&amp;$H$3&amp;"_"&amp;M$38,data!$H:$H)/1000</f>
        <v>214.45866406249999</v>
      </c>
      <c r="N70" s="7">
        <f>SUMIF(data!$A:$A,$H$2&amp;" "&amp;$F70&amp;" "&amp;$H$3&amp;"_"&amp;N$38,data!$H:$H)/1000</f>
        <v>240.31957031249999</v>
      </c>
      <c r="O70" s="7">
        <f>SUMIF(data!$A:$A,$H$2&amp;" "&amp;$F70&amp;" "&amp;$H$3&amp;"_"&amp;O$38,data!$H:$H)/1000</f>
        <v>255.4665</v>
      </c>
      <c r="P70" s="7">
        <f>SUMIF(data!$A:$A,$H$2&amp;" "&amp;$F70&amp;" "&amp;$H$3&amp;"_"&amp;P$38,data!$H:$H)/1000</f>
        <v>261.44667968750002</v>
      </c>
      <c r="Q70" s="7">
        <f>SUMIF(data!$A:$A,$H$2&amp;" "&amp;$F70&amp;" "&amp;$H$3&amp;"_"&amp;Q$38,data!$H:$H)/1000</f>
        <v>271.91275000000002</v>
      </c>
      <c r="R70" s="7">
        <f>SUMIF(data!$A:$A,$H$2&amp;" "&amp;$F70&amp;" "&amp;$H$3&amp;"_"&amp;R$38,data!$H:$H)/1000</f>
        <v>285.40518750000001</v>
      </c>
      <c r="S70" s="7">
        <f>SUMIF(data!$A:$A,$H$2&amp;" "&amp;$F70&amp;" "&amp;$H$3&amp;"_"&amp;S$38,data!$H:$H)/1000</f>
        <v>296.23946875000001</v>
      </c>
      <c r="T70" s="7">
        <f>SUMIF(data!$A:$A,$H$2&amp;" "&amp;$F70&amp;" "&amp;$H$3&amp;"_"&amp;T$38,data!$H:$H)/1000</f>
        <v>310.62451562500002</v>
      </c>
      <c r="U70" s="7">
        <f>SUMIF(data!$A:$A,$H$2&amp;" "&amp;$F70&amp;" "&amp;$H$3&amp;"_"&amp;U$38,data!$H:$H)/1000</f>
        <v>320.58792187500001</v>
      </c>
      <c r="V70" s="7">
        <f>SUMIF(data!$A:$A,$H$2&amp;" "&amp;$F70&amp;" "&amp;$H$3&amp;"_"&amp;V$38,data!$H:$H)/1000</f>
        <v>334.70668749999999</v>
      </c>
      <c r="W70" s="7">
        <f>SUMIF(data!$A:$A,$H$2&amp;" "&amp;$F70&amp;" "&amp;$H$3&amp;"_"&amp;W$38,data!$H:$H)/1000</f>
        <v>365.94954687500001</v>
      </c>
      <c r="X70" s="7">
        <f>SUMIF(data!$A:$A,$H$2&amp;" "&amp;$F70&amp;" "&amp;$H$3&amp;"_"&amp;X$38,data!$H:$H)/1000</f>
        <v>373.05728125000002</v>
      </c>
      <c r="Y70" s="7">
        <f>SUMIF(data!$A:$A,$H$2&amp;" "&amp;$F70&amp;" "&amp;$H$3&amp;"_"&amp;Y$38,data!$H:$H)/1000</f>
        <v>383.61618750000002</v>
      </c>
      <c r="Z70" s="7">
        <f>SUMIF(data!$A:$A,$H$2&amp;" "&amp;$F70&amp;" "&amp;$H$3&amp;"_"&amp;Z$38,data!$H:$H)/1000</f>
        <v>400.15814062499999</v>
      </c>
      <c r="AA70" s="7">
        <f>SUMIF(data!$A:$A,$H$2&amp;" "&amp;$F70&amp;" "&amp;$H$3&amp;"_"&amp;AA$38,data!$H:$H)/1000</f>
        <v>411.10864062500002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35.743078125000011</v>
      </c>
      <c r="J71" s="8">
        <f t="shared" ref="J71" si="20">SUM(J68:J69)-J70</f>
        <v>25.922016113281245</v>
      </c>
      <c r="K71" s="8">
        <f t="shared" ref="K71:AA71" si="21">SUM(K68:K69)-K70</f>
        <v>28.991474609375018</v>
      </c>
      <c r="L71" s="8">
        <f t="shared" si="21"/>
        <v>27.244291015625009</v>
      </c>
      <c r="M71" s="8">
        <f t="shared" si="21"/>
        <v>87.633698242187535</v>
      </c>
      <c r="N71" s="8">
        <f t="shared" si="21"/>
        <v>149.85628515625001</v>
      </c>
      <c r="O71" s="8">
        <f t="shared" si="21"/>
        <v>224.35616796875001</v>
      </c>
      <c r="P71" s="8">
        <f t="shared" si="21"/>
        <v>221.73120703124994</v>
      </c>
      <c r="Q71" s="8">
        <f t="shared" si="21"/>
        <v>217.12221093750003</v>
      </c>
      <c r="R71" s="8">
        <f t="shared" si="21"/>
        <v>209.13285546874999</v>
      </c>
      <c r="S71" s="8">
        <f t="shared" si="21"/>
        <v>192.3059609375</v>
      </c>
      <c r="T71" s="8">
        <f t="shared" si="21"/>
        <v>185.43914355468746</v>
      </c>
      <c r="U71" s="8">
        <f t="shared" si="21"/>
        <v>192.62899609374995</v>
      </c>
      <c r="V71" s="8">
        <f t="shared" si="21"/>
        <v>184.33735546874999</v>
      </c>
      <c r="W71" s="8">
        <f t="shared" si="21"/>
        <v>173.77178906250003</v>
      </c>
      <c r="X71" s="8">
        <f t="shared" si="21"/>
        <v>185.01610156249995</v>
      </c>
      <c r="Y71" s="8">
        <f t="shared" si="21"/>
        <v>236.24551953125001</v>
      </c>
      <c r="Z71" s="8">
        <f t="shared" si="21"/>
        <v>272.63319140625003</v>
      </c>
      <c r="AA71" s="8">
        <f t="shared" si="21"/>
        <v>416.77502343749995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60.892121093749999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34.340730468750003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830.67644069428627</v>
      </c>
      <c r="J74" s="8">
        <f>J65+J66+J69-J70+J72+J73+Load_ROC!F$5</f>
        <v>864.54962057530963</v>
      </c>
      <c r="K74" s="8">
        <f>K65+K66+K69-K70+K72+K73+Load_ROC!G$5</f>
        <v>916.94853943544024</v>
      </c>
      <c r="L74" s="8">
        <f>L65+L66+L69-L70+L72+L73+Load_ROC!H$5</f>
        <v>931.82556465052301</v>
      </c>
      <c r="M74" s="8">
        <f>M65+M66+M69-M70+M72+M73+Load_ROC!I$5</f>
        <v>1022.1621212793341</v>
      </c>
      <c r="N74" s="8">
        <f>N65+N66+N69-N70+N72+N73+Load_ROC!J$5</f>
        <v>1113.6897026609274</v>
      </c>
      <c r="O74" s="8">
        <f>O65+O66+O69-O70+O72+O73+Load_ROC!K$5</f>
        <v>1272.5224357813102</v>
      </c>
      <c r="P74" s="8">
        <f>P65+P66+P69-P70+P72+P73+Load_ROC!L$5</f>
        <v>1239.2919811966476</v>
      </c>
      <c r="Q74" s="8">
        <f>Q65+Q66+Q69-Q70+Q72+Q73+Load_ROC!M$5</f>
        <v>1269.0230140971257</v>
      </c>
      <c r="R74" s="8">
        <f>R65+R66+R69-R70+R72+R73+Load_ROC!N$5</f>
        <v>1294.7200687401858</v>
      </c>
      <c r="S74" s="8">
        <f>S65+S66+S69-S70+S72+S73+Load_ROC!O$5</f>
        <v>1298.8166905912674</v>
      </c>
      <c r="T74" s="8">
        <f>T65+T66+T69-T70+T72+T73+Load_ROC!P$5</f>
        <v>1314.2664078930711</v>
      </c>
      <c r="U74" s="8">
        <f>U65+U66+U69-U70+U72+U73+Load_ROC!Q$5</f>
        <v>1342.392009970341</v>
      </c>
      <c r="V74" s="8">
        <f>V65+V66+V69-V70+V72+V73+Load_ROC!R$5</f>
        <v>1356.7636312959801</v>
      </c>
      <c r="W74" s="8">
        <f>W65+W66+W69-W70+W72+W73+Load_ROC!S$5</f>
        <v>1374.6772419068611</v>
      </c>
      <c r="X74" s="8">
        <f>X65+X66+X69-X70+X72+X73+Load_ROC!T$5</f>
        <v>1442.3670138983966</v>
      </c>
      <c r="Y74" s="8">
        <f>Y65+Y66+Y69-Y70+Y72+Y73+Load_ROC!U$5</f>
        <v>1496.1132641957283</v>
      </c>
      <c r="Z74" s="8">
        <f>Z65+Z66+Z69-Z70+Z72+Z73+Load_ROC!V$5</f>
        <v>1566.469763643219</v>
      </c>
      <c r="AA74" s="8">
        <f>AA65+AA66+AA69-AA70+AA72+AA73+Load_ROC!W$5</f>
        <v>1732.086210266498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830.67644069428627</v>
      </c>
      <c r="J75" s="8">
        <f>J65+J67+J69-J70+J72+J73+Load_ROC!F$5</f>
        <v>864.54962057530963</v>
      </c>
      <c r="K75" s="8">
        <f>K65+K67+K69-K70+K72+K73+Load_ROC!G$5</f>
        <v>898.82431873231519</v>
      </c>
      <c r="L75" s="8">
        <f>L65+L67+L69-L70+L72+L73+Load_ROC!H$5</f>
        <v>914.64232050989801</v>
      </c>
      <c r="M75" s="8">
        <f>M65+M67+M69-M70+M72+M73+Load_ROC!I$5</f>
        <v>994.22683221683405</v>
      </c>
      <c r="N75" s="8">
        <f>N65+N67+N69-N70+N72+N73+Load_ROC!J$5</f>
        <v>1062.9679214109274</v>
      </c>
      <c r="O75" s="8">
        <f>O65+O67+O69-O70+O72+O73+Load_ROC!K$5</f>
        <v>1196.4740764063101</v>
      </c>
      <c r="P75" s="8">
        <f>P65+P67+P69-P70+P72+P73+Load_ROC!L$5</f>
        <v>1138.7055280716477</v>
      </c>
      <c r="Q75" s="8">
        <f>Q65+Q67+Q69-Q70+Q72+Q73+Load_ROC!M$5</f>
        <v>1145.6065453471258</v>
      </c>
      <c r="R75" s="8">
        <f>R65+R67+R69-R70+R72+R73+Load_ROC!N$5</f>
        <v>1148.9342249901858</v>
      </c>
      <c r="S75" s="8">
        <f>S65+S67+S69-S70+S72+S73+Load_ROC!O$5</f>
        <v>1160.0422843412673</v>
      </c>
      <c r="T75" s="8">
        <f>T65+T67+T69-T70+T72+T73+Load_ROC!P$5</f>
        <v>1181.7990016430708</v>
      </c>
      <c r="U75" s="8">
        <f>U65+U67+U69-U70+U72+U73+Load_ROC!Q$5</f>
        <v>1215.9479162203411</v>
      </c>
      <c r="V75" s="8">
        <f>V65+V67+V69-V70+V72+V73+Load_ROC!R$5</f>
        <v>1235.2585062959802</v>
      </c>
      <c r="W75" s="8">
        <f>W65+W67+W69-W70+W72+W73+Load_ROC!S$5</f>
        <v>1257.6763356568611</v>
      </c>
      <c r="X75" s="8">
        <f>X65+X67+X69-X70+X72+X73+Load_ROC!T$5</f>
        <v>1329.1184357733969</v>
      </c>
      <c r="Y75" s="8">
        <f>Y65+Y67+Y69-Y70+Y72+Y73+Load_ROC!U$5</f>
        <v>1355.3327954457282</v>
      </c>
      <c r="Z75" s="8">
        <f>Z65+Z67+Z69-Z70+Z72+Z73+Load_ROC!V$5</f>
        <v>1410.5097323932191</v>
      </c>
      <c r="AA75" s="8">
        <f>AA65+AA67+AA69-AA70+AA72+AA73+Load_ROC!W$5</f>
        <v>1583.2337727664985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830.67644069428627</v>
      </c>
      <c r="J76" s="8">
        <f>J65+J71+J72+J73+Load_ROC!F$5</f>
        <v>864.54962057530963</v>
      </c>
      <c r="K76" s="8">
        <f>K65+K71+K72+K73+Load_ROC!G$5</f>
        <v>907.65117615419035</v>
      </c>
      <c r="L76" s="8">
        <f>L65+L71+L72+L73+Load_ROC!H$5</f>
        <v>923.01090058802299</v>
      </c>
      <c r="M76" s="8">
        <f>M65+M71+M72+M73+Load_ROC!I$5</f>
        <v>999.9530822168341</v>
      </c>
      <c r="N76" s="8">
        <f>N65+N71+N72+N73+Load_ROC!J$5</f>
        <v>1080.2624057859275</v>
      </c>
      <c r="O76" s="8">
        <f>O65+O71+O72+O73+Load_ROC!K$5</f>
        <v>1226.5554982813101</v>
      </c>
      <c r="P76" s="8">
        <f>P65+P71+P72+P73+Load_ROC!L$5</f>
        <v>1181.1493249466475</v>
      </c>
      <c r="Q76" s="8">
        <f>Q65+Q71+Q72+Q73+Load_ROC!M$5</f>
        <v>1199.5936703471259</v>
      </c>
      <c r="R76" s="8">
        <f>R65+R71+R72+R73+Load_ROC!N$5</f>
        <v>1214.2042874901858</v>
      </c>
      <c r="S76" s="8">
        <f>S65+S71+S72+S73+Load_ROC!O$5</f>
        <v>1222.0117218412674</v>
      </c>
      <c r="T76" s="8">
        <f>T65+T71+T72+T73+Load_ROC!P$5</f>
        <v>1240.7950641430707</v>
      </c>
      <c r="U76" s="8">
        <f>U65+U71+U72+U73+Load_ROC!Q$5</f>
        <v>1272.148072470341</v>
      </c>
      <c r="V76" s="8">
        <f>V65+V71+V72+V73+Load_ROC!R$5</f>
        <v>1289.1824437959801</v>
      </c>
      <c r="W76" s="8">
        <f>W65+W71+W72+W73+Load_ROC!S$5</f>
        <v>1309.5395856568612</v>
      </c>
      <c r="X76" s="8">
        <f>X65+X71+X72+X73+Load_ROC!T$5</f>
        <v>1379.2776388983966</v>
      </c>
      <c r="Y76" s="8">
        <f>Y65+Y71+Y72+Y73+Load_ROC!U$5</f>
        <v>1419.3326704457281</v>
      </c>
      <c r="Z76" s="8">
        <f>Z65+Z71+Z72+Z73+Load_ROC!V$5</f>
        <v>1481.9543261432191</v>
      </c>
      <c r="AA76" s="8">
        <f>AA65+AA71+AA72+AA73+Load_ROC!W$5</f>
        <v>1651.3407415164984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43.533515625</v>
      </c>
      <c r="J79" s="7">
        <f>SUMIF(data!$A:$A,$H$2&amp;" "&amp;$F79&amp;" "&amp;$H$3&amp;"_"&amp;J$38,data!$I:$I)/1000</f>
        <v>48.879367675781253</v>
      </c>
      <c r="K79" s="7">
        <f>SUMIF(data!$A:$A,$H$2&amp;" "&amp;$F79&amp;" "&amp;$H$3&amp;"_"&amp;K$38,data!$I:$I)/1000</f>
        <v>100.5618671875</v>
      </c>
      <c r="L79" s="7">
        <f>SUMIF(data!$A:$A,$H$2&amp;" "&amp;$F79&amp;" "&amp;$H$3&amp;"_"&amp;L$38,data!$I:$I)/1000</f>
        <v>102.12929296874999</v>
      </c>
      <c r="M79" s="7">
        <f>SUMIF(data!$A:$A,$H$2&amp;" "&amp;$F79&amp;" "&amp;$H$3&amp;"_"&amp;M$38,data!$I:$I)/1000</f>
        <v>182.96715234375</v>
      </c>
      <c r="N79" s="7">
        <f>SUMIF(data!$A:$A,$H$2&amp;" "&amp;$F79&amp;" "&amp;$H$3&amp;"_"&amp;N$38,data!$I:$I)/1000</f>
        <v>249.94339843750001</v>
      </c>
      <c r="O79" s="7">
        <f>SUMIF(data!$A:$A,$H$2&amp;" "&amp;$F79&amp;" "&amp;$H$3&amp;"_"&amp;O$38,data!$I:$I)/1000</f>
        <v>305.47770703125002</v>
      </c>
      <c r="P79" s="7">
        <f>SUMIF(data!$A:$A,$H$2&amp;" "&amp;$F79&amp;" "&amp;$H$3&amp;"_"&amp;P$38,data!$I:$I)/1000</f>
        <v>373.506140625</v>
      </c>
      <c r="Q79" s="7">
        <f>SUMIF(data!$A:$A,$H$2&amp;" "&amp;$F79&amp;" "&amp;$H$3&amp;"_"&amp;Q$38,data!$I:$I)/1000</f>
        <v>438.20315625000001</v>
      </c>
      <c r="R79" s="7">
        <f>SUMIF(data!$A:$A,$H$2&amp;" "&amp;$F79&amp;" "&amp;$H$3&amp;"_"&amp;R$38,data!$I:$I)/1000</f>
        <v>501.01313281249998</v>
      </c>
      <c r="S79" s="7">
        <f>SUMIF(data!$A:$A,$H$2&amp;" "&amp;$F79&amp;" "&amp;$H$3&amp;"_"&amp;S$38,data!$I:$I)/1000</f>
        <v>485.75580078125</v>
      </c>
      <c r="T79" s="7">
        <f>SUMIF(data!$A:$A,$H$2&amp;" "&amp;$F79&amp;" "&amp;$H$3&amp;"_"&amp;T$38,data!$I:$I)/1000</f>
        <v>473.75410156250001</v>
      </c>
      <c r="U79" s="7">
        <f>SUMIF(data!$A:$A,$H$2&amp;" "&amp;$F79&amp;" "&amp;$H$3&amp;"_"&amp;U$38,data!$I:$I)/1000</f>
        <v>459.52376562500001</v>
      </c>
      <c r="V79" s="7">
        <f>SUMIF(data!$A:$A,$H$2&amp;" "&amp;$F79&amp;" "&amp;$H$3&amp;"_"&amp;V$38,data!$I:$I)/1000</f>
        <v>449.11101171874998</v>
      </c>
      <c r="W79" s="7">
        <f>SUMIF(data!$A:$A,$H$2&amp;" "&amp;$F79&amp;" "&amp;$H$3&amp;"_"&amp;W$38,data!$I:$I)/1000</f>
        <v>441.40717187500002</v>
      </c>
      <c r="X79" s="7">
        <f>SUMIF(data!$A:$A,$H$2&amp;" "&amp;$F79&amp;" "&amp;$H$3&amp;"_"&amp;X$38,data!$I:$I)/1000</f>
        <v>427.2281015625</v>
      </c>
      <c r="Y79" s="7">
        <f>SUMIF(data!$A:$A,$H$2&amp;" "&amp;$F79&amp;" "&amp;$H$3&amp;"_"&amp;Y$38,data!$I:$I)/1000</f>
        <v>502.73144921875002</v>
      </c>
      <c r="Z79" s="7">
        <f>SUMIF(data!$A:$A,$H$2&amp;" "&amp;$F79&amp;" "&amp;$H$3&amp;"_"&amp;Z$38,data!$I:$I)/1000</f>
        <v>543.91496484375</v>
      </c>
      <c r="AA79" s="7">
        <f>SUMIF(data!$A:$A,$H$2&amp;" "&amp;$F79&amp;" "&amp;$H$3&amp;"_"&amp;AA$38,data!$I:$I)/1000</f>
        <v>651.08128124999996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43.533515625</v>
      </c>
      <c r="J80" s="7">
        <f>SUMIF(data!$A:$A,$H$2&amp;" "&amp;$F80&amp;" "&amp;$H$3&amp;"_"&amp;J$38,data!$I:$I)/1000</f>
        <v>48.879367675781253</v>
      </c>
      <c r="K80" s="7">
        <f>SUMIF(data!$A:$A,$H$2&amp;" "&amp;$F80&amp;" "&amp;$H$3&amp;"_"&amp;K$38,data!$I:$I)/1000</f>
        <v>82.437646484374994</v>
      </c>
      <c r="L80" s="7">
        <f>SUMIF(data!$A:$A,$H$2&amp;" "&amp;$F80&amp;" "&amp;$H$3&amp;"_"&amp;L$38,data!$I:$I)/1000</f>
        <v>84.946048828125001</v>
      </c>
      <c r="M80" s="7">
        <f>SUMIF(data!$A:$A,$H$2&amp;" "&amp;$F80&amp;" "&amp;$H$3&amp;"_"&amp;M$38,data!$I:$I)/1000</f>
        <v>155.03186328125</v>
      </c>
      <c r="N80" s="7">
        <f>SUMIF(data!$A:$A,$H$2&amp;" "&amp;$F80&amp;" "&amp;$H$3&amp;"_"&amp;N$38,data!$I:$I)/1000</f>
        <v>199.22161718749999</v>
      </c>
      <c r="O80" s="7">
        <f>SUMIF(data!$A:$A,$H$2&amp;" "&amp;$F80&amp;" "&amp;$H$3&amp;"_"&amp;O$38,data!$I:$I)/1000</f>
        <v>229.42934765625</v>
      </c>
      <c r="P80" s="7">
        <f>SUMIF(data!$A:$A,$H$2&amp;" "&amp;$F80&amp;" "&amp;$H$3&amp;"_"&amp;P$38,data!$I:$I)/1000</f>
        <v>272.91968750000001</v>
      </c>
      <c r="Q80" s="7">
        <f>SUMIF(data!$A:$A,$H$2&amp;" "&amp;$F80&amp;" "&amp;$H$3&amp;"_"&amp;Q$38,data!$I:$I)/1000</f>
        <v>314.78668750000003</v>
      </c>
      <c r="R80" s="7">
        <f>SUMIF(data!$A:$A,$H$2&amp;" "&amp;$F80&amp;" "&amp;$H$3&amp;"_"&amp;R$38,data!$I:$I)/1000</f>
        <v>355.22728906250001</v>
      </c>
      <c r="S80" s="7">
        <f>SUMIF(data!$A:$A,$H$2&amp;" "&amp;$F80&amp;" "&amp;$H$3&amp;"_"&amp;S$38,data!$I:$I)/1000</f>
        <v>346.98139453124998</v>
      </c>
      <c r="T80" s="7">
        <f>SUMIF(data!$A:$A,$H$2&amp;" "&amp;$F80&amp;" "&amp;$H$3&amp;"_"&amp;T$38,data!$I:$I)/1000</f>
        <v>341.2866953125</v>
      </c>
      <c r="U80" s="7">
        <f>SUMIF(data!$A:$A,$H$2&amp;" "&amp;$F80&amp;" "&amp;$H$3&amp;"_"&amp;U$38,data!$I:$I)/1000</f>
        <v>333.07967187499997</v>
      </c>
      <c r="V80" s="7">
        <f>SUMIF(data!$A:$A,$H$2&amp;" "&amp;$F80&amp;" "&amp;$H$3&amp;"_"&amp;V$38,data!$I:$I)/1000</f>
        <v>327.60588671875001</v>
      </c>
      <c r="W80" s="7">
        <f>SUMIF(data!$A:$A,$H$2&amp;" "&amp;$F80&amp;" "&amp;$H$3&amp;"_"&amp;W$38,data!$I:$I)/1000</f>
        <v>324.406265625</v>
      </c>
      <c r="X80" s="7">
        <f>SUMIF(data!$A:$A,$H$2&amp;" "&amp;$F80&amp;" "&amp;$H$3&amp;"_"&amp;X$38,data!$I:$I)/1000</f>
        <v>313.97952343750001</v>
      </c>
      <c r="Y80" s="7">
        <f>SUMIF(data!$A:$A,$H$2&amp;" "&amp;$F80&amp;" "&amp;$H$3&amp;"_"&amp;Y$38,data!$I:$I)/1000</f>
        <v>361.95098046875</v>
      </c>
      <c r="Z80" s="7">
        <f>SUMIF(data!$A:$A,$H$2&amp;" "&amp;$F80&amp;" "&amp;$H$3&amp;"_"&amp;Z$38,data!$I:$I)/1000</f>
        <v>387.95493359375001</v>
      </c>
      <c r="AA80" s="7">
        <f>SUMIF(data!$A:$A,$H$2&amp;" "&amp;$F80&amp;" "&amp;$H$3&amp;"_"&amp;AA$38,data!$I:$I)/1000</f>
        <v>502.22884375000001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43.533515625</v>
      </c>
      <c r="J81" s="7">
        <f>SUMIF(data!$A:$A,$H$2&amp;" "&amp;$F81&amp;" "&amp;$H$3&amp;"_"&amp;J$38,data!$I:$I)/1000</f>
        <v>48.879367675781253</v>
      </c>
      <c r="K81" s="7">
        <f>SUMIF(data!$A:$A,$H$2&amp;" "&amp;$F81&amp;" "&amp;$H$3&amp;"_"&amp;K$38,data!$I:$I)/1000</f>
        <v>91.264503906249999</v>
      </c>
      <c r="L81" s="7">
        <f>SUMIF(data!$A:$A,$H$2&amp;" "&amp;$F81&amp;" "&amp;$H$3&amp;"_"&amp;L$38,data!$I:$I)/1000</f>
        <v>93.314628906249993</v>
      </c>
      <c r="M81" s="7">
        <f>SUMIF(data!$A:$A,$H$2&amp;" "&amp;$F81&amp;" "&amp;$H$3&amp;"_"&amp;M$38,data!$I:$I)/1000</f>
        <v>162.73704296874999</v>
      </c>
      <c r="N81" s="7">
        <f>SUMIF(data!$A:$A,$H$2&amp;" "&amp;$F81&amp;" "&amp;$H$3&amp;"_"&amp;N$38,data!$I:$I)/1000</f>
        <v>218.4549609375</v>
      </c>
      <c r="O81" s="7">
        <f>SUMIF(data!$A:$A,$H$2&amp;" "&amp;$F81&amp;" "&amp;$H$3&amp;"_"&amp;O$38,data!$I:$I)/1000</f>
        <v>261.39614453125</v>
      </c>
      <c r="P81" s="7">
        <f>SUMIF(data!$A:$A,$H$2&amp;" "&amp;$F81&amp;" "&amp;$H$3&amp;"_"&amp;P$38,data!$I:$I)/1000</f>
        <v>317.20326562499997</v>
      </c>
      <c r="Q81" s="7">
        <f>SUMIF(data!$A:$A,$H$2&amp;" "&amp;$F81&amp;" "&amp;$H$3&amp;"_"&amp;Q$38,data!$I:$I)/1000</f>
        <v>370.56043749999998</v>
      </c>
      <c r="R81" s="7">
        <f>SUMIF(data!$A:$A,$H$2&amp;" "&amp;$F81&amp;" "&amp;$H$3&amp;"_"&amp;R$38,data!$I:$I)/1000</f>
        <v>422.2381640625</v>
      </c>
      <c r="S81" s="7">
        <f>SUMIF(data!$A:$A,$H$2&amp;" "&amp;$F81&amp;" "&amp;$H$3&amp;"_"&amp;S$38,data!$I:$I)/1000</f>
        <v>472.48530078124998</v>
      </c>
      <c r="T81" s="7">
        <f>SUMIF(data!$A:$A,$H$2&amp;" "&amp;$F81&amp;" "&amp;$H$3&amp;"_"&amp;T$38,data!$I:$I)/1000</f>
        <v>463.36238281250002</v>
      </c>
      <c r="U81" s="7">
        <f>SUMIF(data!$A:$A,$H$2&amp;" "&amp;$F81&amp;" "&amp;$H$3&amp;"_"&amp;U$38,data!$I:$I)/1000</f>
        <v>451.57204687500001</v>
      </c>
      <c r="V81" s="7">
        <f>SUMIF(data!$A:$A,$H$2&amp;" "&amp;$F81&amp;" "&amp;$H$3&amp;"_"&amp;V$38,data!$I:$I)/1000</f>
        <v>443.21863671875002</v>
      </c>
      <c r="W81" s="7">
        <f>SUMIF(data!$A:$A,$H$2&amp;" "&amp;$F81&amp;" "&amp;$H$3&amp;"_"&amp;W$38,data!$I:$I)/1000</f>
        <v>437.36845312499997</v>
      </c>
      <c r="X81" s="7">
        <f>SUMIF(data!$A:$A,$H$2&amp;" "&amp;$F81&amp;" "&amp;$H$3&amp;"_"&amp;X$38,data!$I:$I)/1000</f>
        <v>424.82585156250002</v>
      </c>
      <c r="Y81" s="7">
        <f>SUMIF(data!$A:$A,$H$2&amp;" "&amp;$F81&amp;" "&amp;$H$3&amp;"_"&amp;Y$38,data!$I:$I)/1000</f>
        <v>485.90869921874997</v>
      </c>
      <c r="Z81" s="7">
        <f>SUMIF(data!$A:$A,$H$2&amp;" "&amp;$F81&amp;" "&amp;$H$3&amp;"_"&amp;Z$38,data!$I:$I)/1000</f>
        <v>518.80683984375003</v>
      </c>
      <c r="AA81" s="7">
        <f>SUMIF(data!$A:$A,$H$2&amp;" "&amp;$F81&amp;" "&amp;$H$3&amp;"_"&amp;AA$38,data!$I:$I)/1000</f>
        <v>629.20743749999997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110.698125</v>
      </c>
      <c r="K82" s="7">
        <f>SUMIF(data!$A:$A,$H$2&amp;" "&amp;$F82&amp;" "&amp;$H$3&amp;"_"&amp;K$38,data!$N:$N)/1000</f>
        <v>97.372912109374994</v>
      </c>
      <c r="L82" s="7">
        <f>SUMIF(data!$A:$A,$H$2&amp;" "&amp;$F82&amp;" "&amp;$H$3&amp;"_"&amp;L$38,data!$N:$N)/1000</f>
        <v>104.128998046875</v>
      </c>
      <c r="M82" s="7">
        <f>SUMIF(data!$A:$A,$H$2&amp;" "&amp;$F82&amp;" "&amp;$H$3&amp;"_"&amp;M$38,data!$N:$N)/1000</f>
        <v>137.56381250000001</v>
      </c>
      <c r="N82" s="7">
        <f>SUMIF(data!$A:$A,$H$2&amp;" "&amp;$F82&amp;" "&amp;$H$3&amp;"_"&amp;N$38,data!$N:$N)/1000</f>
        <v>147.09120703125001</v>
      </c>
      <c r="O82" s="7">
        <f>SUMIF(data!$A:$A,$H$2&amp;" "&amp;$F82&amp;" "&amp;$H$3&amp;"_"&amp;O$38,data!$N:$N)/1000</f>
        <v>156.78901562499999</v>
      </c>
      <c r="P82" s="7">
        <f>SUMIF(data!$A:$A,$H$2&amp;" "&amp;$F82&amp;" "&amp;$H$3&amp;"_"&amp;P$38,data!$N:$N)/1000</f>
        <v>114.29953686523437</v>
      </c>
      <c r="Q82" s="7">
        <f>SUMIF(data!$A:$A,$H$2&amp;" "&amp;$F82&amp;" "&amp;$H$3&amp;"_"&amp;Q$38,data!$N:$N)/1000</f>
        <v>68.615632812499996</v>
      </c>
      <c r="R82" s="7">
        <f>SUMIF(data!$A:$A,$H$2&amp;" "&amp;$F82&amp;" "&amp;$H$3&amp;"_"&amp;R$38,data!$N:$N)/1000</f>
        <v>30.2472109375</v>
      </c>
      <c r="S82" s="7">
        <f>SUMIF(data!$A:$A,$H$2&amp;" "&amp;$F82&amp;" "&amp;$H$3&amp;"_"&amp;S$38,data!$N:$N)/1000</f>
        <v>48.427261718750003</v>
      </c>
      <c r="T82" s="7">
        <f>SUMIF(data!$A:$A,$H$2&amp;" "&amp;$F82&amp;" "&amp;$H$3&amp;"_"&amp;T$38,data!$N:$N)/1000</f>
        <v>67.002867187500001</v>
      </c>
      <c r="U82" s="7">
        <f>SUMIF(data!$A:$A,$H$2&amp;" "&amp;$F82&amp;" "&amp;$H$3&amp;"_"&amp;U$38,data!$N:$N)/1000</f>
        <v>107.47698632812499</v>
      </c>
      <c r="V82" s="7">
        <f>SUMIF(data!$A:$A,$H$2&amp;" "&amp;$F82&amp;" "&amp;$H$3&amp;"_"&amp;V$38,data!$N:$N)/1000</f>
        <v>130.89651953124999</v>
      </c>
      <c r="W82" s="7">
        <f>SUMIF(data!$A:$A,$H$2&amp;" "&amp;$F82&amp;" "&amp;$H$3&amp;"_"&amp;W$38,data!$N:$N)/1000</f>
        <v>106.8639921875</v>
      </c>
      <c r="X82" s="7">
        <f>SUMIF(data!$A:$A,$H$2&amp;" "&amp;$F82&amp;" "&amp;$H$3&amp;"_"&amp;X$38,data!$N:$N)/1000</f>
        <v>85.565730468750004</v>
      </c>
      <c r="Y82" s="7">
        <f>SUMIF(data!$A:$A,$H$2&amp;" "&amp;$F82&amp;" "&amp;$H$3&amp;"_"&amp;Y$38,data!$N:$N)/1000</f>
        <v>90.561964843750005</v>
      </c>
      <c r="Z82" s="7">
        <f>SUMIF(data!$A:$A,$H$2&amp;" "&amp;$F82&amp;" "&amp;$H$3&amp;"_"&amp;Z$38,data!$N:$N)/1000</f>
        <v>91.137308593750006</v>
      </c>
      <c r="AA82" s="7">
        <f>SUMIF(data!$A:$A,$H$2&amp;" "&amp;$F82&amp;" "&amp;$H$3&amp;"_"&amp;AA$38,data!$N:$N)/1000</f>
        <v>131.48238671875001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88.198156249999997</v>
      </c>
      <c r="J83" s="7">
        <f>SUMIF(data!$A:$A,$H$2&amp;" "&amp;$F83&amp;" "&amp;$H$3&amp;"_"&amp;J$38,data!$H:$H)/1000</f>
        <v>99.641039062499999</v>
      </c>
      <c r="K83" s="7">
        <f>SUMIF(data!$A:$A,$H$2&amp;" "&amp;$F83&amp;" "&amp;$H$3&amp;"_"&amp;K$38,data!$H:$H)/1000</f>
        <v>108.92784374999999</v>
      </c>
      <c r="L83" s="7">
        <f>SUMIF(data!$A:$A,$H$2&amp;" "&amp;$F83&amp;" "&amp;$H$3&amp;"_"&amp;L$38,data!$H:$H)/1000</f>
        <v>118.5474306640625</v>
      </c>
      <c r="M83" s="7">
        <f>SUMIF(data!$A:$A,$H$2&amp;" "&amp;$F83&amp;" "&amp;$H$3&amp;"_"&amp;M$38,data!$H:$H)/1000</f>
        <v>158.94330078125</v>
      </c>
      <c r="N83" s="7">
        <f>SUMIF(data!$A:$A,$H$2&amp;" "&amp;$F83&amp;" "&amp;$H$3&amp;"_"&amp;N$38,data!$H:$H)/1000</f>
        <v>165.18514453124999</v>
      </c>
      <c r="O83" s="7">
        <f>SUMIF(data!$A:$A,$H$2&amp;" "&amp;$F83&amp;" "&amp;$H$3&amp;"_"&amp;O$38,data!$H:$H)/1000</f>
        <v>178.03996093750001</v>
      </c>
      <c r="P83" s="7">
        <f>SUMIF(data!$A:$A,$H$2&amp;" "&amp;$F83&amp;" "&amp;$H$3&amp;"_"&amp;P$38,data!$H:$H)/1000</f>
        <v>183.8153046875</v>
      </c>
      <c r="Q83" s="7">
        <f>SUMIF(data!$A:$A,$H$2&amp;" "&amp;$F83&amp;" "&amp;$H$3&amp;"_"&amp;Q$38,data!$H:$H)/1000</f>
        <v>159.18167968750001</v>
      </c>
      <c r="R83" s="7">
        <f>SUMIF(data!$A:$A,$H$2&amp;" "&amp;$F83&amp;" "&amp;$H$3&amp;"_"&amp;R$38,data!$H:$H)/1000</f>
        <v>139.747203125</v>
      </c>
      <c r="S83" s="7">
        <f>SUMIF(data!$A:$A,$H$2&amp;" "&amp;$F83&amp;" "&amp;$H$3&amp;"_"&amp;S$38,data!$H:$H)/1000</f>
        <v>124.83251953125</v>
      </c>
      <c r="T83" s="7">
        <f>SUMIF(data!$A:$A,$H$2&amp;" "&amp;$F83&amp;" "&amp;$H$3&amp;"_"&amp;T$38,data!$H:$H)/1000</f>
        <v>114.52330078125</v>
      </c>
      <c r="U83" s="7">
        <f>SUMIF(data!$A:$A,$H$2&amp;" "&amp;$F83&amp;" "&amp;$H$3&amp;"_"&amp;U$38,data!$H:$H)/1000</f>
        <v>102.55806640625001</v>
      </c>
      <c r="V83" s="7">
        <f>SUMIF(data!$A:$A,$H$2&amp;" "&amp;$F83&amp;" "&amp;$H$3&amp;"_"&amp;V$38,data!$H:$H)/1000</f>
        <v>87.275962890624996</v>
      </c>
      <c r="W83" s="7">
        <f>SUMIF(data!$A:$A,$H$2&amp;" "&amp;$F83&amp;" "&amp;$H$3&amp;"_"&amp;W$38,data!$H:$H)/1000</f>
        <v>96.109494140625003</v>
      </c>
      <c r="X83" s="7">
        <f>SUMIF(data!$A:$A,$H$2&amp;" "&amp;$F83&amp;" "&amp;$H$3&amp;"_"&amp;X$38,data!$H:$H)/1000</f>
        <v>77.857712890624995</v>
      </c>
      <c r="Y83" s="7">
        <f>SUMIF(data!$A:$A,$H$2&amp;" "&amp;$F83&amp;" "&amp;$H$3&amp;"_"&amp;Y$38,data!$H:$H)/1000</f>
        <v>55.365962890624999</v>
      </c>
      <c r="Z83" s="7">
        <f>SUMIF(data!$A:$A,$H$2&amp;" "&amp;$F83&amp;" "&amp;$H$3&amp;"_"&amp;Z$38,data!$H:$H)/1000</f>
        <v>33.944199218750001</v>
      </c>
      <c r="AA83" s="7">
        <f>SUMIF(data!$A:$A,$H$2&amp;" "&amp;$F83&amp;" "&amp;$H$3&amp;"_"&amp;AA$38,data!$H:$H)/1000</f>
        <v>21.074700195312499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61.942999999999998</v>
      </c>
      <c r="J84" s="8">
        <f t="shared" ref="J84" si="23">SUM(J81:J82)-J83</f>
        <v>59.936453613281259</v>
      </c>
      <c r="K84" s="8">
        <f t="shared" ref="K84:AA84" si="24">SUM(K81:K82)-K83</f>
        <v>79.709572265624985</v>
      </c>
      <c r="L84" s="8">
        <f t="shared" si="24"/>
        <v>78.896196289062473</v>
      </c>
      <c r="M84" s="8">
        <f t="shared" si="24"/>
        <v>141.3575546875</v>
      </c>
      <c r="N84" s="8">
        <f t="shared" si="24"/>
        <v>200.36102343750002</v>
      </c>
      <c r="O84" s="8">
        <f t="shared" si="24"/>
        <v>240.14519921874998</v>
      </c>
      <c r="P84" s="8">
        <f t="shared" si="24"/>
        <v>247.68749780273433</v>
      </c>
      <c r="Q84" s="8">
        <f t="shared" si="24"/>
        <v>279.99439062499994</v>
      </c>
      <c r="R84" s="8">
        <f t="shared" si="24"/>
        <v>312.73817187499998</v>
      </c>
      <c r="S84" s="8">
        <f t="shared" si="24"/>
        <v>396.08004296874992</v>
      </c>
      <c r="T84" s="8">
        <f t="shared" si="24"/>
        <v>415.84194921875007</v>
      </c>
      <c r="U84" s="8">
        <f t="shared" si="24"/>
        <v>456.49096679687494</v>
      </c>
      <c r="V84" s="8">
        <f t="shared" si="24"/>
        <v>486.83919335937503</v>
      </c>
      <c r="W84" s="8">
        <f t="shared" si="24"/>
        <v>448.122951171875</v>
      </c>
      <c r="X84" s="8">
        <f t="shared" si="24"/>
        <v>432.53386914062503</v>
      </c>
      <c r="Y84" s="8">
        <f t="shared" si="24"/>
        <v>521.10470117187492</v>
      </c>
      <c r="Z84" s="8">
        <f t="shared" si="24"/>
        <v>575.99994921875009</v>
      </c>
      <c r="AA84" s="8">
        <f t="shared" si="24"/>
        <v>739.61512402343749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60.892121093749999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34.340730468750003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0</v>
      </c>
      <c r="V86" s="7">
        <f>SUMIF(data!$A:$A,$H$2&amp;" "&amp;$F86&amp;" "&amp;$H$3&amp;"_"&amp;V$38,data!$K:$K)/1000</f>
        <v>61.04659375</v>
      </c>
      <c r="W86" s="7">
        <f>SUMIF(data!$A:$A,$H$2&amp;" "&amp;$F86&amp;" "&amp;$H$3&amp;"_"&amp;W$38,data!$K:$K)/1000</f>
        <v>225.46462500000001</v>
      </c>
      <c r="X86" s="7">
        <f>SUMIF(data!$A:$A,$H$2&amp;" "&amp;$F86&amp;" "&amp;$H$3&amp;"_"&amp;X$38,data!$K:$K)/1000</f>
        <v>403.9430625</v>
      </c>
      <c r="Y86" s="7">
        <f>SUMIF(data!$A:$A,$H$2&amp;" "&amp;$F86&amp;" "&amp;$H$3&amp;"_"&amp;Y$38,data!$K:$K)/1000</f>
        <v>391.85109375000002</v>
      </c>
      <c r="Z86" s="7">
        <f>SUMIF(data!$A:$A,$H$2&amp;" "&amp;$F86&amp;" "&amp;$H$3&amp;"_"&amp;Z$38,data!$K:$K)/1000</f>
        <v>463.65625</v>
      </c>
      <c r="AA86" s="7">
        <f>SUMIF(data!$A:$A,$H$2&amp;" "&amp;$F86&amp;" "&amp;$H$3&amp;"_"&amp;AA$38,data!$K:$K)/1000</f>
        <v>470.09043750000001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789.14717506928628</v>
      </c>
      <c r="J87" s="8">
        <f>J78+J79+J82-J83+J85+J86+Load_ROC!F$5</f>
        <v>808.73899557530967</v>
      </c>
      <c r="K87" s="8">
        <f>K78+K79+K82-K83+K85+K86+Load_ROC!G$5</f>
        <v>855.75815271669035</v>
      </c>
      <c r="L87" s="8">
        <f>L78+L79+L82-L83+L85+L86+Load_ROC!H$5</f>
        <v>869.81714179896039</v>
      </c>
      <c r="M87" s="8">
        <f>M78+M79+M82-M83+M85+M86+Load_ROC!I$5</f>
        <v>958.77856366214655</v>
      </c>
      <c r="N87" s="8">
        <f>N78+N79+N82-N83+N85+N86+Load_ROC!J$5</f>
        <v>1045.1338784421773</v>
      </c>
      <c r="O87" s="8">
        <f>O78+O79+O82-O83+O85+O86+Load_ROC!K$5</f>
        <v>1170.3932014063103</v>
      </c>
      <c r="P87" s="8">
        <f>P78+P79+P82-P83+P85+P86+Load_ROC!L$5</f>
        <v>1145.6735532181319</v>
      </c>
      <c r="Q87" s="8">
        <f>Q78+Q79+Q82-Q83+Q85+Q86+Load_ROC!M$5</f>
        <v>1180.6088812846258</v>
      </c>
      <c r="R87" s="8">
        <f>R78+R79+R82-R83+R85+R86+Load_ROC!N$5</f>
        <v>1215.3554945214357</v>
      </c>
      <c r="S87" s="8">
        <f>S78+S79+S82-S83+S85+S86+Load_ROC!O$5</f>
        <v>1225.0750538725174</v>
      </c>
      <c r="T87" s="8">
        <f>T78+T79+T82-T83+T85+T86+Load_ROC!P$5</f>
        <v>1234.2146041821334</v>
      </c>
      <c r="U87" s="8">
        <f>U78+U79+U82-U83+U85+U86+Load_ROC!Q$5</f>
        <v>1263.9377931734662</v>
      </c>
      <c r="V87" s="8">
        <f>V78+V79+V82-V83+V85+V86+Load_ROC!R$5</f>
        <v>1345.814516061605</v>
      </c>
      <c r="W87" s="8">
        <f>W78+W79+W82-W83+W85+W86+Load_ROC!S$5</f>
        <v>1472.1147165162361</v>
      </c>
      <c r="X87" s="8">
        <f>X78+X79+X82-X83+X85+X86+Load_ROC!T$5</f>
        <v>1657.9654846015217</v>
      </c>
      <c r="Y87" s="8">
        <f>Y78+Y79+Y82-Y83+Y85+Y86+Load_ROC!U$5</f>
        <v>1705.2887348988534</v>
      </c>
      <c r="Z87" s="8">
        <f>Z78+Z79+Z82-Z83+Z85+Z86+Load_ROC!V$5</f>
        <v>1833.4946386432189</v>
      </c>
      <c r="AA87" s="8">
        <f>AA78+AA79+AA82-AA83+AA85+AA86+Load_ROC!W$5</f>
        <v>1992.7456624149356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789.14717506928628</v>
      </c>
      <c r="J88" s="8">
        <f>J78+J80+J82-J83+J85+J86+Load_ROC!F$5</f>
        <v>808.73899557530967</v>
      </c>
      <c r="K88" s="8">
        <f>K78+K80+K82-K83+K85+K86+Load_ROC!G$5</f>
        <v>837.6339320135653</v>
      </c>
      <c r="L88" s="8">
        <f>L78+L80+L82-L83+L85+L86+Load_ROC!H$5</f>
        <v>852.6338976583354</v>
      </c>
      <c r="M88" s="8">
        <f>M78+M80+M82-M83+M85+M86+Load_ROC!I$5</f>
        <v>930.84327459964652</v>
      </c>
      <c r="N88" s="8">
        <f>N78+N80+N82-N83+N85+N86+Load_ROC!J$5</f>
        <v>994.4120971921775</v>
      </c>
      <c r="O88" s="8">
        <f>O78+O80+O82-O83+O85+O86+Load_ROC!K$5</f>
        <v>1094.3448420313102</v>
      </c>
      <c r="P88" s="8">
        <f>P78+P80+P82-P83+P85+P86+Load_ROC!L$5</f>
        <v>1045.087100093132</v>
      </c>
      <c r="Q88" s="8">
        <f>Q78+Q80+Q82-Q83+Q85+Q86+Load_ROC!M$5</f>
        <v>1057.1924125346259</v>
      </c>
      <c r="R88" s="8">
        <f>R78+R80+R82-R83+R85+R86+Load_ROC!N$5</f>
        <v>1069.5696507714358</v>
      </c>
      <c r="S88" s="8">
        <f>S78+S80+S82-S83+S85+S86+Load_ROC!O$5</f>
        <v>1086.3006476225173</v>
      </c>
      <c r="T88" s="8">
        <f>T78+T80+T82-T83+T85+T86+Load_ROC!P$5</f>
        <v>1101.7471979321335</v>
      </c>
      <c r="U88" s="8">
        <f>U78+U80+U82-U83+U85+U86+Load_ROC!Q$5</f>
        <v>1137.4936994234661</v>
      </c>
      <c r="V88" s="8">
        <f>V78+V80+V82-V83+V85+V86+Load_ROC!R$5</f>
        <v>1224.3093910616051</v>
      </c>
      <c r="W88" s="8">
        <f>W78+W80+W82-W83+W85+W86+Load_ROC!S$5</f>
        <v>1355.1138102662362</v>
      </c>
      <c r="X88" s="8">
        <f>X78+X80+X82-X83+X85+X86+Load_ROC!T$5</f>
        <v>1544.7169064765217</v>
      </c>
      <c r="Y88" s="8">
        <f>Y78+Y80+Y82-Y83+Y85+Y86+Load_ROC!U$5</f>
        <v>1564.5082661488532</v>
      </c>
      <c r="Z88" s="8">
        <f>Z78+Z80+Z82-Z83+Z85+Z86+Load_ROC!V$5</f>
        <v>1677.5346073932189</v>
      </c>
      <c r="AA88" s="8">
        <f>AA78+AA80+AA82-AA83+AA85+AA86+Load_ROC!W$5</f>
        <v>1843.8932249149359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789.14717506928628</v>
      </c>
      <c r="J89" s="8">
        <f>J78+J84+J85+J86+Load_ROC!F$5</f>
        <v>808.73899557530967</v>
      </c>
      <c r="K89" s="8">
        <f>K78+K84+K85+K86+Load_ROC!G$5</f>
        <v>846.46078943544035</v>
      </c>
      <c r="L89" s="8">
        <f>L78+L84+L85+L86+Load_ROC!H$5</f>
        <v>861.00247773646038</v>
      </c>
      <c r="M89" s="8">
        <f>M78+M84+M85+M86+Load_ROC!I$5</f>
        <v>938.54845428714657</v>
      </c>
      <c r="N89" s="8">
        <f>N78+N84+N85+N86+Load_ROC!J$5</f>
        <v>1013.6454409421774</v>
      </c>
      <c r="O89" s="8">
        <f>O78+O84+O85+O86+Load_ROC!K$5</f>
        <v>1126.3116389063102</v>
      </c>
      <c r="P89" s="8">
        <f>P78+P84+P85+P86+Load_ROC!L$5</f>
        <v>1089.3706782181321</v>
      </c>
      <c r="Q89" s="8">
        <f>Q78+Q84+Q85+Q86+Load_ROC!M$5</f>
        <v>1112.9661625346257</v>
      </c>
      <c r="R89" s="8">
        <f>R78+R84+R85+R86+Load_ROC!N$5</f>
        <v>1136.5805257714358</v>
      </c>
      <c r="S89" s="8">
        <f>S78+S84+S85+S86+Load_ROC!O$5</f>
        <v>1211.8045538725173</v>
      </c>
      <c r="T89" s="8">
        <f>T78+T84+T85+T86+Load_ROC!P$5</f>
        <v>1223.8228854321335</v>
      </c>
      <c r="U89" s="8">
        <f>U78+U84+U85+U86+Load_ROC!Q$5</f>
        <v>1255.9860744234661</v>
      </c>
      <c r="V89" s="8">
        <f>V78+V84+V85+V86+Load_ROC!R$5</f>
        <v>1339.9221410616051</v>
      </c>
      <c r="W89" s="8">
        <f>W78+W84+W85+W86+Load_ROC!S$5</f>
        <v>1468.075997766236</v>
      </c>
      <c r="X89" s="8">
        <f>X78+X84+X85+X86+Load_ROC!T$5</f>
        <v>1655.5632346015218</v>
      </c>
      <c r="Y89" s="8">
        <f>Y78+Y84+Y85+Y86+Load_ROC!U$5</f>
        <v>1688.4659848988531</v>
      </c>
      <c r="Z89" s="8">
        <f>Z78+Z84+Z85+Z86+Load_ROC!V$5</f>
        <v>1808.3865136432191</v>
      </c>
      <c r="AA89" s="8">
        <f>AA78+AA84+AA85+AA86+Load_ROC!W$5</f>
        <v>1970.8718186649357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43.533515625</v>
      </c>
      <c r="J92" s="7">
        <f>SUMIF(data!$A:$A,$H$2&amp;" "&amp;$F92&amp;" "&amp;$H$3&amp;"_"&amp;J$38,data!$I:$I)/1000</f>
        <v>48.879367675781253</v>
      </c>
      <c r="K92" s="7">
        <f>SUMIF(data!$A:$A,$H$2&amp;" "&amp;$F92&amp;" "&amp;$H$3&amp;"_"&amp;K$38,data!$I:$I)/1000</f>
        <v>100.5618671875</v>
      </c>
      <c r="L92" s="7">
        <f>SUMIF(data!$A:$A,$H$2&amp;" "&amp;$F92&amp;" "&amp;$H$3&amp;"_"&amp;L$38,data!$I:$I)/1000</f>
        <v>102.12929296874999</v>
      </c>
      <c r="M92" s="7">
        <f>SUMIF(data!$A:$A,$H$2&amp;" "&amp;$F92&amp;" "&amp;$H$3&amp;"_"&amp;M$38,data!$I:$I)/1000</f>
        <v>182.96715234375</v>
      </c>
      <c r="N92" s="7">
        <f>SUMIF(data!$A:$A,$H$2&amp;" "&amp;$F92&amp;" "&amp;$H$3&amp;"_"&amp;N$38,data!$I:$I)/1000</f>
        <v>249.94339843750001</v>
      </c>
      <c r="O92" s="7">
        <f>SUMIF(data!$A:$A,$H$2&amp;" "&amp;$F92&amp;" "&amp;$H$3&amp;"_"&amp;O$38,data!$I:$I)/1000</f>
        <v>305.47770703125002</v>
      </c>
      <c r="P92" s="7">
        <f>SUMIF(data!$A:$A,$H$2&amp;" "&amp;$F92&amp;" "&amp;$H$3&amp;"_"&amp;P$38,data!$I:$I)/1000</f>
        <v>373.506140625</v>
      </c>
      <c r="Q92" s="7">
        <f>SUMIF(data!$A:$A,$H$2&amp;" "&amp;$F92&amp;" "&amp;$H$3&amp;"_"&amp;Q$38,data!$I:$I)/1000</f>
        <v>438.20315625000001</v>
      </c>
      <c r="R92" s="7">
        <f>SUMIF(data!$A:$A,$H$2&amp;" "&amp;$F92&amp;" "&amp;$H$3&amp;"_"&amp;R$38,data!$I:$I)/1000</f>
        <v>501.01313281249998</v>
      </c>
      <c r="S92" s="7">
        <f>SUMIF(data!$A:$A,$H$2&amp;" "&amp;$F92&amp;" "&amp;$H$3&amp;"_"&amp;S$38,data!$I:$I)/1000</f>
        <v>485.75580078125</v>
      </c>
      <c r="T92" s="7">
        <f>SUMIF(data!$A:$A,$H$2&amp;" "&amp;$F92&amp;" "&amp;$H$3&amp;"_"&amp;T$38,data!$I:$I)/1000</f>
        <v>473.75410156250001</v>
      </c>
      <c r="U92" s="7">
        <f>SUMIF(data!$A:$A,$H$2&amp;" "&amp;$F92&amp;" "&amp;$H$3&amp;"_"&amp;U$38,data!$I:$I)/1000</f>
        <v>459.52376562500001</v>
      </c>
      <c r="V92" s="7">
        <f>SUMIF(data!$A:$A,$H$2&amp;" "&amp;$F92&amp;" "&amp;$H$3&amp;"_"&amp;V$38,data!$I:$I)/1000</f>
        <v>449.11101171874998</v>
      </c>
      <c r="W92" s="7">
        <f>SUMIF(data!$A:$A,$H$2&amp;" "&amp;$F92&amp;" "&amp;$H$3&amp;"_"&amp;W$38,data!$I:$I)/1000</f>
        <v>441.40717187500002</v>
      </c>
      <c r="X92" s="7">
        <f>SUMIF(data!$A:$A,$H$2&amp;" "&amp;$F92&amp;" "&amp;$H$3&amp;"_"&amp;X$38,data!$I:$I)/1000</f>
        <v>427.2281015625</v>
      </c>
      <c r="Y92" s="7">
        <f>SUMIF(data!$A:$A,$H$2&amp;" "&amp;$F92&amp;" "&amp;$H$3&amp;"_"&amp;Y$38,data!$I:$I)/1000</f>
        <v>502.73144921875002</v>
      </c>
      <c r="Z92" s="7">
        <f>SUMIF(data!$A:$A,$H$2&amp;" "&amp;$F92&amp;" "&amp;$H$3&amp;"_"&amp;Z$38,data!$I:$I)/1000</f>
        <v>543.91496484375</v>
      </c>
      <c r="AA92" s="7">
        <f>SUMIF(data!$A:$A,$H$2&amp;" "&amp;$F92&amp;" "&amp;$H$3&amp;"_"&amp;AA$38,data!$I:$I)/1000</f>
        <v>651.08128124999996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43.533515625</v>
      </c>
      <c r="J93" s="7">
        <f>SUMIF(data!$A:$A,$H$2&amp;" "&amp;$F93&amp;" "&amp;$H$3&amp;"_"&amp;J$38,data!$I:$I)/1000</f>
        <v>48.879367675781253</v>
      </c>
      <c r="K93" s="7">
        <f>SUMIF(data!$A:$A,$H$2&amp;" "&amp;$F93&amp;" "&amp;$H$3&amp;"_"&amp;K$38,data!$I:$I)/1000</f>
        <v>82.437646484374994</v>
      </c>
      <c r="L93" s="7">
        <f>SUMIF(data!$A:$A,$H$2&amp;" "&amp;$F93&amp;" "&amp;$H$3&amp;"_"&amp;L$38,data!$I:$I)/1000</f>
        <v>84.946048828125001</v>
      </c>
      <c r="M93" s="7">
        <f>SUMIF(data!$A:$A,$H$2&amp;" "&amp;$F93&amp;" "&amp;$H$3&amp;"_"&amp;M$38,data!$I:$I)/1000</f>
        <v>155.03186328125</v>
      </c>
      <c r="N93" s="7">
        <f>SUMIF(data!$A:$A,$H$2&amp;" "&amp;$F93&amp;" "&amp;$H$3&amp;"_"&amp;N$38,data!$I:$I)/1000</f>
        <v>199.22161718749999</v>
      </c>
      <c r="O93" s="7">
        <f>SUMIF(data!$A:$A,$H$2&amp;" "&amp;$F93&amp;" "&amp;$H$3&amp;"_"&amp;O$38,data!$I:$I)/1000</f>
        <v>229.42934765625</v>
      </c>
      <c r="P93" s="7">
        <f>SUMIF(data!$A:$A,$H$2&amp;" "&amp;$F93&amp;" "&amp;$H$3&amp;"_"&amp;P$38,data!$I:$I)/1000</f>
        <v>272.91968750000001</v>
      </c>
      <c r="Q93" s="7">
        <f>SUMIF(data!$A:$A,$H$2&amp;" "&amp;$F93&amp;" "&amp;$H$3&amp;"_"&amp;Q$38,data!$I:$I)/1000</f>
        <v>314.78668750000003</v>
      </c>
      <c r="R93" s="7">
        <f>SUMIF(data!$A:$A,$H$2&amp;" "&amp;$F93&amp;" "&amp;$H$3&amp;"_"&amp;R$38,data!$I:$I)/1000</f>
        <v>355.22728906250001</v>
      </c>
      <c r="S93" s="7">
        <f>SUMIF(data!$A:$A,$H$2&amp;" "&amp;$F93&amp;" "&amp;$H$3&amp;"_"&amp;S$38,data!$I:$I)/1000</f>
        <v>346.98139453124998</v>
      </c>
      <c r="T93" s="7">
        <f>SUMIF(data!$A:$A,$H$2&amp;" "&amp;$F93&amp;" "&amp;$H$3&amp;"_"&amp;T$38,data!$I:$I)/1000</f>
        <v>341.2866953125</v>
      </c>
      <c r="U93" s="7">
        <f>SUMIF(data!$A:$A,$H$2&amp;" "&amp;$F93&amp;" "&amp;$H$3&amp;"_"&amp;U$38,data!$I:$I)/1000</f>
        <v>333.07967187499997</v>
      </c>
      <c r="V93" s="7">
        <f>SUMIF(data!$A:$A,$H$2&amp;" "&amp;$F93&amp;" "&amp;$H$3&amp;"_"&amp;V$38,data!$I:$I)/1000</f>
        <v>327.60588671875001</v>
      </c>
      <c r="W93" s="7">
        <f>SUMIF(data!$A:$A,$H$2&amp;" "&amp;$F93&amp;" "&amp;$H$3&amp;"_"&amp;W$38,data!$I:$I)/1000</f>
        <v>324.406265625</v>
      </c>
      <c r="X93" s="7">
        <f>SUMIF(data!$A:$A,$H$2&amp;" "&amp;$F93&amp;" "&amp;$H$3&amp;"_"&amp;X$38,data!$I:$I)/1000</f>
        <v>313.97952343750001</v>
      </c>
      <c r="Y93" s="7">
        <f>SUMIF(data!$A:$A,$H$2&amp;" "&amp;$F93&amp;" "&amp;$H$3&amp;"_"&amp;Y$38,data!$I:$I)/1000</f>
        <v>361.95098046875</v>
      </c>
      <c r="Z93" s="7">
        <f>SUMIF(data!$A:$A,$H$2&amp;" "&amp;$F93&amp;" "&amp;$H$3&amp;"_"&amp;Z$38,data!$I:$I)/1000</f>
        <v>387.95493359375001</v>
      </c>
      <c r="AA93" s="7">
        <f>SUMIF(data!$A:$A,$H$2&amp;" "&amp;$F93&amp;" "&amp;$H$3&amp;"_"&amp;AA$38,data!$I:$I)/1000</f>
        <v>502.22884375000001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43.533515625</v>
      </c>
      <c r="J94" s="7">
        <f>SUMIF(data!$A:$A,$H$2&amp;" "&amp;$F94&amp;" "&amp;$H$3&amp;"_"&amp;J$38,data!$I:$I)/1000</f>
        <v>48.879367675781253</v>
      </c>
      <c r="K94" s="7">
        <f>SUMIF(data!$A:$A,$H$2&amp;" "&amp;$F94&amp;" "&amp;$H$3&amp;"_"&amp;K$38,data!$I:$I)/1000</f>
        <v>91.264503906249999</v>
      </c>
      <c r="L94" s="7">
        <f>SUMIF(data!$A:$A,$H$2&amp;" "&amp;$F94&amp;" "&amp;$H$3&amp;"_"&amp;L$38,data!$I:$I)/1000</f>
        <v>93.314628906249993</v>
      </c>
      <c r="M94" s="7">
        <f>SUMIF(data!$A:$A,$H$2&amp;" "&amp;$F94&amp;" "&amp;$H$3&amp;"_"&amp;M$38,data!$I:$I)/1000</f>
        <v>160.75811328124999</v>
      </c>
      <c r="N94" s="7">
        <f>SUMIF(data!$A:$A,$H$2&amp;" "&amp;$F94&amp;" "&amp;$H$3&amp;"_"&amp;N$38,data!$I:$I)/1000</f>
        <v>216.51610156250001</v>
      </c>
      <c r="O94" s="7">
        <f>SUMIF(data!$A:$A,$H$2&amp;" "&amp;$F94&amp;" "&amp;$H$3&amp;"_"&amp;O$38,data!$I:$I)/1000</f>
        <v>259.51076953124999</v>
      </c>
      <c r="P94" s="7">
        <f>SUMIF(data!$A:$A,$H$2&amp;" "&amp;$F94&amp;" "&amp;$H$3&amp;"_"&amp;P$38,data!$I:$I)/1000</f>
        <v>315.36348437499998</v>
      </c>
      <c r="Q94" s="7">
        <f>SUMIF(data!$A:$A,$H$2&amp;" "&amp;$F94&amp;" "&amp;$H$3&amp;"_"&amp;Q$38,data!$I:$I)/1000</f>
        <v>368.77381250000002</v>
      </c>
      <c r="R94" s="7">
        <f>SUMIF(data!$A:$A,$H$2&amp;" "&amp;$F94&amp;" "&amp;$H$3&amp;"_"&amp;R$38,data!$I:$I)/1000</f>
        <v>420.4973515625</v>
      </c>
      <c r="S94" s="7">
        <f>SUMIF(data!$A:$A,$H$2&amp;" "&amp;$F94&amp;" "&amp;$H$3&amp;"_"&amp;S$38,data!$I:$I)/1000</f>
        <v>408.95083203125</v>
      </c>
      <c r="T94" s="7">
        <f>SUMIF(data!$A:$A,$H$2&amp;" "&amp;$F94&amp;" "&amp;$H$3&amp;"_"&amp;T$38,data!$I:$I)/1000</f>
        <v>400.28275781249999</v>
      </c>
      <c r="U94" s="7">
        <f>SUMIF(data!$A:$A,$H$2&amp;" "&amp;$F94&amp;" "&amp;$H$3&amp;"_"&amp;U$38,data!$I:$I)/1000</f>
        <v>389.27982812499999</v>
      </c>
      <c r="V94" s="7">
        <f>SUMIF(data!$A:$A,$H$2&amp;" "&amp;$F94&amp;" "&amp;$H$3&amp;"_"&amp;V$38,data!$I:$I)/1000</f>
        <v>381.52982421874998</v>
      </c>
      <c r="W94" s="7">
        <f>SUMIF(data!$A:$A,$H$2&amp;" "&amp;$F94&amp;" "&amp;$H$3&amp;"_"&amp;W$38,data!$I:$I)/1000</f>
        <v>376.269515625</v>
      </c>
      <c r="X94" s="7">
        <f>SUMIF(data!$A:$A,$H$2&amp;" "&amp;$F94&amp;" "&amp;$H$3&amp;"_"&amp;X$38,data!$I:$I)/1000</f>
        <v>364.13872656249998</v>
      </c>
      <c r="Y94" s="7">
        <f>SUMIF(data!$A:$A,$H$2&amp;" "&amp;$F94&amp;" "&amp;$H$3&amp;"_"&amp;Y$38,data!$I:$I)/1000</f>
        <v>425.95085546874998</v>
      </c>
      <c r="Z94" s="7">
        <f>SUMIF(data!$A:$A,$H$2&amp;" "&amp;$F94&amp;" "&amp;$H$3&amp;"_"&amp;Z$38,data!$I:$I)/1000</f>
        <v>459.39952734374998</v>
      </c>
      <c r="AA94" s="7">
        <f>SUMIF(data!$A:$A,$H$2&amp;" "&amp;$F94&amp;" "&amp;$H$3&amp;"_"&amp;AA$38,data!$I:$I)/1000</f>
        <v>570.33581249999997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110.698125</v>
      </c>
      <c r="K95" s="7">
        <f>SUMIF(data!$A:$A,$H$2&amp;" "&amp;$F95&amp;" "&amp;$H$3&amp;"_"&amp;K$38,data!$N:$N)/1000</f>
        <v>97.372912109374994</v>
      </c>
      <c r="L95" s="7">
        <f>SUMIF(data!$A:$A,$H$2&amp;" "&amp;$F95&amp;" "&amp;$H$3&amp;"_"&amp;L$38,data!$N:$N)/1000</f>
        <v>104.128998046875</v>
      </c>
      <c r="M95" s="7">
        <f>SUMIF(data!$A:$A,$H$2&amp;" "&amp;$F95&amp;" "&amp;$H$3&amp;"_"&amp;M$38,data!$N:$N)/1000</f>
        <v>137.56381250000001</v>
      </c>
      <c r="N95" s="7">
        <f>SUMIF(data!$A:$A,$H$2&amp;" "&amp;$F95&amp;" "&amp;$H$3&amp;"_"&amp;N$38,data!$N:$N)/1000</f>
        <v>158.73675195312501</v>
      </c>
      <c r="O95" s="7">
        <f>SUMIF(data!$A:$A,$H$2&amp;" "&amp;$F95&amp;" "&amp;$H$3&amp;"_"&amp;O$38,data!$N:$N)/1000</f>
        <v>156.78901562499999</v>
      </c>
      <c r="P95" s="7">
        <f>SUMIF(data!$A:$A,$H$2&amp;" "&amp;$F95&amp;" "&amp;$H$3&amp;"_"&amp;P$38,data!$N:$N)/1000</f>
        <v>114.29953686523437</v>
      </c>
      <c r="Q95" s="7">
        <f>SUMIF(data!$A:$A,$H$2&amp;" "&amp;$F95&amp;" "&amp;$H$3&amp;"_"&amp;Q$38,data!$N:$N)/1000</f>
        <v>69.957042968750002</v>
      </c>
      <c r="R95" s="7">
        <f>SUMIF(data!$A:$A,$H$2&amp;" "&amp;$F95&amp;" "&amp;$H$3&amp;"_"&amp;R$38,data!$N:$N)/1000</f>
        <v>31.561953124999999</v>
      </c>
      <c r="S95" s="7">
        <f>SUMIF(data!$A:$A,$H$2&amp;" "&amp;$F95&amp;" "&amp;$H$3&amp;"_"&amp;S$38,data!$N:$N)/1000</f>
        <v>34.10034375</v>
      </c>
      <c r="T95" s="7">
        <f>SUMIF(data!$A:$A,$H$2&amp;" "&amp;$F95&amp;" "&amp;$H$3&amp;"_"&amp;T$38,data!$N:$N)/1000</f>
        <v>40.564363281250003</v>
      </c>
      <c r="U95" s="7">
        <f>SUMIF(data!$A:$A,$H$2&amp;" "&amp;$F95&amp;" "&amp;$H$3&amp;"_"&amp;U$38,data!$N:$N)/1000</f>
        <v>60.003556640625</v>
      </c>
      <c r="V95" s="7">
        <f>SUMIF(data!$A:$A,$H$2&amp;" "&amp;$F95&amp;" "&amp;$H$3&amp;"_"&amp;V$38,data!$N:$N)/1000</f>
        <v>64.815675781249993</v>
      </c>
      <c r="W95" s="7">
        <f>SUMIF(data!$A:$A,$H$2&amp;" "&amp;$F95&amp;" "&amp;$H$3&amp;"_"&amp;W$38,data!$N:$N)/1000</f>
        <v>77.738588867187502</v>
      </c>
      <c r="X95" s="7">
        <f>SUMIF(data!$A:$A,$H$2&amp;" "&amp;$F95&amp;" "&amp;$H$3&amp;"_"&amp;X$38,data!$N:$N)/1000</f>
        <v>115.0457734375</v>
      </c>
      <c r="Y95" s="7">
        <f>SUMIF(data!$A:$A,$H$2&amp;" "&amp;$F95&amp;" "&amp;$H$3&amp;"_"&amp;Y$38,data!$N:$N)/1000</f>
        <v>119.54779296875</v>
      </c>
      <c r="Z95" s="7">
        <f>SUMIF(data!$A:$A,$H$2&amp;" "&amp;$F95&amp;" "&amp;$H$3&amp;"_"&amp;Z$38,data!$N:$N)/1000</f>
        <v>150.94458593749999</v>
      </c>
      <c r="AA95" s="7">
        <f>SUMIF(data!$A:$A,$H$2&amp;" "&amp;$F95&amp;" "&amp;$H$3&amp;"_"&amp;AA$38,data!$N:$N)/1000</f>
        <v>197.1174609375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88.198156249999997</v>
      </c>
      <c r="J96" s="7">
        <f>SUMIF(data!$A:$A,$H$2&amp;" "&amp;$F96&amp;" "&amp;$H$3&amp;"_"&amp;J$38,data!$H:$H)/1000</f>
        <v>99.641039062499999</v>
      </c>
      <c r="K96" s="7">
        <f>SUMIF(data!$A:$A,$H$2&amp;" "&amp;$F96&amp;" "&amp;$H$3&amp;"_"&amp;K$38,data!$H:$H)/1000</f>
        <v>108.92784374999999</v>
      </c>
      <c r="L96" s="7">
        <f>SUMIF(data!$A:$A,$H$2&amp;" "&amp;$F96&amp;" "&amp;$H$3&amp;"_"&amp;L$38,data!$H:$H)/1000</f>
        <v>118.5474306640625</v>
      </c>
      <c r="M96" s="7">
        <f>SUMIF(data!$A:$A,$H$2&amp;" "&amp;$F96&amp;" "&amp;$H$3&amp;"_"&amp;M$38,data!$H:$H)/1000</f>
        <v>158.94330078125</v>
      </c>
      <c r="N96" s="7">
        <f>SUMIF(data!$A:$A,$H$2&amp;" "&amp;$F96&amp;" "&amp;$H$3&amp;"_"&amp;N$38,data!$H:$H)/1000</f>
        <v>177.50109765625001</v>
      </c>
      <c r="O96" s="7">
        <f>SUMIF(data!$A:$A,$H$2&amp;" "&amp;$F96&amp;" "&amp;$H$3&amp;"_"&amp;O$38,data!$H:$H)/1000</f>
        <v>178.03996093750001</v>
      </c>
      <c r="P96" s="7">
        <f>SUMIF(data!$A:$A,$H$2&amp;" "&amp;$F96&amp;" "&amp;$H$3&amp;"_"&amp;P$38,data!$H:$H)/1000</f>
        <v>183.8153046875</v>
      </c>
      <c r="Q96" s="7">
        <f>SUMIF(data!$A:$A,$H$2&amp;" "&amp;$F96&amp;" "&amp;$H$3&amp;"_"&amp;Q$38,data!$H:$H)/1000</f>
        <v>188.81747656249999</v>
      </c>
      <c r="R96" s="7">
        <f>SUMIF(data!$A:$A,$H$2&amp;" "&amp;$F96&amp;" "&amp;$H$3&amp;"_"&amp;R$38,data!$H:$H)/1000</f>
        <v>196.02605468749999</v>
      </c>
      <c r="S96" s="7">
        <f>SUMIF(data!$A:$A,$H$2&amp;" "&amp;$F96&amp;" "&amp;$H$3&amp;"_"&amp;S$38,data!$H:$H)/1000</f>
        <v>202.5672578125</v>
      </c>
      <c r="T96" s="7">
        <f>SUMIF(data!$A:$A,$H$2&amp;" "&amp;$F96&amp;" "&amp;$H$3&amp;"_"&amp;T$38,data!$H:$H)/1000</f>
        <v>213.65717187499999</v>
      </c>
      <c r="U96" s="7">
        <f>SUMIF(data!$A:$A,$H$2&amp;" "&amp;$F96&amp;" "&amp;$H$3&amp;"_"&amp;U$38,data!$H:$H)/1000</f>
        <v>220.6818984375</v>
      </c>
      <c r="V96" s="7">
        <f>SUMIF(data!$A:$A,$H$2&amp;" "&amp;$F96&amp;" "&amp;$H$3&amp;"_"&amp;V$38,data!$H:$H)/1000</f>
        <v>227.05642968750001</v>
      </c>
      <c r="W96" s="7">
        <f>SUMIF(data!$A:$A,$H$2&amp;" "&amp;$F96&amp;" "&amp;$H$3&amp;"_"&amp;W$38,data!$H:$H)/1000</f>
        <v>243.24306250000001</v>
      </c>
      <c r="X96" s="7">
        <f>SUMIF(data!$A:$A,$H$2&amp;" "&amp;$F96&amp;" "&amp;$H$3&amp;"_"&amp;X$38,data!$H:$H)/1000</f>
        <v>248.21131249999999</v>
      </c>
      <c r="Y96" s="7">
        <f>SUMIF(data!$A:$A,$H$2&amp;" "&amp;$F96&amp;" "&amp;$H$3&amp;"_"&amp;Y$38,data!$H:$H)/1000</f>
        <v>249.6231953125</v>
      </c>
      <c r="Z96" s="7">
        <f>SUMIF(data!$A:$A,$H$2&amp;" "&amp;$F96&amp;" "&amp;$H$3&amp;"_"&amp;Z$38,data!$H:$H)/1000</f>
        <v>257.70949218750002</v>
      </c>
      <c r="AA96" s="7">
        <f>SUMIF(data!$A:$A,$H$2&amp;" "&amp;$F96&amp;" "&amp;$H$3&amp;"_"&amp;AA$38,data!$H:$H)/1000</f>
        <v>266.36976562500001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61.942999999999998</v>
      </c>
      <c r="J97" s="8">
        <f t="shared" ref="J97" si="26">SUM(J94:J95)-J96</f>
        <v>59.936453613281259</v>
      </c>
      <c r="K97" s="8">
        <f t="shared" ref="K97:AA97" si="27">SUM(K94:K95)-K96</f>
        <v>79.709572265624985</v>
      </c>
      <c r="L97" s="8">
        <f t="shared" si="27"/>
        <v>78.896196289062473</v>
      </c>
      <c r="M97" s="8">
        <f t="shared" si="27"/>
        <v>139.378625</v>
      </c>
      <c r="N97" s="8">
        <f t="shared" si="27"/>
        <v>197.75175585937501</v>
      </c>
      <c r="O97" s="8">
        <f t="shared" si="27"/>
        <v>238.25982421874997</v>
      </c>
      <c r="P97" s="8">
        <f t="shared" si="27"/>
        <v>245.84771655273434</v>
      </c>
      <c r="Q97" s="8">
        <f t="shared" si="27"/>
        <v>249.91337890625002</v>
      </c>
      <c r="R97" s="8">
        <f t="shared" si="27"/>
        <v>256.03325000000001</v>
      </c>
      <c r="S97" s="8">
        <f t="shared" si="27"/>
        <v>240.48391796874998</v>
      </c>
      <c r="T97" s="8">
        <f t="shared" si="27"/>
        <v>227.18994921875</v>
      </c>
      <c r="U97" s="8">
        <f t="shared" si="27"/>
        <v>228.60148632812499</v>
      </c>
      <c r="V97" s="8">
        <f t="shared" si="27"/>
        <v>219.28907031249994</v>
      </c>
      <c r="W97" s="8">
        <f t="shared" si="27"/>
        <v>210.76504199218749</v>
      </c>
      <c r="X97" s="8">
        <f t="shared" si="27"/>
        <v>230.97318749999997</v>
      </c>
      <c r="Y97" s="8">
        <f t="shared" si="27"/>
        <v>295.87545312499992</v>
      </c>
      <c r="Z97" s="8">
        <f t="shared" si="27"/>
        <v>352.63462109374996</v>
      </c>
      <c r="AA97" s="8">
        <f t="shared" si="27"/>
        <v>501.08350781249999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60.892121093749999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34.340730468750003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0</v>
      </c>
      <c r="Y99" s="7">
        <f>SUMIF(data!$A:$A,$H$2&amp;" "&amp;$F99&amp;" "&amp;$H$3&amp;"_"&amp;Y$38,data!$K:$K)/1000</f>
        <v>0</v>
      </c>
      <c r="Z99" s="7">
        <f>SUMIF(data!$A:$A,$H$2&amp;" "&amp;$F99&amp;" "&amp;$H$3&amp;"_"&amp;Z$38,data!$K:$K)/1000</f>
        <v>0</v>
      </c>
      <c r="AA99" s="7">
        <f>SUMIF(data!$A:$A,$H$2&amp;" "&amp;$F99&amp;" "&amp;$H$3&amp;"_"&amp;AA$38,data!$K:$K)/1000</f>
        <v>0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789.14717506928628</v>
      </c>
      <c r="J100" s="8">
        <f>J91+J92+J95-J96+J98+J99+Load_ROC!F$5</f>
        <v>808.73899557530967</v>
      </c>
      <c r="K100" s="8">
        <f>K91+K92+K95-K96+K98+K99+Load_ROC!G$5</f>
        <v>855.75815271669035</v>
      </c>
      <c r="L100" s="8">
        <f>L91+L92+L95-L96+L98+L99+Load_ROC!H$5</f>
        <v>869.81714179896039</v>
      </c>
      <c r="M100" s="8">
        <f>M91+M92+M95-M96+M98+M99+Load_ROC!I$5</f>
        <v>958.77856366214655</v>
      </c>
      <c r="N100" s="8">
        <f>N91+N92+N95-N96+N98+N99+Load_ROC!J$5</f>
        <v>1044.4634702390524</v>
      </c>
      <c r="O100" s="8">
        <f>O91+O92+O95-O96+O98+O99+Load_ROC!K$5</f>
        <v>1170.3932014063103</v>
      </c>
      <c r="P100" s="8">
        <f>P91+P92+P95-P96+P98+P99+Load_ROC!L$5</f>
        <v>1145.6735532181319</v>
      </c>
      <c r="Q100" s="8">
        <f>Q91+Q92+Q95-Q96+Q98+Q99+Load_ROC!M$5</f>
        <v>1180.3509945658757</v>
      </c>
      <c r="R100" s="8">
        <f>R91+R92+R95-R96+R98+R99+Load_ROC!N$5</f>
        <v>1216.6542445214359</v>
      </c>
      <c r="S100" s="8">
        <f>S91+S92+S95-S96+S98+S99+Load_ROC!O$5</f>
        <v>1217.9663038725175</v>
      </c>
      <c r="T100" s="8">
        <f>T91+T92+T95-T96+T98+T99+Load_ROC!P$5</f>
        <v>1222.5840573071334</v>
      </c>
      <c r="U100" s="8">
        <f>U91+U92+U95-U96+U98+U99+Load_ROC!Q$5</f>
        <v>1241.2040314547162</v>
      </c>
      <c r="V100" s="8">
        <f>V91+V92+V95-V96+V98+V99+Load_ROC!R$5</f>
        <v>1250.6901273897302</v>
      </c>
      <c r="W100" s="8">
        <f>W91+W92+W95-W96+W98+W99+Load_ROC!S$5</f>
        <v>1266.9083698365487</v>
      </c>
      <c r="X100" s="8">
        <f>X91+X92+X95-X96+X98+X99+Load_ROC!T$5</f>
        <v>1339.9859748358967</v>
      </c>
      <c r="Y100" s="8">
        <f>Y91+Y92+Y95-Y96+Y98+Y99+Load_ROC!U$5</f>
        <v>1404.2282290394783</v>
      </c>
      <c r="Z100" s="8">
        <f>Z91+Z92+Z95-Z96+Z98+Z99+Load_ROC!V$5</f>
        <v>1491.0693495807188</v>
      </c>
      <c r="AA100" s="8">
        <f>AA91+AA92+AA95-AA96+AA98+AA99+Load_ROC!W$5</f>
        <v>1657.3965383914983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789.14717506928628</v>
      </c>
      <c r="J101" s="8">
        <f>J91+J93+J95-J96+J98+J99+Load_ROC!F$5</f>
        <v>808.73899557530967</v>
      </c>
      <c r="K101" s="8">
        <f>K91+K93+K95-K96+K98+K99+Load_ROC!G$5</f>
        <v>837.6339320135653</v>
      </c>
      <c r="L101" s="8">
        <f>L91+L93+L95-L96+L98+L99+Load_ROC!H$5</f>
        <v>852.6338976583354</v>
      </c>
      <c r="M101" s="8">
        <f>M91+M93+M95-M96+M98+M99+Load_ROC!I$5</f>
        <v>930.84327459964652</v>
      </c>
      <c r="N101" s="8">
        <f>N91+N93+N95-N96+N98+N99+Load_ROC!J$5</f>
        <v>993.74168898905236</v>
      </c>
      <c r="O101" s="8">
        <f>O91+O93+O95-O96+O98+O99+Load_ROC!K$5</f>
        <v>1094.3448420313102</v>
      </c>
      <c r="P101" s="8">
        <f>P91+P93+P95-P96+P98+P99+Load_ROC!L$5</f>
        <v>1045.087100093132</v>
      </c>
      <c r="Q101" s="8">
        <f>Q91+Q93+Q95-Q96+Q98+Q99+Load_ROC!M$5</f>
        <v>1056.9345258158758</v>
      </c>
      <c r="R101" s="8">
        <f>R91+R93+R95-R96+R98+R99+Load_ROC!N$5</f>
        <v>1070.8684007714357</v>
      </c>
      <c r="S101" s="8">
        <f>S91+S93+S95-S96+S98+S99+Load_ROC!O$5</f>
        <v>1079.1918976225174</v>
      </c>
      <c r="T101" s="8">
        <f>T91+T93+T95-T96+T98+T99+Load_ROC!P$5</f>
        <v>1090.1166510571334</v>
      </c>
      <c r="U101" s="8">
        <f>U91+U93+U95-U96+U98+U99+Load_ROC!Q$5</f>
        <v>1114.7599377047161</v>
      </c>
      <c r="V101" s="8">
        <f>V91+V93+V95-V96+V98+V99+Load_ROC!R$5</f>
        <v>1129.18500238973</v>
      </c>
      <c r="W101" s="8">
        <f>W91+W93+W95-W96+W98+W99+Load_ROC!S$5</f>
        <v>1149.9074635865486</v>
      </c>
      <c r="X101" s="8">
        <f>X91+X93+X95-X96+X98+X99+Load_ROC!T$5</f>
        <v>1226.7373967108967</v>
      </c>
      <c r="Y101" s="8">
        <f>Y91+Y93+Y95-Y96+Y98+Y99+Load_ROC!U$5</f>
        <v>1263.4477602894781</v>
      </c>
      <c r="Z101" s="8">
        <f>Z91+Z93+Z95-Z96+Z98+Z99+Load_ROC!V$5</f>
        <v>1335.1093183307189</v>
      </c>
      <c r="AA101" s="8">
        <f>AA91+AA93+AA95-AA96+AA98+AA99+Load_ROC!W$5</f>
        <v>1508.5441008914981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789.14717506928628</v>
      </c>
      <c r="J102" s="8">
        <f>J91+J97+J98+J99+Load_ROC!F$5</f>
        <v>808.73899557530967</v>
      </c>
      <c r="K102" s="8">
        <f>K91+K97+K98+K99+Load_ROC!G$5</f>
        <v>846.46078943544035</v>
      </c>
      <c r="L102" s="8">
        <f>L91+L97+L98+L99+Load_ROC!H$5</f>
        <v>861.00247773646038</v>
      </c>
      <c r="M102" s="8">
        <f>M91+M97+M98+M99+Load_ROC!I$5</f>
        <v>936.56952459964646</v>
      </c>
      <c r="N102" s="8">
        <f>N91+N97+N98+N99+Load_ROC!J$5</f>
        <v>1011.0361733640524</v>
      </c>
      <c r="O102" s="8">
        <f>O91+O97+O98+O99+Load_ROC!K$5</f>
        <v>1124.4262639063102</v>
      </c>
      <c r="P102" s="8">
        <f>P91+P97+P98+P99+Load_ROC!L$5</f>
        <v>1087.5308969681319</v>
      </c>
      <c r="Q102" s="8">
        <f>Q91+Q97+Q98+Q99+Load_ROC!M$5</f>
        <v>1110.9216508158759</v>
      </c>
      <c r="R102" s="8">
        <f>R91+R97+R98+R99+Load_ROC!N$5</f>
        <v>1136.1384632714357</v>
      </c>
      <c r="S102" s="8">
        <f>S91+S97+S98+S99+Load_ROC!O$5</f>
        <v>1141.1613351225174</v>
      </c>
      <c r="T102" s="8">
        <f>T91+T97+T98+T99+Load_ROC!P$5</f>
        <v>1149.1127135571335</v>
      </c>
      <c r="U102" s="8">
        <f>U91+U97+U98+U99+Load_ROC!Q$5</f>
        <v>1170.9600939547161</v>
      </c>
      <c r="V102" s="8">
        <f>V91+V97+V98+V99+Load_ROC!R$5</f>
        <v>1183.10893988973</v>
      </c>
      <c r="W102" s="8">
        <f>W91+W97+W98+W99+Load_ROC!S$5</f>
        <v>1201.7707135865485</v>
      </c>
      <c r="X102" s="8">
        <f>X91+X97+X98+X99+Load_ROC!T$5</f>
        <v>1276.8965998358967</v>
      </c>
      <c r="Y102" s="8">
        <f>Y91+Y97+Y98+Y99+Load_ROC!U$5</f>
        <v>1327.4476352894781</v>
      </c>
      <c r="Z102" s="8">
        <f>Z91+Z97+Z98+Z99+Load_ROC!V$5</f>
        <v>1406.5539120807189</v>
      </c>
      <c r="AA102" s="8">
        <f>AA91+AA97+AA98+AA99+Load_ROC!W$5</f>
        <v>1576.6510696414982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43.533515625</v>
      </c>
      <c r="J105" s="7">
        <f>SUMIF(data!$A:$A,$H$2&amp;" "&amp;$F105&amp;" "&amp;$H$3&amp;"_"&amp;J$38,data!$I:$I)/1000</f>
        <v>48.879367675781253</v>
      </c>
      <c r="K105" s="7">
        <f>SUMIF(data!$A:$A,$H$2&amp;" "&amp;$F105&amp;" "&amp;$H$3&amp;"_"&amp;K$38,data!$I:$I)/1000</f>
        <v>100.5618671875</v>
      </c>
      <c r="L105" s="7">
        <f>SUMIF(data!$A:$A,$H$2&amp;" "&amp;$F105&amp;" "&amp;$H$3&amp;"_"&amp;L$38,data!$I:$I)/1000</f>
        <v>102.12929296874999</v>
      </c>
      <c r="M105" s="7">
        <f>SUMIF(data!$A:$A,$H$2&amp;" "&amp;$F105&amp;" "&amp;$H$3&amp;"_"&amp;M$38,data!$I:$I)/1000</f>
        <v>182.96715234375</v>
      </c>
      <c r="N105" s="7">
        <f>SUMIF(data!$A:$A,$H$2&amp;" "&amp;$F105&amp;" "&amp;$H$3&amp;"_"&amp;N$38,data!$I:$I)/1000</f>
        <v>249.94339843750001</v>
      </c>
      <c r="O105" s="7">
        <f>SUMIF(data!$A:$A,$H$2&amp;" "&amp;$F105&amp;" "&amp;$H$3&amp;"_"&amp;O$38,data!$I:$I)/1000</f>
        <v>305.47770703125002</v>
      </c>
      <c r="P105" s="7">
        <f>SUMIF(data!$A:$A,$H$2&amp;" "&amp;$F105&amp;" "&amp;$H$3&amp;"_"&amp;P$38,data!$I:$I)/1000</f>
        <v>373.506140625</v>
      </c>
      <c r="Q105" s="7">
        <f>SUMIF(data!$A:$A,$H$2&amp;" "&amp;$F105&amp;" "&amp;$H$3&amp;"_"&amp;Q$38,data!$I:$I)/1000</f>
        <v>438.20315625000001</v>
      </c>
      <c r="R105" s="7">
        <f>SUMIF(data!$A:$A,$H$2&amp;" "&amp;$F105&amp;" "&amp;$H$3&amp;"_"&amp;R$38,data!$I:$I)/1000</f>
        <v>501.01313281249998</v>
      </c>
      <c r="S105" s="7">
        <f>SUMIF(data!$A:$A,$H$2&amp;" "&amp;$F105&amp;" "&amp;$H$3&amp;"_"&amp;S$38,data!$I:$I)/1000</f>
        <v>485.75580078125</v>
      </c>
      <c r="T105" s="7">
        <f>SUMIF(data!$A:$A,$H$2&amp;" "&amp;$F105&amp;" "&amp;$H$3&amp;"_"&amp;T$38,data!$I:$I)/1000</f>
        <v>473.75410156250001</v>
      </c>
      <c r="U105" s="7">
        <f>SUMIF(data!$A:$A,$H$2&amp;" "&amp;$F105&amp;" "&amp;$H$3&amp;"_"&amp;U$38,data!$I:$I)/1000</f>
        <v>459.52376562500001</v>
      </c>
      <c r="V105" s="7">
        <f>SUMIF(data!$A:$A,$H$2&amp;" "&amp;$F105&amp;" "&amp;$H$3&amp;"_"&amp;V$38,data!$I:$I)/1000</f>
        <v>449.11101171874998</v>
      </c>
      <c r="W105" s="7">
        <f>SUMIF(data!$A:$A,$H$2&amp;" "&amp;$F105&amp;" "&amp;$H$3&amp;"_"&amp;W$38,data!$I:$I)/1000</f>
        <v>441.40717187500002</v>
      </c>
      <c r="X105" s="7">
        <f>SUMIF(data!$A:$A,$H$2&amp;" "&amp;$F105&amp;" "&amp;$H$3&amp;"_"&amp;X$38,data!$I:$I)/1000</f>
        <v>427.2281015625</v>
      </c>
      <c r="Y105" s="7">
        <f>SUMIF(data!$A:$A,$H$2&amp;" "&amp;$F105&amp;" "&amp;$H$3&amp;"_"&amp;Y$38,data!$I:$I)/1000</f>
        <v>502.73144921875002</v>
      </c>
      <c r="Z105" s="7">
        <f>SUMIF(data!$A:$A,$H$2&amp;" "&amp;$F105&amp;" "&amp;$H$3&amp;"_"&amp;Z$38,data!$I:$I)/1000</f>
        <v>543.91496484375</v>
      </c>
      <c r="AA105" s="7">
        <f>SUMIF(data!$A:$A,$H$2&amp;" "&amp;$F105&amp;" "&amp;$H$3&amp;"_"&amp;AA$38,data!$I:$I)/1000</f>
        <v>651.08128124999996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43.533515625</v>
      </c>
      <c r="J106" s="7">
        <f>SUMIF(data!$A:$A,$H$2&amp;" "&amp;$F106&amp;" "&amp;$H$3&amp;"_"&amp;J$38,data!$I:$I)/1000</f>
        <v>48.879367675781253</v>
      </c>
      <c r="K106" s="7">
        <f>SUMIF(data!$A:$A,$H$2&amp;" "&amp;$F106&amp;" "&amp;$H$3&amp;"_"&amp;K$38,data!$I:$I)/1000</f>
        <v>82.437646484374994</v>
      </c>
      <c r="L106" s="7">
        <f>SUMIF(data!$A:$A,$H$2&amp;" "&amp;$F106&amp;" "&amp;$H$3&amp;"_"&amp;L$38,data!$I:$I)/1000</f>
        <v>84.946048828125001</v>
      </c>
      <c r="M106" s="7">
        <f>SUMIF(data!$A:$A,$H$2&amp;" "&amp;$F106&amp;" "&amp;$H$3&amp;"_"&amp;M$38,data!$I:$I)/1000</f>
        <v>155.03186328125</v>
      </c>
      <c r="N106" s="7">
        <f>SUMIF(data!$A:$A,$H$2&amp;" "&amp;$F106&amp;" "&amp;$H$3&amp;"_"&amp;N$38,data!$I:$I)/1000</f>
        <v>199.22161718749999</v>
      </c>
      <c r="O106" s="7">
        <f>SUMIF(data!$A:$A,$H$2&amp;" "&amp;$F106&amp;" "&amp;$H$3&amp;"_"&amp;O$38,data!$I:$I)/1000</f>
        <v>229.42934765625</v>
      </c>
      <c r="P106" s="7">
        <f>SUMIF(data!$A:$A,$H$2&amp;" "&amp;$F106&amp;" "&amp;$H$3&amp;"_"&amp;P$38,data!$I:$I)/1000</f>
        <v>272.91968750000001</v>
      </c>
      <c r="Q106" s="7">
        <f>SUMIF(data!$A:$A,$H$2&amp;" "&amp;$F106&amp;" "&amp;$H$3&amp;"_"&amp;Q$38,data!$I:$I)/1000</f>
        <v>314.78668750000003</v>
      </c>
      <c r="R106" s="7">
        <f>SUMIF(data!$A:$A,$H$2&amp;" "&amp;$F106&amp;" "&amp;$H$3&amp;"_"&amp;R$38,data!$I:$I)/1000</f>
        <v>355.22728906250001</v>
      </c>
      <c r="S106" s="7">
        <f>SUMIF(data!$A:$A,$H$2&amp;" "&amp;$F106&amp;" "&amp;$H$3&amp;"_"&amp;S$38,data!$I:$I)/1000</f>
        <v>346.98139453124998</v>
      </c>
      <c r="T106" s="7">
        <f>SUMIF(data!$A:$A,$H$2&amp;" "&amp;$F106&amp;" "&amp;$H$3&amp;"_"&amp;T$38,data!$I:$I)/1000</f>
        <v>341.2866953125</v>
      </c>
      <c r="U106" s="7">
        <f>SUMIF(data!$A:$A,$H$2&amp;" "&amp;$F106&amp;" "&amp;$H$3&amp;"_"&amp;U$38,data!$I:$I)/1000</f>
        <v>333.07967187499997</v>
      </c>
      <c r="V106" s="7">
        <f>SUMIF(data!$A:$A,$H$2&amp;" "&amp;$F106&amp;" "&amp;$H$3&amp;"_"&amp;V$38,data!$I:$I)/1000</f>
        <v>327.60588671875001</v>
      </c>
      <c r="W106" s="7">
        <f>SUMIF(data!$A:$A,$H$2&amp;" "&amp;$F106&amp;" "&amp;$H$3&amp;"_"&amp;W$38,data!$I:$I)/1000</f>
        <v>324.406265625</v>
      </c>
      <c r="X106" s="7">
        <f>SUMIF(data!$A:$A,$H$2&amp;" "&amp;$F106&amp;" "&amp;$H$3&amp;"_"&amp;X$38,data!$I:$I)/1000</f>
        <v>313.97952343750001</v>
      </c>
      <c r="Y106" s="7">
        <f>SUMIF(data!$A:$A,$H$2&amp;" "&amp;$F106&amp;" "&amp;$H$3&amp;"_"&amp;Y$38,data!$I:$I)/1000</f>
        <v>361.95098046875</v>
      </c>
      <c r="Z106" s="7">
        <f>SUMIF(data!$A:$A,$H$2&amp;" "&amp;$F106&amp;" "&amp;$H$3&amp;"_"&amp;Z$38,data!$I:$I)/1000</f>
        <v>387.95493359375001</v>
      </c>
      <c r="AA106" s="7">
        <f>SUMIF(data!$A:$A,$H$2&amp;" "&amp;$F106&amp;" "&amp;$H$3&amp;"_"&amp;AA$38,data!$I:$I)/1000</f>
        <v>502.22884375000001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43.533515625</v>
      </c>
      <c r="J107" s="7">
        <f>SUMIF(data!$A:$A,$H$2&amp;" "&amp;$F107&amp;" "&amp;$H$3&amp;"_"&amp;J$38,data!$I:$I)/1000</f>
        <v>48.879367675781253</v>
      </c>
      <c r="K107" s="7">
        <f>SUMIF(data!$A:$A,$H$2&amp;" "&amp;$F107&amp;" "&amp;$H$3&amp;"_"&amp;K$38,data!$I:$I)/1000</f>
        <v>91.264503906249999</v>
      </c>
      <c r="L107" s="7">
        <f>SUMIF(data!$A:$A,$H$2&amp;" "&amp;$F107&amp;" "&amp;$H$3&amp;"_"&amp;L$38,data!$I:$I)/1000</f>
        <v>93.314628906249993</v>
      </c>
      <c r="M107" s="7">
        <f>SUMIF(data!$A:$A,$H$2&amp;" "&amp;$F107&amp;" "&amp;$H$3&amp;"_"&amp;M$38,data!$I:$I)/1000</f>
        <v>160.75811328124999</v>
      </c>
      <c r="N107" s="7">
        <f>SUMIF(data!$A:$A,$H$2&amp;" "&amp;$F107&amp;" "&amp;$H$3&amp;"_"&amp;N$38,data!$I:$I)/1000</f>
        <v>216.51610156250001</v>
      </c>
      <c r="O107" s="7">
        <f>SUMIF(data!$A:$A,$H$2&amp;" "&amp;$F107&amp;" "&amp;$H$3&amp;"_"&amp;O$38,data!$I:$I)/1000</f>
        <v>259.51076953124999</v>
      </c>
      <c r="P107" s="7">
        <f>SUMIF(data!$A:$A,$H$2&amp;" "&amp;$F107&amp;" "&amp;$H$3&amp;"_"&amp;P$38,data!$I:$I)/1000</f>
        <v>315.36348437499998</v>
      </c>
      <c r="Q107" s="7">
        <f>SUMIF(data!$A:$A,$H$2&amp;" "&amp;$F107&amp;" "&amp;$H$3&amp;"_"&amp;Q$38,data!$I:$I)/1000</f>
        <v>368.77381250000002</v>
      </c>
      <c r="R107" s="7">
        <f>SUMIF(data!$A:$A,$H$2&amp;" "&amp;$F107&amp;" "&amp;$H$3&amp;"_"&amp;R$38,data!$I:$I)/1000</f>
        <v>420.4973515625</v>
      </c>
      <c r="S107" s="7">
        <f>SUMIF(data!$A:$A,$H$2&amp;" "&amp;$F107&amp;" "&amp;$H$3&amp;"_"&amp;S$38,data!$I:$I)/1000</f>
        <v>408.95083203125</v>
      </c>
      <c r="T107" s="7">
        <f>SUMIF(data!$A:$A,$H$2&amp;" "&amp;$F107&amp;" "&amp;$H$3&amp;"_"&amp;T$38,data!$I:$I)/1000</f>
        <v>400.28275781249999</v>
      </c>
      <c r="U107" s="7">
        <f>SUMIF(data!$A:$A,$H$2&amp;" "&amp;$F107&amp;" "&amp;$H$3&amp;"_"&amp;U$38,data!$I:$I)/1000</f>
        <v>389.27982812499999</v>
      </c>
      <c r="V107" s="7">
        <f>SUMIF(data!$A:$A,$H$2&amp;" "&amp;$F107&amp;" "&amp;$H$3&amp;"_"&amp;V$38,data!$I:$I)/1000</f>
        <v>381.52982421874998</v>
      </c>
      <c r="W107" s="7">
        <f>SUMIF(data!$A:$A,$H$2&amp;" "&amp;$F107&amp;" "&amp;$H$3&amp;"_"&amp;W$38,data!$I:$I)/1000</f>
        <v>376.269515625</v>
      </c>
      <c r="X107" s="7">
        <f>SUMIF(data!$A:$A,$H$2&amp;" "&amp;$F107&amp;" "&amp;$H$3&amp;"_"&amp;X$38,data!$I:$I)/1000</f>
        <v>364.13872656249998</v>
      </c>
      <c r="Y107" s="7">
        <f>SUMIF(data!$A:$A,$H$2&amp;" "&amp;$F107&amp;" "&amp;$H$3&amp;"_"&amp;Y$38,data!$I:$I)/1000</f>
        <v>425.95085546874998</v>
      </c>
      <c r="Z107" s="7">
        <f>SUMIF(data!$A:$A,$H$2&amp;" "&amp;$F107&amp;" "&amp;$H$3&amp;"_"&amp;Z$38,data!$I:$I)/1000</f>
        <v>459.39952734374998</v>
      </c>
      <c r="AA107" s="7">
        <f>SUMIF(data!$A:$A,$H$2&amp;" "&amp;$F107&amp;" "&amp;$H$3&amp;"_"&amp;AA$38,data!$I:$I)/1000</f>
        <v>570.33581249999997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110.698125</v>
      </c>
      <c r="K108" s="7">
        <f>SUMIF(data!$A:$A,$H$2&amp;" "&amp;$F108&amp;" "&amp;$H$3&amp;"_"&amp;K$38,data!$N:$N)/1000</f>
        <v>97.372912109374994</v>
      </c>
      <c r="L108" s="7">
        <f>SUMIF(data!$A:$A,$H$2&amp;" "&amp;$F108&amp;" "&amp;$H$3&amp;"_"&amp;L$38,data!$N:$N)/1000</f>
        <v>104.128998046875</v>
      </c>
      <c r="M108" s="7">
        <f>SUMIF(data!$A:$A,$H$2&amp;" "&amp;$F108&amp;" "&amp;$H$3&amp;"_"&amp;M$38,data!$N:$N)/1000</f>
        <v>137.56381250000001</v>
      </c>
      <c r="N108" s="7">
        <f>SUMIF(data!$A:$A,$H$2&amp;" "&amp;$F108&amp;" "&amp;$H$3&amp;"_"&amp;N$38,data!$N:$N)/1000</f>
        <v>158.73675195312501</v>
      </c>
      <c r="O108" s="7">
        <f>SUMIF(data!$A:$A,$H$2&amp;" "&amp;$F108&amp;" "&amp;$H$3&amp;"_"&amp;O$38,data!$N:$N)/1000</f>
        <v>156.78901562499999</v>
      </c>
      <c r="P108" s="7">
        <f>SUMIF(data!$A:$A,$H$2&amp;" "&amp;$F108&amp;" "&amp;$H$3&amp;"_"&amp;P$38,data!$N:$N)/1000</f>
        <v>114.29953686523437</v>
      </c>
      <c r="Q108" s="7">
        <f>SUMIF(data!$A:$A,$H$2&amp;" "&amp;$F108&amp;" "&amp;$H$3&amp;"_"&amp;Q$38,data!$N:$N)/1000</f>
        <v>69.957042968750002</v>
      </c>
      <c r="R108" s="7">
        <f>SUMIF(data!$A:$A,$H$2&amp;" "&amp;$F108&amp;" "&amp;$H$3&amp;"_"&amp;R$38,data!$N:$N)/1000</f>
        <v>31.561953124999999</v>
      </c>
      <c r="S108" s="7">
        <f>SUMIF(data!$A:$A,$H$2&amp;" "&amp;$F108&amp;" "&amp;$H$3&amp;"_"&amp;S$38,data!$N:$N)/1000</f>
        <v>34.10034375</v>
      </c>
      <c r="T108" s="7">
        <f>SUMIF(data!$A:$A,$H$2&amp;" "&amp;$F108&amp;" "&amp;$H$3&amp;"_"&amp;T$38,data!$N:$N)/1000</f>
        <v>40.564363281250003</v>
      </c>
      <c r="U108" s="7">
        <f>SUMIF(data!$A:$A,$H$2&amp;" "&amp;$F108&amp;" "&amp;$H$3&amp;"_"&amp;U$38,data!$N:$N)/1000</f>
        <v>60.003556640625</v>
      </c>
      <c r="V108" s="7">
        <f>SUMIF(data!$A:$A,$H$2&amp;" "&amp;$F108&amp;" "&amp;$H$3&amp;"_"&amp;V$38,data!$N:$N)/1000</f>
        <v>68.086487304687495</v>
      </c>
      <c r="W108" s="7">
        <f>SUMIF(data!$A:$A,$H$2&amp;" "&amp;$F108&amp;" "&amp;$H$3&amp;"_"&amp;W$38,data!$N:$N)/1000</f>
        <v>91.544716735839842</v>
      </c>
      <c r="X108" s="7">
        <f>SUMIF(data!$A:$A,$H$2&amp;" "&amp;$F108&amp;" "&amp;$H$3&amp;"_"&amp;X$38,data!$N:$N)/1000</f>
        <v>107.62234960937499</v>
      </c>
      <c r="Y108" s="7">
        <f>SUMIF(data!$A:$A,$H$2&amp;" "&amp;$F108&amp;" "&amp;$H$3&amp;"_"&amp;Y$38,data!$N:$N)/1000</f>
        <v>122.00539453125</v>
      </c>
      <c r="Z108" s="7">
        <f>SUMIF(data!$A:$A,$H$2&amp;" "&amp;$F108&amp;" "&amp;$H$3&amp;"_"&amp;Z$38,data!$N:$N)/1000</f>
        <v>146.9316484375</v>
      </c>
      <c r="AA108" s="7">
        <f>SUMIF(data!$A:$A,$H$2&amp;" "&amp;$F108&amp;" "&amp;$H$3&amp;"_"&amp;AA$38,data!$N:$N)/1000</f>
        <v>189.19720312499999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88.198156249999997</v>
      </c>
      <c r="J109" s="7">
        <f>SUMIF(data!$A:$A,$H$2&amp;" "&amp;$F109&amp;" "&amp;$H$3&amp;"_"&amp;J$38,data!$H:$H)/1000</f>
        <v>99.641039062499999</v>
      </c>
      <c r="K109" s="7">
        <f>SUMIF(data!$A:$A,$H$2&amp;" "&amp;$F109&amp;" "&amp;$H$3&amp;"_"&amp;K$38,data!$H:$H)/1000</f>
        <v>108.92784374999999</v>
      </c>
      <c r="L109" s="7">
        <f>SUMIF(data!$A:$A,$H$2&amp;" "&amp;$F109&amp;" "&amp;$H$3&amp;"_"&amp;L$38,data!$H:$H)/1000</f>
        <v>118.5474306640625</v>
      </c>
      <c r="M109" s="7">
        <f>SUMIF(data!$A:$A,$H$2&amp;" "&amp;$F109&amp;" "&amp;$H$3&amp;"_"&amp;M$38,data!$H:$H)/1000</f>
        <v>158.94330078125</v>
      </c>
      <c r="N109" s="7">
        <f>SUMIF(data!$A:$A,$H$2&amp;" "&amp;$F109&amp;" "&amp;$H$3&amp;"_"&amp;N$38,data!$H:$H)/1000</f>
        <v>177.50109765625001</v>
      </c>
      <c r="O109" s="7">
        <f>SUMIF(data!$A:$A,$H$2&amp;" "&amp;$F109&amp;" "&amp;$H$3&amp;"_"&amp;O$38,data!$H:$H)/1000</f>
        <v>178.03996093750001</v>
      </c>
      <c r="P109" s="7">
        <f>SUMIF(data!$A:$A,$H$2&amp;" "&amp;$F109&amp;" "&amp;$H$3&amp;"_"&amp;P$38,data!$H:$H)/1000</f>
        <v>183.8153046875</v>
      </c>
      <c r="Q109" s="7">
        <f>SUMIF(data!$A:$A,$H$2&amp;" "&amp;$F109&amp;" "&amp;$H$3&amp;"_"&amp;Q$38,data!$H:$H)/1000</f>
        <v>188.81747656249999</v>
      </c>
      <c r="R109" s="7">
        <f>SUMIF(data!$A:$A,$H$2&amp;" "&amp;$F109&amp;" "&amp;$H$3&amp;"_"&amp;R$38,data!$H:$H)/1000</f>
        <v>196.02605468749999</v>
      </c>
      <c r="S109" s="7">
        <f>SUMIF(data!$A:$A,$H$2&amp;" "&amp;$F109&amp;" "&amp;$H$3&amp;"_"&amp;S$38,data!$H:$H)/1000</f>
        <v>202.5672578125</v>
      </c>
      <c r="T109" s="7">
        <f>SUMIF(data!$A:$A,$H$2&amp;" "&amp;$F109&amp;" "&amp;$H$3&amp;"_"&amp;T$38,data!$H:$H)/1000</f>
        <v>213.65717187499999</v>
      </c>
      <c r="U109" s="7">
        <f>SUMIF(data!$A:$A,$H$2&amp;" "&amp;$F109&amp;" "&amp;$H$3&amp;"_"&amp;U$38,data!$H:$H)/1000</f>
        <v>220.6818984375</v>
      </c>
      <c r="V109" s="7">
        <f>SUMIF(data!$A:$A,$H$2&amp;" "&amp;$F109&amp;" "&amp;$H$3&amp;"_"&amp;V$38,data!$H:$H)/1000</f>
        <v>230.50492968750001</v>
      </c>
      <c r="W109" s="7">
        <f>SUMIF(data!$A:$A,$H$2&amp;" "&amp;$F109&amp;" "&amp;$H$3&amp;"_"&amp;W$38,data!$H:$H)/1000</f>
        <v>266.82188281250001</v>
      </c>
      <c r="X109" s="7">
        <f>SUMIF(data!$A:$A,$H$2&amp;" "&amp;$F109&amp;" "&amp;$H$3&amp;"_"&amp;X$38,data!$H:$H)/1000</f>
        <v>266.24995312499999</v>
      </c>
      <c r="Y109" s="7">
        <f>SUMIF(data!$A:$A,$H$2&amp;" "&amp;$F109&amp;" "&amp;$H$3&amp;"_"&amp;Y$38,data!$H:$H)/1000</f>
        <v>272.18211718750001</v>
      </c>
      <c r="Z109" s="7">
        <f>SUMIF(data!$A:$A,$H$2&amp;" "&amp;$F109&amp;" "&amp;$H$3&amp;"_"&amp;Z$38,data!$H:$H)/1000</f>
        <v>283.35314843750001</v>
      </c>
      <c r="AA109" s="7">
        <f>SUMIF(data!$A:$A,$H$2&amp;" "&amp;$F109&amp;" "&amp;$H$3&amp;"_"&amp;AA$38,data!$H:$H)/1000</f>
        <v>290.3477734375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61.942999999999998</v>
      </c>
      <c r="J110" s="8">
        <f t="shared" ref="J110" si="29">SUM(J107:J108)-J109</f>
        <v>59.936453613281259</v>
      </c>
      <c r="K110" s="8">
        <f t="shared" ref="K110:AA110" si="30">SUM(K107:K108)-K109</f>
        <v>79.709572265624985</v>
      </c>
      <c r="L110" s="8">
        <f t="shared" si="30"/>
        <v>78.896196289062473</v>
      </c>
      <c r="M110" s="8">
        <f t="shared" si="30"/>
        <v>139.378625</v>
      </c>
      <c r="N110" s="8">
        <f t="shared" si="30"/>
        <v>197.75175585937501</v>
      </c>
      <c r="O110" s="8">
        <f t="shared" si="30"/>
        <v>238.25982421874997</v>
      </c>
      <c r="P110" s="8">
        <f t="shared" si="30"/>
        <v>245.84771655273434</v>
      </c>
      <c r="Q110" s="8">
        <f t="shared" si="30"/>
        <v>249.91337890625002</v>
      </c>
      <c r="R110" s="8">
        <f t="shared" si="30"/>
        <v>256.03325000000001</v>
      </c>
      <c r="S110" s="8">
        <f t="shared" si="30"/>
        <v>240.48391796874998</v>
      </c>
      <c r="T110" s="8">
        <f t="shared" si="30"/>
        <v>227.18994921875</v>
      </c>
      <c r="U110" s="8">
        <f t="shared" si="30"/>
        <v>228.60148632812499</v>
      </c>
      <c r="V110" s="8">
        <f t="shared" si="30"/>
        <v>219.11138183593749</v>
      </c>
      <c r="W110" s="8">
        <f t="shared" si="30"/>
        <v>200.9923495483398</v>
      </c>
      <c r="X110" s="8">
        <f t="shared" si="30"/>
        <v>205.51112304687496</v>
      </c>
      <c r="Y110" s="8">
        <f t="shared" si="30"/>
        <v>275.77413281249994</v>
      </c>
      <c r="Z110" s="8">
        <f t="shared" si="30"/>
        <v>322.97802734374994</v>
      </c>
      <c r="AA110" s="8">
        <f t="shared" si="30"/>
        <v>469.18524218749997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60.892121093749999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34.340730468750003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789.14717506928628</v>
      </c>
      <c r="J113" s="8">
        <f>J104+J105+J108-J109+J111+J112+Load_ROC!F$5</f>
        <v>808.73899557530967</v>
      </c>
      <c r="K113" s="8">
        <f>K104+K105+K108-K109+K111+K112+Load_ROC!G$5</f>
        <v>855.75815271669035</v>
      </c>
      <c r="L113" s="8">
        <f>L104+L105+L108-L109+L111+L112+Load_ROC!H$5</f>
        <v>869.81714179896039</v>
      </c>
      <c r="M113" s="8">
        <f>M104+M105+M108-M109+M111+M112+Load_ROC!I$5</f>
        <v>958.77856366214655</v>
      </c>
      <c r="N113" s="8">
        <f>N104+N105+N108-N109+N111+N112+Load_ROC!J$5</f>
        <v>1044.4634702390524</v>
      </c>
      <c r="O113" s="8">
        <f>O104+O105+O108-O109+O111+O112+Load_ROC!K$5</f>
        <v>1170.3932014063103</v>
      </c>
      <c r="P113" s="8">
        <f>P104+P105+P108-P109+P111+P112+Load_ROC!L$5</f>
        <v>1145.6735532181319</v>
      </c>
      <c r="Q113" s="8">
        <f>Q104+Q105+Q108-Q109+Q111+Q112+Load_ROC!M$5</f>
        <v>1180.3509945658757</v>
      </c>
      <c r="R113" s="8">
        <f>R104+R105+R108-R109+R111+R112+Load_ROC!N$5</f>
        <v>1216.6542445214359</v>
      </c>
      <c r="S113" s="8">
        <f>S104+S105+S108-S109+S111+S112+Load_ROC!O$5</f>
        <v>1217.9663038725175</v>
      </c>
      <c r="T113" s="8">
        <f>T104+T105+T108-T109+T111+T112+Load_ROC!P$5</f>
        <v>1222.5840573071334</v>
      </c>
      <c r="U113" s="8">
        <f>U104+U105+U108-U109+U111+U112+Load_ROC!Q$5</f>
        <v>1241.2040314547162</v>
      </c>
      <c r="V113" s="8">
        <f>V104+V105+V108-V109+V111+V112+Load_ROC!R$5</f>
        <v>1250.5124389131674</v>
      </c>
      <c r="W113" s="8">
        <f>W104+W105+W108-W109+W111+W112+Load_ROC!S$5</f>
        <v>1257.1356773927009</v>
      </c>
      <c r="X113" s="8">
        <f>X104+X105+X108-X109+X111+X112+Load_ROC!T$5</f>
        <v>1314.5239103827716</v>
      </c>
      <c r="Y113" s="8">
        <f>Y104+Y105+Y108-Y109+Y111+Y112+Load_ROC!U$5</f>
        <v>1384.1269087269779</v>
      </c>
      <c r="Z113" s="8">
        <f>Z104+Z105+Z108-Z109+Z111+Z112+Load_ROC!V$5</f>
        <v>1461.4127558307189</v>
      </c>
      <c r="AA113" s="8">
        <f>AA104+AA105+AA108-AA109+AA111+AA112+Load_ROC!W$5</f>
        <v>1625.4982727664983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789.14717506928628</v>
      </c>
      <c r="J114" s="8">
        <f>J104+J106+J108-J109+J111+J112+Load_ROC!F$5</f>
        <v>808.73899557530967</v>
      </c>
      <c r="K114" s="8">
        <f>K104+K106+K108-K109+K111+K112+Load_ROC!G$5</f>
        <v>837.6339320135653</v>
      </c>
      <c r="L114" s="8">
        <f>L104+L106+L108-L109+L111+L112+Load_ROC!H$5</f>
        <v>852.6338976583354</v>
      </c>
      <c r="M114" s="8">
        <f>M104+M106+M108-M109+M111+M112+Load_ROC!I$5</f>
        <v>930.84327459964652</v>
      </c>
      <c r="N114" s="8">
        <f>N104+N106+N108-N109+N111+N112+Load_ROC!J$5</f>
        <v>993.74168898905236</v>
      </c>
      <c r="O114" s="8">
        <f>O104+O106+O108-O109+O111+O112+Load_ROC!K$5</f>
        <v>1094.3448420313102</v>
      </c>
      <c r="P114" s="8">
        <f>P104+P106+P108-P109+P111+P112+Load_ROC!L$5</f>
        <v>1045.087100093132</v>
      </c>
      <c r="Q114" s="8">
        <f>Q104+Q106+Q108-Q109+Q111+Q112+Load_ROC!M$5</f>
        <v>1056.9345258158758</v>
      </c>
      <c r="R114" s="8">
        <f>R104+R106+R108-R109+R111+R112+Load_ROC!N$5</f>
        <v>1070.8684007714357</v>
      </c>
      <c r="S114" s="8">
        <f>S104+S106+S108-S109+S111+S112+Load_ROC!O$5</f>
        <v>1079.1918976225174</v>
      </c>
      <c r="T114" s="8">
        <f>T104+T106+T108-T109+T111+T112+Load_ROC!P$5</f>
        <v>1090.1166510571334</v>
      </c>
      <c r="U114" s="8">
        <f>U104+U106+U108-U109+U111+U112+Load_ROC!Q$5</f>
        <v>1114.7599377047161</v>
      </c>
      <c r="V114" s="8">
        <f>V104+V106+V108-V109+V111+V112+Load_ROC!R$5</f>
        <v>1129.0073139131675</v>
      </c>
      <c r="W114" s="8">
        <f>W104+W106+W108-W109+W111+W112+Load_ROC!S$5</f>
        <v>1140.1347711427011</v>
      </c>
      <c r="X114" s="8">
        <f>X104+X106+X108-X109+X111+X112+Load_ROC!T$5</f>
        <v>1201.2753322577719</v>
      </c>
      <c r="Y114" s="8">
        <f>Y104+Y106+Y108-Y109+Y111+Y112+Load_ROC!U$5</f>
        <v>1243.346439976978</v>
      </c>
      <c r="Z114" s="8">
        <f>Z104+Z106+Z108-Z109+Z111+Z112+Load_ROC!V$5</f>
        <v>1305.452724580719</v>
      </c>
      <c r="AA114" s="8">
        <f>AA104+AA106+AA108-AA109+AA111+AA112+Load_ROC!W$5</f>
        <v>1476.6458352664981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789.14717506928628</v>
      </c>
      <c r="J115" s="8">
        <f>J104+J110+J111+J112+Load_ROC!F$5</f>
        <v>808.73899557530967</v>
      </c>
      <c r="K115" s="8">
        <f>K104+K110+K111+K112+Load_ROC!G$5</f>
        <v>846.46078943544035</v>
      </c>
      <c r="L115" s="8">
        <f>L104+L110+L111+L112+Load_ROC!H$5</f>
        <v>861.00247773646038</v>
      </c>
      <c r="M115" s="8">
        <f>M104+M110+M111+M112+Load_ROC!I$5</f>
        <v>936.56952459964646</v>
      </c>
      <c r="N115" s="8">
        <f>N104+N110+N111+N112+Load_ROC!J$5</f>
        <v>1011.0361733640524</v>
      </c>
      <c r="O115" s="8">
        <f>O104+O110+O111+O112+Load_ROC!K$5</f>
        <v>1124.4262639063102</v>
      </c>
      <c r="P115" s="8">
        <f>P104+P110+P111+P112+Load_ROC!L$5</f>
        <v>1087.5308969681319</v>
      </c>
      <c r="Q115" s="8">
        <f>Q104+Q110+Q111+Q112+Load_ROC!M$5</f>
        <v>1110.9216508158759</v>
      </c>
      <c r="R115" s="8">
        <f>R104+R110+R111+R112+Load_ROC!N$5</f>
        <v>1136.1384632714357</v>
      </c>
      <c r="S115" s="8">
        <f>S104+S110+S111+S112+Load_ROC!O$5</f>
        <v>1141.1613351225174</v>
      </c>
      <c r="T115" s="8">
        <f>T104+T110+T111+T112+Load_ROC!P$5</f>
        <v>1149.1127135571335</v>
      </c>
      <c r="U115" s="8">
        <f>U104+U110+U111+U112+Load_ROC!Q$5</f>
        <v>1170.9600939547161</v>
      </c>
      <c r="V115" s="8">
        <f>V104+V110+V111+V112+Load_ROC!R$5</f>
        <v>1182.9312514131675</v>
      </c>
      <c r="W115" s="8">
        <f>W104+W110+W111+W112+Load_ROC!S$5</f>
        <v>1191.998021142701</v>
      </c>
      <c r="X115" s="8">
        <f>X104+X110+X111+X112+Load_ROC!T$5</f>
        <v>1251.4345353827716</v>
      </c>
      <c r="Y115" s="8">
        <f>Y104+Y110+Y111+Y112+Load_ROC!U$5</f>
        <v>1307.3463149769782</v>
      </c>
      <c r="Z115" s="8">
        <f>Z104+Z110+Z111+Z112+Load_ROC!V$5</f>
        <v>1376.8973183307189</v>
      </c>
      <c r="AA115" s="8">
        <f>AA104+AA110+AA111+AA112+Load_ROC!W$5</f>
        <v>1544.7528040164982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43.533515625</v>
      </c>
      <c r="J118" s="7">
        <f>SUMIF(data!$A:$A,$H$2&amp;" "&amp;$F118&amp;" "&amp;$H$3&amp;"_"&amp;J$38,data!$I:$I)/1000</f>
        <v>48.879367675781253</v>
      </c>
      <c r="K118" s="7">
        <f>SUMIF(data!$A:$A,$H$2&amp;" "&amp;$F118&amp;" "&amp;$H$3&amp;"_"&amp;K$38,data!$I:$I)/1000</f>
        <v>100.5618671875</v>
      </c>
      <c r="L118" s="7">
        <f>SUMIF(data!$A:$A,$H$2&amp;" "&amp;$F118&amp;" "&amp;$H$3&amp;"_"&amp;L$38,data!$I:$I)/1000</f>
        <v>102.12929296874999</v>
      </c>
      <c r="M118" s="7">
        <f>SUMIF(data!$A:$A,$H$2&amp;" "&amp;$F118&amp;" "&amp;$H$3&amp;"_"&amp;M$38,data!$I:$I)/1000</f>
        <v>182.96715234375</v>
      </c>
      <c r="N118" s="7">
        <f>SUMIF(data!$A:$A,$H$2&amp;" "&amp;$F118&amp;" "&amp;$H$3&amp;"_"&amp;N$38,data!$I:$I)/1000</f>
        <v>249.94339843750001</v>
      </c>
      <c r="O118" s="7">
        <f>SUMIF(data!$A:$A,$H$2&amp;" "&amp;$F118&amp;" "&amp;$H$3&amp;"_"&amp;O$38,data!$I:$I)/1000</f>
        <v>305.47770703125002</v>
      </c>
      <c r="P118" s="7">
        <f>SUMIF(data!$A:$A,$H$2&amp;" "&amp;$F118&amp;" "&amp;$H$3&amp;"_"&amp;P$38,data!$I:$I)/1000</f>
        <v>373.506140625</v>
      </c>
      <c r="Q118" s="7">
        <f>SUMIF(data!$A:$A,$H$2&amp;" "&amp;$F118&amp;" "&amp;$H$3&amp;"_"&amp;Q$38,data!$I:$I)/1000</f>
        <v>438.20315625000001</v>
      </c>
      <c r="R118" s="7">
        <f>SUMIF(data!$A:$A,$H$2&amp;" "&amp;$F118&amp;" "&amp;$H$3&amp;"_"&amp;R$38,data!$I:$I)/1000</f>
        <v>501.01313281249998</v>
      </c>
      <c r="S118" s="7">
        <f>SUMIF(data!$A:$A,$H$2&amp;" "&amp;$F118&amp;" "&amp;$H$3&amp;"_"&amp;S$38,data!$I:$I)/1000</f>
        <v>485.75580078125</v>
      </c>
      <c r="T118" s="7">
        <f>SUMIF(data!$A:$A,$H$2&amp;" "&amp;$F118&amp;" "&amp;$H$3&amp;"_"&amp;T$38,data!$I:$I)/1000</f>
        <v>473.75410156250001</v>
      </c>
      <c r="U118" s="7">
        <f>SUMIF(data!$A:$A,$H$2&amp;" "&amp;$F118&amp;" "&amp;$H$3&amp;"_"&amp;U$38,data!$I:$I)/1000</f>
        <v>459.52376562500001</v>
      </c>
      <c r="V118" s="7">
        <f>SUMIF(data!$A:$A,$H$2&amp;" "&amp;$F118&amp;" "&amp;$H$3&amp;"_"&amp;V$38,data!$I:$I)/1000</f>
        <v>449.11101171874998</v>
      </c>
      <c r="W118" s="7">
        <f>SUMIF(data!$A:$A,$H$2&amp;" "&amp;$F118&amp;" "&amp;$H$3&amp;"_"&amp;W$38,data!$I:$I)/1000</f>
        <v>441.40717187500002</v>
      </c>
      <c r="X118" s="7">
        <f>SUMIF(data!$A:$A,$H$2&amp;" "&amp;$F118&amp;" "&amp;$H$3&amp;"_"&amp;X$38,data!$I:$I)/1000</f>
        <v>427.2281015625</v>
      </c>
      <c r="Y118" s="7">
        <f>SUMIF(data!$A:$A,$H$2&amp;" "&amp;$F118&amp;" "&amp;$H$3&amp;"_"&amp;Y$38,data!$I:$I)/1000</f>
        <v>502.73144921875002</v>
      </c>
      <c r="Z118" s="7">
        <f>SUMIF(data!$A:$A,$H$2&amp;" "&amp;$F118&amp;" "&amp;$H$3&amp;"_"&amp;Z$38,data!$I:$I)/1000</f>
        <v>543.91496484375</v>
      </c>
      <c r="AA118" s="7">
        <f>SUMIF(data!$A:$A,$H$2&amp;" "&amp;$F118&amp;" "&amp;$H$3&amp;"_"&amp;AA$38,data!$I:$I)/1000</f>
        <v>651.08128124999996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43.533515625</v>
      </c>
      <c r="J119" s="7">
        <f>SUMIF(data!$A:$A,$H$2&amp;" "&amp;$F119&amp;" "&amp;$H$3&amp;"_"&amp;J$38,data!$I:$I)/1000</f>
        <v>48.879367675781253</v>
      </c>
      <c r="K119" s="7">
        <f>SUMIF(data!$A:$A,$H$2&amp;" "&amp;$F119&amp;" "&amp;$H$3&amp;"_"&amp;K$38,data!$I:$I)/1000</f>
        <v>82.437646484374994</v>
      </c>
      <c r="L119" s="7">
        <f>SUMIF(data!$A:$A,$H$2&amp;" "&amp;$F119&amp;" "&amp;$H$3&amp;"_"&amp;L$38,data!$I:$I)/1000</f>
        <v>84.946048828125001</v>
      </c>
      <c r="M119" s="7">
        <f>SUMIF(data!$A:$A,$H$2&amp;" "&amp;$F119&amp;" "&amp;$H$3&amp;"_"&amp;M$38,data!$I:$I)/1000</f>
        <v>155.03186328125</v>
      </c>
      <c r="N119" s="7">
        <f>SUMIF(data!$A:$A,$H$2&amp;" "&amp;$F119&amp;" "&amp;$H$3&amp;"_"&amp;N$38,data!$I:$I)/1000</f>
        <v>199.22161718749999</v>
      </c>
      <c r="O119" s="7">
        <f>SUMIF(data!$A:$A,$H$2&amp;" "&amp;$F119&amp;" "&amp;$H$3&amp;"_"&amp;O$38,data!$I:$I)/1000</f>
        <v>229.42934765625</v>
      </c>
      <c r="P119" s="7">
        <f>SUMIF(data!$A:$A,$H$2&amp;" "&amp;$F119&amp;" "&amp;$H$3&amp;"_"&amp;P$38,data!$I:$I)/1000</f>
        <v>272.91968750000001</v>
      </c>
      <c r="Q119" s="7">
        <f>SUMIF(data!$A:$A,$H$2&amp;" "&amp;$F119&amp;" "&amp;$H$3&amp;"_"&amp;Q$38,data!$I:$I)/1000</f>
        <v>314.78668750000003</v>
      </c>
      <c r="R119" s="7">
        <f>SUMIF(data!$A:$A,$H$2&amp;" "&amp;$F119&amp;" "&amp;$H$3&amp;"_"&amp;R$38,data!$I:$I)/1000</f>
        <v>355.22728906250001</v>
      </c>
      <c r="S119" s="7">
        <f>SUMIF(data!$A:$A,$H$2&amp;" "&amp;$F119&amp;" "&amp;$H$3&amp;"_"&amp;S$38,data!$I:$I)/1000</f>
        <v>346.98139453124998</v>
      </c>
      <c r="T119" s="7">
        <f>SUMIF(data!$A:$A,$H$2&amp;" "&amp;$F119&amp;" "&amp;$H$3&amp;"_"&amp;T$38,data!$I:$I)/1000</f>
        <v>341.2866953125</v>
      </c>
      <c r="U119" s="7">
        <f>SUMIF(data!$A:$A,$H$2&amp;" "&amp;$F119&amp;" "&amp;$H$3&amp;"_"&amp;U$38,data!$I:$I)/1000</f>
        <v>333.07967187499997</v>
      </c>
      <c r="V119" s="7">
        <f>SUMIF(data!$A:$A,$H$2&amp;" "&amp;$F119&amp;" "&amp;$H$3&amp;"_"&amp;V$38,data!$I:$I)/1000</f>
        <v>327.60588671875001</v>
      </c>
      <c r="W119" s="7">
        <f>SUMIF(data!$A:$A,$H$2&amp;" "&amp;$F119&amp;" "&amp;$H$3&amp;"_"&amp;W$38,data!$I:$I)/1000</f>
        <v>324.406265625</v>
      </c>
      <c r="X119" s="7">
        <f>SUMIF(data!$A:$A,$H$2&amp;" "&amp;$F119&amp;" "&amp;$H$3&amp;"_"&amp;X$38,data!$I:$I)/1000</f>
        <v>313.97952343750001</v>
      </c>
      <c r="Y119" s="7">
        <f>SUMIF(data!$A:$A,$H$2&amp;" "&amp;$F119&amp;" "&amp;$H$3&amp;"_"&amp;Y$38,data!$I:$I)/1000</f>
        <v>361.95098046875</v>
      </c>
      <c r="Z119" s="7">
        <f>SUMIF(data!$A:$A,$H$2&amp;" "&amp;$F119&amp;" "&amp;$H$3&amp;"_"&amp;Z$38,data!$I:$I)/1000</f>
        <v>387.95493359375001</v>
      </c>
      <c r="AA119" s="7">
        <f>SUMIF(data!$A:$A,$H$2&amp;" "&amp;$F119&amp;" "&amp;$H$3&amp;"_"&amp;AA$38,data!$I:$I)/1000</f>
        <v>502.22884375000001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43.533515625</v>
      </c>
      <c r="J120" s="7">
        <f>SUMIF(data!$A:$A,$H$2&amp;" "&amp;$F120&amp;" "&amp;$H$3&amp;"_"&amp;J$38,data!$I:$I)/1000</f>
        <v>48.879367675781253</v>
      </c>
      <c r="K120" s="7">
        <f>SUMIF(data!$A:$A,$H$2&amp;" "&amp;$F120&amp;" "&amp;$H$3&amp;"_"&amp;K$38,data!$I:$I)/1000</f>
        <v>91.264503906249999</v>
      </c>
      <c r="L120" s="7">
        <f>SUMIF(data!$A:$A,$H$2&amp;" "&amp;$F120&amp;" "&amp;$H$3&amp;"_"&amp;L$38,data!$I:$I)/1000</f>
        <v>93.314628906249993</v>
      </c>
      <c r="M120" s="7">
        <f>SUMIF(data!$A:$A,$H$2&amp;" "&amp;$F120&amp;" "&amp;$H$3&amp;"_"&amp;M$38,data!$I:$I)/1000</f>
        <v>162.73704296874999</v>
      </c>
      <c r="N120" s="7">
        <f>SUMIF(data!$A:$A,$H$2&amp;" "&amp;$F120&amp;" "&amp;$H$3&amp;"_"&amp;N$38,data!$I:$I)/1000</f>
        <v>218.4549609375</v>
      </c>
      <c r="O120" s="7">
        <f>SUMIF(data!$A:$A,$H$2&amp;" "&amp;$F120&amp;" "&amp;$H$3&amp;"_"&amp;O$38,data!$I:$I)/1000</f>
        <v>261.39614453125</v>
      </c>
      <c r="P120" s="7">
        <f>SUMIF(data!$A:$A,$H$2&amp;" "&amp;$F120&amp;" "&amp;$H$3&amp;"_"&amp;P$38,data!$I:$I)/1000</f>
        <v>317.20326562499997</v>
      </c>
      <c r="Q120" s="7">
        <f>SUMIF(data!$A:$A,$H$2&amp;" "&amp;$F120&amp;" "&amp;$H$3&amp;"_"&amp;Q$38,data!$I:$I)/1000</f>
        <v>370.56043749999998</v>
      </c>
      <c r="R120" s="7">
        <f>SUMIF(data!$A:$A,$H$2&amp;" "&amp;$F120&amp;" "&amp;$H$3&amp;"_"&amp;R$38,data!$I:$I)/1000</f>
        <v>422.2381640625</v>
      </c>
      <c r="S120" s="7">
        <f>SUMIF(data!$A:$A,$H$2&amp;" "&amp;$F120&amp;" "&amp;$H$3&amp;"_"&amp;S$38,data!$I:$I)/1000</f>
        <v>472.48530078124998</v>
      </c>
      <c r="T120" s="7">
        <f>SUMIF(data!$A:$A,$H$2&amp;" "&amp;$F120&amp;" "&amp;$H$3&amp;"_"&amp;T$38,data!$I:$I)/1000</f>
        <v>463.36238281250002</v>
      </c>
      <c r="U120" s="7">
        <f>SUMIF(data!$A:$A,$H$2&amp;" "&amp;$F120&amp;" "&amp;$H$3&amp;"_"&amp;U$38,data!$I:$I)/1000</f>
        <v>451.57204687500001</v>
      </c>
      <c r="V120" s="7">
        <f>SUMIF(data!$A:$A,$H$2&amp;" "&amp;$F120&amp;" "&amp;$H$3&amp;"_"&amp;V$38,data!$I:$I)/1000</f>
        <v>443.21863671875002</v>
      </c>
      <c r="W120" s="7">
        <f>SUMIF(data!$A:$A,$H$2&amp;" "&amp;$F120&amp;" "&amp;$H$3&amp;"_"&amp;W$38,data!$I:$I)/1000</f>
        <v>437.36845312499997</v>
      </c>
      <c r="X120" s="7">
        <f>SUMIF(data!$A:$A,$H$2&amp;" "&amp;$F120&amp;" "&amp;$H$3&amp;"_"&amp;X$38,data!$I:$I)/1000</f>
        <v>424.82585156250002</v>
      </c>
      <c r="Y120" s="7">
        <f>SUMIF(data!$A:$A,$H$2&amp;" "&amp;$F120&amp;" "&amp;$H$3&amp;"_"&amp;Y$38,data!$I:$I)/1000</f>
        <v>485.90869921874997</v>
      </c>
      <c r="Z120" s="7">
        <f>SUMIF(data!$A:$A,$H$2&amp;" "&amp;$F120&amp;" "&amp;$H$3&amp;"_"&amp;Z$38,data!$I:$I)/1000</f>
        <v>518.80683984375003</v>
      </c>
      <c r="AA120" s="7">
        <f>SUMIF(data!$A:$A,$H$2&amp;" "&amp;$F120&amp;" "&amp;$H$3&amp;"_"&amp;AA$38,data!$I:$I)/1000</f>
        <v>629.20743749999997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113.45096875</v>
      </c>
      <c r="K121" s="7">
        <f>SUMIF(data!$A:$A,$H$2&amp;" "&amp;$F121&amp;" "&amp;$H$3&amp;"_"&amp;K$38,data!$N:$N)/1000</f>
        <v>97.479287109374994</v>
      </c>
      <c r="L121" s="7">
        <f>SUMIF(data!$A:$A,$H$2&amp;" "&amp;$F121&amp;" "&amp;$H$3&amp;"_"&amp;L$38,data!$N:$N)/1000</f>
        <v>104.460568359375</v>
      </c>
      <c r="M121" s="7">
        <f>SUMIF(data!$A:$A,$H$2&amp;" "&amp;$F121&amp;" "&amp;$H$3&amp;"_"&amp;M$38,data!$N:$N)/1000</f>
        <v>140.10235644531249</v>
      </c>
      <c r="N121" s="7">
        <f>SUMIF(data!$A:$A,$H$2&amp;" "&amp;$F121&amp;" "&amp;$H$3&amp;"_"&amp;N$38,data!$N:$N)/1000</f>
        <v>147.94594335937501</v>
      </c>
      <c r="O121" s="7">
        <f>SUMIF(data!$A:$A,$H$2&amp;" "&amp;$F121&amp;" "&amp;$H$3&amp;"_"&amp;O$38,data!$N:$N)/1000</f>
        <v>146.61544335937501</v>
      </c>
      <c r="P121" s="7">
        <f>SUMIF(data!$A:$A,$H$2&amp;" "&amp;$F121&amp;" "&amp;$H$3&amp;"_"&amp;P$38,data!$N:$N)/1000</f>
        <v>105.377748046875</v>
      </c>
      <c r="Q121" s="7">
        <f>SUMIF(data!$A:$A,$H$2&amp;" "&amp;$F121&amp;" "&amp;$H$3&amp;"_"&amp;Q$38,data!$N:$N)/1000</f>
        <v>58.615054687499999</v>
      </c>
      <c r="R121" s="7">
        <f>SUMIF(data!$A:$A,$H$2&amp;" "&amp;$F121&amp;" "&amp;$H$3&amp;"_"&amp;R$38,data!$N:$N)/1000</f>
        <v>18.440320312499999</v>
      </c>
      <c r="S121" s="7">
        <f>SUMIF(data!$A:$A,$H$2&amp;" "&amp;$F121&amp;" "&amp;$H$3&amp;"_"&amp;S$38,data!$N:$N)/1000</f>
        <v>32.575515625000001</v>
      </c>
      <c r="T121" s="7">
        <f>SUMIF(data!$A:$A,$H$2&amp;" "&amp;$F121&amp;" "&amp;$H$3&amp;"_"&amp;T$38,data!$N:$N)/1000</f>
        <v>44.271718749999998</v>
      </c>
      <c r="U121" s="7">
        <f>SUMIF(data!$A:$A,$H$2&amp;" "&amp;$F121&amp;" "&amp;$H$3&amp;"_"&amp;U$38,data!$N:$N)/1000</f>
        <v>74.513857666015625</v>
      </c>
      <c r="V121" s="7">
        <f>SUMIF(data!$A:$A,$H$2&amp;" "&amp;$F121&amp;" "&amp;$H$3&amp;"_"&amp;V$38,data!$N:$N)/1000</f>
        <v>83.482917968750002</v>
      </c>
      <c r="W121" s="7">
        <f>SUMIF(data!$A:$A,$H$2&amp;" "&amp;$F121&amp;" "&amp;$H$3&amp;"_"&amp;W$38,data!$N:$N)/1000</f>
        <v>66.163359374999999</v>
      </c>
      <c r="X121" s="7">
        <f>SUMIF(data!$A:$A,$H$2&amp;" "&amp;$F121&amp;" "&amp;$H$3&amp;"_"&amp;X$38,data!$N:$N)/1000</f>
        <v>44.226810119628908</v>
      </c>
      <c r="Y121" s="7">
        <f>SUMIF(data!$A:$A,$H$2&amp;" "&amp;$F121&amp;" "&amp;$H$3&amp;"_"&amp;Y$38,data!$N:$N)/1000</f>
        <v>52.991008789062498</v>
      </c>
      <c r="Z121" s="7">
        <f>SUMIF(data!$A:$A,$H$2&amp;" "&amp;$F121&amp;" "&amp;$H$3&amp;"_"&amp;Z$38,data!$N:$N)/1000</f>
        <v>59.781912109375</v>
      </c>
      <c r="AA121" s="7">
        <f>SUMIF(data!$A:$A,$H$2&amp;" "&amp;$F121&amp;" "&amp;$H$3&amp;"_"&amp;AA$38,data!$N:$N)/1000</f>
        <v>99.414484375000001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85.213757812500006</v>
      </c>
      <c r="J122" s="7">
        <f>SUMIF(data!$A:$A,$H$2&amp;" "&amp;$F122&amp;" "&amp;$H$3&amp;"_"&amp;J$38,data!$H:$H)/1000</f>
        <v>97.566500000000005</v>
      </c>
      <c r="K122" s="7">
        <f>SUMIF(data!$A:$A,$H$2&amp;" "&amp;$F122&amp;" "&amp;$H$3&amp;"_"&amp;K$38,data!$H:$H)/1000</f>
        <v>102.49020312499999</v>
      </c>
      <c r="L122" s="7">
        <f>SUMIF(data!$A:$A,$H$2&amp;" "&amp;$F122&amp;" "&amp;$H$3&amp;"_"&amp;L$38,data!$H:$H)/1000</f>
        <v>112.30071630859375</v>
      </c>
      <c r="M122" s="7">
        <f>SUMIF(data!$A:$A,$H$2&amp;" "&amp;$F122&amp;" "&amp;$H$3&amp;"_"&amp;M$38,data!$H:$H)/1000</f>
        <v>155.438875</v>
      </c>
      <c r="N122" s="7">
        <f>SUMIF(data!$A:$A,$H$2&amp;" "&amp;$F122&amp;" "&amp;$H$3&amp;"_"&amp;N$38,data!$H:$H)/1000</f>
        <v>160.76072265625001</v>
      </c>
      <c r="O122" s="7">
        <f>SUMIF(data!$A:$A,$H$2&amp;" "&amp;$F122&amp;" "&amp;$H$3&amp;"_"&amp;O$38,data!$H:$H)/1000</f>
        <v>167.261015625</v>
      </c>
      <c r="P122" s="7">
        <f>SUMIF(data!$A:$A,$H$2&amp;" "&amp;$F122&amp;" "&amp;$H$3&amp;"_"&amp;P$38,data!$H:$H)/1000</f>
        <v>173.17642968749999</v>
      </c>
      <c r="Q122" s="7">
        <f>SUMIF(data!$A:$A,$H$2&amp;" "&amp;$F122&amp;" "&amp;$H$3&amp;"_"&amp;Q$38,data!$H:$H)/1000</f>
        <v>146.56353125000001</v>
      </c>
      <c r="R122" s="7">
        <f>SUMIF(data!$A:$A,$H$2&amp;" "&amp;$F122&amp;" "&amp;$H$3&amp;"_"&amp;R$38,data!$H:$H)/1000</f>
        <v>125.60292968749999</v>
      </c>
      <c r="S122" s="7">
        <f>SUMIF(data!$A:$A,$H$2&amp;" "&amp;$F122&amp;" "&amp;$H$3&amp;"_"&amp;S$38,data!$H:$H)/1000</f>
        <v>108.768296875</v>
      </c>
      <c r="T122" s="7">
        <f>SUMIF(data!$A:$A,$H$2&amp;" "&amp;$F122&amp;" "&amp;$H$3&amp;"_"&amp;T$38,data!$H:$H)/1000</f>
        <v>96.434164062500003</v>
      </c>
      <c r="U122" s="7">
        <f>SUMIF(data!$A:$A,$H$2&amp;" "&amp;$F122&amp;" "&amp;$H$3&amp;"_"&amp;U$38,data!$H:$H)/1000</f>
        <v>82.758453125000003</v>
      </c>
      <c r="V122" s="7">
        <f>SUMIF(data!$A:$A,$H$2&amp;" "&amp;$F122&amp;" "&amp;$H$3&amp;"_"&amp;V$38,data!$H:$H)/1000</f>
        <v>66.165964843750004</v>
      </c>
      <c r="W122" s="7">
        <f>SUMIF(data!$A:$A,$H$2&amp;" "&amp;$F122&amp;" "&amp;$H$3&amp;"_"&amp;W$38,data!$H:$H)/1000</f>
        <v>73.278742187500001</v>
      </c>
      <c r="X122" s="7">
        <f>SUMIF(data!$A:$A,$H$2&amp;" "&amp;$F122&amp;" "&amp;$H$3&amp;"_"&amp;X$38,data!$H:$H)/1000</f>
        <v>55.012398437500003</v>
      </c>
      <c r="Y122" s="7">
        <f>SUMIF(data!$A:$A,$H$2&amp;" "&amp;$F122&amp;" "&amp;$H$3&amp;"_"&amp;Y$38,data!$H:$H)/1000</f>
        <v>29.796732421874999</v>
      </c>
      <c r="Z122" s="7">
        <f>SUMIF(data!$A:$A,$H$2&amp;" "&amp;$F122&amp;" "&amp;$H$3&amp;"_"&amp;Z$38,data!$H:$H)/1000</f>
        <v>8.6011943359374996</v>
      </c>
      <c r="AA122" s="7">
        <f>SUMIF(data!$A:$A,$H$2&amp;" "&amp;$F122&amp;" "&amp;$H$3&amp;"_"&amp;AA$38,data!$H:$H)/1000</f>
        <v>-5.8122607421875001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66.746171874999987</v>
      </c>
      <c r="J123" s="8">
        <f t="shared" ref="J123" si="32">SUM(J120:J121)-J122</f>
        <v>64.763836425781236</v>
      </c>
      <c r="K123" s="8">
        <f t="shared" ref="K123:AA123" si="33">SUM(K120:K121)-K122</f>
        <v>86.253587890624999</v>
      </c>
      <c r="L123" s="8">
        <f t="shared" si="33"/>
        <v>85.474480957031247</v>
      </c>
      <c r="M123" s="8">
        <f t="shared" si="33"/>
        <v>147.40052441406249</v>
      </c>
      <c r="N123" s="8">
        <f t="shared" si="33"/>
        <v>205.640181640625</v>
      </c>
      <c r="O123" s="8">
        <f t="shared" si="33"/>
        <v>240.75057226562504</v>
      </c>
      <c r="P123" s="8">
        <f t="shared" si="33"/>
        <v>249.40458398437499</v>
      </c>
      <c r="Q123" s="8">
        <f t="shared" si="33"/>
        <v>282.61196093749993</v>
      </c>
      <c r="R123" s="8">
        <f t="shared" si="33"/>
        <v>315.07555468750002</v>
      </c>
      <c r="S123" s="8">
        <f t="shared" si="33"/>
        <v>396.29251953124992</v>
      </c>
      <c r="T123" s="8">
        <f t="shared" si="33"/>
        <v>411.19993750000003</v>
      </c>
      <c r="U123" s="8">
        <f t="shared" si="33"/>
        <v>443.32745141601566</v>
      </c>
      <c r="V123" s="8">
        <f t="shared" si="33"/>
        <v>460.53558984375002</v>
      </c>
      <c r="W123" s="8">
        <f t="shared" si="33"/>
        <v>430.25307031249997</v>
      </c>
      <c r="X123" s="8">
        <f t="shared" si="33"/>
        <v>414.04026324462893</v>
      </c>
      <c r="Y123" s="8">
        <f t="shared" si="33"/>
        <v>509.10297558593749</v>
      </c>
      <c r="Z123" s="8">
        <f t="shared" si="33"/>
        <v>569.98755761718746</v>
      </c>
      <c r="AA123" s="8">
        <f t="shared" si="33"/>
        <v>734.4341826171875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60.892121093749999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34.340730468750003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0</v>
      </c>
      <c r="V125" s="7">
        <f>SUMIF(data!$A:$A,$H$2&amp;" "&amp;$F125&amp;" "&amp;$H$3&amp;"_"&amp;V$38,data!$K:$K)/1000</f>
        <v>61.0445390625</v>
      </c>
      <c r="W125" s="7">
        <f>SUMIF(data!$A:$A,$H$2&amp;" "&amp;$F125&amp;" "&amp;$H$3&amp;"_"&amp;W$38,data!$K:$K)/1000</f>
        <v>224.48940625</v>
      </c>
      <c r="X125" s="7">
        <f>SUMIF(data!$A:$A,$H$2&amp;" "&amp;$F125&amp;" "&amp;$H$3&amp;"_"&amp;X$38,data!$K:$K)/1000</f>
        <v>403.77865624999998</v>
      </c>
      <c r="Y125" s="7">
        <f>SUMIF(data!$A:$A,$H$2&amp;" "&amp;$F125&amp;" "&amp;$H$3&amp;"_"&amp;Y$38,data!$K:$K)/1000</f>
        <v>390.17093749999998</v>
      </c>
      <c r="Z125" s="7">
        <f>SUMIF(data!$A:$A,$H$2&amp;" "&amp;$F125&amp;" "&amp;$H$3&amp;"_"&amp;Z$38,data!$K:$K)/1000</f>
        <v>461.99668750000001</v>
      </c>
      <c r="AA125" s="7">
        <f>SUMIF(data!$A:$A,$H$2&amp;" "&amp;$F125&amp;" "&amp;$H$3&amp;"_"&amp;AA$38,data!$K:$K)/1000</f>
        <v>468.20621875000001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779.0881125692863</v>
      </c>
      <c r="J126" s="8">
        <f>J117+J118+J121-J122+J124+J125+Load_ROC!F$5</f>
        <v>798.24476901280957</v>
      </c>
      <c r="K126" s="8">
        <f>K117+K118+K121-K122+K124+K125+Load_ROC!G$5</f>
        <v>846.70552771669031</v>
      </c>
      <c r="L126" s="8">
        <f>L117+L118+L121-L122+L124+L125+Load_ROC!H$5</f>
        <v>860.57311396692921</v>
      </c>
      <c r="M126" s="8">
        <f>M117+M118+M121-M122+M124+M125+Load_ROC!I$5</f>
        <v>948.87381463870906</v>
      </c>
      <c r="N126" s="8">
        <f>N117+N118+N121-N122+N124+N125+Load_ROC!J$5</f>
        <v>1034.2491303953025</v>
      </c>
      <c r="O126" s="8">
        <f>O117+O118+O121-O122+O124+O125+Load_ROC!K$5</f>
        <v>1154.7383713281852</v>
      </c>
      <c r="P126" s="8">
        <f>P117+P118+P121-P122+P124+P125+Load_ROC!L$5</f>
        <v>1130.9549362747725</v>
      </c>
      <c r="Q126" s="8">
        <f>Q117+Q118+Q121-Q122+Q124+Q125+Load_ROC!M$5</f>
        <v>1164.7438422221257</v>
      </c>
      <c r="R126" s="8">
        <f>R117+R118+R121-R122+R124+R125+Load_ROC!N$5</f>
        <v>1197.1972367089356</v>
      </c>
      <c r="S126" s="8">
        <f>S117+S118+S121-S122+S124+S125+Load_ROC!O$5</f>
        <v>1202.7031398100173</v>
      </c>
      <c r="T126" s="8">
        <f>T117+T118+T121-T122+T124+T125+Load_ROC!P$5</f>
        <v>1204.8042018383835</v>
      </c>
      <c r="U126" s="8">
        <f>U117+U118+U121-U122+U124+U125+Load_ROC!Q$5</f>
        <v>1223.9321371676067</v>
      </c>
      <c r="V126" s="8">
        <f>V117+V118+V121-V122+V124+V125+Load_ROC!R$5</f>
        <v>1290.5614984834801</v>
      </c>
      <c r="W126" s="8">
        <f>W117+W118+W121-W122+W124+W125+Load_ROC!S$5</f>
        <v>1422.9633278443612</v>
      </c>
      <c r="X126" s="8">
        <f>X117+X118+X121-X122+X124+X125+Load_ROC!T$5</f>
        <v>1606.8684099555257</v>
      </c>
      <c r="Y126" s="8">
        <f>Y117+Y118+Y121-Y122+Y124+Y125+Load_ROC!U$5</f>
        <v>1657.0608999379156</v>
      </c>
      <c r="Z126" s="8">
        <f>Z117+Z118+Z121-Z122+Z124+Z125+Load_ROC!V$5</f>
        <v>1789.0700361041563</v>
      </c>
      <c r="AA126" s="8">
        <f>AA117+AA118+AA121-AA122+AA124+AA125+Load_ROC!W$5</f>
        <v>1946.8242092899359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779.0881125692863</v>
      </c>
      <c r="J127" s="8">
        <f>J117+J119+J121-J122+J124+J125+Load_ROC!F$5</f>
        <v>798.24476901280957</v>
      </c>
      <c r="K127" s="8">
        <f>K117+K119+K121-K122+K124+K125+Load_ROC!G$5</f>
        <v>828.58130701356527</v>
      </c>
      <c r="L127" s="8">
        <f>L117+L119+L121-L122+L124+L125+Load_ROC!H$5</f>
        <v>843.38986982630422</v>
      </c>
      <c r="M127" s="8">
        <f>M117+M119+M121-M122+M124+M125+Load_ROC!I$5</f>
        <v>920.93852557620903</v>
      </c>
      <c r="N127" s="8">
        <f>N117+N119+N121-N122+N124+N125+Load_ROC!J$5</f>
        <v>983.52734914530242</v>
      </c>
      <c r="O127" s="8">
        <f>O117+O119+O121-O122+O124+O125+Load_ROC!K$5</f>
        <v>1078.6900119531851</v>
      </c>
      <c r="P127" s="8">
        <f>P117+P119+P121-P122+P124+P125+Load_ROC!L$5</f>
        <v>1030.3684831497726</v>
      </c>
      <c r="Q127" s="8">
        <f>Q117+Q119+Q121-Q122+Q124+Q125+Load_ROC!M$5</f>
        <v>1041.3273734721258</v>
      </c>
      <c r="R127" s="8">
        <f>R117+R119+R121-R122+R124+R125+Load_ROC!N$5</f>
        <v>1051.4113929589357</v>
      </c>
      <c r="S127" s="8">
        <f>S117+S119+S121-S122+S124+S125+Load_ROC!O$5</f>
        <v>1063.9287335600172</v>
      </c>
      <c r="T127" s="8">
        <f>T117+T119+T121-T122+T124+T125+Load_ROC!P$5</f>
        <v>1072.3367955883832</v>
      </c>
      <c r="U127" s="8">
        <f>U117+U119+U121-U122+U124+U125+Load_ROC!Q$5</f>
        <v>1097.4880434176066</v>
      </c>
      <c r="V127" s="8">
        <f>V117+V119+V121-V122+V124+V125+Load_ROC!R$5</f>
        <v>1169.05637348348</v>
      </c>
      <c r="W127" s="8">
        <f>W117+W119+W121-W122+W124+W125+Load_ROC!S$5</f>
        <v>1305.9624215943611</v>
      </c>
      <c r="X127" s="8">
        <f>X117+X119+X121-X122+X124+X125+Load_ROC!T$5</f>
        <v>1493.6198318305255</v>
      </c>
      <c r="Y127" s="8">
        <f>Y117+Y119+Y121-Y122+Y124+Y125+Load_ROC!U$5</f>
        <v>1516.2804311879154</v>
      </c>
      <c r="Z127" s="8">
        <f>Z117+Z119+Z121-Z122+Z124+Z125+Load_ROC!V$5</f>
        <v>1633.1100048541564</v>
      </c>
      <c r="AA127" s="8">
        <f>AA117+AA119+AA121-AA122+AA124+AA125+Load_ROC!W$5</f>
        <v>1797.9717717899359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779.0881125692863</v>
      </c>
      <c r="J128" s="8">
        <f>J117+J123+J124+J125+Load_ROC!F$5</f>
        <v>798.24476901280957</v>
      </c>
      <c r="K128" s="8">
        <f>K117+K123+K124+K125+Load_ROC!G$5</f>
        <v>837.40816443544031</v>
      </c>
      <c r="L128" s="8">
        <f>L117+L123+L124+L125+Load_ROC!H$5</f>
        <v>851.7584499044292</v>
      </c>
      <c r="M128" s="8">
        <f>M117+M123+M124+M125+Load_ROC!I$5</f>
        <v>928.64370526370908</v>
      </c>
      <c r="N128" s="8">
        <f>N117+N123+N124+N125+Load_ROC!J$5</f>
        <v>1002.7606928953024</v>
      </c>
      <c r="O128" s="8">
        <f>O117+O123+O124+O125+Load_ROC!K$5</f>
        <v>1110.6568088281851</v>
      </c>
      <c r="P128" s="8">
        <f>P117+P123+P124+P125+Load_ROC!L$5</f>
        <v>1074.6520612747727</v>
      </c>
      <c r="Q128" s="8">
        <f>Q117+Q123+Q124+Q125+Load_ROC!M$5</f>
        <v>1097.1011234721259</v>
      </c>
      <c r="R128" s="8">
        <f>R117+R123+R124+R125+Load_ROC!N$5</f>
        <v>1118.4222679589359</v>
      </c>
      <c r="S128" s="8">
        <f>S117+S123+S124+S125+Load_ROC!O$5</f>
        <v>1189.4326398100172</v>
      </c>
      <c r="T128" s="8">
        <f>T117+T123+T124+T125+Load_ROC!P$5</f>
        <v>1194.4124830883834</v>
      </c>
      <c r="U128" s="8">
        <f>U117+U123+U124+U125+Load_ROC!Q$5</f>
        <v>1215.9804184176069</v>
      </c>
      <c r="V128" s="8">
        <f>V117+V123+V124+V125+Load_ROC!R$5</f>
        <v>1284.6691234834802</v>
      </c>
      <c r="W128" s="8">
        <f>W117+W123+W124+W125+Load_ROC!S$5</f>
        <v>1418.9246090943611</v>
      </c>
      <c r="X128" s="8">
        <f>X117+X123+X124+X125+Load_ROC!T$5</f>
        <v>1604.4661599555257</v>
      </c>
      <c r="Y128" s="8">
        <f>Y117+Y123+Y124+Y125+Load_ROC!U$5</f>
        <v>1640.2381499379158</v>
      </c>
      <c r="Z128" s="8">
        <f>Z117+Z123+Z124+Z125+Load_ROC!V$5</f>
        <v>1763.9619111041566</v>
      </c>
      <c r="AA128" s="8">
        <f>AA117+AA123+AA124+AA125+Load_ROC!W$5</f>
        <v>1924.9503655399358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43.533515625</v>
      </c>
      <c r="J131" s="7">
        <f>SUMIF(data!$A:$A,$H$2&amp;" "&amp;$F131&amp;" "&amp;$H$3&amp;"_"&amp;J$38,data!$I:$I)/1000</f>
        <v>48.879367675781253</v>
      </c>
      <c r="K131" s="7">
        <f>SUMIF(data!$A:$A,$H$2&amp;" "&amp;$F131&amp;" "&amp;$H$3&amp;"_"&amp;K$38,data!$I:$I)/1000</f>
        <v>100.5618671875</v>
      </c>
      <c r="L131" s="7">
        <f>SUMIF(data!$A:$A,$H$2&amp;" "&amp;$F131&amp;" "&amp;$H$3&amp;"_"&amp;L$38,data!$I:$I)/1000</f>
        <v>102.12929296874999</v>
      </c>
      <c r="M131" s="7">
        <f>SUMIF(data!$A:$A,$H$2&amp;" "&amp;$F131&amp;" "&amp;$H$3&amp;"_"&amp;M$38,data!$I:$I)/1000</f>
        <v>182.96715234375</v>
      </c>
      <c r="N131" s="7">
        <f>SUMIF(data!$A:$A,$H$2&amp;" "&amp;$F131&amp;" "&amp;$H$3&amp;"_"&amp;N$38,data!$I:$I)/1000</f>
        <v>249.94339843750001</v>
      </c>
      <c r="O131" s="7">
        <f>SUMIF(data!$A:$A,$H$2&amp;" "&amp;$F131&amp;" "&amp;$H$3&amp;"_"&amp;O$38,data!$I:$I)/1000</f>
        <v>305.47770703125002</v>
      </c>
      <c r="P131" s="7">
        <f>SUMIF(data!$A:$A,$H$2&amp;" "&amp;$F131&amp;" "&amp;$H$3&amp;"_"&amp;P$38,data!$I:$I)/1000</f>
        <v>373.506140625</v>
      </c>
      <c r="Q131" s="7">
        <f>SUMIF(data!$A:$A,$H$2&amp;" "&amp;$F131&amp;" "&amp;$H$3&amp;"_"&amp;Q$38,data!$I:$I)/1000</f>
        <v>438.20315625000001</v>
      </c>
      <c r="R131" s="7">
        <f>SUMIF(data!$A:$A,$H$2&amp;" "&amp;$F131&amp;" "&amp;$H$3&amp;"_"&amp;R$38,data!$I:$I)/1000</f>
        <v>501.01313281249998</v>
      </c>
      <c r="S131" s="7">
        <f>SUMIF(data!$A:$A,$H$2&amp;" "&amp;$F131&amp;" "&amp;$H$3&amp;"_"&amp;S$38,data!$I:$I)/1000</f>
        <v>485.75580078125</v>
      </c>
      <c r="T131" s="7">
        <f>SUMIF(data!$A:$A,$H$2&amp;" "&amp;$F131&amp;" "&amp;$H$3&amp;"_"&amp;T$38,data!$I:$I)/1000</f>
        <v>473.75410156250001</v>
      </c>
      <c r="U131" s="7">
        <f>SUMIF(data!$A:$A,$H$2&amp;" "&amp;$F131&amp;" "&amp;$H$3&amp;"_"&amp;U$38,data!$I:$I)/1000</f>
        <v>459.52376562500001</v>
      </c>
      <c r="V131" s="7">
        <f>SUMIF(data!$A:$A,$H$2&amp;" "&amp;$F131&amp;" "&amp;$H$3&amp;"_"&amp;V$38,data!$I:$I)/1000</f>
        <v>449.11101171874998</v>
      </c>
      <c r="W131" s="7">
        <f>SUMIF(data!$A:$A,$H$2&amp;" "&amp;$F131&amp;" "&amp;$H$3&amp;"_"&amp;W$38,data!$I:$I)/1000</f>
        <v>441.40717187500002</v>
      </c>
      <c r="X131" s="7">
        <f>SUMIF(data!$A:$A,$H$2&amp;" "&amp;$F131&amp;" "&amp;$H$3&amp;"_"&amp;X$38,data!$I:$I)/1000</f>
        <v>427.2281015625</v>
      </c>
      <c r="Y131" s="7">
        <f>SUMIF(data!$A:$A,$H$2&amp;" "&amp;$F131&amp;" "&amp;$H$3&amp;"_"&amp;Y$38,data!$I:$I)/1000</f>
        <v>502.73144921875002</v>
      </c>
      <c r="Z131" s="7">
        <f>SUMIF(data!$A:$A,$H$2&amp;" "&amp;$F131&amp;" "&amp;$H$3&amp;"_"&amp;Z$38,data!$I:$I)/1000</f>
        <v>543.91496484375</v>
      </c>
      <c r="AA131" s="7">
        <f>SUMIF(data!$A:$A,$H$2&amp;" "&amp;$F131&amp;" "&amp;$H$3&amp;"_"&amp;AA$38,data!$I:$I)/1000</f>
        <v>651.08128124999996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43.533515625</v>
      </c>
      <c r="J132" s="7">
        <f>SUMIF(data!$A:$A,$H$2&amp;" "&amp;$F132&amp;" "&amp;$H$3&amp;"_"&amp;J$38,data!$I:$I)/1000</f>
        <v>48.879367675781253</v>
      </c>
      <c r="K132" s="7">
        <f>SUMIF(data!$A:$A,$H$2&amp;" "&amp;$F132&amp;" "&amp;$H$3&amp;"_"&amp;K$38,data!$I:$I)/1000</f>
        <v>82.437646484374994</v>
      </c>
      <c r="L132" s="7">
        <f>SUMIF(data!$A:$A,$H$2&amp;" "&amp;$F132&amp;" "&amp;$H$3&amp;"_"&amp;L$38,data!$I:$I)/1000</f>
        <v>84.946048828125001</v>
      </c>
      <c r="M132" s="7">
        <f>SUMIF(data!$A:$A,$H$2&amp;" "&amp;$F132&amp;" "&amp;$H$3&amp;"_"&amp;M$38,data!$I:$I)/1000</f>
        <v>155.03186328125</v>
      </c>
      <c r="N132" s="7">
        <f>SUMIF(data!$A:$A,$H$2&amp;" "&amp;$F132&amp;" "&amp;$H$3&amp;"_"&amp;N$38,data!$I:$I)/1000</f>
        <v>199.22161718749999</v>
      </c>
      <c r="O132" s="7">
        <f>SUMIF(data!$A:$A,$H$2&amp;" "&amp;$F132&amp;" "&amp;$H$3&amp;"_"&amp;O$38,data!$I:$I)/1000</f>
        <v>229.42934765625</v>
      </c>
      <c r="P132" s="7">
        <f>SUMIF(data!$A:$A,$H$2&amp;" "&amp;$F132&amp;" "&amp;$H$3&amp;"_"&amp;P$38,data!$I:$I)/1000</f>
        <v>272.91968750000001</v>
      </c>
      <c r="Q132" s="7">
        <f>SUMIF(data!$A:$A,$H$2&amp;" "&amp;$F132&amp;" "&amp;$H$3&amp;"_"&amp;Q$38,data!$I:$I)/1000</f>
        <v>314.78668750000003</v>
      </c>
      <c r="R132" s="7">
        <f>SUMIF(data!$A:$A,$H$2&amp;" "&amp;$F132&amp;" "&amp;$H$3&amp;"_"&amp;R$38,data!$I:$I)/1000</f>
        <v>355.22728906250001</v>
      </c>
      <c r="S132" s="7">
        <f>SUMIF(data!$A:$A,$H$2&amp;" "&amp;$F132&amp;" "&amp;$H$3&amp;"_"&amp;S$38,data!$I:$I)/1000</f>
        <v>346.98139453124998</v>
      </c>
      <c r="T132" s="7">
        <f>SUMIF(data!$A:$A,$H$2&amp;" "&amp;$F132&amp;" "&amp;$H$3&amp;"_"&amp;T$38,data!$I:$I)/1000</f>
        <v>341.2866953125</v>
      </c>
      <c r="U132" s="7">
        <f>SUMIF(data!$A:$A,$H$2&amp;" "&amp;$F132&amp;" "&amp;$H$3&amp;"_"&amp;U$38,data!$I:$I)/1000</f>
        <v>333.07967187499997</v>
      </c>
      <c r="V132" s="7">
        <f>SUMIF(data!$A:$A,$H$2&amp;" "&amp;$F132&amp;" "&amp;$H$3&amp;"_"&amp;V$38,data!$I:$I)/1000</f>
        <v>327.60588671875001</v>
      </c>
      <c r="W132" s="7">
        <f>SUMIF(data!$A:$A,$H$2&amp;" "&amp;$F132&amp;" "&amp;$H$3&amp;"_"&amp;W$38,data!$I:$I)/1000</f>
        <v>324.406265625</v>
      </c>
      <c r="X132" s="7">
        <f>SUMIF(data!$A:$A,$H$2&amp;" "&amp;$F132&amp;" "&amp;$H$3&amp;"_"&amp;X$38,data!$I:$I)/1000</f>
        <v>313.97952343750001</v>
      </c>
      <c r="Y132" s="7">
        <f>SUMIF(data!$A:$A,$H$2&amp;" "&amp;$F132&amp;" "&amp;$H$3&amp;"_"&amp;Y$38,data!$I:$I)/1000</f>
        <v>361.95098046875</v>
      </c>
      <c r="Z132" s="7">
        <f>SUMIF(data!$A:$A,$H$2&amp;" "&amp;$F132&amp;" "&amp;$H$3&amp;"_"&amp;Z$38,data!$I:$I)/1000</f>
        <v>387.95493359375001</v>
      </c>
      <c r="AA132" s="7">
        <f>SUMIF(data!$A:$A,$H$2&amp;" "&amp;$F132&amp;" "&amp;$H$3&amp;"_"&amp;AA$38,data!$I:$I)/1000</f>
        <v>502.22884375000001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43.533515625</v>
      </c>
      <c r="J133" s="7">
        <f>SUMIF(data!$A:$A,$H$2&amp;" "&amp;$F133&amp;" "&amp;$H$3&amp;"_"&amp;J$38,data!$I:$I)/1000</f>
        <v>48.879367675781253</v>
      </c>
      <c r="K133" s="7">
        <f>SUMIF(data!$A:$A,$H$2&amp;" "&amp;$F133&amp;" "&amp;$H$3&amp;"_"&amp;K$38,data!$I:$I)/1000</f>
        <v>91.264503906249999</v>
      </c>
      <c r="L133" s="7">
        <f>SUMIF(data!$A:$A,$H$2&amp;" "&amp;$F133&amp;" "&amp;$H$3&amp;"_"&amp;L$38,data!$I:$I)/1000</f>
        <v>93.314628906249993</v>
      </c>
      <c r="M133" s="7">
        <f>SUMIF(data!$A:$A,$H$2&amp;" "&amp;$F133&amp;" "&amp;$H$3&amp;"_"&amp;M$38,data!$I:$I)/1000</f>
        <v>160.75811328124999</v>
      </c>
      <c r="N133" s="7">
        <f>SUMIF(data!$A:$A,$H$2&amp;" "&amp;$F133&amp;" "&amp;$H$3&amp;"_"&amp;N$38,data!$I:$I)/1000</f>
        <v>216.51610156250001</v>
      </c>
      <c r="O133" s="7">
        <f>SUMIF(data!$A:$A,$H$2&amp;" "&amp;$F133&amp;" "&amp;$H$3&amp;"_"&amp;O$38,data!$I:$I)/1000</f>
        <v>259.51076953124999</v>
      </c>
      <c r="P133" s="7">
        <f>SUMIF(data!$A:$A,$H$2&amp;" "&amp;$F133&amp;" "&amp;$H$3&amp;"_"&amp;P$38,data!$I:$I)/1000</f>
        <v>315.36348437499998</v>
      </c>
      <c r="Q133" s="7">
        <f>SUMIF(data!$A:$A,$H$2&amp;" "&amp;$F133&amp;" "&amp;$H$3&amp;"_"&amp;Q$38,data!$I:$I)/1000</f>
        <v>368.77381250000002</v>
      </c>
      <c r="R133" s="7">
        <f>SUMIF(data!$A:$A,$H$2&amp;" "&amp;$F133&amp;" "&amp;$H$3&amp;"_"&amp;R$38,data!$I:$I)/1000</f>
        <v>420.4973515625</v>
      </c>
      <c r="S133" s="7">
        <f>SUMIF(data!$A:$A,$H$2&amp;" "&amp;$F133&amp;" "&amp;$H$3&amp;"_"&amp;S$38,data!$I:$I)/1000</f>
        <v>408.95083203125</v>
      </c>
      <c r="T133" s="7">
        <f>SUMIF(data!$A:$A,$H$2&amp;" "&amp;$F133&amp;" "&amp;$H$3&amp;"_"&amp;T$38,data!$I:$I)/1000</f>
        <v>400.28275781249999</v>
      </c>
      <c r="U133" s="7">
        <f>SUMIF(data!$A:$A,$H$2&amp;" "&amp;$F133&amp;" "&amp;$H$3&amp;"_"&amp;U$38,data!$I:$I)/1000</f>
        <v>389.27982812499999</v>
      </c>
      <c r="V133" s="7">
        <f>SUMIF(data!$A:$A,$H$2&amp;" "&amp;$F133&amp;" "&amp;$H$3&amp;"_"&amp;V$38,data!$I:$I)/1000</f>
        <v>381.52982421874998</v>
      </c>
      <c r="W133" s="7">
        <f>SUMIF(data!$A:$A,$H$2&amp;" "&amp;$F133&amp;" "&amp;$H$3&amp;"_"&amp;W$38,data!$I:$I)/1000</f>
        <v>376.269515625</v>
      </c>
      <c r="X133" s="7">
        <f>SUMIF(data!$A:$A,$H$2&amp;" "&amp;$F133&amp;" "&amp;$H$3&amp;"_"&amp;X$38,data!$I:$I)/1000</f>
        <v>364.13872656249998</v>
      </c>
      <c r="Y133" s="7">
        <f>SUMIF(data!$A:$A,$H$2&amp;" "&amp;$F133&amp;" "&amp;$H$3&amp;"_"&amp;Y$38,data!$I:$I)/1000</f>
        <v>425.95085546874998</v>
      </c>
      <c r="Z133" s="7">
        <f>SUMIF(data!$A:$A,$H$2&amp;" "&amp;$F133&amp;" "&amp;$H$3&amp;"_"&amp;Z$38,data!$I:$I)/1000</f>
        <v>459.39952734374998</v>
      </c>
      <c r="AA133" s="7">
        <f>SUMIF(data!$A:$A,$H$2&amp;" "&amp;$F133&amp;" "&amp;$H$3&amp;"_"&amp;AA$38,data!$I:$I)/1000</f>
        <v>570.33581249999997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113.45096875</v>
      </c>
      <c r="K134" s="7">
        <f>SUMIF(data!$A:$A,$H$2&amp;" "&amp;$F134&amp;" "&amp;$H$3&amp;"_"&amp;K$38,data!$N:$N)/1000</f>
        <v>97.479287109374994</v>
      </c>
      <c r="L134" s="7">
        <f>SUMIF(data!$A:$A,$H$2&amp;" "&amp;$F134&amp;" "&amp;$H$3&amp;"_"&amp;L$38,data!$N:$N)/1000</f>
        <v>104.460568359375</v>
      </c>
      <c r="M134" s="7">
        <f>SUMIF(data!$A:$A,$H$2&amp;" "&amp;$F134&amp;" "&amp;$H$3&amp;"_"&amp;M$38,data!$N:$N)/1000</f>
        <v>140.10235644531249</v>
      </c>
      <c r="N134" s="7">
        <f>SUMIF(data!$A:$A,$H$2&amp;" "&amp;$F134&amp;" "&amp;$H$3&amp;"_"&amp;N$38,data!$N:$N)/1000</f>
        <v>160.07206249999999</v>
      </c>
      <c r="O134" s="7">
        <f>SUMIF(data!$A:$A,$H$2&amp;" "&amp;$F134&amp;" "&amp;$H$3&amp;"_"&amp;O$38,data!$N:$N)/1000</f>
        <v>147.31812890625</v>
      </c>
      <c r="P134" s="7">
        <f>SUMIF(data!$A:$A,$H$2&amp;" "&amp;$F134&amp;" "&amp;$H$3&amp;"_"&amp;P$38,data!$N:$N)/1000</f>
        <v>106.683341796875</v>
      </c>
      <c r="Q134" s="7">
        <f>SUMIF(data!$A:$A,$H$2&amp;" "&amp;$F134&amp;" "&amp;$H$3&amp;"_"&amp;Q$38,data!$N:$N)/1000</f>
        <v>60.189851562500003</v>
      </c>
      <c r="R134" s="7">
        <f>SUMIF(data!$A:$A,$H$2&amp;" "&amp;$F134&amp;" "&amp;$H$3&amp;"_"&amp;R$38,data!$N:$N)/1000</f>
        <v>22.405140625000001</v>
      </c>
      <c r="S134" s="7">
        <f>SUMIF(data!$A:$A,$H$2&amp;" "&amp;$F134&amp;" "&amp;$H$3&amp;"_"&amp;S$38,data!$N:$N)/1000</f>
        <v>20.967203125000001</v>
      </c>
      <c r="T134" s="7">
        <f>SUMIF(data!$A:$A,$H$2&amp;" "&amp;$F134&amp;" "&amp;$H$3&amp;"_"&amp;T$38,data!$N:$N)/1000</f>
        <v>23.240640625000001</v>
      </c>
      <c r="U134" s="7">
        <f>SUMIF(data!$A:$A,$H$2&amp;" "&amp;$F134&amp;" "&amp;$H$3&amp;"_"&amp;U$38,data!$N:$N)/1000</f>
        <v>37.318316406249998</v>
      </c>
      <c r="V134" s="7">
        <f>SUMIF(data!$A:$A,$H$2&amp;" "&amp;$F134&amp;" "&amp;$H$3&amp;"_"&amp;V$38,data!$N:$N)/1000</f>
        <v>34.58373828125</v>
      </c>
      <c r="W134" s="7">
        <f>SUMIF(data!$A:$A,$H$2&amp;" "&amp;$F134&amp;" "&amp;$H$3&amp;"_"&amp;W$38,data!$N:$N)/1000</f>
        <v>44.394600585937503</v>
      </c>
      <c r="X134" s="7">
        <f>SUMIF(data!$A:$A,$H$2&amp;" "&amp;$F134&amp;" "&amp;$H$3&amp;"_"&amp;X$38,data!$N:$N)/1000</f>
        <v>62.652697265625001</v>
      </c>
      <c r="Y134" s="7">
        <f>SUMIF(data!$A:$A,$H$2&amp;" "&amp;$F134&amp;" "&amp;$H$3&amp;"_"&amp;Y$38,data!$N:$N)/1000</f>
        <v>79.000371093750005</v>
      </c>
      <c r="Z134" s="7">
        <f>SUMIF(data!$A:$A,$H$2&amp;" "&amp;$F134&amp;" "&amp;$H$3&amp;"_"&amp;Z$38,data!$N:$N)/1000</f>
        <v>97.339085937500002</v>
      </c>
      <c r="AA134" s="7">
        <f>SUMIF(data!$A:$A,$H$2&amp;" "&amp;$F134&amp;" "&amp;$H$3&amp;"_"&amp;AA$38,data!$N:$N)/1000</f>
        <v>139.36146484375001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85.213757812500006</v>
      </c>
      <c r="J135" s="7">
        <f>SUMIF(data!$A:$A,$H$2&amp;" "&amp;$F135&amp;" "&amp;$H$3&amp;"_"&amp;J$38,data!$H:$H)/1000</f>
        <v>97.566500000000005</v>
      </c>
      <c r="K135" s="7">
        <f>SUMIF(data!$A:$A,$H$2&amp;" "&amp;$F135&amp;" "&amp;$H$3&amp;"_"&amp;K$38,data!$H:$H)/1000</f>
        <v>102.49020312499999</v>
      </c>
      <c r="L135" s="7">
        <f>SUMIF(data!$A:$A,$H$2&amp;" "&amp;$F135&amp;" "&amp;$H$3&amp;"_"&amp;L$38,data!$H:$H)/1000</f>
        <v>112.30071630859375</v>
      </c>
      <c r="M135" s="7">
        <f>SUMIF(data!$A:$A,$H$2&amp;" "&amp;$F135&amp;" "&amp;$H$3&amp;"_"&amp;M$38,data!$H:$H)/1000</f>
        <v>155.438875</v>
      </c>
      <c r="N135" s="7">
        <f>SUMIF(data!$A:$A,$H$2&amp;" "&amp;$F135&amp;" "&amp;$H$3&amp;"_"&amp;N$38,data!$H:$H)/1000</f>
        <v>173.45295312499999</v>
      </c>
      <c r="O135" s="7">
        <f>SUMIF(data!$A:$A,$H$2&amp;" "&amp;$F135&amp;" "&amp;$H$3&amp;"_"&amp;O$38,data!$H:$H)/1000</f>
        <v>167.96925781249999</v>
      </c>
      <c r="P135" s="7">
        <f>SUMIF(data!$A:$A,$H$2&amp;" "&amp;$F135&amp;" "&amp;$H$3&amp;"_"&amp;P$38,data!$H:$H)/1000</f>
        <v>174.49782812500001</v>
      </c>
      <c r="Q135" s="7">
        <f>SUMIF(data!$A:$A,$H$2&amp;" "&amp;$F135&amp;" "&amp;$H$3&amp;"_"&amp;Q$38,data!$H:$H)/1000</f>
        <v>172.797828125</v>
      </c>
      <c r="R135" s="7">
        <f>SUMIF(data!$A:$A,$H$2&amp;" "&amp;$F135&amp;" "&amp;$H$3&amp;"_"&amp;R$38,data!$H:$H)/1000</f>
        <v>177.07374999999999</v>
      </c>
      <c r="S135" s="7">
        <f>SUMIF(data!$A:$A,$H$2&amp;" "&amp;$F135&amp;" "&amp;$H$3&amp;"_"&amp;S$38,data!$H:$H)/1000</f>
        <v>177.24296093749999</v>
      </c>
      <c r="T135" s="7">
        <f>SUMIF(data!$A:$A,$H$2&amp;" "&amp;$F135&amp;" "&amp;$H$3&amp;"_"&amp;T$38,data!$H:$H)/1000</f>
        <v>182.91286718750001</v>
      </c>
      <c r="U135" s="7">
        <f>SUMIF(data!$A:$A,$H$2&amp;" "&amp;$F135&amp;" "&amp;$H$3&amp;"_"&amp;U$38,data!$H:$H)/1000</f>
        <v>184.34853125000001</v>
      </c>
      <c r="V135" s="7">
        <f>SUMIF(data!$A:$A,$H$2&amp;" "&amp;$F135&amp;" "&amp;$H$3&amp;"_"&amp;V$38,data!$H:$H)/1000</f>
        <v>183.99197656250001</v>
      </c>
      <c r="W135" s="7">
        <f>SUMIF(data!$A:$A,$H$2&amp;" "&amp;$F135&amp;" "&amp;$H$3&amp;"_"&amp;W$38,data!$H:$H)/1000</f>
        <v>191.84658593750001</v>
      </c>
      <c r="X135" s="7">
        <f>SUMIF(data!$A:$A,$H$2&amp;" "&amp;$F135&amp;" "&amp;$H$3&amp;"_"&amp;X$38,data!$H:$H)/1000</f>
        <v>190.76279296875001</v>
      </c>
      <c r="Y135" s="7">
        <f>SUMIF(data!$A:$A,$H$2&amp;" "&amp;$F135&amp;" "&amp;$H$3&amp;"_"&amp;Y$38,data!$H:$H)/1000</f>
        <v>189.00169140624999</v>
      </c>
      <c r="Z135" s="7">
        <f>SUMIF(data!$A:$A,$H$2&amp;" "&amp;$F135&amp;" "&amp;$H$3&amp;"_"&amp;Z$38,data!$H:$H)/1000</f>
        <v>189.13957421875</v>
      </c>
      <c r="AA135" s="7">
        <f>SUMIF(data!$A:$A,$H$2&amp;" "&amp;$F135&amp;" "&amp;$H$3&amp;"_"&amp;AA$38,data!$H:$H)/1000</f>
        <v>192.01302734375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66.746171874999987</v>
      </c>
      <c r="J136" s="8">
        <f t="shared" ref="J136" si="35">SUM(J133:J134)-J135</f>
        <v>64.763836425781236</v>
      </c>
      <c r="K136" s="8">
        <f t="shared" ref="K136:AA136" si="36">SUM(K133:K134)-K135</f>
        <v>86.253587890624999</v>
      </c>
      <c r="L136" s="8">
        <f t="shared" si="36"/>
        <v>85.474480957031247</v>
      </c>
      <c r="M136" s="8">
        <f t="shared" si="36"/>
        <v>145.42159472656249</v>
      </c>
      <c r="N136" s="8">
        <f t="shared" si="36"/>
        <v>203.13521093750003</v>
      </c>
      <c r="O136" s="8">
        <f t="shared" si="36"/>
        <v>238.85964062500003</v>
      </c>
      <c r="P136" s="8">
        <f t="shared" si="36"/>
        <v>247.54899804687494</v>
      </c>
      <c r="Q136" s="8">
        <f t="shared" si="36"/>
        <v>256.16583593749999</v>
      </c>
      <c r="R136" s="8">
        <f t="shared" si="36"/>
        <v>265.82874218749998</v>
      </c>
      <c r="S136" s="8">
        <f t="shared" si="36"/>
        <v>252.67507421875004</v>
      </c>
      <c r="T136" s="8">
        <f t="shared" si="36"/>
        <v>240.61053125000001</v>
      </c>
      <c r="U136" s="8">
        <f t="shared" si="36"/>
        <v>242.24961328124999</v>
      </c>
      <c r="V136" s="8">
        <f t="shared" si="36"/>
        <v>232.12158593749999</v>
      </c>
      <c r="W136" s="8">
        <f t="shared" si="36"/>
        <v>228.81753027343748</v>
      </c>
      <c r="X136" s="8">
        <f t="shared" si="36"/>
        <v>236.028630859375</v>
      </c>
      <c r="Y136" s="8">
        <f t="shared" si="36"/>
        <v>315.94953515625002</v>
      </c>
      <c r="Z136" s="8">
        <f t="shared" si="36"/>
        <v>367.59903906249997</v>
      </c>
      <c r="AA136" s="8">
        <f t="shared" si="36"/>
        <v>517.68425000000002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60.892121093749999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34.340730468750003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25.527109374999998</v>
      </c>
      <c r="Y138" s="7">
        <f>SUMIF(data!$A:$A,$H$2&amp;" "&amp;$F138&amp;" "&amp;$H$3&amp;"_"&amp;Y$38,data!$K:$K)/1000</f>
        <v>0</v>
      </c>
      <c r="Z138" s="7">
        <f>SUMIF(data!$A:$A,$H$2&amp;" "&amp;$F138&amp;" "&amp;$H$3&amp;"_"&amp;Z$38,data!$K:$K)/1000</f>
        <v>33.459222656249999</v>
      </c>
      <c r="AA138" s="7">
        <f>SUMIF(data!$A:$A,$H$2&amp;" "&amp;$F138&amp;" "&amp;$H$3&amp;"_"&amp;AA$38,data!$K:$K)/1000</f>
        <v>38.984996093749999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779.0881125692863</v>
      </c>
      <c r="J139" s="8">
        <f>J130+J131+J134-J135+J137+J138+Load_ROC!F$5</f>
        <v>798.24476901280957</v>
      </c>
      <c r="K139" s="8">
        <f>K130+K131+K134-K135+K137+K138+Load_ROC!G$5</f>
        <v>846.70552771669031</v>
      </c>
      <c r="L139" s="8">
        <f>L130+L131+L134-L135+L137+L138+Load_ROC!H$5</f>
        <v>860.57311396692921</v>
      </c>
      <c r="M139" s="8">
        <f>M130+M131+M134-M135+M137+M138+Load_ROC!I$5</f>
        <v>948.87381463870906</v>
      </c>
      <c r="N139" s="8">
        <f>N130+N131+N134-N135+N137+N138+Load_ROC!J$5</f>
        <v>1033.6830190671774</v>
      </c>
      <c r="O139" s="8">
        <f>O130+O131+O134-O135+O137+O138+Load_ROC!K$5</f>
        <v>1154.7328146875602</v>
      </c>
      <c r="P139" s="8">
        <f>P130+P131+P134-P135+P137+P138+Load_ROC!L$5</f>
        <v>1130.9391315872726</v>
      </c>
      <c r="Q139" s="8">
        <f>Q130+Q131+Q134-Q135+Q137+Q138+Load_ROC!M$5</f>
        <v>1162.8974203471257</v>
      </c>
      <c r="R139" s="8">
        <f>R130+R131+R134-R135+R137+R138+Load_ROC!N$5</f>
        <v>1195.4750648339359</v>
      </c>
      <c r="S139" s="8">
        <f>S130+S131+S134-S135+S137+S138+Load_ROC!O$5</f>
        <v>1191.7773038725172</v>
      </c>
      <c r="T139" s="8">
        <f>T130+T131+T134-T135+T137+T138+Load_ROC!P$5</f>
        <v>1190.0441705883832</v>
      </c>
      <c r="U139" s="8">
        <f>U130+U131+U134-U135+U137+U138+Load_ROC!Q$5</f>
        <v>1201.4482521578411</v>
      </c>
      <c r="V139" s="8">
        <f>V130+V131+V134-V135+V137+V138+Load_ROC!R$5</f>
        <v>1202.58551801473</v>
      </c>
      <c r="W139" s="8">
        <f>W130+W131+W134-W135+W137+W138+Load_ROC!S$5</f>
        <v>1216.3467956177988</v>
      </c>
      <c r="X139" s="8">
        <f>X130+X131+X134-X135+X137+X138+Load_ROC!T$5</f>
        <v>1294.4244963202718</v>
      </c>
      <c r="Y139" s="8">
        <f>Y130+Y131+Y134-Y135+Y137+Y138+Load_ROC!U$5</f>
        <v>1340.9136860707281</v>
      </c>
      <c r="Z139" s="8">
        <f>Z130+Z131+Z134-Z135+Z137+Z138+Load_ROC!V$5</f>
        <v>1448.385802705719</v>
      </c>
      <c r="AA139" s="8">
        <f>AA130+AA131+AA134-AA135+AA137+AA138+Load_ROC!W$5</f>
        <v>1614.2963391727483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779.0881125692863</v>
      </c>
      <c r="J140" s="8">
        <f>J130+J132+J134-J135+J137+J138+Load_ROC!F$5</f>
        <v>798.24476901280957</v>
      </c>
      <c r="K140" s="8">
        <f>K130+K132+K134-K135+K137+K138+Load_ROC!G$5</f>
        <v>828.58130701356527</v>
      </c>
      <c r="L140" s="8">
        <f>L130+L132+L134-L135+L137+L138+Load_ROC!H$5</f>
        <v>843.38986982630422</v>
      </c>
      <c r="M140" s="8">
        <f>M130+M132+M134-M135+M137+M138+Load_ROC!I$5</f>
        <v>920.93852557620903</v>
      </c>
      <c r="N140" s="8">
        <f>N130+N132+N134-N135+N137+N138+Load_ROC!J$5</f>
        <v>982.96123781717733</v>
      </c>
      <c r="O140" s="8">
        <f>O130+O132+O134-O135+O137+O138+Load_ROC!K$5</f>
        <v>1078.6844553125602</v>
      </c>
      <c r="P140" s="8">
        <f>P130+P132+P134-P135+P137+P138+Load_ROC!L$5</f>
        <v>1030.3526784622725</v>
      </c>
      <c r="Q140" s="8">
        <f>Q130+Q132+Q134-Q135+Q137+Q138+Load_ROC!M$5</f>
        <v>1039.480951597126</v>
      </c>
      <c r="R140" s="8">
        <f>R130+R132+R134-R135+R137+R138+Load_ROC!N$5</f>
        <v>1049.6892210839358</v>
      </c>
      <c r="S140" s="8">
        <f>S130+S132+S134-S135+S137+S138+Load_ROC!O$5</f>
        <v>1053.0028976225171</v>
      </c>
      <c r="T140" s="8">
        <f>T130+T132+T134-T135+T137+T138+Load_ROC!P$5</f>
        <v>1057.5767643383833</v>
      </c>
      <c r="U140" s="8">
        <f>U130+U132+U134-U135+U137+U138+Load_ROC!Q$5</f>
        <v>1075.004158407841</v>
      </c>
      <c r="V140" s="8">
        <f>V130+V132+V134-V135+V137+V138+Load_ROC!R$5</f>
        <v>1081.0803930147301</v>
      </c>
      <c r="W140" s="8">
        <f>W130+W132+W134-W135+W137+W138+Load_ROC!S$5</f>
        <v>1099.3458893677985</v>
      </c>
      <c r="X140" s="8">
        <f>X130+X132+X134-X135+X137+X138+Load_ROC!T$5</f>
        <v>1181.1759181952716</v>
      </c>
      <c r="Y140" s="8">
        <f>Y130+Y132+Y134-Y135+Y137+Y138+Load_ROC!U$5</f>
        <v>1200.1332173207281</v>
      </c>
      <c r="Z140" s="8">
        <f>Z130+Z132+Z134-Z135+Z137+Z138+Load_ROC!V$5</f>
        <v>1292.4257714557189</v>
      </c>
      <c r="AA140" s="8">
        <f>AA130+AA132+AA134-AA135+AA137+AA138+Load_ROC!W$5</f>
        <v>1465.4439016727483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779.0881125692863</v>
      </c>
      <c r="J141" s="8">
        <f>J130+J136+J137+J138+Load_ROC!F$5</f>
        <v>798.24476901280957</v>
      </c>
      <c r="K141" s="8">
        <f>K130+K136+K137+K138+Load_ROC!G$5</f>
        <v>837.40816443544031</v>
      </c>
      <c r="L141" s="8">
        <f>L130+L136+L137+L138+Load_ROC!H$5</f>
        <v>851.7584499044292</v>
      </c>
      <c r="M141" s="8">
        <f>M130+M136+M137+M138+Load_ROC!I$5</f>
        <v>926.66477557620897</v>
      </c>
      <c r="N141" s="8">
        <f>N130+N136+N137+N138+Load_ROC!J$5</f>
        <v>1000.2557221921775</v>
      </c>
      <c r="O141" s="8">
        <f>O130+O136+O137+O138+Load_ROC!K$5</f>
        <v>1108.7658771875604</v>
      </c>
      <c r="P141" s="8">
        <f>P130+P136+P137+P138+Load_ROC!L$5</f>
        <v>1072.7964753372726</v>
      </c>
      <c r="Q141" s="8">
        <f>Q130+Q136+Q137+Q138+Load_ROC!M$5</f>
        <v>1093.4680765971257</v>
      </c>
      <c r="R141" s="8">
        <f>R130+R136+R137+R138+Load_ROC!N$5</f>
        <v>1114.9592835839358</v>
      </c>
      <c r="S141" s="8">
        <f>S130+S136+S137+S138+Load_ROC!O$5</f>
        <v>1114.9723351225175</v>
      </c>
      <c r="T141" s="8">
        <f>T130+T136+T137+T138+Load_ROC!P$5</f>
        <v>1116.5728268383834</v>
      </c>
      <c r="U141" s="8">
        <f>U130+U136+U137+U138+Load_ROC!Q$5</f>
        <v>1131.204314657841</v>
      </c>
      <c r="V141" s="8">
        <f>V130+V136+V137+V138+Load_ROC!R$5</f>
        <v>1135.0043305147301</v>
      </c>
      <c r="W141" s="8">
        <f>W130+W136+W137+W138+Load_ROC!S$5</f>
        <v>1151.2091393677986</v>
      </c>
      <c r="X141" s="8">
        <f>X130+X136+X137+X138+Load_ROC!T$5</f>
        <v>1231.3351213202718</v>
      </c>
      <c r="Y141" s="8">
        <f>Y130+Y136+Y137+Y138+Load_ROC!U$5</f>
        <v>1264.1330923207281</v>
      </c>
      <c r="Z141" s="8">
        <f>Z130+Z136+Z137+Z138+Load_ROC!V$5</f>
        <v>1363.8703652057188</v>
      </c>
      <c r="AA141" s="8">
        <f>AA130+AA136+AA137+AA138+Load_ROC!W$5</f>
        <v>1533.5508704227482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43.533515625</v>
      </c>
      <c r="J144" s="7">
        <f>SUMIF(data!$A:$A,$H$2&amp;" "&amp;$F144&amp;" "&amp;$H$3&amp;"_"&amp;J$38,data!$I:$I)/1000</f>
        <v>48.879367675781253</v>
      </c>
      <c r="K144" s="7">
        <f>SUMIF(data!$A:$A,$H$2&amp;" "&amp;$F144&amp;" "&amp;$H$3&amp;"_"&amp;K$38,data!$I:$I)/1000</f>
        <v>100.5618671875</v>
      </c>
      <c r="L144" s="7">
        <f>SUMIF(data!$A:$A,$H$2&amp;" "&amp;$F144&amp;" "&amp;$H$3&amp;"_"&amp;L$38,data!$I:$I)/1000</f>
        <v>102.12929296874999</v>
      </c>
      <c r="M144" s="7">
        <f>SUMIF(data!$A:$A,$H$2&amp;" "&amp;$F144&amp;" "&amp;$H$3&amp;"_"&amp;M$38,data!$I:$I)/1000</f>
        <v>182.96715234375</v>
      </c>
      <c r="N144" s="7">
        <f>SUMIF(data!$A:$A,$H$2&amp;" "&amp;$F144&amp;" "&amp;$H$3&amp;"_"&amp;N$38,data!$I:$I)/1000</f>
        <v>249.94339843750001</v>
      </c>
      <c r="O144" s="7">
        <f>SUMIF(data!$A:$A,$H$2&amp;" "&amp;$F144&amp;" "&amp;$H$3&amp;"_"&amp;O$38,data!$I:$I)/1000</f>
        <v>305.47770703125002</v>
      </c>
      <c r="P144" s="7">
        <f>SUMIF(data!$A:$A,$H$2&amp;" "&amp;$F144&amp;" "&amp;$H$3&amp;"_"&amp;P$38,data!$I:$I)/1000</f>
        <v>373.506140625</v>
      </c>
      <c r="Q144" s="7">
        <f>SUMIF(data!$A:$A,$H$2&amp;" "&amp;$F144&amp;" "&amp;$H$3&amp;"_"&amp;Q$38,data!$I:$I)/1000</f>
        <v>438.20315625000001</v>
      </c>
      <c r="R144" s="7">
        <f>SUMIF(data!$A:$A,$H$2&amp;" "&amp;$F144&amp;" "&amp;$H$3&amp;"_"&amp;R$38,data!$I:$I)/1000</f>
        <v>501.01313281249998</v>
      </c>
      <c r="S144" s="7">
        <f>SUMIF(data!$A:$A,$H$2&amp;" "&amp;$F144&amp;" "&amp;$H$3&amp;"_"&amp;S$38,data!$I:$I)/1000</f>
        <v>485.75580078125</v>
      </c>
      <c r="T144" s="7">
        <f>SUMIF(data!$A:$A,$H$2&amp;" "&amp;$F144&amp;" "&amp;$H$3&amp;"_"&amp;T$38,data!$I:$I)/1000</f>
        <v>473.75410156250001</v>
      </c>
      <c r="U144" s="7">
        <f>SUMIF(data!$A:$A,$H$2&amp;" "&amp;$F144&amp;" "&amp;$H$3&amp;"_"&amp;U$38,data!$I:$I)/1000</f>
        <v>459.52376562500001</v>
      </c>
      <c r="V144" s="7">
        <f>SUMIF(data!$A:$A,$H$2&amp;" "&amp;$F144&amp;" "&amp;$H$3&amp;"_"&amp;V$38,data!$I:$I)/1000</f>
        <v>449.11101171874998</v>
      </c>
      <c r="W144" s="7">
        <f>SUMIF(data!$A:$A,$H$2&amp;" "&amp;$F144&amp;" "&amp;$H$3&amp;"_"&amp;W$38,data!$I:$I)/1000</f>
        <v>441.40717187500002</v>
      </c>
      <c r="X144" s="7">
        <f>SUMIF(data!$A:$A,$H$2&amp;" "&amp;$F144&amp;" "&amp;$H$3&amp;"_"&amp;X$38,data!$I:$I)/1000</f>
        <v>427.2281015625</v>
      </c>
      <c r="Y144" s="7">
        <f>SUMIF(data!$A:$A,$H$2&amp;" "&amp;$F144&amp;" "&amp;$H$3&amp;"_"&amp;Y$38,data!$I:$I)/1000</f>
        <v>502.73144921875002</v>
      </c>
      <c r="Z144" s="7">
        <f>SUMIF(data!$A:$A,$H$2&amp;" "&amp;$F144&amp;" "&amp;$H$3&amp;"_"&amp;Z$38,data!$I:$I)/1000</f>
        <v>543.91496484375</v>
      </c>
      <c r="AA144" s="7">
        <f>SUMIF(data!$A:$A,$H$2&amp;" "&amp;$F144&amp;" "&amp;$H$3&amp;"_"&amp;AA$38,data!$I:$I)/1000</f>
        <v>651.08128124999996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43.533515625</v>
      </c>
      <c r="J145" s="7">
        <f>SUMIF(data!$A:$A,$H$2&amp;" "&amp;$F145&amp;" "&amp;$H$3&amp;"_"&amp;J$38,data!$I:$I)/1000</f>
        <v>48.879367675781253</v>
      </c>
      <c r="K145" s="7">
        <f>SUMIF(data!$A:$A,$H$2&amp;" "&amp;$F145&amp;" "&amp;$H$3&amp;"_"&amp;K$38,data!$I:$I)/1000</f>
        <v>82.437646484374994</v>
      </c>
      <c r="L145" s="7">
        <f>SUMIF(data!$A:$A,$H$2&amp;" "&amp;$F145&amp;" "&amp;$H$3&amp;"_"&amp;L$38,data!$I:$I)/1000</f>
        <v>84.946048828125001</v>
      </c>
      <c r="M145" s="7">
        <f>SUMIF(data!$A:$A,$H$2&amp;" "&amp;$F145&amp;" "&amp;$H$3&amp;"_"&amp;M$38,data!$I:$I)/1000</f>
        <v>155.03186328125</v>
      </c>
      <c r="N145" s="7">
        <f>SUMIF(data!$A:$A,$H$2&amp;" "&amp;$F145&amp;" "&amp;$H$3&amp;"_"&amp;N$38,data!$I:$I)/1000</f>
        <v>199.22161718749999</v>
      </c>
      <c r="O145" s="7">
        <f>SUMIF(data!$A:$A,$H$2&amp;" "&amp;$F145&amp;" "&amp;$H$3&amp;"_"&amp;O$38,data!$I:$I)/1000</f>
        <v>229.42934765625</v>
      </c>
      <c r="P145" s="7">
        <f>SUMIF(data!$A:$A,$H$2&amp;" "&amp;$F145&amp;" "&amp;$H$3&amp;"_"&amp;P$38,data!$I:$I)/1000</f>
        <v>272.91968750000001</v>
      </c>
      <c r="Q145" s="7">
        <f>SUMIF(data!$A:$A,$H$2&amp;" "&amp;$F145&amp;" "&amp;$H$3&amp;"_"&amp;Q$38,data!$I:$I)/1000</f>
        <v>314.78668750000003</v>
      </c>
      <c r="R145" s="7">
        <f>SUMIF(data!$A:$A,$H$2&amp;" "&amp;$F145&amp;" "&amp;$H$3&amp;"_"&amp;R$38,data!$I:$I)/1000</f>
        <v>355.22728906250001</v>
      </c>
      <c r="S145" s="7">
        <f>SUMIF(data!$A:$A,$H$2&amp;" "&amp;$F145&amp;" "&amp;$H$3&amp;"_"&amp;S$38,data!$I:$I)/1000</f>
        <v>346.98139453124998</v>
      </c>
      <c r="T145" s="7">
        <f>SUMIF(data!$A:$A,$H$2&amp;" "&amp;$F145&amp;" "&amp;$H$3&amp;"_"&amp;T$38,data!$I:$I)/1000</f>
        <v>341.2866953125</v>
      </c>
      <c r="U145" s="7">
        <f>SUMIF(data!$A:$A,$H$2&amp;" "&amp;$F145&amp;" "&amp;$H$3&amp;"_"&amp;U$38,data!$I:$I)/1000</f>
        <v>333.07967187499997</v>
      </c>
      <c r="V145" s="7">
        <f>SUMIF(data!$A:$A,$H$2&amp;" "&amp;$F145&amp;" "&amp;$H$3&amp;"_"&amp;V$38,data!$I:$I)/1000</f>
        <v>327.60588671875001</v>
      </c>
      <c r="W145" s="7">
        <f>SUMIF(data!$A:$A,$H$2&amp;" "&amp;$F145&amp;" "&amp;$H$3&amp;"_"&amp;W$38,data!$I:$I)/1000</f>
        <v>324.406265625</v>
      </c>
      <c r="X145" s="7">
        <f>SUMIF(data!$A:$A,$H$2&amp;" "&amp;$F145&amp;" "&amp;$H$3&amp;"_"&amp;X$38,data!$I:$I)/1000</f>
        <v>313.97952343750001</v>
      </c>
      <c r="Y145" s="7">
        <f>SUMIF(data!$A:$A,$H$2&amp;" "&amp;$F145&amp;" "&amp;$H$3&amp;"_"&amp;Y$38,data!$I:$I)/1000</f>
        <v>361.95098046875</v>
      </c>
      <c r="Z145" s="7">
        <f>SUMIF(data!$A:$A,$H$2&amp;" "&amp;$F145&amp;" "&amp;$H$3&amp;"_"&amp;Z$38,data!$I:$I)/1000</f>
        <v>387.95493359375001</v>
      </c>
      <c r="AA145" s="7">
        <f>SUMIF(data!$A:$A,$H$2&amp;" "&amp;$F145&amp;" "&amp;$H$3&amp;"_"&amp;AA$38,data!$I:$I)/1000</f>
        <v>502.22884375000001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43.533515625</v>
      </c>
      <c r="J146" s="7">
        <f>SUMIF(data!$A:$A,$H$2&amp;" "&amp;$F146&amp;" "&amp;$H$3&amp;"_"&amp;J$38,data!$I:$I)/1000</f>
        <v>48.879367675781253</v>
      </c>
      <c r="K146" s="7">
        <f>SUMIF(data!$A:$A,$H$2&amp;" "&amp;$F146&amp;" "&amp;$H$3&amp;"_"&amp;K$38,data!$I:$I)/1000</f>
        <v>91.264503906249999</v>
      </c>
      <c r="L146" s="7">
        <f>SUMIF(data!$A:$A,$H$2&amp;" "&amp;$F146&amp;" "&amp;$H$3&amp;"_"&amp;L$38,data!$I:$I)/1000</f>
        <v>93.314628906249993</v>
      </c>
      <c r="M146" s="7">
        <f>SUMIF(data!$A:$A,$H$2&amp;" "&amp;$F146&amp;" "&amp;$H$3&amp;"_"&amp;M$38,data!$I:$I)/1000</f>
        <v>160.75811328124999</v>
      </c>
      <c r="N146" s="7">
        <f>SUMIF(data!$A:$A,$H$2&amp;" "&amp;$F146&amp;" "&amp;$H$3&amp;"_"&amp;N$38,data!$I:$I)/1000</f>
        <v>216.51610156250001</v>
      </c>
      <c r="O146" s="7">
        <f>SUMIF(data!$A:$A,$H$2&amp;" "&amp;$F146&amp;" "&amp;$H$3&amp;"_"&amp;O$38,data!$I:$I)/1000</f>
        <v>259.51076953124999</v>
      </c>
      <c r="P146" s="7">
        <f>SUMIF(data!$A:$A,$H$2&amp;" "&amp;$F146&amp;" "&amp;$H$3&amp;"_"&amp;P$38,data!$I:$I)/1000</f>
        <v>315.36348437499998</v>
      </c>
      <c r="Q146" s="7">
        <f>SUMIF(data!$A:$A,$H$2&amp;" "&amp;$F146&amp;" "&amp;$H$3&amp;"_"&amp;Q$38,data!$I:$I)/1000</f>
        <v>368.77381250000002</v>
      </c>
      <c r="R146" s="7">
        <f>SUMIF(data!$A:$A,$H$2&amp;" "&amp;$F146&amp;" "&amp;$H$3&amp;"_"&amp;R$38,data!$I:$I)/1000</f>
        <v>420.4973515625</v>
      </c>
      <c r="S146" s="7">
        <f>SUMIF(data!$A:$A,$H$2&amp;" "&amp;$F146&amp;" "&amp;$H$3&amp;"_"&amp;S$38,data!$I:$I)/1000</f>
        <v>408.95083203125</v>
      </c>
      <c r="T146" s="7">
        <f>SUMIF(data!$A:$A,$H$2&amp;" "&amp;$F146&amp;" "&amp;$H$3&amp;"_"&amp;T$38,data!$I:$I)/1000</f>
        <v>400.28275781249999</v>
      </c>
      <c r="U146" s="7">
        <f>SUMIF(data!$A:$A,$H$2&amp;" "&amp;$F146&amp;" "&amp;$H$3&amp;"_"&amp;U$38,data!$I:$I)/1000</f>
        <v>389.27982812499999</v>
      </c>
      <c r="V146" s="7">
        <f>SUMIF(data!$A:$A,$H$2&amp;" "&amp;$F146&amp;" "&amp;$H$3&amp;"_"&amp;V$38,data!$I:$I)/1000</f>
        <v>381.52982421874998</v>
      </c>
      <c r="W146" s="7">
        <f>SUMIF(data!$A:$A,$H$2&amp;" "&amp;$F146&amp;" "&amp;$H$3&amp;"_"&amp;W$38,data!$I:$I)/1000</f>
        <v>376.269515625</v>
      </c>
      <c r="X146" s="7">
        <f>SUMIF(data!$A:$A,$H$2&amp;" "&amp;$F146&amp;" "&amp;$H$3&amp;"_"&amp;X$38,data!$I:$I)/1000</f>
        <v>364.13872656249998</v>
      </c>
      <c r="Y146" s="7">
        <f>SUMIF(data!$A:$A,$H$2&amp;" "&amp;$F146&amp;" "&amp;$H$3&amp;"_"&amp;Y$38,data!$I:$I)/1000</f>
        <v>425.95085546874998</v>
      </c>
      <c r="Z146" s="7">
        <f>SUMIF(data!$A:$A,$H$2&amp;" "&amp;$F146&amp;" "&amp;$H$3&amp;"_"&amp;Z$38,data!$I:$I)/1000</f>
        <v>459.39952734374998</v>
      </c>
      <c r="AA146" s="7">
        <f>SUMIF(data!$A:$A,$H$2&amp;" "&amp;$F146&amp;" "&amp;$H$3&amp;"_"&amp;AA$38,data!$I:$I)/1000</f>
        <v>570.33581249999997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113.45096875</v>
      </c>
      <c r="K147" s="7">
        <f>SUMIF(data!$A:$A,$H$2&amp;" "&amp;$F147&amp;" "&amp;$H$3&amp;"_"&amp;K$38,data!$N:$N)/1000</f>
        <v>97.479287109374994</v>
      </c>
      <c r="L147" s="7">
        <f>SUMIF(data!$A:$A,$H$2&amp;" "&amp;$F147&amp;" "&amp;$H$3&amp;"_"&amp;L$38,data!$N:$N)/1000</f>
        <v>104.460568359375</v>
      </c>
      <c r="M147" s="7">
        <f>SUMIF(data!$A:$A,$H$2&amp;" "&amp;$F147&amp;" "&amp;$H$3&amp;"_"&amp;M$38,data!$N:$N)/1000</f>
        <v>140.10235644531249</v>
      </c>
      <c r="N147" s="7">
        <f>SUMIF(data!$A:$A,$H$2&amp;" "&amp;$F147&amp;" "&amp;$H$3&amp;"_"&amp;N$38,data!$N:$N)/1000</f>
        <v>160.07206249999999</v>
      </c>
      <c r="O147" s="7">
        <f>SUMIF(data!$A:$A,$H$2&amp;" "&amp;$F147&amp;" "&amp;$H$3&amp;"_"&amp;O$38,data!$N:$N)/1000</f>
        <v>147.31812890625</v>
      </c>
      <c r="P147" s="7">
        <f>SUMIF(data!$A:$A,$H$2&amp;" "&amp;$F147&amp;" "&amp;$H$3&amp;"_"&amp;P$38,data!$N:$N)/1000</f>
        <v>106.683341796875</v>
      </c>
      <c r="Q147" s="7">
        <f>SUMIF(data!$A:$A,$H$2&amp;" "&amp;$F147&amp;" "&amp;$H$3&amp;"_"&amp;Q$38,data!$N:$N)/1000</f>
        <v>60.189851562500003</v>
      </c>
      <c r="R147" s="7">
        <f>SUMIF(data!$A:$A,$H$2&amp;" "&amp;$F147&amp;" "&amp;$H$3&amp;"_"&amp;R$38,data!$N:$N)/1000</f>
        <v>22.405140625000001</v>
      </c>
      <c r="S147" s="7">
        <f>SUMIF(data!$A:$A,$H$2&amp;" "&amp;$F147&amp;" "&amp;$H$3&amp;"_"&amp;S$38,data!$N:$N)/1000</f>
        <v>20.967203125000001</v>
      </c>
      <c r="T147" s="7">
        <f>SUMIF(data!$A:$A,$H$2&amp;" "&amp;$F147&amp;" "&amp;$H$3&amp;"_"&amp;T$38,data!$N:$N)/1000</f>
        <v>23.240640625000001</v>
      </c>
      <c r="U147" s="7">
        <f>SUMIF(data!$A:$A,$H$2&amp;" "&amp;$F147&amp;" "&amp;$H$3&amp;"_"&amp;U$38,data!$N:$N)/1000</f>
        <v>37.318316406249998</v>
      </c>
      <c r="V147" s="7">
        <f>SUMIF(data!$A:$A,$H$2&amp;" "&amp;$F147&amp;" "&amp;$H$3&amp;"_"&amp;V$38,data!$N:$N)/1000</f>
        <v>38.769593749999999</v>
      </c>
      <c r="W147" s="7">
        <f>SUMIF(data!$A:$A,$H$2&amp;" "&amp;$F147&amp;" "&amp;$H$3&amp;"_"&amp;W$38,data!$N:$N)/1000</f>
        <v>61.4474765625</v>
      </c>
      <c r="X147" s="7">
        <f>SUMIF(data!$A:$A,$H$2&amp;" "&amp;$F147&amp;" "&amp;$H$3&amp;"_"&amp;X$38,data!$N:$N)/1000</f>
        <v>65.117846679687503</v>
      </c>
      <c r="Y147" s="7">
        <f>SUMIF(data!$A:$A,$H$2&amp;" "&amp;$F147&amp;" "&amp;$H$3&amp;"_"&amp;Y$38,data!$N:$N)/1000</f>
        <v>82.069574218750006</v>
      </c>
      <c r="Z147" s="7">
        <f>SUMIF(data!$A:$A,$H$2&amp;" "&amp;$F147&amp;" "&amp;$H$3&amp;"_"&amp;Z$38,data!$N:$N)/1000</f>
        <v>108.6086875</v>
      </c>
      <c r="AA147" s="7">
        <f>SUMIF(data!$A:$A,$H$2&amp;" "&amp;$F147&amp;" "&amp;$H$3&amp;"_"&amp;AA$38,data!$N:$N)/1000</f>
        <v>148.74643750000001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85.213757812500006</v>
      </c>
      <c r="J148" s="7">
        <f>SUMIF(data!$A:$A,$H$2&amp;" "&amp;$F148&amp;" "&amp;$H$3&amp;"_"&amp;J$38,data!$H:$H)/1000</f>
        <v>97.566500000000005</v>
      </c>
      <c r="K148" s="7">
        <f>SUMIF(data!$A:$A,$H$2&amp;" "&amp;$F148&amp;" "&amp;$H$3&amp;"_"&amp;K$38,data!$H:$H)/1000</f>
        <v>102.49020312499999</v>
      </c>
      <c r="L148" s="7">
        <f>SUMIF(data!$A:$A,$H$2&amp;" "&amp;$F148&amp;" "&amp;$H$3&amp;"_"&amp;L$38,data!$H:$H)/1000</f>
        <v>112.30071630859375</v>
      </c>
      <c r="M148" s="7">
        <f>SUMIF(data!$A:$A,$H$2&amp;" "&amp;$F148&amp;" "&amp;$H$3&amp;"_"&amp;M$38,data!$H:$H)/1000</f>
        <v>155.438875</v>
      </c>
      <c r="N148" s="7">
        <f>SUMIF(data!$A:$A,$H$2&amp;" "&amp;$F148&amp;" "&amp;$H$3&amp;"_"&amp;N$38,data!$H:$H)/1000</f>
        <v>173.45295312499999</v>
      </c>
      <c r="O148" s="7">
        <f>SUMIF(data!$A:$A,$H$2&amp;" "&amp;$F148&amp;" "&amp;$H$3&amp;"_"&amp;O$38,data!$H:$H)/1000</f>
        <v>167.96925781249999</v>
      </c>
      <c r="P148" s="7">
        <f>SUMIF(data!$A:$A,$H$2&amp;" "&amp;$F148&amp;" "&amp;$H$3&amp;"_"&amp;P$38,data!$H:$H)/1000</f>
        <v>174.49782812500001</v>
      </c>
      <c r="Q148" s="7">
        <f>SUMIF(data!$A:$A,$H$2&amp;" "&amp;$F148&amp;" "&amp;$H$3&amp;"_"&amp;Q$38,data!$H:$H)/1000</f>
        <v>172.797828125</v>
      </c>
      <c r="R148" s="7">
        <f>SUMIF(data!$A:$A,$H$2&amp;" "&amp;$F148&amp;" "&amp;$H$3&amp;"_"&amp;R$38,data!$H:$H)/1000</f>
        <v>177.07374999999999</v>
      </c>
      <c r="S148" s="7">
        <f>SUMIF(data!$A:$A,$H$2&amp;" "&amp;$F148&amp;" "&amp;$H$3&amp;"_"&amp;S$38,data!$H:$H)/1000</f>
        <v>177.24296093749999</v>
      </c>
      <c r="T148" s="7">
        <f>SUMIF(data!$A:$A,$H$2&amp;" "&amp;$F148&amp;" "&amp;$H$3&amp;"_"&amp;T$38,data!$H:$H)/1000</f>
        <v>182.91286718750001</v>
      </c>
      <c r="U148" s="7">
        <f>SUMIF(data!$A:$A,$H$2&amp;" "&amp;$F148&amp;" "&amp;$H$3&amp;"_"&amp;U$38,data!$H:$H)/1000</f>
        <v>184.34853125000001</v>
      </c>
      <c r="V148" s="7">
        <f>SUMIF(data!$A:$A,$H$2&amp;" "&amp;$F148&amp;" "&amp;$H$3&amp;"_"&amp;V$38,data!$H:$H)/1000</f>
        <v>188.7876484375</v>
      </c>
      <c r="W148" s="7">
        <f>SUMIF(data!$A:$A,$H$2&amp;" "&amp;$F148&amp;" "&amp;$H$3&amp;"_"&amp;W$38,data!$H:$H)/1000</f>
        <v>219.227953125</v>
      </c>
      <c r="X148" s="7">
        <f>SUMIF(data!$A:$A,$H$2&amp;" "&amp;$F148&amp;" "&amp;$H$3&amp;"_"&amp;X$38,data!$H:$H)/1000</f>
        <v>212.11756249999999</v>
      </c>
      <c r="Y148" s="7">
        <f>SUMIF(data!$A:$A,$H$2&amp;" "&amp;$F148&amp;" "&amp;$H$3&amp;"_"&amp;Y$38,data!$H:$H)/1000</f>
        <v>212.3459609375</v>
      </c>
      <c r="Z148" s="7">
        <f>SUMIF(data!$A:$A,$H$2&amp;" "&amp;$F148&amp;" "&amp;$H$3&amp;"_"&amp;Z$38,data!$H:$H)/1000</f>
        <v>217.13358593749999</v>
      </c>
      <c r="AA148" s="7">
        <f>SUMIF(data!$A:$A,$H$2&amp;" "&amp;$F148&amp;" "&amp;$H$3&amp;"_"&amp;AA$38,data!$H:$H)/1000</f>
        <v>217.35079687499999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66.746171874999987</v>
      </c>
      <c r="J149" s="8">
        <f t="shared" ref="J149" si="38">SUM(J146:J147)-J148</f>
        <v>64.763836425781236</v>
      </c>
      <c r="K149" s="8">
        <f t="shared" ref="K149:AA149" si="39">SUM(K146:K147)-K148</f>
        <v>86.253587890624999</v>
      </c>
      <c r="L149" s="8">
        <f t="shared" si="39"/>
        <v>85.474480957031247</v>
      </c>
      <c r="M149" s="8">
        <f t="shared" si="39"/>
        <v>145.42159472656249</v>
      </c>
      <c r="N149" s="8">
        <f t="shared" si="39"/>
        <v>203.13521093750003</v>
      </c>
      <c r="O149" s="8">
        <f t="shared" si="39"/>
        <v>238.85964062500003</v>
      </c>
      <c r="P149" s="8">
        <f t="shared" si="39"/>
        <v>247.54899804687494</v>
      </c>
      <c r="Q149" s="8">
        <f t="shared" si="39"/>
        <v>256.16583593749999</v>
      </c>
      <c r="R149" s="8">
        <f t="shared" si="39"/>
        <v>265.82874218749998</v>
      </c>
      <c r="S149" s="8">
        <f t="shared" si="39"/>
        <v>252.67507421875004</v>
      </c>
      <c r="T149" s="8">
        <f t="shared" si="39"/>
        <v>240.61053125000001</v>
      </c>
      <c r="U149" s="8">
        <f t="shared" si="39"/>
        <v>242.24961328124999</v>
      </c>
      <c r="V149" s="8">
        <f t="shared" si="39"/>
        <v>231.51176953125</v>
      </c>
      <c r="W149" s="8">
        <f t="shared" si="39"/>
        <v>218.48903906250001</v>
      </c>
      <c r="X149" s="8">
        <f t="shared" si="39"/>
        <v>217.13901074218748</v>
      </c>
      <c r="Y149" s="8">
        <f t="shared" si="39"/>
        <v>295.67446874999996</v>
      </c>
      <c r="Z149" s="8">
        <f t="shared" si="39"/>
        <v>350.87462890625</v>
      </c>
      <c r="AA149" s="8">
        <f t="shared" si="39"/>
        <v>501.73145312499992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60.892121093749999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34.340730468750003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779.0881125692863</v>
      </c>
      <c r="J152" s="8">
        <f>J143+J144+J147-J148+J150+J151+Load_ROC!F$5</f>
        <v>798.24476901280957</v>
      </c>
      <c r="K152" s="8">
        <f>K143+K144+K147-K148+K150+K151+Load_ROC!G$5</f>
        <v>846.70552771669031</v>
      </c>
      <c r="L152" s="8">
        <f>L143+L144+L147-L148+L150+L151+Load_ROC!H$5</f>
        <v>860.57311396692921</v>
      </c>
      <c r="M152" s="8">
        <f>M143+M144+M147-M148+M150+M151+Load_ROC!I$5</f>
        <v>948.87381463870906</v>
      </c>
      <c r="N152" s="8">
        <f>N143+N144+N147-N148+N150+N151+Load_ROC!J$5</f>
        <v>1033.6830190671774</v>
      </c>
      <c r="O152" s="8">
        <f>O143+O144+O147-O148+O150+O151+Load_ROC!K$5</f>
        <v>1154.7328146875602</v>
      </c>
      <c r="P152" s="8">
        <f>P143+P144+P147-P148+P150+P151+Load_ROC!L$5</f>
        <v>1130.9391315872726</v>
      </c>
      <c r="Q152" s="8">
        <f>Q143+Q144+Q147-Q148+Q150+Q151+Load_ROC!M$5</f>
        <v>1162.8974203471257</v>
      </c>
      <c r="R152" s="8">
        <f>R143+R144+R147-R148+R150+R151+Load_ROC!N$5</f>
        <v>1195.4750648339359</v>
      </c>
      <c r="S152" s="8">
        <f>S143+S144+S147-S148+S150+S151+Load_ROC!O$5</f>
        <v>1191.7773038725172</v>
      </c>
      <c r="T152" s="8">
        <f>T143+T144+T147-T148+T150+T151+Load_ROC!P$5</f>
        <v>1190.0441705883832</v>
      </c>
      <c r="U152" s="8">
        <f>U143+U144+U147-U148+U150+U151+Load_ROC!Q$5</f>
        <v>1201.4482521578411</v>
      </c>
      <c r="V152" s="8">
        <f>V143+V144+V147-V148+V150+V151+Load_ROC!R$5</f>
        <v>1201.97570160848</v>
      </c>
      <c r="W152" s="8">
        <f>W143+W144+W147-W148+W150+W151+Load_ROC!S$5</f>
        <v>1206.0183044068613</v>
      </c>
      <c r="X152" s="8">
        <f>X143+X144+X147-X148+X150+X151+Load_ROC!T$5</f>
        <v>1250.0077668280842</v>
      </c>
      <c r="Y152" s="8">
        <f>Y143+Y144+Y147-Y148+Y150+Y151+Load_ROC!U$5</f>
        <v>1320.638619664478</v>
      </c>
      <c r="Z152" s="8">
        <f>Z143+Z144+Z147-Z148+Z150+Z151+Load_ROC!V$5</f>
        <v>1398.202169893219</v>
      </c>
      <c r="AA152" s="8">
        <f>AA143+AA144+AA147-AA148+AA150+AA151+Load_ROC!W$5</f>
        <v>1559.3585462039982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779.0881125692863</v>
      </c>
      <c r="J153" s="8">
        <f>J143+J145+J147-J148+J150+J151+Load_ROC!F$5</f>
        <v>798.24476901280957</v>
      </c>
      <c r="K153" s="8">
        <f>K143+K145+K147-K148+K150+K151+Load_ROC!G$5</f>
        <v>828.58130701356527</v>
      </c>
      <c r="L153" s="8">
        <f>L143+L145+L147-L148+L150+L151+Load_ROC!H$5</f>
        <v>843.38986982630422</v>
      </c>
      <c r="M153" s="8">
        <f>M143+M145+M147-M148+M150+M151+Load_ROC!I$5</f>
        <v>920.93852557620903</v>
      </c>
      <c r="N153" s="8">
        <f>N143+N145+N147-N148+N150+N151+Load_ROC!J$5</f>
        <v>982.96123781717733</v>
      </c>
      <c r="O153" s="8">
        <f>O143+O145+O147-O148+O150+O151+Load_ROC!K$5</f>
        <v>1078.6844553125602</v>
      </c>
      <c r="P153" s="8">
        <f>P143+P145+P147-P148+P150+P151+Load_ROC!L$5</f>
        <v>1030.3526784622725</v>
      </c>
      <c r="Q153" s="8">
        <f>Q143+Q145+Q147-Q148+Q150+Q151+Load_ROC!M$5</f>
        <v>1039.480951597126</v>
      </c>
      <c r="R153" s="8">
        <f>R143+R145+R147-R148+R150+R151+Load_ROC!N$5</f>
        <v>1049.6892210839358</v>
      </c>
      <c r="S153" s="8">
        <f>S143+S145+S147-S148+S150+S151+Load_ROC!O$5</f>
        <v>1053.0028976225171</v>
      </c>
      <c r="T153" s="8">
        <f>T143+T145+T147-T148+T150+T151+Load_ROC!P$5</f>
        <v>1057.5767643383833</v>
      </c>
      <c r="U153" s="8">
        <f>U143+U145+U147-U148+U150+U151+Load_ROC!Q$5</f>
        <v>1075.004158407841</v>
      </c>
      <c r="V153" s="8">
        <f>V143+V145+V147-V148+V150+V151+Load_ROC!R$5</f>
        <v>1080.4705766084801</v>
      </c>
      <c r="W153" s="8">
        <f>W143+W145+W147-W148+W150+W151+Load_ROC!S$5</f>
        <v>1089.017398156861</v>
      </c>
      <c r="X153" s="8">
        <f>X143+X145+X147-X148+X150+X151+Load_ROC!T$5</f>
        <v>1136.7591887030842</v>
      </c>
      <c r="Y153" s="8">
        <f>Y143+Y145+Y147-Y148+Y150+Y151+Load_ROC!U$5</f>
        <v>1179.8581509144783</v>
      </c>
      <c r="Z153" s="8">
        <f>Z143+Z145+Z147-Z148+Z150+Z151+Load_ROC!V$5</f>
        <v>1242.2421386432188</v>
      </c>
      <c r="AA153" s="8">
        <f>AA143+AA145+AA147-AA148+AA150+AA151+Load_ROC!W$5</f>
        <v>1410.5061087039983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779.0881125692863</v>
      </c>
      <c r="J154" s="8">
        <f>J143+J149+J150+J151+Load_ROC!F$5</f>
        <v>798.24476901280957</v>
      </c>
      <c r="K154" s="8">
        <f>K143+K149+K150+K151+Load_ROC!G$5</f>
        <v>837.40816443544031</v>
      </c>
      <c r="L154" s="8">
        <f>L143+L149+L150+L151+Load_ROC!H$5</f>
        <v>851.7584499044292</v>
      </c>
      <c r="M154" s="8">
        <f>M143+M149+M150+M151+Load_ROC!I$5</f>
        <v>926.66477557620897</v>
      </c>
      <c r="N154" s="8">
        <f>N143+N149+N150+N151+Load_ROC!J$5</f>
        <v>1000.2557221921775</v>
      </c>
      <c r="O154" s="8">
        <f>O143+O149+O150+O151+Load_ROC!K$5</f>
        <v>1108.7658771875604</v>
      </c>
      <c r="P154" s="8">
        <f>P143+P149+P150+P151+Load_ROC!L$5</f>
        <v>1072.7964753372726</v>
      </c>
      <c r="Q154" s="8">
        <f>Q143+Q149+Q150+Q151+Load_ROC!M$5</f>
        <v>1093.4680765971257</v>
      </c>
      <c r="R154" s="8">
        <f>R143+R149+R150+R151+Load_ROC!N$5</f>
        <v>1114.9592835839358</v>
      </c>
      <c r="S154" s="8">
        <f>S143+S149+S150+S151+Load_ROC!O$5</f>
        <v>1114.9723351225175</v>
      </c>
      <c r="T154" s="8">
        <f>T143+T149+T150+T151+Load_ROC!P$5</f>
        <v>1116.5728268383834</v>
      </c>
      <c r="U154" s="8">
        <f>U143+U149+U150+U151+Load_ROC!Q$5</f>
        <v>1131.204314657841</v>
      </c>
      <c r="V154" s="8">
        <f>V143+V149+V150+V151+Load_ROC!R$5</f>
        <v>1134.3945141084801</v>
      </c>
      <c r="W154" s="8">
        <f>W143+W149+W150+W151+Load_ROC!S$5</f>
        <v>1140.8806481568611</v>
      </c>
      <c r="X154" s="8">
        <f>X143+X149+X150+X151+Load_ROC!T$5</f>
        <v>1186.9183918280842</v>
      </c>
      <c r="Y154" s="8">
        <f>Y143+Y149+Y150+Y151+Load_ROC!U$5</f>
        <v>1243.858025914478</v>
      </c>
      <c r="Z154" s="8">
        <f>Z143+Z149+Z150+Z151+Load_ROC!V$5</f>
        <v>1313.686732393219</v>
      </c>
      <c r="AA154" s="8">
        <f>AA143+AA149+AA150+AA151+Load_ROC!W$5</f>
        <v>1478.6130774539981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B3D2-F2AF-4889-801E-A92770D8114D}">
  <sheetPr>
    <tabColor rgb="FF00B050"/>
  </sheetPr>
  <dimension ref="A2:AI256"/>
  <sheetViews>
    <sheetView topLeftCell="F1"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11765.208306202889</v>
      </c>
      <c r="D3" s="18">
        <f>SUMIF(D$8:D$34,$B3,$F$8:$F$34)/SUMIF(D$8:D$34,$B3,$A$8:$A$34)</f>
        <v>11754.820603541191</v>
      </c>
      <c r="E3" s="18">
        <f>SUMIF(E$8:E$34,$B3,$F$8:$F$34)/SUMIF(E$8:E$34,$B3,$A$8:$A$34)</f>
        <v>11451.848855115257</v>
      </c>
      <c r="G3" s="15" t="s">
        <v>16</v>
      </c>
      <c r="H3" s="17" t="s">
        <v>135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11037.468079725539</v>
      </c>
      <c r="D4" s="18">
        <f>SUMIF(D$8:D$34,$B4,$F$8:$F$34)/SUMIF(D$8:D$34,$B4,$A$8:$A$34)</f>
        <v>10972.672179528643</v>
      </c>
      <c r="E4" s="18">
        <f t="shared" ref="D4:E5" si="0">SUMIF(E$8:E$34,$B4,$F$8:$F$34)/SUMIF(E$8:E$34,$B4,$A$8:$A$34)</f>
        <v>11066.834283118444</v>
      </c>
      <c r="G4" s="29" t="s">
        <v>3</v>
      </c>
      <c r="H4" s="30">
        <f>G35</f>
        <v>11075.901975226545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>SUMIF(C$8:C$34,$B5,$F$8:$F$34)/SUMIF(C$8:C$34,$B5,$A$8:$A$34)</f>
        <v>10835.390541238117</v>
      </c>
      <c r="D5" s="18">
        <f t="shared" si="0"/>
        <v>10916.302307912716</v>
      </c>
      <c r="E5" s="18">
        <f t="shared" si="0"/>
        <v>10718.090479554041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492.00539562331323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72.028011575329515</v>
      </c>
      <c r="G8" s="9">
        <f>NPV(Load_ROC!$C$2,H8:AA8)</f>
        <v>12804.979835614136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830.67644069428627</v>
      </c>
      <c r="J8" s="9">
        <f t="shared" si="3"/>
        <v>780.93362838780968</v>
      </c>
      <c r="K8" s="9">
        <f t="shared" si="3"/>
        <v>935.41292078309652</v>
      </c>
      <c r="L8" s="9">
        <f t="shared" si="3"/>
        <v>950.17259638880432</v>
      </c>
      <c r="M8" s="9">
        <f t="shared" si="3"/>
        <v>1047.7044386621465</v>
      </c>
      <c r="N8" s="9">
        <f t="shared" si="3"/>
        <v>1096.8438340085836</v>
      </c>
      <c r="O8" s="9">
        <f t="shared" si="3"/>
        <v>1225.235179921935</v>
      </c>
      <c r="P8" s="9">
        <f t="shared" si="3"/>
        <v>1228.9512780716477</v>
      </c>
      <c r="Q8" s="9">
        <f t="shared" si="3"/>
        <v>1262.858037534626</v>
      </c>
      <c r="R8" s="9">
        <f t="shared" ref="R8:AA17" si="4">VLOOKUP("Total RR "&amp;$B8&amp;" "&amp;$E8, $G$38:$AA$269, MATCH(R$7,$G$38:$AA$38,0),0)</f>
        <v>1273.9678226464357</v>
      </c>
      <c r="S8" s="9">
        <f t="shared" si="4"/>
        <v>1295.5662882475174</v>
      </c>
      <c r="T8" s="9">
        <f t="shared" si="4"/>
        <v>1366.8234030102585</v>
      </c>
      <c r="U8" s="9">
        <f t="shared" si="4"/>
        <v>1555.3721818453409</v>
      </c>
      <c r="V8" s="9">
        <f t="shared" si="4"/>
        <v>1750.8981391084799</v>
      </c>
      <c r="W8" s="9">
        <f t="shared" si="4"/>
        <v>1573.968753625611</v>
      </c>
      <c r="X8" s="9">
        <f t="shared" si="4"/>
        <v>1914.0102013983969</v>
      </c>
      <c r="Y8" s="9">
        <f t="shared" si="4"/>
        <v>1847.2005337269779</v>
      </c>
      <c r="Z8" s="9">
        <f t="shared" si="4"/>
        <v>1931.9416347369688</v>
      </c>
      <c r="AA8" s="9">
        <f t="shared" si="4"/>
        <v>2090.4053684696237</v>
      </c>
      <c r="AC8">
        <f>RANK(G8,$G$8:$G$34,1)</f>
        <v>27</v>
      </c>
      <c r="AD8" s="61">
        <f>G8</f>
        <v>12804.979835614136</v>
      </c>
      <c r="AE8" s="72">
        <f>A8</f>
        <v>5.6249999999999998E-3</v>
      </c>
      <c r="AH8">
        <f>((AD8-$G$35)^2)*AE8</f>
        <v>16817.120140964238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270.96577988126228</v>
      </c>
      <c r="G9" s="9">
        <f>NPV(Load_ROC!$C$2,H9:AA9)</f>
        <v>12042.923550278323</v>
      </c>
      <c r="H9" s="9">
        <f t="shared" si="3"/>
        <v>772.86198182803582</v>
      </c>
      <c r="I9" s="9">
        <f t="shared" si="3"/>
        <v>830.67644069428627</v>
      </c>
      <c r="J9" s="9">
        <f t="shared" si="3"/>
        <v>780.93362838780968</v>
      </c>
      <c r="K9" s="9">
        <f t="shared" si="3"/>
        <v>935.41292078309652</v>
      </c>
      <c r="L9" s="9">
        <f t="shared" si="3"/>
        <v>950.17259638880432</v>
      </c>
      <c r="M9" s="9">
        <f t="shared" si="3"/>
        <v>1047.7044386621465</v>
      </c>
      <c r="N9" s="9">
        <f t="shared" si="3"/>
        <v>1096.80551613749</v>
      </c>
      <c r="O9" s="9">
        <f t="shared" si="3"/>
        <v>1191.3502971094351</v>
      </c>
      <c r="P9" s="9">
        <f t="shared" si="3"/>
        <v>1204.1868288528976</v>
      </c>
      <c r="Q9" s="9">
        <f t="shared" si="3"/>
        <v>1234.3231469096258</v>
      </c>
      <c r="R9" s="9">
        <f t="shared" si="4"/>
        <v>1262.0249398339358</v>
      </c>
      <c r="S9" s="9">
        <f t="shared" si="4"/>
        <v>1262.5070265287673</v>
      </c>
      <c r="T9" s="9">
        <f t="shared" si="4"/>
        <v>1273.7364440258834</v>
      </c>
      <c r="U9" s="9">
        <f t="shared" si="4"/>
        <v>1286.0178185640912</v>
      </c>
      <c r="V9" s="9">
        <f t="shared" si="4"/>
        <v>1336.2557816866051</v>
      </c>
      <c r="W9" s="9">
        <f t="shared" si="4"/>
        <v>1410.9108424927986</v>
      </c>
      <c r="X9" s="9">
        <f t="shared" si="4"/>
        <v>1668.5985256171468</v>
      </c>
      <c r="Y9" s="9">
        <f t="shared" si="4"/>
        <v>1541.2352016957282</v>
      </c>
      <c r="Z9" s="9">
        <f t="shared" si="4"/>
        <v>1627.1146542682188</v>
      </c>
      <c r="AA9" s="9">
        <f t="shared" si="4"/>
        <v>1796.0268352664984</v>
      </c>
      <c r="AC9">
        <f t="shared" ref="AC9:AC34" si="5">RANK(G9,$G$8:$G$34,1)</f>
        <v>24</v>
      </c>
      <c r="AD9" s="61">
        <f t="shared" ref="AD9:AD34" si="6">G9</f>
        <v>12042.923550278323</v>
      </c>
      <c r="AE9" s="72">
        <f t="shared" ref="AE9:AE34" si="7">A9</f>
        <v>2.2499999999999999E-2</v>
      </c>
      <c r="AH9">
        <f t="shared" ref="AH9:AH34" si="8">((AD9-$G$35)^2)*AE9</f>
        <v>21040.441348851495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112.29952802184316</v>
      </c>
      <c r="G10" s="9">
        <f>NPV(Load_ROC!$C$2,H10:AA10)</f>
        <v>11978.616322329937</v>
      </c>
      <c r="H10" s="9">
        <f t="shared" si="3"/>
        <v>772.86198182803582</v>
      </c>
      <c r="I10" s="9">
        <f t="shared" si="3"/>
        <v>830.67644069428627</v>
      </c>
      <c r="J10" s="9">
        <f t="shared" si="3"/>
        <v>780.93362838780968</v>
      </c>
      <c r="K10" s="9">
        <f t="shared" si="3"/>
        <v>935.41292078309652</v>
      </c>
      <c r="L10" s="9">
        <f t="shared" si="3"/>
        <v>950.17259638880432</v>
      </c>
      <c r="M10" s="9">
        <f t="shared" si="3"/>
        <v>1047.7044386621465</v>
      </c>
      <c r="N10" s="9">
        <f t="shared" si="3"/>
        <v>1096.80551613749</v>
      </c>
      <c r="O10" s="9">
        <f t="shared" si="3"/>
        <v>1191.3494221094352</v>
      </c>
      <c r="P10" s="9">
        <f t="shared" si="3"/>
        <v>1204.1860163528977</v>
      </c>
      <c r="Q10" s="9">
        <f t="shared" si="3"/>
        <v>1234.3231469096258</v>
      </c>
      <c r="R10" s="9">
        <f t="shared" si="4"/>
        <v>1262.0249398339358</v>
      </c>
      <c r="S10" s="9">
        <f t="shared" si="4"/>
        <v>1262.5070265287673</v>
      </c>
      <c r="T10" s="9">
        <f t="shared" si="4"/>
        <v>1273.7088268383832</v>
      </c>
      <c r="U10" s="9">
        <f t="shared" si="4"/>
        <v>1283.1891076265911</v>
      </c>
      <c r="V10" s="9">
        <f t="shared" si="4"/>
        <v>1296.9973852022301</v>
      </c>
      <c r="W10" s="9">
        <f t="shared" si="4"/>
        <v>1370.3665153443612</v>
      </c>
      <c r="X10" s="9">
        <f t="shared" si="4"/>
        <v>1658.4272443671466</v>
      </c>
      <c r="Y10" s="9">
        <f t="shared" si="4"/>
        <v>1501.7347485707282</v>
      </c>
      <c r="Z10" s="9">
        <f t="shared" si="4"/>
        <v>1592.7073573932189</v>
      </c>
      <c r="AA10" s="9">
        <f t="shared" si="4"/>
        <v>1760.1146712039986</v>
      </c>
      <c r="AC10">
        <f t="shared" si="5"/>
        <v>22</v>
      </c>
      <c r="AD10" s="61">
        <f t="shared" si="6"/>
        <v>11978.616322329937</v>
      </c>
      <c r="AE10" s="72">
        <f t="shared" si="7"/>
        <v>9.3749999999999997E-3</v>
      </c>
      <c r="AH10">
        <f t="shared" si="8"/>
        <v>7639.6236793715989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225.73226255962538</v>
      </c>
      <c r="G11" s="9">
        <f>NPV(Load_ROC!$C$2,H11:AA11)</f>
        <v>12039.054003180021</v>
      </c>
      <c r="H11" s="9">
        <f t="shared" si="3"/>
        <v>745.0784740155359</v>
      </c>
      <c r="I11" s="9">
        <f t="shared" si="3"/>
        <v>789.14717506928628</v>
      </c>
      <c r="J11" s="9">
        <f t="shared" si="3"/>
        <v>727.41569186437209</v>
      </c>
      <c r="K11" s="9">
        <f t="shared" si="3"/>
        <v>873.05720569520599</v>
      </c>
      <c r="L11" s="9">
        <f t="shared" si="3"/>
        <v>886.91834467981982</v>
      </c>
      <c r="M11" s="9">
        <f t="shared" si="3"/>
        <v>982.90318622074028</v>
      </c>
      <c r="N11" s="9">
        <f t="shared" si="3"/>
        <v>1030.3396928953023</v>
      </c>
      <c r="O11" s="9">
        <f t="shared" si="3"/>
        <v>1124.5699890039664</v>
      </c>
      <c r="P11" s="9">
        <f t="shared" si="3"/>
        <v>1142.8442819778977</v>
      </c>
      <c r="Q11" s="9">
        <f t="shared" si="3"/>
        <v>1179.3170922221257</v>
      </c>
      <c r="R11" s="9">
        <f t="shared" si="4"/>
        <v>1208.8914671776859</v>
      </c>
      <c r="S11" s="9">
        <f t="shared" si="4"/>
        <v>1217.0891788725173</v>
      </c>
      <c r="T11" s="9">
        <f t="shared" si="4"/>
        <v>1249.0590802563522</v>
      </c>
      <c r="U11" s="9">
        <f t="shared" si="4"/>
        <v>1447.191595907841</v>
      </c>
      <c r="V11" s="9">
        <f t="shared" si="4"/>
        <v>1656.67521723348</v>
      </c>
      <c r="W11" s="9">
        <f t="shared" si="4"/>
        <v>1457.0975072877204</v>
      </c>
      <c r="X11" s="9">
        <f t="shared" si="4"/>
        <v>1813.4180012030843</v>
      </c>
      <c r="Y11" s="9">
        <f t="shared" si="4"/>
        <v>1761.1303266957279</v>
      </c>
      <c r="Z11" s="9">
        <f t="shared" si="4"/>
        <v>1862.251017549469</v>
      </c>
      <c r="AA11" s="9">
        <f t="shared" si="4"/>
        <v>2022.558614807514</v>
      </c>
      <c r="AC11">
        <f t="shared" si="5"/>
        <v>23</v>
      </c>
      <c r="AD11" s="61">
        <f t="shared" si="6"/>
        <v>12039.054003180021</v>
      </c>
      <c r="AE11" s="72">
        <f t="shared" si="7"/>
        <v>1.8749999999999999E-2</v>
      </c>
      <c r="AH11">
        <f t="shared" si="8"/>
        <v>17393.659292829256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848.78490906545835</v>
      </c>
      <c r="G12" s="9">
        <f>NPV(Load_ROC!$C$2,H12:AA12)</f>
        <v>11317.132120872779</v>
      </c>
      <c r="H12" s="9">
        <f t="shared" si="3"/>
        <v>745.0784740155359</v>
      </c>
      <c r="I12" s="9">
        <f t="shared" si="3"/>
        <v>789.14717506928628</v>
      </c>
      <c r="J12" s="9">
        <f t="shared" si="3"/>
        <v>727.41569186437209</v>
      </c>
      <c r="K12" s="9">
        <f t="shared" si="3"/>
        <v>873.05720569520599</v>
      </c>
      <c r="L12" s="9">
        <f t="shared" si="3"/>
        <v>886.91834467981982</v>
      </c>
      <c r="M12" s="9">
        <f t="shared" si="3"/>
        <v>982.90316668949026</v>
      </c>
      <c r="N12" s="9">
        <f t="shared" si="3"/>
        <v>1030.3113540281149</v>
      </c>
      <c r="O12" s="9">
        <f t="shared" si="3"/>
        <v>1112.4030158594351</v>
      </c>
      <c r="P12" s="9">
        <f t="shared" si="3"/>
        <v>1134.0282585403975</v>
      </c>
      <c r="Q12" s="9">
        <f t="shared" si="3"/>
        <v>1167.7394047221258</v>
      </c>
      <c r="R12" s="9">
        <f t="shared" si="4"/>
        <v>1204.023611708936</v>
      </c>
      <c r="S12" s="9">
        <f t="shared" si="4"/>
        <v>1202.5193468412674</v>
      </c>
      <c r="T12" s="9">
        <f t="shared" si="4"/>
        <v>1205.2603346508834</v>
      </c>
      <c r="U12" s="9">
        <f t="shared" si="4"/>
        <v>1209.771420126591</v>
      </c>
      <c r="V12" s="9">
        <f t="shared" si="4"/>
        <v>1240.5536508272301</v>
      </c>
      <c r="W12" s="9">
        <f t="shared" si="4"/>
        <v>1311.2100270631111</v>
      </c>
      <c r="X12" s="9">
        <f t="shared" si="4"/>
        <v>1550.9402170233966</v>
      </c>
      <c r="Y12" s="9">
        <f t="shared" si="4"/>
        <v>1416.487955601978</v>
      </c>
      <c r="Z12" s="9">
        <f t="shared" si="4"/>
        <v>1516.1695917682189</v>
      </c>
      <c r="AA12" s="9">
        <f t="shared" si="4"/>
        <v>1683.7054133914983</v>
      </c>
      <c r="AC12">
        <f t="shared" si="5"/>
        <v>16</v>
      </c>
      <c r="AD12" s="61">
        <f t="shared" si="6"/>
        <v>11317.132120872779</v>
      </c>
      <c r="AE12" s="72">
        <f t="shared" si="7"/>
        <v>7.4999999999999997E-2</v>
      </c>
      <c r="AH12">
        <f t="shared" si="8"/>
        <v>4364.3987376377345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352.15969832669782</v>
      </c>
      <c r="G13" s="9">
        <f>NPV(Load_ROC!$C$2,H13:AA13)</f>
        <v>11269.11034645433</v>
      </c>
      <c r="H13" s="9">
        <f t="shared" si="3"/>
        <v>745.0784740155359</v>
      </c>
      <c r="I13" s="9">
        <f t="shared" si="3"/>
        <v>789.14717506928628</v>
      </c>
      <c r="J13" s="9">
        <f t="shared" si="3"/>
        <v>727.41569186437209</v>
      </c>
      <c r="K13" s="9">
        <f t="shared" si="3"/>
        <v>873.05720569520599</v>
      </c>
      <c r="L13" s="9">
        <f t="shared" si="3"/>
        <v>886.91834467981982</v>
      </c>
      <c r="M13" s="9">
        <f t="shared" si="3"/>
        <v>982.90316668949026</v>
      </c>
      <c r="N13" s="9">
        <f t="shared" si="3"/>
        <v>1030.3115493406149</v>
      </c>
      <c r="O13" s="9">
        <f t="shared" si="3"/>
        <v>1112.403551015685</v>
      </c>
      <c r="P13" s="9">
        <f t="shared" si="3"/>
        <v>1134.0282585403975</v>
      </c>
      <c r="Q13" s="9">
        <f t="shared" si="3"/>
        <v>1167.7394047221258</v>
      </c>
      <c r="R13" s="9">
        <f t="shared" si="4"/>
        <v>1204.023611708936</v>
      </c>
      <c r="S13" s="9">
        <f t="shared" si="4"/>
        <v>1202.5193468412674</v>
      </c>
      <c r="T13" s="9">
        <f t="shared" si="4"/>
        <v>1205.2429909008833</v>
      </c>
      <c r="U13" s="9">
        <f t="shared" si="4"/>
        <v>1206.946123251591</v>
      </c>
      <c r="V13" s="9">
        <f t="shared" si="4"/>
        <v>1215.3985414522301</v>
      </c>
      <c r="W13" s="9">
        <f t="shared" si="4"/>
        <v>1287.427124719361</v>
      </c>
      <c r="X13" s="9">
        <f t="shared" si="4"/>
        <v>1538.9372678046466</v>
      </c>
      <c r="Y13" s="9">
        <f t="shared" si="4"/>
        <v>1384.8994595082281</v>
      </c>
      <c r="Z13" s="9">
        <f t="shared" si="4"/>
        <v>1488.0291386432191</v>
      </c>
      <c r="AA13" s="9">
        <f t="shared" si="4"/>
        <v>1654.0576712039983</v>
      </c>
      <c r="AC13">
        <f t="shared" si="5"/>
        <v>13</v>
      </c>
      <c r="AD13" s="61">
        <f t="shared" si="6"/>
        <v>11269.11034645433</v>
      </c>
      <c r="AE13" s="72">
        <f t="shared" si="7"/>
        <v>3.125E-2</v>
      </c>
      <c r="AH13">
        <f t="shared" si="8"/>
        <v>1166.546084765429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155.20705771660968</v>
      </c>
      <c r="G14" s="9">
        <f>NPV(Load_ROC!$C$2,H14:AA14)</f>
        <v>11825.299635551215</v>
      </c>
      <c r="H14" s="9">
        <f t="shared" si="3"/>
        <v>735.83366151553582</v>
      </c>
      <c r="I14" s="9">
        <f t="shared" si="3"/>
        <v>779.0881125692863</v>
      </c>
      <c r="J14" s="9">
        <f t="shared" si="3"/>
        <v>717.33622506749703</v>
      </c>
      <c r="K14" s="9">
        <f t="shared" si="3"/>
        <v>863.89705945497144</v>
      </c>
      <c r="L14" s="9">
        <f t="shared" si="3"/>
        <v>877.55839668177305</v>
      </c>
      <c r="M14" s="9">
        <f t="shared" si="3"/>
        <v>973.40113934574038</v>
      </c>
      <c r="N14" s="9">
        <f t="shared" si="3"/>
        <v>1020.6054594968648</v>
      </c>
      <c r="O14" s="9">
        <f t="shared" si="3"/>
        <v>1108.7008986719352</v>
      </c>
      <c r="P14" s="9">
        <f t="shared" si="3"/>
        <v>1129.3883366653977</v>
      </c>
      <c r="Q14" s="9">
        <f t="shared" si="3"/>
        <v>1163.5402250346258</v>
      </c>
      <c r="R14" s="9">
        <f t="shared" si="4"/>
        <v>1193.6511195214357</v>
      </c>
      <c r="S14" s="9">
        <f t="shared" si="4"/>
        <v>1193.3968585600173</v>
      </c>
      <c r="T14" s="9">
        <f t="shared" si="4"/>
        <v>1210.1116095532273</v>
      </c>
      <c r="U14" s="9">
        <f t="shared" si="4"/>
        <v>1407.7056857515913</v>
      </c>
      <c r="V14" s="9">
        <f t="shared" si="4"/>
        <v>1616.5710277803551</v>
      </c>
      <c r="W14" s="9">
        <f t="shared" si="4"/>
        <v>1409.1362438599861</v>
      </c>
      <c r="X14" s="9">
        <f t="shared" si="4"/>
        <v>1763.6521486640218</v>
      </c>
      <c r="Y14" s="9">
        <f t="shared" si="4"/>
        <v>1712.0582397816656</v>
      </c>
      <c r="Z14" s="9">
        <f t="shared" si="4"/>
        <v>1818.7940107135314</v>
      </c>
      <c r="AA14" s="9">
        <f t="shared" si="4"/>
        <v>1977.6507337039982</v>
      </c>
      <c r="AC14">
        <f t="shared" si="5"/>
        <v>21</v>
      </c>
      <c r="AD14" s="61">
        <f t="shared" si="6"/>
        <v>11825.299635551215</v>
      </c>
      <c r="AE14" s="72">
        <f t="shared" si="7"/>
        <v>1.3125E-2</v>
      </c>
      <c r="AH14">
        <f t="shared" si="8"/>
        <v>7370.9586995636773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583.90907498498154</v>
      </c>
      <c r="G15" s="9">
        <f>NPV(Load_ROC!$C$2,H15:AA15)</f>
        <v>11122.077618761554</v>
      </c>
      <c r="H15" s="9">
        <f t="shared" si="3"/>
        <v>735.83366151553582</v>
      </c>
      <c r="I15" s="9">
        <f t="shared" si="3"/>
        <v>779.0881125692863</v>
      </c>
      <c r="J15" s="9">
        <f t="shared" si="3"/>
        <v>717.33622506749703</v>
      </c>
      <c r="K15" s="9">
        <f t="shared" si="3"/>
        <v>863.89705945497144</v>
      </c>
      <c r="L15" s="9">
        <f t="shared" si="3"/>
        <v>877.55839668177305</v>
      </c>
      <c r="M15" s="9">
        <f t="shared" si="3"/>
        <v>973.40113934574038</v>
      </c>
      <c r="N15" s="9">
        <f t="shared" si="3"/>
        <v>1020.5348520749899</v>
      </c>
      <c r="O15" s="9">
        <f t="shared" si="3"/>
        <v>1100.4292521875602</v>
      </c>
      <c r="P15" s="9">
        <f t="shared" si="3"/>
        <v>1123.3211921341476</v>
      </c>
      <c r="Q15" s="9">
        <f t="shared" si="3"/>
        <v>1154.7870922221259</v>
      </c>
      <c r="R15" s="9">
        <f t="shared" si="4"/>
        <v>1188.6284242089359</v>
      </c>
      <c r="S15" s="9">
        <f t="shared" si="4"/>
        <v>1183.4339093412673</v>
      </c>
      <c r="T15" s="9">
        <f t="shared" si="4"/>
        <v>1180.7804362133834</v>
      </c>
      <c r="U15" s="9">
        <f t="shared" si="4"/>
        <v>1180.102599814091</v>
      </c>
      <c r="V15" s="9">
        <f t="shared" si="4"/>
        <v>1193.3429164522299</v>
      </c>
      <c r="W15" s="9">
        <f t="shared" si="4"/>
        <v>1266.7934294068609</v>
      </c>
      <c r="X15" s="9">
        <f t="shared" si="4"/>
        <v>1489.3746877265216</v>
      </c>
      <c r="Y15" s="9">
        <f t="shared" si="4"/>
        <v>1386.925547398853</v>
      </c>
      <c r="Z15" s="9">
        <f t="shared" si="4"/>
        <v>1474.020693330719</v>
      </c>
      <c r="AA15" s="9">
        <f t="shared" si="4"/>
        <v>1640.2949680789982</v>
      </c>
      <c r="AC15">
        <f t="shared" si="5"/>
        <v>11</v>
      </c>
      <c r="AD15" s="61">
        <f t="shared" si="6"/>
        <v>11122.077618761554</v>
      </c>
      <c r="AE15" s="72">
        <f t="shared" si="7"/>
        <v>5.2499999999999998E-2</v>
      </c>
      <c r="AH15">
        <f t="shared" si="8"/>
        <v>111.93997793329112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241.8758916470062</v>
      </c>
      <c r="G16" s="9">
        <f>NPV(Load_ROC!$C$2,H16:AA16)</f>
        <v>11057.183618148856</v>
      </c>
      <c r="H16" s="9">
        <f t="shared" si="3"/>
        <v>735.83366151553582</v>
      </c>
      <c r="I16" s="9">
        <f t="shared" si="3"/>
        <v>779.0881125692863</v>
      </c>
      <c r="J16" s="9">
        <f t="shared" si="3"/>
        <v>717.33622506749703</v>
      </c>
      <c r="K16" s="9">
        <f t="shared" si="3"/>
        <v>863.89705945497144</v>
      </c>
      <c r="L16" s="9">
        <f t="shared" si="3"/>
        <v>877.55839668177305</v>
      </c>
      <c r="M16" s="9">
        <f t="shared" si="3"/>
        <v>973.40113934574038</v>
      </c>
      <c r="N16" s="9">
        <f t="shared" si="3"/>
        <v>1020.5361157468649</v>
      </c>
      <c r="O16" s="9">
        <f t="shared" si="3"/>
        <v>1100.4279045313101</v>
      </c>
      <c r="P16" s="9">
        <f t="shared" si="3"/>
        <v>1123.3210163528975</v>
      </c>
      <c r="Q16" s="9">
        <f t="shared" si="3"/>
        <v>1154.7854828471259</v>
      </c>
      <c r="R16" s="9">
        <f t="shared" si="4"/>
        <v>1188.6284242089359</v>
      </c>
      <c r="S16" s="9">
        <f t="shared" si="4"/>
        <v>1183.4339249662673</v>
      </c>
      <c r="T16" s="9">
        <f t="shared" si="4"/>
        <v>1180.7595455883834</v>
      </c>
      <c r="U16" s="9">
        <f t="shared" si="4"/>
        <v>1176.6484904390909</v>
      </c>
      <c r="V16" s="9">
        <f t="shared" si="4"/>
        <v>1177.9308695772299</v>
      </c>
      <c r="W16" s="9">
        <f t="shared" si="4"/>
        <v>1250.534866906861</v>
      </c>
      <c r="X16" s="9">
        <f t="shared" si="4"/>
        <v>1478.5016935858966</v>
      </c>
      <c r="Y16" s="9">
        <f t="shared" si="4"/>
        <v>1318.4102534535405</v>
      </c>
      <c r="Z16" s="9">
        <f t="shared" si="4"/>
        <v>1424.8444120807189</v>
      </c>
      <c r="AA16" s="9">
        <f t="shared" si="4"/>
        <v>1587.9900071414984</v>
      </c>
      <c r="AC16">
        <f t="shared" si="5"/>
        <v>9</v>
      </c>
      <c r="AD16" s="61">
        <f t="shared" si="6"/>
        <v>11057.183618148856</v>
      </c>
      <c r="AE16" s="72">
        <f t="shared" si="7"/>
        <v>2.1874999999999999E-2</v>
      </c>
      <c r="AH16">
        <f t="shared" si="8"/>
        <v>7.6644945056719713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140.88647848192889</v>
      </c>
      <c r="G17" s="9">
        <f>NPV(Load_ROC!$C$2,H17:AA17)</f>
        <v>12523.242531727012</v>
      </c>
      <c r="H17" s="9">
        <f t="shared" si="3"/>
        <v>772.86198182803582</v>
      </c>
      <c r="I17" s="9">
        <f t="shared" si="3"/>
        <v>830.67644069428627</v>
      </c>
      <c r="J17" s="9">
        <f t="shared" si="3"/>
        <v>797.48594870030956</v>
      </c>
      <c r="K17" s="9">
        <f t="shared" si="3"/>
        <v>925.88104968934647</v>
      </c>
      <c r="L17" s="9">
        <f t="shared" si="3"/>
        <v>941.24487763880427</v>
      </c>
      <c r="M17" s="9">
        <f t="shared" si="3"/>
        <v>1027.4650011621466</v>
      </c>
      <c r="N17" s="9">
        <f t="shared" si="3"/>
        <v>1063.9018183835838</v>
      </c>
      <c r="O17" s="9">
        <f t="shared" si="3"/>
        <v>1180.1348361719351</v>
      </c>
      <c r="P17" s="9">
        <f t="shared" si="3"/>
        <v>1172.1300593216476</v>
      </c>
      <c r="Q17" s="9">
        <f t="shared" si="3"/>
        <v>1194.9981625346259</v>
      </c>
      <c r="R17" s="9">
        <f t="shared" si="4"/>
        <v>1195.2357288964358</v>
      </c>
      <c r="S17" s="9">
        <f t="shared" si="4"/>
        <v>1220.7773819975175</v>
      </c>
      <c r="T17" s="9">
        <f t="shared" si="4"/>
        <v>1295.5177780102586</v>
      </c>
      <c r="U17" s="9">
        <f t="shared" si="4"/>
        <v>1487.3353380953408</v>
      </c>
      <c r="V17" s="9">
        <f t="shared" si="4"/>
        <v>1685.5731078584799</v>
      </c>
      <c r="W17" s="9">
        <f t="shared" si="4"/>
        <v>1575.4701911256111</v>
      </c>
      <c r="X17" s="9">
        <f t="shared" si="4"/>
        <v>1917.4602638983965</v>
      </c>
      <c r="Y17" s="9">
        <f t="shared" si="4"/>
        <v>1852.1913462269781</v>
      </c>
      <c r="Z17" s="9">
        <f t="shared" si="4"/>
        <v>1922.333978486969</v>
      </c>
      <c r="AA17" s="9">
        <f t="shared" si="4"/>
        <v>2083.3292434696232</v>
      </c>
      <c r="AC17">
        <f t="shared" si="5"/>
        <v>26</v>
      </c>
      <c r="AD17" s="61">
        <f t="shared" si="6"/>
        <v>12523.242531727012</v>
      </c>
      <c r="AE17" s="72">
        <f t="shared" si="7"/>
        <v>1.125E-2</v>
      </c>
      <c r="AH17">
        <f t="shared" si="8"/>
        <v>23566.44022302466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523.78576101120859</v>
      </c>
      <c r="G18" s="9">
        <f>NPV(Load_ROC!$C$2,H18:AA18)</f>
        <v>11639.683578026858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830.67644069428627</v>
      </c>
      <c r="J18" s="9">
        <f t="shared" si="9"/>
        <v>797.48594870030956</v>
      </c>
      <c r="K18" s="9">
        <f t="shared" si="9"/>
        <v>925.88104968934647</v>
      </c>
      <c r="L18" s="9">
        <f t="shared" si="9"/>
        <v>941.24487763880427</v>
      </c>
      <c r="M18" s="9">
        <f t="shared" si="9"/>
        <v>1027.4650011621466</v>
      </c>
      <c r="N18" s="9">
        <f t="shared" si="9"/>
        <v>1063.8635005124897</v>
      </c>
      <c r="O18" s="9">
        <f t="shared" si="9"/>
        <v>1146.249953359435</v>
      </c>
      <c r="P18" s="9">
        <f t="shared" si="9"/>
        <v>1147.3656101028976</v>
      </c>
      <c r="Q18" s="9">
        <f t="shared" si="9"/>
        <v>1166.4632719096257</v>
      </c>
      <c r="R18" s="9">
        <f t="shared" ref="R18:AA27" si="10">VLOOKUP("Total RR "&amp;$B18&amp;" "&amp;$E18, $G$38:$AA$269, MATCH(R$7,$G$38:$AA$38,0),0)</f>
        <v>1183.2928460839357</v>
      </c>
      <c r="S18" s="9">
        <f t="shared" si="10"/>
        <v>1187.7181202787674</v>
      </c>
      <c r="T18" s="9">
        <f t="shared" si="10"/>
        <v>1202.4308190258835</v>
      </c>
      <c r="U18" s="9">
        <f t="shared" si="10"/>
        <v>1217.980974814091</v>
      </c>
      <c r="V18" s="9">
        <f t="shared" si="10"/>
        <v>1270.9307504366052</v>
      </c>
      <c r="W18" s="9">
        <f t="shared" si="10"/>
        <v>1331.0967487427986</v>
      </c>
      <c r="X18" s="9">
        <f t="shared" si="10"/>
        <v>1591.1900568671467</v>
      </c>
      <c r="Y18" s="9">
        <f t="shared" si="10"/>
        <v>1466.6587016957283</v>
      </c>
      <c r="Z18" s="9">
        <f t="shared" si="10"/>
        <v>1538.910623018219</v>
      </c>
      <c r="AA18" s="9">
        <f t="shared" si="10"/>
        <v>1711.2345852664982</v>
      </c>
      <c r="AC18">
        <f t="shared" si="5"/>
        <v>19</v>
      </c>
      <c r="AD18" s="61">
        <f t="shared" si="6"/>
        <v>11639.683578026858</v>
      </c>
      <c r="AE18" s="72">
        <f t="shared" si="7"/>
        <v>4.4999999999999998E-2</v>
      </c>
      <c r="AH18">
        <f t="shared" si="8"/>
        <v>14303.236304524025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217.03830656397133</v>
      </c>
      <c r="G19" s="9">
        <f>NPV(Load_ROC!$C$2,H19:AA19)</f>
        <v>11575.376350078472</v>
      </c>
      <c r="H19" s="9">
        <f t="shared" si="9"/>
        <v>772.86198182803582</v>
      </c>
      <c r="I19" s="9">
        <f t="shared" si="9"/>
        <v>830.67644069428627</v>
      </c>
      <c r="J19" s="9">
        <f t="shared" si="9"/>
        <v>797.48594870030956</v>
      </c>
      <c r="K19" s="9">
        <f t="shared" si="9"/>
        <v>925.88104968934647</v>
      </c>
      <c r="L19" s="9">
        <f t="shared" si="9"/>
        <v>941.24487763880427</v>
      </c>
      <c r="M19" s="9">
        <f t="shared" si="9"/>
        <v>1027.4650011621466</v>
      </c>
      <c r="N19" s="9">
        <f t="shared" si="9"/>
        <v>1063.8635005124897</v>
      </c>
      <c r="O19" s="9">
        <f t="shared" si="9"/>
        <v>1146.2490783594351</v>
      </c>
      <c r="P19" s="9">
        <f t="shared" si="9"/>
        <v>1147.3647976028976</v>
      </c>
      <c r="Q19" s="9">
        <f t="shared" si="9"/>
        <v>1166.4632719096257</v>
      </c>
      <c r="R19" s="9">
        <f t="shared" si="10"/>
        <v>1183.2928460839357</v>
      </c>
      <c r="S19" s="9">
        <f t="shared" si="10"/>
        <v>1187.7181202787674</v>
      </c>
      <c r="T19" s="9">
        <f t="shared" si="10"/>
        <v>1202.4032018383834</v>
      </c>
      <c r="U19" s="9">
        <f t="shared" si="10"/>
        <v>1215.1522638765912</v>
      </c>
      <c r="V19" s="9">
        <f t="shared" si="10"/>
        <v>1231.67235395223</v>
      </c>
      <c r="W19" s="9">
        <f t="shared" si="10"/>
        <v>1290.552421594361</v>
      </c>
      <c r="X19" s="9">
        <f t="shared" si="10"/>
        <v>1581.0187756171467</v>
      </c>
      <c r="Y19" s="9">
        <f t="shared" si="10"/>
        <v>1427.1582485707281</v>
      </c>
      <c r="Z19" s="9">
        <f t="shared" si="10"/>
        <v>1504.5033261432191</v>
      </c>
      <c r="AA19" s="9">
        <f t="shared" si="10"/>
        <v>1675.3224212039984</v>
      </c>
      <c r="AC19">
        <f t="shared" si="5"/>
        <v>18</v>
      </c>
      <c r="AD19" s="61">
        <f t="shared" si="6"/>
        <v>11575.376350078472</v>
      </c>
      <c r="AE19" s="72">
        <f t="shared" si="7"/>
        <v>1.8749999999999999E-2</v>
      </c>
      <c r="AH19">
        <f t="shared" si="8"/>
        <v>4677.6497087573071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440.89937622348373</v>
      </c>
      <c r="G20" s="9">
        <f>NPV(Load_ROC!$C$2,H20:AA20)</f>
        <v>11757.3166992929</v>
      </c>
      <c r="H20" s="9">
        <f t="shared" si="9"/>
        <v>745.0784740155359</v>
      </c>
      <c r="I20" s="9">
        <f t="shared" si="9"/>
        <v>789.14717506928628</v>
      </c>
      <c r="J20" s="9">
        <f t="shared" si="9"/>
        <v>743.96801217687209</v>
      </c>
      <c r="K20" s="9">
        <f t="shared" si="9"/>
        <v>863.52533460145594</v>
      </c>
      <c r="L20" s="9">
        <f t="shared" si="9"/>
        <v>877.99062592981988</v>
      </c>
      <c r="M20" s="9">
        <f t="shared" si="9"/>
        <v>962.66374872074027</v>
      </c>
      <c r="N20" s="9">
        <f t="shared" si="9"/>
        <v>997.39767727030232</v>
      </c>
      <c r="O20" s="9">
        <f t="shared" si="9"/>
        <v>1079.4696452539665</v>
      </c>
      <c r="P20" s="9">
        <f t="shared" si="9"/>
        <v>1086.0230632278976</v>
      </c>
      <c r="Q20" s="9">
        <f t="shared" si="9"/>
        <v>1111.4572172221258</v>
      </c>
      <c r="R20" s="9">
        <f t="shared" si="10"/>
        <v>1130.1593734276858</v>
      </c>
      <c r="S20" s="9">
        <f t="shared" si="10"/>
        <v>1142.3002726225175</v>
      </c>
      <c r="T20" s="9">
        <f t="shared" si="10"/>
        <v>1177.7534552563523</v>
      </c>
      <c r="U20" s="9">
        <f t="shared" si="10"/>
        <v>1379.1547521578409</v>
      </c>
      <c r="V20" s="9">
        <f t="shared" si="10"/>
        <v>1591.3501859834801</v>
      </c>
      <c r="W20" s="9">
        <f t="shared" si="10"/>
        <v>1458.5989447877205</v>
      </c>
      <c r="X20" s="9">
        <f t="shared" si="10"/>
        <v>1816.8680637030843</v>
      </c>
      <c r="Y20" s="9">
        <f t="shared" si="10"/>
        <v>1766.1211391957281</v>
      </c>
      <c r="Z20" s="9">
        <f t="shared" si="10"/>
        <v>1852.643361299469</v>
      </c>
      <c r="AA20" s="9">
        <f t="shared" si="10"/>
        <v>2015.482489807514</v>
      </c>
      <c r="AC20">
        <f t="shared" si="5"/>
        <v>20</v>
      </c>
      <c r="AD20" s="61">
        <f t="shared" si="6"/>
        <v>11757.3166992929</v>
      </c>
      <c r="AE20" s="72">
        <f t="shared" si="7"/>
        <v>3.7499999999999999E-2</v>
      </c>
      <c r="AH20">
        <f t="shared" si="8"/>
        <v>17412.225981541007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1637.0838222931968</v>
      </c>
      <c r="G21" s="9">
        <f>NPV(Load_ROC!$C$2,H21:AA21)</f>
        <v>10913.892148621313</v>
      </c>
      <c r="H21" s="9">
        <f t="shared" si="9"/>
        <v>745.0784740155359</v>
      </c>
      <c r="I21" s="9">
        <f t="shared" si="9"/>
        <v>789.14717506928628</v>
      </c>
      <c r="J21" s="9">
        <f t="shared" si="9"/>
        <v>743.96801217687209</v>
      </c>
      <c r="K21" s="9">
        <f t="shared" si="9"/>
        <v>863.52533460145594</v>
      </c>
      <c r="L21" s="9">
        <f t="shared" si="9"/>
        <v>877.99062592981988</v>
      </c>
      <c r="M21" s="9">
        <f t="shared" si="9"/>
        <v>962.66372918949025</v>
      </c>
      <c r="N21" s="9">
        <f t="shared" si="9"/>
        <v>997.36933840311485</v>
      </c>
      <c r="O21" s="9">
        <f t="shared" si="9"/>
        <v>1067.3026721094352</v>
      </c>
      <c r="P21" s="9">
        <f t="shared" si="9"/>
        <v>1077.2070397903976</v>
      </c>
      <c r="Q21" s="9">
        <f t="shared" si="9"/>
        <v>1099.8795297221259</v>
      </c>
      <c r="R21" s="9">
        <f t="shared" si="10"/>
        <v>1125.2915179589359</v>
      </c>
      <c r="S21" s="9">
        <f t="shared" si="10"/>
        <v>1127.7304405912673</v>
      </c>
      <c r="T21" s="9">
        <f t="shared" si="10"/>
        <v>1133.9547096508836</v>
      </c>
      <c r="U21" s="9">
        <f t="shared" si="10"/>
        <v>1141.7345763765911</v>
      </c>
      <c r="V21" s="9">
        <f t="shared" si="10"/>
        <v>1175.2286195772301</v>
      </c>
      <c r="W21" s="9">
        <f t="shared" si="10"/>
        <v>1231.3959333131111</v>
      </c>
      <c r="X21" s="9">
        <f t="shared" si="10"/>
        <v>1473.5317482733967</v>
      </c>
      <c r="Y21" s="9">
        <f t="shared" si="10"/>
        <v>1341.9114556019781</v>
      </c>
      <c r="Z21" s="9">
        <f t="shared" si="10"/>
        <v>1427.9655605182188</v>
      </c>
      <c r="AA21" s="9">
        <f t="shared" si="10"/>
        <v>1598.9131633914983</v>
      </c>
      <c r="AC21">
        <f t="shared" si="5"/>
        <v>8</v>
      </c>
      <c r="AD21" s="61">
        <f t="shared" si="6"/>
        <v>10913.892148621313</v>
      </c>
      <c r="AE21" s="72">
        <f t="shared" si="7"/>
        <v>0.15</v>
      </c>
      <c r="AH21">
        <f t="shared" si="8"/>
        <v>3937.0775874985939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679.11689838767882</v>
      </c>
      <c r="G22" s="9">
        <f>NPV(Load_ROC!$C$2,H22:AA22)</f>
        <v>10865.870374202861</v>
      </c>
      <c r="H22" s="9">
        <f t="shared" si="9"/>
        <v>745.0784740155359</v>
      </c>
      <c r="I22" s="9">
        <f t="shared" si="9"/>
        <v>789.14717506928628</v>
      </c>
      <c r="J22" s="9">
        <f t="shared" si="9"/>
        <v>743.96801217687209</v>
      </c>
      <c r="K22" s="9">
        <f t="shared" si="9"/>
        <v>863.52533460145594</v>
      </c>
      <c r="L22" s="9">
        <f t="shared" si="9"/>
        <v>877.99062592981988</v>
      </c>
      <c r="M22" s="9">
        <f t="shared" si="9"/>
        <v>962.66372918949025</v>
      </c>
      <c r="N22" s="9">
        <f t="shared" si="9"/>
        <v>997.36953371561492</v>
      </c>
      <c r="O22" s="9">
        <f t="shared" si="9"/>
        <v>1067.3032072656852</v>
      </c>
      <c r="P22" s="9">
        <f t="shared" si="9"/>
        <v>1077.2070397903976</v>
      </c>
      <c r="Q22" s="9">
        <f t="shared" si="9"/>
        <v>1099.8795297221259</v>
      </c>
      <c r="R22" s="9">
        <f t="shared" si="10"/>
        <v>1125.2915179589359</v>
      </c>
      <c r="S22" s="9">
        <f t="shared" si="10"/>
        <v>1127.7304405912673</v>
      </c>
      <c r="T22" s="9">
        <f t="shared" si="10"/>
        <v>1133.9373659008834</v>
      </c>
      <c r="U22" s="9">
        <f t="shared" si="10"/>
        <v>1138.9092795015911</v>
      </c>
      <c r="V22" s="9">
        <f t="shared" si="10"/>
        <v>1150.07351020223</v>
      </c>
      <c r="W22" s="9">
        <f t="shared" si="10"/>
        <v>1207.613030969361</v>
      </c>
      <c r="X22" s="9">
        <f t="shared" si="10"/>
        <v>1461.5287990546467</v>
      </c>
      <c r="Y22" s="9">
        <f t="shared" si="10"/>
        <v>1310.322959508228</v>
      </c>
      <c r="Z22" s="9">
        <f t="shared" si="10"/>
        <v>1399.8251073932188</v>
      </c>
      <c r="AA22" s="9">
        <f t="shared" si="10"/>
        <v>1569.2654212039984</v>
      </c>
      <c r="AC22">
        <f t="shared" si="5"/>
        <v>7</v>
      </c>
      <c r="AD22" s="61">
        <f t="shared" si="6"/>
        <v>10865.870374202861</v>
      </c>
      <c r="AE22" s="72">
        <f t="shared" si="7"/>
        <v>6.25E-2</v>
      </c>
      <c r="AH22">
        <f t="shared" si="8"/>
        <v>2757.0795892857441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303.01851120618244</v>
      </c>
      <c r="G23" s="9">
        <f>NPV(Load_ROC!$C$2,H23:AA23)</f>
        <v>11543.562331664094</v>
      </c>
      <c r="H23" s="9">
        <f t="shared" si="9"/>
        <v>735.83366151553582</v>
      </c>
      <c r="I23" s="9">
        <f t="shared" si="9"/>
        <v>779.0881125692863</v>
      </c>
      <c r="J23" s="9">
        <f t="shared" si="9"/>
        <v>733.88854537999714</v>
      </c>
      <c r="K23" s="9">
        <f t="shared" si="9"/>
        <v>854.3651883612215</v>
      </c>
      <c r="L23" s="9">
        <f t="shared" si="9"/>
        <v>868.63067793177299</v>
      </c>
      <c r="M23" s="9">
        <f t="shared" si="9"/>
        <v>953.16170184574025</v>
      </c>
      <c r="N23" s="9">
        <f t="shared" si="9"/>
        <v>987.66344387186496</v>
      </c>
      <c r="O23" s="9">
        <f t="shared" si="9"/>
        <v>1063.6005549219353</v>
      </c>
      <c r="P23" s="9">
        <f t="shared" si="9"/>
        <v>1072.5671179153976</v>
      </c>
      <c r="Q23" s="9">
        <f t="shared" si="9"/>
        <v>1095.6803500346259</v>
      </c>
      <c r="R23" s="9">
        <f t="shared" si="10"/>
        <v>1114.9190257714358</v>
      </c>
      <c r="S23" s="9">
        <f t="shared" si="10"/>
        <v>1118.6079523100175</v>
      </c>
      <c r="T23" s="9">
        <f t="shared" si="10"/>
        <v>1138.8059845532271</v>
      </c>
      <c r="U23" s="9">
        <f t="shared" si="10"/>
        <v>1339.6688420015912</v>
      </c>
      <c r="V23" s="9">
        <f t="shared" si="10"/>
        <v>1551.2459965303551</v>
      </c>
      <c r="W23" s="9">
        <f t="shared" si="10"/>
        <v>1410.6376813599861</v>
      </c>
      <c r="X23" s="9">
        <f t="shared" si="10"/>
        <v>1767.1022111640218</v>
      </c>
      <c r="Y23" s="9">
        <f t="shared" si="10"/>
        <v>1717.0490522816654</v>
      </c>
      <c r="Z23" s="9">
        <f t="shared" si="10"/>
        <v>1809.1863544635314</v>
      </c>
      <c r="AA23" s="9">
        <f t="shared" si="10"/>
        <v>1970.5746087039981</v>
      </c>
      <c r="AC23">
        <f t="shared" si="5"/>
        <v>17</v>
      </c>
      <c r="AD23" s="61">
        <f t="shared" si="6"/>
        <v>11543.562331664094</v>
      </c>
      <c r="AE23" s="72">
        <f t="shared" si="7"/>
        <v>2.6249999999999999E-2</v>
      </c>
      <c r="AH23">
        <f t="shared" si="8"/>
        <v>5741.0379858115066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1125.4779528835595</v>
      </c>
      <c r="G24" s="9">
        <f>NPV(Load_ROC!$C$2,H24:AA24)</f>
        <v>10718.83764651009</v>
      </c>
      <c r="H24" s="9">
        <f t="shared" si="9"/>
        <v>735.83366151553582</v>
      </c>
      <c r="I24" s="9">
        <f t="shared" si="9"/>
        <v>779.0881125692863</v>
      </c>
      <c r="J24" s="9">
        <f t="shared" si="9"/>
        <v>733.88854537999714</v>
      </c>
      <c r="K24" s="9">
        <f t="shared" si="9"/>
        <v>854.3651883612215</v>
      </c>
      <c r="L24" s="9">
        <f t="shared" si="9"/>
        <v>868.63067793177299</v>
      </c>
      <c r="M24" s="9">
        <f t="shared" si="9"/>
        <v>953.16170184574025</v>
      </c>
      <c r="N24" s="9">
        <f t="shared" si="9"/>
        <v>987.59283644998993</v>
      </c>
      <c r="O24" s="9">
        <f t="shared" si="9"/>
        <v>1055.3289084375601</v>
      </c>
      <c r="P24" s="9">
        <f t="shared" si="9"/>
        <v>1066.4999733841476</v>
      </c>
      <c r="Q24" s="9">
        <f t="shared" si="9"/>
        <v>1086.9272172221258</v>
      </c>
      <c r="R24" s="9">
        <f t="shared" si="10"/>
        <v>1109.8963304589358</v>
      </c>
      <c r="S24" s="9">
        <f t="shared" si="10"/>
        <v>1108.6450030912674</v>
      </c>
      <c r="T24" s="9">
        <f t="shared" si="10"/>
        <v>1109.4748112133834</v>
      </c>
      <c r="U24" s="9">
        <f t="shared" si="10"/>
        <v>1112.0657560640911</v>
      </c>
      <c r="V24" s="9">
        <f t="shared" si="10"/>
        <v>1128.01788520223</v>
      </c>
      <c r="W24" s="9">
        <f t="shared" si="10"/>
        <v>1186.9793356568612</v>
      </c>
      <c r="X24" s="9">
        <f t="shared" si="10"/>
        <v>1411.9662189765218</v>
      </c>
      <c r="Y24" s="9">
        <f t="shared" si="10"/>
        <v>1312.3490473988531</v>
      </c>
      <c r="Z24" s="9">
        <f t="shared" si="10"/>
        <v>1385.816662080719</v>
      </c>
      <c r="AA24" s="9">
        <f t="shared" si="10"/>
        <v>1555.5027180789982</v>
      </c>
      <c r="AC24">
        <f t="shared" si="5"/>
        <v>6</v>
      </c>
      <c r="AD24" s="61">
        <f t="shared" si="6"/>
        <v>10718.83764651009</v>
      </c>
      <c r="AE24" s="72">
        <f t="shared" si="7"/>
        <v>0.105</v>
      </c>
      <c r="AH24">
        <f t="shared" si="8"/>
        <v>13386.968158381913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466.11003450801064</v>
      </c>
      <c r="G25" s="9">
        <f>NPV(Load_ROC!$C$2,H25:AA25)</f>
        <v>10653.943645897387</v>
      </c>
      <c r="H25" s="9">
        <f t="shared" si="9"/>
        <v>735.83366151553582</v>
      </c>
      <c r="I25" s="9">
        <f t="shared" si="9"/>
        <v>779.0881125692863</v>
      </c>
      <c r="J25" s="9">
        <f t="shared" si="9"/>
        <v>733.88854537999714</v>
      </c>
      <c r="K25" s="9">
        <f t="shared" si="9"/>
        <v>854.3651883612215</v>
      </c>
      <c r="L25" s="9">
        <f t="shared" si="9"/>
        <v>868.63067793177299</v>
      </c>
      <c r="M25" s="9">
        <f t="shared" si="9"/>
        <v>953.16170184574025</v>
      </c>
      <c r="N25" s="9">
        <f t="shared" si="9"/>
        <v>987.59410012186493</v>
      </c>
      <c r="O25" s="9">
        <f t="shared" si="9"/>
        <v>1055.3275607813102</v>
      </c>
      <c r="P25" s="9">
        <f t="shared" si="9"/>
        <v>1066.4997976028976</v>
      </c>
      <c r="Q25" s="9">
        <f t="shared" si="9"/>
        <v>1086.9256078471258</v>
      </c>
      <c r="R25" s="9">
        <f t="shared" si="10"/>
        <v>1109.8963304589358</v>
      </c>
      <c r="S25" s="9">
        <f t="shared" si="10"/>
        <v>1108.6450187162673</v>
      </c>
      <c r="T25" s="9">
        <f t="shared" si="10"/>
        <v>1109.4539205883834</v>
      </c>
      <c r="U25" s="9">
        <f t="shared" si="10"/>
        <v>1108.6116466890912</v>
      </c>
      <c r="V25" s="9">
        <f t="shared" si="10"/>
        <v>1112.60583832723</v>
      </c>
      <c r="W25" s="9">
        <f t="shared" si="10"/>
        <v>1170.720773156861</v>
      </c>
      <c r="X25" s="9">
        <f t="shared" si="10"/>
        <v>1401.0932248358968</v>
      </c>
      <c r="Y25" s="9">
        <f t="shared" si="10"/>
        <v>1243.8337534535406</v>
      </c>
      <c r="Z25" s="9">
        <f t="shared" si="10"/>
        <v>1336.6403808307189</v>
      </c>
      <c r="AA25" s="9">
        <f t="shared" si="10"/>
        <v>1503.1977571414982</v>
      </c>
      <c r="AC25">
        <f t="shared" si="5"/>
        <v>5</v>
      </c>
      <c r="AD25" s="61">
        <f t="shared" si="6"/>
        <v>10653.943645897387</v>
      </c>
      <c r="AE25" s="72">
        <f t="shared" si="7"/>
        <v>4.3749999999999997E-2</v>
      </c>
      <c r="AH25">
        <f t="shared" si="8"/>
        <v>7789.6363864486184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67.900620712797689</v>
      </c>
      <c r="G26" s="9">
        <f>NPV(Load_ROC!$C$2,H26:AA26)</f>
        <v>12071.221460052922</v>
      </c>
      <c r="H26" s="9">
        <f t="shared" si="9"/>
        <v>772.86198182803582</v>
      </c>
      <c r="I26" s="9">
        <f t="shared" si="9"/>
        <v>830.67644069428627</v>
      </c>
      <c r="J26" s="9">
        <f t="shared" si="9"/>
        <v>799.27961276280962</v>
      </c>
      <c r="K26" s="9">
        <f t="shared" si="9"/>
        <v>924.84814343934647</v>
      </c>
      <c r="L26" s="9">
        <f t="shared" si="9"/>
        <v>940.27744013880431</v>
      </c>
      <c r="M26" s="9">
        <f t="shared" si="9"/>
        <v>1014.7479230371465</v>
      </c>
      <c r="N26" s="9">
        <f t="shared" si="9"/>
        <v>1038.3532636960836</v>
      </c>
      <c r="O26" s="9">
        <f t="shared" si="9"/>
        <v>1142.2937267969351</v>
      </c>
      <c r="P26" s="9">
        <f t="shared" si="9"/>
        <v>1122.5096686966476</v>
      </c>
      <c r="Q26" s="9">
        <f t="shared" si="9"/>
        <v>1134.3008500346259</v>
      </c>
      <c r="R26" s="9">
        <f t="shared" si="10"/>
        <v>1123.6440413964358</v>
      </c>
      <c r="S26" s="9">
        <f t="shared" si="10"/>
        <v>1152.8760382475175</v>
      </c>
      <c r="T26" s="9">
        <f t="shared" si="10"/>
        <v>1230.8689342602584</v>
      </c>
      <c r="U26" s="9">
        <f t="shared" si="10"/>
        <v>1425.6974943453411</v>
      </c>
      <c r="V26" s="9">
        <f t="shared" si="10"/>
        <v>1626.4129828584801</v>
      </c>
      <c r="W26" s="9">
        <f t="shared" si="10"/>
        <v>1439.6385661256111</v>
      </c>
      <c r="X26" s="9">
        <f t="shared" si="10"/>
        <v>1783.9395138983969</v>
      </c>
      <c r="Y26" s="9">
        <f t="shared" si="10"/>
        <v>1721.9773774769783</v>
      </c>
      <c r="Z26" s="9">
        <f t="shared" si="10"/>
        <v>1779.0122597369691</v>
      </c>
      <c r="AA26" s="9">
        <f t="shared" si="10"/>
        <v>1943.5893059696234</v>
      </c>
      <c r="AC26">
        <f t="shared" si="5"/>
        <v>25</v>
      </c>
      <c r="AD26" s="61">
        <f t="shared" si="6"/>
        <v>12071.221460052922</v>
      </c>
      <c r="AE26" s="72">
        <f t="shared" si="7"/>
        <v>5.6249999999999998E-3</v>
      </c>
      <c r="AH26">
        <f t="shared" si="8"/>
        <v>5572.4674324221296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254.45621643113495</v>
      </c>
      <c r="G27" s="9">
        <f>NPV(Load_ROC!$C$2,H27:AA27)</f>
        <v>11309.165174717109</v>
      </c>
      <c r="H27" s="9">
        <f t="shared" si="9"/>
        <v>772.86198182803582</v>
      </c>
      <c r="I27" s="9">
        <f t="shared" si="9"/>
        <v>830.67644069428627</v>
      </c>
      <c r="J27" s="9">
        <f t="shared" si="9"/>
        <v>799.27961276280962</v>
      </c>
      <c r="K27" s="9">
        <f t="shared" si="9"/>
        <v>924.84814343934647</v>
      </c>
      <c r="L27" s="9">
        <f t="shared" si="9"/>
        <v>940.27744013880431</v>
      </c>
      <c r="M27" s="9">
        <f t="shared" si="9"/>
        <v>1014.7479230371465</v>
      </c>
      <c r="N27" s="9">
        <f t="shared" si="9"/>
        <v>1038.31494582499</v>
      </c>
      <c r="O27" s="9">
        <f t="shared" si="9"/>
        <v>1108.408843984435</v>
      </c>
      <c r="P27" s="9">
        <f t="shared" si="9"/>
        <v>1097.7452194778975</v>
      </c>
      <c r="Q27" s="9">
        <f t="shared" si="9"/>
        <v>1105.7659594096258</v>
      </c>
      <c r="R27" s="9">
        <f t="shared" si="10"/>
        <v>1111.7011585839359</v>
      </c>
      <c r="S27" s="9">
        <f t="shared" si="10"/>
        <v>1119.8167765287674</v>
      </c>
      <c r="T27" s="9">
        <f t="shared" si="10"/>
        <v>1137.7819752758833</v>
      </c>
      <c r="U27" s="9">
        <f t="shared" si="10"/>
        <v>1156.343131064091</v>
      </c>
      <c r="V27" s="9">
        <f t="shared" si="10"/>
        <v>1211.7706254366051</v>
      </c>
      <c r="W27" s="9">
        <f t="shared" si="10"/>
        <v>1276.5806549927986</v>
      </c>
      <c r="X27" s="9">
        <f t="shared" si="10"/>
        <v>1538.5278381171468</v>
      </c>
      <c r="Y27" s="9">
        <f t="shared" si="10"/>
        <v>1416.0120454457281</v>
      </c>
      <c r="Z27" s="9">
        <f t="shared" si="10"/>
        <v>1474.1852792682189</v>
      </c>
      <c r="AA27" s="9">
        <f t="shared" si="10"/>
        <v>1649.2107727664984</v>
      </c>
      <c r="AC27">
        <f t="shared" si="5"/>
        <v>15</v>
      </c>
      <c r="AD27" s="61">
        <f t="shared" si="6"/>
        <v>11309.165174717109</v>
      </c>
      <c r="AE27" s="72">
        <f t="shared" si="7"/>
        <v>2.2499999999999999E-2</v>
      </c>
      <c r="AH27">
        <f t="shared" si="8"/>
        <v>1224.2637053229314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105.42054325095673</v>
      </c>
      <c r="G28" s="9">
        <f>NPV(Load_ROC!$C$2,H28:AA28)</f>
        <v>11244.857946768718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830.67644069428627</v>
      </c>
      <c r="J28" s="9">
        <f t="shared" si="11"/>
        <v>799.27961276280962</v>
      </c>
      <c r="K28" s="9">
        <f t="shared" si="11"/>
        <v>924.84814343934647</v>
      </c>
      <c r="L28" s="9">
        <f t="shared" si="11"/>
        <v>940.27744013880431</v>
      </c>
      <c r="M28" s="9">
        <f t="shared" si="11"/>
        <v>1014.7479230371465</v>
      </c>
      <c r="N28" s="9">
        <f t="shared" si="11"/>
        <v>1038.31494582499</v>
      </c>
      <c r="O28" s="9">
        <f t="shared" si="11"/>
        <v>1108.407968984435</v>
      </c>
      <c r="P28" s="9">
        <f t="shared" si="11"/>
        <v>1097.7444069778976</v>
      </c>
      <c r="Q28" s="9">
        <f t="shared" si="11"/>
        <v>1105.7659594096258</v>
      </c>
      <c r="R28" s="9">
        <f t="shared" ref="R28:AA34" si="12">VLOOKUP("Total RR "&amp;$B28&amp;" "&amp;$E28, $G$38:$AA$269, MATCH(R$7,$G$38:$AA$38,0),0)</f>
        <v>1111.7011585839359</v>
      </c>
      <c r="S28" s="9">
        <f t="shared" si="12"/>
        <v>1119.8167765287674</v>
      </c>
      <c r="T28" s="9">
        <f t="shared" si="12"/>
        <v>1137.7543580883835</v>
      </c>
      <c r="U28" s="9">
        <f t="shared" si="12"/>
        <v>1153.5144201265912</v>
      </c>
      <c r="V28" s="9">
        <f t="shared" si="12"/>
        <v>1172.5122289522301</v>
      </c>
      <c r="W28" s="9">
        <f t="shared" si="12"/>
        <v>1236.036327844361</v>
      </c>
      <c r="X28" s="9">
        <f t="shared" si="12"/>
        <v>1528.3565568671465</v>
      </c>
      <c r="Y28" s="9">
        <f t="shared" si="12"/>
        <v>1376.5115923207281</v>
      </c>
      <c r="Z28" s="9">
        <f t="shared" si="12"/>
        <v>1439.777982393219</v>
      </c>
      <c r="AA28" s="9">
        <f t="shared" si="12"/>
        <v>1613.2986087039985</v>
      </c>
      <c r="AC28">
        <f t="shared" si="5"/>
        <v>12</v>
      </c>
      <c r="AD28" s="61">
        <f t="shared" si="6"/>
        <v>11244.857946768718</v>
      </c>
      <c r="AE28" s="72">
        <f t="shared" si="7"/>
        <v>9.3749999999999997E-3</v>
      </c>
      <c r="AH28">
        <f t="shared" si="8"/>
        <v>267.6198779977455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211.9742930178526</v>
      </c>
      <c r="G29" s="9">
        <f>NPV(Load_ROC!$C$2,H29:AA29)</f>
        <v>11305.295627618805</v>
      </c>
      <c r="H29" s="9">
        <f t="shared" si="11"/>
        <v>745.0784740155359</v>
      </c>
      <c r="I29" s="9">
        <f t="shared" si="11"/>
        <v>789.14717506928628</v>
      </c>
      <c r="J29" s="9">
        <f t="shared" si="11"/>
        <v>745.76167623937204</v>
      </c>
      <c r="K29" s="9">
        <f t="shared" si="11"/>
        <v>862.49242835145594</v>
      </c>
      <c r="L29" s="9">
        <f t="shared" si="11"/>
        <v>877.02318842981981</v>
      </c>
      <c r="M29" s="9">
        <f t="shared" si="11"/>
        <v>949.94667059574022</v>
      </c>
      <c r="N29" s="9">
        <f t="shared" si="11"/>
        <v>971.84912258280247</v>
      </c>
      <c r="O29" s="9">
        <f t="shared" si="11"/>
        <v>1041.6285358789664</v>
      </c>
      <c r="P29" s="9">
        <f t="shared" si="11"/>
        <v>1036.4026726028976</v>
      </c>
      <c r="Q29" s="9">
        <f t="shared" si="11"/>
        <v>1050.7599047221258</v>
      </c>
      <c r="R29" s="9">
        <f t="shared" si="12"/>
        <v>1058.5676859276859</v>
      </c>
      <c r="S29" s="9">
        <f t="shared" si="12"/>
        <v>1074.3989288725174</v>
      </c>
      <c r="T29" s="9">
        <f t="shared" si="12"/>
        <v>1113.1046115063523</v>
      </c>
      <c r="U29" s="9">
        <f t="shared" si="12"/>
        <v>1317.5169084078411</v>
      </c>
      <c r="V29" s="9">
        <f t="shared" si="12"/>
        <v>1532.1900609834802</v>
      </c>
      <c r="W29" s="9">
        <f t="shared" si="12"/>
        <v>1322.7673197877202</v>
      </c>
      <c r="X29" s="9">
        <f t="shared" si="12"/>
        <v>1683.3473137030842</v>
      </c>
      <c r="Y29" s="9">
        <f t="shared" si="12"/>
        <v>1635.9071704457281</v>
      </c>
      <c r="Z29" s="9">
        <f t="shared" si="12"/>
        <v>1709.3216425494691</v>
      </c>
      <c r="AA29" s="9">
        <f t="shared" si="12"/>
        <v>1875.742552307514</v>
      </c>
      <c r="AC29">
        <f t="shared" si="5"/>
        <v>14</v>
      </c>
      <c r="AD29" s="61">
        <f t="shared" si="6"/>
        <v>11305.295627618805</v>
      </c>
      <c r="AE29" s="72">
        <f t="shared" si="7"/>
        <v>1.8749999999999999E-2</v>
      </c>
      <c r="AH29">
        <f t="shared" si="8"/>
        <v>986.65214545989625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793.753030898367</v>
      </c>
      <c r="G30" s="9">
        <f>NPV(Load_ROC!$C$2,H30:AA30)</f>
        <v>10583.373745311561</v>
      </c>
      <c r="H30" s="9">
        <f t="shared" si="11"/>
        <v>745.0784740155359</v>
      </c>
      <c r="I30" s="9">
        <f t="shared" si="11"/>
        <v>789.14717506928628</v>
      </c>
      <c r="J30" s="9">
        <f t="shared" si="11"/>
        <v>745.76167623937204</v>
      </c>
      <c r="K30" s="9">
        <f t="shared" si="11"/>
        <v>862.49242835145594</v>
      </c>
      <c r="L30" s="9">
        <f t="shared" si="11"/>
        <v>877.02318842981981</v>
      </c>
      <c r="M30" s="9">
        <f t="shared" si="11"/>
        <v>949.9466510644902</v>
      </c>
      <c r="N30" s="9">
        <f t="shared" si="11"/>
        <v>971.82078371561499</v>
      </c>
      <c r="O30" s="9">
        <f t="shared" si="11"/>
        <v>1029.4615627344351</v>
      </c>
      <c r="P30" s="9">
        <f t="shared" si="11"/>
        <v>1027.5866491653976</v>
      </c>
      <c r="Q30" s="9">
        <f t="shared" si="11"/>
        <v>1039.1822172221259</v>
      </c>
      <c r="R30" s="9">
        <f t="shared" si="12"/>
        <v>1053.6998304589358</v>
      </c>
      <c r="S30" s="9">
        <f t="shared" si="12"/>
        <v>1059.8290968412675</v>
      </c>
      <c r="T30" s="9">
        <f t="shared" si="12"/>
        <v>1069.3058659008834</v>
      </c>
      <c r="U30" s="9">
        <f t="shared" si="12"/>
        <v>1080.0967326265911</v>
      </c>
      <c r="V30" s="9">
        <f t="shared" si="12"/>
        <v>1116.06849457723</v>
      </c>
      <c r="W30" s="9">
        <f t="shared" si="12"/>
        <v>1176.8798395631111</v>
      </c>
      <c r="X30" s="9">
        <f t="shared" si="12"/>
        <v>1420.8695295233967</v>
      </c>
      <c r="Y30" s="9">
        <f t="shared" si="12"/>
        <v>1291.2647993519781</v>
      </c>
      <c r="Z30" s="9">
        <f t="shared" si="12"/>
        <v>1363.2402167682189</v>
      </c>
      <c r="AA30" s="9">
        <f t="shared" si="12"/>
        <v>1536.8893508914982</v>
      </c>
      <c r="AC30">
        <f t="shared" si="5"/>
        <v>4</v>
      </c>
      <c r="AD30" s="61">
        <f t="shared" si="6"/>
        <v>10583.373745311561</v>
      </c>
      <c r="AE30" s="72">
        <f t="shared" si="7"/>
        <v>7.4999999999999997E-2</v>
      </c>
      <c r="AH30">
        <f t="shared" si="8"/>
        <v>18193.804294739046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329.22974909040971</v>
      </c>
      <c r="G31" s="9">
        <f>NPV(Load_ROC!$C$2,H31:AA31)</f>
        <v>10535.351970893111</v>
      </c>
      <c r="H31" s="9">
        <f t="shared" si="11"/>
        <v>745.0784740155359</v>
      </c>
      <c r="I31" s="9">
        <f t="shared" si="11"/>
        <v>789.14717506928628</v>
      </c>
      <c r="J31" s="9">
        <f t="shared" si="11"/>
        <v>745.76167623937204</v>
      </c>
      <c r="K31" s="9">
        <f t="shared" si="11"/>
        <v>862.49242835145594</v>
      </c>
      <c r="L31" s="9">
        <f t="shared" si="11"/>
        <v>877.02318842981981</v>
      </c>
      <c r="M31" s="9">
        <f t="shared" si="11"/>
        <v>949.9466510644902</v>
      </c>
      <c r="N31" s="9">
        <f t="shared" si="11"/>
        <v>971.82097902811495</v>
      </c>
      <c r="O31" s="9">
        <f t="shared" si="11"/>
        <v>1029.4620978906851</v>
      </c>
      <c r="P31" s="9">
        <f t="shared" si="11"/>
        <v>1027.5866491653976</v>
      </c>
      <c r="Q31" s="9">
        <f t="shared" si="11"/>
        <v>1039.1822172221259</v>
      </c>
      <c r="R31" s="9">
        <f t="shared" si="12"/>
        <v>1053.6998304589358</v>
      </c>
      <c r="S31" s="9">
        <f t="shared" si="12"/>
        <v>1059.8290968412675</v>
      </c>
      <c r="T31" s="9">
        <f t="shared" si="12"/>
        <v>1069.2885221508836</v>
      </c>
      <c r="U31" s="9">
        <f t="shared" si="12"/>
        <v>1077.2714357515911</v>
      </c>
      <c r="V31" s="9">
        <f t="shared" si="12"/>
        <v>1090.9133852022301</v>
      </c>
      <c r="W31" s="9">
        <f t="shared" si="12"/>
        <v>1153.0969372193611</v>
      </c>
      <c r="X31" s="9">
        <f t="shared" si="12"/>
        <v>1408.8665803046467</v>
      </c>
      <c r="Y31" s="9">
        <f t="shared" si="12"/>
        <v>1259.676303258228</v>
      </c>
      <c r="Z31" s="9">
        <f t="shared" si="12"/>
        <v>1335.0997636432189</v>
      </c>
      <c r="AA31" s="9">
        <f t="shared" si="12"/>
        <v>1507.2416087039983</v>
      </c>
      <c r="AC31">
        <f t="shared" si="5"/>
        <v>3</v>
      </c>
      <c r="AD31" s="61">
        <f t="shared" si="6"/>
        <v>10535.351970893111</v>
      </c>
      <c r="AE31" s="72">
        <f t="shared" si="7"/>
        <v>3.125E-2</v>
      </c>
      <c r="AH31">
        <f t="shared" si="8"/>
        <v>9131.0720995273641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145.5764790373687</v>
      </c>
      <c r="G32" s="9">
        <f>NPV(Load_ROC!$C$2,H32:AA32)</f>
        <v>11091.541259989997</v>
      </c>
      <c r="H32" s="9">
        <f t="shared" si="11"/>
        <v>735.83366151553582</v>
      </c>
      <c r="I32" s="9">
        <f t="shared" si="11"/>
        <v>779.0881125692863</v>
      </c>
      <c r="J32" s="9">
        <f t="shared" si="11"/>
        <v>735.68220944249708</v>
      </c>
      <c r="K32" s="9">
        <f t="shared" si="11"/>
        <v>853.3322821112215</v>
      </c>
      <c r="L32" s="9">
        <f t="shared" si="11"/>
        <v>867.66324043177303</v>
      </c>
      <c r="M32" s="9">
        <f t="shared" si="11"/>
        <v>940.44462372074031</v>
      </c>
      <c r="N32" s="9">
        <f t="shared" si="11"/>
        <v>962.11488918436498</v>
      </c>
      <c r="O32" s="9">
        <f t="shared" si="11"/>
        <v>1025.7594455469352</v>
      </c>
      <c r="P32" s="9">
        <f t="shared" si="11"/>
        <v>1022.9467272903976</v>
      </c>
      <c r="Q32" s="9">
        <f t="shared" si="11"/>
        <v>1034.9830375346257</v>
      </c>
      <c r="R32" s="9">
        <f t="shared" si="12"/>
        <v>1043.3273382714358</v>
      </c>
      <c r="S32" s="9">
        <f t="shared" si="12"/>
        <v>1050.7066085600172</v>
      </c>
      <c r="T32" s="9">
        <f t="shared" si="12"/>
        <v>1074.1571408032273</v>
      </c>
      <c r="U32" s="9">
        <f t="shared" si="12"/>
        <v>1278.030998251591</v>
      </c>
      <c r="V32" s="9">
        <f t="shared" si="12"/>
        <v>1492.0858715303552</v>
      </c>
      <c r="W32" s="9">
        <f t="shared" si="12"/>
        <v>1274.8060563599861</v>
      </c>
      <c r="X32" s="9">
        <f t="shared" si="12"/>
        <v>1633.5814611640217</v>
      </c>
      <c r="Y32" s="9">
        <f t="shared" si="12"/>
        <v>1586.8350835316655</v>
      </c>
      <c r="Z32" s="9">
        <f t="shared" si="12"/>
        <v>1665.8646357135315</v>
      </c>
      <c r="AA32" s="9">
        <f t="shared" si="12"/>
        <v>1830.8346712039981</v>
      </c>
      <c r="AC32">
        <f t="shared" si="5"/>
        <v>10</v>
      </c>
      <c r="AD32" s="61">
        <f t="shared" si="6"/>
        <v>11091.541259989997</v>
      </c>
      <c r="AE32" s="72">
        <f t="shared" si="7"/>
        <v>1.3125E-2</v>
      </c>
      <c r="AH32">
        <f t="shared" si="8"/>
        <v>3.2102073663496724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545.38676026801772</v>
      </c>
      <c r="G33" s="9">
        <f>NPV(Load_ROC!$C$2,H33:AA33)</f>
        <v>10388.319243200338</v>
      </c>
      <c r="H33" s="9">
        <f t="shared" si="11"/>
        <v>735.83366151553582</v>
      </c>
      <c r="I33" s="9">
        <f t="shared" si="11"/>
        <v>779.0881125692863</v>
      </c>
      <c r="J33" s="9">
        <f t="shared" si="11"/>
        <v>735.68220944249708</v>
      </c>
      <c r="K33" s="9">
        <f t="shared" si="11"/>
        <v>853.3322821112215</v>
      </c>
      <c r="L33" s="9">
        <f t="shared" si="11"/>
        <v>867.66324043177303</v>
      </c>
      <c r="M33" s="9">
        <f t="shared" si="11"/>
        <v>940.44462372074031</v>
      </c>
      <c r="N33" s="9">
        <f t="shared" si="11"/>
        <v>962.04428176248985</v>
      </c>
      <c r="O33" s="9">
        <f t="shared" si="11"/>
        <v>1017.4877990625602</v>
      </c>
      <c r="P33" s="9">
        <f t="shared" si="11"/>
        <v>1016.8795827591476</v>
      </c>
      <c r="Q33" s="9">
        <f t="shared" si="11"/>
        <v>1026.2299047221259</v>
      </c>
      <c r="R33" s="9">
        <f t="shared" si="12"/>
        <v>1038.3046429589358</v>
      </c>
      <c r="S33" s="9">
        <f t="shared" si="12"/>
        <v>1040.7436593412674</v>
      </c>
      <c r="T33" s="9">
        <f t="shared" si="12"/>
        <v>1044.8259674633834</v>
      </c>
      <c r="U33" s="9">
        <f t="shared" si="12"/>
        <v>1050.4279123140909</v>
      </c>
      <c r="V33" s="9">
        <f t="shared" si="12"/>
        <v>1068.8577602022301</v>
      </c>
      <c r="W33" s="9">
        <f t="shared" si="12"/>
        <v>1132.4632419068612</v>
      </c>
      <c r="X33" s="9">
        <f t="shared" si="12"/>
        <v>1359.3040002265216</v>
      </c>
      <c r="Y33" s="9">
        <f t="shared" si="12"/>
        <v>1261.7023911488532</v>
      </c>
      <c r="Z33" s="9">
        <f t="shared" si="12"/>
        <v>1321.0913183307189</v>
      </c>
      <c r="AA33" s="9">
        <f t="shared" si="12"/>
        <v>1493.4789055789984</v>
      </c>
      <c r="AC33">
        <f t="shared" si="5"/>
        <v>2</v>
      </c>
      <c r="AD33" s="61">
        <f t="shared" si="6"/>
        <v>10388.319243200338</v>
      </c>
      <c r="AE33" s="72">
        <f t="shared" si="7"/>
        <v>5.2499999999999998E-2</v>
      </c>
      <c r="AH33">
        <f t="shared" si="8"/>
        <v>24820.425702482691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225.82492718160449</v>
      </c>
      <c r="G34" s="9">
        <f>NPV(Load_ROC!$C$2,H34:AA34)</f>
        <v>10323.425242587635</v>
      </c>
      <c r="H34" s="9">
        <f t="shared" si="11"/>
        <v>735.83366151553582</v>
      </c>
      <c r="I34" s="9">
        <f t="shared" si="11"/>
        <v>779.0881125692863</v>
      </c>
      <c r="J34" s="9">
        <f t="shared" si="11"/>
        <v>735.68220944249708</v>
      </c>
      <c r="K34" s="9">
        <f t="shared" si="11"/>
        <v>853.3322821112215</v>
      </c>
      <c r="L34" s="9">
        <f t="shared" si="11"/>
        <v>867.66324043177303</v>
      </c>
      <c r="M34" s="9">
        <f t="shared" si="11"/>
        <v>940.44462372074031</v>
      </c>
      <c r="N34" s="9">
        <f t="shared" si="11"/>
        <v>962.04554543436484</v>
      </c>
      <c r="O34" s="9">
        <f t="shared" si="11"/>
        <v>1017.4864514063102</v>
      </c>
      <c r="P34" s="9">
        <f t="shared" si="11"/>
        <v>1016.8794069778976</v>
      </c>
      <c r="Q34" s="9">
        <f t="shared" si="11"/>
        <v>1026.2282953471258</v>
      </c>
      <c r="R34" s="9">
        <f t="shared" si="12"/>
        <v>1038.3046429589358</v>
      </c>
      <c r="S34" s="9">
        <f t="shared" si="12"/>
        <v>1040.7436749662675</v>
      </c>
      <c r="T34" s="9">
        <f t="shared" si="12"/>
        <v>1044.8050768383835</v>
      </c>
      <c r="U34" s="9">
        <f t="shared" si="12"/>
        <v>1046.973802939091</v>
      </c>
      <c r="V34" s="9">
        <f t="shared" si="12"/>
        <v>1053.4457133272301</v>
      </c>
      <c r="W34" s="9">
        <f t="shared" si="12"/>
        <v>1116.204679406861</v>
      </c>
      <c r="X34" s="9">
        <f t="shared" si="12"/>
        <v>1348.4310060858966</v>
      </c>
      <c r="Y34" s="9">
        <f t="shared" si="12"/>
        <v>1193.1870972035406</v>
      </c>
      <c r="Z34" s="9">
        <f t="shared" si="12"/>
        <v>1271.915037080719</v>
      </c>
      <c r="AA34" s="9">
        <f t="shared" si="12"/>
        <v>1441.1739446414983</v>
      </c>
      <c r="AC34">
        <f t="shared" si="5"/>
        <v>1</v>
      </c>
      <c r="AD34" s="61">
        <f t="shared" si="6"/>
        <v>10323.425242587635</v>
      </c>
      <c r="AE34" s="72">
        <f t="shared" si="7"/>
        <v>2.1874999999999999E-2</v>
      </c>
      <c r="AH34">
        <f t="shared" si="8"/>
        <v>12386.089475439088</v>
      </c>
    </row>
    <row r="35" spans="1:35" x14ac:dyDescent="0.25">
      <c r="F35" s="3">
        <f>SUM(F8:F34)</f>
        <v>11075.901975226545</v>
      </c>
      <c r="G35" s="3">
        <f>SUMPRODUCT($A8:$A34,G8:G34)</f>
        <v>11075.901975226545</v>
      </c>
      <c r="H35" s="3">
        <f t="shared" ref="H35:AA35" si="13">SUMPRODUCT($A8:$A34,H8:H34)</f>
        <v>746.01031581241091</v>
      </c>
      <c r="I35" s="3">
        <f t="shared" si="13"/>
        <v>791.85589303803647</v>
      </c>
      <c r="J35" s="3">
        <f t="shared" si="13"/>
        <v>744.77822521398139</v>
      </c>
      <c r="K35" s="3">
        <f t="shared" si="13"/>
        <v>871.79738189149498</v>
      </c>
      <c r="L35" s="3">
        <f t="shared" si="13"/>
        <v>886.19285219935102</v>
      </c>
      <c r="M35" s="3">
        <f t="shared" si="13"/>
        <v>970.93880172366971</v>
      </c>
      <c r="N35" s="3">
        <f t="shared" si="13"/>
        <v>1005.7768817124411</v>
      </c>
      <c r="O35" s="3">
        <f t="shared" si="13"/>
        <v>1078.8778660571891</v>
      </c>
      <c r="P35" s="3">
        <f t="shared" si="13"/>
        <v>1087.3204402298506</v>
      </c>
      <c r="Q35" s="3">
        <f t="shared" si="13"/>
        <v>1109.0941825541568</v>
      </c>
      <c r="R35" s="3">
        <f t="shared" si="13"/>
        <v>1131.2859986425294</v>
      </c>
      <c r="S35" s="3">
        <f t="shared" si="13"/>
        <v>1134.1302070365798</v>
      </c>
      <c r="T35" s="3">
        <f t="shared" si="13"/>
        <v>1144.23657447144</v>
      </c>
      <c r="U35" s="3">
        <f t="shared" si="13"/>
        <v>1179.4418740621379</v>
      </c>
      <c r="V35" s="3">
        <f t="shared" si="13"/>
        <v>1231.394322462972</v>
      </c>
      <c r="W35" s="3">
        <f t="shared" si="13"/>
        <v>1259.3958737879643</v>
      </c>
      <c r="X35" s="3">
        <f t="shared" si="13"/>
        <v>1518.6574961835529</v>
      </c>
      <c r="Y35" s="3">
        <f t="shared" si="13"/>
        <v>1400.6036559486579</v>
      </c>
      <c r="Z35" s="3">
        <f t="shared" si="13"/>
        <v>1483.4241637140194</v>
      </c>
      <c r="AA35" s="3">
        <f t="shared" si="13"/>
        <v>1652.2078663541445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43.533515625</v>
      </c>
      <c r="J40" s="7">
        <f>SUMIF(data!$A:$A,$H$2&amp;" "&amp;$F40&amp;" "&amp;$H$3&amp;"_"&amp;J$38,data!$I:$I)/1000</f>
        <v>-28.277085937500001</v>
      </c>
      <c r="K40" s="7">
        <f>SUMIF(data!$A:$A,$H$2&amp;" "&amp;$F40&amp;" "&amp;$H$3&amp;"_"&amp;K$38,data!$I:$I)/1000</f>
        <v>99.290562499999993</v>
      </c>
      <c r="L40" s="7">
        <f>SUMIF(data!$A:$A,$H$2&amp;" "&amp;$F40&amp;" "&amp;$H$3&amp;"_"&amp;L$38,data!$I:$I)/1000</f>
        <v>100.57187890625001</v>
      </c>
      <c r="M40" s="7">
        <f>SUMIF(data!$A:$A,$H$2&amp;" "&amp;$F40&amp;" "&amp;$H$3&amp;"_"&amp;M$38,data!$I:$I)/1000</f>
        <v>182.58607421875001</v>
      </c>
      <c r="N40" s="7">
        <f>SUMIF(data!$A:$A,$H$2&amp;" "&amp;$F40&amp;" "&amp;$H$3&amp;"_"&amp;N$38,data!$I:$I)/1000</f>
        <v>247.7165078125</v>
      </c>
      <c r="O40" s="7">
        <f>SUMIF(data!$A:$A,$H$2&amp;" "&amp;$F40&amp;" "&amp;$H$3&amp;"_"&amp;O$38,data!$I:$I)/1000</f>
        <v>317.471265625</v>
      </c>
      <c r="P40" s="7">
        <f>SUMIF(data!$A:$A,$H$2&amp;" "&amp;$F40&amp;" "&amp;$H$3&amp;"_"&amp;P$38,data!$I:$I)/1000</f>
        <v>385.47440625000002</v>
      </c>
      <c r="Q40" s="7">
        <f>SUMIF(data!$A:$A,$H$2&amp;" "&amp;$F40&amp;" "&amp;$H$3&amp;"_"&amp;Q$38,data!$I:$I)/1000</f>
        <v>449.52491406249999</v>
      </c>
      <c r="R40" s="7">
        <f>SUMIF(data!$A:$A,$H$2&amp;" "&amp;$F40&amp;" "&amp;$H$3&amp;"_"&amp;R$38,data!$I:$I)/1000</f>
        <v>512.58798437500002</v>
      </c>
      <c r="S40" s="7">
        <f>SUMIF(data!$A:$A,$H$2&amp;" "&amp;$F40&amp;" "&amp;$H$3&amp;"_"&amp;S$38,data!$I:$I)/1000</f>
        <v>496.31363281249997</v>
      </c>
      <c r="T40" s="7">
        <f>SUMIF(data!$A:$A,$H$2&amp;" "&amp;$F40&amp;" "&amp;$H$3&amp;"_"&amp;T$38,data!$I:$I)/1000</f>
        <v>483.66287499999999</v>
      </c>
      <c r="U40" s="7">
        <f>SUMIF(data!$A:$A,$H$2&amp;" "&amp;$F40&amp;" "&amp;$H$3&amp;"_"&amp;U$38,data!$I:$I)/1000</f>
        <v>470.54160937500001</v>
      </c>
      <c r="V40" s="7">
        <f>SUMIF(data!$A:$A,$H$2&amp;" "&amp;$F40&amp;" "&amp;$H$3&amp;"_"&amp;V$38,data!$I:$I)/1000</f>
        <v>460.62474218749998</v>
      </c>
      <c r="W40" s="7">
        <f>SUMIF(data!$A:$A,$H$2&amp;" "&amp;$F40&amp;" "&amp;$H$3&amp;"_"&amp;W$38,data!$I:$I)/1000</f>
        <v>541.58325781250005</v>
      </c>
      <c r="X40" s="7">
        <f>SUMIF(data!$A:$A,$H$2&amp;" "&amp;$F40&amp;" "&amp;$H$3&amp;"_"&amp;X$38,data!$I:$I)/1000</f>
        <v>502.28544531249997</v>
      </c>
      <c r="Y40" s="7">
        <f>SUMIF(data!$A:$A,$H$2&amp;" "&amp;$F40&amp;" "&amp;$H$3&amp;"_"&amp;Y$38,data!$I:$I)/1000</f>
        <v>489.70866796874998</v>
      </c>
      <c r="Z40" s="7">
        <f>SUMIF(data!$A:$A,$H$2&amp;" "&amp;$F40&amp;" "&amp;$H$3&amp;"_"&amp;Z$38,data!$I:$I)/1000</f>
        <v>566.54943359375</v>
      </c>
      <c r="AA40" s="7">
        <f>SUMIF(data!$A:$A,$H$2&amp;" "&amp;$F40&amp;" "&amp;$H$3&amp;"_"&amp;AA$38,data!$I:$I)/1000</f>
        <v>675.41375000000005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43.533515625</v>
      </c>
      <c r="J41" s="7">
        <f>SUMIF(data!$A:$A,$H$2&amp;" "&amp;$F41&amp;" "&amp;$H$3&amp;"_"&amp;J$38,data!$I:$I)/1000</f>
        <v>-9.9311015625000003</v>
      </c>
      <c r="K41" s="7">
        <f>SUMIF(data!$A:$A,$H$2&amp;" "&amp;$F41&amp;" "&amp;$H$3&amp;"_"&amp;K$38,data!$I:$I)/1000</f>
        <v>88.725785156249998</v>
      </c>
      <c r="L41" s="7">
        <f>SUMIF(data!$A:$A,$H$2&amp;" "&amp;$F41&amp;" "&amp;$H$3&amp;"_"&amp;L$38,data!$I:$I)/1000</f>
        <v>90.676722656250007</v>
      </c>
      <c r="M41" s="7">
        <f>SUMIF(data!$A:$A,$H$2&amp;" "&amp;$F41&amp;" "&amp;$H$3&amp;"_"&amp;M$38,data!$I:$I)/1000</f>
        <v>149.62955859375001</v>
      </c>
      <c r="N41" s="7">
        <f>SUMIF(data!$A:$A,$H$2&amp;" "&amp;$F41&amp;" "&amp;$H$3&amp;"_"&amp;N$38,data!$I:$I)/1000</f>
        <v>189.22593749999999</v>
      </c>
      <c r="O41" s="7">
        <f>SUMIF(data!$A:$A,$H$2&amp;" "&amp;$F41&amp;" "&amp;$H$3&amp;"_"&amp;O$38,data!$I:$I)/1000</f>
        <v>234.52981249999999</v>
      </c>
      <c r="P41" s="7">
        <f>SUMIF(data!$A:$A,$H$2&amp;" "&amp;$F41&amp;" "&amp;$H$3&amp;"_"&amp;P$38,data!$I:$I)/1000</f>
        <v>279.03279687499997</v>
      </c>
      <c r="Q41" s="7">
        <f>SUMIF(data!$A:$A,$H$2&amp;" "&amp;$F41&amp;" "&amp;$H$3&amp;"_"&amp;Q$38,data!$I:$I)/1000</f>
        <v>320.96772656249999</v>
      </c>
      <c r="R41" s="7">
        <f>SUMIF(data!$A:$A,$H$2&amp;" "&amp;$F41&amp;" "&amp;$H$3&amp;"_"&amp;R$38,data!$I:$I)/1000</f>
        <v>362.26420312499999</v>
      </c>
      <c r="S41" s="7">
        <f>SUMIF(data!$A:$A,$H$2&amp;" "&amp;$F41&amp;" "&amp;$H$3&amp;"_"&amp;S$38,data!$I:$I)/1000</f>
        <v>353.62338281249998</v>
      </c>
      <c r="T41" s="7">
        <f>SUMIF(data!$A:$A,$H$2&amp;" "&amp;$F41&amp;" "&amp;$H$3&amp;"_"&amp;T$38,data!$I:$I)/1000</f>
        <v>347.70840625</v>
      </c>
      <c r="U41" s="7">
        <f>SUMIF(data!$A:$A,$H$2&amp;" "&amp;$F41&amp;" "&amp;$H$3&amp;"_"&amp;U$38,data!$I:$I)/1000</f>
        <v>340.866921875</v>
      </c>
      <c r="V41" s="7">
        <f>SUMIF(data!$A:$A,$H$2&amp;" "&amp;$F41&amp;" "&amp;$H$3&amp;"_"&amp;V$38,data!$I:$I)/1000</f>
        <v>336.13958593749999</v>
      </c>
      <c r="W41" s="7">
        <f>SUMIF(data!$A:$A,$H$2&amp;" "&amp;$F41&amp;" "&amp;$H$3&amp;"_"&amp;W$38,data!$I:$I)/1000</f>
        <v>407.25307031249997</v>
      </c>
      <c r="X41" s="7">
        <f>SUMIF(data!$A:$A,$H$2&amp;" "&amp;$F41&amp;" "&amp;$H$3&amp;"_"&amp;X$38,data!$I:$I)/1000</f>
        <v>372.21475781250001</v>
      </c>
      <c r="Y41" s="7">
        <f>SUMIF(data!$A:$A,$H$2&amp;" "&amp;$F41&amp;" "&amp;$H$3&amp;"_"&amp;Y$38,data!$I:$I)/1000</f>
        <v>364.48551171874999</v>
      </c>
      <c r="Z41" s="7">
        <f>SUMIF(data!$A:$A,$H$2&amp;" "&amp;$F41&amp;" "&amp;$H$3&amp;"_"&amp;Z$38,data!$I:$I)/1000</f>
        <v>413.62005859375</v>
      </c>
      <c r="AA41" s="7">
        <f>SUMIF(data!$A:$A,$H$2&amp;" "&amp;$F41&amp;" "&amp;$H$3&amp;"_"&amp;AA$38,data!$I:$I)/1000</f>
        <v>528.59768750000001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43.533515625</v>
      </c>
      <c r="J42" s="7">
        <f>SUMIF(data!$A:$A,$H$2&amp;" "&amp;$F42&amp;" "&amp;$H$3&amp;"_"&amp;J$38,data!$I:$I)/1000</f>
        <v>-11.724765625</v>
      </c>
      <c r="K42" s="7">
        <f>SUMIF(data!$A:$A,$H$2&amp;" "&amp;$F42&amp;" "&amp;$H$3&amp;"_"&amp;K$38,data!$I:$I)/1000</f>
        <v>89.758691406249994</v>
      </c>
      <c r="L42" s="7">
        <f>SUMIF(data!$A:$A,$H$2&amp;" "&amp;$F42&amp;" "&amp;$H$3&amp;"_"&amp;L$38,data!$I:$I)/1000</f>
        <v>91.644160156249995</v>
      </c>
      <c r="M42" s="7">
        <f>SUMIF(data!$A:$A,$H$2&amp;" "&amp;$F42&amp;" "&amp;$H$3&amp;"_"&amp;M$38,data!$I:$I)/1000</f>
        <v>162.34663671875001</v>
      </c>
      <c r="N42" s="7">
        <f>SUMIF(data!$A:$A,$H$2&amp;" "&amp;$F42&amp;" "&amp;$H$3&amp;"_"&amp;N$38,data!$I:$I)/1000</f>
        <v>214.77449218749999</v>
      </c>
      <c r="O42" s="7">
        <f>SUMIF(data!$A:$A,$H$2&amp;" "&amp;$F42&amp;" "&amp;$H$3&amp;"_"&amp;O$38,data!$I:$I)/1000</f>
        <v>272.37092187500002</v>
      </c>
      <c r="P42" s="7">
        <f>SUMIF(data!$A:$A,$H$2&amp;" "&amp;$F42&amp;" "&amp;$H$3&amp;"_"&amp;P$38,data!$I:$I)/1000</f>
        <v>328.6531875</v>
      </c>
      <c r="Q42" s="7">
        <f>SUMIF(data!$A:$A,$H$2&amp;" "&amp;$F42&amp;" "&amp;$H$3&amp;"_"&amp;Q$38,data!$I:$I)/1000</f>
        <v>381.6650390625</v>
      </c>
      <c r="R42" s="7">
        <f>SUMIF(data!$A:$A,$H$2&amp;" "&amp;$F42&amp;" "&amp;$H$3&amp;"_"&amp;R$38,data!$I:$I)/1000</f>
        <v>433.85589062499997</v>
      </c>
      <c r="S42" s="7">
        <f>SUMIF(data!$A:$A,$H$2&amp;" "&amp;$F42&amp;" "&amp;$H$3&amp;"_"&amp;S$38,data!$I:$I)/1000</f>
        <v>421.52472656250001</v>
      </c>
      <c r="T42" s="7">
        <f>SUMIF(data!$A:$A,$H$2&amp;" "&amp;$F42&amp;" "&amp;$H$3&amp;"_"&amp;T$38,data!$I:$I)/1000</f>
        <v>412.35725000000002</v>
      </c>
      <c r="U42" s="7">
        <f>SUMIF(data!$A:$A,$H$2&amp;" "&amp;$F42&amp;" "&amp;$H$3&amp;"_"&amp;U$38,data!$I:$I)/1000</f>
        <v>402.504765625</v>
      </c>
      <c r="V42" s="7">
        <f>SUMIF(data!$A:$A,$H$2&amp;" "&amp;$F42&amp;" "&amp;$H$3&amp;"_"&amp;V$38,data!$I:$I)/1000</f>
        <v>395.29971093749998</v>
      </c>
      <c r="W42" s="7">
        <f>SUMIF(data!$A:$A,$H$2&amp;" "&amp;$F42&amp;" "&amp;$H$3&amp;"_"&amp;W$38,data!$I:$I)/1000</f>
        <v>543.0846953125</v>
      </c>
      <c r="X42" s="7">
        <f>SUMIF(data!$A:$A,$H$2&amp;" "&amp;$F42&amp;" "&amp;$H$3&amp;"_"&amp;X$38,data!$I:$I)/1000</f>
        <v>505.73550781249997</v>
      </c>
      <c r="Y42" s="7">
        <f>SUMIF(data!$A:$A,$H$2&amp;" "&amp;$F42&amp;" "&amp;$H$3&amp;"_"&amp;Y$38,data!$I:$I)/1000</f>
        <v>494.69948046874998</v>
      </c>
      <c r="Z42" s="7">
        <f>SUMIF(data!$A:$A,$H$2&amp;" "&amp;$F42&amp;" "&amp;$H$3&amp;"_"&amp;Z$38,data!$I:$I)/1000</f>
        <v>556.94177734375</v>
      </c>
      <c r="AA42" s="7">
        <f>SUMIF(data!$A:$A,$H$2&amp;" "&amp;$F42&amp;" "&amp;$H$3&amp;"_"&amp;AA$38,data!$I:$I)/1000</f>
        <v>668.337625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112.44716406249999</v>
      </c>
      <c r="K43" s="7">
        <f>SUMIF(data!$A:$A,$H$2&amp;" "&amp;$F43&amp;" "&amp;$H$3&amp;"_"&amp;K$38,data!$N:$N)/1000</f>
        <v>112.8810859375</v>
      </c>
      <c r="L43" s="7">
        <f>SUMIF(data!$A:$A,$H$2&amp;" "&amp;$F43&amp;" "&amp;$H$3&amp;"_"&amp;L$38,data!$N:$N)/1000</f>
        <v>118.08451562499999</v>
      </c>
      <c r="M43" s="7">
        <f>SUMIF(data!$A:$A,$H$2&amp;" "&amp;$F43&amp;" "&amp;$H$3&amp;"_"&amp;M$38,data!$N:$N)/1000</f>
        <v>136.466744140625</v>
      </c>
      <c r="N43" s="7">
        <f>SUMIF(data!$A:$A,$H$2&amp;" "&amp;$F43&amp;" "&amp;$H$3&amp;"_"&amp;N$38,data!$N:$N)/1000</f>
        <v>135.13090478515625</v>
      </c>
      <c r="O43" s="7">
        <f>SUMIF(data!$A:$A,$H$2&amp;" "&amp;$F43&amp;" "&amp;$H$3&amp;"_"&amp;O$38,data!$N:$N)/1000</f>
        <v>201.59104296875</v>
      </c>
      <c r="P43" s="7">
        <f>SUMIF(data!$A:$A,$H$2&amp;" "&amp;$F43&amp;" "&amp;$H$3&amp;"_"&amp;P$38,data!$N:$N)/1000</f>
        <v>135.02858203125001</v>
      </c>
      <c r="Q43" s="7">
        <f>SUMIF(data!$A:$A,$H$2&amp;" "&amp;$F43&amp;" "&amp;$H$3&amp;"_"&amp;Q$38,data!$N:$N)/1000</f>
        <v>99.604117187499995</v>
      </c>
      <c r="R43" s="7">
        <f>SUMIF(data!$A:$A,$H$2&amp;" "&amp;$F43&amp;" "&amp;$H$3&amp;"_"&amp;R$38,data!$N:$N)/1000</f>
        <v>40.437578125000002</v>
      </c>
      <c r="S43" s="7">
        <f>SUMIF(data!$A:$A,$H$2&amp;" "&amp;$F43&amp;" "&amp;$H$3&amp;"_"&amp;S$38,data!$N:$N)/1000</f>
        <v>74.898175781250004</v>
      </c>
      <c r="T43" s="7">
        <f>SUMIF(data!$A:$A,$H$2&amp;" "&amp;$F43&amp;" "&amp;$H$3&amp;"_"&amp;T$38,data!$N:$N)/1000</f>
        <v>154.01303173828126</v>
      </c>
      <c r="U43" s="7">
        <f>SUMIF(data!$A:$A,$H$2&amp;" "&amp;$F43&amp;" "&amp;$H$3&amp;"_"&amp;U$38,data!$N:$N)/1000</f>
        <v>115.98390234375</v>
      </c>
      <c r="V43" s="7">
        <f>SUMIF(data!$A:$A,$H$2&amp;" "&amp;$F43&amp;" "&amp;$H$3&amp;"_"&amp;V$38,data!$N:$N)/1000</f>
        <v>68.655265624999998</v>
      </c>
      <c r="W43" s="7">
        <f>SUMIF(data!$A:$A,$H$2&amp;" "&amp;$F43&amp;" "&amp;$H$3&amp;"_"&amp;W$38,data!$N:$N)/1000</f>
        <v>166.24660937499999</v>
      </c>
      <c r="X43" s="7">
        <f>SUMIF(data!$A:$A,$H$2&amp;" "&amp;$F43&amp;" "&amp;$H$3&amp;"_"&amp;X$38,data!$N:$N)/1000</f>
        <v>164.739953125</v>
      </c>
      <c r="Y43" s="7">
        <f>SUMIF(data!$A:$A,$H$2&amp;" "&amp;$F43&amp;" "&amp;$H$3&amp;"_"&amp;Y$38,data!$N:$N)/1000</f>
        <v>161.63078125000001</v>
      </c>
      <c r="Z43" s="7">
        <f>SUMIF(data!$A:$A,$H$2&amp;" "&amp;$F43&amp;" "&amp;$H$3&amp;"_"&amp;Z$38,data!$N:$N)/1000</f>
        <v>143.60952734374999</v>
      </c>
      <c r="AA43" s="7">
        <f>SUMIF(data!$A:$A,$H$2&amp;" "&amp;$F43&amp;" "&amp;$H$3&amp;"_"&amp;AA$38,data!$N:$N)/1000</f>
        <v>184.37071484374999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115.6230234375</v>
      </c>
      <c r="J44" s="7">
        <f>SUMIF(data!$A:$A,$H$2&amp;" "&amp;$F44&amp;" "&amp;$H$3&amp;"_"&amp;J$38,data!$H:$H)/1000</f>
        <v>141.86405419921874</v>
      </c>
      <c r="K44" s="7">
        <f>SUMIF(data!$A:$A,$H$2&amp;" "&amp;$F44&amp;" "&amp;$H$3&amp;"_"&amp;K$38,data!$H:$H)/1000</f>
        <v>155.41842919921876</v>
      </c>
      <c r="L44" s="7">
        <f>SUMIF(data!$A:$A,$H$2&amp;" "&amp;$F44&amp;" "&amp;$H$3&amp;"_"&amp;L$38,data!$H:$H)/1000</f>
        <v>164.25040771484376</v>
      </c>
      <c r="M44" s="7">
        <f>SUMIF(data!$A:$A,$H$2&amp;" "&amp;$F44&amp;" "&amp;$H$3&amp;"_"&amp;M$38,data!$H:$H)/1000</f>
        <v>183.66776367187501</v>
      </c>
      <c r="N44" s="7">
        <f>SUMIF(data!$A:$A,$H$2&amp;" "&amp;$F44&amp;" "&amp;$H$3&amp;"_"&amp;N$38,data!$H:$H)/1000</f>
        <v>216.40969921875001</v>
      </c>
      <c r="O44" s="7">
        <f>SUMIF(data!$A:$A,$H$2&amp;" "&amp;$F44&amp;" "&amp;$H$3&amp;"_"&amp;O$38,data!$H:$H)/1000</f>
        <v>247.50408593750001</v>
      </c>
      <c r="P44" s="7">
        <f>SUMIF(data!$A:$A,$H$2&amp;" "&amp;$F44&amp;" "&amp;$H$3&amp;"_"&amp;P$38,data!$H:$H)/1000</f>
        <v>250.96982812499999</v>
      </c>
      <c r="Q44" s="7">
        <f>SUMIF(data!$A:$A,$H$2&amp;" "&amp;$F44&amp;" "&amp;$H$3&amp;"_"&amp;Q$38,data!$H:$H)/1000</f>
        <v>231.29376562499999</v>
      </c>
      <c r="R44" s="7">
        <f>SUMIF(data!$A:$A,$H$2&amp;" "&amp;$F44&amp;" "&amp;$H$3&amp;"_"&amp;R$38,data!$H:$H)/1000</f>
        <v>209.00298437500001</v>
      </c>
      <c r="S44" s="7">
        <f>SUMIF(data!$A:$A,$H$2&amp;" "&amp;$F44&amp;" "&amp;$H$3&amp;"_"&amp;S$38,data!$H:$H)/1000</f>
        <v>191.93565624999999</v>
      </c>
      <c r="T44" s="7">
        <f>SUMIF(data!$A:$A,$H$2&amp;" "&amp;$F44&amp;" "&amp;$H$3&amp;"_"&amp;T$38,data!$H:$H)/1000</f>
        <v>178.21965625000001</v>
      </c>
      <c r="U44" s="7">
        <f>SUMIF(data!$A:$A,$H$2&amp;" "&amp;$F44&amp;" "&amp;$H$3&amp;"_"&amp;U$38,data!$H:$H)/1000</f>
        <v>154.30812499999999</v>
      </c>
      <c r="V44" s="7">
        <f>SUMIF(data!$A:$A,$H$2&amp;" "&amp;$F44&amp;" "&amp;$H$3&amp;"_"&amp;V$38,data!$H:$H)/1000</f>
        <v>129.93414453125001</v>
      </c>
      <c r="W44" s="7">
        <f>SUMIF(data!$A:$A,$H$2&amp;" "&amp;$F44&amp;" "&amp;$H$3&amp;"_"&amp;W$38,data!$H:$H)/1000</f>
        <v>154.05201953125001</v>
      </c>
      <c r="X44" s="7">
        <f>SUMIF(data!$A:$A,$H$2&amp;" "&amp;$F44&amp;" "&amp;$H$3&amp;"_"&amp;X$38,data!$H:$H)/1000</f>
        <v>130.57172265624999</v>
      </c>
      <c r="Y44" s="7">
        <f>SUMIF(data!$A:$A,$H$2&amp;" "&amp;$F44&amp;" "&amp;$H$3&amp;"_"&amp;Y$38,data!$H:$H)/1000</f>
        <v>105.37264453125</v>
      </c>
      <c r="Z44" s="7">
        <f>SUMIF(data!$A:$A,$H$2&amp;" "&amp;$F44&amp;" "&amp;$H$3&amp;"_"&amp;Z$38,data!$H:$H)/1000</f>
        <v>73.8241484375</v>
      </c>
      <c r="AA44" s="7">
        <f>SUMIF(data!$A:$A,$H$2&amp;" "&amp;$F44&amp;" "&amp;$H$3&amp;"_"&amp;AA$38,data!$H:$H)/1000</f>
        <v>56.657611328125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35.743078125000011</v>
      </c>
      <c r="J45" s="8">
        <f t="shared" si="15"/>
        <v>-41.141655761718752</v>
      </c>
      <c r="K45" s="8">
        <f t="shared" si="15"/>
        <v>47.22134814453122</v>
      </c>
      <c r="L45" s="8">
        <f t="shared" si="15"/>
        <v>45.47826806640623</v>
      </c>
      <c r="M45" s="8">
        <f t="shared" si="15"/>
        <v>115.14561718749999</v>
      </c>
      <c r="N45" s="8">
        <f t="shared" si="15"/>
        <v>133.49569775390626</v>
      </c>
      <c r="O45" s="8">
        <f t="shared" si="15"/>
        <v>226.45787890625002</v>
      </c>
      <c r="P45" s="8">
        <f t="shared" si="15"/>
        <v>212.71194140624999</v>
      </c>
      <c r="Q45" s="8">
        <f t="shared" si="15"/>
        <v>249.97539062499999</v>
      </c>
      <c r="R45" s="8">
        <f t="shared" si="15"/>
        <v>265.29048437500001</v>
      </c>
      <c r="S45" s="8">
        <f t="shared" si="15"/>
        <v>304.48724609375006</v>
      </c>
      <c r="T45" s="8">
        <f t="shared" si="15"/>
        <v>388.15062548828126</v>
      </c>
      <c r="U45" s="8">
        <f t="shared" si="15"/>
        <v>364.18054296874993</v>
      </c>
      <c r="V45" s="8">
        <f t="shared" si="15"/>
        <v>334.02083203124994</v>
      </c>
      <c r="W45" s="8">
        <f t="shared" si="15"/>
        <v>555.27928515625001</v>
      </c>
      <c r="X45" s="8">
        <f t="shared" si="15"/>
        <v>539.90373828124996</v>
      </c>
      <c r="Y45" s="8">
        <f t="shared" si="15"/>
        <v>550.95761718749998</v>
      </c>
      <c r="Z45" s="8">
        <f t="shared" si="15"/>
        <v>626.72715625000001</v>
      </c>
      <c r="AA45" s="8">
        <f t="shared" si="15"/>
        <v>796.050728515625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12.369748046874999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198.1268125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4.1690756835937499</v>
      </c>
      <c r="U47" s="7">
        <f>SUMIF(data!$A:$A,$H$2&amp;" "&amp;$F47&amp;" "&amp;$H$3&amp;"_"&amp;U$38,data!$K:$K)/1000</f>
        <v>234.41946874999999</v>
      </c>
      <c r="V47" s="7">
        <f>SUMIF(data!$A:$A,$H$2&amp;" "&amp;$F47&amp;" "&amp;$H$3&amp;"_"&amp;V$38,data!$K:$K)/1000</f>
        <v>476.12156249999998</v>
      </c>
      <c r="W47" s="7">
        <f>SUMIF(data!$A:$A,$H$2&amp;" "&amp;$F47&amp;" "&amp;$H$3&amp;"_"&amp;W$38,data!$K:$K)/1000</f>
        <v>149.502234375</v>
      </c>
      <c r="X47" s="7">
        <f>SUMIF(data!$A:$A,$H$2&amp;" "&amp;$F47&amp;" "&amp;$H$3&amp;"_"&amp;X$38,data!$K:$K)/1000</f>
        <v>324.68681249999997</v>
      </c>
      <c r="Y47" s="7">
        <f>SUMIF(data!$A:$A,$H$2&amp;" "&amp;$F47&amp;" "&amp;$H$3&amp;"_"&amp;Y$38,data!$K:$K)/1000</f>
        <v>462.13931250000002</v>
      </c>
      <c r="Z47" s="7">
        <f>SUMIF(data!$A:$A,$H$2&amp;" "&amp;$F47&amp;" "&amp;$H$3&amp;"_"&amp;Z$38,data!$K:$K)/1000</f>
        <v>469.24946875000001</v>
      </c>
      <c r="AA47" s="7">
        <f>SUMIF(data!$A:$A,$H$2&amp;" "&amp;$F47&amp;" "&amp;$H$3&amp;"_"&amp;AA$38,data!$K:$K)/1000</f>
        <v>474.50946875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830.67644069428627</v>
      </c>
      <c r="J48" s="8">
        <f>J39+J40+J43-J44+J46+J47+Load_ROC!F$5</f>
        <v>780.93362838780968</v>
      </c>
      <c r="K48" s="8">
        <f>K39+K40+K43-K44+K46+K47+Load_ROC!G$5</f>
        <v>935.41292078309652</v>
      </c>
      <c r="L48" s="8">
        <f>L39+L40+L43-L44+L46+L47+Load_ROC!H$5</f>
        <v>950.17259638880432</v>
      </c>
      <c r="M48" s="8">
        <f>M39+M40+M43-M44+M46+M47+Load_ROC!I$5</f>
        <v>1047.7044386621465</v>
      </c>
      <c r="N48" s="8">
        <f>N39+N40+N43-N44+N46+N47+Load_ROC!J$5</f>
        <v>1096.8438340085836</v>
      </c>
      <c r="O48" s="8">
        <f>O39+O40+O43-O44+O46+O47+Load_ROC!K$5</f>
        <v>1225.235179921935</v>
      </c>
      <c r="P48" s="8">
        <f>P39+P40+P43-P44+P46+P47+Load_ROC!L$5</f>
        <v>1228.9512780716477</v>
      </c>
      <c r="Q48" s="8">
        <f>Q39+Q40+Q43-Q44+Q46+Q47+Load_ROC!M$5</f>
        <v>1262.858037534626</v>
      </c>
      <c r="R48" s="8">
        <f>R39+R40+R43-R44+R46+R47+Load_ROC!N$5</f>
        <v>1273.9678226464357</v>
      </c>
      <c r="S48" s="8">
        <f>S39+S40+S43-S44+S46+S47+Load_ROC!O$5</f>
        <v>1295.5662882475174</v>
      </c>
      <c r="T48" s="8">
        <f>T39+T40+T43-T44+T46+T47+Load_ROC!P$5</f>
        <v>1366.8234030102585</v>
      </c>
      <c r="U48" s="8">
        <f>U39+U40+U43-U44+U46+U47+Load_ROC!Q$5</f>
        <v>1555.3721818453409</v>
      </c>
      <c r="V48" s="8">
        <f>V39+V40+V43-V44+V46+V47+Load_ROC!R$5</f>
        <v>1750.8981391084799</v>
      </c>
      <c r="W48" s="8">
        <f>W39+W40+W43-W44+W46+W47+Load_ROC!S$5</f>
        <v>1573.968753625611</v>
      </c>
      <c r="X48" s="8">
        <f>X39+X40+X43-X44+X46+X47+Load_ROC!T$5</f>
        <v>1914.0102013983969</v>
      </c>
      <c r="Y48" s="8">
        <f>Y39+Y40+Y43-Y44+Y46+Y47+Load_ROC!U$5</f>
        <v>1847.2005337269779</v>
      </c>
      <c r="Z48" s="8">
        <f>Z39+Z40+Z43-Z44+Z46+Z47+Load_ROC!V$5</f>
        <v>1931.9416347369688</v>
      </c>
      <c r="AA48" s="8">
        <f>AA39+AA40+AA43-AA44+AA46+AA47+Load_ROC!W$5</f>
        <v>2090.4053684696237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830.67644069428627</v>
      </c>
      <c r="J49" s="8">
        <f>J39+J41+J43-J44+J46+J47+Load_ROC!F$5</f>
        <v>799.27961276280962</v>
      </c>
      <c r="K49" s="8">
        <f>K39+K41+K43-K44+K46+K47+Load_ROC!G$5</f>
        <v>924.84814343934647</v>
      </c>
      <c r="L49" s="8">
        <f>L39+L41+L43-L44+L46+L47+Load_ROC!H$5</f>
        <v>940.27744013880431</v>
      </c>
      <c r="M49" s="8">
        <f>M39+M41+M43-M44+M46+M47+Load_ROC!I$5</f>
        <v>1014.7479230371465</v>
      </c>
      <c r="N49" s="8">
        <f>N39+N41+N43-N44+N46+N47+Load_ROC!J$5</f>
        <v>1038.3532636960836</v>
      </c>
      <c r="O49" s="8">
        <f>O39+O41+O43-O44+O46+O47+Load_ROC!K$5</f>
        <v>1142.2937267969351</v>
      </c>
      <c r="P49" s="8">
        <f>P39+P41+P43-P44+P46+P47+Load_ROC!L$5</f>
        <v>1122.5096686966476</v>
      </c>
      <c r="Q49" s="8">
        <f>Q39+Q41+Q43-Q44+Q46+Q47+Load_ROC!M$5</f>
        <v>1134.3008500346259</v>
      </c>
      <c r="R49" s="8">
        <f>R39+R41+R43-R44+R46+R47+Load_ROC!N$5</f>
        <v>1123.6440413964358</v>
      </c>
      <c r="S49" s="8">
        <f>S39+S41+S43-S44+S46+S47+Load_ROC!O$5</f>
        <v>1152.8760382475175</v>
      </c>
      <c r="T49" s="8">
        <f>T39+T41+T43-T44+T46+T47+Load_ROC!P$5</f>
        <v>1230.8689342602584</v>
      </c>
      <c r="U49" s="8">
        <f>U39+U41+U43-U44+U46+U47+Load_ROC!Q$5</f>
        <v>1425.6974943453411</v>
      </c>
      <c r="V49" s="8">
        <f>V39+V41+V43-V44+V46+V47+Load_ROC!R$5</f>
        <v>1626.4129828584801</v>
      </c>
      <c r="W49" s="8">
        <f>W39+W41+W43-W44+W46+W47+Load_ROC!S$5</f>
        <v>1439.6385661256111</v>
      </c>
      <c r="X49" s="8">
        <f>X39+X41+X43-X44+X46+X47+Load_ROC!T$5</f>
        <v>1783.9395138983969</v>
      </c>
      <c r="Y49" s="8">
        <f>Y39+Y41+Y43-Y44+Y46+Y47+Load_ROC!U$5</f>
        <v>1721.9773774769783</v>
      </c>
      <c r="Z49" s="8">
        <f>Z39+Z41+Z43-Z44+Z46+Z47+Load_ROC!V$5</f>
        <v>1779.0122597369691</v>
      </c>
      <c r="AA49" s="8">
        <f>AA39+AA41+AA43-AA44+AA46+AA47+Load_ROC!W$5</f>
        <v>1943.5893059696234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830.67644069428627</v>
      </c>
      <c r="J50" s="8">
        <f>J39+J45+J46+J47+Load_ROC!F$5</f>
        <v>797.48594870030956</v>
      </c>
      <c r="K50" s="8">
        <f>K39+K45+K46+K47+Load_ROC!G$5</f>
        <v>925.88104968934647</v>
      </c>
      <c r="L50" s="8">
        <f>L39+L45+L46+L47+Load_ROC!H$5</f>
        <v>941.24487763880427</v>
      </c>
      <c r="M50" s="8">
        <f>M39+M45+M46+M47+Load_ROC!I$5</f>
        <v>1027.4650011621466</v>
      </c>
      <c r="N50" s="8">
        <f>N39+N45+N46+N47+Load_ROC!J$5</f>
        <v>1063.9018183835838</v>
      </c>
      <c r="O50" s="8">
        <f>O39+O45+O46+O47+Load_ROC!K$5</f>
        <v>1180.1348361719351</v>
      </c>
      <c r="P50" s="8">
        <f>P39+P45+P46+P47+Load_ROC!L$5</f>
        <v>1172.1300593216476</v>
      </c>
      <c r="Q50" s="8">
        <f>Q39+Q45+Q46+Q47+Load_ROC!M$5</f>
        <v>1194.9981625346259</v>
      </c>
      <c r="R50" s="8">
        <f>R39+R45+R46+R47+Load_ROC!N$5</f>
        <v>1195.2357288964358</v>
      </c>
      <c r="S50" s="8">
        <f>S39+S45+S46+S47+Load_ROC!O$5</f>
        <v>1220.7773819975175</v>
      </c>
      <c r="T50" s="8">
        <f>T39+T45+T46+T47+Load_ROC!P$5</f>
        <v>1295.5177780102586</v>
      </c>
      <c r="U50" s="8">
        <f>U39+U45+U46+U47+Load_ROC!Q$5</f>
        <v>1487.3353380953408</v>
      </c>
      <c r="V50" s="8">
        <f>V39+V45+V46+V47+Load_ROC!R$5</f>
        <v>1685.5731078584799</v>
      </c>
      <c r="W50" s="8">
        <f>W39+W45+W46+W47+Load_ROC!S$5</f>
        <v>1575.4701911256111</v>
      </c>
      <c r="X50" s="8">
        <f>X39+X45+X46+X47+Load_ROC!T$5</f>
        <v>1917.4602638983965</v>
      </c>
      <c r="Y50" s="8">
        <f>Y39+Y45+Y46+Y47+Load_ROC!U$5</f>
        <v>1852.1913462269781</v>
      </c>
      <c r="Z50" s="8">
        <f>Z39+Z45+Z46+Z47+Load_ROC!V$5</f>
        <v>1922.333978486969</v>
      </c>
      <c r="AA50" s="8">
        <f>AA39+AA45+AA46+AA47+Load_ROC!W$5</f>
        <v>2083.3292434696232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43.533515625</v>
      </c>
      <c r="J53" s="7">
        <f>SUMIF(data!$A:$A,$H$2&amp;" "&amp;$F53&amp;" "&amp;$H$3&amp;"_"&amp;J$38,data!$I:$I)/1000</f>
        <v>-28.277085937500001</v>
      </c>
      <c r="K53" s="7">
        <f>SUMIF(data!$A:$A,$H$2&amp;" "&amp;$F53&amp;" "&amp;$H$3&amp;"_"&amp;K$38,data!$I:$I)/1000</f>
        <v>99.290562499999993</v>
      </c>
      <c r="L53" s="7">
        <f>SUMIF(data!$A:$A,$H$2&amp;" "&amp;$F53&amp;" "&amp;$H$3&amp;"_"&amp;L$38,data!$I:$I)/1000</f>
        <v>100.57187890625001</v>
      </c>
      <c r="M53" s="7">
        <f>SUMIF(data!$A:$A,$H$2&amp;" "&amp;$F53&amp;" "&amp;$H$3&amp;"_"&amp;M$38,data!$I:$I)/1000</f>
        <v>182.58607421875001</v>
      </c>
      <c r="N53" s="7">
        <f>SUMIF(data!$A:$A,$H$2&amp;" "&amp;$F53&amp;" "&amp;$H$3&amp;"_"&amp;N$38,data!$I:$I)/1000</f>
        <v>247.7165078125</v>
      </c>
      <c r="O53" s="7">
        <f>SUMIF(data!$A:$A,$H$2&amp;" "&amp;$F53&amp;" "&amp;$H$3&amp;"_"&amp;O$38,data!$I:$I)/1000</f>
        <v>317.471265625</v>
      </c>
      <c r="P53" s="7">
        <f>SUMIF(data!$A:$A,$H$2&amp;" "&amp;$F53&amp;" "&amp;$H$3&amp;"_"&amp;P$38,data!$I:$I)/1000</f>
        <v>385.47440625000002</v>
      </c>
      <c r="Q53" s="7">
        <f>SUMIF(data!$A:$A,$H$2&amp;" "&amp;$F53&amp;" "&amp;$H$3&amp;"_"&amp;Q$38,data!$I:$I)/1000</f>
        <v>449.52491406249999</v>
      </c>
      <c r="R53" s="7">
        <f>SUMIF(data!$A:$A,$H$2&amp;" "&amp;$F53&amp;" "&amp;$H$3&amp;"_"&amp;R$38,data!$I:$I)/1000</f>
        <v>512.58798437500002</v>
      </c>
      <c r="S53" s="7">
        <f>SUMIF(data!$A:$A,$H$2&amp;" "&amp;$F53&amp;" "&amp;$H$3&amp;"_"&amp;S$38,data!$I:$I)/1000</f>
        <v>496.31363281249997</v>
      </c>
      <c r="T53" s="7">
        <f>SUMIF(data!$A:$A,$H$2&amp;" "&amp;$F53&amp;" "&amp;$H$3&amp;"_"&amp;T$38,data!$I:$I)/1000</f>
        <v>483.66287499999999</v>
      </c>
      <c r="U53" s="7">
        <f>SUMIF(data!$A:$A,$H$2&amp;" "&amp;$F53&amp;" "&amp;$H$3&amp;"_"&amp;U$38,data!$I:$I)/1000</f>
        <v>470.54160937500001</v>
      </c>
      <c r="V53" s="7">
        <f>SUMIF(data!$A:$A,$H$2&amp;" "&amp;$F53&amp;" "&amp;$H$3&amp;"_"&amp;V$38,data!$I:$I)/1000</f>
        <v>460.62474218749998</v>
      </c>
      <c r="W53" s="7">
        <f>SUMIF(data!$A:$A,$H$2&amp;" "&amp;$F53&amp;" "&amp;$H$3&amp;"_"&amp;W$38,data!$I:$I)/1000</f>
        <v>541.58325781250005</v>
      </c>
      <c r="X53" s="7">
        <f>SUMIF(data!$A:$A,$H$2&amp;" "&amp;$F53&amp;" "&amp;$H$3&amp;"_"&amp;X$38,data!$I:$I)/1000</f>
        <v>502.28544531249997</v>
      </c>
      <c r="Y53" s="7">
        <f>SUMIF(data!$A:$A,$H$2&amp;" "&amp;$F53&amp;" "&amp;$H$3&amp;"_"&amp;Y$38,data!$I:$I)/1000</f>
        <v>489.70866796874998</v>
      </c>
      <c r="Z53" s="7">
        <f>SUMIF(data!$A:$A,$H$2&amp;" "&amp;$F53&amp;" "&amp;$H$3&amp;"_"&amp;Z$38,data!$I:$I)/1000</f>
        <v>566.54943359375</v>
      </c>
      <c r="AA53" s="7">
        <f>SUMIF(data!$A:$A,$H$2&amp;" "&amp;$F53&amp;" "&amp;$H$3&amp;"_"&amp;AA$38,data!$I:$I)/1000</f>
        <v>675.41375000000005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43.533515625</v>
      </c>
      <c r="J54" s="7">
        <f>SUMIF(data!$A:$A,$H$2&amp;" "&amp;$F54&amp;" "&amp;$H$3&amp;"_"&amp;J$38,data!$I:$I)/1000</f>
        <v>-9.9311015625000003</v>
      </c>
      <c r="K54" s="7">
        <f>SUMIF(data!$A:$A,$H$2&amp;" "&amp;$F54&amp;" "&amp;$H$3&amp;"_"&amp;K$38,data!$I:$I)/1000</f>
        <v>88.725785156249998</v>
      </c>
      <c r="L54" s="7">
        <f>SUMIF(data!$A:$A,$H$2&amp;" "&amp;$F54&amp;" "&amp;$H$3&amp;"_"&amp;L$38,data!$I:$I)/1000</f>
        <v>90.676722656250007</v>
      </c>
      <c r="M54" s="7">
        <f>SUMIF(data!$A:$A,$H$2&amp;" "&amp;$F54&amp;" "&amp;$H$3&amp;"_"&amp;M$38,data!$I:$I)/1000</f>
        <v>149.62955859375001</v>
      </c>
      <c r="N54" s="7">
        <f>SUMIF(data!$A:$A,$H$2&amp;" "&amp;$F54&amp;" "&amp;$H$3&amp;"_"&amp;N$38,data!$I:$I)/1000</f>
        <v>189.22593749999999</v>
      </c>
      <c r="O54" s="7">
        <f>SUMIF(data!$A:$A,$H$2&amp;" "&amp;$F54&amp;" "&amp;$H$3&amp;"_"&amp;O$38,data!$I:$I)/1000</f>
        <v>234.52981249999999</v>
      </c>
      <c r="P54" s="7">
        <f>SUMIF(data!$A:$A,$H$2&amp;" "&amp;$F54&amp;" "&amp;$H$3&amp;"_"&amp;P$38,data!$I:$I)/1000</f>
        <v>279.03279687499997</v>
      </c>
      <c r="Q54" s="7">
        <f>SUMIF(data!$A:$A,$H$2&amp;" "&amp;$F54&amp;" "&amp;$H$3&amp;"_"&amp;Q$38,data!$I:$I)/1000</f>
        <v>320.96772656249999</v>
      </c>
      <c r="R54" s="7">
        <f>SUMIF(data!$A:$A,$H$2&amp;" "&amp;$F54&amp;" "&amp;$H$3&amp;"_"&amp;R$38,data!$I:$I)/1000</f>
        <v>362.26420312499999</v>
      </c>
      <c r="S54" s="7">
        <f>SUMIF(data!$A:$A,$H$2&amp;" "&amp;$F54&amp;" "&amp;$H$3&amp;"_"&amp;S$38,data!$I:$I)/1000</f>
        <v>353.62338281249998</v>
      </c>
      <c r="T54" s="7">
        <f>SUMIF(data!$A:$A,$H$2&amp;" "&amp;$F54&amp;" "&amp;$H$3&amp;"_"&amp;T$38,data!$I:$I)/1000</f>
        <v>347.70840625</v>
      </c>
      <c r="U54" s="7">
        <f>SUMIF(data!$A:$A,$H$2&amp;" "&amp;$F54&amp;" "&amp;$H$3&amp;"_"&amp;U$38,data!$I:$I)/1000</f>
        <v>340.866921875</v>
      </c>
      <c r="V54" s="7">
        <f>SUMIF(data!$A:$A,$H$2&amp;" "&amp;$F54&amp;" "&amp;$H$3&amp;"_"&amp;V$38,data!$I:$I)/1000</f>
        <v>336.13958593749999</v>
      </c>
      <c r="W54" s="7">
        <f>SUMIF(data!$A:$A,$H$2&amp;" "&amp;$F54&amp;" "&amp;$H$3&amp;"_"&amp;W$38,data!$I:$I)/1000</f>
        <v>407.25307031249997</v>
      </c>
      <c r="X54" s="7">
        <f>SUMIF(data!$A:$A,$H$2&amp;" "&amp;$F54&amp;" "&amp;$H$3&amp;"_"&amp;X$38,data!$I:$I)/1000</f>
        <v>372.21475781250001</v>
      </c>
      <c r="Y54" s="7">
        <f>SUMIF(data!$A:$A,$H$2&amp;" "&amp;$F54&amp;" "&amp;$H$3&amp;"_"&amp;Y$38,data!$I:$I)/1000</f>
        <v>364.48551171874999</v>
      </c>
      <c r="Z54" s="7">
        <f>SUMIF(data!$A:$A,$H$2&amp;" "&amp;$F54&amp;" "&amp;$H$3&amp;"_"&amp;Z$38,data!$I:$I)/1000</f>
        <v>413.62005859375</v>
      </c>
      <c r="AA54" s="7">
        <f>SUMIF(data!$A:$A,$H$2&amp;" "&amp;$F54&amp;" "&amp;$H$3&amp;"_"&amp;AA$38,data!$I:$I)/1000</f>
        <v>528.59768750000001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43.533515625</v>
      </c>
      <c r="J55" s="7">
        <f>SUMIF(data!$A:$A,$H$2&amp;" "&amp;$F55&amp;" "&amp;$H$3&amp;"_"&amp;J$38,data!$I:$I)/1000</f>
        <v>-11.724765625</v>
      </c>
      <c r="K55" s="7">
        <f>SUMIF(data!$A:$A,$H$2&amp;" "&amp;$F55&amp;" "&amp;$H$3&amp;"_"&amp;K$38,data!$I:$I)/1000</f>
        <v>89.758691406249994</v>
      </c>
      <c r="L55" s="7">
        <f>SUMIF(data!$A:$A,$H$2&amp;" "&amp;$F55&amp;" "&amp;$H$3&amp;"_"&amp;L$38,data!$I:$I)/1000</f>
        <v>91.644160156249995</v>
      </c>
      <c r="M55" s="7">
        <f>SUMIF(data!$A:$A,$H$2&amp;" "&amp;$F55&amp;" "&amp;$H$3&amp;"_"&amp;M$38,data!$I:$I)/1000</f>
        <v>162.34663671875001</v>
      </c>
      <c r="N55" s="7">
        <f>SUMIF(data!$A:$A,$H$2&amp;" "&amp;$F55&amp;" "&amp;$H$3&amp;"_"&amp;N$38,data!$I:$I)/1000</f>
        <v>214.77449218749999</v>
      </c>
      <c r="O55" s="7">
        <f>SUMIF(data!$A:$A,$H$2&amp;" "&amp;$F55&amp;" "&amp;$H$3&amp;"_"&amp;O$38,data!$I:$I)/1000</f>
        <v>272.37092187500002</v>
      </c>
      <c r="P55" s="7">
        <f>SUMIF(data!$A:$A,$H$2&amp;" "&amp;$F55&amp;" "&amp;$H$3&amp;"_"&amp;P$38,data!$I:$I)/1000</f>
        <v>328.6531875</v>
      </c>
      <c r="Q55" s="7">
        <f>SUMIF(data!$A:$A,$H$2&amp;" "&amp;$F55&amp;" "&amp;$H$3&amp;"_"&amp;Q$38,data!$I:$I)/1000</f>
        <v>381.6650390625</v>
      </c>
      <c r="R55" s="7">
        <f>SUMIF(data!$A:$A,$H$2&amp;" "&amp;$F55&amp;" "&amp;$H$3&amp;"_"&amp;R$38,data!$I:$I)/1000</f>
        <v>433.85589062499997</v>
      </c>
      <c r="S55" s="7">
        <f>SUMIF(data!$A:$A,$H$2&amp;" "&amp;$F55&amp;" "&amp;$H$3&amp;"_"&amp;S$38,data!$I:$I)/1000</f>
        <v>421.52472656250001</v>
      </c>
      <c r="T55" s="7">
        <f>SUMIF(data!$A:$A,$H$2&amp;" "&amp;$F55&amp;" "&amp;$H$3&amp;"_"&amp;T$38,data!$I:$I)/1000</f>
        <v>412.35725000000002</v>
      </c>
      <c r="U55" s="7">
        <f>SUMIF(data!$A:$A,$H$2&amp;" "&amp;$F55&amp;" "&amp;$H$3&amp;"_"&amp;U$38,data!$I:$I)/1000</f>
        <v>402.504765625</v>
      </c>
      <c r="V55" s="7">
        <f>SUMIF(data!$A:$A,$H$2&amp;" "&amp;$F55&amp;" "&amp;$H$3&amp;"_"&amp;V$38,data!$I:$I)/1000</f>
        <v>395.29971093749998</v>
      </c>
      <c r="W55" s="7">
        <f>SUMIF(data!$A:$A,$H$2&amp;" "&amp;$F55&amp;" "&amp;$H$3&amp;"_"&amp;W$38,data!$I:$I)/1000</f>
        <v>461.76916406250001</v>
      </c>
      <c r="X55" s="7">
        <f>SUMIF(data!$A:$A,$H$2&amp;" "&amp;$F55&amp;" "&amp;$H$3&amp;"_"&amp;X$38,data!$I:$I)/1000</f>
        <v>424.87697656249998</v>
      </c>
      <c r="Y55" s="7">
        <f>SUMIF(data!$A:$A,$H$2&amp;" "&amp;$F55&amp;" "&amp;$H$3&amp;"_"&amp;Y$38,data!$I:$I)/1000</f>
        <v>415.13216796875003</v>
      </c>
      <c r="Z55" s="7">
        <f>SUMIF(data!$A:$A,$H$2&amp;" "&amp;$F55&amp;" "&amp;$H$3&amp;"_"&amp;Z$38,data!$I:$I)/1000</f>
        <v>478.34540234374998</v>
      </c>
      <c r="AA55" s="7">
        <f>SUMIF(data!$A:$A,$H$2&amp;" "&amp;$F55&amp;" "&amp;$H$3&amp;"_"&amp;AA$38,data!$I:$I)/1000</f>
        <v>590.62149999999997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112.44716406249999</v>
      </c>
      <c r="K56" s="7">
        <f>SUMIF(data!$A:$A,$H$2&amp;" "&amp;$F56&amp;" "&amp;$H$3&amp;"_"&amp;K$38,data!$N:$N)/1000</f>
        <v>112.8810859375</v>
      </c>
      <c r="L56" s="7">
        <f>SUMIF(data!$A:$A,$H$2&amp;" "&amp;$F56&amp;" "&amp;$H$3&amp;"_"&amp;L$38,data!$N:$N)/1000</f>
        <v>118.08451562499999</v>
      </c>
      <c r="M56" s="7">
        <f>SUMIF(data!$A:$A,$H$2&amp;" "&amp;$F56&amp;" "&amp;$H$3&amp;"_"&amp;M$38,data!$N:$N)/1000</f>
        <v>136.466744140625</v>
      </c>
      <c r="N56" s="7">
        <f>SUMIF(data!$A:$A,$H$2&amp;" "&amp;$F56&amp;" "&amp;$H$3&amp;"_"&amp;N$38,data!$N:$N)/1000</f>
        <v>137.79983300781251</v>
      </c>
      <c r="O56" s="7">
        <f>SUMIF(data!$A:$A,$H$2&amp;" "&amp;$F56&amp;" "&amp;$H$3&amp;"_"&amp;O$38,data!$N:$N)/1000</f>
        <v>175.41372265625</v>
      </c>
      <c r="P56" s="7">
        <f>SUMIF(data!$A:$A,$H$2&amp;" "&amp;$F56&amp;" "&amp;$H$3&amp;"_"&amp;P$38,data!$N:$N)/1000</f>
        <v>122.89239843750001</v>
      </c>
      <c r="Q56" s="7">
        <f>SUMIF(data!$A:$A,$H$2&amp;" "&amp;$F56&amp;" "&amp;$H$3&amp;"_"&amp;Q$38,data!$N:$N)/1000</f>
        <v>75.507179687499999</v>
      </c>
      <c r="R56" s="7">
        <f>SUMIF(data!$A:$A,$H$2&amp;" "&amp;$F56&amp;" "&amp;$H$3&amp;"_"&amp;R$38,data!$N:$N)/1000</f>
        <v>31.121156249999999</v>
      </c>
      <c r="S56" s="7">
        <f>SUMIF(data!$A:$A,$H$2&amp;" "&amp;$F56&amp;" "&amp;$H$3&amp;"_"&amp;S$38,data!$N:$N)/1000</f>
        <v>34.268531250000002</v>
      </c>
      <c r="T56" s="7">
        <f>SUMIF(data!$A:$A,$H$2&amp;" "&amp;$F56&amp;" "&amp;$H$3&amp;"_"&amp;T$38,data!$N:$N)/1000</f>
        <v>45.034171874999998</v>
      </c>
      <c r="U56" s="7">
        <f>SUMIF(data!$A:$A,$H$2&amp;" "&amp;$F56&amp;" "&amp;$H$3&amp;"_"&amp;U$38,data!$N:$N)/1000</f>
        <v>45.379320312499999</v>
      </c>
      <c r="V56" s="7">
        <f>SUMIF(data!$A:$A,$H$2&amp;" "&amp;$F56&amp;" "&amp;$H$3&amp;"_"&amp;V$38,data!$N:$N)/1000</f>
        <v>92.748841796874999</v>
      </c>
      <c r="W56" s="7">
        <f>SUMIF(data!$A:$A,$H$2&amp;" "&amp;$F56&amp;" "&amp;$H$3&amp;"_"&amp;W$38,data!$N:$N)/1000</f>
        <v>77.617069335937501</v>
      </c>
      <c r="X56" s="7">
        <f>SUMIF(data!$A:$A,$H$2&amp;" "&amp;$F56&amp;" "&amp;$H$3&amp;"_"&amp;X$38,data!$N:$N)/1000</f>
        <v>163.38144531250001</v>
      </c>
      <c r="Y56" s="7">
        <f>SUMIF(data!$A:$A,$H$2&amp;" "&amp;$F56&amp;" "&amp;$H$3&amp;"_"&amp;Y$38,data!$N:$N)/1000</f>
        <v>231.63421875</v>
      </c>
      <c r="Z56" s="7">
        <f>SUMIF(data!$A:$A,$H$2&amp;" "&amp;$F56&amp;" "&amp;$H$3&amp;"_"&amp;Z$38,data!$N:$N)/1000</f>
        <v>219.6947421875</v>
      </c>
      <c r="AA56" s="7">
        <f>SUMIF(data!$A:$A,$H$2&amp;" "&amp;$F56&amp;" "&amp;$H$3&amp;"_"&amp;AA$38,data!$N:$N)/1000</f>
        <v>266.80915625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115.6230234375</v>
      </c>
      <c r="J57" s="7">
        <f>SUMIF(data!$A:$A,$H$2&amp;" "&amp;$F57&amp;" "&amp;$H$3&amp;"_"&amp;J$38,data!$H:$H)/1000</f>
        <v>141.86405419921874</v>
      </c>
      <c r="K57" s="7">
        <f>SUMIF(data!$A:$A,$H$2&amp;" "&amp;$F57&amp;" "&amp;$H$3&amp;"_"&amp;K$38,data!$H:$H)/1000</f>
        <v>155.41842919921876</v>
      </c>
      <c r="L57" s="7">
        <f>SUMIF(data!$A:$A,$H$2&amp;" "&amp;$F57&amp;" "&amp;$H$3&amp;"_"&amp;L$38,data!$H:$H)/1000</f>
        <v>164.25040771484376</v>
      </c>
      <c r="M57" s="7">
        <f>SUMIF(data!$A:$A,$H$2&amp;" "&amp;$F57&amp;" "&amp;$H$3&amp;"_"&amp;M$38,data!$H:$H)/1000</f>
        <v>183.66776367187501</v>
      </c>
      <c r="N57" s="7">
        <f>SUMIF(data!$A:$A,$H$2&amp;" "&amp;$F57&amp;" "&amp;$H$3&amp;"_"&amp;N$38,data!$H:$H)/1000</f>
        <v>219.11694531250001</v>
      </c>
      <c r="O57" s="7">
        <f>SUMIF(data!$A:$A,$H$2&amp;" "&amp;$F57&amp;" "&amp;$H$3&amp;"_"&amp;O$38,data!$H:$H)/1000</f>
        <v>255.2116484375</v>
      </c>
      <c r="P57" s="7">
        <f>SUMIF(data!$A:$A,$H$2&amp;" "&amp;$F57&amp;" "&amp;$H$3&amp;"_"&amp;P$38,data!$H:$H)/1000</f>
        <v>263.59809374999998</v>
      </c>
      <c r="Q57" s="7">
        <f>SUMIF(data!$A:$A,$H$2&amp;" "&amp;$F57&amp;" "&amp;$H$3&amp;"_"&amp;Q$38,data!$H:$H)/1000</f>
        <v>273.18040624999998</v>
      </c>
      <c r="R57" s="7">
        <f>SUMIF(data!$A:$A,$H$2&amp;" "&amp;$F57&amp;" "&amp;$H$3&amp;"_"&amp;R$38,data!$H:$H)/1000</f>
        <v>286.75563281249998</v>
      </c>
      <c r="S57" s="7">
        <f>SUMIF(data!$A:$A,$H$2&amp;" "&amp;$F57&amp;" "&amp;$H$3&amp;"_"&amp;S$38,data!$H:$H)/1000</f>
        <v>297.78089843750001</v>
      </c>
      <c r="T57" s="7">
        <f>SUMIF(data!$A:$A,$H$2&amp;" "&amp;$F57&amp;" "&amp;$H$3&amp;"_"&amp;T$38,data!$H:$H)/1000</f>
        <v>310.3165234375</v>
      </c>
      <c r="U57" s="7">
        <f>SUMIF(data!$A:$A,$H$2&amp;" "&amp;$F57&amp;" "&amp;$H$3&amp;"_"&amp;U$38,data!$H:$H)/1000</f>
        <v>309.42218750000001</v>
      </c>
      <c r="V57" s="7">
        <f>SUMIF(data!$A:$A,$H$2&amp;" "&amp;$F57&amp;" "&amp;$H$3&amp;"_"&amp;V$38,data!$H:$H)/1000</f>
        <v>321.962890625</v>
      </c>
      <c r="W57" s="7">
        <f>SUMIF(data!$A:$A,$H$2&amp;" "&amp;$F57&amp;" "&amp;$H$3&amp;"_"&amp;W$38,data!$H:$H)/1000</f>
        <v>344.05728125000002</v>
      </c>
      <c r="X57" s="7">
        <f>SUMIF(data!$A:$A,$H$2&amp;" "&amp;$F57&amp;" "&amp;$H$3&amp;"_"&amp;X$38,data!$H:$H)/1000</f>
        <v>355.11598437499998</v>
      </c>
      <c r="Y57" s="7">
        <f>SUMIF(data!$A:$A,$H$2&amp;" "&amp;$F57&amp;" "&amp;$H$3&amp;"_"&amp;Y$38,data!$H:$H)/1000</f>
        <v>363.19483593749999</v>
      </c>
      <c r="Z57" s="7">
        <f>SUMIF(data!$A:$A,$H$2&amp;" "&amp;$F57&amp;" "&amp;$H$3&amp;"_"&amp;Z$38,data!$H:$H)/1000</f>
        <v>368.45065625000001</v>
      </c>
      <c r="AA57" s="7">
        <f>SUMIF(data!$A:$A,$H$2&amp;" "&amp;$F57&amp;" "&amp;$H$3&amp;"_"&amp;AA$38,data!$H:$H)/1000</f>
        <v>380.76178906249999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35.743078125000011</v>
      </c>
      <c r="J58" s="8">
        <f t="shared" ref="J58" si="17">SUM(J55:J56)-J57</f>
        <v>-41.141655761718752</v>
      </c>
      <c r="K58" s="8">
        <f t="shared" ref="K58:AA58" si="18">SUM(K55:K56)-K57</f>
        <v>47.22134814453122</v>
      </c>
      <c r="L58" s="8">
        <f t="shared" si="18"/>
        <v>45.47826806640623</v>
      </c>
      <c r="M58" s="8">
        <f t="shared" si="18"/>
        <v>115.14561718749999</v>
      </c>
      <c r="N58" s="8">
        <f t="shared" si="18"/>
        <v>133.45737988281249</v>
      </c>
      <c r="O58" s="8">
        <f t="shared" si="18"/>
        <v>192.57299609375002</v>
      </c>
      <c r="P58" s="8">
        <f t="shared" si="18"/>
        <v>187.94749218750002</v>
      </c>
      <c r="Q58" s="8">
        <f t="shared" si="18"/>
        <v>183.99181250000004</v>
      </c>
      <c r="R58" s="8">
        <f t="shared" si="18"/>
        <v>178.2214140625</v>
      </c>
      <c r="S58" s="8">
        <f t="shared" si="18"/>
        <v>158.01235937500002</v>
      </c>
      <c r="T58" s="8">
        <f t="shared" si="18"/>
        <v>147.0748984375</v>
      </c>
      <c r="U58" s="8">
        <f t="shared" si="18"/>
        <v>138.4618984375</v>
      </c>
      <c r="V58" s="8">
        <f t="shared" si="18"/>
        <v>166.08566210937499</v>
      </c>
      <c r="W58" s="8">
        <f t="shared" si="18"/>
        <v>195.32895214843751</v>
      </c>
      <c r="X58" s="8">
        <f t="shared" si="18"/>
        <v>233.14243749999997</v>
      </c>
      <c r="Y58" s="8">
        <f t="shared" si="18"/>
        <v>283.57155078125004</v>
      </c>
      <c r="Z58" s="8">
        <f t="shared" si="18"/>
        <v>329.58948828125</v>
      </c>
      <c r="AA58" s="8">
        <f t="shared" si="18"/>
        <v>476.66886718749998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12.369748046874999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198.1268125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830.67644069428627</v>
      </c>
      <c r="J61" s="8">
        <f>J52+J53+J56-J57+J59+J60+Load_ROC!F$5</f>
        <v>780.93362838780968</v>
      </c>
      <c r="K61" s="8">
        <f>K52+K53+K56-K57+K59+K60+Load_ROC!G$5</f>
        <v>935.41292078309652</v>
      </c>
      <c r="L61" s="8">
        <f>L52+L53+L56-L57+L59+L60+Load_ROC!H$5</f>
        <v>950.17259638880432</v>
      </c>
      <c r="M61" s="8">
        <f>M52+M53+M56-M57+M59+M60+Load_ROC!I$5</f>
        <v>1047.7044386621465</v>
      </c>
      <c r="N61" s="8">
        <f>N52+N53+N56-N57+N59+N60+Load_ROC!J$5</f>
        <v>1096.80551613749</v>
      </c>
      <c r="O61" s="8">
        <f>O52+O53+O56-O57+O59+O60+Load_ROC!K$5</f>
        <v>1191.3502971094351</v>
      </c>
      <c r="P61" s="8">
        <f>P52+P53+P56-P57+P59+P60+Load_ROC!L$5</f>
        <v>1204.1868288528976</v>
      </c>
      <c r="Q61" s="8">
        <f>Q52+Q53+Q56-Q57+Q59+Q60+Load_ROC!M$5</f>
        <v>1234.3231469096258</v>
      </c>
      <c r="R61" s="8">
        <f>R52+R53+R56-R57+R59+R60+Load_ROC!N$5</f>
        <v>1262.0249398339358</v>
      </c>
      <c r="S61" s="8">
        <f>S52+S53+S56-S57+S59+S60+Load_ROC!O$5</f>
        <v>1262.5070265287673</v>
      </c>
      <c r="T61" s="8">
        <f>T52+T53+T56-T57+T59+T60+Load_ROC!P$5</f>
        <v>1273.7364440258834</v>
      </c>
      <c r="U61" s="8">
        <f>U52+U53+U56-U57+U59+U60+Load_ROC!Q$5</f>
        <v>1286.0178185640912</v>
      </c>
      <c r="V61" s="8">
        <f>V52+V53+V56-V57+V59+V60+Load_ROC!R$5</f>
        <v>1336.2557816866051</v>
      </c>
      <c r="W61" s="8">
        <f>W52+W53+W56-W57+W59+W60+Load_ROC!S$5</f>
        <v>1410.9108424927986</v>
      </c>
      <c r="X61" s="8">
        <f>X52+X53+X56-X57+X59+X60+Load_ROC!T$5</f>
        <v>1668.5985256171468</v>
      </c>
      <c r="Y61" s="8">
        <f>Y52+Y53+Y56-Y57+Y59+Y60+Load_ROC!U$5</f>
        <v>1541.2352016957282</v>
      </c>
      <c r="Z61" s="8">
        <f>Z52+Z53+Z56-Z57+Z59+Z60+Load_ROC!V$5</f>
        <v>1627.1146542682188</v>
      </c>
      <c r="AA61" s="8">
        <f>AA52+AA53+AA56-AA57+AA59+AA60+Load_ROC!W$5</f>
        <v>1796.0268352664984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830.67644069428627</v>
      </c>
      <c r="J62" s="8">
        <f>J52+J54+J56-J57+J59+J60+Load_ROC!F$5</f>
        <v>799.27961276280962</v>
      </c>
      <c r="K62" s="8">
        <f>K52+K54+K56-K57+K59+K60+Load_ROC!G$5</f>
        <v>924.84814343934647</v>
      </c>
      <c r="L62" s="8">
        <f>L52+L54+L56-L57+L59+L60+Load_ROC!H$5</f>
        <v>940.27744013880431</v>
      </c>
      <c r="M62" s="8">
        <f>M52+M54+M56-M57+M59+M60+Load_ROC!I$5</f>
        <v>1014.7479230371465</v>
      </c>
      <c r="N62" s="8">
        <f>N52+N54+N56-N57+N59+N60+Load_ROC!J$5</f>
        <v>1038.31494582499</v>
      </c>
      <c r="O62" s="8">
        <f>O52+O54+O56-O57+O59+O60+Load_ROC!K$5</f>
        <v>1108.408843984435</v>
      </c>
      <c r="P62" s="8">
        <f>P52+P54+P56-P57+P59+P60+Load_ROC!L$5</f>
        <v>1097.7452194778975</v>
      </c>
      <c r="Q62" s="8">
        <f>Q52+Q54+Q56-Q57+Q59+Q60+Load_ROC!M$5</f>
        <v>1105.7659594096258</v>
      </c>
      <c r="R62" s="8">
        <f>R52+R54+R56-R57+R59+R60+Load_ROC!N$5</f>
        <v>1111.7011585839359</v>
      </c>
      <c r="S62" s="8">
        <f>S52+S54+S56-S57+S59+S60+Load_ROC!O$5</f>
        <v>1119.8167765287674</v>
      </c>
      <c r="T62" s="8">
        <f>T52+T54+T56-T57+T59+T60+Load_ROC!P$5</f>
        <v>1137.7819752758833</v>
      </c>
      <c r="U62" s="8">
        <f>U52+U54+U56-U57+U59+U60+Load_ROC!Q$5</f>
        <v>1156.343131064091</v>
      </c>
      <c r="V62" s="8">
        <f>V52+V54+V56-V57+V59+V60+Load_ROC!R$5</f>
        <v>1211.7706254366051</v>
      </c>
      <c r="W62" s="8">
        <f>W52+W54+W56-W57+W59+W60+Load_ROC!S$5</f>
        <v>1276.5806549927986</v>
      </c>
      <c r="X62" s="8">
        <f>X52+X54+X56-X57+X59+X60+Load_ROC!T$5</f>
        <v>1538.5278381171468</v>
      </c>
      <c r="Y62" s="8">
        <f>Y52+Y54+Y56-Y57+Y59+Y60+Load_ROC!U$5</f>
        <v>1416.0120454457281</v>
      </c>
      <c r="Z62" s="8">
        <f>Z52+Z54+Z56-Z57+Z59+Z60+Load_ROC!V$5</f>
        <v>1474.1852792682189</v>
      </c>
      <c r="AA62" s="8">
        <f>AA52+AA54+AA56-AA57+AA59+AA60+Load_ROC!W$5</f>
        <v>1649.2107727664984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830.67644069428627</v>
      </c>
      <c r="J63" s="8">
        <f>J52+J58+J59+J60+Load_ROC!F$5</f>
        <v>797.48594870030956</v>
      </c>
      <c r="K63" s="8">
        <f>K52+K58+K59+K60+Load_ROC!G$5</f>
        <v>925.88104968934647</v>
      </c>
      <c r="L63" s="8">
        <f>L52+L58+L59+L60+Load_ROC!H$5</f>
        <v>941.24487763880427</v>
      </c>
      <c r="M63" s="8">
        <f>M52+M58+M59+M60+Load_ROC!I$5</f>
        <v>1027.4650011621466</v>
      </c>
      <c r="N63" s="8">
        <f>N52+N58+N59+N60+Load_ROC!J$5</f>
        <v>1063.8635005124897</v>
      </c>
      <c r="O63" s="8">
        <f>O52+O58+O59+O60+Load_ROC!K$5</f>
        <v>1146.249953359435</v>
      </c>
      <c r="P63" s="8">
        <f>P52+P58+P59+P60+Load_ROC!L$5</f>
        <v>1147.3656101028976</v>
      </c>
      <c r="Q63" s="8">
        <f>Q52+Q58+Q59+Q60+Load_ROC!M$5</f>
        <v>1166.4632719096257</v>
      </c>
      <c r="R63" s="8">
        <f>R52+R58+R59+R60+Load_ROC!N$5</f>
        <v>1183.2928460839357</v>
      </c>
      <c r="S63" s="8">
        <f>S52+S58+S59+S60+Load_ROC!O$5</f>
        <v>1187.7181202787674</v>
      </c>
      <c r="T63" s="8">
        <f>T52+T58+T59+T60+Load_ROC!P$5</f>
        <v>1202.4308190258835</v>
      </c>
      <c r="U63" s="8">
        <f>U52+U58+U59+U60+Load_ROC!Q$5</f>
        <v>1217.980974814091</v>
      </c>
      <c r="V63" s="8">
        <f>V52+V58+V59+V60+Load_ROC!R$5</f>
        <v>1270.9307504366052</v>
      </c>
      <c r="W63" s="8">
        <f>W52+W58+W59+W60+Load_ROC!S$5</f>
        <v>1331.0967487427986</v>
      </c>
      <c r="X63" s="8">
        <f>X52+X58+X59+X60+Load_ROC!T$5</f>
        <v>1591.1900568671467</v>
      </c>
      <c r="Y63" s="8">
        <f>Y52+Y58+Y59+Y60+Load_ROC!U$5</f>
        <v>1466.6587016957283</v>
      </c>
      <c r="Z63" s="8">
        <f>Z52+Z58+Z59+Z60+Load_ROC!V$5</f>
        <v>1538.910623018219</v>
      </c>
      <c r="AA63" s="8">
        <f>AA52+AA58+AA59+AA60+Load_ROC!W$5</f>
        <v>1711.2345852664982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43.533515625</v>
      </c>
      <c r="J66" s="7">
        <f>SUMIF(data!$A:$A,$H$2&amp;" "&amp;$F66&amp;" "&amp;$H$3&amp;"_"&amp;J$38,data!$I:$I)/1000</f>
        <v>-28.277085937500001</v>
      </c>
      <c r="K66" s="7">
        <f>SUMIF(data!$A:$A,$H$2&amp;" "&amp;$F66&amp;" "&amp;$H$3&amp;"_"&amp;K$38,data!$I:$I)/1000</f>
        <v>99.290562499999993</v>
      </c>
      <c r="L66" s="7">
        <f>SUMIF(data!$A:$A,$H$2&amp;" "&amp;$F66&amp;" "&amp;$H$3&amp;"_"&amp;L$38,data!$I:$I)/1000</f>
        <v>100.57187890625001</v>
      </c>
      <c r="M66" s="7">
        <f>SUMIF(data!$A:$A,$H$2&amp;" "&amp;$F66&amp;" "&amp;$H$3&amp;"_"&amp;M$38,data!$I:$I)/1000</f>
        <v>182.58607421875001</v>
      </c>
      <c r="N66" s="7">
        <f>SUMIF(data!$A:$A,$H$2&amp;" "&amp;$F66&amp;" "&amp;$H$3&amp;"_"&amp;N$38,data!$I:$I)/1000</f>
        <v>247.7165078125</v>
      </c>
      <c r="O66" s="7">
        <f>SUMIF(data!$A:$A,$H$2&amp;" "&amp;$F66&amp;" "&amp;$H$3&amp;"_"&amp;O$38,data!$I:$I)/1000</f>
        <v>317.471265625</v>
      </c>
      <c r="P66" s="7">
        <f>SUMIF(data!$A:$A,$H$2&amp;" "&amp;$F66&amp;" "&amp;$H$3&amp;"_"&amp;P$38,data!$I:$I)/1000</f>
        <v>385.47440625000002</v>
      </c>
      <c r="Q66" s="7">
        <f>SUMIF(data!$A:$A,$H$2&amp;" "&amp;$F66&amp;" "&amp;$H$3&amp;"_"&amp;Q$38,data!$I:$I)/1000</f>
        <v>449.52491406249999</v>
      </c>
      <c r="R66" s="7">
        <f>SUMIF(data!$A:$A,$H$2&amp;" "&amp;$F66&amp;" "&amp;$H$3&amp;"_"&amp;R$38,data!$I:$I)/1000</f>
        <v>512.58798437500002</v>
      </c>
      <c r="S66" s="7">
        <f>SUMIF(data!$A:$A,$H$2&amp;" "&amp;$F66&amp;" "&amp;$H$3&amp;"_"&amp;S$38,data!$I:$I)/1000</f>
        <v>496.31363281249997</v>
      </c>
      <c r="T66" s="7">
        <f>SUMIF(data!$A:$A,$H$2&amp;" "&amp;$F66&amp;" "&amp;$H$3&amp;"_"&amp;T$38,data!$I:$I)/1000</f>
        <v>483.66287499999999</v>
      </c>
      <c r="U66" s="7">
        <f>SUMIF(data!$A:$A,$H$2&amp;" "&amp;$F66&amp;" "&amp;$H$3&amp;"_"&amp;U$38,data!$I:$I)/1000</f>
        <v>470.54160937500001</v>
      </c>
      <c r="V66" s="7">
        <f>SUMIF(data!$A:$A,$H$2&amp;" "&amp;$F66&amp;" "&amp;$H$3&amp;"_"&amp;V$38,data!$I:$I)/1000</f>
        <v>460.62474218749998</v>
      </c>
      <c r="W66" s="7">
        <f>SUMIF(data!$A:$A,$H$2&amp;" "&amp;$F66&amp;" "&amp;$H$3&amp;"_"&amp;W$38,data!$I:$I)/1000</f>
        <v>541.58325781250005</v>
      </c>
      <c r="X66" s="7">
        <f>SUMIF(data!$A:$A,$H$2&amp;" "&amp;$F66&amp;" "&amp;$H$3&amp;"_"&amp;X$38,data!$I:$I)/1000</f>
        <v>502.28544531249997</v>
      </c>
      <c r="Y66" s="7">
        <f>SUMIF(data!$A:$A,$H$2&amp;" "&amp;$F66&amp;" "&amp;$H$3&amp;"_"&amp;Y$38,data!$I:$I)/1000</f>
        <v>489.70866796874998</v>
      </c>
      <c r="Z66" s="7">
        <f>SUMIF(data!$A:$A,$H$2&amp;" "&amp;$F66&amp;" "&amp;$H$3&amp;"_"&amp;Z$38,data!$I:$I)/1000</f>
        <v>566.54943359375</v>
      </c>
      <c r="AA66" s="7">
        <f>SUMIF(data!$A:$A,$H$2&amp;" "&amp;$F66&amp;" "&amp;$H$3&amp;"_"&amp;AA$38,data!$I:$I)/1000</f>
        <v>675.41375000000005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43.533515625</v>
      </c>
      <c r="J67" s="7">
        <f>SUMIF(data!$A:$A,$H$2&amp;" "&amp;$F67&amp;" "&amp;$H$3&amp;"_"&amp;J$38,data!$I:$I)/1000</f>
        <v>-9.9311015625000003</v>
      </c>
      <c r="K67" s="7">
        <f>SUMIF(data!$A:$A,$H$2&amp;" "&amp;$F67&amp;" "&amp;$H$3&amp;"_"&amp;K$38,data!$I:$I)/1000</f>
        <v>88.725785156249998</v>
      </c>
      <c r="L67" s="7">
        <f>SUMIF(data!$A:$A,$H$2&amp;" "&amp;$F67&amp;" "&amp;$H$3&amp;"_"&amp;L$38,data!$I:$I)/1000</f>
        <v>90.676722656250007</v>
      </c>
      <c r="M67" s="7">
        <f>SUMIF(data!$A:$A,$H$2&amp;" "&amp;$F67&amp;" "&amp;$H$3&amp;"_"&amp;M$38,data!$I:$I)/1000</f>
        <v>149.62955859375001</v>
      </c>
      <c r="N67" s="7">
        <f>SUMIF(data!$A:$A,$H$2&amp;" "&amp;$F67&amp;" "&amp;$H$3&amp;"_"&amp;N$38,data!$I:$I)/1000</f>
        <v>189.22593749999999</v>
      </c>
      <c r="O67" s="7">
        <f>SUMIF(data!$A:$A,$H$2&amp;" "&amp;$F67&amp;" "&amp;$H$3&amp;"_"&amp;O$38,data!$I:$I)/1000</f>
        <v>234.52981249999999</v>
      </c>
      <c r="P67" s="7">
        <f>SUMIF(data!$A:$A,$H$2&amp;" "&amp;$F67&amp;" "&amp;$H$3&amp;"_"&amp;P$38,data!$I:$I)/1000</f>
        <v>279.03279687499997</v>
      </c>
      <c r="Q67" s="7">
        <f>SUMIF(data!$A:$A,$H$2&amp;" "&amp;$F67&amp;" "&amp;$H$3&amp;"_"&amp;Q$38,data!$I:$I)/1000</f>
        <v>320.96772656249999</v>
      </c>
      <c r="R67" s="7">
        <f>SUMIF(data!$A:$A,$H$2&amp;" "&amp;$F67&amp;" "&amp;$H$3&amp;"_"&amp;R$38,data!$I:$I)/1000</f>
        <v>362.26420312499999</v>
      </c>
      <c r="S67" s="7">
        <f>SUMIF(data!$A:$A,$H$2&amp;" "&amp;$F67&amp;" "&amp;$H$3&amp;"_"&amp;S$38,data!$I:$I)/1000</f>
        <v>353.62338281249998</v>
      </c>
      <c r="T67" s="7">
        <f>SUMIF(data!$A:$A,$H$2&amp;" "&amp;$F67&amp;" "&amp;$H$3&amp;"_"&amp;T$38,data!$I:$I)/1000</f>
        <v>347.70840625</v>
      </c>
      <c r="U67" s="7">
        <f>SUMIF(data!$A:$A,$H$2&amp;" "&amp;$F67&amp;" "&amp;$H$3&amp;"_"&amp;U$38,data!$I:$I)/1000</f>
        <v>340.866921875</v>
      </c>
      <c r="V67" s="7">
        <f>SUMIF(data!$A:$A,$H$2&amp;" "&amp;$F67&amp;" "&amp;$H$3&amp;"_"&amp;V$38,data!$I:$I)/1000</f>
        <v>336.13958593749999</v>
      </c>
      <c r="W67" s="7">
        <f>SUMIF(data!$A:$A,$H$2&amp;" "&amp;$F67&amp;" "&amp;$H$3&amp;"_"&amp;W$38,data!$I:$I)/1000</f>
        <v>407.25307031249997</v>
      </c>
      <c r="X67" s="7">
        <f>SUMIF(data!$A:$A,$H$2&amp;" "&amp;$F67&amp;" "&amp;$H$3&amp;"_"&amp;X$38,data!$I:$I)/1000</f>
        <v>372.21475781250001</v>
      </c>
      <c r="Y67" s="7">
        <f>SUMIF(data!$A:$A,$H$2&amp;" "&amp;$F67&amp;" "&amp;$H$3&amp;"_"&amp;Y$38,data!$I:$I)/1000</f>
        <v>364.48551171874999</v>
      </c>
      <c r="Z67" s="7">
        <f>SUMIF(data!$A:$A,$H$2&amp;" "&amp;$F67&amp;" "&amp;$H$3&amp;"_"&amp;Z$38,data!$I:$I)/1000</f>
        <v>413.62005859375</v>
      </c>
      <c r="AA67" s="7">
        <f>SUMIF(data!$A:$A,$H$2&amp;" "&amp;$F67&amp;" "&amp;$H$3&amp;"_"&amp;AA$38,data!$I:$I)/1000</f>
        <v>528.59768750000001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43.533515625</v>
      </c>
      <c r="J68" s="7">
        <f>SUMIF(data!$A:$A,$H$2&amp;" "&amp;$F68&amp;" "&amp;$H$3&amp;"_"&amp;J$38,data!$I:$I)/1000</f>
        <v>-11.724765625</v>
      </c>
      <c r="K68" s="7">
        <f>SUMIF(data!$A:$A,$H$2&amp;" "&amp;$F68&amp;" "&amp;$H$3&amp;"_"&amp;K$38,data!$I:$I)/1000</f>
        <v>89.758691406249994</v>
      </c>
      <c r="L68" s="7">
        <f>SUMIF(data!$A:$A,$H$2&amp;" "&amp;$F68&amp;" "&amp;$H$3&amp;"_"&amp;L$38,data!$I:$I)/1000</f>
        <v>91.644160156249995</v>
      </c>
      <c r="M68" s="7">
        <f>SUMIF(data!$A:$A,$H$2&amp;" "&amp;$F68&amp;" "&amp;$H$3&amp;"_"&amp;M$38,data!$I:$I)/1000</f>
        <v>162.34663671875001</v>
      </c>
      <c r="N68" s="7">
        <f>SUMIF(data!$A:$A,$H$2&amp;" "&amp;$F68&amp;" "&amp;$H$3&amp;"_"&amp;N$38,data!$I:$I)/1000</f>
        <v>214.77449218749999</v>
      </c>
      <c r="O68" s="7">
        <f>SUMIF(data!$A:$A,$H$2&amp;" "&amp;$F68&amp;" "&amp;$H$3&amp;"_"&amp;O$38,data!$I:$I)/1000</f>
        <v>272.37092187500002</v>
      </c>
      <c r="P68" s="7">
        <f>SUMIF(data!$A:$A,$H$2&amp;" "&amp;$F68&amp;" "&amp;$H$3&amp;"_"&amp;P$38,data!$I:$I)/1000</f>
        <v>328.6531875</v>
      </c>
      <c r="Q68" s="7">
        <f>SUMIF(data!$A:$A,$H$2&amp;" "&amp;$F68&amp;" "&amp;$H$3&amp;"_"&amp;Q$38,data!$I:$I)/1000</f>
        <v>381.6650390625</v>
      </c>
      <c r="R68" s="7">
        <f>SUMIF(data!$A:$A,$H$2&amp;" "&amp;$F68&amp;" "&amp;$H$3&amp;"_"&amp;R$38,data!$I:$I)/1000</f>
        <v>433.85589062499997</v>
      </c>
      <c r="S68" s="7">
        <f>SUMIF(data!$A:$A,$H$2&amp;" "&amp;$F68&amp;" "&amp;$H$3&amp;"_"&amp;S$38,data!$I:$I)/1000</f>
        <v>421.52472656250001</v>
      </c>
      <c r="T68" s="7">
        <f>SUMIF(data!$A:$A,$H$2&amp;" "&amp;$F68&amp;" "&amp;$H$3&amp;"_"&amp;T$38,data!$I:$I)/1000</f>
        <v>412.35725000000002</v>
      </c>
      <c r="U68" s="7">
        <f>SUMIF(data!$A:$A,$H$2&amp;" "&amp;$F68&amp;" "&amp;$H$3&amp;"_"&amp;U$38,data!$I:$I)/1000</f>
        <v>402.504765625</v>
      </c>
      <c r="V68" s="7">
        <f>SUMIF(data!$A:$A,$H$2&amp;" "&amp;$F68&amp;" "&amp;$H$3&amp;"_"&amp;V$38,data!$I:$I)/1000</f>
        <v>395.29971093749998</v>
      </c>
      <c r="W68" s="7">
        <f>SUMIF(data!$A:$A,$H$2&amp;" "&amp;$F68&amp;" "&amp;$H$3&amp;"_"&amp;W$38,data!$I:$I)/1000</f>
        <v>461.76916406250001</v>
      </c>
      <c r="X68" s="7">
        <f>SUMIF(data!$A:$A,$H$2&amp;" "&amp;$F68&amp;" "&amp;$H$3&amp;"_"&amp;X$38,data!$I:$I)/1000</f>
        <v>424.87697656249998</v>
      </c>
      <c r="Y68" s="7">
        <f>SUMIF(data!$A:$A,$H$2&amp;" "&amp;$F68&amp;" "&amp;$H$3&amp;"_"&amp;Y$38,data!$I:$I)/1000</f>
        <v>415.13216796875003</v>
      </c>
      <c r="Z68" s="7">
        <f>SUMIF(data!$A:$A,$H$2&amp;" "&amp;$F68&amp;" "&amp;$H$3&amp;"_"&amp;Z$38,data!$I:$I)/1000</f>
        <v>478.34540234374998</v>
      </c>
      <c r="AA68" s="7">
        <f>SUMIF(data!$A:$A,$H$2&amp;" "&amp;$F68&amp;" "&amp;$H$3&amp;"_"&amp;AA$38,data!$I:$I)/1000</f>
        <v>590.62149999999997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112.44716406249999</v>
      </c>
      <c r="K69" s="7">
        <f>SUMIF(data!$A:$A,$H$2&amp;" "&amp;$F69&amp;" "&amp;$H$3&amp;"_"&amp;K$38,data!$N:$N)/1000</f>
        <v>112.8810859375</v>
      </c>
      <c r="L69" s="7">
        <f>SUMIF(data!$A:$A,$H$2&amp;" "&amp;$F69&amp;" "&amp;$H$3&amp;"_"&amp;L$38,data!$N:$N)/1000</f>
        <v>118.08451562499999</v>
      </c>
      <c r="M69" s="7">
        <f>SUMIF(data!$A:$A,$H$2&amp;" "&amp;$F69&amp;" "&amp;$H$3&amp;"_"&amp;M$38,data!$N:$N)/1000</f>
        <v>136.466744140625</v>
      </c>
      <c r="N69" s="7">
        <f>SUMIF(data!$A:$A,$H$2&amp;" "&amp;$F69&amp;" "&amp;$H$3&amp;"_"&amp;N$38,data!$N:$N)/1000</f>
        <v>137.79983300781251</v>
      </c>
      <c r="O69" s="7">
        <f>SUMIF(data!$A:$A,$H$2&amp;" "&amp;$F69&amp;" "&amp;$H$3&amp;"_"&amp;O$38,data!$N:$N)/1000</f>
        <v>175.41372265625</v>
      </c>
      <c r="P69" s="7">
        <f>SUMIF(data!$A:$A,$H$2&amp;" "&amp;$F69&amp;" "&amp;$H$3&amp;"_"&amp;P$38,data!$N:$N)/1000</f>
        <v>122.89239843750001</v>
      </c>
      <c r="Q69" s="7">
        <f>SUMIF(data!$A:$A,$H$2&amp;" "&amp;$F69&amp;" "&amp;$H$3&amp;"_"&amp;Q$38,data!$N:$N)/1000</f>
        <v>75.507179687499999</v>
      </c>
      <c r="R69" s="7">
        <f>SUMIF(data!$A:$A,$H$2&amp;" "&amp;$F69&amp;" "&amp;$H$3&amp;"_"&amp;R$38,data!$N:$N)/1000</f>
        <v>31.121156249999999</v>
      </c>
      <c r="S69" s="7">
        <f>SUMIF(data!$A:$A,$H$2&amp;" "&amp;$F69&amp;" "&amp;$H$3&amp;"_"&amp;S$38,data!$N:$N)/1000</f>
        <v>34.268531250000002</v>
      </c>
      <c r="T69" s="7">
        <f>SUMIF(data!$A:$A,$H$2&amp;" "&amp;$F69&amp;" "&amp;$H$3&amp;"_"&amp;T$38,data!$N:$N)/1000</f>
        <v>44.995796875000003</v>
      </c>
      <c r="U69" s="7">
        <f>SUMIF(data!$A:$A,$H$2&amp;" "&amp;$F69&amp;" "&amp;$H$3&amp;"_"&amp;U$38,data!$N:$N)/1000</f>
        <v>53.425679687500001</v>
      </c>
      <c r="V69" s="7">
        <f>SUMIF(data!$A:$A,$H$2&amp;" "&amp;$F69&amp;" "&amp;$H$3&amp;"_"&amp;V$38,data!$N:$N)/1000</f>
        <v>63.464382812499998</v>
      </c>
      <c r="W69" s="7">
        <f>SUMIF(data!$A:$A,$H$2&amp;" "&amp;$F69&amp;" "&amp;$H$3&amp;"_"&amp;W$38,data!$N:$N)/1000</f>
        <v>80.396523437499994</v>
      </c>
      <c r="X69" s="7">
        <f>SUMIF(data!$A:$A,$H$2&amp;" "&amp;$F69&amp;" "&amp;$H$3&amp;"_"&amp;X$38,data!$N:$N)/1000</f>
        <v>174.31341406249999</v>
      </c>
      <c r="Y69" s="7">
        <f>SUMIF(data!$A:$A,$H$2&amp;" "&amp;$F69&amp;" "&amp;$H$3&amp;"_"&amp;Y$38,data!$N:$N)/1000</f>
        <v>214.6961640625</v>
      </c>
      <c r="Z69" s="7">
        <f>SUMIF(data!$A:$A,$H$2&amp;" "&amp;$F69&amp;" "&amp;$H$3&amp;"_"&amp;Z$38,data!$N:$N)/1000</f>
        <v>216.8229453125</v>
      </c>
      <c r="AA69" s="7">
        <f>SUMIF(data!$A:$A,$H$2&amp;" "&amp;$F69&amp;" "&amp;$H$3&amp;"_"&amp;AA$38,data!$N:$N)/1000</f>
        <v>261.44709375000002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115.6230234375</v>
      </c>
      <c r="J70" s="7">
        <f>SUMIF(data!$A:$A,$H$2&amp;" "&amp;$F70&amp;" "&amp;$H$3&amp;"_"&amp;J$38,data!$H:$H)/1000</f>
        <v>141.86405419921874</v>
      </c>
      <c r="K70" s="7">
        <f>SUMIF(data!$A:$A,$H$2&amp;" "&amp;$F70&amp;" "&amp;$H$3&amp;"_"&amp;K$38,data!$H:$H)/1000</f>
        <v>155.41842919921876</v>
      </c>
      <c r="L70" s="7">
        <f>SUMIF(data!$A:$A,$H$2&amp;" "&amp;$F70&amp;" "&amp;$H$3&amp;"_"&amp;L$38,data!$H:$H)/1000</f>
        <v>164.25040771484376</v>
      </c>
      <c r="M70" s="7">
        <f>SUMIF(data!$A:$A,$H$2&amp;" "&amp;$F70&amp;" "&amp;$H$3&amp;"_"&amp;M$38,data!$H:$H)/1000</f>
        <v>183.66776367187501</v>
      </c>
      <c r="N70" s="7">
        <f>SUMIF(data!$A:$A,$H$2&amp;" "&amp;$F70&amp;" "&amp;$H$3&amp;"_"&amp;N$38,data!$H:$H)/1000</f>
        <v>219.11694531250001</v>
      </c>
      <c r="O70" s="7">
        <f>SUMIF(data!$A:$A,$H$2&amp;" "&amp;$F70&amp;" "&amp;$H$3&amp;"_"&amp;O$38,data!$H:$H)/1000</f>
        <v>255.21252343750001</v>
      </c>
      <c r="P70" s="7">
        <f>SUMIF(data!$A:$A,$H$2&amp;" "&amp;$F70&amp;" "&amp;$H$3&amp;"_"&amp;P$38,data!$H:$H)/1000</f>
        <v>263.59890625000003</v>
      </c>
      <c r="Q70" s="7">
        <f>SUMIF(data!$A:$A,$H$2&amp;" "&amp;$F70&amp;" "&amp;$H$3&amp;"_"&amp;Q$38,data!$H:$H)/1000</f>
        <v>273.18040624999998</v>
      </c>
      <c r="R70" s="7">
        <f>SUMIF(data!$A:$A,$H$2&amp;" "&amp;$F70&amp;" "&amp;$H$3&amp;"_"&amp;R$38,data!$H:$H)/1000</f>
        <v>286.75563281249998</v>
      </c>
      <c r="S70" s="7">
        <f>SUMIF(data!$A:$A,$H$2&amp;" "&amp;$F70&amp;" "&amp;$H$3&amp;"_"&amp;S$38,data!$H:$H)/1000</f>
        <v>297.78089843750001</v>
      </c>
      <c r="T70" s="7">
        <f>SUMIF(data!$A:$A,$H$2&amp;" "&amp;$F70&amp;" "&amp;$H$3&amp;"_"&amp;T$38,data!$H:$H)/1000</f>
        <v>310.30576562499999</v>
      </c>
      <c r="U70" s="7">
        <f>SUMIF(data!$A:$A,$H$2&amp;" "&amp;$F70&amp;" "&amp;$H$3&amp;"_"&amp;U$38,data!$H:$H)/1000</f>
        <v>320.29725781249999</v>
      </c>
      <c r="V70" s="7">
        <f>SUMIF(data!$A:$A,$H$2&amp;" "&amp;$F70&amp;" "&amp;$H$3&amp;"_"&amp;V$38,data!$H:$H)/1000</f>
        <v>331.93682812499998</v>
      </c>
      <c r="W70" s="7">
        <f>SUMIF(data!$A:$A,$H$2&amp;" "&amp;$F70&amp;" "&amp;$H$3&amp;"_"&amp;W$38,data!$H:$H)/1000</f>
        <v>387.38106249999998</v>
      </c>
      <c r="X70" s="7">
        <f>SUMIF(data!$A:$A,$H$2&amp;" "&amp;$F70&amp;" "&amp;$H$3&amp;"_"&amp;X$38,data!$H:$H)/1000</f>
        <v>376.21923437499998</v>
      </c>
      <c r="Y70" s="7">
        <f>SUMIF(data!$A:$A,$H$2&amp;" "&amp;$F70&amp;" "&amp;$H$3&amp;"_"&amp;Y$38,data!$H:$H)/1000</f>
        <v>385.757234375</v>
      </c>
      <c r="Z70" s="7">
        <f>SUMIF(data!$A:$A,$H$2&amp;" "&amp;$F70&amp;" "&amp;$H$3&amp;"_"&amp;Z$38,data!$H:$H)/1000</f>
        <v>399.98615625000002</v>
      </c>
      <c r="AA70" s="7">
        <f>SUMIF(data!$A:$A,$H$2&amp;" "&amp;$F70&amp;" "&amp;$H$3&amp;"_"&amp;AA$38,data!$H:$H)/1000</f>
        <v>411.31189062499999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35.743078125000011</v>
      </c>
      <c r="J71" s="8">
        <f t="shared" ref="J71" si="20">SUM(J68:J69)-J70</f>
        <v>-41.141655761718752</v>
      </c>
      <c r="K71" s="8">
        <f t="shared" ref="K71:AA71" si="21">SUM(K68:K69)-K70</f>
        <v>47.22134814453122</v>
      </c>
      <c r="L71" s="8">
        <f t="shared" si="21"/>
        <v>45.47826806640623</v>
      </c>
      <c r="M71" s="8">
        <f t="shared" si="21"/>
        <v>115.14561718749999</v>
      </c>
      <c r="N71" s="8">
        <f t="shared" si="21"/>
        <v>133.45737988281249</v>
      </c>
      <c r="O71" s="8">
        <f t="shared" si="21"/>
        <v>192.57212109375001</v>
      </c>
      <c r="P71" s="8">
        <f t="shared" si="21"/>
        <v>187.94667968749997</v>
      </c>
      <c r="Q71" s="8">
        <f t="shared" si="21"/>
        <v>183.99181250000004</v>
      </c>
      <c r="R71" s="8">
        <f t="shared" si="21"/>
        <v>178.2214140625</v>
      </c>
      <c r="S71" s="8">
        <f t="shared" si="21"/>
        <v>158.01235937500002</v>
      </c>
      <c r="T71" s="8">
        <f t="shared" si="21"/>
        <v>147.04728125000003</v>
      </c>
      <c r="U71" s="8">
        <f t="shared" si="21"/>
        <v>135.63318750000002</v>
      </c>
      <c r="V71" s="8">
        <f t="shared" si="21"/>
        <v>126.827265625</v>
      </c>
      <c r="W71" s="8">
        <f t="shared" si="21"/>
        <v>154.78462500000001</v>
      </c>
      <c r="X71" s="8">
        <f t="shared" si="21"/>
        <v>222.97115624999998</v>
      </c>
      <c r="Y71" s="8">
        <f t="shared" si="21"/>
        <v>244.07109765625006</v>
      </c>
      <c r="Z71" s="8">
        <f t="shared" si="21"/>
        <v>295.18219140625001</v>
      </c>
      <c r="AA71" s="8">
        <f t="shared" si="21"/>
        <v>440.756703125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12.369748046874999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198.1268125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830.67644069428627</v>
      </c>
      <c r="J74" s="8">
        <f>J65+J66+J69-J70+J72+J73+Load_ROC!F$5</f>
        <v>780.93362838780968</v>
      </c>
      <c r="K74" s="8">
        <f>K65+K66+K69-K70+K72+K73+Load_ROC!G$5</f>
        <v>935.41292078309652</v>
      </c>
      <c r="L74" s="8">
        <f>L65+L66+L69-L70+L72+L73+Load_ROC!H$5</f>
        <v>950.17259638880432</v>
      </c>
      <c r="M74" s="8">
        <f>M65+M66+M69-M70+M72+M73+Load_ROC!I$5</f>
        <v>1047.7044386621465</v>
      </c>
      <c r="N74" s="8">
        <f>N65+N66+N69-N70+N72+N73+Load_ROC!J$5</f>
        <v>1096.80551613749</v>
      </c>
      <c r="O74" s="8">
        <f>O65+O66+O69-O70+O72+O73+Load_ROC!K$5</f>
        <v>1191.3494221094352</v>
      </c>
      <c r="P74" s="8">
        <f>P65+P66+P69-P70+P72+P73+Load_ROC!L$5</f>
        <v>1204.1860163528977</v>
      </c>
      <c r="Q74" s="8">
        <f>Q65+Q66+Q69-Q70+Q72+Q73+Load_ROC!M$5</f>
        <v>1234.3231469096258</v>
      </c>
      <c r="R74" s="8">
        <f>R65+R66+R69-R70+R72+R73+Load_ROC!N$5</f>
        <v>1262.0249398339358</v>
      </c>
      <c r="S74" s="8">
        <f>S65+S66+S69-S70+S72+S73+Load_ROC!O$5</f>
        <v>1262.5070265287673</v>
      </c>
      <c r="T74" s="8">
        <f>T65+T66+T69-T70+T72+T73+Load_ROC!P$5</f>
        <v>1273.7088268383832</v>
      </c>
      <c r="U74" s="8">
        <f>U65+U66+U69-U70+U72+U73+Load_ROC!Q$5</f>
        <v>1283.1891076265911</v>
      </c>
      <c r="V74" s="8">
        <f>V65+V66+V69-V70+V72+V73+Load_ROC!R$5</f>
        <v>1296.9973852022301</v>
      </c>
      <c r="W74" s="8">
        <f>W65+W66+W69-W70+W72+W73+Load_ROC!S$5</f>
        <v>1370.3665153443612</v>
      </c>
      <c r="X74" s="8">
        <f>X65+X66+X69-X70+X72+X73+Load_ROC!T$5</f>
        <v>1658.4272443671466</v>
      </c>
      <c r="Y74" s="8">
        <f>Y65+Y66+Y69-Y70+Y72+Y73+Load_ROC!U$5</f>
        <v>1501.7347485707282</v>
      </c>
      <c r="Z74" s="8">
        <f>Z65+Z66+Z69-Z70+Z72+Z73+Load_ROC!V$5</f>
        <v>1592.7073573932189</v>
      </c>
      <c r="AA74" s="8">
        <f>AA65+AA66+AA69-AA70+AA72+AA73+Load_ROC!W$5</f>
        <v>1760.1146712039986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830.67644069428627</v>
      </c>
      <c r="J75" s="8">
        <f>J65+J67+J69-J70+J72+J73+Load_ROC!F$5</f>
        <v>799.27961276280962</v>
      </c>
      <c r="K75" s="8">
        <f>K65+K67+K69-K70+K72+K73+Load_ROC!G$5</f>
        <v>924.84814343934647</v>
      </c>
      <c r="L75" s="8">
        <f>L65+L67+L69-L70+L72+L73+Load_ROC!H$5</f>
        <v>940.27744013880431</v>
      </c>
      <c r="M75" s="8">
        <f>M65+M67+M69-M70+M72+M73+Load_ROC!I$5</f>
        <v>1014.7479230371465</v>
      </c>
      <c r="N75" s="8">
        <f>N65+N67+N69-N70+N72+N73+Load_ROC!J$5</f>
        <v>1038.31494582499</v>
      </c>
      <c r="O75" s="8">
        <f>O65+O67+O69-O70+O72+O73+Load_ROC!K$5</f>
        <v>1108.407968984435</v>
      </c>
      <c r="P75" s="8">
        <f>P65+P67+P69-P70+P72+P73+Load_ROC!L$5</f>
        <v>1097.7444069778976</v>
      </c>
      <c r="Q75" s="8">
        <f>Q65+Q67+Q69-Q70+Q72+Q73+Load_ROC!M$5</f>
        <v>1105.7659594096258</v>
      </c>
      <c r="R75" s="8">
        <f>R65+R67+R69-R70+R72+R73+Load_ROC!N$5</f>
        <v>1111.7011585839359</v>
      </c>
      <c r="S75" s="8">
        <f>S65+S67+S69-S70+S72+S73+Load_ROC!O$5</f>
        <v>1119.8167765287674</v>
      </c>
      <c r="T75" s="8">
        <f>T65+T67+T69-T70+T72+T73+Load_ROC!P$5</f>
        <v>1137.7543580883835</v>
      </c>
      <c r="U75" s="8">
        <f>U65+U67+U69-U70+U72+U73+Load_ROC!Q$5</f>
        <v>1153.5144201265912</v>
      </c>
      <c r="V75" s="8">
        <f>V65+V67+V69-V70+V72+V73+Load_ROC!R$5</f>
        <v>1172.5122289522301</v>
      </c>
      <c r="W75" s="8">
        <f>W65+W67+W69-W70+W72+W73+Load_ROC!S$5</f>
        <v>1236.036327844361</v>
      </c>
      <c r="X75" s="8">
        <f>X65+X67+X69-X70+X72+X73+Load_ROC!T$5</f>
        <v>1528.3565568671465</v>
      </c>
      <c r="Y75" s="8">
        <f>Y65+Y67+Y69-Y70+Y72+Y73+Load_ROC!U$5</f>
        <v>1376.5115923207281</v>
      </c>
      <c r="Z75" s="8">
        <f>Z65+Z67+Z69-Z70+Z72+Z73+Load_ROC!V$5</f>
        <v>1439.777982393219</v>
      </c>
      <c r="AA75" s="8">
        <f>AA65+AA67+AA69-AA70+AA72+AA73+Load_ROC!W$5</f>
        <v>1613.2986087039985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830.67644069428627</v>
      </c>
      <c r="J76" s="8">
        <f>J65+J71+J72+J73+Load_ROC!F$5</f>
        <v>797.48594870030956</v>
      </c>
      <c r="K76" s="8">
        <f>K65+K71+K72+K73+Load_ROC!G$5</f>
        <v>925.88104968934647</v>
      </c>
      <c r="L76" s="8">
        <f>L65+L71+L72+L73+Load_ROC!H$5</f>
        <v>941.24487763880427</v>
      </c>
      <c r="M76" s="8">
        <f>M65+M71+M72+M73+Load_ROC!I$5</f>
        <v>1027.4650011621466</v>
      </c>
      <c r="N76" s="8">
        <f>N65+N71+N72+N73+Load_ROC!J$5</f>
        <v>1063.8635005124897</v>
      </c>
      <c r="O76" s="8">
        <f>O65+O71+O72+O73+Load_ROC!K$5</f>
        <v>1146.2490783594351</v>
      </c>
      <c r="P76" s="8">
        <f>P65+P71+P72+P73+Load_ROC!L$5</f>
        <v>1147.3647976028976</v>
      </c>
      <c r="Q76" s="8">
        <f>Q65+Q71+Q72+Q73+Load_ROC!M$5</f>
        <v>1166.4632719096257</v>
      </c>
      <c r="R76" s="8">
        <f>R65+R71+R72+R73+Load_ROC!N$5</f>
        <v>1183.2928460839357</v>
      </c>
      <c r="S76" s="8">
        <f>S65+S71+S72+S73+Load_ROC!O$5</f>
        <v>1187.7181202787674</v>
      </c>
      <c r="T76" s="8">
        <f>T65+T71+T72+T73+Load_ROC!P$5</f>
        <v>1202.4032018383834</v>
      </c>
      <c r="U76" s="8">
        <f>U65+U71+U72+U73+Load_ROC!Q$5</f>
        <v>1215.1522638765912</v>
      </c>
      <c r="V76" s="8">
        <f>V65+V71+V72+V73+Load_ROC!R$5</f>
        <v>1231.67235395223</v>
      </c>
      <c r="W76" s="8">
        <f>W65+W71+W72+W73+Load_ROC!S$5</f>
        <v>1290.552421594361</v>
      </c>
      <c r="X76" s="8">
        <f>X65+X71+X72+X73+Load_ROC!T$5</f>
        <v>1581.0187756171467</v>
      </c>
      <c r="Y76" s="8">
        <f>Y65+Y71+Y72+Y73+Load_ROC!U$5</f>
        <v>1427.1582485707281</v>
      </c>
      <c r="Z76" s="8">
        <f>Z65+Z71+Z72+Z73+Load_ROC!V$5</f>
        <v>1504.5033261432191</v>
      </c>
      <c r="AA76" s="8">
        <f>AA65+AA71+AA72+AA73+Load_ROC!W$5</f>
        <v>1675.3224212039984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43.533515625</v>
      </c>
      <c r="J79" s="7">
        <f>SUMIF(data!$A:$A,$H$2&amp;" "&amp;$F79&amp;" "&amp;$H$3&amp;"_"&amp;J$38,data!$I:$I)/1000</f>
        <v>-28.277085937500001</v>
      </c>
      <c r="K79" s="7">
        <f>SUMIF(data!$A:$A,$H$2&amp;" "&amp;$F79&amp;" "&amp;$H$3&amp;"_"&amp;K$38,data!$I:$I)/1000</f>
        <v>99.290562499999993</v>
      </c>
      <c r="L79" s="7">
        <f>SUMIF(data!$A:$A,$H$2&amp;" "&amp;$F79&amp;" "&amp;$H$3&amp;"_"&amp;L$38,data!$I:$I)/1000</f>
        <v>100.57187890625001</v>
      </c>
      <c r="M79" s="7">
        <f>SUMIF(data!$A:$A,$H$2&amp;" "&amp;$F79&amp;" "&amp;$H$3&amp;"_"&amp;M$38,data!$I:$I)/1000</f>
        <v>182.58607421875001</v>
      </c>
      <c r="N79" s="7">
        <f>SUMIF(data!$A:$A,$H$2&amp;" "&amp;$F79&amp;" "&amp;$H$3&amp;"_"&amp;N$38,data!$I:$I)/1000</f>
        <v>247.7165078125</v>
      </c>
      <c r="O79" s="7">
        <f>SUMIF(data!$A:$A,$H$2&amp;" "&amp;$F79&amp;" "&amp;$H$3&amp;"_"&amp;O$38,data!$I:$I)/1000</f>
        <v>317.471265625</v>
      </c>
      <c r="P79" s="7">
        <f>SUMIF(data!$A:$A,$H$2&amp;" "&amp;$F79&amp;" "&amp;$H$3&amp;"_"&amp;P$38,data!$I:$I)/1000</f>
        <v>385.47440625000002</v>
      </c>
      <c r="Q79" s="7">
        <f>SUMIF(data!$A:$A,$H$2&amp;" "&amp;$F79&amp;" "&amp;$H$3&amp;"_"&amp;Q$38,data!$I:$I)/1000</f>
        <v>449.52491406249999</v>
      </c>
      <c r="R79" s="7">
        <f>SUMIF(data!$A:$A,$H$2&amp;" "&amp;$F79&amp;" "&amp;$H$3&amp;"_"&amp;R$38,data!$I:$I)/1000</f>
        <v>512.58798437500002</v>
      </c>
      <c r="S79" s="7">
        <f>SUMIF(data!$A:$A,$H$2&amp;" "&amp;$F79&amp;" "&amp;$H$3&amp;"_"&amp;S$38,data!$I:$I)/1000</f>
        <v>496.31363281249997</v>
      </c>
      <c r="T79" s="7">
        <f>SUMIF(data!$A:$A,$H$2&amp;" "&amp;$F79&amp;" "&amp;$H$3&amp;"_"&amp;T$38,data!$I:$I)/1000</f>
        <v>483.66287499999999</v>
      </c>
      <c r="U79" s="7">
        <f>SUMIF(data!$A:$A,$H$2&amp;" "&amp;$F79&amp;" "&amp;$H$3&amp;"_"&amp;U$38,data!$I:$I)/1000</f>
        <v>470.54160937500001</v>
      </c>
      <c r="V79" s="7">
        <f>SUMIF(data!$A:$A,$H$2&amp;" "&amp;$F79&amp;" "&amp;$H$3&amp;"_"&amp;V$38,data!$I:$I)/1000</f>
        <v>460.62474218749998</v>
      </c>
      <c r="W79" s="7">
        <f>SUMIF(data!$A:$A,$H$2&amp;" "&amp;$F79&amp;" "&amp;$H$3&amp;"_"&amp;W$38,data!$I:$I)/1000</f>
        <v>541.58325781250005</v>
      </c>
      <c r="X79" s="7">
        <f>SUMIF(data!$A:$A,$H$2&amp;" "&amp;$F79&amp;" "&amp;$H$3&amp;"_"&amp;X$38,data!$I:$I)/1000</f>
        <v>502.28544531249997</v>
      </c>
      <c r="Y79" s="7">
        <f>SUMIF(data!$A:$A,$H$2&amp;" "&amp;$F79&amp;" "&amp;$H$3&amp;"_"&amp;Y$38,data!$I:$I)/1000</f>
        <v>489.70866796874998</v>
      </c>
      <c r="Z79" s="7">
        <f>SUMIF(data!$A:$A,$H$2&amp;" "&amp;$F79&amp;" "&amp;$H$3&amp;"_"&amp;Z$38,data!$I:$I)/1000</f>
        <v>566.54943359375</v>
      </c>
      <c r="AA79" s="7">
        <f>SUMIF(data!$A:$A,$H$2&amp;" "&amp;$F79&amp;" "&amp;$H$3&amp;"_"&amp;AA$38,data!$I:$I)/1000</f>
        <v>675.41375000000005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43.533515625</v>
      </c>
      <c r="J80" s="7">
        <f>SUMIF(data!$A:$A,$H$2&amp;" "&amp;$F80&amp;" "&amp;$H$3&amp;"_"&amp;J$38,data!$I:$I)/1000</f>
        <v>-9.9311015625000003</v>
      </c>
      <c r="K80" s="7">
        <f>SUMIF(data!$A:$A,$H$2&amp;" "&amp;$F80&amp;" "&amp;$H$3&amp;"_"&amp;K$38,data!$I:$I)/1000</f>
        <v>88.725785156249998</v>
      </c>
      <c r="L80" s="7">
        <f>SUMIF(data!$A:$A,$H$2&amp;" "&amp;$F80&amp;" "&amp;$H$3&amp;"_"&amp;L$38,data!$I:$I)/1000</f>
        <v>90.676722656250007</v>
      </c>
      <c r="M80" s="7">
        <f>SUMIF(data!$A:$A,$H$2&amp;" "&amp;$F80&amp;" "&amp;$H$3&amp;"_"&amp;M$38,data!$I:$I)/1000</f>
        <v>149.62955859375001</v>
      </c>
      <c r="N80" s="7">
        <f>SUMIF(data!$A:$A,$H$2&amp;" "&amp;$F80&amp;" "&amp;$H$3&amp;"_"&amp;N$38,data!$I:$I)/1000</f>
        <v>189.22593749999999</v>
      </c>
      <c r="O80" s="7">
        <f>SUMIF(data!$A:$A,$H$2&amp;" "&amp;$F80&amp;" "&amp;$H$3&amp;"_"&amp;O$38,data!$I:$I)/1000</f>
        <v>234.52981249999999</v>
      </c>
      <c r="P80" s="7">
        <f>SUMIF(data!$A:$A,$H$2&amp;" "&amp;$F80&amp;" "&amp;$H$3&amp;"_"&amp;P$38,data!$I:$I)/1000</f>
        <v>279.03279687499997</v>
      </c>
      <c r="Q80" s="7">
        <f>SUMIF(data!$A:$A,$H$2&amp;" "&amp;$F80&amp;" "&amp;$H$3&amp;"_"&amp;Q$38,data!$I:$I)/1000</f>
        <v>320.96772656249999</v>
      </c>
      <c r="R80" s="7">
        <f>SUMIF(data!$A:$A,$H$2&amp;" "&amp;$F80&amp;" "&amp;$H$3&amp;"_"&amp;R$38,data!$I:$I)/1000</f>
        <v>362.26420312499999</v>
      </c>
      <c r="S80" s="7">
        <f>SUMIF(data!$A:$A,$H$2&amp;" "&amp;$F80&amp;" "&amp;$H$3&amp;"_"&amp;S$38,data!$I:$I)/1000</f>
        <v>353.62338281249998</v>
      </c>
      <c r="T80" s="7">
        <f>SUMIF(data!$A:$A,$H$2&amp;" "&amp;$F80&amp;" "&amp;$H$3&amp;"_"&amp;T$38,data!$I:$I)/1000</f>
        <v>347.70840625</v>
      </c>
      <c r="U80" s="7">
        <f>SUMIF(data!$A:$A,$H$2&amp;" "&amp;$F80&amp;" "&amp;$H$3&amp;"_"&amp;U$38,data!$I:$I)/1000</f>
        <v>340.866921875</v>
      </c>
      <c r="V80" s="7">
        <f>SUMIF(data!$A:$A,$H$2&amp;" "&amp;$F80&amp;" "&amp;$H$3&amp;"_"&amp;V$38,data!$I:$I)/1000</f>
        <v>336.13958593749999</v>
      </c>
      <c r="W80" s="7">
        <f>SUMIF(data!$A:$A,$H$2&amp;" "&amp;$F80&amp;" "&amp;$H$3&amp;"_"&amp;W$38,data!$I:$I)/1000</f>
        <v>407.25307031249997</v>
      </c>
      <c r="X80" s="7">
        <f>SUMIF(data!$A:$A,$H$2&amp;" "&amp;$F80&amp;" "&amp;$H$3&amp;"_"&amp;X$38,data!$I:$I)/1000</f>
        <v>372.21475781250001</v>
      </c>
      <c r="Y80" s="7">
        <f>SUMIF(data!$A:$A,$H$2&amp;" "&amp;$F80&amp;" "&amp;$H$3&amp;"_"&amp;Y$38,data!$I:$I)/1000</f>
        <v>364.48551171874999</v>
      </c>
      <c r="Z80" s="7">
        <f>SUMIF(data!$A:$A,$H$2&amp;" "&amp;$F80&amp;" "&amp;$H$3&amp;"_"&amp;Z$38,data!$I:$I)/1000</f>
        <v>413.62005859375</v>
      </c>
      <c r="AA80" s="7">
        <f>SUMIF(data!$A:$A,$H$2&amp;" "&amp;$F80&amp;" "&amp;$H$3&amp;"_"&amp;AA$38,data!$I:$I)/1000</f>
        <v>528.59768750000001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43.533515625</v>
      </c>
      <c r="J81" s="7">
        <f>SUMIF(data!$A:$A,$H$2&amp;" "&amp;$F81&amp;" "&amp;$H$3&amp;"_"&amp;J$38,data!$I:$I)/1000</f>
        <v>-11.724765625</v>
      </c>
      <c r="K81" s="7">
        <f>SUMIF(data!$A:$A,$H$2&amp;" "&amp;$F81&amp;" "&amp;$H$3&amp;"_"&amp;K$38,data!$I:$I)/1000</f>
        <v>89.758691406249994</v>
      </c>
      <c r="L81" s="7">
        <f>SUMIF(data!$A:$A,$H$2&amp;" "&amp;$F81&amp;" "&amp;$H$3&amp;"_"&amp;L$38,data!$I:$I)/1000</f>
        <v>91.644160156249995</v>
      </c>
      <c r="M81" s="7">
        <f>SUMIF(data!$A:$A,$H$2&amp;" "&amp;$F81&amp;" "&amp;$H$3&amp;"_"&amp;M$38,data!$I:$I)/1000</f>
        <v>162.34663671875001</v>
      </c>
      <c r="N81" s="7">
        <f>SUMIF(data!$A:$A,$H$2&amp;" "&amp;$F81&amp;" "&amp;$H$3&amp;"_"&amp;N$38,data!$I:$I)/1000</f>
        <v>214.77449218749999</v>
      </c>
      <c r="O81" s="7">
        <f>SUMIF(data!$A:$A,$H$2&amp;" "&amp;$F81&amp;" "&amp;$H$3&amp;"_"&amp;O$38,data!$I:$I)/1000</f>
        <v>272.37092187500002</v>
      </c>
      <c r="P81" s="7">
        <f>SUMIF(data!$A:$A,$H$2&amp;" "&amp;$F81&amp;" "&amp;$H$3&amp;"_"&amp;P$38,data!$I:$I)/1000</f>
        <v>328.6531875</v>
      </c>
      <c r="Q81" s="7">
        <f>SUMIF(data!$A:$A,$H$2&amp;" "&amp;$F81&amp;" "&amp;$H$3&amp;"_"&amp;Q$38,data!$I:$I)/1000</f>
        <v>381.6650390625</v>
      </c>
      <c r="R81" s="7">
        <f>SUMIF(data!$A:$A,$H$2&amp;" "&amp;$F81&amp;" "&amp;$H$3&amp;"_"&amp;R$38,data!$I:$I)/1000</f>
        <v>433.85589062499997</v>
      </c>
      <c r="S81" s="7">
        <f>SUMIF(data!$A:$A,$H$2&amp;" "&amp;$F81&amp;" "&amp;$H$3&amp;"_"&amp;S$38,data!$I:$I)/1000</f>
        <v>421.52472656250001</v>
      </c>
      <c r="T81" s="7">
        <f>SUMIF(data!$A:$A,$H$2&amp;" "&amp;$F81&amp;" "&amp;$H$3&amp;"_"&amp;T$38,data!$I:$I)/1000</f>
        <v>412.35725000000002</v>
      </c>
      <c r="U81" s="7">
        <f>SUMIF(data!$A:$A,$H$2&amp;" "&amp;$F81&amp;" "&amp;$H$3&amp;"_"&amp;U$38,data!$I:$I)/1000</f>
        <v>402.504765625</v>
      </c>
      <c r="V81" s="7">
        <f>SUMIF(data!$A:$A,$H$2&amp;" "&amp;$F81&amp;" "&amp;$H$3&amp;"_"&amp;V$38,data!$I:$I)/1000</f>
        <v>395.29971093749998</v>
      </c>
      <c r="W81" s="7">
        <f>SUMIF(data!$A:$A,$H$2&amp;" "&amp;$F81&amp;" "&amp;$H$3&amp;"_"&amp;W$38,data!$I:$I)/1000</f>
        <v>543.0846953125</v>
      </c>
      <c r="X81" s="7">
        <f>SUMIF(data!$A:$A,$H$2&amp;" "&amp;$F81&amp;" "&amp;$H$3&amp;"_"&amp;X$38,data!$I:$I)/1000</f>
        <v>505.73550781249997</v>
      </c>
      <c r="Y81" s="7">
        <f>SUMIF(data!$A:$A,$H$2&amp;" "&amp;$F81&amp;" "&amp;$H$3&amp;"_"&amp;Y$38,data!$I:$I)/1000</f>
        <v>494.69948046874998</v>
      </c>
      <c r="Z81" s="7">
        <f>SUMIF(data!$A:$A,$H$2&amp;" "&amp;$F81&amp;" "&amp;$H$3&amp;"_"&amp;Z$38,data!$I:$I)/1000</f>
        <v>556.94177734375</v>
      </c>
      <c r="AA81" s="7">
        <f>SUMIF(data!$A:$A,$H$2&amp;" "&amp;$F81&amp;" "&amp;$H$3&amp;"_"&amp;AA$38,data!$I:$I)/1000</f>
        <v>668.337625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110.698125</v>
      </c>
      <c r="K82" s="7">
        <f>SUMIF(data!$A:$A,$H$2&amp;" "&amp;$F82&amp;" "&amp;$H$3&amp;"_"&amp;K$38,data!$N:$N)/1000</f>
        <v>110.6441015625</v>
      </c>
      <c r="L82" s="7">
        <f>SUMIF(data!$A:$A,$H$2&amp;" "&amp;$F82&amp;" "&amp;$H$3&amp;"_"&amp;L$38,data!$N:$N)/1000</f>
        <v>118.049171875</v>
      </c>
      <c r="M82" s="7">
        <f>SUMIF(data!$A:$A,$H$2&amp;" "&amp;$F82&amp;" "&amp;$H$3&amp;"_"&amp;M$38,data!$N:$N)/1000</f>
        <v>135.50095849609374</v>
      </c>
      <c r="N82" s="7">
        <f>SUMIF(data!$A:$A,$H$2&amp;" "&amp;$F82&amp;" "&amp;$H$3&amp;"_"&amp;N$38,data!$N:$N)/1000</f>
        <v>122.4917734375</v>
      </c>
      <c r="O82" s="7">
        <f>SUMIF(data!$A:$A,$H$2&amp;" "&amp;$F82&amp;" "&amp;$H$3&amp;"_"&amp;O$38,data!$N:$N)/1000</f>
        <v>137.98978173828124</v>
      </c>
      <c r="P82" s="7">
        <f>SUMIF(data!$A:$A,$H$2&amp;" "&amp;$F82&amp;" "&amp;$H$3&amp;"_"&amp;P$38,data!$N:$N)/1000</f>
        <v>87.013167968749997</v>
      </c>
      <c r="Q82" s="7">
        <f>SUMIF(data!$A:$A,$H$2&amp;" "&amp;$F82&amp;" "&amp;$H$3&amp;"_"&amp;Q$38,data!$N:$N)/1000</f>
        <v>51.800765624999997</v>
      </c>
      <c r="R82" s="7">
        <f>SUMIF(data!$A:$A,$H$2&amp;" "&amp;$F82&amp;" "&amp;$H$3&amp;"_"&amp;R$38,data!$N:$N)/1000</f>
        <v>8.7003749999999993</v>
      </c>
      <c r="S82" s="7">
        <f>SUMIF(data!$A:$A,$H$2&amp;" "&amp;$F82&amp;" "&amp;$H$3&amp;"_"&amp;S$38,data!$N:$N)/1000</f>
        <v>27.469718749999998</v>
      </c>
      <c r="T82" s="7">
        <f>SUMIF(data!$A:$A,$H$2&amp;" "&amp;$F82&amp;" "&amp;$H$3&amp;"_"&amp;T$38,data!$N:$N)/1000</f>
        <v>64.609183593750004</v>
      </c>
      <c r="U82" s="7">
        <f>SUMIF(data!$A:$A,$H$2&amp;" "&amp;$F82&amp;" "&amp;$H$3&amp;"_"&amp;U$38,data!$N:$N)/1000</f>
        <v>37.066644531249999</v>
      </c>
      <c r="V82" s="7">
        <f>SUMIF(data!$A:$A,$H$2&amp;" "&amp;$F82&amp;" "&amp;$H$3&amp;"_"&amp;V$38,data!$N:$N)/1000</f>
        <v>5.2449140625000004</v>
      </c>
      <c r="W82" s="7">
        <f>SUMIF(data!$A:$A,$H$2&amp;" "&amp;$F82&amp;" "&amp;$H$3&amp;"_"&amp;W$38,data!$N:$N)/1000</f>
        <v>69.704081787109374</v>
      </c>
      <c r="X82" s="7">
        <f>SUMIF(data!$A:$A,$H$2&amp;" "&amp;$F82&amp;" "&amp;$H$3&amp;"_"&amp;X$38,data!$N:$N)/1000</f>
        <v>82.848311523437502</v>
      </c>
      <c r="Y82" s="7">
        <f>SUMIF(data!$A:$A,$H$2&amp;" "&amp;$F82&amp;" "&amp;$H$3&amp;"_"&amp;Y$38,data!$N:$N)/1000</f>
        <v>94.146335937499998</v>
      </c>
      <c r="Z82" s="7">
        <f>SUMIF(data!$A:$A,$H$2&amp;" "&amp;$F82&amp;" "&amp;$H$3&amp;"_"&amp;Z$38,data!$N:$N)/1000</f>
        <v>91.258316406250003</v>
      </c>
      <c r="AA82" s="7">
        <f>SUMIF(data!$A:$A,$H$2&amp;" "&amp;$F82&amp;" "&amp;$H$3&amp;"_"&amp;AA$38,data!$N:$N)/1000</f>
        <v>131.42196874999999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88.198156249999997</v>
      </c>
      <c r="J83" s="7">
        <f>SUMIF(data!$A:$A,$H$2&amp;" "&amp;$F83&amp;" "&amp;$H$3&amp;"_"&amp;J$38,data!$H:$H)/1000</f>
        <v>103.80788916015625</v>
      </c>
      <c r="K83" s="7">
        <f>SUMIF(data!$A:$A,$H$2&amp;" "&amp;$F83&amp;" "&amp;$H$3&amp;"_"&amp;K$38,data!$H:$H)/1000</f>
        <v>103.62867553710937</v>
      </c>
      <c r="L83" s="7">
        <f>SUMIF(data!$A:$A,$H$2&amp;" "&amp;$F83&amp;" "&amp;$H$3&amp;"_"&amp;L$38,data!$H:$H)/1000</f>
        <v>113.80898754882813</v>
      </c>
      <c r="M83" s="7">
        <f>SUMIF(data!$A:$A,$H$2&amp;" "&amp;$F83&amp;" "&amp;$H$3&amp;"_"&amp;M$38,data!$H:$H)/1000</f>
        <v>132.37474609374999</v>
      </c>
      <c r="N83" s="7">
        <f>SUMIF(data!$A:$A,$H$2&amp;" "&amp;$F83&amp;" "&amp;$H$3&amp;"_"&amp;N$38,data!$H:$H)/1000</f>
        <v>153.15300585937501</v>
      </c>
      <c r="O83" s="7">
        <f>SUMIF(data!$A:$A,$H$2&amp;" "&amp;$F83&amp;" "&amp;$H$3&amp;"_"&amp;O$38,data!$H:$H)/1000</f>
        <v>168.53512499999999</v>
      </c>
      <c r="P83" s="7">
        <f>SUMIF(data!$A:$A,$H$2&amp;" "&amp;$F83&amp;" "&amp;$H$3&amp;"_"&amp;P$38,data!$H:$H)/1000</f>
        <v>171.32647265624999</v>
      </c>
      <c r="Q83" s="7">
        <f>SUMIF(data!$A:$A,$H$2&amp;" "&amp;$F83&amp;" "&amp;$H$3&amp;"_"&amp;Q$38,data!$H:$H)/1000</f>
        <v>154.98035937500001</v>
      </c>
      <c r="R83" s="7">
        <f>SUMIF(data!$A:$A,$H$2&amp;" "&amp;$F83&amp;" "&amp;$H$3&amp;"_"&amp;R$38,data!$H:$H)/1000</f>
        <v>136.23924609375001</v>
      </c>
      <c r="S83" s="7">
        <f>SUMIF(data!$A:$A,$H$2&amp;" "&amp;$F83&amp;" "&amp;$H$3&amp;"_"&amp;S$38,data!$H:$H)/1000</f>
        <v>122.41868359375</v>
      </c>
      <c r="T83" s="7">
        <f>SUMIF(data!$A:$A,$H$2&amp;" "&amp;$F83&amp;" "&amp;$H$3&amp;"_"&amp;T$38,data!$H:$H)/1000</f>
        <v>111.37468359375001</v>
      </c>
      <c r="U83" s="7">
        <f>SUMIF(data!$A:$A,$H$2&amp;" "&amp;$F83&amp;" "&amp;$H$3&amp;"_"&amp;U$38,data!$H:$H)/1000</f>
        <v>92.414718750000006</v>
      </c>
      <c r="V83" s="7">
        <f>SUMIF(data!$A:$A,$H$2&amp;" "&amp;$F83&amp;" "&amp;$H$3&amp;"_"&amp;V$38,data!$H:$H)/1000</f>
        <v>76.131699218750001</v>
      </c>
      <c r="W83" s="7">
        <f>SUMIF(data!$A:$A,$H$2&amp;" "&amp;$F83&amp;" "&amp;$H$3&amp;"_"&amp;W$38,data!$H:$H)/1000</f>
        <v>97.559269531249996</v>
      </c>
      <c r="X83" s="7">
        <f>SUMIF(data!$A:$A,$H$2&amp;" "&amp;$F83&amp;" "&amp;$H$3&amp;"_"&amp;X$38,data!$H:$H)/1000</f>
        <v>78.809734375000005</v>
      </c>
      <c r="Y83" s="7">
        <f>SUMIF(data!$A:$A,$H$2&amp;" "&amp;$F83&amp;" "&amp;$H$3&amp;"_"&amp;Y$38,data!$H:$H)/1000</f>
        <v>57.696304687500003</v>
      </c>
      <c r="Z83" s="7">
        <f>SUMIF(data!$A:$A,$H$2&amp;" "&amp;$F83&amp;" "&amp;$H$3&amp;"_"&amp;Z$38,data!$H:$H)/1000</f>
        <v>31.235515625000001</v>
      </c>
      <c r="AA83" s="7">
        <f>SUMIF(data!$A:$A,$H$2&amp;" "&amp;$F83&amp;" "&amp;$H$3&amp;"_"&amp;AA$38,data!$H:$H)/1000</f>
        <v>17.756204833984373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61.942999999999998</v>
      </c>
      <c r="J84" s="8">
        <f t="shared" ref="J84" si="23">SUM(J81:J82)-J83</f>
        <v>-4.8345297851562492</v>
      </c>
      <c r="K84" s="8">
        <f t="shared" ref="K84:AA84" si="24">SUM(K81:K82)-K83</f>
        <v>96.774117431640619</v>
      </c>
      <c r="L84" s="8">
        <f t="shared" si="24"/>
        <v>95.884344482421881</v>
      </c>
      <c r="M84" s="8">
        <f t="shared" si="24"/>
        <v>165.47284912109376</v>
      </c>
      <c r="N84" s="8">
        <f t="shared" si="24"/>
        <v>184.11325976562495</v>
      </c>
      <c r="O84" s="8">
        <f t="shared" si="24"/>
        <v>241.82557861328127</v>
      </c>
      <c r="P84" s="8">
        <f t="shared" si="24"/>
        <v>244.33988281250001</v>
      </c>
      <c r="Q84" s="8">
        <f t="shared" si="24"/>
        <v>278.48544531250002</v>
      </c>
      <c r="R84" s="8">
        <f t="shared" si="24"/>
        <v>306.31701953124997</v>
      </c>
      <c r="S84" s="8">
        <f t="shared" si="24"/>
        <v>326.57576171875002</v>
      </c>
      <c r="T84" s="8">
        <f t="shared" si="24"/>
        <v>365.59175000000005</v>
      </c>
      <c r="U84" s="8">
        <f t="shared" si="24"/>
        <v>347.15669140624999</v>
      </c>
      <c r="V84" s="8">
        <f t="shared" si="24"/>
        <v>324.41292578125001</v>
      </c>
      <c r="W84" s="8">
        <f t="shared" si="24"/>
        <v>515.2295075683594</v>
      </c>
      <c r="X84" s="8">
        <f t="shared" si="24"/>
        <v>509.7740849609375</v>
      </c>
      <c r="Y84" s="8">
        <f t="shared" si="24"/>
        <v>531.14951171874986</v>
      </c>
      <c r="Z84" s="8">
        <f t="shared" si="24"/>
        <v>616.964578125</v>
      </c>
      <c r="AA84" s="8">
        <f t="shared" si="24"/>
        <v>782.00338891601564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12.369748046874999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198.1268125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4.1807690429687501</v>
      </c>
      <c r="U86" s="7">
        <f>SUMIF(data!$A:$A,$H$2&amp;" "&amp;$F86&amp;" "&amp;$H$3&amp;"_"&amp;U$38,data!$K:$K)/1000</f>
        <v>232.502953125</v>
      </c>
      <c r="V86" s="7">
        <f>SUMIF(data!$A:$A,$H$2&amp;" "&amp;$F86&amp;" "&amp;$H$3&amp;"_"&amp;V$38,data!$K:$K)/1000</f>
        <v>474.90090624999999</v>
      </c>
      <c r="W86" s="7">
        <f>SUMIF(data!$A:$A,$H$2&amp;" "&amp;$F86&amp;" "&amp;$H$3&amp;"_"&amp;W$38,data!$K:$K)/1000</f>
        <v>148.881015625</v>
      </c>
      <c r="X86" s="7">
        <f>SUMIF(data!$A:$A,$H$2&amp;" "&amp;$F86&amp;" "&amp;$H$3&amp;"_"&amp;X$38,data!$K:$K)/1000</f>
        <v>324.22159375000001</v>
      </c>
      <c r="Y86" s="7">
        <f>SUMIF(data!$A:$A,$H$2&amp;" "&amp;$F86&amp;" "&amp;$H$3&amp;"_"&amp;Y$38,data!$K:$K)/1000</f>
        <v>459.46143749999999</v>
      </c>
      <c r="Z86" s="7">
        <f>SUMIF(data!$A:$A,$H$2&amp;" "&amp;$F86&amp;" "&amp;$H$3&amp;"_"&amp;Z$38,data!$K:$K)/1000</f>
        <v>466.94846875000002</v>
      </c>
      <c r="AA86" s="7">
        <f>SUMIF(data!$A:$A,$H$2&amp;" "&amp;$F86&amp;" "&amp;$H$3&amp;"_"&amp;AA$38,data!$K:$K)/1000</f>
        <v>472.31284375000001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789.14717506928628</v>
      </c>
      <c r="J87" s="8">
        <f>J78+J79+J82-J83+J85+J86+Load_ROC!F$5</f>
        <v>727.41569186437209</v>
      </c>
      <c r="K87" s="8">
        <f>K78+K79+K82-K83+K85+K86+Load_ROC!G$5</f>
        <v>873.05720569520599</v>
      </c>
      <c r="L87" s="8">
        <f>L78+L79+L82-L83+L85+L86+Load_ROC!H$5</f>
        <v>886.91834467981982</v>
      </c>
      <c r="M87" s="8">
        <f>M78+M79+M82-M83+M85+M86+Load_ROC!I$5</f>
        <v>982.90318622074028</v>
      </c>
      <c r="N87" s="8">
        <f>N78+N79+N82-N83+N85+N86+Load_ROC!J$5</f>
        <v>1030.3396928953023</v>
      </c>
      <c r="O87" s="8">
        <f>O78+O79+O82-O83+O85+O86+Load_ROC!K$5</f>
        <v>1124.5699890039664</v>
      </c>
      <c r="P87" s="8">
        <f>P78+P79+P82-P83+P85+P86+Load_ROC!L$5</f>
        <v>1142.8442819778977</v>
      </c>
      <c r="Q87" s="8">
        <f>Q78+Q79+Q82-Q83+Q85+Q86+Load_ROC!M$5</f>
        <v>1179.3170922221257</v>
      </c>
      <c r="R87" s="8">
        <f>R78+R79+R82-R83+R85+R86+Load_ROC!N$5</f>
        <v>1208.8914671776859</v>
      </c>
      <c r="S87" s="8">
        <f>S78+S79+S82-S83+S85+S86+Load_ROC!O$5</f>
        <v>1217.0891788725173</v>
      </c>
      <c r="T87" s="8">
        <f>T78+T79+T82-T83+T85+T86+Load_ROC!P$5</f>
        <v>1249.0590802563522</v>
      </c>
      <c r="U87" s="8">
        <f>U78+U79+U82-U83+U85+U86+Load_ROC!Q$5</f>
        <v>1447.191595907841</v>
      </c>
      <c r="V87" s="8">
        <f>V78+V79+V82-V83+V85+V86+Load_ROC!R$5</f>
        <v>1656.67521723348</v>
      </c>
      <c r="W87" s="8">
        <f>W78+W79+W82-W83+W85+W86+Load_ROC!S$5</f>
        <v>1457.0975072877204</v>
      </c>
      <c r="X87" s="8">
        <f>X78+X79+X82-X83+X85+X86+Load_ROC!T$5</f>
        <v>1813.4180012030843</v>
      </c>
      <c r="Y87" s="8">
        <f>Y78+Y79+Y82-Y83+Y85+Y86+Load_ROC!U$5</f>
        <v>1761.1303266957279</v>
      </c>
      <c r="Z87" s="8">
        <f>Z78+Z79+Z82-Z83+Z85+Z86+Load_ROC!V$5</f>
        <v>1862.251017549469</v>
      </c>
      <c r="AA87" s="8">
        <f>AA78+AA79+AA82-AA83+AA85+AA86+Load_ROC!W$5</f>
        <v>2022.558614807514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789.14717506928628</v>
      </c>
      <c r="J88" s="8">
        <f>J78+J80+J82-J83+J85+J86+Load_ROC!F$5</f>
        <v>745.76167623937204</v>
      </c>
      <c r="K88" s="8">
        <f>K78+K80+K82-K83+K85+K86+Load_ROC!G$5</f>
        <v>862.49242835145594</v>
      </c>
      <c r="L88" s="8">
        <f>L78+L80+L82-L83+L85+L86+Load_ROC!H$5</f>
        <v>877.02318842981981</v>
      </c>
      <c r="M88" s="8">
        <f>M78+M80+M82-M83+M85+M86+Load_ROC!I$5</f>
        <v>949.94667059574022</v>
      </c>
      <c r="N88" s="8">
        <f>N78+N80+N82-N83+N85+N86+Load_ROC!J$5</f>
        <v>971.84912258280247</v>
      </c>
      <c r="O88" s="8">
        <f>O78+O80+O82-O83+O85+O86+Load_ROC!K$5</f>
        <v>1041.6285358789664</v>
      </c>
      <c r="P88" s="8">
        <f>P78+P80+P82-P83+P85+P86+Load_ROC!L$5</f>
        <v>1036.4026726028976</v>
      </c>
      <c r="Q88" s="8">
        <f>Q78+Q80+Q82-Q83+Q85+Q86+Load_ROC!M$5</f>
        <v>1050.7599047221258</v>
      </c>
      <c r="R88" s="8">
        <f>R78+R80+R82-R83+R85+R86+Load_ROC!N$5</f>
        <v>1058.5676859276859</v>
      </c>
      <c r="S88" s="8">
        <f>S78+S80+S82-S83+S85+S86+Load_ROC!O$5</f>
        <v>1074.3989288725174</v>
      </c>
      <c r="T88" s="8">
        <f>T78+T80+T82-T83+T85+T86+Load_ROC!P$5</f>
        <v>1113.1046115063523</v>
      </c>
      <c r="U88" s="8">
        <f>U78+U80+U82-U83+U85+U86+Load_ROC!Q$5</f>
        <v>1317.5169084078411</v>
      </c>
      <c r="V88" s="8">
        <f>V78+V80+V82-V83+V85+V86+Load_ROC!R$5</f>
        <v>1532.1900609834802</v>
      </c>
      <c r="W88" s="8">
        <f>W78+W80+W82-W83+W85+W86+Load_ROC!S$5</f>
        <v>1322.7673197877202</v>
      </c>
      <c r="X88" s="8">
        <f>X78+X80+X82-X83+X85+X86+Load_ROC!T$5</f>
        <v>1683.3473137030842</v>
      </c>
      <c r="Y88" s="8">
        <f>Y78+Y80+Y82-Y83+Y85+Y86+Load_ROC!U$5</f>
        <v>1635.9071704457281</v>
      </c>
      <c r="Z88" s="8">
        <f>Z78+Z80+Z82-Z83+Z85+Z86+Load_ROC!V$5</f>
        <v>1709.3216425494691</v>
      </c>
      <c r="AA88" s="8">
        <f>AA78+AA80+AA82-AA83+AA85+AA86+Load_ROC!W$5</f>
        <v>1875.742552307514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789.14717506928628</v>
      </c>
      <c r="J89" s="8">
        <f>J78+J84+J85+J86+Load_ROC!F$5</f>
        <v>743.96801217687209</v>
      </c>
      <c r="K89" s="8">
        <f>K78+K84+K85+K86+Load_ROC!G$5</f>
        <v>863.52533460145594</v>
      </c>
      <c r="L89" s="8">
        <f>L78+L84+L85+L86+Load_ROC!H$5</f>
        <v>877.99062592981988</v>
      </c>
      <c r="M89" s="8">
        <f>M78+M84+M85+M86+Load_ROC!I$5</f>
        <v>962.66374872074027</v>
      </c>
      <c r="N89" s="8">
        <f>N78+N84+N85+N86+Load_ROC!J$5</f>
        <v>997.39767727030232</v>
      </c>
      <c r="O89" s="8">
        <f>O78+O84+O85+O86+Load_ROC!K$5</f>
        <v>1079.4696452539665</v>
      </c>
      <c r="P89" s="8">
        <f>P78+P84+P85+P86+Load_ROC!L$5</f>
        <v>1086.0230632278976</v>
      </c>
      <c r="Q89" s="8">
        <f>Q78+Q84+Q85+Q86+Load_ROC!M$5</f>
        <v>1111.4572172221258</v>
      </c>
      <c r="R89" s="8">
        <f>R78+R84+R85+R86+Load_ROC!N$5</f>
        <v>1130.1593734276858</v>
      </c>
      <c r="S89" s="8">
        <f>S78+S84+S85+S86+Load_ROC!O$5</f>
        <v>1142.3002726225175</v>
      </c>
      <c r="T89" s="8">
        <f>T78+T84+T85+T86+Load_ROC!P$5</f>
        <v>1177.7534552563523</v>
      </c>
      <c r="U89" s="8">
        <f>U78+U84+U85+U86+Load_ROC!Q$5</f>
        <v>1379.1547521578409</v>
      </c>
      <c r="V89" s="8">
        <f>V78+V84+V85+V86+Load_ROC!R$5</f>
        <v>1591.3501859834801</v>
      </c>
      <c r="W89" s="8">
        <f>W78+W84+W85+W86+Load_ROC!S$5</f>
        <v>1458.5989447877205</v>
      </c>
      <c r="X89" s="8">
        <f>X78+X84+X85+X86+Load_ROC!T$5</f>
        <v>1816.8680637030843</v>
      </c>
      <c r="Y89" s="8">
        <f>Y78+Y84+Y85+Y86+Load_ROC!U$5</f>
        <v>1766.1211391957281</v>
      </c>
      <c r="Z89" s="8">
        <f>Z78+Z84+Z85+Z86+Load_ROC!V$5</f>
        <v>1852.643361299469</v>
      </c>
      <c r="AA89" s="8">
        <f>AA78+AA84+AA85+AA86+Load_ROC!W$5</f>
        <v>2015.482489807514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43.533515625</v>
      </c>
      <c r="J92" s="7">
        <f>SUMIF(data!$A:$A,$H$2&amp;" "&amp;$F92&amp;" "&amp;$H$3&amp;"_"&amp;J$38,data!$I:$I)/1000</f>
        <v>-28.277085937500001</v>
      </c>
      <c r="K92" s="7">
        <f>SUMIF(data!$A:$A,$H$2&amp;" "&amp;$F92&amp;" "&amp;$H$3&amp;"_"&amp;K$38,data!$I:$I)/1000</f>
        <v>99.290562499999993</v>
      </c>
      <c r="L92" s="7">
        <f>SUMIF(data!$A:$A,$H$2&amp;" "&amp;$F92&amp;" "&amp;$H$3&amp;"_"&amp;L$38,data!$I:$I)/1000</f>
        <v>100.57187890625001</v>
      </c>
      <c r="M92" s="7">
        <f>SUMIF(data!$A:$A,$H$2&amp;" "&amp;$F92&amp;" "&amp;$H$3&amp;"_"&amp;M$38,data!$I:$I)/1000</f>
        <v>182.58607421875001</v>
      </c>
      <c r="N92" s="7">
        <f>SUMIF(data!$A:$A,$H$2&amp;" "&amp;$F92&amp;" "&amp;$H$3&amp;"_"&amp;N$38,data!$I:$I)/1000</f>
        <v>247.7165078125</v>
      </c>
      <c r="O92" s="7">
        <f>SUMIF(data!$A:$A,$H$2&amp;" "&amp;$F92&amp;" "&amp;$H$3&amp;"_"&amp;O$38,data!$I:$I)/1000</f>
        <v>317.471265625</v>
      </c>
      <c r="P92" s="7">
        <f>SUMIF(data!$A:$A,$H$2&amp;" "&amp;$F92&amp;" "&amp;$H$3&amp;"_"&amp;P$38,data!$I:$I)/1000</f>
        <v>385.47440625000002</v>
      </c>
      <c r="Q92" s="7">
        <f>SUMIF(data!$A:$A,$H$2&amp;" "&amp;$F92&amp;" "&amp;$H$3&amp;"_"&amp;Q$38,data!$I:$I)/1000</f>
        <v>449.52491406249999</v>
      </c>
      <c r="R92" s="7">
        <f>SUMIF(data!$A:$A,$H$2&amp;" "&amp;$F92&amp;" "&amp;$H$3&amp;"_"&amp;R$38,data!$I:$I)/1000</f>
        <v>512.58798437500002</v>
      </c>
      <c r="S92" s="7">
        <f>SUMIF(data!$A:$A,$H$2&amp;" "&amp;$F92&amp;" "&amp;$H$3&amp;"_"&amp;S$38,data!$I:$I)/1000</f>
        <v>496.31363281249997</v>
      </c>
      <c r="T92" s="7">
        <f>SUMIF(data!$A:$A,$H$2&amp;" "&amp;$F92&amp;" "&amp;$H$3&amp;"_"&amp;T$38,data!$I:$I)/1000</f>
        <v>483.66287499999999</v>
      </c>
      <c r="U92" s="7">
        <f>SUMIF(data!$A:$A,$H$2&amp;" "&amp;$F92&amp;" "&amp;$H$3&amp;"_"&amp;U$38,data!$I:$I)/1000</f>
        <v>470.54160937500001</v>
      </c>
      <c r="V92" s="7">
        <f>SUMIF(data!$A:$A,$H$2&amp;" "&amp;$F92&amp;" "&amp;$H$3&amp;"_"&amp;V$38,data!$I:$I)/1000</f>
        <v>460.62474218749998</v>
      </c>
      <c r="W92" s="7">
        <f>SUMIF(data!$A:$A,$H$2&amp;" "&amp;$F92&amp;" "&amp;$H$3&amp;"_"&amp;W$38,data!$I:$I)/1000</f>
        <v>541.58325781250005</v>
      </c>
      <c r="X92" s="7">
        <f>SUMIF(data!$A:$A,$H$2&amp;" "&amp;$F92&amp;" "&amp;$H$3&amp;"_"&amp;X$38,data!$I:$I)/1000</f>
        <v>502.28544531249997</v>
      </c>
      <c r="Y92" s="7">
        <f>SUMIF(data!$A:$A,$H$2&amp;" "&amp;$F92&amp;" "&amp;$H$3&amp;"_"&amp;Y$38,data!$I:$I)/1000</f>
        <v>489.70866796874998</v>
      </c>
      <c r="Z92" s="7">
        <f>SUMIF(data!$A:$A,$H$2&amp;" "&amp;$F92&amp;" "&amp;$H$3&amp;"_"&amp;Z$38,data!$I:$I)/1000</f>
        <v>566.54943359375</v>
      </c>
      <c r="AA92" s="7">
        <f>SUMIF(data!$A:$A,$H$2&amp;" "&amp;$F92&amp;" "&amp;$H$3&amp;"_"&amp;AA$38,data!$I:$I)/1000</f>
        <v>675.41375000000005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43.533515625</v>
      </c>
      <c r="J93" s="7">
        <f>SUMIF(data!$A:$A,$H$2&amp;" "&amp;$F93&amp;" "&amp;$H$3&amp;"_"&amp;J$38,data!$I:$I)/1000</f>
        <v>-9.9311015625000003</v>
      </c>
      <c r="K93" s="7">
        <f>SUMIF(data!$A:$A,$H$2&amp;" "&amp;$F93&amp;" "&amp;$H$3&amp;"_"&amp;K$38,data!$I:$I)/1000</f>
        <v>88.725785156249998</v>
      </c>
      <c r="L93" s="7">
        <f>SUMIF(data!$A:$A,$H$2&amp;" "&amp;$F93&amp;" "&amp;$H$3&amp;"_"&amp;L$38,data!$I:$I)/1000</f>
        <v>90.676722656250007</v>
      </c>
      <c r="M93" s="7">
        <f>SUMIF(data!$A:$A,$H$2&amp;" "&amp;$F93&amp;" "&amp;$H$3&amp;"_"&amp;M$38,data!$I:$I)/1000</f>
        <v>149.62955859375001</v>
      </c>
      <c r="N93" s="7">
        <f>SUMIF(data!$A:$A,$H$2&amp;" "&amp;$F93&amp;" "&amp;$H$3&amp;"_"&amp;N$38,data!$I:$I)/1000</f>
        <v>189.22593749999999</v>
      </c>
      <c r="O93" s="7">
        <f>SUMIF(data!$A:$A,$H$2&amp;" "&amp;$F93&amp;" "&amp;$H$3&amp;"_"&amp;O$38,data!$I:$I)/1000</f>
        <v>234.52981249999999</v>
      </c>
      <c r="P93" s="7">
        <f>SUMIF(data!$A:$A,$H$2&amp;" "&amp;$F93&amp;" "&amp;$H$3&amp;"_"&amp;P$38,data!$I:$I)/1000</f>
        <v>279.03279687499997</v>
      </c>
      <c r="Q93" s="7">
        <f>SUMIF(data!$A:$A,$H$2&amp;" "&amp;$F93&amp;" "&amp;$H$3&amp;"_"&amp;Q$38,data!$I:$I)/1000</f>
        <v>320.96772656249999</v>
      </c>
      <c r="R93" s="7">
        <f>SUMIF(data!$A:$A,$H$2&amp;" "&amp;$F93&amp;" "&amp;$H$3&amp;"_"&amp;R$38,data!$I:$I)/1000</f>
        <v>362.26420312499999</v>
      </c>
      <c r="S93" s="7">
        <f>SUMIF(data!$A:$A,$H$2&amp;" "&amp;$F93&amp;" "&amp;$H$3&amp;"_"&amp;S$38,data!$I:$I)/1000</f>
        <v>353.62338281249998</v>
      </c>
      <c r="T93" s="7">
        <f>SUMIF(data!$A:$A,$H$2&amp;" "&amp;$F93&amp;" "&amp;$H$3&amp;"_"&amp;T$38,data!$I:$I)/1000</f>
        <v>347.70840625</v>
      </c>
      <c r="U93" s="7">
        <f>SUMIF(data!$A:$A,$H$2&amp;" "&amp;$F93&amp;" "&amp;$H$3&amp;"_"&amp;U$38,data!$I:$I)/1000</f>
        <v>340.866921875</v>
      </c>
      <c r="V93" s="7">
        <f>SUMIF(data!$A:$A,$H$2&amp;" "&amp;$F93&amp;" "&amp;$H$3&amp;"_"&amp;V$38,data!$I:$I)/1000</f>
        <v>336.13958593749999</v>
      </c>
      <c r="W93" s="7">
        <f>SUMIF(data!$A:$A,$H$2&amp;" "&amp;$F93&amp;" "&amp;$H$3&amp;"_"&amp;W$38,data!$I:$I)/1000</f>
        <v>407.25307031249997</v>
      </c>
      <c r="X93" s="7">
        <f>SUMIF(data!$A:$A,$H$2&amp;" "&amp;$F93&amp;" "&amp;$H$3&amp;"_"&amp;X$38,data!$I:$I)/1000</f>
        <v>372.21475781250001</v>
      </c>
      <c r="Y93" s="7">
        <f>SUMIF(data!$A:$A,$H$2&amp;" "&amp;$F93&amp;" "&amp;$H$3&amp;"_"&amp;Y$38,data!$I:$I)/1000</f>
        <v>364.48551171874999</v>
      </c>
      <c r="Z93" s="7">
        <f>SUMIF(data!$A:$A,$H$2&amp;" "&amp;$F93&amp;" "&amp;$H$3&amp;"_"&amp;Z$38,data!$I:$I)/1000</f>
        <v>413.62005859375</v>
      </c>
      <c r="AA93" s="7">
        <f>SUMIF(data!$A:$A,$H$2&amp;" "&amp;$F93&amp;" "&amp;$H$3&amp;"_"&amp;AA$38,data!$I:$I)/1000</f>
        <v>528.59768750000001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43.533515625</v>
      </c>
      <c r="J94" s="7">
        <f>SUMIF(data!$A:$A,$H$2&amp;" "&amp;$F94&amp;" "&amp;$H$3&amp;"_"&amp;J$38,data!$I:$I)/1000</f>
        <v>-11.724765625</v>
      </c>
      <c r="K94" s="7">
        <f>SUMIF(data!$A:$A,$H$2&amp;" "&amp;$F94&amp;" "&amp;$H$3&amp;"_"&amp;K$38,data!$I:$I)/1000</f>
        <v>89.758691406249994</v>
      </c>
      <c r="L94" s="7">
        <f>SUMIF(data!$A:$A,$H$2&amp;" "&amp;$F94&amp;" "&amp;$H$3&amp;"_"&amp;L$38,data!$I:$I)/1000</f>
        <v>91.644160156249995</v>
      </c>
      <c r="M94" s="7">
        <f>SUMIF(data!$A:$A,$H$2&amp;" "&amp;$F94&amp;" "&amp;$H$3&amp;"_"&amp;M$38,data!$I:$I)/1000</f>
        <v>162.34663671875001</v>
      </c>
      <c r="N94" s="7">
        <f>SUMIF(data!$A:$A,$H$2&amp;" "&amp;$F94&amp;" "&amp;$H$3&amp;"_"&amp;N$38,data!$I:$I)/1000</f>
        <v>214.77449218749999</v>
      </c>
      <c r="O94" s="7">
        <f>SUMIF(data!$A:$A,$H$2&amp;" "&amp;$F94&amp;" "&amp;$H$3&amp;"_"&amp;O$38,data!$I:$I)/1000</f>
        <v>272.37092187500002</v>
      </c>
      <c r="P94" s="7">
        <f>SUMIF(data!$A:$A,$H$2&amp;" "&amp;$F94&amp;" "&amp;$H$3&amp;"_"&amp;P$38,data!$I:$I)/1000</f>
        <v>328.6531875</v>
      </c>
      <c r="Q94" s="7">
        <f>SUMIF(data!$A:$A,$H$2&amp;" "&amp;$F94&amp;" "&amp;$H$3&amp;"_"&amp;Q$38,data!$I:$I)/1000</f>
        <v>381.6650390625</v>
      </c>
      <c r="R94" s="7">
        <f>SUMIF(data!$A:$A,$H$2&amp;" "&amp;$F94&amp;" "&amp;$H$3&amp;"_"&amp;R$38,data!$I:$I)/1000</f>
        <v>433.85589062499997</v>
      </c>
      <c r="S94" s="7">
        <f>SUMIF(data!$A:$A,$H$2&amp;" "&amp;$F94&amp;" "&amp;$H$3&amp;"_"&amp;S$38,data!$I:$I)/1000</f>
        <v>421.52472656250001</v>
      </c>
      <c r="T94" s="7">
        <f>SUMIF(data!$A:$A,$H$2&amp;" "&amp;$F94&amp;" "&amp;$H$3&amp;"_"&amp;T$38,data!$I:$I)/1000</f>
        <v>412.35725000000002</v>
      </c>
      <c r="U94" s="7">
        <f>SUMIF(data!$A:$A,$H$2&amp;" "&amp;$F94&amp;" "&amp;$H$3&amp;"_"&amp;U$38,data!$I:$I)/1000</f>
        <v>402.504765625</v>
      </c>
      <c r="V94" s="7">
        <f>SUMIF(data!$A:$A,$H$2&amp;" "&amp;$F94&amp;" "&amp;$H$3&amp;"_"&amp;V$38,data!$I:$I)/1000</f>
        <v>395.29971093749998</v>
      </c>
      <c r="W94" s="7">
        <f>SUMIF(data!$A:$A,$H$2&amp;" "&amp;$F94&amp;" "&amp;$H$3&amp;"_"&amp;W$38,data!$I:$I)/1000</f>
        <v>461.76916406250001</v>
      </c>
      <c r="X94" s="7">
        <f>SUMIF(data!$A:$A,$H$2&amp;" "&amp;$F94&amp;" "&amp;$H$3&amp;"_"&amp;X$38,data!$I:$I)/1000</f>
        <v>424.87697656249998</v>
      </c>
      <c r="Y94" s="7">
        <f>SUMIF(data!$A:$A,$H$2&amp;" "&amp;$F94&amp;" "&amp;$H$3&amp;"_"&amp;Y$38,data!$I:$I)/1000</f>
        <v>415.13216796875003</v>
      </c>
      <c r="Z94" s="7">
        <f>SUMIF(data!$A:$A,$H$2&amp;" "&amp;$F94&amp;" "&amp;$H$3&amp;"_"&amp;Z$38,data!$I:$I)/1000</f>
        <v>478.34540234374998</v>
      </c>
      <c r="AA94" s="7">
        <f>SUMIF(data!$A:$A,$H$2&amp;" "&amp;$F94&amp;" "&amp;$H$3&amp;"_"&amp;AA$38,data!$I:$I)/1000</f>
        <v>590.62149999999997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110.698125</v>
      </c>
      <c r="K95" s="7">
        <f>SUMIF(data!$A:$A,$H$2&amp;" "&amp;$F95&amp;" "&amp;$H$3&amp;"_"&amp;K$38,data!$N:$N)/1000</f>
        <v>110.6441015625</v>
      </c>
      <c r="L95" s="7">
        <f>SUMIF(data!$A:$A,$H$2&amp;" "&amp;$F95&amp;" "&amp;$H$3&amp;"_"&amp;L$38,data!$N:$N)/1000</f>
        <v>118.049171875</v>
      </c>
      <c r="M95" s="7">
        <f>SUMIF(data!$A:$A,$H$2&amp;" "&amp;$F95&amp;" "&amp;$H$3&amp;"_"&amp;M$38,data!$N:$N)/1000</f>
        <v>135.50095849609374</v>
      </c>
      <c r="N95" s="7">
        <f>SUMIF(data!$A:$A,$H$2&amp;" "&amp;$F95&amp;" "&amp;$H$3&amp;"_"&amp;N$38,data!$N:$N)/1000</f>
        <v>125.20865722656249</v>
      </c>
      <c r="O95" s="7">
        <f>SUMIF(data!$A:$A,$H$2&amp;" "&amp;$F95&amp;" "&amp;$H$3&amp;"_"&amp;O$38,data!$N:$N)/1000</f>
        <v>133.04832421875</v>
      </c>
      <c r="P95" s="7">
        <f>SUMIF(data!$A:$A,$H$2&amp;" "&amp;$F95&amp;" "&amp;$H$3&amp;"_"&amp;P$38,data!$N:$N)/1000</f>
        <v>89.220335937499996</v>
      </c>
      <c r="Q95" s="7">
        <f>SUMIF(data!$A:$A,$H$2&amp;" "&amp;$F95&amp;" "&amp;$H$3&amp;"_"&amp;Q$38,data!$N:$N)/1000</f>
        <v>44.397125000000003</v>
      </c>
      <c r="R95" s="7">
        <f>SUMIF(data!$A:$A,$H$2&amp;" "&amp;$F95&amp;" "&amp;$H$3&amp;"_"&amp;R$38,data!$N:$N)/1000</f>
        <v>5.7541093749999996</v>
      </c>
      <c r="S95" s="7">
        <f>SUMIF(data!$A:$A,$H$2&amp;" "&amp;$F95&amp;" "&amp;$H$3&amp;"_"&amp;S$38,data!$N:$N)/1000</f>
        <v>6.5515937500000003</v>
      </c>
      <c r="T95" s="7">
        <f>SUMIF(data!$A:$A,$H$2&amp;" "&amp;$F95&amp;" "&amp;$H$3&amp;"_"&amp;T$38,data!$N:$N)/1000</f>
        <v>10.797453125000001</v>
      </c>
      <c r="U95" s="7">
        <f>SUMIF(data!$A:$A,$H$2&amp;" "&amp;$F95&amp;" "&amp;$H$3&amp;"_"&amp;U$38,data!$N:$N)/1000</f>
        <v>7.1792109374999997</v>
      </c>
      <c r="V95" s="7">
        <f>SUMIF(data!$A:$A,$H$2&amp;" "&amp;$F95&amp;" "&amp;$H$3&amp;"_"&amp;V$38,data!$N:$N)/1000</f>
        <v>37.173562500000003</v>
      </c>
      <c r="W95" s="7">
        <f>SUMIF(data!$A:$A,$H$2&amp;" "&amp;$F95&amp;" "&amp;$H$3&amp;"_"&amp;W$38,data!$N:$N)/1000</f>
        <v>21.140636718749999</v>
      </c>
      <c r="X95" s="7">
        <f>SUMIF(data!$A:$A,$H$2&amp;" "&amp;$F95&amp;" "&amp;$H$3&amp;"_"&amp;X$38,data!$N:$N)/1000</f>
        <v>85.585667968750002</v>
      </c>
      <c r="Y95" s="7">
        <f>SUMIF(data!$A:$A,$H$2&amp;" "&amp;$F95&amp;" "&amp;$H$3&amp;"_"&amp;Y$38,data!$N:$N)/1000</f>
        <v>147.26735546875</v>
      </c>
      <c r="Z95" s="7">
        <f>SUMIF(data!$A:$A,$H$2&amp;" "&amp;$F95&amp;" "&amp;$H$3&amp;"_"&amp;Z$38,data!$N:$N)/1000</f>
        <v>150.67090625</v>
      </c>
      <c r="AA95" s="7">
        <f>SUMIF(data!$A:$A,$H$2&amp;" "&amp;$F95&amp;" "&amp;$H$3&amp;"_"&amp;AA$38,data!$N:$N)/1000</f>
        <v>196.23900781250001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88.198156249999997</v>
      </c>
      <c r="J96" s="7">
        <f>SUMIF(data!$A:$A,$H$2&amp;" "&amp;$F96&amp;" "&amp;$H$3&amp;"_"&amp;J$38,data!$H:$H)/1000</f>
        <v>103.80788916015625</v>
      </c>
      <c r="K96" s="7">
        <f>SUMIF(data!$A:$A,$H$2&amp;" "&amp;$F96&amp;" "&amp;$H$3&amp;"_"&amp;K$38,data!$H:$H)/1000</f>
        <v>103.62867553710937</v>
      </c>
      <c r="L96" s="7">
        <f>SUMIF(data!$A:$A,$H$2&amp;" "&amp;$F96&amp;" "&amp;$H$3&amp;"_"&amp;L$38,data!$H:$H)/1000</f>
        <v>113.80898754882813</v>
      </c>
      <c r="M96" s="7">
        <f>SUMIF(data!$A:$A,$H$2&amp;" "&amp;$F96&amp;" "&amp;$H$3&amp;"_"&amp;M$38,data!$H:$H)/1000</f>
        <v>132.37476562500001</v>
      </c>
      <c r="N96" s="7">
        <f>SUMIF(data!$A:$A,$H$2&amp;" "&amp;$F96&amp;" "&amp;$H$3&amp;"_"&amp;N$38,data!$H:$H)/1000</f>
        <v>155.89822851562499</v>
      </c>
      <c r="O96" s="7">
        <f>SUMIF(data!$A:$A,$H$2&amp;" "&amp;$F96&amp;" "&amp;$H$3&amp;"_"&amp;O$38,data!$H:$H)/1000</f>
        <v>175.76064062500001</v>
      </c>
      <c r="P96" s="7">
        <f>SUMIF(data!$A:$A,$H$2&amp;" "&amp;$F96&amp;" "&amp;$H$3&amp;"_"&amp;P$38,data!$H:$H)/1000</f>
        <v>182.34966406250001</v>
      </c>
      <c r="Q96" s="7">
        <f>SUMIF(data!$A:$A,$H$2&amp;" "&amp;$F96&amp;" "&amp;$H$3&amp;"_"&amp;Q$38,data!$H:$H)/1000</f>
        <v>187.19090625000001</v>
      </c>
      <c r="R96" s="7">
        <f>SUMIF(data!$A:$A,$H$2&amp;" "&amp;$F96&amp;" "&amp;$H$3&amp;"_"&amp;R$38,data!$H:$H)/1000</f>
        <v>194.4236953125</v>
      </c>
      <c r="S96" s="7">
        <f>SUMIF(data!$A:$A,$H$2&amp;" "&amp;$F96&amp;" "&amp;$H$3&amp;"_"&amp;S$38,data!$H:$H)/1000</f>
        <v>201.023296875</v>
      </c>
      <c r="T96" s="7">
        <f>SUMIF(data!$A:$A,$H$2&amp;" "&amp;$F96&amp;" "&amp;$H$3&amp;"_"&amp;T$38,data!$H:$H)/1000</f>
        <v>211.1227578125</v>
      </c>
      <c r="U96" s="7">
        <f>SUMIF(data!$A:$A,$H$2&amp;" "&amp;$F96&amp;" "&amp;$H$3&amp;"_"&amp;U$38,data!$H:$H)/1000</f>
        <v>210.30800781249999</v>
      </c>
      <c r="V96" s="7">
        <f>SUMIF(data!$A:$A,$H$2&amp;" "&amp;$F96&amp;" "&amp;$H$3&amp;"_"&amp;V$38,data!$H:$H)/1000</f>
        <v>221.06452343749999</v>
      </c>
      <c r="W96" s="7">
        <f>SUMIF(data!$A:$A,$H$2&amp;" "&amp;$F96&amp;" "&amp;$H$3&amp;"_"&amp;W$38,data!$H:$H)/1000</f>
        <v>242.5195390625</v>
      </c>
      <c r="X96" s="7">
        <f>SUMIF(data!$A:$A,$H$2&amp;" "&amp;$F96&amp;" "&amp;$H$3&amp;"_"&amp;X$38,data!$H:$H)/1000</f>
        <v>246.64039062500001</v>
      </c>
      <c r="Y96" s="7">
        <f>SUMIF(data!$A:$A,$H$2&amp;" "&amp;$F96&amp;" "&amp;$H$3&amp;"_"&amp;Y$38,data!$H:$H)/1000</f>
        <v>252.06025</v>
      </c>
      <c r="Z96" s="7">
        <f>SUMIF(data!$A:$A,$H$2&amp;" "&amp;$F96&amp;" "&amp;$H$3&amp;"_"&amp;Z$38,data!$H:$H)/1000</f>
        <v>254.97003906250001</v>
      </c>
      <c r="AA96" s="7">
        <f>SUMIF(data!$A:$A,$H$2&amp;" "&amp;$F96&amp;" "&amp;$H$3&amp;"_"&amp;AA$38,data!$H:$H)/1000</f>
        <v>263.51490625000002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61.942999999999998</v>
      </c>
      <c r="J97" s="8">
        <f t="shared" ref="J97" si="26">SUM(J94:J95)-J96</f>
        <v>-4.8345297851562492</v>
      </c>
      <c r="K97" s="8">
        <f t="shared" ref="K97:AA97" si="27">SUM(K94:K95)-K96</f>
        <v>96.774117431640619</v>
      </c>
      <c r="L97" s="8">
        <f t="shared" si="27"/>
        <v>95.884344482421881</v>
      </c>
      <c r="M97" s="8">
        <f t="shared" si="27"/>
        <v>165.47282958984374</v>
      </c>
      <c r="N97" s="8">
        <f t="shared" si="27"/>
        <v>184.0849208984375</v>
      </c>
      <c r="O97" s="8">
        <f t="shared" si="27"/>
        <v>229.65860546875001</v>
      </c>
      <c r="P97" s="8">
        <f t="shared" si="27"/>
        <v>235.523859375</v>
      </c>
      <c r="Q97" s="8">
        <f t="shared" si="27"/>
        <v>238.87125781250001</v>
      </c>
      <c r="R97" s="8">
        <f t="shared" si="27"/>
        <v>245.18630468749996</v>
      </c>
      <c r="S97" s="8">
        <f t="shared" si="27"/>
        <v>227.0530234375</v>
      </c>
      <c r="T97" s="8">
        <f t="shared" si="27"/>
        <v>212.03194531250003</v>
      </c>
      <c r="U97" s="8">
        <f t="shared" si="27"/>
        <v>199.37596875</v>
      </c>
      <c r="V97" s="8">
        <f t="shared" si="27"/>
        <v>211.40875</v>
      </c>
      <c r="W97" s="8">
        <f t="shared" si="27"/>
        <v>240.39026171875</v>
      </c>
      <c r="X97" s="8">
        <f t="shared" si="27"/>
        <v>263.82225390624995</v>
      </c>
      <c r="Y97" s="8">
        <f t="shared" si="27"/>
        <v>310.33927343749997</v>
      </c>
      <c r="Z97" s="8">
        <f t="shared" si="27"/>
        <v>374.04626953124995</v>
      </c>
      <c r="AA97" s="8">
        <f t="shared" si="27"/>
        <v>523.34560156249995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12.369748046874999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198.1268125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0</v>
      </c>
      <c r="Y99" s="7">
        <f>SUMIF(data!$A:$A,$H$2&amp;" "&amp;$F99&amp;" "&amp;$H$3&amp;"_"&amp;Y$38,data!$K:$K)/1000</f>
        <v>0</v>
      </c>
      <c r="Z99" s="7">
        <f>SUMIF(data!$A:$A,$H$2&amp;" "&amp;$F99&amp;" "&amp;$H$3&amp;"_"&amp;Z$38,data!$K:$K)/1000</f>
        <v>0</v>
      </c>
      <c r="AA99" s="7">
        <f>SUMIF(data!$A:$A,$H$2&amp;" "&amp;$F99&amp;" "&amp;$H$3&amp;"_"&amp;AA$38,data!$K:$K)/1000</f>
        <v>0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789.14717506928628</v>
      </c>
      <c r="J100" s="8">
        <f>J91+J92+J95-J96+J98+J99+Load_ROC!F$5</f>
        <v>727.41569186437209</v>
      </c>
      <c r="K100" s="8">
        <f>K91+K92+K95-K96+K98+K99+Load_ROC!G$5</f>
        <v>873.05720569520599</v>
      </c>
      <c r="L100" s="8">
        <f>L91+L92+L95-L96+L98+L99+Load_ROC!H$5</f>
        <v>886.91834467981982</v>
      </c>
      <c r="M100" s="8">
        <f>M91+M92+M95-M96+M98+M99+Load_ROC!I$5</f>
        <v>982.90316668949026</v>
      </c>
      <c r="N100" s="8">
        <f>N91+N92+N95-N96+N98+N99+Load_ROC!J$5</f>
        <v>1030.3113540281149</v>
      </c>
      <c r="O100" s="8">
        <f>O91+O92+O95-O96+O98+O99+Load_ROC!K$5</f>
        <v>1112.4030158594351</v>
      </c>
      <c r="P100" s="8">
        <f>P91+P92+P95-P96+P98+P99+Load_ROC!L$5</f>
        <v>1134.0282585403975</v>
      </c>
      <c r="Q100" s="8">
        <f>Q91+Q92+Q95-Q96+Q98+Q99+Load_ROC!M$5</f>
        <v>1167.7394047221258</v>
      </c>
      <c r="R100" s="8">
        <f>R91+R92+R95-R96+R98+R99+Load_ROC!N$5</f>
        <v>1204.023611708936</v>
      </c>
      <c r="S100" s="8">
        <f>S91+S92+S95-S96+S98+S99+Load_ROC!O$5</f>
        <v>1202.5193468412674</v>
      </c>
      <c r="T100" s="8">
        <f>T91+T92+T95-T96+T98+T99+Load_ROC!P$5</f>
        <v>1205.2603346508834</v>
      </c>
      <c r="U100" s="8">
        <f>U91+U92+U95-U96+U98+U99+Load_ROC!Q$5</f>
        <v>1209.771420126591</v>
      </c>
      <c r="V100" s="8">
        <f>V91+V92+V95-V96+V98+V99+Load_ROC!R$5</f>
        <v>1240.5536508272301</v>
      </c>
      <c r="W100" s="8">
        <f>W91+W92+W95-W96+W98+W99+Load_ROC!S$5</f>
        <v>1311.2100270631111</v>
      </c>
      <c r="X100" s="8">
        <f>X91+X92+X95-X96+X98+X99+Load_ROC!T$5</f>
        <v>1550.9402170233966</v>
      </c>
      <c r="Y100" s="8">
        <f>Y91+Y92+Y95-Y96+Y98+Y99+Load_ROC!U$5</f>
        <v>1416.487955601978</v>
      </c>
      <c r="Z100" s="8">
        <f>Z91+Z92+Z95-Z96+Z98+Z99+Load_ROC!V$5</f>
        <v>1516.1695917682189</v>
      </c>
      <c r="AA100" s="8">
        <f>AA91+AA92+AA95-AA96+AA98+AA99+Load_ROC!W$5</f>
        <v>1683.7054133914983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789.14717506928628</v>
      </c>
      <c r="J101" s="8">
        <f>J91+J93+J95-J96+J98+J99+Load_ROC!F$5</f>
        <v>745.76167623937204</v>
      </c>
      <c r="K101" s="8">
        <f>K91+K93+K95-K96+K98+K99+Load_ROC!G$5</f>
        <v>862.49242835145594</v>
      </c>
      <c r="L101" s="8">
        <f>L91+L93+L95-L96+L98+L99+Load_ROC!H$5</f>
        <v>877.02318842981981</v>
      </c>
      <c r="M101" s="8">
        <f>M91+M93+M95-M96+M98+M99+Load_ROC!I$5</f>
        <v>949.9466510644902</v>
      </c>
      <c r="N101" s="8">
        <f>N91+N93+N95-N96+N98+N99+Load_ROC!J$5</f>
        <v>971.82078371561499</v>
      </c>
      <c r="O101" s="8">
        <f>O91+O93+O95-O96+O98+O99+Load_ROC!K$5</f>
        <v>1029.4615627344351</v>
      </c>
      <c r="P101" s="8">
        <f>P91+P93+P95-P96+P98+P99+Load_ROC!L$5</f>
        <v>1027.5866491653976</v>
      </c>
      <c r="Q101" s="8">
        <f>Q91+Q93+Q95-Q96+Q98+Q99+Load_ROC!M$5</f>
        <v>1039.1822172221259</v>
      </c>
      <c r="R101" s="8">
        <f>R91+R93+R95-R96+R98+R99+Load_ROC!N$5</f>
        <v>1053.6998304589358</v>
      </c>
      <c r="S101" s="8">
        <f>S91+S93+S95-S96+S98+S99+Load_ROC!O$5</f>
        <v>1059.8290968412675</v>
      </c>
      <c r="T101" s="8">
        <f>T91+T93+T95-T96+T98+T99+Load_ROC!P$5</f>
        <v>1069.3058659008834</v>
      </c>
      <c r="U101" s="8">
        <f>U91+U93+U95-U96+U98+U99+Load_ROC!Q$5</f>
        <v>1080.0967326265911</v>
      </c>
      <c r="V101" s="8">
        <f>V91+V93+V95-V96+V98+V99+Load_ROC!R$5</f>
        <v>1116.06849457723</v>
      </c>
      <c r="W101" s="8">
        <f>W91+W93+W95-W96+W98+W99+Load_ROC!S$5</f>
        <v>1176.8798395631111</v>
      </c>
      <c r="X101" s="8">
        <f>X91+X93+X95-X96+X98+X99+Load_ROC!T$5</f>
        <v>1420.8695295233967</v>
      </c>
      <c r="Y101" s="8">
        <f>Y91+Y93+Y95-Y96+Y98+Y99+Load_ROC!U$5</f>
        <v>1291.2647993519781</v>
      </c>
      <c r="Z101" s="8">
        <f>Z91+Z93+Z95-Z96+Z98+Z99+Load_ROC!V$5</f>
        <v>1363.2402167682189</v>
      </c>
      <c r="AA101" s="8">
        <f>AA91+AA93+AA95-AA96+AA98+AA99+Load_ROC!W$5</f>
        <v>1536.8893508914982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789.14717506928628</v>
      </c>
      <c r="J102" s="8">
        <f>J91+J97+J98+J99+Load_ROC!F$5</f>
        <v>743.96801217687209</v>
      </c>
      <c r="K102" s="8">
        <f>K91+K97+K98+K99+Load_ROC!G$5</f>
        <v>863.52533460145594</v>
      </c>
      <c r="L102" s="8">
        <f>L91+L97+L98+L99+Load_ROC!H$5</f>
        <v>877.99062592981988</v>
      </c>
      <c r="M102" s="8">
        <f>M91+M97+M98+M99+Load_ROC!I$5</f>
        <v>962.66372918949025</v>
      </c>
      <c r="N102" s="8">
        <f>N91+N97+N98+N99+Load_ROC!J$5</f>
        <v>997.36933840311485</v>
      </c>
      <c r="O102" s="8">
        <f>O91+O97+O98+O99+Load_ROC!K$5</f>
        <v>1067.3026721094352</v>
      </c>
      <c r="P102" s="8">
        <f>P91+P97+P98+P99+Load_ROC!L$5</f>
        <v>1077.2070397903976</v>
      </c>
      <c r="Q102" s="8">
        <f>Q91+Q97+Q98+Q99+Load_ROC!M$5</f>
        <v>1099.8795297221259</v>
      </c>
      <c r="R102" s="8">
        <f>R91+R97+R98+R99+Load_ROC!N$5</f>
        <v>1125.2915179589359</v>
      </c>
      <c r="S102" s="8">
        <f>S91+S97+S98+S99+Load_ROC!O$5</f>
        <v>1127.7304405912673</v>
      </c>
      <c r="T102" s="8">
        <f>T91+T97+T98+T99+Load_ROC!P$5</f>
        <v>1133.9547096508836</v>
      </c>
      <c r="U102" s="8">
        <f>U91+U97+U98+U99+Load_ROC!Q$5</f>
        <v>1141.7345763765911</v>
      </c>
      <c r="V102" s="8">
        <f>V91+V97+V98+V99+Load_ROC!R$5</f>
        <v>1175.2286195772301</v>
      </c>
      <c r="W102" s="8">
        <f>W91+W97+W98+W99+Load_ROC!S$5</f>
        <v>1231.3959333131111</v>
      </c>
      <c r="X102" s="8">
        <f>X91+X97+X98+X99+Load_ROC!T$5</f>
        <v>1473.5317482733967</v>
      </c>
      <c r="Y102" s="8">
        <f>Y91+Y97+Y98+Y99+Load_ROC!U$5</f>
        <v>1341.9114556019781</v>
      </c>
      <c r="Z102" s="8">
        <f>Z91+Z97+Z98+Z99+Load_ROC!V$5</f>
        <v>1427.9655605182188</v>
      </c>
      <c r="AA102" s="8">
        <f>AA91+AA97+AA98+AA99+Load_ROC!W$5</f>
        <v>1598.9131633914983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43.533515625</v>
      </c>
      <c r="J105" s="7">
        <f>SUMIF(data!$A:$A,$H$2&amp;" "&amp;$F105&amp;" "&amp;$H$3&amp;"_"&amp;J$38,data!$I:$I)/1000</f>
        <v>-28.277085937500001</v>
      </c>
      <c r="K105" s="7">
        <f>SUMIF(data!$A:$A,$H$2&amp;" "&amp;$F105&amp;" "&amp;$H$3&amp;"_"&amp;K$38,data!$I:$I)/1000</f>
        <v>99.290562499999993</v>
      </c>
      <c r="L105" s="7">
        <f>SUMIF(data!$A:$A,$H$2&amp;" "&amp;$F105&amp;" "&amp;$H$3&amp;"_"&amp;L$38,data!$I:$I)/1000</f>
        <v>100.57187890625001</v>
      </c>
      <c r="M105" s="7">
        <f>SUMIF(data!$A:$A,$H$2&amp;" "&amp;$F105&amp;" "&amp;$H$3&amp;"_"&amp;M$38,data!$I:$I)/1000</f>
        <v>182.58607421875001</v>
      </c>
      <c r="N105" s="7">
        <f>SUMIF(data!$A:$A,$H$2&amp;" "&amp;$F105&amp;" "&amp;$H$3&amp;"_"&amp;N$38,data!$I:$I)/1000</f>
        <v>247.7165078125</v>
      </c>
      <c r="O105" s="7">
        <f>SUMIF(data!$A:$A,$H$2&amp;" "&amp;$F105&amp;" "&amp;$H$3&amp;"_"&amp;O$38,data!$I:$I)/1000</f>
        <v>317.471265625</v>
      </c>
      <c r="P105" s="7">
        <f>SUMIF(data!$A:$A,$H$2&amp;" "&amp;$F105&amp;" "&amp;$H$3&amp;"_"&amp;P$38,data!$I:$I)/1000</f>
        <v>385.47440625000002</v>
      </c>
      <c r="Q105" s="7">
        <f>SUMIF(data!$A:$A,$H$2&amp;" "&amp;$F105&amp;" "&amp;$H$3&amp;"_"&amp;Q$38,data!$I:$I)/1000</f>
        <v>449.52491406249999</v>
      </c>
      <c r="R105" s="7">
        <f>SUMIF(data!$A:$A,$H$2&amp;" "&amp;$F105&amp;" "&amp;$H$3&amp;"_"&amp;R$38,data!$I:$I)/1000</f>
        <v>512.58798437500002</v>
      </c>
      <c r="S105" s="7">
        <f>SUMIF(data!$A:$A,$H$2&amp;" "&amp;$F105&amp;" "&amp;$H$3&amp;"_"&amp;S$38,data!$I:$I)/1000</f>
        <v>496.31363281249997</v>
      </c>
      <c r="T105" s="7">
        <f>SUMIF(data!$A:$A,$H$2&amp;" "&amp;$F105&amp;" "&amp;$H$3&amp;"_"&amp;T$38,data!$I:$I)/1000</f>
        <v>483.66287499999999</v>
      </c>
      <c r="U105" s="7">
        <f>SUMIF(data!$A:$A,$H$2&amp;" "&amp;$F105&amp;" "&amp;$H$3&amp;"_"&amp;U$38,data!$I:$I)/1000</f>
        <v>470.54160937500001</v>
      </c>
      <c r="V105" s="7">
        <f>SUMIF(data!$A:$A,$H$2&amp;" "&amp;$F105&amp;" "&amp;$H$3&amp;"_"&amp;V$38,data!$I:$I)/1000</f>
        <v>460.62474218749998</v>
      </c>
      <c r="W105" s="7">
        <f>SUMIF(data!$A:$A,$H$2&amp;" "&amp;$F105&amp;" "&amp;$H$3&amp;"_"&amp;W$38,data!$I:$I)/1000</f>
        <v>541.58325781250005</v>
      </c>
      <c r="X105" s="7">
        <f>SUMIF(data!$A:$A,$H$2&amp;" "&amp;$F105&amp;" "&amp;$H$3&amp;"_"&amp;X$38,data!$I:$I)/1000</f>
        <v>502.28544531249997</v>
      </c>
      <c r="Y105" s="7">
        <f>SUMIF(data!$A:$A,$H$2&amp;" "&amp;$F105&amp;" "&amp;$H$3&amp;"_"&amp;Y$38,data!$I:$I)/1000</f>
        <v>489.70866796874998</v>
      </c>
      <c r="Z105" s="7">
        <f>SUMIF(data!$A:$A,$H$2&amp;" "&amp;$F105&amp;" "&amp;$H$3&amp;"_"&amp;Z$38,data!$I:$I)/1000</f>
        <v>566.54943359375</v>
      </c>
      <c r="AA105" s="7">
        <f>SUMIF(data!$A:$A,$H$2&amp;" "&amp;$F105&amp;" "&amp;$H$3&amp;"_"&amp;AA$38,data!$I:$I)/1000</f>
        <v>675.41375000000005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43.533515625</v>
      </c>
      <c r="J106" s="7">
        <f>SUMIF(data!$A:$A,$H$2&amp;" "&amp;$F106&amp;" "&amp;$H$3&amp;"_"&amp;J$38,data!$I:$I)/1000</f>
        <v>-9.9311015625000003</v>
      </c>
      <c r="K106" s="7">
        <f>SUMIF(data!$A:$A,$H$2&amp;" "&amp;$F106&amp;" "&amp;$H$3&amp;"_"&amp;K$38,data!$I:$I)/1000</f>
        <v>88.725785156249998</v>
      </c>
      <c r="L106" s="7">
        <f>SUMIF(data!$A:$A,$H$2&amp;" "&amp;$F106&amp;" "&amp;$H$3&amp;"_"&amp;L$38,data!$I:$I)/1000</f>
        <v>90.676722656250007</v>
      </c>
      <c r="M106" s="7">
        <f>SUMIF(data!$A:$A,$H$2&amp;" "&amp;$F106&amp;" "&amp;$H$3&amp;"_"&amp;M$38,data!$I:$I)/1000</f>
        <v>149.62955859375001</v>
      </c>
      <c r="N106" s="7">
        <f>SUMIF(data!$A:$A,$H$2&amp;" "&amp;$F106&amp;" "&amp;$H$3&amp;"_"&amp;N$38,data!$I:$I)/1000</f>
        <v>189.22593749999999</v>
      </c>
      <c r="O106" s="7">
        <f>SUMIF(data!$A:$A,$H$2&amp;" "&amp;$F106&amp;" "&amp;$H$3&amp;"_"&amp;O$38,data!$I:$I)/1000</f>
        <v>234.52981249999999</v>
      </c>
      <c r="P106" s="7">
        <f>SUMIF(data!$A:$A,$H$2&amp;" "&amp;$F106&amp;" "&amp;$H$3&amp;"_"&amp;P$38,data!$I:$I)/1000</f>
        <v>279.03279687499997</v>
      </c>
      <c r="Q106" s="7">
        <f>SUMIF(data!$A:$A,$H$2&amp;" "&amp;$F106&amp;" "&amp;$H$3&amp;"_"&amp;Q$38,data!$I:$I)/1000</f>
        <v>320.96772656249999</v>
      </c>
      <c r="R106" s="7">
        <f>SUMIF(data!$A:$A,$H$2&amp;" "&amp;$F106&amp;" "&amp;$H$3&amp;"_"&amp;R$38,data!$I:$I)/1000</f>
        <v>362.26420312499999</v>
      </c>
      <c r="S106" s="7">
        <f>SUMIF(data!$A:$A,$H$2&amp;" "&amp;$F106&amp;" "&amp;$H$3&amp;"_"&amp;S$38,data!$I:$I)/1000</f>
        <v>353.62338281249998</v>
      </c>
      <c r="T106" s="7">
        <f>SUMIF(data!$A:$A,$H$2&amp;" "&amp;$F106&amp;" "&amp;$H$3&amp;"_"&amp;T$38,data!$I:$I)/1000</f>
        <v>347.70840625</v>
      </c>
      <c r="U106" s="7">
        <f>SUMIF(data!$A:$A,$H$2&amp;" "&amp;$F106&amp;" "&amp;$H$3&amp;"_"&amp;U$38,data!$I:$I)/1000</f>
        <v>340.866921875</v>
      </c>
      <c r="V106" s="7">
        <f>SUMIF(data!$A:$A,$H$2&amp;" "&amp;$F106&amp;" "&amp;$H$3&amp;"_"&amp;V$38,data!$I:$I)/1000</f>
        <v>336.13958593749999</v>
      </c>
      <c r="W106" s="7">
        <f>SUMIF(data!$A:$A,$H$2&amp;" "&amp;$F106&amp;" "&amp;$H$3&amp;"_"&amp;W$38,data!$I:$I)/1000</f>
        <v>407.25307031249997</v>
      </c>
      <c r="X106" s="7">
        <f>SUMIF(data!$A:$A,$H$2&amp;" "&amp;$F106&amp;" "&amp;$H$3&amp;"_"&amp;X$38,data!$I:$I)/1000</f>
        <v>372.21475781250001</v>
      </c>
      <c r="Y106" s="7">
        <f>SUMIF(data!$A:$A,$H$2&amp;" "&amp;$F106&amp;" "&amp;$H$3&amp;"_"&amp;Y$38,data!$I:$I)/1000</f>
        <v>364.48551171874999</v>
      </c>
      <c r="Z106" s="7">
        <f>SUMIF(data!$A:$A,$H$2&amp;" "&amp;$F106&amp;" "&amp;$H$3&amp;"_"&amp;Z$38,data!$I:$I)/1000</f>
        <v>413.62005859375</v>
      </c>
      <c r="AA106" s="7">
        <f>SUMIF(data!$A:$A,$H$2&amp;" "&amp;$F106&amp;" "&amp;$H$3&amp;"_"&amp;AA$38,data!$I:$I)/1000</f>
        <v>528.59768750000001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43.533515625</v>
      </c>
      <c r="J107" s="7">
        <f>SUMIF(data!$A:$A,$H$2&amp;" "&amp;$F107&amp;" "&amp;$H$3&amp;"_"&amp;J$38,data!$I:$I)/1000</f>
        <v>-11.724765625</v>
      </c>
      <c r="K107" s="7">
        <f>SUMIF(data!$A:$A,$H$2&amp;" "&amp;$F107&amp;" "&amp;$H$3&amp;"_"&amp;K$38,data!$I:$I)/1000</f>
        <v>89.758691406249994</v>
      </c>
      <c r="L107" s="7">
        <f>SUMIF(data!$A:$A,$H$2&amp;" "&amp;$F107&amp;" "&amp;$H$3&amp;"_"&amp;L$38,data!$I:$I)/1000</f>
        <v>91.644160156249995</v>
      </c>
      <c r="M107" s="7">
        <f>SUMIF(data!$A:$A,$H$2&amp;" "&amp;$F107&amp;" "&amp;$H$3&amp;"_"&amp;M$38,data!$I:$I)/1000</f>
        <v>162.34663671875001</v>
      </c>
      <c r="N107" s="7">
        <f>SUMIF(data!$A:$A,$H$2&amp;" "&amp;$F107&amp;" "&amp;$H$3&amp;"_"&amp;N$38,data!$I:$I)/1000</f>
        <v>214.77449218749999</v>
      </c>
      <c r="O107" s="7">
        <f>SUMIF(data!$A:$A,$H$2&amp;" "&amp;$F107&amp;" "&amp;$H$3&amp;"_"&amp;O$38,data!$I:$I)/1000</f>
        <v>272.37092187500002</v>
      </c>
      <c r="P107" s="7">
        <f>SUMIF(data!$A:$A,$H$2&amp;" "&amp;$F107&amp;" "&amp;$H$3&amp;"_"&amp;P$38,data!$I:$I)/1000</f>
        <v>328.6531875</v>
      </c>
      <c r="Q107" s="7">
        <f>SUMIF(data!$A:$A,$H$2&amp;" "&amp;$F107&amp;" "&amp;$H$3&amp;"_"&amp;Q$38,data!$I:$I)/1000</f>
        <v>381.6650390625</v>
      </c>
      <c r="R107" s="7">
        <f>SUMIF(data!$A:$A,$H$2&amp;" "&amp;$F107&amp;" "&amp;$H$3&amp;"_"&amp;R$38,data!$I:$I)/1000</f>
        <v>433.85589062499997</v>
      </c>
      <c r="S107" s="7">
        <f>SUMIF(data!$A:$A,$H$2&amp;" "&amp;$F107&amp;" "&amp;$H$3&amp;"_"&amp;S$38,data!$I:$I)/1000</f>
        <v>421.52472656250001</v>
      </c>
      <c r="T107" s="7">
        <f>SUMIF(data!$A:$A,$H$2&amp;" "&amp;$F107&amp;" "&amp;$H$3&amp;"_"&amp;T$38,data!$I:$I)/1000</f>
        <v>412.35725000000002</v>
      </c>
      <c r="U107" s="7">
        <f>SUMIF(data!$A:$A,$H$2&amp;" "&amp;$F107&amp;" "&amp;$H$3&amp;"_"&amp;U$38,data!$I:$I)/1000</f>
        <v>402.504765625</v>
      </c>
      <c r="V107" s="7">
        <f>SUMIF(data!$A:$A,$H$2&amp;" "&amp;$F107&amp;" "&amp;$H$3&amp;"_"&amp;V$38,data!$I:$I)/1000</f>
        <v>395.29971093749998</v>
      </c>
      <c r="W107" s="7">
        <f>SUMIF(data!$A:$A,$H$2&amp;" "&amp;$F107&amp;" "&amp;$H$3&amp;"_"&amp;W$38,data!$I:$I)/1000</f>
        <v>461.76916406250001</v>
      </c>
      <c r="X107" s="7">
        <f>SUMIF(data!$A:$A,$H$2&amp;" "&amp;$F107&amp;" "&amp;$H$3&amp;"_"&amp;X$38,data!$I:$I)/1000</f>
        <v>424.87697656249998</v>
      </c>
      <c r="Y107" s="7">
        <f>SUMIF(data!$A:$A,$H$2&amp;" "&amp;$F107&amp;" "&amp;$H$3&amp;"_"&amp;Y$38,data!$I:$I)/1000</f>
        <v>415.13216796875003</v>
      </c>
      <c r="Z107" s="7">
        <f>SUMIF(data!$A:$A,$H$2&amp;" "&amp;$F107&amp;" "&amp;$H$3&amp;"_"&amp;Z$38,data!$I:$I)/1000</f>
        <v>478.34540234374998</v>
      </c>
      <c r="AA107" s="7">
        <f>SUMIF(data!$A:$A,$H$2&amp;" "&amp;$F107&amp;" "&amp;$H$3&amp;"_"&amp;AA$38,data!$I:$I)/1000</f>
        <v>590.62149999999997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110.698125</v>
      </c>
      <c r="K108" s="7">
        <f>SUMIF(data!$A:$A,$H$2&amp;" "&amp;$F108&amp;" "&amp;$H$3&amp;"_"&amp;K$38,data!$N:$N)/1000</f>
        <v>110.6441015625</v>
      </c>
      <c r="L108" s="7">
        <f>SUMIF(data!$A:$A,$H$2&amp;" "&amp;$F108&amp;" "&amp;$H$3&amp;"_"&amp;L$38,data!$N:$N)/1000</f>
        <v>118.049171875</v>
      </c>
      <c r="M108" s="7">
        <f>SUMIF(data!$A:$A,$H$2&amp;" "&amp;$F108&amp;" "&amp;$H$3&amp;"_"&amp;M$38,data!$N:$N)/1000</f>
        <v>135.50095849609374</v>
      </c>
      <c r="N108" s="7">
        <f>SUMIF(data!$A:$A,$H$2&amp;" "&amp;$F108&amp;" "&amp;$H$3&amp;"_"&amp;N$38,data!$N:$N)/1000</f>
        <v>125.20865722656249</v>
      </c>
      <c r="O108" s="7">
        <f>SUMIF(data!$A:$A,$H$2&amp;" "&amp;$F108&amp;" "&amp;$H$3&amp;"_"&amp;O$38,data!$N:$N)/1000</f>
        <v>133.04832421875</v>
      </c>
      <c r="P108" s="7">
        <f>SUMIF(data!$A:$A,$H$2&amp;" "&amp;$F108&amp;" "&amp;$H$3&amp;"_"&amp;P$38,data!$N:$N)/1000</f>
        <v>89.220335937499996</v>
      </c>
      <c r="Q108" s="7">
        <f>SUMIF(data!$A:$A,$H$2&amp;" "&amp;$F108&amp;" "&amp;$H$3&amp;"_"&amp;Q$38,data!$N:$N)/1000</f>
        <v>44.397125000000003</v>
      </c>
      <c r="R108" s="7">
        <f>SUMIF(data!$A:$A,$H$2&amp;" "&amp;$F108&amp;" "&amp;$H$3&amp;"_"&amp;R$38,data!$N:$N)/1000</f>
        <v>5.7541093749999996</v>
      </c>
      <c r="S108" s="7">
        <f>SUMIF(data!$A:$A,$H$2&amp;" "&amp;$F108&amp;" "&amp;$H$3&amp;"_"&amp;S$38,data!$N:$N)/1000</f>
        <v>6.5515937500000003</v>
      </c>
      <c r="T108" s="7">
        <f>SUMIF(data!$A:$A,$H$2&amp;" "&amp;$F108&amp;" "&amp;$H$3&amp;"_"&amp;T$38,data!$N:$N)/1000</f>
        <v>10.780101562500001</v>
      </c>
      <c r="U108" s="7">
        <f>SUMIF(data!$A:$A,$H$2&amp;" "&amp;$F108&amp;" "&amp;$H$3&amp;"_"&amp;U$38,data!$N:$N)/1000</f>
        <v>12.136593749999999</v>
      </c>
      <c r="V108" s="7">
        <f>SUMIF(data!$A:$A,$H$2&amp;" "&amp;$F108&amp;" "&amp;$H$3&amp;"_"&amp;V$38,data!$N:$N)/1000</f>
        <v>17.407492187500001</v>
      </c>
      <c r="W108" s="7">
        <f>SUMIF(data!$A:$A,$H$2&amp;" "&amp;$F108&amp;" "&amp;$H$3&amp;"_"&amp;W$38,data!$N:$N)/1000</f>
        <v>37.910554687500003</v>
      </c>
      <c r="X108" s="7">
        <f>SUMIF(data!$A:$A,$H$2&amp;" "&amp;$F108&amp;" "&amp;$H$3&amp;"_"&amp;X$38,data!$N:$N)/1000</f>
        <v>95.276773437499997</v>
      </c>
      <c r="Y108" s="7">
        <f>SUMIF(data!$A:$A,$H$2&amp;" "&amp;$F108&amp;" "&amp;$H$3&amp;"_"&amp;Y$38,data!$N:$N)/1000</f>
        <v>136.63553125000001</v>
      </c>
      <c r="Z108" s="7">
        <f>SUMIF(data!$A:$A,$H$2&amp;" "&amp;$F108&amp;" "&amp;$H$3&amp;"_"&amp;Z$38,data!$N:$N)/1000</f>
        <v>149.46529687500001</v>
      </c>
      <c r="AA108" s="7">
        <f>SUMIF(data!$A:$A,$H$2&amp;" "&amp;$F108&amp;" "&amp;$H$3&amp;"_"&amp;AA$38,data!$N:$N)/1000</f>
        <v>191.883640625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88.198156249999997</v>
      </c>
      <c r="J109" s="7">
        <f>SUMIF(data!$A:$A,$H$2&amp;" "&amp;$F109&amp;" "&amp;$H$3&amp;"_"&amp;J$38,data!$H:$H)/1000</f>
        <v>103.80788916015625</v>
      </c>
      <c r="K109" s="7">
        <f>SUMIF(data!$A:$A,$H$2&amp;" "&amp;$F109&amp;" "&amp;$H$3&amp;"_"&amp;K$38,data!$H:$H)/1000</f>
        <v>103.62867553710937</v>
      </c>
      <c r="L109" s="7">
        <f>SUMIF(data!$A:$A,$H$2&amp;" "&amp;$F109&amp;" "&amp;$H$3&amp;"_"&amp;L$38,data!$H:$H)/1000</f>
        <v>113.80898754882813</v>
      </c>
      <c r="M109" s="7">
        <f>SUMIF(data!$A:$A,$H$2&amp;" "&amp;$F109&amp;" "&amp;$H$3&amp;"_"&amp;M$38,data!$H:$H)/1000</f>
        <v>132.37476562500001</v>
      </c>
      <c r="N109" s="7">
        <f>SUMIF(data!$A:$A,$H$2&amp;" "&amp;$F109&amp;" "&amp;$H$3&amp;"_"&amp;N$38,data!$H:$H)/1000</f>
        <v>155.89803320312501</v>
      </c>
      <c r="O109" s="7">
        <f>SUMIF(data!$A:$A,$H$2&amp;" "&amp;$F109&amp;" "&amp;$H$3&amp;"_"&amp;O$38,data!$H:$H)/1000</f>
        <v>175.76010546875</v>
      </c>
      <c r="P109" s="7">
        <f>SUMIF(data!$A:$A,$H$2&amp;" "&amp;$F109&amp;" "&amp;$H$3&amp;"_"&amp;P$38,data!$H:$H)/1000</f>
        <v>182.34966406250001</v>
      </c>
      <c r="Q109" s="7">
        <f>SUMIF(data!$A:$A,$H$2&amp;" "&amp;$F109&amp;" "&amp;$H$3&amp;"_"&amp;Q$38,data!$H:$H)/1000</f>
        <v>187.19090625000001</v>
      </c>
      <c r="R109" s="7">
        <f>SUMIF(data!$A:$A,$H$2&amp;" "&amp;$F109&amp;" "&amp;$H$3&amp;"_"&amp;R$38,data!$H:$H)/1000</f>
        <v>194.4236953125</v>
      </c>
      <c r="S109" s="7">
        <f>SUMIF(data!$A:$A,$H$2&amp;" "&amp;$F109&amp;" "&amp;$H$3&amp;"_"&amp;S$38,data!$H:$H)/1000</f>
        <v>201.023296875</v>
      </c>
      <c r="T109" s="7">
        <f>SUMIF(data!$A:$A,$H$2&amp;" "&amp;$F109&amp;" "&amp;$H$3&amp;"_"&amp;T$38,data!$H:$H)/1000</f>
        <v>211.12275</v>
      </c>
      <c r="U109" s="7">
        <f>SUMIF(data!$A:$A,$H$2&amp;" "&amp;$F109&amp;" "&amp;$H$3&amp;"_"&amp;U$38,data!$H:$H)/1000</f>
        <v>218.0906875</v>
      </c>
      <c r="V109" s="7">
        <f>SUMIF(data!$A:$A,$H$2&amp;" "&amp;$F109&amp;" "&amp;$H$3&amp;"_"&amp;V$38,data!$H:$H)/1000</f>
        <v>226.4535625</v>
      </c>
      <c r="W109" s="7">
        <f>SUMIF(data!$A:$A,$H$2&amp;" "&amp;$F109&amp;" "&amp;$H$3&amp;"_"&amp;W$38,data!$H:$H)/1000</f>
        <v>283.07235937500002</v>
      </c>
      <c r="X109" s="7">
        <f>SUMIF(data!$A:$A,$H$2&amp;" "&amp;$F109&amp;" "&amp;$H$3&amp;"_"&amp;X$38,data!$H:$H)/1000</f>
        <v>268.33444531250001</v>
      </c>
      <c r="Y109" s="7">
        <f>SUMIF(data!$A:$A,$H$2&amp;" "&amp;$F109&amp;" "&amp;$H$3&amp;"_"&amp;Y$38,data!$H:$H)/1000</f>
        <v>273.01692187499998</v>
      </c>
      <c r="Z109" s="7">
        <f>SUMIF(data!$A:$A,$H$2&amp;" "&amp;$F109&amp;" "&amp;$H$3&amp;"_"&amp;Z$38,data!$H:$H)/1000</f>
        <v>281.90488281249998</v>
      </c>
      <c r="AA109" s="7">
        <f>SUMIF(data!$A:$A,$H$2&amp;" "&amp;$F109&amp;" "&amp;$H$3&amp;"_"&amp;AA$38,data!$H:$H)/1000</f>
        <v>288.80728125000002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61.942999999999998</v>
      </c>
      <c r="J110" s="8">
        <f t="shared" ref="J110" si="29">SUM(J107:J108)-J109</f>
        <v>-4.8345297851562492</v>
      </c>
      <c r="K110" s="8">
        <f t="shared" ref="K110:AA110" si="30">SUM(K107:K108)-K109</f>
        <v>96.774117431640619</v>
      </c>
      <c r="L110" s="8">
        <f t="shared" si="30"/>
        <v>95.884344482421881</v>
      </c>
      <c r="M110" s="8">
        <f t="shared" si="30"/>
        <v>165.47282958984374</v>
      </c>
      <c r="N110" s="8">
        <f t="shared" si="30"/>
        <v>184.08511621093749</v>
      </c>
      <c r="O110" s="8">
        <f t="shared" si="30"/>
        <v>229.65914062500002</v>
      </c>
      <c r="P110" s="8">
        <f t="shared" si="30"/>
        <v>235.523859375</v>
      </c>
      <c r="Q110" s="8">
        <f t="shared" si="30"/>
        <v>238.87125781250001</v>
      </c>
      <c r="R110" s="8">
        <f t="shared" si="30"/>
        <v>245.18630468749996</v>
      </c>
      <c r="S110" s="8">
        <f t="shared" si="30"/>
        <v>227.0530234375</v>
      </c>
      <c r="T110" s="8">
        <f t="shared" si="30"/>
        <v>212.01460156250005</v>
      </c>
      <c r="U110" s="8">
        <f t="shared" si="30"/>
        <v>196.55067187499998</v>
      </c>
      <c r="V110" s="8">
        <f t="shared" si="30"/>
        <v>186.25364062499997</v>
      </c>
      <c r="W110" s="8">
        <f t="shared" si="30"/>
        <v>216.60735937499999</v>
      </c>
      <c r="X110" s="8">
        <f t="shared" si="30"/>
        <v>251.81930468749994</v>
      </c>
      <c r="Y110" s="8">
        <f t="shared" si="30"/>
        <v>278.75077734375009</v>
      </c>
      <c r="Z110" s="8">
        <f t="shared" si="30"/>
        <v>345.90581640624998</v>
      </c>
      <c r="AA110" s="8">
        <f t="shared" si="30"/>
        <v>493.69785937499995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12.369748046874999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198.1268125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789.14717506928628</v>
      </c>
      <c r="J113" s="8">
        <f>J104+J105+J108-J109+J111+J112+Load_ROC!F$5</f>
        <v>727.41569186437209</v>
      </c>
      <c r="K113" s="8">
        <f>K104+K105+K108-K109+K111+K112+Load_ROC!G$5</f>
        <v>873.05720569520599</v>
      </c>
      <c r="L113" s="8">
        <f>L104+L105+L108-L109+L111+L112+Load_ROC!H$5</f>
        <v>886.91834467981982</v>
      </c>
      <c r="M113" s="8">
        <f>M104+M105+M108-M109+M111+M112+Load_ROC!I$5</f>
        <v>982.90316668949026</v>
      </c>
      <c r="N113" s="8">
        <f>N104+N105+N108-N109+N111+N112+Load_ROC!J$5</f>
        <v>1030.3115493406149</v>
      </c>
      <c r="O113" s="8">
        <f>O104+O105+O108-O109+O111+O112+Load_ROC!K$5</f>
        <v>1112.403551015685</v>
      </c>
      <c r="P113" s="8">
        <f>P104+P105+P108-P109+P111+P112+Load_ROC!L$5</f>
        <v>1134.0282585403975</v>
      </c>
      <c r="Q113" s="8">
        <f>Q104+Q105+Q108-Q109+Q111+Q112+Load_ROC!M$5</f>
        <v>1167.7394047221258</v>
      </c>
      <c r="R113" s="8">
        <f>R104+R105+R108-R109+R111+R112+Load_ROC!N$5</f>
        <v>1204.023611708936</v>
      </c>
      <c r="S113" s="8">
        <f>S104+S105+S108-S109+S111+S112+Load_ROC!O$5</f>
        <v>1202.5193468412674</v>
      </c>
      <c r="T113" s="8">
        <f>T104+T105+T108-T109+T111+T112+Load_ROC!P$5</f>
        <v>1205.2429909008833</v>
      </c>
      <c r="U113" s="8">
        <f>U104+U105+U108-U109+U111+U112+Load_ROC!Q$5</f>
        <v>1206.946123251591</v>
      </c>
      <c r="V113" s="8">
        <f>V104+V105+V108-V109+V111+V112+Load_ROC!R$5</f>
        <v>1215.3985414522301</v>
      </c>
      <c r="W113" s="8">
        <f>W104+W105+W108-W109+W111+W112+Load_ROC!S$5</f>
        <v>1287.427124719361</v>
      </c>
      <c r="X113" s="8">
        <f>X104+X105+X108-X109+X111+X112+Load_ROC!T$5</f>
        <v>1538.9372678046466</v>
      </c>
      <c r="Y113" s="8">
        <f>Y104+Y105+Y108-Y109+Y111+Y112+Load_ROC!U$5</f>
        <v>1384.8994595082281</v>
      </c>
      <c r="Z113" s="8">
        <f>Z104+Z105+Z108-Z109+Z111+Z112+Load_ROC!V$5</f>
        <v>1488.0291386432191</v>
      </c>
      <c r="AA113" s="8">
        <f>AA104+AA105+AA108-AA109+AA111+AA112+Load_ROC!W$5</f>
        <v>1654.0576712039983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789.14717506928628</v>
      </c>
      <c r="J114" s="8">
        <f>J104+J106+J108-J109+J111+J112+Load_ROC!F$5</f>
        <v>745.76167623937204</v>
      </c>
      <c r="K114" s="8">
        <f>K104+K106+K108-K109+K111+K112+Load_ROC!G$5</f>
        <v>862.49242835145594</v>
      </c>
      <c r="L114" s="8">
        <f>L104+L106+L108-L109+L111+L112+Load_ROC!H$5</f>
        <v>877.02318842981981</v>
      </c>
      <c r="M114" s="8">
        <f>M104+M106+M108-M109+M111+M112+Load_ROC!I$5</f>
        <v>949.9466510644902</v>
      </c>
      <c r="N114" s="8">
        <f>N104+N106+N108-N109+N111+N112+Load_ROC!J$5</f>
        <v>971.82097902811495</v>
      </c>
      <c r="O114" s="8">
        <f>O104+O106+O108-O109+O111+O112+Load_ROC!K$5</f>
        <v>1029.4620978906851</v>
      </c>
      <c r="P114" s="8">
        <f>P104+P106+P108-P109+P111+P112+Load_ROC!L$5</f>
        <v>1027.5866491653976</v>
      </c>
      <c r="Q114" s="8">
        <f>Q104+Q106+Q108-Q109+Q111+Q112+Load_ROC!M$5</f>
        <v>1039.1822172221259</v>
      </c>
      <c r="R114" s="8">
        <f>R104+R106+R108-R109+R111+R112+Load_ROC!N$5</f>
        <v>1053.6998304589358</v>
      </c>
      <c r="S114" s="8">
        <f>S104+S106+S108-S109+S111+S112+Load_ROC!O$5</f>
        <v>1059.8290968412675</v>
      </c>
      <c r="T114" s="8">
        <f>T104+T106+T108-T109+T111+T112+Load_ROC!P$5</f>
        <v>1069.2885221508836</v>
      </c>
      <c r="U114" s="8">
        <f>U104+U106+U108-U109+U111+U112+Load_ROC!Q$5</f>
        <v>1077.2714357515911</v>
      </c>
      <c r="V114" s="8">
        <f>V104+V106+V108-V109+V111+V112+Load_ROC!R$5</f>
        <v>1090.9133852022301</v>
      </c>
      <c r="W114" s="8">
        <f>W104+W106+W108-W109+W111+W112+Load_ROC!S$5</f>
        <v>1153.0969372193611</v>
      </c>
      <c r="X114" s="8">
        <f>X104+X106+X108-X109+X111+X112+Load_ROC!T$5</f>
        <v>1408.8665803046467</v>
      </c>
      <c r="Y114" s="8">
        <f>Y104+Y106+Y108-Y109+Y111+Y112+Load_ROC!U$5</f>
        <v>1259.676303258228</v>
      </c>
      <c r="Z114" s="8">
        <f>Z104+Z106+Z108-Z109+Z111+Z112+Load_ROC!V$5</f>
        <v>1335.0997636432189</v>
      </c>
      <c r="AA114" s="8">
        <f>AA104+AA106+AA108-AA109+AA111+AA112+Load_ROC!W$5</f>
        <v>1507.2416087039983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789.14717506928628</v>
      </c>
      <c r="J115" s="8">
        <f>J104+J110+J111+J112+Load_ROC!F$5</f>
        <v>743.96801217687209</v>
      </c>
      <c r="K115" s="8">
        <f>K104+K110+K111+K112+Load_ROC!G$5</f>
        <v>863.52533460145594</v>
      </c>
      <c r="L115" s="8">
        <f>L104+L110+L111+L112+Load_ROC!H$5</f>
        <v>877.99062592981988</v>
      </c>
      <c r="M115" s="8">
        <f>M104+M110+M111+M112+Load_ROC!I$5</f>
        <v>962.66372918949025</v>
      </c>
      <c r="N115" s="8">
        <f>N104+N110+N111+N112+Load_ROC!J$5</f>
        <v>997.36953371561492</v>
      </c>
      <c r="O115" s="8">
        <f>O104+O110+O111+O112+Load_ROC!K$5</f>
        <v>1067.3032072656852</v>
      </c>
      <c r="P115" s="8">
        <f>P104+P110+P111+P112+Load_ROC!L$5</f>
        <v>1077.2070397903976</v>
      </c>
      <c r="Q115" s="8">
        <f>Q104+Q110+Q111+Q112+Load_ROC!M$5</f>
        <v>1099.8795297221259</v>
      </c>
      <c r="R115" s="8">
        <f>R104+R110+R111+R112+Load_ROC!N$5</f>
        <v>1125.2915179589359</v>
      </c>
      <c r="S115" s="8">
        <f>S104+S110+S111+S112+Load_ROC!O$5</f>
        <v>1127.7304405912673</v>
      </c>
      <c r="T115" s="8">
        <f>T104+T110+T111+T112+Load_ROC!P$5</f>
        <v>1133.9373659008834</v>
      </c>
      <c r="U115" s="8">
        <f>U104+U110+U111+U112+Load_ROC!Q$5</f>
        <v>1138.9092795015911</v>
      </c>
      <c r="V115" s="8">
        <f>V104+V110+V111+V112+Load_ROC!R$5</f>
        <v>1150.07351020223</v>
      </c>
      <c r="W115" s="8">
        <f>W104+W110+W111+W112+Load_ROC!S$5</f>
        <v>1207.613030969361</v>
      </c>
      <c r="X115" s="8">
        <f>X104+X110+X111+X112+Load_ROC!T$5</f>
        <v>1461.5287990546467</v>
      </c>
      <c r="Y115" s="8">
        <f>Y104+Y110+Y111+Y112+Load_ROC!U$5</f>
        <v>1310.322959508228</v>
      </c>
      <c r="Z115" s="8">
        <f>Z104+Z110+Z111+Z112+Load_ROC!V$5</f>
        <v>1399.8251073932188</v>
      </c>
      <c r="AA115" s="8">
        <f>AA104+AA110+AA111+AA112+Load_ROC!W$5</f>
        <v>1569.2654212039984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43.533515625</v>
      </c>
      <c r="J118" s="7">
        <f>SUMIF(data!$A:$A,$H$2&amp;" "&amp;$F118&amp;" "&amp;$H$3&amp;"_"&amp;J$38,data!$I:$I)/1000</f>
        <v>-28.277085937500001</v>
      </c>
      <c r="K118" s="7">
        <f>SUMIF(data!$A:$A,$H$2&amp;" "&amp;$F118&amp;" "&amp;$H$3&amp;"_"&amp;K$38,data!$I:$I)/1000</f>
        <v>99.290562499999993</v>
      </c>
      <c r="L118" s="7">
        <f>SUMIF(data!$A:$A,$H$2&amp;" "&amp;$F118&amp;" "&amp;$H$3&amp;"_"&amp;L$38,data!$I:$I)/1000</f>
        <v>100.57187890625001</v>
      </c>
      <c r="M118" s="7">
        <f>SUMIF(data!$A:$A,$H$2&amp;" "&amp;$F118&amp;" "&amp;$H$3&amp;"_"&amp;M$38,data!$I:$I)/1000</f>
        <v>182.58607421875001</v>
      </c>
      <c r="N118" s="7">
        <f>SUMIF(data!$A:$A,$H$2&amp;" "&amp;$F118&amp;" "&amp;$H$3&amp;"_"&amp;N$38,data!$I:$I)/1000</f>
        <v>247.7165078125</v>
      </c>
      <c r="O118" s="7">
        <f>SUMIF(data!$A:$A,$H$2&amp;" "&amp;$F118&amp;" "&amp;$H$3&amp;"_"&amp;O$38,data!$I:$I)/1000</f>
        <v>317.471265625</v>
      </c>
      <c r="P118" s="7">
        <f>SUMIF(data!$A:$A,$H$2&amp;" "&amp;$F118&amp;" "&amp;$H$3&amp;"_"&amp;P$38,data!$I:$I)/1000</f>
        <v>385.47440625000002</v>
      </c>
      <c r="Q118" s="7">
        <f>SUMIF(data!$A:$A,$H$2&amp;" "&amp;$F118&amp;" "&amp;$H$3&amp;"_"&amp;Q$38,data!$I:$I)/1000</f>
        <v>449.52491406249999</v>
      </c>
      <c r="R118" s="7">
        <f>SUMIF(data!$A:$A,$H$2&amp;" "&amp;$F118&amp;" "&amp;$H$3&amp;"_"&amp;R$38,data!$I:$I)/1000</f>
        <v>512.58798437500002</v>
      </c>
      <c r="S118" s="7">
        <f>SUMIF(data!$A:$A,$H$2&amp;" "&amp;$F118&amp;" "&amp;$H$3&amp;"_"&amp;S$38,data!$I:$I)/1000</f>
        <v>496.31363281249997</v>
      </c>
      <c r="T118" s="7">
        <f>SUMIF(data!$A:$A,$H$2&amp;" "&amp;$F118&amp;" "&amp;$H$3&amp;"_"&amp;T$38,data!$I:$I)/1000</f>
        <v>483.66287499999999</v>
      </c>
      <c r="U118" s="7">
        <f>SUMIF(data!$A:$A,$H$2&amp;" "&amp;$F118&amp;" "&amp;$H$3&amp;"_"&amp;U$38,data!$I:$I)/1000</f>
        <v>470.54160937500001</v>
      </c>
      <c r="V118" s="7">
        <f>SUMIF(data!$A:$A,$H$2&amp;" "&amp;$F118&amp;" "&amp;$H$3&amp;"_"&amp;V$38,data!$I:$I)/1000</f>
        <v>460.62474218749998</v>
      </c>
      <c r="W118" s="7">
        <f>SUMIF(data!$A:$A,$H$2&amp;" "&amp;$F118&amp;" "&amp;$H$3&amp;"_"&amp;W$38,data!$I:$I)/1000</f>
        <v>541.58325781250005</v>
      </c>
      <c r="X118" s="7">
        <f>SUMIF(data!$A:$A,$H$2&amp;" "&amp;$F118&amp;" "&amp;$H$3&amp;"_"&amp;X$38,data!$I:$I)/1000</f>
        <v>502.28544531249997</v>
      </c>
      <c r="Y118" s="7">
        <f>SUMIF(data!$A:$A,$H$2&amp;" "&amp;$F118&amp;" "&amp;$H$3&amp;"_"&amp;Y$38,data!$I:$I)/1000</f>
        <v>489.70866796874998</v>
      </c>
      <c r="Z118" s="7">
        <f>SUMIF(data!$A:$A,$H$2&amp;" "&amp;$F118&amp;" "&amp;$H$3&amp;"_"&amp;Z$38,data!$I:$I)/1000</f>
        <v>566.54943359375</v>
      </c>
      <c r="AA118" s="7">
        <f>SUMIF(data!$A:$A,$H$2&amp;" "&amp;$F118&amp;" "&amp;$H$3&amp;"_"&amp;AA$38,data!$I:$I)/1000</f>
        <v>675.41375000000005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43.533515625</v>
      </c>
      <c r="J119" s="7">
        <f>SUMIF(data!$A:$A,$H$2&amp;" "&amp;$F119&amp;" "&amp;$H$3&amp;"_"&amp;J$38,data!$I:$I)/1000</f>
        <v>-9.9311015625000003</v>
      </c>
      <c r="K119" s="7">
        <f>SUMIF(data!$A:$A,$H$2&amp;" "&amp;$F119&amp;" "&amp;$H$3&amp;"_"&amp;K$38,data!$I:$I)/1000</f>
        <v>88.725785156249998</v>
      </c>
      <c r="L119" s="7">
        <f>SUMIF(data!$A:$A,$H$2&amp;" "&amp;$F119&amp;" "&amp;$H$3&amp;"_"&amp;L$38,data!$I:$I)/1000</f>
        <v>90.676722656250007</v>
      </c>
      <c r="M119" s="7">
        <f>SUMIF(data!$A:$A,$H$2&amp;" "&amp;$F119&amp;" "&amp;$H$3&amp;"_"&amp;M$38,data!$I:$I)/1000</f>
        <v>149.62955859375001</v>
      </c>
      <c r="N119" s="7">
        <f>SUMIF(data!$A:$A,$H$2&amp;" "&amp;$F119&amp;" "&amp;$H$3&amp;"_"&amp;N$38,data!$I:$I)/1000</f>
        <v>189.22593749999999</v>
      </c>
      <c r="O119" s="7">
        <f>SUMIF(data!$A:$A,$H$2&amp;" "&amp;$F119&amp;" "&amp;$H$3&amp;"_"&amp;O$38,data!$I:$I)/1000</f>
        <v>234.52981249999999</v>
      </c>
      <c r="P119" s="7">
        <f>SUMIF(data!$A:$A,$H$2&amp;" "&amp;$F119&amp;" "&amp;$H$3&amp;"_"&amp;P$38,data!$I:$I)/1000</f>
        <v>279.03279687499997</v>
      </c>
      <c r="Q119" s="7">
        <f>SUMIF(data!$A:$A,$H$2&amp;" "&amp;$F119&amp;" "&amp;$H$3&amp;"_"&amp;Q$38,data!$I:$I)/1000</f>
        <v>320.96772656249999</v>
      </c>
      <c r="R119" s="7">
        <f>SUMIF(data!$A:$A,$H$2&amp;" "&amp;$F119&amp;" "&amp;$H$3&amp;"_"&amp;R$38,data!$I:$I)/1000</f>
        <v>362.26420312499999</v>
      </c>
      <c r="S119" s="7">
        <f>SUMIF(data!$A:$A,$H$2&amp;" "&amp;$F119&amp;" "&amp;$H$3&amp;"_"&amp;S$38,data!$I:$I)/1000</f>
        <v>353.62338281249998</v>
      </c>
      <c r="T119" s="7">
        <f>SUMIF(data!$A:$A,$H$2&amp;" "&amp;$F119&amp;" "&amp;$H$3&amp;"_"&amp;T$38,data!$I:$I)/1000</f>
        <v>347.70840625</v>
      </c>
      <c r="U119" s="7">
        <f>SUMIF(data!$A:$A,$H$2&amp;" "&amp;$F119&amp;" "&amp;$H$3&amp;"_"&amp;U$38,data!$I:$I)/1000</f>
        <v>340.866921875</v>
      </c>
      <c r="V119" s="7">
        <f>SUMIF(data!$A:$A,$H$2&amp;" "&amp;$F119&amp;" "&amp;$H$3&amp;"_"&amp;V$38,data!$I:$I)/1000</f>
        <v>336.13958593749999</v>
      </c>
      <c r="W119" s="7">
        <f>SUMIF(data!$A:$A,$H$2&amp;" "&amp;$F119&amp;" "&amp;$H$3&amp;"_"&amp;W$38,data!$I:$I)/1000</f>
        <v>407.25307031249997</v>
      </c>
      <c r="X119" s="7">
        <f>SUMIF(data!$A:$A,$H$2&amp;" "&amp;$F119&amp;" "&amp;$H$3&amp;"_"&amp;X$38,data!$I:$I)/1000</f>
        <v>372.21475781250001</v>
      </c>
      <c r="Y119" s="7">
        <f>SUMIF(data!$A:$A,$H$2&amp;" "&amp;$F119&amp;" "&amp;$H$3&amp;"_"&amp;Y$38,data!$I:$I)/1000</f>
        <v>364.48551171874999</v>
      </c>
      <c r="Z119" s="7">
        <f>SUMIF(data!$A:$A,$H$2&amp;" "&amp;$F119&amp;" "&amp;$H$3&amp;"_"&amp;Z$38,data!$I:$I)/1000</f>
        <v>413.62005859375</v>
      </c>
      <c r="AA119" s="7">
        <f>SUMIF(data!$A:$A,$H$2&amp;" "&amp;$F119&amp;" "&amp;$H$3&amp;"_"&amp;AA$38,data!$I:$I)/1000</f>
        <v>528.59768750000001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43.533515625</v>
      </c>
      <c r="J120" s="7">
        <f>SUMIF(data!$A:$A,$H$2&amp;" "&amp;$F120&amp;" "&amp;$H$3&amp;"_"&amp;J$38,data!$I:$I)/1000</f>
        <v>-11.724765625</v>
      </c>
      <c r="K120" s="7">
        <f>SUMIF(data!$A:$A,$H$2&amp;" "&amp;$F120&amp;" "&amp;$H$3&amp;"_"&amp;K$38,data!$I:$I)/1000</f>
        <v>89.758691406249994</v>
      </c>
      <c r="L120" s="7">
        <f>SUMIF(data!$A:$A,$H$2&amp;" "&amp;$F120&amp;" "&amp;$H$3&amp;"_"&amp;L$38,data!$I:$I)/1000</f>
        <v>91.644160156249995</v>
      </c>
      <c r="M120" s="7">
        <f>SUMIF(data!$A:$A,$H$2&amp;" "&amp;$F120&amp;" "&amp;$H$3&amp;"_"&amp;M$38,data!$I:$I)/1000</f>
        <v>162.34663671875001</v>
      </c>
      <c r="N120" s="7">
        <f>SUMIF(data!$A:$A,$H$2&amp;" "&amp;$F120&amp;" "&amp;$H$3&amp;"_"&amp;N$38,data!$I:$I)/1000</f>
        <v>214.77449218749999</v>
      </c>
      <c r="O120" s="7">
        <f>SUMIF(data!$A:$A,$H$2&amp;" "&amp;$F120&amp;" "&amp;$H$3&amp;"_"&amp;O$38,data!$I:$I)/1000</f>
        <v>272.37092187500002</v>
      </c>
      <c r="P120" s="7">
        <f>SUMIF(data!$A:$A,$H$2&amp;" "&amp;$F120&amp;" "&amp;$H$3&amp;"_"&amp;P$38,data!$I:$I)/1000</f>
        <v>328.6531875</v>
      </c>
      <c r="Q120" s="7">
        <f>SUMIF(data!$A:$A,$H$2&amp;" "&amp;$F120&amp;" "&amp;$H$3&amp;"_"&amp;Q$38,data!$I:$I)/1000</f>
        <v>381.6650390625</v>
      </c>
      <c r="R120" s="7">
        <f>SUMIF(data!$A:$A,$H$2&amp;" "&amp;$F120&amp;" "&amp;$H$3&amp;"_"&amp;R$38,data!$I:$I)/1000</f>
        <v>433.85589062499997</v>
      </c>
      <c r="S120" s="7">
        <f>SUMIF(data!$A:$A,$H$2&amp;" "&amp;$F120&amp;" "&amp;$H$3&amp;"_"&amp;S$38,data!$I:$I)/1000</f>
        <v>421.52472656250001</v>
      </c>
      <c r="T120" s="7">
        <f>SUMIF(data!$A:$A,$H$2&amp;" "&amp;$F120&amp;" "&amp;$H$3&amp;"_"&amp;T$38,data!$I:$I)/1000</f>
        <v>412.35725000000002</v>
      </c>
      <c r="U120" s="7">
        <f>SUMIF(data!$A:$A,$H$2&amp;" "&amp;$F120&amp;" "&amp;$H$3&amp;"_"&amp;U$38,data!$I:$I)/1000</f>
        <v>402.504765625</v>
      </c>
      <c r="V120" s="7">
        <f>SUMIF(data!$A:$A,$H$2&amp;" "&amp;$F120&amp;" "&amp;$H$3&amp;"_"&amp;V$38,data!$I:$I)/1000</f>
        <v>395.29971093749998</v>
      </c>
      <c r="W120" s="7">
        <f>SUMIF(data!$A:$A,$H$2&amp;" "&amp;$F120&amp;" "&amp;$H$3&amp;"_"&amp;W$38,data!$I:$I)/1000</f>
        <v>543.0846953125</v>
      </c>
      <c r="X120" s="7">
        <f>SUMIF(data!$A:$A,$H$2&amp;" "&amp;$F120&amp;" "&amp;$H$3&amp;"_"&amp;X$38,data!$I:$I)/1000</f>
        <v>505.73550781249997</v>
      </c>
      <c r="Y120" s="7">
        <f>SUMIF(data!$A:$A,$H$2&amp;" "&amp;$F120&amp;" "&amp;$H$3&amp;"_"&amp;Y$38,data!$I:$I)/1000</f>
        <v>494.69948046874998</v>
      </c>
      <c r="Z120" s="7">
        <f>SUMIF(data!$A:$A,$H$2&amp;" "&amp;$F120&amp;" "&amp;$H$3&amp;"_"&amp;Z$38,data!$I:$I)/1000</f>
        <v>556.94177734375</v>
      </c>
      <c r="AA120" s="7">
        <f>SUMIF(data!$A:$A,$H$2&amp;" "&amp;$F120&amp;" "&amp;$H$3&amp;"_"&amp;AA$38,data!$I:$I)/1000</f>
        <v>668.337625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113.45096875</v>
      </c>
      <c r="K121" s="7">
        <f>SUMIF(data!$A:$A,$H$2&amp;" "&amp;$F121&amp;" "&amp;$H$3&amp;"_"&amp;K$38,data!$N:$N)/1000</f>
        <v>110.769203125</v>
      </c>
      <c r="L121" s="7">
        <f>SUMIF(data!$A:$A,$H$2&amp;" "&amp;$F121&amp;" "&amp;$H$3&amp;"_"&amp;L$38,data!$N:$N)/1000</f>
        <v>118.36525</v>
      </c>
      <c r="M121" s="7">
        <f>SUMIF(data!$A:$A,$H$2&amp;" "&amp;$F121&amp;" "&amp;$H$3&amp;"_"&amp;M$38,data!$N:$N)/1000</f>
        <v>138.06970263671874</v>
      </c>
      <c r="N121" s="7">
        <f>SUMIF(data!$A:$A,$H$2&amp;" "&amp;$F121&amp;" "&amp;$H$3&amp;"_"&amp;N$38,data!$N:$N)/1000</f>
        <v>121.4319892578125</v>
      </c>
      <c r="O121" s="7">
        <f>SUMIF(data!$A:$A,$H$2&amp;" "&amp;$F121&amp;" "&amp;$H$3&amp;"_"&amp;O$38,data!$N:$N)/1000</f>
        <v>127.15809765625001</v>
      </c>
      <c r="P121" s="7">
        <f>SUMIF(data!$A:$A,$H$2&amp;" "&amp;$F121&amp;" "&amp;$H$3&amp;"_"&amp;P$38,data!$N:$N)/1000</f>
        <v>78.462867187499995</v>
      </c>
      <c r="Q121" s="7">
        <f>SUMIF(data!$A:$A,$H$2&amp;" "&amp;$F121&amp;" "&amp;$H$3&amp;"_"&amp;Q$38,data!$N:$N)/1000</f>
        <v>41.338351562500002</v>
      </c>
      <c r="R121" s="7">
        <f>SUMIF(data!$A:$A,$H$2&amp;" "&amp;$F121&amp;" "&amp;$H$3&amp;"_"&amp;R$38,data!$N:$N)/1000</f>
        <v>-0.60635937500000003</v>
      </c>
      <c r="S121" s="7">
        <f>SUMIF(data!$A:$A,$H$2&amp;" "&amp;$F121&amp;" "&amp;$H$3&amp;"_"&amp;S$38,data!$N:$N)/1000</f>
        <v>9.9913749999999997</v>
      </c>
      <c r="T121" s="7">
        <f>SUMIF(data!$A:$A,$H$2&amp;" "&amp;$F121&amp;" "&amp;$H$3&amp;"_"&amp;T$38,data!$N:$N)/1000</f>
        <v>31.876249999999999</v>
      </c>
      <c r="U121" s="7">
        <f>SUMIF(data!$A:$A,$H$2&amp;" "&amp;$F121&amp;" "&amp;$H$3&amp;"_"&amp;U$38,data!$N:$N)/1000</f>
        <v>5.4817656250000004</v>
      </c>
      <c r="V121" s="7">
        <f>SUMIF(data!$A:$A,$H$2&amp;" "&amp;$F121&amp;" "&amp;$H$3&amp;"_"&amp;V$38,data!$N:$N)/1000</f>
        <v>-24.806531249999999</v>
      </c>
      <c r="W121" s="7">
        <f>SUMIF(data!$A:$A,$H$2&amp;" "&amp;$F121&amp;" "&amp;$H$3&amp;"_"&amp;W$38,data!$N:$N)/1000</f>
        <v>29.044761718749999</v>
      </c>
      <c r="X121" s="7">
        <f>SUMIF(data!$A:$A,$H$2&amp;" "&amp;$F121&amp;" "&amp;$H$3&amp;"_"&amp;X$38,data!$N:$N)/1000</f>
        <v>41.662648437500003</v>
      </c>
      <c r="Y121" s="7">
        <f>SUMIF(data!$A:$A,$H$2&amp;" "&amp;$F121&amp;" "&amp;$H$3&amp;"_"&amp;Y$38,data!$N:$N)/1000</f>
        <v>55.617427734374999</v>
      </c>
      <c r="Z121" s="7">
        <f>SUMIF(data!$A:$A,$H$2&amp;" "&amp;$F121&amp;" "&amp;$H$3&amp;"_"&amp;Z$38,data!$N:$N)/1000</f>
        <v>59.909796874999998</v>
      </c>
      <c r="AA121" s="7">
        <f>SUMIF(data!$A:$A,$H$2&amp;" "&amp;$F121&amp;" "&amp;$H$3&amp;"_"&amp;AA$38,data!$N:$N)/1000</f>
        <v>99.322500000000005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85.213757812500006</v>
      </c>
      <c r="J122" s="7">
        <f>SUMIF(data!$A:$A,$H$2&amp;" "&amp;$F122&amp;" "&amp;$H$3&amp;"_"&amp;J$38,data!$H:$H)/1000</f>
        <v>101.31859033203125</v>
      </c>
      <c r="K122" s="7">
        <f>SUMIF(data!$A:$A,$H$2&amp;" "&amp;$F122&amp;" "&amp;$H$3&amp;"_"&amp;K$38,data!$H:$H)/1000</f>
        <v>97.317282714843756</v>
      </c>
      <c r="L122" s="7">
        <f>SUMIF(data!$A:$A,$H$2&amp;" "&amp;$F122&amp;" "&amp;$H$3&amp;"_"&amp;L$38,data!$H:$H)/1000</f>
        <v>107.662701171875</v>
      </c>
      <c r="M122" s="7">
        <f>SUMIF(data!$A:$A,$H$2&amp;" "&amp;$F122&amp;" "&amp;$H$3&amp;"_"&amp;M$38,data!$H:$H)/1000</f>
        <v>128.497818359375</v>
      </c>
      <c r="N122" s="7">
        <f>SUMIF(data!$A:$A,$H$2&amp;" "&amp;$F122&amp;" "&amp;$H$3&amp;"_"&amp;N$38,data!$H:$H)/1000</f>
        <v>145.66354882812499</v>
      </c>
      <c r="O122" s="7">
        <f>SUMIF(data!$A:$A,$H$2&amp;" "&amp;$F122&amp;" "&amp;$H$3&amp;"_"&amp;O$38,data!$H:$H)/1000</f>
        <v>157.31232812499999</v>
      </c>
      <c r="P122" s="7">
        <f>SUMIF(data!$A:$A,$H$2&amp;" "&amp;$F122&amp;" "&amp;$H$3&amp;"_"&amp;P$38,data!$H:$H)/1000</f>
        <v>159.79641406249999</v>
      </c>
      <c r="Q122" s="7">
        <f>SUMIF(data!$A:$A,$H$2&amp;" "&amp;$F122&amp;" "&amp;$H$3&amp;"_"&amp;Q$38,data!$H:$H)/1000</f>
        <v>141.812203125</v>
      </c>
      <c r="R122" s="7">
        <f>SUMIF(data!$A:$A,$H$2&amp;" "&amp;$F122&amp;" "&amp;$H$3&amp;"_"&amp;R$38,data!$H:$H)/1000</f>
        <v>121.67721874999999</v>
      </c>
      <c r="S122" s="7">
        <f>SUMIF(data!$A:$A,$H$2&amp;" "&amp;$F122&amp;" "&amp;$H$3&amp;"_"&amp;S$38,data!$H:$H)/1000</f>
        <v>106.04826953125</v>
      </c>
      <c r="T122" s="7">
        <f>SUMIF(data!$A:$A,$H$2&amp;" "&amp;$F122&amp;" "&amp;$H$3&amp;"_"&amp;T$38,data!$H:$H)/1000</f>
        <v>92.921031249999999</v>
      </c>
      <c r="U122" s="7">
        <f>SUMIF(data!$A:$A,$H$2&amp;" "&amp;$F122&amp;" "&amp;$H$3&amp;"_"&amp;U$38,data!$H:$H)/1000</f>
        <v>72.899874999999994</v>
      </c>
      <c r="V122" s="7">
        <f>SUMIF(data!$A:$A,$H$2&amp;" "&amp;$F122&amp;" "&amp;$H$3&amp;"_"&amp;V$38,data!$H:$H)/1000</f>
        <v>57.180177734375</v>
      </c>
      <c r="W122" s="7">
        <f>SUMIF(data!$A:$A,$H$2&amp;" "&amp;$F122&amp;" "&amp;$H$3&amp;"_"&amp;W$38,data!$H:$H)/1000</f>
        <v>74.245892578124995</v>
      </c>
      <c r="X122" s="7">
        <f>SUMIF(data!$A:$A,$H$2&amp;" "&amp;$F122&amp;" "&amp;$H$3&amp;"_"&amp;X$38,data!$H:$H)/1000</f>
        <v>54.909517578124998</v>
      </c>
      <c r="Y122" s="7">
        <f>SUMIF(data!$A:$A,$H$2&amp;" "&amp;$F122&amp;" "&amp;$H$3&amp;"_"&amp;Y$38,data!$H:$H)/1000</f>
        <v>32.302811523437498</v>
      </c>
      <c r="Z122" s="7">
        <f>SUMIF(data!$A:$A,$H$2&amp;" "&amp;$F122&amp;" "&amp;$H$3&amp;"_"&amp;Z$38,data!$H:$H)/1000</f>
        <v>5.1419169921875003</v>
      </c>
      <c r="AA122" s="7">
        <f>SUMIF(data!$A:$A,$H$2&amp;" "&amp;$F122&amp;" "&amp;$H$3&amp;"_"&amp;AA$38,data!$H:$H)/1000</f>
        <v>-9.8930820312499996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66.746171874999987</v>
      </c>
      <c r="J123" s="8">
        <f t="shared" ref="J123" si="32">SUM(J120:J121)-J122</f>
        <v>0.40761279296874875</v>
      </c>
      <c r="K123" s="8">
        <f t="shared" ref="K123:AA123" si="33">SUM(K120:K121)-K122</f>
        <v>103.21061181640626</v>
      </c>
      <c r="L123" s="8">
        <f t="shared" si="33"/>
        <v>102.346708984375</v>
      </c>
      <c r="M123" s="8">
        <f t="shared" si="33"/>
        <v>171.91852099609372</v>
      </c>
      <c r="N123" s="8">
        <f t="shared" si="33"/>
        <v>190.54293261718749</v>
      </c>
      <c r="O123" s="8">
        <f t="shared" si="33"/>
        <v>242.21669140625002</v>
      </c>
      <c r="P123" s="8">
        <f t="shared" si="33"/>
        <v>247.31964062499998</v>
      </c>
      <c r="Q123" s="8">
        <f t="shared" si="33"/>
        <v>281.19118750000001</v>
      </c>
      <c r="R123" s="8">
        <f t="shared" si="33"/>
        <v>311.57231249999995</v>
      </c>
      <c r="S123" s="8">
        <f t="shared" si="33"/>
        <v>325.46783203125</v>
      </c>
      <c r="T123" s="8">
        <f t="shared" si="33"/>
        <v>351.31246875000005</v>
      </c>
      <c r="U123" s="8">
        <f t="shared" si="33"/>
        <v>335.08665624999998</v>
      </c>
      <c r="V123" s="8">
        <f t="shared" si="33"/>
        <v>313.31300195312502</v>
      </c>
      <c r="W123" s="8">
        <f t="shared" si="33"/>
        <v>497.88356445312502</v>
      </c>
      <c r="X123" s="8">
        <f t="shared" si="33"/>
        <v>492.48863867187492</v>
      </c>
      <c r="Y123" s="8">
        <f t="shared" si="33"/>
        <v>518.01409667968744</v>
      </c>
      <c r="Z123" s="8">
        <f t="shared" si="33"/>
        <v>611.70965722656251</v>
      </c>
      <c r="AA123" s="8">
        <f t="shared" si="33"/>
        <v>777.55320703124994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12.369748046874999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198.1268125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4.2809702148437498</v>
      </c>
      <c r="U125" s="7">
        <f>SUMIF(data!$A:$A,$H$2&amp;" "&amp;$F125&amp;" "&amp;$H$3&amp;"_"&amp;U$38,data!$K:$K)/1000</f>
        <v>231.92921874999999</v>
      </c>
      <c r="V125" s="7">
        <f>SUMIF(data!$A:$A,$H$2&amp;" "&amp;$F125&amp;" "&amp;$H$3&amp;"_"&amp;V$38,data!$K:$K)/1000</f>
        <v>474.84399999999999</v>
      </c>
      <c r="W125" s="7">
        <f>SUMIF(data!$A:$A,$H$2&amp;" "&amp;$F125&amp;" "&amp;$H$3&amp;"_"&amp;W$38,data!$K:$K)/1000</f>
        <v>148.571984375</v>
      </c>
      <c r="X125" s="7">
        <f>SUMIF(data!$A:$A,$H$2&amp;" "&amp;$F125&amp;" "&amp;$H$3&amp;"_"&amp;X$38,data!$K:$K)/1000</f>
        <v>324.18025</v>
      </c>
      <c r="Y125" s="7">
        <f>SUMIF(data!$A:$A,$H$2&amp;" "&amp;$F125&amp;" "&amp;$H$3&amp;"_"&amp;Y$38,data!$K:$K)/1000</f>
        <v>458.07071875000003</v>
      </c>
      <c r="Z125" s="7">
        <f>SUMIF(data!$A:$A,$H$2&amp;" "&amp;$F125&amp;" "&amp;$H$3&amp;"_"&amp;Z$38,data!$K:$K)/1000</f>
        <v>465.49903124999997</v>
      </c>
      <c r="AA125" s="7">
        <f>SUMIF(data!$A:$A,$H$2&amp;" "&amp;$F125&amp;" "&amp;$H$3&amp;"_"&amp;AA$38,data!$K:$K)/1000</f>
        <v>470.71143749999999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779.0881125692863</v>
      </c>
      <c r="J126" s="8">
        <f>J117+J118+J121-J122+J124+J125+Load_ROC!F$5</f>
        <v>717.33622506749703</v>
      </c>
      <c r="K126" s="8">
        <f>K117+K118+K121-K122+K124+K125+Load_ROC!G$5</f>
        <v>863.89705945497144</v>
      </c>
      <c r="L126" s="8">
        <f>L117+L118+L121-L122+L124+L125+Load_ROC!H$5</f>
        <v>877.55839668177305</v>
      </c>
      <c r="M126" s="8">
        <f>M117+M118+M121-M122+M124+M125+Load_ROC!I$5</f>
        <v>973.40113934574038</v>
      </c>
      <c r="N126" s="8">
        <f>N117+N118+N121-N122+N124+N125+Load_ROC!J$5</f>
        <v>1020.6054594968648</v>
      </c>
      <c r="O126" s="8">
        <f>O117+O118+O121-O122+O124+O125+Load_ROC!K$5</f>
        <v>1108.7008986719352</v>
      </c>
      <c r="P126" s="8">
        <f>P117+P118+P121-P122+P124+P125+Load_ROC!L$5</f>
        <v>1129.3883366653977</v>
      </c>
      <c r="Q126" s="8">
        <f>Q117+Q118+Q121-Q122+Q124+Q125+Load_ROC!M$5</f>
        <v>1163.5402250346258</v>
      </c>
      <c r="R126" s="8">
        <f>R117+R118+R121-R122+R124+R125+Load_ROC!N$5</f>
        <v>1193.6511195214357</v>
      </c>
      <c r="S126" s="8">
        <f>S117+S118+S121-S122+S124+S125+Load_ROC!O$5</f>
        <v>1193.3968585600173</v>
      </c>
      <c r="T126" s="8">
        <f>T117+T118+T121-T122+T124+T125+Load_ROC!P$5</f>
        <v>1210.1116095532273</v>
      </c>
      <c r="U126" s="8">
        <f>U117+U118+U121-U122+U124+U125+Load_ROC!Q$5</f>
        <v>1407.7056857515913</v>
      </c>
      <c r="V126" s="8">
        <f>V117+V118+V121-V122+V124+V125+Load_ROC!R$5</f>
        <v>1616.5710277803551</v>
      </c>
      <c r="W126" s="8">
        <f>W117+W118+W121-W122+W124+W125+Load_ROC!S$5</f>
        <v>1409.1362438599861</v>
      </c>
      <c r="X126" s="8">
        <f>X117+X118+X121-X122+X124+X125+Load_ROC!T$5</f>
        <v>1763.6521486640218</v>
      </c>
      <c r="Y126" s="8">
        <f>Y117+Y118+Y121-Y122+Y124+Y125+Load_ROC!U$5</f>
        <v>1712.0582397816656</v>
      </c>
      <c r="Z126" s="8">
        <f>Z117+Z118+Z121-Z122+Z124+Z125+Load_ROC!V$5</f>
        <v>1818.7940107135314</v>
      </c>
      <c r="AA126" s="8">
        <f>AA117+AA118+AA121-AA122+AA124+AA125+Load_ROC!W$5</f>
        <v>1977.6507337039982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779.0881125692863</v>
      </c>
      <c r="J127" s="8">
        <f>J117+J119+J121-J122+J124+J125+Load_ROC!F$5</f>
        <v>735.68220944249708</v>
      </c>
      <c r="K127" s="8">
        <f>K117+K119+K121-K122+K124+K125+Load_ROC!G$5</f>
        <v>853.3322821112215</v>
      </c>
      <c r="L127" s="8">
        <f>L117+L119+L121-L122+L124+L125+Load_ROC!H$5</f>
        <v>867.66324043177303</v>
      </c>
      <c r="M127" s="8">
        <f>M117+M119+M121-M122+M124+M125+Load_ROC!I$5</f>
        <v>940.44462372074031</v>
      </c>
      <c r="N127" s="8">
        <f>N117+N119+N121-N122+N124+N125+Load_ROC!J$5</f>
        <v>962.11488918436498</v>
      </c>
      <c r="O127" s="8">
        <f>O117+O119+O121-O122+O124+O125+Load_ROC!K$5</f>
        <v>1025.7594455469352</v>
      </c>
      <c r="P127" s="8">
        <f>P117+P119+P121-P122+P124+P125+Load_ROC!L$5</f>
        <v>1022.9467272903976</v>
      </c>
      <c r="Q127" s="8">
        <f>Q117+Q119+Q121-Q122+Q124+Q125+Load_ROC!M$5</f>
        <v>1034.9830375346257</v>
      </c>
      <c r="R127" s="8">
        <f>R117+R119+R121-R122+R124+R125+Load_ROC!N$5</f>
        <v>1043.3273382714358</v>
      </c>
      <c r="S127" s="8">
        <f>S117+S119+S121-S122+S124+S125+Load_ROC!O$5</f>
        <v>1050.7066085600172</v>
      </c>
      <c r="T127" s="8">
        <f>T117+T119+T121-T122+T124+T125+Load_ROC!P$5</f>
        <v>1074.1571408032273</v>
      </c>
      <c r="U127" s="8">
        <f>U117+U119+U121-U122+U124+U125+Load_ROC!Q$5</f>
        <v>1278.030998251591</v>
      </c>
      <c r="V127" s="8">
        <f>V117+V119+V121-V122+V124+V125+Load_ROC!R$5</f>
        <v>1492.0858715303552</v>
      </c>
      <c r="W127" s="8">
        <f>W117+W119+W121-W122+W124+W125+Load_ROC!S$5</f>
        <v>1274.8060563599861</v>
      </c>
      <c r="X127" s="8">
        <f>X117+X119+X121-X122+X124+X125+Load_ROC!T$5</f>
        <v>1633.5814611640217</v>
      </c>
      <c r="Y127" s="8">
        <f>Y117+Y119+Y121-Y122+Y124+Y125+Load_ROC!U$5</f>
        <v>1586.8350835316655</v>
      </c>
      <c r="Z127" s="8">
        <f>Z117+Z119+Z121-Z122+Z124+Z125+Load_ROC!V$5</f>
        <v>1665.8646357135315</v>
      </c>
      <c r="AA127" s="8">
        <f>AA117+AA119+AA121-AA122+AA124+AA125+Load_ROC!W$5</f>
        <v>1830.8346712039981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779.0881125692863</v>
      </c>
      <c r="J128" s="8">
        <f>J117+J123+J124+J125+Load_ROC!F$5</f>
        <v>733.88854537999714</v>
      </c>
      <c r="K128" s="8">
        <f>K117+K123+K124+K125+Load_ROC!G$5</f>
        <v>854.3651883612215</v>
      </c>
      <c r="L128" s="8">
        <f>L117+L123+L124+L125+Load_ROC!H$5</f>
        <v>868.63067793177299</v>
      </c>
      <c r="M128" s="8">
        <f>M117+M123+M124+M125+Load_ROC!I$5</f>
        <v>953.16170184574025</v>
      </c>
      <c r="N128" s="8">
        <f>N117+N123+N124+N125+Load_ROC!J$5</f>
        <v>987.66344387186496</v>
      </c>
      <c r="O128" s="8">
        <f>O117+O123+O124+O125+Load_ROC!K$5</f>
        <v>1063.6005549219353</v>
      </c>
      <c r="P128" s="8">
        <f>P117+P123+P124+P125+Load_ROC!L$5</f>
        <v>1072.5671179153976</v>
      </c>
      <c r="Q128" s="8">
        <f>Q117+Q123+Q124+Q125+Load_ROC!M$5</f>
        <v>1095.6803500346259</v>
      </c>
      <c r="R128" s="8">
        <f>R117+R123+R124+R125+Load_ROC!N$5</f>
        <v>1114.9190257714358</v>
      </c>
      <c r="S128" s="8">
        <f>S117+S123+S124+S125+Load_ROC!O$5</f>
        <v>1118.6079523100175</v>
      </c>
      <c r="T128" s="8">
        <f>T117+T123+T124+T125+Load_ROC!P$5</f>
        <v>1138.8059845532271</v>
      </c>
      <c r="U128" s="8">
        <f>U117+U123+U124+U125+Load_ROC!Q$5</f>
        <v>1339.6688420015912</v>
      </c>
      <c r="V128" s="8">
        <f>V117+V123+V124+V125+Load_ROC!R$5</f>
        <v>1551.2459965303551</v>
      </c>
      <c r="W128" s="8">
        <f>W117+W123+W124+W125+Load_ROC!S$5</f>
        <v>1410.6376813599861</v>
      </c>
      <c r="X128" s="8">
        <f>X117+X123+X124+X125+Load_ROC!T$5</f>
        <v>1767.1022111640218</v>
      </c>
      <c r="Y128" s="8">
        <f>Y117+Y123+Y124+Y125+Load_ROC!U$5</f>
        <v>1717.0490522816654</v>
      </c>
      <c r="Z128" s="8">
        <f>Z117+Z123+Z124+Z125+Load_ROC!V$5</f>
        <v>1809.1863544635314</v>
      </c>
      <c r="AA128" s="8">
        <f>AA117+AA123+AA124+AA125+Load_ROC!W$5</f>
        <v>1970.5746087039981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43.533515625</v>
      </c>
      <c r="J131" s="7">
        <f>SUMIF(data!$A:$A,$H$2&amp;" "&amp;$F131&amp;" "&amp;$H$3&amp;"_"&amp;J$38,data!$I:$I)/1000</f>
        <v>-28.277085937500001</v>
      </c>
      <c r="K131" s="7">
        <f>SUMIF(data!$A:$A,$H$2&amp;" "&amp;$F131&amp;" "&amp;$H$3&amp;"_"&amp;K$38,data!$I:$I)/1000</f>
        <v>99.290562499999993</v>
      </c>
      <c r="L131" s="7">
        <f>SUMIF(data!$A:$A,$H$2&amp;" "&amp;$F131&amp;" "&amp;$H$3&amp;"_"&amp;L$38,data!$I:$I)/1000</f>
        <v>100.57187890625001</v>
      </c>
      <c r="M131" s="7">
        <f>SUMIF(data!$A:$A,$H$2&amp;" "&amp;$F131&amp;" "&amp;$H$3&amp;"_"&amp;M$38,data!$I:$I)/1000</f>
        <v>182.58607421875001</v>
      </c>
      <c r="N131" s="7">
        <f>SUMIF(data!$A:$A,$H$2&amp;" "&amp;$F131&amp;" "&amp;$H$3&amp;"_"&amp;N$38,data!$I:$I)/1000</f>
        <v>247.7165078125</v>
      </c>
      <c r="O131" s="7">
        <f>SUMIF(data!$A:$A,$H$2&amp;" "&amp;$F131&amp;" "&amp;$H$3&amp;"_"&amp;O$38,data!$I:$I)/1000</f>
        <v>317.471265625</v>
      </c>
      <c r="P131" s="7">
        <f>SUMIF(data!$A:$A,$H$2&amp;" "&amp;$F131&amp;" "&amp;$H$3&amp;"_"&amp;P$38,data!$I:$I)/1000</f>
        <v>385.47440625000002</v>
      </c>
      <c r="Q131" s="7">
        <f>SUMIF(data!$A:$A,$H$2&amp;" "&amp;$F131&amp;" "&amp;$H$3&amp;"_"&amp;Q$38,data!$I:$I)/1000</f>
        <v>449.52491406249999</v>
      </c>
      <c r="R131" s="7">
        <f>SUMIF(data!$A:$A,$H$2&amp;" "&amp;$F131&amp;" "&amp;$H$3&amp;"_"&amp;R$38,data!$I:$I)/1000</f>
        <v>512.58798437500002</v>
      </c>
      <c r="S131" s="7">
        <f>SUMIF(data!$A:$A,$H$2&amp;" "&amp;$F131&amp;" "&amp;$H$3&amp;"_"&amp;S$38,data!$I:$I)/1000</f>
        <v>496.31363281249997</v>
      </c>
      <c r="T131" s="7">
        <f>SUMIF(data!$A:$A,$H$2&amp;" "&amp;$F131&amp;" "&amp;$H$3&amp;"_"&amp;T$38,data!$I:$I)/1000</f>
        <v>483.66287499999999</v>
      </c>
      <c r="U131" s="7">
        <f>SUMIF(data!$A:$A,$H$2&amp;" "&amp;$F131&amp;" "&amp;$H$3&amp;"_"&amp;U$38,data!$I:$I)/1000</f>
        <v>470.54160937500001</v>
      </c>
      <c r="V131" s="7">
        <f>SUMIF(data!$A:$A,$H$2&amp;" "&amp;$F131&amp;" "&amp;$H$3&amp;"_"&amp;V$38,data!$I:$I)/1000</f>
        <v>460.62474218749998</v>
      </c>
      <c r="W131" s="7">
        <f>SUMIF(data!$A:$A,$H$2&amp;" "&amp;$F131&amp;" "&amp;$H$3&amp;"_"&amp;W$38,data!$I:$I)/1000</f>
        <v>541.58325781250005</v>
      </c>
      <c r="X131" s="7">
        <f>SUMIF(data!$A:$A,$H$2&amp;" "&amp;$F131&amp;" "&amp;$H$3&amp;"_"&amp;X$38,data!$I:$I)/1000</f>
        <v>502.28544531249997</v>
      </c>
      <c r="Y131" s="7">
        <f>SUMIF(data!$A:$A,$H$2&amp;" "&amp;$F131&amp;" "&amp;$H$3&amp;"_"&amp;Y$38,data!$I:$I)/1000</f>
        <v>489.70866796874998</v>
      </c>
      <c r="Z131" s="7">
        <f>SUMIF(data!$A:$A,$H$2&amp;" "&amp;$F131&amp;" "&amp;$H$3&amp;"_"&amp;Z$38,data!$I:$I)/1000</f>
        <v>566.54943359375</v>
      </c>
      <c r="AA131" s="7">
        <f>SUMIF(data!$A:$A,$H$2&amp;" "&amp;$F131&amp;" "&amp;$H$3&amp;"_"&amp;AA$38,data!$I:$I)/1000</f>
        <v>675.41375000000005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43.533515625</v>
      </c>
      <c r="J132" s="7">
        <f>SUMIF(data!$A:$A,$H$2&amp;" "&amp;$F132&amp;" "&amp;$H$3&amp;"_"&amp;J$38,data!$I:$I)/1000</f>
        <v>-9.9311015625000003</v>
      </c>
      <c r="K132" s="7">
        <f>SUMIF(data!$A:$A,$H$2&amp;" "&amp;$F132&amp;" "&amp;$H$3&amp;"_"&amp;K$38,data!$I:$I)/1000</f>
        <v>88.725785156249998</v>
      </c>
      <c r="L132" s="7">
        <f>SUMIF(data!$A:$A,$H$2&amp;" "&amp;$F132&amp;" "&amp;$H$3&amp;"_"&amp;L$38,data!$I:$I)/1000</f>
        <v>90.676722656250007</v>
      </c>
      <c r="M132" s="7">
        <f>SUMIF(data!$A:$A,$H$2&amp;" "&amp;$F132&amp;" "&amp;$H$3&amp;"_"&amp;M$38,data!$I:$I)/1000</f>
        <v>149.62955859375001</v>
      </c>
      <c r="N132" s="7">
        <f>SUMIF(data!$A:$A,$H$2&amp;" "&amp;$F132&amp;" "&amp;$H$3&amp;"_"&amp;N$38,data!$I:$I)/1000</f>
        <v>189.22593749999999</v>
      </c>
      <c r="O132" s="7">
        <f>SUMIF(data!$A:$A,$H$2&amp;" "&amp;$F132&amp;" "&amp;$H$3&amp;"_"&amp;O$38,data!$I:$I)/1000</f>
        <v>234.52981249999999</v>
      </c>
      <c r="P132" s="7">
        <f>SUMIF(data!$A:$A,$H$2&amp;" "&amp;$F132&amp;" "&amp;$H$3&amp;"_"&amp;P$38,data!$I:$I)/1000</f>
        <v>279.03279687499997</v>
      </c>
      <c r="Q132" s="7">
        <f>SUMIF(data!$A:$A,$H$2&amp;" "&amp;$F132&amp;" "&amp;$H$3&amp;"_"&amp;Q$38,data!$I:$I)/1000</f>
        <v>320.96772656249999</v>
      </c>
      <c r="R132" s="7">
        <f>SUMIF(data!$A:$A,$H$2&amp;" "&amp;$F132&amp;" "&amp;$H$3&amp;"_"&amp;R$38,data!$I:$I)/1000</f>
        <v>362.26420312499999</v>
      </c>
      <c r="S132" s="7">
        <f>SUMIF(data!$A:$A,$H$2&amp;" "&amp;$F132&amp;" "&amp;$H$3&amp;"_"&amp;S$38,data!$I:$I)/1000</f>
        <v>353.62338281249998</v>
      </c>
      <c r="T132" s="7">
        <f>SUMIF(data!$A:$A,$H$2&amp;" "&amp;$F132&amp;" "&amp;$H$3&amp;"_"&amp;T$38,data!$I:$I)/1000</f>
        <v>347.70840625</v>
      </c>
      <c r="U132" s="7">
        <f>SUMIF(data!$A:$A,$H$2&amp;" "&amp;$F132&amp;" "&amp;$H$3&amp;"_"&amp;U$38,data!$I:$I)/1000</f>
        <v>340.866921875</v>
      </c>
      <c r="V132" s="7">
        <f>SUMIF(data!$A:$A,$H$2&amp;" "&amp;$F132&amp;" "&amp;$H$3&amp;"_"&amp;V$38,data!$I:$I)/1000</f>
        <v>336.13958593749999</v>
      </c>
      <c r="W132" s="7">
        <f>SUMIF(data!$A:$A,$H$2&amp;" "&amp;$F132&amp;" "&amp;$H$3&amp;"_"&amp;W$38,data!$I:$I)/1000</f>
        <v>407.25307031249997</v>
      </c>
      <c r="X132" s="7">
        <f>SUMIF(data!$A:$A,$H$2&amp;" "&amp;$F132&amp;" "&amp;$H$3&amp;"_"&amp;X$38,data!$I:$I)/1000</f>
        <v>372.21475781250001</v>
      </c>
      <c r="Y132" s="7">
        <f>SUMIF(data!$A:$A,$H$2&amp;" "&amp;$F132&amp;" "&amp;$H$3&amp;"_"&amp;Y$38,data!$I:$I)/1000</f>
        <v>364.48551171874999</v>
      </c>
      <c r="Z132" s="7">
        <f>SUMIF(data!$A:$A,$H$2&amp;" "&amp;$F132&amp;" "&amp;$H$3&amp;"_"&amp;Z$38,data!$I:$I)/1000</f>
        <v>413.62005859375</v>
      </c>
      <c r="AA132" s="7">
        <f>SUMIF(data!$A:$A,$H$2&amp;" "&amp;$F132&amp;" "&amp;$H$3&amp;"_"&amp;AA$38,data!$I:$I)/1000</f>
        <v>528.59768750000001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43.533515625</v>
      </c>
      <c r="J133" s="7">
        <f>SUMIF(data!$A:$A,$H$2&amp;" "&amp;$F133&amp;" "&amp;$H$3&amp;"_"&amp;J$38,data!$I:$I)/1000</f>
        <v>-11.724765625</v>
      </c>
      <c r="K133" s="7">
        <f>SUMIF(data!$A:$A,$H$2&amp;" "&amp;$F133&amp;" "&amp;$H$3&amp;"_"&amp;K$38,data!$I:$I)/1000</f>
        <v>89.758691406249994</v>
      </c>
      <c r="L133" s="7">
        <f>SUMIF(data!$A:$A,$H$2&amp;" "&amp;$F133&amp;" "&amp;$H$3&amp;"_"&amp;L$38,data!$I:$I)/1000</f>
        <v>91.644160156249995</v>
      </c>
      <c r="M133" s="7">
        <f>SUMIF(data!$A:$A,$H$2&amp;" "&amp;$F133&amp;" "&amp;$H$3&amp;"_"&amp;M$38,data!$I:$I)/1000</f>
        <v>162.34663671875001</v>
      </c>
      <c r="N133" s="7">
        <f>SUMIF(data!$A:$A,$H$2&amp;" "&amp;$F133&amp;" "&amp;$H$3&amp;"_"&amp;N$38,data!$I:$I)/1000</f>
        <v>214.77449218749999</v>
      </c>
      <c r="O133" s="7">
        <f>SUMIF(data!$A:$A,$H$2&amp;" "&amp;$F133&amp;" "&amp;$H$3&amp;"_"&amp;O$38,data!$I:$I)/1000</f>
        <v>272.37092187500002</v>
      </c>
      <c r="P133" s="7">
        <f>SUMIF(data!$A:$A,$H$2&amp;" "&amp;$F133&amp;" "&amp;$H$3&amp;"_"&amp;P$38,data!$I:$I)/1000</f>
        <v>328.6531875</v>
      </c>
      <c r="Q133" s="7">
        <f>SUMIF(data!$A:$A,$H$2&amp;" "&amp;$F133&amp;" "&amp;$H$3&amp;"_"&amp;Q$38,data!$I:$I)/1000</f>
        <v>381.6650390625</v>
      </c>
      <c r="R133" s="7">
        <f>SUMIF(data!$A:$A,$H$2&amp;" "&amp;$F133&amp;" "&amp;$H$3&amp;"_"&amp;R$38,data!$I:$I)/1000</f>
        <v>433.85589062499997</v>
      </c>
      <c r="S133" s="7">
        <f>SUMIF(data!$A:$A,$H$2&amp;" "&amp;$F133&amp;" "&amp;$H$3&amp;"_"&amp;S$38,data!$I:$I)/1000</f>
        <v>421.52472656250001</v>
      </c>
      <c r="T133" s="7">
        <f>SUMIF(data!$A:$A,$H$2&amp;" "&amp;$F133&amp;" "&amp;$H$3&amp;"_"&amp;T$38,data!$I:$I)/1000</f>
        <v>412.35725000000002</v>
      </c>
      <c r="U133" s="7">
        <f>SUMIF(data!$A:$A,$H$2&amp;" "&amp;$F133&amp;" "&amp;$H$3&amp;"_"&amp;U$38,data!$I:$I)/1000</f>
        <v>402.504765625</v>
      </c>
      <c r="V133" s="7">
        <f>SUMIF(data!$A:$A,$H$2&amp;" "&amp;$F133&amp;" "&amp;$H$3&amp;"_"&amp;V$38,data!$I:$I)/1000</f>
        <v>395.29971093749998</v>
      </c>
      <c r="W133" s="7">
        <f>SUMIF(data!$A:$A,$H$2&amp;" "&amp;$F133&amp;" "&amp;$H$3&amp;"_"&amp;W$38,data!$I:$I)/1000</f>
        <v>461.76916406250001</v>
      </c>
      <c r="X133" s="7">
        <f>SUMIF(data!$A:$A,$H$2&amp;" "&amp;$F133&amp;" "&amp;$H$3&amp;"_"&amp;X$38,data!$I:$I)/1000</f>
        <v>424.87697656249998</v>
      </c>
      <c r="Y133" s="7">
        <f>SUMIF(data!$A:$A,$H$2&amp;" "&amp;$F133&amp;" "&amp;$H$3&amp;"_"&amp;Y$38,data!$I:$I)/1000</f>
        <v>415.13216796875003</v>
      </c>
      <c r="Z133" s="7">
        <f>SUMIF(data!$A:$A,$H$2&amp;" "&amp;$F133&amp;" "&amp;$H$3&amp;"_"&amp;Z$38,data!$I:$I)/1000</f>
        <v>478.34540234374998</v>
      </c>
      <c r="AA133" s="7">
        <f>SUMIF(data!$A:$A,$H$2&amp;" "&amp;$F133&amp;" "&amp;$H$3&amp;"_"&amp;AA$38,data!$I:$I)/1000</f>
        <v>590.62149999999997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113.45096875</v>
      </c>
      <c r="K134" s="7">
        <f>SUMIF(data!$A:$A,$H$2&amp;" "&amp;$F134&amp;" "&amp;$H$3&amp;"_"&amp;K$38,data!$N:$N)/1000</f>
        <v>110.769203125</v>
      </c>
      <c r="L134" s="7">
        <f>SUMIF(data!$A:$A,$H$2&amp;" "&amp;$F134&amp;" "&amp;$H$3&amp;"_"&amp;L$38,data!$N:$N)/1000</f>
        <v>118.36525</v>
      </c>
      <c r="M134" s="7">
        <f>SUMIF(data!$A:$A,$H$2&amp;" "&amp;$F134&amp;" "&amp;$H$3&amp;"_"&amp;M$38,data!$N:$N)/1000</f>
        <v>138.06970263671874</v>
      </c>
      <c r="N134" s="7">
        <f>SUMIF(data!$A:$A,$H$2&amp;" "&amp;$F134&amp;" "&amp;$H$3&amp;"_"&amp;N$38,data!$N:$N)/1000</f>
        <v>125.4871591796875</v>
      </c>
      <c r="O134" s="7">
        <f>SUMIF(data!$A:$A,$H$2&amp;" "&amp;$F134&amp;" "&amp;$H$3&amp;"_"&amp;O$38,data!$N:$N)/1000</f>
        <v>126.375404296875</v>
      </c>
      <c r="P134" s="7">
        <f>SUMIF(data!$A:$A,$H$2&amp;" "&amp;$F134&amp;" "&amp;$H$3&amp;"_"&amp;P$38,data!$N:$N)/1000</f>
        <v>84.140507812500005</v>
      </c>
      <c r="Q134" s="7">
        <f>SUMIF(data!$A:$A,$H$2&amp;" "&amp;$F134&amp;" "&amp;$H$3&amp;"_"&amp;Q$38,data!$N:$N)/1000</f>
        <v>37.685281250000003</v>
      </c>
      <c r="R134" s="7">
        <f>SUMIF(data!$A:$A,$H$2&amp;" "&amp;$F134&amp;" "&amp;$H$3&amp;"_"&amp;R$38,data!$N:$N)/1000</f>
        <v>-0.43660156249999998</v>
      </c>
      <c r="S134" s="7">
        <f>SUMIF(data!$A:$A,$H$2&amp;" "&amp;$F134&amp;" "&amp;$H$3&amp;"_"&amp;S$38,data!$N:$N)/1000</f>
        <v>-2.2564687499999998</v>
      </c>
      <c r="T134" s="7">
        <f>SUMIF(data!$A:$A,$H$2&amp;" "&amp;$F134&amp;" "&amp;$H$3&amp;"_"&amp;T$38,data!$N:$N)/1000</f>
        <v>-0.96223437499999998</v>
      </c>
      <c r="U134" s="7">
        <f>SUMIF(data!$A:$A,$H$2&amp;" "&amp;$F134&amp;" "&amp;$H$3&amp;"_"&amp;U$38,data!$N:$N)/1000</f>
        <v>-7.2760781249999997</v>
      </c>
      <c r="V134" s="7">
        <f>SUMIF(data!$A:$A,$H$2&amp;" "&amp;$F134&amp;" "&amp;$H$3&amp;"_"&amp;V$38,data!$N:$N)/1000</f>
        <v>7.1674531249999998</v>
      </c>
      <c r="W134" s="7">
        <f>SUMIF(data!$A:$A,$H$2&amp;" "&amp;$F134&amp;" "&amp;$H$3&amp;"_"&amp;W$38,data!$N:$N)/1000</f>
        <v>-0.95828124999999997</v>
      </c>
      <c r="X134" s="7">
        <f>SUMIF(data!$A:$A,$H$2&amp;" "&amp;$F134&amp;" "&amp;$H$3&amp;"_"&amp;X$38,data!$N:$N)/1000</f>
        <v>45.655107421875002</v>
      </c>
      <c r="Y134" s="7">
        <f>SUMIF(data!$A:$A,$H$2&amp;" "&amp;$F134&amp;" "&amp;$H$3&amp;"_"&amp;Y$38,data!$N:$N)/1000</f>
        <v>78.143435546874997</v>
      </c>
      <c r="Z134" s="7">
        <f>SUMIF(data!$A:$A,$H$2&amp;" "&amp;$F134&amp;" "&amp;$H$3&amp;"_"&amp;Z$38,data!$N:$N)/1000</f>
        <v>93.876546875000003</v>
      </c>
      <c r="AA134" s="7">
        <f>SUMIF(data!$A:$A,$H$2&amp;" "&amp;$F134&amp;" "&amp;$H$3&amp;"_"&amp;AA$38,data!$N:$N)/1000</f>
        <v>135.81860156249999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85.213757812500006</v>
      </c>
      <c r="J135" s="7">
        <f>SUMIF(data!$A:$A,$H$2&amp;" "&amp;$F135&amp;" "&amp;$H$3&amp;"_"&amp;J$38,data!$H:$H)/1000</f>
        <v>101.31859033203125</v>
      </c>
      <c r="K135" s="7">
        <f>SUMIF(data!$A:$A,$H$2&amp;" "&amp;$F135&amp;" "&amp;$H$3&amp;"_"&amp;K$38,data!$H:$H)/1000</f>
        <v>97.317282714843756</v>
      </c>
      <c r="L135" s="7">
        <f>SUMIF(data!$A:$A,$H$2&amp;" "&amp;$F135&amp;" "&amp;$H$3&amp;"_"&amp;L$38,data!$H:$H)/1000</f>
        <v>107.662701171875</v>
      </c>
      <c r="M135" s="7">
        <f>SUMIF(data!$A:$A,$H$2&amp;" "&amp;$F135&amp;" "&amp;$H$3&amp;"_"&amp;M$38,data!$H:$H)/1000</f>
        <v>128.497818359375</v>
      </c>
      <c r="N135" s="7">
        <f>SUMIF(data!$A:$A,$H$2&amp;" "&amp;$F135&amp;" "&amp;$H$3&amp;"_"&amp;N$38,data!$H:$H)/1000</f>
        <v>149.78932617187499</v>
      </c>
      <c r="O135" s="7">
        <f>SUMIF(data!$A:$A,$H$2&amp;" "&amp;$F135&amp;" "&amp;$H$3&amp;"_"&amp;O$38,data!$H:$H)/1000</f>
        <v>164.80128124999999</v>
      </c>
      <c r="P135" s="7">
        <f>SUMIF(data!$A:$A,$H$2&amp;" "&amp;$F135&amp;" "&amp;$H$3&amp;"_"&amp;P$38,data!$H:$H)/1000</f>
        <v>171.54119921874999</v>
      </c>
      <c r="Q135" s="7">
        <f>SUMIF(data!$A:$A,$H$2&amp;" "&amp;$F135&amp;" "&amp;$H$3&amp;"_"&amp;Q$38,data!$H:$H)/1000</f>
        <v>169.72534375000001</v>
      </c>
      <c r="R135" s="7">
        <f>SUMIF(data!$A:$A,$H$2&amp;" "&amp;$F135&amp;" "&amp;$H$3&amp;"_"&amp;R$38,data!$H:$H)/1000</f>
        <v>172.65350000000001</v>
      </c>
      <c r="S135" s="7">
        <f>SUMIF(data!$A:$A,$H$2&amp;" "&amp;$F135&amp;" "&amp;$H$3&amp;"_"&amp;S$38,data!$H:$H)/1000</f>
        <v>172.92051562500001</v>
      </c>
      <c r="T135" s="7">
        <f>SUMIF(data!$A:$A,$H$2&amp;" "&amp;$F135&amp;" "&amp;$H$3&amp;"_"&amp;T$38,data!$H:$H)/1000</f>
        <v>177.88249999999999</v>
      </c>
      <c r="U135" s="7">
        <f>SUMIF(data!$A:$A,$H$2&amp;" "&amp;$F135&amp;" "&amp;$H$3&amp;"_"&amp;U$38,data!$H:$H)/1000</f>
        <v>172.11763281250001</v>
      </c>
      <c r="V135" s="7">
        <f>SUMIF(data!$A:$A,$H$2&amp;" "&amp;$F135&amp;" "&amp;$H$3&amp;"_"&amp;V$38,data!$H:$H)/1000</f>
        <v>177.3320234375</v>
      </c>
      <c r="W135" s="7">
        <f>SUMIF(data!$A:$A,$H$2&amp;" "&amp;$F135&amp;" "&amp;$H$3&amp;"_"&amp;W$38,data!$H:$H)/1000</f>
        <v>196.22315624999999</v>
      </c>
      <c r="X135" s="7">
        <f>SUMIF(data!$A:$A,$H$2&amp;" "&amp;$F135&amp;" "&amp;$H$3&amp;"_"&amp;X$38,data!$H:$H)/1000</f>
        <v>192.13132812500001</v>
      </c>
      <c r="Y135" s="7">
        <f>SUMIF(data!$A:$A,$H$2&amp;" "&amp;$F135&amp;" "&amp;$H$3&amp;"_"&amp;Y$38,data!$H:$H)/1000</f>
        <v>189.61123046874999</v>
      </c>
      <c r="Z135" s="7">
        <f>SUMIF(data!$A:$A,$H$2&amp;" "&amp;$F135&amp;" "&amp;$H$3&amp;"_"&amp;Z$38,data!$H:$H)/1000</f>
        <v>187.6450859375</v>
      </c>
      <c r="AA135" s="7">
        <f>SUMIF(data!$A:$A,$H$2&amp;" "&amp;$F135&amp;" "&amp;$H$3&amp;"_"&amp;AA$38,data!$H:$H)/1000</f>
        <v>190.5233046875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66.746171874999987</v>
      </c>
      <c r="J136" s="8">
        <f t="shared" ref="J136" si="35">SUM(J133:J134)-J135</f>
        <v>0.40761279296874875</v>
      </c>
      <c r="K136" s="8">
        <f t="shared" ref="K136:AA136" si="36">SUM(K133:K134)-K135</f>
        <v>103.21061181640626</v>
      </c>
      <c r="L136" s="8">
        <f t="shared" si="36"/>
        <v>102.346708984375</v>
      </c>
      <c r="M136" s="8">
        <f t="shared" si="36"/>
        <v>171.91852099609372</v>
      </c>
      <c r="N136" s="8">
        <f t="shared" si="36"/>
        <v>190.47232519531249</v>
      </c>
      <c r="O136" s="8">
        <f t="shared" si="36"/>
        <v>233.94504492187502</v>
      </c>
      <c r="P136" s="8">
        <f t="shared" si="36"/>
        <v>241.25249609375001</v>
      </c>
      <c r="Q136" s="8">
        <f t="shared" si="36"/>
        <v>249.6249765625</v>
      </c>
      <c r="R136" s="8">
        <f t="shared" si="36"/>
        <v>260.76578906249995</v>
      </c>
      <c r="S136" s="8">
        <f t="shared" si="36"/>
        <v>246.34774218749999</v>
      </c>
      <c r="T136" s="8">
        <f t="shared" si="36"/>
        <v>233.51251562500005</v>
      </c>
      <c r="U136" s="8">
        <f t="shared" si="36"/>
        <v>223.11105468749997</v>
      </c>
      <c r="V136" s="8">
        <f t="shared" si="36"/>
        <v>225.13514062499999</v>
      </c>
      <c r="W136" s="8">
        <f t="shared" si="36"/>
        <v>264.58772656249999</v>
      </c>
      <c r="X136" s="8">
        <f t="shared" si="36"/>
        <v>278.40075585937495</v>
      </c>
      <c r="Y136" s="8">
        <f t="shared" si="36"/>
        <v>303.66437304687497</v>
      </c>
      <c r="Z136" s="8">
        <f t="shared" si="36"/>
        <v>384.57686328124998</v>
      </c>
      <c r="AA136" s="8">
        <f t="shared" si="36"/>
        <v>535.91679687500005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12.369748046874999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198.1268125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0</v>
      </c>
      <c r="Y138" s="7">
        <f>SUMIF(data!$A:$A,$H$2&amp;" "&amp;$F138&amp;" "&amp;$H$3&amp;"_"&amp;Y$38,data!$K:$K)/1000</f>
        <v>60.5011171875</v>
      </c>
      <c r="Z138" s="7">
        <f>SUMIF(data!$A:$A,$H$2&amp;" "&amp;$F138&amp;" "&amp;$H$3&amp;"_"&amp;Z$38,data!$K:$K)/1000</f>
        <v>38.427695312499999</v>
      </c>
      <c r="AA138" s="7">
        <f>SUMIF(data!$A:$A,$H$2&amp;" "&amp;$F138&amp;" "&amp;$H$3&amp;"_"&amp;AA$38,data!$K:$K)/1000</f>
        <v>42.704296874999997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779.0881125692863</v>
      </c>
      <c r="J139" s="8">
        <f>J130+J131+J134-J135+J137+J138+Load_ROC!F$5</f>
        <v>717.33622506749703</v>
      </c>
      <c r="K139" s="8">
        <f>K130+K131+K134-K135+K137+K138+Load_ROC!G$5</f>
        <v>863.89705945497144</v>
      </c>
      <c r="L139" s="8">
        <f>L130+L131+L134-L135+L137+L138+Load_ROC!H$5</f>
        <v>877.55839668177305</v>
      </c>
      <c r="M139" s="8">
        <f>M130+M131+M134-M135+M137+M138+Load_ROC!I$5</f>
        <v>973.40113934574038</v>
      </c>
      <c r="N139" s="8">
        <f>N130+N131+N134-N135+N137+N138+Load_ROC!J$5</f>
        <v>1020.5348520749899</v>
      </c>
      <c r="O139" s="8">
        <f>O130+O131+O134-O135+O137+O138+Load_ROC!K$5</f>
        <v>1100.4292521875602</v>
      </c>
      <c r="P139" s="8">
        <f>P130+P131+P134-P135+P137+P138+Load_ROC!L$5</f>
        <v>1123.3211921341476</v>
      </c>
      <c r="Q139" s="8">
        <f>Q130+Q131+Q134-Q135+Q137+Q138+Load_ROC!M$5</f>
        <v>1154.7870922221259</v>
      </c>
      <c r="R139" s="8">
        <f>R130+R131+R134-R135+R137+R138+Load_ROC!N$5</f>
        <v>1188.6284242089359</v>
      </c>
      <c r="S139" s="8">
        <f>S130+S131+S134-S135+S137+S138+Load_ROC!O$5</f>
        <v>1183.4339093412673</v>
      </c>
      <c r="T139" s="8">
        <f>T130+T131+T134-T135+T137+T138+Load_ROC!P$5</f>
        <v>1180.7804362133834</v>
      </c>
      <c r="U139" s="8">
        <f>U130+U131+U134-U135+U137+U138+Load_ROC!Q$5</f>
        <v>1180.102599814091</v>
      </c>
      <c r="V139" s="8">
        <f>V130+V131+V134-V135+V137+V138+Load_ROC!R$5</f>
        <v>1193.3429164522299</v>
      </c>
      <c r="W139" s="8">
        <f>W130+W131+W134-W135+W137+W138+Load_ROC!S$5</f>
        <v>1266.7934294068609</v>
      </c>
      <c r="X139" s="8">
        <f>X130+X131+X134-X135+X137+X138+Load_ROC!T$5</f>
        <v>1489.3746877265216</v>
      </c>
      <c r="Y139" s="8">
        <f>Y130+Y131+Y134-Y135+Y137+Y138+Load_ROC!U$5</f>
        <v>1386.925547398853</v>
      </c>
      <c r="Z139" s="8">
        <f>Z130+Z131+Z134-Z135+Z137+Z138+Load_ROC!V$5</f>
        <v>1474.020693330719</v>
      </c>
      <c r="AA139" s="8">
        <f>AA130+AA131+AA134-AA135+AA137+AA138+Load_ROC!W$5</f>
        <v>1640.2949680789982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779.0881125692863</v>
      </c>
      <c r="J140" s="8">
        <f>J130+J132+J134-J135+J137+J138+Load_ROC!F$5</f>
        <v>735.68220944249708</v>
      </c>
      <c r="K140" s="8">
        <f>K130+K132+K134-K135+K137+K138+Load_ROC!G$5</f>
        <v>853.3322821112215</v>
      </c>
      <c r="L140" s="8">
        <f>L130+L132+L134-L135+L137+L138+Load_ROC!H$5</f>
        <v>867.66324043177303</v>
      </c>
      <c r="M140" s="8">
        <f>M130+M132+M134-M135+M137+M138+Load_ROC!I$5</f>
        <v>940.44462372074031</v>
      </c>
      <c r="N140" s="8">
        <f>N130+N132+N134-N135+N137+N138+Load_ROC!J$5</f>
        <v>962.04428176248985</v>
      </c>
      <c r="O140" s="8">
        <f>O130+O132+O134-O135+O137+O138+Load_ROC!K$5</f>
        <v>1017.4877990625602</v>
      </c>
      <c r="P140" s="8">
        <f>P130+P132+P134-P135+P137+P138+Load_ROC!L$5</f>
        <v>1016.8795827591476</v>
      </c>
      <c r="Q140" s="8">
        <f>Q130+Q132+Q134-Q135+Q137+Q138+Load_ROC!M$5</f>
        <v>1026.2299047221259</v>
      </c>
      <c r="R140" s="8">
        <f>R130+R132+R134-R135+R137+R138+Load_ROC!N$5</f>
        <v>1038.3046429589358</v>
      </c>
      <c r="S140" s="8">
        <f>S130+S132+S134-S135+S137+S138+Load_ROC!O$5</f>
        <v>1040.7436593412674</v>
      </c>
      <c r="T140" s="8">
        <f>T130+T132+T134-T135+T137+T138+Load_ROC!P$5</f>
        <v>1044.8259674633834</v>
      </c>
      <c r="U140" s="8">
        <f>U130+U132+U134-U135+U137+U138+Load_ROC!Q$5</f>
        <v>1050.4279123140909</v>
      </c>
      <c r="V140" s="8">
        <f>V130+V132+V134-V135+V137+V138+Load_ROC!R$5</f>
        <v>1068.8577602022301</v>
      </c>
      <c r="W140" s="8">
        <f>W130+W132+W134-W135+W137+W138+Load_ROC!S$5</f>
        <v>1132.4632419068612</v>
      </c>
      <c r="X140" s="8">
        <f>X130+X132+X134-X135+X137+X138+Load_ROC!T$5</f>
        <v>1359.3040002265216</v>
      </c>
      <c r="Y140" s="8">
        <f>Y130+Y132+Y134-Y135+Y137+Y138+Load_ROC!U$5</f>
        <v>1261.7023911488532</v>
      </c>
      <c r="Z140" s="8">
        <f>Z130+Z132+Z134-Z135+Z137+Z138+Load_ROC!V$5</f>
        <v>1321.0913183307189</v>
      </c>
      <c r="AA140" s="8">
        <f>AA130+AA132+AA134-AA135+AA137+AA138+Load_ROC!W$5</f>
        <v>1493.4789055789984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779.0881125692863</v>
      </c>
      <c r="J141" s="8">
        <f>J130+J136+J137+J138+Load_ROC!F$5</f>
        <v>733.88854537999714</v>
      </c>
      <c r="K141" s="8">
        <f>K130+K136+K137+K138+Load_ROC!G$5</f>
        <v>854.3651883612215</v>
      </c>
      <c r="L141" s="8">
        <f>L130+L136+L137+L138+Load_ROC!H$5</f>
        <v>868.63067793177299</v>
      </c>
      <c r="M141" s="8">
        <f>M130+M136+M137+M138+Load_ROC!I$5</f>
        <v>953.16170184574025</v>
      </c>
      <c r="N141" s="8">
        <f>N130+N136+N137+N138+Load_ROC!J$5</f>
        <v>987.59283644998993</v>
      </c>
      <c r="O141" s="8">
        <f>O130+O136+O137+O138+Load_ROC!K$5</f>
        <v>1055.3289084375601</v>
      </c>
      <c r="P141" s="8">
        <f>P130+P136+P137+P138+Load_ROC!L$5</f>
        <v>1066.4999733841476</v>
      </c>
      <c r="Q141" s="8">
        <f>Q130+Q136+Q137+Q138+Load_ROC!M$5</f>
        <v>1086.9272172221258</v>
      </c>
      <c r="R141" s="8">
        <f>R130+R136+R137+R138+Load_ROC!N$5</f>
        <v>1109.8963304589358</v>
      </c>
      <c r="S141" s="8">
        <f>S130+S136+S137+S138+Load_ROC!O$5</f>
        <v>1108.6450030912674</v>
      </c>
      <c r="T141" s="8">
        <f>T130+T136+T137+T138+Load_ROC!P$5</f>
        <v>1109.4748112133834</v>
      </c>
      <c r="U141" s="8">
        <f>U130+U136+U137+U138+Load_ROC!Q$5</f>
        <v>1112.0657560640911</v>
      </c>
      <c r="V141" s="8">
        <f>V130+V136+V137+V138+Load_ROC!R$5</f>
        <v>1128.01788520223</v>
      </c>
      <c r="W141" s="8">
        <f>W130+W136+W137+W138+Load_ROC!S$5</f>
        <v>1186.9793356568612</v>
      </c>
      <c r="X141" s="8">
        <f>X130+X136+X137+X138+Load_ROC!T$5</f>
        <v>1411.9662189765218</v>
      </c>
      <c r="Y141" s="8">
        <f>Y130+Y136+Y137+Y138+Load_ROC!U$5</f>
        <v>1312.3490473988531</v>
      </c>
      <c r="Z141" s="8">
        <f>Z130+Z136+Z137+Z138+Load_ROC!V$5</f>
        <v>1385.816662080719</v>
      </c>
      <c r="AA141" s="8">
        <f>AA130+AA136+AA137+AA138+Load_ROC!W$5</f>
        <v>1555.5027180789982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43.533515625</v>
      </c>
      <c r="J144" s="7">
        <f>SUMIF(data!$A:$A,$H$2&amp;" "&amp;$F144&amp;" "&amp;$H$3&amp;"_"&amp;J$38,data!$I:$I)/1000</f>
        <v>-28.277085937500001</v>
      </c>
      <c r="K144" s="7">
        <f>SUMIF(data!$A:$A,$H$2&amp;" "&amp;$F144&amp;" "&amp;$H$3&amp;"_"&amp;K$38,data!$I:$I)/1000</f>
        <v>99.290562499999993</v>
      </c>
      <c r="L144" s="7">
        <f>SUMIF(data!$A:$A,$H$2&amp;" "&amp;$F144&amp;" "&amp;$H$3&amp;"_"&amp;L$38,data!$I:$I)/1000</f>
        <v>100.57187890625001</v>
      </c>
      <c r="M144" s="7">
        <f>SUMIF(data!$A:$A,$H$2&amp;" "&amp;$F144&amp;" "&amp;$H$3&amp;"_"&amp;M$38,data!$I:$I)/1000</f>
        <v>182.58607421875001</v>
      </c>
      <c r="N144" s="7">
        <f>SUMIF(data!$A:$A,$H$2&amp;" "&amp;$F144&amp;" "&amp;$H$3&amp;"_"&amp;N$38,data!$I:$I)/1000</f>
        <v>247.7165078125</v>
      </c>
      <c r="O144" s="7">
        <f>SUMIF(data!$A:$A,$H$2&amp;" "&amp;$F144&amp;" "&amp;$H$3&amp;"_"&amp;O$38,data!$I:$I)/1000</f>
        <v>317.471265625</v>
      </c>
      <c r="P144" s="7">
        <f>SUMIF(data!$A:$A,$H$2&amp;" "&amp;$F144&amp;" "&amp;$H$3&amp;"_"&amp;P$38,data!$I:$I)/1000</f>
        <v>385.47440625000002</v>
      </c>
      <c r="Q144" s="7">
        <f>SUMIF(data!$A:$A,$H$2&amp;" "&amp;$F144&amp;" "&amp;$H$3&amp;"_"&amp;Q$38,data!$I:$I)/1000</f>
        <v>449.52491406249999</v>
      </c>
      <c r="R144" s="7">
        <f>SUMIF(data!$A:$A,$H$2&amp;" "&amp;$F144&amp;" "&amp;$H$3&amp;"_"&amp;R$38,data!$I:$I)/1000</f>
        <v>512.58798437500002</v>
      </c>
      <c r="S144" s="7">
        <f>SUMIF(data!$A:$A,$H$2&amp;" "&amp;$F144&amp;" "&amp;$H$3&amp;"_"&amp;S$38,data!$I:$I)/1000</f>
        <v>496.31363281249997</v>
      </c>
      <c r="T144" s="7">
        <f>SUMIF(data!$A:$A,$H$2&amp;" "&amp;$F144&amp;" "&amp;$H$3&amp;"_"&amp;T$38,data!$I:$I)/1000</f>
        <v>483.66287499999999</v>
      </c>
      <c r="U144" s="7">
        <f>SUMIF(data!$A:$A,$H$2&amp;" "&amp;$F144&amp;" "&amp;$H$3&amp;"_"&amp;U$38,data!$I:$I)/1000</f>
        <v>470.54160937500001</v>
      </c>
      <c r="V144" s="7">
        <f>SUMIF(data!$A:$A,$H$2&amp;" "&amp;$F144&amp;" "&amp;$H$3&amp;"_"&amp;V$38,data!$I:$I)/1000</f>
        <v>460.62474218749998</v>
      </c>
      <c r="W144" s="7">
        <f>SUMIF(data!$A:$A,$H$2&amp;" "&amp;$F144&amp;" "&amp;$H$3&amp;"_"&amp;W$38,data!$I:$I)/1000</f>
        <v>541.58325781250005</v>
      </c>
      <c r="X144" s="7">
        <f>SUMIF(data!$A:$A,$H$2&amp;" "&amp;$F144&amp;" "&amp;$H$3&amp;"_"&amp;X$38,data!$I:$I)/1000</f>
        <v>502.28544531249997</v>
      </c>
      <c r="Y144" s="7">
        <f>SUMIF(data!$A:$A,$H$2&amp;" "&amp;$F144&amp;" "&amp;$H$3&amp;"_"&amp;Y$38,data!$I:$I)/1000</f>
        <v>489.70866796874998</v>
      </c>
      <c r="Z144" s="7">
        <f>SUMIF(data!$A:$A,$H$2&amp;" "&amp;$F144&amp;" "&amp;$H$3&amp;"_"&amp;Z$38,data!$I:$I)/1000</f>
        <v>566.54943359375</v>
      </c>
      <c r="AA144" s="7">
        <f>SUMIF(data!$A:$A,$H$2&amp;" "&amp;$F144&amp;" "&amp;$H$3&amp;"_"&amp;AA$38,data!$I:$I)/1000</f>
        <v>675.41375000000005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43.533515625</v>
      </c>
      <c r="J145" s="7">
        <f>SUMIF(data!$A:$A,$H$2&amp;" "&amp;$F145&amp;" "&amp;$H$3&amp;"_"&amp;J$38,data!$I:$I)/1000</f>
        <v>-9.9311015625000003</v>
      </c>
      <c r="K145" s="7">
        <f>SUMIF(data!$A:$A,$H$2&amp;" "&amp;$F145&amp;" "&amp;$H$3&amp;"_"&amp;K$38,data!$I:$I)/1000</f>
        <v>88.725785156249998</v>
      </c>
      <c r="L145" s="7">
        <f>SUMIF(data!$A:$A,$H$2&amp;" "&amp;$F145&amp;" "&amp;$H$3&amp;"_"&amp;L$38,data!$I:$I)/1000</f>
        <v>90.676722656250007</v>
      </c>
      <c r="M145" s="7">
        <f>SUMIF(data!$A:$A,$H$2&amp;" "&amp;$F145&amp;" "&amp;$H$3&amp;"_"&amp;M$38,data!$I:$I)/1000</f>
        <v>149.62955859375001</v>
      </c>
      <c r="N145" s="7">
        <f>SUMIF(data!$A:$A,$H$2&amp;" "&amp;$F145&amp;" "&amp;$H$3&amp;"_"&amp;N$38,data!$I:$I)/1000</f>
        <v>189.22593749999999</v>
      </c>
      <c r="O145" s="7">
        <f>SUMIF(data!$A:$A,$H$2&amp;" "&amp;$F145&amp;" "&amp;$H$3&amp;"_"&amp;O$38,data!$I:$I)/1000</f>
        <v>234.52981249999999</v>
      </c>
      <c r="P145" s="7">
        <f>SUMIF(data!$A:$A,$H$2&amp;" "&amp;$F145&amp;" "&amp;$H$3&amp;"_"&amp;P$38,data!$I:$I)/1000</f>
        <v>279.03279687499997</v>
      </c>
      <c r="Q145" s="7">
        <f>SUMIF(data!$A:$A,$H$2&amp;" "&amp;$F145&amp;" "&amp;$H$3&amp;"_"&amp;Q$38,data!$I:$I)/1000</f>
        <v>320.96772656249999</v>
      </c>
      <c r="R145" s="7">
        <f>SUMIF(data!$A:$A,$H$2&amp;" "&amp;$F145&amp;" "&amp;$H$3&amp;"_"&amp;R$38,data!$I:$I)/1000</f>
        <v>362.26420312499999</v>
      </c>
      <c r="S145" s="7">
        <f>SUMIF(data!$A:$A,$H$2&amp;" "&amp;$F145&amp;" "&amp;$H$3&amp;"_"&amp;S$38,data!$I:$I)/1000</f>
        <v>353.62338281249998</v>
      </c>
      <c r="T145" s="7">
        <f>SUMIF(data!$A:$A,$H$2&amp;" "&amp;$F145&amp;" "&amp;$H$3&amp;"_"&amp;T$38,data!$I:$I)/1000</f>
        <v>347.70840625</v>
      </c>
      <c r="U145" s="7">
        <f>SUMIF(data!$A:$A,$H$2&amp;" "&amp;$F145&amp;" "&amp;$H$3&amp;"_"&amp;U$38,data!$I:$I)/1000</f>
        <v>340.866921875</v>
      </c>
      <c r="V145" s="7">
        <f>SUMIF(data!$A:$A,$H$2&amp;" "&amp;$F145&amp;" "&amp;$H$3&amp;"_"&amp;V$38,data!$I:$I)/1000</f>
        <v>336.13958593749999</v>
      </c>
      <c r="W145" s="7">
        <f>SUMIF(data!$A:$A,$H$2&amp;" "&amp;$F145&amp;" "&amp;$H$3&amp;"_"&amp;W$38,data!$I:$I)/1000</f>
        <v>407.25307031249997</v>
      </c>
      <c r="X145" s="7">
        <f>SUMIF(data!$A:$A,$H$2&amp;" "&amp;$F145&amp;" "&amp;$H$3&amp;"_"&amp;X$38,data!$I:$I)/1000</f>
        <v>372.21475781250001</v>
      </c>
      <c r="Y145" s="7">
        <f>SUMIF(data!$A:$A,$H$2&amp;" "&amp;$F145&amp;" "&amp;$H$3&amp;"_"&amp;Y$38,data!$I:$I)/1000</f>
        <v>364.48551171874999</v>
      </c>
      <c r="Z145" s="7">
        <f>SUMIF(data!$A:$A,$H$2&amp;" "&amp;$F145&amp;" "&amp;$H$3&amp;"_"&amp;Z$38,data!$I:$I)/1000</f>
        <v>413.62005859375</v>
      </c>
      <c r="AA145" s="7">
        <f>SUMIF(data!$A:$A,$H$2&amp;" "&amp;$F145&amp;" "&amp;$H$3&amp;"_"&amp;AA$38,data!$I:$I)/1000</f>
        <v>528.59768750000001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43.533515625</v>
      </c>
      <c r="J146" s="7">
        <f>SUMIF(data!$A:$A,$H$2&amp;" "&amp;$F146&amp;" "&amp;$H$3&amp;"_"&amp;J$38,data!$I:$I)/1000</f>
        <v>-11.724765625</v>
      </c>
      <c r="K146" s="7">
        <f>SUMIF(data!$A:$A,$H$2&amp;" "&amp;$F146&amp;" "&amp;$H$3&amp;"_"&amp;K$38,data!$I:$I)/1000</f>
        <v>89.758691406249994</v>
      </c>
      <c r="L146" s="7">
        <f>SUMIF(data!$A:$A,$H$2&amp;" "&amp;$F146&amp;" "&amp;$H$3&amp;"_"&amp;L$38,data!$I:$I)/1000</f>
        <v>91.644160156249995</v>
      </c>
      <c r="M146" s="7">
        <f>SUMIF(data!$A:$A,$H$2&amp;" "&amp;$F146&amp;" "&amp;$H$3&amp;"_"&amp;M$38,data!$I:$I)/1000</f>
        <v>162.34663671875001</v>
      </c>
      <c r="N146" s="7">
        <f>SUMIF(data!$A:$A,$H$2&amp;" "&amp;$F146&amp;" "&amp;$H$3&amp;"_"&amp;N$38,data!$I:$I)/1000</f>
        <v>214.77449218749999</v>
      </c>
      <c r="O146" s="7">
        <f>SUMIF(data!$A:$A,$H$2&amp;" "&amp;$F146&amp;" "&amp;$H$3&amp;"_"&amp;O$38,data!$I:$I)/1000</f>
        <v>272.37092187500002</v>
      </c>
      <c r="P146" s="7">
        <f>SUMIF(data!$A:$A,$H$2&amp;" "&amp;$F146&amp;" "&amp;$H$3&amp;"_"&amp;P$38,data!$I:$I)/1000</f>
        <v>328.6531875</v>
      </c>
      <c r="Q146" s="7">
        <f>SUMIF(data!$A:$A,$H$2&amp;" "&amp;$F146&amp;" "&amp;$H$3&amp;"_"&amp;Q$38,data!$I:$I)/1000</f>
        <v>381.6650390625</v>
      </c>
      <c r="R146" s="7">
        <f>SUMIF(data!$A:$A,$H$2&amp;" "&amp;$F146&amp;" "&amp;$H$3&amp;"_"&amp;R$38,data!$I:$I)/1000</f>
        <v>433.85589062499997</v>
      </c>
      <c r="S146" s="7">
        <f>SUMIF(data!$A:$A,$H$2&amp;" "&amp;$F146&amp;" "&amp;$H$3&amp;"_"&amp;S$38,data!$I:$I)/1000</f>
        <v>421.52472656250001</v>
      </c>
      <c r="T146" s="7">
        <f>SUMIF(data!$A:$A,$H$2&amp;" "&amp;$F146&amp;" "&amp;$H$3&amp;"_"&amp;T$38,data!$I:$I)/1000</f>
        <v>412.35725000000002</v>
      </c>
      <c r="U146" s="7">
        <f>SUMIF(data!$A:$A,$H$2&amp;" "&amp;$F146&amp;" "&amp;$H$3&amp;"_"&amp;U$38,data!$I:$I)/1000</f>
        <v>402.504765625</v>
      </c>
      <c r="V146" s="7">
        <f>SUMIF(data!$A:$A,$H$2&amp;" "&amp;$F146&amp;" "&amp;$H$3&amp;"_"&amp;V$38,data!$I:$I)/1000</f>
        <v>395.29971093749998</v>
      </c>
      <c r="W146" s="7">
        <f>SUMIF(data!$A:$A,$H$2&amp;" "&amp;$F146&amp;" "&amp;$H$3&amp;"_"&amp;W$38,data!$I:$I)/1000</f>
        <v>461.76916406250001</v>
      </c>
      <c r="X146" s="7">
        <f>SUMIF(data!$A:$A,$H$2&amp;" "&amp;$F146&amp;" "&amp;$H$3&amp;"_"&amp;X$38,data!$I:$I)/1000</f>
        <v>424.87697656249998</v>
      </c>
      <c r="Y146" s="7">
        <f>SUMIF(data!$A:$A,$H$2&amp;" "&amp;$F146&amp;" "&amp;$H$3&amp;"_"&amp;Y$38,data!$I:$I)/1000</f>
        <v>415.13216796875003</v>
      </c>
      <c r="Z146" s="7">
        <f>SUMIF(data!$A:$A,$H$2&amp;" "&amp;$F146&amp;" "&amp;$H$3&amp;"_"&amp;Z$38,data!$I:$I)/1000</f>
        <v>478.34540234374998</v>
      </c>
      <c r="AA146" s="7">
        <f>SUMIF(data!$A:$A,$H$2&amp;" "&amp;$F146&amp;" "&amp;$H$3&amp;"_"&amp;AA$38,data!$I:$I)/1000</f>
        <v>590.62149999999997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113.45096875</v>
      </c>
      <c r="K147" s="7">
        <f>SUMIF(data!$A:$A,$H$2&amp;" "&amp;$F147&amp;" "&amp;$H$3&amp;"_"&amp;K$38,data!$N:$N)/1000</f>
        <v>110.769203125</v>
      </c>
      <c r="L147" s="7">
        <f>SUMIF(data!$A:$A,$H$2&amp;" "&amp;$F147&amp;" "&amp;$H$3&amp;"_"&amp;L$38,data!$N:$N)/1000</f>
        <v>118.36525</v>
      </c>
      <c r="M147" s="7">
        <f>SUMIF(data!$A:$A,$H$2&amp;" "&amp;$F147&amp;" "&amp;$H$3&amp;"_"&amp;M$38,data!$N:$N)/1000</f>
        <v>138.06970263671874</v>
      </c>
      <c r="N147" s="7">
        <f>SUMIF(data!$A:$A,$H$2&amp;" "&amp;$F147&amp;" "&amp;$H$3&amp;"_"&amp;N$38,data!$N:$N)/1000</f>
        <v>125.4871591796875</v>
      </c>
      <c r="O147" s="7">
        <f>SUMIF(data!$A:$A,$H$2&amp;" "&amp;$F147&amp;" "&amp;$H$3&amp;"_"&amp;O$38,data!$N:$N)/1000</f>
        <v>126.375404296875</v>
      </c>
      <c r="P147" s="7">
        <f>SUMIF(data!$A:$A,$H$2&amp;" "&amp;$F147&amp;" "&amp;$H$3&amp;"_"&amp;P$38,data!$N:$N)/1000</f>
        <v>84.140507812500005</v>
      </c>
      <c r="Q147" s="7">
        <f>SUMIF(data!$A:$A,$H$2&amp;" "&amp;$F147&amp;" "&amp;$H$3&amp;"_"&amp;Q$38,data!$N:$N)/1000</f>
        <v>37.685281250000003</v>
      </c>
      <c r="R147" s="7">
        <f>SUMIF(data!$A:$A,$H$2&amp;" "&amp;$F147&amp;" "&amp;$H$3&amp;"_"&amp;R$38,data!$N:$N)/1000</f>
        <v>-0.43660156249999998</v>
      </c>
      <c r="S147" s="7">
        <f>SUMIF(data!$A:$A,$H$2&amp;" "&amp;$F147&amp;" "&amp;$H$3&amp;"_"&amp;S$38,data!$N:$N)/1000</f>
        <v>-2.2564687499999998</v>
      </c>
      <c r="T147" s="7">
        <f>SUMIF(data!$A:$A,$H$2&amp;" "&amp;$F147&amp;" "&amp;$H$3&amp;"_"&amp;T$38,data!$N:$N)/1000</f>
        <v>-0.98221093749999999</v>
      </c>
      <c r="U147" s="7">
        <f>SUMIF(data!$A:$A,$H$2&amp;" "&amp;$F147&amp;" "&amp;$H$3&amp;"_"&amp;U$38,data!$N:$N)/1000</f>
        <v>-3.2545390625000001</v>
      </c>
      <c r="V147" s="7">
        <f>SUMIF(data!$A:$A,$H$2&amp;" "&amp;$F147&amp;" "&amp;$H$3&amp;"_"&amp;V$38,data!$N:$N)/1000</f>
        <v>-1.9738828125000001</v>
      </c>
      <c r="W147" s="7">
        <f>SUMIF(data!$A:$A,$H$2&amp;" "&amp;$F147&amp;" "&amp;$H$3&amp;"_"&amp;W$38,data!$N:$N)/1000</f>
        <v>17.337671875000002</v>
      </c>
      <c r="X147" s="7">
        <f>SUMIF(data!$A:$A,$H$2&amp;" "&amp;$F147&amp;" "&amp;$H$3&amp;"_"&amp;X$38,data!$N:$N)/1000</f>
        <v>56.22373828125</v>
      </c>
      <c r="Y147" s="7">
        <f>SUMIF(data!$A:$A,$H$2&amp;" "&amp;$F147&amp;" "&amp;$H$3&amp;"_"&amp;Y$38,data!$N:$N)/1000</f>
        <v>93.181879882812495</v>
      </c>
      <c r="Z147" s="7">
        <f>SUMIF(data!$A:$A,$H$2&amp;" "&amp;$F147&amp;" "&amp;$H$3&amp;"_"&amp;Z$38,data!$N:$N)/1000</f>
        <v>111.00678125</v>
      </c>
      <c r="AA147" s="7">
        <f>SUMIF(data!$A:$A,$H$2&amp;" "&amp;$F147&amp;" "&amp;$H$3&amp;"_"&amp;AA$38,data!$N:$N)/1000</f>
        <v>150.93773437499999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85.213757812500006</v>
      </c>
      <c r="J148" s="7">
        <f>SUMIF(data!$A:$A,$H$2&amp;" "&amp;$F148&amp;" "&amp;$H$3&amp;"_"&amp;J$38,data!$H:$H)/1000</f>
        <v>101.31859033203125</v>
      </c>
      <c r="K148" s="7">
        <f>SUMIF(data!$A:$A,$H$2&amp;" "&amp;$F148&amp;" "&amp;$H$3&amp;"_"&amp;K$38,data!$H:$H)/1000</f>
        <v>97.317282714843756</v>
      </c>
      <c r="L148" s="7">
        <f>SUMIF(data!$A:$A,$H$2&amp;" "&amp;$F148&amp;" "&amp;$H$3&amp;"_"&amp;L$38,data!$H:$H)/1000</f>
        <v>107.662701171875</v>
      </c>
      <c r="M148" s="7">
        <f>SUMIF(data!$A:$A,$H$2&amp;" "&amp;$F148&amp;" "&amp;$H$3&amp;"_"&amp;M$38,data!$H:$H)/1000</f>
        <v>128.497818359375</v>
      </c>
      <c r="N148" s="7">
        <f>SUMIF(data!$A:$A,$H$2&amp;" "&amp;$F148&amp;" "&amp;$H$3&amp;"_"&amp;N$38,data!$H:$H)/1000</f>
        <v>149.7880625</v>
      </c>
      <c r="O148" s="7">
        <f>SUMIF(data!$A:$A,$H$2&amp;" "&amp;$F148&amp;" "&amp;$H$3&amp;"_"&amp;O$38,data!$H:$H)/1000</f>
        <v>164.80262890624999</v>
      </c>
      <c r="P148" s="7">
        <f>SUMIF(data!$A:$A,$H$2&amp;" "&amp;$F148&amp;" "&amp;$H$3&amp;"_"&amp;P$38,data!$H:$H)/1000</f>
        <v>171.54137499999999</v>
      </c>
      <c r="Q148" s="7">
        <f>SUMIF(data!$A:$A,$H$2&amp;" "&amp;$F148&amp;" "&amp;$H$3&amp;"_"&amp;Q$38,data!$H:$H)/1000</f>
        <v>169.72695312499999</v>
      </c>
      <c r="R148" s="7">
        <f>SUMIF(data!$A:$A,$H$2&amp;" "&amp;$F148&amp;" "&amp;$H$3&amp;"_"&amp;R$38,data!$H:$H)/1000</f>
        <v>172.65350000000001</v>
      </c>
      <c r="S148" s="7">
        <f>SUMIF(data!$A:$A,$H$2&amp;" "&amp;$F148&amp;" "&amp;$H$3&amp;"_"&amp;S$38,data!$H:$H)/1000</f>
        <v>172.9205</v>
      </c>
      <c r="T148" s="7">
        <f>SUMIF(data!$A:$A,$H$2&amp;" "&amp;$F148&amp;" "&amp;$H$3&amp;"_"&amp;T$38,data!$H:$H)/1000</f>
        <v>177.88341406250001</v>
      </c>
      <c r="U148" s="7">
        <f>SUMIF(data!$A:$A,$H$2&amp;" "&amp;$F148&amp;" "&amp;$H$3&amp;"_"&amp;U$38,data!$H:$H)/1000</f>
        <v>179.59328124999999</v>
      </c>
      <c r="V148" s="7">
        <f>SUMIF(data!$A:$A,$H$2&amp;" "&amp;$F148&amp;" "&amp;$H$3&amp;"_"&amp;V$38,data!$H:$H)/1000</f>
        <v>183.60273437500001</v>
      </c>
      <c r="W148" s="7">
        <f>SUMIF(data!$A:$A,$H$2&amp;" "&amp;$F148&amp;" "&amp;$H$3&amp;"_"&amp;W$38,data!$H:$H)/1000</f>
        <v>230.77767187500001</v>
      </c>
      <c r="X148" s="7">
        <f>SUMIF(data!$A:$A,$H$2&amp;" "&amp;$F148&amp;" "&amp;$H$3&amp;"_"&amp;X$38,data!$H:$H)/1000</f>
        <v>213.572953125</v>
      </c>
      <c r="Y148" s="7">
        <f>SUMIF(data!$A:$A,$H$2&amp;" "&amp;$F148&amp;" "&amp;$H$3&amp;"_"&amp;Y$38,data!$H:$H)/1000</f>
        <v>212.66385156250001</v>
      </c>
      <c r="Z148" s="7">
        <f>SUMIF(data!$A:$A,$H$2&amp;" "&amp;$F148&amp;" "&amp;$H$3&amp;"_"&amp;Z$38,data!$H:$H)/1000</f>
        <v>215.52390625000001</v>
      </c>
      <c r="AA148" s="7">
        <f>SUMIF(data!$A:$A,$H$2&amp;" "&amp;$F148&amp;" "&amp;$H$3&amp;"_"&amp;AA$38,data!$H:$H)/1000</f>
        <v>215.24310156249999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66.746171874999987</v>
      </c>
      <c r="J149" s="8">
        <f t="shared" ref="J149" si="38">SUM(J146:J147)-J148</f>
        <v>0.40761279296874875</v>
      </c>
      <c r="K149" s="8">
        <f t="shared" ref="K149:AA149" si="39">SUM(K146:K147)-K148</f>
        <v>103.21061181640626</v>
      </c>
      <c r="L149" s="8">
        <f t="shared" si="39"/>
        <v>102.346708984375</v>
      </c>
      <c r="M149" s="8">
        <f t="shared" si="39"/>
        <v>171.91852099609372</v>
      </c>
      <c r="N149" s="8">
        <f t="shared" si="39"/>
        <v>190.47358886718749</v>
      </c>
      <c r="O149" s="8">
        <f t="shared" si="39"/>
        <v>233.94369726562502</v>
      </c>
      <c r="P149" s="8">
        <f t="shared" si="39"/>
        <v>241.25232031250002</v>
      </c>
      <c r="Q149" s="8">
        <f t="shared" si="39"/>
        <v>249.62336718750001</v>
      </c>
      <c r="R149" s="8">
        <f t="shared" si="39"/>
        <v>260.76578906249995</v>
      </c>
      <c r="S149" s="8">
        <f t="shared" si="39"/>
        <v>246.34775781249999</v>
      </c>
      <c r="T149" s="8">
        <f t="shared" si="39"/>
        <v>233.49162500000003</v>
      </c>
      <c r="U149" s="8">
        <f t="shared" si="39"/>
        <v>219.65694531250003</v>
      </c>
      <c r="V149" s="8">
        <f t="shared" si="39"/>
        <v>209.72309374999998</v>
      </c>
      <c r="W149" s="8">
        <f t="shared" si="39"/>
        <v>248.32916406250001</v>
      </c>
      <c r="X149" s="8">
        <f t="shared" si="39"/>
        <v>267.52776171874996</v>
      </c>
      <c r="Y149" s="8">
        <f t="shared" si="39"/>
        <v>295.65019628906248</v>
      </c>
      <c r="Z149" s="8">
        <f t="shared" si="39"/>
        <v>373.82827734374996</v>
      </c>
      <c r="AA149" s="8">
        <f t="shared" si="39"/>
        <v>526.31613281249997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12.369748046874999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198.1268125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779.0881125692863</v>
      </c>
      <c r="J152" s="8">
        <f>J143+J144+J147-J148+J150+J151+Load_ROC!F$5</f>
        <v>717.33622506749703</v>
      </c>
      <c r="K152" s="8">
        <f>K143+K144+K147-K148+K150+K151+Load_ROC!G$5</f>
        <v>863.89705945497144</v>
      </c>
      <c r="L152" s="8">
        <f>L143+L144+L147-L148+L150+L151+Load_ROC!H$5</f>
        <v>877.55839668177305</v>
      </c>
      <c r="M152" s="8">
        <f>M143+M144+M147-M148+M150+M151+Load_ROC!I$5</f>
        <v>973.40113934574038</v>
      </c>
      <c r="N152" s="8">
        <f>N143+N144+N147-N148+N150+N151+Load_ROC!J$5</f>
        <v>1020.5361157468649</v>
      </c>
      <c r="O152" s="8">
        <f>O143+O144+O147-O148+O150+O151+Load_ROC!K$5</f>
        <v>1100.4279045313101</v>
      </c>
      <c r="P152" s="8">
        <f>P143+P144+P147-P148+P150+P151+Load_ROC!L$5</f>
        <v>1123.3210163528975</v>
      </c>
      <c r="Q152" s="8">
        <f>Q143+Q144+Q147-Q148+Q150+Q151+Load_ROC!M$5</f>
        <v>1154.7854828471259</v>
      </c>
      <c r="R152" s="8">
        <f>R143+R144+R147-R148+R150+R151+Load_ROC!N$5</f>
        <v>1188.6284242089359</v>
      </c>
      <c r="S152" s="8">
        <f>S143+S144+S147-S148+S150+S151+Load_ROC!O$5</f>
        <v>1183.4339249662673</v>
      </c>
      <c r="T152" s="8">
        <f>T143+T144+T147-T148+T150+T151+Load_ROC!P$5</f>
        <v>1180.7595455883834</v>
      </c>
      <c r="U152" s="8">
        <f>U143+U144+U147-U148+U150+U151+Load_ROC!Q$5</f>
        <v>1176.6484904390909</v>
      </c>
      <c r="V152" s="8">
        <f>V143+V144+V147-V148+V150+V151+Load_ROC!R$5</f>
        <v>1177.9308695772299</v>
      </c>
      <c r="W152" s="8">
        <f>W143+W144+W147-W148+W150+W151+Load_ROC!S$5</f>
        <v>1250.534866906861</v>
      </c>
      <c r="X152" s="8">
        <f>X143+X144+X147-X148+X150+X151+Load_ROC!T$5</f>
        <v>1478.5016935858966</v>
      </c>
      <c r="Y152" s="8">
        <f>Y143+Y144+Y147-Y148+Y150+Y151+Load_ROC!U$5</f>
        <v>1318.4102534535405</v>
      </c>
      <c r="Z152" s="8">
        <f>Z143+Z144+Z147-Z148+Z150+Z151+Load_ROC!V$5</f>
        <v>1424.8444120807189</v>
      </c>
      <c r="AA152" s="8">
        <f>AA143+AA144+AA147-AA148+AA150+AA151+Load_ROC!W$5</f>
        <v>1587.9900071414984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779.0881125692863</v>
      </c>
      <c r="J153" s="8">
        <f>J143+J145+J147-J148+J150+J151+Load_ROC!F$5</f>
        <v>735.68220944249708</v>
      </c>
      <c r="K153" s="8">
        <f>K143+K145+K147-K148+K150+K151+Load_ROC!G$5</f>
        <v>853.3322821112215</v>
      </c>
      <c r="L153" s="8">
        <f>L143+L145+L147-L148+L150+L151+Load_ROC!H$5</f>
        <v>867.66324043177303</v>
      </c>
      <c r="M153" s="8">
        <f>M143+M145+M147-M148+M150+M151+Load_ROC!I$5</f>
        <v>940.44462372074031</v>
      </c>
      <c r="N153" s="8">
        <f>N143+N145+N147-N148+N150+N151+Load_ROC!J$5</f>
        <v>962.04554543436484</v>
      </c>
      <c r="O153" s="8">
        <f>O143+O145+O147-O148+O150+O151+Load_ROC!K$5</f>
        <v>1017.4864514063102</v>
      </c>
      <c r="P153" s="8">
        <f>P143+P145+P147-P148+P150+P151+Load_ROC!L$5</f>
        <v>1016.8794069778976</v>
      </c>
      <c r="Q153" s="8">
        <f>Q143+Q145+Q147-Q148+Q150+Q151+Load_ROC!M$5</f>
        <v>1026.2282953471258</v>
      </c>
      <c r="R153" s="8">
        <f>R143+R145+R147-R148+R150+R151+Load_ROC!N$5</f>
        <v>1038.3046429589358</v>
      </c>
      <c r="S153" s="8">
        <f>S143+S145+S147-S148+S150+S151+Load_ROC!O$5</f>
        <v>1040.7436749662675</v>
      </c>
      <c r="T153" s="8">
        <f>T143+T145+T147-T148+T150+T151+Load_ROC!P$5</f>
        <v>1044.8050768383835</v>
      </c>
      <c r="U153" s="8">
        <f>U143+U145+U147-U148+U150+U151+Load_ROC!Q$5</f>
        <v>1046.973802939091</v>
      </c>
      <c r="V153" s="8">
        <f>V143+V145+V147-V148+V150+V151+Load_ROC!R$5</f>
        <v>1053.4457133272301</v>
      </c>
      <c r="W153" s="8">
        <f>W143+W145+W147-W148+W150+W151+Load_ROC!S$5</f>
        <v>1116.204679406861</v>
      </c>
      <c r="X153" s="8">
        <f>X143+X145+X147-X148+X150+X151+Load_ROC!T$5</f>
        <v>1348.4310060858966</v>
      </c>
      <c r="Y153" s="8">
        <f>Y143+Y145+Y147-Y148+Y150+Y151+Load_ROC!U$5</f>
        <v>1193.1870972035406</v>
      </c>
      <c r="Z153" s="8">
        <f>Z143+Z145+Z147-Z148+Z150+Z151+Load_ROC!V$5</f>
        <v>1271.915037080719</v>
      </c>
      <c r="AA153" s="8">
        <f>AA143+AA145+AA147-AA148+AA150+AA151+Load_ROC!W$5</f>
        <v>1441.1739446414983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779.0881125692863</v>
      </c>
      <c r="J154" s="8">
        <f>J143+J149+J150+J151+Load_ROC!F$5</f>
        <v>733.88854537999714</v>
      </c>
      <c r="K154" s="8">
        <f>K143+K149+K150+K151+Load_ROC!G$5</f>
        <v>854.3651883612215</v>
      </c>
      <c r="L154" s="8">
        <f>L143+L149+L150+L151+Load_ROC!H$5</f>
        <v>868.63067793177299</v>
      </c>
      <c r="M154" s="8">
        <f>M143+M149+M150+M151+Load_ROC!I$5</f>
        <v>953.16170184574025</v>
      </c>
      <c r="N154" s="8">
        <f>N143+N149+N150+N151+Load_ROC!J$5</f>
        <v>987.59410012186493</v>
      </c>
      <c r="O154" s="8">
        <f>O143+O149+O150+O151+Load_ROC!K$5</f>
        <v>1055.3275607813102</v>
      </c>
      <c r="P154" s="8">
        <f>P143+P149+P150+P151+Load_ROC!L$5</f>
        <v>1066.4997976028976</v>
      </c>
      <c r="Q154" s="8">
        <f>Q143+Q149+Q150+Q151+Load_ROC!M$5</f>
        <v>1086.9256078471258</v>
      </c>
      <c r="R154" s="8">
        <f>R143+R149+R150+R151+Load_ROC!N$5</f>
        <v>1109.8963304589358</v>
      </c>
      <c r="S154" s="8">
        <f>S143+S149+S150+S151+Load_ROC!O$5</f>
        <v>1108.6450187162673</v>
      </c>
      <c r="T154" s="8">
        <f>T143+T149+T150+T151+Load_ROC!P$5</f>
        <v>1109.4539205883834</v>
      </c>
      <c r="U154" s="8">
        <f>U143+U149+U150+U151+Load_ROC!Q$5</f>
        <v>1108.6116466890912</v>
      </c>
      <c r="V154" s="8">
        <f>V143+V149+V150+V151+Load_ROC!R$5</f>
        <v>1112.60583832723</v>
      </c>
      <c r="W154" s="8">
        <f>W143+W149+W150+W151+Load_ROC!S$5</f>
        <v>1170.720773156861</v>
      </c>
      <c r="X154" s="8">
        <f>X143+X149+X150+X151+Load_ROC!T$5</f>
        <v>1401.0932248358968</v>
      </c>
      <c r="Y154" s="8">
        <f>Y143+Y149+Y150+Y151+Load_ROC!U$5</f>
        <v>1243.8337534535406</v>
      </c>
      <c r="Z154" s="8">
        <f>Z143+Z149+Z150+Z151+Load_ROC!V$5</f>
        <v>1336.6403808307189</v>
      </c>
      <c r="AA154" s="8">
        <f>AA143+AA149+AA150+AA151+Load_ROC!W$5</f>
        <v>1503.1977571414982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F9D50-373D-46C1-988E-738D2D8F1EFE}">
  <sheetPr>
    <tabColor rgb="FF00B050"/>
  </sheetPr>
  <dimension ref="A2:AI256"/>
  <sheetViews>
    <sheetView topLeftCell="F1"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11887.571037120717</v>
      </c>
      <c r="D3" s="18">
        <f>SUMIF(D$8:D$34,$B3,$F$8:$F$34)/SUMIF(D$8:D$34,$B3,$A$8:$A$34)</f>
        <v>12164.652705502071</v>
      </c>
      <c r="E3" s="18">
        <f>SUMIF(E$8:E$34,$B3,$F$8:$F$34)/SUMIF(E$8:E$34,$B3,$A$8:$A$34)</f>
        <v>11551.784440550497</v>
      </c>
      <c r="G3" s="15" t="s">
        <v>16</v>
      </c>
      <c r="H3" s="17" t="s">
        <v>136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11123.341975808602</v>
      </c>
      <c r="D4" s="18">
        <f>SUMIF(D$8:D$34,$B4,$F$8:$F$34)/SUMIF(D$8:D$34,$B4,$A$8:$A$34)</f>
        <v>10999.511047584467</v>
      </c>
      <c r="E4" s="18">
        <f t="shared" ref="D4:E5" si="0">SUMIF(E$8:E$34,$B4,$F$8:$F$34)/SUMIF(E$8:E$34,$B4,$A$8:$A$34)</f>
        <v>11138.347864363657</v>
      </c>
      <c r="G4" s="29" t="s">
        <v>3</v>
      </c>
      <c r="H4" s="30">
        <f>G35</f>
        <v>11162.943583877826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>SUMIF(C$8:C$34,$B5,$F$8:$F$34)/SUMIF(C$8:C$34,$B5,$A$8:$A$34)</f>
        <v>10908.962686872625</v>
      </c>
      <c r="D5" s="18">
        <f t="shared" si="0"/>
        <v>10954.156198007346</v>
      </c>
      <c r="E5" s="18">
        <f t="shared" si="0"/>
        <v>10823.2941662335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588.75748269811072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74.380788250494135</v>
      </c>
      <c r="G8" s="9">
        <f>NPV(Load_ROC!$C$2,H8:AA8)</f>
        <v>13223.25124453229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830.67644069428627</v>
      </c>
      <c r="J8" s="9">
        <f t="shared" si="3"/>
        <v>864.54962057530963</v>
      </c>
      <c r="K8" s="9">
        <f t="shared" si="3"/>
        <v>916.94853943544024</v>
      </c>
      <c r="L8" s="9">
        <f t="shared" si="3"/>
        <v>931.82556465052301</v>
      </c>
      <c r="M8" s="9">
        <f t="shared" si="3"/>
        <v>1022.1621212793341</v>
      </c>
      <c r="N8" s="9">
        <f t="shared" si="3"/>
        <v>1114.6231987546776</v>
      </c>
      <c r="O8" s="9">
        <f t="shared" si="3"/>
        <v>1244.90379515631</v>
      </c>
      <c r="P8" s="9">
        <f t="shared" si="3"/>
        <v>1233.1734343216476</v>
      </c>
      <c r="Q8" s="9">
        <f t="shared" si="3"/>
        <v>1264.9013139018132</v>
      </c>
      <c r="R8" s="9">
        <f t="shared" ref="R8:AA17" si="4">VLOOKUP("Total RR "&amp;$B8&amp;" "&amp;$E8, $G$38:$AA$269, MATCH(R$7,$G$38:$AA$38,0),0)</f>
        <v>1287.0934828026859</v>
      </c>
      <c r="S8" s="9">
        <f t="shared" si="4"/>
        <v>1295.4170597318926</v>
      </c>
      <c r="T8" s="9">
        <f t="shared" si="4"/>
        <v>1346.0226744946335</v>
      </c>
      <c r="U8" s="9">
        <f t="shared" si="4"/>
        <v>1519.9550255953409</v>
      </c>
      <c r="V8" s="9">
        <f t="shared" si="4"/>
        <v>1716.8318656709803</v>
      </c>
      <c r="W8" s="9">
        <f t="shared" si="4"/>
        <v>1861.3956901490485</v>
      </c>
      <c r="X8" s="9">
        <f t="shared" si="4"/>
        <v>2124.1034982733968</v>
      </c>
      <c r="Y8" s="9">
        <f t="shared" si="4"/>
        <v>2089.4074028676032</v>
      </c>
      <c r="Z8" s="9">
        <f t="shared" si="4"/>
        <v>2219.427537080719</v>
      </c>
      <c r="AA8" s="9">
        <f t="shared" si="4"/>
        <v>2370.4081184696233</v>
      </c>
      <c r="AC8">
        <f>RANK(G8,$G$8:$G$34,1)</f>
        <v>27</v>
      </c>
      <c r="AD8" s="61">
        <f>G8</f>
        <v>13223.25124453229</v>
      </c>
      <c r="AE8" s="72">
        <f>A8</f>
        <v>5.6249999999999998E-3</v>
      </c>
      <c r="AH8">
        <f>((AD8-$G$35)^2)*AE8</f>
        <v>23877.380568102013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272.7457837621489</v>
      </c>
      <c r="G9" s="9">
        <f>NPV(Load_ROC!$C$2,H9:AA9)</f>
        <v>12122.034833873284</v>
      </c>
      <c r="H9" s="9">
        <f t="shared" si="3"/>
        <v>772.86198182803582</v>
      </c>
      <c r="I9" s="9">
        <f t="shared" si="3"/>
        <v>830.67644069428627</v>
      </c>
      <c r="J9" s="9">
        <f t="shared" si="3"/>
        <v>864.54962057530963</v>
      </c>
      <c r="K9" s="9">
        <f t="shared" si="3"/>
        <v>916.94853943544024</v>
      </c>
      <c r="L9" s="9">
        <f t="shared" si="3"/>
        <v>931.82556465052301</v>
      </c>
      <c r="M9" s="9">
        <f t="shared" si="3"/>
        <v>1022.1621212793341</v>
      </c>
      <c r="N9" s="9">
        <f t="shared" si="3"/>
        <v>1113.6897026609274</v>
      </c>
      <c r="O9" s="9">
        <f t="shared" si="3"/>
        <v>1240.4319201563103</v>
      </c>
      <c r="P9" s="9">
        <f t="shared" si="3"/>
        <v>1230.1881901810225</v>
      </c>
      <c r="Q9" s="9">
        <f t="shared" si="3"/>
        <v>1260.6235844096257</v>
      </c>
      <c r="R9" s="9">
        <f t="shared" si="4"/>
        <v>1289.0242757714359</v>
      </c>
      <c r="S9" s="9">
        <f t="shared" si="4"/>
        <v>1291.7872843412674</v>
      </c>
      <c r="T9" s="9">
        <f t="shared" si="4"/>
        <v>1305.7462291821334</v>
      </c>
      <c r="U9" s="9">
        <f t="shared" si="4"/>
        <v>1333.0099833895306</v>
      </c>
      <c r="V9" s="9">
        <f t="shared" si="4"/>
        <v>1350.126035592855</v>
      </c>
      <c r="W9" s="9">
        <f t="shared" si="4"/>
        <v>1386.4544723756112</v>
      </c>
      <c r="X9" s="9">
        <f t="shared" si="4"/>
        <v>1533.3530568671467</v>
      </c>
      <c r="Y9" s="9">
        <f t="shared" si="4"/>
        <v>1514.8450298207281</v>
      </c>
      <c r="Z9" s="9">
        <f t="shared" si="4"/>
        <v>1599.335615205719</v>
      </c>
      <c r="AA9" s="9">
        <f t="shared" si="4"/>
        <v>1767.4458899539982</v>
      </c>
      <c r="AC9">
        <f t="shared" ref="AC9:AC34" si="5">RANK(G9,$G$8:$G$34,1)</f>
        <v>22</v>
      </c>
      <c r="AD9" s="61">
        <f t="shared" ref="AD9:AD34" si="6">G9</f>
        <v>12122.034833873284</v>
      </c>
      <c r="AE9" s="72">
        <f t="shared" ref="AE9:AE34" si="7">A9</f>
        <v>2.2499999999999999E-2</v>
      </c>
      <c r="AH9">
        <f t="shared" ref="AH9:AH34" si="8">((AD9-$G$35)^2)*AE9</f>
        <v>20696.760580901602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113.23887400460889</v>
      </c>
      <c r="G10" s="9">
        <f>NPV(Load_ROC!$C$2,H10:AA10)</f>
        <v>12078.813227158282</v>
      </c>
      <c r="H10" s="9">
        <f t="shared" si="3"/>
        <v>772.86198182803582</v>
      </c>
      <c r="I10" s="9">
        <f t="shared" si="3"/>
        <v>830.67644069428627</v>
      </c>
      <c r="J10" s="9">
        <f t="shared" si="3"/>
        <v>864.54962057530963</v>
      </c>
      <c r="K10" s="9">
        <f t="shared" si="3"/>
        <v>916.94853943544024</v>
      </c>
      <c r="L10" s="9">
        <f t="shared" si="3"/>
        <v>931.82556465052301</v>
      </c>
      <c r="M10" s="9">
        <f t="shared" si="3"/>
        <v>1022.1621212793341</v>
      </c>
      <c r="N10" s="9">
        <f t="shared" si="3"/>
        <v>1113.6897026609274</v>
      </c>
      <c r="O10" s="9">
        <f t="shared" si="3"/>
        <v>1240.4319201563103</v>
      </c>
      <c r="P10" s="9">
        <f t="shared" si="3"/>
        <v>1230.1881901810225</v>
      </c>
      <c r="Q10" s="9">
        <f t="shared" si="3"/>
        <v>1260.6235844096257</v>
      </c>
      <c r="R10" s="9">
        <f t="shared" si="4"/>
        <v>1289.0242757714359</v>
      </c>
      <c r="S10" s="9">
        <f t="shared" si="4"/>
        <v>1291.7872843412674</v>
      </c>
      <c r="T10" s="9">
        <f t="shared" si="4"/>
        <v>1305.7462291821334</v>
      </c>
      <c r="U10" s="9">
        <f t="shared" si="4"/>
        <v>1333.0099833895306</v>
      </c>
      <c r="V10" s="9">
        <f t="shared" si="4"/>
        <v>1345.783418405355</v>
      </c>
      <c r="W10" s="9">
        <f t="shared" si="4"/>
        <v>1361.4696130006109</v>
      </c>
      <c r="X10" s="9">
        <f t="shared" si="4"/>
        <v>1506.9993615546468</v>
      </c>
      <c r="Y10" s="9">
        <f t="shared" si="4"/>
        <v>1496.1132641957283</v>
      </c>
      <c r="Z10" s="9">
        <f t="shared" si="4"/>
        <v>1566.469763643219</v>
      </c>
      <c r="AA10" s="9">
        <f t="shared" si="4"/>
        <v>1732.086210266498</v>
      </c>
      <c r="AC10">
        <f t="shared" si="5"/>
        <v>20</v>
      </c>
      <c r="AD10" s="61">
        <f t="shared" si="6"/>
        <v>12078.813227158282</v>
      </c>
      <c r="AE10" s="72">
        <f t="shared" si="7"/>
        <v>9.3749999999999997E-3</v>
      </c>
      <c r="AH10">
        <f t="shared" si="8"/>
        <v>7863.9112826500177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234.60345735762306</v>
      </c>
      <c r="G11" s="9">
        <f>NPV(Load_ROC!$C$2,H11:AA11)</f>
        <v>12512.184392406563</v>
      </c>
      <c r="H11" s="9">
        <f t="shared" si="3"/>
        <v>745.0784740155359</v>
      </c>
      <c r="I11" s="9">
        <f t="shared" si="3"/>
        <v>789.14717506928628</v>
      </c>
      <c r="J11" s="9">
        <f t="shared" si="3"/>
        <v>808.73899557530967</v>
      </c>
      <c r="K11" s="9">
        <f t="shared" si="3"/>
        <v>855.75815271669035</v>
      </c>
      <c r="L11" s="9">
        <f t="shared" si="3"/>
        <v>869.81714179896039</v>
      </c>
      <c r="M11" s="9">
        <f t="shared" si="3"/>
        <v>958.77856366214655</v>
      </c>
      <c r="N11" s="9">
        <f t="shared" si="3"/>
        <v>1045.1338784421773</v>
      </c>
      <c r="O11" s="9">
        <f t="shared" si="3"/>
        <v>1149.2238557031851</v>
      </c>
      <c r="P11" s="9">
        <f t="shared" si="3"/>
        <v>1146.8124401810228</v>
      </c>
      <c r="Q11" s="9">
        <f t="shared" si="3"/>
        <v>1182.8406664408758</v>
      </c>
      <c r="R11" s="9">
        <f t="shared" si="4"/>
        <v>1219.2750804589359</v>
      </c>
      <c r="S11" s="9">
        <f t="shared" si="4"/>
        <v>1220.1804054350173</v>
      </c>
      <c r="T11" s="9">
        <f t="shared" si="4"/>
        <v>1240.6385250805711</v>
      </c>
      <c r="U11" s="9">
        <f t="shared" si="4"/>
        <v>1411.6840490328411</v>
      </c>
      <c r="V11" s="9">
        <f t="shared" si="4"/>
        <v>1619.9397445772302</v>
      </c>
      <c r="W11" s="9">
        <f t="shared" si="4"/>
        <v>1777.6541676881111</v>
      </c>
      <c r="X11" s="9">
        <f t="shared" si="4"/>
        <v>2054.1577443671467</v>
      </c>
      <c r="Y11" s="9">
        <f t="shared" si="4"/>
        <v>2035.541029820728</v>
      </c>
      <c r="Z11" s="9">
        <f t="shared" si="4"/>
        <v>2179.8002695025939</v>
      </c>
      <c r="AA11" s="9">
        <f t="shared" si="4"/>
        <v>2333.5912825321229</v>
      </c>
      <c r="AC11">
        <f t="shared" si="5"/>
        <v>25</v>
      </c>
      <c r="AD11" s="61">
        <f t="shared" si="6"/>
        <v>12512.184392406563</v>
      </c>
      <c r="AE11" s="72">
        <f t="shared" si="7"/>
        <v>1.8749999999999999E-2</v>
      </c>
      <c r="AH11">
        <f t="shared" si="8"/>
        <v>34133.451738736498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851.03619662737276</v>
      </c>
      <c r="G12" s="9">
        <f>NPV(Load_ROC!$C$2,H12:AA12)</f>
        <v>11347.14928836497</v>
      </c>
      <c r="H12" s="9">
        <f t="shared" si="3"/>
        <v>745.0784740155359</v>
      </c>
      <c r="I12" s="9">
        <f t="shared" si="3"/>
        <v>789.14717506928628</v>
      </c>
      <c r="J12" s="9">
        <f t="shared" si="3"/>
        <v>808.73899557530967</v>
      </c>
      <c r="K12" s="9">
        <f t="shared" si="3"/>
        <v>855.75815271669035</v>
      </c>
      <c r="L12" s="9">
        <f t="shared" si="3"/>
        <v>869.81714179896039</v>
      </c>
      <c r="M12" s="9">
        <f t="shared" si="3"/>
        <v>958.77856366214655</v>
      </c>
      <c r="N12" s="9">
        <f t="shared" si="3"/>
        <v>1044.4634702390524</v>
      </c>
      <c r="O12" s="9">
        <f t="shared" si="3"/>
        <v>1148.1793654688104</v>
      </c>
      <c r="P12" s="9">
        <f t="shared" si="3"/>
        <v>1145.8572751419601</v>
      </c>
      <c r="Q12" s="9">
        <f t="shared" si="3"/>
        <v>1180.8968070658757</v>
      </c>
      <c r="R12" s="9">
        <f t="shared" si="4"/>
        <v>1218.9268265526857</v>
      </c>
      <c r="S12" s="9">
        <f t="shared" si="4"/>
        <v>1219.2580616850173</v>
      </c>
      <c r="T12" s="9">
        <f t="shared" si="4"/>
        <v>1223.4712018383834</v>
      </c>
      <c r="U12" s="9">
        <f t="shared" si="4"/>
        <v>1242.1790646578411</v>
      </c>
      <c r="V12" s="9">
        <f t="shared" si="4"/>
        <v>1253.7139379366051</v>
      </c>
      <c r="W12" s="9">
        <f t="shared" si="4"/>
        <v>1273.6964385316169</v>
      </c>
      <c r="X12" s="9">
        <f t="shared" si="4"/>
        <v>1404.6183224921467</v>
      </c>
      <c r="Y12" s="9">
        <f t="shared" si="4"/>
        <v>1404.2282290394783</v>
      </c>
      <c r="Z12" s="9">
        <f t="shared" si="4"/>
        <v>1491.0693495807188</v>
      </c>
      <c r="AA12" s="9">
        <f t="shared" si="4"/>
        <v>1657.3965383914983</v>
      </c>
      <c r="AC12">
        <f t="shared" si="5"/>
        <v>12</v>
      </c>
      <c r="AD12" s="61">
        <f t="shared" si="6"/>
        <v>11347.14928836497</v>
      </c>
      <c r="AE12" s="72">
        <f t="shared" si="7"/>
        <v>7.4999999999999997E-2</v>
      </c>
      <c r="AH12">
        <f t="shared" si="8"/>
        <v>2544.8806174203633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353.38320007516279</v>
      </c>
      <c r="G13" s="9">
        <f>NPV(Load_ROC!$C$2,H13:AA13)</f>
        <v>11308.262402405209</v>
      </c>
      <c r="H13" s="9">
        <f t="shared" si="3"/>
        <v>745.0784740155359</v>
      </c>
      <c r="I13" s="9">
        <f t="shared" si="3"/>
        <v>789.14717506928628</v>
      </c>
      <c r="J13" s="9">
        <f t="shared" si="3"/>
        <v>808.73899557530967</v>
      </c>
      <c r="K13" s="9">
        <f t="shared" si="3"/>
        <v>855.75815271669035</v>
      </c>
      <c r="L13" s="9">
        <f t="shared" si="3"/>
        <v>869.81714179896039</v>
      </c>
      <c r="M13" s="9">
        <f t="shared" si="3"/>
        <v>958.77856366214655</v>
      </c>
      <c r="N13" s="9">
        <f t="shared" si="3"/>
        <v>1044.4634702390524</v>
      </c>
      <c r="O13" s="9">
        <f t="shared" si="3"/>
        <v>1148.1793654688104</v>
      </c>
      <c r="P13" s="9">
        <f t="shared" si="3"/>
        <v>1145.8572751419601</v>
      </c>
      <c r="Q13" s="9">
        <f t="shared" si="3"/>
        <v>1180.8968070658757</v>
      </c>
      <c r="R13" s="9">
        <f t="shared" si="4"/>
        <v>1218.9268265526857</v>
      </c>
      <c r="S13" s="9">
        <f t="shared" si="4"/>
        <v>1219.2580616850173</v>
      </c>
      <c r="T13" s="9">
        <f t="shared" si="4"/>
        <v>1223.4712018383834</v>
      </c>
      <c r="U13" s="9">
        <f t="shared" si="4"/>
        <v>1242.1790646578411</v>
      </c>
      <c r="V13" s="9">
        <f t="shared" si="4"/>
        <v>1250.139473092855</v>
      </c>
      <c r="W13" s="9">
        <f t="shared" si="4"/>
        <v>1255.4823796021738</v>
      </c>
      <c r="X13" s="9">
        <f t="shared" si="4"/>
        <v>1379.1562580390218</v>
      </c>
      <c r="Y13" s="9">
        <f t="shared" si="4"/>
        <v>1384.1269087269779</v>
      </c>
      <c r="Z13" s="9">
        <f t="shared" si="4"/>
        <v>1461.4127558307189</v>
      </c>
      <c r="AA13" s="9">
        <f t="shared" si="4"/>
        <v>1625.4982727664983</v>
      </c>
      <c r="AC13">
        <f t="shared" si="5"/>
        <v>11</v>
      </c>
      <c r="AD13" s="61">
        <f t="shared" si="6"/>
        <v>11308.262402405209</v>
      </c>
      <c r="AE13" s="72">
        <f t="shared" si="7"/>
        <v>3.125E-2</v>
      </c>
      <c r="AH13">
        <f t="shared" si="8"/>
        <v>659.92371931857701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161.77176297343553</v>
      </c>
      <c r="G14" s="9">
        <f>NPV(Load_ROC!$C$2,H14:AA14)</f>
        <v>12325.467655118897</v>
      </c>
      <c r="H14" s="9">
        <f t="shared" si="3"/>
        <v>735.83366151553582</v>
      </c>
      <c r="I14" s="9">
        <f t="shared" si="3"/>
        <v>779.0881125692863</v>
      </c>
      <c r="J14" s="9">
        <f t="shared" si="3"/>
        <v>798.24476901280957</v>
      </c>
      <c r="K14" s="9">
        <f t="shared" si="3"/>
        <v>846.70552771669031</v>
      </c>
      <c r="L14" s="9">
        <f t="shared" si="3"/>
        <v>860.57311396692921</v>
      </c>
      <c r="M14" s="9">
        <f t="shared" si="3"/>
        <v>948.87381463870906</v>
      </c>
      <c r="N14" s="9">
        <f t="shared" si="3"/>
        <v>1034.2491303953025</v>
      </c>
      <c r="O14" s="9">
        <f t="shared" si="3"/>
        <v>1134.5191896875604</v>
      </c>
      <c r="P14" s="9">
        <f t="shared" si="3"/>
        <v>1133.2173561966476</v>
      </c>
      <c r="Q14" s="9">
        <f t="shared" si="3"/>
        <v>1167.8182406596256</v>
      </c>
      <c r="R14" s="9">
        <f t="shared" si="4"/>
        <v>1202.6026468651858</v>
      </c>
      <c r="S14" s="9">
        <f t="shared" si="4"/>
        <v>1198.5280265287674</v>
      </c>
      <c r="T14" s="9">
        <f t="shared" si="4"/>
        <v>1206.2588795727584</v>
      </c>
      <c r="U14" s="9">
        <f t="shared" si="4"/>
        <v>1372.3826701265912</v>
      </c>
      <c r="V14" s="9">
        <f t="shared" si="4"/>
        <v>1579.2134887178552</v>
      </c>
      <c r="W14" s="9">
        <f t="shared" si="4"/>
        <v>1743.161345422486</v>
      </c>
      <c r="X14" s="9">
        <f t="shared" si="4"/>
        <v>2019.6074611640215</v>
      </c>
      <c r="Y14" s="9">
        <f t="shared" si="4"/>
        <v>2004.9887192738529</v>
      </c>
      <c r="Z14" s="9">
        <f t="shared" si="4"/>
        <v>2154.3677997760315</v>
      </c>
      <c r="AA14" s="9">
        <f t="shared" si="4"/>
        <v>2307.0006682132753</v>
      </c>
      <c r="AC14">
        <f t="shared" si="5"/>
        <v>23</v>
      </c>
      <c r="AD14" s="61">
        <f t="shared" si="6"/>
        <v>12325.467655118897</v>
      </c>
      <c r="AE14" s="72">
        <f t="shared" si="7"/>
        <v>1.3125E-2</v>
      </c>
      <c r="AH14">
        <f t="shared" si="8"/>
        <v>17737.94158782074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584.47080524904823</v>
      </c>
      <c r="G15" s="9">
        <f>NPV(Load_ROC!$C$2,H15:AA15)</f>
        <v>11132.777242839014</v>
      </c>
      <c r="H15" s="9">
        <f t="shared" si="3"/>
        <v>735.83366151553582</v>
      </c>
      <c r="I15" s="9">
        <f t="shared" si="3"/>
        <v>779.0881125692863</v>
      </c>
      <c r="J15" s="9">
        <f t="shared" si="3"/>
        <v>798.24476901280957</v>
      </c>
      <c r="K15" s="9">
        <f t="shared" si="3"/>
        <v>846.70552771669031</v>
      </c>
      <c r="L15" s="9">
        <f t="shared" si="3"/>
        <v>860.57311396692921</v>
      </c>
      <c r="M15" s="9">
        <f t="shared" si="3"/>
        <v>948.87381463870906</v>
      </c>
      <c r="N15" s="9">
        <f t="shared" si="3"/>
        <v>1033.6830190671774</v>
      </c>
      <c r="O15" s="9">
        <f t="shared" si="3"/>
        <v>1134.0262502344353</v>
      </c>
      <c r="P15" s="9">
        <f t="shared" si="3"/>
        <v>1132.6533718216476</v>
      </c>
      <c r="Q15" s="9">
        <f t="shared" si="3"/>
        <v>1165.2374125346259</v>
      </c>
      <c r="R15" s="9">
        <f t="shared" si="4"/>
        <v>1199.894318740186</v>
      </c>
      <c r="S15" s="9">
        <f t="shared" si="4"/>
        <v>1195.7590069975174</v>
      </c>
      <c r="T15" s="9">
        <f t="shared" si="4"/>
        <v>1194.1496705883833</v>
      </c>
      <c r="U15" s="9">
        <f t="shared" si="4"/>
        <v>1206.3492716890912</v>
      </c>
      <c r="V15" s="9">
        <f t="shared" si="4"/>
        <v>1208.4348852022299</v>
      </c>
      <c r="W15" s="9">
        <f t="shared" si="4"/>
        <v>1224.8059049927986</v>
      </c>
      <c r="X15" s="9">
        <f t="shared" si="4"/>
        <v>1359.0568439765216</v>
      </c>
      <c r="Y15" s="9">
        <f t="shared" si="4"/>
        <v>1340.9136860707281</v>
      </c>
      <c r="Z15" s="9">
        <f t="shared" si="4"/>
        <v>1448.385802705719</v>
      </c>
      <c r="AA15" s="9">
        <f t="shared" si="4"/>
        <v>1614.2963391727483</v>
      </c>
      <c r="AC15">
        <f t="shared" si="5"/>
        <v>10</v>
      </c>
      <c r="AD15" s="61">
        <f t="shared" si="6"/>
        <v>11132.777242839014</v>
      </c>
      <c r="AE15" s="72">
        <f t="shared" si="7"/>
        <v>5.2499999999999998E-2</v>
      </c>
      <c r="AH15">
        <f t="shared" si="8"/>
        <v>47.775426912670049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242.31524183772922</v>
      </c>
      <c r="G16" s="9">
        <f>NPV(Load_ROC!$C$2,H16:AA16)</f>
        <v>11077.268198296193</v>
      </c>
      <c r="H16" s="9">
        <f t="shared" si="3"/>
        <v>735.83366151553582</v>
      </c>
      <c r="I16" s="9">
        <f t="shared" si="3"/>
        <v>779.0881125692863</v>
      </c>
      <c r="J16" s="9">
        <f t="shared" si="3"/>
        <v>798.24476901280957</v>
      </c>
      <c r="K16" s="9">
        <f t="shared" si="3"/>
        <v>846.70552771669031</v>
      </c>
      <c r="L16" s="9">
        <f t="shared" si="3"/>
        <v>860.57311396692921</v>
      </c>
      <c r="M16" s="9">
        <f t="shared" si="3"/>
        <v>948.87381463870906</v>
      </c>
      <c r="N16" s="9">
        <f t="shared" si="3"/>
        <v>1033.6830190671774</v>
      </c>
      <c r="O16" s="9">
        <f t="shared" si="3"/>
        <v>1134.0262502344353</v>
      </c>
      <c r="P16" s="9">
        <f t="shared" si="3"/>
        <v>1132.6533718216476</v>
      </c>
      <c r="Q16" s="9">
        <f t="shared" si="3"/>
        <v>1165.2374125346259</v>
      </c>
      <c r="R16" s="9">
        <f t="shared" si="4"/>
        <v>1199.894318740186</v>
      </c>
      <c r="S16" s="9">
        <f t="shared" si="4"/>
        <v>1195.7590069975174</v>
      </c>
      <c r="T16" s="9">
        <f t="shared" si="4"/>
        <v>1194.1496705883833</v>
      </c>
      <c r="U16" s="9">
        <f t="shared" si="4"/>
        <v>1206.3490529390911</v>
      </c>
      <c r="V16" s="9">
        <f t="shared" si="4"/>
        <v>1206.3154281709799</v>
      </c>
      <c r="W16" s="9">
        <f t="shared" si="4"/>
        <v>1209.4494450318609</v>
      </c>
      <c r="X16" s="9">
        <f t="shared" si="4"/>
        <v>1314.6401144843344</v>
      </c>
      <c r="Y16" s="9">
        <f t="shared" si="4"/>
        <v>1320.638619664478</v>
      </c>
      <c r="Z16" s="9">
        <f t="shared" si="4"/>
        <v>1398.202169893219</v>
      </c>
      <c r="AA16" s="9">
        <f t="shared" si="4"/>
        <v>1559.3585462039982</v>
      </c>
      <c r="AC16">
        <f t="shared" si="5"/>
        <v>9</v>
      </c>
      <c r="AD16" s="61">
        <f t="shared" si="6"/>
        <v>11077.268198296193</v>
      </c>
      <c r="AE16" s="72">
        <f t="shared" si="7"/>
        <v>2.1874999999999999E-2</v>
      </c>
      <c r="AH16">
        <f t="shared" si="8"/>
        <v>160.56844331853341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144.1104150188863</v>
      </c>
      <c r="G17" s="9">
        <f>NPV(Load_ROC!$C$2,H17:AA17)</f>
        <v>12809.814668345451</v>
      </c>
      <c r="H17" s="9">
        <f t="shared" si="3"/>
        <v>772.86198182803582</v>
      </c>
      <c r="I17" s="9">
        <f t="shared" si="3"/>
        <v>830.67644069428627</v>
      </c>
      <c r="J17" s="9">
        <f t="shared" si="3"/>
        <v>864.54962057530963</v>
      </c>
      <c r="K17" s="9">
        <f t="shared" si="3"/>
        <v>907.65117615419035</v>
      </c>
      <c r="L17" s="9">
        <f t="shared" si="3"/>
        <v>923.01090058802299</v>
      </c>
      <c r="M17" s="9">
        <f t="shared" si="3"/>
        <v>999.9530822168341</v>
      </c>
      <c r="N17" s="9">
        <f t="shared" si="3"/>
        <v>1081.1959018796774</v>
      </c>
      <c r="O17" s="9">
        <f t="shared" si="3"/>
        <v>1198.9368576563102</v>
      </c>
      <c r="P17" s="9">
        <f t="shared" si="3"/>
        <v>1175.0307780716475</v>
      </c>
      <c r="Q17" s="9">
        <f t="shared" si="3"/>
        <v>1195.4719701518134</v>
      </c>
      <c r="R17" s="9">
        <f t="shared" si="4"/>
        <v>1206.5777015526858</v>
      </c>
      <c r="S17" s="9">
        <f t="shared" si="4"/>
        <v>1218.6120909818924</v>
      </c>
      <c r="T17" s="9">
        <f t="shared" si="4"/>
        <v>1272.5513307446336</v>
      </c>
      <c r="U17" s="9">
        <f t="shared" si="4"/>
        <v>1449.711088095341</v>
      </c>
      <c r="V17" s="9">
        <f t="shared" si="4"/>
        <v>1649.2506781709801</v>
      </c>
      <c r="W17" s="9">
        <f t="shared" si="4"/>
        <v>1796.2580338990485</v>
      </c>
      <c r="X17" s="9">
        <f t="shared" si="4"/>
        <v>2061.0141232733968</v>
      </c>
      <c r="Y17" s="9">
        <f t="shared" si="4"/>
        <v>2012.626809117603</v>
      </c>
      <c r="Z17" s="9">
        <f t="shared" si="4"/>
        <v>2134.9120995807189</v>
      </c>
      <c r="AA17" s="9">
        <f t="shared" si="4"/>
        <v>2289.662649719623</v>
      </c>
      <c r="AC17">
        <f t="shared" si="5"/>
        <v>26</v>
      </c>
      <c r="AD17" s="61">
        <f t="shared" si="6"/>
        <v>12809.814668345451</v>
      </c>
      <c r="AE17" s="72">
        <f t="shared" si="7"/>
        <v>1.125E-2</v>
      </c>
      <c r="AH17">
        <f t="shared" si="8"/>
        <v>30512.07414962515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526.88692159589016</v>
      </c>
      <c r="G18" s="9">
        <f>NPV(Load_ROC!$C$2,H18:AA18)</f>
        <v>11708.598257686448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830.67644069428627</v>
      </c>
      <c r="J18" s="9">
        <f t="shared" si="9"/>
        <v>864.54962057530963</v>
      </c>
      <c r="K18" s="9">
        <f t="shared" si="9"/>
        <v>907.65117615419035</v>
      </c>
      <c r="L18" s="9">
        <f t="shared" si="9"/>
        <v>923.01090058802299</v>
      </c>
      <c r="M18" s="9">
        <f t="shared" si="9"/>
        <v>999.9530822168341</v>
      </c>
      <c r="N18" s="9">
        <f t="shared" si="9"/>
        <v>1080.2624057859275</v>
      </c>
      <c r="O18" s="9">
        <f t="shared" si="9"/>
        <v>1194.46498265631</v>
      </c>
      <c r="P18" s="9">
        <f t="shared" si="9"/>
        <v>1172.0455339310226</v>
      </c>
      <c r="Q18" s="9">
        <f t="shared" si="9"/>
        <v>1191.1942406596258</v>
      </c>
      <c r="R18" s="9">
        <f t="shared" ref="R18:AA27" si="10">VLOOKUP("Total RR "&amp;$B18&amp;" "&amp;$E18, $G$38:$AA$269, MATCH(R$7,$G$38:$AA$38,0),0)</f>
        <v>1208.5084945214358</v>
      </c>
      <c r="S18" s="9">
        <f t="shared" si="10"/>
        <v>1214.9823155912673</v>
      </c>
      <c r="T18" s="9">
        <f t="shared" si="10"/>
        <v>1232.2748854321335</v>
      </c>
      <c r="U18" s="9">
        <f t="shared" si="10"/>
        <v>1262.7660458895305</v>
      </c>
      <c r="V18" s="9">
        <f t="shared" si="10"/>
        <v>1282.5448480928551</v>
      </c>
      <c r="W18" s="9">
        <f t="shared" si="10"/>
        <v>1321.316816125611</v>
      </c>
      <c r="X18" s="9">
        <f t="shared" si="10"/>
        <v>1470.2636818671467</v>
      </c>
      <c r="Y18" s="9">
        <f t="shared" si="10"/>
        <v>1438.0644360707279</v>
      </c>
      <c r="Z18" s="9">
        <f t="shared" si="10"/>
        <v>1514.8201777057188</v>
      </c>
      <c r="AA18" s="9">
        <f t="shared" si="10"/>
        <v>1686.7004212039983</v>
      </c>
      <c r="AC18">
        <f t="shared" si="5"/>
        <v>17</v>
      </c>
      <c r="AD18" s="61">
        <f t="shared" si="6"/>
        <v>11708.598257686448</v>
      </c>
      <c r="AE18" s="72">
        <f t="shared" si="7"/>
        <v>4.4999999999999998E-2</v>
      </c>
      <c r="AH18">
        <f t="shared" si="8"/>
        <v>13398.256037213701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218.72581220571453</v>
      </c>
      <c r="G19" s="9">
        <f>NPV(Load_ROC!$C$2,H19:AA19)</f>
        <v>11665.376650971442</v>
      </c>
      <c r="H19" s="9">
        <f t="shared" si="9"/>
        <v>772.86198182803582</v>
      </c>
      <c r="I19" s="9">
        <f t="shared" si="9"/>
        <v>830.67644069428627</v>
      </c>
      <c r="J19" s="9">
        <f t="shared" si="9"/>
        <v>864.54962057530963</v>
      </c>
      <c r="K19" s="9">
        <f t="shared" si="9"/>
        <v>907.65117615419035</v>
      </c>
      <c r="L19" s="9">
        <f t="shared" si="9"/>
        <v>923.01090058802299</v>
      </c>
      <c r="M19" s="9">
        <f t="shared" si="9"/>
        <v>999.9530822168341</v>
      </c>
      <c r="N19" s="9">
        <f t="shared" si="9"/>
        <v>1080.2624057859275</v>
      </c>
      <c r="O19" s="9">
        <f t="shared" si="9"/>
        <v>1194.46498265631</v>
      </c>
      <c r="P19" s="9">
        <f t="shared" si="9"/>
        <v>1172.0455339310226</v>
      </c>
      <c r="Q19" s="9">
        <f t="shared" si="9"/>
        <v>1191.1942406596258</v>
      </c>
      <c r="R19" s="9">
        <f t="shared" si="10"/>
        <v>1208.5084945214358</v>
      </c>
      <c r="S19" s="9">
        <f t="shared" si="10"/>
        <v>1214.9823155912673</v>
      </c>
      <c r="T19" s="9">
        <f t="shared" si="10"/>
        <v>1232.2748854321335</v>
      </c>
      <c r="U19" s="9">
        <f t="shared" si="10"/>
        <v>1262.7660458895305</v>
      </c>
      <c r="V19" s="9">
        <f t="shared" si="10"/>
        <v>1278.202230905355</v>
      </c>
      <c r="W19" s="9">
        <f t="shared" si="10"/>
        <v>1296.331956750611</v>
      </c>
      <c r="X19" s="9">
        <f t="shared" si="10"/>
        <v>1443.9099865546468</v>
      </c>
      <c r="Y19" s="9">
        <f t="shared" si="10"/>
        <v>1419.3326704457281</v>
      </c>
      <c r="Z19" s="9">
        <f t="shared" si="10"/>
        <v>1481.9543261432191</v>
      </c>
      <c r="AA19" s="9">
        <f t="shared" si="10"/>
        <v>1651.3407415164984</v>
      </c>
      <c r="AC19">
        <f t="shared" si="5"/>
        <v>16</v>
      </c>
      <c r="AD19" s="61">
        <f t="shared" si="6"/>
        <v>11665.376650971442</v>
      </c>
      <c r="AE19" s="72">
        <f t="shared" si="7"/>
        <v>1.8749999999999999E-2</v>
      </c>
      <c r="AH19">
        <f t="shared" si="8"/>
        <v>4733.2310045455888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453.7030431082398</v>
      </c>
      <c r="G20" s="9">
        <f>NPV(Load_ROC!$C$2,H20:AA20)</f>
        <v>12098.747816219728</v>
      </c>
      <c r="H20" s="9">
        <f t="shared" si="9"/>
        <v>745.0784740155359</v>
      </c>
      <c r="I20" s="9">
        <f t="shared" si="9"/>
        <v>789.14717506928628</v>
      </c>
      <c r="J20" s="9">
        <f t="shared" si="9"/>
        <v>808.73899557530967</v>
      </c>
      <c r="K20" s="9">
        <f t="shared" si="9"/>
        <v>846.46078943544035</v>
      </c>
      <c r="L20" s="9">
        <f t="shared" si="9"/>
        <v>861.00247773646038</v>
      </c>
      <c r="M20" s="9">
        <f t="shared" si="9"/>
        <v>936.56952459964646</v>
      </c>
      <c r="N20" s="9">
        <f t="shared" si="9"/>
        <v>1011.7065815671774</v>
      </c>
      <c r="O20" s="9">
        <f t="shared" si="9"/>
        <v>1103.2569182031853</v>
      </c>
      <c r="P20" s="9">
        <f t="shared" si="9"/>
        <v>1088.6697839310227</v>
      </c>
      <c r="Q20" s="9">
        <f t="shared" si="9"/>
        <v>1113.4113226908757</v>
      </c>
      <c r="R20" s="9">
        <f t="shared" si="10"/>
        <v>1138.7592992089358</v>
      </c>
      <c r="S20" s="9">
        <f t="shared" si="10"/>
        <v>1143.3754366850176</v>
      </c>
      <c r="T20" s="9">
        <f t="shared" si="10"/>
        <v>1167.1671813305709</v>
      </c>
      <c r="U20" s="9">
        <f t="shared" si="10"/>
        <v>1341.440111532841</v>
      </c>
      <c r="V20" s="9">
        <f t="shared" si="10"/>
        <v>1552.3585570772302</v>
      </c>
      <c r="W20" s="9">
        <f t="shared" si="10"/>
        <v>1712.5165114381109</v>
      </c>
      <c r="X20" s="9">
        <f t="shared" si="10"/>
        <v>1991.0683693671467</v>
      </c>
      <c r="Y20" s="9">
        <f t="shared" si="10"/>
        <v>1958.7604360707282</v>
      </c>
      <c r="Z20" s="9">
        <f t="shared" si="10"/>
        <v>2095.2848320025942</v>
      </c>
      <c r="AA20" s="9">
        <f t="shared" si="10"/>
        <v>2252.8458137821235</v>
      </c>
      <c r="AC20">
        <f t="shared" si="5"/>
        <v>21</v>
      </c>
      <c r="AD20" s="61">
        <f t="shared" si="6"/>
        <v>12098.747816219728</v>
      </c>
      <c r="AE20" s="72">
        <f t="shared" si="7"/>
        <v>3.7499999999999999E-2</v>
      </c>
      <c r="AH20">
        <f t="shared" si="8"/>
        <v>32839.858547588068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1640.0569068267198</v>
      </c>
      <c r="G21" s="9">
        <f>NPV(Load_ROC!$C$2,H21:AA21)</f>
        <v>10933.712712178132</v>
      </c>
      <c r="H21" s="9">
        <f t="shared" si="9"/>
        <v>745.0784740155359</v>
      </c>
      <c r="I21" s="9">
        <f t="shared" si="9"/>
        <v>789.14717506928628</v>
      </c>
      <c r="J21" s="9">
        <f t="shared" si="9"/>
        <v>808.73899557530967</v>
      </c>
      <c r="K21" s="9">
        <f t="shared" si="9"/>
        <v>846.46078943544035</v>
      </c>
      <c r="L21" s="9">
        <f t="shared" si="9"/>
        <v>861.00247773646038</v>
      </c>
      <c r="M21" s="9">
        <f t="shared" si="9"/>
        <v>936.56952459964646</v>
      </c>
      <c r="N21" s="9">
        <f t="shared" si="9"/>
        <v>1011.0361733640524</v>
      </c>
      <c r="O21" s="9">
        <f t="shared" si="9"/>
        <v>1102.2124279688101</v>
      </c>
      <c r="P21" s="9">
        <f t="shared" si="9"/>
        <v>1087.7146188919601</v>
      </c>
      <c r="Q21" s="9">
        <f t="shared" si="9"/>
        <v>1111.4674633158756</v>
      </c>
      <c r="R21" s="9">
        <f t="shared" si="10"/>
        <v>1138.4110453026858</v>
      </c>
      <c r="S21" s="9">
        <f t="shared" si="10"/>
        <v>1142.4530929350176</v>
      </c>
      <c r="T21" s="9">
        <f t="shared" si="10"/>
        <v>1149.9998580883835</v>
      </c>
      <c r="U21" s="9">
        <f t="shared" si="10"/>
        <v>1171.9351271578412</v>
      </c>
      <c r="V21" s="9">
        <f t="shared" si="10"/>
        <v>1186.132750436605</v>
      </c>
      <c r="W21" s="9">
        <f t="shared" si="10"/>
        <v>1208.5587822816169</v>
      </c>
      <c r="X21" s="9">
        <f t="shared" si="10"/>
        <v>1341.5289474921467</v>
      </c>
      <c r="Y21" s="9">
        <f t="shared" si="10"/>
        <v>1327.4476352894781</v>
      </c>
      <c r="Z21" s="9">
        <f t="shared" si="10"/>
        <v>1406.5539120807189</v>
      </c>
      <c r="AA21" s="9">
        <f t="shared" si="10"/>
        <v>1576.6510696414982</v>
      </c>
      <c r="AC21">
        <f t="shared" si="5"/>
        <v>8</v>
      </c>
      <c r="AD21" s="61">
        <f t="shared" si="6"/>
        <v>10933.712712178132</v>
      </c>
      <c r="AE21" s="72">
        <f t="shared" si="7"/>
        <v>0.15</v>
      </c>
      <c r="AH21">
        <f t="shared" si="8"/>
        <v>7882.0188810302379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680.92661413864812</v>
      </c>
      <c r="G22" s="9">
        <f>NPV(Load_ROC!$C$2,H22:AA22)</f>
        <v>10894.82582621837</v>
      </c>
      <c r="H22" s="9">
        <f t="shared" si="9"/>
        <v>745.0784740155359</v>
      </c>
      <c r="I22" s="9">
        <f t="shared" si="9"/>
        <v>789.14717506928628</v>
      </c>
      <c r="J22" s="9">
        <f t="shared" si="9"/>
        <v>808.73899557530967</v>
      </c>
      <c r="K22" s="9">
        <f t="shared" si="9"/>
        <v>846.46078943544035</v>
      </c>
      <c r="L22" s="9">
        <f t="shared" si="9"/>
        <v>861.00247773646038</v>
      </c>
      <c r="M22" s="9">
        <f t="shared" si="9"/>
        <v>936.56952459964646</v>
      </c>
      <c r="N22" s="9">
        <f t="shared" si="9"/>
        <v>1011.0361733640524</v>
      </c>
      <c r="O22" s="9">
        <f t="shared" si="9"/>
        <v>1102.2124279688101</v>
      </c>
      <c r="P22" s="9">
        <f t="shared" si="9"/>
        <v>1087.7146188919601</v>
      </c>
      <c r="Q22" s="9">
        <f t="shared" si="9"/>
        <v>1111.4674633158756</v>
      </c>
      <c r="R22" s="9">
        <f t="shared" si="10"/>
        <v>1138.4110453026858</v>
      </c>
      <c r="S22" s="9">
        <f t="shared" si="10"/>
        <v>1142.4530929350176</v>
      </c>
      <c r="T22" s="9">
        <f t="shared" si="10"/>
        <v>1149.9998580883835</v>
      </c>
      <c r="U22" s="9">
        <f t="shared" si="10"/>
        <v>1171.9351271578412</v>
      </c>
      <c r="V22" s="9">
        <f t="shared" si="10"/>
        <v>1182.5582855928551</v>
      </c>
      <c r="W22" s="9">
        <f t="shared" si="10"/>
        <v>1190.3447233521736</v>
      </c>
      <c r="X22" s="9">
        <f t="shared" si="10"/>
        <v>1316.0668830390218</v>
      </c>
      <c r="Y22" s="9">
        <f t="shared" si="10"/>
        <v>1307.3463149769782</v>
      </c>
      <c r="Z22" s="9">
        <f t="shared" si="10"/>
        <v>1376.8973183307189</v>
      </c>
      <c r="AA22" s="9">
        <f t="shared" si="10"/>
        <v>1544.7528040164982</v>
      </c>
      <c r="AC22">
        <f t="shared" si="5"/>
        <v>7</v>
      </c>
      <c r="AD22" s="61">
        <f t="shared" si="6"/>
        <v>10894.82582621837</v>
      </c>
      <c r="AE22" s="72">
        <f t="shared" si="7"/>
        <v>6.25E-2</v>
      </c>
      <c r="AH22">
        <f t="shared" si="8"/>
        <v>4492.9457482709367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312.69081582196657</v>
      </c>
      <c r="G23" s="9">
        <f>NPV(Load_ROC!$C$2,H23:AA23)</f>
        <v>11912.031078932061</v>
      </c>
      <c r="H23" s="9">
        <f t="shared" si="9"/>
        <v>735.83366151553582</v>
      </c>
      <c r="I23" s="9">
        <f t="shared" si="9"/>
        <v>779.0881125692863</v>
      </c>
      <c r="J23" s="9">
        <f t="shared" si="9"/>
        <v>798.24476901280957</v>
      </c>
      <c r="K23" s="9">
        <f t="shared" si="9"/>
        <v>837.40816443544031</v>
      </c>
      <c r="L23" s="9">
        <f t="shared" si="9"/>
        <v>851.7584499044292</v>
      </c>
      <c r="M23" s="9">
        <f t="shared" si="9"/>
        <v>926.66477557620897</v>
      </c>
      <c r="N23" s="9">
        <f t="shared" si="9"/>
        <v>1000.8218335203024</v>
      </c>
      <c r="O23" s="9">
        <f t="shared" si="9"/>
        <v>1088.5522521875603</v>
      </c>
      <c r="P23" s="9">
        <f t="shared" si="9"/>
        <v>1075.0746999466476</v>
      </c>
      <c r="Q23" s="9">
        <f t="shared" si="9"/>
        <v>1098.3888969096258</v>
      </c>
      <c r="R23" s="9">
        <f t="shared" si="10"/>
        <v>1122.0868656151858</v>
      </c>
      <c r="S23" s="9">
        <f t="shared" si="10"/>
        <v>1121.7230577787673</v>
      </c>
      <c r="T23" s="9">
        <f t="shared" si="10"/>
        <v>1132.7875358227584</v>
      </c>
      <c r="U23" s="9">
        <f t="shared" si="10"/>
        <v>1302.138732626591</v>
      </c>
      <c r="V23" s="9">
        <f t="shared" si="10"/>
        <v>1511.632301217855</v>
      </c>
      <c r="W23" s="9">
        <f t="shared" si="10"/>
        <v>1678.023689172486</v>
      </c>
      <c r="X23" s="9">
        <f t="shared" si="10"/>
        <v>1956.5180861640215</v>
      </c>
      <c r="Y23" s="9">
        <f t="shared" si="10"/>
        <v>1928.2081255238531</v>
      </c>
      <c r="Z23" s="9">
        <f t="shared" si="10"/>
        <v>2069.8523622760313</v>
      </c>
      <c r="AA23" s="9">
        <f t="shared" si="10"/>
        <v>2226.2551994632759</v>
      </c>
      <c r="AC23">
        <f t="shared" si="5"/>
        <v>19</v>
      </c>
      <c r="AD23" s="61">
        <f t="shared" si="6"/>
        <v>11912.031078932061</v>
      </c>
      <c r="AE23" s="72">
        <f t="shared" si="7"/>
        <v>2.6249999999999999E-2</v>
      </c>
      <c r="AH23">
        <f t="shared" si="8"/>
        <v>14729.716975223988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1125.5307699984785</v>
      </c>
      <c r="G24" s="9">
        <f>NPV(Load_ROC!$C$2,H24:AA24)</f>
        <v>10719.340666652177</v>
      </c>
      <c r="H24" s="9">
        <f t="shared" si="9"/>
        <v>735.83366151553582</v>
      </c>
      <c r="I24" s="9">
        <f t="shared" si="9"/>
        <v>779.0881125692863</v>
      </c>
      <c r="J24" s="9">
        <f t="shared" si="9"/>
        <v>798.24476901280957</v>
      </c>
      <c r="K24" s="9">
        <f t="shared" si="9"/>
        <v>837.40816443544031</v>
      </c>
      <c r="L24" s="9">
        <f t="shared" si="9"/>
        <v>851.7584499044292</v>
      </c>
      <c r="M24" s="9">
        <f t="shared" si="9"/>
        <v>926.66477557620897</v>
      </c>
      <c r="N24" s="9">
        <f t="shared" si="9"/>
        <v>1000.2557221921775</v>
      </c>
      <c r="O24" s="9">
        <f t="shared" si="9"/>
        <v>1088.059312734435</v>
      </c>
      <c r="P24" s="9">
        <f t="shared" si="9"/>
        <v>1074.5107155716476</v>
      </c>
      <c r="Q24" s="9">
        <f t="shared" si="9"/>
        <v>1095.8080687846259</v>
      </c>
      <c r="R24" s="9">
        <f t="shared" si="10"/>
        <v>1119.3785374901859</v>
      </c>
      <c r="S24" s="9">
        <f t="shared" si="10"/>
        <v>1118.9540382475175</v>
      </c>
      <c r="T24" s="9">
        <f t="shared" si="10"/>
        <v>1120.6783268383833</v>
      </c>
      <c r="U24" s="9">
        <f t="shared" si="10"/>
        <v>1136.1053341890911</v>
      </c>
      <c r="V24" s="9">
        <f t="shared" si="10"/>
        <v>1140.85369770223</v>
      </c>
      <c r="W24" s="9">
        <f t="shared" si="10"/>
        <v>1159.6682487427986</v>
      </c>
      <c r="X24" s="9">
        <f t="shared" si="10"/>
        <v>1295.9674689765216</v>
      </c>
      <c r="Y24" s="9">
        <f t="shared" si="10"/>
        <v>1264.1330923207281</v>
      </c>
      <c r="Z24" s="9">
        <f t="shared" si="10"/>
        <v>1363.8703652057188</v>
      </c>
      <c r="AA24" s="9">
        <f t="shared" si="10"/>
        <v>1533.5508704227482</v>
      </c>
      <c r="AC24">
        <f t="shared" si="5"/>
        <v>6</v>
      </c>
      <c r="AD24" s="61">
        <f t="shared" si="6"/>
        <v>10719.340666652177</v>
      </c>
      <c r="AE24" s="72">
        <f t="shared" si="7"/>
        <v>0.105</v>
      </c>
      <c r="AH24">
        <f t="shared" si="8"/>
        <v>20662.272557966167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466.54263346728425</v>
      </c>
      <c r="G25" s="9">
        <f>NPV(Load_ROC!$C$2,H25:AA25)</f>
        <v>10663.831622109356</v>
      </c>
      <c r="H25" s="9">
        <f t="shared" si="9"/>
        <v>735.83366151553582</v>
      </c>
      <c r="I25" s="9">
        <f t="shared" si="9"/>
        <v>779.0881125692863</v>
      </c>
      <c r="J25" s="9">
        <f t="shared" si="9"/>
        <v>798.24476901280957</v>
      </c>
      <c r="K25" s="9">
        <f t="shared" si="9"/>
        <v>837.40816443544031</v>
      </c>
      <c r="L25" s="9">
        <f t="shared" si="9"/>
        <v>851.7584499044292</v>
      </c>
      <c r="M25" s="9">
        <f t="shared" si="9"/>
        <v>926.66477557620897</v>
      </c>
      <c r="N25" s="9">
        <f t="shared" si="9"/>
        <v>1000.2557221921775</v>
      </c>
      <c r="O25" s="9">
        <f t="shared" si="9"/>
        <v>1088.059312734435</v>
      </c>
      <c r="P25" s="9">
        <f t="shared" si="9"/>
        <v>1074.5107155716476</v>
      </c>
      <c r="Q25" s="9">
        <f t="shared" si="9"/>
        <v>1095.8080687846259</v>
      </c>
      <c r="R25" s="9">
        <f t="shared" si="10"/>
        <v>1119.3785374901859</v>
      </c>
      <c r="S25" s="9">
        <f t="shared" si="10"/>
        <v>1118.9540382475175</v>
      </c>
      <c r="T25" s="9">
        <f t="shared" si="10"/>
        <v>1120.6783268383833</v>
      </c>
      <c r="U25" s="9">
        <f t="shared" si="10"/>
        <v>1136.1051154390912</v>
      </c>
      <c r="V25" s="9">
        <f t="shared" si="10"/>
        <v>1138.7342406709802</v>
      </c>
      <c r="W25" s="9">
        <f t="shared" si="10"/>
        <v>1144.3117887818612</v>
      </c>
      <c r="X25" s="9">
        <f t="shared" si="10"/>
        <v>1251.5507394843341</v>
      </c>
      <c r="Y25" s="9">
        <f t="shared" si="10"/>
        <v>1243.858025914478</v>
      </c>
      <c r="Z25" s="9">
        <f t="shared" si="10"/>
        <v>1313.686732393219</v>
      </c>
      <c r="AA25" s="9">
        <f t="shared" si="10"/>
        <v>1478.6130774539981</v>
      </c>
      <c r="AC25">
        <f t="shared" si="5"/>
        <v>5</v>
      </c>
      <c r="AD25" s="61">
        <f t="shared" si="6"/>
        <v>10663.831622109356</v>
      </c>
      <c r="AE25" s="72">
        <f t="shared" si="7"/>
        <v>4.3749999999999997E-2</v>
      </c>
      <c r="AH25">
        <f t="shared" si="8"/>
        <v>10898.682829141249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70.283030457460995</v>
      </c>
      <c r="G26" s="9">
        <f>NPV(Load_ROC!$C$2,H26:AA26)</f>
        <v>12494.760970215289</v>
      </c>
      <c r="H26" s="9">
        <f t="shared" si="9"/>
        <v>772.86198182803582</v>
      </c>
      <c r="I26" s="9">
        <f t="shared" si="9"/>
        <v>830.67644069428627</v>
      </c>
      <c r="J26" s="9">
        <f t="shared" si="9"/>
        <v>864.54962057530963</v>
      </c>
      <c r="K26" s="9">
        <f t="shared" si="9"/>
        <v>898.82431873231519</v>
      </c>
      <c r="L26" s="9">
        <f t="shared" si="9"/>
        <v>914.64232050989801</v>
      </c>
      <c r="M26" s="9">
        <f t="shared" si="9"/>
        <v>994.22683221683405</v>
      </c>
      <c r="N26" s="9">
        <f t="shared" si="9"/>
        <v>1063.9014175046773</v>
      </c>
      <c r="O26" s="9">
        <f t="shared" si="9"/>
        <v>1168.85543578131</v>
      </c>
      <c r="P26" s="9">
        <f t="shared" si="9"/>
        <v>1132.5869811966477</v>
      </c>
      <c r="Q26" s="9">
        <f t="shared" si="9"/>
        <v>1141.4848451518133</v>
      </c>
      <c r="R26" s="9">
        <f t="shared" si="10"/>
        <v>1141.3076390526858</v>
      </c>
      <c r="S26" s="9">
        <f t="shared" si="10"/>
        <v>1156.6426534818925</v>
      </c>
      <c r="T26" s="9">
        <f t="shared" si="10"/>
        <v>1213.5552682446335</v>
      </c>
      <c r="U26" s="9">
        <f t="shared" si="10"/>
        <v>1393.510931845341</v>
      </c>
      <c r="V26" s="9">
        <f t="shared" si="10"/>
        <v>1595.3267406709801</v>
      </c>
      <c r="W26" s="9">
        <f t="shared" si="10"/>
        <v>1744.3947838990487</v>
      </c>
      <c r="X26" s="9">
        <f t="shared" si="10"/>
        <v>2010.8549201483966</v>
      </c>
      <c r="Y26" s="9">
        <f t="shared" si="10"/>
        <v>1948.626934117603</v>
      </c>
      <c r="Z26" s="9">
        <f t="shared" si="10"/>
        <v>2063.4675058307189</v>
      </c>
      <c r="AA26" s="9">
        <f t="shared" si="10"/>
        <v>2221.5556809696236</v>
      </c>
      <c r="AC26">
        <f t="shared" si="5"/>
        <v>24</v>
      </c>
      <c r="AD26" s="61">
        <f t="shared" si="6"/>
        <v>12494.760970215289</v>
      </c>
      <c r="AE26" s="72">
        <f t="shared" si="7"/>
        <v>5.6249999999999998E-3</v>
      </c>
      <c r="AH26">
        <f t="shared" si="8"/>
        <v>9977.2737218479779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256.35475259001646</v>
      </c>
      <c r="G27" s="9">
        <f>NPV(Load_ROC!$C$2,H27:AA27)</f>
        <v>11393.544559556287</v>
      </c>
      <c r="H27" s="9">
        <f t="shared" si="9"/>
        <v>772.86198182803582</v>
      </c>
      <c r="I27" s="9">
        <f t="shared" si="9"/>
        <v>830.67644069428627</v>
      </c>
      <c r="J27" s="9">
        <f t="shared" si="9"/>
        <v>864.54962057530963</v>
      </c>
      <c r="K27" s="9">
        <f t="shared" si="9"/>
        <v>898.82431873231519</v>
      </c>
      <c r="L27" s="9">
        <f t="shared" si="9"/>
        <v>914.64232050989801</v>
      </c>
      <c r="M27" s="9">
        <f t="shared" si="9"/>
        <v>994.22683221683405</v>
      </c>
      <c r="N27" s="9">
        <f t="shared" si="9"/>
        <v>1062.9679214109274</v>
      </c>
      <c r="O27" s="9">
        <f t="shared" si="9"/>
        <v>1164.3835607813103</v>
      </c>
      <c r="P27" s="9">
        <f t="shared" si="9"/>
        <v>1129.6017370560226</v>
      </c>
      <c r="Q27" s="9">
        <f t="shared" si="9"/>
        <v>1137.2071156596257</v>
      </c>
      <c r="R27" s="9">
        <f t="shared" si="10"/>
        <v>1143.2384320214358</v>
      </c>
      <c r="S27" s="9">
        <f t="shared" si="10"/>
        <v>1153.0128780912673</v>
      </c>
      <c r="T27" s="9">
        <f t="shared" si="10"/>
        <v>1173.2788229321336</v>
      </c>
      <c r="U27" s="9">
        <f t="shared" si="10"/>
        <v>1206.5658896395307</v>
      </c>
      <c r="V27" s="9">
        <f t="shared" si="10"/>
        <v>1228.6209105928551</v>
      </c>
      <c r="W27" s="9">
        <f t="shared" si="10"/>
        <v>1269.4535661256109</v>
      </c>
      <c r="X27" s="9">
        <f t="shared" si="10"/>
        <v>1420.1044787421465</v>
      </c>
      <c r="Y27" s="9">
        <f t="shared" si="10"/>
        <v>1374.0645610707279</v>
      </c>
      <c r="Z27" s="9">
        <f t="shared" si="10"/>
        <v>1443.3755839557191</v>
      </c>
      <c r="AA27" s="9">
        <f t="shared" si="10"/>
        <v>1618.5934524539985</v>
      </c>
      <c r="AC27">
        <f t="shared" si="5"/>
        <v>14</v>
      </c>
      <c r="AD27" s="61">
        <f t="shared" si="6"/>
        <v>11393.544559556287</v>
      </c>
      <c r="AE27" s="72">
        <f t="shared" si="7"/>
        <v>2.2499999999999999E-2</v>
      </c>
      <c r="AH27">
        <f t="shared" si="8"/>
        <v>1196.4782246368045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106.40927768288702</v>
      </c>
      <c r="G28" s="9">
        <f>NPV(Load_ROC!$C$2,H28:AA28)</f>
        <v>11350.322952841283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830.67644069428627</v>
      </c>
      <c r="J28" s="9">
        <f t="shared" si="11"/>
        <v>864.54962057530963</v>
      </c>
      <c r="K28" s="9">
        <f t="shared" si="11"/>
        <v>898.82431873231519</v>
      </c>
      <c r="L28" s="9">
        <f t="shared" si="11"/>
        <v>914.64232050989801</v>
      </c>
      <c r="M28" s="9">
        <f t="shared" si="11"/>
        <v>994.22683221683405</v>
      </c>
      <c r="N28" s="9">
        <f t="shared" si="11"/>
        <v>1062.9679214109274</v>
      </c>
      <c r="O28" s="9">
        <f t="shared" si="11"/>
        <v>1164.3835607813103</v>
      </c>
      <c r="P28" s="9">
        <f t="shared" si="11"/>
        <v>1129.6017370560226</v>
      </c>
      <c r="Q28" s="9">
        <f t="shared" si="11"/>
        <v>1137.2071156596257</v>
      </c>
      <c r="R28" s="9">
        <f t="shared" ref="R28:AA34" si="12">VLOOKUP("Total RR "&amp;$B28&amp;" "&amp;$E28, $G$38:$AA$269, MATCH(R$7,$G$38:$AA$38,0),0)</f>
        <v>1143.2384320214358</v>
      </c>
      <c r="S28" s="9">
        <f t="shared" si="12"/>
        <v>1153.0128780912673</v>
      </c>
      <c r="T28" s="9">
        <f t="shared" si="12"/>
        <v>1173.2788229321336</v>
      </c>
      <c r="U28" s="9">
        <f t="shared" si="12"/>
        <v>1206.5658896395307</v>
      </c>
      <c r="V28" s="9">
        <f t="shared" si="12"/>
        <v>1224.278293405355</v>
      </c>
      <c r="W28" s="9">
        <f t="shared" si="12"/>
        <v>1244.4687067506111</v>
      </c>
      <c r="X28" s="9">
        <f t="shared" si="12"/>
        <v>1393.7507834296466</v>
      </c>
      <c r="Y28" s="9">
        <f t="shared" si="12"/>
        <v>1355.3327954457282</v>
      </c>
      <c r="Z28" s="9">
        <f t="shared" si="12"/>
        <v>1410.5097323932191</v>
      </c>
      <c r="AA28" s="9">
        <f t="shared" si="12"/>
        <v>1583.2337727664985</v>
      </c>
      <c r="AC28">
        <f t="shared" si="5"/>
        <v>13</v>
      </c>
      <c r="AD28" s="61">
        <f t="shared" si="6"/>
        <v>11350.322952841283</v>
      </c>
      <c r="AE28" s="72">
        <f t="shared" si="7"/>
        <v>9.3749999999999997E-3</v>
      </c>
      <c r="AH28">
        <f t="shared" si="8"/>
        <v>329.16588668571791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220.94426471417935</v>
      </c>
      <c r="G29" s="9">
        <f>NPV(Load_ROC!$C$2,H29:AA29)</f>
        <v>11783.694118089566</v>
      </c>
      <c r="H29" s="9">
        <f t="shared" si="11"/>
        <v>745.0784740155359</v>
      </c>
      <c r="I29" s="9">
        <f t="shared" si="11"/>
        <v>789.14717506928628</v>
      </c>
      <c r="J29" s="9">
        <f t="shared" si="11"/>
        <v>808.73899557530967</v>
      </c>
      <c r="K29" s="9">
        <f t="shared" si="11"/>
        <v>837.6339320135653</v>
      </c>
      <c r="L29" s="9">
        <f t="shared" si="11"/>
        <v>852.6338976583354</v>
      </c>
      <c r="M29" s="9">
        <f t="shared" si="11"/>
        <v>930.84327459964652</v>
      </c>
      <c r="N29" s="9">
        <f t="shared" si="11"/>
        <v>994.4120971921775</v>
      </c>
      <c r="O29" s="9">
        <f t="shared" si="11"/>
        <v>1073.1754963281851</v>
      </c>
      <c r="P29" s="9">
        <f t="shared" si="11"/>
        <v>1046.2259870560226</v>
      </c>
      <c r="Q29" s="9">
        <f t="shared" si="11"/>
        <v>1059.4241976908759</v>
      </c>
      <c r="R29" s="9">
        <f t="shared" si="12"/>
        <v>1073.4892367089358</v>
      </c>
      <c r="S29" s="9">
        <f t="shared" si="12"/>
        <v>1081.4059991850174</v>
      </c>
      <c r="T29" s="9">
        <f t="shared" si="12"/>
        <v>1108.171118830571</v>
      </c>
      <c r="U29" s="9">
        <f t="shared" si="12"/>
        <v>1285.239955282841</v>
      </c>
      <c r="V29" s="9">
        <f t="shared" si="12"/>
        <v>1498.43461957723</v>
      </c>
      <c r="W29" s="9">
        <f t="shared" si="12"/>
        <v>1660.653261438111</v>
      </c>
      <c r="X29" s="9">
        <f t="shared" si="12"/>
        <v>1940.9091662421465</v>
      </c>
      <c r="Y29" s="9">
        <f t="shared" si="12"/>
        <v>1894.7605610707283</v>
      </c>
      <c r="Z29" s="9">
        <f t="shared" si="12"/>
        <v>2023.840238252594</v>
      </c>
      <c r="AA29" s="9">
        <f t="shared" si="12"/>
        <v>2184.7388450321232</v>
      </c>
      <c r="AC29">
        <f t="shared" si="5"/>
        <v>18</v>
      </c>
      <c r="AD29" s="61">
        <f t="shared" si="6"/>
        <v>11783.694118089566</v>
      </c>
      <c r="AE29" s="72">
        <f t="shared" si="7"/>
        <v>1.8749999999999999E-2</v>
      </c>
      <c r="AH29">
        <f t="shared" si="8"/>
        <v>7224.9604823280142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796.39942605359806</v>
      </c>
      <c r="G30" s="9">
        <f>NPV(Load_ROC!$C$2,H30:AA30)</f>
        <v>10618.659014047975</v>
      </c>
      <c r="H30" s="9">
        <f t="shared" si="11"/>
        <v>745.0784740155359</v>
      </c>
      <c r="I30" s="9">
        <f t="shared" si="11"/>
        <v>789.14717506928628</v>
      </c>
      <c r="J30" s="9">
        <f t="shared" si="11"/>
        <v>808.73899557530967</v>
      </c>
      <c r="K30" s="9">
        <f t="shared" si="11"/>
        <v>837.6339320135653</v>
      </c>
      <c r="L30" s="9">
        <f t="shared" si="11"/>
        <v>852.6338976583354</v>
      </c>
      <c r="M30" s="9">
        <f t="shared" si="11"/>
        <v>930.84327459964652</v>
      </c>
      <c r="N30" s="9">
        <f t="shared" si="11"/>
        <v>993.74168898905236</v>
      </c>
      <c r="O30" s="9">
        <f t="shared" si="11"/>
        <v>1072.1310060938104</v>
      </c>
      <c r="P30" s="9">
        <f t="shared" si="11"/>
        <v>1045.2708220169602</v>
      </c>
      <c r="Q30" s="9">
        <f t="shared" si="11"/>
        <v>1057.4803383158758</v>
      </c>
      <c r="R30" s="9">
        <f t="shared" si="12"/>
        <v>1073.1409828026858</v>
      </c>
      <c r="S30" s="9">
        <f t="shared" si="12"/>
        <v>1080.4836554350172</v>
      </c>
      <c r="T30" s="9">
        <f t="shared" si="12"/>
        <v>1091.0037955883836</v>
      </c>
      <c r="U30" s="9">
        <f t="shared" si="12"/>
        <v>1115.7349709078412</v>
      </c>
      <c r="V30" s="9">
        <f t="shared" si="12"/>
        <v>1132.2088129366052</v>
      </c>
      <c r="W30" s="9">
        <f t="shared" si="12"/>
        <v>1156.695532281617</v>
      </c>
      <c r="X30" s="9">
        <f t="shared" si="12"/>
        <v>1291.3697443671467</v>
      </c>
      <c r="Y30" s="9">
        <f t="shared" si="12"/>
        <v>1263.4477602894781</v>
      </c>
      <c r="Z30" s="9">
        <f t="shared" si="12"/>
        <v>1335.1093183307189</v>
      </c>
      <c r="AA30" s="9">
        <f t="shared" si="12"/>
        <v>1508.5441008914981</v>
      </c>
      <c r="AC30">
        <f t="shared" si="5"/>
        <v>4</v>
      </c>
      <c r="AD30" s="61">
        <f t="shared" si="6"/>
        <v>10618.659014047975</v>
      </c>
      <c r="AE30" s="72">
        <f t="shared" si="7"/>
        <v>7.4999999999999997E-2</v>
      </c>
      <c r="AH30">
        <f t="shared" si="8"/>
        <v>22218.426971614987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330.61787900275658</v>
      </c>
      <c r="G31" s="9">
        <f>NPV(Load_ROC!$C$2,H31:AA31)</f>
        <v>10579.772128088211</v>
      </c>
      <c r="H31" s="9">
        <f t="shared" si="11"/>
        <v>745.0784740155359</v>
      </c>
      <c r="I31" s="9">
        <f t="shared" si="11"/>
        <v>789.14717506928628</v>
      </c>
      <c r="J31" s="9">
        <f t="shared" si="11"/>
        <v>808.73899557530967</v>
      </c>
      <c r="K31" s="9">
        <f t="shared" si="11"/>
        <v>837.6339320135653</v>
      </c>
      <c r="L31" s="9">
        <f t="shared" si="11"/>
        <v>852.6338976583354</v>
      </c>
      <c r="M31" s="9">
        <f t="shared" si="11"/>
        <v>930.84327459964652</v>
      </c>
      <c r="N31" s="9">
        <f t="shared" si="11"/>
        <v>993.74168898905236</v>
      </c>
      <c r="O31" s="9">
        <f t="shared" si="11"/>
        <v>1072.1310060938104</v>
      </c>
      <c r="P31" s="9">
        <f t="shared" si="11"/>
        <v>1045.2708220169602</v>
      </c>
      <c r="Q31" s="9">
        <f t="shared" si="11"/>
        <v>1057.4803383158758</v>
      </c>
      <c r="R31" s="9">
        <f t="shared" si="12"/>
        <v>1073.1409828026858</v>
      </c>
      <c r="S31" s="9">
        <f t="shared" si="12"/>
        <v>1080.4836554350172</v>
      </c>
      <c r="T31" s="9">
        <f t="shared" si="12"/>
        <v>1091.0037955883836</v>
      </c>
      <c r="U31" s="9">
        <f t="shared" si="12"/>
        <v>1115.7349709078412</v>
      </c>
      <c r="V31" s="9">
        <f t="shared" si="12"/>
        <v>1128.6343480928551</v>
      </c>
      <c r="W31" s="9">
        <f t="shared" si="12"/>
        <v>1138.4814733521735</v>
      </c>
      <c r="X31" s="9">
        <f t="shared" si="12"/>
        <v>1265.9076799140216</v>
      </c>
      <c r="Y31" s="9">
        <f t="shared" si="12"/>
        <v>1243.346439976978</v>
      </c>
      <c r="Z31" s="9">
        <f t="shared" si="12"/>
        <v>1305.452724580719</v>
      </c>
      <c r="AA31" s="9">
        <f t="shared" si="12"/>
        <v>1476.6458352664981</v>
      </c>
      <c r="AC31">
        <f t="shared" si="5"/>
        <v>3</v>
      </c>
      <c r="AD31" s="61">
        <f t="shared" si="6"/>
        <v>10579.772128088211</v>
      </c>
      <c r="AE31" s="72">
        <f t="shared" si="7"/>
        <v>3.125E-2</v>
      </c>
      <c r="AH31">
        <f t="shared" si="8"/>
        <v>10627.779588993117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152.21032812302496</v>
      </c>
      <c r="G32" s="9">
        <f>NPV(Load_ROC!$C$2,H32:AA32)</f>
        <v>11596.977380801902</v>
      </c>
      <c r="H32" s="9">
        <f t="shared" si="11"/>
        <v>735.83366151553582</v>
      </c>
      <c r="I32" s="9">
        <f t="shared" si="11"/>
        <v>779.0881125692863</v>
      </c>
      <c r="J32" s="9">
        <f t="shared" si="11"/>
        <v>798.24476901280957</v>
      </c>
      <c r="K32" s="9">
        <f t="shared" si="11"/>
        <v>828.58130701356527</v>
      </c>
      <c r="L32" s="9">
        <f t="shared" si="11"/>
        <v>843.38986982630422</v>
      </c>
      <c r="M32" s="9">
        <f t="shared" si="11"/>
        <v>920.93852557620903</v>
      </c>
      <c r="N32" s="9">
        <f t="shared" si="11"/>
        <v>983.52734914530242</v>
      </c>
      <c r="O32" s="9">
        <f t="shared" si="11"/>
        <v>1058.4708303125603</v>
      </c>
      <c r="P32" s="9">
        <f t="shared" si="11"/>
        <v>1032.6309030716475</v>
      </c>
      <c r="Q32" s="9">
        <f t="shared" si="11"/>
        <v>1044.4017719096259</v>
      </c>
      <c r="R32" s="9">
        <f t="shared" si="12"/>
        <v>1056.8168031151858</v>
      </c>
      <c r="S32" s="9">
        <f t="shared" si="12"/>
        <v>1059.7536202787674</v>
      </c>
      <c r="T32" s="9">
        <f t="shared" si="12"/>
        <v>1073.7914733227585</v>
      </c>
      <c r="U32" s="9">
        <f t="shared" si="12"/>
        <v>1245.9385763765911</v>
      </c>
      <c r="V32" s="9">
        <f t="shared" si="12"/>
        <v>1457.708363717855</v>
      </c>
      <c r="W32" s="9">
        <f t="shared" si="12"/>
        <v>1626.1604391724861</v>
      </c>
      <c r="X32" s="9">
        <f t="shared" si="12"/>
        <v>1906.3588830390217</v>
      </c>
      <c r="Y32" s="9">
        <f t="shared" si="12"/>
        <v>1864.2082505238532</v>
      </c>
      <c r="Z32" s="9">
        <f t="shared" si="12"/>
        <v>1998.4077685260313</v>
      </c>
      <c r="AA32" s="9">
        <f t="shared" si="12"/>
        <v>2158.1482307132756</v>
      </c>
      <c r="AC32">
        <f t="shared" si="5"/>
        <v>15</v>
      </c>
      <c r="AD32" s="61">
        <f t="shared" si="6"/>
        <v>11596.977380801902</v>
      </c>
      <c r="AE32" s="72">
        <f t="shared" si="7"/>
        <v>1.3125E-2</v>
      </c>
      <c r="AH32">
        <f t="shared" si="8"/>
        <v>2472.5575464493254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546.22506584740609</v>
      </c>
      <c r="G33" s="9">
        <f>NPV(Load_ROC!$C$2,H33:AA33)</f>
        <v>10404.286968522021</v>
      </c>
      <c r="H33" s="9">
        <f t="shared" si="11"/>
        <v>735.83366151553582</v>
      </c>
      <c r="I33" s="9">
        <f t="shared" si="11"/>
        <v>779.0881125692863</v>
      </c>
      <c r="J33" s="9">
        <f t="shared" si="11"/>
        <v>798.24476901280957</v>
      </c>
      <c r="K33" s="9">
        <f t="shared" si="11"/>
        <v>828.58130701356527</v>
      </c>
      <c r="L33" s="9">
        <f t="shared" si="11"/>
        <v>843.38986982630422</v>
      </c>
      <c r="M33" s="9">
        <f t="shared" si="11"/>
        <v>920.93852557620903</v>
      </c>
      <c r="N33" s="9">
        <f t="shared" si="11"/>
        <v>982.96123781717733</v>
      </c>
      <c r="O33" s="9">
        <f t="shared" si="11"/>
        <v>1057.9778908594351</v>
      </c>
      <c r="P33" s="9">
        <f t="shared" si="11"/>
        <v>1032.0669186966475</v>
      </c>
      <c r="Q33" s="9">
        <f t="shared" si="11"/>
        <v>1041.8209437846258</v>
      </c>
      <c r="R33" s="9">
        <f t="shared" si="12"/>
        <v>1054.1084749901859</v>
      </c>
      <c r="S33" s="9">
        <f t="shared" si="12"/>
        <v>1056.9846007475173</v>
      </c>
      <c r="T33" s="9">
        <f t="shared" si="12"/>
        <v>1061.6822643383834</v>
      </c>
      <c r="U33" s="9">
        <f t="shared" si="12"/>
        <v>1079.9051779390911</v>
      </c>
      <c r="V33" s="9">
        <f t="shared" si="12"/>
        <v>1086.9297602022302</v>
      </c>
      <c r="W33" s="9">
        <f t="shared" si="12"/>
        <v>1107.8049987427985</v>
      </c>
      <c r="X33" s="9">
        <f t="shared" si="12"/>
        <v>1245.8082658515218</v>
      </c>
      <c r="Y33" s="9">
        <f t="shared" si="12"/>
        <v>1200.1332173207281</v>
      </c>
      <c r="Z33" s="9">
        <f t="shared" si="12"/>
        <v>1292.4257714557189</v>
      </c>
      <c r="AA33" s="9">
        <f t="shared" si="12"/>
        <v>1465.4439016727483</v>
      </c>
      <c r="AC33">
        <f t="shared" si="5"/>
        <v>2</v>
      </c>
      <c r="AD33" s="61">
        <f t="shared" si="6"/>
        <v>10404.286968522021</v>
      </c>
      <c r="AE33" s="72">
        <f t="shared" si="7"/>
        <v>5.2499999999999998E-2</v>
      </c>
      <c r="AH33">
        <f t="shared" si="8"/>
        <v>30216.892651214115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226.37951708704489</v>
      </c>
      <c r="G34" s="9">
        <f>NPV(Load_ROC!$C$2,H34:AA34)</f>
        <v>10348.777923979196</v>
      </c>
      <c r="H34" s="9">
        <f t="shared" si="11"/>
        <v>735.83366151553582</v>
      </c>
      <c r="I34" s="9">
        <f t="shared" si="11"/>
        <v>779.0881125692863</v>
      </c>
      <c r="J34" s="9">
        <f t="shared" si="11"/>
        <v>798.24476901280957</v>
      </c>
      <c r="K34" s="9">
        <f t="shared" si="11"/>
        <v>828.58130701356527</v>
      </c>
      <c r="L34" s="9">
        <f t="shared" si="11"/>
        <v>843.38986982630422</v>
      </c>
      <c r="M34" s="9">
        <f t="shared" si="11"/>
        <v>920.93852557620903</v>
      </c>
      <c r="N34" s="9">
        <f t="shared" si="11"/>
        <v>982.96123781717733</v>
      </c>
      <c r="O34" s="9">
        <f t="shared" si="11"/>
        <v>1057.9778908594351</v>
      </c>
      <c r="P34" s="9">
        <f t="shared" si="11"/>
        <v>1032.0669186966475</v>
      </c>
      <c r="Q34" s="9">
        <f t="shared" si="11"/>
        <v>1041.8209437846258</v>
      </c>
      <c r="R34" s="9">
        <f t="shared" si="12"/>
        <v>1054.1084749901859</v>
      </c>
      <c r="S34" s="9">
        <f t="shared" si="12"/>
        <v>1056.9846007475173</v>
      </c>
      <c r="T34" s="9">
        <f t="shared" si="12"/>
        <v>1061.6822643383834</v>
      </c>
      <c r="U34" s="9">
        <f t="shared" si="12"/>
        <v>1079.9049591890912</v>
      </c>
      <c r="V34" s="9">
        <f t="shared" si="12"/>
        <v>1084.8103031709802</v>
      </c>
      <c r="W34" s="9">
        <f t="shared" si="12"/>
        <v>1092.4485387818611</v>
      </c>
      <c r="X34" s="9">
        <f t="shared" si="12"/>
        <v>1201.3915363593342</v>
      </c>
      <c r="Y34" s="9">
        <f t="shared" si="12"/>
        <v>1179.8581509144783</v>
      </c>
      <c r="Z34" s="9">
        <f t="shared" si="12"/>
        <v>1242.2421386432188</v>
      </c>
      <c r="AA34" s="9">
        <f t="shared" si="12"/>
        <v>1410.5061087039983</v>
      </c>
      <c r="AC34">
        <f t="shared" si="5"/>
        <v>1</v>
      </c>
      <c r="AD34" s="61">
        <f t="shared" si="6"/>
        <v>10348.777923979196</v>
      </c>
      <c r="AE34" s="72">
        <f t="shared" si="7"/>
        <v>2.1874999999999999E-2</v>
      </c>
      <c r="AH34">
        <f t="shared" si="8"/>
        <v>14500.187663460007</v>
      </c>
    </row>
    <row r="35" spans="1:35" x14ac:dyDescent="0.25">
      <c r="F35" s="3">
        <f>SUM(F8:F34)</f>
        <v>11162.943583877826</v>
      </c>
      <c r="G35" s="3">
        <f>SUMPRODUCT($A8:$A34,G8:G34)</f>
        <v>11162.943583877826</v>
      </c>
      <c r="H35" s="3">
        <f t="shared" ref="H35:AA35" si="13">SUMPRODUCT($A8:$A34,H8:H34)</f>
        <v>746.01031581241091</v>
      </c>
      <c r="I35" s="3">
        <f t="shared" si="13"/>
        <v>791.85589303803647</v>
      </c>
      <c r="J35" s="3">
        <f t="shared" si="13"/>
        <v>813.43761002843473</v>
      </c>
      <c r="K35" s="3">
        <f t="shared" si="13"/>
        <v>852.5885551580966</v>
      </c>
      <c r="L35" s="3">
        <f t="shared" si="13"/>
        <v>867.17985241907775</v>
      </c>
      <c r="M35" s="3">
        <f t="shared" si="13"/>
        <v>946.73109334964647</v>
      </c>
      <c r="N35" s="3">
        <f t="shared" si="13"/>
        <v>1021.7811585642477</v>
      </c>
      <c r="O35" s="3">
        <f t="shared" si="13"/>
        <v>1115.2729330225211</v>
      </c>
      <c r="P35" s="3">
        <f t="shared" si="13"/>
        <v>1099.8360193802412</v>
      </c>
      <c r="Q35" s="3">
        <f t="shared" si="13"/>
        <v>1122.1837783622623</v>
      </c>
      <c r="R35" s="3">
        <f t="shared" si="13"/>
        <v>1146.200578066358</v>
      </c>
      <c r="S35" s="3">
        <f t="shared" si="13"/>
        <v>1149.1129092582594</v>
      </c>
      <c r="T35" s="3">
        <f t="shared" si="13"/>
        <v>1158.5268992993208</v>
      </c>
      <c r="U35" s="3">
        <f t="shared" si="13"/>
        <v>1202.1661542961317</v>
      </c>
      <c r="V35" s="3">
        <f t="shared" si="13"/>
        <v>1242.5497937471523</v>
      </c>
      <c r="W35" s="3">
        <f t="shared" si="13"/>
        <v>1282.8186900520025</v>
      </c>
      <c r="X35" s="3">
        <f t="shared" si="13"/>
        <v>1436.7539466498615</v>
      </c>
      <c r="Y35" s="3">
        <f t="shared" si="13"/>
        <v>1415.2261231898688</v>
      </c>
      <c r="Z35" s="3">
        <f t="shared" si="13"/>
        <v>1504.4626520148006</v>
      </c>
      <c r="AA35" s="3">
        <f t="shared" si="13"/>
        <v>1671.7609327999146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43.533515625</v>
      </c>
      <c r="J40" s="7">
        <f>SUMIF(data!$A:$A,$H$2&amp;" "&amp;$F40&amp;" "&amp;$H$3&amp;"_"&amp;J$38,data!$I:$I)/1000</f>
        <v>48.879367675781253</v>
      </c>
      <c r="K40" s="7">
        <f>SUMIF(data!$A:$A,$H$2&amp;" "&amp;$F40&amp;" "&amp;$H$3&amp;"_"&amp;K$38,data!$I:$I)/1000</f>
        <v>100.5618671875</v>
      </c>
      <c r="L40" s="7">
        <f>SUMIF(data!$A:$A,$H$2&amp;" "&amp;$F40&amp;" "&amp;$H$3&amp;"_"&amp;L$38,data!$I:$I)/1000</f>
        <v>102.12929296874999</v>
      </c>
      <c r="M40" s="7">
        <f>SUMIF(data!$A:$A,$H$2&amp;" "&amp;$F40&amp;" "&amp;$H$3&amp;"_"&amp;M$38,data!$I:$I)/1000</f>
        <v>182.96715234375</v>
      </c>
      <c r="N40" s="7">
        <f>SUMIF(data!$A:$A,$H$2&amp;" "&amp;$F40&amp;" "&amp;$H$3&amp;"_"&amp;N$38,data!$I:$I)/1000</f>
        <v>249.94339843750001</v>
      </c>
      <c r="O40" s="7">
        <f>SUMIF(data!$A:$A,$H$2&amp;" "&amp;$F40&amp;" "&amp;$H$3&amp;"_"&amp;O$38,data!$I:$I)/1000</f>
        <v>310.63510937500001</v>
      </c>
      <c r="P40" s="7">
        <f>SUMIF(data!$A:$A,$H$2&amp;" "&amp;$F40&amp;" "&amp;$H$3&amp;"_"&amp;P$38,data!$I:$I)/1000</f>
        <v>378.60026171875001</v>
      </c>
      <c r="Q40" s="7">
        <f>SUMIF(data!$A:$A,$H$2&amp;" "&amp;$F40&amp;" "&amp;$H$3&amp;"_"&amp;Q$38,data!$I:$I)/1000</f>
        <v>443.77868749999999</v>
      </c>
      <c r="R40" s="7">
        <f>SUMIF(data!$A:$A,$H$2&amp;" "&amp;$F40&amp;" "&amp;$H$3&amp;"_"&amp;R$38,data!$I:$I)/1000</f>
        <v>507.92040234375003</v>
      </c>
      <c r="S40" s="7">
        <f>SUMIF(data!$A:$A,$H$2&amp;" "&amp;$F40&amp;" "&amp;$H$3&amp;"_"&amp;S$38,data!$I:$I)/1000</f>
        <v>492.55078515625002</v>
      </c>
      <c r="T40" s="7">
        <f>SUMIF(data!$A:$A,$H$2&amp;" "&amp;$F40&amp;" "&amp;$H$3&amp;"_"&amp;T$38,data!$I:$I)/1000</f>
        <v>481.06149218749999</v>
      </c>
      <c r="U40" s="7">
        <f>SUMIF(data!$A:$A,$H$2&amp;" "&amp;$F40&amp;" "&amp;$H$3&amp;"_"&amp;U$38,data!$I:$I)/1000</f>
        <v>468.30505468749999</v>
      </c>
      <c r="V40" s="7">
        <f>SUMIF(data!$A:$A,$H$2&amp;" "&amp;$F40&amp;" "&amp;$H$3&amp;"_"&amp;V$38,data!$I:$I)/1000</f>
        <v>457.74198437500002</v>
      </c>
      <c r="W40" s="7">
        <f>SUMIF(data!$A:$A,$H$2&amp;" "&amp;$F40&amp;" "&amp;$H$3&amp;"_"&amp;W$38,data!$I:$I)/1000</f>
        <v>450.10417187500002</v>
      </c>
      <c r="X40" s="7">
        <f>SUMIF(data!$A:$A,$H$2&amp;" "&amp;$F40&amp;" "&amp;$H$3&amp;"_"&amp;X$38,data!$I:$I)/1000</f>
        <v>427.2281015625</v>
      </c>
      <c r="Y40" s="7">
        <f>SUMIF(data!$A:$A,$H$2&amp;" "&amp;$F40&amp;" "&amp;$H$3&amp;"_"&amp;Y$38,data!$I:$I)/1000</f>
        <v>502.73144921875002</v>
      </c>
      <c r="Z40" s="7">
        <f>SUMIF(data!$A:$A,$H$2&amp;" "&amp;$F40&amp;" "&amp;$H$3&amp;"_"&amp;Z$38,data!$I:$I)/1000</f>
        <v>543.91496484375</v>
      </c>
      <c r="AA40" s="7">
        <f>SUMIF(data!$A:$A,$H$2&amp;" "&amp;$F40&amp;" "&amp;$H$3&amp;"_"&amp;AA$38,data!$I:$I)/1000</f>
        <v>651.08128124999996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43.533515625</v>
      </c>
      <c r="J41" s="7">
        <f>SUMIF(data!$A:$A,$H$2&amp;" "&amp;$F41&amp;" "&amp;$H$3&amp;"_"&amp;J$38,data!$I:$I)/1000</f>
        <v>48.879367675781253</v>
      </c>
      <c r="K41" s="7">
        <f>SUMIF(data!$A:$A,$H$2&amp;" "&amp;$F41&amp;" "&amp;$H$3&amp;"_"&amp;K$38,data!$I:$I)/1000</f>
        <v>82.437646484374994</v>
      </c>
      <c r="L41" s="7">
        <f>SUMIF(data!$A:$A,$H$2&amp;" "&amp;$F41&amp;" "&amp;$H$3&amp;"_"&amp;L$38,data!$I:$I)/1000</f>
        <v>84.946048828125001</v>
      </c>
      <c r="M41" s="7">
        <f>SUMIF(data!$A:$A,$H$2&amp;" "&amp;$F41&amp;" "&amp;$H$3&amp;"_"&amp;M$38,data!$I:$I)/1000</f>
        <v>155.03186328125</v>
      </c>
      <c r="N41" s="7">
        <f>SUMIF(data!$A:$A,$H$2&amp;" "&amp;$F41&amp;" "&amp;$H$3&amp;"_"&amp;N$38,data!$I:$I)/1000</f>
        <v>199.22161718749999</v>
      </c>
      <c r="O41" s="7">
        <f>SUMIF(data!$A:$A,$H$2&amp;" "&amp;$F41&amp;" "&amp;$H$3&amp;"_"&amp;O$38,data!$I:$I)/1000</f>
        <v>234.58674999999999</v>
      </c>
      <c r="P41" s="7">
        <f>SUMIF(data!$A:$A,$H$2&amp;" "&amp;$F41&amp;" "&amp;$H$3&amp;"_"&amp;P$38,data!$I:$I)/1000</f>
        <v>278.01380859375001</v>
      </c>
      <c r="Q41" s="7">
        <f>SUMIF(data!$A:$A,$H$2&amp;" "&amp;$F41&amp;" "&amp;$H$3&amp;"_"&amp;Q$38,data!$I:$I)/1000</f>
        <v>320.36221875000001</v>
      </c>
      <c r="R41" s="7">
        <f>SUMIF(data!$A:$A,$H$2&amp;" "&amp;$F41&amp;" "&amp;$H$3&amp;"_"&amp;R$38,data!$I:$I)/1000</f>
        <v>362.13455859375</v>
      </c>
      <c r="S41" s="7">
        <f>SUMIF(data!$A:$A,$H$2&amp;" "&amp;$F41&amp;" "&amp;$H$3&amp;"_"&amp;S$38,data!$I:$I)/1000</f>
        <v>353.77637890624999</v>
      </c>
      <c r="T41" s="7">
        <f>SUMIF(data!$A:$A,$H$2&amp;" "&amp;$F41&amp;" "&amp;$H$3&amp;"_"&amp;T$38,data!$I:$I)/1000</f>
        <v>348.59408593749998</v>
      </c>
      <c r="U41" s="7">
        <f>SUMIF(data!$A:$A,$H$2&amp;" "&amp;$F41&amp;" "&amp;$H$3&amp;"_"&amp;U$38,data!$I:$I)/1000</f>
        <v>341.86096093750001</v>
      </c>
      <c r="V41" s="7">
        <f>SUMIF(data!$A:$A,$H$2&amp;" "&amp;$F41&amp;" "&amp;$H$3&amp;"_"&amp;V$38,data!$I:$I)/1000</f>
        <v>336.23685937499999</v>
      </c>
      <c r="W41" s="7">
        <f>SUMIF(data!$A:$A,$H$2&amp;" "&amp;$F41&amp;" "&amp;$H$3&amp;"_"&amp;W$38,data!$I:$I)/1000</f>
        <v>333.10326562500001</v>
      </c>
      <c r="X41" s="7">
        <f>SUMIF(data!$A:$A,$H$2&amp;" "&amp;$F41&amp;" "&amp;$H$3&amp;"_"&amp;X$38,data!$I:$I)/1000</f>
        <v>313.97952343750001</v>
      </c>
      <c r="Y41" s="7">
        <f>SUMIF(data!$A:$A,$H$2&amp;" "&amp;$F41&amp;" "&amp;$H$3&amp;"_"&amp;Y$38,data!$I:$I)/1000</f>
        <v>361.95098046875</v>
      </c>
      <c r="Z41" s="7">
        <f>SUMIF(data!$A:$A,$H$2&amp;" "&amp;$F41&amp;" "&amp;$H$3&amp;"_"&amp;Z$38,data!$I:$I)/1000</f>
        <v>387.95493359375001</v>
      </c>
      <c r="AA41" s="7">
        <f>SUMIF(data!$A:$A,$H$2&amp;" "&amp;$F41&amp;" "&amp;$H$3&amp;"_"&amp;AA$38,data!$I:$I)/1000</f>
        <v>502.22884375000001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43.533515625</v>
      </c>
      <c r="J42" s="7">
        <f>SUMIF(data!$A:$A,$H$2&amp;" "&amp;$F42&amp;" "&amp;$H$3&amp;"_"&amp;J$38,data!$I:$I)/1000</f>
        <v>48.879367675781253</v>
      </c>
      <c r="K42" s="7">
        <f>SUMIF(data!$A:$A,$H$2&amp;" "&amp;$F42&amp;" "&amp;$H$3&amp;"_"&amp;K$38,data!$I:$I)/1000</f>
        <v>91.264503906249999</v>
      </c>
      <c r="L42" s="7">
        <f>SUMIF(data!$A:$A,$H$2&amp;" "&amp;$F42&amp;" "&amp;$H$3&amp;"_"&amp;L$38,data!$I:$I)/1000</f>
        <v>93.314628906249993</v>
      </c>
      <c r="M42" s="7">
        <f>SUMIF(data!$A:$A,$H$2&amp;" "&amp;$F42&amp;" "&amp;$H$3&amp;"_"&amp;M$38,data!$I:$I)/1000</f>
        <v>160.75811328124999</v>
      </c>
      <c r="N42" s="7">
        <f>SUMIF(data!$A:$A,$H$2&amp;" "&amp;$F42&amp;" "&amp;$H$3&amp;"_"&amp;N$38,data!$I:$I)/1000</f>
        <v>216.51610156250001</v>
      </c>
      <c r="O42" s="7">
        <f>SUMIF(data!$A:$A,$H$2&amp;" "&amp;$F42&amp;" "&amp;$H$3&amp;"_"&amp;O$38,data!$I:$I)/1000</f>
        <v>264.66817187499998</v>
      </c>
      <c r="P42" s="7">
        <f>SUMIF(data!$A:$A,$H$2&amp;" "&amp;$F42&amp;" "&amp;$H$3&amp;"_"&amp;P$38,data!$I:$I)/1000</f>
        <v>320.45760546874999</v>
      </c>
      <c r="Q42" s="7">
        <f>SUMIF(data!$A:$A,$H$2&amp;" "&amp;$F42&amp;" "&amp;$H$3&amp;"_"&amp;Q$38,data!$I:$I)/1000</f>
        <v>374.34934375</v>
      </c>
      <c r="R42" s="7">
        <f>SUMIF(data!$A:$A,$H$2&amp;" "&amp;$F42&amp;" "&amp;$H$3&amp;"_"&amp;R$38,data!$I:$I)/1000</f>
        <v>427.40462109374999</v>
      </c>
      <c r="S42" s="7">
        <f>SUMIF(data!$A:$A,$H$2&amp;" "&amp;$F42&amp;" "&amp;$H$3&amp;"_"&amp;S$38,data!$I:$I)/1000</f>
        <v>415.74581640625001</v>
      </c>
      <c r="T42" s="7">
        <f>SUMIF(data!$A:$A,$H$2&amp;" "&amp;$F42&amp;" "&amp;$H$3&amp;"_"&amp;T$38,data!$I:$I)/1000</f>
        <v>407.59014843749998</v>
      </c>
      <c r="U42" s="7">
        <f>SUMIF(data!$A:$A,$H$2&amp;" "&amp;$F42&amp;" "&amp;$H$3&amp;"_"&amp;U$38,data!$I:$I)/1000</f>
        <v>398.06111718749997</v>
      </c>
      <c r="V42" s="7">
        <f>SUMIF(data!$A:$A,$H$2&amp;" "&amp;$F42&amp;" "&amp;$H$3&amp;"_"&amp;V$38,data!$I:$I)/1000</f>
        <v>390.16079687500002</v>
      </c>
      <c r="W42" s="7">
        <f>SUMIF(data!$A:$A,$H$2&amp;" "&amp;$F42&amp;" "&amp;$H$3&amp;"_"&amp;W$38,data!$I:$I)/1000</f>
        <v>384.966515625</v>
      </c>
      <c r="X42" s="7">
        <f>SUMIF(data!$A:$A,$H$2&amp;" "&amp;$F42&amp;" "&amp;$H$3&amp;"_"&amp;X$38,data!$I:$I)/1000</f>
        <v>364.13872656249998</v>
      </c>
      <c r="Y42" s="7">
        <f>SUMIF(data!$A:$A,$H$2&amp;" "&amp;$F42&amp;" "&amp;$H$3&amp;"_"&amp;Y$38,data!$I:$I)/1000</f>
        <v>425.95085546874998</v>
      </c>
      <c r="Z42" s="7">
        <f>SUMIF(data!$A:$A,$H$2&amp;" "&amp;$F42&amp;" "&amp;$H$3&amp;"_"&amp;Z$38,data!$I:$I)/1000</f>
        <v>459.39952734374998</v>
      </c>
      <c r="AA42" s="7">
        <f>SUMIF(data!$A:$A,$H$2&amp;" "&amp;$F42&amp;" "&amp;$H$3&amp;"_"&amp;AA$38,data!$I:$I)/1000</f>
        <v>570.33581249999997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112.44716406249999</v>
      </c>
      <c r="K43" s="7">
        <f>SUMIF(data!$A:$A,$H$2&amp;" "&amp;$F43&amp;" "&amp;$H$3&amp;"_"&amp;K$38,data!$N:$N)/1000</f>
        <v>99.630482421875001</v>
      </c>
      <c r="L43" s="7">
        <f>SUMIF(data!$A:$A,$H$2&amp;" "&amp;$F43&amp;" "&amp;$H$3&amp;"_"&amp;L$38,data!$N:$N)/1000</f>
        <v>104.129380859375</v>
      </c>
      <c r="M43" s="7">
        <f>SUMIF(data!$A:$A,$H$2&amp;" "&amp;$F43&amp;" "&amp;$H$3&amp;"_"&amp;M$38,data!$N:$N)/1000</f>
        <v>141.33424902343751</v>
      </c>
      <c r="N43" s="7">
        <f>SUMIF(data!$A:$A,$H$2&amp;" "&amp;$F43&amp;" "&amp;$H$3&amp;"_"&amp;N$38,data!$N:$N)/1000</f>
        <v>159.84312499999999</v>
      </c>
      <c r="O43" s="7">
        <f>SUMIF(data!$A:$A,$H$2&amp;" "&amp;$F43&amp;" "&amp;$H$3&amp;"_"&amp;O$38,data!$N:$N)/1000</f>
        <v>203.7295</v>
      </c>
      <c r="P43" s="7">
        <f>SUMIF(data!$A:$A,$H$2&amp;" "&amp;$F43&amp;" "&amp;$H$3&amp;"_"&amp;P$38,data!$N:$N)/1000</f>
        <v>147.48935937499999</v>
      </c>
      <c r="Q43" s="7">
        <f>SUMIF(data!$A:$A,$H$2&amp;" "&amp;$F43&amp;" "&amp;$H$3&amp;"_"&amp;Q$38,data!$N:$N)/1000</f>
        <v>108.7829248046875</v>
      </c>
      <c r="R43" s="7">
        <f>SUMIF(data!$A:$A,$H$2&amp;" "&amp;$F43&amp;" "&amp;$H$3&amp;"_"&amp;R$38,data!$N:$N)/1000</f>
        <v>59.752367187499999</v>
      </c>
      <c r="S43" s="7">
        <f>SUMIF(data!$A:$A,$H$2&amp;" "&amp;$F43&amp;" "&amp;$H$3&amp;"_"&amp;S$38,data!$N:$N)/1000</f>
        <v>80.680279296875</v>
      </c>
      <c r="T43" s="7">
        <f>SUMIF(data!$A:$A,$H$2&amp;" "&amp;$F43&amp;" "&amp;$H$3&amp;"_"&amp;T$38,data!$N:$N)/1000</f>
        <v>141.95778906250001</v>
      </c>
      <c r="U43" s="7">
        <f>SUMIF(data!$A:$A,$H$2&amp;" "&amp;$F43&amp;" "&amp;$H$3&amp;"_"&amp;U$38,data!$N:$N)/1000</f>
        <v>149.54953125</v>
      </c>
      <c r="V43" s="7">
        <f>SUMIF(data!$A:$A,$H$2&amp;" "&amp;$F43&amp;" "&amp;$H$3&amp;"_"&amp;V$38,data!$N:$N)/1000</f>
        <v>100.93579687499999</v>
      </c>
      <c r="W43" s="7">
        <f>SUMIF(data!$A:$A,$H$2&amp;" "&amp;$F43&amp;" "&amp;$H$3&amp;"_"&amp;W$38,data!$N:$N)/1000</f>
        <v>67.020608398437503</v>
      </c>
      <c r="X43" s="7">
        <f>SUMIF(data!$A:$A,$H$2&amp;" "&amp;$F43&amp;" "&amp;$H$3&amp;"_"&amp;X$38,data!$N:$N)/1000</f>
        <v>24.6738828125</v>
      </c>
      <c r="Y43" s="7">
        <f>SUMIF(data!$A:$A,$H$2&amp;" "&amp;$F43&amp;" "&amp;$H$3&amp;"_"&amp;Y$38,data!$N:$N)/1000</f>
        <v>16.760083984375001</v>
      </c>
      <c r="Z43" s="7">
        <f>SUMIF(data!$A:$A,$H$2&amp;" "&amp;$F43&amp;" "&amp;$H$3&amp;"_"&amp;Z$38,data!$N:$N)/1000</f>
        <v>7.112265625</v>
      </c>
      <c r="AA43" s="7">
        <f>SUMIF(data!$A:$A,$H$2&amp;" "&amp;$F43&amp;" "&amp;$H$3&amp;"_"&amp;AA$38,data!$N:$N)/1000</f>
        <v>44.681671874999999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115.6230234375</v>
      </c>
      <c r="J44" s="7">
        <f>SUMIF(data!$A:$A,$H$2&amp;" "&amp;$F44&amp;" "&amp;$H$3&amp;"_"&amp;J$38,data!$H:$H)/1000</f>
        <v>135.40451562499999</v>
      </c>
      <c r="K44" s="7">
        <f>SUMIF(data!$A:$A,$H$2&amp;" "&amp;$F44&amp;" "&amp;$H$3&amp;"_"&amp;K$38,data!$H:$H)/1000</f>
        <v>161.90351171875</v>
      </c>
      <c r="L44" s="7">
        <f>SUMIF(data!$A:$A,$H$2&amp;" "&amp;$F44&amp;" "&amp;$H$3&amp;"_"&amp;L$38,data!$H:$H)/1000</f>
        <v>170.19971874999999</v>
      </c>
      <c r="M44" s="7">
        <f>SUMIF(data!$A:$A,$H$2&amp;" "&amp;$F44&amp;" "&amp;$H$3&amp;"_"&amp;M$38,data!$H:$H)/1000</f>
        <v>214.45866406249999</v>
      </c>
      <c r="N44" s="7">
        <f>SUMIF(data!$A:$A,$H$2&amp;" "&amp;$F44&amp;" "&amp;$H$3&amp;"_"&amp;N$38,data!$H:$H)/1000</f>
        <v>225.56944531249999</v>
      </c>
      <c r="O44" s="7">
        <f>SUMIF(data!$A:$A,$H$2&amp;" "&amp;$F44&amp;" "&amp;$H$3&amp;"_"&amp;O$38,data!$H:$H)/1000</f>
        <v>249.447953125</v>
      </c>
      <c r="P44" s="7">
        <f>SUMIF(data!$A:$A,$H$2&amp;" "&amp;$F44&amp;" "&amp;$H$3&amp;"_"&amp;P$38,data!$H:$H)/1000</f>
        <v>252.33430468750001</v>
      </c>
      <c r="Q44" s="7">
        <f>SUMIF(data!$A:$A,$H$2&amp;" "&amp;$F44&amp;" "&amp;$H$3&amp;"_"&amp;Q$38,data!$H:$H)/1000</f>
        <v>232.68307031250001</v>
      </c>
      <c r="R44" s="7">
        <f>SUMIF(data!$A:$A,$H$2&amp;" "&amp;$F44&amp;" "&amp;$H$3&amp;"_"&amp;R$38,data!$H:$H)/1000</f>
        <v>210.52453125</v>
      </c>
      <c r="S44" s="7">
        <f>SUMIF(data!$A:$A,$H$2&amp;" "&amp;$F44&amp;" "&amp;$H$3&amp;"_"&amp;S$38,data!$H:$H)/1000</f>
        <v>194.10414062500001</v>
      </c>
      <c r="T44" s="7">
        <f>SUMIF(data!$A:$A,$H$2&amp;" "&amp;$F44&amp;" "&amp;$H$3&amp;"_"&amp;T$38,data!$H:$H)/1000</f>
        <v>180.19468359375</v>
      </c>
      <c r="U44" s="7">
        <f>SUMIF(data!$A:$A,$H$2&amp;" "&amp;$F44&amp;" "&amp;$H$3&amp;"_"&amp;U$38,data!$H:$H)/1000</f>
        <v>156.10818359375</v>
      </c>
      <c r="V44" s="7">
        <f>SUMIF(data!$A:$A,$H$2&amp;" "&amp;$F44&amp;" "&amp;$H$3&amp;"_"&amp;V$38,data!$H:$H)/1000</f>
        <v>122.09759765625</v>
      </c>
      <c r="W44" s="7">
        <f>SUMIF(data!$A:$A,$H$2&amp;" "&amp;$F44&amp;" "&amp;$H$3&amp;"_"&amp;W$38,data!$H:$H)/1000</f>
        <v>148.58963671875</v>
      </c>
      <c r="X44" s="7">
        <f>SUMIF(data!$A:$A,$H$2&amp;" "&amp;$F44&amp;" "&amp;$H$3&amp;"_"&amp;X$38,data!$H:$H)/1000</f>
        <v>127.42740234375</v>
      </c>
      <c r="Y44" s="7">
        <f>SUMIF(data!$A:$A,$H$2&amp;" "&amp;$F44&amp;" "&amp;$H$3&amp;"_"&amp;Y$38,data!$H:$H)/1000</f>
        <v>101.135234375</v>
      </c>
      <c r="Z44" s="7">
        <f>SUMIF(data!$A:$A,$H$2&amp;" "&amp;$F44&amp;" "&amp;$H$3&amp;"_"&amp;Z$38,data!$H:$H)/1000</f>
        <v>76.003984375000002</v>
      </c>
      <c r="AA44" s="7">
        <f>SUMIF(data!$A:$A,$H$2&amp;" "&amp;$F44&amp;" "&amp;$H$3&amp;"_"&amp;AA$38,data!$H:$H)/1000</f>
        <v>61.726568359375001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35.743078125000011</v>
      </c>
      <c r="J45" s="8">
        <f t="shared" si="15"/>
        <v>25.922016113281245</v>
      </c>
      <c r="K45" s="8">
        <f t="shared" si="15"/>
        <v>28.991474609375018</v>
      </c>
      <c r="L45" s="8">
        <f t="shared" si="15"/>
        <v>27.244291015625009</v>
      </c>
      <c r="M45" s="8">
        <f t="shared" si="15"/>
        <v>87.633698242187535</v>
      </c>
      <c r="N45" s="8">
        <f t="shared" si="15"/>
        <v>150.78978125</v>
      </c>
      <c r="O45" s="8">
        <f t="shared" si="15"/>
        <v>218.94971875000002</v>
      </c>
      <c r="P45" s="8">
        <f t="shared" si="15"/>
        <v>215.61266015624997</v>
      </c>
      <c r="Q45" s="8">
        <f t="shared" si="15"/>
        <v>250.44919824218746</v>
      </c>
      <c r="R45" s="8">
        <f t="shared" si="15"/>
        <v>276.63245703125</v>
      </c>
      <c r="S45" s="8">
        <f t="shared" si="15"/>
        <v>302.32195507812503</v>
      </c>
      <c r="T45" s="8">
        <f t="shared" si="15"/>
        <v>369.35325390624996</v>
      </c>
      <c r="U45" s="8">
        <f t="shared" si="15"/>
        <v>391.50246484374998</v>
      </c>
      <c r="V45" s="8">
        <f t="shared" si="15"/>
        <v>368.99899609375001</v>
      </c>
      <c r="W45" s="8">
        <f t="shared" si="15"/>
        <v>303.3974873046875</v>
      </c>
      <c r="X45" s="8">
        <f t="shared" si="15"/>
        <v>261.38520703124993</v>
      </c>
      <c r="Y45" s="8">
        <f t="shared" si="15"/>
        <v>341.575705078125</v>
      </c>
      <c r="Z45" s="8">
        <f t="shared" si="15"/>
        <v>390.50780859374998</v>
      </c>
      <c r="AA45" s="8">
        <f t="shared" si="15"/>
        <v>553.29091601562493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38.6799296875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98.973078125000001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169.47329687499999</v>
      </c>
      <c r="V47" s="7">
        <f>SUMIF(data!$A:$A,$H$2&amp;" "&amp;$F47&amp;" "&amp;$H$3&amp;"_"&amp;V$38,data!$K:$K)/1000</f>
        <v>404.82096875000002</v>
      </c>
      <c r="W47" s="7">
        <f>SUMIF(data!$A:$A,$H$2&amp;" "&amp;$F47&amp;" "&amp;$H$3&amp;"_"&amp;W$38,data!$K:$K)/1000</f>
        <v>622.171875</v>
      </c>
      <c r="X47" s="7">
        <f>SUMIF(data!$A:$A,$H$2&amp;" "&amp;$F47&amp;" "&amp;$H$3&amp;"_"&amp;X$38,data!$K:$K)/1000</f>
        <v>845.9129375</v>
      </c>
      <c r="Y47" s="7">
        <f>SUMIF(data!$A:$A,$H$2&amp;" "&amp;$F47&amp;" "&amp;$H$3&amp;"_"&amp;Y$38,data!$K:$K)/1000</f>
        <v>831.95668750000004</v>
      </c>
      <c r="Z47" s="7">
        <f>SUMIF(data!$A:$A,$H$2&amp;" "&amp;$F47&amp;" "&amp;$H$3&amp;"_"&amp;Z$38,data!$K:$K)/1000</f>
        <v>918.04693750000001</v>
      </c>
      <c r="AA47" s="7">
        <f>SUMIF(data!$A:$A,$H$2&amp;" "&amp;$F47&amp;" "&amp;$H$3&amp;"_"&amp;AA$38,data!$K:$K)/1000</f>
        <v>923.6026875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830.67644069428627</v>
      </c>
      <c r="J48" s="8">
        <f>J39+J40+J43-J44+J46+J47+Load_ROC!F$5</f>
        <v>864.54962057530963</v>
      </c>
      <c r="K48" s="8">
        <f>K39+K40+K43-K44+K46+K47+Load_ROC!G$5</f>
        <v>916.94853943544024</v>
      </c>
      <c r="L48" s="8">
        <f>L39+L40+L43-L44+L46+L47+Load_ROC!H$5</f>
        <v>931.82556465052301</v>
      </c>
      <c r="M48" s="8">
        <f>M39+M40+M43-M44+M46+M47+Load_ROC!I$5</f>
        <v>1022.1621212793341</v>
      </c>
      <c r="N48" s="8">
        <f>N39+N40+N43-N44+N46+N47+Load_ROC!J$5</f>
        <v>1114.6231987546776</v>
      </c>
      <c r="O48" s="8">
        <f>O39+O40+O43-O44+O46+O47+Load_ROC!K$5</f>
        <v>1244.90379515631</v>
      </c>
      <c r="P48" s="8">
        <f>P39+P40+P43-P44+P46+P47+Load_ROC!L$5</f>
        <v>1233.1734343216476</v>
      </c>
      <c r="Q48" s="8">
        <f>Q39+Q40+Q43-Q44+Q46+Q47+Load_ROC!M$5</f>
        <v>1264.9013139018132</v>
      </c>
      <c r="R48" s="8">
        <f>R39+R40+R43-R44+R46+R47+Load_ROC!N$5</f>
        <v>1287.0934828026859</v>
      </c>
      <c r="S48" s="8">
        <f>S39+S40+S43-S44+S46+S47+Load_ROC!O$5</f>
        <v>1295.4170597318926</v>
      </c>
      <c r="T48" s="8">
        <f>T39+T40+T43-T44+T46+T47+Load_ROC!P$5</f>
        <v>1346.0226744946335</v>
      </c>
      <c r="U48" s="8">
        <f>U39+U40+U43-U44+U46+U47+Load_ROC!Q$5</f>
        <v>1519.9550255953409</v>
      </c>
      <c r="V48" s="8">
        <f>V39+V40+V43-V44+V46+V47+Load_ROC!R$5</f>
        <v>1716.8318656709803</v>
      </c>
      <c r="W48" s="8">
        <f>W39+W40+W43-W44+W46+W47+Load_ROC!S$5</f>
        <v>1861.3956901490485</v>
      </c>
      <c r="X48" s="8">
        <f>X39+X40+X43-X44+X46+X47+Load_ROC!T$5</f>
        <v>2124.1034982733968</v>
      </c>
      <c r="Y48" s="8">
        <f>Y39+Y40+Y43-Y44+Y46+Y47+Load_ROC!U$5</f>
        <v>2089.4074028676032</v>
      </c>
      <c r="Z48" s="8">
        <f>Z39+Z40+Z43-Z44+Z46+Z47+Load_ROC!V$5</f>
        <v>2219.427537080719</v>
      </c>
      <c r="AA48" s="8">
        <f>AA39+AA40+AA43-AA44+AA46+AA47+Load_ROC!W$5</f>
        <v>2370.4081184696233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830.67644069428627</v>
      </c>
      <c r="J49" s="8">
        <f>J39+J41+J43-J44+J46+J47+Load_ROC!F$5</f>
        <v>864.54962057530963</v>
      </c>
      <c r="K49" s="8">
        <f>K39+K41+K43-K44+K46+K47+Load_ROC!G$5</f>
        <v>898.82431873231519</v>
      </c>
      <c r="L49" s="8">
        <f>L39+L41+L43-L44+L46+L47+Load_ROC!H$5</f>
        <v>914.64232050989801</v>
      </c>
      <c r="M49" s="8">
        <f>M39+M41+M43-M44+M46+M47+Load_ROC!I$5</f>
        <v>994.22683221683405</v>
      </c>
      <c r="N49" s="8">
        <f>N39+N41+N43-N44+N46+N47+Load_ROC!J$5</f>
        <v>1063.9014175046773</v>
      </c>
      <c r="O49" s="8">
        <f>O39+O41+O43-O44+O46+O47+Load_ROC!K$5</f>
        <v>1168.85543578131</v>
      </c>
      <c r="P49" s="8">
        <f>P39+P41+P43-P44+P46+P47+Load_ROC!L$5</f>
        <v>1132.5869811966477</v>
      </c>
      <c r="Q49" s="8">
        <f>Q39+Q41+Q43-Q44+Q46+Q47+Load_ROC!M$5</f>
        <v>1141.4848451518133</v>
      </c>
      <c r="R49" s="8">
        <f>R39+R41+R43-R44+R46+R47+Load_ROC!N$5</f>
        <v>1141.3076390526858</v>
      </c>
      <c r="S49" s="8">
        <f>S39+S41+S43-S44+S46+S47+Load_ROC!O$5</f>
        <v>1156.6426534818925</v>
      </c>
      <c r="T49" s="8">
        <f>T39+T41+T43-T44+T46+T47+Load_ROC!P$5</f>
        <v>1213.5552682446335</v>
      </c>
      <c r="U49" s="8">
        <f>U39+U41+U43-U44+U46+U47+Load_ROC!Q$5</f>
        <v>1393.510931845341</v>
      </c>
      <c r="V49" s="8">
        <f>V39+V41+V43-V44+V46+V47+Load_ROC!R$5</f>
        <v>1595.3267406709801</v>
      </c>
      <c r="W49" s="8">
        <f>W39+W41+W43-W44+W46+W47+Load_ROC!S$5</f>
        <v>1744.3947838990487</v>
      </c>
      <c r="X49" s="8">
        <f>X39+X41+X43-X44+X46+X47+Load_ROC!T$5</f>
        <v>2010.8549201483966</v>
      </c>
      <c r="Y49" s="8">
        <f>Y39+Y41+Y43-Y44+Y46+Y47+Load_ROC!U$5</f>
        <v>1948.626934117603</v>
      </c>
      <c r="Z49" s="8">
        <f>Z39+Z41+Z43-Z44+Z46+Z47+Load_ROC!V$5</f>
        <v>2063.4675058307189</v>
      </c>
      <c r="AA49" s="8">
        <f>AA39+AA41+AA43-AA44+AA46+AA47+Load_ROC!W$5</f>
        <v>2221.5556809696236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830.67644069428627</v>
      </c>
      <c r="J50" s="8">
        <f>J39+J45+J46+J47+Load_ROC!F$5</f>
        <v>864.54962057530963</v>
      </c>
      <c r="K50" s="8">
        <f>K39+K45+K46+K47+Load_ROC!G$5</f>
        <v>907.65117615419035</v>
      </c>
      <c r="L50" s="8">
        <f>L39+L45+L46+L47+Load_ROC!H$5</f>
        <v>923.01090058802299</v>
      </c>
      <c r="M50" s="8">
        <f>M39+M45+M46+M47+Load_ROC!I$5</f>
        <v>999.9530822168341</v>
      </c>
      <c r="N50" s="8">
        <f>N39+N45+N46+N47+Load_ROC!J$5</f>
        <v>1081.1959018796774</v>
      </c>
      <c r="O50" s="8">
        <f>O39+O45+O46+O47+Load_ROC!K$5</f>
        <v>1198.9368576563102</v>
      </c>
      <c r="P50" s="8">
        <f>P39+P45+P46+P47+Load_ROC!L$5</f>
        <v>1175.0307780716475</v>
      </c>
      <c r="Q50" s="8">
        <f>Q39+Q45+Q46+Q47+Load_ROC!M$5</f>
        <v>1195.4719701518134</v>
      </c>
      <c r="R50" s="8">
        <f>R39+R45+R46+R47+Load_ROC!N$5</f>
        <v>1206.5777015526858</v>
      </c>
      <c r="S50" s="8">
        <f>S39+S45+S46+S47+Load_ROC!O$5</f>
        <v>1218.6120909818924</v>
      </c>
      <c r="T50" s="8">
        <f>T39+T45+T46+T47+Load_ROC!P$5</f>
        <v>1272.5513307446336</v>
      </c>
      <c r="U50" s="8">
        <f>U39+U45+U46+U47+Load_ROC!Q$5</f>
        <v>1449.711088095341</v>
      </c>
      <c r="V50" s="8">
        <f>V39+V45+V46+V47+Load_ROC!R$5</f>
        <v>1649.2506781709801</v>
      </c>
      <c r="W50" s="8">
        <f>W39+W45+W46+W47+Load_ROC!S$5</f>
        <v>1796.2580338990485</v>
      </c>
      <c r="X50" s="8">
        <f>X39+X45+X46+X47+Load_ROC!T$5</f>
        <v>2061.0141232733968</v>
      </c>
      <c r="Y50" s="8">
        <f>Y39+Y45+Y46+Y47+Load_ROC!U$5</f>
        <v>2012.626809117603</v>
      </c>
      <c r="Z50" s="8">
        <f>Z39+Z45+Z46+Z47+Load_ROC!V$5</f>
        <v>2134.9120995807189</v>
      </c>
      <c r="AA50" s="8">
        <f>AA39+AA45+AA46+AA47+Load_ROC!W$5</f>
        <v>2289.662649719623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43.533515625</v>
      </c>
      <c r="J53" s="7">
        <f>SUMIF(data!$A:$A,$H$2&amp;" "&amp;$F53&amp;" "&amp;$H$3&amp;"_"&amp;J$38,data!$I:$I)/1000</f>
        <v>48.879367675781253</v>
      </c>
      <c r="K53" s="7">
        <f>SUMIF(data!$A:$A,$H$2&amp;" "&amp;$F53&amp;" "&amp;$H$3&amp;"_"&amp;K$38,data!$I:$I)/1000</f>
        <v>100.5618671875</v>
      </c>
      <c r="L53" s="7">
        <f>SUMIF(data!$A:$A,$H$2&amp;" "&amp;$F53&amp;" "&amp;$H$3&amp;"_"&amp;L$38,data!$I:$I)/1000</f>
        <v>102.12929296874999</v>
      </c>
      <c r="M53" s="7">
        <f>SUMIF(data!$A:$A,$H$2&amp;" "&amp;$F53&amp;" "&amp;$H$3&amp;"_"&amp;M$38,data!$I:$I)/1000</f>
        <v>182.96715234375</v>
      </c>
      <c r="N53" s="7">
        <f>SUMIF(data!$A:$A,$H$2&amp;" "&amp;$F53&amp;" "&amp;$H$3&amp;"_"&amp;N$38,data!$I:$I)/1000</f>
        <v>249.94339843750001</v>
      </c>
      <c r="O53" s="7">
        <f>SUMIF(data!$A:$A,$H$2&amp;" "&amp;$F53&amp;" "&amp;$H$3&amp;"_"&amp;O$38,data!$I:$I)/1000</f>
        <v>310.63510937500001</v>
      </c>
      <c r="P53" s="7">
        <f>SUMIF(data!$A:$A,$H$2&amp;" "&amp;$F53&amp;" "&amp;$H$3&amp;"_"&amp;P$38,data!$I:$I)/1000</f>
        <v>378.60026171875001</v>
      </c>
      <c r="Q53" s="7">
        <f>SUMIF(data!$A:$A,$H$2&amp;" "&amp;$F53&amp;" "&amp;$H$3&amp;"_"&amp;Q$38,data!$I:$I)/1000</f>
        <v>443.77868749999999</v>
      </c>
      <c r="R53" s="7">
        <f>SUMIF(data!$A:$A,$H$2&amp;" "&amp;$F53&amp;" "&amp;$H$3&amp;"_"&amp;R$38,data!$I:$I)/1000</f>
        <v>507.92040234375003</v>
      </c>
      <c r="S53" s="7">
        <f>SUMIF(data!$A:$A,$H$2&amp;" "&amp;$F53&amp;" "&amp;$H$3&amp;"_"&amp;S$38,data!$I:$I)/1000</f>
        <v>492.55078515625002</v>
      </c>
      <c r="T53" s="7">
        <f>SUMIF(data!$A:$A,$H$2&amp;" "&amp;$F53&amp;" "&amp;$H$3&amp;"_"&amp;T$38,data!$I:$I)/1000</f>
        <v>481.06149218749999</v>
      </c>
      <c r="U53" s="7">
        <f>SUMIF(data!$A:$A,$H$2&amp;" "&amp;$F53&amp;" "&amp;$H$3&amp;"_"&amp;U$38,data!$I:$I)/1000</f>
        <v>468.30505468749999</v>
      </c>
      <c r="V53" s="7">
        <f>SUMIF(data!$A:$A,$H$2&amp;" "&amp;$F53&amp;" "&amp;$H$3&amp;"_"&amp;V$38,data!$I:$I)/1000</f>
        <v>457.74198437500002</v>
      </c>
      <c r="W53" s="7">
        <f>SUMIF(data!$A:$A,$H$2&amp;" "&amp;$F53&amp;" "&amp;$H$3&amp;"_"&amp;W$38,data!$I:$I)/1000</f>
        <v>450.10417187500002</v>
      </c>
      <c r="X53" s="7">
        <f>SUMIF(data!$A:$A,$H$2&amp;" "&amp;$F53&amp;" "&amp;$H$3&amp;"_"&amp;X$38,data!$I:$I)/1000</f>
        <v>427.2281015625</v>
      </c>
      <c r="Y53" s="7">
        <f>SUMIF(data!$A:$A,$H$2&amp;" "&amp;$F53&amp;" "&amp;$H$3&amp;"_"&amp;Y$38,data!$I:$I)/1000</f>
        <v>502.73144921875002</v>
      </c>
      <c r="Z53" s="7">
        <f>SUMIF(data!$A:$A,$H$2&amp;" "&amp;$F53&amp;" "&amp;$H$3&amp;"_"&amp;Z$38,data!$I:$I)/1000</f>
        <v>543.91496484375</v>
      </c>
      <c r="AA53" s="7">
        <f>SUMIF(data!$A:$A,$H$2&amp;" "&amp;$F53&amp;" "&amp;$H$3&amp;"_"&amp;AA$38,data!$I:$I)/1000</f>
        <v>651.08128124999996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43.533515625</v>
      </c>
      <c r="J54" s="7">
        <f>SUMIF(data!$A:$A,$H$2&amp;" "&amp;$F54&amp;" "&amp;$H$3&amp;"_"&amp;J$38,data!$I:$I)/1000</f>
        <v>48.879367675781253</v>
      </c>
      <c r="K54" s="7">
        <f>SUMIF(data!$A:$A,$H$2&amp;" "&amp;$F54&amp;" "&amp;$H$3&amp;"_"&amp;K$38,data!$I:$I)/1000</f>
        <v>82.437646484374994</v>
      </c>
      <c r="L54" s="7">
        <f>SUMIF(data!$A:$A,$H$2&amp;" "&amp;$F54&amp;" "&amp;$H$3&amp;"_"&amp;L$38,data!$I:$I)/1000</f>
        <v>84.946048828125001</v>
      </c>
      <c r="M54" s="7">
        <f>SUMIF(data!$A:$A,$H$2&amp;" "&amp;$F54&amp;" "&amp;$H$3&amp;"_"&amp;M$38,data!$I:$I)/1000</f>
        <v>155.03186328125</v>
      </c>
      <c r="N54" s="7">
        <f>SUMIF(data!$A:$A,$H$2&amp;" "&amp;$F54&amp;" "&amp;$H$3&amp;"_"&amp;N$38,data!$I:$I)/1000</f>
        <v>199.22161718749999</v>
      </c>
      <c r="O54" s="7">
        <f>SUMIF(data!$A:$A,$H$2&amp;" "&amp;$F54&amp;" "&amp;$H$3&amp;"_"&amp;O$38,data!$I:$I)/1000</f>
        <v>234.58674999999999</v>
      </c>
      <c r="P54" s="7">
        <f>SUMIF(data!$A:$A,$H$2&amp;" "&amp;$F54&amp;" "&amp;$H$3&amp;"_"&amp;P$38,data!$I:$I)/1000</f>
        <v>278.01380859375001</v>
      </c>
      <c r="Q54" s="7">
        <f>SUMIF(data!$A:$A,$H$2&amp;" "&amp;$F54&amp;" "&amp;$H$3&amp;"_"&amp;Q$38,data!$I:$I)/1000</f>
        <v>320.36221875000001</v>
      </c>
      <c r="R54" s="7">
        <f>SUMIF(data!$A:$A,$H$2&amp;" "&amp;$F54&amp;" "&amp;$H$3&amp;"_"&amp;R$38,data!$I:$I)/1000</f>
        <v>362.13455859375</v>
      </c>
      <c r="S54" s="7">
        <f>SUMIF(data!$A:$A,$H$2&amp;" "&amp;$F54&amp;" "&amp;$H$3&amp;"_"&amp;S$38,data!$I:$I)/1000</f>
        <v>353.77637890624999</v>
      </c>
      <c r="T54" s="7">
        <f>SUMIF(data!$A:$A,$H$2&amp;" "&amp;$F54&amp;" "&amp;$H$3&amp;"_"&amp;T$38,data!$I:$I)/1000</f>
        <v>348.59408593749998</v>
      </c>
      <c r="U54" s="7">
        <f>SUMIF(data!$A:$A,$H$2&amp;" "&amp;$F54&amp;" "&amp;$H$3&amp;"_"&amp;U$38,data!$I:$I)/1000</f>
        <v>341.86096093750001</v>
      </c>
      <c r="V54" s="7">
        <f>SUMIF(data!$A:$A,$H$2&amp;" "&amp;$F54&amp;" "&amp;$H$3&amp;"_"&amp;V$38,data!$I:$I)/1000</f>
        <v>336.23685937499999</v>
      </c>
      <c r="W54" s="7">
        <f>SUMIF(data!$A:$A,$H$2&amp;" "&amp;$F54&amp;" "&amp;$H$3&amp;"_"&amp;W$38,data!$I:$I)/1000</f>
        <v>333.10326562500001</v>
      </c>
      <c r="X54" s="7">
        <f>SUMIF(data!$A:$A,$H$2&amp;" "&amp;$F54&amp;" "&amp;$H$3&amp;"_"&amp;X$38,data!$I:$I)/1000</f>
        <v>313.97952343750001</v>
      </c>
      <c r="Y54" s="7">
        <f>SUMIF(data!$A:$A,$H$2&amp;" "&amp;$F54&amp;" "&amp;$H$3&amp;"_"&amp;Y$38,data!$I:$I)/1000</f>
        <v>361.95098046875</v>
      </c>
      <c r="Z54" s="7">
        <f>SUMIF(data!$A:$A,$H$2&amp;" "&amp;$F54&amp;" "&amp;$H$3&amp;"_"&amp;Z$38,data!$I:$I)/1000</f>
        <v>387.95493359375001</v>
      </c>
      <c r="AA54" s="7">
        <f>SUMIF(data!$A:$A,$H$2&amp;" "&amp;$F54&amp;" "&amp;$H$3&amp;"_"&amp;AA$38,data!$I:$I)/1000</f>
        <v>502.22884375000001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43.533515625</v>
      </c>
      <c r="J55" s="7">
        <f>SUMIF(data!$A:$A,$H$2&amp;" "&amp;$F55&amp;" "&amp;$H$3&amp;"_"&amp;J$38,data!$I:$I)/1000</f>
        <v>48.879367675781253</v>
      </c>
      <c r="K55" s="7">
        <f>SUMIF(data!$A:$A,$H$2&amp;" "&amp;$F55&amp;" "&amp;$H$3&amp;"_"&amp;K$38,data!$I:$I)/1000</f>
        <v>91.264503906249999</v>
      </c>
      <c r="L55" s="7">
        <f>SUMIF(data!$A:$A,$H$2&amp;" "&amp;$F55&amp;" "&amp;$H$3&amp;"_"&amp;L$38,data!$I:$I)/1000</f>
        <v>93.314628906249993</v>
      </c>
      <c r="M55" s="7">
        <f>SUMIF(data!$A:$A,$H$2&amp;" "&amp;$F55&amp;" "&amp;$H$3&amp;"_"&amp;M$38,data!$I:$I)/1000</f>
        <v>160.75811328124999</v>
      </c>
      <c r="N55" s="7">
        <f>SUMIF(data!$A:$A,$H$2&amp;" "&amp;$F55&amp;" "&amp;$H$3&amp;"_"&amp;N$38,data!$I:$I)/1000</f>
        <v>216.51610156250001</v>
      </c>
      <c r="O55" s="7">
        <f>SUMIF(data!$A:$A,$H$2&amp;" "&amp;$F55&amp;" "&amp;$H$3&amp;"_"&amp;O$38,data!$I:$I)/1000</f>
        <v>264.66817187499998</v>
      </c>
      <c r="P55" s="7">
        <f>SUMIF(data!$A:$A,$H$2&amp;" "&amp;$F55&amp;" "&amp;$H$3&amp;"_"&amp;P$38,data!$I:$I)/1000</f>
        <v>320.45760546874999</v>
      </c>
      <c r="Q55" s="7">
        <f>SUMIF(data!$A:$A,$H$2&amp;" "&amp;$F55&amp;" "&amp;$H$3&amp;"_"&amp;Q$38,data!$I:$I)/1000</f>
        <v>374.34934375</v>
      </c>
      <c r="R55" s="7">
        <f>SUMIF(data!$A:$A,$H$2&amp;" "&amp;$F55&amp;" "&amp;$H$3&amp;"_"&amp;R$38,data!$I:$I)/1000</f>
        <v>427.40462109374999</v>
      </c>
      <c r="S55" s="7">
        <f>SUMIF(data!$A:$A,$H$2&amp;" "&amp;$F55&amp;" "&amp;$H$3&amp;"_"&amp;S$38,data!$I:$I)/1000</f>
        <v>415.74581640625001</v>
      </c>
      <c r="T55" s="7">
        <f>SUMIF(data!$A:$A,$H$2&amp;" "&amp;$F55&amp;" "&amp;$H$3&amp;"_"&amp;T$38,data!$I:$I)/1000</f>
        <v>407.59014843749998</v>
      </c>
      <c r="U55" s="7">
        <f>SUMIF(data!$A:$A,$H$2&amp;" "&amp;$F55&amp;" "&amp;$H$3&amp;"_"&amp;U$38,data!$I:$I)/1000</f>
        <v>398.06111718749997</v>
      </c>
      <c r="V55" s="7">
        <f>SUMIF(data!$A:$A,$H$2&amp;" "&amp;$F55&amp;" "&amp;$H$3&amp;"_"&amp;V$38,data!$I:$I)/1000</f>
        <v>390.16079687500002</v>
      </c>
      <c r="W55" s="7">
        <f>SUMIF(data!$A:$A,$H$2&amp;" "&amp;$F55&amp;" "&amp;$H$3&amp;"_"&amp;W$38,data!$I:$I)/1000</f>
        <v>384.966515625</v>
      </c>
      <c r="X55" s="7">
        <f>SUMIF(data!$A:$A,$H$2&amp;" "&amp;$F55&amp;" "&amp;$H$3&amp;"_"&amp;X$38,data!$I:$I)/1000</f>
        <v>364.13872656249998</v>
      </c>
      <c r="Y55" s="7">
        <f>SUMIF(data!$A:$A,$H$2&amp;" "&amp;$F55&amp;" "&amp;$H$3&amp;"_"&amp;Y$38,data!$I:$I)/1000</f>
        <v>425.95085546874998</v>
      </c>
      <c r="Z55" s="7">
        <f>SUMIF(data!$A:$A,$H$2&amp;" "&amp;$F55&amp;" "&amp;$H$3&amp;"_"&amp;Z$38,data!$I:$I)/1000</f>
        <v>459.39952734374998</v>
      </c>
      <c r="AA55" s="7">
        <f>SUMIF(data!$A:$A,$H$2&amp;" "&amp;$F55&amp;" "&amp;$H$3&amp;"_"&amp;AA$38,data!$I:$I)/1000</f>
        <v>570.33581249999997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112.44716406249999</v>
      </c>
      <c r="K56" s="7">
        <f>SUMIF(data!$A:$A,$H$2&amp;" "&amp;$F56&amp;" "&amp;$H$3&amp;"_"&amp;K$38,data!$N:$N)/1000</f>
        <v>99.630482421875001</v>
      </c>
      <c r="L56" s="7">
        <f>SUMIF(data!$A:$A,$H$2&amp;" "&amp;$F56&amp;" "&amp;$H$3&amp;"_"&amp;L$38,data!$N:$N)/1000</f>
        <v>104.129380859375</v>
      </c>
      <c r="M56" s="7">
        <f>SUMIF(data!$A:$A,$H$2&amp;" "&amp;$F56&amp;" "&amp;$H$3&amp;"_"&amp;M$38,data!$N:$N)/1000</f>
        <v>141.33424902343751</v>
      </c>
      <c r="N56" s="7">
        <f>SUMIF(data!$A:$A,$H$2&amp;" "&amp;$F56&amp;" "&amp;$H$3&amp;"_"&amp;N$38,data!$N:$N)/1000</f>
        <v>173.65975390624999</v>
      </c>
      <c r="O56" s="7">
        <f>SUMIF(data!$A:$A,$H$2&amp;" "&amp;$F56&amp;" "&amp;$H$3&amp;"_"&amp;O$38,data!$N:$N)/1000</f>
        <v>208.67573437499999</v>
      </c>
      <c r="P56" s="7">
        <f>SUMIF(data!$A:$A,$H$2&amp;" "&amp;$F56&amp;" "&amp;$H$3&amp;"_"&amp;P$38,data!$N:$N)/1000</f>
        <v>158.01695898437501</v>
      </c>
      <c r="Q56" s="7">
        <f>SUMIF(data!$A:$A,$H$2&amp;" "&amp;$F56&amp;" "&amp;$H$3&amp;"_"&amp;Q$38,data!$N:$N)/1000</f>
        <v>111.2467421875</v>
      </c>
      <c r="R56" s="7">
        <f>SUMIF(data!$A:$A,$H$2&amp;" "&amp;$F56&amp;" "&amp;$H$3&amp;"_"&amp;R$38,data!$N:$N)/1000</f>
        <v>68.04750390625</v>
      </c>
      <c r="S56" s="7">
        <f>SUMIF(data!$A:$A,$H$2&amp;" "&amp;$F56&amp;" "&amp;$H$3&amp;"_"&amp;S$38,data!$N:$N)/1000</f>
        <v>72.551503906250005</v>
      </c>
      <c r="T56" s="7">
        <f>SUMIF(data!$A:$A,$H$2&amp;" "&amp;$F56&amp;" "&amp;$H$3&amp;"_"&amp;T$38,data!$N:$N)/1000</f>
        <v>86.043050781250003</v>
      </c>
      <c r="U56" s="7">
        <f>SUMIF(data!$A:$A,$H$2&amp;" "&amp;$F56&amp;" "&amp;$H$3&amp;"_"&amp;U$38,data!$N:$N)/1000</f>
        <v>111.54313357543946</v>
      </c>
      <c r="V56" s="7">
        <f>SUMIF(data!$A:$A,$H$2&amp;" "&amp;$F56&amp;" "&amp;$H$3&amp;"_"&amp;V$38,data!$N:$N)/1000</f>
        <v>114.106322265625</v>
      </c>
      <c r="W56" s="7">
        <f>SUMIF(data!$A:$A,$H$2&amp;" "&amp;$F56&amp;" "&amp;$H$3&amp;"_"&amp;W$38,data!$N:$N)/1000</f>
        <v>144.98547265625001</v>
      </c>
      <c r="X56" s="7">
        <f>SUMIF(data!$A:$A,$H$2&amp;" "&amp;$F56&amp;" "&amp;$H$3&amp;"_"&amp;X$38,data!$N:$N)/1000</f>
        <v>203.03396875000001</v>
      </c>
      <c r="Y56" s="7">
        <f>SUMIF(data!$A:$A,$H$2&amp;" "&amp;$F56&amp;" "&amp;$H$3&amp;"_"&amp;Y$38,data!$N:$N)/1000</f>
        <v>188.09575781250001</v>
      </c>
      <c r="Z56" s="7">
        <f>SUMIF(data!$A:$A,$H$2&amp;" "&amp;$F56&amp;" "&amp;$H$3&amp;"_"&amp;Z$38,data!$N:$N)/1000</f>
        <v>216.94662500000001</v>
      </c>
      <c r="AA56" s="7">
        <f>SUMIF(data!$A:$A,$H$2&amp;" "&amp;$F56&amp;" "&amp;$H$3&amp;"_"&amp;AA$38,data!$N:$N)/1000</f>
        <v>264.838171875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115.6230234375</v>
      </c>
      <c r="J57" s="7">
        <f>SUMIF(data!$A:$A,$H$2&amp;" "&amp;$F57&amp;" "&amp;$H$3&amp;"_"&amp;J$38,data!$H:$H)/1000</f>
        <v>135.40451562499999</v>
      </c>
      <c r="K57" s="7">
        <f>SUMIF(data!$A:$A,$H$2&amp;" "&amp;$F57&amp;" "&amp;$H$3&amp;"_"&amp;K$38,data!$H:$H)/1000</f>
        <v>161.90351171875</v>
      </c>
      <c r="L57" s="7">
        <f>SUMIF(data!$A:$A,$H$2&amp;" "&amp;$F57&amp;" "&amp;$H$3&amp;"_"&amp;L$38,data!$H:$H)/1000</f>
        <v>170.19971874999999</v>
      </c>
      <c r="M57" s="7">
        <f>SUMIF(data!$A:$A,$H$2&amp;" "&amp;$F57&amp;" "&amp;$H$3&amp;"_"&amp;M$38,data!$H:$H)/1000</f>
        <v>214.45866406249999</v>
      </c>
      <c r="N57" s="7">
        <f>SUMIF(data!$A:$A,$H$2&amp;" "&amp;$F57&amp;" "&amp;$H$3&amp;"_"&amp;N$38,data!$H:$H)/1000</f>
        <v>240.31957031249999</v>
      </c>
      <c r="O57" s="7">
        <f>SUMIF(data!$A:$A,$H$2&amp;" "&amp;$F57&amp;" "&amp;$H$3&amp;"_"&amp;O$38,data!$H:$H)/1000</f>
        <v>258.8660625</v>
      </c>
      <c r="P57" s="7">
        <f>SUMIF(data!$A:$A,$H$2&amp;" "&amp;$F57&amp;" "&amp;$H$3&amp;"_"&amp;P$38,data!$H:$H)/1000</f>
        <v>265.84714843749998</v>
      </c>
      <c r="Q57" s="7">
        <f>SUMIF(data!$A:$A,$H$2&amp;" "&amp;$F57&amp;" "&amp;$H$3&amp;"_"&amp;Q$38,data!$H:$H)/1000</f>
        <v>276.87330468750002</v>
      </c>
      <c r="R57" s="7">
        <f>SUMIF(data!$A:$A,$H$2&amp;" "&amp;$F57&amp;" "&amp;$H$3&amp;"_"&amp;R$38,data!$H:$H)/1000</f>
        <v>292.0150625</v>
      </c>
      <c r="S57" s="7">
        <f>SUMIF(data!$A:$A,$H$2&amp;" "&amp;$F57&amp;" "&amp;$H$3&amp;"_"&amp;S$38,data!$H:$H)/1000</f>
        <v>303.02076562500002</v>
      </c>
      <c r="T57" s="7">
        <f>SUMIF(data!$A:$A,$H$2&amp;" "&amp;$F57&amp;" "&amp;$H$3&amp;"_"&amp;T$38,data!$H:$H)/1000</f>
        <v>316.71423437499999</v>
      </c>
      <c r="U57" s="7">
        <f>SUMIF(data!$A:$A,$H$2&amp;" "&amp;$F57&amp;" "&amp;$H$3&amp;"_"&amp;U$38,data!$H:$H)/1000</f>
        <v>326.35728125000003</v>
      </c>
      <c r="V57" s="7">
        <f>SUMIF(data!$A:$A,$H$2&amp;" "&amp;$F57&amp;" "&amp;$H$3&amp;"_"&amp;V$38,data!$H:$H)/1000</f>
        <v>326.56735937500002</v>
      </c>
      <c r="W57" s="7">
        <f>SUMIF(data!$A:$A,$H$2&amp;" "&amp;$F57&amp;" "&amp;$H$3&amp;"_"&amp;W$38,data!$H:$H)/1000</f>
        <v>344.40296875000001</v>
      </c>
      <c r="X57" s="7">
        <f>SUMIF(data!$A:$A,$H$2&amp;" "&amp;$F57&amp;" "&amp;$H$3&amp;"_"&amp;X$38,data!$H:$H)/1000</f>
        <v>355.80289843750001</v>
      </c>
      <c r="Y57" s="7">
        <f>SUMIF(data!$A:$A,$H$2&amp;" "&amp;$F57&amp;" "&amp;$H$3&amp;"_"&amp;Y$38,data!$H:$H)/1000</f>
        <v>359.06932812500003</v>
      </c>
      <c r="Z57" s="7">
        <f>SUMIF(data!$A:$A,$H$2&amp;" "&amp;$F57&amp;" "&amp;$H$3&amp;"_"&amp;Z$38,data!$H:$H)/1000</f>
        <v>370.847109375</v>
      </c>
      <c r="AA57" s="7">
        <f>SUMIF(data!$A:$A,$H$2&amp;" "&amp;$F57&amp;" "&amp;$H$3&amp;"_"&amp;AA$38,data!$H:$H)/1000</f>
        <v>383.03928124999999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35.743078125000011</v>
      </c>
      <c r="J58" s="8">
        <f t="shared" ref="J58" si="17">SUM(J55:J56)-J57</f>
        <v>25.922016113281245</v>
      </c>
      <c r="K58" s="8">
        <f t="shared" ref="K58:AA58" si="18">SUM(K55:K56)-K57</f>
        <v>28.991474609375018</v>
      </c>
      <c r="L58" s="8">
        <f t="shared" si="18"/>
        <v>27.244291015625009</v>
      </c>
      <c r="M58" s="8">
        <f t="shared" si="18"/>
        <v>87.633698242187535</v>
      </c>
      <c r="N58" s="8">
        <f t="shared" si="18"/>
        <v>149.85628515625001</v>
      </c>
      <c r="O58" s="8">
        <f t="shared" si="18"/>
        <v>214.47784374999998</v>
      </c>
      <c r="P58" s="8">
        <f t="shared" si="18"/>
        <v>212.62741601562504</v>
      </c>
      <c r="Q58" s="8">
        <f t="shared" si="18"/>
        <v>208.72278124999997</v>
      </c>
      <c r="R58" s="8">
        <f t="shared" si="18"/>
        <v>203.43706250000002</v>
      </c>
      <c r="S58" s="8">
        <f t="shared" si="18"/>
        <v>185.27655468749998</v>
      </c>
      <c r="T58" s="8">
        <f t="shared" si="18"/>
        <v>176.91896484374996</v>
      </c>
      <c r="U58" s="8">
        <f t="shared" si="18"/>
        <v>183.24696951293942</v>
      </c>
      <c r="V58" s="8">
        <f t="shared" si="18"/>
        <v>177.699759765625</v>
      </c>
      <c r="W58" s="8">
        <f t="shared" si="18"/>
        <v>185.54901953125</v>
      </c>
      <c r="X58" s="8">
        <f t="shared" si="18"/>
        <v>211.36979687499996</v>
      </c>
      <c r="Y58" s="8">
        <f t="shared" si="18"/>
        <v>254.97728515624993</v>
      </c>
      <c r="Z58" s="8">
        <f t="shared" si="18"/>
        <v>305.49904296874996</v>
      </c>
      <c r="AA58" s="8">
        <f t="shared" si="18"/>
        <v>452.13470312499993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38.6799296875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98.973078125000001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830.67644069428627</v>
      </c>
      <c r="J61" s="8">
        <f>J52+J53+J56-J57+J59+J60+Load_ROC!F$5</f>
        <v>864.54962057530963</v>
      </c>
      <c r="K61" s="8">
        <f>K52+K53+K56-K57+K59+K60+Load_ROC!G$5</f>
        <v>916.94853943544024</v>
      </c>
      <c r="L61" s="8">
        <f>L52+L53+L56-L57+L59+L60+Load_ROC!H$5</f>
        <v>931.82556465052301</v>
      </c>
      <c r="M61" s="8">
        <f>M52+M53+M56-M57+M59+M60+Load_ROC!I$5</f>
        <v>1022.1621212793341</v>
      </c>
      <c r="N61" s="8">
        <f>N52+N53+N56-N57+N59+N60+Load_ROC!J$5</f>
        <v>1113.6897026609274</v>
      </c>
      <c r="O61" s="8">
        <f>O52+O53+O56-O57+O59+O60+Load_ROC!K$5</f>
        <v>1240.4319201563103</v>
      </c>
      <c r="P61" s="8">
        <f>P52+P53+P56-P57+P59+P60+Load_ROC!L$5</f>
        <v>1230.1881901810225</v>
      </c>
      <c r="Q61" s="8">
        <f>Q52+Q53+Q56-Q57+Q59+Q60+Load_ROC!M$5</f>
        <v>1260.6235844096257</v>
      </c>
      <c r="R61" s="8">
        <f>R52+R53+R56-R57+R59+R60+Load_ROC!N$5</f>
        <v>1289.0242757714359</v>
      </c>
      <c r="S61" s="8">
        <f>S52+S53+S56-S57+S59+S60+Load_ROC!O$5</f>
        <v>1291.7872843412674</v>
      </c>
      <c r="T61" s="8">
        <f>T52+T53+T56-T57+T59+T60+Load_ROC!P$5</f>
        <v>1305.7462291821334</v>
      </c>
      <c r="U61" s="8">
        <f>U52+U53+U56-U57+U59+U60+Load_ROC!Q$5</f>
        <v>1333.0099833895306</v>
      </c>
      <c r="V61" s="8">
        <f>V52+V53+V56-V57+V59+V60+Load_ROC!R$5</f>
        <v>1350.126035592855</v>
      </c>
      <c r="W61" s="8">
        <f>W52+W53+W56-W57+W59+W60+Load_ROC!S$5</f>
        <v>1386.4544723756112</v>
      </c>
      <c r="X61" s="8">
        <f>X52+X53+X56-X57+X59+X60+Load_ROC!T$5</f>
        <v>1533.3530568671467</v>
      </c>
      <c r="Y61" s="8">
        <f>Y52+Y53+Y56-Y57+Y59+Y60+Load_ROC!U$5</f>
        <v>1514.8450298207281</v>
      </c>
      <c r="Z61" s="8">
        <f>Z52+Z53+Z56-Z57+Z59+Z60+Load_ROC!V$5</f>
        <v>1599.335615205719</v>
      </c>
      <c r="AA61" s="8">
        <f>AA52+AA53+AA56-AA57+AA59+AA60+Load_ROC!W$5</f>
        <v>1767.4458899539982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830.67644069428627</v>
      </c>
      <c r="J62" s="8">
        <f>J52+J54+J56-J57+J59+J60+Load_ROC!F$5</f>
        <v>864.54962057530963</v>
      </c>
      <c r="K62" s="8">
        <f>K52+K54+K56-K57+K59+K60+Load_ROC!G$5</f>
        <v>898.82431873231519</v>
      </c>
      <c r="L62" s="8">
        <f>L52+L54+L56-L57+L59+L60+Load_ROC!H$5</f>
        <v>914.64232050989801</v>
      </c>
      <c r="M62" s="8">
        <f>M52+M54+M56-M57+M59+M60+Load_ROC!I$5</f>
        <v>994.22683221683405</v>
      </c>
      <c r="N62" s="8">
        <f>N52+N54+N56-N57+N59+N60+Load_ROC!J$5</f>
        <v>1062.9679214109274</v>
      </c>
      <c r="O62" s="8">
        <f>O52+O54+O56-O57+O59+O60+Load_ROC!K$5</f>
        <v>1164.3835607813103</v>
      </c>
      <c r="P62" s="8">
        <f>P52+P54+P56-P57+P59+P60+Load_ROC!L$5</f>
        <v>1129.6017370560226</v>
      </c>
      <c r="Q62" s="8">
        <f>Q52+Q54+Q56-Q57+Q59+Q60+Load_ROC!M$5</f>
        <v>1137.2071156596257</v>
      </c>
      <c r="R62" s="8">
        <f>R52+R54+R56-R57+R59+R60+Load_ROC!N$5</f>
        <v>1143.2384320214358</v>
      </c>
      <c r="S62" s="8">
        <f>S52+S54+S56-S57+S59+S60+Load_ROC!O$5</f>
        <v>1153.0128780912673</v>
      </c>
      <c r="T62" s="8">
        <f>T52+T54+T56-T57+T59+T60+Load_ROC!P$5</f>
        <v>1173.2788229321336</v>
      </c>
      <c r="U62" s="8">
        <f>U52+U54+U56-U57+U59+U60+Load_ROC!Q$5</f>
        <v>1206.5658896395307</v>
      </c>
      <c r="V62" s="8">
        <f>V52+V54+V56-V57+V59+V60+Load_ROC!R$5</f>
        <v>1228.6209105928551</v>
      </c>
      <c r="W62" s="8">
        <f>W52+W54+W56-W57+W59+W60+Load_ROC!S$5</f>
        <v>1269.4535661256109</v>
      </c>
      <c r="X62" s="8">
        <f>X52+X54+X56-X57+X59+X60+Load_ROC!T$5</f>
        <v>1420.1044787421465</v>
      </c>
      <c r="Y62" s="8">
        <f>Y52+Y54+Y56-Y57+Y59+Y60+Load_ROC!U$5</f>
        <v>1374.0645610707279</v>
      </c>
      <c r="Z62" s="8">
        <f>Z52+Z54+Z56-Z57+Z59+Z60+Load_ROC!V$5</f>
        <v>1443.3755839557191</v>
      </c>
      <c r="AA62" s="8">
        <f>AA52+AA54+AA56-AA57+AA59+AA60+Load_ROC!W$5</f>
        <v>1618.5934524539985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830.67644069428627</v>
      </c>
      <c r="J63" s="8">
        <f>J52+J58+J59+J60+Load_ROC!F$5</f>
        <v>864.54962057530963</v>
      </c>
      <c r="K63" s="8">
        <f>K52+K58+K59+K60+Load_ROC!G$5</f>
        <v>907.65117615419035</v>
      </c>
      <c r="L63" s="8">
        <f>L52+L58+L59+L60+Load_ROC!H$5</f>
        <v>923.01090058802299</v>
      </c>
      <c r="M63" s="8">
        <f>M52+M58+M59+M60+Load_ROC!I$5</f>
        <v>999.9530822168341</v>
      </c>
      <c r="N63" s="8">
        <f>N52+N58+N59+N60+Load_ROC!J$5</f>
        <v>1080.2624057859275</v>
      </c>
      <c r="O63" s="8">
        <f>O52+O58+O59+O60+Load_ROC!K$5</f>
        <v>1194.46498265631</v>
      </c>
      <c r="P63" s="8">
        <f>P52+P58+P59+P60+Load_ROC!L$5</f>
        <v>1172.0455339310226</v>
      </c>
      <c r="Q63" s="8">
        <f>Q52+Q58+Q59+Q60+Load_ROC!M$5</f>
        <v>1191.1942406596258</v>
      </c>
      <c r="R63" s="8">
        <f>R52+R58+R59+R60+Load_ROC!N$5</f>
        <v>1208.5084945214358</v>
      </c>
      <c r="S63" s="8">
        <f>S52+S58+S59+S60+Load_ROC!O$5</f>
        <v>1214.9823155912673</v>
      </c>
      <c r="T63" s="8">
        <f>T52+T58+T59+T60+Load_ROC!P$5</f>
        <v>1232.2748854321335</v>
      </c>
      <c r="U63" s="8">
        <f>U52+U58+U59+U60+Load_ROC!Q$5</f>
        <v>1262.7660458895305</v>
      </c>
      <c r="V63" s="8">
        <f>V52+V58+V59+V60+Load_ROC!R$5</f>
        <v>1282.5448480928551</v>
      </c>
      <c r="W63" s="8">
        <f>W52+W58+W59+W60+Load_ROC!S$5</f>
        <v>1321.316816125611</v>
      </c>
      <c r="X63" s="8">
        <f>X52+X58+X59+X60+Load_ROC!T$5</f>
        <v>1470.2636818671467</v>
      </c>
      <c r="Y63" s="8">
        <f>Y52+Y58+Y59+Y60+Load_ROC!U$5</f>
        <v>1438.0644360707279</v>
      </c>
      <c r="Z63" s="8">
        <f>Z52+Z58+Z59+Z60+Load_ROC!V$5</f>
        <v>1514.8201777057188</v>
      </c>
      <c r="AA63" s="8">
        <f>AA52+AA58+AA59+AA60+Load_ROC!W$5</f>
        <v>1686.7004212039983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43.533515625</v>
      </c>
      <c r="J66" s="7">
        <f>SUMIF(data!$A:$A,$H$2&amp;" "&amp;$F66&amp;" "&amp;$H$3&amp;"_"&amp;J$38,data!$I:$I)/1000</f>
        <v>48.879367675781253</v>
      </c>
      <c r="K66" s="7">
        <f>SUMIF(data!$A:$A,$H$2&amp;" "&amp;$F66&amp;" "&amp;$H$3&amp;"_"&amp;K$38,data!$I:$I)/1000</f>
        <v>100.5618671875</v>
      </c>
      <c r="L66" s="7">
        <f>SUMIF(data!$A:$A,$H$2&amp;" "&amp;$F66&amp;" "&amp;$H$3&amp;"_"&amp;L$38,data!$I:$I)/1000</f>
        <v>102.12929296874999</v>
      </c>
      <c r="M66" s="7">
        <f>SUMIF(data!$A:$A,$H$2&amp;" "&amp;$F66&amp;" "&amp;$H$3&amp;"_"&amp;M$38,data!$I:$I)/1000</f>
        <v>182.96715234375</v>
      </c>
      <c r="N66" s="7">
        <f>SUMIF(data!$A:$A,$H$2&amp;" "&amp;$F66&amp;" "&amp;$H$3&amp;"_"&amp;N$38,data!$I:$I)/1000</f>
        <v>249.94339843750001</v>
      </c>
      <c r="O66" s="7">
        <f>SUMIF(data!$A:$A,$H$2&amp;" "&amp;$F66&amp;" "&amp;$H$3&amp;"_"&amp;O$38,data!$I:$I)/1000</f>
        <v>310.63510937500001</v>
      </c>
      <c r="P66" s="7">
        <f>SUMIF(data!$A:$A,$H$2&amp;" "&amp;$F66&amp;" "&amp;$H$3&amp;"_"&amp;P$38,data!$I:$I)/1000</f>
        <v>378.60026171875001</v>
      </c>
      <c r="Q66" s="7">
        <f>SUMIF(data!$A:$A,$H$2&amp;" "&amp;$F66&amp;" "&amp;$H$3&amp;"_"&amp;Q$38,data!$I:$I)/1000</f>
        <v>443.77868749999999</v>
      </c>
      <c r="R66" s="7">
        <f>SUMIF(data!$A:$A,$H$2&amp;" "&amp;$F66&amp;" "&amp;$H$3&amp;"_"&amp;R$38,data!$I:$I)/1000</f>
        <v>507.92040234375003</v>
      </c>
      <c r="S66" s="7">
        <f>SUMIF(data!$A:$A,$H$2&amp;" "&amp;$F66&amp;" "&amp;$H$3&amp;"_"&amp;S$38,data!$I:$I)/1000</f>
        <v>492.55078515625002</v>
      </c>
      <c r="T66" s="7">
        <f>SUMIF(data!$A:$A,$H$2&amp;" "&amp;$F66&amp;" "&amp;$H$3&amp;"_"&amp;T$38,data!$I:$I)/1000</f>
        <v>481.06149218749999</v>
      </c>
      <c r="U66" s="7">
        <f>SUMIF(data!$A:$A,$H$2&amp;" "&amp;$F66&amp;" "&amp;$H$3&amp;"_"&amp;U$38,data!$I:$I)/1000</f>
        <v>468.30505468749999</v>
      </c>
      <c r="V66" s="7">
        <f>SUMIF(data!$A:$A,$H$2&amp;" "&amp;$F66&amp;" "&amp;$H$3&amp;"_"&amp;V$38,data!$I:$I)/1000</f>
        <v>457.74198437500002</v>
      </c>
      <c r="W66" s="7">
        <f>SUMIF(data!$A:$A,$H$2&amp;" "&amp;$F66&amp;" "&amp;$H$3&amp;"_"&amp;W$38,data!$I:$I)/1000</f>
        <v>450.10417187500002</v>
      </c>
      <c r="X66" s="7">
        <f>SUMIF(data!$A:$A,$H$2&amp;" "&amp;$F66&amp;" "&amp;$H$3&amp;"_"&amp;X$38,data!$I:$I)/1000</f>
        <v>427.2281015625</v>
      </c>
      <c r="Y66" s="7">
        <f>SUMIF(data!$A:$A,$H$2&amp;" "&amp;$F66&amp;" "&amp;$H$3&amp;"_"&amp;Y$38,data!$I:$I)/1000</f>
        <v>502.73144921875002</v>
      </c>
      <c r="Z66" s="7">
        <f>SUMIF(data!$A:$A,$H$2&amp;" "&amp;$F66&amp;" "&amp;$H$3&amp;"_"&amp;Z$38,data!$I:$I)/1000</f>
        <v>543.91496484375</v>
      </c>
      <c r="AA66" s="7">
        <f>SUMIF(data!$A:$A,$H$2&amp;" "&amp;$F66&amp;" "&amp;$H$3&amp;"_"&amp;AA$38,data!$I:$I)/1000</f>
        <v>651.08128124999996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43.533515625</v>
      </c>
      <c r="J67" s="7">
        <f>SUMIF(data!$A:$A,$H$2&amp;" "&amp;$F67&amp;" "&amp;$H$3&amp;"_"&amp;J$38,data!$I:$I)/1000</f>
        <v>48.879367675781253</v>
      </c>
      <c r="K67" s="7">
        <f>SUMIF(data!$A:$A,$H$2&amp;" "&amp;$F67&amp;" "&amp;$H$3&amp;"_"&amp;K$38,data!$I:$I)/1000</f>
        <v>82.437646484374994</v>
      </c>
      <c r="L67" s="7">
        <f>SUMIF(data!$A:$A,$H$2&amp;" "&amp;$F67&amp;" "&amp;$H$3&amp;"_"&amp;L$38,data!$I:$I)/1000</f>
        <v>84.946048828125001</v>
      </c>
      <c r="M67" s="7">
        <f>SUMIF(data!$A:$A,$H$2&amp;" "&amp;$F67&amp;" "&amp;$H$3&amp;"_"&amp;M$38,data!$I:$I)/1000</f>
        <v>155.03186328125</v>
      </c>
      <c r="N67" s="7">
        <f>SUMIF(data!$A:$A,$H$2&amp;" "&amp;$F67&amp;" "&amp;$H$3&amp;"_"&amp;N$38,data!$I:$I)/1000</f>
        <v>199.22161718749999</v>
      </c>
      <c r="O67" s="7">
        <f>SUMIF(data!$A:$A,$H$2&amp;" "&amp;$F67&amp;" "&amp;$H$3&amp;"_"&amp;O$38,data!$I:$I)/1000</f>
        <v>234.58674999999999</v>
      </c>
      <c r="P67" s="7">
        <f>SUMIF(data!$A:$A,$H$2&amp;" "&amp;$F67&amp;" "&amp;$H$3&amp;"_"&amp;P$38,data!$I:$I)/1000</f>
        <v>278.01380859375001</v>
      </c>
      <c r="Q67" s="7">
        <f>SUMIF(data!$A:$A,$H$2&amp;" "&amp;$F67&amp;" "&amp;$H$3&amp;"_"&amp;Q$38,data!$I:$I)/1000</f>
        <v>320.36221875000001</v>
      </c>
      <c r="R67" s="7">
        <f>SUMIF(data!$A:$A,$H$2&amp;" "&amp;$F67&amp;" "&amp;$H$3&amp;"_"&amp;R$38,data!$I:$I)/1000</f>
        <v>362.13455859375</v>
      </c>
      <c r="S67" s="7">
        <f>SUMIF(data!$A:$A,$H$2&amp;" "&amp;$F67&amp;" "&amp;$H$3&amp;"_"&amp;S$38,data!$I:$I)/1000</f>
        <v>353.77637890624999</v>
      </c>
      <c r="T67" s="7">
        <f>SUMIF(data!$A:$A,$H$2&amp;" "&amp;$F67&amp;" "&amp;$H$3&amp;"_"&amp;T$38,data!$I:$I)/1000</f>
        <v>348.59408593749998</v>
      </c>
      <c r="U67" s="7">
        <f>SUMIF(data!$A:$A,$H$2&amp;" "&amp;$F67&amp;" "&amp;$H$3&amp;"_"&amp;U$38,data!$I:$I)/1000</f>
        <v>341.86096093750001</v>
      </c>
      <c r="V67" s="7">
        <f>SUMIF(data!$A:$A,$H$2&amp;" "&amp;$F67&amp;" "&amp;$H$3&amp;"_"&amp;V$38,data!$I:$I)/1000</f>
        <v>336.23685937499999</v>
      </c>
      <c r="W67" s="7">
        <f>SUMIF(data!$A:$A,$H$2&amp;" "&amp;$F67&amp;" "&amp;$H$3&amp;"_"&amp;W$38,data!$I:$I)/1000</f>
        <v>333.10326562500001</v>
      </c>
      <c r="X67" s="7">
        <f>SUMIF(data!$A:$A,$H$2&amp;" "&amp;$F67&amp;" "&amp;$H$3&amp;"_"&amp;X$38,data!$I:$I)/1000</f>
        <v>313.97952343750001</v>
      </c>
      <c r="Y67" s="7">
        <f>SUMIF(data!$A:$A,$H$2&amp;" "&amp;$F67&amp;" "&amp;$H$3&amp;"_"&amp;Y$38,data!$I:$I)/1000</f>
        <v>361.95098046875</v>
      </c>
      <c r="Z67" s="7">
        <f>SUMIF(data!$A:$A,$H$2&amp;" "&amp;$F67&amp;" "&amp;$H$3&amp;"_"&amp;Z$38,data!$I:$I)/1000</f>
        <v>387.95493359375001</v>
      </c>
      <c r="AA67" s="7">
        <f>SUMIF(data!$A:$A,$H$2&amp;" "&amp;$F67&amp;" "&amp;$H$3&amp;"_"&amp;AA$38,data!$I:$I)/1000</f>
        <v>502.22884375000001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43.533515625</v>
      </c>
      <c r="J68" s="7">
        <f>SUMIF(data!$A:$A,$H$2&amp;" "&amp;$F68&amp;" "&amp;$H$3&amp;"_"&amp;J$38,data!$I:$I)/1000</f>
        <v>48.879367675781253</v>
      </c>
      <c r="K68" s="7">
        <f>SUMIF(data!$A:$A,$H$2&amp;" "&amp;$F68&amp;" "&amp;$H$3&amp;"_"&amp;K$38,data!$I:$I)/1000</f>
        <v>91.264503906249999</v>
      </c>
      <c r="L68" s="7">
        <f>SUMIF(data!$A:$A,$H$2&amp;" "&amp;$F68&amp;" "&amp;$H$3&amp;"_"&amp;L$38,data!$I:$I)/1000</f>
        <v>93.314628906249993</v>
      </c>
      <c r="M68" s="7">
        <f>SUMIF(data!$A:$A,$H$2&amp;" "&amp;$F68&amp;" "&amp;$H$3&amp;"_"&amp;M$38,data!$I:$I)/1000</f>
        <v>160.75811328124999</v>
      </c>
      <c r="N68" s="7">
        <f>SUMIF(data!$A:$A,$H$2&amp;" "&amp;$F68&amp;" "&amp;$H$3&amp;"_"&amp;N$38,data!$I:$I)/1000</f>
        <v>216.51610156250001</v>
      </c>
      <c r="O68" s="7">
        <f>SUMIF(data!$A:$A,$H$2&amp;" "&amp;$F68&amp;" "&amp;$H$3&amp;"_"&amp;O$38,data!$I:$I)/1000</f>
        <v>264.66817187499998</v>
      </c>
      <c r="P68" s="7">
        <f>SUMIF(data!$A:$A,$H$2&amp;" "&amp;$F68&amp;" "&amp;$H$3&amp;"_"&amp;P$38,data!$I:$I)/1000</f>
        <v>320.45760546874999</v>
      </c>
      <c r="Q68" s="7">
        <f>SUMIF(data!$A:$A,$H$2&amp;" "&amp;$F68&amp;" "&amp;$H$3&amp;"_"&amp;Q$38,data!$I:$I)/1000</f>
        <v>374.34934375</v>
      </c>
      <c r="R68" s="7">
        <f>SUMIF(data!$A:$A,$H$2&amp;" "&amp;$F68&amp;" "&amp;$H$3&amp;"_"&amp;R$38,data!$I:$I)/1000</f>
        <v>427.40462109374999</v>
      </c>
      <c r="S68" s="7">
        <f>SUMIF(data!$A:$A,$H$2&amp;" "&amp;$F68&amp;" "&amp;$H$3&amp;"_"&amp;S$38,data!$I:$I)/1000</f>
        <v>415.74581640625001</v>
      </c>
      <c r="T68" s="7">
        <f>SUMIF(data!$A:$A,$H$2&amp;" "&amp;$F68&amp;" "&amp;$H$3&amp;"_"&amp;T$38,data!$I:$I)/1000</f>
        <v>407.59014843749998</v>
      </c>
      <c r="U68" s="7">
        <f>SUMIF(data!$A:$A,$H$2&amp;" "&amp;$F68&amp;" "&amp;$H$3&amp;"_"&amp;U$38,data!$I:$I)/1000</f>
        <v>398.06111718749997</v>
      </c>
      <c r="V68" s="7">
        <f>SUMIF(data!$A:$A,$H$2&amp;" "&amp;$F68&amp;" "&amp;$H$3&amp;"_"&amp;V$38,data!$I:$I)/1000</f>
        <v>390.16079687500002</v>
      </c>
      <c r="W68" s="7">
        <f>SUMIF(data!$A:$A,$H$2&amp;" "&amp;$F68&amp;" "&amp;$H$3&amp;"_"&amp;W$38,data!$I:$I)/1000</f>
        <v>384.966515625</v>
      </c>
      <c r="X68" s="7">
        <f>SUMIF(data!$A:$A,$H$2&amp;" "&amp;$F68&amp;" "&amp;$H$3&amp;"_"&amp;X$38,data!$I:$I)/1000</f>
        <v>364.13872656249998</v>
      </c>
      <c r="Y68" s="7">
        <f>SUMIF(data!$A:$A,$H$2&amp;" "&amp;$F68&amp;" "&amp;$H$3&amp;"_"&amp;Y$38,data!$I:$I)/1000</f>
        <v>425.95085546874998</v>
      </c>
      <c r="Z68" s="7">
        <f>SUMIF(data!$A:$A,$H$2&amp;" "&amp;$F68&amp;" "&amp;$H$3&amp;"_"&amp;Z$38,data!$I:$I)/1000</f>
        <v>459.39952734374998</v>
      </c>
      <c r="AA68" s="7">
        <f>SUMIF(data!$A:$A,$H$2&amp;" "&amp;$F68&amp;" "&amp;$H$3&amp;"_"&amp;AA$38,data!$I:$I)/1000</f>
        <v>570.33581249999997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112.44716406249999</v>
      </c>
      <c r="K69" s="7">
        <f>SUMIF(data!$A:$A,$H$2&amp;" "&amp;$F69&amp;" "&amp;$H$3&amp;"_"&amp;K$38,data!$N:$N)/1000</f>
        <v>99.630482421875001</v>
      </c>
      <c r="L69" s="7">
        <f>SUMIF(data!$A:$A,$H$2&amp;" "&amp;$F69&amp;" "&amp;$H$3&amp;"_"&amp;L$38,data!$N:$N)/1000</f>
        <v>104.129380859375</v>
      </c>
      <c r="M69" s="7">
        <f>SUMIF(data!$A:$A,$H$2&amp;" "&amp;$F69&amp;" "&amp;$H$3&amp;"_"&amp;M$38,data!$N:$N)/1000</f>
        <v>141.33424902343751</v>
      </c>
      <c r="N69" s="7">
        <f>SUMIF(data!$A:$A,$H$2&amp;" "&amp;$F69&amp;" "&amp;$H$3&amp;"_"&amp;N$38,data!$N:$N)/1000</f>
        <v>173.65975390624999</v>
      </c>
      <c r="O69" s="7">
        <f>SUMIF(data!$A:$A,$H$2&amp;" "&amp;$F69&amp;" "&amp;$H$3&amp;"_"&amp;O$38,data!$N:$N)/1000</f>
        <v>208.67573437499999</v>
      </c>
      <c r="P69" s="7">
        <f>SUMIF(data!$A:$A,$H$2&amp;" "&amp;$F69&amp;" "&amp;$H$3&amp;"_"&amp;P$38,data!$N:$N)/1000</f>
        <v>158.01695898437501</v>
      </c>
      <c r="Q69" s="7">
        <f>SUMIF(data!$A:$A,$H$2&amp;" "&amp;$F69&amp;" "&amp;$H$3&amp;"_"&amp;Q$38,data!$N:$N)/1000</f>
        <v>111.2467421875</v>
      </c>
      <c r="R69" s="7">
        <f>SUMIF(data!$A:$A,$H$2&amp;" "&amp;$F69&amp;" "&amp;$H$3&amp;"_"&amp;R$38,data!$N:$N)/1000</f>
        <v>68.04750390625</v>
      </c>
      <c r="S69" s="7">
        <f>SUMIF(data!$A:$A,$H$2&amp;" "&amp;$F69&amp;" "&amp;$H$3&amp;"_"&amp;S$38,data!$N:$N)/1000</f>
        <v>72.551503906250005</v>
      </c>
      <c r="T69" s="7">
        <f>SUMIF(data!$A:$A,$H$2&amp;" "&amp;$F69&amp;" "&amp;$H$3&amp;"_"&amp;T$38,data!$N:$N)/1000</f>
        <v>86.043050781250003</v>
      </c>
      <c r="U69" s="7">
        <f>SUMIF(data!$A:$A,$H$2&amp;" "&amp;$F69&amp;" "&amp;$H$3&amp;"_"&amp;U$38,data!$N:$N)/1000</f>
        <v>111.54313357543946</v>
      </c>
      <c r="V69" s="7">
        <f>SUMIF(data!$A:$A,$H$2&amp;" "&amp;$F69&amp;" "&amp;$H$3&amp;"_"&amp;V$38,data!$N:$N)/1000</f>
        <v>123.237611328125</v>
      </c>
      <c r="W69" s="7">
        <f>SUMIF(data!$A:$A,$H$2&amp;" "&amp;$F69&amp;" "&amp;$H$3&amp;"_"&amp;W$38,data!$N:$N)/1000</f>
        <v>149.19314453125</v>
      </c>
      <c r="X69" s="7">
        <f>SUMIF(data!$A:$A,$H$2&amp;" "&amp;$F69&amp;" "&amp;$H$3&amp;"_"&amp;X$38,data!$N:$N)/1000</f>
        <v>193.93465624999999</v>
      </c>
      <c r="Y69" s="7">
        <f>SUMIF(data!$A:$A,$H$2&amp;" "&amp;$F69&amp;" "&amp;$H$3&amp;"_"&amp;Y$38,data!$N:$N)/1000</f>
        <v>193.9108515625</v>
      </c>
      <c r="Z69" s="7">
        <f>SUMIF(data!$A:$A,$H$2&amp;" "&amp;$F69&amp;" "&amp;$H$3&amp;"_"&amp;Z$38,data!$N:$N)/1000</f>
        <v>213.39180468750001</v>
      </c>
      <c r="AA69" s="7">
        <f>SUMIF(data!$A:$A,$H$2&amp;" "&amp;$F69&amp;" "&amp;$H$3&amp;"_"&amp;AA$38,data!$N:$N)/1000</f>
        <v>257.5478515625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115.6230234375</v>
      </c>
      <c r="J70" s="7">
        <f>SUMIF(data!$A:$A,$H$2&amp;" "&amp;$F70&amp;" "&amp;$H$3&amp;"_"&amp;J$38,data!$H:$H)/1000</f>
        <v>135.40451562499999</v>
      </c>
      <c r="K70" s="7">
        <f>SUMIF(data!$A:$A,$H$2&amp;" "&amp;$F70&amp;" "&amp;$H$3&amp;"_"&amp;K$38,data!$H:$H)/1000</f>
        <v>161.90351171875</v>
      </c>
      <c r="L70" s="7">
        <f>SUMIF(data!$A:$A,$H$2&amp;" "&amp;$F70&amp;" "&amp;$H$3&amp;"_"&amp;L$38,data!$H:$H)/1000</f>
        <v>170.19971874999999</v>
      </c>
      <c r="M70" s="7">
        <f>SUMIF(data!$A:$A,$H$2&amp;" "&amp;$F70&amp;" "&amp;$H$3&amp;"_"&amp;M$38,data!$H:$H)/1000</f>
        <v>214.45866406249999</v>
      </c>
      <c r="N70" s="7">
        <f>SUMIF(data!$A:$A,$H$2&amp;" "&amp;$F70&amp;" "&amp;$H$3&amp;"_"&amp;N$38,data!$H:$H)/1000</f>
        <v>240.31957031249999</v>
      </c>
      <c r="O70" s="7">
        <f>SUMIF(data!$A:$A,$H$2&amp;" "&amp;$F70&amp;" "&amp;$H$3&amp;"_"&amp;O$38,data!$H:$H)/1000</f>
        <v>258.8660625</v>
      </c>
      <c r="P70" s="7">
        <f>SUMIF(data!$A:$A,$H$2&amp;" "&amp;$F70&amp;" "&amp;$H$3&amp;"_"&amp;P$38,data!$H:$H)/1000</f>
        <v>265.84714843749998</v>
      </c>
      <c r="Q70" s="7">
        <f>SUMIF(data!$A:$A,$H$2&amp;" "&amp;$F70&amp;" "&amp;$H$3&amp;"_"&amp;Q$38,data!$H:$H)/1000</f>
        <v>276.87330468750002</v>
      </c>
      <c r="R70" s="7">
        <f>SUMIF(data!$A:$A,$H$2&amp;" "&amp;$F70&amp;" "&amp;$H$3&amp;"_"&amp;R$38,data!$H:$H)/1000</f>
        <v>292.0150625</v>
      </c>
      <c r="S70" s="7">
        <f>SUMIF(data!$A:$A,$H$2&amp;" "&amp;$F70&amp;" "&amp;$H$3&amp;"_"&amp;S$38,data!$H:$H)/1000</f>
        <v>303.02076562500002</v>
      </c>
      <c r="T70" s="7">
        <f>SUMIF(data!$A:$A,$H$2&amp;" "&amp;$F70&amp;" "&amp;$H$3&amp;"_"&amp;T$38,data!$H:$H)/1000</f>
        <v>316.71423437499999</v>
      </c>
      <c r="U70" s="7">
        <f>SUMIF(data!$A:$A,$H$2&amp;" "&amp;$F70&amp;" "&amp;$H$3&amp;"_"&amp;U$38,data!$H:$H)/1000</f>
        <v>326.35728125000003</v>
      </c>
      <c r="V70" s="7">
        <f>SUMIF(data!$A:$A,$H$2&amp;" "&amp;$F70&amp;" "&amp;$H$3&amp;"_"&amp;V$38,data!$H:$H)/1000</f>
        <v>340.04126562499999</v>
      </c>
      <c r="W70" s="7">
        <f>SUMIF(data!$A:$A,$H$2&amp;" "&amp;$F70&amp;" "&amp;$H$3&amp;"_"&amp;W$38,data!$H:$H)/1000</f>
        <v>373.59550000000002</v>
      </c>
      <c r="X70" s="7">
        <f>SUMIF(data!$A:$A,$H$2&amp;" "&amp;$F70&amp;" "&amp;$H$3&amp;"_"&amp;X$38,data!$H:$H)/1000</f>
        <v>373.05728125000002</v>
      </c>
      <c r="Y70" s="7">
        <f>SUMIF(data!$A:$A,$H$2&amp;" "&amp;$F70&amp;" "&amp;$H$3&amp;"_"&amp;Y$38,data!$H:$H)/1000</f>
        <v>383.61618750000002</v>
      </c>
      <c r="Z70" s="7">
        <f>SUMIF(data!$A:$A,$H$2&amp;" "&amp;$F70&amp;" "&amp;$H$3&amp;"_"&amp;Z$38,data!$H:$H)/1000</f>
        <v>400.15814062499999</v>
      </c>
      <c r="AA70" s="7">
        <f>SUMIF(data!$A:$A,$H$2&amp;" "&amp;$F70&amp;" "&amp;$H$3&amp;"_"&amp;AA$38,data!$H:$H)/1000</f>
        <v>411.10864062500002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35.743078125000011</v>
      </c>
      <c r="J71" s="8">
        <f t="shared" ref="J71" si="20">SUM(J68:J69)-J70</f>
        <v>25.922016113281245</v>
      </c>
      <c r="K71" s="8">
        <f t="shared" ref="K71:AA71" si="21">SUM(K68:K69)-K70</f>
        <v>28.991474609375018</v>
      </c>
      <c r="L71" s="8">
        <f t="shared" si="21"/>
        <v>27.244291015625009</v>
      </c>
      <c r="M71" s="8">
        <f t="shared" si="21"/>
        <v>87.633698242187535</v>
      </c>
      <c r="N71" s="8">
        <f t="shared" si="21"/>
        <v>149.85628515625001</v>
      </c>
      <c r="O71" s="8">
        <f t="shared" si="21"/>
        <v>214.47784374999998</v>
      </c>
      <c r="P71" s="8">
        <f t="shared" si="21"/>
        <v>212.62741601562504</v>
      </c>
      <c r="Q71" s="8">
        <f t="shared" si="21"/>
        <v>208.72278124999997</v>
      </c>
      <c r="R71" s="8">
        <f t="shared" si="21"/>
        <v>203.43706250000002</v>
      </c>
      <c r="S71" s="8">
        <f t="shared" si="21"/>
        <v>185.27655468749998</v>
      </c>
      <c r="T71" s="8">
        <f t="shared" si="21"/>
        <v>176.91896484374996</v>
      </c>
      <c r="U71" s="8">
        <f t="shared" si="21"/>
        <v>183.24696951293942</v>
      </c>
      <c r="V71" s="8">
        <f t="shared" si="21"/>
        <v>173.35714257812498</v>
      </c>
      <c r="W71" s="8">
        <f t="shared" si="21"/>
        <v>160.56416015624995</v>
      </c>
      <c r="X71" s="8">
        <f t="shared" si="21"/>
        <v>185.01610156249995</v>
      </c>
      <c r="Y71" s="8">
        <f t="shared" si="21"/>
        <v>236.24551953125001</v>
      </c>
      <c r="Z71" s="8">
        <f t="shared" si="21"/>
        <v>272.63319140625003</v>
      </c>
      <c r="AA71" s="8">
        <f t="shared" si="21"/>
        <v>416.77502343749995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38.6799296875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98.973078125000001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830.67644069428627</v>
      </c>
      <c r="J74" s="8">
        <f>J65+J66+J69-J70+J72+J73+Load_ROC!F$5</f>
        <v>864.54962057530963</v>
      </c>
      <c r="K74" s="8">
        <f>K65+K66+K69-K70+K72+K73+Load_ROC!G$5</f>
        <v>916.94853943544024</v>
      </c>
      <c r="L74" s="8">
        <f>L65+L66+L69-L70+L72+L73+Load_ROC!H$5</f>
        <v>931.82556465052301</v>
      </c>
      <c r="M74" s="8">
        <f>M65+M66+M69-M70+M72+M73+Load_ROC!I$5</f>
        <v>1022.1621212793341</v>
      </c>
      <c r="N74" s="8">
        <f>N65+N66+N69-N70+N72+N73+Load_ROC!J$5</f>
        <v>1113.6897026609274</v>
      </c>
      <c r="O74" s="8">
        <f>O65+O66+O69-O70+O72+O73+Load_ROC!K$5</f>
        <v>1240.4319201563103</v>
      </c>
      <c r="P74" s="8">
        <f>P65+P66+P69-P70+P72+P73+Load_ROC!L$5</f>
        <v>1230.1881901810225</v>
      </c>
      <c r="Q74" s="8">
        <f>Q65+Q66+Q69-Q70+Q72+Q73+Load_ROC!M$5</f>
        <v>1260.6235844096257</v>
      </c>
      <c r="R74" s="8">
        <f>R65+R66+R69-R70+R72+R73+Load_ROC!N$5</f>
        <v>1289.0242757714359</v>
      </c>
      <c r="S74" s="8">
        <f>S65+S66+S69-S70+S72+S73+Load_ROC!O$5</f>
        <v>1291.7872843412674</v>
      </c>
      <c r="T74" s="8">
        <f>T65+T66+T69-T70+T72+T73+Load_ROC!P$5</f>
        <v>1305.7462291821334</v>
      </c>
      <c r="U74" s="8">
        <f>U65+U66+U69-U70+U72+U73+Load_ROC!Q$5</f>
        <v>1333.0099833895306</v>
      </c>
      <c r="V74" s="8">
        <f>V65+V66+V69-V70+V72+V73+Load_ROC!R$5</f>
        <v>1345.783418405355</v>
      </c>
      <c r="W74" s="8">
        <f>W65+W66+W69-W70+W72+W73+Load_ROC!S$5</f>
        <v>1361.4696130006109</v>
      </c>
      <c r="X74" s="8">
        <f>X65+X66+X69-X70+X72+X73+Load_ROC!T$5</f>
        <v>1506.9993615546468</v>
      </c>
      <c r="Y74" s="8">
        <f>Y65+Y66+Y69-Y70+Y72+Y73+Load_ROC!U$5</f>
        <v>1496.1132641957283</v>
      </c>
      <c r="Z74" s="8">
        <f>Z65+Z66+Z69-Z70+Z72+Z73+Load_ROC!V$5</f>
        <v>1566.469763643219</v>
      </c>
      <c r="AA74" s="8">
        <f>AA65+AA66+AA69-AA70+AA72+AA73+Load_ROC!W$5</f>
        <v>1732.086210266498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830.67644069428627</v>
      </c>
      <c r="J75" s="8">
        <f>J65+J67+J69-J70+J72+J73+Load_ROC!F$5</f>
        <v>864.54962057530963</v>
      </c>
      <c r="K75" s="8">
        <f>K65+K67+K69-K70+K72+K73+Load_ROC!G$5</f>
        <v>898.82431873231519</v>
      </c>
      <c r="L75" s="8">
        <f>L65+L67+L69-L70+L72+L73+Load_ROC!H$5</f>
        <v>914.64232050989801</v>
      </c>
      <c r="M75" s="8">
        <f>M65+M67+M69-M70+M72+M73+Load_ROC!I$5</f>
        <v>994.22683221683405</v>
      </c>
      <c r="N75" s="8">
        <f>N65+N67+N69-N70+N72+N73+Load_ROC!J$5</f>
        <v>1062.9679214109274</v>
      </c>
      <c r="O75" s="8">
        <f>O65+O67+O69-O70+O72+O73+Load_ROC!K$5</f>
        <v>1164.3835607813103</v>
      </c>
      <c r="P75" s="8">
        <f>P65+P67+P69-P70+P72+P73+Load_ROC!L$5</f>
        <v>1129.6017370560226</v>
      </c>
      <c r="Q75" s="8">
        <f>Q65+Q67+Q69-Q70+Q72+Q73+Load_ROC!M$5</f>
        <v>1137.2071156596257</v>
      </c>
      <c r="R75" s="8">
        <f>R65+R67+R69-R70+R72+R73+Load_ROC!N$5</f>
        <v>1143.2384320214358</v>
      </c>
      <c r="S75" s="8">
        <f>S65+S67+S69-S70+S72+S73+Load_ROC!O$5</f>
        <v>1153.0128780912673</v>
      </c>
      <c r="T75" s="8">
        <f>T65+T67+T69-T70+T72+T73+Load_ROC!P$5</f>
        <v>1173.2788229321336</v>
      </c>
      <c r="U75" s="8">
        <f>U65+U67+U69-U70+U72+U73+Load_ROC!Q$5</f>
        <v>1206.5658896395307</v>
      </c>
      <c r="V75" s="8">
        <f>V65+V67+V69-V70+V72+V73+Load_ROC!R$5</f>
        <v>1224.278293405355</v>
      </c>
      <c r="W75" s="8">
        <f>W65+W67+W69-W70+W72+W73+Load_ROC!S$5</f>
        <v>1244.4687067506111</v>
      </c>
      <c r="X75" s="8">
        <f>X65+X67+X69-X70+X72+X73+Load_ROC!T$5</f>
        <v>1393.7507834296466</v>
      </c>
      <c r="Y75" s="8">
        <f>Y65+Y67+Y69-Y70+Y72+Y73+Load_ROC!U$5</f>
        <v>1355.3327954457282</v>
      </c>
      <c r="Z75" s="8">
        <f>Z65+Z67+Z69-Z70+Z72+Z73+Load_ROC!V$5</f>
        <v>1410.5097323932191</v>
      </c>
      <c r="AA75" s="8">
        <f>AA65+AA67+AA69-AA70+AA72+AA73+Load_ROC!W$5</f>
        <v>1583.2337727664985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830.67644069428627</v>
      </c>
      <c r="J76" s="8">
        <f>J65+J71+J72+J73+Load_ROC!F$5</f>
        <v>864.54962057530963</v>
      </c>
      <c r="K76" s="8">
        <f>K65+K71+K72+K73+Load_ROC!G$5</f>
        <v>907.65117615419035</v>
      </c>
      <c r="L76" s="8">
        <f>L65+L71+L72+L73+Load_ROC!H$5</f>
        <v>923.01090058802299</v>
      </c>
      <c r="M76" s="8">
        <f>M65+M71+M72+M73+Load_ROC!I$5</f>
        <v>999.9530822168341</v>
      </c>
      <c r="N76" s="8">
        <f>N65+N71+N72+N73+Load_ROC!J$5</f>
        <v>1080.2624057859275</v>
      </c>
      <c r="O76" s="8">
        <f>O65+O71+O72+O73+Load_ROC!K$5</f>
        <v>1194.46498265631</v>
      </c>
      <c r="P76" s="8">
        <f>P65+P71+P72+P73+Load_ROC!L$5</f>
        <v>1172.0455339310226</v>
      </c>
      <c r="Q76" s="8">
        <f>Q65+Q71+Q72+Q73+Load_ROC!M$5</f>
        <v>1191.1942406596258</v>
      </c>
      <c r="R76" s="8">
        <f>R65+R71+R72+R73+Load_ROC!N$5</f>
        <v>1208.5084945214358</v>
      </c>
      <c r="S76" s="8">
        <f>S65+S71+S72+S73+Load_ROC!O$5</f>
        <v>1214.9823155912673</v>
      </c>
      <c r="T76" s="8">
        <f>T65+T71+T72+T73+Load_ROC!P$5</f>
        <v>1232.2748854321335</v>
      </c>
      <c r="U76" s="8">
        <f>U65+U71+U72+U73+Load_ROC!Q$5</f>
        <v>1262.7660458895305</v>
      </c>
      <c r="V76" s="8">
        <f>V65+V71+V72+V73+Load_ROC!R$5</f>
        <v>1278.202230905355</v>
      </c>
      <c r="W76" s="8">
        <f>W65+W71+W72+W73+Load_ROC!S$5</f>
        <v>1296.331956750611</v>
      </c>
      <c r="X76" s="8">
        <f>X65+X71+X72+X73+Load_ROC!T$5</f>
        <v>1443.9099865546468</v>
      </c>
      <c r="Y76" s="8">
        <f>Y65+Y71+Y72+Y73+Load_ROC!U$5</f>
        <v>1419.3326704457281</v>
      </c>
      <c r="Z76" s="8">
        <f>Z65+Z71+Z72+Z73+Load_ROC!V$5</f>
        <v>1481.9543261432191</v>
      </c>
      <c r="AA76" s="8">
        <f>AA65+AA71+AA72+AA73+Load_ROC!W$5</f>
        <v>1651.3407415164984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43.533515625</v>
      </c>
      <c r="J79" s="7">
        <f>SUMIF(data!$A:$A,$H$2&amp;" "&amp;$F79&amp;" "&amp;$H$3&amp;"_"&amp;J$38,data!$I:$I)/1000</f>
        <v>48.879367675781253</v>
      </c>
      <c r="K79" s="7">
        <f>SUMIF(data!$A:$A,$H$2&amp;" "&amp;$F79&amp;" "&amp;$H$3&amp;"_"&amp;K$38,data!$I:$I)/1000</f>
        <v>100.5618671875</v>
      </c>
      <c r="L79" s="7">
        <f>SUMIF(data!$A:$A,$H$2&amp;" "&amp;$F79&amp;" "&amp;$H$3&amp;"_"&amp;L$38,data!$I:$I)/1000</f>
        <v>102.12929296874999</v>
      </c>
      <c r="M79" s="7">
        <f>SUMIF(data!$A:$A,$H$2&amp;" "&amp;$F79&amp;" "&amp;$H$3&amp;"_"&amp;M$38,data!$I:$I)/1000</f>
        <v>182.96715234375</v>
      </c>
      <c r="N79" s="7">
        <f>SUMIF(data!$A:$A,$H$2&amp;" "&amp;$F79&amp;" "&amp;$H$3&amp;"_"&amp;N$38,data!$I:$I)/1000</f>
        <v>249.94339843750001</v>
      </c>
      <c r="O79" s="7">
        <f>SUMIF(data!$A:$A,$H$2&amp;" "&amp;$F79&amp;" "&amp;$H$3&amp;"_"&amp;O$38,data!$I:$I)/1000</f>
        <v>310.63510937500001</v>
      </c>
      <c r="P79" s="7">
        <f>SUMIF(data!$A:$A,$H$2&amp;" "&amp;$F79&amp;" "&amp;$H$3&amp;"_"&amp;P$38,data!$I:$I)/1000</f>
        <v>378.60026171875001</v>
      </c>
      <c r="Q79" s="7">
        <f>SUMIF(data!$A:$A,$H$2&amp;" "&amp;$F79&amp;" "&amp;$H$3&amp;"_"&amp;Q$38,data!$I:$I)/1000</f>
        <v>443.77868749999999</v>
      </c>
      <c r="R79" s="7">
        <f>SUMIF(data!$A:$A,$H$2&amp;" "&amp;$F79&amp;" "&amp;$H$3&amp;"_"&amp;R$38,data!$I:$I)/1000</f>
        <v>507.92040234375003</v>
      </c>
      <c r="S79" s="7">
        <f>SUMIF(data!$A:$A,$H$2&amp;" "&amp;$F79&amp;" "&amp;$H$3&amp;"_"&amp;S$38,data!$I:$I)/1000</f>
        <v>492.55078515625002</v>
      </c>
      <c r="T79" s="7">
        <f>SUMIF(data!$A:$A,$H$2&amp;" "&amp;$F79&amp;" "&amp;$H$3&amp;"_"&amp;T$38,data!$I:$I)/1000</f>
        <v>481.06149218749999</v>
      </c>
      <c r="U79" s="7">
        <f>SUMIF(data!$A:$A,$H$2&amp;" "&amp;$F79&amp;" "&amp;$H$3&amp;"_"&amp;U$38,data!$I:$I)/1000</f>
        <v>468.30505468749999</v>
      </c>
      <c r="V79" s="7">
        <f>SUMIF(data!$A:$A,$H$2&amp;" "&amp;$F79&amp;" "&amp;$H$3&amp;"_"&amp;V$38,data!$I:$I)/1000</f>
        <v>457.74198437500002</v>
      </c>
      <c r="W79" s="7">
        <f>SUMIF(data!$A:$A,$H$2&amp;" "&amp;$F79&amp;" "&amp;$H$3&amp;"_"&amp;W$38,data!$I:$I)/1000</f>
        <v>450.10417187500002</v>
      </c>
      <c r="X79" s="7">
        <f>SUMIF(data!$A:$A,$H$2&amp;" "&amp;$F79&amp;" "&amp;$H$3&amp;"_"&amp;X$38,data!$I:$I)/1000</f>
        <v>427.2281015625</v>
      </c>
      <c r="Y79" s="7">
        <f>SUMIF(data!$A:$A,$H$2&amp;" "&amp;$F79&amp;" "&amp;$H$3&amp;"_"&amp;Y$38,data!$I:$I)/1000</f>
        <v>502.73144921875002</v>
      </c>
      <c r="Z79" s="7">
        <f>SUMIF(data!$A:$A,$H$2&amp;" "&amp;$F79&amp;" "&amp;$H$3&amp;"_"&amp;Z$38,data!$I:$I)/1000</f>
        <v>543.91496484375</v>
      </c>
      <c r="AA79" s="7">
        <f>SUMIF(data!$A:$A,$H$2&amp;" "&amp;$F79&amp;" "&amp;$H$3&amp;"_"&amp;AA$38,data!$I:$I)/1000</f>
        <v>651.08128124999996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43.533515625</v>
      </c>
      <c r="J80" s="7">
        <f>SUMIF(data!$A:$A,$H$2&amp;" "&amp;$F80&amp;" "&amp;$H$3&amp;"_"&amp;J$38,data!$I:$I)/1000</f>
        <v>48.879367675781253</v>
      </c>
      <c r="K80" s="7">
        <f>SUMIF(data!$A:$A,$H$2&amp;" "&amp;$F80&amp;" "&amp;$H$3&amp;"_"&amp;K$38,data!$I:$I)/1000</f>
        <v>82.437646484374994</v>
      </c>
      <c r="L80" s="7">
        <f>SUMIF(data!$A:$A,$H$2&amp;" "&amp;$F80&amp;" "&amp;$H$3&amp;"_"&amp;L$38,data!$I:$I)/1000</f>
        <v>84.946048828125001</v>
      </c>
      <c r="M80" s="7">
        <f>SUMIF(data!$A:$A,$H$2&amp;" "&amp;$F80&amp;" "&amp;$H$3&amp;"_"&amp;M$38,data!$I:$I)/1000</f>
        <v>155.03186328125</v>
      </c>
      <c r="N80" s="7">
        <f>SUMIF(data!$A:$A,$H$2&amp;" "&amp;$F80&amp;" "&amp;$H$3&amp;"_"&amp;N$38,data!$I:$I)/1000</f>
        <v>199.22161718749999</v>
      </c>
      <c r="O80" s="7">
        <f>SUMIF(data!$A:$A,$H$2&amp;" "&amp;$F80&amp;" "&amp;$H$3&amp;"_"&amp;O$38,data!$I:$I)/1000</f>
        <v>234.58674999999999</v>
      </c>
      <c r="P80" s="7">
        <f>SUMIF(data!$A:$A,$H$2&amp;" "&amp;$F80&amp;" "&amp;$H$3&amp;"_"&amp;P$38,data!$I:$I)/1000</f>
        <v>278.01380859375001</v>
      </c>
      <c r="Q80" s="7">
        <f>SUMIF(data!$A:$A,$H$2&amp;" "&amp;$F80&amp;" "&amp;$H$3&amp;"_"&amp;Q$38,data!$I:$I)/1000</f>
        <v>320.36221875000001</v>
      </c>
      <c r="R80" s="7">
        <f>SUMIF(data!$A:$A,$H$2&amp;" "&amp;$F80&amp;" "&amp;$H$3&amp;"_"&amp;R$38,data!$I:$I)/1000</f>
        <v>362.13455859375</v>
      </c>
      <c r="S80" s="7">
        <f>SUMIF(data!$A:$A,$H$2&amp;" "&amp;$F80&amp;" "&amp;$H$3&amp;"_"&amp;S$38,data!$I:$I)/1000</f>
        <v>353.77637890624999</v>
      </c>
      <c r="T80" s="7">
        <f>SUMIF(data!$A:$A,$H$2&amp;" "&amp;$F80&amp;" "&amp;$H$3&amp;"_"&amp;T$38,data!$I:$I)/1000</f>
        <v>348.59408593749998</v>
      </c>
      <c r="U80" s="7">
        <f>SUMIF(data!$A:$A,$H$2&amp;" "&amp;$F80&amp;" "&amp;$H$3&amp;"_"&amp;U$38,data!$I:$I)/1000</f>
        <v>341.86096093750001</v>
      </c>
      <c r="V80" s="7">
        <f>SUMIF(data!$A:$A,$H$2&amp;" "&amp;$F80&amp;" "&amp;$H$3&amp;"_"&amp;V$38,data!$I:$I)/1000</f>
        <v>336.23685937499999</v>
      </c>
      <c r="W80" s="7">
        <f>SUMIF(data!$A:$A,$H$2&amp;" "&amp;$F80&amp;" "&amp;$H$3&amp;"_"&amp;W$38,data!$I:$I)/1000</f>
        <v>333.10326562500001</v>
      </c>
      <c r="X80" s="7">
        <f>SUMIF(data!$A:$A,$H$2&amp;" "&amp;$F80&amp;" "&amp;$H$3&amp;"_"&amp;X$38,data!$I:$I)/1000</f>
        <v>313.97952343750001</v>
      </c>
      <c r="Y80" s="7">
        <f>SUMIF(data!$A:$A,$H$2&amp;" "&amp;$F80&amp;" "&amp;$H$3&amp;"_"&amp;Y$38,data!$I:$I)/1000</f>
        <v>361.95098046875</v>
      </c>
      <c r="Z80" s="7">
        <f>SUMIF(data!$A:$A,$H$2&amp;" "&amp;$F80&amp;" "&amp;$H$3&amp;"_"&amp;Z$38,data!$I:$I)/1000</f>
        <v>387.95493359375001</v>
      </c>
      <c r="AA80" s="7">
        <f>SUMIF(data!$A:$A,$H$2&amp;" "&amp;$F80&amp;" "&amp;$H$3&amp;"_"&amp;AA$38,data!$I:$I)/1000</f>
        <v>502.22884375000001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43.533515625</v>
      </c>
      <c r="J81" s="7">
        <f>SUMIF(data!$A:$A,$H$2&amp;" "&amp;$F81&amp;" "&amp;$H$3&amp;"_"&amp;J$38,data!$I:$I)/1000</f>
        <v>48.879367675781253</v>
      </c>
      <c r="K81" s="7">
        <f>SUMIF(data!$A:$A,$H$2&amp;" "&amp;$F81&amp;" "&amp;$H$3&amp;"_"&amp;K$38,data!$I:$I)/1000</f>
        <v>91.264503906249999</v>
      </c>
      <c r="L81" s="7">
        <f>SUMIF(data!$A:$A,$H$2&amp;" "&amp;$F81&amp;" "&amp;$H$3&amp;"_"&amp;L$38,data!$I:$I)/1000</f>
        <v>93.314628906249993</v>
      </c>
      <c r="M81" s="7">
        <f>SUMIF(data!$A:$A,$H$2&amp;" "&amp;$F81&amp;" "&amp;$H$3&amp;"_"&amp;M$38,data!$I:$I)/1000</f>
        <v>160.75811328124999</v>
      </c>
      <c r="N81" s="7">
        <f>SUMIF(data!$A:$A,$H$2&amp;" "&amp;$F81&amp;" "&amp;$H$3&amp;"_"&amp;N$38,data!$I:$I)/1000</f>
        <v>216.51610156250001</v>
      </c>
      <c r="O81" s="7">
        <f>SUMIF(data!$A:$A,$H$2&amp;" "&amp;$F81&amp;" "&amp;$H$3&amp;"_"&amp;O$38,data!$I:$I)/1000</f>
        <v>264.66817187499998</v>
      </c>
      <c r="P81" s="7">
        <f>SUMIF(data!$A:$A,$H$2&amp;" "&amp;$F81&amp;" "&amp;$H$3&amp;"_"&amp;P$38,data!$I:$I)/1000</f>
        <v>320.45760546874999</v>
      </c>
      <c r="Q81" s="7">
        <f>SUMIF(data!$A:$A,$H$2&amp;" "&amp;$F81&amp;" "&amp;$H$3&amp;"_"&amp;Q$38,data!$I:$I)/1000</f>
        <v>374.34934375</v>
      </c>
      <c r="R81" s="7">
        <f>SUMIF(data!$A:$A,$H$2&amp;" "&amp;$F81&amp;" "&amp;$H$3&amp;"_"&amp;R$38,data!$I:$I)/1000</f>
        <v>427.40462109374999</v>
      </c>
      <c r="S81" s="7">
        <f>SUMIF(data!$A:$A,$H$2&amp;" "&amp;$F81&amp;" "&amp;$H$3&amp;"_"&amp;S$38,data!$I:$I)/1000</f>
        <v>415.74581640625001</v>
      </c>
      <c r="T81" s="7">
        <f>SUMIF(data!$A:$A,$H$2&amp;" "&amp;$F81&amp;" "&amp;$H$3&amp;"_"&amp;T$38,data!$I:$I)/1000</f>
        <v>407.59014843749998</v>
      </c>
      <c r="U81" s="7">
        <f>SUMIF(data!$A:$A,$H$2&amp;" "&amp;$F81&amp;" "&amp;$H$3&amp;"_"&amp;U$38,data!$I:$I)/1000</f>
        <v>398.06111718749997</v>
      </c>
      <c r="V81" s="7">
        <f>SUMIF(data!$A:$A,$H$2&amp;" "&amp;$F81&amp;" "&amp;$H$3&amp;"_"&amp;V$38,data!$I:$I)/1000</f>
        <v>390.16079687500002</v>
      </c>
      <c r="W81" s="7">
        <f>SUMIF(data!$A:$A,$H$2&amp;" "&amp;$F81&amp;" "&amp;$H$3&amp;"_"&amp;W$38,data!$I:$I)/1000</f>
        <v>384.966515625</v>
      </c>
      <c r="X81" s="7">
        <f>SUMIF(data!$A:$A,$H$2&amp;" "&amp;$F81&amp;" "&amp;$H$3&amp;"_"&amp;X$38,data!$I:$I)/1000</f>
        <v>364.13872656249998</v>
      </c>
      <c r="Y81" s="7">
        <f>SUMIF(data!$A:$A,$H$2&amp;" "&amp;$F81&amp;" "&amp;$H$3&amp;"_"&amp;Y$38,data!$I:$I)/1000</f>
        <v>425.95085546874998</v>
      </c>
      <c r="Z81" s="7">
        <f>SUMIF(data!$A:$A,$H$2&amp;" "&amp;$F81&amp;" "&amp;$H$3&amp;"_"&amp;Z$38,data!$I:$I)/1000</f>
        <v>459.39952734374998</v>
      </c>
      <c r="AA81" s="7">
        <f>SUMIF(data!$A:$A,$H$2&amp;" "&amp;$F81&amp;" "&amp;$H$3&amp;"_"&amp;AA$38,data!$I:$I)/1000</f>
        <v>570.33581249999997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110.698125</v>
      </c>
      <c r="K82" s="7">
        <f>SUMIF(data!$A:$A,$H$2&amp;" "&amp;$F82&amp;" "&amp;$H$3&amp;"_"&amp;K$38,data!$N:$N)/1000</f>
        <v>97.372912109374994</v>
      </c>
      <c r="L82" s="7">
        <f>SUMIF(data!$A:$A,$H$2&amp;" "&amp;$F82&amp;" "&amp;$H$3&amp;"_"&amp;L$38,data!$N:$N)/1000</f>
        <v>104.128998046875</v>
      </c>
      <c r="M82" s="7">
        <f>SUMIF(data!$A:$A,$H$2&amp;" "&amp;$F82&amp;" "&amp;$H$3&amp;"_"&amp;M$38,data!$N:$N)/1000</f>
        <v>137.56381250000001</v>
      </c>
      <c r="N82" s="7">
        <f>SUMIF(data!$A:$A,$H$2&amp;" "&amp;$F82&amp;" "&amp;$H$3&amp;"_"&amp;N$38,data!$N:$N)/1000</f>
        <v>147.09120703125001</v>
      </c>
      <c r="O82" s="7">
        <f>SUMIF(data!$A:$A,$H$2&amp;" "&amp;$F82&amp;" "&amp;$H$3&amp;"_"&amp;O$38,data!$N:$N)/1000</f>
        <v>149.35945117187501</v>
      </c>
      <c r="P82" s="7">
        <f>SUMIF(data!$A:$A,$H$2&amp;" "&amp;$F82&amp;" "&amp;$H$3&amp;"_"&amp;P$38,data!$N:$N)/1000</f>
        <v>105.59785742187501</v>
      </c>
      <c r="Q82" s="7">
        <f>SUMIF(data!$A:$A,$H$2&amp;" "&amp;$F82&amp;" "&amp;$H$3&amp;"_"&amp;Q$38,data!$N:$N)/1000</f>
        <v>64.397277343750005</v>
      </c>
      <c r="R82" s="7">
        <f>SUMIF(data!$A:$A,$H$2&amp;" "&amp;$F82&amp;" "&amp;$H$3&amp;"_"&amp;R$38,data!$N:$N)/1000</f>
        <v>27.844906250000001</v>
      </c>
      <c r="S82" s="7">
        <f>SUMIF(data!$A:$A,$H$2&amp;" "&amp;$F82&amp;" "&amp;$H$3&amp;"_"&amp;S$38,data!$N:$N)/1000</f>
        <v>37.282128906250001</v>
      </c>
      <c r="T82" s="7">
        <f>SUMIF(data!$A:$A,$H$2&amp;" "&amp;$F82&amp;" "&amp;$H$3&amp;"_"&amp;T$38,data!$N:$N)/1000</f>
        <v>65.560995117187503</v>
      </c>
      <c r="U82" s="7">
        <f>SUMIF(data!$A:$A,$H$2&amp;" "&amp;$F82&amp;" "&amp;$H$3&amp;"_"&amp;U$38,data!$N:$N)/1000</f>
        <v>70.416763671875003</v>
      </c>
      <c r="V82" s="7">
        <f>SUMIF(data!$A:$A,$H$2&amp;" "&amp;$F82&amp;" "&amp;$H$3&amp;"_"&amp;V$38,data!$N:$N)/1000</f>
        <v>37.002101562500002</v>
      </c>
      <c r="W82" s="7">
        <f>SUMIF(data!$A:$A,$H$2&amp;" "&amp;$F82&amp;" "&amp;$H$3&amp;"_"&amp;W$38,data!$N:$N)/1000</f>
        <v>10.652722656250001</v>
      </c>
      <c r="X82" s="7">
        <f>SUMIF(data!$A:$A,$H$2&amp;" "&amp;$F82&amp;" "&amp;$H$3&amp;"_"&amp;X$38,data!$N:$N)/1000</f>
        <v>-17.382625000000001</v>
      </c>
      <c r="Y82" s="7">
        <f>SUMIF(data!$A:$A,$H$2&amp;" "&amp;$F82&amp;" "&amp;$H$3&amp;"_"&amp;Y$38,data!$N:$N)/1000</f>
        <v>-11.850130859375</v>
      </c>
      <c r="Z82" s="7">
        <f>SUMIF(data!$A:$A,$H$2&amp;" "&amp;$F82&amp;" "&amp;$H$3&amp;"_"&amp;Z$38,data!$N:$N)/1000</f>
        <v>-9.129376953125</v>
      </c>
      <c r="AA82" s="7">
        <f>SUMIF(data!$A:$A,$H$2&amp;" "&amp;$F82&amp;" "&amp;$H$3&amp;"_"&amp;AA$38,data!$N:$N)/1000</f>
        <v>28.157721679687501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88.198156249999997</v>
      </c>
      <c r="J83" s="7">
        <f>SUMIF(data!$A:$A,$H$2&amp;" "&amp;$F83&amp;" "&amp;$H$3&amp;"_"&amp;J$38,data!$H:$H)/1000</f>
        <v>99.641039062499999</v>
      </c>
      <c r="K83" s="7">
        <f>SUMIF(data!$A:$A,$H$2&amp;" "&amp;$F83&amp;" "&amp;$H$3&amp;"_"&amp;K$38,data!$H:$H)/1000</f>
        <v>108.92784374999999</v>
      </c>
      <c r="L83" s="7">
        <f>SUMIF(data!$A:$A,$H$2&amp;" "&amp;$F83&amp;" "&amp;$H$3&amp;"_"&amp;L$38,data!$H:$H)/1000</f>
        <v>118.5474306640625</v>
      </c>
      <c r="M83" s="7">
        <f>SUMIF(data!$A:$A,$H$2&amp;" "&amp;$F83&amp;" "&amp;$H$3&amp;"_"&amp;M$38,data!$H:$H)/1000</f>
        <v>158.94330078125</v>
      </c>
      <c r="N83" s="7">
        <f>SUMIF(data!$A:$A,$H$2&amp;" "&amp;$F83&amp;" "&amp;$H$3&amp;"_"&amp;N$38,data!$H:$H)/1000</f>
        <v>165.18514453124999</v>
      </c>
      <c r="O83" s="7">
        <f>SUMIF(data!$A:$A,$H$2&amp;" "&amp;$F83&amp;" "&amp;$H$3&amp;"_"&amp;O$38,data!$H:$H)/1000</f>
        <v>174.72495312500001</v>
      </c>
      <c r="P83" s="7">
        <f>SUMIF(data!$A:$A,$H$2&amp;" "&amp;$F83&amp;" "&amp;$H$3&amp;"_"&amp;P$38,data!$H:$H)/1000</f>
        <v>179.06885937499999</v>
      </c>
      <c r="Q83" s="7">
        <f>SUMIF(data!$A:$A,$H$2&amp;" "&amp;$F83&amp;" "&amp;$H$3&amp;"_"&amp;Q$38,data!$H:$H)/1000</f>
        <v>158.3070703125</v>
      </c>
      <c r="R83" s="7">
        <f>SUMIF(data!$A:$A,$H$2&amp;" "&amp;$F83&amp;" "&amp;$H$3&amp;"_"&amp;R$38,data!$H:$H)/1000</f>
        <v>140.33258203125001</v>
      </c>
      <c r="S83" s="7">
        <f>SUMIF(data!$A:$A,$H$2&amp;" "&amp;$F83&amp;" "&amp;$H$3&amp;"_"&amp;S$38,data!$H:$H)/1000</f>
        <v>125.37701953125</v>
      </c>
      <c r="T83" s="7">
        <f>SUMIF(data!$A:$A,$H$2&amp;" "&amp;$F83&amp;" "&amp;$H$3&amp;"_"&amp;T$38,data!$H:$H)/1000</f>
        <v>113.9648984375</v>
      </c>
      <c r="U83" s="7">
        <f>SUMIF(data!$A:$A,$H$2&amp;" "&amp;$F83&amp;" "&amp;$H$3&amp;"_"&amp;U$38,data!$H:$H)/1000</f>
        <v>95.998251953125006</v>
      </c>
      <c r="V83" s="7">
        <f>SUMIF(data!$A:$A,$H$2&amp;" "&amp;$F83&amp;" "&amp;$H$3&amp;"_"&amp;V$38,data!$H:$H)/1000</f>
        <v>71.659101562499998</v>
      </c>
      <c r="W83" s="7">
        <f>SUMIF(data!$A:$A,$H$2&amp;" "&amp;$F83&amp;" "&amp;$H$3&amp;"_"&amp;W$38,data!$H:$H)/1000</f>
        <v>95.047523437500004</v>
      </c>
      <c r="X83" s="7">
        <f>SUMIF(data!$A:$A,$H$2&amp;" "&amp;$F83&amp;" "&amp;$H$3&amp;"_"&amp;X$38,data!$H:$H)/1000</f>
        <v>78.408820312499998</v>
      </c>
      <c r="Y83" s="7">
        <f>SUMIF(data!$A:$A,$H$2&amp;" "&amp;$F83&amp;" "&amp;$H$3&amp;"_"&amp;Y$38,data!$H:$H)/1000</f>
        <v>57.169791015625002</v>
      </c>
      <c r="Z83" s="7">
        <f>SUMIF(data!$A:$A,$H$2&amp;" "&amp;$F83&amp;" "&amp;$H$3&amp;"_"&amp;Z$38,data!$H:$H)/1000</f>
        <v>41.211257812500001</v>
      </c>
      <c r="AA83" s="7">
        <f>SUMIF(data!$A:$A,$H$2&amp;" "&amp;$F83&amp;" "&amp;$H$3&amp;"_"&amp;AA$38,data!$H:$H)/1000</f>
        <v>29.9775400390625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61.942999999999998</v>
      </c>
      <c r="J84" s="8">
        <f t="shared" ref="J84" si="23">SUM(J81:J82)-J83</f>
        <v>59.936453613281259</v>
      </c>
      <c r="K84" s="8">
        <f t="shared" ref="K84:AA84" si="24">SUM(K81:K82)-K83</f>
        <v>79.709572265624985</v>
      </c>
      <c r="L84" s="8">
        <f t="shared" si="24"/>
        <v>78.896196289062473</v>
      </c>
      <c r="M84" s="8">
        <f t="shared" si="24"/>
        <v>139.378625</v>
      </c>
      <c r="N84" s="8">
        <f t="shared" si="24"/>
        <v>198.42216406250003</v>
      </c>
      <c r="O84" s="8">
        <f t="shared" si="24"/>
        <v>239.30266992187495</v>
      </c>
      <c r="P84" s="8">
        <f t="shared" si="24"/>
        <v>246.98660351562501</v>
      </c>
      <c r="Q84" s="8">
        <f t="shared" si="24"/>
        <v>280.43955078125003</v>
      </c>
      <c r="R84" s="8">
        <f t="shared" si="24"/>
        <v>314.91694531249999</v>
      </c>
      <c r="S84" s="8">
        <f t="shared" si="24"/>
        <v>327.65092578125007</v>
      </c>
      <c r="T84" s="8">
        <f t="shared" si="24"/>
        <v>359.18624511718747</v>
      </c>
      <c r="U84" s="8">
        <f t="shared" si="24"/>
        <v>372.47962890624996</v>
      </c>
      <c r="V84" s="8">
        <f t="shared" si="24"/>
        <v>355.50379687500003</v>
      </c>
      <c r="W84" s="8">
        <f t="shared" si="24"/>
        <v>300.57171484374999</v>
      </c>
      <c r="X84" s="8">
        <f t="shared" si="24"/>
        <v>268.34728124999998</v>
      </c>
      <c r="Y84" s="8">
        <f t="shared" si="24"/>
        <v>356.93093359375001</v>
      </c>
      <c r="Z84" s="8">
        <f t="shared" si="24"/>
        <v>409.05889257812498</v>
      </c>
      <c r="AA84" s="8">
        <f t="shared" si="24"/>
        <v>568.51599414062491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38.6799296875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98.973078125000001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169.46537499999999</v>
      </c>
      <c r="V86" s="7">
        <f>SUMIF(data!$A:$A,$H$2&amp;" "&amp;$F86&amp;" "&amp;$H$3&amp;"_"&amp;V$38,data!$K:$K)/1000</f>
        <v>404.81840625000001</v>
      </c>
      <c r="W86" s="7">
        <f>SUMIF(data!$A:$A,$H$2&amp;" "&amp;$F86&amp;" "&amp;$H$3&amp;"_"&amp;W$38,data!$K:$K)/1000</f>
        <v>617.45637499999998</v>
      </c>
      <c r="X86" s="7">
        <f>SUMIF(data!$A:$A,$H$2&amp;" "&amp;$F86&amp;" "&amp;$H$3&amp;"_"&amp;X$38,data!$K:$K)/1000</f>
        <v>839.00243750000004</v>
      </c>
      <c r="Y86" s="7">
        <f>SUMIF(data!$A:$A,$H$2&amp;" "&amp;$F86&amp;" "&amp;$H$3&amp;"_"&amp;Y$38,data!$K:$K)/1000</f>
        <v>826.31931250000002</v>
      </c>
      <c r="Z86" s="7">
        <f>SUMIF(data!$A:$A,$H$2&amp;" "&amp;$F86&amp;" "&amp;$H$3&amp;"_"&amp;Z$38,data!$K:$K)/1000</f>
        <v>917.49562500000002</v>
      </c>
      <c r="AA86" s="7">
        <f>SUMIF(data!$A:$A,$H$2&amp;" "&amp;$F86&amp;" "&amp;$H$3&amp;"_"&amp;AA$38,data!$K:$K)/1000</f>
        <v>923.16356250000001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789.14717506928628</v>
      </c>
      <c r="J87" s="8">
        <f>J78+J79+J82-J83+J85+J86+Load_ROC!F$5</f>
        <v>808.73899557530967</v>
      </c>
      <c r="K87" s="8">
        <f>K78+K79+K82-K83+K85+K86+Load_ROC!G$5</f>
        <v>855.75815271669035</v>
      </c>
      <c r="L87" s="8">
        <f>L78+L79+L82-L83+L85+L86+Load_ROC!H$5</f>
        <v>869.81714179896039</v>
      </c>
      <c r="M87" s="8">
        <f>M78+M79+M82-M83+M85+M86+Load_ROC!I$5</f>
        <v>958.77856366214655</v>
      </c>
      <c r="N87" s="8">
        <f>N78+N79+N82-N83+N85+N86+Load_ROC!J$5</f>
        <v>1045.1338784421773</v>
      </c>
      <c r="O87" s="8">
        <f>O78+O79+O82-O83+O85+O86+Load_ROC!K$5</f>
        <v>1149.2238557031851</v>
      </c>
      <c r="P87" s="8">
        <f>P78+P79+P82-P83+P85+P86+Load_ROC!L$5</f>
        <v>1146.8124401810228</v>
      </c>
      <c r="Q87" s="8">
        <f>Q78+Q79+Q82-Q83+Q85+Q86+Load_ROC!M$5</f>
        <v>1182.8406664408758</v>
      </c>
      <c r="R87" s="8">
        <f>R78+R79+R82-R83+R85+R86+Load_ROC!N$5</f>
        <v>1219.2750804589359</v>
      </c>
      <c r="S87" s="8">
        <f>S78+S79+S82-S83+S85+S86+Load_ROC!O$5</f>
        <v>1220.1804054350173</v>
      </c>
      <c r="T87" s="8">
        <f>T78+T79+T82-T83+T85+T86+Load_ROC!P$5</f>
        <v>1240.6385250805711</v>
      </c>
      <c r="U87" s="8">
        <f>U78+U79+U82-U83+U85+U86+Load_ROC!Q$5</f>
        <v>1411.6840490328411</v>
      </c>
      <c r="V87" s="8">
        <f>V78+V79+V82-V83+V85+V86+Load_ROC!R$5</f>
        <v>1619.9397445772302</v>
      </c>
      <c r="W87" s="8">
        <f>W78+W79+W82-W83+W85+W86+Load_ROC!S$5</f>
        <v>1777.6541676881111</v>
      </c>
      <c r="X87" s="8">
        <f>X78+X79+X82-X83+X85+X86+Load_ROC!T$5</f>
        <v>2054.1577443671467</v>
      </c>
      <c r="Y87" s="8">
        <f>Y78+Y79+Y82-Y83+Y85+Y86+Load_ROC!U$5</f>
        <v>2035.541029820728</v>
      </c>
      <c r="Z87" s="8">
        <f>Z78+Z79+Z82-Z83+Z85+Z86+Load_ROC!V$5</f>
        <v>2179.8002695025939</v>
      </c>
      <c r="AA87" s="8">
        <f>AA78+AA79+AA82-AA83+AA85+AA86+Load_ROC!W$5</f>
        <v>2333.5912825321229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789.14717506928628</v>
      </c>
      <c r="J88" s="8">
        <f>J78+J80+J82-J83+J85+J86+Load_ROC!F$5</f>
        <v>808.73899557530967</v>
      </c>
      <c r="K88" s="8">
        <f>K78+K80+K82-K83+K85+K86+Load_ROC!G$5</f>
        <v>837.6339320135653</v>
      </c>
      <c r="L88" s="8">
        <f>L78+L80+L82-L83+L85+L86+Load_ROC!H$5</f>
        <v>852.6338976583354</v>
      </c>
      <c r="M88" s="8">
        <f>M78+M80+M82-M83+M85+M86+Load_ROC!I$5</f>
        <v>930.84327459964652</v>
      </c>
      <c r="N88" s="8">
        <f>N78+N80+N82-N83+N85+N86+Load_ROC!J$5</f>
        <v>994.4120971921775</v>
      </c>
      <c r="O88" s="8">
        <f>O78+O80+O82-O83+O85+O86+Load_ROC!K$5</f>
        <v>1073.1754963281851</v>
      </c>
      <c r="P88" s="8">
        <f>P78+P80+P82-P83+P85+P86+Load_ROC!L$5</f>
        <v>1046.2259870560226</v>
      </c>
      <c r="Q88" s="8">
        <f>Q78+Q80+Q82-Q83+Q85+Q86+Load_ROC!M$5</f>
        <v>1059.4241976908759</v>
      </c>
      <c r="R88" s="8">
        <f>R78+R80+R82-R83+R85+R86+Load_ROC!N$5</f>
        <v>1073.4892367089358</v>
      </c>
      <c r="S88" s="8">
        <f>S78+S80+S82-S83+S85+S86+Load_ROC!O$5</f>
        <v>1081.4059991850174</v>
      </c>
      <c r="T88" s="8">
        <f>T78+T80+T82-T83+T85+T86+Load_ROC!P$5</f>
        <v>1108.171118830571</v>
      </c>
      <c r="U88" s="8">
        <f>U78+U80+U82-U83+U85+U86+Load_ROC!Q$5</f>
        <v>1285.239955282841</v>
      </c>
      <c r="V88" s="8">
        <f>V78+V80+V82-V83+V85+V86+Load_ROC!R$5</f>
        <v>1498.43461957723</v>
      </c>
      <c r="W88" s="8">
        <f>W78+W80+W82-W83+W85+W86+Load_ROC!S$5</f>
        <v>1660.653261438111</v>
      </c>
      <c r="X88" s="8">
        <f>X78+X80+X82-X83+X85+X86+Load_ROC!T$5</f>
        <v>1940.9091662421465</v>
      </c>
      <c r="Y88" s="8">
        <f>Y78+Y80+Y82-Y83+Y85+Y86+Load_ROC!U$5</f>
        <v>1894.7605610707283</v>
      </c>
      <c r="Z88" s="8">
        <f>Z78+Z80+Z82-Z83+Z85+Z86+Load_ROC!V$5</f>
        <v>2023.840238252594</v>
      </c>
      <c r="AA88" s="8">
        <f>AA78+AA80+AA82-AA83+AA85+AA86+Load_ROC!W$5</f>
        <v>2184.7388450321232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789.14717506928628</v>
      </c>
      <c r="J89" s="8">
        <f>J78+J84+J85+J86+Load_ROC!F$5</f>
        <v>808.73899557530967</v>
      </c>
      <c r="K89" s="8">
        <f>K78+K84+K85+K86+Load_ROC!G$5</f>
        <v>846.46078943544035</v>
      </c>
      <c r="L89" s="8">
        <f>L78+L84+L85+L86+Load_ROC!H$5</f>
        <v>861.00247773646038</v>
      </c>
      <c r="M89" s="8">
        <f>M78+M84+M85+M86+Load_ROC!I$5</f>
        <v>936.56952459964646</v>
      </c>
      <c r="N89" s="8">
        <f>N78+N84+N85+N86+Load_ROC!J$5</f>
        <v>1011.7065815671774</v>
      </c>
      <c r="O89" s="8">
        <f>O78+O84+O85+O86+Load_ROC!K$5</f>
        <v>1103.2569182031853</v>
      </c>
      <c r="P89" s="8">
        <f>P78+P84+P85+P86+Load_ROC!L$5</f>
        <v>1088.6697839310227</v>
      </c>
      <c r="Q89" s="8">
        <f>Q78+Q84+Q85+Q86+Load_ROC!M$5</f>
        <v>1113.4113226908757</v>
      </c>
      <c r="R89" s="8">
        <f>R78+R84+R85+R86+Load_ROC!N$5</f>
        <v>1138.7592992089358</v>
      </c>
      <c r="S89" s="8">
        <f>S78+S84+S85+S86+Load_ROC!O$5</f>
        <v>1143.3754366850176</v>
      </c>
      <c r="T89" s="8">
        <f>T78+T84+T85+T86+Load_ROC!P$5</f>
        <v>1167.1671813305709</v>
      </c>
      <c r="U89" s="8">
        <f>U78+U84+U85+U86+Load_ROC!Q$5</f>
        <v>1341.440111532841</v>
      </c>
      <c r="V89" s="8">
        <f>V78+V84+V85+V86+Load_ROC!R$5</f>
        <v>1552.3585570772302</v>
      </c>
      <c r="W89" s="8">
        <f>W78+W84+W85+W86+Load_ROC!S$5</f>
        <v>1712.5165114381109</v>
      </c>
      <c r="X89" s="8">
        <f>X78+X84+X85+X86+Load_ROC!T$5</f>
        <v>1991.0683693671467</v>
      </c>
      <c r="Y89" s="8">
        <f>Y78+Y84+Y85+Y86+Load_ROC!U$5</f>
        <v>1958.7604360707282</v>
      </c>
      <c r="Z89" s="8">
        <f>Z78+Z84+Z85+Z86+Load_ROC!V$5</f>
        <v>2095.2848320025942</v>
      </c>
      <c r="AA89" s="8">
        <f>AA78+AA84+AA85+AA86+Load_ROC!W$5</f>
        <v>2252.8458137821235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43.533515625</v>
      </c>
      <c r="J92" s="7">
        <f>SUMIF(data!$A:$A,$H$2&amp;" "&amp;$F92&amp;" "&amp;$H$3&amp;"_"&amp;J$38,data!$I:$I)/1000</f>
        <v>48.879367675781253</v>
      </c>
      <c r="K92" s="7">
        <f>SUMIF(data!$A:$A,$H$2&amp;" "&amp;$F92&amp;" "&amp;$H$3&amp;"_"&amp;K$38,data!$I:$I)/1000</f>
        <v>100.5618671875</v>
      </c>
      <c r="L92" s="7">
        <f>SUMIF(data!$A:$A,$H$2&amp;" "&amp;$F92&amp;" "&amp;$H$3&amp;"_"&amp;L$38,data!$I:$I)/1000</f>
        <v>102.12929296874999</v>
      </c>
      <c r="M92" s="7">
        <f>SUMIF(data!$A:$A,$H$2&amp;" "&amp;$F92&amp;" "&amp;$H$3&amp;"_"&amp;M$38,data!$I:$I)/1000</f>
        <v>182.96715234375</v>
      </c>
      <c r="N92" s="7">
        <f>SUMIF(data!$A:$A,$H$2&amp;" "&amp;$F92&amp;" "&amp;$H$3&amp;"_"&amp;N$38,data!$I:$I)/1000</f>
        <v>249.94339843750001</v>
      </c>
      <c r="O92" s="7">
        <f>SUMIF(data!$A:$A,$H$2&amp;" "&amp;$F92&amp;" "&amp;$H$3&amp;"_"&amp;O$38,data!$I:$I)/1000</f>
        <v>310.63510937500001</v>
      </c>
      <c r="P92" s="7">
        <f>SUMIF(data!$A:$A,$H$2&amp;" "&amp;$F92&amp;" "&amp;$H$3&amp;"_"&amp;P$38,data!$I:$I)/1000</f>
        <v>378.60026171875001</v>
      </c>
      <c r="Q92" s="7">
        <f>SUMIF(data!$A:$A,$H$2&amp;" "&amp;$F92&amp;" "&amp;$H$3&amp;"_"&amp;Q$38,data!$I:$I)/1000</f>
        <v>443.77868749999999</v>
      </c>
      <c r="R92" s="7">
        <f>SUMIF(data!$A:$A,$H$2&amp;" "&amp;$F92&amp;" "&amp;$H$3&amp;"_"&amp;R$38,data!$I:$I)/1000</f>
        <v>507.92040234375003</v>
      </c>
      <c r="S92" s="7">
        <f>SUMIF(data!$A:$A,$H$2&amp;" "&amp;$F92&amp;" "&amp;$H$3&amp;"_"&amp;S$38,data!$I:$I)/1000</f>
        <v>492.55078515625002</v>
      </c>
      <c r="T92" s="7">
        <f>SUMIF(data!$A:$A,$H$2&amp;" "&amp;$F92&amp;" "&amp;$H$3&amp;"_"&amp;T$38,data!$I:$I)/1000</f>
        <v>481.06149218749999</v>
      </c>
      <c r="U92" s="7">
        <f>SUMIF(data!$A:$A,$H$2&amp;" "&amp;$F92&amp;" "&amp;$H$3&amp;"_"&amp;U$38,data!$I:$I)/1000</f>
        <v>468.30505468749999</v>
      </c>
      <c r="V92" s="7">
        <f>SUMIF(data!$A:$A,$H$2&amp;" "&amp;$F92&amp;" "&amp;$H$3&amp;"_"&amp;V$38,data!$I:$I)/1000</f>
        <v>457.74198437500002</v>
      </c>
      <c r="W92" s="7">
        <f>SUMIF(data!$A:$A,$H$2&amp;" "&amp;$F92&amp;" "&amp;$H$3&amp;"_"&amp;W$38,data!$I:$I)/1000</f>
        <v>450.10417187500002</v>
      </c>
      <c r="X92" s="7">
        <f>SUMIF(data!$A:$A,$H$2&amp;" "&amp;$F92&amp;" "&amp;$H$3&amp;"_"&amp;X$38,data!$I:$I)/1000</f>
        <v>427.2281015625</v>
      </c>
      <c r="Y92" s="7">
        <f>SUMIF(data!$A:$A,$H$2&amp;" "&amp;$F92&amp;" "&amp;$H$3&amp;"_"&amp;Y$38,data!$I:$I)/1000</f>
        <v>502.73144921875002</v>
      </c>
      <c r="Z92" s="7">
        <f>SUMIF(data!$A:$A,$H$2&amp;" "&amp;$F92&amp;" "&amp;$H$3&amp;"_"&amp;Z$38,data!$I:$I)/1000</f>
        <v>543.91496484375</v>
      </c>
      <c r="AA92" s="7">
        <f>SUMIF(data!$A:$A,$H$2&amp;" "&amp;$F92&amp;" "&amp;$H$3&amp;"_"&amp;AA$38,data!$I:$I)/1000</f>
        <v>651.08128124999996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43.533515625</v>
      </c>
      <c r="J93" s="7">
        <f>SUMIF(data!$A:$A,$H$2&amp;" "&amp;$F93&amp;" "&amp;$H$3&amp;"_"&amp;J$38,data!$I:$I)/1000</f>
        <v>48.879367675781253</v>
      </c>
      <c r="K93" s="7">
        <f>SUMIF(data!$A:$A,$H$2&amp;" "&amp;$F93&amp;" "&amp;$H$3&amp;"_"&amp;K$38,data!$I:$I)/1000</f>
        <v>82.437646484374994</v>
      </c>
      <c r="L93" s="7">
        <f>SUMIF(data!$A:$A,$H$2&amp;" "&amp;$F93&amp;" "&amp;$H$3&amp;"_"&amp;L$38,data!$I:$I)/1000</f>
        <v>84.946048828125001</v>
      </c>
      <c r="M93" s="7">
        <f>SUMIF(data!$A:$A,$H$2&amp;" "&amp;$F93&amp;" "&amp;$H$3&amp;"_"&amp;M$38,data!$I:$I)/1000</f>
        <v>155.03186328125</v>
      </c>
      <c r="N93" s="7">
        <f>SUMIF(data!$A:$A,$H$2&amp;" "&amp;$F93&amp;" "&amp;$H$3&amp;"_"&amp;N$38,data!$I:$I)/1000</f>
        <v>199.22161718749999</v>
      </c>
      <c r="O93" s="7">
        <f>SUMIF(data!$A:$A,$H$2&amp;" "&amp;$F93&amp;" "&amp;$H$3&amp;"_"&amp;O$38,data!$I:$I)/1000</f>
        <v>234.58674999999999</v>
      </c>
      <c r="P93" s="7">
        <f>SUMIF(data!$A:$A,$H$2&amp;" "&amp;$F93&amp;" "&amp;$H$3&amp;"_"&amp;P$38,data!$I:$I)/1000</f>
        <v>278.01380859375001</v>
      </c>
      <c r="Q93" s="7">
        <f>SUMIF(data!$A:$A,$H$2&amp;" "&amp;$F93&amp;" "&amp;$H$3&amp;"_"&amp;Q$38,data!$I:$I)/1000</f>
        <v>320.36221875000001</v>
      </c>
      <c r="R93" s="7">
        <f>SUMIF(data!$A:$A,$H$2&amp;" "&amp;$F93&amp;" "&amp;$H$3&amp;"_"&amp;R$38,data!$I:$I)/1000</f>
        <v>362.13455859375</v>
      </c>
      <c r="S93" s="7">
        <f>SUMIF(data!$A:$A,$H$2&amp;" "&amp;$F93&amp;" "&amp;$H$3&amp;"_"&amp;S$38,data!$I:$I)/1000</f>
        <v>353.77637890624999</v>
      </c>
      <c r="T93" s="7">
        <f>SUMIF(data!$A:$A,$H$2&amp;" "&amp;$F93&amp;" "&amp;$H$3&amp;"_"&amp;T$38,data!$I:$I)/1000</f>
        <v>348.59408593749998</v>
      </c>
      <c r="U93" s="7">
        <f>SUMIF(data!$A:$A,$H$2&amp;" "&amp;$F93&amp;" "&amp;$H$3&amp;"_"&amp;U$38,data!$I:$I)/1000</f>
        <v>341.86096093750001</v>
      </c>
      <c r="V93" s="7">
        <f>SUMIF(data!$A:$A,$H$2&amp;" "&amp;$F93&amp;" "&amp;$H$3&amp;"_"&amp;V$38,data!$I:$I)/1000</f>
        <v>336.23685937499999</v>
      </c>
      <c r="W93" s="7">
        <f>SUMIF(data!$A:$A,$H$2&amp;" "&amp;$F93&amp;" "&amp;$H$3&amp;"_"&amp;W$38,data!$I:$I)/1000</f>
        <v>333.10326562500001</v>
      </c>
      <c r="X93" s="7">
        <f>SUMIF(data!$A:$A,$H$2&amp;" "&amp;$F93&amp;" "&amp;$H$3&amp;"_"&amp;X$38,data!$I:$I)/1000</f>
        <v>313.97952343750001</v>
      </c>
      <c r="Y93" s="7">
        <f>SUMIF(data!$A:$A,$H$2&amp;" "&amp;$F93&amp;" "&amp;$H$3&amp;"_"&amp;Y$38,data!$I:$I)/1000</f>
        <v>361.95098046875</v>
      </c>
      <c r="Z93" s="7">
        <f>SUMIF(data!$A:$A,$H$2&amp;" "&amp;$F93&amp;" "&amp;$H$3&amp;"_"&amp;Z$38,data!$I:$I)/1000</f>
        <v>387.95493359375001</v>
      </c>
      <c r="AA93" s="7">
        <f>SUMIF(data!$A:$A,$H$2&amp;" "&amp;$F93&amp;" "&amp;$H$3&amp;"_"&amp;AA$38,data!$I:$I)/1000</f>
        <v>502.22884375000001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43.533515625</v>
      </c>
      <c r="J94" s="7">
        <f>SUMIF(data!$A:$A,$H$2&amp;" "&amp;$F94&amp;" "&amp;$H$3&amp;"_"&amp;J$38,data!$I:$I)/1000</f>
        <v>48.879367675781253</v>
      </c>
      <c r="K94" s="7">
        <f>SUMIF(data!$A:$A,$H$2&amp;" "&amp;$F94&amp;" "&amp;$H$3&amp;"_"&amp;K$38,data!$I:$I)/1000</f>
        <v>91.264503906249999</v>
      </c>
      <c r="L94" s="7">
        <f>SUMIF(data!$A:$A,$H$2&amp;" "&amp;$F94&amp;" "&amp;$H$3&amp;"_"&amp;L$38,data!$I:$I)/1000</f>
        <v>93.314628906249993</v>
      </c>
      <c r="M94" s="7">
        <f>SUMIF(data!$A:$A,$H$2&amp;" "&amp;$F94&amp;" "&amp;$H$3&amp;"_"&amp;M$38,data!$I:$I)/1000</f>
        <v>160.75811328124999</v>
      </c>
      <c r="N94" s="7">
        <f>SUMIF(data!$A:$A,$H$2&amp;" "&amp;$F94&amp;" "&amp;$H$3&amp;"_"&amp;N$38,data!$I:$I)/1000</f>
        <v>216.51610156250001</v>
      </c>
      <c r="O94" s="7">
        <f>SUMIF(data!$A:$A,$H$2&amp;" "&amp;$F94&amp;" "&amp;$H$3&amp;"_"&amp;O$38,data!$I:$I)/1000</f>
        <v>264.66817187499998</v>
      </c>
      <c r="P94" s="7">
        <f>SUMIF(data!$A:$A,$H$2&amp;" "&amp;$F94&amp;" "&amp;$H$3&amp;"_"&amp;P$38,data!$I:$I)/1000</f>
        <v>320.45760546874999</v>
      </c>
      <c r="Q94" s="7">
        <f>SUMIF(data!$A:$A,$H$2&amp;" "&amp;$F94&amp;" "&amp;$H$3&amp;"_"&amp;Q$38,data!$I:$I)/1000</f>
        <v>374.34934375</v>
      </c>
      <c r="R94" s="7">
        <f>SUMIF(data!$A:$A,$H$2&amp;" "&amp;$F94&amp;" "&amp;$H$3&amp;"_"&amp;R$38,data!$I:$I)/1000</f>
        <v>427.40462109374999</v>
      </c>
      <c r="S94" s="7">
        <f>SUMIF(data!$A:$A,$H$2&amp;" "&amp;$F94&amp;" "&amp;$H$3&amp;"_"&amp;S$38,data!$I:$I)/1000</f>
        <v>415.74581640625001</v>
      </c>
      <c r="T94" s="7">
        <f>SUMIF(data!$A:$A,$H$2&amp;" "&amp;$F94&amp;" "&amp;$H$3&amp;"_"&amp;T$38,data!$I:$I)/1000</f>
        <v>407.59014843749998</v>
      </c>
      <c r="U94" s="7">
        <f>SUMIF(data!$A:$A,$H$2&amp;" "&amp;$F94&amp;" "&amp;$H$3&amp;"_"&amp;U$38,data!$I:$I)/1000</f>
        <v>398.06111718749997</v>
      </c>
      <c r="V94" s="7">
        <f>SUMIF(data!$A:$A,$H$2&amp;" "&amp;$F94&amp;" "&amp;$H$3&amp;"_"&amp;V$38,data!$I:$I)/1000</f>
        <v>390.16079687500002</v>
      </c>
      <c r="W94" s="7">
        <f>SUMIF(data!$A:$A,$H$2&amp;" "&amp;$F94&amp;" "&amp;$H$3&amp;"_"&amp;W$38,data!$I:$I)/1000</f>
        <v>384.966515625</v>
      </c>
      <c r="X94" s="7">
        <f>SUMIF(data!$A:$A,$H$2&amp;" "&amp;$F94&amp;" "&amp;$H$3&amp;"_"&amp;X$38,data!$I:$I)/1000</f>
        <v>364.13872656249998</v>
      </c>
      <c r="Y94" s="7">
        <f>SUMIF(data!$A:$A,$H$2&amp;" "&amp;$F94&amp;" "&amp;$H$3&amp;"_"&amp;Y$38,data!$I:$I)/1000</f>
        <v>425.95085546874998</v>
      </c>
      <c r="Z94" s="7">
        <f>SUMIF(data!$A:$A,$H$2&amp;" "&amp;$F94&amp;" "&amp;$H$3&amp;"_"&amp;Z$38,data!$I:$I)/1000</f>
        <v>459.39952734374998</v>
      </c>
      <c r="AA94" s="7">
        <f>SUMIF(data!$A:$A,$H$2&amp;" "&amp;$F94&amp;" "&amp;$H$3&amp;"_"&amp;AA$38,data!$I:$I)/1000</f>
        <v>570.33581249999997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110.698125</v>
      </c>
      <c r="K95" s="7">
        <f>SUMIF(data!$A:$A,$H$2&amp;" "&amp;$F95&amp;" "&amp;$H$3&amp;"_"&amp;K$38,data!$N:$N)/1000</f>
        <v>97.372912109374994</v>
      </c>
      <c r="L95" s="7">
        <f>SUMIF(data!$A:$A,$H$2&amp;" "&amp;$F95&amp;" "&amp;$H$3&amp;"_"&amp;L$38,data!$N:$N)/1000</f>
        <v>104.128998046875</v>
      </c>
      <c r="M95" s="7">
        <f>SUMIF(data!$A:$A,$H$2&amp;" "&amp;$F95&amp;" "&amp;$H$3&amp;"_"&amp;M$38,data!$N:$N)/1000</f>
        <v>137.56381250000001</v>
      </c>
      <c r="N95" s="7">
        <f>SUMIF(data!$A:$A,$H$2&amp;" "&amp;$F95&amp;" "&amp;$H$3&amp;"_"&amp;N$38,data!$N:$N)/1000</f>
        <v>158.73675195312501</v>
      </c>
      <c r="O95" s="7">
        <f>SUMIF(data!$A:$A,$H$2&amp;" "&amp;$F95&amp;" "&amp;$H$3&amp;"_"&amp;O$38,data!$N:$N)/1000</f>
        <v>154.370953125</v>
      </c>
      <c r="P95" s="7">
        <f>SUMIF(data!$A:$A,$H$2&amp;" "&amp;$F95&amp;" "&amp;$H$3&amp;"_"&amp;P$38,data!$N:$N)/1000</f>
        <v>112.8483251953125</v>
      </c>
      <c r="Q95" s="7">
        <f>SUMIF(data!$A:$A,$H$2&amp;" "&amp;$F95&amp;" "&amp;$H$3&amp;"_"&amp;Q$38,data!$N:$N)/1000</f>
        <v>68.196207031249997</v>
      </c>
      <c r="R95" s="7">
        <f>SUMIF(data!$A:$A,$H$2&amp;" "&amp;$F95&amp;" "&amp;$H$3&amp;"_"&amp;R$38,data!$N:$N)/1000</f>
        <v>30.925234374999999</v>
      </c>
      <c r="S95" s="7">
        <f>SUMIF(data!$A:$A,$H$2&amp;" "&amp;$F95&amp;" "&amp;$H$3&amp;"_"&amp;S$38,data!$N:$N)/1000</f>
        <v>32.813734375000003</v>
      </c>
      <c r="T95" s="7">
        <f>SUMIF(data!$A:$A,$H$2&amp;" "&amp;$F95&amp;" "&amp;$H$3&amp;"_"&amp;T$38,data!$N:$N)/1000</f>
        <v>38.004007812499999</v>
      </c>
      <c r="U95" s="7">
        <f>SUMIF(data!$A:$A,$H$2&amp;" "&amp;$F95&amp;" "&amp;$H$3&amp;"_"&amp;U$38,data!$N:$N)/1000</f>
        <v>55.954949218750002</v>
      </c>
      <c r="V95" s="7">
        <f>SUMIF(data!$A:$A,$H$2&amp;" "&amp;$F95&amp;" "&amp;$H$3&amp;"_"&amp;V$38,data!$N:$N)/1000</f>
        <v>58.781482421874998</v>
      </c>
      <c r="W95" s="7">
        <f>SUMIF(data!$A:$A,$H$2&amp;" "&amp;$F95&amp;" "&amp;$H$3&amp;"_"&amp;W$38,data!$N:$N)/1000</f>
        <v>74.139290374755859</v>
      </c>
      <c r="X95" s="7">
        <f>SUMIF(data!$A:$A,$H$2&amp;" "&amp;$F95&amp;" "&amp;$H$3&amp;"_"&amp;X$38,data!$N:$N)/1000</f>
        <v>115.0457734375</v>
      </c>
      <c r="Y95" s="7">
        <f>SUMIF(data!$A:$A,$H$2&amp;" "&amp;$F95&amp;" "&amp;$H$3&amp;"_"&amp;Y$38,data!$N:$N)/1000</f>
        <v>119.54779296875</v>
      </c>
      <c r="Z95" s="7">
        <f>SUMIF(data!$A:$A,$H$2&amp;" "&amp;$F95&amp;" "&amp;$H$3&amp;"_"&amp;Z$38,data!$N:$N)/1000</f>
        <v>150.94458593749999</v>
      </c>
      <c r="AA95" s="7">
        <f>SUMIF(data!$A:$A,$H$2&amp;" "&amp;$F95&amp;" "&amp;$H$3&amp;"_"&amp;AA$38,data!$N:$N)/1000</f>
        <v>197.1174609375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88.198156249999997</v>
      </c>
      <c r="J96" s="7">
        <f>SUMIF(data!$A:$A,$H$2&amp;" "&amp;$F96&amp;" "&amp;$H$3&amp;"_"&amp;J$38,data!$H:$H)/1000</f>
        <v>99.641039062499999</v>
      </c>
      <c r="K96" s="7">
        <f>SUMIF(data!$A:$A,$H$2&amp;" "&amp;$F96&amp;" "&amp;$H$3&amp;"_"&amp;K$38,data!$H:$H)/1000</f>
        <v>108.92784374999999</v>
      </c>
      <c r="L96" s="7">
        <f>SUMIF(data!$A:$A,$H$2&amp;" "&amp;$F96&amp;" "&amp;$H$3&amp;"_"&amp;L$38,data!$H:$H)/1000</f>
        <v>118.5474306640625</v>
      </c>
      <c r="M96" s="7">
        <f>SUMIF(data!$A:$A,$H$2&amp;" "&amp;$F96&amp;" "&amp;$H$3&amp;"_"&amp;M$38,data!$H:$H)/1000</f>
        <v>158.94330078125</v>
      </c>
      <c r="N96" s="7">
        <f>SUMIF(data!$A:$A,$H$2&amp;" "&amp;$F96&amp;" "&amp;$H$3&amp;"_"&amp;N$38,data!$H:$H)/1000</f>
        <v>177.50109765625001</v>
      </c>
      <c r="O96" s="7">
        <f>SUMIF(data!$A:$A,$H$2&amp;" "&amp;$F96&amp;" "&amp;$H$3&amp;"_"&amp;O$38,data!$H:$H)/1000</f>
        <v>180.78094531249999</v>
      </c>
      <c r="P96" s="7">
        <f>SUMIF(data!$A:$A,$H$2&amp;" "&amp;$F96&amp;" "&amp;$H$3&amp;"_"&amp;P$38,data!$H:$H)/1000</f>
        <v>187.27449218749999</v>
      </c>
      <c r="Q96" s="7">
        <f>SUMIF(data!$A:$A,$H$2&amp;" "&amp;$F96&amp;" "&amp;$H$3&amp;"_"&amp;Q$38,data!$H:$H)/1000</f>
        <v>192.086359375</v>
      </c>
      <c r="R96" s="7">
        <f>SUMIF(data!$A:$A,$H$2&amp;" "&amp;$F96&amp;" "&amp;$H$3&amp;"_"&amp;R$38,data!$H:$H)/1000</f>
        <v>200.02402343750001</v>
      </c>
      <c r="S96" s="7">
        <f>SUMIF(data!$A:$A,$H$2&amp;" "&amp;$F96&amp;" "&amp;$H$3&amp;"_"&amp;S$38,data!$H:$H)/1000</f>
        <v>206.78387499999999</v>
      </c>
      <c r="T96" s="7">
        <f>SUMIF(data!$A:$A,$H$2&amp;" "&amp;$F96&amp;" "&amp;$H$3&amp;"_"&amp;T$38,data!$H:$H)/1000</f>
        <v>217.51706250000001</v>
      </c>
      <c r="U96" s="7">
        <f>SUMIF(data!$A:$A,$H$2&amp;" "&amp;$F96&amp;" "&amp;$H$3&amp;"_"&amp;U$38,data!$H:$H)/1000</f>
        <v>224.43954687499999</v>
      </c>
      <c r="V96" s="7">
        <f>SUMIF(data!$A:$A,$H$2&amp;" "&amp;$F96&amp;" "&amp;$H$3&amp;"_"&amp;V$38,data!$H:$H)/1000</f>
        <v>226.62939843749999</v>
      </c>
      <c r="W96" s="7">
        <f>SUMIF(data!$A:$A,$H$2&amp;" "&amp;$F96&amp;" "&amp;$H$3&amp;"_"&amp;W$38,data!$H:$H)/1000</f>
        <v>241.55269531249999</v>
      </c>
      <c r="X96" s="7">
        <f>SUMIF(data!$A:$A,$H$2&amp;" "&amp;$F96&amp;" "&amp;$H$3&amp;"_"&amp;X$38,data!$H:$H)/1000</f>
        <v>248.21131249999999</v>
      </c>
      <c r="Y96" s="7">
        <f>SUMIF(data!$A:$A,$H$2&amp;" "&amp;$F96&amp;" "&amp;$H$3&amp;"_"&amp;Y$38,data!$H:$H)/1000</f>
        <v>249.6231953125</v>
      </c>
      <c r="Z96" s="7">
        <f>SUMIF(data!$A:$A,$H$2&amp;" "&amp;$F96&amp;" "&amp;$H$3&amp;"_"&amp;Z$38,data!$H:$H)/1000</f>
        <v>257.70949218750002</v>
      </c>
      <c r="AA96" s="7">
        <f>SUMIF(data!$A:$A,$H$2&amp;" "&amp;$F96&amp;" "&amp;$H$3&amp;"_"&amp;AA$38,data!$H:$H)/1000</f>
        <v>266.36976562500001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61.942999999999998</v>
      </c>
      <c r="J97" s="8">
        <f t="shared" ref="J97" si="26">SUM(J94:J95)-J96</f>
        <v>59.936453613281259</v>
      </c>
      <c r="K97" s="8">
        <f t="shared" ref="K97:AA97" si="27">SUM(K94:K95)-K96</f>
        <v>79.709572265624985</v>
      </c>
      <c r="L97" s="8">
        <f t="shared" si="27"/>
        <v>78.896196289062473</v>
      </c>
      <c r="M97" s="8">
        <f t="shared" si="27"/>
        <v>139.378625</v>
      </c>
      <c r="N97" s="8">
        <f t="shared" si="27"/>
        <v>197.75175585937501</v>
      </c>
      <c r="O97" s="8">
        <f t="shared" si="27"/>
        <v>238.25817968750002</v>
      </c>
      <c r="P97" s="8">
        <f t="shared" si="27"/>
        <v>246.0314384765625</v>
      </c>
      <c r="Q97" s="8">
        <f t="shared" si="27"/>
        <v>250.45919140624997</v>
      </c>
      <c r="R97" s="8">
        <f t="shared" si="27"/>
        <v>258.30583203125002</v>
      </c>
      <c r="S97" s="8">
        <f t="shared" si="27"/>
        <v>241.77567578125004</v>
      </c>
      <c r="T97" s="8">
        <f t="shared" si="27"/>
        <v>228.07709374999996</v>
      </c>
      <c r="U97" s="8">
        <f t="shared" si="27"/>
        <v>229.57651953125</v>
      </c>
      <c r="V97" s="8">
        <f t="shared" si="27"/>
        <v>222.31288085937504</v>
      </c>
      <c r="W97" s="8">
        <f t="shared" si="27"/>
        <v>217.55311068725584</v>
      </c>
      <c r="X97" s="8">
        <f t="shared" si="27"/>
        <v>230.97318749999997</v>
      </c>
      <c r="Y97" s="8">
        <f t="shared" si="27"/>
        <v>295.87545312499992</v>
      </c>
      <c r="Z97" s="8">
        <f t="shared" si="27"/>
        <v>352.63462109374996</v>
      </c>
      <c r="AA97" s="8">
        <f t="shared" si="27"/>
        <v>501.08350781249999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38.6799296875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98.973078125000001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0</v>
      </c>
      <c r="Y99" s="7">
        <f>SUMIF(data!$A:$A,$H$2&amp;" "&amp;$F99&amp;" "&amp;$H$3&amp;"_"&amp;Y$38,data!$K:$K)/1000</f>
        <v>0</v>
      </c>
      <c r="Z99" s="7">
        <f>SUMIF(data!$A:$A,$H$2&amp;" "&amp;$F99&amp;" "&amp;$H$3&amp;"_"&amp;Z$38,data!$K:$K)/1000</f>
        <v>0</v>
      </c>
      <c r="AA99" s="7">
        <f>SUMIF(data!$A:$A,$H$2&amp;" "&amp;$F99&amp;" "&amp;$H$3&amp;"_"&amp;AA$38,data!$K:$K)/1000</f>
        <v>0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789.14717506928628</v>
      </c>
      <c r="J100" s="8">
        <f>J91+J92+J95-J96+J98+J99+Load_ROC!F$5</f>
        <v>808.73899557530967</v>
      </c>
      <c r="K100" s="8">
        <f>K91+K92+K95-K96+K98+K99+Load_ROC!G$5</f>
        <v>855.75815271669035</v>
      </c>
      <c r="L100" s="8">
        <f>L91+L92+L95-L96+L98+L99+Load_ROC!H$5</f>
        <v>869.81714179896039</v>
      </c>
      <c r="M100" s="8">
        <f>M91+M92+M95-M96+M98+M99+Load_ROC!I$5</f>
        <v>958.77856366214655</v>
      </c>
      <c r="N100" s="8">
        <f>N91+N92+N95-N96+N98+N99+Load_ROC!J$5</f>
        <v>1044.4634702390524</v>
      </c>
      <c r="O100" s="8">
        <f>O91+O92+O95-O96+O98+O99+Load_ROC!K$5</f>
        <v>1148.1793654688104</v>
      </c>
      <c r="P100" s="8">
        <f>P91+P92+P95-P96+P98+P99+Load_ROC!L$5</f>
        <v>1145.8572751419601</v>
      </c>
      <c r="Q100" s="8">
        <f>Q91+Q92+Q95-Q96+Q98+Q99+Load_ROC!M$5</f>
        <v>1180.8968070658757</v>
      </c>
      <c r="R100" s="8">
        <f>R91+R92+R95-R96+R98+R99+Load_ROC!N$5</f>
        <v>1218.9268265526857</v>
      </c>
      <c r="S100" s="8">
        <f>S91+S92+S95-S96+S98+S99+Load_ROC!O$5</f>
        <v>1219.2580616850173</v>
      </c>
      <c r="T100" s="8">
        <f>T91+T92+T95-T96+T98+T99+Load_ROC!P$5</f>
        <v>1223.4712018383834</v>
      </c>
      <c r="U100" s="8">
        <f>U91+U92+U95-U96+U98+U99+Load_ROC!Q$5</f>
        <v>1242.1790646578411</v>
      </c>
      <c r="V100" s="8">
        <f>V91+V92+V95-V96+V98+V99+Load_ROC!R$5</f>
        <v>1253.7139379366051</v>
      </c>
      <c r="W100" s="8">
        <f>W91+W92+W95-W96+W98+W99+Load_ROC!S$5</f>
        <v>1273.6964385316169</v>
      </c>
      <c r="X100" s="8">
        <f>X91+X92+X95-X96+X98+X99+Load_ROC!T$5</f>
        <v>1404.6183224921467</v>
      </c>
      <c r="Y100" s="8">
        <f>Y91+Y92+Y95-Y96+Y98+Y99+Load_ROC!U$5</f>
        <v>1404.2282290394783</v>
      </c>
      <c r="Z100" s="8">
        <f>Z91+Z92+Z95-Z96+Z98+Z99+Load_ROC!V$5</f>
        <v>1491.0693495807188</v>
      </c>
      <c r="AA100" s="8">
        <f>AA91+AA92+AA95-AA96+AA98+AA99+Load_ROC!W$5</f>
        <v>1657.3965383914983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789.14717506928628</v>
      </c>
      <c r="J101" s="8">
        <f>J91+J93+J95-J96+J98+J99+Load_ROC!F$5</f>
        <v>808.73899557530967</v>
      </c>
      <c r="K101" s="8">
        <f>K91+K93+K95-K96+K98+K99+Load_ROC!G$5</f>
        <v>837.6339320135653</v>
      </c>
      <c r="L101" s="8">
        <f>L91+L93+L95-L96+L98+L99+Load_ROC!H$5</f>
        <v>852.6338976583354</v>
      </c>
      <c r="M101" s="8">
        <f>M91+M93+M95-M96+M98+M99+Load_ROC!I$5</f>
        <v>930.84327459964652</v>
      </c>
      <c r="N101" s="8">
        <f>N91+N93+N95-N96+N98+N99+Load_ROC!J$5</f>
        <v>993.74168898905236</v>
      </c>
      <c r="O101" s="8">
        <f>O91+O93+O95-O96+O98+O99+Load_ROC!K$5</f>
        <v>1072.1310060938104</v>
      </c>
      <c r="P101" s="8">
        <f>P91+P93+P95-P96+P98+P99+Load_ROC!L$5</f>
        <v>1045.2708220169602</v>
      </c>
      <c r="Q101" s="8">
        <f>Q91+Q93+Q95-Q96+Q98+Q99+Load_ROC!M$5</f>
        <v>1057.4803383158758</v>
      </c>
      <c r="R101" s="8">
        <f>R91+R93+R95-R96+R98+R99+Load_ROC!N$5</f>
        <v>1073.1409828026858</v>
      </c>
      <c r="S101" s="8">
        <f>S91+S93+S95-S96+S98+S99+Load_ROC!O$5</f>
        <v>1080.4836554350172</v>
      </c>
      <c r="T101" s="8">
        <f>T91+T93+T95-T96+T98+T99+Load_ROC!P$5</f>
        <v>1091.0037955883836</v>
      </c>
      <c r="U101" s="8">
        <f>U91+U93+U95-U96+U98+U99+Load_ROC!Q$5</f>
        <v>1115.7349709078412</v>
      </c>
      <c r="V101" s="8">
        <f>V91+V93+V95-V96+V98+V99+Load_ROC!R$5</f>
        <v>1132.2088129366052</v>
      </c>
      <c r="W101" s="8">
        <f>W91+W93+W95-W96+W98+W99+Load_ROC!S$5</f>
        <v>1156.695532281617</v>
      </c>
      <c r="X101" s="8">
        <f>X91+X93+X95-X96+X98+X99+Load_ROC!T$5</f>
        <v>1291.3697443671467</v>
      </c>
      <c r="Y101" s="8">
        <f>Y91+Y93+Y95-Y96+Y98+Y99+Load_ROC!U$5</f>
        <v>1263.4477602894781</v>
      </c>
      <c r="Z101" s="8">
        <f>Z91+Z93+Z95-Z96+Z98+Z99+Load_ROC!V$5</f>
        <v>1335.1093183307189</v>
      </c>
      <c r="AA101" s="8">
        <f>AA91+AA93+AA95-AA96+AA98+AA99+Load_ROC!W$5</f>
        <v>1508.5441008914981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789.14717506928628</v>
      </c>
      <c r="J102" s="8">
        <f>J91+J97+J98+J99+Load_ROC!F$5</f>
        <v>808.73899557530967</v>
      </c>
      <c r="K102" s="8">
        <f>K91+K97+K98+K99+Load_ROC!G$5</f>
        <v>846.46078943544035</v>
      </c>
      <c r="L102" s="8">
        <f>L91+L97+L98+L99+Load_ROC!H$5</f>
        <v>861.00247773646038</v>
      </c>
      <c r="M102" s="8">
        <f>M91+M97+M98+M99+Load_ROC!I$5</f>
        <v>936.56952459964646</v>
      </c>
      <c r="N102" s="8">
        <f>N91+N97+N98+N99+Load_ROC!J$5</f>
        <v>1011.0361733640524</v>
      </c>
      <c r="O102" s="8">
        <f>O91+O97+O98+O99+Load_ROC!K$5</f>
        <v>1102.2124279688101</v>
      </c>
      <c r="P102" s="8">
        <f>P91+P97+P98+P99+Load_ROC!L$5</f>
        <v>1087.7146188919601</v>
      </c>
      <c r="Q102" s="8">
        <f>Q91+Q97+Q98+Q99+Load_ROC!M$5</f>
        <v>1111.4674633158756</v>
      </c>
      <c r="R102" s="8">
        <f>R91+R97+R98+R99+Load_ROC!N$5</f>
        <v>1138.4110453026858</v>
      </c>
      <c r="S102" s="8">
        <f>S91+S97+S98+S99+Load_ROC!O$5</f>
        <v>1142.4530929350176</v>
      </c>
      <c r="T102" s="8">
        <f>T91+T97+T98+T99+Load_ROC!P$5</f>
        <v>1149.9998580883835</v>
      </c>
      <c r="U102" s="8">
        <f>U91+U97+U98+U99+Load_ROC!Q$5</f>
        <v>1171.9351271578412</v>
      </c>
      <c r="V102" s="8">
        <f>V91+V97+V98+V99+Load_ROC!R$5</f>
        <v>1186.132750436605</v>
      </c>
      <c r="W102" s="8">
        <f>W91+W97+W98+W99+Load_ROC!S$5</f>
        <v>1208.5587822816169</v>
      </c>
      <c r="X102" s="8">
        <f>X91+X97+X98+X99+Load_ROC!T$5</f>
        <v>1341.5289474921467</v>
      </c>
      <c r="Y102" s="8">
        <f>Y91+Y97+Y98+Y99+Load_ROC!U$5</f>
        <v>1327.4476352894781</v>
      </c>
      <c r="Z102" s="8">
        <f>Z91+Z97+Z98+Z99+Load_ROC!V$5</f>
        <v>1406.5539120807189</v>
      </c>
      <c r="AA102" s="8">
        <f>AA91+AA97+AA98+AA99+Load_ROC!W$5</f>
        <v>1576.6510696414982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43.533515625</v>
      </c>
      <c r="J105" s="7">
        <f>SUMIF(data!$A:$A,$H$2&amp;" "&amp;$F105&amp;" "&amp;$H$3&amp;"_"&amp;J$38,data!$I:$I)/1000</f>
        <v>48.879367675781253</v>
      </c>
      <c r="K105" s="7">
        <f>SUMIF(data!$A:$A,$H$2&amp;" "&amp;$F105&amp;" "&amp;$H$3&amp;"_"&amp;K$38,data!$I:$I)/1000</f>
        <v>100.5618671875</v>
      </c>
      <c r="L105" s="7">
        <f>SUMIF(data!$A:$A,$H$2&amp;" "&amp;$F105&amp;" "&amp;$H$3&amp;"_"&amp;L$38,data!$I:$I)/1000</f>
        <v>102.12929296874999</v>
      </c>
      <c r="M105" s="7">
        <f>SUMIF(data!$A:$A,$H$2&amp;" "&amp;$F105&amp;" "&amp;$H$3&amp;"_"&amp;M$38,data!$I:$I)/1000</f>
        <v>182.96715234375</v>
      </c>
      <c r="N105" s="7">
        <f>SUMIF(data!$A:$A,$H$2&amp;" "&amp;$F105&amp;" "&amp;$H$3&amp;"_"&amp;N$38,data!$I:$I)/1000</f>
        <v>249.94339843750001</v>
      </c>
      <c r="O105" s="7">
        <f>SUMIF(data!$A:$A,$H$2&amp;" "&amp;$F105&amp;" "&amp;$H$3&amp;"_"&amp;O$38,data!$I:$I)/1000</f>
        <v>310.63510937500001</v>
      </c>
      <c r="P105" s="7">
        <f>SUMIF(data!$A:$A,$H$2&amp;" "&amp;$F105&amp;" "&amp;$H$3&amp;"_"&amp;P$38,data!$I:$I)/1000</f>
        <v>378.60026171875001</v>
      </c>
      <c r="Q105" s="7">
        <f>SUMIF(data!$A:$A,$H$2&amp;" "&amp;$F105&amp;" "&amp;$H$3&amp;"_"&amp;Q$38,data!$I:$I)/1000</f>
        <v>443.77868749999999</v>
      </c>
      <c r="R105" s="7">
        <f>SUMIF(data!$A:$A,$H$2&amp;" "&amp;$F105&amp;" "&amp;$H$3&amp;"_"&amp;R$38,data!$I:$I)/1000</f>
        <v>507.92040234375003</v>
      </c>
      <c r="S105" s="7">
        <f>SUMIF(data!$A:$A,$H$2&amp;" "&amp;$F105&amp;" "&amp;$H$3&amp;"_"&amp;S$38,data!$I:$I)/1000</f>
        <v>492.55078515625002</v>
      </c>
      <c r="T105" s="7">
        <f>SUMIF(data!$A:$A,$H$2&amp;" "&amp;$F105&amp;" "&amp;$H$3&amp;"_"&amp;T$38,data!$I:$I)/1000</f>
        <v>481.06149218749999</v>
      </c>
      <c r="U105" s="7">
        <f>SUMIF(data!$A:$A,$H$2&amp;" "&amp;$F105&amp;" "&amp;$H$3&amp;"_"&amp;U$38,data!$I:$I)/1000</f>
        <v>468.30505468749999</v>
      </c>
      <c r="V105" s="7">
        <f>SUMIF(data!$A:$A,$H$2&amp;" "&amp;$F105&amp;" "&amp;$H$3&amp;"_"&amp;V$38,data!$I:$I)/1000</f>
        <v>457.74198437500002</v>
      </c>
      <c r="W105" s="7">
        <f>SUMIF(data!$A:$A,$H$2&amp;" "&amp;$F105&amp;" "&amp;$H$3&amp;"_"&amp;W$38,data!$I:$I)/1000</f>
        <v>450.10417187500002</v>
      </c>
      <c r="X105" s="7">
        <f>SUMIF(data!$A:$A,$H$2&amp;" "&amp;$F105&amp;" "&amp;$H$3&amp;"_"&amp;X$38,data!$I:$I)/1000</f>
        <v>427.2281015625</v>
      </c>
      <c r="Y105" s="7">
        <f>SUMIF(data!$A:$A,$H$2&amp;" "&amp;$F105&amp;" "&amp;$H$3&amp;"_"&amp;Y$38,data!$I:$I)/1000</f>
        <v>502.73144921875002</v>
      </c>
      <c r="Z105" s="7">
        <f>SUMIF(data!$A:$A,$H$2&amp;" "&amp;$F105&amp;" "&amp;$H$3&amp;"_"&amp;Z$38,data!$I:$I)/1000</f>
        <v>543.91496484375</v>
      </c>
      <c r="AA105" s="7">
        <f>SUMIF(data!$A:$A,$H$2&amp;" "&amp;$F105&amp;" "&amp;$H$3&amp;"_"&amp;AA$38,data!$I:$I)/1000</f>
        <v>651.08128124999996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43.533515625</v>
      </c>
      <c r="J106" s="7">
        <f>SUMIF(data!$A:$A,$H$2&amp;" "&amp;$F106&amp;" "&amp;$H$3&amp;"_"&amp;J$38,data!$I:$I)/1000</f>
        <v>48.879367675781253</v>
      </c>
      <c r="K106" s="7">
        <f>SUMIF(data!$A:$A,$H$2&amp;" "&amp;$F106&amp;" "&amp;$H$3&amp;"_"&amp;K$38,data!$I:$I)/1000</f>
        <v>82.437646484374994</v>
      </c>
      <c r="L106" s="7">
        <f>SUMIF(data!$A:$A,$H$2&amp;" "&amp;$F106&amp;" "&amp;$H$3&amp;"_"&amp;L$38,data!$I:$I)/1000</f>
        <v>84.946048828125001</v>
      </c>
      <c r="M106" s="7">
        <f>SUMIF(data!$A:$A,$H$2&amp;" "&amp;$F106&amp;" "&amp;$H$3&amp;"_"&amp;M$38,data!$I:$I)/1000</f>
        <v>155.03186328125</v>
      </c>
      <c r="N106" s="7">
        <f>SUMIF(data!$A:$A,$H$2&amp;" "&amp;$F106&amp;" "&amp;$H$3&amp;"_"&amp;N$38,data!$I:$I)/1000</f>
        <v>199.22161718749999</v>
      </c>
      <c r="O106" s="7">
        <f>SUMIF(data!$A:$A,$H$2&amp;" "&amp;$F106&amp;" "&amp;$H$3&amp;"_"&amp;O$38,data!$I:$I)/1000</f>
        <v>234.58674999999999</v>
      </c>
      <c r="P106" s="7">
        <f>SUMIF(data!$A:$A,$H$2&amp;" "&amp;$F106&amp;" "&amp;$H$3&amp;"_"&amp;P$38,data!$I:$I)/1000</f>
        <v>278.01380859375001</v>
      </c>
      <c r="Q106" s="7">
        <f>SUMIF(data!$A:$A,$H$2&amp;" "&amp;$F106&amp;" "&amp;$H$3&amp;"_"&amp;Q$38,data!$I:$I)/1000</f>
        <v>320.36221875000001</v>
      </c>
      <c r="R106" s="7">
        <f>SUMIF(data!$A:$A,$H$2&amp;" "&amp;$F106&amp;" "&amp;$H$3&amp;"_"&amp;R$38,data!$I:$I)/1000</f>
        <v>362.13455859375</v>
      </c>
      <c r="S106" s="7">
        <f>SUMIF(data!$A:$A,$H$2&amp;" "&amp;$F106&amp;" "&amp;$H$3&amp;"_"&amp;S$38,data!$I:$I)/1000</f>
        <v>353.77637890624999</v>
      </c>
      <c r="T106" s="7">
        <f>SUMIF(data!$A:$A,$H$2&amp;" "&amp;$F106&amp;" "&amp;$H$3&amp;"_"&amp;T$38,data!$I:$I)/1000</f>
        <v>348.59408593749998</v>
      </c>
      <c r="U106" s="7">
        <f>SUMIF(data!$A:$A,$H$2&amp;" "&amp;$F106&amp;" "&amp;$H$3&amp;"_"&amp;U$38,data!$I:$I)/1000</f>
        <v>341.86096093750001</v>
      </c>
      <c r="V106" s="7">
        <f>SUMIF(data!$A:$A,$H$2&amp;" "&amp;$F106&amp;" "&amp;$H$3&amp;"_"&amp;V$38,data!$I:$I)/1000</f>
        <v>336.23685937499999</v>
      </c>
      <c r="W106" s="7">
        <f>SUMIF(data!$A:$A,$H$2&amp;" "&amp;$F106&amp;" "&amp;$H$3&amp;"_"&amp;W$38,data!$I:$I)/1000</f>
        <v>333.10326562500001</v>
      </c>
      <c r="X106" s="7">
        <f>SUMIF(data!$A:$A,$H$2&amp;" "&amp;$F106&amp;" "&amp;$H$3&amp;"_"&amp;X$38,data!$I:$I)/1000</f>
        <v>313.97952343750001</v>
      </c>
      <c r="Y106" s="7">
        <f>SUMIF(data!$A:$A,$H$2&amp;" "&amp;$F106&amp;" "&amp;$H$3&amp;"_"&amp;Y$38,data!$I:$I)/1000</f>
        <v>361.95098046875</v>
      </c>
      <c r="Z106" s="7">
        <f>SUMIF(data!$A:$A,$H$2&amp;" "&amp;$F106&amp;" "&amp;$H$3&amp;"_"&amp;Z$38,data!$I:$I)/1000</f>
        <v>387.95493359375001</v>
      </c>
      <c r="AA106" s="7">
        <f>SUMIF(data!$A:$A,$H$2&amp;" "&amp;$F106&amp;" "&amp;$H$3&amp;"_"&amp;AA$38,data!$I:$I)/1000</f>
        <v>502.22884375000001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43.533515625</v>
      </c>
      <c r="J107" s="7">
        <f>SUMIF(data!$A:$A,$H$2&amp;" "&amp;$F107&amp;" "&amp;$H$3&amp;"_"&amp;J$38,data!$I:$I)/1000</f>
        <v>48.879367675781253</v>
      </c>
      <c r="K107" s="7">
        <f>SUMIF(data!$A:$A,$H$2&amp;" "&amp;$F107&amp;" "&amp;$H$3&amp;"_"&amp;K$38,data!$I:$I)/1000</f>
        <v>91.264503906249999</v>
      </c>
      <c r="L107" s="7">
        <f>SUMIF(data!$A:$A,$H$2&amp;" "&amp;$F107&amp;" "&amp;$H$3&amp;"_"&amp;L$38,data!$I:$I)/1000</f>
        <v>93.314628906249993</v>
      </c>
      <c r="M107" s="7">
        <f>SUMIF(data!$A:$A,$H$2&amp;" "&amp;$F107&amp;" "&amp;$H$3&amp;"_"&amp;M$38,data!$I:$I)/1000</f>
        <v>160.75811328124999</v>
      </c>
      <c r="N107" s="7">
        <f>SUMIF(data!$A:$A,$H$2&amp;" "&amp;$F107&amp;" "&amp;$H$3&amp;"_"&amp;N$38,data!$I:$I)/1000</f>
        <v>216.51610156250001</v>
      </c>
      <c r="O107" s="7">
        <f>SUMIF(data!$A:$A,$H$2&amp;" "&amp;$F107&amp;" "&amp;$H$3&amp;"_"&amp;O$38,data!$I:$I)/1000</f>
        <v>264.66817187499998</v>
      </c>
      <c r="P107" s="7">
        <f>SUMIF(data!$A:$A,$H$2&amp;" "&amp;$F107&amp;" "&amp;$H$3&amp;"_"&amp;P$38,data!$I:$I)/1000</f>
        <v>320.45760546874999</v>
      </c>
      <c r="Q107" s="7">
        <f>SUMIF(data!$A:$A,$H$2&amp;" "&amp;$F107&amp;" "&amp;$H$3&amp;"_"&amp;Q$38,data!$I:$I)/1000</f>
        <v>374.34934375</v>
      </c>
      <c r="R107" s="7">
        <f>SUMIF(data!$A:$A,$H$2&amp;" "&amp;$F107&amp;" "&amp;$H$3&amp;"_"&amp;R$38,data!$I:$I)/1000</f>
        <v>427.40462109374999</v>
      </c>
      <c r="S107" s="7">
        <f>SUMIF(data!$A:$A,$H$2&amp;" "&amp;$F107&amp;" "&amp;$H$3&amp;"_"&amp;S$38,data!$I:$I)/1000</f>
        <v>415.74581640625001</v>
      </c>
      <c r="T107" s="7">
        <f>SUMIF(data!$A:$A,$H$2&amp;" "&amp;$F107&amp;" "&amp;$H$3&amp;"_"&amp;T$38,data!$I:$I)/1000</f>
        <v>407.59014843749998</v>
      </c>
      <c r="U107" s="7">
        <f>SUMIF(data!$A:$A,$H$2&amp;" "&amp;$F107&amp;" "&amp;$H$3&amp;"_"&amp;U$38,data!$I:$I)/1000</f>
        <v>398.06111718749997</v>
      </c>
      <c r="V107" s="7">
        <f>SUMIF(data!$A:$A,$H$2&amp;" "&amp;$F107&amp;" "&amp;$H$3&amp;"_"&amp;V$38,data!$I:$I)/1000</f>
        <v>390.16079687500002</v>
      </c>
      <c r="W107" s="7">
        <f>SUMIF(data!$A:$A,$H$2&amp;" "&amp;$F107&amp;" "&amp;$H$3&amp;"_"&amp;W$38,data!$I:$I)/1000</f>
        <v>384.966515625</v>
      </c>
      <c r="X107" s="7">
        <f>SUMIF(data!$A:$A,$H$2&amp;" "&amp;$F107&amp;" "&amp;$H$3&amp;"_"&amp;X$38,data!$I:$I)/1000</f>
        <v>364.13872656249998</v>
      </c>
      <c r="Y107" s="7">
        <f>SUMIF(data!$A:$A,$H$2&amp;" "&amp;$F107&amp;" "&amp;$H$3&amp;"_"&amp;Y$38,data!$I:$I)/1000</f>
        <v>425.95085546874998</v>
      </c>
      <c r="Z107" s="7">
        <f>SUMIF(data!$A:$A,$H$2&amp;" "&amp;$F107&amp;" "&amp;$H$3&amp;"_"&amp;Z$38,data!$I:$I)/1000</f>
        <v>459.39952734374998</v>
      </c>
      <c r="AA107" s="7">
        <f>SUMIF(data!$A:$A,$H$2&amp;" "&amp;$F107&amp;" "&amp;$H$3&amp;"_"&amp;AA$38,data!$I:$I)/1000</f>
        <v>570.33581249999997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110.698125</v>
      </c>
      <c r="K108" s="7">
        <f>SUMIF(data!$A:$A,$H$2&amp;" "&amp;$F108&amp;" "&amp;$H$3&amp;"_"&amp;K$38,data!$N:$N)/1000</f>
        <v>97.372912109374994</v>
      </c>
      <c r="L108" s="7">
        <f>SUMIF(data!$A:$A,$H$2&amp;" "&amp;$F108&amp;" "&amp;$H$3&amp;"_"&amp;L$38,data!$N:$N)/1000</f>
        <v>104.128998046875</v>
      </c>
      <c r="M108" s="7">
        <f>SUMIF(data!$A:$A,$H$2&amp;" "&amp;$F108&amp;" "&amp;$H$3&amp;"_"&amp;M$38,data!$N:$N)/1000</f>
        <v>137.56381250000001</v>
      </c>
      <c r="N108" s="7">
        <f>SUMIF(data!$A:$A,$H$2&amp;" "&amp;$F108&amp;" "&amp;$H$3&amp;"_"&amp;N$38,data!$N:$N)/1000</f>
        <v>158.73675195312501</v>
      </c>
      <c r="O108" s="7">
        <f>SUMIF(data!$A:$A,$H$2&amp;" "&amp;$F108&amp;" "&amp;$H$3&amp;"_"&amp;O$38,data!$N:$N)/1000</f>
        <v>154.370953125</v>
      </c>
      <c r="P108" s="7">
        <f>SUMIF(data!$A:$A,$H$2&amp;" "&amp;$F108&amp;" "&amp;$H$3&amp;"_"&amp;P$38,data!$N:$N)/1000</f>
        <v>112.8483251953125</v>
      </c>
      <c r="Q108" s="7">
        <f>SUMIF(data!$A:$A,$H$2&amp;" "&amp;$F108&amp;" "&amp;$H$3&amp;"_"&amp;Q$38,data!$N:$N)/1000</f>
        <v>68.196207031249997</v>
      </c>
      <c r="R108" s="7">
        <f>SUMIF(data!$A:$A,$H$2&amp;" "&amp;$F108&amp;" "&amp;$H$3&amp;"_"&amp;R$38,data!$N:$N)/1000</f>
        <v>30.925234374999999</v>
      </c>
      <c r="S108" s="7">
        <f>SUMIF(data!$A:$A,$H$2&amp;" "&amp;$F108&amp;" "&amp;$H$3&amp;"_"&amp;S$38,data!$N:$N)/1000</f>
        <v>32.813734375000003</v>
      </c>
      <c r="T108" s="7">
        <f>SUMIF(data!$A:$A,$H$2&amp;" "&amp;$F108&amp;" "&amp;$H$3&amp;"_"&amp;T$38,data!$N:$N)/1000</f>
        <v>38.004007812499999</v>
      </c>
      <c r="U108" s="7">
        <f>SUMIF(data!$A:$A,$H$2&amp;" "&amp;$F108&amp;" "&amp;$H$3&amp;"_"&amp;U$38,data!$N:$N)/1000</f>
        <v>55.954949218750002</v>
      </c>
      <c r="V108" s="7">
        <f>SUMIF(data!$A:$A,$H$2&amp;" "&amp;$F108&amp;" "&amp;$H$3&amp;"_"&amp;V$38,data!$N:$N)/1000</f>
        <v>62.501970703124996</v>
      </c>
      <c r="W108" s="7">
        <f>SUMIF(data!$A:$A,$H$2&amp;" "&amp;$F108&amp;" "&amp;$H$3&amp;"_"&amp;W$38,data!$N:$N)/1000</f>
        <v>87.421567382812498</v>
      </c>
      <c r="X108" s="7">
        <f>SUMIF(data!$A:$A,$H$2&amp;" "&amp;$F108&amp;" "&amp;$H$3&amp;"_"&amp;X$38,data!$N:$N)/1000</f>
        <v>107.62234960937499</v>
      </c>
      <c r="Y108" s="7">
        <f>SUMIF(data!$A:$A,$H$2&amp;" "&amp;$F108&amp;" "&amp;$H$3&amp;"_"&amp;Y$38,data!$N:$N)/1000</f>
        <v>122.00539453125</v>
      </c>
      <c r="Z108" s="7">
        <f>SUMIF(data!$A:$A,$H$2&amp;" "&amp;$F108&amp;" "&amp;$H$3&amp;"_"&amp;Z$38,data!$N:$N)/1000</f>
        <v>146.9316484375</v>
      </c>
      <c r="AA108" s="7">
        <f>SUMIF(data!$A:$A,$H$2&amp;" "&amp;$F108&amp;" "&amp;$H$3&amp;"_"&amp;AA$38,data!$N:$N)/1000</f>
        <v>189.19720312499999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88.198156249999997</v>
      </c>
      <c r="J109" s="7">
        <f>SUMIF(data!$A:$A,$H$2&amp;" "&amp;$F109&amp;" "&amp;$H$3&amp;"_"&amp;J$38,data!$H:$H)/1000</f>
        <v>99.641039062499999</v>
      </c>
      <c r="K109" s="7">
        <f>SUMIF(data!$A:$A,$H$2&amp;" "&amp;$F109&amp;" "&amp;$H$3&amp;"_"&amp;K$38,data!$H:$H)/1000</f>
        <v>108.92784374999999</v>
      </c>
      <c r="L109" s="7">
        <f>SUMIF(data!$A:$A,$H$2&amp;" "&amp;$F109&amp;" "&amp;$H$3&amp;"_"&amp;L$38,data!$H:$H)/1000</f>
        <v>118.5474306640625</v>
      </c>
      <c r="M109" s="7">
        <f>SUMIF(data!$A:$A,$H$2&amp;" "&amp;$F109&amp;" "&amp;$H$3&amp;"_"&amp;M$38,data!$H:$H)/1000</f>
        <v>158.94330078125</v>
      </c>
      <c r="N109" s="7">
        <f>SUMIF(data!$A:$A,$H$2&amp;" "&amp;$F109&amp;" "&amp;$H$3&amp;"_"&amp;N$38,data!$H:$H)/1000</f>
        <v>177.50109765625001</v>
      </c>
      <c r="O109" s="7">
        <f>SUMIF(data!$A:$A,$H$2&amp;" "&amp;$F109&amp;" "&amp;$H$3&amp;"_"&amp;O$38,data!$H:$H)/1000</f>
        <v>180.78094531249999</v>
      </c>
      <c r="P109" s="7">
        <f>SUMIF(data!$A:$A,$H$2&amp;" "&amp;$F109&amp;" "&amp;$H$3&amp;"_"&amp;P$38,data!$H:$H)/1000</f>
        <v>187.27449218749999</v>
      </c>
      <c r="Q109" s="7">
        <f>SUMIF(data!$A:$A,$H$2&amp;" "&amp;$F109&amp;" "&amp;$H$3&amp;"_"&amp;Q$38,data!$H:$H)/1000</f>
        <v>192.086359375</v>
      </c>
      <c r="R109" s="7">
        <f>SUMIF(data!$A:$A,$H$2&amp;" "&amp;$F109&amp;" "&amp;$H$3&amp;"_"&amp;R$38,data!$H:$H)/1000</f>
        <v>200.02402343750001</v>
      </c>
      <c r="S109" s="7">
        <f>SUMIF(data!$A:$A,$H$2&amp;" "&amp;$F109&amp;" "&amp;$H$3&amp;"_"&amp;S$38,data!$H:$H)/1000</f>
        <v>206.78387499999999</v>
      </c>
      <c r="T109" s="7">
        <f>SUMIF(data!$A:$A,$H$2&amp;" "&amp;$F109&amp;" "&amp;$H$3&amp;"_"&amp;T$38,data!$H:$H)/1000</f>
        <v>217.51706250000001</v>
      </c>
      <c r="U109" s="7">
        <f>SUMIF(data!$A:$A,$H$2&amp;" "&amp;$F109&amp;" "&amp;$H$3&amp;"_"&amp;U$38,data!$H:$H)/1000</f>
        <v>224.43954687499999</v>
      </c>
      <c r="V109" s="7">
        <f>SUMIF(data!$A:$A,$H$2&amp;" "&amp;$F109&amp;" "&amp;$H$3&amp;"_"&amp;V$38,data!$H:$H)/1000</f>
        <v>233.92435156249999</v>
      </c>
      <c r="W109" s="7">
        <f>SUMIF(data!$A:$A,$H$2&amp;" "&amp;$F109&amp;" "&amp;$H$3&amp;"_"&amp;W$38,data!$H:$H)/1000</f>
        <v>273.04903124999998</v>
      </c>
      <c r="X109" s="7">
        <f>SUMIF(data!$A:$A,$H$2&amp;" "&amp;$F109&amp;" "&amp;$H$3&amp;"_"&amp;X$38,data!$H:$H)/1000</f>
        <v>266.24995312499999</v>
      </c>
      <c r="Y109" s="7">
        <f>SUMIF(data!$A:$A,$H$2&amp;" "&amp;$F109&amp;" "&amp;$H$3&amp;"_"&amp;Y$38,data!$H:$H)/1000</f>
        <v>272.18211718750001</v>
      </c>
      <c r="Z109" s="7">
        <f>SUMIF(data!$A:$A,$H$2&amp;" "&amp;$F109&amp;" "&amp;$H$3&amp;"_"&amp;Z$38,data!$H:$H)/1000</f>
        <v>283.35314843750001</v>
      </c>
      <c r="AA109" s="7">
        <f>SUMIF(data!$A:$A,$H$2&amp;" "&amp;$F109&amp;" "&amp;$H$3&amp;"_"&amp;AA$38,data!$H:$H)/1000</f>
        <v>290.3477734375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61.942999999999998</v>
      </c>
      <c r="J110" s="8">
        <f t="shared" ref="J110" si="29">SUM(J107:J108)-J109</f>
        <v>59.936453613281259</v>
      </c>
      <c r="K110" s="8">
        <f t="shared" ref="K110:AA110" si="30">SUM(K107:K108)-K109</f>
        <v>79.709572265624985</v>
      </c>
      <c r="L110" s="8">
        <f t="shared" si="30"/>
        <v>78.896196289062473</v>
      </c>
      <c r="M110" s="8">
        <f t="shared" si="30"/>
        <v>139.378625</v>
      </c>
      <c r="N110" s="8">
        <f t="shared" si="30"/>
        <v>197.75175585937501</v>
      </c>
      <c r="O110" s="8">
        <f t="shared" si="30"/>
        <v>238.25817968750002</v>
      </c>
      <c r="P110" s="8">
        <f t="shared" si="30"/>
        <v>246.0314384765625</v>
      </c>
      <c r="Q110" s="8">
        <f t="shared" si="30"/>
        <v>250.45919140624997</v>
      </c>
      <c r="R110" s="8">
        <f t="shared" si="30"/>
        <v>258.30583203125002</v>
      </c>
      <c r="S110" s="8">
        <f t="shared" si="30"/>
        <v>241.77567578125004</v>
      </c>
      <c r="T110" s="8">
        <f t="shared" si="30"/>
        <v>228.07709374999996</v>
      </c>
      <c r="U110" s="8">
        <f t="shared" si="30"/>
        <v>229.57651953125</v>
      </c>
      <c r="V110" s="8">
        <f t="shared" si="30"/>
        <v>218.73841601562501</v>
      </c>
      <c r="W110" s="8">
        <f t="shared" si="30"/>
        <v>199.33905175781251</v>
      </c>
      <c r="X110" s="8">
        <f t="shared" si="30"/>
        <v>205.51112304687496</v>
      </c>
      <c r="Y110" s="8">
        <f t="shared" si="30"/>
        <v>275.77413281249994</v>
      </c>
      <c r="Z110" s="8">
        <f t="shared" si="30"/>
        <v>322.97802734374994</v>
      </c>
      <c r="AA110" s="8">
        <f t="shared" si="30"/>
        <v>469.18524218749997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38.6799296875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98.973078125000001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789.14717506928628</v>
      </c>
      <c r="J113" s="8">
        <f>J104+J105+J108-J109+J111+J112+Load_ROC!F$5</f>
        <v>808.73899557530967</v>
      </c>
      <c r="K113" s="8">
        <f>K104+K105+K108-K109+K111+K112+Load_ROC!G$5</f>
        <v>855.75815271669035</v>
      </c>
      <c r="L113" s="8">
        <f>L104+L105+L108-L109+L111+L112+Load_ROC!H$5</f>
        <v>869.81714179896039</v>
      </c>
      <c r="M113" s="8">
        <f>M104+M105+M108-M109+M111+M112+Load_ROC!I$5</f>
        <v>958.77856366214655</v>
      </c>
      <c r="N113" s="8">
        <f>N104+N105+N108-N109+N111+N112+Load_ROC!J$5</f>
        <v>1044.4634702390524</v>
      </c>
      <c r="O113" s="8">
        <f>O104+O105+O108-O109+O111+O112+Load_ROC!K$5</f>
        <v>1148.1793654688104</v>
      </c>
      <c r="P113" s="8">
        <f>P104+P105+P108-P109+P111+P112+Load_ROC!L$5</f>
        <v>1145.8572751419601</v>
      </c>
      <c r="Q113" s="8">
        <f>Q104+Q105+Q108-Q109+Q111+Q112+Load_ROC!M$5</f>
        <v>1180.8968070658757</v>
      </c>
      <c r="R113" s="8">
        <f>R104+R105+R108-R109+R111+R112+Load_ROC!N$5</f>
        <v>1218.9268265526857</v>
      </c>
      <c r="S113" s="8">
        <f>S104+S105+S108-S109+S111+S112+Load_ROC!O$5</f>
        <v>1219.2580616850173</v>
      </c>
      <c r="T113" s="8">
        <f>T104+T105+T108-T109+T111+T112+Load_ROC!P$5</f>
        <v>1223.4712018383834</v>
      </c>
      <c r="U113" s="8">
        <f>U104+U105+U108-U109+U111+U112+Load_ROC!Q$5</f>
        <v>1242.1790646578411</v>
      </c>
      <c r="V113" s="8">
        <f>V104+V105+V108-V109+V111+V112+Load_ROC!R$5</f>
        <v>1250.139473092855</v>
      </c>
      <c r="W113" s="8">
        <f>W104+W105+W108-W109+W111+W112+Load_ROC!S$5</f>
        <v>1255.4823796021738</v>
      </c>
      <c r="X113" s="8">
        <f>X104+X105+X108-X109+X111+X112+Load_ROC!T$5</f>
        <v>1379.1562580390218</v>
      </c>
      <c r="Y113" s="8">
        <f>Y104+Y105+Y108-Y109+Y111+Y112+Load_ROC!U$5</f>
        <v>1384.1269087269779</v>
      </c>
      <c r="Z113" s="8">
        <f>Z104+Z105+Z108-Z109+Z111+Z112+Load_ROC!V$5</f>
        <v>1461.4127558307189</v>
      </c>
      <c r="AA113" s="8">
        <f>AA104+AA105+AA108-AA109+AA111+AA112+Load_ROC!W$5</f>
        <v>1625.4982727664983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789.14717506928628</v>
      </c>
      <c r="J114" s="8">
        <f>J104+J106+J108-J109+J111+J112+Load_ROC!F$5</f>
        <v>808.73899557530967</v>
      </c>
      <c r="K114" s="8">
        <f>K104+K106+K108-K109+K111+K112+Load_ROC!G$5</f>
        <v>837.6339320135653</v>
      </c>
      <c r="L114" s="8">
        <f>L104+L106+L108-L109+L111+L112+Load_ROC!H$5</f>
        <v>852.6338976583354</v>
      </c>
      <c r="M114" s="8">
        <f>M104+M106+M108-M109+M111+M112+Load_ROC!I$5</f>
        <v>930.84327459964652</v>
      </c>
      <c r="N114" s="8">
        <f>N104+N106+N108-N109+N111+N112+Load_ROC!J$5</f>
        <v>993.74168898905236</v>
      </c>
      <c r="O114" s="8">
        <f>O104+O106+O108-O109+O111+O112+Load_ROC!K$5</f>
        <v>1072.1310060938104</v>
      </c>
      <c r="P114" s="8">
        <f>P104+P106+P108-P109+P111+P112+Load_ROC!L$5</f>
        <v>1045.2708220169602</v>
      </c>
      <c r="Q114" s="8">
        <f>Q104+Q106+Q108-Q109+Q111+Q112+Load_ROC!M$5</f>
        <v>1057.4803383158758</v>
      </c>
      <c r="R114" s="8">
        <f>R104+R106+R108-R109+R111+R112+Load_ROC!N$5</f>
        <v>1073.1409828026858</v>
      </c>
      <c r="S114" s="8">
        <f>S104+S106+S108-S109+S111+S112+Load_ROC!O$5</f>
        <v>1080.4836554350172</v>
      </c>
      <c r="T114" s="8">
        <f>T104+T106+T108-T109+T111+T112+Load_ROC!P$5</f>
        <v>1091.0037955883836</v>
      </c>
      <c r="U114" s="8">
        <f>U104+U106+U108-U109+U111+U112+Load_ROC!Q$5</f>
        <v>1115.7349709078412</v>
      </c>
      <c r="V114" s="8">
        <f>V104+V106+V108-V109+V111+V112+Load_ROC!R$5</f>
        <v>1128.6343480928551</v>
      </c>
      <c r="W114" s="8">
        <f>W104+W106+W108-W109+W111+W112+Load_ROC!S$5</f>
        <v>1138.4814733521735</v>
      </c>
      <c r="X114" s="8">
        <f>X104+X106+X108-X109+X111+X112+Load_ROC!T$5</f>
        <v>1265.9076799140216</v>
      </c>
      <c r="Y114" s="8">
        <f>Y104+Y106+Y108-Y109+Y111+Y112+Load_ROC!U$5</f>
        <v>1243.346439976978</v>
      </c>
      <c r="Z114" s="8">
        <f>Z104+Z106+Z108-Z109+Z111+Z112+Load_ROC!V$5</f>
        <v>1305.452724580719</v>
      </c>
      <c r="AA114" s="8">
        <f>AA104+AA106+AA108-AA109+AA111+AA112+Load_ROC!W$5</f>
        <v>1476.6458352664981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789.14717506928628</v>
      </c>
      <c r="J115" s="8">
        <f>J104+J110+J111+J112+Load_ROC!F$5</f>
        <v>808.73899557530967</v>
      </c>
      <c r="K115" s="8">
        <f>K104+K110+K111+K112+Load_ROC!G$5</f>
        <v>846.46078943544035</v>
      </c>
      <c r="L115" s="8">
        <f>L104+L110+L111+L112+Load_ROC!H$5</f>
        <v>861.00247773646038</v>
      </c>
      <c r="M115" s="8">
        <f>M104+M110+M111+M112+Load_ROC!I$5</f>
        <v>936.56952459964646</v>
      </c>
      <c r="N115" s="8">
        <f>N104+N110+N111+N112+Load_ROC!J$5</f>
        <v>1011.0361733640524</v>
      </c>
      <c r="O115" s="8">
        <f>O104+O110+O111+O112+Load_ROC!K$5</f>
        <v>1102.2124279688101</v>
      </c>
      <c r="P115" s="8">
        <f>P104+P110+P111+P112+Load_ROC!L$5</f>
        <v>1087.7146188919601</v>
      </c>
      <c r="Q115" s="8">
        <f>Q104+Q110+Q111+Q112+Load_ROC!M$5</f>
        <v>1111.4674633158756</v>
      </c>
      <c r="R115" s="8">
        <f>R104+R110+R111+R112+Load_ROC!N$5</f>
        <v>1138.4110453026858</v>
      </c>
      <c r="S115" s="8">
        <f>S104+S110+S111+S112+Load_ROC!O$5</f>
        <v>1142.4530929350176</v>
      </c>
      <c r="T115" s="8">
        <f>T104+T110+T111+T112+Load_ROC!P$5</f>
        <v>1149.9998580883835</v>
      </c>
      <c r="U115" s="8">
        <f>U104+U110+U111+U112+Load_ROC!Q$5</f>
        <v>1171.9351271578412</v>
      </c>
      <c r="V115" s="8">
        <f>V104+V110+V111+V112+Load_ROC!R$5</f>
        <v>1182.5582855928551</v>
      </c>
      <c r="W115" s="8">
        <f>W104+W110+W111+W112+Load_ROC!S$5</f>
        <v>1190.3447233521736</v>
      </c>
      <c r="X115" s="8">
        <f>X104+X110+X111+X112+Load_ROC!T$5</f>
        <v>1316.0668830390218</v>
      </c>
      <c r="Y115" s="8">
        <f>Y104+Y110+Y111+Y112+Load_ROC!U$5</f>
        <v>1307.3463149769782</v>
      </c>
      <c r="Z115" s="8">
        <f>Z104+Z110+Z111+Z112+Load_ROC!V$5</f>
        <v>1376.8973183307189</v>
      </c>
      <c r="AA115" s="8">
        <f>AA104+AA110+AA111+AA112+Load_ROC!W$5</f>
        <v>1544.7528040164982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43.533515625</v>
      </c>
      <c r="J118" s="7">
        <f>SUMIF(data!$A:$A,$H$2&amp;" "&amp;$F118&amp;" "&amp;$H$3&amp;"_"&amp;J$38,data!$I:$I)/1000</f>
        <v>48.879367675781253</v>
      </c>
      <c r="K118" s="7">
        <f>SUMIF(data!$A:$A,$H$2&amp;" "&amp;$F118&amp;" "&amp;$H$3&amp;"_"&amp;K$38,data!$I:$I)/1000</f>
        <v>100.5618671875</v>
      </c>
      <c r="L118" s="7">
        <f>SUMIF(data!$A:$A,$H$2&amp;" "&amp;$F118&amp;" "&amp;$H$3&amp;"_"&amp;L$38,data!$I:$I)/1000</f>
        <v>102.12929296874999</v>
      </c>
      <c r="M118" s="7">
        <f>SUMIF(data!$A:$A,$H$2&amp;" "&amp;$F118&amp;" "&amp;$H$3&amp;"_"&amp;M$38,data!$I:$I)/1000</f>
        <v>182.96715234375</v>
      </c>
      <c r="N118" s="7">
        <f>SUMIF(data!$A:$A,$H$2&amp;" "&amp;$F118&amp;" "&amp;$H$3&amp;"_"&amp;N$38,data!$I:$I)/1000</f>
        <v>249.94339843750001</v>
      </c>
      <c r="O118" s="7">
        <f>SUMIF(data!$A:$A,$H$2&amp;" "&amp;$F118&amp;" "&amp;$H$3&amp;"_"&amp;O$38,data!$I:$I)/1000</f>
        <v>310.63510937500001</v>
      </c>
      <c r="P118" s="7">
        <f>SUMIF(data!$A:$A,$H$2&amp;" "&amp;$F118&amp;" "&amp;$H$3&amp;"_"&amp;P$38,data!$I:$I)/1000</f>
        <v>378.60026171875001</v>
      </c>
      <c r="Q118" s="7">
        <f>SUMIF(data!$A:$A,$H$2&amp;" "&amp;$F118&amp;" "&amp;$H$3&amp;"_"&amp;Q$38,data!$I:$I)/1000</f>
        <v>443.77868749999999</v>
      </c>
      <c r="R118" s="7">
        <f>SUMIF(data!$A:$A,$H$2&amp;" "&amp;$F118&amp;" "&amp;$H$3&amp;"_"&amp;R$38,data!$I:$I)/1000</f>
        <v>507.92040234375003</v>
      </c>
      <c r="S118" s="7">
        <f>SUMIF(data!$A:$A,$H$2&amp;" "&amp;$F118&amp;" "&amp;$H$3&amp;"_"&amp;S$38,data!$I:$I)/1000</f>
        <v>492.55078515625002</v>
      </c>
      <c r="T118" s="7">
        <f>SUMIF(data!$A:$A,$H$2&amp;" "&amp;$F118&amp;" "&amp;$H$3&amp;"_"&amp;T$38,data!$I:$I)/1000</f>
        <v>481.06149218749999</v>
      </c>
      <c r="U118" s="7">
        <f>SUMIF(data!$A:$A,$H$2&amp;" "&amp;$F118&amp;" "&amp;$H$3&amp;"_"&amp;U$38,data!$I:$I)/1000</f>
        <v>468.30505468749999</v>
      </c>
      <c r="V118" s="7">
        <f>SUMIF(data!$A:$A,$H$2&amp;" "&amp;$F118&amp;" "&amp;$H$3&amp;"_"&amp;V$38,data!$I:$I)/1000</f>
        <v>457.74198437500002</v>
      </c>
      <c r="W118" s="7">
        <f>SUMIF(data!$A:$A,$H$2&amp;" "&amp;$F118&amp;" "&amp;$H$3&amp;"_"&amp;W$38,data!$I:$I)/1000</f>
        <v>450.10417187500002</v>
      </c>
      <c r="X118" s="7">
        <f>SUMIF(data!$A:$A,$H$2&amp;" "&amp;$F118&amp;" "&amp;$H$3&amp;"_"&amp;X$38,data!$I:$I)/1000</f>
        <v>427.2281015625</v>
      </c>
      <c r="Y118" s="7">
        <f>SUMIF(data!$A:$A,$H$2&amp;" "&amp;$F118&amp;" "&amp;$H$3&amp;"_"&amp;Y$38,data!$I:$I)/1000</f>
        <v>502.73144921875002</v>
      </c>
      <c r="Z118" s="7">
        <f>SUMIF(data!$A:$A,$H$2&amp;" "&amp;$F118&amp;" "&amp;$H$3&amp;"_"&amp;Z$38,data!$I:$I)/1000</f>
        <v>543.91496484375</v>
      </c>
      <c r="AA118" s="7">
        <f>SUMIF(data!$A:$A,$H$2&amp;" "&amp;$F118&amp;" "&amp;$H$3&amp;"_"&amp;AA$38,data!$I:$I)/1000</f>
        <v>651.08128124999996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43.533515625</v>
      </c>
      <c r="J119" s="7">
        <f>SUMIF(data!$A:$A,$H$2&amp;" "&amp;$F119&amp;" "&amp;$H$3&amp;"_"&amp;J$38,data!$I:$I)/1000</f>
        <v>48.879367675781253</v>
      </c>
      <c r="K119" s="7">
        <f>SUMIF(data!$A:$A,$H$2&amp;" "&amp;$F119&amp;" "&amp;$H$3&amp;"_"&amp;K$38,data!$I:$I)/1000</f>
        <v>82.437646484374994</v>
      </c>
      <c r="L119" s="7">
        <f>SUMIF(data!$A:$A,$H$2&amp;" "&amp;$F119&amp;" "&amp;$H$3&amp;"_"&amp;L$38,data!$I:$I)/1000</f>
        <v>84.946048828125001</v>
      </c>
      <c r="M119" s="7">
        <f>SUMIF(data!$A:$A,$H$2&amp;" "&amp;$F119&amp;" "&amp;$H$3&amp;"_"&amp;M$38,data!$I:$I)/1000</f>
        <v>155.03186328125</v>
      </c>
      <c r="N119" s="7">
        <f>SUMIF(data!$A:$A,$H$2&amp;" "&amp;$F119&amp;" "&amp;$H$3&amp;"_"&amp;N$38,data!$I:$I)/1000</f>
        <v>199.22161718749999</v>
      </c>
      <c r="O119" s="7">
        <f>SUMIF(data!$A:$A,$H$2&amp;" "&amp;$F119&amp;" "&amp;$H$3&amp;"_"&amp;O$38,data!$I:$I)/1000</f>
        <v>234.58674999999999</v>
      </c>
      <c r="P119" s="7">
        <f>SUMIF(data!$A:$A,$H$2&amp;" "&amp;$F119&amp;" "&amp;$H$3&amp;"_"&amp;P$38,data!$I:$I)/1000</f>
        <v>278.01380859375001</v>
      </c>
      <c r="Q119" s="7">
        <f>SUMIF(data!$A:$A,$H$2&amp;" "&amp;$F119&amp;" "&amp;$H$3&amp;"_"&amp;Q$38,data!$I:$I)/1000</f>
        <v>320.36221875000001</v>
      </c>
      <c r="R119" s="7">
        <f>SUMIF(data!$A:$A,$H$2&amp;" "&amp;$F119&amp;" "&amp;$H$3&amp;"_"&amp;R$38,data!$I:$I)/1000</f>
        <v>362.13455859375</v>
      </c>
      <c r="S119" s="7">
        <f>SUMIF(data!$A:$A,$H$2&amp;" "&amp;$F119&amp;" "&amp;$H$3&amp;"_"&amp;S$38,data!$I:$I)/1000</f>
        <v>353.77637890624999</v>
      </c>
      <c r="T119" s="7">
        <f>SUMIF(data!$A:$A,$H$2&amp;" "&amp;$F119&amp;" "&amp;$H$3&amp;"_"&amp;T$38,data!$I:$I)/1000</f>
        <v>348.59408593749998</v>
      </c>
      <c r="U119" s="7">
        <f>SUMIF(data!$A:$A,$H$2&amp;" "&amp;$F119&amp;" "&amp;$H$3&amp;"_"&amp;U$38,data!$I:$I)/1000</f>
        <v>341.86096093750001</v>
      </c>
      <c r="V119" s="7">
        <f>SUMIF(data!$A:$A,$H$2&amp;" "&amp;$F119&amp;" "&amp;$H$3&amp;"_"&amp;V$38,data!$I:$I)/1000</f>
        <v>336.23685937499999</v>
      </c>
      <c r="W119" s="7">
        <f>SUMIF(data!$A:$A,$H$2&amp;" "&amp;$F119&amp;" "&amp;$H$3&amp;"_"&amp;W$38,data!$I:$I)/1000</f>
        <v>333.10326562500001</v>
      </c>
      <c r="X119" s="7">
        <f>SUMIF(data!$A:$A,$H$2&amp;" "&amp;$F119&amp;" "&amp;$H$3&amp;"_"&amp;X$38,data!$I:$I)/1000</f>
        <v>313.97952343750001</v>
      </c>
      <c r="Y119" s="7">
        <f>SUMIF(data!$A:$A,$H$2&amp;" "&amp;$F119&amp;" "&amp;$H$3&amp;"_"&amp;Y$38,data!$I:$I)/1000</f>
        <v>361.95098046875</v>
      </c>
      <c r="Z119" s="7">
        <f>SUMIF(data!$A:$A,$H$2&amp;" "&amp;$F119&amp;" "&amp;$H$3&amp;"_"&amp;Z$38,data!$I:$I)/1000</f>
        <v>387.95493359375001</v>
      </c>
      <c r="AA119" s="7">
        <f>SUMIF(data!$A:$A,$H$2&amp;" "&amp;$F119&amp;" "&amp;$H$3&amp;"_"&amp;AA$38,data!$I:$I)/1000</f>
        <v>502.22884375000001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43.533515625</v>
      </c>
      <c r="J120" s="7">
        <f>SUMIF(data!$A:$A,$H$2&amp;" "&amp;$F120&amp;" "&amp;$H$3&amp;"_"&amp;J$38,data!$I:$I)/1000</f>
        <v>48.879367675781253</v>
      </c>
      <c r="K120" s="7">
        <f>SUMIF(data!$A:$A,$H$2&amp;" "&amp;$F120&amp;" "&amp;$H$3&amp;"_"&amp;K$38,data!$I:$I)/1000</f>
        <v>91.264503906249999</v>
      </c>
      <c r="L120" s="7">
        <f>SUMIF(data!$A:$A,$H$2&amp;" "&amp;$F120&amp;" "&amp;$H$3&amp;"_"&amp;L$38,data!$I:$I)/1000</f>
        <v>93.314628906249993</v>
      </c>
      <c r="M120" s="7">
        <f>SUMIF(data!$A:$A,$H$2&amp;" "&amp;$F120&amp;" "&amp;$H$3&amp;"_"&amp;M$38,data!$I:$I)/1000</f>
        <v>160.75811328124999</v>
      </c>
      <c r="N120" s="7">
        <f>SUMIF(data!$A:$A,$H$2&amp;" "&amp;$F120&amp;" "&amp;$H$3&amp;"_"&amp;N$38,data!$I:$I)/1000</f>
        <v>216.51610156250001</v>
      </c>
      <c r="O120" s="7">
        <f>SUMIF(data!$A:$A,$H$2&amp;" "&amp;$F120&amp;" "&amp;$H$3&amp;"_"&amp;O$38,data!$I:$I)/1000</f>
        <v>264.66817187499998</v>
      </c>
      <c r="P120" s="7">
        <f>SUMIF(data!$A:$A,$H$2&amp;" "&amp;$F120&amp;" "&amp;$H$3&amp;"_"&amp;P$38,data!$I:$I)/1000</f>
        <v>320.45760546874999</v>
      </c>
      <c r="Q120" s="7">
        <f>SUMIF(data!$A:$A,$H$2&amp;" "&amp;$F120&amp;" "&amp;$H$3&amp;"_"&amp;Q$38,data!$I:$I)/1000</f>
        <v>374.34934375</v>
      </c>
      <c r="R120" s="7">
        <f>SUMIF(data!$A:$A,$H$2&amp;" "&amp;$F120&amp;" "&amp;$H$3&amp;"_"&amp;R$38,data!$I:$I)/1000</f>
        <v>427.40462109374999</v>
      </c>
      <c r="S120" s="7">
        <f>SUMIF(data!$A:$A,$H$2&amp;" "&amp;$F120&amp;" "&amp;$H$3&amp;"_"&amp;S$38,data!$I:$I)/1000</f>
        <v>415.74581640625001</v>
      </c>
      <c r="T120" s="7">
        <f>SUMIF(data!$A:$A,$H$2&amp;" "&amp;$F120&amp;" "&amp;$H$3&amp;"_"&amp;T$38,data!$I:$I)/1000</f>
        <v>407.59014843749998</v>
      </c>
      <c r="U120" s="7">
        <f>SUMIF(data!$A:$A,$H$2&amp;" "&amp;$F120&amp;" "&amp;$H$3&amp;"_"&amp;U$38,data!$I:$I)/1000</f>
        <v>398.06111718749997</v>
      </c>
      <c r="V120" s="7">
        <f>SUMIF(data!$A:$A,$H$2&amp;" "&amp;$F120&amp;" "&amp;$H$3&amp;"_"&amp;V$38,data!$I:$I)/1000</f>
        <v>390.16079687500002</v>
      </c>
      <c r="W120" s="7">
        <f>SUMIF(data!$A:$A,$H$2&amp;" "&amp;$F120&amp;" "&amp;$H$3&amp;"_"&amp;W$38,data!$I:$I)/1000</f>
        <v>384.966515625</v>
      </c>
      <c r="X120" s="7">
        <f>SUMIF(data!$A:$A,$H$2&amp;" "&amp;$F120&amp;" "&amp;$H$3&amp;"_"&amp;X$38,data!$I:$I)/1000</f>
        <v>364.13872656249998</v>
      </c>
      <c r="Y120" s="7">
        <f>SUMIF(data!$A:$A,$H$2&amp;" "&amp;$F120&amp;" "&amp;$H$3&amp;"_"&amp;Y$38,data!$I:$I)/1000</f>
        <v>425.95085546874998</v>
      </c>
      <c r="Z120" s="7">
        <f>SUMIF(data!$A:$A,$H$2&amp;" "&amp;$F120&amp;" "&amp;$H$3&amp;"_"&amp;Z$38,data!$I:$I)/1000</f>
        <v>459.39952734374998</v>
      </c>
      <c r="AA120" s="7">
        <f>SUMIF(data!$A:$A,$H$2&amp;" "&amp;$F120&amp;" "&amp;$H$3&amp;"_"&amp;AA$38,data!$I:$I)/1000</f>
        <v>570.33581249999997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113.45096875</v>
      </c>
      <c r="K121" s="7">
        <f>SUMIF(data!$A:$A,$H$2&amp;" "&amp;$F121&amp;" "&amp;$H$3&amp;"_"&amp;K$38,data!$N:$N)/1000</f>
        <v>97.479287109374994</v>
      </c>
      <c r="L121" s="7">
        <f>SUMIF(data!$A:$A,$H$2&amp;" "&amp;$F121&amp;" "&amp;$H$3&amp;"_"&amp;L$38,data!$N:$N)/1000</f>
        <v>104.460568359375</v>
      </c>
      <c r="M121" s="7">
        <f>SUMIF(data!$A:$A,$H$2&amp;" "&amp;$F121&amp;" "&amp;$H$3&amp;"_"&amp;M$38,data!$N:$N)/1000</f>
        <v>140.10235644531249</v>
      </c>
      <c r="N121" s="7">
        <f>SUMIF(data!$A:$A,$H$2&amp;" "&amp;$F121&amp;" "&amp;$H$3&amp;"_"&amp;N$38,data!$N:$N)/1000</f>
        <v>147.94594335937501</v>
      </c>
      <c r="O121" s="7">
        <f>SUMIF(data!$A:$A,$H$2&amp;" "&amp;$F121&amp;" "&amp;$H$3&amp;"_"&amp;O$38,data!$N:$N)/1000</f>
        <v>141.34637890625001</v>
      </c>
      <c r="P121" s="7">
        <f>SUMIF(data!$A:$A,$H$2&amp;" "&amp;$F121&amp;" "&amp;$H$3&amp;"_"&amp;P$38,data!$N:$N)/1000</f>
        <v>99.643523437499994</v>
      </c>
      <c r="Q121" s="7">
        <f>SUMIF(data!$A:$A,$H$2&amp;" "&amp;$F121&amp;" "&amp;$H$3&amp;"_"&amp;Q$38,data!$N:$N)/1000</f>
        <v>56.382125000000002</v>
      </c>
      <c r="R121" s="7">
        <f>SUMIF(data!$A:$A,$H$2&amp;" "&amp;$F121&amp;" "&amp;$H$3&amp;"_"&amp;R$38,data!$N:$N)/1000</f>
        <v>17.835148437499999</v>
      </c>
      <c r="S121" s="7">
        <f>SUMIF(data!$A:$A,$H$2&amp;" "&amp;$F121&amp;" "&amp;$H$3&amp;"_"&amp;S$38,data!$N:$N)/1000</f>
        <v>22.270359375000002</v>
      </c>
      <c r="T121" s="7">
        <f>SUMIF(data!$A:$A,$H$2&amp;" "&amp;$F121&amp;" "&amp;$H$3&amp;"_"&amp;T$38,data!$N:$N)/1000</f>
        <v>37.717708984375001</v>
      </c>
      <c r="U121" s="7">
        <f>SUMIF(data!$A:$A,$H$2&amp;" "&amp;$F121&amp;" "&amp;$H$3&amp;"_"&amp;U$38,data!$N:$N)/1000</f>
        <v>38.903328125000002</v>
      </c>
      <c r="V121" s="7">
        <f>SUMIF(data!$A:$A,$H$2&amp;" "&amp;$F121&amp;" "&amp;$H$3&amp;"_"&amp;V$38,data!$N:$N)/1000</f>
        <v>7.086578125</v>
      </c>
      <c r="W121" s="7">
        <f>SUMIF(data!$A:$A,$H$2&amp;" "&amp;$F121&amp;" "&amp;$H$3&amp;"_"&amp;W$38,data!$N:$N)/1000</f>
        <v>-13.0490703125</v>
      </c>
      <c r="X121" s="7">
        <f>SUMIF(data!$A:$A,$H$2&amp;" "&amp;$F121&amp;" "&amp;$H$3&amp;"_"&amp;X$38,data!$N:$N)/1000</f>
        <v>-38.622468750000003</v>
      </c>
      <c r="Y121" s="7">
        <f>SUMIF(data!$A:$A,$H$2&amp;" "&amp;$F121&amp;" "&amp;$H$3&amp;"_"&amp;Y$38,data!$N:$N)/1000</f>
        <v>-28.01656640625</v>
      </c>
      <c r="Z121" s="7">
        <f>SUMIF(data!$A:$A,$H$2&amp;" "&amp;$F121&amp;" "&amp;$H$3&amp;"_"&amp;Z$38,data!$N:$N)/1000</f>
        <v>-18.846809570312502</v>
      </c>
      <c r="AA121" s="7">
        <f>SUMIF(data!$A:$A,$H$2&amp;" "&amp;$F121&amp;" "&amp;$H$3&amp;"_"&amp;AA$38,data!$N:$N)/1000</f>
        <v>18.143270507812499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85.213757812500006</v>
      </c>
      <c r="J122" s="7">
        <f>SUMIF(data!$A:$A,$H$2&amp;" "&amp;$F122&amp;" "&amp;$H$3&amp;"_"&amp;J$38,data!$H:$H)/1000</f>
        <v>97.566500000000005</v>
      </c>
      <c r="K122" s="7">
        <f>SUMIF(data!$A:$A,$H$2&amp;" "&amp;$F122&amp;" "&amp;$H$3&amp;"_"&amp;K$38,data!$H:$H)/1000</f>
        <v>102.49020312499999</v>
      </c>
      <c r="L122" s="7">
        <f>SUMIF(data!$A:$A,$H$2&amp;" "&amp;$F122&amp;" "&amp;$H$3&amp;"_"&amp;L$38,data!$H:$H)/1000</f>
        <v>112.30071630859375</v>
      </c>
      <c r="M122" s="7">
        <f>SUMIF(data!$A:$A,$H$2&amp;" "&amp;$F122&amp;" "&amp;$H$3&amp;"_"&amp;M$38,data!$H:$H)/1000</f>
        <v>155.438875</v>
      </c>
      <c r="N122" s="7">
        <f>SUMIF(data!$A:$A,$H$2&amp;" "&amp;$F122&amp;" "&amp;$H$3&amp;"_"&amp;N$38,data!$H:$H)/1000</f>
        <v>160.76072265625001</v>
      </c>
      <c r="O122" s="7">
        <f>SUMIF(data!$A:$A,$H$2&amp;" "&amp;$F122&amp;" "&amp;$H$3&amp;"_"&amp;O$38,data!$H:$H)/1000</f>
        <v>165.15634374999999</v>
      </c>
      <c r="P122" s="7">
        <f>SUMIF(data!$A:$A,$H$2&amp;" "&amp;$F122&amp;" "&amp;$H$3&amp;"_"&amp;P$38,data!$H:$H)/1000</f>
        <v>170.27390625000001</v>
      </c>
      <c r="Q122" s="7">
        <f>SUMIF(data!$A:$A,$H$2&amp;" "&amp;$F122&amp;" "&amp;$H$3&amp;"_"&amp;Q$38,data!$H:$H)/1000</f>
        <v>146.831734375</v>
      </c>
      <c r="R122" s="7">
        <f>SUMIF(data!$A:$A,$H$2&amp;" "&amp;$F122&amp;" "&amp;$H$3&amp;"_"&amp;R$38,data!$H:$H)/1000</f>
        <v>126.49961718749999</v>
      </c>
      <c r="S122" s="7">
        <f>SUMIF(data!$A:$A,$H$2&amp;" "&amp;$F122&amp;" "&amp;$H$3&amp;"_"&amp;S$38,data!$H:$H)/1000</f>
        <v>109.43323828125</v>
      </c>
      <c r="T122" s="7">
        <f>SUMIF(data!$A:$A,$H$2&amp;" "&amp;$F122&amp;" "&amp;$H$3&amp;"_"&amp;T$38,data!$H:$H)/1000</f>
        <v>95.732867187500005</v>
      </c>
      <c r="U122" s="7">
        <f>SUMIF(data!$A:$A,$H$2&amp;" "&amp;$F122&amp;" "&amp;$H$3&amp;"_"&amp;U$38,data!$H:$H)/1000</f>
        <v>76.9440546875</v>
      </c>
      <c r="V122" s="7">
        <f>SUMIF(data!$A:$A,$H$2&amp;" "&amp;$F122&amp;" "&amp;$H$3&amp;"_"&amp;V$38,data!$H:$H)/1000</f>
        <v>53.522474609375003</v>
      </c>
      <c r="W122" s="7">
        <f>SUMIF(data!$A:$A,$H$2&amp;" "&amp;$F122&amp;" "&amp;$H$3&amp;"_"&amp;W$38,data!$H:$H)/1000</f>
        <v>72.350513671875007</v>
      </c>
      <c r="X122" s="7">
        <f>SUMIF(data!$A:$A,$H$2&amp;" "&amp;$F122&amp;" "&amp;$H$3&amp;"_"&amp;X$38,data!$H:$H)/1000</f>
        <v>56.293134765624998</v>
      </c>
      <c r="Y122" s="7">
        <f>SUMIF(data!$A:$A,$H$2&amp;" "&amp;$F122&amp;" "&amp;$H$3&amp;"_"&amp;Y$38,data!$H:$H)/1000</f>
        <v>36.452462890625</v>
      </c>
      <c r="Z122" s="7">
        <f>SUMIF(data!$A:$A,$H$2&amp;" "&amp;$F122&amp;" "&amp;$H$3&amp;"_"&amp;Z$38,data!$H:$H)/1000</f>
        <v>19.845458984375</v>
      </c>
      <c r="AA122" s="7">
        <f>SUMIF(data!$A:$A,$H$2&amp;" "&amp;$F122&amp;" "&amp;$H$3&amp;"_"&amp;AA$38,data!$H:$H)/1000</f>
        <v>7.2289727172851563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66.746171874999987</v>
      </c>
      <c r="J123" s="8">
        <f t="shared" ref="J123" si="32">SUM(J120:J121)-J122</f>
        <v>64.763836425781236</v>
      </c>
      <c r="K123" s="8">
        <f t="shared" ref="K123:AA123" si="33">SUM(K120:K121)-K122</f>
        <v>86.253587890624999</v>
      </c>
      <c r="L123" s="8">
        <f t="shared" si="33"/>
        <v>85.474480957031247</v>
      </c>
      <c r="M123" s="8">
        <f t="shared" si="33"/>
        <v>145.42159472656249</v>
      </c>
      <c r="N123" s="8">
        <f t="shared" si="33"/>
        <v>203.70132226562501</v>
      </c>
      <c r="O123" s="8">
        <f t="shared" si="33"/>
        <v>240.85820703125003</v>
      </c>
      <c r="P123" s="8">
        <f t="shared" si="33"/>
        <v>249.82722265624997</v>
      </c>
      <c r="Q123" s="8">
        <f t="shared" si="33"/>
        <v>283.89973437499998</v>
      </c>
      <c r="R123" s="8">
        <f t="shared" si="33"/>
        <v>318.74015234374997</v>
      </c>
      <c r="S123" s="8">
        <f t="shared" si="33"/>
        <v>328.58293750000001</v>
      </c>
      <c r="T123" s="8">
        <f t="shared" si="33"/>
        <v>349.57499023437498</v>
      </c>
      <c r="U123" s="8">
        <f t="shared" si="33"/>
        <v>360.02039062499995</v>
      </c>
      <c r="V123" s="8">
        <f t="shared" si="33"/>
        <v>343.72490039062501</v>
      </c>
      <c r="W123" s="8">
        <f t="shared" si="33"/>
        <v>299.56693164062494</v>
      </c>
      <c r="X123" s="8">
        <f t="shared" si="33"/>
        <v>269.223123046875</v>
      </c>
      <c r="Y123" s="8">
        <f t="shared" si="33"/>
        <v>361.48182617187501</v>
      </c>
      <c r="Z123" s="8">
        <f t="shared" si="33"/>
        <v>420.70725878906251</v>
      </c>
      <c r="AA123" s="8">
        <f t="shared" si="33"/>
        <v>581.25011029052735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38.6799296875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98.973078125000001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169.46537499999999</v>
      </c>
      <c r="V125" s="7">
        <f>SUMIF(data!$A:$A,$H$2&amp;" "&amp;$F125&amp;" "&amp;$H$3&amp;"_"&amp;V$38,data!$K:$K)/1000</f>
        <v>404.81840625000001</v>
      </c>
      <c r="W125" s="7">
        <f>SUMIF(data!$A:$A,$H$2&amp;" "&amp;$F125&amp;" "&amp;$H$3&amp;"_"&amp;W$38,data!$K:$K)/1000</f>
        <v>614.27462500000001</v>
      </c>
      <c r="X125" s="7">
        <f>SUMIF(data!$A:$A,$H$2&amp;" "&amp;$F125&amp;" "&amp;$H$3&amp;"_"&amp;X$38,data!$K:$K)/1000</f>
        <v>836.01537499999995</v>
      </c>
      <c r="Y125" s="7">
        <f>SUMIF(data!$A:$A,$H$2&amp;" "&amp;$F125&amp;" "&amp;$H$3&amp;"_"&amp;Y$38,data!$K:$K)/1000</f>
        <v>825.76206249999996</v>
      </c>
      <c r="Z125" s="7">
        <f>SUMIF(data!$A:$A,$H$2&amp;" "&amp;$F125&amp;" "&amp;$H$3&amp;"_"&amp;Z$38,data!$K:$K)/1000</f>
        <v>917.16743750000001</v>
      </c>
      <c r="AA125" s="7">
        <f>SUMIF(data!$A:$A,$H$2&amp;" "&amp;$F125&amp;" "&amp;$H$3&amp;"_"&amp;AA$38,data!$K:$K)/1000</f>
        <v>922.69512499999996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779.0881125692863</v>
      </c>
      <c r="J126" s="8">
        <f>J117+J118+J121-J122+J124+J125+Load_ROC!F$5</f>
        <v>798.24476901280957</v>
      </c>
      <c r="K126" s="8">
        <f>K117+K118+K121-K122+K124+K125+Load_ROC!G$5</f>
        <v>846.70552771669031</v>
      </c>
      <c r="L126" s="8">
        <f>L117+L118+L121-L122+L124+L125+Load_ROC!H$5</f>
        <v>860.57311396692921</v>
      </c>
      <c r="M126" s="8">
        <f>M117+M118+M121-M122+M124+M125+Load_ROC!I$5</f>
        <v>948.87381463870906</v>
      </c>
      <c r="N126" s="8">
        <f>N117+N118+N121-N122+N124+N125+Load_ROC!J$5</f>
        <v>1034.2491303953025</v>
      </c>
      <c r="O126" s="8">
        <f>O117+O118+O121-O122+O124+O125+Load_ROC!K$5</f>
        <v>1134.5191896875604</v>
      </c>
      <c r="P126" s="8">
        <f>P117+P118+P121-P122+P124+P125+Load_ROC!L$5</f>
        <v>1133.2173561966476</v>
      </c>
      <c r="Q126" s="8">
        <f>Q117+Q118+Q121-Q122+Q124+Q125+Load_ROC!M$5</f>
        <v>1167.8182406596256</v>
      </c>
      <c r="R126" s="8">
        <f>R117+R118+R121-R122+R124+R125+Load_ROC!N$5</f>
        <v>1202.6026468651858</v>
      </c>
      <c r="S126" s="8">
        <f>S117+S118+S121-S122+S124+S125+Load_ROC!O$5</f>
        <v>1198.5280265287674</v>
      </c>
      <c r="T126" s="8">
        <f>T117+T118+T121-T122+T124+T125+Load_ROC!P$5</f>
        <v>1206.2588795727584</v>
      </c>
      <c r="U126" s="8">
        <f>U117+U118+U121-U122+U124+U125+Load_ROC!Q$5</f>
        <v>1372.3826701265912</v>
      </c>
      <c r="V126" s="8">
        <f>V117+V118+V121-V122+V124+V125+Load_ROC!R$5</f>
        <v>1579.2134887178552</v>
      </c>
      <c r="W126" s="8">
        <f>W117+W118+W121-W122+W124+W125+Load_ROC!S$5</f>
        <v>1743.161345422486</v>
      </c>
      <c r="X126" s="8">
        <f>X117+X118+X121-X122+X124+X125+Load_ROC!T$5</f>
        <v>2019.6074611640215</v>
      </c>
      <c r="Y126" s="8">
        <f>Y117+Y118+Y121-Y122+Y124+Y125+Load_ROC!U$5</f>
        <v>2004.9887192738529</v>
      </c>
      <c r="Z126" s="8">
        <f>Z117+Z118+Z121-Z122+Z124+Z125+Load_ROC!V$5</f>
        <v>2154.3677997760315</v>
      </c>
      <c r="AA126" s="8">
        <f>AA117+AA118+AA121-AA122+AA124+AA125+Load_ROC!W$5</f>
        <v>2307.0006682132753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779.0881125692863</v>
      </c>
      <c r="J127" s="8">
        <f>J117+J119+J121-J122+J124+J125+Load_ROC!F$5</f>
        <v>798.24476901280957</v>
      </c>
      <c r="K127" s="8">
        <f>K117+K119+K121-K122+K124+K125+Load_ROC!G$5</f>
        <v>828.58130701356527</v>
      </c>
      <c r="L127" s="8">
        <f>L117+L119+L121-L122+L124+L125+Load_ROC!H$5</f>
        <v>843.38986982630422</v>
      </c>
      <c r="M127" s="8">
        <f>M117+M119+M121-M122+M124+M125+Load_ROC!I$5</f>
        <v>920.93852557620903</v>
      </c>
      <c r="N127" s="8">
        <f>N117+N119+N121-N122+N124+N125+Load_ROC!J$5</f>
        <v>983.52734914530242</v>
      </c>
      <c r="O127" s="8">
        <f>O117+O119+O121-O122+O124+O125+Load_ROC!K$5</f>
        <v>1058.4708303125603</v>
      </c>
      <c r="P127" s="8">
        <f>P117+P119+P121-P122+P124+P125+Load_ROC!L$5</f>
        <v>1032.6309030716475</v>
      </c>
      <c r="Q127" s="8">
        <f>Q117+Q119+Q121-Q122+Q124+Q125+Load_ROC!M$5</f>
        <v>1044.4017719096259</v>
      </c>
      <c r="R127" s="8">
        <f>R117+R119+R121-R122+R124+R125+Load_ROC!N$5</f>
        <v>1056.8168031151858</v>
      </c>
      <c r="S127" s="8">
        <f>S117+S119+S121-S122+S124+S125+Load_ROC!O$5</f>
        <v>1059.7536202787674</v>
      </c>
      <c r="T127" s="8">
        <f>T117+T119+T121-T122+T124+T125+Load_ROC!P$5</f>
        <v>1073.7914733227585</v>
      </c>
      <c r="U127" s="8">
        <f>U117+U119+U121-U122+U124+U125+Load_ROC!Q$5</f>
        <v>1245.9385763765911</v>
      </c>
      <c r="V127" s="8">
        <f>V117+V119+V121-V122+V124+V125+Load_ROC!R$5</f>
        <v>1457.708363717855</v>
      </c>
      <c r="W127" s="8">
        <f>W117+W119+W121-W122+W124+W125+Load_ROC!S$5</f>
        <v>1626.1604391724861</v>
      </c>
      <c r="X127" s="8">
        <f>X117+X119+X121-X122+X124+X125+Load_ROC!T$5</f>
        <v>1906.3588830390217</v>
      </c>
      <c r="Y127" s="8">
        <f>Y117+Y119+Y121-Y122+Y124+Y125+Load_ROC!U$5</f>
        <v>1864.2082505238532</v>
      </c>
      <c r="Z127" s="8">
        <f>Z117+Z119+Z121-Z122+Z124+Z125+Load_ROC!V$5</f>
        <v>1998.4077685260313</v>
      </c>
      <c r="AA127" s="8">
        <f>AA117+AA119+AA121-AA122+AA124+AA125+Load_ROC!W$5</f>
        <v>2158.1482307132756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779.0881125692863</v>
      </c>
      <c r="J128" s="8">
        <f>J117+J123+J124+J125+Load_ROC!F$5</f>
        <v>798.24476901280957</v>
      </c>
      <c r="K128" s="8">
        <f>K117+K123+K124+K125+Load_ROC!G$5</f>
        <v>837.40816443544031</v>
      </c>
      <c r="L128" s="8">
        <f>L117+L123+L124+L125+Load_ROC!H$5</f>
        <v>851.7584499044292</v>
      </c>
      <c r="M128" s="8">
        <f>M117+M123+M124+M125+Load_ROC!I$5</f>
        <v>926.66477557620897</v>
      </c>
      <c r="N128" s="8">
        <f>N117+N123+N124+N125+Load_ROC!J$5</f>
        <v>1000.8218335203024</v>
      </c>
      <c r="O128" s="8">
        <f>O117+O123+O124+O125+Load_ROC!K$5</f>
        <v>1088.5522521875603</v>
      </c>
      <c r="P128" s="8">
        <f>P117+P123+P124+P125+Load_ROC!L$5</f>
        <v>1075.0746999466476</v>
      </c>
      <c r="Q128" s="8">
        <f>Q117+Q123+Q124+Q125+Load_ROC!M$5</f>
        <v>1098.3888969096258</v>
      </c>
      <c r="R128" s="8">
        <f>R117+R123+R124+R125+Load_ROC!N$5</f>
        <v>1122.0868656151858</v>
      </c>
      <c r="S128" s="8">
        <f>S117+S123+S124+S125+Load_ROC!O$5</f>
        <v>1121.7230577787673</v>
      </c>
      <c r="T128" s="8">
        <f>T117+T123+T124+T125+Load_ROC!P$5</f>
        <v>1132.7875358227584</v>
      </c>
      <c r="U128" s="8">
        <f>U117+U123+U124+U125+Load_ROC!Q$5</f>
        <v>1302.138732626591</v>
      </c>
      <c r="V128" s="8">
        <f>V117+V123+V124+V125+Load_ROC!R$5</f>
        <v>1511.632301217855</v>
      </c>
      <c r="W128" s="8">
        <f>W117+W123+W124+W125+Load_ROC!S$5</f>
        <v>1678.023689172486</v>
      </c>
      <c r="X128" s="8">
        <f>X117+X123+X124+X125+Load_ROC!T$5</f>
        <v>1956.5180861640215</v>
      </c>
      <c r="Y128" s="8">
        <f>Y117+Y123+Y124+Y125+Load_ROC!U$5</f>
        <v>1928.2081255238531</v>
      </c>
      <c r="Z128" s="8">
        <f>Z117+Z123+Z124+Z125+Load_ROC!V$5</f>
        <v>2069.8523622760313</v>
      </c>
      <c r="AA128" s="8">
        <f>AA117+AA123+AA124+AA125+Load_ROC!W$5</f>
        <v>2226.2551994632759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43.533515625</v>
      </c>
      <c r="J131" s="7">
        <f>SUMIF(data!$A:$A,$H$2&amp;" "&amp;$F131&amp;" "&amp;$H$3&amp;"_"&amp;J$38,data!$I:$I)/1000</f>
        <v>48.879367675781253</v>
      </c>
      <c r="K131" s="7">
        <f>SUMIF(data!$A:$A,$H$2&amp;" "&amp;$F131&amp;" "&amp;$H$3&amp;"_"&amp;K$38,data!$I:$I)/1000</f>
        <v>100.5618671875</v>
      </c>
      <c r="L131" s="7">
        <f>SUMIF(data!$A:$A,$H$2&amp;" "&amp;$F131&amp;" "&amp;$H$3&amp;"_"&amp;L$38,data!$I:$I)/1000</f>
        <v>102.12929296874999</v>
      </c>
      <c r="M131" s="7">
        <f>SUMIF(data!$A:$A,$H$2&amp;" "&amp;$F131&amp;" "&amp;$H$3&amp;"_"&amp;M$38,data!$I:$I)/1000</f>
        <v>182.96715234375</v>
      </c>
      <c r="N131" s="7">
        <f>SUMIF(data!$A:$A,$H$2&amp;" "&amp;$F131&amp;" "&amp;$H$3&amp;"_"&amp;N$38,data!$I:$I)/1000</f>
        <v>249.94339843750001</v>
      </c>
      <c r="O131" s="7">
        <f>SUMIF(data!$A:$A,$H$2&amp;" "&amp;$F131&amp;" "&amp;$H$3&amp;"_"&amp;O$38,data!$I:$I)/1000</f>
        <v>310.63510937500001</v>
      </c>
      <c r="P131" s="7">
        <f>SUMIF(data!$A:$A,$H$2&amp;" "&amp;$F131&amp;" "&amp;$H$3&amp;"_"&amp;P$38,data!$I:$I)/1000</f>
        <v>378.60026171875001</v>
      </c>
      <c r="Q131" s="7">
        <f>SUMIF(data!$A:$A,$H$2&amp;" "&amp;$F131&amp;" "&amp;$H$3&amp;"_"&amp;Q$38,data!$I:$I)/1000</f>
        <v>443.77868749999999</v>
      </c>
      <c r="R131" s="7">
        <f>SUMIF(data!$A:$A,$H$2&amp;" "&amp;$F131&amp;" "&amp;$H$3&amp;"_"&amp;R$38,data!$I:$I)/1000</f>
        <v>507.92040234375003</v>
      </c>
      <c r="S131" s="7">
        <f>SUMIF(data!$A:$A,$H$2&amp;" "&amp;$F131&amp;" "&amp;$H$3&amp;"_"&amp;S$38,data!$I:$I)/1000</f>
        <v>492.55078515625002</v>
      </c>
      <c r="T131" s="7">
        <f>SUMIF(data!$A:$A,$H$2&amp;" "&amp;$F131&amp;" "&amp;$H$3&amp;"_"&amp;T$38,data!$I:$I)/1000</f>
        <v>481.06149218749999</v>
      </c>
      <c r="U131" s="7">
        <f>SUMIF(data!$A:$A,$H$2&amp;" "&amp;$F131&amp;" "&amp;$H$3&amp;"_"&amp;U$38,data!$I:$I)/1000</f>
        <v>468.30505468749999</v>
      </c>
      <c r="V131" s="7">
        <f>SUMIF(data!$A:$A,$H$2&amp;" "&amp;$F131&amp;" "&amp;$H$3&amp;"_"&amp;V$38,data!$I:$I)/1000</f>
        <v>457.74198437500002</v>
      </c>
      <c r="W131" s="7">
        <f>SUMIF(data!$A:$A,$H$2&amp;" "&amp;$F131&amp;" "&amp;$H$3&amp;"_"&amp;W$38,data!$I:$I)/1000</f>
        <v>450.10417187500002</v>
      </c>
      <c r="X131" s="7">
        <f>SUMIF(data!$A:$A,$H$2&amp;" "&amp;$F131&amp;" "&amp;$H$3&amp;"_"&amp;X$38,data!$I:$I)/1000</f>
        <v>427.2281015625</v>
      </c>
      <c r="Y131" s="7">
        <f>SUMIF(data!$A:$A,$H$2&amp;" "&amp;$F131&amp;" "&amp;$H$3&amp;"_"&amp;Y$38,data!$I:$I)/1000</f>
        <v>502.73144921875002</v>
      </c>
      <c r="Z131" s="7">
        <f>SUMIF(data!$A:$A,$H$2&amp;" "&amp;$F131&amp;" "&amp;$H$3&amp;"_"&amp;Z$38,data!$I:$I)/1000</f>
        <v>543.91496484375</v>
      </c>
      <c r="AA131" s="7">
        <f>SUMIF(data!$A:$A,$H$2&amp;" "&amp;$F131&amp;" "&amp;$H$3&amp;"_"&amp;AA$38,data!$I:$I)/1000</f>
        <v>651.08128124999996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43.533515625</v>
      </c>
      <c r="J132" s="7">
        <f>SUMIF(data!$A:$A,$H$2&amp;" "&amp;$F132&amp;" "&amp;$H$3&amp;"_"&amp;J$38,data!$I:$I)/1000</f>
        <v>48.879367675781253</v>
      </c>
      <c r="K132" s="7">
        <f>SUMIF(data!$A:$A,$H$2&amp;" "&amp;$F132&amp;" "&amp;$H$3&amp;"_"&amp;K$38,data!$I:$I)/1000</f>
        <v>82.437646484374994</v>
      </c>
      <c r="L132" s="7">
        <f>SUMIF(data!$A:$A,$H$2&amp;" "&amp;$F132&amp;" "&amp;$H$3&amp;"_"&amp;L$38,data!$I:$I)/1000</f>
        <v>84.946048828125001</v>
      </c>
      <c r="M132" s="7">
        <f>SUMIF(data!$A:$A,$H$2&amp;" "&amp;$F132&amp;" "&amp;$H$3&amp;"_"&amp;M$38,data!$I:$I)/1000</f>
        <v>155.03186328125</v>
      </c>
      <c r="N132" s="7">
        <f>SUMIF(data!$A:$A,$H$2&amp;" "&amp;$F132&amp;" "&amp;$H$3&amp;"_"&amp;N$38,data!$I:$I)/1000</f>
        <v>199.22161718749999</v>
      </c>
      <c r="O132" s="7">
        <f>SUMIF(data!$A:$A,$H$2&amp;" "&amp;$F132&amp;" "&amp;$H$3&amp;"_"&amp;O$38,data!$I:$I)/1000</f>
        <v>234.58674999999999</v>
      </c>
      <c r="P132" s="7">
        <f>SUMIF(data!$A:$A,$H$2&amp;" "&amp;$F132&amp;" "&amp;$H$3&amp;"_"&amp;P$38,data!$I:$I)/1000</f>
        <v>278.01380859375001</v>
      </c>
      <c r="Q132" s="7">
        <f>SUMIF(data!$A:$A,$H$2&amp;" "&amp;$F132&amp;" "&amp;$H$3&amp;"_"&amp;Q$38,data!$I:$I)/1000</f>
        <v>320.36221875000001</v>
      </c>
      <c r="R132" s="7">
        <f>SUMIF(data!$A:$A,$H$2&amp;" "&amp;$F132&amp;" "&amp;$H$3&amp;"_"&amp;R$38,data!$I:$I)/1000</f>
        <v>362.13455859375</v>
      </c>
      <c r="S132" s="7">
        <f>SUMIF(data!$A:$A,$H$2&amp;" "&amp;$F132&amp;" "&amp;$H$3&amp;"_"&amp;S$38,data!$I:$I)/1000</f>
        <v>353.77637890624999</v>
      </c>
      <c r="T132" s="7">
        <f>SUMIF(data!$A:$A,$H$2&amp;" "&amp;$F132&amp;" "&amp;$H$3&amp;"_"&amp;T$38,data!$I:$I)/1000</f>
        <v>348.59408593749998</v>
      </c>
      <c r="U132" s="7">
        <f>SUMIF(data!$A:$A,$H$2&amp;" "&amp;$F132&amp;" "&amp;$H$3&amp;"_"&amp;U$38,data!$I:$I)/1000</f>
        <v>341.86096093750001</v>
      </c>
      <c r="V132" s="7">
        <f>SUMIF(data!$A:$A,$H$2&amp;" "&amp;$F132&amp;" "&amp;$H$3&amp;"_"&amp;V$38,data!$I:$I)/1000</f>
        <v>336.23685937499999</v>
      </c>
      <c r="W132" s="7">
        <f>SUMIF(data!$A:$A,$H$2&amp;" "&amp;$F132&amp;" "&amp;$H$3&amp;"_"&amp;W$38,data!$I:$I)/1000</f>
        <v>333.10326562500001</v>
      </c>
      <c r="X132" s="7">
        <f>SUMIF(data!$A:$A,$H$2&amp;" "&amp;$F132&amp;" "&amp;$H$3&amp;"_"&amp;X$38,data!$I:$I)/1000</f>
        <v>313.97952343750001</v>
      </c>
      <c r="Y132" s="7">
        <f>SUMIF(data!$A:$A,$H$2&amp;" "&amp;$F132&amp;" "&amp;$H$3&amp;"_"&amp;Y$38,data!$I:$I)/1000</f>
        <v>361.95098046875</v>
      </c>
      <c r="Z132" s="7">
        <f>SUMIF(data!$A:$A,$H$2&amp;" "&amp;$F132&amp;" "&amp;$H$3&amp;"_"&amp;Z$38,data!$I:$I)/1000</f>
        <v>387.95493359375001</v>
      </c>
      <c r="AA132" s="7">
        <f>SUMIF(data!$A:$A,$H$2&amp;" "&amp;$F132&amp;" "&amp;$H$3&amp;"_"&amp;AA$38,data!$I:$I)/1000</f>
        <v>502.22884375000001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43.533515625</v>
      </c>
      <c r="J133" s="7">
        <f>SUMIF(data!$A:$A,$H$2&amp;" "&amp;$F133&amp;" "&amp;$H$3&amp;"_"&amp;J$38,data!$I:$I)/1000</f>
        <v>48.879367675781253</v>
      </c>
      <c r="K133" s="7">
        <f>SUMIF(data!$A:$A,$H$2&amp;" "&amp;$F133&amp;" "&amp;$H$3&amp;"_"&amp;K$38,data!$I:$I)/1000</f>
        <v>91.264503906249999</v>
      </c>
      <c r="L133" s="7">
        <f>SUMIF(data!$A:$A,$H$2&amp;" "&amp;$F133&amp;" "&amp;$H$3&amp;"_"&amp;L$38,data!$I:$I)/1000</f>
        <v>93.314628906249993</v>
      </c>
      <c r="M133" s="7">
        <f>SUMIF(data!$A:$A,$H$2&amp;" "&amp;$F133&amp;" "&amp;$H$3&amp;"_"&amp;M$38,data!$I:$I)/1000</f>
        <v>160.75811328124999</v>
      </c>
      <c r="N133" s="7">
        <f>SUMIF(data!$A:$A,$H$2&amp;" "&amp;$F133&amp;" "&amp;$H$3&amp;"_"&amp;N$38,data!$I:$I)/1000</f>
        <v>216.51610156250001</v>
      </c>
      <c r="O133" s="7">
        <f>SUMIF(data!$A:$A,$H$2&amp;" "&amp;$F133&amp;" "&amp;$H$3&amp;"_"&amp;O$38,data!$I:$I)/1000</f>
        <v>264.66817187499998</v>
      </c>
      <c r="P133" s="7">
        <f>SUMIF(data!$A:$A,$H$2&amp;" "&amp;$F133&amp;" "&amp;$H$3&amp;"_"&amp;P$38,data!$I:$I)/1000</f>
        <v>320.45760546874999</v>
      </c>
      <c r="Q133" s="7">
        <f>SUMIF(data!$A:$A,$H$2&amp;" "&amp;$F133&amp;" "&amp;$H$3&amp;"_"&amp;Q$38,data!$I:$I)/1000</f>
        <v>374.34934375</v>
      </c>
      <c r="R133" s="7">
        <f>SUMIF(data!$A:$A,$H$2&amp;" "&amp;$F133&amp;" "&amp;$H$3&amp;"_"&amp;R$38,data!$I:$I)/1000</f>
        <v>427.40462109374999</v>
      </c>
      <c r="S133" s="7">
        <f>SUMIF(data!$A:$A,$H$2&amp;" "&amp;$F133&amp;" "&amp;$H$3&amp;"_"&amp;S$38,data!$I:$I)/1000</f>
        <v>415.74581640625001</v>
      </c>
      <c r="T133" s="7">
        <f>SUMIF(data!$A:$A,$H$2&amp;" "&amp;$F133&amp;" "&amp;$H$3&amp;"_"&amp;T$38,data!$I:$I)/1000</f>
        <v>407.59014843749998</v>
      </c>
      <c r="U133" s="7">
        <f>SUMIF(data!$A:$A,$H$2&amp;" "&amp;$F133&amp;" "&amp;$H$3&amp;"_"&amp;U$38,data!$I:$I)/1000</f>
        <v>398.06111718749997</v>
      </c>
      <c r="V133" s="7">
        <f>SUMIF(data!$A:$A,$H$2&amp;" "&amp;$F133&amp;" "&amp;$H$3&amp;"_"&amp;V$38,data!$I:$I)/1000</f>
        <v>390.16079687500002</v>
      </c>
      <c r="W133" s="7">
        <f>SUMIF(data!$A:$A,$H$2&amp;" "&amp;$F133&amp;" "&amp;$H$3&amp;"_"&amp;W$38,data!$I:$I)/1000</f>
        <v>384.966515625</v>
      </c>
      <c r="X133" s="7">
        <f>SUMIF(data!$A:$A,$H$2&amp;" "&amp;$F133&amp;" "&amp;$H$3&amp;"_"&amp;X$38,data!$I:$I)/1000</f>
        <v>364.13872656249998</v>
      </c>
      <c r="Y133" s="7">
        <f>SUMIF(data!$A:$A,$H$2&amp;" "&amp;$F133&amp;" "&amp;$H$3&amp;"_"&amp;Y$38,data!$I:$I)/1000</f>
        <v>425.95085546874998</v>
      </c>
      <c r="Z133" s="7">
        <f>SUMIF(data!$A:$A,$H$2&amp;" "&amp;$F133&amp;" "&amp;$H$3&amp;"_"&amp;Z$38,data!$I:$I)/1000</f>
        <v>459.39952734374998</v>
      </c>
      <c r="AA133" s="7">
        <f>SUMIF(data!$A:$A,$H$2&amp;" "&amp;$F133&amp;" "&amp;$H$3&amp;"_"&amp;AA$38,data!$I:$I)/1000</f>
        <v>570.33581249999997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113.45096875</v>
      </c>
      <c r="K134" s="7">
        <f>SUMIF(data!$A:$A,$H$2&amp;" "&amp;$F134&amp;" "&amp;$H$3&amp;"_"&amp;K$38,data!$N:$N)/1000</f>
        <v>97.479287109374994</v>
      </c>
      <c r="L134" s="7">
        <f>SUMIF(data!$A:$A,$H$2&amp;" "&amp;$F134&amp;" "&amp;$H$3&amp;"_"&amp;L$38,data!$N:$N)/1000</f>
        <v>104.460568359375</v>
      </c>
      <c r="M134" s="7">
        <f>SUMIF(data!$A:$A,$H$2&amp;" "&amp;$F134&amp;" "&amp;$H$3&amp;"_"&amp;M$38,data!$N:$N)/1000</f>
        <v>140.10235644531249</v>
      </c>
      <c r="N134" s="7">
        <f>SUMIF(data!$A:$A,$H$2&amp;" "&amp;$F134&amp;" "&amp;$H$3&amp;"_"&amp;N$38,data!$N:$N)/1000</f>
        <v>160.07206249999999</v>
      </c>
      <c r="O134" s="7">
        <f>SUMIF(data!$A:$A,$H$2&amp;" "&amp;$F134&amp;" "&amp;$H$3&amp;"_"&amp;O$38,data!$N:$N)/1000</f>
        <v>146.24484570312501</v>
      </c>
      <c r="P134" s="7">
        <f>SUMIF(data!$A:$A,$H$2&amp;" "&amp;$F134&amp;" "&amp;$H$3&amp;"_"&amp;P$38,data!$N:$N)/1000</f>
        <v>106.55684375</v>
      </c>
      <c r="Q134" s="7">
        <f>SUMIF(data!$A:$A,$H$2&amp;" "&amp;$F134&amp;" "&amp;$H$3&amp;"_"&amp;Q$38,data!$N:$N)/1000</f>
        <v>59.915148437500001</v>
      </c>
      <c r="R134" s="7">
        <f>SUMIF(data!$A:$A,$H$2&amp;" "&amp;$F134&amp;" "&amp;$H$3&amp;"_"&amp;R$38,data!$N:$N)/1000</f>
        <v>23.302687500000001</v>
      </c>
      <c r="S134" s="7">
        <f>SUMIF(data!$A:$A,$H$2&amp;" "&amp;$F134&amp;" "&amp;$H$3&amp;"_"&amp;S$38,data!$N:$N)/1000</f>
        <v>21.426679687499998</v>
      </c>
      <c r="T134" s="7">
        <f>SUMIF(data!$A:$A,$H$2&amp;" "&amp;$F134&amp;" "&amp;$H$3&amp;"_"&amp;T$38,data!$N:$N)/1000</f>
        <v>23.118625000000002</v>
      </c>
      <c r="U134" s="7">
        <f>SUMIF(data!$A:$A,$H$2&amp;" "&amp;$F134&amp;" "&amp;$H$3&amp;"_"&amp;U$38,data!$N:$N)/1000</f>
        <v>36.455445312499997</v>
      </c>
      <c r="V134" s="7">
        <f>SUMIF(data!$A:$A,$H$2&amp;" "&amp;$F134&amp;" "&amp;$H$3&amp;"_"&amp;V$38,data!$N:$N)/1000</f>
        <v>30.700570312499998</v>
      </c>
      <c r="W134" s="7">
        <f>SUMIF(data!$A:$A,$H$2&amp;" "&amp;$F134&amp;" "&amp;$H$3&amp;"_"&amp;W$38,data!$N:$N)/1000</f>
        <v>44.001913085937503</v>
      </c>
      <c r="X134" s="7">
        <f>SUMIF(data!$A:$A,$H$2&amp;" "&amp;$F134&amp;" "&amp;$H$3&amp;"_"&amp;X$38,data!$N:$N)/1000</f>
        <v>62.652697265625001</v>
      </c>
      <c r="Y134" s="7">
        <f>SUMIF(data!$A:$A,$H$2&amp;" "&amp;$F134&amp;" "&amp;$H$3&amp;"_"&amp;Y$38,data!$N:$N)/1000</f>
        <v>79.000371093750005</v>
      </c>
      <c r="Z134" s="7">
        <f>SUMIF(data!$A:$A,$H$2&amp;" "&amp;$F134&amp;" "&amp;$H$3&amp;"_"&amp;Z$38,data!$N:$N)/1000</f>
        <v>97.339085937500002</v>
      </c>
      <c r="AA134" s="7">
        <f>SUMIF(data!$A:$A,$H$2&amp;" "&amp;$F134&amp;" "&amp;$H$3&amp;"_"&amp;AA$38,data!$N:$N)/1000</f>
        <v>139.36146484375001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85.213757812500006</v>
      </c>
      <c r="J135" s="7">
        <f>SUMIF(data!$A:$A,$H$2&amp;" "&amp;$F135&amp;" "&amp;$H$3&amp;"_"&amp;J$38,data!$H:$H)/1000</f>
        <v>97.566500000000005</v>
      </c>
      <c r="K135" s="7">
        <f>SUMIF(data!$A:$A,$H$2&amp;" "&amp;$F135&amp;" "&amp;$H$3&amp;"_"&amp;K$38,data!$H:$H)/1000</f>
        <v>102.49020312499999</v>
      </c>
      <c r="L135" s="7">
        <f>SUMIF(data!$A:$A,$H$2&amp;" "&amp;$F135&amp;" "&amp;$H$3&amp;"_"&amp;L$38,data!$H:$H)/1000</f>
        <v>112.30071630859375</v>
      </c>
      <c r="M135" s="7">
        <f>SUMIF(data!$A:$A,$H$2&amp;" "&amp;$F135&amp;" "&amp;$H$3&amp;"_"&amp;M$38,data!$H:$H)/1000</f>
        <v>155.438875</v>
      </c>
      <c r="N135" s="7">
        <f>SUMIF(data!$A:$A,$H$2&amp;" "&amp;$F135&amp;" "&amp;$H$3&amp;"_"&amp;N$38,data!$H:$H)/1000</f>
        <v>173.45295312499999</v>
      </c>
      <c r="O135" s="7">
        <f>SUMIF(data!$A:$A,$H$2&amp;" "&amp;$F135&amp;" "&amp;$H$3&amp;"_"&amp;O$38,data!$H:$H)/1000</f>
        <v>170.54775000000001</v>
      </c>
      <c r="P135" s="7">
        <f>SUMIF(data!$A:$A,$H$2&amp;" "&amp;$F135&amp;" "&amp;$H$3&amp;"_"&amp;P$38,data!$H:$H)/1000</f>
        <v>177.75121093749999</v>
      </c>
      <c r="Q135" s="7">
        <f>SUMIF(data!$A:$A,$H$2&amp;" "&amp;$F135&amp;" "&amp;$H$3&amp;"_"&amp;Q$38,data!$H:$H)/1000</f>
        <v>175.7586640625</v>
      </c>
      <c r="R135" s="7">
        <f>SUMIF(data!$A:$A,$H$2&amp;" "&amp;$F135&amp;" "&amp;$H$3&amp;"_"&amp;R$38,data!$H:$H)/1000</f>
        <v>180.45931250000001</v>
      </c>
      <c r="S135" s="7">
        <f>SUMIF(data!$A:$A,$H$2&amp;" "&amp;$F135&amp;" "&amp;$H$3&amp;"_"&amp;S$38,data!$H:$H)/1000</f>
        <v>180.51571874999999</v>
      </c>
      <c r="T135" s="7">
        <f>SUMIF(data!$A:$A,$H$2&amp;" "&amp;$F135&amp;" "&amp;$H$3&amp;"_"&amp;T$38,data!$H:$H)/1000</f>
        <v>185.9927421875</v>
      </c>
      <c r="U135" s="7">
        <f>SUMIF(data!$A:$A,$H$2&amp;" "&amp;$F135&amp;" "&amp;$H$3&amp;"_"&amp;U$38,data!$H:$H)/1000</f>
        <v>187.3659296875</v>
      </c>
      <c r="V135" s="7">
        <f>SUMIF(data!$A:$A,$H$2&amp;" "&amp;$F135&amp;" "&amp;$H$3&amp;"_"&amp;V$38,data!$H:$H)/1000</f>
        <v>182.89041406250001</v>
      </c>
      <c r="W135" s="7">
        <f>SUMIF(data!$A:$A,$H$2&amp;" "&amp;$F135&amp;" "&amp;$H$3&amp;"_"&amp;W$38,data!$H:$H)/1000</f>
        <v>191.69178906249999</v>
      </c>
      <c r="X135" s="7">
        <f>SUMIF(data!$A:$A,$H$2&amp;" "&amp;$F135&amp;" "&amp;$H$3&amp;"_"&amp;X$38,data!$H:$H)/1000</f>
        <v>190.76279296875001</v>
      </c>
      <c r="Y135" s="7">
        <f>SUMIF(data!$A:$A,$H$2&amp;" "&amp;$F135&amp;" "&amp;$H$3&amp;"_"&amp;Y$38,data!$H:$H)/1000</f>
        <v>189.00169140624999</v>
      </c>
      <c r="Z135" s="7">
        <f>SUMIF(data!$A:$A,$H$2&amp;" "&amp;$F135&amp;" "&amp;$H$3&amp;"_"&amp;Z$38,data!$H:$H)/1000</f>
        <v>189.13957421875</v>
      </c>
      <c r="AA135" s="7">
        <f>SUMIF(data!$A:$A,$H$2&amp;" "&amp;$F135&amp;" "&amp;$H$3&amp;"_"&amp;AA$38,data!$H:$H)/1000</f>
        <v>192.01302734375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66.746171874999987</v>
      </c>
      <c r="J136" s="8">
        <f t="shared" ref="J136" si="35">SUM(J133:J134)-J135</f>
        <v>64.763836425781236</v>
      </c>
      <c r="K136" s="8">
        <f t="shared" ref="K136:AA136" si="36">SUM(K133:K134)-K135</f>
        <v>86.253587890624999</v>
      </c>
      <c r="L136" s="8">
        <f t="shared" si="36"/>
        <v>85.474480957031247</v>
      </c>
      <c r="M136" s="8">
        <f t="shared" si="36"/>
        <v>145.42159472656249</v>
      </c>
      <c r="N136" s="8">
        <f t="shared" si="36"/>
        <v>203.13521093750003</v>
      </c>
      <c r="O136" s="8">
        <f t="shared" si="36"/>
        <v>240.36526757812499</v>
      </c>
      <c r="P136" s="8">
        <f t="shared" si="36"/>
        <v>249.26323828124998</v>
      </c>
      <c r="Q136" s="8">
        <f t="shared" si="36"/>
        <v>258.50582812499999</v>
      </c>
      <c r="R136" s="8">
        <f t="shared" si="36"/>
        <v>270.24799609374998</v>
      </c>
      <c r="S136" s="8">
        <f t="shared" si="36"/>
        <v>256.65677734375004</v>
      </c>
      <c r="T136" s="8">
        <f t="shared" si="36"/>
        <v>244.71603124999999</v>
      </c>
      <c r="U136" s="8">
        <f t="shared" si="36"/>
        <v>247.15063281249996</v>
      </c>
      <c r="V136" s="8">
        <f t="shared" si="36"/>
        <v>237.97095312500002</v>
      </c>
      <c r="W136" s="8">
        <f t="shared" si="36"/>
        <v>237.27663964843748</v>
      </c>
      <c r="X136" s="8">
        <f t="shared" si="36"/>
        <v>236.028630859375</v>
      </c>
      <c r="Y136" s="8">
        <f t="shared" si="36"/>
        <v>315.94953515625002</v>
      </c>
      <c r="Z136" s="8">
        <f t="shared" si="36"/>
        <v>367.59903906249997</v>
      </c>
      <c r="AA136" s="8">
        <f t="shared" si="36"/>
        <v>517.68425000000002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38.6799296875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98.973078125000001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25.527109374999998</v>
      </c>
      <c r="Y138" s="7">
        <f>SUMIF(data!$A:$A,$H$2&amp;" "&amp;$F138&amp;" "&amp;$H$3&amp;"_"&amp;Y$38,data!$K:$K)/1000</f>
        <v>0</v>
      </c>
      <c r="Z138" s="7">
        <f>SUMIF(data!$A:$A,$H$2&amp;" "&amp;$F138&amp;" "&amp;$H$3&amp;"_"&amp;Z$38,data!$K:$K)/1000</f>
        <v>33.459222656249999</v>
      </c>
      <c r="AA138" s="7">
        <f>SUMIF(data!$A:$A,$H$2&amp;" "&amp;$F138&amp;" "&amp;$H$3&amp;"_"&amp;AA$38,data!$K:$K)/1000</f>
        <v>38.984996093749999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779.0881125692863</v>
      </c>
      <c r="J139" s="8">
        <f>J130+J131+J134-J135+J137+J138+Load_ROC!F$5</f>
        <v>798.24476901280957</v>
      </c>
      <c r="K139" s="8">
        <f>K130+K131+K134-K135+K137+K138+Load_ROC!G$5</f>
        <v>846.70552771669031</v>
      </c>
      <c r="L139" s="8">
        <f>L130+L131+L134-L135+L137+L138+Load_ROC!H$5</f>
        <v>860.57311396692921</v>
      </c>
      <c r="M139" s="8">
        <f>M130+M131+M134-M135+M137+M138+Load_ROC!I$5</f>
        <v>948.87381463870906</v>
      </c>
      <c r="N139" s="8">
        <f>N130+N131+N134-N135+N137+N138+Load_ROC!J$5</f>
        <v>1033.6830190671774</v>
      </c>
      <c r="O139" s="8">
        <f>O130+O131+O134-O135+O137+O138+Load_ROC!K$5</f>
        <v>1134.0262502344353</v>
      </c>
      <c r="P139" s="8">
        <f>P130+P131+P134-P135+P137+P138+Load_ROC!L$5</f>
        <v>1132.6533718216476</v>
      </c>
      <c r="Q139" s="8">
        <f>Q130+Q131+Q134-Q135+Q137+Q138+Load_ROC!M$5</f>
        <v>1165.2374125346259</v>
      </c>
      <c r="R139" s="8">
        <f>R130+R131+R134-R135+R137+R138+Load_ROC!N$5</f>
        <v>1199.894318740186</v>
      </c>
      <c r="S139" s="8">
        <f>S130+S131+S134-S135+S137+S138+Load_ROC!O$5</f>
        <v>1195.7590069975174</v>
      </c>
      <c r="T139" s="8">
        <f>T130+T131+T134-T135+T137+T138+Load_ROC!P$5</f>
        <v>1194.1496705883833</v>
      </c>
      <c r="U139" s="8">
        <f>U130+U131+U134-U135+U137+U138+Load_ROC!Q$5</f>
        <v>1206.3492716890912</v>
      </c>
      <c r="V139" s="8">
        <f>V130+V131+V134-V135+V137+V138+Load_ROC!R$5</f>
        <v>1208.4348852022299</v>
      </c>
      <c r="W139" s="8">
        <f>W130+W131+W134-W135+W137+W138+Load_ROC!S$5</f>
        <v>1224.8059049927986</v>
      </c>
      <c r="X139" s="8">
        <f>X130+X131+X134-X135+X137+X138+Load_ROC!T$5</f>
        <v>1359.0568439765216</v>
      </c>
      <c r="Y139" s="8">
        <f>Y130+Y131+Y134-Y135+Y137+Y138+Load_ROC!U$5</f>
        <v>1340.9136860707281</v>
      </c>
      <c r="Z139" s="8">
        <f>Z130+Z131+Z134-Z135+Z137+Z138+Load_ROC!V$5</f>
        <v>1448.385802705719</v>
      </c>
      <c r="AA139" s="8">
        <f>AA130+AA131+AA134-AA135+AA137+AA138+Load_ROC!W$5</f>
        <v>1614.2963391727483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779.0881125692863</v>
      </c>
      <c r="J140" s="8">
        <f>J130+J132+J134-J135+J137+J138+Load_ROC!F$5</f>
        <v>798.24476901280957</v>
      </c>
      <c r="K140" s="8">
        <f>K130+K132+K134-K135+K137+K138+Load_ROC!G$5</f>
        <v>828.58130701356527</v>
      </c>
      <c r="L140" s="8">
        <f>L130+L132+L134-L135+L137+L138+Load_ROC!H$5</f>
        <v>843.38986982630422</v>
      </c>
      <c r="M140" s="8">
        <f>M130+M132+M134-M135+M137+M138+Load_ROC!I$5</f>
        <v>920.93852557620903</v>
      </c>
      <c r="N140" s="8">
        <f>N130+N132+N134-N135+N137+N138+Load_ROC!J$5</f>
        <v>982.96123781717733</v>
      </c>
      <c r="O140" s="8">
        <f>O130+O132+O134-O135+O137+O138+Load_ROC!K$5</f>
        <v>1057.9778908594351</v>
      </c>
      <c r="P140" s="8">
        <f>P130+P132+P134-P135+P137+P138+Load_ROC!L$5</f>
        <v>1032.0669186966475</v>
      </c>
      <c r="Q140" s="8">
        <f>Q130+Q132+Q134-Q135+Q137+Q138+Load_ROC!M$5</f>
        <v>1041.8209437846258</v>
      </c>
      <c r="R140" s="8">
        <f>R130+R132+R134-R135+R137+R138+Load_ROC!N$5</f>
        <v>1054.1084749901859</v>
      </c>
      <c r="S140" s="8">
        <f>S130+S132+S134-S135+S137+S138+Load_ROC!O$5</f>
        <v>1056.9846007475173</v>
      </c>
      <c r="T140" s="8">
        <f>T130+T132+T134-T135+T137+T138+Load_ROC!P$5</f>
        <v>1061.6822643383834</v>
      </c>
      <c r="U140" s="8">
        <f>U130+U132+U134-U135+U137+U138+Load_ROC!Q$5</f>
        <v>1079.9051779390911</v>
      </c>
      <c r="V140" s="8">
        <f>V130+V132+V134-V135+V137+V138+Load_ROC!R$5</f>
        <v>1086.9297602022302</v>
      </c>
      <c r="W140" s="8">
        <f>W130+W132+W134-W135+W137+W138+Load_ROC!S$5</f>
        <v>1107.8049987427985</v>
      </c>
      <c r="X140" s="8">
        <f>X130+X132+X134-X135+X137+X138+Load_ROC!T$5</f>
        <v>1245.8082658515218</v>
      </c>
      <c r="Y140" s="8">
        <f>Y130+Y132+Y134-Y135+Y137+Y138+Load_ROC!U$5</f>
        <v>1200.1332173207281</v>
      </c>
      <c r="Z140" s="8">
        <f>Z130+Z132+Z134-Z135+Z137+Z138+Load_ROC!V$5</f>
        <v>1292.4257714557189</v>
      </c>
      <c r="AA140" s="8">
        <f>AA130+AA132+AA134-AA135+AA137+AA138+Load_ROC!W$5</f>
        <v>1465.4439016727483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779.0881125692863</v>
      </c>
      <c r="J141" s="8">
        <f>J130+J136+J137+J138+Load_ROC!F$5</f>
        <v>798.24476901280957</v>
      </c>
      <c r="K141" s="8">
        <f>K130+K136+K137+K138+Load_ROC!G$5</f>
        <v>837.40816443544031</v>
      </c>
      <c r="L141" s="8">
        <f>L130+L136+L137+L138+Load_ROC!H$5</f>
        <v>851.7584499044292</v>
      </c>
      <c r="M141" s="8">
        <f>M130+M136+M137+M138+Load_ROC!I$5</f>
        <v>926.66477557620897</v>
      </c>
      <c r="N141" s="8">
        <f>N130+N136+N137+N138+Load_ROC!J$5</f>
        <v>1000.2557221921775</v>
      </c>
      <c r="O141" s="8">
        <f>O130+O136+O137+O138+Load_ROC!K$5</f>
        <v>1088.059312734435</v>
      </c>
      <c r="P141" s="8">
        <f>P130+P136+P137+P138+Load_ROC!L$5</f>
        <v>1074.5107155716476</v>
      </c>
      <c r="Q141" s="8">
        <f>Q130+Q136+Q137+Q138+Load_ROC!M$5</f>
        <v>1095.8080687846259</v>
      </c>
      <c r="R141" s="8">
        <f>R130+R136+R137+R138+Load_ROC!N$5</f>
        <v>1119.3785374901859</v>
      </c>
      <c r="S141" s="8">
        <f>S130+S136+S137+S138+Load_ROC!O$5</f>
        <v>1118.9540382475175</v>
      </c>
      <c r="T141" s="8">
        <f>T130+T136+T137+T138+Load_ROC!P$5</f>
        <v>1120.6783268383833</v>
      </c>
      <c r="U141" s="8">
        <f>U130+U136+U137+U138+Load_ROC!Q$5</f>
        <v>1136.1053341890911</v>
      </c>
      <c r="V141" s="8">
        <f>V130+V136+V137+V138+Load_ROC!R$5</f>
        <v>1140.85369770223</v>
      </c>
      <c r="W141" s="8">
        <f>W130+W136+W137+W138+Load_ROC!S$5</f>
        <v>1159.6682487427986</v>
      </c>
      <c r="X141" s="8">
        <f>X130+X136+X137+X138+Load_ROC!T$5</f>
        <v>1295.9674689765216</v>
      </c>
      <c r="Y141" s="8">
        <f>Y130+Y136+Y137+Y138+Load_ROC!U$5</f>
        <v>1264.1330923207281</v>
      </c>
      <c r="Z141" s="8">
        <f>Z130+Z136+Z137+Z138+Load_ROC!V$5</f>
        <v>1363.8703652057188</v>
      </c>
      <c r="AA141" s="8">
        <f>AA130+AA136+AA137+AA138+Load_ROC!W$5</f>
        <v>1533.5508704227482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43.533515625</v>
      </c>
      <c r="J144" s="7">
        <f>SUMIF(data!$A:$A,$H$2&amp;" "&amp;$F144&amp;" "&amp;$H$3&amp;"_"&amp;J$38,data!$I:$I)/1000</f>
        <v>48.879367675781253</v>
      </c>
      <c r="K144" s="7">
        <f>SUMIF(data!$A:$A,$H$2&amp;" "&amp;$F144&amp;" "&amp;$H$3&amp;"_"&amp;K$38,data!$I:$I)/1000</f>
        <v>100.5618671875</v>
      </c>
      <c r="L144" s="7">
        <f>SUMIF(data!$A:$A,$H$2&amp;" "&amp;$F144&amp;" "&amp;$H$3&amp;"_"&amp;L$38,data!$I:$I)/1000</f>
        <v>102.12929296874999</v>
      </c>
      <c r="M144" s="7">
        <f>SUMIF(data!$A:$A,$H$2&amp;" "&amp;$F144&amp;" "&amp;$H$3&amp;"_"&amp;M$38,data!$I:$I)/1000</f>
        <v>182.96715234375</v>
      </c>
      <c r="N144" s="7">
        <f>SUMIF(data!$A:$A,$H$2&amp;" "&amp;$F144&amp;" "&amp;$H$3&amp;"_"&amp;N$38,data!$I:$I)/1000</f>
        <v>249.94339843750001</v>
      </c>
      <c r="O144" s="7">
        <f>SUMIF(data!$A:$A,$H$2&amp;" "&amp;$F144&amp;" "&amp;$H$3&amp;"_"&amp;O$38,data!$I:$I)/1000</f>
        <v>310.63510937500001</v>
      </c>
      <c r="P144" s="7">
        <f>SUMIF(data!$A:$A,$H$2&amp;" "&amp;$F144&amp;" "&amp;$H$3&amp;"_"&amp;P$38,data!$I:$I)/1000</f>
        <v>378.60026171875001</v>
      </c>
      <c r="Q144" s="7">
        <f>SUMIF(data!$A:$A,$H$2&amp;" "&amp;$F144&amp;" "&amp;$H$3&amp;"_"&amp;Q$38,data!$I:$I)/1000</f>
        <v>443.77868749999999</v>
      </c>
      <c r="R144" s="7">
        <f>SUMIF(data!$A:$A,$H$2&amp;" "&amp;$F144&amp;" "&amp;$H$3&amp;"_"&amp;R$38,data!$I:$I)/1000</f>
        <v>507.92040234375003</v>
      </c>
      <c r="S144" s="7">
        <f>SUMIF(data!$A:$A,$H$2&amp;" "&amp;$F144&amp;" "&amp;$H$3&amp;"_"&amp;S$38,data!$I:$I)/1000</f>
        <v>492.55078515625002</v>
      </c>
      <c r="T144" s="7">
        <f>SUMIF(data!$A:$A,$H$2&amp;" "&amp;$F144&amp;" "&amp;$H$3&amp;"_"&amp;T$38,data!$I:$I)/1000</f>
        <v>481.06149218749999</v>
      </c>
      <c r="U144" s="7">
        <f>SUMIF(data!$A:$A,$H$2&amp;" "&amp;$F144&amp;" "&amp;$H$3&amp;"_"&amp;U$38,data!$I:$I)/1000</f>
        <v>468.30505468749999</v>
      </c>
      <c r="V144" s="7">
        <f>SUMIF(data!$A:$A,$H$2&amp;" "&amp;$F144&amp;" "&amp;$H$3&amp;"_"&amp;V$38,data!$I:$I)/1000</f>
        <v>457.74198437500002</v>
      </c>
      <c r="W144" s="7">
        <f>SUMIF(data!$A:$A,$H$2&amp;" "&amp;$F144&amp;" "&amp;$H$3&amp;"_"&amp;W$38,data!$I:$I)/1000</f>
        <v>450.10417187500002</v>
      </c>
      <c r="X144" s="7">
        <f>SUMIF(data!$A:$A,$H$2&amp;" "&amp;$F144&amp;" "&amp;$H$3&amp;"_"&amp;X$38,data!$I:$I)/1000</f>
        <v>427.2281015625</v>
      </c>
      <c r="Y144" s="7">
        <f>SUMIF(data!$A:$A,$H$2&amp;" "&amp;$F144&amp;" "&amp;$H$3&amp;"_"&amp;Y$38,data!$I:$I)/1000</f>
        <v>502.73144921875002</v>
      </c>
      <c r="Z144" s="7">
        <f>SUMIF(data!$A:$A,$H$2&amp;" "&amp;$F144&amp;" "&amp;$H$3&amp;"_"&amp;Z$38,data!$I:$I)/1000</f>
        <v>543.91496484375</v>
      </c>
      <c r="AA144" s="7">
        <f>SUMIF(data!$A:$A,$H$2&amp;" "&amp;$F144&amp;" "&amp;$H$3&amp;"_"&amp;AA$38,data!$I:$I)/1000</f>
        <v>651.08128124999996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43.533515625</v>
      </c>
      <c r="J145" s="7">
        <f>SUMIF(data!$A:$A,$H$2&amp;" "&amp;$F145&amp;" "&amp;$H$3&amp;"_"&amp;J$38,data!$I:$I)/1000</f>
        <v>48.879367675781253</v>
      </c>
      <c r="K145" s="7">
        <f>SUMIF(data!$A:$A,$H$2&amp;" "&amp;$F145&amp;" "&amp;$H$3&amp;"_"&amp;K$38,data!$I:$I)/1000</f>
        <v>82.437646484374994</v>
      </c>
      <c r="L145" s="7">
        <f>SUMIF(data!$A:$A,$H$2&amp;" "&amp;$F145&amp;" "&amp;$H$3&amp;"_"&amp;L$38,data!$I:$I)/1000</f>
        <v>84.946048828125001</v>
      </c>
      <c r="M145" s="7">
        <f>SUMIF(data!$A:$A,$H$2&amp;" "&amp;$F145&amp;" "&amp;$H$3&amp;"_"&amp;M$38,data!$I:$I)/1000</f>
        <v>155.03186328125</v>
      </c>
      <c r="N145" s="7">
        <f>SUMIF(data!$A:$A,$H$2&amp;" "&amp;$F145&amp;" "&amp;$H$3&amp;"_"&amp;N$38,data!$I:$I)/1000</f>
        <v>199.22161718749999</v>
      </c>
      <c r="O145" s="7">
        <f>SUMIF(data!$A:$A,$H$2&amp;" "&amp;$F145&amp;" "&amp;$H$3&amp;"_"&amp;O$38,data!$I:$I)/1000</f>
        <v>234.58674999999999</v>
      </c>
      <c r="P145" s="7">
        <f>SUMIF(data!$A:$A,$H$2&amp;" "&amp;$F145&amp;" "&amp;$H$3&amp;"_"&amp;P$38,data!$I:$I)/1000</f>
        <v>278.01380859375001</v>
      </c>
      <c r="Q145" s="7">
        <f>SUMIF(data!$A:$A,$H$2&amp;" "&amp;$F145&amp;" "&amp;$H$3&amp;"_"&amp;Q$38,data!$I:$I)/1000</f>
        <v>320.36221875000001</v>
      </c>
      <c r="R145" s="7">
        <f>SUMIF(data!$A:$A,$H$2&amp;" "&amp;$F145&amp;" "&amp;$H$3&amp;"_"&amp;R$38,data!$I:$I)/1000</f>
        <v>362.13455859375</v>
      </c>
      <c r="S145" s="7">
        <f>SUMIF(data!$A:$A,$H$2&amp;" "&amp;$F145&amp;" "&amp;$H$3&amp;"_"&amp;S$38,data!$I:$I)/1000</f>
        <v>353.77637890624999</v>
      </c>
      <c r="T145" s="7">
        <f>SUMIF(data!$A:$A,$H$2&amp;" "&amp;$F145&amp;" "&amp;$H$3&amp;"_"&amp;T$38,data!$I:$I)/1000</f>
        <v>348.59408593749998</v>
      </c>
      <c r="U145" s="7">
        <f>SUMIF(data!$A:$A,$H$2&amp;" "&amp;$F145&amp;" "&amp;$H$3&amp;"_"&amp;U$38,data!$I:$I)/1000</f>
        <v>341.86096093750001</v>
      </c>
      <c r="V145" s="7">
        <f>SUMIF(data!$A:$A,$H$2&amp;" "&amp;$F145&amp;" "&amp;$H$3&amp;"_"&amp;V$38,data!$I:$I)/1000</f>
        <v>336.23685937499999</v>
      </c>
      <c r="W145" s="7">
        <f>SUMIF(data!$A:$A,$H$2&amp;" "&amp;$F145&amp;" "&amp;$H$3&amp;"_"&amp;W$38,data!$I:$I)/1000</f>
        <v>333.10326562500001</v>
      </c>
      <c r="X145" s="7">
        <f>SUMIF(data!$A:$A,$H$2&amp;" "&amp;$F145&amp;" "&amp;$H$3&amp;"_"&amp;X$38,data!$I:$I)/1000</f>
        <v>313.97952343750001</v>
      </c>
      <c r="Y145" s="7">
        <f>SUMIF(data!$A:$A,$H$2&amp;" "&amp;$F145&amp;" "&amp;$H$3&amp;"_"&amp;Y$38,data!$I:$I)/1000</f>
        <v>361.95098046875</v>
      </c>
      <c r="Z145" s="7">
        <f>SUMIF(data!$A:$A,$H$2&amp;" "&amp;$F145&amp;" "&amp;$H$3&amp;"_"&amp;Z$38,data!$I:$I)/1000</f>
        <v>387.95493359375001</v>
      </c>
      <c r="AA145" s="7">
        <f>SUMIF(data!$A:$A,$H$2&amp;" "&amp;$F145&amp;" "&amp;$H$3&amp;"_"&amp;AA$38,data!$I:$I)/1000</f>
        <v>502.22884375000001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43.533515625</v>
      </c>
      <c r="J146" s="7">
        <f>SUMIF(data!$A:$A,$H$2&amp;" "&amp;$F146&amp;" "&amp;$H$3&amp;"_"&amp;J$38,data!$I:$I)/1000</f>
        <v>48.879367675781253</v>
      </c>
      <c r="K146" s="7">
        <f>SUMIF(data!$A:$A,$H$2&amp;" "&amp;$F146&amp;" "&amp;$H$3&amp;"_"&amp;K$38,data!$I:$I)/1000</f>
        <v>91.264503906249999</v>
      </c>
      <c r="L146" s="7">
        <f>SUMIF(data!$A:$A,$H$2&amp;" "&amp;$F146&amp;" "&amp;$H$3&amp;"_"&amp;L$38,data!$I:$I)/1000</f>
        <v>93.314628906249993</v>
      </c>
      <c r="M146" s="7">
        <f>SUMIF(data!$A:$A,$H$2&amp;" "&amp;$F146&amp;" "&amp;$H$3&amp;"_"&amp;M$38,data!$I:$I)/1000</f>
        <v>160.75811328124999</v>
      </c>
      <c r="N146" s="7">
        <f>SUMIF(data!$A:$A,$H$2&amp;" "&amp;$F146&amp;" "&amp;$H$3&amp;"_"&amp;N$38,data!$I:$I)/1000</f>
        <v>216.51610156250001</v>
      </c>
      <c r="O146" s="7">
        <f>SUMIF(data!$A:$A,$H$2&amp;" "&amp;$F146&amp;" "&amp;$H$3&amp;"_"&amp;O$38,data!$I:$I)/1000</f>
        <v>264.66817187499998</v>
      </c>
      <c r="P146" s="7">
        <f>SUMIF(data!$A:$A,$H$2&amp;" "&amp;$F146&amp;" "&amp;$H$3&amp;"_"&amp;P$38,data!$I:$I)/1000</f>
        <v>320.45760546874999</v>
      </c>
      <c r="Q146" s="7">
        <f>SUMIF(data!$A:$A,$H$2&amp;" "&amp;$F146&amp;" "&amp;$H$3&amp;"_"&amp;Q$38,data!$I:$I)/1000</f>
        <v>374.34934375</v>
      </c>
      <c r="R146" s="7">
        <f>SUMIF(data!$A:$A,$H$2&amp;" "&amp;$F146&amp;" "&amp;$H$3&amp;"_"&amp;R$38,data!$I:$I)/1000</f>
        <v>427.40462109374999</v>
      </c>
      <c r="S146" s="7">
        <f>SUMIF(data!$A:$A,$H$2&amp;" "&amp;$F146&amp;" "&amp;$H$3&amp;"_"&amp;S$38,data!$I:$I)/1000</f>
        <v>415.74581640625001</v>
      </c>
      <c r="T146" s="7">
        <f>SUMIF(data!$A:$A,$H$2&amp;" "&amp;$F146&amp;" "&amp;$H$3&amp;"_"&amp;T$38,data!$I:$I)/1000</f>
        <v>407.59014843749998</v>
      </c>
      <c r="U146" s="7">
        <f>SUMIF(data!$A:$A,$H$2&amp;" "&amp;$F146&amp;" "&amp;$H$3&amp;"_"&amp;U$38,data!$I:$I)/1000</f>
        <v>398.06111718749997</v>
      </c>
      <c r="V146" s="7">
        <f>SUMIF(data!$A:$A,$H$2&amp;" "&amp;$F146&amp;" "&amp;$H$3&amp;"_"&amp;V$38,data!$I:$I)/1000</f>
        <v>390.16079687500002</v>
      </c>
      <c r="W146" s="7">
        <f>SUMIF(data!$A:$A,$H$2&amp;" "&amp;$F146&amp;" "&amp;$H$3&amp;"_"&amp;W$38,data!$I:$I)/1000</f>
        <v>384.966515625</v>
      </c>
      <c r="X146" s="7">
        <f>SUMIF(data!$A:$A,$H$2&amp;" "&amp;$F146&amp;" "&amp;$H$3&amp;"_"&amp;X$38,data!$I:$I)/1000</f>
        <v>364.13872656249998</v>
      </c>
      <c r="Y146" s="7">
        <f>SUMIF(data!$A:$A,$H$2&amp;" "&amp;$F146&amp;" "&amp;$H$3&amp;"_"&amp;Y$38,data!$I:$I)/1000</f>
        <v>425.95085546874998</v>
      </c>
      <c r="Z146" s="7">
        <f>SUMIF(data!$A:$A,$H$2&amp;" "&amp;$F146&amp;" "&amp;$H$3&amp;"_"&amp;Z$38,data!$I:$I)/1000</f>
        <v>459.39952734374998</v>
      </c>
      <c r="AA146" s="7">
        <f>SUMIF(data!$A:$A,$H$2&amp;" "&amp;$F146&amp;" "&amp;$H$3&amp;"_"&amp;AA$38,data!$I:$I)/1000</f>
        <v>570.33581249999997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113.45096875</v>
      </c>
      <c r="K147" s="7">
        <f>SUMIF(data!$A:$A,$H$2&amp;" "&amp;$F147&amp;" "&amp;$H$3&amp;"_"&amp;K$38,data!$N:$N)/1000</f>
        <v>97.479287109374994</v>
      </c>
      <c r="L147" s="7">
        <f>SUMIF(data!$A:$A,$H$2&amp;" "&amp;$F147&amp;" "&amp;$H$3&amp;"_"&amp;L$38,data!$N:$N)/1000</f>
        <v>104.460568359375</v>
      </c>
      <c r="M147" s="7">
        <f>SUMIF(data!$A:$A,$H$2&amp;" "&amp;$F147&amp;" "&amp;$H$3&amp;"_"&amp;M$38,data!$N:$N)/1000</f>
        <v>140.10235644531249</v>
      </c>
      <c r="N147" s="7">
        <f>SUMIF(data!$A:$A,$H$2&amp;" "&amp;$F147&amp;" "&amp;$H$3&amp;"_"&amp;N$38,data!$N:$N)/1000</f>
        <v>160.07206249999999</v>
      </c>
      <c r="O147" s="7">
        <f>SUMIF(data!$A:$A,$H$2&amp;" "&amp;$F147&amp;" "&amp;$H$3&amp;"_"&amp;O$38,data!$N:$N)/1000</f>
        <v>146.24484570312501</v>
      </c>
      <c r="P147" s="7">
        <f>SUMIF(data!$A:$A,$H$2&amp;" "&amp;$F147&amp;" "&amp;$H$3&amp;"_"&amp;P$38,data!$N:$N)/1000</f>
        <v>106.55684375</v>
      </c>
      <c r="Q147" s="7">
        <f>SUMIF(data!$A:$A,$H$2&amp;" "&amp;$F147&amp;" "&amp;$H$3&amp;"_"&amp;Q$38,data!$N:$N)/1000</f>
        <v>59.915148437500001</v>
      </c>
      <c r="R147" s="7">
        <f>SUMIF(data!$A:$A,$H$2&amp;" "&amp;$F147&amp;" "&amp;$H$3&amp;"_"&amp;R$38,data!$N:$N)/1000</f>
        <v>23.302687500000001</v>
      </c>
      <c r="S147" s="7">
        <f>SUMIF(data!$A:$A,$H$2&amp;" "&amp;$F147&amp;" "&amp;$H$3&amp;"_"&amp;S$38,data!$N:$N)/1000</f>
        <v>21.426679687499998</v>
      </c>
      <c r="T147" s="7">
        <f>SUMIF(data!$A:$A,$H$2&amp;" "&amp;$F147&amp;" "&amp;$H$3&amp;"_"&amp;T$38,data!$N:$N)/1000</f>
        <v>23.118625000000002</v>
      </c>
      <c r="U147" s="7">
        <f>SUMIF(data!$A:$A,$H$2&amp;" "&amp;$F147&amp;" "&amp;$H$3&amp;"_"&amp;U$38,data!$N:$N)/1000</f>
        <v>36.614093750000002</v>
      </c>
      <c r="V147" s="7">
        <f>SUMIF(data!$A:$A,$H$2&amp;" "&amp;$F147&amp;" "&amp;$H$3&amp;"_"&amp;V$38,data!$N:$N)/1000</f>
        <v>37.403058593750004</v>
      </c>
      <c r="W147" s="7">
        <f>SUMIF(data!$A:$A,$H$2&amp;" "&amp;$F147&amp;" "&amp;$H$3&amp;"_"&amp;W$38,data!$N:$N)/1000</f>
        <v>60.924117187500002</v>
      </c>
      <c r="X147" s="7">
        <f>SUMIF(data!$A:$A,$H$2&amp;" "&amp;$F147&amp;" "&amp;$H$3&amp;"_"&amp;X$38,data!$N:$N)/1000</f>
        <v>65.117846679687503</v>
      </c>
      <c r="Y147" s="7">
        <f>SUMIF(data!$A:$A,$H$2&amp;" "&amp;$F147&amp;" "&amp;$H$3&amp;"_"&amp;Y$38,data!$N:$N)/1000</f>
        <v>82.069574218750006</v>
      </c>
      <c r="Z147" s="7">
        <f>SUMIF(data!$A:$A,$H$2&amp;" "&amp;$F147&amp;" "&amp;$H$3&amp;"_"&amp;Z$38,data!$N:$N)/1000</f>
        <v>108.6086875</v>
      </c>
      <c r="AA147" s="7">
        <f>SUMIF(data!$A:$A,$H$2&amp;" "&amp;$F147&amp;" "&amp;$H$3&amp;"_"&amp;AA$38,data!$N:$N)/1000</f>
        <v>148.74643750000001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85.213757812500006</v>
      </c>
      <c r="J148" s="7">
        <f>SUMIF(data!$A:$A,$H$2&amp;" "&amp;$F148&amp;" "&amp;$H$3&amp;"_"&amp;J$38,data!$H:$H)/1000</f>
        <v>97.566500000000005</v>
      </c>
      <c r="K148" s="7">
        <f>SUMIF(data!$A:$A,$H$2&amp;" "&amp;$F148&amp;" "&amp;$H$3&amp;"_"&amp;K$38,data!$H:$H)/1000</f>
        <v>102.49020312499999</v>
      </c>
      <c r="L148" s="7">
        <f>SUMIF(data!$A:$A,$H$2&amp;" "&amp;$F148&amp;" "&amp;$H$3&amp;"_"&amp;L$38,data!$H:$H)/1000</f>
        <v>112.30071630859375</v>
      </c>
      <c r="M148" s="7">
        <f>SUMIF(data!$A:$A,$H$2&amp;" "&amp;$F148&amp;" "&amp;$H$3&amp;"_"&amp;M$38,data!$H:$H)/1000</f>
        <v>155.438875</v>
      </c>
      <c r="N148" s="7">
        <f>SUMIF(data!$A:$A,$H$2&amp;" "&amp;$F148&amp;" "&amp;$H$3&amp;"_"&amp;N$38,data!$H:$H)/1000</f>
        <v>173.45295312499999</v>
      </c>
      <c r="O148" s="7">
        <f>SUMIF(data!$A:$A,$H$2&amp;" "&amp;$F148&amp;" "&amp;$H$3&amp;"_"&amp;O$38,data!$H:$H)/1000</f>
        <v>170.54775000000001</v>
      </c>
      <c r="P148" s="7">
        <f>SUMIF(data!$A:$A,$H$2&amp;" "&amp;$F148&amp;" "&amp;$H$3&amp;"_"&amp;P$38,data!$H:$H)/1000</f>
        <v>177.75121093749999</v>
      </c>
      <c r="Q148" s="7">
        <f>SUMIF(data!$A:$A,$H$2&amp;" "&amp;$F148&amp;" "&amp;$H$3&amp;"_"&amp;Q$38,data!$H:$H)/1000</f>
        <v>175.7586640625</v>
      </c>
      <c r="R148" s="7">
        <f>SUMIF(data!$A:$A,$H$2&amp;" "&amp;$F148&amp;" "&amp;$H$3&amp;"_"&amp;R$38,data!$H:$H)/1000</f>
        <v>180.45931250000001</v>
      </c>
      <c r="S148" s="7">
        <f>SUMIF(data!$A:$A,$H$2&amp;" "&amp;$F148&amp;" "&amp;$H$3&amp;"_"&amp;S$38,data!$H:$H)/1000</f>
        <v>180.51571874999999</v>
      </c>
      <c r="T148" s="7">
        <f>SUMIF(data!$A:$A,$H$2&amp;" "&amp;$F148&amp;" "&amp;$H$3&amp;"_"&amp;T$38,data!$H:$H)/1000</f>
        <v>185.9927421875</v>
      </c>
      <c r="U148" s="7">
        <f>SUMIF(data!$A:$A,$H$2&amp;" "&amp;$F148&amp;" "&amp;$H$3&amp;"_"&amp;U$38,data!$H:$H)/1000</f>
        <v>187.52479687499999</v>
      </c>
      <c r="V148" s="7">
        <f>SUMIF(data!$A:$A,$H$2&amp;" "&amp;$F148&amp;" "&amp;$H$3&amp;"_"&amp;V$38,data!$H:$H)/1000</f>
        <v>191.71235937500001</v>
      </c>
      <c r="W148" s="7">
        <f>SUMIF(data!$A:$A,$H$2&amp;" "&amp;$F148&amp;" "&amp;$H$3&amp;"_"&amp;W$38,data!$H:$H)/1000</f>
        <v>223.97045312500001</v>
      </c>
      <c r="X148" s="7">
        <f>SUMIF(data!$A:$A,$H$2&amp;" "&amp;$F148&amp;" "&amp;$H$3&amp;"_"&amp;X$38,data!$H:$H)/1000</f>
        <v>212.11756249999999</v>
      </c>
      <c r="Y148" s="7">
        <f>SUMIF(data!$A:$A,$H$2&amp;" "&amp;$F148&amp;" "&amp;$H$3&amp;"_"&amp;Y$38,data!$H:$H)/1000</f>
        <v>212.3459609375</v>
      </c>
      <c r="Z148" s="7">
        <f>SUMIF(data!$A:$A,$H$2&amp;" "&amp;$F148&amp;" "&amp;$H$3&amp;"_"&amp;Z$38,data!$H:$H)/1000</f>
        <v>217.13358593749999</v>
      </c>
      <c r="AA148" s="7">
        <f>SUMIF(data!$A:$A,$H$2&amp;" "&amp;$F148&amp;" "&amp;$H$3&amp;"_"&amp;AA$38,data!$H:$H)/1000</f>
        <v>217.35079687499999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66.746171874999987</v>
      </c>
      <c r="J149" s="8">
        <f t="shared" ref="J149" si="38">SUM(J146:J147)-J148</f>
        <v>64.763836425781236</v>
      </c>
      <c r="K149" s="8">
        <f t="shared" ref="K149:AA149" si="39">SUM(K146:K147)-K148</f>
        <v>86.253587890624999</v>
      </c>
      <c r="L149" s="8">
        <f t="shared" si="39"/>
        <v>85.474480957031247</v>
      </c>
      <c r="M149" s="8">
        <f t="shared" si="39"/>
        <v>145.42159472656249</v>
      </c>
      <c r="N149" s="8">
        <f t="shared" si="39"/>
        <v>203.13521093750003</v>
      </c>
      <c r="O149" s="8">
        <f t="shared" si="39"/>
        <v>240.36526757812499</v>
      </c>
      <c r="P149" s="8">
        <f t="shared" si="39"/>
        <v>249.26323828124998</v>
      </c>
      <c r="Q149" s="8">
        <f t="shared" si="39"/>
        <v>258.50582812499999</v>
      </c>
      <c r="R149" s="8">
        <f t="shared" si="39"/>
        <v>270.24799609374998</v>
      </c>
      <c r="S149" s="8">
        <f t="shared" si="39"/>
        <v>256.65677734375004</v>
      </c>
      <c r="T149" s="8">
        <f t="shared" si="39"/>
        <v>244.71603124999999</v>
      </c>
      <c r="U149" s="8">
        <f t="shared" si="39"/>
        <v>247.15041406249998</v>
      </c>
      <c r="V149" s="8">
        <f t="shared" si="39"/>
        <v>235.85149609375003</v>
      </c>
      <c r="W149" s="8">
        <f t="shared" si="39"/>
        <v>221.92017968750002</v>
      </c>
      <c r="X149" s="8">
        <f t="shared" si="39"/>
        <v>217.13901074218748</v>
      </c>
      <c r="Y149" s="8">
        <f t="shared" si="39"/>
        <v>295.67446874999996</v>
      </c>
      <c r="Z149" s="8">
        <f t="shared" si="39"/>
        <v>350.87462890625</v>
      </c>
      <c r="AA149" s="8">
        <f t="shared" si="39"/>
        <v>501.73145312499992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38.6799296875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98.973078125000001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779.0881125692863</v>
      </c>
      <c r="J152" s="8">
        <f>J143+J144+J147-J148+J150+J151+Load_ROC!F$5</f>
        <v>798.24476901280957</v>
      </c>
      <c r="K152" s="8">
        <f>K143+K144+K147-K148+K150+K151+Load_ROC!G$5</f>
        <v>846.70552771669031</v>
      </c>
      <c r="L152" s="8">
        <f>L143+L144+L147-L148+L150+L151+Load_ROC!H$5</f>
        <v>860.57311396692921</v>
      </c>
      <c r="M152" s="8">
        <f>M143+M144+M147-M148+M150+M151+Load_ROC!I$5</f>
        <v>948.87381463870906</v>
      </c>
      <c r="N152" s="8">
        <f>N143+N144+N147-N148+N150+N151+Load_ROC!J$5</f>
        <v>1033.6830190671774</v>
      </c>
      <c r="O152" s="8">
        <f>O143+O144+O147-O148+O150+O151+Load_ROC!K$5</f>
        <v>1134.0262502344353</v>
      </c>
      <c r="P152" s="8">
        <f>P143+P144+P147-P148+P150+P151+Load_ROC!L$5</f>
        <v>1132.6533718216476</v>
      </c>
      <c r="Q152" s="8">
        <f>Q143+Q144+Q147-Q148+Q150+Q151+Load_ROC!M$5</f>
        <v>1165.2374125346259</v>
      </c>
      <c r="R152" s="8">
        <f>R143+R144+R147-R148+R150+R151+Load_ROC!N$5</f>
        <v>1199.894318740186</v>
      </c>
      <c r="S152" s="8">
        <f>S143+S144+S147-S148+S150+S151+Load_ROC!O$5</f>
        <v>1195.7590069975174</v>
      </c>
      <c r="T152" s="8">
        <f>T143+T144+T147-T148+T150+T151+Load_ROC!P$5</f>
        <v>1194.1496705883833</v>
      </c>
      <c r="U152" s="8">
        <f>U143+U144+U147-U148+U150+U151+Load_ROC!Q$5</f>
        <v>1206.3490529390911</v>
      </c>
      <c r="V152" s="8">
        <f>V143+V144+V147-V148+V150+V151+Load_ROC!R$5</f>
        <v>1206.3154281709799</v>
      </c>
      <c r="W152" s="8">
        <f>W143+W144+W147-W148+W150+W151+Load_ROC!S$5</f>
        <v>1209.4494450318609</v>
      </c>
      <c r="X152" s="8">
        <f>X143+X144+X147-X148+X150+X151+Load_ROC!T$5</f>
        <v>1314.6401144843344</v>
      </c>
      <c r="Y152" s="8">
        <f>Y143+Y144+Y147-Y148+Y150+Y151+Load_ROC!U$5</f>
        <v>1320.638619664478</v>
      </c>
      <c r="Z152" s="8">
        <f>Z143+Z144+Z147-Z148+Z150+Z151+Load_ROC!V$5</f>
        <v>1398.202169893219</v>
      </c>
      <c r="AA152" s="8">
        <f>AA143+AA144+AA147-AA148+AA150+AA151+Load_ROC!W$5</f>
        <v>1559.3585462039982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779.0881125692863</v>
      </c>
      <c r="J153" s="8">
        <f>J143+J145+J147-J148+J150+J151+Load_ROC!F$5</f>
        <v>798.24476901280957</v>
      </c>
      <c r="K153" s="8">
        <f>K143+K145+K147-K148+K150+K151+Load_ROC!G$5</f>
        <v>828.58130701356527</v>
      </c>
      <c r="L153" s="8">
        <f>L143+L145+L147-L148+L150+L151+Load_ROC!H$5</f>
        <v>843.38986982630422</v>
      </c>
      <c r="M153" s="8">
        <f>M143+M145+M147-M148+M150+M151+Load_ROC!I$5</f>
        <v>920.93852557620903</v>
      </c>
      <c r="N153" s="8">
        <f>N143+N145+N147-N148+N150+N151+Load_ROC!J$5</f>
        <v>982.96123781717733</v>
      </c>
      <c r="O153" s="8">
        <f>O143+O145+O147-O148+O150+O151+Load_ROC!K$5</f>
        <v>1057.9778908594351</v>
      </c>
      <c r="P153" s="8">
        <f>P143+P145+P147-P148+P150+P151+Load_ROC!L$5</f>
        <v>1032.0669186966475</v>
      </c>
      <c r="Q153" s="8">
        <f>Q143+Q145+Q147-Q148+Q150+Q151+Load_ROC!M$5</f>
        <v>1041.8209437846258</v>
      </c>
      <c r="R153" s="8">
        <f>R143+R145+R147-R148+R150+R151+Load_ROC!N$5</f>
        <v>1054.1084749901859</v>
      </c>
      <c r="S153" s="8">
        <f>S143+S145+S147-S148+S150+S151+Load_ROC!O$5</f>
        <v>1056.9846007475173</v>
      </c>
      <c r="T153" s="8">
        <f>T143+T145+T147-T148+T150+T151+Load_ROC!P$5</f>
        <v>1061.6822643383834</v>
      </c>
      <c r="U153" s="8">
        <f>U143+U145+U147-U148+U150+U151+Load_ROC!Q$5</f>
        <v>1079.9049591890912</v>
      </c>
      <c r="V153" s="8">
        <f>V143+V145+V147-V148+V150+V151+Load_ROC!R$5</f>
        <v>1084.8103031709802</v>
      </c>
      <c r="W153" s="8">
        <f>W143+W145+W147-W148+W150+W151+Load_ROC!S$5</f>
        <v>1092.4485387818611</v>
      </c>
      <c r="X153" s="8">
        <f>X143+X145+X147-X148+X150+X151+Load_ROC!T$5</f>
        <v>1201.3915363593342</v>
      </c>
      <c r="Y153" s="8">
        <f>Y143+Y145+Y147-Y148+Y150+Y151+Load_ROC!U$5</f>
        <v>1179.8581509144783</v>
      </c>
      <c r="Z153" s="8">
        <f>Z143+Z145+Z147-Z148+Z150+Z151+Load_ROC!V$5</f>
        <v>1242.2421386432188</v>
      </c>
      <c r="AA153" s="8">
        <f>AA143+AA145+AA147-AA148+AA150+AA151+Load_ROC!W$5</f>
        <v>1410.5061087039983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779.0881125692863</v>
      </c>
      <c r="J154" s="8">
        <f>J143+J149+J150+J151+Load_ROC!F$5</f>
        <v>798.24476901280957</v>
      </c>
      <c r="K154" s="8">
        <f>K143+K149+K150+K151+Load_ROC!G$5</f>
        <v>837.40816443544031</v>
      </c>
      <c r="L154" s="8">
        <f>L143+L149+L150+L151+Load_ROC!H$5</f>
        <v>851.7584499044292</v>
      </c>
      <c r="M154" s="8">
        <f>M143+M149+M150+M151+Load_ROC!I$5</f>
        <v>926.66477557620897</v>
      </c>
      <c r="N154" s="8">
        <f>N143+N149+N150+N151+Load_ROC!J$5</f>
        <v>1000.2557221921775</v>
      </c>
      <c r="O154" s="8">
        <f>O143+O149+O150+O151+Load_ROC!K$5</f>
        <v>1088.059312734435</v>
      </c>
      <c r="P154" s="8">
        <f>P143+P149+P150+P151+Load_ROC!L$5</f>
        <v>1074.5107155716476</v>
      </c>
      <c r="Q154" s="8">
        <f>Q143+Q149+Q150+Q151+Load_ROC!M$5</f>
        <v>1095.8080687846259</v>
      </c>
      <c r="R154" s="8">
        <f>R143+R149+R150+R151+Load_ROC!N$5</f>
        <v>1119.3785374901859</v>
      </c>
      <c r="S154" s="8">
        <f>S143+S149+S150+S151+Load_ROC!O$5</f>
        <v>1118.9540382475175</v>
      </c>
      <c r="T154" s="8">
        <f>T143+T149+T150+T151+Load_ROC!P$5</f>
        <v>1120.6783268383833</v>
      </c>
      <c r="U154" s="8">
        <f>U143+U149+U150+U151+Load_ROC!Q$5</f>
        <v>1136.1051154390912</v>
      </c>
      <c r="V154" s="8">
        <f>V143+V149+V150+V151+Load_ROC!R$5</f>
        <v>1138.7342406709802</v>
      </c>
      <c r="W154" s="8">
        <f>W143+W149+W150+W151+Load_ROC!S$5</f>
        <v>1144.3117887818612</v>
      </c>
      <c r="X154" s="8">
        <f>X143+X149+X150+X151+Load_ROC!T$5</f>
        <v>1251.5507394843341</v>
      </c>
      <c r="Y154" s="8">
        <f>Y143+Y149+Y150+Y151+Load_ROC!U$5</f>
        <v>1243.858025914478</v>
      </c>
      <c r="Z154" s="8">
        <f>Z143+Z149+Z150+Z151+Load_ROC!V$5</f>
        <v>1313.686732393219</v>
      </c>
      <c r="AA154" s="8">
        <f>AA143+AA149+AA150+AA151+Load_ROC!W$5</f>
        <v>1478.6130774539981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A0E96-3386-4386-8671-278410574A2C}">
  <sheetPr>
    <tabColor rgb="FF00B050"/>
  </sheetPr>
  <dimension ref="A2:AI256"/>
  <sheetViews>
    <sheetView topLeftCell="F106"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12143.751514193251</v>
      </c>
      <c r="D3" s="18">
        <f>SUMIF(D$8:D$34,$B3,$F$8:$F$34)/SUMIF(D$8:D$34,$B3,$A$8:$A$34)</f>
        <v>11569.151136837794</v>
      </c>
      <c r="E3" s="18">
        <f>SUMIF(E$8:E$34,$B3,$F$8:$F$34)/SUMIF(E$8:E$34,$B3,$A$8:$A$34)</f>
        <v>11654.754559829988</v>
      </c>
      <c r="G3" s="15" t="s">
        <v>16</v>
      </c>
      <c r="H3" s="17" t="s">
        <v>137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11225.386883870224</v>
      </c>
      <c r="D4" s="18">
        <f>SUMIF(D$8:D$34,$B4,$F$8:$F$34)/SUMIF(D$8:D$34,$B4,$A$8:$A$34)</f>
        <v>11222.443638892471</v>
      </c>
      <c r="E4" s="18">
        <f t="shared" ref="D4:E5" si="0">SUMIF(E$8:E$34,$B4,$F$8:$F$34)/SUMIF(E$8:E$34,$B4,$A$8:$A$34)</f>
        <v>11245.457201711326</v>
      </c>
      <c r="G4" s="29" t="s">
        <v>3</v>
      </c>
      <c r="H4" s="30">
        <f>G35</f>
        <v>11270.731102604437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>SUMIF(C$8:C$34,$B5,$F$8:$F$34)/SUMIF(C$8:C$34,$B5,$A$8:$A$34)</f>
        <v>10961.356952972405</v>
      </c>
      <c r="D5" s="18">
        <f t="shared" si="0"/>
        <v>11207.568994973153</v>
      </c>
      <c r="E5" s="18">
        <f t="shared" si="0"/>
        <v>10937.255447165129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491.2145023592214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70.610729877925706</v>
      </c>
      <c r="G8" s="9">
        <f>NPV(Load_ROC!$C$2,H8:AA8)</f>
        <v>12553.01864496457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830.67644069428627</v>
      </c>
      <c r="J8" s="9">
        <f t="shared" si="3"/>
        <v>864.54962057530963</v>
      </c>
      <c r="K8" s="9">
        <f t="shared" si="3"/>
        <v>916.94853943544024</v>
      </c>
      <c r="L8" s="9">
        <f t="shared" si="3"/>
        <v>999.82731465052302</v>
      </c>
      <c r="M8" s="9">
        <f t="shared" si="3"/>
        <v>1076.3963488183965</v>
      </c>
      <c r="N8" s="9">
        <f t="shared" si="3"/>
        <v>1174.3535776609274</v>
      </c>
      <c r="O8" s="9">
        <f t="shared" si="3"/>
        <v>1386.5397639063101</v>
      </c>
      <c r="P8" s="9">
        <f t="shared" si="3"/>
        <v>1318.1841101028976</v>
      </c>
      <c r="Q8" s="9">
        <f t="shared" si="3"/>
        <v>1341.2424125346258</v>
      </c>
      <c r="R8" s="9">
        <f t="shared" ref="R8:AA17" si="4">VLOOKUP("Total RR "&amp;$B8&amp;" "&amp;$E8, $G$38:$AA$269, MATCH(R$7,$G$38:$AA$38,0),0)</f>
        <v>1359.7101078026858</v>
      </c>
      <c r="S8" s="9">
        <f t="shared" si="4"/>
        <v>1388.7797960600174</v>
      </c>
      <c r="T8" s="9">
        <f t="shared" si="4"/>
        <v>1400.7029596508833</v>
      </c>
      <c r="U8" s="9">
        <f t="shared" si="4"/>
        <v>1427.393470907841</v>
      </c>
      <c r="V8" s="9">
        <f t="shared" si="4"/>
        <v>1437.7088578584801</v>
      </c>
      <c r="W8" s="9">
        <f t="shared" si="4"/>
        <v>1439.405152063111</v>
      </c>
      <c r="X8" s="9">
        <f t="shared" si="4"/>
        <v>1461.1037092108968</v>
      </c>
      <c r="Y8" s="9">
        <f t="shared" si="4"/>
        <v>1504.4537954457282</v>
      </c>
      <c r="Z8" s="9">
        <f t="shared" si="4"/>
        <v>1572.8219079846876</v>
      </c>
      <c r="AA8" s="9">
        <f t="shared" si="4"/>
        <v>1615.1266626590764</v>
      </c>
      <c r="AC8">
        <f>RANK(G8,$G$8:$G$34,1)</f>
        <v>26</v>
      </c>
      <c r="AD8" s="61">
        <f>G8</f>
        <v>12553.01864496457</v>
      </c>
      <c r="AE8" s="72">
        <f>A8</f>
        <v>5.6249999999999998E-3</v>
      </c>
      <c r="AH8">
        <f>((AD8-$G$35)^2)*AE8</f>
        <v>9248.9700447674368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281.78439256837095</v>
      </c>
      <c r="G9" s="9">
        <f>NPV(Load_ROC!$C$2,H9:AA9)</f>
        <v>12523.750780816486</v>
      </c>
      <c r="H9" s="9">
        <f t="shared" si="3"/>
        <v>772.86198182803582</v>
      </c>
      <c r="I9" s="9">
        <f t="shared" si="3"/>
        <v>830.67644069428627</v>
      </c>
      <c r="J9" s="9">
        <f t="shared" si="3"/>
        <v>864.54962057530963</v>
      </c>
      <c r="K9" s="9">
        <f t="shared" si="3"/>
        <v>916.94853943544024</v>
      </c>
      <c r="L9" s="9">
        <f t="shared" si="3"/>
        <v>999.82731465052302</v>
      </c>
      <c r="M9" s="9">
        <f t="shared" si="3"/>
        <v>1076.3963488183965</v>
      </c>
      <c r="N9" s="9">
        <f t="shared" si="3"/>
        <v>1170.0645815671774</v>
      </c>
      <c r="O9" s="9">
        <f t="shared" si="3"/>
        <v>1386.5397639063101</v>
      </c>
      <c r="P9" s="9">
        <f t="shared" si="3"/>
        <v>1318.1841101028976</v>
      </c>
      <c r="Q9" s="9">
        <f t="shared" si="3"/>
        <v>1344.524201597126</v>
      </c>
      <c r="R9" s="9">
        <f t="shared" si="4"/>
        <v>1367.8206976464357</v>
      </c>
      <c r="S9" s="9">
        <f t="shared" si="4"/>
        <v>1371.8524093412675</v>
      </c>
      <c r="T9" s="9">
        <f t="shared" si="4"/>
        <v>1384.2117213696333</v>
      </c>
      <c r="U9" s="9">
        <f t="shared" si="4"/>
        <v>1411.735291220341</v>
      </c>
      <c r="V9" s="9">
        <f t="shared" si="4"/>
        <v>1421.44799457723</v>
      </c>
      <c r="W9" s="9">
        <f t="shared" si="4"/>
        <v>1434.2546051881111</v>
      </c>
      <c r="X9" s="9">
        <f t="shared" si="4"/>
        <v>1453.1523459296466</v>
      </c>
      <c r="Y9" s="9">
        <f t="shared" si="4"/>
        <v>1497.322490758228</v>
      </c>
      <c r="Z9" s="9">
        <f t="shared" si="4"/>
        <v>1573.0075878619687</v>
      </c>
      <c r="AA9" s="9">
        <f t="shared" si="4"/>
        <v>1619.3501946414983</v>
      </c>
      <c r="AC9">
        <f t="shared" ref="AC9:AC34" si="5">RANK(G9,$G$8:$G$34,1)</f>
        <v>25</v>
      </c>
      <c r="AD9" s="61">
        <f t="shared" ref="AD9:AD34" si="6">G9</f>
        <v>12523.750780816486</v>
      </c>
      <c r="AE9" s="72">
        <f t="shared" ref="AE9:AE34" si="7">A9</f>
        <v>2.2499999999999999E-2</v>
      </c>
      <c r="AH9">
        <f t="shared" ref="AH9:AH34" si="8">((AD9-$G$35)^2)*AE9</f>
        <v>35326.312064699116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117.39643898190809</v>
      </c>
      <c r="G10" s="9">
        <f>NPV(Load_ROC!$C$2,H10:AA10)</f>
        <v>12522.286824736864</v>
      </c>
      <c r="H10" s="9">
        <f t="shared" si="3"/>
        <v>772.86198182803582</v>
      </c>
      <c r="I10" s="9">
        <f t="shared" si="3"/>
        <v>830.67644069428627</v>
      </c>
      <c r="J10" s="9">
        <f t="shared" si="3"/>
        <v>864.54962057530963</v>
      </c>
      <c r="K10" s="9">
        <f t="shared" si="3"/>
        <v>916.94853943544024</v>
      </c>
      <c r="L10" s="9">
        <f t="shared" si="3"/>
        <v>999.82731465052302</v>
      </c>
      <c r="M10" s="9">
        <f t="shared" si="3"/>
        <v>1076.3963488183965</v>
      </c>
      <c r="N10" s="9">
        <f t="shared" si="3"/>
        <v>1170.0645815671774</v>
      </c>
      <c r="O10" s="9">
        <f t="shared" si="3"/>
        <v>1386.5397639063101</v>
      </c>
      <c r="P10" s="9">
        <f t="shared" si="3"/>
        <v>1318.1841101028976</v>
      </c>
      <c r="Q10" s="9">
        <f t="shared" si="3"/>
        <v>1344.524201597126</v>
      </c>
      <c r="R10" s="9">
        <f t="shared" si="4"/>
        <v>1367.8206976464357</v>
      </c>
      <c r="S10" s="9">
        <f t="shared" si="4"/>
        <v>1371.8524093412675</v>
      </c>
      <c r="T10" s="9">
        <f t="shared" si="4"/>
        <v>1384.2117213696333</v>
      </c>
      <c r="U10" s="9">
        <f t="shared" si="4"/>
        <v>1411.735291220341</v>
      </c>
      <c r="V10" s="9">
        <f t="shared" si="4"/>
        <v>1421.44799457723</v>
      </c>
      <c r="W10" s="9">
        <f t="shared" si="4"/>
        <v>1434.2546051881111</v>
      </c>
      <c r="X10" s="9">
        <f t="shared" si="4"/>
        <v>1453.1523459296466</v>
      </c>
      <c r="Y10" s="9">
        <f t="shared" si="4"/>
        <v>1497.1994556019781</v>
      </c>
      <c r="Z10" s="9">
        <f t="shared" si="4"/>
        <v>1570.4818612994688</v>
      </c>
      <c r="AA10" s="9">
        <f t="shared" si="4"/>
        <v>1616.6810891727482</v>
      </c>
      <c r="AC10">
        <f t="shared" si="5"/>
        <v>24</v>
      </c>
      <c r="AD10" s="61">
        <f t="shared" si="6"/>
        <v>12522.286824736864</v>
      </c>
      <c r="AE10" s="72">
        <f t="shared" si="7"/>
        <v>9.3749999999999997E-3</v>
      </c>
      <c r="AH10">
        <f t="shared" si="8"/>
        <v>14684.922427522697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218.52941165497484</v>
      </c>
      <c r="G11" s="9">
        <f>NPV(Load_ROC!$C$2,H11:AA11)</f>
        <v>11654.901954931991</v>
      </c>
      <c r="H11" s="9">
        <f t="shared" si="3"/>
        <v>745.0784740155359</v>
      </c>
      <c r="I11" s="9">
        <f t="shared" si="3"/>
        <v>789.14717506928628</v>
      </c>
      <c r="J11" s="9">
        <f t="shared" si="3"/>
        <v>808.73899557530967</v>
      </c>
      <c r="K11" s="9">
        <f t="shared" si="3"/>
        <v>855.75815271669035</v>
      </c>
      <c r="L11" s="9">
        <f t="shared" si="3"/>
        <v>937.86110664271041</v>
      </c>
      <c r="M11" s="9">
        <f t="shared" si="3"/>
        <v>1012.9092745996464</v>
      </c>
      <c r="N11" s="9">
        <f t="shared" si="3"/>
        <v>1104.8960932859275</v>
      </c>
      <c r="O11" s="9">
        <f t="shared" si="3"/>
        <v>1263.6388420313101</v>
      </c>
      <c r="P11" s="9">
        <f t="shared" si="3"/>
        <v>1202.4100241653975</v>
      </c>
      <c r="Q11" s="9">
        <f t="shared" si="3"/>
        <v>1233.6700082377506</v>
      </c>
      <c r="R11" s="9">
        <f t="shared" si="4"/>
        <v>1266.4405003808108</v>
      </c>
      <c r="S11" s="9">
        <f t="shared" si="4"/>
        <v>1287.6494659818925</v>
      </c>
      <c r="T11" s="9">
        <f t="shared" si="4"/>
        <v>1288.8472770336957</v>
      </c>
      <c r="U11" s="9">
        <f t="shared" si="4"/>
        <v>1306.749988485966</v>
      </c>
      <c r="V11" s="9">
        <f t="shared" si="4"/>
        <v>1314.8847836397299</v>
      </c>
      <c r="W11" s="9">
        <f t="shared" si="4"/>
        <v>1306.5663239381111</v>
      </c>
      <c r="X11" s="9">
        <f t="shared" si="4"/>
        <v>1330.3674904608965</v>
      </c>
      <c r="Y11" s="9">
        <f t="shared" si="4"/>
        <v>1379.139154820728</v>
      </c>
      <c r="Z11" s="9">
        <f t="shared" si="4"/>
        <v>1457.790874971344</v>
      </c>
      <c r="AA11" s="9">
        <f t="shared" si="4"/>
        <v>1500.6286658329045</v>
      </c>
      <c r="AC11">
        <f t="shared" si="5"/>
        <v>17</v>
      </c>
      <c r="AD11" s="61">
        <f t="shared" si="6"/>
        <v>11654.901954931991</v>
      </c>
      <c r="AE11" s="72">
        <f t="shared" si="7"/>
        <v>1.8749999999999999E-2</v>
      </c>
      <c r="AH11">
        <f t="shared" si="8"/>
        <v>2767.2608208389838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870.20505868272471</v>
      </c>
      <c r="G12" s="9">
        <f>NPV(Load_ROC!$C$2,H12:AA12)</f>
        <v>11602.734115769663</v>
      </c>
      <c r="H12" s="9">
        <f t="shared" si="3"/>
        <v>745.0784740155359</v>
      </c>
      <c r="I12" s="9">
        <f t="shared" si="3"/>
        <v>789.14717506928628</v>
      </c>
      <c r="J12" s="9">
        <f t="shared" si="3"/>
        <v>808.73899557530967</v>
      </c>
      <c r="K12" s="9">
        <f t="shared" si="3"/>
        <v>855.75815271669035</v>
      </c>
      <c r="L12" s="9">
        <f t="shared" si="3"/>
        <v>937.86110664271041</v>
      </c>
      <c r="M12" s="9">
        <f t="shared" si="3"/>
        <v>1012.9092745996464</v>
      </c>
      <c r="N12" s="9">
        <f t="shared" si="3"/>
        <v>1102.2208706296774</v>
      </c>
      <c r="O12" s="9">
        <f t="shared" si="3"/>
        <v>1263.6388420313101</v>
      </c>
      <c r="P12" s="9">
        <f t="shared" si="3"/>
        <v>1202.4100241653975</v>
      </c>
      <c r="Q12" s="9">
        <f t="shared" si="3"/>
        <v>1234.3498656596257</v>
      </c>
      <c r="R12" s="9">
        <f t="shared" si="4"/>
        <v>1269.7642972558108</v>
      </c>
      <c r="S12" s="9">
        <f t="shared" si="4"/>
        <v>1270.4719571928299</v>
      </c>
      <c r="T12" s="9">
        <f t="shared" si="4"/>
        <v>1270.6914510449265</v>
      </c>
      <c r="U12" s="9">
        <f t="shared" si="4"/>
        <v>1288.0119728609661</v>
      </c>
      <c r="V12" s="9">
        <f t="shared" si="4"/>
        <v>1294.1396703584801</v>
      </c>
      <c r="W12" s="9">
        <f t="shared" si="4"/>
        <v>1292.5003278443612</v>
      </c>
      <c r="X12" s="9">
        <f t="shared" si="4"/>
        <v>1311.5505724921468</v>
      </c>
      <c r="Y12" s="9">
        <f t="shared" si="4"/>
        <v>1361.580600133228</v>
      </c>
      <c r="Z12" s="9">
        <f t="shared" si="4"/>
        <v>1446.6513476275939</v>
      </c>
      <c r="AA12" s="9">
        <f t="shared" si="4"/>
        <v>1491.3886047977483</v>
      </c>
      <c r="AC12">
        <f t="shared" si="5"/>
        <v>16</v>
      </c>
      <c r="AD12" s="61">
        <f t="shared" si="6"/>
        <v>11602.734115769663</v>
      </c>
      <c r="AE12" s="72">
        <f t="shared" si="7"/>
        <v>7.4999999999999997E-2</v>
      </c>
      <c r="AH12">
        <f t="shared" si="8"/>
        <v>8266.9500563091733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362.44182229927117</v>
      </c>
      <c r="G13" s="9">
        <f>NPV(Load_ROC!$C$2,H13:AA13)</f>
        <v>11598.138313576677</v>
      </c>
      <c r="H13" s="9">
        <f t="shared" si="3"/>
        <v>745.0784740155359</v>
      </c>
      <c r="I13" s="9">
        <f t="shared" si="3"/>
        <v>789.14717506928628</v>
      </c>
      <c r="J13" s="9">
        <f t="shared" si="3"/>
        <v>808.73899557530967</v>
      </c>
      <c r="K13" s="9">
        <f t="shared" si="3"/>
        <v>855.75815271669035</v>
      </c>
      <c r="L13" s="9">
        <f t="shared" si="3"/>
        <v>937.86110664271041</v>
      </c>
      <c r="M13" s="9">
        <f t="shared" si="3"/>
        <v>1012.9092745996464</v>
      </c>
      <c r="N13" s="9">
        <f t="shared" si="3"/>
        <v>1102.2208706296774</v>
      </c>
      <c r="O13" s="9">
        <f t="shared" si="3"/>
        <v>1263.6388420313101</v>
      </c>
      <c r="P13" s="9">
        <f t="shared" si="3"/>
        <v>1202.4100241653975</v>
      </c>
      <c r="Q13" s="9">
        <f t="shared" si="3"/>
        <v>1234.3498656596257</v>
      </c>
      <c r="R13" s="9">
        <f t="shared" si="4"/>
        <v>1269.7642972558108</v>
      </c>
      <c r="S13" s="9">
        <f t="shared" si="4"/>
        <v>1270.4719571928299</v>
      </c>
      <c r="T13" s="9">
        <f t="shared" si="4"/>
        <v>1270.6914510449265</v>
      </c>
      <c r="U13" s="9">
        <f t="shared" si="4"/>
        <v>1288.0119728609661</v>
      </c>
      <c r="V13" s="9">
        <f t="shared" si="4"/>
        <v>1294.1396703584801</v>
      </c>
      <c r="W13" s="9">
        <f t="shared" si="4"/>
        <v>1292.5003278443612</v>
      </c>
      <c r="X13" s="9">
        <f t="shared" si="4"/>
        <v>1311.5505724921468</v>
      </c>
      <c r="Y13" s="9">
        <f t="shared" si="4"/>
        <v>1359.203666539478</v>
      </c>
      <c r="Z13" s="9">
        <f t="shared" si="4"/>
        <v>1439.7580956744691</v>
      </c>
      <c r="AA13" s="9">
        <f t="shared" si="4"/>
        <v>1484.1755071414982</v>
      </c>
      <c r="AC13">
        <f t="shared" si="5"/>
        <v>15</v>
      </c>
      <c r="AD13" s="61">
        <f t="shared" si="6"/>
        <v>11598.138313576677</v>
      </c>
      <c r="AE13" s="72">
        <f t="shared" si="7"/>
        <v>3.125E-2</v>
      </c>
      <c r="AH13">
        <f t="shared" si="8"/>
        <v>3349.8588061444052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149.46988054807073</v>
      </c>
      <c r="G14" s="9">
        <f>NPV(Load_ROC!$C$2,H14:AA14)</f>
        <v>11388.181375091104</v>
      </c>
      <c r="H14" s="9">
        <f t="shared" si="3"/>
        <v>735.83366151553582</v>
      </c>
      <c r="I14" s="9">
        <f t="shared" si="3"/>
        <v>779.0881125692863</v>
      </c>
      <c r="J14" s="9">
        <f t="shared" si="3"/>
        <v>798.24476901280957</v>
      </c>
      <c r="K14" s="9">
        <f t="shared" si="3"/>
        <v>846.70552771669031</v>
      </c>
      <c r="L14" s="9">
        <f t="shared" si="3"/>
        <v>927.80368183802307</v>
      </c>
      <c r="M14" s="9">
        <f t="shared" si="3"/>
        <v>1002.3639230371466</v>
      </c>
      <c r="N14" s="9">
        <f t="shared" si="3"/>
        <v>1092.8393901609275</v>
      </c>
      <c r="O14" s="9">
        <f t="shared" si="3"/>
        <v>1244.5886975000601</v>
      </c>
      <c r="P14" s="9">
        <f t="shared" si="3"/>
        <v>1183.7249265091477</v>
      </c>
      <c r="Q14" s="9">
        <f t="shared" si="3"/>
        <v>1213.4199027690008</v>
      </c>
      <c r="R14" s="9">
        <f t="shared" si="4"/>
        <v>1242.918799208936</v>
      </c>
      <c r="S14" s="9">
        <f t="shared" si="4"/>
        <v>1257.0471593412674</v>
      </c>
      <c r="T14" s="9">
        <f t="shared" si="4"/>
        <v>1252.1070260571335</v>
      </c>
      <c r="U14" s="9">
        <f t="shared" si="4"/>
        <v>1262.3437318941692</v>
      </c>
      <c r="V14" s="9">
        <f t="shared" si="4"/>
        <v>1261.0839301241051</v>
      </c>
      <c r="W14" s="9">
        <f t="shared" si="4"/>
        <v>1250.678503625611</v>
      </c>
      <c r="X14" s="9">
        <f t="shared" si="4"/>
        <v>1264.5500314765218</v>
      </c>
      <c r="Y14" s="9">
        <f t="shared" si="4"/>
        <v>1307.4894399769782</v>
      </c>
      <c r="Z14" s="9">
        <f t="shared" si="4"/>
        <v>1387.3967245807189</v>
      </c>
      <c r="AA14" s="9">
        <f t="shared" si="4"/>
        <v>1428.1103713993107</v>
      </c>
      <c r="AC14">
        <f t="shared" si="5"/>
        <v>13</v>
      </c>
      <c r="AD14" s="61">
        <f t="shared" si="6"/>
        <v>11388.181375091104</v>
      </c>
      <c r="AE14" s="72">
        <f t="shared" si="7"/>
        <v>1.3125E-2</v>
      </c>
      <c r="AH14">
        <f t="shared" si="8"/>
        <v>181.05368540689935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595.78110154053877</v>
      </c>
      <c r="G15" s="9">
        <f>NPV(Load_ROC!$C$2,H15:AA15)</f>
        <v>11348.211457915024</v>
      </c>
      <c r="H15" s="9">
        <f t="shared" si="3"/>
        <v>735.83366151553582</v>
      </c>
      <c r="I15" s="9">
        <f t="shared" si="3"/>
        <v>779.0881125692863</v>
      </c>
      <c r="J15" s="9">
        <f t="shared" si="3"/>
        <v>798.24476901280957</v>
      </c>
      <c r="K15" s="9">
        <f t="shared" si="3"/>
        <v>846.70552771669031</v>
      </c>
      <c r="L15" s="9">
        <f t="shared" si="3"/>
        <v>927.80368183802307</v>
      </c>
      <c r="M15" s="9">
        <f t="shared" si="3"/>
        <v>1002.3639230371466</v>
      </c>
      <c r="N15" s="9">
        <f t="shared" si="3"/>
        <v>1090.6931362546775</v>
      </c>
      <c r="O15" s="9">
        <f t="shared" si="3"/>
        <v>1244.5886975000601</v>
      </c>
      <c r="P15" s="9">
        <f t="shared" si="3"/>
        <v>1183.7249265091477</v>
      </c>
      <c r="Q15" s="9">
        <f t="shared" si="3"/>
        <v>1212.4729672221258</v>
      </c>
      <c r="R15" s="9">
        <f t="shared" si="4"/>
        <v>1242.4993753808108</v>
      </c>
      <c r="S15" s="9">
        <f t="shared" si="4"/>
        <v>1236.9082843412675</v>
      </c>
      <c r="T15" s="9">
        <f t="shared" si="4"/>
        <v>1230.3286862133832</v>
      </c>
      <c r="U15" s="9">
        <f t="shared" si="4"/>
        <v>1239.4837291399576</v>
      </c>
      <c r="V15" s="9">
        <f t="shared" si="4"/>
        <v>1235.8040829561364</v>
      </c>
      <c r="W15" s="9">
        <f t="shared" si="4"/>
        <v>1232.3607145631111</v>
      </c>
      <c r="X15" s="9">
        <f t="shared" si="4"/>
        <v>1241.9213459296466</v>
      </c>
      <c r="Y15" s="9">
        <f t="shared" si="4"/>
        <v>1288.2846177113531</v>
      </c>
      <c r="Z15" s="9">
        <f t="shared" si="4"/>
        <v>1418.7196298541564</v>
      </c>
      <c r="AA15" s="9">
        <f t="shared" si="4"/>
        <v>1463.4076018680607</v>
      </c>
      <c r="AC15">
        <f t="shared" si="5"/>
        <v>12</v>
      </c>
      <c r="AD15" s="61">
        <f t="shared" si="6"/>
        <v>11348.211457915024</v>
      </c>
      <c r="AE15" s="72">
        <f t="shared" si="7"/>
        <v>5.2499999999999998E-2</v>
      </c>
      <c r="AH15">
        <f t="shared" si="8"/>
        <v>315.1682866003747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247.46980380371136</v>
      </c>
      <c r="G16" s="9">
        <f>NPV(Load_ROC!$C$2,H16:AA16)</f>
        <v>11312.905316741091</v>
      </c>
      <c r="H16" s="9">
        <f t="shared" si="3"/>
        <v>735.83366151553582</v>
      </c>
      <c r="I16" s="9">
        <f t="shared" si="3"/>
        <v>779.0881125692863</v>
      </c>
      <c r="J16" s="9">
        <f t="shared" si="3"/>
        <v>798.24476901280957</v>
      </c>
      <c r="K16" s="9">
        <f t="shared" si="3"/>
        <v>846.70552771669031</v>
      </c>
      <c r="L16" s="9">
        <f t="shared" si="3"/>
        <v>927.80368183802307</v>
      </c>
      <c r="M16" s="9">
        <f t="shared" si="3"/>
        <v>1002.3639230371466</v>
      </c>
      <c r="N16" s="9">
        <f t="shared" si="3"/>
        <v>1090.6931362546775</v>
      </c>
      <c r="O16" s="9">
        <f t="shared" si="3"/>
        <v>1244.5886975000601</v>
      </c>
      <c r="P16" s="9">
        <f t="shared" si="3"/>
        <v>1183.7249265091477</v>
      </c>
      <c r="Q16" s="9">
        <f t="shared" si="3"/>
        <v>1212.4729672221258</v>
      </c>
      <c r="R16" s="9">
        <f t="shared" si="4"/>
        <v>1242.4993753808108</v>
      </c>
      <c r="S16" s="9">
        <f t="shared" si="4"/>
        <v>1236.9082843412675</v>
      </c>
      <c r="T16" s="9">
        <f t="shared" si="4"/>
        <v>1230.3286862133832</v>
      </c>
      <c r="U16" s="9">
        <f t="shared" si="4"/>
        <v>1239.4837291399576</v>
      </c>
      <c r="V16" s="9">
        <f t="shared" si="4"/>
        <v>1235.8040829561364</v>
      </c>
      <c r="W16" s="9">
        <f t="shared" si="4"/>
        <v>1232.3607145631111</v>
      </c>
      <c r="X16" s="9">
        <f t="shared" si="4"/>
        <v>1240.4574748358966</v>
      </c>
      <c r="Y16" s="9">
        <f t="shared" si="4"/>
        <v>1280.8452915394782</v>
      </c>
      <c r="Z16" s="9">
        <f t="shared" si="4"/>
        <v>1361.0968378619689</v>
      </c>
      <c r="AA16" s="9">
        <f t="shared" si="4"/>
        <v>1402.4131047977482</v>
      </c>
      <c r="AC16">
        <f t="shared" si="5"/>
        <v>11</v>
      </c>
      <c r="AD16" s="61">
        <f t="shared" si="6"/>
        <v>11312.905316741091</v>
      </c>
      <c r="AE16" s="72">
        <f t="shared" si="7"/>
        <v>2.1874999999999999E-2</v>
      </c>
      <c r="AH16">
        <f t="shared" si="8"/>
        <v>38.908282394720018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142.39727959485882</v>
      </c>
      <c r="G17" s="9">
        <f>NPV(Load_ROC!$C$2,H17:AA17)</f>
        <v>12657.53596398745</v>
      </c>
      <c r="H17" s="9">
        <f t="shared" si="3"/>
        <v>772.86198182803582</v>
      </c>
      <c r="I17" s="9">
        <f t="shared" si="3"/>
        <v>830.67644069428627</v>
      </c>
      <c r="J17" s="9">
        <f t="shared" si="3"/>
        <v>864.54962057530963</v>
      </c>
      <c r="K17" s="9">
        <f t="shared" si="3"/>
        <v>907.65117615419035</v>
      </c>
      <c r="L17" s="9">
        <f t="shared" si="3"/>
        <v>979.06748652552301</v>
      </c>
      <c r="M17" s="9">
        <f t="shared" si="3"/>
        <v>1044.4949269433964</v>
      </c>
      <c r="N17" s="9">
        <f t="shared" si="3"/>
        <v>1131.1733276609275</v>
      </c>
      <c r="O17" s="9">
        <f t="shared" si="3"/>
        <v>1331.0782014063102</v>
      </c>
      <c r="P17" s="9">
        <f t="shared" si="3"/>
        <v>1250.7697351028976</v>
      </c>
      <c r="Q17" s="9">
        <f t="shared" si="3"/>
        <v>1262.8031312846258</v>
      </c>
      <c r="R17" s="9">
        <f t="shared" si="4"/>
        <v>1270.4101703026859</v>
      </c>
      <c r="S17" s="9">
        <f t="shared" si="4"/>
        <v>1489.6502960600174</v>
      </c>
      <c r="T17" s="9">
        <f t="shared" si="4"/>
        <v>1503.8162721508834</v>
      </c>
      <c r="U17" s="9">
        <f t="shared" si="4"/>
        <v>1531.7391584078409</v>
      </c>
      <c r="V17" s="9">
        <f t="shared" si="4"/>
        <v>1543.2417016084801</v>
      </c>
      <c r="W17" s="9">
        <f t="shared" si="4"/>
        <v>1545.943683313111</v>
      </c>
      <c r="X17" s="9">
        <f t="shared" si="4"/>
        <v>1568.7588654608967</v>
      </c>
      <c r="Y17" s="9">
        <f t="shared" si="4"/>
        <v>1612.5636079457281</v>
      </c>
      <c r="Z17" s="9">
        <f t="shared" si="4"/>
        <v>1671.0556267346878</v>
      </c>
      <c r="AA17" s="9">
        <f t="shared" si="4"/>
        <v>1714.7703501590763</v>
      </c>
      <c r="AC17">
        <f t="shared" si="5"/>
        <v>27</v>
      </c>
      <c r="AD17" s="61">
        <f t="shared" si="6"/>
        <v>12657.53596398745</v>
      </c>
      <c r="AE17" s="72">
        <f t="shared" si="7"/>
        <v>1.125E-2</v>
      </c>
      <c r="AH17">
        <f t="shared" si="8"/>
        <v>21636.311890000008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541.07011099704289</v>
      </c>
      <c r="G18" s="9">
        <f>NPV(Load_ROC!$C$2,H18:AA18)</f>
        <v>12023.780244378731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830.67644069428627</v>
      </c>
      <c r="J18" s="9">
        <f t="shared" si="9"/>
        <v>864.54962057530963</v>
      </c>
      <c r="K18" s="9">
        <f t="shared" si="9"/>
        <v>907.65117615419035</v>
      </c>
      <c r="L18" s="9">
        <f t="shared" si="9"/>
        <v>977.11565840052299</v>
      </c>
      <c r="M18" s="9">
        <f t="shared" si="9"/>
        <v>1040.6089113183966</v>
      </c>
      <c r="N18" s="9">
        <f t="shared" si="9"/>
        <v>1121.0771440671774</v>
      </c>
      <c r="O18" s="9">
        <f t="shared" si="9"/>
        <v>1325.4150607813101</v>
      </c>
      <c r="P18" s="9">
        <f t="shared" si="9"/>
        <v>1245.2438913528977</v>
      </c>
      <c r="Q18" s="9">
        <f t="shared" si="9"/>
        <v>1260.7188890971258</v>
      </c>
      <c r="R18" s="9">
        <f t="shared" ref="R18:AA27" si="10">VLOOKUP("Total RR "&amp;$B18&amp;" "&amp;$E18, $G$38:$AA$269, MATCH(R$7,$G$38:$AA$38,0),0)</f>
        <v>1273.2925101464359</v>
      </c>
      <c r="S18" s="9">
        <f t="shared" si="10"/>
        <v>1281.3889718412674</v>
      </c>
      <c r="T18" s="9">
        <f t="shared" si="10"/>
        <v>1297.3968776196334</v>
      </c>
      <c r="U18" s="9">
        <f t="shared" si="10"/>
        <v>1328.534884970341</v>
      </c>
      <c r="V18" s="9">
        <f t="shared" si="10"/>
        <v>1341.2605883272302</v>
      </c>
      <c r="W18" s="9">
        <f t="shared" si="10"/>
        <v>1356.861292688111</v>
      </c>
      <c r="X18" s="9">
        <f t="shared" si="10"/>
        <v>1378.1250021796468</v>
      </c>
      <c r="Y18" s="9">
        <f t="shared" si="10"/>
        <v>1424.9580532582281</v>
      </c>
      <c r="Z18" s="9">
        <f t="shared" si="10"/>
        <v>1492.4343066119691</v>
      </c>
      <c r="AA18" s="9">
        <f t="shared" si="10"/>
        <v>1541.8126946414984</v>
      </c>
      <c r="AC18">
        <f t="shared" si="5"/>
        <v>23</v>
      </c>
      <c r="AD18" s="61">
        <f t="shared" si="6"/>
        <v>12023.780244378731</v>
      </c>
      <c r="AE18" s="72">
        <f t="shared" si="7"/>
        <v>4.4999999999999998E-2</v>
      </c>
      <c r="AH18">
        <f t="shared" si="8"/>
        <v>25518.735446715044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225.41843040560826</v>
      </c>
      <c r="G19" s="9">
        <f>NPV(Load_ROC!$C$2,H19:AA19)</f>
        <v>12022.316288299107</v>
      </c>
      <c r="H19" s="9">
        <f t="shared" si="9"/>
        <v>772.86198182803582</v>
      </c>
      <c r="I19" s="9">
        <f t="shared" si="9"/>
        <v>830.67644069428627</v>
      </c>
      <c r="J19" s="9">
        <f t="shared" si="9"/>
        <v>864.54962057530963</v>
      </c>
      <c r="K19" s="9">
        <f t="shared" si="9"/>
        <v>907.65117615419035</v>
      </c>
      <c r="L19" s="9">
        <f t="shared" si="9"/>
        <v>977.11565840052299</v>
      </c>
      <c r="M19" s="9">
        <f t="shared" si="9"/>
        <v>1040.6089113183966</v>
      </c>
      <c r="N19" s="9">
        <f t="shared" si="9"/>
        <v>1121.0771440671774</v>
      </c>
      <c r="O19" s="9">
        <f t="shared" si="9"/>
        <v>1325.4150607813101</v>
      </c>
      <c r="P19" s="9">
        <f t="shared" si="9"/>
        <v>1245.2438913528977</v>
      </c>
      <c r="Q19" s="9">
        <f t="shared" si="9"/>
        <v>1260.7188890971258</v>
      </c>
      <c r="R19" s="9">
        <f t="shared" si="10"/>
        <v>1273.2925101464359</v>
      </c>
      <c r="S19" s="9">
        <f t="shared" si="10"/>
        <v>1281.3889718412674</v>
      </c>
      <c r="T19" s="9">
        <f t="shared" si="10"/>
        <v>1297.3968776196334</v>
      </c>
      <c r="U19" s="9">
        <f t="shared" si="10"/>
        <v>1328.534884970341</v>
      </c>
      <c r="V19" s="9">
        <f t="shared" si="10"/>
        <v>1341.2605883272302</v>
      </c>
      <c r="W19" s="9">
        <f t="shared" si="10"/>
        <v>1356.861292688111</v>
      </c>
      <c r="X19" s="9">
        <f t="shared" si="10"/>
        <v>1378.1250021796468</v>
      </c>
      <c r="Y19" s="9">
        <f t="shared" si="10"/>
        <v>1424.8350181019782</v>
      </c>
      <c r="Z19" s="9">
        <f t="shared" si="10"/>
        <v>1489.9085800494688</v>
      </c>
      <c r="AA19" s="9">
        <f t="shared" si="10"/>
        <v>1539.1435891727483</v>
      </c>
      <c r="AC19">
        <f t="shared" si="5"/>
        <v>22</v>
      </c>
      <c r="AD19" s="61">
        <f t="shared" si="6"/>
        <v>12022.316288299107</v>
      </c>
      <c r="AE19" s="72">
        <f t="shared" si="7"/>
        <v>1.8749999999999999E-2</v>
      </c>
      <c r="AH19">
        <f t="shared" si="8"/>
        <v>10591.505462919222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440.97822277330778</v>
      </c>
      <c r="G20" s="9">
        <f>NPV(Load_ROC!$C$2,H20:AA20)</f>
        <v>11759.419273954874</v>
      </c>
      <c r="H20" s="9">
        <f t="shared" si="9"/>
        <v>745.0784740155359</v>
      </c>
      <c r="I20" s="9">
        <f t="shared" si="9"/>
        <v>789.14717506928628</v>
      </c>
      <c r="J20" s="9">
        <f t="shared" si="9"/>
        <v>808.73899557530967</v>
      </c>
      <c r="K20" s="9">
        <f t="shared" si="9"/>
        <v>846.46078943544035</v>
      </c>
      <c r="L20" s="9">
        <f t="shared" si="9"/>
        <v>917.1012785177104</v>
      </c>
      <c r="M20" s="9">
        <f t="shared" si="9"/>
        <v>981.00785272464645</v>
      </c>
      <c r="N20" s="9">
        <f t="shared" si="9"/>
        <v>1061.7158432859273</v>
      </c>
      <c r="O20" s="9">
        <f t="shared" si="9"/>
        <v>1208.17727953131</v>
      </c>
      <c r="P20" s="9">
        <f t="shared" si="9"/>
        <v>1134.9956491653975</v>
      </c>
      <c r="Q20" s="9">
        <f t="shared" si="9"/>
        <v>1155.2307269877508</v>
      </c>
      <c r="R20" s="9">
        <f t="shared" si="10"/>
        <v>1177.1405628808109</v>
      </c>
      <c r="S20" s="9">
        <f t="shared" si="10"/>
        <v>1388.5199659818925</v>
      </c>
      <c r="T20" s="9">
        <f t="shared" si="10"/>
        <v>1391.9605895336958</v>
      </c>
      <c r="U20" s="9">
        <f t="shared" si="10"/>
        <v>1411.095675985966</v>
      </c>
      <c r="V20" s="9">
        <f t="shared" si="10"/>
        <v>1420.4176273897301</v>
      </c>
      <c r="W20" s="9">
        <f t="shared" si="10"/>
        <v>1413.1048551881108</v>
      </c>
      <c r="X20" s="9">
        <f t="shared" si="10"/>
        <v>1438.0226467108967</v>
      </c>
      <c r="Y20" s="9">
        <f t="shared" si="10"/>
        <v>1487.2489673207281</v>
      </c>
      <c r="Z20" s="9">
        <f t="shared" si="10"/>
        <v>1556.024593721344</v>
      </c>
      <c r="AA20" s="9">
        <f t="shared" si="10"/>
        <v>1600.2723533329045</v>
      </c>
      <c r="AC20">
        <f t="shared" si="5"/>
        <v>18</v>
      </c>
      <c r="AD20" s="61">
        <f t="shared" si="6"/>
        <v>11759.419273954874</v>
      </c>
      <c r="AE20" s="72">
        <f t="shared" si="7"/>
        <v>3.7499999999999999E-2</v>
      </c>
      <c r="AH20">
        <f t="shared" si="8"/>
        <v>8955.6048306687844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1665.4145368997861</v>
      </c>
      <c r="G21" s="9">
        <f>NPV(Load_ROC!$C$2,H21:AA21)</f>
        <v>11102.763579331908</v>
      </c>
      <c r="H21" s="9">
        <f t="shared" si="9"/>
        <v>745.0784740155359</v>
      </c>
      <c r="I21" s="9">
        <f t="shared" si="9"/>
        <v>789.14717506928628</v>
      </c>
      <c r="J21" s="9">
        <f t="shared" si="9"/>
        <v>808.73899557530967</v>
      </c>
      <c r="K21" s="9">
        <f t="shared" si="9"/>
        <v>846.46078943544035</v>
      </c>
      <c r="L21" s="9">
        <f t="shared" si="9"/>
        <v>915.14945039271049</v>
      </c>
      <c r="M21" s="9">
        <f t="shared" si="9"/>
        <v>977.12183709964654</v>
      </c>
      <c r="N21" s="9">
        <f t="shared" si="9"/>
        <v>1053.2334331296775</v>
      </c>
      <c r="O21" s="9">
        <f t="shared" si="9"/>
        <v>1202.5141389063101</v>
      </c>
      <c r="P21" s="9">
        <f t="shared" si="9"/>
        <v>1129.4698054153976</v>
      </c>
      <c r="Q21" s="9">
        <f t="shared" si="9"/>
        <v>1150.5445531596258</v>
      </c>
      <c r="R21" s="9">
        <f t="shared" si="10"/>
        <v>1175.236109755811</v>
      </c>
      <c r="S21" s="9">
        <f t="shared" si="10"/>
        <v>1180.0085196928299</v>
      </c>
      <c r="T21" s="9">
        <f t="shared" si="10"/>
        <v>1183.8766072949265</v>
      </c>
      <c r="U21" s="9">
        <f t="shared" si="10"/>
        <v>1204.8115666109661</v>
      </c>
      <c r="V21" s="9">
        <f t="shared" si="10"/>
        <v>1213.95226410848</v>
      </c>
      <c r="W21" s="9">
        <f t="shared" si="10"/>
        <v>1215.1070153443611</v>
      </c>
      <c r="X21" s="9">
        <f t="shared" si="10"/>
        <v>1236.5232287421468</v>
      </c>
      <c r="Y21" s="9">
        <f t="shared" si="10"/>
        <v>1289.2161626332281</v>
      </c>
      <c r="Z21" s="9">
        <f t="shared" si="10"/>
        <v>1366.0780663775938</v>
      </c>
      <c r="AA21" s="9">
        <f t="shared" si="10"/>
        <v>1413.8511047977483</v>
      </c>
      <c r="AC21">
        <f t="shared" si="5"/>
        <v>10</v>
      </c>
      <c r="AD21" s="61">
        <f t="shared" si="6"/>
        <v>11102.763579331908</v>
      </c>
      <c r="AE21" s="72">
        <f t="shared" si="7"/>
        <v>0.15</v>
      </c>
      <c r="AH21">
        <f t="shared" si="8"/>
        <v>4231.9633311461575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693.63548607118253</v>
      </c>
      <c r="G22" s="9">
        <f>NPV(Load_ROC!$C$2,H22:AA22)</f>
        <v>11098.16777713892</v>
      </c>
      <c r="H22" s="9">
        <f t="shared" si="9"/>
        <v>745.0784740155359</v>
      </c>
      <c r="I22" s="9">
        <f t="shared" si="9"/>
        <v>789.14717506928628</v>
      </c>
      <c r="J22" s="9">
        <f t="shared" si="9"/>
        <v>808.73899557530967</v>
      </c>
      <c r="K22" s="9">
        <f t="shared" si="9"/>
        <v>846.46078943544035</v>
      </c>
      <c r="L22" s="9">
        <f t="shared" si="9"/>
        <v>915.14945039271049</v>
      </c>
      <c r="M22" s="9">
        <f t="shared" si="9"/>
        <v>977.12183709964654</v>
      </c>
      <c r="N22" s="9">
        <f t="shared" si="9"/>
        <v>1053.2334331296775</v>
      </c>
      <c r="O22" s="9">
        <f t="shared" si="9"/>
        <v>1202.5141389063101</v>
      </c>
      <c r="P22" s="9">
        <f t="shared" si="9"/>
        <v>1129.4698054153976</v>
      </c>
      <c r="Q22" s="9">
        <f t="shared" si="9"/>
        <v>1150.5445531596258</v>
      </c>
      <c r="R22" s="9">
        <f t="shared" si="10"/>
        <v>1175.236109755811</v>
      </c>
      <c r="S22" s="9">
        <f t="shared" si="10"/>
        <v>1180.0085196928299</v>
      </c>
      <c r="T22" s="9">
        <f t="shared" si="10"/>
        <v>1183.8766072949265</v>
      </c>
      <c r="U22" s="9">
        <f t="shared" si="10"/>
        <v>1204.8115666109661</v>
      </c>
      <c r="V22" s="9">
        <f t="shared" si="10"/>
        <v>1213.95226410848</v>
      </c>
      <c r="W22" s="9">
        <f t="shared" si="10"/>
        <v>1215.1070153443611</v>
      </c>
      <c r="X22" s="9">
        <f t="shared" si="10"/>
        <v>1236.5232287421468</v>
      </c>
      <c r="Y22" s="9">
        <f t="shared" si="10"/>
        <v>1286.8392290394781</v>
      </c>
      <c r="Z22" s="9">
        <f t="shared" si="10"/>
        <v>1359.1848144244691</v>
      </c>
      <c r="AA22" s="9">
        <f t="shared" si="10"/>
        <v>1406.6380071414983</v>
      </c>
      <c r="AC22">
        <f t="shared" si="5"/>
        <v>9</v>
      </c>
      <c r="AD22" s="61">
        <f t="shared" si="6"/>
        <v>11098.16777713892</v>
      </c>
      <c r="AE22" s="72">
        <f t="shared" si="7"/>
        <v>6.25E-2</v>
      </c>
      <c r="AH22">
        <f t="shared" si="8"/>
        <v>1861.1313309823665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301.68334072049214</v>
      </c>
      <c r="G23" s="9">
        <f>NPV(Load_ROC!$C$2,H23:AA23)</f>
        <v>11492.698694113986</v>
      </c>
      <c r="H23" s="9">
        <f t="shared" si="9"/>
        <v>735.83366151553582</v>
      </c>
      <c r="I23" s="9">
        <f t="shared" si="9"/>
        <v>779.0881125692863</v>
      </c>
      <c r="J23" s="9">
        <f t="shared" si="9"/>
        <v>798.24476901280957</v>
      </c>
      <c r="K23" s="9">
        <f t="shared" si="9"/>
        <v>837.40816443544031</v>
      </c>
      <c r="L23" s="9">
        <f t="shared" si="9"/>
        <v>907.04385371302294</v>
      </c>
      <c r="M23" s="9">
        <f t="shared" si="9"/>
        <v>970.46250116214651</v>
      </c>
      <c r="N23" s="9">
        <f t="shared" si="9"/>
        <v>1049.6591401609276</v>
      </c>
      <c r="O23" s="9">
        <f t="shared" si="9"/>
        <v>1189.1271350000602</v>
      </c>
      <c r="P23" s="9">
        <f t="shared" si="9"/>
        <v>1116.3105515091474</v>
      </c>
      <c r="Q23" s="9">
        <f t="shared" si="9"/>
        <v>1134.9806215190008</v>
      </c>
      <c r="R23" s="9">
        <f t="shared" si="10"/>
        <v>1153.6188617089358</v>
      </c>
      <c r="S23" s="9">
        <f t="shared" si="10"/>
        <v>1357.9176593412674</v>
      </c>
      <c r="T23" s="9">
        <f t="shared" si="10"/>
        <v>1355.2203385571333</v>
      </c>
      <c r="U23" s="9">
        <f t="shared" si="10"/>
        <v>1366.6894193941691</v>
      </c>
      <c r="V23" s="9">
        <f t="shared" si="10"/>
        <v>1366.6167738741051</v>
      </c>
      <c r="W23" s="9">
        <f t="shared" si="10"/>
        <v>1357.217034875611</v>
      </c>
      <c r="X23" s="9">
        <f t="shared" si="10"/>
        <v>1372.2051877265217</v>
      </c>
      <c r="Y23" s="9">
        <f t="shared" si="10"/>
        <v>1415.5992524769781</v>
      </c>
      <c r="Z23" s="9">
        <f t="shared" si="10"/>
        <v>1485.6304433307191</v>
      </c>
      <c r="AA23" s="9">
        <f t="shared" si="10"/>
        <v>1527.7540588993108</v>
      </c>
      <c r="AC23">
        <f t="shared" si="5"/>
        <v>14</v>
      </c>
      <c r="AD23" s="61">
        <f t="shared" si="6"/>
        <v>11492.698694113986</v>
      </c>
      <c r="AE23" s="72">
        <f t="shared" si="7"/>
        <v>2.6249999999999999E-2</v>
      </c>
      <c r="AH23">
        <f t="shared" si="8"/>
        <v>1293.3273066144329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1139.0652967551125</v>
      </c>
      <c r="G24" s="9">
        <f>NPV(Load_ROC!$C$2,H24:AA24)</f>
        <v>10848.240921477263</v>
      </c>
      <c r="H24" s="9">
        <f t="shared" si="9"/>
        <v>735.83366151553582</v>
      </c>
      <c r="I24" s="9">
        <f t="shared" si="9"/>
        <v>779.0881125692863</v>
      </c>
      <c r="J24" s="9">
        <f t="shared" si="9"/>
        <v>798.24476901280957</v>
      </c>
      <c r="K24" s="9">
        <f t="shared" si="9"/>
        <v>837.40816443544031</v>
      </c>
      <c r="L24" s="9">
        <f t="shared" si="9"/>
        <v>905.09202558802303</v>
      </c>
      <c r="M24" s="9">
        <f t="shared" si="9"/>
        <v>966.57648553714648</v>
      </c>
      <c r="N24" s="9">
        <f t="shared" si="9"/>
        <v>1041.7056987546773</v>
      </c>
      <c r="O24" s="9">
        <f t="shared" si="9"/>
        <v>1183.4639943750601</v>
      </c>
      <c r="P24" s="9">
        <f t="shared" si="9"/>
        <v>1110.7847077591475</v>
      </c>
      <c r="Q24" s="9">
        <f t="shared" si="9"/>
        <v>1128.6676547221259</v>
      </c>
      <c r="R24" s="9">
        <f t="shared" si="10"/>
        <v>1147.9711878808109</v>
      </c>
      <c r="S24" s="9">
        <f t="shared" si="10"/>
        <v>1146.4448468412675</v>
      </c>
      <c r="T24" s="9">
        <f t="shared" si="10"/>
        <v>1143.5138424633833</v>
      </c>
      <c r="U24" s="9">
        <f t="shared" si="10"/>
        <v>1156.2833228899576</v>
      </c>
      <c r="V24" s="9">
        <f t="shared" si="10"/>
        <v>1155.6166767061363</v>
      </c>
      <c r="W24" s="9">
        <f t="shared" si="10"/>
        <v>1154.967402063111</v>
      </c>
      <c r="X24" s="9">
        <f t="shared" si="10"/>
        <v>1166.8940021796466</v>
      </c>
      <c r="Y24" s="9">
        <f t="shared" si="10"/>
        <v>1215.920180211353</v>
      </c>
      <c r="Z24" s="9">
        <f t="shared" si="10"/>
        <v>1338.1463486041566</v>
      </c>
      <c r="AA24" s="9">
        <f t="shared" si="10"/>
        <v>1385.8701018680608</v>
      </c>
      <c r="AC24">
        <f t="shared" si="5"/>
        <v>5</v>
      </c>
      <c r="AD24" s="61">
        <f t="shared" si="6"/>
        <v>10848.240921477263</v>
      </c>
      <c r="AE24" s="72">
        <f t="shared" si="7"/>
        <v>0.105</v>
      </c>
      <c r="AH24">
        <f t="shared" si="8"/>
        <v>18742.28508063158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473.0658966382706</v>
      </c>
      <c r="G25" s="9">
        <f>NPV(Load_ROC!$C$2,H25:AA25)</f>
        <v>10812.934780303329</v>
      </c>
      <c r="H25" s="9">
        <f t="shared" si="9"/>
        <v>735.83366151553582</v>
      </c>
      <c r="I25" s="9">
        <f t="shared" si="9"/>
        <v>779.0881125692863</v>
      </c>
      <c r="J25" s="9">
        <f t="shared" si="9"/>
        <v>798.24476901280957</v>
      </c>
      <c r="K25" s="9">
        <f t="shared" si="9"/>
        <v>837.40816443544031</v>
      </c>
      <c r="L25" s="9">
        <f t="shared" si="9"/>
        <v>905.09202558802303</v>
      </c>
      <c r="M25" s="9">
        <f t="shared" si="9"/>
        <v>966.57648553714648</v>
      </c>
      <c r="N25" s="9">
        <f t="shared" si="9"/>
        <v>1041.7056987546773</v>
      </c>
      <c r="O25" s="9">
        <f t="shared" si="9"/>
        <v>1183.4639943750601</v>
      </c>
      <c r="P25" s="9">
        <f t="shared" si="9"/>
        <v>1110.7847077591475</v>
      </c>
      <c r="Q25" s="9">
        <f t="shared" si="9"/>
        <v>1128.6676547221259</v>
      </c>
      <c r="R25" s="9">
        <f t="shared" si="10"/>
        <v>1147.9711878808109</v>
      </c>
      <c r="S25" s="9">
        <f t="shared" si="10"/>
        <v>1146.4448468412675</v>
      </c>
      <c r="T25" s="9">
        <f t="shared" si="10"/>
        <v>1143.5138424633833</v>
      </c>
      <c r="U25" s="9">
        <f t="shared" si="10"/>
        <v>1156.2833228899576</v>
      </c>
      <c r="V25" s="9">
        <f t="shared" si="10"/>
        <v>1155.6166767061363</v>
      </c>
      <c r="W25" s="9">
        <f t="shared" si="10"/>
        <v>1154.967402063111</v>
      </c>
      <c r="X25" s="9">
        <f t="shared" si="10"/>
        <v>1165.4301310858968</v>
      </c>
      <c r="Y25" s="9">
        <f t="shared" si="10"/>
        <v>1208.4808540394779</v>
      </c>
      <c r="Z25" s="9">
        <f t="shared" si="10"/>
        <v>1280.5235566119688</v>
      </c>
      <c r="AA25" s="9">
        <f t="shared" si="10"/>
        <v>1324.8756047977481</v>
      </c>
      <c r="AC25">
        <f t="shared" si="5"/>
        <v>4</v>
      </c>
      <c r="AD25" s="61">
        <f t="shared" si="6"/>
        <v>10812.934780303329</v>
      </c>
      <c r="AE25" s="72">
        <f t="shared" si="7"/>
        <v>4.3749999999999997E-2</v>
      </c>
      <c r="AH25">
        <f t="shared" si="8"/>
        <v>9169.0144311683871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66.574797369185859</v>
      </c>
      <c r="G26" s="9">
        <f>NPV(Load_ROC!$C$2,H26:AA26)</f>
        <v>11835.51953229971</v>
      </c>
      <c r="H26" s="9">
        <f t="shared" si="9"/>
        <v>772.86198182803582</v>
      </c>
      <c r="I26" s="9">
        <f t="shared" si="9"/>
        <v>830.67644069428627</v>
      </c>
      <c r="J26" s="9">
        <f t="shared" si="9"/>
        <v>864.54962057530963</v>
      </c>
      <c r="K26" s="9">
        <f t="shared" si="9"/>
        <v>898.82431873231519</v>
      </c>
      <c r="L26" s="9">
        <f t="shared" si="9"/>
        <v>970.6989084005229</v>
      </c>
      <c r="M26" s="9">
        <f t="shared" si="9"/>
        <v>1036.7897394433967</v>
      </c>
      <c r="N26" s="9">
        <f t="shared" si="9"/>
        <v>1123.9284370359273</v>
      </c>
      <c r="O26" s="9">
        <f t="shared" si="9"/>
        <v>1310.8571076563101</v>
      </c>
      <c r="P26" s="9">
        <f t="shared" si="9"/>
        <v>1217.9392351028976</v>
      </c>
      <c r="Q26" s="9">
        <f t="shared" si="9"/>
        <v>1218.1443500346259</v>
      </c>
      <c r="R26" s="9">
        <f t="shared" si="10"/>
        <v>1214.2227953026859</v>
      </c>
      <c r="S26" s="9">
        <f t="shared" si="10"/>
        <v>1250.2916085600175</v>
      </c>
      <c r="T26" s="9">
        <f t="shared" si="10"/>
        <v>1268.5225221508836</v>
      </c>
      <c r="U26" s="9">
        <f t="shared" si="10"/>
        <v>1301.241533407841</v>
      </c>
      <c r="V26" s="9">
        <f t="shared" si="10"/>
        <v>1316.5016078584802</v>
      </c>
      <c r="W26" s="9">
        <f t="shared" si="10"/>
        <v>1322.7079020631111</v>
      </c>
      <c r="X26" s="9">
        <f t="shared" si="10"/>
        <v>1348.1653967108969</v>
      </c>
      <c r="Y26" s="9">
        <f t="shared" si="10"/>
        <v>1395.667045445728</v>
      </c>
      <c r="Z26" s="9">
        <f t="shared" si="10"/>
        <v>1447.2263767346876</v>
      </c>
      <c r="AA26" s="9">
        <f t="shared" si="10"/>
        <v>1494.4928814090765</v>
      </c>
      <c r="AC26">
        <f t="shared" si="5"/>
        <v>21</v>
      </c>
      <c r="AD26" s="61">
        <f t="shared" si="6"/>
        <v>11835.51953229971</v>
      </c>
      <c r="AE26" s="72">
        <f t="shared" si="7"/>
        <v>5.6249999999999998E-3</v>
      </c>
      <c r="AH26">
        <f t="shared" si="8"/>
        <v>1794.2960830367911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265.64066253341173</v>
      </c>
      <c r="G27" s="9">
        <f>NPV(Load_ROC!$C$2,H27:AA27)</f>
        <v>11806.251668151632</v>
      </c>
      <c r="H27" s="9">
        <f t="shared" si="9"/>
        <v>772.86198182803582</v>
      </c>
      <c r="I27" s="9">
        <f t="shared" si="9"/>
        <v>830.67644069428627</v>
      </c>
      <c r="J27" s="9">
        <f t="shared" si="9"/>
        <v>864.54962057530963</v>
      </c>
      <c r="K27" s="9">
        <f t="shared" si="9"/>
        <v>898.82431873231519</v>
      </c>
      <c r="L27" s="9">
        <f t="shared" si="9"/>
        <v>970.6989084005229</v>
      </c>
      <c r="M27" s="9">
        <f t="shared" si="9"/>
        <v>1036.7897394433967</v>
      </c>
      <c r="N27" s="9">
        <f t="shared" si="9"/>
        <v>1119.6394409421773</v>
      </c>
      <c r="O27" s="9">
        <f t="shared" si="9"/>
        <v>1310.8571076563101</v>
      </c>
      <c r="P27" s="9">
        <f t="shared" si="9"/>
        <v>1217.9392351028976</v>
      </c>
      <c r="Q27" s="9">
        <f t="shared" si="9"/>
        <v>1221.4261390971258</v>
      </c>
      <c r="R27" s="9">
        <f t="shared" si="10"/>
        <v>1222.3333851464358</v>
      </c>
      <c r="S27" s="9">
        <f t="shared" si="10"/>
        <v>1233.3642218412674</v>
      </c>
      <c r="T27" s="9">
        <f t="shared" si="10"/>
        <v>1252.0312838696334</v>
      </c>
      <c r="U27" s="9">
        <f t="shared" si="10"/>
        <v>1285.5833537203412</v>
      </c>
      <c r="V27" s="9">
        <f t="shared" si="10"/>
        <v>1300.2407445772301</v>
      </c>
      <c r="W27" s="9">
        <f t="shared" si="10"/>
        <v>1317.5573551881112</v>
      </c>
      <c r="X27" s="9">
        <f t="shared" si="10"/>
        <v>1340.2140334296466</v>
      </c>
      <c r="Y27" s="9">
        <f t="shared" si="10"/>
        <v>1388.5357407582283</v>
      </c>
      <c r="Z27" s="9">
        <f t="shared" si="10"/>
        <v>1447.4120566119691</v>
      </c>
      <c r="AA27" s="9">
        <f t="shared" si="10"/>
        <v>1498.7164133914985</v>
      </c>
      <c r="AC27">
        <f t="shared" si="5"/>
        <v>20</v>
      </c>
      <c r="AD27" s="61">
        <f t="shared" si="6"/>
        <v>11806.251668151632</v>
      </c>
      <c r="AE27" s="72">
        <f t="shared" si="7"/>
        <v>2.2499999999999999E-2</v>
      </c>
      <c r="AH27">
        <f t="shared" si="8"/>
        <v>6452.6012127897093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110.66988480067509</v>
      </c>
      <c r="G28" s="9">
        <f>NPV(Load_ROC!$C$2,H28:AA28)</f>
        <v>11804.78771207201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830.67644069428627</v>
      </c>
      <c r="J28" s="9">
        <f t="shared" si="11"/>
        <v>864.54962057530963</v>
      </c>
      <c r="K28" s="9">
        <f t="shared" si="11"/>
        <v>898.82431873231519</v>
      </c>
      <c r="L28" s="9">
        <f t="shared" si="11"/>
        <v>970.6989084005229</v>
      </c>
      <c r="M28" s="9">
        <f t="shared" si="11"/>
        <v>1036.7897394433967</v>
      </c>
      <c r="N28" s="9">
        <f t="shared" si="11"/>
        <v>1119.6394409421773</v>
      </c>
      <c r="O28" s="9">
        <f t="shared" si="11"/>
        <v>1310.8571076563101</v>
      </c>
      <c r="P28" s="9">
        <f t="shared" si="11"/>
        <v>1217.9392351028976</v>
      </c>
      <c r="Q28" s="9">
        <f t="shared" si="11"/>
        <v>1221.4261390971258</v>
      </c>
      <c r="R28" s="9">
        <f t="shared" ref="R28:AA34" si="12">VLOOKUP("Total RR "&amp;$B28&amp;" "&amp;$E28, $G$38:$AA$269, MATCH(R$7,$G$38:$AA$38,0),0)</f>
        <v>1222.3333851464358</v>
      </c>
      <c r="S28" s="9">
        <f t="shared" si="12"/>
        <v>1233.3642218412674</v>
      </c>
      <c r="T28" s="9">
        <f t="shared" si="12"/>
        <v>1252.0312838696334</v>
      </c>
      <c r="U28" s="9">
        <f t="shared" si="12"/>
        <v>1285.5833537203412</v>
      </c>
      <c r="V28" s="9">
        <f t="shared" si="12"/>
        <v>1300.2407445772301</v>
      </c>
      <c r="W28" s="9">
        <f t="shared" si="12"/>
        <v>1317.5573551881112</v>
      </c>
      <c r="X28" s="9">
        <f t="shared" si="12"/>
        <v>1340.2140334296466</v>
      </c>
      <c r="Y28" s="9">
        <f t="shared" si="12"/>
        <v>1388.4127056019781</v>
      </c>
      <c r="Z28" s="9">
        <f t="shared" si="12"/>
        <v>1444.8863300494691</v>
      </c>
      <c r="AA28" s="9">
        <f t="shared" si="12"/>
        <v>1496.0473079227484</v>
      </c>
      <c r="AC28">
        <f t="shared" si="5"/>
        <v>19</v>
      </c>
      <c r="AD28" s="61">
        <f t="shared" si="6"/>
        <v>11804.78771207201</v>
      </c>
      <c r="AE28" s="72">
        <f t="shared" si="7"/>
        <v>9.3749999999999997E-3</v>
      </c>
      <c r="AH28">
        <f t="shared" si="8"/>
        <v>2673.9043323374913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205.07630329250881</v>
      </c>
      <c r="G29" s="9">
        <f>NPV(Load_ROC!$C$2,H29:AA29)</f>
        <v>10937.402842267136</v>
      </c>
      <c r="H29" s="9">
        <f t="shared" si="11"/>
        <v>745.0784740155359</v>
      </c>
      <c r="I29" s="9">
        <f t="shared" si="11"/>
        <v>789.14717506928628</v>
      </c>
      <c r="J29" s="9">
        <f t="shared" si="11"/>
        <v>808.73899557530967</v>
      </c>
      <c r="K29" s="9">
        <f t="shared" si="11"/>
        <v>837.6339320135653</v>
      </c>
      <c r="L29" s="9">
        <f t="shared" si="11"/>
        <v>908.73270039271051</v>
      </c>
      <c r="M29" s="9">
        <f t="shared" si="11"/>
        <v>973.30266522464649</v>
      </c>
      <c r="N29" s="9">
        <f t="shared" si="11"/>
        <v>1054.4709526609274</v>
      </c>
      <c r="O29" s="9">
        <f t="shared" si="11"/>
        <v>1187.9561857813101</v>
      </c>
      <c r="P29" s="9">
        <f t="shared" si="11"/>
        <v>1102.1651491653977</v>
      </c>
      <c r="Q29" s="9">
        <f t="shared" si="11"/>
        <v>1110.5719457377509</v>
      </c>
      <c r="R29" s="9">
        <f t="shared" si="12"/>
        <v>1120.9531878808107</v>
      </c>
      <c r="S29" s="9">
        <f t="shared" si="12"/>
        <v>1149.1612784818924</v>
      </c>
      <c r="T29" s="9">
        <f t="shared" si="12"/>
        <v>1156.666839533696</v>
      </c>
      <c r="U29" s="9">
        <f t="shared" si="12"/>
        <v>1180.598050985966</v>
      </c>
      <c r="V29" s="9">
        <f t="shared" si="12"/>
        <v>1193.67753363973</v>
      </c>
      <c r="W29" s="9">
        <f t="shared" si="12"/>
        <v>1189.8690739381111</v>
      </c>
      <c r="X29" s="9">
        <f t="shared" si="12"/>
        <v>1217.4291779608966</v>
      </c>
      <c r="Y29" s="9">
        <f t="shared" si="12"/>
        <v>1270.3524048207282</v>
      </c>
      <c r="Z29" s="9">
        <f t="shared" si="12"/>
        <v>1332.195343721344</v>
      </c>
      <c r="AA29" s="9">
        <f t="shared" si="12"/>
        <v>1379.9948845829044</v>
      </c>
      <c r="AC29">
        <f t="shared" si="5"/>
        <v>8</v>
      </c>
      <c r="AD29" s="61">
        <f t="shared" si="6"/>
        <v>10937.402842267136</v>
      </c>
      <c r="AE29" s="72">
        <f t="shared" si="7"/>
        <v>1.8749999999999999E-2</v>
      </c>
      <c r="AH29">
        <f t="shared" si="8"/>
        <v>2083.2699213654641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816.39262523286061</v>
      </c>
      <c r="G30" s="9">
        <f>NPV(Load_ROC!$C$2,H30:AA30)</f>
        <v>10885.235003104808</v>
      </c>
      <c r="H30" s="9">
        <f t="shared" si="11"/>
        <v>745.0784740155359</v>
      </c>
      <c r="I30" s="9">
        <f t="shared" si="11"/>
        <v>789.14717506928628</v>
      </c>
      <c r="J30" s="9">
        <f t="shared" si="11"/>
        <v>808.73899557530967</v>
      </c>
      <c r="K30" s="9">
        <f t="shared" si="11"/>
        <v>837.6339320135653</v>
      </c>
      <c r="L30" s="9">
        <f t="shared" si="11"/>
        <v>908.73270039271051</v>
      </c>
      <c r="M30" s="9">
        <f t="shared" si="11"/>
        <v>973.30266522464649</v>
      </c>
      <c r="N30" s="9">
        <f t="shared" si="11"/>
        <v>1051.7957300046774</v>
      </c>
      <c r="O30" s="9">
        <f t="shared" si="11"/>
        <v>1187.9561857813101</v>
      </c>
      <c r="P30" s="9">
        <f t="shared" si="11"/>
        <v>1102.1651491653977</v>
      </c>
      <c r="Q30" s="9">
        <f t="shared" si="11"/>
        <v>1111.2518031596258</v>
      </c>
      <c r="R30" s="9">
        <f t="shared" si="12"/>
        <v>1124.2769847558109</v>
      </c>
      <c r="S30" s="9">
        <f t="shared" si="12"/>
        <v>1131.9837696928298</v>
      </c>
      <c r="T30" s="9">
        <f t="shared" si="12"/>
        <v>1138.5110135449263</v>
      </c>
      <c r="U30" s="9">
        <f t="shared" si="12"/>
        <v>1161.8600353609659</v>
      </c>
      <c r="V30" s="9">
        <f t="shared" si="12"/>
        <v>1172.9324203584799</v>
      </c>
      <c r="W30" s="9">
        <f t="shared" si="12"/>
        <v>1175.803077844361</v>
      </c>
      <c r="X30" s="9">
        <f t="shared" si="12"/>
        <v>1198.6122599921468</v>
      </c>
      <c r="Y30" s="9">
        <f t="shared" si="12"/>
        <v>1252.7938501332283</v>
      </c>
      <c r="Z30" s="9">
        <f t="shared" si="12"/>
        <v>1321.0558163775938</v>
      </c>
      <c r="AA30" s="9">
        <f t="shared" si="12"/>
        <v>1370.7548235477482</v>
      </c>
      <c r="AC30">
        <f t="shared" si="5"/>
        <v>7</v>
      </c>
      <c r="AD30" s="61">
        <f t="shared" si="6"/>
        <v>10885.235003104808</v>
      </c>
      <c r="AE30" s="72">
        <f t="shared" si="7"/>
        <v>7.4999999999999997E-2</v>
      </c>
      <c r="AH30">
        <f t="shared" si="8"/>
        <v>11145.543204707092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340.0199750284944</v>
      </c>
      <c r="G31" s="9">
        <f>NPV(Load_ROC!$C$2,H31:AA31)</f>
        <v>10880.639200911821</v>
      </c>
      <c r="H31" s="9">
        <f t="shared" si="11"/>
        <v>745.0784740155359</v>
      </c>
      <c r="I31" s="9">
        <f t="shared" si="11"/>
        <v>789.14717506928628</v>
      </c>
      <c r="J31" s="9">
        <f t="shared" si="11"/>
        <v>808.73899557530967</v>
      </c>
      <c r="K31" s="9">
        <f t="shared" si="11"/>
        <v>837.6339320135653</v>
      </c>
      <c r="L31" s="9">
        <f t="shared" si="11"/>
        <v>908.73270039271051</v>
      </c>
      <c r="M31" s="9">
        <f t="shared" si="11"/>
        <v>973.30266522464649</v>
      </c>
      <c r="N31" s="9">
        <f t="shared" si="11"/>
        <v>1051.7957300046774</v>
      </c>
      <c r="O31" s="9">
        <f t="shared" si="11"/>
        <v>1187.9561857813101</v>
      </c>
      <c r="P31" s="9">
        <f t="shared" si="11"/>
        <v>1102.1651491653977</v>
      </c>
      <c r="Q31" s="9">
        <f t="shared" si="11"/>
        <v>1111.2518031596258</v>
      </c>
      <c r="R31" s="9">
        <f t="shared" si="12"/>
        <v>1124.2769847558109</v>
      </c>
      <c r="S31" s="9">
        <f t="shared" si="12"/>
        <v>1131.9837696928298</v>
      </c>
      <c r="T31" s="9">
        <f t="shared" si="12"/>
        <v>1138.5110135449263</v>
      </c>
      <c r="U31" s="9">
        <f t="shared" si="12"/>
        <v>1161.8600353609659</v>
      </c>
      <c r="V31" s="9">
        <f t="shared" si="12"/>
        <v>1172.9324203584799</v>
      </c>
      <c r="W31" s="9">
        <f t="shared" si="12"/>
        <v>1175.803077844361</v>
      </c>
      <c r="X31" s="9">
        <f t="shared" si="12"/>
        <v>1198.6122599921468</v>
      </c>
      <c r="Y31" s="9">
        <f t="shared" si="12"/>
        <v>1250.4169165394781</v>
      </c>
      <c r="Z31" s="9">
        <f t="shared" si="12"/>
        <v>1314.1625644244691</v>
      </c>
      <c r="AA31" s="9">
        <f t="shared" si="12"/>
        <v>1363.5417258914981</v>
      </c>
      <c r="AC31">
        <f t="shared" si="5"/>
        <v>6</v>
      </c>
      <c r="AD31" s="61">
        <f t="shared" si="6"/>
        <v>10880.639200911821</v>
      </c>
      <c r="AE31" s="72">
        <f t="shared" si="7"/>
        <v>3.125E-2</v>
      </c>
      <c r="AH31">
        <f t="shared" si="8"/>
        <v>4755.3653676925587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140.05270469434444</v>
      </c>
      <c r="G32" s="9">
        <f>NPV(Load_ROC!$C$2,H32:AA32)</f>
        <v>10670.682262426244</v>
      </c>
      <c r="H32" s="9">
        <f t="shared" si="11"/>
        <v>735.83366151553582</v>
      </c>
      <c r="I32" s="9">
        <f t="shared" si="11"/>
        <v>779.0881125692863</v>
      </c>
      <c r="J32" s="9">
        <f t="shared" si="11"/>
        <v>798.24476901280957</v>
      </c>
      <c r="K32" s="9">
        <f t="shared" si="11"/>
        <v>828.58130701356527</v>
      </c>
      <c r="L32" s="9">
        <f t="shared" si="11"/>
        <v>898.67527558802294</v>
      </c>
      <c r="M32" s="9">
        <f t="shared" si="11"/>
        <v>962.75731366214654</v>
      </c>
      <c r="N32" s="9">
        <f t="shared" si="11"/>
        <v>1042.4142495359274</v>
      </c>
      <c r="O32" s="9">
        <f t="shared" si="11"/>
        <v>1168.9060412500603</v>
      </c>
      <c r="P32" s="9">
        <f t="shared" si="11"/>
        <v>1083.4800515091476</v>
      </c>
      <c r="Q32" s="9">
        <f t="shared" si="11"/>
        <v>1090.3218402690009</v>
      </c>
      <c r="R32" s="9">
        <f t="shared" si="12"/>
        <v>1097.4314867089358</v>
      </c>
      <c r="S32" s="9">
        <f t="shared" si="12"/>
        <v>1118.5589718412673</v>
      </c>
      <c r="T32" s="9">
        <f t="shared" si="12"/>
        <v>1119.9265885571335</v>
      </c>
      <c r="U32" s="9">
        <f t="shared" si="12"/>
        <v>1136.1917943941694</v>
      </c>
      <c r="V32" s="9">
        <f t="shared" si="12"/>
        <v>1139.876680124105</v>
      </c>
      <c r="W32" s="9">
        <f t="shared" si="12"/>
        <v>1133.9812536256111</v>
      </c>
      <c r="X32" s="9">
        <f t="shared" si="12"/>
        <v>1151.6117189765216</v>
      </c>
      <c r="Y32" s="9">
        <f t="shared" si="12"/>
        <v>1198.702689976978</v>
      </c>
      <c r="Z32" s="9">
        <f t="shared" si="12"/>
        <v>1261.8011933307189</v>
      </c>
      <c r="AA32" s="9">
        <f t="shared" si="12"/>
        <v>1307.4765901493106</v>
      </c>
      <c r="AC32">
        <f t="shared" si="5"/>
        <v>3</v>
      </c>
      <c r="AD32" s="61">
        <f t="shared" si="6"/>
        <v>10670.682262426244</v>
      </c>
      <c r="AE32" s="72">
        <f t="shared" si="7"/>
        <v>1.3125E-2</v>
      </c>
      <c r="AH32">
        <f t="shared" si="8"/>
        <v>4725.7692641144313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558.11239812563349</v>
      </c>
      <c r="G33" s="9">
        <f>NPV(Load_ROC!$C$2,H33:AA33)</f>
        <v>10630.712345250162</v>
      </c>
      <c r="H33" s="9">
        <f t="shared" si="11"/>
        <v>735.83366151553582</v>
      </c>
      <c r="I33" s="9">
        <f t="shared" si="11"/>
        <v>779.0881125692863</v>
      </c>
      <c r="J33" s="9">
        <f t="shared" si="11"/>
        <v>798.24476901280957</v>
      </c>
      <c r="K33" s="9">
        <f t="shared" si="11"/>
        <v>828.58130701356527</v>
      </c>
      <c r="L33" s="9">
        <f t="shared" si="11"/>
        <v>898.67527558802294</v>
      </c>
      <c r="M33" s="9">
        <f t="shared" si="11"/>
        <v>962.75731366214654</v>
      </c>
      <c r="N33" s="9">
        <f t="shared" si="11"/>
        <v>1040.2679956296774</v>
      </c>
      <c r="O33" s="9">
        <f t="shared" si="11"/>
        <v>1168.9060412500603</v>
      </c>
      <c r="P33" s="9">
        <f t="shared" si="11"/>
        <v>1083.4800515091476</v>
      </c>
      <c r="Q33" s="9">
        <f t="shared" si="11"/>
        <v>1089.3749047221258</v>
      </c>
      <c r="R33" s="9">
        <f t="shared" si="12"/>
        <v>1097.0120628808108</v>
      </c>
      <c r="S33" s="9">
        <f t="shared" si="12"/>
        <v>1098.4200968412674</v>
      </c>
      <c r="T33" s="9">
        <f t="shared" si="12"/>
        <v>1098.1482487133835</v>
      </c>
      <c r="U33" s="9">
        <f t="shared" si="12"/>
        <v>1113.3317916399578</v>
      </c>
      <c r="V33" s="9">
        <f t="shared" si="12"/>
        <v>1114.5968329561363</v>
      </c>
      <c r="W33" s="9">
        <f t="shared" si="12"/>
        <v>1115.6634645631111</v>
      </c>
      <c r="X33" s="9">
        <f t="shared" si="12"/>
        <v>1128.9830334296466</v>
      </c>
      <c r="Y33" s="9">
        <f t="shared" si="12"/>
        <v>1179.4978677113531</v>
      </c>
      <c r="Z33" s="9">
        <f t="shared" si="12"/>
        <v>1293.1240986041564</v>
      </c>
      <c r="AA33" s="9">
        <f t="shared" si="12"/>
        <v>1342.7738206180607</v>
      </c>
      <c r="AC33">
        <f t="shared" si="5"/>
        <v>2</v>
      </c>
      <c r="AD33" s="61">
        <f t="shared" si="6"/>
        <v>10630.712345250162</v>
      </c>
      <c r="AE33" s="72">
        <f t="shared" si="7"/>
        <v>5.2499999999999998E-2</v>
      </c>
      <c r="AH33">
        <f t="shared" si="8"/>
        <v>21505.260512678811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231.77451071416749</v>
      </c>
      <c r="G34" s="9">
        <f>NPV(Load_ROC!$C$2,H34:AA34)</f>
        <v>10595.406204076229</v>
      </c>
      <c r="H34" s="9">
        <f t="shared" si="11"/>
        <v>735.83366151553582</v>
      </c>
      <c r="I34" s="9">
        <f t="shared" si="11"/>
        <v>779.0881125692863</v>
      </c>
      <c r="J34" s="9">
        <f t="shared" si="11"/>
        <v>798.24476901280957</v>
      </c>
      <c r="K34" s="9">
        <f t="shared" si="11"/>
        <v>828.58130701356527</v>
      </c>
      <c r="L34" s="9">
        <f t="shared" si="11"/>
        <v>898.67527558802294</v>
      </c>
      <c r="M34" s="9">
        <f t="shared" si="11"/>
        <v>962.75731366214654</v>
      </c>
      <c r="N34" s="9">
        <f t="shared" si="11"/>
        <v>1040.2679956296774</v>
      </c>
      <c r="O34" s="9">
        <f t="shared" si="11"/>
        <v>1168.9060412500603</v>
      </c>
      <c r="P34" s="9">
        <f t="shared" si="11"/>
        <v>1083.4800515091476</v>
      </c>
      <c r="Q34" s="9">
        <f t="shared" si="11"/>
        <v>1089.3749047221258</v>
      </c>
      <c r="R34" s="9">
        <f t="shared" si="12"/>
        <v>1097.0120628808108</v>
      </c>
      <c r="S34" s="9">
        <f t="shared" si="12"/>
        <v>1098.4200968412674</v>
      </c>
      <c r="T34" s="9">
        <f t="shared" si="12"/>
        <v>1098.1482487133835</v>
      </c>
      <c r="U34" s="9">
        <f t="shared" si="12"/>
        <v>1113.3317916399578</v>
      </c>
      <c r="V34" s="9">
        <f t="shared" si="12"/>
        <v>1114.5968329561363</v>
      </c>
      <c r="W34" s="9">
        <f t="shared" si="12"/>
        <v>1115.6634645631111</v>
      </c>
      <c r="X34" s="9">
        <f t="shared" si="12"/>
        <v>1127.5191623358965</v>
      </c>
      <c r="Y34" s="9">
        <f t="shared" si="12"/>
        <v>1172.058541539478</v>
      </c>
      <c r="Z34" s="9">
        <f t="shared" si="12"/>
        <v>1235.5013066119689</v>
      </c>
      <c r="AA34" s="9">
        <f t="shared" si="12"/>
        <v>1281.7793235477484</v>
      </c>
      <c r="AC34">
        <f t="shared" si="5"/>
        <v>1</v>
      </c>
      <c r="AD34" s="61">
        <f t="shared" si="6"/>
        <v>10595.406204076229</v>
      </c>
      <c r="AE34" s="72">
        <f t="shared" si="7"/>
        <v>2.1874999999999999E-2</v>
      </c>
      <c r="AH34">
        <f t="shared" si="8"/>
        <v>9976.3938437654397</v>
      </c>
    </row>
    <row r="35" spans="1:35" x14ac:dyDescent="0.25">
      <c r="F35" s="3">
        <f>SUM(F8:F34)</f>
        <v>11270.731102604437</v>
      </c>
      <c r="G35" s="3">
        <f>SUMPRODUCT($A8:$A34,G8:G34)</f>
        <v>11270.731102604437</v>
      </c>
      <c r="H35" s="3">
        <f t="shared" ref="H35:AA35" si="13">SUMPRODUCT($A8:$A34,H8:H34)</f>
        <v>746.01031581241091</v>
      </c>
      <c r="I35" s="3">
        <f t="shared" si="13"/>
        <v>791.85589303803647</v>
      </c>
      <c r="J35" s="3">
        <f t="shared" si="13"/>
        <v>813.43761002843473</v>
      </c>
      <c r="K35" s="3">
        <f t="shared" si="13"/>
        <v>852.5885551580966</v>
      </c>
      <c r="L35" s="3">
        <f t="shared" si="13"/>
        <v>925.14439658411652</v>
      </c>
      <c r="M35" s="3">
        <f t="shared" si="13"/>
        <v>991.23754276370926</v>
      </c>
      <c r="N35" s="3">
        <f t="shared" si="13"/>
        <v>1072.1080778367086</v>
      </c>
      <c r="O35" s="3">
        <f t="shared" si="13"/>
        <v>1226.3481496484976</v>
      </c>
      <c r="P35" s="3">
        <f t="shared" si="13"/>
        <v>1152.1194630325851</v>
      </c>
      <c r="Q35" s="3">
        <f t="shared" si="13"/>
        <v>1170.8692666215397</v>
      </c>
      <c r="R35" s="3">
        <f t="shared" si="13"/>
        <v>1191.2764782470217</v>
      </c>
      <c r="S35" s="3">
        <f t="shared" si="13"/>
        <v>1211.1544895024003</v>
      </c>
      <c r="T35" s="3">
        <f t="shared" si="13"/>
        <v>1214.2607070236249</v>
      </c>
      <c r="U35" s="3">
        <f t="shared" si="13"/>
        <v>1233.4711652032092</v>
      </c>
      <c r="V35" s="3">
        <f t="shared" si="13"/>
        <v>1239.6009114217125</v>
      </c>
      <c r="W35" s="3">
        <f t="shared" si="13"/>
        <v>1240.7710452662363</v>
      </c>
      <c r="X35" s="3">
        <f t="shared" si="13"/>
        <v>1259.0236385028886</v>
      </c>
      <c r="Y35" s="3">
        <f t="shared" si="13"/>
        <v>1307.977879947681</v>
      </c>
      <c r="Z35" s="3">
        <f t="shared" si="13"/>
        <v>1390.7421526916833</v>
      </c>
      <c r="AA35" s="3">
        <f t="shared" si="13"/>
        <v>1437.5570093515812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43.533515625</v>
      </c>
      <c r="J40" s="7">
        <f>SUMIF(data!$A:$A,$H$2&amp;" "&amp;$F40&amp;" "&amp;$H$3&amp;"_"&amp;J$38,data!$I:$I)/1000</f>
        <v>48.879367675781253</v>
      </c>
      <c r="K40" s="7">
        <f>SUMIF(data!$A:$A,$H$2&amp;" "&amp;$F40&amp;" "&amp;$H$3&amp;"_"&amp;K$38,data!$I:$I)/1000</f>
        <v>100.5618671875</v>
      </c>
      <c r="L40" s="7">
        <f>SUMIF(data!$A:$A,$H$2&amp;" "&amp;$F40&amp;" "&amp;$H$3&amp;"_"&amp;L$38,data!$I:$I)/1000</f>
        <v>174.20134375000001</v>
      </c>
      <c r="M40" s="7">
        <f>SUMIF(data!$A:$A,$H$2&amp;" "&amp;$F40&amp;" "&amp;$H$3&amp;"_"&amp;M$38,data!$I:$I)/1000</f>
        <v>242.00562109374999</v>
      </c>
      <c r="N40" s="7">
        <f>SUMIF(data!$A:$A,$H$2&amp;" "&amp;$F40&amp;" "&amp;$H$3&amp;"_"&amp;N$38,data!$I:$I)/1000</f>
        <v>317.42672656249999</v>
      </c>
      <c r="O40" s="7">
        <f>SUMIF(data!$A:$A,$H$2&amp;" "&amp;$F40&amp;" "&amp;$H$3&amp;"_"&amp;O$38,data!$I:$I)/1000</f>
        <v>361.9222734375</v>
      </c>
      <c r="P40" s="7">
        <f>SUMIF(data!$A:$A,$H$2&amp;" "&amp;$F40&amp;" "&amp;$H$3&amp;"_"&amp;P$38,data!$I:$I)/1000</f>
        <v>427.87154687499998</v>
      </c>
      <c r="Q40" s="7">
        <f>SUMIF(data!$A:$A,$H$2&amp;" "&amp;$F40&amp;" "&amp;$H$3&amp;"_"&amp;Q$38,data!$I:$I)/1000</f>
        <v>489.25003125000001</v>
      </c>
      <c r="R40" s="7">
        <f>SUMIF(data!$A:$A,$H$2&amp;" "&amp;$F40&amp;" "&amp;$H$3&amp;"_"&amp;R$38,data!$I:$I)/1000</f>
        <v>550.42304687499995</v>
      </c>
      <c r="S40" s="7">
        <f>SUMIF(data!$A:$A,$H$2&amp;" "&amp;$F40&amp;" "&amp;$H$3&amp;"_"&amp;S$38,data!$I:$I)/1000</f>
        <v>533.10468359375</v>
      </c>
      <c r="T40" s="7">
        <f>SUMIF(data!$A:$A,$H$2&amp;" "&amp;$F40&amp;" "&amp;$H$3&amp;"_"&amp;T$38,data!$I:$I)/1000</f>
        <v>518.09763671874998</v>
      </c>
      <c r="U40" s="7">
        <f>SUMIF(data!$A:$A,$H$2&amp;" "&amp;$F40&amp;" "&amp;$H$3&amp;"_"&amp;U$38,data!$I:$I)/1000</f>
        <v>502.29241406249997</v>
      </c>
      <c r="V40" s="7">
        <f>SUMIF(data!$A:$A,$H$2&amp;" "&amp;$F40&amp;" "&amp;$H$3&amp;"_"&amp;V$38,data!$I:$I)/1000</f>
        <v>489.84716015625003</v>
      </c>
      <c r="W40" s="7">
        <f>SUMIF(data!$A:$A,$H$2&amp;" "&amp;$F40&amp;" "&amp;$H$3&amp;"_"&amp;W$38,data!$I:$I)/1000</f>
        <v>478.53421484375002</v>
      </c>
      <c r="X40" s="7">
        <f>SUMIF(data!$A:$A,$H$2&amp;" "&amp;$F40&amp;" "&amp;$H$3&amp;"_"&amp;X$38,data!$I:$I)/1000</f>
        <v>467.9434765625</v>
      </c>
      <c r="Y40" s="7">
        <f>SUMIF(data!$A:$A,$H$2&amp;" "&amp;$F40&amp;" "&amp;$H$3&amp;"_"&amp;Y$38,data!$I:$I)/1000</f>
        <v>456.95837499999999</v>
      </c>
      <c r="Z40" s="7">
        <f>SUMIF(data!$A:$A,$H$2&amp;" "&amp;$F40&amp;" "&amp;$H$3&amp;"_"&amp;Z$38,data!$I:$I)/1000</f>
        <v>499.89809374999999</v>
      </c>
      <c r="AA40" s="7">
        <f>SUMIF(data!$A:$A,$H$2&amp;" "&amp;$F40&amp;" "&amp;$H$3&amp;"_"&amp;AA$38,data!$I:$I)/1000</f>
        <v>486.16835546875001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43.533515625</v>
      </c>
      <c r="J41" s="7">
        <f>SUMIF(data!$A:$A,$H$2&amp;" "&amp;$F41&amp;" "&amp;$H$3&amp;"_"&amp;J$38,data!$I:$I)/1000</f>
        <v>48.879367675781253</v>
      </c>
      <c r="K41" s="7">
        <f>SUMIF(data!$A:$A,$H$2&amp;" "&amp;$F41&amp;" "&amp;$H$3&amp;"_"&amp;K$38,data!$I:$I)/1000</f>
        <v>82.437646484374994</v>
      </c>
      <c r="L41" s="7">
        <f>SUMIF(data!$A:$A,$H$2&amp;" "&amp;$F41&amp;" "&amp;$H$3&amp;"_"&amp;L$38,data!$I:$I)/1000</f>
        <v>145.07293749999999</v>
      </c>
      <c r="M41" s="7">
        <f>SUMIF(data!$A:$A,$H$2&amp;" "&amp;$F41&amp;" "&amp;$H$3&amp;"_"&amp;M$38,data!$I:$I)/1000</f>
        <v>202.39901171874999</v>
      </c>
      <c r="N41" s="7">
        <f>SUMIF(data!$A:$A,$H$2&amp;" "&amp;$F41&amp;" "&amp;$H$3&amp;"_"&amp;N$38,data!$I:$I)/1000</f>
        <v>267.00158593750001</v>
      </c>
      <c r="O41" s="7">
        <f>SUMIF(data!$A:$A,$H$2&amp;" "&amp;$F41&amp;" "&amp;$H$3&amp;"_"&amp;O$38,data!$I:$I)/1000</f>
        <v>286.23961718750002</v>
      </c>
      <c r="P41" s="7">
        <f>SUMIF(data!$A:$A,$H$2&amp;" "&amp;$F41&amp;" "&amp;$H$3&amp;"_"&amp;P$38,data!$I:$I)/1000</f>
        <v>327.626671875</v>
      </c>
      <c r="Q41" s="7">
        <f>SUMIF(data!$A:$A,$H$2&amp;" "&amp;$F41&amp;" "&amp;$H$3&amp;"_"&amp;Q$38,data!$I:$I)/1000</f>
        <v>366.15196874999998</v>
      </c>
      <c r="R41" s="7">
        <f>SUMIF(data!$A:$A,$H$2&amp;" "&amp;$F41&amp;" "&amp;$H$3&amp;"_"&amp;R$38,data!$I:$I)/1000</f>
        <v>404.93573437499998</v>
      </c>
      <c r="S41" s="7">
        <f>SUMIF(data!$A:$A,$H$2&amp;" "&amp;$F41&amp;" "&amp;$H$3&amp;"_"&amp;S$38,data!$I:$I)/1000</f>
        <v>394.61649609375002</v>
      </c>
      <c r="T41" s="7">
        <f>SUMIF(data!$A:$A,$H$2&amp;" "&amp;$F41&amp;" "&amp;$H$3&amp;"_"&amp;T$38,data!$I:$I)/1000</f>
        <v>385.91719921875</v>
      </c>
      <c r="U41" s="7">
        <f>SUMIF(data!$A:$A,$H$2&amp;" "&amp;$F41&amp;" "&amp;$H$3&amp;"_"&amp;U$38,data!$I:$I)/1000</f>
        <v>376.1404765625</v>
      </c>
      <c r="V41" s="7">
        <f>SUMIF(data!$A:$A,$H$2&amp;" "&amp;$F41&amp;" "&amp;$H$3&amp;"_"&amp;V$38,data!$I:$I)/1000</f>
        <v>368.63991015624998</v>
      </c>
      <c r="W41" s="7">
        <f>SUMIF(data!$A:$A,$H$2&amp;" "&amp;$F41&amp;" "&amp;$H$3&amp;"_"&amp;W$38,data!$I:$I)/1000</f>
        <v>361.83696484375002</v>
      </c>
      <c r="X41" s="7">
        <f>SUMIF(data!$A:$A,$H$2&amp;" "&amp;$F41&amp;" "&amp;$H$3&amp;"_"&amp;X$38,data!$I:$I)/1000</f>
        <v>355.0051640625</v>
      </c>
      <c r="Y41" s="7">
        <f>SUMIF(data!$A:$A,$H$2&amp;" "&amp;$F41&amp;" "&amp;$H$3&amp;"_"&amp;Y$38,data!$I:$I)/1000</f>
        <v>348.17162500000001</v>
      </c>
      <c r="Z41" s="7">
        <f>SUMIF(data!$A:$A,$H$2&amp;" "&amp;$F41&amp;" "&amp;$H$3&amp;"_"&amp;Z$38,data!$I:$I)/1000</f>
        <v>374.30256250000002</v>
      </c>
      <c r="AA41" s="7">
        <f>SUMIF(data!$A:$A,$H$2&amp;" "&amp;$F41&amp;" "&amp;$H$3&amp;"_"&amp;AA$38,data!$I:$I)/1000</f>
        <v>365.53457421874998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43.533515625</v>
      </c>
      <c r="J42" s="7">
        <f>SUMIF(data!$A:$A,$H$2&amp;" "&amp;$F42&amp;" "&amp;$H$3&amp;"_"&amp;J$38,data!$I:$I)/1000</f>
        <v>48.879367675781253</v>
      </c>
      <c r="K42" s="7">
        <f>SUMIF(data!$A:$A,$H$2&amp;" "&amp;$F42&amp;" "&amp;$H$3&amp;"_"&amp;K$38,data!$I:$I)/1000</f>
        <v>91.264503906249999</v>
      </c>
      <c r="L42" s="7">
        <f>SUMIF(data!$A:$A,$H$2&amp;" "&amp;$F42&amp;" "&amp;$H$3&amp;"_"&amp;L$38,data!$I:$I)/1000</f>
        <v>153.44151562499999</v>
      </c>
      <c r="M42" s="7">
        <f>SUMIF(data!$A:$A,$H$2&amp;" "&amp;$F42&amp;" "&amp;$H$3&amp;"_"&amp;M$38,data!$I:$I)/1000</f>
        <v>210.10419921875001</v>
      </c>
      <c r="N42" s="7">
        <f>SUMIF(data!$A:$A,$H$2&amp;" "&amp;$F42&amp;" "&amp;$H$3&amp;"_"&amp;N$38,data!$I:$I)/1000</f>
        <v>274.24647656249999</v>
      </c>
      <c r="O42" s="7">
        <f>SUMIF(data!$A:$A,$H$2&amp;" "&amp;$F42&amp;" "&amp;$H$3&amp;"_"&amp;O$38,data!$I:$I)/1000</f>
        <v>306.46071093749998</v>
      </c>
      <c r="P42" s="7">
        <f>SUMIF(data!$A:$A,$H$2&amp;" "&amp;$F42&amp;" "&amp;$H$3&amp;"_"&amp;P$38,data!$I:$I)/1000</f>
        <v>360.45717187499997</v>
      </c>
      <c r="Q42" s="7">
        <f>SUMIF(data!$A:$A,$H$2&amp;" "&amp;$F42&amp;" "&amp;$H$3&amp;"_"&amp;Q$38,data!$I:$I)/1000</f>
        <v>410.81074999999998</v>
      </c>
      <c r="R42" s="7">
        <f>SUMIF(data!$A:$A,$H$2&amp;" "&amp;$F42&amp;" "&amp;$H$3&amp;"_"&amp;R$38,data!$I:$I)/1000</f>
        <v>461.12310937500001</v>
      </c>
      <c r="S42" s="7">
        <f>SUMIF(data!$A:$A,$H$2&amp;" "&amp;$F42&amp;" "&amp;$H$3&amp;"_"&amp;S$38,data!$I:$I)/1000</f>
        <v>633.97518359374999</v>
      </c>
      <c r="T42" s="7">
        <f>SUMIF(data!$A:$A,$H$2&amp;" "&amp;$F42&amp;" "&amp;$H$3&amp;"_"&amp;T$38,data!$I:$I)/1000</f>
        <v>621.21094921874999</v>
      </c>
      <c r="U42" s="7">
        <f>SUMIF(data!$A:$A,$H$2&amp;" "&amp;$F42&amp;" "&amp;$H$3&amp;"_"&amp;U$38,data!$I:$I)/1000</f>
        <v>606.63810156249997</v>
      </c>
      <c r="V42" s="7">
        <f>SUMIF(data!$A:$A,$H$2&amp;" "&amp;$F42&amp;" "&amp;$H$3&amp;"_"&amp;V$38,data!$I:$I)/1000</f>
        <v>595.38000390624995</v>
      </c>
      <c r="W42" s="7">
        <f>SUMIF(data!$A:$A,$H$2&amp;" "&amp;$F42&amp;" "&amp;$H$3&amp;"_"&amp;W$38,data!$I:$I)/1000</f>
        <v>585.07274609374997</v>
      </c>
      <c r="X42" s="7">
        <f>SUMIF(data!$A:$A,$H$2&amp;" "&amp;$F42&amp;" "&amp;$H$3&amp;"_"&amp;X$38,data!$I:$I)/1000</f>
        <v>575.5986328125</v>
      </c>
      <c r="Y42" s="7">
        <f>SUMIF(data!$A:$A,$H$2&amp;" "&amp;$F42&amp;" "&amp;$H$3&amp;"_"&amp;Y$38,data!$I:$I)/1000</f>
        <v>565.06818750000002</v>
      </c>
      <c r="Z42" s="7">
        <f>SUMIF(data!$A:$A,$H$2&amp;" "&amp;$F42&amp;" "&amp;$H$3&amp;"_"&amp;Z$38,data!$I:$I)/1000</f>
        <v>598.13181250000002</v>
      </c>
      <c r="AA42" s="7">
        <f>SUMIF(data!$A:$A,$H$2&amp;" "&amp;$F42&amp;" "&amp;$H$3&amp;"_"&amp;AA$38,data!$I:$I)/1000</f>
        <v>585.81204296875001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112.44716406249999</v>
      </c>
      <c r="K43" s="7">
        <f>SUMIF(data!$A:$A,$H$2&amp;" "&amp;$F43&amp;" "&amp;$H$3&amp;"_"&amp;K$38,data!$N:$N)/1000</f>
        <v>99.630482421875001</v>
      </c>
      <c r="L43" s="7">
        <f>SUMIF(data!$A:$A,$H$2&amp;" "&amp;$F43&amp;" "&amp;$H$3&amp;"_"&amp;L$38,data!$N:$N)/1000</f>
        <v>128.67962695312499</v>
      </c>
      <c r="M43" s="7">
        <f>SUMIF(data!$A:$A,$H$2&amp;" "&amp;$F43&amp;" "&amp;$H$3&amp;"_"&amp;M$38,data!$N:$N)/1000</f>
        <v>168.24619531249999</v>
      </c>
      <c r="N43" s="7">
        <f>SUMIF(data!$A:$A,$H$2&amp;" "&amp;$F43&amp;" "&amp;$H$3&amp;"_"&amp;N$38,data!$N:$N)/1000</f>
        <v>180.85683203125001</v>
      </c>
      <c r="O43" s="7">
        <f>SUMIF(data!$A:$A,$H$2&amp;" "&amp;$F43&amp;" "&amp;$H$3&amp;"_"&amp;O$38,data!$N:$N)/1000</f>
        <v>254.299921875</v>
      </c>
      <c r="P43" s="7">
        <f>SUMIF(data!$A:$A,$H$2&amp;" "&amp;$F43&amp;" "&amp;$H$3&amp;"_"&amp;P$38,data!$N:$N)/1000</f>
        <v>205.45303125000001</v>
      </c>
      <c r="Q43" s="7">
        <f>SUMIF(data!$A:$A,$H$2&amp;" "&amp;$F43&amp;" "&amp;$H$3&amp;"_"&amp;Q$38,data!$N:$N)/1000</f>
        <v>150.390046875</v>
      </c>
      <c r="R43" s="7">
        <f>SUMIF(data!$A:$A,$H$2&amp;" "&amp;$F43&amp;" "&amp;$H$3&amp;"_"&amp;R$38,data!$N:$N)/1000</f>
        <v>96.834183593749998</v>
      </c>
      <c r="S43" s="7">
        <f>SUMIF(data!$A:$A,$H$2&amp;" "&amp;$F43&amp;" "&amp;$H$3&amp;"_"&amp;S$38,data!$N:$N)/1000</f>
        <v>133.381578125</v>
      </c>
      <c r="T43" s="7">
        <f>SUMIF(data!$A:$A,$H$2&amp;" "&amp;$F43&amp;" "&amp;$H$3&amp;"_"&amp;T$38,data!$N:$N)/1000</f>
        <v>160.30194140624999</v>
      </c>
      <c r="U43" s="7">
        <f>SUMIF(data!$A:$A,$H$2&amp;" "&amp;$F43&amp;" "&amp;$H$3&amp;"_"&amp;U$38,data!$N:$N)/1000</f>
        <v>202.47359374999999</v>
      </c>
      <c r="V43" s="7">
        <f>SUMIF(data!$A:$A,$H$2&amp;" "&amp;$F43&amp;" "&amp;$H$3&amp;"_"&amp;V$38,data!$N:$N)/1000</f>
        <v>224.1318203125</v>
      </c>
      <c r="W43" s="7">
        <f>SUMIF(data!$A:$A,$H$2&amp;" "&amp;$F43&amp;" "&amp;$H$3&amp;"_"&amp;W$38,data!$N:$N)/1000</f>
        <v>283.71440625000002</v>
      </c>
      <c r="X43" s="7">
        <f>SUMIF(data!$A:$A,$H$2&amp;" "&amp;$F43&amp;" "&amp;$H$3&amp;"_"&amp;X$38,data!$N:$N)/1000</f>
        <v>295.45308593750002</v>
      </c>
      <c r="Y43" s="7">
        <f>SUMIF(data!$A:$A,$H$2&amp;" "&amp;$F43&amp;" "&amp;$H$3&amp;"_"&amp;Y$38,data!$N:$N)/1000</f>
        <v>332.64531249999999</v>
      </c>
      <c r="Z43" s="7">
        <f>SUMIF(data!$A:$A,$H$2&amp;" "&amp;$F43&amp;" "&amp;$H$3&amp;"_"&amp;Z$38,data!$N:$N)/1000</f>
        <v>337.81142578125002</v>
      </c>
      <c r="AA43" s="7">
        <f>SUMIF(data!$A:$A,$H$2&amp;" "&amp;$F43&amp;" "&amp;$H$3&amp;"_"&amp;AA$38,data!$N:$N)/1000</f>
        <v>382.92085156249999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115.6230234375</v>
      </c>
      <c r="J44" s="7">
        <f>SUMIF(data!$A:$A,$H$2&amp;" "&amp;$F44&amp;" "&amp;$H$3&amp;"_"&amp;J$38,data!$H:$H)/1000</f>
        <v>135.40451562499999</v>
      </c>
      <c r="K44" s="7">
        <f>SUMIF(data!$A:$A,$H$2&amp;" "&amp;$F44&amp;" "&amp;$H$3&amp;"_"&amp;K$38,data!$H:$H)/1000</f>
        <v>161.90351171875</v>
      </c>
      <c r="L44" s="7">
        <f>SUMIF(data!$A:$A,$H$2&amp;" "&amp;$F44&amp;" "&amp;$H$3&amp;"_"&amp;L$38,data!$H:$H)/1000</f>
        <v>198.82026562499999</v>
      </c>
      <c r="M44" s="7">
        <f>SUMIF(data!$A:$A,$H$2&amp;" "&amp;$F44&amp;" "&amp;$H$3&amp;"_"&amp;M$38,data!$H:$H)/1000</f>
        <v>246.17485156250001</v>
      </c>
      <c r="N44" s="7">
        <f>SUMIF(data!$A:$A,$H$2&amp;" "&amp;$F44&amp;" "&amp;$H$3&amp;"_"&amp;N$38,data!$H:$H)/1000</f>
        <v>254.33610156250001</v>
      </c>
      <c r="O44" s="7">
        <f>SUMIF(data!$A:$A,$H$2&amp;" "&amp;$F44&amp;" "&amp;$H$3&amp;"_"&amp;O$38,data!$H:$H)/1000</f>
        <v>269.86753125000001</v>
      </c>
      <c r="P44" s="7">
        <f>SUMIF(data!$A:$A,$H$2&amp;" "&amp;$F44&amp;" "&amp;$H$3&amp;"_"&amp;P$38,data!$H:$H)/1000</f>
        <v>274.55858593750003</v>
      </c>
      <c r="Q44" s="7">
        <f>SUMIF(data!$A:$A,$H$2&amp;" "&amp;$F44&amp;" "&amp;$H$3&amp;"_"&amp;Q$38,data!$H:$H)/1000</f>
        <v>243.42043749999999</v>
      </c>
      <c r="R44" s="7">
        <f>SUMIF(data!$A:$A,$H$2&amp;" "&amp;$F44&amp;" "&amp;$H$3&amp;"_"&amp;R$38,data!$H:$H)/1000</f>
        <v>217.49236718750001</v>
      </c>
      <c r="S44" s="7">
        <f>SUMIF(data!$A:$A,$H$2&amp;" "&amp;$F44&amp;" "&amp;$H$3&amp;"_"&amp;S$38,data!$H:$H)/1000</f>
        <v>193.99660156249999</v>
      </c>
      <c r="T44" s="7">
        <f>SUMIF(data!$A:$A,$H$2&amp;" "&amp;$F44&amp;" "&amp;$H$3&amp;"_"&amp;T$38,data!$H:$H)/1000</f>
        <v>180.89469531250001</v>
      </c>
      <c r="U44" s="7">
        <f>SUMIF(data!$A:$A,$H$2&amp;" "&amp;$F44&amp;" "&amp;$H$3&amp;"_"&amp;U$38,data!$H:$H)/1000</f>
        <v>166.10786328124999</v>
      </c>
      <c r="V44" s="7">
        <f>SUMIF(data!$A:$A,$H$2&amp;" "&amp;$F44&amp;" "&amp;$H$3&amp;"_"&amp;V$38,data!$H:$H)/1000</f>
        <v>151.70083593749999</v>
      </c>
      <c r="W44" s="7">
        <f>SUMIF(data!$A:$A,$H$2&amp;" "&amp;$F44&amp;" "&amp;$H$3&amp;"_"&amp;W$38,data!$H:$H)/1000</f>
        <v>193.53214062500001</v>
      </c>
      <c r="X44" s="7">
        <f>SUMIF(data!$A:$A,$H$2&amp;" "&amp;$F44&amp;" "&amp;$H$3&amp;"_"&amp;X$38,data!$H:$H)/1000</f>
        <v>157.03575390624999</v>
      </c>
      <c r="Y44" s="7">
        <f>SUMIF(data!$A:$A,$H$2&amp;" "&amp;$F44&amp;" "&amp;$H$3&amp;"_"&amp;Y$38,data!$H:$H)/1000</f>
        <v>124.24430859375001</v>
      </c>
      <c r="Z44" s="7">
        <f>SUMIF(data!$A:$A,$H$2&amp;" "&amp;$F44&amp;" "&amp;$H$3&amp;"_"&amp;Z$38,data!$H:$H)/1000</f>
        <v>91.258308593750002</v>
      </c>
      <c r="AA44" s="7">
        <f>SUMIF(data!$A:$A,$H$2&amp;" "&amp;$F44&amp;" "&amp;$H$3&amp;"_"&amp;AA$38,data!$H:$H)/1000</f>
        <v>69.368494140625003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35.743078125000011</v>
      </c>
      <c r="J45" s="8">
        <f t="shared" si="15"/>
        <v>25.922016113281245</v>
      </c>
      <c r="K45" s="8">
        <f t="shared" si="15"/>
        <v>28.991474609375018</v>
      </c>
      <c r="L45" s="8">
        <f t="shared" si="15"/>
        <v>83.300876953124998</v>
      </c>
      <c r="M45" s="8">
        <f t="shared" si="15"/>
        <v>132.17554296874999</v>
      </c>
      <c r="N45" s="8">
        <f t="shared" si="15"/>
        <v>200.76720703125</v>
      </c>
      <c r="O45" s="8">
        <f t="shared" si="15"/>
        <v>290.89310156250002</v>
      </c>
      <c r="P45" s="8">
        <f t="shared" si="15"/>
        <v>291.35161718749993</v>
      </c>
      <c r="Q45" s="8">
        <f t="shared" si="15"/>
        <v>317.78035937499993</v>
      </c>
      <c r="R45" s="8">
        <f t="shared" si="15"/>
        <v>340.46492578125003</v>
      </c>
      <c r="S45" s="8">
        <f t="shared" si="15"/>
        <v>573.36016015625</v>
      </c>
      <c r="T45" s="8">
        <f t="shared" si="15"/>
        <v>600.61819531249989</v>
      </c>
      <c r="U45" s="8">
        <f t="shared" si="15"/>
        <v>643.00383203124989</v>
      </c>
      <c r="V45" s="8">
        <f t="shared" si="15"/>
        <v>667.81098828125005</v>
      </c>
      <c r="W45" s="8">
        <f t="shared" si="15"/>
        <v>675.25501171874998</v>
      </c>
      <c r="X45" s="8">
        <f t="shared" si="15"/>
        <v>714.01596484375</v>
      </c>
      <c r="Y45" s="8">
        <f t="shared" si="15"/>
        <v>773.46919140625005</v>
      </c>
      <c r="Z45" s="8">
        <f t="shared" si="15"/>
        <v>844.68492968750002</v>
      </c>
      <c r="AA45" s="8">
        <f t="shared" si="15"/>
        <v>899.36440039062495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98.877890625000006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0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0</v>
      </c>
      <c r="V47" s="7">
        <f>SUMIF(data!$A:$A,$H$2&amp;" "&amp;$F47&amp;" "&amp;$H$3&amp;"_"&amp;V$38,data!$K:$K)/1000</f>
        <v>0</v>
      </c>
      <c r="W47" s="7">
        <f>SUMIF(data!$A:$A,$H$2&amp;" "&amp;$F47&amp;" "&amp;$H$3&amp;"_"&amp;W$38,data!$K:$K)/1000</f>
        <v>0</v>
      </c>
      <c r="X47" s="7">
        <f>SUMIF(data!$A:$A,$H$2&amp;" "&amp;$F47&amp;" "&amp;$H$3&amp;"_"&amp;X$38,data!$K:$K)/1000</f>
        <v>0</v>
      </c>
      <c r="Y47" s="7">
        <f>SUMIF(data!$A:$A,$H$2&amp;" "&amp;$F47&amp;" "&amp;$H$3&amp;"_"&amp;Y$38,data!$K:$K)/1000</f>
        <v>0</v>
      </c>
      <c r="Z47" s="7">
        <f>SUMIF(data!$A:$A,$H$2&amp;" "&amp;$F47&amp;" "&amp;$H$3&amp;"_"&amp;Z$38,data!$K:$K)/1000</f>
        <v>1.3343560218811034E-2</v>
      </c>
      <c r="AA47" s="7">
        <f>SUMIF(data!$A:$A,$H$2&amp;" "&amp;$F47&amp;" "&amp;$H$3&amp;"_"&amp;AA$38,data!$K:$K)/1000</f>
        <v>2.6369035644531249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830.67644069428627</v>
      </c>
      <c r="J48" s="8">
        <f>J39+J40+J43-J44+J46+J47+Load_ROC!F$5</f>
        <v>864.54962057530963</v>
      </c>
      <c r="K48" s="8">
        <f>K39+K40+K43-K44+K46+K47+Load_ROC!G$5</f>
        <v>916.94853943544024</v>
      </c>
      <c r="L48" s="8">
        <f>L39+L40+L43-L44+L46+L47+Load_ROC!H$5</f>
        <v>999.82731465052302</v>
      </c>
      <c r="M48" s="8">
        <f>M39+M40+M43-M44+M46+M47+Load_ROC!I$5</f>
        <v>1076.3963488183965</v>
      </c>
      <c r="N48" s="8">
        <f>N39+N40+N43-N44+N46+N47+Load_ROC!J$5</f>
        <v>1174.3535776609274</v>
      </c>
      <c r="O48" s="8">
        <f>O39+O40+O43-O44+O46+O47+Load_ROC!K$5</f>
        <v>1386.5397639063101</v>
      </c>
      <c r="P48" s="8">
        <f>P39+P40+P43-P44+P46+P47+Load_ROC!L$5</f>
        <v>1318.1841101028976</v>
      </c>
      <c r="Q48" s="8">
        <f>Q39+Q40+Q43-Q44+Q46+Q47+Load_ROC!M$5</f>
        <v>1341.2424125346258</v>
      </c>
      <c r="R48" s="8">
        <f>R39+R40+R43-R44+R46+R47+Load_ROC!N$5</f>
        <v>1359.7101078026858</v>
      </c>
      <c r="S48" s="8">
        <f>S39+S40+S43-S44+S46+S47+Load_ROC!O$5</f>
        <v>1388.7797960600174</v>
      </c>
      <c r="T48" s="8">
        <f>T39+T40+T43-T44+T46+T47+Load_ROC!P$5</f>
        <v>1400.7029596508833</v>
      </c>
      <c r="U48" s="8">
        <f>U39+U40+U43-U44+U46+U47+Load_ROC!Q$5</f>
        <v>1427.393470907841</v>
      </c>
      <c r="V48" s="8">
        <f>V39+V40+V43-V44+V46+V47+Load_ROC!R$5</f>
        <v>1437.7088578584801</v>
      </c>
      <c r="W48" s="8">
        <f>W39+W40+W43-W44+W46+W47+Load_ROC!S$5</f>
        <v>1439.405152063111</v>
      </c>
      <c r="X48" s="8">
        <f>X39+X40+X43-X44+X46+X47+Load_ROC!T$5</f>
        <v>1461.1037092108968</v>
      </c>
      <c r="Y48" s="8">
        <f>Y39+Y40+Y43-Y44+Y46+Y47+Load_ROC!U$5</f>
        <v>1504.4537954457282</v>
      </c>
      <c r="Z48" s="8">
        <f>Z39+Z40+Z43-Z44+Z46+Z47+Load_ROC!V$5</f>
        <v>1572.8219079846876</v>
      </c>
      <c r="AA48" s="8">
        <f>AA39+AA40+AA43-AA44+AA46+AA47+Load_ROC!W$5</f>
        <v>1615.1266626590764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830.67644069428627</v>
      </c>
      <c r="J49" s="8">
        <f>J39+J41+J43-J44+J46+J47+Load_ROC!F$5</f>
        <v>864.54962057530963</v>
      </c>
      <c r="K49" s="8">
        <f>K39+K41+K43-K44+K46+K47+Load_ROC!G$5</f>
        <v>898.82431873231519</v>
      </c>
      <c r="L49" s="8">
        <f>L39+L41+L43-L44+L46+L47+Load_ROC!H$5</f>
        <v>970.6989084005229</v>
      </c>
      <c r="M49" s="8">
        <f>M39+M41+M43-M44+M46+M47+Load_ROC!I$5</f>
        <v>1036.7897394433967</v>
      </c>
      <c r="N49" s="8">
        <f>N39+N41+N43-N44+N46+N47+Load_ROC!J$5</f>
        <v>1123.9284370359273</v>
      </c>
      <c r="O49" s="8">
        <f>O39+O41+O43-O44+O46+O47+Load_ROC!K$5</f>
        <v>1310.8571076563101</v>
      </c>
      <c r="P49" s="8">
        <f>P39+P41+P43-P44+P46+P47+Load_ROC!L$5</f>
        <v>1217.9392351028976</v>
      </c>
      <c r="Q49" s="8">
        <f>Q39+Q41+Q43-Q44+Q46+Q47+Load_ROC!M$5</f>
        <v>1218.1443500346259</v>
      </c>
      <c r="R49" s="8">
        <f>R39+R41+R43-R44+R46+R47+Load_ROC!N$5</f>
        <v>1214.2227953026859</v>
      </c>
      <c r="S49" s="8">
        <f>S39+S41+S43-S44+S46+S47+Load_ROC!O$5</f>
        <v>1250.2916085600175</v>
      </c>
      <c r="T49" s="8">
        <f>T39+T41+T43-T44+T46+T47+Load_ROC!P$5</f>
        <v>1268.5225221508836</v>
      </c>
      <c r="U49" s="8">
        <f>U39+U41+U43-U44+U46+U47+Load_ROC!Q$5</f>
        <v>1301.241533407841</v>
      </c>
      <c r="V49" s="8">
        <f>V39+V41+V43-V44+V46+V47+Load_ROC!R$5</f>
        <v>1316.5016078584802</v>
      </c>
      <c r="W49" s="8">
        <f>W39+W41+W43-W44+W46+W47+Load_ROC!S$5</f>
        <v>1322.7079020631111</v>
      </c>
      <c r="X49" s="8">
        <f>X39+X41+X43-X44+X46+X47+Load_ROC!T$5</f>
        <v>1348.1653967108969</v>
      </c>
      <c r="Y49" s="8">
        <f>Y39+Y41+Y43-Y44+Y46+Y47+Load_ROC!U$5</f>
        <v>1395.667045445728</v>
      </c>
      <c r="Z49" s="8">
        <f>Z39+Z41+Z43-Z44+Z46+Z47+Load_ROC!V$5</f>
        <v>1447.2263767346876</v>
      </c>
      <c r="AA49" s="8">
        <f>AA39+AA41+AA43-AA44+AA46+AA47+Load_ROC!W$5</f>
        <v>1494.4928814090765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830.67644069428627</v>
      </c>
      <c r="J50" s="8">
        <f>J39+J45+J46+J47+Load_ROC!F$5</f>
        <v>864.54962057530963</v>
      </c>
      <c r="K50" s="8">
        <f>K39+K45+K46+K47+Load_ROC!G$5</f>
        <v>907.65117615419035</v>
      </c>
      <c r="L50" s="8">
        <f>L39+L45+L46+L47+Load_ROC!H$5</f>
        <v>979.06748652552301</v>
      </c>
      <c r="M50" s="8">
        <f>M39+M45+M46+M47+Load_ROC!I$5</f>
        <v>1044.4949269433964</v>
      </c>
      <c r="N50" s="8">
        <f>N39+N45+N46+N47+Load_ROC!J$5</f>
        <v>1131.1733276609275</v>
      </c>
      <c r="O50" s="8">
        <f>O39+O45+O46+O47+Load_ROC!K$5</f>
        <v>1331.0782014063102</v>
      </c>
      <c r="P50" s="8">
        <f>P39+P45+P46+P47+Load_ROC!L$5</f>
        <v>1250.7697351028976</v>
      </c>
      <c r="Q50" s="8">
        <f>Q39+Q45+Q46+Q47+Load_ROC!M$5</f>
        <v>1262.8031312846258</v>
      </c>
      <c r="R50" s="8">
        <f>R39+R45+R46+R47+Load_ROC!N$5</f>
        <v>1270.4101703026859</v>
      </c>
      <c r="S50" s="8">
        <f>S39+S45+S46+S47+Load_ROC!O$5</f>
        <v>1489.6502960600174</v>
      </c>
      <c r="T50" s="8">
        <f>T39+T45+T46+T47+Load_ROC!P$5</f>
        <v>1503.8162721508834</v>
      </c>
      <c r="U50" s="8">
        <f>U39+U45+U46+U47+Load_ROC!Q$5</f>
        <v>1531.7391584078409</v>
      </c>
      <c r="V50" s="8">
        <f>V39+V45+V46+V47+Load_ROC!R$5</f>
        <v>1543.2417016084801</v>
      </c>
      <c r="W50" s="8">
        <f>W39+W45+W46+W47+Load_ROC!S$5</f>
        <v>1545.943683313111</v>
      </c>
      <c r="X50" s="8">
        <f>X39+X45+X46+X47+Load_ROC!T$5</f>
        <v>1568.7588654608967</v>
      </c>
      <c r="Y50" s="8">
        <f>Y39+Y45+Y46+Y47+Load_ROC!U$5</f>
        <v>1612.5636079457281</v>
      </c>
      <c r="Z50" s="8">
        <f>Z39+Z45+Z46+Z47+Load_ROC!V$5</f>
        <v>1671.0556267346878</v>
      </c>
      <c r="AA50" s="8">
        <f>AA39+AA45+AA46+AA47+Load_ROC!W$5</f>
        <v>1714.7703501590763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43.533515625</v>
      </c>
      <c r="J53" s="7">
        <f>SUMIF(data!$A:$A,$H$2&amp;" "&amp;$F53&amp;" "&amp;$H$3&amp;"_"&amp;J$38,data!$I:$I)/1000</f>
        <v>48.879367675781253</v>
      </c>
      <c r="K53" s="7">
        <f>SUMIF(data!$A:$A,$H$2&amp;" "&amp;$F53&amp;" "&amp;$H$3&amp;"_"&amp;K$38,data!$I:$I)/1000</f>
        <v>100.5618671875</v>
      </c>
      <c r="L53" s="7">
        <f>SUMIF(data!$A:$A,$H$2&amp;" "&amp;$F53&amp;" "&amp;$H$3&amp;"_"&amp;L$38,data!$I:$I)/1000</f>
        <v>174.20134375000001</v>
      </c>
      <c r="M53" s="7">
        <f>SUMIF(data!$A:$A,$H$2&amp;" "&amp;$F53&amp;" "&amp;$H$3&amp;"_"&amp;M$38,data!$I:$I)/1000</f>
        <v>242.00562109374999</v>
      </c>
      <c r="N53" s="7">
        <f>SUMIF(data!$A:$A,$H$2&amp;" "&amp;$F53&amp;" "&amp;$H$3&amp;"_"&amp;N$38,data!$I:$I)/1000</f>
        <v>317.42672656249999</v>
      </c>
      <c r="O53" s="7">
        <f>SUMIF(data!$A:$A,$H$2&amp;" "&amp;$F53&amp;" "&amp;$H$3&amp;"_"&amp;O$38,data!$I:$I)/1000</f>
        <v>361.9222734375</v>
      </c>
      <c r="P53" s="7">
        <f>SUMIF(data!$A:$A,$H$2&amp;" "&amp;$F53&amp;" "&amp;$H$3&amp;"_"&amp;P$38,data!$I:$I)/1000</f>
        <v>427.87154687499998</v>
      </c>
      <c r="Q53" s="7">
        <f>SUMIF(data!$A:$A,$H$2&amp;" "&amp;$F53&amp;" "&amp;$H$3&amp;"_"&amp;Q$38,data!$I:$I)/1000</f>
        <v>489.25003125000001</v>
      </c>
      <c r="R53" s="7">
        <f>SUMIF(data!$A:$A,$H$2&amp;" "&amp;$F53&amp;" "&amp;$H$3&amp;"_"&amp;R$38,data!$I:$I)/1000</f>
        <v>550.42304687499995</v>
      </c>
      <c r="S53" s="7">
        <f>SUMIF(data!$A:$A,$H$2&amp;" "&amp;$F53&amp;" "&amp;$H$3&amp;"_"&amp;S$38,data!$I:$I)/1000</f>
        <v>533.10468359375</v>
      </c>
      <c r="T53" s="7">
        <f>SUMIF(data!$A:$A,$H$2&amp;" "&amp;$F53&amp;" "&amp;$H$3&amp;"_"&amp;T$38,data!$I:$I)/1000</f>
        <v>518.09763671874998</v>
      </c>
      <c r="U53" s="7">
        <f>SUMIF(data!$A:$A,$H$2&amp;" "&amp;$F53&amp;" "&amp;$H$3&amp;"_"&amp;U$38,data!$I:$I)/1000</f>
        <v>502.29241406249997</v>
      </c>
      <c r="V53" s="7">
        <f>SUMIF(data!$A:$A,$H$2&amp;" "&amp;$F53&amp;" "&amp;$H$3&amp;"_"&amp;V$38,data!$I:$I)/1000</f>
        <v>489.84716015625003</v>
      </c>
      <c r="W53" s="7">
        <f>SUMIF(data!$A:$A,$H$2&amp;" "&amp;$F53&amp;" "&amp;$H$3&amp;"_"&amp;W$38,data!$I:$I)/1000</f>
        <v>478.53421484375002</v>
      </c>
      <c r="X53" s="7">
        <f>SUMIF(data!$A:$A,$H$2&amp;" "&amp;$F53&amp;" "&amp;$H$3&amp;"_"&amp;X$38,data!$I:$I)/1000</f>
        <v>467.9434765625</v>
      </c>
      <c r="Y53" s="7">
        <f>SUMIF(data!$A:$A,$H$2&amp;" "&amp;$F53&amp;" "&amp;$H$3&amp;"_"&amp;Y$38,data!$I:$I)/1000</f>
        <v>456.95837499999999</v>
      </c>
      <c r="Z53" s="7">
        <f>SUMIF(data!$A:$A,$H$2&amp;" "&amp;$F53&amp;" "&amp;$H$3&amp;"_"&amp;Z$38,data!$I:$I)/1000</f>
        <v>499.89809374999999</v>
      </c>
      <c r="AA53" s="7">
        <f>SUMIF(data!$A:$A,$H$2&amp;" "&amp;$F53&amp;" "&amp;$H$3&amp;"_"&amp;AA$38,data!$I:$I)/1000</f>
        <v>486.16835546875001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43.533515625</v>
      </c>
      <c r="J54" s="7">
        <f>SUMIF(data!$A:$A,$H$2&amp;" "&amp;$F54&amp;" "&amp;$H$3&amp;"_"&amp;J$38,data!$I:$I)/1000</f>
        <v>48.879367675781253</v>
      </c>
      <c r="K54" s="7">
        <f>SUMIF(data!$A:$A,$H$2&amp;" "&amp;$F54&amp;" "&amp;$H$3&amp;"_"&amp;K$38,data!$I:$I)/1000</f>
        <v>82.437646484374994</v>
      </c>
      <c r="L54" s="7">
        <f>SUMIF(data!$A:$A,$H$2&amp;" "&amp;$F54&amp;" "&amp;$H$3&amp;"_"&amp;L$38,data!$I:$I)/1000</f>
        <v>145.07293749999999</v>
      </c>
      <c r="M54" s="7">
        <f>SUMIF(data!$A:$A,$H$2&amp;" "&amp;$F54&amp;" "&amp;$H$3&amp;"_"&amp;M$38,data!$I:$I)/1000</f>
        <v>202.39901171874999</v>
      </c>
      <c r="N54" s="7">
        <f>SUMIF(data!$A:$A,$H$2&amp;" "&amp;$F54&amp;" "&amp;$H$3&amp;"_"&amp;N$38,data!$I:$I)/1000</f>
        <v>267.00158593750001</v>
      </c>
      <c r="O54" s="7">
        <f>SUMIF(data!$A:$A,$H$2&amp;" "&amp;$F54&amp;" "&amp;$H$3&amp;"_"&amp;O$38,data!$I:$I)/1000</f>
        <v>286.23961718750002</v>
      </c>
      <c r="P54" s="7">
        <f>SUMIF(data!$A:$A,$H$2&amp;" "&amp;$F54&amp;" "&amp;$H$3&amp;"_"&amp;P$38,data!$I:$I)/1000</f>
        <v>327.626671875</v>
      </c>
      <c r="Q54" s="7">
        <f>SUMIF(data!$A:$A,$H$2&amp;" "&amp;$F54&amp;" "&amp;$H$3&amp;"_"&amp;Q$38,data!$I:$I)/1000</f>
        <v>366.15196874999998</v>
      </c>
      <c r="R54" s="7">
        <f>SUMIF(data!$A:$A,$H$2&amp;" "&amp;$F54&amp;" "&amp;$H$3&amp;"_"&amp;R$38,data!$I:$I)/1000</f>
        <v>404.93573437499998</v>
      </c>
      <c r="S54" s="7">
        <f>SUMIF(data!$A:$A,$H$2&amp;" "&amp;$F54&amp;" "&amp;$H$3&amp;"_"&amp;S$38,data!$I:$I)/1000</f>
        <v>394.61649609375002</v>
      </c>
      <c r="T54" s="7">
        <f>SUMIF(data!$A:$A,$H$2&amp;" "&amp;$F54&amp;" "&amp;$H$3&amp;"_"&amp;T$38,data!$I:$I)/1000</f>
        <v>385.91719921875</v>
      </c>
      <c r="U54" s="7">
        <f>SUMIF(data!$A:$A,$H$2&amp;" "&amp;$F54&amp;" "&amp;$H$3&amp;"_"&amp;U$38,data!$I:$I)/1000</f>
        <v>376.1404765625</v>
      </c>
      <c r="V54" s="7">
        <f>SUMIF(data!$A:$A,$H$2&amp;" "&amp;$F54&amp;" "&amp;$H$3&amp;"_"&amp;V$38,data!$I:$I)/1000</f>
        <v>368.63991015624998</v>
      </c>
      <c r="W54" s="7">
        <f>SUMIF(data!$A:$A,$H$2&amp;" "&amp;$F54&amp;" "&amp;$H$3&amp;"_"&amp;W$38,data!$I:$I)/1000</f>
        <v>361.83696484375002</v>
      </c>
      <c r="X54" s="7">
        <f>SUMIF(data!$A:$A,$H$2&amp;" "&amp;$F54&amp;" "&amp;$H$3&amp;"_"&amp;X$38,data!$I:$I)/1000</f>
        <v>355.0051640625</v>
      </c>
      <c r="Y54" s="7">
        <f>SUMIF(data!$A:$A,$H$2&amp;" "&amp;$F54&amp;" "&amp;$H$3&amp;"_"&amp;Y$38,data!$I:$I)/1000</f>
        <v>348.17162500000001</v>
      </c>
      <c r="Z54" s="7">
        <f>SUMIF(data!$A:$A,$H$2&amp;" "&amp;$F54&amp;" "&amp;$H$3&amp;"_"&amp;Z$38,data!$I:$I)/1000</f>
        <v>374.30256250000002</v>
      </c>
      <c r="AA54" s="7">
        <f>SUMIF(data!$A:$A,$H$2&amp;" "&amp;$F54&amp;" "&amp;$H$3&amp;"_"&amp;AA$38,data!$I:$I)/1000</f>
        <v>365.53457421874998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43.533515625</v>
      </c>
      <c r="J55" s="7">
        <f>SUMIF(data!$A:$A,$H$2&amp;" "&amp;$F55&amp;" "&amp;$H$3&amp;"_"&amp;J$38,data!$I:$I)/1000</f>
        <v>48.879367675781253</v>
      </c>
      <c r="K55" s="7">
        <f>SUMIF(data!$A:$A,$H$2&amp;" "&amp;$F55&amp;" "&amp;$H$3&amp;"_"&amp;K$38,data!$I:$I)/1000</f>
        <v>91.264503906249999</v>
      </c>
      <c r="L55" s="7">
        <f>SUMIF(data!$A:$A,$H$2&amp;" "&amp;$F55&amp;" "&amp;$H$3&amp;"_"&amp;L$38,data!$I:$I)/1000</f>
        <v>151.4896875</v>
      </c>
      <c r="M55" s="7">
        <f>SUMIF(data!$A:$A,$H$2&amp;" "&amp;$F55&amp;" "&amp;$H$3&amp;"_"&amp;M$38,data!$I:$I)/1000</f>
        <v>206.21818359375001</v>
      </c>
      <c r="N55" s="7">
        <f>SUMIF(data!$A:$A,$H$2&amp;" "&amp;$F55&amp;" "&amp;$H$3&amp;"_"&amp;N$38,data!$I:$I)/1000</f>
        <v>268.43928906249999</v>
      </c>
      <c r="O55" s="7">
        <f>SUMIF(data!$A:$A,$H$2&amp;" "&amp;$F55&amp;" "&amp;$H$3&amp;"_"&amp;O$38,data!$I:$I)/1000</f>
        <v>300.7975703125</v>
      </c>
      <c r="P55" s="7">
        <f>SUMIF(data!$A:$A,$H$2&amp;" "&amp;$F55&amp;" "&amp;$H$3&amp;"_"&amp;P$38,data!$I:$I)/1000</f>
        <v>354.93132812499999</v>
      </c>
      <c r="Q55" s="7">
        <f>SUMIF(data!$A:$A,$H$2&amp;" "&amp;$F55&amp;" "&amp;$H$3&amp;"_"&amp;Q$38,data!$I:$I)/1000</f>
        <v>405.44471874999999</v>
      </c>
      <c r="R55" s="7">
        <f>SUMIF(data!$A:$A,$H$2&amp;" "&amp;$F55&amp;" "&amp;$H$3&amp;"_"&amp;R$38,data!$I:$I)/1000</f>
        <v>455.89485937500001</v>
      </c>
      <c r="S55" s="7">
        <f>SUMIF(data!$A:$A,$H$2&amp;" "&amp;$F55&amp;" "&amp;$H$3&amp;"_"&amp;S$38,data!$I:$I)/1000</f>
        <v>442.64124609375</v>
      </c>
      <c r="T55" s="7">
        <f>SUMIF(data!$A:$A,$H$2&amp;" "&amp;$F55&amp;" "&amp;$H$3&amp;"_"&amp;T$38,data!$I:$I)/1000</f>
        <v>431.28279296875002</v>
      </c>
      <c r="U55" s="7">
        <f>SUMIF(data!$A:$A,$H$2&amp;" "&amp;$F55&amp;" "&amp;$H$3&amp;"_"&amp;U$38,data!$I:$I)/1000</f>
        <v>419.09200781250001</v>
      </c>
      <c r="V55" s="7">
        <f>SUMIF(data!$A:$A,$H$2&amp;" "&amp;$F55&amp;" "&amp;$H$3&amp;"_"&amp;V$38,data!$I:$I)/1000</f>
        <v>409.65975390624999</v>
      </c>
      <c r="W55" s="7">
        <f>SUMIF(data!$A:$A,$H$2&amp;" "&amp;$F55&amp;" "&amp;$H$3&amp;"_"&amp;W$38,data!$I:$I)/1000</f>
        <v>401.14090234374999</v>
      </c>
      <c r="X55" s="7">
        <f>SUMIF(data!$A:$A,$H$2&amp;" "&amp;$F55&amp;" "&amp;$H$3&amp;"_"&amp;X$38,data!$I:$I)/1000</f>
        <v>392.9161328125</v>
      </c>
      <c r="Y55" s="7">
        <f>SUMIF(data!$A:$A,$H$2&amp;" "&amp;$F55&amp;" "&amp;$H$3&amp;"_"&amp;Y$38,data!$I:$I)/1000</f>
        <v>384.59393749999998</v>
      </c>
      <c r="Z55" s="7">
        <f>SUMIF(data!$A:$A,$H$2&amp;" "&amp;$F55&amp;" "&amp;$H$3&amp;"_"&amp;Z$38,data!$I:$I)/1000</f>
        <v>419.32481250000001</v>
      </c>
      <c r="AA55" s="7">
        <f>SUMIF(data!$A:$A,$H$2&amp;" "&amp;$F55&amp;" "&amp;$H$3&amp;"_"&amp;AA$38,data!$I:$I)/1000</f>
        <v>408.63085546874998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112.44716406249999</v>
      </c>
      <c r="K56" s="7">
        <f>SUMIF(data!$A:$A,$H$2&amp;" "&amp;$F56&amp;" "&amp;$H$3&amp;"_"&amp;K$38,data!$N:$N)/1000</f>
        <v>99.630482421875001</v>
      </c>
      <c r="L56" s="7">
        <f>SUMIF(data!$A:$A,$H$2&amp;" "&amp;$F56&amp;" "&amp;$H$3&amp;"_"&amp;L$38,data!$N:$N)/1000</f>
        <v>128.67962695312499</v>
      </c>
      <c r="M56" s="7">
        <f>SUMIF(data!$A:$A,$H$2&amp;" "&amp;$F56&amp;" "&amp;$H$3&amp;"_"&amp;M$38,data!$N:$N)/1000</f>
        <v>168.24619531249999</v>
      </c>
      <c r="N56" s="7">
        <f>SUMIF(data!$A:$A,$H$2&amp;" "&amp;$F56&amp;" "&amp;$H$3&amp;"_"&amp;N$38,data!$N:$N)/1000</f>
        <v>218.13257031250001</v>
      </c>
      <c r="O56" s="7">
        <f>SUMIF(data!$A:$A,$H$2&amp;" "&amp;$F56&amp;" "&amp;$H$3&amp;"_"&amp;O$38,data!$N:$N)/1000</f>
        <v>254.299921875</v>
      </c>
      <c r="P56" s="7">
        <f>SUMIF(data!$A:$A,$H$2&amp;" "&amp;$F56&amp;" "&amp;$H$3&amp;"_"&amp;P$38,data!$N:$N)/1000</f>
        <v>205.45303125000001</v>
      </c>
      <c r="Q56" s="7">
        <f>SUMIF(data!$A:$A,$H$2&amp;" "&amp;$F56&amp;" "&amp;$H$3&amp;"_"&amp;Q$38,data!$N:$N)/1000</f>
        <v>160.63357812500001</v>
      </c>
      <c r="R56" s="7">
        <f>SUMIF(data!$A:$A,$H$2&amp;" "&amp;$F56&amp;" "&amp;$H$3&amp;"_"&amp;R$38,data!$N:$N)/1000</f>
        <v>115.067125</v>
      </c>
      <c r="S56" s="7">
        <f>SUMIF(data!$A:$A,$H$2&amp;" "&amp;$F56&amp;" "&amp;$H$3&amp;"_"&amp;S$38,data!$N:$N)/1000</f>
        <v>122.97051171875</v>
      </c>
      <c r="T56" s="7">
        <f>SUMIF(data!$A:$A,$H$2&amp;" "&amp;$F56&amp;" "&amp;$H$3&amp;"_"&amp;T$38,data!$N:$N)/1000</f>
        <v>141.12967187500001</v>
      </c>
      <c r="U56" s="7">
        <f>SUMIF(data!$A:$A,$H$2&amp;" "&amp;$F56&amp;" "&amp;$H$3&amp;"_"&amp;U$38,data!$N:$N)/1000</f>
        <v>170.34330859375001</v>
      </c>
      <c r="V56" s="7">
        <f>SUMIF(data!$A:$A,$H$2&amp;" "&amp;$F56&amp;" "&amp;$H$3&amp;"_"&amp;V$38,data!$N:$N)/1000</f>
        <v>183.54641796875001</v>
      </c>
      <c r="W56" s="7">
        <f>SUMIF(data!$A:$A,$H$2&amp;" "&amp;$F56&amp;" "&amp;$H$3&amp;"_"&amp;W$38,data!$N:$N)/1000</f>
        <v>221.35465625000001</v>
      </c>
      <c r="X56" s="7">
        <f>SUMIF(data!$A:$A,$H$2&amp;" "&amp;$F56&amp;" "&amp;$H$3&amp;"_"&amp;X$38,data!$N:$N)/1000</f>
        <v>236.08271875</v>
      </c>
      <c r="Y56" s="7">
        <f>SUMIF(data!$A:$A,$H$2&amp;" "&amp;$F56&amp;" "&amp;$H$3&amp;"_"&amp;Y$38,data!$N:$N)/1000</f>
        <v>271.80589453124998</v>
      </c>
      <c r="Z56" s="7">
        <f>SUMIF(data!$A:$A,$H$2&amp;" "&amp;$F56&amp;" "&amp;$H$3&amp;"_"&amp;Z$38,data!$N:$N)/1000</f>
        <v>268.95449218750002</v>
      </c>
      <c r="AA56" s="7">
        <f>SUMIF(data!$A:$A,$H$2&amp;" "&amp;$F56&amp;" "&amp;$H$3&amp;"_"&amp;AA$38,data!$N:$N)/1000</f>
        <v>315.21257421874998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115.6230234375</v>
      </c>
      <c r="J57" s="7">
        <f>SUMIF(data!$A:$A,$H$2&amp;" "&amp;$F57&amp;" "&amp;$H$3&amp;"_"&amp;J$38,data!$H:$H)/1000</f>
        <v>135.40451562499999</v>
      </c>
      <c r="K57" s="7">
        <f>SUMIF(data!$A:$A,$H$2&amp;" "&amp;$F57&amp;" "&amp;$H$3&amp;"_"&amp;K$38,data!$H:$H)/1000</f>
        <v>161.90351171875</v>
      </c>
      <c r="L57" s="7">
        <f>SUMIF(data!$A:$A,$H$2&amp;" "&amp;$F57&amp;" "&amp;$H$3&amp;"_"&amp;L$38,data!$H:$H)/1000</f>
        <v>198.82026562499999</v>
      </c>
      <c r="M57" s="7">
        <f>SUMIF(data!$A:$A,$H$2&amp;" "&amp;$F57&amp;" "&amp;$H$3&amp;"_"&amp;M$38,data!$H:$H)/1000</f>
        <v>246.17485156250001</v>
      </c>
      <c r="N57" s="7">
        <f>SUMIF(data!$A:$A,$H$2&amp;" "&amp;$F57&amp;" "&amp;$H$3&amp;"_"&amp;N$38,data!$H:$H)/1000</f>
        <v>295.90083593750001</v>
      </c>
      <c r="O57" s="7">
        <f>SUMIF(data!$A:$A,$H$2&amp;" "&amp;$F57&amp;" "&amp;$H$3&amp;"_"&amp;O$38,data!$H:$H)/1000</f>
        <v>269.86753125000001</v>
      </c>
      <c r="P57" s="7">
        <f>SUMIF(data!$A:$A,$H$2&amp;" "&amp;$F57&amp;" "&amp;$H$3&amp;"_"&amp;P$38,data!$H:$H)/1000</f>
        <v>274.55858593750003</v>
      </c>
      <c r="Q57" s="7">
        <f>SUMIF(data!$A:$A,$H$2&amp;" "&amp;$F57&amp;" "&amp;$H$3&amp;"_"&amp;Q$38,data!$H:$H)/1000</f>
        <v>287.83086718750002</v>
      </c>
      <c r="R57" s="7">
        <f>SUMIF(data!$A:$A,$H$2&amp;" "&amp;$F57&amp;" "&amp;$H$3&amp;"_"&amp;R$38,data!$H:$H)/1000</f>
        <v>302.74090625000002</v>
      </c>
      <c r="S57" s="7">
        <f>SUMIF(data!$A:$A,$H$2&amp;" "&amp;$F57&amp;" "&amp;$H$3&amp;"_"&amp;S$38,data!$H:$H)/1000</f>
        <v>313.92854687499999</v>
      </c>
      <c r="T57" s="7">
        <f>SUMIF(data!$A:$A,$H$2&amp;" "&amp;$F57&amp;" "&amp;$H$3&amp;"_"&amp;T$38,data!$H:$H)/1000</f>
        <v>330.3715078125</v>
      </c>
      <c r="U57" s="7">
        <f>SUMIF(data!$A:$A,$H$2&amp;" "&amp;$F57&amp;" "&amp;$H$3&amp;"_"&amp;U$38,data!$H:$H)/1000</f>
        <v>340.4195078125</v>
      </c>
      <c r="V57" s="7">
        <f>SUMIF(data!$A:$A,$H$2&amp;" "&amp;$F57&amp;" "&amp;$H$3&amp;"_"&amp;V$38,data!$H:$H)/1000</f>
        <v>356.79067187499999</v>
      </c>
      <c r="W57" s="7">
        <f>SUMIF(data!$A:$A,$H$2&amp;" "&amp;$F57&amp;" "&amp;$H$3&amp;"_"&amp;W$38,data!$H:$H)/1000</f>
        <v>401.4020625</v>
      </c>
      <c r="X57" s="7">
        <f>SUMIF(data!$A:$A,$H$2&amp;" "&amp;$F57&amp;" "&amp;$H$3&amp;"_"&amp;X$38,data!$H:$H)/1000</f>
        <v>410.79465625</v>
      </c>
      <c r="Y57" s="7">
        <f>SUMIF(data!$A:$A,$H$2&amp;" "&amp;$F57&amp;" "&amp;$H$3&amp;"_"&amp;Y$38,data!$H:$H)/1000</f>
        <v>414.52892968750001</v>
      </c>
      <c r="Z57" s="7">
        <f>SUMIF(data!$A:$A,$H$2&amp;" "&amp;$F57&amp;" "&amp;$H$3&amp;"_"&amp;Z$38,data!$H:$H)/1000</f>
        <v>405.1661328125</v>
      </c>
      <c r="AA57" s="7">
        <f>SUMIF(data!$A:$A,$H$2&amp;" "&amp;$F57&amp;" "&amp;$H$3&amp;"_"&amp;AA$38,data!$H:$H)/1000</f>
        <v>416.59645312499998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35.743078125000011</v>
      </c>
      <c r="J58" s="8">
        <f t="shared" ref="J58" si="17">SUM(J55:J56)-J57</f>
        <v>25.922016113281245</v>
      </c>
      <c r="K58" s="8">
        <f t="shared" ref="K58:AA58" si="18">SUM(K55:K56)-K57</f>
        <v>28.991474609375018</v>
      </c>
      <c r="L58" s="8">
        <f t="shared" si="18"/>
        <v>81.349048828125035</v>
      </c>
      <c r="M58" s="8">
        <f t="shared" si="18"/>
        <v>128.28952734374997</v>
      </c>
      <c r="N58" s="8">
        <f t="shared" si="18"/>
        <v>190.67102343750003</v>
      </c>
      <c r="O58" s="8">
        <f t="shared" si="18"/>
        <v>285.22996093749992</v>
      </c>
      <c r="P58" s="8">
        <f t="shared" si="18"/>
        <v>285.8257734375</v>
      </c>
      <c r="Q58" s="8">
        <f t="shared" si="18"/>
        <v>278.24742968749996</v>
      </c>
      <c r="R58" s="8">
        <f t="shared" si="18"/>
        <v>268.22107812500002</v>
      </c>
      <c r="S58" s="8">
        <f t="shared" si="18"/>
        <v>251.68321093749995</v>
      </c>
      <c r="T58" s="8">
        <f t="shared" si="18"/>
        <v>242.04095703125006</v>
      </c>
      <c r="U58" s="8">
        <f t="shared" si="18"/>
        <v>249.01580859374997</v>
      </c>
      <c r="V58" s="8">
        <f t="shared" si="18"/>
        <v>236.41550000000001</v>
      </c>
      <c r="W58" s="8">
        <f t="shared" si="18"/>
        <v>221.09349609375005</v>
      </c>
      <c r="X58" s="8">
        <f t="shared" si="18"/>
        <v>218.20419531250002</v>
      </c>
      <c r="Y58" s="8">
        <f t="shared" si="18"/>
        <v>241.87090234374995</v>
      </c>
      <c r="Z58" s="8">
        <f t="shared" si="18"/>
        <v>283.11317187500003</v>
      </c>
      <c r="AA58" s="8">
        <f t="shared" si="18"/>
        <v>307.24697656250004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98.877890625000006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0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830.67644069428627</v>
      </c>
      <c r="J61" s="8">
        <f>J52+J53+J56-J57+J59+J60+Load_ROC!F$5</f>
        <v>864.54962057530963</v>
      </c>
      <c r="K61" s="8">
        <f>K52+K53+K56-K57+K59+K60+Load_ROC!G$5</f>
        <v>916.94853943544024</v>
      </c>
      <c r="L61" s="8">
        <f>L52+L53+L56-L57+L59+L60+Load_ROC!H$5</f>
        <v>999.82731465052302</v>
      </c>
      <c r="M61" s="8">
        <f>M52+M53+M56-M57+M59+M60+Load_ROC!I$5</f>
        <v>1076.3963488183965</v>
      </c>
      <c r="N61" s="8">
        <f>N52+N53+N56-N57+N59+N60+Load_ROC!J$5</f>
        <v>1170.0645815671774</v>
      </c>
      <c r="O61" s="8">
        <f>O52+O53+O56-O57+O59+O60+Load_ROC!K$5</f>
        <v>1386.5397639063101</v>
      </c>
      <c r="P61" s="8">
        <f>P52+P53+P56-P57+P59+P60+Load_ROC!L$5</f>
        <v>1318.1841101028976</v>
      </c>
      <c r="Q61" s="8">
        <f>Q52+Q53+Q56-Q57+Q59+Q60+Load_ROC!M$5</f>
        <v>1344.524201597126</v>
      </c>
      <c r="R61" s="8">
        <f>R52+R53+R56-R57+R59+R60+Load_ROC!N$5</f>
        <v>1367.8206976464357</v>
      </c>
      <c r="S61" s="8">
        <f>S52+S53+S56-S57+S59+S60+Load_ROC!O$5</f>
        <v>1371.8524093412675</v>
      </c>
      <c r="T61" s="8">
        <f>T52+T53+T56-T57+T59+T60+Load_ROC!P$5</f>
        <v>1384.2117213696333</v>
      </c>
      <c r="U61" s="8">
        <f>U52+U53+U56-U57+U59+U60+Load_ROC!Q$5</f>
        <v>1411.735291220341</v>
      </c>
      <c r="V61" s="8">
        <f>V52+V53+V56-V57+V59+V60+Load_ROC!R$5</f>
        <v>1421.44799457723</v>
      </c>
      <c r="W61" s="8">
        <f>W52+W53+W56-W57+W59+W60+Load_ROC!S$5</f>
        <v>1434.2546051881111</v>
      </c>
      <c r="X61" s="8">
        <f>X52+X53+X56-X57+X59+X60+Load_ROC!T$5</f>
        <v>1453.1523459296466</v>
      </c>
      <c r="Y61" s="8">
        <f>Y52+Y53+Y56-Y57+Y59+Y60+Load_ROC!U$5</f>
        <v>1497.322490758228</v>
      </c>
      <c r="Z61" s="8">
        <f>Z52+Z53+Z56-Z57+Z59+Z60+Load_ROC!V$5</f>
        <v>1573.0075878619687</v>
      </c>
      <c r="AA61" s="8">
        <f>AA52+AA53+AA56-AA57+AA59+AA60+Load_ROC!W$5</f>
        <v>1619.3501946414983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830.67644069428627</v>
      </c>
      <c r="J62" s="8">
        <f>J52+J54+J56-J57+J59+J60+Load_ROC!F$5</f>
        <v>864.54962057530963</v>
      </c>
      <c r="K62" s="8">
        <f>K52+K54+K56-K57+K59+K60+Load_ROC!G$5</f>
        <v>898.82431873231519</v>
      </c>
      <c r="L62" s="8">
        <f>L52+L54+L56-L57+L59+L60+Load_ROC!H$5</f>
        <v>970.6989084005229</v>
      </c>
      <c r="M62" s="8">
        <f>M52+M54+M56-M57+M59+M60+Load_ROC!I$5</f>
        <v>1036.7897394433967</v>
      </c>
      <c r="N62" s="8">
        <f>N52+N54+N56-N57+N59+N60+Load_ROC!J$5</f>
        <v>1119.6394409421773</v>
      </c>
      <c r="O62" s="8">
        <f>O52+O54+O56-O57+O59+O60+Load_ROC!K$5</f>
        <v>1310.8571076563101</v>
      </c>
      <c r="P62" s="8">
        <f>P52+P54+P56-P57+P59+P60+Load_ROC!L$5</f>
        <v>1217.9392351028976</v>
      </c>
      <c r="Q62" s="8">
        <f>Q52+Q54+Q56-Q57+Q59+Q60+Load_ROC!M$5</f>
        <v>1221.4261390971258</v>
      </c>
      <c r="R62" s="8">
        <f>R52+R54+R56-R57+R59+R60+Load_ROC!N$5</f>
        <v>1222.3333851464358</v>
      </c>
      <c r="S62" s="8">
        <f>S52+S54+S56-S57+S59+S60+Load_ROC!O$5</f>
        <v>1233.3642218412674</v>
      </c>
      <c r="T62" s="8">
        <f>T52+T54+T56-T57+T59+T60+Load_ROC!P$5</f>
        <v>1252.0312838696334</v>
      </c>
      <c r="U62" s="8">
        <f>U52+U54+U56-U57+U59+U60+Load_ROC!Q$5</f>
        <v>1285.5833537203412</v>
      </c>
      <c r="V62" s="8">
        <f>V52+V54+V56-V57+V59+V60+Load_ROC!R$5</f>
        <v>1300.2407445772301</v>
      </c>
      <c r="W62" s="8">
        <f>W52+W54+W56-W57+W59+W60+Load_ROC!S$5</f>
        <v>1317.5573551881112</v>
      </c>
      <c r="X62" s="8">
        <f>X52+X54+X56-X57+X59+X60+Load_ROC!T$5</f>
        <v>1340.2140334296466</v>
      </c>
      <c r="Y62" s="8">
        <f>Y52+Y54+Y56-Y57+Y59+Y60+Load_ROC!U$5</f>
        <v>1388.5357407582283</v>
      </c>
      <c r="Z62" s="8">
        <f>Z52+Z54+Z56-Z57+Z59+Z60+Load_ROC!V$5</f>
        <v>1447.4120566119691</v>
      </c>
      <c r="AA62" s="8">
        <f>AA52+AA54+AA56-AA57+AA59+AA60+Load_ROC!W$5</f>
        <v>1498.7164133914985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830.67644069428627</v>
      </c>
      <c r="J63" s="8">
        <f>J52+J58+J59+J60+Load_ROC!F$5</f>
        <v>864.54962057530963</v>
      </c>
      <c r="K63" s="8">
        <f>K52+K58+K59+K60+Load_ROC!G$5</f>
        <v>907.65117615419035</v>
      </c>
      <c r="L63" s="8">
        <f>L52+L58+L59+L60+Load_ROC!H$5</f>
        <v>977.11565840052299</v>
      </c>
      <c r="M63" s="8">
        <f>M52+M58+M59+M60+Load_ROC!I$5</f>
        <v>1040.6089113183966</v>
      </c>
      <c r="N63" s="8">
        <f>N52+N58+N59+N60+Load_ROC!J$5</f>
        <v>1121.0771440671774</v>
      </c>
      <c r="O63" s="8">
        <f>O52+O58+O59+O60+Load_ROC!K$5</f>
        <v>1325.4150607813101</v>
      </c>
      <c r="P63" s="8">
        <f>P52+P58+P59+P60+Load_ROC!L$5</f>
        <v>1245.2438913528977</v>
      </c>
      <c r="Q63" s="8">
        <f>Q52+Q58+Q59+Q60+Load_ROC!M$5</f>
        <v>1260.7188890971258</v>
      </c>
      <c r="R63" s="8">
        <f>R52+R58+R59+R60+Load_ROC!N$5</f>
        <v>1273.2925101464359</v>
      </c>
      <c r="S63" s="8">
        <f>S52+S58+S59+S60+Load_ROC!O$5</f>
        <v>1281.3889718412674</v>
      </c>
      <c r="T63" s="8">
        <f>T52+T58+T59+T60+Load_ROC!P$5</f>
        <v>1297.3968776196334</v>
      </c>
      <c r="U63" s="8">
        <f>U52+U58+U59+U60+Load_ROC!Q$5</f>
        <v>1328.534884970341</v>
      </c>
      <c r="V63" s="8">
        <f>V52+V58+V59+V60+Load_ROC!R$5</f>
        <v>1341.2605883272302</v>
      </c>
      <c r="W63" s="8">
        <f>W52+W58+W59+W60+Load_ROC!S$5</f>
        <v>1356.861292688111</v>
      </c>
      <c r="X63" s="8">
        <f>X52+X58+X59+X60+Load_ROC!T$5</f>
        <v>1378.1250021796468</v>
      </c>
      <c r="Y63" s="8">
        <f>Y52+Y58+Y59+Y60+Load_ROC!U$5</f>
        <v>1424.9580532582281</v>
      </c>
      <c r="Z63" s="8">
        <f>Z52+Z58+Z59+Z60+Load_ROC!V$5</f>
        <v>1492.4343066119691</v>
      </c>
      <c r="AA63" s="8">
        <f>AA52+AA58+AA59+AA60+Load_ROC!W$5</f>
        <v>1541.8126946414984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43.533515625</v>
      </c>
      <c r="J66" s="7">
        <f>SUMIF(data!$A:$A,$H$2&amp;" "&amp;$F66&amp;" "&amp;$H$3&amp;"_"&amp;J$38,data!$I:$I)/1000</f>
        <v>48.879367675781253</v>
      </c>
      <c r="K66" s="7">
        <f>SUMIF(data!$A:$A,$H$2&amp;" "&amp;$F66&amp;" "&amp;$H$3&amp;"_"&amp;K$38,data!$I:$I)/1000</f>
        <v>100.5618671875</v>
      </c>
      <c r="L66" s="7">
        <f>SUMIF(data!$A:$A,$H$2&amp;" "&amp;$F66&amp;" "&amp;$H$3&amp;"_"&amp;L$38,data!$I:$I)/1000</f>
        <v>174.20134375000001</v>
      </c>
      <c r="M66" s="7">
        <f>SUMIF(data!$A:$A,$H$2&amp;" "&amp;$F66&amp;" "&amp;$H$3&amp;"_"&amp;M$38,data!$I:$I)/1000</f>
        <v>242.00562109374999</v>
      </c>
      <c r="N66" s="7">
        <f>SUMIF(data!$A:$A,$H$2&amp;" "&amp;$F66&amp;" "&amp;$H$3&amp;"_"&amp;N$38,data!$I:$I)/1000</f>
        <v>317.42672656249999</v>
      </c>
      <c r="O66" s="7">
        <f>SUMIF(data!$A:$A,$H$2&amp;" "&amp;$F66&amp;" "&amp;$H$3&amp;"_"&amp;O$38,data!$I:$I)/1000</f>
        <v>361.9222734375</v>
      </c>
      <c r="P66" s="7">
        <f>SUMIF(data!$A:$A,$H$2&amp;" "&amp;$F66&amp;" "&amp;$H$3&amp;"_"&amp;P$38,data!$I:$I)/1000</f>
        <v>427.87154687499998</v>
      </c>
      <c r="Q66" s="7">
        <f>SUMIF(data!$A:$A,$H$2&amp;" "&amp;$F66&amp;" "&amp;$H$3&amp;"_"&amp;Q$38,data!$I:$I)/1000</f>
        <v>489.25003125000001</v>
      </c>
      <c r="R66" s="7">
        <f>SUMIF(data!$A:$A,$H$2&amp;" "&amp;$F66&amp;" "&amp;$H$3&amp;"_"&amp;R$38,data!$I:$I)/1000</f>
        <v>550.42304687499995</v>
      </c>
      <c r="S66" s="7">
        <f>SUMIF(data!$A:$A,$H$2&amp;" "&amp;$F66&amp;" "&amp;$H$3&amp;"_"&amp;S$38,data!$I:$I)/1000</f>
        <v>533.10468359375</v>
      </c>
      <c r="T66" s="7">
        <f>SUMIF(data!$A:$A,$H$2&amp;" "&amp;$F66&amp;" "&amp;$H$3&amp;"_"&amp;T$38,data!$I:$I)/1000</f>
        <v>518.09763671874998</v>
      </c>
      <c r="U66" s="7">
        <f>SUMIF(data!$A:$A,$H$2&amp;" "&amp;$F66&amp;" "&amp;$H$3&amp;"_"&amp;U$38,data!$I:$I)/1000</f>
        <v>502.29241406249997</v>
      </c>
      <c r="V66" s="7">
        <f>SUMIF(data!$A:$A,$H$2&amp;" "&amp;$F66&amp;" "&amp;$H$3&amp;"_"&amp;V$38,data!$I:$I)/1000</f>
        <v>489.84716015625003</v>
      </c>
      <c r="W66" s="7">
        <f>SUMIF(data!$A:$A,$H$2&amp;" "&amp;$F66&amp;" "&amp;$H$3&amp;"_"&amp;W$38,data!$I:$I)/1000</f>
        <v>478.53421484375002</v>
      </c>
      <c r="X66" s="7">
        <f>SUMIF(data!$A:$A,$H$2&amp;" "&amp;$F66&amp;" "&amp;$H$3&amp;"_"&amp;X$38,data!$I:$I)/1000</f>
        <v>467.9434765625</v>
      </c>
      <c r="Y66" s="7">
        <f>SUMIF(data!$A:$A,$H$2&amp;" "&amp;$F66&amp;" "&amp;$H$3&amp;"_"&amp;Y$38,data!$I:$I)/1000</f>
        <v>456.95837499999999</v>
      </c>
      <c r="Z66" s="7">
        <f>SUMIF(data!$A:$A,$H$2&amp;" "&amp;$F66&amp;" "&amp;$H$3&amp;"_"&amp;Z$38,data!$I:$I)/1000</f>
        <v>499.89809374999999</v>
      </c>
      <c r="AA66" s="7">
        <f>SUMIF(data!$A:$A,$H$2&amp;" "&amp;$F66&amp;" "&amp;$H$3&amp;"_"&amp;AA$38,data!$I:$I)/1000</f>
        <v>486.16835546875001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43.533515625</v>
      </c>
      <c r="J67" s="7">
        <f>SUMIF(data!$A:$A,$H$2&amp;" "&amp;$F67&amp;" "&amp;$H$3&amp;"_"&amp;J$38,data!$I:$I)/1000</f>
        <v>48.879367675781253</v>
      </c>
      <c r="K67" s="7">
        <f>SUMIF(data!$A:$A,$H$2&amp;" "&amp;$F67&amp;" "&amp;$H$3&amp;"_"&amp;K$38,data!$I:$I)/1000</f>
        <v>82.437646484374994</v>
      </c>
      <c r="L67" s="7">
        <f>SUMIF(data!$A:$A,$H$2&amp;" "&amp;$F67&amp;" "&amp;$H$3&amp;"_"&amp;L$38,data!$I:$I)/1000</f>
        <v>145.07293749999999</v>
      </c>
      <c r="M67" s="7">
        <f>SUMIF(data!$A:$A,$H$2&amp;" "&amp;$F67&amp;" "&amp;$H$3&amp;"_"&amp;M$38,data!$I:$I)/1000</f>
        <v>202.39901171874999</v>
      </c>
      <c r="N67" s="7">
        <f>SUMIF(data!$A:$A,$H$2&amp;" "&amp;$F67&amp;" "&amp;$H$3&amp;"_"&amp;N$38,data!$I:$I)/1000</f>
        <v>267.00158593750001</v>
      </c>
      <c r="O67" s="7">
        <f>SUMIF(data!$A:$A,$H$2&amp;" "&amp;$F67&amp;" "&amp;$H$3&amp;"_"&amp;O$38,data!$I:$I)/1000</f>
        <v>286.23961718750002</v>
      </c>
      <c r="P67" s="7">
        <f>SUMIF(data!$A:$A,$H$2&amp;" "&amp;$F67&amp;" "&amp;$H$3&amp;"_"&amp;P$38,data!$I:$I)/1000</f>
        <v>327.626671875</v>
      </c>
      <c r="Q67" s="7">
        <f>SUMIF(data!$A:$A,$H$2&amp;" "&amp;$F67&amp;" "&amp;$H$3&amp;"_"&amp;Q$38,data!$I:$I)/1000</f>
        <v>366.15196874999998</v>
      </c>
      <c r="R67" s="7">
        <f>SUMIF(data!$A:$A,$H$2&amp;" "&amp;$F67&amp;" "&amp;$H$3&amp;"_"&amp;R$38,data!$I:$I)/1000</f>
        <v>404.93573437499998</v>
      </c>
      <c r="S67" s="7">
        <f>SUMIF(data!$A:$A,$H$2&amp;" "&amp;$F67&amp;" "&amp;$H$3&amp;"_"&amp;S$38,data!$I:$I)/1000</f>
        <v>394.61649609375002</v>
      </c>
      <c r="T67" s="7">
        <f>SUMIF(data!$A:$A,$H$2&amp;" "&amp;$F67&amp;" "&amp;$H$3&amp;"_"&amp;T$38,data!$I:$I)/1000</f>
        <v>385.91719921875</v>
      </c>
      <c r="U67" s="7">
        <f>SUMIF(data!$A:$A,$H$2&amp;" "&amp;$F67&amp;" "&amp;$H$3&amp;"_"&amp;U$38,data!$I:$I)/1000</f>
        <v>376.1404765625</v>
      </c>
      <c r="V67" s="7">
        <f>SUMIF(data!$A:$A,$H$2&amp;" "&amp;$F67&amp;" "&amp;$H$3&amp;"_"&amp;V$38,data!$I:$I)/1000</f>
        <v>368.63991015624998</v>
      </c>
      <c r="W67" s="7">
        <f>SUMIF(data!$A:$A,$H$2&amp;" "&amp;$F67&amp;" "&amp;$H$3&amp;"_"&amp;W$38,data!$I:$I)/1000</f>
        <v>361.83696484375002</v>
      </c>
      <c r="X67" s="7">
        <f>SUMIF(data!$A:$A,$H$2&amp;" "&amp;$F67&amp;" "&amp;$H$3&amp;"_"&amp;X$38,data!$I:$I)/1000</f>
        <v>355.0051640625</v>
      </c>
      <c r="Y67" s="7">
        <f>SUMIF(data!$A:$A,$H$2&amp;" "&amp;$F67&amp;" "&amp;$H$3&amp;"_"&amp;Y$38,data!$I:$I)/1000</f>
        <v>348.17162500000001</v>
      </c>
      <c r="Z67" s="7">
        <f>SUMIF(data!$A:$A,$H$2&amp;" "&amp;$F67&amp;" "&amp;$H$3&amp;"_"&amp;Z$38,data!$I:$I)/1000</f>
        <v>374.30256250000002</v>
      </c>
      <c r="AA67" s="7">
        <f>SUMIF(data!$A:$A,$H$2&amp;" "&amp;$F67&amp;" "&amp;$H$3&amp;"_"&amp;AA$38,data!$I:$I)/1000</f>
        <v>365.53457421874998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43.533515625</v>
      </c>
      <c r="J68" s="7">
        <f>SUMIF(data!$A:$A,$H$2&amp;" "&amp;$F68&amp;" "&amp;$H$3&amp;"_"&amp;J$38,data!$I:$I)/1000</f>
        <v>48.879367675781253</v>
      </c>
      <c r="K68" s="7">
        <f>SUMIF(data!$A:$A,$H$2&amp;" "&amp;$F68&amp;" "&amp;$H$3&amp;"_"&amp;K$38,data!$I:$I)/1000</f>
        <v>91.264503906249999</v>
      </c>
      <c r="L68" s="7">
        <f>SUMIF(data!$A:$A,$H$2&amp;" "&amp;$F68&amp;" "&amp;$H$3&amp;"_"&amp;L$38,data!$I:$I)/1000</f>
        <v>151.4896875</v>
      </c>
      <c r="M68" s="7">
        <f>SUMIF(data!$A:$A,$H$2&amp;" "&amp;$F68&amp;" "&amp;$H$3&amp;"_"&amp;M$38,data!$I:$I)/1000</f>
        <v>206.21818359375001</v>
      </c>
      <c r="N68" s="7">
        <f>SUMIF(data!$A:$A,$H$2&amp;" "&amp;$F68&amp;" "&amp;$H$3&amp;"_"&amp;N$38,data!$I:$I)/1000</f>
        <v>268.43928906249999</v>
      </c>
      <c r="O68" s="7">
        <f>SUMIF(data!$A:$A,$H$2&amp;" "&amp;$F68&amp;" "&amp;$H$3&amp;"_"&amp;O$38,data!$I:$I)/1000</f>
        <v>300.7975703125</v>
      </c>
      <c r="P68" s="7">
        <f>SUMIF(data!$A:$A,$H$2&amp;" "&amp;$F68&amp;" "&amp;$H$3&amp;"_"&amp;P$38,data!$I:$I)/1000</f>
        <v>354.93132812499999</v>
      </c>
      <c r="Q68" s="7">
        <f>SUMIF(data!$A:$A,$H$2&amp;" "&amp;$F68&amp;" "&amp;$H$3&amp;"_"&amp;Q$38,data!$I:$I)/1000</f>
        <v>405.44471874999999</v>
      </c>
      <c r="R68" s="7">
        <f>SUMIF(data!$A:$A,$H$2&amp;" "&amp;$F68&amp;" "&amp;$H$3&amp;"_"&amp;R$38,data!$I:$I)/1000</f>
        <v>455.89485937500001</v>
      </c>
      <c r="S68" s="7">
        <f>SUMIF(data!$A:$A,$H$2&amp;" "&amp;$F68&amp;" "&amp;$H$3&amp;"_"&amp;S$38,data!$I:$I)/1000</f>
        <v>442.64124609375</v>
      </c>
      <c r="T68" s="7">
        <f>SUMIF(data!$A:$A,$H$2&amp;" "&amp;$F68&amp;" "&amp;$H$3&amp;"_"&amp;T$38,data!$I:$I)/1000</f>
        <v>431.28279296875002</v>
      </c>
      <c r="U68" s="7">
        <f>SUMIF(data!$A:$A,$H$2&amp;" "&amp;$F68&amp;" "&amp;$H$3&amp;"_"&amp;U$38,data!$I:$I)/1000</f>
        <v>419.09200781250001</v>
      </c>
      <c r="V68" s="7">
        <f>SUMIF(data!$A:$A,$H$2&amp;" "&amp;$F68&amp;" "&amp;$H$3&amp;"_"&amp;V$38,data!$I:$I)/1000</f>
        <v>409.65975390624999</v>
      </c>
      <c r="W68" s="7">
        <f>SUMIF(data!$A:$A,$H$2&amp;" "&amp;$F68&amp;" "&amp;$H$3&amp;"_"&amp;W$38,data!$I:$I)/1000</f>
        <v>401.14090234374999</v>
      </c>
      <c r="X68" s="7">
        <f>SUMIF(data!$A:$A,$H$2&amp;" "&amp;$F68&amp;" "&amp;$H$3&amp;"_"&amp;X$38,data!$I:$I)/1000</f>
        <v>392.9161328125</v>
      </c>
      <c r="Y68" s="7">
        <f>SUMIF(data!$A:$A,$H$2&amp;" "&amp;$F68&amp;" "&amp;$H$3&amp;"_"&amp;Y$38,data!$I:$I)/1000</f>
        <v>384.59393749999998</v>
      </c>
      <c r="Z68" s="7">
        <f>SUMIF(data!$A:$A,$H$2&amp;" "&amp;$F68&amp;" "&amp;$H$3&amp;"_"&amp;Z$38,data!$I:$I)/1000</f>
        <v>419.32481250000001</v>
      </c>
      <c r="AA68" s="7">
        <f>SUMIF(data!$A:$A,$H$2&amp;" "&amp;$F68&amp;" "&amp;$H$3&amp;"_"&amp;AA$38,data!$I:$I)/1000</f>
        <v>408.63085546874998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112.44716406249999</v>
      </c>
      <c r="K69" s="7">
        <f>SUMIF(data!$A:$A,$H$2&amp;" "&amp;$F69&amp;" "&amp;$H$3&amp;"_"&amp;K$38,data!$N:$N)/1000</f>
        <v>99.630482421875001</v>
      </c>
      <c r="L69" s="7">
        <f>SUMIF(data!$A:$A,$H$2&amp;" "&amp;$F69&amp;" "&amp;$H$3&amp;"_"&amp;L$38,data!$N:$N)/1000</f>
        <v>128.67962695312499</v>
      </c>
      <c r="M69" s="7">
        <f>SUMIF(data!$A:$A,$H$2&amp;" "&amp;$F69&amp;" "&amp;$H$3&amp;"_"&amp;M$38,data!$N:$N)/1000</f>
        <v>168.24619531249999</v>
      </c>
      <c r="N69" s="7">
        <f>SUMIF(data!$A:$A,$H$2&amp;" "&amp;$F69&amp;" "&amp;$H$3&amp;"_"&amp;N$38,data!$N:$N)/1000</f>
        <v>218.13257031250001</v>
      </c>
      <c r="O69" s="7">
        <f>SUMIF(data!$A:$A,$H$2&amp;" "&amp;$F69&amp;" "&amp;$H$3&amp;"_"&amp;O$38,data!$N:$N)/1000</f>
        <v>254.299921875</v>
      </c>
      <c r="P69" s="7">
        <f>SUMIF(data!$A:$A,$H$2&amp;" "&amp;$F69&amp;" "&amp;$H$3&amp;"_"&amp;P$38,data!$N:$N)/1000</f>
        <v>205.45303125000001</v>
      </c>
      <c r="Q69" s="7">
        <f>SUMIF(data!$A:$A,$H$2&amp;" "&amp;$F69&amp;" "&amp;$H$3&amp;"_"&amp;Q$38,data!$N:$N)/1000</f>
        <v>160.63357812500001</v>
      </c>
      <c r="R69" s="7">
        <f>SUMIF(data!$A:$A,$H$2&amp;" "&amp;$F69&amp;" "&amp;$H$3&amp;"_"&amp;R$38,data!$N:$N)/1000</f>
        <v>115.067125</v>
      </c>
      <c r="S69" s="7">
        <f>SUMIF(data!$A:$A,$H$2&amp;" "&amp;$F69&amp;" "&amp;$H$3&amp;"_"&amp;S$38,data!$N:$N)/1000</f>
        <v>122.97051171875</v>
      </c>
      <c r="T69" s="7">
        <f>SUMIF(data!$A:$A,$H$2&amp;" "&amp;$F69&amp;" "&amp;$H$3&amp;"_"&amp;T$38,data!$N:$N)/1000</f>
        <v>141.12967187500001</v>
      </c>
      <c r="U69" s="7">
        <f>SUMIF(data!$A:$A,$H$2&amp;" "&amp;$F69&amp;" "&amp;$H$3&amp;"_"&amp;U$38,data!$N:$N)/1000</f>
        <v>170.34330859375001</v>
      </c>
      <c r="V69" s="7">
        <f>SUMIF(data!$A:$A,$H$2&amp;" "&amp;$F69&amp;" "&amp;$H$3&amp;"_"&amp;V$38,data!$N:$N)/1000</f>
        <v>183.54641796875001</v>
      </c>
      <c r="W69" s="7">
        <f>SUMIF(data!$A:$A,$H$2&amp;" "&amp;$F69&amp;" "&amp;$H$3&amp;"_"&amp;W$38,data!$N:$N)/1000</f>
        <v>221.35465625000001</v>
      </c>
      <c r="X69" s="7">
        <f>SUMIF(data!$A:$A,$H$2&amp;" "&amp;$F69&amp;" "&amp;$H$3&amp;"_"&amp;X$38,data!$N:$N)/1000</f>
        <v>236.08271875</v>
      </c>
      <c r="Y69" s="7">
        <f>SUMIF(data!$A:$A,$H$2&amp;" "&amp;$F69&amp;" "&amp;$H$3&amp;"_"&amp;Y$38,data!$N:$N)/1000</f>
        <v>278.15007812499999</v>
      </c>
      <c r="Z69" s="7">
        <f>SUMIF(data!$A:$A,$H$2&amp;" "&amp;$F69&amp;" "&amp;$H$3&amp;"_"&amp;Z$38,data!$N:$N)/1000</f>
        <v>300.28437500000001</v>
      </c>
      <c r="AA69" s="7">
        <f>SUMIF(data!$A:$A,$H$2&amp;" "&amp;$F69&amp;" "&amp;$H$3&amp;"_"&amp;AA$38,data!$N:$N)/1000</f>
        <v>346.965421875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115.6230234375</v>
      </c>
      <c r="J70" s="7">
        <f>SUMIF(data!$A:$A,$H$2&amp;" "&amp;$F70&amp;" "&amp;$H$3&amp;"_"&amp;J$38,data!$H:$H)/1000</f>
        <v>135.40451562499999</v>
      </c>
      <c r="K70" s="7">
        <f>SUMIF(data!$A:$A,$H$2&amp;" "&amp;$F70&amp;" "&amp;$H$3&amp;"_"&amp;K$38,data!$H:$H)/1000</f>
        <v>161.90351171875</v>
      </c>
      <c r="L70" s="7">
        <f>SUMIF(data!$A:$A,$H$2&amp;" "&amp;$F70&amp;" "&amp;$H$3&amp;"_"&amp;L$38,data!$H:$H)/1000</f>
        <v>198.82026562499999</v>
      </c>
      <c r="M70" s="7">
        <f>SUMIF(data!$A:$A,$H$2&amp;" "&amp;$F70&amp;" "&amp;$H$3&amp;"_"&amp;M$38,data!$H:$H)/1000</f>
        <v>246.17485156250001</v>
      </c>
      <c r="N70" s="7">
        <f>SUMIF(data!$A:$A,$H$2&amp;" "&amp;$F70&amp;" "&amp;$H$3&amp;"_"&amp;N$38,data!$H:$H)/1000</f>
        <v>295.90083593750001</v>
      </c>
      <c r="O70" s="7">
        <f>SUMIF(data!$A:$A,$H$2&amp;" "&amp;$F70&amp;" "&amp;$H$3&amp;"_"&amp;O$38,data!$H:$H)/1000</f>
        <v>269.86753125000001</v>
      </c>
      <c r="P70" s="7">
        <f>SUMIF(data!$A:$A,$H$2&amp;" "&amp;$F70&amp;" "&amp;$H$3&amp;"_"&amp;P$38,data!$H:$H)/1000</f>
        <v>274.55858593750003</v>
      </c>
      <c r="Q70" s="7">
        <f>SUMIF(data!$A:$A,$H$2&amp;" "&amp;$F70&amp;" "&amp;$H$3&amp;"_"&amp;Q$38,data!$H:$H)/1000</f>
        <v>287.83086718750002</v>
      </c>
      <c r="R70" s="7">
        <f>SUMIF(data!$A:$A,$H$2&amp;" "&amp;$F70&amp;" "&amp;$H$3&amp;"_"&amp;R$38,data!$H:$H)/1000</f>
        <v>302.74090625000002</v>
      </c>
      <c r="S70" s="7">
        <f>SUMIF(data!$A:$A,$H$2&amp;" "&amp;$F70&amp;" "&amp;$H$3&amp;"_"&amp;S$38,data!$H:$H)/1000</f>
        <v>313.92854687499999</v>
      </c>
      <c r="T70" s="7">
        <f>SUMIF(data!$A:$A,$H$2&amp;" "&amp;$F70&amp;" "&amp;$H$3&amp;"_"&amp;T$38,data!$H:$H)/1000</f>
        <v>330.3715078125</v>
      </c>
      <c r="U70" s="7">
        <f>SUMIF(data!$A:$A,$H$2&amp;" "&amp;$F70&amp;" "&amp;$H$3&amp;"_"&amp;U$38,data!$H:$H)/1000</f>
        <v>340.4195078125</v>
      </c>
      <c r="V70" s="7">
        <f>SUMIF(data!$A:$A,$H$2&amp;" "&amp;$F70&amp;" "&amp;$H$3&amp;"_"&amp;V$38,data!$H:$H)/1000</f>
        <v>356.79067187499999</v>
      </c>
      <c r="W70" s="7">
        <f>SUMIF(data!$A:$A,$H$2&amp;" "&amp;$F70&amp;" "&amp;$H$3&amp;"_"&amp;W$38,data!$H:$H)/1000</f>
        <v>401.4020625</v>
      </c>
      <c r="X70" s="7">
        <f>SUMIF(data!$A:$A,$H$2&amp;" "&amp;$F70&amp;" "&amp;$H$3&amp;"_"&amp;X$38,data!$H:$H)/1000</f>
        <v>410.79465625</v>
      </c>
      <c r="Y70" s="7">
        <f>SUMIF(data!$A:$A,$H$2&amp;" "&amp;$F70&amp;" "&amp;$H$3&amp;"_"&amp;Y$38,data!$H:$H)/1000</f>
        <v>420.99614843749998</v>
      </c>
      <c r="Z70" s="7">
        <f>SUMIF(data!$A:$A,$H$2&amp;" "&amp;$F70&amp;" "&amp;$H$3&amp;"_"&amp;Z$38,data!$H:$H)/1000</f>
        <v>439.02174218750002</v>
      </c>
      <c r="AA70" s="7">
        <f>SUMIF(data!$A:$A,$H$2&amp;" "&amp;$F70&amp;" "&amp;$H$3&amp;"_"&amp;AA$38,data!$H:$H)/1000</f>
        <v>451.01840625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35.743078125000011</v>
      </c>
      <c r="J71" s="8">
        <f t="shared" ref="J71" si="20">SUM(J68:J69)-J70</f>
        <v>25.922016113281245</v>
      </c>
      <c r="K71" s="8">
        <f t="shared" ref="K71:AA71" si="21">SUM(K68:K69)-K70</f>
        <v>28.991474609375018</v>
      </c>
      <c r="L71" s="8">
        <f t="shared" si="21"/>
        <v>81.349048828125035</v>
      </c>
      <c r="M71" s="8">
        <f t="shared" si="21"/>
        <v>128.28952734374997</v>
      </c>
      <c r="N71" s="8">
        <f t="shared" si="21"/>
        <v>190.67102343750003</v>
      </c>
      <c r="O71" s="8">
        <f t="shared" si="21"/>
        <v>285.22996093749992</v>
      </c>
      <c r="P71" s="8">
        <f t="shared" si="21"/>
        <v>285.8257734375</v>
      </c>
      <c r="Q71" s="8">
        <f t="shared" si="21"/>
        <v>278.24742968749996</v>
      </c>
      <c r="R71" s="8">
        <f t="shared" si="21"/>
        <v>268.22107812500002</v>
      </c>
      <c r="S71" s="8">
        <f t="shared" si="21"/>
        <v>251.68321093749995</v>
      </c>
      <c r="T71" s="8">
        <f t="shared" si="21"/>
        <v>242.04095703125006</v>
      </c>
      <c r="U71" s="8">
        <f t="shared" si="21"/>
        <v>249.01580859374997</v>
      </c>
      <c r="V71" s="8">
        <f t="shared" si="21"/>
        <v>236.41550000000001</v>
      </c>
      <c r="W71" s="8">
        <f t="shared" si="21"/>
        <v>221.09349609375005</v>
      </c>
      <c r="X71" s="8">
        <f t="shared" si="21"/>
        <v>218.20419531250002</v>
      </c>
      <c r="Y71" s="8">
        <f t="shared" si="21"/>
        <v>241.74786718749999</v>
      </c>
      <c r="Z71" s="8">
        <f t="shared" si="21"/>
        <v>280.58744531249994</v>
      </c>
      <c r="AA71" s="8">
        <f t="shared" si="21"/>
        <v>304.57787109374999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98.877890625000006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0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830.67644069428627</v>
      </c>
      <c r="J74" s="8">
        <f>J65+J66+J69-J70+J72+J73+Load_ROC!F$5</f>
        <v>864.54962057530963</v>
      </c>
      <c r="K74" s="8">
        <f>K65+K66+K69-K70+K72+K73+Load_ROC!G$5</f>
        <v>916.94853943544024</v>
      </c>
      <c r="L74" s="8">
        <f>L65+L66+L69-L70+L72+L73+Load_ROC!H$5</f>
        <v>999.82731465052302</v>
      </c>
      <c r="M74" s="8">
        <f>M65+M66+M69-M70+M72+M73+Load_ROC!I$5</f>
        <v>1076.3963488183965</v>
      </c>
      <c r="N74" s="8">
        <f>N65+N66+N69-N70+N72+N73+Load_ROC!J$5</f>
        <v>1170.0645815671774</v>
      </c>
      <c r="O74" s="8">
        <f>O65+O66+O69-O70+O72+O73+Load_ROC!K$5</f>
        <v>1386.5397639063101</v>
      </c>
      <c r="P74" s="8">
        <f>P65+P66+P69-P70+P72+P73+Load_ROC!L$5</f>
        <v>1318.1841101028976</v>
      </c>
      <c r="Q74" s="8">
        <f>Q65+Q66+Q69-Q70+Q72+Q73+Load_ROC!M$5</f>
        <v>1344.524201597126</v>
      </c>
      <c r="R74" s="8">
        <f>R65+R66+R69-R70+R72+R73+Load_ROC!N$5</f>
        <v>1367.8206976464357</v>
      </c>
      <c r="S74" s="8">
        <f>S65+S66+S69-S70+S72+S73+Load_ROC!O$5</f>
        <v>1371.8524093412675</v>
      </c>
      <c r="T74" s="8">
        <f>T65+T66+T69-T70+T72+T73+Load_ROC!P$5</f>
        <v>1384.2117213696333</v>
      </c>
      <c r="U74" s="8">
        <f>U65+U66+U69-U70+U72+U73+Load_ROC!Q$5</f>
        <v>1411.735291220341</v>
      </c>
      <c r="V74" s="8">
        <f>V65+V66+V69-V70+V72+V73+Load_ROC!R$5</f>
        <v>1421.44799457723</v>
      </c>
      <c r="W74" s="8">
        <f>W65+W66+W69-W70+W72+W73+Load_ROC!S$5</f>
        <v>1434.2546051881111</v>
      </c>
      <c r="X74" s="8">
        <f>X65+X66+X69-X70+X72+X73+Load_ROC!T$5</f>
        <v>1453.1523459296466</v>
      </c>
      <c r="Y74" s="8">
        <f>Y65+Y66+Y69-Y70+Y72+Y73+Load_ROC!U$5</f>
        <v>1497.1994556019781</v>
      </c>
      <c r="Z74" s="8">
        <f>Z65+Z66+Z69-Z70+Z72+Z73+Load_ROC!V$5</f>
        <v>1570.4818612994688</v>
      </c>
      <c r="AA74" s="8">
        <f>AA65+AA66+AA69-AA70+AA72+AA73+Load_ROC!W$5</f>
        <v>1616.6810891727482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830.67644069428627</v>
      </c>
      <c r="J75" s="8">
        <f>J65+J67+J69-J70+J72+J73+Load_ROC!F$5</f>
        <v>864.54962057530963</v>
      </c>
      <c r="K75" s="8">
        <f>K65+K67+K69-K70+K72+K73+Load_ROC!G$5</f>
        <v>898.82431873231519</v>
      </c>
      <c r="L75" s="8">
        <f>L65+L67+L69-L70+L72+L73+Load_ROC!H$5</f>
        <v>970.6989084005229</v>
      </c>
      <c r="M75" s="8">
        <f>M65+M67+M69-M70+M72+M73+Load_ROC!I$5</f>
        <v>1036.7897394433967</v>
      </c>
      <c r="N75" s="8">
        <f>N65+N67+N69-N70+N72+N73+Load_ROC!J$5</f>
        <v>1119.6394409421773</v>
      </c>
      <c r="O75" s="8">
        <f>O65+O67+O69-O70+O72+O73+Load_ROC!K$5</f>
        <v>1310.8571076563101</v>
      </c>
      <c r="P75" s="8">
        <f>P65+P67+P69-P70+P72+P73+Load_ROC!L$5</f>
        <v>1217.9392351028976</v>
      </c>
      <c r="Q75" s="8">
        <f>Q65+Q67+Q69-Q70+Q72+Q73+Load_ROC!M$5</f>
        <v>1221.4261390971258</v>
      </c>
      <c r="R75" s="8">
        <f>R65+R67+R69-R70+R72+R73+Load_ROC!N$5</f>
        <v>1222.3333851464358</v>
      </c>
      <c r="S75" s="8">
        <f>S65+S67+S69-S70+S72+S73+Load_ROC!O$5</f>
        <v>1233.3642218412674</v>
      </c>
      <c r="T75" s="8">
        <f>T65+T67+T69-T70+T72+T73+Load_ROC!P$5</f>
        <v>1252.0312838696334</v>
      </c>
      <c r="U75" s="8">
        <f>U65+U67+U69-U70+U72+U73+Load_ROC!Q$5</f>
        <v>1285.5833537203412</v>
      </c>
      <c r="V75" s="8">
        <f>V65+V67+V69-V70+V72+V73+Load_ROC!R$5</f>
        <v>1300.2407445772301</v>
      </c>
      <c r="W75" s="8">
        <f>W65+W67+W69-W70+W72+W73+Load_ROC!S$5</f>
        <v>1317.5573551881112</v>
      </c>
      <c r="X75" s="8">
        <f>X65+X67+X69-X70+X72+X73+Load_ROC!T$5</f>
        <v>1340.2140334296466</v>
      </c>
      <c r="Y75" s="8">
        <f>Y65+Y67+Y69-Y70+Y72+Y73+Load_ROC!U$5</f>
        <v>1388.4127056019781</v>
      </c>
      <c r="Z75" s="8">
        <f>Z65+Z67+Z69-Z70+Z72+Z73+Load_ROC!V$5</f>
        <v>1444.8863300494691</v>
      </c>
      <c r="AA75" s="8">
        <f>AA65+AA67+AA69-AA70+AA72+AA73+Load_ROC!W$5</f>
        <v>1496.0473079227484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830.67644069428627</v>
      </c>
      <c r="J76" s="8">
        <f>J65+J71+J72+J73+Load_ROC!F$5</f>
        <v>864.54962057530963</v>
      </c>
      <c r="K76" s="8">
        <f>K65+K71+K72+K73+Load_ROC!G$5</f>
        <v>907.65117615419035</v>
      </c>
      <c r="L76" s="8">
        <f>L65+L71+L72+L73+Load_ROC!H$5</f>
        <v>977.11565840052299</v>
      </c>
      <c r="M76" s="8">
        <f>M65+M71+M72+M73+Load_ROC!I$5</f>
        <v>1040.6089113183966</v>
      </c>
      <c r="N76" s="8">
        <f>N65+N71+N72+N73+Load_ROC!J$5</f>
        <v>1121.0771440671774</v>
      </c>
      <c r="O76" s="8">
        <f>O65+O71+O72+O73+Load_ROC!K$5</f>
        <v>1325.4150607813101</v>
      </c>
      <c r="P76" s="8">
        <f>P65+P71+P72+P73+Load_ROC!L$5</f>
        <v>1245.2438913528977</v>
      </c>
      <c r="Q76" s="8">
        <f>Q65+Q71+Q72+Q73+Load_ROC!M$5</f>
        <v>1260.7188890971258</v>
      </c>
      <c r="R76" s="8">
        <f>R65+R71+R72+R73+Load_ROC!N$5</f>
        <v>1273.2925101464359</v>
      </c>
      <c r="S76" s="8">
        <f>S65+S71+S72+S73+Load_ROC!O$5</f>
        <v>1281.3889718412674</v>
      </c>
      <c r="T76" s="8">
        <f>T65+T71+T72+T73+Load_ROC!P$5</f>
        <v>1297.3968776196334</v>
      </c>
      <c r="U76" s="8">
        <f>U65+U71+U72+U73+Load_ROC!Q$5</f>
        <v>1328.534884970341</v>
      </c>
      <c r="V76" s="8">
        <f>V65+V71+V72+V73+Load_ROC!R$5</f>
        <v>1341.2605883272302</v>
      </c>
      <c r="W76" s="8">
        <f>W65+W71+W72+W73+Load_ROC!S$5</f>
        <v>1356.861292688111</v>
      </c>
      <c r="X76" s="8">
        <f>X65+X71+X72+X73+Load_ROC!T$5</f>
        <v>1378.1250021796468</v>
      </c>
      <c r="Y76" s="8">
        <f>Y65+Y71+Y72+Y73+Load_ROC!U$5</f>
        <v>1424.8350181019782</v>
      </c>
      <c r="Z76" s="8">
        <f>Z65+Z71+Z72+Z73+Load_ROC!V$5</f>
        <v>1489.9085800494688</v>
      </c>
      <c r="AA76" s="8">
        <f>AA65+AA71+AA72+AA73+Load_ROC!W$5</f>
        <v>1539.1435891727483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43.533515625</v>
      </c>
      <c r="J79" s="7">
        <f>SUMIF(data!$A:$A,$H$2&amp;" "&amp;$F79&amp;" "&amp;$H$3&amp;"_"&amp;J$38,data!$I:$I)/1000</f>
        <v>48.879367675781253</v>
      </c>
      <c r="K79" s="7">
        <f>SUMIF(data!$A:$A,$H$2&amp;" "&amp;$F79&amp;" "&amp;$H$3&amp;"_"&amp;K$38,data!$I:$I)/1000</f>
        <v>100.5618671875</v>
      </c>
      <c r="L79" s="7">
        <f>SUMIF(data!$A:$A,$H$2&amp;" "&amp;$F79&amp;" "&amp;$H$3&amp;"_"&amp;L$38,data!$I:$I)/1000</f>
        <v>174.20134375000001</v>
      </c>
      <c r="M79" s="7">
        <f>SUMIF(data!$A:$A,$H$2&amp;" "&amp;$F79&amp;" "&amp;$H$3&amp;"_"&amp;M$38,data!$I:$I)/1000</f>
        <v>242.00562109374999</v>
      </c>
      <c r="N79" s="7">
        <f>SUMIF(data!$A:$A,$H$2&amp;" "&amp;$F79&amp;" "&amp;$H$3&amp;"_"&amp;N$38,data!$I:$I)/1000</f>
        <v>317.42672656249999</v>
      </c>
      <c r="O79" s="7">
        <f>SUMIF(data!$A:$A,$H$2&amp;" "&amp;$F79&amp;" "&amp;$H$3&amp;"_"&amp;O$38,data!$I:$I)/1000</f>
        <v>361.9222734375</v>
      </c>
      <c r="P79" s="7">
        <f>SUMIF(data!$A:$A,$H$2&amp;" "&amp;$F79&amp;" "&amp;$H$3&amp;"_"&amp;P$38,data!$I:$I)/1000</f>
        <v>427.87154687499998</v>
      </c>
      <c r="Q79" s="7">
        <f>SUMIF(data!$A:$A,$H$2&amp;" "&amp;$F79&amp;" "&amp;$H$3&amp;"_"&amp;Q$38,data!$I:$I)/1000</f>
        <v>489.25003125000001</v>
      </c>
      <c r="R79" s="7">
        <f>SUMIF(data!$A:$A,$H$2&amp;" "&amp;$F79&amp;" "&amp;$H$3&amp;"_"&amp;R$38,data!$I:$I)/1000</f>
        <v>550.42304687499995</v>
      </c>
      <c r="S79" s="7">
        <f>SUMIF(data!$A:$A,$H$2&amp;" "&amp;$F79&amp;" "&amp;$H$3&amp;"_"&amp;S$38,data!$I:$I)/1000</f>
        <v>533.10468359375</v>
      </c>
      <c r="T79" s="7">
        <f>SUMIF(data!$A:$A,$H$2&amp;" "&amp;$F79&amp;" "&amp;$H$3&amp;"_"&amp;T$38,data!$I:$I)/1000</f>
        <v>518.09763671874998</v>
      </c>
      <c r="U79" s="7">
        <f>SUMIF(data!$A:$A,$H$2&amp;" "&amp;$F79&amp;" "&amp;$H$3&amp;"_"&amp;U$38,data!$I:$I)/1000</f>
        <v>502.29241406249997</v>
      </c>
      <c r="V79" s="7">
        <f>SUMIF(data!$A:$A,$H$2&amp;" "&amp;$F79&amp;" "&amp;$H$3&amp;"_"&amp;V$38,data!$I:$I)/1000</f>
        <v>489.84716015625003</v>
      </c>
      <c r="W79" s="7">
        <f>SUMIF(data!$A:$A,$H$2&amp;" "&amp;$F79&amp;" "&amp;$H$3&amp;"_"&amp;W$38,data!$I:$I)/1000</f>
        <v>478.53421484375002</v>
      </c>
      <c r="X79" s="7">
        <f>SUMIF(data!$A:$A,$H$2&amp;" "&amp;$F79&amp;" "&amp;$H$3&amp;"_"&amp;X$38,data!$I:$I)/1000</f>
        <v>467.9434765625</v>
      </c>
      <c r="Y79" s="7">
        <f>SUMIF(data!$A:$A,$H$2&amp;" "&amp;$F79&amp;" "&amp;$H$3&amp;"_"&amp;Y$38,data!$I:$I)/1000</f>
        <v>456.95837499999999</v>
      </c>
      <c r="Z79" s="7">
        <f>SUMIF(data!$A:$A,$H$2&amp;" "&amp;$F79&amp;" "&amp;$H$3&amp;"_"&amp;Z$38,data!$I:$I)/1000</f>
        <v>499.89809374999999</v>
      </c>
      <c r="AA79" s="7">
        <f>SUMIF(data!$A:$A,$H$2&amp;" "&amp;$F79&amp;" "&amp;$H$3&amp;"_"&amp;AA$38,data!$I:$I)/1000</f>
        <v>486.16835546875001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43.533515625</v>
      </c>
      <c r="J80" s="7">
        <f>SUMIF(data!$A:$A,$H$2&amp;" "&amp;$F80&amp;" "&amp;$H$3&amp;"_"&amp;J$38,data!$I:$I)/1000</f>
        <v>48.879367675781253</v>
      </c>
      <c r="K80" s="7">
        <f>SUMIF(data!$A:$A,$H$2&amp;" "&amp;$F80&amp;" "&amp;$H$3&amp;"_"&amp;K$38,data!$I:$I)/1000</f>
        <v>82.437646484374994</v>
      </c>
      <c r="L80" s="7">
        <f>SUMIF(data!$A:$A,$H$2&amp;" "&amp;$F80&amp;" "&amp;$H$3&amp;"_"&amp;L$38,data!$I:$I)/1000</f>
        <v>145.07293749999999</v>
      </c>
      <c r="M80" s="7">
        <f>SUMIF(data!$A:$A,$H$2&amp;" "&amp;$F80&amp;" "&amp;$H$3&amp;"_"&amp;M$38,data!$I:$I)/1000</f>
        <v>202.39901171874999</v>
      </c>
      <c r="N80" s="7">
        <f>SUMIF(data!$A:$A,$H$2&amp;" "&amp;$F80&amp;" "&amp;$H$3&amp;"_"&amp;N$38,data!$I:$I)/1000</f>
        <v>267.00158593750001</v>
      </c>
      <c r="O80" s="7">
        <f>SUMIF(data!$A:$A,$H$2&amp;" "&amp;$F80&amp;" "&amp;$H$3&amp;"_"&amp;O$38,data!$I:$I)/1000</f>
        <v>286.23961718750002</v>
      </c>
      <c r="P80" s="7">
        <f>SUMIF(data!$A:$A,$H$2&amp;" "&amp;$F80&amp;" "&amp;$H$3&amp;"_"&amp;P$38,data!$I:$I)/1000</f>
        <v>327.626671875</v>
      </c>
      <c r="Q80" s="7">
        <f>SUMIF(data!$A:$A,$H$2&amp;" "&amp;$F80&amp;" "&amp;$H$3&amp;"_"&amp;Q$38,data!$I:$I)/1000</f>
        <v>366.15196874999998</v>
      </c>
      <c r="R80" s="7">
        <f>SUMIF(data!$A:$A,$H$2&amp;" "&amp;$F80&amp;" "&amp;$H$3&amp;"_"&amp;R$38,data!$I:$I)/1000</f>
        <v>404.93573437499998</v>
      </c>
      <c r="S80" s="7">
        <f>SUMIF(data!$A:$A,$H$2&amp;" "&amp;$F80&amp;" "&amp;$H$3&amp;"_"&amp;S$38,data!$I:$I)/1000</f>
        <v>394.61649609375002</v>
      </c>
      <c r="T80" s="7">
        <f>SUMIF(data!$A:$A,$H$2&amp;" "&amp;$F80&amp;" "&amp;$H$3&amp;"_"&amp;T$38,data!$I:$I)/1000</f>
        <v>385.91719921875</v>
      </c>
      <c r="U80" s="7">
        <f>SUMIF(data!$A:$A,$H$2&amp;" "&amp;$F80&amp;" "&amp;$H$3&amp;"_"&amp;U$38,data!$I:$I)/1000</f>
        <v>376.1404765625</v>
      </c>
      <c r="V80" s="7">
        <f>SUMIF(data!$A:$A,$H$2&amp;" "&amp;$F80&amp;" "&amp;$H$3&amp;"_"&amp;V$38,data!$I:$I)/1000</f>
        <v>368.63991015624998</v>
      </c>
      <c r="W80" s="7">
        <f>SUMIF(data!$A:$A,$H$2&amp;" "&amp;$F80&amp;" "&amp;$H$3&amp;"_"&amp;W$38,data!$I:$I)/1000</f>
        <v>361.83696484375002</v>
      </c>
      <c r="X80" s="7">
        <f>SUMIF(data!$A:$A,$H$2&amp;" "&amp;$F80&amp;" "&amp;$H$3&amp;"_"&amp;X$38,data!$I:$I)/1000</f>
        <v>355.0051640625</v>
      </c>
      <c r="Y80" s="7">
        <f>SUMIF(data!$A:$A,$H$2&amp;" "&amp;$F80&amp;" "&amp;$H$3&amp;"_"&amp;Y$38,data!$I:$I)/1000</f>
        <v>348.17162500000001</v>
      </c>
      <c r="Z80" s="7">
        <f>SUMIF(data!$A:$A,$H$2&amp;" "&amp;$F80&amp;" "&amp;$H$3&amp;"_"&amp;Z$38,data!$I:$I)/1000</f>
        <v>374.30256250000002</v>
      </c>
      <c r="AA80" s="7">
        <f>SUMIF(data!$A:$A,$H$2&amp;" "&amp;$F80&amp;" "&amp;$H$3&amp;"_"&amp;AA$38,data!$I:$I)/1000</f>
        <v>365.53457421874998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43.533515625</v>
      </c>
      <c r="J81" s="7">
        <f>SUMIF(data!$A:$A,$H$2&amp;" "&amp;$F81&amp;" "&amp;$H$3&amp;"_"&amp;J$38,data!$I:$I)/1000</f>
        <v>48.879367675781253</v>
      </c>
      <c r="K81" s="7">
        <f>SUMIF(data!$A:$A,$H$2&amp;" "&amp;$F81&amp;" "&amp;$H$3&amp;"_"&amp;K$38,data!$I:$I)/1000</f>
        <v>91.264503906249999</v>
      </c>
      <c r="L81" s="7">
        <f>SUMIF(data!$A:$A,$H$2&amp;" "&amp;$F81&amp;" "&amp;$H$3&amp;"_"&amp;L$38,data!$I:$I)/1000</f>
        <v>153.44151562499999</v>
      </c>
      <c r="M81" s="7">
        <f>SUMIF(data!$A:$A,$H$2&amp;" "&amp;$F81&amp;" "&amp;$H$3&amp;"_"&amp;M$38,data!$I:$I)/1000</f>
        <v>210.10419921875001</v>
      </c>
      <c r="N81" s="7">
        <f>SUMIF(data!$A:$A,$H$2&amp;" "&amp;$F81&amp;" "&amp;$H$3&amp;"_"&amp;N$38,data!$I:$I)/1000</f>
        <v>274.24647656249999</v>
      </c>
      <c r="O81" s="7">
        <f>SUMIF(data!$A:$A,$H$2&amp;" "&amp;$F81&amp;" "&amp;$H$3&amp;"_"&amp;O$38,data!$I:$I)/1000</f>
        <v>306.46071093749998</v>
      </c>
      <c r="P81" s="7">
        <f>SUMIF(data!$A:$A,$H$2&amp;" "&amp;$F81&amp;" "&amp;$H$3&amp;"_"&amp;P$38,data!$I:$I)/1000</f>
        <v>360.45717187499997</v>
      </c>
      <c r="Q81" s="7">
        <f>SUMIF(data!$A:$A,$H$2&amp;" "&amp;$F81&amp;" "&amp;$H$3&amp;"_"&amp;Q$38,data!$I:$I)/1000</f>
        <v>410.81074999999998</v>
      </c>
      <c r="R81" s="7">
        <f>SUMIF(data!$A:$A,$H$2&amp;" "&amp;$F81&amp;" "&amp;$H$3&amp;"_"&amp;R$38,data!$I:$I)/1000</f>
        <v>461.12310937500001</v>
      </c>
      <c r="S81" s="7">
        <f>SUMIF(data!$A:$A,$H$2&amp;" "&amp;$F81&amp;" "&amp;$H$3&amp;"_"&amp;S$38,data!$I:$I)/1000</f>
        <v>633.97518359374999</v>
      </c>
      <c r="T81" s="7">
        <f>SUMIF(data!$A:$A,$H$2&amp;" "&amp;$F81&amp;" "&amp;$H$3&amp;"_"&amp;T$38,data!$I:$I)/1000</f>
        <v>621.21094921874999</v>
      </c>
      <c r="U81" s="7">
        <f>SUMIF(data!$A:$A,$H$2&amp;" "&amp;$F81&amp;" "&amp;$H$3&amp;"_"&amp;U$38,data!$I:$I)/1000</f>
        <v>606.63810156249997</v>
      </c>
      <c r="V81" s="7">
        <f>SUMIF(data!$A:$A,$H$2&amp;" "&amp;$F81&amp;" "&amp;$H$3&amp;"_"&amp;V$38,data!$I:$I)/1000</f>
        <v>595.38000390624995</v>
      </c>
      <c r="W81" s="7">
        <f>SUMIF(data!$A:$A,$H$2&amp;" "&amp;$F81&amp;" "&amp;$H$3&amp;"_"&amp;W$38,data!$I:$I)/1000</f>
        <v>585.07274609374997</v>
      </c>
      <c r="X81" s="7">
        <f>SUMIF(data!$A:$A,$H$2&amp;" "&amp;$F81&amp;" "&amp;$H$3&amp;"_"&amp;X$38,data!$I:$I)/1000</f>
        <v>575.5986328125</v>
      </c>
      <c r="Y81" s="7">
        <f>SUMIF(data!$A:$A,$H$2&amp;" "&amp;$F81&amp;" "&amp;$H$3&amp;"_"&amp;Y$38,data!$I:$I)/1000</f>
        <v>565.06818750000002</v>
      </c>
      <c r="Z81" s="7">
        <f>SUMIF(data!$A:$A,$H$2&amp;" "&amp;$F81&amp;" "&amp;$H$3&amp;"_"&amp;Z$38,data!$I:$I)/1000</f>
        <v>598.13181250000002</v>
      </c>
      <c r="AA81" s="7">
        <f>SUMIF(data!$A:$A,$H$2&amp;" "&amp;$F81&amp;" "&amp;$H$3&amp;"_"&amp;AA$38,data!$I:$I)/1000</f>
        <v>585.81204296875001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110.698125</v>
      </c>
      <c r="K82" s="7">
        <f>SUMIF(data!$A:$A,$H$2&amp;" "&amp;$F82&amp;" "&amp;$H$3&amp;"_"&amp;K$38,data!$N:$N)/1000</f>
        <v>97.372912109374994</v>
      </c>
      <c r="L82" s="7">
        <f>SUMIF(data!$A:$A,$H$2&amp;" "&amp;$F82&amp;" "&amp;$H$3&amp;"_"&amp;L$38,data!$N:$N)/1000</f>
        <v>125.6415048828125</v>
      </c>
      <c r="M82" s="7">
        <f>SUMIF(data!$A:$A,$H$2&amp;" "&amp;$F82&amp;" "&amp;$H$3&amp;"_"&amp;M$38,data!$N:$N)/1000</f>
        <v>161.17411328124999</v>
      </c>
      <c r="N82" s="7">
        <f>SUMIF(data!$A:$A,$H$2&amp;" "&amp;$F82&amp;" "&amp;$H$3&amp;"_"&amp;N$38,data!$N:$N)/1000</f>
        <v>169.78973046875001</v>
      </c>
      <c r="O82" s="7">
        <f>SUMIF(data!$A:$A,$H$2&amp;" "&amp;$F82&amp;" "&amp;$H$3&amp;"_"&amp;O$38,data!$N:$N)/1000</f>
        <v>167.96132031249999</v>
      </c>
      <c r="P82" s="7">
        <f>SUMIF(data!$A:$A,$H$2&amp;" "&amp;$F82&amp;" "&amp;$H$3&amp;"_"&amp;P$38,data!$N:$N)/1000</f>
        <v>128.04418749999999</v>
      </c>
      <c r="Q82" s="7">
        <f>SUMIF(data!$A:$A,$H$2&amp;" "&amp;$F82&amp;" "&amp;$H$3&amp;"_"&amp;Q$38,data!$N:$N)/1000</f>
        <v>76.456791015625001</v>
      </c>
      <c r="R82" s="7">
        <f>SUMIF(data!$A:$A,$H$2&amp;" "&amp;$F82&amp;" "&amp;$H$3&amp;"_"&amp;R$38,data!$N:$N)/1000</f>
        <v>34.661365234374998</v>
      </c>
      <c r="S82" s="7">
        <f>SUMIF(data!$A:$A,$H$2&amp;" "&amp;$F82&amp;" "&amp;$H$3&amp;"_"&amp;S$38,data!$N:$N)/1000</f>
        <v>63.404462890624998</v>
      </c>
      <c r="T82" s="7">
        <f>SUMIF(data!$A:$A,$H$2&amp;" "&amp;$F82&amp;" "&amp;$H$3&amp;"_"&amp;T$38,data!$N:$N)/1000</f>
        <v>77.037243164062502</v>
      </c>
      <c r="U82" s="7">
        <f>SUMIF(data!$A:$A,$H$2&amp;" "&amp;$F82&amp;" "&amp;$H$3&amp;"_"&amp;U$38,data!$N:$N)/1000</f>
        <v>107.81688476562501</v>
      </c>
      <c r="V82" s="7">
        <f>SUMIF(data!$A:$A,$H$2&amp;" "&amp;$F82&amp;" "&amp;$H$3&amp;"_"&amp;V$38,data!$N:$N)/1000</f>
        <v>124.6746484375</v>
      </c>
      <c r="W82" s="7">
        <f>SUMIF(data!$A:$A,$H$2&amp;" "&amp;$F82&amp;" "&amp;$H$3&amp;"_"&amp;W$38,data!$N:$N)/1000</f>
        <v>166.6484609375</v>
      </c>
      <c r="X82" s="7">
        <f>SUMIF(data!$A:$A,$H$2&amp;" "&amp;$F82&amp;" "&amp;$H$3&amp;"_"&amp;X$38,data!$N:$N)/1000</f>
        <v>179.95378124999999</v>
      </c>
      <c r="Y82" s="7">
        <f>SUMIF(data!$A:$A,$H$2&amp;" "&amp;$F82&amp;" "&amp;$H$3&amp;"_"&amp;Y$38,data!$N:$N)/1000</f>
        <v>222.40125781250001</v>
      </c>
      <c r="Z82" s="7">
        <f>SUMIF(data!$A:$A,$H$2&amp;" "&amp;$F82&amp;" "&amp;$H$3&amp;"_"&amp;Z$38,data!$N:$N)/1000</f>
        <v>235.89991015625</v>
      </c>
      <c r="AA82" s="7">
        <f>SUMIF(data!$A:$A,$H$2&amp;" "&amp;$F82&amp;" "&amp;$H$3&amp;"_"&amp;AA$38,data!$N:$N)/1000</f>
        <v>278.50913281250001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88.198156249999997</v>
      </c>
      <c r="J83" s="7">
        <f>SUMIF(data!$A:$A,$H$2&amp;" "&amp;$F83&amp;" "&amp;$H$3&amp;"_"&amp;J$38,data!$H:$H)/1000</f>
        <v>99.641039062499999</v>
      </c>
      <c r="K83" s="7">
        <f>SUMIF(data!$A:$A,$H$2&amp;" "&amp;$F83&amp;" "&amp;$H$3&amp;"_"&amp;K$38,data!$H:$H)/1000</f>
        <v>108.92784374999999</v>
      </c>
      <c r="L83" s="7">
        <f>SUMIF(data!$A:$A,$H$2&amp;" "&amp;$F83&amp;" "&amp;$H$3&amp;"_"&amp;L$38,data!$H:$H)/1000</f>
        <v>144.0880234375</v>
      </c>
      <c r="M83" s="7">
        <f>SUMIF(data!$A:$A,$H$2&amp;" "&amp;$F83&amp;" "&amp;$H$3&amp;"_"&amp;M$38,data!$H:$H)/1000</f>
        <v>187.461359375</v>
      </c>
      <c r="N83" s="7">
        <f>SUMIF(data!$A:$A,$H$2&amp;" "&amp;$F83&amp;" "&amp;$H$3&amp;"_"&amp;N$38,data!$H:$H)/1000</f>
        <v>195.60478125</v>
      </c>
      <c r="O83" s="7">
        <f>SUMIF(data!$A:$A,$H$2&amp;" "&amp;$F83&amp;" "&amp;$H$3&amp;"_"&amp;O$38,data!$H:$H)/1000</f>
        <v>190.39696093750001</v>
      </c>
      <c r="P83" s="7">
        <f>SUMIF(data!$A:$A,$H$2&amp;" "&amp;$F83&amp;" "&amp;$H$3&amp;"_"&amp;P$38,data!$H:$H)/1000</f>
        <v>195.188890625</v>
      </c>
      <c r="Q83" s="7">
        <f>SUMIF(data!$A:$A,$H$2&amp;" "&amp;$F83&amp;" "&amp;$H$3&amp;"_"&amp;Q$38,data!$H:$H)/1000</f>
        <v>165.00858593749999</v>
      </c>
      <c r="R83" s="7">
        <f>SUMIF(data!$A:$A,$H$2&amp;" "&amp;$F83&amp;" "&amp;$H$3&amp;"_"&amp;R$38,data!$H:$H)/1000</f>
        <v>142.48626562499999</v>
      </c>
      <c r="S83" s="7">
        <f>SUMIF(data!$A:$A,$H$2&amp;" "&amp;$F83&amp;" "&amp;$H$3&amp;"_"&amp;S$38,data!$H:$H)/1000</f>
        <v>124.58419140625</v>
      </c>
      <c r="T83" s="7">
        <f>SUMIF(data!$A:$A,$H$2&amp;" "&amp;$F83&amp;" "&amp;$H$3&amp;"_"&amp;T$38,data!$H:$H)/1000</f>
        <v>114.2685390625</v>
      </c>
      <c r="U83" s="7">
        <f>SUMIF(data!$A:$A,$H$2&amp;" "&amp;$F83&amp;" "&amp;$H$3&amp;"_"&amp;U$38,data!$H:$H)/1000</f>
        <v>102.85441796875</v>
      </c>
      <c r="V83" s="7">
        <f>SUMIF(data!$A:$A,$H$2&amp;" "&amp;$F83&amp;" "&amp;$H$3&amp;"_"&amp;V$38,data!$H:$H)/1000</f>
        <v>91.673378906249994</v>
      </c>
      <c r="W83" s="7">
        <f>SUMIF(data!$A:$A,$H$2&amp;" "&amp;$F83&amp;" "&amp;$H$3&amp;"_"&amp;W$38,data!$H:$H)/1000</f>
        <v>133.1047734375</v>
      </c>
      <c r="X83" s="7">
        <f>SUMIF(data!$A:$A,$H$2&amp;" "&amp;$F83&amp;" "&amp;$H$3&amp;"_"&amp;X$38,data!$H:$H)/1000</f>
        <v>102.27533984375</v>
      </c>
      <c r="Y83" s="7">
        <f>SUMIF(data!$A:$A,$H$2&amp;" "&amp;$F83&amp;" "&amp;$H$3&amp;"_"&amp;Y$38,data!$H:$H)/1000</f>
        <v>75.730667968749998</v>
      </c>
      <c r="Z83" s="7">
        <f>SUMIF(data!$A:$A,$H$2&amp;" "&amp;$F83&amp;" "&amp;$H$3&amp;"_"&amp;Z$38,data!$H:$H)/1000</f>
        <v>46.737443359375</v>
      </c>
      <c r="AA83" s="7">
        <f>SUMIF(data!$A:$A,$H$2&amp;" "&amp;$F83&amp;" "&amp;$H$3&amp;"_"&amp;AA$38,data!$H:$H)/1000</f>
        <v>27.694990234374998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61.942999999999998</v>
      </c>
      <c r="J84" s="8">
        <f t="shared" ref="J84" si="23">SUM(J81:J82)-J83</f>
        <v>59.936453613281259</v>
      </c>
      <c r="K84" s="8">
        <f t="shared" ref="K84:AA84" si="24">SUM(K81:K82)-K83</f>
        <v>79.709572265624985</v>
      </c>
      <c r="L84" s="8">
        <f t="shared" si="24"/>
        <v>134.99499707031248</v>
      </c>
      <c r="M84" s="8">
        <f t="shared" si="24"/>
        <v>183.81695312499997</v>
      </c>
      <c r="N84" s="8">
        <f t="shared" si="24"/>
        <v>248.43142578125</v>
      </c>
      <c r="O84" s="8">
        <f t="shared" si="24"/>
        <v>284.02507031249996</v>
      </c>
      <c r="P84" s="8">
        <f t="shared" si="24"/>
        <v>293.31246874999999</v>
      </c>
      <c r="Q84" s="8">
        <f t="shared" si="24"/>
        <v>322.25895507812504</v>
      </c>
      <c r="R84" s="8">
        <f t="shared" si="24"/>
        <v>353.29820898437504</v>
      </c>
      <c r="S84" s="8">
        <f t="shared" si="24"/>
        <v>572.79545507812509</v>
      </c>
      <c r="T84" s="8">
        <f t="shared" si="24"/>
        <v>583.97965332031254</v>
      </c>
      <c r="U84" s="8">
        <f t="shared" si="24"/>
        <v>611.60056835937496</v>
      </c>
      <c r="V84" s="8">
        <f t="shared" si="24"/>
        <v>628.38127343749989</v>
      </c>
      <c r="W84" s="8">
        <f t="shared" si="24"/>
        <v>618.61643359374989</v>
      </c>
      <c r="X84" s="8">
        <f t="shared" si="24"/>
        <v>653.27707421875004</v>
      </c>
      <c r="Y84" s="8">
        <f t="shared" si="24"/>
        <v>711.73877734375003</v>
      </c>
      <c r="Z84" s="8">
        <f t="shared" si="24"/>
        <v>787.29427929687506</v>
      </c>
      <c r="AA84" s="8">
        <f t="shared" si="24"/>
        <v>836.62618554687504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98.877890625000006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0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0</v>
      </c>
      <c r="V86" s="7">
        <f>SUMIF(data!$A:$A,$H$2&amp;" "&amp;$F86&amp;" "&amp;$H$3&amp;"_"&amp;V$38,data!$K:$K)/1000</f>
        <v>0</v>
      </c>
      <c r="W86" s="7">
        <f>SUMIF(data!$A:$A,$H$2&amp;" "&amp;$F86&amp;" "&amp;$H$3&amp;"_"&amp;W$38,data!$K:$K)/1000</f>
        <v>0</v>
      </c>
      <c r="X86" s="7">
        <f>SUMIF(data!$A:$A,$H$2&amp;" "&amp;$F86&amp;" "&amp;$H$3&amp;"_"&amp;X$38,data!$K:$K)/1000</f>
        <v>0</v>
      </c>
      <c r="Y86" s="7">
        <f>SUMIF(data!$A:$A,$H$2&amp;" "&amp;$F86&amp;" "&amp;$H$3&amp;"_"&amp;Y$38,data!$K:$K)/1000</f>
        <v>0</v>
      </c>
      <c r="Z86" s="7">
        <f>SUMIF(data!$A:$A,$H$2&amp;" "&amp;$F86&amp;" "&amp;$H$3&amp;"_"&amp;Z$38,data!$K:$K)/1000</f>
        <v>0</v>
      </c>
      <c r="AA86" s="7">
        <f>SUMIF(data!$A:$A,$H$2&amp;" "&amp;$F86&amp;" "&amp;$H$3&amp;"_"&amp;AA$38,data!$K:$K)/1000</f>
        <v>2.47991064453125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789.14717506928628</v>
      </c>
      <c r="J87" s="8">
        <f>J78+J79+J82-J83+J85+J86+Load_ROC!F$5</f>
        <v>808.73899557530967</v>
      </c>
      <c r="K87" s="8">
        <f>K78+K79+K82-K83+K85+K86+Load_ROC!G$5</f>
        <v>855.75815271669035</v>
      </c>
      <c r="L87" s="8">
        <f>L78+L79+L82-L83+L85+L86+Load_ROC!H$5</f>
        <v>937.86110664271041</v>
      </c>
      <c r="M87" s="8">
        <f>M78+M79+M82-M83+M85+M86+Load_ROC!I$5</f>
        <v>1012.9092745996464</v>
      </c>
      <c r="N87" s="8">
        <f>N78+N79+N82-N83+N85+N86+Load_ROC!J$5</f>
        <v>1104.8960932859275</v>
      </c>
      <c r="O87" s="8">
        <f>O78+O79+O82-O83+O85+O86+Load_ROC!K$5</f>
        <v>1263.6388420313101</v>
      </c>
      <c r="P87" s="8">
        <f>P78+P79+P82-P83+P85+P86+Load_ROC!L$5</f>
        <v>1202.4100241653975</v>
      </c>
      <c r="Q87" s="8">
        <f>Q78+Q79+Q82-Q83+Q85+Q86+Load_ROC!M$5</f>
        <v>1233.6700082377506</v>
      </c>
      <c r="R87" s="8">
        <f>R78+R79+R82-R83+R85+R86+Load_ROC!N$5</f>
        <v>1266.4405003808108</v>
      </c>
      <c r="S87" s="8">
        <f>S78+S79+S82-S83+S85+S86+Load_ROC!O$5</f>
        <v>1287.6494659818925</v>
      </c>
      <c r="T87" s="8">
        <f>T78+T79+T82-T83+T85+T86+Load_ROC!P$5</f>
        <v>1288.8472770336957</v>
      </c>
      <c r="U87" s="8">
        <f>U78+U79+U82-U83+U85+U86+Load_ROC!Q$5</f>
        <v>1306.749988485966</v>
      </c>
      <c r="V87" s="8">
        <f>V78+V79+V82-V83+V85+V86+Load_ROC!R$5</f>
        <v>1314.8847836397299</v>
      </c>
      <c r="W87" s="8">
        <f>W78+W79+W82-W83+W85+W86+Load_ROC!S$5</f>
        <v>1306.5663239381111</v>
      </c>
      <c r="X87" s="8">
        <f>X78+X79+X82-X83+X85+X86+Load_ROC!T$5</f>
        <v>1330.3674904608965</v>
      </c>
      <c r="Y87" s="8">
        <f>Y78+Y79+Y82-Y83+Y85+Y86+Load_ROC!U$5</f>
        <v>1379.139154820728</v>
      </c>
      <c r="Z87" s="8">
        <f>Z78+Z79+Z82-Z83+Z85+Z86+Load_ROC!V$5</f>
        <v>1457.790874971344</v>
      </c>
      <c r="AA87" s="8">
        <f>AA78+AA79+AA82-AA83+AA85+AA86+Load_ROC!W$5</f>
        <v>1500.6286658329045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789.14717506928628</v>
      </c>
      <c r="J88" s="8">
        <f>J78+J80+J82-J83+J85+J86+Load_ROC!F$5</f>
        <v>808.73899557530967</v>
      </c>
      <c r="K88" s="8">
        <f>K78+K80+K82-K83+K85+K86+Load_ROC!G$5</f>
        <v>837.6339320135653</v>
      </c>
      <c r="L88" s="8">
        <f>L78+L80+L82-L83+L85+L86+Load_ROC!H$5</f>
        <v>908.73270039271051</v>
      </c>
      <c r="M88" s="8">
        <f>M78+M80+M82-M83+M85+M86+Load_ROC!I$5</f>
        <v>973.30266522464649</v>
      </c>
      <c r="N88" s="8">
        <f>N78+N80+N82-N83+N85+N86+Load_ROC!J$5</f>
        <v>1054.4709526609274</v>
      </c>
      <c r="O88" s="8">
        <f>O78+O80+O82-O83+O85+O86+Load_ROC!K$5</f>
        <v>1187.9561857813101</v>
      </c>
      <c r="P88" s="8">
        <f>P78+P80+P82-P83+P85+P86+Load_ROC!L$5</f>
        <v>1102.1651491653977</v>
      </c>
      <c r="Q88" s="8">
        <f>Q78+Q80+Q82-Q83+Q85+Q86+Load_ROC!M$5</f>
        <v>1110.5719457377509</v>
      </c>
      <c r="R88" s="8">
        <f>R78+R80+R82-R83+R85+R86+Load_ROC!N$5</f>
        <v>1120.9531878808107</v>
      </c>
      <c r="S88" s="8">
        <f>S78+S80+S82-S83+S85+S86+Load_ROC!O$5</f>
        <v>1149.1612784818924</v>
      </c>
      <c r="T88" s="8">
        <f>T78+T80+T82-T83+T85+T86+Load_ROC!P$5</f>
        <v>1156.666839533696</v>
      </c>
      <c r="U88" s="8">
        <f>U78+U80+U82-U83+U85+U86+Load_ROC!Q$5</f>
        <v>1180.598050985966</v>
      </c>
      <c r="V88" s="8">
        <f>V78+V80+V82-V83+V85+V86+Load_ROC!R$5</f>
        <v>1193.67753363973</v>
      </c>
      <c r="W88" s="8">
        <f>W78+W80+W82-W83+W85+W86+Load_ROC!S$5</f>
        <v>1189.8690739381111</v>
      </c>
      <c r="X88" s="8">
        <f>X78+X80+X82-X83+X85+X86+Load_ROC!T$5</f>
        <v>1217.4291779608966</v>
      </c>
      <c r="Y88" s="8">
        <f>Y78+Y80+Y82-Y83+Y85+Y86+Load_ROC!U$5</f>
        <v>1270.3524048207282</v>
      </c>
      <c r="Z88" s="8">
        <f>Z78+Z80+Z82-Z83+Z85+Z86+Load_ROC!V$5</f>
        <v>1332.195343721344</v>
      </c>
      <c r="AA88" s="8">
        <f>AA78+AA80+AA82-AA83+AA85+AA86+Load_ROC!W$5</f>
        <v>1379.9948845829044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789.14717506928628</v>
      </c>
      <c r="J89" s="8">
        <f>J78+J84+J85+J86+Load_ROC!F$5</f>
        <v>808.73899557530967</v>
      </c>
      <c r="K89" s="8">
        <f>K78+K84+K85+K86+Load_ROC!G$5</f>
        <v>846.46078943544035</v>
      </c>
      <c r="L89" s="8">
        <f>L78+L84+L85+L86+Load_ROC!H$5</f>
        <v>917.1012785177104</v>
      </c>
      <c r="M89" s="8">
        <f>M78+M84+M85+M86+Load_ROC!I$5</f>
        <v>981.00785272464645</v>
      </c>
      <c r="N89" s="8">
        <f>N78+N84+N85+N86+Load_ROC!J$5</f>
        <v>1061.7158432859273</v>
      </c>
      <c r="O89" s="8">
        <f>O78+O84+O85+O86+Load_ROC!K$5</f>
        <v>1208.17727953131</v>
      </c>
      <c r="P89" s="8">
        <f>P78+P84+P85+P86+Load_ROC!L$5</f>
        <v>1134.9956491653975</v>
      </c>
      <c r="Q89" s="8">
        <f>Q78+Q84+Q85+Q86+Load_ROC!M$5</f>
        <v>1155.2307269877508</v>
      </c>
      <c r="R89" s="8">
        <f>R78+R84+R85+R86+Load_ROC!N$5</f>
        <v>1177.1405628808109</v>
      </c>
      <c r="S89" s="8">
        <f>S78+S84+S85+S86+Load_ROC!O$5</f>
        <v>1388.5199659818925</v>
      </c>
      <c r="T89" s="8">
        <f>T78+T84+T85+T86+Load_ROC!P$5</f>
        <v>1391.9605895336958</v>
      </c>
      <c r="U89" s="8">
        <f>U78+U84+U85+U86+Load_ROC!Q$5</f>
        <v>1411.095675985966</v>
      </c>
      <c r="V89" s="8">
        <f>V78+V84+V85+V86+Load_ROC!R$5</f>
        <v>1420.4176273897301</v>
      </c>
      <c r="W89" s="8">
        <f>W78+W84+W85+W86+Load_ROC!S$5</f>
        <v>1413.1048551881108</v>
      </c>
      <c r="X89" s="8">
        <f>X78+X84+X85+X86+Load_ROC!T$5</f>
        <v>1438.0226467108967</v>
      </c>
      <c r="Y89" s="8">
        <f>Y78+Y84+Y85+Y86+Load_ROC!U$5</f>
        <v>1487.2489673207281</v>
      </c>
      <c r="Z89" s="8">
        <f>Z78+Z84+Z85+Z86+Load_ROC!V$5</f>
        <v>1556.024593721344</v>
      </c>
      <c r="AA89" s="8">
        <f>AA78+AA84+AA85+AA86+Load_ROC!W$5</f>
        <v>1600.2723533329045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43.533515625</v>
      </c>
      <c r="J92" s="7">
        <f>SUMIF(data!$A:$A,$H$2&amp;" "&amp;$F92&amp;" "&amp;$H$3&amp;"_"&amp;J$38,data!$I:$I)/1000</f>
        <v>48.879367675781253</v>
      </c>
      <c r="K92" s="7">
        <f>SUMIF(data!$A:$A,$H$2&amp;" "&amp;$F92&amp;" "&amp;$H$3&amp;"_"&amp;K$38,data!$I:$I)/1000</f>
        <v>100.5618671875</v>
      </c>
      <c r="L92" s="7">
        <f>SUMIF(data!$A:$A,$H$2&amp;" "&amp;$F92&amp;" "&amp;$H$3&amp;"_"&amp;L$38,data!$I:$I)/1000</f>
        <v>174.20134375000001</v>
      </c>
      <c r="M92" s="7">
        <f>SUMIF(data!$A:$A,$H$2&amp;" "&amp;$F92&amp;" "&amp;$H$3&amp;"_"&amp;M$38,data!$I:$I)/1000</f>
        <v>242.00562109374999</v>
      </c>
      <c r="N92" s="7">
        <f>SUMIF(data!$A:$A,$H$2&amp;" "&amp;$F92&amp;" "&amp;$H$3&amp;"_"&amp;N$38,data!$I:$I)/1000</f>
        <v>317.42672656249999</v>
      </c>
      <c r="O92" s="7">
        <f>SUMIF(data!$A:$A,$H$2&amp;" "&amp;$F92&amp;" "&amp;$H$3&amp;"_"&amp;O$38,data!$I:$I)/1000</f>
        <v>361.9222734375</v>
      </c>
      <c r="P92" s="7">
        <f>SUMIF(data!$A:$A,$H$2&amp;" "&amp;$F92&amp;" "&amp;$H$3&amp;"_"&amp;P$38,data!$I:$I)/1000</f>
        <v>427.87154687499998</v>
      </c>
      <c r="Q92" s="7">
        <f>SUMIF(data!$A:$A,$H$2&amp;" "&amp;$F92&amp;" "&amp;$H$3&amp;"_"&amp;Q$38,data!$I:$I)/1000</f>
        <v>489.25003125000001</v>
      </c>
      <c r="R92" s="7">
        <f>SUMIF(data!$A:$A,$H$2&amp;" "&amp;$F92&amp;" "&amp;$H$3&amp;"_"&amp;R$38,data!$I:$I)/1000</f>
        <v>550.42304687499995</v>
      </c>
      <c r="S92" s="7">
        <f>SUMIF(data!$A:$A,$H$2&amp;" "&amp;$F92&amp;" "&amp;$H$3&amp;"_"&amp;S$38,data!$I:$I)/1000</f>
        <v>533.10468359375</v>
      </c>
      <c r="T92" s="7">
        <f>SUMIF(data!$A:$A,$H$2&amp;" "&amp;$F92&amp;" "&amp;$H$3&amp;"_"&amp;T$38,data!$I:$I)/1000</f>
        <v>518.09763671874998</v>
      </c>
      <c r="U92" s="7">
        <f>SUMIF(data!$A:$A,$H$2&amp;" "&amp;$F92&amp;" "&amp;$H$3&amp;"_"&amp;U$38,data!$I:$I)/1000</f>
        <v>502.29241406249997</v>
      </c>
      <c r="V92" s="7">
        <f>SUMIF(data!$A:$A,$H$2&amp;" "&amp;$F92&amp;" "&amp;$H$3&amp;"_"&amp;V$38,data!$I:$I)/1000</f>
        <v>489.84716015625003</v>
      </c>
      <c r="W92" s="7">
        <f>SUMIF(data!$A:$A,$H$2&amp;" "&amp;$F92&amp;" "&amp;$H$3&amp;"_"&amp;W$38,data!$I:$I)/1000</f>
        <v>478.53421484375002</v>
      </c>
      <c r="X92" s="7">
        <f>SUMIF(data!$A:$A,$H$2&amp;" "&amp;$F92&amp;" "&amp;$H$3&amp;"_"&amp;X$38,data!$I:$I)/1000</f>
        <v>467.9434765625</v>
      </c>
      <c r="Y92" s="7">
        <f>SUMIF(data!$A:$A,$H$2&amp;" "&amp;$F92&amp;" "&amp;$H$3&amp;"_"&amp;Y$38,data!$I:$I)/1000</f>
        <v>456.95837499999999</v>
      </c>
      <c r="Z92" s="7">
        <f>SUMIF(data!$A:$A,$H$2&amp;" "&amp;$F92&amp;" "&amp;$H$3&amp;"_"&amp;Z$38,data!$I:$I)/1000</f>
        <v>499.89809374999999</v>
      </c>
      <c r="AA92" s="7">
        <f>SUMIF(data!$A:$A,$H$2&amp;" "&amp;$F92&amp;" "&amp;$H$3&amp;"_"&amp;AA$38,data!$I:$I)/1000</f>
        <v>486.16835546875001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43.533515625</v>
      </c>
      <c r="J93" s="7">
        <f>SUMIF(data!$A:$A,$H$2&amp;" "&amp;$F93&amp;" "&amp;$H$3&amp;"_"&amp;J$38,data!$I:$I)/1000</f>
        <v>48.879367675781253</v>
      </c>
      <c r="K93" s="7">
        <f>SUMIF(data!$A:$A,$H$2&amp;" "&amp;$F93&amp;" "&amp;$H$3&amp;"_"&amp;K$38,data!$I:$I)/1000</f>
        <v>82.437646484374994</v>
      </c>
      <c r="L93" s="7">
        <f>SUMIF(data!$A:$A,$H$2&amp;" "&amp;$F93&amp;" "&amp;$H$3&amp;"_"&amp;L$38,data!$I:$I)/1000</f>
        <v>145.07293749999999</v>
      </c>
      <c r="M93" s="7">
        <f>SUMIF(data!$A:$A,$H$2&amp;" "&amp;$F93&amp;" "&amp;$H$3&amp;"_"&amp;M$38,data!$I:$I)/1000</f>
        <v>202.39901171874999</v>
      </c>
      <c r="N93" s="7">
        <f>SUMIF(data!$A:$A,$H$2&amp;" "&amp;$F93&amp;" "&amp;$H$3&amp;"_"&amp;N$38,data!$I:$I)/1000</f>
        <v>267.00158593750001</v>
      </c>
      <c r="O93" s="7">
        <f>SUMIF(data!$A:$A,$H$2&amp;" "&amp;$F93&amp;" "&amp;$H$3&amp;"_"&amp;O$38,data!$I:$I)/1000</f>
        <v>286.23961718750002</v>
      </c>
      <c r="P93" s="7">
        <f>SUMIF(data!$A:$A,$H$2&amp;" "&amp;$F93&amp;" "&amp;$H$3&amp;"_"&amp;P$38,data!$I:$I)/1000</f>
        <v>327.626671875</v>
      </c>
      <c r="Q93" s="7">
        <f>SUMIF(data!$A:$A,$H$2&amp;" "&amp;$F93&amp;" "&amp;$H$3&amp;"_"&amp;Q$38,data!$I:$I)/1000</f>
        <v>366.15196874999998</v>
      </c>
      <c r="R93" s="7">
        <f>SUMIF(data!$A:$A,$H$2&amp;" "&amp;$F93&amp;" "&amp;$H$3&amp;"_"&amp;R$38,data!$I:$I)/1000</f>
        <v>404.93573437499998</v>
      </c>
      <c r="S93" s="7">
        <f>SUMIF(data!$A:$A,$H$2&amp;" "&amp;$F93&amp;" "&amp;$H$3&amp;"_"&amp;S$38,data!$I:$I)/1000</f>
        <v>394.61649609375002</v>
      </c>
      <c r="T93" s="7">
        <f>SUMIF(data!$A:$A,$H$2&amp;" "&amp;$F93&amp;" "&amp;$H$3&amp;"_"&amp;T$38,data!$I:$I)/1000</f>
        <v>385.91719921875</v>
      </c>
      <c r="U93" s="7">
        <f>SUMIF(data!$A:$A,$H$2&amp;" "&amp;$F93&amp;" "&amp;$H$3&amp;"_"&amp;U$38,data!$I:$I)/1000</f>
        <v>376.1404765625</v>
      </c>
      <c r="V93" s="7">
        <f>SUMIF(data!$A:$A,$H$2&amp;" "&amp;$F93&amp;" "&amp;$H$3&amp;"_"&amp;V$38,data!$I:$I)/1000</f>
        <v>368.63991015624998</v>
      </c>
      <c r="W93" s="7">
        <f>SUMIF(data!$A:$A,$H$2&amp;" "&amp;$F93&amp;" "&amp;$H$3&amp;"_"&amp;W$38,data!$I:$I)/1000</f>
        <v>361.83696484375002</v>
      </c>
      <c r="X93" s="7">
        <f>SUMIF(data!$A:$A,$H$2&amp;" "&amp;$F93&amp;" "&amp;$H$3&amp;"_"&amp;X$38,data!$I:$I)/1000</f>
        <v>355.0051640625</v>
      </c>
      <c r="Y93" s="7">
        <f>SUMIF(data!$A:$A,$H$2&amp;" "&amp;$F93&amp;" "&amp;$H$3&amp;"_"&amp;Y$38,data!$I:$I)/1000</f>
        <v>348.17162500000001</v>
      </c>
      <c r="Z93" s="7">
        <f>SUMIF(data!$A:$A,$H$2&amp;" "&amp;$F93&amp;" "&amp;$H$3&amp;"_"&amp;Z$38,data!$I:$I)/1000</f>
        <v>374.30256250000002</v>
      </c>
      <c r="AA93" s="7">
        <f>SUMIF(data!$A:$A,$H$2&amp;" "&amp;$F93&amp;" "&amp;$H$3&amp;"_"&amp;AA$38,data!$I:$I)/1000</f>
        <v>365.53457421874998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43.533515625</v>
      </c>
      <c r="J94" s="7">
        <f>SUMIF(data!$A:$A,$H$2&amp;" "&amp;$F94&amp;" "&amp;$H$3&amp;"_"&amp;J$38,data!$I:$I)/1000</f>
        <v>48.879367675781253</v>
      </c>
      <c r="K94" s="7">
        <f>SUMIF(data!$A:$A,$H$2&amp;" "&amp;$F94&amp;" "&amp;$H$3&amp;"_"&amp;K$38,data!$I:$I)/1000</f>
        <v>91.264503906249999</v>
      </c>
      <c r="L94" s="7">
        <f>SUMIF(data!$A:$A,$H$2&amp;" "&amp;$F94&amp;" "&amp;$H$3&amp;"_"&amp;L$38,data!$I:$I)/1000</f>
        <v>151.4896875</v>
      </c>
      <c r="M94" s="7">
        <f>SUMIF(data!$A:$A,$H$2&amp;" "&amp;$F94&amp;" "&amp;$H$3&amp;"_"&amp;M$38,data!$I:$I)/1000</f>
        <v>206.21818359375001</v>
      </c>
      <c r="N94" s="7">
        <f>SUMIF(data!$A:$A,$H$2&amp;" "&amp;$F94&amp;" "&amp;$H$3&amp;"_"&amp;N$38,data!$I:$I)/1000</f>
        <v>268.43928906249999</v>
      </c>
      <c r="O94" s="7">
        <f>SUMIF(data!$A:$A,$H$2&amp;" "&amp;$F94&amp;" "&amp;$H$3&amp;"_"&amp;O$38,data!$I:$I)/1000</f>
        <v>300.7975703125</v>
      </c>
      <c r="P94" s="7">
        <f>SUMIF(data!$A:$A,$H$2&amp;" "&amp;$F94&amp;" "&amp;$H$3&amp;"_"&amp;P$38,data!$I:$I)/1000</f>
        <v>354.93132812499999</v>
      </c>
      <c r="Q94" s="7">
        <f>SUMIF(data!$A:$A,$H$2&amp;" "&amp;$F94&amp;" "&amp;$H$3&amp;"_"&amp;Q$38,data!$I:$I)/1000</f>
        <v>405.44471874999999</v>
      </c>
      <c r="R94" s="7">
        <f>SUMIF(data!$A:$A,$H$2&amp;" "&amp;$F94&amp;" "&amp;$H$3&amp;"_"&amp;R$38,data!$I:$I)/1000</f>
        <v>455.89485937500001</v>
      </c>
      <c r="S94" s="7">
        <f>SUMIF(data!$A:$A,$H$2&amp;" "&amp;$F94&amp;" "&amp;$H$3&amp;"_"&amp;S$38,data!$I:$I)/1000</f>
        <v>442.64124609375</v>
      </c>
      <c r="T94" s="7">
        <f>SUMIF(data!$A:$A,$H$2&amp;" "&amp;$F94&amp;" "&amp;$H$3&amp;"_"&amp;T$38,data!$I:$I)/1000</f>
        <v>431.28279296875002</v>
      </c>
      <c r="U94" s="7">
        <f>SUMIF(data!$A:$A,$H$2&amp;" "&amp;$F94&amp;" "&amp;$H$3&amp;"_"&amp;U$38,data!$I:$I)/1000</f>
        <v>419.09200781250001</v>
      </c>
      <c r="V94" s="7">
        <f>SUMIF(data!$A:$A,$H$2&amp;" "&amp;$F94&amp;" "&amp;$H$3&amp;"_"&amp;V$38,data!$I:$I)/1000</f>
        <v>409.65975390624999</v>
      </c>
      <c r="W94" s="7">
        <f>SUMIF(data!$A:$A,$H$2&amp;" "&amp;$F94&amp;" "&amp;$H$3&amp;"_"&amp;W$38,data!$I:$I)/1000</f>
        <v>401.14090234374999</v>
      </c>
      <c r="X94" s="7">
        <f>SUMIF(data!$A:$A,$H$2&amp;" "&amp;$F94&amp;" "&amp;$H$3&amp;"_"&amp;X$38,data!$I:$I)/1000</f>
        <v>392.9161328125</v>
      </c>
      <c r="Y94" s="7">
        <f>SUMIF(data!$A:$A,$H$2&amp;" "&amp;$F94&amp;" "&amp;$H$3&amp;"_"&amp;Y$38,data!$I:$I)/1000</f>
        <v>384.59393749999998</v>
      </c>
      <c r="Z94" s="7">
        <f>SUMIF(data!$A:$A,$H$2&amp;" "&amp;$F94&amp;" "&amp;$H$3&amp;"_"&amp;Z$38,data!$I:$I)/1000</f>
        <v>419.32481250000001</v>
      </c>
      <c r="AA94" s="7">
        <f>SUMIF(data!$A:$A,$H$2&amp;" "&amp;$F94&amp;" "&amp;$H$3&amp;"_"&amp;AA$38,data!$I:$I)/1000</f>
        <v>408.63085546874998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110.698125</v>
      </c>
      <c r="K95" s="7">
        <f>SUMIF(data!$A:$A,$H$2&amp;" "&amp;$F95&amp;" "&amp;$H$3&amp;"_"&amp;K$38,data!$N:$N)/1000</f>
        <v>97.372912109374994</v>
      </c>
      <c r="L95" s="7">
        <f>SUMIF(data!$A:$A,$H$2&amp;" "&amp;$F95&amp;" "&amp;$H$3&amp;"_"&amp;L$38,data!$N:$N)/1000</f>
        <v>125.6415048828125</v>
      </c>
      <c r="M95" s="7">
        <f>SUMIF(data!$A:$A,$H$2&amp;" "&amp;$F95&amp;" "&amp;$H$3&amp;"_"&amp;M$38,data!$N:$N)/1000</f>
        <v>161.17411328124999</v>
      </c>
      <c r="N95" s="7">
        <f>SUMIF(data!$A:$A,$H$2&amp;" "&amp;$F95&amp;" "&amp;$H$3&amp;"_"&amp;N$38,data!$N:$N)/1000</f>
        <v>194.53928124999999</v>
      </c>
      <c r="O95" s="7">
        <f>SUMIF(data!$A:$A,$H$2&amp;" "&amp;$F95&amp;" "&amp;$H$3&amp;"_"&amp;O$38,data!$N:$N)/1000</f>
        <v>167.96132031249999</v>
      </c>
      <c r="P95" s="7">
        <f>SUMIF(data!$A:$A,$H$2&amp;" "&amp;$F95&amp;" "&amp;$H$3&amp;"_"&amp;P$38,data!$N:$N)/1000</f>
        <v>128.04418749999999</v>
      </c>
      <c r="Q95" s="7">
        <f>SUMIF(data!$A:$A,$H$2&amp;" "&amp;$F95&amp;" "&amp;$H$3&amp;"_"&amp;Q$38,data!$N:$N)/1000</f>
        <v>84.89871484375</v>
      </c>
      <c r="R95" s="7">
        <f>SUMIF(data!$A:$A,$H$2&amp;" "&amp;$F95&amp;" "&amp;$H$3&amp;"_"&amp;R$38,data!$N:$N)/1000</f>
        <v>47.819298828125</v>
      </c>
      <c r="S95" s="7">
        <f>SUMIF(data!$A:$A,$H$2&amp;" "&amp;$F95&amp;" "&amp;$H$3&amp;"_"&amp;S$38,data!$N:$N)/1000</f>
        <v>51.6287822265625</v>
      </c>
      <c r="T95" s="7">
        <f>SUMIF(data!$A:$A,$H$2&amp;" "&amp;$F95&amp;" "&amp;$H$3&amp;"_"&amp;T$38,data!$N:$N)/1000</f>
        <v>58.273440612792967</v>
      </c>
      <c r="U95" s="7">
        <f>SUMIF(data!$A:$A,$H$2&amp;" "&amp;$F95&amp;" "&amp;$H$3&amp;"_"&amp;U$38,data!$N:$N)/1000</f>
        <v>77.859408203125</v>
      </c>
      <c r="V95" s="7">
        <f>SUMIF(data!$A:$A,$H$2&amp;" "&amp;$F95&amp;" "&amp;$H$3&amp;"_"&amp;V$38,data!$N:$N)/1000</f>
        <v>84.638992187499994</v>
      </c>
      <c r="W95" s="7">
        <f>SUMIF(data!$A:$A,$H$2&amp;" "&amp;$F95&amp;" "&amp;$H$3&amp;"_"&amp;W$38,data!$N:$N)/1000</f>
        <v>113.53123828125</v>
      </c>
      <c r="X95" s="7">
        <f>SUMIF(data!$A:$A,$H$2&amp;" "&amp;$F95&amp;" "&amp;$H$3&amp;"_"&amp;X$38,data!$N:$N)/1000</f>
        <v>126.5052265625</v>
      </c>
      <c r="Y95" s="7">
        <f>SUMIF(data!$A:$A,$H$2&amp;" "&amp;$F95&amp;" "&amp;$H$3&amp;"_"&amp;Y$38,data!$N:$N)/1000</f>
        <v>147.90423828125</v>
      </c>
      <c r="Z95" s="7">
        <f>SUMIF(data!$A:$A,$H$2&amp;" "&amp;$F95&amp;" "&amp;$H$3&amp;"_"&amp;Z$38,data!$N:$N)/1000</f>
        <v>158.91853710937499</v>
      </c>
      <c r="AA95" s="7">
        <f>SUMIF(data!$A:$A,$H$2&amp;" "&amp;$F95&amp;" "&amp;$H$3&amp;"_"&amp;AA$38,data!$N:$N)/1000</f>
        <v>202.96683984374999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88.198156249999997</v>
      </c>
      <c r="J96" s="7">
        <f>SUMIF(data!$A:$A,$H$2&amp;" "&amp;$F96&amp;" "&amp;$H$3&amp;"_"&amp;J$38,data!$H:$H)/1000</f>
        <v>99.641039062499999</v>
      </c>
      <c r="K96" s="7">
        <f>SUMIF(data!$A:$A,$H$2&amp;" "&amp;$F96&amp;" "&amp;$H$3&amp;"_"&amp;K$38,data!$H:$H)/1000</f>
        <v>108.92784374999999</v>
      </c>
      <c r="L96" s="7">
        <f>SUMIF(data!$A:$A,$H$2&amp;" "&amp;$F96&amp;" "&amp;$H$3&amp;"_"&amp;L$38,data!$H:$H)/1000</f>
        <v>144.0880234375</v>
      </c>
      <c r="M96" s="7">
        <f>SUMIF(data!$A:$A,$H$2&amp;" "&amp;$F96&amp;" "&amp;$H$3&amp;"_"&amp;M$38,data!$H:$H)/1000</f>
        <v>187.461359375</v>
      </c>
      <c r="N96" s="7">
        <f>SUMIF(data!$A:$A,$H$2&amp;" "&amp;$F96&amp;" "&amp;$H$3&amp;"_"&amp;N$38,data!$H:$H)/1000</f>
        <v>223.0295546875</v>
      </c>
      <c r="O96" s="7">
        <f>SUMIF(data!$A:$A,$H$2&amp;" "&amp;$F96&amp;" "&amp;$H$3&amp;"_"&amp;O$38,data!$H:$H)/1000</f>
        <v>190.39696093750001</v>
      </c>
      <c r="P96" s="7">
        <f>SUMIF(data!$A:$A,$H$2&amp;" "&amp;$F96&amp;" "&amp;$H$3&amp;"_"&amp;P$38,data!$H:$H)/1000</f>
        <v>195.188890625</v>
      </c>
      <c r="Q96" s="7">
        <f>SUMIF(data!$A:$A,$H$2&amp;" "&amp;$F96&amp;" "&amp;$H$3&amp;"_"&amp;Q$38,data!$H:$H)/1000</f>
        <v>200.80715234375</v>
      </c>
      <c r="R96" s="7">
        <f>SUMIF(data!$A:$A,$H$2&amp;" "&amp;$F96&amp;" "&amp;$H$3&amp;"_"&amp;R$38,data!$H:$H)/1000</f>
        <v>208.58326171875001</v>
      </c>
      <c r="S96" s="7">
        <f>SUMIF(data!$A:$A,$H$2&amp;" "&amp;$F96&amp;" "&amp;$H$3&amp;"_"&amp;S$38,data!$H:$H)/1000</f>
        <v>214.93892578124999</v>
      </c>
      <c r="T96" s="7">
        <f>SUMIF(data!$A:$A,$H$2&amp;" "&amp;$F96&amp;" "&amp;$H$3&amp;"_"&amp;T$38,data!$H:$H)/1000</f>
        <v>227.602390625</v>
      </c>
      <c r="U96" s="7">
        <f>SUMIF(data!$A:$A,$H$2&amp;" "&amp;$F96&amp;" "&amp;$H$3&amp;"_"&amp;U$38,data!$H:$H)/1000</f>
        <v>234.49845703125001</v>
      </c>
      <c r="V96" s="7">
        <f>SUMIF(data!$A:$A,$H$2&amp;" "&amp;$F96&amp;" "&amp;$H$3&amp;"_"&amp;V$38,data!$H:$H)/1000</f>
        <v>244.16635156250001</v>
      </c>
      <c r="W96" s="7">
        <f>SUMIF(data!$A:$A,$H$2&amp;" "&amp;$F96&amp;" "&amp;$H$3&amp;"_"&amp;W$38,data!$H:$H)/1000</f>
        <v>290.57079687499998</v>
      </c>
      <c r="X96" s="7">
        <f>SUMIF(data!$A:$A,$H$2&amp;" "&amp;$F96&amp;" "&amp;$H$3&amp;"_"&amp;X$38,data!$H:$H)/1000</f>
        <v>294.48081250000001</v>
      </c>
      <c r="Y96" s="7">
        <f>SUMIF(data!$A:$A,$H$2&amp;" "&amp;$F96&amp;" "&amp;$H$3&amp;"_"&amp;Y$38,data!$H:$H)/1000</f>
        <v>274.8541953125</v>
      </c>
      <c r="Z96" s="7">
        <f>SUMIF(data!$A:$A,$H$2&amp;" "&amp;$F96&amp;" "&amp;$H$3&amp;"_"&amp;Z$38,data!$H:$H)/1000</f>
        <v>266.08457421874999</v>
      </c>
      <c r="AA96" s="7">
        <f>SUMIF(data!$A:$A,$H$2&amp;" "&amp;$F96&amp;" "&amp;$H$3&amp;"_"&amp;AA$38,data!$H:$H)/1000</f>
        <v>273.31415234374998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61.942999999999998</v>
      </c>
      <c r="J97" s="8">
        <f t="shared" ref="J97" si="26">SUM(J94:J95)-J96</f>
        <v>59.936453613281259</v>
      </c>
      <c r="K97" s="8">
        <f t="shared" ref="K97:AA97" si="27">SUM(K94:K95)-K96</f>
        <v>79.709572265624985</v>
      </c>
      <c r="L97" s="8">
        <f t="shared" si="27"/>
        <v>133.04316894531252</v>
      </c>
      <c r="M97" s="8">
        <f t="shared" si="27"/>
        <v>179.9309375</v>
      </c>
      <c r="N97" s="8">
        <f t="shared" si="27"/>
        <v>239.94901562499999</v>
      </c>
      <c r="O97" s="8">
        <f t="shared" si="27"/>
        <v>278.36192968749998</v>
      </c>
      <c r="P97" s="8">
        <f t="shared" si="27"/>
        <v>287.78662499999996</v>
      </c>
      <c r="Q97" s="8">
        <f t="shared" si="27"/>
        <v>289.53628125</v>
      </c>
      <c r="R97" s="8">
        <f t="shared" si="27"/>
        <v>295.130896484375</v>
      </c>
      <c r="S97" s="8">
        <f t="shared" si="27"/>
        <v>279.3311025390625</v>
      </c>
      <c r="T97" s="8">
        <f t="shared" si="27"/>
        <v>261.95384295654299</v>
      </c>
      <c r="U97" s="8">
        <f t="shared" si="27"/>
        <v>262.45295898437496</v>
      </c>
      <c r="V97" s="8">
        <f t="shared" si="27"/>
        <v>250.13239453124996</v>
      </c>
      <c r="W97" s="8">
        <f t="shared" si="27"/>
        <v>224.10134375000001</v>
      </c>
      <c r="X97" s="8">
        <f t="shared" si="27"/>
        <v>224.94054687499994</v>
      </c>
      <c r="Y97" s="8">
        <f t="shared" si="27"/>
        <v>257.64398046874999</v>
      </c>
      <c r="Z97" s="8">
        <f t="shared" si="27"/>
        <v>312.15877539062495</v>
      </c>
      <c r="AA97" s="8">
        <f t="shared" si="27"/>
        <v>338.28354296875006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98.877890625000006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0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0</v>
      </c>
      <c r="Y99" s="7">
        <f>SUMIF(data!$A:$A,$H$2&amp;" "&amp;$F99&amp;" "&amp;$H$3&amp;"_"&amp;Y$38,data!$K:$K)/1000</f>
        <v>0</v>
      </c>
      <c r="Z99" s="7">
        <f>SUMIF(data!$A:$A,$H$2&amp;" "&amp;$F99&amp;" "&amp;$H$3&amp;"_"&amp;Z$38,data!$K:$K)/1000</f>
        <v>0</v>
      </c>
      <c r="AA99" s="7">
        <f>SUMIF(data!$A:$A,$H$2&amp;" "&amp;$F99&amp;" "&amp;$H$3&amp;"_"&amp;AA$38,data!$K:$K)/1000</f>
        <v>0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789.14717506928628</v>
      </c>
      <c r="J100" s="8">
        <f>J91+J92+J95-J96+J98+J99+Load_ROC!F$5</f>
        <v>808.73899557530967</v>
      </c>
      <c r="K100" s="8">
        <f>K91+K92+K95-K96+K98+K99+Load_ROC!G$5</f>
        <v>855.75815271669035</v>
      </c>
      <c r="L100" s="8">
        <f>L91+L92+L95-L96+L98+L99+Load_ROC!H$5</f>
        <v>937.86110664271041</v>
      </c>
      <c r="M100" s="8">
        <f>M91+M92+M95-M96+M98+M99+Load_ROC!I$5</f>
        <v>1012.9092745996464</v>
      </c>
      <c r="N100" s="8">
        <f>N91+N92+N95-N96+N98+N99+Load_ROC!J$5</f>
        <v>1102.2208706296774</v>
      </c>
      <c r="O100" s="8">
        <f>O91+O92+O95-O96+O98+O99+Load_ROC!K$5</f>
        <v>1263.6388420313101</v>
      </c>
      <c r="P100" s="8">
        <f>P91+P92+P95-P96+P98+P99+Load_ROC!L$5</f>
        <v>1202.4100241653975</v>
      </c>
      <c r="Q100" s="8">
        <f>Q91+Q92+Q95-Q96+Q98+Q99+Load_ROC!M$5</f>
        <v>1234.3498656596257</v>
      </c>
      <c r="R100" s="8">
        <f>R91+R92+R95-R96+R98+R99+Load_ROC!N$5</f>
        <v>1269.7642972558108</v>
      </c>
      <c r="S100" s="8">
        <f>S91+S92+S95-S96+S98+S99+Load_ROC!O$5</f>
        <v>1270.4719571928299</v>
      </c>
      <c r="T100" s="8">
        <f>T91+T92+T95-T96+T98+T99+Load_ROC!P$5</f>
        <v>1270.6914510449265</v>
      </c>
      <c r="U100" s="8">
        <f>U91+U92+U95-U96+U98+U99+Load_ROC!Q$5</f>
        <v>1288.0119728609661</v>
      </c>
      <c r="V100" s="8">
        <f>V91+V92+V95-V96+V98+V99+Load_ROC!R$5</f>
        <v>1294.1396703584801</v>
      </c>
      <c r="W100" s="8">
        <f>W91+W92+W95-W96+W98+W99+Load_ROC!S$5</f>
        <v>1292.5003278443612</v>
      </c>
      <c r="X100" s="8">
        <f>X91+X92+X95-X96+X98+X99+Load_ROC!T$5</f>
        <v>1311.5505724921468</v>
      </c>
      <c r="Y100" s="8">
        <f>Y91+Y92+Y95-Y96+Y98+Y99+Load_ROC!U$5</f>
        <v>1361.580600133228</v>
      </c>
      <c r="Z100" s="8">
        <f>Z91+Z92+Z95-Z96+Z98+Z99+Load_ROC!V$5</f>
        <v>1446.6513476275939</v>
      </c>
      <c r="AA100" s="8">
        <f>AA91+AA92+AA95-AA96+AA98+AA99+Load_ROC!W$5</f>
        <v>1491.3886047977483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789.14717506928628</v>
      </c>
      <c r="J101" s="8">
        <f>J91+J93+J95-J96+J98+J99+Load_ROC!F$5</f>
        <v>808.73899557530967</v>
      </c>
      <c r="K101" s="8">
        <f>K91+K93+K95-K96+K98+K99+Load_ROC!G$5</f>
        <v>837.6339320135653</v>
      </c>
      <c r="L101" s="8">
        <f>L91+L93+L95-L96+L98+L99+Load_ROC!H$5</f>
        <v>908.73270039271051</v>
      </c>
      <c r="M101" s="8">
        <f>M91+M93+M95-M96+M98+M99+Load_ROC!I$5</f>
        <v>973.30266522464649</v>
      </c>
      <c r="N101" s="8">
        <f>N91+N93+N95-N96+N98+N99+Load_ROC!J$5</f>
        <v>1051.7957300046774</v>
      </c>
      <c r="O101" s="8">
        <f>O91+O93+O95-O96+O98+O99+Load_ROC!K$5</f>
        <v>1187.9561857813101</v>
      </c>
      <c r="P101" s="8">
        <f>P91+P93+P95-P96+P98+P99+Load_ROC!L$5</f>
        <v>1102.1651491653977</v>
      </c>
      <c r="Q101" s="8">
        <f>Q91+Q93+Q95-Q96+Q98+Q99+Load_ROC!M$5</f>
        <v>1111.2518031596258</v>
      </c>
      <c r="R101" s="8">
        <f>R91+R93+R95-R96+R98+R99+Load_ROC!N$5</f>
        <v>1124.2769847558109</v>
      </c>
      <c r="S101" s="8">
        <f>S91+S93+S95-S96+S98+S99+Load_ROC!O$5</f>
        <v>1131.9837696928298</v>
      </c>
      <c r="T101" s="8">
        <f>T91+T93+T95-T96+T98+T99+Load_ROC!P$5</f>
        <v>1138.5110135449263</v>
      </c>
      <c r="U101" s="8">
        <f>U91+U93+U95-U96+U98+U99+Load_ROC!Q$5</f>
        <v>1161.8600353609659</v>
      </c>
      <c r="V101" s="8">
        <f>V91+V93+V95-V96+V98+V99+Load_ROC!R$5</f>
        <v>1172.9324203584799</v>
      </c>
      <c r="W101" s="8">
        <f>W91+W93+W95-W96+W98+W99+Load_ROC!S$5</f>
        <v>1175.803077844361</v>
      </c>
      <c r="X101" s="8">
        <f>X91+X93+X95-X96+X98+X99+Load_ROC!T$5</f>
        <v>1198.6122599921468</v>
      </c>
      <c r="Y101" s="8">
        <f>Y91+Y93+Y95-Y96+Y98+Y99+Load_ROC!U$5</f>
        <v>1252.7938501332283</v>
      </c>
      <c r="Z101" s="8">
        <f>Z91+Z93+Z95-Z96+Z98+Z99+Load_ROC!V$5</f>
        <v>1321.0558163775938</v>
      </c>
      <c r="AA101" s="8">
        <f>AA91+AA93+AA95-AA96+AA98+AA99+Load_ROC!W$5</f>
        <v>1370.7548235477482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789.14717506928628</v>
      </c>
      <c r="J102" s="8">
        <f>J91+J97+J98+J99+Load_ROC!F$5</f>
        <v>808.73899557530967</v>
      </c>
      <c r="K102" s="8">
        <f>K91+K97+K98+K99+Load_ROC!G$5</f>
        <v>846.46078943544035</v>
      </c>
      <c r="L102" s="8">
        <f>L91+L97+L98+L99+Load_ROC!H$5</f>
        <v>915.14945039271049</v>
      </c>
      <c r="M102" s="8">
        <f>M91+M97+M98+M99+Load_ROC!I$5</f>
        <v>977.12183709964654</v>
      </c>
      <c r="N102" s="8">
        <f>N91+N97+N98+N99+Load_ROC!J$5</f>
        <v>1053.2334331296775</v>
      </c>
      <c r="O102" s="8">
        <f>O91+O97+O98+O99+Load_ROC!K$5</f>
        <v>1202.5141389063101</v>
      </c>
      <c r="P102" s="8">
        <f>P91+P97+P98+P99+Load_ROC!L$5</f>
        <v>1129.4698054153976</v>
      </c>
      <c r="Q102" s="8">
        <f>Q91+Q97+Q98+Q99+Load_ROC!M$5</f>
        <v>1150.5445531596258</v>
      </c>
      <c r="R102" s="8">
        <f>R91+R97+R98+R99+Load_ROC!N$5</f>
        <v>1175.236109755811</v>
      </c>
      <c r="S102" s="8">
        <f>S91+S97+S98+S99+Load_ROC!O$5</f>
        <v>1180.0085196928299</v>
      </c>
      <c r="T102" s="8">
        <f>T91+T97+T98+T99+Load_ROC!P$5</f>
        <v>1183.8766072949265</v>
      </c>
      <c r="U102" s="8">
        <f>U91+U97+U98+U99+Load_ROC!Q$5</f>
        <v>1204.8115666109661</v>
      </c>
      <c r="V102" s="8">
        <f>V91+V97+V98+V99+Load_ROC!R$5</f>
        <v>1213.95226410848</v>
      </c>
      <c r="W102" s="8">
        <f>W91+W97+W98+W99+Load_ROC!S$5</f>
        <v>1215.1070153443611</v>
      </c>
      <c r="X102" s="8">
        <f>X91+X97+X98+X99+Load_ROC!T$5</f>
        <v>1236.5232287421468</v>
      </c>
      <c r="Y102" s="8">
        <f>Y91+Y97+Y98+Y99+Load_ROC!U$5</f>
        <v>1289.2161626332281</v>
      </c>
      <c r="Z102" s="8">
        <f>Z91+Z97+Z98+Z99+Load_ROC!V$5</f>
        <v>1366.0780663775938</v>
      </c>
      <c r="AA102" s="8">
        <f>AA91+AA97+AA98+AA99+Load_ROC!W$5</f>
        <v>1413.8511047977483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43.533515625</v>
      </c>
      <c r="J105" s="7">
        <f>SUMIF(data!$A:$A,$H$2&amp;" "&amp;$F105&amp;" "&amp;$H$3&amp;"_"&amp;J$38,data!$I:$I)/1000</f>
        <v>48.879367675781253</v>
      </c>
      <c r="K105" s="7">
        <f>SUMIF(data!$A:$A,$H$2&amp;" "&amp;$F105&amp;" "&amp;$H$3&amp;"_"&amp;K$38,data!$I:$I)/1000</f>
        <v>100.5618671875</v>
      </c>
      <c r="L105" s="7">
        <f>SUMIF(data!$A:$A,$H$2&amp;" "&amp;$F105&amp;" "&amp;$H$3&amp;"_"&amp;L$38,data!$I:$I)/1000</f>
        <v>174.20134375000001</v>
      </c>
      <c r="M105" s="7">
        <f>SUMIF(data!$A:$A,$H$2&amp;" "&amp;$F105&amp;" "&amp;$H$3&amp;"_"&amp;M$38,data!$I:$I)/1000</f>
        <v>242.00562109374999</v>
      </c>
      <c r="N105" s="7">
        <f>SUMIF(data!$A:$A,$H$2&amp;" "&amp;$F105&amp;" "&amp;$H$3&amp;"_"&amp;N$38,data!$I:$I)/1000</f>
        <v>317.42672656249999</v>
      </c>
      <c r="O105" s="7">
        <f>SUMIF(data!$A:$A,$H$2&amp;" "&amp;$F105&amp;" "&amp;$H$3&amp;"_"&amp;O$38,data!$I:$I)/1000</f>
        <v>361.9222734375</v>
      </c>
      <c r="P105" s="7">
        <f>SUMIF(data!$A:$A,$H$2&amp;" "&amp;$F105&amp;" "&amp;$H$3&amp;"_"&amp;P$38,data!$I:$I)/1000</f>
        <v>427.87154687499998</v>
      </c>
      <c r="Q105" s="7">
        <f>SUMIF(data!$A:$A,$H$2&amp;" "&amp;$F105&amp;" "&amp;$H$3&amp;"_"&amp;Q$38,data!$I:$I)/1000</f>
        <v>489.25003125000001</v>
      </c>
      <c r="R105" s="7">
        <f>SUMIF(data!$A:$A,$H$2&amp;" "&amp;$F105&amp;" "&amp;$H$3&amp;"_"&amp;R$38,data!$I:$I)/1000</f>
        <v>550.42304687499995</v>
      </c>
      <c r="S105" s="7">
        <f>SUMIF(data!$A:$A,$H$2&amp;" "&amp;$F105&amp;" "&amp;$H$3&amp;"_"&amp;S$38,data!$I:$I)/1000</f>
        <v>533.10468359375</v>
      </c>
      <c r="T105" s="7">
        <f>SUMIF(data!$A:$A,$H$2&amp;" "&amp;$F105&amp;" "&amp;$H$3&amp;"_"&amp;T$38,data!$I:$I)/1000</f>
        <v>518.09763671874998</v>
      </c>
      <c r="U105" s="7">
        <f>SUMIF(data!$A:$A,$H$2&amp;" "&amp;$F105&amp;" "&amp;$H$3&amp;"_"&amp;U$38,data!$I:$I)/1000</f>
        <v>502.29241406249997</v>
      </c>
      <c r="V105" s="7">
        <f>SUMIF(data!$A:$A,$H$2&amp;" "&amp;$F105&amp;" "&amp;$H$3&amp;"_"&amp;V$38,data!$I:$I)/1000</f>
        <v>489.84716015625003</v>
      </c>
      <c r="W105" s="7">
        <f>SUMIF(data!$A:$A,$H$2&amp;" "&amp;$F105&amp;" "&amp;$H$3&amp;"_"&amp;W$38,data!$I:$I)/1000</f>
        <v>478.53421484375002</v>
      </c>
      <c r="X105" s="7">
        <f>SUMIF(data!$A:$A,$H$2&amp;" "&amp;$F105&amp;" "&amp;$H$3&amp;"_"&amp;X$38,data!$I:$I)/1000</f>
        <v>467.9434765625</v>
      </c>
      <c r="Y105" s="7">
        <f>SUMIF(data!$A:$A,$H$2&amp;" "&amp;$F105&amp;" "&amp;$H$3&amp;"_"&amp;Y$38,data!$I:$I)/1000</f>
        <v>456.95837499999999</v>
      </c>
      <c r="Z105" s="7">
        <f>SUMIF(data!$A:$A,$H$2&amp;" "&amp;$F105&amp;" "&amp;$H$3&amp;"_"&amp;Z$38,data!$I:$I)/1000</f>
        <v>499.89809374999999</v>
      </c>
      <c r="AA105" s="7">
        <f>SUMIF(data!$A:$A,$H$2&amp;" "&amp;$F105&amp;" "&amp;$H$3&amp;"_"&amp;AA$38,data!$I:$I)/1000</f>
        <v>486.16835546875001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43.533515625</v>
      </c>
      <c r="J106" s="7">
        <f>SUMIF(data!$A:$A,$H$2&amp;" "&amp;$F106&amp;" "&amp;$H$3&amp;"_"&amp;J$38,data!$I:$I)/1000</f>
        <v>48.879367675781253</v>
      </c>
      <c r="K106" s="7">
        <f>SUMIF(data!$A:$A,$H$2&amp;" "&amp;$F106&amp;" "&amp;$H$3&amp;"_"&amp;K$38,data!$I:$I)/1000</f>
        <v>82.437646484374994</v>
      </c>
      <c r="L106" s="7">
        <f>SUMIF(data!$A:$A,$H$2&amp;" "&amp;$F106&amp;" "&amp;$H$3&amp;"_"&amp;L$38,data!$I:$I)/1000</f>
        <v>145.07293749999999</v>
      </c>
      <c r="M106" s="7">
        <f>SUMIF(data!$A:$A,$H$2&amp;" "&amp;$F106&amp;" "&amp;$H$3&amp;"_"&amp;M$38,data!$I:$I)/1000</f>
        <v>202.39901171874999</v>
      </c>
      <c r="N106" s="7">
        <f>SUMIF(data!$A:$A,$H$2&amp;" "&amp;$F106&amp;" "&amp;$H$3&amp;"_"&amp;N$38,data!$I:$I)/1000</f>
        <v>267.00158593750001</v>
      </c>
      <c r="O106" s="7">
        <f>SUMIF(data!$A:$A,$H$2&amp;" "&amp;$F106&amp;" "&amp;$H$3&amp;"_"&amp;O$38,data!$I:$I)/1000</f>
        <v>286.23961718750002</v>
      </c>
      <c r="P106" s="7">
        <f>SUMIF(data!$A:$A,$H$2&amp;" "&amp;$F106&amp;" "&amp;$H$3&amp;"_"&amp;P$38,data!$I:$I)/1000</f>
        <v>327.626671875</v>
      </c>
      <c r="Q106" s="7">
        <f>SUMIF(data!$A:$A,$H$2&amp;" "&amp;$F106&amp;" "&amp;$H$3&amp;"_"&amp;Q$38,data!$I:$I)/1000</f>
        <v>366.15196874999998</v>
      </c>
      <c r="R106" s="7">
        <f>SUMIF(data!$A:$A,$H$2&amp;" "&amp;$F106&amp;" "&amp;$H$3&amp;"_"&amp;R$38,data!$I:$I)/1000</f>
        <v>404.93573437499998</v>
      </c>
      <c r="S106" s="7">
        <f>SUMIF(data!$A:$A,$H$2&amp;" "&amp;$F106&amp;" "&amp;$H$3&amp;"_"&amp;S$38,data!$I:$I)/1000</f>
        <v>394.61649609375002</v>
      </c>
      <c r="T106" s="7">
        <f>SUMIF(data!$A:$A,$H$2&amp;" "&amp;$F106&amp;" "&amp;$H$3&amp;"_"&amp;T$38,data!$I:$I)/1000</f>
        <v>385.91719921875</v>
      </c>
      <c r="U106" s="7">
        <f>SUMIF(data!$A:$A,$H$2&amp;" "&amp;$F106&amp;" "&amp;$H$3&amp;"_"&amp;U$38,data!$I:$I)/1000</f>
        <v>376.1404765625</v>
      </c>
      <c r="V106" s="7">
        <f>SUMIF(data!$A:$A,$H$2&amp;" "&amp;$F106&amp;" "&amp;$H$3&amp;"_"&amp;V$38,data!$I:$I)/1000</f>
        <v>368.63991015624998</v>
      </c>
      <c r="W106" s="7">
        <f>SUMIF(data!$A:$A,$H$2&amp;" "&amp;$F106&amp;" "&amp;$H$3&amp;"_"&amp;W$38,data!$I:$I)/1000</f>
        <v>361.83696484375002</v>
      </c>
      <c r="X106" s="7">
        <f>SUMIF(data!$A:$A,$H$2&amp;" "&amp;$F106&amp;" "&amp;$H$3&amp;"_"&amp;X$38,data!$I:$I)/1000</f>
        <v>355.0051640625</v>
      </c>
      <c r="Y106" s="7">
        <f>SUMIF(data!$A:$A,$H$2&amp;" "&amp;$F106&amp;" "&amp;$H$3&amp;"_"&amp;Y$38,data!$I:$I)/1000</f>
        <v>348.17162500000001</v>
      </c>
      <c r="Z106" s="7">
        <f>SUMIF(data!$A:$A,$H$2&amp;" "&amp;$F106&amp;" "&amp;$H$3&amp;"_"&amp;Z$38,data!$I:$I)/1000</f>
        <v>374.30256250000002</v>
      </c>
      <c r="AA106" s="7">
        <f>SUMIF(data!$A:$A,$H$2&amp;" "&amp;$F106&amp;" "&amp;$H$3&amp;"_"&amp;AA$38,data!$I:$I)/1000</f>
        <v>365.53457421874998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43.533515625</v>
      </c>
      <c r="J107" s="7">
        <f>SUMIF(data!$A:$A,$H$2&amp;" "&amp;$F107&amp;" "&amp;$H$3&amp;"_"&amp;J$38,data!$I:$I)/1000</f>
        <v>48.879367675781253</v>
      </c>
      <c r="K107" s="7">
        <f>SUMIF(data!$A:$A,$H$2&amp;" "&amp;$F107&amp;" "&amp;$H$3&amp;"_"&amp;K$38,data!$I:$I)/1000</f>
        <v>91.264503906249999</v>
      </c>
      <c r="L107" s="7">
        <f>SUMIF(data!$A:$A,$H$2&amp;" "&amp;$F107&amp;" "&amp;$H$3&amp;"_"&amp;L$38,data!$I:$I)/1000</f>
        <v>151.4896875</v>
      </c>
      <c r="M107" s="7">
        <f>SUMIF(data!$A:$A,$H$2&amp;" "&amp;$F107&amp;" "&amp;$H$3&amp;"_"&amp;M$38,data!$I:$I)/1000</f>
        <v>206.21818359375001</v>
      </c>
      <c r="N107" s="7">
        <f>SUMIF(data!$A:$A,$H$2&amp;" "&amp;$F107&amp;" "&amp;$H$3&amp;"_"&amp;N$38,data!$I:$I)/1000</f>
        <v>268.43928906249999</v>
      </c>
      <c r="O107" s="7">
        <f>SUMIF(data!$A:$A,$H$2&amp;" "&amp;$F107&amp;" "&amp;$H$3&amp;"_"&amp;O$38,data!$I:$I)/1000</f>
        <v>300.7975703125</v>
      </c>
      <c r="P107" s="7">
        <f>SUMIF(data!$A:$A,$H$2&amp;" "&amp;$F107&amp;" "&amp;$H$3&amp;"_"&amp;P$38,data!$I:$I)/1000</f>
        <v>354.93132812499999</v>
      </c>
      <c r="Q107" s="7">
        <f>SUMIF(data!$A:$A,$H$2&amp;" "&amp;$F107&amp;" "&amp;$H$3&amp;"_"&amp;Q$38,data!$I:$I)/1000</f>
        <v>405.44471874999999</v>
      </c>
      <c r="R107" s="7">
        <f>SUMIF(data!$A:$A,$H$2&amp;" "&amp;$F107&amp;" "&amp;$H$3&amp;"_"&amp;R$38,data!$I:$I)/1000</f>
        <v>455.89485937500001</v>
      </c>
      <c r="S107" s="7">
        <f>SUMIF(data!$A:$A,$H$2&amp;" "&amp;$F107&amp;" "&amp;$H$3&amp;"_"&amp;S$38,data!$I:$I)/1000</f>
        <v>442.64124609375</v>
      </c>
      <c r="T107" s="7">
        <f>SUMIF(data!$A:$A,$H$2&amp;" "&amp;$F107&amp;" "&amp;$H$3&amp;"_"&amp;T$38,data!$I:$I)/1000</f>
        <v>431.28279296875002</v>
      </c>
      <c r="U107" s="7">
        <f>SUMIF(data!$A:$A,$H$2&amp;" "&amp;$F107&amp;" "&amp;$H$3&amp;"_"&amp;U$38,data!$I:$I)/1000</f>
        <v>419.09200781250001</v>
      </c>
      <c r="V107" s="7">
        <f>SUMIF(data!$A:$A,$H$2&amp;" "&amp;$F107&amp;" "&amp;$H$3&amp;"_"&amp;V$38,data!$I:$I)/1000</f>
        <v>409.65975390624999</v>
      </c>
      <c r="W107" s="7">
        <f>SUMIF(data!$A:$A,$H$2&amp;" "&amp;$F107&amp;" "&amp;$H$3&amp;"_"&amp;W$38,data!$I:$I)/1000</f>
        <v>401.14090234374999</v>
      </c>
      <c r="X107" s="7">
        <f>SUMIF(data!$A:$A,$H$2&amp;" "&amp;$F107&amp;" "&amp;$H$3&amp;"_"&amp;X$38,data!$I:$I)/1000</f>
        <v>392.9161328125</v>
      </c>
      <c r="Y107" s="7">
        <f>SUMIF(data!$A:$A,$H$2&amp;" "&amp;$F107&amp;" "&amp;$H$3&amp;"_"&amp;Y$38,data!$I:$I)/1000</f>
        <v>384.59393749999998</v>
      </c>
      <c r="Z107" s="7">
        <f>SUMIF(data!$A:$A,$H$2&amp;" "&amp;$F107&amp;" "&amp;$H$3&amp;"_"&amp;Z$38,data!$I:$I)/1000</f>
        <v>419.32481250000001</v>
      </c>
      <c r="AA107" s="7">
        <f>SUMIF(data!$A:$A,$H$2&amp;" "&amp;$F107&amp;" "&amp;$H$3&amp;"_"&amp;AA$38,data!$I:$I)/1000</f>
        <v>408.63085546874998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110.698125</v>
      </c>
      <c r="K108" s="7">
        <f>SUMIF(data!$A:$A,$H$2&amp;" "&amp;$F108&amp;" "&amp;$H$3&amp;"_"&amp;K$38,data!$N:$N)/1000</f>
        <v>97.372912109374994</v>
      </c>
      <c r="L108" s="7">
        <f>SUMIF(data!$A:$A,$H$2&amp;" "&amp;$F108&amp;" "&amp;$H$3&amp;"_"&amp;L$38,data!$N:$N)/1000</f>
        <v>125.6415048828125</v>
      </c>
      <c r="M108" s="7">
        <f>SUMIF(data!$A:$A,$H$2&amp;" "&amp;$F108&amp;" "&amp;$H$3&amp;"_"&amp;M$38,data!$N:$N)/1000</f>
        <v>161.17411328124999</v>
      </c>
      <c r="N108" s="7">
        <f>SUMIF(data!$A:$A,$H$2&amp;" "&amp;$F108&amp;" "&amp;$H$3&amp;"_"&amp;N$38,data!$N:$N)/1000</f>
        <v>194.53928124999999</v>
      </c>
      <c r="O108" s="7">
        <f>SUMIF(data!$A:$A,$H$2&amp;" "&amp;$F108&amp;" "&amp;$H$3&amp;"_"&amp;O$38,data!$N:$N)/1000</f>
        <v>167.96132031249999</v>
      </c>
      <c r="P108" s="7">
        <f>SUMIF(data!$A:$A,$H$2&amp;" "&amp;$F108&amp;" "&amp;$H$3&amp;"_"&amp;P$38,data!$N:$N)/1000</f>
        <v>128.04418749999999</v>
      </c>
      <c r="Q108" s="7">
        <f>SUMIF(data!$A:$A,$H$2&amp;" "&amp;$F108&amp;" "&amp;$H$3&amp;"_"&amp;Q$38,data!$N:$N)/1000</f>
        <v>84.89871484375</v>
      </c>
      <c r="R108" s="7">
        <f>SUMIF(data!$A:$A,$H$2&amp;" "&amp;$F108&amp;" "&amp;$H$3&amp;"_"&amp;R$38,data!$N:$N)/1000</f>
        <v>47.819298828125</v>
      </c>
      <c r="S108" s="7">
        <f>SUMIF(data!$A:$A,$H$2&amp;" "&amp;$F108&amp;" "&amp;$H$3&amp;"_"&amp;S$38,data!$N:$N)/1000</f>
        <v>51.6287822265625</v>
      </c>
      <c r="T108" s="7">
        <f>SUMIF(data!$A:$A,$H$2&amp;" "&amp;$F108&amp;" "&amp;$H$3&amp;"_"&amp;T$38,data!$N:$N)/1000</f>
        <v>58.273440612792967</v>
      </c>
      <c r="U108" s="7">
        <f>SUMIF(data!$A:$A,$H$2&amp;" "&amp;$F108&amp;" "&amp;$H$3&amp;"_"&amp;U$38,data!$N:$N)/1000</f>
        <v>77.859408203125</v>
      </c>
      <c r="V108" s="7">
        <f>SUMIF(data!$A:$A,$H$2&amp;" "&amp;$F108&amp;" "&amp;$H$3&amp;"_"&amp;V$38,data!$N:$N)/1000</f>
        <v>84.638992187499994</v>
      </c>
      <c r="W108" s="7">
        <f>SUMIF(data!$A:$A,$H$2&amp;" "&amp;$F108&amp;" "&amp;$H$3&amp;"_"&amp;W$38,data!$N:$N)/1000</f>
        <v>113.53123828125</v>
      </c>
      <c r="X108" s="7">
        <f>SUMIF(data!$A:$A,$H$2&amp;" "&amp;$F108&amp;" "&amp;$H$3&amp;"_"&amp;X$38,data!$N:$N)/1000</f>
        <v>126.5052265625</v>
      </c>
      <c r="Y108" s="7">
        <f>SUMIF(data!$A:$A,$H$2&amp;" "&amp;$F108&amp;" "&amp;$H$3&amp;"_"&amp;Y$38,data!$N:$N)/1000</f>
        <v>170.91942578125</v>
      </c>
      <c r="Z108" s="7">
        <f>SUMIF(data!$A:$A,$H$2&amp;" "&amp;$F108&amp;" "&amp;$H$3&amp;"_"&amp;Z$38,data!$N:$N)/1000</f>
        <v>198.90452734375</v>
      </c>
      <c r="AA108" s="7">
        <f>SUMIF(data!$A:$A,$H$2&amp;" "&amp;$F108&amp;" "&amp;$H$3&amp;"_"&amp;AA$38,data!$N:$N)/1000</f>
        <v>243.79275390625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88.198156249999997</v>
      </c>
      <c r="J109" s="7">
        <f>SUMIF(data!$A:$A,$H$2&amp;" "&amp;$F109&amp;" "&amp;$H$3&amp;"_"&amp;J$38,data!$H:$H)/1000</f>
        <v>99.641039062499999</v>
      </c>
      <c r="K109" s="7">
        <f>SUMIF(data!$A:$A,$H$2&amp;" "&amp;$F109&amp;" "&amp;$H$3&amp;"_"&amp;K$38,data!$H:$H)/1000</f>
        <v>108.92784374999999</v>
      </c>
      <c r="L109" s="7">
        <f>SUMIF(data!$A:$A,$H$2&amp;" "&amp;$F109&amp;" "&amp;$H$3&amp;"_"&amp;L$38,data!$H:$H)/1000</f>
        <v>144.0880234375</v>
      </c>
      <c r="M109" s="7">
        <f>SUMIF(data!$A:$A,$H$2&amp;" "&amp;$F109&amp;" "&amp;$H$3&amp;"_"&amp;M$38,data!$H:$H)/1000</f>
        <v>187.461359375</v>
      </c>
      <c r="N109" s="7">
        <f>SUMIF(data!$A:$A,$H$2&amp;" "&amp;$F109&amp;" "&amp;$H$3&amp;"_"&amp;N$38,data!$H:$H)/1000</f>
        <v>223.0295546875</v>
      </c>
      <c r="O109" s="7">
        <f>SUMIF(data!$A:$A,$H$2&amp;" "&amp;$F109&amp;" "&amp;$H$3&amp;"_"&amp;O$38,data!$H:$H)/1000</f>
        <v>190.39696093750001</v>
      </c>
      <c r="P109" s="7">
        <f>SUMIF(data!$A:$A,$H$2&amp;" "&amp;$F109&amp;" "&amp;$H$3&amp;"_"&amp;P$38,data!$H:$H)/1000</f>
        <v>195.188890625</v>
      </c>
      <c r="Q109" s="7">
        <f>SUMIF(data!$A:$A,$H$2&amp;" "&amp;$F109&amp;" "&amp;$H$3&amp;"_"&amp;Q$38,data!$H:$H)/1000</f>
        <v>200.80715234375</v>
      </c>
      <c r="R109" s="7">
        <f>SUMIF(data!$A:$A,$H$2&amp;" "&amp;$F109&amp;" "&amp;$H$3&amp;"_"&amp;R$38,data!$H:$H)/1000</f>
        <v>208.58326171875001</v>
      </c>
      <c r="S109" s="7">
        <f>SUMIF(data!$A:$A,$H$2&amp;" "&amp;$F109&amp;" "&amp;$H$3&amp;"_"&amp;S$38,data!$H:$H)/1000</f>
        <v>214.93892578124999</v>
      </c>
      <c r="T109" s="7">
        <f>SUMIF(data!$A:$A,$H$2&amp;" "&amp;$F109&amp;" "&amp;$H$3&amp;"_"&amp;T$38,data!$H:$H)/1000</f>
        <v>227.602390625</v>
      </c>
      <c r="U109" s="7">
        <f>SUMIF(data!$A:$A,$H$2&amp;" "&amp;$F109&amp;" "&amp;$H$3&amp;"_"&amp;U$38,data!$H:$H)/1000</f>
        <v>234.49845703125001</v>
      </c>
      <c r="V109" s="7">
        <f>SUMIF(data!$A:$A,$H$2&amp;" "&amp;$F109&amp;" "&amp;$H$3&amp;"_"&amp;V$38,data!$H:$H)/1000</f>
        <v>244.16635156250001</v>
      </c>
      <c r="W109" s="7">
        <f>SUMIF(data!$A:$A,$H$2&amp;" "&amp;$F109&amp;" "&amp;$H$3&amp;"_"&amp;W$38,data!$H:$H)/1000</f>
        <v>290.57079687499998</v>
      </c>
      <c r="X109" s="7">
        <f>SUMIF(data!$A:$A,$H$2&amp;" "&amp;$F109&amp;" "&amp;$H$3&amp;"_"&amp;X$38,data!$H:$H)/1000</f>
        <v>294.48081250000001</v>
      </c>
      <c r="Y109" s="7">
        <f>SUMIF(data!$A:$A,$H$2&amp;" "&amp;$F109&amp;" "&amp;$H$3&amp;"_"&amp;Y$38,data!$H:$H)/1000</f>
        <v>300.24631640625</v>
      </c>
      <c r="Z109" s="7">
        <f>SUMIF(data!$A:$A,$H$2&amp;" "&amp;$F109&amp;" "&amp;$H$3&amp;"_"&amp;Z$38,data!$H:$H)/1000</f>
        <v>312.96381640624998</v>
      </c>
      <c r="AA109" s="7">
        <f>SUMIF(data!$A:$A,$H$2&amp;" "&amp;$F109&amp;" "&amp;$H$3&amp;"_"&amp;AA$38,data!$H:$H)/1000</f>
        <v>321.35316406250001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61.942999999999998</v>
      </c>
      <c r="J110" s="8">
        <f t="shared" ref="J110" si="29">SUM(J107:J108)-J109</f>
        <v>59.936453613281259</v>
      </c>
      <c r="K110" s="8">
        <f t="shared" ref="K110:AA110" si="30">SUM(K107:K108)-K109</f>
        <v>79.709572265624985</v>
      </c>
      <c r="L110" s="8">
        <f t="shared" si="30"/>
        <v>133.04316894531252</v>
      </c>
      <c r="M110" s="8">
        <f t="shared" si="30"/>
        <v>179.9309375</v>
      </c>
      <c r="N110" s="8">
        <f t="shared" si="30"/>
        <v>239.94901562499999</v>
      </c>
      <c r="O110" s="8">
        <f t="shared" si="30"/>
        <v>278.36192968749998</v>
      </c>
      <c r="P110" s="8">
        <f t="shared" si="30"/>
        <v>287.78662499999996</v>
      </c>
      <c r="Q110" s="8">
        <f t="shared" si="30"/>
        <v>289.53628125</v>
      </c>
      <c r="R110" s="8">
        <f t="shared" si="30"/>
        <v>295.130896484375</v>
      </c>
      <c r="S110" s="8">
        <f t="shared" si="30"/>
        <v>279.3311025390625</v>
      </c>
      <c r="T110" s="8">
        <f t="shared" si="30"/>
        <v>261.95384295654299</v>
      </c>
      <c r="U110" s="8">
        <f t="shared" si="30"/>
        <v>262.45295898437496</v>
      </c>
      <c r="V110" s="8">
        <f t="shared" si="30"/>
        <v>250.13239453124996</v>
      </c>
      <c r="W110" s="8">
        <f t="shared" si="30"/>
        <v>224.10134375000001</v>
      </c>
      <c r="X110" s="8">
        <f t="shared" si="30"/>
        <v>224.94054687499994</v>
      </c>
      <c r="Y110" s="8">
        <f t="shared" si="30"/>
        <v>255.26704687500001</v>
      </c>
      <c r="Z110" s="8">
        <f t="shared" si="30"/>
        <v>305.26552343750006</v>
      </c>
      <c r="AA110" s="8">
        <f t="shared" si="30"/>
        <v>331.07044531249994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98.877890625000006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0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789.14717506928628</v>
      </c>
      <c r="J113" s="8">
        <f>J104+J105+J108-J109+J111+J112+Load_ROC!F$5</f>
        <v>808.73899557530967</v>
      </c>
      <c r="K113" s="8">
        <f>K104+K105+K108-K109+K111+K112+Load_ROC!G$5</f>
        <v>855.75815271669035</v>
      </c>
      <c r="L113" s="8">
        <f>L104+L105+L108-L109+L111+L112+Load_ROC!H$5</f>
        <v>937.86110664271041</v>
      </c>
      <c r="M113" s="8">
        <f>M104+M105+M108-M109+M111+M112+Load_ROC!I$5</f>
        <v>1012.9092745996464</v>
      </c>
      <c r="N113" s="8">
        <f>N104+N105+N108-N109+N111+N112+Load_ROC!J$5</f>
        <v>1102.2208706296774</v>
      </c>
      <c r="O113" s="8">
        <f>O104+O105+O108-O109+O111+O112+Load_ROC!K$5</f>
        <v>1263.6388420313101</v>
      </c>
      <c r="P113" s="8">
        <f>P104+P105+P108-P109+P111+P112+Load_ROC!L$5</f>
        <v>1202.4100241653975</v>
      </c>
      <c r="Q113" s="8">
        <f>Q104+Q105+Q108-Q109+Q111+Q112+Load_ROC!M$5</f>
        <v>1234.3498656596257</v>
      </c>
      <c r="R113" s="8">
        <f>R104+R105+R108-R109+R111+R112+Load_ROC!N$5</f>
        <v>1269.7642972558108</v>
      </c>
      <c r="S113" s="8">
        <f>S104+S105+S108-S109+S111+S112+Load_ROC!O$5</f>
        <v>1270.4719571928299</v>
      </c>
      <c r="T113" s="8">
        <f>T104+T105+T108-T109+T111+T112+Load_ROC!P$5</f>
        <v>1270.6914510449265</v>
      </c>
      <c r="U113" s="8">
        <f>U104+U105+U108-U109+U111+U112+Load_ROC!Q$5</f>
        <v>1288.0119728609661</v>
      </c>
      <c r="V113" s="8">
        <f>V104+V105+V108-V109+V111+V112+Load_ROC!R$5</f>
        <v>1294.1396703584801</v>
      </c>
      <c r="W113" s="8">
        <f>W104+W105+W108-W109+W111+W112+Load_ROC!S$5</f>
        <v>1292.5003278443612</v>
      </c>
      <c r="X113" s="8">
        <f>X104+X105+X108-X109+X111+X112+Load_ROC!T$5</f>
        <v>1311.5505724921468</v>
      </c>
      <c r="Y113" s="8">
        <f>Y104+Y105+Y108-Y109+Y111+Y112+Load_ROC!U$5</f>
        <v>1359.203666539478</v>
      </c>
      <c r="Z113" s="8">
        <f>Z104+Z105+Z108-Z109+Z111+Z112+Load_ROC!V$5</f>
        <v>1439.7580956744691</v>
      </c>
      <c r="AA113" s="8">
        <f>AA104+AA105+AA108-AA109+AA111+AA112+Load_ROC!W$5</f>
        <v>1484.1755071414982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789.14717506928628</v>
      </c>
      <c r="J114" s="8">
        <f>J104+J106+J108-J109+J111+J112+Load_ROC!F$5</f>
        <v>808.73899557530967</v>
      </c>
      <c r="K114" s="8">
        <f>K104+K106+K108-K109+K111+K112+Load_ROC!G$5</f>
        <v>837.6339320135653</v>
      </c>
      <c r="L114" s="8">
        <f>L104+L106+L108-L109+L111+L112+Load_ROC!H$5</f>
        <v>908.73270039271051</v>
      </c>
      <c r="M114" s="8">
        <f>M104+M106+M108-M109+M111+M112+Load_ROC!I$5</f>
        <v>973.30266522464649</v>
      </c>
      <c r="N114" s="8">
        <f>N104+N106+N108-N109+N111+N112+Load_ROC!J$5</f>
        <v>1051.7957300046774</v>
      </c>
      <c r="O114" s="8">
        <f>O104+O106+O108-O109+O111+O112+Load_ROC!K$5</f>
        <v>1187.9561857813101</v>
      </c>
      <c r="P114" s="8">
        <f>P104+P106+P108-P109+P111+P112+Load_ROC!L$5</f>
        <v>1102.1651491653977</v>
      </c>
      <c r="Q114" s="8">
        <f>Q104+Q106+Q108-Q109+Q111+Q112+Load_ROC!M$5</f>
        <v>1111.2518031596258</v>
      </c>
      <c r="R114" s="8">
        <f>R104+R106+R108-R109+R111+R112+Load_ROC!N$5</f>
        <v>1124.2769847558109</v>
      </c>
      <c r="S114" s="8">
        <f>S104+S106+S108-S109+S111+S112+Load_ROC!O$5</f>
        <v>1131.9837696928298</v>
      </c>
      <c r="T114" s="8">
        <f>T104+T106+T108-T109+T111+T112+Load_ROC!P$5</f>
        <v>1138.5110135449263</v>
      </c>
      <c r="U114" s="8">
        <f>U104+U106+U108-U109+U111+U112+Load_ROC!Q$5</f>
        <v>1161.8600353609659</v>
      </c>
      <c r="V114" s="8">
        <f>V104+V106+V108-V109+V111+V112+Load_ROC!R$5</f>
        <v>1172.9324203584799</v>
      </c>
      <c r="W114" s="8">
        <f>W104+W106+W108-W109+W111+W112+Load_ROC!S$5</f>
        <v>1175.803077844361</v>
      </c>
      <c r="X114" s="8">
        <f>X104+X106+X108-X109+X111+X112+Load_ROC!T$5</f>
        <v>1198.6122599921468</v>
      </c>
      <c r="Y114" s="8">
        <f>Y104+Y106+Y108-Y109+Y111+Y112+Load_ROC!U$5</f>
        <v>1250.4169165394781</v>
      </c>
      <c r="Z114" s="8">
        <f>Z104+Z106+Z108-Z109+Z111+Z112+Load_ROC!V$5</f>
        <v>1314.1625644244691</v>
      </c>
      <c r="AA114" s="8">
        <f>AA104+AA106+AA108-AA109+AA111+AA112+Load_ROC!W$5</f>
        <v>1363.5417258914981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789.14717506928628</v>
      </c>
      <c r="J115" s="8">
        <f>J104+J110+J111+J112+Load_ROC!F$5</f>
        <v>808.73899557530967</v>
      </c>
      <c r="K115" s="8">
        <f>K104+K110+K111+K112+Load_ROC!G$5</f>
        <v>846.46078943544035</v>
      </c>
      <c r="L115" s="8">
        <f>L104+L110+L111+L112+Load_ROC!H$5</f>
        <v>915.14945039271049</v>
      </c>
      <c r="M115" s="8">
        <f>M104+M110+M111+M112+Load_ROC!I$5</f>
        <v>977.12183709964654</v>
      </c>
      <c r="N115" s="8">
        <f>N104+N110+N111+N112+Load_ROC!J$5</f>
        <v>1053.2334331296775</v>
      </c>
      <c r="O115" s="8">
        <f>O104+O110+O111+O112+Load_ROC!K$5</f>
        <v>1202.5141389063101</v>
      </c>
      <c r="P115" s="8">
        <f>P104+P110+P111+P112+Load_ROC!L$5</f>
        <v>1129.4698054153976</v>
      </c>
      <c r="Q115" s="8">
        <f>Q104+Q110+Q111+Q112+Load_ROC!M$5</f>
        <v>1150.5445531596258</v>
      </c>
      <c r="R115" s="8">
        <f>R104+R110+R111+R112+Load_ROC!N$5</f>
        <v>1175.236109755811</v>
      </c>
      <c r="S115" s="8">
        <f>S104+S110+S111+S112+Load_ROC!O$5</f>
        <v>1180.0085196928299</v>
      </c>
      <c r="T115" s="8">
        <f>T104+T110+T111+T112+Load_ROC!P$5</f>
        <v>1183.8766072949265</v>
      </c>
      <c r="U115" s="8">
        <f>U104+U110+U111+U112+Load_ROC!Q$5</f>
        <v>1204.8115666109661</v>
      </c>
      <c r="V115" s="8">
        <f>V104+V110+V111+V112+Load_ROC!R$5</f>
        <v>1213.95226410848</v>
      </c>
      <c r="W115" s="8">
        <f>W104+W110+W111+W112+Load_ROC!S$5</f>
        <v>1215.1070153443611</v>
      </c>
      <c r="X115" s="8">
        <f>X104+X110+X111+X112+Load_ROC!T$5</f>
        <v>1236.5232287421468</v>
      </c>
      <c r="Y115" s="8">
        <f>Y104+Y110+Y111+Y112+Load_ROC!U$5</f>
        <v>1286.8392290394781</v>
      </c>
      <c r="Z115" s="8">
        <f>Z104+Z110+Z111+Z112+Load_ROC!V$5</f>
        <v>1359.1848144244691</v>
      </c>
      <c r="AA115" s="8">
        <f>AA104+AA110+AA111+AA112+Load_ROC!W$5</f>
        <v>1406.6380071414983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43.533515625</v>
      </c>
      <c r="J118" s="7">
        <f>SUMIF(data!$A:$A,$H$2&amp;" "&amp;$F118&amp;" "&amp;$H$3&amp;"_"&amp;J$38,data!$I:$I)/1000</f>
        <v>48.879367675781253</v>
      </c>
      <c r="K118" s="7">
        <f>SUMIF(data!$A:$A,$H$2&amp;" "&amp;$F118&amp;" "&amp;$H$3&amp;"_"&amp;K$38,data!$I:$I)/1000</f>
        <v>100.5618671875</v>
      </c>
      <c r="L118" s="7">
        <f>SUMIF(data!$A:$A,$H$2&amp;" "&amp;$F118&amp;" "&amp;$H$3&amp;"_"&amp;L$38,data!$I:$I)/1000</f>
        <v>174.20134375000001</v>
      </c>
      <c r="M118" s="7">
        <f>SUMIF(data!$A:$A,$H$2&amp;" "&amp;$F118&amp;" "&amp;$H$3&amp;"_"&amp;M$38,data!$I:$I)/1000</f>
        <v>242.00562109374999</v>
      </c>
      <c r="N118" s="7">
        <f>SUMIF(data!$A:$A,$H$2&amp;" "&amp;$F118&amp;" "&amp;$H$3&amp;"_"&amp;N$38,data!$I:$I)/1000</f>
        <v>317.42672656249999</v>
      </c>
      <c r="O118" s="7">
        <f>SUMIF(data!$A:$A,$H$2&amp;" "&amp;$F118&amp;" "&amp;$H$3&amp;"_"&amp;O$38,data!$I:$I)/1000</f>
        <v>361.9222734375</v>
      </c>
      <c r="P118" s="7">
        <f>SUMIF(data!$A:$A,$H$2&amp;" "&amp;$F118&amp;" "&amp;$H$3&amp;"_"&amp;P$38,data!$I:$I)/1000</f>
        <v>427.87154687499998</v>
      </c>
      <c r="Q118" s="7">
        <f>SUMIF(data!$A:$A,$H$2&amp;" "&amp;$F118&amp;" "&amp;$H$3&amp;"_"&amp;Q$38,data!$I:$I)/1000</f>
        <v>489.25003125000001</v>
      </c>
      <c r="R118" s="7">
        <f>SUMIF(data!$A:$A,$H$2&amp;" "&amp;$F118&amp;" "&amp;$H$3&amp;"_"&amp;R$38,data!$I:$I)/1000</f>
        <v>550.42304687499995</v>
      </c>
      <c r="S118" s="7">
        <f>SUMIF(data!$A:$A,$H$2&amp;" "&amp;$F118&amp;" "&amp;$H$3&amp;"_"&amp;S$38,data!$I:$I)/1000</f>
        <v>533.10468359375</v>
      </c>
      <c r="T118" s="7">
        <f>SUMIF(data!$A:$A,$H$2&amp;" "&amp;$F118&amp;" "&amp;$H$3&amp;"_"&amp;T$38,data!$I:$I)/1000</f>
        <v>518.09763671874998</v>
      </c>
      <c r="U118" s="7">
        <f>SUMIF(data!$A:$A,$H$2&amp;" "&amp;$F118&amp;" "&amp;$H$3&amp;"_"&amp;U$38,data!$I:$I)/1000</f>
        <v>502.29241406249997</v>
      </c>
      <c r="V118" s="7">
        <f>SUMIF(data!$A:$A,$H$2&amp;" "&amp;$F118&amp;" "&amp;$H$3&amp;"_"&amp;V$38,data!$I:$I)/1000</f>
        <v>489.84716015625003</v>
      </c>
      <c r="W118" s="7">
        <f>SUMIF(data!$A:$A,$H$2&amp;" "&amp;$F118&amp;" "&amp;$H$3&amp;"_"&amp;W$38,data!$I:$I)/1000</f>
        <v>478.53421484375002</v>
      </c>
      <c r="X118" s="7">
        <f>SUMIF(data!$A:$A,$H$2&amp;" "&amp;$F118&amp;" "&amp;$H$3&amp;"_"&amp;X$38,data!$I:$I)/1000</f>
        <v>467.9434765625</v>
      </c>
      <c r="Y118" s="7">
        <f>SUMIF(data!$A:$A,$H$2&amp;" "&amp;$F118&amp;" "&amp;$H$3&amp;"_"&amp;Y$38,data!$I:$I)/1000</f>
        <v>456.95837499999999</v>
      </c>
      <c r="Z118" s="7">
        <f>SUMIF(data!$A:$A,$H$2&amp;" "&amp;$F118&amp;" "&amp;$H$3&amp;"_"&amp;Z$38,data!$I:$I)/1000</f>
        <v>499.89809374999999</v>
      </c>
      <c r="AA118" s="7">
        <f>SUMIF(data!$A:$A,$H$2&amp;" "&amp;$F118&amp;" "&amp;$H$3&amp;"_"&amp;AA$38,data!$I:$I)/1000</f>
        <v>486.16835546875001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43.533515625</v>
      </c>
      <c r="J119" s="7">
        <f>SUMIF(data!$A:$A,$H$2&amp;" "&amp;$F119&amp;" "&amp;$H$3&amp;"_"&amp;J$38,data!$I:$I)/1000</f>
        <v>48.879367675781253</v>
      </c>
      <c r="K119" s="7">
        <f>SUMIF(data!$A:$A,$H$2&amp;" "&amp;$F119&amp;" "&amp;$H$3&amp;"_"&amp;K$38,data!$I:$I)/1000</f>
        <v>82.437646484374994</v>
      </c>
      <c r="L119" s="7">
        <f>SUMIF(data!$A:$A,$H$2&amp;" "&amp;$F119&amp;" "&amp;$H$3&amp;"_"&amp;L$38,data!$I:$I)/1000</f>
        <v>145.07293749999999</v>
      </c>
      <c r="M119" s="7">
        <f>SUMIF(data!$A:$A,$H$2&amp;" "&amp;$F119&amp;" "&amp;$H$3&amp;"_"&amp;M$38,data!$I:$I)/1000</f>
        <v>202.39901171874999</v>
      </c>
      <c r="N119" s="7">
        <f>SUMIF(data!$A:$A,$H$2&amp;" "&amp;$F119&amp;" "&amp;$H$3&amp;"_"&amp;N$38,data!$I:$I)/1000</f>
        <v>267.00158593750001</v>
      </c>
      <c r="O119" s="7">
        <f>SUMIF(data!$A:$A,$H$2&amp;" "&amp;$F119&amp;" "&amp;$H$3&amp;"_"&amp;O$38,data!$I:$I)/1000</f>
        <v>286.23961718750002</v>
      </c>
      <c r="P119" s="7">
        <f>SUMIF(data!$A:$A,$H$2&amp;" "&amp;$F119&amp;" "&amp;$H$3&amp;"_"&amp;P$38,data!$I:$I)/1000</f>
        <v>327.626671875</v>
      </c>
      <c r="Q119" s="7">
        <f>SUMIF(data!$A:$A,$H$2&amp;" "&amp;$F119&amp;" "&amp;$H$3&amp;"_"&amp;Q$38,data!$I:$I)/1000</f>
        <v>366.15196874999998</v>
      </c>
      <c r="R119" s="7">
        <f>SUMIF(data!$A:$A,$H$2&amp;" "&amp;$F119&amp;" "&amp;$H$3&amp;"_"&amp;R$38,data!$I:$I)/1000</f>
        <v>404.93573437499998</v>
      </c>
      <c r="S119" s="7">
        <f>SUMIF(data!$A:$A,$H$2&amp;" "&amp;$F119&amp;" "&amp;$H$3&amp;"_"&amp;S$38,data!$I:$I)/1000</f>
        <v>394.61649609375002</v>
      </c>
      <c r="T119" s="7">
        <f>SUMIF(data!$A:$A,$H$2&amp;" "&amp;$F119&amp;" "&amp;$H$3&amp;"_"&amp;T$38,data!$I:$I)/1000</f>
        <v>385.91719921875</v>
      </c>
      <c r="U119" s="7">
        <f>SUMIF(data!$A:$A,$H$2&amp;" "&amp;$F119&amp;" "&amp;$H$3&amp;"_"&amp;U$38,data!$I:$I)/1000</f>
        <v>376.1404765625</v>
      </c>
      <c r="V119" s="7">
        <f>SUMIF(data!$A:$A,$H$2&amp;" "&amp;$F119&amp;" "&amp;$H$3&amp;"_"&amp;V$38,data!$I:$I)/1000</f>
        <v>368.63991015624998</v>
      </c>
      <c r="W119" s="7">
        <f>SUMIF(data!$A:$A,$H$2&amp;" "&amp;$F119&amp;" "&amp;$H$3&amp;"_"&amp;W$38,data!$I:$I)/1000</f>
        <v>361.83696484375002</v>
      </c>
      <c r="X119" s="7">
        <f>SUMIF(data!$A:$A,$H$2&amp;" "&amp;$F119&amp;" "&amp;$H$3&amp;"_"&amp;X$38,data!$I:$I)/1000</f>
        <v>355.0051640625</v>
      </c>
      <c r="Y119" s="7">
        <f>SUMIF(data!$A:$A,$H$2&amp;" "&amp;$F119&amp;" "&amp;$H$3&amp;"_"&amp;Y$38,data!$I:$I)/1000</f>
        <v>348.17162500000001</v>
      </c>
      <c r="Z119" s="7">
        <f>SUMIF(data!$A:$A,$H$2&amp;" "&amp;$F119&amp;" "&amp;$H$3&amp;"_"&amp;Z$38,data!$I:$I)/1000</f>
        <v>374.30256250000002</v>
      </c>
      <c r="AA119" s="7">
        <f>SUMIF(data!$A:$A,$H$2&amp;" "&amp;$F119&amp;" "&amp;$H$3&amp;"_"&amp;AA$38,data!$I:$I)/1000</f>
        <v>365.53457421874998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43.533515625</v>
      </c>
      <c r="J120" s="7">
        <f>SUMIF(data!$A:$A,$H$2&amp;" "&amp;$F120&amp;" "&amp;$H$3&amp;"_"&amp;J$38,data!$I:$I)/1000</f>
        <v>48.879367675781253</v>
      </c>
      <c r="K120" s="7">
        <f>SUMIF(data!$A:$A,$H$2&amp;" "&amp;$F120&amp;" "&amp;$H$3&amp;"_"&amp;K$38,data!$I:$I)/1000</f>
        <v>91.264503906249999</v>
      </c>
      <c r="L120" s="7">
        <f>SUMIF(data!$A:$A,$H$2&amp;" "&amp;$F120&amp;" "&amp;$H$3&amp;"_"&amp;L$38,data!$I:$I)/1000</f>
        <v>153.44151562499999</v>
      </c>
      <c r="M120" s="7">
        <f>SUMIF(data!$A:$A,$H$2&amp;" "&amp;$F120&amp;" "&amp;$H$3&amp;"_"&amp;M$38,data!$I:$I)/1000</f>
        <v>210.10419921875001</v>
      </c>
      <c r="N120" s="7">
        <f>SUMIF(data!$A:$A,$H$2&amp;" "&amp;$F120&amp;" "&amp;$H$3&amp;"_"&amp;N$38,data!$I:$I)/1000</f>
        <v>274.24647656249999</v>
      </c>
      <c r="O120" s="7">
        <f>SUMIF(data!$A:$A,$H$2&amp;" "&amp;$F120&amp;" "&amp;$H$3&amp;"_"&amp;O$38,data!$I:$I)/1000</f>
        <v>306.46071093749998</v>
      </c>
      <c r="P120" s="7">
        <f>SUMIF(data!$A:$A,$H$2&amp;" "&amp;$F120&amp;" "&amp;$H$3&amp;"_"&amp;P$38,data!$I:$I)/1000</f>
        <v>360.45717187499997</v>
      </c>
      <c r="Q120" s="7">
        <f>SUMIF(data!$A:$A,$H$2&amp;" "&amp;$F120&amp;" "&amp;$H$3&amp;"_"&amp;Q$38,data!$I:$I)/1000</f>
        <v>410.81074999999998</v>
      </c>
      <c r="R120" s="7">
        <f>SUMIF(data!$A:$A,$H$2&amp;" "&amp;$F120&amp;" "&amp;$H$3&amp;"_"&amp;R$38,data!$I:$I)/1000</f>
        <v>461.12310937500001</v>
      </c>
      <c r="S120" s="7">
        <f>SUMIF(data!$A:$A,$H$2&amp;" "&amp;$F120&amp;" "&amp;$H$3&amp;"_"&amp;S$38,data!$I:$I)/1000</f>
        <v>633.97518359374999</v>
      </c>
      <c r="T120" s="7">
        <f>SUMIF(data!$A:$A,$H$2&amp;" "&amp;$F120&amp;" "&amp;$H$3&amp;"_"&amp;T$38,data!$I:$I)/1000</f>
        <v>621.21094921874999</v>
      </c>
      <c r="U120" s="7">
        <f>SUMIF(data!$A:$A,$H$2&amp;" "&amp;$F120&amp;" "&amp;$H$3&amp;"_"&amp;U$38,data!$I:$I)/1000</f>
        <v>606.63810156249997</v>
      </c>
      <c r="V120" s="7">
        <f>SUMIF(data!$A:$A,$H$2&amp;" "&amp;$F120&amp;" "&amp;$H$3&amp;"_"&amp;V$38,data!$I:$I)/1000</f>
        <v>595.38000390624995</v>
      </c>
      <c r="W120" s="7">
        <f>SUMIF(data!$A:$A,$H$2&amp;" "&amp;$F120&amp;" "&amp;$H$3&amp;"_"&amp;W$38,data!$I:$I)/1000</f>
        <v>585.07274609374997</v>
      </c>
      <c r="X120" s="7">
        <f>SUMIF(data!$A:$A,$H$2&amp;" "&amp;$F120&amp;" "&amp;$H$3&amp;"_"&amp;X$38,data!$I:$I)/1000</f>
        <v>575.5986328125</v>
      </c>
      <c r="Y120" s="7">
        <f>SUMIF(data!$A:$A,$H$2&amp;" "&amp;$F120&amp;" "&amp;$H$3&amp;"_"&amp;Y$38,data!$I:$I)/1000</f>
        <v>565.06818750000002</v>
      </c>
      <c r="Z120" s="7">
        <f>SUMIF(data!$A:$A,$H$2&amp;" "&amp;$F120&amp;" "&amp;$H$3&amp;"_"&amp;Z$38,data!$I:$I)/1000</f>
        <v>598.13181250000002</v>
      </c>
      <c r="AA120" s="7">
        <f>SUMIF(data!$A:$A,$H$2&amp;" "&amp;$F120&amp;" "&amp;$H$3&amp;"_"&amp;AA$38,data!$I:$I)/1000</f>
        <v>585.81204296875001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113.45096875</v>
      </c>
      <c r="K121" s="7">
        <f>SUMIF(data!$A:$A,$H$2&amp;" "&amp;$F121&amp;" "&amp;$H$3&amp;"_"&amp;K$38,data!$N:$N)/1000</f>
        <v>97.479287109374994</v>
      </c>
      <c r="L121" s="7">
        <f>SUMIF(data!$A:$A,$H$2&amp;" "&amp;$F121&amp;" "&amp;$H$3&amp;"_"&amp;L$38,data!$N:$N)/1000</f>
        <v>128.052681640625</v>
      </c>
      <c r="M121" s="7">
        <f>SUMIF(data!$A:$A,$H$2&amp;" "&amp;$F121&amp;" "&amp;$H$3&amp;"_"&amp;M$38,data!$N:$N)/1000</f>
        <v>164.58975390625</v>
      </c>
      <c r="N121" s="7">
        <f>SUMIF(data!$A:$A,$H$2&amp;" "&amp;$F121&amp;" "&amp;$H$3&amp;"_"&amp;N$38,data!$N:$N)/1000</f>
        <v>172.35110546875001</v>
      </c>
      <c r="O121" s="7">
        <f>SUMIF(data!$A:$A,$H$2&amp;" "&amp;$F121&amp;" "&amp;$H$3&amp;"_"&amp;O$38,data!$N:$N)/1000</f>
        <v>155.56478125000001</v>
      </c>
      <c r="P121" s="7">
        <f>SUMIF(data!$A:$A,$H$2&amp;" "&amp;$F121&amp;" "&amp;$H$3&amp;"_"&amp;P$38,data!$N:$N)/1000</f>
        <v>117.38172656250001</v>
      </c>
      <c r="Q121" s="7">
        <f>SUMIF(data!$A:$A,$H$2&amp;" "&amp;$F121&amp;" "&amp;$H$3&amp;"_"&amp;Q$38,data!$N:$N)/1000</f>
        <v>61.659986328125001</v>
      </c>
      <c r="R121" s="7">
        <f>SUMIF(data!$A:$A,$H$2&amp;" "&amp;$F121&amp;" "&amp;$H$3&amp;"_"&amp;R$38,data!$N:$N)/1000</f>
        <v>18.73346875</v>
      </c>
      <c r="S121" s="7">
        <f>SUMIF(data!$A:$A,$H$2&amp;" "&amp;$F121&amp;" "&amp;$H$3&amp;"_"&amp;S$38,data!$N:$N)/1000</f>
        <v>38.7458515625</v>
      </c>
      <c r="T121" s="7">
        <f>SUMIF(data!$A:$A,$H$2&amp;" "&amp;$F121&amp;" "&amp;$H$3&amp;"_"&amp;T$38,data!$N:$N)/1000</f>
        <v>46.683988281250002</v>
      </c>
      <c r="U121" s="7">
        <f>SUMIF(data!$A:$A,$H$2&amp;" "&amp;$F121&amp;" "&amp;$H$3&amp;"_"&amp;U$38,data!$N:$N)/1000</f>
        <v>70.170229736328125</v>
      </c>
      <c r="V121" s="7">
        <f>SUMIF(data!$A:$A,$H$2&amp;" "&amp;$F121&amp;" "&amp;$H$3&amp;"_"&amp;V$38,data!$N:$N)/1000</f>
        <v>78.049953125000002</v>
      </c>
      <c r="W121" s="7">
        <f>SUMIF(data!$A:$A,$H$2&amp;" "&amp;$F121&amp;" "&amp;$H$3&amp;"_"&amp;W$38,data!$N:$N)/1000</f>
        <v>119.35146484374999</v>
      </c>
      <c r="X121" s="7">
        <f>SUMIF(data!$A:$A,$H$2&amp;" "&amp;$F121&amp;" "&amp;$H$3&amp;"_"&amp;X$38,data!$N:$N)/1000</f>
        <v>123.96878906249999</v>
      </c>
      <c r="Y121" s="7">
        <f>SUMIF(data!$A:$A,$H$2&amp;" "&amp;$F121&amp;" "&amp;$H$3&amp;"_"&amp;Y$38,data!$N:$N)/1000</f>
        <v>159.08593359375001</v>
      </c>
      <c r="Z121" s="7">
        <f>SUMIF(data!$A:$A,$H$2&amp;" "&amp;$F121&amp;" "&amp;$H$3&amp;"_"&amp;Z$38,data!$N:$N)/1000</f>
        <v>174.07396484374999</v>
      </c>
      <c r="AA121" s="7">
        <f>SUMIF(data!$A:$A,$H$2&amp;" "&amp;$F121&amp;" "&amp;$H$3&amp;"_"&amp;AA$38,data!$N:$N)/1000</f>
        <v>215.780703125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85.213757812500006</v>
      </c>
      <c r="J122" s="7">
        <f>SUMIF(data!$A:$A,$H$2&amp;" "&amp;$F122&amp;" "&amp;$H$3&amp;"_"&amp;J$38,data!$H:$H)/1000</f>
        <v>97.566500000000005</v>
      </c>
      <c r="K122" s="7">
        <f>SUMIF(data!$A:$A,$H$2&amp;" "&amp;$F122&amp;" "&amp;$H$3&amp;"_"&amp;K$38,data!$H:$H)/1000</f>
        <v>102.49020312499999</v>
      </c>
      <c r="L122" s="7">
        <f>SUMIF(data!$A:$A,$H$2&amp;" "&amp;$F122&amp;" "&amp;$H$3&amp;"_"&amp;L$38,data!$H:$H)/1000</f>
        <v>140.73431249999999</v>
      </c>
      <c r="M122" s="7">
        <f>SUMIF(data!$A:$A,$H$2&amp;" "&amp;$F122&amp;" "&amp;$H$3&amp;"_"&amp;M$38,data!$H:$H)/1000</f>
        <v>185.4746328125</v>
      </c>
      <c r="N122" s="7">
        <f>SUMIF(data!$A:$A,$H$2&amp;" "&amp;$F122&amp;" "&amp;$H$3&amp;"_"&amp;N$38,data!$H:$H)/1000</f>
        <v>194.05895312499999</v>
      </c>
      <c r="O122" s="7">
        <f>SUMIF(data!$A:$A,$H$2&amp;" "&amp;$F122&amp;" "&amp;$H$3&amp;"_"&amp;O$38,data!$H:$H)/1000</f>
        <v>180.79036328124999</v>
      </c>
      <c r="P122" s="7">
        <f>SUMIF(data!$A:$A,$H$2&amp;" "&amp;$F122&amp;" "&amp;$H$3&amp;"_"&amp;P$38,data!$H:$H)/1000</f>
        <v>186.77582421874999</v>
      </c>
      <c r="Q122" s="7">
        <f>SUMIF(data!$A:$A,$H$2&amp;" "&amp;$F122&amp;" "&amp;$H$3&amp;"_"&amp;Q$38,data!$H:$H)/1000</f>
        <v>151.97927734375</v>
      </c>
      <c r="R122" s="7">
        <f>SUMIF(data!$A:$A,$H$2&amp;" "&amp;$F122&amp;" "&amp;$H$3&amp;"_"&amp;R$38,data!$H:$H)/1000</f>
        <v>129.58442968750001</v>
      </c>
      <c r="S122" s="7">
        <f>SUMIF(data!$A:$A,$H$2&amp;" "&amp;$F122&amp;" "&amp;$H$3&amp;"_"&amp;S$38,data!$H:$H)/1000</f>
        <v>107.94349609375</v>
      </c>
      <c r="T122" s="7">
        <f>SUMIF(data!$A:$A,$H$2&amp;" "&amp;$F122&amp;" "&amp;$H$3&amp;"_"&amp;T$38,data!$H:$H)/1000</f>
        <v>95.887144531250001</v>
      </c>
      <c r="U122" s="7">
        <f>SUMIF(data!$A:$A,$H$2&amp;" "&amp;$F122&amp;" "&amp;$H$3&amp;"_"&amp;U$38,data!$H:$H)/1000</f>
        <v>82.771878906249995</v>
      </c>
      <c r="V122" s="7">
        <f>SUMIF(data!$A:$A,$H$2&amp;" "&amp;$F122&amp;" "&amp;$H$3&amp;"_"&amp;V$38,data!$H:$H)/1000</f>
        <v>69.902177734375002</v>
      </c>
      <c r="W122" s="7">
        <f>SUMIF(data!$A:$A,$H$2&amp;" "&amp;$F122&amp;" "&amp;$H$3&amp;"_"&amp;W$38,data!$H:$H)/1000</f>
        <v>111.38930859375</v>
      </c>
      <c r="X122" s="7">
        <f>SUMIF(data!$A:$A,$H$2&amp;" "&amp;$F122&amp;" "&amp;$H$3&amp;"_"&amp;X$38,data!$H:$H)/1000</f>
        <v>79.668744140624995</v>
      </c>
      <c r="Y122" s="7">
        <f>SUMIF(data!$A:$A,$H$2&amp;" "&amp;$F122&amp;" "&amp;$H$3&amp;"_"&amp;Y$38,data!$H:$H)/1000</f>
        <v>49.519105468749999</v>
      </c>
      <c r="Z122" s="7">
        <f>SUMIF(data!$A:$A,$H$2&amp;" "&amp;$F122&amp;" "&amp;$H$3&amp;"_"&amp;Z$38,data!$H:$H)/1000</f>
        <v>18.553000000000001</v>
      </c>
      <c r="AA122" s="7">
        <f>SUMIF(data!$A:$A,$H$2&amp;" "&amp;$F122&amp;" "&amp;$H$3&amp;"_"&amp;AA$38,data!$H:$H)/1000</f>
        <v>-1.2683466796875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66.746171874999987</v>
      </c>
      <c r="J123" s="8">
        <f t="shared" ref="J123" si="32">SUM(J120:J121)-J122</f>
        <v>64.763836425781236</v>
      </c>
      <c r="K123" s="8">
        <f t="shared" ref="K123:AA123" si="33">SUM(K120:K121)-K122</f>
        <v>86.253587890624999</v>
      </c>
      <c r="L123" s="8">
        <f t="shared" si="33"/>
        <v>140.75988476562497</v>
      </c>
      <c r="M123" s="8">
        <f t="shared" si="33"/>
        <v>189.2193203125</v>
      </c>
      <c r="N123" s="8">
        <f t="shared" si="33"/>
        <v>252.53862890625001</v>
      </c>
      <c r="O123" s="8">
        <f t="shared" si="33"/>
        <v>281.23512890625</v>
      </c>
      <c r="P123" s="8">
        <f t="shared" si="33"/>
        <v>291.06307421874999</v>
      </c>
      <c r="Q123" s="8">
        <f t="shared" si="33"/>
        <v>320.49145898437496</v>
      </c>
      <c r="R123" s="8">
        <f t="shared" si="33"/>
        <v>350.27214843749999</v>
      </c>
      <c r="S123" s="8">
        <f t="shared" si="33"/>
        <v>564.77753906249995</v>
      </c>
      <c r="T123" s="8">
        <f t="shared" si="33"/>
        <v>572.00779296874998</v>
      </c>
      <c r="U123" s="8">
        <f t="shared" si="33"/>
        <v>594.0364523925781</v>
      </c>
      <c r="V123" s="8">
        <f t="shared" si="33"/>
        <v>603.527779296875</v>
      </c>
      <c r="W123" s="8">
        <f t="shared" si="33"/>
        <v>593.03490234374999</v>
      </c>
      <c r="X123" s="8">
        <f t="shared" si="33"/>
        <v>619.89867773437504</v>
      </c>
      <c r="Y123" s="8">
        <f t="shared" si="33"/>
        <v>674.63501562500005</v>
      </c>
      <c r="Z123" s="8">
        <f t="shared" si="33"/>
        <v>753.65277734375002</v>
      </c>
      <c r="AA123" s="8">
        <f t="shared" si="33"/>
        <v>802.86109277343758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98.877890625000006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0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0</v>
      </c>
      <c r="V125" s="7">
        <f>SUMIF(data!$A:$A,$H$2&amp;" "&amp;$F125&amp;" "&amp;$H$3&amp;"_"&amp;V$38,data!$K:$K)/1000</f>
        <v>0</v>
      </c>
      <c r="W125" s="7">
        <f>SUMIF(data!$A:$A,$H$2&amp;" "&amp;$F125&amp;" "&amp;$H$3&amp;"_"&amp;W$38,data!$K:$K)/1000</f>
        <v>0</v>
      </c>
      <c r="X125" s="7">
        <f>SUMIF(data!$A:$A,$H$2&amp;" "&amp;$F125&amp;" "&amp;$H$3&amp;"_"&amp;X$38,data!$K:$K)/1000</f>
        <v>0</v>
      </c>
      <c r="Y125" s="7">
        <f>SUMIF(data!$A:$A,$H$2&amp;" "&amp;$F125&amp;" "&amp;$H$3&amp;"_"&amp;Y$38,data!$K:$K)/1000</f>
        <v>0</v>
      </c>
      <c r="Z125" s="7">
        <f>SUMIF(data!$A:$A,$H$2&amp;" "&amp;$F125&amp;" "&amp;$H$3&amp;"_"&amp;Z$38,data!$K:$K)/1000</f>
        <v>0</v>
      </c>
      <c r="AA125" s="7">
        <f>SUMIF(data!$A:$A,$H$2&amp;" "&amp;$F125&amp;" "&amp;$H$3&amp;"_"&amp;AA$38,data!$K:$K)/1000</f>
        <v>2.5830019531250001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779.0881125692863</v>
      </c>
      <c r="J126" s="8">
        <f>J117+J118+J121-J122+J124+J125+Load_ROC!F$5</f>
        <v>798.24476901280957</v>
      </c>
      <c r="K126" s="8">
        <f>K117+K118+K121-K122+K124+K125+Load_ROC!G$5</f>
        <v>846.70552771669031</v>
      </c>
      <c r="L126" s="8">
        <f>L117+L118+L121-L122+L124+L125+Load_ROC!H$5</f>
        <v>927.80368183802307</v>
      </c>
      <c r="M126" s="8">
        <f>M117+M118+M121-M122+M124+M125+Load_ROC!I$5</f>
        <v>1002.3639230371466</v>
      </c>
      <c r="N126" s="8">
        <f>N117+N118+N121-N122+N124+N125+Load_ROC!J$5</f>
        <v>1092.8393901609275</v>
      </c>
      <c r="O126" s="8">
        <f>O117+O118+O121-O122+O124+O125+Load_ROC!K$5</f>
        <v>1244.5886975000601</v>
      </c>
      <c r="P126" s="8">
        <f>P117+P118+P121-P122+P124+P125+Load_ROC!L$5</f>
        <v>1183.7249265091477</v>
      </c>
      <c r="Q126" s="8">
        <f>Q117+Q118+Q121-Q122+Q124+Q125+Load_ROC!M$5</f>
        <v>1213.4199027690008</v>
      </c>
      <c r="R126" s="8">
        <f>R117+R118+R121-R122+R124+R125+Load_ROC!N$5</f>
        <v>1242.918799208936</v>
      </c>
      <c r="S126" s="8">
        <f>S117+S118+S121-S122+S124+S125+Load_ROC!O$5</f>
        <v>1257.0471593412674</v>
      </c>
      <c r="T126" s="8">
        <f>T117+T118+T121-T122+T124+T125+Load_ROC!P$5</f>
        <v>1252.1070260571335</v>
      </c>
      <c r="U126" s="8">
        <f>U117+U118+U121-U122+U124+U125+Load_ROC!Q$5</f>
        <v>1262.3437318941692</v>
      </c>
      <c r="V126" s="8">
        <f>V117+V118+V121-V122+V124+V125+Load_ROC!R$5</f>
        <v>1261.0839301241051</v>
      </c>
      <c r="W126" s="8">
        <f>W117+W118+W121-W122+W124+W125+Load_ROC!S$5</f>
        <v>1250.678503625611</v>
      </c>
      <c r="X126" s="8">
        <f>X117+X118+X121-X122+X124+X125+Load_ROC!T$5</f>
        <v>1264.5500314765218</v>
      </c>
      <c r="Y126" s="8">
        <f>Y117+Y118+Y121-Y122+Y124+Y125+Load_ROC!U$5</f>
        <v>1307.4894399769782</v>
      </c>
      <c r="Z126" s="8">
        <f>Z117+Z118+Z121-Z122+Z124+Z125+Load_ROC!V$5</f>
        <v>1387.3967245807189</v>
      </c>
      <c r="AA126" s="8">
        <f>AA117+AA118+AA121-AA122+AA124+AA125+Load_ROC!W$5</f>
        <v>1428.1103713993107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779.0881125692863</v>
      </c>
      <c r="J127" s="8">
        <f>J117+J119+J121-J122+J124+J125+Load_ROC!F$5</f>
        <v>798.24476901280957</v>
      </c>
      <c r="K127" s="8">
        <f>K117+K119+K121-K122+K124+K125+Load_ROC!G$5</f>
        <v>828.58130701356527</v>
      </c>
      <c r="L127" s="8">
        <f>L117+L119+L121-L122+L124+L125+Load_ROC!H$5</f>
        <v>898.67527558802294</v>
      </c>
      <c r="M127" s="8">
        <f>M117+M119+M121-M122+M124+M125+Load_ROC!I$5</f>
        <v>962.75731366214654</v>
      </c>
      <c r="N127" s="8">
        <f>N117+N119+N121-N122+N124+N125+Load_ROC!J$5</f>
        <v>1042.4142495359274</v>
      </c>
      <c r="O127" s="8">
        <f>O117+O119+O121-O122+O124+O125+Load_ROC!K$5</f>
        <v>1168.9060412500603</v>
      </c>
      <c r="P127" s="8">
        <f>P117+P119+P121-P122+P124+P125+Load_ROC!L$5</f>
        <v>1083.4800515091476</v>
      </c>
      <c r="Q127" s="8">
        <f>Q117+Q119+Q121-Q122+Q124+Q125+Load_ROC!M$5</f>
        <v>1090.3218402690009</v>
      </c>
      <c r="R127" s="8">
        <f>R117+R119+R121-R122+R124+R125+Load_ROC!N$5</f>
        <v>1097.4314867089358</v>
      </c>
      <c r="S127" s="8">
        <f>S117+S119+S121-S122+S124+S125+Load_ROC!O$5</f>
        <v>1118.5589718412673</v>
      </c>
      <c r="T127" s="8">
        <f>T117+T119+T121-T122+T124+T125+Load_ROC!P$5</f>
        <v>1119.9265885571335</v>
      </c>
      <c r="U127" s="8">
        <f>U117+U119+U121-U122+U124+U125+Load_ROC!Q$5</f>
        <v>1136.1917943941694</v>
      </c>
      <c r="V127" s="8">
        <f>V117+V119+V121-V122+V124+V125+Load_ROC!R$5</f>
        <v>1139.876680124105</v>
      </c>
      <c r="W127" s="8">
        <f>W117+W119+W121-W122+W124+W125+Load_ROC!S$5</f>
        <v>1133.9812536256111</v>
      </c>
      <c r="X127" s="8">
        <f>X117+X119+X121-X122+X124+X125+Load_ROC!T$5</f>
        <v>1151.6117189765216</v>
      </c>
      <c r="Y127" s="8">
        <f>Y117+Y119+Y121-Y122+Y124+Y125+Load_ROC!U$5</f>
        <v>1198.702689976978</v>
      </c>
      <c r="Z127" s="8">
        <f>Z117+Z119+Z121-Z122+Z124+Z125+Load_ROC!V$5</f>
        <v>1261.8011933307189</v>
      </c>
      <c r="AA127" s="8">
        <f>AA117+AA119+AA121-AA122+AA124+AA125+Load_ROC!W$5</f>
        <v>1307.4765901493106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779.0881125692863</v>
      </c>
      <c r="J128" s="8">
        <f>J117+J123+J124+J125+Load_ROC!F$5</f>
        <v>798.24476901280957</v>
      </c>
      <c r="K128" s="8">
        <f>K117+K123+K124+K125+Load_ROC!G$5</f>
        <v>837.40816443544031</v>
      </c>
      <c r="L128" s="8">
        <f>L117+L123+L124+L125+Load_ROC!H$5</f>
        <v>907.04385371302294</v>
      </c>
      <c r="M128" s="8">
        <f>M117+M123+M124+M125+Load_ROC!I$5</f>
        <v>970.46250116214651</v>
      </c>
      <c r="N128" s="8">
        <f>N117+N123+N124+N125+Load_ROC!J$5</f>
        <v>1049.6591401609276</v>
      </c>
      <c r="O128" s="8">
        <f>O117+O123+O124+O125+Load_ROC!K$5</f>
        <v>1189.1271350000602</v>
      </c>
      <c r="P128" s="8">
        <f>P117+P123+P124+P125+Load_ROC!L$5</f>
        <v>1116.3105515091474</v>
      </c>
      <c r="Q128" s="8">
        <f>Q117+Q123+Q124+Q125+Load_ROC!M$5</f>
        <v>1134.9806215190008</v>
      </c>
      <c r="R128" s="8">
        <f>R117+R123+R124+R125+Load_ROC!N$5</f>
        <v>1153.6188617089358</v>
      </c>
      <c r="S128" s="8">
        <f>S117+S123+S124+S125+Load_ROC!O$5</f>
        <v>1357.9176593412674</v>
      </c>
      <c r="T128" s="8">
        <f>T117+T123+T124+T125+Load_ROC!P$5</f>
        <v>1355.2203385571333</v>
      </c>
      <c r="U128" s="8">
        <f>U117+U123+U124+U125+Load_ROC!Q$5</f>
        <v>1366.6894193941691</v>
      </c>
      <c r="V128" s="8">
        <f>V117+V123+V124+V125+Load_ROC!R$5</f>
        <v>1366.6167738741051</v>
      </c>
      <c r="W128" s="8">
        <f>W117+W123+W124+W125+Load_ROC!S$5</f>
        <v>1357.217034875611</v>
      </c>
      <c r="X128" s="8">
        <f>X117+X123+X124+X125+Load_ROC!T$5</f>
        <v>1372.2051877265217</v>
      </c>
      <c r="Y128" s="8">
        <f>Y117+Y123+Y124+Y125+Load_ROC!U$5</f>
        <v>1415.5992524769781</v>
      </c>
      <c r="Z128" s="8">
        <f>Z117+Z123+Z124+Z125+Load_ROC!V$5</f>
        <v>1485.6304433307191</v>
      </c>
      <c r="AA128" s="8">
        <f>AA117+AA123+AA124+AA125+Load_ROC!W$5</f>
        <v>1527.7540588993108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43.533515625</v>
      </c>
      <c r="J131" s="7">
        <f>SUMIF(data!$A:$A,$H$2&amp;" "&amp;$F131&amp;" "&amp;$H$3&amp;"_"&amp;J$38,data!$I:$I)/1000</f>
        <v>48.879367675781253</v>
      </c>
      <c r="K131" s="7">
        <f>SUMIF(data!$A:$A,$H$2&amp;" "&amp;$F131&amp;" "&amp;$H$3&amp;"_"&amp;K$38,data!$I:$I)/1000</f>
        <v>100.5618671875</v>
      </c>
      <c r="L131" s="7">
        <f>SUMIF(data!$A:$A,$H$2&amp;" "&amp;$F131&amp;" "&amp;$H$3&amp;"_"&amp;L$38,data!$I:$I)/1000</f>
        <v>174.20134375000001</v>
      </c>
      <c r="M131" s="7">
        <f>SUMIF(data!$A:$A,$H$2&amp;" "&amp;$F131&amp;" "&amp;$H$3&amp;"_"&amp;M$38,data!$I:$I)/1000</f>
        <v>242.00562109374999</v>
      </c>
      <c r="N131" s="7">
        <f>SUMIF(data!$A:$A,$H$2&amp;" "&amp;$F131&amp;" "&amp;$H$3&amp;"_"&amp;N$38,data!$I:$I)/1000</f>
        <v>317.42672656249999</v>
      </c>
      <c r="O131" s="7">
        <f>SUMIF(data!$A:$A,$H$2&amp;" "&amp;$F131&amp;" "&amp;$H$3&amp;"_"&amp;O$38,data!$I:$I)/1000</f>
        <v>361.9222734375</v>
      </c>
      <c r="P131" s="7">
        <f>SUMIF(data!$A:$A,$H$2&amp;" "&amp;$F131&amp;" "&amp;$H$3&amp;"_"&amp;P$38,data!$I:$I)/1000</f>
        <v>427.87154687499998</v>
      </c>
      <c r="Q131" s="7">
        <f>SUMIF(data!$A:$A,$H$2&amp;" "&amp;$F131&amp;" "&amp;$H$3&amp;"_"&amp;Q$38,data!$I:$I)/1000</f>
        <v>489.25003125000001</v>
      </c>
      <c r="R131" s="7">
        <f>SUMIF(data!$A:$A,$H$2&amp;" "&amp;$F131&amp;" "&amp;$H$3&amp;"_"&amp;R$38,data!$I:$I)/1000</f>
        <v>550.42304687499995</v>
      </c>
      <c r="S131" s="7">
        <f>SUMIF(data!$A:$A,$H$2&amp;" "&amp;$F131&amp;" "&amp;$H$3&amp;"_"&amp;S$38,data!$I:$I)/1000</f>
        <v>533.10468359375</v>
      </c>
      <c r="T131" s="7">
        <f>SUMIF(data!$A:$A,$H$2&amp;" "&amp;$F131&amp;" "&amp;$H$3&amp;"_"&amp;T$38,data!$I:$I)/1000</f>
        <v>518.09763671874998</v>
      </c>
      <c r="U131" s="7">
        <f>SUMIF(data!$A:$A,$H$2&amp;" "&amp;$F131&amp;" "&amp;$H$3&amp;"_"&amp;U$38,data!$I:$I)/1000</f>
        <v>502.29241406249997</v>
      </c>
      <c r="V131" s="7">
        <f>SUMIF(data!$A:$A,$H$2&amp;" "&amp;$F131&amp;" "&amp;$H$3&amp;"_"&amp;V$38,data!$I:$I)/1000</f>
        <v>489.84716015625003</v>
      </c>
      <c r="W131" s="7">
        <f>SUMIF(data!$A:$A,$H$2&amp;" "&amp;$F131&amp;" "&amp;$H$3&amp;"_"&amp;W$38,data!$I:$I)/1000</f>
        <v>478.53421484375002</v>
      </c>
      <c r="X131" s="7">
        <f>SUMIF(data!$A:$A,$H$2&amp;" "&amp;$F131&amp;" "&amp;$H$3&amp;"_"&amp;X$38,data!$I:$I)/1000</f>
        <v>467.9434765625</v>
      </c>
      <c r="Y131" s="7">
        <f>SUMIF(data!$A:$A,$H$2&amp;" "&amp;$F131&amp;" "&amp;$H$3&amp;"_"&amp;Y$38,data!$I:$I)/1000</f>
        <v>456.95837499999999</v>
      </c>
      <c r="Z131" s="7">
        <f>SUMIF(data!$A:$A,$H$2&amp;" "&amp;$F131&amp;" "&amp;$H$3&amp;"_"&amp;Z$38,data!$I:$I)/1000</f>
        <v>499.89809374999999</v>
      </c>
      <c r="AA131" s="7">
        <f>SUMIF(data!$A:$A,$H$2&amp;" "&amp;$F131&amp;" "&amp;$H$3&amp;"_"&amp;AA$38,data!$I:$I)/1000</f>
        <v>486.16835546875001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43.533515625</v>
      </c>
      <c r="J132" s="7">
        <f>SUMIF(data!$A:$A,$H$2&amp;" "&amp;$F132&amp;" "&amp;$H$3&amp;"_"&amp;J$38,data!$I:$I)/1000</f>
        <v>48.879367675781253</v>
      </c>
      <c r="K132" s="7">
        <f>SUMIF(data!$A:$A,$H$2&amp;" "&amp;$F132&amp;" "&amp;$H$3&amp;"_"&amp;K$38,data!$I:$I)/1000</f>
        <v>82.437646484374994</v>
      </c>
      <c r="L132" s="7">
        <f>SUMIF(data!$A:$A,$H$2&amp;" "&amp;$F132&amp;" "&amp;$H$3&amp;"_"&amp;L$38,data!$I:$I)/1000</f>
        <v>145.07293749999999</v>
      </c>
      <c r="M132" s="7">
        <f>SUMIF(data!$A:$A,$H$2&amp;" "&amp;$F132&amp;" "&amp;$H$3&amp;"_"&amp;M$38,data!$I:$I)/1000</f>
        <v>202.39901171874999</v>
      </c>
      <c r="N132" s="7">
        <f>SUMIF(data!$A:$A,$H$2&amp;" "&amp;$F132&amp;" "&amp;$H$3&amp;"_"&amp;N$38,data!$I:$I)/1000</f>
        <v>267.00158593750001</v>
      </c>
      <c r="O132" s="7">
        <f>SUMIF(data!$A:$A,$H$2&amp;" "&amp;$F132&amp;" "&amp;$H$3&amp;"_"&amp;O$38,data!$I:$I)/1000</f>
        <v>286.23961718750002</v>
      </c>
      <c r="P132" s="7">
        <f>SUMIF(data!$A:$A,$H$2&amp;" "&amp;$F132&amp;" "&amp;$H$3&amp;"_"&amp;P$38,data!$I:$I)/1000</f>
        <v>327.626671875</v>
      </c>
      <c r="Q132" s="7">
        <f>SUMIF(data!$A:$A,$H$2&amp;" "&amp;$F132&amp;" "&amp;$H$3&amp;"_"&amp;Q$38,data!$I:$I)/1000</f>
        <v>366.15196874999998</v>
      </c>
      <c r="R132" s="7">
        <f>SUMIF(data!$A:$A,$H$2&amp;" "&amp;$F132&amp;" "&amp;$H$3&amp;"_"&amp;R$38,data!$I:$I)/1000</f>
        <v>404.93573437499998</v>
      </c>
      <c r="S132" s="7">
        <f>SUMIF(data!$A:$A,$H$2&amp;" "&amp;$F132&amp;" "&amp;$H$3&amp;"_"&amp;S$38,data!$I:$I)/1000</f>
        <v>394.61649609375002</v>
      </c>
      <c r="T132" s="7">
        <f>SUMIF(data!$A:$A,$H$2&amp;" "&amp;$F132&amp;" "&amp;$H$3&amp;"_"&amp;T$38,data!$I:$I)/1000</f>
        <v>385.91719921875</v>
      </c>
      <c r="U132" s="7">
        <f>SUMIF(data!$A:$A,$H$2&amp;" "&amp;$F132&amp;" "&amp;$H$3&amp;"_"&amp;U$38,data!$I:$I)/1000</f>
        <v>376.1404765625</v>
      </c>
      <c r="V132" s="7">
        <f>SUMIF(data!$A:$A,$H$2&amp;" "&amp;$F132&amp;" "&amp;$H$3&amp;"_"&amp;V$38,data!$I:$I)/1000</f>
        <v>368.63991015624998</v>
      </c>
      <c r="W132" s="7">
        <f>SUMIF(data!$A:$A,$H$2&amp;" "&amp;$F132&amp;" "&amp;$H$3&amp;"_"&amp;W$38,data!$I:$I)/1000</f>
        <v>361.83696484375002</v>
      </c>
      <c r="X132" s="7">
        <f>SUMIF(data!$A:$A,$H$2&amp;" "&amp;$F132&amp;" "&amp;$H$3&amp;"_"&amp;X$38,data!$I:$I)/1000</f>
        <v>355.0051640625</v>
      </c>
      <c r="Y132" s="7">
        <f>SUMIF(data!$A:$A,$H$2&amp;" "&amp;$F132&amp;" "&amp;$H$3&amp;"_"&amp;Y$38,data!$I:$I)/1000</f>
        <v>348.17162500000001</v>
      </c>
      <c r="Z132" s="7">
        <f>SUMIF(data!$A:$A,$H$2&amp;" "&amp;$F132&amp;" "&amp;$H$3&amp;"_"&amp;Z$38,data!$I:$I)/1000</f>
        <v>374.30256250000002</v>
      </c>
      <c r="AA132" s="7">
        <f>SUMIF(data!$A:$A,$H$2&amp;" "&amp;$F132&amp;" "&amp;$H$3&amp;"_"&amp;AA$38,data!$I:$I)/1000</f>
        <v>365.53457421874998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43.533515625</v>
      </c>
      <c r="J133" s="7">
        <f>SUMIF(data!$A:$A,$H$2&amp;" "&amp;$F133&amp;" "&amp;$H$3&amp;"_"&amp;J$38,data!$I:$I)/1000</f>
        <v>48.879367675781253</v>
      </c>
      <c r="K133" s="7">
        <f>SUMIF(data!$A:$A,$H$2&amp;" "&amp;$F133&amp;" "&amp;$H$3&amp;"_"&amp;K$38,data!$I:$I)/1000</f>
        <v>91.264503906249999</v>
      </c>
      <c r="L133" s="7">
        <f>SUMIF(data!$A:$A,$H$2&amp;" "&amp;$F133&amp;" "&amp;$H$3&amp;"_"&amp;L$38,data!$I:$I)/1000</f>
        <v>151.4896875</v>
      </c>
      <c r="M133" s="7">
        <f>SUMIF(data!$A:$A,$H$2&amp;" "&amp;$F133&amp;" "&amp;$H$3&amp;"_"&amp;M$38,data!$I:$I)/1000</f>
        <v>206.21818359375001</v>
      </c>
      <c r="N133" s="7">
        <f>SUMIF(data!$A:$A,$H$2&amp;" "&amp;$F133&amp;" "&amp;$H$3&amp;"_"&amp;N$38,data!$I:$I)/1000</f>
        <v>268.43928906249999</v>
      </c>
      <c r="O133" s="7">
        <f>SUMIF(data!$A:$A,$H$2&amp;" "&amp;$F133&amp;" "&amp;$H$3&amp;"_"&amp;O$38,data!$I:$I)/1000</f>
        <v>300.7975703125</v>
      </c>
      <c r="P133" s="7">
        <f>SUMIF(data!$A:$A,$H$2&amp;" "&amp;$F133&amp;" "&amp;$H$3&amp;"_"&amp;P$38,data!$I:$I)/1000</f>
        <v>354.93132812499999</v>
      </c>
      <c r="Q133" s="7">
        <f>SUMIF(data!$A:$A,$H$2&amp;" "&amp;$F133&amp;" "&amp;$H$3&amp;"_"&amp;Q$38,data!$I:$I)/1000</f>
        <v>405.44471874999999</v>
      </c>
      <c r="R133" s="7">
        <f>SUMIF(data!$A:$A,$H$2&amp;" "&amp;$F133&amp;" "&amp;$H$3&amp;"_"&amp;R$38,data!$I:$I)/1000</f>
        <v>455.89485937500001</v>
      </c>
      <c r="S133" s="7">
        <f>SUMIF(data!$A:$A,$H$2&amp;" "&amp;$F133&amp;" "&amp;$H$3&amp;"_"&amp;S$38,data!$I:$I)/1000</f>
        <v>442.64124609375</v>
      </c>
      <c r="T133" s="7">
        <f>SUMIF(data!$A:$A,$H$2&amp;" "&amp;$F133&amp;" "&amp;$H$3&amp;"_"&amp;T$38,data!$I:$I)/1000</f>
        <v>431.28279296875002</v>
      </c>
      <c r="U133" s="7">
        <f>SUMIF(data!$A:$A,$H$2&amp;" "&amp;$F133&amp;" "&amp;$H$3&amp;"_"&amp;U$38,data!$I:$I)/1000</f>
        <v>419.09200781250001</v>
      </c>
      <c r="V133" s="7">
        <f>SUMIF(data!$A:$A,$H$2&amp;" "&amp;$F133&amp;" "&amp;$H$3&amp;"_"&amp;V$38,data!$I:$I)/1000</f>
        <v>409.65975390624999</v>
      </c>
      <c r="W133" s="7">
        <f>SUMIF(data!$A:$A,$H$2&amp;" "&amp;$F133&amp;" "&amp;$H$3&amp;"_"&amp;W$38,data!$I:$I)/1000</f>
        <v>401.14090234374999</v>
      </c>
      <c r="X133" s="7">
        <f>SUMIF(data!$A:$A,$H$2&amp;" "&amp;$F133&amp;" "&amp;$H$3&amp;"_"&amp;X$38,data!$I:$I)/1000</f>
        <v>392.9161328125</v>
      </c>
      <c r="Y133" s="7">
        <f>SUMIF(data!$A:$A,$H$2&amp;" "&amp;$F133&amp;" "&amp;$H$3&amp;"_"&amp;Y$38,data!$I:$I)/1000</f>
        <v>384.59393749999998</v>
      </c>
      <c r="Z133" s="7">
        <f>SUMIF(data!$A:$A,$H$2&amp;" "&amp;$F133&amp;" "&amp;$H$3&amp;"_"&amp;Z$38,data!$I:$I)/1000</f>
        <v>419.32481250000001</v>
      </c>
      <c r="AA133" s="7">
        <f>SUMIF(data!$A:$A,$H$2&amp;" "&amp;$F133&amp;" "&amp;$H$3&amp;"_"&amp;AA$38,data!$I:$I)/1000</f>
        <v>408.63085546874998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113.45096875</v>
      </c>
      <c r="K134" s="7">
        <f>SUMIF(data!$A:$A,$H$2&amp;" "&amp;$F134&amp;" "&amp;$H$3&amp;"_"&amp;K$38,data!$N:$N)/1000</f>
        <v>97.479287109374994</v>
      </c>
      <c r="L134" s="7">
        <f>SUMIF(data!$A:$A,$H$2&amp;" "&amp;$F134&amp;" "&amp;$H$3&amp;"_"&amp;L$38,data!$N:$N)/1000</f>
        <v>128.052681640625</v>
      </c>
      <c r="M134" s="7">
        <f>SUMIF(data!$A:$A,$H$2&amp;" "&amp;$F134&amp;" "&amp;$H$3&amp;"_"&amp;M$38,data!$N:$N)/1000</f>
        <v>164.58975390625</v>
      </c>
      <c r="N134" s="7">
        <f>SUMIF(data!$A:$A,$H$2&amp;" "&amp;$F134&amp;" "&amp;$H$3&amp;"_"&amp;N$38,data!$N:$N)/1000</f>
        <v>195.77184374999999</v>
      </c>
      <c r="O134" s="7">
        <f>SUMIF(data!$A:$A,$H$2&amp;" "&amp;$F134&amp;" "&amp;$H$3&amp;"_"&amp;O$38,data!$N:$N)/1000</f>
        <v>155.56478125000001</v>
      </c>
      <c r="P134" s="7">
        <f>SUMIF(data!$A:$A,$H$2&amp;" "&amp;$F134&amp;" "&amp;$H$3&amp;"_"&amp;P$38,data!$N:$N)/1000</f>
        <v>117.38172656250001</v>
      </c>
      <c r="Q134" s="7">
        <f>SUMIF(data!$A:$A,$H$2&amp;" "&amp;$F134&amp;" "&amp;$H$3&amp;"_"&amp;Q$38,data!$N:$N)/1000</f>
        <v>70.443718750000002</v>
      </c>
      <c r="R134" s="7">
        <f>SUMIF(data!$A:$A,$H$2&amp;" "&amp;$F134&amp;" "&amp;$H$3&amp;"_"&amp;R$38,data!$N:$N)/1000</f>
        <v>33.188412109375001</v>
      </c>
      <c r="S134" s="7">
        <f>SUMIF(data!$A:$A,$H$2&amp;" "&amp;$F134&amp;" "&amp;$H$3&amp;"_"&amp;S$38,data!$N:$N)/1000</f>
        <v>32.196074218749999</v>
      </c>
      <c r="T134" s="7">
        <f>SUMIF(data!$A:$A,$H$2&amp;" "&amp;$F134&amp;" "&amp;$H$3&amp;"_"&amp;T$38,data!$N:$N)/1000</f>
        <v>32.101695312499999</v>
      </c>
      <c r="U134" s="7">
        <f>SUMIF(data!$A:$A,$H$2&amp;" "&amp;$F134&amp;" "&amp;$H$3&amp;"_"&amp;U$38,data!$N:$N)/1000</f>
        <v>45.460937919616697</v>
      </c>
      <c r="V134" s="7">
        <f>SUMIF(data!$A:$A,$H$2&amp;" "&amp;$F134&amp;" "&amp;$H$3&amp;"_"&amp;V$38,data!$N:$N)/1000</f>
        <v>43.140846191406247</v>
      </c>
      <c r="W134" s="7">
        <f>SUMIF(data!$A:$A,$H$2&amp;" "&amp;$F134&amp;" "&amp;$H$3&amp;"_"&amp;W$38,data!$N:$N)/1000</f>
        <v>69.748000000000005</v>
      </c>
      <c r="X134" s="7">
        <f>SUMIF(data!$A:$A,$H$2&amp;" "&amp;$F134&amp;" "&amp;$H$3&amp;"_"&amp;X$38,data!$N:$N)/1000</f>
        <v>58.330363281250001</v>
      </c>
      <c r="Y134" s="7">
        <f>SUMIF(data!$A:$A,$H$2&amp;" "&amp;$F134&amp;" "&amp;$H$3&amp;"_"&amp;Y$38,data!$N:$N)/1000</f>
        <v>77.958716796874995</v>
      </c>
      <c r="Z134" s="7">
        <f>SUMIF(data!$A:$A,$H$2&amp;" "&amp;$F134&amp;" "&amp;$H$3&amp;"_"&amp;Z$38,data!$N:$N)/1000</f>
        <v>94.528256835937498</v>
      </c>
      <c r="AA134" s="7">
        <f>SUMIF(data!$A:$A,$H$2&amp;" "&amp;$F134&amp;" "&amp;$H$3&amp;"_"&amp;AA$38,data!$N:$N)/1000</f>
        <v>136.5487509765625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85.213757812500006</v>
      </c>
      <c r="J135" s="7">
        <f>SUMIF(data!$A:$A,$H$2&amp;" "&amp;$F135&amp;" "&amp;$H$3&amp;"_"&amp;J$38,data!$H:$H)/1000</f>
        <v>97.566500000000005</v>
      </c>
      <c r="K135" s="7">
        <f>SUMIF(data!$A:$A,$H$2&amp;" "&amp;$F135&amp;" "&amp;$H$3&amp;"_"&amp;K$38,data!$H:$H)/1000</f>
        <v>102.49020312499999</v>
      </c>
      <c r="L135" s="7">
        <f>SUMIF(data!$A:$A,$H$2&amp;" "&amp;$F135&amp;" "&amp;$H$3&amp;"_"&amp;L$38,data!$H:$H)/1000</f>
        <v>140.73431249999999</v>
      </c>
      <c r="M135" s="7">
        <f>SUMIF(data!$A:$A,$H$2&amp;" "&amp;$F135&amp;" "&amp;$H$3&amp;"_"&amp;M$38,data!$H:$H)/1000</f>
        <v>185.4746328125</v>
      </c>
      <c r="N135" s="7">
        <f>SUMIF(data!$A:$A,$H$2&amp;" "&amp;$F135&amp;" "&amp;$H$3&amp;"_"&amp;N$38,data!$H:$H)/1000</f>
        <v>219.62594531249999</v>
      </c>
      <c r="O135" s="7">
        <f>SUMIF(data!$A:$A,$H$2&amp;" "&amp;$F135&amp;" "&amp;$H$3&amp;"_"&amp;O$38,data!$H:$H)/1000</f>
        <v>180.79036328124999</v>
      </c>
      <c r="P135" s="7">
        <f>SUMIF(data!$A:$A,$H$2&amp;" "&amp;$F135&amp;" "&amp;$H$3&amp;"_"&amp;P$38,data!$H:$H)/1000</f>
        <v>186.77582421874999</v>
      </c>
      <c r="Q135" s="7">
        <f>SUMIF(data!$A:$A,$H$2&amp;" "&amp;$F135&amp;" "&amp;$H$3&amp;"_"&amp;Q$38,data!$H:$H)/1000</f>
        <v>184.5230234375</v>
      </c>
      <c r="R135" s="7">
        <f>SUMIF(data!$A:$A,$H$2&amp;" "&amp;$F135&amp;" "&amp;$H$3&amp;"_"&amp;R$38,data!$H:$H)/1000</f>
        <v>190.242625</v>
      </c>
      <c r="S135" s="7">
        <f>SUMIF(data!$A:$A,$H$2&amp;" "&amp;$F135&amp;" "&amp;$H$3&amp;"_"&amp;S$38,data!$H:$H)/1000</f>
        <v>190.689734375</v>
      </c>
      <c r="T135" s="7">
        <f>SUMIF(data!$A:$A,$H$2&amp;" "&amp;$F135&amp;" "&amp;$H$3&amp;"_"&amp;T$38,data!$H:$H)/1000</f>
        <v>195.83294140625</v>
      </c>
      <c r="U135" s="7">
        <f>SUMIF(data!$A:$A,$H$2&amp;" "&amp;$F135&amp;" "&amp;$H$3&amp;"_"&amp;U$38,data!$H:$H)/1000</f>
        <v>197.22432421875001</v>
      </c>
      <c r="V135" s="7">
        <f>SUMIF(data!$A:$A,$H$2&amp;" "&amp;$F135&amp;" "&amp;$H$3&amp;"_"&amp;V$38,data!$H:$H)/1000</f>
        <v>200.06666796875001</v>
      </c>
      <c r="W135" s="7">
        <f>SUMIF(data!$A:$A,$H$2&amp;" "&amp;$F135&amp;" "&amp;$H$3&amp;"_"&amp;W$38,data!$H:$H)/1000</f>
        <v>238.31310937500001</v>
      </c>
      <c r="X135" s="7">
        <f>SUMIF(data!$A:$A,$H$2&amp;" "&amp;$F135&amp;" "&amp;$H$3&amp;"_"&amp;X$38,data!$H:$H)/1000</f>
        <v>219.79114453125001</v>
      </c>
      <c r="Y135" s="7">
        <f>SUMIF(data!$A:$A,$H$2&amp;" "&amp;$F135&amp;" "&amp;$H$3&amp;"_"&amp;Y$38,data!$H:$H)/1000</f>
        <v>194.81603125000001</v>
      </c>
      <c r="Z135" s="7">
        <f>SUMIF(data!$A:$A,$H$2&amp;" "&amp;$F135&amp;" "&amp;$H$3&amp;"_"&amp;Z$38,data!$H:$H)/1000</f>
        <v>196.99824609375</v>
      </c>
      <c r="AA135" s="7">
        <f>SUMIF(data!$A:$A,$H$2&amp;" "&amp;$F135&amp;" "&amp;$H$3&amp;"_"&amp;AA$38,data!$H:$H)/1000</f>
        <v>200.26708593750001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66.746171874999987</v>
      </c>
      <c r="J136" s="8">
        <f t="shared" ref="J136" si="35">SUM(J133:J134)-J135</f>
        <v>64.763836425781236</v>
      </c>
      <c r="K136" s="8">
        <f t="shared" ref="K136:AA136" si="36">SUM(K133:K134)-K135</f>
        <v>86.253587890624999</v>
      </c>
      <c r="L136" s="8">
        <f t="shared" si="36"/>
        <v>138.80805664062501</v>
      </c>
      <c r="M136" s="8">
        <f t="shared" si="36"/>
        <v>185.33330468749998</v>
      </c>
      <c r="N136" s="8">
        <f t="shared" si="36"/>
        <v>244.58518749999996</v>
      </c>
      <c r="O136" s="8">
        <f t="shared" si="36"/>
        <v>275.57198828125001</v>
      </c>
      <c r="P136" s="8">
        <f t="shared" si="36"/>
        <v>285.53723046874995</v>
      </c>
      <c r="Q136" s="8">
        <f t="shared" si="36"/>
        <v>291.36541406250001</v>
      </c>
      <c r="R136" s="8">
        <f t="shared" si="36"/>
        <v>298.84064648437504</v>
      </c>
      <c r="S136" s="8">
        <f t="shared" si="36"/>
        <v>284.14758593749997</v>
      </c>
      <c r="T136" s="8">
        <f t="shared" si="36"/>
        <v>267.55154687499999</v>
      </c>
      <c r="U136" s="8">
        <f t="shared" si="36"/>
        <v>267.32862151336667</v>
      </c>
      <c r="V136" s="8">
        <f t="shared" si="36"/>
        <v>252.73393212890622</v>
      </c>
      <c r="W136" s="8">
        <f t="shared" si="36"/>
        <v>232.57579296874997</v>
      </c>
      <c r="X136" s="8">
        <f t="shared" si="36"/>
        <v>231.4553515625</v>
      </c>
      <c r="Y136" s="8">
        <f t="shared" si="36"/>
        <v>267.73662304687491</v>
      </c>
      <c r="Z136" s="8">
        <f t="shared" si="36"/>
        <v>316.85482324218754</v>
      </c>
      <c r="AA136" s="8">
        <f t="shared" si="36"/>
        <v>344.91252050781247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98.877890625000006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0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0</v>
      </c>
      <c r="Y138" s="7">
        <f>SUMIF(data!$A:$A,$H$2&amp;" "&amp;$F138&amp;" "&amp;$H$3&amp;"_"&amp;Y$38,data!$K:$K)/1000</f>
        <v>0</v>
      </c>
      <c r="Z138" s="7">
        <f>SUMIF(data!$A:$A,$H$2&amp;" "&amp;$F138&amp;" "&amp;$H$3&amp;"_"&amp;Z$38,data!$K:$K)/1000</f>
        <v>58.479421875</v>
      </c>
      <c r="AA138" s="7">
        <f>SUMIF(data!$A:$A,$H$2&amp;" "&amp;$F138&amp;" "&amp;$H$3&amp;"_"&amp;AA$38,data!$K:$K)/1000</f>
        <v>64.075957031249999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779.0881125692863</v>
      </c>
      <c r="J139" s="8">
        <f>J130+J131+J134-J135+J137+J138+Load_ROC!F$5</f>
        <v>798.24476901280957</v>
      </c>
      <c r="K139" s="8">
        <f>K130+K131+K134-K135+K137+K138+Load_ROC!G$5</f>
        <v>846.70552771669031</v>
      </c>
      <c r="L139" s="8">
        <f>L130+L131+L134-L135+L137+L138+Load_ROC!H$5</f>
        <v>927.80368183802307</v>
      </c>
      <c r="M139" s="8">
        <f>M130+M131+M134-M135+M137+M138+Load_ROC!I$5</f>
        <v>1002.3639230371466</v>
      </c>
      <c r="N139" s="8">
        <f>N130+N131+N134-N135+N137+N138+Load_ROC!J$5</f>
        <v>1090.6931362546775</v>
      </c>
      <c r="O139" s="8">
        <f>O130+O131+O134-O135+O137+O138+Load_ROC!K$5</f>
        <v>1244.5886975000601</v>
      </c>
      <c r="P139" s="8">
        <f>P130+P131+P134-P135+P137+P138+Load_ROC!L$5</f>
        <v>1183.7249265091477</v>
      </c>
      <c r="Q139" s="8">
        <f>Q130+Q131+Q134-Q135+Q137+Q138+Load_ROC!M$5</f>
        <v>1212.4729672221258</v>
      </c>
      <c r="R139" s="8">
        <f>R130+R131+R134-R135+R137+R138+Load_ROC!N$5</f>
        <v>1242.4993753808108</v>
      </c>
      <c r="S139" s="8">
        <f>S130+S131+S134-S135+S137+S138+Load_ROC!O$5</f>
        <v>1236.9082843412675</v>
      </c>
      <c r="T139" s="8">
        <f>T130+T131+T134-T135+T137+T138+Load_ROC!P$5</f>
        <v>1230.3286862133832</v>
      </c>
      <c r="U139" s="8">
        <f>U130+U131+U134-U135+U137+U138+Load_ROC!Q$5</f>
        <v>1239.4837291399576</v>
      </c>
      <c r="V139" s="8">
        <f>V130+V131+V134-V135+V137+V138+Load_ROC!R$5</f>
        <v>1235.8040829561364</v>
      </c>
      <c r="W139" s="8">
        <f>W130+W131+W134-W135+W137+W138+Load_ROC!S$5</f>
        <v>1232.3607145631111</v>
      </c>
      <c r="X139" s="8">
        <f>X130+X131+X134-X135+X137+X138+Load_ROC!T$5</f>
        <v>1241.9213459296466</v>
      </c>
      <c r="Y139" s="8">
        <f>Y130+Y131+Y134-Y135+Y137+Y138+Load_ROC!U$5</f>
        <v>1288.2846177113531</v>
      </c>
      <c r="Z139" s="8">
        <f>Z130+Z131+Z134-Z135+Z137+Z138+Load_ROC!V$5</f>
        <v>1418.7196298541564</v>
      </c>
      <c r="AA139" s="8">
        <f>AA130+AA131+AA134-AA135+AA137+AA138+Load_ROC!W$5</f>
        <v>1463.4076018680607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779.0881125692863</v>
      </c>
      <c r="J140" s="8">
        <f>J130+J132+J134-J135+J137+J138+Load_ROC!F$5</f>
        <v>798.24476901280957</v>
      </c>
      <c r="K140" s="8">
        <f>K130+K132+K134-K135+K137+K138+Load_ROC!G$5</f>
        <v>828.58130701356527</v>
      </c>
      <c r="L140" s="8">
        <f>L130+L132+L134-L135+L137+L138+Load_ROC!H$5</f>
        <v>898.67527558802294</v>
      </c>
      <c r="M140" s="8">
        <f>M130+M132+M134-M135+M137+M138+Load_ROC!I$5</f>
        <v>962.75731366214654</v>
      </c>
      <c r="N140" s="8">
        <f>N130+N132+N134-N135+N137+N138+Load_ROC!J$5</f>
        <v>1040.2679956296774</v>
      </c>
      <c r="O140" s="8">
        <f>O130+O132+O134-O135+O137+O138+Load_ROC!K$5</f>
        <v>1168.9060412500603</v>
      </c>
      <c r="P140" s="8">
        <f>P130+P132+P134-P135+P137+P138+Load_ROC!L$5</f>
        <v>1083.4800515091476</v>
      </c>
      <c r="Q140" s="8">
        <f>Q130+Q132+Q134-Q135+Q137+Q138+Load_ROC!M$5</f>
        <v>1089.3749047221258</v>
      </c>
      <c r="R140" s="8">
        <f>R130+R132+R134-R135+R137+R138+Load_ROC!N$5</f>
        <v>1097.0120628808108</v>
      </c>
      <c r="S140" s="8">
        <f>S130+S132+S134-S135+S137+S138+Load_ROC!O$5</f>
        <v>1098.4200968412674</v>
      </c>
      <c r="T140" s="8">
        <f>T130+T132+T134-T135+T137+T138+Load_ROC!P$5</f>
        <v>1098.1482487133835</v>
      </c>
      <c r="U140" s="8">
        <f>U130+U132+U134-U135+U137+U138+Load_ROC!Q$5</f>
        <v>1113.3317916399578</v>
      </c>
      <c r="V140" s="8">
        <f>V130+V132+V134-V135+V137+V138+Load_ROC!R$5</f>
        <v>1114.5968329561363</v>
      </c>
      <c r="W140" s="8">
        <f>W130+W132+W134-W135+W137+W138+Load_ROC!S$5</f>
        <v>1115.6634645631111</v>
      </c>
      <c r="X140" s="8">
        <f>X130+X132+X134-X135+X137+X138+Load_ROC!T$5</f>
        <v>1128.9830334296466</v>
      </c>
      <c r="Y140" s="8">
        <f>Y130+Y132+Y134-Y135+Y137+Y138+Load_ROC!U$5</f>
        <v>1179.4978677113531</v>
      </c>
      <c r="Z140" s="8">
        <f>Z130+Z132+Z134-Z135+Z137+Z138+Load_ROC!V$5</f>
        <v>1293.1240986041564</v>
      </c>
      <c r="AA140" s="8">
        <f>AA130+AA132+AA134-AA135+AA137+AA138+Load_ROC!W$5</f>
        <v>1342.7738206180607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779.0881125692863</v>
      </c>
      <c r="J141" s="8">
        <f>J130+J136+J137+J138+Load_ROC!F$5</f>
        <v>798.24476901280957</v>
      </c>
      <c r="K141" s="8">
        <f>K130+K136+K137+K138+Load_ROC!G$5</f>
        <v>837.40816443544031</v>
      </c>
      <c r="L141" s="8">
        <f>L130+L136+L137+L138+Load_ROC!H$5</f>
        <v>905.09202558802303</v>
      </c>
      <c r="M141" s="8">
        <f>M130+M136+M137+M138+Load_ROC!I$5</f>
        <v>966.57648553714648</v>
      </c>
      <c r="N141" s="8">
        <f>N130+N136+N137+N138+Load_ROC!J$5</f>
        <v>1041.7056987546773</v>
      </c>
      <c r="O141" s="8">
        <f>O130+O136+O137+O138+Load_ROC!K$5</f>
        <v>1183.4639943750601</v>
      </c>
      <c r="P141" s="8">
        <f>P130+P136+P137+P138+Load_ROC!L$5</f>
        <v>1110.7847077591475</v>
      </c>
      <c r="Q141" s="8">
        <f>Q130+Q136+Q137+Q138+Load_ROC!M$5</f>
        <v>1128.6676547221259</v>
      </c>
      <c r="R141" s="8">
        <f>R130+R136+R137+R138+Load_ROC!N$5</f>
        <v>1147.9711878808109</v>
      </c>
      <c r="S141" s="8">
        <f>S130+S136+S137+S138+Load_ROC!O$5</f>
        <v>1146.4448468412675</v>
      </c>
      <c r="T141" s="8">
        <f>T130+T136+T137+T138+Load_ROC!P$5</f>
        <v>1143.5138424633833</v>
      </c>
      <c r="U141" s="8">
        <f>U130+U136+U137+U138+Load_ROC!Q$5</f>
        <v>1156.2833228899576</v>
      </c>
      <c r="V141" s="8">
        <f>V130+V136+V137+V138+Load_ROC!R$5</f>
        <v>1155.6166767061363</v>
      </c>
      <c r="W141" s="8">
        <f>W130+W136+W137+W138+Load_ROC!S$5</f>
        <v>1154.967402063111</v>
      </c>
      <c r="X141" s="8">
        <f>X130+X136+X137+X138+Load_ROC!T$5</f>
        <v>1166.8940021796466</v>
      </c>
      <c r="Y141" s="8">
        <f>Y130+Y136+Y137+Y138+Load_ROC!U$5</f>
        <v>1215.920180211353</v>
      </c>
      <c r="Z141" s="8">
        <f>Z130+Z136+Z137+Z138+Load_ROC!V$5</f>
        <v>1338.1463486041566</v>
      </c>
      <c r="AA141" s="8">
        <f>AA130+AA136+AA137+AA138+Load_ROC!W$5</f>
        <v>1385.8701018680608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43.533515625</v>
      </c>
      <c r="J144" s="7">
        <f>SUMIF(data!$A:$A,$H$2&amp;" "&amp;$F144&amp;" "&amp;$H$3&amp;"_"&amp;J$38,data!$I:$I)/1000</f>
        <v>48.879367675781253</v>
      </c>
      <c r="K144" s="7">
        <f>SUMIF(data!$A:$A,$H$2&amp;" "&amp;$F144&amp;" "&amp;$H$3&amp;"_"&amp;K$38,data!$I:$I)/1000</f>
        <v>100.5618671875</v>
      </c>
      <c r="L144" s="7">
        <f>SUMIF(data!$A:$A,$H$2&amp;" "&amp;$F144&amp;" "&amp;$H$3&amp;"_"&amp;L$38,data!$I:$I)/1000</f>
        <v>174.20134375000001</v>
      </c>
      <c r="M144" s="7">
        <f>SUMIF(data!$A:$A,$H$2&amp;" "&amp;$F144&amp;" "&amp;$H$3&amp;"_"&amp;M$38,data!$I:$I)/1000</f>
        <v>242.00562109374999</v>
      </c>
      <c r="N144" s="7">
        <f>SUMIF(data!$A:$A,$H$2&amp;" "&amp;$F144&amp;" "&amp;$H$3&amp;"_"&amp;N$38,data!$I:$I)/1000</f>
        <v>317.42672656249999</v>
      </c>
      <c r="O144" s="7">
        <f>SUMIF(data!$A:$A,$H$2&amp;" "&amp;$F144&amp;" "&amp;$H$3&amp;"_"&amp;O$38,data!$I:$I)/1000</f>
        <v>361.9222734375</v>
      </c>
      <c r="P144" s="7">
        <f>SUMIF(data!$A:$A,$H$2&amp;" "&amp;$F144&amp;" "&amp;$H$3&amp;"_"&amp;P$38,data!$I:$I)/1000</f>
        <v>427.87154687499998</v>
      </c>
      <c r="Q144" s="7">
        <f>SUMIF(data!$A:$A,$H$2&amp;" "&amp;$F144&amp;" "&amp;$H$3&amp;"_"&amp;Q$38,data!$I:$I)/1000</f>
        <v>489.25003125000001</v>
      </c>
      <c r="R144" s="7">
        <f>SUMIF(data!$A:$A,$H$2&amp;" "&amp;$F144&amp;" "&amp;$H$3&amp;"_"&amp;R$38,data!$I:$I)/1000</f>
        <v>550.42304687499995</v>
      </c>
      <c r="S144" s="7">
        <f>SUMIF(data!$A:$A,$H$2&amp;" "&amp;$F144&amp;" "&amp;$H$3&amp;"_"&amp;S$38,data!$I:$I)/1000</f>
        <v>533.10468359375</v>
      </c>
      <c r="T144" s="7">
        <f>SUMIF(data!$A:$A,$H$2&amp;" "&amp;$F144&amp;" "&amp;$H$3&amp;"_"&amp;T$38,data!$I:$I)/1000</f>
        <v>518.09763671874998</v>
      </c>
      <c r="U144" s="7">
        <f>SUMIF(data!$A:$A,$H$2&amp;" "&amp;$F144&amp;" "&amp;$H$3&amp;"_"&amp;U$38,data!$I:$I)/1000</f>
        <v>502.29241406249997</v>
      </c>
      <c r="V144" s="7">
        <f>SUMIF(data!$A:$A,$H$2&amp;" "&amp;$F144&amp;" "&amp;$H$3&amp;"_"&amp;V$38,data!$I:$I)/1000</f>
        <v>489.84716015625003</v>
      </c>
      <c r="W144" s="7">
        <f>SUMIF(data!$A:$A,$H$2&amp;" "&amp;$F144&amp;" "&amp;$H$3&amp;"_"&amp;W$38,data!$I:$I)/1000</f>
        <v>478.53421484375002</v>
      </c>
      <c r="X144" s="7">
        <f>SUMIF(data!$A:$A,$H$2&amp;" "&amp;$F144&amp;" "&amp;$H$3&amp;"_"&amp;X$38,data!$I:$I)/1000</f>
        <v>467.9434765625</v>
      </c>
      <c r="Y144" s="7">
        <f>SUMIF(data!$A:$A,$H$2&amp;" "&amp;$F144&amp;" "&amp;$H$3&amp;"_"&amp;Y$38,data!$I:$I)/1000</f>
        <v>456.95837499999999</v>
      </c>
      <c r="Z144" s="7">
        <f>SUMIF(data!$A:$A,$H$2&amp;" "&amp;$F144&amp;" "&amp;$H$3&amp;"_"&amp;Z$38,data!$I:$I)/1000</f>
        <v>499.89809374999999</v>
      </c>
      <c r="AA144" s="7">
        <f>SUMIF(data!$A:$A,$H$2&amp;" "&amp;$F144&amp;" "&amp;$H$3&amp;"_"&amp;AA$38,data!$I:$I)/1000</f>
        <v>486.16835546875001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43.533515625</v>
      </c>
      <c r="J145" s="7">
        <f>SUMIF(data!$A:$A,$H$2&amp;" "&amp;$F145&amp;" "&amp;$H$3&amp;"_"&amp;J$38,data!$I:$I)/1000</f>
        <v>48.879367675781253</v>
      </c>
      <c r="K145" s="7">
        <f>SUMIF(data!$A:$A,$H$2&amp;" "&amp;$F145&amp;" "&amp;$H$3&amp;"_"&amp;K$38,data!$I:$I)/1000</f>
        <v>82.437646484374994</v>
      </c>
      <c r="L145" s="7">
        <f>SUMIF(data!$A:$A,$H$2&amp;" "&amp;$F145&amp;" "&amp;$H$3&amp;"_"&amp;L$38,data!$I:$I)/1000</f>
        <v>145.07293749999999</v>
      </c>
      <c r="M145" s="7">
        <f>SUMIF(data!$A:$A,$H$2&amp;" "&amp;$F145&amp;" "&amp;$H$3&amp;"_"&amp;M$38,data!$I:$I)/1000</f>
        <v>202.39901171874999</v>
      </c>
      <c r="N145" s="7">
        <f>SUMIF(data!$A:$A,$H$2&amp;" "&amp;$F145&amp;" "&amp;$H$3&amp;"_"&amp;N$38,data!$I:$I)/1000</f>
        <v>267.00158593750001</v>
      </c>
      <c r="O145" s="7">
        <f>SUMIF(data!$A:$A,$H$2&amp;" "&amp;$F145&amp;" "&amp;$H$3&amp;"_"&amp;O$38,data!$I:$I)/1000</f>
        <v>286.23961718750002</v>
      </c>
      <c r="P145" s="7">
        <f>SUMIF(data!$A:$A,$H$2&amp;" "&amp;$F145&amp;" "&amp;$H$3&amp;"_"&amp;P$38,data!$I:$I)/1000</f>
        <v>327.626671875</v>
      </c>
      <c r="Q145" s="7">
        <f>SUMIF(data!$A:$A,$H$2&amp;" "&amp;$F145&amp;" "&amp;$H$3&amp;"_"&amp;Q$38,data!$I:$I)/1000</f>
        <v>366.15196874999998</v>
      </c>
      <c r="R145" s="7">
        <f>SUMIF(data!$A:$A,$H$2&amp;" "&amp;$F145&amp;" "&amp;$H$3&amp;"_"&amp;R$38,data!$I:$I)/1000</f>
        <v>404.93573437499998</v>
      </c>
      <c r="S145" s="7">
        <f>SUMIF(data!$A:$A,$H$2&amp;" "&amp;$F145&amp;" "&amp;$H$3&amp;"_"&amp;S$38,data!$I:$I)/1000</f>
        <v>394.61649609375002</v>
      </c>
      <c r="T145" s="7">
        <f>SUMIF(data!$A:$A,$H$2&amp;" "&amp;$F145&amp;" "&amp;$H$3&amp;"_"&amp;T$38,data!$I:$I)/1000</f>
        <v>385.91719921875</v>
      </c>
      <c r="U145" s="7">
        <f>SUMIF(data!$A:$A,$H$2&amp;" "&amp;$F145&amp;" "&amp;$H$3&amp;"_"&amp;U$38,data!$I:$I)/1000</f>
        <v>376.1404765625</v>
      </c>
      <c r="V145" s="7">
        <f>SUMIF(data!$A:$A,$H$2&amp;" "&amp;$F145&amp;" "&amp;$H$3&amp;"_"&amp;V$38,data!$I:$I)/1000</f>
        <v>368.63991015624998</v>
      </c>
      <c r="W145" s="7">
        <f>SUMIF(data!$A:$A,$H$2&amp;" "&amp;$F145&amp;" "&amp;$H$3&amp;"_"&amp;W$38,data!$I:$I)/1000</f>
        <v>361.83696484375002</v>
      </c>
      <c r="X145" s="7">
        <f>SUMIF(data!$A:$A,$H$2&amp;" "&amp;$F145&amp;" "&amp;$H$3&amp;"_"&amp;X$38,data!$I:$I)/1000</f>
        <v>355.0051640625</v>
      </c>
      <c r="Y145" s="7">
        <f>SUMIF(data!$A:$A,$H$2&amp;" "&amp;$F145&amp;" "&amp;$H$3&amp;"_"&amp;Y$38,data!$I:$I)/1000</f>
        <v>348.17162500000001</v>
      </c>
      <c r="Z145" s="7">
        <f>SUMIF(data!$A:$A,$H$2&amp;" "&amp;$F145&amp;" "&amp;$H$3&amp;"_"&amp;Z$38,data!$I:$I)/1000</f>
        <v>374.30256250000002</v>
      </c>
      <c r="AA145" s="7">
        <f>SUMIF(data!$A:$A,$H$2&amp;" "&amp;$F145&amp;" "&amp;$H$3&amp;"_"&amp;AA$38,data!$I:$I)/1000</f>
        <v>365.53457421874998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43.533515625</v>
      </c>
      <c r="J146" s="7">
        <f>SUMIF(data!$A:$A,$H$2&amp;" "&amp;$F146&amp;" "&amp;$H$3&amp;"_"&amp;J$38,data!$I:$I)/1000</f>
        <v>48.879367675781253</v>
      </c>
      <c r="K146" s="7">
        <f>SUMIF(data!$A:$A,$H$2&amp;" "&amp;$F146&amp;" "&amp;$H$3&amp;"_"&amp;K$38,data!$I:$I)/1000</f>
        <v>91.264503906249999</v>
      </c>
      <c r="L146" s="7">
        <f>SUMIF(data!$A:$A,$H$2&amp;" "&amp;$F146&amp;" "&amp;$H$3&amp;"_"&amp;L$38,data!$I:$I)/1000</f>
        <v>151.4896875</v>
      </c>
      <c r="M146" s="7">
        <f>SUMIF(data!$A:$A,$H$2&amp;" "&amp;$F146&amp;" "&amp;$H$3&amp;"_"&amp;M$38,data!$I:$I)/1000</f>
        <v>206.21818359375001</v>
      </c>
      <c r="N146" s="7">
        <f>SUMIF(data!$A:$A,$H$2&amp;" "&amp;$F146&amp;" "&amp;$H$3&amp;"_"&amp;N$38,data!$I:$I)/1000</f>
        <v>268.43928906249999</v>
      </c>
      <c r="O146" s="7">
        <f>SUMIF(data!$A:$A,$H$2&amp;" "&amp;$F146&amp;" "&amp;$H$3&amp;"_"&amp;O$38,data!$I:$I)/1000</f>
        <v>300.7975703125</v>
      </c>
      <c r="P146" s="7">
        <f>SUMIF(data!$A:$A,$H$2&amp;" "&amp;$F146&amp;" "&amp;$H$3&amp;"_"&amp;P$38,data!$I:$I)/1000</f>
        <v>354.93132812499999</v>
      </c>
      <c r="Q146" s="7">
        <f>SUMIF(data!$A:$A,$H$2&amp;" "&amp;$F146&amp;" "&amp;$H$3&amp;"_"&amp;Q$38,data!$I:$I)/1000</f>
        <v>405.44471874999999</v>
      </c>
      <c r="R146" s="7">
        <f>SUMIF(data!$A:$A,$H$2&amp;" "&amp;$F146&amp;" "&amp;$H$3&amp;"_"&amp;R$38,data!$I:$I)/1000</f>
        <v>455.89485937500001</v>
      </c>
      <c r="S146" s="7">
        <f>SUMIF(data!$A:$A,$H$2&amp;" "&amp;$F146&amp;" "&amp;$H$3&amp;"_"&amp;S$38,data!$I:$I)/1000</f>
        <v>442.64124609375</v>
      </c>
      <c r="T146" s="7">
        <f>SUMIF(data!$A:$A,$H$2&amp;" "&amp;$F146&amp;" "&amp;$H$3&amp;"_"&amp;T$38,data!$I:$I)/1000</f>
        <v>431.28279296875002</v>
      </c>
      <c r="U146" s="7">
        <f>SUMIF(data!$A:$A,$H$2&amp;" "&amp;$F146&amp;" "&amp;$H$3&amp;"_"&amp;U$38,data!$I:$I)/1000</f>
        <v>419.09200781250001</v>
      </c>
      <c r="V146" s="7">
        <f>SUMIF(data!$A:$A,$H$2&amp;" "&amp;$F146&amp;" "&amp;$H$3&amp;"_"&amp;V$38,data!$I:$I)/1000</f>
        <v>409.65975390624999</v>
      </c>
      <c r="W146" s="7">
        <f>SUMIF(data!$A:$A,$H$2&amp;" "&amp;$F146&amp;" "&amp;$H$3&amp;"_"&amp;W$38,data!$I:$I)/1000</f>
        <v>401.14090234374999</v>
      </c>
      <c r="X146" s="7">
        <f>SUMIF(data!$A:$A,$H$2&amp;" "&amp;$F146&amp;" "&amp;$H$3&amp;"_"&amp;X$38,data!$I:$I)/1000</f>
        <v>392.9161328125</v>
      </c>
      <c r="Y146" s="7">
        <f>SUMIF(data!$A:$A,$H$2&amp;" "&amp;$F146&amp;" "&amp;$H$3&amp;"_"&amp;Y$38,data!$I:$I)/1000</f>
        <v>384.59393749999998</v>
      </c>
      <c r="Z146" s="7">
        <f>SUMIF(data!$A:$A,$H$2&amp;" "&amp;$F146&amp;" "&amp;$H$3&amp;"_"&amp;Z$38,data!$I:$I)/1000</f>
        <v>419.32481250000001</v>
      </c>
      <c r="AA146" s="7">
        <f>SUMIF(data!$A:$A,$H$2&amp;" "&amp;$F146&amp;" "&amp;$H$3&amp;"_"&amp;AA$38,data!$I:$I)/1000</f>
        <v>408.63085546874998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113.45096875</v>
      </c>
      <c r="K147" s="7">
        <f>SUMIF(data!$A:$A,$H$2&amp;" "&amp;$F147&amp;" "&amp;$H$3&amp;"_"&amp;K$38,data!$N:$N)/1000</f>
        <v>97.479287109374994</v>
      </c>
      <c r="L147" s="7">
        <f>SUMIF(data!$A:$A,$H$2&amp;" "&amp;$F147&amp;" "&amp;$H$3&amp;"_"&amp;L$38,data!$N:$N)/1000</f>
        <v>128.052681640625</v>
      </c>
      <c r="M147" s="7">
        <f>SUMIF(data!$A:$A,$H$2&amp;" "&amp;$F147&amp;" "&amp;$H$3&amp;"_"&amp;M$38,data!$N:$N)/1000</f>
        <v>164.58975390625</v>
      </c>
      <c r="N147" s="7">
        <f>SUMIF(data!$A:$A,$H$2&amp;" "&amp;$F147&amp;" "&amp;$H$3&amp;"_"&amp;N$38,data!$N:$N)/1000</f>
        <v>195.77184374999999</v>
      </c>
      <c r="O147" s="7">
        <f>SUMIF(data!$A:$A,$H$2&amp;" "&amp;$F147&amp;" "&amp;$H$3&amp;"_"&amp;O$38,data!$N:$N)/1000</f>
        <v>155.56478125000001</v>
      </c>
      <c r="P147" s="7">
        <f>SUMIF(data!$A:$A,$H$2&amp;" "&amp;$F147&amp;" "&amp;$H$3&amp;"_"&amp;P$38,data!$N:$N)/1000</f>
        <v>117.38172656250001</v>
      </c>
      <c r="Q147" s="7">
        <f>SUMIF(data!$A:$A,$H$2&amp;" "&amp;$F147&amp;" "&amp;$H$3&amp;"_"&amp;Q$38,data!$N:$N)/1000</f>
        <v>70.443718750000002</v>
      </c>
      <c r="R147" s="7">
        <f>SUMIF(data!$A:$A,$H$2&amp;" "&amp;$F147&amp;" "&amp;$H$3&amp;"_"&amp;R$38,data!$N:$N)/1000</f>
        <v>33.188412109375001</v>
      </c>
      <c r="S147" s="7">
        <f>SUMIF(data!$A:$A,$H$2&amp;" "&amp;$F147&amp;" "&amp;$H$3&amp;"_"&amp;S$38,data!$N:$N)/1000</f>
        <v>32.196074218749999</v>
      </c>
      <c r="T147" s="7">
        <f>SUMIF(data!$A:$A,$H$2&amp;" "&amp;$F147&amp;" "&amp;$H$3&amp;"_"&amp;T$38,data!$N:$N)/1000</f>
        <v>32.101695312499999</v>
      </c>
      <c r="U147" s="7">
        <f>SUMIF(data!$A:$A,$H$2&amp;" "&amp;$F147&amp;" "&amp;$H$3&amp;"_"&amp;U$38,data!$N:$N)/1000</f>
        <v>45.460937919616697</v>
      </c>
      <c r="V147" s="7">
        <f>SUMIF(data!$A:$A,$H$2&amp;" "&amp;$F147&amp;" "&amp;$H$3&amp;"_"&amp;V$38,data!$N:$N)/1000</f>
        <v>43.140846191406247</v>
      </c>
      <c r="W147" s="7">
        <f>SUMIF(data!$A:$A,$H$2&amp;" "&amp;$F147&amp;" "&amp;$H$3&amp;"_"&amp;W$38,data!$N:$N)/1000</f>
        <v>69.748000000000005</v>
      </c>
      <c r="X147" s="7">
        <f>SUMIF(data!$A:$A,$H$2&amp;" "&amp;$F147&amp;" "&amp;$H$3&amp;"_"&amp;X$38,data!$N:$N)/1000</f>
        <v>72.486289062500006</v>
      </c>
      <c r="Y147" s="7">
        <f>SUMIF(data!$A:$A,$H$2&amp;" "&amp;$F147&amp;" "&amp;$H$3&amp;"_"&amp;Y$38,data!$N:$N)/1000</f>
        <v>112.33084765625</v>
      </c>
      <c r="Z147" s="7">
        <f>SUMIF(data!$A:$A,$H$2&amp;" "&amp;$F147&amp;" "&amp;$H$3&amp;"_"&amp;Z$38,data!$N:$N)/1000</f>
        <v>140.44981640624999</v>
      </c>
      <c r="AA147" s="7">
        <f>SUMIF(data!$A:$A,$H$2&amp;" "&amp;$F147&amp;" "&amp;$H$3&amp;"_"&amp;AA$38,data!$N:$N)/1000</f>
        <v>182.60714453124999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85.213757812500006</v>
      </c>
      <c r="J148" s="7">
        <f>SUMIF(data!$A:$A,$H$2&amp;" "&amp;$F148&amp;" "&amp;$H$3&amp;"_"&amp;J$38,data!$H:$H)/1000</f>
        <v>97.566500000000005</v>
      </c>
      <c r="K148" s="7">
        <f>SUMIF(data!$A:$A,$H$2&amp;" "&amp;$F148&amp;" "&amp;$H$3&amp;"_"&amp;K$38,data!$H:$H)/1000</f>
        <v>102.49020312499999</v>
      </c>
      <c r="L148" s="7">
        <f>SUMIF(data!$A:$A,$H$2&amp;" "&amp;$F148&amp;" "&amp;$H$3&amp;"_"&amp;L$38,data!$H:$H)/1000</f>
        <v>140.73431249999999</v>
      </c>
      <c r="M148" s="7">
        <f>SUMIF(data!$A:$A,$H$2&amp;" "&amp;$F148&amp;" "&amp;$H$3&amp;"_"&amp;M$38,data!$H:$H)/1000</f>
        <v>185.4746328125</v>
      </c>
      <c r="N148" s="7">
        <f>SUMIF(data!$A:$A,$H$2&amp;" "&amp;$F148&amp;" "&amp;$H$3&amp;"_"&amp;N$38,data!$H:$H)/1000</f>
        <v>219.62594531249999</v>
      </c>
      <c r="O148" s="7">
        <f>SUMIF(data!$A:$A,$H$2&amp;" "&amp;$F148&amp;" "&amp;$H$3&amp;"_"&amp;O$38,data!$H:$H)/1000</f>
        <v>180.79036328124999</v>
      </c>
      <c r="P148" s="7">
        <f>SUMIF(data!$A:$A,$H$2&amp;" "&amp;$F148&amp;" "&amp;$H$3&amp;"_"&amp;P$38,data!$H:$H)/1000</f>
        <v>186.77582421874999</v>
      </c>
      <c r="Q148" s="7">
        <f>SUMIF(data!$A:$A,$H$2&amp;" "&amp;$F148&amp;" "&amp;$H$3&amp;"_"&amp;Q$38,data!$H:$H)/1000</f>
        <v>184.5230234375</v>
      </c>
      <c r="R148" s="7">
        <f>SUMIF(data!$A:$A,$H$2&amp;" "&amp;$F148&amp;" "&amp;$H$3&amp;"_"&amp;R$38,data!$H:$H)/1000</f>
        <v>190.242625</v>
      </c>
      <c r="S148" s="7">
        <f>SUMIF(data!$A:$A,$H$2&amp;" "&amp;$F148&amp;" "&amp;$H$3&amp;"_"&amp;S$38,data!$H:$H)/1000</f>
        <v>190.689734375</v>
      </c>
      <c r="T148" s="7">
        <f>SUMIF(data!$A:$A,$H$2&amp;" "&amp;$F148&amp;" "&amp;$H$3&amp;"_"&amp;T$38,data!$H:$H)/1000</f>
        <v>195.83294140625</v>
      </c>
      <c r="U148" s="7">
        <f>SUMIF(data!$A:$A,$H$2&amp;" "&amp;$F148&amp;" "&amp;$H$3&amp;"_"&amp;U$38,data!$H:$H)/1000</f>
        <v>197.22432421875001</v>
      </c>
      <c r="V148" s="7">
        <f>SUMIF(data!$A:$A,$H$2&amp;" "&amp;$F148&amp;" "&amp;$H$3&amp;"_"&amp;V$38,data!$H:$H)/1000</f>
        <v>200.06666796875001</v>
      </c>
      <c r="W148" s="7">
        <f>SUMIF(data!$A:$A,$H$2&amp;" "&amp;$F148&amp;" "&amp;$H$3&amp;"_"&amp;W$38,data!$H:$H)/1000</f>
        <v>238.31310937500001</v>
      </c>
      <c r="X148" s="7">
        <f>SUMIF(data!$A:$A,$H$2&amp;" "&amp;$F148&amp;" "&amp;$H$3&amp;"_"&amp;X$38,data!$H:$H)/1000</f>
        <v>235.41094140625</v>
      </c>
      <c r="Y148" s="7">
        <f>SUMIF(data!$A:$A,$H$2&amp;" "&amp;$F148&amp;" "&amp;$H$3&amp;"_"&amp;Y$38,data!$H:$H)/1000</f>
        <v>236.62748828125001</v>
      </c>
      <c r="Z148" s="7">
        <f>SUMIF(data!$A:$A,$H$2&amp;" "&amp;$F148&amp;" "&amp;$H$3&amp;"_"&amp;Z$38,data!$H:$H)/1000</f>
        <v>242.06317578125001</v>
      </c>
      <c r="AA148" s="7">
        <f>SUMIF(data!$A:$A,$H$2&amp;" "&amp;$F148&amp;" "&amp;$H$3&amp;"_"&amp;AA$38,data!$H:$H)/1000</f>
        <v>243.24401953124999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66.746171874999987</v>
      </c>
      <c r="J149" s="8">
        <f t="shared" ref="J149" si="38">SUM(J146:J147)-J148</f>
        <v>64.763836425781236</v>
      </c>
      <c r="K149" s="8">
        <f t="shared" ref="K149:AA149" si="39">SUM(K146:K147)-K148</f>
        <v>86.253587890624999</v>
      </c>
      <c r="L149" s="8">
        <f t="shared" si="39"/>
        <v>138.80805664062501</v>
      </c>
      <c r="M149" s="8">
        <f t="shared" si="39"/>
        <v>185.33330468749998</v>
      </c>
      <c r="N149" s="8">
        <f t="shared" si="39"/>
        <v>244.58518749999996</v>
      </c>
      <c r="O149" s="8">
        <f t="shared" si="39"/>
        <v>275.57198828125001</v>
      </c>
      <c r="P149" s="8">
        <f t="shared" si="39"/>
        <v>285.53723046874995</v>
      </c>
      <c r="Q149" s="8">
        <f t="shared" si="39"/>
        <v>291.36541406250001</v>
      </c>
      <c r="R149" s="8">
        <f t="shared" si="39"/>
        <v>298.84064648437504</v>
      </c>
      <c r="S149" s="8">
        <f t="shared" si="39"/>
        <v>284.14758593749997</v>
      </c>
      <c r="T149" s="8">
        <f t="shared" si="39"/>
        <v>267.55154687499999</v>
      </c>
      <c r="U149" s="8">
        <f t="shared" si="39"/>
        <v>267.32862151336667</v>
      </c>
      <c r="V149" s="8">
        <f t="shared" si="39"/>
        <v>252.73393212890622</v>
      </c>
      <c r="W149" s="8">
        <f t="shared" si="39"/>
        <v>232.57579296874997</v>
      </c>
      <c r="X149" s="8">
        <f t="shared" si="39"/>
        <v>229.99148046875001</v>
      </c>
      <c r="Y149" s="8">
        <f t="shared" si="39"/>
        <v>260.29729687499997</v>
      </c>
      <c r="Z149" s="8">
        <f t="shared" si="39"/>
        <v>317.71145312499993</v>
      </c>
      <c r="AA149" s="8">
        <f t="shared" si="39"/>
        <v>347.99398046874995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98.877890625000006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0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779.0881125692863</v>
      </c>
      <c r="J152" s="8">
        <f>J143+J144+J147-J148+J150+J151+Load_ROC!F$5</f>
        <v>798.24476901280957</v>
      </c>
      <c r="K152" s="8">
        <f>K143+K144+K147-K148+K150+K151+Load_ROC!G$5</f>
        <v>846.70552771669031</v>
      </c>
      <c r="L152" s="8">
        <f>L143+L144+L147-L148+L150+L151+Load_ROC!H$5</f>
        <v>927.80368183802307</v>
      </c>
      <c r="M152" s="8">
        <f>M143+M144+M147-M148+M150+M151+Load_ROC!I$5</f>
        <v>1002.3639230371466</v>
      </c>
      <c r="N152" s="8">
        <f>N143+N144+N147-N148+N150+N151+Load_ROC!J$5</f>
        <v>1090.6931362546775</v>
      </c>
      <c r="O152" s="8">
        <f>O143+O144+O147-O148+O150+O151+Load_ROC!K$5</f>
        <v>1244.5886975000601</v>
      </c>
      <c r="P152" s="8">
        <f>P143+P144+P147-P148+P150+P151+Load_ROC!L$5</f>
        <v>1183.7249265091477</v>
      </c>
      <c r="Q152" s="8">
        <f>Q143+Q144+Q147-Q148+Q150+Q151+Load_ROC!M$5</f>
        <v>1212.4729672221258</v>
      </c>
      <c r="R152" s="8">
        <f>R143+R144+R147-R148+R150+R151+Load_ROC!N$5</f>
        <v>1242.4993753808108</v>
      </c>
      <c r="S152" s="8">
        <f>S143+S144+S147-S148+S150+S151+Load_ROC!O$5</f>
        <v>1236.9082843412675</v>
      </c>
      <c r="T152" s="8">
        <f>T143+T144+T147-T148+T150+T151+Load_ROC!P$5</f>
        <v>1230.3286862133832</v>
      </c>
      <c r="U152" s="8">
        <f>U143+U144+U147-U148+U150+U151+Load_ROC!Q$5</f>
        <v>1239.4837291399576</v>
      </c>
      <c r="V152" s="8">
        <f>V143+V144+V147-V148+V150+V151+Load_ROC!R$5</f>
        <v>1235.8040829561364</v>
      </c>
      <c r="W152" s="8">
        <f>W143+W144+W147-W148+W150+W151+Load_ROC!S$5</f>
        <v>1232.3607145631111</v>
      </c>
      <c r="X152" s="8">
        <f>X143+X144+X147-X148+X150+X151+Load_ROC!T$5</f>
        <v>1240.4574748358966</v>
      </c>
      <c r="Y152" s="8">
        <f>Y143+Y144+Y147-Y148+Y150+Y151+Load_ROC!U$5</f>
        <v>1280.8452915394782</v>
      </c>
      <c r="Z152" s="8">
        <f>Z143+Z144+Z147-Z148+Z150+Z151+Load_ROC!V$5</f>
        <v>1361.0968378619689</v>
      </c>
      <c r="AA152" s="8">
        <f>AA143+AA144+AA147-AA148+AA150+AA151+Load_ROC!W$5</f>
        <v>1402.4131047977482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779.0881125692863</v>
      </c>
      <c r="J153" s="8">
        <f>J143+J145+J147-J148+J150+J151+Load_ROC!F$5</f>
        <v>798.24476901280957</v>
      </c>
      <c r="K153" s="8">
        <f>K143+K145+K147-K148+K150+K151+Load_ROC!G$5</f>
        <v>828.58130701356527</v>
      </c>
      <c r="L153" s="8">
        <f>L143+L145+L147-L148+L150+L151+Load_ROC!H$5</f>
        <v>898.67527558802294</v>
      </c>
      <c r="M153" s="8">
        <f>M143+M145+M147-M148+M150+M151+Load_ROC!I$5</f>
        <v>962.75731366214654</v>
      </c>
      <c r="N153" s="8">
        <f>N143+N145+N147-N148+N150+N151+Load_ROC!J$5</f>
        <v>1040.2679956296774</v>
      </c>
      <c r="O153" s="8">
        <f>O143+O145+O147-O148+O150+O151+Load_ROC!K$5</f>
        <v>1168.9060412500603</v>
      </c>
      <c r="P153" s="8">
        <f>P143+P145+P147-P148+P150+P151+Load_ROC!L$5</f>
        <v>1083.4800515091476</v>
      </c>
      <c r="Q153" s="8">
        <f>Q143+Q145+Q147-Q148+Q150+Q151+Load_ROC!M$5</f>
        <v>1089.3749047221258</v>
      </c>
      <c r="R153" s="8">
        <f>R143+R145+R147-R148+R150+R151+Load_ROC!N$5</f>
        <v>1097.0120628808108</v>
      </c>
      <c r="S153" s="8">
        <f>S143+S145+S147-S148+S150+S151+Load_ROC!O$5</f>
        <v>1098.4200968412674</v>
      </c>
      <c r="T153" s="8">
        <f>T143+T145+T147-T148+T150+T151+Load_ROC!P$5</f>
        <v>1098.1482487133835</v>
      </c>
      <c r="U153" s="8">
        <f>U143+U145+U147-U148+U150+U151+Load_ROC!Q$5</f>
        <v>1113.3317916399578</v>
      </c>
      <c r="V153" s="8">
        <f>V143+V145+V147-V148+V150+V151+Load_ROC!R$5</f>
        <v>1114.5968329561363</v>
      </c>
      <c r="W153" s="8">
        <f>W143+W145+W147-W148+W150+W151+Load_ROC!S$5</f>
        <v>1115.6634645631111</v>
      </c>
      <c r="X153" s="8">
        <f>X143+X145+X147-X148+X150+X151+Load_ROC!T$5</f>
        <v>1127.5191623358965</v>
      </c>
      <c r="Y153" s="8">
        <f>Y143+Y145+Y147-Y148+Y150+Y151+Load_ROC!U$5</f>
        <v>1172.058541539478</v>
      </c>
      <c r="Z153" s="8">
        <f>Z143+Z145+Z147-Z148+Z150+Z151+Load_ROC!V$5</f>
        <v>1235.5013066119689</v>
      </c>
      <c r="AA153" s="8">
        <f>AA143+AA145+AA147-AA148+AA150+AA151+Load_ROC!W$5</f>
        <v>1281.7793235477484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779.0881125692863</v>
      </c>
      <c r="J154" s="8">
        <f>J143+J149+J150+J151+Load_ROC!F$5</f>
        <v>798.24476901280957</v>
      </c>
      <c r="K154" s="8">
        <f>K143+K149+K150+K151+Load_ROC!G$5</f>
        <v>837.40816443544031</v>
      </c>
      <c r="L154" s="8">
        <f>L143+L149+L150+L151+Load_ROC!H$5</f>
        <v>905.09202558802303</v>
      </c>
      <c r="M154" s="8">
        <f>M143+M149+M150+M151+Load_ROC!I$5</f>
        <v>966.57648553714648</v>
      </c>
      <c r="N154" s="8">
        <f>N143+N149+N150+N151+Load_ROC!J$5</f>
        <v>1041.7056987546773</v>
      </c>
      <c r="O154" s="8">
        <f>O143+O149+O150+O151+Load_ROC!K$5</f>
        <v>1183.4639943750601</v>
      </c>
      <c r="P154" s="8">
        <f>P143+P149+P150+P151+Load_ROC!L$5</f>
        <v>1110.7847077591475</v>
      </c>
      <c r="Q154" s="8">
        <f>Q143+Q149+Q150+Q151+Load_ROC!M$5</f>
        <v>1128.6676547221259</v>
      </c>
      <c r="R154" s="8">
        <f>R143+R149+R150+R151+Load_ROC!N$5</f>
        <v>1147.9711878808109</v>
      </c>
      <c r="S154" s="8">
        <f>S143+S149+S150+S151+Load_ROC!O$5</f>
        <v>1146.4448468412675</v>
      </c>
      <c r="T154" s="8">
        <f>T143+T149+T150+T151+Load_ROC!P$5</f>
        <v>1143.5138424633833</v>
      </c>
      <c r="U154" s="8">
        <f>U143+U149+U150+U151+Load_ROC!Q$5</f>
        <v>1156.2833228899576</v>
      </c>
      <c r="V154" s="8">
        <f>V143+V149+V150+V151+Load_ROC!R$5</f>
        <v>1155.6166767061363</v>
      </c>
      <c r="W154" s="8">
        <f>W143+W149+W150+W151+Load_ROC!S$5</f>
        <v>1154.967402063111</v>
      </c>
      <c r="X154" s="8">
        <f>X143+X149+X150+X151+Load_ROC!T$5</f>
        <v>1165.4301310858968</v>
      </c>
      <c r="Y154" s="8">
        <f>Y143+Y149+Y150+Y151+Load_ROC!U$5</f>
        <v>1208.4808540394779</v>
      </c>
      <c r="Z154" s="8">
        <f>Z143+Z149+Z150+Z151+Load_ROC!V$5</f>
        <v>1280.5235566119688</v>
      </c>
      <c r="AA154" s="8">
        <f>AA143+AA149+AA150+AA151+Load_ROC!W$5</f>
        <v>1324.8756047977481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6B6A-8F38-449F-9F4C-75BBF6516F60}">
  <sheetPr>
    <tabColor rgb="FF00B050"/>
  </sheetPr>
  <dimension ref="A2:AI256"/>
  <sheetViews>
    <sheetView topLeftCell="A13"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11913.451400992129</v>
      </c>
      <c r="D3" s="18">
        <f>SUMIF(D$8:D$34,$B3,$F$8:$F$34)/SUMIF(D$8:D$34,$B3,$A$8:$A$34)</f>
        <v>11529.128967030618</v>
      </c>
      <c r="E3" s="18">
        <f>SUMIF(E$8:E$34,$B3,$F$8:$F$34)/SUMIF(E$8:E$34,$B3,$A$8:$A$34)</f>
        <v>11619.164522874216</v>
      </c>
      <c r="G3" s="15" t="s">
        <v>16</v>
      </c>
      <c r="H3" s="17" t="s">
        <v>138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11171.913344559336</v>
      </c>
      <c r="D4" s="18">
        <f>SUMIF(D$8:D$34,$B4,$F$8:$F$34)/SUMIF(D$8:D$34,$B4,$A$8:$A$34)</f>
        <v>11162.89661108888</v>
      </c>
      <c r="E4" s="18">
        <f t="shared" ref="D4:E5" si="0">SUMIF(E$8:E$34,$B4,$F$8:$F$34)/SUMIF(E$8:E$34,$B4,$A$8:$A$34)</f>
        <v>11188.258994825712</v>
      </c>
      <c r="G4" s="29" t="s">
        <v>3</v>
      </c>
      <c r="H4" s="30">
        <f>G35</f>
        <v>11207.690930616312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>SUMIF(C$8:C$34,$B5,$F$8:$F$34)/SUMIF(C$8:C$34,$B5,$A$8:$A$34)</f>
        <v>10956.332994822351</v>
      </c>
      <c r="D5" s="18">
        <f t="shared" si="0"/>
        <v>11122.334475633563</v>
      </c>
      <c r="E5" s="18">
        <f t="shared" si="0"/>
        <v>10835.081209939617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445.32503119689619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70.303401886365975</v>
      </c>
      <c r="G8" s="9">
        <f>NPV(Load_ROC!$C$2,H8:AA8)</f>
        <v>12498.382557576173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830.67644069428627</v>
      </c>
      <c r="J8" s="9">
        <f t="shared" si="3"/>
        <v>864.54962057530963</v>
      </c>
      <c r="K8" s="9">
        <f t="shared" si="3"/>
        <v>916.94853943544024</v>
      </c>
      <c r="L8" s="9">
        <f t="shared" si="3"/>
        <v>999.82853340052293</v>
      </c>
      <c r="M8" s="9">
        <f t="shared" si="3"/>
        <v>848.34498163089643</v>
      </c>
      <c r="N8" s="9">
        <f t="shared" si="3"/>
        <v>1179.8288550046773</v>
      </c>
      <c r="O8" s="9">
        <f t="shared" si="3"/>
        <v>1289.4973869531852</v>
      </c>
      <c r="P8" s="9">
        <f t="shared" si="3"/>
        <v>1291.7401843216476</v>
      </c>
      <c r="Q8" s="9">
        <f t="shared" si="3"/>
        <v>1323.8500560893135</v>
      </c>
      <c r="R8" s="9">
        <f t="shared" ref="R8:AA17" si="4">VLOOKUP("Total RR "&amp;$B8&amp;" "&amp;$E8, $G$38:$AA$269, MATCH(R$7,$G$38:$AA$38,0),0)</f>
        <v>1348.2061468651859</v>
      </c>
      <c r="S8" s="9">
        <f t="shared" si="4"/>
        <v>1355.8677921537674</v>
      </c>
      <c r="T8" s="9">
        <f t="shared" si="4"/>
        <v>1378.7331818188522</v>
      </c>
      <c r="U8" s="9">
        <f t="shared" si="4"/>
        <v>1414.7321271578412</v>
      </c>
      <c r="V8" s="9">
        <f t="shared" si="4"/>
        <v>1436.94551020223</v>
      </c>
      <c r="W8" s="9">
        <f t="shared" si="4"/>
        <v>1460.4886598756111</v>
      </c>
      <c r="X8" s="9">
        <f t="shared" si="4"/>
        <v>1625.9050099921467</v>
      </c>
      <c r="Y8" s="9">
        <f t="shared" si="4"/>
        <v>1613.0117915394781</v>
      </c>
      <c r="Z8" s="9">
        <f t="shared" si="4"/>
        <v>1727.6700839557188</v>
      </c>
      <c r="AA8" s="9">
        <f t="shared" si="4"/>
        <v>1890.3724895633734</v>
      </c>
      <c r="AC8">
        <f>RANK(G8,$G$8:$G$34,1)</f>
        <v>27</v>
      </c>
      <c r="AD8" s="61">
        <f>G8</f>
        <v>12498.382557576173</v>
      </c>
      <c r="AE8" s="72">
        <f>A8</f>
        <v>5.6249999999999998E-3</v>
      </c>
      <c r="AH8">
        <f>((AD8-$G$35)^2)*AE8</f>
        <v>9370.602426961641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276.94218752956971</v>
      </c>
      <c r="G9" s="9">
        <f>NPV(Load_ROC!$C$2,H9:AA9)</f>
        <v>12308.541667980877</v>
      </c>
      <c r="H9" s="9">
        <f t="shared" si="3"/>
        <v>772.86198182803582</v>
      </c>
      <c r="I9" s="9">
        <f t="shared" si="3"/>
        <v>830.67644069428627</v>
      </c>
      <c r="J9" s="9">
        <f t="shared" si="3"/>
        <v>864.54962057530963</v>
      </c>
      <c r="K9" s="9">
        <f t="shared" si="3"/>
        <v>916.94853943544024</v>
      </c>
      <c r="L9" s="9">
        <f t="shared" si="3"/>
        <v>999.82853340052293</v>
      </c>
      <c r="M9" s="9">
        <f t="shared" si="3"/>
        <v>848.34498163089643</v>
      </c>
      <c r="N9" s="9">
        <f t="shared" si="3"/>
        <v>1177.3962417234275</v>
      </c>
      <c r="O9" s="9">
        <f t="shared" si="3"/>
        <v>1279.0296369531852</v>
      </c>
      <c r="P9" s="9">
        <f t="shared" si="3"/>
        <v>1281.8777683060225</v>
      </c>
      <c r="Q9" s="9">
        <f t="shared" si="3"/>
        <v>1311.6833202494697</v>
      </c>
      <c r="R9" s="9">
        <f t="shared" si="4"/>
        <v>1341.3004515526859</v>
      </c>
      <c r="S9" s="9">
        <f t="shared" si="4"/>
        <v>1342.0283390287673</v>
      </c>
      <c r="T9" s="9">
        <f t="shared" si="4"/>
        <v>1352.0576549633834</v>
      </c>
      <c r="U9" s="9">
        <f t="shared" si="4"/>
        <v>1375.6477847506144</v>
      </c>
      <c r="V9" s="9">
        <f t="shared" si="4"/>
        <v>1396.9845785616053</v>
      </c>
      <c r="W9" s="9">
        <f t="shared" si="4"/>
        <v>1427.8513239381109</v>
      </c>
      <c r="X9" s="9">
        <f t="shared" si="4"/>
        <v>1583.9169279608968</v>
      </c>
      <c r="Y9" s="9">
        <f t="shared" si="4"/>
        <v>1511.4251196644782</v>
      </c>
      <c r="Z9" s="9">
        <f t="shared" si="4"/>
        <v>1609.161474580719</v>
      </c>
      <c r="AA9" s="9">
        <f t="shared" si="4"/>
        <v>1777.7078508914983</v>
      </c>
      <c r="AC9">
        <f t="shared" ref="AC9:AC34" si="5">RANK(G9,$G$8:$G$34,1)</f>
        <v>25</v>
      </c>
      <c r="AD9" s="61">
        <f t="shared" ref="AD9:AD34" si="6">G9</f>
        <v>12308.541667980877</v>
      </c>
      <c r="AE9" s="72">
        <f t="shared" ref="AE9:AE34" si="7">A9</f>
        <v>2.2499999999999999E-2</v>
      </c>
      <c r="AH9">
        <f t="shared" ref="AH9:AH34" si="8">((AD9-$G$35)^2)*AE9</f>
        <v>27267.127784012362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114.93909783094053</v>
      </c>
      <c r="G10" s="9">
        <f>NPV(Load_ROC!$C$2,H10:AA10)</f>
        <v>12260.170435300322</v>
      </c>
      <c r="H10" s="9">
        <f t="shared" si="3"/>
        <v>772.86198182803582</v>
      </c>
      <c r="I10" s="9">
        <f t="shared" si="3"/>
        <v>830.67644069428627</v>
      </c>
      <c r="J10" s="9">
        <f t="shared" si="3"/>
        <v>864.54962057530963</v>
      </c>
      <c r="K10" s="9">
        <f t="shared" si="3"/>
        <v>916.94853943544024</v>
      </c>
      <c r="L10" s="9">
        <f t="shared" si="3"/>
        <v>999.82853340052293</v>
      </c>
      <c r="M10" s="9">
        <f t="shared" si="3"/>
        <v>848.34498163089643</v>
      </c>
      <c r="N10" s="9">
        <f t="shared" si="3"/>
        <v>1177.3962417234275</v>
      </c>
      <c r="O10" s="9">
        <f t="shared" si="3"/>
        <v>1279.0296369531852</v>
      </c>
      <c r="P10" s="9">
        <f t="shared" si="3"/>
        <v>1281.8777683060225</v>
      </c>
      <c r="Q10" s="9">
        <f t="shared" si="3"/>
        <v>1311.6833202494697</v>
      </c>
      <c r="R10" s="9">
        <f t="shared" si="4"/>
        <v>1341.3004515526859</v>
      </c>
      <c r="S10" s="9">
        <f t="shared" si="4"/>
        <v>1342.0283390287673</v>
      </c>
      <c r="T10" s="9">
        <f t="shared" si="4"/>
        <v>1352.0576549633834</v>
      </c>
      <c r="U10" s="9">
        <f t="shared" si="4"/>
        <v>1375.189049032841</v>
      </c>
      <c r="V10" s="9">
        <f t="shared" si="4"/>
        <v>1383.7293090303551</v>
      </c>
      <c r="W10" s="9">
        <f t="shared" si="4"/>
        <v>1394.0876950318611</v>
      </c>
      <c r="X10" s="9">
        <f t="shared" si="4"/>
        <v>1571.1522678046467</v>
      </c>
      <c r="Y10" s="9">
        <f t="shared" si="4"/>
        <v>1480.551647008228</v>
      </c>
      <c r="Z10" s="9">
        <f t="shared" si="4"/>
        <v>1576.956755830719</v>
      </c>
      <c r="AA10" s="9">
        <f t="shared" si="4"/>
        <v>1744.0890462039981</v>
      </c>
      <c r="AC10">
        <f t="shared" si="5"/>
        <v>24</v>
      </c>
      <c r="AD10" s="61">
        <f t="shared" si="6"/>
        <v>12260.170435300322</v>
      </c>
      <c r="AE10" s="72">
        <f t="shared" si="7"/>
        <v>9.3749999999999997E-3</v>
      </c>
      <c r="AH10">
        <f t="shared" si="8"/>
        <v>10384.810385436553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220.04962663928731</v>
      </c>
      <c r="G11" s="9">
        <f>NPV(Load_ROC!$C$2,H11:AA11)</f>
        <v>11735.980087428657</v>
      </c>
      <c r="H11" s="9">
        <f t="shared" si="3"/>
        <v>745.0784740155359</v>
      </c>
      <c r="I11" s="9">
        <f t="shared" si="3"/>
        <v>789.14717506928628</v>
      </c>
      <c r="J11" s="9">
        <f t="shared" si="3"/>
        <v>808.73899557530967</v>
      </c>
      <c r="K11" s="9">
        <f t="shared" si="3"/>
        <v>855.75815271669035</v>
      </c>
      <c r="L11" s="9">
        <f t="shared" si="3"/>
        <v>937.86232539271055</v>
      </c>
      <c r="M11" s="9">
        <f t="shared" si="3"/>
        <v>785.05721991214648</v>
      </c>
      <c r="N11" s="9">
        <f t="shared" si="3"/>
        <v>1110.6047221921774</v>
      </c>
      <c r="O11" s="9">
        <f t="shared" si="3"/>
        <v>1199.6818166406852</v>
      </c>
      <c r="P11" s="9">
        <f t="shared" si="3"/>
        <v>1209.8813239700851</v>
      </c>
      <c r="Q11" s="9">
        <f t="shared" si="3"/>
        <v>1245.9290062846258</v>
      </c>
      <c r="R11" s="9">
        <f t="shared" si="4"/>
        <v>1283.291635146436</v>
      </c>
      <c r="S11" s="9">
        <f t="shared" si="4"/>
        <v>1291.1194523100173</v>
      </c>
      <c r="T11" s="9">
        <f t="shared" si="4"/>
        <v>1299.9523151196336</v>
      </c>
      <c r="U11" s="9">
        <f t="shared" si="4"/>
        <v>1323.1818742281534</v>
      </c>
      <c r="V11" s="9">
        <f t="shared" si="4"/>
        <v>1336.533410592855</v>
      </c>
      <c r="W11" s="9">
        <f t="shared" si="4"/>
        <v>1341.5518122193612</v>
      </c>
      <c r="X11" s="9">
        <f t="shared" si="4"/>
        <v>1493.5779494452718</v>
      </c>
      <c r="Y11" s="9">
        <f t="shared" si="4"/>
        <v>1497.3888891957281</v>
      </c>
      <c r="Z11" s="9">
        <f t="shared" si="4"/>
        <v>1632.138626924469</v>
      </c>
      <c r="AA11" s="9">
        <f t="shared" si="4"/>
        <v>1795.9087493289983</v>
      </c>
      <c r="AC11">
        <f t="shared" si="5"/>
        <v>21</v>
      </c>
      <c r="AD11" s="61">
        <f t="shared" si="6"/>
        <v>11735.980087428657</v>
      </c>
      <c r="AE11" s="72">
        <f t="shared" si="7"/>
        <v>1.8749999999999999E-2</v>
      </c>
      <c r="AH11">
        <f t="shared" si="8"/>
        <v>5232.9268726030969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867.50339234792477</v>
      </c>
      <c r="G12" s="9">
        <f>NPV(Load_ROC!$C$2,H12:AA12)</f>
        <v>11566.711897972331</v>
      </c>
      <c r="H12" s="9">
        <f t="shared" si="3"/>
        <v>745.0784740155359</v>
      </c>
      <c r="I12" s="9">
        <f t="shared" si="3"/>
        <v>789.14717506928628</v>
      </c>
      <c r="J12" s="9">
        <f t="shared" si="3"/>
        <v>808.73899557530967</v>
      </c>
      <c r="K12" s="9">
        <f t="shared" si="3"/>
        <v>855.75815271669035</v>
      </c>
      <c r="L12" s="9">
        <f t="shared" si="3"/>
        <v>937.86232539271055</v>
      </c>
      <c r="M12" s="9">
        <f t="shared" si="3"/>
        <v>785.05721991214648</v>
      </c>
      <c r="N12" s="9">
        <f t="shared" si="3"/>
        <v>1109.0375268796774</v>
      </c>
      <c r="O12" s="9">
        <f t="shared" si="3"/>
        <v>1197.1746760156852</v>
      </c>
      <c r="P12" s="9">
        <f t="shared" si="3"/>
        <v>1206.9571994583664</v>
      </c>
      <c r="Q12" s="9">
        <f t="shared" si="3"/>
        <v>1241.0877680033759</v>
      </c>
      <c r="R12" s="9">
        <f t="shared" si="4"/>
        <v>1279.4764398339357</v>
      </c>
      <c r="S12" s="9">
        <f t="shared" si="4"/>
        <v>1278.2247140287673</v>
      </c>
      <c r="T12" s="9">
        <f t="shared" si="4"/>
        <v>1279.8255455883836</v>
      </c>
      <c r="U12" s="9">
        <f t="shared" si="4"/>
        <v>1296.5738498140911</v>
      </c>
      <c r="V12" s="9">
        <f t="shared" si="4"/>
        <v>1306.8062504366051</v>
      </c>
      <c r="W12" s="9">
        <f t="shared" si="4"/>
        <v>1318.7740368287359</v>
      </c>
      <c r="X12" s="9">
        <f t="shared" si="4"/>
        <v>1462.6418420233967</v>
      </c>
      <c r="Y12" s="9">
        <f t="shared" si="4"/>
        <v>1388.1550376332279</v>
      </c>
      <c r="Z12" s="9">
        <f t="shared" si="4"/>
        <v>1495.9798144244687</v>
      </c>
      <c r="AA12" s="9">
        <f t="shared" si="4"/>
        <v>1663.1917141727483</v>
      </c>
      <c r="AC12">
        <f t="shared" si="5"/>
        <v>18</v>
      </c>
      <c r="AD12" s="61">
        <f t="shared" si="6"/>
        <v>11566.711897972331</v>
      </c>
      <c r="AE12" s="72">
        <f t="shared" si="7"/>
        <v>7.4999999999999997E-2</v>
      </c>
      <c r="AH12">
        <f t="shared" si="8"/>
        <v>9667.2041250938455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360.37034811494294</v>
      </c>
      <c r="G13" s="9">
        <f>NPV(Load_ROC!$C$2,H13:AA13)</f>
        <v>11531.851139678174</v>
      </c>
      <c r="H13" s="9">
        <f t="shared" si="3"/>
        <v>745.0784740155359</v>
      </c>
      <c r="I13" s="9">
        <f t="shared" si="3"/>
        <v>789.14717506928628</v>
      </c>
      <c r="J13" s="9">
        <f t="shared" si="3"/>
        <v>808.73899557530967</v>
      </c>
      <c r="K13" s="9">
        <f t="shared" si="3"/>
        <v>855.75815271669035</v>
      </c>
      <c r="L13" s="9">
        <f t="shared" si="3"/>
        <v>937.86232539271055</v>
      </c>
      <c r="M13" s="9">
        <f t="shared" si="3"/>
        <v>785.05721991214648</v>
      </c>
      <c r="N13" s="9">
        <f t="shared" si="3"/>
        <v>1109.0375268796774</v>
      </c>
      <c r="O13" s="9">
        <f t="shared" si="3"/>
        <v>1197.1746760156852</v>
      </c>
      <c r="P13" s="9">
        <f t="shared" si="3"/>
        <v>1206.9571994583664</v>
      </c>
      <c r="Q13" s="9">
        <f t="shared" si="3"/>
        <v>1241.0877680033759</v>
      </c>
      <c r="R13" s="9">
        <f t="shared" si="4"/>
        <v>1279.4764398339357</v>
      </c>
      <c r="S13" s="9">
        <f t="shared" si="4"/>
        <v>1278.2247140287673</v>
      </c>
      <c r="T13" s="9">
        <f t="shared" si="4"/>
        <v>1279.8255455883836</v>
      </c>
      <c r="U13" s="9">
        <f t="shared" si="4"/>
        <v>1295.6730724703411</v>
      </c>
      <c r="V13" s="9">
        <f t="shared" si="4"/>
        <v>1300.369269967855</v>
      </c>
      <c r="W13" s="9">
        <f t="shared" si="4"/>
        <v>1299.7039621217048</v>
      </c>
      <c r="X13" s="9">
        <f t="shared" si="4"/>
        <v>1450.9454592108968</v>
      </c>
      <c r="Y13" s="9">
        <f t="shared" si="4"/>
        <v>1363.172756383228</v>
      </c>
      <c r="Z13" s="9">
        <f t="shared" si="4"/>
        <v>1470.9294589557189</v>
      </c>
      <c r="AA13" s="9">
        <f t="shared" si="4"/>
        <v>1636.7433430789984</v>
      </c>
      <c r="AC13">
        <f t="shared" si="5"/>
        <v>17</v>
      </c>
      <c r="AD13" s="61">
        <f t="shared" si="6"/>
        <v>11531.851139678174</v>
      </c>
      <c r="AE13" s="72">
        <f t="shared" si="7"/>
        <v>3.125E-2</v>
      </c>
      <c r="AH13">
        <f t="shared" si="8"/>
        <v>3283.7450355946835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151.06204922163954</v>
      </c>
      <c r="G14" s="9">
        <f>NPV(Load_ROC!$C$2,H14:AA14)</f>
        <v>11509.48946450587</v>
      </c>
      <c r="H14" s="9">
        <f t="shared" si="3"/>
        <v>735.83366151553582</v>
      </c>
      <c r="I14" s="9">
        <f t="shared" si="3"/>
        <v>779.0881125692863</v>
      </c>
      <c r="J14" s="9">
        <f t="shared" si="3"/>
        <v>798.24476901280957</v>
      </c>
      <c r="K14" s="9">
        <f t="shared" si="3"/>
        <v>846.70552771669031</v>
      </c>
      <c r="L14" s="9">
        <f t="shared" si="3"/>
        <v>927.80490058802297</v>
      </c>
      <c r="M14" s="9">
        <f t="shared" si="3"/>
        <v>774.61473553714654</v>
      </c>
      <c r="N14" s="9">
        <f t="shared" si="3"/>
        <v>1099.1503159421775</v>
      </c>
      <c r="O14" s="9">
        <f t="shared" si="3"/>
        <v>1185.7181721094353</v>
      </c>
      <c r="P14" s="9">
        <f t="shared" si="3"/>
        <v>1196.8310578568039</v>
      </c>
      <c r="Q14" s="9">
        <f t="shared" si="3"/>
        <v>1231.5657992533759</v>
      </c>
      <c r="R14" s="9">
        <f t="shared" si="4"/>
        <v>1267.2916390526857</v>
      </c>
      <c r="S14" s="9">
        <f t="shared" si="4"/>
        <v>1272.5943507475172</v>
      </c>
      <c r="T14" s="9">
        <f t="shared" si="4"/>
        <v>1274.1610143383832</v>
      </c>
      <c r="U14" s="9">
        <f t="shared" si="4"/>
        <v>1288.8141896578409</v>
      </c>
      <c r="V14" s="9">
        <f t="shared" si="4"/>
        <v>1291.6139691866051</v>
      </c>
      <c r="W14" s="9">
        <f t="shared" si="4"/>
        <v>1289.137601281861</v>
      </c>
      <c r="X14" s="9">
        <f t="shared" si="4"/>
        <v>1428.1738322577717</v>
      </c>
      <c r="Y14" s="9">
        <f t="shared" si="4"/>
        <v>1431.8239595082282</v>
      </c>
      <c r="Z14" s="9">
        <f t="shared" si="4"/>
        <v>1573.4163056354064</v>
      </c>
      <c r="AA14" s="9">
        <f t="shared" si="4"/>
        <v>1735.3700383914984</v>
      </c>
      <c r="AC14">
        <f t="shared" si="5"/>
        <v>15</v>
      </c>
      <c r="AD14" s="61">
        <f t="shared" si="6"/>
        <v>11509.48946450587</v>
      </c>
      <c r="AE14" s="72">
        <f t="shared" si="7"/>
        <v>1.3125E-2</v>
      </c>
      <c r="AH14">
        <f t="shared" si="8"/>
        <v>1195.4559101347611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596.19761054877688</v>
      </c>
      <c r="G15" s="9">
        <f>NPV(Load_ROC!$C$2,H15:AA15)</f>
        <v>11356.144962833845</v>
      </c>
      <c r="H15" s="9">
        <f t="shared" si="3"/>
        <v>735.83366151553582</v>
      </c>
      <c r="I15" s="9">
        <f t="shared" si="3"/>
        <v>779.0881125692863</v>
      </c>
      <c r="J15" s="9">
        <f t="shared" si="3"/>
        <v>798.24476901280957</v>
      </c>
      <c r="K15" s="9">
        <f t="shared" si="3"/>
        <v>846.70552771669031</v>
      </c>
      <c r="L15" s="9">
        <f t="shared" si="3"/>
        <v>927.80490058802297</v>
      </c>
      <c r="M15" s="9">
        <f t="shared" si="3"/>
        <v>774.61473553714654</v>
      </c>
      <c r="N15" s="9">
        <f t="shared" si="3"/>
        <v>1097.9013198484274</v>
      </c>
      <c r="O15" s="9">
        <f t="shared" si="3"/>
        <v>1184.5316350000603</v>
      </c>
      <c r="P15" s="9">
        <f t="shared" si="3"/>
        <v>1195.2013395950851</v>
      </c>
      <c r="Q15" s="9">
        <f t="shared" si="3"/>
        <v>1227.2111664408758</v>
      </c>
      <c r="R15" s="9">
        <f t="shared" si="4"/>
        <v>1262.3113460839359</v>
      </c>
      <c r="S15" s="9">
        <f t="shared" si="4"/>
        <v>1257.1159874662674</v>
      </c>
      <c r="T15" s="9">
        <f t="shared" si="4"/>
        <v>1253.6051627758834</v>
      </c>
      <c r="U15" s="9">
        <f t="shared" si="4"/>
        <v>1264.0597287203409</v>
      </c>
      <c r="V15" s="9">
        <f t="shared" si="4"/>
        <v>1263.3970785616052</v>
      </c>
      <c r="W15" s="9">
        <f t="shared" si="4"/>
        <v>1269.8863756959236</v>
      </c>
      <c r="X15" s="9">
        <f t="shared" si="4"/>
        <v>1400.0766625800375</v>
      </c>
      <c r="Y15" s="9">
        <f t="shared" si="4"/>
        <v>1343.7754673207282</v>
      </c>
      <c r="Z15" s="9">
        <f t="shared" si="4"/>
        <v>1447.4603632525941</v>
      </c>
      <c r="AA15" s="9">
        <f t="shared" si="4"/>
        <v>1614.4398782352482</v>
      </c>
      <c r="AC15">
        <f t="shared" si="5"/>
        <v>12</v>
      </c>
      <c r="AD15" s="61">
        <f t="shared" si="6"/>
        <v>11356.144962833845</v>
      </c>
      <c r="AE15" s="72">
        <f t="shared" si="7"/>
        <v>5.2499999999999998E-2</v>
      </c>
      <c r="AH15">
        <f t="shared" si="8"/>
        <v>1157.0264832863206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247.42341659910565</v>
      </c>
      <c r="G16" s="9">
        <f>NPV(Load_ROC!$C$2,H16:AA16)</f>
        <v>11310.784758816259</v>
      </c>
      <c r="H16" s="9">
        <f t="shared" si="3"/>
        <v>735.83366151553582</v>
      </c>
      <c r="I16" s="9">
        <f t="shared" si="3"/>
        <v>779.0881125692863</v>
      </c>
      <c r="J16" s="9">
        <f t="shared" si="3"/>
        <v>798.24476901280957</v>
      </c>
      <c r="K16" s="9">
        <f t="shared" si="3"/>
        <v>846.70552771669031</v>
      </c>
      <c r="L16" s="9">
        <f t="shared" si="3"/>
        <v>927.80490058802297</v>
      </c>
      <c r="M16" s="9">
        <f t="shared" si="3"/>
        <v>774.61473553714654</v>
      </c>
      <c r="N16" s="9">
        <f t="shared" si="3"/>
        <v>1097.9013198484274</v>
      </c>
      <c r="O16" s="9">
        <f t="shared" si="3"/>
        <v>1184.5316350000603</v>
      </c>
      <c r="P16" s="9">
        <f t="shared" si="3"/>
        <v>1195.2013395950851</v>
      </c>
      <c r="Q16" s="9">
        <f t="shared" si="3"/>
        <v>1227.2111664408758</v>
      </c>
      <c r="R16" s="9">
        <f t="shared" si="4"/>
        <v>1262.3113460839359</v>
      </c>
      <c r="S16" s="9">
        <f t="shared" si="4"/>
        <v>1257.1159874662674</v>
      </c>
      <c r="T16" s="9">
        <f t="shared" si="4"/>
        <v>1253.6051627758834</v>
      </c>
      <c r="U16" s="9">
        <f t="shared" si="4"/>
        <v>1263.7859787203411</v>
      </c>
      <c r="V16" s="9">
        <f t="shared" si="4"/>
        <v>1261.4144633272301</v>
      </c>
      <c r="W16" s="9">
        <f t="shared" si="4"/>
        <v>1258.7970153443612</v>
      </c>
      <c r="X16" s="9">
        <f t="shared" si="4"/>
        <v>1390.5134336982014</v>
      </c>
      <c r="Y16" s="9">
        <f t="shared" si="4"/>
        <v>1296.6185298207279</v>
      </c>
      <c r="Z16" s="9">
        <f t="shared" si="4"/>
        <v>1407.0107675494689</v>
      </c>
      <c r="AA16" s="9">
        <f t="shared" si="4"/>
        <v>1570.1150852664982</v>
      </c>
      <c r="AC16">
        <f t="shared" si="5"/>
        <v>11</v>
      </c>
      <c r="AD16" s="61">
        <f t="shared" si="6"/>
        <v>11310.784758816259</v>
      </c>
      <c r="AE16" s="72">
        <f t="shared" si="7"/>
        <v>2.1874999999999999E-2</v>
      </c>
      <c r="AH16">
        <f t="shared" si="8"/>
        <v>232.49488090762492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139.57362751780221</v>
      </c>
      <c r="G17" s="9">
        <f>NPV(Load_ROC!$C$2,H17:AA17)</f>
        <v>12406.544668249086</v>
      </c>
      <c r="H17" s="9">
        <f t="shared" si="3"/>
        <v>772.86198182803582</v>
      </c>
      <c r="I17" s="9">
        <f t="shared" si="3"/>
        <v>830.67644069428627</v>
      </c>
      <c r="J17" s="9">
        <f t="shared" si="3"/>
        <v>864.54962057530963</v>
      </c>
      <c r="K17" s="9">
        <f t="shared" si="3"/>
        <v>907.65117615419035</v>
      </c>
      <c r="L17" s="9">
        <f t="shared" si="3"/>
        <v>979.06870527552292</v>
      </c>
      <c r="M17" s="9">
        <f t="shared" si="3"/>
        <v>816.44355975589656</v>
      </c>
      <c r="N17" s="9">
        <f t="shared" si="3"/>
        <v>1136.9909800046776</v>
      </c>
      <c r="O17" s="9">
        <f t="shared" si="3"/>
        <v>1234.3712619531852</v>
      </c>
      <c r="P17" s="9">
        <f t="shared" si="3"/>
        <v>1224.6528718216478</v>
      </c>
      <c r="Q17" s="9">
        <f t="shared" si="3"/>
        <v>1245.7282123393134</v>
      </c>
      <c r="R17" s="9">
        <f t="shared" si="4"/>
        <v>1259.2153031151856</v>
      </c>
      <c r="S17" s="9">
        <f t="shared" si="4"/>
        <v>1393.3232296537674</v>
      </c>
      <c r="T17" s="9">
        <f t="shared" si="4"/>
        <v>1418.8805880688519</v>
      </c>
      <c r="U17" s="9">
        <f t="shared" si="4"/>
        <v>1456.8681271578412</v>
      </c>
      <c r="V17" s="9">
        <f t="shared" si="4"/>
        <v>1480.84044770223</v>
      </c>
      <c r="W17" s="9">
        <f t="shared" si="4"/>
        <v>1505.9490348756112</v>
      </c>
      <c r="X17" s="9">
        <f t="shared" si="4"/>
        <v>1672.8621349921468</v>
      </c>
      <c r="Y17" s="9">
        <f t="shared" si="4"/>
        <v>1661.1227602894783</v>
      </c>
      <c r="Z17" s="9">
        <f t="shared" si="4"/>
        <v>1760.8648027057188</v>
      </c>
      <c r="AA17" s="9">
        <f t="shared" si="4"/>
        <v>1925.7387708133731</v>
      </c>
      <c r="AC17">
        <f t="shared" si="5"/>
        <v>26</v>
      </c>
      <c r="AD17" s="61">
        <f t="shared" si="6"/>
        <v>12406.544668249086</v>
      </c>
      <c r="AE17" s="72">
        <f t="shared" si="7"/>
        <v>1.125E-2</v>
      </c>
      <c r="AH17">
        <f t="shared" si="8"/>
        <v>16169.065697655788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531.80103034240426</v>
      </c>
      <c r="G18" s="9">
        <f>NPV(Load_ROC!$C$2,H18:AA18)</f>
        <v>11817.800674275652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830.67644069428627</v>
      </c>
      <c r="J18" s="9">
        <f t="shared" si="9"/>
        <v>864.54962057530963</v>
      </c>
      <c r="K18" s="9">
        <f t="shared" si="9"/>
        <v>907.65117615419035</v>
      </c>
      <c r="L18" s="9">
        <f t="shared" si="9"/>
        <v>977.11687715052301</v>
      </c>
      <c r="M18" s="9">
        <f t="shared" si="9"/>
        <v>812.55754413089664</v>
      </c>
      <c r="N18" s="9">
        <f t="shared" si="9"/>
        <v>1130.7650229734274</v>
      </c>
      <c r="O18" s="9">
        <f t="shared" si="9"/>
        <v>1220.2134494531851</v>
      </c>
      <c r="P18" s="9">
        <f t="shared" si="9"/>
        <v>1211.1885183060226</v>
      </c>
      <c r="Q18" s="9">
        <f t="shared" si="9"/>
        <v>1230.0625702494697</v>
      </c>
      <c r="R18" s="9">
        <f t="shared" ref="R18:AA27" si="10">VLOOKUP("Total RR "&amp;$B18&amp;" "&amp;$E18, $G$38:$AA$269, MATCH(R$7,$G$38:$AA$38,0),0)</f>
        <v>1248.8995140526858</v>
      </c>
      <c r="S18" s="9">
        <f t="shared" si="10"/>
        <v>1253.6376202787674</v>
      </c>
      <c r="T18" s="9">
        <f t="shared" si="10"/>
        <v>1267.2690299633832</v>
      </c>
      <c r="U18" s="9">
        <f t="shared" si="10"/>
        <v>1294.4170972506145</v>
      </c>
      <c r="V18" s="9">
        <f t="shared" si="10"/>
        <v>1318.7160160616052</v>
      </c>
      <c r="W18" s="9">
        <f t="shared" si="10"/>
        <v>1352.3258864381112</v>
      </c>
      <c r="X18" s="9">
        <f t="shared" si="10"/>
        <v>1510.7115529608968</v>
      </c>
      <c r="Y18" s="9">
        <f t="shared" si="10"/>
        <v>1440.826713414478</v>
      </c>
      <c r="Z18" s="9">
        <f t="shared" si="10"/>
        <v>1524.7442558307189</v>
      </c>
      <c r="AA18" s="9">
        <f t="shared" si="10"/>
        <v>1696.5315071414984</v>
      </c>
      <c r="AC18">
        <f t="shared" si="5"/>
        <v>23</v>
      </c>
      <c r="AD18" s="61">
        <f t="shared" si="6"/>
        <v>11817.800674275652</v>
      </c>
      <c r="AE18" s="72">
        <f t="shared" si="7"/>
        <v>4.4999999999999998E-2</v>
      </c>
      <c r="AH18">
        <f t="shared" si="8"/>
        <v>16750.525468862899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220.67680202990809</v>
      </c>
      <c r="G19" s="9">
        <f>NPV(Load_ROC!$C$2,H19:AA19)</f>
        <v>11769.429441595099</v>
      </c>
      <c r="H19" s="9">
        <f t="shared" si="9"/>
        <v>772.86198182803582</v>
      </c>
      <c r="I19" s="9">
        <f t="shared" si="9"/>
        <v>830.67644069428627</v>
      </c>
      <c r="J19" s="9">
        <f t="shared" si="9"/>
        <v>864.54962057530963</v>
      </c>
      <c r="K19" s="9">
        <f t="shared" si="9"/>
        <v>907.65117615419035</v>
      </c>
      <c r="L19" s="9">
        <f t="shared" si="9"/>
        <v>977.11687715052301</v>
      </c>
      <c r="M19" s="9">
        <f t="shared" si="9"/>
        <v>812.55754413089664</v>
      </c>
      <c r="N19" s="9">
        <f t="shared" si="9"/>
        <v>1130.7650229734274</v>
      </c>
      <c r="O19" s="9">
        <f t="shared" si="9"/>
        <v>1220.2134494531851</v>
      </c>
      <c r="P19" s="9">
        <f t="shared" si="9"/>
        <v>1211.1885183060226</v>
      </c>
      <c r="Q19" s="9">
        <f t="shared" si="9"/>
        <v>1230.0625702494697</v>
      </c>
      <c r="R19" s="9">
        <f t="shared" si="10"/>
        <v>1248.8995140526858</v>
      </c>
      <c r="S19" s="9">
        <f t="shared" si="10"/>
        <v>1253.6376202787674</v>
      </c>
      <c r="T19" s="9">
        <f t="shared" si="10"/>
        <v>1267.2690299633832</v>
      </c>
      <c r="U19" s="9">
        <f t="shared" si="10"/>
        <v>1293.9583615328411</v>
      </c>
      <c r="V19" s="9">
        <f t="shared" si="10"/>
        <v>1305.4607465303552</v>
      </c>
      <c r="W19" s="9">
        <f t="shared" si="10"/>
        <v>1318.5622575318612</v>
      </c>
      <c r="X19" s="9">
        <f t="shared" si="10"/>
        <v>1497.9468928046467</v>
      </c>
      <c r="Y19" s="9">
        <f t="shared" si="10"/>
        <v>1409.953240758228</v>
      </c>
      <c r="Z19" s="9">
        <f t="shared" si="10"/>
        <v>1492.5395370807189</v>
      </c>
      <c r="AA19" s="9">
        <f t="shared" si="10"/>
        <v>1662.9127024539985</v>
      </c>
      <c r="AC19">
        <f t="shared" si="5"/>
        <v>22</v>
      </c>
      <c r="AD19" s="61">
        <f t="shared" si="6"/>
        <v>11769.429441595099</v>
      </c>
      <c r="AE19" s="72">
        <f t="shared" si="7"/>
        <v>1.8749999999999999E-2</v>
      </c>
      <c r="AH19">
        <f t="shared" si="8"/>
        <v>5916.5654009374539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436.65533242880912</v>
      </c>
      <c r="G20" s="9">
        <f>NPV(Load_ROC!$C$2,H20:AA20)</f>
        <v>11644.142198101577</v>
      </c>
      <c r="H20" s="9">
        <f t="shared" si="9"/>
        <v>745.0784740155359</v>
      </c>
      <c r="I20" s="9">
        <f t="shared" si="9"/>
        <v>789.14717506928628</v>
      </c>
      <c r="J20" s="9">
        <f t="shared" si="9"/>
        <v>808.73899557530967</v>
      </c>
      <c r="K20" s="9">
        <f t="shared" si="9"/>
        <v>846.46078943544035</v>
      </c>
      <c r="L20" s="9">
        <f t="shared" si="9"/>
        <v>917.10249726771053</v>
      </c>
      <c r="M20" s="9">
        <f t="shared" si="9"/>
        <v>753.1557980371465</v>
      </c>
      <c r="N20" s="9">
        <f t="shared" si="9"/>
        <v>1067.7668471921775</v>
      </c>
      <c r="O20" s="9">
        <f t="shared" si="9"/>
        <v>1144.5556916406852</v>
      </c>
      <c r="P20" s="9">
        <f t="shared" si="9"/>
        <v>1142.794011470085</v>
      </c>
      <c r="Q20" s="9">
        <f t="shared" si="9"/>
        <v>1167.8071625346258</v>
      </c>
      <c r="R20" s="9">
        <f t="shared" si="10"/>
        <v>1194.3007913964357</v>
      </c>
      <c r="S20" s="9">
        <f t="shared" si="10"/>
        <v>1328.5748898100173</v>
      </c>
      <c r="T20" s="9">
        <f t="shared" si="10"/>
        <v>1340.0997213696332</v>
      </c>
      <c r="U20" s="9">
        <f t="shared" si="10"/>
        <v>1365.3178742281536</v>
      </c>
      <c r="V20" s="9">
        <f t="shared" si="10"/>
        <v>1380.4283480928552</v>
      </c>
      <c r="W20" s="9">
        <f t="shared" si="10"/>
        <v>1387.0121872193611</v>
      </c>
      <c r="X20" s="9">
        <f t="shared" si="10"/>
        <v>1540.5350744452717</v>
      </c>
      <c r="Y20" s="9">
        <f t="shared" si="10"/>
        <v>1545.4998579457281</v>
      </c>
      <c r="Z20" s="9">
        <f t="shared" si="10"/>
        <v>1665.333345674469</v>
      </c>
      <c r="AA20" s="9">
        <f t="shared" si="10"/>
        <v>1831.2750305789982</v>
      </c>
      <c r="AC20">
        <f t="shared" si="5"/>
        <v>19</v>
      </c>
      <c r="AD20" s="61">
        <f t="shared" si="6"/>
        <v>11644.142198101577</v>
      </c>
      <c r="AE20" s="72">
        <f t="shared" si="7"/>
        <v>3.7499999999999999E-2</v>
      </c>
      <c r="AH20">
        <f t="shared" si="8"/>
        <v>7143.3640833560339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1661.3956356400656</v>
      </c>
      <c r="G21" s="9">
        <f>NPV(Load_ROC!$C$2,H21:AA21)</f>
        <v>11075.970904267104</v>
      </c>
      <c r="H21" s="9">
        <f t="shared" si="9"/>
        <v>745.0784740155359</v>
      </c>
      <c r="I21" s="9">
        <f t="shared" si="9"/>
        <v>789.14717506928628</v>
      </c>
      <c r="J21" s="9">
        <f t="shared" si="9"/>
        <v>808.73899557530967</v>
      </c>
      <c r="K21" s="9">
        <f t="shared" si="9"/>
        <v>846.46078943544035</v>
      </c>
      <c r="L21" s="9">
        <f t="shared" si="9"/>
        <v>915.15066914271051</v>
      </c>
      <c r="M21" s="9">
        <f t="shared" si="9"/>
        <v>749.26978241214647</v>
      </c>
      <c r="N21" s="9">
        <f t="shared" si="9"/>
        <v>1062.4063081296774</v>
      </c>
      <c r="O21" s="9">
        <f t="shared" si="9"/>
        <v>1138.3584885156852</v>
      </c>
      <c r="P21" s="9">
        <f t="shared" si="9"/>
        <v>1136.2679494583663</v>
      </c>
      <c r="Q21" s="9">
        <f t="shared" si="9"/>
        <v>1159.4670180033759</v>
      </c>
      <c r="R21" s="9">
        <f t="shared" si="10"/>
        <v>1187.0755023339359</v>
      </c>
      <c r="S21" s="9">
        <f t="shared" si="10"/>
        <v>1189.8339952787674</v>
      </c>
      <c r="T21" s="9">
        <f t="shared" si="10"/>
        <v>1195.0369205883835</v>
      </c>
      <c r="U21" s="9">
        <f t="shared" si="10"/>
        <v>1215.3431623140912</v>
      </c>
      <c r="V21" s="9">
        <f t="shared" si="10"/>
        <v>1228.5376879366049</v>
      </c>
      <c r="W21" s="9">
        <f t="shared" si="10"/>
        <v>1243.248599328736</v>
      </c>
      <c r="X21" s="9">
        <f t="shared" si="10"/>
        <v>1389.4364670233967</v>
      </c>
      <c r="Y21" s="9">
        <f t="shared" si="10"/>
        <v>1317.5566313832278</v>
      </c>
      <c r="Z21" s="9">
        <f t="shared" si="10"/>
        <v>1411.5625956744689</v>
      </c>
      <c r="AA21" s="9">
        <f t="shared" si="10"/>
        <v>1582.0153704227484</v>
      </c>
      <c r="AC21">
        <f t="shared" si="5"/>
        <v>10</v>
      </c>
      <c r="AD21" s="61">
        <f t="shared" si="6"/>
        <v>11075.970904267104</v>
      </c>
      <c r="AE21" s="72">
        <f t="shared" si="7"/>
        <v>0.15</v>
      </c>
      <c r="AH21">
        <f t="shared" si="8"/>
        <v>2602.5248012154329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690.06938412330908</v>
      </c>
      <c r="G22" s="9">
        <f>NPV(Load_ROC!$C$2,H22:AA22)</f>
        <v>11041.110145972945</v>
      </c>
      <c r="H22" s="9">
        <f t="shared" si="9"/>
        <v>745.0784740155359</v>
      </c>
      <c r="I22" s="9">
        <f t="shared" si="9"/>
        <v>789.14717506928628</v>
      </c>
      <c r="J22" s="9">
        <f t="shared" si="9"/>
        <v>808.73899557530967</v>
      </c>
      <c r="K22" s="9">
        <f t="shared" si="9"/>
        <v>846.46078943544035</v>
      </c>
      <c r="L22" s="9">
        <f t="shared" si="9"/>
        <v>915.15066914271051</v>
      </c>
      <c r="M22" s="9">
        <f t="shared" si="9"/>
        <v>749.26978241214647</v>
      </c>
      <c r="N22" s="9">
        <f t="shared" si="9"/>
        <v>1062.4063081296774</v>
      </c>
      <c r="O22" s="9">
        <f t="shared" si="9"/>
        <v>1138.3584885156852</v>
      </c>
      <c r="P22" s="9">
        <f t="shared" si="9"/>
        <v>1136.2679494583663</v>
      </c>
      <c r="Q22" s="9">
        <f t="shared" si="9"/>
        <v>1159.4670180033759</v>
      </c>
      <c r="R22" s="9">
        <f t="shared" si="10"/>
        <v>1187.0755023339359</v>
      </c>
      <c r="S22" s="9">
        <f t="shared" si="10"/>
        <v>1189.8339952787674</v>
      </c>
      <c r="T22" s="9">
        <f t="shared" si="10"/>
        <v>1195.0369205883835</v>
      </c>
      <c r="U22" s="9">
        <f t="shared" si="10"/>
        <v>1214.4423849703412</v>
      </c>
      <c r="V22" s="9">
        <f t="shared" si="10"/>
        <v>1222.100707467855</v>
      </c>
      <c r="W22" s="9">
        <f t="shared" si="10"/>
        <v>1224.1785246217048</v>
      </c>
      <c r="X22" s="9">
        <f t="shared" si="10"/>
        <v>1377.7400842108968</v>
      </c>
      <c r="Y22" s="9">
        <f t="shared" si="10"/>
        <v>1292.5743501332281</v>
      </c>
      <c r="Z22" s="9">
        <f t="shared" si="10"/>
        <v>1386.5122402057191</v>
      </c>
      <c r="AA22" s="9">
        <f t="shared" si="10"/>
        <v>1555.5669993289985</v>
      </c>
      <c r="AC22">
        <f t="shared" si="5"/>
        <v>9</v>
      </c>
      <c r="AD22" s="61">
        <f t="shared" si="6"/>
        <v>11041.110145972945</v>
      </c>
      <c r="AE22" s="72">
        <f t="shared" si="7"/>
        <v>6.25E-2</v>
      </c>
      <c r="AH22">
        <f t="shared" si="8"/>
        <v>1734.322363274993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299.71335384844315</v>
      </c>
      <c r="G23" s="9">
        <f>NPV(Load_ROC!$C$2,H23:AA23)</f>
        <v>11417.651575178787</v>
      </c>
      <c r="H23" s="9">
        <f t="shared" si="9"/>
        <v>735.83366151553582</v>
      </c>
      <c r="I23" s="9">
        <f t="shared" si="9"/>
        <v>779.0881125692863</v>
      </c>
      <c r="J23" s="9">
        <f t="shared" si="9"/>
        <v>798.24476901280957</v>
      </c>
      <c r="K23" s="9">
        <f t="shared" si="9"/>
        <v>837.40816443544031</v>
      </c>
      <c r="L23" s="9">
        <f t="shared" si="9"/>
        <v>907.04507246302296</v>
      </c>
      <c r="M23" s="9">
        <f t="shared" si="9"/>
        <v>742.71331366214656</v>
      </c>
      <c r="N23" s="9">
        <f t="shared" si="9"/>
        <v>1056.3124409421775</v>
      </c>
      <c r="O23" s="9">
        <f t="shared" si="9"/>
        <v>1130.5920471094353</v>
      </c>
      <c r="P23" s="9">
        <f t="shared" si="9"/>
        <v>1129.7437453568039</v>
      </c>
      <c r="Q23" s="9">
        <f t="shared" si="9"/>
        <v>1153.4439555033759</v>
      </c>
      <c r="R23" s="9">
        <f t="shared" si="10"/>
        <v>1178.3007953026859</v>
      </c>
      <c r="S23" s="9">
        <f t="shared" si="10"/>
        <v>1310.0497882475174</v>
      </c>
      <c r="T23" s="9">
        <f t="shared" si="10"/>
        <v>1314.3084205883833</v>
      </c>
      <c r="U23" s="9">
        <f t="shared" si="10"/>
        <v>1330.9501896578411</v>
      </c>
      <c r="V23" s="9">
        <f t="shared" si="10"/>
        <v>1335.5089066866049</v>
      </c>
      <c r="W23" s="9">
        <f t="shared" si="10"/>
        <v>1334.5979762818611</v>
      </c>
      <c r="X23" s="9">
        <f t="shared" si="10"/>
        <v>1475.1309572577716</v>
      </c>
      <c r="Y23" s="9">
        <f t="shared" si="10"/>
        <v>1479.9349282582282</v>
      </c>
      <c r="Z23" s="9">
        <f t="shared" si="10"/>
        <v>1606.6110243854064</v>
      </c>
      <c r="AA23" s="9">
        <f t="shared" si="10"/>
        <v>1770.7363196414983</v>
      </c>
      <c r="AC23">
        <f t="shared" si="5"/>
        <v>13</v>
      </c>
      <c r="AD23" s="61">
        <f t="shared" si="6"/>
        <v>11417.651575178787</v>
      </c>
      <c r="AE23" s="72">
        <f t="shared" si="7"/>
        <v>2.6249999999999999E-2</v>
      </c>
      <c r="AH23">
        <f t="shared" si="8"/>
        <v>1157.1911469586009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1140.8674167585052</v>
      </c>
      <c r="G24" s="9">
        <f>NPV(Load_ROC!$C$2,H24:AA24)</f>
        <v>10865.403969128622</v>
      </c>
      <c r="H24" s="9">
        <f t="shared" si="9"/>
        <v>735.83366151553582</v>
      </c>
      <c r="I24" s="9">
        <f t="shared" si="9"/>
        <v>779.0881125692863</v>
      </c>
      <c r="J24" s="9">
        <f t="shared" si="9"/>
        <v>798.24476901280957</v>
      </c>
      <c r="K24" s="9">
        <f t="shared" si="9"/>
        <v>837.40816443544031</v>
      </c>
      <c r="L24" s="9">
        <f t="shared" si="9"/>
        <v>905.09324433802294</v>
      </c>
      <c r="M24" s="9">
        <f t="shared" si="9"/>
        <v>738.82729803714653</v>
      </c>
      <c r="N24" s="9">
        <f t="shared" si="9"/>
        <v>1051.2701010984274</v>
      </c>
      <c r="O24" s="9">
        <f t="shared" si="9"/>
        <v>1125.7154475000602</v>
      </c>
      <c r="P24" s="9">
        <f t="shared" si="9"/>
        <v>1124.5120895950849</v>
      </c>
      <c r="Q24" s="9">
        <f t="shared" si="9"/>
        <v>1145.5904164408757</v>
      </c>
      <c r="R24" s="9">
        <f t="shared" si="10"/>
        <v>1169.9104085839358</v>
      </c>
      <c r="S24" s="9">
        <f t="shared" si="10"/>
        <v>1168.7252687162672</v>
      </c>
      <c r="T24" s="9">
        <f t="shared" si="10"/>
        <v>1168.8165377758835</v>
      </c>
      <c r="U24" s="9">
        <f t="shared" si="10"/>
        <v>1182.829041220341</v>
      </c>
      <c r="V24" s="9">
        <f t="shared" si="10"/>
        <v>1185.1285160616051</v>
      </c>
      <c r="W24" s="9">
        <f t="shared" si="10"/>
        <v>1194.3609381959236</v>
      </c>
      <c r="X24" s="9">
        <f t="shared" si="10"/>
        <v>1326.8712875800375</v>
      </c>
      <c r="Y24" s="9">
        <f t="shared" si="10"/>
        <v>1273.1770610707281</v>
      </c>
      <c r="Z24" s="9">
        <f t="shared" si="10"/>
        <v>1363.043144502594</v>
      </c>
      <c r="AA24" s="9">
        <f t="shared" si="10"/>
        <v>1533.2635344852483</v>
      </c>
      <c r="AC24">
        <f t="shared" si="5"/>
        <v>7</v>
      </c>
      <c r="AD24" s="61">
        <f t="shared" si="6"/>
        <v>10865.403969128622</v>
      </c>
      <c r="AE24" s="72">
        <f t="shared" si="7"/>
        <v>0.105</v>
      </c>
      <c r="AH24">
        <f t="shared" si="8"/>
        <v>12301.838220469976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473.37691472360768</v>
      </c>
      <c r="G25" s="9">
        <f>NPV(Load_ROC!$C$2,H25:AA25)</f>
        <v>10820.043765111033</v>
      </c>
      <c r="H25" s="9">
        <f t="shared" si="9"/>
        <v>735.83366151553582</v>
      </c>
      <c r="I25" s="9">
        <f t="shared" si="9"/>
        <v>779.0881125692863</v>
      </c>
      <c r="J25" s="9">
        <f t="shared" si="9"/>
        <v>798.24476901280957</v>
      </c>
      <c r="K25" s="9">
        <f t="shared" si="9"/>
        <v>837.40816443544031</v>
      </c>
      <c r="L25" s="9">
        <f t="shared" si="9"/>
        <v>905.09324433802294</v>
      </c>
      <c r="M25" s="9">
        <f t="shared" si="9"/>
        <v>738.82729803714653</v>
      </c>
      <c r="N25" s="9">
        <f t="shared" si="9"/>
        <v>1051.2701010984274</v>
      </c>
      <c r="O25" s="9">
        <f t="shared" si="9"/>
        <v>1125.7154475000602</v>
      </c>
      <c r="P25" s="9">
        <f t="shared" si="9"/>
        <v>1124.5120895950849</v>
      </c>
      <c r="Q25" s="9">
        <f t="shared" si="9"/>
        <v>1145.5904164408757</v>
      </c>
      <c r="R25" s="9">
        <f t="shared" si="10"/>
        <v>1169.9104085839358</v>
      </c>
      <c r="S25" s="9">
        <f t="shared" si="10"/>
        <v>1168.7252687162672</v>
      </c>
      <c r="T25" s="9">
        <f t="shared" si="10"/>
        <v>1168.8165377758835</v>
      </c>
      <c r="U25" s="9">
        <f t="shared" si="10"/>
        <v>1182.5552912203411</v>
      </c>
      <c r="V25" s="9">
        <f t="shared" si="10"/>
        <v>1183.1459008272302</v>
      </c>
      <c r="W25" s="9">
        <f t="shared" si="10"/>
        <v>1183.271577844361</v>
      </c>
      <c r="X25" s="9">
        <f t="shared" si="10"/>
        <v>1317.3080586982014</v>
      </c>
      <c r="Y25" s="9">
        <f t="shared" si="10"/>
        <v>1226.0201235707282</v>
      </c>
      <c r="Z25" s="9">
        <f t="shared" si="10"/>
        <v>1322.5935487994689</v>
      </c>
      <c r="AA25" s="9">
        <f t="shared" si="10"/>
        <v>1488.9387415164983</v>
      </c>
      <c r="AC25">
        <f t="shared" si="5"/>
        <v>6</v>
      </c>
      <c r="AD25" s="61">
        <f t="shared" si="6"/>
        <v>10820.043765111033</v>
      </c>
      <c r="AE25" s="72">
        <f t="shared" si="7"/>
        <v>4.3749999999999997E-2</v>
      </c>
      <c r="AH25">
        <f t="shared" si="8"/>
        <v>6574.3267154371324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65.892933251108843</v>
      </c>
      <c r="G26" s="9">
        <f>NPV(Load_ROC!$C$2,H26:AA26)</f>
        <v>11714.299244641574</v>
      </c>
      <c r="H26" s="9">
        <f t="shared" si="9"/>
        <v>772.86198182803582</v>
      </c>
      <c r="I26" s="9">
        <f t="shared" si="9"/>
        <v>830.67644069428627</v>
      </c>
      <c r="J26" s="9">
        <f t="shared" si="9"/>
        <v>864.54962057530963</v>
      </c>
      <c r="K26" s="9">
        <f t="shared" si="9"/>
        <v>898.82431873231519</v>
      </c>
      <c r="L26" s="9">
        <f t="shared" si="9"/>
        <v>970.70011933802311</v>
      </c>
      <c r="M26" s="9">
        <f t="shared" si="9"/>
        <v>808.73837225589659</v>
      </c>
      <c r="N26" s="9">
        <f t="shared" si="9"/>
        <v>1117.7576362546774</v>
      </c>
      <c r="O26" s="9">
        <f t="shared" si="9"/>
        <v>1202.4044494531852</v>
      </c>
      <c r="P26" s="9">
        <f t="shared" si="9"/>
        <v>1180.3692780716476</v>
      </c>
      <c r="Q26" s="9">
        <f t="shared" si="9"/>
        <v>1189.9544623393131</v>
      </c>
      <c r="R26" s="9">
        <f t="shared" si="10"/>
        <v>1192.2043968651858</v>
      </c>
      <c r="S26" s="9">
        <f t="shared" si="10"/>
        <v>1207.1348234037673</v>
      </c>
      <c r="T26" s="9">
        <f t="shared" si="10"/>
        <v>1236.5379943188523</v>
      </c>
      <c r="U26" s="9">
        <f t="shared" si="10"/>
        <v>1278.8443771578411</v>
      </c>
      <c r="V26" s="9">
        <f t="shared" si="10"/>
        <v>1306.25404145223</v>
      </c>
      <c r="W26" s="9">
        <f t="shared" si="10"/>
        <v>1334.558941125611</v>
      </c>
      <c r="X26" s="9">
        <f t="shared" si="10"/>
        <v>1503.9611974921468</v>
      </c>
      <c r="Y26" s="9">
        <f t="shared" si="10"/>
        <v>1495.495916539478</v>
      </c>
      <c r="Z26" s="9">
        <f t="shared" si="10"/>
        <v>1582.0673964557188</v>
      </c>
      <c r="AA26" s="9">
        <f t="shared" si="10"/>
        <v>1750.5185833133733</v>
      </c>
      <c r="AC26">
        <f t="shared" si="5"/>
        <v>20</v>
      </c>
      <c r="AD26" s="61">
        <f t="shared" si="6"/>
        <v>11714.299244641574</v>
      </c>
      <c r="AE26" s="72">
        <f t="shared" si="7"/>
        <v>5.6249999999999998E-3</v>
      </c>
      <c r="AH26">
        <f t="shared" si="8"/>
        <v>1443.6674090972872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259.30031298854118</v>
      </c>
      <c r="G27" s="9">
        <f>NPV(Load_ROC!$C$2,H27:AA27)</f>
        <v>11524.458355046276</v>
      </c>
      <c r="H27" s="9">
        <f t="shared" si="9"/>
        <v>772.86198182803582</v>
      </c>
      <c r="I27" s="9">
        <f t="shared" si="9"/>
        <v>830.67644069428627</v>
      </c>
      <c r="J27" s="9">
        <f t="shared" si="9"/>
        <v>864.54962057530963</v>
      </c>
      <c r="K27" s="9">
        <f t="shared" si="9"/>
        <v>898.82431873231519</v>
      </c>
      <c r="L27" s="9">
        <f t="shared" si="9"/>
        <v>970.70011933802311</v>
      </c>
      <c r="M27" s="9">
        <f t="shared" si="9"/>
        <v>808.73837225589659</v>
      </c>
      <c r="N27" s="9">
        <f t="shared" si="9"/>
        <v>1115.3250229734274</v>
      </c>
      <c r="O27" s="9">
        <f t="shared" si="9"/>
        <v>1191.9366994531852</v>
      </c>
      <c r="P27" s="9">
        <f t="shared" si="9"/>
        <v>1170.5068620560226</v>
      </c>
      <c r="Q27" s="9">
        <f t="shared" si="9"/>
        <v>1177.7877264994695</v>
      </c>
      <c r="R27" s="9">
        <f t="shared" si="10"/>
        <v>1185.2987015526858</v>
      </c>
      <c r="S27" s="9">
        <f t="shared" si="10"/>
        <v>1193.2953702787672</v>
      </c>
      <c r="T27" s="9">
        <f t="shared" si="10"/>
        <v>1209.8624674633834</v>
      </c>
      <c r="U27" s="9">
        <f t="shared" si="10"/>
        <v>1239.7600347506145</v>
      </c>
      <c r="V27" s="9">
        <f t="shared" si="10"/>
        <v>1266.2931098116051</v>
      </c>
      <c r="W27" s="9">
        <f t="shared" si="10"/>
        <v>1301.921605188111</v>
      </c>
      <c r="X27" s="9">
        <f t="shared" si="10"/>
        <v>1461.9731154608967</v>
      </c>
      <c r="Y27" s="9">
        <f t="shared" si="10"/>
        <v>1393.9092446644781</v>
      </c>
      <c r="Z27" s="9">
        <f t="shared" si="10"/>
        <v>1463.558787080719</v>
      </c>
      <c r="AA27" s="9">
        <f t="shared" si="10"/>
        <v>1637.8539446414984</v>
      </c>
      <c r="AC27">
        <f t="shared" si="5"/>
        <v>16</v>
      </c>
      <c r="AD27" s="61">
        <f t="shared" si="6"/>
        <v>11524.458355046276</v>
      </c>
      <c r="AE27" s="72">
        <f t="shared" si="7"/>
        <v>2.2499999999999999E-2</v>
      </c>
      <c r="AH27">
        <f t="shared" si="8"/>
        <v>2257.6860265498312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107.58831677217863</v>
      </c>
      <c r="G28" s="9">
        <f>NPV(Load_ROC!$C$2,H28:AA28)</f>
        <v>11476.087122365721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830.67644069428627</v>
      </c>
      <c r="J28" s="9">
        <f t="shared" si="11"/>
        <v>864.54962057530963</v>
      </c>
      <c r="K28" s="9">
        <f t="shared" si="11"/>
        <v>898.82431873231519</v>
      </c>
      <c r="L28" s="9">
        <f t="shared" si="11"/>
        <v>970.70011933802311</v>
      </c>
      <c r="M28" s="9">
        <f t="shared" si="11"/>
        <v>808.73837225589659</v>
      </c>
      <c r="N28" s="9">
        <f t="shared" si="11"/>
        <v>1115.3250229734274</v>
      </c>
      <c r="O28" s="9">
        <f t="shared" si="11"/>
        <v>1191.9366994531852</v>
      </c>
      <c r="P28" s="9">
        <f t="shared" si="11"/>
        <v>1170.5068620560226</v>
      </c>
      <c r="Q28" s="9">
        <f t="shared" si="11"/>
        <v>1177.7877264994695</v>
      </c>
      <c r="R28" s="9">
        <f t="shared" ref="R28:AA34" si="12">VLOOKUP("Total RR "&amp;$B28&amp;" "&amp;$E28, $G$38:$AA$269, MATCH(R$7,$G$38:$AA$38,0),0)</f>
        <v>1185.2987015526858</v>
      </c>
      <c r="S28" s="9">
        <f t="shared" si="12"/>
        <v>1193.2953702787672</v>
      </c>
      <c r="T28" s="9">
        <f t="shared" si="12"/>
        <v>1209.8624674633834</v>
      </c>
      <c r="U28" s="9">
        <f t="shared" si="12"/>
        <v>1239.3012990328411</v>
      </c>
      <c r="V28" s="9">
        <f t="shared" si="12"/>
        <v>1253.0378402803551</v>
      </c>
      <c r="W28" s="9">
        <f t="shared" si="12"/>
        <v>1268.157976281861</v>
      </c>
      <c r="X28" s="9">
        <f t="shared" si="12"/>
        <v>1449.2084553046468</v>
      </c>
      <c r="Y28" s="9">
        <f t="shared" si="12"/>
        <v>1363.0357720082284</v>
      </c>
      <c r="Z28" s="9">
        <f t="shared" si="12"/>
        <v>1431.3540683307187</v>
      </c>
      <c r="AA28" s="9">
        <f t="shared" si="12"/>
        <v>1604.2351399539982</v>
      </c>
      <c r="AC28">
        <f t="shared" si="5"/>
        <v>14</v>
      </c>
      <c r="AD28" s="61">
        <f t="shared" si="6"/>
        <v>11476.087122365721</v>
      </c>
      <c r="AE28" s="72">
        <f t="shared" si="7"/>
        <v>9.3749999999999997E-3</v>
      </c>
      <c r="AH28">
        <f t="shared" si="8"/>
        <v>675.34233511486366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205.34806452176363</v>
      </c>
      <c r="G29" s="9">
        <f>NPV(Load_ROC!$C$2,H29:AA29)</f>
        <v>10951.89677449406</v>
      </c>
      <c r="H29" s="9">
        <f t="shared" si="11"/>
        <v>745.0784740155359</v>
      </c>
      <c r="I29" s="9">
        <f t="shared" si="11"/>
        <v>789.14717506928628</v>
      </c>
      <c r="J29" s="9">
        <f t="shared" si="11"/>
        <v>808.73899557530967</v>
      </c>
      <c r="K29" s="9">
        <f t="shared" si="11"/>
        <v>837.6339320135653</v>
      </c>
      <c r="L29" s="9">
        <f t="shared" si="11"/>
        <v>908.7339113302105</v>
      </c>
      <c r="M29" s="9">
        <f t="shared" si="11"/>
        <v>745.45061053714653</v>
      </c>
      <c r="N29" s="9">
        <f t="shared" si="11"/>
        <v>1048.5335034421773</v>
      </c>
      <c r="O29" s="9">
        <f t="shared" si="11"/>
        <v>1112.5888791406851</v>
      </c>
      <c r="P29" s="9">
        <f t="shared" si="11"/>
        <v>1098.5104177200851</v>
      </c>
      <c r="Q29" s="9">
        <f t="shared" si="11"/>
        <v>1112.0334125346258</v>
      </c>
      <c r="R29" s="9">
        <f t="shared" si="12"/>
        <v>1127.2898851464358</v>
      </c>
      <c r="S29" s="9">
        <f t="shared" si="12"/>
        <v>1142.3864835600175</v>
      </c>
      <c r="T29" s="9">
        <f t="shared" si="12"/>
        <v>1157.7571276196334</v>
      </c>
      <c r="U29" s="9">
        <f t="shared" si="12"/>
        <v>1187.2941242281536</v>
      </c>
      <c r="V29" s="9">
        <f t="shared" si="12"/>
        <v>1205.8419418428552</v>
      </c>
      <c r="W29" s="9">
        <f t="shared" si="12"/>
        <v>1215.6220934693611</v>
      </c>
      <c r="X29" s="9">
        <f t="shared" si="12"/>
        <v>1371.6341369452716</v>
      </c>
      <c r="Y29" s="9">
        <f t="shared" si="12"/>
        <v>1379.873014195728</v>
      </c>
      <c r="Z29" s="9">
        <f t="shared" si="12"/>
        <v>1486.5359394244688</v>
      </c>
      <c r="AA29" s="9">
        <f t="shared" si="12"/>
        <v>1656.0548430789981</v>
      </c>
      <c r="AC29">
        <f t="shared" si="5"/>
        <v>8</v>
      </c>
      <c r="AD29" s="61">
        <f t="shared" si="6"/>
        <v>10951.89677449406</v>
      </c>
      <c r="AE29" s="72">
        <f t="shared" si="7"/>
        <v>1.8749999999999999E-2</v>
      </c>
      <c r="AH29">
        <f t="shared" si="8"/>
        <v>1226.8246932430357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808.69714387782983</v>
      </c>
      <c r="G30" s="9">
        <f>NPV(Load_ROC!$C$2,H30:AA30)</f>
        <v>10782.628585037732</v>
      </c>
      <c r="H30" s="9">
        <f t="shared" si="11"/>
        <v>745.0784740155359</v>
      </c>
      <c r="I30" s="9">
        <f t="shared" si="11"/>
        <v>789.14717506928628</v>
      </c>
      <c r="J30" s="9">
        <f t="shared" si="11"/>
        <v>808.73899557530967</v>
      </c>
      <c r="K30" s="9">
        <f t="shared" si="11"/>
        <v>837.6339320135653</v>
      </c>
      <c r="L30" s="9">
        <f t="shared" si="11"/>
        <v>908.7339113302105</v>
      </c>
      <c r="M30" s="9">
        <f t="shared" si="11"/>
        <v>745.45061053714653</v>
      </c>
      <c r="N30" s="9">
        <f t="shared" si="11"/>
        <v>1046.9663081296774</v>
      </c>
      <c r="O30" s="9">
        <f t="shared" si="11"/>
        <v>1110.0817385156852</v>
      </c>
      <c r="P30" s="9">
        <f t="shared" si="11"/>
        <v>1095.5862932083664</v>
      </c>
      <c r="Q30" s="9">
        <f t="shared" si="11"/>
        <v>1107.1921742533759</v>
      </c>
      <c r="R30" s="9">
        <f t="shared" si="12"/>
        <v>1123.4746898339358</v>
      </c>
      <c r="S30" s="9">
        <f t="shared" si="12"/>
        <v>1129.4917452787674</v>
      </c>
      <c r="T30" s="9">
        <f t="shared" si="12"/>
        <v>1137.6303580883832</v>
      </c>
      <c r="U30" s="9">
        <f t="shared" si="12"/>
        <v>1160.6860998140912</v>
      </c>
      <c r="V30" s="9">
        <f t="shared" si="12"/>
        <v>1176.1147816866051</v>
      </c>
      <c r="W30" s="9">
        <f t="shared" si="12"/>
        <v>1192.844318078736</v>
      </c>
      <c r="X30" s="9">
        <f t="shared" si="12"/>
        <v>1340.6980295233966</v>
      </c>
      <c r="Y30" s="9">
        <f t="shared" si="12"/>
        <v>1270.6391626332279</v>
      </c>
      <c r="Z30" s="9">
        <f t="shared" si="12"/>
        <v>1350.3771269244689</v>
      </c>
      <c r="AA30" s="9">
        <f t="shared" si="12"/>
        <v>1523.3378079227484</v>
      </c>
      <c r="AC30">
        <f t="shared" si="5"/>
        <v>5</v>
      </c>
      <c r="AD30" s="61">
        <f t="shared" si="6"/>
        <v>10782.628585037732</v>
      </c>
      <c r="AE30" s="72">
        <f t="shared" si="7"/>
        <v>7.4999999999999997E-2</v>
      </c>
      <c r="AH30">
        <f t="shared" si="8"/>
        <v>13550.849822157363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335.86774458573672</v>
      </c>
      <c r="G31" s="9">
        <f>NPV(Load_ROC!$C$2,H31:AA31)</f>
        <v>10747.767826743575</v>
      </c>
      <c r="H31" s="9">
        <f t="shared" si="11"/>
        <v>745.0784740155359</v>
      </c>
      <c r="I31" s="9">
        <f t="shared" si="11"/>
        <v>789.14717506928628</v>
      </c>
      <c r="J31" s="9">
        <f t="shared" si="11"/>
        <v>808.73899557530967</v>
      </c>
      <c r="K31" s="9">
        <f t="shared" si="11"/>
        <v>837.6339320135653</v>
      </c>
      <c r="L31" s="9">
        <f t="shared" si="11"/>
        <v>908.7339113302105</v>
      </c>
      <c r="M31" s="9">
        <f t="shared" si="11"/>
        <v>745.45061053714653</v>
      </c>
      <c r="N31" s="9">
        <f t="shared" si="11"/>
        <v>1046.9663081296774</v>
      </c>
      <c r="O31" s="9">
        <f t="shared" si="11"/>
        <v>1110.0817385156852</v>
      </c>
      <c r="P31" s="9">
        <f t="shared" si="11"/>
        <v>1095.5862932083664</v>
      </c>
      <c r="Q31" s="9">
        <f t="shared" si="11"/>
        <v>1107.1921742533759</v>
      </c>
      <c r="R31" s="9">
        <f t="shared" si="12"/>
        <v>1123.4746898339358</v>
      </c>
      <c r="S31" s="9">
        <f t="shared" si="12"/>
        <v>1129.4917452787674</v>
      </c>
      <c r="T31" s="9">
        <f t="shared" si="12"/>
        <v>1137.6303580883832</v>
      </c>
      <c r="U31" s="9">
        <f t="shared" si="12"/>
        <v>1159.7853224703413</v>
      </c>
      <c r="V31" s="9">
        <f t="shared" si="12"/>
        <v>1169.6778012178549</v>
      </c>
      <c r="W31" s="9">
        <f t="shared" si="12"/>
        <v>1173.7742433717049</v>
      </c>
      <c r="X31" s="9">
        <f t="shared" si="12"/>
        <v>1329.0016467108967</v>
      </c>
      <c r="Y31" s="9">
        <f t="shared" si="12"/>
        <v>1245.656881383228</v>
      </c>
      <c r="Z31" s="9">
        <f t="shared" si="12"/>
        <v>1325.3267714557189</v>
      </c>
      <c r="AA31" s="9">
        <f t="shared" si="12"/>
        <v>1496.8894368289984</v>
      </c>
      <c r="AC31">
        <f t="shared" si="5"/>
        <v>4</v>
      </c>
      <c r="AD31" s="61">
        <f t="shared" si="6"/>
        <v>10747.767826743575</v>
      </c>
      <c r="AE31" s="72">
        <f t="shared" si="7"/>
        <v>3.125E-2</v>
      </c>
      <c r="AH31">
        <f t="shared" si="8"/>
        <v>6610.2894211229041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140.77095573937294</v>
      </c>
      <c r="G32" s="9">
        <f>NPV(Load_ROC!$C$2,H32:AA32)</f>
        <v>10725.406151571273</v>
      </c>
      <c r="H32" s="9">
        <f t="shared" si="11"/>
        <v>735.83366151553582</v>
      </c>
      <c r="I32" s="9">
        <f t="shared" si="11"/>
        <v>779.0881125692863</v>
      </c>
      <c r="J32" s="9">
        <f t="shared" si="11"/>
        <v>798.24476901280957</v>
      </c>
      <c r="K32" s="9">
        <f t="shared" si="11"/>
        <v>828.58130701356527</v>
      </c>
      <c r="L32" s="9">
        <f t="shared" si="11"/>
        <v>898.67648652552305</v>
      </c>
      <c r="M32" s="9">
        <f t="shared" si="11"/>
        <v>735.0081261621466</v>
      </c>
      <c r="N32" s="9">
        <f t="shared" si="11"/>
        <v>1037.0790971921774</v>
      </c>
      <c r="O32" s="9">
        <f t="shared" si="11"/>
        <v>1098.6252346094352</v>
      </c>
      <c r="P32" s="9">
        <f t="shared" si="11"/>
        <v>1085.4601516068039</v>
      </c>
      <c r="Q32" s="9">
        <f t="shared" si="11"/>
        <v>1097.6702055033759</v>
      </c>
      <c r="R32" s="9">
        <f t="shared" si="12"/>
        <v>1111.2898890526858</v>
      </c>
      <c r="S32" s="9">
        <f t="shared" si="12"/>
        <v>1123.8613819975174</v>
      </c>
      <c r="T32" s="9">
        <f t="shared" si="12"/>
        <v>1131.9658268383832</v>
      </c>
      <c r="U32" s="9">
        <f t="shared" si="12"/>
        <v>1152.926439657841</v>
      </c>
      <c r="V32" s="9">
        <f t="shared" si="12"/>
        <v>1160.9225004366049</v>
      </c>
      <c r="W32" s="9">
        <f t="shared" si="12"/>
        <v>1163.2078825318611</v>
      </c>
      <c r="X32" s="9">
        <f t="shared" si="12"/>
        <v>1306.2300197577717</v>
      </c>
      <c r="Y32" s="9">
        <f t="shared" si="12"/>
        <v>1314.3080845082281</v>
      </c>
      <c r="Z32" s="9">
        <f t="shared" si="12"/>
        <v>1427.8136181354064</v>
      </c>
      <c r="AA32" s="9">
        <f t="shared" si="12"/>
        <v>1595.5161321414985</v>
      </c>
      <c r="AC32">
        <f t="shared" si="5"/>
        <v>3</v>
      </c>
      <c r="AD32" s="61">
        <f t="shared" si="6"/>
        <v>10725.406151571273</v>
      </c>
      <c r="AE32" s="72">
        <f t="shared" si="7"/>
        <v>1.3125E-2</v>
      </c>
      <c r="AH32">
        <f t="shared" si="8"/>
        <v>3052.85673129311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555.03323661971024</v>
      </c>
      <c r="G33" s="9">
        <f>NPV(Load_ROC!$C$2,H33:AA33)</f>
        <v>10572.061649899244</v>
      </c>
      <c r="H33" s="9">
        <f t="shared" si="11"/>
        <v>735.83366151553582</v>
      </c>
      <c r="I33" s="9">
        <f t="shared" si="11"/>
        <v>779.0881125692863</v>
      </c>
      <c r="J33" s="9">
        <f t="shared" si="11"/>
        <v>798.24476901280957</v>
      </c>
      <c r="K33" s="9">
        <f t="shared" si="11"/>
        <v>828.58130701356527</v>
      </c>
      <c r="L33" s="9">
        <f t="shared" si="11"/>
        <v>898.67648652552305</v>
      </c>
      <c r="M33" s="9">
        <f t="shared" si="11"/>
        <v>735.0081261621466</v>
      </c>
      <c r="N33" s="9">
        <f t="shared" si="11"/>
        <v>1035.8301010984273</v>
      </c>
      <c r="O33" s="9">
        <f t="shared" si="11"/>
        <v>1097.4386975000602</v>
      </c>
      <c r="P33" s="9">
        <f t="shared" si="11"/>
        <v>1083.8304333450851</v>
      </c>
      <c r="Q33" s="9">
        <f t="shared" si="11"/>
        <v>1093.3155726908758</v>
      </c>
      <c r="R33" s="9">
        <f t="shared" si="12"/>
        <v>1106.3095960839357</v>
      </c>
      <c r="S33" s="9">
        <f t="shared" si="12"/>
        <v>1108.3830187162673</v>
      </c>
      <c r="T33" s="9">
        <f t="shared" si="12"/>
        <v>1111.4099752758834</v>
      </c>
      <c r="U33" s="9">
        <f t="shared" si="12"/>
        <v>1128.171978720341</v>
      </c>
      <c r="V33" s="9">
        <f t="shared" si="12"/>
        <v>1132.705609811605</v>
      </c>
      <c r="W33" s="9">
        <f t="shared" si="12"/>
        <v>1143.9566569459234</v>
      </c>
      <c r="X33" s="9">
        <f t="shared" si="12"/>
        <v>1278.1328500800373</v>
      </c>
      <c r="Y33" s="9">
        <f t="shared" si="12"/>
        <v>1226.2595923207282</v>
      </c>
      <c r="Z33" s="9">
        <f t="shared" si="12"/>
        <v>1301.8576757525939</v>
      </c>
      <c r="AA33" s="9">
        <f t="shared" si="12"/>
        <v>1474.5859719852483</v>
      </c>
      <c r="AC33">
        <f t="shared" si="5"/>
        <v>2</v>
      </c>
      <c r="AD33" s="61">
        <f t="shared" si="6"/>
        <v>10572.061649899244</v>
      </c>
      <c r="AE33" s="72">
        <f t="shared" si="7"/>
        <v>5.2499999999999998E-2</v>
      </c>
      <c r="AH33">
        <f t="shared" si="8"/>
        <v>21211.290581507135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230.27159412866132</v>
      </c>
      <c r="G34" s="9">
        <f>NPV(Load_ROC!$C$2,H34:AA34)</f>
        <v>10526.701445881661</v>
      </c>
      <c r="H34" s="9">
        <f t="shared" si="11"/>
        <v>735.83366151553582</v>
      </c>
      <c r="I34" s="9">
        <f t="shared" si="11"/>
        <v>779.0881125692863</v>
      </c>
      <c r="J34" s="9">
        <f t="shared" si="11"/>
        <v>798.24476901280957</v>
      </c>
      <c r="K34" s="9">
        <f t="shared" si="11"/>
        <v>828.58130701356527</v>
      </c>
      <c r="L34" s="9">
        <f t="shared" si="11"/>
        <v>898.67648652552305</v>
      </c>
      <c r="M34" s="9">
        <f t="shared" si="11"/>
        <v>735.0081261621466</v>
      </c>
      <c r="N34" s="9">
        <f t="shared" si="11"/>
        <v>1035.8301010984273</v>
      </c>
      <c r="O34" s="9">
        <f t="shared" si="11"/>
        <v>1097.4386975000602</v>
      </c>
      <c r="P34" s="9">
        <f t="shared" si="11"/>
        <v>1083.8304333450851</v>
      </c>
      <c r="Q34" s="9">
        <f t="shared" si="11"/>
        <v>1093.3155726908758</v>
      </c>
      <c r="R34" s="9">
        <f t="shared" si="12"/>
        <v>1106.3095960839357</v>
      </c>
      <c r="S34" s="9">
        <f t="shared" si="12"/>
        <v>1108.3830187162673</v>
      </c>
      <c r="T34" s="9">
        <f t="shared" si="12"/>
        <v>1111.4099752758834</v>
      </c>
      <c r="U34" s="9">
        <f t="shared" si="12"/>
        <v>1127.8982287203412</v>
      </c>
      <c r="V34" s="9">
        <f t="shared" si="12"/>
        <v>1130.7229945772301</v>
      </c>
      <c r="W34" s="9">
        <f t="shared" si="12"/>
        <v>1132.8672965943611</v>
      </c>
      <c r="X34" s="9">
        <f t="shared" si="12"/>
        <v>1268.5696211982013</v>
      </c>
      <c r="Y34" s="9">
        <f t="shared" si="12"/>
        <v>1179.102654820728</v>
      </c>
      <c r="Z34" s="9">
        <f t="shared" si="12"/>
        <v>1261.4080800494689</v>
      </c>
      <c r="AA34" s="9">
        <f t="shared" si="12"/>
        <v>1430.2611790164983</v>
      </c>
      <c r="AC34">
        <f t="shared" si="5"/>
        <v>1</v>
      </c>
      <c r="AD34" s="61">
        <f t="shared" si="6"/>
        <v>10526.701445881661</v>
      </c>
      <c r="AE34" s="72">
        <f t="shared" si="7"/>
        <v>2.1874999999999999E-2</v>
      </c>
      <c r="AH34">
        <f t="shared" si="8"/>
        <v>10144.458588231755</v>
      </c>
    </row>
    <row r="35" spans="1:35" x14ac:dyDescent="0.25">
      <c r="F35" s="3">
        <f>SUM(F8:F34)</f>
        <v>11207.690930616312</v>
      </c>
      <c r="G35" s="3">
        <f>SUMPRODUCT($A8:$A34,G8:G34)</f>
        <v>11207.690930616312</v>
      </c>
      <c r="H35" s="3">
        <f t="shared" ref="H35:AA35" si="13">SUMPRODUCT($A8:$A34,H8:H34)</f>
        <v>746.01031581241091</v>
      </c>
      <c r="I35" s="3">
        <f t="shared" si="13"/>
        <v>791.85589303803647</v>
      </c>
      <c r="J35" s="3">
        <f t="shared" si="13"/>
        <v>813.43761002843473</v>
      </c>
      <c r="K35" s="3">
        <f t="shared" si="13"/>
        <v>852.5885551580966</v>
      </c>
      <c r="L35" s="3">
        <f t="shared" si="13"/>
        <v>925.14561338099202</v>
      </c>
      <c r="M35" s="3">
        <f t="shared" si="13"/>
        <v>763.39159471683422</v>
      </c>
      <c r="N35" s="3">
        <f t="shared" si="13"/>
        <v>1077.0825941062399</v>
      </c>
      <c r="O35" s="3">
        <f t="shared" si="13"/>
        <v>1154.6091354834587</v>
      </c>
      <c r="P35" s="3">
        <f t="shared" si="13"/>
        <v>1151.6903014908373</v>
      </c>
      <c r="Q35" s="3">
        <f t="shared" si="13"/>
        <v>1173.6638974748114</v>
      </c>
      <c r="R35" s="3">
        <f t="shared" si="13"/>
        <v>1198.5000927343265</v>
      </c>
      <c r="S35" s="3">
        <f t="shared" si="13"/>
        <v>1210.5581707768142</v>
      </c>
      <c r="T35" s="3">
        <f t="shared" si="13"/>
        <v>1216.0992102551315</v>
      </c>
      <c r="U35" s="3">
        <f t="shared" si="13"/>
        <v>1235.7410738363076</v>
      </c>
      <c r="V35" s="3">
        <f t="shared" si="13"/>
        <v>1245.6297742940267</v>
      </c>
      <c r="W35" s="3">
        <f t="shared" si="13"/>
        <v>1256.6868841016851</v>
      </c>
      <c r="X35" s="3">
        <f t="shared" si="13"/>
        <v>1402.8213751596884</v>
      </c>
      <c r="Y35" s="3">
        <f t="shared" si="13"/>
        <v>1342.0317439906498</v>
      </c>
      <c r="Z35" s="3">
        <f t="shared" si="13"/>
        <v>1437.7996002130433</v>
      </c>
      <c r="AA35" s="3">
        <f t="shared" si="13"/>
        <v>1606.8874350077087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43.533515625</v>
      </c>
      <c r="J40" s="7">
        <f>SUMIF(data!$A:$A,$H$2&amp;" "&amp;$F40&amp;" "&amp;$H$3&amp;"_"&amp;J$38,data!$I:$I)/1000</f>
        <v>48.879367675781253</v>
      </c>
      <c r="K40" s="7">
        <f>SUMIF(data!$A:$A,$H$2&amp;" "&amp;$F40&amp;" "&amp;$H$3&amp;"_"&amp;K$38,data!$I:$I)/1000</f>
        <v>100.5618671875</v>
      </c>
      <c r="L40" s="7">
        <f>SUMIF(data!$A:$A,$H$2&amp;" "&amp;$F40&amp;" "&amp;$H$3&amp;"_"&amp;L$38,data!$I:$I)/1000</f>
        <v>174.2025625</v>
      </c>
      <c r="M40" s="7">
        <f>SUMIF(data!$A:$A,$H$2&amp;" "&amp;$F40&amp;" "&amp;$H$3&amp;"_"&amp;M$38,data!$I:$I)/1000</f>
        <v>254.19224609374999</v>
      </c>
      <c r="N40" s="7">
        <f>SUMIF(data!$A:$A,$H$2&amp;" "&amp;$F40&amp;" "&amp;$H$3&amp;"_"&amp;N$38,data!$I:$I)/1000</f>
        <v>319.82861718750002</v>
      </c>
      <c r="O40" s="7">
        <f>SUMIF(data!$A:$A,$H$2&amp;" "&amp;$F40&amp;" "&amp;$H$3&amp;"_"&amp;O$38,data!$I:$I)/1000</f>
        <v>382.64656250000002</v>
      </c>
      <c r="P40" s="7">
        <f>SUMIF(data!$A:$A,$H$2&amp;" "&amp;$F40&amp;" "&amp;$H$3&amp;"_"&amp;P$38,data!$I:$I)/1000</f>
        <v>449.78060937499998</v>
      </c>
      <c r="Q40" s="7">
        <f>SUMIF(data!$A:$A,$H$2&amp;" "&amp;$F40&amp;" "&amp;$H$3&amp;"_"&amp;Q$38,data!$I:$I)/1000</f>
        <v>513.86536718750006</v>
      </c>
      <c r="R40" s="7">
        <f>SUMIF(data!$A:$A,$H$2&amp;" "&amp;$F40&amp;" "&amp;$H$3&amp;"_"&amp;R$38,data!$I:$I)/1000</f>
        <v>577.33460937500001</v>
      </c>
      <c r="S40" s="7">
        <f>SUMIF(data!$A:$A,$H$2&amp;" "&amp;$F40&amp;" "&amp;$H$3&amp;"_"&amp;S$38,data!$I:$I)/1000</f>
        <v>561.12792187499997</v>
      </c>
      <c r="T40" s="7">
        <f>SUMIF(data!$A:$A,$H$2&amp;" "&amp;$F40&amp;" "&amp;$H$3&amp;"_"&amp;T$38,data!$I:$I)/1000</f>
        <v>549.05257031250005</v>
      </c>
      <c r="U40" s="7">
        <f>SUMIF(data!$A:$A,$H$2&amp;" "&amp;$F40&amp;" "&amp;$H$3&amp;"_"&amp;U$38,data!$I:$I)/1000</f>
        <v>535.39649999999995</v>
      </c>
      <c r="V40" s="7">
        <f>SUMIF(data!$A:$A,$H$2&amp;" "&amp;$F40&amp;" "&amp;$H$3&amp;"_"&amp;V$38,data!$I:$I)/1000</f>
        <v>524.02728124999999</v>
      </c>
      <c r="W40" s="7">
        <f>SUMIF(data!$A:$A,$H$2&amp;" "&amp;$F40&amp;" "&amp;$H$3&amp;"_"&amp;W$38,data!$I:$I)/1000</f>
        <v>516.07694531250002</v>
      </c>
      <c r="X40" s="7">
        <f>SUMIF(data!$A:$A,$H$2&amp;" "&amp;$F40&amp;" "&amp;$H$3&amp;"_"&amp;X$38,data!$I:$I)/1000</f>
        <v>486.68388281249997</v>
      </c>
      <c r="Y40" s="7">
        <f>SUMIF(data!$A:$A,$H$2&amp;" "&amp;$F40&amp;" "&amp;$H$3&amp;"_"&amp;Y$38,data!$I:$I)/1000</f>
        <v>475.47698046875001</v>
      </c>
      <c r="Z40" s="7">
        <f>SUMIF(data!$A:$A,$H$2&amp;" "&amp;$F40&amp;" "&amp;$H$3&amp;"_"&amp;Z$38,data!$I:$I)/1000</f>
        <v>554.46118359374998</v>
      </c>
      <c r="AA40" s="7">
        <f>SUMIF(data!$A:$A,$H$2&amp;" "&amp;$F40&amp;" "&amp;$H$3&amp;"_"&amp;AA$38,data!$I:$I)/1000</f>
        <v>663.56887500000005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43.533515625</v>
      </c>
      <c r="J41" s="7">
        <f>SUMIF(data!$A:$A,$H$2&amp;" "&amp;$F41&amp;" "&amp;$H$3&amp;"_"&amp;J$38,data!$I:$I)/1000</f>
        <v>48.879367675781253</v>
      </c>
      <c r="K41" s="7">
        <f>SUMIF(data!$A:$A,$H$2&amp;" "&amp;$F41&amp;" "&amp;$H$3&amp;"_"&amp;K$38,data!$I:$I)/1000</f>
        <v>82.437646484374994</v>
      </c>
      <c r="L41" s="7">
        <f>SUMIF(data!$A:$A,$H$2&amp;" "&amp;$F41&amp;" "&amp;$H$3&amp;"_"&amp;L$38,data!$I:$I)/1000</f>
        <v>145.07414843750001</v>
      </c>
      <c r="M41" s="7">
        <f>SUMIF(data!$A:$A,$H$2&amp;" "&amp;$F41&amp;" "&amp;$H$3&amp;"_"&amp;M$38,data!$I:$I)/1000</f>
        <v>214.58563671875001</v>
      </c>
      <c r="N41" s="7">
        <f>SUMIF(data!$A:$A,$H$2&amp;" "&amp;$F41&amp;" "&amp;$H$3&amp;"_"&amp;N$38,data!$I:$I)/1000</f>
        <v>257.7573984375</v>
      </c>
      <c r="O41" s="7">
        <f>SUMIF(data!$A:$A,$H$2&amp;" "&amp;$F41&amp;" "&amp;$H$3&amp;"_"&amp;O$38,data!$I:$I)/1000</f>
        <v>295.55362500000001</v>
      </c>
      <c r="P41" s="7">
        <f>SUMIF(data!$A:$A,$H$2&amp;" "&amp;$F41&amp;" "&amp;$H$3&amp;"_"&amp;P$38,data!$I:$I)/1000</f>
        <v>338.40970312500002</v>
      </c>
      <c r="Q41" s="7">
        <f>SUMIF(data!$A:$A,$H$2&amp;" "&amp;$F41&amp;" "&amp;$H$3&amp;"_"&amp;Q$38,data!$I:$I)/1000</f>
        <v>379.96977343750001</v>
      </c>
      <c r="R41" s="7">
        <f>SUMIF(data!$A:$A,$H$2&amp;" "&amp;$F41&amp;" "&amp;$H$3&amp;"_"&amp;R$38,data!$I:$I)/1000</f>
        <v>421.332859375</v>
      </c>
      <c r="S41" s="7">
        <f>SUMIF(data!$A:$A,$H$2&amp;" "&amp;$F41&amp;" "&amp;$H$3&amp;"_"&amp;S$38,data!$I:$I)/1000</f>
        <v>412.39495312499997</v>
      </c>
      <c r="T41" s="7">
        <f>SUMIF(data!$A:$A,$H$2&amp;" "&amp;$F41&amp;" "&amp;$H$3&amp;"_"&amp;T$38,data!$I:$I)/1000</f>
        <v>406.85738281250002</v>
      </c>
      <c r="U41" s="7">
        <f>SUMIF(data!$A:$A,$H$2&amp;" "&amp;$F41&amp;" "&amp;$H$3&amp;"_"&amp;U$38,data!$I:$I)/1000</f>
        <v>399.50875000000002</v>
      </c>
      <c r="V41" s="7">
        <f>SUMIF(data!$A:$A,$H$2&amp;" "&amp;$F41&amp;" "&amp;$H$3&amp;"_"&amp;V$38,data!$I:$I)/1000</f>
        <v>393.33581249999997</v>
      </c>
      <c r="W41" s="7">
        <f>SUMIF(data!$A:$A,$H$2&amp;" "&amp;$F41&amp;" "&amp;$H$3&amp;"_"&amp;W$38,data!$I:$I)/1000</f>
        <v>390.14722656250001</v>
      </c>
      <c r="X41" s="7">
        <f>SUMIF(data!$A:$A,$H$2&amp;" "&amp;$F41&amp;" "&amp;$H$3&amp;"_"&amp;X$38,data!$I:$I)/1000</f>
        <v>364.74007031249999</v>
      </c>
      <c r="Y41" s="7">
        <f>SUMIF(data!$A:$A,$H$2&amp;" "&amp;$F41&amp;" "&amp;$H$3&amp;"_"&amp;Y$38,data!$I:$I)/1000</f>
        <v>357.96110546875002</v>
      </c>
      <c r="Z41" s="7">
        <f>SUMIF(data!$A:$A,$H$2&amp;" "&amp;$F41&amp;" "&amp;$H$3&amp;"_"&amp;Z$38,data!$I:$I)/1000</f>
        <v>408.85849609374998</v>
      </c>
      <c r="AA41" s="7">
        <f>SUMIF(data!$A:$A,$H$2&amp;" "&amp;$F41&amp;" "&amp;$H$3&amp;"_"&amp;AA$38,data!$I:$I)/1000</f>
        <v>523.71496875000003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43.533515625</v>
      </c>
      <c r="J42" s="7">
        <f>SUMIF(data!$A:$A,$H$2&amp;" "&amp;$F42&amp;" "&amp;$H$3&amp;"_"&amp;J$38,data!$I:$I)/1000</f>
        <v>48.879367675781253</v>
      </c>
      <c r="K42" s="7">
        <f>SUMIF(data!$A:$A,$H$2&amp;" "&amp;$F42&amp;" "&amp;$H$3&amp;"_"&amp;K$38,data!$I:$I)/1000</f>
        <v>91.264503906249999</v>
      </c>
      <c r="L42" s="7">
        <f>SUMIF(data!$A:$A,$H$2&amp;" "&amp;$F42&amp;" "&amp;$H$3&amp;"_"&amp;L$38,data!$I:$I)/1000</f>
        <v>153.44273437499999</v>
      </c>
      <c r="M42" s="7">
        <f>SUMIF(data!$A:$A,$H$2&amp;" "&amp;$F42&amp;" "&amp;$H$3&amp;"_"&amp;M$38,data!$I:$I)/1000</f>
        <v>222.29082421875</v>
      </c>
      <c r="N42" s="7">
        <f>SUMIF(data!$A:$A,$H$2&amp;" "&amp;$F42&amp;" "&amp;$H$3&amp;"_"&amp;N$38,data!$I:$I)/1000</f>
        <v>276.99074218750002</v>
      </c>
      <c r="O42" s="7">
        <f>SUMIF(data!$A:$A,$H$2&amp;" "&amp;$F42&amp;" "&amp;$H$3&amp;"_"&amp;O$38,data!$I:$I)/1000</f>
        <v>327.52043750000001</v>
      </c>
      <c r="P42" s="7">
        <f>SUMIF(data!$A:$A,$H$2&amp;" "&amp;$F42&amp;" "&amp;$H$3&amp;"_"&amp;P$38,data!$I:$I)/1000</f>
        <v>382.69329687499999</v>
      </c>
      <c r="Q42" s="7">
        <f>SUMIF(data!$A:$A,$H$2&amp;" "&amp;$F42&amp;" "&amp;$H$3&amp;"_"&amp;Q$38,data!$I:$I)/1000</f>
        <v>435.74352343750002</v>
      </c>
      <c r="R42" s="7">
        <f>SUMIF(data!$A:$A,$H$2&amp;" "&amp;$F42&amp;" "&amp;$H$3&amp;"_"&amp;R$38,data!$I:$I)/1000</f>
        <v>488.343765625</v>
      </c>
      <c r="S42" s="7">
        <f>SUMIF(data!$A:$A,$H$2&amp;" "&amp;$F42&amp;" "&amp;$H$3&amp;"_"&amp;S$38,data!$I:$I)/1000</f>
        <v>598.58335937499999</v>
      </c>
      <c r="T42" s="7">
        <f>SUMIF(data!$A:$A,$H$2&amp;" "&amp;$F42&amp;" "&amp;$H$3&amp;"_"&amp;T$38,data!$I:$I)/1000</f>
        <v>589.19997656249996</v>
      </c>
      <c r="U42" s="7">
        <f>SUMIF(data!$A:$A,$H$2&amp;" "&amp;$F42&amp;" "&amp;$H$3&amp;"_"&amp;U$38,data!$I:$I)/1000</f>
        <v>577.53250000000003</v>
      </c>
      <c r="V42" s="7">
        <f>SUMIF(data!$A:$A,$H$2&amp;" "&amp;$F42&amp;" "&amp;$H$3&amp;"_"&amp;V$38,data!$I:$I)/1000</f>
        <v>567.92221874999996</v>
      </c>
      <c r="W42" s="7">
        <f>SUMIF(data!$A:$A,$H$2&amp;" "&amp;$F42&amp;" "&amp;$H$3&amp;"_"&amp;W$38,data!$I:$I)/1000</f>
        <v>561.53732031250001</v>
      </c>
      <c r="X42" s="7">
        <f>SUMIF(data!$A:$A,$H$2&amp;" "&amp;$F42&amp;" "&amp;$H$3&amp;"_"&amp;X$38,data!$I:$I)/1000</f>
        <v>533.64100781249999</v>
      </c>
      <c r="Y42" s="7">
        <f>SUMIF(data!$A:$A,$H$2&amp;" "&amp;$F42&amp;" "&amp;$H$3&amp;"_"&amp;Y$38,data!$I:$I)/1000</f>
        <v>523.58794921875005</v>
      </c>
      <c r="Z42" s="7">
        <f>SUMIF(data!$A:$A,$H$2&amp;" "&amp;$F42&amp;" "&amp;$H$3&amp;"_"&amp;Z$38,data!$I:$I)/1000</f>
        <v>587.65590234374997</v>
      </c>
      <c r="AA42" s="7">
        <f>SUMIF(data!$A:$A,$H$2&amp;" "&amp;$F42&amp;" "&amp;$H$3&amp;"_"&amp;AA$38,data!$I:$I)/1000</f>
        <v>698.93515624999998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112.44716406249999</v>
      </c>
      <c r="K43" s="7">
        <f>SUMIF(data!$A:$A,$H$2&amp;" "&amp;$F43&amp;" "&amp;$H$3&amp;"_"&amp;K$38,data!$N:$N)/1000</f>
        <v>99.630482421875001</v>
      </c>
      <c r="L43" s="7">
        <f>SUMIF(data!$A:$A,$H$2&amp;" "&amp;$F43&amp;" "&amp;$H$3&amp;"_"&amp;L$38,data!$N:$N)/1000</f>
        <v>128.67962695312499</v>
      </c>
      <c r="M43" s="7">
        <f>SUMIF(data!$A:$A,$H$2&amp;" "&amp;$F43&amp;" "&amp;$H$3&amp;"_"&amp;M$38,data!$N:$N)/1000</f>
        <v>167.56278125</v>
      </c>
      <c r="N43" s="7">
        <f>SUMIF(data!$A:$A,$H$2&amp;" "&amp;$F43&amp;" "&amp;$H$3&amp;"_"&amp;N$38,data!$N:$N)/1000</f>
        <v>171.58978906249999</v>
      </c>
      <c r="O43" s="7">
        <f>SUMIF(data!$A:$A,$H$2&amp;" "&amp;$F43&amp;" "&amp;$H$3&amp;"_"&amp;O$38,data!$N:$N)/1000</f>
        <v>190.50869531250001</v>
      </c>
      <c r="P43" s="7">
        <f>SUMIF(data!$A:$A,$H$2&amp;" "&amp;$F43&amp;" "&amp;$H$3&amp;"_"&amp;P$38,data!$N:$N)/1000</f>
        <v>136.86754296875</v>
      </c>
      <c r="Q43" s="7">
        <f>SUMIF(data!$A:$A,$H$2&amp;" "&amp;$F43&amp;" "&amp;$H$3&amp;"_"&amp;Q$38,data!$N:$N)/1000</f>
        <v>98.963581054687495</v>
      </c>
      <c r="R43" s="7">
        <f>SUMIF(data!$A:$A,$H$2&amp;" "&amp;$F43&amp;" "&amp;$H$3&amp;"_"&amp;R$38,data!$N:$N)/1000</f>
        <v>52.80929296875</v>
      </c>
      <c r="S43" s="7">
        <f>SUMIF(data!$A:$A,$H$2&amp;" "&amp;$F43&amp;" "&amp;$H$3&amp;"_"&amp;S$38,data!$N:$N)/1000</f>
        <v>72.394195312500003</v>
      </c>
      <c r="T43" s="7">
        <f>SUMIF(data!$A:$A,$H$2&amp;" "&amp;$F43&amp;" "&amp;$H$3&amp;"_"&amp;T$38,data!$N:$N)/1000</f>
        <v>106.91383154296875</v>
      </c>
      <c r="U43" s="7">
        <f>SUMIF(data!$A:$A,$H$2&amp;" "&amp;$F43&amp;" "&amp;$H$3&amp;"_"&amp;U$38,data!$N:$N)/1000</f>
        <v>155.95094140625</v>
      </c>
      <c r="V43" s="7">
        <f>SUMIF(data!$A:$A,$H$2&amp;" "&amp;$F43&amp;" "&amp;$H$3&amp;"_"&amp;V$38,data!$N:$N)/1000</f>
        <v>187.67153906249999</v>
      </c>
      <c r="W43" s="7">
        <f>SUMIF(data!$A:$A,$H$2&amp;" "&amp;$F43&amp;" "&amp;$H$3&amp;"_"&amp;W$38,data!$N:$N)/1000</f>
        <v>240.035875</v>
      </c>
      <c r="X43" s="7">
        <f>SUMIF(data!$A:$A,$H$2&amp;" "&amp;$F43&amp;" "&amp;$H$3&amp;"_"&amp;X$38,data!$N:$N)/1000</f>
        <v>281.89419531250002</v>
      </c>
      <c r="Y43" s="7">
        <f>SUMIF(data!$A:$A,$H$2&amp;" "&amp;$F43&amp;" "&amp;$H$3&amp;"_"&amp;Y$38,data!$N:$N)/1000</f>
        <v>281.95067187500001</v>
      </c>
      <c r="Z43" s="7">
        <f>SUMIF(data!$A:$A,$H$2&amp;" "&amp;$F43&amp;" "&amp;$H$3&amp;"_"&amp;Z$38,data!$N:$N)/1000</f>
        <v>254.09911328125</v>
      </c>
      <c r="AA43" s="7">
        <f>SUMIF(data!$A:$A,$H$2&amp;" "&amp;$F43&amp;" "&amp;$H$3&amp;"_"&amp;AA$38,data!$N:$N)/1000</f>
        <v>297.86525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115.6230234375</v>
      </c>
      <c r="J44" s="7">
        <f>SUMIF(data!$A:$A,$H$2&amp;" "&amp;$F44&amp;" "&amp;$H$3&amp;"_"&amp;J$38,data!$H:$H)/1000</f>
        <v>135.40451562499999</v>
      </c>
      <c r="K44" s="7">
        <f>SUMIF(data!$A:$A,$H$2&amp;" "&amp;$F44&amp;" "&amp;$H$3&amp;"_"&amp;K$38,data!$H:$H)/1000</f>
        <v>161.90351171875</v>
      </c>
      <c r="L44" s="7">
        <f>SUMIF(data!$A:$A,$H$2&amp;" "&amp;$F44&amp;" "&amp;$H$3&amp;"_"&amp;L$38,data!$H:$H)/1000</f>
        <v>198.82026562499999</v>
      </c>
      <c r="M44" s="7">
        <f>SUMIF(data!$A:$A,$H$2&amp;" "&amp;$F44&amp;" "&amp;$H$3&amp;"_"&amp;M$38,data!$H:$H)/1000</f>
        <v>245.4801796875</v>
      </c>
      <c r="N44" s="7">
        <f>SUMIF(data!$A:$A,$H$2&amp;" "&amp;$F44&amp;" "&amp;$H$3&amp;"_"&amp;N$38,data!$H:$H)/1000</f>
        <v>241.995671875</v>
      </c>
      <c r="O44" s="7">
        <f>SUMIF(data!$A:$A,$H$2&amp;" "&amp;$F44&amp;" "&amp;$H$3&amp;"_"&amp;O$38,data!$H:$H)/1000</f>
        <v>252.0908125</v>
      </c>
      <c r="P44" s="7">
        <f>SUMIF(data!$A:$A,$H$2&amp;" "&amp;$F44&amp;" "&amp;$H$3&amp;"_"&amp;P$38,data!$H:$H)/1000</f>
        <v>254.32608593750001</v>
      </c>
      <c r="Q44" s="7">
        <f>SUMIF(data!$A:$A,$H$2&amp;" "&amp;$F44&amp;" "&amp;$H$3&amp;"_"&amp;Q$38,data!$H:$H)/1000</f>
        <v>234.0016640625</v>
      </c>
      <c r="R44" s="7">
        <f>SUMIF(data!$A:$A,$H$2&amp;" "&amp;$F44&amp;" "&amp;$H$3&amp;"_"&amp;R$38,data!$H:$H)/1000</f>
        <v>211.88300000000001</v>
      </c>
      <c r="S44" s="7">
        <f>SUMIF(data!$A:$A,$H$2&amp;" "&amp;$F44&amp;" "&amp;$H$3&amp;"_"&amp;S$38,data!$H:$H)/1000</f>
        <v>193.9444609375</v>
      </c>
      <c r="T44" s="7">
        <f>SUMIF(data!$A:$A,$H$2&amp;" "&amp;$F44&amp;" "&amp;$H$3&amp;"_"&amp;T$38,data!$H:$H)/1000</f>
        <v>180.43129687499999</v>
      </c>
      <c r="U44" s="7">
        <f>SUMIF(data!$A:$A,$H$2&amp;" "&amp;$F44&amp;" "&amp;$H$3&amp;"_"&amp;U$38,data!$H:$H)/1000</f>
        <v>165.35064062500001</v>
      </c>
      <c r="V44" s="7">
        <f>SUMIF(data!$A:$A,$H$2&amp;" "&amp;$F44&amp;" "&amp;$H$3&amp;"_"&amp;V$38,data!$H:$H)/1000</f>
        <v>150.1840234375</v>
      </c>
      <c r="W44" s="7">
        <f>SUMIF(data!$A:$A,$H$2&amp;" "&amp;$F44&amp;" "&amp;$H$3&amp;"_"&amp;W$38,data!$H:$H)/1000</f>
        <v>166.31283203125</v>
      </c>
      <c r="X44" s="7">
        <f>SUMIF(data!$A:$A,$H$2&amp;" "&amp;$F44&amp;" "&amp;$H$3&amp;"_"&amp;X$38,data!$H:$H)/1000</f>
        <v>130.72978125</v>
      </c>
      <c r="Y44" s="7">
        <f>SUMIF(data!$A:$A,$H$2&amp;" "&amp;$F44&amp;" "&amp;$H$3&amp;"_"&amp;Y$38,data!$H:$H)/1000</f>
        <v>109.41525390625</v>
      </c>
      <c r="Z44" s="7">
        <f>SUMIF(data!$A:$A,$H$2&amp;" "&amp;$F44&amp;" "&amp;$H$3&amp;"_"&amp;Z$38,data!$H:$H)/1000</f>
        <v>83.028816406250002</v>
      </c>
      <c r="AA44" s="7">
        <f>SUMIF(data!$A:$A,$H$2&amp;" "&amp;$F44&amp;" "&amp;$H$3&amp;"_"&amp;AA$38,data!$H:$H)/1000</f>
        <v>63.406947265625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35.743078125000011</v>
      </c>
      <c r="J45" s="8">
        <f t="shared" si="15"/>
        <v>25.922016113281245</v>
      </c>
      <c r="K45" s="8">
        <f t="shared" si="15"/>
        <v>28.991474609375018</v>
      </c>
      <c r="L45" s="8">
        <f t="shared" si="15"/>
        <v>83.302095703124962</v>
      </c>
      <c r="M45" s="8">
        <f t="shared" si="15"/>
        <v>144.37342578125001</v>
      </c>
      <c r="N45" s="8">
        <f t="shared" si="15"/>
        <v>206.58485937500004</v>
      </c>
      <c r="O45" s="8">
        <f t="shared" si="15"/>
        <v>265.93832031250008</v>
      </c>
      <c r="P45" s="8">
        <f t="shared" si="15"/>
        <v>265.23475390625003</v>
      </c>
      <c r="Q45" s="8">
        <f t="shared" si="15"/>
        <v>300.70544042968743</v>
      </c>
      <c r="R45" s="8">
        <f t="shared" si="15"/>
        <v>329.27005859374992</v>
      </c>
      <c r="S45" s="8">
        <f t="shared" si="15"/>
        <v>477.03309374999992</v>
      </c>
      <c r="T45" s="8">
        <f t="shared" si="15"/>
        <v>515.68251123046866</v>
      </c>
      <c r="U45" s="8">
        <f t="shared" si="15"/>
        <v>568.13280078125001</v>
      </c>
      <c r="V45" s="8">
        <f t="shared" si="15"/>
        <v>605.40973437499997</v>
      </c>
      <c r="W45" s="8">
        <f t="shared" si="15"/>
        <v>635.26036328125008</v>
      </c>
      <c r="X45" s="8">
        <f t="shared" si="15"/>
        <v>684.80542187499998</v>
      </c>
      <c r="Y45" s="8">
        <f t="shared" si="15"/>
        <v>696.12336718750009</v>
      </c>
      <c r="Z45" s="8">
        <f t="shared" si="15"/>
        <v>758.72619921874991</v>
      </c>
      <c r="AA45" s="8">
        <f t="shared" si="15"/>
        <v>933.39345898437489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-240.24924999999999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27.125732421875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133.31381250000001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0</v>
      </c>
      <c r="V47" s="7">
        <f>SUMIF(data!$A:$A,$H$2&amp;" "&amp;$F47&amp;" "&amp;$H$3&amp;"_"&amp;V$38,data!$K:$K)/1000</f>
        <v>0</v>
      </c>
      <c r="W47" s="7">
        <f>SUMIF(data!$A:$A,$H$2&amp;" "&amp;$F47&amp;" "&amp;$H$3&amp;"_"&amp;W$38,data!$K:$K)/1000</f>
        <v>0</v>
      </c>
      <c r="X47" s="7">
        <f>SUMIF(data!$A:$A,$H$2&amp;" "&amp;$F47&amp;" "&amp;$H$3&amp;"_"&amp;X$38,data!$K:$K)/1000</f>
        <v>0</v>
      </c>
      <c r="Y47" s="7">
        <f>SUMIF(data!$A:$A,$H$2&amp;" "&amp;$F47&amp;" "&amp;$H$3&amp;"_"&amp;Y$38,data!$K:$K)/1000</f>
        <v>125.9049765625</v>
      </c>
      <c r="Z47" s="7">
        <f>SUMIF(data!$A:$A,$H$2&amp;" "&amp;$F47&amp;" "&amp;$H$3&amp;"_"&amp;Z$38,data!$K:$K)/1000</f>
        <v>175.78125</v>
      </c>
      <c r="AA47" s="7">
        <f>SUMIF(data!$A:$A,$H$2&amp;" "&amp;$F47&amp;" "&amp;$H$3&amp;"_"&amp;AA$38,data!$K:$K)/1000</f>
        <v>179.57626562499999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830.67644069428627</v>
      </c>
      <c r="J48" s="8">
        <f>J39+J40+J43-J44+J46+J47+Load_ROC!F$5</f>
        <v>864.54962057530963</v>
      </c>
      <c r="K48" s="8">
        <f>K39+K40+K43-K44+K46+K47+Load_ROC!G$5</f>
        <v>916.94853943544024</v>
      </c>
      <c r="L48" s="8">
        <f>L39+L40+L43-L44+L46+L47+Load_ROC!H$5</f>
        <v>999.82853340052293</v>
      </c>
      <c r="M48" s="8">
        <f>M39+M40+M43-M44+M46+M47+Load_ROC!I$5</f>
        <v>848.34498163089643</v>
      </c>
      <c r="N48" s="8">
        <f>N39+N40+N43-N44+N46+N47+Load_ROC!J$5</f>
        <v>1179.8288550046773</v>
      </c>
      <c r="O48" s="8">
        <f>O39+O40+O43-O44+O46+O47+Load_ROC!K$5</f>
        <v>1289.4973869531852</v>
      </c>
      <c r="P48" s="8">
        <f>P39+P40+P43-P44+P46+P47+Load_ROC!L$5</f>
        <v>1291.7401843216476</v>
      </c>
      <c r="Q48" s="8">
        <f>Q39+Q40+Q43-Q44+Q46+Q47+Load_ROC!M$5</f>
        <v>1323.8500560893135</v>
      </c>
      <c r="R48" s="8">
        <f>R39+R40+R43-R44+R46+R47+Load_ROC!N$5</f>
        <v>1348.2061468651859</v>
      </c>
      <c r="S48" s="8">
        <f>S39+S40+S43-S44+S46+S47+Load_ROC!O$5</f>
        <v>1355.8677921537674</v>
      </c>
      <c r="T48" s="8">
        <f>T39+T40+T43-T44+T46+T47+Load_ROC!P$5</f>
        <v>1378.7331818188522</v>
      </c>
      <c r="U48" s="8">
        <f>U39+U40+U43-U44+U46+U47+Load_ROC!Q$5</f>
        <v>1414.7321271578412</v>
      </c>
      <c r="V48" s="8">
        <f>V39+V40+V43-V44+V46+V47+Load_ROC!R$5</f>
        <v>1436.94551020223</v>
      </c>
      <c r="W48" s="8">
        <f>W39+W40+W43-W44+W46+W47+Load_ROC!S$5</f>
        <v>1460.4886598756111</v>
      </c>
      <c r="X48" s="8">
        <f>X39+X40+X43-X44+X46+X47+Load_ROC!T$5</f>
        <v>1625.9050099921467</v>
      </c>
      <c r="Y48" s="8">
        <f>Y39+Y40+Y43-Y44+Y46+Y47+Load_ROC!U$5</f>
        <v>1613.0117915394781</v>
      </c>
      <c r="Z48" s="8">
        <f>Z39+Z40+Z43-Z44+Z46+Z47+Load_ROC!V$5</f>
        <v>1727.6700839557188</v>
      </c>
      <c r="AA48" s="8">
        <f>AA39+AA40+AA43-AA44+AA46+AA47+Load_ROC!W$5</f>
        <v>1890.3724895633734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830.67644069428627</v>
      </c>
      <c r="J49" s="8">
        <f>J39+J41+J43-J44+J46+J47+Load_ROC!F$5</f>
        <v>864.54962057530963</v>
      </c>
      <c r="K49" s="8">
        <f>K39+K41+K43-K44+K46+K47+Load_ROC!G$5</f>
        <v>898.82431873231519</v>
      </c>
      <c r="L49" s="8">
        <f>L39+L41+L43-L44+L46+L47+Load_ROC!H$5</f>
        <v>970.70011933802311</v>
      </c>
      <c r="M49" s="8">
        <f>M39+M41+M43-M44+M46+M47+Load_ROC!I$5</f>
        <v>808.73837225589659</v>
      </c>
      <c r="N49" s="8">
        <f>N39+N41+N43-N44+N46+N47+Load_ROC!J$5</f>
        <v>1117.7576362546774</v>
      </c>
      <c r="O49" s="8">
        <f>O39+O41+O43-O44+O46+O47+Load_ROC!K$5</f>
        <v>1202.4044494531852</v>
      </c>
      <c r="P49" s="8">
        <f>P39+P41+P43-P44+P46+P47+Load_ROC!L$5</f>
        <v>1180.3692780716476</v>
      </c>
      <c r="Q49" s="8">
        <f>Q39+Q41+Q43-Q44+Q46+Q47+Load_ROC!M$5</f>
        <v>1189.9544623393131</v>
      </c>
      <c r="R49" s="8">
        <f>R39+R41+R43-R44+R46+R47+Load_ROC!N$5</f>
        <v>1192.2043968651858</v>
      </c>
      <c r="S49" s="8">
        <f>S39+S41+S43-S44+S46+S47+Load_ROC!O$5</f>
        <v>1207.1348234037673</v>
      </c>
      <c r="T49" s="8">
        <f>T39+T41+T43-T44+T46+T47+Load_ROC!P$5</f>
        <v>1236.5379943188523</v>
      </c>
      <c r="U49" s="8">
        <f>U39+U41+U43-U44+U46+U47+Load_ROC!Q$5</f>
        <v>1278.8443771578411</v>
      </c>
      <c r="V49" s="8">
        <f>V39+V41+V43-V44+V46+V47+Load_ROC!R$5</f>
        <v>1306.25404145223</v>
      </c>
      <c r="W49" s="8">
        <f>W39+W41+W43-W44+W46+W47+Load_ROC!S$5</f>
        <v>1334.558941125611</v>
      </c>
      <c r="X49" s="8">
        <f>X39+X41+X43-X44+X46+X47+Load_ROC!T$5</f>
        <v>1503.9611974921468</v>
      </c>
      <c r="Y49" s="8">
        <f>Y39+Y41+Y43-Y44+Y46+Y47+Load_ROC!U$5</f>
        <v>1495.495916539478</v>
      </c>
      <c r="Z49" s="8">
        <f>Z39+Z41+Z43-Z44+Z46+Z47+Load_ROC!V$5</f>
        <v>1582.0673964557188</v>
      </c>
      <c r="AA49" s="8">
        <f>AA39+AA41+AA43-AA44+AA46+AA47+Load_ROC!W$5</f>
        <v>1750.5185833133733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830.67644069428627</v>
      </c>
      <c r="J50" s="8">
        <f>J39+J45+J46+J47+Load_ROC!F$5</f>
        <v>864.54962057530963</v>
      </c>
      <c r="K50" s="8">
        <f>K39+K45+K46+K47+Load_ROC!G$5</f>
        <v>907.65117615419035</v>
      </c>
      <c r="L50" s="8">
        <f>L39+L45+L46+L47+Load_ROC!H$5</f>
        <v>979.06870527552292</v>
      </c>
      <c r="M50" s="8">
        <f>M39+M45+M46+M47+Load_ROC!I$5</f>
        <v>816.44355975589656</v>
      </c>
      <c r="N50" s="8">
        <f>N39+N45+N46+N47+Load_ROC!J$5</f>
        <v>1136.9909800046776</v>
      </c>
      <c r="O50" s="8">
        <f>O39+O45+O46+O47+Load_ROC!K$5</f>
        <v>1234.3712619531852</v>
      </c>
      <c r="P50" s="8">
        <f>P39+P45+P46+P47+Load_ROC!L$5</f>
        <v>1224.6528718216478</v>
      </c>
      <c r="Q50" s="8">
        <f>Q39+Q45+Q46+Q47+Load_ROC!M$5</f>
        <v>1245.7282123393134</v>
      </c>
      <c r="R50" s="8">
        <f>R39+R45+R46+R47+Load_ROC!N$5</f>
        <v>1259.2153031151856</v>
      </c>
      <c r="S50" s="8">
        <f>S39+S45+S46+S47+Load_ROC!O$5</f>
        <v>1393.3232296537674</v>
      </c>
      <c r="T50" s="8">
        <f>T39+T45+T46+T47+Load_ROC!P$5</f>
        <v>1418.8805880688519</v>
      </c>
      <c r="U50" s="8">
        <f>U39+U45+U46+U47+Load_ROC!Q$5</f>
        <v>1456.8681271578412</v>
      </c>
      <c r="V50" s="8">
        <f>V39+V45+V46+V47+Load_ROC!R$5</f>
        <v>1480.84044770223</v>
      </c>
      <c r="W50" s="8">
        <f>W39+W45+W46+W47+Load_ROC!S$5</f>
        <v>1505.9490348756112</v>
      </c>
      <c r="X50" s="8">
        <f>X39+X45+X46+X47+Load_ROC!T$5</f>
        <v>1672.8621349921468</v>
      </c>
      <c r="Y50" s="8">
        <f>Y39+Y45+Y46+Y47+Load_ROC!U$5</f>
        <v>1661.1227602894783</v>
      </c>
      <c r="Z50" s="8">
        <f>Z39+Z45+Z46+Z47+Load_ROC!V$5</f>
        <v>1760.8648027057188</v>
      </c>
      <c r="AA50" s="8">
        <f>AA39+AA45+AA46+AA47+Load_ROC!W$5</f>
        <v>1925.7387708133731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43.533515625</v>
      </c>
      <c r="J53" s="7">
        <f>SUMIF(data!$A:$A,$H$2&amp;" "&amp;$F53&amp;" "&amp;$H$3&amp;"_"&amp;J$38,data!$I:$I)/1000</f>
        <v>48.879367675781253</v>
      </c>
      <c r="K53" s="7">
        <f>SUMIF(data!$A:$A,$H$2&amp;" "&amp;$F53&amp;" "&amp;$H$3&amp;"_"&amp;K$38,data!$I:$I)/1000</f>
        <v>100.5618671875</v>
      </c>
      <c r="L53" s="7">
        <f>SUMIF(data!$A:$A,$H$2&amp;" "&amp;$F53&amp;" "&amp;$H$3&amp;"_"&amp;L$38,data!$I:$I)/1000</f>
        <v>174.2025625</v>
      </c>
      <c r="M53" s="7">
        <f>SUMIF(data!$A:$A,$H$2&amp;" "&amp;$F53&amp;" "&amp;$H$3&amp;"_"&amp;M$38,data!$I:$I)/1000</f>
        <v>254.19224609374999</v>
      </c>
      <c r="N53" s="7">
        <f>SUMIF(data!$A:$A,$H$2&amp;" "&amp;$F53&amp;" "&amp;$H$3&amp;"_"&amp;N$38,data!$I:$I)/1000</f>
        <v>319.82861718750002</v>
      </c>
      <c r="O53" s="7">
        <f>SUMIF(data!$A:$A,$H$2&amp;" "&amp;$F53&amp;" "&amp;$H$3&amp;"_"&amp;O$38,data!$I:$I)/1000</f>
        <v>382.64656250000002</v>
      </c>
      <c r="P53" s="7">
        <f>SUMIF(data!$A:$A,$H$2&amp;" "&amp;$F53&amp;" "&amp;$H$3&amp;"_"&amp;P$38,data!$I:$I)/1000</f>
        <v>449.78060937499998</v>
      </c>
      <c r="Q53" s="7">
        <f>SUMIF(data!$A:$A,$H$2&amp;" "&amp;$F53&amp;" "&amp;$H$3&amp;"_"&amp;Q$38,data!$I:$I)/1000</f>
        <v>513.86536718750006</v>
      </c>
      <c r="R53" s="7">
        <f>SUMIF(data!$A:$A,$H$2&amp;" "&amp;$F53&amp;" "&amp;$H$3&amp;"_"&amp;R$38,data!$I:$I)/1000</f>
        <v>577.33460937500001</v>
      </c>
      <c r="S53" s="7">
        <f>SUMIF(data!$A:$A,$H$2&amp;" "&amp;$F53&amp;" "&amp;$H$3&amp;"_"&amp;S$38,data!$I:$I)/1000</f>
        <v>561.12792187499997</v>
      </c>
      <c r="T53" s="7">
        <f>SUMIF(data!$A:$A,$H$2&amp;" "&amp;$F53&amp;" "&amp;$H$3&amp;"_"&amp;T$38,data!$I:$I)/1000</f>
        <v>549.05257031250005</v>
      </c>
      <c r="U53" s="7">
        <f>SUMIF(data!$A:$A,$H$2&amp;" "&amp;$F53&amp;" "&amp;$H$3&amp;"_"&amp;U$38,data!$I:$I)/1000</f>
        <v>535.39649999999995</v>
      </c>
      <c r="V53" s="7">
        <f>SUMIF(data!$A:$A,$H$2&amp;" "&amp;$F53&amp;" "&amp;$H$3&amp;"_"&amp;V$38,data!$I:$I)/1000</f>
        <v>524.02728124999999</v>
      </c>
      <c r="W53" s="7">
        <f>SUMIF(data!$A:$A,$H$2&amp;" "&amp;$F53&amp;" "&amp;$H$3&amp;"_"&amp;W$38,data!$I:$I)/1000</f>
        <v>516.07694531250002</v>
      </c>
      <c r="X53" s="7">
        <f>SUMIF(data!$A:$A,$H$2&amp;" "&amp;$F53&amp;" "&amp;$H$3&amp;"_"&amp;X$38,data!$I:$I)/1000</f>
        <v>486.68388281249997</v>
      </c>
      <c r="Y53" s="7">
        <f>SUMIF(data!$A:$A,$H$2&amp;" "&amp;$F53&amp;" "&amp;$H$3&amp;"_"&amp;Y$38,data!$I:$I)/1000</f>
        <v>475.47698046875001</v>
      </c>
      <c r="Z53" s="7">
        <f>SUMIF(data!$A:$A,$H$2&amp;" "&amp;$F53&amp;" "&amp;$H$3&amp;"_"&amp;Z$38,data!$I:$I)/1000</f>
        <v>554.46118359374998</v>
      </c>
      <c r="AA53" s="7">
        <f>SUMIF(data!$A:$A,$H$2&amp;" "&amp;$F53&amp;" "&amp;$H$3&amp;"_"&amp;AA$38,data!$I:$I)/1000</f>
        <v>663.56887500000005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43.533515625</v>
      </c>
      <c r="J54" s="7">
        <f>SUMIF(data!$A:$A,$H$2&amp;" "&amp;$F54&amp;" "&amp;$H$3&amp;"_"&amp;J$38,data!$I:$I)/1000</f>
        <v>48.879367675781253</v>
      </c>
      <c r="K54" s="7">
        <f>SUMIF(data!$A:$A,$H$2&amp;" "&amp;$F54&amp;" "&amp;$H$3&amp;"_"&amp;K$38,data!$I:$I)/1000</f>
        <v>82.437646484374994</v>
      </c>
      <c r="L54" s="7">
        <f>SUMIF(data!$A:$A,$H$2&amp;" "&amp;$F54&amp;" "&amp;$H$3&amp;"_"&amp;L$38,data!$I:$I)/1000</f>
        <v>145.07414843750001</v>
      </c>
      <c r="M54" s="7">
        <f>SUMIF(data!$A:$A,$H$2&amp;" "&amp;$F54&amp;" "&amp;$H$3&amp;"_"&amp;M$38,data!$I:$I)/1000</f>
        <v>214.58563671875001</v>
      </c>
      <c r="N54" s="7">
        <f>SUMIF(data!$A:$A,$H$2&amp;" "&amp;$F54&amp;" "&amp;$H$3&amp;"_"&amp;N$38,data!$I:$I)/1000</f>
        <v>257.7573984375</v>
      </c>
      <c r="O54" s="7">
        <f>SUMIF(data!$A:$A,$H$2&amp;" "&amp;$F54&amp;" "&amp;$H$3&amp;"_"&amp;O$38,data!$I:$I)/1000</f>
        <v>295.55362500000001</v>
      </c>
      <c r="P54" s="7">
        <f>SUMIF(data!$A:$A,$H$2&amp;" "&amp;$F54&amp;" "&amp;$H$3&amp;"_"&amp;P$38,data!$I:$I)/1000</f>
        <v>338.40970312500002</v>
      </c>
      <c r="Q54" s="7">
        <f>SUMIF(data!$A:$A,$H$2&amp;" "&amp;$F54&amp;" "&amp;$H$3&amp;"_"&amp;Q$38,data!$I:$I)/1000</f>
        <v>379.96977343750001</v>
      </c>
      <c r="R54" s="7">
        <f>SUMIF(data!$A:$A,$H$2&amp;" "&amp;$F54&amp;" "&amp;$H$3&amp;"_"&amp;R$38,data!$I:$I)/1000</f>
        <v>421.332859375</v>
      </c>
      <c r="S54" s="7">
        <f>SUMIF(data!$A:$A,$H$2&amp;" "&amp;$F54&amp;" "&amp;$H$3&amp;"_"&amp;S$38,data!$I:$I)/1000</f>
        <v>412.39495312499997</v>
      </c>
      <c r="T54" s="7">
        <f>SUMIF(data!$A:$A,$H$2&amp;" "&amp;$F54&amp;" "&amp;$H$3&amp;"_"&amp;T$38,data!$I:$I)/1000</f>
        <v>406.85738281250002</v>
      </c>
      <c r="U54" s="7">
        <f>SUMIF(data!$A:$A,$H$2&amp;" "&amp;$F54&amp;" "&amp;$H$3&amp;"_"&amp;U$38,data!$I:$I)/1000</f>
        <v>399.50875000000002</v>
      </c>
      <c r="V54" s="7">
        <f>SUMIF(data!$A:$A,$H$2&amp;" "&amp;$F54&amp;" "&amp;$H$3&amp;"_"&amp;V$38,data!$I:$I)/1000</f>
        <v>393.33581249999997</v>
      </c>
      <c r="W54" s="7">
        <f>SUMIF(data!$A:$A,$H$2&amp;" "&amp;$F54&amp;" "&amp;$H$3&amp;"_"&amp;W$38,data!$I:$I)/1000</f>
        <v>390.14722656250001</v>
      </c>
      <c r="X54" s="7">
        <f>SUMIF(data!$A:$A,$H$2&amp;" "&amp;$F54&amp;" "&amp;$H$3&amp;"_"&amp;X$38,data!$I:$I)/1000</f>
        <v>364.74007031249999</v>
      </c>
      <c r="Y54" s="7">
        <f>SUMIF(data!$A:$A,$H$2&amp;" "&amp;$F54&amp;" "&amp;$H$3&amp;"_"&amp;Y$38,data!$I:$I)/1000</f>
        <v>357.96110546875002</v>
      </c>
      <c r="Z54" s="7">
        <f>SUMIF(data!$A:$A,$H$2&amp;" "&amp;$F54&amp;" "&amp;$H$3&amp;"_"&amp;Z$38,data!$I:$I)/1000</f>
        <v>408.85849609374998</v>
      </c>
      <c r="AA54" s="7">
        <f>SUMIF(data!$A:$A,$H$2&amp;" "&amp;$F54&amp;" "&amp;$H$3&amp;"_"&amp;AA$38,data!$I:$I)/1000</f>
        <v>523.71496875000003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43.533515625</v>
      </c>
      <c r="J55" s="7">
        <f>SUMIF(data!$A:$A,$H$2&amp;" "&amp;$F55&amp;" "&amp;$H$3&amp;"_"&amp;J$38,data!$I:$I)/1000</f>
        <v>48.879367675781253</v>
      </c>
      <c r="K55" s="7">
        <f>SUMIF(data!$A:$A,$H$2&amp;" "&amp;$F55&amp;" "&amp;$H$3&amp;"_"&amp;K$38,data!$I:$I)/1000</f>
        <v>91.264503906249999</v>
      </c>
      <c r="L55" s="7">
        <f>SUMIF(data!$A:$A,$H$2&amp;" "&amp;$F55&amp;" "&amp;$H$3&amp;"_"&amp;L$38,data!$I:$I)/1000</f>
        <v>151.49090624999999</v>
      </c>
      <c r="M55" s="7">
        <f>SUMIF(data!$A:$A,$H$2&amp;" "&amp;$F55&amp;" "&amp;$H$3&amp;"_"&amp;M$38,data!$I:$I)/1000</f>
        <v>218.40480859375</v>
      </c>
      <c r="N55" s="7">
        <f>SUMIF(data!$A:$A,$H$2&amp;" "&amp;$F55&amp;" "&amp;$H$3&amp;"_"&amp;N$38,data!$I:$I)/1000</f>
        <v>273.1973984375</v>
      </c>
      <c r="O55" s="7">
        <f>SUMIF(data!$A:$A,$H$2&amp;" "&amp;$F55&amp;" "&amp;$H$3&amp;"_"&amp;O$38,data!$I:$I)/1000</f>
        <v>323.830375</v>
      </c>
      <c r="P55" s="7">
        <f>SUMIF(data!$A:$A,$H$2&amp;" "&amp;$F55&amp;" "&amp;$H$3&amp;"_"&amp;P$38,data!$I:$I)/1000</f>
        <v>379.09135937500002</v>
      </c>
      <c r="Q55" s="7">
        <f>SUMIF(data!$A:$A,$H$2&amp;" "&amp;$F55&amp;" "&amp;$H$3&amp;"_"&amp;Q$38,data!$I:$I)/1000</f>
        <v>432.24461718750001</v>
      </c>
      <c r="R55" s="7">
        <f>SUMIF(data!$A:$A,$H$2&amp;" "&amp;$F55&amp;" "&amp;$H$3&amp;"_"&amp;R$38,data!$I:$I)/1000</f>
        <v>484.93367187500002</v>
      </c>
      <c r="S55" s="7">
        <f>SUMIF(data!$A:$A,$H$2&amp;" "&amp;$F55&amp;" "&amp;$H$3&amp;"_"&amp;S$38,data!$I:$I)/1000</f>
        <v>472.73720312500001</v>
      </c>
      <c r="T55" s="7">
        <f>SUMIF(data!$A:$A,$H$2&amp;" "&amp;$F55&amp;" "&amp;$H$3&amp;"_"&amp;T$38,data!$I:$I)/1000</f>
        <v>464.26394531250003</v>
      </c>
      <c r="U55" s="7">
        <f>SUMIF(data!$A:$A,$H$2&amp;" "&amp;$F55&amp;" "&amp;$H$3&amp;"_"&amp;U$38,data!$I:$I)/1000</f>
        <v>454.16581250000002</v>
      </c>
      <c r="V55" s="7">
        <f>SUMIF(data!$A:$A,$H$2&amp;" "&amp;$F55&amp;" "&amp;$H$3&amp;"_"&amp;V$38,data!$I:$I)/1000</f>
        <v>445.75871875000001</v>
      </c>
      <c r="W55" s="7">
        <f>SUMIF(data!$A:$A,$H$2&amp;" "&amp;$F55&amp;" "&amp;$H$3&amp;"_"&amp;W$38,data!$I:$I)/1000</f>
        <v>440.55150781250001</v>
      </c>
      <c r="X55" s="7">
        <f>SUMIF(data!$A:$A,$H$2&amp;" "&amp;$F55&amp;" "&amp;$H$3&amp;"_"&amp;X$38,data!$I:$I)/1000</f>
        <v>413.47850781250003</v>
      </c>
      <c r="Y55" s="7">
        <f>SUMIF(data!$A:$A,$H$2&amp;" "&amp;$F55&amp;" "&amp;$H$3&amp;"_"&amp;Y$38,data!$I:$I)/1000</f>
        <v>404.87857421874997</v>
      </c>
      <c r="Z55" s="7">
        <f>SUMIF(data!$A:$A,$H$2&amp;" "&amp;$F55&amp;" "&amp;$H$3&amp;"_"&amp;Z$38,data!$I:$I)/1000</f>
        <v>470.04396484375002</v>
      </c>
      <c r="AA55" s="7">
        <f>SUMIF(data!$A:$A,$H$2&amp;" "&amp;$F55&amp;" "&amp;$H$3&amp;"_"&amp;AA$38,data!$I:$I)/1000</f>
        <v>582.39253125000005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112.44716406249999</v>
      </c>
      <c r="K56" s="7">
        <f>SUMIF(data!$A:$A,$H$2&amp;" "&amp;$F56&amp;" "&amp;$H$3&amp;"_"&amp;K$38,data!$N:$N)/1000</f>
        <v>99.630482421875001</v>
      </c>
      <c r="L56" s="7">
        <f>SUMIF(data!$A:$A,$H$2&amp;" "&amp;$F56&amp;" "&amp;$H$3&amp;"_"&amp;L$38,data!$N:$N)/1000</f>
        <v>128.67962695312499</v>
      </c>
      <c r="M56" s="7">
        <f>SUMIF(data!$A:$A,$H$2&amp;" "&amp;$F56&amp;" "&amp;$H$3&amp;"_"&amp;M$38,data!$N:$N)/1000</f>
        <v>167.56278125</v>
      </c>
      <c r="N56" s="7">
        <f>SUMIF(data!$A:$A,$H$2&amp;" "&amp;$F56&amp;" "&amp;$H$3&amp;"_"&amp;N$38,data!$N:$N)/1000</f>
        <v>197.62350390624999</v>
      </c>
      <c r="O56" s="7">
        <f>SUMIF(data!$A:$A,$H$2&amp;" "&amp;$F56&amp;" "&amp;$H$3&amp;"_"&amp;O$38,data!$N:$N)/1000</f>
        <v>202.73603125</v>
      </c>
      <c r="P56" s="7">
        <f>SUMIF(data!$A:$A,$H$2&amp;" "&amp;$F56&amp;" "&amp;$H$3&amp;"_"&amp;P$38,data!$N:$N)/1000</f>
        <v>156.49197070312499</v>
      </c>
      <c r="Q56" s="7">
        <f>SUMIF(data!$A:$A,$H$2&amp;" "&amp;$F56&amp;" "&amp;$H$3&amp;"_"&amp;Q$38,data!$N:$N)/1000</f>
        <v>112.67549365234375</v>
      </c>
      <c r="R56" s="7">
        <f>SUMIF(data!$A:$A,$H$2&amp;" "&amp;$F56&amp;" "&amp;$H$3&amp;"_"&amp;R$38,data!$N:$N)/1000</f>
        <v>73.609441406249999</v>
      </c>
      <c r="S56" s="7">
        <f>SUMIF(data!$A:$A,$H$2&amp;" "&amp;$F56&amp;" "&amp;$H$3&amp;"_"&amp;S$38,data!$N:$N)/1000</f>
        <v>77.599640625000006</v>
      </c>
      <c r="T56" s="7">
        <f>SUMIF(data!$A:$A,$H$2&amp;" "&amp;$F56&amp;" "&amp;$H$3&amp;"_"&amp;T$38,data!$N:$N)/1000</f>
        <v>88.855492187500005</v>
      </c>
      <c r="U56" s="7">
        <f>SUMIF(data!$A:$A,$H$2&amp;" "&amp;$F56&amp;" "&amp;$H$3&amp;"_"&amp;U$38,data!$N:$N)/1000</f>
        <v>100.82400524902344</v>
      </c>
      <c r="V56" s="7">
        <f>SUMIF(data!$A:$A,$H$2&amp;" "&amp;$F56&amp;" "&amp;$H$3&amp;"_"&amp;V$38,data!$N:$N)/1000</f>
        <v>101.039318359375</v>
      </c>
      <c r="W56" s="7">
        <f>SUMIF(data!$A:$A,$H$2&amp;" "&amp;$F56&amp;" "&amp;$H$3&amp;"_"&amp;W$38,data!$N:$N)/1000</f>
        <v>130.07189453125</v>
      </c>
      <c r="X56" s="7">
        <f>SUMIF(data!$A:$A,$H$2&amp;" "&amp;$F56&amp;" "&amp;$H$3&amp;"_"&amp;X$38,data!$N:$N)/1000</f>
        <v>162.33094140624999</v>
      </c>
      <c r="Y56" s="7">
        <f>SUMIF(data!$A:$A,$H$2&amp;" "&amp;$F56&amp;" "&amp;$H$3&amp;"_"&amp;Y$38,data!$N:$N)/1000</f>
        <v>218.78124609375001</v>
      </c>
      <c r="Z56" s="7">
        <f>SUMIF(data!$A:$A,$H$2&amp;" "&amp;$F56&amp;" "&amp;$H$3&amp;"_"&amp;Z$38,data!$N:$N)/1000</f>
        <v>218.13501562499999</v>
      </c>
      <c r="AA56" s="7">
        <f>SUMIF(data!$A:$A,$H$2&amp;" "&amp;$F56&amp;" "&amp;$H$3&amp;"_"&amp;AA$38,data!$N:$N)/1000</f>
        <v>264.59765625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115.6230234375</v>
      </c>
      <c r="J57" s="7">
        <f>SUMIF(data!$A:$A,$H$2&amp;" "&amp;$F57&amp;" "&amp;$H$3&amp;"_"&amp;J$38,data!$H:$H)/1000</f>
        <v>135.40451562499999</v>
      </c>
      <c r="K57" s="7">
        <f>SUMIF(data!$A:$A,$H$2&amp;" "&amp;$F57&amp;" "&amp;$H$3&amp;"_"&amp;K$38,data!$H:$H)/1000</f>
        <v>161.90351171875</v>
      </c>
      <c r="L57" s="7">
        <f>SUMIF(data!$A:$A,$H$2&amp;" "&amp;$F57&amp;" "&amp;$H$3&amp;"_"&amp;L$38,data!$H:$H)/1000</f>
        <v>198.82026562499999</v>
      </c>
      <c r="M57" s="7">
        <f>SUMIF(data!$A:$A,$H$2&amp;" "&amp;$F57&amp;" "&amp;$H$3&amp;"_"&amp;M$38,data!$H:$H)/1000</f>
        <v>245.4801796875</v>
      </c>
      <c r="N57" s="7">
        <f>SUMIF(data!$A:$A,$H$2&amp;" "&amp;$F57&amp;" "&amp;$H$3&amp;"_"&amp;N$38,data!$H:$H)/1000</f>
        <v>270.46199999999999</v>
      </c>
      <c r="O57" s="7">
        <f>SUMIF(data!$A:$A,$H$2&amp;" "&amp;$F57&amp;" "&amp;$H$3&amp;"_"&amp;O$38,data!$H:$H)/1000</f>
        <v>274.78589843750001</v>
      </c>
      <c r="P57" s="7">
        <f>SUMIF(data!$A:$A,$H$2&amp;" "&amp;$F57&amp;" "&amp;$H$3&amp;"_"&amp;P$38,data!$H:$H)/1000</f>
        <v>283.8129296875</v>
      </c>
      <c r="Q57" s="7">
        <f>SUMIF(data!$A:$A,$H$2&amp;" "&amp;$F57&amp;" "&amp;$H$3&amp;"_"&amp;Q$38,data!$H:$H)/1000</f>
        <v>297.32900000000001</v>
      </c>
      <c r="R57" s="7">
        <f>SUMIF(data!$A:$A,$H$2&amp;" "&amp;$F57&amp;" "&amp;$H$3&amp;"_"&amp;R$38,data!$H:$H)/1000</f>
        <v>314.71503124999998</v>
      </c>
      <c r="S57" s="7">
        <f>SUMIF(data!$A:$A,$H$2&amp;" "&amp;$F57&amp;" "&amp;$H$3&amp;"_"&amp;S$38,data!$H:$H)/1000</f>
        <v>326.40498437500003</v>
      </c>
      <c r="T57" s="7">
        <f>SUMIF(data!$A:$A,$H$2&amp;" "&amp;$F57&amp;" "&amp;$H$3&amp;"_"&amp;T$38,data!$H:$H)/1000</f>
        <v>341.20632812500003</v>
      </c>
      <c r="U57" s="7">
        <f>SUMIF(data!$A:$A,$H$2&amp;" "&amp;$F57&amp;" "&amp;$H$3&amp;"_"&amp;U$38,data!$H:$H)/1000</f>
        <v>340.091796875</v>
      </c>
      <c r="V57" s="7">
        <f>SUMIF(data!$A:$A,$H$2&amp;" "&amp;$F57&amp;" "&amp;$H$3&amp;"_"&amp;V$38,data!$H:$H)/1000</f>
        <v>332.92710937499999</v>
      </c>
      <c r="W57" s="7">
        <f>SUMIF(data!$A:$A,$H$2&amp;" "&amp;$F57&amp;" "&amp;$H$3&amp;"_"&amp;W$38,data!$H:$H)/1000</f>
        <v>354.0653125</v>
      </c>
      <c r="X57" s="7">
        <f>SUMIF(data!$A:$A,$H$2&amp;" "&amp;$F57&amp;" "&amp;$H$3&amp;"_"&amp;X$38,data!$H:$H)/1000</f>
        <v>358.33251562499998</v>
      </c>
      <c r="Y57" s="7">
        <f>SUMIF(data!$A:$A,$H$2&amp;" "&amp;$F57&amp;" "&amp;$H$3&amp;"_"&amp;Y$38,data!$H:$H)/1000</f>
        <v>365.92025781249998</v>
      </c>
      <c r="Z57" s="7">
        <f>SUMIF(data!$A:$A,$H$2&amp;" "&amp;$F57&amp;" "&amp;$H$3&amp;"_"&amp;Z$38,data!$H:$H)/1000</f>
        <v>372.755859375</v>
      </c>
      <c r="AA57" s="7">
        <f>SUMIF(data!$A:$A,$H$2&amp;" "&amp;$F57&amp;" "&amp;$H$3&amp;"_"&amp;AA$38,data!$H:$H)/1000</f>
        <v>385.0243984375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35.743078125000011</v>
      </c>
      <c r="J58" s="8">
        <f t="shared" ref="J58" si="17">SUM(J55:J56)-J57</f>
        <v>25.922016113281245</v>
      </c>
      <c r="K58" s="8">
        <f t="shared" ref="K58:AA58" si="18">SUM(K55:K56)-K57</f>
        <v>28.991474609375018</v>
      </c>
      <c r="L58" s="8">
        <f t="shared" si="18"/>
        <v>81.350267578124999</v>
      </c>
      <c r="M58" s="8">
        <f t="shared" si="18"/>
        <v>140.48741015625004</v>
      </c>
      <c r="N58" s="8">
        <f t="shared" si="18"/>
        <v>200.35890234375</v>
      </c>
      <c r="O58" s="8">
        <f t="shared" si="18"/>
        <v>251.78050781249999</v>
      </c>
      <c r="P58" s="8">
        <f t="shared" si="18"/>
        <v>251.77040039062507</v>
      </c>
      <c r="Q58" s="8">
        <f t="shared" si="18"/>
        <v>247.59111083984379</v>
      </c>
      <c r="R58" s="8">
        <f t="shared" si="18"/>
        <v>243.82808203125006</v>
      </c>
      <c r="S58" s="8">
        <f t="shared" si="18"/>
        <v>223.93185937500004</v>
      </c>
      <c r="T58" s="8">
        <f t="shared" si="18"/>
        <v>211.91310937499998</v>
      </c>
      <c r="U58" s="8">
        <f t="shared" si="18"/>
        <v>214.89802087402347</v>
      </c>
      <c r="V58" s="8">
        <f t="shared" si="18"/>
        <v>213.87092773437507</v>
      </c>
      <c r="W58" s="8">
        <f t="shared" si="18"/>
        <v>216.55808984375005</v>
      </c>
      <c r="X58" s="8">
        <f t="shared" si="18"/>
        <v>217.47693359375006</v>
      </c>
      <c r="Y58" s="8">
        <f t="shared" si="18"/>
        <v>257.73956249999998</v>
      </c>
      <c r="Z58" s="8">
        <f t="shared" si="18"/>
        <v>315.42312109375007</v>
      </c>
      <c r="AA58" s="8">
        <f t="shared" si="18"/>
        <v>461.96578906250005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-240.24924999999999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27.125732421875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133.31381250000001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830.67644069428627</v>
      </c>
      <c r="J61" s="8">
        <f>J52+J53+J56-J57+J59+J60+Load_ROC!F$5</f>
        <v>864.54962057530963</v>
      </c>
      <c r="K61" s="8">
        <f>K52+K53+K56-K57+K59+K60+Load_ROC!G$5</f>
        <v>916.94853943544024</v>
      </c>
      <c r="L61" s="8">
        <f>L52+L53+L56-L57+L59+L60+Load_ROC!H$5</f>
        <v>999.82853340052293</v>
      </c>
      <c r="M61" s="8">
        <f>M52+M53+M56-M57+M59+M60+Load_ROC!I$5</f>
        <v>848.34498163089643</v>
      </c>
      <c r="N61" s="8">
        <f>N52+N53+N56-N57+N59+N60+Load_ROC!J$5</f>
        <v>1177.3962417234275</v>
      </c>
      <c r="O61" s="8">
        <f>O52+O53+O56-O57+O59+O60+Load_ROC!K$5</f>
        <v>1279.0296369531852</v>
      </c>
      <c r="P61" s="8">
        <f>P52+P53+P56-P57+P59+P60+Load_ROC!L$5</f>
        <v>1281.8777683060225</v>
      </c>
      <c r="Q61" s="8">
        <f>Q52+Q53+Q56-Q57+Q59+Q60+Load_ROC!M$5</f>
        <v>1311.6833202494697</v>
      </c>
      <c r="R61" s="8">
        <f>R52+R53+R56-R57+R59+R60+Load_ROC!N$5</f>
        <v>1341.3004515526859</v>
      </c>
      <c r="S61" s="8">
        <f>S52+S53+S56-S57+S59+S60+Load_ROC!O$5</f>
        <v>1342.0283390287673</v>
      </c>
      <c r="T61" s="8">
        <f>T52+T53+T56-T57+T59+T60+Load_ROC!P$5</f>
        <v>1352.0576549633834</v>
      </c>
      <c r="U61" s="8">
        <f>U52+U53+U56-U57+U59+U60+Load_ROC!Q$5</f>
        <v>1375.6477847506144</v>
      </c>
      <c r="V61" s="8">
        <f>V52+V53+V56-V57+V59+V60+Load_ROC!R$5</f>
        <v>1396.9845785616053</v>
      </c>
      <c r="W61" s="8">
        <f>W52+W53+W56-W57+W59+W60+Load_ROC!S$5</f>
        <v>1427.8513239381109</v>
      </c>
      <c r="X61" s="8">
        <f>X52+X53+X56-X57+X59+X60+Load_ROC!T$5</f>
        <v>1583.9169279608968</v>
      </c>
      <c r="Y61" s="8">
        <f>Y52+Y53+Y56-Y57+Y59+Y60+Load_ROC!U$5</f>
        <v>1511.4251196644782</v>
      </c>
      <c r="Z61" s="8">
        <f>Z52+Z53+Z56-Z57+Z59+Z60+Load_ROC!V$5</f>
        <v>1609.161474580719</v>
      </c>
      <c r="AA61" s="8">
        <f>AA52+AA53+AA56-AA57+AA59+AA60+Load_ROC!W$5</f>
        <v>1777.7078508914983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830.67644069428627</v>
      </c>
      <c r="J62" s="8">
        <f>J52+J54+J56-J57+J59+J60+Load_ROC!F$5</f>
        <v>864.54962057530963</v>
      </c>
      <c r="K62" s="8">
        <f>K52+K54+K56-K57+K59+K60+Load_ROC!G$5</f>
        <v>898.82431873231519</v>
      </c>
      <c r="L62" s="8">
        <f>L52+L54+L56-L57+L59+L60+Load_ROC!H$5</f>
        <v>970.70011933802311</v>
      </c>
      <c r="M62" s="8">
        <f>M52+M54+M56-M57+M59+M60+Load_ROC!I$5</f>
        <v>808.73837225589659</v>
      </c>
      <c r="N62" s="8">
        <f>N52+N54+N56-N57+N59+N60+Load_ROC!J$5</f>
        <v>1115.3250229734274</v>
      </c>
      <c r="O62" s="8">
        <f>O52+O54+O56-O57+O59+O60+Load_ROC!K$5</f>
        <v>1191.9366994531852</v>
      </c>
      <c r="P62" s="8">
        <f>P52+P54+P56-P57+P59+P60+Load_ROC!L$5</f>
        <v>1170.5068620560226</v>
      </c>
      <c r="Q62" s="8">
        <f>Q52+Q54+Q56-Q57+Q59+Q60+Load_ROC!M$5</f>
        <v>1177.7877264994695</v>
      </c>
      <c r="R62" s="8">
        <f>R52+R54+R56-R57+R59+R60+Load_ROC!N$5</f>
        <v>1185.2987015526858</v>
      </c>
      <c r="S62" s="8">
        <f>S52+S54+S56-S57+S59+S60+Load_ROC!O$5</f>
        <v>1193.2953702787672</v>
      </c>
      <c r="T62" s="8">
        <f>T52+T54+T56-T57+T59+T60+Load_ROC!P$5</f>
        <v>1209.8624674633834</v>
      </c>
      <c r="U62" s="8">
        <f>U52+U54+U56-U57+U59+U60+Load_ROC!Q$5</f>
        <v>1239.7600347506145</v>
      </c>
      <c r="V62" s="8">
        <f>V52+V54+V56-V57+V59+V60+Load_ROC!R$5</f>
        <v>1266.2931098116051</v>
      </c>
      <c r="W62" s="8">
        <f>W52+W54+W56-W57+W59+W60+Load_ROC!S$5</f>
        <v>1301.921605188111</v>
      </c>
      <c r="X62" s="8">
        <f>X52+X54+X56-X57+X59+X60+Load_ROC!T$5</f>
        <v>1461.9731154608967</v>
      </c>
      <c r="Y62" s="8">
        <f>Y52+Y54+Y56-Y57+Y59+Y60+Load_ROC!U$5</f>
        <v>1393.9092446644781</v>
      </c>
      <c r="Z62" s="8">
        <f>Z52+Z54+Z56-Z57+Z59+Z60+Load_ROC!V$5</f>
        <v>1463.558787080719</v>
      </c>
      <c r="AA62" s="8">
        <f>AA52+AA54+AA56-AA57+AA59+AA60+Load_ROC!W$5</f>
        <v>1637.8539446414984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830.67644069428627</v>
      </c>
      <c r="J63" s="8">
        <f>J52+J58+J59+J60+Load_ROC!F$5</f>
        <v>864.54962057530963</v>
      </c>
      <c r="K63" s="8">
        <f>K52+K58+K59+K60+Load_ROC!G$5</f>
        <v>907.65117615419035</v>
      </c>
      <c r="L63" s="8">
        <f>L52+L58+L59+L60+Load_ROC!H$5</f>
        <v>977.11687715052301</v>
      </c>
      <c r="M63" s="8">
        <f>M52+M58+M59+M60+Load_ROC!I$5</f>
        <v>812.55754413089664</v>
      </c>
      <c r="N63" s="8">
        <f>N52+N58+N59+N60+Load_ROC!J$5</f>
        <v>1130.7650229734274</v>
      </c>
      <c r="O63" s="8">
        <f>O52+O58+O59+O60+Load_ROC!K$5</f>
        <v>1220.2134494531851</v>
      </c>
      <c r="P63" s="8">
        <f>P52+P58+P59+P60+Load_ROC!L$5</f>
        <v>1211.1885183060226</v>
      </c>
      <c r="Q63" s="8">
        <f>Q52+Q58+Q59+Q60+Load_ROC!M$5</f>
        <v>1230.0625702494697</v>
      </c>
      <c r="R63" s="8">
        <f>R52+R58+R59+R60+Load_ROC!N$5</f>
        <v>1248.8995140526858</v>
      </c>
      <c r="S63" s="8">
        <f>S52+S58+S59+S60+Load_ROC!O$5</f>
        <v>1253.6376202787674</v>
      </c>
      <c r="T63" s="8">
        <f>T52+T58+T59+T60+Load_ROC!P$5</f>
        <v>1267.2690299633832</v>
      </c>
      <c r="U63" s="8">
        <f>U52+U58+U59+U60+Load_ROC!Q$5</f>
        <v>1294.4170972506145</v>
      </c>
      <c r="V63" s="8">
        <f>V52+V58+V59+V60+Load_ROC!R$5</f>
        <v>1318.7160160616052</v>
      </c>
      <c r="W63" s="8">
        <f>W52+W58+W59+W60+Load_ROC!S$5</f>
        <v>1352.3258864381112</v>
      </c>
      <c r="X63" s="8">
        <f>X52+X58+X59+X60+Load_ROC!T$5</f>
        <v>1510.7115529608968</v>
      </c>
      <c r="Y63" s="8">
        <f>Y52+Y58+Y59+Y60+Load_ROC!U$5</f>
        <v>1440.826713414478</v>
      </c>
      <c r="Z63" s="8">
        <f>Z52+Z58+Z59+Z60+Load_ROC!V$5</f>
        <v>1524.7442558307189</v>
      </c>
      <c r="AA63" s="8">
        <f>AA52+AA58+AA59+AA60+Load_ROC!W$5</f>
        <v>1696.5315071414984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43.533515625</v>
      </c>
      <c r="J66" s="7">
        <f>SUMIF(data!$A:$A,$H$2&amp;" "&amp;$F66&amp;" "&amp;$H$3&amp;"_"&amp;J$38,data!$I:$I)/1000</f>
        <v>48.879367675781253</v>
      </c>
      <c r="K66" s="7">
        <f>SUMIF(data!$A:$A,$H$2&amp;" "&amp;$F66&amp;" "&amp;$H$3&amp;"_"&amp;K$38,data!$I:$I)/1000</f>
        <v>100.5618671875</v>
      </c>
      <c r="L66" s="7">
        <f>SUMIF(data!$A:$A,$H$2&amp;" "&amp;$F66&amp;" "&amp;$H$3&amp;"_"&amp;L$38,data!$I:$I)/1000</f>
        <v>174.2025625</v>
      </c>
      <c r="M66" s="7">
        <f>SUMIF(data!$A:$A,$H$2&amp;" "&amp;$F66&amp;" "&amp;$H$3&amp;"_"&amp;M$38,data!$I:$I)/1000</f>
        <v>254.19224609374999</v>
      </c>
      <c r="N66" s="7">
        <f>SUMIF(data!$A:$A,$H$2&amp;" "&amp;$F66&amp;" "&amp;$H$3&amp;"_"&amp;N$38,data!$I:$I)/1000</f>
        <v>319.82861718750002</v>
      </c>
      <c r="O66" s="7">
        <f>SUMIF(data!$A:$A,$H$2&amp;" "&amp;$F66&amp;" "&amp;$H$3&amp;"_"&amp;O$38,data!$I:$I)/1000</f>
        <v>382.64656250000002</v>
      </c>
      <c r="P66" s="7">
        <f>SUMIF(data!$A:$A,$H$2&amp;" "&amp;$F66&amp;" "&amp;$H$3&amp;"_"&amp;P$38,data!$I:$I)/1000</f>
        <v>449.78060937499998</v>
      </c>
      <c r="Q66" s="7">
        <f>SUMIF(data!$A:$A,$H$2&amp;" "&amp;$F66&amp;" "&amp;$H$3&amp;"_"&amp;Q$38,data!$I:$I)/1000</f>
        <v>513.86536718750006</v>
      </c>
      <c r="R66" s="7">
        <f>SUMIF(data!$A:$A,$H$2&amp;" "&amp;$F66&amp;" "&amp;$H$3&amp;"_"&amp;R$38,data!$I:$I)/1000</f>
        <v>577.33460937500001</v>
      </c>
      <c r="S66" s="7">
        <f>SUMIF(data!$A:$A,$H$2&amp;" "&amp;$F66&amp;" "&amp;$H$3&amp;"_"&amp;S$38,data!$I:$I)/1000</f>
        <v>561.12792187499997</v>
      </c>
      <c r="T66" s="7">
        <f>SUMIF(data!$A:$A,$H$2&amp;" "&amp;$F66&amp;" "&amp;$H$3&amp;"_"&amp;T$38,data!$I:$I)/1000</f>
        <v>549.05257031250005</v>
      </c>
      <c r="U66" s="7">
        <f>SUMIF(data!$A:$A,$H$2&amp;" "&amp;$F66&amp;" "&amp;$H$3&amp;"_"&amp;U$38,data!$I:$I)/1000</f>
        <v>535.39649999999995</v>
      </c>
      <c r="V66" s="7">
        <f>SUMIF(data!$A:$A,$H$2&amp;" "&amp;$F66&amp;" "&amp;$H$3&amp;"_"&amp;V$38,data!$I:$I)/1000</f>
        <v>524.02728124999999</v>
      </c>
      <c r="W66" s="7">
        <f>SUMIF(data!$A:$A,$H$2&amp;" "&amp;$F66&amp;" "&amp;$H$3&amp;"_"&amp;W$38,data!$I:$I)/1000</f>
        <v>516.07694531250002</v>
      </c>
      <c r="X66" s="7">
        <f>SUMIF(data!$A:$A,$H$2&amp;" "&amp;$F66&amp;" "&amp;$H$3&amp;"_"&amp;X$38,data!$I:$I)/1000</f>
        <v>486.68388281249997</v>
      </c>
      <c r="Y66" s="7">
        <f>SUMIF(data!$A:$A,$H$2&amp;" "&amp;$F66&amp;" "&amp;$H$3&amp;"_"&amp;Y$38,data!$I:$I)/1000</f>
        <v>475.47698046875001</v>
      </c>
      <c r="Z66" s="7">
        <f>SUMIF(data!$A:$A,$H$2&amp;" "&amp;$F66&amp;" "&amp;$H$3&amp;"_"&amp;Z$38,data!$I:$I)/1000</f>
        <v>554.46118359374998</v>
      </c>
      <c r="AA66" s="7">
        <f>SUMIF(data!$A:$A,$H$2&amp;" "&amp;$F66&amp;" "&amp;$H$3&amp;"_"&amp;AA$38,data!$I:$I)/1000</f>
        <v>663.56887500000005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43.533515625</v>
      </c>
      <c r="J67" s="7">
        <f>SUMIF(data!$A:$A,$H$2&amp;" "&amp;$F67&amp;" "&amp;$H$3&amp;"_"&amp;J$38,data!$I:$I)/1000</f>
        <v>48.879367675781253</v>
      </c>
      <c r="K67" s="7">
        <f>SUMIF(data!$A:$A,$H$2&amp;" "&amp;$F67&amp;" "&amp;$H$3&amp;"_"&amp;K$38,data!$I:$I)/1000</f>
        <v>82.437646484374994</v>
      </c>
      <c r="L67" s="7">
        <f>SUMIF(data!$A:$A,$H$2&amp;" "&amp;$F67&amp;" "&amp;$H$3&amp;"_"&amp;L$38,data!$I:$I)/1000</f>
        <v>145.07414843750001</v>
      </c>
      <c r="M67" s="7">
        <f>SUMIF(data!$A:$A,$H$2&amp;" "&amp;$F67&amp;" "&amp;$H$3&amp;"_"&amp;M$38,data!$I:$I)/1000</f>
        <v>214.58563671875001</v>
      </c>
      <c r="N67" s="7">
        <f>SUMIF(data!$A:$A,$H$2&amp;" "&amp;$F67&amp;" "&amp;$H$3&amp;"_"&amp;N$38,data!$I:$I)/1000</f>
        <v>257.7573984375</v>
      </c>
      <c r="O67" s="7">
        <f>SUMIF(data!$A:$A,$H$2&amp;" "&amp;$F67&amp;" "&amp;$H$3&amp;"_"&amp;O$38,data!$I:$I)/1000</f>
        <v>295.55362500000001</v>
      </c>
      <c r="P67" s="7">
        <f>SUMIF(data!$A:$A,$H$2&amp;" "&amp;$F67&amp;" "&amp;$H$3&amp;"_"&amp;P$38,data!$I:$I)/1000</f>
        <v>338.40970312500002</v>
      </c>
      <c r="Q67" s="7">
        <f>SUMIF(data!$A:$A,$H$2&amp;" "&amp;$F67&amp;" "&amp;$H$3&amp;"_"&amp;Q$38,data!$I:$I)/1000</f>
        <v>379.96977343750001</v>
      </c>
      <c r="R67" s="7">
        <f>SUMIF(data!$A:$A,$H$2&amp;" "&amp;$F67&amp;" "&amp;$H$3&amp;"_"&amp;R$38,data!$I:$I)/1000</f>
        <v>421.332859375</v>
      </c>
      <c r="S67" s="7">
        <f>SUMIF(data!$A:$A,$H$2&amp;" "&amp;$F67&amp;" "&amp;$H$3&amp;"_"&amp;S$38,data!$I:$I)/1000</f>
        <v>412.39495312499997</v>
      </c>
      <c r="T67" s="7">
        <f>SUMIF(data!$A:$A,$H$2&amp;" "&amp;$F67&amp;" "&amp;$H$3&amp;"_"&amp;T$38,data!$I:$I)/1000</f>
        <v>406.85738281250002</v>
      </c>
      <c r="U67" s="7">
        <f>SUMIF(data!$A:$A,$H$2&amp;" "&amp;$F67&amp;" "&amp;$H$3&amp;"_"&amp;U$38,data!$I:$I)/1000</f>
        <v>399.50875000000002</v>
      </c>
      <c r="V67" s="7">
        <f>SUMIF(data!$A:$A,$H$2&amp;" "&amp;$F67&amp;" "&amp;$H$3&amp;"_"&amp;V$38,data!$I:$I)/1000</f>
        <v>393.33581249999997</v>
      </c>
      <c r="W67" s="7">
        <f>SUMIF(data!$A:$A,$H$2&amp;" "&amp;$F67&amp;" "&amp;$H$3&amp;"_"&amp;W$38,data!$I:$I)/1000</f>
        <v>390.14722656250001</v>
      </c>
      <c r="X67" s="7">
        <f>SUMIF(data!$A:$A,$H$2&amp;" "&amp;$F67&amp;" "&amp;$H$3&amp;"_"&amp;X$38,data!$I:$I)/1000</f>
        <v>364.74007031249999</v>
      </c>
      <c r="Y67" s="7">
        <f>SUMIF(data!$A:$A,$H$2&amp;" "&amp;$F67&amp;" "&amp;$H$3&amp;"_"&amp;Y$38,data!$I:$I)/1000</f>
        <v>357.96110546875002</v>
      </c>
      <c r="Z67" s="7">
        <f>SUMIF(data!$A:$A,$H$2&amp;" "&amp;$F67&amp;" "&amp;$H$3&amp;"_"&amp;Z$38,data!$I:$I)/1000</f>
        <v>408.85849609374998</v>
      </c>
      <c r="AA67" s="7">
        <f>SUMIF(data!$A:$A,$H$2&amp;" "&amp;$F67&amp;" "&amp;$H$3&amp;"_"&amp;AA$38,data!$I:$I)/1000</f>
        <v>523.71496875000003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43.533515625</v>
      </c>
      <c r="J68" s="7">
        <f>SUMIF(data!$A:$A,$H$2&amp;" "&amp;$F68&amp;" "&amp;$H$3&amp;"_"&amp;J$38,data!$I:$I)/1000</f>
        <v>48.879367675781253</v>
      </c>
      <c r="K68" s="7">
        <f>SUMIF(data!$A:$A,$H$2&amp;" "&amp;$F68&amp;" "&amp;$H$3&amp;"_"&amp;K$38,data!$I:$I)/1000</f>
        <v>91.264503906249999</v>
      </c>
      <c r="L68" s="7">
        <f>SUMIF(data!$A:$A,$H$2&amp;" "&amp;$F68&amp;" "&amp;$H$3&amp;"_"&amp;L$38,data!$I:$I)/1000</f>
        <v>151.49090624999999</v>
      </c>
      <c r="M68" s="7">
        <f>SUMIF(data!$A:$A,$H$2&amp;" "&amp;$F68&amp;" "&amp;$H$3&amp;"_"&amp;M$38,data!$I:$I)/1000</f>
        <v>218.40480859375</v>
      </c>
      <c r="N68" s="7">
        <f>SUMIF(data!$A:$A,$H$2&amp;" "&amp;$F68&amp;" "&amp;$H$3&amp;"_"&amp;N$38,data!$I:$I)/1000</f>
        <v>273.1973984375</v>
      </c>
      <c r="O68" s="7">
        <f>SUMIF(data!$A:$A,$H$2&amp;" "&amp;$F68&amp;" "&amp;$H$3&amp;"_"&amp;O$38,data!$I:$I)/1000</f>
        <v>323.830375</v>
      </c>
      <c r="P68" s="7">
        <f>SUMIF(data!$A:$A,$H$2&amp;" "&amp;$F68&amp;" "&amp;$H$3&amp;"_"&amp;P$38,data!$I:$I)/1000</f>
        <v>379.09135937500002</v>
      </c>
      <c r="Q68" s="7">
        <f>SUMIF(data!$A:$A,$H$2&amp;" "&amp;$F68&amp;" "&amp;$H$3&amp;"_"&amp;Q$38,data!$I:$I)/1000</f>
        <v>432.24461718750001</v>
      </c>
      <c r="R68" s="7">
        <f>SUMIF(data!$A:$A,$H$2&amp;" "&amp;$F68&amp;" "&amp;$H$3&amp;"_"&amp;R$38,data!$I:$I)/1000</f>
        <v>484.93367187500002</v>
      </c>
      <c r="S68" s="7">
        <f>SUMIF(data!$A:$A,$H$2&amp;" "&amp;$F68&amp;" "&amp;$H$3&amp;"_"&amp;S$38,data!$I:$I)/1000</f>
        <v>472.73720312500001</v>
      </c>
      <c r="T68" s="7">
        <f>SUMIF(data!$A:$A,$H$2&amp;" "&amp;$F68&amp;" "&amp;$H$3&amp;"_"&amp;T$38,data!$I:$I)/1000</f>
        <v>464.26394531250003</v>
      </c>
      <c r="U68" s="7">
        <f>SUMIF(data!$A:$A,$H$2&amp;" "&amp;$F68&amp;" "&amp;$H$3&amp;"_"&amp;U$38,data!$I:$I)/1000</f>
        <v>454.16581250000002</v>
      </c>
      <c r="V68" s="7">
        <f>SUMIF(data!$A:$A,$H$2&amp;" "&amp;$F68&amp;" "&amp;$H$3&amp;"_"&amp;V$38,data!$I:$I)/1000</f>
        <v>445.75871875000001</v>
      </c>
      <c r="W68" s="7">
        <f>SUMIF(data!$A:$A,$H$2&amp;" "&amp;$F68&amp;" "&amp;$H$3&amp;"_"&amp;W$38,data!$I:$I)/1000</f>
        <v>440.55150781250001</v>
      </c>
      <c r="X68" s="7">
        <f>SUMIF(data!$A:$A,$H$2&amp;" "&amp;$F68&amp;" "&amp;$H$3&amp;"_"&amp;X$38,data!$I:$I)/1000</f>
        <v>413.47850781250003</v>
      </c>
      <c r="Y68" s="7">
        <f>SUMIF(data!$A:$A,$H$2&amp;" "&amp;$F68&amp;" "&amp;$H$3&amp;"_"&amp;Y$38,data!$I:$I)/1000</f>
        <v>404.87857421874997</v>
      </c>
      <c r="Z68" s="7">
        <f>SUMIF(data!$A:$A,$H$2&amp;" "&amp;$F68&amp;" "&amp;$H$3&amp;"_"&amp;Z$38,data!$I:$I)/1000</f>
        <v>470.04396484375002</v>
      </c>
      <c r="AA68" s="7">
        <f>SUMIF(data!$A:$A,$H$2&amp;" "&amp;$F68&amp;" "&amp;$H$3&amp;"_"&amp;AA$38,data!$I:$I)/1000</f>
        <v>582.39253125000005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112.44716406249999</v>
      </c>
      <c r="K69" s="7">
        <f>SUMIF(data!$A:$A,$H$2&amp;" "&amp;$F69&amp;" "&amp;$H$3&amp;"_"&amp;K$38,data!$N:$N)/1000</f>
        <v>99.630482421875001</v>
      </c>
      <c r="L69" s="7">
        <f>SUMIF(data!$A:$A,$H$2&amp;" "&amp;$F69&amp;" "&amp;$H$3&amp;"_"&amp;L$38,data!$N:$N)/1000</f>
        <v>128.67962695312499</v>
      </c>
      <c r="M69" s="7">
        <f>SUMIF(data!$A:$A,$H$2&amp;" "&amp;$F69&amp;" "&amp;$H$3&amp;"_"&amp;M$38,data!$N:$N)/1000</f>
        <v>167.56278125</v>
      </c>
      <c r="N69" s="7">
        <f>SUMIF(data!$A:$A,$H$2&amp;" "&amp;$F69&amp;" "&amp;$H$3&amp;"_"&amp;N$38,data!$N:$N)/1000</f>
        <v>197.62350390624999</v>
      </c>
      <c r="O69" s="7">
        <f>SUMIF(data!$A:$A,$H$2&amp;" "&amp;$F69&amp;" "&amp;$H$3&amp;"_"&amp;O$38,data!$N:$N)/1000</f>
        <v>202.73603125</v>
      </c>
      <c r="P69" s="7">
        <f>SUMIF(data!$A:$A,$H$2&amp;" "&amp;$F69&amp;" "&amp;$H$3&amp;"_"&amp;P$38,data!$N:$N)/1000</f>
        <v>156.49197070312499</v>
      </c>
      <c r="Q69" s="7">
        <f>SUMIF(data!$A:$A,$H$2&amp;" "&amp;$F69&amp;" "&amp;$H$3&amp;"_"&amp;Q$38,data!$N:$N)/1000</f>
        <v>112.67549365234375</v>
      </c>
      <c r="R69" s="7">
        <f>SUMIF(data!$A:$A,$H$2&amp;" "&amp;$F69&amp;" "&amp;$H$3&amp;"_"&amp;R$38,data!$N:$N)/1000</f>
        <v>73.609441406249999</v>
      </c>
      <c r="S69" s="7">
        <f>SUMIF(data!$A:$A,$H$2&amp;" "&amp;$F69&amp;" "&amp;$H$3&amp;"_"&amp;S$38,data!$N:$N)/1000</f>
        <v>77.599640625000006</v>
      </c>
      <c r="T69" s="7">
        <f>SUMIF(data!$A:$A,$H$2&amp;" "&amp;$F69&amp;" "&amp;$H$3&amp;"_"&amp;T$38,data!$N:$N)/1000</f>
        <v>88.855492187500005</v>
      </c>
      <c r="U69" s="7">
        <f>SUMIF(data!$A:$A,$H$2&amp;" "&amp;$F69&amp;" "&amp;$H$3&amp;"_"&amp;U$38,data!$N:$N)/1000</f>
        <v>110.56834765625</v>
      </c>
      <c r="V69" s="7">
        <f>SUMIF(data!$A:$A,$H$2&amp;" "&amp;$F69&amp;" "&amp;$H$3&amp;"_"&amp;V$38,data!$N:$N)/1000</f>
        <v>119.547751953125</v>
      </c>
      <c r="W69" s="7">
        <f>SUMIF(data!$A:$A,$H$2&amp;" "&amp;$F69&amp;" "&amp;$H$3&amp;"_"&amp;W$38,data!$N:$N)/1000</f>
        <v>152.80226562499999</v>
      </c>
      <c r="X69" s="7">
        <f>SUMIF(data!$A:$A,$H$2&amp;" "&amp;$F69&amp;" "&amp;$H$3&amp;"_"&amp;X$38,data!$N:$N)/1000</f>
        <v>191.58251562500001</v>
      </c>
      <c r="Y69" s="7">
        <f>SUMIF(data!$A:$A,$H$2&amp;" "&amp;$F69&amp;" "&amp;$H$3&amp;"_"&amp;Y$38,data!$N:$N)/1000</f>
        <v>232.7545859375</v>
      </c>
      <c r="Z69" s="7">
        <f>SUMIF(data!$A:$A,$H$2&amp;" "&amp;$F69&amp;" "&amp;$H$3&amp;"_"&amp;Z$38,data!$N:$N)/1000</f>
        <v>241.02626562500001</v>
      </c>
      <c r="AA69" s="7">
        <f>SUMIF(data!$A:$A,$H$2&amp;" "&amp;$F69&amp;" "&amp;$H$3&amp;"_"&amp;AA$38,data!$N:$N)/1000</f>
        <v>285.77009375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115.6230234375</v>
      </c>
      <c r="J70" s="7">
        <f>SUMIF(data!$A:$A,$H$2&amp;" "&amp;$F70&amp;" "&amp;$H$3&amp;"_"&amp;J$38,data!$H:$H)/1000</f>
        <v>135.40451562499999</v>
      </c>
      <c r="K70" s="7">
        <f>SUMIF(data!$A:$A,$H$2&amp;" "&amp;$F70&amp;" "&amp;$H$3&amp;"_"&amp;K$38,data!$H:$H)/1000</f>
        <v>161.90351171875</v>
      </c>
      <c r="L70" s="7">
        <f>SUMIF(data!$A:$A,$H$2&amp;" "&amp;$F70&amp;" "&amp;$H$3&amp;"_"&amp;L$38,data!$H:$H)/1000</f>
        <v>198.82026562499999</v>
      </c>
      <c r="M70" s="7">
        <f>SUMIF(data!$A:$A,$H$2&amp;" "&amp;$F70&amp;" "&amp;$H$3&amp;"_"&amp;M$38,data!$H:$H)/1000</f>
        <v>245.4801796875</v>
      </c>
      <c r="N70" s="7">
        <f>SUMIF(data!$A:$A,$H$2&amp;" "&amp;$F70&amp;" "&amp;$H$3&amp;"_"&amp;N$38,data!$H:$H)/1000</f>
        <v>270.46199999999999</v>
      </c>
      <c r="O70" s="7">
        <f>SUMIF(data!$A:$A,$H$2&amp;" "&amp;$F70&amp;" "&amp;$H$3&amp;"_"&amp;O$38,data!$H:$H)/1000</f>
        <v>274.78589843750001</v>
      </c>
      <c r="P70" s="7">
        <f>SUMIF(data!$A:$A,$H$2&amp;" "&amp;$F70&amp;" "&amp;$H$3&amp;"_"&amp;P$38,data!$H:$H)/1000</f>
        <v>283.8129296875</v>
      </c>
      <c r="Q70" s="7">
        <f>SUMIF(data!$A:$A,$H$2&amp;" "&amp;$F70&amp;" "&amp;$H$3&amp;"_"&amp;Q$38,data!$H:$H)/1000</f>
        <v>297.32900000000001</v>
      </c>
      <c r="R70" s="7">
        <f>SUMIF(data!$A:$A,$H$2&amp;" "&amp;$F70&amp;" "&amp;$H$3&amp;"_"&amp;R$38,data!$H:$H)/1000</f>
        <v>314.71503124999998</v>
      </c>
      <c r="S70" s="7">
        <f>SUMIF(data!$A:$A,$H$2&amp;" "&amp;$F70&amp;" "&amp;$H$3&amp;"_"&amp;S$38,data!$H:$H)/1000</f>
        <v>326.40498437500003</v>
      </c>
      <c r="T70" s="7">
        <f>SUMIF(data!$A:$A,$H$2&amp;" "&amp;$F70&amp;" "&amp;$H$3&amp;"_"&amp;T$38,data!$H:$H)/1000</f>
        <v>341.20632812500003</v>
      </c>
      <c r="U70" s="7">
        <f>SUMIF(data!$A:$A,$H$2&amp;" "&amp;$F70&amp;" "&amp;$H$3&amp;"_"&amp;U$38,data!$H:$H)/1000</f>
        <v>350.29487499999999</v>
      </c>
      <c r="V70" s="7">
        <f>SUMIF(data!$A:$A,$H$2&amp;" "&amp;$F70&amp;" "&amp;$H$3&amp;"_"&amp;V$38,data!$H:$H)/1000</f>
        <v>364.69081249999999</v>
      </c>
      <c r="W70" s="7">
        <f>SUMIF(data!$A:$A,$H$2&amp;" "&amp;$F70&amp;" "&amp;$H$3&amp;"_"&amp;W$38,data!$H:$H)/1000</f>
        <v>410.55931249999998</v>
      </c>
      <c r="X70" s="7">
        <f>SUMIF(data!$A:$A,$H$2&amp;" "&amp;$F70&amp;" "&amp;$H$3&amp;"_"&amp;X$38,data!$H:$H)/1000</f>
        <v>400.34875</v>
      </c>
      <c r="Y70" s="7">
        <f>SUMIF(data!$A:$A,$H$2&amp;" "&amp;$F70&amp;" "&amp;$H$3&amp;"_"&amp;Y$38,data!$H:$H)/1000</f>
        <v>410.76707031249998</v>
      </c>
      <c r="Z70" s="7">
        <f>SUMIF(data!$A:$A,$H$2&amp;" "&amp;$F70&amp;" "&amp;$H$3&amp;"_"&amp;Z$38,data!$H:$H)/1000</f>
        <v>427.851828125</v>
      </c>
      <c r="AA70" s="7">
        <f>SUMIF(data!$A:$A,$H$2&amp;" "&amp;$F70&amp;" "&amp;$H$3&amp;"_"&amp;AA$38,data!$H:$H)/1000</f>
        <v>439.81564062500001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35.743078125000011</v>
      </c>
      <c r="J71" s="8">
        <f t="shared" ref="J71" si="20">SUM(J68:J69)-J70</f>
        <v>25.922016113281245</v>
      </c>
      <c r="K71" s="8">
        <f t="shared" ref="K71:AA71" si="21">SUM(K68:K69)-K70</f>
        <v>28.991474609375018</v>
      </c>
      <c r="L71" s="8">
        <f t="shared" si="21"/>
        <v>81.350267578124999</v>
      </c>
      <c r="M71" s="8">
        <f t="shared" si="21"/>
        <v>140.48741015625004</v>
      </c>
      <c r="N71" s="8">
        <f t="shared" si="21"/>
        <v>200.35890234375</v>
      </c>
      <c r="O71" s="8">
        <f t="shared" si="21"/>
        <v>251.78050781249999</v>
      </c>
      <c r="P71" s="8">
        <f t="shared" si="21"/>
        <v>251.77040039062507</v>
      </c>
      <c r="Q71" s="8">
        <f t="shared" si="21"/>
        <v>247.59111083984379</v>
      </c>
      <c r="R71" s="8">
        <f t="shared" si="21"/>
        <v>243.82808203125006</v>
      </c>
      <c r="S71" s="8">
        <f t="shared" si="21"/>
        <v>223.93185937500004</v>
      </c>
      <c r="T71" s="8">
        <f t="shared" si="21"/>
        <v>211.91310937499998</v>
      </c>
      <c r="U71" s="8">
        <f t="shared" si="21"/>
        <v>214.43928515625004</v>
      </c>
      <c r="V71" s="8">
        <f t="shared" si="21"/>
        <v>200.61565820312501</v>
      </c>
      <c r="W71" s="8">
        <f t="shared" si="21"/>
        <v>182.79446093749999</v>
      </c>
      <c r="X71" s="8">
        <f t="shared" si="21"/>
        <v>204.71227343750002</v>
      </c>
      <c r="Y71" s="8">
        <f t="shared" si="21"/>
        <v>226.86608984374993</v>
      </c>
      <c r="Z71" s="8">
        <f t="shared" si="21"/>
        <v>283.21840234374997</v>
      </c>
      <c r="AA71" s="8">
        <f t="shared" si="21"/>
        <v>428.34698437500003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-240.24924999999999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27.125732421875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133.31381250000001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830.67644069428627</v>
      </c>
      <c r="J74" s="8">
        <f>J65+J66+J69-J70+J72+J73+Load_ROC!F$5</f>
        <v>864.54962057530963</v>
      </c>
      <c r="K74" s="8">
        <f>K65+K66+K69-K70+K72+K73+Load_ROC!G$5</f>
        <v>916.94853943544024</v>
      </c>
      <c r="L74" s="8">
        <f>L65+L66+L69-L70+L72+L73+Load_ROC!H$5</f>
        <v>999.82853340052293</v>
      </c>
      <c r="M74" s="8">
        <f>M65+M66+M69-M70+M72+M73+Load_ROC!I$5</f>
        <v>848.34498163089643</v>
      </c>
      <c r="N74" s="8">
        <f>N65+N66+N69-N70+N72+N73+Load_ROC!J$5</f>
        <v>1177.3962417234275</v>
      </c>
      <c r="O74" s="8">
        <f>O65+O66+O69-O70+O72+O73+Load_ROC!K$5</f>
        <v>1279.0296369531852</v>
      </c>
      <c r="P74" s="8">
        <f>P65+P66+P69-P70+P72+P73+Load_ROC!L$5</f>
        <v>1281.8777683060225</v>
      </c>
      <c r="Q74" s="8">
        <f>Q65+Q66+Q69-Q70+Q72+Q73+Load_ROC!M$5</f>
        <v>1311.6833202494697</v>
      </c>
      <c r="R74" s="8">
        <f>R65+R66+R69-R70+R72+R73+Load_ROC!N$5</f>
        <v>1341.3004515526859</v>
      </c>
      <c r="S74" s="8">
        <f>S65+S66+S69-S70+S72+S73+Load_ROC!O$5</f>
        <v>1342.0283390287673</v>
      </c>
      <c r="T74" s="8">
        <f>T65+T66+T69-T70+T72+T73+Load_ROC!P$5</f>
        <v>1352.0576549633834</v>
      </c>
      <c r="U74" s="8">
        <f>U65+U66+U69-U70+U72+U73+Load_ROC!Q$5</f>
        <v>1375.189049032841</v>
      </c>
      <c r="V74" s="8">
        <f>V65+V66+V69-V70+V72+V73+Load_ROC!R$5</f>
        <v>1383.7293090303551</v>
      </c>
      <c r="W74" s="8">
        <f>W65+W66+W69-W70+W72+W73+Load_ROC!S$5</f>
        <v>1394.0876950318611</v>
      </c>
      <c r="X74" s="8">
        <f>X65+X66+X69-X70+X72+X73+Load_ROC!T$5</f>
        <v>1571.1522678046467</v>
      </c>
      <c r="Y74" s="8">
        <f>Y65+Y66+Y69-Y70+Y72+Y73+Load_ROC!U$5</f>
        <v>1480.551647008228</v>
      </c>
      <c r="Z74" s="8">
        <f>Z65+Z66+Z69-Z70+Z72+Z73+Load_ROC!V$5</f>
        <v>1576.956755830719</v>
      </c>
      <c r="AA74" s="8">
        <f>AA65+AA66+AA69-AA70+AA72+AA73+Load_ROC!W$5</f>
        <v>1744.0890462039981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830.67644069428627</v>
      </c>
      <c r="J75" s="8">
        <f>J65+J67+J69-J70+J72+J73+Load_ROC!F$5</f>
        <v>864.54962057530963</v>
      </c>
      <c r="K75" s="8">
        <f>K65+K67+K69-K70+K72+K73+Load_ROC!G$5</f>
        <v>898.82431873231519</v>
      </c>
      <c r="L75" s="8">
        <f>L65+L67+L69-L70+L72+L73+Load_ROC!H$5</f>
        <v>970.70011933802311</v>
      </c>
      <c r="M75" s="8">
        <f>M65+M67+M69-M70+M72+M73+Load_ROC!I$5</f>
        <v>808.73837225589659</v>
      </c>
      <c r="N75" s="8">
        <f>N65+N67+N69-N70+N72+N73+Load_ROC!J$5</f>
        <v>1115.3250229734274</v>
      </c>
      <c r="O75" s="8">
        <f>O65+O67+O69-O70+O72+O73+Load_ROC!K$5</f>
        <v>1191.9366994531852</v>
      </c>
      <c r="P75" s="8">
        <f>P65+P67+P69-P70+P72+P73+Load_ROC!L$5</f>
        <v>1170.5068620560226</v>
      </c>
      <c r="Q75" s="8">
        <f>Q65+Q67+Q69-Q70+Q72+Q73+Load_ROC!M$5</f>
        <v>1177.7877264994695</v>
      </c>
      <c r="R75" s="8">
        <f>R65+R67+R69-R70+R72+R73+Load_ROC!N$5</f>
        <v>1185.2987015526858</v>
      </c>
      <c r="S75" s="8">
        <f>S65+S67+S69-S70+S72+S73+Load_ROC!O$5</f>
        <v>1193.2953702787672</v>
      </c>
      <c r="T75" s="8">
        <f>T65+T67+T69-T70+T72+T73+Load_ROC!P$5</f>
        <v>1209.8624674633834</v>
      </c>
      <c r="U75" s="8">
        <f>U65+U67+U69-U70+U72+U73+Load_ROC!Q$5</f>
        <v>1239.3012990328411</v>
      </c>
      <c r="V75" s="8">
        <f>V65+V67+V69-V70+V72+V73+Load_ROC!R$5</f>
        <v>1253.0378402803551</v>
      </c>
      <c r="W75" s="8">
        <f>W65+W67+W69-W70+W72+W73+Load_ROC!S$5</f>
        <v>1268.157976281861</v>
      </c>
      <c r="X75" s="8">
        <f>X65+X67+X69-X70+X72+X73+Load_ROC!T$5</f>
        <v>1449.2084553046468</v>
      </c>
      <c r="Y75" s="8">
        <f>Y65+Y67+Y69-Y70+Y72+Y73+Load_ROC!U$5</f>
        <v>1363.0357720082284</v>
      </c>
      <c r="Z75" s="8">
        <f>Z65+Z67+Z69-Z70+Z72+Z73+Load_ROC!V$5</f>
        <v>1431.3540683307187</v>
      </c>
      <c r="AA75" s="8">
        <f>AA65+AA67+AA69-AA70+AA72+AA73+Load_ROC!W$5</f>
        <v>1604.2351399539982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830.67644069428627</v>
      </c>
      <c r="J76" s="8">
        <f>J65+J71+J72+J73+Load_ROC!F$5</f>
        <v>864.54962057530963</v>
      </c>
      <c r="K76" s="8">
        <f>K65+K71+K72+K73+Load_ROC!G$5</f>
        <v>907.65117615419035</v>
      </c>
      <c r="L76" s="8">
        <f>L65+L71+L72+L73+Load_ROC!H$5</f>
        <v>977.11687715052301</v>
      </c>
      <c r="M76" s="8">
        <f>M65+M71+M72+M73+Load_ROC!I$5</f>
        <v>812.55754413089664</v>
      </c>
      <c r="N76" s="8">
        <f>N65+N71+N72+N73+Load_ROC!J$5</f>
        <v>1130.7650229734274</v>
      </c>
      <c r="O76" s="8">
        <f>O65+O71+O72+O73+Load_ROC!K$5</f>
        <v>1220.2134494531851</v>
      </c>
      <c r="P76" s="8">
        <f>P65+P71+P72+P73+Load_ROC!L$5</f>
        <v>1211.1885183060226</v>
      </c>
      <c r="Q76" s="8">
        <f>Q65+Q71+Q72+Q73+Load_ROC!M$5</f>
        <v>1230.0625702494697</v>
      </c>
      <c r="R76" s="8">
        <f>R65+R71+R72+R73+Load_ROC!N$5</f>
        <v>1248.8995140526858</v>
      </c>
      <c r="S76" s="8">
        <f>S65+S71+S72+S73+Load_ROC!O$5</f>
        <v>1253.6376202787674</v>
      </c>
      <c r="T76" s="8">
        <f>T65+T71+T72+T73+Load_ROC!P$5</f>
        <v>1267.2690299633832</v>
      </c>
      <c r="U76" s="8">
        <f>U65+U71+U72+U73+Load_ROC!Q$5</f>
        <v>1293.9583615328411</v>
      </c>
      <c r="V76" s="8">
        <f>V65+V71+V72+V73+Load_ROC!R$5</f>
        <v>1305.4607465303552</v>
      </c>
      <c r="W76" s="8">
        <f>W65+W71+W72+W73+Load_ROC!S$5</f>
        <v>1318.5622575318612</v>
      </c>
      <c r="X76" s="8">
        <f>X65+X71+X72+X73+Load_ROC!T$5</f>
        <v>1497.9468928046467</v>
      </c>
      <c r="Y76" s="8">
        <f>Y65+Y71+Y72+Y73+Load_ROC!U$5</f>
        <v>1409.953240758228</v>
      </c>
      <c r="Z76" s="8">
        <f>Z65+Z71+Z72+Z73+Load_ROC!V$5</f>
        <v>1492.5395370807189</v>
      </c>
      <c r="AA76" s="8">
        <f>AA65+AA71+AA72+AA73+Load_ROC!W$5</f>
        <v>1662.9127024539985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43.533515625</v>
      </c>
      <c r="J79" s="7">
        <f>SUMIF(data!$A:$A,$H$2&amp;" "&amp;$F79&amp;" "&amp;$H$3&amp;"_"&amp;J$38,data!$I:$I)/1000</f>
        <v>48.879367675781253</v>
      </c>
      <c r="K79" s="7">
        <f>SUMIF(data!$A:$A,$H$2&amp;" "&amp;$F79&amp;" "&amp;$H$3&amp;"_"&amp;K$38,data!$I:$I)/1000</f>
        <v>100.5618671875</v>
      </c>
      <c r="L79" s="7">
        <f>SUMIF(data!$A:$A,$H$2&amp;" "&amp;$F79&amp;" "&amp;$H$3&amp;"_"&amp;L$38,data!$I:$I)/1000</f>
        <v>174.2025625</v>
      </c>
      <c r="M79" s="7">
        <f>SUMIF(data!$A:$A,$H$2&amp;" "&amp;$F79&amp;" "&amp;$H$3&amp;"_"&amp;M$38,data!$I:$I)/1000</f>
        <v>254.19224609374999</v>
      </c>
      <c r="N79" s="7">
        <f>SUMIF(data!$A:$A,$H$2&amp;" "&amp;$F79&amp;" "&amp;$H$3&amp;"_"&amp;N$38,data!$I:$I)/1000</f>
        <v>319.82861718750002</v>
      </c>
      <c r="O79" s="7">
        <f>SUMIF(data!$A:$A,$H$2&amp;" "&amp;$F79&amp;" "&amp;$H$3&amp;"_"&amp;O$38,data!$I:$I)/1000</f>
        <v>382.64656250000002</v>
      </c>
      <c r="P79" s="7">
        <f>SUMIF(data!$A:$A,$H$2&amp;" "&amp;$F79&amp;" "&amp;$H$3&amp;"_"&amp;P$38,data!$I:$I)/1000</f>
        <v>449.78060937499998</v>
      </c>
      <c r="Q79" s="7">
        <f>SUMIF(data!$A:$A,$H$2&amp;" "&amp;$F79&amp;" "&amp;$H$3&amp;"_"&amp;Q$38,data!$I:$I)/1000</f>
        <v>513.86536718750006</v>
      </c>
      <c r="R79" s="7">
        <f>SUMIF(data!$A:$A,$H$2&amp;" "&amp;$F79&amp;" "&amp;$H$3&amp;"_"&amp;R$38,data!$I:$I)/1000</f>
        <v>577.33460937500001</v>
      </c>
      <c r="S79" s="7">
        <f>SUMIF(data!$A:$A,$H$2&amp;" "&amp;$F79&amp;" "&amp;$H$3&amp;"_"&amp;S$38,data!$I:$I)/1000</f>
        <v>561.12792187499997</v>
      </c>
      <c r="T79" s="7">
        <f>SUMIF(data!$A:$A,$H$2&amp;" "&amp;$F79&amp;" "&amp;$H$3&amp;"_"&amp;T$38,data!$I:$I)/1000</f>
        <v>549.05257031250005</v>
      </c>
      <c r="U79" s="7">
        <f>SUMIF(data!$A:$A,$H$2&amp;" "&amp;$F79&amp;" "&amp;$H$3&amp;"_"&amp;U$38,data!$I:$I)/1000</f>
        <v>535.39649999999995</v>
      </c>
      <c r="V79" s="7">
        <f>SUMIF(data!$A:$A,$H$2&amp;" "&amp;$F79&amp;" "&amp;$H$3&amp;"_"&amp;V$38,data!$I:$I)/1000</f>
        <v>524.02728124999999</v>
      </c>
      <c r="W79" s="7">
        <f>SUMIF(data!$A:$A,$H$2&amp;" "&amp;$F79&amp;" "&amp;$H$3&amp;"_"&amp;W$38,data!$I:$I)/1000</f>
        <v>516.07694531250002</v>
      </c>
      <c r="X79" s="7">
        <f>SUMIF(data!$A:$A,$H$2&amp;" "&amp;$F79&amp;" "&amp;$H$3&amp;"_"&amp;X$38,data!$I:$I)/1000</f>
        <v>486.68388281249997</v>
      </c>
      <c r="Y79" s="7">
        <f>SUMIF(data!$A:$A,$H$2&amp;" "&amp;$F79&amp;" "&amp;$H$3&amp;"_"&amp;Y$38,data!$I:$I)/1000</f>
        <v>475.47698046875001</v>
      </c>
      <c r="Z79" s="7">
        <f>SUMIF(data!$A:$A,$H$2&amp;" "&amp;$F79&amp;" "&amp;$H$3&amp;"_"&amp;Z$38,data!$I:$I)/1000</f>
        <v>554.46118359374998</v>
      </c>
      <c r="AA79" s="7">
        <f>SUMIF(data!$A:$A,$H$2&amp;" "&amp;$F79&amp;" "&amp;$H$3&amp;"_"&amp;AA$38,data!$I:$I)/1000</f>
        <v>663.56887500000005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43.533515625</v>
      </c>
      <c r="J80" s="7">
        <f>SUMIF(data!$A:$A,$H$2&amp;" "&amp;$F80&amp;" "&amp;$H$3&amp;"_"&amp;J$38,data!$I:$I)/1000</f>
        <v>48.879367675781253</v>
      </c>
      <c r="K80" s="7">
        <f>SUMIF(data!$A:$A,$H$2&amp;" "&amp;$F80&amp;" "&amp;$H$3&amp;"_"&amp;K$38,data!$I:$I)/1000</f>
        <v>82.437646484374994</v>
      </c>
      <c r="L80" s="7">
        <f>SUMIF(data!$A:$A,$H$2&amp;" "&amp;$F80&amp;" "&amp;$H$3&amp;"_"&amp;L$38,data!$I:$I)/1000</f>
        <v>145.07414843750001</v>
      </c>
      <c r="M80" s="7">
        <f>SUMIF(data!$A:$A,$H$2&amp;" "&amp;$F80&amp;" "&amp;$H$3&amp;"_"&amp;M$38,data!$I:$I)/1000</f>
        <v>214.58563671875001</v>
      </c>
      <c r="N80" s="7">
        <f>SUMIF(data!$A:$A,$H$2&amp;" "&amp;$F80&amp;" "&amp;$H$3&amp;"_"&amp;N$38,data!$I:$I)/1000</f>
        <v>257.7573984375</v>
      </c>
      <c r="O80" s="7">
        <f>SUMIF(data!$A:$A,$H$2&amp;" "&amp;$F80&amp;" "&amp;$H$3&amp;"_"&amp;O$38,data!$I:$I)/1000</f>
        <v>295.55362500000001</v>
      </c>
      <c r="P80" s="7">
        <f>SUMIF(data!$A:$A,$H$2&amp;" "&amp;$F80&amp;" "&amp;$H$3&amp;"_"&amp;P$38,data!$I:$I)/1000</f>
        <v>338.40970312500002</v>
      </c>
      <c r="Q80" s="7">
        <f>SUMIF(data!$A:$A,$H$2&amp;" "&amp;$F80&amp;" "&amp;$H$3&amp;"_"&amp;Q$38,data!$I:$I)/1000</f>
        <v>379.96977343750001</v>
      </c>
      <c r="R80" s="7">
        <f>SUMIF(data!$A:$A,$H$2&amp;" "&amp;$F80&amp;" "&amp;$H$3&amp;"_"&amp;R$38,data!$I:$I)/1000</f>
        <v>421.332859375</v>
      </c>
      <c r="S80" s="7">
        <f>SUMIF(data!$A:$A,$H$2&amp;" "&amp;$F80&amp;" "&amp;$H$3&amp;"_"&amp;S$38,data!$I:$I)/1000</f>
        <v>412.39495312499997</v>
      </c>
      <c r="T80" s="7">
        <f>SUMIF(data!$A:$A,$H$2&amp;" "&amp;$F80&amp;" "&amp;$H$3&amp;"_"&amp;T$38,data!$I:$I)/1000</f>
        <v>406.85738281250002</v>
      </c>
      <c r="U80" s="7">
        <f>SUMIF(data!$A:$A,$H$2&amp;" "&amp;$F80&amp;" "&amp;$H$3&amp;"_"&amp;U$38,data!$I:$I)/1000</f>
        <v>399.50875000000002</v>
      </c>
      <c r="V80" s="7">
        <f>SUMIF(data!$A:$A,$H$2&amp;" "&amp;$F80&amp;" "&amp;$H$3&amp;"_"&amp;V$38,data!$I:$I)/1000</f>
        <v>393.33581249999997</v>
      </c>
      <c r="W80" s="7">
        <f>SUMIF(data!$A:$A,$H$2&amp;" "&amp;$F80&amp;" "&amp;$H$3&amp;"_"&amp;W$38,data!$I:$I)/1000</f>
        <v>390.14722656250001</v>
      </c>
      <c r="X80" s="7">
        <f>SUMIF(data!$A:$A,$H$2&amp;" "&amp;$F80&amp;" "&amp;$H$3&amp;"_"&amp;X$38,data!$I:$I)/1000</f>
        <v>364.74007031249999</v>
      </c>
      <c r="Y80" s="7">
        <f>SUMIF(data!$A:$A,$H$2&amp;" "&amp;$F80&amp;" "&amp;$H$3&amp;"_"&amp;Y$38,data!$I:$I)/1000</f>
        <v>357.96110546875002</v>
      </c>
      <c r="Z80" s="7">
        <f>SUMIF(data!$A:$A,$H$2&amp;" "&amp;$F80&amp;" "&amp;$H$3&amp;"_"&amp;Z$38,data!$I:$I)/1000</f>
        <v>408.85849609374998</v>
      </c>
      <c r="AA80" s="7">
        <f>SUMIF(data!$A:$A,$H$2&amp;" "&amp;$F80&amp;" "&amp;$H$3&amp;"_"&amp;AA$38,data!$I:$I)/1000</f>
        <v>523.71496875000003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43.533515625</v>
      </c>
      <c r="J81" s="7">
        <f>SUMIF(data!$A:$A,$H$2&amp;" "&amp;$F81&amp;" "&amp;$H$3&amp;"_"&amp;J$38,data!$I:$I)/1000</f>
        <v>48.879367675781253</v>
      </c>
      <c r="K81" s="7">
        <f>SUMIF(data!$A:$A,$H$2&amp;" "&amp;$F81&amp;" "&amp;$H$3&amp;"_"&amp;K$38,data!$I:$I)/1000</f>
        <v>91.264503906249999</v>
      </c>
      <c r="L81" s="7">
        <f>SUMIF(data!$A:$A,$H$2&amp;" "&amp;$F81&amp;" "&amp;$H$3&amp;"_"&amp;L$38,data!$I:$I)/1000</f>
        <v>153.44273437499999</v>
      </c>
      <c r="M81" s="7">
        <f>SUMIF(data!$A:$A,$H$2&amp;" "&amp;$F81&amp;" "&amp;$H$3&amp;"_"&amp;M$38,data!$I:$I)/1000</f>
        <v>222.29082421875</v>
      </c>
      <c r="N81" s="7">
        <f>SUMIF(data!$A:$A,$H$2&amp;" "&amp;$F81&amp;" "&amp;$H$3&amp;"_"&amp;N$38,data!$I:$I)/1000</f>
        <v>276.99074218750002</v>
      </c>
      <c r="O81" s="7">
        <f>SUMIF(data!$A:$A,$H$2&amp;" "&amp;$F81&amp;" "&amp;$H$3&amp;"_"&amp;O$38,data!$I:$I)/1000</f>
        <v>327.52043750000001</v>
      </c>
      <c r="P81" s="7">
        <f>SUMIF(data!$A:$A,$H$2&amp;" "&amp;$F81&amp;" "&amp;$H$3&amp;"_"&amp;P$38,data!$I:$I)/1000</f>
        <v>382.69329687499999</v>
      </c>
      <c r="Q81" s="7">
        <f>SUMIF(data!$A:$A,$H$2&amp;" "&amp;$F81&amp;" "&amp;$H$3&amp;"_"&amp;Q$38,data!$I:$I)/1000</f>
        <v>435.74352343750002</v>
      </c>
      <c r="R81" s="7">
        <f>SUMIF(data!$A:$A,$H$2&amp;" "&amp;$F81&amp;" "&amp;$H$3&amp;"_"&amp;R$38,data!$I:$I)/1000</f>
        <v>488.343765625</v>
      </c>
      <c r="S81" s="7">
        <f>SUMIF(data!$A:$A,$H$2&amp;" "&amp;$F81&amp;" "&amp;$H$3&amp;"_"&amp;S$38,data!$I:$I)/1000</f>
        <v>598.58335937499999</v>
      </c>
      <c r="T81" s="7">
        <f>SUMIF(data!$A:$A,$H$2&amp;" "&amp;$F81&amp;" "&amp;$H$3&amp;"_"&amp;T$38,data!$I:$I)/1000</f>
        <v>589.19997656249996</v>
      </c>
      <c r="U81" s="7">
        <f>SUMIF(data!$A:$A,$H$2&amp;" "&amp;$F81&amp;" "&amp;$H$3&amp;"_"&amp;U$38,data!$I:$I)/1000</f>
        <v>577.53250000000003</v>
      </c>
      <c r="V81" s="7">
        <f>SUMIF(data!$A:$A,$H$2&amp;" "&amp;$F81&amp;" "&amp;$H$3&amp;"_"&amp;V$38,data!$I:$I)/1000</f>
        <v>567.92221874999996</v>
      </c>
      <c r="W81" s="7">
        <f>SUMIF(data!$A:$A,$H$2&amp;" "&amp;$F81&amp;" "&amp;$H$3&amp;"_"&amp;W$38,data!$I:$I)/1000</f>
        <v>561.53732031250001</v>
      </c>
      <c r="X81" s="7">
        <f>SUMIF(data!$A:$A,$H$2&amp;" "&amp;$F81&amp;" "&amp;$H$3&amp;"_"&amp;X$38,data!$I:$I)/1000</f>
        <v>533.64100781249999</v>
      </c>
      <c r="Y81" s="7">
        <f>SUMIF(data!$A:$A,$H$2&amp;" "&amp;$F81&amp;" "&amp;$H$3&amp;"_"&amp;Y$38,data!$I:$I)/1000</f>
        <v>523.58794921875005</v>
      </c>
      <c r="Z81" s="7">
        <f>SUMIF(data!$A:$A,$H$2&amp;" "&amp;$F81&amp;" "&amp;$H$3&amp;"_"&amp;Z$38,data!$I:$I)/1000</f>
        <v>587.65590234374997</v>
      </c>
      <c r="AA81" s="7">
        <f>SUMIF(data!$A:$A,$H$2&amp;" "&amp;$F81&amp;" "&amp;$H$3&amp;"_"&amp;AA$38,data!$I:$I)/1000</f>
        <v>698.93515624999998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110.698125</v>
      </c>
      <c r="K82" s="7">
        <f>SUMIF(data!$A:$A,$H$2&amp;" "&amp;$F82&amp;" "&amp;$H$3&amp;"_"&amp;K$38,data!$N:$N)/1000</f>
        <v>97.372912109374994</v>
      </c>
      <c r="L82" s="7">
        <f>SUMIF(data!$A:$A,$H$2&amp;" "&amp;$F82&amp;" "&amp;$H$3&amp;"_"&amp;L$38,data!$N:$N)/1000</f>
        <v>125.6415048828125</v>
      </c>
      <c r="M82" s="7">
        <f>SUMIF(data!$A:$A,$H$2&amp;" "&amp;$F82&amp;" "&amp;$H$3&amp;"_"&amp;M$38,data!$N:$N)/1000</f>
        <v>158.78001953124999</v>
      </c>
      <c r="N82" s="7">
        <f>SUMIF(data!$A:$A,$H$2&amp;" "&amp;$F82&amp;" "&amp;$H$3&amp;"_"&amp;N$38,data!$N:$N)/1000</f>
        <v>158.88900000000001</v>
      </c>
      <c r="O82" s="7">
        <f>SUMIF(data!$A:$A,$H$2&amp;" "&amp;$F82&amp;" "&amp;$H$3&amp;"_"&amp;O$38,data!$N:$N)/1000</f>
        <v>147.38577343750001</v>
      </c>
      <c r="P82" s="7">
        <f>SUMIF(data!$A:$A,$H$2&amp;" "&amp;$F82&amp;" "&amp;$H$3&amp;"_"&amp;P$38,data!$N:$N)/1000</f>
        <v>104.2159248046875</v>
      </c>
      <c r="Q82" s="7">
        <f>SUMIF(data!$A:$A,$H$2&amp;" "&amp;$F82&amp;" "&amp;$H$3&amp;"_"&amp;Q$38,data!$N:$N)/1000</f>
        <v>61.082679687499997</v>
      </c>
      <c r="R82" s="7">
        <f>SUMIF(data!$A:$A,$H$2&amp;" "&amp;$F82&amp;" "&amp;$H$3&amp;"_"&amp;R$38,data!$N:$N)/1000</f>
        <v>25.212546875000001</v>
      </c>
      <c r="S82" s="7">
        <f>SUMIF(data!$A:$A,$H$2&amp;" "&amp;$F82&amp;" "&amp;$H$3&amp;"_"&amp;S$38,data!$N:$N)/1000</f>
        <v>39.728421875000002</v>
      </c>
      <c r="T82" s="7">
        <f>SUMIF(data!$A:$A,$H$2&amp;" "&amp;$F82&amp;" "&amp;$H$3&amp;"_"&amp;T$38,data!$N:$N)/1000</f>
        <v>57.928140624999997</v>
      </c>
      <c r="U82" s="7">
        <f>SUMIF(data!$A:$A,$H$2&amp;" "&amp;$F82&amp;" "&amp;$H$3&amp;"_"&amp;U$38,data!$N:$N)/1000</f>
        <v>91.745907226562494</v>
      </c>
      <c r="V82" s="7">
        <f>SUMIF(data!$A:$A,$H$2&amp;" "&amp;$F82&amp;" "&amp;$H$3&amp;"_"&amp;V$38,data!$N:$N)/1000</f>
        <v>112.098947265625</v>
      </c>
      <c r="W82" s="7">
        <f>SUMIF(data!$A:$A,$H$2&amp;" "&amp;$F82&amp;" "&amp;$H$3&amp;"_"&amp;W$38,data!$N:$N)/1000</f>
        <v>152.1618203125</v>
      </c>
      <c r="X82" s="7">
        <f>SUMIF(data!$A:$A,$H$2&amp;" "&amp;$F82&amp;" "&amp;$H$3&amp;"_"&amp;X$38,data!$N:$N)/1000</f>
        <v>167.2469453125</v>
      </c>
      <c r="Y82" s="7">
        <f>SUMIF(data!$A:$A,$H$2&amp;" "&amp;$F82&amp;" "&amp;$H$3&amp;"_"&amp;Y$38,data!$N:$N)/1000</f>
        <v>182.27485937500001</v>
      </c>
      <c r="Z82" s="7">
        <f>SUMIF(data!$A:$A,$H$2&amp;" "&amp;$F82&amp;" "&amp;$H$3&amp;"_"&amp;Z$38,data!$N:$N)/1000</f>
        <v>172.895234375</v>
      </c>
      <c r="AA82" s="7">
        <f>SUMIF(data!$A:$A,$H$2&amp;" "&amp;$F82&amp;" "&amp;$H$3&amp;"_"&amp;AA$38,data!$N:$N)/1000</f>
        <v>215.78506640625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88.198156249999997</v>
      </c>
      <c r="J83" s="7">
        <f>SUMIF(data!$A:$A,$H$2&amp;" "&amp;$F83&amp;" "&amp;$H$3&amp;"_"&amp;J$38,data!$H:$H)/1000</f>
        <v>99.641039062499999</v>
      </c>
      <c r="K83" s="7">
        <f>SUMIF(data!$A:$A,$H$2&amp;" "&amp;$F83&amp;" "&amp;$H$3&amp;"_"&amp;K$38,data!$H:$H)/1000</f>
        <v>108.92784374999999</v>
      </c>
      <c r="L83" s="7">
        <f>SUMIF(data!$A:$A,$H$2&amp;" "&amp;$F83&amp;" "&amp;$H$3&amp;"_"&amp;L$38,data!$H:$H)/1000</f>
        <v>144.0880234375</v>
      </c>
      <c r="M83" s="7">
        <f>SUMIF(data!$A:$A,$H$2&amp;" "&amp;$F83&amp;" "&amp;$H$3&amp;"_"&amp;M$38,data!$H:$H)/1000</f>
        <v>184.85669531249999</v>
      </c>
      <c r="N83" s="7">
        <f>SUMIF(data!$A:$A,$H$2&amp;" "&amp;$F83&amp;" "&amp;$H$3&amp;"_"&amp;N$38,data!$H:$H)/1000</f>
        <v>181.3973125</v>
      </c>
      <c r="O83" s="7">
        <f>SUMIF(data!$A:$A,$H$2&amp;" "&amp;$F83&amp;" "&amp;$H$3&amp;"_"&amp;O$38,data!$H:$H)/1000</f>
        <v>182.7505703125</v>
      </c>
      <c r="P83" s="7">
        <f>SUMIF(data!$A:$A,$H$2&amp;" "&amp;$F83&amp;" "&amp;$H$3&amp;"_"&amp;P$38,data!$H:$H)/1000</f>
        <v>185.798390625</v>
      </c>
      <c r="Q83" s="7">
        <f>SUMIF(data!$A:$A,$H$2&amp;" "&amp;$F83&amp;" "&amp;$H$3&amp;"_"&amp;Q$38,data!$H:$H)/1000</f>
        <v>161.9908125</v>
      </c>
      <c r="R83" s="7">
        <f>SUMIF(data!$A:$A,$H$2&amp;" "&amp;$F83&amp;" "&amp;$H$3&amp;"_"&amp;R$38,data!$H:$H)/1000</f>
        <v>143.09787499999999</v>
      </c>
      <c r="S83" s="7">
        <f>SUMIF(data!$A:$A,$H$2&amp;" "&amp;$F83&amp;" "&amp;$H$3&amp;"_"&amp;S$38,data!$H:$H)/1000</f>
        <v>125.46140234375</v>
      </c>
      <c r="T83" s="7">
        <f>SUMIF(data!$A:$A,$H$2&amp;" "&amp;$F83&amp;" "&amp;$H$3&amp;"_"&amp;T$38,data!$H:$H)/1000</f>
        <v>115.00933203125</v>
      </c>
      <c r="U83" s="7">
        <f>SUMIF(data!$A:$A,$H$2&amp;" "&amp;$F83&amp;" "&amp;$H$3&amp;"_"&amp;U$38,data!$H:$H)/1000</f>
        <v>103.455640625</v>
      </c>
      <c r="V83" s="7">
        <f>SUMIF(data!$A:$A,$H$2&amp;" "&amp;$F83&amp;" "&amp;$H$3&amp;"_"&amp;V$38,data!$H:$H)/1000</f>
        <v>91.629171874999997</v>
      </c>
      <c r="W83" s="7">
        <f>SUMIF(data!$A:$A,$H$2&amp;" "&amp;$F83&amp;" "&amp;$H$3&amp;"_"&amp;W$38,data!$H:$H)/1000</f>
        <v>121.175375</v>
      </c>
      <c r="X83" s="7">
        <f>SUMIF(data!$A:$A,$H$2&amp;" "&amp;$F83&amp;" "&amp;$H$3&amp;"_"&amp;X$38,data!$H:$H)/1000</f>
        <v>78.412263671874996</v>
      </c>
      <c r="Y83" s="7">
        <f>SUMIF(data!$A:$A,$H$2&amp;" "&amp;$F83&amp;" "&amp;$H$3&amp;"_"&amp;Y$38,data!$H:$H)/1000</f>
        <v>61.887640625000003</v>
      </c>
      <c r="Z83" s="7">
        <f>SUMIF(data!$A:$A,$H$2&amp;" "&amp;$F83&amp;" "&amp;$H$3&amp;"_"&amp;Z$38,data!$H:$H)/1000</f>
        <v>38.845339843749997</v>
      </c>
      <c r="AA83" s="7">
        <f>SUMIF(data!$A:$A,$H$2&amp;" "&amp;$F83&amp;" "&amp;$H$3&amp;"_"&amp;AA$38,data!$H:$H)/1000</f>
        <v>23.468746093749999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61.942999999999998</v>
      </c>
      <c r="J84" s="8">
        <f t="shared" ref="J84" si="23">SUM(J81:J82)-J83</f>
        <v>59.936453613281259</v>
      </c>
      <c r="K84" s="8">
        <f t="shared" ref="K84:AA84" si="24">SUM(K81:K82)-K83</f>
        <v>79.709572265624985</v>
      </c>
      <c r="L84" s="8">
        <f t="shared" si="24"/>
        <v>134.9962158203125</v>
      </c>
      <c r="M84" s="8">
        <f t="shared" si="24"/>
        <v>196.2141484375</v>
      </c>
      <c r="N84" s="8">
        <f t="shared" si="24"/>
        <v>254.48242968750003</v>
      </c>
      <c r="O84" s="8">
        <f t="shared" si="24"/>
        <v>292.15564062500005</v>
      </c>
      <c r="P84" s="8">
        <f t="shared" si="24"/>
        <v>301.11083105468754</v>
      </c>
      <c r="Q84" s="8">
        <f t="shared" si="24"/>
        <v>334.835390625</v>
      </c>
      <c r="R84" s="8">
        <f t="shared" si="24"/>
        <v>370.4584375</v>
      </c>
      <c r="S84" s="8">
        <f t="shared" si="24"/>
        <v>512.85037890624994</v>
      </c>
      <c r="T84" s="8">
        <f t="shared" si="24"/>
        <v>532.11878515624994</v>
      </c>
      <c r="U84" s="8">
        <f t="shared" si="24"/>
        <v>565.82276660156253</v>
      </c>
      <c r="V84" s="8">
        <f t="shared" si="24"/>
        <v>588.391994140625</v>
      </c>
      <c r="W84" s="8">
        <f t="shared" si="24"/>
        <v>592.52376562500001</v>
      </c>
      <c r="X84" s="8">
        <f t="shared" si="24"/>
        <v>622.47568945312491</v>
      </c>
      <c r="Y84" s="8">
        <f t="shared" si="24"/>
        <v>643.97516796875004</v>
      </c>
      <c r="Z84" s="8">
        <f t="shared" si="24"/>
        <v>721.70579687499992</v>
      </c>
      <c r="AA84" s="8">
        <f t="shared" si="24"/>
        <v>891.25147656249987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-240.24924999999999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27.125732421875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133.31381250000001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0</v>
      </c>
      <c r="V86" s="7">
        <f>SUMIF(data!$A:$A,$H$2&amp;" "&amp;$F86&amp;" "&amp;$H$3&amp;"_"&amp;V$38,data!$K:$K)/1000</f>
        <v>0</v>
      </c>
      <c r="W86" s="7">
        <f>SUMIF(data!$A:$A,$H$2&amp;" "&amp;$F86&amp;" "&amp;$H$3&amp;"_"&amp;W$38,data!$K:$K)/1000</f>
        <v>0</v>
      </c>
      <c r="X86" s="7">
        <f>SUMIF(data!$A:$A,$H$2&amp;" "&amp;$F86&amp;" "&amp;$H$3&amp;"_"&amp;X$38,data!$K:$K)/1000</f>
        <v>0</v>
      </c>
      <c r="Y86" s="7">
        <f>SUMIF(data!$A:$A,$H$2&amp;" "&amp;$F86&amp;" "&amp;$H$3&amp;"_"&amp;Y$38,data!$K:$K)/1000</f>
        <v>126.0145</v>
      </c>
      <c r="Z86" s="7">
        <f>SUMIF(data!$A:$A,$H$2&amp;" "&amp;$F86&amp;" "&amp;$H$3&amp;"_"&amp;Z$38,data!$K:$K)/1000</f>
        <v>174.89723437500001</v>
      </c>
      <c r="AA86" s="7">
        <f>SUMIF(data!$A:$A,$H$2&amp;" "&amp;$F86&amp;" "&amp;$H$3&amp;"_"&amp;AA$38,data!$K:$K)/1000</f>
        <v>178.857296875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789.14717506928628</v>
      </c>
      <c r="J87" s="8">
        <f>J78+J79+J82-J83+J85+J86+Load_ROC!F$5</f>
        <v>808.73899557530967</v>
      </c>
      <c r="K87" s="8">
        <f>K78+K79+K82-K83+K85+K86+Load_ROC!G$5</f>
        <v>855.75815271669035</v>
      </c>
      <c r="L87" s="8">
        <f>L78+L79+L82-L83+L85+L86+Load_ROC!H$5</f>
        <v>937.86232539271055</v>
      </c>
      <c r="M87" s="8">
        <f>M78+M79+M82-M83+M85+M86+Load_ROC!I$5</f>
        <v>785.05721991214648</v>
      </c>
      <c r="N87" s="8">
        <f>N78+N79+N82-N83+N85+N86+Load_ROC!J$5</f>
        <v>1110.6047221921774</v>
      </c>
      <c r="O87" s="8">
        <f>O78+O79+O82-O83+O85+O86+Load_ROC!K$5</f>
        <v>1199.6818166406852</v>
      </c>
      <c r="P87" s="8">
        <f>P78+P79+P82-P83+P85+P86+Load_ROC!L$5</f>
        <v>1209.8813239700851</v>
      </c>
      <c r="Q87" s="8">
        <f>Q78+Q79+Q82-Q83+Q85+Q86+Load_ROC!M$5</f>
        <v>1245.9290062846258</v>
      </c>
      <c r="R87" s="8">
        <f>R78+R79+R82-R83+R85+R86+Load_ROC!N$5</f>
        <v>1283.291635146436</v>
      </c>
      <c r="S87" s="8">
        <f>S78+S79+S82-S83+S85+S86+Load_ROC!O$5</f>
        <v>1291.1194523100173</v>
      </c>
      <c r="T87" s="8">
        <f>T78+T79+T82-T83+T85+T86+Load_ROC!P$5</f>
        <v>1299.9523151196336</v>
      </c>
      <c r="U87" s="8">
        <f>U78+U79+U82-U83+U85+U86+Load_ROC!Q$5</f>
        <v>1323.1818742281534</v>
      </c>
      <c r="V87" s="8">
        <f>V78+V79+V82-V83+V85+V86+Load_ROC!R$5</f>
        <v>1336.533410592855</v>
      </c>
      <c r="W87" s="8">
        <f>W78+W79+W82-W83+W85+W86+Load_ROC!S$5</f>
        <v>1341.5518122193612</v>
      </c>
      <c r="X87" s="8">
        <f>X78+X79+X82-X83+X85+X86+Load_ROC!T$5</f>
        <v>1493.5779494452718</v>
      </c>
      <c r="Y87" s="8">
        <f>Y78+Y79+Y82-Y83+Y85+Y86+Load_ROC!U$5</f>
        <v>1497.3888891957281</v>
      </c>
      <c r="Z87" s="8">
        <f>Z78+Z79+Z82-Z83+Z85+Z86+Load_ROC!V$5</f>
        <v>1632.138626924469</v>
      </c>
      <c r="AA87" s="8">
        <f>AA78+AA79+AA82-AA83+AA85+AA86+Load_ROC!W$5</f>
        <v>1795.9087493289983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789.14717506928628</v>
      </c>
      <c r="J88" s="8">
        <f>J78+J80+J82-J83+J85+J86+Load_ROC!F$5</f>
        <v>808.73899557530967</v>
      </c>
      <c r="K88" s="8">
        <f>K78+K80+K82-K83+K85+K86+Load_ROC!G$5</f>
        <v>837.6339320135653</v>
      </c>
      <c r="L88" s="8">
        <f>L78+L80+L82-L83+L85+L86+Load_ROC!H$5</f>
        <v>908.7339113302105</v>
      </c>
      <c r="M88" s="8">
        <f>M78+M80+M82-M83+M85+M86+Load_ROC!I$5</f>
        <v>745.45061053714653</v>
      </c>
      <c r="N88" s="8">
        <f>N78+N80+N82-N83+N85+N86+Load_ROC!J$5</f>
        <v>1048.5335034421773</v>
      </c>
      <c r="O88" s="8">
        <f>O78+O80+O82-O83+O85+O86+Load_ROC!K$5</f>
        <v>1112.5888791406851</v>
      </c>
      <c r="P88" s="8">
        <f>P78+P80+P82-P83+P85+P86+Load_ROC!L$5</f>
        <v>1098.5104177200851</v>
      </c>
      <c r="Q88" s="8">
        <f>Q78+Q80+Q82-Q83+Q85+Q86+Load_ROC!M$5</f>
        <v>1112.0334125346258</v>
      </c>
      <c r="R88" s="8">
        <f>R78+R80+R82-R83+R85+R86+Load_ROC!N$5</f>
        <v>1127.2898851464358</v>
      </c>
      <c r="S88" s="8">
        <f>S78+S80+S82-S83+S85+S86+Load_ROC!O$5</f>
        <v>1142.3864835600175</v>
      </c>
      <c r="T88" s="8">
        <f>T78+T80+T82-T83+T85+T86+Load_ROC!P$5</f>
        <v>1157.7571276196334</v>
      </c>
      <c r="U88" s="8">
        <f>U78+U80+U82-U83+U85+U86+Load_ROC!Q$5</f>
        <v>1187.2941242281536</v>
      </c>
      <c r="V88" s="8">
        <f>V78+V80+V82-V83+V85+V86+Load_ROC!R$5</f>
        <v>1205.8419418428552</v>
      </c>
      <c r="W88" s="8">
        <f>W78+W80+W82-W83+W85+W86+Load_ROC!S$5</f>
        <v>1215.6220934693611</v>
      </c>
      <c r="X88" s="8">
        <f>X78+X80+X82-X83+X85+X86+Load_ROC!T$5</f>
        <v>1371.6341369452716</v>
      </c>
      <c r="Y88" s="8">
        <f>Y78+Y80+Y82-Y83+Y85+Y86+Load_ROC!U$5</f>
        <v>1379.873014195728</v>
      </c>
      <c r="Z88" s="8">
        <f>Z78+Z80+Z82-Z83+Z85+Z86+Load_ROC!V$5</f>
        <v>1486.5359394244688</v>
      </c>
      <c r="AA88" s="8">
        <f>AA78+AA80+AA82-AA83+AA85+AA86+Load_ROC!W$5</f>
        <v>1656.0548430789981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789.14717506928628</v>
      </c>
      <c r="J89" s="8">
        <f>J78+J84+J85+J86+Load_ROC!F$5</f>
        <v>808.73899557530967</v>
      </c>
      <c r="K89" s="8">
        <f>K78+K84+K85+K86+Load_ROC!G$5</f>
        <v>846.46078943544035</v>
      </c>
      <c r="L89" s="8">
        <f>L78+L84+L85+L86+Load_ROC!H$5</f>
        <v>917.10249726771053</v>
      </c>
      <c r="M89" s="8">
        <f>M78+M84+M85+M86+Load_ROC!I$5</f>
        <v>753.1557980371465</v>
      </c>
      <c r="N89" s="8">
        <f>N78+N84+N85+N86+Load_ROC!J$5</f>
        <v>1067.7668471921775</v>
      </c>
      <c r="O89" s="8">
        <f>O78+O84+O85+O86+Load_ROC!K$5</f>
        <v>1144.5556916406852</v>
      </c>
      <c r="P89" s="8">
        <f>P78+P84+P85+P86+Load_ROC!L$5</f>
        <v>1142.794011470085</v>
      </c>
      <c r="Q89" s="8">
        <f>Q78+Q84+Q85+Q86+Load_ROC!M$5</f>
        <v>1167.8071625346258</v>
      </c>
      <c r="R89" s="8">
        <f>R78+R84+R85+R86+Load_ROC!N$5</f>
        <v>1194.3007913964357</v>
      </c>
      <c r="S89" s="8">
        <f>S78+S84+S85+S86+Load_ROC!O$5</f>
        <v>1328.5748898100173</v>
      </c>
      <c r="T89" s="8">
        <f>T78+T84+T85+T86+Load_ROC!P$5</f>
        <v>1340.0997213696332</v>
      </c>
      <c r="U89" s="8">
        <f>U78+U84+U85+U86+Load_ROC!Q$5</f>
        <v>1365.3178742281536</v>
      </c>
      <c r="V89" s="8">
        <f>V78+V84+V85+V86+Load_ROC!R$5</f>
        <v>1380.4283480928552</v>
      </c>
      <c r="W89" s="8">
        <f>W78+W84+W85+W86+Load_ROC!S$5</f>
        <v>1387.0121872193611</v>
      </c>
      <c r="X89" s="8">
        <f>X78+X84+X85+X86+Load_ROC!T$5</f>
        <v>1540.5350744452717</v>
      </c>
      <c r="Y89" s="8">
        <f>Y78+Y84+Y85+Y86+Load_ROC!U$5</f>
        <v>1545.4998579457281</v>
      </c>
      <c r="Z89" s="8">
        <f>Z78+Z84+Z85+Z86+Load_ROC!V$5</f>
        <v>1665.333345674469</v>
      </c>
      <c r="AA89" s="8">
        <f>AA78+AA84+AA85+AA86+Load_ROC!W$5</f>
        <v>1831.2750305789982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43.533515625</v>
      </c>
      <c r="J92" s="7">
        <f>SUMIF(data!$A:$A,$H$2&amp;" "&amp;$F92&amp;" "&amp;$H$3&amp;"_"&amp;J$38,data!$I:$I)/1000</f>
        <v>48.879367675781253</v>
      </c>
      <c r="K92" s="7">
        <f>SUMIF(data!$A:$A,$H$2&amp;" "&amp;$F92&amp;" "&amp;$H$3&amp;"_"&amp;K$38,data!$I:$I)/1000</f>
        <v>100.5618671875</v>
      </c>
      <c r="L92" s="7">
        <f>SUMIF(data!$A:$A,$H$2&amp;" "&amp;$F92&amp;" "&amp;$H$3&amp;"_"&amp;L$38,data!$I:$I)/1000</f>
        <v>174.2025625</v>
      </c>
      <c r="M92" s="7">
        <f>SUMIF(data!$A:$A,$H$2&amp;" "&amp;$F92&amp;" "&amp;$H$3&amp;"_"&amp;M$38,data!$I:$I)/1000</f>
        <v>254.19224609374999</v>
      </c>
      <c r="N92" s="7">
        <f>SUMIF(data!$A:$A,$H$2&amp;" "&amp;$F92&amp;" "&amp;$H$3&amp;"_"&amp;N$38,data!$I:$I)/1000</f>
        <v>319.82861718750002</v>
      </c>
      <c r="O92" s="7">
        <f>SUMIF(data!$A:$A,$H$2&amp;" "&amp;$F92&amp;" "&amp;$H$3&amp;"_"&amp;O$38,data!$I:$I)/1000</f>
        <v>382.64656250000002</v>
      </c>
      <c r="P92" s="7">
        <f>SUMIF(data!$A:$A,$H$2&amp;" "&amp;$F92&amp;" "&amp;$H$3&amp;"_"&amp;P$38,data!$I:$I)/1000</f>
        <v>449.78060937499998</v>
      </c>
      <c r="Q92" s="7">
        <f>SUMIF(data!$A:$A,$H$2&amp;" "&amp;$F92&amp;" "&amp;$H$3&amp;"_"&amp;Q$38,data!$I:$I)/1000</f>
        <v>513.86536718750006</v>
      </c>
      <c r="R92" s="7">
        <f>SUMIF(data!$A:$A,$H$2&amp;" "&amp;$F92&amp;" "&amp;$H$3&amp;"_"&amp;R$38,data!$I:$I)/1000</f>
        <v>577.33460937500001</v>
      </c>
      <c r="S92" s="7">
        <f>SUMIF(data!$A:$A,$H$2&amp;" "&amp;$F92&amp;" "&amp;$H$3&amp;"_"&amp;S$38,data!$I:$I)/1000</f>
        <v>561.12792187499997</v>
      </c>
      <c r="T92" s="7">
        <f>SUMIF(data!$A:$A,$H$2&amp;" "&amp;$F92&amp;" "&amp;$H$3&amp;"_"&amp;T$38,data!$I:$I)/1000</f>
        <v>549.05257031250005</v>
      </c>
      <c r="U92" s="7">
        <f>SUMIF(data!$A:$A,$H$2&amp;" "&amp;$F92&amp;" "&amp;$H$3&amp;"_"&amp;U$38,data!$I:$I)/1000</f>
        <v>535.39649999999995</v>
      </c>
      <c r="V92" s="7">
        <f>SUMIF(data!$A:$A,$H$2&amp;" "&amp;$F92&amp;" "&amp;$H$3&amp;"_"&amp;V$38,data!$I:$I)/1000</f>
        <v>524.02728124999999</v>
      </c>
      <c r="W92" s="7">
        <f>SUMIF(data!$A:$A,$H$2&amp;" "&amp;$F92&amp;" "&amp;$H$3&amp;"_"&amp;W$38,data!$I:$I)/1000</f>
        <v>516.07694531250002</v>
      </c>
      <c r="X92" s="7">
        <f>SUMIF(data!$A:$A,$H$2&amp;" "&amp;$F92&amp;" "&amp;$H$3&amp;"_"&amp;X$38,data!$I:$I)/1000</f>
        <v>486.68388281249997</v>
      </c>
      <c r="Y92" s="7">
        <f>SUMIF(data!$A:$A,$H$2&amp;" "&amp;$F92&amp;" "&amp;$H$3&amp;"_"&amp;Y$38,data!$I:$I)/1000</f>
        <v>475.47698046875001</v>
      </c>
      <c r="Z92" s="7">
        <f>SUMIF(data!$A:$A,$H$2&amp;" "&amp;$F92&amp;" "&amp;$H$3&amp;"_"&amp;Z$38,data!$I:$I)/1000</f>
        <v>554.46118359374998</v>
      </c>
      <c r="AA92" s="7">
        <f>SUMIF(data!$A:$A,$H$2&amp;" "&amp;$F92&amp;" "&amp;$H$3&amp;"_"&amp;AA$38,data!$I:$I)/1000</f>
        <v>663.56887500000005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43.533515625</v>
      </c>
      <c r="J93" s="7">
        <f>SUMIF(data!$A:$A,$H$2&amp;" "&amp;$F93&amp;" "&amp;$H$3&amp;"_"&amp;J$38,data!$I:$I)/1000</f>
        <v>48.879367675781253</v>
      </c>
      <c r="K93" s="7">
        <f>SUMIF(data!$A:$A,$H$2&amp;" "&amp;$F93&amp;" "&amp;$H$3&amp;"_"&amp;K$38,data!$I:$I)/1000</f>
        <v>82.437646484374994</v>
      </c>
      <c r="L93" s="7">
        <f>SUMIF(data!$A:$A,$H$2&amp;" "&amp;$F93&amp;" "&amp;$H$3&amp;"_"&amp;L$38,data!$I:$I)/1000</f>
        <v>145.07414843750001</v>
      </c>
      <c r="M93" s="7">
        <f>SUMIF(data!$A:$A,$H$2&amp;" "&amp;$F93&amp;" "&amp;$H$3&amp;"_"&amp;M$38,data!$I:$I)/1000</f>
        <v>214.58563671875001</v>
      </c>
      <c r="N93" s="7">
        <f>SUMIF(data!$A:$A,$H$2&amp;" "&amp;$F93&amp;" "&amp;$H$3&amp;"_"&amp;N$38,data!$I:$I)/1000</f>
        <v>257.7573984375</v>
      </c>
      <c r="O93" s="7">
        <f>SUMIF(data!$A:$A,$H$2&amp;" "&amp;$F93&amp;" "&amp;$H$3&amp;"_"&amp;O$38,data!$I:$I)/1000</f>
        <v>295.55362500000001</v>
      </c>
      <c r="P93" s="7">
        <f>SUMIF(data!$A:$A,$H$2&amp;" "&amp;$F93&amp;" "&amp;$H$3&amp;"_"&amp;P$38,data!$I:$I)/1000</f>
        <v>338.40970312500002</v>
      </c>
      <c r="Q93" s="7">
        <f>SUMIF(data!$A:$A,$H$2&amp;" "&amp;$F93&amp;" "&amp;$H$3&amp;"_"&amp;Q$38,data!$I:$I)/1000</f>
        <v>379.96977343750001</v>
      </c>
      <c r="R93" s="7">
        <f>SUMIF(data!$A:$A,$H$2&amp;" "&amp;$F93&amp;" "&amp;$H$3&amp;"_"&amp;R$38,data!$I:$I)/1000</f>
        <v>421.332859375</v>
      </c>
      <c r="S93" s="7">
        <f>SUMIF(data!$A:$A,$H$2&amp;" "&amp;$F93&amp;" "&amp;$H$3&amp;"_"&amp;S$38,data!$I:$I)/1000</f>
        <v>412.39495312499997</v>
      </c>
      <c r="T93" s="7">
        <f>SUMIF(data!$A:$A,$H$2&amp;" "&amp;$F93&amp;" "&amp;$H$3&amp;"_"&amp;T$38,data!$I:$I)/1000</f>
        <v>406.85738281250002</v>
      </c>
      <c r="U93" s="7">
        <f>SUMIF(data!$A:$A,$H$2&amp;" "&amp;$F93&amp;" "&amp;$H$3&amp;"_"&amp;U$38,data!$I:$I)/1000</f>
        <v>399.50875000000002</v>
      </c>
      <c r="V93" s="7">
        <f>SUMIF(data!$A:$A,$H$2&amp;" "&amp;$F93&amp;" "&amp;$H$3&amp;"_"&amp;V$38,data!$I:$I)/1000</f>
        <v>393.33581249999997</v>
      </c>
      <c r="W93" s="7">
        <f>SUMIF(data!$A:$A,$H$2&amp;" "&amp;$F93&amp;" "&amp;$H$3&amp;"_"&amp;W$38,data!$I:$I)/1000</f>
        <v>390.14722656250001</v>
      </c>
      <c r="X93" s="7">
        <f>SUMIF(data!$A:$A,$H$2&amp;" "&amp;$F93&amp;" "&amp;$H$3&amp;"_"&amp;X$38,data!$I:$I)/1000</f>
        <v>364.74007031249999</v>
      </c>
      <c r="Y93" s="7">
        <f>SUMIF(data!$A:$A,$H$2&amp;" "&amp;$F93&amp;" "&amp;$H$3&amp;"_"&amp;Y$38,data!$I:$I)/1000</f>
        <v>357.96110546875002</v>
      </c>
      <c r="Z93" s="7">
        <f>SUMIF(data!$A:$A,$H$2&amp;" "&amp;$F93&amp;" "&amp;$H$3&amp;"_"&amp;Z$38,data!$I:$I)/1000</f>
        <v>408.85849609374998</v>
      </c>
      <c r="AA93" s="7">
        <f>SUMIF(data!$A:$A,$H$2&amp;" "&amp;$F93&amp;" "&amp;$H$3&amp;"_"&amp;AA$38,data!$I:$I)/1000</f>
        <v>523.71496875000003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43.533515625</v>
      </c>
      <c r="J94" s="7">
        <f>SUMIF(data!$A:$A,$H$2&amp;" "&amp;$F94&amp;" "&amp;$H$3&amp;"_"&amp;J$38,data!$I:$I)/1000</f>
        <v>48.879367675781253</v>
      </c>
      <c r="K94" s="7">
        <f>SUMIF(data!$A:$A,$H$2&amp;" "&amp;$F94&amp;" "&amp;$H$3&amp;"_"&amp;K$38,data!$I:$I)/1000</f>
        <v>91.264503906249999</v>
      </c>
      <c r="L94" s="7">
        <f>SUMIF(data!$A:$A,$H$2&amp;" "&amp;$F94&amp;" "&amp;$H$3&amp;"_"&amp;L$38,data!$I:$I)/1000</f>
        <v>151.49090624999999</v>
      </c>
      <c r="M94" s="7">
        <f>SUMIF(data!$A:$A,$H$2&amp;" "&amp;$F94&amp;" "&amp;$H$3&amp;"_"&amp;M$38,data!$I:$I)/1000</f>
        <v>218.40480859375</v>
      </c>
      <c r="N94" s="7">
        <f>SUMIF(data!$A:$A,$H$2&amp;" "&amp;$F94&amp;" "&amp;$H$3&amp;"_"&amp;N$38,data!$I:$I)/1000</f>
        <v>273.1973984375</v>
      </c>
      <c r="O94" s="7">
        <f>SUMIF(data!$A:$A,$H$2&amp;" "&amp;$F94&amp;" "&amp;$H$3&amp;"_"&amp;O$38,data!$I:$I)/1000</f>
        <v>323.830375</v>
      </c>
      <c r="P94" s="7">
        <f>SUMIF(data!$A:$A,$H$2&amp;" "&amp;$F94&amp;" "&amp;$H$3&amp;"_"&amp;P$38,data!$I:$I)/1000</f>
        <v>379.09135937500002</v>
      </c>
      <c r="Q94" s="7">
        <f>SUMIF(data!$A:$A,$H$2&amp;" "&amp;$F94&amp;" "&amp;$H$3&amp;"_"&amp;Q$38,data!$I:$I)/1000</f>
        <v>432.24461718750001</v>
      </c>
      <c r="R94" s="7">
        <f>SUMIF(data!$A:$A,$H$2&amp;" "&amp;$F94&amp;" "&amp;$H$3&amp;"_"&amp;R$38,data!$I:$I)/1000</f>
        <v>484.93367187500002</v>
      </c>
      <c r="S94" s="7">
        <f>SUMIF(data!$A:$A,$H$2&amp;" "&amp;$F94&amp;" "&amp;$H$3&amp;"_"&amp;S$38,data!$I:$I)/1000</f>
        <v>472.73720312500001</v>
      </c>
      <c r="T94" s="7">
        <f>SUMIF(data!$A:$A,$H$2&amp;" "&amp;$F94&amp;" "&amp;$H$3&amp;"_"&amp;T$38,data!$I:$I)/1000</f>
        <v>464.26394531250003</v>
      </c>
      <c r="U94" s="7">
        <f>SUMIF(data!$A:$A,$H$2&amp;" "&amp;$F94&amp;" "&amp;$H$3&amp;"_"&amp;U$38,data!$I:$I)/1000</f>
        <v>454.16581250000002</v>
      </c>
      <c r="V94" s="7">
        <f>SUMIF(data!$A:$A,$H$2&amp;" "&amp;$F94&amp;" "&amp;$H$3&amp;"_"&amp;V$38,data!$I:$I)/1000</f>
        <v>445.75871875000001</v>
      </c>
      <c r="W94" s="7">
        <f>SUMIF(data!$A:$A,$H$2&amp;" "&amp;$F94&amp;" "&amp;$H$3&amp;"_"&amp;W$38,data!$I:$I)/1000</f>
        <v>440.55150781250001</v>
      </c>
      <c r="X94" s="7">
        <f>SUMIF(data!$A:$A,$H$2&amp;" "&amp;$F94&amp;" "&amp;$H$3&amp;"_"&amp;X$38,data!$I:$I)/1000</f>
        <v>413.47850781250003</v>
      </c>
      <c r="Y94" s="7">
        <f>SUMIF(data!$A:$A,$H$2&amp;" "&amp;$F94&amp;" "&amp;$H$3&amp;"_"&amp;Y$38,data!$I:$I)/1000</f>
        <v>404.87857421874997</v>
      </c>
      <c r="Z94" s="7">
        <f>SUMIF(data!$A:$A,$H$2&amp;" "&amp;$F94&amp;" "&amp;$H$3&amp;"_"&amp;Z$38,data!$I:$I)/1000</f>
        <v>470.04396484375002</v>
      </c>
      <c r="AA94" s="7">
        <f>SUMIF(data!$A:$A,$H$2&amp;" "&amp;$F94&amp;" "&amp;$H$3&amp;"_"&amp;AA$38,data!$I:$I)/1000</f>
        <v>582.39253125000005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110.698125</v>
      </c>
      <c r="K95" s="7">
        <f>SUMIF(data!$A:$A,$H$2&amp;" "&amp;$F95&amp;" "&amp;$H$3&amp;"_"&amp;K$38,data!$N:$N)/1000</f>
        <v>97.372912109374994</v>
      </c>
      <c r="L95" s="7">
        <f>SUMIF(data!$A:$A,$H$2&amp;" "&amp;$F95&amp;" "&amp;$H$3&amp;"_"&amp;L$38,data!$N:$N)/1000</f>
        <v>125.6415048828125</v>
      </c>
      <c r="M95" s="7">
        <f>SUMIF(data!$A:$A,$H$2&amp;" "&amp;$F95&amp;" "&amp;$H$3&amp;"_"&amp;M$38,data!$N:$N)/1000</f>
        <v>158.78001953124999</v>
      </c>
      <c r="N95" s="7">
        <f>SUMIF(data!$A:$A,$H$2&amp;" "&amp;$F95&amp;" "&amp;$H$3&amp;"_"&amp;N$38,data!$N:$N)/1000</f>
        <v>177.98847656250001</v>
      </c>
      <c r="O95" s="7">
        <f>SUMIF(data!$A:$A,$H$2&amp;" "&amp;$F95&amp;" "&amp;$H$3&amp;"_"&amp;O$38,data!$N:$N)/1000</f>
        <v>156.53475</v>
      </c>
      <c r="P95" s="7">
        <f>SUMIF(data!$A:$A,$H$2&amp;" "&amp;$F95&amp;" "&amp;$H$3&amp;"_"&amp;P$38,data!$N:$N)/1000</f>
        <v>116.53451904296875</v>
      </c>
      <c r="Q95" s="7">
        <f>SUMIF(data!$A:$A,$H$2&amp;" "&amp;$F95&amp;" "&amp;$H$3&amp;"_"&amp;Q$38,data!$N:$N)/1000</f>
        <v>72.445902343750006</v>
      </c>
      <c r="R95" s="7">
        <f>SUMIF(data!$A:$A,$H$2&amp;" "&amp;$F95&amp;" "&amp;$H$3&amp;"_"&amp;R$38,data!$N:$N)/1000</f>
        <v>36.991640625000002</v>
      </c>
      <c r="S95" s="7">
        <f>SUMIF(data!$A:$A,$H$2&amp;" "&amp;$F95&amp;" "&amp;$H$3&amp;"_"&amp;S$38,data!$N:$N)/1000</f>
        <v>38.119414062499999</v>
      </c>
      <c r="T95" s="7">
        <f>SUMIF(data!$A:$A,$H$2&amp;" "&amp;$F95&amp;" "&amp;$H$3&amp;"_"&amp;T$38,data!$N:$N)/1000</f>
        <v>42.527328124999997</v>
      </c>
      <c r="U95" s="7">
        <f>SUMIF(data!$A:$A,$H$2&amp;" "&amp;$F95&amp;" "&amp;$H$3&amp;"_"&amp;U$38,data!$N:$N)/1000</f>
        <v>49.381937499999999</v>
      </c>
      <c r="V95" s="7">
        <f>SUMIF(data!$A:$A,$H$2&amp;" "&amp;$F95&amp;" "&amp;$H$3&amp;"_"&amp;V$38,data!$N:$N)/1000</f>
        <v>53.925623046875003</v>
      </c>
      <c r="W95" s="7">
        <f>SUMIF(data!$A:$A,$H$2&amp;" "&amp;$F95&amp;" "&amp;$H$3&amp;"_"&amp;W$38,data!$N:$N)/1000</f>
        <v>75.907474609375001</v>
      </c>
      <c r="X95" s="7">
        <f>SUMIF(data!$A:$A,$H$2&amp;" "&amp;$F95&amp;" "&amp;$H$3&amp;"_"&amp;X$38,data!$N:$N)/1000</f>
        <v>87.875621093749999</v>
      </c>
      <c r="Y95" s="7">
        <f>SUMIF(data!$A:$A,$H$2&amp;" "&amp;$F95&amp;" "&amp;$H$3&amp;"_"&amp;Y$38,data!$N:$N)/1000</f>
        <v>136.43238281250001</v>
      </c>
      <c r="Z95" s="7">
        <f>SUMIF(data!$A:$A,$H$2&amp;" "&amp;$F95&amp;" "&amp;$H$3&amp;"_"&amp;Z$38,data!$N:$N)/1000</f>
        <v>146.51818750000001</v>
      </c>
      <c r="AA95" s="7">
        <f>SUMIF(data!$A:$A,$H$2&amp;" "&amp;$F95&amp;" "&amp;$H$3&amp;"_"&amp;AA$38,data!$N:$N)/1000</f>
        <v>191.85259765625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88.198156249999997</v>
      </c>
      <c r="J96" s="7">
        <f>SUMIF(data!$A:$A,$H$2&amp;" "&amp;$F96&amp;" "&amp;$H$3&amp;"_"&amp;J$38,data!$H:$H)/1000</f>
        <v>99.641039062499999</v>
      </c>
      <c r="K96" s="7">
        <f>SUMIF(data!$A:$A,$H$2&amp;" "&amp;$F96&amp;" "&amp;$H$3&amp;"_"&amp;K$38,data!$H:$H)/1000</f>
        <v>108.92784374999999</v>
      </c>
      <c r="L96" s="7">
        <f>SUMIF(data!$A:$A,$H$2&amp;" "&amp;$F96&amp;" "&amp;$H$3&amp;"_"&amp;L$38,data!$H:$H)/1000</f>
        <v>144.0880234375</v>
      </c>
      <c r="M96" s="7">
        <f>SUMIF(data!$A:$A,$H$2&amp;" "&amp;$F96&amp;" "&amp;$H$3&amp;"_"&amp;M$38,data!$H:$H)/1000</f>
        <v>184.85669531249999</v>
      </c>
      <c r="N96" s="7">
        <f>SUMIF(data!$A:$A,$H$2&amp;" "&amp;$F96&amp;" "&amp;$H$3&amp;"_"&amp;N$38,data!$H:$H)/1000</f>
        <v>202.06398437499999</v>
      </c>
      <c r="O96" s="7">
        <f>SUMIF(data!$A:$A,$H$2&amp;" "&amp;$F96&amp;" "&amp;$H$3&amp;"_"&amp;O$38,data!$H:$H)/1000</f>
        <v>194.4066875</v>
      </c>
      <c r="P96" s="7">
        <f>SUMIF(data!$A:$A,$H$2&amp;" "&amp;$F96&amp;" "&amp;$H$3&amp;"_"&amp;P$38,data!$H:$H)/1000</f>
        <v>201.04110937499999</v>
      </c>
      <c r="Q96" s="7">
        <f>SUMIF(data!$A:$A,$H$2&amp;" "&amp;$F96&amp;" "&amp;$H$3&amp;"_"&amp;Q$38,data!$H:$H)/1000</f>
        <v>206.23177343750001</v>
      </c>
      <c r="R96" s="7">
        <f>SUMIF(data!$A:$A,$H$2&amp;" "&amp;$F96&amp;" "&amp;$H$3&amp;"_"&amp;R$38,data!$H:$H)/1000</f>
        <v>214.95502343749999</v>
      </c>
      <c r="S96" s="7">
        <f>SUMIF(data!$A:$A,$H$2&amp;" "&amp;$F96&amp;" "&amp;$H$3&amp;"_"&amp;S$38,data!$H:$H)/1000</f>
        <v>221.7000390625</v>
      </c>
      <c r="T96" s="7">
        <f>SUMIF(data!$A:$A,$H$2&amp;" "&amp;$F96&amp;" "&amp;$H$3&amp;"_"&amp;T$38,data!$H:$H)/1000</f>
        <v>233.67711718749999</v>
      </c>
      <c r="U96" s="7">
        <f>SUMIF(data!$A:$A,$H$2&amp;" "&amp;$F96&amp;" "&amp;$H$3&amp;"_"&amp;U$38,data!$H:$H)/1000</f>
        <v>230.5631953125</v>
      </c>
      <c r="V96" s="7">
        <f>SUMIF(data!$A:$A,$H$2&amp;" "&amp;$F96&amp;" "&amp;$H$3&amp;"_"&amp;V$38,data!$H:$H)/1000</f>
        <v>234.9665234375</v>
      </c>
      <c r="W96" s="7">
        <f>SUMIF(data!$A:$A,$H$2&amp;" "&amp;$F96&amp;" "&amp;$H$3&amp;"_"&amp;W$38,data!$H:$H)/1000</f>
        <v>264.21605468749999</v>
      </c>
      <c r="X96" s="7">
        <f>SUMIF(data!$A:$A,$H$2&amp;" "&amp;$F96&amp;" "&amp;$H$3&amp;"_"&amp;X$38,data!$H:$H)/1000</f>
        <v>256.81415625</v>
      </c>
      <c r="Y96" s="7">
        <f>SUMIF(data!$A:$A,$H$2&amp;" "&amp;$F96&amp;" "&amp;$H$3&amp;"_"&amp;Y$38,data!$H:$H)/1000</f>
        <v>255.32650781250001</v>
      </c>
      <c r="Z96" s="7">
        <f>SUMIF(data!$A:$A,$H$2&amp;" "&amp;$F96&amp;" "&amp;$H$3&amp;"_"&amp;Z$38,data!$H:$H)/1000</f>
        <v>258.91884765625002</v>
      </c>
      <c r="AA96" s="7">
        <f>SUMIF(data!$A:$A,$H$2&amp;" "&amp;$F96&amp;" "&amp;$H$3&amp;"_"&amp;AA$38,data!$H:$H)/1000</f>
        <v>267.79732031250001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61.942999999999998</v>
      </c>
      <c r="J97" s="8">
        <f t="shared" ref="J97" si="26">SUM(J94:J95)-J96</f>
        <v>59.936453613281259</v>
      </c>
      <c r="K97" s="8">
        <f t="shared" ref="K97:AA97" si="27">SUM(K94:K95)-K96</f>
        <v>79.709572265624985</v>
      </c>
      <c r="L97" s="8">
        <f t="shared" si="27"/>
        <v>133.04438769531248</v>
      </c>
      <c r="M97" s="8">
        <f t="shared" si="27"/>
        <v>192.32813281249997</v>
      </c>
      <c r="N97" s="8">
        <f t="shared" si="27"/>
        <v>249.12189062500002</v>
      </c>
      <c r="O97" s="8">
        <f t="shared" si="27"/>
        <v>285.95843750000006</v>
      </c>
      <c r="P97" s="8">
        <f t="shared" si="27"/>
        <v>294.58476904296879</v>
      </c>
      <c r="Q97" s="8">
        <f t="shared" si="27"/>
        <v>298.45874609374999</v>
      </c>
      <c r="R97" s="8">
        <f t="shared" si="27"/>
        <v>306.9702890625</v>
      </c>
      <c r="S97" s="8">
        <f t="shared" si="27"/>
        <v>289.15657812500001</v>
      </c>
      <c r="T97" s="8">
        <f t="shared" si="27"/>
        <v>273.11415625000006</v>
      </c>
      <c r="U97" s="8">
        <f t="shared" si="27"/>
        <v>272.98455468750001</v>
      </c>
      <c r="V97" s="8">
        <f t="shared" si="27"/>
        <v>264.71781835937497</v>
      </c>
      <c r="W97" s="8">
        <f t="shared" si="27"/>
        <v>252.24292773437503</v>
      </c>
      <c r="X97" s="8">
        <f t="shared" si="27"/>
        <v>244.53997265625003</v>
      </c>
      <c r="Y97" s="8">
        <f t="shared" si="27"/>
        <v>285.98444921874989</v>
      </c>
      <c r="Z97" s="8">
        <f t="shared" si="27"/>
        <v>357.64330468750006</v>
      </c>
      <c r="AA97" s="8">
        <f t="shared" si="27"/>
        <v>506.4478085937501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-240.24924999999999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27.125732421875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133.31381250000001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0</v>
      </c>
      <c r="Y99" s="7">
        <f>SUMIF(data!$A:$A,$H$2&amp;" "&amp;$F99&amp;" "&amp;$H$3&amp;"_"&amp;Y$38,data!$K:$K)/1000</f>
        <v>0</v>
      </c>
      <c r="Z99" s="7">
        <f>SUMIF(data!$A:$A,$H$2&amp;" "&amp;$F99&amp;" "&amp;$H$3&amp;"_"&amp;Z$38,data!$K:$K)/1000</f>
        <v>0</v>
      </c>
      <c r="AA99" s="7">
        <f>SUMIF(data!$A:$A,$H$2&amp;" "&amp;$F99&amp;" "&amp;$H$3&amp;"_"&amp;AA$38,data!$K:$K)/1000</f>
        <v>0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789.14717506928628</v>
      </c>
      <c r="J100" s="8">
        <f>J91+J92+J95-J96+J98+J99+Load_ROC!F$5</f>
        <v>808.73899557530967</v>
      </c>
      <c r="K100" s="8">
        <f>K91+K92+K95-K96+K98+K99+Load_ROC!G$5</f>
        <v>855.75815271669035</v>
      </c>
      <c r="L100" s="8">
        <f>L91+L92+L95-L96+L98+L99+Load_ROC!H$5</f>
        <v>937.86232539271055</v>
      </c>
      <c r="M100" s="8">
        <f>M91+M92+M95-M96+M98+M99+Load_ROC!I$5</f>
        <v>785.05721991214648</v>
      </c>
      <c r="N100" s="8">
        <f>N91+N92+N95-N96+N98+N99+Load_ROC!J$5</f>
        <v>1109.0375268796774</v>
      </c>
      <c r="O100" s="8">
        <f>O91+O92+O95-O96+O98+O99+Load_ROC!K$5</f>
        <v>1197.1746760156852</v>
      </c>
      <c r="P100" s="8">
        <f>P91+P92+P95-P96+P98+P99+Load_ROC!L$5</f>
        <v>1206.9571994583664</v>
      </c>
      <c r="Q100" s="8">
        <f>Q91+Q92+Q95-Q96+Q98+Q99+Load_ROC!M$5</f>
        <v>1241.0877680033759</v>
      </c>
      <c r="R100" s="8">
        <f>R91+R92+R95-R96+R98+R99+Load_ROC!N$5</f>
        <v>1279.4764398339357</v>
      </c>
      <c r="S100" s="8">
        <f>S91+S92+S95-S96+S98+S99+Load_ROC!O$5</f>
        <v>1278.2247140287673</v>
      </c>
      <c r="T100" s="8">
        <f>T91+T92+T95-T96+T98+T99+Load_ROC!P$5</f>
        <v>1279.8255455883836</v>
      </c>
      <c r="U100" s="8">
        <f>U91+U92+U95-U96+U98+U99+Load_ROC!Q$5</f>
        <v>1296.5738498140911</v>
      </c>
      <c r="V100" s="8">
        <f>V91+V92+V95-V96+V98+V99+Load_ROC!R$5</f>
        <v>1306.8062504366051</v>
      </c>
      <c r="W100" s="8">
        <f>W91+W92+W95-W96+W98+W99+Load_ROC!S$5</f>
        <v>1318.7740368287359</v>
      </c>
      <c r="X100" s="8">
        <f>X91+X92+X95-X96+X98+X99+Load_ROC!T$5</f>
        <v>1462.6418420233967</v>
      </c>
      <c r="Y100" s="8">
        <f>Y91+Y92+Y95-Y96+Y98+Y99+Load_ROC!U$5</f>
        <v>1388.1550376332279</v>
      </c>
      <c r="Z100" s="8">
        <f>Z91+Z92+Z95-Z96+Z98+Z99+Load_ROC!V$5</f>
        <v>1495.9798144244687</v>
      </c>
      <c r="AA100" s="8">
        <f>AA91+AA92+AA95-AA96+AA98+AA99+Load_ROC!W$5</f>
        <v>1663.1917141727483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789.14717506928628</v>
      </c>
      <c r="J101" s="8">
        <f>J91+J93+J95-J96+J98+J99+Load_ROC!F$5</f>
        <v>808.73899557530967</v>
      </c>
      <c r="K101" s="8">
        <f>K91+K93+K95-K96+K98+K99+Load_ROC!G$5</f>
        <v>837.6339320135653</v>
      </c>
      <c r="L101" s="8">
        <f>L91+L93+L95-L96+L98+L99+Load_ROC!H$5</f>
        <v>908.7339113302105</v>
      </c>
      <c r="M101" s="8">
        <f>M91+M93+M95-M96+M98+M99+Load_ROC!I$5</f>
        <v>745.45061053714653</v>
      </c>
      <c r="N101" s="8">
        <f>N91+N93+N95-N96+N98+N99+Load_ROC!J$5</f>
        <v>1046.9663081296774</v>
      </c>
      <c r="O101" s="8">
        <f>O91+O93+O95-O96+O98+O99+Load_ROC!K$5</f>
        <v>1110.0817385156852</v>
      </c>
      <c r="P101" s="8">
        <f>P91+P93+P95-P96+P98+P99+Load_ROC!L$5</f>
        <v>1095.5862932083664</v>
      </c>
      <c r="Q101" s="8">
        <f>Q91+Q93+Q95-Q96+Q98+Q99+Load_ROC!M$5</f>
        <v>1107.1921742533759</v>
      </c>
      <c r="R101" s="8">
        <f>R91+R93+R95-R96+R98+R99+Load_ROC!N$5</f>
        <v>1123.4746898339358</v>
      </c>
      <c r="S101" s="8">
        <f>S91+S93+S95-S96+S98+S99+Load_ROC!O$5</f>
        <v>1129.4917452787674</v>
      </c>
      <c r="T101" s="8">
        <f>T91+T93+T95-T96+T98+T99+Load_ROC!P$5</f>
        <v>1137.6303580883832</v>
      </c>
      <c r="U101" s="8">
        <f>U91+U93+U95-U96+U98+U99+Load_ROC!Q$5</f>
        <v>1160.6860998140912</v>
      </c>
      <c r="V101" s="8">
        <f>V91+V93+V95-V96+V98+V99+Load_ROC!R$5</f>
        <v>1176.1147816866051</v>
      </c>
      <c r="W101" s="8">
        <f>W91+W93+W95-W96+W98+W99+Load_ROC!S$5</f>
        <v>1192.844318078736</v>
      </c>
      <c r="X101" s="8">
        <f>X91+X93+X95-X96+X98+X99+Load_ROC!T$5</f>
        <v>1340.6980295233966</v>
      </c>
      <c r="Y101" s="8">
        <f>Y91+Y93+Y95-Y96+Y98+Y99+Load_ROC!U$5</f>
        <v>1270.6391626332279</v>
      </c>
      <c r="Z101" s="8">
        <f>Z91+Z93+Z95-Z96+Z98+Z99+Load_ROC!V$5</f>
        <v>1350.3771269244689</v>
      </c>
      <c r="AA101" s="8">
        <f>AA91+AA93+AA95-AA96+AA98+AA99+Load_ROC!W$5</f>
        <v>1523.3378079227484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789.14717506928628</v>
      </c>
      <c r="J102" s="8">
        <f>J91+J97+J98+J99+Load_ROC!F$5</f>
        <v>808.73899557530967</v>
      </c>
      <c r="K102" s="8">
        <f>K91+K97+K98+K99+Load_ROC!G$5</f>
        <v>846.46078943544035</v>
      </c>
      <c r="L102" s="8">
        <f>L91+L97+L98+L99+Load_ROC!H$5</f>
        <v>915.15066914271051</v>
      </c>
      <c r="M102" s="8">
        <f>M91+M97+M98+M99+Load_ROC!I$5</f>
        <v>749.26978241214647</v>
      </c>
      <c r="N102" s="8">
        <f>N91+N97+N98+N99+Load_ROC!J$5</f>
        <v>1062.4063081296774</v>
      </c>
      <c r="O102" s="8">
        <f>O91+O97+O98+O99+Load_ROC!K$5</f>
        <v>1138.3584885156852</v>
      </c>
      <c r="P102" s="8">
        <f>P91+P97+P98+P99+Load_ROC!L$5</f>
        <v>1136.2679494583663</v>
      </c>
      <c r="Q102" s="8">
        <f>Q91+Q97+Q98+Q99+Load_ROC!M$5</f>
        <v>1159.4670180033759</v>
      </c>
      <c r="R102" s="8">
        <f>R91+R97+R98+R99+Load_ROC!N$5</f>
        <v>1187.0755023339359</v>
      </c>
      <c r="S102" s="8">
        <f>S91+S97+S98+S99+Load_ROC!O$5</f>
        <v>1189.8339952787674</v>
      </c>
      <c r="T102" s="8">
        <f>T91+T97+T98+T99+Load_ROC!P$5</f>
        <v>1195.0369205883835</v>
      </c>
      <c r="U102" s="8">
        <f>U91+U97+U98+U99+Load_ROC!Q$5</f>
        <v>1215.3431623140912</v>
      </c>
      <c r="V102" s="8">
        <f>V91+V97+V98+V99+Load_ROC!R$5</f>
        <v>1228.5376879366049</v>
      </c>
      <c r="W102" s="8">
        <f>W91+W97+W98+W99+Load_ROC!S$5</f>
        <v>1243.248599328736</v>
      </c>
      <c r="X102" s="8">
        <f>X91+X97+X98+X99+Load_ROC!T$5</f>
        <v>1389.4364670233967</v>
      </c>
      <c r="Y102" s="8">
        <f>Y91+Y97+Y98+Y99+Load_ROC!U$5</f>
        <v>1317.5566313832278</v>
      </c>
      <c r="Z102" s="8">
        <f>Z91+Z97+Z98+Z99+Load_ROC!V$5</f>
        <v>1411.5625956744689</v>
      </c>
      <c r="AA102" s="8">
        <f>AA91+AA97+AA98+AA99+Load_ROC!W$5</f>
        <v>1582.0153704227484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43.533515625</v>
      </c>
      <c r="J105" s="7">
        <f>SUMIF(data!$A:$A,$H$2&amp;" "&amp;$F105&amp;" "&amp;$H$3&amp;"_"&amp;J$38,data!$I:$I)/1000</f>
        <v>48.879367675781253</v>
      </c>
      <c r="K105" s="7">
        <f>SUMIF(data!$A:$A,$H$2&amp;" "&amp;$F105&amp;" "&amp;$H$3&amp;"_"&amp;K$38,data!$I:$I)/1000</f>
        <v>100.5618671875</v>
      </c>
      <c r="L105" s="7">
        <f>SUMIF(data!$A:$A,$H$2&amp;" "&amp;$F105&amp;" "&amp;$H$3&amp;"_"&amp;L$38,data!$I:$I)/1000</f>
        <v>174.2025625</v>
      </c>
      <c r="M105" s="7">
        <f>SUMIF(data!$A:$A,$H$2&amp;" "&amp;$F105&amp;" "&amp;$H$3&amp;"_"&amp;M$38,data!$I:$I)/1000</f>
        <v>254.19224609374999</v>
      </c>
      <c r="N105" s="7">
        <f>SUMIF(data!$A:$A,$H$2&amp;" "&amp;$F105&amp;" "&amp;$H$3&amp;"_"&amp;N$38,data!$I:$I)/1000</f>
        <v>319.82861718750002</v>
      </c>
      <c r="O105" s="7">
        <f>SUMIF(data!$A:$A,$H$2&amp;" "&amp;$F105&amp;" "&amp;$H$3&amp;"_"&amp;O$38,data!$I:$I)/1000</f>
        <v>382.64656250000002</v>
      </c>
      <c r="P105" s="7">
        <f>SUMIF(data!$A:$A,$H$2&amp;" "&amp;$F105&amp;" "&amp;$H$3&amp;"_"&amp;P$38,data!$I:$I)/1000</f>
        <v>449.78060937499998</v>
      </c>
      <c r="Q105" s="7">
        <f>SUMIF(data!$A:$A,$H$2&amp;" "&amp;$F105&amp;" "&amp;$H$3&amp;"_"&amp;Q$38,data!$I:$I)/1000</f>
        <v>513.86536718750006</v>
      </c>
      <c r="R105" s="7">
        <f>SUMIF(data!$A:$A,$H$2&amp;" "&amp;$F105&amp;" "&amp;$H$3&amp;"_"&amp;R$38,data!$I:$I)/1000</f>
        <v>577.33460937500001</v>
      </c>
      <c r="S105" s="7">
        <f>SUMIF(data!$A:$A,$H$2&amp;" "&amp;$F105&amp;" "&amp;$H$3&amp;"_"&amp;S$38,data!$I:$I)/1000</f>
        <v>561.12792187499997</v>
      </c>
      <c r="T105" s="7">
        <f>SUMIF(data!$A:$A,$H$2&amp;" "&amp;$F105&amp;" "&amp;$H$3&amp;"_"&amp;T$38,data!$I:$I)/1000</f>
        <v>549.05257031250005</v>
      </c>
      <c r="U105" s="7">
        <f>SUMIF(data!$A:$A,$H$2&amp;" "&amp;$F105&amp;" "&amp;$H$3&amp;"_"&amp;U$38,data!$I:$I)/1000</f>
        <v>535.39649999999995</v>
      </c>
      <c r="V105" s="7">
        <f>SUMIF(data!$A:$A,$H$2&amp;" "&amp;$F105&amp;" "&amp;$H$3&amp;"_"&amp;V$38,data!$I:$I)/1000</f>
        <v>524.02728124999999</v>
      </c>
      <c r="W105" s="7">
        <f>SUMIF(data!$A:$A,$H$2&amp;" "&amp;$F105&amp;" "&amp;$H$3&amp;"_"&amp;W$38,data!$I:$I)/1000</f>
        <v>516.07694531250002</v>
      </c>
      <c r="X105" s="7">
        <f>SUMIF(data!$A:$A,$H$2&amp;" "&amp;$F105&amp;" "&amp;$H$3&amp;"_"&amp;X$38,data!$I:$I)/1000</f>
        <v>486.68388281249997</v>
      </c>
      <c r="Y105" s="7">
        <f>SUMIF(data!$A:$A,$H$2&amp;" "&amp;$F105&amp;" "&amp;$H$3&amp;"_"&amp;Y$38,data!$I:$I)/1000</f>
        <v>475.47698046875001</v>
      </c>
      <c r="Z105" s="7">
        <f>SUMIF(data!$A:$A,$H$2&amp;" "&amp;$F105&amp;" "&amp;$H$3&amp;"_"&amp;Z$38,data!$I:$I)/1000</f>
        <v>554.46118359374998</v>
      </c>
      <c r="AA105" s="7">
        <f>SUMIF(data!$A:$A,$H$2&amp;" "&amp;$F105&amp;" "&amp;$H$3&amp;"_"&amp;AA$38,data!$I:$I)/1000</f>
        <v>663.56887500000005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43.533515625</v>
      </c>
      <c r="J106" s="7">
        <f>SUMIF(data!$A:$A,$H$2&amp;" "&amp;$F106&amp;" "&amp;$H$3&amp;"_"&amp;J$38,data!$I:$I)/1000</f>
        <v>48.879367675781253</v>
      </c>
      <c r="K106" s="7">
        <f>SUMIF(data!$A:$A,$H$2&amp;" "&amp;$F106&amp;" "&amp;$H$3&amp;"_"&amp;K$38,data!$I:$I)/1000</f>
        <v>82.437646484374994</v>
      </c>
      <c r="L106" s="7">
        <f>SUMIF(data!$A:$A,$H$2&amp;" "&amp;$F106&amp;" "&amp;$H$3&amp;"_"&amp;L$38,data!$I:$I)/1000</f>
        <v>145.07414843750001</v>
      </c>
      <c r="M106" s="7">
        <f>SUMIF(data!$A:$A,$H$2&amp;" "&amp;$F106&amp;" "&amp;$H$3&amp;"_"&amp;M$38,data!$I:$I)/1000</f>
        <v>214.58563671875001</v>
      </c>
      <c r="N106" s="7">
        <f>SUMIF(data!$A:$A,$H$2&amp;" "&amp;$F106&amp;" "&amp;$H$3&amp;"_"&amp;N$38,data!$I:$I)/1000</f>
        <v>257.7573984375</v>
      </c>
      <c r="O106" s="7">
        <f>SUMIF(data!$A:$A,$H$2&amp;" "&amp;$F106&amp;" "&amp;$H$3&amp;"_"&amp;O$38,data!$I:$I)/1000</f>
        <v>295.55362500000001</v>
      </c>
      <c r="P106" s="7">
        <f>SUMIF(data!$A:$A,$H$2&amp;" "&amp;$F106&amp;" "&amp;$H$3&amp;"_"&amp;P$38,data!$I:$I)/1000</f>
        <v>338.40970312500002</v>
      </c>
      <c r="Q106" s="7">
        <f>SUMIF(data!$A:$A,$H$2&amp;" "&amp;$F106&amp;" "&amp;$H$3&amp;"_"&amp;Q$38,data!$I:$I)/1000</f>
        <v>379.96977343750001</v>
      </c>
      <c r="R106" s="7">
        <f>SUMIF(data!$A:$A,$H$2&amp;" "&amp;$F106&amp;" "&amp;$H$3&amp;"_"&amp;R$38,data!$I:$I)/1000</f>
        <v>421.332859375</v>
      </c>
      <c r="S106" s="7">
        <f>SUMIF(data!$A:$A,$H$2&amp;" "&amp;$F106&amp;" "&amp;$H$3&amp;"_"&amp;S$38,data!$I:$I)/1000</f>
        <v>412.39495312499997</v>
      </c>
      <c r="T106" s="7">
        <f>SUMIF(data!$A:$A,$H$2&amp;" "&amp;$F106&amp;" "&amp;$H$3&amp;"_"&amp;T$38,data!$I:$I)/1000</f>
        <v>406.85738281250002</v>
      </c>
      <c r="U106" s="7">
        <f>SUMIF(data!$A:$A,$H$2&amp;" "&amp;$F106&amp;" "&amp;$H$3&amp;"_"&amp;U$38,data!$I:$I)/1000</f>
        <v>399.50875000000002</v>
      </c>
      <c r="V106" s="7">
        <f>SUMIF(data!$A:$A,$H$2&amp;" "&amp;$F106&amp;" "&amp;$H$3&amp;"_"&amp;V$38,data!$I:$I)/1000</f>
        <v>393.33581249999997</v>
      </c>
      <c r="W106" s="7">
        <f>SUMIF(data!$A:$A,$H$2&amp;" "&amp;$F106&amp;" "&amp;$H$3&amp;"_"&amp;W$38,data!$I:$I)/1000</f>
        <v>390.14722656250001</v>
      </c>
      <c r="X106" s="7">
        <f>SUMIF(data!$A:$A,$H$2&amp;" "&amp;$F106&amp;" "&amp;$H$3&amp;"_"&amp;X$38,data!$I:$I)/1000</f>
        <v>364.74007031249999</v>
      </c>
      <c r="Y106" s="7">
        <f>SUMIF(data!$A:$A,$H$2&amp;" "&amp;$F106&amp;" "&amp;$H$3&amp;"_"&amp;Y$38,data!$I:$I)/1000</f>
        <v>357.96110546875002</v>
      </c>
      <c r="Z106" s="7">
        <f>SUMIF(data!$A:$A,$H$2&amp;" "&amp;$F106&amp;" "&amp;$H$3&amp;"_"&amp;Z$38,data!$I:$I)/1000</f>
        <v>408.85849609374998</v>
      </c>
      <c r="AA106" s="7">
        <f>SUMIF(data!$A:$A,$H$2&amp;" "&amp;$F106&amp;" "&amp;$H$3&amp;"_"&amp;AA$38,data!$I:$I)/1000</f>
        <v>523.71496875000003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43.533515625</v>
      </c>
      <c r="J107" s="7">
        <f>SUMIF(data!$A:$A,$H$2&amp;" "&amp;$F107&amp;" "&amp;$H$3&amp;"_"&amp;J$38,data!$I:$I)/1000</f>
        <v>48.879367675781253</v>
      </c>
      <c r="K107" s="7">
        <f>SUMIF(data!$A:$A,$H$2&amp;" "&amp;$F107&amp;" "&amp;$H$3&amp;"_"&amp;K$38,data!$I:$I)/1000</f>
        <v>91.264503906249999</v>
      </c>
      <c r="L107" s="7">
        <f>SUMIF(data!$A:$A,$H$2&amp;" "&amp;$F107&amp;" "&amp;$H$3&amp;"_"&amp;L$38,data!$I:$I)/1000</f>
        <v>151.49090624999999</v>
      </c>
      <c r="M107" s="7">
        <f>SUMIF(data!$A:$A,$H$2&amp;" "&amp;$F107&amp;" "&amp;$H$3&amp;"_"&amp;M$38,data!$I:$I)/1000</f>
        <v>218.40480859375</v>
      </c>
      <c r="N107" s="7">
        <f>SUMIF(data!$A:$A,$H$2&amp;" "&amp;$F107&amp;" "&amp;$H$3&amp;"_"&amp;N$38,data!$I:$I)/1000</f>
        <v>273.1973984375</v>
      </c>
      <c r="O107" s="7">
        <f>SUMIF(data!$A:$A,$H$2&amp;" "&amp;$F107&amp;" "&amp;$H$3&amp;"_"&amp;O$38,data!$I:$I)/1000</f>
        <v>323.830375</v>
      </c>
      <c r="P107" s="7">
        <f>SUMIF(data!$A:$A,$H$2&amp;" "&amp;$F107&amp;" "&amp;$H$3&amp;"_"&amp;P$38,data!$I:$I)/1000</f>
        <v>379.09135937500002</v>
      </c>
      <c r="Q107" s="7">
        <f>SUMIF(data!$A:$A,$H$2&amp;" "&amp;$F107&amp;" "&amp;$H$3&amp;"_"&amp;Q$38,data!$I:$I)/1000</f>
        <v>432.24461718750001</v>
      </c>
      <c r="R107" s="7">
        <f>SUMIF(data!$A:$A,$H$2&amp;" "&amp;$F107&amp;" "&amp;$H$3&amp;"_"&amp;R$38,data!$I:$I)/1000</f>
        <v>484.93367187500002</v>
      </c>
      <c r="S107" s="7">
        <f>SUMIF(data!$A:$A,$H$2&amp;" "&amp;$F107&amp;" "&amp;$H$3&amp;"_"&amp;S$38,data!$I:$I)/1000</f>
        <v>472.73720312500001</v>
      </c>
      <c r="T107" s="7">
        <f>SUMIF(data!$A:$A,$H$2&amp;" "&amp;$F107&amp;" "&amp;$H$3&amp;"_"&amp;T$38,data!$I:$I)/1000</f>
        <v>464.26394531250003</v>
      </c>
      <c r="U107" s="7">
        <f>SUMIF(data!$A:$A,$H$2&amp;" "&amp;$F107&amp;" "&amp;$H$3&amp;"_"&amp;U$38,data!$I:$I)/1000</f>
        <v>454.16581250000002</v>
      </c>
      <c r="V107" s="7">
        <f>SUMIF(data!$A:$A,$H$2&amp;" "&amp;$F107&amp;" "&amp;$H$3&amp;"_"&amp;V$38,data!$I:$I)/1000</f>
        <v>445.75871875000001</v>
      </c>
      <c r="W107" s="7">
        <f>SUMIF(data!$A:$A,$H$2&amp;" "&amp;$F107&amp;" "&amp;$H$3&amp;"_"&amp;W$38,data!$I:$I)/1000</f>
        <v>440.55150781250001</v>
      </c>
      <c r="X107" s="7">
        <f>SUMIF(data!$A:$A,$H$2&amp;" "&amp;$F107&amp;" "&amp;$H$3&amp;"_"&amp;X$38,data!$I:$I)/1000</f>
        <v>413.47850781250003</v>
      </c>
      <c r="Y107" s="7">
        <f>SUMIF(data!$A:$A,$H$2&amp;" "&amp;$F107&amp;" "&amp;$H$3&amp;"_"&amp;Y$38,data!$I:$I)/1000</f>
        <v>404.87857421874997</v>
      </c>
      <c r="Z107" s="7">
        <f>SUMIF(data!$A:$A,$H$2&amp;" "&amp;$F107&amp;" "&amp;$H$3&amp;"_"&amp;Z$38,data!$I:$I)/1000</f>
        <v>470.04396484375002</v>
      </c>
      <c r="AA107" s="7">
        <f>SUMIF(data!$A:$A,$H$2&amp;" "&amp;$F107&amp;" "&amp;$H$3&amp;"_"&amp;AA$38,data!$I:$I)/1000</f>
        <v>582.39253125000005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110.698125</v>
      </c>
      <c r="K108" s="7">
        <f>SUMIF(data!$A:$A,$H$2&amp;" "&amp;$F108&amp;" "&amp;$H$3&amp;"_"&amp;K$38,data!$N:$N)/1000</f>
        <v>97.372912109374994</v>
      </c>
      <c r="L108" s="7">
        <f>SUMIF(data!$A:$A,$H$2&amp;" "&amp;$F108&amp;" "&amp;$H$3&amp;"_"&amp;L$38,data!$N:$N)/1000</f>
        <v>125.6415048828125</v>
      </c>
      <c r="M108" s="7">
        <f>SUMIF(data!$A:$A,$H$2&amp;" "&amp;$F108&amp;" "&amp;$H$3&amp;"_"&amp;M$38,data!$N:$N)/1000</f>
        <v>158.78001953124999</v>
      </c>
      <c r="N108" s="7">
        <f>SUMIF(data!$A:$A,$H$2&amp;" "&amp;$F108&amp;" "&amp;$H$3&amp;"_"&amp;N$38,data!$N:$N)/1000</f>
        <v>177.98847656250001</v>
      </c>
      <c r="O108" s="7">
        <f>SUMIF(data!$A:$A,$H$2&amp;" "&amp;$F108&amp;" "&amp;$H$3&amp;"_"&amp;O$38,data!$N:$N)/1000</f>
        <v>156.53475</v>
      </c>
      <c r="P108" s="7">
        <f>SUMIF(data!$A:$A,$H$2&amp;" "&amp;$F108&amp;" "&amp;$H$3&amp;"_"&amp;P$38,data!$N:$N)/1000</f>
        <v>116.53451904296875</v>
      </c>
      <c r="Q108" s="7">
        <f>SUMIF(data!$A:$A,$H$2&amp;" "&amp;$F108&amp;" "&amp;$H$3&amp;"_"&amp;Q$38,data!$N:$N)/1000</f>
        <v>72.445902343750006</v>
      </c>
      <c r="R108" s="7">
        <f>SUMIF(data!$A:$A,$H$2&amp;" "&amp;$F108&amp;" "&amp;$H$3&amp;"_"&amp;R$38,data!$N:$N)/1000</f>
        <v>36.991640625000002</v>
      </c>
      <c r="S108" s="7">
        <f>SUMIF(data!$A:$A,$H$2&amp;" "&amp;$F108&amp;" "&amp;$H$3&amp;"_"&amp;S$38,data!$N:$N)/1000</f>
        <v>38.119414062499999</v>
      </c>
      <c r="T108" s="7">
        <f>SUMIF(data!$A:$A,$H$2&amp;" "&amp;$F108&amp;" "&amp;$H$3&amp;"_"&amp;T$38,data!$N:$N)/1000</f>
        <v>42.527328124999997</v>
      </c>
      <c r="U108" s="7">
        <f>SUMIF(data!$A:$A,$H$2&amp;" "&amp;$F108&amp;" "&amp;$H$3&amp;"_"&amp;U$38,data!$N:$N)/1000</f>
        <v>58.259308593749999</v>
      </c>
      <c r="V108" s="7">
        <f>SUMIF(data!$A:$A,$H$2&amp;" "&amp;$F108&amp;" "&amp;$H$3&amp;"_"&amp;V$38,data!$N:$N)/1000</f>
        <v>61.623314453124998</v>
      </c>
      <c r="W108" s="7">
        <f>SUMIF(data!$A:$A,$H$2&amp;" "&amp;$F108&amp;" "&amp;$H$3&amp;"_"&amp;W$38,data!$N:$N)/1000</f>
        <v>93.191220214843753</v>
      </c>
      <c r="X108" s="7">
        <f>SUMIF(data!$A:$A,$H$2&amp;" "&amp;$F108&amp;" "&amp;$H$3&amp;"_"&amp;X$38,data!$N:$N)/1000</f>
        <v>107.54874609375</v>
      </c>
      <c r="Y108" s="7">
        <f>SUMIF(data!$A:$A,$H$2&amp;" "&amp;$F108&amp;" "&amp;$H$3&amp;"_"&amp;Y$38,data!$N:$N)/1000</f>
        <v>148.9117109375</v>
      </c>
      <c r="Z108" s="7">
        <f>SUMIF(data!$A:$A,$H$2&amp;" "&amp;$F108&amp;" "&amp;$H$3&amp;"_"&amp;Z$38,data!$N:$N)/1000</f>
        <v>167.4216171875</v>
      </c>
      <c r="AA108" s="7">
        <f>SUMIF(data!$A:$A,$H$2&amp;" "&amp;$F108&amp;" "&amp;$H$3&amp;"_"&amp;AA$38,data!$N:$N)/1000</f>
        <v>209.88443749999999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88.198156249999997</v>
      </c>
      <c r="J109" s="7">
        <f>SUMIF(data!$A:$A,$H$2&amp;" "&amp;$F109&amp;" "&amp;$H$3&amp;"_"&amp;J$38,data!$H:$H)/1000</f>
        <v>99.641039062499999</v>
      </c>
      <c r="K109" s="7">
        <f>SUMIF(data!$A:$A,$H$2&amp;" "&amp;$F109&amp;" "&amp;$H$3&amp;"_"&amp;K$38,data!$H:$H)/1000</f>
        <v>108.92784374999999</v>
      </c>
      <c r="L109" s="7">
        <f>SUMIF(data!$A:$A,$H$2&amp;" "&amp;$F109&amp;" "&amp;$H$3&amp;"_"&amp;L$38,data!$H:$H)/1000</f>
        <v>144.0880234375</v>
      </c>
      <c r="M109" s="7">
        <f>SUMIF(data!$A:$A,$H$2&amp;" "&amp;$F109&amp;" "&amp;$H$3&amp;"_"&amp;M$38,data!$H:$H)/1000</f>
        <v>184.85669531249999</v>
      </c>
      <c r="N109" s="7">
        <f>SUMIF(data!$A:$A,$H$2&amp;" "&amp;$F109&amp;" "&amp;$H$3&amp;"_"&amp;N$38,data!$H:$H)/1000</f>
        <v>202.06398437499999</v>
      </c>
      <c r="O109" s="7">
        <f>SUMIF(data!$A:$A,$H$2&amp;" "&amp;$F109&amp;" "&amp;$H$3&amp;"_"&amp;O$38,data!$H:$H)/1000</f>
        <v>194.4066875</v>
      </c>
      <c r="P109" s="7">
        <f>SUMIF(data!$A:$A,$H$2&amp;" "&amp;$F109&amp;" "&amp;$H$3&amp;"_"&amp;P$38,data!$H:$H)/1000</f>
        <v>201.04110937499999</v>
      </c>
      <c r="Q109" s="7">
        <f>SUMIF(data!$A:$A,$H$2&amp;" "&amp;$F109&amp;" "&amp;$H$3&amp;"_"&amp;Q$38,data!$H:$H)/1000</f>
        <v>206.23177343750001</v>
      </c>
      <c r="R109" s="7">
        <f>SUMIF(data!$A:$A,$H$2&amp;" "&amp;$F109&amp;" "&amp;$H$3&amp;"_"&amp;R$38,data!$H:$H)/1000</f>
        <v>214.95502343749999</v>
      </c>
      <c r="S109" s="7">
        <f>SUMIF(data!$A:$A,$H$2&amp;" "&amp;$F109&amp;" "&amp;$H$3&amp;"_"&amp;S$38,data!$H:$H)/1000</f>
        <v>221.7000390625</v>
      </c>
      <c r="T109" s="7">
        <f>SUMIF(data!$A:$A,$H$2&amp;" "&amp;$F109&amp;" "&amp;$H$3&amp;"_"&amp;T$38,data!$H:$H)/1000</f>
        <v>233.67711718749999</v>
      </c>
      <c r="U109" s="7">
        <f>SUMIF(data!$A:$A,$H$2&amp;" "&amp;$F109&amp;" "&amp;$H$3&amp;"_"&amp;U$38,data!$H:$H)/1000</f>
        <v>240.34134374999999</v>
      </c>
      <c r="V109" s="7">
        <f>SUMIF(data!$A:$A,$H$2&amp;" "&amp;$F109&amp;" "&amp;$H$3&amp;"_"&amp;V$38,data!$H:$H)/1000</f>
        <v>249.10119531250001</v>
      </c>
      <c r="W109" s="7">
        <f>SUMIF(data!$A:$A,$H$2&amp;" "&amp;$F109&amp;" "&amp;$H$3&amp;"_"&amp;W$38,data!$H:$H)/1000</f>
        <v>300.56987500000002</v>
      </c>
      <c r="X109" s="7">
        <f>SUMIF(data!$A:$A,$H$2&amp;" "&amp;$F109&amp;" "&amp;$H$3&amp;"_"&amp;X$38,data!$H:$H)/1000</f>
        <v>288.18366406249999</v>
      </c>
      <c r="Y109" s="7">
        <f>SUMIF(data!$A:$A,$H$2&amp;" "&amp;$F109&amp;" "&amp;$H$3&amp;"_"&amp;Y$38,data!$H:$H)/1000</f>
        <v>292.78811718750001</v>
      </c>
      <c r="Z109" s="7">
        <f>SUMIF(data!$A:$A,$H$2&amp;" "&amp;$F109&amp;" "&amp;$H$3&amp;"_"&amp;Z$38,data!$H:$H)/1000</f>
        <v>304.8726328125</v>
      </c>
      <c r="AA109" s="7">
        <f>SUMIF(data!$A:$A,$H$2&amp;" "&amp;$F109&amp;" "&amp;$H$3&amp;"_"&amp;AA$38,data!$H:$H)/1000</f>
        <v>312.27753124999998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61.942999999999998</v>
      </c>
      <c r="J110" s="8">
        <f t="shared" ref="J110" si="29">SUM(J107:J108)-J109</f>
        <v>59.936453613281259</v>
      </c>
      <c r="K110" s="8">
        <f t="shared" ref="K110:AA110" si="30">SUM(K107:K108)-K109</f>
        <v>79.709572265624985</v>
      </c>
      <c r="L110" s="8">
        <f t="shared" si="30"/>
        <v>133.04438769531248</v>
      </c>
      <c r="M110" s="8">
        <f t="shared" si="30"/>
        <v>192.32813281249997</v>
      </c>
      <c r="N110" s="8">
        <f t="shared" si="30"/>
        <v>249.12189062500002</v>
      </c>
      <c r="O110" s="8">
        <f t="shared" si="30"/>
        <v>285.95843750000006</v>
      </c>
      <c r="P110" s="8">
        <f t="shared" si="30"/>
        <v>294.58476904296879</v>
      </c>
      <c r="Q110" s="8">
        <f t="shared" si="30"/>
        <v>298.45874609374999</v>
      </c>
      <c r="R110" s="8">
        <f t="shared" si="30"/>
        <v>306.9702890625</v>
      </c>
      <c r="S110" s="8">
        <f t="shared" si="30"/>
        <v>289.15657812500001</v>
      </c>
      <c r="T110" s="8">
        <f t="shared" si="30"/>
        <v>273.11415625000006</v>
      </c>
      <c r="U110" s="8">
        <f t="shared" si="30"/>
        <v>272.08377734375006</v>
      </c>
      <c r="V110" s="8">
        <f t="shared" si="30"/>
        <v>258.28083789062498</v>
      </c>
      <c r="W110" s="8">
        <f t="shared" si="30"/>
        <v>233.17285302734376</v>
      </c>
      <c r="X110" s="8">
        <f t="shared" si="30"/>
        <v>232.84358984375007</v>
      </c>
      <c r="Y110" s="8">
        <f t="shared" si="30"/>
        <v>261.00216796874997</v>
      </c>
      <c r="Z110" s="8">
        <f t="shared" si="30"/>
        <v>332.59294921875005</v>
      </c>
      <c r="AA110" s="8">
        <f t="shared" si="30"/>
        <v>479.99943750000006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-240.24924999999999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27.125732421875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133.31381250000001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789.14717506928628</v>
      </c>
      <c r="J113" s="8">
        <f>J104+J105+J108-J109+J111+J112+Load_ROC!F$5</f>
        <v>808.73899557530967</v>
      </c>
      <c r="K113" s="8">
        <f>K104+K105+K108-K109+K111+K112+Load_ROC!G$5</f>
        <v>855.75815271669035</v>
      </c>
      <c r="L113" s="8">
        <f>L104+L105+L108-L109+L111+L112+Load_ROC!H$5</f>
        <v>937.86232539271055</v>
      </c>
      <c r="M113" s="8">
        <f>M104+M105+M108-M109+M111+M112+Load_ROC!I$5</f>
        <v>785.05721991214648</v>
      </c>
      <c r="N113" s="8">
        <f>N104+N105+N108-N109+N111+N112+Load_ROC!J$5</f>
        <v>1109.0375268796774</v>
      </c>
      <c r="O113" s="8">
        <f>O104+O105+O108-O109+O111+O112+Load_ROC!K$5</f>
        <v>1197.1746760156852</v>
      </c>
      <c r="P113" s="8">
        <f>P104+P105+P108-P109+P111+P112+Load_ROC!L$5</f>
        <v>1206.9571994583664</v>
      </c>
      <c r="Q113" s="8">
        <f>Q104+Q105+Q108-Q109+Q111+Q112+Load_ROC!M$5</f>
        <v>1241.0877680033759</v>
      </c>
      <c r="R113" s="8">
        <f>R104+R105+R108-R109+R111+R112+Load_ROC!N$5</f>
        <v>1279.4764398339357</v>
      </c>
      <c r="S113" s="8">
        <f>S104+S105+S108-S109+S111+S112+Load_ROC!O$5</f>
        <v>1278.2247140287673</v>
      </c>
      <c r="T113" s="8">
        <f>T104+T105+T108-T109+T111+T112+Load_ROC!P$5</f>
        <v>1279.8255455883836</v>
      </c>
      <c r="U113" s="8">
        <f>U104+U105+U108-U109+U111+U112+Load_ROC!Q$5</f>
        <v>1295.6730724703411</v>
      </c>
      <c r="V113" s="8">
        <f>V104+V105+V108-V109+V111+V112+Load_ROC!R$5</f>
        <v>1300.369269967855</v>
      </c>
      <c r="W113" s="8">
        <f>W104+W105+W108-W109+W111+W112+Load_ROC!S$5</f>
        <v>1299.7039621217048</v>
      </c>
      <c r="X113" s="8">
        <f>X104+X105+X108-X109+X111+X112+Load_ROC!T$5</f>
        <v>1450.9454592108968</v>
      </c>
      <c r="Y113" s="8">
        <f>Y104+Y105+Y108-Y109+Y111+Y112+Load_ROC!U$5</f>
        <v>1363.172756383228</v>
      </c>
      <c r="Z113" s="8">
        <f>Z104+Z105+Z108-Z109+Z111+Z112+Load_ROC!V$5</f>
        <v>1470.9294589557189</v>
      </c>
      <c r="AA113" s="8">
        <f>AA104+AA105+AA108-AA109+AA111+AA112+Load_ROC!W$5</f>
        <v>1636.7433430789984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789.14717506928628</v>
      </c>
      <c r="J114" s="8">
        <f>J104+J106+J108-J109+J111+J112+Load_ROC!F$5</f>
        <v>808.73899557530967</v>
      </c>
      <c r="K114" s="8">
        <f>K104+K106+K108-K109+K111+K112+Load_ROC!G$5</f>
        <v>837.6339320135653</v>
      </c>
      <c r="L114" s="8">
        <f>L104+L106+L108-L109+L111+L112+Load_ROC!H$5</f>
        <v>908.7339113302105</v>
      </c>
      <c r="M114" s="8">
        <f>M104+M106+M108-M109+M111+M112+Load_ROC!I$5</f>
        <v>745.45061053714653</v>
      </c>
      <c r="N114" s="8">
        <f>N104+N106+N108-N109+N111+N112+Load_ROC!J$5</f>
        <v>1046.9663081296774</v>
      </c>
      <c r="O114" s="8">
        <f>O104+O106+O108-O109+O111+O112+Load_ROC!K$5</f>
        <v>1110.0817385156852</v>
      </c>
      <c r="P114" s="8">
        <f>P104+P106+P108-P109+P111+P112+Load_ROC!L$5</f>
        <v>1095.5862932083664</v>
      </c>
      <c r="Q114" s="8">
        <f>Q104+Q106+Q108-Q109+Q111+Q112+Load_ROC!M$5</f>
        <v>1107.1921742533759</v>
      </c>
      <c r="R114" s="8">
        <f>R104+R106+R108-R109+R111+R112+Load_ROC!N$5</f>
        <v>1123.4746898339358</v>
      </c>
      <c r="S114" s="8">
        <f>S104+S106+S108-S109+S111+S112+Load_ROC!O$5</f>
        <v>1129.4917452787674</v>
      </c>
      <c r="T114" s="8">
        <f>T104+T106+T108-T109+T111+T112+Load_ROC!P$5</f>
        <v>1137.6303580883832</v>
      </c>
      <c r="U114" s="8">
        <f>U104+U106+U108-U109+U111+U112+Load_ROC!Q$5</f>
        <v>1159.7853224703413</v>
      </c>
      <c r="V114" s="8">
        <f>V104+V106+V108-V109+V111+V112+Load_ROC!R$5</f>
        <v>1169.6778012178549</v>
      </c>
      <c r="W114" s="8">
        <f>W104+W106+W108-W109+W111+W112+Load_ROC!S$5</f>
        <v>1173.7742433717049</v>
      </c>
      <c r="X114" s="8">
        <f>X104+X106+X108-X109+X111+X112+Load_ROC!T$5</f>
        <v>1329.0016467108967</v>
      </c>
      <c r="Y114" s="8">
        <f>Y104+Y106+Y108-Y109+Y111+Y112+Load_ROC!U$5</f>
        <v>1245.656881383228</v>
      </c>
      <c r="Z114" s="8">
        <f>Z104+Z106+Z108-Z109+Z111+Z112+Load_ROC!V$5</f>
        <v>1325.3267714557189</v>
      </c>
      <c r="AA114" s="8">
        <f>AA104+AA106+AA108-AA109+AA111+AA112+Load_ROC!W$5</f>
        <v>1496.8894368289984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789.14717506928628</v>
      </c>
      <c r="J115" s="8">
        <f>J104+J110+J111+J112+Load_ROC!F$5</f>
        <v>808.73899557530967</v>
      </c>
      <c r="K115" s="8">
        <f>K104+K110+K111+K112+Load_ROC!G$5</f>
        <v>846.46078943544035</v>
      </c>
      <c r="L115" s="8">
        <f>L104+L110+L111+L112+Load_ROC!H$5</f>
        <v>915.15066914271051</v>
      </c>
      <c r="M115" s="8">
        <f>M104+M110+M111+M112+Load_ROC!I$5</f>
        <v>749.26978241214647</v>
      </c>
      <c r="N115" s="8">
        <f>N104+N110+N111+N112+Load_ROC!J$5</f>
        <v>1062.4063081296774</v>
      </c>
      <c r="O115" s="8">
        <f>O104+O110+O111+O112+Load_ROC!K$5</f>
        <v>1138.3584885156852</v>
      </c>
      <c r="P115" s="8">
        <f>P104+P110+P111+P112+Load_ROC!L$5</f>
        <v>1136.2679494583663</v>
      </c>
      <c r="Q115" s="8">
        <f>Q104+Q110+Q111+Q112+Load_ROC!M$5</f>
        <v>1159.4670180033759</v>
      </c>
      <c r="R115" s="8">
        <f>R104+R110+R111+R112+Load_ROC!N$5</f>
        <v>1187.0755023339359</v>
      </c>
      <c r="S115" s="8">
        <f>S104+S110+S111+S112+Load_ROC!O$5</f>
        <v>1189.8339952787674</v>
      </c>
      <c r="T115" s="8">
        <f>T104+T110+T111+T112+Load_ROC!P$5</f>
        <v>1195.0369205883835</v>
      </c>
      <c r="U115" s="8">
        <f>U104+U110+U111+U112+Load_ROC!Q$5</f>
        <v>1214.4423849703412</v>
      </c>
      <c r="V115" s="8">
        <f>V104+V110+V111+V112+Load_ROC!R$5</f>
        <v>1222.100707467855</v>
      </c>
      <c r="W115" s="8">
        <f>W104+W110+W111+W112+Load_ROC!S$5</f>
        <v>1224.1785246217048</v>
      </c>
      <c r="X115" s="8">
        <f>X104+X110+X111+X112+Load_ROC!T$5</f>
        <v>1377.7400842108968</v>
      </c>
      <c r="Y115" s="8">
        <f>Y104+Y110+Y111+Y112+Load_ROC!U$5</f>
        <v>1292.5743501332281</v>
      </c>
      <c r="Z115" s="8">
        <f>Z104+Z110+Z111+Z112+Load_ROC!V$5</f>
        <v>1386.5122402057191</v>
      </c>
      <c r="AA115" s="8">
        <f>AA104+AA110+AA111+AA112+Load_ROC!W$5</f>
        <v>1555.5669993289985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43.533515625</v>
      </c>
      <c r="J118" s="7">
        <f>SUMIF(data!$A:$A,$H$2&amp;" "&amp;$F118&amp;" "&amp;$H$3&amp;"_"&amp;J$38,data!$I:$I)/1000</f>
        <v>48.879367675781253</v>
      </c>
      <c r="K118" s="7">
        <f>SUMIF(data!$A:$A,$H$2&amp;" "&amp;$F118&amp;" "&amp;$H$3&amp;"_"&amp;K$38,data!$I:$I)/1000</f>
        <v>100.5618671875</v>
      </c>
      <c r="L118" s="7">
        <f>SUMIF(data!$A:$A,$H$2&amp;" "&amp;$F118&amp;" "&amp;$H$3&amp;"_"&amp;L$38,data!$I:$I)/1000</f>
        <v>174.2025625</v>
      </c>
      <c r="M118" s="7">
        <f>SUMIF(data!$A:$A,$H$2&amp;" "&amp;$F118&amp;" "&amp;$H$3&amp;"_"&amp;M$38,data!$I:$I)/1000</f>
        <v>254.19224609374999</v>
      </c>
      <c r="N118" s="7">
        <f>SUMIF(data!$A:$A,$H$2&amp;" "&amp;$F118&amp;" "&amp;$H$3&amp;"_"&amp;N$38,data!$I:$I)/1000</f>
        <v>319.82861718750002</v>
      </c>
      <c r="O118" s="7">
        <f>SUMIF(data!$A:$A,$H$2&amp;" "&amp;$F118&amp;" "&amp;$H$3&amp;"_"&amp;O$38,data!$I:$I)/1000</f>
        <v>382.64656250000002</v>
      </c>
      <c r="P118" s="7">
        <f>SUMIF(data!$A:$A,$H$2&amp;" "&amp;$F118&amp;" "&amp;$H$3&amp;"_"&amp;P$38,data!$I:$I)/1000</f>
        <v>449.78060937499998</v>
      </c>
      <c r="Q118" s="7">
        <f>SUMIF(data!$A:$A,$H$2&amp;" "&amp;$F118&amp;" "&amp;$H$3&amp;"_"&amp;Q$38,data!$I:$I)/1000</f>
        <v>513.86536718750006</v>
      </c>
      <c r="R118" s="7">
        <f>SUMIF(data!$A:$A,$H$2&amp;" "&amp;$F118&amp;" "&amp;$H$3&amp;"_"&amp;R$38,data!$I:$I)/1000</f>
        <v>577.33460937500001</v>
      </c>
      <c r="S118" s="7">
        <f>SUMIF(data!$A:$A,$H$2&amp;" "&amp;$F118&amp;" "&amp;$H$3&amp;"_"&amp;S$38,data!$I:$I)/1000</f>
        <v>561.12792187499997</v>
      </c>
      <c r="T118" s="7">
        <f>SUMIF(data!$A:$A,$H$2&amp;" "&amp;$F118&amp;" "&amp;$H$3&amp;"_"&amp;T$38,data!$I:$I)/1000</f>
        <v>549.05257031250005</v>
      </c>
      <c r="U118" s="7">
        <f>SUMIF(data!$A:$A,$H$2&amp;" "&amp;$F118&amp;" "&amp;$H$3&amp;"_"&amp;U$38,data!$I:$I)/1000</f>
        <v>535.39649999999995</v>
      </c>
      <c r="V118" s="7">
        <f>SUMIF(data!$A:$A,$H$2&amp;" "&amp;$F118&amp;" "&amp;$H$3&amp;"_"&amp;V$38,data!$I:$I)/1000</f>
        <v>524.02728124999999</v>
      </c>
      <c r="W118" s="7">
        <f>SUMIF(data!$A:$A,$H$2&amp;" "&amp;$F118&amp;" "&amp;$H$3&amp;"_"&amp;W$38,data!$I:$I)/1000</f>
        <v>516.07694531250002</v>
      </c>
      <c r="X118" s="7">
        <f>SUMIF(data!$A:$A,$H$2&amp;" "&amp;$F118&amp;" "&amp;$H$3&amp;"_"&amp;X$38,data!$I:$I)/1000</f>
        <v>486.68388281249997</v>
      </c>
      <c r="Y118" s="7">
        <f>SUMIF(data!$A:$A,$H$2&amp;" "&amp;$F118&amp;" "&amp;$H$3&amp;"_"&amp;Y$38,data!$I:$I)/1000</f>
        <v>475.47698046875001</v>
      </c>
      <c r="Z118" s="7">
        <f>SUMIF(data!$A:$A,$H$2&amp;" "&amp;$F118&amp;" "&amp;$H$3&amp;"_"&amp;Z$38,data!$I:$I)/1000</f>
        <v>554.46118359374998</v>
      </c>
      <c r="AA118" s="7">
        <f>SUMIF(data!$A:$A,$H$2&amp;" "&amp;$F118&amp;" "&amp;$H$3&amp;"_"&amp;AA$38,data!$I:$I)/1000</f>
        <v>663.56887500000005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43.533515625</v>
      </c>
      <c r="J119" s="7">
        <f>SUMIF(data!$A:$A,$H$2&amp;" "&amp;$F119&amp;" "&amp;$H$3&amp;"_"&amp;J$38,data!$I:$I)/1000</f>
        <v>48.879367675781253</v>
      </c>
      <c r="K119" s="7">
        <f>SUMIF(data!$A:$A,$H$2&amp;" "&amp;$F119&amp;" "&amp;$H$3&amp;"_"&amp;K$38,data!$I:$I)/1000</f>
        <v>82.437646484374994</v>
      </c>
      <c r="L119" s="7">
        <f>SUMIF(data!$A:$A,$H$2&amp;" "&amp;$F119&amp;" "&amp;$H$3&amp;"_"&amp;L$38,data!$I:$I)/1000</f>
        <v>145.07414843750001</v>
      </c>
      <c r="M119" s="7">
        <f>SUMIF(data!$A:$A,$H$2&amp;" "&amp;$F119&amp;" "&amp;$H$3&amp;"_"&amp;M$38,data!$I:$I)/1000</f>
        <v>214.58563671875001</v>
      </c>
      <c r="N119" s="7">
        <f>SUMIF(data!$A:$A,$H$2&amp;" "&amp;$F119&amp;" "&amp;$H$3&amp;"_"&amp;N$38,data!$I:$I)/1000</f>
        <v>257.7573984375</v>
      </c>
      <c r="O119" s="7">
        <f>SUMIF(data!$A:$A,$H$2&amp;" "&amp;$F119&amp;" "&amp;$H$3&amp;"_"&amp;O$38,data!$I:$I)/1000</f>
        <v>295.55362500000001</v>
      </c>
      <c r="P119" s="7">
        <f>SUMIF(data!$A:$A,$H$2&amp;" "&amp;$F119&amp;" "&amp;$H$3&amp;"_"&amp;P$38,data!$I:$I)/1000</f>
        <v>338.40970312500002</v>
      </c>
      <c r="Q119" s="7">
        <f>SUMIF(data!$A:$A,$H$2&amp;" "&amp;$F119&amp;" "&amp;$H$3&amp;"_"&amp;Q$38,data!$I:$I)/1000</f>
        <v>379.96977343750001</v>
      </c>
      <c r="R119" s="7">
        <f>SUMIF(data!$A:$A,$H$2&amp;" "&amp;$F119&amp;" "&amp;$H$3&amp;"_"&amp;R$38,data!$I:$I)/1000</f>
        <v>421.332859375</v>
      </c>
      <c r="S119" s="7">
        <f>SUMIF(data!$A:$A,$H$2&amp;" "&amp;$F119&amp;" "&amp;$H$3&amp;"_"&amp;S$38,data!$I:$I)/1000</f>
        <v>412.39495312499997</v>
      </c>
      <c r="T119" s="7">
        <f>SUMIF(data!$A:$A,$H$2&amp;" "&amp;$F119&amp;" "&amp;$H$3&amp;"_"&amp;T$38,data!$I:$I)/1000</f>
        <v>406.85738281250002</v>
      </c>
      <c r="U119" s="7">
        <f>SUMIF(data!$A:$A,$H$2&amp;" "&amp;$F119&amp;" "&amp;$H$3&amp;"_"&amp;U$38,data!$I:$I)/1000</f>
        <v>399.50875000000002</v>
      </c>
      <c r="V119" s="7">
        <f>SUMIF(data!$A:$A,$H$2&amp;" "&amp;$F119&amp;" "&amp;$H$3&amp;"_"&amp;V$38,data!$I:$I)/1000</f>
        <v>393.33581249999997</v>
      </c>
      <c r="W119" s="7">
        <f>SUMIF(data!$A:$A,$H$2&amp;" "&amp;$F119&amp;" "&amp;$H$3&amp;"_"&amp;W$38,data!$I:$I)/1000</f>
        <v>390.14722656250001</v>
      </c>
      <c r="X119" s="7">
        <f>SUMIF(data!$A:$A,$H$2&amp;" "&amp;$F119&amp;" "&amp;$H$3&amp;"_"&amp;X$38,data!$I:$I)/1000</f>
        <v>364.74007031249999</v>
      </c>
      <c r="Y119" s="7">
        <f>SUMIF(data!$A:$A,$H$2&amp;" "&amp;$F119&amp;" "&amp;$H$3&amp;"_"&amp;Y$38,data!$I:$I)/1000</f>
        <v>357.96110546875002</v>
      </c>
      <c r="Z119" s="7">
        <f>SUMIF(data!$A:$A,$H$2&amp;" "&amp;$F119&amp;" "&amp;$H$3&amp;"_"&amp;Z$38,data!$I:$I)/1000</f>
        <v>408.85849609374998</v>
      </c>
      <c r="AA119" s="7">
        <f>SUMIF(data!$A:$A,$H$2&amp;" "&amp;$F119&amp;" "&amp;$H$3&amp;"_"&amp;AA$38,data!$I:$I)/1000</f>
        <v>523.71496875000003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43.533515625</v>
      </c>
      <c r="J120" s="7">
        <f>SUMIF(data!$A:$A,$H$2&amp;" "&amp;$F120&amp;" "&amp;$H$3&amp;"_"&amp;J$38,data!$I:$I)/1000</f>
        <v>48.879367675781253</v>
      </c>
      <c r="K120" s="7">
        <f>SUMIF(data!$A:$A,$H$2&amp;" "&amp;$F120&amp;" "&amp;$H$3&amp;"_"&amp;K$38,data!$I:$I)/1000</f>
        <v>91.264503906249999</v>
      </c>
      <c r="L120" s="7">
        <f>SUMIF(data!$A:$A,$H$2&amp;" "&amp;$F120&amp;" "&amp;$H$3&amp;"_"&amp;L$38,data!$I:$I)/1000</f>
        <v>153.44273437499999</v>
      </c>
      <c r="M120" s="7">
        <f>SUMIF(data!$A:$A,$H$2&amp;" "&amp;$F120&amp;" "&amp;$H$3&amp;"_"&amp;M$38,data!$I:$I)/1000</f>
        <v>222.29082421875</v>
      </c>
      <c r="N120" s="7">
        <f>SUMIF(data!$A:$A,$H$2&amp;" "&amp;$F120&amp;" "&amp;$H$3&amp;"_"&amp;N$38,data!$I:$I)/1000</f>
        <v>276.99074218750002</v>
      </c>
      <c r="O120" s="7">
        <f>SUMIF(data!$A:$A,$H$2&amp;" "&amp;$F120&amp;" "&amp;$H$3&amp;"_"&amp;O$38,data!$I:$I)/1000</f>
        <v>327.52043750000001</v>
      </c>
      <c r="P120" s="7">
        <f>SUMIF(data!$A:$A,$H$2&amp;" "&amp;$F120&amp;" "&amp;$H$3&amp;"_"&amp;P$38,data!$I:$I)/1000</f>
        <v>382.69329687499999</v>
      </c>
      <c r="Q120" s="7">
        <f>SUMIF(data!$A:$A,$H$2&amp;" "&amp;$F120&amp;" "&amp;$H$3&amp;"_"&amp;Q$38,data!$I:$I)/1000</f>
        <v>435.74352343750002</v>
      </c>
      <c r="R120" s="7">
        <f>SUMIF(data!$A:$A,$H$2&amp;" "&amp;$F120&amp;" "&amp;$H$3&amp;"_"&amp;R$38,data!$I:$I)/1000</f>
        <v>488.343765625</v>
      </c>
      <c r="S120" s="7">
        <f>SUMIF(data!$A:$A,$H$2&amp;" "&amp;$F120&amp;" "&amp;$H$3&amp;"_"&amp;S$38,data!$I:$I)/1000</f>
        <v>598.58335937499999</v>
      </c>
      <c r="T120" s="7">
        <f>SUMIF(data!$A:$A,$H$2&amp;" "&amp;$F120&amp;" "&amp;$H$3&amp;"_"&amp;T$38,data!$I:$I)/1000</f>
        <v>589.19997656249996</v>
      </c>
      <c r="U120" s="7">
        <f>SUMIF(data!$A:$A,$H$2&amp;" "&amp;$F120&amp;" "&amp;$H$3&amp;"_"&amp;U$38,data!$I:$I)/1000</f>
        <v>577.53250000000003</v>
      </c>
      <c r="V120" s="7">
        <f>SUMIF(data!$A:$A,$H$2&amp;" "&amp;$F120&amp;" "&amp;$H$3&amp;"_"&amp;V$38,data!$I:$I)/1000</f>
        <v>567.92221874999996</v>
      </c>
      <c r="W120" s="7">
        <f>SUMIF(data!$A:$A,$H$2&amp;" "&amp;$F120&amp;" "&amp;$H$3&amp;"_"&amp;W$38,data!$I:$I)/1000</f>
        <v>561.53732031250001</v>
      </c>
      <c r="X120" s="7">
        <f>SUMIF(data!$A:$A,$H$2&amp;" "&amp;$F120&amp;" "&amp;$H$3&amp;"_"&amp;X$38,data!$I:$I)/1000</f>
        <v>533.64100781249999</v>
      </c>
      <c r="Y120" s="7">
        <f>SUMIF(data!$A:$A,$H$2&amp;" "&amp;$F120&amp;" "&amp;$H$3&amp;"_"&amp;Y$38,data!$I:$I)/1000</f>
        <v>523.58794921875005</v>
      </c>
      <c r="Z120" s="7">
        <f>SUMIF(data!$A:$A,$H$2&amp;" "&amp;$F120&amp;" "&amp;$H$3&amp;"_"&amp;Z$38,data!$I:$I)/1000</f>
        <v>587.65590234374997</v>
      </c>
      <c r="AA120" s="7">
        <f>SUMIF(data!$A:$A,$H$2&amp;" "&amp;$F120&amp;" "&amp;$H$3&amp;"_"&amp;AA$38,data!$I:$I)/1000</f>
        <v>698.93515624999998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113.45096875</v>
      </c>
      <c r="K121" s="7">
        <f>SUMIF(data!$A:$A,$H$2&amp;" "&amp;$F121&amp;" "&amp;$H$3&amp;"_"&amp;K$38,data!$N:$N)/1000</f>
        <v>97.479287109374994</v>
      </c>
      <c r="L121" s="7">
        <f>SUMIF(data!$A:$A,$H$2&amp;" "&amp;$F121&amp;" "&amp;$H$3&amp;"_"&amp;L$38,data!$N:$N)/1000</f>
        <v>128.052681640625</v>
      </c>
      <c r="M121" s="7">
        <f>SUMIF(data!$A:$A,$H$2&amp;" "&amp;$F121&amp;" "&amp;$H$3&amp;"_"&amp;M$38,data!$N:$N)/1000</f>
        <v>160.32036328125</v>
      </c>
      <c r="N121" s="7">
        <f>SUMIF(data!$A:$A,$H$2&amp;" "&amp;$F121&amp;" "&amp;$H$3&amp;"_"&amp;N$38,data!$N:$N)/1000</f>
        <v>161.0202421875</v>
      </c>
      <c r="O121" s="7">
        <f>SUMIF(data!$A:$A,$H$2&amp;" "&amp;$F121&amp;" "&amp;$H$3&amp;"_"&amp;O$38,data!$N:$N)/1000</f>
        <v>141.87203515625001</v>
      </c>
      <c r="P121" s="7">
        <f>SUMIF(data!$A:$A,$H$2&amp;" "&amp;$F121&amp;" "&amp;$H$3&amp;"_"&amp;P$38,data!$N:$N)/1000</f>
        <v>101.24661962890625</v>
      </c>
      <c r="Q121" s="7">
        <f>SUMIF(data!$A:$A,$H$2&amp;" "&amp;$F121&amp;" "&amp;$H$3&amp;"_"&amp;Q$38,data!$N:$N)/1000</f>
        <v>55.218917968749999</v>
      </c>
      <c r="R121" s="7">
        <f>SUMIF(data!$A:$A,$H$2&amp;" "&amp;$F121&amp;" "&amp;$H$3&amp;"_"&amp;R$38,data!$N:$N)/1000</f>
        <v>17.503046874999999</v>
      </c>
      <c r="S121" s="7">
        <f>SUMIF(data!$A:$A,$H$2&amp;" "&amp;$F121&amp;" "&amp;$H$3&amp;"_"&amp;S$38,data!$N:$N)/1000</f>
        <v>27.3783671875</v>
      </c>
      <c r="T121" s="7">
        <f>SUMIF(data!$A:$A,$H$2&amp;" "&amp;$F121&amp;" "&amp;$H$3&amp;"_"&amp;T$38,data!$N:$N)/1000</f>
        <v>38.680624999999999</v>
      </c>
      <c r="U121" s="7">
        <f>SUMIF(data!$A:$A,$H$2&amp;" "&amp;$F121&amp;" "&amp;$H$3&amp;"_"&amp;U$38,data!$N:$N)/1000</f>
        <v>64.145464843750005</v>
      </c>
      <c r="V121" s="7">
        <f>SUMIF(data!$A:$A,$H$2&amp;" "&amp;$F121&amp;" "&amp;$H$3&amp;"_"&amp;V$38,data!$N:$N)/1000</f>
        <v>74.505980468749996</v>
      </c>
      <c r="W121" s="7">
        <f>SUMIF(data!$A:$A,$H$2&amp;" "&amp;$F121&amp;" "&amp;$H$3&amp;"_"&amp;W$38,data!$N:$N)/1000</f>
        <v>112.63678125</v>
      </c>
      <c r="X121" s="7">
        <f>SUMIF(data!$A:$A,$H$2&amp;" "&amp;$F121&amp;" "&amp;$H$3&amp;"_"&amp;X$38,data!$N:$N)/1000</f>
        <v>109.55415625000001</v>
      </c>
      <c r="Y121" s="7">
        <f>SUMIF(data!$A:$A,$H$2&amp;" "&amp;$F121&amp;" "&amp;$H$3&amp;"_"&amp;Y$38,data!$N:$N)/1000</f>
        <v>125.30387500000001</v>
      </c>
      <c r="Z121" s="7">
        <f>SUMIF(data!$A:$A,$H$2&amp;" "&amp;$F121&amp;" "&amp;$H$3&amp;"_"&amp;Z$38,data!$N:$N)/1000</f>
        <v>124.467505859375</v>
      </c>
      <c r="AA121" s="7">
        <f>SUMIF(data!$A:$A,$H$2&amp;" "&amp;$F121&amp;" "&amp;$H$3&amp;"_"&amp;AA$38,data!$N:$N)/1000</f>
        <v>165.93131835937501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85.213757812500006</v>
      </c>
      <c r="J122" s="7">
        <f>SUMIF(data!$A:$A,$H$2&amp;" "&amp;$F122&amp;" "&amp;$H$3&amp;"_"&amp;J$38,data!$H:$H)/1000</f>
        <v>97.566500000000005</v>
      </c>
      <c r="K122" s="7">
        <f>SUMIF(data!$A:$A,$H$2&amp;" "&amp;$F122&amp;" "&amp;$H$3&amp;"_"&amp;K$38,data!$H:$H)/1000</f>
        <v>102.49020312499999</v>
      </c>
      <c r="L122" s="7">
        <f>SUMIF(data!$A:$A,$H$2&amp;" "&amp;$F122&amp;" "&amp;$H$3&amp;"_"&amp;L$38,data!$H:$H)/1000</f>
        <v>140.73431249999999</v>
      </c>
      <c r="M122" s="7">
        <f>SUMIF(data!$A:$A,$H$2&amp;" "&amp;$F122&amp;" "&amp;$H$3&amp;"_"&amp;M$38,data!$H:$H)/1000</f>
        <v>180.89180468750001</v>
      </c>
      <c r="N122" s="7">
        <f>SUMIF(data!$A:$A,$H$2&amp;" "&amp;$F122&amp;" "&amp;$H$3&amp;"_"&amp;N$38,data!$H:$H)/1000</f>
        <v>178.8190546875</v>
      </c>
      <c r="O122" s="7">
        <f>SUMIF(data!$A:$A,$H$2&amp;" "&amp;$F122&amp;" "&amp;$H$3&amp;"_"&amp;O$38,data!$H:$H)/1000</f>
        <v>174.9402734375</v>
      </c>
      <c r="P122" s="7">
        <f>SUMIF(data!$A:$A,$H$2&amp;" "&amp;$F122&amp;" "&amp;$H$3&amp;"_"&amp;P$38,data!$H:$H)/1000</f>
        <v>179.4436484375</v>
      </c>
      <c r="Q122" s="7">
        <f>SUMIF(data!$A:$A,$H$2&amp;" "&amp;$F122&amp;" "&amp;$H$3&amp;"_"&amp;Q$38,data!$H:$H)/1000</f>
        <v>152.00764843749999</v>
      </c>
      <c r="R122" s="7">
        <f>SUMIF(data!$A:$A,$H$2&amp;" "&amp;$F122&amp;" "&amp;$H$3&amp;"_"&amp;R$38,data!$H:$H)/1000</f>
        <v>130.89273046874999</v>
      </c>
      <c r="S122" s="7">
        <f>SUMIF(data!$A:$A,$H$2&amp;" "&amp;$F122&amp;" "&amp;$H$3&amp;"_"&amp;S$38,data!$H:$H)/1000</f>
        <v>109.05205859375</v>
      </c>
      <c r="T122" s="7">
        <f>SUMIF(data!$A:$A,$H$2&amp;" "&amp;$F122&amp;" "&amp;$H$3&amp;"_"&amp;T$38,data!$H:$H)/1000</f>
        <v>96.784726562499998</v>
      </c>
      <c r="U122" s="7">
        <f>SUMIF(data!$A:$A,$H$2&amp;" "&amp;$F122&amp;" "&amp;$H$3&amp;"_"&amp;U$38,data!$H:$H)/1000</f>
        <v>83.380742187500005</v>
      </c>
      <c r="V122" s="7">
        <f>SUMIF(data!$A:$A,$H$2&amp;" "&amp;$F122&amp;" "&amp;$H$3&amp;"_"&amp;V$38,data!$H:$H)/1000</f>
        <v>70.008287109375004</v>
      </c>
      <c r="W122" s="7">
        <f>SUMIF(data!$A:$A,$H$2&amp;" "&amp;$F122&amp;" "&amp;$H$3&amp;"_"&amp;W$38,data!$H:$H)/1000</f>
        <v>103.75825781250001</v>
      </c>
      <c r="X122" s="7">
        <f>SUMIF(data!$A:$A,$H$2&amp;" "&amp;$F122&amp;" "&amp;$H$3&amp;"_"&amp;X$38,data!$H:$H)/1000</f>
        <v>53.684529296874999</v>
      </c>
      <c r="Y122" s="7">
        <f>SUMIF(data!$A:$A,$H$2&amp;" "&amp;$F122&amp;" "&amp;$H$3&amp;"_"&amp;Y$38,data!$H:$H)/1000</f>
        <v>35.973187500000002</v>
      </c>
      <c r="Z122" s="7">
        <f>SUMIF(data!$A:$A,$H$2&amp;" "&amp;$F122&amp;" "&amp;$H$3&amp;"_"&amp;Z$38,data!$H:$H)/1000</f>
        <v>11.7570810546875</v>
      </c>
      <c r="AA122" s="7">
        <f>SUMIF(data!$A:$A,$H$2&amp;" "&amp;$F122&amp;" "&amp;$H$3&amp;"_"&amp;AA$38,data!$H:$H)/1000</f>
        <v>-5.5907402343749997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66.746171874999987</v>
      </c>
      <c r="J123" s="8">
        <f t="shared" ref="J123" si="32">SUM(J120:J121)-J122</f>
        <v>64.763836425781236</v>
      </c>
      <c r="K123" s="8">
        <f t="shared" ref="K123:AA123" si="33">SUM(K120:K121)-K122</f>
        <v>86.253587890624999</v>
      </c>
      <c r="L123" s="8">
        <f t="shared" si="33"/>
        <v>140.761103515625</v>
      </c>
      <c r="M123" s="8">
        <f t="shared" si="33"/>
        <v>201.71938281250002</v>
      </c>
      <c r="N123" s="8">
        <f t="shared" si="33"/>
        <v>259.19192968750002</v>
      </c>
      <c r="O123" s="8">
        <f t="shared" si="33"/>
        <v>294.45219921875002</v>
      </c>
      <c r="P123" s="8">
        <f t="shared" si="33"/>
        <v>304.49626806640629</v>
      </c>
      <c r="Q123" s="8">
        <f t="shared" si="33"/>
        <v>338.95479296875004</v>
      </c>
      <c r="R123" s="8">
        <f t="shared" si="33"/>
        <v>374.95408203124998</v>
      </c>
      <c r="S123" s="8">
        <f t="shared" si="33"/>
        <v>516.90966796875</v>
      </c>
      <c r="T123" s="8">
        <f t="shared" si="33"/>
        <v>531.09587499999998</v>
      </c>
      <c r="U123" s="8">
        <f t="shared" si="33"/>
        <v>558.29722265625003</v>
      </c>
      <c r="V123" s="8">
        <f t="shared" si="33"/>
        <v>572.41991210937488</v>
      </c>
      <c r="W123" s="8">
        <f t="shared" si="33"/>
        <v>570.41584375000002</v>
      </c>
      <c r="X123" s="8">
        <f t="shared" si="33"/>
        <v>589.51063476562501</v>
      </c>
      <c r="Y123" s="8">
        <f t="shared" si="33"/>
        <v>612.91863671875012</v>
      </c>
      <c r="Z123" s="8">
        <f t="shared" si="33"/>
        <v>700.36632714843745</v>
      </c>
      <c r="AA123" s="8">
        <f t="shared" si="33"/>
        <v>870.45721484374997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-240.24924999999999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27.125732421875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133.31381250000001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0</v>
      </c>
      <c r="V125" s="7">
        <f>SUMIF(data!$A:$A,$H$2&amp;" "&amp;$F125&amp;" "&amp;$H$3&amp;"_"&amp;V$38,data!$K:$K)/1000</f>
        <v>0</v>
      </c>
      <c r="W125" s="7">
        <f>SUMIF(data!$A:$A,$H$2&amp;" "&amp;$F125&amp;" "&amp;$H$3&amp;"_"&amp;W$38,data!$K:$K)/1000</f>
        <v>0</v>
      </c>
      <c r="X125" s="7">
        <f>SUMIF(data!$A:$A,$H$2&amp;" "&amp;$F125&amp;" "&amp;$H$3&amp;"_"&amp;X$38,data!$K:$K)/1000</f>
        <v>0</v>
      </c>
      <c r="Y125" s="7">
        <f>SUMIF(data!$A:$A,$H$2&amp;" "&amp;$F125&amp;" "&amp;$H$3&amp;"_"&amp;Y$38,data!$K:$K)/1000</f>
        <v>126.0520546875</v>
      </c>
      <c r="Z125" s="7">
        <f>SUMIF(data!$A:$A,$H$2&amp;" "&amp;$F125&amp;" "&amp;$H$3&amp;"_"&amp;Z$38,data!$K:$K)/1000</f>
        <v>174.26703125</v>
      </c>
      <c r="AA125" s="7">
        <f>SUMIF(data!$A:$A,$H$2&amp;" "&amp;$F125&amp;" "&amp;$H$3&amp;"_"&amp;AA$38,data!$K:$K)/1000</f>
        <v>177.96914062499999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779.0881125692863</v>
      </c>
      <c r="J126" s="8">
        <f>J117+J118+J121-J122+J124+J125+Load_ROC!F$5</f>
        <v>798.24476901280957</v>
      </c>
      <c r="K126" s="8">
        <f>K117+K118+K121-K122+K124+K125+Load_ROC!G$5</f>
        <v>846.70552771669031</v>
      </c>
      <c r="L126" s="8">
        <f>L117+L118+L121-L122+L124+L125+Load_ROC!H$5</f>
        <v>927.80490058802297</v>
      </c>
      <c r="M126" s="8">
        <f>M117+M118+M121-M122+M124+M125+Load_ROC!I$5</f>
        <v>774.61473553714654</v>
      </c>
      <c r="N126" s="8">
        <f>N117+N118+N121-N122+N124+N125+Load_ROC!J$5</f>
        <v>1099.1503159421775</v>
      </c>
      <c r="O126" s="8">
        <f>O117+O118+O121-O122+O124+O125+Load_ROC!K$5</f>
        <v>1185.7181721094353</v>
      </c>
      <c r="P126" s="8">
        <f>P117+P118+P121-P122+P124+P125+Load_ROC!L$5</f>
        <v>1196.8310578568039</v>
      </c>
      <c r="Q126" s="8">
        <f>Q117+Q118+Q121-Q122+Q124+Q125+Load_ROC!M$5</f>
        <v>1231.5657992533759</v>
      </c>
      <c r="R126" s="8">
        <f>R117+R118+R121-R122+R124+R125+Load_ROC!N$5</f>
        <v>1267.2916390526857</v>
      </c>
      <c r="S126" s="8">
        <f>S117+S118+S121-S122+S124+S125+Load_ROC!O$5</f>
        <v>1272.5943507475172</v>
      </c>
      <c r="T126" s="8">
        <f>T117+T118+T121-T122+T124+T125+Load_ROC!P$5</f>
        <v>1274.1610143383832</v>
      </c>
      <c r="U126" s="8">
        <f>U117+U118+U121-U122+U124+U125+Load_ROC!Q$5</f>
        <v>1288.8141896578409</v>
      </c>
      <c r="V126" s="8">
        <f>V117+V118+V121-V122+V124+V125+Load_ROC!R$5</f>
        <v>1291.6139691866051</v>
      </c>
      <c r="W126" s="8">
        <f>W117+W118+W121-W122+W124+W125+Load_ROC!S$5</f>
        <v>1289.137601281861</v>
      </c>
      <c r="X126" s="8">
        <f>X117+X118+X121-X122+X124+X125+Load_ROC!T$5</f>
        <v>1428.1738322577717</v>
      </c>
      <c r="Y126" s="8">
        <f>Y117+Y118+Y121-Y122+Y124+Y125+Load_ROC!U$5</f>
        <v>1431.8239595082282</v>
      </c>
      <c r="Z126" s="8">
        <f>Z117+Z118+Z121-Z122+Z124+Z125+Load_ROC!V$5</f>
        <v>1573.4163056354064</v>
      </c>
      <c r="AA126" s="8">
        <f>AA117+AA118+AA121-AA122+AA124+AA125+Load_ROC!W$5</f>
        <v>1735.3700383914984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779.0881125692863</v>
      </c>
      <c r="J127" s="8">
        <f>J117+J119+J121-J122+J124+J125+Load_ROC!F$5</f>
        <v>798.24476901280957</v>
      </c>
      <c r="K127" s="8">
        <f>K117+K119+K121-K122+K124+K125+Load_ROC!G$5</f>
        <v>828.58130701356527</v>
      </c>
      <c r="L127" s="8">
        <f>L117+L119+L121-L122+L124+L125+Load_ROC!H$5</f>
        <v>898.67648652552305</v>
      </c>
      <c r="M127" s="8">
        <f>M117+M119+M121-M122+M124+M125+Load_ROC!I$5</f>
        <v>735.0081261621466</v>
      </c>
      <c r="N127" s="8">
        <f>N117+N119+N121-N122+N124+N125+Load_ROC!J$5</f>
        <v>1037.0790971921774</v>
      </c>
      <c r="O127" s="8">
        <f>O117+O119+O121-O122+O124+O125+Load_ROC!K$5</f>
        <v>1098.6252346094352</v>
      </c>
      <c r="P127" s="8">
        <f>P117+P119+P121-P122+P124+P125+Load_ROC!L$5</f>
        <v>1085.4601516068039</v>
      </c>
      <c r="Q127" s="8">
        <f>Q117+Q119+Q121-Q122+Q124+Q125+Load_ROC!M$5</f>
        <v>1097.6702055033759</v>
      </c>
      <c r="R127" s="8">
        <f>R117+R119+R121-R122+R124+R125+Load_ROC!N$5</f>
        <v>1111.2898890526858</v>
      </c>
      <c r="S127" s="8">
        <f>S117+S119+S121-S122+S124+S125+Load_ROC!O$5</f>
        <v>1123.8613819975174</v>
      </c>
      <c r="T127" s="8">
        <f>T117+T119+T121-T122+T124+T125+Load_ROC!P$5</f>
        <v>1131.9658268383832</v>
      </c>
      <c r="U127" s="8">
        <f>U117+U119+U121-U122+U124+U125+Load_ROC!Q$5</f>
        <v>1152.926439657841</v>
      </c>
      <c r="V127" s="8">
        <f>V117+V119+V121-V122+V124+V125+Load_ROC!R$5</f>
        <v>1160.9225004366049</v>
      </c>
      <c r="W127" s="8">
        <f>W117+W119+W121-W122+W124+W125+Load_ROC!S$5</f>
        <v>1163.2078825318611</v>
      </c>
      <c r="X127" s="8">
        <f>X117+X119+X121-X122+X124+X125+Load_ROC!T$5</f>
        <v>1306.2300197577717</v>
      </c>
      <c r="Y127" s="8">
        <f>Y117+Y119+Y121-Y122+Y124+Y125+Load_ROC!U$5</f>
        <v>1314.3080845082281</v>
      </c>
      <c r="Z127" s="8">
        <f>Z117+Z119+Z121-Z122+Z124+Z125+Load_ROC!V$5</f>
        <v>1427.8136181354064</v>
      </c>
      <c r="AA127" s="8">
        <f>AA117+AA119+AA121-AA122+AA124+AA125+Load_ROC!W$5</f>
        <v>1595.5161321414985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779.0881125692863</v>
      </c>
      <c r="J128" s="8">
        <f>J117+J123+J124+J125+Load_ROC!F$5</f>
        <v>798.24476901280957</v>
      </c>
      <c r="K128" s="8">
        <f>K117+K123+K124+K125+Load_ROC!G$5</f>
        <v>837.40816443544031</v>
      </c>
      <c r="L128" s="8">
        <f>L117+L123+L124+L125+Load_ROC!H$5</f>
        <v>907.04507246302296</v>
      </c>
      <c r="M128" s="8">
        <f>M117+M123+M124+M125+Load_ROC!I$5</f>
        <v>742.71331366214656</v>
      </c>
      <c r="N128" s="8">
        <f>N117+N123+N124+N125+Load_ROC!J$5</f>
        <v>1056.3124409421775</v>
      </c>
      <c r="O128" s="8">
        <f>O117+O123+O124+O125+Load_ROC!K$5</f>
        <v>1130.5920471094353</v>
      </c>
      <c r="P128" s="8">
        <f>P117+P123+P124+P125+Load_ROC!L$5</f>
        <v>1129.7437453568039</v>
      </c>
      <c r="Q128" s="8">
        <f>Q117+Q123+Q124+Q125+Load_ROC!M$5</f>
        <v>1153.4439555033759</v>
      </c>
      <c r="R128" s="8">
        <f>R117+R123+R124+R125+Load_ROC!N$5</f>
        <v>1178.3007953026859</v>
      </c>
      <c r="S128" s="8">
        <f>S117+S123+S124+S125+Load_ROC!O$5</f>
        <v>1310.0497882475174</v>
      </c>
      <c r="T128" s="8">
        <f>T117+T123+T124+T125+Load_ROC!P$5</f>
        <v>1314.3084205883833</v>
      </c>
      <c r="U128" s="8">
        <f>U117+U123+U124+U125+Load_ROC!Q$5</f>
        <v>1330.9501896578411</v>
      </c>
      <c r="V128" s="8">
        <f>V117+V123+V124+V125+Load_ROC!R$5</f>
        <v>1335.5089066866049</v>
      </c>
      <c r="W128" s="8">
        <f>W117+W123+W124+W125+Load_ROC!S$5</f>
        <v>1334.5979762818611</v>
      </c>
      <c r="X128" s="8">
        <f>X117+X123+X124+X125+Load_ROC!T$5</f>
        <v>1475.1309572577716</v>
      </c>
      <c r="Y128" s="8">
        <f>Y117+Y123+Y124+Y125+Load_ROC!U$5</f>
        <v>1479.9349282582282</v>
      </c>
      <c r="Z128" s="8">
        <f>Z117+Z123+Z124+Z125+Load_ROC!V$5</f>
        <v>1606.6110243854064</v>
      </c>
      <c r="AA128" s="8">
        <f>AA117+AA123+AA124+AA125+Load_ROC!W$5</f>
        <v>1770.7363196414983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43.533515625</v>
      </c>
      <c r="J131" s="7">
        <f>SUMIF(data!$A:$A,$H$2&amp;" "&amp;$F131&amp;" "&amp;$H$3&amp;"_"&amp;J$38,data!$I:$I)/1000</f>
        <v>48.879367675781253</v>
      </c>
      <c r="K131" s="7">
        <f>SUMIF(data!$A:$A,$H$2&amp;" "&amp;$F131&amp;" "&amp;$H$3&amp;"_"&amp;K$38,data!$I:$I)/1000</f>
        <v>100.5618671875</v>
      </c>
      <c r="L131" s="7">
        <f>SUMIF(data!$A:$A,$H$2&amp;" "&amp;$F131&amp;" "&amp;$H$3&amp;"_"&amp;L$38,data!$I:$I)/1000</f>
        <v>174.2025625</v>
      </c>
      <c r="M131" s="7">
        <f>SUMIF(data!$A:$A,$H$2&amp;" "&amp;$F131&amp;" "&amp;$H$3&amp;"_"&amp;M$38,data!$I:$I)/1000</f>
        <v>254.19224609374999</v>
      </c>
      <c r="N131" s="7">
        <f>SUMIF(data!$A:$A,$H$2&amp;" "&amp;$F131&amp;" "&amp;$H$3&amp;"_"&amp;N$38,data!$I:$I)/1000</f>
        <v>319.82861718750002</v>
      </c>
      <c r="O131" s="7">
        <f>SUMIF(data!$A:$A,$H$2&amp;" "&amp;$F131&amp;" "&amp;$H$3&amp;"_"&amp;O$38,data!$I:$I)/1000</f>
        <v>382.64656250000002</v>
      </c>
      <c r="P131" s="7">
        <f>SUMIF(data!$A:$A,$H$2&amp;" "&amp;$F131&amp;" "&amp;$H$3&amp;"_"&amp;P$38,data!$I:$I)/1000</f>
        <v>449.78060937499998</v>
      </c>
      <c r="Q131" s="7">
        <f>SUMIF(data!$A:$A,$H$2&amp;" "&amp;$F131&amp;" "&amp;$H$3&amp;"_"&amp;Q$38,data!$I:$I)/1000</f>
        <v>513.86536718750006</v>
      </c>
      <c r="R131" s="7">
        <f>SUMIF(data!$A:$A,$H$2&amp;" "&amp;$F131&amp;" "&amp;$H$3&amp;"_"&amp;R$38,data!$I:$I)/1000</f>
        <v>577.33460937500001</v>
      </c>
      <c r="S131" s="7">
        <f>SUMIF(data!$A:$A,$H$2&amp;" "&amp;$F131&amp;" "&amp;$H$3&amp;"_"&amp;S$38,data!$I:$I)/1000</f>
        <v>561.12792187499997</v>
      </c>
      <c r="T131" s="7">
        <f>SUMIF(data!$A:$A,$H$2&amp;" "&amp;$F131&amp;" "&amp;$H$3&amp;"_"&amp;T$38,data!$I:$I)/1000</f>
        <v>549.05257031250005</v>
      </c>
      <c r="U131" s="7">
        <f>SUMIF(data!$A:$A,$H$2&amp;" "&amp;$F131&amp;" "&amp;$H$3&amp;"_"&amp;U$38,data!$I:$I)/1000</f>
        <v>535.39649999999995</v>
      </c>
      <c r="V131" s="7">
        <f>SUMIF(data!$A:$A,$H$2&amp;" "&amp;$F131&amp;" "&amp;$H$3&amp;"_"&amp;V$38,data!$I:$I)/1000</f>
        <v>524.02728124999999</v>
      </c>
      <c r="W131" s="7">
        <f>SUMIF(data!$A:$A,$H$2&amp;" "&amp;$F131&amp;" "&amp;$H$3&amp;"_"&amp;W$38,data!$I:$I)/1000</f>
        <v>516.07694531250002</v>
      </c>
      <c r="X131" s="7">
        <f>SUMIF(data!$A:$A,$H$2&amp;" "&amp;$F131&amp;" "&amp;$H$3&amp;"_"&amp;X$38,data!$I:$I)/1000</f>
        <v>486.68388281249997</v>
      </c>
      <c r="Y131" s="7">
        <f>SUMIF(data!$A:$A,$H$2&amp;" "&amp;$F131&amp;" "&amp;$H$3&amp;"_"&amp;Y$38,data!$I:$I)/1000</f>
        <v>475.47698046875001</v>
      </c>
      <c r="Z131" s="7">
        <f>SUMIF(data!$A:$A,$H$2&amp;" "&amp;$F131&amp;" "&amp;$H$3&amp;"_"&amp;Z$38,data!$I:$I)/1000</f>
        <v>554.46118359374998</v>
      </c>
      <c r="AA131" s="7">
        <f>SUMIF(data!$A:$A,$H$2&amp;" "&amp;$F131&amp;" "&amp;$H$3&amp;"_"&amp;AA$38,data!$I:$I)/1000</f>
        <v>663.56887500000005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43.533515625</v>
      </c>
      <c r="J132" s="7">
        <f>SUMIF(data!$A:$A,$H$2&amp;" "&amp;$F132&amp;" "&amp;$H$3&amp;"_"&amp;J$38,data!$I:$I)/1000</f>
        <v>48.879367675781253</v>
      </c>
      <c r="K132" s="7">
        <f>SUMIF(data!$A:$A,$H$2&amp;" "&amp;$F132&amp;" "&amp;$H$3&amp;"_"&amp;K$38,data!$I:$I)/1000</f>
        <v>82.437646484374994</v>
      </c>
      <c r="L132" s="7">
        <f>SUMIF(data!$A:$A,$H$2&amp;" "&amp;$F132&amp;" "&amp;$H$3&amp;"_"&amp;L$38,data!$I:$I)/1000</f>
        <v>145.07414843750001</v>
      </c>
      <c r="M132" s="7">
        <f>SUMIF(data!$A:$A,$H$2&amp;" "&amp;$F132&amp;" "&amp;$H$3&amp;"_"&amp;M$38,data!$I:$I)/1000</f>
        <v>214.58563671875001</v>
      </c>
      <c r="N132" s="7">
        <f>SUMIF(data!$A:$A,$H$2&amp;" "&amp;$F132&amp;" "&amp;$H$3&amp;"_"&amp;N$38,data!$I:$I)/1000</f>
        <v>257.7573984375</v>
      </c>
      <c r="O132" s="7">
        <f>SUMIF(data!$A:$A,$H$2&amp;" "&amp;$F132&amp;" "&amp;$H$3&amp;"_"&amp;O$38,data!$I:$I)/1000</f>
        <v>295.55362500000001</v>
      </c>
      <c r="P132" s="7">
        <f>SUMIF(data!$A:$A,$H$2&amp;" "&amp;$F132&amp;" "&amp;$H$3&amp;"_"&amp;P$38,data!$I:$I)/1000</f>
        <v>338.40970312500002</v>
      </c>
      <c r="Q132" s="7">
        <f>SUMIF(data!$A:$A,$H$2&amp;" "&amp;$F132&amp;" "&amp;$H$3&amp;"_"&amp;Q$38,data!$I:$I)/1000</f>
        <v>379.96977343750001</v>
      </c>
      <c r="R132" s="7">
        <f>SUMIF(data!$A:$A,$H$2&amp;" "&amp;$F132&amp;" "&amp;$H$3&amp;"_"&amp;R$38,data!$I:$I)/1000</f>
        <v>421.332859375</v>
      </c>
      <c r="S132" s="7">
        <f>SUMIF(data!$A:$A,$H$2&amp;" "&amp;$F132&amp;" "&amp;$H$3&amp;"_"&amp;S$38,data!$I:$I)/1000</f>
        <v>412.39495312499997</v>
      </c>
      <c r="T132" s="7">
        <f>SUMIF(data!$A:$A,$H$2&amp;" "&amp;$F132&amp;" "&amp;$H$3&amp;"_"&amp;T$38,data!$I:$I)/1000</f>
        <v>406.85738281250002</v>
      </c>
      <c r="U132" s="7">
        <f>SUMIF(data!$A:$A,$H$2&amp;" "&amp;$F132&amp;" "&amp;$H$3&amp;"_"&amp;U$38,data!$I:$I)/1000</f>
        <v>399.50875000000002</v>
      </c>
      <c r="V132" s="7">
        <f>SUMIF(data!$A:$A,$H$2&amp;" "&amp;$F132&amp;" "&amp;$H$3&amp;"_"&amp;V$38,data!$I:$I)/1000</f>
        <v>393.33581249999997</v>
      </c>
      <c r="W132" s="7">
        <f>SUMIF(data!$A:$A,$H$2&amp;" "&amp;$F132&amp;" "&amp;$H$3&amp;"_"&amp;W$38,data!$I:$I)/1000</f>
        <v>390.14722656250001</v>
      </c>
      <c r="X132" s="7">
        <f>SUMIF(data!$A:$A,$H$2&amp;" "&amp;$F132&amp;" "&amp;$H$3&amp;"_"&amp;X$38,data!$I:$I)/1000</f>
        <v>364.74007031249999</v>
      </c>
      <c r="Y132" s="7">
        <f>SUMIF(data!$A:$A,$H$2&amp;" "&amp;$F132&amp;" "&amp;$H$3&amp;"_"&amp;Y$38,data!$I:$I)/1000</f>
        <v>357.96110546875002</v>
      </c>
      <c r="Z132" s="7">
        <f>SUMIF(data!$A:$A,$H$2&amp;" "&amp;$F132&amp;" "&amp;$H$3&amp;"_"&amp;Z$38,data!$I:$I)/1000</f>
        <v>408.85849609374998</v>
      </c>
      <c r="AA132" s="7">
        <f>SUMIF(data!$A:$A,$H$2&amp;" "&amp;$F132&amp;" "&amp;$H$3&amp;"_"&amp;AA$38,data!$I:$I)/1000</f>
        <v>523.71496875000003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43.533515625</v>
      </c>
      <c r="J133" s="7">
        <f>SUMIF(data!$A:$A,$H$2&amp;" "&amp;$F133&amp;" "&amp;$H$3&amp;"_"&amp;J$38,data!$I:$I)/1000</f>
        <v>48.879367675781253</v>
      </c>
      <c r="K133" s="7">
        <f>SUMIF(data!$A:$A,$H$2&amp;" "&amp;$F133&amp;" "&amp;$H$3&amp;"_"&amp;K$38,data!$I:$I)/1000</f>
        <v>91.264503906249999</v>
      </c>
      <c r="L133" s="7">
        <f>SUMIF(data!$A:$A,$H$2&amp;" "&amp;$F133&amp;" "&amp;$H$3&amp;"_"&amp;L$38,data!$I:$I)/1000</f>
        <v>151.49090624999999</v>
      </c>
      <c r="M133" s="7">
        <f>SUMIF(data!$A:$A,$H$2&amp;" "&amp;$F133&amp;" "&amp;$H$3&amp;"_"&amp;M$38,data!$I:$I)/1000</f>
        <v>218.40480859375</v>
      </c>
      <c r="N133" s="7">
        <f>SUMIF(data!$A:$A,$H$2&amp;" "&amp;$F133&amp;" "&amp;$H$3&amp;"_"&amp;N$38,data!$I:$I)/1000</f>
        <v>273.1973984375</v>
      </c>
      <c r="O133" s="7">
        <f>SUMIF(data!$A:$A,$H$2&amp;" "&amp;$F133&amp;" "&amp;$H$3&amp;"_"&amp;O$38,data!$I:$I)/1000</f>
        <v>323.830375</v>
      </c>
      <c r="P133" s="7">
        <f>SUMIF(data!$A:$A,$H$2&amp;" "&amp;$F133&amp;" "&amp;$H$3&amp;"_"&amp;P$38,data!$I:$I)/1000</f>
        <v>379.09135937500002</v>
      </c>
      <c r="Q133" s="7">
        <f>SUMIF(data!$A:$A,$H$2&amp;" "&amp;$F133&amp;" "&amp;$H$3&amp;"_"&amp;Q$38,data!$I:$I)/1000</f>
        <v>432.24461718750001</v>
      </c>
      <c r="R133" s="7">
        <f>SUMIF(data!$A:$A,$H$2&amp;" "&amp;$F133&amp;" "&amp;$H$3&amp;"_"&amp;R$38,data!$I:$I)/1000</f>
        <v>484.93367187500002</v>
      </c>
      <c r="S133" s="7">
        <f>SUMIF(data!$A:$A,$H$2&amp;" "&amp;$F133&amp;" "&amp;$H$3&amp;"_"&amp;S$38,data!$I:$I)/1000</f>
        <v>472.73720312500001</v>
      </c>
      <c r="T133" s="7">
        <f>SUMIF(data!$A:$A,$H$2&amp;" "&amp;$F133&amp;" "&amp;$H$3&amp;"_"&amp;T$38,data!$I:$I)/1000</f>
        <v>464.26394531250003</v>
      </c>
      <c r="U133" s="7">
        <f>SUMIF(data!$A:$A,$H$2&amp;" "&amp;$F133&amp;" "&amp;$H$3&amp;"_"&amp;U$38,data!$I:$I)/1000</f>
        <v>454.16581250000002</v>
      </c>
      <c r="V133" s="7">
        <f>SUMIF(data!$A:$A,$H$2&amp;" "&amp;$F133&amp;" "&amp;$H$3&amp;"_"&amp;V$38,data!$I:$I)/1000</f>
        <v>445.75871875000001</v>
      </c>
      <c r="W133" s="7">
        <f>SUMIF(data!$A:$A,$H$2&amp;" "&amp;$F133&amp;" "&amp;$H$3&amp;"_"&amp;W$38,data!$I:$I)/1000</f>
        <v>440.55150781250001</v>
      </c>
      <c r="X133" s="7">
        <f>SUMIF(data!$A:$A,$H$2&amp;" "&amp;$F133&amp;" "&amp;$H$3&amp;"_"&amp;X$38,data!$I:$I)/1000</f>
        <v>413.47850781250003</v>
      </c>
      <c r="Y133" s="7">
        <f>SUMIF(data!$A:$A,$H$2&amp;" "&amp;$F133&amp;" "&amp;$H$3&amp;"_"&amp;Y$38,data!$I:$I)/1000</f>
        <v>404.87857421874997</v>
      </c>
      <c r="Z133" s="7">
        <f>SUMIF(data!$A:$A,$H$2&amp;" "&amp;$F133&amp;" "&amp;$H$3&amp;"_"&amp;Z$38,data!$I:$I)/1000</f>
        <v>470.04396484375002</v>
      </c>
      <c r="AA133" s="7">
        <f>SUMIF(data!$A:$A,$H$2&amp;" "&amp;$F133&amp;" "&amp;$H$3&amp;"_"&amp;AA$38,data!$I:$I)/1000</f>
        <v>582.39253125000005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113.45096875</v>
      </c>
      <c r="K134" s="7">
        <f>SUMIF(data!$A:$A,$H$2&amp;" "&amp;$F134&amp;" "&amp;$H$3&amp;"_"&amp;K$38,data!$N:$N)/1000</f>
        <v>97.479287109374994</v>
      </c>
      <c r="L134" s="7">
        <f>SUMIF(data!$A:$A,$H$2&amp;" "&amp;$F134&amp;" "&amp;$H$3&amp;"_"&amp;L$38,data!$N:$N)/1000</f>
        <v>128.052681640625</v>
      </c>
      <c r="M134" s="7">
        <f>SUMIF(data!$A:$A,$H$2&amp;" "&amp;$F134&amp;" "&amp;$H$3&amp;"_"&amp;M$38,data!$N:$N)/1000</f>
        <v>160.32036328125</v>
      </c>
      <c r="N134" s="7">
        <f>SUMIF(data!$A:$A,$H$2&amp;" "&amp;$F134&amp;" "&amp;$H$3&amp;"_"&amp;N$38,data!$N:$N)/1000</f>
        <v>178.05261328124999</v>
      </c>
      <c r="O134" s="7">
        <f>SUMIF(data!$A:$A,$H$2&amp;" "&amp;$F134&amp;" "&amp;$H$3&amp;"_"&amp;O$38,data!$N:$N)/1000</f>
        <v>150.36181835937501</v>
      </c>
      <c r="P134" s="7">
        <f>SUMIF(data!$A:$A,$H$2&amp;" "&amp;$F134&amp;" "&amp;$H$3&amp;"_"&amp;P$38,data!$N:$N)/1000</f>
        <v>111.8056591796875</v>
      </c>
      <c r="Q134" s="7">
        <f>SUMIF(data!$A:$A,$H$2&amp;" "&amp;$F134&amp;" "&amp;$H$3&amp;"_"&amp;Q$38,data!$N:$N)/1000</f>
        <v>65.119425781250001</v>
      </c>
      <c r="R134" s="7">
        <f>SUMIF(data!$A:$A,$H$2&amp;" "&amp;$F134&amp;" "&amp;$H$3&amp;"_"&amp;R$38,data!$N:$N)/1000</f>
        <v>29.752953125000001</v>
      </c>
      <c r="S134" s="7">
        <f>SUMIF(data!$A:$A,$H$2&amp;" "&amp;$F134&amp;" "&amp;$H$3&amp;"_"&amp;S$38,data!$N:$N)/1000</f>
        <v>28.588312500000001</v>
      </c>
      <c r="T134" s="7">
        <f>SUMIF(data!$A:$A,$H$2&amp;" "&amp;$F134&amp;" "&amp;$H$3&amp;"_"&amp;T$38,data!$N:$N)/1000</f>
        <v>29.073914062499998</v>
      </c>
      <c r="U134" s="7">
        <f>SUMIF(data!$A:$A,$H$2&amp;" "&amp;$F134&amp;" "&amp;$H$3&amp;"_"&amp;U$38,data!$N:$N)/1000</f>
        <v>36.780917968750003</v>
      </c>
      <c r="V134" s="7">
        <f>SUMIF(data!$A:$A,$H$2&amp;" "&amp;$F134&amp;" "&amp;$H$3&amp;"_"&amp;V$38,data!$N:$N)/1000</f>
        <v>31.447451171874999</v>
      </c>
      <c r="W134" s="7">
        <f>SUMIF(data!$A:$A,$H$2&amp;" "&amp;$F134&amp;" "&amp;$H$3&amp;"_"&amp;W$38,data!$N:$N)/1000</f>
        <v>42.803750976562497</v>
      </c>
      <c r="X134" s="7">
        <f>SUMIF(data!$A:$A,$H$2&amp;" "&amp;$F134&amp;" "&amp;$H$3&amp;"_"&amp;X$38,data!$N:$N)/1000</f>
        <v>44.519781494140624</v>
      </c>
      <c r="Y134" s="7">
        <f>SUMIF(data!$A:$A,$H$2&amp;" "&amp;$F134&amp;" "&amp;$H$3&amp;"_"&amp;Y$38,data!$N:$N)/1000</f>
        <v>77.896019531250005</v>
      </c>
      <c r="Z134" s="7">
        <f>SUMIF(data!$A:$A,$H$2&amp;" "&amp;$F134&amp;" "&amp;$H$3&amp;"_"&amp;Z$38,data!$N:$N)/1000</f>
        <v>93.855669921875005</v>
      </c>
      <c r="AA134" s="7">
        <f>SUMIF(data!$A:$A,$H$2&amp;" "&amp;$F134&amp;" "&amp;$H$3&amp;"_"&amp;AA$38,data!$N:$N)/1000</f>
        <v>135.91658398437499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85.213757812500006</v>
      </c>
      <c r="J135" s="7">
        <f>SUMIF(data!$A:$A,$H$2&amp;" "&amp;$F135&amp;" "&amp;$H$3&amp;"_"&amp;J$38,data!$H:$H)/1000</f>
        <v>97.566500000000005</v>
      </c>
      <c r="K135" s="7">
        <f>SUMIF(data!$A:$A,$H$2&amp;" "&amp;$F135&amp;" "&amp;$H$3&amp;"_"&amp;K$38,data!$H:$H)/1000</f>
        <v>102.49020312499999</v>
      </c>
      <c r="L135" s="7">
        <f>SUMIF(data!$A:$A,$H$2&amp;" "&amp;$F135&amp;" "&amp;$H$3&amp;"_"&amp;L$38,data!$H:$H)/1000</f>
        <v>140.73431249999999</v>
      </c>
      <c r="M135" s="7">
        <f>SUMIF(data!$A:$A,$H$2&amp;" "&amp;$F135&amp;" "&amp;$H$3&amp;"_"&amp;M$38,data!$H:$H)/1000</f>
        <v>180.89180468750001</v>
      </c>
      <c r="N135" s="7">
        <f>SUMIF(data!$A:$A,$H$2&amp;" "&amp;$F135&amp;" "&amp;$H$3&amp;"_"&amp;N$38,data!$H:$H)/1000</f>
        <v>197.10042187499999</v>
      </c>
      <c r="O135" s="7">
        <f>SUMIF(data!$A:$A,$H$2&amp;" "&amp;$F135&amp;" "&amp;$H$3&amp;"_"&amp;O$38,data!$H:$H)/1000</f>
        <v>184.61659374999999</v>
      </c>
      <c r="P135" s="7">
        <f>SUMIF(data!$A:$A,$H$2&amp;" "&amp;$F135&amp;" "&amp;$H$3&amp;"_"&amp;P$38,data!$H:$H)/1000</f>
        <v>191.63240625</v>
      </c>
      <c r="Q135" s="7">
        <f>SUMIF(data!$A:$A,$H$2&amp;" "&amp;$F135&amp;" "&amp;$H$3&amp;"_"&amp;Q$38,data!$H:$H)/1000</f>
        <v>189.07586718749999</v>
      </c>
      <c r="R135" s="7">
        <f>SUMIF(data!$A:$A,$H$2&amp;" "&amp;$F135&amp;" "&amp;$H$3&amp;"_"&amp;R$38,data!$H:$H)/1000</f>
        <v>193.90675781249999</v>
      </c>
      <c r="S135" s="7">
        <f>SUMIF(data!$A:$A,$H$2&amp;" "&amp;$F135&amp;" "&amp;$H$3&amp;"_"&amp;S$38,data!$H:$H)/1000</f>
        <v>194.89750781250001</v>
      </c>
      <c r="T135" s="7">
        <f>SUMIF(data!$A:$A,$H$2&amp;" "&amp;$F135&amp;" "&amp;$H$3&amp;"_"&amp;T$38,data!$H:$H)/1000</f>
        <v>200.48361718749999</v>
      </c>
      <c r="U135" s="7">
        <f>SUMIF(data!$A:$A,$H$2&amp;" "&amp;$F135&amp;" "&amp;$H$3&amp;"_"&amp;U$38,data!$H:$H)/1000</f>
        <v>197.072390625</v>
      </c>
      <c r="V135" s="7">
        <f>SUMIF(data!$A:$A,$H$2&amp;" "&amp;$F135&amp;" "&amp;$H$3&amp;"_"&amp;V$38,data!$H:$H)/1000</f>
        <v>194.9603984375</v>
      </c>
      <c r="W135" s="7">
        <f>SUMIF(data!$A:$A,$H$2&amp;" "&amp;$F135&amp;" "&amp;$H$3&amp;"_"&amp;W$38,data!$H:$H)/1000</f>
        <v>211.38592968750001</v>
      </c>
      <c r="X135" s="7">
        <f>SUMIF(data!$A:$A,$H$2&amp;" "&amp;$F135&amp;" "&amp;$H$3&amp;"_"&amp;X$38,data!$H:$H)/1000</f>
        <v>199.87946484374999</v>
      </c>
      <c r="Y135" s="7">
        <f>SUMIF(data!$A:$A,$H$2&amp;" "&amp;$F135&amp;" "&amp;$H$3&amp;"_"&amp;Y$38,data!$H:$H)/1000</f>
        <v>193.00299999999999</v>
      </c>
      <c r="Z135" s="7">
        <f>SUMIF(data!$A:$A,$H$2&amp;" "&amp;$F135&amp;" "&amp;$H$3&amp;"_"&amp;Z$38,data!$H:$H)/1000</f>
        <v>190.87726562500001</v>
      </c>
      <c r="AA135" s="7">
        <f>SUMIF(data!$A:$A,$H$2&amp;" "&amp;$F135&amp;" "&amp;$H$3&amp;"_"&amp;AA$38,data!$H:$H)/1000</f>
        <v>193.79373828125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66.746171874999987</v>
      </c>
      <c r="J136" s="8">
        <f t="shared" ref="J136" si="35">SUM(J133:J134)-J135</f>
        <v>64.763836425781236</v>
      </c>
      <c r="K136" s="8">
        <f t="shared" ref="K136:AA136" si="36">SUM(K133:K134)-K135</f>
        <v>86.253587890624999</v>
      </c>
      <c r="L136" s="8">
        <f t="shared" si="36"/>
        <v>138.80927539062498</v>
      </c>
      <c r="M136" s="8">
        <f t="shared" si="36"/>
        <v>197.83336718749999</v>
      </c>
      <c r="N136" s="8">
        <f t="shared" si="36"/>
        <v>254.14958984374999</v>
      </c>
      <c r="O136" s="8">
        <f t="shared" si="36"/>
        <v>289.57559960937499</v>
      </c>
      <c r="P136" s="8">
        <f t="shared" si="36"/>
        <v>299.26461230468749</v>
      </c>
      <c r="Q136" s="8">
        <f t="shared" si="36"/>
        <v>308.28817578125006</v>
      </c>
      <c r="R136" s="8">
        <f t="shared" si="36"/>
        <v>320.77986718750003</v>
      </c>
      <c r="S136" s="8">
        <f t="shared" si="36"/>
        <v>306.42800781249997</v>
      </c>
      <c r="T136" s="8">
        <f t="shared" si="36"/>
        <v>292.85424218750006</v>
      </c>
      <c r="U136" s="8">
        <f t="shared" si="36"/>
        <v>293.87433984375002</v>
      </c>
      <c r="V136" s="8">
        <f t="shared" si="36"/>
        <v>282.24577148437504</v>
      </c>
      <c r="W136" s="8">
        <f t="shared" si="36"/>
        <v>271.96932910156249</v>
      </c>
      <c r="X136" s="8">
        <f t="shared" si="36"/>
        <v>258.11882446289064</v>
      </c>
      <c r="Y136" s="8">
        <f t="shared" si="36"/>
        <v>289.77159375000002</v>
      </c>
      <c r="Z136" s="8">
        <f t="shared" si="36"/>
        <v>373.02236914062502</v>
      </c>
      <c r="AA136" s="8">
        <f t="shared" si="36"/>
        <v>524.51537695312504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-240.24924999999999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27.125732421875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133.31381250000001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0</v>
      </c>
      <c r="Y138" s="7">
        <f>SUMIF(data!$A:$A,$H$2&amp;" "&amp;$F138&amp;" "&amp;$H$3&amp;"_"&amp;Y$38,data!$K:$K)/1000</f>
        <v>35.221910156249997</v>
      </c>
      <c r="Z138" s="7">
        <f>SUMIF(data!$A:$A,$H$2&amp;" "&amp;$F138&amp;" "&amp;$H$3&amp;"_"&amp;Z$38,data!$K:$K)/1000</f>
        <v>27.208671875</v>
      </c>
      <c r="AA138" s="7">
        <f>SUMIF(data!$A:$A,$H$2&amp;" "&amp;$F138&amp;" "&amp;$H$3&amp;"_"&amp;AA$38,data!$K:$K)/1000</f>
        <v>31.866533203125002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779.0881125692863</v>
      </c>
      <c r="J139" s="8">
        <f>J130+J131+J134-J135+J137+J138+Load_ROC!F$5</f>
        <v>798.24476901280957</v>
      </c>
      <c r="K139" s="8">
        <f>K130+K131+K134-K135+K137+K138+Load_ROC!G$5</f>
        <v>846.70552771669031</v>
      </c>
      <c r="L139" s="8">
        <f>L130+L131+L134-L135+L137+L138+Load_ROC!H$5</f>
        <v>927.80490058802297</v>
      </c>
      <c r="M139" s="8">
        <f>M130+M131+M134-M135+M137+M138+Load_ROC!I$5</f>
        <v>774.61473553714654</v>
      </c>
      <c r="N139" s="8">
        <f>N130+N131+N134-N135+N137+N138+Load_ROC!J$5</f>
        <v>1097.9013198484274</v>
      </c>
      <c r="O139" s="8">
        <f>O130+O131+O134-O135+O137+O138+Load_ROC!K$5</f>
        <v>1184.5316350000603</v>
      </c>
      <c r="P139" s="8">
        <f>P130+P131+P134-P135+P137+P138+Load_ROC!L$5</f>
        <v>1195.2013395950851</v>
      </c>
      <c r="Q139" s="8">
        <f>Q130+Q131+Q134-Q135+Q137+Q138+Load_ROC!M$5</f>
        <v>1227.2111664408758</v>
      </c>
      <c r="R139" s="8">
        <f>R130+R131+R134-R135+R137+R138+Load_ROC!N$5</f>
        <v>1262.3113460839359</v>
      </c>
      <c r="S139" s="8">
        <f>S130+S131+S134-S135+S137+S138+Load_ROC!O$5</f>
        <v>1257.1159874662674</v>
      </c>
      <c r="T139" s="8">
        <f>T130+T131+T134-T135+T137+T138+Load_ROC!P$5</f>
        <v>1253.6051627758834</v>
      </c>
      <c r="U139" s="8">
        <f>U130+U131+U134-U135+U137+U138+Load_ROC!Q$5</f>
        <v>1264.0597287203409</v>
      </c>
      <c r="V139" s="8">
        <f>V130+V131+V134-V135+V137+V138+Load_ROC!R$5</f>
        <v>1263.3970785616052</v>
      </c>
      <c r="W139" s="8">
        <f>W130+W131+W134-W135+W137+W138+Load_ROC!S$5</f>
        <v>1269.8863756959236</v>
      </c>
      <c r="X139" s="8">
        <f>X130+X131+X134-X135+X137+X138+Load_ROC!T$5</f>
        <v>1400.0766625800375</v>
      </c>
      <c r="Y139" s="8">
        <f>Y130+Y131+Y134-Y135+Y137+Y138+Load_ROC!U$5</f>
        <v>1343.7754673207282</v>
      </c>
      <c r="Z139" s="8">
        <f>Z130+Z131+Z134-Z135+Z137+Z138+Load_ROC!V$5</f>
        <v>1447.4603632525941</v>
      </c>
      <c r="AA139" s="8">
        <f>AA130+AA131+AA134-AA135+AA137+AA138+Load_ROC!W$5</f>
        <v>1614.4398782352482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779.0881125692863</v>
      </c>
      <c r="J140" s="8">
        <f>J130+J132+J134-J135+J137+J138+Load_ROC!F$5</f>
        <v>798.24476901280957</v>
      </c>
      <c r="K140" s="8">
        <f>K130+K132+K134-K135+K137+K138+Load_ROC!G$5</f>
        <v>828.58130701356527</v>
      </c>
      <c r="L140" s="8">
        <f>L130+L132+L134-L135+L137+L138+Load_ROC!H$5</f>
        <v>898.67648652552305</v>
      </c>
      <c r="M140" s="8">
        <f>M130+M132+M134-M135+M137+M138+Load_ROC!I$5</f>
        <v>735.0081261621466</v>
      </c>
      <c r="N140" s="8">
        <f>N130+N132+N134-N135+N137+N138+Load_ROC!J$5</f>
        <v>1035.8301010984273</v>
      </c>
      <c r="O140" s="8">
        <f>O130+O132+O134-O135+O137+O138+Load_ROC!K$5</f>
        <v>1097.4386975000602</v>
      </c>
      <c r="P140" s="8">
        <f>P130+P132+P134-P135+P137+P138+Load_ROC!L$5</f>
        <v>1083.8304333450851</v>
      </c>
      <c r="Q140" s="8">
        <f>Q130+Q132+Q134-Q135+Q137+Q138+Load_ROC!M$5</f>
        <v>1093.3155726908758</v>
      </c>
      <c r="R140" s="8">
        <f>R130+R132+R134-R135+R137+R138+Load_ROC!N$5</f>
        <v>1106.3095960839357</v>
      </c>
      <c r="S140" s="8">
        <f>S130+S132+S134-S135+S137+S138+Load_ROC!O$5</f>
        <v>1108.3830187162673</v>
      </c>
      <c r="T140" s="8">
        <f>T130+T132+T134-T135+T137+T138+Load_ROC!P$5</f>
        <v>1111.4099752758834</v>
      </c>
      <c r="U140" s="8">
        <f>U130+U132+U134-U135+U137+U138+Load_ROC!Q$5</f>
        <v>1128.171978720341</v>
      </c>
      <c r="V140" s="8">
        <f>V130+V132+V134-V135+V137+V138+Load_ROC!R$5</f>
        <v>1132.705609811605</v>
      </c>
      <c r="W140" s="8">
        <f>W130+W132+W134-W135+W137+W138+Load_ROC!S$5</f>
        <v>1143.9566569459234</v>
      </c>
      <c r="X140" s="8">
        <f>X130+X132+X134-X135+X137+X138+Load_ROC!T$5</f>
        <v>1278.1328500800373</v>
      </c>
      <c r="Y140" s="8">
        <f>Y130+Y132+Y134-Y135+Y137+Y138+Load_ROC!U$5</f>
        <v>1226.2595923207282</v>
      </c>
      <c r="Z140" s="8">
        <f>Z130+Z132+Z134-Z135+Z137+Z138+Load_ROC!V$5</f>
        <v>1301.8576757525939</v>
      </c>
      <c r="AA140" s="8">
        <f>AA130+AA132+AA134-AA135+AA137+AA138+Load_ROC!W$5</f>
        <v>1474.5859719852483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779.0881125692863</v>
      </c>
      <c r="J141" s="8">
        <f>J130+J136+J137+J138+Load_ROC!F$5</f>
        <v>798.24476901280957</v>
      </c>
      <c r="K141" s="8">
        <f>K130+K136+K137+K138+Load_ROC!G$5</f>
        <v>837.40816443544031</v>
      </c>
      <c r="L141" s="8">
        <f>L130+L136+L137+L138+Load_ROC!H$5</f>
        <v>905.09324433802294</v>
      </c>
      <c r="M141" s="8">
        <f>M130+M136+M137+M138+Load_ROC!I$5</f>
        <v>738.82729803714653</v>
      </c>
      <c r="N141" s="8">
        <f>N130+N136+N137+N138+Load_ROC!J$5</f>
        <v>1051.2701010984274</v>
      </c>
      <c r="O141" s="8">
        <f>O130+O136+O137+O138+Load_ROC!K$5</f>
        <v>1125.7154475000602</v>
      </c>
      <c r="P141" s="8">
        <f>P130+P136+P137+P138+Load_ROC!L$5</f>
        <v>1124.5120895950849</v>
      </c>
      <c r="Q141" s="8">
        <f>Q130+Q136+Q137+Q138+Load_ROC!M$5</f>
        <v>1145.5904164408757</v>
      </c>
      <c r="R141" s="8">
        <f>R130+R136+R137+R138+Load_ROC!N$5</f>
        <v>1169.9104085839358</v>
      </c>
      <c r="S141" s="8">
        <f>S130+S136+S137+S138+Load_ROC!O$5</f>
        <v>1168.7252687162672</v>
      </c>
      <c r="T141" s="8">
        <f>T130+T136+T137+T138+Load_ROC!P$5</f>
        <v>1168.8165377758835</v>
      </c>
      <c r="U141" s="8">
        <f>U130+U136+U137+U138+Load_ROC!Q$5</f>
        <v>1182.829041220341</v>
      </c>
      <c r="V141" s="8">
        <f>V130+V136+V137+V138+Load_ROC!R$5</f>
        <v>1185.1285160616051</v>
      </c>
      <c r="W141" s="8">
        <f>W130+W136+W137+W138+Load_ROC!S$5</f>
        <v>1194.3609381959236</v>
      </c>
      <c r="X141" s="8">
        <f>X130+X136+X137+X138+Load_ROC!T$5</f>
        <v>1326.8712875800375</v>
      </c>
      <c r="Y141" s="8">
        <f>Y130+Y136+Y137+Y138+Load_ROC!U$5</f>
        <v>1273.1770610707281</v>
      </c>
      <c r="Z141" s="8">
        <f>Z130+Z136+Z137+Z138+Load_ROC!V$5</f>
        <v>1363.043144502594</v>
      </c>
      <c r="AA141" s="8">
        <f>AA130+AA136+AA137+AA138+Load_ROC!W$5</f>
        <v>1533.2635344852483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43.533515625</v>
      </c>
      <c r="J144" s="7">
        <f>SUMIF(data!$A:$A,$H$2&amp;" "&amp;$F144&amp;" "&amp;$H$3&amp;"_"&amp;J$38,data!$I:$I)/1000</f>
        <v>48.879367675781253</v>
      </c>
      <c r="K144" s="7">
        <f>SUMIF(data!$A:$A,$H$2&amp;" "&amp;$F144&amp;" "&amp;$H$3&amp;"_"&amp;K$38,data!$I:$I)/1000</f>
        <v>100.5618671875</v>
      </c>
      <c r="L144" s="7">
        <f>SUMIF(data!$A:$A,$H$2&amp;" "&amp;$F144&amp;" "&amp;$H$3&amp;"_"&amp;L$38,data!$I:$I)/1000</f>
        <v>174.2025625</v>
      </c>
      <c r="M144" s="7">
        <f>SUMIF(data!$A:$A,$H$2&amp;" "&amp;$F144&amp;" "&amp;$H$3&amp;"_"&amp;M$38,data!$I:$I)/1000</f>
        <v>254.19224609374999</v>
      </c>
      <c r="N144" s="7">
        <f>SUMIF(data!$A:$A,$H$2&amp;" "&amp;$F144&amp;" "&amp;$H$3&amp;"_"&amp;N$38,data!$I:$I)/1000</f>
        <v>319.82861718750002</v>
      </c>
      <c r="O144" s="7">
        <f>SUMIF(data!$A:$A,$H$2&amp;" "&amp;$F144&amp;" "&amp;$H$3&amp;"_"&amp;O$38,data!$I:$I)/1000</f>
        <v>382.64656250000002</v>
      </c>
      <c r="P144" s="7">
        <f>SUMIF(data!$A:$A,$H$2&amp;" "&amp;$F144&amp;" "&amp;$H$3&amp;"_"&amp;P$38,data!$I:$I)/1000</f>
        <v>449.78060937499998</v>
      </c>
      <c r="Q144" s="7">
        <f>SUMIF(data!$A:$A,$H$2&amp;" "&amp;$F144&amp;" "&amp;$H$3&amp;"_"&amp;Q$38,data!$I:$I)/1000</f>
        <v>513.86536718750006</v>
      </c>
      <c r="R144" s="7">
        <f>SUMIF(data!$A:$A,$H$2&amp;" "&amp;$F144&amp;" "&amp;$H$3&amp;"_"&amp;R$38,data!$I:$I)/1000</f>
        <v>577.33460937500001</v>
      </c>
      <c r="S144" s="7">
        <f>SUMIF(data!$A:$A,$H$2&amp;" "&amp;$F144&amp;" "&amp;$H$3&amp;"_"&amp;S$38,data!$I:$I)/1000</f>
        <v>561.12792187499997</v>
      </c>
      <c r="T144" s="7">
        <f>SUMIF(data!$A:$A,$H$2&amp;" "&amp;$F144&amp;" "&amp;$H$3&amp;"_"&amp;T$38,data!$I:$I)/1000</f>
        <v>549.05257031250005</v>
      </c>
      <c r="U144" s="7">
        <f>SUMIF(data!$A:$A,$H$2&amp;" "&amp;$F144&amp;" "&amp;$H$3&amp;"_"&amp;U$38,data!$I:$I)/1000</f>
        <v>535.39649999999995</v>
      </c>
      <c r="V144" s="7">
        <f>SUMIF(data!$A:$A,$H$2&amp;" "&amp;$F144&amp;" "&amp;$H$3&amp;"_"&amp;V$38,data!$I:$I)/1000</f>
        <v>524.02728124999999</v>
      </c>
      <c r="W144" s="7">
        <f>SUMIF(data!$A:$A,$H$2&amp;" "&amp;$F144&amp;" "&amp;$H$3&amp;"_"&amp;W$38,data!$I:$I)/1000</f>
        <v>516.07694531250002</v>
      </c>
      <c r="X144" s="7">
        <f>SUMIF(data!$A:$A,$H$2&amp;" "&amp;$F144&amp;" "&amp;$H$3&amp;"_"&amp;X$38,data!$I:$I)/1000</f>
        <v>486.68388281249997</v>
      </c>
      <c r="Y144" s="7">
        <f>SUMIF(data!$A:$A,$H$2&amp;" "&amp;$F144&amp;" "&amp;$H$3&amp;"_"&amp;Y$38,data!$I:$I)/1000</f>
        <v>475.47698046875001</v>
      </c>
      <c r="Z144" s="7">
        <f>SUMIF(data!$A:$A,$H$2&amp;" "&amp;$F144&amp;" "&amp;$H$3&amp;"_"&amp;Z$38,data!$I:$I)/1000</f>
        <v>554.46118359374998</v>
      </c>
      <c r="AA144" s="7">
        <f>SUMIF(data!$A:$A,$H$2&amp;" "&amp;$F144&amp;" "&amp;$H$3&amp;"_"&amp;AA$38,data!$I:$I)/1000</f>
        <v>663.56887500000005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43.533515625</v>
      </c>
      <c r="J145" s="7">
        <f>SUMIF(data!$A:$A,$H$2&amp;" "&amp;$F145&amp;" "&amp;$H$3&amp;"_"&amp;J$38,data!$I:$I)/1000</f>
        <v>48.879367675781253</v>
      </c>
      <c r="K145" s="7">
        <f>SUMIF(data!$A:$A,$H$2&amp;" "&amp;$F145&amp;" "&amp;$H$3&amp;"_"&amp;K$38,data!$I:$I)/1000</f>
        <v>82.437646484374994</v>
      </c>
      <c r="L145" s="7">
        <f>SUMIF(data!$A:$A,$H$2&amp;" "&amp;$F145&amp;" "&amp;$H$3&amp;"_"&amp;L$38,data!$I:$I)/1000</f>
        <v>145.07414843750001</v>
      </c>
      <c r="M145" s="7">
        <f>SUMIF(data!$A:$A,$H$2&amp;" "&amp;$F145&amp;" "&amp;$H$3&amp;"_"&amp;M$38,data!$I:$I)/1000</f>
        <v>214.58563671875001</v>
      </c>
      <c r="N145" s="7">
        <f>SUMIF(data!$A:$A,$H$2&amp;" "&amp;$F145&amp;" "&amp;$H$3&amp;"_"&amp;N$38,data!$I:$I)/1000</f>
        <v>257.7573984375</v>
      </c>
      <c r="O145" s="7">
        <f>SUMIF(data!$A:$A,$H$2&amp;" "&amp;$F145&amp;" "&amp;$H$3&amp;"_"&amp;O$38,data!$I:$I)/1000</f>
        <v>295.55362500000001</v>
      </c>
      <c r="P145" s="7">
        <f>SUMIF(data!$A:$A,$H$2&amp;" "&amp;$F145&amp;" "&amp;$H$3&amp;"_"&amp;P$38,data!$I:$I)/1000</f>
        <v>338.40970312500002</v>
      </c>
      <c r="Q145" s="7">
        <f>SUMIF(data!$A:$A,$H$2&amp;" "&amp;$F145&amp;" "&amp;$H$3&amp;"_"&amp;Q$38,data!$I:$I)/1000</f>
        <v>379.96977343750001</v>
      </c>
      <c r="R145" s="7">
        <f>SUMIF(data!$A:$A,$H$2&amp;" "&amp;$F145&amp;" "&amp;$H$3&amp;"_"&amp;R$38,data!$I:$I)/1000</f>
        <v>421.332859375</v>
      </c>
      <c r="S145" s="7">
        <f>SUMIF(data!$A:$A,$H$2&amp;" "&amp;$F145&amp;" "&amp;$H$3&amp;"_"&amp;S$38,data!$I:$I)/1000</f>
        <v>412.39495312499997</v>
      </c>
      <c r="T145" s="7">
        <f>SUMIF(data!$A:$A,$H$2&amp;" "&amp;$F145&amp;" "&amp;$H$3&amp;"_"&amp;T$38,data!$I:$I)/1000</f>
        <v>406.85738281250002</v>
      </c>
      <c r="U145" s="7">
        <f>SUMIF(data!$A:$A,$H$2&amp;" "&amp;$F145&amp;" "&amp;$H$3&amp;"_"&amp;U$38,data!$I:$I)/1000</f>
        <v>399.50875000000002</v>
      </c>
      <c r="V145" s="7">
        <f>SUMIF(data!$A:$A,$H$2&amp;" "&amp;$F145&amp;" "&amp;$H$3&amp;"_"&amp;V$38,data!$I:$I)/1000</f>
        <v>393.33581249999997</v>
      </c>
      <c r="W145" s="7">
        <f>SUMIF(data!$A:$A,$H$2&amp;" "&amp;$F145&amp;" "&amp;$H$3&amp;"_"&amp;W$38,data!$I:$I)/1000</f>
        <v>390.14722656250001</v>
      </c>
      <c r="X145" s="7">
        <f>SUMIF(data!$A:$A,$H$2&amp;" "&amp;$F145&amp;" "&amp;$H$3&amp;"_"&amp;X$38,data!$I:$I)/1000</f>
        <v>364.74007031249999</v>
      </c>
      <c r="Y145" s="7">
        <f>SUMIF(data!$A:$A,$H$2&amp;" "&amp;$F145&amp;" "&amp;$H$3&amp;"_"&amp;Y$38,data!$I:$I)/1000</f>
        <v>357.96110546875002</v>
      </c>
      <c r="Z145" s="7">
        <f>SUMIF(data!$A:$A,$H$2&amp;" "&amp;$F145&amp;" "&amp;$H$3&amp;"_"&amp;Z$38,data!$I:$I)/1000</f>
        <v>408.85849609374998</v>
      </c>
      <c r="AA145" s="7">
        <f>SUMIF(data!$A:$A,$H$2&amp;" "&amp;$F145&amp;" "&amp;$H$3&amp;"_"&amp;AA$38,data!$I:$I)/1000</f>
        <v>523.71496875000003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43.533515625</v>
      </c>
      <c r="J146" s="7">
        <f>SUMIF(data!$A:$A,$H$2&amp;" "&amp;$F146&amp;" "&amp;$H$3&amp;"_"&amp;J$38,data!$I:$I)/1000</f>
        <v>48.879367675781253</v>
      </c>
      <c r="K146" s="7">
        <f>SUMIF(data!$A:$A,$H$2&amp;" "&amp;$F146&amp;" "&amp;$H$3&amp;"_"&amp;K$38,data!$I:$I)/1000</f>
        <v>91.264503906249999</v>
      </c>
      <c r="L146" s="7">
        <f>SUMIF(data!$A:$A,$H$2&amp;" "&amp;$F146&amp;" "&amp;$H$3&amp;"_"&amp;L$38,data!$I:$I)/1000</f>
        <v>151.49090624999999</v>
      </c>
      <c r="M146" s="7">
        <f>SUMIF(data!$A:$A,$H$2&amp;" "&amp;$F146&amp;" "&amp;$H$3&amp;"_"&amp;M$38,data!$I:$I)/1000</f>
        <v>218.40480859375</v>
      </c>
      <c r="N146" s="7">
        <f>SUMIF(data!$A:$A,$H$2&amp;" "&amp;$F146&amp;" "&amp;$H$3&amp;"_"&amp;N$38,data!$I:$I)/1000</f>
        <v>273.1973984375</v>
      </c>
      <c r="O146" s="7">
        <f>SUMIF(data!$A:$A,$H$2&amp;" "&amp;$F146&amp;" "&amp;$H$3&amp;"_"&amp;O$38,data!$I:$I)/1000</f>
        <v>323.830375</v>
      </c>
      <c r="P146" s="7">
        <f>SUMIF(data!$A:$A,$H$2&amp;" "&amp;$F146&amp;" "&amp;$H$3&amp;"_"&amp;P$38,data!$I:$I)/1000</f>
        <v>379.09135937500002</v>
      </c>
      <c r="Q146" s="7">
        <f>SUMIF(data!$A:$A,$H$2&amp;" "&amp;$F146&amp;" "&amp;$H$3&amp;"_"&amp;Q$38,data!$I:$I)/1000</f>
        <v>432.24461718750001</v>
      </c>
      <c r="R146" s="7">
        <f>SUMIF(data!$A:$A,$H$2&amp;" "&amp;$F146&amp;" "&amp;$H$3&amp;"_"&amp;R$38,data!$I:$I)/1000</f>
        <v>484.93367187500002</v>
      </c>
      <c r="S146" s="7">
        <f>SUMIF(data!$A:$A,$H$2&amp;" "&amp;$F146&amp;" "&amp;$H$3&amp;"_"&amp;S$38,data!$I:$I)/1000</f>
        <v>472.73720312500001</v>
      </c>
      <c r="T146" s="7">
        <f>SUMIF(data!$A:$A,$H$2&amp;" "&amp;$F146&amp;" "&amp;$H$3&amp;"_"&amp;T$38,data!$I:$I)/1000</f>
        <v>464.26394531250003</v>
      </c>
      <c r="U146" s="7">
        <f>SUMIF(data!$A:$A,$H$2&amp;" "&amp;$F146&amp;" "&amp;$H$3&amp;"_"&amp;U$38,data!$I:$I)/1000</f>
        <v>454.16581250000002</v>
      </c>
      <c r="V146" s="7">
        <f>SUMIF(data!$A:$A,$H$2&amp;" "&amp;$F146&amp;" "&amp;$H$3&amp;"_"&amp;V$38,data!$I:$I)/1000</f>
        <v>445.75871875000001</v>
      </c>
      <c r="W146" s="7">
        <f>SUMIF(data!$A:$A,$H$2&amp;" "&amp;$F146&amp;" "&amp;$H$3&amp;"_"&amp;W$38,data!$I:$I)/1000</f>
        <v>440.55150781250001</v>
      </c>
      <c r="X146" s="7">
        <f>SUMIF(data!$A:$A,$H$2&amp;" "&amp;$F146&amp;" "&amp;$H$3&amp;"_"&amp;X$38,data!$I:$I)/1000</f>
        <v>413.47850781250003</v>
      </c>
      <c r="Y146" s="7">
        <f>SUMIF(data!$A:$A,$H$2&amp;" "&amp;$F146&amp;" "&amp;$H$3&amp;"_"&amp;Y$38,data!$I:$I)/1000</f>
        <v>404.87857421874997</v>
      </c>
      <c r="Z146" s="7">
        <f>SUMIF(data!$A:$A,$H$2&amp;" "&amp;$F146&amp;" "&amp;$H$3&amp;"_"&amp;Z$38,data!$I:$I)/1000</f>
        <v>470.04396484375002</v>
      </c>
      <c r="AA146" s="7">
        <f>SUMIF(data!$A:$A,$H$2&amp;" "&amp;$F146&amp;" "&amp;$H$3&amp;"_"&amp;AA$38,data!$I:$I)/1000</f>
        <v>582.39253125000005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113.45096875</v>
      </c>
      <c r="K147" s="7">
        <f>SUMIF(data!$A:$A,$H$2&amp;" "&amp;$F147&amp;" "&amp;$H$3&amp;"_"&amp;K$38,data!$N:$N)/1000</f>
        <v>97.479287109374994</v>
      </c>
      <c r="L147" s="7">
        <f>SUMIF(data!$A:$A,$H$2&amp;" "&amp;$F147&amp;" "&amp;$H$3&amp;"_"&amp;L$38,data!$N:$N)/1000</f>
        <v>128.052681640625</v>
      </c>
      <c r="M147" s="7">
        <f>SUMIF(data!$A:$A,$H$2&amp;" "&amp;$F147&amp;" "&amp;$H$3&amp;"_"&amp;M$38,data!$N:$N)/1000</f>
        <v>160.32036328125</v>
      </c>
      <c r="N147" s="7">
        <f>SUMIF(data!$A:$A,$H$2&amp;" "&amp;$F147&amp;" "&amp;$H$3&amp;"_"&amp;N$38,data!$N:$N)/1000</f>
        <v>178.05261328124999</v>
      </c>
      <c r="O147" s="7">
        <f>SUMIF(data!$A:$A,$H$2&amp;" "&amp;$F147&amp;" "&amp;$H$3&amp;"_"&amp;O$38,data!$N:$N)/1000</f>
        <v>150.36181835937501</v>
      </c>
      <c r="P147" s="7">
        <f>SUMIF(data!$A:$A,$H$2&amp;" "&amp;$F147&amp;" "&amp;$H$3&amp;"_"&amp;P$38,data!$N:$N)/1000</f>
        <v>111.8056591796875</v>
      </c>
      <c r="Q147" s="7">
        <f>SUMIF(data!$A:$A,$H$2&amp;" "&amp;$F147&amp;" "&amp;$H$3&amp;"_"&amp;Q$38,data!$N:$N)/1000</f>
        <v>65.119425781250001</v>
      </c>
      <c r="R147" s="7">
        <f>SUMIF(data!$A:$A,$H$2&amp;" "&amp;$F147&amp;" "&amp;$H$3&amp;"_"&amp;R$38,data!$N:$N)/1000</f>
        <v>29.752953125000001</v>
      </c>
      <c r="S147" s="7">
        <f>SUMIF(data!$A:$A,$H$2&amp;" "&amp;$F147&amp;" "&amp;$H$3&amp;"_"&amp;S$38,data!$N:$N)/1000</f>
        <v>28.588312500000001</v>
      </c>
      <c r="T147" s="7">
        <f>SUMIF(data!$A:$A,$H$2&amp;" "&amp;$F147&amp;" "&amp;$H$3&amp;"_"&amp;T$38,data!$N:$N)/1000</f>
        <v>29.073914062499998</v>
      </c>
      <c r="U147" s="7">
        <f>SUMIF(data!$A:$A,$H$2&amp;" "&amp;$F147&amp;" "&amp;$H$3&amp;"_"&amp;U$38,data!$N:$N)/1000</f>
        <v>41.096972656250003</v>
      </c>
      <c r="V147" s="7">
        <f>SUMIF(data!$A:$A,$H$2&amp;" "&amp;$F147&amp;" "&amp;$H$3&amp;"_"&amp;V$38,data!$N:$N)/1000</f>
        <v>38.599601562499998</v>
      </c>
      <c r="W147" s="7">
        <f>SUMIF(data!$A:$A,$H$2&amp;" "&amp;$F147&amp;" "&amp;$H$3&amp;"_"&amp;W$38,data!$N:$N)/1000</f>
        <v>65.566078125000004</v>
      </c>
      <c r="X147" s="7">
        <f>SUMIF(data!$A:$A,$H$2&amp;" "&amp;$F147&amp;" "&amp;$H$3&amp;"_"&amp;X$38,data!$N:$N)/1000</f>
        <v>64.320783081054685</v>
      </c>
      <c r="Y147" s="7">
        <f>SUMIF(data!$A:$A,$H$2&amp;" "&amp;$F147&amp;" "&amp;$H$3&amp;"_"&amp;Y$38,data!$N:$N)/1000</f>
        <v>102.72584375</v>
      </c>
      <c r="Z147" s="7">
        <f>SUMIF(data!$A:$A,$H$2&amp;" "&amp;$F147&amp;" "&amp;$H$3&amp;"_"&amp;Z$38,data!$N:$N)/1000</f>
        <v>124.49651953125</v>
      </c>
      <c r="AA147" s="7">
        <f>SUMIF(data!$A:$A,$H$2&amp;" "&amp;$F147&amp;" "&amp;$H$3&amp;"_"&amp;AA$38,data!$N:$N)/1000</f>
        <v>165.27656250000001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85.213757812500006</v>
      </c>
      <c r="J148" s="7">
        <f>SUMIF(data!$A:$A,$H$2&amp;" "&amp;$F148&amp;" "&amp;$H$3&amp;"_"&amp;J$38,data!$H:$H)/1000</f>
        <v>97.566500000000005</v>
      </c>
      <c r="K148" s="7">
        <f>SUMIF(data!$A:$A,$H$2&amp;" "&amp;$F148&amp;" "&amp;$H$3&amp;"_"&amp;K$38,data!$H:$H)/1000</f>
        <v>102.49020312499999</v>
      </c>
      <c r="L148" s="7">
        <f>SUMIF(data!$A:$A,$H$2&amp;" "&amp;$F148&amp;" "&amp;$H$3&amp;"_"&amp;L$38,data!$H:$H)/1000</f>
        <v>140.73431249999999</v>
      </c>
      <c r="M148" s="7">
        <f>SUMIF(data!$A:$A,$H$2&amp;" "&amp;$F148&amp;" "&amp;$H$3&amp;"_"&amp;M$38,data!$H:$H)/1000</f>
        <v>180.89180468750001</v>
      </c>
      <c r="N148" s="7">
        <f>SUMIF(data!$A:$A,$H$2&amp;" "&amp;$F148&amp;" "&amp;$H$3&amp;"_"&amp;N$38,data!$H:$H)/1000</f>
        <v>197.10042187499999</v>
      </c>
      <c r="O148" s="7">
        <f>SUMIF(data!$A:$A,$H$2&amp;" "&amp;$F148&amp;" "&amp;$H$3&amp;"_"&amp;O$38,data!$H:$H)/1000</f>
        <v>184.61659374999999</v>
      </c>
      <c r="P148" s="7">
        <f>SUMIF(data!$A:$A,$H$2&amp;" "&amp;$F148&amp;" "&amp;$H$3&amp;"_"&amp;P$38,data!$H:$H)/1000</f>
        <v>191.63240625</v>
      </c>
      <c r="Q148" s="7">
        <f>SUMIF(data!$A:$A,$H$2&amp;" "&amp;$F148&amp;" "&amp;$H$3&amp;"_"&amp;Q$38,data!$H:$H)/1000</f>
        <v>189.07586718749999</v>
      </c>
      <c r="R148" s="7">
        <f>SUMIF(data!$A:$A,$H$2&amp;" "&amp;$F148&amp;" "&amp;$H$3&amp;"_"&amp;R$38,data!$H:$H)/1000</f>
        <v>193.90675781249999</v>
      </c>
      <c r="S148" s="7">
        <f>SUMIF(data!$A:$A,$H$2&amp;" "&amp;$F148&amp;" "&amp;$H$3&amp;"_"&amp;S$38,data!$H:$H)/1000</f>
        <v>194.89750781250001</v>
      </c>
      <c r="T148" s="7">
        <f>SUMIF(data!$A:$A,$H$2&amp;" "&amp;$F148&amp;" "&amp;$H$3&amp;"_"&amp;T$38,data!$H:$H)/1000</f>
        <v>200.48361718749999</v>
      </c>
      <c r="U148" s="7">
        <f>SUMIF(data!$A:$A,$H$2&amp;" "&amp;$F148&amp;" "&amp;$H$3&amp;"_"&amp;U$38,data!$H:$H)/1000</f>
        <v>201.66219531249999</v>
      </c>
      <c r="V148" s="7">
        <f>SUMIF(data!$A:$A,$H$2&amp;" "&amp;$F148&amp;" "&amp;$H$3&amp;"_"&amp;V$38,data!$H:$H)/1000</f>
        <v>204.0951640625</v>
      </c>
      <c r="W148" s="7">
        <f>SUMIF(data!$A:$A,$H$2&amp;" "&amp;$F148&amp;" "&amp;$H$3&amp;"_"&amp;W$38,data!$H:$H)/1000</f>
        <v>245.23761718750001</v>
      </c>
      <c r="X148" s="7">
        <f>SUMIF(data!$A:$A,$H$2&amp;" "&amp;$F148&amp;" "&amp;$H$3&amp;"_"&amp;X$38,data!$H:$H)/1000</f>
        <v>229.24369531249999</v>
      </c>
      <c r="Y148" s="7">
        <f>SUMIF(data!$A:$A,$H$2&amp;" "&amp;$F148&amp;" "&amp;$H$3&amp;"_"&amp;Y$38,data!$H:$H)/1000</f>
        <v>229.7678515625</v>
      </c>
      <c r="Z148" s="7">
        <f>SUMIF(data!$A:$A,$H$2&amp;" "&amp;$F148&amp;" "&amp;$H$3&amp;"_"&amp;Z$38,data!$H:$H)/1000</f>
        <v>234.75903906249999</v>
      </c>
      <c r="AA148" s="7">
        <f>SUMIF(data!$A:$A,$H$2&amp;" "&amp;$F148&amp;" "&amp;$H$3&amp;"_"&amp;AA$38,data!$H:$H)/1000</f>
        <v>235.61197656249999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66.746171874999987</v>
      </c>
      <c r="J149" s="8">
        <f t="shared" ref="J149" si="38">SUM(J146:J147)-J148</f>
        <v>64.763836425781236</v>
      </c>
      <c r="K149" s="8">
        <f t="shared" ref="K149:AA149" si="39">SUM(K146:K147)-K148</f>
        <v>86.253587890624999</v>
      </c>
      <c r="L149" s="8">
        <f t="shared" si="39"/>
        <v>138.80927539062498</v>
      </c>
      <c r="M149" s="8">
        <f t="shared" si="39"/>
        <v>197.83336718749999</v>
      </c>
      <c r="N149" s="8">
        <f t="shared" si="39"/>
        <v>254.14958984374999</v>
      </c>
      <c r="O149" s="8">
        <f t="shared" si="39"/>
        <v>289.57559960937499</v>
      </c>
      <c r="P149" s="8">
        <f t="shared" si="39"/>
        <v>299.26461230468749</v>
      </c>
      <c r="Q149" s="8">
        <f t="shared" si="39"/>
        <v>308.28817578125006</v>
      </c>
      <c r="R149" s="8">
        <f t="shared" si="39"/>
        <v>320.77986718750003</v>
      </c>
      <c r="S149" s="8">
        <f t="shared" si="39"/>
        <v>306.42800781249997</v>
      </c>
      <c r="T149" s="8">
        <f t="shared" si="39"/>
        <v>292.85424218750006</v>
      </c>
      <c r="U149" s="8">
        <f t="shared" si="39"/>
        <v>293.60058984375002</v>
      </c>
      <c r="V149" s="8">
        <f t="shared" si="39"/>
        <v>280.26315625000007</v>
      </c>
      <c r="W149" s="8">
        <f t="shared" si="39"/>
        <v>260.87996874999999</v>
      </c>
      <c r="X149" s="8">
        <f t="shared" si="39"/>
        <v>248.55559558105472</v>
      </c>
      <c r="Y149" s="8">
        <f t="shared" si="39"/>
        <v>277.83656640624997</v>
      </c>
      <c r="Z149" s="8">
        <f t="shared" si="39"/>
        <v>359.78144531250001</v>
      </c>
      <c r="AA149" s="8">
        <f t="shared" si="39"/>
        <v>512.05711718750001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-240.24924999999999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27.125732421875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133.31381250000001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779.0881125692863</v>
      </c>
      <c r="J152" s="8">
        <f>J143+J144+J147-J148+J150+J151+Load_ROC!F$5</f>
        <v>798.24476901280957</v>
      </c>
      <c r="K152" s="8">
        <f>K143+K144+K147-K148+K150+K151+Load_ROC!G$5</f>
        <v>846.70552771669031</v>
      </c>
      <c r="L152" s="8">
        <f>L143+L144+L147-L148+L150+L151+Load_ROC!H$5</f>
        <v>927.80490058802297</v>
      </c>
      <c r="M152" s="8">
        <f>M143+M144+M147-M148+M150+M151+Load_ROC!I$5</f>
        <v>774.61473553714654</v>
      </c>
      <c r="N152" s="8">
        <f>N143+N144+N147-N148+N150+N151+Load_ROC!J$5</f>
        <v>1097.9013198484274</v>
      </c>
      <c r="O152" s="8">
        <f>O143+O144+O147-O148+O150+O151+Load_ROC!K$5</f>
        <v>1184.5316350000603</v>
      </c>
      <c r="P152" s="8">
        <f>P143+P144+P147-P148+P150+P151+Load_ROC!L$5</f>
        <v>1195.2013395950851</v>
      </c>
      <c r="Q152" s="8">
        <f>Q143+Q144+Q147-Q148+Q150+Q151+Load_ROC!M$5</f>
        <v>1227.2111664408758</v>
      </c>
      <c r="R152" s="8">
        <f>R143+R144+R147-R148+R150+R151+Load_ROC!N$5</f>
        <v>1262.3113460839359</v>
      </c>
      <c r="S152" s="8">
        <f>S143+S144+S147-S148+S150+S151+Load_ROC!O$5</f>
        <v>1257.1159874662674</v>
      </c>
      <c r="T152" s="8">
        <f>T143+T144+T147-T148+T150+T151+Load_ROC!P$5</f>
        <v>1253.6051627758834</v>
      </c>
      <c r="U152" s="8">
        <f>U143+U144+U147-U148+U150+U151+Load_ROC!Q$5</f>
        <v>1263.7859787203411</v>
      </c>
      <c r="V152" s="8">
        <f>V143+V144+V147-V148+V150+V151+Load_ROC!R$5</f>
        <v>1261.4144633272301</v>
      </c>
      <c r="W152" s="8">
        <f>W143+W144+W147-W148+W150+W151+Load_ROC!S$5</f>
        <v>1258.7970153443612</v>
      </c>
      <c r="X152" s="8">
        <f>X143+X144+X147-X148+X150+X151+Load_ROC!T$5</f>
        <v>1390.5134336982014</v>
      </c>
      <c r="Y152" s="8">
        <f>Y143+Y144+Y147-Y148+Y150+Y151+Load_ROC!U$5</f>
        <v>1296.6185298207279</v>
      </c>
      <c r="Z152" s="8">
        <f>Z143+Z144+Z147-Z148+Z150+Z151+Load_ROC!V$5</f>
        <v>1407.0107675494689</v>
      </c>
      <c r="AA152" s="8">
        <f>AA143+AA144+AA147-AA148+AA150+AA151+Load_ROC!W$5</f>
        <v>1570.1150852664982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779.0881125692863</v>
      </c>
      <c r="J153" s="8">
        <f>J143+J145+J147-J148+J150+J151+Load_ROC!F$5</f>
        <v>798.24476901280957</v>
      </c>
      <c r="K153" s="8">
        <f>K143+K145+K147-K148+K150+K151+Load_ROC!G$5</f>
        <v>828.58130701356527</v>
      </c>
      <c r="L153" s="8">
        <f>L143+L145+L147-L148+L150+L151+Load_ROC!H$5</f>
        <v>898.67648652552305</v>
      </c>
      <c r="M153" s="8">
        <f>M143+M145+M147-M148+M150+M151+Load_ROC!I$5</f>
        <v>735.0081261621466</v>
      </c>
      <c r="N153" s="8">
        <f>N143+N145+N147-N148+N150+N151+Load_ROC!J$5</f>
        <v>1035.8301010984273</v>
      </c>
      <c r="O153" s="8">
        <f>O143+O145+O147-O148+O150+O151+Load_ROC!K$5</f>
        <v>1097.4386975000602</v>
      </c>
      <c r="P153" s="8">
        <f>P143+P145+P147-P148+P150+P151+Load_ROC!L$5</f>
        <v>1083.8304333450851</v>
      </c>
      <c r="Q153" s="8">
        <f>Q143+Q145+Q147-Q148+Q150+Q151+Load_ROC!M$5</f>
        <v>1093.3155726908758</v>
      </c>
      <c r="R153" s="8">
        <f>R143+R145+R147-R148+R150+R151+Load_ROC!N$5</f>
        <v>1106.3095960839357</v>
      </c>
      <c r="S153" s="8">
        <f>S143+S145+S147-S148+S150+S151+Load_ROC!O$5</f>
        <v>1108.3830187162673</v>
      </c>
      <c r="T153" s="8">
        <f>T143+T145+T147-T148+T150+T151+Load_ROC!P$5</f>
        <v>1111.4099752758834</v>
      </c>
      <c r="U153" s="8">
        <f>U143+U145+U147-U148+U150+U151+Load_ROC!Q$5</f>
        <v>1127.8982287203412</v>
      </c>
      <c r="V153" s="8">
        <f>V143+V145+V147-V148+V150+V151+Load_ROC!R$5</f>
        <v>1130.7229945772301</v>
      </c>
      <c r="W153" s="8">
        <f>W143+W145+W147-W148+W150+W151+Load_ROC!S$5</f>
        <v>1132.8672965943611</v>
      </c>
      <c r="X153" s="8">
        <f>X143+X145+X147-X148+X150+X151+Load_ROC!T$5</f>
        <v>1268.5696211982013</v>
      </c>
      <c r="Y153" s="8">
        <f>Y143+Y145+Y147-Y148+Y150+Y151+Load_ROC!U$5</f>
        <v>1179.102654820728</v>
      </c>
      <c r="Z153" s="8">
        <f>Z143+Z145+Z147-Z148+Z150+Z151+Load_ROC!V$5</f>
        <v>1261.4080800494689</v>
      </c>
      <c r="AA153" s="8">
        <f>AA143+AA145+AA147-AA148+AA150+AA151+Load_ROC!W$5</f>
        <v>1430.2611790164983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779.0881125692863</v>
      </c>
      <c r="J154" s="8">
        <f>J143+J149+J150+J151+Load_ROC!F$5</f>
        <v>798.24476901280957</v>
      </c>
      <c r="K154" s="8">
        <f>K143+K149+K150+K151+Load_ROC!G$5</f>
        <v>837.40816443544031</v>
      </c>
      <c r="L154" s="8">
        <f>L143+L149+L150+L151+Load_ROC!H$5</f>
        <v>905.09324433802294</v>
      </c>
      <c r="M154" s="8">
        <f>M143+M149+M150+M151+Load_ROC!I$5</f>
        <v>738.82729803714653</v>
      </c>
      <c r="N154" s="8">
        <f>N143+N149+N150+N151+Load_ROC!J$5</f>
        <v>1051.2701010984274</v>
      </c>
      <c r="O154" s="8">
        <f>O143+O149+O150+O151+Load_ROC!K$5</f>
        <v>1125.7154475000602</v>
      </c>
      <c r="P154" s="8">
        <f>P143+P149+P150+P151+Load_ROC!L$5</f>
        <v>1124.5120895950849</v>
      </c>
      <c r="Q154" s="8">
        <f>Q143+Q149+Q150+Q151+Load_ROC!M$5</f>
        <v>1145.5904164408757</v>
      </c>
      <c r="R154" s="8">
        <f>R143+R149+R150+R151+Load_ROC!N$5</f>
        <v>1169.9104085839358</v>
      </c>
      <c r="S154" s="8">
        <f>S143+S149+S150+S151+Load_ROC!O$5</f>
        <v>1168.7252687162672</v>
      </c>
      <c r="T154" s="8">
        <f>T143+T149+T150+T151+Load_ROC!P$5</f>
        <v>1168.8165377758835</v>
      </c>
      <c r="U154" s="8">
        <f>U143+U149+U150+U151+Load_ROC!Q$5</f>
        <v>1182.5552912203411</v>
      </c>
      <c r="V154" s="8">
        <f>V143+V149+V150+V151+Load_ROC!R$5</f>
        <v>1183.1459008272302</v>
      </c>
      <c r="W154" s="8">
        <f>W143+W149+W150+W151+Load_ROC!S$5</f>
        <v>1183.271577844361</v>
      </c>
      <c r="X154" s="8">
        <f>X143+X149+X150+X151+Load_ROC!T$5</f>
        <v>1317.3080586982014</v>
      </c>
      <c r="Y154" s="8">
        <f>Y143+Y149+Y150+Y151+Load_ROC!U$5</f>
        <v>1226.0201235707282</v>
      </c>
      <c r="Z154" s="8">
        <f>Z143+Z149+Z150+Z151+Load_ROC!V$5</f>
        <v>1322.5935487994689</v>
      </c>
      <c r="AA154" s="8">
        <f>AA143+AA149+AA150+AA151+Load_ROC!W$5</f>
        <v>1488.9387415164983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03E89-11F3-48EF-A182-9C1652DED202}">
  <sheetPr>
    <tabColor rgb="FF00B050"/>
  </sheetPr>
  <dimension ref="A2:AI256"/>
  <sheetViews>
    <sheetView topLeftCell="F1"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11762.230553026091</v>
      </c>
      <c r="D3" s="18">
        <f>SUMIF(D$8:D$34,$B3,$F$8:$F$34)/SUMIF(D$8:D$34,$B3,$A$8:$A$34)</f>
        <v>12204.222909848786</v>
      </c>
      <c r="E3" s="18">
        <f>SUMIF(E$8:E$34,$B3,$F$8:$F$34)/SUMIF(E$8:E$34,$B3,$A$8:$A$34)</f>
        <v>11524.05201535099</v>
      </c>
      <c r="G3" s="15" t="s">
        <v>16</v>
      </c>
      <c r="H3" s="17" t="s">
        <v>143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11099.722812189102</v>
      </c>
      <c r="D4" s="18">
        <f>SUMIF(D$8:D$34,$B4,$F$8:$F$34)/SUMIF(D$8:D$34,$B4,$A$8:$A$34)</f>
        <v>11047.678548682794</v>
      </c>
      <c r="E4" s="18">
        <f t="shared" ref="C4:E5" si="0">SUMIF(E$8:E$34,$B4,$F$8:$F$34)/SUMIF(E$8:E$34,$B4,$A$8:$A$34)</f>
        <v>11135.809440496329</v>
      </c>
      <c r="G4" s="29" t="s">
        <v>3</v>
      </c>
      <c r="H4" s="30">
        <f>G35</f>
        <v>11137.995857025406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 t="shared" si="0"/>
        <v>10925.142479934124</v>
      </c>
      <c r="D5" s="18">
        <f t="shared" si="0"/>
        <v>10715.021165353655</v>
      </c>
      <c r="E5" s="18">
        <f t="shared" si="0"/>
        <v>10756.312531757992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607.38515679223383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74.352894384045456</v>
      </c>
      <c r="G8" s="9">
        <f>NPV(Load_ROC!$C$2,H8:AA8)</f>
        <v>13218.292334941414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830.67644069428627</v>
      </c>
      <c r="J8" s="9">
        <f t="shared" si="3"/>
        <v>864.54962057530963</v>
      </c>
      <c r="K8" s="9">
        <f t="shared" si="3"/>
        <v>916.94853943544024</v>
      </c>
      <c r="L8" s="9">
        <f t="shared" si="3"/>
        <v>951.78086152552305</v>
      </c>
      <c r="M8" s="9">
        <f t="shared" si="3"/>
        <v>1043.5526378808968</v>
      </c>
      <c r="N8" s="9">
        <f t="shared" si="3"/>
        <v>1081.7268237546773</v>
      </c>
      <c r="O8" s="9">
        <f t="shared" si="3"/>
        <v>1163.1681428125603</v>
      </c>
      <c r="P8" s="9">
        <f t="shared" si="3"/>
        <v>1186.7754382278977</v>
      </c>
      <c r="Q8" s="9">
        <f t="shared" si="3"/>
        <v>1217.7035531596259</v>
      </c>
      <c r="R8" s="9">
        <f t="shared" ref="R8:AA17" si="4">VLOOKUP("Total RR "&amp;$B8&amp;" "&amp;$E8, $G$38:$AA$269, MATCH(R$7,$G$38:$AA$38,0),0)</f>
        <v>1223.1411117089358</v>
      </c>
      <c r="S8" s="9">
        <f t="shared" si="4"/>
        <v>1247.2770421537675</v>
      </c>
      <c r="T8" s="9">
        <f t="shared" si="4"/>
        <v>1322.4866823071334</v>
      </c>
      <c r="U8" s="9">
        <f t="shared" si="4"/>
        <v>1530.5641083132368</v>
      </c>
      <c r="V8" s="9">
        <f t="shared" si="4"/>
        <v>1742.9869887178552</v>
      </c>
      <c r="W8" s="9">
        <f t="shared" si="4"/>
        <v>1849.7936911256111</v>
      </c>
      <c r="X8" s="9">
        <f t="shared" si="4"/>
        <v>2044.3927131171467</v>
      </c>
      <c r="Y8" s="9">
        <f t="shared" si="4"/>
        <v>2183.2315630238531</v>
      </c>
      <c r="Z8" s="9">
        <f t="shared" si="4"/>
        <v>2342.068980440094</v>
      </c>
      <c r="AA8" s="9">
        <f t="shared" si="4"/>
        <v>2747.6255247196232</v>
      </c>
      <c r="AC8">
        <f>RANK(G8,$G$8:$G$34,1)</f>
        <v>27</v>
      </c>
      <c r="AD8" s="61">
        <f>G8</f>
        <v>13218.292334941414</v>
      </c>
      <c r="AE8" s="72">
        <f>A8</f>
        <v>5.6249999999999998E-3</v>
      </c>
      <c r="AH8">
        <f>((AD8-$G$35)^2)*AE8</f>
        <v>24342.938077667342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271.51949973790585</v>
      </c>
      <c r="G9" s="9">
        <f>NPV(Load_ROC!$C$2,H9:AA9)</f>
        <v>12067.533321684705</v>
      </c>
      <c r="H9" s="9">
        <f t="shared" si="3"/>
        <v>772.86198182803582</v>
      </c>
      <c r="I9" s="9">
        <f t="shared" si="3"/>
        <v>830.67644069428627</v>
      </c>
      <c r="J9" s="9">
        <f t="shared" si="3"/>
        <v>864.54962057530963</v>
      </c>
      <c r="K9" s="9">
        <f t="shared" si="3"/>
        <v>916.94853943544024</v>
      </c>
      <c r="L9" s="9">
        <f t="shared" si="3"/>
        <v>951.78086152552305</v>
      </c>
      <c r="M9" s="9">
        <f t="shared" si="3"/>
        <v>1043.5526378808968</v>
      </c>
      <c r="N9" s="9">
        <f t="shared" si="3"/>
        <v>1081.7268237546773</v>
      </c>
      <c r="O9" s="9">
        <f t="shared" si="3"/>
        <v>1150.3721740625601</v>
      </c>
      <c r="P9" s="9">
        <f t="shared" si="3"/>
        <v>1177.3085319778975</v>
      </c>
      <c r="Q9" s="9">
        <f t="shared" si="3"/>
        <v>1207.9751469096259</v>
      </c>
      <c r="R9" s="9">
        <f t="shared" si="4"/>
        <v>1204.303947646436</v>
      </c>
      <c r="S9" s="9">
        <f t="shared" si="4"/>
        <v>1206.6374562162673</v>
      </c>
      <c r="T9" s="9">
        <f t="shared" si="4"/>
        <v>1220.8641159008835</v>
      </c>
      <c r="U9" s="9">
        <f t="shared" si="4"/>
        <v>1257.7242638765911</v>
      </c>
      <c r="V9" s="9">
        <f t="shared" si="4"/>
        <v>1329.3588314912927</v>
      </c>
      <c r="W9" s="9">
        <f t="shared" si="4"/>
        <v>1391.490542688111</v>
      </c>
      <c r="X9" s="9">
        <f t="shared" si="4"/>
        <v>1505.3674084296467</v>
      </c>
      <c r="Y9" s="9">
        <f t="shared" si="4"/>
        <v>1629.8131977894782</v>
      </c>
      <c r="Z9" s="9">
        <f t="shared" si="4"/>
        <v>1784.8072128619688</v>
      </c>
      <c r="AA9" s="9">
        <f t="shared" si="4"/>
        <v>2213.7287337039984</v>
      </c>
      <c r="AC9">
        <f t="shared" ref="AC9:AC34" si="5">RANK(G9,$G$8:$G$34,1)</f>
        <v>21</v>
      </c>
      <c r="AD9" s="61">
        <f t="shared" ref="AD9:AD34" si="6">G9</f>
        <v>12067.533321684705</v>
      </c>
      <c r="AE9" s="72">
        <f t="shared" ref="AE9:AE34" si="7">A9</f>
        <v>2.2499999999999999E-2</v>
      </c>
      <c r="AH9">
        <f t="shared" ref="AH9:AH34" si="8">((AD9-$G$35)^2)*AE9</f>
        <v>19440.897709617846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109.68835755373631</v>
      </c>
      <c r="G10" s="9">
        <f>NPV(Load_ROC!$C$2,H10:AA10)</f>
        <v>11700.091472398541</v>
      </c>
      <c r="H10" s="9">
        <f t="shared" si="3"/>
        <v>772.86198182803582</v>
      </c>
      <c r="I10" s="9">
        <f t="shared" si="3"/>
        <v>830.67644069428627</v>
      </c>
      <c r="J10" s="9">
        <f t="shared" si="3"/>
        <v>864.54962057530963</v>
      </c>
      <c r="K10" s="9">
        <f t="shared" si="3"/>
        <v>916.94853943544024</v>
      </c>
      <c r="L10" s="9">
        <f t="shared" si="3"/>
        <v>951.78086152552305</v>
      </c>
      <c r="M10" s="9">
        <f t="shared" si="3"/>
        <v>1043.5526378808968</v>
      </c>
      <c r="N10" s="9">
        <f t="shared" si="3"/>
        <v>1081.7268237546773</v>
      </c>
      <c r="O10" s="9">
        <f t="shared" si="3"/>
        <v>1150.3721740625601</v>
      </c>
      <c r="P10" s="9">
        <f t="shared" si="3"/>
        <v>1177.3085319778975</v>
      </c>
      <c r="Q10" s="9">
        <f t="shared" si="3"/>
        <v>1207.9751469096259</v>
      </c>
      <c r="R10" s="9">
        <f t="shared" si="4"/>
        <v>1204.303947646436</v>
      </c>
      <c r="S10" s="9">
        <f t="shared" si="4"/>
        <v>1206.6374562162673</v>
      </c>
      <c r="T10" s="9">
        <f t="shared" si="4"/>
        <v>1220.8630299633833</v>
      </c>
      <c r="U10" s="9">
        <f t="shared" si="4"/>
        <v>1248.4230295015909</v>
      </c>
      <c r="V10" s="9">
        <f t="shared" si="4"/>
        <v>1278.8732602022301</v>
      </c>
      <c r="W10" s="9">
        <f t="shared" si="4"/>
        <v>1293.9670661256112</v>
      </c>
      <c r="X10" s="9">
        <f t="shared" si="4"/>
        <v>1349.116913312459</v>
      </c>
      <c r="Y10" s="9">
        <f t="shared" si="4"/>
        <v>1392.9810259144783</v>
      </c>
      <c r="Z10" s="9">
        <f t="shared" si="4"/>
        <v>1444.6690448932191</v>
      </c>
      <c r="AA10" s="9">
        <f t="shared" si="4"/>
        <v>1866.8960540164983</v>
      </c>
      <c r="AC10">
        <f t="shared" si="5"/>
        <v>18</v>
      </c>
      <c r="AD10" s="61">
        <f t="shared" si="6"/>
        <v>11700.091472398541</v>
      </c>
      <c r="AE10" s="72">
        <f t="shared" si="7"/>
        <v>9.3749999999999997E-3</v>
      </c>
      <c r="AH10">
        <f t="shared" si="8"/>
        <v>2962.045132703468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235.37979259454733</v>
      </c>
      <c r="G11" s="9">
        <f>NPV(Load_ROC!$C$2,H11:AA11)</f>
        <v>12553.588938375859</v>
      </c>
      <c r="H11" s="9">
        <f t="shared" si="3"/>
        <v>745.0784740155359</v>
      </c>
      <c r="I11" s="9">
        <f t="shared" si="3"/>
        <v>789.14717506928628</v>
      </c>
      <c r="J11" s="9">
        <f t="shared" si="3"/>
        <v>808.73899557530967</v>
      </c>
      <c r="K11" s="9">
        <f t="shared" si="3"/>
        <v>855.75815271669035</v>
      </c>
      <c r="L11" s="9">
        <f t="shared" si="3"/>
        <v>893.5236320333355</v>
      </c>
      <c r="M11" s="9">
        <f t="shared" si="3"/>
        <v>984.14610858402148</v>
      </c>
      <c r="N11" s="9">
        <f t="shared" si="3"/>
        <v>1022.4858354734274</v>
      </c>
      <c r="O11" s="9">
        <f t="shared" si="3"/>
        <v>1091.1260881250601</v>
      </c>
      <c r="P11" s="9">
        <f t="shared" si="3"/>
        <v>1124.1794851028976</v>
      </c>
      <c r="Q11" s="9">
        <f t="shared" si="3"/>
        <v>1158.4045805033759</v>
      </c>
      <c r="R11" s="9">
        <f t="shared" si="4"/>
        <v>1158.8065492089358</v>
      </c>
      <c r="S11" s="9">
        <f t="shared" si="4"/>
        <v>1169.6330890287672</v>
      </c>
      <c r="T11" s="9">
        <f t="shared" si="4"/>
        <v>1204.4777268627975</v>
      </c>
      <c r="U11" s="9">
        <f t="shared" si="4"/>
        <v>1422.707814657841</v>
      </c>
      <c r="V11" s="9">
        <f t="shared" si="4"/>
        <v>1649.2518852022299</v>
      </c>
      <c r="W11" s="9">
        <f t="shared" si="4"/>
        <v>1769.147343469361</v>
      </c>
      <c r="X11" s="9">
        <f t="shared" si="4"/>
        <v>1977.3708498358969</v>
      </c>
      <c r="Y11" s="9">
        <f t="shared" si="4"/>
        <v>2128.6680044301033</v>
      </c>
      <c r="Z11" s="9">
        <f t="shared" si="4"/>
        <v>2297.7854880084533</v>
      </c>
      <c r="AA11" s="9">
        <f t="shared" si="4"/>
        <v>2706.0563545536079</v>
      </c>
      <c r="AC11">
        <f t="shared" si="5"/>
        <v>25</v>
      </c>
      <c r="AD11" s="61">
        <f t="shared" si="6"/>
        <v>12553.588938375859</v>
      </c>
      <c r="AE11" s="72">
        <f t="shared" si="7"/>
        <v>1.8749999999999999E-2</v>
      </c>
      <c r="AH11">
        <f t="shared" si="8"/>
        <v>37573.195724386307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854.37319638394558</v>
      </c>
      <c r="G12" s="9">
        <f>NPV(Load_ROC!$C$2,H12:AA12)</f>
        <v>11391.642618452608</v>
      </c>
      <c r="H12" s="9">
        <f t="shared" si="3"/>
        <v>745.0784740155359</v>
      </c>
      <c r="I12" s="9">
        <f t="shared" si="3"/>
        <v>789.14717506928628</v>
      </c>
      <c r="J12" s="9">
        <f t="shared" si="3"/>
        <v>808.73899557530967</v>
      </c>
      <c r="K12" s="9">
        <f t="shared" si="3"/>
        <v>855.75815271669035</v>
      </c>
      <c r="L12" s="9">
        <f t="shared" si="3"/>
        <v>893.5236320333355</v>
      </c>
      <c r="M12" s="9">
        <f t="shared" si="3"/>
        <v>984.14610858402148</v>
      </c>
      <c r="N12" s="9">
        <f t="shared" si="3"/>
        <v>1022.4858354734274</v>
      </c>
      <c r="O12" s="9">
        <f t="shared" si="3"/>
        <v>1087.53606078131</v>
      </c>
      <c r="P12" s="9">
        <f t="shared" si="3"/>
        <v>1121.4203835403978</v>
      </c>
      <c r="Q12" s="9">
        <f t="shared" si="3"/>
        <v>1154.9330883158759</v>
      </c>
      <c r="R12" s="9">
        <f t="shared" si="4"/>
        <v>1151.410517958936</v>
      </c>
      <c r="S12" s="9">
        <f t="shared" si="4"/>
        <v>1152.0361671537673</v>
      </c>
      <c r="T12" s="9">
        <f t="shared" si="4"/>
        <v>1158.3267799633832</v>
      </c>
      <c r="U12" s="9">
        <f t="shared" si="4"/>
        <v>1184.7855451265912</v>
      </c>
      <c r="V12" s="9">
        <f t="shared" si="4"/>
        <v>1234.3218812959799</v>
      </c>
      <c r="W12" s="9">
        <f t="shared" si="4"/>
        <v>1266.2803688599861</v>
      </c>
      <c r="X12" s="9">
        <f t="shared" si="4"/>
        <v>1376.1425724921467</v>
      </c>
      <c r="Y12" s="9">
        <f t="shared" si="4"/>
        <v>1528.3036821644782</v>
      </c>
      <c r="Z12" s="9">
        <f t="shared" si="4"/>
        <v>1694.9994628619688</v>
      </c>
      <c r="AA12" s="9">
        <f t="shared" si="4"/>
        <v>2121.5737180789984</v>
      </c>
      <c r="AC12">
        <f t="shared" si="5"/>
        <v>15</v>
      </c>
      <c r="AD12" s="61">
        <f t="shared" si="6"/>
        <v>11391.642618452608</v>
      </c>
      <c r="AE12" s="72">
        <f t="shared" si="7"/>
        <v>7.4999999999999997E-2</v>
      </c>
      <c r="AH12">
        <f t="shared" si="8"/>
        <v>4825.2509686881085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345.96938233584211</v>
      </c>
      <c r="G13" s="9">
        <f>NPV(Load_ROC!$C$2,H13:AA13)</f>
        <v>11071.020234746948</v>
      </c>
      <c r="H13" s="9">
        <f t="shared" si="3"/>
        <v>745.0784740155359</v>
      </c>
      <c r="I13" s="9">
        <f t="shared" si="3"/>
        <v>789.14717506928628</v>
      </c>
      <c r="J13" s="9">
        <f t="shared" si="3"/>
        <v>808.73899557530967</v>
      </c>
      <c r="K13" s="9">
        <f t="shared" si="3"/>
        <v>855.75815271669035</v>
      </c>
      <c r="L13" s="9">
        <f t="shared" si="3"/>
        <v>893.5236320333355</v>
      </c>
      <c r="M13" s="9">
        <f t="shared" si="3"/>
        <v>984.14610858402148</v>
      </c>
      <c r="N13" s="9">
        <f t="shared" si="3"/>
        <v>1022.4858354734274</v>
      </c>
      <c r="O13" s="9">
        <f t="shared" si="3"/>
        <v>1087.53606078131</v>
      </c>
      <c r="P13" s="9">
        <f t="shared" si="3"/>
        <v>1121.4203835403978</v>
      </c>
      <c r="Q13" s="9">
        <f t="shared" si="3"/>
        <v>1154.9330883158759</v>
      </c>
      <c r="R13" s="9">
        <f t="shared" si="4"/>
        <v>1151.410517958936</v>
      </c>
      <c r="S13" s="9">
        <f t="shared" si="4"/>
        <v>1152.0361671537673</v>
      </c>
      <c r="T13" s="9">
        <f t="shared" si="4"/>
        <v>1158.2926549633835</v>
      </c>
      <c r="U13" s="9">
        <f t="shared" si="4"/>
        <v>1178.5700920015911</v>
      </c>
      <c r="V13" s="9">
        <f t="shared" si="4"/>
        <v>1203.89861176473</v>
      </c>
      <c r="W13" s="9">
        <f t="shared" si="4"/>
        <v>1211.186507531861</v>
      </c>
      <c r="X13" s="9">
        <f t="shared" si="4"/>
        <v>1264.7125451483967</v>
      </c>
      <c r="Y13" s="9">
        <f t="shared" si="4"/>
        <v>1309.6756147816654</v>
      </c>
      <c r="Z13" s="9">
        <f t="shared" si="4"/>
        <v>1360.6255448932188</v>
      </c>
      <c r="AA13" s="9">
        <f t="shared" si="4"/>
        <v>1781.4993040164984</v>
      </c>
      <c r="AC13">
        <f t="shared" si="5"/>
        <v>11</v>
      </c>
      <c r="AD13" s="61">
        <f t="shared" si="6"/>
        <v>11071.020234746948</v>
      </c>
      <c r="AE13" s="72">
        <f t="shared" si="7"/>
        <v>3.125E-2</v>
      </c>
      <c r="AH13">
        <f t="shared" si="8"/>
        <v>140.17918686208418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162.4027780779459</v>
      </c>
      <c r="G14" s="9">
        <f>NPV(Load_ROC!$C$2,H14:AA14)</f>
        <v>12373.544996414927</v>
      </c>
      <c r="H14" s="9">
        <f t="shared" si="3"/>
        <v>735.83366151553582</v>
      </c>
      <c r="I14" s="9">
        <f t="shared" si="3"/>
        <v>779.0881125692863</v>
      </c>
      <c r="J14" s="9">
        <f t="shared" si="3"/>
        <v>798.24476901280957</v>
      </c>
      <c r="K14" s="9">
        <f t="shared" si="3"/>
        <v>846.70552771669031</v>
      </c>
      <c r="L14" s="9">
        <f t="shared" si="3"/>
        <v>884.82607734583553</v>
      </c>
      <c r="M14" s="9">
        <f t="shared" si="3"/>
        <v>975.44811053714659</v>
      </c>
      <c r="N14" s="9">
        <f t="shared" si="3"/>
        <v>1013.8817944578024</v>
      </c>
      <c r="O14" s="9">
        <f t="shared" si="3"/>
        <v>1080.6093771875603</v>
      </c>
      <c r="P14" s="9">
        <f t="shared" si="3"/>
        <v>1115.0320436966476</v>
      </c>
      <c r="Q14" s="9">
        <f t="shared" si="3"/>
        <v>1148.2544281596258</v>
      </c>
      <c r="R14" s="9">
        <f t="shared" si="4"/>
        <v>1143.6652328026858</v>
      </c>
      <c r="S14" s="9">
        <f t="shared" si="4"/>
        <v>1146.2013898100172</v>
      </c>
      <c r="T14" s="9">
        <f t="shared" si="4"/>
        <v>1165.4262336987349</v>
      </c>
      <c r="U14" s="9">
        <f t="shared" si="4"/>
        <v>1383.374767782841</v>
      </c>
      <c r="V14" s="9">
        <f t="shared" si="4"/>
        <v>1609.3862055147301</v>
      </c>
      <c r="W14" s="9">
        <f t="shared" si="4"/>
        <v>1735.7823200318612</v>
      </c>
      <c r="X14" s="9">
        <f t="shared" si="4"/>
        <v>1944.1881799140219</v>
      </c>
      <c r="Y14" s="9">
        <f t="shared" si="4"/>
        <v>2097.2622563832283</v>
      </c>
      <c r="Z14" s="9">
        <f t="shared" si="4"/>
        <v>2268.4856747760314</v>
      </c>
      <c r="AA14" s="9">
        <f t="shared" si="4"/>
        <v>2675.193715637592</v>
      </c>
      <c r="AC14">
        <f t="shared" si="5"/>
        <v>23</v>
      </c>
      <c r="AD14" s="61">
        <f t="shared" si="6"/>
        <v>12373.544996414927</v>
      </c>
      <c r="AE14" s="72">
        <f t="shared" si="7"/>
        <v>1.3125E-2</v>
      </c>
      <c r="AH14">
        <f t="shared" si="8"/>
        <v>20036.384495481183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589.16750992940456</v>
      </c>
      <c r="G15" s="9">
        <f>NPV(Load_ROC!$C$2,H15:AA15)</f>
        <v>11222.23828436961</v>
      </c>
      <c r="H15" s="9">
        <f t="shared" si="3"/>
        <v>735.83366151553582</v>
      </c>
      <c r="I15" s="9">
        <f t="shared" si="3"/>
        <v>779.0881125692863</v>
      </c>
      <c r="J15" s="9">
        <f t="shared" si="3"/>
        <v>798.24476901280957</v>
      </c>
      <c r="K15" s="9">
        <f t="shared" si="3"/>
        <v>846.70552771669031</v>
      </c>
      <c r="L15" s="9">
        <f t="shared" si="3"/>
        <v>884.82607734583553</v>
      </c>
      <c r="M15" s="9">
        <f t="shared" si="3"/>
        <v>975.44811053714659</v>
      </c>
      <c r="N15" s="9">
        <f t="shared" si="3"/>
        <v>1013.8817944578024</v>
      </c>
      <c r="O15" s="9">
        <f t="shared" si="3"/>
        <v>1078.2473693750603</v>
      </c>
      <c r="P15" s="9">
        <f t="shared" si="3"/>
        <v>1113.2472546341476</v>
      </c>
      <c r="Q15" s="9">
        <f t="shared" si="3"/>
        <v>1144.8270492533759</v>
      </c>
      <c r="R15" s="9">
        <f t="shared" si="4"/>
        <v>1137.4060921776859</v>
      </c>
      <c r="S15" s="9">
        <f t="shared" si="4"/>
        <v>1134.6519835600172</v>
      </c>
      <c r="T15" s="9">
        <f t="shared" si="4"/>
        <v>1135.9929479321333</v>
      </c>
      <c r="U15" s="9">
        <f t="shared" si="4"/>
        <v>1156.4523498140911</v>
      </c>
      <c r="V15" s="9">
        <f t="shared" si="4"/>
        <v>1187.4052211397302</v>
      </c>
      <c r="W15" s="9">
        <f t="shared" si="4"/>
        <v>1210.1527731568613</v>
      </c>
      <c r="X15" s="9">
        <f t="shared" si="4"/>
        <v>1351.7715178046467</v>
      </c>
      <c r="Y15" s="9">
        <f t="shared" si="4"/>
        <v>1502.0838091176031</v>
      </c>
      <c r="Z15" s="9">
        <f t="shared" si="4"/>
        <v>1668.2505878619691</v>
      </c>
      <c r="AA15" s="9">
        <f t="shared" si="4"/>
        <v>2090.7233977664982</v>
      </c>
      <c r="AC15">
        <f t="shared" si="5"/>
        <v>12</v>
      </c>
      <c r="AD15" s="61">
        <f t="shared" si="6"/>
        <v>11222.23828436961</v>
      </c>
      <c r="AE15" s="72">
        <f t="shared" si="7"/>
        <v>5.2499999999999998E-2</v>
      </c>
      <c r="AH15">
        <f t="shared" si="8"/>
        <v>372.58129465429005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238.15959284037373</v>
      </c>
      <c r="G16" s="9">
        <f>NPV(Load_ROC!$C$2,H16:AA16)</f>
        <v>10887.295672702799</v>
      </c>
      <c r="H16" s="9">
        <f t="shared" si="3"/>
        <v>735.83366151553582</v>
      </c>
      <c r="I16" s="9">
        <f t="shared" si="3"/>
        <v>779.0881125692863</v>
      </c>
      <c r="J16" s="9">
        <f t="shared" si="3"/>
        <v>798.24476901280957</v>
      </c>
      <c r="K16" s="9">
        <f t="shared" si="3"/>
        <v>846.70552771669031</v>
      </c>
      <c r="L16" s="9">
        <f t="shared" si="3"/>
        <v>884.82607734583553</v>
      </c>
      <c r="M16" s="9">
        <f t="shared" si="3"/>
        <v>975.44811053714659</v>
      </c>
      <c r="N16" s="9">
        <f t="shared" si="3"/>
        <v>1013.8817944578024</v>
      </c>
      <c r="O16" s="9">
        <f t="shared" si="3"/>
        <v>1078.2473693750603</v>
      </c>
      <c r="P16" s="9">
        <f t="shared" si="3"/>
        <v>1113.2472546341476</v>
      </c>
      <c r="Q16" s="9">
        <f t="shared" si="3"/>
        <v>1144.8270492533759</v>
      </c>
      <c r="R16" s="9">
        <f t="shared" si="4"/>
        <v>1137.4060921776859</v>
      </c>
      <c r="S16" s="9">
        <f t="shared" si="4"/>
        <v>1134.6519835600172</v>
      </c>
      <c r="T16" s="9">
        <f t="shared" si="4"/>
        <v>1135.8611119946336</v>
      </c>
      <c r="U16" s="9">
        <f t="shared" si="4"/>
        <v>1150.685677939091</v>
      </c>
      <c r="V16" s="9">
        <f t="shared" si="4"/>
        <v>1169.40579145223</v>
      </c>
      <c r="W16" s="9">
        <f t="shared" si="4"/>
        <v>1174.2186169068609</v>
      </c>
      <c r="X16" s="9">
        <f t="shared" si="4"/>
        <v>1221.3443771796467</v>
      </c>
      <c r="Y16" s="9">
        <f t="shared" si="4"/>
        <v>1262.0409399769783</v>
      </c>
      <c r="Z16" s="9">
        <f t="shared" si="4"/>
        <v>1309.4566093463441</v>
      </c>
      <c r="AA16" s="9">
        <f t="shared" si="4"/>
        <v>1727.6941790164981</v>
      </c>
      <c r="AC16">
        <f t="shared" si="5"/>
        <v>8</v>
      </c>
      <c r="AD16" s="61">
        <f t="shared" si="6"/>
        <v>10887.295672702799</v>
      </c>
      <c r="AE16" s="72">
        <f t="shared" si="7"/>
        <v>2.1874999999999999E-2</v>
      </c>
      <c r="AH16">
        <f t="shared" si="8"/>
        <v>1374.8564904241284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144.338059800976</v>
      </c>
      <c r="G17" s="9">
        <f>NPV(Load_ROC!$C$2,H17:AA17)</f>
        <v>12830.049760086757</v>
      </c>
      <c r="H17" s="9">
        <f t="shared" si="3"/>
        <v>772.86198182803582</v>
      </c>
      <c r="I17" s="9">
        <f t="shared" si="3"/>
        <v>830.67644069428627</v>
      </c>
      <c r="J17" s="9">
        <f t="shared" si="3"/>
        <v>864.54962057530963</v>
      </c>
      <c r="K17" s="9">
        <f t="shared" si="3"/>
        <v>907.65117615419035</v>
      </c>
      <c r="L17" s="9">
        <f t="shared" si="3"/>
        <v>933.789549025523</v>
      </c>
      <c r="M17" s="9">
        <f t="shared" si="3"/>
        <v>1014.9811378808965</v>
      </c>
      <c r="N17" s="9">
        <f t="shared" si="3"/>
        <v>1041.2319956296774</v>
      </c>
      <c r="O17" s="9">
        <f t="shared" si="3"/>
        <v>1110.9932678125601</v>
      </c>
      <c r="P17" s="9">
        <f t="shared" si="3"/>
        <v>1123.2967819778976</v>
      </c>
      <c r="Q17" s="9">
        <f t="shared" si="3"/>
        <v>1143.6242719096258</v>
      </c>
      <c r="R17" s="9">
        <f t="shared" si="4"/>
        <v>1152.6874867089359</v>
      </c>
      <c r="S17" s="9">
        <f t="shared" si="4"/>
        <v>1180.2003234037675</v>
      </c>
      <c r="T17" s="9">
        <f t="shared" si="4"/>
        <v>1258.1099635571336</v>
      </c>
      <c r="U17" s="9">
        <f t="shared" si="4"/>
        <v>1468.8792645632366</v>
      </c>
      <c r="V17" s="9">
        <f t="shared" si="4"/>
        <v>1683.6010199678551</v>
      </c>
      <c r="W17" s="9">
        <f t="shared" si="4"/>
        <v>1792.4855348756112</v>
      </c>
      <c r="X17" s="9">
        <f t="shared" si="4"/>
        <v>1988.8977756171466</v>
      </c>
      <c r="Y17" s="9">
        <f t="shared" si="4"/>
        <v>2129.8494380238531</v>
      </c>
      <c r="Z17" s="9">
        <f t="shared" si="4"/>
        <v>2290.644777315094</v>
      </c>
      <c r="AA17" s="9">
        <f t="shared" si="4"/>
        <v>2698.1556184696233</v>
      </c>
      <c r="AC17">
        <f t="shared" si="5"/>
        <v>26</v>
      </c>
      <c r="AD17" s="61">
        <f t="shared" si="6"/>
        <v>12830.049760086757</v>
      </c>
      <c r="AE17" s="72">
        <f t="shared" si="7"/>
        <v>1.125E-2</v>
      </c>
      <c r="AH17">
        <f t="shared" si="8"/>
        <v>32209.272122232953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525.56808360735192</v>
      </c>
      <c r="G18" s="9">
        <f>NPV(Load_ROC!$C$2,H18:AA18)</f>
        <v>11679.290746830044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830.67644069428627</v>
      </c>
      <c r="J18" s="9">
        <f t="shared" si="9"/>
        <v>864.54962057530963</v>
      </c>
      <c r="K18" s="9">
        <f t="shared" si="9"/>
        <v>907.65117615419035</v>
      </c>
      <c r="L18" s="9">
        <f t="shared" si="9"/>
        <v>933.789549025523</v>
      </c>
      <c r="M18" s="9">
        <f t="shared" si="9"/>
        <v>1014.9811378808965</v>
      </c>
      <c r="N18" s="9">
        <f t="shared" si="9"/>
        <v>1041.2319956296774</v>
      </c>
      <c r="O18" s="9">
        <f t="shared" si="9"/>
        <v>1098.1972990625602</v>
      </c>
      <c r="P18" s="9">
        <f t="shared" si="9"/>
        <v>1113.8298757278976</v>
      </c>
      <c r="Q18" s="9">
        <f t="shared" si="9"/>
        <v>1133.8958656596258</v>
      </c>
      <c r="R18" s="9">
        <f t="shared" ref="R18:AA27" si="10">VLOOKUP("Total RR "&amp;$B18&amp;" "&amp;$E18, $G$38:$AA$269, MATCH(R$7,$G$38:$AA$38,0),0)</f>
        <v>1133.8503226464359</v>
      </c>
      <c r="S18" s="9">
        <f t="shared" si="10"/>
        <v>1139.5607374662673</v>
      </c>
      <c r="T18" s="9">
        <f t="shared" si="10"/>
        <v>1156.4873971508835</v>
      </c>
      <c r="U18" s="9">
        <f t="shared" si="10"/>
        <v>1196.039420126591</v>
      </c>
      <c r="V18" s="9">
        <f t="shared" si="10"/>
        <v>1269.9728627412926</v>
      </c>
      <c r="W18" s="9">
        <f t="shared" si="10"/>
        <v>1334.1823864381111</v>
      </c>
      <c r="X18" s="9">
        <f t="shared" si="10"/>
        <v>1449.8724709296466</v>
      </c>
      <c r="Y18" s="9">
        <f t="shared" si="10"/>
        <v>1576.4310727894781</v>
      </c>
      <c r="Z18" s="9">
        <f t="shared" si="10"/>
        <v>1733.3830097369687</v>
      </c>
      <c r="AA18" s="9">
        <f t="shared" si="10"/>
        <v>2164.2588274539985</v>
      </c>
      <c r="AC18">
        <f t="shared" si="5"/>
        <v>17</v>
      </c>
      <c r="AD18" s="61">
        <f t="shared" si="6"/>
        <v>11679.290746830044</v>
      </c>
      <c r="AE18" s="72">
        <f t="shared" si="7"/>
        <v>4.4999999999999998E-2</v>
      </c>
      <c r="AH18">
        <f t="shared" si="8"/>
        <v>13185.007097787679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212.09716682894779</v>
      </c>
      <c r="G19" s="9">
        <f>NPV(Load_ROC!$C$2,H19:AA19)</f>
        <v>11311.848897543883</v>
      </c>
      <c r="H19" s="9">
        <f t="shared" si="9"/>
        <v>772.86198182803582</v>
      </c>
      <c r="I19" s="9">
        <f t="shared" si="9"/>
        <v>830.67644069428627</v>
      </c>
      <c r="J19" s="9">
        <f t="shared" si="9"/>
        <v>864.54962057530963</v>
      </c>
      <c r="K19" s="9">
        <f t="shared" si="9"/>
        <v>907.65117615419035</v>
      </c>
      <c r="L19" s="9">
        <f t="shared" si="9"/>
        <v>933.789549025523</v>
      </c>
      <c r="M19" s="9">
        <f t="shared" si="9"/>
        <v>1014.9811378808965</v>
      </c>
      <c r="N19" s="9">
        <f t="shared" si="9"/>
        <v>1041.2319956296774</v>
      </c>
      <c r="O19" s="9">
        <f t="shared" si="9"/>
        <v>1098.1972990625602</v>
      </c>
      <c r="P19" s="9">
        <f t="shared" si="9"/>
        <v>1113.8298757278976</v>
      </c>
      <c r="Q19" s="9">
        <f t="shared" si="9"/>
        <v>1133.8958656596258</v>
      </c>
      <c r="R19" s="9">
        <f t="shared" si="10"/>
        <v>1133.8503226464359</v>
      </c>
      <c r="S19" s="9">
        <f t="shared" si="10"/>
        <v>1139.5607374662673</v>
      </c>
      <c r="T19" s="9">
        <f t="shared" si="10"/>
        <v>1156.4863112133835</v>
      </c>
      <c r="U19" s="9">
        <f t="shared" si="10"/>
        <v>1186.7381857515911</v>
      </c>
      <c r="V19" s="9">
        <f t="shared" si="10"/>
        <v>1219.48729145223</v>
      </c>
      <c r="W19" s="9">
        <f t="shared" si="10"/>
        <v>1236.658909875611</v>
      </c>
      <c r="X19" s="9">
        <f t="shared" si="10"/>
        <v>1293.6219758124591</v>
      </c>
      <c r="Y19" s="9">
        <f t="shared" si="10"/>
        <v>1339.5989009144782</v>
      </c>
      <c r="Z19" s="9">
        <f t="shared" si="10"/>
        <v>1393.244841768219</v>
      </c>
      <c r="AA19" s="9">
        <f t="shared" si="10"/>
        <v>1817.4261477664984</v>
      </c>
      <c r="AC19">
        <f t="shared" si="5"/>
        <v>14</v>
      </c>
      <c r="AD19" s="61">
        <f t="shared" si="6"/>
        <v>11311.848897543883</v>
      </c>
      <c r="AE19" s="72">
        <f t="shared" si="7"/>
        <v>1.8749999999999999E-2</v>
      </c>
      <c r="AH19">
        <f t="shared" si="8"/>
        <v>566.7164943284879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456.20048863204505</v>
      </c>
      <c r="G20" s="9">
        <f>NPV(Load_ROC!$C$2,H20:AA20)</f>
        <v>12165.346363521201</v>
      </c>
      <c r="H20" s="9">
        <f t="shared" si="9"/>
        <v>745.0784740155359</v>
      </c>
      <c r="I20" s="9">
        <f t="shared" si="9"/>
        <v>789.14717506928628</v>
      </c>
      <c r="J20" s="9">
        <f t="shared" si="9"/>
        <v>808.73899557530967</v>
      </c>
      <c r="K20" s="9">
        <f t="shared" si="9"/>
        <v>846.46078943544035</v>
      </c>
      <c r="L20" s="9">
        <f t="shared" si="9"/>
        <v>875.53231953333545</v>
      </c>
      <c r="M20" s="9">
        <f t="shared" si="9"/>
        <v>955.57460858402146</v>
      </c>
      <c r="N20" s="9">
        <f t="shared" si="9"/>
        <v>981.9910073484275</v>
      </c>
      <c r="O20" s="9">
        <f t="shared" si="9"/>
        <v>1038.9512131250603</v>
      </c>
      <c r="P20" s="9">
        <f t="shared" si="9"/>
        <v>1060.7008288528978</v>
      </c>
      <c r="Q20" s="9">
        <f t="shared" si="9"/>
        <v>1084.3252992533758</v>
      </c>
      <c r="R20" s="9">
        <f t="shared" si="10"/>
        <v>1088.3529242089357</v>
      </c>
      <c r="S20" s="9">
        <f t="shared" si="10"/>
        <v>1102.5563702787674</v>
      </c>
      <c r="T20" s="9">
        <f t="shared" si="10"/>
        <v>1140.1010081127974</v>
      </c>
      <c r="U20" s="9">
        <f t="shared" si="10"/>
        <v>1361.0229709078412</v>
      </c>
      <c r="V20" s="9">
        <f t="shared" si="10"/>
        <v>1589.8659164522301</v>
      </c>
      <c r="W20" s="9">
        <f t="shared" si="10"/>
        <v>1711.8391872193611</v>
      </c>
      <c r="X20" s="9">
        <f t="shared" si="10"/>
        <v>1921.8759123358968</v>
      </c>
      <c r="Y20" s="9">
        <f t="shared" si="10"/>
        <v>2075.2858794301033</v>
      </c>
      <c r="Z20" s="9">
        <f t="shared" si="10"/>
        <v>2246.3612848834532</v>
      </c>
      <c r="AA20" s="9">
        <f t="shared" si="10"/>
        <v>2656.5864483036075</v>
      </c>
      <c r="AC20">
        <f t="shared" si="5"/>
        <v>22</v>
      </c>
      <c r="AD20" s="61">
        <f t="shared" si="6"/>
        <v>12165.346363521201</v>
      </c>
      <c r="AE20" s="72">
        <f t="shared" si="7"/>
        <v>3.7499999999999999E-2</v>
      </c>
      <c r="AH20">
        <f t="shared" si="8"/>
        <v>39579.339869893767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1650.5100065396921</v>
      </c>
      <c r="G21" s="9">
        <f>NPV(Load_ROC!$C$2,H21:AA21)</f>
        <v>11003.400043597947</v>
      </c>
      <c r="H21" s="9">
        <f t="shared" si="9"/>
        <v>745.0784740155359</v>
      </c>
      <c r="I21" s="9">
        <f t="shared" si="9"/>
        <v>789.14717506928628</v>
      </c>
      <c r="J21" s="9">
        <f t="shared" si="9"/>
        <v>808.73899557530967</v>
      </c>
      <c r="K21" s="9">
        <f t="shared" si="9"/>
        <v>846.46078943544035</v>
      </c>
      <c r="L21" s="9">
        <f t="shared" si="9"/>
        <v>875.53231953333545</v>
      </c>
      <c r="M21" s="9">
        <f t="shared" si="9"/>
        <v>955.57460858402146</v>
      </c>
      <c r="N21" s="9">
        <f t="shared" si="9"/>
        <v>981.9910073484275</v>
      </c>
      <c r="O21" s="9">
        <f t="shared" si="9"/>
        <v>1035.3611857813103</v>
      </c>
      <c r="P21" s="9">
        <f t="shared" si="9"/>
        <v>1057.9417272903975</v>
      </c>
      <c r="Q21" s="9">
        <f t="shared" si="9"/>
        <v>1080.8538070658758</v>
      </c>
      <c r="R21" s="9">
        <f t="shared" si="10"/>
        <v>1080.9568929589359</v>
      </c>
      <c r="S21" s="9">
        <f t="shared" si="10"/>
        <v>1084.9594484037675</v>
      </c>
      <c r="T21" s="9">
        <f t="shared" si="10"/>
        <v>1093.9500612133834</v>
      </c>
      <c r="U21" s="9">
        <f t="shared" si="10"/>
        <v>1123.1007013765911</v>
      </c>
      <c r="V21" s="9">
        <f t="shared" si="10"/>
        <v>1174.93591254598</v>
      </c>
      <c r="W21" s="9">
        <f t="shared" si="10"/>
        <v>1208.9722126099859</v>
      </c>
      <c r="X21" s="9">
        <f t="shared" si="10"/>
        <v>1320.6476349921468</v>
      </c>
      <c r="Y21" s="9">
        <f t="shared" si="10"/>
        <v>1474.9215571644781</v>
      </c>
      <c r="Z21" s="9">
        <f t="shared" si="10"/>
        <v>1643.5752597369687</v>
      </c>
      <c r="AA21" s="9">
        <f t="shared" si="10"/>
        <v>2072.103811828998</v>
      </c>
      <c r="AC21">
        <f t="shared" si="5"/>
        <v>10</v>
      </c>
      <c r="AD21" s="61">
        <f t="shared" si="6"/>
        <v>11003.400043597947</v>
      </c>
      <c r="AE21" s="72">
        <f t="shared" si="7"/>
        <v>0.15</v>
      </c>
      <c r="AH21">
        <f t="shared" si="8"/>
        <v>2717.4049488298938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667.67360374326802</v>
      </c>
      <c r="G22" s="9">
        <f>NPV(Load_ROC!$C$2,H22:AA22)</f>
        <v>10682.777659892288</v>
      </c>
      <c r="H22" s="9">
        <f t="shared" si="9"/>
        <v>745.0784740155359</v>
      </c>
      <c r="I22" s="9">
        <f t="shared" si="9"/>
        <v>789.14717506928628</v>
      </c>
      <c r="J22" s="9">
        <f t="shared" si="9"/>
        <v>808.73899557530967</v>
      </c>
      <c r="K22" s="9">
        <f t="shared" si="9"/>
        <v>846.46078943544035</v>
      </c>
      <c r="L22" s="9">
        <f t="shared" si="9"/>
        <v>875.53231953333545</v>
      </c>
      <c r="M22" s="9">
        <f t="shared" si="9"/>
        <v>955.57460858402146</v>
      </c>
      <c r="N22" s="9">
        <f t="shared" si="9"/>
        <v>981.9910073484275</v>
      </c>
      <c r="O22" s="9">
        <f t="shared" si="9"/>
        <v>1035.3611857813103</v>
      </c>
      <c r="P22" s="9">
        <f t="shared" si="9"/>
        <v>1057.9417272903975</v>
      </c>
      <c r="Q22" s="9">
        <f t="shared" si="9"/>
        <v>1080.8538070658758</v>
      </c>
      <c r="R22" s="9">
        <f t="shared" si="10"/>
        <v>1080.9568929589359</v>
      </c>
      <c r="S22" s="9">
        <f t="shared" si="10"/>
        <v>1084.9594484037675</v>
      </c>
      <c r="T22" s="9">
        <f t="shared" si="10"/>
        <v>1093.9159362133835</v>
      </c>
      <c r="U22" s="9">
        <f t="shared" si="10"/>
        <v>1116.8852482515911</v>
      </c>
      <c r="V22" s="9">
        <f t="shared" si="10"/>
        <v>1144.5126430147302</v>
      </c>
      <c r="W22" s="9">
        <f t="shared" si="10"/>
        <v>1153.8783512818611</v>
      </c>
      <c r="X22" s="9">
        <f t="shared" si="10"/>
        <v>1209.2176076483966</v>
      </c>
      <c r="Y22" s="9">
        <f t="shared" si="10"/>
        <v>1256.2934897816656</v>
      </c>
      <c r="Z22" s="9">
        <f t="shared" si="10"/>
        <v>1309.2013417682188</v>
      </c>
      <c r="AA22" s="9">
        <f t="shared" si="10"/>
        <v>1732.0293977664983</v>
      </c>
      <c r="AC22">
        <f t="shared" si="5"/>
        <v>6</v>
      </c>
      <c r="AD22" s="61">
        <f t="shared" si="6"/>
        <v>10682.777659892288</v>
      </c>
      <c r="AE22" s="72">
        <f t="shared" si="7"/>
        <v>6.25E-2</v>
      </c>
      <c r="AH22">
        <f t="shared" si="8"/>
        <v>12951.47543757036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314.61418856595697</v>
      </c>
      <c r="G23" s="9">
        <f>NPV(Load_ROC!$C$2,H23:AA23)</f>
        <v>11985.302421560265</v>
      </c>
      <c r="H23" s="9">
        <f t="shared" si="9"/>
        <v>735.83366151553582</v>
      </c>
      <c r="I23" s="9">
        <f t="shared" si="9"/>
        <v>779.0881125692863</v>
      </c>
      <c r="J23" s="9">
        <f t="shared" si="9"/>
        <v>798.24476901280957</v>
      </c>
      <c r="K23" s="9">
        <f t="shared" si="9"/>
        <v>837.40816443544031</v>
      </c>
      <c r="L23" s="9">
        <f t="shared" si="9"/>
        <v>866.83476484583548</v>
      </c>
      <c r="M23" s="9">
        <f t="shared" si="9"/>
        <v>946.87661053714658</v>
      </c>
      <c r="N23" s="9">
        <f t="shared" si="9"/>
        <v>973.38696633280244</v>
      </c>
      <c r="O23" s="9">
        <f t="shared" si="9"/>
        <v>1028.4345021875602</v>
      </c>
      <c r="P23" s="9">
        <f t="shared" si="9"/>
        <v>1051.5533874466475</v>
      </c>
      <c r="Q23" s="9">
        <f t="shared" si="9"/>
        <v>1074.1751469096257</v>
      </c>
      <c r="R23" s="9">
        <f t="shared" si="10"/>
        <v>1073.2116078026859</v>
      </c>
      <c r="S23" s="9">
        <f t="shared" si="10"/>
        <v>1079.1246710600174</v>
      </c>
      <c r="T23" s="9">
        <f t="shared" si="10"/>
        <v>1101.0495149487351</v>
      </c>
      <c r="U23" s="9">
        <f t="shared" si="10"/>
        <v>1321.6899240328412</v>
      </c>
      <c r="V23" s="9">
        <f t="shared" si="10"/>
        <v>1550.0002367647301</v>
      </c>
      <c r="W23" s="9">
        <f t="shared" si="10"/>
        <v>1678.4741637818611</v>
      </c>
      <c r="X23" s="9">
        <f t="shared" si="10"/>
        <v>1888.6932424140218</v>
      </c>
      <c r="Y23" s="9">
        <f t="shared" si="10"/>
        <v>2043.8801313832282</v>
      </c>
      <c r="Z23" s="9">
        <f t="shared" si="10"/>
        <v>2217.0614716510313</v>
      </c>
      <c r="AA23" s="9">
        <f t="shared" si="10"/>
        <v>2625.7238093875922</v>
      </c>
      <c r="AC23">
        <f t="shared" si="5"/>
        <v>20</v>
      </c>
      <c r="AD23" s="61">
        <f t="shared" si="6"/>
        <v>11985.302421560265</v>
      </c>
      <c r="AE23" s="72">
        <f t="shared" si="7"/>
        <v>2.6249999999999999E-2</v>
      </c>
      <c r="AH23">
        <f t="shared" si="8"/>
        <v>18845.620875476492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1137.5695494990694</v>
      </c>
      <c r="G24" s="9">
        <f>NPV(Load_ROC!$C$2,H24:AA24)</f>
        <v>10833.995709514948</v>
      </c>
      <c r="H24" s="9">
        <f t="shared" si="9"/>
        <v>735.83366151553582</v>
      </c>
      <c r="I24" s="9">
        <f t="shared" si="9"/>
        <v>779.0881125692863</v>
      </c>
      <c r="J24" s="9">
        <f t="shared" si="9"/>
        <v>798.24476901280957</v>
      </c>
      <c r="K24" s="9">
        <f t="shared" si="9"/>
        <v>837.40816443544031</v>
      </c>
      <c r="L24" s="9">
        <f t="shared" si="9"/>
        <v>866.83476484583548</v>
      </c>
      <c r="M24" s="9">
        <f t="shared" si="9"/>
        <v>946.87661053714658</v>
      </c>
      <c r="N24" s="9">
        <f t="shared" si="9"/>
        <v>973.38696633280244</v>
      </c>
      <c r="O24" s="9">
        <f t="shared" si="9"/>
        <v>1026.0724943750602</v>
      </c>
      <c r="P24" s="9">
        <f t="shared" si="9"/>
        <v>1049.7685983841475</v>
      </c>
      <c r="Q24" s="9">
        <f t="shared" si="9"/>
        <v>1070.7477680033758</v>
      </c>
      <c r="R24" s="9">
        <f t="shared" si="10"/>
        <v>1066.9524671776858</v>
      </c>
      <c r="S24" s="9">
        <f t="shared" si="10"/>
        <v>1067.5752648100174</v>
      </c>
      <c r="T24" s="9">
        <f t="shared" si="10"/>
        <v>1071.6162291821333</v>
      </c>
      <c r="U24" s="9">
        <f t="shared" si="10"/>
        <v>1094.7675060640911</v>
      </c>
      <c r="V24" s="9">
        <f t="shared" si="10"/>
        <v>1128.0192523897301</v>
      </c>
      <c r="W24" s="9">
        <f t="shared" si="10"/>
        <v>1152.8446169068611</v>
      </c>
      <c r="X24" s="9">
        <f t="shared" si="10"/>
        <v>1296.2765803046466</v>
      </c>
      <c r="Y24" s="9">
        <f t="shared" si="10"/>
        <v>1448.701684117603</v>
      </c>
      <c r="Z24" s="9">
        <f t="shared" si="10"/>
        <v>1616.826384736969</v>
      </c>
      <c r="AA24" s="9">
        <f t="shared" si="10"/>
        <v>2041.2534915164981</v>
      </c>
      <c r="AC24">
        <f t="shared" si="5"/>
        <v>7</v>
      </c>
      <c r="AD24" s="61">
        <f t="shared" si="6"/>
        <v>10833.995709514948</v>
      </c>
      <c r="AE24" s="72">
        <f t="shared" si="7"/>
        <v>0.105</v>
      </c>
      <c r="AH24">
        <f t="shared" si="8"/>
        <v>9703.6894170699343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459.3335730308562</v>
      </c>
      <c r="G25" s="9">
        <f>NPV(Load_ROC!$C$2,H25:AA25)</f>
        <v>10499.053097848142</v>
      </c>
      <c r="H25" s="9">
        <f t="shared" si="9"/>
        <v>735.83366151553582</v>
      </c>
      <c r="I25" s="9">
        <f t="shared" si="9"/>
        <v>779.0881125692863</v>
      </c>
      <c r="J25" s="9">
        <f t="shared" si="9"/>
        <v>798.24476901280957</v>
      </c>
      <c r="K25" s="9">
        <f t="shared" si="9"/>
        <v>837.40816443544031</v>
      </c>
      <c r="L25" s="9">
        <f t="shared" si="9"/>
        <v>866.83476484583548</v>
      </c>
      <c r="M25" s="9">
        <f t="shared" si="9"/>
        <v>946.87661053714658</v>
      </c>
      <c r="N25" s="9">
        <f t="shared" si="9"/>
        <v>973.38696633280244</v>
      </c>
      <c r="O25" s="9">
        <f t="shared" si="9"/>
        <v>1026.0724943750602</v>
      </c>
      <c r="P25" s="9">
        <f t="shared" si="9"/>
        <v>1049.7685983841475</v>
      </c>
      <c r="Q25" s="9">
        <f t="shared" si="9"/>
        <v>1070.7477680033758</v>
      </c>
      <c r="R25" s="9">
        <f t="shared" si="10"/>
        <v>1066.9524671776858</v>
      </c>
      <c r="S25" s="9">
        <f t="shared" si="10"/>
        <v>1067.5752648100174</v>
      </c>
      <c r="T25" s="9">
        <f t="shared" si="10"/>
        <v>1071.4843932446333</v>
      </c>
      <c r="U25" s="9">
        <f t="shared" si="10"/>
        <v>1089.0008341890912</v>
      </c>
      <c r="V25" s="9">
        <f t="shared" si="10"/>
        <v>1110.0198227022302</v>
      </c>
      <c r="W25" s="9">
        <f t="shared" si="10"/>
        <v>1116.910460656861</v>
      </c>
      <c r="X25" s="9">
        <f t="shared" si="10"/>
        <v>1165.8494396796466</v>
      </c>
      <c r="Y25" s="9">
        <f t="shared" si="10"/>
        <v>1208.6588149769782</v>
      </c>
      <c r="Z25" s="9">
        <f t="shared" si="10"/>
        <v>1258.032406221344</v>
      </c>
      <c r="AA25" s="9">
        <f t="shared" si="10"/>
        <v>1678.2242727664982</v>
      </c>
      <c r="AC25">
        <f t="shared" si="5"/>
        <v>4</v>
      </c>
      <c r="AD25" s="61">
        <f t="shared" si="6"/>
        <v>10499.053097848142</v>
      </c>
      <c r="AE25" s="72">
        <f t="shared" si="7"/>
        <v>4.3749999999999997E-2</v>
      </c>
      <c r="AH25">
        <f t="shared" si="8"/>
        <v>17860.843415846146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70.034359788834848</v>
      </c>
      <c r="G26" s="9">
        <f>NPV(Load_ROC!$C$2,H26:AA26)</f>
        <v>12450.552851348417</v>
      </c>
      <c r="H26" s="9">
        <f t="shared" si="9"/>
        <v>772.86198182803582</v>
      </c>
      <c r="I26" s="9">
        <f t="shared" si="9"/>
        <v>830.67644069428627</v>
      </c>
      <c r="J26" s="9">
        <f t="shared" si="9"/>
        <v>864.54962057530963</v>
      </c>
      <c r="K26" s="9">
        <f t="shared" si="9"/>
        <v>898.82431873231519</v>
      </c>
      <c r="L26" s="9">
        <f t="shared" si="9"/>
        <v>916.72792011927299</v>
      </c>
      <c r="M26" s="9">
        <f t="shared" si="9"/>
        <v>987.27634881839663</v>
      </c>
      <c r="N26" s="9">
        <f t="shared" si="9"/>
        <v>1001.7450581296773</v>
      </c>
      <c r="O26" s="9">
        <f t="shared" si="9"/>
        <v>1059.9777834375602</v>
      </c>
      <c r="P26" s="9">
        <f t="shared" si="9"/>
        <v>1061.1298913528976</v>
      </c>
      <c r="Q26" s="9">
        <f t="shared" si="9"/>
        <v>1071.0010531596258</v>
      </c>
      <c r="R26" s="9">
        <f t="shared" si="10"/>
        <v>1083.6212523339359</v>
      </c>
      <c r="S26" s="9">
        <f t="shared" si="10"/>
        <v>1114.4490421537676</v>
      </c>
      <c r="T26" s="9">
        <f t="shared" si="10"/>
        <v>1195.0079479321334</v>
      </c>
      <c r="U26" s="9">
        <f t="shared" si="10"/>
        <v>1408.4170614382365</v>
      </c>
      <c r="V26" s="9">
        <f t="shared" si="10"/>
        <v>1625.3926137178551</v>
      </c>
      <c r="W26" s="9">
        <f t="shared" si="10"/>
        <v>1736.313316125611</v>
      </c>
      <c r="X26" s="9">
        <f t="shared" si="10"/>
        <v>1934.5020099921467</v>
      </c>
      <c r="Y26" s="9">
        <f t="shared" si="10"/>
        <v>2077.523906773853</v>
      </c>
      <c r="Z26" s="9">
        <f t="shared" si="10"/>
        <v>2240.2377773150938</v>
      </c>
      <c r="AA26" s="9">
        <f t="shared" si="10"/>
        <v>2649.6637122196234</v>
      </c>
      <c r="AC26">
        <f t="shared" si="5"/>
        <v>24</v>
      </c>
      <c r="AD26" s="61">
        <f t="shared" si="6"/>
        <v>12450.552851348417</v>
      </c>
      <c r="AE26" s="72">
        <f t="shared" si="7"/>
        <v>5.6249999999999998E-3</v>
      </c>
      <c r="AH26">
        <f t="shared" si="8"/>
        <v>9690.7829813226963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254.24536135706342</v>
      </c>
      <c r="G27" s="9">
        <f>NPV(Load_ROC!$C$2,H27:AA27)</f>
        <v>11299.793838091708</v>
      </c>
      <c r="H27" s="9">
        <f t="shared" si="9"/>
        <v>772.86198182803582</v>
      </c>
      <c r="I27" s="9">
        <f t="shared" si="9"/>
        <v>830.67644069428627</v>
      </c>
      <c r="J27" s="9">
        <f t="shared" si="9"/>
        <v>864.54962057530963</v>
      </c>
      <c r="K27" s="9">
        <f t="shared" si="9"/>
        <v>898.82431873231519</v>
      </c>
      <c r="L27" s="9">
        <f t="shared" si="9"/>
        <v>916.72792011927299</v>
      </c>
      <c r="M27" s="9">
        <f t="shared" si="9"/>
        <v>987.27634881839663</v>
      </c>
      <c r="N27" s="9">
        <f t="shared" si="9"/>
        <v>1001.7450581296773</v>
      </c>
      <c r="O27" s="9">
        <f t="shared" si="9"/>
        <v>1047.1818146875603</v>
      </c>
      <c r="P27" s="9">
        <f t="shared" si="9"/>
        <v>1051.6629851028974</v>
      </c>
      <c r="Q27" s="9">
        <f t="shared" si="9"/>
        <v>1061.2726469096258</v>
      </c>
      <c r="R27" s="9">
        <f t="shared" si="10"/>
        <v>1064.7840882714358</v>
      </c>
      <c r="S27" s="9">
        <f t="shared" si="10"/>
        <v>1073.8094562162673</v>
      </c>
      <c r="T27" s="9">
        <f t="shared" si="10"/>
        <v>1093.3853815258833</v>
      </c>
      <c r="U27" s="9">
        <f t="shared" si="10"/>
        <v>1135.5772170015912</v>
      </c>
      <c r="V27" s="9">
        <f t="shared" si="10"/>
        <v>1211.7644564912925</v>
      </c>
      <c r="W27" s="9">
        <f t="shared" si="10"/>
        <v>1278.0101676881111</v>
      </c>
      <c r="X27" s="9">
        <f t="shared" si="10"/>
        <v>1395.4767053046467</v>
      </c>
      <c r="Y27" s="9">
        <f t="shared" si="10"/>
        <v>1524.1055415394781</v>
      </c>
      <c r="Z27" s="9">
        <f t="shared" si="10"/>
        <v>1682.976009736969</v>
      </c>
      <c r="AA27" s="9">
        <f t="shared" si="10"/>
        <v>2115.7669212039982</v>
      </c>
      <c r="AC27">
        <f t="shared" si="5"/>
        <v>13</v>
      </c>
      <c r="AD27" s="61">
        <f t="shared" si="6"/>
        <v>11299.793838091708</v>
      </c>
      <c r="AE27" s="72">
        <f t="shared" si="7"/>
        <v>2.2499999999999999E-2</v>
      </c>
      <c r="AH27">
        <f t="shared" si="8"/>
        <v>589.01820023545599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102.49079989505201</v>
      </c>
      <c r="G28" s="9">
        <f>NPV(Load_ROC!$C$2,H28:AA28)</f>
        <v>10932.351988805547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830.67644069428627</v>
      </c>
      <c r="J28" s="9">
        <f t="shared" si="11"/>
        <v>864.54962057530963</v>
      </c>
      <c r="K28" s="9">
        <f t="shared" si="11"/>
        <v>898.82431873231519</v>
      </c>
      <c r="L28" s="9">
        <f t="shared" si="11"/>
        <v>916.72792011927299</v>
      </c>
      <c r="M28" s="9">
        <f t="shared" si="11"/>
        <v>987.27634881839663</v>
      </c>
      <c r="N28" s="9">
        <f t="shared" si="11"/>
        <v>1001.7450581296773</v>
      </c>
      <c r="O28" s="9">
        <f t="shared" si="11"/>
        <v>1047.1818146875603</v>
      </c>
      <c r="P28" s="9">
        <f t="shared" si="11"/>
        <v>1051.6629851028974</v>
      </c>
      <c r="Q28" s="9">
        <f t="shared" si="11"/>
        <v>1061.2726469096258</v>
      </c>
      <c r="R28" s="9">
        <f t="shared" ref="R28:AA34" si="12">VLOOKUP("Total RR "&amp;$B28&amp;" "&amp;$E28, $G$38:$AA$269, MATCH(R$7,$G$38:$AA$38,0),0)</f>
        <v>1064.7840882714358</v>
      </c>
      <c r="S28" s="9">
        <f t="shared" si="12"/>
        <v>1073.8094562162673</v>
      </c>
      <c r="T28" s="9">
        <f t="shared" si="12"/>
        <v>1093.3842955883833</v>
      </c>
      <c r="U28" s="9">
        <f t="shared" si="12"/>
        <v>1126.275982626591</v>
      </c>
      <c r="V28" s="9">
        <f t="shared" si="12"/>
        <v>1161.2788852022302</v>
      </c>
      <c r="W28" s="9">
        <f t="shared" si="12"/>
        <v>1180.4866911256111</v>
      </c>
      <c r="X28" s="9">
        <f t="shared" si="12"/>
        <v>1239.2262101874594</v>
      </c>
      <c r="Y28" s="9">
        <f t="shared" si="12"/>
        <v>1287.2733696644782</v>
      </c>
      <c r="Z28" s="9">
        <f t="shared" si="12"/>
        <v>1342.8378417682191</v>
      </c>
      <c r="AA28" s="9">
        <f t="shared" si="12"/>
        <v>1768.9342415164983</v>
      </c>
      <c r="AC28">
        <f t="shared" si="5"/>
        <v>9</v>
      </c>
      <c r="AD28" s="61">
        <f t="shared" si="6"/>
        <v>10932.351988805547</v>
      </c>
      <c r="AE28" s="72">
        <f t="shared" si="7"/>
        <v>9.3749999999999997E-3</v>
      </c>
      <c r="AH28">
        <f t="shared" si="8"/>
        <v>396.46313002899922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220.98467727717875</v>
      </c>
      <c r="G29" s="9">
        <f>NPV(Load_ROC!$C$2,H29:AA29)</f>
        <v>11785.849454782867</v>
      </c>
      <c r="H29" s="9">
        <f t="shared" si="11"/>
        <v>745.0784740155359</v>
      </c>
      <c r="I29" s="9">
        <f t="shared" si="11"/>
        <v>789.14717506928628</v>
      </c>
      <c r="J29" s="9">
        <f t="shared" si="11"/>
        <v>808.73899557530967</v>
      </c>
      <c r="K29" s="9">
        <f t="shared" si="11"/>
        <v>837.6339320135653</v>
      </c>
      <c r="L29" s="9">
        <f t="shared" si="11"/>
        <v>858.47069062708556</v>
      </c>
      <c r="M29" s="9">
        <f t="shared" si="11"/>
        <v>927.86981952152155</v>
      </c>
      <c r="N29" s="9">
        <f t="shared" si="11"/>
        <v>942.50406984842743</v>
      </c>
      <c r="O29" s="9">
        <f t="shared" si="11"/>
        <v>987.93572875006009</v>
      </c>
      <c r="P29" s="9">
        <f t="shared" si="11"/>
        <v>998.53393822789758</v>
      </c>
      <c r="Q29" s="9">
        <f t="shared" si="11"/>
        <v>1011.7020805033758</v>
      </c>
      <c r="R29" s="9">
        <f t="shared" si="12"/>
        <v>1019.2866898339357</v>
      </c>
      <c r="S29" s="9">
        <f t="shared" si="12"/>
        <v>1036.8050890287675</v>
      </c>
      <c r="T29" s="9">
        <f t="shared" si="12"/>
        <v>1076.9989924877975</v>
      </c>
      <c r="U29" s="9">
        <f t="shared" si="12"/>
        <v>1300.5607677828411</v>
      </c>
      <c r="V29" s="9">
        <f t="shared" si="12"/>
        <v>1531.65751020223</v>
      </c>
      <c r="W29" s="9">
        <f t="shared" si="12"/>
        <v>1655.6669684693611</v>
      </c>
      <c r="X29" s="9">
        <f t="shared" si="12"/>
        <v>1867.4801467108969</v>
      </c>
      <c r="Y29" s="9">
        <f t="shared" si="12"/>
        <v>2022.9603481801032</v>
      </c>
      <c r="Z29" s="9">
        <f t="shared" si="12"/>
        <v>2195.9542848834535</v>
      </c>
      <c r="AA29" s="9">
        <f t="shared" si="12"/>
        <v>2608.0945420536077</v>
      </c>
      <c r="AC29">
        <f t="shared" si="5"/>
        <v>19</v>
      </c>
      <c r="AD29" s="61">
        <f t="shared" si="6"/>
        <v>11785.849454782867</v>
      </c>
      <c r="AE29" s="72">
        <f t="shared" si="7"/>
        <v>1.8749999999999999E-2</v>
      </c>
      <c r="AH29">
        <f t="shared" si="8"/>
        <v>7869.6428273866168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796.79273511447093</v>
      </c>
      <c r="G30" s="9">
        <f>NPV(Load_ROC!$C$2,H30:AA30)</f>
        <v>10623.903134859613</v>
      </c>
      <c r="H30" s="9">
        <f t="shared" si="11"/>
        <v>745.0784740155359</v>
      </c>
      <c r="I30" s="9">
        <f t="shared" si="11"/>
        <v>789.14717506928628</v>
      </c>
      <c r="J30" s="9">
        <f t="shared" si="11"/>
        <v>808.73899557530967</v>
      </c>
      <c r="K30" s="9">
        <f t="shared" si="11"/>
        <v>837.6339320135653</v>
      </c>
      <c r="L30" s="9">
        <f t="shared" si="11"/>
        <v>858.47069062708556</v>
      </c>
      <c r="M30" s="9">
        <f t="shared" si="11"/>
        <v>927.86981952152155</v>
      </c>
      <c r="N30" s="9">
        <f t="shared" si="11"/>
        <v>942.50406984842743</v>
      </c>
      <c r="O30" s="9">
        <f t="shared" si="11"/>
        <v>984.34570140631013</v>
      </c>
      <c r="P30" s="9">
        <f t="shared" si="11"/>
        <v>995.77483666539763</v>
      </c>
      <c r="Q30" s="9">
        <f t="shared" si="11"/>
        <v>1008.2305883158757</v>
      </c>
      <c r="R30" s="9">
        <f t="shared" si="12"/>
        <v>1011.8906585839358</v>
      </c>
      <c r="S30" s="9">
        <f t="shared" si="12"/>
        <v>1019.2081671537674</v>
      </c>
      <c r="T30" s="9">
        <f t="shared" si="12"/>
        <v>1030.8480455883835</v>
      </c>
      <c r="U30" s="9">
        <f t="shared" si="12"/>
        <v>1062.638498251591</v>
      </c>
      <c r="V30" s="9">
        <f t="shared" si="12"/>
        <v>1116.7275062959802</v>
      </c>
      <c r="W30" s="9">
        <f t="shared" si="12"/>
        <v>1152.799993859986</v>
      </c>
      <c r="X30" s="9">
        <f t="shared" si="12"/>
        <v>1266.2518693671468</v>
      </c>
      <c r="Y30" s="9">
        <f t="shared" si="12"/>
        <v>1422.5960259144781</v>
      </c>
      <c r="Z30" s="9">
        <f t="shared" si="12"/>
        <v>1593.168259736969</v>
      </c>
      <c r="AA30" s="9">
        <f t="shared" si="12"/>
        <v>2023.6119055789979</v>
      </c>
      <c r="AC30">
        <f t="shared" si="5"/>
        <v>5</v>
      </c>
      <c r="AD30" s="61">
        <f t="shared" si="6"/>
        <v>10623.903134859613</v>
      </c>
      <c r="AE30" s="72">
        <f t="shared" si="7"/>
        <v>7.4999999999999997E-2</v>
      </c>
      <c r="AH30">
        <f t="shared" si="8"/>
        <v>19821.849523787645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321.97752347356095</v>
      </c>
      <c r="G31" s="9">
        <f>NPV(Load_ROC!$C$2,H31:AA31)</f>
        <v>10303.28075115395</v>
      </c>
      <c r="H31" s="9">
        <f t="shared" si="11"/>
        <v>745.0784740155359</v>
      </c>
      <c r="I31" s="9">
        <f t="shared" si="11"/>
        <v>789.14717506928628</v>
      </c>
      <c r="J31" s="9">
        <f t="shared" si="11"/>
        <v>808.73899557530967</v>
      </c>
      <c r="K31" s="9">
        <f t="shared" si="11"/>
        <v>837.6339320135653</v>
      </c>
      <c r="L31" s="9">
        <f t="shared" si="11"/>
        <v>858.47069062708556</v>
      </c>
      <c r="M31" s="9">
        <f t="shared" si="11"/>
        <v>927.86981952152155</v>
      </c>
      <c r="N31" s="9">
        <f t="shared" si="11"/>
        <v>942.50406984842743</v>
      </c>
      <c r="O31" s="9">
        <f t="shared" si="11"/>
        <v>984.34570140631013</v>
      </c>
      <c r="P31" s="9">
        <f t="shared" si="11"/>
        <v>995.77483666539763</v>
      </c>
      <c r="Q31" s="9">
        <f t="shared" si="11"/>
        <v>1008.2305883158757</v>
      </c>
      <c r="R31" s="9">
        <f t="shared" si="12"/>
        <v>1011.8906585839358</v>
      </c>
      <c r="S31" s="9">
        <f t="shared" si="12"/>
        <v>1019.2081671537674</v>
      </c>
      <c r="T31" s="9">
        <f t="shared" si="12"/>
        <v>1030.8139205883836</v>
      </c>
      <c r="U31" s="9">
        <f t="shared" si="12"/>
        <v>1056.4230451265912</v>
      </c>
      <c r="V31" s="9">
        <f t="shared" si="12"/>
        <v>1086.3042367647301</v>
      </c>
      <c r="W31" s="9">
        <f t="shared" si="12"/>
        <v>1097.7061325318609</v>
      </c>
      <c r="X31" s="9">
        <f t="shared" si="12"/>
        <v>1154.8218420233968</v>
      </c>
      <c r="Y31" s="9">
        <f t="shared" si="12"/>
        <v>1203.9679585316658</v>
      </c>
      <c r="Z31" s="9">
        <f t="shared" si="12"/>
        <v>1258.7943417682188</v>
      </c>
      <c r="AA31" s="9">
        <f t="shared" si="12"/>
        <v>1683.5374915164982</v>
      </c>
      <c r="AC31">
        <f t="shared" si="5"/>
        <v>2</v>
      </c>
      <c r="AD31" s="61">
        <f t="shared" si="6"/>
        <v>10303.28075115395</v>
      </c>
      <c r="AE31" s="72">
        <f t="shared" si="7"/>
        <v>3.125E-2</v>
      </c>
      <c r="AH31">
        <f t="shared" si="8"/>
        <v>21773.415874062339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152.3261973557878</v>
      </c>
      <c r="G32" s="9">
        <f>NPV(Load_ROC!$C$2,H32:AA32)</f>
        <v>11605.805512821928</v>
      </c>
      <c r="H32" s="9">
        <f t="shared" si="11"/>
        <v>735.83366151553582</v>
      </c>
      <c r="I32" s="9">
        <f t="shared" si="11"/>
        <v>779.0881125692863</v>
      </c>
      <c r="J32" s="9">
        <f t="shared" si="11"/>
        <v>798.24476901280957</v>
      </c>
      <c r="K32" s="9">
        <f t="shared" si="11"/>
        <v>828.58130701356527</v>
      </c>
      <c r="L32" s="9">
        <f t="shared" si="11"/>
        <v>849.77313593958547</v>
      </c>
      <c r="M32" s="9">
        <f t="shared" si="11"/>
        <v>919.17182147464655</v>
      </c>
      <c r="N32" s="9">
        <f t="shared" si="11"/>
        <v>933.90002883280238</v>
      </c>
      <c r="O32" s="9">
        <f t="shared" si="11"/>
        <v>977.41901781256013</v>
      </c>
      <c r="P32" s="9">
        <f t="shared" si="11"/>
        <v>989.3864968216476</v>
      </c>
      <c r="Q32" s="9">
        <f t="shared" si="11"/>
        <v>1001.5519281596258</v>
      </c>
      <c r="R32" s="9">
        <f t="shared" si="12"/>
        <v>1004.1453734276859</v>
      </c>
      <c r="S32" s="9">
        <f t="shared" si="12"/>
        <v>1013.3733898100173</v>
      </c>
      <c r="T32" s="9">
        <f t="shared" si="12"/>
        <v>1037.947499323735</v>
      </c>
      <c r="U32" s="9">
        <f t="shared" si="12"/>
        <v>1261.2277209078411</v>
      </c>
      <c r="V32" s="9">
        <f t="shared" si="12"/>
        <v>1491.79183051473</v>
      </c>
      <c r="W32" s="9">
        <f t="shared" si="12"/>
        <v>1622.3019450318611</v>
      </c>
      <c r="X32" s="9">
        <f t="shared" si="12"/>
        <v>1834.2974767890219</v>
      </c>
      <c r="Y32" s="9">
        <f t="shared" si="12"/>
        <v>1991.5546001332282</v>
      </c>
      <c r="Z32" s="9">
        <f t="shared" si="12"/>
        <v>2166.6544716510316</v>
      </c>
      <c r="AA32" s="9">
        <f t="shared" si="12"/>
        <v>2577.2319031375919</v>
      </c>
      <c r="AC32">
        <f t="shared" si="5"/>
        <v>16</v>
      </c>
      <c r="AD32" s="61">
        <f t="shared" si="6"/>
        <v>11605.805512821928</v>
      </c>
      <c r="AE32" s="72">
        <f t="shared" si="7"/>
        <v>1.3125E-2</v>
      </c>
      <c r="AH32">
        <f t="shared" si="8"/>
        <v>2872.3520969910405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548.86118704077194</v>
      </c>
      <c r="G33" s="9">
        <f>NPV(Load_ROC!$C$2,H33:AA33)</f>
        <v>10454.49880077661</v>
      </c>
      <c r="H33" s="9">
        <f t="shared" si="11"/>
        <v>735.83366151553582</v>
      </c>
      <c r="I33" s="9">
        <f t="shared" si="11"/>
        <v>779.0881125692863</v>
      </c>
      <c r="J33" s="9">
        <f t="shared" si="11"/>
        <v>798.24476901280957</v>
      </c>
      <c r="K33" s="9">
        <f t="shared" si="11"/>
        <v>828.58130701356527</v>
      </c>
      <c r="L33" s="9">
        <f t="shared" si="11"/>
        <v>849.77313593958547</v>
      </c>
      <c r="M33" s="9">
        <f t="shared" si="11"/>
        <v>919.17182147464655</v>
      </c>
      <c r="N33" s="9">
        <f t="shared" si="11"/>
        <v>933.90002883280238</v>
      </c>
      <c r="O33" s="9">
        <f t="shared" si="11"/>
        <v>975.05701000006025</v>
      </c>
      <c r="P33" s="9">
        <f t="shared" si="11"/>
        <v>987.60170775914753</v>
      </c>
      <c r="Q33" s="9">
        <f t="shared" si="11"/>
        <v>998.12454925337579</v>
      </c>
      <c r="R33" s="9">
        <f t="shared" si="12"/>
        <v>997.88623280268575</v>
      </c>
      <c r="S33" s="9">
        <f t="shared" si="12"/>
        <v>1001.8239835600173</v>
      </c>
      <c r="T33" s="9">
        <f t="shared" si="12"/>
        <v>1008.5142135571334</v>
      </c>
      <c r="U33" s="9">
        <f t="shared" si="12"/>
        <v>1034.305302939091</v>
      </c>
      <c r="V33" s="9">
        <f t="shared" si="12"/>
        <v>1069.8108461397301</v>
      </c>
      <c r="W33" s="9">
        <f t="shared" si="12"/>
        <v>1096.6723981568612</v>
      </c>
      <c r="X33" s="9">
        <f t="shared" si="12"/>
        <v>1241.8808146796466</v>
      </c>
      <c r="Y33" s="9">
        <f t="shared" si="12"/>
        <v>1396.376152867603</v>
      </c>
      <c r="Z33" s="9">
        <f t="shared" si="12"/>
        <v>1566.4193847369691</v>
      </c>
      <c r="AA33" s="9">
        <f t="shared" si="12"/>
        <v>1992.7615852664983</v>
      </c>
      <c r="AC33">
        <f t="shared" si="5"/>
        <v>3</v>
      </c>
      <c r="AD33" s="61">
        <f t="shared" si="6"/>
        <v>10454.49880077661</v>
      </c>
      <c r="AE33" s="72">
        <f t="shared" si="7"/>
        <v>5.2499999999999998E-2</v>
      </c>
      <c r="AH33">
        <f t="shared" si="8"/>
        <v>24526.331859790418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221.36529163677696</v>
      </c>
      <c r="G34" s="9">
        <f>NPV(Load_ROC!$C$2,H34:AA34)</f>
        <v>10119.556189109804</v>
      </c>
      <c r="H34" s="9">
        <f t="shared" si="11"/>
        <v>735.83366151553582</v>
      </c>
      <c r="I34" s="9">
        <f t="shared" si="11"/>
        <v>779.0881125692863</v>
      </c>
      <c r="J34" s="9">
        <f t="shared" si="11"/>
        <v>798.24476901280957</v>
      </c>
      <c r="K34" s="9">
        <f t="shared" si="11"/>
        <v>828.58130701356527</v>
      </c>
      <c r="L34" s="9">
        <f t="shared" si="11"/>
        <v>849.77313593958547</v>
      </c>
      <c r="M34" s="9">
        <f t="shared" si="11"/>
        <v>919.17182147464655</v>
      </c>
      <c r="N34" s="9">
        <f t="shared" si="11"/>
        <v>933.90002883280238</v>
      </c>
      <c r="O34" s="9">
        <f t="shared" si="11"/>
        <v>975.05701000006025</v>
      </c>
      <c r="P34" s="9">
        <f t="shared" si="11"/>
        <v>987.60170775914753</v>
      </c>
      <c r="Q34" s="9">
        <f t="shared" si="11"/>
        <v>998.12454925337579</v>
      </c>
      <c r="R34" s="9">
        <f t="shared" si="12"/>
        <v>997.88623280268575</v>
      </c>
      <c r="S34" s="9">
        <f t="shared" si="12"/>
        <v>1001.8239835600173</v>
      </c>
      <c r="T34" s="9">
        <f t="shared" si="12"/>
        <v>1008.3823776196334</v>
      </c>
      <c r="U34" s="9">
        <f t="shared" si="12"/>
        <v>1028.5386310640911</v>
      </c>
      <c r="V34" s="9">
        <f t="shared" si="12"/>
        <v>1051.8114164522301</v>
      </c>
      <c r="W34" s="9">
        <f t="shared" si="12"/>
        <v>1060.7382419068608</v>
      </c>
      <c r="X34" s="9">
        <f t="shared" si="12"/>
        <v>1111.4536740546466</v>
      </c>
      <c r="Y34" s="9">
        <f t="shared" si="12"/>
        <v>1156.3332837269782</v>
      </c>
      <c r="Z34" s="9">
        <f t="shared" si="12"/>
        <v>1207.6254062213441</v>
      </c>
      <c r="AA34" s="9">
        <f t="shared" si="12"/>
        <v>1629.7323665164984</v>
      </c>
      <c r="AC34">
        <f t="shared" si="5"/>
        <v>1</v>
      </c>
      <c r="AD34" s="61">
        <f t="shared" si="6"/>
        <v>10119.556189109804</v>
      </c>
      <c r="AE34" s="72">
        <f t="shared" si="7"/>
        <v>2.1874999999999999E-2</v>
      </c>
      <c r="AH34">
        <f t="shared" si="8"/>
        <v>22689.173438400892</v>
      </c>
    </row>
    <row r="35" spans="1:35" x14ac:dyDescent="0.25">
      <c r="F35" s="3">
        <f>SUM(F8:F34)</f>
        <v>11137.995857025406</v>
      </c>
      <c r="G35" s="3">
        <f>SUMPRODUCT($A8:$A34,G8:G34)</f>
        <v>11137.995857025406</v>
      </c>
      <c r="H35" s="3">
        <f t="shared" ref="H35:AA35" si="13">SUMPRODUCT($A8:$A34,H8:H34)</f>
        <v>746.01031581241091</v>
      </c>
      <c r="I35" s="3">
        <f t="shared" si="13"/>
        <v>791.85589303803647</v>
      </c>
      <c r="J35" s="3">
        <f t="shared" si="13"/>
        <v>813.43761002843473</v>
      </c>
      <c r="K35" s="3">
        <f t="shared" si="13"/>
        <v>852.5885551580966</v>
      </c>
      <c r="L35" s="3">
        <f t="shared" si="13"/>
        <v>881.45918071497613</v>
      </c>
      <c r="M35" s="3">
        <f t="shared" si="13"/>
        <v>961.65796639652149</v>
      </c>
      <c r="N35" s="3">
        <f t="shared" si="13"/>
        <v>988.11771389139608</v>
      </c>
      <c r="O35" s="3">
        <f t="shared" si="13"/>
        <v>1042.5065751953725</v>
      </c>
      <c r="P35" s="3">
        <f t="shared" si="13"/>
        <v>1064.3059352786786</v>
      </c>
      <c r="Q35" s="3">
        <f t="shared" si="13"/>
        <v>1086.296206255329</v>
      </c>
      <c r="R35" s="3">
        <f t="shared" si="13"/>
        <v>1085.6433494628418</v>
      </c>
      <c r="S35" s="3">
        <f t="shared" si="13"/>
        <v>1090.2370405326735</v>
      </c>
      <c r="T35" s="3">
        <f t="shared" si="13"/>
        <v>1103.1097304464765</v>
      </c>
      <c r="U35" s="3">
        <f t="shared" si="13"/>
        <v>1158.6967329252439</v>
      </c>
      <c r="V35" s="3">
        <f t="shared" si="13"/>
        <v>1228.3743324434411</v>
      </c>
      <c r="W35" s="3">
        <f t="shared" si="13"/>
        <v>1270.3273580006112</v>
      </c>
      <c r="X35" s="3">
        <f t="shared" si="13"/>
        <v>1388.8978273383379</v>
      </c>
      <c r="Y35" s="3">
        <f t="shared" si="13"/>
        <v>1512.7478173304935</v>
      </c>
      <c r="Z35" s="3">
        <f t="shared" si="13"/>
        <v>1651.2519063226628</v>
      </c>
      <c r="AA35" s="3">
        <f t="shared" si="13"/>
        <v>2074.6269353983344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43.533515625</v>
      </c>
      <c r="J40" s="7">
        <f>SUMIF(data!$A:$A,$H$2&amp;" "&amp;$F40&amp;" "&amp;$H$3&amp;"_"&amp;J$38,data!$I:$I)/1000</f>
        <v>48.879367675781253</v>
      </c>
      <c r="K40" s="7">
        <f>SUMIF(data!$A:$A,$H$2&amp;" "&amp;$F40&amp;" "&amp;$H$3&amp;"_"&amp;K$38,data!$I:$I)/1000</f>
        <v>100.5618671875</v>
      </c>
      <c r="L40" s="7">
        <f>SUMIF(data!$A:$A,$H$2&amp;" "&amp;$F40&amp;" "&amp;$H$3&amp;"_"&amp;L$38,data!$I:$I)/1000</f>
        <v>147.75868750000001</v>
      </c>
      <c r="M40" s="7">
        <f>SUMIF(data!$A:$A,$H$2&amp;" "&amp;$F40&amp;" "&amp;$H$3&amp;"_"&amp;M$38,data!$I:$I)/1000</f>
        <v>226.14937109375001</v>
      </c>
      <c r="N40" s="7">
        <f>SUMIF(data!$A:$A,$H$2&amp;" "&amp;$F40&amp;" "&amp;$H$3&amp;"_"&amp;N$38,data!$I:$I)/1000</f>
        <v>285.01830468750001</v>
      </c>
      <c r="O40" s="7">
        <f>SUMIF(data!$A:$A,$H$2&amp;" "&amp;$F40&amp;" "&amp;$H$3&amp;"_"&amp;O$38,data!$I:$I)/1000</f>
        <v>357.63734375000001</v>
      </c>
      <c r="P40" s="7">
        <f>SUMIF(data!$A:$A,$H$2&amp;" "&amp;$F40&amp;" "&amp;$H$3&amp;"_"&amp;P$38,data!$I:$I)/1000</f>
        <v>424.80760937500003</v>
      </c>
      <c r="Q40" s="7">
        <f>SUMIF(data!$A:$A,$H$2&amp;" "&amp;$F40&amp;" "&amp;$H$3&amp;"_"&amp;Q$38,data!$I:$I)/1000</f>
        <v>489.30780468749998</v>
      </c>
      <c r="R40" s="7">
        <f>SUMIF(data!$A:$A,$H$2&amp;" "&amp;$F40&amp;" "&amp;$H$3&amp;"_"&amp;R$38,data!$I:$I)/1000</f>
        <v>475.30489062499998</v>
      </c>
      <c r="S40" s="7">
        <f>SUMIF(data!$A:$A,$H$2&amp;" "&amp;$F40&amp;" "&amp;$H$3&amp;"_"&amp;S$38,data!$I:$I)/1000</f>
        <v>461.93409374999999</v>
      </c>
      <c r="T40" s="7">
        <f>SUMIF(data!$A:$A,$H$2&amp;" "&amp;$F40&amp;" "&amp;$H$3&amp;"_"&amp;T$38,data!$I:$I)/1000</f>
        <v>453.05093749999997</v>
      </c>
      <c r="U40" s="7">
        <f>SUMIF(data!$A:$A,$H$2&amp;" "&amp;$F40&amp;" "&amp;$H$3&amp;"_"&amp;U$38,data!$I:$I)/1000</f>
        <v>443.14957031249997</v>
      </c>
      <c r="V40" s="7">
        <f>SUMIF(data!$A:$A,$H$2&amp;" "&amp;$F40&amp;" "&amp;$H$3&amp;"_"&amp;V$38,data!$I:$I)/1000</f>
        <v>434.25132031250001</v>
      </c>
      <c r="W40" s="7">
        <f>SUMIF(data!$A:$A,$H$2&amp;" "&amp;$F40&amp;" "&amp;$H$3&amp;"_"&amp;W$38,data!$I:$I)/1000</f>
        <v>428.29139062500002</v>
      </c>
      <c r="X40" s="7">
        <f>SUMIF(data!$A:$A,$H$2&amp;" "&amp;$F40&amp;" "&amp;$H$3&amp;"_"&amp;X$38,data!$I:$I)/1000</f>
        <v>423.38533593749997</v>
      </c>
      <c r="Y40" s="7">
        <f>SUMIF(data!$A:$A,$H$2&amp;" "&amp;$F40&amp;" "&amp;$H$3&amp;"_"&amp;Y$38,data!$I:$I)/1000</f>
        <v>413.32893749999999</v>
      </c>
      <c r="Z40" s="7">
        <f>SUMIF(data!$A:$A,$H$2&amp;" "&amp;$F40&amp;" "&amp;$H$3&amp;"_"&amp;Z$38,data!$I:$I)/1000</f>
        <v>408.417109375</v>
      </c>
      <c r="AA40" s="7">
        <f>SUMIF(data!$A:$A,$H$2&amp;" "&amp;$F40&amp;" "&amp;$H$3&amp;"_"&amp;AA$38,data!$I:$I)/1000</f>
        <v>771.47496875000002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43.533515625</v>
      </c>
      <c r="J41" s="7">
        <f>SUMIF(data!$A:$A,$H$2&amp;" "&amp;$F41&amp;" "&amp;$H$3&amp;"_"&amp;J$38,data!$I:$I)/1000</f>
        <v>48.879367675781253</v>
      </c>
      <c r="K41" s="7">
        <f>SUMIF(data!$A:$A,$H$2&amp;" "&amp;$F41&amp;" "&amp;$H$3&amp;"_"&amp;K$38,data!$I:$I)/1000</f>
        <v>82.437646484374994</v>
      </c>
      <c r="L41" s="7">
        <f>SUMIF(data!$A:$A,$H$2&amp;" "&amp;$F41&amp;" "&amp;$H$3&amp;"_"&amp;L$38,data!$I:$I)/1000</f>
        <v>112.70574609374999</v>
      </c>
      <c r="M41" s="7">
        <f>SUMIF(data!$A:$A,$H$2&amp;" "&amp;$F41&amp;" "&amp;$H$3&amp;"_"&amp;M$38,data!$I:$I)/1000</f>
        <v>169.87308203124999</v>
      </c>
      <c r="N41" s="7">
        <f>SUMIF(data!$A:$A,$H$2&amp;" "&amp;$F41&amp;" "&amp;$H$3&amp;"_"&amp;N$38,data!$I:$I)/1000</f>
        <v>205.0365390625</v>
      </c>
      <c r="O41" s="7">
        <f>SUMIF(data!$A:$A,$H$2&amp;" "&amp;$F41&amp;" "&amp;$H$3&amp;"_"&amp;O$38,data!$I:$I)/1000</f>
        <v>254.446984375</v>
      </c>
      <c r="P41" s="7">
        <f>SUMIF(data!$A:$A,$H$2&amp;" "&amp;$F41&amp;" "&amp;$H$3&amp;"_"&amp;P$38,data!$I:$I)/1000</f>
        <v>299.16206249999999</v>
      </c>
      <c r="Q41" s="7">
        <f>SUMIF(data!$A:$A,$H$2&amp;" "&amp;$F41&amp;" "&amp;$H$3&amp;"_"&amp;Q$38,data!$I:$I)/1000</f>
        <v>342.60530468749999</v>
      </c>
      <c r="R41" s="7">
        <f>SUMIF(data!$A:$A,$H$2&amp;" "&amp;$F41&amp;" "&amp;$H$3&amp;"_"&amp;R$38,data!$I:$I)/1000</f>
        <v>335.78503124999997</v>
      </c>
      <c r="S41" s="7">
        <f>SUMIF(data!$A:$A,$H$2&amp;" "&amp;$F41&amp;" "&amp;$H$3&amp;"_"&amp;S$38,data!$I:$I)/1000</f>
        <v>329.10609375000001</v>
      </c>
      <c r="T41" s="7">
        <f>SUMIF(data!$A:$A,$H$2&amp;" "&amp;$F41&amp;" "&amp;$H$3&amp;"_"&amp;T$38,data!$I:$I)/1000</f>
        <v>325.57220312499999</v>
      </c>
      <c r="U41" s="7">
        <f>SUMIF(data!$A:$A,$H$2&amp;" "&amp;$F41&amp;" "&amp;$H$3&amp;"_"&amp;U$38,data!$I:$I)/1000</f>
        <v>321.00252343749997</v>
      </c>
      <c r="V41" s="7">
        <f>SUMIF(data!$A:$A,$H$2&amp;" "&amp;$F41&amp;" "&amp;$H$3&amp;"_"&amp;V$38,data!$I:$I)/1000</f>
        <v>316.6569453125</v>
      </c>
      <c r="W41" s="7">
        <f>SUMIF(data!$A:$A,$H$2&amp;" "&amp;$F41&amp;" "&amp;$H$3&amp;"_"&amp;W$38,data!$I:$I)/1000</f>
        <v>314.81101562499998</v>
      </c>
      <c r="X41" s="7">
        <f>SUMIF(data!$A:$A,$H$2&amp;" "&amp;$F41&amp;" "&amp;$H$3&amp;"_"&amp;X$38,data!$I:$I)/1000</f>
        <v>313.49463281250002</v>
      </c>
      <c r="Y41" s="7">
        <f>SUMIF(data!$A:$A,$H$2&amp;" "&amp;$F41&amp;" "&amp;$H$3&amp;"_"&amp;Y$38,data!$I:$I)/1000</f>
        <v>307.62128124999998</v>
      </c>
      <c r="Z41" s="7">
        <f>SUMIF(data!$A:$A,$H$2&amp;" "&amp;$F41&amp;" "&amp;$H$3&amp;"_"&amp;Z$38,data!$I:$I)/1000</f>
        <v>306.58590624999999</v>
      </c>
      <c r="AA41" s="7">
        <f>SUMIF(data!$A:$A,$H$2&amp;" "&amp;$F41&amp;" "&amp;$H$3&amp;"_"&amp;AA$38,data!$I:$I)/1000</f>
        <v>673.51315624999995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43.533515625</v>
      </c>
      <c r="J42" s="7">
        <f>SUMIF(data!$A:$A,$H$2&amp;" "&amp;$F42&amp;" "&amp;$H$3&amp;"_"&amp;J$38,data!$I:$I)/1000</f>
        <v>48.879367675781253</v>
      </c>
      <c r="K42" s="7">
        <f>SUMIF(data!$A:$A,$H$2&amp;" "&amp;$F42&amp;" "&amp;$H$3&amp;"_"&amp;K$38,data!$I:$I)/1000</f>
        <v>91.264503906249999</v>
      </c>
      <c r="L42" s="7">
        <f>SUMIF(data!$A:$A,$H$2&amp;" "&amp;$F42&amp;" "&amp;$H$3&amp;"_"&amp;L$38,data!$I:$I)/1000</f>
        <v>129.76737499999999</v>
      </c>
      <c r="M42" s="7">
        <f>SUMIF(data!$A:$A,$H$2&amp;" "&amp;$F42&amp;" "&amp;$H$3&amp;"_"&amp;M$38,data!$I:$I)/1000</f>
        <v>197.57787109374999</v>
      </c>
      <c r="N42" s="7">
        <f>SUMIF(data!$A:$A,$H$2&amp;" "&amp;$F42&amp;" "&amp;$H$3&amp;"_"&amp;N$38,data!$I:$I)/1000</f>
        <v>244.52347656250001</v>
      </c>
      <c r="O42" s="7">
        <f>SUMIF(data!$A:$A,$H$2&amp;" "&amp;$F42&amp;" "&amp;$H$3&amp;"_"&amp;O$38,data!$I:$I)/1000</f>
        <v>305.46246875000003</v>
      </c>
      <c r="P42" s="7">
        <f>SUMIF(data!$A:$A,$H$2&amp;" "&amp;$F42&amp;" "&amp;$H$3&amp;"_"&amp;P$38,data!$I:$I)/1000</f>
        <v>361.328953125</v>
      </c>
      <c r="Q42" s="7">
        <f>SUMIF(data!$A:$A,$H$2&amp;" "&amp;$F42&amp;" "&amp;$H$3&amp;"_"&amp;Q$38,data!$I:$I)/1000</f>
        <v>415.22852343749997</v>
      </c>
      <c r="R42" s="7">
        <f>SUMIF(data!$A:$A,$H$2&amp;" "&amp;$F42&amp;" "&amp;$H$3&amp;"_"&amp;R$38,data!$I:$I)/1000</f>
        <v>404.851265625</v>
      </c>
      <c r="S42" s="7">
        <f>SUMIF(data!$A:$A,$H$2&amp;" "&amp;$F42&amp;" "&amp;$H$3&amp;"_"&amp;S$38,data!$I:$I)/1000</f>
        <v>394.85737499999999</v>
      </c>
      <c r="T42" s="7">
        <f>SUMIF(data!$A:$A,$H$2&amp;" "&amp;$F42&amp;" "&amp;$H$3&amp;"_"&amp;T$38,data!$I:$I)/1000</f>
        <v>388.67421875000002</v>
      </c>
      <c r="U42" s="7">
        <f>SUMIF(data!$A:$A,$H$2&amp;" "&amp;$F42&amp;" "&amp;$H$3&amp;"_"&amp;U$38,data!$I:$I)/1000</f>
        <v>381.4647265625</v>
      </c>
      <c r="V42" s="7">
        <f>SUMIF(data!$A:$A,$H$2&amp;" "&amp;$F42&amp;" "&amp;$H$3&amp;"_"&amp;V$38,data!$I:$I)/1000</f>
        <v>374.8653515625</v>
      </c>
      <c r="W42" s="7">
        <f>SUMIF(data!$A:$A,$H$2&amp;" "&amp;$F42&amp;" "&amp;$H$3&amp;"_"&amp;W$38,data!$I:$I)/1000</f>
        <v>370.98323437499999</v>
      </c>
      <c r="X42" s="7">
        <f>SUMIF(data!$A:$A,$H$2&amp;" "&amp;$F42&amp;" "&amp;$H$3&amp;"_"&amp;X$38,data!$I:$I)/1000</f>
        <v>367.89039843749998</v>
      </c>
      <c r="Y42" s="7">
        <f>SUMIF(data!$A:$A,$H$2&amp;" "&amp;$F42&amp;" "&amp;$H$3&amp;"_"&amp;Y$38,data!$I:$I)/1000</f>
        <v>359.94681250000002</v>
      </c>
      <c r="Z42" s="7">
        <f>SUMIF(data!$A:$A,$H$2&amp;" "&amp;$F42&amp;" "&amp;$H$3&amp;"_"&amp;Z$38,data!$I:$I)/1000</f>
        <v>356.99290624999998</v>
      </c>
      <c r="AA42" s="7">
        <f>SUMIF(data!$A:$A,$H$2&amp;" "&amp;$F42&amp;" "&amp;$H$3&amp;"_"&amp;AA$38,data!$I:$I)/1000</f>
        <v>722.00506250000001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112.44716406249999</v>
      </c>
      <c r="K43" s="7">
        <f>SUMIF(data!$A:$A,$H$2&amp;" "&amp;$F43&amp;" "&amp;$H$3&amp;"_"&amp;K$38,data!$N:$N)/1000</f>
        <v>99.630482421875001</v>
      </c>
      <c r="L43" s="7">
        <f>SUMIF(data!$A:$A,$H$2&amp;" "&amp;$F43&amp;" "&amp;$H$3&amp;"_"&amp;L$38,data!$N:$N)/1000</f>
        <v>90.159697265624999</v>
      </c>
      <c r="M43" s="7">
        <f>SUMIF(data!$A:$A,$H$2&amp;" "&amp;$F43&amp;" "&amp;$H$3&amp;"_"&amp;M$38,data!$N:$N)/1000</f>
        <v>104.52471875000001</v>
      </c>
      <c r="N43" s="7">
        <f>SUMIF(data!$A:$A,$H$2&amp;" "&amp;$F43&amp;" "&amp;$H$3&amp;"_"&amp;N$38,data!$N:$N)/1000</f>
        <v>97.677832031250006</v>
      </c>
      <c r="O43" s="7">
        <f>SUMIF(data!$A:$A,$H$2&amp;" "&amp;$F43&amp;" "&amp;$H$3&amp;"_"&amp;O$38,data!$N:$N)/1000</f>
        <v>108.46606640624999</v>
      </c>
      <c r="P43" s="7">
        <f>SUMIF(data!$A:$A,$H$2&amp;" "&amp;$F43&amp;" "&amp;$H$3&amp;"_"&amp;P$38,data!$N:$N)/1000</f>
        <v>52.057421875000003</v>
      </c>
      <c r="Q43" s="7">
        <f>SUMIF(data!$A:$A,$H$2&amp;" "&amp;$F43&amp;" "&amp;$H$3&amp;"_"&amp;Q$38,data!$N:$N)/1000</f>
        <v>12.810109375</v>
      </c>
      <c r="R43" s="7">
        <f>SUMIF(data!$A:$A,$H$2&amp;" "&amp;$F43&amp;" "&amp;$H$3&amp;"_"&amp;R$38,data!$N:$N)/1000</f>
        <v>29.470515625000001</v>
      </c>
      <c r="S43" s="7">
        <f>SUMIF(data!$A:$A,$H$2&amp;" "&amp;$F43&amp;" "&amp;$H$3&amp;"_"&amp;S$38,data!$N:$N)/1000</f>
        <v>64.0096953125</v>
      </c>
      <c r="T43" s="7">
        <f>SUMIF(data!$A:$A,$H$2&amp;" "&amp;$F43&amp;" "&amp;$H$3&amp;"_"&amp;T$38,data!$N:$N)/1000</f>
        <v>146.32260644531249</v>
      </c>
      <c r="U43" s="7">
        <f>SUMIF(data!$A:$A,$H$2&amp;" "&amp;$F43&amp;" "&amp;$H$3&amp;"_"&amp;U$38,data!$N:$N)/1000</f>
        <v>124.31546162414551</v>
      </c>
      <c r="V43" s="7">
        <f>SUMIF(data!$A:$A,$H$2&amp;" "&amp;$F43&amp;" "&amp;$H$3&amp;"_"&amp;V$38,data!$N:$N)/1000</f>
        <v>93.474189453125007</v>
      </c>
      <c r="W43" s="7">
        <f>SUMIF(data!$A:$A,$H$2&amp;" "&amp;$F43&amp;" "&amp;$H$3&amp;"_"&amp;W$38,data!$N:$N)/1000</f>
        <v>58.233847656249999</v>
      </c>
      <c r="X43" s="7">
        <f>SUMIF(data!$A:$A,$H$2&amp;" "&amp;$F43&amp;" "&amp;$H$3&amp;"_"&amp;X$38,data!$N:$N)/1000</f>
        <v>50.796851562500002</v>
      </c>
      <c r="Y43" s="7">
        <f>SUMIF(data!$A:$A,$H$2&amp;" "&amp;$F43&amp;" "&amp;$H$3&amp;"_"&amp;Y$38,data!$N:$N)/1000</f>
        <v>43.811955078125003</v>
      </c>
      <c r="Z43" s="7">
        <f>SUMIF(data!$A:$A,$H$2&amp;" "&amp;$F43&amp;" "&amp;$H$3&amp;"_"&amp;Z$38,data!$N:$N)/1000</f>
        <v>34.393753906249998</v>
      </c>
      <c r="AA43" s="7">
        <f>SUMIF(data!$A:$A,$H$2&amp;" "&amp;$F43&amp;" "&amp;$H$3&amp;"_"&amp;AA$38,data!$N:$N)/1000</f>
        <v>72.546957031250003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115.6230234375</v>
      </c>
      <c r="J44" s="7">
        <f>SUMIF(data!$A:$A,$H$2&amp;" "&amp;$F44&amp;" "&amp;$H$3&amp;"_"&amp;J$38,data!$H:$H)/1000</f>
        <v>135.40451562499999</v>
      </c>
      <c r="K44" s="7">
        <f>SUMIF(data!$A:$A,$H$2&amp;" "&amp;$F44&amp;" "&amp;$H$3&amp;"_"&amp;K$38,data!$H:$H)/1000</f>
        <v>161.90351171875</v>
      </c>
      <c r="L44" s="7">
        <f>SUMIF(data!$A:$A,$H$2&amp;" "&amp;$F44&amp;" "&amp;$H$3&amp;"_"&amp;L$38,data!$H:$H)/1000</f>
        <v>181.90413281249999</v>
      </c>
      <c r="M44" s="7">
        <f>SUMIF(data!$A:$A,$H$2&amp;" "&amp;$F44&amp;" "&amp;$H$3&amp;"_"&amp;M$38,data!$H:$H)/1000</f>
        <v>199.4408359375</v>
      </c>
      <c r="N44" s="7">
        <f>SUMIF(data!$A:$A,$H$2&amp;" "&amp;$F44&amp;" "&amp;$H$3&amp;"_"&amp;N$38,data!$H:$H)/1000</f>
        <v>231.37543359374999</v>
      </c>
      <c r="O44" s="7">
        <f>SUMIF(data!$A:$A,$H$2&amp;" "&amp;$F44&amp;" "&amp;$H$3&amp;"_"&amp;O$38,data!$H:$H)/1000</f>
        <v>244.2424765625</v>
      </c>
      <c r="P44" s="7">
        <f>SUMIF(data!$A:$A,$H$2&amp;" "&amp;$F44&amp;" "&amp;$H$3&amp;"_"&amp;P$38,data!$H:$H)/1000</f>
        <v>249.50771093750001</v>
      </c>
      <c r="Q44" s="7">
        <f>SUMIF(data!$A:$A,$H$2&amp;" "&amp;$F44&amp;" "&amp;$H$3&amp;"_"&amp;Q$38,data!$H:$H)/1000</f>
        <v>229.43713281250001</v>
      </c>
      <c r="R44" s="7">
        <f>SUMIF(data!$A:$A,$H$2&amp;" "&amp;$F44&amp;" "&amp;$H$3&amp;"_"&amp;R$38,data!$H:$H)/1000</f>
        <v>211.5795390625</v>
      </c>
      <c r="S44" s="7">
        <f>SUMIF(data!$A:$A,$H$2&amp;" "&amp;$F44&amp;" "&amp;$H$3&amp;"_"&amp;S$38,data!$H:$H)/1000</f>
        <v>194.9568828125</v>
      </c>
      <c r="T44" s="7">
        <f>SUMIF(data!$A:$A,$H$2&amp;" "&amp;$F44&amp;" "&amp;$H$3&amp;"_"&amp;T$38,data!$H:$H)/1000</f>
        <v>181.46057812500001</v>
      </c>
      <c r="U44" s="7">
        <f>SUMIF(data!$A:$A,$H$2&amp;" "&amp;$F44&amp;" "&amp;$H$3&amp;"_"&amp;U$38,data!$H:$H)/1000</f>
        <v>159.30573437499999</v>
      </c>
      <c r="V44" s="7">
        <f>SUMIF(data!$A:$A,$H$2&amp;" "&amp;$F44&amp;" "&amp;$H$3&amp;"_"&amp;V$38,data!$H:$H)/1000</f>
        <v>135.28635937499999</v>
      </c>
      <c r="W44" s="7">
        <f>SUMIF(data!$A:$A,$H$2&amp;" "&amp;$F44&amp;" "&amp;$H$3&amp;"_"&amp;W$38,data!$H:$H)/1000</f>
        <v>161.87759374999999</v>
      </c>
      <c r="X44" s="7">
        <f>SUMIF(data!$A:$A,$H$2&amp;" "&amp;$F44&amp;" "&amp;$H$3&amp;"_"&amp;X$38,data!$H:$H)/1000</f>
        <v>136.31025</v>
      </c>
      <c r="Y44" s="7">
        <f>SUMIF(data!$A:$A,$H$2&amp;" "&amp;$F44&amp;" "&amp;$H$3&amp;"_"&amp;Y$38,data!$H:$H)/1000</f>
        <v>103.80137109375001</v>
      </c>
      <c r="Z44" s="7">
        <f>SUMIF(data!$A:$A,$H$2&amp;" "&amp;$F44&amp;" "&amp;$H$3&amp;"_"&amp;Z$38,data!$H:$H)/1000</f>
        <v>69.198986328125002</v>
      </c>
      <c r="AA44" s="7">
        <f>SUMIF(data!$A:$A,$H$2&amp;" "&amp;$F44&amp;" "&amp;$H$3&amp;"_"&amp;AA$38,data!$H:$H)/1000</f>
        <v>55.361697265624997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35.743078125000011</v>
      </c>
      <c r="J45" s="8">
        <f t="shared" si="15"/>
        <v>25.922016113281245</v>
      </c>
      <c r="K45" s="8">
        <f t="shared" si="15"/>
        <v>28.991474609375018</v>
      </c>
      <c r="L45" s="8">
        <f t="shared" si="15"/>
        <v>38.022939453124991</v>
      </c>
      <c r="M45" s="8">
        <f t="shared" si="15"/>
        <v>102.66175390625003</v>
      </c>
      <c r="N45" s="8">
        <f t="shared" si="15"/>
        <v>110.82587500000002</v>
      </c>
      <c r="O45" s="8">
        <f t="shared" si="15"/>
        <v>169.68605859375</v>
      </c>
      <c r="P45" s="8">
        <f t="shared" si="15"/>
        <v>163.87866406249998</v>
      </c>
      <c r="Q45" s="8">
        <f t="shared" si="15"/>
        <v>198.60149999999999</v>
      </c>
      <c r="R45" s="8">
        <f t="shared" si="15"/>
        <v>222.74224218750001</v>
      </c>
      <c r="S45" s="8">
        <f t="shared" si="15"/>
        <v>263.91018750000001</v>
      </c>
      <c r="T45" s="8">
        <f t="shared" si="15"/>
        <v>353.53624707031258</v>
      </c>
      <c r="U45" s="8">
        <f t="shared" si="15"/>
        <v>346.47445381164556</v>
      </c>
      <c r="V45" s="8">
        <f t="shared" si="15"/>
        <v>333.05318164062498</v>
      </c>
      <c r="W45" s="8">
        <f t="shared" si="15"/>
        <v>267.33948828125006</v>
      </c>
      <c r="X45" s="8">
        <f t="shared" si="15"/>
        <v>282.37700000000001</v>
      </c>
      <c r="Y45" s="8">
        <f t="shared" si="15"/>
        <v>299.95739648437501</v>
      </c>
      <c r="Z45" s="8">
        <f t="shared" si="15"/>
        <v>322.18767382812496</v>
      </c>
      <c r="AA45" s="8">
        <f t="shared" si="15"/>
        <v>739.19032226562501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0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0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1.3756396484375</v>
      </c>
      <c r="U47" s="7">
        <f>SUMIF(data!$A:$A,$H$2&amp;" "&amp;$F47&amp;" "&amp;$H$3&amp;"_"&amp;U$38,data!$K:$K)/1000</f>
        <v>233.669484375</v>
      </c>
      <c r="V47" s="7">
        <f>SUMIF(data!$A:$A,$H$2&amp;" "&amp;$F47&amp;" "&amp;$H$3&amp;"_"&amp;V$38,data!$K:$K)/1000</f>
        <v>475.11712499999999</v>
      </c>
      <c r="W47" s="7">
        <f>SUMIF(data!$A:$A,$H$2&amp;" "&amp;$F47&amp;" "&amp;$H$3&amp;"_"&amp;W$38,data!$K:$K)/1000</f>
        <v>654.45737499999996</v>
      </c>
      <c r="X47" s="7">
        <f>SUMIF(data!$A:$A,$H$2&amp;" "&amp;$F47&amp;" "&amp;$H$3&amp;"_"&amp;X$38,data!$K:$K)/1000</f>
        <v>851.77787499999999</v>
      </c>
      <c r="Y47" s="7">
        <f>SUMIF(data!$A:$A,$H$2&amp;" "&amp;$F47&amp;" "&amp;$H$3&amp;"_"&amp;Y$38,data!$K:$K)/1000</f>
        <v>990.79762500000004</v>
      </c>
      <c r="Z47" s="7">
        <f>SUMIF(data!$A:$A,$H$2&amp;" "&amp;$F47&amp;" "&amp;$H$3&amp;"_"&amp;Z$38,data!$K:$K)/1000</f>
        <v>1142.0997500000001</v>
      </c>
      <c r="AA47" s="7">
        <f>SUMIF(data!$A:$A,$H$2&amp;" "&amp;$F47&amp;" "&amp;$H$3&amp;"_"&amp;AA$38,data!$K:$K)/1000</f>
        <v>1146.19625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830.67644069428627</v>
      </c>
      <c r="J48" s="8">
        <f>J39+J40+J43-J44+J46+J47+Load_ROC!F$5</f>
        <v>864.54962057530963</v>
      </c>
      <c r="K48" s="8">
        <f>K39+K40+K43-K44+K46+K47+Load_ROC!G$5</f>
        <v>916.94853943544024</v>
      </c>
      <c r="L48" s="8">
        <f>L39+L40+L43-L44+L46+L47+Load_ROC!H$5</f>
        <v>951.78086152552305</v>
      </c>
      <c r="M48" s="8">
        <f>M39+M40+M43-M44+M46+M47+Load_ROC!I$5</f>
        <v>1043.5526378808968</v>
      </c>
      <c r="N48" s="8">
        <f>N39+N40+N43-N44+N46+N47+Load_ROC!J$5</f>
        <v>1081.7268237546773</v>
      </c>
      <c r="O48" s="8">
        <f>O39+O40+O43-O44+O46+O47+Load_ROC!K$5</f>
        <v>1163.1681428125603</v>
      </c>
      <c r="P48" s="8">
        <f>P39+P40+P43-P44+P46+P47+Load_ROC!L$5</f>
        <v>1186.7754382278977</v>
      </c>
      <c r="Q48" s="8">
        <f>Q39+Q40+Q43-Q44+Q46+Q47+Load_ROC!M$5</f>
        <v>1217.7035531596259</v>
      </c>
      <c r="R48" s="8">
        <f>R39+R40+R43-R44+R46+R47+Load_ROC!N$5</f>
        <v>1223.1411117089358</v>
      </c>
      <c r="S48" s="8">
        <f>S39+S40+S43-S44+S46+S47+Load_ROC!O$5</f>
        <v>1247.2770421537675</v>
      </c>
      <c r="T48" s="8">
        <f>T39+T40+T43-T44+T46+T47+Load_ROC!P$5</f>
        <v>1322.4866823071334</v>
      </c>
      <c r="U48" s="8">
        <f>U39+U40+U43-U44+U46+U47+Load_ROC!Q$5</f>
        <v>1530.5641083132368</v>
      </c>
      <c r="V48" s="8">
        <f>V39+V40+V43-V44+V46+V47+Load_ROC!R$5</f>
        <v>1742.9869887178552</v>
      </c>
      <c r="W48" s="8">
        <f>W39+W40+W43-W44+W46+W47+Load_ROC!S$5</f>
        <v>1849.7936911256111</v>
      </c>
      <c r="X48" s="8">
        <f>X39+X40+X43-X44+X46+X47+Load_ROC!T$5</f>
        <v>2044.3927131171467</v>
      </c>
      <c r="Y48" s="8">
        <f>Y39+Y40+Y43-Y44+Y46+Y47+Load_ROC!U$5</f>
        <v>2183.2315630238531</v>
      </c>
      <c r="Z48" s="8">
        <f>Z39+Z40+Z43-Z44+Z46+Z47+Load_ROC!V$5</f>
        <v>2342.068980440094</v>
      </c>
      <c r="AA48" s="8">
        <f>AA39+AA40+AA43-AA44+AA46+AA47+Load_ROC!W$5</f>
        <v>2747.6255247196232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830.67644069428627</v>
      </c>
      <c r="J49" s="8">
        <f>J39+J41+J43-J44+J46+J47+Load_ROC!F$5</f>
        <v>864.54962057530963</v>
      </c>
      <c r="K49" s="8">
        <f>K39+K41+K43-K44+K46+K47+Load_ROC!G$5</f>
        <v>898.82431873231519</v>
      </c>
      <c r="L49" s="8">
        <f>L39+L41+L43-L44+L46+L47+Load_ROC!H$5</f>
        <v>916.72792011927299</v>
      </c>
      <c r="M49" s="8">
        <f>M39+M41+M43-M44+M46+M47+Load_ROC!I$5</f>
        <v>987.27634881839663</v>
      </c>
      <c r="N49" s="8">
        <f>N39+N41+N43-N44+N46+N47+Load_ROC!J$5</f>
        <v>1001.7450581296773</v>
      </c>
      <c r="O49" s="8">
        <f>O39+O41+O43-O44+O46+O47+Load_ROC!K$5</f>
        <v>1059.9777834375602</v>
      </c>
      <c r="P49" s="8">
        <f>P39+P41+P43-P44+P46+P47+Load_ROC!L$5</f>
        <v>1061.1298913528976</v>
      </c>
      <c r="Q49" s="8">
        <f>Q39+Q41+Q43-Q44+Q46+Q47+Load_ROC!M$5</f>
        <v>1071.0010531596258</v>
      </c>
      <c r="R49" s="8">
        <f>R39+R41+R43-R44+R46+R47+Load_ROC!N$5</f>
        <v>1083.6212523339359</v>
      </c>
      <c r="S49" s="8">
        <f>S39+S41+S43-S44+S46+S47+Load_ROC!O$5</f>
        <v>1114.4490421537676</v>
      </c>
      <c r="T49" s="8">
        <f>T39+T41+T43-T44+T46+T47+Load_ROC!P$5</f>
        <v>1195.0079479321334</v>
      </c>
      <c r="U49" s="8">
        <f>U39+U41+U43-U44+U46+U47+Load_ROC!Q$5</f>
        <v>1408.4170614382365</v>
      </c>
      <c r="V49" s="8">
        <f>V39+V41+V43-V44+V46+V47+Load_ROC!R$5</f>
        <v>1625.3926137178551</v>
      </c>
      <c r="W49" s="8">
        <f>W39+W41+W43-W44+W46+W47+Load_ROC!S$5</f>
        <v>1736.313316125611</v>
      </c>
      <c r="X49" s="8">
        <f>X39+X41+X43-X44+X46+X47+Load_ROC!T$5</f>
        <v>1934.5020099921467</v>
      </c>
      <c r="Y49" s="8">
        <f>Y39+Y41+Y43-Y44+Y46+Y47+Load_ROC!U$5</f>
        <v>2077.523906773853</v>
      </c>
      <c r="Z49" s="8">
        <f>Z39+Z41+Z43-Z44+Z46+Z47+Load_ROC!V$5</f>
        <v>2240.2377773150938</v>
      </c>
      <c r="AA49" s="8">
        <f>AA39+AA41+AA43-AA44+AA46+AA47+Load_ROC!W$5</f>
        <v>2649.6637122196234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830.67644069428627</v>
      </c>
      <c r="J50" s="8">
        <f>J39+J45+J46+J47+Load_ROC!F$5</f>
        <v>864.54962057530963</v>
      </c>
      <c r="K50" s="8">
        <f>K39+K45+K46+K47+Load_ROC!G$5</f>
        <v>907.65117615419035</v>
      </c>
      <c r="L50" s="8">
        <f>L39+L45+L46+L47+Load_ROC!H$5</f>
        <v>933.789549025523</v>
      </c>
      <c r="M50" s="8">
        <f>M39+M45+M46+M47+Load_ROC!I$5</f>
        <v>1014.9811378808965</v>
      </c>
      <c r="N50" s="8">
        <f>N39+N45+N46+N47+Load_ROC!J$5</f>
        <v>1041.2319956296774</v>
      </c>
      <c r="O50" s="8">
        <f>O39+O45+O46+O47+Load_ROC!K$5</f>
        <v>1110.9932678125601</v>
      </c>
      <c r="P50" s="8">
        <f>P39+P45+P46+P47+Load_ROC!L$5</f>
        <v>1123.2967819778976</v>
      </c>
      <c r="Q50" s="8">
        <f>Q39+Q45+Q46+Q47+Load_ROC!M$5</f>
        <v>1143.6242719096258</v>
      </c>
      <c r="R50" s="8">
        <f>R39+R45+R46+R47+Load_ROC!N$5</f>
        <v>1152.6874867089359</v>
      </c>
      <c r="S50" s="8">
        <f>S39+S45+S46+S47+Load_ROC!O$5</f>
        <v>1180.2003234037675</v>
      </c>
      <c r="T50" s="8">
        <f>T39+T45+T46+T47+Load_ROC!P$5</f>
        <v>1258.1099635571336</v>
      </c>
      <c r="U50" s="8">
        <f>U39+U45+U46+U47+Load_ROC!Q$5</f>
        <v>1468.8792645632366</v>
      </c>
      <c r="V50" s="8">
        <f>V39+V45+V46+V47+Load_ROC!R$5</f>
        <v>1683.6010199678551</v>
      </c>
      <c r="W50" s="8">
        <f>W39+W45+W46+W47+Load_ROC!S$5</f>
        <v>1792.4855348756112</v>
      </c>
      <c r="X50" s="8">
        <f>X39+X45+X46+X47+Load_ROC!T$5</f>
        <v>1988.8977756171466</v>
      </c>
      <c r="Y50" s="8">
        <f>Y39+Y45+Y46+Y47+Load_ROC!U$5</f>
        <v>2129.8494380238531</v>
      </c>
      <c r="Z50" s="8">
        <f>Z39+Z45+Z46+Z47+Load_ROC!V$5</f>
        <v>2290.644777315094</v>
      </c>
      <c r="AA50" s="8">
        <f>AA39+AA45+AA46+AA47+Load_ROC!W$5</f>
        <v>2698.1556184696233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43.533515625</v>
      </c>
      <c r="J53" s="7">
        <f>SUMIF(data!$A:$A,$H$2&amp;" "&amp;$F53&amp;" "&amp;$H$3&amp;"_"&amp;J$38,data!$I:$I)/1000</f>
        <v>48.879367675781253</v>
      </c>
      <c r="K53" s="7">
        <f>SUMIF(data!$A:$A,$H$2&amp;" "&amp;$F53&amp;" "&amp;$H$3&amp;"_"&amp;K$38,data!$I:$I)/1000</f>
        <v>100.5618671875</v>
      </c>
      <c r="L53" s="7">
        <f>SUMIF(data!$A:$A,$H$2&amp;" "&amp;$F53&amp;" "&amp;$H$3&amp;"_"&amp;L$38,data!$I:$I)/1000</f>
        <v>147.75868750000001</v>
      </c>
      <c r="M53" s="7">
        <f>SUMIF(data!$A:$A,$H$2&amp;" "&amp;$F53&amp;" "&amp;$H$3&amp;"_"&amp;M$38,data!$I:$I)/1000</f>
        <v>226.14937109375001</v>
      </c>
      <c r="N53" s="7">
        <f>SUMIF(data!$A:$A,$H$2&amp;" "&amp;$F53&amp;" "&amp;$H$3&amp;"_"&amp;N$38,data!$I:$I)/1000</f>
        <v>285.01830468750001</v>
      </c>
      <c r="O53" s="7">
        <f>SUMIF(data!$A:$A,$H$2&amp;" "&amp;$F53&amp;" "&amp;$H$3&amp;"_"&amp;O$38,data!$I:$I)/1000</f>
        <v>357.63734375000001</v>
      </c>
      <c r="P53" s="7">
        <f>SUMIF(data!$A:$A,$H$2&amp;" "&amp;$F53&amp;" "&amp;$H$3&amp;"_"&amp;P$38,data!$I:$I)/1000</f>
        <v>424.80760937500003</v>
      </c>
      <c r="Q53" s="7">
        <f>SUMIF(data!$A:$A,$H$2&amp;" "&amp;$F53&amp;" "&amp;$H$3&amp;"_"&amp;Q$38,data!$I:$I)/1000</f>
        <v>489.30780468749998</v>
      </c>
      <c r="R53" s="7">
        <f>SUMIF(data!$A:$A,$H$2&amp;" "&amp;$F53&amp;" "&amp;$H$3&amp;"_"&amp;R$38,data!$I:$I)/1000</f>
        <v>475.30489062499998</v>
      </c>
      <c r="S53" s="7">
        <f>SUMIF(data!$A:$A,$H$2&amp;" "&amp;$F53&amp;" "&amp;$H$3&amp;"_"&amp;S$38,data!$I:$I)/1000</f>
        <v>461.93409374999999</v>
      </c>
      <c r="T53" s="7">
        <f>SUMIF(data!$A:$A,$H$2&amp;" "&amp;$F53&amp;" "&amp;$H$3&amp;"_"&amp;T$38,data!$I:$I)/1000</f>
        <v>453.05093749999997</v>
      </c>
      <c r="U53" s="7">
        <f>SUMIF(data!$A:$A,$H$2&amp;" "&amp;$F53&amp;" "&amp;$H$3&amp;"_"&amp;U$38,data!$I:$I)/1000</f>
        <v>443.14957031249997</v>
      </c>
      <c r="V53" s="7">
        <f>SUMIF(data!$A:$A,$H$2&amp;" "&amp;$F53&amp;" "&amp;$H$3&amp;"_"&amp;V$38,data!$I:$I)/1000</f>
        <v>434.25132031250001</v>
      </c>
      <c r="W53" s="7">
        <f>SUMIF(data!$A:$A,$H$2&amp;" "&amp;$F53&amp;" "&amp;$H$3&amp;"_"&amp;W$38,data!$I:$I)/1000</f>
        <v>428.29139062500002</v>
      </c>
      <c r="X53" s="7">
        <f>SUMIF(data!$A:$A,$H$2&amp;" "&amp;$F53&amp;" "&amp;$H$3&amp;"_"&amp;X$38,data!$I:$I)/1000</f>
        <v>423.38533593749997</v>
      </c>
      <c r="Y53" s="7">
        <f>SUMIF(data!$A:$A,$H$2&amp;" "&amp;$F53&amp;" "&amp;$H$3&amp;"_"&amp;Y$38,data!$I:$I)/1000</f>
        <v>413.32893749999999</v>
      </c>
      <c r="Z53" s="7">
        <f>SUMIF(data!$A:$A,$H$2&amp;" "&amp;$F53&amp;" "&amp;$H$3&amp;"_"&amp;Z$38,data!$I:$I)/1000</f>
        <v>408.417109375</v>
      </c>
      <c r="AA53" s="7">
        <f>SUMIF(data!$A:$A,$H$2&amp;" "&amp;$F53&amp;" "&amp;$H$3&amp;"_"&amp;AA$38,data!$I:$I)/1000</f>
        <v>771.47496875000002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43.533515625</v>
      </c>
      <c r="J54" s="7">
        <f>SUMIF(data!$A:$A,$H$2&amp;" "&amp;$F54&amp;" "&amp;$H$3&amp;"_"&amp;J$38,data!$I:$I)/1000</f>
        <v>48.879367675781253</v>
      </c>
      <c r="K54" s="7">
        <f>SUMIF(data!$A:$A,$H$2&amp;" "&amp;$F54&amp;" "&amp;$H$3&amp;"_"&amp;K$38,data!$I:$I)/1000</f>
        <v>82.437646484374994</v>
      </c>
      <c r="L54" s="7">
        <f>SUMIF(data!$A:$A,$H$2&amp;" "&amp;$F54&amp;" "&amp;$H$3&amp;"_"&amp;L$38,data!$I:$I)/1000</f>
        <v>112.70574609374999</v>
      </c>
      <c r="M54" s="7">
        <f>SUMIF(data!$A:$A,$H$2&amp;" "&amp;$F54&amp;" "&amp;$H$3&amp;"_"&amp;M$38,data!$I:$I)/1000</f>
        <v>169.87308203124999</v>
      </c>
      <c r="N54" s="7">
        <f>SUMIF(data!$A:$A,$H$2&amp;" "&amp;$F54&amp;" "&amp;$H$3&amp;"_"&amp;N$38,data!$I:$I)/1000</f>
        <v>205.0365390625</v>
      </c>
      <c r="O54" s="7">
        <f>SUMIF(data!$A:$A,$H$2&amp;" "&amp;$F54&amp;" "&amp;$H$3&amp;"_"&amp;O$38,data!$I:$I)/1000</f>
        <v>254.446984375</v>
      </c>
      <c r="P54" s="7">
        <f>SUMIF(data!$A:$A,$H$2&amp;" "&amp;$F54&amp;" "&amp;$H$3&amp;"_"&amp;P$38,data!$I:$I)/1000</f>
        <v>299.16206249999999</v>
      </c>
      <c r="Q54" s="7">
        <f>SUMIF(data!$A:$A,$H$2&amp;" "&amp;$F54&amp;" "&amp;$H$3&amp;"_"&amp;Q$38,data!$I:$I)/1000</f>
        <v>342.60530468749999</v>
      </c>
      <c r="R54" s="7">
        <f>SUMIF(data!$A:$A,$H$2&amp;" "&amp;$F54&amp;" "&amp;$H$3&amp;"_"&amp;R$38,data!$I:$I)/1000</f>
        <v>335.78503124999997</v>
      </c>
      <c r="S54" s="7">
        <f>SUMIF(data!$A:$A,$H$2&amp;" "&amp;$F54&amp;" "&amp;$H$3&amp;"_"&amp;S$38,data!$I:$I)/1000</f>
        <v>329.10609375000001</v>
      </c>
      <c r="T54" s="7">
        <f>SUMIF(data!$A:$A,$H$2&amp;" "&amp;$F54&amp;" "&amp;$H$3&amp;"_"&amp;T$38,data!$I:$I)/1000</f>
        <v>325.57220312499999</v>
      </c>
      <c r="U54" s="7">
        <f>SUMIF(data!$A:$A,$H$2&amp;" "&amp;$F54&amp;" "&amp;$H$3&amp;"_"&amp;U$38,data!$I:$I)/1000</f>
        <v>321.00252343749997</v>
      </c>
      <c r="V54" s="7">
        <f>SUMIF(data!$A:$A,$H$2&amp;" "&amp;$F54&amp;" "&amp;$H$3&amp;"_"&amp;V$38,data!$I:$I)/1000</f>
        <v>316.6569453125</v>
      </c>
      <c r="W54" s="7">
        <f>SUMIF(data!$A:$A,$H$2&amp;" "&amp;$F54&amp;" "&amp;$H$3&amp;"_"&amp;W$38,data!$I:$I)/1000</f>
        <v>314.81101562499998</v>
      </c>
      <c r="X54" s="7">
        <f>SUMIF(data!$A:$A,$H$2&amp;" "&amp;$F54&amp;" "&amp;$H$3&amp;"_"&amp;X$38,data!$I:$I)/1000</f>
        <v>313.49463281250002</v>
      </c>
      <c r="Y54" s="7">
        <f>SUMIF(data!$A:$A,$H$2&amp;" "&amp;$F54&amp;" "&amp;$H$3&amp;"_"&amp;Y$38,data!$I:$I)/1000</f>
        <v>307.62128124999998</v>
      </c>
      <c r="Z54" s="7">
        <f>SUMIF(data!$A:$A,$H$2&amp;" "&amp;$F54&amp;" "&amp;$H$3&amp;"_"&amp;Z$38,data!$I:$I)/1000</f>
        <v>306.58590624999999</v>
      </c>
      <c r="AA54" s="7">
        <f>SUMIF(data!$A:$A,$H$2&amp;" "&amp;$F54&amp;" "&amp;$H$3&amp;"_"&amp;AA$38,data!$I:$I)/1000</f>
        <v>673.51315624999995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43.533515625</v>
      </c>
      <c r="J55" s="7">
        <f>SUMIF(data!$A:$A,$H$2&amp;" "&amp;$F55&amp;" "&amp;$H$3&amp;"_"&amp;J$38,data!$I:$I)/1000</f>
        <v>48.879367675781253</v>
      </c>
      <c r="K55" s="7">
        <f>SUMIF(data!$A:$A,$H$2&amp;" "&amp;$F55&amp;" "&amp;$H$3&amp;"_"&amp;K$38,data!$I:$I)/1000</f>
        <v>91.264503906249999</v>
      </c>
      <c r="L55" s="7">
        <f>SUMIF(data!$A:$A,$H$2&amp;" "&amp;$F55&amp;" "&amp;$H$3&amp;"_"&amp;L$38,data!$I:$I)/1000</f>
        <v>129.76737499999999</v>
      </c>
      <c r="M55" s="7">
        <f>SUMIF(data!$A:$A,$H$2&amp;" "&amp;$F55&amp;" "&amp;$H$3&amp;"_"&amp;M$38,data!$I:$I)/1000</f>
        <v>197.57787109374999</v>
      </c>
      <c r="N55" s="7">
        <f>SUMIF(data!$A:$A,$H$2&amp;" "&amp;$F55&amp;" "&amp;$H$3&amp;"_"&amp;N$38,data!$I:$I)/1000</f>
        <v>244.52347656250001</v>
      </c>
      <c r="O55" s="7">
        <f>SUMIF(data!$A:$A,$H$2&amp;" "&amp;$F55&amp;" "&amp;$H$3&amp;"_"&amp;O$38,data!$I:$I)/1000</f>
        <v>305.46246875000003</v>
      </c>
      <c r="P55" s="7">
        <f>SUMIF(data!$A:$A,$H$2&amp;" "&amp;$F55&amp;" "&amp;$H$3&amp;"_"&amp;P$38,data!$I:$I)/1000</f>
        <v>361.328953125</v>
      </c>
      <c r="Q55" s="7">
        <f>SUMIF(data!$A:$A,$H$2&amp;" "&amp;$F55&amp;" "&amp;$H$3&amp;"_"&amp;Q$38,data!$I:$I)/1000</f>
        <v>415.22852343749997</v>
      </c>
      <c r="R55" s="7">
        <f>SUMIF(data!$A:$A,$H$2&amp;" "&amp;$F55&amp;" "&amp;$H$3&amp;"_"&amp;R$38,data!$I:$I)/1000</f>
        <v>404.851265625</v>
      </c>
      <c r="S55" s="7">
        <f>SUMIF(data!$A:$A,$H$2&amp;" "&amp;$F55&amp;" "&amp;$H$3&amp;"_"&amp;S$38,data!$I:$I)/1000</f>
        <v>394.85737499999999</v>
      </c>
      <c r="T55" s="7">
        <f>SUMIF(data!$A:$A,$H$2&amp;" "&amp;$F55&amp;" "&amp;$H$3&amp;"_"&amp;T$38,data!$I:$I)/1000</f>
        <v>388.67421875000002</v>
      </c>
      <c r="U55" s="7">
        <f>SUMIF(data!$A:$A,$H$2&amp;" "&amp;$F55&amp;" "&amp;$H$3&amp;"_"&amp;U$38,data!$I:$I)/1000</f>
        <v>381.4647265625</v>
      </c>
      <c r="V55" s="7">
        <f>SUMIF(data!$A:$A,$H$2&amp;" "&amp;$F55&amp;" "&amp;$H$3&amp;"_"&amp;V$38,data!$I:$I)/1000</f>
        <v>374.8653515625</v>
      </c>
      <c r="W55" s="7">
        <f>SUMIF(data!$A:$A,$H$2&amp;" "&amp;$F55&amp;" "&amp;$H$3&amp;"_"&amp;W$38,data!$I:$I)/1000</f>
        <v>370.98323437499999</v>
      </c>
      <c r="X55" s="7">
        <f>SUMIF(data!$A:$A,$H$2&amp;" "&amp;$F55&amp;" "&amp;$H$3&amp;"_"&amp;X$38,data!$I:$I)/1000</f>
        <v>367.89039843749998</v>
      </c>
      <c r="Y55" s="7">
        <f>SUMIF(data!$A:$A,$H$2&amp;" "&amp;$F55&amp;" "&amp;$H$3&amp;"_"&amp;Y$38,data!$I:$I)/1000</f>
        <v>359.94681250000002</v>
      </c>
      <c r="Z55" s="7">
        <f>SUMIF(data!$A:$A,$H$2&amp;" "&amp;$F55&amp;" "&amp;$H$3&amp;"_"&amp;Z$38,data!$I:$I)/1000</f>
        <v>356.99290624999998</v>
      </c>
      <c r="AA55" s="7">
        <f>SUMIF(data!$A:$A,$H$2&amp;" "&amp;$F55&amp;" "&amp;$H$3&amp;"_"&amp;AA$38,data!$I:$I)/1000</f>
        <v>722.00506250000001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112.44716406249999</v>
      </c>
      <c r="K56" s="7">
        <f>SUMIF(data!$A:$A,$H$2&amp;" "&amp;$F56&amp;" "&amp;$H$3&amp;"_"&amp;K$38,data!$N:$N)/1000</f>
        <v>99.630482421875001</v>
      </c>
      <c r="L56" s="7">
        <f>SUMIF(data!$A:$A,$H$2&amp;" "&amp;$F56&amp;" "&amp;$H$3&amp;"_"&amp;L$38,data!$N:$N)/1000</f>
        <v>90.159697265624999</v>
      </c>
      <c r="M56" s="7">
        <f>SUMIF(data!$A:$A,$H$2&amp;" "&amp;$F56&amp;" "&amp;$H$3&amp;"_"&amp;M$38,data!$N:$N)/1000</f>
        <v>104.52471875000001</v>
      </c>
      <c r="N56" s="7">
        <f>SUMIF(data!$A:$A,$H$2&amp;" "&amp;$F56&amp;" "&amp;$H$3&amp;"_"&amp;N$38,data!$N:$N)/1000</f>
        <v>97.677832031250006</v>
      </c>
      <c r="O56" s="7">
        <f>SUMIF(data!$A:$A,$H$2&amp;" "&amp;$F56&amp;" "&amp;$H$3&amp;"_"&amp;O$38,data!$N:$N)/1000</f>
        <v>110.14959765624999</v>
      </c>
      <c r="P56" s="7">
        <f>SUMIF(data!$A:$A,$H$2&amp;" "&amp;$F56&amp;" "&amp;$H$3&amp;"_"&amp;P$38,data!$N:$N)/1000</f>
        <v>62.726414062499998</v>
      </c>
      <c r="Q56" s="7">
        <f>SUMIF(data!$A:$A,$H$2&amp;" "&amp;$F56&amp;" "&amp;$H$3&amp;"_"&amp;Q$38,data!$N:$N)/1000</f>
        <v>17.244914062500001</v>
      </c>
      <c r="R56" s="7">
        <f>SUMIF(data!$A:$A,$H$2&amp;" "&amp;$F56&amp;" "&amp;$H$3&amp;"_"&amp;R$38,data!$N:$N)/1000</f>
        <v>16.111156250000001</v>
      </c>
      <c r="S56" s="7">
        <f>SUMIF(data!$A:$A,$H$2&amp;" "&amp;$F56&amp;" "&amp;$H$3&amp;"_"&amp;S$38,data!$N:$N)/1000</f>
        <v>18.191156249999999</v>
      </c>
      <c r="T56" s="7">
        <f>SUMIF(data!$A:$A,$H$2&amp;" "&amp;$F56&amp;" "&amp;$H$3&amp;"_"&amp;T$38,data!$N:$N)/1000</f>
        <v>27.093046874999999</v>
      </c>
      <c r="U56" s="7">
        <f>SUMIF(data!$A:$A,$H$2&amp;" "&amp;$F56&amp;" "&amp;$H$3&amp;"_"&amp;U$38,data!$N:$N)/1000</f>
        <v>43.657148437499998</v>
      </c>
      <c r="V56" s="7">
        <f>SUMIF(data!$A:$A,$H$2&amp;" "&amp;$F56&amp;" "&amp;$H$3&amp;"_"&amp;V$38,data!$N:$N)/1000</f>
        <v>115.07459472656249</v>
      </c>
      <c r="W56" s="7">
        <f>SUMIF(data!$A:$A,$H$2&amp;" "&amp;$F56&amp;" "&amp;$H$3&amp;"_"&amp;W$38,data!$N:$N)/1000</f>
        <v>171.59205859375001</v>
      </c>
      <c r="X56" s="7">
        <f>SUMIF(data!$A:$A,$H$2&amp;" "&amp;$F56&amp;" "&amp;$H$3&amp;"_"&amp;X$38,data!$N:$N)/1000</f>
        <v>277.71331249999997</v>
      </c>
      <c r="Y56" s="7">
        <f>SUMIF(data!$A:$A,$H$2&amp;" "&amp;$F56&amp;" "&amp;$H$3&amp;"_"&amp;Y$38,data!$N:$N)/1000</f>
        <v>299.14279687499999</v>
      </c>
      <c r="Z56" s="7">
        <f>SUMIF(data!$A:$A,$H$2&amp;" "&amp;$F56&amp;" "&amp;$H$3&amp;"_"&amp;Z$38,data!$N:$N)/1000</f>
        <v>295.23676562499998</v>
      </c>
      <c r="AA56" s="7">
        <f>SUMIF(data!$A:$A,$H$2&amp;" "&amp;$F56&amp;" "&amp;$H$3&amp;"_"&amp;AA$38,data!$N:$N)/1000</f>
        <v>342.12206250000003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115.6230234375</v>
      </c>
      <c r="J57" s="7">
        <f>SUMIF(data!$A:$A,$H$2&amp;" "&amp;$F57&amp;" "&amp;$H$3&amp;"_"&amp;J$38,data!$H:$H)/1000</f>
        <v>135.40451562499999</v>
      </c>
      <c r="K57" s="7">
        <f>SUMIF(data!$A:$A,$H$2&amp;" "&amp;$F57&amp;" "&amp;$H$3&amp;"_"&amp;K$38,data!$H:$H)/1000</f>
        <v>161.90351171875</v>
      </c>
      <c r="L57" s="7">
        <f>SUMIF(data!$A:$A,$H$2&amp;" "&amp;$F57&amp;" "&amp;$H$3&amp;"_"&amp;L$38,data!$H:$H)/1000</f>
        <v>181.90413281249999</v>
      </c>
      <c r="M57" s="7">
        <f>SUMIF(data!$A:$A,$H$2&amp;" "&amp;$F57&amp;" "&amp;$H$3&amp;"_"&amp;M$38,data!$H:$H)/1000</f>
        <v>199.4408359375</v>
      </c>
      <c r="N57" s="7">
        <f>SUMIF(data!$A:$A,$H$2&amp;" "&amp;$F57&amp;" "&amp;$H$3&amp;"_"&amp;N$38,data!$H:$H)/1000</f>
        <v>231.37543359374999</v>
      </c>
      <c r="O57" s="7">
        <f>SUMIF(data!$A:$A,$H$2&amp;" "&amp;$F57&amp;" "&amp;$H$3&amp;"_"&amp;O$38,data!$H:$H)/1000</f>
        <v>258.7219765625</v>
      </c>
      <c r="P57" s="7">
        <f>SUMIF(data!$A:$A,$H$2&amp;" "&amp;$F57&amp;" "&amp;$H$3&amp;"_"&amp;P$38,data!$H:$H)/1000</f>
        <v>269.64360937499998</v>
      </c>
      <c r="Q57" s="7">
        <f>SUMIF(data!$A:$A,$H$2&amp;" "&amp;$F57&amp;" "&amp;$H$3&amp;"_"&amp;Q$38,data!$H:$H)/1000</f>
        <v>281.04903124999998</v>
      </c>
      <c r="R57" s="7">
        <f>SUMIF(data!$A:$A,$H$2&amp;" "&amp;$F57&amp;" "&amp;$H$3&amp;"_"&amp;R$38,data!$H:$H)/1000</f>
        <v>292.18353124999999</v>
      </c>
      <c r="S57" s="7">
        <f>SUMIF(data!$A:$A,$H$2&amp;" "&amp;$F57&amp;" "&amp;$H$3&amp;"_"&amp;S$38,data!$H:$H)/1000</f>
        <v>303.19355468750001</v>
      </c>
      <c r="T57" s="7">
        <f>SUMIF(data!$A:$A,$H$2&amp;" "&amp;$F57&amp;" "&amp;$H$3&amp;"_"&amp;T$38,data!$H:$H)/1000</f>
        <v>314.63578906250001</v>
      </c>
      <c r="U57" s="7">
        <f>SUMIF(data!$A:$A,$H$2&amp;" "&amp;$F57&amp;" "&amp;$H$3&amp;"_"&amp;U$38,data!$H:$H)/1000</f>
        <v>308.60153124999999</v>
      </c>
      <c r="V57" s="7">
        <f>SUMIF(data!$A:$A,$H$2&amp;" "&amp;$F57&amp;" "&amp;$H$3&amp;"_"&amp;V$38,data!$H:$H)/1000</f>
        <v>324.81217187499999</v>
      </c>
      <c r="W57" s="7">
        <f>SUMIF(data!$A:$A,$H$2&amp;" "&amp;$F57&amp;" "&amp;$H$3&amp;"_"&amp;W$38,data!$H:$H)/1000</f>
        <v>344.160703125</v>
      </c>
      <c r="X57" s="7">
        <f>SUMIF(data!$A:$A,$H$2&amp;" "&amp;$F57&amp;" "&amp;$H$3&amp;"_"&amp;X$38,data!$H:$H)/1000</f>
        <v>355.652046875</v>
      </c>
      <c r="Y57" s="7">
        <f>SUMIF(data!$A:$A,$H$2&amp;" "&amp;$F57&amp;" "&amp;$H$3&amp;"_"&amp;Y$38,data!$H:$H)/1000</f>
        <v>367.43221875</v>
      </c>
      <c r="Z57" s="7">
        <f>SUMIF(data!$A:$A,$H$2&amp;" "&amp;$F57&amp;" "&amp;$H$3&amp;"_"&amp;Z$38,data!$H:$H)/1000</f>
        <v>373.94842187500001</v>
      </c>
      <c r="AA57" s="7">
        <f>SUMIF(data!$A:$A,$H$2&amp;" "&amp;$F57&amp;" "&amp;$H$3&amp;"_"&amp;AA$38,data!$H:$H)/1000</f>
        <v>386.35376562499999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35.743078125000011</v>
      </c>
      <c r="J58" s="8">
        <f t="shared" ref="J58" si="17">SUM(J55:J56)-J57</f>
        <v>25.922016113281245</v>
      </c>
      <c r="K58" s="8">
        <f t="shared" ref="K58:AA58" si="18">SUM(K55:K56)-K57</f>
        <v>28.991474609375018</v>
      </c>
      <c r="L58" s="8">
        <f t="shared" si="18"/>
        <v>38.022939453124991</v>
      </c>
      <c r="M58" s="8">
        <f t="shared" si="18"/>
        <v>102.66175390625003</v>
      </c>
      <c r="N58" s="8">
        <f t="shared" si="18"/>
        <v>110.82587500000002</v>
      </c>
      <c r="O58" s="8">
        <f t="shared" si="18"/>
        <v>156.89008984375005</v>
      </c>
      <c r="P58" s="8">
        <f t="shared" si="18"/>
        <v>154.41175781250001</v>
      </c>
      <c r="Q58" s="8">
        <f t="shared" si="18"/>
        <v>151.42440625</v>
      </c>
      <c r="R58" s="8">
        <f t="shared" si="18"/>
        <v>128.77889062500003</v>
      </c>
      <c r="S58" s="8">
        <f t="shared" si="18"/>
        <v>109.85497656249998</v>
      </c>
      <c r="T58" s="8">
        <f t="shared" si="18"/>
        <v>101.13147656250004</v>
      </c>
      <c r="U58" s="8">
        <f t="shared" si="18"/>
        <v>116.52034374999999</v>
      </c>
      <c r="V58" s="8">
        <f t="shared" si="18"/>
        <v>165.12777441406251</v>
      </c>
      <c r="W58" s="8">
        <f t="shared" si="18"/>
        <v>198.41458984374998</v>
      </c>
      <c r="X58" s="8">
        <f t="shared" si="18"/>
        <v>289.95166406249996</v>
      </c>
      <c r="Y58" s="8">
        <f t="shared" si="18"/>
        <v>291.65739062500001</v>
      </c>
      <c r="Z58" s="8">
        <f t="shared" si="18"/>
        <v>278.28124999999989</v>
      </c>
      <c r="AA58" s="8">
        <f t="shared" si="18"/>
        <v>677.77335937499993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0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0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101.68653125</v>
      </c>
      <c r="Z60" s="7">
        <f>SUMIF(data!$A:$A,$H$2&amp;" "&amp;$F60&amp;" "&amp;$H$3&amp;"_"&amp;Z$38,data!$K:$K)/1000</f>
        <v>245.78062499999999</v>
      </c>
      <c r="AA60" s="7">
        <f>SUMIF(data!$A:$A,$H$2&amp;" "&amp;$F60&amp;" "&amp;$H$3&amp;"_"&amp;AA$38,data!$K:$K)/1000</f>
        <v>251.91974999999999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830.67644069428627</v>
      </c>
      <c r="J61" s="8">
        <f>J52+J53+J56-J57+J59+J60+Load_ROC!F$5</f>
        <v>864.54962057530963</v>
      </c>
      <c r="K61" s="8">
        <f>K52+K53+K56-K57+K59+K60+Load_ROC!G$5</f>
        <v>916.94853943544024</v>
      </c>
      <c r="L61" s="8">
        <f>L52+L53+L56-L57+L59+L60+Load_ROC!H$5</f>
        <v>951.78086152552305</v>
      </c>
      <c r="M61" s="8">
        <f>M52+M53+M56-M57+M59+M60+Load_ROC!I$5</f>
        <v>1043.5526378808968</v>
      </c>
      <c r="N61" s="8">
        <f>N52+N53+N56-N57+N59+N60+Load_ROC!J$5</f>
        <v>1081.7268237546773</v>
      </c>
      <c r="O61" s="8">
        <f>O52+O53+O56-O57+O59+O60+Load_ROC!K$5</f>
        <v>1150.3721740625601</v>
      </c>
      <c r="P61" s="8">
        <f>P52+P53+P56-P57+P59+P60+Load_ROC!L$5</f>
        <v>1177.3085319778975</v>
      </c>
      <c r="Q61" s="8">
        <f>Q52+Q53+Q56-Q57+Q59+Q60+Load_ROC!M$5</f>
        <v>1207.9751469096259</v>
      </c>
      <c r="R61" s="8">
        <f>R52+R53+R56-R57+R59+R60+Load_ROC!N$5</f>
        <v>1204.303947646436</v>
      </c>
      <c r="S61" s="8">
        <f>S52+S53+S56-S57+S59+S60+Load_ROC!O$5</f>
        <v>1206.6374562162673</v>
      </c>
      <c r="T61" s="8">
        <f>T52+T53+T56-T57+T59+T60+Load_ROC!P$5</f>
        <v>1220.8641159008835</v>
      </c>
      <c r="U61" s="8">
        <f>U52+U53+U56-U57+U59+U60+Load_ROC!Q$5</f>
        <v>1257.7242638765911</v>
      </c>
      <c r="V61" s="8">
        <f>V52+V53+V56-V57+V59+V60+Load_ROC!R$5</f>
        <v>1329.3588314912927</v>
      </c>
      <c r="W61" s="8">
        <f>W52+W53+W56-W57+W59+W60+Load_ROC!S$5</f>
        <v>1391.490542688111</v>
      </c>
      <c r="X61" s="8">
        <f>X52+X53+X56-X57+X59+X60+Load_ROC!T$5</f>
        <v>1505.3674084296467</v>
      </c>
      <c r="Y61" s="8">
        <f>Y52+Y53+Y56-Y57+Y59+Y60+Load_ROC!U$5</f>
        <v>1629.8131977894782</v>
      </c>
      <c r="Z61" s="8">
        <f>Z52+Z53+Z56-Z57+Z59+Z60+Load_ROC!V$5</f>
        <v>1784.8072128619688</v>
      </c>
      <c r="AA61" s="8">
        <f>AA52+AA53+AA56-AA57+AA59+AA60+Load_ROC!W$5</f>
        <v>2213.7287337039984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830.67644069428627</v>
      </c>
      <c r="J62" s="8">
        <f>J52+J54+J56-J57+J59+J60+Load_ROC!F$5</f>
        <v>864.54962057530963</v>
      </c>
      <c r="K62" s="8">
        <f>K52+K54+K56-K57+K59+K60+Load_ROC!G$5</f>
        <v>898.82431873231519</v>
      </c>
      <c r="L62" s="8">
        <f>L52+L54+L56-L57+L59+L60+Load_ROC!H$5</f>
        <v>916.72792011927299</v>
      </c>
      <c r="M62" s="8">
        <f>M52+M54+M56-M57+M59+M60+Load_ROC!I$5</f>
        <v>987.27634881839663</v>
      </c>
      <c r="N62" s="8">
        <f>N52+N54+N56-N57+N59+N60+Load_ROC!J$5</f>
        <v>1001.7450581296773</v>
      </c>
      <c r="O62" s="8">
        <f>O52+O54+O56-O57+O59+O60+Load_ROC!K$5</f>
        <v>1047.1818146875603</v>
      </c>
      <c r="P62" s="8">
        <f>P52+P54+P56-P57+P59+P60+Load_ROC!L$5</f>
        <v>1051.6629851028974</v>
      </c>
      <c r="Q62" s="8">
        <f>Q52+Q54+Q56-Q57+Q59+Q60+Load_ROC!M$5</f>
        <v>1061.2726469096258</v>
      </c>
      <c r="R62" s="8">
        <f>R52+R54+R56-R57+R59+R60+Load_ROC!N$5</f>
        <v>1064.7840882714358</v>
      </c>
      <c r="S62" s="8">
        <f>S52+S54+S56-S57+S59+S60+Load_ROC!O$5</f>
        <v>1073.8094562162673</v>
      </c>
      <c r="T62" s="8">
        <f>T52+T54+T56-T57+T59+T60+Load_ROC!P$5</f>
        <v>1093.3853815258833</v>
      </c>
      <c r="U62" s="8">
        <f>U52+U54+U56-U57+U59+U60+Load_ROC!Q$5</f>
        <v>1135.5772170015912</v>
      </c>
      <c r="V62" s="8">
        <f>V52+V54+V56-V57+V59+V60+Load_ROC!R$5</f>
        <v>1211.7644564912925</v>
      </c>
      <c r="W62" s="8">
        <f>W52+W54+W56-W57+W59+W60+Load_ROC!S$5</f>
        <v>1278.0101676881111</v>
      </c>
      <c r="X62" s="8">
        <f>X52+X54+X56-X57+X59+X60+Load_ROC!T$5</f>
        <v>1395.4767053046467</v>
      </c>
      <c r="Y62" s="8">
        <f>Y52+Y54+Y56-Y57+Y59+Y60+Load_ROC!U$5</f>
        <v>1524.1055415394781</v>
      </c>
      <c r="Z62" s="8">
        <f>Z52+Z54+Z56-Z57+Z59+Z60+Load_ROC!V$5</f>
        <v>1682.976009736969</v>
      </c>
      <c r="AA62" s="8">
        <f>AA52+AA54+AA56-AA57+AA59+AA60+Load_ROC!W$5</f>
        <v>2115.7669212039982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830.67644069428627</v>
      </c>
      <c r="J63" s="8">
        <f>J52+J58+J59+J60+Load_ROC!F$5</f>
        <v>864.54962057530963</v>
      </c>
      <c r="K63" s="8">
        <f>K52+K58+K59+K60+Load_ROC!G$5</f>
        <v>907.65117615419035</v>
      </c>
      <c r="L63" s="8">
        <f>L52+L58+L59+L60+Load_ROC!H$5</f>
        <v>933.789549025523</v>
      </c>
      <c r="M63" s="8">
        <f>M52+M58+M59+M60+Load_ROC!I$5</f>
        <v>1014.9811378808965</v>
      </c>
      <c r="N63" s="8">
        <f>N52+N58+N59+N60+Load_ROC!J$5</f>
        <v>1041.2319956296774</v>
      </c>
      <c r="O63" s="8">
        <f>O52+O58+O59+O60+Load_ROC!K$5</f>
        <v>1098.1972990625602</v>
      </c>
      <c r="P63" s="8">
        <f>P52+P58+P59+P60+Load_ROC!L$5</f>
        <v>1113.8298757278976</v>
      </c>
      <c r="Q63" s="8">
        <f>Q52+Q58+Q59+Q60+Load_ROC!M$5</f>
        <v>1133.8958656596258</v>
      </c>
      <c r="R63" s="8">
        <f>R52+R58+R59+R60+Load_ROC!N$5</f>
        <v>1133.8503226464359</v>
      </c>
      <c r="S63" s="8">
        <f>S52+S58+S59+S60+Load_ROC!O$5</f>
        <v>1139.5607374662673</v>
      </c>
      <c r="T63" s="8">
        <f>T52+T58+T59+T60+Load_ROC!P$5</f>
        <v>1156.4873971508835</v>
      </c>
      <c r="U63" s="8">
        <f>U52+U58+U59+U60+Load_ROC!Q$5</f>
        <v>1196.039420126591</v>
      </c>
      <c r="V63" s="8">
        <f>V52+V58+V59+V60+Load_ROC!R$5</f>
        <v>1269.9728627412926</v>
      </c>
      <c r="W63" s="8">
        <f>W52+W58+W59+W60+Load_ROC!S$5</f>
        <v>1334.1823864381111</v>
      </c>
      <c r="X63" s="8">
        <f>X52+X58+X59+X60+Load_ROC!T$5</f>
        <v>1449.8724709296466</v>
      </c>
      <c r="Y63" s="8">
        <f>Y52+Y58+Y59+Y60+Load_ROC!U$5</f>
        <v>1576.4310727894781</v>
      </c>
      <c r="Z63" s="8">
        <f>Z52+Z58+Z59+Z60+Load_ROC!V$5</f>
        <v>1733.3830097369687</v>
      </c>
      <c r="AA63" s="8">
        <f>AA52+AA58+AA59+AA60+Load_ROC!W$5</f>
        <v>2164.2588274539985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43.533515625</v>
      </c>
      <c r="J66" s="7">
        <f>SUMIF(data!$A:$A,$H$2&amp;" "&amp;$F66&amp;" "&amp;$H$3&amp;"_"&amp;J$38,data!$I:$I)/1000</f>
        <v>48.879367675781253</v>
      </c>
      <c r="K66" s="7">
        <f>SUMIF(data!$A:$A,$H$2&amp;" "&amp;$F66&amp;" "&amp;$H$3&amp;"_"&amp;K$38,data!$I:$I)/1000</f>
        <v>100.5618671875</v>
      </c>
      <c r="L66" s="7">
        <f>SUMIF(data!$A:$A,$H$2&amp;" "&amp;$F66&amp;" "&amp;$H$3&amp;"_"&amp;L$38,data!$I:$I)/1000</f>
        <v>147.75868750000001</v>
      </c>
      <c r="M66" s="7">
        <f>SUMIF(data!$A:$A,$H$2&amp;" "&amp;$F66&amp;" "&amp;$H$3&amp;"_"&amp;M$38,data!$I:$I)/1000</f>
        <v>226.14937109375001</v>
      </c>
      <c r="N66" s="7">
        <f>SUMIF(data!$A:$A,$H$2&amp;" "&amp;$F66&amp;" "&amp;$H$3&amp;"_"&amp;N$38,data!$I:$I)/1000</f>
        <v>285.01830468750001</v>
      </c>
      <c r="O66" s="7">
        <f>SUMIF(data!$A:$A,$H$2&amp;" "&amp;$F66&amp;" "&amp;$H$3&amp;"_"&amp;O$38,data!$I:$I)/1000</f>
        <v>357.63734375000001</v>
      </c>
      <c r="P66" s="7">
        <f>SUMIF(data!$A:$A,$H$2&amp;" "&amp;$F66&amp;" "&amp;$H$3&amp;"_"&amp;P$38,data!$I:$I)/1000</f>
        <v>424.80760937500003</v>
      </c>
      <c r="Q66" s="7">
        <f>SUMIF(data!$A:$A,$H$2&amp;" "&amp;$F66&amp;" "&amp;$H$3&amp;"_"&amp;Q$38,data!$I:$I)/1000</f>
        <v>489.30780468749998</v>
      </c>
      <c r="R66" s="7">
        <f>SUMIF(data!$A:$A,$H$2&amp;" "&amp;$F66&amp;" "&amp;$H$3&amp;"_"&amp;R$38,data!$I:$I)/1000</f>
        <v>475.30489062499998</v>
      </c>
      <c r="S66" s="7">
        <f>SUMIF(data!$A:$A,$H$2&amp;" "&amp;$F66&amp;" "&amp;$H$3&amp;"_"&amp;S$38,data!$I:$I)/1000</f>
        <v>461.93409374999999</v>
      </c>
      <c r="T66" s="7">
        <f>SUMIF(data!$A:$A,$H$2&amp;" "&amp;$F66&amp;" "&amp;$H$3&amp;"_"&amp;T$38,data!$I:$I)/1000</f>
        <v>453.05093749999997</v>
      </c>
      <c r="U66" s="7">
        <f>SUMIF(data!$A:$A,$H$2&amp;" "&amp;$F66&amp;" "&amp;$H$3&amp;"_"&amp;U$38,data!$I:$I)/1000</f>
        <v>443.14957031249997</v>
      </c>
      <c r="V66" s="7">
        <f>SUMIF(data!$A:$A,$H$2&amp;" "&amp;$F66&amp;" "&amp;$H$3&amp;"_"&amp;V$38,data!$I:$I)/1000</f>
        <v>434.25132031250001</v>
      </c>
      <c r="W66" s="7">
        <f>SUMIF(data!$A:$A,$H$2&amp;" "&amp;$F66&amp;" "&amp;$H$3&amp;"_"&amp;W$38,data!$I:$I)/1000</f>
        <v>428.29139062500002</v>
      </c>
      <c r="X66" s="7">
        <f>SUMIF(data!$A:$A,$H$2&amp;" "&amp;$F66&amp;" "&amp;$H$3&amp;"_"&amp;X$38,data!$I:$I)/1000</f>
        <v>423.38533593749997</v>
      </c>
      <c r="Y66" s="7">
        <f>SUMIF(data!$A:$A,$H$2&amp;" "&amp;$F66&amp;" "&amp;$H$3&amp;"_"&amp;Y$38,data!$I:$I)/1000</f>
        <v>413.32893749999999</v>
      </c>
      <c r="Z66" s="7">
        <f>SUMIF(data!$A:$A,$H$2&amp;" "&amp;$F66&amp;" "&amp;$H$3&amp;"_"&amp;Z$38,data!$I:$I)/1000</f>
        <v>408.417109375</v>
      </c>
      <c r="AA66" s="7">
        <f>SUMIF(data!$A:$A,$H$2&amp;" "&amp;$F66&amp;" "&amp;$H$3&amp;"_"&amp;AA$38,data!$I:$I)/1000</f>
        <v>771.47496875000002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43.533515625</v>
      </c>
      <c r="J67" s="7">
        <f>SUMIF(data!$A:$A,$H$2&amp;" "&amp;$F67&amp;" "&amp;$H$3&amp;"_"&amp;J$38,data!$I:$I)/1000</f>
        <v>48.879367675781253</v>
      </c>
      <c r="K67" s="7">
        <f>SUMIF(data!$A:$A,$H$2&amp;" "&amp;$F67&amp;" "&amp;$H$3&amp;"_"&amp;K$38,data!$I:$I)/1000</f>
        <v>82.437646484374994</v>
      </c>
      <c r="L67" s="7">
        <f>SUMIF(data!$A:$A,$H$2&amp;" "&amp;$F67&amp;" "&amp;$H$3&amp;"_"&amp;L$38,data!$I:$I)/1000</f>
        <v>112.70574609374999</v>
      </c>
      <c r="M67" s="7">
        <f>SUMIF(data!$A:$A,$H$2&amp;" "&amp;$F67&amp;" "&amp;$H$3&amp;"_"&amp;M$38,data!$I:$I)/1000</f>
        <v>169.87308203124999</v>
      </c>
      <c r="N67" s="7">
        <f>SUMIF(data!$A:$A,$H$2&amp;" "&amp;$F67&amp;" "&amp;$H$3&amp;"_"&amp;N$38,data!$I:$I)/1000</f>
        <v>205.0365390625</v>
      </c>
      <c r="O67" s="7">
        <f>SUMIF(data!$A:$A,$H$2&amp;" "&amp;$F67&amp;" "&amp;$H$3&amp;"_"&amp;O$38,data!$I:$I)/1000</f>
        <v>254.446984375</v>
      </c>
      <c r="P67" s="7">
        <f>SUMIF(data!$A:$A,$H$2&amp;" "&amp;$F67&amp;" "&amp;$H$3&amp;"_"&amp;P$38,data!$I:$I)/1000</f>
        <v>299.16206249999999</v>
      </c>
      <c r="Q67" s="7">
        <f>SUMIF(data!$A:$A,$H$2&amp;" "&amp;$F67&amp;" "&amp;$H$3&amp;"_"&amp;Q$38,data!$I:$I)/1000</f>
        <v>342.60530468749999</v>
      </c>
      <c r="R67" s="7">
        <f>SUMIF(data!$A:$A,$H$2&amp;" "&amp;$F67&amp;" "&amp;$H$3&amp;"_"&amp;R$38,data!$I:$I)/1000</f>
        <v>335.78503124999997</v>
      </c>
      <c r="S67" s="7">
        <f>SUMIF(data!$A:$A,$H$2&amp;" "&amp;$F67&amp;" "&amp;$H$3&amp;"_"&amp;S$38,data!$I:$I)/1000</f>
        <v>329.10609375000001</v>
      </c>
      <c r="T67" s="7">
        <f>SUMIF(data!$A:$A,$H$2&amp;" "&amp;$F67&amp;" "&amp;$H$3&amp;"_"&amp;T$38,data!$I:$I)/1000</f>
        <v>325.57220312499999</v>
      </c>
      <c r="U67" s="7">
        <f>SUMIF(data!$A:$A,$H$2&amp;" "&amp;$F67&amp;" "&amp;$H$3&amp;"_"&amp;U$38,data!$I:$I)/1000</f>
        <v>321.00252343749997</v>
      </c>
      <c r="V67" s="7">
        <f>SUMIF(data!$A:$A,$H$2&amp;" "&amp;$F67&amp;" "&amp;$H$3&amp;"_"&amp;V$38,data!$I:$I)/1000</f>
        <v>316.6569453125</v>
      </c>
      <c r="W67" s="7">
        <f>SUMIF(data!$A:$A,$H$2&amp;" "&amp;$F67&amp;" "&amp;$H$3&amp;"_"&amp;W$38,data!$I:$I)/1000</f>
        <v>314.81101562499998</v>
      </c>
      <c r="X67" s="7">
        <f>SUMIF(data!$A:$A,$H$2&amp;" "&amp;$F67&amp;" "&amp;$H$3&amp;"_"&amp;X$38,data!$I:$I)/1000</f>
        <v>313.49463281250002</v>
      </c>
      <c r="Y67" s="7">
        <f>SUMIF(data!$A:$A,$H$2&amp;" "&amp;$F67&amp;" "&amp;$H$3&amp;"_"&amp;Y$38,data!$I:$I)/1000</f>
        <v>307.62128124999998</v>
      </c>
      <c r="Z67" s="7">
        <f>SUMIF(data!$A:$A,$H$2&amp;" "&amp;$F67&amp;" "&amp;$H$3&amp;"_"&amp;Z$38,data!$I:$I)/1000</f>
        <v>306.58590624999999</v>
      </c>
      <c r="AA67" s="7">
        <f>SUMIF(data!$A:$A,$H$2&amp;" "&amp;$F67&amp;" "&amp;$H$3&amp;"_"&amp;AA$38,data!$I:$I)/1000</f>
        <v>673.51315624999995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43.533515625</v>
      </c>
      <c r="J68" s="7">
        <f>SUMIF(data!$A:$A,$H$2&amp;" "&amp;$F68&amp;" "&amp;$H$3&amp;"_"&amp;J$38,data!$I:$I)/1000</f>
        <v>48.879367675781253</v>
      </c>
      <c r="K68" s="7">
        <f>SUMIF(data!$A:$A,$H$2&amp;" "&amp;$F68&amp;" "&amp;$H$3&amp;"_"&amp;K$38,data!$I:$I)/1000</f>
        <v>91.264503906249999</v>
      </c>
      <c r="L68" s="7">
        <f>SUMIF(data!$A:$A,$H$2&amp;" "&amp;$F68&amp;" "&amp;$H$3&amp;"_"&amp;L$38,data!$I:$I)/1000</f>
        <v>129.76737499999999</v>
      </c>
      <c r="M68" s="7">
        <f>SUMIF(data!$A:$A,$H$2&amp;" "&amp;$F68&amp;" "&amp;$H$3&amp;"_"&amp;M$38,data!$I:$I)/1000</f>
        <v>197.57787109374999</v>
      </c>
      <c r="N68" s="7">
        <f>SUMIF(data!$A:$A,$H$2&amp;" "&amp;$F68&amp;" "&amp;$H$3&amp;"_"&amp;N$38,data!$I:$I)/1000</f>
        <v>244.52347656250001</v>
      </c>
      <c r="O68" s="7">
        <f>SUMIF(data!$A:$A,$H$2&amp;" "&amp;$F68&amp;" "&amp;$H$3&amp;"_"&amp;O$38,data!$I:$I)/1000</f>
        <v>305.46246875000003</v>
      </c>
      <c r="P68" s="7">
        <f>SUMIF(data!$A:$A,$H$2&amp;" "&amp;$F68&amp;" "&amp;$H$3&amp;"_"&amp;P$38,data!$I:$I)/1000</f>
        <v>361.328953125</v>
      </c>
      <c r="Q68" s="7">
        <f>SUMIF(data!$A:$A,$H$2&amp;" "&amp;$F68&amp;" "&amp;$H$3&amp;"_"&amp;Q$38,data!$I:$I)/1000</f>
        <v>415.22852343749997</v>
      </c>
      <c r="R68" s="7">
        <f>SUMIF(data!$A:$A,$H$2&amp;" "&amp;$F68&amp;" "&amp;$H$3&amp;"_"&amp;R$38,data!$I:$I)/1000</f>
        <v>404.851265625</v>
      </c>
      <c r="S68" s="7">
        <f>SUMIF(data!$A:$A,$H$2&amp;" "&amp;$F68&amp;" "&amp;$H$3&amp;"_"&amp;S$38,data!$I:$I)/1000</f>
        <v>394.85737499999999</v>
      </c>
      <c r="T68" s="7">
        <f>SUMIF(data!$A:$A,$H$2&amp;" "&amp;$F68&amp;" "&amp;$H$3&amp;"_"&amp;T$38,data!$I:$I)/1000</f>
        <v>388.67421875000002</v>
      </c>
      <c r="U68" s="7">
        <f>SUMIF(data!$A:$A,$H$2&amp;" "&amp;$F68&amp;" "&amp;$H$3&amp;"_"&amp;U$38,data!$I:$I)/1000</f>
        <v>381.4647265625</v>
      </c>
      <c r="V68" s="7">
        <f>SUMIF(data!$A:$A,$H$2&amp;" "&amp;$F68&amp;" "&amp;$H$3&amp;"_"&amp;V$38,data!$I:$I)/1000</f>
        <v>374.8653515625</v>
      </c>
      <c r="W68" s="7">
        <f>SUMIF(data!$A:$A,$H$2&amp;" "&amp;$F68&amp;" "&amp;$H$3&amp;"_"&amp;W$38,data!$I:$I)/1000</f>
        <v>370.98323437499999</v>
      </c>
      <c r="X68" s="7">
        <f>SUMIF(data!$A:$A,$H$2&amp;" "&amp;$F68&amp;" "&amp;$H$3&amp;"_"&amp;X$38,data!$I:$I)/1000</f>
        <v>367.89039843749998</v>
      </c>
      <c r="Y68" s="7">
        <f>SUMIF(data!$A:$A,$H$2&amp;" "&amp;$F68&amp;" "&amp;$H$3&amp;"_"&amp;Y$38,data!$I:$I)/1000</f>
        <v>359.94681250000002</v>
      </c>
      <c r="Z68" s="7">
        <f>SUMIF(data!$A:$A,$H$2&amp;" "&amp;$F68&amp;" "&amp;$H$3&amp;"_"&amp;Z$38,data!$I:$I)/1000</f>
        <v>356.99290624999998</v>
      </c>
      <c r="AA68" s="7">
        <f>SUMIF(data!$A:$A,$H$2&amp;" "&amp;$F68&amp;" "&amp;$H$3&amp;"_"&amp;AA$38,data!$I:$I)/1000</f>
        <v>722.00506250000001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112.44716406249999</v>
      </c>
      <c r="K69" s="7">
        <f>SUMIF(data!$A:$A,$H$2&amp;" "&amp;$F69&amp;" "&amp;$H$3&amp;"_"&amp;K$38,data!$N:$N)/1000</f>
        <v>99.630482421875001</v>
      </c>
      <c r="L69" s="7">
        <f>SUMIF(data!$A:$A,$H$2&amp;" "&amp;$F69&amp;" "&amp;$H$3&amp;"_"&amp;L$38,data!$N:$N)/1000</f>
        <v>90.159697265624999</v>
      </c>
      <c r="M69" s="7">
        <f>SUMIF(data!$A:$A,$H$2&amp;" "&amp;$F69&amp;" "&amp;$H$3&amp;"_"&amp;M$38,data!$N:$N)/1000</f>
        <v>104.52471875000001</v>
      </c>
      <c r="N69" s="7">
        <f>SUMIF(data!$A:$A,$H$2&amp;" "&amp;$F69&amp;" "&amp;$H$3&amp;"_"&amp;N$38,data!$N:$N)/1000</f>
        <v>97.677832031250006</v>
      </c>
      <c r="O69" s="7">
        <f>SUMIF(data!$A:$A,$H$2&amp;" "&amp;$F69&amp;" "&amp;$H$3&amp;"_"&amp;O$38,data!$N:$N)/1000</f>
        <v>110.14959765624999</v>
      </c>
      <c r="P69" s="7">
        <f>SUMIF(data!$A:$A,$H$2&amp;" "&amp;$F69&amp;" "&amp;$H$3&amp;"_"&amp;P$38,data!$N:$N)/1000</f>
        <v>62.726414062499998</v>
      </c>
      <c r="Q69" s="7">
        <f>SUMIF(data!$A:$A,$H$2&amp;" "&amp;$F69&amp;" "&amp;$H$3&amp;"_"&amp;Q$38,data!$N:$N)/1000</f>
        <v>17.244914062500001</v>
      </c>
      <c r="R69" s="7">
        <f>SUMIF(data!$A:$A,$H$2&amp;" "&amp;$F69&amp;" "&amp;$H$3&amp;"_"&amp;R$38,data!$N:$N)/1000</f>
        <v>16.111156250000001</v>
      </c>
      <c r="S69" s="7">
        <f>SUMIF(data!$A:$A,$H$2&amp;" "&amp;$F69&amp;" "&amp;$H$3&amp;"_"&amp;S$38,data!$N:$N)/1000</f>
        <v>18.191156249999999</v>
      </c>
      <c r="T69" s="7">
        <f>SUMIF(data!$A:$A,$H$2&amp;" "&amp;$F69&amp;" "&amp;$H$3&amp;"_"&amp;T$38,data!$N:$N)/1000</f>
        <v>27.277953125</v>
      </c>
      <c r="U69" s="7">
        <f>SUMIF(data!$A:$A,$H$2&amp;" "&amp;$F69&amp;" "&amp;$H$3&amp;"_"&amp;U$38,data!$N:$N)/1000</f>
        <v>49.510242187499998</v>
      </c>
      <c r="V69" s="7">
        <f>SUMIF(data!$A:$A,$H$2&amp;" "&amp;$F69&amp;" "&amp;$H$3&amp;"_"&amp;V$38,data!$N:$N)/1000</f>
        <v>75.002007812499997</v>
      </c>
      <c r="W69" s="7">
        <f>SUMIF(data!$A:$A,$H$2&amp;" "&amp;$F69&amp;" "&amp;$H$3&amp;"_"&amp;W$38,data!$N:$N)/1000</f>
        <v>92.437066406249997</v>
      </c>
      <c r="X69" s="7">
        <f>SUMIF(data!$A:$A,$H$2&amp;" "&amp;$F69&amp;" "&amp;$H$3&amp;"_"&amp;X$38,data!$N:$N)/1000</f>
        <v>137.11384863281251</v>
      </c>
      <c r="Y69" s="7">
        <f>SUMIF(data!$A:$A,$H$2&amp;" "&amp;$F69&amp;" "&amp;$H$3&amp;"_"&amp;Y$38,data!$N:$N)/1000</f>
        <v>175.599453125</v>
      </c>
      <c r="Z69" s="7">
        <f>SUMIF(data!$A:$A,$H$2&amp;" "&amp;$F69&amp;" "&amp;$H$3&amp;"_"&amp;Z$38,data!$N:$N)/1000</f>
        <v>218.22481640625</v>
      </c>
      <c r="AA69" s="7">
        <f>SUMIF(data!$A:$A,$H$2&amp;" "&amp;$F69&amp;" "&amp;$H$3&amp;"_"&amp;AA$38,data!$N:$N)/1000</f>
        <v>263.22527343749999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115.6230234375</v>
      </c>
      <c r="J70" s="7">
        <f>SUMIF(data!$A:$A,$H$2&amp;" "&amp;$F70&amp;" "&amp;$H$3&amp;"_"&amp;J$38,data!$H:$H)/1000</f>
        <v>135.40451562499999</v>
      </c>
      <c r="K70" s="7">
        <f>SUMIF(data!$A:$A,$H$2&amp;" "&amp;$F70&amp;" "&amp;$H$3&amp;"_"&amp;K$38,data!$H:$H)/1000</f>
        <v>161.90351171875</v>
      </c>
      <c r="L70" s="7">
        <f>SUMIF(data!$A:$A,$H$2&amp;" "&amp;$F70&amp;" "&amp;$H$3&amp;"_"&amp;L$38,data!$H:$H)/1000</f>
        <v>181.90413281249999</v>
      </c>
      <c r="M70" s="7">
        <f>SUMIF(data!$A:$A,$H$2&amp;" "&amp;$F70&amp;" "&amp;$H$3&amp;"_"&amp;M$38,data!$H:$H)/1000</f>
        <v>199.4408359375</v>
      </c>
      <c r="N70" s="7">
        <f>SUMIF(data!$A:$A,$H$2&amp;" "&amp;$F70&amp;" "&amp;$H$3&amp;"_"&amp;N$38,data!$H:$H)/1000</f>
        <v>231.37543359374999</v>
      </c>
      <c r="O70" s="7">
        <f>SUMIF(data!$A:$A,$H$2&amp;" "&amp;$F70&amp;" "&amp;$H$3&amp;"_"&amp;O$38,data!$H:$H)/1000</f>
        <v>258.7219765625</v>
      </c>
      <c r="P70" s="7">
        <f>SUMIF(data!$A:$A,$H$2&amp;" "&amp;$F70&amp;" "&amp;$H$3&amp;"_"&amp;P$38,data!$H:$H)/1000</f>
        <v>269.64360937499998</v>
      </c>
      <c r="Q70" s="7">
        <f>SUMIF(data!$A:$A,$H$2&amp;" "&amp;$F70&amp;" "&amp;$H$3&amp;"_"&amp;Q$38,data!$H:$H)/1000</f>
        <v>281.04903124999998</v>
      </c>
      <c r="R70" s="7">
        <f>SUMIF(data!$A:$A,$H$2&amp;" "&amp;$F70&amp;" "&amp;$H$3&amp;"_"&amp;R$38,data!$H:$H)/1000</f>
        <v>292.18353124999999</v>
      </c>
      <c r="S70" s="7">
        <f>SUMIF(data!$A:$A,$H$2&amp;" "&amp;$F70&amp;" "&amp;$H$3&amp;"_"&amp;S$38,data!$H:$H)/1000</f>
        <v>303.19355468750001</v>
      </c>
      <c r="T70" s="7">
        <f>SUMIF(data!$A:$A,$H$2&amp;" "&amp;$F70&amp;" "&amp;$H$3&amp;"_"&amp;T$38,data!$H:$H)/1000</f>
        <v>314.82178125000002</v>
      </c>
      <c r="U70" s="7">
        <f>SUMIF(data!$A:$A,$H$2&amp;" "&amp;$F70&amp;" "&amp;$H$3&amp;"_"&amp;U$38,data!$H:$H)/1000</f>
        <v>323.755859375</v>
      </c>
      <c r="V70" s="7">
        <f>SUMIF(data!$A:$A,$H$2&amp;" "&amp;$F70&amp;" "&amp;$H$3&amp;"_"&amp;V$38,data!$H:$H)/1000</f>
        <v>335.22515625</v>
      </c>
      <c r="W70" s="7">
        <f>SUMIF(data!$A:$A,$H$2&amp;" "&amp;$F70&amp;" "&amp;$H$3&amp;"_"&amp;W$38,data!$H:$H)/1000</f>
        <v>362.52918749999998</v>
      </c>
      <c r="X70" s="7">
        <f>SUMIF(data!$A:$A,$H$2&amp;" "&amp;$F70&amp;" "&amp;$H$3&amp;"_"&amp;X$38,data!$H:$H)/1000</f>
        <v>371.30307812500001</v>
      </c>
      <c r="Y70" s="7">
        <f>SUMIF(data!$A:$A,$H$2&amp;" "&amp;$F70&amp;" "&amp;$H$3&amp;"_"&amp;Y$38,data!$H:$H)/1000</f>
        <v>379.03451562499998</v>
      </c>
      <c r="Z70" s="7">
        <f>SUMIF(data!$A:$A,$H$2&amp;" "&amp;$F70&amp;" "&amp;$H$3&amp;"_"&amp;Z$38,data!$H:$H)/1000</f>
        <v>391.29401562499999</v>
      </c>
      <c r="AA70" s="7">
        <f>SUMIF(data!$A:$A,$H$2&amp;" "&amp;$F70&amp;" "&amp;$H$3&amp;"_"&amp;AA$38,data!$H:$H)/1000</f>
        <v>402.36990624999999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35.743078125000011</v>
      </c>
      <c r="J71" s="8">
        <f t="shared" ref="J71" si="20">SUM(J68:J69)-J70</f>
        <v>25.922016113281245</v>
      </c>
      <c r="K71" s="8">
        <f t="shared" ref="K71:AA71" si="21">SUM(K68:K69)-K70</f>
        <v>28.991474609375018</v>
      </c>
      <c r="L71" s="8">
        <f t="shared" si="21"/>
        <v>38.022939453124991</v>
      </c>
      <c r="M71" s="8">
        <f t="shared" si="21"/>
        <v>102.66175390625003</v>
      </c>
      <c r="N71" s="8">
        <f t="shared" si="21"/>
        <v>110.82587500000002</v>
      </c>
      <c r="O71" s="8">
        <f t="shared" si="21"/>
        <v>156.89008984375005</v>
      </c>
      <c r="P71" s="8">
        <f t="shared" si="21"/>
        <v>154.41175781250001</v>
      </c>
      <c r="Q71" s="8">
        <f t="shared" si="21"/>
        <v>151.42440625</v>
      </c>
      <c r="R71" s="8">
        <f t="shared" si="21"/>
        <v>128.77889062500003</v>
      </c>
      <c r="S71" s="8">
        <f t="shared" si="21"/>
        <v>109.85497656249998</v>
      </c>
      <c r="T71" s="8">
        <f t="shared" si="21"/>
        <v>101.13039062500002</v>
      </c>
      <c r="U71" s="8">
        <f t="shared" si="21"/>
        <v>107.21910937500002</v>
      </c>
      <c r="V71" s="8">
        <f t="shared" si="21"/>
        <v>114.64220312499998</v>
      </c>
      <c r="W71" s="8">
        <f t="shared" si="21"/>
        <v>100.89111328125</v>
      </c>
      <c r="X71" s="8">
        <f t="shared" si="21"/>
        <v>133.70116894531247</v>
      </c>
      <c r="Y71" s="8">
        <f t="shared" si="21"/>
        <v>156.51175000000006</v>
      </c>
      <c r="Z71" s="8">
        <f t="shared" si="21"/>
        <v>183.92370703124999</v>
      </c>
      <c r="AA71" s="8">
        <f t="shared" si="21"/>
        <v>582.86042968750007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0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0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830.67644069428627</v>
      </c>
      <c r="J74" s="8">
        <f>J65+J66+J69-J70+J72+J73+Load_ROC!F$5</f>
        <v>864.54962057530963</v>
      </c>
      <c r="K74" s="8">
        <f>K65+K66+K69-K70+K72+K73+Load_ROC!G$5</f>
        <v>916.94853943544024</v>
      </c>
      <c r="L74" s="8">
        <f>L65+L66+L69-L70+L72+L73+Load_ROC!H$5</f>
        <v>951.78086152552305</v>
      </c>
      <c r="M74" s="8">
        <f>M65+M66+M69-M70+M72+M73+Load_ROC!I$5</f>
        <v>1043.5526378808968</v>
      </c>
      <c r="N74" s="8">
        <f>N65+N66+N69-N70+N72+N73+Load_ROC!J$5</f>
        <v>1081.7268237546773</v>
      </c>
      <c r="O74" s="8">
        <f>O65+O66+O69-O70+O72+O73+Load_ROC!K$5</f>
        <v>1150.3721740625601</v>
      </c>
      <c r="P74" s="8">
        <f>P65+P66+P69-P70+P72+P73+Load_ROC!L$5</f>
        <v>1177.3085319778975</v>
      </c>
      <c r="Q74" s="8">
        <f>Q65+Q66+Q69-Q70+Q72+Q73+Load_ROC!M$5</f>
        <v>1207.9751469096259</v>
      </c>
      <c r="R74" s="8">
        <f>R65+R66+R69-R70+R72+R73+Load_ROC!N$5</f>
        <v>1204.303947646436</v>
      </c>
      <c r="S74" s="8">
        <f>S65+S66+S69-S70+S72+S73+Load_ROC!O$5</f>
        <v>1206.6374562162673</v>
      </c>
      <c r="T74" s="8">
        <f>T65+T66+T69-T70+T72+T73+Load_ROC!P$5</f>
        <v>1220.8630299633833</v>
      </c>
      <c r="U74" s="8">
        <f>U65+U66+U69-U70+U72+U73+Load_ROC!Q$5</f>
        <v>1248.4230295015909</v>
      </c>
      <c r="V74" s="8">
        <f>V65+V66+V69-V70+V72+V73+Load_ROC!R$5</f>
        <v>1278.8732602022301</v>
      </c>
      <c r="W74" s="8">
        <f>W65+W66+W69-W70+W72+W73+Load_ROC!S$5</f>
        <v>1293.9670661256112</v>
      </c>
      <c r="X74" s="8">
        <f>X65+X66+X69-X70+X72+X73+Load_ROC!T$5</f>
        <v>1349.116913312459</v>
      </c>
      <c r="Y74" s="8">
        <f>Y65+Y66+Y69-Y70+Y72+Y73+Load_ROC!U$5</f>
        <v>1392.9810259144783</v>
      </c>
      <c r="Z74" s="8">
        <f>Z65+Z66+Z69-Z70+Z72+Z73+Load_ROC!V$5</f>
        <v>1444.6690448932191</v>
      </c>
      <c r="AA74" s="8">
        <f>AA65+AA66+AA69-AA70+AA72+AA73+Load_ROC!W$5</f>
        <v>1866.8960540164983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830.67644069428627</v>
      </c>
      <c r="J75" s="8">
        <f>J65+J67+J69-J70+J72+J73+Load_ROC!F$5</f>
        <v>864.54962057530963</v>
      </c>
      <c r="K75" s="8">
        <f>K65+K67+K69-K70+K72+K73+Load_ROC!G$5</f>
        <v>898.82431873231519</v>
      </c>
      <c r="L75" s="8">
        <f>L65+L67+L69-L70+L72+L73+Load_ROC!H$5</f>
        <v>916.72792011927299</v>
      </c>
      <c r="M75" s="8">
        <f>M65+M67+M69-M70+M72+M73+Load_ROC!I$5</f>
        <v>987.27634881839663</v>
      </c>
      <c r="N75" s="8">
        <f>N65+N67+N69-N70+N72+N73+Load_ROC!J$5</f>
        <v>1001.7450581296773</v>
      </c>
      <c r="O75" s="8">
        <f>O65+O67+O69-O70+O72+O73+Load_ROC!K$5</f>
        <v>1047.1818146875603</v>
      </c>
      <c r="P75" s="8">
        <f>P65+P67+P69-P70+P72+P73+Load_ROC!L$5</f>
        <v>1051.6629851028974</v>
      </c>
      <c r="Q75" s="8">
        <f>Q65+Q67+Q69-Q70+Q72+Q73+Load_ROC!M$5</f>
        <v>1061.2726469096258</v>
      </c>
      <c r="R75" s="8">
        <f>R65+R67+R69-R70+R72+R73+Load_ROC!N$5</f>
        <v>1064.7840882714358</v>
      </c>
      <c r="S75" s="8">
        <f>S65+S67+S69-S70+S72+S73+Load_ROC!O$5</f>
        <v>1073.8094562162673</v>
      </c>
      <c r="T75" s="8">
        <f>T65+T67+T69-T70+T72+T73+Load_ROC!P$5</f>
        <v>1093.3842955883833</v>
      </c>
      <c r="U75" s="8">
        <f>U65+U67+U69-U70+U72+U73+Load_ROC!Q$5</f>
        <v>1126.275982626591</v>
      </c>
      <c r="V75" s="8">
        <f>V65+V67+V69-V70+V72+V73+Load_ROC!R$5</f>
        <v>1161.2788852022302</v>
      </c>
      <c r="W75" s="8">
        <f>W65+W67+W69-W70+W72+W73+Load_ROC!S$5</f>
        <v>1180.4866911256111</v>
      </c>
      <c r="X75" s="8">
        <f>X65+X67+X69-X70+X72+X73+Load_ROC!T$5</f>
        <v>1239.2262101874594</v>
      </c>
      <c r="Y75" s="8">
        <f>Y65+Y67+Y69-Y70+Y72+Y73+Load_ROC!U$5</f>
        <v>1287.2733696644782</v>
      </c>
      <c r="Z75" s="8">
        <f>Z65+Z67+Z69-Z70+Z72+Z73+Load_ROC!V$5</f>
        <v>1342.8378417682191</v>
      </c>
      <c r="AA75" s="8">
        <f>AA65+AA67+AA69-AA70+AA72+AA73+Load_ROC!W$5</f>
        <v>1768.9342415164983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830.67644069428627</v>
      </c>
      <c r="J76" s="8">
        <f>J65+J71+J72+J73+Load_ROC!F$5</f>
        <v>864.54962057530963</v>
      </c>
      <c r="K76" s="8">
        <f>K65+K71+K72+K73+Load_ROC!G$5</f>
        <v>907.65117615419035</v>
      </c>
      <c r="L76" s="8">
        <f>L65+L71+L72+L73+Load_ROC!H$5</f>
        <v>933.789549025523</v>
      </c>
      <c r="M76" s="8">
        <f>M65+M71+M72+M73+Load_ROC!I$5</f>
        <v>1014.9811378808965</v>
      </c>
      <c r="N76" s="8">
        <f>N65+N71+N72+N73+Load_ROC!J$5</f>
        <v>1041.2319956296774</v>
      </c>
      <c r="O76" s="8">
        <f>O65+O71+O72+O73+Load_ROC!K$5</f>
        <v>1098.1972990625602</v>
      </c>
      <c r="P76" s="8">
        <f>P65+P71+P72+P73+Load_ROC!L$5</f>
        <v>1113.8298757278976</v>
      </c>
      <c r="Q76" s="8">
        <f>Q65+Q71+Q72+Q73+Load_ROC!M$5</f>
        <v>1133.8958656596258</v>
      </c>
      <c r="R76" s="8">
        <f>R65+R71+R72+R73+Load_ROC!N$5</f>
        <v>1133.8503226464359</v>
      </c>
      <c r="S76" s="8">
        <f>S65+S71+S72+S73+Load_ROC!O$5</f>
        <v>1139.5607374662673</v>
      </c>
      <c r="T76" s="8">
        <f>T65+T71+T72+T73+Load_ROC!P$5</f>
        <v>1156.4863112133835</v>
      </c>
      <c r="U76" s="8">
        <f>U65+U71+U72+U73+Load_ROC!Q$5</f>
        <v>1186.7381857515911</v>
      </c>
      <c r="V76" s="8">
        <f>V65+V71+V72+V73+Load_ROC!R$5</f>
        <v>1219.48729145223</v>
      </c>
      <c r="W76" s="8">
        <f>W65+W71+W72+W73+Load_ROC!S$5</f>
        <v>1236.658909875611</v>
      </c>
      <c r="X76" s="8">
        <f>X65+X71+X72+X73+Load_ROC!T$5</f>
        <v>1293.6219758124591</v>
      </c>
      <c r="Y76" s="8">
        <f>Y65+Y71+Y72+Y73+Load_ROC!U$5</f>
        <v>1339.5989009144782</v>
      </c>
      <c r="Z76" s="8">
        <f>Z65+Z71+Z72+Z73+Load_ROC!V$5</f>
        <v>1393.244841768219</v>
      </c>
      <c r="AA76" s="8">
        <f>AA65+AA71+AA72+AA73+Load_ROC!W$5</f>
        <v>1817.4261477664984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43.533515625</v>
      </c>
      <c r="J79" s="7">
        <f>SUMIF(data!$A:$A,$H$2&amp;" "&amp;$F79&amp;" "&amp;$H$3&amp;"_"&amp;J$38,data!$I:$I)/1000</f>
        <v>48.879367675781253</v>
      </c>
      <c r="K79" s="7">
        <f>SUMIF(data!$A:$A,$H$2&amp;" "&amp;$F79&amp;" "&amp;$H$3&amp;"_"&amp;K$38,data!$I:$I)/1000</f>
        <v>100.5618671875</v>
      </c>
      <c r="L79" s="7">
        <f>SUMIF(data!$A:$A,$H$2&amp;" "&amp;$F79&amp;" "&amp;$H$3&amp;"_"&amp;L$38,data!$I:$I)/1000</f>
        <v>147.75868750000001</v>
      </c>
      <c r="M79" s="7">
        <f>SUMIF(data!$A:$A,$H$2&amp;" "&amp;$F79&amp;" "&amp;$H$3&amp;"_"&amp;M$38,data!$I:$I)/1000</f>
        <v>226.14937109375001</v>
      </c>
      <c r="N79" s="7">
        <f>SUMIF(data!$A:$A,$H$2&amp;" "&amp;$F79&amp;" "&amp;$H$3&amp;"_"&amp;N$38,data!$I:$I)/1000</f>
        <v>285.01830468750001</v>
      </c>
      <c r="O79" s="7">
        <f>SUMIF(data!$A:$A,$H$2&amp;" "&amp;$F79&amp;" "&amp;$H$3&amp;"_"&amp;O$38,data!$I:$I)/1000</f>
        <v>357.63734375000001</v>
      </c>
      <c r="P79" s="7">
        <f>SUMIF(data!$A:$A,$H$2&amp;" "&amp;$F79&amp;" "&amp;$H$3&amp;"_"&amp;P$38,data!$I:$I)/1000</f>
        <v>424.80760937500003</v>
      </c>
      <c r="Q79" s="7">
        <f>SUMIF(data!$A:$A,$H$2&amp;" "&amp;$F79&amp;" "&amp;$H$3&amp;"_"&amp;Q$38,data!$I:$I)/1000</f>
        <v>489.30780468749998</v>
      </c>
      <c r="R79" s="7">
        <f>SUMIF(data!$A:$A,$H$2&amp;" "&amp;$F79&amp;" "&amp;$H$3&amp;"_"&amp;R$38,data!$I:$I)/1000</f>
        <v>475.30489062499998</v>
      </c>
      <c r="S79" s="7">
        <f>SUMIF(data!$A:$A,$H$2&amp;" "&amp;$F79&amp;" "&amp;$H$3&amp;"_"&amp;S$38,data!$I:$I)/1000</f>
        <v>461.93409374999999</v>
      </c>
      <c r="T79" s="7">
        <f>SUMIF(data!$A:$A,$H$2&amp;" "&amp;$F79&amp;" "&amp;$H$3&amp;"_"&amp;T$38,data!$I:$I)/1000</f>
        <v>453.05093749999997</v>
      </c>
      <c r="U79" s="7">
        <f>SUMIF(data!$A:$A,$H$2&amp;" "&amp;$F79&amp;" "&amp;$H$3&amp;"_"&amp;U$38,data!$I:$I)/1000</f>
        <v>443.14957031249997</v>
      </c>
      <c r="V79" s="7">
        <f>SUMIF(data!$A:$A,$H$2&amp;" "&amp;$F79&amp;" "&amp;$H$3&amp;"_"&amp;V$38,data!$I:$I)/1000</f>
        <v>434.25132031250001</v>
      </c>
      <c r="W79" s="7">
        <f>SUMIF(data!$A:$A,$H$2&amp;" "&amp;$F79&amp;" "&amp;$H$3&amp;"_"&amp;W$38,data!$I:$I)/1000</f>
        <v>428.29139062500002</v>
      </c>
      <c r="X79" s="7">
        <f>SUMIF(data!$A:$A,$H$2&amp;" "&amp;$F79&amp;" "&amp;$H$3&amp;"_"&amp;X$38,data!$I:$I)/1000</f>
        <v>423.38533593749997</v>
      </c>
      <c r="Y79" s="7">
        <f>SUMIF(data!$A:$A,$H$2&amp;" "&amp;$F79&amp;" "&amp;$H$3&amp;"_"&amp;Y$38,data!$I:$I)/1000</f>
        <v>413.32893749999999</v>
      </c>
      <c r="Z79" s="7">
        <f>SUMIF(data!$A:$A,$H$2&amp;" "&amp;$F79&amp;" "&amp;$H$3&amp;"_"&amp;Z$38,data!$I:$I)/1000</f>
        <v>408.417109375</v>
      </c>
      <c r="AA79" s="7">
        <f>SUMIF(data!$A:$A,$H$2&amp;" "&amp;$F79&amp;" "&amp;$H$3&amp;"_"&amp;AA$38,data!$I:$I)/1000</f>
        <v>771.47496875000002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43.533515625</v>
      </c>
      <c r="J80" s="7">
        <f>SUMIF(data!$A:$A,$H$2&amp;" "&amp;$F80&amp;" "&amp;$H$3&amp;"_"&amp;J$38,data!$I:$I)/1000</f>
        <v>48.879367675781253</v>
      </c>
      <c r="K80" s="7">
        <f>SUMIF(data!$A:$A,$H$2&amp;" "&amp;$F80&amp;" "&amp;$H$3&amp;"_"&amp;K$38,data!$I:$I)/1000</f>
        <v>82.437646484374994</v>
      </c>
      <c r="L80" s="7">
        <f>SUMIF(data!$A:$A,$H$2&amp;" "&amp;$F80&amp;" "&amp;$H$3&amp;"_"&amp;L$38,data!$I:$I)/1000</f>
        <v>112.70574609374999</v>
      </c>
      <c r="M80" s="7">
        <f>SUMIF(data!$A:$A,$H$2&amp;" "&amp;$F80&amp;" "&amp;$H$3&amp;"_"&amp;M$38,data!$I:$I)/1000</f>
        <v>169.87308203124999</v>
      </c>
      <c r="N80" s="7">
        <f>SUMIF(data!$A:$A,$H$2&amp;" "&amp;$F80&amp;" "&amp;$H$3&amp;"_"&amp;N$38,data!$I:$I)/1000</f>
        <v>205.0365390625</v>
      </c>
      <c r="O80" s="7">
        <f>SUMIF(data!$A:$A,$H$2&amp;" "&amp;$F80&amp;" "&amp;$H$3&amp;"_"&amp;O$38,data!$I:$I)/1000</f>
        <v>254.446984375</v>
      </c>
      <c r="P80" s="7">
        <f>SUMIF(data!$A:$A,$H$2&amp;" "&amp;$F80&amp;" "&amp;$H$3&amp;"_"&amp;P$38,data!$I:$I)/1000</f>
        <v>299.16206249999999</v>
      </c>
      <c r="Q80" s="7">
        <f>SUMIF(data!$A:$A,$H$2&amp;" "&amp;$F80&amp;" "&amp;$H$3&amp;"_"&amp;Q$38,data!$I:$I)/1000</f>
        <v>342.60530468749999</v>
      </c>
      <c r="R80" s="7">
        <f>SUMIF(data!$A:$A,$H$2&amp;" "&amp;$F80&amp;" "&amp;$H$3&amp;"_"&amp;R$38,data!$I:$I)/1000</f>
        <v>335.78503124999997</v>
      </c>
      <c r="S80" s="7">
        <f>SUMIF(data!$A:$A,$H$2&amp;" "&amp;$F80&amp;" "&amp;$H$3&amp;"_"&amp;S$38,data!$I:$I)/1000</f>
        <v>329.10609375000001</v>
      </c>
      <c r="T80" s="7">
        <f>SUMIF(data!$A:$A,$H$2&amp;" "&amp;$F80&amp;" "&amp;$H$3&amp;"_"&amp;T$38,data!$I:$I)/1000</f>
        <v>325.57220312499999</v>
      </c>
      <c r="U80" s="7">
        <f>SUMIF(data!$A:$A,$H$2&amp;" "&amp;$F80&amp;" "&amp;$H$3&amp;"_"&amp;U$38,data!$I:$I)/1000</f>
        <v>321.00252343749997</v>
      </c>
      <c r="V80" s="7">
        <f>SUMIF(data!$A:$A,$H$2&amp;" "&amp;$F80&amp;" "&amp;$H$3&amp;"_"&amp;V$38,data!$I:$I)/1000</f>
        <v>316.6569453125</v>
      </c>
      <c r="W80" s="7">
        <f>SUMIF(data!$A:$A,$H$2&amp;" "&amp;$F80&amp;" "&amp;$H$3&amp;"_"&amp;W$38,data!$I:$I)/1000</f>
        <v>314.81101562499998</v>
      </c>
      <c r="X80" s="7">
        <f>SUMIF(data!$A:$A,$H$2&amp;" "&amp;$F80&amp;" "&amp;$H$3&amp;"_"&amp;X$38,data!$I:$I)/1000</f>
        <v>313.49463281250002</v>
      </c>
      <c r="Y80" s="7">
        <f>SUMIF(data!$A:$A,$H$2&amp;" "&amp;$F80&amp;" "&amp;$H$3&amp;"_"&amp;Y$38,data!$I:$I)/1000</f>
        <v>307.62128124999998</v>
      </c>
      <c r="Z80" s="7">
        <f>SUMIF(data!$A:$A,$H$2&amp;" "&amp;$F80&amp;" "&amp;$H$3&amp;"_"&amp;Z$38,data!$I:$I)/1000</f>
        <v>306.58590624999999</v>
      </c>
      <c r="AA80" s="7">
        <f>SUMIF(data!$A:$A,$H$2&amp;" "&amp;$F80&amp;" "&amp;$H$3&amp;"_"&amp;AA$38,data!$I:$I)/1000</f>
        <v>673.51315624999995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43.533515625</v>
      </c>
      <c r="J81" s="7">
        <f>SUMIF(data!$A:$A,$H$2&amp;" "&amp;$F81&amp;" "&amp;$H$3&amp;"_"&amp;J$38,data!$I:$I)/1000</f>
        <v>48.879367675781253</v>
      </c>
      <c r="K81" s="7">
        <f>SUMIF(data!$A:$A,$H$2&amp;" "&amp;$F81&amp;" "&amp;$H$3&amp;"_"&amp;K$38,data!$I:$I)/1000</f>
        <v>91.264503906249999</v>
      </c>
      <c r="L81" s="7">
        <f>SUMIF(data!$A:$A,$H$2&amp;" "&amp;$F81&amp;" "&amp;$H$3&amp;"_"&amp;L$38,data!$I:$I)/1000</f>
        <v>129.76737499999999</v>
      </c>
      <c r="M81" s="7">
        <f>SUMIF(data!$A:$A,$H$2&amp;" "&amp;$F81&amp;" "&amp;$H$3&amp;"_"&amp;M$38,data!$I:$I)/1000</f>
        <v>197.57787109374999</v>
      </c>
      <c r="N81" s="7">
        <f>SUMIF(data!$A:$A,$H$2&amp;" "&amp;$F81&amp;" "&amp;$H$3&amp;"_"&amp;N$38,data!$I:$I)/1000</f>
        <v>244.52347656250001</v>
      </c>
      <c r="O81" s="7">
        <f>SUMIF(data!$A:$A,$H$2&amp;" "&amp;$F81&amp;" "&amp;$H$3&amp;"_"&amp;O$38,data!$I:$I)/1000</f>
        <v>305.46246875000003</v>
      </c>
      <c r="P81" s="7">
        <f>SUMIF(data!$A:$A,$H$2&amp;" "&amp;$F81&amp;" "&amp;$H$3&amp;"_"&amp;P$38,data!$I:$I)/1000</f>
        <v>361.328953125</v>
      </c>
      <c r="Q81" s="7">
        <f>SUMIF(data!$A:$A,$H$2&amp;" "&amp;$F81&amp;" "&amp;$H$3&amp;"_"&amp;Q$38,data!$I:$I)/1000</f>
        <v>415.22852343749997</v>
      </c>
      <c r="R81" s="7">
        <f>SUMIF(data!$A:$A,$H$2&amp;" "&amp;$F81&amp;" "&amp;$H$3&amp;"_"&amp;R$38,data!$I:$I)/1000</f>
        <v>404.851265625</v>
      </c>
      <c r="S81" s="7">
        <f>SUMIF(data!$A:$A,$H$2&amp;" "&amp;$F81&amp;" "&amp;$H$3&amp;"_"&amp;S$38,data!$I:$I)/1000</f>
        <v>394.85737499999999</v>
      </c>
      <c r="T81" s="7">
        <f>SUMIF(data!$A:$A,$H$2&amp;" "&amp;$F81&amp;" "&amp;$H$3&amp;"_"&amp;T$38,data!$I:$I)/1000</f>
        <v>388.67421875000002</v>
      </c>
      <c r="U81" s="7">
        <f>SUMIF(data!$A:$A,$H$2&amp;" "&amp;$F81&amp;" "&amp;$H$3&amp;"_"&amp;U$38,data!$I:$I)/1000</f>
        <v>381.4647265625</v>
      </c>
      <c r="V81" s="7">
        <f>SUMIF(data!$A:$A,$H$2&amp;" "&amp;$F81&amp;" "&amp;$H$3&amp;"_"&amp;V$38,data!$I:$I)/1000</f>
        <v>374.8653515625</v>
      </c>
      <c r="W81" s="7">
        <f>SUMIF(data!$A:$A,$H$2&amp;" "&amp;$F81&amp;" "&amp;$H$3&amp;"_"&amp;W$38,data!$I:$I)/1000</f>
        <v>370.98323437499999</v>
      </c>
      <c r="X81" s="7">
        <f>SUMIF(data!$A:$A,$H$2&amp;" "&amp;$F81&amp;" "&amp;$H$3&amp;"_"&amp;X$38,data!$I:$I)/1000</f>
        <v>367.89039843749998</v>
      </c>
      <c r="Y81" s="7">
        <f>SUMIF(data!$A:$A,$H$2&amp;" "&amp;$F81&amp;" "&amp;$H$3&amp;"_"&amp;Y$38,data!$I:$I)/1000</f>
        <v>359.94681250000002</v>
      </c>
      <c r="Z81" s="7">
        <f>SUMIF(data!$A:$A,$H$2&amp;" "&amp;$F81&amp;" "&amp;$H$3&amp;"_"&amp;Z$38,data!$I:$I)/1000</f>
        <v>356.99290624999998</v>
      </c>
      <c r="AA81" s="7">
        <f>SUMIF(data!$A:$A,$H$2&amp;" "&amp;$F81&amp;" "&amp;$H$3&amp;"_"&amp;AA$38,data!$I:$I)/1000</f>
        <v>722.00506250000001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110.698125</v>
      </c>
      <c r="K82" s="7">
        <f>SUMIF(data!$A:$A,$H$2&amp;" "&amp;$F82&amp;" "&amp;$H$3&amp;"_"&amp;K$38,data!$N:$N)/1000</f>
        <v>97.372912109374994</v>
      </c>
      <c r="L82" s="7">
        <f>SUMIF(data!$A:$A,$H$2&amp;" "&amp;$F82&amp;" "&amp;$H$3&amp;"_"&amp;L$38,data!$N:$N)/1000</f>
        <v>90.200158203125</v>
      </c>
      <c r="M82" s="7">
        <f>SUMIF(data!$A:$A,$H$2&amp;" "&amp;$F82&amp;" "&amp;$H$3&amp;"_"&amp;M$38,data!$N:$N)/1000</f>
        <v>104.49619921874999</v>
      </c>
      <c r="N82" s="7">
        <f>SUMIF(data!$A:$A,$H$2&amp;" "&amp;$F82&amp;" "&amp;$H$3&amp;"_"&amp;N$38,data!$N:$N)/1000</f>
        <v>88.610277343749999</v>
      </c>
      <c r="O82" s="7">
        <f>SUMIF(data!$A:$A,$H$2&amp;" "&amp;$F82&amp;" "&amp;$H$3&amp;"_"&amp;O$38,data!$N:$N)/1000</f>
        <v>75.078351562500004</v>
      </c>
      <c r="P82" s="7">
        <f>SUMIF(data!$A:$A,$H$2&amp;" "&amp;$F82&amp;" "&amp;$H$3&amp;"_"&amp;P$38,data!$N:$N)/1000</f>
        <v>31.117265625000002</v>
      </c>
      <c r="Q82" s="7">
        <f>SUMIF(data!$A:$A,$H$2&amp;" "&amp;$F82&amp;" "&amp;$H$3&amp;"_"&amp;Q$38,data!$N:$N)/1000</f>
        <v>-9.3376484375000004</v>
      </c>
      <c r="R82" s="7">
        <f>SUMIF(data!$A:$A,$H$2&amp;" "&amp;$F82&amp;" "&amp;$H$3&amp;"_"&amp;R$38,data!$N:$N)/1000</f>
        <v>-1.2102656249999999</v>
      </c>
      <c r="S82" s="7">
        <f>SUMIF(data!$A:$A,$H$2&amp;" "&amp;$F82&amp;" "&amp;$H$3&amp;"_"&amp;S$38,data!$N:$N)/1000</f>
        <v>17.616601562500001</v>
      </c>
      <c r="T82" s="7">
        <f>SUMIF(data!$A:$A,$H$2&amp;" "&amp;$F82&amp;" "&amp;$H$3&amp;"_"&amp;T$38,data!$N:$N)/1000</f>
        <v>56.810308593750001</v>
      </c>
      <c r="U82" s="7">
        <f>SUMIF(data!$A:$A,$H$2&amp;" "&amp;$F82&amp;" "&amp;$H$3&amp;"_"&amp;U$38,data!$N:$N)/1000</f>
        <v>45.291890625000001</v>
      </c>
      <c r="V82" s="7">
        <f>SUMIF(data!$A:$A,$H$2&amp;" "&amp;$F82&amp;" "&amp;$H$3&amp;"_"&amp;V$38,data!$N:$N)/1000</f>
        <v>30.075113281250001</v>
      </c>
      <c r="W82" s="7">
        <f>SUMIF(data!$A:$A,$H$2&amp;" "&amp;$F82&amp;" "&amp;$H$3&amp;"_"&amp;W$38,data!$N:$N)/1000</f>
        <v>1.934890625</v>
      </c>
      <c r="X82" s="7">
        <f>SUMIF(data!$A:$A,$H$2&amp;" "&amp;$F82&amp;" "&amp;$H$3&amp;"_"&amp;X$38,data!$N:$N)/1000</f>
        <v>8.8329023437499998</v>
      </c>
      <c r="Y82" s="7">
        <f>SUMIF(data!$A:$A,$H$2&amp;" "&amp;$F82&amp;" "&amp;$H$3&amp;"_"&amp;Y$38,data!$N:$N)/1000</f>
        <v>15.078578125</v>
      </c>
      <c r="Z82" s="7">
        <f>SUMIF(data!$A:$A,$H$2&amp;" "&amp;$F82&amp;" "&amp;$H$3&amp;"_"&amp;Z$38,data!$N:$N)/1000</f>
        <v>17.336746093750001</v>
      </c>
      <c r="AA82" s="7">
        <f>SUMIF(data!$A:$A,$H$2&amp;" "&amp;$F82&amp;" "&amp;$H$3&amp;"_"&amp;AA$38,data!$N:$N)/1000</f>
        <v>55.285327148437503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88.198156249999997</v>
      </c>
      <c r="J83" s="7">
        <f>SUMIF(data!$A:$A,$H$2&amp;" "&amp;$F83&amp;" "&amp;$H$3&amp;"_"&amp;J$38,data!$H:$H)/1000</f>
        <v>99.641039062499999</v>
      </c>
      <c r="K83" s="7">
        <f>SUMIF(data!$A:$A,$H$2&amp;" "&amp;$F83&amp;" "&amp;$H$3&amp;"_"&amp;K$38,data!$H:$H)/1000</f>
        <v>108.92784374999999</v>
      </c>
      <c r="L83" s="7">
        <f>SUMIF(data!$A:$A,$H$2&amp;" "&amp;$F83&amp;" "&amp;$H$3&amp;"_"&amp;L$38,data!$H:$H)/1000</f>
        <v>126.54149511718749</v>
      </c>
      <c r="M83" s="7">
        <f>SUMIF(data!$A:$A,$H$2&amp;" "&amp;$F83&amp;" "&amp;$H$3&amp;"_"&amp;M$38,data!$H:$H)/1000</f>
        <v>143.69036132812499</v>
      </c>
      <c r="N83" s="7">
        <f>SUMIF(data!$A:$A,$H$2&amp;" "&amp;$F83&amp;" "&amp;$H$3&amp;"_"&amp;N$38,data!$H:$H)/1000</f>
        <v>164.4271640625</v>
      </c>
      <c r="O83" s="7">
        <f>SUMIF(data!$A:$A,$H$2&amp;" "&amp;$F83&amp;" "&amp;$H$3&amp;"_"&amp;O$38,data!$H:$H)/1000</f>
        <v>166.86392578125</v>
      </c>
      <c r="P83" s="7">
        <f>SUMIF(data!$A:$A,$H$2&amp;" "&amp;$F83&amp;" "&amp;$H$3&amp;"_"&amp;P$38,data!$H:$H)/1000</f>
        <v>173.4285703125</v>
      </c>
      <c r="Q83" s="7">
        <f>SUMIF(data!$A:$A,$H$2&amp;" "&amp;$F83&amp;" "&amp;$H$3&amp;"_"&amp;Q$38,data!$H:$H)/1000</f>
        <v>154.53734765625001</v>
      </c>
      <c r="R83" s="7">
        <f>SUMIF(data!$A:$A,$H$2&amp;" "&amp;$F83&amp;" "&amp;$H$3&amp;"_"&amp;R$38,data!$H:$H)/1000</f>
        <v>139.1304296875</v>
      </c>
      <c r="S83" s="7">
        <f>SUMIF(data!$A:$A,$H$2&amp;" "&amp;$F83&amp;" "&amp;$H$3&amp;"_"&amp;S$38,data!$H:$H)/1000</f>
        <v>125.64211718750001</v>
      </c>
      <c r="T83" s="7">
        <f>SUMIF(data!$A:$A,$H$2&amp;" "&amp;$F83&amp;" "&amp;$H$3&amp;"_"&amp;T$38,data!$H:$H)/1000</f>
        <v>114.810890625</v>
      </c>
      <c r="U83" s="7">
        <f>SUMIF(data!$A:$A,$H$2&amp;" "&amp;$F83&amp;" "&amp;$H$3&amp;"_"&amp;U$38,data!$H:$H)/1000</f>
        <v>97.673628906250002</v>
      </c>
      <c r="V83" s="7">
        <f>SUMIF(data!$A:$A,$H$2&amp;" "&amp;$F83&amp;" "&amp;$H$3&amp;"_"&amp;V$38,data!$H:$H)/1000</f>
        <v>81.508152343749998</v>
      </c>
      <c r="W83" s="7">
        <f>SUMIF(data!$A:$A,$H$2&amp;" "&amp;$F83&amp;" "&amp;$H$3&amp;"_"&amp;W$38,data!$H:$H)/1000</f>
        <v>107.380421875</v>
      </c>
      <c r="X83" s="7">
        <f>SUMIF(data!$A:$A,$H$2&amp;" "&amp;$F83&amp;" "&amp;$H$3&amp;"_"&amp;X$38,data!$H:$H)/1000</f>
        <v>87.900710937499994</v>
      </c>
      <c r="Y83" s="7">
        <f>SUMIF(data!$A:$A,$H$2&amp;" "&amp;$F83&amp;" "&amp;$H$3&amp;"_"&amp;Y$38,data!$H:$H)/1000</f>
        <v>61.725638671874997</v>
      </c>
      <c r="Z83" s="7">
        <f>SUMIF(data!$A:$A,$H$2&amp;" "&amp;$F83&amp;" "&amp;$H$3&amp;"_"&amp;Z$38,data!$H:$H)/1000</f>
        <v>30.580181884765626</v>
      </c>
      <c r="AA83" s="7">
        <f>SUMIF(data!$A:$A,$H$2&amp;" "&amp;$F83&amp;" "&amp;$H$3&amp;"_"&amp;AA$38,data!$H:$H)/1000</f>
        <v>20.326948486328124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61.942999999999998</v>
      </c>
      <c r="J84" s="8">
        <f t="shared" ref="J84" si="23">SUM(J81:J82)-J83</f>
        <v>59.936453613281259</v>
      </c>
      <c r="K84" s="8">
        <f t="shared" ref="K84:AA84" si="24">SUM(K81:K82)-K83</f>
        <v>79.709572265624985</v>
      </c>
      <c r="L84" s="8">
        <f t="shared" si="24"/>
        <v>93.426038085937492</v>
      </c>
      <c r="M84" s="8">
        <f t="shared" si="24"/>
        <v>158.38370898437501</v>
      </c>
      <c r="N84" s="8">
        <f t="shared" si="24"/>
        <v>168.70658984375004</v>
      </c>
      <c r="O84" s="8">
        <f t="shared" si="24"/>
        <v>213.67689453125004</v>
      </c>
      <c r="P84" s="8">
        <f t="shared" si="24"/>
        <v>219.01764843750001</v>
      </c>
      <c r="Q84" s="8">
        <f t="shared" si="24"/>
        <v>251.35352734374999</v>
      </c>
      <c r="R84" s="8">
        <f t="shared" si="24"/>
        <v>264.51057031250002</v>
      </c>
      <c r="S84" s="8">
        <f t="shared" si="24"/>
        <v>286.83185937500002</v>
      </c>
      <c r="T84" s="8">
        <f t="shared" si="24"/>
        <v>330.67363671875</v>
      </c>
      <c r="U84" s="8">
        <f t="shared" si="24"/>
        <v>329.08298828124998</v>
      </c>
      <c r="V84" s="8">
        <f t="shared" si="24"/>
        <v>323.43231250000002</v>
      </c>
      <c r="W84" s="8">
        <f t="shared" si="24"/>
        <v>265.53770312500001</v>
      </c>
      <c r="X84" s="8">
        <f t="shared" si="24"/>
        <v>288.82258984374999</v>
      </c>
      <c r="Y84" s="8">
        <f t="shared" si="24"/>
        <v>313.299751953125</v>
      </c>
      <c r="Z84" s="8">
        <f t="shared" si="24"/>
        <v>343.74947045898432</v>
      </c>
      <c r="AA84" s="8">
        <f t="shared" si="24"/>
        <v>756.96344116210946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0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0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1.4464351806640625</v>
      </c>
      <c r="U86" s="7">
        <f>SUMIF(data!$A:$A,$H$2&amp;" "&amp;$F86&amp;" "&amp;$H$3&amp;"_"&amp;U$38,data!$K:$K)/1000</f>
        <v>232.444875</v>
      </c>
      <c r="V86" s="7">
        <f>SUMIF(data!$A:$A,$H$2&amp;" "&amp;$F86&amp;" "&amp;$H$3&amp;"_"&amp;V$38,data!$K:$K)/1000</f>
        <v>474.39724999999999</v>
      </c>
      <c r="W86" s="7">
        <f>SUMIF(data!$A:$A,$H$2&amp;" "&amp;$F86&amp;" "&amp;$H$3&amp;"_"&amp;W$38,data!$K:$K)/1000</f>
        <v>651.8130625</v>
      </c>
      <c r="X86" s="7">
        <f>SUMIF(data!$A:$A,$H$2&amp;" "&amp;$F86&amp;" "&amp;$H$3&amp;"_"&amp;X$38,data!$K:$K)/1000</f>
        <v>848.30775000000006</v>
      </c>
      <c r="Y86" s="7">
        <f>SUMIF(data!$A:$A,$H$2&amp;" "&amp;$F86&amp;" "&amp;$H$3&amp;"_"&amp;Y$38,data!$K:$K)/1000</f>
        <v>986.47593749999999</v>
      </c>
      <c r="Z86" s="7">
        <f>SUMIF(data!$A:$A,$H$2&amp;" "&amp;$F86&amp;" "&amp;$H$3&amp;"_"&amp;Z$38,data!$K:$K)/1000</f>
        <v>1133.8815</v>
      </c>
      <c r="AA86" s="7">
        <f>SUMIF(data!$A:$A,$H$2&amp;" "&amp;$F86&amp;" "&amp;$H$3&amp;"_"&amp;AA$38,data!$K:$K)/1000</f>
        <v>1138.4567500000001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789.14717506928628</v>
      </c>
      <c r="J87" s="8">
        <f>J78+J79+J82-J83+J85+J86+Load_ROC!F$5</f>
        <v>808.73899557530967</v>
      </c>
      <c r="K87" s="8">
        <f>K78+K79+K82-K83+K85+K86+Load_ROC!G$5</f>
        <v>855.75815271669035</v>
      </c>
      <c r="L87" s="8">
        <f>L78+L79+L82-L83+L85+L86+Load_ROC!H$5</f>
        <v>893.5236320333355</v>
      </c>
      <c r="M87" s="8">
        <f>M78+M79+M82-M83+M85+M86+Load_ROC!I$5</f>
        <v>984.14610858402148</v>
      </c>
      <c r="N87" s="8">
        <f>N78+N79+N82-N83+N85+N86+Load_ROC!J$5</f>
        <v>1022.4858354734274</v>
      </c>
      <c r="O87" s="8">
        <f>O78+O79+O82-O83+O85+O86+Load_ROC!K$5</f>
        <v>1091.1260881250601</v>
      </c>
      <c r="P87" s="8">
        <f>P78+P79+P82-P83+P85+P86+Load_ROC!L$5</f>
        <v>1124.1794851028976</v>
      </c>
      <c r="Q87" s="8">
        <f>Q78+Q79+Q82-Q83+Q85+Q86+Load_ROC!M$5</f>
        <v>1158.4045805033759</v>
      </c>
      <c r="R87" s="8">
        <f>R78+R79+R82-R83+R85+R86+Load_ROC!N$5</f>
        <v>1158.8065492089358</v>
      </c>
      <c r="S87" s="8">
        <f>S78+S79+S82-S83+S85+S86+Load_ROC!O$5</f>
        <v>1169.6330890287672</v>
      </c>
      <c r="T87" s="8">
        <f>T78+T79+T82-T83+T85+T86+Load_ROC!P$5</f>
        <v>1204.4777268627975</v>
      </c>
      <c r="U87" s="8">
        <f>U78+U79+U82-U83+U85+U86+Load_ROC!Q$5</f>
        <v>1422.707814657841</v>
      </c>
      <c r="V87" s="8">
        <f>V78+V79+V82-V83+V85+V86+Load_ROC!R$5</f>
        <v>1649.2518852022299</v>
      </c>
      <c r="W87" s="8">
        <f>W78+W79+W82-W83+W85+W86+Load_ROC!S$5</f>
        <v>1769.147343469361</v>
      </c>
      <c r="X87" s="8">
        <f>X78+X79+X82-X83+X85+X86+Load_ROC!T$5</f>
        <v>1977.3708498358969</v>
      </c>
      <c r="Y87" s="8">
        <f>Y78+Y79+Y82-Y83+Y85+Y86+Load_ROC!U$5</f>
        <v>2128.6680044301033</v>
      </c>
      <c r="Z87" s="8">
        <f>Z78+Z79+Z82-Z83+Z85+Z86+Load_ROC!V$5</f>
        <v>2297.7854880084533</v>
      </c>
      <c r="AA87" s="8">
        <f>AA78+AA79+AA82-AA83+AA85+AA86+Load_ROC!W$5</f>
        <v>2706.0563545536079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789.14717506928628</v>
      </c>
      <c r="J88" s="8">
        <f>J78+J80+J82-J83+J85+J86+Load_ROC!F$5</f>
        <v>808.73899557530967</v>
      </c>
      <c r="K88" s="8">
        <f>K78+K80+K82-K83+K85+K86+Load_ROC!G$5</f>
        <v>837.6339320135653</v>
      </c>
      <c r="L88" s="8">
        <f>L78+L80+L82-L83+L85+L86+Load_ROC!H$5</f>
        <v>858.47069062708556</v>
      </c>
      <c r="M88" s="8">
        <f>M78+M80+M82-M83+M85+M86+Load_ROC!I$5</f>
        <v>927.86981952152155</v>
      </c>
      <c r="N88" s="8">
        <f>N78+N80+N82-N83+N85+N86+Load_ROC!J$5</f>
        <v>942.50406984842743</v>
      </c>
      <c r="O88" s="8">
        <f>O78+O80+O82-O83+O85+O86+Load_ROC!K$5</f>
        <v>987.93572875006009</v>
      </c>
      <c r="P88" s="8">
        <f>P78+P80+P82-P83+P85+P86+Load_ROC!L$5</f>
        <v>998.53393822789758</v>
      </c>
      <c r="Q88" s="8">
        <f>Q78+Q80+Q82-Q83+Q85+Q86+Load_ROC!M$5</f>
        <v>1011.7020805033758</v>
      </c>
      <c r="R88" s="8">
        <f>R78+R80+R82-R83+R85+R86+Load_ROC!N$5</f>
        <v>1019.2866898339357</v>
      </c>
      <c r="S88" s="8">
        <f>S78+S80+S82-S83+S85+S86+Load_ROC!O$5</f>
        <v>1036.8050890287675</v>
      </c>
      <c r="T88" s="8">
        <f>T78+T80+T82-T83+T85+T86+Load_ROC!P$5</f>
        <v>1076.9989924877975</v>
      </c>
      <c r="U88" s="8">
        <f>U78+U80+U82-U83+U85+U86+Load_ROC!Q$5</f>
        <v>1300.5607677828411</v>
      </c>
      <c r="V88" s="8">
        <f>V78+V80+V82-V83+V85+V86+Load_ROC!R$5</f>
        <v>1531.65751020223</v>
      </c>
      <c r="W88" s="8">
        <f>W78+W80+W82-W83+W85+W86+Load_ROC!S$5</f>
        <v>1655.6669684693611</v>
      </c>
      <c r="X88" s="8">
        <f>X78+X80+X82-X83+X85+X86+Load_ROC!T$5</f>
        <v>1867.4801467108969</v>
      </c>
      <c r="Y88" s="8">
        <f>Y78+Y80+Y82-Y83+Y85+Y86+Load_ROC!U$5</f>
        <v>2022.9603481801032</v>
      </c>
      <c r="Z88" s="8">
        <f>Z78+Z80+Z82-Z83+Z85+Z86+Load_ROC!V$5</f>
        <v>2195.9542848834535</v>
      </c>
      <c r="AA88" s="8">
        <f>AA78+AA80+AA82-AA83+AA85+AA86+Load_ROC!W$5</f>
        <v>2608.0945420536077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789.14717506928628</v>
      </c>
      <c r="J89" s="8">
        <f>J78+J84+J85+J86+Load_ROC!F$5</f>
        <v>808.73899557530967</v>
      </c>
      <c r="K89" s="8">
        <f>K78+K84+K85+K86+Load_ROC!G$5</f>
        <v>846.46078943544035</v>
      </c>
      <c r="L89" s="8">
        <f>L78+L84+L85+L86+Load_ROC!H$5</f>
        <v>875.53231953333545</v>
      </c>
      <c r="M89" s="8">
        <f>M78+M84+M85+M86+Load_ROC!I$5</f>
        <v>955.57460858402146</v>
      </c>
      <c r="N89" s="8">
        <f>N78+N84+N85+N86+Load_ROC!J$5</f>
        <v>981.9910073484275</v>
      </c>
      <c r="O89" s="8">
        <f>O78+O84+O85+O86+Load_ROC!K$5</f>
        <v>1038.9512131250603</v>
      </c>
      <c r="P89" s="8">
        <f>P78+P84+P85+P86+Load_ROC!L$5</f>
        <v>1060.7008288528978</v>
      </c>
      <c r="Q89" s="8">
        <f>Q78+Q84+Q85+Q86+Load_ROC!M$5</f>
        <v>1084.3252992533758</v>
      </c>
      <c r="R89" s="8">
        <f>R78+R84+R85+R86+Load_ROC!N$5</f>
        <v>1088.3529242089357</v>
      </c>
      <c r="S89" s="8">
        <f>S78+S84+S85+S86+Load_ROC!O$5</f>
        <v>1102.5563702787674</v>
      </c>
      <c r="T89" s="8">
        <f>T78+T84+T85+T86+Load_ROC!P$5</f>
        <v>1140.1010081127974</v>
      </c>
      <c r="U89" s="8">
        <f>U78+U84+U85+U86+Load_ROC!Q$5</f>
        <v>1361.0229709078412</v>
      </c>
      <c r="V89" s="8">
        <f>V78+V84+V85+V86+Load_ROC!R$5</f>
        <v>1589.8659164522301</v>
      </c>
      <c r="W89" s="8">
        <f>W78+W84+W85+W86+Load_ROC!S$5</f>
        <v>1711.8391872193611</v>
      </c>
      <c r="X89" s="8">
        <f>X78+X84+X85+X86+Load_ROC!T$5</f>
        <v>1921.8759123358968</v>
      </c>
      <c r="Y89" s="8">
        <f>Y78+Y84+Y85+Y86+Load_ROC!U$5</f>
        <v>2075.2858794301033</v>
      </c>
      <c r="Z89" s="8">
        <f>Z78+Z84+Z85+Z86+Load_ROC!V$5</f>
        <v>2246.3612848834532</v>
      </c>
      <c r="AA89" s="8">
        <f>AA78+AA84+AA85+AA86+Load_ROC!W$5</f>
        <v>2656.5864483036075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43.533515625</v>
      </c>
      <c r="J92" s="7">
        <f>SUMIF(data!$A:$A,$H$2&amp;" "&amp;$F92&amp;" "&amp;$H$3&amp;"_"&amp;J$38,data!$I:$I)/1000</f>
        <v>48.879367675781253</v>
      </c>
      <c r="K92" s="7">
        <f>SUMIF(data!$A:$A,$H$2&amp;" "&amp;$F92&amp;" "&amp;$H$3&amp;"_"&amp;K$38,data!$I:$I)/1000</f>
        <v>100.5618671875</v>
      </c>
      <c r="L92" s="7">
        <f>SUMIF(data!$A:$A,$H$2&amp;" "&amp;$F92&amp;" "&amp;$H$3&amp;"_"&amp;L$38,data!$I:$I)/1000</f>
        <v>147.75868750000001</v>
      </c>
      <c r="M92" s="7">
        <f>SUMIF(data!$A:$A,$H$2&amp;" "&amp;$F92&amp;" "&amp;$H$3&amp;"_"&amp;M$38,data!$I:$I)/1000</f>
        <v>226.14937109375001</v>
      </c>
      <c r="N92" s="7">
        <f>SUMIF(data!$A:$A,$H$2&amp;" "&amp;$F92&amp;" "&amp;$H$3&amp;"_"&amp;N$38,data!$I:$I)/1000</f>
        <v>285.01830468750001</v>
      </c>
      <c r="O92" s="7">
        <f>SUMIF(data!$A:$A,$H$2&amp;" "&amp;$F92&amp;" "&amp;$H$3&amp;"_"&amp;O$38,data!$I:$I)/1000</f>
        <v>357.63734375000001</v>
      </c>
      <c r="P92" s="7">
        <f>SUMIF(data!$A:$A,$H$2&amp;" "&amp;$F92&amp;" "&amp;$H$3&amp;"_"&amp;P$38,data!$I:$I)/1000</f>
        <v>424.80760937500003</v>
      </c>
      <c r="Q92" s="7">
        <f>SUMIF(data!$A:$A,$H$2&amp;" "&amp;$F92&amp;" "&amp;$H$3&amp;"_"&amp;Q$38,data!$I:$I)/1000</f>
        <v>489.30780468749998</v>
      </c>
      <c r="R92" s="7">
        <f>SUMIF(data!$A:$A,$H$2&amp;" "&amp;$F92&amp;" "&amp;$H$3&amp;"_"&amp;R$38,data!$I:$I)/1000</f>
        <v>475.30489062499998</v>
      </c>
      <c r="S92" s="7">
        <f>SUMIF(data!$A:$A,$H$2&amp;" "&amp;$F92&amp;" "&amp;$H$3&amp;"_"&amp;S$38,data!$I:$I)/1000</f>
        <v>461.93409374999999</v>
      </c>
      <c r="T92" s="7">
        <f>SUMIF(data!$A:$A,$H$2&amp;" "&amp;$F92&amp;" "&amp;$H$3&amp;"_"&amp;T$38,data!$I:$I)/1000</f>
        <v>453.05093749999997</v>
      </c>
      <c r="U92" s="7">
        <f>SUMIF(data!$A:$A,$H$2&amp;" "&amp;$F92&amp;" "&amp;$H$3&amp;"_"&amp;U$38,data!$I:$I)/1000</f>
        <v>443.14957031249997</v>
      </c>
      <c r="V92" s="7">
        <f>SUMIF(data!$A:$A,$H$2&amp;" "&amp;$F92&amp;" "&amp;$H$3&amp;"_"&amp;V$38,data!$I:$I)/1000</f>
        <v>434.25132031250001</v>
      </c>
      <c r="W92" s="7">
        <f>SUMIF(data!$A:$A,$H$2&amp;" "&amp;$F92&amp;" "&amp;$H$3&amp;"_"&amp;W$38,data!$I:$I)/1000</f>
        <v>428.29139062500002</v>
      </c>
      <c r="X92" s="7">
        <f>SUMIF(data!$A:$A,$H$2&amp;" "&amp;$F92&amp;" "&amp;$H$3&amp;"_"&amp;X$38,data!$I:$I)/1000</f>
        <v>423.38533593749997</v>
      </c>
      <c r="Y92" s="7">
        <f>SUMIF(data!$A:$A,$H$2&amp;" "&amp;$F92&amp;" "&amp;$H$3&amp;"_"&amp;Y$38,data!$I:$I)/1000</f>
        <v>413.32893749999999</v>
      </c>
      <c r="Z92" s="7">
        <f>SUMIF(data!$A:$A,$H$2&amp;" "&amp;$F92&amp;" "&amp;$H$3&amp;"_"&amp;Z$38,data!$I:$I)/1000</f>
        <v>408.417109375</v>
      </c>
      <c r="AA92" s="7">
        <f>SUMIF(data!$A:$A,$H$2&amp;" "&amp;$F92&amp;" "&amp;$H$3&amp;"_"&amp;AA$38,data!$I:$I)/1000</f>
        <v>771.47496875000002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43.533515625</v>
      </c>
      <c r="J93" s="7">
        <f>SUMIF(data!$A:$A,$H$2&amp;" "&amp;$F93&amp;" "&amp;$H$3&amp;"_"&amp;J$38,data!$I:$I)/1000</f>
        <v>48.879367675781253</v>
      </c>
      <c r="K93" s="7">
        <f>SUMIF(data!$A:$A,$H$2&amp;" "&amp;$F93&amp;" "&amp;$H$3&amp;"_"&amp;K$38,data!$I:$I)/1000</f>
        <v>82.437646484374994</v>
      </c>
      <c r="L93" s="7">
        <f>SUMIF(data!$A:$A,$H$2&amp;" "&amp;$F93&amp;" "&amp;$H$3&amp;"_"&amp;L$38,data!$I:$I)/1000</f>
        <v>112.70574609374999</v>
      </c>
      <c r="M93" s="7">
        <f>SUMIF(data!$A:$A,$H$2&amp;" "&amp;$F93&amp;" "&amp;$H$3&amp;"_"&amp;M$38,data!$I:$I)/1000</f>
        <v>169.87308203124999</v>
      </c>
      <c r="N93" s="7">
        <f>SUMIF(data!$A:$A,$H$2&amp;" "&amp;$F93&amp;" "&amp;$H$3&amp;"_"&amp;N$38,data!$I:$I)/1000</f>
        <v>205.0365390625</v>
      </c>
      <c r="O93" s="7">
        <f>SUMIF(data!$A:$A,$H$2&amp;" "&amp;$F93&amp;" "&amp;$H$3&amp;"_"&amp;O$38,data!$I:$I)/1000</f>
        <v>254.446984375</v>
      </c>
      <c r="P93" s="7">
        <f>SUMIF(data!$A:$A,$H$2&amp;" "&amp;$F93&amp;" "&amp;$H$3&amp;"_"&amp;P$38,data!$I:$I)/1000</f>
        <v>299.16206249999999</v>
      </c>
      <c r="Q93" s="7">
        <f>SUMIF(data!$A:$A,$H$2&amp;" "&amp;$F93&amp;" "&amp;$H$3&amp;"_"&amp;Q$38,data!$I:$I)/1000</f>
        <v>342.60530468749999</v>
      </c>
      <c r="R93" s="7">
        <f>SUMIF(data!$A:$A,$H$2&amp;" "&amp;$F93&amp;" "&amp;$H$3&amp;"_"&amp;R$38,data!$I:$I)/1000</f>
        <v>335.78503124999997</v>
      </c>
      <c r="S93" s="7">
        <f>SUMIF(data!$A:$A,$H$2&amp;" "&amp;$F93&amp;" "&amp;$H$3&amp;"_"&amp;S$38,data!$I:$I)/1000</f>
        <v>329.10609375000001</v>
      </c>
      <c r="T93" s="7">
        <f>SUMIF(data!$A:$A,$H$2&amp;" "&amp;$F93&amp;" "&amp;$H$3&amp;"_"&amp;T$38,data!$I:$I)/1000</f>
        <v>325.57220312499999</v>
      </c>
      <c r="U93" s="7">
        <f>SUMIF(data!$A:$A,$H$2&amp;" "&amp;$F93&amp;" "&amp;$H$3&amp;"_"&amp;U$38,data!$I:$I)/1000</f>
        <v>321.00252343749997</v>
      </c>
      <c r="V93" s="7">
        <f>SUMIF(data!$A:$A,$H$2&amp;" "&amp;$F93&amp;" "&amp;$H$3&amp;"_"&amp;V$38,data!$I:$I)/1000</f>
        <v>316.6569453125</v>
      </c>
      <c r="W93" s="7">
        <f>SUMIF(data!$A:$A,$H$2&amp;" "&amp;$F93&amp;" "&amp;$H$3&amp;"_"&amp;W$38,data!$I:$I)/1000</f>
        <v>314.81101562499998</v>
      </c>
      <c r="X93" s="7">
        <f>SUMIF(data!$A:$A,$H$2&amp;" "&amp;$F93&amp;" "&amp;$H$3&amp;"_"&amp;X$38,data!$I:$I)/1000</f>
        <v>313.49463281250002</v>
      </c>
      <c r="Y93" s="7">
        <f>SUMIF(data!$A:$A,$H$2&amp;" "&amp;$F93&amp;" "&amp;$H$3&amp;"_"&amp;Y$38,data!$I:$I)/1000</f>
        <v>307.62128124999998</v>
      </c>
      <c r="Z93" s="7">
        <f>SUMIF(data!$A:$A,$H$2&amp;" "&amp;$F93&amp;" "&amp;$H$3&amp;"_"&amp;Z$38,data!$I:$I)/1000</f>
        <v>306.58590624999999</v>
      </c>
      <c r="AA93" s="7">
        <f>SUMIF(data!$A:$A,$H$2&amp;" "&amp;$F93&amp;" "&amp;$H$3&amp;"_"&amp;AA$38,data!$I:$I)/1000</f>
        <v>673.51315624999995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43.533515625</v>
      </c>
      <c r="J94" s="7">
        <f>SUMIF(data!$A:$A,$H$2&amp;" "&amp;$F94&amp;" "&amp;$H$3&amp;"_"&amp;J$38,data!$I:$I)/1000</f>
        <v>48.879367675781253</v>
      </c>
      <c r="K94" s="7">
        <f>SUMIF(data!$A:$A,$H$2&amp;" "&amp;$F94&amp;" "&amp;$H$3&amp;"_"&amp;K$38,data!$I:$I)/1000</f>
        <v>91.264503906249999</v>
      </c>
      <c r="L94" s="7">
        <f>SUMIF(data!$A:$A,$H$2&amp;" "&amp;$F94&amp;" "&amp;$H$3&amp;"_"&amp;L$38,data!$I:$I)/1000</f>
        <v>129.76737499999999</v>
      </c>
      <c r="M94" s="7">
        <f>SUMIF(data!$A:$A,$H$2&amp;" "&amp;$F94&amp;" "&amp;$H$3&amp;"_"&amp;M$38,data!$I:$I)/1000</f>
        <v>197.57787109374999</v>
      </c>
      <c r="N94" s="7">
        <f>SUMIF(data!$A:$A,$H$2&amp;" "&amp;$F94&amp;" "&amp;$H$3&amp;"_"&amp;N$38,data!$I:$I)/1000</f>
        <v>244.52347656250001</v>
      </c>
      <c r="O94" s="7">
        <f>SUMIF(data!$A:$A,$H$2&amp;" "&amp;$F94&amp;" "&amp;$H$3&amp;"_"&amp;O$38,data!$I:$I)/1000</f>
        <v>305.46246875000003</v>
      </c>
      <c r="P94" s="7">
        <f>SUMIF(data!$A:$A,$H$2&amp;" "&amp;$F94&amp;" "&amp;$H$3&amp;"_"&amp;P$38,data!$I:$I)/1000</f>
        <v>361.328953125</v>
      </c>
      <c r="Q94" s="7">
        <f>SUMIF(data!$A:$A,$H$2&amp;" "&amp;$F94&amp;" "&amp;$H$3&amp;"_"&amp;Q$38,data!$I:$I)/1000</f>
        <v>415.22852343749997</v>
      </c>
      <c r="R94" s="7">
        <f>SUMIF(data!$A:$A,$H$2&amp;" "&amp;$F94&amp;" "&amp;$H$3&amp;"_"&amp;R$38,data!$I:$I)/1000</f>
        <v>404.851265625</v>
      </c>
      <c r="S94" s="7">
        <f>SUMIF(data!$A:$A,$H$2&amp;" "&amp;$F94&amp;" "&amp;$H$3&amp;"_"&amp;S$38,data!$I:$I)/1000</f>
        <v>394.85737499999999</v>
      </c>
      <c r="T94" s="7">
        <f>SUMIF(data!$A:$A,$H$2&amp;" "&amp;$F94&amp;" "&amp;$H$3&amp;"_"&amp;T$38,data!$I:$I)/1000</f>
        <v>388.67421875000002</v>
      </c>
      <c r="U94" s="7">
        <f>SUMIF(data!$A:$A,$H$2&amp;" "&amp;$F94&amp;" "&amp;$H$3&amp;"_"&amp;U$38,data!$I:$I)/1000</f>
        <v>381.4647265625</v>
      </c>
      <c r="V94" s="7">
        <f>SUMIF(data!$A:$A,$H$2&amp;" "&amp;$F94&amp;" "&amp;$H$3&amp;"_"&amp;V$38,data!$I:$I)/1000</f>
        <v>374.8653515625</v>
      </c>
      <c r="W94" s="7">
        <f>SUMIF(data!$A:$A,$H$2&amp;" "&amp;$F94&amp;" "&amp;$H$3&amp;"_"&amp;W$38,data!$I:$I)/1000</f>
        <v>370.98323437499999</v>
      </c>
      <c r="X94" s="7">
        <f>SUMIF(data!$A:$A,$H$2&amp;" "&amp;$F94&amp;" "&amp;$H$3&amp;"_"&amp;X$38,data!$I:$I)/1000</f>
        <v>367.89039843749998</v>
      </c>
      <c r="Y94" s="7">
        <f>SUMIF(data!$A:$A,$H$2&amp;" "&amp;$F94&amp;" "&amp;$H$3&amp;"_"&amp;Y$38,data!$I:$I)/1000</f>
        <v>359.94681250000002</v>
      </c>
      <c r="Z94" s="7">
        <f>SUMIF(data!$A:$A,$H$2&amp;" "&amp;$F94&amp;" "&amp;$H$3&amp;"_"&amp;Z$38,data!$I:$I)/1000</f>
        <v>356.99290624999998</v>
      </c>
      <c r="AA94" s="7">
        <f>SUMIF(data!$A:$A,$H$2&amp;" "&amp;$F94&amp;" "&amp;$H$3&amp;"_"&amp;AA$38,data!$I:$I)/1000</f>
        <v>722.00506250000001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110.698125</v>
      </c>
      <c r="K95" s="7">
        <f>SUMIF(data!$A:$A,$H$2&amp;" "&amp;$F95&amp;" "&amp;$H$3&amp;"_"&amp;K$38,data!$N:$N)/1000</f>
        <v>97.372912109374994</v>
      </c>
      <c r="L95" s="7">
        <f>SUMIF(data!$A:$A,$H$2&amp;" "&amp;$F95&amp;" "&amp;$H$3&amp;"_"&amp;L$38,data!$N:$N)/1000</f>
        <v>90.200158203125</v>
      </c>
      <c r="M95" s="7">
        <f>SUMIF(data!$A:$A,$H$2&amp;" "&amp;$F95&amp;" "&amp;$H$3&amp;"_"&amp;M$38,data!$N:$N)/1000</f>
        <v>104.49619921874999</v>
      </c>
      <c r="N95" s="7">
        <f>SUMIF(data!$A:$A,$H$2&amp;" "&amp;$F95&amp;" "&amp;$H$3&amp;"_"&amp;N$38,data!$N:$N)/1000</f>
        <v>88.610277343749999</v>
      </c>
      <c r="O95" s="7">
        <f>SUMIF(data!$A:$A,$H$2&amp;" "&amp;$F95&amp;" "&amp;$H$3&amp;"_"&amp;O$38,data!$N:$N)/1000</f>
        <v>82.737359374999997</v>
      </c>
      <c r="P95" s="7">
        <f>SUMIF(data!$A:$A,$H$2&amp;" "&amp;$F95&amp;" "&amp;$H$3&amp;"_"&amp;P$38,data!$N:$N)/1000</f>
        <v>41.937375000000003</v>
      </c>
      <c r="Q95" s="7">
        <f>SUMIF(data!$A:$A,$H$2&amp;" "&amp;$F95&amp;" "&amp;$H$3&amp;"_"&amp;Q$38,data!$N:$N)/1000</f>
        <v>-3.2543593749999999</v>
      </c>
      <c r="R95" s="7">
        <f>SUMIF(data!$A:$A,$H$2&amp;" "&amp;$F95&amp;" "&amp;$H$3&amp;"_"&amp;R$38,data!$N:$N)/1000</f>
        <v>-5.186296875</v>
      </c>
      <c r="S95" s="7">
        <f>SUMIF(data!$A:$A,$H$2&amp;" "&amp;$F95&amp;" "&amp;$H$3&amp;"_"&amp;S$38,data!$N:$N)/1000</f>
        <v>-5.1305859375000002</v>
      </c>
      <c r="T95" s="7">
        <f>SUMIF(data!$A:$A,$H$2&amp;" "&amp;$F95&amp;" "&amp;$H$3&amp;"_"&amp;T$38,data!$N:$N)/1000</f>
        <v>-3.6049453124999999</v>
      </c>
      <c r="U95" s="7">
        <f>SUMIF(data!$A:$A,$H$2&amp;" "&amp;$F95&amp;" "&amp;$H$3&amp;"_"&amp;U$38,data!$N:$N)/1000</f>
        <v>11.379773437500001</v>
      </c>
      <c r="V95" s="7">
        <f>SUMIF(data!$A:$A,$H$2&amp;" "&amp;$F95&amp;" "&amp;$H$3&amp;"_"&amp;V$38,data!$N:$N)/1000</f>
        <v>60.32108203125</v>
      </c>
      <c r="W95" s="7">
        <f>SUMIF(data!$A:$A,$H$2&amp;" "&amp;$F95&amp;" "&amp;$H$3&amp;"_"&amp;W$38,data!$N:$N)/1000</f>
        <v>87.694556640624995</v>
      </c>
      <c r="X95" s="7">
        <f>SUMIF(data!$A:$A,$H$2&amp;" "&amp;$F95&amp;" "&amp;$H$3&amp;"_"&amp;X$38,data!$N:$N)/1000</f>
        <v>157.21099609375</v>
      </c>
      <c r="Y95" s="7">
        <f>SUMIF(data!$A:$A,$H$2&amp;" "&amp;$F95&amp;" "&amp;$H$3&amp;"_"&amp;Y$38,data!$N:$N)/1000</f>
        <v>175.36864843750001</v>
      </c>
      <c r="Z95" s="7">
        <f>SUMIF(data!$A:$A,$H$2&amp;" "&amp;$F95&amp;" "&amp;$H$3&amp;"_"&amp;Z$38,data!$N:$N)/1000</f>
        <v>185.90733593749999</v>
      </c>
      <c r="AA95" s="7">
        <f>SUMIF(data!$A:$A,$H$2&amp;" "&amp;$F95&amp;" "&amp;$H$3&amp;"_"&amp;AA$38,data!$N:$N)/1000</f>
        <v>230.5851171875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88.198156249999997</v>
      </c>
      <c r="J96" s="7">
        <f>SUMIF(data!$A:$A,$H$2&amp;" "&amp;$F96&amp;" "&amp;$H$3&amp;"_"&amp;J$38,data!$H:$H)/1000</f>
        <v>99.641039062499999</v>
      </c>
      <c r="K96" s="7">
        <f>SUMIF(data!$A:$A,$H$2&amp;" "&amp;$F96&amp;" "&amp;$H$3&amp;"_"&amp;K$38,data!$H:$H)/1000</f>
        <v>108.92784374999999</v>
      </c>
      <c r="L96" s="7">
        <f>SUMIF(data!$A:$A,$H$2&amp;" "&amp;$F96&amp;" "&amp;$H$3&amp;"_"&amp;L$38,data!$H:$H)/1000</f>
        <v>126.54149511718749</v>
      </c>
      <c r="M96" s="7">
        <f>SUMIF(data!$A:$A,$H$2&amp;" "&amp;$F96&amp;" "&amp;$H$3&amp;"_"&amp;M$38,data!$H:$H)/1000</f>
        <v>143.69036132812499</v>
      </c>
      <c r="N96" s="7">
        <f>SUMIF(data!$A:$A,$H$2&amp;" "&amp;$F96&amp;" "&amp;$H$3&amp;"_"&amp;N$38,data!$H:$H)/1000</f>
        <v>164.4271640625</v>
      </c>
      <c r="O96" s="7">
        <f>SUMIF(data!$A:$A,$H$2&amp;" "&amp;$F96&amp;" "&amp;$H$3&amp;"_"&amp;O$38,data!$H:$H)/1000</f>
        <v>178.11296093749999</v>
      </c>
      <c r="P96" s="7">
        <f>SUMIF(data!$A:$A,$H$2&amp;" "&amp;$F96&amp;" "&amp;$H$3&amp;"_"&amp;P$38,data!$H:$H)/1000</f>
        <v>187.00778124999999</v>
      </c>
      <c r="Q96" s="7">
        <f>SUMIF(data!$A:$A,$H$2&amp;" "&amp;$F96&amp;" "&amp;$H$3&amp;"_"&amp;Q$38,data!$H:$H)/1000</f>
        <v>192.12862890624999</v>
      </c>
      <c r="R96" s="7">
        <f>SUMIF(data!$A:$A,$H$2&amp;" "&amp;$F96&amp;" "&amp;$H$3&amp;"_"&amp;R$38,data!$H:$H)/1000</f>
        <v>198.81328906249999</v>
      </c>
      <c r="S96" s="7">
        <f>SUMIF(data!$A:$A,$H$2&amp;" "&amp;$F96&amp;" "&amp;$H$3&amp;"_"&amp;S$38,data!$H:$H)/1000</f>
        <v>205.4447578125</v>
      </c>
      <c r="T96" s="7">
        <f>SUMIF(data!$A:$A,$H$2&amp;" "&amp;$F96&amp;" "&amp;$H$3&amp;"_"&amp;T$38,data!$H:$H)/1000</f>
        <v>213.0419765625</v>
      </c>
      <c r="U96" s="7">
        <f>SUMIF(data!$A:$A,$H$2&amp;" "&amp;$F96&amp;" "&amp;$H$3&amp;"_"&amp;U$38,data!$H:$H)/1000</f>
        <v>212.10240625</v>
      </c>
      <c r="V96" s="7">
        <f>SUMIF(data!$A:$A,$H$2&amp;" "&amp;$F96&amp;" "&amp;$H$3&amp;"_"&amp;V$38,data!$H:$H)/1000</f>
        <v>224.07039062499999</v>
      </c>
      <c r="W96" s="7">
        <f>SUMIF(data!$A:$A,$H$2&amp;" "&amp;$F96&amp;" "&amp;$H$3&amp;"_"&amp;W$38,data!$H:$H)/1000</f>
        <v>240.71125000000001</v>
      </c>
      <c r="X96" s="7">
        <f>SUMIF(data!$A:$A,$H$2&amp;" "&amp;$F96&amp;" "&amp;$H$3&amp;"_"&amp;X$38,data!$H:$H)/1000</f>
        <v>248.294921875</v>
      </c>
      <c r="Y96" s="7">
        <f>SUMIF(data!$A:$A,$H$2&amp;" "&amp;$F96&amp;" "&amp;$H$3&amp;"_"&amp;Y$38,data!$H:$H)/1000</f>
        <v>253.90435156250001</v>
      </c>
      <c r="Z96" s="7">
        <f>SUMIF(data!$A:$A,$H$2&amp;" "&amp;$F96&amp;" "&amp;$H$3&amp;"_"&amp;Z$38,data!$H:$H)/1000</f>
        <v>257.68908593750001</v>
      </c>
      <c r="AA96" s="7">
        <f>SUMIF(data!$A:$A,$H$2&amp;" "&amp;$F96&amp;" "&amp;$H$3&amp;"_"&amp;AA$38,data!$H:$H)/1000</f>
        <v>266.5562109375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61.942999999999998</v>
      </c>
      <c r="J97" s="8">
        <f t="shared" ref="J97" si="26">SUM(J94:J95)-J96</f>
        <v>59.936453613281259</v>
      </c>
      <c r="K97" s="8">
        <f t="shared" ref="K97:AA97" si="27">SUM(K94:K95)-K96</f>
        <v>79.709572265624985</v>
      </c>
      <c r="L97" s="8">
        <f t="shared" si="27"/>
        <v>93.426038085937492</v>
      </c>
      <c r="M97" s="8">
        <f t="shared" si="27"/>
        <v>158.38370898437501</v>
      </c>
      <c r="N97" s="8">
        <f t="shared" si="27"/>
        <v>168.70658984375004</v>
      </c>
      <c r="O97" s="8">
        <f t="shared" si="27"/>
        <v>210.08686718750002</v>
      </c>
      <c r="P97" s="8">
        <f t="shared" si="27"/>
        <v>216.25854687499998</v>
      </c>
      <c r="Q97" s="8">
        <f t="shared" si="27"/>
        <v>219.84553515625001</v>
      </c>
      <c r="R97" s="8">
        <f t="shared" si="27"/>
        <v>200.85167968750002</v>
      </c>
      <c r="S97" s="8">
        <f t="shared" si="27"/>
        <v>184.28203125000002</v>
      </c>
      <c r="T97" s="8">
        <f t="shared" si="27"/>
        <v>172.02729687500005</v>
      </c>
      <c r="U97" s="8">
        <f t="shared" si="27"/>
        <v>180.74209374999998</v>
      </c>
      <c r="V97" s="8">
        <f t="shared" si="27"/>
        <v>211.11604296875001</v>
      </c>
      <c r="W97" s="8">
        <f t="shared" si="27"/>
        <v>217.96654101562495</v>
      </c>
      <c r="X97" s="8">
        <f t="shared" si="27"/>
        <v>276.80647265624998</v>
      </c>
      <c r="Y97" s="8">
        <f t="shared" si="27"/>
        <v>281.41110937500002</v>
      </c>
      <c r="Z97" s="8">
        <f t="shared" si="27"/>
        <v>285.21115624999999</v>
      </c>
      <c r="AA97" s="8">
        <f t="shared" si="27"/>
        <v>686.03396874999999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0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0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32.258480468750001</v>
      </c>
      <c r="Y99" s="7">
        <f>SUMIF(data!$A:$A,$H$2&amp;" "&amp;$F99&amp;" "&amp;$H$3&amp;"_"&amp;Y$38,data!$K:$K)/1000</f>
        <v>161.93826562500001</v>
      </c>
      <c r="Z99" s="7">
        <f>SUMIF(data!$A:$A,$H$2&amp;" "&amp;$F99&amp;" "&amp;$H$3&amp;"_"&amp;Z$38,data!$K:$K)/1000</f>
        <v>304.44481250000001</v>
      </c>
      <c r="AA99" s="7">
        <f>SUMIF(data!$A:$A,$H$2&amp;" "&amp;$F99&amp;" "&amp;$H$3&amp;"_"&amp;AA$38,data!$K:$K)/1000</f>
        <v>310.50228125000001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789.14717506928628</v>
      </c>
      <c r="J100" s="8">
        <f>J91+J92+J95-J96+J98+J99+Load_ROC!F$5</f>
        <v>808.73899557530967</v>
      </c>
      <c r="K100" s="8">
        <f>K91+K92+K95-K96+K98+K99+Load_ROC!G$5</f>
        <v>855.75815271669035</v>
      </c>
      <c r="L100" s="8">
        <f>L91+L92+L95-L96+L98+L99+Load_ROC!H$5</f>
        <v>893.5236320333355</v>
      </c>
      <c r="M100" s="8">
        <f>M91+M92+M95-M96+M98+M99+Load_ROC!I$5</f>
        <v>984.14610858402148</v>
      </c>
      <c r="N100" s="8">
        <f>N91+N92+N95-N96+N98+N99+Load_ROC!J$5</f>
        <v>1022.4858354734274</v>
      </c>
      <c r="O100" s="8">
        <f>O91+O92+O95-O96+O98+O99+Load_ROC!K$5</f>
        <v>1087.53606078131</v>
      </c>
      <c r="P100" s="8">
        <f>P91+P92+P95-P96+P98+P99+Load_ROC!L$5</f>
        <v>1121.4203835403978</v>
      </c>
      <c r="Q100" s="8">
        <f>Q91+Q92+Q95-Q96+Q98+Q99+Load_ROC!M$5</f>
        <v>1154.9330883158759</v>
      </c>
      <c r="R100" s="8">
        <f>R91+R92+R95-R96+R98+R99+Load_ROC!N$5</f>
        <v>1151.410517958936</v>
      </c>
      <c r="S100" s="8">
        <f>S91+S92+S95-S96+S98+S99+Load_ROC!O$5</f>
        <v>1152.0361671537673</v>
      </c>
      <c r="T100" s="8">
        <f>T91+T92+T95-T96+T98+T99+Load_ROC!P$5</f>
        <v>1158.3267799633832</v>
      </c>
      <c r="U100" s="8">
        <f>U91+U92+U95-U96+U98+U99+Load_ROC!Q$5</f>
        <v>1184.7855451265912</v>
      </c>
      <c r="V100" s="8">
        <f>V91+V92+V95-V96+V98+V99+Load_ROC!R$5</f>
        <v>1234.3218812959799</v>
      </c>
      <c r="W100" s="8">
        <f>W91+W92+W95-W96+W98+W99+Load_ROC!S$5</f>
        <v>1266.2803688599861</v>
      </c>
      <c r="X100" s="8">
        <f>X91+X92+X95-X96+X98+X99+Load_ROC!T$5</f>
        <v>1376.1425724921467</v>
      </c>
      <c r="Y100" s="8">
        <f>Y91+Y92+Y95-Y96+Y98+Y99+Load_ROC!U$5</f>
        <v>1528.3036821644782</v>
      </c>
      <c r="Z100" s="8">
        <f>Z91+Z92+Z95-Z96+Z98+Z99+Load_ROC!V$5</f>
        <v>1694.9994628619688</v>
      </c>
      <c r="AA100" s="8">
        <f>AA91+AA92+AA95-AA96+AA98+AA99+Load_ROC!W$5</f>
        <v>2121.5737180789984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789.14717506928628</v>
      </c>
      <c r="J101" s="8">
        <f>J91+J93+J95-J96+J98+J99+Load_ROC!F$5</f>
        <v>808.73899557530967</v>
      </c>
      <c r="K101" s="8">
        <f>K91+K93+K95-K96+K98+K99+Load_ROC!G$5</f>
        <v>837.6339320135653</v>
      </c>
      <c r="L101" s="8">
        <f>L91+L93+L95-L96+L98+L99+Load_ROC!H$5</f>
        <v>858.47069062708556</v>
      </c>
      <c r="M101" s="8">
        <f>M91+M93+M95-M96+M98+M99+Load_ROC!I$5</f>
        <v>927.86981952152155</v>
      </c>
      <c r="N101" s="8">
        <f>N91+N93+N95-N96+N98+N99+Load_ROC!J$5</f>
        <v>942.50406984842743</v>
      </c>
      <c r="O101" s="8">
        <f>O91+O93+O95-O96+O98+O99+Load_ROC!K$5</f>
        <v>984.34570140631013</v>
      </c>
      <c r="P101" s="8">
        <f>P91+P93+P95-P96+P98+P99+Load_ROC!L$5</f>
        <v>995.77483666539763</v>
      </c>
      <c r="Q101" s="8">
        <f>Q91+Q93+Q95-Q96+Q98+Q99+Load_ROC!M$5</f>
        <v>1008.2305883158757</v>
      </c>
      <c r="R101" s="8">
        <f>R91+R93+R95-R96+R98+R99+Load_ROC!N$5</f>
        <v>1011.8906585839358</v>
      </c>
      <c r="S101" s="8">
        <f>S91+S93+S95-S96+S98+S99+Load_ROC!O$5</f>
        <v>1019.2081671537674</v>
      </c>
      <c r="T101" s="8">
        <f>T91+T93+T95-T96+T98+T99+Load_ROC!P$5</f>
        <v>1030.8480455883835</v>
      </c>
      <c r="U101" s="8">
        <f>U91+U93+U95-U96+U98+U99+Load_ROC!Q$5</f>
        <v>1062.638498251591</v>
      </c>
      <c r="V101" s="8">
        <f>V91+V93+V95-V96+V98+V99+Load_ROC!R$5</f>
        <v>1116.7275062959802</v>
      </c>
      <c r="W101" s="8">
        <f>W91+W93+W95-W96+W98+W99+Load_ROC!S$5</f>
        <v>1152.799993859986</v>
      </c>
      <c r="X101" s="8">
        <f>X91+X93+X95-X96+X98+X99+Load_ROC!T$5</f>
        <v>1266.2518693671468</v>
      </c>
      <c r="Y101" s="8">
        <f>Y91+Y93+Y95-Y96+Y98+Y99+Load_ROC!U$5</f>
        <v>1422.5960259144781</v>
      </c>
      <c r="Z101" s="8">
        <f>Z91+Z93+Z95-Z96+Z98+Z99+Load_ROC!V$5</f>
        <v>1593.168259736969</v>
      </c>
      <c r="AA101" s="8">
        <f>AA91+AA93+AA95-AA96+AA98+AA99+Load_ROC!W$5</f>
        <v>2023.6119055789979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789.14717506928628</v>
      </c>
      <c r="J102" s="8">
        <f>J91+J97+J98+J99+Load_ROC!F$5</f>
        <v>808.73899557530967</v>
      </c>
      <c r="K102" s="8">
        <f>K91+K97+K98+K99+Load_ROC!G$5</f>
        <v>846.46078943544035</v>
      </c>
      <c r="L102" s="8">
        <f>L91+L97+L98+L99+Load_ROC!H$5</f>
        <v>875.53231953333545</v>
      </c>
      <c r="M102" s="8">
        <f>M91+M97+M98+M99+Load_ROC!I$5</f>
        <v>955.57460858402146</v>
      </c>
      <c r="N102" s="8">
        <f>N91+N97+N98+N99+Load_ROC!J$5</f>
        <v>981.9910073484275</v>
      </c>
      <c r="O102" s="8">
        <f>O91+O97+O98+O99+Load_ROC!K$5</f>
        <v>1035.3611857813103</v>
      </c>
      <c r="P102" s="8">
        <f>P91+P97+P98+P99+Load_ROC!L$5</f>
        <v>1057.9417272903975</v>
      </c>
      <c r="Q102" s="8">
        <f>Q91+Q97+Q98+Q99+Load_ROC!M$5</f>
        <v>1080.8538070658758</v>
      </c>
      <c r="R102" s="8">
        <f>R91+R97+R98+R99+Load_ROC!N$5</f>
        <v>1080.9568929589359</v>
      </c>
      <c r="S102" s="8">
        <f>S91+S97+S98+S99+Load_ROC!O$5</f>
        <v>1084.9594484037675</v>
      </c>
      <c r="T102" s="8">
        <f>T91+T97+T98+T99+Load_ROC!P$5</f>
        <v>1093.9500612133834</v>
      </c>
      <c r="U102" s="8">
        <f>U91+U97+U98+U99+Load_ROC!Q$5</f>
        <v>1123.1007013765911</v>
      </c>
      <c r="V102" s="8">
        <f>V91+V97+V98+V99+Load_ROC!R$5</f>
        <v>1174.93591254598</v>
      </c>
      <c r="W102" s="8">
        <f>W91+W97+W98+W99+Load_ROC!S$5</f>
        <v>1208.9722126099859</v>
      </c>
      <c r="X102" s="8">
        <f>X91+X97+X98+X99+Load_ROC!T$5</f>
        <v>1320.6476349921468</v>
      </c>
      <c r="Y102" s="8">
        <f>Y91+Y97+Y98+Y99+Load_ROC!U$5</f>
        <v>1474.9215571644781</v>
      </c>
      <c r="Z102" s="8">
        <f>Z91+Z97+Z98+Z99+Load_ROC!V$5</f>
        <v>1643.5752597369687</v>
      </c>
      <c r="AA102" s="8">
        <f>AA91+AA97+AA98+AA99+Load_ROC!W$5</f>
        <v>2072.103811828998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43.533515625</v>
      </c>
      <c r="J105" s="7">
        <f>SUMIF(data!$A:$A,$H$2&amp;" "&amp;$F105&amp;" "&amp;$H$3&amp;"_"&amp;J$38,data!$I:$I)/1000</f>
        <v>48.879367675781253</v>
      </c>
      <c r="K105" s="7">
        <f>SUMIF(data!$A:$A,$H$2&amp;" "&amp;$F105&amp;" "&amp;$H$3&amp;"_"&amp;K$38,data!$I:$I)/1000</f>
        <v>100.5618671875</v>
      </c>
      <c r="L105" s="7">
        <f>SUMIF(data!$A:$A,$H$2&amp;" "&amp;$F105&amp;" "&amp;$H$3&amp;"_"&amp;L$38,data!$I:$I)/1000</f>
        <v>147.75868750000001</v>
      </c>
      <c r="M105" s="7">
        <f>SUMIF(data!$A:$A,$H$2&amp;" "&amp;$F105&amp;" "&amp;$H$3&amp;"_"&amp;M$38,data!$I:$I)/1000</f>
        <v>226.14937109375001</v>
      </c>
      <c r="N105" s="7">
        <f>SUMIF(data!$A:$A,$H$2&amp;" "&amp;$F105&amp;" "&amp;$H$3&amp;"_"&amp;N$38,data!$I:$I)/1000</f>
        <v>285.01830468750001</v>
      </c>
      <c r="O105" s="7">
        <f>SUMIF(data!$A:$A,$H$2&amp;" "&amp;$F105&amp;" "&amp;$H$3&amp;"_"&amp;O$38,data!$I:$I)/1000</f>
        <v>357.63734375000001</v>
      </c>
      <c r="P105" s="7">
        <f>SUMIF(data!$A:$A,$H$2&amp;" "&amp;$F105&amp;" "&amp;$H$3&amp;"_"&amp;P$38,data!$I:$I)/1000</f>
        <v>424.80760937500003</v>
      </c>
      <c r="Q105" s="7">
        <f>SUMIF(data!$A:$A,$H$2&amp;" "&amp;$F105&amp;" "&amp;$H$3&amp;"_"&amp;Q$38,data!$I:$I)/1000</f>
        <v>489.30780468749998</v>
      </c>
      <c r="R105" s="7">
        <f>SUMIF(data!$A:$A,$H$2&amp;" "&amp;$F105&amp;" "&amp;$H$3&amp;"_"&amp;R$38,data!$I:$I)/1000</f>
        <v>475.30489062499998</v>
      </c>
      <c r="S105" s="7">
        <f>SUMIF(data!$A:$A,$H$2&amp;" "&amp;$F105&amp;" "&amp;$H$3&amp;"_"&amp;S$38,data!$I:$I)/1000</f>
        <v>461.93409374999999</v>
      </c>
      <c r="T105" s="7">
        <f>SUMIF(data!$A:$A,$H$2&amp;" "&amp;$F105&amp;" "&amp;$H$3&amp;"_"&amp;T$38,data!$I:$I)/1000</f>
        <v>453.05093749999997</v>
      </c>
      <c r="U105" s="7">
        <f>SUMIF(data!$A:$A,$H$2&amp;" "&amp;$F105&amp;" "&amp;$H$3&amp;"_"&amp;U$38,data!$I:$I)/1000</f>
        <v>443.14957031249997</v>
      </c>
      <c r="V105" s="7">
        <f>SUMIF(data!$A:$A,$H$2&amp;" "&amp;$F105&amp;" "&amp;$H$3&amp;"_"&amp;V$38,data!$I:$I)/1000</f>
        <v>434.25132031250001</v>
      </c>
      <c r="W105" s="7">
        <f>SUMIF(data!$A:$A,$H$2&amp;" "&amp;$F105&amp;" "&amp;$H$3&amp;"_"&amp;W$38,data!$I:$I)/1000</f>
        <v>428.29139062500002</v>
      </c>
      <c r="X105" s="7">
        <f>SUMIF(data!$A:$A,$H$2&amp;" "&amp;$F105&amp;" "&amp;$H$3&amp;"_"&amp;X$38,data!$I:$I)/1000</f>
        <v>423.38533593749997</v>
      </c>
      <c r="Y105" s="7">
        <f>SUMIF(data!$A:$A,$H$2&amp;" "&amp;$F105&amp;" "&amp;$H$3&amp;"_"&amp;Y$38,data!$I:$I)/1000</f>
        <v>413.32893749999999</v>
      </c>
      <c r="Z105" s="7">
        <f>SUMIF(data!$A:$A,$H$2&amp;" "&amp;$F105&amp;" "&amp;$H$3&amp;"_"&amp;Z$38,data!$I:$I)/1000</f>
        <v>408.417109375</v>
      </c>
      <c r="AA105" s="7">
        <f>SUMIF(data!$A:$A,$H$2&amp;" "&amp;$F105&amp;" "&amp;$H$3&amp;"_"&amp;AA$38,data!$I:$I)/1000</f>
        <v>771.47496875000002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43.533515625</v>
      </c>
      <c r="J106" s="7">
        <f>SUMIF(data!$A:$A,$H$2&amp;" "&amp;$F106&amp;" "&amp;$H$3&amp;"_"&amp;J$38,data!$I:$I)/1000</f>
        <v>48.879367675781253</v>
      </c>
      <c r="K106" s="7">
        <f>SUMIF(data!$A:$A,$H$2&amp;" "&amp;$F106&amp;" "&amp;$H$3&amp;"_"&amp;K$38,data!$I:$I)/1000</f>
        <v>82.437646484374994</v>
      </c>
      <c r="L106" s="7">
        <f>SUMIF(data!$A:$A,$H$2&amp;" "&amp;$F106&amp;" "&amp;$H$3&amp;"_"&amp;L$38,data!$I:$I)/1000</f>
        <v>112.70574609374999</v>
      </c>
      <c r="M106" s="7">
        <f>SUMIF(data!$A:$A,$H$2&amp;" "&amp;$F106&amp;" "&amp;$H$3&amp;"_"&amp;M$38,data!$I:$I)/1000</f>
        <v>169.87308203124999</v>
      </c>
      <c r="N106" s="7">
        <f>SUMIF(data!$A:$A,$H$2&amp;" "&amp;$F106&amp;" "&amp;$H$3&amp;"_"&amp;N$38,data!$I:$I)/1000</f>
        <v>205.0365390625</v>
      </c>
      <c r="O106" s="7">
        <f>SUMIF(data!$A:$A,$H$2&amp;" "&amp;$F106&amp;" "&amp;$H$3&amp;"_"&amp;O$38,data!$I:$I)/1000</f>
        <v>254.446984375</v>
      </c>
      <c r="P106" s="7">
        <f>SUMIF(data!$A:$A,$H$2&amp;" "&amp;$F106&amp;" "&amp;$H$3&amp;"_"&amp;P$38,data!$I:$I)/1000</f>
        <v>299.16206249999999</v>
      </c>
      <c r="Q106" s="7">
        <f>SUMIF(data!$A:$A,$H$2&amp;" "&amp;$F106&amp;" "&amp;$H$3&amp;"_"&amp;Q$38,data!$I:$I)/1000</f>
        <v>342.60530468749999</v>
      </c>
      <c r="R106" s="7">
        <f>SUMIF(data!$A:$A,$H$2&amp;" "&amp;$F106&amp;" "&amp;$H$3&amp;"_"&amp;R$38,data!$I:$I)/1000</f>
        <v>335.78503124999997</v>
      </c>
      <c r="S106" s="7">
        <f>SUMIF(data!$A:$A,$H$2&amp;" "&amp;$F106&amp;" "&amp;$H$3&amp;"_"&amp;S$38,data!$I:$I)/1000</f>
        <v>329.10609375000001</v>
      </c>
      <c r="T106" s="7">
        <f>SUMIF(data!$A:$A,$H$2&amp;" "&amp;$F106&amp;" "&amp;$H$3&amp;"_"&amp;T$38,data!$I:$I)/1000</f>
        <v>325.57220312499999</v>
      </c>
      <c r="U106" s="7">
        <f>SUMIF(data!$A:$A,$H$2&amp;" "&amp;$F106&amp;" "&amp;$H$3&amp;"_"&amp;U$38,data!$I:$I)/1000</f>
        <v>321.00252343749997</v>
      </c>
      <c r="V106" s="7">
        <f>SUMIF(data!$A:$A,$H$2&amp;" "&amp;$F106&amp;" "&amp;$H$3&amp;"_"&amp;V$38,data!$I:$I)/1000</f>
        <v>316.6569453125</v>
      </c>
      <c r="W106" s="7">
        <f>SUMIF(data!$A:$A,$H$2&amp;" "&amp;$F106&amp;" "&amp;$H$3&amp;"_"&amp;W$38,data!$I:$I)/1000</f>
        <v>314.81101562499998</v>
      </c>
      <c r="X106" s="7">
        <f>SUMIF(data!$A:$A,$H$2&amp;" "&amp;$F106&amp;" "&amp;$H$3&amp;"_"&amp;X$38,data!$I:$I)/1000</f>
        <v>313.49463281250002</v>
      </c>
      <c r="Y106" s="7">
        <f>SUMIF(data!$A:$A,$H$2&amp;" "&amp;$F106&amp;" "&amp;$H$3&amp;"_"&amp;Y$38,data!$I:$I)/1000</f>
        <v>307.62128124999998</v>
      </c>
      <c r="Z106" s="7">
        <f>SUMIF(data!$A:$A,$H$2&amp;" "&amp;$F106&amp;" "&amp;$H$3&amp;"_"&amp;Z$38,data!$I:$I)/1000</f>
        <v>306.58590624999999</v>
      </c>
      <c r="AA106" s="7">
        <f>SUMIF(data!$A:$A,$H$2&amp;" "&amp;$F106&amp;" "&amp;$H$3&amp;"_"&amp;AA$38,data!$I:$I)/1000</f>
        <v>673.51315624999995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43.533515625</v>
      </c>
      <c r="J107" s="7">
        <f>SUMIF(data!$A:$A,$H$2&amp;" "&amp;$F107&amp;" "&amp;$H$3&amp;"_"&amp;J$38,data!$I:$I)/1000</f>
        <v>48.879367675781253</v>
      </c>
      <c r="K107" s="7">
        <f>SUMIF(data!$A:$A,$H$2&amp;" "&amp;$F107&amp;" "&amp;$H$3&amp;"_"&amp;K$38,data!$I:$I)/1000</f>
        <v>91.264503906249999</v>
      </c>
      <c r="L107" s="7">
        <f>SUMIF(data!$A:$A,$H$2&amp;" "&amp;$F107&amp;" "&amp;$H$3&amp;"_"&amp;L$38,data!$I:$I)/1000</f>
        <v>129.76737499999999</v>
      </c>
      <c r="M107" s="7">
        <f>SUMIF(data!$A:$A,$H$2&amp;" "&amp;$F107&amp;" "&amp;$H$3&amp;"_"&amp;M$38,data!$I:$I)/1000</f>
        <v>197.57787109374999</v>
      </c>
      <c r="N107" s="7">
        <f>SUMIF(data!$A:$A,$H$2&amp;" "&amp;$F107&amp;" "&amp;$H$3&amp;"_"&amp;N$38,data!$I:$I)/1000</f>
        <v>244.52347656250001</v>
      </c>
      <c r="O107" s="7">
        <f>SUMIF(data!$A:$A,$H$2&amp;" "&amp;$F107&amp;" "&amp;$H$3&amp;"_"&amp;O$38,data!$I:$I)/1000</f>
        <v>305.46246875000003</v>
      </c>
      <c r="P107" s="7">
        <f>SUMIF(data!$A:$A,$H$2&amp;" "&amp;$F107&amp;" "&amp;$H$3&amp;"_"&amp;P$38,data!$I:$I)/1000</f>
        <v>361.328953125</v>
      </c>
      <c r="Q107" s="7">
        <f>SUMIF(data!$A:$A,$H$2&amp;" "&amp;$F107&amp;" "&amp;$H$3&amp;"_"&amp;Q$38,data!$I:$I)/1000</f>
        <v>415.22852343749997</v>
      </c>
      <c r="R107" s="7">
        <f>SUMIF(data!$A:$A,$H$2&amp;" "&amp;$F107&amp;" "&amp;$H$3&amp;"_"&amp;R$38,data!$I:$I)/1000</f>
        <v>404.851265625</v>
      </c>
      <c r="S107" s="7">
        <f>SUMIF(data!$A:$A,$H$2&amp;" "&amp;$F107&amp;" "&amp;$H$3&amp;"_"&amp;S$38,data!$I:$I)/1000</f>
        <v>394.85737499999999</v>
      </c>
      <c r="T107" s="7">
        <f>SUMIF(data!$A:$A,$H$2&amp;" "&amp;$F107&amp;" "&amp;$H$3&amp;"_"&amp;T$38,data!$I:$I)/1000</f>
        <v>388.67421875000002</v>
      </c>
      <c r="U107" s="7">
        <f>SUMIF(data!$A:$A,$H$2&amp;" "&amp;$F107&amp;" "&amp;$H$3&amp;"_"&amp;U$38,data!$I:$I)/1000</f>
        <v>381.4647265625</v>
      </c>
      <c r="V107" s="7">
        <f>SUMIF(data!$A:$A,$H$2&amp;" "&amp;$F107&amp;" "&amp;$H$3&amp;"_"&amp;V$38,data!$I:$I)/1000</f>
        <v>374.8653515625</v>
      </c>
      <c r="W107" s="7">
        <f>SUMIF(data!$A:$A,$H$2&amp;" "&amp;$F107&amp;" "&amp;$H$3&amp;"_"&amp;W$38,data!$I:$I)/1000</f>
        <v>370.98323437499999</v>
      </c>
      <c r="X107" s="7">
        <f>SUMIF(data!$A:$A,$H$2&amp;" "&amp;$F107&amp;" "&amp;$H$3&amp;"_"&amp;X$38,data!$I:$I)/1000</f>
        <v>367.89039843749998</v>
      </c>
      <c r="Y107" s="7">
        <f>SUMIF(data!$A:$A,$H$2&amp;" "&amp;$F107&amp;" "&amp;$H$3&amp;"_"&amp;Y$38,data!$I:$I)/1000</f>
        <v>359.94681250000002</v>
      </c>
      <c r="Z107" s="7">
        <f>SUMIF(data!$A:$A,$H$2&amp;" "&amp;$F107&amp;" "&amp;$H$3&amp;"_"&amp;Z$38,data!$I:$I)/1000</f>
        <v>356.99290624999998</v>
      </c>
      <c r="AA107" s="7">
        <f>SUMIF(data!$A:$A,$H$2&amp;" "&amp;$F107&amp;" "&amp;$H$3&amp;"_"&amp;AA$38,data!$I:$I)/1000</f>
        <v>722.00506250000001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110.698125</v>
      </c>
      <c r="K108" s="7">
        <f>SUMIF(data!$A:$A,$H$2&amp;" "&amp;$F108&amp;" "&amp;$H$3&amp;"_"&amp;K$38,data!$N:$N)/1000</f>
        <v>97.372912109374994</v>
      </c>
      <c r="L108" s="7">
        <f>SUMIF(data!$A:$A,$H$2&amp;" "&amp;$F108&amp;" "&amp;$H$3&amp;"_"&amp;L$38,data!$N:$N)/1000</f>
        <v>90.200158203125</v>
      </c>
      <c r="M108" s="7">
        <f>SUMIF(data!$A:$A,$H$2&amp;" "&amp;$F108&amp;" "&amp;$H$3&amp;"_"&amp;M$38,data!$N:$N)/1000</f>
        <v>104.49619921874999</v>
      </c>
      <c r="N108" s="7">
        <f>SUMIF(data!$A:$A,$H$2&amp;" "&amp;$F108&amp;" "&amp;$H$3&amp;"_"&amp;N$38,data!$N:$N)/1000</f>
        <v>88.610277343749999</v>
      </c>
      <c r="O108" s="7">
        <f>SUMIF(data!$A:$A,$H$2&amp;" "&amp;$F108&amp;" "&amp;$H$3&amp;"_"&amp;O$38,data!$N:$N)/1000</f>
        <v>82.737359374999997</v>
      </c>
      <c r="P108" s="7">
        <f>SUMIF(data!$A:$A,$H$2&amp;" "&amp;$F108&amp;" "&amp;$H$3&amp;"_"&amp;P$38,data!$N:$N)/1000</f>
        <v>41.937375000000003</v>
      </c>
      <c r="Q108" s="7">
        <f>SUMIF(data!$A:$A,$H$2&amp;" "&amp;$F108&amp;" "&amp;$H$3&amp;"_"&amp;Q$38,data!$N:$N)/1000</f>
        <v>-3.2543593749999999</v>
      </c>
      <c r="R108" s="7">
        <f>SUMIF(data!$A:$A,$H$2&amp;" "&amp;$F108&amp;" "&amp;$H$3&amp;"_"&amp;R$38,data!$N:$N)/1000</f>
        <v>-5.186296875</v>
      </c>
      <c r="S108" s="7">
        <f>SUMIF(data!$A:$A,$H$2&amp;" "&amp;$F108&amp;" "&amp;$H$3&amp;"_"&amp;S$38,data!$N:$N)/1000</f>
        <v>-5.1305859375000002</v>
      </c>
      <c r="T108" s="7">
        <f>SUMIF(data!$A:$A,$H$2&amp;" "&amp;$F108&amp;" "&amp;$H$3&amp;"_"&amp;T$38,data!$N:$N)/1000</f>
        <v>-1.8829921875</v>
      </c>
      <c r="U108" s="7">
        <f>SUMIF(data!$A:$A,$H$2&amp;" "&amp;$F108&amp;" "&amp;$H$3&amp;"_"&amp;U$38,data!$N:$N)/1000</f>
        <v>14.323218750000001</v>
      </c>
      <c r="V108" s="7">
        <f>SUMIF(data!$A:$A,$H$2&amp;" "&amp;$F108&amp;" "&amp;$H$3&amp;"_"&amp;V$38,data!$N:$N)/1000</f>
        <v>35.394781250000001</v>
      </c>
      <c r="W108" s="7">
        <f>SUMIF(data!$A:$A,$H$2&amp;" "&amp;$F108&amp;" "&amp;$H$3&amp;"_"&amp;W$38,data!$N:$N)/1000</f>
        <v>54.955656249999997</v>
      </c>
      <c r="X108" s="7">
        <f>SUMIF(data!$A:$A,$H$2&amp;" "&amp;$F108&amp;" "&amp;$H$3&amp;"_"&amp;X$38,data!$N:$N)/1000</f>
        <v>94.201980468749994</v>
      </c>
      <c r="Y108" s="7">
        <f>SUMIF(data!$A:$A,$H$2&amp;" "&amp;$F108&amp;" "&amp;$H$3&amp;"_"&amp;Y$38,data!$N:$N)/1000</f>
        <v>133.1287607421875</v>
      </c>
      <c r="Z108" s="7">
        <f>SUMIF(data!$A:$A,$H$2&amp;" "&amp;$F108&amp;" "&amp;$H$3&amp;"_"&amp;Z$38,data!$N:$N)/1000</f>
        <v>173.53769921874999</v>
      </c>
      <c r="AA108" s="7">
        <f>SUMIF(data!$A:$A,$H$2&amp;" "&amp;$F108&amp;" "&amp;$H$3&amp;"_"&amp;AA$38,data!$N:$N)/1000</f>
        <v>216.99939843749999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88.198156249999997</v>
      </c>
      <c r="J109" s="7">
        <f>SUMIF(data!$A:$A,$H$2&amp;" "&amp;$F109&amp;" "&amp;$H$3&amp;"_"&amp;J$38,data!$H:$H)/1000</f>
        <v>99.641039062499999</v>
      </c>
      <c r="K109" s="7">
        <f>SUMIF(data!$A:$A,$H$2&amp;" "&amp;$F109&amp;" "&amp;$H$3&amp;"_"&amp;K$38,data!$H:$H)/1000</f>
        <v>108.92784374999999</v>
      </c>
      <c r="L109" s="7">
        <f>SUMIF(data!$A:$A,$H$2&amp;" "&amp;$F109&amp;" "&amp;$H$3&amp;"_"&amp;L$38,data!$H:$H)/1000</f>
        <v>126.54149511718749</v>
      </c>
      <c r="M109" s="7">
        <f>SUMIF(data!$A:$A,$H$2&amp;" "&amp;$F109&amp;" "&amp;$H$3&amp;"_"&amp;M$38,data!$H:$H)/1000</f>
        <v>143.69036132812499</v>
      </c>
      <c r="N109" s="7">
        <f>SUMIF(data!$A:$A,$H$2&amp;" "&amp;$F109&amp;" "&amp;$H$3&amp;"_"&amp;N$38,data!$H:$H)/1000</f>
        <v>164.4271640625</v>
      </c>
      <c r="O109" s="7">
        <f>SUMIF(data!$A:$A,$H$2&amp;" "&amp;$F109&amp;" "&amp;$H$3&amp;"_"&amp;O$38,data!$H:$H)/1000</f>
        <v>178.11296093749999</v>
      </c>
      <c r="P109" s="7">
        <f>SUMIF(data!$A:$A,$H$2&amp;" "&amp;$F109&amp;" "&amp;$H$3&amp;"_"&amp;P$38,data!$H:$H)/1000</f>
        <v>187.00778124999999</v>
      </c>
      <c r="Q109" s="7">
        <f>SUMIF(data!$A:$A,$H$2&amp;" "&amp;$F109&amp;" "&amp;$H$3&amp;"_"&amp;Q$38,data!$H:$H)/1000</f>
        <v>192.12862890624999</v>
      </c>
      <c r="R109" s="7">
        <f>SUMIF(data!$A:$A,$H$2&amp;" "&amp;$F109&amp;" "&amp;$H$3&amp;"_"&amp;R$38,data!$H:$H)/1000</f>
        <v>198.81328906249999</v>
      </c>
      <c r="S109" s="7">
        <f>SUMIF(data!$A:$A,$H$2&amp;" "&amp;$F109&amp;" "&amp;$H$3&amp;"_"&amp;S$38,data!$H:$H)/1000</f>
        <v>205.4447578125</v>
      </c>
      <c r="T109" s="7">
        <f>SUMIF(data!$A:$A,$H$2&amp;" "&amp;$F109&amp;" "&amp;$H$3&amp;"_"&amp;T$38,data!$H:$H)/1000</f>
        <v>214.79805468750001</v>
      </c>
      <c r="U109" s="7">
        <f>SUMIF(data!$A:$A,$H$2&amp;" "&amp;$F109&amp;" "&amp;$H$3&amp;"_"&amp;U$38,data!$H:$H)/1000</f>
        <v>221.2613046875</v>
      </c>
      <c r="V109" s="7">
        <f>SUMIF(data!$A:$A,$H$2&amp;" "&amp;$F109&amp;" "&amp;$H$3&amp;"_"&amp;V$38,data!$H:$H)/1000</f>
        <v>229.567359375</v>
      </c>
      <c r="W109" s="7">
        <f>SUMIF(data!$A:$A,$H$2&amp;" "&amp;$F109&amp;" "&amp;$H$3&amp;"_"&amp;W$38,data!$H:$H)/1000</f>
        <v>263.06621093749999</v>
      </c>
      <c r="X109" s="7">
        <f>SUMIF(data!$A:$A,$H$2&amp;" "&amp;$F109&amp;" "&amp;$H$3&amp;"_"&amp;X$38,data!$H:$H)/1000</f>
        <v>264.45745312499997</v>
      </c>
      <c r="Y109" s="7">
        <f>SUMIF(data!$A:$A,$H$2&amp;" "&amp;$F109&amp;" "&amp;$H$3&amp;"_"&amp;Y$38,data!$H:$H)/1000</f>
        <v>268.35426562499998</v>
      </c>
      <c r="Z109" s="7">
        <f>SUMIF(data!$A:$A,$H$2&amp;" "&amp;$F109&amp;" "&amp;$H$3&amp;"_"&amp;Z$38,data!$H:$H)/1000</f>
        <v>275.24855468750002</v>
      </c>
      <c r="AA109" s="7">
        <f>SUMIF(data!$A:$A,$H$2&amp;" "&amp;$F109&amp;" "&amp;$H$3&amp;"_"&amp;AA$38,data!$H:$H)/1000</f>
        <v>282.54262499999999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61.942999999999998</v>
      </c>
      <c r="J110" s="8">
        <f t="shared" ref="J110" si="29">SUM(J107:J108)-J109</f>
        <v>59.936453613281259</v>
      </c>
      <c r="K110" s="8">
        <f t="shared" ref="K110:AA110" si="30">SUM(K107:K108)-K109</f>
        <v>79.709572265624985</v>
      </c>
      <c r="L110" s="8">
        <f t="shared" si="30"/>
        <v>93.426038085937492</v>
      </c>
      <c r="M110" s="8">
        <f t="shared" si="30"/>
        <v>158.38370898437501</v>
      </c>
      <c r="N110" s="8">
        <f t="shared" si="30"/>
        <v>168.70658984375004</v>
      </c>
      <c r="O110" s="8">
        <f t="shared" si="30"/>
        <v>210.08686718750002</v>
      </c>
      <c r="P110" s="8">
        <f t="shared" si="30"/>
        <v>216.25854687499998</v>
      </c>
      <c r="Q110" s="8">
        <f t="shared" si="30"/>
        <v>219.84553515625001</v>
      </c>
      <c r="R110" s="8">
        <f t="shared" si="30"/>
        <v>200.85167968750002</v>
      </c>
      <c r="S110" s="8">
        <f t="shared" si="30"/>
        <v>184.28203125000002</v>
      </c>
      <c r="T110" s="8">
        <f t="shared" si="30"/>
        <v>171.993171875</v>
      </c>
      <c r="U110" s="8">
        <f t="shared" si="30"/>
        <v>174.52664062500003</v>
      </c>
      <c r="V110" s="8">
        <f t="shared" si="30"/>
        <v>180.69277343749999</v>
      </c>
      <c r="W110" s="8">
        <f t="shared" si="30"/>
        <v>162.87267968750001</v>
      </c>
      <c r="X110" s="8">
        <f t="shared" si="30"/>
        <v>197.63492578124999</v>
      </c>
      <c r="Y110" s="8">
        <f t="shared" si="30"/>
        <v>224.72130761718751</v>
      </c>
      <c r="Z110" s="8">
        <f t="shared" si="30"/>
        <v>255.28205078124995</v>
      </c>
      <c r="AA110" s="8">
        <f t="shared" si="30"/>
        <v>656.46183593749993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0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0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789.14717506928628</v>
      </c>
      <c r="J113" s="8">
        <f>J104+J105+J108-J109+J111+J112+Load_ROC!F$5</f>
        <v>808.73899557530967</v>
      </c>
      <c r="K113" s="8">
        <f>K104+K105+K108-K109+K111+K112+Load_ROC!G$5</f>
        <v>855.75815271669035</v>
      </c>
      <c r="L113" s="8">
        <f>L104+L105+L108-L109+L111+L112+Load_ROC!H$5</f>
        <v>893.5236320333355</v>
      </c>
      <c r="M113" s="8">
        <f>M104+M105+M108-M109+M111+M112+Load_ROC!I$5</f>
        <v>984.14610858402148</v>
      </c>
      <c r="N113" s="8">
        <f>N104+N105+N108-N109+N111+N112+Load_ROC!J$5</f>
        <v>1022.4858354734274</v>
      </c>
      <c r="O113" s="8">
        <f>O104+O105+O108-O109+O111+O112+Load_ROC!K$5</f>
        <v>1087.53606078131</v>
      </c>
      <c r="P113" s="8">
        <f>P104+P105+P108-P109+P111+P112+Load_ROC!L$5</f>
        <v>1121.4203835403978</v>
      </c>
      <c r="Q113" s="8">
        <f>Q104+Q105+Q108-Q109+Q111+Q112+Load_ROC!M$5</f>
        <v>1154.9330883158759</v>
      </c>
      <c r="R113" s="8">
        <f>R104+R105+R108-R109+R111+R112+Load_ROC!N$5</f>
        <v>1151.410517958936</v>
      </c>
      <c r="S113" s="8">
        <f>S104+S105+S108-S109+S111+S112+Load_ROC!O$5</f>
        <v>1152.0361671537673</v>
      </c>
      <c r="T113" s="8">
        <f>T104+T105+T108-T109+T111+T112+Load_ROC!P$5</f>
        <v>1158.2926549633835</v>
      </c>
      <c r="U113" s="8">
        <f>U104+U105+U108-U109+U111+U112+Load_ROC!Q$5</f>
        <v>1178.5700920015911</v>
      </c>
      <c r="V113" s="8">
        <f>V104+V105+V108-V109+V111+V112+Load_ROC!R$5</f>
        <v>1203.89861176473</v>
      </c>
      <c r="W113" s="8">
        <f>W104+W105+W108-W109+W111+W112+Load_ROC!S$5</f>
        <v>1211.186507531861</v>
      </c>
      <c r="X113" s="8">
        <f>X104+X105+X108-X109+X111+X112+Load_ROC!T$5</f>
        <v>1264.7125451483967</v>
      </c>
      <c r="Y113" s="8">
        <f>Y104+Y105+Y108-Y109+Y111+Y112+Load_ROC!U$5</f>
        <v>1309.6756147816654</v>
      </c>
      <c r="Z113" s="8">
        <f>Z104+Z105+Z108-Z109+Z111+Z112+Load_ROC!V$5</f>
        <v>1360.6255448932188</v>
      </c>
      <c r="AA113" s="8">
        <f>AA104+AA105+AA108-AA109+AA111+AA112+Load_ROC!W$5</f>
        <v>1781.4993040164984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789.14717506928628</v>
      </c>
      <c r="J114" s="8">
        <f>J104+J106+J108-J109+J111+J112+Load_ROC!F$5</f>
        <v>808.73899557530967</v>
      </c>
      <c r="K114" s="8">
        <f>K104+K106+K108-K109+K111+K112+Load_ROC!G$5</f>
        <v>837.6339320135653</v>
      </c>
      <c r="L114" s="8">
        <f>L104+L106+L108-L109+L111+L112+Load_ROC!H$5</f>
        <v>858.47069062708556</v>
      </c>
      <c r="M114" s="8">
        <f>M104+M106+M108-M109+M111+M112+Load_ROC!I$5</f>
        <v>927.86981952152155</v>
      </c>
      <c r="N114" s="8">
        <f>N104+N106+N108-N109+N111+N112+Load_ROC!J$5</f>
        <v>942.50406984842743</v>
      </c>
      <c r="O114" s="8">
        <f>O104+O106+O108-O109+O111+O112+Load_ROC!K$5</f>
        <v>984.34570140631013</v>
      </c>
      <c r="P114" s="8">
        <f>P104+P106+P108-P109+P111+P112+Load_ROC!L$5</f>
        <v>995.77483666539763</v>
      </c>
      <c r="Q114" s="8">
        <f>Q104+Q106+Q108-Q109+Q111+Q112+Load_ROC!M$5</f>
        <v>1008.2305883158757</v>
      </c>
      <c r="R114" s="8">
        <f>R104+R106+R108-R109+R111+R112+Load_ROC!N$5</f>
        <v>1011.8906585839358</v>
      </c>
      <c r="S114" s="8">
        <f>S104+S106+S108-S109+S111+S112+Load_ROC!O$5</f>
        <v>1019.2081671537674</v>
      </c>
      <c r="T114" s="8">
        <f>T104+T106+T108-T109+T111+T112+Load_ROC!P$5</f>
        <v>1030.8139205883836</v>
      </c>
      <c r="U114" s="8">
        <f>U104+U106+U108-U109+U111+U112+Load_ROC!Q$5</f>
        <v>1056.4230451265912</v>
      </c>
      <c r="V114" s="8">
        <f>V104+V106+V108-V109+V111+V112+Load_ROC!R$5</f>
        <v>1086.3042367647301</v>
      </c>
      <c r="W114" s="8">
        <f>W104+W106+W108-W109+W111+W112+Load_ROC!S$5</f>
        <v>1097.7061325318609</v>
      </c>
      <c r="X114" s="8">
        <f>X104+X106+X108-X109+X111+X112+Load_ROC!T$5</f>
        <v>1154.8218420233968</v>
      </c>
      <c r="Y114" s="8">
        <f>Y104+Y106+Y108-Y109+Y111+Y112+Load_ROC!U$5</f>
        <v>1203.9679585316658</v>
      </c>
      <c r="Z114" s="8">
        <f>Z104+Z106+Z108-Z109+Z111+Z112+Load_ROC!V$5</f>
        <v>1258.7943417682188</v>
      </c>
      <c r="AA114" s="8">
        <f>AA104+AA106+AA108-AA109+AA111+AA112+Load_ROC!W$5</f>
        <v>1683.5374915164982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789.14717506928628</v>
      </c>
      <c r="J115" s="8">
        <f>J104+J110+J111+J112+Load_ROC!F$5</f>
        <v>808.73899557530967</v>
      </c>
      <c r="K115" s="8">
        <f>K104+K110+K111+K112+Load_ROC!G$5</f>
        <v>846.46078943544035</v>
      </c>
      <c r="L115" s="8">
        <f>L104+L110+L111+L112+Load_ROC!H$5</f>
        <v>875.53231953333545</v>
      </c>
      <c r="M115" s="8">
        <f>M104+M110+M111+M112+Load_ROC!I$5</f>
        <v>955.57460858402146</v>
      </c>
      <c r="N115" s="8">
        <f>N104+N110+N111+N112+Load_ROC!J$5</f>
        <v>981.9910073484275</v>
      </c>
      <c r="O115" s="8">
        <f>O104+O110+O111+O112+Load_ROC!K$5</f>
        <v>1035.3611857813103</v>
      </c>
      <c r="P115" s="8">
        <f>P104+P110+P111+P112+Load_ROC!L$5</f>
        <v>1057.9417272903975</v>
      </c>
      <c r="Q115" s="8">
        <f>Q104+Q110+Q111+Q112+Load_ROC!M$5</f>
        <v>1080.8538070658758</v>
      </c>
      <c r="R115" s="8">
        <f>R104+R110+R111+R112+Load_ROC!N$5</f>
        <v>1080.9568929589359</v>
      </c>
      <c r="S115" s="8">
        <f>S104+S110+S111+S112+Load_ROC!O$5</f>
        <v>1084.9594484037675</v>
      </c>
      <c r="T115" s="8">
        <f>T104+T110+T111+T112+Load_ROC!P$5</f>
        <v>1093.9159362133835</v>
      </c>
      <c r="U115" s="8">
        <f>U104+U110+U111+U112+Load_ROC!Q$5</f>
        <v>1116.8852482515911</v>
      </c>
      <c r="V115" s="8">
        <f>V104+V110+V111+V112+Load_ROC!R$5</f>
        <v>1144.5126430147302</v>
      </c>
      <c r="W115" s="8">
        <f>W104+W110+W111+W112+Load_ROC!S$5</f>
        <v>1153.8783512818611</v>
      </c>
      <c r="X115" s="8">
        <f>X104+X110+X111+X112+Load_ROC!T$5</f>
        <v>1209.2176076483966</v>
      </c>
      <c r="Y115" s="8">
        <f>Y104+Y110+Y111+Y112+Load_ROC!U$5</f>
        <v>1256.2934897816656</v>
      </c>
      <c r="Z115" s="8">
        <f>Z104+Z110+Z111+Z112+Load_ROC!V$5</f>
        <v>1309.2013417682188</v>
      </c>
      <c r="AA115" s="8">
        <f>AA104+AA110+AA111+AA112+Load_ROC!W$5</f>
        <v>1732.0293977664983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43.533515625</v>
      </c>
      <c r="J118" s="7">
        <f>SUMIF(data!$A:$A,$H$2&amp;" "&amp;$F118&amp;" "&amp;$H$3&amp;"_"&amp;J$38,data!$I:$I)/1000</f>
        <v>48.879367675781253</v>
      </c>
      <c r="K118" s="7">
        <f>SUMIF(data!$A:$A,$H$2&amp;" "&amp;$F118&amp;" "&amp;$H$3&amp;"_"&amp;K$38,data!$I:$I)/1000</f>
        <v>100.5618671875</v>
      </c>
      <c r="L118" s="7">
        <f>SUMIF(data!$A:$A,$H$2&amp;" "&amp;$F118&amp;" "&amp;$H$3&amp;"_"&amp;L$38,data!$I:$I)/1000</f>
        <v>147.75868750000001</v>
      </c>
      <c r="M118" s="7">
        <f>SUMIF(data!$A:$A,$H$2&amp;" "&amp;$F118&amp;" "&amp;$H$3&amp;"_"&amp;M$38,data!$I:$I)/1000</f>
        <v>226.14937109375001</v>
      </c>
      <c r="N118" s="7">
        <f>SUMIF(data!$A:$A,$H$2&amp;" "&amp;$F118&amp;" "&amp;$H$3&amp;"_"&amp;N$38,data!$I:$I)/1000</f>
        <v>285.01830468750001</v>
      </c>
      <c r="O118" s="7">
        <f>SUMIF(data!$A:$A,$H$2&amp;" "&amp;$F118&amp;" "&amp;$H$3&amp;"_"&amp;O$38,data!$I:$I)/1000</f>
        <v>357.63734375000001</v>
      </c>
      <c r="P118" s="7">
        <f>SUMIF(data!$A:$A,$H$2&amp;" "&amp;$F118&amp;" "&amp;$H$3&amp;"_"&amp;P$38,data!$I:$I)/1000</f>
        <v>424.80760937500003</v>
      </c>
      <c r="Q118" s="7">
        <f>SUMIF(data!$A:$A,$H$2&amp;" "&amp;$F118&amp;" "&amp;$H$3&amp;"_"&amp;Q$38,data!$I:$I)/1000</f>
        <v>489.30780468749998</v>
      </c>
      <c r="R118" s="7">
        <f>SUMIF(data!$A:$A,$H$2&amp;" "&amp;$F118&amp;" "&amp;$H$3&amp;"_"&amp;R$38,data!$I:$I)/1000</f>
        <v>475.30489062499998</v>
      </c>
      <c r="S118" s="7">
        <f>SUMIF(data!$A:$A,$H$2&amp;" "&amp;$F118&amp;" "&amp;$H$3&amp;"_"&amp;S$38,data!$I:$I)/1000</f>
        <v>461.93409374999999</v>
      </c>
      <c r="T118" s="7">
        <f>SUMIF(data!$A:$A,$H$2&amp;" "&amp;$F118&amp;" "&amp;$H$3&amp;"_"&amp;T$38,data!$I:$I)/1000</f>
        <v>453.05093749999997</v>
      </c>
      <c r="U118" s="7">
        <f>SUMIF(data!$A:$A,$H$2&amp;" "&amp;$F118&amp;" "&amp;$H$3&amp;"_"&amp;U$38,data!$I:$I)/1000</f>
        <v>443.14957031249997</v>
      </c>
      <c r="V118" s="7">
        <f>SUMIF(data!$A:$A,$H$2&amp;" "&amp;$F118&amp;" "&amp;$H$3&amp;"_"&amp;V$38,data!$I:$I)/1000</f>
        <v>434.25132031250001</v>
      </c>
      <c r="W118" s="7">
        <f>SUMIF(data!$A:$A,$H$2&amp;" "&amp;$F118&amp;" "&amp;$H$3&amp;"_"&amp;W$38,data!$I:$I)/1000</f>
        <v>428.29139062500002</v>
      </c>
      <c r="X118" s="7">
        <f>SUMIF(data!$A:$A,$H$2&amp;" "&amp;$F118&amp;" "&amp;$H$3&amp;"_"&amp;X$38,data!$I:$I)/1000</f>
        <v>423.38533593749997</v>
      </c>
      <c r="Y118" s="7">
        <f>SUMIF(data!$A:$A,$H$2&amp;" "&amp;$F118&amp;" "&amp;$H$3&amp;"_"&amp;Y$38,data!$I:$I)/1000</f>
        <v>413.32893749999999</v>
      </c>
      <c r="Z118" s="7">
        <f>SUMIF(data!$A:$A,$H$2&amp;" "&amp;$F118&amp;" "&amp;$H$3&amp;"_"&amp;Z$38,data!$I:$I)/1000</f>
        <v>408.417109375</v>
      </c>
      <c r="AA118" s="7">
        <f>SUMIF(data!$A:$A,$H$2&amp;" "&amp;$F118&amp;" "&amp;$H$3&amp;"_"&amp;AA$38,data!$I:$I)/1000</f>
        <v>771.47496875000002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43.533515625</v>
      </c>
      <c r="J119" s="7">
        <f>SUMIF(data!$A:$A,$H$2&amp;" "&amp;$F119&amp;" "&amp;$H$3&amp;"_"&amp;J$38,data!$I:$I)/1000</f>
        <v>48.879367675781253</v>
      </c>
      <c r="K119" s="7">
        <f>SUMIF(data!$A:$A,$H$2&amp;" "&amp;$F119&amp;" "&amp;$H$3&amp;"_"&amp;K$38,data!$I:$I)/1000</f>
        <v>82.437646484374994</v>
      </c>
      <c r="L119" s="7">
        <f>SUMIF(data!$A:$A,$H$2&amp;" "&amp;$F119&amp;" "&amp;$H$3&amp;"_"&amp;L$38,data!$I:$I)/1000</f>
        <v>112.70574609374999</v>
      </c>
      <c r="M119" s="7">
        <f>SUMIF(data!$A:$A,$H$2&amp;" "&amp;$F119&amp;" "&amp;$H$3&amp;"_"&amp;M$38,data!$I:$I)/1000</f>
        <v>169.87308203124999</v>
      </c>
      <c r="N119" s="7">
        <f>SUMIF(data!$A:$A,$H$2&amp;" "&amp;$F119&amp;" "&amp;$H$3&amp;"_"&amp;N$38,data!$I:$I)/1000</f>
        <v>205.0365390625</v>
      </c>
      <c r="O119" s="7">
        <f>SUMIF(data!$A:$A,$H$2&amp;" "&amp;$F119&amp;" "&amp;$H$3&amp;"_"&amp;O$38,data!$I:$I)/1000</f>
        <v>254.446984375</v>
      </c>
      <c r="P119" s="7">
        <f>SUMIF(data!$A:$A,$H$2&amp;" "&amp;$F119&amp;" "&amp;$H$3&amp;"_"&amp;P$38,data!$I:$I)/1000</f>
        <v>299.16206249999999</v>
      </c>
      <c r="Q119" s="7">
        <f>SUMIF(data!$A:$A,$H$2&amp;" "&amp;$F119&amp;" "&amp;$H$3&amp;"_"&amp;Q$38,data!$I:$I)/1000</f>
        <v>342.60530468749999</v>
      </c>
      <c r="R119" s="7">
        <f>SUMIF(data!$A:$A,$H$2&amp;" "&amp;$F119&amp;" "&amp;$H$3&amp;"_"&amp;R$38,data!$I:$I)/1000</f>
        <v>335.78503124999997</v>
      </c>
      <c r="S119" s="7">
        <f>SUMIF(data!$A:$A,$H$2&amp;" "&amp;$F119&amp;" "&amp;$H$3&amp;"_"&amp;S$38,data!$I:$I)/1000</f>
        <v>329.10609375000001</v>
      </c>
      <c r="T119" s="7">
        <f>SUMIF(data!$A:$A,$H$2&amp;" "&amp;$F119&amp;" "&amp;$H$3&amp;"_"&amp;T$38,data!$I:$I)/1000</f>
        <v>325.57220312499999</v>
      </c>
      <c r="U119" s="7">
        <f>SUMIF(data!$A:$A,$H$2&amp;" "&amp;$F119&amp;" "&amp;$H$3&amp;"_"&amp;U$38,data!$I:$I)/1000</f>
        <v>321.00252343749997</v>
      </c>
      <c r="V119" s="7">
        <f>SUMIF(data!$A:$A,$H$2&amp;" "&amp;$F119&amp;" "&amp;$H$3&amp;"_"&amp;V$38,data!$I:$I)/1000</f>
        <v>316.6569453125</v>
      </c>
      <c r="W119" s="7">
        <f>SUMIF(data!$A:$A,$H$2&amp;" "&amp;$F119&amp;" "&amp;$H$3&amp;"_"&amp;W$38,data!$I:$I)/1000</f>
        <v>314.81101562499998</v>
      </c>
      <c r="X119" s="7">
        <f>SUMIF(data!$A:$A,$H$2&amp;" "&amp;$F119&amp;" "&amp;$H$3&amp;"_"&amp;X$38,data!$I:$I)/1000</f>
        <v>313.49463281250002</v>
      </c>
      <c r="Y119" s="7">
        <f>SUMIF(data!$A:$A,$H$2&amp;" "&amp;$F119&amp;" "&amp;$H$3&amp;"_"&amp;Y$38,data!$I:$I)/1000</f>
        <v>307.62128124999998</v>
      </c>
      <c r="Z119" s="7">
        <f>SUMIF(data!$A:$A,$H$2&amp;" "&amp;$F119&amp;" "&amp;$H$3&amp;"_"&amp;Z$38,data!$I:$I)/1000</f>
        <v>306.58590624999999</v>
      </c>
      <c r="AA119" s="7">
        <f>SUMIF(data!$A:$A,$H$2&amp;" "&amp;$F119&amp;" "&amp;$H$3&amp;"_"&amp;AA$38,data!$I:$I)/1000</f>
        <v>673.51315624999995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43.533515625</v>
      </c>
      <c r="J120" s="7">
        <f>SUMIF(data!$A:$A,$H$2&amp;" "&amp;$F120&amp;" "&amp;$H$3&amp;"_"&amp;J$38,data!$I:$I)/1000</f>
        <v>48.879367675781253</v>
      </c>
      <c r="K120" s="7">
        <f>SUMIF(data!$A:$A,$H$2&amp;" "&amp;$F120&amp;" "&amp;$H$3&amp;"_"&amp;K$38,data!$I:$I)/1000</f>
        <v>91.264503906249999</v>
      </c>
      <c r="L120" s="7">
        <f>SUMIF(data!$A:$A,$H$2&amp;" "&amp;$F120&amp;" "&amp;$H$3&amp;"_"&amp;L$38,data!$I:$I)/1000</f>
        <v>129.76737499999999</v>
      </c>
      <c r="M120" s="7">
        <f>SUMIF(data!$A:$A,$H$2&amp;" "&amp;$F120&amp;" "&amp;$H$3&amp;"_"&amp;M$38,data!$I:$I)/1000</f>
        <v>197.57787109374999</v>
      </c>
      <c r="N120" s="7">
        <f>SUMIF(data!$A:$A,$H$2&amp;" "&amp;$F120&amp;" "&amp;$H$3&amp;"_"&amp;N$38,data!$I:$I)/1000</f>
        <v>244.52347656250001</v>
      </c>
      <c r="O120" s="7">
        <f>SUMIF(data!$A:$A,$H$2&amp;" "&amp;$F120&amp;" "&amp;$H$3&amp;"_"&amp;O$38,data!$I:$I)/1000</f>
        <v>305.46246875000003</v>
      </c>
      <c r="P120" s="7">
        <f>SUMIF(data!$A:$A,$H$2&amp;" "&amp;$F120&amp;" "&amp;$H$3&amp;"_"&amp;P$38,data!$I:$I)/1000</f>
        <v>361.328953125</v>
      </c>
      <c r="Q120" s="7">
        <f>SUMIF(data!$A:$A,$H$2&amp;" "&amp;$F120&amp;" "&amp;$H$3&amp;"_"&amp;Q$38,data!$I:$I)/1000</f>
        <v>415.22852343749997</v>
      </c>
      <c r="R120" s="7">
        <f>SUMIF(data!$A:$A,$H$2&amp;" "&amp;$F120&amp;" "&amp;$H$3&amp;"_"&amp;R$38,data!$I:$I)/1000</f>
        <v>404.851265625</v>
      </c>
      <c r="S120" s="7">
        <f>SUMIF(data!$A:$A,$H$2&amp;" "&amp;$F120&amp;" "&amp;$H$3&amp;"_"&amp;S$38,data!$I:$I)/1000</f>
        <v>394.85737499999999</v>
      </c>
      <c r="T120" s="7">
        <f>SUMIF(data!$A:$A,$H$2&amp;" "&amp;$F120&amp;" "&amp;$H$3&amp;"_"&amp;T$38,data!$I:$I)/1000</f>
        <v>388.67421875000002</v>
      </c>
      <c r="U120" s="7">
        <f>SUMIF(data!$A:$A,$H$2&amp;" "&amp;$F120&amp;" "&amp;$H$3&amp;"_"&amp;U$38,data!$I:$I)/1000</f>
        <v>381.4647265625</v>
      </c>
      <c r="V120" s="7">
        <f>SUMIF(data!$A:$A,$H$2&amp;" "&amp;$F120&amp;" "&amp;$H$3&amp;"_"&amp;V$38,data!$I:$I)/1000</f>
        <v>374.8653515625</v>
      </c>
      <c r="W120" s="7">
        <f>SUMIF(data!$A:$A,$H$2&amp;" "&amp;$F120&amp;" "&amp;$H$3&amp;"_"&amp;W$38,data!$I:$I)/1000</f>
        <v>370.98323437499999</v>
      </c>
      <c r="X120" s="7">
        <f>SUMIF(data!$A:$A,$H$2&amp;" "&amp;$F120&amp;" "&amp;$H$3&amp;"_"&amp;X$38,data!$I:$I)/1000</f>
        <v>367.89039843749998</v>
      </c>
      <c r="Y120" s="7">
        <f>SUMIF(data!$A:$A,$H$2&amp;" "&amp;$F120&amp;" "&amp;$H$3&amp;"_"&amp;Y$38,data!$I:$I)/1000</f>
        <v>359.94681250000002</v>
      </c>
      <c r="Z120" s="7">
        <f>SUMIF(data!$A:$A,$H$2&amp;" "&amp;$F120&amp;" "&amp;$H$3&amp;"_"&amp;Z$38,data!$I:$I)/1000</f>
        <v>356.99290624999998</v>
      </c>
      <c r="AA120" s="7">
        <f>SUMIF(data!$A:$A,$H$2&amp;" "&amp;$F120&amp;" "&amp;$H$3&amp;"_"&amp;AA$38,data!$I:$I)/1000</f>
        <v>722.00506250000001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113.45096875</v>
      </c>
      <c r="K121" s="7">
        <f>SUMIF(data!$A:$A,$H$2&amp;" "&amp;$F121&amp;" "&amp;$H$3&amp;"_"&amp;K$38,data!$N:$N)/1000</f>
        <v>97.479287109374994</v>
      </c>
      <c r="L121" s="7">
        <f>SUMIF(data!$A:$A,$H$2&amp;" "&amp;$F121&amp;" "&amp;$H$3&amp;"_"&amp;L$38,data!$N:$N)/1000</f>
        <v>90.546587890625005</v>
      </c>
      <c r="M121" s="7">
        <f>SUMIF(data!$A:$A,$H$2&amp;" "&amp;$F121&amp;" "&amp;$H$3&amp;"_"&amp;M$38,data!$N:$N)/1000</f>
        <v>107.292462890625</v>
      </c>
      <c r="N121" s="7">
        <f>SUMIF(data!$A:$A,$H$2&amp;" "&amp;$F121&amp;" "&amp;$H$3&amp;"_"&amp;N$38,data!$N:$N)/1000</f>
        <v>89.892433593749999</v>
      </c>
      <c r="O121" s="7">
        <f>SUMIF(data!$A:$A,$H$2&amp;" "&amp;$F121&amp;" "&amp;$H$3&amp;"_"&amp;O$38,data!$N:$N)/1000</f>
        <v>69.707523437500001</v>
      </c>
      <c r="P121" s="7">
        <f>SUMIF(data!$A:$A,$H$2&amp;" "&amp;$F121&amp;" "&amp;$H$3&amp;"_"&amp;P$38,data!$N:$N)/1000</f>
        <v>27.733132812499999</v>
      </c>
      <c r="Q121" s="7">
        <f>SUMIF(data!$A:$A,$H$2&amp;" "&amp;$F121&amp;" "&amp;$H$3&amp;"_"&amp;Q$38,data!$N:$N)/1000</f>
        <v>-13.59571875</v>
      </c>
      <c r="R121" s="7">
        <f>SUMIF(data!$A:$A,$H$2&amp;" "&amp;$F121&amp;" "&amp;$H$3&amp;"_"&amp;R$38,data!$N:$N)/1000</f>
        <v>-10.6212265625</v>
      </c>
      <c r="S121" s="7">
        <f>SUMIF(data!$A:$A,$H$2&amp;" "&amp;$F121&amp;" "&amp;$H$3&amp;"_"&amp;S$38,data!$N:$N)/1000</f>
        <v>0.34635937500000002</v>
      </c>
      <c r="T121" s="7">
        <f>SUMIF(data!$A:$A,$H$2&amp;" "&amp;$F121&amp;" "&amp;$H$3&amp;"_"&amp;T$38,data!$N:$N)/1000</f>
        <v>24.091437500000001</v>
      </c>
      <c r="U121" s="7">
        <f>SUMIF(data!$A:$A,$H$2&amp;" "&amp;$F121&amp;" "&amp;$H$3&amp;"_"&amp;U$38,data!$N:$N)/1000</f>
        <v>13.552199218749999</v>
      </c>
      <c r="V121" s="7">
        <f>SUMIF(data!$A:$A,$H$2&amp;" "&amp;$F121&amp;" "&amp;$H$3&amp;"_"&amp;V$38,data!$N:$N)/1000</f>
        <v>2.9203125E-2</v>
      </c>
      <c r="W121" s="7">
        <f>SUMIF(data!$A:$A,$H$2&amp;" "&amp;$F121&amp;" "&amp;$H$3&amp;"_"&amp;W$38,data!$N:$N)/1000</f>
        <v>-21.703976562499999</v>
      </c>
      <c r="X121" s="7">
        <f>SUMIF(data!$A:$A,$H$2&amp;" "&amp;$F121&amp;" "&amp;$H$3&amp;"_"&amp;X$38,data!$N:$N)/1000</f>
        <v>-12.30307421875</v>
      </c>
      <c r="Y121" s="7">
        <f>SUMIF(data!$A:$A,$H$2&amp;" "&amp;$F121&amp;" "&amp;$H$3&amp;"_"&amp;Y$38,data!$N:$N)/1000</f>
        <v>-1.3200078125000001</v>
      </c>
      <c r="Z121" s="7">
        <f>SUMIF(data!$A:$A,$H$2&amp;" "&amp;$F121&amp;" "&amp;$H$3&amp;"_"&amp;Z$38,data!$N:$N)/1000</f>
        <v>7.4369882812499997</v>
      </c>
      <c r="AA121" s="7">
        <f>SUMIF(data!$A:$A,$H$2&amp;" "&amp;$F121&amp;" "&amp;$H$3&amp;"_"&amp;AA$38,data!$N:$N)/1000</f>
        <v>44.997294433593751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85.213757812500006</v>
      </c>
      <c r="J122" s="7">
        <f>SUMIF(data!$A:$A,$H$2&amp;" "&amp;$F122&amp;" "&amp;$H$3&amp;"_"&amp;J$38,data!$H:$H)/1000</f>
        <v>97.566500000000005</v>
      </c>
      <c r="K122" s="7">
        <f>SUMIF(data!$A:$A,$H$2&amp;" "&amp;$F122&amp;" "&amp;$H$3&amp;"_"&amp;K$38,data!$H:$H)/1000</f>
        <v>102.49020312499999</v>
      </c>
      <c r="L122" s="7">
        <f>SUMIF(data!$A:$A,$H$2&amp;" "&amp;$F122&amp;" "&amp;$H$3&amp;"_"&amp;L$38,data!$H:$H)/1000</f>
        <v>119.76316699218749</v>
      </c>
      <c r="M122" s="7">
        <f>SUMIF(data!$A:$A,$H$2&amp;" "&amp;$F122&amp;" "&amp;$H$3&amp;"_"&amp;M$38,data!$H:$H)/1000</f>
        <v>139.236904296875</v>
      </c>
      <c r="N122" s="7">
        <f>SUMIF(data!$A:$A,$H$2&amp;" "&amp;$F122&amp;" "&amp;$H$3&amp;"_"&amp;N$38,data!$H:$H)/1000</f>
        <v>158.14945507812499</v>
      </c>
      <c r="O122" s="7">
        <f>SUMIF(data!$A:$A,$H$2&amp;" "&amp;$F122&amp;" "&amp;$H$3&amp;"_"&amp;O$38,data!$H:$H)/1000</f>
        <v>155.74960546874999</v>
      </c>
      <c r="P122" s="7">
        <f>SUMIF(data!$A:$A,$H$2&amp;" "&amp;$F122&amp;" "&amp;$H$3&amp;"_"&amp;P$38,data!$H:$H)/1000</f>
        <v>162.75617578124999</v>
      </c>
      <c r="Q122" s="7">
        <f>SUMIF(data!$A:$A,$H$2&amp;" "&amp;$F122&amp;" "&amp;$H$3&amp;"_"&amp;Q$38,data!$H:$H)/1000</f>
        <v>141.94682031249999</v>
      </c>
      <c r="R122" s="7">
        <f>SUMIF(data!$A:$A,$H$2&amp;" "&amp;$F122&amp;" "&amp;$H$3&amp;"_"&amp;R$38,data!$H:$H)/1000</f>
        <v>124.36514453125</v>
      </c>
      <c r="S122" s="7">
        <f>SUMIF(data!$A:$A,$H$2&amp;" "&amp;$F122&amp;" "&amp;$H$3&amp;"_"&amp;S$38,data!$H:$H)/1000</f>
        <v>109.21918359375</v>
      </c>
      <c r="T122" s="7">
        <f>SUMIF(data!$A:$A,$H$2&amp;" "&amp;$F122&amp;" "&amp;$H$3&amp;"_"&amp;T$38,data!$H:$H)/1000</f>
        <v>96.443257812499994</v>
      </c>
      <c r="U122" s="7">
        <f>SUMIF(data!$A:$A,$H$2&amp;" "&amp;$F122&amp;" "&amp;$H$3&amp;"_"&amp;U$38,data!$H:$H)/1000</f>
        <v>78.066703125000004</v>
      </c>
      <c r="V122" s="7">
        <f>SUMIF(data!$A:$A,$H$2&amp;" "&amp;$F122&amp;" "&amp;$H$3&amp;"_"&amp;V$38,data!$H:$H)/1000</f>
        <v>62.47746875</v>
      </c>
      <c r="W122" s="7">
        <f>SUMIF(data!$A:$A,$H$2&amp;" "&amp;$F122&amp;" "&amp;$H$3&amp;"_"&amp;W$38,data!$H:$H)/1000</f>
        <v>86.018164062500006</v>
      </c>
      <c r="X122" s="7">
        <f>SUMIF(data!$A:$A,$H$2&amp;" "&amp;$F122&amp;" "&amp;$H$3&amp;"_"&amp;X$38,data!$H:$H)/1000</f>
        <v>65.473154296874995</v>
      </c>
      <c r="Y122" s="7">
        <f>SUMIF(data!$A:$A,$H$2&amp;" "&amp;$F122&amp;" "&amp;$H$3&amp;"_"&amp;Y$38,data!$H:$H)/1000</f>
        <v>39.826472656249997</v>
      </c>
      <c r="Z122" s="7">
        <f>SUMIF(data!$A:$A,$H$2&amp;" "&amp;$F122&amp;" "&amp;$H$3&amp;"_"&amp;Z$38,data!$H:$H)/1000</f>
        <v>9.5514638671875005</v>
      </c>
      <c r="AA122" s="7">
        <f>SUMIF(data!$A:$A,$H$2&amp;" "&amp;$F122&amp;" "&amp;$H$3&amp;"_"&amp;AA$38,data!$H:$H)/1000</f>
        <v>-1.6337382812500001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66.746171874999987</v>
      </c>
      <c r="J123" s="8">
        <f t="shared" ref="J123" si="32">SUM(J120:J121)-J122</f>
        <v>64.763836425781236</v>
      </c>
      <c r="K123" s="8">
        <f t="shared" ref="K123:AA123" si="33">SUM(K120:K121)-K122</f>
        <v>86.253587890624999</v>
      </c>
      <c r="L123" s="8">
        <f t="shared" si="33"/>
        <v>100.5507958984375</v>
      </c>
      <c r="M123" s="8">
        <f t="shared" si="33"/>
        <v>165.63342968750001</v>
      </c>
      <c r="N123" s="8">
        <f t="shared" si="33"/>
        <v>176.26645507812501</v>
      </c>
      <c r="O123" s="8">
        <f t="shared" si="33"/>
        <v>219.42038671875005</v>
      </c>
      <c r="P123" s="8">
        <f t="shared" si="33"/>
        <v>226.30591015625001</v>
      </c>
      <c r="Q123" s="8">
        <f t="shared" si="33"/>
        <v>259.68598437499998</v>
      </c>
      <c r="R123" s="8">
        <f t="shared" si="33"/>
        <v>269.86489453125</v>
      </c>
      <c r="S123" s="8">
        <f t="shared" si="33"/>
        <v>285.98455078124999</v>
      </c>
      <c r="T123" s="8">
        <f t="shared" si="33"/>
        <v>316.3223984375</v>
      </c>
      <c r="U123" s="8">
        <f t="shared" si="33"/>
        <v>316.95022265624999</v>
      </c>
      <c r="V123" s="8">
        <f t="shared" si="33"/>
        <v>312.41708593749996</v>
      </c>
      <c r="W123" s="8">
        <f t="shared" si="33"/>
        <v>263.26109374999999</v>
      </c>
      <c r="X123" s="8">
        <f t="shared" si="33"/>
        <v>290.11416992187497</v>
      </c>
      <c r="Y123" s="8">
        <f t="shared" si="33"/>
        <v>318.80033203124998</v>
      </c>
      <c r="Z123" s="8">
        <f t="shared" si="33"/>
        <v>354.87843066406248</v>
      </c>
      <c r="AA123" s="8">
        <f t="shared" si="33"/>
        <v>768.63609521484375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0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0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1.5145709228515625</v>
      </c>
      <c r="U125" s="7">
        <f>SUMIF(data!$A:$A,$H$2&amp;" "&amp;$F125&amp;" "&amp;$H$3&amp;"_"&amp;U$38,data!$K:$K)/1000</f>
        <v>232.08673437499999</v>
      </c>
      <c r="V125" s="7">
        <f>SUMIF(data!$A:$A,$H$2&amp;" "&amp;$F125&amp;" "&amp;$H$3&amp;"_"&amp;V$38,data!$K:$K)/1000</f>
        <v>474.49415625</v>
      </c>
      <c r="W125" s="7">
        <f>SUMIF(data!$A:$A,$H$2&amp;" "&amp;$F125&amp;" "&amp;$H$3&amp;"_"&amp;W$38,data!$K:$K)/1000</f>
        <v>651.03093750000005</v>
      </c>
      <c r="X125" s="7">
        <f>SUMIF(data!$A:$A,$H$2&amp;" "&amp;$F125&amp;" "&amp;$H$3&amp;"_"&amp;X$38,data!$K:$K)/1000</f>
        <v>846.27256250000005</v>
      </c>
      <c r="Y125" s="7">
        <f>SUMIF(data!$A:$A,$H$2&amp;" "&amp;$F125&amp;" "&amp;$H$3&amp;"_"&amp;Y$38,data!$K:$K)/1000</f>
        <v>984.11556250000001</v>
      </c>
      <c r="Z125" s="7">
        <f>SUMIF(data!$A:$A,$H$2&amp;" "&amp;$F125&amp;" "&amp;$H$3&amp;"_"&amp;Z$38,data!$K:$K)/1000</f>
        <v>1130.205375</v>
      </c>
      <c r="AA125" s="7">
        <f>SUMIF(data!$A:$A,$H$2&amp;" "&amp;$F125&amp;" "&amp;$H$3&amp;"_"&amp;AA$38,data!$K:$K)/1000</f>
        <v>1134.77775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779.0881125692863</v>
      </c>
      <c r="J126" s="8">
        <f>J117+J118+J121-J122+J124+J125+Load_ROC!F$5</f>
        <v>798.24476901280957</v>
      </c>
      <c r="K126" s="8">
        <f>K117+K118+K121-K122+K124+K125+Load_ROC!G$5</f>
        <v>846.70552771669031</v>
      </c>
      <c r="L126" s="8">
        <f>L117+L118+L121-L122+L124+L125+Load_ROC!H$5</f>
        <v>884.82607734583553</v>
      </c>
      <c r="M126" s="8">
        <f>M117+M118+M121-M122+M124+M125+Load_ROC!I$5</f>
        <v>975.44811053714659</v>
      </c>
      <c r="N126" s="8">
        <f>N117+N118+N121-N122+N124+N125+Load_ROC!J$5</f>
        <v>1013.8817944578024</v>
      </c>
      <c r="O126" s="8">
        <f>O117+O118+O121-O122+O124+O125+Load_ROC!K$5</f>
        <v>1080.6093771875603</v>
      </c>
      <c r="P126" s="8">
        <f>P117+P118+P121-P122+P124+P125+Load_ROC!L$5</f>
        <v>1115.0320436966476</v>
      </c>
      <c r="Q126" s="8">
        <f>Q117+Q118+Q121-Q122+Q124+Q125+Load_ROC!M$5</f>
        <v>1148.2544281596258</v>
      </c>
      <c r="R126" s="8">
        <f>R117+R118+R121-R122+R124+R125+Load_ROC!N$5</f>
        <v>1143.6652328026858</v>
      </c>
      <c r="S126" s="8">
        <f>S117+S118+S121-S122+S124+S125+Load_ROC!O$5</f>
        <v>1146.2013898100172</v>
      </c>
      <c r="T126" s="8">
        <f>T117+T118+T121-T122+T124+T125+Load_ROC!P$5</f>
        <v>1165.4262336987349</v>
      </c>
      <c r="U126" s="8">
        <f>U117+U118+U121-U122+U124+U125+Load_ROC!Q$5</f>
        <v>1383.374767782841</v>
      </c>
      <c r="V126" s="8">
        <f>V117+V118+V121-V122+V124+V125+Load_ROC!R$5</f>
        <v>1609.3862055147301</v>
      </c>
      <c r="W126" s="8">
        <f>W117+W118+W121-W122+W124+W125+Load_ROC!S$5</f>
        <v>1735.7823200318612</v>
      </c>
      <c r="X126" s="8">
        <f>X117+X118+X121-X122+X124+X125+Load_ROC!T$5</f>
        <v>1944.1881799140219</v>
      </c>
      <c r="Y126" s="8">
        <f>Y117+Y118+Y121-Y122+Y124+Y125+Load_ROC!U$5</f>
        <v>2097.2622563832283</v>
      </c>
      <c r="Z126" s="8">
        <f>Z117+Z118+Z121-Z122+Z124+Z125+Load_ROC!V$5</f>
        <v>2268.4856747760314</v>
      </c>
      <c r="AA126" s="8">
        <f>AA117+AA118+AA121-AA122+AA124+AA125+Load_ROC!W$5</f>
        <v>2675.193715637592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779.0881125692863</v>
      </c>
      <c r="J127" s="8">
        <f>J117+J119+J121-J122+J124+J125+Load_ROC!F$5</f>
        <v>798.24476901280957</v>
      </c>
      <c r="K127" s="8">
        <f>K117+K119+K121-K122+K124+K125+Load_ROC!G$5</f>
        <v>828.58130701356527</v>
      </c>
      <c r="L127" s="8">
        <f>L117+L119+L121-L122+L124+L125+Load_ROC!H$5</f>
        <v>849.77313593958547</v>
      </c>
      <c r="M127" s="8">
        <f>M117+M119+M121-M122+M124+M125+Load_ROC!I$5</f>
        <v>919.17182147464655</v>
      </c>
      <c r="N127" s="8">
        <f>N117+N119+N121-N122+N124+N125+Load_ROC!J$5</f>
        <v>933.90002883280238</v>
      </c>
      <c r="O127" s="8">
        <f>O117+O119+O121-O122+O124+O125+Load_ROC!K$5</f>
        <v>977.41901781256013</v>
      </c>
      <c r="P127" s="8">
        <f>P117+P119+P121-P122+P124+P125+Load_ROC!L$5</f>
        <v>989.3864968216476</v>
      </c>
      <c r="Q127" s="8">
        <f>Q117+Q119+Q121-Q122+Q124+Q125+Load_ROC!M$5</f>
        <v>1001.5519281596258</v>
      </c>
      <c r="R127" s="8">
        <f>R117+R119+R121-R122+R124+R125+Load_ROC!N$5</f>
        <v>1004.1453734276859</v>
      </c>
      <c r="S127" s="8">
        <f>S117+S119+S121-S122+S124+S125+Load_ROC!O$5</f>
        <v>1013.3733898100173</v>
      </c>
      <c r="T127" s="8">
        <f>T117+T119+T121-T122+T124+T125+Load_ROC!P$5</f>
        <v>1037.947499323735</v>
      </c>
      <c r="U127" s="8">
        <f>U117+U119+U121-U122+U124+U125+Load_ROC!Q$5</f>
        <v>1261.2277209078411</v>
      </c>
      <c r="V127" s="8">
        <f>V117+V119+V121-V122+V124+V125+Load_ROC!R$5</f>
        <v>1491.79183051473</v>
      </c>
      <c r="W127" s="8">
        <f>W117+W119+W121-W122+W124+W125+Load_ROC!S$5</f>
        <v>1622.3019450318611</v>
      </c>
      <c r="X127" s="8">
        <f>X117+X119+X121-X122+X124+X125+Load_ROC!T$5</f>
        <v>1834.2974767890219</v>
      </c>
      <c r="Y127" s="8">
        <f>Y117+Y119+Y121-Y122+Y124+Y125+Load_ROC!U$5</f>
        <v>1991.5546001332282</v>
      </c>
      <c r="Z127" s="8">
        <f>Z117+Z119+Z121-Z122+Z124+Z125+Load_ROC!V$5</f>
        <v>2166.6544716510316</v>
      </c>
      <c r="AA127" s="8">
        <f>AA117+AA119+AA121-AA122+AA124+AA125+Load_ROC!W$5</f>
        <v>2577.2319031375919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779.0881125692863</v>
      </c>
      <c r="J128" s="8">
        <f>J117+J123+J124+J125+Load_ROC!F$5</f>
        <v>798.24476901280957</v>
      </c>
      <c r="K128" s="8">
        <f>K117+K123+K124+K125+Load_ROC!G$5</f>
        <v>837.40816443544031</v>
      </c>
      <c r="L128" s="8">
        <f>L117+L123+L124+L125+Load_ROC!H$5</f>
        <v>866.83476484583548</v>
      </c>
      <c r="M128" s="8">
        <f>M117+M123+M124+M125+Load_ROC!I$5</f>
        <v>946.87661053714658</v>
      </c>
      <c r="N128" s="8">
        <f>N117+N123+N124+N125+Load_ROC!J$5</f>
        <v>973.38696633280244</v>
      </c>
      <c r="O128" s="8">
        <f>O117+O123+O124+O125+Load_ROC!K$5</f>
        <v>1028.4345021875602</v>
      </c>
      <c r="P128" s="8">
        <f>P117+P123+P124+P125+Load_ROC!L$5</f>
        <v>1051.5533874466475</v>
      </c>
      <c r="Q128" s="8">
        <f>Q117+Q123+Q124+Q125+Load_ROC!M$5</f>
        <v>1074.1751469096257</v>
      </c>
      <c r="R128" s="8">
        <f>R117+R123+R124+R125+Load_ROC!N$5</f>
        <v>1073.2116078026859</v>
      </c>
      <c r="S128" s="8">
        <f>S117+S123+S124+S125+Load_ROC!O$5</f>
        <v>1079.1246710600174</v>
      </c>
      <c r="T128" s="8">
        <f>T117+T123+T124+T125+Load_ROC!P$5</f>
        <v>1101.0495149487351</v>
      </c>
      <c r="U128" s="8">
        <f>U117+U123+U124+U125+Load_ROC!Q$5</f>
        <v>1321.6899240328412</v>
      </c>
      <c r="V128" s="8">
        <f>V117+V123+V124+V125+Load_ROC!R$5</f>
        <v>1550.0002367647301</v>
      </c>
      <c r="W128" s="8">
        <f>W117+W123+W124+W125+Load_ROC!S$5</f>
        <v>1678.4741637818611</v>
      </c>
      <c r="X128" s="8">
        <f>X117+X123+X124+X125+Load_ROC!T$5</f>
        <v>1888.6932424140218</v>
      </c>
      <c r="Y128" s="8">
        <f>Y117+Y123+Y124+Y125+Load_ROC!U$5</f>
        <v>2043.8801313832282</v>
      </c>
      <c r="Z128" s="8">
        <f>Z117+Z123+Z124+Z125+Load_ROC!V$5</f>
        <v>2217.0614716510313</v>
      </c>
      <c r="AA128" s="8">
        <f>AA117+AA123+AA124+AA125+Load_ROC!W$5</f>
        <v>2625.7238093875922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43.533515625</v>
      </c>
      <c r="J131" s="7">
        <f>SUMIF(data!$A:$A,$H$2&amp;" "&amp;$F131&amp;" "&amp;$H$3&amp;"_"&amp;J$38,data!$I:$I)/1000</f>
        <v>48.879367675781253</v>
      </c>
      <c r="K131" s="7">
        <f>SUMIF(data!$A:$A,$H$2&amp;" "&amp;$F131&amp;" "&amp;$H$3&amp;"_"&amp;K$38,data!$I:$I)/1000</f>
        <v>100.5618671875</v>
      </c>
      <c r="L131" s="7">
        <f>SUMIF(data!$A:$A,$H$2&amp;" "&amp;$F131&amp;" "&amp;$H$3&amp;"_"&amp;L$38,data!$I:$I)/1000</f>
        <v>147.75868750000001</v>
      </c>
      <c r="M131" s="7">
        <f>SUMIF(data!$A:$A,$H$2&amp;" "&amp;$F131&amp;" "&amp;$H$3&amp;"_"&amp;M$38,data!$I:$I)/1000</f>
        <v>226.14937109375001</v>
      </c>
      <c r="N131" s="7">
        <f>SUMIF(data!$A:$A,$H$2&amp;" "&amp;$F131&amp;" "&amp;$H$3&amp;"_"&amp;N$38,data!$I:$I)/1000</f>
        <v>285.01830468750001</v>
      </c>
      <c r="O131" s="7">
        <f>SUMIF(data!$A:$A,$H$2&amp;" "&amp;$F131&amp;" "&amp;$H$3&amp;"_"&amp;O$38,data!$I:$I)/1000</f>
        <v>357.63734375000001</v>
      </c>
      <c r="P131" s="7">
        <f>SUMIF(data!$A:$A,$H$2&amp;" "&amp;$F131&amp;" "&amp;$H$3&amp;"_"&amp;P$38,data!$I:$I)/1000</f>
        <v>424.80760937500003</v>
      </c>
      <c r="Q131" s="7">
        <f>SUMIF(data!$A:$A,$H$2&amp;" "&amp;$F131&amp;" "&amp;$H$3&amp;"_"&amp;Q$38,data!$I:$I)/1000</f>
        <v>489.30780468749998</v>
      </c>
      <c r="R131" s="7">
        <f>SUMIF(data!$A:$A,$H$2&amp;" "&amp;$F131&amp;" "&amp;$H$3&amp;"_"&amp;R$38,data!$I:$I)/1000</f>
        <v>475.30489062499998</v>
      </c>
      <c r="S131" s="7">
        <f>SUMIF(data!$A:$A,$H$2&amp;" "&amp;$F131&amp;" "&amp;$H$3&amp;"_"&amp;S$38,data!$I:$I)/1000</f>
        <v>461.93409374999999</v>
      </c>
      <c r="T131" s="7">
        <f>SUMIF(data!$A:$A,$H$2&amp;" "&amp;$F131&amp;" "&amp;$H$3&amp;"_"&amp;T$38,data!$I:$I)/1000</f>
        <v>453.05093749999997</v>
      </c>
      <c r="U131" s="7">
        <f>SUMIF(data!$A:$A,$H$2&amp;" "&amp;$F131&amp;" "&amp;$H$3&amp;"_"&amp;U$38,data!$I:$I)/1000</f>
        <v>443.14957031249997</v>
      </c>
      <c r="V131" s="7">
        <f>SUMIF(data!$A:$A,$H$2&amp;" "&amp;$F131&amp;" "&amp;$H$3&amp;"_"&amp;V$38,data!$I:$I)/1000</f>
        <v>434.25132031250001</v>
      </c>
      <c r="W131" s="7">
        <f>SUMIF(data!$A:$A,$H$2&amp;" "&amp;$F131&amp;" "&amp;$H$3&amp;"_"&amp;W$38,data!$I:$I)/1000</f>
        <v>428.29139062500002</v>
      </c>
      <c r="X131" s="7">
        <f>SUMIF(data!$A:$A,$H$2&amp;" "&amp;$F131&amp;" "&amp;$H$3&amp;"_"&amp;X$38,data!$I:$I)/1000</f>
        <v>423.38533593749997</v>
      </c>
      <c r="Y131" s="7">
        <f>SUMIF(data!$A:$A,$H$2&amp;" "&amp;$F131&amp;" "&amp;$H$3&amp;"_"&amp;Y$38,data!$I:$I)/1000</f>
        <v>413.32893749999999</v>
      </c>
      <c r="Z131" s="7">
        <f>SUMIF(data!$A:$A,$H$2&amp;" "&amp;$F131&amp;" "&amp;$H$3&amp;"_"&amp;Z$38,data!$I:$I)/1000</f>
        <v>408.417109375</v>
      </c>
      <c r="AA131" s="7">
        <f>SUMIF(data!$A:$A,$H$2&amp;" "&amp;$F131&amp;" "&amp;$H$3&amp;"_"&amp;AA$38,data!$I:$I)/1000</f>
        <v>771.47496875000002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43.533515625</v>
      </c>
      <c r="J132" s="7">
        <f>SUMIF(data!$A:$A,$H$2&amp;" "&amp;$F132&amp;" "&amp;$H$3&amp;"_"&amp;J$38,data!$I:$I)/1000</f>
        <v>48.879367675781253</v>
      </c>
      <c r="K132" s="7">
        <f>SUMIF(data!$A:$A,$H$2&amp;" "&amp;$F132&amp;" "&amp;$H$3&amp;"_"&amp;K$38,data!$I:$I)/1000</f>
        <v>82.437646484374994</v>
      </c>
      <c r="L132" s="7">
        <f>SUMIF(data!$A:$A,$H$2&amp;" "&amp;$F132&amp;" "&amp;$H$3&amp;"_"&amp;L$38,data!$I:$I)/1000</f>
        <v>112.70574609374999</v>
      </c>
      <c r="M132" s="7">
        <f>SUMIF(data!$A:$A,$H$2&amp;" "&amp;$F132&amp;" "&amp;$H$3&amp;"_"&amp;M$38,data!$I:$I)/1000</f>
        <v>169.87308203124999</v>
      </c>
      <c r="N132" s="7">
        <f>SUMIF(data!$A:$A,$H$2&amp;" "&amp;$F132&amp;" "&amp;$H$3&amp;"_"&amp;N$38,data!$I:$I)/1000</f>
        <v>205.0365390625</v>
      </c>
      <c r="O132" s="7">
        <f>SUMIF(data!$A:$A,$H$2&amp;" "&amp;$F132&amp;" "&amp;$H$3&amp;"_"&amp;O$38,data!$I:$I)/1000</f>
        <v>254.446984375</v>
      </c>
      <c r="P132" s="7">
        <f>SUMIF(data!$A:$A,$H$2&amp;" "&amp;$F132&amp;" "&amp;$H$3&amp;"_"&amp;P$38,data!$I:$I)/1000</f>
        <v>299.16206249999999</v>
      </c>
      <c r="Q132" s="7">
        <f>SUMIF(data!$A:$A,$H$2&amp;" "&amp;$F132&amp;" "&amp;$H$3&amp;"_"&amp;Q$38,data!$I:$I)/1000</f>
        <v>342.60530468749999</v>
      </c>
      <c r="R132" s="7">
        <f>SUMIF(data!$A:$A,$H$2&amp;" "&amp;$F132&amp;" "&amp;$H$3&amp;"_"&amp;R$38,data!$I:$I)/1000</f>
        <v>335.78503124999997</v>
      </c>
      <c r="S132" s="7">
        <f>SUMIF(data!$A:$A,$H$2&amp;" "&amp;$F132&amp;" "&amp;$H$3&amp;"_"&amp;S$38,data!$I:$I)/1000</f>
        <v>329.10609375000001</v>
      </c>
      <c r="T132" s="7">
        <f>SUMIF(data!$A:$A,$H$2&amp;" "&amp;$F132&amp;" "&amp;$H$3&amp;"_"&amp;T$38,data!$I:$I)/1000</f>
        <v>325.57220312499999</v>
      </c>
      <c r="U132" s="7">
        <f>SUMIF(data!$A:$A,$H$2&amp;" "&amp;$F132&amp;" "&amp;$H$3&amp;"_"&amp;U$38,data!$I:$I)/1000</f>
        <v>321.00252343749997</v>
      </c>
      <c r="V132" s="7">
        <f>SUMIF(data!$A:$A,$H$2&amp;" "&amp;$F132&amp;" "&amp;$H$3&amp;"_"&amp;V$38,data!$I:$I)/1000</f>
        <v>316.6569453125</v>
      </c>
      <c r="W132" s="7">
        <f>SUMIF(data!$A:$A,$H$2&amp;" "&amp;$F132&amp;" "&amp;$H$3&amp;"_"&amp;W$38,data!$I:$I)/1000</f>
        <v>314.81101562499998</v>
      </c>
      <c r="X132" s="7">
        <f>SUMIF(data!$A:$A,$H$2&amp;" "&amp;$F132&amp;" "&amp;$H$3&amp;"_"&amp;X$38,data!$I:$I)/1000</f>
        <v>313.49463281250002</v>
      </c>
      <c r="Y132" s="7">
        <f>SUMIF(data!$A:$A,$H$2&amp;" "&amp;$F132&amp;" "&amp;$H$3&amp;"_"&amp;Y$38,data!$I:$I)/1000</f>
        <v>307.62128124999998</v>
      </c>
      <c r="Z132" s="7">
        <f>SUMIF(data!$A:$A,$H$2&amp;" "&amp;$F132&amp;" "&amp;$H$3&amp;"_"&amp;Z$38,data!$I:$I)/1000</f>
        <v>306.58590624999999</v>
      </c>
      <c r="AA132" s="7">
        <f>SUMIF(data!$A:$A,$H$2&amp;" "&amp;$F132&amp;" "&amp;$H$3&amp;"_"&amp;AA$38,data!$I:$I)/1000</f>
        <v>673.51315624999995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43.533515625</v>
      </c>
      <c r="J133" s="7">
        <f>SUMIF(data!$A:$A,$H$2&amp;" "&amp;$F133&amp;" "&amp;$H$3&amp;"_"&amp;J$38,data!$I:$I)/1000</f>
        <v>48.879367675781253</v>
      </c>
      <c r="K133" s="7">
        <f>SUMIF(data!$A:$A,$H$2&amp;" "&amp;$F133&amp;" "&amp;$H$3&amp;"_"&amp;K$38,data!$I:$I)/1000</f>
        <v>91.264503906249999</v>
      </c>
      <c r="L133" s="7">
        <f>SUMIF(data!$A:$A,$H$2&amp;" "&amp;$F133&amp;" "&amp;$H$3&amp;"_"&amp;L$38,data!$I:$I)/1000</f>
        <v>129.76737499999999</v>
      </c>
      <c r="M133" s="7">
        <f>SUMIF(data!$A:$A,$H$2&amp;" "&amp;$F133&amp;" "&amp;$H$3&amp;"_"&amp;M$38,data!$I:$I)/1000</f>
        <v>197.57787109374999</v>
      </c>
      <c r="N133" s="7">
        <f>SUMIF(data!$A:$A,$H$2&amp;" "&amp;$F133&amp;" "&amp;$H$3&amp;"_"&amp;N$38,data!$I:$I)/1000</f>
        <v>244.52347656250001</v>
      </c>
      <c r="O133" s="7">
        <f>SUMIF(data!$A:$A,$H$2&amp;" "&amp;$F133&amp;" "&amp;$H$3&amp;"_"&amp;O$38,data!$I:$I)/1000</f>
        <v>305.46246875000003</v>
      </c>
      <c r="P133" s="7">
        <f>SUMIF(data!$A:$A,$H$2&amp;" "&amp;$F133&amp;" "&amp;$H$3&amp;"_"&amp;P$38,data!$I:$I)/1000</f>
        <v>361.328953125</v>
      </c>
      <c r="Q133" s="7">
        <f>SUMIF(data!$A:$A,$H$2&amp;" "&amp;$F133&amp;" "&amp;$H$3&amp;"_"&amp;Q$38,data!$I:$I)/1000</f>
        <v>415.22852343749997</v>
      </c>
      <c r="R133" s="7">
        <f>SUMIF(data!$A:$A,$H$2&amp;" "&amp;$F133&amp;" "&amp;$H$3&amp;"_"&amp;R$38,data!$I:$I)/1000</f>
        <v>404.851265625</v>
      </c>
      <c r="S133" s="7">
        <f>SUMIF(data!$A:$A,$H$2&amp;" "&amp;$F133&amp;" "&amp;$H$3&amp;"_"&amp;S$38,data!$I:$I)/1000</f>
        <v>394.85737499999999</v>
      </c>
      <c r="T133" s="7">
        <f>SUMIF(data!$A:$A,$H$2&amp;" "&amp;$F133&amp;" "&amp;$H$3&amp;"_"&amp;T$38,data!$I:$I)/1000</f>
        <v>388.67421875000002</v>
      </c>
      <c r="U133" s="7">
        <f>SUMIF(data!$A:$A,$H$2&amp;" "&amp;$F133&amp;" "&amp;$H$3&amp;"_"&amp;U$38,data!$I:$I)/1000</f>
        <v>381.4647265625</v>
      </c>
      <c r="V133" s="7">
        <f>SUMIF(data!$A:$A,$H$2&amp;" "&amp;$F133&amp;" "&amp;$H$3&amp;"_"&amp;V$38,data!$I:$I)/1000</f>
        <v>374.8653515625</v>
      </c>
      <c r="W133" s="7">
        <f>SUMIF(data!$A:$A,$H$2&amp;" "&amp;$F133&amp;" "&amp;$H$3&amp;"_"&amp;W$38,data!$I:$I)/1000</f>
        <v>370.98323437499999</v>
      </c>
      <c r="X133" s="7">
        <f>SUMIF(data!$A:$A,$H$2&amp;" "&amp;$F133&amp;" "&amp;$H$3&amp;"_"&amp;X$38,data!$I:$I)/1000</f>
        <v>367.89039843749998</v>
      </c>
      <c r="Y133" s="7">
        <f>SUMIF(data!$A:$A,$H$2&amp;" "&amp;$F133&amp;" "&amp;$H$3&amp;"_"&amp;Y$38,data!$I:$I)/1000</f>
        <v>359.94681250000002</v>
      </c>
      <c r="Z133" s="7">
        <f>SUMIF(data!$A:$A,$H$2&amp;" "&amp;$F133&amp;" "&amp;$H$3&amp;"_"&amp;Z$38,data!$I:$I)/1000</f>
        <v>356.99290624999998</v>
      </c>
      <c r="AA133" s="7">
        <f>SUMIF(data!$A:$A,$H$2&amp;" "&amp;$F133&amp;" "&amp;$H$3&amp;"_"&amp;AA$38,data!$I:$I)/1000</f>
        <v>722.00506250000001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113.45096875</v>
      </c>
      <c r="K134" s="7">
        <f>SUMIF(data!$A:$A,$H$2&amp;" "&amp;$F134&amp;" "&amp;$H$3&amp;"_"&amp;K$38,data!$N:$N)/1000</f>
        <v>97.479287109374994</v>
      </c>
      <c r="L134" s="7">
        <f>SUMIF(data!$A:$A,$H$2&amp;" "&amp;$F134&amp;" "&amp;$H$3&amp;"_"&amp;L$38,data!$N:$N)/1000</f>
        <v>90.546587890625005</v>
      </c>
      <c r="M134" s="7">
        <f>SUMIF(data!$A:$A,$H$2&amp;" "&amp;$F134&amp;" "&amp;$H$3&amp;"_"&amp;M$38,data!$N:$N)/1000</f>
        <v>107.292462890625</v>
      </c>
      <c r="N134" s="7">
        <f>SUMIF(data!$A:$A,$H$2&amp;" "&amp;$F134&amp;" "&amp;$H$3&amp;"_"&amp;N$38,data!$N:$N)/1000</f>
        <v>89.892433593749999</v>
      </c>
      <c r="O134" s="7">
        <f>SUMIF(data!$A:$A,$H$2&amp;" "&amp;$F134&amp;" "&amp;$H$3&amp;"_"&amp;O$38,data!$N:$N)/1000</f>
        <v>78.301351562500003</v>
      </c>
      <c r="P134" s="7">
        <f>SUMIF(data!$A:$A,$H$2&amp;" "&amp;$F134&amp;" "&amp;$H$3&amp;"_"&amp;P$38,data!$N:$N)/1000</f>
        <v>38.79328125</v>
      </c>
      <c r="Q134" s="7">
        <f>SUMIF(data!$A:$A,$H$2&amp;" "&amp;$F134&amp;" "&amp;$H$3&amp;"_"&amp;Q$38,data!$N:$N)/1000</f>
        <v>-8.2346718750000001</v>
      </c>
      <c r="R134" s="7">
        <f>SUMIF(data!$A:$A,$H$2&amp;" "&amp;$F134&amp;" "&amp;$H$3&amp;"_"&amp;R$38,data!$N:$N)/1000</f>
        <v>-10.471414062499999</v>
      </c>
      <c r="S134" s="7">
        <f>SUMIF(data!$A:$A,$H$2&amp;" "&amp;$F134&amp;" "&amp;$H$3&amp;"_"&amp;S$38,data!$N:$N)/1000</f>
        <v>-12.8465390625</v>
      </c>
      <c r="T134" s="7">
        <f>SUMIF(data!$A:$A,$H$2&amp;" "&amp;$F134&amp;" "&amp;$H$3&amp;"_"&amp;T$38,data!$N:$N)/1000</f>
        <v>-14.7556171875</v>
      </c>
      <c r="U134" s="7">
        <f>SUMIF(data!$A:$A,$H$2&amp;" "&amp;$F134&amp;" "&amp;$H$3&amp;"_"&amp;U$38,data!$N:$N)/1000</f>
        <v>-1.0508124999999999</v>
      </c>
      <c r="V134" s="7">
        <f>SUMIF(data!$A:$A,$H$2&amp;" "&amp;$F134&amp;" "&amp;$H$3&amp;"_"&amp;V$38,data!$N:$N)/1000</f>
        <v>30.505601562500001</v>
      </c>
      <c r="W134" s="7">
        <f>SUMIF(data!$A:$A,$H$2&amp;" "&amp;$F134&amp;" "&amp;$H$3&amp;"_"&amp;W$38,data!$N:$N)/1000</f>
        <v>51.250570312500003</v>
      </c>
      <c r="X134" s="7">
        <f>SUMIF(data!$A:$A,$H$2&amp;" "&amp;$F134&amp;" "&amp;$H$3&amp;"_"&amp;X$38,data!$N:$N)/1000</f>
        <v>85.813874999999996</v>
      </c>
      <c r="Y134" s="7">
        <f>SUMIF(data!$A:$A,$H$2&amp;" "&amp;$F134&amp;" "&amp;$H$3&amp;"_"&amp;Y$38,data!$N:$N)/1000</f>
        <v>105.260345703125</v>
      </c>
      <c r="Z134" s="7">
        <f>SUMIF(data!$A:$A,$H$2&amp;" "&amp;$F134&amp;" "&amp;$H$3&amp;"_"&amp;Z$38,data!$N:$N)/1000</f>
        <v>121.4670703125</v>
      </c>
      <c r="AA134" s="7">
        <f>SUMIF(data!$A:$A,$H$2&amp;" "&amp;$F134&amp;" "&amp;$H$3&amp;"_"&amp;AA$38,data!$N:$N)/1000</f>
        <v>164.18677343749999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85.213757812500006</v>
      </c>
      <c r="J135" s="7">
        <f>SUMIF(data!$A:$A,$H$2&amp;" "&amp;$F135&amp;" "&amp;$H$3&amp;"_"&amp;J$38,data!$H:$H)/1000</f>
        <v>97.566500000000005</v>
      </c>
      <c r="K135" s="7">
        <f>SUMIF(data!$A:$A,$H$2&amp;" "&amp;$F135&amp;" "&amp;$H$3&amp;"_"&amp;K$38,data!$H:$H)/1000</f>
        <v>102.49020312499999</v>
      </c>
      <c r="L135" s="7">
        <f>SUMIF(data!$A:$A,$H$2&amp;" "&amp;$F135&amp;" "&amp;$H$3&amp;"_"&amp;L$38,data!$H:$H)/1000</f>
        <v>119.76316699218749</v>
      </c>
      <c r="M135" s="7">
        <f>SUMIF(data!$A:$A,$H$2&amp;" "&amp;$F135&amp;" "&amp;$H$3&amp;"_"&amp;M$38,data!$H:$H)/1000</f>
        <v>139.236904296875</v>
      </c>
      <c r="N135" s="7">
        <f>SUMIF(data!$A:$A,$H$2&amp;" "&amp;$F135&amp;" "&amp;$H$3&amp;"_"&amp;N$38,data!$H:$H)/1000</f>
        <v>158.14945507812499</v>
      </c>
      <c r="O135" s="7">
        <f>SUMIF(data!$A:$A,$H$2&amp;" "&amp;$F135&amp;" "&amp;$H$3&amp;"_"&amp;O$38,data!$H:$H)/1000</f>
        <v>166.70544140625</v>
      </c>
      <c r="P135" s="7">
        <f>SUMIF(data!$A:$A,$H$2&amp;" "&amp;$F135&amp;" "&amp;$H$3&amp;"_"&amp;P$38,data!$H:$H)/1000</f>
        <v>175.60111328125001</v>
      </c>
      <c r="Q135" s="7">
        <f>SUMIF(data!$A:$A,$H$2&amp;" "&amp;$F135&amp;" "&amp;$H$3&amp;"_"&amp;Q$38,data!$H:$H)/1000</f>
        <v>173.54832421875</v>
      </c>
      <c r="R135" s="7">
        <f>SUMIF(data!$A:$A,$H$2&amp;" "&amp;$F135&amp;" "&amp;$H$3&amp;"_"&amp;R$38,data!$H:$H)/1000</f>
        <v>176.55792578124999</v>
      </c>
      <c r="S135" s="7">
        <f>SUMIF(data!$A:$A,$H$2&amp;" "&amp;$F135&amp;" "&amp;$H$3&amp;"_"&amp;S$38,data!$H:$H)/1000</f>
        <v>176.73283203125001</v>
      </c>
      <c r="T135" s="7">
        <f>SUMIF(data!$A:$A,$H$2&amp;" "&amp;$F135&amp;" "&amp;$H$3&amp;"_"&amp;T$38,data!$H:$H)/1000</f>
        <v>178.26466796874999</v>
      </c>
      <c r="U135" s="7">
        <f>SUMIF(data!$A:$A,$H$2&amp;" "&amp;$F135&amp;" "&amp;$H$3&amp;"_"&amp;U$38,data!$H:$H)/1000</f>
        <v>174.60110937499999</v>
      </c>
      <c r="V135" s="7">
        <f>SUMIF(data!$A:$A,$H$2&amp;" "&amp;$F135&amp;" "&amp;$H$3&amp;"_"&amp;V$38,data!$H:$H)/1000</f>
        <v>180.23444531249999</v>
      </c>
      <c r="W135" s="7">
        <f>SUMIF(data!$A:$A,$H$2&amp;" "&amp;$F135&amp;" "&amp;$H$3&amp;"_"&amp;W$38,data!$H:$H)/1000</f>
        <v>191.78079687499999</v>
      </c>
      <c r="X135" s="7">
        <f>SUMIF(data!$A:$A,$H$2&amp;" "&amp;$F135&amp;" "&amp;$H$3&amp;"_"&amp;X$38,data!$H:$H)/1000</f>
        <v>191.65032031250001</v>
      </c>
      <c r="Y135" s="7">
        <f>SUMIF(data!$A:$A,$H$2&amp;" "&amp;$F135&amp;" "&amp;$H$3&amp;"_"&amp;Y$38,data!$H:$H)/1000</f>
        <v>192.83737500000001</v>
      </c>
      <c r="Z135" s="7">
        <f>SUMIF(data!$A:$A,$H$2&amp;" "&amp;$F135&amp;" "&amp;$H$3&amp;"_"&amp;Z$38,data!$H:$H)/1000</f>
        <v>189.66625781249999</v>
      </c>
      <c r="AA135" s="7">
        <f>SUMIF(data!$A:$A,$H$2&amp;" "&amp;$F135&amp;" "&amp;$H$3&amp;"_"&amp;AA$38,data!$H:$H)/1000</f>
        <v>193.11850000000001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66.746171874999987</v>
      </c>
      <c r="J136" s="8">
        <f t="shared" ref="J136" si="35">SUM(J133:J134)-J135</f>
        <v>64.763836425781236</v>
      </c>
      <c r="K136" s="8">
        <f t="shared" ref="K136:AA136" si="36">SUM(K133:K134)-K135</f>
        <v>86.253587890624999</v>
      </c>
      <c r="L136" s="8">
        <f t="shared" si="36"/>
        <v>100.5507958984375</v>
      </c>
      <c r="M136" s="8">
        <f t="shared" si="36"/>
        <v>165.63342968750001</v>
      </c>
      <c r="N136" s="8">
        <f t="shared" si="36"/>
        <v>176.26645507812501</v>
      </c>
      <c r="O136" s="8">
        <f t="shared" si="36"/>
        <v>217.05837890625</v>
      </c>
      <c r="P136" s="8">
        <f t="shared" si="36"/>
        <v>224.52112109375</v>
      </c>
      <c r="Q136" s="8">
        <f t="shared" si="36"/>
        <v>233.44552734374997</v>
      </c>
      <c r="R136" s="8">
        <f t="shared" si="36"/>
        <v>217.82192578125</v>
      </c>
      <c r="S136" s="8">
        <f t="shared" si="36"/>
        <v>205.27800390625001</v>
      </c>
      <c r="T136" s="8">
        <f t="shared" si="36"/>
        <v>195.65393359375005</v>
      </c>
      <c r="U136" s="8">
        <f t="shared" si="36"/>
        <v>205.81280468750001</v>
      </c>
      <c r="V136" s="8">
        <f t="shared" si="36"/>
        <v>225.13650781249999</v>
      </c>
      <c r="W136" s="8">
        <f t="shared" si="36"/>
        <v>230.45300781249998</v>
      </c>
      <c r="X136" s="8">
        <f t="shared" si="36"/>
        <v>262.05395312499996</v>
      </c>
      <c r="Y136" s="8">
        <f t="shared" si="36"/>
        <v>272.369783203125</v>
      </c>
      <c r="Z136" s="8">
        <f t="shared" si="36"/>
        <v>288.79371874999993</v>
      </c>
      <c r="AA136" s="8">
        <f t="shared" si="36"/>
        <v>693.07333593749991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0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0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98.783976562500001</v>
      </c>
      <c r="Y138" s="7">
        <f>SUMIF(data!$A:$A,$H$2&amp;" "&amp;$F138&amp;" "&amp;$H$3&amp;"_"&amp;Y$38,data!$K:$K)/1000</f>
        <v>228.14834375000001</v>
      </c>
      <c r="Z138" s="7">
        <f>SUMIF(data!$A:$A,$H$2&amp;" "&amp;$F138&amp;" "&amp;$H$3&amp;"_"&amp;Z$38,data!$K:$K)/1000</f>
        <v>365.22056250000003</v>
      </c>
      <c r="AA138" s="7">
        <f>SUMIF(data!$A:$A,$H$2&amp;" "&amp;$F138&amp;" "&amp;$H$3&amp;"_"&amp;AA$38,data!$K:$K)/1000</f>
        <v>371.29853125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779.0881125692863</v>
      </c>
      <c r="J139" s="8">
        <f>J130+J131+J134-J135+J137+J138+Load_ROC!F$5</f>
        <v>798.24476901280957</v>
      </c>
      <c r="K139" s="8">
        <f>K130+K131+K134-K135+K137+K138+Load_ROC!G$5</f>
        <v>846.70552771669031</v>
      </c>
      <c r="L139" s="8">
        <f>L130+L131+L134-L135+L137+L138+Load_ROC!H$5</f>
        <v>884.82607734583553</v>
      </c>
      <c r="M139" s="8">
        <f>M130+M131+M134-M135+M137+M138+Load_ROC!I$5</f>
        <v>975.44811053714659</v>
      </c>
      <c r="N139" s="8">
        <f>N130+N131+N134-N135+N137+N138+Load_ROC!J$5</f>
        <v>1013.8817944578024</v>
      </c>
      <c r="O139" s="8">
        <f>O130+O131+O134-O135+O137+O138+Load_ROC!K$5</f>
        <v>1078.2473693750603</v>
      </c>
      <c r="P139" s="8">
        <f>P130+P131+P134-P135+P137+P138+Load_ROC!L$5</f>
        <v>1113.2472546341476</v>
      </c>
      <c r="Q139" s="8">
        <f>Q130+Q131+Q134-Q135+Q137+Q138+Load_ROC!M$5</f>
        <v>1144.8270492533759</v>
      </c>
      <c r="R139" s="8">
        <f>R130+R131+R134-R135+R137+R138+Load_ROC!N$5</f>
        <v>1137.4060921776859</v>
      </c>
      <c r="S139" s="8">
        <f>S130+S131+S134-S135+S137+S138+Load_ROC!O$5</f>
        <v>1134.6519835600172</v>
      </c>
      <c r="T139" s="8">
        <f>T130+T131+T134-T135+T137+T138+Load_ROC!P$5</f>
        <v>1135.9929479321333</v>
      </c>
      <c r="U139" s="8">
        <f>U130+U131+U134-U135+U137+U138+Load_ROC!Q$5</f>
        <v>1156.4523498140911</v>
      </c>
      <c r="V139" s="8">
        <f>V130+V131+V134-V135+V137+V138+Load_ROC!R$5</f>
        <v>1187.4052211397302</v>
      </c>
      <c r="W139" s="8">
        <f>W130+W131+W134-W135+W137+W138+Load_ROC!S$5</f>
        <v>1210.1527731568613</v>
      </c>
      <c r="X139" s="8">
        <f>X130+X131+X134-X135+X137+X138+Load_ROC!T$5</f>
        <v>1351.7715178046467</v>
      </c>
      <c r="Y139" s="8">
        <f>Y130+Y131+Y134-Y135+Y137+Y138+Load_ROC!U$5</f>
        <v>1502.0838091176031</v>
      </c>
      <c r="Z139" s="8">
        <f>Z130+Z131+Z134-Z135+Z137+Z138+Load_ROC!V$5</f>
        <v>1668.2505878619691</v>
      </c>
      <c r="AA139" s="8">
        <f>AA130+AA131+AA134-AA135+AA137+AA138+Load_ROC!W$5</f>
        <v>2090.7233977664982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779.0881125692863</v>
      </c>
      <c r="J140" s="8">
        <f>J130+J132+J134-J135+J137+J138+Load_ROC!F$5</f>
        <v>798.24476901280957</v>
      </c>
      <c r="K140" s="8">
        <f>K130+K132+K134-K135+K137+K138+Load_ROC!G$5</f>
        <v>828.58130701356527</v>
      </c>
      <c r="L140" s="8">
        <f>L130+L132+L134-L135+L137+L138+Load_ROC!H$5</f>
        <v>849.77313593958547</v>
      </c>
      <c r="M140" s="8">
        <f>M130+M132+M134-M135+M137+M138+Load_ROC!I$5</f>
        <v>919.17182147464655</v>
      </c>
      <c r="N140" s="8">
        <f>N130+N132+N134-N135+N137+N138+Load_ROC!J$5</f>
        <v>933.90002883280238</v>
      </c>
      <c r="O140" s="8">
        <f>O130+O132+O134-O135+O137+O138+Load_ROC!K$5</f>
        <v>975.05701000006025</v>
      </c>
      <c r="P140" s="8">
        <f>P130+P132+P134-P135+P137+P138+Load_ROC!L$5</f>
        <v>987.60170775914753</v>
      </c>
      <c r="Q140" s="8">
        <f>Q130+Q132+Q134-Q135+Q137+Q138+Load_ROC!M$5</f>
        <v>998.12454925337579</v>
      </c>
      <c r="R140" s="8">
        <f>R130+R132+R134-R135+R137+R138+Load_ROC!N$5</f>
        <v>997.88623280268575</v>
      </c>
      <c r="S140" s="8">
        <f>S130+S132+S134-S135+S137+S138+Load_ROC!O$5</f>
        <v>1001.8239835600173</v>
      </c>
      <c r="T140" s="8">
        <f>T130+T132+T134-T135+T137+T138+Load_ROC!P$5</f>
        <v>1008.5142135571334</v>
      </c>
      <c r="U140" s="8">
        <f>U130+U132+U134-U135+U137+U138+Load_ROC!Q$5</f>
        <v>1034.305302939091</v>
      </c>
      <c r="V140" s="8">
        <f>V130+V132+V134-V135+V137+V138+Load_ROC!R$5</f>
        <v>1069.8108461397301</v>
      </c>
      <c r="W140" s="8">
        <f>W130+W132+W134-W135+W137+W138+Load_ROC!S$5</f>
        <v>1096.6723981568612</v>
      </c>
      <c r="X140" s="8">
        <f>X130+X132+X134-X135+X137+X138+Load_ROC!T$5</f>
        <v>1241.8808146796466</v>
      </c>
      <c r="Y140" s="8">
        <f>Y130+Y132+Y134-Y135+Y137+Y138+Load_ROC!U$5</f>
        <v>1396.376152867603</v>
      </c>
      <c r="Z140" s="8">
        <f>Z130+Z132+Z134-Z135+Z137+Z138+Load_ROC!V$5</f>
        <v>1566.4193847369691</v>
      </c>
      <c r="AA140" s="8">
        <f>AA130+AA132+AA134-AA135+AA137+AA138+Load_ROC!W$5</f>
        <v>1992.7615852664983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779.0881125692863</v>
      </c>
      <c r="J141" s="8">
        <f>J130+J136+J137+J138+Load_ROC!F$5</f>
        <v>798.24476901280957</v>
      </c>
      <c r="K141" s="8">
        <f>K130+K136+K137+K138+Load_ROC!G$5</f>
        <v>837.40816443544031</v>
      </c>
      <c r="L141" s="8">
        <f>L130+L136+L137+L138+Load_ROC!H$5</f>
        <v>866.83476484583548</v>
      </c>
      <c r="M141" s="8">
        <f>M130+M136+M137+M138+Load_ROC!I$5</f>
        <v>946.87661053714658</v>
      </c>
      <c r="N141" s="8">
        <f>N130+N136+N137+N138+Load_ROC!J$5</f>
        <v>973.38696633280244</v>
      </c>
      <c r="O141" s="8">
        <f>O130+O136+O137+O138+Load_ROC!K$5</f>
        <v>1026.0724943750602</v>
      </c>
      <c r="P141" s="8">
        <f>P130+P136+P137+P138+Load_ROC!L$5</f>
        <v>1049.7685983841475</v>
      </c>
      <c r="Q141" s="8">
        <f>Q130+Q136+Q137+Q138+Load_ROC!M$5</f>
        <v>1070.7477680033758</v>
      </c>
      <c r="R141" s="8">
        <f>R130+R136+R137+R138+Load_ROC!N$5</f>
        <v>1066.9524671776858</v>
      </c>
      <c r="S141" s="8">
        <f>S130+S136+S137+S138+Load_ROC!O$5</f>
        <v>1067.5752648100174</v>
      </c>
      <c r="T141" s="8">
        <f>T130+T136+T137+T138+Load_ROC!P$5</f>
        <v>1071.6162291821333</v>
      </c>
      <c r="U141" s="8">
        <f>U130+U136+U137+U138+Load_ROC!Q$5</f>
        <v>1094.7675060640911</v>
      </c>
      <c r="V141" s="8">
        <f>V130+V136+V137+V138+Load_ROC!R$5</f>
        <v>1128.0192523897301</v>
      </c>
      <c r="W141" s="8">
        <f>W130+W136+W137+W138+Load_ROC!S$5</f>
        <v>1152.8446169068611</v>
      </c>
      <c r="X141" s="8">
        <f>X130+X136+X137+X138+Load_ROC!T$5</f>
        <v>1296.2765803046466</v>
      </c>
      <c r="Y141" s="8">
        <f>Y130+Y136+Y137+Y138+Load_ROC!U$5</f>
        <v>1448.701684117603</v>
      </c>
      <c r="Z141" s="8">
        <f>Z130+Z136+Z137+Z138+Load_ROC!V$5</f>
        <v>1616.826384736969</v>
      </c>
      <c r="AA141" s="8">
        <f>AA130+AA136+AA137+AA138+Load_ROC!W$5</f>
        <v>2041.2534915164981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43.533515625</v>
      </c>
      <c r="J144" s="7">
        <f>SUMIF(data!$A:$A,$H$2&amp;" "&amp;$F144&amp;" "&amp;$H$3&amp;"_"&amp;J$38,data!$I:$I)/1000</f>
        <v>48.879367675781253</v>
      </c>
      <c r="K144" s="7">
        <f>SUMIF(data!$A:$A,$H$2&amp;" "&amp;$F144&amp;" "&amp;$H$3&amp;"_"&amp;K$38,data!$I:$I)/1000</f>
        <v>100.5618671875</v>
      </c>
      <c r="L144" s="7">
        <f>SUMIF(data!$A:$A,$H$2&amp;" "&amp;$F144&amp;" "&amp;$H$3&amp;"_"&amp;L$38,data!$I:$I)/1000</f>
        <v>147.75868750000001</v>
      </c>
      <c r="M144" s="7">
        <f>SUMIF(data!$A:$A,$H$2&amp;" "&amp;$F144&amp;" "&amp;$H$3&amp;"_"&amp;M$38,data!$I:$I)/1000</f>
        <v>226.14937109375001</v>
      </c>
      <c r="N144" s="7">
        <f>SUMIF(data!$A:$A,$H$2&amp;" "&amp;$F144&amp;" "&amp;$H$3&amp;"_"&amp;N$38,data!$I:$I)/1000</f>
        <v>285.01830468750001</v>
      </c>
      <c r="O144" s="7">
        <f>SUMIF(data!$A:$A,$H$2&amp;" "&amp;$F144&amp;" "&amp;$H$3&amp;"_"&amp;O$38,data!$I:$I)/1000</f>
        <v>357.63734375000001</v>
      </c>
      <c r="P144" s="7">
        <f>SUMIF(data!$A:$A,$H$2&amp;" "&amp;$F144&amp;" "&amp;$H$3&amp;"_"&amp;P$38,data!$I:$I)/1000</f>
        <v>424.80760937500003</v>
      </c>
      <c r="Q144" s="7">
        <f>SUMIF(data!$A:$A,$H$2&amp;" "&amp;$F144&amp;" "&amp;$H$3&amp;"_"&amp;Q$38,data!$I:$I)/1000</f>
        <v>489.30780468749998</v>
      </c>
      <c r="R144" s="7">
        <f>SUMIF(data!$A:$A,$H$2&amp;" "&amp;$F144&amp;" "&amp;$H$3&amp;"_"&amp;R$38,data!$I:$I)/1000</f>
        <v>475.30489062499998</v>
      </c>
      <c r="S144" s="7">
        <f>SUMIF(data!$A:$A,$H$2&amp;" "&amp;$F144&amp;" "&amp;$H$3&amp;"_"&amp;S$38,data!$I:$I)/1000</f>
        <v>461.93409374999999</v>
      </c>
      <c r="T144" s="7">
        <f>SUMIF(data!$A:$A,$H$2&amp;" "&amp;$F144&amp;" "&amp;$H$3&amp;"_"&amp;T$38,data!$I:$I)/1000</f>
        <v>453.05093749999997</v>
      </c>
      <c r="U144" s="7">
        <f>SUMIF(data!$A:$A,$H$2&amp;" "&amp;$F144&amp;" "&amp;$H$3&amp;"_"&amp;U$38,data!$I:$I)/1000</f>
        <v>443.14957031249997</v>
      </c>
      <c r="V144" s="7">
        <f>SUMIF(data!$A:$A,$H$2&amp;" "&amp;$F144&amp;" "&amp;$H$3&amp;"_"&amp;V$38,data!$I:$I)/1000</f>
        <v>434.25132031250001</v>
      </c>
      <c r="W144" s="7">
        <f>SUMIF(data!$A:$A,$H$2&amp;" "&amp;$F144&amp;" "&amp;$H$3&amp;"_"&amp;W$38,data!$I:$I)/1000</f>
        <v>428.29139062500002</v>
      </c>
      <c r="X144" s="7">
        <f>SUMIF(data!$A:$A,$H$2&amp;" "&amp;$F144&amp;" "&amp;$H$3&amp;"_"&amp;X$38,data!$I:$I)/1000</f>
        <v>423.38533593749997</v>
      </c>
      <c r="Y144" s="7">
        <f>SUMIF(data!$A:$A,$H$2&amp;" "&amp;$F144&amp;" "&amp;$H$3&amp;"_"&amp;Y$38,data!$I:$I)/1000</f>
        <v>413.32893749999999</v>
      </c>
      <c r="Z144" s="7">
        <f>SUMIF(data!$A:$A,$H$2&amp;" "&amp;$F144&amp;" "&amp;$H$3&amp;"_"&amp;Z$38,data!$I:$I)/1000</f>
        <v>408.417109375</v>
      </c>
      <c r="AA144" s="7">
        <f>SUMIF(data!$A:$A,$H$2&amp;" "&amp;$F144&amp;" "&amp;$H$3&amp;"_"&amp;AA$38,data!$I:$I)/1000</f>
        <v>771.47496875000002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43.533515625</v>
      </c>
      <c r="J145" s="7">
        <f>SUMIF(data!$A:$A,$H$2&amp;" "&amp;$F145&amp;" "&amp;$H$3&amp;"_"&amp;J$38,data!$I:$I)/1000</f>
        <v>48.879367675781253</v>
      </c>
      <c r="K145" s="7">
        <f>SUMIF(data!$A:$A,$H$2&amp;" "&amp;$F145&amp;" "&amp;$H$3&amp;"_"&amp;K$38,data!$I:$I)/1000</f>
        <v>82.437646484374994</v>
      </c>
      <c r="L145" s="7">
        <f>SUMIF(data!$A:$A,$H$2&amp;" "&amp;$F145&amp;" "&amp;$H$3&amp;"_"&amp;L$38,data!$I:$I)/1000</f>
        <v>112.70574609374999</v>
      </c>
      <c r="M145" s="7">
        <f>SUMIF(data!$A:$A,$H$2&amp;" "&amp;$F145&amp;" "&amp;$H$3&amp;"_"&amp;M$38,data!$I:$I)/1000</f>
        <v>169.87308203124999</v>
      </c>
      <c r="N145" s="7">
        <f>SUMIF(data!$A:$A,$H$2&amp;" "&amp;$F145&amp;" "&amp;$H$3&amp;"_"&amp;N$38,data!$I:$I)/1000</f>
        <v>205.0365390625</v>
      </c>
      <c r="O145" s="7">
        <f>SUMIF(data!$A:$A,$H$2&amp;" "&amp;$F145&amp;" "&amp;$H$3&amp;"_"&amp;O$38,data!$I:$I)/1000</f>
        <v>254.446984375</v>
      </c>
      <c r="P145" s="7">
        <f>SUMIF(data!$A:$A,$H$2&amp;" "&amp;$F145&amp;" "&amp;$H$3&amp;"_"&amp;P$38,data!$I:$I)/1000</f>
        <v>299.16206249999999</v>
      </c>
      <c r="Q145" s="7">
        <f>SUMIF(data!$A:$A,$H$2&amp;" "&amp;$F145&amp;" "&amp;$H$3&amp;"_"&amp;Q$38,data!$I:$I)/1000</f>
        <v>342.60530468749999</v>
      </c>
      <c r="R145" s="7">
        <f>SUMIF(data!$A:$A,$H$2&amp;" "&amp;$F145&amp;" "&amp;$H$3&amp;"_"&amp;R$38,data!$I:$I)/1000</f>
        <v>335.78503124999997</v>
      </c>
      <c r="S145" s="7">
        <f>SUMIF(data!$A:$A,$H$2&amp;" "&amp;$F145&amp;" "&amp;$H$3&amp;"_"&amp;S$38,data!$I:$I)/1000</f>
        <v>329.10609375000001</v>
      </c>
      <c r="T145" s="7">
        <f>SUMIF(data!$A:$A,$H$2&amp;" "&amp;$F145&amp;" "&amp;$H$3&amp;"_"&amp;T$38,data!$I:$I)/1000</f>
        <v>325.57220312499999</v>
      </c>
      <c r="U145" s="7">
        <f>SUMIF(data!$A:$A,$H$2&amp;" "&amp;$F145&amp;" "&amp;$H$3&amp;"_"&amp;U$38,data!$I:$I)/1000</f>
        <v>321.00252343749997</v>
      </c>
      <c r="V145" s="7">
        <f>SUMIF(data!$A:$A,$H$2&amp;" "&amp;$F145&amp;" "&amp;$H$3&amp;"_"&amp;V$38,data!$I:$I)/1000</f>
        <v>316.6569453125</v>
      </c>
      <c r="W145" s="7">
        <f>SUMIF(data!$A:$A,$H$2&amp;" "&amp;$F145&amp;" "&amp;$H$3&amp;"_"&amp;W$38,data!$I:$I)/1000</f>
        <v>314.81101562499998</v>
      </c>
      <c r="X145" s="7">
        <f>SUMIF(data!$A:$A,$H$2&amp;" "&amp;$F145&amp;" "&amp;$H$3&amp;"_"&amp;X$38,data!$I:$I)/1000</f>
        <v>313.49463281250002</v>
      </c>
      <c r="Y145" s="7">
        <f>SUMIF(data!$A:$A,$H$2&amp;" "&amp;$F145&amp;" "&amp;$H$3&amp;"_"&amp;Y$38,data!$I:$I)/1000</f>
        <v>307.62128124999998</v>
      </c>
      <c r="Z145" s="7">
        <f>SUMIF(data!$A:$A,$H$2&amp;" "&amp;$F145&amp;" "&amp;$H$3&amp;"_"&amp;Z$38,data!$I:$I)/1000</f>
        <v>306.58590624999999</v>
      </c>
      <c r="AA145" s="7">
        <f>SUMIF(data!$A:$A,$H$2&amp;" "&amp;$F145&amp;" "&amp;$H$3&amp;"_"&amp;AA$38,data!$I:$I)/1000</f>
        <v>673.51315624999995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43.533515625</v>
      </c>
      <c r="J146" s="7">
        <f>SUMIF(data!$A:$A,$H$2&amp;" "&amp;$F146&amp;" "&amp;$H$3&amp;"_"&amp;J$38,data!$I:$I)/1000</f>
        <v>48.879367675781253</v>
      </c>
      <c r="K146" s="7">
        <f>SUMIF(data!$A:$A,$H$2&amp;" "&amp;$F146&amp;" "&amp;$H$3&amp;"_"&amp;K$38,data!$I:$I)/1000</f>
        <v>91.264503906249999</v>
      </c>
      <c r="L146" s="7">
        <f>SUMIF(data!$A:$A,$H$2&amp;" "&amp;$F146&amp;" "&amp;$H$3&amp;"_"&amp;L$38,data!$I:$I)/1000</f>
        <v>129.76737499999999</v>
      </c>
      <c r="M146" s="7">
        <f>SUMIF(data!$A:$A,$H$2&amp;" "&amp;$F146&amp;" "&amp;$H$3&amp;"_"&amp;M$38,data!$I:$I)/1000</f>
        <v>197.57787109374999</v>
      </c>
      <c r="N146" s="7">
        <f>SUMIF(data!$A:$A,$H$2&amp;" "&amp;$F146&amp;" "&amp;$H$3&amp;"_"&amp;N$38,data!$I:$I)/1000</f>
        <v>244.52347656250001</v>
      </c>
      <c r="O146" s="7">
        <f>SUMIF(data!$A:$A,$H$2&amp;" "&amp;$F146&amp;" "&amp;$H$3&amp;"_"&amp;O$38,data!$I:$I)/1000</f>
        <v>305.46246875000003</v>
      </c>
      <c r="P146" s="7">
        <f>SUMIF(data!$A:$A,$H$2&amp;" "&amp;$F146&amp;" "&amp;$H$3&amp;"_"&amp;P$38,data!$I:$I)/1000</f>
        <v>361.328953125</v>
      </c>
      <c r="Q146" s="7">
        <f>SUMIF(data!$A:$A,$H$2&amp;" "&amp;$F146&amp;" "&amp;$H$3&amp;"_"&amp;Q$38,data!$I:$I)/1000</f>
        <v>415.22852343749997</v>
      </c>
      <c r="R146" s="7">
        <f>SUMIF(data!$A:$A,$H$2&amp;" "&amp;$F146&amp;" "&amp;$H$3&amp;"_"&amp;R$38,data!$I:$I)/1000</f>
        <v>404.851265625</v>
      </c>
      <c r="S146" s="7">
        <f>SUMIF(data!$A:$A,$H$2&amp;" "&amp;$F146&amp;" "&amp;$H$3&amp;"_"&amp;S$38,data!$I:$I)/1000</f>
        <v>394.85737499999999</v>
      </c>
      <c r="T146" s="7">
        <f>SUMIF(data!$A:$A,$H$2&amp;" "&amp;$F146&amp;" "&amp;$H$3&amp;"_"&amp;T$38,data!$I:$I)/1000</f>
        <v>388.67421875000002</v>
      </c>
      <c r="U146" s="7">
        <f>SUMIF(data!$A:$A,$H$2&amp;" "&amp;$F146&amp;" "&amp;$H$3&amp;"_"&amp;U$38,data!$I:$I)/1000</f>
        <v>381.4647265625</v>
      </c>
      <c r="V146" s="7">
        <f>SUMIF(data!$A:$A,$H$2&amp;" "&amp;$F146&amp;" "&amp;$H$3&amp;"_"&amp;V$38,data!$I:$I)/1000</f>
        <v>374.8653515625</v>
      </c>
      <c r="W146" s="7">
        <f>SUMIF(data!$A:$A,$H$2&amp;" "&amp;$F146&amp;" "&amp;$H$3&amp;"_"&amp;W$38,data!$I:$I)/1000</f>
        <v>370.98323437499999</v>
      </c>
      <c r="X146" s="7">
        <f>SUMIF(data!$A:$A,$H$2&amp;" "&amp;$F146&amp;" "&amp;$H$3&amp;"_"&amp;X$38,data!$I:$I)/1000</f>
        <v>367.89039843749998</v>
      </c>
      <c r="Y146" s="7">
        <f>SUMIF(data!$A:$A,$H$2&amp;" "&amp;$F146&amp;" "&amp;$H$3&amp;"_"&amp;Y$38,data!$I:$I)/1000</f>
        <v>359.94681250000002</v>
      </c>
      <c r="Z146" s="7">
        <f>SUMIF(data!$A:$A,$H$2&amp;" "&amp;$F146&amp;" "&amp;$H$3&amp;"_"&amp;Z$38,data!$I:$I)/1000</f>
        <v>356.99290624999998</v>
      </c>
      <c r="AA146" s="7">
        <f>SUMIF(data!$A:$A,$H$2&amp;" "&amp;$F146&amp;" "&amp;$H$3&amp;"_"&amp;AA$38,data!$I:$I)/1000</f>
        <v>722.00506250000001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113.45096875</v>
      </c>
      <c r="K147" s="7">
        <f>SUMIF(data!$A:$A,$H$2&amp;" "&amp;$F147&amp;" "&amp;$H$3&amp;"_"&amp;K$38,data!$N:$N)/1000</f>
        <v>97.479287109374994</v>
      </c>
      <c r="L147" s="7">
        <f>SUMIF(data!$A:$A,$H$2&amp;" "&amp;$F147&amp;" "&amp;$H$3&amp;"_"&amp;L$38,data!$N:$N)/1000</f>
        <v>90.546587890625005</v>
      </c>
      <c r="M147" s="7">
        <f>SUMIF(data!$A:$A,$H$2&amp;" "&amp;$F147&amp;" "&amp;$H$3&amp;"_"&amp;M$38,data!$N:$N)/1000</f>
        <v>107.292462890625</v>
      </c>
      <c r="N147" s="7">
        <f>SUMIF(data!$A:$A,$H$2&amp;" "&amp;$F147&amp;" "&amp;$H$3&amp;"_"&amp;N$38,data!$N:$N)/1000</f>
        <v>89.892433593749999</v>
      </c>
      <c r="O147" s="7">
        <f>SUMIF(data!$A:$A,$H$2&amp;" "&amp;$F147&amp;" "&amp;$H$3&amp;"_"&amp;O$38,data!$N:$N)/1000</f>
        <v>78.301351562500003</v>
      </c>
      <c r="P147" s="7">
        <f>SUMIF(data!$A:$A,$H$2&amp;" "&amp;$F147&amp;" "&amp;$H$3&amp;"_"&amp;P$38,data!$N:$N)/1000</f>
        <v>38.79328125</v>
      </c>
      <c r="Q147" s="7">
        <f>SUMIF(data!$A:$A,$H$2&amp;" "&amp;$F147&amp;" "&amp;$H$3&amp;"_"&amp;Q$38,data!$N:$N)/1000</f>
        <v>-8.2346718750000001</v>
      </c>
      <c r="R147" s="7">
        <f>SUMIF(data!$A:$A,$H$2&amp;" "&amp;$F147&amp;" "&amp;$H$3&amp;"_"&amp;R$38,data!$N:$N)/1000</f>
        <v>-10.471414062499999</v>
      </c>
      <c r="S147" s="7">
        <f>SUMIF(data!$A:$A,$H$2&amp;" "&amp;$F147&amp;" "&amp;$H$3&amp;"_"&amp;S$38,data!$N:$N)/1000</f>
        <v>-12.8465390625</v>
      </c>
      <c r="T147" s="7">
        <f>SUMIF(data!$A:$A,$H$2&amp;" "&amp;$F147&amp;" "&amp;$H$3&amp;"_"&amp;T$38,data!$N:$N)/1000</f>
        <v>-11.8006484375</v>
      </c>
      <c r="U147" s="7">
        <f>SUMIF(data!$A:$A,$H$2&amp;" "&amp;$F147&amp;" "&amp;$H$3&amp;"_"&amp;U$38,data!$N:$N)/1000</f>
        <v>1.429265625</v>
      </c>
      <c r="V147" s="7">
        <f>SUMIF(data!$A:$A,$H$2&amp;" "&amp;$F147&amp;" "&amp;$H$3&amp;"_"&amp;V$38,data!$N:$N)/1000</f>
        <v>19.092210937499999</v>
      </c>
      <c r="W147" s="7">
        <f>SUMIF(data!$A:$A,$H$2&amp;" "&amp;$F147&amp;" "&amp;$H$3&amp;"_"&amp;W$38,data!$N:$N)/1000</f>
        <v>39.528640625000001</v>
      </c>
      <c r="X147" s="7">
        <f>SUMIF(data!$A:$A,$H$2&amp;" "&amp;$F147&amp;" "&amp;$H$3&amp;"_"&amp;X$38,data!$N:$N)/1000</f>
        <v>73.416203124999996</v>
      </c>
      <c r="Y147" s="7">
        <f>SUMIF(data!$A:$A,$H$2&amp;" "&amp;$F147&amp;" "&amp;$H$3&amp;"_"&amp;Y$38,data!$N:$N)/1000</f>
        <v>109.4487890625</v>
      </c>
      <c r="Z147" s="7">
        <f>SUMIF(data!$A:$A,$H$2&amp;" "&amp;$F147&amp;" "&amp;$H$3&amp;"_"&amp;Z$38,data!$N:$N)/1000</f>
        <v>148.58824023437501</v>
      </c>
      <c r="AA147" s="7">
        <f>SUMIF(data!$A:$A,$H$2&amp;" "&amp;$F147&amp;" "&amp;$H$3&amp;"_"&amp;AA$38,data!$N:$N)/1000</f>
        <v>189.75831249999999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85.213757812500006</v>
      </c>
      <c r="J148" s="7">
        <f>SUMIF(data!$A:$A,$H$2&amp;" "&amp;$F148&amp;" "&amp;$H$3&amp;"_"&amp;J$38,data!$H:$H)/1000</f>
        <v>97.566500000000005</v>
      </c>
      <c r="K148" s="7">
        <f>SUMIF(data!$A:$A,$H$2&amp;" "&amp;$F148&amp;" "&amp;$H$3&amp;"_"&amp;K$38,data!$H:$H)/1000</f>
        <v>102.49020312499999</v>
      </c>
      <c r="L148" s="7">
        <f>SUMIF(data!$A:$A,$H$2&amp;" "&amp;$F148&amp;" "&amp;$H$3&amp;"_"&amp;L$38,data!$H:$H)/1000</f>
        <v>119.76316699218749</v>
      </c>
      <c r="M148" s="7">
        <f>SUMIF(data!$A:$A,$H$2&amp;" "&amp;$F148&amp;" "&amp;$H$3&amp;"_"&amp;M$38,data!$H:$H)/1000</f>
        <v>139.236904296875</v>
      </c>
      <c r="N148" s="7">
        <f>SUMIF(data!$A:$A,$H$2&amp;" "&amp;$F148&amp;" "&amp;$H$3&amp;"_"&amp;N$38,data!$H:$H)/1000</f>
        <v>158.14945507812499</v>
      </c>
      <c r="O148" s="7">
        <f>SUMIF(data!$A:$A,$H$2&amp;" "&amp;$F148&amp;" "&amp;$H$3&amp;"_"&amp;O$38,data!$H:$H)/1000</f>
        <v>166.70544140625</v>
      </c>
      <c r="P148" s="7">
        <f>SUMIF(data!$A:$A,$H$2&amp;" "&amp;$F148&amp;" "&amp;$H$3&amp;"_"&amp;P$38,data!$H:$H)/1000</f>
        <v>175.60111328125001</v>
      </c>
      <c r="Q148" s="7">
        <f>SUMIF(data!$A:$A,$H$2&amp;" "&amp;$F148&amp;" "&amp;$H$3&amp;"_"&amp;Q$38,data!$H:$H)/1000</f>
        <v>173.54832421875</v>
      </c>
      <c r="R148" s="7">
        <f>SUMIF(data!$A:$A,$H$2&amp;" "&amp;$F148&amp;" "&amp;$H$3&amp;"_"&amp;R$38,data!$H:$H)/1000</f>
        <v>176.55792578124999</v>
      </c>
      <c r="S148" s="7">
        <f>SUMIF(data!$A:$A,$H$2&amp;" "&amp;$F148&amp;" "&amp;$H$3&amp;"_"&amp;S$38,data!$H:$H)/1000</f>
        <v>176.73283203125001</v>
      </c>
      <c r="T148" s="7">
        <f>SUMIF(data!$A:$A,$H$2&amp;" "&amp;$F148&amp;" "&amp;$H$3&amp;"_"&amp;T$38,data!$H:$H)/1000</f>
        <v>181.35147265625</v>
      </c>
      <c r="U148" s="7">
        <f>SUMIF(data!$A:$A,$H$2&amp;" "&amp;$F148&amp;" "&amp;$H$3&amp;"_"&amp;U$38,data!$H:$H)/1000</f>
        <v>182.84785937500001</v>
      </c>
      <c r="V148" s="7">
        <f>SUMIF(data!$A:$A,$H$2&amp;" "&amp;$F148&amp;" "&amp;$H$3&amp;"_"&amp;V$38,data!$H:$H)/1000</f>
        <v>186.82048437500001</v>
      </c>
      <c r="W148" s="7">
        <f>SUMIF(data!$A:$A,$H$2&amp;" "&amp;$F148&amp;" "&amp;$H$3&amp;"_"&amp;W$38,data!$H:$H)/1000</f>
        <v>215.9930234375</v>
      </c>
      <c r="X148" s="7">
        <f>SUMIF(data!$A:$A,$H$2&amp;" "&amp;$F148&amp;" "&amp;$H$3&amp;"_"&amp;X$38,data!$H:$H)/1000</f>
        <v>210.89581250000001</v>
      </c>
      <c r="Y148" s="7">
        <f>SUMIF(data!$A:$A,$H$2&amp;" "&amp;$F148&amp;" "&amp;$H$3&amp;"_"&amp;Y$38,data!$H:$H)/1000</f>
        <v>208.92034375</v>
      </c>
      <c r="Z148" s="7">
        <f>SUMIF(data!$A:$A,$H$2&amp;" "&amp;$F148&amp;" "&amp;$H$3&amp;"_"&amp;Z$38,data!$H:$H)/1000</f>
        <v>210.36084374999999</v>
      </c>
      <c r="AA148" s="7">
        <f>SUMIF(data!$A:$A,$H$2&amp;" "&amp;$F148&amp;" "&amp;$H$3&amp;"_"&amp;AA$38,data!$H:$H)/1000</f>
        <v>210.42072656249999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66.746171874999987</v>
      </c>
      <c r="J149" s="8">
        <f t="shared" ref="J149" si="38">SUM(J146:J147)-J148</f>
        <v>64.763836425781236</v>
      </c>
      <c r="K149" s="8">
        <f t="shared" ref="K149:AA149" si="39">SUM(K146:K147)-K148</f>
        <v>86.253587890624999</v>
      </c>
      <c r="L149" s="8">
        <f t="shared" si="39"/>
        <v>100.5507958984375</v>
      </c>
      <c r="M149" s="8">
        <f t="shared" si="39"/>
        <v>165.63342968750001</v>
      </c>
      <c r="N149" s="8">
        <f t="shared" si="39"/>
        <v>176.26645507812501</v>
      </c>
      <c r="O149" s="8">
        <f t="shared" si="39"/>
        <v>217.05837890625</v>
      </c>
      <c r="P149" s="8">
        <f t="shared" si="39"/>
        <v>224.52112109375</v>
      </c>
      <c r="Q149" s="8">
        <f t="shared" si="39"/>
        <v>233.44552734374997</v>
      </c>
      <c r="R149" s="8">
        <f t="shared" si="39"/>
        <v>217.82192578125</v>
      </c>
      <c r="S149" s="8">
        <f t="shared" si="39"/>
        <v>205.27800390625001</v>
      </c>
      <c r="T149" s="8">
        <f t="shared" si="39"/>
        <v>195.52209765625003</v>
      </c>
      <c r="U149" s="8">
        <f t="shared" si="39"/>
        <v>200.04613281250002</v>
      </c>
      <c r="V149" s="8">
        <f t="shared" si="39"/>
        <v>207.13707812499999</v>
      </c>
      <c r="W149" s="8">
        <f t="shared" si="39"/>
        <v>194.51885156249998</v>
      </c>
      <c r="X149" s="8">
        <f t="shared" si="39"/>
        <v>230.41078906249996</v>
      </c>
      <c r="Y149" s="8">
        <f t="shared" si="39"/>
        <v>260.47525781249999</v>
      </c>
      <c r="Z149" s="8">
        <f t="shared" si="39"/>
        <v>295.22030273437497</v>
      </c>
      <c r="AA149" s="8">
        <f t="shared" si="39"/>
        <v>701.34264843749997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0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0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779.0881125692863</v>
      </c>
      <c r="J152" s="8">
        <f>J143+J144+J147-J148+J150+J151+Load_ROC!F$5</f>
        <v>798.24476901280957</v>
      </c>
      <c r="K152" s="8">
        <f>K143+K144+K147-K148+K150+K151+Load_ROC!G$5</f>
        <v>846.70552771669031</v>
      </c>
      <c r="L152" s="8">
        <f>L143+L144+L147-L148+L150+L151+Load_ROC!H$5</f>
        <v>884.82607734583553</v>
      </c>
      <c r="M152" s="8">
        <f>M143+M144+M147-M148+M150+M151+Load_ROC!I$5</f>
        <v>975.44811053714659</v>
      </c>
      <c r="N152" s="8">
        <f>N143+N144+N147-N148+N150+N151+Load_ROC!J$5</f>
        <v>1013.8817944578024</v>
      </c>
      <c r="O152" s="8">
        <f>O143+O144+O147-O148+O150+O151+Load_ROC!K$5</f>
        <v>1078.2473693750603</v>
      </c>
      <c r="P152" s="8">
        <f>P143+P144+P147-P148+P150+P151+Load_ROC!L$5</f>
        <v>1113.2472546341476</v>
      </c>
      <c r="Q152" s="8">
        <f>Q143+Q144+Q147-Q148+Q150+Q151+Load_ROC!M$5</f>
        <v>1144.8270492533759</v>
      </c>
      <c r="R152" s="8">
        <f>R143+R144+R147-R148+R150+R151+Load_ROC!N$5</f>
        <v>1137.4060921776859</v>
      </c>
      <c r="S152" s="8">
        <f>S143+S144+S147-S148+S150+S151+Load_ROC!O$5</f>
        <v>1134.6519835600172</v>
      </c>
      <c r="T152" s="8">
        <f>T143+T144+T147-T148+T150+T151+Load_ROC!P$5</f>
        <v>1135.8611119946336</v>
      </c>
      <c r="U152" s="8">
        <f>U143+U144+U147-U148+U150+U151+Load_ROC!Q$5</f>
        <v>1150.685677939091</v>
      </c>
      <c r="V152" s="8">
        <f>V143+V144+V147-V148+V150+V151+Load_ROC!R$5</f>
        <v>1169.40579145223</v>
      </c>
      <c r="W152" s="8">
        <f>W143+W144+W147-W148+W150+W151+Load_ROC!S$5</f>
        <v>1174.2186169068609</v>
      </c>
      <c r="X152" s="8">
        <f>X143+X144+X147-X148+X150+X151+Load_ROC!T$5</f>
        <v>1221.3443771796467</v>
      </c>
      <c r="Y152" s="8">
        <f>Y143+Y144+Y147-Y148+Y150+Y151+Load_ROC!U$5</f>
        <v>1262.0409399769783</v>
      </c>
      <c r="Z152" s="8">
        <f>Z143+Z144+Z147-Z148+Z150+Z151+Load_ROC!V$5</f>
        <v>1309.4566093463441</v>
      </c>
      <c r="AA152" s="8">
        <f>AA143+AA144+AA147-AA148+AA150+AA151+Load_ROC!W$5</f>
        <v>1727.6941790164981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779.0881125692863</v>
      </c>
      <c r="J153" s="8">
        <f>J143+J145+J147-J148+J150+J151+Load_ROC!F$5</f>
        <v>798.24476901280957</v>
      </c>
      <c r="K153" s="8">
        <f>K143+K145+K147-K148+K150+K151+Load_ROC!G$5</f>
        <v>828.58130701356527</v>
      </c>
      <c r="L153" s="8">
        <f>L143+L145+L147-L148+L150+L151+Load_ROC!H$5</f>
        <v>849.77313593958547</v>
      </c>
      <c r="M153" s="8">
        <f>M143+M145+M147-M148+M150+M151+Load_ROC!I$5</f>
        <v>919.17182147464655</v>
      </c>
      <c r="N153" s="8">
        <f>N143+N145+N147-N148+N150+N151+Load_ROC!J$5</f>
        <v>933.90002883280238</v>
      </c>
      <c r="O153" s="8">
        <f>O143+O145+O147-O148+O150+O151+Load_ROC!K$5</f>
        <v>975.05701000006025</v>
      </c>
      <c r="P153" s="8">
        <f>P143+P145+P147-P148+P150+P151+Load_ROC!L$5</f>
        <v>987.60170775914753</v>
      </c>
      <c r="Q153" s="8">
        <f>Q143+Q145+Q147-Q148+Q150+Q151+Load_ROC!M$5</f>
        <v>998.12454925337579</v>
      </c>
      <c r="R153" s="8">
        <f>R143+R145+R147-R148+R150+R151+Load_ROC!N$5</f>
        <v>997.88623280268575</v>
      </c>
      <c r="S153" s="8">
        <f>S143+S145+S147-S148+S150+S151+Load_ROC!O$5</f>
        <v>1001.8239835600173</v>
      </c>
      <c r="T153" s="8">
        <f>T143+T145+T147-T148+T150+T151+Load_ROC!P$5</f>
        <v>1008.3823776196334</v>
      </c>
      <c r="U153" s="8">
        <f>U143+U145+U147-U148+U150+U151+Load_ROC!Q$5</f>
        <v>1028.5386310640911</v>
      </c>
      <c r="V153" s="8">
        <f>V143+V145+V147-V148+V150+V151+Load_ROC!R$5</f>
        <v>1051.8114164522301</v>
      </c>
      <c r="W153" s="8">
        <f>W143+W145+W147-W148+W150+W151+Load_ROC!S$5</f>
        <v>1060.7382419068608</v>
      </c>
      <c r="X153" s="8">
        <f>X143+X145+X147-X148+X150+X151+Load_ROC!T$5</f>
        <v>1111.4536740546466</v>
      </c>
      <c r="Y153" s="8">
        <f>Y143+Y145+Y147-Y148+Y150+Y151+Load_ROC!U$5</f>
        <v>1156.3332837269782</v>
      </c>
      <c r="Z153" s="8">
        <f>Z143+Z145+Z147-Z148+Z150+Z151+Load_ROC!V$5</f>
        <v>1207.6254062213441</v>
      </c>
      <c r="AA153" s="8">
        <f>AA143+AA145+AA147-AA148+AA150+AA151+Load_ROC!W$5</f>
        <v>1629.7323665164984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779.0881125692863</v>
      </c>
      <c r="J154" s="8">
        <f>J143+J149+J150+J151+Load_ROC!F$5</f>
        <v>798.24476901280957</v>
      </c>
      <c r="K154" s="8">
        <f>K143+K149+K150+K151+Load_ROC!G$5</f>
        <v>837.40816443544031</v>
      </c>
      <c r="L154" s="8">
        <f>L143+L149+L150+L151+Load_ROC!H$5</f>
        <v>866.83476484583548</v>
      </c>
      <c r="M154" s="8">
        <f>M143+M149+M150+M151+Load_ROC!I$5</f>
        <v>946.87661053714658</v>
      </c>
      <c r="N154" s="8">
        <f>N143+N149+N150+N151+Load_ROC!J$5</f>
        <v>973.38696633280244</v>
      </c>
      <c r="O154" s="8">
        <f>O143+O149+O150+O151+Load_ROC!K$5</f>
        <v>1026.0724943750602</v>
      </c>
      <c r="P154" s="8">
        <f>P143+P149+P150+P151+Load_ROC!L$5</f>
        <v>1049.7685983841475</v>
      </c>
      <c r="Q154" s="8">
        <f>Q143+Q149+Q150+Q151+Load_ROC!M$5</f>
        <v>1070.7477680033758</v>
      </c>
      <c r="R154" s="8">
        <f>R143+R149+R150+R151+Load_ROC!N$5</f>
        <v>1066.9524671776858</v>
      </c>
      <c r="S154" s="8">
        <f>S143+S149+S150+S151+Load_ROC!O$5</f>
        <v>1067.5752648100174</v>
      </c>
      <c r="T154" s="8">
        <f>T143+T149+T150+T151+Load_ROC!P$5</f>
        <v>1071.4843932446333</v>
      </c>
      <c r="U154" s="8">
        <f>U143+U149+U150+U151+Load_ROC!Q$5</f>
        <v>1089.0008341890912</v>
      </c>
      <c r="V154" s="8">
        <f>V143+V149+V150+V151+Load_ROC!R$5</f>
        <v>1110.0198227022302</v>
      </c>
      <c r="W154" s="8">
        <f>W143+W149+W150+W151+Load_ROC!S$5</f>
        <v>1116.910460656861</v>
      </c>
      <c r="X154" s="8">
        <f>X143+X149+X150+X151+Load_ROC!T$5</f>
        <v>1165.8494396796466</v>
      </c>
      <c r="Y154" s="8">
        <f>Y143+Y149+Y150+Y151+Load_ROC!U$5</f>
        <v>1208.6588149769782</v>
      </c>
      <c r="Z154" s="8">
        <f>Z143+Z149+Z150+Z151+Load_ROC!V$5</f>
        <v>1258.032406221344</v>
      </c>
      <c r="AA154" s="8">
        <f>AA143+AA149+AA150+AA151+Load_ROC!W$5</f>
        <v>1678.2242727664982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923AB-A13B-4429-B910-21D63CFB7C71}">
  <sheetPr>
    <tabColor rgb="FF00B050"/>
  </sheetPr>
  <dimension ref="A2:AI256"/>
  <sheetViews>
    <sheetView topLeftCell="F88" zoomScaleNormal="10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11756.47507518842</v>
      </c>
      <c r="D3" s="18">
        <f>SUMIF(D$8:D$34,$B3,$F$8:$F$34)/SUMIF(D$8:D$34,$B3,$A$8:$A$34)</f>
        <v>11367.624361081493</v>
      </c>
      <c r="E3" s="18">
        <f>SUMIF(E$8:E$34,$B3,$F$8:$F$34)/SUMIF(E$8:E$34,$B3,$A$8:$A$34)</f>
        <v>11513.910470873467</v>
      </c>
      <c r="G3" s="15" t="s">
        <v>16</v>
      </c>
      <c r="H3" s="17" t="s">
        <v>140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11056.896873512156</v>
      </c>
      <c r="D4" s="18">
        <f>SUMIF(D$8:D$34,$B4,$F$8:$F$34)/SUMIF(D$8:D$34,$B4,$A$8:$A$34)</f>
        <v>11052.923456089695</v>
      </c>
      <c r="E4" s="18">
        <f t="shared" ref="D4:E5" si="0">SUMIF(E$8:E$34,$B4,$F$8:$F$34)/SUMIF(E$8:E$34,$B4,$A$8:$A$34)</f>
        <v>11075.001458564106</v>
      </c>
      <c r="G4" s="29" t="s">
        <v>3</v>
      </c>
      <c r="H4" s="30">
        <f>G35</f>
        <v>11090.490909742175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>SUMIF(C$8:C$34,$B5,$F$8:$F$34)/SUMIF(C$8:C$34,$B5,$A$8:$A$34)</f>
        <v>10853.060604879522</v>
      </c>
      <c r="D5" s="18">
        <f t="shared" si="0"/>
        <v>11014.372727704535</v>
      </c>
      <c r="E5" s="18">
        <f t="shared" si="0"/>
        <v>10698.050250967022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439.19402713191852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68.87676374072349</v>
      </c>
      <c r="G8" s="9">
        <f>NPV(Load_ROC!$C$2,H8:AA8)</f>
        <v>12244.757998350842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822.39571022553628</v>
      </c>
      <c r="J8" s="9">
        <f t="shared" si="3"/>
        <v>886.77810250890332</v>
      </c>
      <c r="K8" s="9">
        <f t="shared" si="3"/>
        <v>934.02731091981525</v>
      </c>
      <c r="L8" s="9">
        <f t="shared" si="3"/>
        <v>1012.3679464864605</v>
      </c>
      <c r="M8" s="9">
        <f t="shared" si="3"/>
        <v>1016.5857257715215</v>
      </c>
      <c r="N8" s="9">
        <f t="shared" si="3"/>
        <v>1108.2480346921775</v>
      </c>
      <c r="O8" s="9">
        <f t="shared" si="3"/>
        <v>1208.3395236719352</v>
      </c>
      <c r="P8" s="9">
        <f t="shared" si="3"/>
        <v>1211.7287272903977</v>
      </c>
      <c r="Q8" s="9">
        <f t="shared" si="3"/>
        <v>1243.8101039408757</v>
      </c>
      <c r="R8" s="9">
        <f t="shared" ref="R8:AA17" si="4">VLOOKUP("Total RR "&amp;$B8&amp;" "&amp;$E8, $G$38:$AA$269, MATCH(R$7,$G$38:$AA$38,0),0)</f>
        <v>1271.0017796776858</v>
      </c>
      <c r="S8" s="9">
        <f t="shared" si="4"/>
        <v>1277.5581944975174</v>
      </c>
      <c r="T8" s="9">
        <f t="shared" si="4"/>
        <v>1327.1319967602585</v>
      </c>
      <c r="U8" s="9">
        <f t="shared" si="4"/>
        <v>1362.213439657841</v>
      </c>
      <c r="V8" s="9">
        <f t="shared" si="4"/>
        <v>1384.0152602022301</v>
      </c>
      <c r="W8" s="9">
        <f t="shared" si="4"/>
        <v>1471.3622184693609</v>
      </c>
      <c r="X8" s="9">
        <f t="shared" si="4"/>
        <v>1620.6307013983969</v>
      </c>
      <c r="Y8" s="9">
        <f t="shared" si="4"/>
        <v>1534.831049351978</v>
      </c>
      <c r="Z8" s="9">
        <f t="shared" si="4"/>
        <v>1606.0979687213439</v>
      </c>
      <c r="AA8" s="9">
        <f t="shared" si="4"/>
        <v>1775.0075520633734</v>
      </c>
      <c r="AC8">
        <f>RANK(G8,$G$8:$G$34,1)</f>
        <v>26</v>
      </c>
      <c r="AD8" s="61">
        <f>G8</f>
        <v>12244.757998350842</v>
      </c>
      <c r="AE8" s="72">
        <f>A8</f>
        <v>5.6249999999999998E-3</v>
      </c>
      <c r="AH8">
        <f>((AD8-$G$35)^2)*AE8</f>
        <v>7494.3703791288481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274.0729032000188</v>
      </c>
      <c r="G9" s="9">
        <f>NPV(Load_ROC!$C$2,H9:AA9)</f>
        <v>12181.017920000835</v>
      </c>
      <c r="H9" s="9">
        <f t="shared" si="3"/>
        <v>772.86198182803582</v>
      </c>
      <c r="I9" s="9">
        <f t="shared" si="3"/>
        <v>822.39571022553628</v>
      </c>
      <c r="J9" s="9">
        <f t="shared" si="3"/>
        <v>886.77810250890332</v>
      </c>
      <c r="K9" s="9">
        <f t="shared" si="3"/>
        <v>934.02731091981525</v>
      </c>
      <c r="L9" s="9">
        <f t="shared" si="3"/>
        <v>1012.3679464864605</v>
      </c>
      <c r="M9" s="9">
        <f t="shared" si="3"/>
        <v>1016.5857257715215</v>
      </c>
      <c r="N9" s="9">
        <f t="shared" si="3"/>
        <v>1107.4768569578023</v>
      </c>
      <c r="O9" s="9">
        <f t="shared" si="3"/>
        <v>1204.5936857813103</v>
      </c>
      <c r="P9" s="9">
        <f t="shared" si="3"/>
        <v>1208.2256511185226</v>
      </c>
      <c r="Q9" s="9">
        <f t="shared" si="3"/>
        <v>1239.0012680033758</v>
      </c>
      <c r="R9" s="9">
        <f t="shared" si="4"/>
        <v>1270.0274671776858</v>
      </c>
      <c r="S9" s="9">
        <f t="shared" si="4"/>
        <v>1269.7680460600172</v>
      </c>
      <c r="T9" s="9">
        <f t="shared" si="4"/>
        <v>1308.3974323071334</v>
      </c>
      <c r="U9" s="9">
        <f t="shared" si="4"/>
        <v>1331.4047267672163</v>
      </c>
      <c r="V9" s="9">
        <f t="shared" si="4"/>
        <v>1346.3258930147301</v>
      </c>
      <c r="W9" s="9">
        <f t="shared" si="4"/>
        <v>1457.7291286256111</v>
      </c>
      <c r="X9" s="9">
        <f t="shared" si="4"/>
        <v>1607.0493303046464</v>
      </c>
      <c r="Y9" s="9">
        <f t="shared" si="4"/>
        <v>1528.0093852894779</v>
      </c>
      <c r="Z9" s="9">
        <f t="shared" si="4"/>
        <v>1590.7636679400941</v>
      </c>
      <c r="AA9" s="9">
        <f t="shared" si="4"/>
        <v>1763.5314094852483</v>
      </c>
      <c r="AC9">
        <f t="shared" ref="AC9:AC34" si="5">RANK(G9,$G$8:$G$34,1)</f>
        <v>25</v>
      </c>
      <c r="AD9" s="61">
        <f t="shared" ref="AD9:AD34" si="6">G9</f>
        <v>12181.017920000835</v>
      </c>
      <c r="AE9" s="72">
        <f t="shared" ref="AE9:AE34" si="7">A9</f>
        <v>2.2499999999999999E-2</v>
      </c>
      <c r="AH9">
        <f t="shared" ref="AH9:AH34" si="8">((AD9-$G$35)^2)*AE9</f>
        <v>26758.106102333062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113.79638192124686</v>
      </c>
      <c r="G10" s="9">
        <f>NPV(Load_ROC!$C$2,H10:AA10)</f>
        <v>12138.280738266332</v>
      </c>
      <c r="H10" s="9">
        <f t="shared" si="3"/>
        <v>772.86198182803582</v>
      </c>
      <c r="I10" s="9">
        <f t="shared" si="3"/>
        <v>822.39571022553628</v>
      </c>
      <c r="J10" s="9">
        <f t="shared" si="3"/>
        <v>886.77810250890332</v>
      </c>
      <c r="K10" s="9">
        <f t="shared" si="3"/>
        <v>934.02731091981525</v>
      </c>
      <c r="L10" s="9">
        <f t="shared" si="3"/>
        <v>1012.3679464864605</v>
      </c>
      <c r="M10" s="9">
        <f t="shared" si="3"/>
        <v>1016.5857257715215</v>
      </c>
      <c r="N10" s="9">
        <f t="shared" si="3"/>
        <v>1107.4768569578023</v>
      </c>
      <c r="O10" s="9">
        <f t="shared" si="3"/>
        <v>1204.5936857813103</v>
      </c>
      <c r="P10" s="9">
        <f t="shared" si="3"/>
        <v>1208.2256511185226</v>
      </c>
      <c r="Q10" s="9">
        <f t="shared" si="3"/>
        <v>1239.0012680033758</v>
      </c>
      <c r="R10" s="9">
        <f t="shared" si="4"/>
        <v>1270.0274671776858</v>
      </c>
      <c r="S10" s="9">
        <f t="shared" si="4"/>
        <v>1269.7680460600172</v>
      </c>
      <c r="T10" s="9">
        <f t="shared" si="4"/>
        <v>1308.3974323071334</v>
      </c>
      <c r="U10" s="9">
        <f t="shared" si="4"/>
        <v>1331.4047267672163</v>
      </c>
      <c r="V10" s="9">
        <f t="shared" si="4"/>
        <v>1340.0578563936363</v>
      </c>
      <c r="W10" s="9">
        <f t="shared" si="4"/>
        <v>1430.1782536256112</v>
      </c>
      <c r="X10" s="9">
        <f t="shared" si="4"/>
        <v>1600.2987404608966</v>
      </c>
      <c r="Y10" s="9">
        <f t="shared" si="4"/>
        <v>1507.0569634144781</v>
      </c>
      <c r="Z10" s="9">
        <f t="shared" si="4"/>
        <v>1551.064087861969</v>
      </c>
      <c r="AA10" s="9">
        <f t="shared" si="4"/>
        <v>1721.9441165164983</v>
      </c>
      <c r="AC10">
        <f t="shared" si="5"/>
        <v>24</v>
      </c>
      <c r="AD10" s="61">
        <f t="shared" si="6"/>
        <v>12138.280738266332</v>
      </c>
      <c r="AE10" s="72">
        <f t="shared" si="7"/>
        <v>9.3749999999999997E-3</v>
      </c>
      <c r="AH10">
        <f t="shared" si="8"/>
        <v>10292.470544612652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216.31686124298358</v>
      </c>
      <c r="G11" s="9">
        <f>NPV(Load_ROC!$C$2,H11:AA11)</f>
        <v>11536.899266292457</v>
      </c>
      <c r="H11" s="9">
        <f t="shared" si="3"/>
        <v>745.0784740155359</v>
      </c>
      <c r="I11" s="9">
        <f t="shared" si="3"/>
        <v>780.69182741303621</v>
      </c>
      <c r="J11" s="9">
        <f t="shared" si="3"/>
        <v>834.5757045596846</v>
      </c>
      <c r="K11" s="9">
        <f t="shared" si="3"/>
        <v>877.06579334169032</v>
      </c>
      <c r="L11" s="9">
        <f t="shared" si="3"/>
        <v>954.44539472864801</v>
      </c>
      <c r="M11" s="9">
        <f t="shared" si="3"/>
        <v>957.21853924808397</v>
      </c>
      <c r="N11" s="9">
        <f t="shared" si="3"/>
        <v>1044.7570449460836</v>
      </c>
      <c r="O11" s="9">
        <f t="shared" si="3"/>
        <v>1130.0459875391225</v>
      </c>
      <c r="P11" s="9">
        <f t="shared" si="3"/>
        <v>1140.0570476028975</v>
      </c>
      <c r="Q11" s="9">
        <f t="shared" si="3"/>
        <v>1176.0806703471258</v>
      </c>
      <c r="R11" s="9">
        <f t="shared" si="4"/>
        <v>1214.3533421776858</v>
      </c>
      <c r="S11" s="9">
        <f t="shared" si="4"/>
        <v>1219.2365812162675</v>
      </c>
      <c r="T11" s="9">
        <f t="shared" si="4"/>
        <v>1255.5238619946335</v>
      </c>
      <c r="U11" s="9">
        <f t="shared" si="4"/>
        <v>1277.9682970797162</v>
      </c>
      <c r="V11" s="9">
        <f t="shared" si="4"/>
        <v>1290.4668353975426</v>
      </c>
      <c r="W11" s="9">
        <f t="shared" si="4"/>
        <v>1368.3752770631111</v>
      </c>
      <c r="X11" s="9">
        <f t="shared" si="4"/>
        <v>1511.7445646796468</v>
      </c>
      <c r="Y11" s="9">
        <f t="shared" si="4"/>
        <v>1426.1720317738532</v>
      </c>
      <c r="Z11" s="9">
        <f t="shared" si="4"/>
        <v>1494.4225370807189</v>
      </c>
      <c r="AA11" s="9">
        <f t="shared" si="4"/>
        <v>1664.3597053836857</v>
      </c>
      <c r="AC11">
        <f t="shared" si="5"/>
        <v>20</v>
      </c>
      <c r="AD11" s="61">
        <f t="shared" si="6"/>
        <v>11536.899266292457</v>
      </c>
      <c r="AE11" s="72">
        <f t="shared" si="7"/>
        <v>1.8749999999999999E-2</v>
      </c>
      <c r="AH11">
        <f t="shared" si="8"/>
        <v>3736.5078899610762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860.98708430182546</v>
      </c>
      <c r="G12" s="9">
        <f>NPV(Load_ROC!$C$2,H12:AA12)</f>
        <v>11479.827790691006</v>
      </c>
      <c r="H12" s="9">
        <f t="shared" si="3"/>
        <v>745.0784740155359</v>
      </c>
      <c r="I12" s="9">
        <f t="shared" si="3"/>
        <v>780.69182741303621</v>
      </c>
      <c r="J12" s="9">
        <f t="shared" si="3"/>
        <v>834.5757045596846</v>
      </c>
      <c r="K12" s="9">
        <f t="shared" si="3"/>
        <v>877.06579334169032</v>
      </c>
      <c r="L12" s="9">
        <f t="shared" si="3"/>
        <v>954.44539472864801</v>
      </c>
      <c r="M12" s="9">
        <f t="shared" si="3"/>
        <v>957.21853924808397</v>
      </c>
      <c r="N12" s="9">
        <f t="shared" si="3"/>
        <v>1043.9915473874898</v>
      </c>
      <c r="O12" s="9">
        <f t="shared" si="3"/>
        <v>1128.9926013086538</v>
      </c>
      <c r="P12" s="9">
        <f t="shared" si="3"/>
        <v>1138.7402468216474</v>
      </c>
      <c r="Q12" s="9">
        <f t="shared" si="3"/>
        <v>1173.0712406596258</v>
      </c>
      <c r="R12" s="9">
        <f t="shared" si="4"/>
        <v>1211.8889671776858</v>
      </c>
      <c r="S12" s="9">
        <f t="shared" si="4"/>
        <v>1209.6685694975174</v>
      </c>
      <c r="T12" s="9">
        <f t="shared" si="4"/>
        <v>1240.4056784008835</v>
      </c>
      <c r="U12" s="9">
        <f t="shared" si="4"/>
        <v>1256.223248251591</v>
      </c>
      <c r="V12" s="9">
        <f t="shared" si="4"/>
        <v>1264.3438422334802</v>
      </c>
      <c r="W12" s="9">
        <f t="shared" si="4"/>
        <v>1357.413591516236</v>
      </c>
      <c r="X12" s="9">
        <f t="shared" si="4"/>
        <v>1497.3269474921467</v>
      </c>
      <c r="Y12" s="9">
        <f t="shared" si="4"/>
        <v>1414.548506383228</v>
      </c>
      <c r="Z12" s="9">
        <f t="shared" si="4"/>
        <v>1472.213367158844</v>
      </c>
      <c r="AA12" s="9">
        <f t="shared" si="4"/>
        <v>1644.7213899539984</v>
      </c>
      <c r="AC12">
        <f t="shared" si="5"/>
        <v>19</v>
      </c>
      <c r="AD12" s="61">
        <f t="shared" si="6"/>
        <v>11479.827790691006</v>
      </c>
      <c r="AE12" s="72">
        <f t="shared" si="7"/>
        <v>7.4999999999999997E-2</v>
      </c>
      <c r="AH12">
        <f t="shared" si="8"/>
        <v>11368.740515022322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357.73560878562205</v>
      </c>
      <c r="G13" s="9">
        <f>NPV(Load_ROC!$C$2,H13:AA13)</f>
        <v>11447.539481139906</v>
      </c>
      <c r="H13" s="9">
        <f t="shared" si="3"/>
        <v>745.0784740155359</v>
      </c>
      <c r="I13" s="9">
        <f t="shared" si="3"/>
        <v>780.69182741303621</v>
      </c>
      <c r="J13" s="9">
        <f t="shared" si="3"/>
        <v>834.5757045596846</v>
      </c>
      <c r="K13" s="9">
        <f t="shared" si="3"/>
        <v>877.06579334169032</v>
      </c>
      <c r="L13" s="9">
        <f t="shared" si="3"/>
        <v>954.44539472864801</v>
      </c>
      <c r="M13" s="9">
        <f t="shared" si="3"/>
        <v>957.21853924808397</v>
      </c>
      <c r="N13" s="9">
        <f t="shared" si="3"/>
        <v>1043.9915473874898</v>
      </c>
      <c r="O13" s="9">
        <f t="shared" si="3"/>
        <v>1128.9926013086538</v>
      </c>
      <c r="P13" s="9">
        <f t="shared" si="3"/>
        <v>1138.7402468216474</v>
      </c>
      <c r="Q13" s="9">
        <f t="shared" si="3"/>
        <v>1173.0712406596258</v>
      </c>
      <c r="R13" s="9">
        <f t="shared" si="4"/>
        <v>1211.8889671776858</v>
      </c>
      <c r="S13" s="9">
        <f t="shared" si="4"/>
        <v>1209.6685694975174</v>
      </c>
      <c r="T13" s="9">
        <f t="shared" si="4"/>
        <v>1240.4056784008835</v>
      </c>
      <c r="U13" s="9">
        <f t="shared" si="4"/>
        <v>1256.217076376591</v>
      </c>
      <c r="V13" s="9">
        <f t="shared" si="4"/>
        <v>1260.7829242647299</v>
      </c>
      <c r="W13" s="9">
        <f t="shared" si="4"/>
        <v>1341.7420782105719</v>
      </c>
      <c r="X13" s="9">
        <f t="shared" si="4"/>
        <v>1488.082888898397</v>
      </c>
      <c r="Y13" s="9">
        <f t="shared" si="4"/>
        <v>1397.8948696644779</v>
      </c>
      <c r="Z13" s="9">
        <f t="shared" si="4"/>
        <v>1441.7796464557191</v>
      </c>
      <c r="AA13" s="9">
        <f t="shared" si="4"/>
        <v>1611.4371282352483</v>
      </c>
      <c r="AC13">
        <f t="shared" si="5"/>
        <v>18</v>
      </c>
      <c r="AD13" s="61">
        <f t="shared" si="6"/>
        <v>11447.539481139906</v>
      </c>
      <c r="AE13" s="72">
        <f t="shared" si="7"/>
        <v>3.125E-2</v>
      </c>
      <c r="AH13">
        <f t="shared" si="8"/>
        <v>3983.8650730362574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148.60034317240309</v>
      </c>
      <c r="G14" s="9">
        <f>NPV(Load_ROC!$C$2,H14:AA14)</f>
        <v>11321.930908373568</v>
      </c>
      <c r="H14" s="9">
        <f t="shared" si="3"/>
        <v>735.83366151553582</v>
      </c>
      <c r="I14" s="9">
        <f t="shared" si="3"/>
        <v>770.58950710053625</v>
      </c>
      <c r="J14" s="9">
        <f t="shared" si="3"/>
        <v>824.68700582921588</v>
      </c>
      <c r="K14" s="9">
        <f t="shared" si="3"/>
        <v>868.58899353700281</v>
      </c>
      <c r="L14" s="9">
        <f t="shared" si="3"/>
        <v>944.98040351771044</v>
      </c>
      <c r="M14" s="9">
        <f t="shared" si="3"/>
        <v>947.93420819339644</v>
      </c>
      <c r="N14" s="9">
        <f t="shared" si="3"/>
        <v>1034.372697778115</v>
      </c>
      <c r="O14" s="9">
        <f t="shared" si="3"/>
        <v>1117.8062126367788</v>
      </c>
      <c r="P14" s="9">
        <f t="shared" si="3"/>
        <v>1128.6786296341475</v>
      </c>
      <c r="Q14" s="9">
        <f t="shared" si="3"/>
        <v>1163.7759437846257</v>
      </c>
      <c r="R14" s="9">
        <f t="shared" si="4"/>
        <v>1200.0900101464358</v>
      </c>
      <c r="S14" s="9">
        <f t="shared" si="4"/>
        <v>1203.0148038725174</v>
      </c>
      <c r="T14" s="9">
        <f t="shared" si="4"/>
        <v>1232.5933541821332</v>
      </c>
      <c r="U14" s="9">
        <f t="shared" si="4"/>
        <v>1246.6850763765913</v>
      </c>
      <c r="V14" s="9">
        <f t="shared" si="4"/>
        <v>1248.7997855928552</v>
      </c>
      <c r="W14" s="9">
        <f t="shared" si="4"/>
        <v>1323.1908942506111</v>
      </c>
      <c r="X14" s="9">
        <f t="shared" si="4"/>
        <v>1455.0398088202719</v>
      </c>
      <c r="Y14" s="9">
        <f t="shared" si="4"/>
        <v>1363.1284692738532</v>
      </c>
      <c r="Z14" s="9">
        <f t="shared" si="4"/>
        <v>1425.1876830768128</v>
      </c>
      <c r="AA14" s="9">
        <f t="shared" si="4"/>
        <v>1593.0340003055608</v>
      </c>
      <c r="AC14">
        <f t="shared" si="5"/>
        <v>13</v>
      </c>
      <c r="AD14" s="61">
        <f t="shared" si="6"/>
        <v>11321.930908373568</v>
      </c>
      <c r="AE14" s="72">
        <f t="shared" si="7"/>
        <v>1.3125E-2</v>
      </c>
      <c r="AH14">
        <f t="shared" si="8"/>
        <v>703.03370768530112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592.29982667674074</v>
      </c>
      <c r="G15" s="9">
        <f>NPV(Load_ROC!$C$2,H15:AA15)</f>
        <v>11281.901460509347</v>
      </c>
      <c r="H15" s="9">
        <f t="shared" si="3"/>
        <v>735.83366151553582</v>
      </c>
      <c r="I15" s="9">
        <f t="shared" si="3"/>
        <v>770.58950710053625</v>
      </c>
      <c r="J15" s="9">
        <f t="shared" si="3"/>
        <v>824.68700582921588</v>
      </c>
      <c r="K15" s="9">
        <f t="shared" si="3"/>
        <v>868.58899353700281</v>
      </c>
      <c r="L15" s="9">
        <f t="shared" si="3"/>
        <v>944.98040351771044</v>
      </c>
      <c r="M15" s="9">
        <f t="shared" si="3"/>
        <v>947.93420819339644</v>
      </c>
      <c r="N15" s="9">
        <f t="shared" si="3"/>
        <v>1033.6232339109274</v>
      </c>
      <c r="O15" s="9">
        <f t="shared" si="3"/>
        <v>1117.3757414453726</v>
      </c>
      <c r="P15" s="9">
        <f t="shared" si="3"/>
        <v>1127.9525866653976</v>
      </c>
      <c r="Q15" s="9">
        <f t="shared" si="3"/>
        <v>1160.1934515971259</v>
      </c>
      <c r="R15" s="9">
        <f t="shared" si="4"/>
        <v>1195.8653421776858</v>
      </c>
      <c r="S15" s="9">
        <f t="shared" si="4"/>
        <v>1189.9314991850174</v>
      </c>
      <c r="T15" s="9">
        <f t="shared" si="4"/>
        <v>1215.7221080883833</v>
      </c>
      <c r="U15" s="9">
        <f t="shared" si="4"/>
        <v>1226.0485880953411</v>
      </c>
      <c r="V15" s="9">
        <f t="shared" si="4"/>
        <v>1224.6922797334801</v>
      </c>
      <c r="W15" s="9">
        <f t="shared" si="4"/>
        <v>1310.9116540162361</v>
      </c>
      <c r="X15" s="9">
        <f t="shared" si="4"/>
        <v>1438.5438967108967</v>
      </c>
      <c r="Y15" s="9">
        <f t="shared" si="4"/>
        <v>1347.9762427113531</v>
      </c>
      <c r="Z15" s="9">
        <f t="shared" si="4"/>
        <v>1440.4815048541564</v>
      </c>
      <c r="AA15" s="9">
        <f t="shared" si="4"/>
        <v>1611.6964534305607</v>
      </c>
      <c r="AC15">
        <f t="shared" si="5"/>
        <v>12</v>
      </c>
      <c r="AD15" s="61">
        <f t="shared" si="6"/>
        <v>11281.901460509347</v>
      </c>
      <c r="AE15" s="72">
        <f t="shared" si="7"/>
        <v>5.2499999999999998E-2</v>
      </c>
      <c r="AH15">
        <f t="shared" si="8"/>
        <v>1923.4949446120872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245.79184467680227</v>
      </c>
      <c r="G16" s="9">
        <f>NPV(Load_ROC!$C$2,H16:AA16)</f>
        <v>11236.198613796676</v>
      </c>
      <c r="H16" s="9">
        <f t="shared" si="3"/>
        <v>735.83366151553582</v>
      </c>
      <c r="I16" s="9">
        <f t="shared" si="3"/>
        <v>770.58950710053625</v>
      </c>
      <c r="J16" s="9">
        <f t="shared" si="3"/>
        <v>824.68700582921588</v>
      </c>
      <c r="K16" s="9">
        <f t="shared" si="3"/>
        <v>868.58899353700281</v>
      </c>
      <c r="L16" s="9">
        <f t="shared" si="3"/>
        <v>944.98040351771044</v>
      </c>
      <c r="M16" s="9">
        <f t="shared" si="3"/>
        <v>947.93420819339644</v>
      </c>
      <c r="N16" s="9">
        <f t="shared" si="3"/>
        <v>1033.6232339109274</v>
      </c>
      <c r="O16" s="9">
        <f t="shared" si="3"/>
        <v>1117.3757414453726</v>
      </c>
      <c r="P16" s="9">
        <f t="shared" si="3"/>
        <v>1127.9525866653976</v>
      </c>
      <c r="Q16" s="9">
        <f t="shared" si="3"/>
        <v>1160.1934515971259</v>
      </c>
      <c r="R16" s="9">
        <f t="shared" si="4"/>
        <v>1195.8653421776858</v>
      </c>
      <c r="S16" s="9">
        <f t="shared" si="4"/>
        <v>1189.9314991850174</v>
      </c>
      <c r="T16" s="9">
        <f t="shared" si="4"/>
        <v>1215.7221080883833</v>
      </c>
      <c r="U16" s="9">
        <f t="shared" si="4"/>
        <v>1226.0404552828411</v>
      </c>
      <c r="V16" s="9">
        <f t="shared" si="4"/>
        <v>1223.75682660848</v>
      </c>
      <c r="W16" s="9">
        <f t="shared" si="4"/>
        <v>1303.328573938111</v>
      </c>
      <c r="X16" s="9">
        <f t="shared" si="4"/>
        <v>1431.560541730428</v>
      </c>
      <c r="Y16" s="9">
        <f t="shared" si="4"/>
        <v>1335.6678032582281</v>
      </c>
      <c r="Z16" s="9">
        <f t="shared" si="4"/>
        <v>1375.6485683307189</v>
      </c>
      <c r="AA16" s="9">
        <f t="shared" si="4"/>
        <v>1542.7785696414981</v>
      </c>
      <c r="AC16">
        <f t="shared" si="5"/>
        <v>11</v>
      </c>
      <c r="AD16" s="61">
        <f t="shared" si="6"/>
        <v>11236.198613796676</v>
      </c>
      <c r="AE16" s="72">
        <f t="shared" si="7"/>
        <v>2.1874999999999999E-2</v>
      </c>
      <c r="AH16">
        <f t="shared" si="8"/>
        <v>464.42232858074436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137.83790844908825</v>
      </c>
      <c r="G17" s="9">
        <f>NPV(Load_ROC!$C$2,H17:AA17)</f>
        <v>12252.258528807844</v>
      </c>
      <c r="H17" s="9">
        <f t="shared" si="3"/>
        <v>772.86198182803582</v>
      </c>
      <c r="I17" s="9">
        <f t="shared" si="3"/>
        <v>822.39571022553628</v>
      </c>
      <c r="J17" s="9">
        <f t="shared" si="3"/>
        <v>874.60745407140337</v>
      </c>
      <c r="K17" s="9">
        <f t="shared" si="3"/>
        <v>913.18743591981524</v>
      </c>
      <c r="L17" s="9">
        <f t="shared" si="3"/>
        <v>980.86286836146041</v>
      </c>
      <c r="M17" s="9">
        <f t="shared" si="3"/>
        <v>986.69753827152158</v>
      </c>
      <c r="N17" s="9">
        <f t="shared" si="3"/>
        <v>1067.3235971921774</v>
      </c>
      <c r="O17" s="9">
        <f t="shared" si="3"/>
        <v>1155.2943361719351</v>
      </c>
      <c r="P17" s="9">
        <f t="shared" si="3"/>
        <v>1146.8201960403976</v>
      </c>
      <c r="Q17" s="9">
        <f t="shared" si="3"/>
        <v>1167.8726664408759</v>
      </c>
      <c r="R17" s="9">
        <f t="shared" si="4"/>
        <v>1184.2205296776858</v>
      </c>
      <c r="S17" s="9">
        <f t="shared" si="4"/>
        <v>1319.1396632475175</v>
      </c>
      <c r="T17" s="9">
        <f t="shared" si="4"/>
        <v>1371.4156217602585</v>
      </c>
      <c r="U17" s="9">
        <f t="shared" si="4"/>
        <v>1408.4981271578411</v>
      </c>
      <c r="V17" s="9">
        <f t="shared" si="4"/>
        <v>1432.08322895223</v>
      </c>
      <c r="W17" s="9">
        <f t="shared" si="4"/>
        <v>1585.3509059693611</v>
      </c>
      <c r="X17" s="9">
        <f t="shared" si="4"/>
        <v>1735.9933263983967</v>
      </c>
      <c r="Y17" s="9">
        <f t="shared" si="4"/>
        <v>1650.5722368519782</v>
      </c>
      <c r="Z17" s="9">
        <f t="shared" si="4"/>
        <v>1722.6348749713441</v>
      </c>
      <c r="AA17" s="9">
        <f t="shared" si="4"/>
        <v>1892.4343020633733</v>
      </c>
      <c r="AC17">
        <f t="shared" si="5"/>
        <v>27</v>
      </c>
      <c r="AD17" s="61">
        <f t="shared" si="6"/>
        <v>12252.258528807844</v>
      </c>
      <c r="AE17" s="72">
        <f t="shared" si="7"/>
        <v>1.125E-2</v>
      </c>
      <c r="AH17">
        <f t="shared" si="8"/>
        <v>15184.170007982033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524.84988388885415</v>
      </c>
      <c r="G18" s="9">
        <f>NPV(Load_ROC!$C$2,H18:AA18)</f>
        <v>11663.330753085649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822.39571022553628</v>
      </c>
      <c r="J18" s="9">
        <f t="shared" si="9"/>
        <v>874.60745407140337</v>
      </c>
      <c r="K18" s="9">
        <f t="shared" si="9"/>
        <v>913.18743591981524</v>
      </c>
      <c r="L18" s="9">
        <f t="shared" si="9"/>
        <v>978.91104023646051</v>
      </c>
      <c r="M18" s="9">
        <f t="shared" si="9"/>
        <v>984.79046014652158</v>
      </c>
      <c r="N18" s="9">
        <f t="shared" si="9"/>
        <v>1062.6840913328024</v>
      </c>
      <c r="O18" s="9">
        <f t="shared" si="9"/>
        <v>1147.7707639063101</v>
      </c>
      <c r="P18" s="9">
        <f t="shared" si="9"/>
        <v>1139.6310261185226</v>
      </c>
      <c r="Q18" s="9">
        <f t="shared" si="9"/>
        <v>1159.4844242533759</v>
      </c>
      <c r="R18" s="9">
        <f t="shared" ref="R18:AA27" si="10">VLOOKUP("Total RR "&amp;$B18&amp;" "&amp;$E18, $G$38:$AA$269, MATCH(R$7,$G$38:$AA$38,0),0)</f>
        <v>1179.7587796776859</v>
      </c>
      <c r="S18" s="9">
        <f t="shared" si="10"/>
        <v>1183.5500460600174</v>
      </c>
      <c r="T18" s="9">
        <f t="shared" si="10"/>
        <v>1225.8325573071334</v>
      </c>
      <c r="U18" s="9">
        <f t="shared" si="10"/>
        <v>1252.4355392672162</v>
      </c>
      <c r="V18" s="9">
        <f t="shared" si="10"/>
        <v>1270.3624242647302</v>
      </c>
      <c r="W18" s="9">
        <f t="shared" si="10"/>
        <v>1367.569347375611</v>
      </c>
      <c r="X18" s="9">
        <f t="shared" si="10"/>
        <v>1519.5580490546467</v>
      </c>
      <c r="Y18" s="9">
        <f t="shared" si="10"/>
        <v>1443.6668852894782</v>
      </c>
      <c r="Z18" s="9">
        <f t="shared" si="10"/>
        <v>1509.3044491900939</v>
      </c>
      <c r="AA18" s="9">
        <f t="shared" si="10"/>
        <v>1684.9324719852484</v>
      </c>
      <c r="AC18">
        <f t="shared" si="5"/>
        <v>23</v>
      </c>
      <c r="AD18" s="61">
        <f t="shared" si="6"/>
        <v>11663.330753085649</v>
      </c>
      <c r="AE18" s="72">
        <f t="shared" si="7"/>
        <v>4.4999999999999998E-2</v>
      </c>
      <c r="AH18">
        <f t="shared" si="8"/>
        <v>14766.546875479913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217.88612946283396</v>
      </c>
      <c r="G19" s="9">
        <f>NPV(Load_ROC!$C$2,H19:AA19)</f>
        <v>11620.593571351144</v>
      </c>
      <c r="H19" s="9">
        <f t="shared" si="9"/>
        <v>772.86198182803582</v>
      </c>
      <c r="I19" s="9">
        <f t="shared" si="9"/>
        <v>822.39571022553628</v>
      </c>
      <c r="J19" s="9">
        <f t="shared" si="9"/>
        <v>874.60745407140337</v>
      </c>
      <c r="K19" s="9">
        <f t="shared" si="9"/>
        <v>913.18743591981524</v>
      </c>
      <c r="L19" s="9">
        <f t="shared" si="9"/>
        <v>978.91104023646051</v>
      </c>
      <c r="M19" s="9">
        <f t="shared" si="9"/>
        <v>984.79046014652158</v>
      </c>
      <c r="N19" s="9">
        <f t="shared" si="9"/>
        <v>1062.6840913328024</v>
      </c>
      <c r="O19" s="9">
        <f t="shared" si="9"/>
        <v>1147.7707639063101</v>
      </c>
      <c r="P19" s="9">
        <f t="shared" si="9"/>
        <v>1139.6310261185226</v>
      </c>
      <c r="Q19" s="9">
        <f t="shared" si="9"/>
        <v>1159.4844242533759</v>
      </c>
      <c r="R19" s="9">
        <f t="shared" si="10"/>
        <v>1179.7587796776859</v>
      </c>
      <c r="S19" s="9">
        <f t="shared" si="10"/>
        <v>1183.5500460600174</v>
      </c>
      <c r="T19" s="9">
        <f t="shared" si="10"/>
        <v>1225.8325573071334</v>
      </c>
      <c r="U19" s="9">
        <f t="shared" si="10"/>
        <v>1252.4355392672162</v>
      </c>
      <c r="V19" s="9">
        <f t="shared" si="10"/>
        <v>1264.0943876436363</v>
      </c>
      <c r="W19" s="9">
        <f t="shared" si="10"/>
        <v>1340.0184723756111</v>
      </c>
      <c r="X19" s="9">
        <f t="shared" si="10"/>
        <v>1512.8074592108967</v>
      </c>
      <c r="Y19" s="9">
        <f t="shared" si="10"/>
        <v>1422.7144634144781</v>
      </c>
      <c r="Z19" s="9">
        <f t="shared" si="10"/>
        <v>1469.6048691119688</v>
      </c>
      <c r="AA19" s="9">
        <f t="shared" si="10"/>
        <v>1643.3451790164984</v>
      </c>
      <c r="AC19">
        <f t="shared" si="5"/>
        <v>22</v>
      </c>
      <c r="AD19" s="61">
        <f t="shared" si="6"/>
        <v>11620.593571351144</v>
      </c>
      <c r="AE19" s="72">
        <f t="shared" si="7"/>
        <v>1.8749999999999999E-2</v>
      </c>
      <c r="AH19">
        <f t="shared" si="8"/>
        <v>5268.9155970921274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432.9149923781045</v>
      </c>
      <c r="G20" s="9">
        <f>NPV(Load_ROC!$C$2,H20:AA20)</f>
        <v>11544.399796749454</v>
      </c>
      <c r="H20" s="9">
        <f t="shared" si="9"/>
        <v>745.0784740155359</v>
      </c>
      <c r="I20" s="9">
        <f t="shared" si="9"/>
        <v>780.69182741303621</v>
      </c>
      <c r="J20" s="9">
        <f t="shared" si="9"/>
        <v>822.40505612218465</v>
      </c>
      <c r="K20" s="9">
        <f t="shared" si="9"/>
        <v>856.22591834169032</v>
      </c>
      <c r="L20" s="9">
        <f t="shared" si="9"/>
        <v>922.94031660364794</v>
      </c>
      <c r="M20" s="9">
        <f t="shared" si="9"/>
        <v>927.33035174808401</v>
      </c>
      <c r="N20" s="9">
        <f t="shared" si="9"/>
        <v>1003.8326074460837</v>
      </c>
      <c r="O20" s="9">
        <f t="shared" si="9"/>
        <v>1077.0008000391226</v>
      </c>
      <c r="P20" s="9">
        <f t="shared" si="9"/>
        <v>1075.1485163528976</v>
      </c>
      <c r="Q20" s="9">
        <f t="shared" si="9"/>
        <v>1100.1432328471258</v>
      </c>
      <c r="R20" s="9">
        <f t="shared" si="10"/>
        <v>1127.5720921776858</v>
      </c>
      <c r="S20" s="9">
        <f t="shared" si="10"/>
        <v>1260.8180499662674</v>
      </c>
      <c r="T20" s="9">
        <f t="shared" si="10"/>
        <v>1299.8074869946336</v>
      </c>
      <c r="U20" s="9">
        <f t="shared" si="10"/>
        <v>1324.2529845797162</v>
      </c>
      <c r="V20" s="9">
        <f t="shared" si="10"/>
        <v>1338.5348041475427</v>
      </c>
      <c r="W20" s="9">
        <f t="shared" si="10"/>
        <v>1482.363964563111</v>
      </c>
      <c r="X20" s="9">
        <f t="shared" si="10"/>
        <v>1627.1071896796466</v>
      </c>
      <c r="Y20" s="9">
        <f t="shared" si="10"/>
        <v>1541.913219273853</v>
      </c>
      <c r="Z20" s="9">
        <f t="shared" si="10"/>
        <v>1610.9594433307188</v>
      </c>
      <c r="AA20" s="9">
        <f t="shared" si="10"/>
        <v>1781.7864553836857</v>
      </c>
      <c r="AC20">
        <f t="shared" si="5"/>
        <v>21</v>
      </c>
      <c r="AD20" s="61">
        <f t="shared" si="6"/>
        <v>11544.399796749454</v>
      </c>
      <c r="AE20" s="72">
        <f t="shared" si="7"/>
        <v>3.7499999999999999E-2</v>
      </c>
      <c r="AH20">
        <f t="shared" si="8"/>
        <v>7726.2479139070101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1644.3210935663724</v>
      </c>
      <c r="G21" s="9">
        <f>NPV(Load_ROC!$C$2,H21:AA21)</f>
        <v>10962.140623775816</v>
      </c>
      <c r="H21" s="9">
        <f t="shared" si="9"/>
        <v>745.0784740155359</v>
      </c>
      <c r="I21" s="9">
        <f t="shared" si="9"/>
        <v>780.69182741303621</v>
      </c>
      <c r="J21" s="9">
        <f t="shared" si="9"/>
        <v>822.40505612218465</v>
      </c>
      <c r="K21" s="9">
        <f t="shared" si="9"/>
        <v>856.22591834169032</v>
      </c>
      <c r="L21" s="9">
        <f t="shared" si="9"/>
        <v>920.98848847864792</v>
      </c>
      <c r="M21" s="9">
        <f t="shared" si="9"/>
        <v>925.42327362308401</v>
      </c>
      <c r="N21" s="9">
        <f t="shared" si="9"/>
        <v>999.19878176248994</v>
      </c>
      <c r="O21" s="9">
        <f t="shared" si="9"/>
        <v>1072.169679433654</v>
      </c>
      <c r="P21" s="9">
        <f t="shared" si="9"/>
        <v>1070.1456218216476</v>
      </c>
      <c r="Q21" s="9">
        <f t="shared" si="9"/>
        <v>1093.5543969096259</v>
      </c>
      <c r="R21" s="9">
        <f t="shared" si="10"/>
        <v>1121.6202796776859</v>
      </c>
      <c r="S21" s="9">
        <f t="shared" si="10"/>
        <v>1123.4505694975173</v>
      </c>
      <c r="T21" s="9">
        <f t="shared" si="10"/>
        <v>1157.8408034008835</v>
      </c>
      <c r="U21" s="9">
        <f t="shared" si="10"/>
        <v>1177.2540607515912</v>
      </c>
      <c r="V21" s="9">
        <f t="shared" si="10"/>
        <v>1188.3803734834801</v>
      </c>
      <c r="W21" s="9">
        <f t="shared" si="10"/>
        <v>1267.2538102662361</v>
      </c>
      <c r="X21" s="9">
        <f t="shared" si="10"/>
        <v>1409.8356662421465</v>
      </c>
      <c r="Y21" s="9">
        <f t="shared" si="10"/>
        <v>1330.2060063832282</v>
      </c>
      <c r="Z21" s="9">
        <f t="shared" si="10"/>
        <v>1390.7541484088438</v>
      </c>
      <c r="AA21" s="9">
        <f t="shared" si="10"/>
        <v>1566.1224524539982</v>
      </c>
      <c r="AC21">
        <f t="shared" si="5"/>
        <v>10</v>
      </c>
      <c r="AD21" s="61">
        <f t="shared" si="6"/>
        <v>10962.140623775816</v>
      </c>
      <c r="AE21" s="72">
        <f t="shared" si="7"/>
        <v>0.15</v>
      </c>
      <c r="AH21">
        <f t="shared" si="8"/>
        <v>2471.0693861469031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683.11576963904474</v>
      </c>
      <c r="G22" s="9">
        <f>NPV(Load_ROC!$C$2,H22:AA22)</f>
        <v>10929.852314224716</v>
      </c>
      <c r="H22" s="9">
        <f t="shared" si="9"/>
        <v>745.0784740155359</v>
      </c>
      <c r="I22" s="9">
        <f t="shared" si="9"/>
        <v>780.69182741303621</v>
      </c>
      <c r="J22" s="9">
        <f t="shared" si="9"/>
        <v>822.40505612218465</v>
      </c>
      <c r="K22" s="9">
        <f t="shared" si="9"/>
        <v>856.22591834169032</v>
      </c>
      <c r="L22" s="9">
        <f t="shared" si="9"/>
        <v>920.98848847864792</v>
      </c>
      <c r="M22" s="9">
        <f t="shared" si="9"/>
        <v>925.42327362308401</v>
      </c>
      <c r="N22" s="9">
        <f t="shared" si="9"/>
        <v>999.19878176248994</v>
      </c>
      <c r="O22" s="9">
        <f t="shared" si="9"/>
        <v>1072.169679433654</v>
      </c>
      <c r="P22" s="9">
        <f t="shared" si="9"/>
        <v>1070.1456218216476</v>
      </c>
      <c r="Q22" s="9">
        <f t="shared" si="9"/>
        <v>1093.5543969096259</v>
      </c>
      <c r="R22" s="9">
        <f t="shared" si="10"/>
        <v>1121.6202796776859</v>
      </c>
      <c r="S22" s="9">
        <f t="shared" si="10"/>
        <v>1123.4505694975173</v>
      </c>
      <c r="T22" s="9">
        <f t="shared" si="10"/>
        <v>1157.8408034008835</v>
      </c>
      <c r="U22" s="9">
        <f t="shared" si="10"/>
        <v>1177.2478888765911</v>
      </c>
      <c r="V22" s="9">
        <f t="shared" si="10"/>
        <v>1184.8194555147302</v>
      </c>
      <c r="W22" s="9">
        <f t="shared" si="10"/>
        <v>1251.582296960572</v>
      </c>
      <c r="X22" s="9">
        <f t="shared" si="10"/>
        <v>1400.5916076483968</v>
      </c>
      <c r="Y22" s="9">
        <f t="shared" si="10"/>
        <v>1313.5523696644782</v>
      </c>
      <c r="Z22" s="9">
        <f t="shared" si="10"/>
        <v>1360.3204277057189</v>
      </c>
      <c r="AA22" s="9">
        <f t="shared" si="10"/>
        <v>1532.8381907352482</v>
      </c>
      <c r="AC22">
        <f t="shared" si="5"/>
        <v>9</v>
      </c>
      <c r="AD22" s="61">
        <f t="shared" si="6"/>
        <v>10929.852314224716</v>
      </c>
      <c r="AE22" s="72">
        <f t="shared" si="7"/>
        <v>6.25E-2</v>
      </c>
      <c r="AH22">
        <f t="shared" si="8"/>
        <v>1612.7973981138659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297.39757526930231</v>
      </c>
      <c r="G23" s="9">
        <f>NPV(Load_ROC!$C$2,H23:AA23)</f>
        <v>11329.431438830565</v>
      </c>
      <c r="H23" s="9">
        <f t="shared" si="9"/>
        <v>735.83366151553582</v>
      </c>
      <c r="I23" s="9">
        <f t="shared" si="9"/>
        <v>770.58950710053625</v>
      </c>
      <c r="J23" s="9">
        <f t="shared" si="9"/>
        <v>812.51635739171581</v>
      </c>
      <c r="K23" s="9">
        <f t="shared" si="9"/>
        <v>847.7491185370028</v>
      </c>
      <c r="L23" s="9">
        <f t="shared" si="9"/>
        <v>913.47532539271049</v>
      </c>
      <c r="M23" s="9">
        <f t="shared" si="9"/>
        <v>918.04602069339649</v>
      </c>
      <c r="N23" s="9">
        <f t="shared" si="9"/>
        <v>993.44826027811484</v>
      </c>
      <c r="O23" s="9">
        <f t="shared" si="9"/>
        <v>1064.7610251367789</v>
      </c>
      <c r="P23" s="9">
        <f t="shared" si="9"/>
        <v>1063.7700983841476</v>
      </c>
      <c r="Q23" s="9">
        <f t="shared" si="9"/>
        <v>1087.838506284626</v>
      </c>
      <c r="R23" s="9">
        <f t="shared" si="10"/>
        <v>1113.3087601464358</v>
      </c>
      <c r="S23" s="9">
        <f t="shared" si="10"/>
        <v>1244.5962726225173</v>
      </c>
      <c r="T23" s="9">
        <f t="shared" si="10"/>
        <v>1276.8769791821333</v>
      </c>
      <c r="U23" s="9">
        <f t="shared" si="10"/>
        <v>1292.9697638765913</v>
      </c>
      <c r="V23" s="9">
        <f t="shared" si="10"/>
        <v>1296.8677543428553</v>
      </c>
      <c r="W23" s="9">
        <f t="shared" si="10"/>
        <v>1437.1795817506111</v>
      </c>
      <c r="X23" s="9">
        <f t="shared" si="10"/>
        <v>1570.4024338202717</v>
      </c>
      <c r="Y23" s="9">
        <f t="shared" si="10"/>
        <v>1478.869656773853</v>
      </c>
      <c r="Z23" s="9">
        <f t="shared" si="10"/>
        <v>1541.7245893268127</v>
      </c>
      <c r="AA23" s="9">
        <f t="shared" si="10"/>
        <v>1710.4607503055609</v>
      </c>
      <c r="AC23">
        <f t="shared" si="5"/>
        <v>15</v>
      </c>
      <c r="AD23" s="61">
        <f t="shared" si="6"/>
        <v>11329.431438830565</v>
      </c>
      <c r="AE23" s="72">
        <f t="shared" si="7"/>
        <v>2.6249999999999999E-2</v>
      </c>
      <c r="AH23">
        <f t="shared" si="8"/>
        <v>1498.6801315772891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1130.2425008273867</v>
      </c>
      <c r="G24" s="9">
        <f>NPV(Load_ROC!$C$2,H24:AA24)</f>
        <v>10764.214293594159</v>
      </c>
      <c r="H24" s="9">
        <f t="shared" si="9"/>
        <v>735.83366151553582</v>
      </c>
      <c r="I24" s="9">
        <f t="shared" si="9"/>
        <v>770.58950710053625</v>
      </c>
      <c r="J24" s="9">
        <f t="shared" si="9"/>
        <v>812.51635739171581</v>
      </c>
      <c r="K24" s="9">
        <f t="shared" si="9"/>
        <v>847.7491185370028</v>
      </c>
      <c r="L24" s="9">
        <f t="shared" si="9"/>
        <v>911.52349726771047</v>
      </c>
      <c r="M24" s="9">
        <f t="shared" si="9"/>
        <v>916.13894256839649</v>
      </c>
      <c r="N24" s="9">
        <f t="shared" si="9"/>
        <v>988.8304682859274</v>
      </c>
      <c r="O24" s="9">
        <f t="shared" si="9"/>
        <v>1060.5528195703728</v>
      </c>
      <c r="P24" s="9">
        <f t="shared" si="9"/>
        <v>1059.3579616653976</v>
      </c>
      <c r="Q24" s="9">
        <f t="shared" si="9"/>
        <v>1080.676607847126</v>
      </c>
      <c r="R24" s="9">
        <f t="shared" si="10"/>
        <v>1105.5966546776858</v>
      </c>
      <c r="S24" s="9">
        <f t="shared" si="10"/>
        <v>1103.7134991850176</v>
      </c>
      <c r="T24" s="9">
        <f t="shared" si="10"/>
        <v>1133.1572330883832</v>
      </c>
      <c r="U24" s="9">
        <f t="shared" si="10"/>
        <v>1147.0794005953412</v>
      </c>
      <c r="V24" s="9">
        <f t="shared" si="10"/>
        <v>1148.7288109834801</v>
      </c>
      <c r="W24" s="9">
        <f t="shared" si="10"/>
        <v>1220.7518727662359</v>
      </c>
      <c r="X24" s="9">
        <f t="shared" si="10"/>
        <v>1351.0526154608967</v>
      </c>
      <c r="Y24" s="9">
        <f t="shared" si="10"/>
        <v>1263.6337427113531</v>
      </c>
      <c r="Z24" s="9">
        <f t="shared" si="10"/>
        <v>1359.0222861041566</v>
      </c>
      <c r="AA24" s="9">
        <f t="shared" si="10"/>
        <v>1533.0975159305608</v>
      </c>
      <c r="AC24">
        <f t="shared" si="5"/>
        <v>8</v>
      </c>
      <c r="AD24" s="61">
        <f t="shared" si="6"/>
        <v>10764.214293594159</v>
      </c>
      <c r="AE24" s="72">
        <f t="shared" si="7"/>
        <v>0.105</v>
      </c>
      <c r="AH24">
        <f t="shared" si="8"/>
        <v>11177.925175724964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468.93487580106517</v>
      </c>
      <c r="G25" s="9">
        <f>NPV(Load_ROC!$C$2,H25:AA25)</f>
        <v>10718.51144688149</v>
      </c>
      <c r="H25" s="9">
        <f t="shared" si="9"/>
        <v>735.83366151553582</v>
      </c>
      <c r="I25" s="9">
        <f t="shared" si="9"/>
        <v>770.58950710053625</v>
      </c>
      <c r="J25" s="9">
        <f t="shared" si="9"/>
        <v>812.51635739171581</v>
      </c>
      <c r="K25" s="9">
        <f t="shared" si="9"/>
        <v>847.7491185370028</v>
      </c>
      <c r="L25" s="9">
        <f t="shared" si="9"/>
        <v>911.52349726771047</v>
      </c>
      <c r="M25" s="9">
        <f t="shared" si="9"/>
        <v>916.13894256839649</v>
      </c>
      <c r="N25" s="9">
        <f t="shared" si="9"/>
        <v>988.8304682859274</v>
      </c>
      <c r="O25" s="9">
        <f t="shared" si="9"/>
        <v>1060.5528195703728</v>
      </c>
      <c r="P25" s="9">
        <f t="shared" si="9"/>
        <v>1059.3579616653976</v>
      </c>
      <c r="Q25" s="9">
        <f t="shared" si="9"/>
        <v>1080.676607847126</v>
      </c>
      <c r="R25" s="9">
        <f t="shared" si="10"/>
        <v>1105.5966546776858</v>
      </c>
      <c r="S25" s="9">
        <f t="shared" si="10"/>
        <v>1103.7134991850176</v>
      </c>
      <c r="T25" s="9">
        <f t="shared" si="10"/>
        <v>1133.1572330883832</v>
      </c>
      <c r="U25" s="9">
        <f t="shared" si="10"/>
        <v>1147.071267782841</v>
      </c>
      <c r="V25" s="9">
        <f t="shared" si="10"/>
        <v>1147.79335785848</v>
      </c>
      <c r="W25" s="9">
        <f t="shared" si="10"/>
        <v>1213.1687926881111</v>
      </c>
      <c r="X25" s="9">
        <f t="shared" si="10"/>
        <v>1344.0692604804281</v>
      </c>
      <c r="Y25" s="9">
        <f t="shared" si="10"/>
        <v>1251.3253032582281</v>
      </c>
      <c r="Z25" s="9">
        <f t="shared" si="10"/>
        <v>1294.189349580719</v>
      </c>
      <c r="AA25" s="9">
        <f t="shared" si="10"/>
        <v>1464.1796321414981</v>
      </c>
      <c r="AC25">
        <f t="shared" si="5"/>
        <v>6</v>
      </c>
      <c r="AD25" s="61">
        <f t="shared" si="6"/>
        <v>10718.51144688149</v>
      </c>
      <c r="AE25" s="72">
        <f t="shared" si="7"/>
        <v>4.3749999999999997E-2</v>
      </c>
      <c r="AH25">
        <f t="shared" si="8"/>
        <v>6053.6315345679159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64.287550003749743</v>
      </c>
      <c r="G26" s="9">
        <f>NPV(Load_ROC!$C$2,H26:AA26)</f>
        <v>11428.8977784444</v>
      </c>
      <c r="H26" s="9">
        <f t="shared" si="9"/>
        <v>772.86198182803582</v>
      </c>
      <c r="I26" s="9">
        <f t="shared" si="9"/>
        <v>822.39571022553628</v>
      </c>
      <c r="J26" s="9">
        <f t="shared" si="9"/>
        <v>862.61865719640332</v>
      </c>
      <c r="K26" s="9">
        <f t="shared" si="9"/>
        <v>892.99053748231529</v>
      </c>
      <c r="L26" s="9">
        <f t="shared" si="9"/>
        <v>961.9095871114605</v>
      </c>
      <c r="M26" s="9">
        <f t="shared" si="9"/>
        <v>969.0423038965215</v>
      </c>
      <c r="N26" s="9">
        <f t="shared" si="9"/>
        <v>1050.6092690671776</v>
      </c>
      <c r="O26" s="9">
        <f t="shared" si="9"/>
        <v>1126.0843830469353</v>
      </c>
      <c r="P26" s="9">
        <f t="shared" si="9"/>
        <v>1105.3640085403977</v>
      </c>
      <c r="Q26" s="9">
        <f t="shared" si="9"/>
        <v>1114.9046976908758</v>
      </c>
      <c r="R26" s="9">
        <f t="shared" si="10"/>
        <v>1120.0168734276858</v>
      </c>
      <c r="S26" s="9">
        <f t="shared" si="10"/>
        <v>1133.8950069975176</v>
      </c>
      <c r="T26" s="9">
        <f t="shared" si="10"/>
        <v>1190.0918405102584</v>
      </c>
      <c r="U26" s="9">
        <f t="shared" si="10"/>
        <v>1231.543627157841</v>
      </c>
      <c r="V26" s="9">
        <f t="shared" si="10"/>
        <v>1258.6185414522301</v>
      </c>
      <c r="W26" s="9">
        <f t="shared" si="10"/>
        <v>1336.2012809693611</v>
      </c>
      <c r="X26" s="9">
        <f t="shared" si="10"/>
        <v>1489.8039201483966</v>
      </c>
      <c r="Y26" s="9">
        <f t="shared" si="10"/>
        <v>1408.9278618519782</v>
      </c>
      <c r="Z26" s="9">
        <f t="shared" si="10"/>
        <v>1484.7363124713438</v>
      </c>
      <c r="AA26" s="9">
        <f t="shared" si="10"/>
        <v>1658.1657708133735</v>
      </c>
      <c r="AC26">
        <f t="shared" si="5"/>
        <v>17</v>
      </c>
      <c r="AD26" s="61">
        <f t="shared" si="6"/>
        <v>11428.8977784444</v>
      </c>
      <c r="AE26" s="72">
        <f t="shared" si="7"/>
        <v>5.6249999999999998E-3</v>
      </c>
      <c r="AH26">
        <f t="shared" si="8"/>
        <v>644.17054941475101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255.71604825212387</v>
      </c>
      <c r="G27" s="9">
        <f>NPV(Load_ROC!$C$2,H27:AA27)</f>
        <v>11365.157700094394</v>
      </c>
      <c r="H27" s="9">
        <f t="shared" si="9"/>
        <v>772.86198182803582</v>
      </c>
      <c r="I27" s="9">
        <f t="shared" si="9"/>
        <v>822.39571022553628</v>
      </c>
      <c r="J27" s="9">
        <f t="shared" si="9"/>
        <v>862.61865719640332</v>
      </c>
      <c r="K27" s="9">
        <f t="shared" si="9"/>
        <v>892.99053748231529</v>
      </c>
      <c r="L27" s="9">
        <f t="shared" si="9"/>
        <v>961.9095871114605</v>
      </c>
      <c r="M27" s="9">
        <f t="shared" si="9"/>
        <v>969.0423038965215</v>
      </c>
      <c r="N27" s="9">
        <f t="shared" si="9"/>
        <v>1049.8380913328024</v>
      </c>
      <c r="O27" s="9">
        <f t="shared" si="9"/>
        <v>1122.3385451563104</v>
      </c>
      <c r="P27" s="9">
        <f t="shared" si="9"/>
        <v>1101.8609323685225</v>
      </c>
      <c r="Q27" s="9">
        <f t="shared" si="9"/>
        <v>1110.0958617533756</v>
      </c>
      <c r="R27" s="9">
        <f t="shared" si="10"/>
        <v>1119.0425609276858</v>
      </c>
      <c r="S27" s="9">
        <f t="shared" si="10"/>
        <v>1126.1048585600172</v>
      </c>
      <c r="T27" s="9">
        <f t="shared" si="10"/>
        <v>1171.3572760571333</v>
      </c>
      <c r="U27" s="9">
        <f t="shared" si="10"/>
        <v>1200.734914267216</v>
      </c>
      <c r="V27" s="9">
        <f t="shared" si="10"/>
        <v>1220.9291742647301</v>
      </c>
      <c r="W27" s="9">
        <f t="shared" si="10"/>
        <v>1322.5681911256111</v>
      </c>
      <c r="X27" s="9">
        <f t="shared" si="10"/>
        <v>1476.2225490546466</v>
      </c>
      <c r="Y27" s="9">
        <f t="shared" si="10"/>
        <v>1402.1061977894783</v>
      </c>
      <c r="Z27" s="9">
        <f t="shared" si="10"/>
        <v>1469.402011690094</v>
      </c>
      <c r="AA27" s="9">
        <f t="shared" si="10"/>
        <v>1646.6896282352484</v>
      </c>
      <c r="AC27">
        <f t="shared" si="5"/>
        <v>16</v>
      </c>
      <c r="AD27" s="61">
        <f t="shared" si="6"/>
        <v>11365.157700094394</v>
      </c>
      <c r="AE27" s="72">
        <f t="shared" si="7"/>
        <v>2.2499999999999999E-2</v>
      </c>
      <c r="AH27">
        <f t="shared" si="8"/>
        <v>1697.4415287537749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106.14769235962396</v>
      </c>
      <c r="G28" s="9">
        <f>NPV(Load_ROC!$C$2,H28:AA28)</f>
        <v>11322.42051835989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822.39571022553628</v>
      </c>
      <c r="J28" s="9">
        <f t="shared" si="11"/>
        <v>862.61865719640332</v>
      </c>
      <c r="K28" s="9">
        <f t="shared" si="11"/>
        <v>892.99053748231529</v>
      </c>
      <c r="L28" s="9">
        <f t="shared" si="11"/>
        <v>961.9095871114605</v>
      </c>
      <c r="M28" s="9">
        <f t="shared" si="11"/>
        <v>969.0423038965215</v>
      </c>
      <c r="N28" s="9">
        <f t="shared" si="11"/>
        <v>1049.8380913328024</v>
      </c>
      <c r="O28" s="9">
        <f t="shared" si="11"/>
        <v>1122.3385451563104</v>
      </c>
      <c r="P28" s="9">
        <f t="shared" si="11"/>
        <v>1101.8609323685225</v>
      </c>
      <c r="Q28" s="9">
        <f t="shared" si="11"/>
        <v>1110.0958617533756</v>
      </c>
      <c r="R28" s="9">
        <f t="shared" ref="R28:AA34" si="12">VLOOKUP("Total RR "&amp;$B28&amp;" "&amp;$E28, $G$38:$AA$269, MATCH(R$7,$G$38:$AA$38,0),0)</f>
        <v>1119.0425609276858</v>
      </c>
      <c r="S28" s="9">
        <f t="shared" si="12"/>
        <v>1126.1048585600172</v>
      </c>
      <c r="T28" s="9">
        <f t="shared" si="12"/>
        <v>1171.3572760571333</v>
      </c>
      <c r="U28" s="9">
        <f t="shared" si="12"/>
        <v>1200.734914267216</v>
      </c>
      <c r="V28" s="9">
        <f t="shared" si="12"/>
        <v>1214.6611376436363</v>
      </c>
      <c r="W28" s="9">
        <f t="shared" si="12"/>
        <v>1295.0173161256112</v>
      </c>
      <c r="X28" s="9">
        <f t="shared" si="12"/>
        <v>1469.4719592108968</v>
      </c>
      <c r="Y28" s="9">
        <f t="shared" si="12"/>
        <v>1381.153775914478</v>
      </c>
      <c r="Z28" s="9">
        <f t="shared" si="12"/>
        <v>1429.7024316119689</v>
      </c>
      <c r="AA28" s="9">
        <f t="shared" si="12"/>
        <v>1605.1023352664984</v>
      </c>
      <c r="AC28">
        <f t="shared" si="5"/>
        <v>14</v>
      </c>
      <c r="AD28" s="61">
        <f t="shared" si="6"/>
        <v>11322.42051835989</v>
      </c>
      <c r="AE28" s="72">
        <f t="shared" si="7"/>
        <v>9.3749999999999997E-3</v>
      </c>
      <c r="AH28">
        <f t="shared" si="8"/>
        <v>504.29384393968388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201.01948211973777</v>
      </c>
      <c r="G29" s="9">
        <f>NPV(Load_ROC!$C$2,H29:AA29)</f>
        <v>10721.039046386015</v>
      </c>
      <c r="H29" s="9">
        <f t="shared" si="11"/>
        <v>745.0784740155359</v>
      </c>
      <c r="I29" s="9">
        <f t="shared" si="11"/>
        <v>780.69182741303621</v>
      </c>
      <c r="J29" s="9">
        <f t="shared" si="11"/>
        <v>810.4162592471846</v>
      </c>
      <c r="K29" s="9">
        <f t="shared" si="11"/>
        <v>836.02901990419036</v>
      </c>
      <c r="L29" s="9">
        <f t="shared" si="11"/>
        <v>903.98703535364803</v>
      </c>
      <c r="M29" s="9">
        <f t="shared" si="11"/>
        <v>909.67511737308405</v>
      </c>
      <c r="N29" s="9">
        <f t="shared" si="11"/>
        <v>987.11827932108372</v>
      </c>
      <c r="O29" s="9">
        <f t="shared" si="11"/>
        <v>1047.7908469141225</v>
      </c>
      <c r="P29" s="9">
        <f t="shared" si="11"/>
        <v>1033.6923288528976</v>
      </c>
      <c r="Q29" s="9">
        <f t="shared" si="11"/>
        <v>1047.1752640971258</v>
      </c>
      <c r="R29" s="9">
        <f t="shared" si="12"/>
        <v>1063.3684359276858</v>
      </c>
      <c r="S29" s="9">
        <f t="shared" si="12"/>
        <v>1075.5733937162672</v>
      </c>
      <c r="T29" s="9">
        <f t="shared" si="12"/>
        <v>1118.4837057446334</v>
      </c>
      <c r="U29" s="9">
        <f t="shared" si="12"/>
        <v>1147.2984845797162</v>
      </c>
      <c r="V29" s="9">
        <f t="shared" si="12"/>
        <v>1165.0701166475428</v>
      </c>
      <c r="W29" s="9">
        <f t="shared" si="12"/>
        <v>1233.214339563111</v>
      </c>
      <c r="X29" s="9">
        <f t="shared" si="12"/>
        <v>1380.9177834296465</v>
      </c>
      <c r="Y29" s="9">
        <f t="shared" si="12"/>
        <v>1300.2688442738531</v>
      </c>
      <c r="Z29" s="9">
        <f t="shared" si="12"/>
        <v>1373.0608808307188</v>
      </c>
      <c r="AA29" s="9">
        <f t="shared" si="12"/>
        <v>1547.5179241336859</v>
      </c>
      <c r="AC29">
        <f t="shared" si="5"/>
        <v>7</v>
      </c>
      <c r="AD29" s="61">
        <f t="shared" si="6"/>
        <v>10721.039046386015</v>
      </c>
      <c r="AE29" s="72">
        <f t="shared" si="7"/>
        <v>1.8749999999999999E-2</v>
      </c>
      <c r="AH29">
        <f t="shared" si="8"/>
        <v>2559.2752375751029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799.79756780884213</v>
      </c>
      <c r="G30" s="9">
        <f>NPV(Load_ROC!$C$2,H30:AA30)</f>
        <v>10663.967570784562</v>
      </c>
      <c r="H30" s="9">
        <f t="shared" si="11"/>
        <v>745.0784740155359</v>
      </c>
      <c r="I30" s="9">
        <f t="shared" si="11"/>
        <v>780.69182741303621</v>
      </c>
      <c r="J30" s="9">
        <f t="shared" si="11"/>
        <v>810.4162592471846</v>
      </c>
      <c r="K30" s="9">
        <f t="shared" si="11"/>
        <v>836.02901990419036</v>
      </c>
      <c r="L30" s="9">
        <f t="shared" si="11"/>
        <v>903.98703535364803</v>
      </c>
      <c r="M30" s="9">
        <f t="shared" si="11"/>
        <v>909.67511737308405</v>
      </c>
      <c r="N30" s="9">
        <f t="shared" si="11"/>
        <v>986.35278176248983</v>
      </c>
      <c r="O30" s="9">
        <f t="shared" si="11"/>
        <v>1046.7374606836538</v>
      </c>
      <c r="P30" s="9">
        <f t="shared" si="11"/>
        <v>1032.3755280716475</v>
      </c>
      <c r="Q30" s="9">
        <f t="shared" si="11"/>
        <v>1044.1658344096259</v>
      </c>
      <c r="R30" s="9">
        <f t="shared" si="12"/>
        <v>1060.9040609276858</v>
      </c>
      <c r="S30" s="9">
        <f t="shared" si="12"/>
        <v>1066.0053819975174</v>
      </c>
      <c r="T30" s="9">
        <f t="shared" si="12"/>
        <v>1103.3655221508834</v>
      </c>
      <c r="U30" s="9">
        <f t="shared" si="12"/>
        <v>1125.553435751591</v>
      </c>
      <c r="V30" s="9">
        <f t="shared" si="12"/>
        <v>1138.94712348348</v>
      </c>
      <c r="W30" s="9">
        <f t="shared" si="12"/>
        <v>1222.2526540162362</v>
      </c>
      <c r="X30" s="9">
        <f t="shared" si="12"/>
        <v>1366.5001662421469</v>
      </c>
      <c r="Y30" s="9">
        <f t="shared" si="12"/>
        <v>1288.6453188832279</v>
      </c>
      <c r="Z30" s="9">
        <f t="shared" si="12"/>
        <v>1350.8517109088439</v>
      </c>
      <c r="AA30" s="9">
        <f t="shared" si="12"/>
        <v>1527.8796087039984</v>
      </c>
      <c r="AC30">
        <f t="shared" si="5"/>
        <v>5</v>
      </c>
      <c r="AD30" s="61">
        <f t="shared" si="6"/>
        <v>10663.967570784562</v>
      </c>
      <c r="AE30" s="72">
        <f t="shared" si="7"/>
        <v>7.4999999999999997E-2</v>
      </c>
      <c r="AH30">
        <f t="shared" si="8"/>
        <v>13644.161900666331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332.23997691354572</v>
      </c>
      <c r="G31" s="9">
        <f>NPV(Load_ROC!$C$2,H31:AA31)</f>
        <v>10631.679261233463</v>
      </c>
      <c r="H31" s="9">
        <f t="shared" si="11"/>
        <v>745.0784740155359</v>
      </c>
      <c r="I31" s="9">
        <f t="shared" si="11"/>
        <v>780.69182741303621</v>
      </c>
      <c r="J31" s="9">
        <f t="shared" si="11"/>
        <v>810.4162592471846</v>
      </c>
      <c r="K31" s="9">
        <f t="shared" si="11"/>
        <v>836.02901990419036</v>
      </c>
      <c r="L31" s="9">
        <f t="shared" si="11"/>
        <v>903.98703535364803</v>
      </c>
      <c r="M31" s="9">
        <f t="shared" si="11"/>
        <v>909.67511737308405</v>
      </c>
      <c r="N31" s="9">
        <f t="shared" si="11"/>
        <v>986.35278176248983</v>
      </c>
      <c r="O31" s="9">
        <f t="shared" si="11"/>
        <v>1046.7374606836538</v>
      </c>
      <c r="P31" s="9">
        <f t="shared" si="11"/>
        <v>1032.3755280716475</v>
      </c>
      <c r="Q31" s="9">
        <f t="shared" si="11"/>
        <v>1044.1658344096259</v>
      </c>
      <c r="R31" s="9">
        <f t="shared" si="12"/>
        <v>1060.9040609276858</v>
      </c>
      <c r="S31" s="9">
        <f t="shared" si="12"/>
        <v>1066.0053819975174</v>
      </c>
      <c r="T31" s="9">
        <f t="shared" si="12"/>
        <v>1103.3655221508834</v>
      </c>
      <c r="U31" s="9">
        <f t="shared" si="12"/>
        <v>1125.5472638765909</v>
      </c>
      <c r="V31" s="9">
        <f t="shared" si="12"/>
        <v>1135.3862055147301</v>
      </c>
      <c r="W31" s="9">
        <f t="shared" si="12"/>
        <v>1206.5811407105721</v>
      </c>
      <c r="X31" s="9">
        <f t="shared" si="12"/>
        <v>1357.2561076483967</v>
      </c>
      <c r="Y31" s="9">
        <f t="shared" si="12"/>
        <v>1271.9916821644779</v>
      </c>
      <c r="Z31" s="9">
        <f t="shared" si="12"/>
        <v>1320.417990205719</v>
      </c>
      <c r="AA31" s="9">
        <f t="shared" si="12"/>
        <v>1494.5953469852484</v>
      </c>
      <c r="AC31">
        <f t="shared" si="5"/>
        <v>4</v>
      </c>
      <c r="AD31" s="61">
        <f t="shared" si="6"/>
        <v>10631.679261233463</v>
      </c>
      <c r="AE31" s="72">
        <f t="shared" si="7"/>
        <v>3.125E-2</v>
      </c>
      <c r="AH31">
        <f t="shared" si="8"/>
        <v>6578.3790252275621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137.89217778613104</v>
      </c>
      <c r="G32" s="9">
        <f>NPV(Load_ROC!$C$2,H32:AA32)</f>
        <v>10506.070688467127</v>
      </c>
      <c r="H32" s="9">
        <f t="shared" si="11"/>
        <v>735.83366151553582</v>
      </c>
      <c r="I32" s="9">
        <f t="shared" si="11"/>
        <v>770.58950710053625</v>
      </c>
      <c r="J32" s="9">
        <f t="shared" si="11"/>
        <v>800.52756051671577</v>
      </c>
      <c r="K32" s="9">
        <f t="shared" si="11"/>
        <v>827.55222009950285</v>
      </c>
      <c r="L32" s="9">
        <f t="shared" si="11"/>
        <v>894.52204414271046</v>
      </c>
      <c r="M32" s="9">
        <f t="shared" si="11"/>
        <v>900.39078631839652</v>
      </c>
      <c r="N32" s="9">
        <f t="shared" si="11"/>
        <v>976.73393215311489</v>
      </c>
      <c r="O32" s="9">
        <f t="shared" si="11"/>
        <v>1035.5510720117788</v>
      </c>
      <c r="P32" s="9">
        <f t="shared" si="11"/>
        <v>1022.3139108841475</v>
      </c>
      <c r="Q32" s="9">
        <f t="shared" si="11"/>
        <v>1034.8705375346258</v>
      </c>
      <c r="R32" s="9">
        <f t="shared" si="12"/>
        <v>1049.1051038964358</v>
      </c>
      <c r="S32" s="9">
        <f t="shared" si="12"/>
        <v>1059.3516163725171</v>
      </c>
      <c r="T32" s="9">
        <f t="shared" si="12"/>
        <v>1095.5531979321336</v>
      </c>
      <c r="U32" s="9">
        <f t="shared" si="12"/>
        <v>1116.0152638765912</v>
      </c>
      <c r="V32" s="9">
        <f t="shared" si="12"/>
        <v>1123.4030668428552</v>
      </c>
      <c r="W32" s="9">
        <f t="shared" si="12"/>
        <v>1188.0299567506111</v>
      </c>
      <c r="X32" s="9">
        <f t="shared" si="12"/>
        <v>1324.2130275702716</v>
      </c>
      <c r="Y32" s="9">
        <f t="shared" si="12"/>
        <v>1237.2252817738531</v>
      </c>
      <c r="Z32" s="9">
        <f t="shared" si="12"/>
        <v>1303.8260268268127</v>
      </c>
      <c r="AA32" s="9">
        <f t="shared" si="12"/>
        <v>1476.1922190555608</v>
      </c>
      <c r="AC32">
        <f t="shared" si="5"/>
        <v>3</v>
      </c>
      <c r="AD32" s="61">
        <f t="shared" si="6"/>
        <v>10506.070688467127</v>
      </c>
      <c r="AE32" s="72">
        <f t="shared" si="7"/>
        <v>1.3125E-2</v>
      </c>
      <c r="AH32">
        <f t="shared" si="8"/>
        <v>4482.8043098366843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549.46716513165222</v>
      </c>
      <c r="G33" s="9">
        <f>NPV(Load_ROC!$C$2,H33:AA33)</f>
        <v>10466.041240602901</v>
      </c>
      <c r="H33" s="9">
        <f t="shared" si="11"/>
        <v>735.83366151553582</v>
      </c>
      <c r="I33" s="9">
        <f t="shared" si="11"/>
        <v>770.58950710053625</v>
      </c>
      <c r="J33" s="9">
        <f t="shared" si="11"/>
        <v>800.52756051671577</v>
      </c>
      <c r="K33" s="9">
        <f t="shared" si="11"/>
        <v>827.55222009950285</v>
      </c>
      <c r="L33" s="9">
        <f t="shared" si="11"/>
        <v>894.52204414271046</v>
      </c>
      <c r="M33" s="9">
        <f t="shared" si="11"/>
        <v>900.39078631839652</v>
      </c>
      <c r="N33" s="9">
        <f t="shared" si="11"/>
        <v>975.98446828592739</v>
      </c>
      <c r="O33" s="9">
        <f t="shared" si="11"/>
        <v>1035.1206008203726</v>
      </c>
      <c r="P33" s="9">
        <f t="shared" si="11"/>
        <v>1021.5878679153975</v>
      </c>
      <c r="Q33" s="9">
        <f t="shared" si="11"/>
        <v>1031.2880453471259</v>
      </c>
      <c r="R33" s="9">
        <f t="shared" si="12"/>
        <v>1044.8804359276858</v>
      </c>
      <c r="S33" s="9">
        <f t="shared" si="12"/>
        <v>1046.2683116850174</v>
      </c>
      <c r="T33" s="9">
        <f t="shared" si="12"/>
        <v>1078.6819518383834</v>
      </c>
      <c r="U33" s="9">
        <f t="shared" si="12"/>
        <v>1095.378775595341</v>
      </c>
      <c r="V33" s="9">
        <f t="shared" si="12"/>
        <v>1099.2955609834801</v>
      </c>
      <c r="W33" s="9">
        <f t="shared" si="12"/>
        <v>1175.750716516236</v>
      </c>
      <c r="X33" s="9">
        <f t="shared" si="12"/>
        <v>1307.7171154608966</v>
      </c>
      <c r="Y33" s="9">
        <f t="shared" si="12"/>
        <v>1222.0730552113532</v>
      </c>
      <c r="Z33" s="9">
        <f t="shared" si="12"/>
        <v>1319.1198486041567</v>
      </c>
      <c r="AA33" s="9">
        <f t="shared" si="12"/>
        <v>1494.8546721805608</v>
      </c>
      <c r="AC33">
        <f t="shared" si="5"/>
        <v>2</v>
      </c>
      <c r="AD33" s="61">
        <f t="shared" si="6"/>
        <v>10466.041240602901</v>
      </c>
      <c r="AE33" s="72">
        <f t="shared" si="7"/>
        <v>5.2499999999999998E-2</v>
      </c>
      <c r="AH33">
        <f t="shared" si="8"/>
        <v>20471.712937627824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227.94490236634883</v>
      </c>
      <c r="G34" s="9">
        <f>NPV(Load_ROC!$C$2,H34:AA34)</f>
        <v>10420.338393890233</v>
      </c>
      <c r="H34" s="9">
        <f t="shared" si="11"/>
        <v>735.83366151553582</v>
      </c>
      <c r="I34" s="9">
        <f t="shared" si="11"/>
        <v>770.58950710053625</v>
      </c>
      <c r="J34" s="9">
        <f t="shared" si="11"/>
        <v>800.52756051671577</v>
      </c>
      <c r="K34" s="9">
        <f t="shared" si="11"/>
        <v>827.55222009950285</v>
      </c>
      <c r="L34" s="9">
        <f t="shared" si="11"/>
        <v>894.52204414271046</v>
      </c>
      <c r="M34" s="9">
        <f t="shared" si="11"/>
        <v>900.39078631839652</v>
      </c>
      <c r="N34" s="9">
        <f t="shared" si="11"/>
        <v>975.98446828592739</v>
      </c>
      <c r="O34" s="9">
        <f t="shared" si="11"/>
        <v>1035.1206008203726</v>
      </c>
      <c r="P34" s="9">
        <f t="shared" si="11"/>
        <v>1021.5878679153975</v>
      </c>
      <c r="Q34" s="9">
        <f t="shared" si="11"/>
        <v>1031.2880453471259</v>
      </c>
      <c r="R34" s="9">
        <f t="shared" si="12"/>
        <v>1044.8804359276858</v>
      </c>
      <c r="S34" s="9">
        <f t="shared" si="12"/>
        <v>1046.2683116850174</v>
      </c>
      <c r="T34" s="9">
        <f t="shared" si="12"/>
        <v>1078.6819518383834</v>
      </c>
      <c r="U34" s="9">
        <f t="shared" si="12"/>
        <v>1095.3706427828411</v>
      </c>
      <c r="V34" s="9">
        <f t="shared" si="12"/>
        <v>1098.36010785848</v>
      </c>
      <c r="W34" s="9">
        <f t="shared" si="12"/>
        <v>1168.167636438111</v>
      </c>
      <c r="X34" s="9">
        <f t="shared" si="12"/>
        <v>1300.7337604804279</v>
      </c>
      <c r="Y34" s="9">
        <f t="shared" si="12"/>
        <v>1209.764615758228</v>
      </c>
      <c r="Z34" s="9">
        <f t="shared" si="12"/>
        <v>1254.286912080719</v>
      </c>
      <c r="AA34" s="9">
        <f t="shared" si="12"/>
        <v>1425.9367883914983</v>
      </c>
      <c r="AC34">
        <f t="shared" si="5"/>
        <v>1</v>
      </c>
      <c r="AD34" s="61">
        <f t="shared" si="6"/>
        <v>10420.338393890233</v>
      </c>
      <c r="AE34" s="72">
        <f t="shared" si="7"/>
        <v>2.1874999999999999E-2</v>
      </c>
      <c r="AH34">
        <f t="shared" si="8"/>
        <v>9824.1586297462763</v>
      </c>
    </row>
    <row r="35" spans="1:35" x14ac:dyDescent="0.25">
      <c r="F35" s="3">
        <f>SUM(F8:F34)</f>
        <v>11090.490909742175</v>
      </c>
      <c r="G35" s="3">
        <f>SUMPRODUCT($A8:$A34,G8:G34)</f>
        <v>11090.490909742175</v>
      </c>
      <c r="H35" s="3">
        <f t="shared" ref="H35:AA35" si="13">SUMPRODUCT($A8:$A34,H8:H34)</f>
        <v>746.01031581241091</v>
      </c>
      <c r="I35" s="3">
        <f t="shared" si="13"/>
        <v>783.41159772553647</v>
      </c>
      <c r="J35" s="3">
        <f t="shared" si="13"/>
        <v>826.81983414952822</v>
      </c>
      <c r="K35" s="3">
        <f t="shared" si="13"/>
        <v>861.96401018739357</v>
      </c>
      <c r="L35" s="3">
        <f t="shared" si="13"/>
        <v>930.62437470911675</v>
      </c>
      <c r="M35" s="3">
        <f t="shared" si="13"/>
        <v>935.23364393558393</v>
      </c>
      <c r="N35" s="3">
        <f t="shared" si="13"/>
        <v>1013.48359516581</v>
      </c>
      <c r="O35" s="3">
        <f t="shared" si="13"/>
        <v>1087.760832069152</v>
      </c>
      <c r="P35" s="3">
        <f t="shared" si="13"/>
        <v>1084.9910377835615</v>
      </c>
      <c r="Q35" s="3">
        <f t="shared" si="13"/>
        <v>1107.2591874955631</v>
      </c>
      <c r="R35" s="3">
        <f t="shared" si="13"/>
        <v>1132.8110061522952</v>
      </c>
      <c r="S35" s="3">
        <f t="shared" si="13"/>
        <v>1143.9154323686112</v>
      </c>
      <c r="T35" s="3">
        <f t="shared" si="13"/>
        <v>1178.3774847045943</v>
      </c>
      <c r="U35" s="3">
        <f t="shared" si="13"/>
        <v>1197.5873399556926</v>
      </c>
      <c r="V35" s="3">
        <f t="shared" si="13"/>
        <v>1206.0454077644858</v>
      </c>
      <c r="W35" s="3">
        <f t="shared" si="13"/>
        <v>1290.7441686811533</v>
      </c>
      <c r="X35" s="3">
        <f t="shared" si="13"/>
        <v>1432.206183692098</v>
      </c>
      <c r="Y35" s="3">
        <f t="shared" si="13"/>
        <v>1347.5029104994387</v>
      </c>
      <c r="Z35" s="3">
        <f t="shared" si="13"/>
        <v>1412.9113989886778</v>
      </c>
      <c r="AA35" s="3">
        <f t="shared" si="13"/>
        <v>1586.1771146439394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34.580933593749997</v>
      </c>
      <c r="J40" s="7">
        <f>SUMIF(data!$A:$A,$H$2&amp;" "&amp;$F40&amp;" "&amp;$H$3&amp;"_"&amp;J$38,data!$I:$I)/1000</f>
        <v>105.87046484375</v>
      </c>
      <c r="K40" s="7">
        <f>SUMIF(data!$A:$A,$H$2&amp;" "&amp;$F40&amp;" "&amp;$H$3&amp;"_"&amp;K$38,data!$I:$I)/1000</f>
        <v>153.84086328124999</v>
      </c>
      <c r="L40" s="7">
        <f>SUMIF(data!$A:$A,$H$2&amp;" "&amp;$F40&amp;" "&amp;$H$3&amp;"_"&amp;L$38,data!$I:$I)/1000</f>
        <v>223.32218359375</v>
      </c>
      <c r="M40" s="7">
        <f>SUMIF(data!$A:$A,$H$2&amp;" "&amp;$F40&amp;" "&amp;$H$3&amp;"_"&amp;M$38,data!$I:$I)/1000</f>
        <v>214.99114843749999</v>
      </c>
      <c r="N40" s="7">
        <f>SUMIF(data!$A:$A,$H$2&amp;" "&amp;$F40&amp;" "&amp;$H$3&amp;"_"&amp;N$38,data!$I:$I)/1000</f>
        <v>290.93053906249997</v>
      </c>
      <c r="O40" s="7">
        <f>SUMIF(data!$A:$A,$H$2&amp;" "&amp;$F40&amp;" "&amp;$H$3&amp;"_"&amp;O$38,data!$I:$I)/1000</f>
        <v>351.96605078124998</v>
      </c>
      <c r="P40" s="7">
        <f>SUMIF(data!$A:$A,$H$2&amp;" "&amp;$F40&amp;" "&amp;$H$3&amp;"_"&amp;P$38,data!$I:$I)/1000</f>
        <v>418.51465234375002</v>
      </c>
      <c r="Q40" s="7">
        <f>SUMIF(data!$A:$A,$H$2&amp;" "&amp;$F40&amp;" "&amp;$H$3&amp;"_"&amp;Q$38,data!$I:$I)/1000</f>
        <v>482.54971093749998</v>
      </c>
      <c r="R40" s="7">
        <f>SUMIF(data!$A:$A,$H$2&amp;" "&amp;$F40&amp;" "&amp;$H$3&amp;"_"&amp;R$38,data!$I:$I)/1000</f>
        <v>545.80313671875001</v>
      </c>
      <c r="S40" s="7">
        <f>SUMIF(data!$A:$A,$H$2&amp;" "&amp;$F40&amp;" "&amp;$H$3&amp;"_"&amp;S$38,data!$I:$I)/1000</f>
        <v>529.39630078125003</v>
      </c>
      <c r="T40" s="7">
        <f>SUMIF(data!$A:$A,$H$2&amp;" "&amp;$F40&amp;" "&amp;$H$3&amp;"_"&amp;T$38,data!$I:$I)/1000</f>
        <v>517.00387499999999</v>
      </c>
      <c r="U40" s="7">
        <f>SUMIF(data!$A:$A,$H$2&amp;" "&amp;$F40&amp;" "&amp;$H$3&amp;"_"&amp;U$38,data!$I:$I)/1000</f>
        <v>503.30865625000001</v>
      </c>
      <c r="V40" s="7">
        <f>SUMIF(data!$A:$A,$H$2&amp;" "&amp;$F40&amp;" "&amp;$H$3&amp;"_"&amp;V$38,data!$I:$I)/1000</f>
        <v>491.75956250000002</v>
      </c>
      <c r="W40" s="7">
        <f>SUMIF(data!$A:$A,$H$2&amp;" "&amp;$F40&amp;" "&amp;$H$3&amp;"_"&amp;W$38,data!$I:$I)/1000</f>
        <v>572.77763281249997</v>
      </c>
      <c r="X40" s="7">
        <f>SUMIF(data!$A:$A,$H$2&amp;" "&amp;$F40&amp;" "&amp;$H$3&amp;"_"&amp;X$38,data!$I:$I)/1000</f>
        <v>543.26201171875005</v>
      </c>
      <c r="Y40" s="7">
        <f>SUMIF(data!$A:$A,$H$2&amp;" "&amp;$F40&amp;" "&amp;$H$3&amp;"_"&amp;Y$38,data!$I:$I)/1000</f>
        <v>530.20447656249996</v>
      </c>
      <c r="Z40" s="7">
        <f>SUMIF(data!$A:$A,$H$2&amp;" "&amp;$F40&amp;" "&amp;$H$3&amp;"_"&amp;Z$38,data!$I:$I)/1000</f>
        <v>519.71961718750003</v>
      </c>
      <c r="AA40" s="7">
        <f>SUMIF(data!$A:$A,$H$2&amp;" "&amp;$F40&amp;" "&amp;$H$3&amp;"_"&amp;AA$38,data!$I:$I)/1000</f>
        <v>632.56409374999998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34.580933593749997</v>
      </c>
      <c r="J41" s="7">
        <f>SUMIF(data!$A:$A,$H$2&amp;" "&amp;$F41&amp;" "&amp;$H$3&amp;"_"&amp;J$38,data!$I:$I)/1000</f>
        <v>81.711019531250003</v>
      </c>
      <c r="K41" s="7">
        <f>SUMIF(data!$A:$A,$H$2&amp;" "&amp;$F41&amp;" "&amp;$H$3&amp;"_"&amp;K$38,data!$I:$I)/1000</f>
        <v>112.80408984375001</v>
      </c>
      <c r="L41" s="7">
        <f>SUMIF(data!$A:$A,$H$2&amp;" "&amp;$F41&amp;" "&amp;$H$3&amp;"_"&amp;L$38,data!$I:$I)/1000</f>
        <v>172.86382421875001</v>
      </c>
      <c r="M41" s="7">
        <f>SUMIF(data!$A:$A,$H$2&amp;" "&amp;$F41&amp;" "&amp;$H$3&amp;"_"&amp;M$38,data!$I:$I)/1000</f>
        <v>167.44772656250001</v>
      </c>
      <c r="N41" s="7">
        <f>SUMIF(data!$A:$A,$H$2&amp;" "&amp;$F41&amp;" "&amp;$H$3&amp;"_"&amp;N$38,data!$I:$I)/1000</f>
        <v>233.29177343750001</v>
      </c>
      <c r="O41" s="7">
        <f>SUMIF(data!$A:$A,$H$2&amp;" "&amp;$F41&amp;" "&amp;$H$3&amp;"_"&amp;O$38,data!$I:$I)/1000</f>
        <v>269.71091015625001</v>
      </c>
      <c r="P41" s="7">
        <f>SUMIF(data!$A:$A,$H$2&amp;" "&amp;$F41&amp;" "&amp;$H$3&amp;"_"&amp;P$38,data!$I:$I)/1000</f>
        <v>312.14993359375001</v>
      </c>
      <c r="Q41" s="7">
        <f>SUMIF(data!$A:$A,$H$2&amp;" "&amp;$F41&amp;" "&amp;$H$3&amp;"_"&amp;Q$38,data!$I:$I)/1000</f>
        <v>353.64430468749998</v>
      </c>
      <c r="R41" s="7">
        <f>SUMIF(data!$A:$A,$H$2&amp;" "&amp;$F41&amp;" "&amp;$H$3&amp;"_"&amp;R$38,data!$I:$I)/1000</f>
        <v>394.81823046875002</v>
      </c>
      <c r="S41" s="7">
        <f>SUMIF(data!$A:$A,$H$2&amp;" "&amp;$F41&amp;" "&amp;$H$3&amp;"_"&amp;S$38,data!$I:$I)/1000</f>
        <v>385.73311328124998</v>
      </c>
      <c r="T41" s="7">
        <f>SUMIF(data!$A:$A,$H$2&amp;" "&amp;$F41&amp;" "&amp;$H$3&amp;"_"&amp;T$38,data!$I:$I)/1000</f>
        <v>379.96371875</v>
      </c>
      <c r="U41" s="7">
        <f>SUMIF(data!$A:$A,$H$2&amp;" "&amp;$F41&amp;" "&amp;$H$3&amp;"_"&amp;U$38,data!$I:$I)/1000</f>
        <v>372.63884374999998</v>
      </c>
      <c r="V41" s="7">
        <f>SUMIF(data!$A:$A,$H$2&amp;" "&amp;$F41&amp;" "&amp;$H$3&amp;"_"&amp;V$38,data!$I:$I)/1000</f>
        <v>366.36284375000002</v>
      </c>
      <c r="W41" s="7">
        <f>SUMIF(data!$A:$A,$H$2&amp;" "&amp;$F41&amp;" "&amp;$H$3&amp;"_"&amp;W$38,data!$I:$I)/1000</f>
        <v>437.61669531249998</v>
      </c>
      <c r="X41" s="7">
        <f>SUMIF(data!$A:$A,$H$2&amp;" "&amp;$F41&amp;" "&amp;$H$3&amp;"_"&amp;X$38,data!$I:$I)/1000</f>
        <v>412.43523046874998</v>
      </c>
      <c r="Y41" s="7">
        <f>SUMIF(data!$A:$A,$H$2&amp;" "&amp;$F41&amp;" "&amp;$H$3&amp;"_"&amp;Y$38,data!$I:$I)/1000</f>
        <v>404.30128906250002</v>
      </c>
      <c r="Z41" s="7">
        <f>SUMIF(data!$A:$A,$H$2&amp;" "&amp;$F41&amp;" "&amp;$H$3&amp;"_"&amp;Z$38,data!$I:$I)/1000</f>
        <v>398.35796093750002</v>
      </c>
      <c r="AA41" s="7">
        <f>SUMIF(data!$A:$A,$H$2&amp;" "&amp;$F41&amp;" "&amp;$H$3&amp;"_"&amp;AA$38,data!$I:$I)/1000</f>
        <v>515.72231250000004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34.580933593749997</v>
      </c>
      <c r="J42" s="7">
        <f>SUMIF(data!$A:$A,$H$2&amp;" "&amp;$F42&amp;" "&amp;$H$3&amp;"_"&amp;J$38,data!$I:$I)/1000</f>
        <v>93.699816406249994</v>
      </c>
      <c r="K42" s="7">
        <f>SUMIF(data!$A:$A,$H$2&amp;" "&amp;$F42&amp;" "&amp;$H$3&amp;"_"&amp;K$38,data!$I:$I)/1000</f>
        <v>133.00098828124999</v>
      </c>
      <c r="L42" s="7">
        <f>SUMIF(data!$A:$A,$H$2&amp;" "&amp;$F42&amp;" "&amp;$H$3&amp;"_"&amp;L$38,data!$I:$I)/1000</f>
        <v>191.81710546874999</v>
      </c>
      <c r="M42" s="7">
        <f>SUMIF(data!$A:$A,$H$2&amp;" "&amp;$F42&amp;" "&amp;$H$3&amp;"_"&amp;M$38,data!$I:$I)/1000</f>
        <v>185.1029609375</v>
      </c>
      <c r="N42" s="7">
        <f>SUMIF(data!$A:$A,$H$2&amp;" "&amp;$F42&amp;" "&amp;$H$3&amp;"_"&amp;N$38,data!$I:$I)/1000</f>
        <v>250.00610156249999</v>
      </c>
      <c r="O42" s="7">
        <f>SUMIF(data!$A:$A,$H$2&amp;" "&amp;$F42&amp;" "&amp;$H$3&amp;"_"&amp;O$38,data!$I:$I)/1000</f>
        <v>298.92086328124998</v>
      </c>
      <c r="P42" s="7">
        <f>SUMIF(data!$A:$A,$H$2&amp;" "&amp;$F42&amp;" "&amp;$H$3&amp;"_"&amp;P$38,data!$I:$I)/1000</f>
        <v>353.60612109375001</v>
      </c>
      <c r="Q42" s="7">
        <f>SUMIF(data!$A:$A,$H$2&amp;" "&amp;$F42&amp;" "&amp;$H$3&amp;"_"&amp;Q$38,data!$I:$I)/1000</f>
        <v>406.61227343749999</v>
      </c>
      <c r="R42" s="7">
        <f>SUMIF(data!$A:$A,$H$2&amp;" "&amp;$F42&amp;" "&amp;$H$3&amp;"_"&amp;R$38,data!$I:$I)/1000</f>
        <v>459.02188671875001</v>
      </c>
      <c r="S42" s="7">
        <f>SUMIF(data!$A:$A,$H$2&amp;" "&amp;$F42&amp;" "&amp;$H$3&amp;"_"&amp;S$38,data!$I:$I)/1000</f>
        <v>570.97776953125003</v>
      </c>
      <c r="T42" s="7">
        <f>SUMIF(data!$A:$A,$H$2&amp;" "&amp;$F42&amp;" "&amp;$H$3&amp;"_"&amp;T$38,data!$I:$I)/1000</f>
        <v>561.28750000000002</v>
      </c>
      <c r="U42" s="7">
        <f>SUMIF(data!$A:$A,$H$2&amp;" "&amp;$F42&amp;" "&amp;$H$3&amp;"_"&amp;U$38,data!$I:$I)/1000</f>
        <v>549.59334375000003</v>
      </c>
      <c r="V42" s="7">
        <f>SUMIF(data!$A:$A,$H$2&amp;" "&amp;$F42&amp;" "&amp;$H$3&amp;"_"&amp;V$38,data!$I:$I)/1000</f>
        <v>539.82753124999999</v>
      </c>
      <c r="W42" s="7">
        <f>SUMIF(data!$A:$A,$H$2&amp;" "&amp;$F42&amp;" "&amp;$H$3&amp;"_"&amp;W$38,data!$I:$I)/1000</f>
        <v>686.76632031250006</v>
      </c>
      <c r="X42" s="7">
        <f>SUMIF(data!$A:$A,$H$2&amp;" "&amp;$F42&amp;" "&amp;$H$3&amp;"_"&amp;X$38,data!$I:$I)/1000</f>
        <v>658.62463671875003</v>
      </c>
      <c r="Y42" s="7">
        <f>SUMIF(data!$A:$A,$H$2&amp;" "&amp;$F42&amp;" "&amp;$H$3&amp;"_"&amp;Y$38,data!$I:$I)/1000</f>
        <v>645.94566406249999</v>
      </c>
      <c r="Z42" s="7">
        <f>SUMIF(data!$A:$A,$H$2&amp;" "&amp;$F42&amp;" "&amp;$H$3&amp;"_"&amp;Z$38,data!$I:$I)/1000</f>
        <v>636.25652343750005</v>
      </c>
      <c r="AA42" s="7">
        <f>SUMIF(data!$A:$A,$H$2&amp;" "&amp;$F42&amp;" "&amp;$H$3&amp;"_"&amp;AA$38,data!$I:$I)/1000</f>
        <v>749.99084374999995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87.885349609374998</v>
      </c>
      <c r="K43" s="7">
        <f>SUMIF(data!$A:$A,$H$2&amp;" "&amp;$F43&amp;" "&amp;$H$3&amp;"_"&amp;K$38,data!$N:$N)/1000</f>
        <v>74.505859375</v>
      </c>
      <c r="L43" s="7">
        <f>SUMIF(data!$A:$A,$H$2&amp;" "&amp;$F43&amp;" "&amp;$H$3&amp;"_"&amp;L$38,data!$N:$N)/1000</f>
        <v>102.51648925781249</v>
      </c>
      <c r="M43" s="7">
        <f>SUMIF(data!$A:$A,$H$2&amp;" "&amp;$F43&amp;" "&amp;$H$3&amp;"_"&amp;M$38,data!$N:$N)/1000</f>
        <v>112.86955664062501</v>
      </c>
      <c r="N43" s="7">
        <f>SUMIF(data!$A:$A,$H$2&amp;" "&amp;$F43&amp;" "&amp;$H$3&amp;"_"&amp;N$38,data!$N:$N)/1000</f>
        <v>144.64528125000001</v>
      </c>
      <c r="O43" s="7">
        <f>SUMIF(data!$A:$A,$H$2&amp;" "&amp;$F43&amp;" "&amp;$H$3&amp;"_"&amp;O$38,data!$N:$N)/1000</f>
        <v>137.78171875000001</v>
      </c>
      <c r="P43" s="7">
        <f>SUMIF(data!$A:$A,$H$2&amp;" "&amp;$F43&amp;" "&amp;$H$3&amp;"_"&amp;P$38,data!$N:$N)/1000</f>
        <v>89.503636718750002</v>
      </c>
      <c r="Q43" s="7">
        <f>SUMIF(data!$A:$A,$H$2&amp;" "&amp;$F43&amp;" "&amp;$H$3&amp;"_"&amp;Q$38,data!$N:$N)/1000</f>
        <v>45.979886718750002</v>
      </c>
      <c r="R43" s="7">
        <f>SUMIF(data!$A:$A,$H$2&amp;" "&amp;$F43&amp;" "&amp;$H$3&amp;"_"&amp;R$38,data!$N:$N)/1000</f>
        <v>5.6116328124999999</v>
      </c>
      <c r="S43" s="7">
        <f>SUMIF(data!$A:$A,$H$2&amp;" "&amp;$F43&amp;" "&amp;$H$3&amp;"_"&amp;S$38,data!$N:$N)/1000</f>
        <v>21.8432265625</v>
      </c>
      <c r="T43" s="7">
        <f>SUMIF(data!$A:$A,$H$2&amp;" "&amp;$F43&amp;" "&amp;$H$3&amp;"_"&amp;T$38,data!$N:$N)/1000</f>
        <v>83.034904296874998</v>
      </c>
      <c r="U43" s="7">
        <f>SUMIF(data!$A:$A,$H$2&amp;" "&amp;$F43&amp;" "&amp;$H$3&amp;"_"&amp;U$38,data!$N:$N)/1000</f>
        <v>130.79621484374999</v>
      </c>
      <c r="V43" s="7">
        <f>SUMIF(data!$A:$A,$H$2&amp;" "&amp;$F43&amp;" "&amp;$H$3&amp;"_"&amp;V$38,data!$N:$N)/1000</f>
        <v>162.3031640625</v>
      </c>
      <c r="W43" s="7">
        <f>SUMIF(data!$A:$A,$H$2&amp;" "&amp;$F43&amp;" "&amp;$H$3&amp;"_"&amp;W$38,data!$N:$N)/1000</f>
        <v>223.94471874999999</v>
      </c>
      <c r="X43" s="7">
        <f>SUMIF(data!$A:$A,$H$2&amp;" "&amp;$F43&amp;" "&amp;$H$3&amp;"_"&amp;X$38,data!$N:$N)/1000</f>
        <v>241.45819140624999</v>
      </c>
      <c r="Y43" s="7">
        <f>SUMIF(data!$A:$A,$H$2&amp;" "&amp;$F43&amp;" "&amp;$H$3&amp;"_"&amp;Y$38,data!$N:$N)/1000</f>
        <v>287.65035546874998</v>
      </c>
      <c r="Z43" s="7">
        <f>SUMIF(data!$A:$A,$H$2&amp;" "&amp;$F43&amp;" "&amp;$H$3&amp;"_"&amp;Z$38,data!$N:$N)/1000</f>
        <v>318.04318359374997</v>
      </c>
      <c r="AA43" s="7">
        <f>SUMIF(data!$A:$A,$H$2&amp;" "&amp;$F43&amp;" "&amp;$H$3&amp;"_"&amp;AA$38,data!$N:$N)/1000</f>
        <v>361.74844140624998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114.951171875</v>
      </c>
      <c r="J44" s="7">
        <f>SUMIF(data!$A:$A,$H$2&amp;" "&amp;$F44&amp;" "&amp;$H$3&amp;"_"&amp;J$38,data!$H:$H)/1000</f>
        <v>145.60531640625001</v>
      </c>
      <c r="K44" s="7">
        <f>SUMIF(data!$A:$A,$H$2&amp;" "&amp;$F44&amp;" "&amp;$H$3&amp;"_"&amp;K$38,data!$H:$H)/1000</f>
        <v>172.97911328124999</v>
      </c>
      <c r="L44" s="7">
        <f>SUMIF(data!$A:$A,$H$2&amp;" "&amp;$F44&amp;" "&amp;$H$3&amp;"_"&amp;L$38,data!$H:$H)/1000</f>
        <v>209.23733593750001</v>
      </c>
      <c r="M44" s="7">
        <f>SUMIF(data!$A:$A,$H$2&amp;" "&amp;$F44&amp;" "&amp;$H$3&amp;"_"&amp;M$38,data!$H:$H)/1000</f>
        <v>223.59436328125</v>
      </c>
      <c r="N44" s="7">
        <f>SUMIF(data!$A:$A,$H$2&amp;" "&amp;$F44&amp;" "&amp;$H$3&amp;"_"&amp;N$38,data!$H:$H)/1000</f>
        <v>257.73390625000002</v>
      </c>
      <c r="O44" s="7">
        <f>SUMIF(data!$A:$A,$H$2&amp;" "&amp;$F44&amp;" "&amp;$H$3&amp;"_"&amp;O$38,data!$H:$H)/1000</f>
        <v>249.84118749999999</v>
      </c>
      <c r="P44" s="7">
        <f>SUMIF(data!$A:$A,$H$2&amp;" "&amp;$F44&amp;" "&amp;$H$3&amp;"_"&amp;P$38,data!$H:$H)/1000</f>
        <v>255.70767968749999</v>
      </c>
      <c r="Q44" s="7">
        <f>SUMIF(data!$A:$A,$H$2&amp;" "&amp;$F44&amp;" "&amp;$H$3&amp;"_"&amp;Q$38,data!$H:$H)/1000</f>
        <v>229.74226562499999</v>
      </c>
      <c r="R44" s="7">
        <f>SUMIF(data!$A:$A,$H$2&amp;" "&amp;$F44&amp;" "&amp;$H$3&amp;"_"&amp;R$38,data!$H:$H)/1000</f>
        <v>210.35823437499999</v>
      </c>
      <c r="S44" s="7">
        <f>SUMIF(data!$A:$A,$H$2&amp;" "&amp;$F44&amp;" "&amp;$H$3&amp;"_"&amp;S$38,data!$H:$H)/1000</f>
        <v>189.97146875000001</v>
      </c>
      <c r="T44" s="7">
        <f>SUMIF(data!$A:$A,$H$2&amp;" "&amp;$F44&amp;" "&amp;$H$3&amp;"_"&amp;T$38,data!$H:$H)/1000</f>
        <v>176.10485937499999</v>
      </c>
      <c r="U44" s="7">
        <f>SUMIF(data!$A:$A,$H$2&amp;" "&amp;$F44&amp;" "&amp;$H$3&amp;"_"&amp;U$38,data!$H:$H)/1000</f>
        <v>160.62675781249999</v>
      </c>
      <c r="V44" s="7">
        <f>SUMIF(data!$A:$A,$H$2&amp;" "&amp;$F44&amp;" "&amp;$H$3&amp;"_"&amp;V$38,data!$H:$H)/1000</f>
        <v>145.47817968749999</v>
      </c>
      <c r="W44" s="7">
        <f>SUMIF(data!$A:$A,$H$2&amp;" "&amp;$F44&amp;" "&amp;$H$3&amp;"_"&amp;W$38,data!$H:$H)/1000</f>
        <v>196.0488046875</v>
      </c>
      <c r="X44" s="7">
        <f>SUMIF(data!$A:$A,$H$2&amp;" "&amp;$F44&amp;" "&amp;$H$3&amp;"_"&amp;X$38,data!$H:$H)/1000</f>
        <v>152.14621484374999</v>
      </c>
      <c r="Y44" s="7">
        <f>SUMIF(data!$A:$A,$H$2&amp;" "&amp;$F44&amp;" "&amp;$H$3&amp;"_"&amp;Y$38,data!$H:$H)/1000</f>
        <v>122.11819921874999</v>
      </c>
      <c r="Z44" s="7">
        <f>SUMIF(data!$A:$A,$H$2&amp;" "&amp;$F44&amp;" "&amp;$H$3&amp;"_"&amp;Z$38,data!$H:$H)/1000</f>
        <v>87.177058593750004</v>
      </c>
      <c r="AA44" s="7">
        <f>SUMIF(data!$A:$A,$H$2&amp;" "&amp;$F44&amp;" "&amp;$H$3&amp;"_"&amp;AA$38,data!$H:$H)/1000</f>
        <v>64.723976562499999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27.462347656249989</v>
      </c>
      <c r="J45" s="8">
        <f t="shared" si="15"/>
        <v>35.97984960937498</v>
      </c>
      <c r="K45" s="8">
        <f t="shared" si="15"/>
        <v>34.527734374999994</v>
      </c>
      <c r="L45" s="8">
        <f t="shared" si="15"/>
        <v>85.09625878906246</v>
      </c>
      <c r="M45" s="8">
        <f t="shared" si="15"/>
        <v>74.37815429687501</v>
      </c>
      <c r="N45" s="8">
        <f t="shared" si="15"/>
        <v>136.91747656249998</v>
      </c>
      <c r="O45" s="8">
        <f t="shared" si="15"/>
        <v>186.86139453125003</v>
      </c>
      <c r="P45" s="8">
        <f t="shared" si="15"/>
        <v>187.402078125</v>
      </c>
      <c r="Q45" s="8">
        <f t="shared" si="15"/>
        <v>222.84989453124999</v>
      </c>
      <c r="R45" s="8">
        <f t="shared" si="15"/>
        <v>254.27528515624999</v>
      </c>
      <c r="S45" s="8">
        <f t="shared" si="15"/>
        <v>402.84952734375008</v>
      </c>
      <c r="T45" s="8">
        <f t="shared" si="15"/>
        <v>468.217544921875</v>
      </c>
      <c r="U45" s="8">
        <f t="shared" si="15"/>
        <v>519.76280078125001</v>
      </c>
      <c r="V45" s="8">
        <f t="shared" si="15"/>
        <v>556.65251562499998</v>
      </c>
      <c r="W45" s="8">
        <f t="shared" si="15"/>
        <v>714.66223437500003</v>
      </c>
      <c r="X45" s="8">
        <f t="shared" si="15"/>
        <v>747.93661328124995</v>
      </c>
      <c r="Y45" s="8">
        <f t="shared" si="15"/>
        <v>811.47782031250006</v>
      </c>
      <c r="Z45" s="8">
        <f t="shared" si="15"/>
        <v>867.12264843750006</v>
      </c>
      <c r="AA45" s="8">
        <f t="shared" si="15"/>
        <v>1047.01530859375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27.125732421875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133.31381250000001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0</v>
      </c>
      <c r="V47" s="7">
        <f>SUMIF(data!$A:$A,$H$2&amp;" "&amp;$F47&amp;" "&amp;$H$3&amp;"_"&amp;V$38,data!$K:$K)/1000</f>
        <v>0</v>
      </c>
      <c r="W47" s="7">
        <f>SUMIF(data!$A:$A,$H$2&amp;" "&amp;$F47&amp;" "&amp;$H$3&amp;"_"&amp;W$38,data!$K:$K)/1000</f>
        <v>0</v>
      </c>
      <c r="X47" s="7">
        <f>SUMIF(data!$A:$A,$H$2&amp;" "&amp;$F47&amp;" "&amp;$H$3&amp;"_"&amp;X$38,data!$K:$K)/1000</f>
        <v>0</v>
      </c>
      <c r="Y47" s="7">
        <f>SUMIF(data!$A:$A,$H$2&amp;" "&amp;$F47&amp;" "&amp;$H$3&amp;"_"&amp;Y$38,data!$K:$K)/1000</f>
        <v>0</v>
      </c>
      <c r="Z47" s="7">
        <f>SUMIF(data!$A:$A,$H$2&amp;" "&amp;$F47&amp;" "&amp;$H$3&amp;"_"&amp;Z$38,data!$K:$K)/1000</f>
        <v>29.154873046875</v>
      </c>
      <c r="AA47" s="7">
        <f>SUMIF(data!$A:$A,$H$2&amp;" "&amp;$F47&amp;" "&amp;$H$3&amp;"_"&amp;AA$38,data!$K:$K)/1000</f>
        <v>32.649947265625002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822.39571022553628</v>
      </c>
      <c r="J48" s="8">
        <f>J39+J40+J43-J44+J46+J47+Load_ROC!F$5</f>
        <v>886.77810250890332</v>
      </c>
      <c r="K48" s="8">
        <f>K39+K40+K43-K44+K46+K47+Load_ROC!G$5</f>
        <v>934.02731091981525</v>
      </c>
      <c r="L48" s="8">
        <f>L39+L40+L43-L44+L46+L47+Load_ROC!H$5</f>
        <v>1012.3679464864605</v>
      </c>
      <c r="M48" s="8">
        <f>M39+M40+M43-M44+M46+M47+Load_ROC!I$5</f>
        <v>1016.5857257715215</v>
      </c>
      <c r="N48" s="8">
        <f>N39+N40+N43-N44+N46+N47+Load_ROC!J$5</f>
        <v>1108.2480346921775</v>
      </c>
      <c r="O48" s="8">
        <f>O39+O40+O43-O44+O46+O47+Load_ROC!K$5</f>
        <v>1208.3395236719352</v>
      </c>
      <c r="P48" s="8">
        <f>P39+P40+P43-P44+P46+P47+Load_ROC!L$5</f>
        <v>1211.7287272903977</v>
      </c>
      <c r="Q48" s="8">
        <f>Q39+Q40+Q43-Q44+Q46+Q47+Load_ROC!M$5</f>
        <v>1243.8101039408757</v>
      </c>
      <c r="R48" s="8">
        <f>R39+R40+R43-R44+R46+R47+Load_ROC!N$5</f>
        <v>1271.0017796776858</v>
      </c>
      <c r="S48" s="8">
        <f>S39+S40+S43-S44+S46+S47+Load_ROC!O$5</f>
        <v>1277.5581944975174</v>
      </c>
      <c r="T48" s="8">
        <f>T39+T40+T43-T44+T46+T47+Load_ROC!P$5</f>
        <v>1327.1319967602585</v>
      </c>
      <c r="U48" s="8">
        <f>U39+U40+U43-U44+U46+U47+Load_ROC!Q$5</f>
        <v>1362.213439657841</v>
      </c>
      <c r="V48" s="8">
        <f>V39+V40+V43-V44+V46+V47+Load_ROC!R$5</f>
        <v>1384.0152602022301</v>
      </c>
      <c r="W48" s="8">
        <f>W39+W40+W43-W44+W46+W47+Load_ROC!S$5</f>
        <v>1471.3622184693609</v>
      </c>
      <c r="X48" s="8">
        <f>X39+X40+X43-X44+X46+X47+Load_ROC!T$5</f>
        <v>1620.6307013983969</v>
      </c>
      <c r="Y48" s="8">
        <f>Y39+Y40+Y43-Y44+Y46+Y47+Load_ROC!U$5</f>
        <v>1534.831049351978</v>
      </c>
      <c r="Z48" s="8">
        <f>Z39+Z40+Z43-Z44+Z46+Z47+Load_ROC!V$5</f>
        <v>1606.0979687213439</v>
      </c>
      <c r="AA48" s="8">
        <f>AA39+AA40+AA43-AA44+AA46+AA47+Load_ROC!W$5</f>
        <v>1775.0075520633734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822.39571022553628</v>
      </c>
      <c r="J49" s="8">
        <f>J39+J41+J43-J44+J46+J47+Load_ROC!F$5</f>
        <v>862.61865719640332</v>
      </c>
      <c r="K49" s="8">
        <f>K39+K41+K43-K44+K46+K47+Load_ROC!G$5</f>
        <v>892.99053748231529</v>
      </c>
      <c r="L49" s="8">
        <f>L39+L41+L43-L44+L46+L47+Load_ROC!H$5</f>
        <v>961.9095871114605</v>
      </c>
      <c r="M49" s="8">
        <f>M39+M41+M43-M44+M46+M47+Load_ROC!I$5</f>
        <v>969.0423038965215</v>
      </c>
      <c r="N49" s="8">
        <f>N39+N41+N43-N44+N46+N47+Load_ROC!J$5</f>
        <v>1050.6092690671776</v>
      </c>
      <c r="O49" s="8">
        <f>O39+O41+O43-O44+O46+O47+Load_ROC!K$5</f>
        <v>1126.0843830469353</v>
      </c>
      <c r="P49" s="8">
        <f>P39+P41+P43-P44+P46+P47+Load_ROC!L$5</f>
        <v>1105.3640085403977</v>
      </c>
      <c r="Q49" s="8">
        <f>Q39+Q41+Q43-Q44+Q46+Q47+Load_ROC!M$5</f>
        <v>1114.9046976908758</v>
      </c>
      <c r="R49" s="8">
        <f>R39+R41+R43-R44+R46+R47+Load_ROC!N$5</f>
        <v>1120.0168734276858</v>
      </c>
      <c r="S49" s="8">
        <f>S39+S41+S43-S44+S46+S47+Load_ROC!O$5</f>
        <v>1133.8950069975176</v>
      </c>
      <c r="T49" s="8">
        <f>T39+T41+T43-T44+T46+T47+Load_ROC!P$5</f>
        <v>1190.0918405102584</v>
      </c>
      <c r="U49" s="8">
        <f>U39+U41+U43-U44+U46+U47+Load_ROC!Q$5</f>
        <v>1231.543627157841</v>
      </c>
      <c r="V49" s="8">
        <f>V39+V41+V43-V44+V46+V47+Load_ROC!R$5</f>
        <v>1258.6185414522301</v>
      </c>
      <c r="W49" s="8">
        <f>W39+W41+W43-W44+W46+W47+Load_ROC!S$5</f>
        <v>1336.2012809693611</v>
      </c>
      <c r="X49" s="8">
        <f>X39+X41+X43-X44+X46+X47+Load_ROC!T$5</f>
        <v>1489.8039201483966</v>
      </c>
      <c r="Y49" s="8">
        <f>Y39+Y41+Y43-Y44+Y46+Y47+Load_ROC!U$5</f>
        <v>1408.9278618519782</v>
      </c>
      <c r="Z49" s="8">
        <f>Z39+Z41+Z43-Z44+Z46+Z47+Load_ROC!V$5</f>
        <v>1484.7363124713438</v>
      </c>
      <c r="AA49" s="8">
        <f>AA39+AA41+AA43-AA44+AA46+AA47+Load_ROC!W$5</f>
        <v>1658.1657708133735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822.39571022553628</v>
      </c>
      <c r="J50" s="8">
        <f>J39+J45+J46+J47+Load_ROC!F$5</f>
        <v>874.60745407140337</v>
      </c>
      <c r="K50" s="8">
        <f>K39+K45+K46+K47+Load_ROC!G$5</f>
        <v>913.18743591981524</v>
      </c>
      <c r="L50" s="8">
        <f>L39+L45+L46+L47+Load_ROC!H$5</f>
        <v>980.86286836146041</v>
      </c>
      <c r="M50" s="8">
        <f>M39+M45+M46+M47+Load_ROC!I$5</f>
        <v>986.69753827152158</v>
      </c>
      <c r="N50" s="8">
        <f>N39+N45+N46+N47+Load_ROC!J$5</f>
        <v>1067.3235971921774</v>
      </c>
      <c r="O50" s="8">
        <f>O39+O45+O46+O47+Load_ROC!K$5</f>
        <v>1155.2943361719351</v>
      </c>
      <c r="P50" s="8">
        <f>P39+P45+P46+P47+Load_ROC!L$5</f>
        <v>1146.8201960403976</v>
      </c>
      <c r="Q50" s="8">
        <f>Q39+Q45+Q46+Q47+Load_ROC!M$5</f>
        <v>1167.8726664408759</v>
      </c>
      <c r="R50" s="8">
        <f>R39+R45+R46+R47+Load_ROC!N$5</f>
        <v>1184.2205296776858</v>
      </c>
      <c r="S50" s="8">
        <f>S39+S45+S46+S47+Load_ROC!O$5</f>
        <v>1319.1396632475175</v>
      </c>
      <c r="T50" s="8">
        <f>T39+T45+T46+T47+Load_ROC!P$5</f>
        <v>1371.4156217602585</v>
      </c>
      <c r="U50" s="8">
        <f>U39+U45+U46+U47+Load_ROC!Q$5</f>
        <v>1408.4981271578411</v>
      </c>
      <c r="V50" s="8">
        <f>V39+V45+V46+V47+Load_ROC!R$5</f>
        <v>1432.08322895223</v>
      </c>
      <c r="W50" s="8">
        <f>W39+W45+W46+W47+Load_ROC!S$5</f>
        <v>1585.3509059693611</v>
      </c>
      <c r="X50" s="8">
        <f>X39+X45+X46+X47+Load_ROC!T$5</f>
        <v>1735.9933263983967</v>
      </c>
      <c r="Y50" s="8">
        <f>Y39+Y45+Y46+Y47+Load_ROC!U$5</f>
        <v>1650.5722368519782</v>
      </c>
      <c r="Z50" s="8">
        <f>Z39+Z45+Z46+Z47+Load_ROC!V$5</f>
        <v>1722.6348749713441</v>
      </c>
      <c r="AA50" s="8">
        <f>AA39+AA45+AA46+AA47+Load_ROC!W$5</f>
        <v>1892.4343020633733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34.580933593749997</v>
      </c>
      <c r="J53" s="7">
        <f>SUMIF(data!$A:$A,$H$2&amp;" "&amp;$F53&amp;" "&amp;$H$3&amp;"_"&amp;J$38,data!$I:$I)/1000</f>
        <v>105.87046484375</v>
      </c>
      <c r="K53" s="7">
        <f>SUMIF(data!$A:$A,$H$2&amp;" "&amp;$F53&amp;" "&amp;$H$3&amp;"_"&amp;K$38,data!$I:$I)/1000</f>
        <v>153.84086328124999</v>
      </c>
      <c r="L53" s="7">
        <f>SUMIF(data!$A:$A,$H$2&amp;" "&amp;$F53&amp;" "&amp;$H$3&amp;"_"&amp;L$38,data!$I:$I)/1000</f>
        <v>223.32218359375</v>
      </c>
      <c r="M53" s="7">
        <f>SUMIF(data!$A:$A,$H$2&amp;" "&amp;$F53&amp;" "&amp;$H$3&amp;"_"&amp;M$38,data!$I:$I)/1000</f>
        <v>214.99114843749999</v>
      </c>
      <c r="N53" s="7">
        <f>SUMIF(data!$A:$A,$H$2&amp;" "&amp;$F53&amp;" "&amp;$H$3&amp;"_"&amp;N$38,data!$I:$I)/1000</f>
        <v>290.93053906249997</v>
      </c>
      <c r="O53" s="7">
        <f>SUMIF(data!$A:$A,$H$2&amp;" "&amp;$F53&amp;" "&amp;$H$3&amp;"_"&amp;O$38,data!$I:$I)/1000</f>
        <v>351.96605078124998</v>
      </c>
      <c r="P53" s="7">
        <f>SUMIF(data!$A:$A,$H$2&amp;" "&amp;$F53&amp;" "&amp;$H$3&amp;"_"&amp;P$38,data!$I:$I)/1000</f>
        <v>418.51465234375002</v>
      </c>
      <c r="Q53" s="7">
        <f>SUMIF(data!$A:$A,$H$2&amp;" "&amp;$F53&amp;" "&amp;$H$3&amp;"_"&amp;Q$38,data!$I:$I)/1000</f>
        <v>482.54971093749998</v>
      </c>
      <c r="R53" s="7">
        <f>SUMIF(data!$A:$A,$H$2&amp;" "&amp;$F53&amp;" "&amp;$H$3&amp;"_"&amp;R$38,data!$I:$I)/1000</f>
        <v>545.80313671875001</v>
      </c>
      <c r="S53" s="7">
        <f>SUMIF(data!$A:$A,$H$2&amp;" "&amp;$F53&amp;" "&amp;$H$3&amp;"_"&amp;S$38,data!$I:$I)/1000</f>
        <v>529.39630078125003</v>
      </c>
      <c r="T53" s="7">
        <f>SUMIF(data!$A:$A,$H$2&amp;" "&amp;$F53&amp;" "&amp;$H$3&amp;"_"&amp;T$38,data!$I:$I)/1000</f>
        <v>517.00387499999999</v>
      </c>
      <c r="U53" s="7">
        <f>SUMIF(data!$A:$A,$H$2&amp;" "&amp;$F53&amp;" "&amp;$H$3&amp;"_"&amp;U$38,data!$I:$I)/1000</f>
        <v>503.30865625000001</v>
      </c>
      <c r="V53" s="7">
        <f>SUMIF(data!$A:$A,$H$2&amp;" "&amp;$F53&amp;" "&amp;$H$3&amp;"_"&amp;V$38,data!$I:$I)/1000</f>
        <v>491.75956250000002</v>
      </c>
      <c r="W53" s="7">
        <f>SUMIF(data!$A:$A,$H$2&amp;" "&amp;$F53&amp;" "&amp;$H$3&amp;"_"&amp;W$38,data!$I:$I)/1000</f>
        <v>572.77763281249997</v>
      </c>
      <c r="X53" s="7">
        <f>SUMIF(data!$A:$A,$H$2&amp;" "&amp;$F53&amp;" "&amp;$H$3&amp;"_"&amp;X$38,data!$I:$I)/1000</f>
        <v>543.26201171875005</v>
      </c>
      <c r="Y53" s="7">
        <f>SUMIF(data!$A:$A,$H$2&amp;" "&amp;$F53&amp;" "&amp;$H$3&amp;"_"&amp;Y$38,data!$I:$I)/1000</f>
        <v>530.20447656249996</v>
      </c>
      <c r="Z53" s="7">
        <f>SUMIF(data!$A:$A,$H$2&amp;" "&amp;$F53&amp;" "&amp;$H$3&amp;"_"&amp;Z$38,data!$I:$I)/1000</f>
        <v>519.71961718750003</v>
      </c>
      <c r="AA53" s="7">
        <f>SUMIF(data!$A:$A,$H$2&amp;" "&amp;$F53&amp;" "&amp;$H$3&amp;"_"&amp;AA$38,data!$I:$I)/1000</f>
        <v>632.56409374999998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34.580933593749997</v>
      </c>
      <c r="J54" s="7">
        <f>SUMIF(data!$A:$A,$H$2&amp;" "&amp;$F54&amp;" "&amp;$H$3&amp;"_"&amp;J$38,data!$I:$I)/1000</f>
        <v>81.711019531250003</v>
      </c>
      <c r="K54" s="7">
        <f>SUMIF(data!$A:$A,$H$2&amp;" "&amp;$F54&amp;" "&amp;$H$3&amp;"_"&amp;K$38,data!$I:$I)/1000</f>
        <v>112.80408984375001</v>
      </c>
      <c r="L54" s="7">
        <f>SUMIF(data!$A:$A,$H$2&amp;" "&amp;$F54&amp;" "&amp;$H$3&amp;"_"&amp;L$38,data!$I:$I)/1000</f>
        <v>172.86382421875001</v>
      </c>
      <c r="M54" s="7">
        <f>SUMIF(data!$A:$A,$H$2&amp;" "&amp;$F54&amp;" "&amp;$H$3&amp;"_"&amp;M$38,data!$I:$I)/1000</f>
        <v>167.44772656250001</v>
      </c>
      <c r="N54" s="7">
        <f>SUMIF(data!$A:$A,$H$2&amp;" "&amp;$F54&amp;" "&amp;$H$3&amp;"_"&amp;N$38,data!$I:$I)/1000</f>
        <v>233.29177343750001</v>
      </c>
      <c r="O54" s="7">
        <f>SUMIF(data!$A:$A,$H$2&amp;" "&amp;$F54&amp;" "&amp;$H$3&amp;"_"&amp;O$38,data!$I:$I)/1000</f>
        <v>269.71091015625001</v>
      </c>
      <c r="P54" s="7">
        <f>SUMIF(data!$A:$A,$H$2&amp;" "&amp;$F54&amp;" "&amp;$H$3&amp;"_"&amp;P$38,data!$I:$I)/1000</f>
        <v>312.14993359375001</v>
      </c>
      <c r="Q54" s="7">
        <f>SUMIF(data!$A:$A,$H$2&amp;" "&amp;$F54&amp;" "&amp;$H$3&amp;"_"&amp;Q$38,data!$I:$I)/1000</f>
        <v>353.64430468749998</v>
      </c>
      <c r="R54" s="7">
        <f>SUMIF(data!$A:$A,$H$2&amp;" "&amp;$F54&amp;" "&amp;$H$3&amp;"_"&amp;R$38,data!$I:$I)/1000</f>
        <v>394.81823046875002</v>
      </c>
      <c r="S54" s="7">
        <f>SUMIF(data!$A:$A,$H$2&amp;" "&amp;$F54&amp;" "&amp;$H$3&amp;"_"&amp;S$38,data!$I:$I)/1000</f>
        <v>385.73311328124998</v>
      </c>
      <c r="T54" s="7">
        <f>SUMIF(data!$A:$A,$H$2&amp;" "&amp;$F54&amp;" "&amp;$H$3&amp;"_"&amp;T$38,data!$I:$I)/1000</f>
        <v>379.96371875</v>
      </c>
      <c r="U54" s="7">
        <f>SUMIF(data!$A:$A,$H$2&amp;" "&amp;$F54&amp;" "&amp;$H$3&amp;"_"&amp;U$38,data!$I:$I)/1000</f>
        <v>372.63884374999998</v>
      </c>
      <c r="V54" s="7">
        <f>SUMIF(data!$A:$A,$H$2&amp;" "&amp;$F54&amp;" "&amp;$H$3&amp;"_"&amp;V$38,data!$I:$I)/1000</f>
        <v>366.36284375000002</v>
      </c>
      <c r="W54" s="7">
        <f>SUMIF(data!$A:$A,$H$2&amp;" "&amp;$F54&amp;" "&amp;$H$3&amp;"_"&amp;W$38,data!$I:$I)/1000</f>
        <v>437.61669531249998</v>
      </c>
      <c r="X54" s="7">
        <f>SUMIF(data!$A:$A,$H$2&amp;" "&amp;$F54&amp;" "&amp;$H$3&amp;"_"&amp;X$38,data!$I:$I)/1000</f>
        <v>412.43523046874998</v>
      </c>
      <c r="Y54" s="7">
        <f>SUMIF(data!$A:$A,$H$2&amp;" "&amp;$F54&amp;" "&amp;$H$3&amp;"_"&amp;Y$38,data!$I:$I)/1000</f>
        <v>404.30128906250002</v>
      </c>
      <c r="Z54" s="7">
        <f>SUMIF(data!$A:$A,$H$2&amp;" "&amp;$F54&amp;" "&amp;$H$3&amp;"_"&amp;Z$38,data!$I:$I)/1000</f>
        <v>398.35796093750002</v>
      </c>
      <c r="AA54" s="7">
        <f>SUMIF(data!$A:$A,$H$2&amp;" "&amp;$F54&amp;" "&amp;$H$3&amp;"_"&amp;AA$38,data!$I:$I)/1000</f>
        <v>515.72231250000004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34.580933593749997</v>
      </c>
      <c r="J55" s="7">
        <f>SUMIF(data!$A:$A,$H$2&amp;" "&amp;$F55&amp;" "&amp;$H$3&amp;"_"&amp;J$38,data!$I:$I)/1000</f>
        <v>93.699816406249994</v>
      </c>
      <c r="K55" s="7">
        <f>SUMIF(data!$A:$A,$H$2&amp;" "&amp;$F55&amp;" "&amp;$H$3&amp;"_"&amp;K$38,data!$I:$I)/1000</f>
        <v>133.00098828124999</v>
      </c>
      <c r="L55" s="7">
        <f>SUMIF(data!$A:$A,$H$2&amp;" "&amp;$F55&amp;" "&amp;$H$3&amp;"_"&amp;L$38,data!$I:$I)/1000</f>
        <v>189.86527734374999</v>
      </c>
      <c r="M55" s="7">
        <f>SUMIF(data!$A:$A,$H$2&amp;" "&amp;$F55&amp;" "&amp;$H$3&amp;"_"&amp;M$38,data!$I:$I)/1000</f>
        <v>183.1958828125</v>
      </c>
      <c r="N55" s="7">
        <f>SUMIF(data!$A:$A,$H$2&amp;" "&amp;$F55&amp;" "&amp;$H$3&amp;"_"&amp;N$38,data!$I:$I)/1000</f>
        <v>246.13777343749999</v>
      </c>
      <c r="O55" s="7">
        <f>SUMIF(data!$A:$A,$H$2&amp;" "&amp;$F55&amp;" "&amp;$H$3&amp;"_"&amp;O$38,data!$I:$I)/1000</f>
        <v>295.14312890625001</v>
      </c>
      <c r="P55" s="7">
        <f>SUMIF(data!$A:$A,$H$2&amp;" "&amp;$F55&amp;" "&amp;$H$3&amp;"_"&amp;P$38,data!$I:$I)/1000</f>
        <v>349.92002734375001</v>
      </c>
      <c r="Q55" s="7">
        <f>SUMIF(data!$A:$A,$H$2&amp;" "&amp;$F55&amp;" "&amp;$H$3&amp;"_"&amp;Q$38,data!$I:$I)/1000</f>
        <v>403.03286718750002</v>
      </c>
      <c r="R55" s="7">
        <f>SUMIF(data!$A:$A,$H$2&amp;" "&amp;$F55&amp;" "&amp;$H$3&amp;"_"&amp;R$38,data!$I:$I)/1000</f>
        <v>455.53444921875001</v>
      </c>
      <c r="S55" s="7">
        <f>SUMIF(data!$A:$A,$H$2&amp;" "&amp;$F55&amp;" "&amp;$H$3&amp;"_"&amp;S$38,data!$I:$I)/1000</f>
        <v>443.17830078125002</v>
      </c>
      <c r="T55" s="7">
        <f>SUMIF(data!$A:$A,$H$2&amp;" "&amp;$F55&amp;" "&amp;$H$3&amp;"_"&amp;T$38,data!$I:$I)/1000</f>
        <v>434.43900000000002</v>
      </c>
      <c r="U55" s="7">
        <f>SUMIF(data!$A:$A,$H$2&amp;" "&amp;$F55&amp;" "&amp;$H$3&amp;"_"&amp;U$38,data!$I:$I)/1000</f>
        <v>424.33946874999998</v>
      </c>
      <c r="V55" s="7">
        <f>SUMIF(data!$A:$A,$H$2&amp;" "&amp;$F55&amp;" "&amp;$H$3&amp;"_"&amp;V$38,data!$I:$I)/1000</f>
        <v>415.79609375000001</v>
      </c>
      <c r="W55" s="7">
        <f>SUMIF(data!$A:$A,$H$2&amp;" "&amp;$F55&amp;" "&amp;$H$3&amp;"_"&amp;W$38,data!$I:$I)/1000</f>
        <v>482.61785156249999</v>
      </c>
      <c r="X55" s="7">
        <f>SUMIF(data!$A:$A,$H$2&amp;" "&amp;$F55&amp;" "&amp;$H$3&amp;"_"&amp;X$38,data!$I:$I)/1000</f>
        <v>455.77073046875</v>
      </c>
      <c r="Y55" s="7">
        <f>SUMIF(data!$A:$A,$H$2&amp;" "&amp;$F55&amp;" "&amp;$H$3&amp;"_"&amp;Y$38,data!$I:$I)/1000</f>
        <v>445.86197656249999</v>
      </c>
      <c r="Z55" s="7">
        <f>SUMIF(data!$A:$A,$H$2&amp;" "&amp;$F55&amp;" "&amp;$H$3&amp;"_"&amp;Z$38,data!$I:$I)/1000</f>
        <v>438.26039843749999</v>
      </c>
      <c r="AA55" s="7">
        <f>SUMIF(data!$A:$A,$H$2&amp;" "&amp;$F55&amp;" "&amp;$H$3&amp;"_"&amp;AA$38,data!$I:$I)/1000</f>
        <v>553.96515624999995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87.885349609374998</v>
      </c>
      <c r="K56" s="7">
        <f>SUMIF(data!$A:$A,$H$2&amp;" "&amp;$F56&amp;" "&amp;$H$3&amp;"_"&amp;K$38,data!$N:$N)/1000</f>
        <v>74.505859375</v>
      </c>
      <c r="L56" s="7">
        <f>SUMIF(data!$A:$A,$H$2&amp;" "&amp;$F56&amp;" "&amp;$H$3&amp;"_"&amp;L$38,data!$N:$N)/1000</f>
        <v>102.51648925781249</v>
      </c>
      <c r="M56" s="7">
        <f>SUMIF(data!$A:$A,$H$2&amp;" "&amp;$F56&amp;" "&amp;$H$3&amp;"_"&amp;M$38,data!$N:$N)/1000</f>
        <v>112.86955664062501</v>
      </c>
      <c r="N56" s="7">
        <f>SUMIF(data!$A:$A,$H$2&amp;" "&amp;$F56&amp;" "&amp;$H$3&amp;"_"&amp;N$38,data!$N:$N)/1000</f>
        <v>159.23219726562499</v>
      </c>
      <c r="O56" s="7">
        <f>SUMIF(data!$A:$A,$H$2&amp;" "&amp;$F56&amp;" "&amp;$H$3&amp;"_"&amp;O$38,data!$N:$N)/1000</f>
        <v>156.46937304687501</v>
      </c>
      <c r="P56" s="7">
        <f>SUMIF(data!$A:$A,$H$2&amp;" "&amp;$F56&amp;" "&amp;$H$3&amp;"_"&amp;P$38,data!$N:$N)/1000</f>
        <v>111.318232421875</v>
      </c>
      <c r="Q56" s="7">
        <f>SUMIF(data!$A:$A,$H$2&amp;" "&amp;$F56&amp;" "&amp;$H$3&amp;"_"&amp;Q$38,data!$N:$N)/1000</f>
        <v>67.664925781250005</v>
      </c>
      <c r="R56" s="7">
        <f>SUMIF(data!$A:$A,$H$2&amp;" "&amp;$F56&amp;" "&amp;$H$3&amp;"_"&amp;R$38,data!$N:$N)/1000</f>
        <v>29.929054687499999</v>
      </c>
      <c r="S56" s="7">
        <f>SUMIF(data!$A:$A,$H$2&amp;" "&amp;$F56&amp;" "&amp;$H$3&amp;"_"&amp;S$38,data!$N:$N)/1000</f>
        <v>32.557250000000003</v>
      </c>
      <c r="T56" s="7">
        <f>SUMIF(data!$A:$A,$H$2&amp;" "&amp;$F56&amp;" "&amp;$H$3&amp;"_"&amp;T$38,data!$N:$N)/1000</f>
        <v>72.450792968749994</v>
      </c>
      <c r="U56" s="7">
        <f>SUMIF(data!$A:$A,$H$2&amp;" "&amp;$F56&amp;" "&amp;$H$3&amp;"_"&amp;U$38,data!$N:$N)/1000</f>
        <v>92.938541015625006</v>
      </c>
      <c r="V56" s="7">
        <f>SUMIF(data!$A:$A,$H$2&amp;" "&amp;$F56&amp;" "&amp;$H$3&amp;"_"&amp;V$38,data!$N:$N)/1000</f>
        <v>77.705617187499996</v>
      </c>
      <c r="W56" s="7">
        <f>SUMIF(data!$A:$A,$H$2&amp;" "&amp;$F56&amp;" "&amp;$H$3&amp;"_"&amp;W$38,data!$N:$N)/1000</f>
        <v>112.76171484375</v>
      </c>
      <c r="X56" s="7">
        <f>SUMIF(data!$A:$A,$H$2&amp;" "&amp;$F56&amp;" "&amp;$H$3&amp;"_"&amp;X$38,data!$N:$N)/1000</f>
        <v>135.92729296875001</v>
      </c>
      <c r="Y56" s="7">
        <f>SUMIF(data!$A:$A,$H$2&amp;" "&amp;$F56&amp;" "&amp;$H$3&amp;"_"&amp;Y$38,data!$N:$N)/1000</f>
        <v>181.99285156249999</v>
      </c>
      <c r="Z56" s="7">
        <f>SUMIF(data!$A:$A,$H$2&amp;" "&amp;$F56&amp;" "&amp;$H$3&amp;"_"&amp;Z$38,data!$N:$N)/1000</f>
        <v>235.57634570312501</v>
      </c>
      <c r="AA56" s="7">
        <f>SUMIF(data!$A:$A,$H$2&amp;" "&amp;$F56&amp;" "&amp;$H$3&amp;"_"&amp;AA$38,data!$N:$N)/1000</f>
        <v>282.28441796875001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114.951171875</v>
      </c>
      <c r="J57" s="7">
        <f>SUMIF(data!$A:$A,$H$2&amp;" "&amp;$F57&amp;" "&amp;$H$3&amp;"_"&amp;J$38,data!$H:$H)/1000</f>
        <v>145.60531640625001</v>
      </c>
      <c r="K57" s="7">
        <f>SUMIF(data!$A:$A,$H$2&amp;" "&amp;$F57&amp;" "&amp;$H$3&amp;"_"&amp;K$38,data!$H:$H)/1000</f>
        <v>172.97911328124999</v>
      </c>
      <c r="L57" s="7">
        <f>SUMIF(data!$A:$A,$H$2&amp;" "&amp;$F57&amp;" "&amp;$H$3&amp;"_"&amp;L$38,data!$H:$H)/1000</f>
        <v>209.23733593750001</v>
      </c>
      <c r="M57" s="7">
        <f>SUMIF(data!$A:$A,$H$2&amp;" "&amp;$F57&amp;" "&amp;$H$3&amp;"_"&amp;M$38,data!$H:$H)/1000</f>
        <v>223.59436328125</v>
      </c>
      <c r="N57" s="7">
        <f>SUMIF(data!$A:$A,$H$2&amp;" "&amp;$F57&amp;" "&amp;$H$3&amp;"_"&amp;N$38,data!$H:$H)/1000</f>
        <v>273.09199999999998</v>
      </c>
      <c r="O57" s="7">
        <f>SUMIF(data!$A:$A,$H$2&amp;" "&amp;$F57&amp;" "&amp;$H$3&amp;"_"&amp;O$38,data!$H:$H)/1000</f>
        <v>272.2746796875</v>
      </c>
      <c r="P57" s="7">
        <f>SUMIF(data!$A:$A,$H$2&amp;" "&amp;$F57&amp;" "&amp;$H$3&amp;"_"&amp;P$38,data!$H:$H)/1000</f>
        <v>281.02535156250002</v>
      </c>
      <c r="Q57" s="7">
        <f>SUMIF(data!$A:$A,$H$2&amp;" "&amp;$F57&amp;" "&amp;$H$3&amp;"_"&amp;Q$38,data!$H:$H)/1000</f>
        <v>293.68482812500002</v>
      </c>
      <c r="R57" s="7">
        <f>SUMIF(data!$A:$A,$H$2&amp;" "&amp;$F57&amp;" "&amp;$H$3&amp;"_"&amp;R$38,data!$H:$H)/1000</f>
        <v>310.77615624999999</v>
      </c>
      <c r="S57" s="7">
        <f>SUMIF(data!$A:$A,$H$2&amp;" "&amp;$F57&amp;" "&amp;$H$3&amp;"_"&amp;S$38,data!$H:$H)/1000</f>
        <v>321.89126562500002</v>
      </c>
      <c r="T57" s="7">
        <f>SUMIF(data!$A:$A,$H$2&amp;" "&amp;$F57&amp;" "&amp;$H$3&amp;"_"&amp;T$38,data!$H:$H)/1000</f>
        <v>336.41315624999999</v>
      </c>
      <c r="U57" s="7">
        <f>SUMIF(data!$A:$A,$H$2&amp;" "&amp;$F57&amp;" "&amp;$H$3&amp;"_"&amp;U$38,data!$H:$H)/1000</f>
        <v>344.36154687499999</v>
      </c>
      <c r="V57" s="7">
        <f>SUMIF(data!$A:$A,$H$2&amp;" "&amp;$F57&amp;" "&amp;$H$3&amp;"_"&amp;V$38,data!$H:$H)/1000</f>
        <v>327.984375</v>
      </c>
      <c r="W57" s="7">
        <f>SUMIF(data!$A:$A,$H$2&amp;" "&amp;$F57&amp;" "&amp;$H$3&amp;"_"&amp;W$38,data!$H:$H)/1000</f>
        <v>363.57801562499998</v>
      </c>
      <c r="X57" s="7">
        <f>SUMIF(data!$A:$A,$H$2&amp;" "&amp;$F57&amp;" "&amp;$H$3&amp;"_"&amp;X$38,data!$H:$H)/1000</f>
        <v>365.37459374999997</v>
      </c>
      <c r="Y57" s="7">
        <f>SUMIF(data!$A:$A,$H$2&amp;" "&amp;$F57&amp;" "&amp;$H$3&amp;"_"&amp;Y$38,data!$H:$H)/1000</f>
        <v>367.27509375</v>
      </c>
      <c r="Z57" s="7">
        <f>SUMIF(data!$A:$A,$H$2&amp;" "&amp;$F57&amp;" "&amp;$H$3&amp;"_"&amp;Z$38,data!$H:$H)/1000</f>
        <v>373.85342968750001</v>
      </c>
      <c r="AA57" s="7">
        <f>SUMIF(data!$A:$A,$H$2&amp;" "&amp;$F57&amp;" "&amp;$H$3&amp;"_"&amp;AA$38,data!$H:$H)/1000</f>
        <v>385.88282031249997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27.462347656249989</v>
      </c>
      <c r="J58" s="8">
        <f t="shared" ref="J58" si="17">SUM(J55:J56)-J57</f>
        <v>35.97984960937498</v>
      </c>
      <c r="K58" s="8">
        <f t="shared" ref="K58:AA58" si="18">SUM(K55:K56)-K57</f>
        <v>34.527734374999994</v>
      </c>
      <c r="L58" s="8">
        <f t="shared" si="18"/>
        <v>83.144430664062497</v>
      </c>
      <c r="M58" s="8">
        <f t="shared" si="18"/>
        <v>72.471076171875012</v>
      </c>
      <c r="N58" s="8">
        <f t="shared" si="18"/>
        <v>132.27797070312499</v>
      </c>
      <c r="O58" s="8">
        <f t="shared" si="18"/>
        <v>179.33782226562505</v>
      </c>
      <c r="P58" s="8">
        <f t="shared" si="18"/>
        <v>180.21290820312498</v>
      </c>
      <c r="Q58" s="8">
        <f t="shared" si="18"/>
        <v>177.01296484375001</v>
      </c>
      <c r="R58" s="8">
        <f t="shared" si="18"/>
        <v>174.68734765625004</v>
      </c>
      <c r="S58" s="8">
        <f t="shared" si="18"/>
        <v>153.84428515625001</v>
      </c>
      <c r="T58" s="8">
        <f t="shared" si="18"/>
        <v>170.47663671875006</v>
      </c>
      <c r="U58" s="8">
        <f t="shared" si="18"/>
        <v>172.91646289062504</v>
      </c>
      <c r="V58" s="8">
        <f t="shared" si="18"/>
        <v>165.51733593749998</v>
      </c>
      <c r="W58" s="8">
        <f t="shared" si="18"/>
        <v>231.80155078125</v>
      </c>
      <c r="X58" s="8">
        <f t="shared" si="18"/>
        <v>226.3234296875001</v>
      </c>
      <c r="Y58" s="8">
        <f t="shared" si="18"/>
        <v>260.57973437500004</v>
      </c>
      <c r="Z58" s="8">
        <f t="shared" si="18"/>
        <v>299.98331445312499</v>
      </c>
      <c r="AA58" s="8">
        <f t="shared" si="18"/>
        <v>450.36675390625004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27.125732421875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133.31381250000001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822.39571022553628</v>
      </c>
      <c r="J61" s="8">
        <f>J52+J53+J56-J57+J59+J60+Load_ROC!F$5</f>
        <v>886.77810250890332</v>
      </c>
      <c r="K61" s="8">
        <f>K52+K53+K56-K57+K59+K60+Load_ROC!G$5</f>
        <v>934.02731091981525</v>
      </c>
      <c r="L61" s="8">
        <f>L52+L53+L56-L57+L59+L60+Load_ROC!H$5</f>
        <v>1012.3679464864605</v>
      </c>
      <c r="M61" s="8">
        <f>M52+M53+M56-M57+M59+M60+Load_ROC!I$5</f>
        <v>1016.5857257715215</v>
      </c>
      <c r="N61" s="8">
        <f>N52+N53+N56-N57+N59+N60+Load_ROC!J$5</f>
        <v>1107.4768569578023</v>
      </c>
      <c r="O61" s="8">
        <f>O52+O53+O56-O57+O59+O60+Load_ROC!K$5</f>
        <v>1204.5936857813103</v>
      </c>
      <c r="P61" s="8">
        <f>P52+P53+P56-P57+P59+P60+Load_ROC!L$5</f>
        <v>1208.2256511185226</v>
      </c>
      <c r="Q61" s="8">
        <f>Q52+Q53+Q56-Q57+Q59+Q60+Load_ROC!M$5</f>
        <v>1239.0012680033758</v>
      </c>
      <c r="R61" s="8">
        <f>R52+R53+R56-R57+R59+R60+Load_ROC!N$5</f>
        <v>1270.0274671776858</v>
      </c>
      <c r="S61" s="8">
        <f>S52+S53+S56-S57+S59+S60+Load_ROC!O$5</f>
        <v>1269.7680460600172</v>
      </c>
      <c r="T61" s="8">
        <f>T52+T53+T56-T57+T59+T60+Load_ROC!P$5</f>
        <v>1308.3974323071334</v>
      </c>
      <c r="U61" s="8">
        <f>U52+U53+U56-U57+U59+U60+Load_ROC!Q$5</f>
        <v>1331.4047267672163</v>
      </c>
      <c r="V61" s="8">
        <f>V52+V53+V56-V57+V59+V60+Load_ROC!R$5</f>
        <v>1346.3258930147301</v>
      </c>
      <c r="W61" s="8">
        <f>W52+W53+W56-W57+W59+W60+Load_ROC!S$5</f>
        <v>1457.7291286256111</v>
      </c>
      <c r="X61" s="8">
        <f>X52+X53+X56-X57+X59+X60+Load_ROC!T$5</f>
        <v>1607.0493303046464</v>
      </c>
      <c r="Y61" s="8">
        <f>Y52+Y53+Y56-Y57+Y59+Y60+Load_ROC!U$5</f>
        <v>1528.0093852894779</v>
      </c>
      <c r="Z61" s="8">
        <f>Z52+Z53+Z56-Z57+Z59+Z60+Load_ROC!V$5</f>
        <v>1590.7636679400941</v>
      </c>
      <c r="AA61" s="8">
        <f>AA52+AA53+AA56-AA57+AA59+AA60+Load_ROC!W$5</f>
        <v>1763.5314094852483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822.39571022553628</v>
      </c>
      <c r="J62" s="8">
        <f>J52+J54+J56-J57+J59+J60+Load_ROC!F$5</f>
        <v>862.61865719640332</v>
      </c>
      <c r="K62" s="8">
        <f>K52+K54+K56-K57+K59+K60+Load_ROC!G$5</f>
        <v>892.99053748231529</v>
      </c>
      <c r="L62" s="8">
        <f>L52+L54+L56-L57+L59+L60+Load_ROC!H$5</f>
        <v>961.9095871114605</v>
      </c>
      <c r="M62" s="8">
        <f>M52+M54+M56-M57+M59+M60+Load_ROC!I$5</f>
        <v>969.0423038965215</v>
      </c>
      <c r="N62" s="8">
        <f>N52+N54+N56-N57+N59+N60+Load_ROC!J$5</f>
        <v>1049.8380913328024</v>
      </c>
      <c r="O62" s="8">
        <f>O52+O54+O56-O57+O59+O60+Load_ROC!K$5</f>
        <v>1122.3385451563104</v>
      </c>
      <c r="P62" s="8">
        <f>P52+P54+P56-P57+P59+P60+Load_ROC!L$5</f>
        <v>1101.8609323685225</v>
      </c>
      <c r="Q62" s="8">
        <f>Q52+Q54+Q56-Q57+Q59+Q60+Load_ROC!M$5</f>
        <v>1110.0958617533756</v>
      </c>
      <c r="R62" s="8">
        <f>R52+R54+R56-R57+R59+R60+Load_ROC!N$5</f>
        <v>1119.0425609276858</v>
      </c>
      <c r="S62" s="8">
        <f>S52+S54+S56-S57+S59+S60+Load_ROC!O$5</f>
        <v>1126.1048585600172</v>
      </c>
      <c r="T62" s="8">
        <f>T52+T54+T56-T57+T59+T60+Load_ROC!P$5</f>
        <v>1171.3572760571333</v>
      </c>
      <c r="U62" s="8">
        <f>U52+U54+U56-U57+U59+U60+Load_ROC!Q$5</f>
        <v>1200.734914267216</v>
      </c>
      <c r="V62" s="8">
        <f>V52+V54+V56-V57+V59+V60+Load_ROC!R$5</f>
        <v>1220.9291742647301</v>
      </c>
      <c r="W62" s="8">
        <f>W52+W54+W56-W57+W59+W60+Load_ROC!S$5</f>
        <v>1322.5681911256111</v>
      </c>
      <c r="X62" s="8">
        <f>X52+X54+X56-X57+X59+X60+Load_ROC!T$5</f>
        <v>1476.2225490546466</v>
      </c>
      <c r="Y62" s="8">
        <f>Y52+Y54+Y56-Y57+Y59+Y60+Load_ROC!U$5</f>
        <v>1402.1061977894783</v>
      </c>
      <c r="Z62" s="8">
        <f>Z52+Z54+Z56-Z57+Z59+Z60+Load_ROC!V$5</f>
        <v>1469.402011690094</v>
      </c>
      <c r="AA62" s="8">
        <f>AA52+AA54+AA56-AA57+AA59+AA60+Load_ROC!W$5</f>
        <v>1646.6896282352484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822.39571022553628</v>
      </c>
      <c r="J63" s="8">
        <f>J52+J58+J59+J60+Load_ROC!F$5</f>
        <v>874.60745407140337</v>
      </c>
      <c r="K63" s="8">
        <f>K52+K58+K59+K60+Load_ROC!G$5</f>
        <v>913.18743591981524</v>
      </c>
      <c r="L63" s="8">
        <f>L52+L58+L59+L60+Load_ROC!H$5</f>
        <v>978.91104023646051</v>
      </c>
      <c r="M63" s="8">
        <f>M52+M58+M59+M60+Load_ROC!I$5</f>
        <v>984.79046014652158</v>
      </c>
      <c r="N63" s="8">
        <f>N52+N58+N59+N60+Load_ROC!J$5</f>
        <v>1062.6840913328024</v>
      </c>
      <c r="O63" s="8">
        <f>O52+O58+O59+O60+Load_ROC!K$5</f>
        <v>1147.7707639063101</v>
      </c>
      <c r="P63" s="8">
        <f>P52+P58+P59+P60+Load_ROC!L$5</f>
        <v>1139.6310261185226</v>
      </c>
      <c r="Q63" s="8">
        <f>Q52+Q58+Q59+Q60+Load_ROC!M$5</f>
        <v>1159.4844242533759</v>
      </c>
      <c r="R63" s="8">
        <f>R52+R58+R59+R60+Load_ROC!N$5</f>
        <v>1179.7587796776859</v>
      </c>
      <c r="S63" s="8">
        <f>S52+S58+S59+S60+Load_ROC!O$5</f>
        <v>1183.5500460600174</v>
      </c>
      <c r="T63" s="8">
        <f>T52+T58+T59+T60+Load_ROC!P$5</f>
        <v>1225.8325573071334</v>
      </c>
      <c r="U63" s="8">
        <f>U52+U58+U59+U60+Load_ROC!Q$5</f>
        <v>1252.4355392672162</v>
      </c>
      <c r="V63" s="8">
        <f>V52+V58+V59+V60+Load_ROC!R$5</f>
        <v>1270.3624242647302</v>
      </c>
      <c r="W63" s="8">
        <f>W52+W58+W59+W60+Load_ROC!S$5</f>
        <v>1367.569347375611</v>
      </c>
      <c r="X63" s="8">
        <f>X52+X58+X59+X60+Load_ROC!T$5</f>
        <v>1519.5580490546467</v>
      </c>
      <c r="Y63" s="8">
        <f>Y52+Y58+Y59+Y60+Load_ROC!U$5</f>
        <v>1443.6668852894782</v>
      </c>
      <c r="Z63" s="8">
        <f>Z52+Z58+Z59+Z60+Load_ROC!V$5</f>
        <v>1509.3044491900939</v>
      </c>
      <c r="AA63" s="8">
        <f>AA52+AA58+AA59+AA60+Load_ROC!W$5</f>
        <v>1684.9324719852484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34.580933593749997</v>
      </c>
      <c r="J66" s="7">
        <f>SUMIF(data!$A:$A,$H$2&amp;" "&amp;$F66&amp;" "&amp;$H$3&amp;"_"&amp;J$38,data!$I:$I)/1000</f>
        <v>105.87046484375</v>
      </c>
      <c r="K66" s="7">
        <f>SUMIF(data!$A:$A,$H$2&amp;" "&amp;$F66&amp;" "&amp;$H$3&amp;"_"&amp;K$38,data!$I:$I)/1000</f>
        <v>153.84086328124999</v>
      </c>
      <c r="L66" s="7">
        <f>SUMIF(data!$A:$A,$H$2&amp;" "&amp;$F66&amp;" "&amp;$H$3&amp;"_"&amp;L$38,data!$I:$I)/1000</f>
        <v>223.32218359375</v>
      </c>
      <c r="M66" s="7">
        <f>SUMIF(data!$A:$A,$H$2&amp;" "&amp;$F66&amp;" "&amp;$H$3&amp;"_"&amp;M$38,data!$I:$I)/1000</f>
        <v>214.99114843749999</v>
      </c>
      <c r="N66" s="7">
        <f>SUMIF(data!$A:$A,$H$2&amp;" "&amp;$F66&amp;" "&amp;$H$3&amp;"_"&amp;N$38,data!$I:$I)/1000</f>
        <v>290.93053906249997</v>
      </c>
      <c r="O66" s="7">
        <f>SUMIF(data!$A:$A,$H$2&amp;" "&amp;$F66&amp;" "&amp;$H$3&amp;"_"&amp;O$38,data!$I:$I)/1000</f>
        <v>351.96605078124998</v>
      </c>
      <c r="P66" s="7">
        <f>SUMIF(data!$A:$A,$H$2&amp;" "&amp;$F66&amp;" "&amp;$H$3&amp;"_"&amp;P$38,data!$I:$I)/1000</f>
        <v>418.51465234375002</v>
      </c>
      <c r="Q66" s="7">
        <f>SUMIF(data!$A:$A,$H$2&amp;" "&amp;$F66&amp;" "&amp;$H$3&amp;"_"&amp;Q$38,data!$I:$I)/1000</f>
        <v>482.54971093749998</v>
      </c>
      <c r="R66" s="7">
        <f>SUMIF(data!$A:$A,$H$2&amp;" "&amp;$F66&amp;" "&amp;$H$3&amp;"_"&amp;R$38,data!$I:$I)/1000</f>
        <v>545.80313671875001</v>
      </c>
      <c r="S66" s="7">
        <f>SUMIF(data!$A:$A,$H$2&amp;" "&amp;$F66&amp;" "&amp;$H$3&amp;"_"&amp;S$38,data!$I:$I)/1000</f>
        <v>529.39630078125003</v>
      </c>
      <c r="T66" s="7">
        <f>SUMIF(data!$A:$A,$H$2&amp;" "&amp;$F66&amp;" "&amp;$H$3&amp;"_"&amp;T$38,data!$I:$I)/1000</f>
        <v>517.00387499999999</v>
      </c>
      <c r="U66" s="7">
        <f>SUMIF(data!$A:$A,$H$2&amp;" "&amp;$F66&amp;" "&amp;$H$3&amp;"_"&amp;U$38,data!$I:$I)/1000</f>
        <v>503.30865625000001</v>
      </c>
      <c r="V66" s="7">
        <f>SUMIF(data!$A:$A,$H$2&amp;" "&amp;$F66&amp;" "&amp;$H$3&amp;"_"&amp;V$38,data!$I:$I)/1000</f>
        <v>491.75956250000002</v>
      </c>
      <c r="W66" s="7">
        <f>SUMIF(data!$A:$A,$H$2&amp;" "&amp;$F66&amp;" "&amp;$H$3&amp;"_"&amp;W$38,data!$I:$I)/1000</f>
        <v>572.77763281249997</v>
      </c>
      <c r="X66" s="7">
        <f>SUMIF(data!$A:$A,$H$2&amp;" "&amp;$F66&amp;" "&amp;$H$3&amp;"_"&amp;X$38,data!$I:$I)/1000</f>
        <v>543.26201171875005</v>
      </c>
      <c r="Y66" s="7">
        <f>SUMIF(data!$A:$A,$H$2&amp;" "&amp;$F66&amp;" "&amp;$H$3&amp;"_"&amp;Y$38,data!$I:$I)/1000</f>
        <v>530.20447656249996</v>
      </c>
      <c r="Z66" s="7">
        <f>SUMIF(data!$A:$A,$H$2&amp;" "&amp;$F66&amp;" "&amp;$H$3&amp;"_"&amp;Z$38,data!$I:$I)/1000</f>
        <v>519.71961718750003</v>
      </c>
      <c r="AA66" s="7">
        <f>SUMIF(data!$A:$A,$H$2&amp;" "&amp;$F66&amp;" "&amp;$H$3&amp;"_"&amp;AA$38,data!$I:$I)/1000</f>
        <v>632.56409374999998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34.580933593749997</v>
      </c>
      <c r="J67" s="7">
        <f>SUMIF(data!$A:$A,$H$2&amp;" "&amp;$F67&amp;" "&amp;$H$3&amp;"_"&amp;J$38,data!$I:$I)/1000</f>
        <v>81.711019531250003</v>
      </c>
      <c r="K67" s="7">
        <f>SUMIF(data!$A:$A,$H$2&amp;" "&amp;$F67&amp;" "&amp;$H$3&amp;"_"&amp;K$38,data!$I:$I)/1000</f>
        <v>112.80408984375001</v>
      </c>
      <c r="L67" s="7">
        <f>SUMIF(data!$A:$A,$H$2&amp;" "&amp;$F67&amp;" "&amp;$H$3&amp;"_"&amp;L$38,data!$I:$I)/1000</f>
        <v>172.86382421875001</v>
      </c>
      <c r="M67" s="7">
        <f>SUMIF(data!$A:$A,$H$2&amp;" "&amp;$F67&amp;" "&amp;$H$3&amp;"_"&amp;M$38,data!$I:$I)/1000</f>
        <v>167.44772656250001</v>
      </c>
      <c r="N67" s="7">
        <f>SUMIF(data!$A:$A,$H$2&amp;" "&amp;$F67&amp;" "&amp;$H$3&amp;"_"&amp;N$38,data!$I:$I)/1000</f>
        <v>233.29177343750001</v>
      </c>
      <c r="O67" s="7">
        <f>SUMIF(data!$A:$A,$H$2&amp;" "&amp;$F67&amp;" "&amp;$H$3&amp;"_"&amp;O$38,data!$I:$I)/1000</f>
        <v>269.71091015625001</v>
      </c>
      <c r="P67" s="7">
        <f>SUMIF(data!$A:$A,$H$2&amp;" "&amp;$F67&amp;" "&amp;$H$3&amp;"_"&amp;P$38,data!$I:$I)/1000</f>
        <v>312.14993359375001</v>
      </c>
      <c r="Q67" s="7">
        <f>SUMIF(data!$A:$A,$H$2&amp;" "&amp;$F67&amp;" "&amp;$H$3&amp;"_"&amp;Q$38,data!$I:$I)/1000</f>
        <v>353.64430468749998</v>
      </c>
      <c r="R67" s="7">
        <f>SUMIF(data!$A:$A,$H$2&amp;" "&amp;$F67&amp;" "&amp;$H$3&amp;"_"&amp;R$38,data!$I:$I)/1000</f>
        <v>394.81823046875002</v>
      </c>
      <c r="S67" s="7">
        <f>SUMIF(data!$A:$A,$H$2&amp;" "&amp;$F67&amp;" "&amp;$H$3&amp;"_"&amp;S$38,data!$I:$I)/1000</f>
        <v>385.73311328124998</v>
      </c>
      <c r="T67" s="7">
        <f>SUMIF(data!$A:$A,$H$2&amp;" "&amp;$F67&amp;" "&amp;$H$3&amp;"_"&amp;T$38,data!$I:$I)/1000</f>
        <v>379.96371875</v>
      </c>
      <c r="U67" s="7">
        <f>SUMIF(data!$A:$A,$H$2&amp;" "&amp;$F67&amp;" "&amp;$H$3&amp;"_"&amp;U$38,data!$I:$I)/1000</f>
        <v>372.63884374999998</v>
      </c>
      <c r="V67" s="7">
        <f>SUMIF(data!$A:$A,$H$2&amp;" "&amp;$F67&amp;" "&amp;$H$3&amp;"_"&amp;V$38,data!$I:$I)/1000</f>
        <v>366.36284375000002</v>
      </c>
      <c r="W67" s="7">
        <f>SUMIF(data!$A:$A,$H$2&amp;" "&amp;$F67&amp;" "&amp;$H$3&amp;"_"&amp;W$38,data!$I:$I)/1000</f>
        <v>437.61669531249998</v>
      </c>
      <c r="X67" s="7">
        <f>SUMIF(data!$A:$A,$H$2&amp;" "&amp;$F67&amp;" "&amp;$H$3&amp;"_"&amp;X$38,data!$I:$I)/1000</f>
        <v>412.43523046874998</v>
      </c>
      <c r="Y67" s="7">
        <f>SUMIF(data!$A:$A,$H$2&amp;" "&amp;$F67&amp;" "&amp;$H$3&amp;"_"&amp;Y$38,data!$I:$I)/1000</f>
        <v>404.30128906250002</v>
      </c>
      <c r="Z67" s="7">
        <f>SUMIF(data!$A:$A,$H$2&amp;" "&amp;$F67&amp;" "&amp;$H$3&amp;"_"&amp;Z$38,data!$I:$I)/1000</f>
        <v>398.35796093750002</v>
      </c>
      <c r="AA67" s="7">
        <f>SUMIF(data!$A:$A,$H$2&amp;" "&amp;$F67&amp;" "&amp;$H$3&amp;"_"&amp;AA$38,data!$I:$I)/1000</f>
        <v>515.72231250000004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34.580933593749997</v>
      </c>
      <c r="J68" s="7">
        <f>SUMIF(data!$A:$A,$H$2&amp;" "&amp;$F68&amp;" "&amp;$H$3&amp;"_"&amp;J$38,data!$I:$I)/1000</f>
        <v>93.699816406249994</v>
      </c>
      <c r="K68" s="7">
        <f>SUMIF(data!$A:$A,$H$2&amp;" "&amp;$F68&amp;" "&amp;$H$3&amp;"_"&amp;K$38,data!$I:$I)/1000</f>
        <v>133.00098828124999</v>
      </c>
      <c r="L68" s="7">
        <f>SUMIF(data!$A:$A,$H$2&amp;" "&amp;$F68&amp;" "&amp;$H$3&amp;"_"&amp;L$38,data!$I:$I)/1000</f>
        <v>189.86527734374999</v>
      </c>
      <c r="M68" s="7">
        <f>SUMIF(data!$A:$A,$H$2&amp;" "&amp;$F68&amp;" "&amp;$H$3&amp;"_"&amp;M$38,data!$I:$I)/1000</f>
        <v>183.1958828125</v>
      </c>
      <c r="N68" s="7">
        <f>SUMIF(data!$A:$A,$H$2&amp;" "&amp;$F68&amp;" "&amp;$H$3&amp;"_"&amp;N$38,data!$I:$I)/1000</f>
        <v>246.13777343749999</v>
      </c>
      <c r="O68" s="7">
        <f>SUMIF(data!$A:$A,$H$2&amp;" "&amp;$F68&amp;" "&amp;$H$3&amp;"_"&amp;O$38,data!$I:$I)/1000</f>
        <v>295.14312890625001</v>
      </c>
      <c r="P68" s="7">
        <f>SUMIF(data!$A:$A,$H$2&amp;" "&amp;$F68&amp;" "&amp;$H$3&amp;"_"&amp;P$38,data!$I:$I)/1000</f>
        <v>349.92002734375001</v>
      </c>
      <c r="Q68" s="7">
        <f>SUMIF(data!$A:$A,$H$2&amp;" "&amp;$F68&amp;" "&amp;$H$3&amp;"_"&amp;Q$38,data!$I:$I)/1000</f>
        <v>403.03286718750002</v>
      </c>
      <c r="R68" s="7">
        <f>SUMIF(data!$A:$A,$H$2&amp;" "&amp;$F68&amp;" "&amp;$H$3&amp;"_"&amp;R$38,data!$I:$I)/1000</f>
        <v>455.53444921875001</v>
      </c>
      <c r="S68" s="7">
        <f>SUMIF(data!$A:$A,$H$2&amp;" "&amp;$F68&amp;" "&amp;$H$3&amp;"_"&amp;S$38,data!$I:$I)/1000</f>
        <v>443.17830078125002</v>
      </c>
      <c r="T68" s="7">
        <f>SUMIF(data!$A:$A,$H$2&amp;" "&amp;$F68&amp;" "&amp;$H$3&amp;"_"&amp;T$38,data!$I:$I)/1000</f>
        <v>434.43900000000002</v>
      </c>
      <c r="U68" s="7">
        <f>SUMIF(data!$A:$A,$H$2&amp;" "&amp;$F68&amp;" "&amp;$H$3&amp;"_"&amp;U$38,data!$I:$I)/1000</f>
        <v>424.33946874999998</v>
      </c>
      <c r="V68" s="7">
        <f>SUMIF(data!$A:$A,$H$2&amp;" "&amp;$F68&amp;" "&amp;$H$3&amp;"_"&amp;V$38,data!$I:$I)/1000</f>
        <v>415.79609375000001</v>
      </c>
      <c r="W68" s="7">
        <f>SUMIF(data!$A:$A,$H$2&amp;" "&amp;$F68&amp;" "&amp;$H$3&amp;"_"&amp;W$38,data!$I:$I)/1000</f>
        <v>482.61785156249999</v>
      </c>
      <c r="X68" s="7">
        <f>SUMIF(data!$A:$A,$H$2&amp;" "&amp;$F68&amp;" "&amp;$H$3&amp;"_"&amp;X$38,data!$I:$I)/1000</f>
        <v>455.77073046875</v>
      </c>
      <c r="Y68" s="7">
        <f>SUMIF(data!$A:$A,$H$2&amp;" "&amp;$F68&amp;" "&amp;$H$3&amp;"_"&amp;Y$38,data!$I:$I)/1000</f>
        <v>445.86197656249999</v>
      </c>
      <c r="Z68" s="7">
        <f>SUMIF(data!$A:$A,$H$2&amp;" "&amp;$F68&amp;" "&amp;$H$3&amp;"_"&amp;Z$38,data!$I:$I)/1000</f>
        <v>438.26039843749999</v>
      </c>
      <c r="AA68" s="7">
        <f>SUMIF(data!$A:$A,$H$2&amp;" "&amp;$F68&amp;" "&amp;$H$3&amp;"_"&amp;AA$38,data!$I:$I)/1000</f>
        <v>553.96515624999995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87.885349609374998</v>
      </c>
      <c r="K69" s="7">
        <f>SUMIF(data!$A:$A,$H$2&amp;" "&amp;$F69&amp;" "&amp;$H$3&amp;"_"&amp;K$38,data!$N:$N)/1000</f>
        <v>74.505859375</v>
      </c>
      <c r="L69" s="7">
        <f>SUMIF(data!$A:$A,$H$2&amp;" "&amp;$F69&amp;" "&amp;$H$3&amp;"_"&amp;L$38,data!$N:$N)/1000</f>
        <v>102.51648925781249</v>
      </c>
      <c r="M69" s="7">
        <f>SUMIF(data!$A:$A,$H$2&amp;" "&amp;$F69&amp;" "&amp;$H$3&amp;"_"&amp;M$38,data!$N:$N)/1000</f>
        <v>112.86955664062501</v>
      </c>
      <c r="N69" s="7">
        <f>SUMIF(data!$A:$A,$H$2&amp;" "&amp;$F69&amp;" "&amp;$H$3&amp;"_"&amp;N$38,data!$N:$N)/1000</f>
        <v>159.23219726562499</v>
      </c>
      <c r="O69" s="7">
        <f>SUMIF(data!$A:$A,$H$2&amp;" "&amp;$F69&amp;" "&amp;$H$3&amp;"_"&amp;O$38,data!$N:$N)/1000</f>
        <v>156.46937304687501</v>
      </c>
      <c r="P69" s="7">
        <f>SUMIF(data!$A:$A,$H$2&amp;" "&amp;$F69&amp;" "&amp;$H$3&amp;"_"&amp;P$38,data!$N:$N)/1000</f>
        <v>111.318232421875</v>
      </c>
      <c r="Q69" s="7">
        <f>SUMIF(data!$A:$A,$H$2&amp;" "&amp;$F69&amp;" "&amp;$H$3&amp;"_"&amp;Q$38,data!$N:$N)/1000</f>
        <v>67.664925781250005</v>
      </c>
      <c r="R69" s="7">
        <f>SUMIF(data!$A:$A,$H$2&amp;" "&amp;$F69&amp;" "&amp;$H$3&amp;"_"&amp;R$38,data!$N:$N)/1000</f>
        <v>29.929054687499999</v>
      </c>
      <c r="S69" s="7">
        <f>SUMIF(data!$A:$A,$H$2&amp;" "&amp;$F69&amp;" "&amp;$H$3&amp;"_"&amp;S$38,data!$N:$N)/1000</f>
        <v>32.557250000000003</v>
      </c>
      <c r="T69" s="7">
        <f>SUMIF(data!$A:$A,$H$2&amp;" "&amp;$F69&amp;" "&amp;$H$3&amp;"_"&amp;T$38,data!$N:$N)/1000</f>
        <v>72.450792968749994</v>
      </c>
      <c r="U69" s="7">
        <f>SUMIF(data!$A:$A,$H$2&amp;" "&amp;$F69&amp;" "&amp;$H$3&amp;"_"&amp;U$38,data!$N:$N)/1000</f>
        <v>92.938541015625006</v>
      </c>
      <c r="V69" s="7">
        <f>SUMIF(data!$A:$A,$H$2&amp;" "&amp;$F69&amp;" "&amp;$H$3&amp;"_"&amp;V$38,data!$N:$N)/1000</f>
        <v>101.22634619140625</v>
      </c>
      <c r="W69" s="7">
        <f>SUMIF(data!$A:$A,$H$2&amp;" "&amp;$F69&amp;" "&amp;$H$3&amp;"_"&amp;W$38,data!$N:$N)/1000</f>
        <v>146.93180859374999</v>
      </c>
      <c r="X69" s="7">
        <f>SUMIF(data!$A:$A,$H$2&amp;" "&amp;$F69&amp;" "&amp;$H$3&amp;"_"&amp;X$38,data!$N:$N)/1000</f>
        <v>185.26514062499999</v>
      </c>
      <c r="Y69" s="7">
        <f>SUMIF(data!$A:$A,$H$2&amp;" "&amp;$F69&amp;" "&amp;$H$3&amp;"_"&amp;Y$38,data!$N:$N)/1000</f>
        <v>225.54191406250001</v>
      </c>
      <c r="Z69" s="7">
        <f>SUMIF(data!$A:$A,$H$2&amp;" "&amp;$F69&amp;" "&amp;$H$3&amp;"_"&amp;Z$38,data!$N:$N)/1000</f>
        <v>267.83064843749997</v>
      </c>
      <c r="AA69" s="7">
        <f>SUMIF(data!$A:$A,$H$2&amp;" "&amp;$F69&amp;" "&amp;$H$3&amp;"_"&amp;AA$38,data!$N:$N)/1000</f>
        <v>313.89043750000002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114.951171875</v>
      </c>
      <c r="J70" s="7">
        <f>SUMIF(data!$A:$A,$H$2&amp;" "&amp;$F70&amp;" "&amp;$H$3&amp;"_"&amp;J$38,data!$H:$H)/1000</f>
        <v>145.60531640625001</v>
      </c>
      <c r="K70" s="7">
        <f>SUMIF(data!$A:$A,$H$2&amp;" "&amp;$F70&amp;" "&amp;$H$3&amp;"_"&amp;K$38,data!$H:$H)/1000</f>
        <v>172.97911328124999</v>
      </c>
      <c r="L70" s="7">
        <f>SUMIF(data!$A:$A,$H$2&amp;" "&amp;$F70&amp;" "&amp;$H$3&amp;"_"&amp;L$38,data!$H:$H)/1000</f>
        <v>209.23733593750001</v>
      </c>
      <c r="M70" s="7">
        <f>SUMIF(data!$A:$A,$H$2&amp;" "&amp;$F70&amp;" "&amp;$H$3&amp;"_"&amp;M$38,data!$H:$H)/1000</f>
        <v>223.59436328125</v>
      </c>
      <c r="N70" s="7">
        <f>SUMIF(data!$A:$A,$H$2&amp;" "&amp;$F70&amp;" "&amp;$H$3&amp;"_"&amp;N$38,data!$H:$H)/1000</f>
        <v>273.09199999999998</v>
      </c>
      <c r="O70" s="7">
        <f>SUMIF(data!$A:$A,$H$2&amp;" "&amp;$F70&amp;" "&amp;$H$3&amp;"_"&amp;O$38,data!$H:$H)/1000</f>
        <v>272.2746796875</v>
      </c>
      <c r="P70" s="7">
        <f>SUMIF(data!$A:$A,$H$2&amp;" "&amp;$F70&amp;" "&amp;$H$3&amp;"_"&amp;P$38,data!$H:$H)/1000</f>
        <v>281.02535156250002</v>
      </c>
      <c r="Q70" s="7">
        <f>SUMIF(data!$A:$A,$H$2&amp;" "&amp;$F70&amp;" "&amp;$H$3&amp;"_"&amp;Q$38,data!$H:$H)/1000</f>
        <v>293.68482812500002</v>
      </c>
      <c r="R70" s="7">
        <f>SUMIF(data!$A:$A,$H$2&amp;" "&amp;$F70&amp;" "&amp;$H$3&amp;"_"&amp;R$38,data!$H:$H)/1000</f>
        <v>310.77615624999999</v>
      </c>
      <c r="S70" s="7">
        <f>SUMIF(data!$A:$A,$H$2&amp;" "&amp;$F70&amp;" "&amp;$H$3&amp;"_"&amp;S$38,data!$H:$H)/1000</f>
        <v>321.89126562500002</v>
      </c>
      <c r="T70" s="7">
        <f>SUMIF(data!$A:$A,$H$2&amp;" "&amp;$F70&amp;" "&amp;$H$3&amp;"_"&amp;T$38,data!$H:$H)/1000</f>
        <v>336.41315624999999</v>
      </c>
      <c r="U70" s="7">
        <f>SUMIF(data!$A:$A,$H$2&amp;" "&amp;$F70&amp;" "&amp;$H$3&amp;"_"&amp;U$38,data!$H:$H)/1000</f>
        <v>344.36154687499999</v>
      </c>
      <c r="V70" s="7">
        <f>SUMIF(data!$A:$A,$H$2&amp;" "&amp;$F70&amp;" "&amp;$H$3&amp;"_"&amp;V$38,data!$H:$H)/1000</f>
        <v>357.773140625</v>
      </c>
      <c r="W70" s="7">
        <f>SUMIF(data!$A:$A,$H$2&amp;" "&amp;$F70&amp;" "&amp;$H$3&amp;"_"&amp;W$38,data!$H:$H)/1000</f>
        <v>425.29898437499997</v>
      </c>
      <c r="X70" s="7">
        <f>SUMIF(data!$A:$A,$H$2&amp;" "&amp;$F70&amp;" "&amp;$H$3&amp;"_"&amp;X$38,data!$H:$H)/1000</f>
        <v>421.46303124999997</v>
      </c>
      <c r="Y70" s="7">
        <f>SUMIF(data!$A:$A,$H$2&amp;" "&amp;$F70&amp;" "&amp;$H$3&amp;"_"&amp;Y$38,data!$H:$H)/1000</f>
        <v>431.77657812500001</v>
      </c>
      <c r="Z70" s="7">
        <f>SUMIF(data!$A:$A,$H$2&amp;" "&amp;$F70&amp;" "&amp;$H$3&amp;"_"&amp;Z$38,data!$H:$H)/1000</f>
        <v>445.80731250000002</v>
      </c>
      <c r="AA70" s="7">
        <f>SUMIF(data!$A:$A,$H$2&amp;" "&amp;$F70&amp;" "&amp;$H$3&amp;"_"&amp;AA$38,data!$H:$H)/1000</f>
        <v>459.07613281250002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27.462347656249989</v>
      </c>
      <c r="J71" s="8">
        <f t="shared" ref="J71" si="20">SUM(J68:J69)-J70</f>
        <v>35.97984960937498</v>
      </c>
      <c r="K71" s="8">
        <f t="shared" ref="K71:AA71" si="21">SUM(K68:K69)-K70</f>
        <v>34.527734374999994</v>
      </c>
      <c r="L71" s="8">
        <f t="shared" si="21"/>
        <v>83.144430664062497</v>
      </c>
      <c r="M71" s="8">
        <f t="shared" si="21"/>
        <v>72.471076171875012</v>
      </c>
      <c r="N71" s="8">
        <f t="shared" si="21"/>
        <v>132.27797070312499</v>
      </c>
      <c r="O71" s="8">
        <f t="shared" si="21"/>
        <v>179.33782226562505</v>
      </c>
      <c r="P71" s="8">
        <f t="shared" si="21"/>
        <v>180.21290820312498</v>
      </c>
      <c r="Q71" s="8">
        <f t="shared" si="21"/>
        <v>177.01296484375001</v>
      </c>
      <c r="R71" s="8">
        <f t="shared" si="21"/>
        <v>174.68734765625004</v>
      </c>
      <c r="S71" s="8">
        <f t="shared" si="21"/>
        <v>153.84428515625001</v>
      </c>
      <c r="T71" s="8">
        <f t="shared" si="21"/>
        <v>170.47663671875006</v>
      </c>
      <c r="U71" s="8">
        <f t="shared" si="21"/>
        <v>172.91646289062504</v>
      </c>
      <c r="V71" s="8">
        <f t="shared" si="21"/>
        <v>159.24929931640622</v>
      </c>
      <c r="W71" s="8">
        <f t="shared" si="21"/>
        <v>204.25067578124998</v>
      </c>
      <c r="X71" s="8">
        <f t="shared" si="21"/>
        <v>219.57283984374999</v>
      </c>
      <c r="Y71" s="8">
        <f t="shared" si="21"/>
        <v>239.62731250000002</v>
      </c>
      <c r="Z71" s="8">
        <f t="shared" si="21"/>
        <v>260.28373437499994</v>
      </c>
      <c r="AA71" s="8">
        <f t="shared" si="21"/>
        <v>408.77946093750001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27.125732421875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133.31381250000001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822.39571022553628</v>
      </c>
      <c r="J74" s="8">
        <f>J65+J66+J69-J70+J72+J73+Load_ROC!F$5</f>
        <v>886.77810250890332</v>
      </c>
      <c r="K74" s="8">
        <f>K65+K66+K69-K70+K72+K73+Load_ROC!G$5</f>
        <v>934.02731091981525</v>
      </c>
      <c r="L74" s="8">
        <f>L65+L66+L69-L70+L72+L73+Load_ROC!H$5</f>
        <v>1012.3679464864605</v>
      </c>
      <c r="M74" s="8">
        <f>M65+M66+M69-M70+M72+M73+Load_ROC!I$5</f>
        <v>1016.5857257715215</v>
      </c>
      <c r="N74" s="8">
        <f>N65+N66+N69-N70+N72+N73+Load_ROC!J$5</f>
        <v>1107.4768569578023</v>
      </c>
      <c r="O74" s="8">
        <f>O65+O66+O69-O70+O72+O73+Load_ROC!K$5</f>
        <v>1204.5936857813103</v>
      </c>
      <c r="P74" s="8">
        <f>P65+P66+P69-P70+P72+P73+Load_ROC!L$5</f>
        <v>1208.2256511185226</v>
      </c>
      <c r="Q74" s="8">
        <f>Q65+Q66+Q69-Q70+Q72+Q73+Load_ROC!M$5</f>
        <v>1239.0012680033758</v>
      </c>
      <c r="R74" s="8">
        <f>R65+R66+R69-R70+R72+R73+Load_ROC!N$5</f>
        <v>1270.0274671776858</v>
      </c>
      <c r="S74" s="8">
        <f>S65+S66+S69-S70+S72+S73+Load_ROC!O$5</f>
        <v>1269.7680460600172</v>
      </c>
      <c r="T74" s="8">
        <f>T65+T66+T69-T70+T72+T73+Load_ROC!P$5</f>
        <v>1308.3974323071334</v>
      </c>
      <c r="U74" s="8">
        <f>U65+U66+U69-U70+U72+U73+Load_ROC!Q$5</f>
        <v>1331.4047267672163</v>
      </c>
      <c r="V74" s="8">
        <f>V65+V66+V69-V70+V72+V73+Load_ROC!R$5</f>
        <v>1340.0578563936363</v>
      </c>
      <c r="W74" s="8">
        <f>W65+W66+W69-W70+W72+W73+Load_ROC!S$5</f>
        <v>1430.1782536256112</v>
      </c>
      <c r="X74" s="8">
        <f>X65+X66+X69-X70+X72+X73+Load_ROC!T$5</f>
        <v>1600.2987404608966</v>
      </c>
      <c r="Y74" s="8">
        <f>Y65+Y66+Y69-Y70+Y72+Y73+Load_ROC!U$5</f>
        <v>1507.0569634144781</v>
      </c>
      <c r="Z74" s="8">
        <f>Z65+Z66+Z69-Z70+Z72+Z73+Load_ROC!V$5</f>
        <v>1551.064087861969</v>
      </c>
      <c r="AA74" s="8">
        <f>AA65+AA66+AA69-AA70+AA72+AA73+Load_ROC!W$5</f>
        <v>1721.9441165164983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822.39571022553628</v>
      </c>
      <c r="J75" s="8">
        <f>J65+J67+J69-J70+J72+J73+Load_ROC!F$5</f>
        <v>862.61865719640332</v>
      </c>
      <c r="K75" s="8">
        <f>K65+K67+K69-K70+K72+K73+Load_ROC!G$5</f>
        <v>892.99053748231529</v>
      </c>
      <c r="L75" s="8">
        <f>L65+L67+L69-L70+L72+L73+Load_ROC!H$5</f>
        <v>961.9095871114605</v>
      </c>
      <c r="M75" s="8">
        <f>M65+M67+M69-M70+M72+M73+Load_ROC!I$5</f>
        <v>969.0423038965215</v>
      </c>
      <c r="N75" s="8">
        <f>N65+N67+N69-N70+N72+N73+Load_ROC!J$5</f>
        <v>1049.8380913328024</v>
      </c>
      <c r="O75" s="8">
        <f>O65+O67+O69-O70+O72+O73+Load_ROC!K$5</f>
        <v>1122.3385451563104</v>
      </c>
      <c r="P75" s="8">
        <f>P65+P67+P69-P70+P72+P73+Load_ROC!L$5</f>
        <v>1101.8609323685225</v>
      </c>
      <c r="Q75" s="8">
        <f>Q65+Q67+Q69-Q70+Q72+Q73+Load_ROC!M$5</f>
        <v>1110.0958617533756</v>
      </c>
      <c r="R75" s="8">
        <f>R65+R67+R69-R70+R72+R73+Load_ROC!N$5</f>
        <v>1119.0425609276858</v>
      </c>
      <c r="S75" s="8">
        <f>S65+S67+S69-S70+S72+S73+Load_ROC!O$5</f>
        <v>1126.1048585600172</v>
      </c>
      <c r="T75" s="8">
        <f>T65+T67+T69-T70+T72+T73+Load_ROC!P$5</f>
        <v>1171.3572760571333</v>
      </c>
      <c r="U75" s="8">
        <f>U65+U67+U69-U70+U72+U73+Load_ROC!Q$5</f>
        <v>1200.734914267216</v>
      </c>
      <c r="V75" s="8">
        <f>V65+V67+V69-V70+V72+V73+Load_ROC!R$5</f>
        <v>1214.6611376436363</v>
      </c>
      <c r="W75" s="8">
        <f>W65+W67+W69-W70+W72+W73+Load_ROC!S$5</f>
        <v>1295.0173161256112</v>
      </c>
      <c r="X75" s="8">
        <f>X65+X67+X69-X70+X72+X73+Load_ROC!T$5</f>
        <v>1469.4719592108968</v>
      </c>
      <c r="Y75" s="8">
        <f>Y65+Y67+Y69-Y70+Y72+Y73+Load_ROC!U$5</f>
        <v>1381.153775914478</v>
      </c>
      <c r="Z75" s="8">
        <f>Z65+Z67+Z69-Z70+Z72+Z73+Load_ROC!V$5</f>
        <v>1429.7024316119689</v>
      </c>
      <c r="AA75" s="8">
        <f>AA65+AA67+AA69-AA70+AA72+AA73+Load_ROC!W$5</f>
        <v>1605.1023352664984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822.39571022553628</v>
      </c>
      <c r="J76" s="8">
        <f>J65+J71+J72+J73+Load_ROC!F$5</f>
        <v>874.60745407140337</v>
      </c>
      <c r="K76" s="8">
        <f>K65+K71+K72+K73+Load_ROC!G$5</f>
        <v>913.18743591981524</v>
      </c>
      <c r="L76" s="8">
        <f>L65+L71+L72+L73+Load_ROC!H$5</f>
        <v>978.91104023646051</v>
      </c>
      <c r="M76" s="8">
        <f>M65+M71+M72+M73+Load_ROC!I$5</f>
        <v>984.79046014652158</v>
      </c>
      <c r="N76" s="8">
        <f>N65+N71+N72+N73+Load_ROC!J$5</f>
        <v>1062.6840913328024</v>
      </c>
      <c r="O76" s="8">
        <f>O65+O71+O72+O73+Load_ROC!K$5</f>
        <v>1147.7707639063101</v>
      </c>
      <c r="P76" s="8">
        <f>P65+P71+P72+P73+Load_ROC!L$5</f>
        <v>1139.6310261185226</v>
      </c>
      <c r="Q76" s="8">
        <f>Q65+Q71+Q72+Q73+Load_ROC!M$5</f>
        <v>1159.4844242533759</v>
      </c>
      <c r="R76" s="8">
        <f>R65+R71+R72+R73+Load_ROC!N$5</f>
        <v>1179.7587796776859</v>
      </c>
      <c r="S76" s="8">
        <f>S65+S71+S72+S73+Load_ROC!O$5</f>
        <v>1183.5500460600174</v>
      </c>
      <c r="T76" s="8">
        <f>T65+T71+T72+T73+Load_ROC!P$5</f>
        <v>1225.8325573071334</v>
      </c>
      <c r="U76" s="8">
        <f>U65+U71+U72+U73+Load_ROC!Q$5</f>
        <v>1252.4355392672162</v>
      </c>
      <c r="V76" s="8">
        <f>V65+V71+V72+V73+Load_ROC!R$5</f>
        <v>1264.0943876436363</v>
      </c>
      <c r="W76" s="8">
        <f>W65+W71+W72+W73+Load_ROC!S$5</f>
        <v>1340.0184723756111</v>
      </c>
      <c r="X76" s="8">
        <f>X65+X71+X72+X73+Load_ROC!T$5</f>
        <v>1512.8074592108967</v>
      </c>
      <c r="Y76" s="8">
        <f>Y65+Y71+Y72+Y73+Load_ROC!U$5</f>
        <v>1422.7144634144781</v>
      </c>
      <c r="Z76" s="8">
        <f>Z65+Z71+Z72+Z73+Load_ROC!V$5</f>
        <v>1469.6048691119688</v>
      </c>
      <c r="AA76" s="8">
        <f>AA65+AA71+AA72+AA73+Load_ROC!W$5</f>
        <v>1643.3451790164984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34.580933593749997</v>
      </c>
      <c r="J79" s="7">
        <f>SUMIF(data!$A:$A,$H$2&amp;" "&amp;$F79&amp;" "&amp;$H$3&amp;"_"&amp;J$38,data!$I:$I)/1000</f>
        <v>105.87046484375</v>
      </c>
      <c r="K79" s="7">
        <f>SUMIF(data!$A:$A,$H$2&amp;" "&amp;$F79&amp;" "&amp;$H$3&amp;"_"&amp;K$38,data!$I:$I)/1000</f>
        <v>153.84086328124999</v>
      </c>
      <c r="L79" s="7">
        <f>SUMIF(data!$A:$A,$H$2&amp;" "&amp;$F79&amp;" "&amp;$H$3&amp;"_"&amp;L$38,data!$I:$I)/1000</f>
        <v>223.32218359375</v>
      </c>
      <c r="M79" s="7">
        <f>SUMIF(data!$A:$A,$H$2&amp;" "&amp;$F79&amp;" "&amp;$H$3&amp;"_"&amp;M$38,data!$I:$I)/1000</f>
        <v>214.99114843749999</v>
      </c>
      <c r="N79" s="7">
        <f>SUMIF(data!$A:$A,$H$2&amp;" "&amp;$F79&amp;" "&amp;$H$3&amp;"_"&amp;N$38,data!$I:$I)/1000</f>
        <v>290.93053906249997</v>
      </c>
      <c r="O79" s="7">
        <f>SUMIF(data!$A:$A,$H$2&amp;" "&amp;$F79&amp;" "&amp;$H$3&amp;"_"&amp;O$38,data!$I:$I)/1000</f>
        <v>351.96605078124998</v>
      </c>
      <c r="P79" s="7">
        <f>SUMIF(data!$A:$A,$H$2&amp;" "&amp;$F79&amp;" "&amp;$H$3&amp;"_"&amp;P$38,data!$I:$I)/1000</f>
        <v>418.51465234375002</v>
      </c>
      <c r="Q79" s="7">
        <f>SUMIF(data!$A:$A,$H$2&amp;" "&amp;$F79&amp;" "&amp;$H$3&amp;"_"&amp;Q$38,data!$I:$I)/1000</f>
        <v>482.54971093749998</v>
      </c>
      <c r="R79" s="7">
        <f>SUMIF(data!$A:$A,$H$2&amp;" "&amp;$F79&amp;" "&amp;$H$3&amp;"_"&amp;R$38,data!$I:$I)/1000</f>
        <v>545.80313671875001</v>
      </c>
      <c r="S79" s="7">
        <f>SUMIF(data!$A:$A,$H$2&amp;" "&amp;$F79&amp;" "&amp;$H$3&amp;"_"&amp;S$38,data!$I:$I)/1000</f>
        <v>529.39630078125003</v>
      </c>
      <c r="T79" s="7">
        <f>SUMIF(data!$A:$A,$H$2&amp;" "&amp;$F79&amp;" "&amp;$H$3&amp;"_"&amp;T$38,data!$I:$I)/1000</f>
        <v>517.00387499999999</v>
      </c>
      <c r="U79" s="7">
        <f>SUMIF(data!$A:$A,$H$2&amp;" "&amp;$F79&amp;" "&amp;$H$3&amp;"_"&amp;U$38,data!$I:$I)/1000</f>
        <v>503.30865625000001</v>
      </c>
      <c r="V79" s="7">
        <f>SUMIF(data!$A:$A,$H$2&amp;" "&amp;$F79&amp;" "&amp;$H$3&amp;"_"&amp;V$38,data!$I:$I)/1000</f>
        <v>491.75956250000002</v>
      </c>
      <c r="W79" s="7">
        <f>SUMIF(data!$A:$A,$H$2&amp;" "&amp;$F79&amp;" "&amp;$H$3&amp;"_"&amp;W$38,data!$I:$I)/1000</f>
        <v>572.77763281249997</v>
      </c>
      <c r="X79" s="7">
        <f>SUMIF(data!$A:$A,$H$2&amp;" "&amp;$F79&amp;" "&amp;$H$3&amp;"_"&amp;X$38,data!$I:$I)/1000</f>
        <v>543.26201171875005</v>
      </c>
      <c r="Y79" s="7">
        <f>SUMIF(data!$A:$A,$H$2&amp;" "&amp;$F79&amp;" "&amp;$H$3&amp;"_"&amp;Y$38,data!$I:$I)/1000</f>
        <v>530.20447656249996</v>
      </c>
      <c r="Z79" s="7">
        <f>SUMIF(data!$A:$A,$H$2&amp;" "&amp;$F79&amp;" "&amp;$H$3&amp;"_"&amp;Z$38,data!$I:$I)/1000</f>
        <v>519.71961718750003</v>
      </c>
      <c r="AA79" s="7">
        <f>SUMIF(data!$A:$A,$H$2&amp;" "&amp;$F79&amp;" "&amp;$H$3&amp;"_"&amp;AA$38,data!$I:$I)/1000</f>
        <v>632.56409374999998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34.580933593749997</v>
      </c>
      <c r="J80" s="7">
        <f>SUMIF(data!$A:$A,$H$2&amp;" "&amp;$F80&amp;" "&amp;$H$3&amp;"_"&amp;J$38,data!$I:$I)/1000</f>
        <v>81.711019531250003</v>
      </c>
      <c r="K80" s="7">
        <f>SUMIF(data!$A:$A,$H$2&amp;" "&amp;$F80&amp;" "&amp;$H$3&amp;"_"&amp;K$38,data!$I:$I)/1000</f>
        <v>112.80408984375001</v>
      </c>
      <c r="L80" s="7">
        <f>SUMIF(data!$A:$A,$H$2&amp;" "&amp;$F80&amp;" "&amp;$H$3&amp;"_"&amp;L$38,data!$I:$I)/1000</f>
        <v>172.86382421875001</v>
      </c>
      <c r="M80" s="7">
        <f>SUMIF(data!$A:$A,$H$2&amp;" "&amp;$F80&amp;" "&amp;$H$3&amp;"_"&amp;M$38,data!$I:$I)/1000</f>
        <v>167.44772656250001</v>
      </c>
      <c r="N80" s="7">
        <f>SUMIF(data!$A:$A,$H$2&amp;" "&amp;$F80&amp;" "&amp;$H$3&amp;"_"&amp;N$38,data!$I:$I)/1000</f>
        <v>233.29177343750001</v>
      </c>
      <c r="O80" s="7">
        <f>SUMIF(data!$A:$A,$H$2&amp;" "&amp;$F80&amp;" "&amp;$H$3&amp;"_"&amp;O$38,data!$I:$I)/1000</f>
        <v>269.71091015625001</v>
      </c>
      <c r="P80" s="7">
        <f>SUMIF(data!$A:$A,$H$2&amp;" "&amp;$F80&amp;" "&amp;$H$3&amp;"_"&amp;P$38,data!$I:$I)/1000</f>
        <v>312.14993359375001</v>
      </c>
      <c r="Q80" s="7">
        <f>SUMIF(data!$A:$A,$H$2&amp;" "&amp;$F80&amp;" "&amp;$H$3&amp;"_"&amp;Q$38,data!$I:$I)/1000</f>
        <v>353.64430468749998</v>
      </c>
      <c r="R80" s="7">
        <f>SUMIF(data!$A:$A,$H$2&amp;" "&amp;$F80&amp;" "&amp;$H$3&amp;"_"&amp;R$38,data!$I:$I)/1000</f>
        <v>394.81823046875002</v>
      </c>
      <c r="S80" s="7">
        <f>SUMIF(data!$A:$A,$H$2&amp;" "&amp;$F80&amp;" "&amp;$H$3&amp;"_"&amp;S$38,data!$I:$I)/1000</f>
        <v>385.73311328124998</v>
      </c>
      <c r="T80" s="7">
        <f>SUMIF(data!$A:$A,$H$2&amp;" "&amp;$F80&amp;" "&amp;$H$3&amp;"_"&amp;T$38,data!$I:$I)/1000</f>
        <v>379.96371875</v>
      </c>
      <c r="U80" s="7">
        <f>SUMIF(data!$A:$A,$H$2&amp;" "&amp;$F80&amp;" "&amp;$H$3&amp;"_"&amp;U$38,data!$I:$I)/1000</f>
        <v>372.63884374999998</v>
      </c>
      <c r="V80" s="7">
        <f>SUMIF(data!$A:$A,$H$2&amp;" "&amp;$F80&amp;" "&amp;$H$3&amp;"_"&amp;V$38,data!$I:$I)/1000</f>
        <v>366.36284375000002</v>
      </c>
      <c r="W80" s="7">
        <f>SUMIF(data!$A:$A,$H$2&amp;" "&amp;$F80&amp;" "&amp;$H$3&amp;"_"&amp;W$38,data!$I:$I)/1000</f>
        <v>437.61669531249998</v>
      </c>
      <c r="X80" s="7">
        <f>SUMIF(data!$A:$A,$H$2&amp;" "&amp;$F80&amp;" "&amp;$H$3&amp;"_"&amp;X$38,data!$I:$I)/1000</f>
        <v>412.43523046874998</v>
      </c>
      <c r="Y80" s="7">
        <f>SUMIF(data!$A:$A,$H$2&amp;" "&amp;$F80&amp;" "&amp;$H$3&amp;"_"&amp;Y$38,data!$I:$I)/1000</f>
        <v>404.30128906250002</v>
      </c>
      <c r="Z80" s="7">
        <f>SUMIF(data!$A:$A,$H$2&amp;" "&amp;$F80&amp;" "&amp;$H$3&amp;"_"&amp;Z$38,data!$I:$I)/1000</f>
        <v>398.35796093750002</v>
      </c>
      <c r="AA80" s="7">
        <f>SUMIF(data!$A:$A,$H$2&amp;" "&amp;$F80&amp;" "&amp;$H$3&amp;"_"&amp;AA$38,data!$I:$I)/1000</f>
        <v>515.72231250000004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34.580933593749997</v>
      </c>
      <c r="J81" s="7">
        <f>SUMIF(data!$A:$A,$H$2&amp;" "&amp;$F81&amp;" "&amp;$H$3&amp;"_"&amp;J$38,data!$I:$I)/1000</f>
        <v>93.699816406249994</v>
      </c>
      <c r="K81" s="7">
        <f>SUMIF(data!$A:$A,$H$2&amp;" "&amp;$F81&amp;" "&amp;$H$3&amp;"_"&amp;K$38,data!$I:$I)/1000</f>
        <v>133.00098828124999</v>
      </c>
      <c r="L81" s="7">
        <f>SUMIF(data!$A:$A,$H$2&amp;" "&amp;$F81&amp;" "&amp;$H$3&amp;"_"&amp;L$38,data!$I:$I)/1000</f>
        <v>191.81710546874999</v>
      </c>
      <c r="M81" s="7">
        <f>SUMIF(data!$A:$A,$H$2&amp;" "&amp;$F81&amp;" "&amp;$H$3&amp;"_"&amp;M$38,data!$I:$I)/1000</f>
        <v>185.1029609375</v>
      </c>
      <c r="N81" s="7">
        <f>SUMIF(data!$A:$A,$H$2&amp;" "&amp;$F81&amp;" "&amp;$H$3&amp;"_"&amp;N$38,data!$I:$I)/1000</f>
        <v>250.00610156249999</v>
      </c>
      <c r="O81" s="7">
        <f>SUMIF(data!$A:$A,$H$2&amp;" "&amp;$F81&amp;" "&amp;$H$3&amp;"_"&amp;O$38,data!$I:$I)/1000</f>
        <v>298.92086328124998</v>
      </c>
      <c r="P81" s="7">
        <f>SUMIF(data!$A:$A,$H$2&amp;" "&amp;$F81&amp;" "&amp;$H$3&amp;"_"&amp;P$38,data!$I:$I)/1000</f>
        <v>353.60612109375001</v>
      </c>
      <c r="Q81" s="7">
        <f>SUMIF(data!$A:$A,$H$2&amp;" "&amp;$F81&amp;" "&amp;$H$3&amp;"_"&amp;Q$38,data!$I:$I)/1000</f>
        <v>406.61227343749999</v>
      </c>
      <c r="R81" s="7">
        <f>SUMIF(data!$A:$A,$H$2&amp;" "&amp;$F81&amp;" "&amp;$H$3&amp;"_"&amp;R$38,data!$I:$I)/1000</f>
        <v>459.02188671875001</v>
      </c>
      <c r="S81" s="7">
        <f>SUMIF(data!$A:$A,$H$2&amp;" "&amp;$F81&amp;" "&amp;$H$3&amp;"_"&amp;S$38,data!$I:$I)/1000</f>
        <v>570.97776953125003</v>
      </c>
      <c r="T81" s="7">
        <f>SUMIF(data!$A:$A,$H$2&amp;" "&amp;$F81&amp;" "&amp;$H$3&amp;"_"&amp;T$38,data!$I:$I)/1000</f>
        <v>561.28750000000002</v>
      </c>
      <c r="U81" s="7">
        <f>SUMIF(data!$A:$A,$H$2&amp;" "&amp;$F81&amp;" "&amp;$H$3&amp;"_"&amp;U$38,data!$I:$I)/1000</f>
        <v>549.59334375000003</v>
      </c>
      <c r="V81" s="7">
        <f>SUMIF(data!$A:$A,$H$2&amp;" "&amp;$F81&amp;" "&amp;$H$3&amp;"_"&amp;V$38,data!$I:$I)/1000</f>
        <v>539.82753124999999</v>
      </c>
      <c r="W81" s="7">
        <f>SUMIF(data!$A:$A,$H$2&amp;" "&amp;$F81&amp;" "&amp;$H$3&amp;"_"&amp;W$38,data!$I:$I)/1000</f>
        <v>686.76632031250006</v>
      </c>
      <c r="X81" s="7">
        <f>SUMIF(data!$A:$A,$H$2&amp;" "&amp;$F81&amp;" "&amp;$H$3&amp;"_"&amp;X$38,data!$I:$I)/1000</f>
        <v>658.62463671875003</v>
      </c>
      <c r="Y81" s="7">
        <f>SUMIF(data!$A:$A,$H$2&amp;" "&amp;$F81&amp;" "&amp;$H$3&amp;"_"&amp;Y$38,data!$I:$I)/1000</f>
        <v>645.94566406249999</v>
      </c>
      <c r="Z81" s="7">
        <f>SUMIF(data!$A:$A,$H$2&amp;" "&amp;$F81&amp;" "&amp;$H$3&amp;"_"&amp;Z$38,data!$I:$I)/1000</f>
        <v>636.25652343750005</v>
      </c>
      <c r="AA81" s="7">
        <f>SUMIF(data!$A:$A,$H$2&amp;" "&amp;$F81&amp;" "&amp;$H$3&amp;"_"&amp;AA$38,data!$I:$I)/1000</f>
        <v>749.99084374999995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86.136529296874997</v>
      </c>
      <c r="K82" s="7">
        <f>SUMIF(data!$A:$A,$H$2&amp;" "&amp;$F82&amp;" "&amp;$H$3&amp;"_"&amp;K$38,data!$N:$N)/1000</f>
        <v>72.230562500000005</v>
      </c>
      <c r="L82" s="7">
        <f>SUMIF(data!$A:$A,$H$2&amp;" "&amp;$F82&amp;" "&amp;$H$3&amp;"_"&amp;L$38,data!$N:$N)/1000</f>
        <v>99.477933593749995</v>
      </c>
      <c r="M82" s="7">
        <f>SUMIF(data!$A:$A,$H$2&amp;" "&amp;$F82&amp;" "&amp;$H$3&amp;"_"&amp;M$38,data!$N:$N)/1000</f>
        <v>109.3504755859375</v>
      </c>
      <c r="N82" s="7">
        <f>SUMIF(data!$A:$A,$H$2&amp;" "&amp;$F82&amp;" "&amp;$H$3&amp;"_"&amp;N$38,data!$N:$N)/1000</f>
        <v>128.62848681640625</v>
      </c>
      <c r="O82" s="7">
        <f>SUMIF(data!$A:$A,$H$2&amp;" "&amp;$F82&amp;" "&amp;$H$3&amp;"_"&amp;O$38,data!$N:$N)/1000</f>
        <v>108.7557373046875</v>
      </c>
      <c r="P82" s="7">
        <f>SUMIF(data!$A:$A,$H$2&amp;" "&amp;$F82&amp;" "&amp;$H$3&amp;"_"&amp;P$38,data!$N:$N)/1000</f>
        <v>66.582707031249996</v>
      </c>
      <c r="Q82" s="7">
        <f>SUMIF(data!$A:$A,$H$2&amp;" "&amp;$F82&amp;" "&amp;$H$3&amp;"_"&amp;Q$38,data!$N:$N)/1000</f>
        <v>21.636875</v>
      </c>
      <c r="R82" s="7">
        <f>SUMIF(data!$A:$A,$H$2&amp;" "&amp;$F82&amp;" "&amp;$H$3&amp;"_"&amp;R$38,data!$N:$N)/1000</f>
        <v>-14.214429687499999</v>
      </c>
      <c r="S82" s="7">
        <f>SUMIF(data!$A:$A,$H$2&amp;" "&amp;$F82&amp;" "&amp;$H$3&amp;"_"&amp;S$38,data!$N:$N)/1000</f>
        <v>-4.7260390624999999</v>
      </c>
      <c r="T82" s="7">
        <f>SUMIF(data!$A:$A,$H$2&amp;" "&amp;$F82&amp;" "&amp;$H$3&amp;"_"&amp;T$38,data!$N:$N)/1000</f>
        <v>41.5725078125</v>
      </c>
      <c r="U82" s="7">
        <f>SUMIF(data!$A:$A,$H$2&amp;" "&amp;$F82&amp;" "&amp;$H$3&amp;"_"&amp;U$38,data!$N:$N)/1000</f>
        <v>74.292634765624996</v>
      </c>
      <c r="V82" s="7">
        <f>SUMIF(data!$A:$A,$H$2&amp;" "&amp;$F82&amp;" "&amp;$H$3&amp;"_"&amp;V$38,data!$N:$N)/1000</f>
        <v>93.995629882812494</v>
      </c>
      <c r="W82" s="7">
        <f>SUMIF(data!$A:$A,$H$2&amp;" "&amp;$F82&amp;" "&amp;$H$3&amp;"_"&amp;W$38,data!$N:$N)/1000</f>
        <v>138.366890625</v>
      </c>
      <c r="X82" s="7">
        <f>SUMIF(data!$A:$A,$H$2&amp;" "&amp;$F82&amp;" "&amp;$H$3&amp;"_"&amp;X$38,data!$N:$N)/1000</f>
        <v>152.46870312499999</v>
      </c>
      <c r="Y82" s="7">
        <f>SUMIF(data!$A:$A,$H$2&amp;" "&amp;$F82&amp;" "&amp;$H$3&amp;"_"&amp;Y$38,data!$N:$N)/1000</f>
        <v>195.5605546875</v>
      </c>
      <c r="Z82" s="7">
        <f>SUMIF(data!$A:$A,$H$2&amp;" "&amp;$F82&amp;" "&amp;$H$3&amp;"_"&amp;Z$38,data!$N:$N)/1000</f>
        <v>229.25536328125</v>
      </c>
      <c r="AA82" s="7">
        <f>SUMIF(data!$A:$A,$H$2&amp;" "&amp;$F82&amp;" "&amp;$H$3&amp;"_"&amp;AA$38,data!$N:$N)/1000</f>
        <v>272.53063281250002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87.700921875000006</v>
      </c>
      <c r="J83" s="7">
        <f>SUMIF(data!$A:$A,$H$2&amp;" "&amp;$F83&amp;" "&amp;$H$3&amp;"_"&amp;J$38,data!$H:$H)/1000</f>
        <v>106.23383154296874</v>
      </c>
      <c r="K83" s="7">
        <f>SUMIF(data!$A:$A,$H$2&amp;" "&amp;$F83&amp;" "&amp;$H$3&amp;"_"&amp;K$38,data!$H:$H)/1000</f>
        <v>115.756849609375</v>
      </c>
      <c r="L83" s="7">
        <f>SUMIF(data!$A:$A,$H$2&amp;" "&amp;$F83&amp;" "&amp;$H$3&amp;"_"&amp;L$38,data!$H:$H)/1000</f>
        <v>150.46100390625</v>
      </c>
      <c r="M83" s="7">
        <f>SUMIF(data!$A:$A,$H$2&amp;" "&amp;$F83&amp;" "&amp;$H$3&amp;"_"&amp;M$38,data!$H:$H)/1000</f>
        <v>164.31398437499999</v>
      </c>
      <c r="N83" s="7">
        <f>SUMIF(data!$A:$A,$H$2&amp;" "&amp;$F83&amp;" "&amp;$H$3&amp;"_"&amp;N$38,data!$H:$H)/1000</f>
        <v>188.08639843750001</v>
      </c>
      <c r="O83" s="7">
        <f>SUMIF(data!$A:$A,$H$2&amp;" "&amp;$F83&amp;" "&amp;$H$3&amp;"_"&amp;O$38,data!$H:$H)/1000</f>
        <v>183.07585156249999</v>
      </c>
      <c r="P83" s="7">
        <f>SUMIF(data!$A:$A,$H$2&amp;" "&amp;$F83&amp;" "&amp;$H$3&amp;"_"&amp;P$38,data!$H:$H)/1000</f>
        <v>186.7234921875</v>
      </c>
      <c r="Q83" s="7">
        <f>SUMIF(data!$A:$A,$H$2&amp;" "&amp;$F83&amp;" "&amp;$H$3&amp;"_"&amp;Q$38,data!$H:$H)/1000</f>
        <v>161.0776875</v>
      </c>
      <c r="R83" s="7">
        <f>SUMIF(data!$A:$A,$H$2&amp;" "&amp;$F83&amp;" "&amp;$H$3&amp;"_"&amp;R$38,data!$H:$H)/1000</f>
        <v>141.07771875</v>
      </c>
      <c r="S83" s="7">
        <f>SUMIF(data!$A:$A,$H$2&amp;" "&amp;$F83&amp;" "&amp;$H$3&amp;"_"&amp;S$38,data!$H:$H)/1000</f>
        <v>121.15819140625</v>
      </c>
      <c r="T83" s="7">
        <f>SUMIF(data!$A:$A,$H$2&amp;" "&amp;$F83&amp;" "&amp;$H$3&amp;"_"&amp;T$38,data!$H:$H)/1000</f>
        <v>111.03345703124999</v>
      </c>
      <c r="U83" s="7">
        <f>SUMIF(data!$A:$A,$H$2&amp;" "&amp;$F83&amp;" "&amp;$H$3&amp;"_"&amp;U$38,data!$H:$H)/1000</f>
        <v>99.128101562500007</v>
      </c>
      <c r="V83" s="7">
        <f>SUMIF(data!$A:$A,$H$2&amp;" "&amp;$F83&amp;" "&amp;$H$3&amp;"_"&amp;V$38,data!$H:$H)/1000</f>
        <v>87.324710937500001</v>
      </c>
      <c r="W83" s="7">
        <f>SUMIF(data!$A:$A,$H$2&amp;" "&amp;$F83&amp;" "&amp;$H$3&amp;"_"&amp;W$38,data!$H:$H)/1000</f>
        <v>137.25766796875001</v>
      </c>
      <c r="X83" s="7">
        <f>SUMIF(data!$A:$A,$H$2&amp;" "&amp;$F83&amp;" "&amp;$H$3&amp;"_"&amp;X$38,data!$H:$H)/1000</f>
        <v>102.04553515625</v>
      </c>
      <c r="Y83" s="7">
        <f>SUMIF(data!$A:$A,$H$2&amp;" "&amp;$F83&amp;" "&amp;$H$3&amp;"_"&amp;Y$38,data!$H:$H)/1000</f>
        <v>75.103189453124997</v>
      </c>
      <c r="Z83" s="7">
        <f>SUMIF(data!$A:$A,$H$2&amp;" "&amp;$F83&amp;" "&amp;$H$3&amp;"_"&amp;Z$38,data!$H:$H)/1000</f>
        <v>42.320460937500002</v>
      </c>
      <c r="AA83" s="7">
        <f>SUMIF(data!$A:$A,$H$2&amp;" "&amp;$F83&amp;" "&amp;$H$3&amp;"_"&amp;AA$38,data!$H:$H)/1000</f>
        <v>24.007225585937501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53.48765234375</v>
      </c>
      <c r="J84" s="8">
        <f t="shared" ref="J84" si="23">SUM(J81:J82)-J83</f>
        <v>73.602514160156261</v>
      </c>
      <c r="K84" s="8">
        <f t="shared" ref="K84:AA84" si="24">SUM(K81:K82)-K83</f>
        <v>89.474701171875012</v>
      </c>
      <c r="L84" s="8">
        <f t="shared" si="24"/>
        <v>140.83403515625</v>
      </c>
      <c r="M84" s="8">
        <f t="shared" si="24"/>
        <v>130.13945214843753</v>
      </c>
      <c r="N84" s="8">
        <f t="shared" si="24"/>
        <v>190.54818994140624</v>
      </c>
      <c r="O84" s="8">
        <f t="shared" si="24"/>
        <v>224.60074902343749</v>
      </c>
      <c r="P84" s="8">
        <f t="shared" si="24"/>
        <v>233.46533593749999</v>
      </c>
      <c r="Q84" s="8">
        <f t="shared" si="24"/>
        <v>267.1714609375</v>
      </c>
      <c r="R84" s="8">
        <f t="shared" si="24"/>
        <v>303.72973828124998</v>
      </c>
      <c r="S84" s="8">
        <f t="shared" si="24"/>
        <v>445.09353906249999</v>
      </c>
      <c r="T84" s="8">
        <f t="shared" si="24"/>
        <v>491.82655078125003</v>
      </c>
      <c r="U84" s="8">
        <f t="shared" si="24"/>
        <v>524.75787695312511</v>
      </c>
      <c r="V84" s="8">
        <f t="shared" si="24"/>
        <v>546.49845019531256</v>
      </c>
      <c r="W84" s="8">
        <f t="shared" si="24"/>
        <v>687.8755429687501</v>
      </c>
      <c r="X84" s="8">
        <f t="shared" si="24"/>
        <v>709.04780468750005</v>
      </c>
      <c r="Y84" s="8">
        <f t="shared" si="24"/>
        <v>766.40302929687505</v>
      </c>
      <c r="Z84" s="8">
        <f t="shared" si="24"/>
        <v>823.19142578125002</v>
      </c>
      <c r="AA84" s="8">
        <f t="shared" si="24"/>
        <v>998.51425097656249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27.125732421875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133.31381250000001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0</v>
      </c>
      <c r="V86" s="7">
        <f>SUMIF(data!$A:$A,$H$2&amp;" "&amp;$F86&amp;" "&amp;$H$3&amp;"_"&amp;V$38,data!$K:$K)/1000</f>
        <v>0</v>
      </c>
      <c r="W86" s="7">
        <f>SUMIF(data!$A:$A,$H$2&amp;" "&amp;$F86&amp;" "&amp;$H$3&amp;"_"&amp;W$38,data!$K:$K)/1000</f>
        <v>0</v>
      </c>
      <c r="X86" s="7">
        <f>SUMIF(data!$A:$A,$H$2&amp;" "&amp;$F86&amp;" "&amp;$H$3&amp;"_"&amp;X$38,data!$K:$K)/1000</f>
        <v>0</v>
      </c>
      <c r="Y86" s="7">
        <f>SUMIF(data!$A:$A,$H$2&amp;" "&amp;$F86&amp;" "&amp;$H$3&amp;"_"&amp;Y$38,data!$K:$K)/1000</f>
        <v>0</v>
      </c>
      <c r="Z86" s="7">
        <f>SUMIF(data!$A:$A,$H$2&amp;" "&amp;$F86&amp;" "&amp;$H$3&amp;"_"&amp;Z$38,data!$K:$K)/1000</f>
        <v>19.037703125</v>
      </c>
      <c r="AA86" s="7">
        <f>SUMIF(data!$A:$A,$H$2&amp;" "&amp;$F86&amp;" "&amp;$H$3&amp;"_"&amp;AA$38,data!$K:$K)/1000</f>
        <v>22.105947265625002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780.69182741303621</v>
      </c>
      <c r="J87" s="8">
        <f>J78+J79+J82-J83+J85+J86+Load_ROC!F$5</f>
        <v>834.5757045596846</v>
      </c>
      <c r="K87" s="8">
        <f>K78+K79+K82-K83+K85+K86+Load_ROC!G$5</f>
        <v>877.06579334169032</v>
      </c>
      <c r="L87" s="8">
        <f>L78+L79+L82-L83+L85+L86+Load_ROC!H$5</f>
        <v>954.44539472864801</v>
      </c>
      <c r="M87" s="8">
        <f>M78+M79+M82-M83+M85+M86+Load_ROC!I$5</f>
        <v>957.21853924808397</v>
      </c>
      <c r="N87" s="8">
        <f>N78+N79+N82-N83+N85+N86+Load_ROC!J$5</f>
        <v>1044.7570449460836</v>
      </c>
      <c r="O87" s="8">
        <f>O78+O79+O82-O83+O85+O86+Load_ROC!K$5</f>
        <v>1130.0459875391225</v>
      </c>
      <c r="P87" s="8">
        <f>P78+P79+P82-P83+P85+P86+Load_ROC!L$5</f>
        <v>1140.0570476028975</v>
      </c>
      <c r="Q87" s="8">
        <f>Q78+Q79+Q82-Q83+Q85+Q86+Load_ROC!M$5</f>
        <v>1176.0806703471258</v>
      </c>
      <c r="R87" s="8">
        <f>R78+R79+R82-R83+R85+R86+Load_ROC!N$5</f>
        <v>1214.3533421776858</v>
      </c>
      <c r="S87" s="8">
        <f>S78+S79+S82-S83+S85+S86+Load_ROC!O$5</f>
        <v>1219.2365812162675</v>
      </c>
      <c r="T87" s="8">
        <f>T78+T79+T82-T83+T85+T86+Load_ROC!P$5</f>
        <v>1255.5238619946335</v>
      </c>
      <c r="U87" s="8">
        <f>U78+U79+U82-U83+U85+U86+Load_ROC!Q$5</f>
        <v>1277.9682970797162</v>
      </c>
      <c r="V87" s="8">
        <f>V78+V79+V82-V83+V85+V86+Load_ROC!R$5</f>
        <v>1290.4668353975426</v>
      </c>
      <c r="W87" s="8">
        <f>W78+W79+W82-W83+W85+W86+Load_ROC!S$5</f>
        <v>1368.3752770631111</v>
      </c>
      <c r="X87" s="8">
        <f>X78+X79+X82-X83+X85+X86+Load_ROC!T$5</f>
        <v>1511.7445646796468</v>
      </c>
      <c r="Y87" s="8">
        <f>Y78+Y79+Y82-Y83+Y85+Y86+Load_ROC!U$5</f>
        <v>1426.1720317738532</v>
      </c>
      <c r="Z87" s="8">
        <f>Z78+Z79+Z82-Z83+Z85+Z86+Load_ROC!V$5</f>
        <v>1494.4225370807189</v>
      </c>
      <c r="AA87" s="8">
        <f>AA78+AA79+AA82-AA83+AA85+AA86+Load_ROC!W$5</f>
        <v>1664.3597053836857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780.69182741303621</v>
      </c>
      <c r="J88" s="8">
        <f>J78+J80+J82-J83+J85+J86+Load_ROC!F$5</f>
        <v>810.4162592471846</v>
      </c>
      <c r="K88" s="8">
        <f>K78+K80+K82-K83+K85+K86+Load_ROC!G$5</f>
        <v>836.02901990419036</v>
      </c>
      <c r="L88" s="8">
        <f>L78+L80+L82-L83+L85+L86+Load_ROC!H$5</f>
        <v>903.98703535364803</v>
      </c>
      <c r="M88" s="8">
        <f>M78+M80+M82-M83+M85+M86+Load_ROC!I$5</f>
        <v>909.67511737308405</v>
      </c>
      <c r="N88" s="8">
        <f>N78+N80+N82-N83+N85+N86+Load_ROC!J$5</f>
        <v>987.11827932108372</v>
      </c>
      <c r="O88" s="8">
        <f>O78+O80+O82-O83+O85+O86+Load_ROC!K$5</f>
        <v>1047.7908469141225</v>
      </c>
      <c r="P88" s="8">
        <f>P78+P80+P82-P83+P85+P86+Load_ROC!L$5</f>
        <v>1033.6923288528976</v>
      </c>
      <c r="Q88" s="8">
        <f>Q78+Q80+Q82-Q83+Q85+Q86+Load_ROC!M$5</f>
        <v>1047.1752640971258</v>
      </c>
      <c r="R88" s="8">
        <f>R78+R80+R82-R83+R85+R86+Load_ROC!N$5</f>
        <v>1063.3684359276858</v>
      </c>
      <c r="S88" s="8">
        <f>S78+S80+S82-S83+S85+S86+Load_ROC!O$5</f>
        <v>1075.5733937162672</v>
      </c>
      <c r="T88" s="8">
        <f>T78+T80+T82-T83+T85+T86+Load_ROC!P$5</f>
        <v>1118.4837057446334</v>
      </c>
      <c r="U88" s="8">
        <f>U78+U80+U82-U83+U85+U86+Load_ROC!Q$5</f>
        <v>1147.2984845797162</v>
      </c>
      <c r="V88" s="8">
        <f>V78+V80+V82-V83+V85+V86+Load_ROC!R$5</f>
        <v>1165.0701166475428</v>
      </c>
      <c r="W88" s="8">
        <f>W78+W80+W82-W83+W85+W86+Load_ROC!S$5</f>
        <v>1233.214339563111</v>
      </c>
      <c r="X88" s="8">
        <f>X78+X80+X82-X83+X85+X86+Load_ROC!T$5</f>
        <v>1380.9177834296465</v>
      </c>
      <c r="Y88" s="8">
        <f>Y78+Y80+Y82-Y83+Y85+Y86+Load_ROC!U$5</f>
        <v>1300.2688442738531</v>
      </c>
      <c r="Z88" s="8">
        <f>Z78+Z80+Z82-Z83+Z85+Z86+Load_ROC!V$5</f>
        <v>1373.0608808307188</v>
      </c>
      <c r="AA88" s="8">
        <f>AA78+AA80+AA82-AA83+AA85+AA86+Load_ROC!W$5</f>
        <v>1547.5179241336859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780.69182741303621</v>
      </c>
      <c r="J89" s="8">
        <f>J78+J84+J85+J86+Load_ROC!F$5</f>
        <v>822.40505612218465</v>
      </c>
      <c r="K89" s="8">
        <f>K78+K84+K85+K86+Load_ROC!G$5</f>
        <v>856.22591834169032</v>
      </c>
      <c r="L89" s="8">
        <f>L78+L84+L85+L86+Load_ROC!H$5</f>
        <v>922.94031660364794</v>
      </c>
      <c r="M89" s="8">
        <f>M78+M84+M85+M86+Load_ROC!I$5</f>
        <v>927.33035174808401</v>
      </c>
      <c r="N89" s="8">
        <f>N78+N84+N85+N86+Load_ROC!J$5</f>
        <v>1003.8326074460837</v>
      </c>
      <c r="O89" s="8">
        <f>O78+O84+O85+O86+Load_ROC!K$5</f>
        <v>1077.0008000391226</v>
      </c>
      <c r="P89" s="8">
        <f>P78+P84+P85+P86+Load_ROC!L$5</f>
        <v>1075.1485163528976</v>
      </c>
      <c r="Q89" s="8">
        <f>Q78+Q84+Q85+Q86+Load_ROC!M$5</f>
        <v>1100.1432328471258</v>
      </c>
      <c r="R89" s="8">
        <f>R78+R84+R85+R86+Load_ROC!N$5</f>
        <v>1127.5720921776858</v>
      </c>
      <c r="S89" s="8">
        <f>S78+S84+S85+S86+Load_ROC!O$5</f>
        <v>1260.8180499662674</v>
      </c>
      <c r="T89" s="8">
        <f>T78+T84+T85+T86+Load_ROC!P$5</f>
        <v>1299.8074869946336</v>
      </c>
      <c r="U89" s="8">
        <f>U78+U84+U85+U86+Load_ROC!Q$5</f>
        <v>1324.2529845797162</v>
      </c>
      <c r="V89" s="8">
        <f>V78+V84+V85+V86+Load_ROC!R$5</f>
        <v>1338.5348041475427</v>
      </c>
      <c r="W89" s="8">
        <f>W78+W84+W85+W86+Load_ROC!S$5</f>
        <v>1482.363964563111</v>
      </c>
      <c r="X89" s="8">
        <f>X78+X84+X85+X86+Load_ROC!T$5</f>
        <v>1627.1071896796466</v>
      </c>
      <c r="Y89" s="8">
        <f>Y78+Y84+Y85+Y86+Load_ROC!U$5</f>
        <v>1541.913219273853</v>
      </c>
      <c r="Z89" s="8">
        <f>Z78+Z84+Z85+Z86+Load_ROC!V$5</f>
        <v>1610.9594433307188</v>
      </c>
      <c r="AA89" s="8">
        <f>AA78+AA84+AA85+AA86+Load_ROC!W$5</f>
        <v>1781.7864553836857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34.580933593749997</v>
      </c>
      <c r="J92" s="7">
        <f>SUMIF(data!$A:$A,$H$2&amp;" "&amp;$F92&amp;" "&amp;$H$3&amp;"_"&amp;J$38,data!$I:$I)/1000</f>
        <v>105.87046484375</v>
      </c>
      <c r="K92" s="7">
        <f>SUMIF(data!$A:$A,$H$2&amp;" "&amp;$F92&amp;" "&amp;$H$3&amp;"_"&amp;K$38,data!$I:$I)/1000</f>
        <v>153.84086328124999</v>
      </c>
      <c r="L92" s="7">
        <f>SUMIF(data!$A:$A,$H$2&amp;" "&amp;$F92&amp;" "&amp;$H$3&amp;"_"&amp;L$38,data!$I:$I)/1000</f>
        <v>223.32218359375</v>
      </c>
      <c r="M92" s="7">
        <f>SUMIF(data!$A:$A,$H$2&amp;" "&amp;$F92&amp;" "&amp;$H$3&amp;"_"&amp;M$38,data!$I:$I)/1000</f>
        <v>214.99114843749999</v>
      </c>
      <c r="N92" s="7">
        <f>SUMIF(data!$A:$A,$H$2&amp;" "&amp;$F92&amp;" "&amp;$H$3&amp;"_"&amp;N$38,data!$I:$I)/1000</f>
        <v>290.93053906249997</v>
      </c>
      <c r="O92" s="7">
        <f>SUMIF(data!$A:$A,$H$2&amp;" "&amp;$F92&amp;" "&amp;$H$3&amp;"_"&amp;O$38,data!$I:$I)/1000</f>
        <v>351.96605078124998</v>
      </c>
      <c r="P92" s="7">
        <f>SUMIF(data!$A:$A,$H$2&amp;" "&amp;$F92&amp;" "&amp;$H$3&amp;"_"&amp;P$38,data!$I:$I)/1000</f>
        <v>418.51465234375002</v>
      </c>
      <c r="Q92" s="7">
        <f>SUMIF(data!$A:$A,$H$2&amp;" "&amp;$F92&amp;" "&amp;$H$3&amp;"_"&amp;Q$38,data!$I:$I)/1000</f>
        <v>482.54971093749998</v>
      </c>
      <c r="R92" s="7">
        <f>SUMIF(data!$A:$A,$H$2&amp;" "&amp;$F92&amp;" "&amp;$H$3&amp;"_"&amp;R$38,data!$I:$I)/1000</f>
        <v>545.80313671875001</v>
      </c>
      <c r="S92" s="7">
        <f>SUMIF(data!$A:$A,$H$2&amp;" "&amp;$F92&amp;" "&amp;$H$3&amp;"_"&amp;S$38,data!$I:$I)/1000</f>
        <v>529.39630078125003</v>
      </c>
      <c r="T92" s="7">
        <f>SUMIF(data!$A:$A,$H$2&amp;" "&amp;$F92&amp;" "&amp;$H$3&amp;"_"&amp;T$38,data!$I:$I)/1000</f>
        <v>517.00387499999999</v>
      </c>
      <c r="U92" s="7">
        <f>SUMIF(data!$A:$A,$H$2&amp;" "&amp;$F92&amp;" "&amp;$H$3&amp;"_"&amp;U$38,data!$I:$I)/1000</f>
        <v>503.30865625000001</v>
      </c>
      <c r="V92" s="7">
        <f>SUMIF(data!$A:$A,$H$2&amp;" "&amp;$F92&amp;" "&amp;$H$3&amp;"_"&amp;V$38,data!$I:$I)/1000</f>
        <v>491.75956250000002</v>
      </c>
      <c r="W92" s="7">
        <f>SUMIF(data!$A:$A,$H$2&amp;" "&amp;$F92&amp;" "&amp;$H$3&amp;"_"&amp;W$38,data!$I:$I)/1000</f>
        <v>572.77763281249997</v>
      </c>
      <c r="X92" s="7">
        <f>SUMIF(data!$A:$A,$H$2&amp;" "&amp;$F92&amp;" "&amp;$H$3&amp;"_"&amp;X$38,data!$I:$I)/1000</f>
        <v>543.26201171875005</v>
      </c>
      <c r="Y92" s="7">
        <f>SUMIF(data!$A:$A,$H$2&amp;" "&amp;$F92&amp;" "&amp;$H$3&amp;"_"&amp;Y$38,data!$I:$I)/1000</f>
        <v>530.20447656249996</v>
      </c>
      <c r="Z92" s="7">
        <f>SUMIF(data!$A:$A,$H$2&amp;" "&amp;$F92&amp;" "&amp;$H$3&amp;"_"&amp;Z$38,data!$I:$I)/1000</f>
        <v>519.71961718750003</v>
      </c>
      <c r="AA92" s="7">
        <f>SUMIF(data!$A:$A,$H$2&amp;" "&amp;$F92&amp;" "&amp;$H$3&amp;"_"&amp;AA$38,data!$I:$I)/1000</f>
        <v>632.56409374999998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34.580933593749997</v>
      </c>
      <c r="J93" s="7">
        <f>SUMIF(data!$A:$A,$H$2&amp;" "&amp;$F93&amp;" "&amp;$H$3&amp;"_"&amp;J$38,data!$I:$I)/1000</f>
        <v>81.711019531250003</v>
      </c>
      <c r="K93" s="7">
        <f>SUMIF(data!$A:$A,$H$2&amp;" "&amp;$F93&amp;" "&amp;$H$3&amp;"_"&amp;K$38,data!$I:$I)/1000</f>
        <v>112.80408984375001</v>
      </c>
      <c r="L93" s="7">
        <f>SUMIF(data!$A:$A,$H$2&amp;" "&amp;$F93&amp;" "&amp;$H$3&amp;"_"&amp;L$38,data!$I:$I)/1000</f>
        <v>172.86382421875001</v>
      </c>
      <c r="M93" s="7">
        <f>SUMIF(data!$A:$A,$H$2&amp;" "&amp;$F93&amp;" "&amp;$H$3&amp;"_"&amp;M$38,data!$I:$I)/1000</f>
        <v>167.44772656250001</v>
      </c>
      <c r="N93" s="7">
        <f>SUMIF(data!$A:$A,$H$2&amp;" "&amp;$F93&amp;" "&amp;$H$3&amp;"_"&amp;N$38,data!$I:$I)/1000</f>
        <v>233.29177343750001</v>
      </c>
      <c r="O93" s="7">
        <f>SUMIF(data!$A:$A,$H$2&amp;" "&amp;$F93&amp;" "&amp;$H$3&amp;"_"&amp;O$38,data!$I:$I)/1000</f>
        <v>269.71091015625001</v>
      </c>
      <c r="P93" s="7">
        <f>SUMIF(data!$A:$A,$H$2&amp;" "&amp;$F93&amp;" "&amp;$H$3&amp;"_"&amp;P$38,data!$I:$I)/1000</f>
        <v>312.14993359375001</v>
      </c>
      <c r="Q93" s="7">
        <f>SUMIF(data!$A:$A,$H$2&amp;" "&amp;$F93&amp;" "&amp;$H$3&amp;"_"&amp;Q$38,data!$I:$I)/1000</f>
        <v>353.64430468749998</v>
      </c>
      <c r="R93" s="7">
        <f>SUMIF(data!$A:$A,$H$2&amp;" "&amp;$F93&amp;" "&amp;$H$3&amp;"_"&amp;R$38,data!$I:$I)/1000</f>
        <v>394.81823046875002</v>
      </c>
      <c r="S93" s="7">
        <f>SUMIF(data!$A:$A,$H$2&amp;" "&amp;$F93&amp;" "&amp;$H$3&amp;"_"&amp;S$38,data!$I:$I)/1000</f>
        <v>385.73311328124998</v>
      </c>
      <c r="T93" s="7">
        <f>SUMIF(data!$A:$A,$H$2&amp;" "&amp;$F93&amp;" "&amp;$H$3&amp;"_"&amp;T$38,data!$I:$I)/1000</f>
        <v>379.96371875</v>
      </c>
      <c r="U93" s="7">
        <f>SUMIF(data!$A:$A,$H$2&amp;" "&amp;$F93&amp;" "&amp;$H$3&amp;"_"&amp;U$38,data!$I:$I)/1000</f>
        <v>372.63884374999998</v>
      </c>
      <c r="V93" s="7">
        <f>SUMIF(data!$A:$A,$H$2&amp;" "&amp;$F93&amp;" "&amp;$H$3&amp;"_"&amp;V$38,data!$I:$I)/1000</f>
        <v>366.36284375000002</v>
      </c>
      <c r="W93" s="7">
        <f>SUMIF(data!$A:$A,$H$2&amp;" "&amp;$F93&amp;" "&amp;$H$3&amp;"_"&amp;W$38,data!$I:$I)/1000</f>
        <v>437.61669531249998</v>
      </c>
      <c r="X93" s="7">
        <f>SUMIF(data!$A:$A,$H$2&amp;" "&amp;$F93&amp;" "&amp;$H$3&amp;"_"&amp;X$38,data!$I:$I)/1000</f>
        <v>412.43523046874998</v>
      </c>
      <c r="Y93" s="7">
        <f>SUMIF(data!$A:$A,$H$2&amp;" "&amp;$F93&amp;" "&amp;$H$3&amp;"_"&amp;Y$38,data!$I:$I)/1000</f>
        <v>404.30128906250002</v>
      </c>
      <c r="Z93" s="7">
        <f>SUMIF(data!$A:$A,$H$2&amp;" "&amp;$F93&amp;" "&amp;$H$3&amp;"_"&amp;Z$38,data!$I:$I)/1000</f>
        <v>398.35796093750002</v>
      </c>
      <c r="AA93" s="7">
        <f>SUMIF(data!$A:$A,$H$2&amp;" "&amp;$F93&amp;" "&amp;$H$3&amp;"_"&amp;AA$38,data!$I:$I)/1000</f>
        <v>515.72231250000004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34.580933593749997</v>
      </c>
      <c r="J94" s="7">
        <f>SUMIF(data!$A:$A,$H$2&amp;" "&amp;$F94&amp;" "&amp;$H$3&amp;"_"&amp;J$38,data!$I:$I)/1000</f>
        <v>93.699816406249994</v>
      </c>
      <c r="K94" s="7">
        <f>SUMIF(data!$A:$A,$H$2&amp;" "&amp;$F94&amp;" "&amp;$H$3&amp;"_"&amp;K$38,data!$I:$I)/1000</f>
        <v>133.00098828124999</v>
      </c>
      <c r="L94" s="7">
        <f>SUMIF(data!$A:$A,$H$2&amp;" "&amp;$F94&amp;" "&amp;$H$3&amp;"_"&amp;L$38,data!$I:$I)/1000</f>
        <v>189.86527734374999</v>
      </c>
      <c r="M94" s="7">
        <f>SUMIF(data!$A:$A,$H$2&amp;" "&amp;$F94&amp;" "&amp;$H$3&amp;"_"&amp;M$38,data!$I:$I)/1000</f>
        <v>183.1958828125</v>
      </c>
      <c r="N94" s="7">
        <f>SUMIF(data!$A:$A,$H$2&amp;" "&amp;$F94&amp;" "&amp;$H$3&amp;"_"&amp;N$38,data!$I:$I)/1000</f>
        <v>246.13777343749999</v>
      </c>
      <c r="O94" s="7">
        <f>SUMIF(data!$A:$A,$H$2&amp;" "&amp;$F94&amp;" "&amp;$H$3&amp;"_"&amp;O$38,data!$I:$I)/1000</f>
        <v>295.14312890625001</v>
      </c>
      <c r="P94" s="7">
        <f>SUMIF(data!$A:$A,$H$2&amp;" "&amp;$F94&amp;" "&amp;$H$3&amp;"_"&amp;P$38,data!$I:$I)/1000</f>
        <v>349.92002734375001</v>
      </c>
      <c r="Q94" s="7">
        <f>SUMIF(data!$A:$A,$H$2&amp;" "&amp;$F94&amp;" "&amp;$H$3&amp;"_"&amp;Q$38,data!$I:$I)/1000</f>
        <v>403.03286718750002</v>
      </c>
      <c r="R94" s="7">
        <f>SUMIF(data!$A:$A,$H$2&amp;" "&amp;$F94&amp;" "&amp;$H$3&amp;"_"&amp;R$38,data!$I:$I)/1000</f>
        <v>455.53444921875001</v>
      </c>
      <c r="S94" s="7">
        <f>SUMIF(data!$A:$A,$H$2&amp;" "&amp;$F94&amp;" "&amp;$H$3&amp;"_"&amp;S$38,data!$I:$I)/1000</f>
        <v>443.17830078125002</v>
      </c>
      <c r="T94" s="7">
        <f>SUMIF(data!$A:$A,$H$2&amp;" "&amp;$F94&amp;" "&amp;$H$3&amp;"_"&amp;T$38,data!$I:$I)/1000</f>
        <v>434.43900000000002</v>
      </c>
      <c r="U94" s="7">
        <f>SUMIF(data!$A:$A,$H$2&amp;" "&amp;$F94&amp;" "&amp;$H$3&amp;"_"&amp;U$38,data!$I:$I)/1000</f>
        <v>424.33946874999998</v>
      </c>
      <c r="V94" s="7">
        <f>SUMIF(data!$A:$A,$H$2&amp;" "&amp;$F94&amp;" "&amp;$H$3&amp;"_"&amp;V$38,data!$I:$I)/1000</f>
        <v>415.79609375000001</v>
      </c>
      <c r="W94" s="7">
        <f>SUMIF(data!$A:$A,$H$2&amp;" "&amp;$F94&amp;" "&amp;$H$3&amp;"_"&amp;W$38,data!$I:$I)/1000</f>
        <v>482.61785156249999</v>
      </c>
      <c r="X94" s="7">
        <f>SUMIF(data!$A:$A,$H$2&amp;" "&amp;$F94&amp;" "&amp;$H$3&amp;"_"&amp;X$38,data!$I:$I)/1000</f>
        <v>455.77073046875</v>
      </c>
      <c r="Y94" s="7">
        <f>SUMIF(data!$A:$A,$H$2&amp;" "&amp;$F94&amp;" "&amp;$H$3&amp;"_"&amp;Y$38,data!$I:$I)/1000</f>
        <v>445.86197656249999</v>
      </c>
      <c r="Z94" s="7">
        <f>SUMIF(data!$A:$A,$H$2&amp;" "&amp;$F94&amp;" "&amp;$H$3&amp;"_"&amp;Z$38,data!$I:$I)/1000</f>
        <v>438.26039843749999</v>
      </c>
      <c r="AA94" s="7">
        <f>SUMIF(data!$A:$A,$H$2&amp;" "&amp;$F94&amp;" "&amp;$H$3&amp;"_"&amp;AA$38,data!$I:$I)/1000</f>
        <v>553.96515624999995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86.136529296874997</v>
      </c>
      <c r="K95" s="7">
        <f>SUMIF(data!$A:$A,$H$2&amp;" "&amp;$F95&amp;" "&amp;$H$3&amp;"_"&amp;K$38,data!$N:$N)/1000</f>
        <v>72.230562500000005</v>
      </c>
      <c r="L95" s="7">
        <f>SUMIF(data!$A:$A,$H$2&amp;" "&amp;$F95&amp;" "&amp;$H$3&amp;"_"&amp;L$38,data!$N:$N)/1000</f>
        <v>99.477933593749995</v>
      </c>
      <c r="M95" s="7">
        <f>SUMIF(data!$A:$A,$H$2&amp;" "&amp;$F95&amp;" "&amp;$H$3&amp;"_"&amp;M$38,data!$N:$N)/1000</f>
        <v>109.3504755859375</v>
      </c>
      <c r="N95" s="7">
        <f>SUMIF(data!$A:$A,$H$2&amp;" "&amp;$F95&amp;" "&amp;$H$3&amp;"_"&amp;N$38,data!$N:$N)/1000</f>
        <v>143.16914550781249</v>
      </c>
      <c r="O95" s="7">
        <f>SUMIF(data!$A:$A,$H$2&amp;" "&amp;$F95&amp;" "&amp;$H$3&amp;"_"&amp;O$38,data!$N:$N)/1000</f>
        <v>116.70346044921875</v>
      </c>
      <c r="P95" s="7">
        <f>SUMIF(data!$A:$A,$H$2&amp;" "&amp;$F95&amp;" "&amp;$H$3&amp;"_"&amp;P$38,data!$N:$N)/1000</f>
        <v>77.444679687499999</v>
      </c>
      <c r="Q95" s="7">
        <f>SUMIF(data!$A:$A,$H$2&amp;" "&amp;$F95&amp;" "&amp;$H$3&amp;"_"&amp;Q$38,data!$N:$N)/1000</f>
        <v>32.882382812499998</v>
      </c>
      <c r="R95" s="7">
        <f>SUMIF(data!$A:$A,$H$2&amp;" "&amp;$F95&amp;" "&amp;$H$3&amp;"_"&amp;R$38,data!$N:$N)/1000</f>
        <v>-2.2745781250000001</v>
      </c>
      <c r="S95" s="7">
        <f>SUMIF(data!$A:$A,$H$2&amp;" "&amp;$F95&amp;" "&amp;$H$3&amp;"_"&amp;S$38,data!$N:$N)/1000</f>
        <v>-2.6600937500000001</v>
      </c>
      <c r="T95" s="7">
        <f>SUMIF(data!$A:$A,$H$2&amp;" "&amp;$F95&amp;" "&amp;$H$3&amp;"_"&amp;T$38,data!$N:$N)/1000</f>
        <v>31.296382812499999</v>
      </c>
      <c r="U95" s="7">
        <f>SUMIF(data!$A:$A,$H$2&amp;" "&amp;$F95&amp;" "&amp;$H$3&amp;"_"&amp;U$38,data!$N:$N)/1000</f>
        <v>44.739554687499997</v>
      </c>
      <c r="V95" s="7">
        <f>SUMIF(data!$A:$A,$H$2&amp;" "&amp;$F95&amp;" "&amp;$H$3&amp;"_"&amp;V$38,data!$N:$N)/1000</f>
        <v>39.895558593750003</v>
      </c>
      <c r="W95" s="7">
        <f>SUMIF(data!$A:$A,$H$2&amp;" "&amp;$F95&amp;" "&amp;$H$3&amp;"_"&amp;W$38,data!$N:$N)/1000</f>
        <v>77.245326171875007</v>
      </c>
      <c r="X95" s="7">
        <f>SUMIF(data!$A:$A,$H$2&amp;" "&amp;$F95&amp;" "&amp;$H$3&amp;"_"&amp;X$38,data!$N:$N)/1000</f>
        <v>79.404976562499996</v>
      </c>
      <c r="Y95" s="7">
        <f>SUMIF(data!$A:$A,$H$2&amp;" "&amp;$F95&amp;" "&amp;$H$3&amp;"_"&amp;Y$38,data!$N:$N)/1000</f>
        <v>115.6932890625</v>
      </c>
      <c r="Z95" s="7">
        <f>SUMIF(data!$A:$A,$H$2&amp;" "&amp;$F95&amp;" "&amp;$H$3&amp;"_"&amp;Z$38,data!$N:$N)/1000</f>
        <v>154.79044335937499</v>
      </c>
      <c r="AA95" s="7">
        <f>SUMIF(data!$A:$A,$H$2&amp;" "&amp;$F95&amp;" "&amp;$H$3&amp;"_"&amp;AA$38,data!$N:$N)/1000</f>
        <v>201.52770312499999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87.700921875000006</v>
      </c>
      <c r="J96" s="7">
        <f>SUMIF(data!$A:$A,$H$2&amp;" "&amp;$F96&amp;" "&amp;$H$3&amp;"_"&amp;J$38,data!$H:$H)/1000</f>
        <v>106.23383154296874</v>
      </c>
      <c r="K96" s="7">
        <f>SUMIF(data!$A:$A,$H$2&amp;" "&amp;$F96&amp;" "&amp;$H$3&amp;"_"&amp;K$38,data!$H:$H)/1000</f>
        <v>115.756849609375</v>
      </c>
      <c r="L96" s="7">
        <f>SUMIF(data!$A:$A,$H$2&amp;" "&amp;$F96&amp;" "&amp;$H$3&amp;"_"&amp;L$38,data!$H:$H)/1000</f>
        <v>150.46100390625</v>
      </c>
      <c r="M96" s="7">
        <f>SUMIF(data!$A:$A,$H$2&amp;" "&amp;$F96&amp;" "&amp;$H$3&amp;"_"&amp;M$38,data!$H:$H)/1000</f>
        <v>164.31398437499999</v>
      </c>
      <c r="N96" s="7">
        <f>SUMIF(data!$A:$A,$H$2&amp;" "&amp;$F96&amp;" "&amp;$H$3&amp;"_"&amp;N$38,data!$H:$H)/1000</f>
        <v>203.3925546875</v>
      </c>
      <c r="O96" s="7">
        <f>SUMIF(data!$A:$A,$H$2&amp;" "&amp;$F96&amp;" "&amp;$H$3&amp;"_"&amp;O$38,data!$H:$H)/1000</f>
        <v>192.07696093749999</v>
      </c>
      <c r="P96" s="7">
        <f>SUMIF(data!$A:$A,$H$2&amp;" "&amp;$F96&amp;" "&amp;$H$3&amp;"_"&amp;P$38,data!$H:$H)/1000</f>
        <v>198.90226562500001</v>
      </c>
      <c r="Q96" s="7">
        <f>SUMIF(data!$A:$A,$H$2&amp;" "&amp;$F96&amp;" "&amp;$H$3&amp;"_"&amp;Q$38,data!$H:$H)/1000</f>
        <v>203.369125</v>
      </c>
      <c r="R96" s="7">
        <f>SUMIF(data!$A:$A,$H$2&amp;" "&amp;$F96&amp;" "&amp;$H$3&amp;"_"&amp;R$38,data!$H:$H)/1000</f>
        <v>211.74480468749999</v>
      </c>
      <c r="S96" s="7">
        <f>SUMIF(data!$A:$A,$H$2&amp;" "&amp;$F96&amp;" "&amp;$H$3&amp;"_"&amp;S$38,data!$H:$H)/1000</f>
        <v>217.74505468749999</v>
      </c>
      <c r="T96" s="7">
        <f>SUMIF(data!$A:$A,$H$2&amp;" "&amp;$F96&amp;" "&amp;$H$3&amp;"_"&amp;T$38,data!$H:$H)/1000</f>
        <v>229.81734374999999</v>
      </c>
      <c r="U96" s="7">
        <f>SUMIF(data!$A:$A,$H$2&amp;" "&amp;$F96&amp;" "&amp;$H$3&amp;"_"&amp;U$38,data!$H:$H)/1000</f>
        <v>234.1835703125</v>
      </c>
      <c r="V96" s="7">
        <f>SUMIF(data!$A:$A,$H$2&amp;" "&amp;$F96&amp;" "&amp;$H$3&amp;"_"&amp;V$38,data!$H:$H)/1000</f>
        <v>231.1311484375</v>
      </c>
      <c r="W96" s="7">
        <f>SUMIF(data!$A:$A,$H$2&amp;" "&amp;$F96&amp;" "&amp;$H$3&amp;"_"&amp;W$38,data!$H:$H)/1000</f>
        <v>283.61503906249999</v>
      </c>
      <c r="X96" s="7">
        <f>SUMIF(data!$A:$A,$H$2&amp;" "&amp;$F96&amp;" "&amp;$H$3&amp;"_"&amp;X$38,data!$H:$H)/1000</f>
        <v>270.23653515625</v>
      </c>
      <c r="Y96" s="7">
        <f>SUMIF(data!$A:$A,$H$2&amp;" "&amp;$F96&amp;" "&amp;$H$3&amp;"_"&amp;Y$38,data!$H:$H)/1000</f>
        <v>262.92144140624998</v>
      </c>
      <c r="Z96" s="7">
        <f>SUMIF(data!$A:$A,$H$2&amp;" "&amp;$F96&amp;" "&amp;$H$3&amp;"_"&amp;Z$38,data!$H:$H)/1000</f>
        <v>256.21598437500001</v>
      </c>
      <c r="AA96" s="7">
        <f>SUMIF(data!$A:$A,$H$2&amp;" "&amp;$F96&amp;" "&amp;$H$3&amp;"_"&amp;AA$38,data!$H:$H)/1000</f>
        <v>264.93796874999998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53.48765234375</v>
      </c>
      <c r="J97" s="8">
        <f t="shared" ref="J97" si="26">SUM(J94:J95)-J96</f>
        <v>73.602514160156261</v>
      </c>
      <c r="K97" s="8">
        <f t="shared" ref="K97:AA97" si="27">SUM(K94:K95)-K96</f>
        <v>89.474701171875012</v>
      </c>
      <c r="L97" s="8">
        <f t="shared" si="27"/>
        <v>138.88220703124998</v>
      </c>
      <c r="M97" s="8">
        <f t="shared" si="27"/>
        <v>128.23237402343753</v>
      </c>
      <c r="N97" s="8">
        <f t="shared" si="27"/>
        <v>185.91436425781248</v>
      </c>
      <c r="O97" s="8">
        <f t="shared" si="27"/>
        <v>219.76962841796879</v>
      </c>
      <c r="P97" s="8">
        <f t="shared" si="27"/>
        <v>228.46244140625001</v>
      </c>
      <c r="Q97" s="8">
        <f t="shared" si="27"/>
        <v>232.54612500000002</v>
      </c>
      <c r="R97" s="8">
        <f t="shared" si="27"/>
        <v>241.51506640625001</v>
      </c>
      <c r="S97" s="8">
        <f t="shared" si="27"/>
        <v>222.77315234375004</v>
      </c>
      <c r="T97" s="8">
        <f t="shared" si="27"/>
        <v>235.91803906250001</v>
      </c>
      <c r="U97" s="8">
        <f t="shared" si="27"/>
        <v>234.89545312499999</v>
      </c>
      <c r="V97" s="8">
        <f t="shared" si="27"/>
        <v>224.56050390625003</v>
      </c>
      <c r="W97" s="8">
        <f t="shared" si="27"/>
        <v>276.24813867187498</v>
      </c>
      <c r="X97" s="8">
        <f t="shared" si="27"/>
        <v>264.939171875</v>
      </c>
      <c r="Y97" s="8">
        <f t="shared" si="27"/>
        <v>298.63382421874996</v>
      </c>
      <c r="Z97" s="8">
        <f t="shared" si="27"/>
        <v>336.83485742187491</v>
      </c>
      <c r="AA97" s="8">
        <f t="shared" si="27"/>
        <v>490.55489062499998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27.125732421875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133.31381250000001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0</v>
      </c>
      <c r="Y99" s="7">
        <f>SUMIF(data!$A:$A,$H$2&amp;" "&amp;$F99&amp;" "&amp;$H$3&amp;"_"&amp;Y$38,data!$K:$K)/1000</f>
        <v>0</v>
      </c>
      <c r="Z99" s="7">
        <f>SUMIF(data!$A:$A,$H$2&amp;" "&amp;$F99&amp;" "&amp;$H$3&amp;"_"&amp;Z$38,data!$K:$K)/1000</f>
        <v>0</v>
      </c>
      <c r="AA99" s="7">
        <f>SUMIF(data!$A:$A,$H$2&amp;" "&amp;$F99&amp;" "&amp;$H$3&amp;"_"&amp;AA$38,data!$K:$K)/1000</f>
        <v>0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780.69182741303621</v>
      </c>
      <c r="J100" s="8">
        <f>J91+J92+J95-J96+J98+J99+Load_ROC!F$5</f>
        <v>834.5757045596846</v>
      </c>
      <c r="K100" s="8">
        <f>K91+K92+K95-K96+K98+K99+Load_ROC!G$5</f>
        <v>877.06579334169032</v>
      </c>
      <c r="L100" s="8">
        <f>L91+L92+L95-L96+L98+L99+Load_ROC!H$5</f>
        <v>954.44539472864801</v>
      </c>
      <c r="M100" s="8">
        <f>M91+M92+M95-M96+M98+M99+Load_ROC!I$5</f>
        <v>957.21853924808397</v>
      </c>
      <c r="N100" s="8">
        <f>N91+N92+N95-N96+N98+N99+Load_ROC!J$5</f>
        <v>1043.9915473874898</v>
      </c>
      <c r="O100" s="8">
        <f>O91+O92+O95-O96+O98+O99+Load_ROC!K$5</f>
        <v>1128.9926013086538</v>
      </c>
      <c r="P100" s="8">
        <f>P91+P92+P95-P96+P98+P99+Load_ROC!L$5</f>
        <v>1138.7402468216474</v>
      </c>
      <c r="Q100" s="8">
        <f>Q91+Q92+Q95-Q96+Q98+Q99+Load_ROC!M$5</f>
        <v>1173.0712406596258</v>
      </c>
      <c r="R100" s="8">
        <f>R91+R92+R95-R96+R98+R99+Load_ROC!N$5</f>
        <v>1211.8889671776858</v>
      </c>
      <c r="S100" s="8">
        <f>S91+S92+S95-S96+S98+S99+Load_ROC!O$5</f>
        <v>1209.6685694975174</v>
      </c>
      <c r="T100" s="8">
        <f>T91+T92+T95-T96+T98+T99+Load_ROC!P$5</f>
        <v>1240.4056784008835</v>
      </c>
      <c r="U100" s="8">
        <f>U91+U92+U95-U96+U98+U99+Load_ROC!Q$5</f>
        <v>1256.223248251591</v>
      </c>
      <c r="V100" s="8">
        <f>V91+V92+V95-V96+V98+V99+Load_ROC!R$5</f>
        <v>1264.3438422334802</v>
      </c>
      <c r="W100" s="8">
        <f>W91+W92+W95-W96+W98+W99+Load_ROC!S$5</f>
        <v>1357.413591516236</v>
      </c>
      <c r="X100" s="8">
        <f>X91+X92+X95-X96+X98+X99+Load_ROC!T$5</f>
        <v>1497.3269474921467</v>
      </c>
      <c r="Y100" s="8">
        <f>Y91+Y92+Y95-Y96+Y98+Y99+Load_ROC!U$5</f>
        <v>1414.548506383228</v>
      </c>
      <c r="Z100" s="8">
        <f>Z91+Z92+Z95-Z96+Z98+Z99+Load_ROC!V$5</f>
        <v>1472.213367158844</v>
      </c>
      <c r="AA100" s="8">
        <f>AA91+AA92+AA95-AA96+AA98+AA99+Load_ROC!W$5</f>
        <v>1644.7213899539984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780.69182741303621</v>
      </c>
      <c r="J101" s="8">
        <f>J91+J93+J95-J96+J98+J99+Load_ROC!F$5</f>
        <v>810.4162592471846</v>
      </c>
      <c r="K101" s="8">
        <f>K91+K93+K95-K96+K98+K99+Load_ROC!G$5</f>
        <v>836.02901990419036</v>
      </c>
      <c r="L101" s="8">
        <f>L91+L93+L95-L96+L98+L99+Load_ROC!H$5</f>
        <v>903.98703535364803</v>
      </c>
      <c r="M101" s="8">
        <f>M91+M93+M95-M96+M98+M99+Load_ROC!I$5</f>
        <v>909.67511737308405</v>
      </c>
      <c r="N101" s="8">
        <f>N91+N93+N95-N96+N98+N99+Load_ROC!J$5</f>
        <v>986.35278176248983</v>
      </c>
      <c r="O101" s="8">
        <f>O91+O93+O95-O96+O98+O99+Load_ROC!K$5</f>
        <v>1046.7374606836538</v>
      </c>
      <c r="P101" s="8">
        <f>P91+P93+P95-P96+P98+P99+Load_ROC!L$5</f>
        <v>1032.3755280716475</v>
      </c>
      <c r="Q101" s="8">
        <f>Q91+Q93+Q95-Q96+Q98+Q99+Load_ROC!M$5</f>
        <v>1044.1658344096259</v>
      </c>
      <c r="R101" s="8">
        <f>R91+R93+R95-R96+R98+R99+Load_ROC!N$5</f>
        <v>1060.9040609276858</v>
      </c>
      <c r="S101" s="8">
        <f>S91+S93+S95-S96+S98+S99+Load_ROC!O$5</f>
        <v>1066.0053819975174</v>
      </c>
      <c r="T101" s="8">
        <f>T91+T93+T95-T96+T98+T99+Load_ROC!P$5</f>
        <v>1103.3655221508834</v>
      </c>
      <c r="U101" s="8">
        <f>U91+U93+U95-U96+U98+U99+Load_ROC!Q$5</f>
        <v>1125.553435751591</v>
      </c>
      <c r="V101" s="8">
        <f>V91+V93+V95-V96+V98+V99+Load_ROC!R$5</f>
        <v>1138.94712348348</v>
      </c>
      <c r="W101" s="8">
        <f>W91+W93+W95-W96+W98+W99+Load_ROC!S$5</f>
        <v>1222.2526540162362</v>
      </c>
      <c r="X101" s="8">
        <f>X91+X93+X95-X96+X98+X99+Load_ROC!T$5</f>
        <v>1366.5001662421469</v>
      </c>
      <c r="Y101" s="8">
        <f>Y91+Y93+Y95-Y96+Y98+Y99+Load_ROC!U$5</f>
        <v>1288.6453188832279</v>
      </c>
      <c r="Z101" s="8">
        <f>Z91+Z93+Z95-Z96+Z98+Z99+Load_ROC!V$5</f>
        <v>1350.8517109088439</v>
      </c>
      <c r="AA101" s="8">
        <f>AA91+AA93+AA95-AA96+AA98+AA99+Load_ROC!W$5</f>
        <v>1527.8796087039984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780.69182741303621</v>
      </c>
      <c r="J102" s="8">
        <f>J91+J97+J98+J99+Load_ROC!F$5</f>
        <v>822.40505612218465</v>
      </c>
      <c r="K102" s="8">
        <f>K91+K97+K98+K99+Load_ROC!G$5</f>
        <v>856.22591834169032</v>
      </c>
      <c r="L102" s="8">
        <f>L91+L97+L98+L99+Load_ROC!H$5</f>
        <v>920.98848847864792</v>
      </c>
      <c r="M102" s="8">
        <f>M91+M97+M98+M99+Load_ROC!I$5</f>
        <v>925.42327362308401</v>
      </c>
      <c r="N102" s="8">
        <f>N91+N97+N98+N99+Load_ROC!J$5</f>
        <v>999.19878176248994</v>
      </c>
      <c r="O102" s="8">
        <f>O91+O97+O98+O99+Load_ROC!K$5</f>
        <v>1072.169679433654</v>
      </c>
      <c r="P102" s="8">
        <f>P91+P97+P98+P99+Load_ROC!L$5</f>
        <v>1070.1456218216476</v>
      </c>
      <c r="Q102" s="8">
        <f>Q91+Q97+Q98+Q99+Load_ROC!M$5</f>
        <v>1093.5543969096259</v>
      </c>
      <c r="R102" s="8">
        <f>R91+R97+R98+R99+Load_ROC!N$5</f>
        <v>1121.6202796776859</v>
      </c>
      <c r="S102" s="8">
        <f>S91+S97+S98+S99+Load_ROC!O$5</f>
        <v>1123.4505694975173</v>
      </c>
      <c r="T102" s="8">
        <f>T91+T97+T98+T99+Load_ROC!P$5</f>
        <v>1157.8408034008835</v>
      </c>
      <c r="U102" s="8">
        <f>U91+U97+U98+U99+Load_ROC!Q$5</f>
        <v>1177.2540607515912</v>
      </c>
      <c r="V102" s="8">
        <f>V91+V97+V98+V99+Load_ROC!R$5</f>
        <v>1188.3803734834801</v>
      </c>
      <c r="W102" s="8">
        <f>W91+W97+W98+W99+Load_ROC!S$5</f>
        <v>1267.2538102662361</v>
      </c>
      <c r="X102" s="8">
        <f>X91+X97+X98+X99+Load_ROC!T$5</f>
        <v>1409.8356662421465</v>
      </c>
      <c r="Y102" s="8">
        <f>Y91+Y97+Y98+Y99+Load_ROC!U$5</f>
        <v>1330.2060063832282</v>
      </c>
      <c r="Z102" s="8">
        <f>Z91+Z97+Z98+Z99+Load_ROC!V$5</f>
        <v>1390.7541484088438</v>
      </c>
      <c r="AA102" s="8">
        <f>AA91+AA97+AA98+AA99+Load_ROC!W$5</f>
        <v>1566.1224524539982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34.580933593749997</v>
      </c>
      <c r="J105" s="7">
        <f>SUMIF(data!$A:$A,$H$2&amp;" "&amp;$F105&amp;" "&amp;$H$3&amp;"_"&amp;J$38,data!$I:$I)/1000</f>
        <v>105.87046484375</v>
      </c>
      <c r="K105" s="7">
        <f>SUMIF(data!$A:$A,$H$2&amp;" "&amp;$F105&amp;" "&amp;$H$3&amp;"_"&amp;K$38,data!$I:$I)/1000</f>
        <v>153.84086328124999</v>
      </c>
      <c r="L105" s="7">
        <f>SUMIF(data!$A:$A,$H$2&amp;" "&amp;$F105&amp;" "&amp;$H$3&amp;"_"&amp;L$38,data!$I:$I)/1000</f>
        <v>223.32218359375</v>
      </c>
      <c r="M105" s="7">
        <f>SUMIF(data!$A:$A,$H$2&amp;" "&amp;$F105&amp;" "&amp;$H$3&amp;"_"&amp;M$38,data!$I:$I)/1000</f>
        <v>214.99114843749999</v>
      </c>
      <c r="N105" s="7">
        <f>SUMIF(data!$A:$A,$H$2&amp;" "&amp;$F105&amp;" "&amp;$H$3&amp;"_"&amp;N$38,data!$I:$I)/1000</f>
        <v>290.93053906249997</v>
      </c>
      <c r="O105" s="7">
        <f>SUMIF(data!$A:$A,$H$2&amp;" "&amp;$F105&amp;" "&amp;$H$3&amp;"_"&amp;O$38,data!$I:$I)/1000</f>
        <v>351.96605078124998</v>
      </c>
      <c r="P105" s="7">
        <f>SUMIF(data!$A:$A,$H$2&amp;" "&amp;$F105&amp;" "&amp;$H$3&amp;"_"&amp;P$38,data!$I:$I)/1000</f>
        <v>418.51465234375002</v>
      </c>
      <c r="Q105" s="7">
        <f>SUMIF(data!$A:$A,$H$2&amp;" "&amp;$F105&amp;" "&amp;$H$3&amp;"_"&amp;Q$38,data!$I:$I)/1000</f>
        <v>482.54971093749998</v>
      </c>
      <c r="R105" s="7">
        <f>SUMIF(data!$A:$A,$H$2&amp;" "&amp;$F105&amp;" "&amp;$H$3&amp;"_"&amp;R$38,data!$I:$I)/1000</f>
        <v>545.80313671875001</v>
      </c>
      <c r="S105" s="7">
        <f>SUMIF(data!$A:$A,$H$2&amp;" "&amp;$F105&amp;" "&amp;$H$3&amp;"_"&amp;S$38,data!$I:$I)/1000</f>
        <v>529.39630078125003</v>
      </c>
      <c r="T105" s="7">
        <f>SUMIF(data!$A:$A,$H$2&amp;" "&amp;$F105&amp;" "&amp;$H$3&amp;"_"&amp;T$38,data!$I:$I)/1000</f>
        <v>517.00387499999999</v>
      </c>
      <c r="U105" s="7">
        <f>SUMIF(data!$A:$A,$H$2&amp;" "&amp;$F105&amp;" "&amp;$H$3&amp;"_"&amp;U$38,data!$I:$I)/1000</f>
        <v>503.30865625000001</v>
      </c>
      <c r="V105" s="7">
        <f>SUMIF(data!$A:$A,$H$2&amp;" "&amp;$F105&amp;" "&amp;$H$3&amp;"_"&amp;V$38,data!$I:$I)/1000</f>
        <v>491.75956250000002</v>
      </c>
      <c r="W105" s="7">
        <f>SUMIF(data!$A:$A,$H$2&amp;" "&amp;$F105&amp;" "&amp;$H$3&amp;"_"&amp;W$38,data!$I:$I)/1000</f>
        <v>572.77763281249997</v>
      </c>
      <c r="X105" s="7">
        <f>SUMIF(data!$A:$A,$H$2&amp;" "&amp;$F105&amp;" "&amp;$H$3&amp;"_"&amp;X$38,data!$I:$I)/1000</f>
        <v>543.26201171875005</v>
      </c>
      <c r="Y105" s="7">
        <f>SUMIF(data!$A:$A,$H$2&amp;" "&amp;$F105&amp;" "&amp;$H$3&amp;"_"&amp;Y$38,data!$I:$I)/1000</f>
        <v>530.20447656249996</v>
      </c>
      <c r="Z105" s="7">
        <f>SUMIF(data!$A:$A,$H$2&amp;" "&amp;$F105&amp;" "&amp;$H$3&amp;"_"&amp;Z$38,data!$I:$I)/1000</f>
        <v>519.71961718750003</v>
      </c>
      <c r="AA105" s="7">
        <f>SUMIF(data!$A:$A,$H$2&amp;" "&amp;$F105&amp;" "&amp;$H$3&amp;"_"&amp;AA$38,data!$I:$I)/1000</f>
        <v>632.56409374999998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34.580933593749997</v>
      </c>
      <c r="J106" s="7">
        <f>SUMIF(data!$A:$A,$H$2&amp;" "&amp;$F106&amp;" "&amp;$H$3&amp;"_"&amp;J$38,data!$I:$I)/1000</f>
        <v>81.711019531250003</v>
      </c>
      <c r="K106" s="7">
        <f>SUMIF(data!$A:$A,$H$2&amp;" "&amp;$F106&amp;" "&amp;$H$3&amp;"_"&amp;K$38,data!$I:$I)/1000</f>
        <v>112.80408984375001</v>
      </c>
      <c r="L106" s="7">
        <f>SUMIF(data!$A:$A,$H$2&amp;" "&amp;$F106&amp;" "&amp;$H$3&amp;"_"&amp;L$38,data!$I:$I)/1000</f>
        <v>172.86382421875001</v>
      </c>
      <c r="M106" s="7">
        <f>SUMIF(data!$A:$A,$H$2&amp;" "&amp;$F106&amp;" "&amp;$H$3&amp;"_"&amp;M$38,data!$I:$I)/1000</f>
        <v>167.44772656250001</v>
      </c>
      <c r="N106" s="7">
        <f>SUMIF(data!$A:$A,$H$2&amp;" "&amp;$F106&amp;" "&amp;$H$3&amp;"_"&amp;N$38,data!$I:$I)/1000</f>
        <v>233.29177343750001</v>
      </c>
      <c r="O106" s="7">
        <f>SUMIF(data!$A:$A,$H$2&amp;" "&amp;$F106&amp;" "&amp;$H$3&amp;"_"&amp;O$38,data!$I:$I)/1000</f>
        <v>269.71091015625001</v>
      </c>
      <c r="P106" s="7">
        <f>SUMIF(data!$A:$A,$H$2&amp;" "&amp;$F106&amp;" "&amp;$H$3&amp;"_"&amp;P$38,data!$I:$I)/1000</f>
        <v>312.14993359375001</v>
      </c>
      <c r="Q106" s="7">
        <f>SUMIF(data!$A:$A,$H$2&amp;" "&amp;$F106&amp;" "&amp;$H$3&amp;"_"&amp;Q$38,data!$I:$I)/1000</f>
        <v>353.64430468749998</v>
      </c>
      <c r="R106" s="7">
        <f>SUMIF(data!$A:$A,$H$2&amp;" "&amp;$F106&amp;" "&amp;$H$3&amp;"_"&amp;R$38,data!$I:$I)/1000</f>
        <v>394.81823046875002</v>
      </c>
      <c r="S106" s="7">
        <f>SUMIF(data!$A:$A,$H$2&amp;" "&amp;$F106&amp;" "&amp;$H$3&amp;"_"&amp;S$38,data!$I:$I)/1000</f>
        <v>385.73311328124998</v>
      </c>
      <c r="T106" s="7">
        <f>SUMIF(data!$A:$A,$H$2&amp;" "&amp;$F106&amp;" "&amp;$H$3&amp;"_"&amp;T$38,data!$I:$I)/1000</f>
        <v>379.96371875</v>
      </c>
      <c r="U106" s="7">
        <f>SUMIF(data!$A:$A,$H$2&amp;" "&amp;$F106&amp;" "&amp;$H$3&amp;"_"&amp;U$38,data!$I:$I)/1000</f>
        <v>372.63884374999998</v>
      </c>
      <c r="V106" s="7">
        <f>SUMIF(data!$A:$A,$H$2&amp;" "&amp;$F106&amp;" "&amp;$H$3&amp;"_"&amp;V$38,data!$I:$I)/1000</f>
        <v>366.36284375000002</v>
      </c>
      <c r="W106" s="7">
        <f>SUMIF(data!$A:$A,$H$2&amp;" "&amp;$F106&amp;" "&amp;$H$3&amp;"_"&amp;W$38,data!$I:$I)/1000</f>
        <v>437.61669531249998</v>
      </c>
      <c r="X106" s="7">
        <f>SUMIF(data!$A:$A,$H$2&amp;" "&amp;$F106&amp;" "&amp;$H$3&amp;"_"&amp;X$38,data!$I:$I)/1000</f>
        <v>412.43523046874998</v>
      </c>
      <c r="Y106" s="7">
        <f>SUMIF(data!$A:$A,$H$2&amp;" "&amp;$F106&amp;" "&amp;$H$3&amp;"_"&amp;Y$38,data!$I:$I)/1000</f>
        <v>404.30128906250002</v>
      </c>
      <c r="Z106" s="7">
        <f>SUMIF(data!$A:$A,$H$2&amp;" "&amp;$F106&amp;" "&amp;$H$3&amp;"_"&amp;Z$38,data!$I:$I)/1000</f>
        <v>398.35796093750002</v>
      </c>
      <c r="AA106" s="7">
        <f>SUMIF(data!$A:$A,$H$2&amp;" "&amp;$F106&amp;" "&amp;$H$3&amp;"_"&amp;AA$38,data!$I:$I)/1000</f>
        <v>515.72231250000004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34.580933593749997</v>
      </c>
      <c r="J107" s="7">
        <f>SUMIF(data!$A:$A,$H$2&amp;" "&amp;$F107&amp;" "&amp;$H$3&amp;"_"&amp;J$38,data!$I:$I)/1000</f>
        <v>93.699816406249994</v>
      </c>
      <c r="K107" s="7">
        <f>SUMIF(data!$A:$A,$H$2&amp;" "&amp;$F107&amp;" "&amp;$H$3&amp;"_"&amp;K$38,data!$I:$I)/1000</f>
        <v>133.00098828124999</v>
      </c>
      <c r="L107" s="7">
        <f>SUMIF(data!$A:$A,$H$2&amp;" "&amp;$F107&amp;" "&amp;$H$3&amp;"_"&amp;L$38,data!$I:$I)/1000</f>
        <v>189.86527734374999</v>
      </c>
      <c r="M107" s="7">
        <f>SUMIF(data!$A:$A,$H$2&amp;" "&amp;$F107&amp;" "&amp;$H$3&amp;"_"&amp;M$38,data!$I:$I)/1000</f>
        <v>183.1958828125</v>
      </c>
      <c r="N107" s="7">
        <f>SUMIF(data!$A:$A,$H$2&amp;" "&amp;$F107&amp;" "&amp;$H$3&amp;"_"&amp;N$38,data!$I:$I)/1000</f>
        <v>246.13777343749999</v>
      </c>
      <c r="O107" s="7">
        <f>SUMIF(data!$A:$A,$H$2&amp;" "&amp;$F107&amp;" "&amp;$H$3&amp;"_"&amp;O$38,data!$I:$I)/1000</f>
        <v>295.14312890625001</v>
      </c>
      <c r="P107" s="7">
        <f>SUMIF(data!$A:$A,$H$2&amp;" "&amp;$F107&amp;" "&amp;$H$3&amp;"_"&amp;P$38,data!$I:$I)/1000</f>
        <v>349.92002734375001</v>
      </c>
      <c r="Q107" s="7">
        <f>SUMIF(data!$A:$A,$H$2&amp;" "&amp;$F107&amp;" "&amp;$H$3&amp;"_"&amp;Q$38,data!$I:$I)/1000</f>
        <v>403.03286718750002</v>
      </c>
      <c r="R107" s="7">
        <f>SUMIF(data!$A:$A,$H$2&amp;" "&amp;$F107&amp;" "&amp;$H$3&amp;"_"&amp;R$38,data!$I:$I)/1000</f>
        <v>455.53444921875001</v>
      </c>
      <c r="S107" s="7">
        <f>SUMIF(data!$A:$A,$H$2&amp;" "&amp;$F107&amp;" "&amp;$H$3&amp;"_"&amp;S$38,data!$I:$I)/1000</f>
        <v>443.17830078125002</v>
      </c>
      <c r="T107" s="7">
        <f>SUMIF(data!$A:$A,$H$2&amp;" "&amp;$F107&amp;" "&amp;$H$3&amp;"_"&amp;T$38,data!$I:$I)/1000</f>
        <v>434.43900000000002</v>
      </c>
      <c r="U107" s="7">
        <f>SUMIF(data!$A:$A,$H$2&amp;" "&amp;$F107&amp;" "&amp;$H$3&amp;"_"&amp;U$38,data!$I:$I)/1000</f>
        <v>424.33946874999998</v>
      </c>
      <c r="V107" s="7">
        <f>SUMIF(data!$A:$A,$H$2&amp;" "&amp;$F107&amp;" "&amp;$H$3&amp;"_"&amp;V$38,data!$I:$I)/1000</f>
        <v>415.79609375000001</v>
      </c>
      <c r="W107" s="7">
        <f>SUMIF(data!$A:$A,$H$2&amp;" "&amp;$F107&amp;" "&amp;$H$3&amp;"_"&amp;W$38,data!$I:$I)/1000</f>
        <v>482.61785156249999</v>
      </c>
      <c r="X107" s="7">
        <f>SUMIF(data!$A:$A,$H$2&amp;" "&amp;$F107&amp;" "&amp;$H$3&amp;"_"&amp;X$38,data!$I:$I)/1000</f>
        <v>455.77073046875</v>
      </c>
      <c r="Y107" s="7">
        <f>SUMIF(data!$A:$A,$H$2&amp;" "&amp;$F107&amp;" "&amp;$H$3&amp;"_"&amp;Y$38,data!$I:$I)/1000</f>
        <v>445.86197656249999</v>
      </c>
      <c r="Z107" s="7">
        <f>SUMIF(data!$A:$A,$H$2&amp;" "&amp;$F107&amp;" "&amp;$H$3&amp;"_"&amp;Z$38,data!$I:$I)/1000</f>
        <v>438.26039843749999</v>
      </c>
      <c r="AA107" s="7">
        <f>SUMIF(data!$A:$A,$H$2&amp;" "&amp;$F107&amp;" "&amp;$H$3&amp;"_"&amp;AA$38,data!$I:$I)/1000</f>
        <v>553.96515624999995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86.136529296874997</v>
      </c>
      <c r="K108" s="7">
        <f>SUMIF(data!$A:$A,$H$2&amp;" "&amp;$F108&amp;" "&amp;$H$3&amp;"_"&amp;K$38,data!$N:$N)/1000</f>
        <v>72.230562500000005</v>
      </c>
      <c r="L108" s="7">
        <f>SUMIF(data!$A:$A,$H$2&amp;" "&amp;$F108&amp;" "&amp;$H$3&amp;"_"&amp;L$38,data!$N:$N)/1000</f>
        <v>99.477933593749995</v>
      </c>
      <c r="M108" s="7">
        <f>SUMIF(data!$A:$A,$H$2&amp;" "&amp;$F108&amp;" "&amp;$H$3&amp;"_"&amp;M$38,data!$N:$N)/1000</f>
        <v>109.3504755859375</v>
      </c>
      <c r="N108" s="7">
        <f>SUMIF(data!$A:$A,$H$2&amp;" "&amp;$F108&amp;" "&amp;$H$3&amp;"_"&amp;N$38,data!$N:$N)/1000</f>
        <v>143.16914550781249</v>
      </c>
      <c r="O108" s="7">
        <f>SUMIF(data!$A:$A,$H$2&amp;" "&amp;$F108&amp;" "&amp;$H$3&amp;"_"&amp;O$38,data!$N:$N)/1000</f>
        <v>116.70346044921875</v>
      </c>
      <c r="P108" s="7">
        <f>SUMIF(data!$A:$A,$H$2&amp;" "&amp;$F108&amp;" "&amp;$H$3&amp;"_"&amp;P$38,data!$N:$N)/1000</f>
        <v>77.444679687499999</v>
      </c>
      <c r="Q108" s="7">
        <f>SUMIF(data!$A:$A,$H$2&amp;" "&amp;$F108&amp;" "&amp;$H$3&amp;"_"&amp;Q$38,data!$N:$N)/1000</f>
        <v>32.882382812499998</v>
      </c>
      <c r="R108" s="7">
        <f>SUMIF(data!$A:$A,$H$2&amp;" "&amp;$F108&amp;" "&amp;$H$3&amp;"_"&amp;R$38,data!$N:$N)/1000</f>
        <v>-2.2745781250000001</v>
      </c>
      <c r="S108" s="7">
        <f>SUMIF(data!$A:$A,$H$2&amp;" "&amp;$F108&amp;" "&amp;$H$3&amp;"_"&amp;S$38,data!$N:$N)/1000</f>
        <v>-2.6600937500000001</v>
      </c>
      <c r="T108" s="7">
        <f>SUMIF(data!$A:$A,$H$2&amp;" "&amp;$F108&amp;" "&amp;$H$3&amp;"_"&amp;T$38,data!$N:$N)/1000</f>
        <v>31.296382812499999</v>
      </c>
      <c r="U108" s="7">
        <f>SUMIF(data!$A:$A,$H$2&amp;" "&amp;$F108&amp;" "&amp;$H$3&amp;"_"&amp;U$38,data!$N:$N)/1000</f>
        <v>45.673578124999999</v>
      </c>
      <c r="V108" s="7">
        <f>SUMIF(data!$A:$A,$H$2&amp;" "&amp;$F108&amp;" "&amp;$H$3&amp;"_"&amp;V$38,data!$N:$N)/1000</f>
        <v>47.944914062499997</v>
      </c>
      <c r="W108" s="7">
        <f>SUMIF(data!$A:$A,$H$2&amp;" "&amp;$F108&amp;" "&amp;$H$3&amp;"_"&amp;W$38,data!$N:$N)/1000</f>
        <v>87.651500366210939</v>
      </c>
      <c r="X108" s="7">
        <f>SUMIF(data!$A:$A,$H$2&amp;" "&amp;$F108&amp;" "&amp;$H$3&amp;"_"&amp;X$38,data!$N:$N)/1000</f>
        <v>102.86764062500001</v>
      </c>
      <c r="Y108" s="7">
        <f>SUMIF(data!$A:$A,$H$2&amp;" "&amp;$F108&amp;" "&amp;$H$3&amp;"_"&amp;Y$38,data!$N:$N)/1000</f>
        <v>144.33478124999999</v>
      </c>
      <c r="Z108" s="7">
        <f>SUMIF(data!$A:$A,$H$2&amp;" "&amp;$F108&amp;" "&amp;$H$3&amp;"_"&amp;Z$38,data!$N:$N)/1000</f>
        <v>185.68791796875001</v>
      </c>
      <c r="AA108" s="7">
        <f>SUMIF(data!$A:$A,$H$2&amp;" "&amp;$F108&amp;" "&amp;$H$3&amp;"_"&amp;AA$38,data!$N:$N)/1000</f>
        <v>229.91767578125001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87.700921875000006</v>
      </c>
      <c r="J109" s="7">
        <f>SUMIF(data!$A:$A,$H$2&amp;" "&amp;$F109&amp;" "&amp;$H$3&amp;"_"&amp;J$38,data!$H:$H)/1000</f>
        <v>106.23383154296874</v>
      </c>
      <c r="K109" s="7">
        <f>SUMIF(data!$A:$A,$H$2&amp;" "&amp;$F109&amp;" "&amp;$H$3&amp;"_"&amp;K$38,data!$H:$H)/1000</f>
        <v>115.756849609375</v>
      </c>
      <c r="L109" s="7">
        <f>SUMIF(data!$A:$A,$H$2&amp;" "&amp;$F109&amp;" "&amp;$H$3&amp;"_"&amp;L$38,data!$H:$H)/1000</f>
        <v>150.46100390625</v>
      </c>
      <c r="M109" s="7">
        <f>SUMIF(data!$A:$A,$H$2&amp;" "&amp;$F109&amp;" "&amp;$H$3&amp;"_"&amp;M$38,data!$H:$H)/1000</f>
        <v>164.31398437499999</v>
      </c>
      <c r="N109" s="7">
        <f>SUMIF(data!$A:$A,$H$2&amp;" "&amp;$F109&amp;" "&amp;$H$3&amp;"_"&amp;N$38,data!$H:$H)/1000</f>
        <v>203.3925546875</v>
      </c>
      <c r="O109" s="7">
        <f>SUMIF(data!$A:$A,$H$2&amp;" "&amp;$F109&amp;" "&amp;$H$3&amp;"_"&amp;O$38,data!$H:$H)/1000</f>
        <v>192.07696093749999</v>
      </c>
      <c r="P109" s="7">
        <f>SUMIF(data!$A:$A,$H$2&amp;" "&amp;$F109&amp;" "&amp;$H$3&amp;"_"&amp;P$38,data!$H:$H)/1000</f>
        <v>198.90226562500001</v>
      </c>
      <c r="Q109" s="7">
        <f>SUMIF(data!$A:$A,$H$2&amp;" "&amp;$F109&amp;" "&amp;$H$3&amp;"_"&amp;Q$38,data!$H:$H)/1000</f>
        <v>203.369125</v>
      </c>
      <c r="R109" s="7">
        <f>SUMIF(data!$A:$A,$H$2&amp;" "&amp;$F109&amp;" "&amp;$H$3&amp;"_"&amp;R$38,data!$H:$H)/1000</f>
        <v>211.74480468749999</v>
      </c>
      <c r="S109" s="7">
        <f>SUMIF(data!$A:$A,$H$2&amp;" "&amp;$F109&amp;" "&amp;$H$3&amp;"_"&amp;S$38,data!$H:$H)/1000</f>
        <v>217.74505468749999</v>
      </c>
      <c r="T109" s="7">
        <f>SUMIF(data!$A:$A,$H$2&amp;" "&amp;$F109&amp;" "&amp;$H$3&amp;"_"&amp;T$38,data!$H:$H)/1000</f>
        <v>229.81734374999999</v>
      </c>
      <c r="U109" s="7">
        <f>SUMIF(data!$A:$A,$H$2&amp;" "&amp;$F109&amp;" "&amp;$H$3&amp;"_"&amp;U$38,data!$H:$H)/1000</f>
        <v>235.123765625</v>
      </c>
      <c r="V109" s="7">
        <f>SUMIF(data!$A:$A,$H$2&amp;" "&amp;$F109&amp;" "&amp;$H$3&amp;"_"&amp;V$38,data!$H:$H)/1000</f>
        <v>242.74142187499999</v>
      </c>
      <c r="W109" s="7">
        <f>SUMIF(data!$A:$A,$H$2&amp;" "&amp;$F109&amp;" "&amp;$H$3&amp;"_"&amp;W$38,data!$H:$H)/1000</f>
        <v>309.69272656250001</v>
      </c>
      <c r="X109" s="7">
        <f>SUMIF(data!$A:$A,$H$2&amp;" "&amp;$F109&amp;" "&amp;$H$3&amp;"_"&amp;X$38,data!$H:$H)/1000</f>
        <v>302.94325781250001</v>
      </c>
      <c r="Y109" s="7">
        <f>SUMIF(data!$A:$A,$H$2&amp;" "&amp;$F109&amp;" "&amp;$H$3&amp;"_"&amp;Y$38,data!$H:$H)/1000</f>
        <v>308.21657031249998</v>
      </c>
      <c r="Z109" s="7">
        <f>SUMIF(data!$A:$A,$H$2&amp;" "&amp;$F109&amp;" "&amp;$H$3&amp;"_"&amp;Z$38,data!$H:$H)/1000</f>
        <v>317.54717968749998</v>
      </c>
      <c r="AA109" s="7">
        <f>SUMIF(data!$A:$A,$H$2&amp;" "&amp;$F109&amp;" "&amp;$H$3&amp;"_"&amp;AA$38,data!$H:$H)/1000</f>
        <v>326.61220312500001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53.48765234375</v>
      </c>
      <c r="J110" s="8">
        <f t="shared" ref="J110" si="29">SUM(J107:J108)-J109</f>
        <v>73.602514160156261</v>
      </c>
      <c r="K110" s="8">
        <f t="shared" ref="K110:AA110" si="30">SUM(K107:K108)-K109</f>
        <v>89.474701171875012</v>
      </c>
      <c r="L110" s="8">
        <f t="shared" si="30"/>
        <v>138.88220703124998</v>
      </c>
      <c r="M110" s="8">
        <f t="shared" si="30"/>
        <v>128.23237402343753</v>
      </c>
      <c r="N110" s="8">
        <f t="shared" si="30"/>
        <v>185.91436425781248</v>
      </c>
      <c r="O110" s="8">
        <f t="shared" si="30"/>
        <v>219.76962841796879</v>
      </c>
      <c r="P110" s="8">
        <f t="shared" si="30"/>
        <v>228.46244140625001</v>
      </c>
      <c r="Q110" s="8">
        <f t="shared" si="30"/>
        <v>232.54612500000002</v>
      </c>
      <c r="R110" s="8">
        <f t="shared" si="30"/>
        <v>241.51506640625001</v>
      </c>
      <c r="S110" s="8">
        <f t="shared" si="30"/>
        <v>222.77315234375004</v>
      </c>
      <c r="T110" s="8">
        <f t="shared" si="30"/>
        <v>235.91803906250001</v>
      </c>
      <c r="U110" s="8">
        <f t="shared" si="30"/>
        <v>234.88928124999998</v>
      </c>
      <c r="V110" s="8">
        <f t="shared" si="30"/>
        <v>220.99958593750003</v>
      </c>
      <c r="W110" s="8">
        <f t="shared" si="30"/>
        <v>260.57662536621086</v>
      </c>
      <c r="X110" s="8">
        <f t="shared" si="30"/>
        <v>255.69511328125003</v>
      </c>
      <c r="Y110" s="8">
        <f t="shared" si="30"/>
        <v>281.9801875</v>
      </c>
      <c r="Z110" s="8">
        <f t="shared" si="30"/>
        <v>306.40113671875002</v>
      </c>
      <c r="AA110" s="8">
        <f t="shared" si="30"/>
        <v>457.27062890625001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27.125732421875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133.31381250000001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780.69182741303621</v>
      </c>
      <c r="J113" s="8">
        <f>J104+J105+J108-J109+J111+J112+Load_ROC!F$5</f>
        <v>834.5757045596846</v>
      </c>
      <c r="K113" s="8">
        <f>K104+K105+K108-K109+K111+K112+Load_ROC!G$5</f>
        <v>877.06579334169032</v>
      </c>
      <c r="L113" s="8">
        <f>L104+L105+L108-L109+L111+L112+Load_ROC!H$5</f>
        <v>954.44539472864801</v>
      </c>
      <c r="M113" s="8">
        <f>M104+M105+M108-M109+M111+M112+Load_ROC!I$5</f>
        <v>957.21853924808397</v>
      </c>
      <c r="N113" s="8">
        <f>N104+N105+N108-N109+N111+N112+Load_ROC!J$5</f>
        <v>1043.9915473874898</v>
      </c>
      <c r="O113" s="8">
        <f>O104+O105+O108-O109+O111+O112+Load_ROC!K$5</f>
        <v>1128.9926013086538</v>
      </c>
      <c r="P113" s="8">
        <f>P104+P105+P108-P109+P111+P112+Load_ROC!L$5</f>
        <v>1138.7402468216474</v>
      </c>
      <c r="Q113" s="8">
        <f>Q104+Q105+Q108-Q109+Q111+Q112+Load_ROC!M$5</f>
        <v>1173.0712406596258</v>
      </c>
      <c r="R113" s="8">
        <f>R104+R105+R108-R109+R111+R112+Load_ROC!N$5</f>
        <v>1211.8889671776858</v>
      </c>
      <c r="S113" s="8">
        <f>S104+S105+S108-S109+S111+S112+Load_ROC!O$5</f>
        <v>1209.6685694975174</v>
      </c>
      <c r="T113" s="8">
        <f>T104+T105+T108-T109+T111+T112+Load_ROC!P$5</f>
        <v>1240.4056784008835</v>
      </c>
      <c r="U113" s="8">
        <f>U104+U105+U108-U109+U111+U112+Load_ROC!Q$5</f>
        <v>1256.217076376591</v>
      </c>
      <c r="V113" s="8">
        <f>V104+V105+V108-V109+V111+V112+Load_ROC!R$5</f>
        <v>1260.7829242647299</v>
      </c>
      <c r="W113" s="8">
        <f>W104+W105+W108-W109+W111+W112+Load_ROC!S$5</f>
        <v>1341.7420782105719</v>
      </c>
      <c r="X113" s="8">
        <f>X104+X105+X108-X109+X111+X112+Load_ROC!T$5</f>
        <v>1488.082888898397</v>
      </c>
      <c r="Y113" s="8">
        <f>Y104+Y105+Y108-Y109+Y111+Y112+Load_ROC!U$5</f>
        <v>1397.8948696644779</v>
      </c>
      <c r="Z113" s="8">
        <f>Z104+Z105+Z108-Z109+Z111+Z112+Load_ROC!V$5</f>
        <v>1441.7796464557191</v>
      </c>
      <c r="AA113" s="8">
        <f>AA104+AA105+AA108-AA109+AA111+AA112+Load_ROC!W$5</f>
        <v>1611.4371282352483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780.69182741303621</v>
      </c>
      <c r="J114" s="8">
        <f>J104+J106+J108-J109+J111+J112+Load_ROC!F$5</f>
        <v>810.4162592471846</v>
      </c>
      <c r="K114" s="8">
        <f>K104+K106+K108-K109+K111+K112+Load_ROC!G$5</f>
        <v>836.02901990419036</v>
      </c>
      <c r="L114" s="8">
        <f>L104+L106+L108-L109+L111+L112+Load_ROC!H$5</f>
        <v>903.98703535364803</v>
      </c>
      <c r="M114" s="8">
        <f>M104+M106+M108-M109+M111+M112+Load_ROC!I$5</f>
        <v>909.67511737308405</v>
      </c>
      <c r="N114" s="8">
        <f>N104+N106+N108-N109+N111+N112+Load_ROC!J$5</f>
        <v>986.35278176248983</v>
      </c>
      <c r="O114" s="8">
        <f>O104+O106+O108-O109+O111+O112+Load_ROC!K$5</f>
        <v>1046.7374606836538</v>
      </c>
      <c r="P114" s="8">
        <f>P104+P106+P108-P109+P111+P112+Load_ROC!L$5</f>
        <v>1032.3755280716475</v>
      </c>
      <c r="Q114" s="8">
        <f>Q104+Q106+Q108-Q109+Q111+Q112+Load_ROC!M$5</f>
        <v>1044.1658344096259</v>
      </c>
      <c r="R114" s="8">
        <f>R104+R106+R108-R109+R111+R112+Load_ROC!N$5</f>
        <v>1060.9040609276858</v>
      </c>
      <c r="S114" s="8">
        <f>S104+S106+S108-S109+S111+S112+Load_ROC!O$5</f>
        <v>1066.0053819975174</v>
      </c>
      <c r="T114" s="8">
        <f>T104+T106+T108-T109+T111+T112+Load_ROC!P$5</f>
        <v>1103.3655221508834</v>
      </c>
      <c r="U114" s="8">
        <f>U104+U106+U108-U109+U111+U112+Load_ROC!Q$5</f>
        <v>1125.5472638765909</v>
      </c>
      <c r="V114" s="8">
        <f>V104+V106+V108-V109+V111+V112+Load_ROC!R$5</f>
        <v>1135.3862055147301</v>
      </c>
      <c r="W114" s="8">
        <f>W104+W106+W108-W109+W111+W112+Load_ROC!S$5</f>
        <v>1206.5811407105721</v>
      </c>
      <c r="X114" s="8">
        <f>X104+X106+X108-X109+X111+X112+Load_ROC!T$5</f>
        <v>1357.2561076483967</v>
      </c>
      <c r="Y114" s="8">
        <f>Y104+Y106+Y108-Y109+Y111+Y112+Load_ROC!U$5</f>
        <v>1271.9916821644779</v>
      </c>
      <c r="Z114" s="8">
        <f>Z104+Z106+Z108-Z109+Z111+Z112+Load_ROC!V$5</f>
        <v>1320.417990205719</v>
      </c>
      <c r="AA114" s="8">
        <f>AA104+AA106+AA108-AA109+AA111+AA112+Load_ROC!W$5</f>
        <v>1494.5953469852484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780.69182741303621</v>
      </c>
      <c r="J115" s="8">
        <f>J104+J110+J111+J112+Load_ROC!F$5</f>
        <v>822.40505612218465</v>
      </c>
      <c r="K115" s="8">
        <f>K104+K110+K111+K112+Load_ROC!G$5</f>
        <v>856.22591834169032</v>
      </c>
      <c r="L115" s="8">
        <f>L104+L110+L111+L112+Load_ROC!H$5</f>
        <v>920.98848847864792</v>
      </c>
      <c r="M115" s="8">
        <f>M104+M110+M111+M112+Load_ROC!I$5</f>
        <v>925.42327362308401</v>
      </c>
      <c r="N115" s="8">
        <f>N104+N110+N111+N112+Load_ROC!J$5</f>
        <v>999.19878176248994</v>
      </c>
      <c r="O115" s="8">
        <f>O104+O110+O111+O112+Load_ROC!K$5</f>
        <v>1072.169679433654</v>
      </c>
      <c r="P115" s="8">
        <f>P104+P110+P111+P112+Load_ROC!L$5</f>
        <v>1070.1456218216476</v>
      </c>
      <c r="Q115" s="8">
        <f>Q104+Q110+Q111+Q112+Load_ROC!M$5</f>
        <v>1093.5543969096259</v>
      </c>
      <c r="R115" s="8">
        <f>R104+R110+R111+R112+Load_ROC!N$5</f>
        <v>1121.6202796776859</v>
      </c>
      <c r="S115" s="8">
        <f>S104+S110+S111+S112+Load_ROC!O$5</f>
        <v>1123.4505694975173</v>
      </c>
      <c r="T115" s="8">
        <f>T104+T110+T111+T112+Load_ROC!P$5</f>
        <v>1157.8408034008835</v>
      </c>
      <c r="U115" s="8">
        <f>U104+U110+U111+U112+Load_ROC!Q$5</f>
        <v>1177.2478888765911</v>
      </c>
      <c r="V115" s="8">
        <f>V104+V110+V111+V112+Load_ROC!R$5</f>
        <v>1184.8194555147302</v>
      </c>
      <c r="W115" s="8">
        <f>W104+W110+W111+W112+Load_ROC!S$5</f>
        <v>1251.582296960572</v>
      </c>
      <c r="X115" s="8">
        <f>X104+X110+X111+X112+Load_ROC!T$5</f>
        <v>1400.5916076483968</v>
      </c>
      <c r="Y115" s="8">
        <f>Y104+Y110+Y111+Y112+Load_ROC!U$5</f>
        <v>1313.5523696644782</v>
      </c>
      <c r="Z115" s="8">
        <f>Z104+Z110+Z111+Z112+Load_ROC!V$5</f>
        <v>1360.3204277057189</v>
      </c>
      <c r="AA115" s="8">
        <f>AA104+AA110+AA111+AA112+Load_ROC!W$5</f>
        <v>1532.8381907352482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34.580933593749997</v>
      </c>
      <c r="J118" s="7">
        <f>SUMIF(data!$A:$A,$H$2&amp;" "&amp;$F118&amp;" "&amp;$H$3&amp;"_"&amp;J$38,data!$I:$I)/1000</f>
        <v>105.87046484375</v>
      </c>
      <c r="K118" s="7">
        <f>SUMIF(data!$A:$A,$H$2&amp;" "&amp;$F118&amp;" "&amp;$H$3&amp;"_"&amp;K$38,data!$I:$I)/1000</f>
        <v>153.84086328124999</v>
      </c>
      <c r="L118" s="7">
        <f>SUMIF(data!$A:$A,$H$2&amp;" "&amp;$F118&amp;" "&amp;$H$3&amp;"_"&amp;L$38,data!$I:$I)/1000</f>
        <v>223.32218359375</v>
      </c>
      <c r="M118" s="7">
        <f>SUMIF(data!$A:$A,$H$2&amp;" "&amp;$F118&amp;" "&amp;$H$3&amp;"_"&amp;M$38,data!$I:$I)/1000</f>
        <v>214.99114843749999</v>
      </c>
      <c r="N118" s="7">
        <f>SUMIF(data!$A:$A,$H$2&amp;" "&amp;$F118&amp;" "&amp;$H$3&amp;"_"&amp;N$38,data!$I:$I)/1000</f>
        <v>290.93053906249997</v>
      </c>
      <c r="O118" s="7">
        <f>SUMIF(data!$A:$A,$H$2&amp;" "&amp;$F118&amp;" "&amp;$H$3&amp;"_"&amp;O$38,data!$I:$I)/1000</f>
        <v>351.96605078124998</v>
      </c>
      <c r="P118" s="7">
        <f>SUMIF(data!$A:$A,$H$2&amp;" "&amp;$F118&amp;" "&amp;$H$3&amp;"_"&amp;P$38,data!$I:$I)/1000</f>
        <v>418.51465234375002</v>
      </c>
      <c r="Q118" s="7">
        <f>SUMIF(data!$A:$A,$H$2&amp;" "&amp;$F118&amp;" "&amp;$H$3&amp;"_"&amp;Q$38,data!$I:$I)/1000</f>
        <v>482.54971093749998</v>
      </c>
      <c r="R118" s="7">
        <f>SUMIF(data!$A:$A,$H$2&amp;" "&amp;$F118&amp;" "&amp;$H$3&amp;"_"&amp;R$38,data!$I:$I)/1000</f>
        <v>545.80313671875001</v>
      </c>
      <c r="S118" s="7">
        <f>SUMIF(data!$A:$A,$H$2&amp;" "&amp;$F118&amp;" "&amp;$H$3&amp;"_"&amp;S$38,data!$I:$I)/1000</f>
        <v>529.39630078125003</v>
      </c>
      <c r="T118" s="7">
        <f>SUMIF(data!$A:$A,$H$2&amp;" "&amp;$F118&amp;" "&amp;$H$3&amp;"_"&amp;T$38,data!$I:$I)/1000</f>
        <v>517.00387499999999</v>
      </c>
      <c r="U118" s="7">
        <f>SUMIF(data!$A:$A,$H$2&amp;" "&amp;$F118&amp;" "&amp;$H$3&amp;"_"&amp;U$38,data!$I:$I)/1000</f>
        <v>503.30865625000001</v>
      </c>
      <c r="V118" s="7">
        <f>SUMIF(data!$A:$A,$H$2&amp;" "&amp;$F118&amp;" "&amp;$H$3&amp;"_"&amp;V$38,data!$I:$I)/1000</f>
        <v>491.75956250000002</v>
      </c>
      <c r="W118" s="7">
        <f>SUMIF(data!$A:$A,$H$2&amp;" "&amp;$F118&amp;" "&amp;$H$3&amp;"_"&amp;W$38,data!$I:$I)/1000</f>
        <v>572.77763281249997</v>
      </c>
      <c r="X118" s="7">
        <f>SUMIF(data!$A:$A,$H$2&amp;" "&amp;$F118&amp;" "&amp;$H$3&amp;"_"&amp;X$38,data!$I:$I)/1000</f>
        <v>543.26201171875005</v>
      </c>
      <c r="Y118" s="7">
        <f>SUMIF(data!$A:$A,$H$2&amp;" "&amp;$F118&amp;" "&amp;$H$3&amp;"_"&amp;Y$38,data!$I:$I)/1000</f>
        <v>530.20447656249996</v>
      </c>
      <c r="Z118" s="7">
        <f>SUMIF(data!$A:$A,$H$2&amp;" "&amp;$F118&amp;" "&amp;$H$3&amp;"_"&amp;Z$38,data!$I:$I)/1000</f>
        <v>519.71961718750003</v>
      </c>
      <c r="AA118" s="7">
        <f>SUMIF(data!$A:$A,$H$2&amp;" "&amp;$F118&amp;" "&amp;$H$3&amp;"_"&amp;AA$38,data!$I:$I)/1000</f>
        <v>632.56409374999998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34.580933593749997</v>
      </c>
      <c r="J119" s="7">
        <f>SUMIF(data!$A:$A,$H$2&amp;" "&amp;$F119&amp;" "&amp;$H$3&amp;"_"&amp;J$38,data!$I:$I)/1000</f>
        <v>81.711019531250003</v>
      </c>
      <c r="K119" s="7">
        <f>SUMIF(data!$A:$A,$H$2&amp;" "&amp;$F119&amp;" "&amp;$H$3&amp;"_"&amp;K$38,data!$I:$I)/1000</f>
        <v>112.80408984375001</v>
      </c>
      <c r="L119" s="7">
        <f>SUMIF(data!$A:$A,$H$2&amp;" "&amp;$F119&amp;" "&amp;$H$3&amp;"_"&amp;L$38,data!$I:$I)/1000</f>
        <v>172.86382421875001</v>
      </c>
      <c r="M119" s="7">
        <f>SUMIF(data!$A:$A,$H$2&amp;" "&amp;$F119&amp;" "&amp;$H$3&amp;"_"&amp;M$38,data!$I:$I)/1000</f>
        <v>167.44772656250001</v>
      </c>
      <c r="N119" s="7">
        <f>SUMIF(data!$A:$A,$H$2&amp;" "&amp;$F119&amp;" "&amp;$H$3&amp;"_"&amp;N$38,data!$I:$I)/1000</f>
        <v>233.29177343750001</v>
      </c>
      <c r="O119" s="7">
        <f>SUMIF(data!$A:$A,$H$2&amp;" "&amp;$F119&amp;" "&amp;$H$3&amp;"_"&amp;O$38,data!$I:$I)/1000</f>
        <v>269.71091015625001</v>
      </c>
      <c r="P119" s="7">
        <f>SUMIF(data!$A:$A,$H$2&amp;" "&amp;$F119&amp;" "&amp;$H$3&amp;"_"&amp;P$38,data!$I:$I)/1000</f>
        <v>312.14993359375001</v>
      </c>
      <c r="Q119" s="7">
        <f>SUMIF(data!$A:$A,$H$2&amp;" "&amp;$F119&amp;" "&amp;$H$3&amp;"_"&amp;Q$38,data!$I:$I)/1000</f>
        <v>353.64430468749998</v>
      </c>
      <c r="R119" s="7">
        <f>SUMIF(data!$A:$A,$H$2&amp;" "&amp;$F119&amp;" "&amp;$H$3&amp;"_"&amp;R$38,data!$I:$I)/1000</f>
        <v>394.81823046875002</v>
      </c>
      <c r="S119" s="7">
        <f>SUMIF(data!$A:$A,$H$2&amp;" "&amp;$F119&amp;" "&amp;$H$3&amp;"_"&amp;S$38,data!$I:$I)/1000</f>
        <v>385.73311328124998</v>
      </c>
      <c r="T119" s="7">
        <f>SUMIF(data!$A:$A,$H$2&amp;" "&amp;$F119&amp;" "&amp;$H$3&amp;"_"&amp;T$38,data!$I:$I)/1000</f>
        <v>379.96371875</v>
      </c>
      <c r="U119" s="7">
        <f>SUMIF(data!$A:$A,$H$2&amp;" "&amp;$F119&amp;" "&amp;$H$3&amp;"_"&amp;U$38,data!$I:$I)/1000</f>
        <v>372.63884374999998</v>
      </c>
      <c r="V119" s="7">
        <f>SUMIF(data!$A:$A,$H$2&amp;" "&amp;$F119&amp;" "&amp;$H$3&amp;"_"&amp;V$38,data!$I:$I)/1000</f>
        <v>366.36284375000002</v>
      </c>
      <c r="W119" s="7">
        <f>SUMIF(data!$A:$A,$H$2&amp;" "&amp;$F119&amp;" "&amp;$H$3&amp;"_"&amp;W$38,data!$I:$I)/1000</f>
        <v>437.61669531249998</v>
      </c>
      <c r="X119" s="7">
        <f>SUMIF(data!$A:$A,$H$2&amp;" "&amp;$F119&amp;" "&amp;$H$3&amp;"_"&amp;X$38,data!$I:$I)/1000</f>
        <v>412.43523046874998</v>
      </c>
      <c r="Y119" s="7">
        <f>SUMIF(data!$A:$A,$H$2&amp;" "&amp;$F119&amp;" "&amp;$H$3&amp;"_"&amp;Y$38,data!$I:$I)/1000</f>
        <v>404.30128906250002</v>
      </c>
      <c r="Z119" s="7">
        <f>SUMIF(data!$A:$A,$H$2&amp;" "&amp;$F119&amp;" "&amp;$H$3&amp;"_"&amp;Z$38,data!$I:$I)/1000</f>
        <v>398.35796093750002</v>
      </c>
      <c r="AA119" s="7">
        <f>SUMIF(data!$A:$A,$H$2&amp;" "&amp;$F119&amp;" "&amp;$H$3&amp;"_"&amp;AA$38,data!$I:$I)/1000</f>
        <v>515.72231250000004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34.580933593749997</v>
      </c>
      <c r="J120" s="7">
        <f>SUMIF(data!$A:$A,$H$2&amp;" "&amp;$F120&amp;" "&amp;$H$3&amp;"_"&amp;J$38,data!$I:$I)/1000</f>
        <v>93.699816406249994</v>
      </c>
      <c r="K120" s="7">
        <f>SUMIF(data!$A:$A,$H$2&amp;" "&amp;$F120&amp;" "&amp;$H$3&amp;"_"&amp;K$38,data!$I:$I)/1000</f>
        <v>133.00098828124999</v>
      </c>
      <c r="L120" s="7">
        <f>SUMIF(data!$A:$A,$H$2&amp;" "&amp;$F120&amp;" "&amp;$H$3&amp;"_"&amp;L$38,data!$I:$I)/1000</f>
        <v>191.81710546874999</v>
      </c>
      <c r="M120" s="7">
        <f>SUMIF(data!$A:$A,$H$2&amp;" "&amp;$F120&amp;" "&amp;$H$3&amp;"_"&amp;M$38,data!$I:$I)/1000</f>
        <v>185.1029609375</v>
      </c>
      <c r="N120" s="7">
        <f>SUMIF(data!$A:$A,$H$2&amp;" "&amp;$F120&amp;" "&amp;$H$3&amp;"_"&amp;N$38,data!$I:$I)/1000</f>
        <v>250.00610156249999</v>
      </c>
      <c r="O120" s="7">
        <f>SUMIF(data!$A:$A,$H$2&amp;" "&amp;$F120&amp;" "&amp;$H$3&amp;"_"&amp;O$38,data!$I:$I)/1000</f>
        <v>298.92086328124998</v>
      </c>
      <c r="P120" s="7">
        <f>SUMIF(data!$A:$A,$H$2&amp;" "&amp;$F120&amp;" "&amp;$H$3&amp;"_"&amp;P$38,data!$I:$I)/1000</f>
        <v>353.60612109375001</v>
      </c>
      <c r="Q120" s="7">
        <f>SUMIF(data!$A:$A,$H$2&amp;" "&amp;$F120&amp;" "&amp;$H$3&amp;"_"&amp;Q$38,data!$I:$I)/1000</f>
        <v>406.61227343749999</v>
      </c>
      <c r="R120" s="7">
        <f>SUMIF(data!$A:$A,$H$2&amp;" "&amp;$F120&amp;" "&amp;$H$3&amp;"_"&amp;R$38,data!$I:$I)/1000</f>
        <v>459.02188671875001</v>
      </c>
      <c r="S120" s="7">
        <f>SUMIF(data!$A:$A,$H$2&amp;" "&amp;$F120&amp;" "&amp;$H$3&amp;"_"&amp;S$38,data!$I:$I)/1000</f>
        <v>570.97776953125003</v>
      </c>
      <c r="T120" s="7">
        <f>SUMIF(data!$A:$A,$H$2&amp;" "&amp;$F120&amp;" "&amp;$H$3&amp;"_"&amp;T$38,data!$I:$I)/1000</f>
        <v>561.28750000000002</v>
      </c>
      <c r="U120" s="7">
        <f>SUMIF(data!$A:$A,$H$2&amp;" "&amp;$F120&amp;" "&amp;$H$3&amp;"_"&amp;U$38,data!$I:$I)/1000</f>
        <v>549.59334375000003</v>
      </c>
      <c r="V120" s="7">
        <f>SUMIF(data!$A:$A,$H$2&amp;" "&amp;$F120&amp;" "&amp;$H$3&amp;"_"&amp;V$38,data!$I:$I)/1000</f>
        <v>539.82753124999999</v>
      </c>
      <c r="W120" s="7">
        <f>SUMIF(data!$A:$A,$H$2&amp;" "&amp;$F120&amp;" "&amp;$H$3&amp;"_"&amp;W$38,data!$I:$I)/1000</f>
        <v>686.76632031250006</v>
      </c>
      <c r="X120" s="7">
        <f>SUMIF(data!$A:$A,$H$2&amp;" "&amp;$F120&amp;" "&amp;$H$3&amp;"_"&amp;X$38,data!$I:$I)/1000</f>
        <v>658.62463671875003</v>
      </c>
      <c r="Y120" s="7">
        <f>SUMIF(data!$A:$A,$H$2&amp;" "&amp;$F120&amp;" "&amp;$H$3&amp;"_"&amp;Y$38,data!$I:$I)/1000</f>
        <v>645.94566406249999</v>
      </c>
      <c r="Z120" s="7">
        <f>SUMIF(data!$A:$A,$H$2&amp;" "&amp;$F120&amp;" "&amp;$H$3&amp;"_"&amp;Z$38,data!$I:$I)/1000</f>
        <v>636.25652343750005</v>
      </c>
      <c r="AA120" s="7">
        <f>SUMIF(data!$A:$A,$H$2&amp;" "&amp;$F120&amp;" "&amp;$H$3&amp;"_"&amp;AA$38,data!$I:$I)/1000</f>
        <v>749.99084374999995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88.889466796874999</v>
      </c>
      <c r="K121" s="7">
        <f>SUMIF(data!$A:$A,$H$2&amp;" "&amp;$F121&amp;" "&amp;$H$3&amp;"_"&amp;K$38,data!$N:$N)/1000</f>
        <v>72.356226562499998</v>
      </c>
      <c r="L121" s="7">
        <f>SUMIF(data!$A:$A,$H$2&amp;" "&amp;$F121&amp;" "&amp;$H$3&amp;"_"&amp;L$38,data!$N:$N)/1000</f>
        <v>101.9104150390625</v>
      </c>
      <c r="M121" s="7">
        <f>SUMIF(data!$A:$A,$H$2&amp;" "&amp;$F121&amp;" "&amp;$H$3&amp;"_"&amp;M$38,data!$N:$N)/1000</f>
        <v>111.98390625</v>
      </c>
      <c r="N121" s="7">
        <f>SUMIF(data!$A:$A,$H$2&amp;" "&amp;$F121&amp;" "&amp;$H$3&amp;"_"&amp;N$38,data!$N:$N)/1000</f>
        <v>130.5515458984375</v>
      </c>
      <c r="O121" s="7">
        <f>SUMIF(data!$A:$A,$H$2&amp;" "&amp;$F121&amp;" "&amp;$H$3&amp;"_"&amp;O$38,data!$N:$N)/1000</f>
        <v>106.55245458984375</v>
      </c>
      <c r="P121" s="7">
        <f>SUMIF(data!$A:$A,$H$2&amp;" "&amp;$F121&amp;" "&amp;$H$3&amp;"_"&amp;P$38,data!$N:$N)/1000</f>
        <v>65.645703124999997</v>
      </c>
      <c r="Q121" s="7">
        <f>SUMIF(data!$A:$A,$H$2&amp;" "&amp;$F121&amp;" "&amp;$H$3&amp;"_"&amp;Q$38,data!$N:$N)/1000</f>
        <v>18.181999999999999</v>
      </c>
      <c r="R121" s="7">
        <f>SUMIF(data!$A:$A,$H$2&amp;" "&amp;$F121&amp;" "&amp;$H$3&amp;"_"&amp;R$38,data!$N:$N)/1000</f>
        <v>-21.458515625</v>
      </c>
      <c r="S121" s="7">
        <f>SUMIF(data!$A:$A,$H$2&amp;" "&amp;$F121&amp;" "&amp;$H$3&amp;"_"&amp;S$38,data!$N:$N)/1000</f>
        <v>-14.549250000000001</v>
      </c>
      <c r="T121" s="7">
        <f>SUMIF(data!$A:$A,$H$2&amp;" "&amp;$F121&amp;" "&amp;$H$3&amp;"_"&amp;T$38,data!$N:$N)/1000</f>
        <v>25.265742187499999</v>
      </c>
      <c r="U121" s="7">
        <f>SUMIF(data!$A:$A,$H$2&amp;" "&amp;$F121&amp;" "&amp;$H$3&amp;"_"&amp;U$38,data!$N:$N)/1000</f>
        <v>49.9160859375</v>
      </c>
      <c r="V121" s="7">
        <f>SUMIF(data!$A:$A,$H$2&amp;" "&amp;$F121&amp;" "&amp;$H$3&amp;"_"&amp;V$38,data!$N:$N)/1000</f>
        <v>59.670554687500001</v>
      </c>
      <c r="W121" s="7">
        <f>SUMIF(data!$A:$A,$H$2&amp;" "&amp;$F121&amp;" "&amp;$H$3&amp;"_"&amp;W$38,data!$N:$N)/1000</f>
        <v>100.88262109375</v>
      </c>
      <c r="X121" s="7">
        <f>SUMIF(data!$A:$A,$H$2&amp;" "&amp;$F121&amp;" "&amp;$H$3&amp;"_"&amp;X$38,data!$N:$N)/1000</f>
        <v>105.85406640625</v>
      </c>
      <c r="Y121" s="7">
        <f>SUMIF(data!$A:$A,$H$2&amp;" "&amp;$F121&amp;" "&amp;$H$3&amp;"_"&amp;Y$38,data!$N:$N)/1000</f>
        <v>140.40218359375001</v>
      </c>
      <c r="Z121" s="7">
        <f>SUMIF(data!$A:$A,$H$2&amp;" "&amp;$F121&amp;" "&amp;$H$3&amp;"_"&amp;Z$38,data!$N:$N)/1000</f>
        <v>169.64495703124999</v>
      </c>
      <c r="AA121" s="7">
        <f>SUMIF(data!$A:$A,$H$2&amp;" "&amp;$F121&amp;" "&amp;$H$3&amp;"_"&amp;AA$38,data!$N:$N)/1000</f>
        <v>210.78751953125001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84.759781250000003</v>
      </c>
      <c r="J122" s="7">
        <f>SUMIF(data!$A:$A,$H$2&amp;" "&amp;$F122&amp;" "&amp;$H$3&amp;"_"&amp;J$38,data!$H:$H)/1000</f>
        <v>103.5538583984375</v>
      </c>
      <c r="K122" s="7">
        <f>SUMIF(data!$A:$A,$H$2&amp;" "&amp;$F122&amp;" "&amp;$H$3&amp;"_"&amp;K$38,data!$H:$H)/1000</f>
        <v>108.7626728515625</v>
      </c>
      <c r="L122" s="7">
        <f>SUMIF(data!$A:$A,$H$2&amp;" "&amp;$F122&amp;" "&amp;$H$3&amp;"_"&amp;L$38,data!$H:$H)/1000</f>
        <v>146.53616406250001</v>
      </c>
      <c r="M122" s="7">
        <f>SUMIF(data!$A:$A,$H$2&amp;" "&amp;$F122&amp;" "&amp;$H$3&amp;"_"&amp;M$38,data!$H:$H)/1000</f>
        <v>160.28402734375001</v>
      </c>
      <c r="N122" s="7">
        <f>SUMIF(data!$A:$A,$H$2&amp;" "&amp;$F122&amp;" "&amp;$H$3&amp;"_"&amp;N$38,data!$H:$H)/1000</f>
        <v>184.2298984375</v>
      </c>
      <c r="O122" s="7">
        <f>SUMIF(data!$A:$A,$H$2&amp;" "&amp;$F122&amp;" "&amp;$H$3&amp;"_"&amp;O$38,data!$H:$H)/1000</f>
        <v>176.852140625</v>
      </c>
      <c r="P122" s="7">
        <f>SUMIF(data!$A:$A,$H$2&amp;" "&amp;$F122&amp;" "&amp;$H$3&amp;"_"&amp;P$38,data!$H:$H)/1000</f>
        <v>180.729203125</v>
      </c>
      <c r="Q122" s="7">
        <f>SUMIF(data!$A:$A,$H$2&amp;" "&amp;$F122&amp;" "&amp;$H$3&amp;"_"&amp;Q$38,data!$H:$H)/1000</f>
        <v>151.44492968750001</v>
      </c>
      <c r="R122" s="7">
        <f>SUMIF(data!$A:$A,$H$2&amp;" "&amp;$F122&amp;" "&amp;$H$3&amp;"_"&amp;R$38,data!$H:$H)/1000</f>
        <v>127.60132421874999</v>
      </c>
      <c r="S122" s="7">
        <f>SUMIF(data!$A:$A,$H$2&amp;" "&amp;$F122&amp;" "&amp;$H$3&amp;"_"&amp;S$38,data!$H:$H)/1000</f>
        <v>104.9723671875</v>
      </c>
      <c r="T122" s="7">
        <f>SUMIF(data!$A:$A,$H$2&amp;" "&amp;$F122&amp;" "&amp;$H$3&amp;"_"&amp;T$38,data!$H:$H)/1000</f>
        <v>92.888808593749999</v>
      </c>
      <c r="U122" s="7">
        <f>SUMIF(data!$A:$A,$H$2&amp;" "&amp;$F122&amp;" "&amp;$H$3&amp;"_"&amp;U$38,data!$H:$H)/1000</f>
        <v>79.192632812499994</v>
      </c>
      <c r="V122" s="7">
        <f>SUMIF(data!$A:$A,$H$2&amp;" "&amp;$F122&amp;" "&amp;$H$3&amp;"_"&amp;V$38,data!$H:$H)/1000</f>
        <v>65.719326171874997</v>
      </c>
      <c r="W122" s="7">
        <f>SUMIF(data!$A:$A,$H$2&amp;" "&amp;$F122&amp;" "&amp;$H$3&amp;"_"&amp;W$38,data!$H:$H)/1000</f>
        <v>114.6514921875</v>
      </c>
      <c r="X122" s="7">
        <f>SUMIF(data!$A:$A,$H$2&amp;" "&amp;$F122&amp;" "&amp;$H$3&amp;"_"&amp;X$38,data!$H:$H)/1000</f>
        <v>79.696591796874998</v>
      </c>
      <c r="Y122" s="7">
        <f>SUMIF(data!$A:$A,$H$2&amp;" "&amp;$F122&amp;" "&amp;$H$3&amp;"_"&amp;Y$38,data!$H:$H)/1000</f>
        <v>48.442427734375002</v>
      </c>
      <c r="Z122" s="7">
        <f>SUMIF(data!$A:$A,$H$2&amp;" "&amp;$F122&amp;" "&amp;$H$3&amp;"_"&amp;Z$38,data!$H:$H)/1000</f>
        <v>15.452004394531251</v>
      </c>
      <c r="AA122" s="7">
        <f>SUMIF(data!$A:$A,$H$2&amp;" "&amp;$F122&amp;" "&amp;$H$3&amp;"_"&amp;AA$38,data!$H:$H)/1000</f>
        <v>-5.1869130859375003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58.247566406250002</v>
      </c>
      <c r="J123" s="8">
        <f t="shared" ref="J123" si="32">SUM(J120:J121)-J122</f>
        <v>79.03542480468748</v>
      </c>
      <c r="K123" s="8">
        <f t="shared" ref="K123:AA123" si="33">SUM(K120:K121)-K122</f>
        <v>96.594541992187501</v>
      </c>
      <c r="L123" s="8">
        <f t="shared" si="33"/>
        <v>147.19135644531246</v>
      </c>
      <c r="M123" s="8">
        <f t="shared" si="33"/>
        <v>136.80283984374998</v>
      </c>
      <c r="N123" s="8">
        <f t="shared" si="33"/>
        <v>196.32774902343746</v>
      </c>
      <c r="O123" s="8">
        <f t="shared" si="33"/>
        <v>228.62117724609374</v>
      </c>
      <c r="P123" s="8">
        <f t="shared" si="33"/>
        <v>238.52262109375002</v>
      </c>
      <c r="Q123" s="8">
        <f t="shared" si="33"/>
        <v>273.34934375</v>
      </c>
      <c r="R123" s="8">
        <f t="shared" si="33"/>
        <v>309.962046875</v>
      </c>
      <c r="S123" s="8">
        <f t="shared" si="33"/>
        <v>451.45615234374998</v>
      </c>
      <c r="T123" s="8">
        <f t="shared" si="33"/>
        <v>493.66443359375</v>
      </c>
      <c r="U123" s="8">
        <f t="shared" si="33"/>
        <v>520.31679687500014</v>
      </c>
      <c r="V123" s="8">
        <f t="shared" si="33"/>
        <v>533.77875976562507</v>
      </c>
      <c r="W123" s="8">
        <f t="shared" si="33"/>
        <v>672.99744921875003</v>
      </c>
      <c r="X123" s="8">
        <f t="shared" si="33"/>
        <v>684.78211132812498</v>
      </c>
      <c r="Y123" s="8">
        <f t="shared" si="33"/>
        <v>737.90541992187502</v>
      </c>
      <c r="Z123" s="8">
        <f t="shared" si="33"/>
        <v>790.44947607421875</v>
      </c>
      <c r="AA123" s="8">
        <f t="shared" si="33"/>
        <v>965.96527636718747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27.125732421875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133.31381250000001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0</v>
      </c>
      <c r="V125" s="7">
        <f>SUMIF(data!$A:$A,$H$2&amp;" "&amp;$F125&amp;" "&amp;$H$3&amp;"_"&amp;V$38,data!$K:$K)/1000</f>
        <v>0</v>
      </c>
      <c r="W125" s="7">
        <f>SUMIF(data!$A:$A,$H$2&amp;" "&amp;$F125&amp;" "&amp;$H$3&amp;"_"&amp;W$38,data!$K:$K)/1000</f>
        <v>0</v>
      </c>
      <c r="X125" s="7">
        <f>SUMIF(data!$A:$A,$H$2&amp;" "&amp;$F125&amp;" "&amp;$H$3&amp;"_"&amp;X$38,data!$K:$K)/1000</f>
        <v>0</v>
      </c>
      <c r="Y125" s="7">
        <f>SUMIF(data!$A:$A,$H$2&amp;" "&amp;$F125&amp;" "&amp;$H$3&amp;"_"&amp;Y$38,data!$K:$K)/1000</f>
        <v>0</v>
      </c>
      <c r="Z125" s="7">
        <f>SUMIF(data!$A:$A,$H$2&amp;" "&amp;$F125&amp;" "&amp;$H$3&amp;"_"&amp;Z$38,data!$K:$K)/1000</f>
        <v>19.297447265624999</v>
      </c>
      <c r="AA125" s="7">
        <f>SUMIF(data!$A:$A,$H$2&amp;" "&amp;$F125&amp;" "&amp;$H$3&amp;"_"&amp;AA$38,data!$K:$K)/1000</f>
        <v>22.185509765625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770.58950710053625</v>
      </c>
      <c r="J126" s="8">
        <f>J117+J118+J121-J122+J124+J125+Load_ROC!F$5</f>
        <v>824.68700582921588</v>
      </c>
      <c r="K126" s="8">
        <f>K117+K118+K121-K122+K124+K125+Load_ROC!G$5</f>
        <v>868.58899353700281</v>
      </c>
      <c r="L126" s="8">
        <f>L117+L118+L121-L122+L124+L125+Load_ROC!H$5</f>
        <v>944.98040351771044</v>
      </c>
      <c r="M126" s="8">
        <f>M117+M118+M121-M122+M124+M125+Load_ROC!I$5</f>
        <v>947.93420819339644</v>
      </c>
      <c r="N126" s="8">
        <f>N117+N118+N121-N122+N124+N125+Load_ROC!J$5</f>
        <v>1034.372697778115</v>
      </c>
      <c r="O126" s="8">
        <f>O117+O118+O121-O122+O124+O125+Load_ROC!K$5</f>
        <v>1117.8062126367788</v>
      </c>
      <c r="P126" s="8">
        <f>P117+P118+P121-P122+P124+P125+Load_ROC!L$5</f>
        <v>1128.6786296341475</v>
      </c>
      <c r="Q126" s="8">
        <f>Q117+Q118+Q121-Q122+Q124+Q125+Load_ROC!M$5</f>
        <v>1163.7759437846257</v>
      </c>
      <c r="R126" s="8">
        <f>R117+R118+R121-R122+R124+R125+Load_ROC!N$5</f>
        <v>1200.0900101464358</v>
      </c>
      <c r="S126" s="8">
        <f>S117+S118+S121-S122+S124+S125+Load_ROC!O$5</f>
        <v>1203.0148038725174</v>
      </c>
      <c r="T126" s="8">
        <f>T117+T118+T121-T122+T124+T125+Load_ROC!P$5</f>
        <v>1232.5933541821332</v>
      </c>
      <c r="U126" s="8">
        <f>U117+U118+U121-U122+U124+U125+Load_ROC!Q$5</f>
        <v>1246.6850763765913</v>
      </c>
      <c r="V126" s="8">
        <f>V117+V118+V121-V122+V124+V125+Load_ROC!R$5</f>
        <v>1248.7997855928552</v>
      </c>
      <c r="W126" s="8">
        <f>W117+W118+W121-W122+W124+W125+Load_ROC!S$5</f>
        <v>1323.1908942506111</v>
      </c>
      <c r="X126" s="8">
        <f>X117+X118+X121-X122+X124+X125+Load_ROC!T$5</f>
        <v>1455.0398088202719</v>
      </c>
      <c r="Y126" s="8">
        <f>Y117+Y118+Y121-Y122+Y124+Y125+Load_ROC!U$5</f>
        <v>1363.1284692738532</v>
      </c>
      <c r="Z126" s="8">
        <f>Z117+Z118+Z121-Z122+Z124+Z125+Load_ROC!V$5</f>
        <v>1425.1876830768128</v>
      </c>
      <c r="AA126" s="8">
        <f>AA117+AA118+AA121-AA122+AA124+AA125+Load_ROC!W$5</f>
        <v>1593.0340003055608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770.58950710053625</v>
      </c>
      <c r="J127" s="8">
        <f>J117+J119+J121-J122+J124+J125+Load_ROC!F$5</f>
        <v>800.52756051671577</v>
      </c>
      <c r="K127" s="8">
        <f>K117+K119+K121-K122+K124+K125+Load_ROC!G$5</f>
        <v>827.55222009950285</v>
      </c>
      <c r="L127" s="8">
        <f>L117+L119+L121-L122+L124+L125+Load_ROC!H$5</f>
        <v>894.52204414271046</v>
      </c>
      <c r="M127" s="8">
        <f>M117+M119+M121-M122+M124+M125+Load_ROC!I$5</f>
        <v>900.39078631839652</v>
      </c>
      <c r="N127" s="8">
        <f>N117+N119+N121-N122+N124+N125+Load_ROC!J$5</f>
        <v>976.73393215311489</v>
      </c>
      <c r="O127" s="8">
        <f>O117+O119+O121-O122+O124+O125+Load_ROC!K$5</f>
        <v>1035.5510720117788</v>
      </c>
      <c r="P127" s="8">
        <f>P117+P119+P121-P122+P124+P125+Load_ROC!L$5</f>
        <v>1022.3139108841475</v>
      </c>
      <c r="Q127" s="8">
        <f>Q117+Q119+Q121-Q122+Q124+Q125+Load_ROC!M$5</f>
        <v>1034.8705375346258</v>
      </c>
      <c r="R127" s="8">
        <f>R117+R119+R121-R122+R124+R125+Load_ROC!N$5</f>
        <v>1049.1051038964358</v>
      </c>
      <c r="S127" s="8">
        <f>S117+S119+S121-S122+S124+S125+Load_ROC!O$5</f>
        <v>1059.3516163725171</v>
      </c>
      <c r="T127" s="8">
        <f>T117+T119+T121-T122+T124+T125+Load_ROC!P$5</f>
        <v>1095.5531979321336</v>
      </c>
      <c r="U127" s="8">
        <f>U117+U119+U121-U122+U124+U125+Load_ROC!Q$5</f>
        <v>1116.0152638765912</v>
      </c>
      <c r="V127" s="8">
        <f>V117+V119+V121-V122+V124+V125+Load_ROC!R$5</f>
        <v>1123.4030668428552</v>
      </c>
      <c r="W127" s="8">
        <f>W117+W119+W121-W122+W124+W125+Load_ROC!S$5</f>
        <v>1188.0299567506111</v>
      </c>
      <c r="X127" s="8">
        <f>X117+X119+X121-X122+X124+X125+Load_ROC!T$5</f>
        <v>1324.2130275702716</v>
      </c>
      <c r="Y127" s="8">
        <f>Y117+Y119+Y121-Y122+Y124+Y125+Load_ROC!U$5</f>
        <v>1237.2252817738531</v>
      </c>
      <c r="Z127" s="8">
        <f>Z117+Z119+Z121-Z122+Z124+Z125+Load_ROC!V$5</f>
        <v>1303.8260268268127</v>
      </c>
      <c r="AA127" s="8">
        <f>AA117+AA119+AA121-AA122+AA124+AA125+Load_ROC!W$5</f>
        <v>1476.1922190555608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770.58950710053625</v>
      </c>
      <c r="J128" s="8">
        <f>J117+J123+J124+J125+Load_ROC!F$5</f>
        <v>812.51635739171581</v>
      </c>
      <c r="K128" s="8">
        <f>K117+K123+K124+K125+Load_ROC!G$5</f>
        <v>847.7491185370028</v>
      </c>
      <c r="L128" s="8">
        <f>L117+L123+L124+L125+Load_ROC!H$5</f>
        <v>913.47532539271049</v>
      </c>
      <c r="M128" s="8">
        <f>M117+M123+M124+M125+Load_ROC!I$5</f>
        <v>918.04602069339649</v>
      </c>
      <c r="N128" s="8">
        <f>N117+N123+N124+N125+Load_ROC!J$5</f>
        <v>993.44826027811484</v>
      </c>
      <c r="O128" s="8">
        <f>O117+O123+O124+O125+Load_ROC!K$5</f>
        <v>1064.7610251367789</v>
      </c>
      <c r="P128" s="8">
        <f>P117+P123+P124+P125+Load_ROC!L$5</f>
        <v>1063.7700983841476</v>
      </c>
      <c r="Q128" s="8">
        <f>Q117+Q123+Q124+Q125+Load_ROC!M$5</f>
        <v>1087.838506284626</v>
      </c>
      <c r="R128" s="8">
        <f>R117+R123+R124+R125+Load_ROC!N$5</f>
        <v>1113.3087601464358</v>
      </c>
      <c r="S128" s="8">
        <f>S117+S123+S124+S125+Load_ROC!O$5</f>
        <v>1244.5962726225173</v>
      </c>
      <c r="T128" s="8">
        <f>T117+T123+T124+T125+Load_ROC!P$5</f>
        <v>1276.8769791821333</v>
      </c>
      <c r="U128" s="8">
        <f>U117+U123+U124+U125+Load_ROC!Q$5</f>
        <v>1292.9697638765913</v>
      </c>
      <c r="V128" s="8">
        <f>V117+V123+V124+V125+Load_ROC!R$5</f>
        <v>1296.8677543428553</v>
      </c>
      <c r="W128" s="8">
        <f>W117+W123+W124+W125+Load_ROC!S$5</f>
        <v>1437.1795817506111</v>
      </c>
      <c r="X128" s="8">
        <f>X117+X123+X124+X125+Load_ROC!T$5</f>
        <v>1570.4024338202717</v>
      </c>
      <c r="Y128" s="8">
        <f>Y117+Y123+Y124+Y125+Load_ROC!U$5</f>
        <v>1478.869656773853</v>
      </c>
      <c r="Z128" s="8">
        <f>Z117+Z123+Z124+Z125+Load_ROC!V$5</f>
        <v>1541.7245893268127</v>
      </c>
      <c r="AA128" s="8">
        <f>AA117+AA123+AA124+AA125+Load_ROC!W$5</f>
        <v>1710.4607503055609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34.580933593749997</v>
      </c>
      <c r="J131" s="7">
        <f>SUMIF(data!$A:$A,$H$2&amp;" "&amp;$F131&amp;" "&amp;$H$3&amp;"_"&amp;J$38,data!$I:$I)/1000</f>
        <v>105.87046484375</v>
      </c>
      <c r="K131" s="7">
        <f>SUMIF(data!$A:$A,$H$2&amp;" "&amp;$F131&amp;" "&amp;$H$3&amp;"_"&amp;K$38,data!$I:$I)/1000</f>
        <v>153.84086328124999</v>
      </c>
      <c r="L131" s="7">
        <f>SUMIF(data!$A:$A,$H$2&amp;" "&amp;$F131&amp;" "&amp;$H$3&amp;"_"&amp;L$38,data!$I:$I)/1000</f>
        <v>223.32218359375</v>
      </c>
      <c r="M131" s="7">
        <f>SUMIF(data!$A:$A,$H$2&amp;" "&amp;$F131&amp;" "&amp;$H$3&amp;"_"&amp;M$38,data!$I:$I)/1000</f>
        <v>214.99114843749999</v>
      </c>
      <c r="N131" s="7">
        <f>SUMIF(data!$A:$A,$H$2&amp;" "&amp;$F131&amp;" "&amp;$H$3&amp;"_"&amp;N$38,data!$I:$I)/1000</f>
        <v>290.93053906249997</v>
      </c>
      <c r="O131" s="7">
        <f>SUMIF(data!$A:$A,$H$2&amp;" "&amp;$F131&amp;" "&amp;$H$3&amp;"_"&amp;O$38,data!$I:$I)/1000</f>
        <v>351.96605078124998</v>
      </c>
      <c r="P131" s="7">
        <f>SUMIF(data!$A:$A,$H$2&amp;" "&amp;$F131&amp;" "&amp;$H$3&amp;"_"&amp;P$38,data!$I:$I)/1000</f>
        <v>418.51465234375002</v>
      </c>
      <c r="Q131" s="7">
        <f>SUMIF(data!$A:$A,$H$2&amp;" "&amp;$F131&amp;" "&amp;$H$3&amp;"_"&amp;Q$38,data!$I:$I)/1000</f>
        <v>482.54971093749998</v>
      </c>
      <c r="R131" s="7">
        <f>SUMIF(data!$A:$A,$H$2&amp;" "&amp;$F131&amp;" "&amp;$H$3&amp;"_"&amp;R$38,data!$I:$I)/1000</f>
        <v>545.80313671875001</v>
      </c>
      <c r="S131" s="7">
        <f>SUMIF(data!$A:$A,$H$2&amp;" "&amp;$F131&amp;" "&amp;$H$3&amp;"_"&amp;S$38,data!$I:$I)/1000</f>
        <v>529.39630078125003</v>
      </c>
      <c r="T131" s="7">
        <f>SUMIF(data!$A:$A,$H$2&amp;" "&amp;$F131&amp;" "&amp;$H$3&amp;"_"&amp;T$38,data!$I:$I)/1000</f>
        <v>517.00387499999999</v>
      </c>
      <c r="U131" s="7">
        <f>SUMIF(data!$A:$A,$H$2&amp;" "&amp;$F131&amp;" "&amp;$H$3&amp;"_"&amp;U$38,data!$I:$I)/1000</f>
        <v>503.30865625000001</v>
      </c>
      <c r="V131" s="7">
        <f>SUMIF(data!$A:$A,$H$2&amp;" "&amp;$F131&amp;" "&amp;$H$3&amp;"_"&amp;V$38,data!$I:$I)/1000</f>
        <v>491.75956250000002</v>
      </c>
      <c r="W131" s="7">
        <f>SUMIF(data!$A:$A,$H$2&amp;" "&amp;$F131&amp;" "&amp;$H$3&amp;"_"&amp;W$38,data!$I:$I)/1000</f>
        <v>572.77763281249997</v>
      </c>
      <c r="X131" s="7">
        <f>SUMIF(data!$A:$A,$H$2&amp;" "&amp;$F131&amp;" "&amp;$H$3&amp;"_"&amp;X$38,data!$I:$I)/1000</f>
        <v>543.26201171875005</v>
      </c>
      <c r="Y131" s="7">
        <f>SUMIF(data!$A:$A,$H$2&amp;" "&amp;$F131&amp;" "&amp;$H$3&amp;"_"&amp;Y$38,data!$I:$I)/1000</f>
        <v>530.20447656249996</v>
      </c>
      <c r="Z131" s="7">
        <f>SUMIF(data!$A:$A,$H$2&amp;" "&amp;$F131&amp;" "&amp;$H$3&amp;"_"&amp;Z$38,data!$I:$I)/1000</f>
        <v>519.71961718750003</v>
      </c>
      <c r="AA131" s="7">
        <f>SUMIF(data!$A:$A,$H$2&amp;" "&amp;$F131&amp;" "&amp;$H$3&amp;"_"&amp;AA$38,data!$I:$I)/1000</f>
        <v>632.56409374999998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34.580933593749997</v>
      </c>
      <c r="J132" s="7">
        <f>SUMIF(data!$A:$A,$H$2&amp;" "&amp;$F132&amp;" "&amp;$H$3&amp;"_"&amp;J$38,data!$I:$I)/1000</f>
        <v>81.711019531250003</v>
      </c>
      <c r="K132" s="7">
        <f>SUMIF(data!$A:$A,$H$2&amp;" "&amp;$F132&amp;" "&amp;$H$3&amp;"_"&amp;K$38,data!$I:$I)/1000</f>
        <v>112.80408984375001</v>
      </c>
      <c r="L132" s="7">
        <f>SUMIF(data!$A:$A,$H$2&amp;" "&amp;$F132&amp;" "&amp;$H$3&amp;"_"&amp;L$38,data!$I:$I)/1000</f>
        <v>172.86382421875001</v>
      </c>
      <c r="M132" s="7">
        <f>SUMIF(data!$A:$A,$H$2&amp;" "&amp;$F132&amp;" "&amp;$H$3&amp;"_"&amp;M$38,data!$I:$I)/1000</f>
        <v>167.44772656250001</v>
      </c>
      <c r="N132" s="7">
        <f>SUMIF(data!$A:$A,$H$2&amp;" "&amp;$F132&amp;" "&amp;$H$3&amp;"_"&amp;N$38,data!$I:$I)/1000</f>
        <v>233.29177343750001</v>
      </c>
      <c r="O132" s="7">
        <f>SUMIF(data!$A:$A,$H$2&amp;" "&amp;$F132&amp;" "&amp;$H$3&amp;"_"&amp;O$38,data!$I:$I)/1000</f>
        <v>269.71091015625001</v>
      </c>
      <c r="P132" s="7">
        <f>SUMIF(data!$A:$A,$H$2&amp;" "&amp;$F132&amp;" "&amp;$H$3&amp;"_"&amp;P$38,data!$I:$I)/1000</f>
        <v>312.14993359375001</v>
      </c>
      <c r="Q132" s="7">
        <f>SUMIF(data!$A:$A,$H$2&amp;" "&amp;$F132&amp;" "&amp;$H$3&amp;"_"&amp;Q$38,data!$I:$I)/1000</f>
        <v>353.64430468749998</v>
      </c>
      <c r="R132" s="7">
        <f>SUMIF(data!$A:$A,$H$2&amp;" "&amp;$F132&amp;" "&amp;$H$3&amp;"_"&amp;R$38,data!$I:$I)/1000</f>
        <v>394.81823046875002</v>
      </c>
      <c r="S132" s="7">
        <f>SUMIF(data!$A:$A,$H$2&amp;" "&amp;$F132&amp;" "&amp;$H$3&amp;"_"&amp;S$38,data!$I:$I)/1000</f>
        <v>385.73311328124998</v>
      </c>
      <c r="T132" s="7">
        <f>SUMIF(data!$A:$A,$H$2&amp;" "&amp;$F132&amp;" "&amp;$H$3&amp;"_"&amp;T$38,data!$I:$I)/1000</f>
        <v>379.96371875</v>
      </c>
      <c r="U132" s="7">
        <f>SUMIF(data!$A:$A,$H$2&amp;" "&amp;$F132&amp;" "&amp;$H$3&amp;"_"&amp;U$38,data!$I:$I)/1000</f>
        <v>372.63884374999998</v>
      </c>
      <c r="V132" s="7">
        <f>SUMIF(data!$A:$A,$H$2&amp;" "&amp;$F132&amp;" "&amp;$H$3&amp;"_"&amp;V$38,data!$I:$I)/1000</f>
        <v>366.36284375000002</v>
      </c>
      <c r="W132" s="7">
        <f>SUMIF(data!$A:$A,$H$2&amp;" "&amp;$F132&amp;" "&amp;$H$3&amp;"_"&amp;W$38,data!$I:$I)/1000</f>
        <v>437.61669531249998</v>
      </c>
      <c r="X132" s="7">
        <f>SUMIF(data!$A:$A,$H$2&amp;" "&amp;$F132&amp;" "&amp;$H$3&amp;"_"&amp;X$38,data!$I:$I)/1000</f>
        <v>412.43523046874998</v>
      </c>
      <c r="Y132" s="7">
        <f>SUMIF(data!$A:$A,$H$2&amp;" "&amp;$F132&amp;" "&amp;$H$3&amp;"_"&amp;Y$38,data!$I:$I)/1000</f>
        <v>404.30128906250002</v>
      </c>
      <c r="Z132" s="7">
        <f>SUMIF(data!$A:$A,$H$2&amp;" "&amp;$F132&amp;" "&amp;$H$3&amp;"_"&amp;Z$38,data!$I:$I)/1000</f>
        <v>398.35796093750002</v>
      </c>
      <c r="AA132" s="7">
        <f>SUMIF(data!$A:$A,$H$2&amp;" "&amp;$F132&amp;" "&amp;$H$3&amp;"_"&amp;AA$38,data!$I:$I)/1000</f>
        <v>515.72231250000004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34.580933593749997</v>
      </c>
      <c r="J133" s="7">
        <f>SUMIF(data!$A:$A,$H$2&amp;" "&amp;$F133&amp;" "&amp;$H$3&amp;"_"&amp;J$38,data!$I:$I)/1000</f>
        <v>93.699816406249994</v>
      </c>
      <c r="K133" s="7">
        <f>SUMIF(data!$A:$A,$H$2&amp;" "&amp;$F133&amp;" "&amp;$H$3&amp;"_"&amp;K$38,data!$I:$I)/1000</f>
        <v>133.00098828124999</v>
      </c>
      <c r="L133" s="7">
        <f>SUMIF(data!$A:$A,$H$2&amp;" "&amp;$F133&amp;" "&amp;$H$3&amp;"_"&amp;L$38,data!$I:$I)/1000</f>
        <v>189.86527734374999</v>
      </c>
      <c r="M133" s="7">
        <f>SUMIF(data!$A:$A,$H$2&amp;" "&amp;$F133&amp;" "&amp;$H$3&amp;"_"&amp;M$38,data!$I:$I)/1000</f>
        <v>183.1958828125</v>
      </c>
      <c r="N133" s="7">
        <f>SUMIF(data!$A:$A,$H$2&amp;" "&amp;$F133&amp;" "&amp;$H$3&amp;"_"&amp;N$38,data!$I:$I)/1000</f>
        <v>246.13777343749999</v>
      </c>
      <c r="O133" s="7">
        <f>SUMIF(data!$A:$A,$H$2&amp;" "&amp;$F133&amp;" "&amp;$H$3&amp;"_"&amp;O$38,data!$I:$I)/1000</f>
        <v>295.14312890625001</v>
      </c>
      <c r="P133" s="7">
        <f>SUMIF(data!$A:$A,$H$2&amp;" "&amp;$F133&amp;" "&amp;$H$3&amp;"_"&amp;P$38,data!$I:$I)/1000</f>
        <v>349.92002734375001</v>
      </c>
      <c r="Q133" s="7">
        <f>SUMIF(data!$A:$A,$H$2&amp;" "&amp;$F133&amp;" "&amp;$H$3&amp;"_"&amp;Q$38,data!$I:$I)/1000</f>
        <v>403.03286718750002</v>
      </c>
      <c r="R133" s="7">
        <f>SUMIF(data!$A:$A,$H$2&amp;" "&amp;$F133&amp;" "&amp;$H$3&amp;"_"&amp;R$38,data!$I:$I)/1000</f>
        <v>455.53444921875001</v>
      </c>
      <c r="S133" s="7">
        <f>SUMIF(data!$A:$A,$H$2&amp;" "&amp;$F133&amp;" "&amp;$H$3&amp;"_"&amp;S$38,data!$I:$I)/1000</f>
        <v>443.17830078125002</v>
      </c>
      <c r="T133" s="7">
        <f>SUMIF(data!$A:$A,$H$2&amp;" "&amp;$F133&amp;" "&amp;$H$3&amp;"_"&amp;T$38,data!$I:$I)/1000</f>
        <v>434.43900000000002</v>
      </c>
      <c r="U133" s="7">
        <f>SUMIF(data!$A:$A,$H$2&amp;" "&amp;$F133&amp;" "&amp;$H$3&amp;"_"&amp;U$38,data!$I:$I)/1000</f>
        <v>424.33946874999998</v>
      </c>
      <c r="V133" s="7">
        <f>SUMIF(data!$A:$A,$H$2&amp;" "&amp;$F133&amp;" "&amp;$H$3&amp;"_"&amp;V$38,data!$I:$I)/1000</f>
        <v>415.79609375000001</v>
      </c>
      <c r="W133" s="7">
        <f>SUMIF(data!$A:$A,$H$2&amp;" "&amp;$F133&amp;" "&amp;$H$3&amp;"_"&amp;W$38,data!$I:$I)/1000</f>
        <v>482.61785156249999</v>
      </c>
      <c r="X133" s="7">
        <f>SUMIF(data!$A:$A,$H$2&amp;" "&amp;$F133&amp;" "&amp;$H$3&amp;"_"&amp;X$38,data!$I:$I)/1000</f>
        <v>455.77073046875</v>
      </c>
      <c r="Y133" s="7">
        <f>SUMIF(data!$A:$A,$H$2&amp;" "&amp;$F133&amp;" "&amp;$H$3&amp;"_"&amp;Y$38,data!$I:$I)/1000</f>
        <v>445.86197656249999</v>
      </c>
      <c r="Z133" s="7">
        <f>SUMIF(data!$A:$A,$H$2&amp;" "&amp;$F133&amp;" "&amp;$H$3&amp;"_"&amp;Z$38,data!$I:$I)/1000</f>
        <v>438.26039843749999</v>
      </c>
      <c r="AA133" s="7">
        <f>SUMIF(data!$A:$A,$H$2&amp;" "&amp;$F133&amp;" "&amp;$H$3&amp;"_"&amp;AA$38,data!$I:$I)/1000</f>
        <v>553.96515624999995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88.889466796874999</v>
      </c>
      <c r="K134" s="7">
        <f>SUMIF(data!$A:$A,$H$2&amp;" "&amp;$F134&amp;" "&amp;$H$3&amp;"_"&amp;K$38,data!$N:$N)/1000</f>
        <v>72.356226562499998</v>
      </c>
      <c r="L134" s="7">
        <f>SUMIF(data!$A:$A,$H$2&amp;" "&amp;$F134&amp;" "&amp;$H$3&amp;"_"&amp;L$38,data!$N:$N)/1000</f>
        <v>101.9104150390625</v>
      </c>
      <c r="M134" s="7">
        <f>SUMIF(data!$A:$A,$H$2&amp;" "&amp;$F134&amp;" "&amp;$H$3&amp;"_"&amp;M$38,data!$N:$N)/1000</f>
        <v>111.98390625</v>
      </c>
      <c r="N134" s="7">
        <f>SUMIF(data!$A:$A,$H$2&amp;" "&amp;$F134&amp;" "&amp;$H$3&amp;"_"&amp;N$38,data!$N:$N)/1000</f>
        <v>145.42703515625001</v>
      </c>
      <c r="O134" s="7">
        <f>SUMIF(data!$A:$A,$H$2&amp;" "&amp;$F134&amp;" "&amp;$H$3&amp;"_"&amp;O$38,data!$N:$N)/1000</f>
        <v>111.67298339843749</v>
      </c>
      <c r="P134" s="7">
        <f>SUMIF(data!$A:$A,$H$2&amp;" "&amp;$F134&amp;" "&amp;$H$3&amp;"_"&amp;P$38,data!$N:$N)/1000</f>
        <v>73.571300781250002</v>
      </c>
      <c r="Q134" s="7">
        <f>SUMIF(data!$A:$A,$H$2&amp;" "&amp;$F134&amp;" "&amp;$H$3&amp;"_"&amp;Q$38,data!$N:$N)/1000</f>
        <v>26.321210937499998</v>
      </c>
      <c r="R134" s="7">
        <f>SUMIF(data!$A:$A,$H$2&amp;" "&amp;$F134&amp;" "&amp;$H$3&amp;"_"&amp;R$38,data!$N:$N)/1000</f>
        <v>-8.1576718750000001</v>
      </c>
      <c r="S134" s="7">
        <f>SUMIF(data!$A:$A,$H$2&amp;" "&amp;$F134&amp;" "&amp;$H$3&amp;"_"&amp;S$38,data!$N:$N)/1000</f>
        <v>-10.817351562500001</v>
      </c>
      <c r="T134" s="7">
        <f>SUMIF(data!$A:$A,$H$2&amp;" "&amp;$F134&amp;" "&amp;$H$3&amp;"_"&amp;T$38,data!$N:$N)/1000</f>
        <v>18.948515624999999</v>
      </c>
      <c r="U134" s="7">
        <f>SUMIF(data!$A:$A,$H$2&amp;" "&amp;$F134&amp;" "&amp;$H$3&amp;"_"&amp;U$38,data!$N:$N)/1000</f>
        <v>29.516207031250001</v>
      </c>
      <c r="V134" s="7">
        <f>SUMIF(data!$A:$A,$H$2&amp;" "&amp;$F134&amp;" "&amp;$H$3&amp;"_"&amp;V$38,data!$N:$N)/1000</f>
        <v>21.99665234375</v>
      </c>
      <c r="W134" s="7">
        <f>SUMIF(data!$A:$A,$H$2&amp;" "&amp;$F134&amp;" "&amp;$H$3&amp;"_"&amp;W$38,data!$N:$N)/1000</f>
        <v>48.969470703124998</v>
      </c>
      <c r="X134" s="7">
        <f>SUMIF(data!$A:$A,$H$2&amp;" "&amp;$F134&amp;" "&amp;$H$3&amp;"_"&amp;X$38,data!$N:$N)/1000</f>
        <v>44.93826953125</v>
      </c>
      <c r="Y134" s="7">
        <f>SUMIF(data!$A:$A,$H$2&amp;" "&amp;$F134&amp;" "&amp;$H$3&amp;"_"&amp;Y$38,data!$N:$N)/1000</f>
        <v>71.306068359375004</v>
      </c>
      <c r="Z134" s="7">
        <f>SUMIF(data!$A:$A,$H$2&amp;" "&amp;$F134&amp;" "&amp;$H$3&amp;"_"&amp;Z$38,data!$N:$N)/1000</f>
        <v>94.539165039062496</v>
      </c>
      <c r="AA134" s="7">
        <f>SUMIF(data!$A:$A,$H$2&amp;" "&amp;$F134&amp;" "&amp;$H$3&amp;"_"&amp;AA$38,data!$N:$N)/1000</f>
        <v>136.53469238281249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84.759781250000003</v>
      </c>
      <c r="J135" s="7">
        <f>SUMIF(data!$A:$A,$H$2&amp;" "&amp;$F135&amp;" "&amp;$H$3&amp;"_"&amp;J$38,data!$H:$H)/1000</f>
        <v>103.5538583984375</v>
      </c>
      <c r="K135" s="7">
        <f>SUMIF(data!$A:$A,$H$2&amp;" "&amp;$F135&amp;" "&amp;$H$3&amp;"_"&amp;K$38,data!$H:$H)/1000</f>
        <v>108.7626728515625</v>
      </c>
      <c r="L135" s="7">
        <f>SUMIF(data!$A:$A,$H$2&amp;" "&amp;$F135&amp;" "&amp;$H$3&amp;"_"&amp;L$38,data!$H:$H)/1000</f>
        <v>146.53616406250001</v>
      </c>
      <c r="M135" s="7">
        <f>SUMIF(data!$A:$A,$H$2&amp;" "&amp;$F135&amp;" "&amp;$H$3&amp;"_"&amp;M$38,data!$H:$H)/1000</f>
        <v>160.28402734375001</v>
      </c>
      <c r="N135" s="7">
        <f>SUMIF(data!$A:$A,$H$2&amp;" "&amp;$F135&amp;" "&amp;$H$3&amp;"_"&amp;N$38,data!$H:$H)/1000</f>
        <v>199.85485156249999</v>
      </c>
      <c r="O135" s="7">
        <f>SUMIF(data!$A:$A,$H$2&amp;" "&amp;$F135&amp;" "&amp;$H$3&amp;"_"&amp;O$38,data!$H:$H)/1000</f>
        <v>182.40314062499999</v>
      </c>
      <c r="P135" s="7">
        <f>SUMIF(data!$A:$A,$H$2&amp;" "&amp;$F135&amp;" "&amp;$H$3&amp;"_"&amp;P$38,data!$H:$H)/1000</f>
        <v>189.38084375</v>
      </c>
      <c r="Q135" s="7">
        <f>SUMIF(data!$A:$A,$H$2&amp;" "&amp;$F135&amp;" "&amp;$H$3&amp;"_"&amp;Q$38,data!$H:$H)/1000</f>
        <v>185.97971093749999</v>
      </c>
      <c r="R135" s="7">
        <f>SUMIF(data!$A:$A,$H$2&amp;" "&amp;$F135&amp;" "&amp;$H$3&amp;"_"&amp;R$38,data!$H:$H)/1000</f>
        <v>190.91066406249999</v>
      </c>
      <c r="S135" s="7">
        <f>SUMIF(data!$A:$A,$H$2&amp;" "&amp;$F135&amp;" "&amp;$H$3&amp;"_"&amp;S$38,data!$H:$H)/1000</f>
        <v>190.94471093749999</v>
      </c>
      <c r="T135" s="7">
        <f>SUMIF(data!$A:$A,$H$2&amp;" "&amp;$F135&amp;" "&amp;$H$3&amp;"_"&amp;T$38,data!$H:$H)/1000</f>
        <v>196.19257812500001</v>
      </c>
      <c r="U135" s="7">
        <f>SUMIF(data!$A:$A,$H$2&amp;" "&amp;$F135&amp;" "&amp;$H$3&amp;"_"&amp;U$38,data!$H:$H)/1000</f>
        <v>195.73097656249999</v>
      </c>
      <c r="V135" s="7">
        <f>SUMIF(data!$A:$A,$H$2&amp;" "&amp;$F135&amp;" "&amp;$H$3&amp;"_"&amp;V$38,data!$H:$H)/1000</f>
        <v>191.94667968749999</v>
      </c>
      <c r="W135" s="7">
        <f>SUMIF(data!$A:$A,$H$2&amp;" "&amp;$F135&amp;" "&amp;$H$3&amp;"_"&amp;W$38,data!$H:$H)/1000</f>
        <v>233.22705859375</v>
      </c>
      <c r="X135" s="7">
        <f>SUMIF(data!$A:$A,$H$2&amp;" "&amp;$F135&amp;" "&amp;$H$3&amp;"_"&amp;X$38,data!$H:$H)/1000</f>
        <v>218.40884765625</v>
      </c>
      <c r="Y135" s="7">
        <f>SUMIF(data!$A:$A,$H$2&amp;" "&amp;$F135&amp;" "&amp;$H$3&amp;"_"&amp;Y$38,data!$H:$H)/1000</f>
        <v>201.71785937499999</v>
      </c>
      <c r="Z135" s="7">
        <f>SUMIF(data!$A:$A,$H$2&amp;" "&amp;$F135&amp;" "&amp;$H$3&amp;"_"&amp;Z$38,data!$H:$H)/1000</f>
        <v>187.179560546875</v>
      </c>
      <c r="AA135" s="7">
        <f>SUMIF(data!$A:$A,$H$2&amp;" "&amp;$F135&amp;" "&amp;$H$3&amp;"_"&amp;AA$38,data!$H:$H)/1000</f>
        <v>190.30755468749999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58.247566406250002</v>
      </c>
      <c r="J136" s="8">
        <f t="shared" ref="J136" si="35">SUM(J133:J134)-J135</f>
        <v>79.03542480468748</v>
      </c>
      <c r="K136" s="8">
        <f t="shared" ref="K136:AA136" si="36">SUM(K133:K134)-K135</f>
        <v>96.594541992187501</v>
      </c>
      <c r="L136" s="8">
        <f t="shared" si="36"/>
        <v>145.2395283203125</v>
      </c>
      <c r="M136" s="8">
        <f t="shared" si="36"/>
        <v>134.89576171874998</v>
      </c>
      <c r="N136" s="8">
        <f t="shared" si="36"/>
        <v>191.70995703125001</v>
      </c>
      <c r="O136" s="8">
        <f t="shared" si="36"/>
        <v>224.41297167968753</v>
      </c>
      <c r="P136" s="8">
        <f t="shared" si="36"/>
        <v>234.110484375</v>
      </c>
      <c r="Q136" s="8">
        <f t="shared" si="36"/>
        <v>243.37436718750001</v>
      </c>
      <c r="R136" s="8">
        <f t="shared" si="36"/>
        <v>256.46611328125005</v>
      </c>
      <c r="S136" s="8">
        <f t="shared" si="36"/>
        <v>241.41623828125003</v>
      </c>
      <c r="T136" s="8">
        <f t="shared" si="36"/>
        <v>257.19493749999998</v>
      </c>
      <c r="U136" s="8">
        <f t="shared" si="36"/>
        <v>258.12469921875004</v>
      </c>
      <c r="V136" s="8">
        <f t="shared" si="36"/>
        <v>245.84606640625</v>
      </c>
      <c r="W136" s="8">
        <f t="shared" si="36"/>
        <v>298.36026367187492</v>
      </c>
      <c r="X136" s="8">
        <f t="shared" si="36"/>
        <v>282.30015234375003</v>
      </c>
      <c r="Y136" s="8">
        <f t="shared" si="36"/>
        <v>315.45018554687499</v>
      </c>
      <c r="Z136" s="8">
        <f t="shared" si="36"/>
        <v>345.62000292968753</v>
      </c>
      <c r="AA136" s="8">
        <f t="shared" si="36"/>
        <v>500.19229394531249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27.125732421875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133.31381250000001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0</v>
      </c>
      <c r="Y138" s="7">
        <f>SUMIF(data!$A:$A,$H$2&amp;" "&amp;$F138&amp;" "&amp;$H$3&amp;"_"&amp;Y$38,data!$K:$K)/1000</f>
        <v>0</v>
      </c>
      <c r="Z138" s="7">
        <f>SUMIF(data!$A:$A,$H$2&amp;" "&amp;$F138&amp;" "&amp;$H$3&amp;"_"&amp;Z$38,data!$K:$K)/1000</f>
        <v>50.590179687499997</v>
      </c>
      <c r="AA138" s="7">
        <f>SUMIF(data!$A:$A,$H$2&amp;" "&amp;$F138&amp;" "&amp;$H$3&amp;"_"&amp;AA$38,data!$K:$K)/1000</f>
        <v>56.023597656249997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770.58950710053625</v>
      </c>
      <c r="J139" s="8">
        <f>J130+J131+J134-J135+J137+J138+Load_ROC!F$5</f>
        <v>824.68700582921588</v>
      </c>
      <c r="K139" s="8">
        <f>K130+K131+K134-K135+K137+K138+Load_ROC!G$5</f>
        <v>868.58899353700281</v>
      </c>
      <c r="L139" s="8">
        <f>L130+L131+L134-L135+L137+L138+Load_ROC!H$5</f>
        <v>944.98040351771044</v>
      </c>
      <c r="M139" s="8">
        <f>M130+M131+M134-M135+M137+M138+Load_ROC!I$5</f>
        <v>947.93420819339644</v>
      </c>
      <c r="N139" s="8">
        <f>N130+N131+N134-N135+N137+N138+Load_ROC!J$5</f>
        <v>1033.6232339109274</v>
      </c>
      <c r="O139" s="8">
        <f>O130+O131+O134-O135+O137+O138+Load_ROC!K$5</f>
        <v>1117.3757414453726</v>
      </c>
      <c r="P139" s="8">
        <f>P130+P131+P134-P135+P137+P138+Load_ROC!L$5</f>
        <v>1127.9525866653976</v>
      </c>
      <c r="Q139" s="8">
        <f>Q130+Q131+Q134-Q135+Q137+Q138+Load_ROC!M$5</f>
        <v>1160.1934515971259</v>
      </c>
      <c r="R139" s="8">
        <f>R130+R131+R134-R135+R137+R138+Load_ROC!N$5</f>
        <v>1195.8653421776858</v>
      </c>
      <c r="S139" s="8">
        <f>S130+S131+S134-S135+S137+S138+Load_ROC!O$5</f>
        <v>1189.9314991850174</v>
      </c>
      <c r="T139" s="8">
        <f>T130+T131+T134-T135+T137+T138+Load_ROC!P$5</f>
        <v>1215.7221080883833</v>
      </c>
      <c r="U139" s="8">
        <f>U130+U131+U134-U135+U137+U138+Load_ROC!Q$5</f>
        <v>1226.0485880953411</v>
      </c>
      <c r="V139" s="8">
        <f>V130+V131+V134-V135+V137+V138+Load_ROC!R$5</f>
        <v>1224.6922797334801</v>
      </c>
      <c r="W139" s="8">
        <f>W130+W131+W134-W135+W137+W138+Load_ROC!S$5</f>
        <v>1310.9116540162361</v>
      </c>
      <c r="X139" s="8">
        <f>X130+X131+X134-X135+X137+X138+Load_ROC!T$5</f>
        <v>1438.5438967108967</v>
      </c>
      <c r="Y139" s="8">
        <f>Y130+Y131+Y134-Y135+Y137+Y138+Load_ROC!U$5</f>
        <v>1347.9762427113531</v>
      </c>
      <c r="Z139" s="8">
        <f>Z130+Z131+Z134-Z135+Z137+Z138+Load_ROC!V$5</f>
        <v>1440.4815048541564</v>
      </c>
      <c r="AA139" s="8">
        <f>AA130+AA131+AA134-AA135+AA137+AA138+Load_ROC!W$5</f>
        <v>1611.6964534305607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770.58950710053625</v>
      </c>
      <c r="J140" s="8">
        <f>J130+J132+J134-J135+J137+J138+Load_ROC!F$5</f>
        <v>800.52756051671577</v>
      </c>
      <c r="K140" s="8">
        <f>K130+K132+K134-K135+K137+K138+Load_ROC!G$5</f>
        <v>827.55222009950285</v>
      </c>
      <c r="L140" s="8">
        <f>L130+L132+L134-L135+L137+L138+Load_ROC!H$5</f>
        <v>894.52204414271046</v>
      </c>
      <c r="M140" s="8">
        <f>M130+M132+M134-M135+M137+M138+Load_ROC!I$5</f>
        <v>900.39078631839652</v>
      </c>
      <c r="N140" s="8">
        <f>N130+N132+N134-N135+N137+N138+Load_ROC!J$5</f>
        <v>975.98446828592739</v>
      </c>
      <c r="O140" s="8">
        <f>O130+O132+O134-O135+O137+O138+Load_ROC!K$5</f>
        <v>1035.1206008203726</v>
      </c>
      <c r="P140" s="8">
        <f>P130+P132+P134-P135+P137+P138+Load_ROC!L$5</f>
        <v>1021.5878679153975</v>
      </c>
      <c r="Q140" s="8">
        <f>Q130+Q132+Q134-Q135+Q137+Q138+Load_ROC!M$5</f>
        <v>1031.2880453471259</v>
      </c>
      <c r="R140" s="8">
        <f>R130+R132+R134-R135+R137+R138+Load_ROC!N$5</f>
        <v>1044.8804359276858</v>
      </c>
      <c r="S140" s="8">
        <f>S130+S132+S134-S135+S137+S138+Load_ROC!O$5</f>
        <v>1046.2683116850174</v>
      </c>
      <c r="T140" s="8">
        <f>T130+T132+T134-T135+T137+T138+Load_ROC!P$5</f>
        <v>1078.6819518383834</v>
      </c>
      <c r="U140" s="8">
        <f>U130+U132+U134-U135+U137+U138+Load_ROC!Q$5</f>
        <v>1095.378775595341</v>
      </c>
      <c r="V140" s="8">
        <f>V130+V132+V134-V135+V137+V138+Load_ROC!R$5</f>
        <v>1099.2955609834801</v>
      </c>
      <c r="W140" s="8">
        <f>W130+W132+W134-W135+W137+W138+Load_ROC!S$5</f>
        <v>1175.750716516236</v>
      </c>
      <c r="X140" s="8">
        <f>X130+X132+X134-X135+X137+X138+Load_ROC!T$5</f>
        <v>1307.7171154608966</v>
      </c>
      <c r="Y140" s="8">
        <f>Y130+Y132+Y134-Y135+Y137+Y138+Load_ROC!U$5</f>
        <v>1222.0730552113532</v>
      </c>
      <c r="Z140" s="8">
        <f>Z130+Z132+Z134-Z135+Z137+Z138+Load_ROC!V$5</f>
        <v>1319.1198486041567</v>
      </c>
      <c r="AA140" s="8">
        <f>AA130+AA132+AA134-AA135+AA137+AA138+Load_ROC!W$5</f>
        <v>1494.8546721805608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770.58950710053625</v>
      </c>
      <c r="J141" s="8">
        <f>J130+J136+J137+J138+Load_ROC!F$5</f>
        <v>812.51635739171581</v>
      </c>
      <c r="K141" s="8">
        <f>K130+K136+K137+K138+Load_ROC!G$5</f>
        <v>847.7491185370028</v>
      </c>
      <c r="L141" s="8">
        <f>L130+L136+L137+L138+Load_ROC!H$5</f>
        <v>911.52349726771047</v>
      </c>
      <c r="M141" s="8">
        <f>M130+M136+M137+M138+Load_ROC!I$5</f>
        <v>916.13894256839649</v>
      </c>
      <c r="N141" s="8">
        <f>N130+N136+N137+N138+Load_ROC!J$5</f>
        <v>988.8304682859274</v>
      </c>
      <c r="O141" s="8">
        <f>O130+O136+O137+O138+Load_ROC!K$5</f>
        <v>1060.5528195703728</v>
      </c>
      <c r="P141" s="8">
        <f>P130+P136+P137+P138+Load_ROC!L$5</f>
        <v>1059.3579616653976</v>
      </c>
      <c r="Q141" s="8">
        <f>Q130+Q136+Q137+Q138+Load_ROC!M$5</f>
        <v>1080.676607847126</v>
      </c>
      <c r="R141" s="8">
        <f>R130+R136+R137+R138+Load_ROC!N$5</f>
        <v>1105.5966546776858</v>
      </c>
      <c r="S141" s="8">
        <f>S130+S136+S137+S138+Load_ROC!O$5</f>
        <v>1103.7134991850176</v>
      </c>
      <c r="T141" s="8">
        <f>T130+T136+T137+T138+Load_ROC!P$5</f>
        <v>1133.1572330883832</v>
      </c>
      <c r="U141" s="8">
        <f>U130+U136+U137+U138+Load_ROC!Q$5</f>
        <v>1147.0794005953412</v>
      </c>
      <c r="V141" s="8">
        <f>V130+V136+V137+V138+Load_ROC!R$5</f>
        <v>1148.7288109834801</v>
      </c>
      <c r="W141" s="8">
        <f>W130+W136+W137+W138+Load_ROC!S$5</f>
        <v>1220.7518727662359</v>
      </c>
      <c r="X141" s="8">
        <f>X130+X136+X137+X138+Load_ROC!T$5</f>
        <v>1351.0526154608967</v>
      </c>
      <c r="Y141" s="8">
        <f>Y130+Y136+Y137+Y138+Load_ROC!U$5</f>
        <v>1263.6337427113531</v>
      </c>
      <c r="Z141" s="8">
        <f>Z130+Z136+Z137+Z138+Load_ROC!V$5</f>
        <v>1359.0222861041566</v>
      </c>
      <c r="AA141" s="8">
        <f>AA130+AA136+AA137+AA138+Load_ROC!W$5</f>
        <v>1533.0975159305608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34.580933593749997</v>
      </c>
      <c r="J144" s="7">
        <f>SUMIF(data!$A:$A,$H$2&amp;" "&amp;$F144&amp;" "&amp;$H$3&amp;"_"&amp;J$38,data!$I:$I)/1000</f>
        <v>105.87046484375</v>
      </c>
      <c r="K144" s="7">
        <f>SUMIF(data!$A:$A,$H$2&amp;" "&amp;$F144&amp;" "&amp;$H$3&amp;"_"&amp;K$38,data!$I:$I)/1000</f>
        <v>153.84086328124999</v>
      </c>
      <c r="L144" s="7">
        <f>SUMIF(data!$A:$A,$H$2&amp;" "&amp;$F144&amp;" "&amp;$H$3&amp;"_"&amp;L$38,data!$I:$I)/1000</f>
        <v>223.32218359375</v>
      </c>
      <c r="M144" s="7">
        <f>SUMIF(data!$A:$A,$H$2&amp;" "&amp;$F144&amp;" "&amp;$H$3&amp;"_"&amp;M$38,data!$I:$I)/1000</f>
        <v>214.99114843749999</v>
      </c>
      <c r="N144" s="7">
        <f>SUMIF(data!$A:$A,$H$2&amp;" "&amp;$F144&amp;" "&amp;$H$3&amp;"_"&amp;N$38,data!$I:$I)/1000</f>
        <v>290.93053906249997</v>
      </c>
      <c r="O144" s="7">
        <f>SUMIF(data!$A:$A,$H$2&amp;" "&amp;$F144&amp;" "&amp;$H$3&amp;"_"&amp;O$38,data!$I:$I)/1000</f>
        <v>351.96605078124998</v>
      </c>
      <c r="P144" s="7">
        <f>SUMIF(data!$A:$A,$H$2&amp;" "&amp;$F144&amp;" "&amp;$H$3&amp;"_"&amp;P$38,data!$I:$I)/1000</f>
        <v>418.51465234375002</v>
      </c>
      <c r="Q144" s="7">
        <f>SUMIF(data!$A:$A,$H$2&amp;" "&amp;$F144&amp;" "&amp;$H$3&amp;"_"&amp;Q$38,data!$I:$I)/1000</f>
        <v>482.54971093749998</v>
      </c>
      <c r="R144" s="7">
        <f>SUMIF(data!$A:$A,$H$2&amp;" "&amp;$F144&amp;" "&amp;$H$3&amp;"_"&amp;R$38,data!$I:$I)/1000</f>
        <v>545.80313671875001</v>
      </c>
      <c r="S144" s="7">
        <f>SUMIF(data!$A:$A,$H$2&amp;" "&amp;$F144&amp;" "&amp;$H$3&amp;"_"&amp;S$38,data!$I:$I)/1000</f>
        <v>529.39630078125003</v>
      </c>
      <c r="T144" s="7">
        <f>SUMIF(data!$A:$A,$H$2&amp;" "&amp;$F144&amp;" "&amp;$H$3&amp;"_"&amp;T$38,data!$I:$I)/1000</f>
        <v>517.00387499999999</v>
      </c>
      <c r="U144" s="7">
        <f>SUMIF(data!$A:$A,$H$2&amp;" "&amp;$F144&amp;" "&amp;$H$3&amp;"_"&amp;U$38,data!$I:$I)/1000</f>
        <v>503.30865625000001</v>
      </c>
      <c r="V144" s="7">
        <f>SUMIF(data!$A:$A,$H$2&amp;" "&amp;$F144&amp;" "&amp;$H$3&amp;"_"&amp;V$38,data!$I:$I)/1000</f>
        <v>491.75956250000002</v>
      </c>
      <c r="W144" s="7">
        <f>SUMIF(data!$A:$A,$H$2&amp;" "&amp;$F144&amp;" "&amp;$H$3&amp;"_"&amp;W$38,data!$I:$I)/1000</f>
        <v>572.77763281249997</v>
      </c>
      <c r="X144" s="7">
        <f>SUMIF(data!$A:$A,$H$2&amp;" "&amp;$F144&amp;" "&amp;$H$3&amp;"_"&amp;X$38,data!$I:$I)/1000</f>
        <v>543.26201171875005</v>
      </c>
      <c r="Y144" s="7">
        <f>SUMIF(data!$A:$A,$H$2&amp;" "&amp;$F144&amp;" "&amp;$H$3&amp;"_"&amp;Y$38,data!$I:$I)/1000</f>
        <v>530.20447656249996</v>
      </c>
      <c r="Z144" s="7">
        <f>SUMIF(data!$A:$A,$H$2&amp;" "&amp;$F144&amp;" "&amp;$H$3&amp;"_"&amp;Z$38,data!$I:$I)/1000</f>
        <v>519.71961718750003</v>
      </c>
      <c r="AA144" s="7">
        <f>SUMIF(data!$A:$A,$H$2&amp;" "&amp;$F144&amp;" "&amp;$H$3&amp;"_"&amp;AA$38,data!$I:$I)/1000</f>
        <v>632.56409374999998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34.580933593749997</v>
      </c>
      <c r="J145" s="7">
        <f>SUMIF(data!$A:$A,$H$2&amp;" "&amp;$F145&amp;" "&amp;$H$3&amp;"_"&amp;J$38,data!$I:$I)/1000</f>
        <v>81.711019531250003</v>
      </c>
      <c r="K145" s="7">
        <f>SUMIF(data!$A:$A,$H$2&amp;" "&amp;$F145&amp;" "&amp;$H$3&amp;"_"&amp;K$38,data!$I:$I)/1000</f>
        <v>112.80408984375001</v>
      </c>
      <c r="L145" s="7">
        <f>SUMIF(data!$A:$A,$H$2&amp;" "&amp;$F145&amp;" "&amp;$H$3&amp;"_"&amp;L$38,data!$I:$I)/1000</f>
        <v>172.86382421875001</v>
      </c>
      <c r="M145" s="7">
        <f>SUMIF(data!$A:$A,$H$2&amp;" "&amp;$F145&amp;" "&amp;$H$3&amp;"_"&amp;M$38,data!$I:$I)/1000</f>
        <v>167.44772656250001</v>
      </c>
      <c r="N145" s="7">
        <f>SUMIF(data!$A:$A,$H$2&amp;" "&amp;$F145&amp;" "&amp;$H$3&amp;"_"&amp;N$38,data!$I:$I)/1000</f>
        <v>233.29177343750001</v>
      </c>
      <c r="O145" s="7">
        <f>SUMIF(data!$A:$A,$H$2&amp;" "&amp;$F145&amp;" "&amp;$H$3&amp;"_"&amp;O$38,data!$I:$I)/1000</f>
        <v>269.71091015625001</v>
      </c>
      <c r="P145" s="7">
        <f>SUMIF(data!$A:$A,$H$2&amp;" "&amp;$F145&amp;" "&amp;$H$3&amp;"_"&amp;P$38,data!$I:$I)/1000</f>
        <v>312.14993359375001</v>
      </c>
      <c r="Q145" s="7">
        <f>SUMIF(data!$A:$A,$H$2&amp;" "&amp;$F145&amp;" "&amp;$H$3&amp;"_"&amp;Q$38,data!$I:$I)/1000</f>
        <v>353.64430468749998</v>
      </c>
      <c r="R145" s="7">
        <f>SUMIF(data!$A:$A,$H$2&amp;" "&amp;$F145&amp;" "&amp;$H$3&amp;"_"&amp;R$38,data!$I:$I)/1000</f>
        <v>394.81823046875002</v>
      </c>
      <c r="S145" s="7">
        <f>SUMIF(data!$A:$A,$H$2&amp;" "&amp;$F145&amp;" "&amp;$H$3&amp;"_"&amp;S$38,data!$I:$I)/1000</f>
        <v>385.73311328124998</v>
      </c>
      <c r="T145" s="7">
        <f>SUMIF(data!$A:$A,$H$2&amp;" "&amp;$F145&amp;" "&amp;$H$3&amp;"_"&amp;T$38,data!$I:$I)/1000</f>
        <v>379.96371875</v>
      </c>
      <c r="U145" s="7">
        <f>SUMIF(data!$A:$A,$H$2&amp;" "&amp;$F145&amp;" "&amp;$H$3&amp;"_"&amp;U$38,data!$I:$I)/1000</f>
        <v>372.63884374999998</v>
      </c>
      <c r="V145" s="7">
        <f>SUMIF(data!$A:$A,$H$2&amp;" "&amp;$F145&amp;" "&amp;$H$3&amp;"_"&amp;V$38,data!$I:$I)/1000</f>
        <v>366.36284375000002</v>
      </c>
      <c r="W145" s="7">
        <f>SUMIF(data!$A:$A,$H$2&amp;" "&amp;$F145&amp;" "&amp;$H$3&amp;"_"&amp;W$38,data!$I:$I)/1000</f>
        <v>437.61669531249998</v>
      </c>
      <c r="X145" s="7">
        <f>SUMIF(data!$A:$A,$H$2&amp;" "&amp;$F145&amp;" "&amp;$H$3&amp;"_"&amp;X$38,data!$I:$I)/1000</f>
        <v>412.43523046874998</v>
      </c>
      <c r="Y145" s="7">
        <f>SUMIF(data!$A:$A,$H$2&amp;" "&amp;$F145&amp;" "&amp;$H$3&amp;"_"&amp;Y$38,data!$I:$I)/1000</f>
        <v>404.30128906250002</v>
      </c>
      <c r="Z145" s="7">
        <f>SUMIF(data!$A:$A,$H$2&amp;" "&amp;$F145&amp;" "&amp;$H$3&amp;"_"&amp;Z$38,data!$I:$I)/1000</f>
        <v>398.35796093750002</v>
      </c>
      <c r="AA145" s="7">
        <f>SUMIF(data!$A:$A,$H$2&amp;" "&amp;$F145&amp;" "&amp;$H$3&amp;"_"&amp;AA$38,data!$I:$I)/1000</f>
        <v>515.72231250000004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34.580933593749997</v>
      </c>
      <c r="J146" s="7">
        <f>SUMIF(data!$A:$A,$H$2&amp;" "&amp;$F146&amp;" "&amp;$H$3&amp;"_"&amp;J$38,data!$I:$I)/1000</f>
        <v>93.699816406249994</v>
      </c>
      <c r="K146" s="7">
        <f>SUMIF(data!$A:$A,$H$2&amp;" "&amp;$F146&amp;" "&amp;$H$3&amp;"_"&amp;K$38,data!$I:$I)/1000</f>
        <v>133.00098828124999</v>
      </c>
      <c r="L146" s="7">
        <f>SUMIF(data!$A:$A,$H$2&amp;" "&amp;$F146&amp;" "&amp;$H$3&amp;"_"&amp;L$38,data!$I:$I)/1000</f>
        <v>189.86527734374999</v>
      </c>
      <c r="M146" s="7">
        <f>SUMIF(data!$A:$A,$H$2&amp;" "&amp;$F146&amp;" "&amp;$H$3&amp;"_"&amp;M$38,data!$I:$I)/1000</f>
        <v>183.1958828125</v>
      </c>
      <c r="N146" s="7">
        <f>SUMIF(data!$A:$A,$H$2&amp;" "&amp;$F146&amp;" "&amp;$H$3&amp;"_"&amp;N$38,data!$I:$I)/1000</f>
        <v>246.13777343749999</v>
      </c>
      <c r="O146" s="7">
        <f>SUMIF(data!$A:$A,$H$2&amp;" "&amp;$F146&amp;" "&amp;$H$3&amp;"_"&amp;O$38,data!$I:$I)/1000</f>
        <v>295.14312890625001</v>
      </c>
      <c r="P146" s="7">
        <f>SUMIF(data!$A:$A,$H$2&amp;" "&amp;$F146&amp;" "&amp;$H$3&amp;"_"&amp;P$38,data!$I:$I)/1000</f>
        <v>349.92002734375001</v>
      </c>
      <c r="Q146" s="7">
        <f>SUMIF(data!$A:$A,$H$2&amp;" "&amp;$F146&amp;" "&amp;$H$3&amp;"_"&amp;Q$38,data!$I:$I)/1000</f>
        <v>403.03286718750002</v>
      </c>
      <c r="R146" s="7">
        <f>SUMIF(data!$A:$A,$H$2&amp;" "&amp;$F146&amp;" "&amp;$H$3&amp;"_"&amp;R$38,data!$I:$I)/1000</f>
        <v>455.53444921875001</v>
      </c>
      <c r="S146" s="7">
        <f>SUMIF(data!$A:$A,$H$2&amp;" "&amp;$F146&amp;" "&amp;$H$3&amp;"_"&amp;S$38,data!$I:$I)/1000</f>
        <v>443.17830078125002</v>
      </c>
      <c r="T146" s="7">
        <f>SUMIF(data!$A:$A,$H$2&amp;" "&amp;$F146&amp;" "&amp;$H$3&amp;"_"&amp;T$38,data!$I:$I)/1000</f>
        <v>434.43900000000002</v>
      </c>
      <c r="U146" s="7">
        <f>SUMIF(data!$A:$A,$H$2&amp;" "&amp;$F146&amp;" "&amp;$H$3&amp;"_"&amp;U$38,data!$I:$I)/1000</f>
        <v>424.33946874999998</v>
      </c>
      <c r="V146" s="7">
        <f>SUMIF(data!$A:$A,$H$2&amp;" "&amp;$F146&amp;" "&amp;$H$3&amp;"_"&amp;V$38,data!$I:$I)/1000</f>
        <v>415.79609375000001</v>
      </c>
      <c r="W146" s="7">
        <f>SUMIF(data!$A:$A,$H$2&amp;" "&amp;$F146&amp;" "&amp;$H$3&amp;"_"&amp;W$38,data!$I:$I)/1000</f>
        <v>482.61785156249999</v>
      </c>
      <c r="X146" s="7">
        <f>SUMIF(data!$A:$A,$H$2&amp;" "&amp;$F146&amp;" "&amp;$H$3&amp;"_"&amp;X$38,data!$I:$I)/1000</f>
        <v>455.77073046875</v>
      </c>
      <c r="Y146" s="7">
        <f>SUMIF(data!$A:$A,$H$2&amp;" "&amp;$F146&amp;" "&amp;$H$3&amp;"_"&amp;Y$38,data!$I:$I)/1000</f>
        <v>445.86197656249999</v>
      </c>
      <c r="Z146" s="7">
        <f>SUMIF(data!$A:$A,$H$2&amp;" "&amp;$F146&amp;" "&amp;$H$3&amp;"_"&amp;Z$38,data!$I:$I)/1000</f>
        <v>438.26039843749999</v>
      </c>
      <c r="AA146" s="7">
        <f>SUMIF(data!$A:$A,$H$2&amp;" "&amp;$F146&amp;" "&amp;$H$3&amp;"_"&amp;AA$38,data!$I:$I)/1000</f>
        <v>553.96515624999995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88.889466796874999</v>
      </c>
      <c r="K147" s="7">
        <f>SUMIF(data!$A:$A,$H$2&amp;" "&amp;$F147&amp;" "&amp;$H$3&amp;"_"&amp;K$38,data!$N:$N)/1000</f>
        <v>72.356226562499998</v>
      </c>
      <c r="L147" s="7">
        <f>SUMIF(data!$A:$A,$H$2&amp;" "&amp;$F147&amp;" "&amp;$H$3&amp;"_"&amp;L$38,data!$N:$N)/1000</f>
        <v>101.9104150390625</v>
      </c>
      <c r="M147" s="7">
        <f>SUMIF(data!$A:$A,$H$2&amp;" "&amp;$F147&amp;" "&amp;$H$3&amp;"_"&amp;M$38,data!$N:$N)/1000</f>
        <v>111.98390625</v>
      </c>
      <c r="N147" s="7">
        <f>SUMIF(data!$A:$A,$H$2&amp;" "&amp;$F147&amp;" "&amp;$H$3&amp;"_"&amp;N$38,data!$N:$N)/1000</f>
        <v>145.42703515625001</v>
      </c>
      <c r="O147" s="7">
        <f>SUMIF(data!$A:$A,$H$2&amp;" "&amp;$F147&amp;" "&amp;$H$3&amp;"_"&amp;O$38,data!$N:$N)/1000</f>
        <v>111.67298339843749</v>
      </c>
      <c r="P147" s="7">
        <f>SUMIF(data!$A:$A,$H$2&amp;" "&amp;$F147&amp;" "&amp;$H$3&amp;"_"&amp;P$38,data!$N:$N)/1000</f>
        <v>73.571300781250002</v>
      </c>
      <c r="Q147" s="7">
        <f>SUMIF(data!$A:$A,$H$2&amp;" "&amp;$F147&amp;" "&amp;$H$3&amp;"_"&amp;Q$38,data!$N:$N)/1000</f>
        <v>26.321210937499998</v>
      </c>
      <c r="R147" s="7">
        <f>SUMIF(data!$A:$A,$H$2&amp;" "&amp;$F147&amp;" "&amp;$H$3&amp;"_"&amp;R$38,data!$N:$N)/1000</f>
        <v>-8.1576718750000001</v>
      </c>
      <c r="S147" s="7">
        <f>SUMIF(data!$A:$A,$H$2&amp;" "&amp;$F147&amp;" "&amp;$H$3&amp;"_"&amp;S$38,data!$N:$N)/1000</f>
        <v>-10.817351562500001</v>
      </c>
      <c r="T147" s="7">
        <f>SUMIF(data!$A:$A,$H$2&amp;" "&amp;$F147&amp;" "&amp;$H$3&amp;"_"&amp;T$38,data!$N:$N)/1000</f>
        <v>18.948515624999999</v>
      </c>
      <c r="U147" s="7">
        <f>SUMIF(data!$A:$A,$H$2&amp;" "&amp;$F147&amp;" "&amp;$H$3&amp;"_"&amp;U$38,data!$N:$N)/1000</f>
        <v>30.497144531250001</v>
      </c>
      <c r="V147" s="7">
        <f>SUMIF(data!$A:$A,$H$2&amp;" "&amp;$F147&amp;" "&amp;$H$3&amp;"_"&amp;V$38,data!$N:$N)/1000</f>
        <v>27.42304296875</v>
      </c>
      <c r="W147" s="7">
        <f>SUMIF(data!$A:$A,$H$2&amp;" "&amp;$F147&amp;" "&amp;$H$3&amp;"_"&amp;W$38,data!$N:$N)/1000</f>
        <v>61.111566406249999</v>
      </c>
      <c r="X147" s="7">
        <f>SUMIF(data!$A:$A,$H$2&amp;" "&amp;$F147&amp;" "&amp;$H$3&amp;"_"&amp;X$38,data!$N:$N)/1000</f>
        <v>63.192648925781249</v>
      </c>
      <c r="Y147" s="7">
        <f>SUMIF(data!$A:$A,$H$2&amp;" "&amp;$F147&amp;" "&amp;$H$3&amp;"_"&amp;Y$38,data!$N:$N)/1000</f>
        <v>101.16039843750001</v>
      </c>
      <c r="Z147" s="7">
        <f>SUMIF(data!$A:$A,$H$2&amp;" "&amp;$F147&amp;" "&amp;$H$3&amp;"_"&amp;Z$38,data!$N:$N)/1000</f>
        <v>139.45207812500001</v>
      </c>
      <c r="AA147" s="7">
        <f>SUMIF(data!$A:$A,$H$2&amp;" "&amp;$F147&amp;" "&amp;$H$3&amp;"_"&amp;AA$38,data!$N:$N)/1000</f>
        <v>180.81519531250001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84.759781250000003</v>
      </c>
      <c r="J148" s="7">
        <f>SUMIF(data!$A:$A,$H$2&amp;" "&amp;$F148&amp;" "&amp;$H$3&amp;"_"&amp;J$38,data!$H:$H)/1000</f>
        <v>103.5538583984375</v>
      </c>
      <c r="K148" s="7">
        <f>SUMIF(data!$A:$A,$H$2&amp;" "&amp;$F148&amp;" "&amp;$H$3&amp;"_"&amp;K$38,data!$H:$H)/1000</f>
        <v>108.7626728515625</v>
      </c>
      <c r="L148" s="7">
        <f>SUMIF(data!$A:$A,$H$2&amp;" "&amp;$F148&amp;" "&amp;$H$3&amp;"_"&amp;L$38,data!$H:$H)/1000</f>
        <v>146.53616406250001</v>
      </c>
      <c r="M148" s="7">
        <f>SUMIF(data!$A:$A,$H$2&amp;" "&amp;$F148&amp;" "&amp;$H$3&amp;"_"&amp;M$38,data!$H:$H)/1000</f>
        <v>160.28402734375001</v>
      </c>
      <c r="N148" s="7">
        <f>SUMIF(data!$A:$A,$H$2&amp;" "&amp;$F148&amp;" "&amp;$H$3&amp;"_"&amp;N$38,data!$H:$H)/1000</f>
        <v>199.85485156249999</v>
      </c>
      <c r="O148" s="7">
        <f>SUMIF(data!$A:$A,$H$2&amp;" "&amp;$F148&amp;" "&amp;$H$3&amp;"_"&amp;O$38,data!$H:$H)/1000</f>
        <v>182.40314062499999</v>
      </c>
      <c r="P148" s="7">
        <f>SUMIF(data!$A:$A,$H$2&amp;" "&amp;$F148&amp;" "&amp;$H$3&amp;"_"&amp;P$38,data!$H:$H)/1000</f>
        <v>189.38084375</v>
      </c>
      <c r="Q148" s="7">
        <f>SUMIF(data!$A:$A,$H$2&amp;" "&amp;$F148&amp;" "&amp;$H$3&amp;"_"&amp;Q$38,data!$H:$H)/1000</f>
        <v>185.97971093749999</v>
      </c>
      <c r="R148" s="7">
        <f>SUMIF(data!$A:$A,$H$2&amp;" "&amp;$F148&amp;" "&amp;$H$3&amp;"_"&amp;R$38,data!$H:$H)/1000</f>
        <v>190.91066406249999</v>
      </c>
      <c r="S148" s="7">
        <f>SUMIF(data!$A:$A,$H$2&amp;" "&amp;$F148&amp;" "&amp;$H$3&amp;"_"&amp;S$38,data!$H:$H)/1000</f>
        <v>190.94471093749999</v>
      </c>
      <c r="T148" s="7">
        <f>SUMIF(data!$A:$A,$H$2&amp;" "&amp;$F148&amp;" "&amp;$H$3&amp;"_"&amp;T$38,data!$H:$H)/1000</f>
        <v>196.19257812500001</v>
      </c>
      <c r="U148" s="7">
        <f>SUMIF(data!$A:$A,$H$2&amp;" "&amp;$F148&amp;" "&amp;$H$3&amp;"_"&amp;U$38,data!$H:$H)/1000</f>
        <v>196.72004687500001</v>
      </c>
      <c r="V148" s="7">
        <f>SUMIF(data!$A:$A,$H$2&amp;" "&amp;$F148&amp;" "&amp;$H$3&amp;"_"&amp;V$38,data!$H:$H)/1000</f>
        <v>198.30852343750001</v>
      </c>
      <c r="W148" s="7">
        <f>SUMIF(data!$A:$A,$H$2&amp;" "&amp;$F148&amp;" "&amp;$H$3&amp;"_"&amp;W$38,data!$H:$H)/1000</f>
        <v>252.95223437499999</v>
      </c>
      <c r="X148" s="7">
        <f>SUMIF(data!$A:$A,$H$2&amp;" "&amp;$F148&amp;" "&amp;$H$3&amp;"_"&amp;X$38,data!$H:$H)/1000</f>
        <v>243.64658203125001</v>
      </c>
      <c r="Y148" s="7">
        <f>SUMIF(data!$A:$A,$H$2&amp;" "&amp;$F148&amp;" "&amp;$H$3&amp;"_"&amp;Y$38,data!$H:$H)/1000</f>
        <v>243.88062890625</v>
      </c>
      <c r="Z148" s="7">
        <f>SUMIF(data!$A:$A,$H$2&amp;" "&amp;$F148&amp;" "&amp;$H$3&amp;"_"&amp;Z$38,data!$H:$H)/1000</f>
        <v>246.33523046875001</v>
      </c>
      <c r="AA148" s="7">
        <f>SUMIF(data!$A:$A,$H$2&amp;" "&amp;$F148&amp;" "&amp;$H$3&amp;"_"&amp;AA$38,data!$H:$H)/1000</f>
        <v>247.48234375000001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58.247566406250002</v>
      </c>
      <c r="J149" s="8">
        <f t="shared" ref="J149" si="38">SUM(J146:J147)-J148</f>
        <v>79.03542480468748</v>
      </c>
      <c r="K149" s="8">
        <f t="shared" ref="K149:AA149" si="39">SUM(K146:K147)-K148</f>
        <v>96.594541992187501</v>
      </c>
      <c r="L149" s="8">
        <f t="shared" si="39"/>
        <v>145.2395283203125</v>
      </c>
      <c r="M149" s="8">
        <f t="shared" si="39"/>
        <v>134.89576171874998</v>
      </c>
      <c r="N149" s="8">
        <f t="shared" si="39"/>
        <v>191.70995703125001</v>
      </c>
      <c r="O149" s="8">
        <f t="shared" si="39"/>
        <v>224.41297167968753</v>
      </c>
      <c r="P149" s="8">
        <f t="shared" si="39"/>
        <v>234.110484375</v>
      </c>
      <c r="Q149" s="8">
        <f t="shared" si="39"/>
        <v>243.37436718750001</v>
      </c>
      <c r="R149" s="8">
        <f t="shared" si="39"/>
        <v>256.46611328125005</v>
      </c>
      <c r="S149" s="8">
        <f t="shared" si="39"/>
        <v>241.41623828125003</v>
      </c>
      <c r="T149" s="8">
        <f t="shared" si="39"/>
        <v>257.19493749999998</v>
      </c>
      <c r="U149" s="8">
        <f t="shared" si="39"/>
        <v>258.11656640624994</v>
      </c>
      <c r="V149" s="8">
        <f t="shared" si="39"/>
        <v>244.91061328124999</v>
      </c>
      <c r="W149" s="8">
        <f t="shared" si="39"/>
        <v>290.77718359375001</v>
      </c>
      <c r="X149" s="8">
        <f t="shared" si="39"/>
        <v>275.31679736328124</v>
      </c>
      <c r="Y149" s="8">
        <f t="shared" si="39"/>
        <v>303.14174609375004</v>
      </c>
      <c r="Z149" s="8">
        <f t="shared" si="39"/>
        <v>331.37724609374999</v>
      </c>
      <c r="AA149" s="8">
        <f t="shared" si="39"/>
        <v>487.29800781249992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27.125732421875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133.31381250000001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770.58950710053625</v>
      </c>
      <c r="J152" s="8">
        <f>J143+J144+J147-J148+J150+J151+Load_ROC!F$5</f>
        <v>824.68700582921588</v>
      </c>
      <c r="K152" s="8">
        <f>K143+K144+K147-K148+K150+K151+Load_ROC!G$5</f>
        <v>868.58899353700281</v>
      </c>
      <c r="L152" s="8">
        <f>L143+L144+L147-L148+L150+L151+Load_ROC!H$5</f>
        <v>944.98040351771044</v>
      </c>
      <c r="M152" s="8">
        <f>M143+M144+M147-M148+M150+M151+Load_ROC!I$5</f>
        <v>947.93420819339644</v>
      </c>
      <c r="N152" s="8">
        <f>N143+N144+N147-N148+N150+N151+Load_ROC!J$5</f>
        <v>1033.6232339109274</v>
      </c>
      <c r="O152" s="8">
        <f>O143+O144+O147-O148+O150+O151+Load_ROC!K$5</f>
        <v>1117.3757414453726</v>
      </c>
      <c r="P152" s="8">
        <f>P143+P144+P147-P148+P150+P151+Load_ROC!L$5</f>
        <v>1127.9525866653976</v>
      </c>
      <c r="Q152" s="8">
        <f>Q143+Q144+Q147-Q148+Q150+Q151+Load_ROC!M$5</f>
        <v>1160.1934515971259</v>
      </c>
      <c r="R152" s="8">
        <f>R143+R144+R147-R148+R150+R151+Load_ROC!N$5</f>
        <v>1195.8653421776858</v>
      </c>
      <c r="S152" s="8">
        <f>S143+S144+S147-S148+S150+S151+Load_ROC!O$5</f>
        <v>1189.9314991850174</v>
      </c>
      <c r="T152" s="8">
        <f>T143+T144+T147-T148+T150+T151+Load_ROC!P$5</f>
        <v>1215.7221080883833</v>
      </c>
      <c r="U152" s="8">
        <f>U143+U144+U147-U148+U150+U151+Load_ROC!Q$5</f>
        <v>1226.0404552828411</v>
      </c>
      <c r="V152" s="8">
        <f>V143+V144+V147-V148+V150+V151+Load_ROC!R$5</f>
        <v>1223.75682660848</v>
      </c>
      <c r="W152" s="8">
        <f>W143+W144+W147-W148+W150+W151+Load_ROC!S$5</f>
        <v>1303.328573938111</v>
      </c>
      <c r="X152" s="8">
        <f>X143+X144+X147-X148+X150+X151+Load_ROC!T$5</f>
        <v>1431.560541730428</v>
      </c>
      <c r="Y152" s="8">
        <f>Y143+Y144+Y147-Y148+Y150+Y151+Load_ROC!U$5</f>
        <v>1335.6678032582281</v>
      </c>
      <c r="Z152" s="8">
        <f>Z143+Z144+Z147-Z148+Z150+Z151+Load_ROC!V$5</f>
        <v>1375.6485683307189</v>
      </c>
      <c r="AA152" s="8">
        <f>AA143+AA144+AA147-AA148+AA150+AA151+Load_ROC!W$5</f>
        <v>1542.7785696414981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770.58950710053625</v>
      </c>
      <c r="J153" s="8">
        <f>J143+J145+J147-J148+J150+J151+Load_ROC!F$5</f>
        <v>800.52756051671577</v>
      </c>
      <c r="K153" s="8">
        <f>K143+K145+K147-K148+K150+K151+Load_ROC!G$5</f>
        <v>827.55222009950285</v>
      </c>
      <c r="L153" s="8">
        <f>L143+L145+L147-L148+L150+L151+Load_ROC!H$5</f>
        <v>894.52204414271046</v>
      </c>
      <c r="M153" s="8">
        <f>M143+M145+M147-M148+M150+M151+Load_ROC!I$5</f>
        <v>900.39078631839652</v>
      </c>
      <c r="N153" s="8">
        <f>N143+N145+N147-N148+N150+N151+Load_ROC!J$5</f>
        <v>975.98446828592739</v>
      </c>
      <c r="O153" s="8">
        <f>O143+O145+O147-O148+O150+O151+Load_ROC!K$5</f>
        <v>1035.1206008203726</v>
      </c>
      <c r="P153" s="8">
        <f>P143+P145+P147-P148+P150+P151+Load_ROC!L$5</f>
        <v>1021.5878679153975</v>
      </c>
      <c r="Q153" s="8">
        <f>Q143+Q145+Q147-Q148+Q150+Q151+Load_ROC!M$5</f>
        <v>1031.2880453471259</v>
      </c>
      <c r="R153" s="8">
        <f>R143+R145+R147-R148+R150+R151+Load_ROC!N$5</f>
        <v>1044.8804359276858</v>
      </c>
      <c r="S153" s="8">
        <f>S143+S145+S147-S148+S150+S151+Load_ROC!O$5</f>
        <v>1046.2683116850174</v>
      </c>
      <c r="T153" s="8">
        <f>T143+T145+T147-T148+T150+T151+Load_ROC!P$5</f>
        <v>1078.6819518383834</v>
      </c>
      <c r="U153" s="8">
        <f>U143+U145+U147-U148+U150+U151+Load_ROC!Q$5</f>
        <v>1095.3706427828411</v>
      </c>
      <c r="V153" s="8">
        <f>V143+V145+V147-V148+V150+V151+Load_ROC!R$5</f>
        <v>1098.36010785848</v>
      </c>
      <c r="W153" s="8">
        <f>W143+W145+W147-W148+W150+W151+Load_ROC!S$5</f>
        <v>1168.167636438111</v>
      </c>
      <c r="X153" s="8">
        <f>X143+X145+X147-X148+X150+X151+Load_ROC!T$5</f>
        <v>1300.7337604804279</v>
      </c>
      <c r="Y153" s="8">
        <f>Y143+Y145+Y147-Y148+Y150+Y151+Load_ROC!U$5</f>
        <v>1209.764615758228</v>
      </c>
      <c r="Z153" s="8">
        <f>Z143+Z145+Z147-Z148+Z150+Z151+Load_ROC!V$5</f>
        <v>1254.286912080719</v>
      </c>
      <c r="AA153" s="8">
        <f>AA143+AA145+AA147-AA148+AA150+AA151+Load_ROC!W$5</f>
        <v>1425.9367883914983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770.58950710053625</v>
      </c>
      <c r="J154" s="8">
        <f>J143+J149+J150+J151+Load_ROC!F$5</f>
        <v>812.51635739171581</v>
      </c>
      <c r="K154" s="8">
        <f>K143+K149+K150+K151+Load_ROC!G$5</f>
        <v>847.7491185370028</v>
      </c>
      <c r="L154" s="8">
        <f>L143+L149+L150+L151+Load_ROC!H$5</f>
        <v>911.52349726771047</v>
      </c>
      <c r="M154" s="8">
        <f>M143+M149+M150+M151+Load_ROC!I$5</f>
        <v>916.13894256839649</v>
      </c>
      <c r="N154" s="8">
        <f>N143+N149+N150+N151+Load_ROC!J$5</f>
        <v>988.8304682859274</v>
      </c>
      <c r="O154" s="8">
        <f>O143+O149+O150+O151+Load_ROC!K$5</f>
        <v>1060.5528195703728</v>
      </c>
      <c r="P154" s="8">
        <f>P143+P149+P150+P151+Load_ROC!L$5</f>
        <v>1059.3579616653976</v>
      </c>
      <c r="Q154" s="8">
        <f>Q143+Q149+Q150+Q151+Load_ROC!M$5</f>
        <v>1080.676607847126</v>
      </c>
      <c r="R154" s="8">
        <f>R143+R149+R150+R151+Load_ROC!N$5</f>
        <v>1105.5966546776858</v>
      </c>
      <c r="S154" s="8">
        <f>S143+S149+S150+S151+Load_ROC!O$5</f>
        <v>1103.7134991850176</v>
      </c>
      <c r="T154" s="8">
        <f>T143+T149+T150+T151+Load_ROC!P$5</f>
        <v>1133.1572330883832</v>
      </c>
      <c r="U154" s="8">
        <f>U143+U149+U150+U151+Load_ROC!Q$5</f>
        <v>1147.071267782841</v>
      </c>
      <c r="V154" s="8">
        <f>V143+V149+V150+V151+Load_ROC!R$5</f>
        <v>1147.79335785848</v>
      </c>
      <c r="W154" s="8">
        <f>W143+W149+W150+W151+Load_ROC!S$5</f>
        <v>1213.1687926881111</v>
      </c>
      <c r="X154" s="8">
        <f>X143+X149+X150+X151+Load_ROC!T$5</f>
        <v>1344.0692604804281</v>
      </c>
      <c r="Y154" s="8">
        <f>Y143+Y149+Y150+Y151+Load_ROC!U$5</f>
        <v>1251.3253032582281</v>
      </c>
      <c r="Z154" s="8">
        <f>Z143+Z149+Z150+Z151+Load_ROC!V$5</f>
        <v>1294.189349580719</v>
      </c>
      <c r="AA154" s="8">
        <f>AA143+AA149+AA150+AA151+Load_ROC!W$5</f>
        <v>1464.1796321414981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C65B4-1E6B-4CF7-9F86-303C031DF642}">
  <sheetPr>
    <tabColor rgb="FF00B050"/>
  </sheetPr>
  <dimension ref="A2:AI256"/>
  <sheetViews>
    <sheetView zoomScale="80" zoomScaleNormal="80" workbookViewId="0">
      <selection activeCell="Q3" sqref="Q3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12071.189622893753</v>
      </c>
      <c r="D3" s="18">
        <f>SUMIF(D$8:D$34,$B3,$F$8:$F$34)/SUMIF(D$8:D$34,$B3,$A$8:$A$34)</f>
        <v>11679.77202746428</v>
      </c>
      <c r="E3" s="18">
        <f>SUMIF(E$8:E$34,$B3,$F$8:$F$34)/SUMIF(E$8:E$34,$B3,$A$8:$A$34)</f>
        <v>11856.137249063382</v>
      </c>
      <c r="G3" s="15" t="s">
        <v>16</v>
      </c>
      <c r="H3" s="17" t="s">
        <v>141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11350.771207788808</v>
      </c>
      <c r="D4" s="18">
        <f>SUMIF(D$8:D$34,$B4,$F$8:$F$34)/SUMIF(D$8:D$34,$B4,$A$8:$A$34)</f>
        <v>11350.587058748106</v>
      </c>
      <c r="E4" s="18">
        <f t="shared" ref="D4:E5" si="0">SUMIF(E$8:E$34,$B4,$F$8:$F$34)/SUMIF(E$8:E$34,$B4,$A$8:$A$34)</f>
        <v>11355.649149363204</v>
      </c>
      <c r="G4" s="29" t="s">
        <v>3</v>
      </c>
      <c r="H4" s="30">
        <f>G35</f>
        <v>11388.403940340006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>SUMIF(C$8:C$34,$B5,$F$8:$F$34)/SUMIF(C$8:C$34,$B5,$A$8:$A$34)</f>
        <v>11149.542551461536</v>
      </c>
      <c r="D5" s="18">
        <f t="shared" si="0"/>
        <v>11304.343603885998</v>
      </c>
      <c r="E5" s="18">
        <f t="shared" si="0"/>
        <v>10986.180213570236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459.87175839140997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70.995363122874352</v>
      </c>
      <c r="G8" s="9">
        <f>NPV(Load_ROC!$C$2,H8:AA8)</f>
        <v>12621.397888510997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814.56543727631754</v>
      </c>
      <c r="J8" s="9">
        <f t="shared" si="3"/>
        <v>765.0486166690597</v>
      </c>
      <c r="K8" s="9">
        <f t="shared" si="3"/>
        <v>831.34299841981522</v>
      </c>
      <c r="L8" s="9">
        <f t="shared" si="3"/>
        <v>1014.6151740255231</v>
      </c>
      <c r="M8" s="9">
        <f t="shared" si="3"/>
        <v>1099.0269870019904</v>
      </c>
      <c r="N8" s="9">
        <f t="shared" si="3"/>
        <v>1182.6477260984275</v>
      </c>
      <c r="O8" s="9">
        <f t="shared" si="3"/>
        <v>1293.9827111719351</v>
      </c>
      <c r="P8" s="9">
        <f t="shared" si="3"/>
        <v>1295.5576027786788</v>
      </c>
      <c r="Q8" s="9">
        <f t="shared" si="3"/>
        <v>1328.2437084330634</v>
      </c>
      <c r="R8" s="9">
        <f t="shared" ref="R8:AA17" si="4">VLOOKUP("Total RR "&amp;$B8&amp;" "&amp;$E8, $G$38:$AA$269, MATCH(R$7,$G$38:$AA$38,0),0)</f>
        <v>1351.6725882714359</v>
      </c>
      <c r="S8" s="9">
        <f t="shared" si="4"/>
        <v>1391.2355655912675</v>
      </c>
      <c r="T8" s="9">
        <f t="shared" si="4"/>
        <v>1406.3172213696334</v>
      </c>
      <c r="U8" s="9">
        <f t="shared" si="4"/>
        <v>1419.9036252047163</v>
      </c>
      <c r="V8" s="9">
        <f t="shared" si="4"/>
        <v>1552.6397289522301</v>
      </c>
      <c r="W8" s="9">
        <f t="shared" si="4"/>
        <v>1546.799003625611</v>
      </c>
      <c r="X8" s="9">
        <f t="shared" si="4"/>
        <v>1695.0244416327719</v>
      </c>
      <c r="Y8" s="9">
        <f t="shared" si="4"/>
        <v>1608.106779820728</v>
      </c>
      <c r="Z8" s="9">
        <f t="shared" si="4"/>
        <v>1672.9287470416564</v>
      </c>
      <c r="AA8" s="9">
        <f t="shared" si="4"/>
        <v>1841.7302366336858</v>
      </c>
      <c r="AC8">
        <f>RANK(G8,$G$8:$G$34,1)</f>
        <v>27</v>
      </c>
      <c r="AD8" s="61">
        <f>G8</f>
        <v>12621.397888510997</v>
      </c>
      <c r="AE8" s="72">
        <f>A8</f>
        <v>5.6249999999999998E-3</v>
      </c>
      <c r="AH8">
        <f>((AD8-$G$35)^2)*AE8</f>
        <v>8551.5416787728809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282.11042322316729</v>
      </c>
      <c r="G9" s="9">
        <f>NPV(Load_ROC!$C$2,H9:AA9)</f>
        <v>12538.24103214077</v>
      </c>
      <c r="H9" s="9">
        <f t="shared" si="3"/>
        <v>772.86198182803582</v>
      </c>
      <c r="I9" s="9">
        <f t="shared" si="3"/>
        <v>814.56543727631754</v>
      </c>
      <c r="J9" s="9">
        <f t="shared" si="3"/>
        <v>765.0486166690597</v>
      </c>
      <c r="K9" s="9">
        <f t="shared" si="3"/>
        <v>831.34299841981522</v>
      </c>
      <c r="L9" s="9">
        <f t="shared" si="3"/>
        <v>1014.6151740255231</v>
      </c>
      <c r="M9" s="9">
        <f t="shared" si="3"/>
        <v>1099.0267916894904</v>
      </c>
      <c r="N9" s="9">
        <f t="shared" si="3"/>
        <v>1180.4051284421776</v>
      </c>
      <c r="O9" s="9">
        <f t="shared" si="3"/>
        <v>1281.6322502344351</v>
      </c>
      <c r="P9" s="9">
        <f t="shared" si="3"/>
        <v>1283.1723815872726</v>
      </c>
      <c r="Q9" s="9">
        <f t="shared" si="3"/>
        <v>1312.7433285502507</v>
      </c>
      <c r="R9" s="9">
        <f t="shared" si="4"/>
        <v>1341.4234945214357</v>
      </c>
      <c r="S9" s="9">
        <f t="shared" si="4"/>
        <v>1382.6311437162672</v>
      </c>
      <c r="T9" s="9">
        <f t="shared" si="4"/>
        <v>1385.5988854321336</v>
      </c>
      <c r="U9" s="9">
        <f t="shared" si="4"/>
        <v>1386.4166818453411</v>
      </c>
      <c r="V9" s="9">
        <f t="shared" si="4"/>
        <v>1515.2736566866051</v>
      </c>
      <c r="W9" s="9">
        <f t="shared" si="4"/>
        <v>1535.5865700318611</v>
      </c>
      <c r="X9" s="9">
        <f t="shared" si="4"/>
        <v>1682.2971525702719</v>
      </c>
      <c r="Y9" s="9">
        <f t="shared" si="4"/>
        <v>1600.9194067738531</v>
      </c>
      <c r="Z9" s="9">
        <f t="shared" si="4"/>
        <v>1662.8136054400939</v>
      </c>
      <c r="AA9" s="9">
        <f t="shared" si="4"/>
        <v>1834.4366712039982</v>
      </c>
      <c r="AC9">
        <f t="shared" ref="AC9:AC34" si="5">RANK(G9,$G$8:$G$34,1)</f>
        <v>25</v>
      </c>
      <c r="AD9" s="61">
        <f t="shared" ref="AD9:AD34" si="6">G9</f>
        <v>12538.24103214077</v>
      </c>
      <c r="AE9" s="72">
        <f t="shared" ref="AE9:AE34" si="7">A9</f>
        <v>2.2499999999999999E-2</v>
      </c>
      <c r="AH9">
        <f t="shared" ref="AH9:AH34" si="8">((AD9-$G$35)^2)*AE9</f>
        <v>29747.820097818865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117.10382358960064</v>
      </c>
      <c r="G10" s="9">
        <f>NPV(Load_ROC!$C$2,H10:AA10)</f>
        <v>12491.074516224069</v>
      </c>
      <c r="H10" s="9">
        <f t="shared" si="3"/>
        <v>772.86198182803582</v>
      </c>
      <c r="I10" s="9">
        <f t="shared" si="3"/>
        <v>814.56543727631754</v>
      </c>
      <c r="J10" s="9">
        <f t="shared" si="3"/>
        <v>765.0486166690597</v>
      </c>
      <c r="K10" s="9">
        <f t="shared" si="3"/>
        <v>831.34299841981522</v>
      </c>
      <c r="L10" s="9">
        <f t="shared" si="3"/>
        <v>1014.6151740255231</v>
      </c>
      <c r="M10" s="9">
        <f t="shared" si="3"/>
        <v>1099.0267916894904</v>
      </c>
      <c r="N10" s="9">
        <f t="shared" si="3"/>
        <v>1180.4052534421776</v>
      </c>
      <c r="O10" s="9">
        <f t="shared" si="3"/>
        <v>1281.6325705469353</v>
      </c>
      <c r="P10" s="9">
        <f t="shared" si="3"/>
        <v>1283.1726081497725</v>
      </c>
      <c r="Q10" s="9">
        <f t="shared" si="3"/>
        <v>1312.7433285502507</v>
      </c>
      <c r="R10" s="9">
        <f t="shared" si="4"/>
        <v>1341.4248538964357</v>
      </c>
      <c r="S10" s="9">
        <f t="shared" si="4"/>
        <v>1382.6367062162672</v>
      </c>
      <c r="T10" s="9">
        <f t="shared" si="4"/>
        <v>1385.5987448071332</v>
      </c>
      <c r="U10" s="9">
        <f t="shared" si="4"/>
        <v>1386.3874709078411</v>
      </c>
      <c r="V10" s="9">
        <f t="shared" si="4"/>
        <v>1505.6926400850425</v>
      </c>
      <c r="W10" s="9">
        <f t="shared" si="4"/>
        <v>1506.422812219361</v>
      </c>
      <c r="X10" s="9">
        <f t="shared" si="4"/>
        <v>1674.2828713202716</v>
      </c>
      <c r="Y10" s="9">
        <f t="shared" si="4"/>
        <v>1578.1336567738531</v>
      </c>
      <c r="Z10" s="9">
        <f t="shared" si="4"/>
        <v>1620.3461249713439</v>
      </c>
      <c r="AA10" s="9">
        <f t="shared" si="4"/>
        <v>1789.5224212039982</v>
      </c>
      <c r="AC10">
        <f t="shared" si="5"/>
        <v>24</v>
      </c>
      <c r="AD10" s="61">
        <f t="shared" si="6"/>
        <v>12491.074516224069</v>
      </c>
      <c r="AE10" s="72">
        <f t="shared" si="7"/>
        <v>9.3749999999999997E-3</v>
      </c>
      <c r="AH10">
        <f t="shared" si="8"/>
        <v>11398.897489879615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222.70121827527126</v>
      </c>
      <c r="G11" s="9">
        <f>NPV(Load_ROC!$C$2,H11:AA11)</f>
        <v>11877.398308014468</v>
      </c>
      <c r="H11" s="9">
        <f t="shared" si="3"/>
        <v>745.0784740155359</v>
      </c>
      <c r="I11" s="9">
        <f t="shared" si="3"/>
        <v>772.5151482138175</v>
      </c>
      <c r="J11" s="9">
        <f t="shared" si="3"/>
        <v>710.30702389562214</v>
      </c>
      <c r="K11" s="9">
        <f t="shared" si="3"/>
        <v>769.52204675965902</v>
      </c>
      <c r="L11" s="9">
        <f t="shared" si="3"/>
        <v>956.24319843958551</v>
      </c>
      <c r="M11" s="9">
        <f t="shared" si="3"/>
        <v>1038.837216921424</v>
      </c>
      <c r="N11" s="9">
        <f t="shared" si="3"/>
        <v>1114.8708081296772</v>
      </c>
      <c r="O11" s="9">
        <f t="shared" si="3"/>
        <v>1202.9679299219351</v>
      </c>
      <c r="P11" s="9">
        <f t="shared" si="3"/>
        <v>1211.4790476028975</v>
      </c>
      <c r="Q11" s="9">
        <f t="shared" si="3"/>
        <v>1246.6754945658759</v>
      </c>
      <c r="R11" s="9">
        <f t="shared" si="4"/>
        <v>1282.7605296776858</v>
      </c>
      <c r="S11" s="9">
        <f t="shared" si="4"/>
        <v>1333.8690421537674</v>
      </c>
      <c r="T11" s="9">
        <f t="shared" si="4"/>
        <v>1335.6687096508836</v>
      </c>
      <c r="U11" s="9">
        <f t="shared" si="4"/>
        <v>1335.9484045015911</v>
      </c>
      <c r="V11" s="9">
        <f t="shared" si="4"/>
        <v>1461.9242592256676</v>
      </c>
      <c r="W11" s="9">
        <f t="shared" si="4"/>
        <v>1444.2354255006112</v>
      </c>
      <c r="X11" s="9">
        <f t="shared" si="4"/>
        <v>1586.2387599921467</v>
      </c>
      <c r="Y11" s="9">
        <f t="shared" si="4"/>
        <v>1499.099471226978</v>
      </c>
      <c r="Z11" s="9">
        <f t="shared" si="4"/>
        <v>1559.3970834674378</v>
      </c>
      <c r="AA11" s="9">
        <f t="shared" si="4"/>
        <v>1728.7098767704044</v>
      </c>
      <c r="AC11">
        <f t="shared" si="5"/>
        <v>21</v>
      </c>
      <c r="AD11" s="61">
        <f t="shared" si="6"/>
        <v>11877.398308014468</v>
      </c>
      <c r="AE11" s="72">
        <f t="shared" si="7"/>
        <v>1.8749999999999999E-2</v>
      </c>
      <c r="AH11">
        <f t="shared" si="8"/>
        <v>4483.4154678252617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886.43079911491395</v>
      </c>
      <c r="G12" s="9">
        <f>NPV(Load_ROC!$C$2,H12:AA12)</f>
        <v>11819.077321532186</v>
      </c>
      <c r="H12" s="9">
        <f t="shared" si="3"/>
        <v>745.0784740155359</v>
      </c>
      <c r="I12" s="9">
        <f t="shared" si="3"/>
        <v>772.5151482138175</v>
      </c>
      <c r="J12" s="9">
        <f t="shared" si="3"/>
        <v>710.30702389562214</v>
      </c>
      <c r="K12" s="9">
        <f t="shared" si="3"/>
        <v>769.52204675965902</v>
      </c>
      <c r="L12" s="9">
        <f t="shared" si="3"/>
        <v>956.24319843958551</v>
      </c>
      <c r="M12" s="9">
        <f t="shared" si="3"/>
        <v>1038.8375098901738</v>
      </c>
      <c r="N12" s="9">
        <f t="shared" si="3"/>
        <v>1113.3371245359274</v>
      </c>
      <c r="O12" s="9">
        <f t="shared" si="3"/>
        <v>1200.02839281256</v>
      </c>
      <c r="P12" s="9">
        <f t="shared" si="3"/>
        <v>1208.0746667435226</v>
      </c>
      <c r="Q12" s="9">
        <f t="shared" si="3"/>
        <v>1240.8604008158759</v>
      </c>
      <c r="R12" s="9">
        <f t="shared" si="4"/>
        <v>1277.8284242089358</v>
      </c>
      <c r="S12" s="9">
        <f t="shared" si="4"/>
        <v>1323.9913390287672</v>
      </c>
      <c r="T12" s="9">
        <f t="shared" si="4"/>
        <v>1319.1233698071335</v>
      </c>
      <c r="U12" s="9">
        <f t="shared" si="4"/>
        <v>1312.6543498140911</v>
      </c>
      <c r="V12" s="9">
        <f t="shared" si="4"/>
        <v>1434.0170922334801</v>
      </c>
      <c r="W12" s="9">
        <f t="shared" si="4"/>
        <v>1434.8099596802986</v>
      </c>
      <c r="X12" s="9">
        <f t="shared" si="4"/>
        <v>1572.1913146796464</v>
      </c>
      <c r="Y12" s="9">
        <f t="shared" si="4"/>
        <v>1486.7031763051032</v>
      </c>
      <c r="Z12" s="9">
        <f t="shared" si="4"/>
        <v>1546.5547519244687</v>
      </c>
      <c r="AA12" s="9">
        <f t="shared" si="4"/>
        <v>1720.6185022586858</v>
      </c>
      <c r="AC12">
        <f t="shared" si="5"/>
        <v>19</v>
      </c>
      <c r="AD12" s="61">
        <f t="shared" si="6"/>
        <v>11819.077321532186</v>
      </c>
      <c r="AE12" s="72">
        <f t="shared" si="7"/>
        <v>7.4999999999999997E-2</v>
      </c>
      <c r="AH12">
        <f t="shared" si="8"/>
        <v>13910.967095062882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368.18104717383767</v>
      </c>
      <c r="G13" s="9">
        <f>NPV(Load_ROC!$C$2,H13:AA13)</f>
        <v>11781.793509562805</v>
      </c>
      <c r="H13" s="9">
        <f t="shared" si="3"/>
        <v>745.0784740155359</v>
      </c>
      <c r="I13" s="9">
        <f t="shared" si="3"/>
        <v>772.5151482138175</v>
      </c>
      <c r="J13" s="9">
        <f t="shared" si="3"/>
        <v>710.30702389562214</v>
      </c>
      <c r="K13" s="9">
        <f t="shared" si="3"/>
        <v>769.52204675965902</v>
      </c>
      <c r="L13" s="9">
        <f t="shared" si="3"/>
        <v>956.24319843958551</v>
      </c>
      <c r="M13" s="9">
        <f t="shared" si="3"/>
        <v>1038.8375098901738</v>
      </c>
      <c r="N13" s="9">
        <f t="shared" si="3"/>
        <v>1113.3335073484272</v>
      </c>
      <c r="O13" s="9">
        <f t="shared" si="3"/>
        <v>1200.02839281256</v>
      </c>
      <c r="P13" s="9">
        <f t="shared" si="3"/>
        <v>1208.0744558060226</v>
      </c>
      <c r="Q13" s="9">
        <f t="shared" si="3"/>
        <v>1240.8612836283758</v>
      </c>
      <c r="R13" s="9">
        <f t="shared" si="4"/>
        <v>1277.8284163964358</v>
      </c>
      <c r="S13" s="9">
        <f t="shared" si="4"/>
        <v>1323.9950577787672</v>
      </c>
      <c r="T13" s="9">
        <f t="shared" si="4"/>
        <v>1319.1223541821337</v>
      </c>
      <c r="U13" s="9">
        <f t="shared" si="4"/>
        <v>1312.6176076265911</v>
      </c>
      <c r="V13" s="9">
        <f t="shared" si="4"/>
        <v>1429.31545942098</v>
      </c>
      <c r="W13" s="9">
        <f t="shared" si="4"/>
        <v>1418.4366637818609</v>
      </c>
      <c r="X13" s="9">
        <f t="shared" si="4"/>
        <v>1562.2476701483965</v>
      </c>
      <c r="Y13" s="9">
        <f t="shared" si="4"/>
        <v>1468.745570836353</v>
      </c>
      <c r="Z13" s="9">
        <f t="shared" si="4"/>
        <v>1510.938906221344</v>
      </c>
      <c r="AA13" s="9">
        <f t="shared" si="4"/>
        <v>1678.9688743289985</v>
      </c>
      <c r="AC13">
        <f t="shared" si="5"/>
        <v>18</v>
      </c>
      <c r="AD13" s="61">
        <f t="shared" si="6"/>
        <v>11781.793509562805</v>
      </c>
      <c r="AE13" s="72">
        <f t="shared" si="7"/>
        <v>3.125E-2</v>
      </c>
      <c r="AH13">
        <f t="shared" si="8"/>
        <v>4836.1047866656236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153.00284089078181</v>
      </c>
      <c r="G14" s="9">
        <f>NPV(Load_ROC!$C$2,H14:AA14)</f>
        <v>11657.35930596433</v>
      </c>
      <c r="H14" s="9">
        <f t="shared" si="3"/>
        <v>735.83366151553582</v>
      </c>
      <c r="I14" s="9">
        <f t="shared" si="3"/>
        <v>762.32099196381751</v>
      </c>
      <c r="J14" s="9">
        <f t="shared" si="3"/>
        <v>699.98624459874713</v>
      </c>
      <c r="K14" s="9">
        <f t="shared" si="3"/>
        <v>760.48891443544028</v>
      </c>
      <c r="L14" s="9">
        <f t="shared" si="3"/>
        <v>947.64412812708542</v>
      </c>
      <c r="M14" s="9">
        <f t="shared" si="3"/>
        <v>1029.4439110132207</v>
      </c>
      <c r="N14" s="9">
        <f t="shared" si="3"/>
        <v>1103.6501264890524</v>
      </c>
      <c r="O14" s="9">
        <f t="shared" si="3"/>
        <v>1188.7744709375602</v>
      </c>
      <c r="P14" s="9">
        <f t="shared" si="3"/>
        <v>1198.3528483841476</v>
      </c>
      <c r="Q14" s="9">
        <f t="shared" si="3"/>
        <v>1231.688346128376</v>
      </c>
      <c r="R14" s="9">
        <f t="shared" si="4"/>
        <v>1265.9184671776857</v>
      </c>
      <c r="S14" s="9">
        <f t="shared" si="4"/>
        <v>1318.4671905912674</v>
      </c>
      <c r="T14" s="9">
        <f t="shared" si="4"/>
        <v>1312.9893932446334</v>
      </c>
      <c r="U14" s="9">
        <f t="shared" si="4"/>
        <v>1304.782353720341</v>
      </c>
      <c r="V14" s="9">
        <f t="shared" si="4"/>
        <v>1421.4489242647301</v>
      </c>
      <c r="W14" s="9">
        <f t="shared" si="4"/>
        <v>1399.0046618287361</v>
      </c>
      <c r="X14" s="9">
        <f t="shared" si="4"/>
        <v>1529.5529435858966</v>
      </c>
      <c r="Y14" s="9">
        <f t="shared" si="4"/>
        <v>1435.4671167347906</v>
      </c>
      <c r="Z14" s="9">
        <f t="shared" si="4"/>
        <v>1489.5565193805237</v>
      </c>
      <c r="AA14" s="9">
        <f t="shared" si="4"/>
        <v>1657.0256397098578</v>
      </c>
      <c r="AC14">
        <f t="shared" si="5"/>
        <v>15</v>
      </c>
      <c r="AD14" s="61">
        <f t="shared" si="6"/>
        <v>11657.35930596433</v>
      </c>
      <c r="AE14" s="72">
        <f t="shared" si="7"/>
        <v>1.3125E-2</v>
      </c>
      <c r="AH14">
        <f t="shared" si="8"/>
        <v>949.42297666274544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610.44120536012974</v>
      </c>
      <c r="G15" s="9">
        <f>NPV(Load_ROC!$C$2,H15:AA15)</f>
        <v>11627.451530669139</v>
      </c>
      <c r="H15" s="9">
        <f t="shared" si="3"/>
        <v>735.83366151553582</v>
      </c>
      <c r="I15" s="9">
        <f t="shared" si="3"/>
        <v>762.32099196381751</v>
      </c>
      <c r="J15" s="9">
        <f t="shared" si="3"/>
        <v>699.98624459874713</v>
      </c>
      <c r="K15" s="9">
        <f t="shared" si="3"/>
        <v>760.48891443544028</v>
      </c>
      <c r="L15" s="9">
        <f t="shared" si="3"/>
        <v>947.64412812708542</v>
      </c>
      <c r="M15" s="9">
        <f t="shared" si="3"/>
        <v>1029.4439110132207</v>
      </c>
      <c r="N15" s="9">
        <f t="shared" si="3"/>
        <v>1102.4429135984274</v>
      </c>
      <c r="O15" s="9">
        <f t="shared" si="3"/>
        <v>1187.4561711328727</v>
      </c>
      <c r="P15" s="9">
        <f t="shared" si="3"/>
        <v>1196.3655183060225</v>
      </c>
      <c r="Q15" s="9">
        <f t="shared" si="3"/>
        <v>1226.7362289408759</v>
      </c>
      <c r="R15" s="9">
        <f t="shared" si="4"/>
        <v>1260.3745726464358</v>
      </c>
      <c r="S15" s="9">
        <f t="shared" si="4"/>
        <v>1304.7870655912673</v>
      </c>
      <c r="T15" s="9">
        <f t="shared" si="4"/>
        <v>1295.1620338696334</v>
      </c>
      <c r="U15" s="9">
        <f t="shared" si="4"/>
        <v>1282.9753263765911</v>
      </c>
      <c r="V15" s="9">
        <f t="shared" si="4"/>
        <v>1394.2762992647299</v>
      </c>
      <c r="W15" s="9">
        <f t="shared" si="4"/>
        <v>1388.8142428834235</v>
      </c>
      <c r="X15" s="9">
        <f t="shared" si="4"/>
        <v>1513.5405002265218</v>
      </c>
      <c r="Y15" s="9">
        <f t="shared" si="4"/>
        <v>1419.8311333363531</v>
      </c>
      <c r="Z15" s="9">
        <f t="shared" si="4"/>
        <v>1530.9417060260314</v>
      </c>
      <c r="AA15" s="9">
        <f t="shared" si="4"/>
        <v>1702.3936643680606</v>
      </c>
      <c r="AC15">
        <f t="shared" si="5"/>
        <v>13</v>
      </c>
      <c r="AD15" s="61">
        <f t="shared" si="6"/>
        <v>11627.451530669139</v>
      </c>
      <c r="AE15" s="72">
        <f t="shared" si="7"/>
        <v>5.2499999999999998E-2</v>
      </c>
      <c r="AH15">
        <f t="shared" si="8"/>
        <v>3000.0468982136758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253.06759151526799</v>
      </c>
      <c r="G16" s="9">
        <f>NPV(Load_ROC!$C$2,H16:AA16)</f>
        <v>11568.804183555108</v>
      </c>
      <c r="H16" s="9">
        <f t="shared" si="3"/>
        <v>735.83366151553582</v>
      </c>
      <c r="I16" s="9">
        <f t="shared" si="3"/>
        <v>762.32099196381751</v>
      </c>
      <c r="J16" s="9">
        <f t="shared" si="3"/>
        <v>699.98624459874713</v>
      </c>
      <c r="K16" s="9">
        <f t="shared" si="3"/>
        <v>760.48891443544028</v>
      </c>
      <c r="L16" s="9">
        <f t="shared" si="3"/>
        <v>947.64412812708542</v>
      </c>
      <c r="M16" s="9">
        <f t="shared" si="3"/>
        <v>1029.4439110132207</v>
      </c>
      <c r="N16" s="9">
        <f t="shared" si="3"/>
        <v>1102.4429135984274</v>
      </c>
      <c r="O16" s="9">
        <f t="shared" si="3"/>
        <v>1187.4561711328727</v>
      </c>
      <c r="P16" s="9">
        <f t="shared" si="3"/>
        <v>1196.3662214310225</v>
      </c>
      <c r="Q16" s="9">
        <f t="shared" si="3"/>
        <v>1226.7362289408759</v>
      </c>
      <c r="R16" s="9">
        <f t="shared" si="4"/>
        <v>1260.3745648339357</v>
      </c>
      <c r="S16" s="9">
        <f t="shared" si="4"/>
        <v>1304.7857296537672</v>
      </c>
      <c r="T16" s="9">
        <f t="shared" si="4"/>
        <v>1295.1619010571335</v>
      </c>
      <c r="U16" s="9">
        <f t="shared" si="4"/>
        <v>1282.938052939091</v>
      </c>
      <c r="V16" s="9">
        <f t="shared" si="4"/>
        <v>1393.2523773897301</v>
      </c>
      <c r="W16" s="9">
        <f t="shared" si="4"/>
        <v>1380.3217770631111</v>
      </c>
      <c r="X16" s="9">
        <f t="shared" si="4"/>
        <v>1505.8230568671468</v>
      </c>
      <c r="Y16" s="9">
        <f t="shared" si="4"/>
        <v>1406.804846226978</v>
      </c>
      <c r="Z16" s="9">
        <f t="shared" si="4"/>
        <v>1444.970269502594</v>
      </c>
      <c r="AA16" s="9">
        <f t="shared" si="4"/>
        <v>1610.4250540164981</v>
      </c>
      <c r="AC16">
        <f t="shared" si="5"/>
        <v>11</v>
      </c>
      <c r="AD16" s="61">
        <f t="shared" si="6"/>
        <v>11568.804183555108</v>
      </c>
      <c r="AE16" s="72">
        <f t="shared" si="7"/>
        <v>2.1874999999999999E-2</v>
      </c>
      <c r="AH16">
        <f t="shared" si="8"/>
        <v>711.90541957649293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141.65945181498751</v>
      </c>
      <c r="G17" s="9">
        <f>NPV(Load_ROC!$C$2,H17:AA17)</f>
        <v>12591.951272443333</v>
      </c>
      <c r="H17" s="9">
        <f t="shared" si="3"/>
        <v>772.86198182803582</v>
      </c>
      <c r="I17" s="9">
        <f t="shared" si="3"/>
        <v>814.56543727631754</v>
      </c>
      <c r="J17" s="9">
        <f t="shared" si="3"/>
        <v>781.6009369815597</v>
      </c>
      <c r="K17" s="9">
        <f t="shared" si="3"/>
        <v>840.26322693544034</v>
      </c>
      <c r="L17" s="9">
        <f t="shared" si="3"/>
        <v>981.63501777552301</v>
      </c>
      <c r="M17" s="9">
        <f t="shared" si="3"/>
        <v>1055.8797213769903</v>
      </c>
      <c r="N17" s="9">
        <f t="shared" si="3"/>
        <v>1129.2123979734274</v>
      </c>
      <c r="O17" s="9">
        <f t="shared" si="3"/>
        <v>1229.0472736719353</v>
      </c>
      <c r="P17" s="9">
        <f t="shared" si="3"/>
        <v>1219.2327902786787</v>
      </c>
      <c r="Q17" s="9">
        <f t="shared" si="3"/>
        <v>1241.4506771830634</v>
      </c>
      <c r="R17" s="9">
        <f t="shared" si="4"/>
        <v>1254.4614945214357</v>
      </c>
      <c r="S17" s="9">
        <f t="shared" si="4"/>
        <v>1409.3733155912673</v>
      </c>
      <c r="T17" s="9">
        <f t="shared" si="4"/>
        <v>1428.1530963696337</v>
      </c>
      <c r="U17" s="9">
        <f t="shared" si="4"/>
        <v>1445.097750204716</v>
      </c>
      <c r="V17" s="9">
        <f t="shared" si="4"/>
        <v>1643.9886039522301</v>
      </c>
      <c r="W17" s="9">
        <f t="shared" si="4"/>
        <v>1640.2952536256112</v>
      </c>
      <c r="X17" s="9">
        <f t="shared" si="4"/>
        <v>1790.4595041327716</v>
      </c>
      <c r="Y17" s="9">
        <f t="shared" si="4"/>
        <v>1704.8350923207281</v>
      </c>
      <c r="Z17" s="9">
        <f t="shared" si="4"/>
        <v>1771.1930595416563</v>
      </c>
      <c r="AA17" s="9">
        <f t="shared" si="4"/>
        <v>1941.6219241336855</v>
      </c>
      <c r="AC17">
        <f t="shared" si="5"/>
        <v>26</v>
      </c>
      <c r="AD17" s="61">
        <f t="shared" si="6"/>
        <v>12591.951272443333</v>
      </c>
      <c r="AE17" s="72">
        <f t="shared" si="7"/>
        <v>1.125E-2</v>
      </c>
      <c r="AH17">
        <f t="shared" si="8"/>
        <v>16295.919531896676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537.95825841333328</v>
      </c>
      <c r="G18" s="9">
        <f>NPV(Load_ROC!$C$2,H18:AA18)</f>
        <v>11954.627964740739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814.56543727631754</v>
      </c>
      <c r="J18" s="9">
        <f t="shared" si="9"/>
        <v>781.6009369815597</v>
      </c>
      <c r="K18" s="9">
        <f t="shared" si="9"/>
        <v>840.26322693544034</v>
      </c>
      <c r="L18" s="9">
        <f t="shared" si="9"/>
        <v>981.63501777552301</v>
      </c>
      <c r="M18" s="9">
        <f t="shared" si="9"/>
        <v>1053.9006041894904</v>
      </c>
      <c r="N18" s="9">
        <f t="shared" si="9"/>
        <v>1123.0170971921773</v>
      </c>
      <c r="O18" s="9">
        <f t="shared" si="9"/>
        <v>1212.8383752344353</v>
      </c>
      <c r="P18" s="9">
        <f t="shared" si="9"/>
        <v>1203.0838815872726</v>
      </c>
      <c r="Q18" s="9">
        <f t="shared" si="9"/>
        <v>1222.2965473002509</v>
      </c>
      <c r="R18" s="9">
        <f t="shared" ref="R18:AA27" si="10">VLOOKUP("Total RR "&amp;$B18&amp;" "&amp;$E18, $G$38:$AA$269, MATCH(R$7,$G$38:$AA$38,0),0)</f>
        <v>1240.6534320214359</v>
      </c>
      <c r="S18" s="9">
        <f t="shared" si="10"/>
        <v>1271.7467374662674</v>
      </c>
      <c r="T18" s="9">
        <f t="shared" si="10"/>
        <v>1279.3630729321335</v>
      </c>
      <c r="U18" s="9">
        <f t="shared" si="10"/>
        <v>1285.1391505953411</v>
      </c>
      <c r="V18" s="9">
        <f t="shared" si="10"/>
        <v>1401.3852191866051</v>
      </c>
      <c r="W18" s="9">
        <f t="shared" si="10"/>
        <v>1425.7209137818611</v>
      </c>
      <c r="X18" s="9">
        <f t="shared" si="10"/>
        <v>1576.0557463202717</v>
      </c>
      <c r="Y18" s="9">
        <f t="shared" si="10"/>
        <v>1498.6341567738532</v>
      </c>
      <c r="Z18" s="9">
        <f t="shared" si="10"/>
        <v>1564.0594804400939</v>
      </c>
      <c r="AA18" s="9">
        <f t="shared" si="10"/>
        <v>1739.1943899539983</v>
      </c>
      <c r="AC18">
        <f t="shared" si="5"/>
        <v>23</v>
      </c>
      <c r="AD18" s="61">
        <f t="shared" si="6"/>
        <v>11954.627964740739</v>
      </c>
      <c r="AE18" s="72">
        <f t="shared" si="7"/>
        <v>4.4999999999999998E-2</v>
      </c>
      <c r="AH18">
        <f t="shared" si="8"/>
        <v>14427.434061385307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223.26490216545071</v>
      </c>
      <c r="G19" s="9">
        <f>NPV(Load_ROC!$C$2,H19:AA19)</f>
        <v>11907.461448824039</v>
      </c>
      <c r="H19" s="9">
        <f t="shared" si="9"/>
        <v>772.86198182803582</v>
      </c>
      <c r="I19" s="9">
        <f t="shared" si="9"/>
        <v>814.56543727631754</v>
      </c>
      <c r="J19" s="9">
        <f t="shared" si="9"/>
        <v>781.6009369815597</v>
      </c>
      <c r="K19" s="9">
        <f t="shared" si="9"/>
        <v>840.26322693544034</v>
      </c>
      <c r="L19" s="9">
        <f t="shared" si="9"/>
        <v>981.63501777552301</v>
      </c>
      <c r="M19" s="9">
        <f t="shared" si="9"/>
        <v>1053.9006041894904</v>
      </c>
      <c r="N19" s="9">
        <f t="shared" si="9"/>
        <v>1123.0172221921773</v>
      </c>
      <c r="O19" s="9">
        <f t="shared" si="9"/>
        <v>1212.838695546935</v>
      </c>
      <c r="P19" s="9">
        <f t="shared" si="9"/>
        <v>1203.0841081497726</v>
      </c>
      <c r="Q19" s="9">
        <f t="shared" si="9"/>
        <v>1222.2965473002509</v>
      </c>
      <c r="R19" s="9">
        <f t="shared" si="10"/>
        <v>1240.6547913964359</v>
      </c>
      <c r="S19" s="9">
        <f t="shared" si="10"/>
        <v>1271.7522999662674</v>
      </c>
      <c r="T19" s="9">
        <f t="shared" si="10"/>
        <v>1279.3629323071334</v>
      </c>
      <c r="U19" s="9">
        <f t="shared" si="10"/>
        <v>1285.1099396578411</v>
      </c>
      <c r="V19" s="9">
        <f t="shared" si="10"/>
        <v>1391.8042025850427</v>
      </c>
      <c r="W19" s="9">
        <f t="shared" si="10"/>
        <v>1396.557155969361</v>
      </c>
      <c r="X19" s="9">
        <f t="shared" si="10"/>
        <v>1568.0414650702719</v>
      </c>
      <c r="Y19" s="9">
        <f t="shared" si="10"/>
        <v>1475.8484067738532</v>
      </c>
      <c r="Z19" s="9">
        <f t="shared" si="10"/>
        <v>1521.591999971344</v>
      </c>
      <c r="AA19" s="9">
        <f t="shared" si="10"/>
        <v>1694.2801399539983</v>
      </c>
      <c r="AC19">
        <f t="shared" si="5"/>
        <v>22</v>
      </c>
      <c r="AD19" s="61">
        <f t="shared" si="6"/>
        <v>11907.461448824039</v>
      </c>
      <c r="AE19" s="72">
        <f t="shared" si="7"/>
        <v>1.8749999999999999E-2</v>
      </c>
      <c r="AH19">
        <f t="shared" si="8"/>
        <v>5051.6380708809738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444.29818844800508</v>
      </c>
      <c r="G20" s="9">
        <f>NPV(Load_ROC!$C$2,H20:AA20)</f>
        <v>11847.951691946802</v>
      </c>
      <c r="H20" s="9">
        <f t="shared" si="9"/>
        <v>745.0784740155359</v>
      </c>
      <c r="I20" s="9">
        <f t="shared" si="9"/>
        <v>772.5151482138175</v>
      </c>
      <c r="J20" s="9">
        <f t="shared" si="9"/>
        <v>726.85934420812214</v>
      </c>
      <c r="K20" s="9">
        <f t="shared" si="9"/>
        <v>778.44227527528403</v>
      </c>
      <c r="L20" s="9">
        <f t="shared" si="9"/>
        <v>923.26304218958546</v>
      </c>
      <c r="M20" s="9">
        <f t="shared" si="9"/>
        <v>995.68995129642383</v>
      </c>
      <c r="N20" s="9">
        <f t="shared" si="9"/>
        <v>1061.4354800046774</v>
      </c>
      <c r="O20" s="9">
        <f t="shared" si="9"/>
        <v>1138.0324924219351</v>
      </c>
      <c r="P20" s="9">
        <f t="shared" si="9"/>
        <v>1135.1542351028975</v>
      </c>
      <c r="Q20" s="9">
        <f t="shared" si="9"/>
        <v>1159.8824633158758</v>
      </c>
      <c r="R20" s="9">
        <f t="shared" si="10"/>
        <v>1185.5494359276859</v>
      </c>
      <c r="S20" s="9">
        <f t="shared" si="10"/>
        <v>1352.0067921537675</v>
      </c>
      <c r="T20" s="9">
        <f t="shared" si="10"/>
        <v>1357.5045846508833</v>
      </c>
      <c r="U20" s="9">
        <f t="shared" si="10"/>
        <v>1361.1425295015911</v>
      </c>
      <c r="V20" s="9">
        <f t="shared" si="10"/>
        <v>1553.2731342256675</v>
      </c>
      <c r="W20" s="9">
        <f t="shared" si="10"/>
        <v>1537.7316755006111</v>
      </c>
      <c r="X20" s="9">
        <f t="shared" si="10"/>
        <v>1681.6738224921464</v>
      </c>
      <c r="Y20" s="9">
        <f t="shared" si="10"/>
        <v>1595.8277837269779</v>
      </c>
      <c r="Z20" s="9">
        <f t="shared" si="10"/>
        <v>1657.6613959674378</v>
      </c>
      <c r="AA20" s="9">
        <f t="shared" si="10"/>
        <v>1828.6015642704044</v>
      </c>
      <c r="AC20">
        <f t="shared" si="5"/>
        <v>20</v>
      </c>
      <c r="AD20" s="61">
        <f t="shared" si="6"/>
        <v>11847.951691946802</v>
      </c>
      <c r="AE20" s="72">
        <f t="shared" si="7"/>
        <v>3.7499999999999999E-2</v>
      </c>
      <c r="AH20">
        <f t="shared" si="8"/>
        <v>7919.4051002573306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1685.3196381198229</v>
      </c>
      <c r="G21" s="9">
        <f>NPV(Load_ROC!$C$2,H21:AA21)</f>
        <v>11235.464254132154</v>
      </c>
      <c r="H21" s="9">
        <f t="shared" si="9"/>
        <v>745.0784740155359</v>
      </c>
      <c r="I21" s="9">
        <f t="shared" si="9"/>
        <v>772.5151482138175</v>
      </c>
      <c r="J21" s="9">
        <f t="shared" si="9"/>
        <v>726.85934420812214</v>
      </c>
      <c r="K21" s="9">
        <f t="shared" si="9"/>
        <v>778.44227527528403</v>
      </c>
      <c r="L21" s="9">
        <f t="shared" si="9"/>
        <v>923.26304218958546</v>
      </c>
      <c r="M21" s="9">
        <f t="shared" si="9"/>
        <v>993.7113223901739</v>
      </c>
      <c r="N21" s="9">
        <f t="shared" si="9"/>
        <v>1055.9490932859273</v>
      </c>
      <c r="O21" s="9">
        <f t="shared" si="9"/>
        <v>1131.2345178125602</v>
      </c>
      <c r="P21" s="9">
        <f t="shared" si="9"/>
        <v>1127.9861667435225</v>
      </c>
      <c r="Q21" s="9">
        <f t="shared" si="9"/>
        <v>1150.4136195658757</v>
      </c>
      <c r="R21" s="9">
        <f t="shared" si="10"/>
        <v>1177.0583617089358</v>
      </c>
      <c r="S21" s="9">
        <f t="shared" si="10"/>
        <v>1213.1069327787673</v>
      </c>
      <c r="T21" s="9">
        <f t="shared" si="10"/>
        <v>1212.8875573071334</v>
      </c>
      <c r="U21" s="9">
        <f t="shared" si="10"/>
        <v>1211.3768185640911</v>
      </c>
      <c r="V21" s="9">
        <f t="shared" si="10"/>
        <v>1320.1286547334801</v>
      </c>
      <c r="W21" s="9">
        <f t="shared" si="10"/>
        <v>1324.9443034302985</v>
      </c>
      <c r="X21" s="9">
        <f t="shared" si="10"/>
        <v>1465.9499084296467</v>
      </c>
      <c r="Y21" s="9">
        <f t="shared" si="10"/>
        <v>1384.4179263051033</v>
      </c>
      <c r="Z21" s="9">
        <f t="shared" si="10"/>
        <v>1447.8006269244688</v>
      </c>
      <c r="AA21" s="9">
        <f t="shared" si="10"/>
        <v>1625.3762210086857</v>
      </c>
      <c r="AC21">
        <f t="shared" si="5"/>
        <v>10</v>
      </c>
      <c r="AD21" s="61">
        <f t="shared" si="6"/>
        <v>11235.464254132154</v>
      </c>
      <c r="AE21" s="72">
        <f t="shared" si="7"/>
        <v>0.15</v>
      </c>
      <c r="AH21">
        <f t="shared" si="8"/>
        <v>3508.5821426034345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699.88627763517309</v>
      </c>
      <c r="G22" s="9">
        <f>NPV(Load_ROC!$C$2,H22:AA22)</f>
        <v>11198.180442162769</v>
      </c>
      <c r="H22" s="9">
        <f t="shared" si="9"/>
        <v>745.0784740155359</v>
      </c>
      <c r="I22" s="9">
        <f t="shared" si="9"/>
        <v>772.5151482138175</v>
      </c>
      <c r="J22" s="9">
        <f t="shared" si="9"/>
        <v>726.85934420812214</v>
      </c>
      <c r="K22" s="9">
        <f t="shared" si="9"/>
        <v>778.44227527528403</v>
      </c>
      <c r="L22" s="9">
        <f t="shared" si="9"/>
        <v>923.26304218958546</v>
      </c>
      <c r="M22" s="9">
        <f t="shared" si="9"/>
        <v>993.7113223901739</v>
      </c>
      <c r="N22" s="9">
        <f t="shared" si="9"/>
        <v>1055.9454760984274</v>
      </c>
      <c r="O22" s="9">
        <f t="shared" si="9"/>
        <v>1131.2345178125602</v>
      </c>
      <c r="P22" s="9">
        <f t="shared" si="9"/>
        <v>1127.9859558060225</v>
      </c>
      <c r="Q22" s="9">
        <f t="shared" si="9"/>
        <v>1150.4145023783758</v>
      </c>
      <c r="R22" s="9">
        <f t="shared" si="10"/>
        <v>1177.0583538964358</v>
      </c>
      <c r="S22" s="9">
        <f t="shared" si="10"/>
        <v>1213.1106515287674</v>
      </c>
      <c r="T22" s="9">
        <f t="shared" si="10"/>
        <v>1212.8865416821336</v>
      </c>
      <c r="U22" s="9">
        <f t="shared" si="10"/>
        <v>1211.340076376591</v>
      </c>
      <c r="V22" s="9">
        <f t="shared" si="10"/>
        <v>1315.42702192098</v>
      </c>
      <c r="W22" s="9">
        <f t="shared" si="10"/>
        <v>1308.5710075318609</v>
      </c>
      <c r="X22" s="9">
        <f t="shared" si="10"/>
        <v>1456.0062638983968</v>
      </c>
      <c r="Y22" s="9">
        <f t="shared" si="10"/>
        <v>1366.4603208363533</v>
      </c>
      <c r="Z22" s="9">
        <f t="shared" si="10"/>
        <v>1412.1847812213439</v>
      </c>
      <c r="AA22" s="9">
        <f t="shared" si="10"/>
        <v>1583.7265930789981</v>
      </c>
      <c r="AC22">
        <f t="shared" si="5"/>
        <v>9</v>
      </c>
      <c r="AD22" s="61">
        <f t="shared" si="6"/>
        <v>11198.180442162769</v>
      </c>
      <c r="AE22" s="72">
        <f t="shared" si="7"/>
        <v>6.25E-2</v>
      </c>
      <c r="AH22">
        <f t="shared" si="8"/>
        <v>2261.5612036740627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305.23270810978744</v>
      </c>
      <c r="G23" s="9">
        <f>NPV(Load_ROC!$C$2,H23:AA23)</f>
        <v>11627.912689896664</v>
      </c>
      <c r="H23" s="9">
        <f t="shared" si="9"/>
        <v>735.83366151553582</v>
      </c>
      <c r="I23" s="9">
        <f t="shared" si="9"/>
        <v>762.32099196381751</v>
      </c>
      <c r="J23" s="9">
        <f t="shared" si="9"/>
        <v>716.53856491124702</v>
      </c>
      <c r="K23" s="9">
        <f t="shared" si="9"/>
        <v>769.40914295106529</v>
      </c>
      <c r="L23" s="9">
        <f t="shared" si="9"/>
        <v>914.66397187708549</v>
      </c>
      <c r="M23" s="9">
        <f t="shared" si="9"/>
        <v>986.29664538822078</v>
      </c>
      <c r="N23" s="9">
        <f t="shared" si="9"/>
        <v>1050.2147983640525</v>
      </c>
      <c r="O23" s="9">
        <f t="shared" si="9"/>
        <v>1123.8390334375601</v>
      </c>
      <c r="P23" s="9">
        <f t="shared" si="9"/>
        <v>1122.0280358841476</v>
      </c>
      <c r="Q23" s="9">
        <f t="shared" si="9"/>
        <v>1144.8953148783758</v>
      </c>
      <c r="R23" s="9">
        <f t="shared" si="10"/>
        <v>1168.7073734276858</v>
      </c>
      <c r="S23" s="9">
        <f t="shared" si="10"/>
        <v>1336.6049405912675</v>
      </c>
      <c r="T23" s="9">
        <f t="shared" si="10"/>
        <v>1334.8252682446337</v>
      </c>
      <c r="U23" s="9">
        <f t="shared" si="10"/>
        <v>1329.976478720341</v>
      </c>
      <c r="V23" s="9">
        <f t="shared" si="10"/>
        <v>1512.7977992647302</v>
      </c>
      <c r="W23" s="9">
        <f t="shared" si="10"/>
        <v>1492.5009118287362</v>
      </c>
      <c r="X23" s="9">
        <f t="shared" si="10"/>
        <v>1624.9880060858966</v>
      </c>
      <c r="Y23" s="9">
        <f t="shared" si="10"/>
        <v>1532.1954292347905</v>
      </c>
      <c r="Z23" s="9">
        <f t="shared" si="10"/>
        <v>1587.8208318805237</v>
      </c>
      <c r="AA23" s="9">
        <f t="shared" si="10"/>
        <v>1756.9173272098576</v>
      </c>
      <c r="AC23">
        <f t="shared" si="5"/>
        <v>14</v>
      </c>
      <c r="AD23" s="61">
        <f t="shared" si="6"/>
        <v>11627.912689896664</v>
      </c>
      <c r="AE23" s="72">
        <f t="shared" si="7"/>
        <v>2.6249999999999999E-2</v>
      </c>
      <c r="AH23">
        <f t="shared" si="8"/>
        <v>1505.8165792475977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1159.6030386432565</v>
      </c>
      <c r="G24" s="9">
        <f>NPV(Load_ROC!$C$2,H24:AA24)</f>
        <v>11043.83846326911</v>
      </c>
      <c r="H24" s="9">
        <f t="shared" si="9"/>
        <v>735.83366151553582</v>
      </c>
      <c r="I24" s="9">
        <f t="shared" si="9"/>
        <v>762.32099196381751</v>
      </c>
      <c r="J24" s="9">
        <f t="shared" si="9"/>
        <v>716.53856491124702</v>
      </c>
      <c r="K24" s="9">
        <f t="shared" si="9"/>
        <v>769.40914295106529</v>
      </c>
      <c r="L24" s="9">
        <f t="shared" si="9"/>
        <v>914.66397187708549</v>
      </c>
      <c r="M24" s="9">
        <f t="shared" si="9"/>
        <v>984.3177235132207</v>
      </c>
      <c r="N24" s="9">
        <f t="shared" si="9"/>
        <v>1045.0548823484273</v>
      </c>
      <c r="O24" s="9">
        <f t="shared" si="9"/>
        <v>1118.6622961328726</v>
      </c>
      <c r="P24" s="9">
        <f t="shared" si="9"/>
        <v>1116.2770183060225</v>
      </c>
      <c r="Q24" s="9">
        <f t="shared" si="9"/>
        <v>1136.2894476908759</v>
      </c>
      <c r="R24" s="9">
        <f t="shared" si="10"/>
        <v>1159.6045101464358</v>
      </c>
      <c r="S24" s="9">
        <f t="shared" si="10"/>
        <v>1193.9026593412673</v>
      </c>
      <c r="T24" s="9">
        <f t="shared" si="10"/>
        <v>1188.9262213696334</v>
      </c>
      <c r="U24" s="9">
        <f t="shared" si="10"/>
        <v>1181.697795126591</v>
      </c>
      <c r="V24" s="9">
        <f t="shared" si="10"/>
        <v>1280.3878617647301</v>
      </c>
      <c r="W24" s="9">
        <f t="shared" si="10"/>
        <v>1278.9485866334235</v>
      </c>
      <c r="X24" s="9">
        <f t="shared" si="10"/>
        <v>1407.2990939765218</v>
      </c>
      <c r="Y24" s="9">
        <f t="shared" si="10"/>
        <v>1317.5458833363532</v>
      </c>
      <c r="Z24" s="9">
        <f t="shared" si="10"/>
        <v>1432.1875810260315</v>
      </c>
      <c r="AA24" s="9">
        <f t="shared" si="10"/>
        <v>1607.1513831180609</v>
      </c>
      <c r="AC24">
        <f t="shared" si="5"/>
        <v>8</v>
      </c>
      <c r="AD24" s="61">
        <f t="shared" si="6"/>
        <v>11043.83846326911</v>
      </c>
      <c r="AE24" s="72">
        <f t="shared" si="7"/>
        <v>0.105</v>
      </c>
      <c r="AH24">
        <f t="shared" si="8"/>
        <v>12466.163638854829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480.60211133178473</v>
      </c>
      <c r="G25" s="9">
        <f>NPV(Load_ROC!$C$2,H25:AA25)</f>
        <v>10985.19111615508</v>
      </c>
      <c r="H25" s="9">
        <f t="shared" si="9"/>
        <v>735.83366151553582</v>
      </c>
      <c r="I25" s="9">
        <f t="shared" si="9"/>
        <v>762.32099196381751</v>
      </c>
      <c r="J25" s="9">
        <f t="shared" si="9"/>
        <v>716.53856491124702</v>
      </c>
      <c r="K25" s="9">
        <f t="shared" si="9"/>
        <v>769.40914295106529</v>
      </c>
      <c r="L25" s="9">
        <f t="shared" si="9"/>
        <v>914.66397187708549</v>
      </c>
      <c r="M25" s="9">
        <f t="shared" si="9"/>
        <v>984.3177235132207</v>
      </c>
      <c r="N25" s="9">
        <f t="shared" si="9"/>
        <v>1045.0548823484273</v>
      </c>
      <c r="O25" s="9">
        <f t="shared" si="9"/>
        <v>1118.6622961328726</v>
      </c>
      <c r="P25" s="9">
        <f t="shared" si="9"/>
        <v>1116.2777214310227</v>
      </c>
      <c r="Q25" s="9">
        <f t="shared" si="9"/>
        <v>1136.2894476908759</v>
      </c>
      <c r="R25" s="9">
        <f t="shared" si="10"/>
        <v>1159.6045023339359</v>
      </c>
      <c r="S25" s="9">
        <f t="shared" si="10"/>
        <v>1193.9013234037675</v>
      </c>
      <c r="T25" s="9">
        <f t="shared" si="10"/>
        <v>1188.9260885571334</v>
      </c>
      <c r="U25" s="9">
        <f t="shared" si="10"/>
        <v>1181.6605216890912</v>
      </c>
      <c r="V25" s="9">
        <f t="shared" si="10"/>
        <v>1279.3639398897301</v>
      </c>
      <c r="W25" s="9">
        <f t="shared" si="10"/>
        <v>1270.4561208131111</v>
      </c>
      <c r="X25" s="9">
        <f t="shared" si="10"/>
        <v>1399.5816506171468</v>
      </c>
      <c r="Y25" s="9">
        <f t="shared" si="10"/>
        <v>1304.5195962269781</v>
      </c>
      <c r="Z25" s="9">
        <f t="shared" si="10"/>
        <v>1346.216144502594</v>
      </c>
      <c r="AA25" s="9">
        <f t="shared" si="10"/>
        <v>1515.1827727664981</v>
      </c>
      <c r="AC25">
        <f t="shared" si="5"/>
        <v>6</v>
      </c>
      <c r="AD25" s="61">
        <f t="shared" si="6"/>
        <v>10985.19111615508</v>
      </c>
      <c r="AE25" s="72">
        <f t="shared" si="7"/>
        <v>4.3749999999999997E-2</v>
      </c>
      <c r="AH25">
        <f t="shared" si="8"/>
        <v>7112.9004444392995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66.101854798225418</v>
      </c>
      <c r="G26" s="9">
        <f>NPV(Load_ROC!$C$2,H26:AA26)</f>
        <v>11751.440853017853</v>
      </c>
      <c r="H26" s="9">
        <f t="shared" si="9"/>
        <v>772.86198182803582</v>
      </c>
      <c r="I26" s="9">
        <f t="shared" si="9"/>
        <v>814.56543727631754</v>
      </c>
      <c r="J26" s="9">
        <f t="shared" si="9"/>
        <v>783.39460104405964</v>
      </c>
      <c r="K26" s="9">
        <f t="shared" si="9"/>
        <v>841.06860779481531</v>
      </c>
      <c r="L26" s="9">
        <f t="shared" si="9"/>
        <v>966.40021308802295</v>
      </c>
      <c r="M26" s="9">
        <f t="shared" si="9"/>
        <v>1041.4866432519902</v>
      </c>
      <c r="N26" s="9">
        <f t="shared" si="9"/>
        <v>1115.8056948484273</v>
      </c>
      <c r="O26" s="9">
        <f t="shared" si="9"/>
        <v>1203.0588986719351</v>
      </c>
      <c r="P26" s="9">
        <f t="shared" si="9"/>
        <v>1180.872415278679</v>
      </c>
      <c r="Q26" s="9">
        <f t="shared" si="9"/>
        <v>1191.5941771830635</v>
      </c>
      <c r="R26" s="9">
        <f t="shared" si="10"/>
        <v>1193.3615257714359</v>
      </c>
      <c r="S26" s="9">
        <f t="shared" si="10"/>
        <v>1211.7145655912675</v>
      </c>
      <c r="T26" s="9">
        <f t="shared" si="10"/>
        <v>1235.0134401196335</v>
      </c>
      <c r="U26" s="9">
        <f t="shared" si="10"/>
        <v>1257.2235939547161</v>
      </c>
      <c r="V26" s="9">
        <f t="shared" si="10"/>
        <v>1382.5679789522301</v>
      </c>
      <c r="W26" s="9">
        <f t="shared" si="10"/>
        <v>1383.2227536256112</v>
      </c>
      <c r="X26" s="9">
        <f t="shared" si="10"/>
        <v>1537.1706291327719</v>
      </c>
      <c r="Y26" s="9">
        <f t="shared" si="10"/>
        <v>1456.3713110707281</v>
      </c>
      <c r="Z26" s="9">
        <f t="shared" si="10"/>
        <v>1526.6369970416565</v>
      </c>
      <c r="AA26" s="9">
        <f t="shared" si="10"/>
        <v>1700.8656116336856</v>
      </c>
      <c r="AC26">
        <f t="shared" si="5"/>
        <v>17</v>
      </c>
      <c r="AD26" s="61">
        <f t="shared" si="6"/>
        <v>11751.440853017853</v>
      </c>
      <c r="AE26" s="72">
        <f t="shared" si="7"/>
        <v>5.6249999999999998E-3</v>
      </c>
      <c r="AH26">
        <f t="shared" si="8"/>
        <v>741.35137481248103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262.53638992457155</v>
      </c>
      <c r="G27" s="9">
        <f>NPV(Load_ROC!$C$2,H27:AA27)</f>
        <v>11668.283996647624</v>
      </c>
      <c r="H27" s="9">
        <f t="shared" si="9"/>
        <v>772.86198182803582</v>
      </c>
      <c r="I27" s="9">
        <f t="shared" si="9"/>
        <v>814.56543727631754</v>
      </c>
      <c r="J27" s="9">
        <f t="shared" si="9"/>
        <v>783.39460104405964</v>
      </c>
      <c r="K27" s="9">
        <f t="shared" si="9"/>
        <v>841.06860779481531</v>
      </c>
      <c r="L27" s="9">
        <f t="shared" si="9"/>
        <v>966.40021308802295</v>
      </c>
      <c r="M27" s="9">
        <f t="shared" si="9"/>
        <v>1041.4864479394903</v>
      </c>
      <c r="N27" s="9">
        <f t="shared" si="9"/>
        <v>1113.5630971921773</v>
      </c>
      <c r="O27" s="9">
        <f t="shared" si="9"/>
        <v>1190.7084377344352</v>
      </c>
      <c r="P27" s="9">
        <f t="shared" si="9"/>
        <v>1168.4871940872727</v>
      </c>
      <c r="Q27" s="9">
        <f t="shared" si="9"/>
        <v>1176.093797300251</v>
      </c>
      <c r="R27" s="9">
        <f t="shared" si="10"/>
        <v>1183.1124320214358</v>
      </c>
      <c r="S27" s="9">
        <f t="shared" si="10"/>
        <v>1203.1101437162674</v>
      </c>
      <c r="T27" s="9">
        <f t="shared" si="10"/>
        <v>1214.2951041821334</v>
      </c>
      <c r="U27" s="9">
        <f t="shared" si="10"/>
        <v>1223.736650595341</v>
      </c>
      <c r="V27" s="9">
        <f t="shared" si="10"/>
        <v>1345.2019066866051</v>
      </c>
      <c r="W27" s="9">
        <f t="shared" si="10"/>
        <v>1372.0103200318611</v>
      </c>
      <c r="X27" s="9">
        <f t="shared" si="10"/>
        <v>1524.4433400702717</v>
      </c>
      <c r="Y27" s="9">
        <f t="shared" si="10"/>
        <v>1449.183938023853</v>
      </c>
      <c r="Z27" s="9">
        <f t="shared" si="10"/>
        <v>1516.521855440094</v>
      </c>
      <c r="AA27" s="9">
        <f t="shared" si="10"/>
        <v>1693.5720462039985</v>
      </c>
      <c r="AC27">
        <f t="shared" si="5"/>
        <v>16</v>
      </c>
      <c r="AD27" s="61">
        <f t="shared" si="6"/>
        <v>11668.283996647624</v>
      </c>
      <c r="AE27" s="72">
        <f t="shared" si="7"/>
        <v>2.2499999999999999E-2</v>
      </c>
      <c r="AH27">
        <f t="shared" si="8"/>
        <v>1762.4890331720017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108.9479763818524</v>
      </c>
      <c r="G28" s="9">
        <f>NPV(Load_ROC!$C$2,H28:AA28)</f>
        <v>11621.117480730923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814.56543727631754</v>
      </c>
      <c r="J28" s="9">
        <f t="shared" si="11"/>
        <v>783.39460104405964</v>
      </c>
      <c r="K28" s="9">
        <f t="shared" si="11"/>
        <v>841.06860779481531</v>
      </c>
      <c r="L28" s="9">
        <f t="shared" si="11"/>
        <v>966.40021308802295</v>
      </c>
      <c r="M28" s="9">
        <f t="shared" si="11"/>
        <v>1041.4864479394903</v>
      </c>
      <c r="N28" s="9">
        <f t="shared" si="11"/>
        <v>1113.5632221921774</v>
      </c>
      <c r="O28" s="9">
        <f t="shared" si="11"/>
        <v>1190.7087580469351</v>
      </c>
      <c r="P28" s="9">
        <f t="shared" si="11"/>
        <v>1168.4874206497725</v>
      </c>
      <c r="Q28" s="9">
        <f t="shared" si="11"/>
        <v>1176.093797300251</v>
      </c>
      <c r="R28" s="9">
        <f t="shared" ref="R28:AA34" si="12">VLOOKUP("Total RR "&amp;$B28&amp;" "&amp;$E28, $G$38:$AA$269, MATCH(R$7,$G$38:$AA$38,0),0)</f>
        <v>1183.1137913964358</v>
      </c>
      <c r="S28" s="9">
        <f t="shared" si="12"/>
        <v>1203.1157062162674</v>
      </c>
      <c r="T28" s="9">
        <f t="shared" si="12"/>
        <v>1214.2949635571335</v>
      </c>
      <c r="U28" s="9">
        <f t="shared" si="12"/>
        <v>1223.707439657841</v>
      </c>
      <c r="V28" s="9">
        <f t="shared" si="12"/>
        <v>1335.6208900850424</v>
      </c>
      <c r="W28" s="9">
        <f t="shared" si="12"/>
        <v>1342.846562219361</v>
      </c>
      <c r="X28" s="9">
        <f t="shared" si="12"/>
        <v>1516.4290588202716</v>
      </c>
      <c r="Y28" s="9">
        <f t="shared" si="12"/>
        <v>1426.3981880238532</v>
      </c>
      <c r="Z28" s="9">
        <f t="shared" si="12"/>
        <v>1474.054374971344</v>
      </c>
      <c r="AA28" s="9">
        <f t="shared" si="12"/>
        <v>1648.6577962039983</v>
      </c>
      <c r="AC28">
        <f t="shared" si="5"/>
        <v>12</v>
      </c>
      <c r="AD28" s="61">
        <f t="shared" si="6"/>
        <v>11621.117480730923</v>
      </c>
      <c r="AE28" s="72">
        <f t="shared" si="7"/>
        <v>9.3749999999999997E-3</v>
      </c>
      <c r="AH28">
        <f t="shared" si="8"/>
        <v>507.70867388695638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206.38952385977481</v>
      </c>
      <c r="G29" s="9">
        <f>NPV(Load_ROC!$C$2,H29:AA29)</f>
        <v>11007.441272521324</v>
      </c>
      <c r="H29" s="9">
        <f t="shared" si="11"/>
        <v>745.0784740155359</v>
      </c>
      <c r="I29" s="9">
        <f t="shared" si="11"/>
        <v>772.5151482138175</v>
      </c>
      <c r="J29" s="9">
        <f t="shared" si="11"/>
        <v>728.65300827062208</v>
      </c>
      <c r="K29" s="9">
        <f t="shared" si="11"/>
        <v>779.247656134659</v>
      </c>
      <c r="L29" s="9">
        <f t="shared" si="11"/>
        <v>908.02823750208552</v>
      </c>
      <c r="M29" s="9">
        <f t="shared" si="11"/>
        <v>981.29687317142384</v>
      </c>
      <c r="N29" s="9">
        <f t="shared" si="11"/>
        <v>1048.0287768796775</v>
      </c>
      <c r="O29" s="9">
        <f t="shared" si="11"/>
        <v>1112.0441174219352</v>
      </c>
      <c r="P29" s="9">
        <f t="shared" si="11"/>
        <v>1096.7938601028977</v>
      </c>
      <c r="Q29" s="9">
        <f t="shared" si="11"/>
        <v>1110.0259633158757</v>
      </c>
      <c r="R29" s="9">
        <f t="shared" si="12"/>
        <v>1124.4494671776858</v>
      </c>
      <c r="S29" s="9">
        <f t="shared" si="12"/>
        <v>1154.3480421537674</v>
      </c>
      <c r="T29" s="9">
        <f t="shared" si="12"/>
        <v>1164.3649284008834</v>
      </c>
      <c r="U29" s="9">
        <f t="shared" si="12"/>
        <v>1173.2683732515911</v>
      </c>
      <c r="V29" s="9">
        <f t="shared" si="12"/>
        <v>1291.8525092256675</v>
      </c>
      <c r="W29" s="9">
        <f t="shared" si="12"/>
        <v>1280.6591755006111</v>
      </c>
      <c r="X29" s="9">
        <f t="shared" si="12"/>
        <v>1428.3849474921467</v>
      </c>
      <c r="Y29" s="9">
        <f t="shared" si="12"/>
        <v>1347.3640024769779</v>
      </c>
      <c r="Z29" s="9">
        <f t="shared" si="12"/>
        <v>1413.1053334674377</v>
      </c>
      <c r="AA29" s="9">
        <f t="shared" si="12"/>
        <v>1587.8452517704045</v>
      </c>
      <c r="AC29">
        <f t="shared" si="5"/>
        <v>7</v>
      </c>
      <c r="AD29" s="61">
        <f t="shared" si="6"/>
        <v>11007.441272521324</v>
      </c>
      <c r="AE29" s="72">
        <f t="shared" si="7"/>
        <v>1.8749999999999999E-2</v>
      </c>
      <c r="AH29">
        <f t="shared" si="8"/>
        <v>2721.2353925911316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821.18402145292816</v>
      </c>
      <c r="G30" s="9">
        <f>NPV(Load_ROC!$C$2,H30:AA30)</f>
        <v>10949.120286039042</v>
      </c>
      <c r="H30" s="9">
        <f t="shared" si="11"/>
        <v>745.0784740155359</v>
      </c>
      <c r="I30" s="9">
        <f t="shared" si="11"/>
        <v>772.5151482138175</v>
      </c>
      <c r="J30" s="9">
        <f t="shared" si="11"/>
        <v>728.65300827062208</v>
      </c>
      <c r="K30" s="9">
        <f t="shared" si="11"/>
        <v>779.247656134659</v>
      </c>
      <c r="L30" s="9">
        <f t="shared" si="11"/>
        <v>908.02823750208552</v>
      </c>
      <c r="M30" s="9">
        <f t="shared" si="11"/>
        <v>981.29716614017389</v>
      </c>
      <c r="N30" s="9">
        <f t="shared" si="11"/>
        <v>1046.4950932859274</v>
      </c>
      <c r="O30" s="9">
        <f t="shared" si="11"/>
        <v>1109.1045803125601</v>
      </c>
      <c r="P30" s="9">
        <f t="shared" si="11"/>
        <v>1093.3894792435226</v>
      </c>
      <c r="Q30" s="9">
        <f t="shared" si="11"/>
        <v>1104.2108695658758</v>
      </c>
      <c r="R30" s="9">
        <f t="shared" si="12"/>
        <v>1119.5173617089358</v>
      </c>
      <c r="S30" s="9">
        <f t="shared" si="12"/>
        <v>1144.4703390287673</v>
      </c>
      <c r="T30" s="9">
        <f t="shared" si="12"/>
        <v>1147.8195885571336</v>
      </c>
      <c r="U30" s="9">
        <f t="shared" si="12"/>
        <v>1149.9743185640909</v>
      </c>
      <c r="V30" s="9">
        <f t="shared" si="12"/>
        <v>1263.94534223348</v>
      </c>
      <c r="W30" s="9">
        <f t="shared" si="12"/>
        <v>1271.2337096802985</v>
      </c>
      <c r="X30" s="9">
        <f t="shared" si="12"/>
        <v>1414.3375021796469</v>
      </c>
      <c r="Y30" s="9">
        <f t="shared" si="12"/>
        <v>1334.9677075551031</v>
      </c>
      <c r="Z30" s="9">
        <f t="shared" si="12"/>
        <v>1400.2630019244689</v>
      </c>
      <c r="AA30" s="9">
        <f t="shared" si="12"/>
        <v>1579.7538772586856</v>
      </c>
      <c r="AC30">
        <f t="shared" si="5"/>
        <v>5</v>
      </c>
      <c r="AD30" s="61">
        <f t="shared" si="6"/>
        <v>10949.120286039042</v>
      </c>
      <c r="AE30" s="72">
        <f t="shared" si="7"/>
        <v>7.4999999999999997E-2</v>
      </c>
      <c r="AH30">
        <f t="shared" si="8"/>
        <v>14472.759670200629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340.99488981467681</v>
      </c>
      <c r="G31" s="9">
        <f>NPV(Load_ROC!$C$2,H31:AA31)</f>
        <v>10911.836474069658</v>
      </c>
      <c r="H31" s="9">
        <f t="shared" si="11"/>
        <v>745.0784740155359</v>
      </c>
      <c r="I31" s="9">
        <f t="shared" si="11"/>
        <v>772.5151482138175</v>
      </c>
      <c r="J31" s="9">
        <f t="shared" si="11"/>
        <v>728.65300827062208</v>
      </c>
      <c r="K31" s="9">
        <f t="shared" si="11"/>
        <v>779.247656134659</v>
      </c>
      <c r="L31" s="9">
        <f t="shared" si="11"/>
        <v>908.02823750208552</v>
      </c>
      <c r="M31" s="9">
        <f t="shared" si="11"/>
        <v>981.29716614017389</v>
      </c>
      <c r="N31" s="9">
        <f t="shared" si="11"/>
        <v>1046.4914760984275</v>
      </c>
      <c r="O31" s="9">
        <f t="shared" si="11"/>
        <v>1109.1045803125601</v>
      </c>
      <c r="P31" s="9">
        <f t="shared" si="11"/>
        <v>1093.3892683060226</v>
      </c>
      <c r="Q31" s="9">
        <f t="shared" si="11"/>
        <v>1104.2117523783759</v>
      </c>
      <c r="R31" s="9">
        <f t="shared" si="12"/>
        <v>1119.5173538964359</v>
      </c>
      <c r="S31" s="9">
        <f t="shared" si="12"/>
        <v>1144.4740577787675</v>
      </c>
      <c r="T31" s="9">
        <f t="shared" si="12"/>
        <v>1147.8185729321335</v>
      </c>
      <c r="U31" s="9">
        <f t="shared" si="12"/>
        <v>1149.9375763765911</v>
      </c>
      <c r="V31" s="9">
        <f t="shared" si="12"/>
        <v>1259.2437094209802</v>
      </c>
      <c r="W31" s="9">
        <f t="shared" si="12"/>
        <v>1254.8604137818611</v>
      </c>
      <c r="X31" s="9">
        <f t="shared" si="12"/>
        <v>1404.3938576483968</v>
      </c>
      <c r="Y31" s="9">
        <f t="shared" si="12"/>
        <v>1317.0101020863531</v>
      </c>
      <c r="Z31" s="9">
        <f t="shared" si="12"/>
        <v>1364.6471562213439</v>
      </c>
      <c r="AA31" s="9">
        <f t="shared" si="12"/>
        <v>1538.1042493289983</v>
      </c>
      <c r="AC31">
        <f t="shared" si="5"/>
        <v>4</v>
      </c>
      <c r="AD31" s="61">
        <f t="shared" si="6"/>
        <v>10911.836474069658</v>
      </c>
      <c r="AE31" s="72">
        <f t="shared" si="7"/>
        <v>3.125E-2</v>
      </c>
      <c r="AH31">
        <f t="shared" si="8"/>
        <v>7097.392184604344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141.58465479993433</v>
      </c>
      <c r="G32" s="9">
        <f>NPV(Load_ROC!$C$2,H32:AA32)</f>
        <v>10787.402270471188</v>
      </c>
      <c r="H32" s="9">
        <f t="shared" si="11"/>
        <v>735.83366151553582</v>
      </c>
      <c r="I32" s="9">
        <f t="shared" si="11"/>
        <v>762.32099196381751</v>
      </c>
      <c r="J32" s="9">
        <f t="shared" si="11"/>
        <v>718.33222897374708</v>
      </c>
      <c r="K32" s="9">
        <f t="shared" si="11"/>
        <v>770.21452381044026</v>
      </c>
      <c r="L32" s="9">
        <f t="shared" si="11"/>
        <v>899.42916718958554</v>
      </c>
      <c r="M32" s="9">
        <f t="shared" si="11"/>
        <v>971.90356726322079</v>
      </c>
      <c r="N32" s="9">
        <f t="shared" si="11"/>
        <v>1036.8080952390524</v>
      </c>
      <c r="O32" s="9">
        <f t="shared" si="11"/>
        <v>1097.8506584375602</v>
      </c>
      <c r="P32" s="9">
        <f t="shared" si="11"/>
        <v>1083.6676608841476</v>
      </c>
      <c r="Q32" s="9">
        <f t="shared" si="11"/>
        <v>1095.0388148783759</v>
      </c>
      <c r="R32" s="9">
        <f t="shared" si="12"/>
        <v>1107.6074046776857</v>
      </c>
      <c r="S32" s="9">
        <f t="shared" si="12"/>
        <v>1138.9461905912674</v>
      </c>
      <c r="T32" s="9">
        <f t="shared" si="12"/>
        <v>1141.6856119946333</v>
      </c>
      <c r="U32" s="9">
        <f t="shared" si="12"/>
        <v>1142.1023224703411</v>
      </c>
      <c r="V32" s="9">
        <f t="shared" si="12"/>
        <v>1251.37717426473</v>
      </c>
      <c r="W32" s="9">
        <f t="shared" si="12"/>
        <v>1235.428411828736</v>
      </c>
      <c r="X32" s="9">
        <f t="shared" si="12"/>
        <v>1371.6991310858966</v>
      </c>
      <c r="Y32" s="9">
        <f t="shared" si="12"/>
        <v>1283.7316479847905</v>
      </c>
      <c r="Z32" s="9">
        <f t="shared" si="12"/>
        <v>1343.2647693805238</v>
      </c>
      <c r="AA32" s="9">
        <f t="shared" si="12"/>
        <v>1516.1610147098577</v>
      </c>
      <c r="AC32">
        <f t="shared" si="5"/>
        <v>3</v>
      </c>
      <c r="AD32" s="61">
        <f t="shared" si="6"/>
        <v>10787.402270471188</v>
      </c>
      <c r="AE32" s="72">
        <f t="shared" si="7"/>
        <v>1.3125E-2</v>
      </c>
      <c r="AH32">
        <f t="shared" si="8"/>
        <v>4740.7894693045355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564.7684609967398</v>
      </c>
      <c r="G33" s="9">
        <f>NPV(Load_ROC!$C$2,H33:AA33)</f>
        <v>10757.494495175997</v>
      </c>
      <c r="H33" s="9">
        <f t="shared" si="11"/>
        <v>735.83366151553582</v>
      </c>
      <c r="I33" s="9">
        <f t="shared" si="11"/>
        <v>762.32099196381751</v>
      </c>
      <c r="J33" s="9">
        <f t="shared" si="11"/>
        <v>718.33222897374708</v>
      </c>
      <c r="K33" s="9">
        <f t="shared" si="11"/>
        <v>770.21452381044026</v>
      </c>
      <c r="L33" s="9">
        <f t="shared" si="11"/>
        <v>899.42916718958554</v>
      </c>
      <c r="M33" s="9">
        <f t="shared" si="11"/>
        <v>971.90356726322079</v>
      </c>
      <c r="N33" s="9">
        <f t="shared" si="11"/>
        <v>1035.6008823484276</v>
      </c>
      <c r="O33" s="9">
        <f t="shared" si="11"/>
        <v>1096.5323586328727</v>
      </c>
      <c r="P33" s="9">
        <f t="shared" si="11"/>
        <v>1081.6803308060225</v>
      </c>
      <c r="Q33" s="9">
        <f t="shared" si="11"/>
        <v>1090.086697690876</v>
      </c>
      <c r="R33" s="9">
        <f t="shared" si="12"/>
        <v>1102.0635101464359</v>
      </c>
      <c r="S33" s="9">
        <f t="shared" si="12"/>
        <v>1125.2660655912673</v>
      </c>
      <c r="T33" s="9">
        <f t="shared" si="12"/>
        <v>1123.8582526196333</v>
      </c>
      <c r="U33" s="9">
        <f t="shared" si="12"/>
        <v>1120.2952951265911</v>
      </c>
      <c r="V33" s="9">
        <f t="shared" si="12"/>
        <v>1224.2045492647301</v>
      </c>
      <c r="W33" s="9">
        <f t="shared" si="12"/>
        <v>1225.2379928834234</v>
      </c>
      <c r="X33" s="9">
        <f t="shared" si="12"/>
        <v>1355.6866877265218</v>
      </c>
      <c r="Y33" s="9">
        <f t="shared" si="12"/>
        <v>1268.095664586353</v>
      </c>
      <c r="Z33" s="9">
        <f t="shared" si="12"/>
        <v>1384.6499560260315</v>
      </c>
      <c r="AA33" s="9">
        <f t="shared" si="12"/>
        <v>1561.5290393680607</v>
      </c>
      <c r="AC33">
        <f t="shared" si="5"/>
        <v>2</v>
      </c>
      <c r="AD33" s="61">
        <f t="shared" si="6"/>
        <v>10757.494495175997</v>
      </c>
      <c r="AE33" s="72">
        <f t="shared" si="7"/>
        <v>5.2499999999999998E-2</v>
      </c>
      <c r="AH33">
        <f t="shared" si="8"/>
        <v>20897.453219850744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234.03728136385553</v>
      </c>
      <c r="G34" s="9">
        <f>NPV(Load_ROC!$C$2,H34:AA34)</f>
        <v>10698.847148061968</v>
      </c>
      <c r="H34" s="9">
        <f t="shared" si="11"/>
        <v>735.83366151553582</v>
      </c>
      <c r="I34" s="9">
        <f t="shared" si="11"/>
        <v>762.32099196381751</v>
      </c>
      <c r="J34" s="9">
        <f t="shared" si="11"/>
        <v>718.33222897374708</v>
      </c>
      <c r="K34" s="9">
        <f t="shared" si="11"/>
        <v>770.21452381044026</v>
      </c>
      <c r="L34" s="9">
        <f t="shared" si="11"/>
        <v>899.42916718958554</v>
      </c>
      <c r="M34" s="9">
        <f t="shared" si="11"/>
        <v>971.90356726322079</v>
      </c>
      <c r="N34" s="9">
        <f t="shared" si="11"/>
        <v>1035.6008823484276</v>
      </c>
      <c r="O34" s="9">
        <f t="shared" si="11"/>
        <v>1096.5323586328727</v>
      </c>
      <c r="P34" s="9">
        <f t="shared" si="11"/>
        <v>1081.6810339310227</v>
      </c>
      <c r="Q34" s="9">
        <f t="shared" si="11"/>
        <v>1090.086697690876</v>
      </c>
      <c r="R34" s="9">
        <f t="shared" si="12"/>
        <v>1102.0635023339357</v>
      </c>
      <c r="S34" s="9">
        <f t="shared" si="12"/>
        <v>1125.2647296537673</v>
      </c>
      <c r="T34" s="9">
        <f t="shared" si="12"/>
        <v>1123.8581198071333</v>
      </c>
      <c r="U34" s="9">
        <f t="shared" si="12"/>
        <v>1120.258021689091</v>
      </c>
      <c r="V34" s="9">
        <f t="shared" si="12"/>
        <v>1223.18062738973</v>
      </c>
      <c r="W34" s="9">
        <f t="shared" si="12"/>
        <v>1216.745527063111</v>
      </c>
      <c r="X34" s="9">
        <f t="shared" si="12"/>
        <v>1347.9692443671468</v>
      </c>
      <c r="Y34" s="9">
        <f t="shared" si="12"/>
        <v>1255.0693774769779</v>
      </c>
      <c r="Z34" s="9">
        <f t="shared" si="12"/>
        <v>1298.6785195025941</v>
      </c>
      <c r="AA34" s="9">
        <f t="shared" si="12"/>
        <v>1469.5604290164983</v>
      </c>
      <c r="AC34">
        <f t="shared" si="5"/>
        <v>1</v>
      </c>
      <c r="AD34" s="61">
        <f t="shared" si="6"/>
        <v>10698.847148061968</v>
      </c>
      <c r="AE34" s="72">
        <f t="shared" si="7"/>
        <v>2.1874999999999999E-2</v>
      </c>
      <c r="AH34">
        <f t="shared" si="8"/>
        <v>10401.312463866983</v>
      </c>
    </row>
    <row r="35" spans="1:35" x14ac:dyDescent="0.25">
      <c r="F35" s="3">
        <f>SUM(F8:F34)</f>
        <v>11388.403940340006</v>
      </c>
      <c r="G35" s="3">
        <f>SUMPRODUCT($A8:$A34,G8:G34)</f>
        <v>11388.403940340006</v>
      </c>
      <c r="H35" s="3">
        <f t="shared" ref="H35:AA35" si="13">SUMPRODUCT($A8:$A34,H8:H34)</f>
        <v>746.01031581241091</v>
      </c>
      <c r="I35" s="3">
        <f t="shared" si="13"/>
        <v>775.25473688569252</v>
      </c>
      <c r="J35" s="3">
        <f t="shared" si="13"/>
        <v>727.7686463077315</v>
      </c>
      <c r="K35" s="3">
        <f t="shared" si="13"/>
        <v>782.52510979676833</v>
      </c>
      <c r="L35" s="3">
        <f t="shared" si="13"/>
        <v>933.44550180872591</v>
      </c>
      <c r="M35" s="3">
        <f t="shared" si="13"/>
        <v>1007.7783644281378</v>
      </c>
      <c r="N35" s="3">
        <f t="shared" si="13"/>
        <v>1074.7046965232321</v>
      </c>
      <c r="O35" s="3">
        <f t="shared" si="13"/>
        <v>1151.5977594312124</v>
      </c>
      <c r="P35" s="3">
        <f t="shared" si="13"/>
        <v>1147.4462262271647</v>
      </c>
      <c r="Q35" s="3">
        <f t="shared" si="13"/>
        <v>1168.6326247148013</v>
      </c>
      <c r="R35" s="3">
        <f t="shared" si="13"/>
        <v>1192.454578789014</v>
      </c>
      <c r="S35" s="3">
        <f t="shared" si="13"/>
        <v>1237.0732129545484</v>
      </c>
      <c r="T35" s="3">
        <f t="shared" si="13"/>
        <v>1237.0126101391645</v>
      </c>
      <c r="U35" s="3">
        <f t="shared" si="13"/>
        <v>1235.144071850224</v>
      </c>
      <c r="V35" s="3">
        <f t="shared" si="13"/>
        <v>1351.5506931245932</v>
      </c>
      <c r="W35" s="3">
        <f t="shared" si="13"/>
        <v>1350.8639957203375</v>
      </c>
      <c r="X35" s="3">
        <f t="shared" si="13"/>
        <v>1490.6827924823813</v>
      </c>
      <c r="Y35" s="3">
        <f t="shared" si="13"/>
        <v>1403.9532815468026</v>
      </c>
      <c r="Z35" s="3">
        <f t="shared" si="13"/>
        <v>1472.8064280264584</v>
      </c>
      <c r="AA35" s="3">
        <f t="shared" si="13"/>
        <v>1646.5616808640323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25.477613769531249</v>
      </c>
      <c r="J40" s="7">
        <f>SUMIF(data!$A:$A,$H$2&amp;" "&amp;$F40&amp;" "&amp;$H$3&amp;"_"&amp;J$38,data!$I:$I)/1000</f>
        <v>-48.181371093750002</v>
      </c>
      <c r="K40" s="7">
        <f>SUMIF(data!$A:$A,$H$2&amp;" "&amp;$F40&amp;" "&amp;$H$3&amp;"_"&amp;K$38,data!$I:$I)/1000</f>
        <v>-5.4610585937499998</v>
      </c>
      <c r="L40" s="7">
        <f>SUMIF(data!$A:$A,$H$2&amp;" "&amp;$F40&amp;" "&amp;$H$3&amp;"_"&amp;L$38,data!$I:$I)/1000</f>
        <v>202.43504882812499</v>
      </c>
      <c r="M40" s="7">
        <f>SUMIF(data!$A:$A,$H$2&amp;" "&amp;$F40&amp;" "&amp;$H$3&amp;"_"&amp;M$38,data!$I:$I)/1000</f>
        <v>275.94493945312502</v>
      </c>
      <c r="N40" s="7">
        <f>SUMIF(data!$A:$A,$H$2&amp;" "&amp;$F40&amp;" "&amp;$H$3&amp;"_"&amp;N$38,data!$I:$I)/1000</f>
        <v>336.64934375000001</v>
      </c>
      <c r="O40" s="7">
        <f>SUMIF(data!$A:$A,$H$2&amp;" "&amp;$F40&amp;" "&amp;$H$3&amp;"_"&amp;O$38,data!$I:$I)/1000</f>
        <v>396.45292187500002</v>
      </c>
      <c r="P40" s="7">
        <f>SUMIF(data!$A:$A,$H$2&amp;" "&amp;$F40&amp;" "&amp;$H$3&amp;"_"&amp;P$38,data!$I:$I)/1000</f>
        <v>460.4343046875</v>
      </c>
      <c r="Q40" s="7">
        <f>SUMIF(data!$A:$A,$H$2&amp;" "&amp;$F40&amp;" "&amp;$H$3&amp;"_"&amp;Q$38,data!$I:$I)/1000</f>
        <v>521.45691015625005</v>
      </c>
      <c r="R40" s="7">
        <f>SUMIF(data!$A:$A,$H$2&amp;" "&amp;$F40&amp;" "&amp;$H$3&amp;"_"&amp;R$38,data!$I:$I)/1000</f>
        <v>582.39502343749996</v>
      </c>
      <c r="S40" s="7">
        <f>SUMIF(data!$A:$A,$H$2&amp;" "&amp;$F40&amp;" "&amp;$H$3&amp;"_"&amp;S$38,data!$I:$I)/1000</f>
        <v>641.67577343749997</v>
      </c>
      <c r="T40" s="7">
        <f>SUMIF(data!$A:$A,$H$2&amp;" "&amp;$F40&amp;" "&amp;$H$3&amp;"_"&amp;T$38,data!$I:$I)/1000</f>
        <v>624.46957421875004</v>
      </c>
      <c r="U40" s="7">
        <f>SUMIF(data!$A:$A,$H$2&amp;" "&amp;$F40&amp;" "&amp;$H$3&amp;"_"&amp;U$38,data!$I:$I)/1000</f>
        <v>604.43799999999999</v>
      </c>
      <c r="V40" s="7">
        <f>SUMIF(data!$A:$A,$H$2&amp;" "&amp;$F40&amp;" "&amp;$H$3&amp;"_"&amp;V$38,data!$I:$I)/1000</f>
        <v>676.82675390625002</v>
      </c>
      <c r="W40" s="7">
        <f>SUMIF(data!$A:$A,$H$2&amp;" "&amp;$F40&amp;" "&amp;$H$3&amp;"_"&amp;W$38,data!$I:$I)/1000</f>
        <v>661.90867968750001</v>
      </c>
      <c r="X40" s="7">
        <f>SUMIF(data!$A:$A,$H$2&amp;" "&amp;$F40&amp;" "&amp;$H$3&amp;"_"&amp;X$38,data!$I:$I)/1000</f>
        <v>628.81851757812501</v>
      </c>
      <c r="Y40" s="7">
        <f>SUMIF(data!$A:$A,$H$2&amp;" "&amp;$F40&amp;" "&amp;$H$3&amp;"_"&amp;Y$38,data!$I:$I)/1000</f>
        <v>612.23400585937497</v>
      </c>
      <c r="Z40" s="7">
        <f>SUMIF(data!$A:$A,$H$2&amp;" "&amp;$F40&amp;" "&amp;$H$3&amp;"_"&amp;Z$38,data!$I:$I)/1000</f>
        <v>599.14806835937497</v>
      </c>
      <c r="AA40" s="7">
        <f>SUMIF(data!$A:$A,$H$2&amp;" "&amp;$F40&amp;" "&amp;$H$3&amp;"_"&amp;AA$38,data!$I:$I)/1000</f>
        <v>710.42223437500002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25.477613769531249</v>
      </c>
      <c r="J41" s="7">
        <f>SUMIF(data!$A:$A,$H$2&amp;" "&amp;$F41&amp;" "&amp;$H$3&amp;"_"&amp;J$38,data!$I:$I)/1000</f>
        <v>-29.835386718750001</v>
      </c>
      <c r="K41" s="7">
        <f>SUMIF(data!$A:$A,$H$2&amp;" "&amp;$F41&amp;" "&amp;$H$3&amp;"_"&amp;K$38,data!$I:$I)/1000</f>
        <v>4.2645507812499996</v>
      </c>
      <c r="L41" s="7">
        <f>SUMIF(data!$A:$A,$H$2&amp;" "&amp;$F41&amp;" "&amp;$H$3&amp;"_"&amp;L$38,data!$I:$I)/1000</f>
        <v>154.220087890625</v>
      </c>
      <c r="M41" s="7">
        <f>SUMIF(data!$A:$A,$H$2&amp;" "&amp;$F41&amp;" "&amp;$H$3&amp;"_"&amp;M$38,data!$I:$I)/1000</f>
        <v>218.40459570312501</v>
      </c>
      <c r="N41" s="7">
        <f>SUMIF(data!$A:$A,$H$2&amp;" "&amp;$F41&amp;" "&amp;$H$3&amp;"_"&amp;N$38,data!$I:$I)/1000</f>
        <v>269.80731250000002</v>
      </c>
      <c r="O41" s="7">
        <f>SUMIF(data!$A:$A,$H$2&amp;" "&amp;$F41&amp;" "&amp;$H$3&amp;"_"&amp;O$38,data!$I:$I)/1000</f>
        <v>305.52910937500002</v>
      </c>
      <c r="P41" s="7">
        <f>SUMIF(data!$A:$A,$H$2&amp;" "&amp;$F41&amp;" "&amp;$H$3&amp;"_"&amp;P$38,data!$I:$I)/1000</f>
        <v>345.74911718750002</v>
      </c>
      <c r="Q41" s="7">
        <f>SUMIF(data!$A:$A,$H$2&amp;" "&amp;$F41&amp;" "&amp;$H$3&amp;"_"&amp;Q$38,data!$I:$I)/1000</f>
        <v>384.80737890624999</v>
      </c>
      <c r="R41" s="7">
        <f>SUMIF(data!$A:$A,$H$2&amp;" "&amp;$F41&amp;" "&amp;$H$3&amp;"_"&amp;R$38,data!$I:$I)/1000</f>
        <v>424.08396093750002</v>
      </c>
      <c r="S41" s="7">
        <f>SUMIF(data!$A:$A,$H$2&amp;" "&amp;$F41&amp;" "&amp;$H$3&amp;"_"&amp;S$38,data!$I:$I)/1000</f>
        <v>462.15477343750001</v>
      </c>
      <c r="T41" s="7">
        <f>SUMIF(data!$A:$A,$H$2&amp;" "&amp;$F41&amp;" "&amp;$H$3&amp;"_"&amp;T$38,data!$I:$I)/1000</f>
        <v>453.16579296875</v>
      </c>
      <c r="U41" s="7">
        <f>SUMIF(data!$A:$A,$H$2&amp;" "&amp;$F41&amp;" "&amp;$H$3&amp;"_"&amp;U$38,data!$I:$I)/1000</f>
        <v>441.75796874999997</v>
      </c>
      <c r="V41" s="7">
        <f>SUMIF(data!$A:$A,$H$2&amp;" "&amp;$F41&amp;" "&amp;$H$3&amp;"_"&amp;V$38,data!$I:$I)/1000</f>
        <v>506.75500390625001</v>
      </c>
      <c r="W41" s="7">
        <f>SUMIF(data!$A:$A,$H$2&amp;" "&amp;$F41&amp;" "&amp;$H$3&amp;"_"&amp;W$38,data!$I:$I)/1000</f>
        <v>498.3324296875</v>
      </c>
      <c r="X41" s="7">
        <f>SUMIF(data!$A:$A,$H$2&amp;" "&amp;$F41&amp;" "&amp;$H$3&amp;"_"&amp;X$38,data!$I:$I)/1000</f>
        <v>470.96470507812501</v>
      </c>
      <c r="Y41" s="7">
        <f>SUMIF(data!$A:$A,$H$2&amp;" "&amp;$F41&amp;" "&amp;$H$3&amp;"_"&amp;Y$38,data!$I:$I)/1000</f>
        <v>460.49853710937498</v>
      </c>
      <c r="Z41" s="7">
        <f>SUMIF(data!$A:$A,$H$2&amp;" "&amp;$F41&amp;" "&amp;$H$3&amp;"_"&amp;Z$38,data!$I:$I)/1000</f>
        <v>452.856318359375</v>
      </c>
      <c r="AA41" s="7">
        <f>SUMIF(data!$A:$A,$H$2&amp;" "&amp;$F41&amp;" "&amp;$H$3&amp;"_"&amp;AA$38,data!$I:$I)/1000</f>
        <v>569.55760937499997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25.477613769531249</v>
      </c>
      <c r="J42" s="7">
        <f>SUMIF(data!$A:$A,$H$2&amp;" "&amp;$F42&amp;" "&amp;$H$3&amp;"_"&amp;J$38,data!$I:$I)/1000</f>
        <v>-31.629050781250001</v>
      </c>
      <c r="K42" s="7">
        <f>SUMIF(data!$A:$A,$H$2&amp;" "&amp;$F42&amp;" "&amp;$H$3&amp;"_"&amp;K$38,data!$I:$I)/1000</f>
        <v>3.4591699218750001</v>
      </c>
      <c r="L42" s="7">
        <f>SUMIF(data!$A:$A,$H$2&amp;" "&amp;$F42&amp;" "&amp;$H$3&amp;"_"&amp;L$38,data!$I:$I)/1000</f>
        <v>169.454892578125</v>
      </c>
      <c r="M42" s="7">
        <f>SUMIF(data!$A:$A,$H$2&amp;" "&amp;$F42&amp;" "&amp;$H$3&amp;"_"&amp;M$38,data!$I:$I)/1000</f>
        <v>232.797673828125</v>
      </c>
      <c r="N42" s="7">
        <f>SUMIF(data!$A:$A,$H$2&amp;" "&amp;$F42&amp;" "&amp;$H$3&amp;"_"&amp;N$38,data!$I:$I)/1000</f>
        <v>283.214015625</v>
      </c>
      <c r="O42" s="7">
        <f>SUMIF(data!$A:$A,$H$2&amp;" "&amp;$F42&amp;" "&amp;$H$3&amp;"_"&amp;O$38,data!$I:$I)/1000</f>
        <v>331.51748437499998</v>
      </c>
      <c r="P42" s="7">
        <f>SUMIF(data!$A:$A,$H$2&amp;" "&amp;$F42&amp;" "&amp;$H$3&amp;"_"&amp;P$38,data!$I:$I)/1000</f>
        <v>384.1094921875</v>
      </c>
      <c r="Q42" s="7">
        <f>SUMIF(data!$A:$A,$H$2&amp;" "&amp;$F42&amp;" "&amp;$H$3&amp;"_"&amp;Q$38,data!$I:$I)/1000</f>
        <v>434.66387890624998</v>
      </c>
      <c r="R42" s="7">
        <f>SUMIF(data!$A:$A,$H$2&amp;" "&amp;$F42&amp;" "&amp;$H$3&amp;"_"&amp;R$38,data!$I:$I)/1000</f>
        <v>485.18392968749998</v>
      </c>
      <c r="S42" s="7">
        <f>SUMIF(data!$A:$A,$H$2&amp;" "&amp;$F42&amp;" "&amp;$H$3&amp;"_"&amp;S$38,data!$I:$I)/1000</f>
        <v>659.81352343749995</v>
      </c>
      <c r="T42" s="7">
        <f>SUMIF(data!$A:$A,$H$2&amp;" "&amp;$F42&amp;" "&amp;$H$3&amp;"_"&amp;T$38,data!$I:$I)/1000</f>
        <v>646.30544921875003</v>
      </c>
      <c r="U42" s="7">
        <f>SUMIF(data!$A:$A,$H$2&amp;" "&amp;$F42&amp;" "&amp;$H$3&amp;"_"&amp;U$38,data!$I:$I)/1000</f>
        <v>629.63212499999997</v>
      </c>
      <c r="V42" s="7">
        <f>SUMIF(data!$A:$A,$H$2&amp;" "&amp;$F42&amp;" "&amp;$H$3&amp;"_"&amp;V$38,data!$I:$I)/1000</f>
        <v>768.17562890625004</v>
      </c>
      <c r="W42" s="7">
        <f>SUMIF(data!$A:$A,$H$2&amp;" "&amp;$F42&amp;" "&amp;$H$3&amp;"_"&amp;W$38,data!$I:$I)/1000</f>
        <v>755.40492968750004</v>
      </c>
      <c r="X42" s="7">
        <f>SUMIF(data!$A:$A,$H$2&amp;" "&amp;$F42&amp;" "&amp;$H$3&amp;"_"&amp;X$38,data!$I:$I)/1000</f>
        <v>724.25358007812497</v>
      </c>
      <c r="Y42" s="7">
        <f>SUMIF(data!$A:$A,$H$2&amp;" "&amp;$F42&amp;" "&amp;$H$3&amp;"_"&amp;Y$38,data!$I:$I)/1000</f>
        <v>708.96231835937499</v>
      </c>
      <c r="Z42" s="7">
        <f>SUMIF(data!$A:$A,$H$2&amp;" "&amp;$F42&amp;" "&amp;$H$3&amp;"_"&amp;Z$38,data!$I:$I)/1000</f>
        <v>697.41238085937505</v>
      </c>
      <c r="AA42" s="7">
        <f>SUMIF(data!$A:$A,$H$2&amp;" "&amp;$F42&amp;" "&amp;$H$3&amp;"_"&amp;AA$38,data!$I:$I)/1000</f>
        <v>810.31392187500001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112.448515625</v>
      </c>
      <c r="K43" s="7">
        <f>SUMIF(data!$A:$A,$H$2&amp;" "&amp;$F43&amp;" "&amp;$H$3&amp;"_"&amp;K$38,data!$N:$N)/1000</f>
        <v>112.91484375</v>
      </c>
      <c r="L43" s="7">
        <f>SUMIF(data!$A:$A,$H$2&amp;" "&amp;$F43&amp;" "&amp;$H$3&amp;"_"&amp;L$38,data!$N:$N)/1000</f>
        <v>91.986970703124996</v>
      </c>
      <c r="M43" s="7">
        <f>SUMIF(data!$A:$A,$H$2&amp;" "&amp;$F43&amp;" "&amp;$H$3&amp;"_"&amp;M$38,data!$N:$N)/1000</f>
        <v>129.15772216796876</v>
      </c>
      <c r="N43" s="7">
        <f>SUMIF(data!$A:$A,$H$2&amp;" "&amp;$F43&amp;" "&amp;$H$3&amp;"_"&amp;N$38,data!$N:$N)/1000</f>
        <v>155.36058984375001</v>
      </c>
      <c r="O43" s="7">
        <f>SUMIF(data!$A:$A,$H$2&amp;" "&amp;$F43&amp;" "&amp;$H$3&amp;"_"&amp;O$38,data!$N:$N)/1000</f>
        <v>180.10213671874999</v>
      </c>
      <c r="P43" s="7">
        <f>SUMIF(data!$A:$A,$H$2&amp;" "&amp;$F43&amp;" "&amp;$H$3&amp;"_"&amp;P$38,data!$N:$N)/1000</f>
        <v>127.87771142578126</v>
      </c>
      <c r="Q43" s="7">
        <f>SUMIF(data!$A:$A,$H$2&amp;" "&amp;$F43&amp;" "&amp;$H$3&amp;"_"&amp;Q$38,data!$N:$N)/1000</f>
        <v>92.965573242187503</v>
      </c>
      <c r="R43" s="7">
        <f>SUMIF(data!$A:$A,$H$2&amp;" "&amp;$F43&amp;" "&amp;$H$3&amp;"_"&amp;R$38,data!$N:$N)/1000</f>
        <v>47.056312499999997</v>
      </c>
      <c r="S43" s="7">
        <f>SUMIF(data!$A:$A,$H$2&amp;" "&amp;$F43&amp;" "&amp;$H$3&amp;"_"&amp;S$38,data!$N:$N)/1000</f>
        <v>20.127742187500001</v>
      </c>
      <c r="T43" s="7">
        <f>SUMIF(data!$A:$A,$H$2&amp;" "&amp;$F43&amp;" "&amp;$H$3&amp;"_"&amp;T$38,data!$N:$N)/1000</f>
        <v>50.462867187500002</v>
      </c>
      <c r="U43" s="7">
        <f>SUMIF(data!$A:$A,$H$2&amp;" "&amp;$F43&amp;" "&amp;$H$3&amp;"_"&amp;U$38,data!$N:$N)/1000</f>
        <v>82.965654296875002</v>
      </c>
      <c r="V43" s="7">
        <f>SUMIF(data!$A:$A,$H$2&amp;" "&amp;$F43&amp;" "&amp;$H$3&amp;"_"&amp;V$38,data!$N:$N)/1000</f>
        <v>140.88915625000001</v>
      </c>
      <c r="W43" s="7">
        <f>SUMIF(data!$A:$A,$H$2&amp;" "&amp;$F43&amp;" "&amp;$H$3&amp;"_"&amp;W$38,data!$N:$N)/1000</f>
        <v>212.32678125000001</v>
      </c>
      <c r="X43" s="7">
        <f>SUMIF(data!$A:$A,$H$2&amp;" "&amp;$F43&amp;" "&amp;$H$3&amp;"_"&amp;X$38,data!$N:$N)/1000</f>
        <v>232.87295312500001</v>
      </c>
      <c r="Y43" s="7">
        <f>SUMIF(data!$A:$A,$H$2&amp;" "&amp;$F43&amp;" "&amp;$H$3&amp;"_"&amp;Y$38,data!$N:$N)/1000</f>
        <v>279.39872656249997</v>
      </c>
      <c r="Z43" s="7">
        <f>SUMIF(data!$A:$A,$H$2&amp;" "&amp;$F43&amp;" "&amp;$H$3&amp;"_"&amp;Z$38,data!$N:$N)/1000</f>
        <v>319.24364843749998</v>
      </c>
      <c r="AA43" s="7">
        <f>SUMIF(data!$A:$A,$H$2&amp;" "&amp;$F43&amp;" "&amp;$H$3&amp;"_"&amp;AA$38,data!$N:$N)/1000</f>
        <v>363.34067968750003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113.67812499999999</v>
      </c>
      <c r="J44" s="7">
        <f>SUMIF(data!$A:$A,$H$2&amp;" "&amp;$F44&amp;" "&amp;$H$3&amp;"_"&amp;J$38,data!$H:$H)/1000</f>
        <v>137.84613232421876</v>
      </c>
      <c r="K44" s="7">
        <f>SUMIF(data!$A:$A,$H$2&amp;" "&amp;$F44&amp;" "&amp;$H$3&amp;"_"&amp;K$38,data!$H:$H)/1000</f>
        <v>154.77048828125001</v>
      </c>
      <c r="L44" s="7">
        <f>SUMIF(data!$A:$A,$H$2&amp;" "&amp;$F44&amp;" "&amp;$H$3&amp;"_"&amp;L$38,data!$H:$H)/1000</f>
        <v>175.57345507812499</v>
      </c>
      <c r="M44" s="7">
        <f>SUMIF(data!$A:$A,$H$2&amp;" "&amp;$F44&amp;" "&amp;$H$3&amp;"_"&amp;M$38,data!$H:$H)/1000</f>
        <v>218.39505859375001</v>
      </c>
      <c r="N44" s="7">
        <f>SUMIF(data!$A:$A,$H$2&amp;" "&amp;$F44&amp;" "&amp;$H$3&amp;"_"&amp;N$38,data!$H:$H)/1000</f>
        <v>239.76832812500001</v>
      </c>
      <c r="O44" s="7">
        <f>SUMIF(data!$A:$A,$H$2&amp;" "&amp;$F44&amp;" "&amp;$H$3&amp;"_"&amp;O$38,data!$H:$H)/1000</f>
        <v>251.0052890625</v>
      </c>
      <c r="P44" s="7">
        <f>SUMIF(data!$A:$A,$H$2&amp;" "&amp;$F44&amp;" "&amp;$H$3&amp;"_"&amp;P$38,data!$H:$H)/1000</f>
        <v>252.17253124999999</v>
      </c>
      <c r="Q44" s="7">
        <f>SUMIF(data!$A:$A,$H$2&amp;" "&amp;$F44&amp;" "&amp;$H$3&amp;"_"&amp;Q$38,data!$H:$H)/1000</f>
        <v>231.20154687499999</v>
      </c>
      <c r="R44" s="7">
        <f>SUMIF(data!$A:$A,$H$2&amp;" "&amp;$F44&amp;" "&amp;$H$3&amp;"_"&amp;R$38,data!$H:$H)/1000</f>
        <v>207.72399218749999</v>
      </c>
      <c r="S44" s="7">
        <f>SUMIF(data!$A:$A,$H$2&amp;" "&amp;$F44&amp;" "&amp;$H$3&amp;"_"&amp;S$38,data!$H:$H)/1000</f>
        <v>186.85808593749999</v>
      </c>
      <c r="T44" s="7">
        <f>SUMIF(data!$A:$A,$H$2&amp;" "&amp;$F44&amp;" "&amp;$H$3&amp;"_"&amp;T$38,data!$H:$H)/1000</f>
        <v>171.81329687499999</v>
      </c>
      <c r="U44" s="7">
        <f>SUMIF(data!$A:$A,$H$2&amp;" "&amp;$F44&amp;" "&amp;$H$3&amp;"_"&amp;U$38,data!$H:$H)/1000</f>
        <v>156.23535546874999</v>
      </c>
      <c r="V44" s="7">
        <f>SUMIF(data!$A:$A,$H$2&amp;" "&amp;$F44&amp;" "&amp;$H$3&amp;"_"&amp;V$38,data!$H:$H)/1000</f>
        <v>140.50689453125</v>
      </c>
      <c r="W44" s="7">
        <f>SUMIF(data!$A:$A,$H$2&amp;" "&amp;$F44&amp;" "&amp;$H$3&amp;"_"&amp;W$38,data!$H:$H)/1000</f>
        <v>198.12512890625001</v>
      </c>
      <c r="X44" s="7">
        <f>SUMIF(data!$A:$A,$H$2&amp;" "&amp;$F44&amp;" "&amp;$H$3&amp;"_"&amp;X$38,data!$H:$H)/1000</f>
        <v>154.72374218749999</v>
      </c>
      <c r="Y44" s="7">
        <f>SUMIF(data!$A:$A,$H$2&amp;" "&amp;$F44&amp;" "&amp;$H$3&amp;"_"&amp;Y$38,data!$H:$H)/1000</f>
        <v>122.620369140625</v>
      </c>
      <c r="Z44" s="7">
        <f>SUMIF(data!$A:$A,$H$2&amp;" "&amp;$F44&amp;" "&amp;$H$3&amp;"_"&amp;Z$38,data!$H:$H)/1000</f>
        <v>82.922738281250005</v>
      </c>
      <c r="AA44" s="7">
        <f>SUMIF(data!$A:$A,$H$2&amp;" "&amp;$F44&amp;" "&amp;$H$3&amp;"_"&amp;AA$38,data!$H:$H)/1000</f>
        <v>59.171340820312501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19.632074707031251</v>
      </c>
      <c r="J45" s="8">
        <f t="shared" si="15"/>
        <v>-57.02666748046876</v>
      </c>
      <c r="K45" s="8">
        <f t="shared" si="15"/>
        <v>-38.396474609375005</v>
      </c>
      <c r="L45" s="8">
        <f t="shared" si="15"/>
        <v>85.868408203125</v>
      </c>
      <c r="M45" s="8">
        <f t="shared" si="15"/>
        <v>143.56033740234378</v>
      </c>
      <c r="N45" s="8">
        <f t="shared" si="15"/>
        <v>198.80627734375</v>
      </c>
      <c r="O45" s="8">
        <f t="shared" si="15"/>
        <v>260.61433203125</v>
      </c>
      <c r="P45" s="8">
        <f t="shared" si="15"/>
        <v>259.81467236328126</v>
      </c>
      <c r="Q45" s="8">
        <f t="shared" si="15"/>
        <v>296.42790527343755</v>
      </c>
      <c r="R45" s="8">
        <f t="shared" si="15"/>
        <v>324.51625000000001</v>
      </c>
      <c r="S45" s="8">
        <f t="shared" si="15"/>
        <v>493.08317968749992</v>
      </c>
      <c r="T45" s="8">
        <f t="shared" si="15"/>
        <v>524.95501953125006</v>
      </c>
      <c r="U45" s="8">
        <f t="shared" si="15"/>
        <v>556.36242382812497</v>
      </c>
      <c r="V45" s="8">
        <f t="shared" si="15"/>
        <v>768.55789062500003</v>
      </c>
      <c r="W45" s="8">
        <f t="shared" si="15"/>
        <v>769.60658203125013</v>
      </c>
      <c r="X45" s="8">
        <f t="shared" si="15"/>
        <v>802.40279101562498</v>
      </c>
      <c r="Y45" s="8">
        <f t="shared" si="15"/>
        <v>865.74067578124993</v>
      </c>
      <c r="Z45" s="8">
        <f t="shared" si="15"/>
        <v>933.73329101562501</v>
      </c>
      <c r="AA45" s="8">
        <f t="shared" si="15"/>
        <v>1114.4832607421874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27.125732421875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133.31381250000001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0</v>
      </c>
      <c r="V47" s="7">
        <f>SUMIF(data!$A:$A,$H$2&amp;" "&amp;$F47&amp;" "&amp;$H$3&amp;"_"&amp;V$38,data!$K:$K)/1000</f>
        <v>0</v>
      </c>
      <c r="W47" s="7">
        <f>SUMIF(data!$A:$A,$H$2&amp;" "&amp;$F47&amp;" "&amp;$H$3&amp;"_"&amp;W$38,data!$K:$K)/1000</f>
        <v>0</v>
      </c>
      <c r="X47" s="7">
        <f>SUMIF(data!$A:$A,$H$2&amp;" "&amp;$F47&amp;" "&amp;$H$3&amp;"_"&amp;X$38,data!$K:$K)/1000</f>
        <v>0</v>
      </c>
      <c r="Y47" s="7">
        <f>SUMIF(data!$A:$A,$H$2&amp;" "&amp;$F47&amp;" "&amp;$H$3&amp;"_"&amp;Y$38,data!$K:$K)/1000</f>
        <v>0</v>
      </c>
      <c r="Z47" s="7">
        <f>SUMIF(data!$A:$A,$H$2&amp;" "&amp;$F47&amp;" "&amp;$H$3&amp;"_"&amp;Z$38,data!$K:$K)/1000</f>
        <v>11.1024150390625</v>
      </c>
      <c r="AA47" s="7">
        <f>SUMIF(data!$A:$A,$H$2&amp;" "&amp;$F47&amp;" "&amp;$H$3&amp;"_"&amp;AA$38,data!$K:$K)/1000</f>
        <v>14.369617187499999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814.56543727631754</v>
      </c>
      <c r="J48" s="8">
        <f>J39+J40+J43-J44+J46+J47+Load_ROC!F$5</f>
        <v>765.0486166690597</v>
      </c>
      <c r="K48" s="8">
        <f>K39+K40+K43-K44+K46+K47+Load_ROC!G$5</f>
        <v>831.34299841981522</v>
      </c>
      <c r="L48" s="8">
        <f>L39+L40+L43-L44+L46+L47+Load_ROC!H$5</f>
        <v>1014.6151740255231</v>
      </c>
      <c r="M48" s="8">
        <f>M39+M40+M43-M44+M46+M47+Load_ROC!I$5</f>
        <v>1099.0269870019904</v>
      </c>
      <c r="N48" s="8">
        <f>N39+N40+N43-N44+N46+N47+Load_ROC!J$5</f>
        <v>1182.6477260984275</v>
      </c>
      <c r="O48" s="8">
        <f>O39+O40+O43-O44+O46+O47+Load_ROC!K$5</f>
        <v>1293.9827111719351</v>
      </c>
      <c r="P48" s="8">
        <f>P39+P40+P43-P44+P46+P47+Load_ROC!L$5</f>
        <v>1295.5576027786788</v>
      </c>
      <c r="Q48" s="8">
        <f>Q39+Q40+Q43-Q44+Q46+Q47+Load_ROC!M$5</f>
        <v>1328.2437084330634</v>
      </c>
      <c r="R48" s="8">
        <f>R39+R40+R43-R44+R46+R47+Load_ROC!N$5</f>
        <v>1351.6725882714359</v>
      </c>
      <c r="S48" s="8">
        <f>S39+S40+S43-S44+S46+S47+Load_ROC!O$5</f>
        <v>1391.2355655912675</v>
      </c>
      <c r="T48" s="8">
        <f>T39+T40+T43-T44+T46+T47+Load_ROC!P$5</f>
        <v>1406.3172213696334</v>
      </c>
      <c r="U48" s="8">
        <f>U39+U40+U43-U44+U46+U47+Load_ROC!Q$5</f>
        <v>1419.9036252047163</v>
      </c>
      <c r="V48" s="8">
        <f>V39+V40+V43-V44+V46+V47+Load_ROC!R$5</f>
        <v>1552.6397289522301</v>
      </c>
      <c r="W48" s="8">
        <f>W39+W40+W43-W44+W46+W47+Load_ROC!S$5</f>
        <v>1546.799003625611</v>
      </c>
      <c r="X48" s="8">
        <f>X39+X40+X43-X44+X46+X47+Load_ROC!T$5</f>
        <v>1695.0244416327719</v>
      </c>
      <c r="Y48" s="8">
        <f>Y39+Y40+Y43-Y44+Y46+Y47+Load_ROC!U$5</f>
        <v>1608.106779820728</v>
      </c>
      <c r="Z48" s="8">
        <f>Z39+Z40+Z43-Z44+Z46+Z47+Load_ROC!V$5</f>
        <v>1672.9287470416564</v>
      </c>
      <c r="AA48" s="8">
        <f>AA39+AA40+AA43-AA44+AA46+AA47+Load_ROC!W$5</f>
        <v>1841.7302366336858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814.56543727631754</v>
      </c>
      <c r="J49" s="8">
        <f>J39+J41+J43-J44+J46+J47+Load_ROC!F$5</f>
        <v>783.39460104405964</v>
      </c>
      <c r="K49" s="8">
        <f>K39+K41+K43-K44+K46+K47+Load_ROC!G$5</f>
        <v>841.06860779481531</v>
      </c>
      <c r="L49" s="8">
        <f>L39+L41+L43-L44+L46+L47+Load_ROC!H$5</f>
        <v>966.40021308802295</v>
      </c>
      <c r="M49" s="8">
        <f>M39+M41+M43-M44+M46+M47+Load_ROC!I$5</f>
        <v>1041.4866432519902</v>
      </c>
      <c r="N49" s="8">
        <f>N39+N41+N43-N44+N46+N47+Load_ROC!J$5</f>
        <v>1115.8056948484273</v>
      </c>
      <c r="O49" s="8">
        <f>O39+O41+O43-O44+O46+O47+Load_ROC!K$5</f>
        <v>1203.0588986719351</v>
      </c>
      <c r="P49" s="8">
        <f>P39+P41+P43-P44+P46+P47+Load_ROC!L$5</f>
        <v>1180.872415278679</v>
      </c>
      <c r="Q49" s="8">
        <f>Q39+Q41+Q43-Q44+Q46+Q47+Load_ROC!M$5</f>
        <v>1191.5941771830635</v>
      </c>
      <c r="R49" s="8">
        <f>R39+R41+R43-R44+R46+R47+Load_ROC!N$5</f>
        <v>1193.3615257714359</v>
      </c>
      <c r="S49" s="8">
        <f>S39+S41+S43-S44+S46+S47+Load_ROC!O$5</f>
        <v>1211.7145655912675</v>
      </c>
      <c r="T49" s="8">
        <f>T39+T41+T43-T44+T46+T47+Load_ROC!P$5</f>
        <v>1235.0134401196335</v>
      </c>
      <c r="U49" s="8">
        <f>U39+U41+U43-U44+U46+U47+Load_ROC!Q$5</f>
        <v>1257.2235939547161</v>
      </c>
      <c r="V49" s="8">
        <f>V39+V41+V43-V44+V46+V47+Load_ROC!R$5</f>
        <v>1382.5679789522301</v>
      </c>
      <c r="W49" s="8">
        <f>W39+W41+W43-W44+W46+W47+Load_ROC!S$5</f>
        <v>1383.2227536256112</v>
      </c>
      <c r="X49" s="8">
        <f>X39+X41+X43-X44+X46+X47+Load_ROC!T$5</f>
        <v>1537.1706291327719</v>
      </c>
      <c r="Y49" s="8">
        <f>Y39+Y41+Y43-Y44+Y46+Y47+Load_ROC!U$5</f>
        <v>1456.3713110707281</v>
      </c>
      <c r="Z49" s="8">
        <f>Z39+Z41+Z43-Z44+Z46+Z47+Load_ROC!V$5</f>
        <v>1526.6369970416565</v>
      </c>
      <c r="AA49" s="8">
        <f>AA39+AA41+AA43-AA44+AA46+AA47+Load_ROC!W$5</f>
        <v>1700.8656116336856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814.56543727631754</v>
      </c>
      <c r="J50" s="8">
        <f>J39+J45+J46+J47+Load_ROC!F$5</f>
        <v>781.6009369815597</v>
      </c>
      <c r="K50" s="8">
        <f>K39+K45+K46+K47+Load_ROC!G$5</f>
        <v>840.26322693544034</v>
      </c>
      <c r="L50" s="8">
        <f>L39+L45+L46+L47+Load_ROC!H$5</f>
        <v>981.63501777552301</v>
      </c>
      <c r="M50" s="8">
        <f>M39+M45+M46+M47+Load_ROC!I$5</f>
        <v>1055.8797213769903</v>
      </c>
      <c r="N50" s="8">
        <f>N39+N45+N46+N47+Load_ROC!J$5</f>
        <v>1129.2123979734274</v>
      </c>
      <c r="O50" s="8">
        <f>O39+O45+O46+O47+Load_ROC!K$5</f>
        <v>1229.0472736719353</v>
      </c>
      <c r="P50" s="8">
        <f>P39+P45+P46+P47+Load_ROC!L$5</f>
        <v>1219.2327902786787</v>
      </c>
      <c r="Q50" s="8">
        <f>Q39+Q45+Q46+Q47+Load_ROC!M$5</f>
        <v>1241.4506771830634</v>
      </c>
      <c r="R50" s="8">
        <f>R39+R45+R46+R47+Load_ROC!N$5</f>
        <v>1254.4614945214357</v>
      </c>
      <c r="S50" s="8">
        <f>S39+S45+S46+S47+Load_ROC!O$5</f>
        <v>1409.3733155912673</v>
      </c>
      <c r="T50" s="8">
        <f>T39+T45+T46+T47+Load_ROC!P$5</f>
        <v>1428.1530963696337</v>
      </c>
      <c r="U50" s="8">
        <f>U39+U45+U46+U47+Load_ROC!Q$5</f>
        <v>1445.097750204716</v>
      </c>
      <c r="V50" s="8">
        <f>V39+V45+V46+V47+Load_ROC!R$5</f>
        <v>1643.9886039522301</v>
      </c>
      <c r="W50" s="8">
        <f>W39+W45+W46+W47+Load_ROC!S$5</f>
        <v>1640.2952536256112</v>
      </c>
      <c r="X50" s="8">
        <f>X39+X45+X46+X47+Load_ROC!T$5</f>
        <v>1790.4595041327716</v>
      </c>
      <c r="Y50" s="8">
        <f>Y39+Y45+Y46+Y47+Load_ROC!U$5</f>
        <v>1704.8350923207281</v>
      </c>
      <c r="Z50" s="8">
        <f>Z39+Z45+Z46+Z47+Load_ROC!V$5</f>
        <v>1771.1930595416563</v>
      </c>
      <c r="AA50" s="8">
        <f>AA39+AA45+AA46+AA47+Load_ROC!W$5</f>
        <v>1941.6219241336855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25.477613769531249</v>
      </c>
      <c r="J53" s="7">
        <f>SUMIF(data!$A:$A,$H$2&amp;" "&amp;$F53&amp;" "&amp;$H$3&amp;"_"&amp;J$38,data!$I:$I)/1000</f>
        <v>-48.181371093750002</v>
      </c>
      <c r="K53" s="7">
        <f>SUMIF(data!$A:$A,$H$2&amp;" "&amp;$F53&amp;" "&amp;$H$3&amp;"_"&amp;K$38,data!$I:$I)/1000</f>
        <v>-5.4610585937499998</v>
      </c>
      <c r="L53" s="7">
        <f>SUMIF(data!$A:$A,$H$2&amp;" "&amp;$F53&amp;" "&amp;$H$3&amp;"_"&amp;L$38,data!$I:$I)/1000</f>
        <v>202.43504882812499</v>
      </c>
      <c r="M53" s="7">
        <f>SUMIF(data!$A:$A,$H$2&amp;" "&amp;$F53&amp;" "&amp;$H$3&amp;"_"&amp;M$38,data!$I:$I)/1000</f>
        <v>275.94493945312502</v>
      </c>
      <c r="N53" s="7">
        <f>SUMIF(data!$A:$A,$H$2&amp;" "&amp;$F53&amp;" "&amp;$H$3&amp;"_"&amp;N$38,data!$I:$I)/1000</f>
        <v>336.64934375000001</v>
      </c>
      <c r="O53" s="7">
        <f>SUMIF(data!$A:$A,$H$2&amp;" "&amp;$F53&amp;" "&amp;$H$3&amp;"_"&amp;O$38,data!$I:$I)/1000</f>
        <v>396.45292187500002</v>
      </c>
      <c r="P53" s="7">
        <f>SUMIF(data!$A:$A,$H$2&amp;" "&amp;$F53&amp;" "&amp;$H$3&amp;"_"&amp;P$38,data!$I:$I)/1000</f>
        <v>460.4343046875</v>
      </c>
      <c r="Q53" s="7">
        <f>SUMIF(data!$A:$A,$H$2&amp;" "&amp;$F53&amp;" "&amp;$H$3&amp;"_"&amp;Q$38,data!$I:$I)/1000</f>
        <v>521.45691015625005</v>
      </c>
      <c r="R53" s="7">
        <f>SUMIF(data!$A:$A,$H$2&amp;" "&amp;$F53&amp;" "&amp;$H$3&amp;"_"&amp;R$38,data!$I:$I)/1000</f>
        <v>582.39502343749996</v>
      </c>
      <c r="S53" s="7">
        <f>SUMIF(data!$A:$A,$H$2&amp;" "&amp;$F53&amp;" "&amp;$H$3&amp;"_"&amp;S$38,data!$I:$I)/1000</f>
        <v>641.67577343749997</v>
      </c>
      <c r="T53" s="7">
        <f>SUMIF(data!$A:$A,$H$2&amp;" "&amp;$F53&amp;" "&amp;$H$3&amp;"_"&amp;T$38,data!$I:$I)/1000</f>
        <v>624.46957421875004</v>
      </c>
      <c r="U53" s="7">
        <f>SUMIF(data!$A:$A,$H$2&amp;" "&amp;$F53&amp;" "&amp;$H$3&amp;"_"&amp;U$38,data!$I:$I)/1000</f>
        <v>604.43799999999999</v>
      </c>
      <c r="V53" s="7">
        <f>SUMIF(data!$A:$A,$H$2&amp;" "&amp;$F53&amp;" "&amp;$H$3&amp;"_"&amp;V$38,data!$I:$I)/1000</f>
        <v>676.82675390625002</v>
      </c>
      <c r="W53" s="7">
        <f>SUMIF(data!$A:$A,$H$2&amp;" "&amp;$F53&amp;" "&amp;$H$3&amp;"_"&amp;W$38,data!$I:$I)/1000</f>
        <v>661.90867968750001</v>
      </c>
      <c r="X53" s="7">
        <f>SUMIF(data!$A:$A,$H$2&amp;" "&amp;$F53&amp;" "&amp;$H$3&amp;"_"&amp;X$38,data!$I:$I)/1000</f>
        <v>628.81851757812501</v>
      </c>
      <c r="Y53" s="7">
        <f>SUMIF(data!$A:$A,$H$2&amp;" "&amp;$F53&amp;" "&amp;$H$3&amp;"_"&amp;Y$38,data!$I:$I)/1000</f>
        <v>612.23400585937497</v>
      </c>
      <c r="Z53" s="7">
        <f>SUMIF(data!$A:$A,$H$2&amp;" "&amp;$F53&amp;" "&amp;$H$3&amp;"_"&amp;Z$38,data!$I:$I)/1000</f>
        <v>599.14806835937497</v>
      </c>
      <c r="AA53" s="7">
        <f>SUMIF(data!$A:$A,$H$2&amp;" "&amp;$F53&amp;" "&amp;$H$3&amp;"_"&amp;AA$38,data!$I:$I)/1000</f>
        <v>710.42223437500002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25.477613769531249</v>
      </c>
      <c r="J54" s="7">
        <f>SUMIF(data!$A:$A,$H$2&amp;" "&amp;$F54&amp;" "&amp;$H$3&amp;"_"&amp;J$38,data!$I:$I)/1000</f>
        <v>-29.835386718750001</v>
      </c>
      <c r="K54" s="7">
        <f>SUMIF(data!$A:$A,$H$2&amp;" "&amp;$F54&amp;" "&amp;$H$3&amp;"_"&amp;K$38,data!$I:$I)/1000</f>
        <v>4.2645507812499996</v>
      </c>
      <c r="L54" s="7">
        <f>SUMIF(data!$A:$A,$H$2&amp;" "&amp;$F54&amp;" "&amp;$H$3&amp;"_"&amp;L$38,data!$I:$I)/1000</f>
        <v>154.220087890625</v>
      </c>
      <c r="M54" s="7">
        <f>SUMIF(data!$A:$A,$H$2&amp;" "&amp;$F54&amp;" "&amp;$H$3&amp;"_"&amp;M$38,data!$I:$I)/1000</f>
        <v>218.40459570312501</v>
      </c>
      <c r="N54" s="7">
        <f>SUMIF(data!$A:$A,$H$2&amp;" "&amp;$F54&amp;" "&amp;$H$3&amp;"_"&amp;N$38,data!$I:$I)/1000</f>
        <v>269.80731250000002</v>
      </c>
      <c r="O54" s="7">
        <f>SUMIF(data!$A:$A,$H$2&amp;" "&amp;$F54&amp;" "&amp;$H$3&amp;"_"&amp;O$38,data!$I:$I)/1000</f>
        <v>305.52910937500002</v>
      </c>
      <c r="P54" s="7">
        <f>SUMIF(data!$A:$A,$H$2&amp;" "&amp;$F54&amp;" "&amp;$H$3&amp;"_"&amp;P$38,data!$I:$I)/1000</f>
        <v>345.74911718750002</v>
      </c>
      <c r="Q54" s="7">
        <f>SUMIF(data!$A:$A,$H$2&amp;" "&amp;$F54&amp;" "&amp;$H$3&amp;"_"&amp;Q$38,data!$I:$I)/1000</f>
        <v>384.80737890624999</v>
      </c>
      <c r="R54" s="7">
        <f>SUMIF(data!$A:$A,$H$2&amp;" "&amp;$F54&amp;" "&amp;$H$3&amp;"_"&amp;R$38,data!$I:$I)/1000</f>
        <v>424.08396093750002</v>
      </c>
      <c r="S54" s="7">
        <f>SUMIF(data!$A:$A,$H$2&amp;" "&amp;$F54&amp;" "&amp;$H$3&amp;"_"&amp;S$38,data!$I:$I)/1000</f>
        <v>462.15477343750001</v>
      </c>
      <c r="T54" s="7">
        <f>SUMIF(data!$A:$A,$H$2&amp;" "&amp;$F54&amp;" "&amp;$H$3&amp;"_"&amp;T$38,data!$I:$I)/1000</f>
        <v>453.16579296875</v>
      </c>
      <c r="U54" s="7">
        <f>SUMIF(data!$A:$A,$H$2&amp;" "&amp;$F54&amp;" "&amp;$H$3&amp;"_"&amp;U$38,data!$I:$I)/1000</f>
        <v>441.75796874999997</v>
      </c>
      <c r="V54" s="7">
        <f>SUMIF(data!$A:$A,$H$2&amp;" "&amp;$F54&amp;" "&amp;$H$3&amp;"_"&amp;V$38,data!$I:$I)/1000</f>
        <v>506.75500390625001</v>
      </c>
      <c r="W54" s="7">
        <f>SUMIF(data!$A:$A,$H$2&amp;" "&amp;$F54&amp;" "&amp;$H$3&amp;"_"&amp;W$38,data!$I:$I)/1000</f>
        <v>498.3324296875</v>
      </c>
      <c r="X54" s="7">
        <f>SUMIF(data!$A:$A,$H$2&amp;" "&amp;$F54&amp;" "&amp;$H$3&amp;"_"&amp;X$38,data!$I:$I)/1000</f>
        <v>470.96470507812501</v>
      </c>
      <c r="Y54" s="7">
        <f>SUMIF(data!$A:$A,$H$2&amp;" "&amp;$F54&amp;" "&amp;$H$3&amp;"_"&amp;Y$38,data!$I:$I)/1000</f>
        <v>460.49853710937498</v>
      </c>
      <c r="Z54" s="7">
        <f>SUMIF(data!$A:$A,$H$2&amp;" "&amp;$F54&amp;" "&amp;$H$3&amp;"_"&amp;Z$38,data!$I:$I)/1000</f>
        <v>452.856318359375</v>
      </c>
      <c r="AA54" s="7">
        <f>SUMIF(data!$A:$A,$H$2&amp;" "&amp;$F54&amp;" "&amp;$H$3&amp;"_"&amp;AA$38,data!$I:$I)/1000</f>
        <v>569.55760937499997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25.477613769531249</v>
      </c>
      <c r="J55" s="7">
        <f>SUMIF(data!$A:$A,$H$2&amp;" "&amp;$F55&amp;" "&amp;$H$3&amp;"_"&amp;J$38,data!$I:$I)/1000</f>
        <v>-31.629050781250001</v>
      </c>
      <c r="K55" s="7">
        <f>SUMIF(data!$A:$A,$H$2&amp;" "&amp;$F55&amp;" "&amp;$H$3&amp;"_"&amp;K$38,data!$I:$I)/1000</f>
        <v>3.4591699218750001</v>
      </c>
      <c r="L55" s="7">
        <f>SUMIF(data!$A:$A,$H$2&amp;" "&amp;$F55&amp;" "&amp;$H$3&amp;"_"&amp;L$38,data!$I:$I)/1000</f>
        <v>169.454892578125</v>
      </c>
      <c r="M55" s="7">
        <f>SUMIF(data!$A:$A,$H$2&amp;" "&amp;$F55&amp;" "&amp;$H$3&amp;"_"&amp;M$38,data!$I:$I)/1000</f>
        <v>230.818751953125</v>
      </c>
      <c r="N55" s="7">
        <f>SUMIF(data!$A:$A,$H$2&amp;" "&amp;$F55&amp;" "&amp;$H$3&amp;"_"&amp;N$38,data!$I:$I)/1000</f>
        <v>279.26131249999997</v>
      </c>
      <c r="O55" s="7">
        <f>SUMIF(data!$A:$A,$H$2&amp;" "&amp;$F55&amp;" "&amp;$H$3&amp;"_"&amp;O$38,data!$I:$I)/1000</f>
        <v>327.659046875</v>
      </c>
      <c r="P55" s="7">
        <f>SUMIF(data!$A:$A,$H$2&amp;" "&amp;$F55&amp;" "&amp;$H$3&amp;"_"&amp;P$38,data!$I:$I)/1000</f>
        <v>380.34580468749999</v>
      </c>
      <c r="Q55" s="7">
        <f>SUMIF(data!$A:$A,$H$2&amp;" "&amp;$F55&amp;" "&amp;$H$3&amp;"_"&amp;Q$38,data!$I:$I)/1000</f>
        <v>431.01012890624997</v>
      </c>
      <c r="R55" s="7">
        <f>SUMIF(data!$A:$A,$H$2&amp;" "&amp;$F55&amp;" "&amp;$H$3&amp;"_"&amp;R$38,data!$I:$I)/1000</f>
        <v>481.62496093750002</v>
      </c>
      <c r="S55" s="7">
        <f>SUMIF(data!$A:$A,$H$2&amp;" "&amp;$F55&amp;" "&amp;$H$3&amp;"_"&amp;S$38,data!$I:$I)/1000</f>
        <v>530.79136718749999</v>
      </c>
      <c r="T55" s="7">
        <f>SUMIF(data!$A:$A,$H$2&amp;" "&amp;$F55&amp;" "&amp;$H$3&amp;"_"&amp;T$38,data!$I:$I)/1000</f>
        <v>518.23376171874997</v>
      </c>
      <c r="U55" s="7">
        <f>SUMIF(data!$A:$A,$H$2&amp;" "&amp;$F55&amp;" "&amp;$H$3&amp;"_"&amp;U$38,data!$I:$I)/1000</f>
        <v>503.16046875000001</v>
      </c>
      <c r="V55" s="7">
        <f>SUMIF(data!$A:$A,$H$2&amp;" "&amp;$F55&amp;" "&amp;$H$3&amp;"_"&amp;V$38,data!$I:$I)/1000</f>
        <v>562.93831640625001</v>
      </c>
      <c r="W55" s="7">
        <f>SUMIF(data!$A:$A,$H$2&amp;" "&amp;$F55&amp;" "&amp;$H$3&amp;"_"&amp;W$38,data!$I:$I)/1000</f>
        <v>552.04302343749998</v>
      </c>
      <c r="X55" s="7">
        <f>SUMIF(data!$A:$A,$H$2&amp;" "&amp;$F55&amp;" "&amp;$H$3&amp;"_"&amp;X$38,data!$I:$I)/1000</f>
        <v>522.57711132812506</v>
      </c>
      <c r="Y55" s="7">
        <f>SUMIF(data!$A:$A,$H$2&amp;" "&amp;$F55&amp;" "&amp;$H$3&amp;"_"&amp;Y$38,data!$I:$I)/1000</f>
        <v>509.94875585937501</v>
      </c>
      <c r="Z55" s="7">
        <f>SUMIF(data!$A:$A,$H$2&amp;" "&amp;$F55&amp;" "&amp;$H$3&amp;"_"&amp;Z$38,data!$I:$I)/1000</f>
        <v>500.39394335937499</v>
      </c>
      <c r="AA55" s="7">
        <f>SUMIF(data!$A:$A,$H$2&amp;" "&amp;$F55&amp;" "&amp;$H$3&amp;"_"&amp;AA$38,data!$I:$I)/1000</f>
        <v>615.179953125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112.448515625</v>
      </c>
      <c r="K56" s="7">
        <f>SUMIF(data!$A:$A,$H$2&amp;" "&amp;$F56&amp;" "&amp;$H$3&amp;"_"&amp;K$38,data!$N:$N)/1000</f>
        <v>112.91484375</v>
      </c>
      <c r="L56" s="7">
        <f>SUMIF(data!$A:$A,$H$2&amp;" "&amp;$F56&amp;" "&amp;$H$3&amp;"_"&amp;L$38,data!$N:$N)/1000</f>
        <v>91.986970703124996</v>
      </c>
      <c r="M56" s="7">
        <f>SUMIF(data!$A:$A,$H$2&amp;" "&amp;$F56&amp;" "&amp;$H$3&amp;"_"&amp;M$38,data!$N:$N)/1000</f>
        <v>129.15772216796876</v>
      </c>
      <c r="N56" s="7">
        <f>SUMIF(data!$A:$A,$H$2&amp;" "&amp;$F56&amp;" "&amp;$H$3&amp;"_"&amp;N$38,data!$N:$N)/1000</f>
        <v>181.73215625</v>
      </c>
      <c r="O56" s="7">
        <f>SUMIF(data!$A:$A,$H$2&amp;" "&amp;$F56&amp;" "&amp;$H$3&amp;"_"&amp;O$38,data!$N:$N)/1000</f>
        <v>189.71608203125001</v>
      </c>
      <c r="P56" s="7">
        <f>SUMIF(data!$A:$A,$H$2&amp;" "&amp;$F56&amp;" "&amp;$H$3&amp;"_"&amp;P$38,data!$N:$N)/1000</f>
        <v>143.84846679687499</v>
      </c>
      <c r="Q56" s="7">
        <f>SUMIF(data!$A:$A,$H$2&amp;" "&amp;$F56&amp;" "&amp;$H$3&amp;"_"&amp;Q$38,data!$N:$N)/1000</f>
        <v>101.44413085937499</v>
      </c>
      <c r="R56" s="7">
        <f>SUMIF(data!$A:$A,$H$2&amp;" "&amp;$F56&amp;" "&amp;$H$3&amp;"_"&amp;R$38,data!$N:$N)/1000</f>
        <v>61.877585937500001</v>
      </c>
      <c r="S56" s="7">
        <f>SUMIF(data!$A:$A,$H$2&amp;" "&amp;$F56&amp;" "&amp;$H$3&amp;"_"&amp;S$38,data!$N:$N)/1000</f>
        <v>31.750390625000001</v>
      </c>
      <c r="T56" s="7">
        <f>SUMIF(data!$A:$A,$H$2&amp;" "&amp;$F56&amp;" "&amp;$H$3&amp;"_"&amp;T$38,data!$N:$N)/1000</f>
        <v>40.833453124999998</v>
      </c>
      <c r="U56" s="7">
        <f>SUMIF(data!$A:$A,$H$2&amp;" "&amp;$F56&amp;" "&amp;$H$3&amp;"_"&amp;U$38,data!$N:$N)/1000</f>
        <v>45.854917968750001</v>
      </c>
      <c r="V56" s="7">
        <f>SUMIF(data!$A:$A,$H$2&amp;" "&amp;$F56&amp;" "&amp;$H$3&amp;"_"&amp;V$38,data!$N:$N)/1000</f>
        <v>69.047298828124994</v>
      </c>
      <c r="W56" s="7">
        <f>SUMIF(data!$A:$A,$H$2&amp;" "&amp;$F56&amp;" "&amp;$H$3&amp;"_"&amp;W$38,data!$N:$N)/1000</f>
        <v>101.56928125</v>
      </c>
      <c r="X56" s="7">
        <f>SUMIF(data!$A:$A,$H$2&amp;" "&amp;$F56&amp;" "&amp;$H$3&amp;"_"&amp;X$38,data!$N:$N)/1000</f>
        <v>123.7241328125</v>
      </c>
      <c r="Y56" s="7">
        <f>SUMIF(data!$A:$A,$H$2&amp;" "&amp;$F56&amp;" "&amp;$H$3&amp;"_"&amp;Y$38,data!$N:$N)/1000</f>
        <v>173.64611718750001</v>
      </c>
      <c r="Z56" s="7">
        <f>SUMIF(data!$A:$A,$H$2&amp;" "&amp;$F56&amp;" "&amp;$H$3&amp;"_"&amp;Z$38,data!$N:$N)/1000</f>
        <v>227.47348046875001</v>
      </c>
      <c r="AA56" s="7">
        <f>SUMIF(data!$A:$A,$H$2&amp;" "&amp;$F56&amp;" "&amp;$H$3&amp;"_"&amp;AA$38,data!$N:$N)/1000</f>
        <v>274.19267187499997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113.67812499999999</v>
      </c>
      <c r="J57" s="7">
        <f>SUMIF(data!$A:$A,$H$2&amp;" "&amp;$F57&amp;" "&amp;$H$3&amp;"_"&amp;J$38,data!$H:$H)/1000</f>
        <v>137.84613232421876</v>
      </c>
      <c r="K57" s="7">
        <f>SUMIF(data!$A:$A,$H$2&amp;" "&amp;$F57&amp;" "&amp;$H$3&amp;"_"&amp;K$38,data!$H:$H)/1000</f>
        <v>154.77048828125001</v>
      </c>
      <c r="L57" s="7">
        <f>SUMIF(data!$A:$A,$H$2&amp;" "&amp;$F57&amp;" "&amp;$H$3&amp;"_"&amp;L$38,data!$H:$H)/1000</f>
        <v>175.57345507812499</v>
      </c>
      <c r="M57" s="7">
        <f>SUMIF(data!$A:$A,$H$2&amp;" "&amp;$F57&amp;" "&amp;$H$3&amp;"_"&amp;M$38,data!$H:$H)/1000</f>
        <v>218.39525390624999</v>
      </c>
      <c r="N57" s="7">
        <f>SUMIF(data!$A:$A,$H$2&amp;" "&amp;$F57&amp;" "&amp;$H$3&amp;"_"&amp;N$38,data!$H:$H)/1000</f>
        <v>268.38249218750002</v>
      </c>
      <c r="O57" s="7">
        <f>SUMIF(data!$A:$A,$H$2&amp;" "&amp;$F57&amp;" "&amp;$H$3&amp;"_"&amp;O$38,data!$H:$H)/1000</f>
        <v>272.96969531249999</v>
      </c>
      <c r="P57" s="7">
        <f>SUMIF(data!$A:$A,$H$2&amp;" "&amp;$F57&amp;" "&amp;$H$3&amp;"_"&amp;P$38,data!$H:$H)/1000</f>
        <v>280.52850781249998</v>
      </c>
      <c r="Q57" s="7">
        <f>SUMIF(data!$A:$A,$H$2&amp;" "&amp;$F57&amp;" "&amp;$H$3&amp;"_"&amp;Q$38,data!$H:$H)/1000</f>
        <v>292.629171875</v>
      </c>
      <c r="R57" s="7">
        <f>SUMIF(data!$A:$A,$H$2&amp;" "&amp;$F57&amp;" "&amp;$H$3&amp;"_"&amp;R$38,data!$H:$H)/1000</f>
        <v>307.92054687500001</v>
      </c>
      <c r="S57" s="7">
        <f>SUMIF(data!$A:$A,$H$2&amp;" "&amp;$F57&amp;" "&amp;$H$3&amp;"_"&amp;S$38,data!$H:$H)/1000</f>
        <v>320.50078124999999</v>
      </c>
      <c r="T57" s="7">
        <f>SUMIF(data!$A:$A,$H$2&amp;" "&amp;$F57&amp;" "&amp;$H$3&amp;"_"&amp;T$38,data!$H:$H)/1000</f>
        <v>335.06006250000002</v>
      </c>
      <c r="U57" s="7">
        <f>SUMIF(data!$A:$A,$H$2&amp;" "&amp;$F57&amp;" "&amp;$H$3&amp;"_"&amp;U$38,data!$H:$H)/1000</f>
        <v>343.39531249999999</v>
      </c>
      <c r="V57" s="7">
        <f>SUMIF(data!$A:$A,$H$2&amp;" "&amp;$F57&amp;" "&amp;$H$3&amp;"_"&amp;V$38,data!$H:$H)/1000</f>
        <v>335.44548437499998</v>
      </c>
      <c r="W57" s="7">
        <f>SUMIF(data!$A:$A,$H$2&amp;" "&amp;$F57&amp;" "&amp;$H$3&amp;"_"&amp;W$38,data!$H:$H)/1000</f>
        <v>363.65918749999997</v>
      </c>
      <c r="X57" s="7">
        <f>SUMIF(data!$A:$A,$H$2&amp;" "&amp;$F57&amp;" "&amp;$H$3&amp;"_"&amp;X$38,data!$H:$H)/1000</f>
        <v>363.48011718750001</v>
      </c>
      <c r="Y57" s="7">
        <f>SUMIF(data!$A:$A,$H$2&amp;" "&amp;$F57&amp;" "&amp;$H$3&amp;"_"&amp;Y$38,data!$H:$H)/1000</f>
        <v>368.0478671875</v>
      </c>
      <c r="Z57" s="7">
        <f>SUMIF(data!$A:$A,$H$2&amp;" "&amp;$F57&amp;" "&amp;$H$3&amp;"_"&amp;Z$38,data!$H:$H)/1000</f>
        <v>373.12907812499998</v>
      </c>
      <c r="AA57" s="7">
        <f>SUMIF(data!$A:$A,$H$2&amp;" "&amp;$F57&amp;" "&amp;$H$3&amp;"_"&amp;AA$38,data!$H:$H)/1000</f>
        <v>384.74395312500002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19.632074707031251</v>
      </c>
      <c r="J58" s="8">
        <f t="shared" ref="J58" si="17">SUM(J55:J56)-J57</f>
        <v>-57.02666748046876</v>
      </c>
      <c r="K58" s="8">
        <f t="shared" ref="K58:AA58" si="18">SUM(K55:K56)-K57</f>
        <v>-38.396474609375005</v>
      </c>
      <c r="L58" s="8">
        <f t="shared" si="18"/>
        <v>85.868408203125</v>
      </c>
      <c r="M58" s="8">
        <f t="shared" si="18"/>
        <v>141.58122021484377</v>
      </c>
      <c r="N58" s="8">
        <f t="shared" si="18"/>
        <v>192.61097656249996</v>
      </c>
      <c r="O58" s="8">
        <f t="shared" si="18"/>
        <v>244.40543359374999</v>
      </c>
      <c r="P58" s="8">
        <f t="shared" si="18"/>
        <v>243.66576367187503</v>
      </c>
      <c r="Q58" s="8">
        <f t="shared" si="18"/>
        <v>239.82508789062501</v>
      </c>
      <c r="R58" s="8">
        <f t="shared" si="18"/>
        <v>235.58199999999999</v>
      </c>
      <c r="S58" s="8">
        <f t="shared" si="18"/>
        <v>242.04097656250002</v>
      </c>
      <c r="T58" s="8">
        <f t="shared" si="18"/>
        <v>224.00715234374996</v>
      </c>
      <c r="U58" s="8">
        <f t="shared" si="18"/>
        <v>205.62007421875006</v>
      </c>
      <c r="V58" s="8">
        <f t="shared" si="18"/>
        <v>296.54013085937504</v>
      </c>
      <c r="W58" s="8">
        <f t="shared" si="18"/>
        <v>289.95311718750003</v>
      </c>
      <c r="X58" s="8">
        <f t="shared" si="18"/>
        <v>282.82112695312503</v>
      </c>
      <c r="Y58" s="8">
        <f t="shared" si="18"/>
        <v>315.54700585937502</v>
      </c>
      <c r="Z58" s="8">
        <f t="shared" si="18"/>
        <v>354.73834570312499</v>
      </c>
      <c r="AA58" s="8">
        <f t="shared" si="18"/>
        <v>504.62867187499995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27.125732421875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133.31381250000001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814.56543727631754</v>
      </c>
      <c r="J61" s="8">
        <f>J52+J53+J56-J57+J59+J60+Load_ROC!F$5</f>
        <v>765.0486166690597</v>
      </c>
      <c r="K61" s="8">
        <f>K52+K53+K56-K57+K59+K60+Load_ROC!G$5</f>
        <v>831.34299841981522</v>
      </c>
      <c r="L61" s="8">
        <f>L52+L53+L56-L57+L59+L60+Load_ROC!H$5</f>
        <v>1014.6151740255231</v>
      </c>
      <c r="M61" s="8">
        <f>M52+M53+M56-M57+M59+M60+Load_ROC!I$5</f>
        <v>1099.0267916894904</v>
      </c>
      <c r="N61" s="8">
        <f>N52+N53+N56-N57+N59+N60+Load_ROC!J$5</f>
        <v>1180.4051284421776</v>
      </c>
      <c r="O61" s="8">
        <f>O52+O53+O56-O57+O59+O60+Load_ROC!K$5</f>
        <v>1281.6322502344351</v>
      </c>
      <c r="P61" s="8">
        <f>P52+P53+P56-P57+P59+P60+Load_ROC!L$5</f>
        <v>1283.1723815872726</v>
      </c>
      <c r="Q61" s="8">
        <f>Q52+Q53+Q56-Q57+Q59+Q60+Load_ROC!M$5</f>
        <v>1312.7433285502507</v>
      </c>
      <c r="R61" s="8">
        <f>R52+R53+R56-R57+R59+R60+Load_ROC!N$5</f>
        <v>1341.4234945214357</v>
      </c>
      <c r="S61" s="8">
        <f>S52+S53+S56-S57+S59+S60+Load_ROC!O$5</f>
        <v>1382.6311437162672</v>
      </c>
      <c r="T61" s="8">
        <f>T52+T53+T56-T57+T59+T60+Load_ROC!P$5</f>
        <v>1385.5988854321336</v>
      </c>
      <c r="U61" s="8">
        <f>U52+U53+U56-U57+U59+U60+Load_ROC!Q$5</f>
        <v>1386.4166818453411</v>
      </c>
      <c r="V61" s="8">
        <f>V52+V53+V56-V57+V59+V60+Load_ROC!R$5</f>
        <v>1515.2736566866051</v>
      </c>
      <c r="W61" s="8">
        <f>W52+W53+W56-W57+W59+W60+Load_ROC!S$5</f>
        <v>1535.5865700318611</v>
      </c>
      <c r="X61" s="8">
        <f>X52+X53+X56-X57+X59+X60+Load_ROC!T$5</f>
        <v>1682.2971525702719</v>
      </c>
      <c r="Y61" s="8">
        <f>Y52+Y53+Y56-Y57+Y59+Y60+Load_ROC!U$5</f>
        <v>1600.9194067738531</v>
      </c>
      <c r="Z61" s="8">
        <f>Z52+Z53+Z56-Z57+Z59+Z60+Load_ROC!V$5</f>
        <v>1662.8136054400939</v>
      </c>
      <c r="AA61" s="8">
        <f>AA52+AA53+AA56-AA57+AA59+AA60+Load_ROC!W$5</f>
        <v>1834.4366712039982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814.56543727631754</v>
      </c>
      <c r="J62" s="8">
        <f>J52+J54+J56-J57+J59+J60+Load_ROC!F$5</f>
        <v>783.39460104405964</v>
      </c>
      <c r="K62" s="8">
        <f>K52+K54+K56-K57+K59+K60+Load_ROC!G$5</f>
        <v>841.06860779481531</v>
      </c>
      <c r="L62" s="8">
        <f>L52+L54+L56-L57+L59+L60+Load_ROC!H$5</f>
        <v>966.40021308802295</v>
      </c>
      <c r="M62" s="8">
        <f>M52+M54+M56-M57+M59+M60+Load_ROC!I$5</f>
        <v>1041.4864479394903</v>
      </c>
      <c r="N62" s="8">
        <f>N52+N54+N56-N57+N59+N60+Load_ROC!J$5</f>
        <v>1113.5630971921773</v>
      </c>
      <c r="O62" s="8">
        <f>O52+O54+O56-O57+O59+O60+Load_ROC!K$5</f>
        <v>1190.7084377344352</v>
      </c>
      <c r="P62" s="8">
        <f>P52+P54+P56-P57+P59+P60+Load_ROC!L$5</f>
        <v>1168.4871940872727</v>
      </c>
      <c r="Q62" s="8">
        <f>Q52+Q54+Q56-Q57+Q59+Q60+Load_ROC!M$5</f>
        <v>1176.093797300251</v>
      </c>
      <c r="R62" s="8">
        <f>R52+R54+R56-R57+R59+R60+Load_ROC!N$5</f>
        <v>1183.1124320214358</v>
      </c>
      <c r="S62" s="8">
        <f>S52+S54+S56-S57+S59+S60+Load_ROC!O$5</f>
        <v>1203.1101437162674</v>
      </c>
      <c r="T62" s="8">
        <f>T52+T54+T56-T57+T59+T60+Load_ROC!P$5</f>
        <v>1214.2951041821334</v>
      </c>
      <c r="U62" s="8">
        <f>U52+U54+U56-U57+U59+U60+Load_ROC!Q$5</f>
        <v>1223.736650595341</v>
      </c>
      <c r="V62" s="8">
        <f>V52+V54+V56-V57+V59+V60+Load_ROC!R$5</f>
        <v>1345.2019066866051</v>
      </c>
      <c r="W62" s="8">
        <f>W52+W54+W56-W57+W59+W60+Load_ROC!S$5</f>
        <v>1372.0103200318611</v>
      </c>
      <c r="X62" s="8">
        <f>X52+X54+X56-X57+X59+X60+Load_ROC!T$5</f>
        <v>1524.4433400702717</v>
      </c>
      <c r="Y62" s="8">
        <f>Y52+Y54+Y56-Y57+Y59+Y60+Load_ROC!U$5</f>
        <v>1449.183938023853</v>
      </c>
      <c r="Z62" s="8">
        <f>Z52+Z54+Z56-Z57+Z59+Z60+Load_ROC!V$5</f>
        <v>1516.521855440094</v>
      </c>
      <c r="AA62" s="8">
        <f>AA52+AA54+AA56-AA57+AA59+AA60+Load_ROC!W$5</f>
        <v>1693.5720462039985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814.56543727631754</v>
      </c>
      <c r="J63" s="8">
        <f>J52+J58+J59+J60+Load_ROC!F$5</f>
        <v>781.6009369815597</v>
      </c>
      <c r="K63" s="8">
        <f>K52+K58+K59+K60+Load_ROC!G$5</f>
        <v>840.26322693544034</v>
      </c>
      <c r="L63" s="8">
        <f>L52+L58+L59+L60+Load_ROC!H$5</f>
        <v>981.63501777552301</v>
      </c>
      <c r="M63" s="8">
        <f>M52+M58+M59+M60+Load_ROC!I$5</f>
        <v>1053.9006041894904</v>
      </c>
      <c r="N63" s="8">
        <f>N52+N58+N59+N60+Load_ROC!J$5</f>
        <v>1123.0170971921773</v>
      </c>
      <c r="O63" s="8">
        <f>O52+O58+O59+O60+Load_ROC!K$5</f>
        <v>1212.8383752344353</v>
      </c>
      <c r="P63" s="8">
        <f>P52+P58+P59+P60+Load_ROC!L$5</f>
        <v>1203.0838815872726</v>
      </c>
      <c r="Q63" s="8">
        <f>Q52+Q58+Q59+Q60+Load_ROC!M$5</f>
        <v>1222.2965473002509</v>
      </c>
      <c r="R63" s="8">
        <f>R52+R58+R59+R60+Load_ROC!N$5</f>
        <v>1240.6534320214359</v>
      </c>
      <c r="S63" s="8">
        <f>S52+S58+S59+S60+Load_ROC!O$5</f>
        <v>1271.7467374662674</v>
      </c>
      <c r="T63" s="8">
        <f>T52+T58+T59+T60+Load_ROC!P$5</f>
        <v>1279.3630729321335</v>
      </c>
      <c r="U63" s="8">
        <f>U52+U58+U59+U60+Load_ROC!Q$5</f>
        <v>1285.1391505953411</v>
      </c>
      <c r="V63" s="8">
        <f>V52+V58+V59+V60+Load_ROC!R$5</f>
        <v>1401.3852191866051</v>
      </c>
      <c r="W63" s="8">
        <f>W52+W58+W59+W60+Load_ROC!S$5</f>
        <v>1425.7209137818611</v>
      </c>
      <c r="X63" s="8">
        <f>X52+X58+X59+X60+Load_ROC!T$5</f>
        <v>1576.0557463202717</v>
      </c>
      <c r="Y63" s="8">
        <f>Y52+Y58+Y59+Y60+Load_ROC!U$5</f>
        <v>1498.6341567738532</v>
      </c>
      <c r="Z63" s="8">
        <f>Z52+Z58+Z59+Z60+Load_ROC!V$5</f>
        <v>1564.0594804400939</v>
      </c>
      <c r="AA63" s="8">
        <f>AA52+AA58+AA59+AA60+Load_ROC!W$5</f>
        <v>1739.1943899539983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25.477613769531249</v>
      </c>
      <c r="J66" s="7">
        <f>SUMIF(data!$A:$A,$H$2&amp;" "&amp;$F66&amp;" "&amp;$H$3&amp;"_"&amp;J$38,data!$I:$I)/1000</f>
        <v>-48.181371093750002</v>
      </c>
      <c r="K66" s="7">
        <f>SUMIF(data!$A:$A,$H$2&amp;" "&amp;$F66&amp;" "&amp;$H$3&amp;"_"&amp;K$38,data!$I:$I)/1000</f>
        <v>-5.4610585937499998</v>
      </c>
      <c r="L66" s="7">
        <f>SUMIF(data!$A:$A,$H$2&amp;" "&amp;$F66&amp;" "&amp;$H$3&amp;"_"&amp;L$38,data!$I:$I)/1000</f>
        <v>202.43504882812499</v>
      </c>
      <c r="M66" s="7">
        <f>SUMIF(data!$A:$A,$H$2&amp;" "&amp;$F66&amp;" "&amp;$H$3&amp;"_"&amp;M$38,data!$I:$I)/1000</f>
        <v>275.94493945312502</v>
      </c>
      <c r="N66" s="7">
        <f>SUMIF(data!$A:$A,$H$2&amp;" "&amp;$F66&amp;" "&amp;$H$3&amp;"_"&amp;N$38,data!$I:$I)/1000</f>
        <v>336.64934375000001</v>
      </c>
      <c r="O66" s="7">
        <f>SUMIF(data!$A:$A,$H$2&amp;" "&amp;$F66&amp;" "&amp;$H$3&amp;"_"&amp;O$38,data!$I:$I)/1000</f>
        <v>396.45292187500002</v>
      </c>
      <c r="P66" s="7">
        <f>SUMIF(data!$A:$A,$H$2&amp;" "&amp;$F66&amp;" "&amp;$H$3&amp;"_"&amp;P$38,data!$I:$I)/1000</f>
        <v>460.4343046875</v>
      </c>
      <c r="Q66" s="7">
        <f>SUMIF(data!$A:$A,$H$2&amp;" "&amp;$F66&amp;" "&amp;$H$3&amp;"_"&amp;Q$38,data!$I:$I)/1000</f>
        <v>521.45691015625005</v>
      </c>
      <c r="R66" s="7">
        <f>SUMIF(data!$A:$A,$H$2&amp;" "&amp;$F66&amp;" "&amp;$H$3&amp;"_"&amp;R$38,data!$I:$I)/1000</f>
        <v>582.39502343749996</v>
      </c>
      <c r="S66" s="7">
        <f>SUMIF(data!$A:$A,$H$2&amp;" "&amp;$F66&amp;" "&amp;$H$3&amp;"_"&amp;S$38,data!$I:$I)/1000</f>
        <v>641.67577343749997</v>
      </c>
      <c r="T66" s="7">
        <f>SUMIF(data!$A:$A,$H$2&amp;" "&amp;$F66&amp;" "&amp;$H$3&amp;"_"&amp;T$38,data!$I:$I)/1000</f>
        <v>624.46957421875004</v>
      </c>
      <c r="U66" s="7">
        <f>SUMIF(data!$A:$A,$H$2&amp;" "&amp;$F66&amp;" "&amp;$H$3&amp;"_"&amp;U$38,data!$I:$I)/1000</f>
        <v>604.43799999999999</v>
      </c>
      <c r="V66" s="7">
        <f>SUMIF(data!$A:$A,$H$2&amp;" "&amp;$F66&amp;" "&amp;$H$3&amp;"_"&amp;V$38,data!$I:$I)/1000</f>
        <v>676.82675390625002</v>
      </c>
      <c r="W66" s="7">
        <f>SUMIF(data!$A:$A,$H$2&amp;" "&amp;$F66&amp;" "&amp;$H$3&amp;"_"&amp;W$38,data!$I:$I)/1000</f>
        <v>661.90867968750001</v>
      </c>
      <c r="X66" s="7">
        <f>SUMIF(data!$A:$A,$H$2&amp;" "&amp;$F66&amp;" "&amp;$H$3&amp;"_"&amp;X$38,data!$I:$I)/1000</f>
        <v>628.81851757812501</v>
      </c>
      <c r="Y66" s="7">
        <f>SUMIF(data!$A:$A,$H$2&amp;" "&amp;$F66&amp;" "&amp;$H$3&amp;"_"&amp;Y$38,data!$I:$I)/1000</f>
        <v>612.23400585937497</v>
      </c>
      <c r="Z66" s="7">
        <f>SUMIF(data!$A:$A,$H$2&amp;" "&amp;$F66&amp;" "&amp;$H$3&amp;"_"&amp;Z$38,data!$I:$I)/1000</f>
        <v>599.14806835937497</v>
      </c>
      <c r="AA66" s="7">
        <f>SUMIF(data!$A:$A,$H$2&amp;" "&amp;$F66&amp;" "&amp;$H$3&amp;"_"&amp;AA$38,data!$I:$I)/1000</f>
        <v>710.42223437500002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25.477613769531249</v>
      </c>
      <c r="J67" s="7">
        <f>SUMIF(data!$A:$A,$H$2&amp;" "&amp;$F67&amp;" "&amp;$H$3&amp;"_"&amp;J$38,data!$I:$I)/1000</f>
        <v>-29.835386718750001</v>
      </c>
      <c r="K67" s="7">
        <f>SUMIF(data!$A:$A,$H$2&amp;" "&amp;$F67&amp;" "&amp;$H$3&amp;"_"&amp;K$38,data!$I:$I)/1000</f>
        <v>4.2645507812499996</v>
      </c>
      <c r="L67" s="7">
        <f>SUMIF(data!$A:$A,$H$2&amp;" "&amp;$F67&amp;" "&amp;$H$3&amp;"_"&amp;L$38,data!$I:$I)/1000</f>
        <v>154.220087890625</v>
      </c>
      <c r="M67" s="7">
        <f>SUMIF(data!$A:$A,$H$2&amp;" "&amp;$F67&amp;" "&amp;$H$3&amp;"_"&amp;M$38,data!$I:$I)/1000</f>
        <v>218.40459570312501</v>
      </c>
      <c r="N67" s="7">
        <f>SUMIF(data!$A:$A,$H$2&amp;" "&amp;$F67&amp;" "&amp;$H$3&amp;"_"&amp;N$38,data!$I:$I)/1000</f>
        <v>269.80731250000002</v>
      </c>
      <c r="O67" s="7">
        <f>SUMIF(data!$A:$A,$H$2&amp;" "&amp;$F67&amp;" "&amp;$H$3&amp;"_"&amp;O$38,data!$I:$I)/1000</f>
        <v>305.52910937500002</v>
      </c>
      <c r="P67" s="7">
        <f>SUMIF(data!$A:$A,$H$2&amp;" "&amp;$F67&amp;" "&amp;$H$3&amp;"_"&amp;P$38,data!$I:$I)/1000</f>
        <v>345.74911718750002</v>
      </c>
      <c r="Q67" s="7">
        <f>SUMIF(data!$A:$A,$H$2&amp;" "&amp;$F67&amp;" "&amp;$H$3&amp;"_"&amp;Q$38,data!$I:$I)/1000</f>
        <v>384.80737890624999</v>
      </c>
      <c r="R67" s="7">
        <f>SUMIF(data!$A:$A,$H$2&amp;" "&amp;$F67&amp;" "&amp;$H$3&amp;"_"&amp;R$38,data!$I:$I)/1000</f>
        <v>424.08396093750002</v>
      </c>
      <c r="S67" s="7">
        <f>SUMIF(data!$A:$A,$H$2&amp;" "&amp;$F67&amp;" "&amp;$H$3&amp;"_"&amp;S$38,data!$I:$I)/1000</f>
        <v>462.15477343750001</v>
      </c>
      <c r="T67" s="7">
        <f>SUMIF(data!$A:$A,$H$2&amp;" "&amp;$F67&amp;" "&amp;$H$3&amp;"_"&amp;T$38,data!$I:$I)/1000</f>
        <v>453.16579296875</v>
      </c>
      <c r="U67" s="7">
        <f>SUMIF(data!$A:$A,$H$2&amp;" "&amp;$F67&amp;" "&amp;$H$3&amp;"_"&amp;U$38,data!$I:$I)/1000</f>
        <v>441.75796874999997</v>
      </c>
      <c r="V67" s="7">
        <f>SUMIF(data!$A:$A,$H$2&amp;" "&amp;$F67&amp;" "&amp;$H$3&amp;"_"&amp;V$38,data!$I:$I)/1000</f>
        <v>506.75500390625001</v>
      </c>
      <c r="W67" s="7">
        <f>SUMIF(data!$A:$A,$H$2&amp;" "&amp;$F67&amp;" "&amp;$H$3&amp;"_"&amp;W$38,data!$I:$I)/1000</f>
        <v>498.3324296875</v>
      </c>
      <c r="X67" s="7">
        <f>SUMIF(data!$A:$A,$H$2&amp;" "&amp;$F67&amp;" "&amp;$H$3&amp;"_"&amp;X$38,data!$I:$I)/1000</f>
        <v>470.96470507812501</v>
      </c>
      <c r="Y67" s="7">
        <f>SUMIF(data!$A:$A,$H$2&amp;" "&amp;$F67&amp;" "&amp;$H$3&amp;"_"&amp;Y$38,data!$I:$I)/1000</f>
        <v>460.49853710937498</v>
      </c>
      <c r="Z67" s="7">
        <f>SUMIF(data!$A:$A,$H$2&amp;" "&amp;$F67&amp;" "&amp;$H$3&amp;"_"&amp;Z$38,data!$I:$I)/1000</f>
        <v>452.856318359375</v>
      </c>
      <c r="AA67" s="7">
        <f>SUMIF(data!$A:$A,$H$2&amp;" "&amp;$F67&amp;" "&amp;$H$3&amp;"_"&amp;AA$38,data!$I:$I)/1000</f>
        <v>569.55760937499997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25.477613769531249</v>
      </c>
      <c r="J68" s="7">
        <f>SUMIF(data!$A:$A,$H$2&amp;" "&amp;$F68&amp;" "&amp;$H$3&amp;"_"&amp;J$38,data!$I:$I)/1000</f>
        <v>-31.629050781250001</v>
      </c>
      <c r="K68" s="7">
        <f>SUMIF(data!$A:$A,$H$2&amp;" "&amp;$F68&amp;" "&amp;$H$3&amp;"_"&amp;K$38,data!$I:$I)/1000</f>
        <v>3.4591699218750001</v>
      </c>
      <c r="L68" s="7">
        <f>SUMIF(data!$A:$A,$H$2&amp;" "&amp;$F68&amp;" "&amp;$H$3&amp;"_"&amp;L$38,data!$I:$I)/1000</f>
        <v>169.454892578125</v>
      </c>
      <c r="M68" s="7">
        <f>SUMIF(data!$A:$A,$H$2&amp;" "&amp;$F68&amp;" "&amp;$H$3&amp;"_"&amp;M$38,data!$I:$I)/1000</f>
        <v>230.818751953125</v>
      </c>
      <c r="N68" s="7">
        <f>SUMIF(data!$A:$A,$H$2&amp;" "&amp;$F68&amp;" "&amp;$H$3&amp;"_"&amp;N$38,data!$I:$I)/1000</f>
        <v>279.26131249999997</v>
      </c>
      <c r="O68" s="7">
        <f>SUMIF(data!$A:$A,$H$2&amp;" "&amp;$F68&amp;" "&amp;$H$3&amp;"_"&amp;O$38,data!$I:$I)/1000</f>
        <v>327.659046875</v>
      </c>
      <c r="P68" s="7">
        <f>SUMIF(data!$A:$A,$H$2&amp;" "&amp;$F68&amp;" "&amp;$H$3&amp;"_"&amp;P$38,data!$I:$I)/1000</f>
        <v>380.34580468749999</v>
      </c>
      <c r="Q68" s="7">
        <f>SUMIF(data!$A:$A,$H$2&amp;" "&amp;$F68&amp;" "&amp;$H$3&amp;"_"&amp;Q$38,data!$I:$I)/1000</f>
        <v>431.01012890624997</v>
      </c>
      <c r="R68" s="7">
        <f>SUMIF(data!$A:$A,$H$2&amp;" "&amp;$F68&amp;" "&amp;$H$3&amp;"_"&amp;R$38,data!$I:$I)/1000</f>
        <v>481.62496093750002</v>
      </c>
      <c r="S68" s="7">
        <f>SUMIF(data!$A:$A,$H$2&amp;" "&amp;$F68&amp;" "&amp;$H$3&amp;"_"&amp;S$38,data!$I:$I)/1000</f>
        <v>530.79136718749999</v>
      </c>
      <c r="T68" s="7">
        <f>SUMIF(data!$A:$A,$H$2&amp;" "&amp;$F68&amp;" "&amp;$H$3&amp;"_"&amp;T$38,data!$I:$I)/1000</f>
        <v>518.23376171874997</v>
      </c>
      <c r="U68" s="7">
        <f>SUMIF(data!$A:$A,$H$2&amp;" "&amp;$F68&amp;" "&amp;$H$3&amp;"_"&amp;U$38,data!$I:$I)/1000</f>
        <v>503.16046875000001</v>
      </c>
      <c r="V68" s="7">
        <f>SUMIF(data!$A:$A,$H$2&amp;" "&amp;$F68&amp;" "&amp;$H$3&amp;"_"&amp;V$38,data!$I:$I)/1000</f>
        <v>562.93831640625001</v>
      </c>
      <c r="W68" s="7">
        <f>SUMIF(data!$A:$A,$H$2&amp;" "&amp;$F68&amp;" "&amp;$H$3&amp;"_"&amp;W$38,data!$I:$I)/1000</f>
        <v>552.04302343749998</v>
      </c>
      <c r="X68" s="7">
        <f>SUMIF(data!$A:$A,$H$2&amp;" "&amp;$F68&amp;" "&amp;$H$3&amp;"_"&amp;X$38,data!$I:$I)/1000</f>
        <v>522.57711132812506</v>
      </c>
      <c r="Y68" s="7">
        <f>SUMIF(data!$A:$A,$H$2&amp;" "&amp;$F68&amp;" "&amp;$H$3&amp;"_"&amp;Y$38,data!$I:$I)/1000</f>
        <v>509.94875585937501</v>
      </c>
      <c r="Z68" s="7">
        <f>SUMIF(data!$A:$A,$H$2&amp;" "&amp;$F68&amp;" "&amp;$H$3&amp;"_"&amp;Z$38,data!$I:$I)/1000</f>
        <v>500.39394335937499</v>
      </c>
      <c r="AA68" s="7">
        <f>SUMIF(data!$A:$A,$H$2&amp;" "&amp;$F68&amp;" "&amp;$H$3&amp;"_"&amp;AA$38,data!$I:$I)/1000</f>
        <v>615.179953125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112.448515625</v>
      </c>
      <c r="K69" s="7">
        <f>SUMIF(data!$A:$A,$H$2&amp;" "&amp;$F69&amp;" "&amp;$H$3&amp;"_"&amp;K$38,data!$N:$N)/1000</f>
        <v>112.91484375</v>
      </c>
      <c r="L69" s="7">
        <f>SUMIF(data!$A:$A,$H$2&amp;" "&amp;$F69&amp;" "&amp;$H$3&amp;"_"&amp;L$38,data!$N:$N)/1000</f>
        <v>91.986970703124996</v>
      </c>
      <c r="M69" s="7">
        <f>SUMIF(data!$A:$A,$H$2&amp;" "&amp;$F69&amp;" "&amp;$H$3&amp;"_"&amp;M$38,data!$N:$N)/1000</f>
        <v>129.15772216796876</v>
      </c>
      <c r="N69" s="7">
        <f>SUMIF(data!$A:$A,$H$2&amp;" "&amp;$F69&amp;" "&amp;$H$3&amp;"_"&amp;N$38,data!$N:$N)/1000</f>
        <v>181.73215625</v>
      </c>
      <c r="O69" s="7">
        <f>SUMIF(data!$A:$A,$H$2&amp;" "&amp;$F69&amp;" "&amp;$H$3&amp;"_"&amp;O$38,data!$N:$N)/1000</f>
        <v>189.71608203125001</v>
      </c>
      <c r="P69" s="7">
        <f>SUMIF(data!$A:$A,$H$2&amp;" "&amp;$F69&amp;" "&amp;$H$3&amp;"_"&amp;P$38,data!$N:$N)/1000</f>
        <v>143.84846679687499</v>
      </c>
      <c r="Q69" s="7">
        <f>SUMIF(data!$A:$A,$H$2&amp;" "&amp;$F69&amp;" "&amp;$H$3&amp;"_"&amp;Q$38,data!$N:$N)/1000</f>
        <v>101.44413085937499</v>
      </c>
      <c r="R69" s="7">
        <f>SUMIF(data!$A:$A,$H$2&amp;" "&amp;$F69&amp;" "&amp;$H$3&amp;"_"&amp;R$38,data!$N:$N)/1000</f>
        <v>61.877585937500001</v>
      </c>
      <c r="S69" s="7">
        <f>SUMIF(data!$A:$A,$H$2&amp;" "&amp;$F69&amp;" "&amp;$H$3&amp;"_"&amp;S$38,data!$N:$N)/1000</f>
        <v>31.750390625000001</v>
      </c>
      <c r="T69" s="7">
        <f>SUMIF(data!$A:$A,$H$2&amp;" "&amp;$F69&amp;" "&amp;$H$3&amp;"_"&amp;T$38,data!$N:$N)/1000</f>
        <v>40.833453124999998</v>
      </c>
      <c r="U69" s="7">
        <f>SUMIF(data!$A:$A,$H$2&amp;" "&amp;$F69&amp;" "&amp;$H$3&amp;"_"&amp;U$38,data!$N:$N)/1000</f>
        <v>45.817066406249999</v>
      </c>
      <c r="V69" s="7">
        <f>SUMIF(data!$A:$A,$H$2&amp;" "&amp;$F69&amp;" "&amp;$H$3&amp;"_"&amp;V$38,data!$N:$N)/1000</f>
        <v>98.629399414062505</v>
      </c>
      <c r="W69" s="7">
        <f>SUMIF(data!$A:$A,$H$2&amp;" "&amp;$F69&amp;" "&amp;$H$3&amp;"_"&amp;W$38,data!$N:$N)/1000</f>
        <v>133.6673984375</v>
      </c>
      <c r="X69" s="7">
        <f>SUMIF(data!$A:$A,$H$2&amp;" "&amp;$F69&amp;" "&amp;$H$3&amp;"_"&amp;X$38,data!$N:$N)/1000</f>
        <v>173.38036718750001</v>
      </c>
      <c r="Y69" s="7">
        <f>SUMIF(data!$A:$A,$H$2&amp;" "&amp;$F69&amp;" "&amp;$H$3&amp;"_"&amp;Y$38,data!$N:$N)/1000</f>
        <v>212.88745312500001</v>
      </c>
      <c r="Z69" s="7">
        <f>SUMIF(data!$A:$A,$H$2&amp;" "&amp;$F69&amp;" "&amp;$H$3&amp;"_"&amp;Z$38,data!$N:$N)/1000</f>
        <v>255.24521874999999</v>
      </c>
      <c r="AA69" s="7">
        <f>SUMIF(data!$A:$A,$H$2&amp;" "&amp;$F69&amp;" "&amp;$H$3&amp;"_"&amp;AA$38,data!$N:$N)/1000</f>
        <v>301.30310156249999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113.67812499999999</v>
      </c>
      <c r="J70" s="7">
        <f>SUMIF(data!$A:$A,$H$2&amp;" "&amp;$F70&amp;" "&amp;$H$3&amp;"_"&amp;J$38,data!$H:$H)/1000</f>
        <v>137.84613232421876</v>
      </c>
      <c r="K70" s="7">
        <f>SUMIF(data!$A:$A,$H$2&amp;" "&amp;$F70&amp;" "&amp;$H$3&amp;"_"&amp;K$38,data!$H:$H)/1000</f>
        <v>154.77048828125001</v>
      </c>
      <c r="L70" s="7">
        <f>SUMIF(data!$A:$A,$H$2&amp;" "&amp;$F70&amp;" "&amp;$H$3&amp;"_"&amp;L$38,data!$H:$H)/1000</f>
        <v>175.57345507812499</v>
      </c>
      <c r="M70" s="7">
        <f>SUMIF(data!$A:$A,$H$2&amp;" "&amp;$F70&amp;" "&amp;$H$3&amp;"_"&amp;M$38,data!$H:$H)/1000</f>
        <v>218.39525390624999</v>
      </c>
      <c r="N70" s="7">
        <f>SUMIF(data!$A:$A,$H$2&amp;" "&amp;$F70&amp;" "&amp;$H$3&amp;"_"&amp;N$38,data!$H:$H)/1000</f>
        <v>268.38236718749999</v>
      </c>
      <c r="O70" s="7">
        <f>SUMIF(data!$A:$A,$H$2&amp;" "&amp;$F70&amp;" "&amp;$H$3&amp;"_"&amp;O$38,data!$H:$H)/1000</f>
        <v>272.96937500000001</v>
      </c>
      <c r="P70" s="7">
        <f>SUMIF(data!$A:$A,$H$2&amp;" "&amp;$F70&amp;" "&amp;$H$3&amp;"_"&amp;P$38,data!$H:$H)/1000</f>
        <v>280.52828125000002</v>
      </c>
      <c r="Q70" s="7">
        <f>SUMIF(data!$A:$A,$H$2&amp;" "&amp;$F70&amp;" "&amp;$H$3&amp;"_"&amp;Q$38,data!$H:$H)/1000</f>
        <v>292.629171875</v>
      </c>
      <c r="R70" s="7">
        <f>SUMIF(data!$A:$A,$H$2&amp;" "&amp;$F70&amp;" "&amp;$H$3&amp;"_"&amp;R$38,data!$H:$H)/1000</f>
        <v>307.91918750000002</v>
      </c>
      <c r="S70" s="7">
        <f>SUMIF(data!$A:$A,$H$2&amp;" "&amp;$F70&amp;" "&amp;$H$3&amp;"_"&amp;S$38,data!$H:$H)/1000</f>
        <v>320.49521874999999</v>
      </c>
      <c r="T70" s="7">
        <f>SUMIF(data!$A:$A,$H$2&amp;" "&amp;$F70&amp;" "&amp;$H$3&amp;"_"&amp;T$38,data!$H:$H)/1000</f>
        <v>335.06020312499999</v>
      </c>
      <c r="U70" s="7">
        <f>SUMIF(data!$A:$A,$H$2&amp;" "&amp;$F70&amp;" "&amp;$H$3&amp;"_"&amp;U$38,data!$H:$H)/1000</f>
        <v>343.38667187499999</v>
      </c>
      <c r="V70" s="7">
        <f>SUMIF(data!$A:$A,$H$2&amp;" "&amp;$F70&amp;" "&amp;$H$3&amp;"_"&amp;V$38,data!$H:$H)/1000</f>
        <v>374.60860156249998</v>
      </c>
      <c r="W70" s="7">
        <f>SUMIF(data!$A:$A,$H$2&amp;" "&amp;$F70&amp;" "&amp;$H$3&amp;"_"&amp;W$38,data!$H:$H)/1000</f>
        <v>424.92106250000001</v>
      </c>
      <c r="X70" s="7">
        <f>SUMIF(data!$A:$A,$H$2&amp;" "&amp;$F70&amp;" "&amp;$H$3&amp;"_"&amp;X$38,data!$H:$H)/1000</f>
        <v>421.15063281250002</v>
      </c>
      <c r="Y70" s="7">
        <f>SUMIF(data!$A:$A,$H$2&amp;" "&amp;$F70&amp;" "&amp;$H$3&amp;"_"&amp;Y$38,data!$H:$H)/1000</f>
        <v>430.07495312499998</v>
      </c>
      <c r="Z70" s="7">
        <f>SUMIF(data!$A:$A,$H$2&amp;" "&amp;$F70&amp;" "&amp;$H$3&amp;"_"&amp;Z$38,data!$H:$H)/1000</f>
        <v>443.368296875</v>
      </c>
      <c r="AA70" s="7">
        <f>SUMIF(data!$A:$A,$H$2&amp;" "&amp;$F70&amp;" "&amp;$H$3&amp;"_"&amp;AA$38,data!$H:$H)/1000</f>
        <v>456.76863281250002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19.632074707031251</v>
      </c>
      <c r="J71" s="8">
        <f t="shared" ref="J71" si="20">SUM(J68:J69)-J70</f>
        <v>-57.02666748046876</v>
      </c>
      <c r="K71" s="8">
        <f t="shared" ref="K71:AA71" si="21">SUM(K68:K69)-K70</f>
        <v>-38.396474609375005</v>
      </c>
      <c r="L71" s="8">
        <f t="shared" si="21"/>
        <v>85.868408203125</v>
      </c>
      <c r="M71" s="8">
        <f t="shared" si="21"/>
        <v>141.58122021484377</v>
      </c>
      <c r="N71" s="8">
        <f t="shared" si="21"/>
        <v>192.61110156249998</v>
      </c>
      <c r="O71" s="8">
        <f t="shared" si="21"/>
        <v>244.40575390624997</v>
      </c>
      <c r="P71" s="8">
        <f t="shared" si="21"/>
        <v>243.66599023437499</v>
      </c>
      <c r="Q71" s="8">
        <f t="shared" si="21"/>
        <v>239.82508789062501</v>
      </c>
      <c r="R71" s="8">
        <f t="shared" si="21"/>
        <v>235.58335937499999</v>
      </c>
      <c r="S71" s="8">
        <f t="shared" si="21"/>
        <v>242.04653906250002</v>
      </c>
      <c r="T71" s="8">
        <f t="shared" si="21"/>
        <v>224.00701171874999</v>
      </c>
      <c r="U71" s="8">
        <f t="shared" si="21"/>
        <v>205.59086328125005</v>
      </c>
      <c r="V71" s="8">
        <f t="shared" si="21"/>
        <v>286.95911425781253</v>
      </c>
      <c r="W71" s="8">
        <f t="shared" si="21"/>
        <v>260.78935937499995</v>
      </c>
      <c r="X71" s="8">
        <f t="shared" si="21"/>
        <v>274.80684570312508</v>
      </c>
      <c r="Y71" s="8">
        <f t="shared" si="21"/>
        <v>292.76125585937507</v>
      </c>
      <c r="Z71" s="8">
        <f t="shared" si="21"/>
        <v>312.27086523437498</v>
      </c>
      <c r="AA71" s="8">
        <f t="shared" si="21"/>
        <v>459.71442187500003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27.125732421875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133.31381250000001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814.56543727631754</v>
      </c>
      <c r="J74" s="8">
        <f>J65+J66+J69-J70+J72+J73+Load_ROC!F$5</f>
        <v>765.0486166690597</v>
      </c>
      <c r="K74" s="8">
        <f>K65+K66+K69-K70+K72+K73+Load_ROC!G$5</f>
        <v>831.34299841981522</v>
      </c>
      <c r="L74" s="8">
        <f>L65+L66+L69-L70+L72+L73+Load_ROC!H$5</f>
        <v>1014.6151740255231</v>
      </c>
      <c r="M74" s="8">
        <f>M65+M66+M69-M70+M72+M73+Load_ROC!I$5</f>
        <v>1099.0267916894904</v>
      </c>
      <c r="N74" s="8">
        <f>N65+N66+N69-N70+N72+N73+Load_ROC!J$5</f>
        <v>1180.4052534421776</v>
      </c>
      <c r="O74" s="8">
        <f>O65+O66+O69-O70+O72+O73+Load_ROC!K$5</f>
        <v>1281.6325705469353</v>
      </c>
      <c r="P74" s="8">
        <f>P65+P66+P69-P70+P72+P73+Load_ROC!L$5</f>
        <v>1283.1726081497725</v>
      </c>
      <c r="Q74" s="8">
        <f>Q65+Q66+Q69-Q70+Q72+Q73+Load_ROC!M$5</f>
        <v>1312.7433285502507</v>
      </c>
      <c r="R74" s="8">
        <f>R65+R66+R69-R70+R72+R73+Load_ROC!N$5</f>
        <v>1341.4248538964357</v>
      </c>
      <c r="S74" s="8">
        <f>S65+S66+S69-S70+S72+S73+Load_ROC!O$5</f>
        <v>1382.6367062162672</v>
      </c>
      <c r="T74" s="8">
        <f>T65+T66+T69-T70+T72+T73+Load_ROC!P$5</f>
        <v>1385.5987448071332</v>
      </c>
      <c r="U74" s="8">
        <f>U65+U66+U69-U70+U72+U73+Load_ROC!Q$5</f>
        <v>1386.3874709078411</v>
      </c>
      <c r="V74" s="8">
        <f>V65+V66+V69-V70+V72+V73+Load_ROC!R$5</f>
        <v>1505.6926400850425</v>
      </c>
      <c r="W74" s="8">
        <f>W65+W66+W69-W70+W72+W73+Load_ROC!S$5</f>
        <v>1506.422812219361</v>
      </c>
      <c r="X74" s="8">
        <f>X65+X66+X69-X70+X72+X73+Load_ROC!T$5</f>
        <v>1674.2828713202716</v>
      </c>
      <c r="Y74" s="8">
        <f>Y65+Y66+Y69-Y70+Y72+Y73+Load_ROC!U$5</f>
        <v>1578.1336567738531</v>
      </c>
      <c r="Z74" s="8">
        <f>Z65+Z66+Z69-Z70+Z72+Z73+Load_ROC!V$5</f>
        <v>1620.3461249713439</v>
      </c>
      <c r="AA74" s="8">
        <f>AA65+AA66+AA69-AA70+AA72+AA73+Load_ROC!W$5</f>
        <v>1789.5224212039982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814.56543727631754</v>
      </c>
      <c r="J75" s="8">
        <f>J65+J67+J69-J70+J72+J73+Load_ROC!F$5</f>
        <v>783.39460104405964</v>
      </c>
      <c r="K75" s="8">
        <f>K65+K67+K69-K70+K72+K73+Load_ROC!G$5</f>
        <v>841.06860779481531</v>
      </c>
      <c r="L75" s="8">
        <f>L65+L67+L69-L70+L72+L73+Load_ROC!H$5</f>
        <v>966.40021308802295</v>
      </c>
      <c r="M75" s="8">
        <f>M65+M67+M69-M70+M72+M73+Load_ROC!I$5</f>
        <v>1041.4864479394903</v>
      </c>
      <c r="N75" s="8">
        <f>N65+N67+N69-N70+N72+N73+Load_ROC!J$5</f>
        <v>1113.5632221921774</v>
      </c>
      <c r="O75" s="8">
        <f>O65+O67+O69-O70+O72+O73+Load_ROC!K$5</f>
        <v>1190.7087580469351</v>
      </c>
      <c r="P75" s="8">
        <f>P65+P67+P69-P70+P72+P73+Load_ROC!L$5</f>
        <v>1168.4874206497725</v>
      </c>
      <c r="Q75" s="8">
        <f>Q65+Q67+Q69-Q70+Q72+Q73+Load_ROC!M$5</f>
        <v>1176.093797300251</v>
      </c>
      <c r="R75" s="8">
        <f>R65+R67+R69-R70+R72+R73+Load_ROC!N$5</f>
        <v>1183.1137913964358</v>
      </c>
      <c r="S75" s="8">
        <f>S65+S67+S69-S70+S72+S73+Load_ROC!O$5</f>
        <v>1203.1157062162674</v>
      </c>
      <c r="T75" s="8">
        <f>T65+T67+T69-T70+T72+T73+Load_ROC!P$5</f>
        <v>1214.2949635571335</v>
      </c>
      <c r="U75" s="8">
        <f>U65+U67+U69-U70+U72+U73+Load_ROC!Q$5</f>
        <v>1223.707439657841</v>
      </c>
      <c r="V75" s="8">
        <f>V65+V67+V69-V70+V72+V73+Load_ROC!R$5</f>
        <v>1335.6208900850424</v>
      </c>
      <c r="W75" s="8">
        <f>W65+W67+W69-W70+W72+W73+Load_ROC!S$5</f>
        <v>1342.846562219361</v>
      </c>
      <c r="X75" s="8">
        <f>X65+X67+X69-X70+X72+X73+Load_ROC!T$5</f>
        <v>1516.4290588202716</v>
      </c>
      <c r="Y75" s="8">
        <f>Y65+Y67+Y69-Y70+Y72+Y73+Load_ROC!U$5</f>
        <v>1426.3981880238532</v>
      </c>
      <c r="Z75" s="8">
        <f>Z65+Z67+Z69-Z70+Z72+Z73+Load_ROC!V$5</f>
        <v>1474.054374971344</v>
      </c>
      <c r="AA75" s="8">
        <f>AA65+AA67+AA69-AA70+AA72+AA73+Load_ROC!W$5</f>
        <v>1648.6577962039983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814.56543727631754</v>
      </c>
      <c r="J76" s="8">
        <f>J65+J71+J72+J73+Load_ROC!F$5</f>
        <v>781.6009369815597</v>
      </c>
      <c r="K76" s="8">
        <f>K65+K71+K72+K73+Load_ROC!G$5</f>
        <v>840.26322693544034</v>
      </c>
      <c r="L76" s="8">
        <f>L65+L71+L72+L73+Load_ROC!H$5</f>
        <v>981.63501777552301</v>
      </c>
      <c r="M76" s="8">
        <f>M65+M71+M72+M73+Load_ROC!I$5</f>
        <v>1053.9006041894904</v>
      </c>
      <c r="N76" s="8">
        <f>N65+N71+N72+N73+Load_ROC!J$5</f>
        <v>1123.0172221921773</v>
      </c>
      <c r="O76" s="8">
        <f>O65+O71+O72+O73+Load_ROC!K$5</f>
        <v>1212.838695546935</v>
      </c>
      <c r="P76" s="8">
        <f>P65+P71+P72+P73+Load_ROC!L$5</f>
        <v>1203.0841081497726</v>
      </c>
      <c r="Q76" s="8">
        <f>Q65+Q71+Q72+Q73+Load_ROC!M$5</f>
        <v>1222.2965473002509</v>
      </c>
      <c r="R76" s="8">
        <f>R65+R71+R72+R73+Load_ROC!N$5</f>
        <v>1240.6547913964359</v>
      </c>
      <c r="S76" s="8">
        <f>S65+S71+S72+S73+Load_ROC!O$5</f>
        <v>1271.7522999662674</v>
      </c>
      <c r="T76" s="8">
        <f>T65+T71+T72+T73+Load_ROC!P$5</f>
        <v>1279.3629323071334</v>
      </c>
      <c r="U76" s="8">
        <f>U65+U71+U72+U73+Load_ROC!Q$5</f>
        <v>1285.1099396578411</v>
      </c>
      <c r="V76" s="8">
        <f>V65+V71+V72+V73+Load_ROC!R$5</f>
        <v>1391.8042025850427</v>
      </c>
      <c r="W76" s="8">
        <f>W65+W71+W72+W73+Load_ROC!S$5</f>
        <v>1396.557155969361</v>
      </c>
      <c r="X76" s="8">
        <f>X65+X71+X72+X73+Load_ROC!T$5</f>
        <v>1568.0414650702719</v>
      </c>
      <c r="Y76" s="8">
        <f>Y65+Y71+Y72+Y73+Load_ROC!U$5</f>
        <v>1475.8484067738532</v>
      </c>
      <c r="Z76" s="8">
        <f>Z65+Z71+Z72+Z73+Load_ROC!V$5</f>
        <v>1521.591999971344</v>
      </c>
      <c r="AA76" s="8">
        <f>AA65+AA71+AA72+AA73+Load_ROC!W$5</f>
        <v>1694.2801399539983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25.477613769531249</v>
      </c>
      <c r="J79" s="7">
        <f>SUMIF(data!$A:$A,$H$2&amp;" "&amp;$F79&amp;" "&amp;$H$3&amp;"_"&amp;J$38,data!$I:$I)/1000</f>
        <v>-48.181371093750002</v>
      </c>
      <c r="K79" s="7">
        <f>SUMIF(data!$A:$A,$H$2&amp;" "&amp;$F79&amp;" "&amp;$H$3&amp;"_"&amp;K$38,data!$I:$I)/1000</f>
        <v>-5.4610585937499998</v>
      </c>
      <c r="L79" s="7">
        <f>SUMIF(data!$A:$A,$H$2&amp;" "&amp;$F79&amp;" "&amp;$H$3&amp;"_"&amp;L$38,data!$I:$I)/1000</f>
        <v>202.43504882812499</v>
      </c>
      <c r="M79" s="7">
        <f>SUMIF(data!$A:$A,$H$2&amp;" "&amp;$F79&amp;" "&amp;$H$3&amp;"_"&amp;M$38,data!$I:$I)/1000</f>
        <v>275.94493945312502</v>
      </c>
      <c r="N79" s="7">
        <f>SUMIF(data!$A:$A,$H$2&amp;" "&amp;$F79&amp;" "&amp;$H$3&amp;"_"&amp;N$38,data!$I:$I)/1000</f>
        <v>336.64934375000001</v>
      </c>
      <c r="O79" s="7">
        <f>SUMIF(data!$A:$A,$H$2&amp;" "&amp;$F79&amp;" "&amp;$H$3&amp;"_"&amp;O$38,data!$I:$I)/1000</f>
        <v>396.45292187500002</v>
      </c>
      <c r="P79" s="7">
        <f>SUMIF(data!$A:$A,$H$2&amp;" "&amp;$F79&amp;" "&amp;$H$3&amp;"_"&amp;P$38,data!$I:$I)/1000</f>
        <v>460.4343046875</v>
      </c>
      <c r="Q79" s="7">
        <f>SUMIF(data!$A:$A,$H$2&amp;" "&amp;$F79&amp;" "&amp;$H$3&amp;"_"&amp;Q$38,data!$I:$I)/1000</f>
        <v>521.45691015625005</v>
      </c>
      <c r="R79" s="7">
        <f>SUMIF(data!$A:$A,$H$2&amp;" "&amp;$F79&amp;" "&amp;$H$3&amp;"_"&amp;R$38,data!$I:$I)/1000</f>
        <v>582.39502343749996</v>
      </c>
      <c r="S79" s="7">
        <f>SUMIF(data!$A:$A,$H$2&amp;" "&amp;$F79&amp;" "&amp;$H$3&amp;"_"&amp;S$38,data!$I:$I)/1000</f>
        <v>641.67577343749997</v>
      </c>
      <c r="T79" s="7">
        <f>SUMIF(data!$A:$A,$H$2&amp;" "&amp;$F79&amp;" "&amp;$H$3&amp;"_"&amp;T$38,data!$I:$I)/1000</f>
        <v>624.46957421875004</v>
      </c>
      <c r="U79" s="7">
        <f>SUMIF(data!$A:$A,$H$2&amp;" "&amp;$F79&amp;" "&amp;$H$3&amp;"_"&amp;U$38,data!$I:$I)/1000</f>
        <v>604.43799999999999</v>
      </c>
      <c r="V79" s="7">
        <f>SUMIF(data!$A:$A,$H$2&amp;" "&amp;$F79&amp;" "&amp;$H$3&amp;"_"&amp;V$38,data!$I:$I)/1000</f>
        <v>676.82675390625002</v>
      </c>
      <c r="W79" s="7">
        <f>SUMIF(data!$A:$A,$H$2&amp;" "&amp;$F79&amp;" "&amp;$H$3&amp;"_"&amp;W$38,data!$I:$I)/1000</f>
        <v>661.90867968750001</v>
      </c>
      <c r="X79" s="7">
        <f>SUMIF(data!$A:$A,$H$2&amp;" "&amp;$F79&amp;" "&amp;$H$3&amp;"_"&amp;X$38,data!$I:$I)/1000</f>
        <v>628.81851757812501</v>
      </c>
      <c r="Y79" s="7">
        <f>SUMIF(data!$A:$A,$H$2&amp;" "&amp;$F79&amp;" "&amp;$H$3&amp;"_"&amp;Y$38,data!$I:$I)/1000</f>
        <v>612.23400585937497</v>
      </c>
      <c r="Z79" s="7">
        <f>SUMIF(data!$A:$A,$H$2&amp;" "&amp;$F79&amp;" "&amp;$H$3&amp;"_"&amp;Z$38,data!$I:$I)/1000</f>
        <v>599.14806835937497</v>
      </c>
      <c r="AA79" s="7">
        <f>SUMIF(data!$A:$A,$H$2&amp;" "&amp;$F79&amp;" "&amp;$H$3&amp;"_"&amp;AA$38,data!$I:$I)/1000</f>
        <v>710.42223437500002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25.477613769531249</v>
      </c>
      <c r="J80" s="7">
        <f>SUMIF(data!$A:$A,$H$2&amp;" "&amp;$F80&amp;" "&amp;$H$3&amp;"_"&amp;J$38,data!$I:$I)/1000</f>
        <v>-29.835386718750001</v>
      </c>
      <c r="K80" s="7">
        <f>SUMIF(data!$A:$A,$H$2&amp;" "&amp;$F80&amp;" "&amp;$H$3&amp;"_"&amp;K$38,data!$I:$I)/1000</f>
        <v>4.2645507812499996</v>
      </c>
      <c r="L80" s="7">
        <f>SUMIF(data!$A:$A,$H$2&amp;" "&amp;$F80&amp;" "&amp;$H$3&amp;"_"&amp;L$38,data!$I:$I)/1000</f>
        <v>154.220087890625</v>
      </c>
      <c r="M80" s="7">
        <f>SUMIF(data!$A:$A,$H$2&amp;" "&amp;$F80&amp;" "&amp;$H$3&amp;"_"&amp;M$38,data!$I:$I)/1000</f>
        <v>218.40459570312501</v>
      </c>
      <c r="N80" s="7">
        <f>SUMIF(data!$A:$A,$H$2&amp;" "&amp;$F80&amp;" "&amp;$H$3&amp;"_"&amp;N$38,data!$I:$I)/1000</f>
        <v>269.80731250000002</v>
      </c>
      <c r="O80" s="7">
        <f>SUMIF(data!$A:$A,$H$2&amp;" "&amp;$F80&amp;" "&amp;$H$3&amp;"_"&amp;O$38,data!$I:$I)/1000</f>
        <v>305.52910937500002</v>
      </c>
      <c r="P80" s="7">
        <f>SUMIF(data!$A:$A,$H$2&amp;" "&amp;$F80&amp;" "&amp;$H$3&amp;"_"&amp;P$38,data!$I:$I)/1000</f>
        <v>345.74911718750002</v>
      </c>
      <c r="Q80" s="7">
        <f>SUMIF(data!$A:$A,$H$2&amp;" "&amp;$F80&amp;" "&amp;$H$3&amp;"_"&amp;Q$38,data!$I:$I)/1000</f>
        <v>384.80737890624999</v>
      </c>
      <c r="R80" s="7">
        <f>SUMIF(data!$A:$A,$H$2&amp;" "&amp;$F80&amp;" "&amp;$H$3&amp;"_"&amp;R$38,data!$I:$I)/1000</f>
        <v>424.08396093750002</v>
      </c>
      <c r="S80" s="7">
        <f>SUMIF(data!$A:$A,$H$2&amp;" "&amp;$F80&amp;" "&amp;$H$3&amp;"_"&amp;S$38,data!$I:$I)/1000</f>
        <v>462.15477343750001</v>
      </c>
      <c r="T80" s="7">
        <f>SUMIF(data!$A:$A,$H$2&amp;" "&amp;$F80&amp;" "&amp;$H$3&amp;"_"&amp;T$38,data!$I:$I)/1000</f>
        <v>453.16579296875</v>
      </c>
      <c r="U80" s="7">
        <f>SUMIF(data!$A:$A,$H$2&amp;" "&amp;$F80&amp;" "&amp;$H$3&amp;"_"&amp;U$38,data!$I:$I)/1000</f>
        <v>441.75796874999997</v>
      </c>
      <c r="V80" s="7">
        <f>SUMIF(data!$A:$A,$H$2&amp;" "&amp;$F80&amp;" "&amp;$H$3&amp;"_"&amp;V$38,data!$I:$I)/1000</f>
        <v>506.75500390625001</v>
      </c>
      <c r="W80" s="7">
        <f>SUMIF(data!$A:$A,$H$2&amp;" "&amp;$F80&amp;" "&amp;$H$3&amp;"_"&amp;W$38,data!$I:$I)/1000</f>
        <v>498.3324296875</v>
      </c>
      <c r="X80" s="7">
        <f>SUMIF(data!$A:$A,$H$2&amp;" "&amp;$F80&amp;" "&amp;$H$3&amp;"_"&amp;X$38,data!$I:$I)/1000</f>
        <v>470.96470507812501</v>
      </c>
      <c r="Y80" s="7">
        <f>SUMIF(data!$A:$A,$H$2&amp;" "&amp;$F80&amp;" "&amp;$H$3&amp;"_"&amp;Y$38,data!$I:$I)/1000</f>
        <v>460.49853710937498</v>
      </c>
      <c r="Z80" s="7">
        <f>SUMIF(data!$A:$A,$H$2&amp;" "&amp;$F80&amp;" "&amp;$H$3&amp;"_"&amp;Z$38,data!$I:$I)/1000</f>
        <v>452.856318359375</v>
      </c>
      <c r="AA80" s="7">
        <f>SUMIF(data!$A:$A,$H$2&amp;" "&amp;$F80&amp;" "&amp;$H$3&amp;"_"&amp;AA$38,data!$I:$I)/1000</f>
        <v>569.55760937499997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25.477613769531249</v>
      </c>
      <c r="J81" s="7">
        <f>SUMIF(data!$A:$A,$H$2&amp;" "&amp;$F81&amp;" "&amp;$H$3&amp;"_"&amp;J$38,data!$I:$I)/1000</f>
        <v>-31.629050781250001</v>
      </c>
      <c r="K81" s="7">
        <f>SUMIF(data!$A:$A,$H$2&amp;" "&amp;$F81&amp;" "&amp;$H$3&amp;"_"&amp;K$38,data!$I:$I)/1000</f>
        <v>3.4591699218750001</v>
      </c>
      <c r="L81" s="7">
        <f>SUMIF(data!$A:$A,$H$2&amp;" "&amp;$F81&amp;" "&amp;$H$3&amp;"_"&amp;L$38,data!$I:$I)/1000</f>
        <v>169.454892578125</v>
      </c>
      <c r="M81" s="7">
        <f>SUMIF(data!$A:$A,$H$2&amp;" "&amp;$F81&amp;" "&amp;$H$3&amp;"_"&amp;M$38,data!$I:$I)/1000</f>
        <v>232.797673828125</v>
      </c>
      <c r="N81" s="7">
        <f>SUMIF(data!$A:$A,$H$2&amp;" "&amp;$F81&amp;" "&amp;$H$3&amp;"_"&amp;N$38,data!$I:$I)/1000</f>
        <v>283.214015625</v>
      </c>
      <c r="O81" s="7">
        <f>SUMIF(data!$A:$A,$H$2&amp;" "&amp;$F81&amp;" "&amp;$H$3&amp;"_"&amp;O$38,data!$I:$I)/1000</f>
        <v>331.51748437499998</v>
      </c>
      <c r="P81" s="7">
        <f>SUMIF(data!$A:$A,$H$2&amp;" "&amp;$F81&amp;" "&amp;$H$3&amp;"_"&amp;P$38,data!$I:$I)/1000</f>
        <v>384.1094921875</v>
      </c>
      <c r="Q81" s="7">
        <f>SUMIF(data!$A:$A,$H$2&amp;" "&amp;$F81&amp;" "&amp;$H$3&amp;"_"&amp;Q$38,data!$I:$I)/1000</f>
        <v>434.66387890624998</v>
      </c>
      <c r="R81" s="7">
        <f>SUMIF(data!$A:$A,$H$2&amp;" "&amp;$F81&amp;" "&amp;$H$3&amp;"_"&amp;R$38,data!$I:$I)/1000</f>
        <v>485.18392968749998</v>
      </c>
      <c r="S81" s="7">
        <f>SUMIF(data!$A:$A,$H$2&amp;" "&amp;$F81&amp;" "&amp;$H$3&amp;"_"&amp;S$38,data!$I:$I)/1000</f>
        <v>659.81352343749995</v>
      </c>
      <c r="T81" s="7">
        <f>SUMIF(data!$A:$A,$H$2&amp;" "&amp;$F81&amp;" "&amp;$H$3&amp;"_"&amp;T$38,data!$I:$I)/1000</f>
        <v>646.30544921875003</v>
      </c>
      <c r="U81" s="7">
        <f>SUMIF(data!$A:$A,$H$2&amp;" "&amp;$F81&amp;" "&amp;$H$3&amp;"_"&amp;U$38,data!$I:$I)/1000</f>
        <v>629.63212499999997</v>
      </c>
      <c r="V81" s="7">
        <f>SUMIF(data!$A:$A,$H$2&amp;" "&amp;$F81&amp;" "&amp;$H$3&amp;"_"&amp;V$38,data!$I:$I)/1000</f>
        <v>768.17562890625004</v>
      </c>
      <c r="W81" s="7">
        <f>SUMIF(data!$A:$A,$H$2&amp;" "&amp;$F81&amp;" "&amp;$H$3&amp;"_"&amp;W$38,data!$I:$I)/1000</f>
        <v>755.40492968750004</v>
      </c>
      <c r="X81" s="7">
        <f>SUMIF(data!$A:$A,$H$2&amp;" "&amp;$F81&amp;" "&amp;$H$3&amp;"_"&amp;X$38,data!$I:$I)/1000</f>
        <v>724.25358007812497</v>
      </c>
      <c r="Y81" s="7">
        <f>SUMIF(data!$A:$A,$H$2&amp;" "&amp;$F81&amp;" "&amp;$H$3&amp;"_"&amp;Y$38,data!$I:$I)/1000</f>
        <v>708.96231835937499</v>
      </c>
      <c r="Z81" s="7">
        <f>SUMIF(data!$A:$A,$H$2&amp;" "&amp;$F81&amp;" "&amp;$H$3&amp;"_"&amp;Z$38,data!$I:$I)/1000</f>
        <v>697.41238085937505</v>
      </c>
      <c r="AA81" s="7">
        <f>SUMIF(data!$A:$A,$H$2&amp;" "&amp;$F81&amp;" "&amp;$H$3&amp;"_"&amp;AA$38,data!$I:$I)/1000</f>
        <v>810.31392187500001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110.69934375</v>
      </c>
      <c r="K82" s="7">
        <f>SUMIF(data!$A:$A,$H$2&amp;" "&amp;$F82&amp;" "&amp;$H$3&amp;"_"&amp;K$38,data!$N:$N)/1000</f>
        <v>110.7078828125</v>
      </c>
      <c r="L82" s="7">
        <f>SUMIF(data!$A:$A,$H$2&amp;" "&amp;$F82&amp;" "&amp;$H$3&amp;"_"&amp;L$38,data!$N:$N)/1000</f>
        <v>92.072025390625001</v>
      </c>
      <c r="M82" s="7">
        <f>SUMIF(data!$A:$A,$H$2&amp;" "&amp;$F82&amp;" "&amp;$H$3&amp;"_"&amp;M$38,data!$N:$N)/1000</f>
        <v>125.83579193115234</v>
      </c>
      <c r="N82" s="7">
        <f>SUMIF(data!$A:$A,$H$2&amp;" "&amp;$F82&amp;" "&amp;$H$3&amp;"_"&amp;N$38,data!$N:$N)/1000</f>
        <v>146.36534374999999</v>
      </c>
      <c r="O82" s="7">
        <f>SUMIF(data!$A:$A,$H$2&amp;" "&amp;$F82&amp;" "&amp;$H$3&amp;"_"&amp;O$38,data!$N:$N)/1000</f>
        <v>134.91308984374999</v>
      </c>
      <c r="P82" s="7">
        <f>SUMIF(data!$A:$A,$H$2&amp;" "&amp;$F82&amp;" "&amp;$H$3&amp;"_"&amp;P$38,data!$N:$N)/1000</f>
        <v>92.5694765625</v>
      </c>
      <c r="Q82" s="7">
        <f>SUMIF(data!$A:$A,$H$2&amp;" "&amp;$F82&amp;" "&amp;$H$3&amp;"_"&amp;Q$38,data!$N:$N)/1000</f>
        <v>50.949687500000003</v>
      </c>
      <c r="R82" s="7">
        <f>SUMIF(data!$A:$A,$H$2&amp;" "&amp;$F82&amp;" "&amp;$H$3&amp;"_"&amp;R$38,data!$N:$N)/1000</f>
        <v>15.076828125</v>
      </c>
      <c r="S82" s="7">
        <f>SUMIF(data!$A:$A,$H$2&amp;" "&amp;$F82&amp;" "&amp;$H$3&amp;"_"&amp;S$38,data!$N:$N)/1000</f>
        <v>-5.6075625000000002</v>
      </c>
      <c r="T82" s="7">
        <f>SUMIF(data!$A:$A,$H$2&amp;" "&amp;$F82&amp;" "&amp;$H$3&amp;"_"&amp;T$38,data!$N:$N)/1000</f>
        <v>9.4899687499999992</v>
      </c>
      <c r="U82" s="7">
        <f>SUMIF(data!$A:$A,$H$2&amp;" "&amp;$F82&amp;" "&amp;$H$3&amp;"_"&amp;U$38,data!$N:$N)/1000</f>
        <v>26.288</v>
      </c>
      <c r="V82" s="7">
        <f>SUMIF(data!$A:$A,$H$2&amp;" "&amp;$F82&amp;" "&amp;$H$3&amp;"_"&amp;V$38,data!$N:$N)/1000</f>
        <v>75.496334960937503</v>
      </c>
      <c r="W82" s="7">
        <f>SUMIF(data!$A:$A,$H$2&amp;" "&amp;$F82&amp;" "&amp;$H$3&amp;"_"&amp;W$38,data!$N:$N)/1000</f>
        <v>125.82542968750001</v>
      </c>
      <c r="X82" s="7">
        <f>SUMIF(data!$A:$A,$H$2&amp;" "&amp;$F82&amp;" "&amp;$H$3&amp;"_"&amp;X$38,data!$N:$N)/1000</f>
        <v>140.86891406250001</v>
      </c>
      <c r="Y82" s="7">
        <f>SUMIF(data!$A:$A,$H$2&amp;" "&amp;$F82&amp;" "&amp;$H$3&amp;"_"&amp;Y$38,data!$N:$N)/1000</f>
        <v>183.56191796875001</v>
      </c>
      <c r="Z82" s="7">
        <f>SUMIF(data!$A:$A,$H$2&amp;" "&amp;$F82&amp;" "&amp;$H$3&amp;"_"&amp;Z$38,data!$N:$N)/1000</f>
        <v>216.84133984375001</v>
      </c>
      <c r="AA82" s="7">
        <f>SUMIF(data!$A:$A,$H$2&amp;" "&amp;$F82&amp;" "&amp;$H$3&amp;"_"&amp;AA$38,data!$N:$N)/1000</f>
        <v>259.51696874999999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86.774281250000001</v>
      </c>
      <c r="J83" s="7">
        <f>SUMIF(data!$A:$A,$H$2&amp;" "&amp;$F83&amp;" "&amp;$H$3&amp;"_"&amp;J$38,data!$H:$H)/1000</f>
        <v>101.01349072265624</v>
      </c>
      <c r="K83" s="7">
        <f>SUMIF(data!$A:$A,$H$2&amp;" "&amp;$F83&amp;" "&amp;$H$3&amp;"_"&amp;K$38,data!$H:$H)/1000</f>
        <v>102.47599462890625</v>
      </c>
      <c r="L83" s="7">
        <f>SUMIF(data!$A:$A,$H$2&amp;" "&amp;$F83&amp;" "&amp;$H$3&amp;"_"&amp;L$38,data!$H:$H)/1000</f>
        <v>120.3701572265625</v>
      </c>
      <c r="M83" s="7">
        <f>SUMIF(data!$A:$A,$H$2&amp;" "&amp;$F83&amp;" "&amp;$H$3&amp;"_"&amp;M$38,data!$H:$H)/1000</f>
        <v>160.13441406250001</v>
      </c>
      <c r="N83" s="7">
        <f>SUMIF(data!$A:$A,$H$2&amp;" "&amp;$F83&amp;" "&amp;$H$3&amp;"_"&amp;N$38,data!$H:$H)/1000</f>
        <v>181.428296875</v>
      </c>
      <c r="O83" s="7">
        <f>SUMIF(data!$A:$A,$H$2&amp;" "&amp;$F83&amp;" "&amp;$H$3&amp;"_"&amp;O$38,data!$H:$H)/1000</f>
        <v>180.7981328125</v>
      </c>
      <c r="P83" s="7">
        <f>SUMIF(data!$A:$A,$H$2&amp;" "&amp;$F83&amp;" "&amp;$H$3&amp;"_"&amp;P$38,data!$H:$H)/1000</f>
        <v>183.20791406250001</v>
      </c>
      <c r="Q83" s="7">
        <f>SUMIF(data!$A:$A,$H$2&amp;" "&amp;$F83&amp;" "&amp;$H$3&amp;"_"&amp;Q$38,data!$H:$H)/1000</f>
        <v>158.70287500000001</v>
      </c>
      <c r="R83" s="7">
        <f>SUMIF(data!$A:$A,$H$2&amp;" "&amp;$F83&amp;" "&amp;$H$3&amp;"_"&amp;R$38,data!$H:$H)/1000</f>
        <v>138.55367578125001</v>
      </c>
      <c r="S83" s="7">
        <f>SUMIF(data!$A:$A,$H$2&amp;" "&amp;$F83&amp;" "&amp;$H$3&amp;"_"&amp;S$38,data!$H:$H)/1000</f>
        <v>117.9236796875</v>
      </c>
      <c r="T83" s="7">
        <f>SUMIF(data!$A:$A,$H$2&amp;" "&amp;$F83&amp;" "&amp;$H$3&amp;"_"&amp;T$38,data!$H:$H)/1000</f>
        <v>106.27176953125</v>
      </c>
      <c r="U83" s="7">
        <f>SUMIF(data!$A:$A,$H$2&amp;" "&amp;$F83&amp;" "&amp;$H$3&amp;"_"&amp;U$38,data!$H:$H)/1000</f>
        <v>94.272703125000007</v>
      </c>
      <c r="V83" s="7">
        <f>SUMIF(data!$A:$A,$H$2&amp;" "&amp;$F83&amp;" "&amp;$H$3&amp;"_"&amp;V$38,data!$H:$H)/1000</f>
        <v>82.435183593749997</v>
      </c>
      <c r="W83" s="7">
        <f>SUMIF(data!$A:$A,$H$2&amp;" "&amp;$F83&amp;" "&amp;$H$3&amp;"_"&amp;W$38,data!$H:$H)/1000</f>
        <v>137.98710546875</v>
      </c>
      <c r="X83" s="7">
        <f>SUMIF(data!$A:$A,$H$2&amp;" "&amp;$F83&amp;" "&amp;$H$3&amp;"_"&amp;X$38,data!$H:$H)/1000</f>
        <v>101.508056640625</v>
      </c>
      <c r="Y83" s="7">
        <f>SUMIF(data!$A:$A,$H$2&amp;" "&amp;$F83&amp;" "&amp;$H$3&amp;"_"&amp;Y$38,data!$H:$H)/1000</f>
        <v>72.206642578124999</v>
      </c>
      <c r="Z83" s="7">
        <f>SUMIF(data!$A:$A,$H$2&amp;" "&amp;$F83&amp;" "&amp;$H$3&amp;"_"&amp;Z$38,data!$H:$H)/1000</f>
        <v>36.390472167968753</v>
      </c>
      <c r="AA83" s="7">
        <f>SUMIF(data!$A:$A,$H$2&amp;" "&amp;$F83&amp;" "&amp;$H$3&amp;"_"&amp;AA$38,data!$H:$H)/1000</f>
        <v>16.735128417968749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45.31097314453126</v>
      </c>
      <c r="J84" s="8">
        <f t="shared" ref="J84" si="23">SUM(J81:J82)-J83</f>
        <v>-21.943197753906247</v>
      </c>
      <c r="K84" s="8">
        <f t="shared" ref="K84:AA84" si="24">SUM(K81:K82)-K83</f>
        <v>11.691058105468755</v>
      </c>
      <c r="L84" s="8">
        <f t="shared" si="24"/>
        <v>141.15676074218752</v>
      </c>
      <c r="M84" s="8">
        <f t="shared" si="24"/>
        <v>198.49905169677731</v>
      </c>
      <c r="N84" s="8">
        <f t="shared" si="24"/>
        <v>248.15106249999997</v>
      </c>
      <c r="O84" s="8">
        <f t="shared" si="24"/>
        <v>285.63244140624994</v>
      </c>
      <c r="P84" s="8">
        <f t="shared" si="24"/>
        <v>293.47105468749999</v>
      </c>
      <c r="Q84" s="8">
        <f t="shared" si="24"/>
        <v>326.91069140624995</v>
      </c>
      <c r="R84" s="8">
        <f t="shared" si="24"/>
        <v>361.70708203125002</v>
      </c>
      <c r="S84" s="8">
        <f t="shared" si="24"/>
        <v>536.28228124999998</v>
      </c>
      <c r="T84" s="8">
        <f t="shared" si="24"/>
        <v>549.52364843750001</v>
      </c>
      <c r="U84" s="8">
        <f t="shared" si="24"/>
        <v>561.64742187499996</v>
      </c>
      <c r="V84" s="8">
        <f t="shared" si="24"/>
        <v>761.23678027343749</v>
      </c>
      <c r="W84" s="8">
        <f t="shared" si="24"/>
        <v>743.24325390625006</v>
      </c>
      <c r="X84" s="8">
        <f t="shared" si="24"/>
        <v>763.61443750000001</v>
      </c>
      <c r="Y84" s="8">
        <f t="shared" si="24"/>
        <v>820.31759375000001</v>
      </c>
      <c r="Z84" s="8">
        <f t="shared" si="24"/>
        <v>877.86324853515634</v>
      </c>
      <c r="AA84" s="8">
        <f t="shared" si="24"/>
        <v>1053.0957622070312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27.125732421875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133.31381250000001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0</v>
      </c>
      <c r="V86" s="7">
        <f>SUMIF(data!$A:$A,$H$2&amp;" "&amp;$F86&amp;" "&amp;$H$3&amp;"_"&amp;V$38,data!$K:$K)/1000</f>
        <v>0</v>
      </c>
      <c r="W86" s="7">
        <f>SUMIF(data!$A:$A,$H$2&amp;" "&amp;$F86&amp;" "&amp;$H$3&amp;"_"&amp;W$38,data!$K:$K)/1000</f>
        <v>0</v>
      </c>
      <c r="X86" s="7">
        <f>SUMIF(data!$A:$A,$H$2&amp;" "&amp;$F86&amp;" "&amp;$H$3&amp;"_"&amp;X$38,data!$K:$K)/1000</f>
        <v>0</v>
      </c>
      <c r="Y86" s="7">
        <f>SUMIF(data!$A:$A,$H$2&amp;" "&amp;$F86&amp;" "&amp;$H$3&amp;"_"&amp;Y$38,data!$K:$K)/1000</f>
        <v>0</v>
      </c>
      <c r="Z86" s="7">
        <f>SUMIF(data!$A:$A,$H$2&amp;" "&amp;$F86&amp;" "&amp;$H$3&amp;"_"&amp;Z$38,data!$K:$K)/1000</f>
        <v>11.067833007812499</v>
      </c>
      <c r="AA86" s="7">
        <f>SUMIF(data!$A:$A,$H$2&amp;" "&amp;$F86&amp;" "&amp;$H$3&amp;"_"&amp;AA$38,data!$K:$K)/1000</f>
        <v>14.339544921875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772.5151482138175</v>
      </c>
      <c r="J87" s="8">
        <f>J78+J79+J82-J83+J85+J86+Load_ROC!F$5</f>
        <v>710.30702389562214</v>
      </c>
      <c r="K87" s="8">
        <f>K78+K79+K82-K83+K85+K86+Load_ROC!G$5</f>
        <v>769.52204675965902</v>
      </c>
      <c r="L87" s="8">
        <f>L78+L79+L82-L83+L85+L86+Load_ROC!H$5</f>
        <v>956.24319843958551</v>
      </c>
      <c r="M87" s="8">
        <f>M78+M79+M82-M83+M85+M86+Load_ROC!I$5</f>
        <v>1038.837216921424</v>
      </c>
      <c r="N87" s="8">
        <f>N78+N79+N82-N83+N85+N86+Load_ROC!J$5</f>
        <v>1114.8708081296772</v>
      </c>
      <c r="O87" s="8">
        <f>O78+O79+O82-O83+O85+O86+Load_ROC!K$5</f>
        <v>1202.9679299219351</v>
      </c>
      <c r="P87" s="8">
        <f>P78+P79+P82-P83+P85+P86+Load_ROC!L$5</f>
        <v>1211.4790476028975</v>
      </c>
      <c r="Q87" s="8">
        <f>Q78+Q79+Q82-Q83+Q85+Q86+Load_ROC!M$5</f>
        <v>1246.6754945658759</v>
      </c>
      <c r="R87" s="8">
        <f>R78+R79+R82-R83+R85+R86+Load_ROC!N$5</f>
        <v>1282.7605296776858</v>
      </c>
      <c r="S87" s="8">
        <f>S78+S79+S82-S83+S85+S86+Load_ROC!O$5</f>
        <v>1333.8690421537674</v>
      </c>
      <c r="T87" s="8">
        <f>T78+T79+T82-T83+T85+T86+Load_ROC!P$5</f>
        <v>1335.6687096508836</v>
      </c>
      <c r="U87" s="8">
        <f>U78+U79+U82-U83+U85+U86+Load_ROC!Q$5</f>
        <v>1335.9484045015911</v>
      </c>
      <c r="V87" s="8">
        <f>V78+V79+V82-V83+V85+V86+Load_ROC!R$5</f>
        <v>1461.9242592256676</v>
      </c>
      <c r="W87" s="8">
        <f>W78+W79+W82-W83+W85+W86+Load_ROC!S$5</f>
        <v>1444.2354255006112</v>
      </c>
      <c r="X87" s="8">
        <f>X78+X79+X82-X83+X85+X86+Load_ROC!T$5</f>
        <v>1586.2387599921467</v>
      </c>
      <c r="Y87" s="8">
        <f>Y78+Y79+Y82-Y83+Y85+Y86+Load_ROC!U$5</f>
        <v>1499.099471226978</v>
      </c>
      <c r="Z87" s="8">
        <f>Z78+Z79+Z82-Z83+Z85+Z86+Load_ROC!V$5</f>
        <v>1559.3970834674378</v>
      </c>
      <c r="AA87" s="8">
        <f>AA78+AA79+AA82-AA83+AA85+AA86+Load_ROC!W$5</f>
        <v>1728.7098767704044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772.5151482138175</v>
      </c>
      <c r="J88" s="8">
        <f>J78+J80+J82-J83+J85+J86+Load_ROC!F$5</f>
        <v>728.65300827062208</v>
      </c>
      <c r="K88" s="8">
        <f>K78+K80+K82-K83+K85+K86+Load_ROC!G$5</f>
        <v>779.247656134659</v>
      </c>
      <c r="L88" s="8">
        <f>L78+L80+L82-L83+L85+L86+Load_ROC!H$5</f>
        <v>908.02823750208552</v>
      </c>
      <c r="M88" s="8">
        <f>M78+M80+M82-M83+M85+M86+Load_ROC!I$5</f>
        <v>981.29687317142384</v>
      </c>
      <c r="N88" s="8">
        <f>N78+N80+N82-N83+N85+N86+Load_ROC!J$5</f>
        <v>1048.0287768796775</v>
      </c>
      <c r="O88" s="8">
        <f>O78+O80+O82-O83+O85+O86+Load_ROC!K$5</f>
        <v>1112.0441174219352</v>
      </c>
      <c r="P88" s="8">
        <f>P78+P80+P82-P83+P85+P86+Load_ROC!L$5</f>
        <v>1096.7938601028977</v>
      </c>
      <c r="Q88" s="8">
        <f>Q78+Q80+Q82-Q83+Q85+Q86+Load_ROC!M$5</f>
        <v>1110.0259633158757</v>
      </c>
      <c r="R88" s="8">
        <f>R78+R80+R82-R83+R85+R86+Load_ROC!N$5</f>
        <v>1124.4494671776858</v>
      </c>
      <c r="S88" s="8">
        <f>S78+S80+S82-S83+S85+S86+Load_ROC!O$5</f>
        <v>1154.3480421537674</v>
      </c>
      <c r="T88" s="8">
        <f>T78+T80+T82-T83+T85+T86+Load_ROC!P$5</f>
        <v>1164.3649284008834</v>
      </c>
      <c r="U88" s="8">
        <f>U78+U80+U82-U83+U85+U86+Load_ROC!Q$5</f>
        <v>1173.2683732515911</v>
      </c>
      <c r="V88" s="8">
        <f>V78+V80+V82-V83+V85+V86+Load_ROC!R$5</f>
        <v>1291.8525092256675</v>
      </c>
      <c r="W88" s="8">
        <f>W78+W80+W82-W83+W85+W86+Load_ROC!S$5</f>
        <v>1280.6591755006111</v>
      </c>
      <c r="X88" s="8">
        <f>X78+X80+X82-X83+X85+X86+Load_ROC!T$5</f>
        <v>1428.3849474921467</v>
      </c>
      <c r="Y88" s="8">
        <f>Y78+Y80+Y82-Y83+Y85+Y86+Load_ROC!U$5</f>
        <v>1347.3640024769779</v>
      </c>
      <c r="Z88" s="8">
        <f>Z78+Z80+Z82-Z83+Z85+Z86+Load_ROC!V$5</f>
        <v>1413.1053334674377</v>
      </c>
      <c r="AA88" s="8">
        <f>AA78+AA80+AA82-AA83+AA85+AA86+Load_ROC!W$5</f>
        <v>1587.8452517704045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772.5151482138175</v>
      </c>
      <c r="J89" s="8">
        <f>J78+J84+J85+J86+Load_ROC!F$5</f>
        <v>726.85934420812214</v>
      </c>
      <c r="K89" s="8">
        <f>K78+K84+K85+K86+Load_ROC!G$5</f>
        <v>778.44227527528403</v>
      </c>
      <c r="L89" s="8">
        <f>L78+L84+L85+L86+Load_ROC!H$5</f>
        <v>923.26304218958546</v>
      </c>
      <c r="M89" s="8">
        <f>M78+M84+M85+M86+Load_ROC!I$5</f>
        <v>995.68995129642383</v>
      </c>
      <c r="N89" s="8">
        <f>N78+N84+N85+N86+Load_ROC!J$5</f>
        <v>1061.4354800046774</v>
      </c>
      <c r="O89" s="8">
        <f>O78+O84+O85+O86+Load_ROC!K$5</f>
        <v>1138.0324924219351</v>
      </c>
      <c r="P89" s="8">
        <f>P78+P84+P85+P86+Load_ROC!L$5</f>
        <v>1135.1542351028975</v>
      </c>
      <c r="Q89" s="8">
        <f>Q78+Q84+Q85+Q86+Load_ROC!M$5</f>
        <v>1159.8824633158758</v>
      </c>
      <c r="R89" s="8">
        <f>R78+R84+R85+R86+Load_ROC!N$5</f>
        <v>1185.5494359276859</v>
      </c>
      <c r="S89" s="8">
        <f>S78+S84+S85+S86+Load_ROC!O$5</f>
        <v>1352.0067921537675</v>
      </c>
      <c r="T89" s="8">
        <f>T78+T84+T85+T86+Load_ROC!P$5</f>
        <v>1357.5045846508833</v>
      </c>
      <c r="U89" s="8">
        <f>U78+U84+U85+U86+Load_ROC!Q$5</f>
        <v>1361.1425295015911</v>
      </c>
      <c r="V89" s="8">
        <f>V78+V84+V85+V86+Load_ROC!R$5</f>
        <v>1553.2731342256675</v>
      </c>
      <c r="W89" s="8">
        <f>W78+W84+W85+W86+Load_ROC!S$5</f>
        <v>1537.7316755006111</v>
      </c>
      <c r="X89" s="8">
        <f>X78+X84+X85+X86+Load_ROC!T$5</f>
        <v>1681.6738224921464</v>
      </c>
      <c r="Y89" s="8">
        <f>Y78+Y84+Y85+Y86+Load_ROC!U$5</f>
        <v>1595.8277837269779</v>
      </c>
      <c r="Z89" s="8">
        <f>Z78+Z84+Z85+Z86+Load_ROC!V$5</f>
        <v>1657.6613959674378</v>
      </c>
      <c r="AA89" s="8">
        <f>AA78+AA84+AA85+AA86+Load_ROC!W$5</f>
        <v>1828.6015642704044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25.477613769531249</v>
      </c>
      <c r="J92" s="7">
        <f>SUMIF(data!$A:$A,$H$2&amp;" "&amp;$F92&amp;" "&amp;$H$3&amp;"_"&amp;J$38,data!$I:$I)/1000</f>
        <v>-48.181371093750002</v>
      </c>
      <c r="K92" s="7">
        <f>SUMIF(data!$A:$A,$H$2&amp;" "&amp;$F92&amp;" "&amp;$H$3&amp;"_"&amp;K$38,data!$I:$I)/1000</f>
        <v>-5.4610585937499998</v>
      </c>
      <c r="L92" s="7">
        <f>SUMIF(data!$A:$A,$H$2&amp;" "&amp;$F92&amp;" "&amp;$H$3&amp;"_"&amp;L$38,data!$I:$I)/1000</f>
        <v>202.43504882812499</v>
      </c>
      <c r="M92" s="7">
        <f>SUMIF(data!$A:$A,$H$2&amp;" "&amp;$F92&amp;" "&amp;$H$3&amp;"_"&amp;M$38,data!$I:$I)/1000</f>
        <v>275.94493945312502</v>
      </c>
      <c r="N92" s="7">
        <f>SUMIF(data!$A:$A,$H$2&amp;" "&amp;$F92&amp;" "&amp;$H$3&amp;"_"&amp;N$38,data!$I:$I)/1000</f>
        <v>336.64934375000001</v>
      </c>
      <c r="O92" s="7">
        <f>SUMIF(data!$A:$A,$H$2&amp;" "&amp;$F92&amp;" "&amp;$H$3&amp;"_"&amp;O$38,data!$I:$I)/1000</f>
        <v>396.45292187500002</v>
      </c>
      <c r="P92" s="7">
        <f>SUMIF(data!$A:$A,$H$2&amp;" "&amp;$F92&amp;" "&amp;$H$3&amp;"_"&amp;P$38,data!$I:$I)/1000</f>
        <v>460.4343046875</v>
      </c>
      <c r="Q92" s="7">
        <f>SUMIF(data!$A:$A,$H$2&amp;" "&amp;$F92&amp;" "&amp;$H$3&amp;"_"&amp;Q$38,data!$I:$I)/1000</f>
        <v>521.45691015625005</v>
      </c>
      <c r="R92" s="7">
        <f>SUMIF(data!$A:$A,$H$2&amp;" "&amp;$F92&amp;" "&amp;$H$3&amp;"_"&amp;R$38,data!$I:$I)/1000</f>
        <v>582.39502343749996</v>
      </c>
      <c r="S92" s="7">
        <f>SUMIF(data!$A:$A,$H$2&amp;" "&amp;$F92&amp;" "&amp;$H$3&amp;"_"&amp;S$38,data!$I:$I)/1000</f>
        <v>641.67577343749997</v>
      </c>
      <c r="T92" s="7">
        <f>SUMIF(data!$A:$A,$H$2&amp;" "&amp;$F92&amp;" "&amp;$H$3&amp;"_"&amp;T$38,data!$I:$I)/1000</f>
        <v>624.46957421875004</v>
      </c>
      <c r="U92" s="7">
        <f>SUMIF(data!$A:$A,$H$2&amp;" "&amp;$F92&amp;" "&amp;$H$3&amp;"_"&amp;U$38,data!$I:$I)/1000</f>
        <v>604.43799999999999</v>
      </c>
      <c r="V92" s="7">
        <f>SUMIF(data!$A:$A,$H$2&amp;" "&amp;$F92&amp;" "&amp;$H$3&amp;"_"&amp;V$38,data!$I:$I)/1000</f>
        <v>676.82675390625002</v>
      </c>
      <c r="W92" s="7">
        <f>SUMIF(data!$A:$A,$H$2&amp;" "&amp;$F92&amp;" "&amp;$H$3&amp;"_"&amp;W$38,data!$I:$I)/1000</f>
        <v>661.90867968750001</v>
      </c>
      <c r="X92" s="7">
        <f>SUMIF(data!$A:$A,$H$2&amp;" "&amp;$F92&amp;" "&amp;$H$3&amp;"_"&amp;X$38,data!$I:$I)/1000</f>
        <v>628.81851757812501</v>
      </c>
      <c r="Y92" s="7">
        <f>SUMIF(data!$A:$A,$H$2&amp;" "&amp;$F92&amp;" "&amp;$H$3&amp;"_"&amp;Y$38,data!$I:$I)/1000</f>
        <v>612.23400585937497</v>
      </c>
      <c r="Z92" s="7">
        <f>SUMIF(data!$A:$A,$H$2&amp;" "&amp;$F92&amp;" "&amp;$H$3&amp;"_"&amp;Z$38,data!$I:$I)/1000</f>
        <v>599.14806835937497</v>
      </c>
      <c r="AA92" s="7">
        <f>SUMIF(data!$A:$A,$H$2&amp;" "&amp;$F92&amp;" "&amp;$H$3&amp;"_"&amp;AA$38,data!$I:$I)/1000</f>
        <v>710.42223437500002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25.477613769531249</v>
      </c>
      <c r="J93" s="7">
        <f>SUMIF(data!$A:$A,$H$2&amp;" "&amp;$F93&amp;" "&amp;$H$3&amp;"_"&amp;J$38,data!$I:$I)/1000</f>
        <v>-29.835386718750001</v>
      </c>
      <c r="K93" s="7">
        <f>SUMIF(data!$A:$A,$H$2&amp;" "&amp;$F93&amp;" "&amp;$H$3&amp;"_"&amp;K$38,data!$I:$I)/1000</f>
        <v>4.2645507812499996</v>
      </c>
      <c r="L93" s="7">
        <f>SUMIF(data!$A:$A,$H$2&amp;" "&amp;$F93&amp;" "&amp;$H$3&amp;"_"&amp;L$38,data!$I:$I)/1000</f>
        <v>154.220087890625</v>
      </c>
      <c r="M93" s="7">
        <f>SUMIF(data!$A:$A,$H$2&amp;" "&amp;$F93&amp;" "&amp;$H$3&amp;"_"&amp;M$38,data!$I:$I)/1000</f>
        <v>218.40459570312501</v>
      </c>
      <c r="N93" s="7">
        <f>SUMIF(data!$A:$A,$H$2&amp;" "&amp;$F93&amp;" "&amp;$H$3&amp;"_"&amp;N$38,data!$I:$I)/1000</f>
        <v>269.80731250000002</v>
      </c>
      <c r="O93" s="7">
        <f>SUMIF(data!$A:$A,$H$2&amp;" "&amp;$F93&amp;" "&amp;$H$3&amp;"_"&amp;O$38,data!$I:$I)/1000</f>
        <v>305.52910937500002</v>
      </c>
      <c r="P93" s="7">
        <f>SUMIF(data!$A:$A,$H$2&amp;" "&amp;$F93&amp;" "&amp;$H$3&amp;"_"&amp;P$38,data!$I:$I)/1000</f>
        <v>345.74911718750002</v>
      </c>
      <c r="Q93" s="7">
        <f>SUMIF(data!$A:$A,$H$2&amp;" "&amp;$F93&amp;" "&amp;$H$3&amp;"_"&amp;Q$38,data!$I:$I)/1000</f>
        <v>384.80737890624999</v>
      </c>
      <c r="R93" s="7">
        <f>SUMIF(data!$A:$A,$H$2&amp;" "&amp;$F93&amp;" "&amp;$H$3&amp;"_"&amp;R$38,data!$I:$I)/1000</f>
        <v>424.08396093750002</v>
      </c>
      <c r="S93" s="7">
        <f>SUMIF(data!$A:$A,$H$2&amp;" "&amp;$F93&amp;" "&amp;$H$3&amp;"_"&amp;S$38,data!$I:$I)/1000</f>
        <v>462.15477343750001</v>
      </c>
      <c r="T93" s="7">
        <f>SUMIF(data!$A:$A,$H$2&amp;" "&amp;$F93&amp;" "&amp;$H$3&amp;"_"&amp;T$38,data!$I:$I)/1000</f>
        <v>453.16579296875</v>
      </c>
      <c r="U93" s="7">
        <f>SUMIF(data!$A:$A,$H$2&amp;" "&amp;$F93&amp;" "&amp;$H$3&amp;"_"&amp;U$38,data!$I:$I)/1000</f>
        <v>441.75796874999997</v>
      </c>
      <c r="V93" s="7">
        <f>SUMIF(data!$A:$A,$H$2&amp;" "&amp;$F93&amp;" "&amp;$H$3&amp;"_"&amp;V$38,data!$I:$I)/1000</f>
        <v>506.75500390625001</v>
      </c>
      <c r="W93" s="7">
        <f>SUMIF(data!$A:$A,$H$2&amp;" "&amp;$F93&amp;" "&amp;$H$3&amp;"_"&amp;W$38,data!$I:$I)/1000</f>
        <v>498.3324296875</v>
      </c>
      <c r="X93" s="7">
        <f>SUMIF(data!$A:$A,$H$2&amp;" "&amp;$F93&amp;" "&amp;$H$3&amp;"_"&amp;X$38,data!$I:$I)/1000</f>
        <v>470.96470507812501</v>
      </c>
      <c r="Y93" s="7">
        <f>SUMIF(data!$A:$A,$H$2&amp;" "&amp;$F93&amp;" "&amp;$H$3&amp;"_"&amp;Y$38,data!$I:$I)/1000</f>
        <v>460.49853710937498</v>
      </c>
      <c r="Z93" s="7">
        <f>SUMIF(data!$A:$A,$H$2&amp;" "&amp;$F93&amp;" "&amp;$H$3&amp;"_"&amp;Z$38,data!$I:$I)/1000</f>
        <v>452.856318359375</v>
      </c>
      <c r="AA93" s="7">
        <f>SUMIF(data!$A:$A,$H$2&amp;" "&amp;$F93&amp;" "&amp;$H$3&amp;"_"&amp;AA$38,data!$I:$I)/1000</f>
        <v>569.55760937499997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25.477613769531249</v>
      </c>
      <c r="J94" s="7">
        <f>SUMIF(data!$A:$A,$H$2&amp;" "&amp;$F94&amp;" "&amp;$H$3&amp;"_"&amp;J$38,data!$I:$I)/1000</f>
        <v>-31.629050781250001</v>
      </c>
      <c r="K94" s="7">
        <f>SUMIF(data!$A:$A,$H$2&amp;" "&amp;$F94&amp;" "&amp;$H$3&amp;"_"&amp;K$38,data!$I:$I)/1000</f>
        <v>3.4591699218750001</v>
      </c>
      <c r="L94" s="7">
        <f>SUMIF(data!$A:$A,$H$2&amp;" "&amp;$F94&amp;" "&amp;$H$3&amp;"_"&amp;L$38,data!$I:$I)/1000</f>
        <v>169.454892578125</v>
      </c>
      <c r="M94" s="7">
        <f>SUMIF(data!$A:$A,$H$2&amp;" "&amp;$F94&amp;" "&amp;$H$3&amp;"_"&amp;M$38,data!$I:$I)/1000</f>
        <v>230.818751953125</v>
      </c>
      <c r="N94" s="7">
        <f>SUMIF(data!$A:$A,$H$2&amp;" "&amp;$F94&amp;" "&amp;$H$3&amp;"_"&amp;N$38,data!$I:$I)/1000</f>
        <v>279.26131249999997</v>
      </c>
      <c r="O94" s="7">
        <f>SUMIF(data!$A:$A,$H$2&amp;" "&amp;$F94&amp;" "&amp;$H$3&amp;"_"&amp;O$38,data!$I:$I)/1000</f>
        <v>327.659046875</v>
      </c>
      <c r="P94" s="7">
        <f>SUMIF(data!$A:$A,$H$2&amp;" "&amp;$F94&amp;" "&amp;$H$3&amp;"_"&amp;P$38,data!$I:$I)/1000</f>
        <v>380.34580468749999</v>
      </c>
      <c r="Q94" s="7">
        <f>SUMIF(data!$A:$A,$H$2&amp;" "&amp;$F94&amp;" "&amp;$H$3&amp;"_"&amp;Q$38,data!$I:$I)/1000</f>
        <v>431.01012890624997</v>
      </c>
      <c r="R94" s="7">
        <f>SUMIF(data!$A:$A,$H$2&amp;" "&amp;$F94&amp;" "&amp;$H$3&amp;"_"&amp;R$38,data!$I:$I)/1000</f>
        <v>481.62496093750002</v>
      </c>
      <c r="S94" s="7">
        <f>SUMIF(data!$A:$A,$H$2&amp;" "&amp;$F94&amp;" "&amp;$H$3&amp;"_"&amp;S$38,data!$I:$I)/1000</f>
        <v>530.79136718749999</v>
      </c>
      <c r="T94" s="7">
        <f>SUMIF(data!$A:$A,$H$2&amp;" "&amp;$F94&amp;" "&amp;$H$3&amp;"_"&amp;T$38,data!$I:$I)/1000</f>
        <v>518.23376171874997</v>
      </c>
      <c r="U94" s="7">
        <f>SUMIF(data!$A:$A,$H$2&amp;" "&amp;$F94&amp;" "&amp;$H$3&amp;"_"&amp;U$38,data!$I:$I)/1000</f>
        <v>503.16046875000001</v>
      </c>
      <c r="V94" s="7">
        <f>SUMIF(data!$A:$A,$H$2&amp;" "&amp;$F94&amp;" "&amp;$H$3&amp;"_"&amp;V$38,data!$I:$I)/1000</f>
        <v>562.93831640625001</v>
      </c>
      <c r="W94" s="7">
        <f>SUMIF(data!$A:$A,$H$2&amp;" "&amp;$F94&amp;" "&amp;$H$3&amp;"_"&amp;W$38,data!$I:$I)/1000</f>
        <v>552.04302343749998</v>
      </c>
      <c r="X94" s="7">
        <f>SUMIF(data!$A:$A,$H$2&amp;" "&amp;$F94&amp;" "&amp;$H$3&amp;"_"&amp;X$38,data!$I:$I)/1000</f>
        <v>522.57711132812506</v>
      </c>
      <c r="Y94" s="7">
        <f>SUMIF(data!$A:$A,$H$2&amp;" "&amp;$F94&amp;" "&amp;$H$3&amp;"_"&amp;Y$38,data!$I:$I)/1000</f>
        <v>509.94875585937501</v>
      </c>
      <c r="Z94" s="7">
        <f>SUMIF(data!$A:$A,$H$2&amp;" "&amp;$F94&amp;" "&amp;$H$3&amp;"_"&amp;Z$38,data!$I:$I)/1000</f>
        <v>500.39394335937499</v>
      </c>
      <c r="AA94" s="7">
        <f>SUMIF(data!$A:$A,$H$2&amp;" "&amp;$F94&amp;" "&amp;$H$3&amp;"_"&amp;AA$38,data!$I:$I)/1000</f>
        <v>615.179953125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110.69934375</v>
      </c>
      <c r="K95" s="7">
        <f>SUMIF(data!$A:$A,$H$2&amp;" "&amp;$F95&amp;" "&amp;$H$3&amp;"_"&amp;K$38,data!$N:$N)/1000</f>
        <v>110.7078828125</v>
      </c>
      <c r="L95" s="7">
        <f>SUMIF(data!$A:$A,$H$2&amp;" "&amp;$F95&amp;" "&amp;$H$3&amp;"_"&amp;L$38,data!$N:$N)/1000</f>
        <v>92.072025390625001</v>
      </c>
      <c r="M95" s="7">
        <f>SUMIF(data!$A:$A,$H$2&amp;" "&amp;$F95&amp;" "&amp;$H$3&amp;"_"&amp;M$38,data!$N:$N)/1000</f>
        <v>125.83579193115234</v>
      </c>
      <c r="N95" s="7">
        <f>SUMIF(data!$A:$A,$H$2&amp;" "&amp;$F95&amp;" "&amp;$H$3&amp;"_"&amp;N$38,data!$N:$N)/1000</f>
        <v>164.75368359375</v>
      </c>
      <c r="O95" s="7">
        <f>SUMIF(data!$A:$A,$H$2&amp;" "&amp;$F95&amp;" "&amp;$H$3&amp;"_"&amp;O$38,data!$N:$N)/1000</f>
        <v>144.36618554687499</v>
      </c>
      <c r="P95" s="7">
        <f>SUMIF(data!$A:$A,$H$2&amp;" "&amp;$F95&amp;" "&amp;$H$3&amp;"_"&amp;P$38,data!$N:$N)/1000</f>
        <v>104.710744140625</v>
      </c>
      <c r="Q95" s="7">
        <f>SUMIF(data!$A:$A,$H$2&amp;" "&amp;$F95&amp;" "&amp;$H$3&amp;"_"&amp;Q$38,data!$N:$N)/1000</f>
        <v>61.889015624999999</v>
      </c>
      <c r="R95" s="7">
        <f>SUMIF(data!$A:$A,$H$2&amp;" "&amp;$F95&amp;" "&amp;$H$3&amp;"_"&amp;R$38,data!$N:$N)/1000</f>
        <v>25.868171875000002</v>
      </c>
      <c r="S95" s="7">
        <f>SUMIF(data!$A:$A,$H$2&amp;" "&amp;$F95&amp;" "&amp;$H$3&amp;"_"&amp;S$38,data!$N:$N)/1000</f>
        <v>-2.0580078125000001</v>
      </c>
      <c r="T95" s="7">
        <f>SUMIF(data!$A:$A,$H$2&amp;" "&amp;$F95&amp;" "&amp;$H$3&amp;"_"&amp;T$38,data!$N:$N)/1000</f>
        <v>0.62426562500000005</v>
      </c>
      <c r="U95" s="7">
        <f>SUMIF(data!$A:$A,$H$2&amp;" "&amp;$F95&amp;" "&amp;$H$3&amp;"_"&amp;U$38,data!$N:$N)/1000</f>
        <v>-3.9241640625</v>
      </c>
      <c r="V95" s="7">
        <f>SUMIF(data!$A:$A,$H$2&amp;" "&amp;$F95&amp;" "&amp;$H$3&amp;"_"&amp;V$38,data!$N:$N)/1000</f>
        <v>31.156828125000001</v>
      </c>
      <c r="W95" s="7">
        <f>SUMIF(data!$A:$A,$H$2&amp;" "&amp;$F95&amp;" "&amp;$H$3&amp;"_"&amp;W$38,data!$N:$N)/1000</f>
        <v>62.740959960937502</v>
      </c>
      <c r="X95" s="7">
        <f>SUMIF(data!$A:$A,$H$2&amp;" "&amp;$F95&amp;" "&amp;$H$3&amp;"_"&amp;X$38,data!$N:$N)/1000</f>
        <v>65.886451171874995</v>
      </c>
      <c r="Y95" s="7">
        <f>SUMIF(data!$A:$A,$H$2&amp;" "&amp;$F95&amp;" "&amp;$H$3&amp;"_"&amp;Y$38,data!$N:$N)/1000</f>
        <v>102.44189453125</v>
      </c>
      <c r="Z95" s="7">
        <f>SUMIF(data!$A:$A,$H$2&amp;" "&amp;$F95&amp;" "&amp;$H$3&amp;"_"&amp;Z$38,data!$N:$N)/1000</f>
        <v>140.32199609374999</v>
      </c>
      <c r="AA95" s="7">
        <f>SUMIF(data!$A:$A,$H$2&amp;" "&amp;$F95&amp;" "&amp;$H$3&amp;"_"&amp;AA$38,data!$N:$N)/1000</f>
        <v>183.9653828125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86.774281250000001</v>
      </c>
      <c r="J96" s="7">
        <f>SUMIF(data!$A:$A,$H$2&amp;" "&amp;$F96&amp;" "&amp;$H$3&amp;"_"&amp;J$38,data!$H:$H)/1000</f>
        <v>101.01349072265624</v>
      </c>
      <c r="K96" s="7">
        <f>SUMIF(data!$A:$A,$H$2&amp;" "&amp;$F96&amp;" "&amp;$H$3&amp;"_"&amp;K$38,data!$H:$H)/1000</f>
        <v>102.47599462890625</v>
      </c>
      <c r="L96" s="7">
        <f>SUMIF(data!$A:$A,$H$2&amp;" "&amp;$F96&amp;" "&amp;$H$3&amp;"_"&amp;L$38,data!$H:$H)/1000</f>
        <v>120.3701572265625</v>
      </c>
      <c r="M96" s="7">
        <f>SUMIF(data!$A:$A,$H$2&amp;" "&amp;$F96&amp;" "&amp;$H$3&amp;"_"&amp;M$38,data!$H:$H)/1000</f>
        <v>160.13412109375</v>
      </c>
      <c r="N96" s="7">
        <f>SUMIF(data!$A:$A,$H$2&amp;" "&amp;$F96&amp;" "&amp;$H$3&amp;"_"&amp;N$38,data!$H:$H)/1000</f>
        <v>201.3503203125</v>
      </c>
      <c r="O96" s="7">
        <f>SUMIF(data!$A:$A,$H$2&amp;" "&amp;$F96&amp;" "&amp;$H$3&amp;"_"&amp;O$38,data!$H:$H)/1000</f>
        <v>193.19076562500001</v>
      </c>
      <c r="P96" s="7">
        <f>SUMIF(data!$A:$A,$H$2&amp;" "&amp;$F96&amp;" "&amp;$H$3&amp;"_"&amp;P$38,data!$H:$H)/1000</f>
        <v>198.75356249999999</v>
      </c>
      <c r="Q96" s="7">
        <f>SUMIF(data!$A:$A,$H$2&amp;" "&amp;$F96&amp;" "&amp;$H$3&amp;"_"&amp;Q$38,data!$H:$H)/1000</f>
        <v>203.49379687499999</v>
      </c>
      <c r="R96" s="7">
        <f>SUMIF(data!$A:$A,$H$2&amp;" "&amp;$F96&amp;" "&amp;$H$3&amp;"_"&amp;R$38,data!$H:$H)/1000</f>
        <v>210.53998437499999</v>
      </c>
      <c r="S96" s="7">
        <f>SUMIF(data!$A:$A,$H$2&amp;" "&amp;$F96&amp;" "&amp;$H$3&amp;"_"&amp;S$38,data!$H:$H)/1000</f>
        <v>216.30384375</v>
      </c>
      <c r="T96" s="7">
        <f>SUMIF(data!$A:$A,$H$2&amp;" "&amp;$F96&amp;" "&amp;$H$3&amp;"_"&amp;T$38,data!$H:$H)/1000</f>
        <v>227.89323437499999</v>
      </c>
      <c r="U96" s="7">
        <f>SUMIF(data!$A:$A,$H$2&amp;" "&amp;$F96&amp;" "&amp;$H$3&amp;"_"&amp;U$38,data!$H:$H)/1000</f>
        <v>230.21809375000001</v>
      </c>
      <c r="V96" s="7">
        <f>SUMIF(data!$A:$A,$H$2&amp;" "&amp;$F96&amp;" "&amp;$H$3&amp;"_"&amp;V$38,data!$H:$H)/1000</f>
        <v>237.78635937499999</v>
      </c>
      <c r="W96" s="7">
        <f>SUMIF(data!$A:$A,$H$2&amp;" "&amp;$F96&amp;" "&amp;$H$3&amp;"_"&amp;W$38,data!$H:$H)/1000</f>
        <v>280.84535156250001</v>
      </c>
      <c r="X96" s="7">
        <f>SUMIF(data!$A:$A,$H$2&amp;" "&amp;$F96&amp;" "&amp;$H$3&amp;"_"&amp;X$38,data!$H:$H)/1000</f>
        <v>267.41014843750003</v>
      </c>
      <c r="Y96" s="7">
        <f>SUMIF(data!$A:$A,$H$2&amp;" "&amp;$F96&amp;" "&amp;$H$3&amp;"_"&amp;Y$38,data!$H:$H)/1000</f>
        <v>259.54490625</v>
      </c>
      <c r="Z96" s="7">
        <f>SUMIF(data!$A:$A,$H$2&amp;" "&amp;$F96&amp;" "&amp;$H$3&amp;"_"&amp;Z$38,data!$H:$H)/1000</f>
        <v>252.350771484375</v>
      </c>
      <c r="AA96" s="7">
        <f>SUMIF(data!$A:$A,$H$2&amp;" "&amp;$F96&amp;" "&amp;$H$3&amp;"_"&amp;AA$38,data!$H:$H)/1000</f>
        <v>259.85086132812501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45.31097314453126</v>
      </c>
      <c r="J97" s="8">
        <f t="shared" ref="J97" si="26">SUM(J94:J95)-J96</f>
        <v>-21.943197753906247</v>
      </c>
      <c r="K97" s="8">
        <f t="shared" ref="K97:AA97" si="27">SUM(K94:K95)-K96</f>
        <v>11.691058105468755</v>
      </c>
      <c r="L97" s="8">
        <f t="shared" si="27"/>
        <v>141.15676074218752</v>
      </c>
      <c r="M97" s="8">
        <f t="shared" si="27"/>
        <v>196.52042279052736</v>
      </c>
      <c r="N97" s="8">
        <f t="shared" si="27"/>
        <v>242.66467578124997</v>
      </c>
      <c r="O97" s="8">
        <f t="shared" si="27"/>
        <v>278.83446679687495</v>
      </c>
      <c r="P97" s="8">
        <f t="shared" si="27"/>
        <v>286.30298632812497</v>
      </c>
      <c r="Q97" s="8">
        <f t="shared" si="27"/>
        <v>289.40534765625</v>
      </c>
      <c r="R97" s="8">
        <f t="shared" si="27"/>
        <v>296.95314843749998</v>
      </c>
      <c r="S97" s="8">
        <f t="shared" si="27"/>
        <v>312.42951562499996</v>
      </c>
      <c r="T97" s="8">
        <f t="shared" si="27"/>
        <v>290.96479296874998</v>
      </c>
      <c r="U97" s="8">
        <f t="shared" si="27"/>
        <v>269.01821093750004</v>
      </c>
      <c r="V97" s="8">
        <f t="shared" si="27"/>
        <v>356.30878515625</v>
      </c>
      <c r="W97" s="8">
        <f t="shared" si="27"/>
        <v>333.93863183593749</v>
      </c>
      <c r="X97" s="8">
        <f t="shared" si="27"/>
        <v>321.05341406250005</v>
      </c>
      <c r="Y97" s="8">
        <f t="shared" si="27"/>
        <v>352.84574414062507</v>
      </c>
      <c r="Z97" s="8">
        <f t="shared" si="27"/>
        <v>388.36516796874997</v>
      </c>
      <c r="AA97" s="8">
        <f t="shared" si="27"/>
        <v>539.29447460937502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27.125732421875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133.31381250000001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0</v>
      </c>
      <c r="Y99" s="7">
        <f>SUMIF(data!$A:$A,$H$2&amp;" "&amp;$F99&amp;" "&amp;$H$3&amp;"_"&amp;Y$38,data!$K:$K)/1000</f>
        <v>0</v>
      </c>
      <c r="Z99" s="7">
        <f>SUMIF(data!$A:$A,$H$2&amp;" "&amp;$F99&amp;" "&amp;$H$3&amp;"_"&amp;Z$38,data!$K:$K)/1000</f>
        <v>5.5161679687499996</v>
      </c>
      <c r="AA99" s="7">
        <f>SUMIF(data!$A:$A,$H$2&amp;" "&amp;$F99&amp;" "&amp;$H$3&amp;"_"&amp;AA$38,data!$K:$K)/1000</f>
        <v>10.5141845703125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772.5151482138175</v>
      </c>
      <c r="J100" s="8">
        <f>J91+J92+J95-J96+J98+J99+Load_ROC!F$5</f>
        <v>710.30702389562214</v>
      </c>
      <c r="K100" s="8">
        <f>K91+K92+K95-K96+K98+K99+Load_ROC!G$5</f>
        <v>769.52204675965902</v>
      </c>
      <c r="L100" s="8">
        <f>L91+L92+L95-L96+L98+L99+Load_ROC!H$5</f>
        <v>956.24319843958551</v>
      </c>
      <c r="M100" s="8">
        <f>M91+M92+M95-M96+M98+M99+Load_ROC!I$5</f>
        <v>1038.8375098901738</v>
      </c>
      <c r="N100" s="8">
        <f>N91+N92+N95-N96+N98+N99+Load_ROC!J$5</f>
        <v>1113.3371245359274</v>
      </c>
      <c r="O100" s="8">
        <f>O91+O92+O95-O96+O98+O99+Load_ROC!K$5</f>
        <v>1200.02839281256</v>
      </c>
      <c r="P100" s="8">
        <f>P91+P92+P95-P96+P98+P99+Load_ROC!L$5</f>
        <v>1208.0746667435226</v>
      </c>
      <c r="Q100" s="8">
        <f>Q91+Q92+Q95-Q96+Q98+Q99+Load_ROC!M$5</f>
        <v>1240.8604008158759</v>
      </c>
      <c r="R100" s="8">
        <f>R91+R92+R95-R96+R98+R99+Load_ROC!N$5</f>
        <v>1277.8284242089358</v>
      </c>
      <c r="S100" s="8">
        <f>S91+S92+S95-S96+S98+S99+Load_ROC!O$5</f>
        <v>1323.9913390287672</v>
      </c>
      <c r="T100" s="8">
        <f>T91+T92+T95-T96+T98+T99+Load_ROC!P$5</f>
        <v>1319.1233698071335</v>
      </c>
      <c r="U100" s="8">
        <f>U91+U92+U95-U96+U98+U99+Load_ROC!Q$5</f>
        <v>1312.6543498140911</v>
      </c>
      <c r="V100" s="8">
        <f>V91+V92+V95-V96+V98+V99+Load_ROC!R$5</f>
        <v>1434.0170922334801</v>
      </c>
      <c r="W100" s="8">
        <f>W91+W92+W95-W96+W98+W99+Load_ROC!S$5</f>
        <v>1434.8099596802986</v>
      </c>
      <c r="X100" s="8">
        <f>X91+X92+X95-X96+X98+X99+Load_ROC!T$5</f>
        <v>1572.1913146796464</v>
      </c>
      <c r="Y100" s="8">
        <f>Y91+Y92+Y95-Y96+Y98+Y99+Load_ROC!U$5</f>
        <v>1486.7031763051032</v>
      </c>
      <c r="Z100" s="8">
        <f>Z91+Z92+Z95-Z96+Z98+Z99+Load_ROC!V$5</f>
        <v>1546.5547519244687</v>
      </c>
      <c r="AA100" s="8">
        <f>AA91+AA92+AA95-AA96+AA98+AA99+Load_ROC!W$5</f>
        <v>1720.6185022586858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772.5151482138175</v>
      </c>
      <c r="J101" s="8">
        <f>J91+J93+J95-J96+J98+J99+Load_ROC!F$5</f>
        <v>728.65300827062208</v>
      </c>
      <c r="K101" s="8">
        <f>K91+K93+K95-K96+K98+K99+Load_ROC!G$5</f>
        <v>779.247656134659</v>
      </c>
      <c r="L101" s="8">
        <f>L91+L93+L95-L96+L98+L99+Load_ROC!H$5</f>
        <v>908.02823750208552</v>
      </c>
      <c r="M101" s="8">
        <f>M91+M93+M95-M96+M98+M99+Load_ROC!I$5</f>
        <v>981.29716614017389</v>
      </c>
      <c r="N101" s="8">
        <f>N91+N93+N95-N96+N98+N99+Load_ROC!J$5</f>
        <v>1046.4950932859274</v>
      </c>
      <c r="O101" s="8">
        <f>O91+O93+O95-O96+O98+O99+Load_ROC!K$5</f>
        <v>1109.1045803125601</v>
      </c>
      <c r="P101" s="8">
        <f>P91+P93+P95-P96+P98+P99+Load_ROC!L$5</f>
        <v>1093.3894792435226</v>
      </c>
      <c r="Q101" s="8">
        <f>Q91+Q93+Q95-Q96+Q98+Q99+Load_ROC!M$5</f>
        <v>1104.2108695658758</v>
      </c>
      <c r="R101" s="8">
        <f>R91+R93+R95-R96+R98+R99+Load_ROC!N$5</f>
        <v>1119.5173617089358</v>
      </c>
      <c r="S101" s="8">
        <f>S91+S93+S95-S96+S98+S99+Load_ROC!O$5</f>
        <v>1144.4703390287673</v>
      </c>
      <c r="T101" s="8">
        <f>T91+T93+T95-T96+T98+T99+Load_ROC!P$5</f>
        <v>1147.8195885571336</v>
      </c>
      <c r="U101" s="8">
        <f>U91+U93+U95-U96+U98+U99+Load_ROC!Q$5</f>
        <v>1149.9743185640909</v>
      </c>
      <c r="V101" s="8">
        <f>V91+V93+V95-V96+V98+V99+Load_ROC!R$5</f>
        <v>1263.94534223348</v>
      </c>
      <c r="W101" s="8">
        <f>W91+W93+W95-W96+W98+W99+Load_ROC!S$5</f>
        <v>1271.2337096802985</v>
      </c>
      <c r="X101" s="8">
        <f>X91+X93+X95-X96+X98+X99+Load_ROC!T$5</f>
        <v>1414.3375021796469</v>
      </c>
      <c r="Y101" s="8">
        <f>Y91+Y93+Y95-Y96+Y98+Y99+Load_ROC!U$5</f>
        <v>1334.9677075551031</v>
      </c>
      <c r="Z101" s="8">
        <f>Z91+Z93+Z95-Z96+Z98+Z99+Load_ROC!V$5</f>
        <v>1400.2630019244689</v>
      </c>
      <c r="AA101" s="8">
        <f>AA91+AA93+AA95-AA96+AA98+AA99+Load_ROC!W$5</f>
        <v>1579.7538772586856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772.5151482138175</v>
      </c>
      <c r="J102" s="8">
        <f>J91+J97+J98+J99+Load_ROC!F$5</f>
        <v>726.85934420812214</v>
      </c>
      <c r="K102" s="8">
        <f>K91+K97+K98+K99+Load_ROC!G$5</f>
        <v>778.44227527528403</v>
      </c>
      <c r="L102" s="8">
        <f>L91+L97+L98+L99+Load_ROC!H$5</f>
        <v>923.26304218958546</v>
      </c>
      <c r="M102" s="8">
        <f>M91+M97+M98+M99+Load_ROC!I$5</f>
        <v>993.7113223901739</v>
      </c>
      <c r="N102" s="8">
        <f>N91+N97+N98+N99+Load_ROC!J$5</f>
        <v>1055.9490932859273</v>
      </c>
      <c r="O102" s="8">
        <f>O91+O97+O98+O99+Load_ROC!K$5</f>
        <v>1131.2345178125602</v>
      </c>
      <c r="P102" s="8">
        <f>P91+P97+P98+P99+Load_ROC!L$5</f>
        <v>1127.9861667435225</v>
      </c>
      <c r="Q102" s="8">
        <f>Q91+Q97+Q98+Q99+Load_ROC!M$5</f>
        <v>1150.4136195658757</v>
      </c>
      <c r="R102" s="8">
        <f>R91+R97+R98+R99+Load_ROC!N$5</f>
        <v>1177.0583617089358</v>
      </c>
      <c r="S102" s="8">
        <f>S91+S97+S98+S99+Load_ROC!O$5</f>
        <v>1213.1069327787673</v>
      </c>
      <c r="T102" s="8">
        <f>T91+T97+T98+T99+Load_ROC!P$5</f>
        <v>1212.8875573071334</v>
      </c>
      <c r="U102" s="8">
        <f>U91+U97+U98+U99+Load_ROC!Q$5</f>
        <v>1211.3768185640911</v>
      </c>
      <c r="V102" s="8">
        <f>V91+V97+V98+V99+Load_ROC!R$5</f>
        <v>1320.1286547334801</v>
      </c>
      <c r="W102" s="8">
        <f>W91+W97+W98+W99+Load_ROC!S$5</f>
        <v>1324.9443034302985</v>
      </c>
      <c r="X102" s="8">
        <f>X91+X97+X98+X99+Load_ROC!T$5</f>
        <v>1465.9499084296467</v>
      </c>
      <c r="Y102" s="8">
        <f>Y91+Y97+Y98+Y99+Load_ROC!U$5</f>
        <v>1384.4179263051033</v>
      </c>
      <c r="Z102" s="8">
        <f>Z91+Z97+Z98+Z99+Load_ROC!V$5</f>
        <v>1447.8006269244688</v>
      </c>
      <c r="AA102" s="8">
        <f>AA91+AA97+AA98+AA99+Load_ROC!W$5</f>
        <v>1625.3762210086857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25.477613769531249</v>
      </c>
      <c r="J105" s="7">
        <f>SUMIF(data!$A:$A,$H$2&amp;" "&amp;$F105&amp;" "&amp;$H$3&amp;"_"&amp;J$38,data!$I:$I)/1000</f>
        <v>-48.181371093750002</v>
      </c>
      <c r="K105" s="7">
        <f>SUMIF(data!$A:$A,$H$2&amp;" "&amp;$F105&amp;" "&amp;$H$3&amp;"_"&amp;K$38,data!$I:$I)/1000</f>
        <v>-5.4610585937499998</v>
      </c>
      <c r="L105" s="7">
        <f>SUMIF(data!$A:$A,$H$2&amp;" "&amp;$F105&amp;" "&amp;$H$3&amp;"_"&amp;L$38,data!$I:$I)/1000</f>
        <v>202.43504882812499</v>
      </c>
      <c r="M105" s="7">
        <f>SUMIF(data!$A:$A,$H$2&amp;" "&amp;$F105&amp;" "&amp;$H$3&amp;"_"&amp;M$38,data!$I:$I)/1000</f>
        <v>275.94493945312502</v>
      </c>
      <c r="N105" s="7">
        <f>SUMIF(data!$A:$A,$H$2&amp;" "&amp;$F105&amp;" "&amp;$H$3&amp;"_"&amp;N$38,data!$I:$I)/1000</f>
        <v>336.64934375000001</v>
      </c>
      <c r="O105" s="7">
        <f>SUMIF(data!$A:$A,$H$2&amp;" "&amp;$F105&amp;" "&amp;$H$3&amp;"_"&amp;O$38,data!$I:$I)/1000</f>
        <v>396.45292187500002</v>
      </c>
      <c r="P105" s="7">
        <f>SUMIF(data!$A:$A,$H$2&amp;" "&amp;$F105&amp;" "&amp;$H$3&amp;"_"&amp;P$38,data!$I:$I)/1000</f>
        <v>460.4343046875</v>
      </c>
      <c r="Q105" s="7">
        <f>SUMIF(data!$A:$A,$H$2&amp;" "&amp;$F105&amp;" "&amp;$H$3&amp;"_"&amp;Q$38,data!$I:$I)/1000</f>
        <v>521.45691015625005</v>
      </c>
      <c r="R105" s="7">
        <f>SUMIF(data!$A:$A,$H$2&amp;" "&amp;$F105&amp;" "&amp;$H$3&amp;"_"&amp;R$38,data!$I:$I)/1000</f>
        <v>582.39502343749996</v>
      </c>
      <c r="S105" s="7">
        <f>SUMIF(data!$A:$A,$H$2&amp;" "&amp;$F105&amp;" "&amp;$H$3&amp;"_"&amp;S$38,data!$I:$I)/1000</f>
        <v>641.67577343749997</v>
      </c>
      <c r="T105" s="7">
        <f>SUMIF(data!$A:$A,$H$2&amp;" "&amp;$F105&amp;" "&amp;$H$3&amp;"_"&amp;T$38,data!$I:$I)/1000</f>
        <v>624.46957421875004</v>
      </c>
      <c r="U105" s="7">
        <f>SUMIF(data!$A:$A,$H$2&amp;" "&amp;$F105&amp;" "&amp;$H$3&amp;"_"&amp;U$38,data!$I:$I)/1000</f>
        <v>604.43799999999999</v>
      </c>
      <c r="V105" s="7">
        <f>SUMIF(data!$A:$A,$H$2&amp;" "&amp;$F105&amp;" "&amp;$H$3&amp;"_"&amp;V$38,data!$I:$I)/1000</f>
        <v>676.82675390625002</v>
      </c>
      <c r="W105" s="7">
        <f>SUMIF(data!$A:$A,$H$2&amp;" "&amp;$F105&amp;" "&amp;$H$3&amp;"_"&amp;W$38,data!$I:$I)/1000</f>
        <v>661.90867968750001</v>
      </c>
      <c r="X105" s="7">
        <f>SUMIF(data!$A:$A,$H$2&amp;" "&amp;$F105&amp;" "&amp;$H$3&amp;"_"&amp;X$38,data!$I:$I)/1000</f>
        <v>628.81851757812501</v>
      </c>
      <c r="Y105" s="7">
        <f>SUMIF(data!$A:$A,$H$2&amp;" "&amp;$F105&amp;" "&amp;$H$3&amp;"_"&amp;Y$38,data!$I:$I)/1000</f>
        <v>612.23400585937497</v>
      </c>
      <c r="Z105" s="7">
        <f>SUMIF(data!$A:$A,$H$2&amp;" "&amp;$F105&amp;" "&amp;$H$3&amp;"_"&amp;Z$38,data!$I:$I)/1000</f>
        <v>599.14806835937497</v>
      </c>
      <c r="AA105" s="7">
        <f>SUMIF(data!$A:$A,$H$2&amp;" "&amp;$F105&amp;" "&amp;$H$3&amp;"_"&amp;AA$38,data!$I:$I)/1000</f>
        <v>710.42223437500002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25.477613769531249</v>
      </c>
      <c r="J106" s="7">
        <f>SUMIF(data!$A:$A,$H$2&amp;" "&amp;$F106&amp;" "&amp;$H$3&amp;"_"&amp;J$38,data!$I:$I)/1000</f>
        <v>-29.835386718750001</v>
      </c>
      <c r="K106" s="7">
        <f>SUMIF(data!$A:$A,$H$2&amp;" "&amp;$F106&amp;" "&amp;$H$3&amp;"_"&amp;K$38,data!$I:$I)/1000</f>
        <v>4.2645507812499996</v>
      </c>
      <c r="L106" s="7">
        <f>SUMIF(data!$A:$A,$H$2&amp;" "&amp;$F106&amp;" "&amp;$H$3&amp;"_"&amp;L$38,data!$I:$I)/1000</f>
        <v>154.220087890625</v>
      </c>
      <c r="M106" s="7">
        <f>SUMIF(data!$A:$A,$H$2&amp;" "&amp;$F106&amp;" "&amp;$H$3&amp;"_"&amp;M$38,data!$I:$I)/1000</f>
        <v>218.40459570312501</v>
      </c>
      <c r="N106" s="7">
        <f>SUMIF(data!$A:$A,$H$2&amp;" "&amp;$F106&amp;" "&amp;$H$3&amp;"_"&amp;N$38,data!$I:$I)/1000</f>
        <v>269.80731250000002</v>
      </c>
      <c r="O106" s="7">
        <f>SUMIF(data!$A:$A,$H$2&amp;" "&amp;$F106&amp;" "&amp;$H$3&amp;"_"&amp;O$38,data!$I:$I)/1000</f>
        <v>305.52910937500002</v>
      </c>
      <c r="P106" s="7">
        <f>SUMIF(data!$A:$A,$H$2&amp;" "&amp;$F106&amp;" "&amp;$H$3&amp;"_"&amp;P$38,data!$I:$I)/1000</f>
        <v>345.74911718750002</v>
      </c>
      <c r="Q106" s="7">
        <f>SUMIF(data!$A:$A,$H$2&amp;" "&amp;$F106&amp;" "&amp;$H$3&amp;"_"&amp;Q$38,data!$I:$I)/1000</f>
        <v>384.80737890624999</v>
      </c>
      <c r="R106" s="7">
        <f>SUMIF(data!$A:$A,$H$2&amp;" "&amp;$F106&amp;" "&amp;$H$3&amp;"_"&amp;R$38,data!$I:$I)/1000</f>
        <v>424.08396093750002</v>
      </c>
      <c r="S106" s="7">
        <f>SUMIF(data!$A:$A,$H$2&amp;" "&amp;$F106&amp;" "&amp;$H$3&amp;"_"&amp;S$38,data!$I:$I)/1000</f>
        <v>462.15477343750001</v>
      </c>
      <c r="T106" s="7">
        <f>SUMIF(data!$A:$A,$H$2&amp;" "&amp;$F106&amp;" "&amp;$H$3&amp;"_"&amp;T$38,data!$I:$I)/1000</f>
        <v>453.16579296875</v>
      </c>
      <c r="U106" s="7">
        <f>SUMIF(data!$A:$A,$H$2&amp;" "&amp;$F106&amp;" "&amp;$H$3&amp;"_"&amp;U$38,data!$I:$I)/1000</f>
        <v>441.75796874999997</v>
      </c>
      <c r="V106" s="7">
        <f>SUMIF(data!$A:$A,$H$2&amp;" "&amp;$F106&amp;" "&amp;$H$3&amp;"_"&amp;V$38,data!$I:$I)/1000</f>
        <v>506.75500390625001</v>
      </c>
      <c r="W106" s="7">
        <f>SUMIF(data!$A:$A,$H$2&amp;" "&amp;$F106&amp;" "&amp;$H$3&amp;"_"&amp;W$38,data!$I:$I)/1000</f>
        <v>498.3324296875</v>
      </c>
      <c r="X106" s="7">
        <f>SUMIF(data!$A:$A,$H$2&amp;" "&amp;$F106&amp;" "&amp;$H$3&amp;"_"&amp;X$38,data!$I:$I)/1000</f>
        <v>470.96470507812501</v>
      </c>
      <c r="Y106" s="7">
        <f>SUMIF(data!$A:$A,$H$2&amp;" "&amp;$F106&amp;" "&amp;$H$3&amp;"_"&amp;Y$38,data!$I:$I)/1000</f>
        <v>460.49853710937498</v>
      </c>
      <c r="Z106" s="7">
        <f>SUMIF(data!$A:$A,$H$2&amp;" "&amp;$F106&amp;" "&amp;$H$3&amp;"_"&amp;Z$38,data!$I:$I)/1000</f>
        <v>452.856318359375</v>
      </c>
      <c r="AA106" s="7">
        <f>SUMIF(data!$A:$A,$H$2&amp;" "&amp;$F106&amp;" "&amp;$H$3&amp;"_"&amp;AA$38,data!$I:$I)/1000</f>
        <v>569.55760937499997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25.477613769531249</v>
      </c>
      <c r="J107" s="7">
        <f>SUMIF(data!$A:$A,$H$2&amp;" "&amp;$F107&amp;" "&amp;$H$3&amp;"_"&amp;J$38,data!$I:$I)/1000</f>
        <v>-31.629050781250001</v>
      </c>
      <c r="K107" s="7">
        <f>SUMIF(data!$A:$A,$H$2&amp;" "&amp;$F107&amp;" "&amp;$H$3&amp;"_"&amp;K$38,data!$I:$I)/1000</f>
        <v>3.4591699218750001</v>
      </c>
      <c r="L107" s="7">
        <f>SUMIF(data!$A:$A,$H$2&amp;" "&amp;$F107&amp;" "&amp;$H$3&amp;"_"&amp;L$38,data!$I:$I)/1000</f>
        <v>169.454892578125</v>
      </c>
      <c r="M107" s="7">
        <f>SUMIF(data!$A:$A,$H$2&amp;" "&amp;$F107&amp;" "&amp;$H$3&amp;"_"&amp;M$38,data!$I:$I)/1000</f>
        <v>230.818751953125</v>
      </c>
      <c r="N107" s="7">
        <f>SUMIF(data!$A:$A,$H$2&amp;" "&amp;$F107&amp;" "&amp;$H$3&amp;"_"&amp;N$38,data!$I:$I)/1000</f>
        <v>279.26131249999997</v>
      </c>
      <c r="O107" s="7">
        <f>SUMIF(data!$A:$A,$H$2&amp;" "&amp;$F107&amp;" "&amp;$H$3&amp;"_"&amp;O$38,data!$I:$I)/1000</f>
        <v>327.659046875</v>
      </c>
      <c r="P107" s="7">
        <f>SUMIF(data!$A:$A,$H$2&amp;" "&amp;$F107&amp;" "&amp;$H$3&amp;"_"&amp;P$38,data!$I:$I)/1000</f>
        <v>380.34580468749999</v>
      </c>
      <c r="Q107" s="7">
        <f>SUMIF(data!$A:$A,$H$2&amp;" "&amp;$F107&amp;" "&amp;$H$3&amp;"_"&amp;Q$38,data!$I:$I)/1000</f>
        <v>431.01012890624997</v>
      </c>
      <c r="R107" s="7">
        <f>SUMIF(data!$A:$A,$H$2&amp;" "&amp;$F107&amp;" "&amp;$H$3&amp;"_"&amp;R$38,data!$I:$I)/1000</f>
        <v>481.62496093750002</v>
      </c>
      <c r="S107" s="7">
        <f>SUMIF(data!$A:$A,$H$2&amp;" "&amp;$F107&amp;" "&amp;$H$3&amp;"_"&amp;S$38,data!$I:$I)/1000</f>
        <v>530.79136718749999</v>
      </c>
      <c r="T107" s="7">
        <f>SUMIF(data!$A:$A,$H$2&amp;" "&amp;$F107&amp;" "&amp;$H$3&amp;"_"&amp;T$38,data!$I:$I)/1000</f>
        <v>518.23376171874997</v>
      </c>
      <c r="U107" s="7">
        <f>SUMIF(data!$A:$A,$H$2&amp;" "&amp;$F107&amp;" "&amp;$H$3&amp;"_"&amp;U$38,data!$I:$I)/1000</f>
        <v>503.16046875000001</v>
      </c>
      <c r="V107" s="7">
        <f>SUMIF(data!$A:$A,$H$2&amp;" "&amp;$F107&amp;" "&amp;$H$3&amp;"_"&amp;V$38,data!$I:$I)/1000</f>
        <v>562.93831640625001</v>
      </c>
      <c r="W107" s="7">
        <f>SUMIF(data!$A:$A,$H$2&amp;" "&amp;$F107&amp;" "&amp;$H$3&amp;"_"&amp;W$38,data!$I:$I)/1000</f>
        <v>552.04302343749998</v>
      </c>
      <c r="X107" s="7">
        <f>SUMIF(data!$A:$A,$H$2&amp;" "&amp;$F107&amp;" "&amp;$H$3&amp;"_"&amp;X$38,data!$I:$I)/1000</f>
        <v>522.57711132812506</v>
      </c>
      <c r="Y107" s="7">
        <f>SUMIF(data!$A:$A,$H$2&amp;" "&amp;$F107&amp;" "&amp;$H$3&amp;"_"&amp;Y$38,data!$I:$I)/1000</f>
        <v>509.94875585937501</v>
      </c>
      <c r="Z107" s="7">
        <f>SUMIF(data!$A:$A,$H$2&amp;" "&amp;$F107&amp;" "&amp;$H$3&amp;"_"&amp;Z$38,data!$I:$I)/1000</f>
        <v>500.39394335937499</v>
      </c>
      <c r="AA107" s="7">
        <f>SUMIF(data!$A:$A,$H$2&amp;" "&amp;$F107&amp;" "&amp;$H$3&amp;"_"&amp;AA$38,data!$I:$I)/1000</f>
        <v>615.179953125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110.69934375</v>
      </c>
      <c r="K108" s="7">
        <f>SUMIF(data!$A:$A,$H$2&amp;" "&amp;$F108&amp;" "&amp;$H$3&amp;"_"&amp;K$38,data!$N:$N)/1000</f>
        <v>110.7078828125</v>
      </c>
      <c r="L108" s="7">
        <f>SUMIF(data!$A:$A,$H$2&amp;" "&amp;$F108&amp;" "&amp;$H$3&amp;"_"&amp;L$38,data!$N:$N)/1000</f>
        <v>92.072025390625001</v>
      </c>
      <c r="M108" s="7">
        <f>SUMIF(data!$A:$A,$H$2&amp;" "&amp;$F108&amp;" "&amp;$H$3&amp;"_"&amp;M$38,data!$N:$N)/1000</f>
        <v>125.83579193115234</v>
      </c>
      <c r="N108" s="7">
        <f>SUMIF(data!$A:$A,$H$2&amp;" "&amp;$F108&amp;" "&amp;$H$3&amp;"_"&amp;N$38,data!$N:$N)/1000</f>
        <v>164.75368359375</v>
      </c>
      <c r="O108" s="7">
        <f>SUMIF(data!$A:$A,$H$2&amp;" "&amp;$F108&amp;" "&amp;$H$3&amp;"_"&amp;O$38,data!$N:$N)/1000</f>
        <v>144.36618554687499</v>
      </c>
      <c r="P108" s="7">
        <f>SUMIF(data!$A:$A,$H$2&amp;" "&amp;$F108&amp;" "&amp;$H$3&amp;"_"&amp;P$38,data!$N:$N)/1000</f>
        <v>104.710744140625</v>
      </c>
      <c r="Q108" s="7">
        <f>SUMIF(data!$A:$A,$H$2&amp;" "&amp;$F108&amp;" "&amp;$H$3&amp;"_"&amp;Q$38,data!$N:$N)/1000</f>
        <v>61.889015624999999</v>
      </c>
      <c r="R108" s="7">
        <f>SUMIF(data!$A:$A,$H$2&amp;" "&amp;$F108&amp;" "&amp;$H$3&amp;"_"&amp;R$38,data!$N:$N)/1000</f>
        <v>25.868171875000002</v>
      </c>
      <c r="S108" s="7">
        <f>SUMIF(data!$A:$A,$H$2&amp;" "&amp;$F108&amp;" "&amp;$H$3&amp;"_"&amp;S$38,data!$N:$N)/1000</f>
        <v>-2.0580078125000001</v>
      </c>
      <c r="T108" s="7">
        <f>SUMIF(data!$A:$A,$H$2&amp;" "&amp;$F108&amp;" "&amp;$H$3&amp;"_"&amp;T$38,data!$N:$N)/1000</f>
        <v>0.62426562500000005</v>
      </c>
      <c r="U108" s="7">
        <f>SUMIF(data!$A:$A,$H$2&amp;" "&amp;$F108&amp;" "&amp;$H$3&amp;"_"&amp;U$38,data!$N:$N)/1000</f>
        <v>-0.98458593750000001</v>
      </c>
      <c r="V108" s="7">
        <f>SUMIF(data!$A:$A,$H$2&amp;" "&amp;$F108&amp;" "&amp;$H$3&amp;"_"&amp;V$38,data!$N:$N)/1000</f>
        <v>41.164203125</v>
      </c>
      <c r="W108" s="7">
        <f>SUMIF(data!$A:$A,$H$2&amp;" "&amp;$F108&amp;" "&amp;$H$3&amp;"_"&amp;W$38,data!$N:$N)/1000</f>
        <v>73.904312500000003</v>
      </c>
      <c r="X108" s="7">
        <f>SUMIF(data!$A:$A,$H$2&amp;" "&amp;$F108&amp;" "&amp;$H$3&amp;"_"&amp;X$38,data!$N:$N)/1000</f>
        <v>89.716931640625006</v>
      </c>
      <c r="Y108" s="7">
        <f>SUMIF(data!$A:$A,$H$2&amp;" "&amp;$F108&amp;" "&amp;$H$3&amp;"_"&amp;Y$38,data!$N:$N)/1000</f>
        <v>130.55076171875001</v>
      </c>
      <c r="Z108" s="7">
        <f>SUMIF(data!$A:$A,$H$2&amp;" "&amp;$F108&amp;" "&amp;$H$3&amp;"_"&amp;Z$38,data!$N:$N)/1000</f>
        <v>171.6816171875</v>
      </c>
      <c r="AA108" s="7">
        <f>SUMIF(data!$A:$A,$H$2&amp;" "&amp;$F108&amp;" "&amp;$H$3&amp;"_"&amp;AA$38,data!$N:$N)/1000</f>
        <v>216.003328125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86.774281250000001</v>
      </c>
      <c r="J109" s="7">
        <f>SUMIF(data!$A:$A,$H$2&amp;" "&amp;$F109&amp;" "&amp;$H$3&amp;"_"&amp;J$38,data!$H:$H)/1000</f>
        <v>101.01349072265624</v>
      </c>
      <c r="K109" s="7">
        <f>SUMIF(data!$A:$A,$H$2&amp;" "&amp;$F109&amp;" "&amp;$H$3&amp;"_"&amp;K$38,data!$H:$H)/1000</f>
        <v>102.47599462890625</v>
      </c>
      <c r="L109" s="7">
        <f>SUMIF(data!$A:$A,$H$2&amp;" "&amp;$F109&amp;" "&amp;$H$3&amp;"_"&amp;L$38,data!$H:$H)/1000</f>
        <v>120.3701572265625</v>
      </c>
      <c r="M109" s="7">
        <f>SUMIF(data!$A:$A,$H$2&amp;" "&amp;$F109&amp;" "&amp;$H$3&amp;"_"&amp;M$38,data!$H:$H)/1000</f>
        <v>160.13412109375</v>
      </c>
      <c r="N109" s="7">
        <f>SUMIF(data!$A:$A,$H$2&amp;" "&amp;$F109&amp;" "&amp;$H$3&amp;"_"&amp;N$38,data!$H:$H)/1000</f>
        <v>201.3539375</v>
      </c>
      <c r="O109" s="7">
        <f>SUMIF(data!$A:$A,$H$2&amp;" "&amp;$F109&amp;" "&amp;$H$3&amp;"_"&amp;O$38,data!$H:$H)/1000</f>
        <v>193.19076562500001</v>
      </c>
      <c r="P109" s="7">
        <f>SUMIF(data!$A:$A,$H$2&amp;" "&amp;$F109&amp;" "&amp;$H$3&amp;"_"&amp;P$38,data!$H:$H)/1000</f>
        <v>198.7537734375</v>
      </c>
      <c r="Q109" s="7">
        <f>SUMIF(data!$A:$A,$H$2&amp;" "&amp;$F109&amp;" "&amp;$H$3&amp;"_"&amp;Q$38,data!$H:$H)/1000</f>
        <v>203.49291406250001</v>
      </c>
      <c r="R109" s="7">
        <f>SUMIF(data!$A:$A,$H$2&amp;" "&amp;$F109&amp;" "&amp;$H$3&amp;"_"&amp;R$38,data!$H:$H)/1000</f>
        <v>210.53999218749999</v>
      </c>
      <c r="S109" s="7">
        <f>SUMIF(data!$A:$A,$H$2&amp;" "&amp;$F109&amp;" "&amp;$H$3&amp;"_"&amp;S$38,data!$H:$H)/1000</f>
        <v>216.30012500000001</v>
      </c>
      <c r="T109" s="7">
        <f>SUMIF(data!$A:$A,$H$2&amp;" "&amp;$F109&amp;" "&amp;$H$3&amp;"_"&amp;T$38,data!$H:$H)/1000</f>
        <v>227.89425</v>
      </c>
      <c r="U109" s="7">
        <f>SUMIF(data!$A:$A,$H$2&amp;" "&amp;$F109&amp;" "&amp;$H$3&amp;"_"&amp;U$38,data!$H:$H)/1000</f>
        <v>233.19441406249999</v>
      </c>
      <c r="V109" s="7">
        <f>SUMIF(data!$A:$A,$H$2&amp;" "&amp;$F109&amp;" "&amp;$H$3&amp;"_"&amp;V$38,data!$H:$H)/1000</f>
        <v>252.49536718749999</v>
      </c>
      <c r="W109" s="7">
        <f>SUMIF(data!$A:$A,$H$2&amp;" "&amp;$F109&amp;" "&amp;$H$3&amp;"_"&amp;W$38,data!$H:$H)/1000</f>
        <v>308.38200000000001</v>
      </c>
      <c r="X109" s="7">
        <f>SUMIF(data!$A:$A,$H$2&amp;" "&amp;$F109&amp;" "&amp;$H$3&amp;"_"&amp;X$38,data!$H:$H)/1000</f>
        <v>301.1842734375</v>
      </c>
      <c r="Y109" s="7">
        <f>SUMIF(data!$A:$A,$H$2&amp;" "&amp;$F109&amp;" "&amp;$H$3&amp;"_"&amp;Y$38,data!$H:$H)/1000</f>
        <v>305.61137890625002</v>
      </c>
      <c r="Z109" s="7">
        <f>SUMIF(data!$A:$A,$H$2&amp;" "&amp;$F109&amp;" "&amp;$H$3&amp;"_"&amp;Z$38,data!$H:$H)/1000</f>
        <v>313.81007031249999</v>
      </c>
      <c r="AA109" s="7">
        <f>SUMIF(data!$A:$A,$H$2&amp;" "&amp;$F109&amp;" "&amp;$H$3&amp;"_"&amp;AA$38,data!$H:$H)/1000</f>
        <v>323.02424999999999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45.31097314453126</v>
      </c>
      <c r="J110" s="8">
        <f t="shared" ref="J110" si="29">SUM(J107:J108)-J109</f>
        <v>-21.943197753906247</v>
      </c>
      <c r="K110" s="8">
        <f t="shared" ref="K110:AA110" si="30">SUM(K107:K108)-K109</f>
        <v>11.691058105468755</v>
      </c>
      <c r="L110" s="8">
        <f t="shared" si="30"/>
        <v>141.15676074218752</v>
      </c>
      <c r="M110" s="8">
        <f t="shared" si="30"/>
        <v>196.52042279052736</v>
      </c>
      <c r="N110" s="8">
        <f t="shared" si="30"/>
        <v>242.66105859374997</v>
      </c>
      <c r="O110" s="8">
        <f t="shared" si="30"/>
        <v>278.83446679687495</v>
      </c>
      <c r="P110" s="8">
        <f t="shared" si="30"/>
        <v>286.30277539062496</v>
      </c>
      <c r="Q110" s="8">
        <f t="shared" si="30"/>
        <v>289.40623046874998</v>
      </c>
      <c r="R110" s="8">
        <f t="shared" si="30"/>
        <v>296.953140625</v>
      </c>
      <c r="S110" s="8">
        <f t="shared" si="30"/>
        <v>312.43323437499998</v>
      </c>
      <c r="T110" s="8">
        <f t="shared" si="30"/>
        <v>290.96377734375</v>
      </c>
      <c r="U110" s="8">
        <f t="shared" si="30"/>
        <v>268.98146874999998</v>
      </c>
      <c r="V110" s="8">
        <f t="shared" si="30"/>
        <v>351.60715234374999</v>
      </c>
      <c r="W110" s="8">
        <f t="shared" si="30"/>
        <v>317.56533593749992</v>
      </c>
      <c r="X110" s="8">
        <f t="shared" si="30"/>
        <v>311.10976953125009</v>
      </c>
      <c r="Y110" s="8">
        <f t="shared" si="30"/>
        <v>334.88813867187503</v>
      </c>
      <c r="Z110" s="8">
        <f t="shared" si="30"/>
        <v>358.26549023437497</v>
      </c>
      <c r="AA110" s="8">
        <f t="shared" si="30"/>
        <v>508.15903124999994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27.125732421875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133.31381250000001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772.5151482138175</v>
      </c>
      <c r="J113" s="8">
        <f>J104+J105+J108-J109+J111+J112+Load_ROC!F$5</f>
        <v>710.30702389562214</v>
      </c>
      <c r="K113" s="8">
        <f>K104+K105+K108-K109+K111+K112+Load_ROC!G$5</f>
        <v>769.52204675965902</v>
      </c>
      <c r="L113" s="8">
        <f>L104+L105+L108-L109+L111+L112+Load_ROC!H$5</f>
        <v>956.24319843958551</v>
      </c>
      <c r="M113" s="8">
        <f>M104+M105+M108-M109+M111+M112+Load_ROC!I$5</f>
        <v>1038.8375098901738</v>
      </c>
      <c r="N113" s="8">
        <f>N104+N105+N108-N109+N111+N112+Load_ROC!J$5</f>
        <v>1113.3335073484272</v>
      </c>
      <c r="O113" s="8">
        <f>O104+O105+O108-O109+O111+O112+Load_ROC!K$5</f>
        <v>1200.02839281256</v>
      </c>
      <c r="P113" s="8">
        <f>P104+P105+P108-P109+P111+P112+Load_ROC!L$5</f>
        <v>1208.0744558060226</v>
      </c>
      <c r="Q113" s="8">
        <f>Q104+Q105+Q108-Q109+Q111+Q112+Load_ROC!M$5</f>
        <v>1240.8612836283758</v>
      </c>
      <c r="R113" s="8">
        <f>R104+R105+R108-R109+R111+R112+Load_ROC!N$5</f>
        <v>1277.8284163964358</v>
      </c>
      <c r="S113" s="8">
        <f>S104+S105+S108-S109+S111+S112+Load_ROC!O$5</f>
        <v>1323.9950577787672</v>
      </c>
      <c r="T113" s="8">
        <f>T104+T105+T108-T109+T111+T112+Load_ROC!P$5</f>
        <v>1319.1223541821337</v>
      </c>
      <c r="U113" s="8">
        <f>U104+U105+U108-U109+U111+U112+Load_ROC!Q$5</f>
        <v>1312.6176076265911</v>
      </c>
      <c r="V113" s="8">
        <f>V104+V105+V108-V109+V111+V112+Load_ROC!R$5</f>
        <v>1429.31545942098</v>
      </c>
      <c r="W113" s="8">
        <f>W104+W105+W108-W109+W111+W112+Load_ROC!S$5</f>
        <v>1418.4366637818609</v>
      </c>
      <c r="X113" s="8">
        <f>X104+X105+X108-X109+X111+X112+Load_ROC!T$5</f>
        <v>1562.2476701483965</v>
      </c>
      <c r="Y113" s="8">
        <f>Y104+Y105+Y108-Y109+Y111+Y112+Load_ROC!U$5</f>
        <v>1468.745570836353</v>
      </c>
      <c r="Z113" s="8">
        <f>Z104+Z105+Z108-Z109+Z111+Z112+Load_ROC!V$5</f>
        <v>1510.938906221344</v>
      </c>
      <c r="AA113" s="8">
        <f>AA104+AA105+AA108-AA109+AA111+AA112+Load_ROC!W$5</f>
        <v>1678.9688743289985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772.5151482138175</v>
      </c>
      <c r="J114" s="8">
        <f>J104+J106+J108-J109+J111+J112+Load_ROC!F$5</f>
        <v>728.65300827062208</v>
      </c>
      <c r="K114" s="8">
        <f>K104+K106+K108-K109+K111+K112+Load_ROC!G$5</f>
        <v>779.247656134659</v>
      </c>
      <c r="L114" s="8">
        <f>L104+L106+L108-L109+L111+L112+Load_ROC!H$5</f>
        <v>908.02823750208552</v>
      </c>
      <c r="M114" s="8">
        <f>M104+M106+M108-M109+M111+M112+Load_ROC!I$5</f>
        <v>981.29716614017389</v>
      </c>
      <c r="N114" s="8">
        <f>N104+N106+N108-N109+N111+N112+Load_ROC!J$5</f>
        <v>1046.4914760984275</v>
      </c>
      <c r="O114" s="8">
        <f>O104+O106+O108-O109+O111+O112+Load_ROC!K$5</f>
        <v>1109.1045803125601</v>
      </c>
      <c r="P114" s="8">
        <f>P104+P106+P108-P109+P111+P112+Load_ROC!L$5</f>
        <v>1093.3892683060226</v>
      </c>
      <c r="Q114" s="8">
        <f>Q104+Q106+Q108-Q109+Q111+Q112+Load_ROC!M$5</f>
        <v>1104.2117523783759</v>
      </c>
      <c r="R114" s="8">
        <f>R104+R106+R108-R109+R111+R112+Load_ROC!N$5</f>
        <v>1119.5173538964359</v>
      </c>
      <c r="S114" s="8">
        <f>S104+S106+S108-S109+S111+S112+Load_ROC!O$5</f>
        <v>1144.4740577787675</v>
      </c>
      <c r="T114" s="8">
        <f>T104+T106+T108-T109+T111+T112+Load_ROC!P$5</f>
        <v>1147.8185729321335</v>
      </c>
      <c r="U114" s="8">
        <f>U104+U106+U108-U109+U111+U112+Load_ROC!Q$5</f>
        <v>1149.9375763765911</v>
      </c>
      <c r="V114" s="8">
        <f>V104+V106+V108-V109+V111+V112+Load_ROC!R$5</f>
        <v>1259.2437094209802</v>
      </c>
      <c r="W114" s="8">
        <f>W104+W106+W108-W109+W111+W112+Load_ROC!S$5</f>
        <v>1254.8604137818611</v>
      </c>
      <c r="X114" s="8">
        <f>X104+X106+X108-X109+X111+X112+Load_ROC!T$5</f>
        <v>1404.3938576483968</v>
      </c>
      <c r="Y114" s="8">
        <f>Y104+Y106+Y108-Y109+Y111+Y112+Load_ROC!U$5</f>
        <v>1317.0101020863531</v>
      </c>
      <c r="Z114" s="8">
        <f>Z104+Z106+Z108-Z109+Z111+Z112+Load_ROC!V$5</f>
        <v>1364.6471562213439</v>
      </c>
      <c r="AA114" s="8">
        <f>AA104+AA106+AA108-AA109+AA111+AA112+Load_ROC!W$5</f>
        <v>1538.1042493289983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772.5151482138175</v>
      </c>
      <c r="J115" s="8">
        <f>J104+J110+J111+J112+Load_ROC!F$5</f>
        <v>726.85934420812214</v>
      </c>
      <c r="K115" s="8">
        <f>K104+K110+K111+K112+Load_ROC!G$5</f>
        <v>778.44227527528403</v>
      </c>
      <c r="L115" s="8">
        <f>L104+L110+L111+L112+Load_ROC!H$5</f>
        <v>923.26304218958546</v>
      </c>
      <c r="M115" s="8">
        <f>M104+M110+M111+M112+Load_ROC!I$5</f>
        <v>993.7113223901739</v>
      </c>
      <c r="N115" s="8">
        <f>N104+N110+N111+N112+Load_ROC!J$5</f>
        <v>1055.9454760984274</v>
      </c>
      <c r="O115" s="8">
        <f>O104+O110+O111+O112+Load_ROC!K$5</f>
        <v>1131.2345178125602</v>
      </c>
      <c r="P115" s="8">
        <f>P104+P110+P111+P112+Load_ROC!L$5</f>
        <v>1127.9859558060225</v>
      </c>
      <c r="Q115" s="8">
        <f>Q104+Q110+Q111+Q112+Load_ROC!M$5</f>
        <v>1150.4145023783758</v>
      </c>
      <c r="R115" s="8">
        <f>R104+R110+R111+R112+Load_ROC!N$5</f>
        <v>1177.0583538964358</v>
      </c>
      <c r="S115" s="8">
        <f>S104+S110+S111+S112+Load_ROC!O$5</f>
        <v>1213.1106515287674</v>
      </c>
      <c r="T115" s="8">
        <f>T104+T110+T111+T112+Load_ROC!P$5</f>
        <v>1212.8865416821336</v>
      </c>
      <c r="U115" s="8">
        <f>U104+U110+U111+U112+Load_ROC!Q$5</f>
        <v>1211.340076376591</v>
      </c>
      <c r="V115" s="8">
        <f>V104+V110+V111+V112+Load_ROC!R$5</f>
        <v>1315.42702192098</v>
      </c>
      <c r="W115" s="8">
        <f>W104+W110+W111+W112+Load_ROC!S$5</f>
        <v>1308.5710075318609</v>
      </c>
      <c r="X115" s="8">
        <f>X104+X110+X111+X112+Load_ROC!T$5</f>
        <v>1456.0062638983968</v>
      </c>
      <c r="Y115" s="8">
        <f>Y104+Y110+Y111+Y112+Load_ROC!U$5</f>
        <v>1366.4603208363533</v>
      </c>
      <c r="Z115" s="8">
        <f>Z104+Z110+Z111+Z112+Load_ROC!V$5</f>
        <v>1412.1847812213439</v>
      </c>
      <c r="AA115" s="8">
        <f>AA104+AA110+AA111+AA112+Load_ROC!W$5</f>
        <v>1583.7265930789981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25.477613769531249</v>
      </c>
      <c r="J118" s="7">
        <f>SUMIF(data!$A:$A,$H$2&amp;" "&amp;$F118&amp;" "&amp;$H$3&amp;"_"&amp;J$38,data!$I:$I)/1000</f>
        <v>-48.181371093750002</v>
      </c>
      <c r="K118" s="7">
        <f>SUMIF(data!$A:$A,$H$2&amp;" "&amp;$F118&amp;" "&amp;$H$3&amp;"_"&amp;K$38,data!$I:$I)/1000</f>
        <v>-5.4610585937499998</v>
      </c>
      <c r="L118" s="7">
        <f>SUMIF(data!$A:$A,$H$2&amp;" "&amp;$F118&amp;" "&amp;$H$3&amp;"_"&amp;L$38,data!$I:$I)/1000</f>
        <v>202.43504882812499</v>
      </c>
      <c r="M118" s="7">
        <f>SUMIF(data!$A:$A,$H$2&amp;" "&amp;$F118&amp;" "&amp;$H$3&amp;"_"&amp;M$38,data!$I:$I)/1000</f>
        <v>275.94493945312502</v>
      </c>
      <c r="N118" s="7">
        <f>SUMIF(data!$A:$A,$H$2&amp;" "&amp;$F118&amp;" "&amp;$H$3&amp;"_"&amp;N$38,data!$I:$I)/1000</f>
        <v>336.64934375000001</v>
      </c>
      <c r="O118" s="7">
        <f>SUMIF(data!$A:$A,$H$2&amp;" "&amp;$F118&amp;" "&amp;$H$3&amp;"_"&amp;O$38,data!$I:$I)/1000</f>
        <v>396.45292187500002</v>
      </c>
      <c r="P118" s="7">
        <f>SUMIF(data!$A:$A,$H$2&amp;" "&amp;$F118&amp;" "&amp;$H$3&amp;"_"&amp;P$38,data!$I:$I)/1000</f>
        <v>460.4343046875</v>
      </c>
      <c r="Q118" s="7">
        <f>SUMIF(data!$A:$A,$H$2&amp;" "&amp;$F118&amp;" "&amp;$H$3&amp;"_"&amp;Q$38,data!$I:$I)/1000</f>
        <v>521.45691015625005</v>
      </c>
      <c r="R118" s="7">
        <f>SUMIF(data!$A:$A,$H$2&amp;" "&amp;$F118&amp;" "&amp;$H$3&amp;"_"&amp;R$38,data!$I:$I)/1000</f>
        <v>582.39502343749996</v>
      </c>
      <c r="S118" s="7">
        <f>SUMIF(data!$A:$A,$H$2&amp;" "&amp;$F118&amp;" "&amp;$H$3&amp;"_"&amp;S$38,data!$I:$I)/1000</f>
        <v>641.67577343749997</v>
      </c>
      <c r="T118" s="7">
        <f>SUMIF(data!$A:$A,$H$2&amp;" "&amp;$F118&amp;" "&amp;$H$3&amp;"_"&amp;T$38,data!$I:$I)/1000</f>
        <v>624.46957421875004</v>
      </c>
      <c r="U118" s="7">
        <f>SUMIF(data!$A:$A,$H$2&amp;" "&amp;$F118&amp;" "&amp;$H$3&amp;"_"&amp;U$38,data!$I:$I)/1000</f>
        <v>604.43799999999999</v>
      </c>
      <c r="V118" s="7">
        <f>SUMIF(data!$A:$A,$H$2&amp;" "&amp;$F118&amp;" "&amp;$H$3&amp;"_"&amp;V$38,data!$I:$I)/1000</f>
        <v>676.82675390625002</v>
      </c>
      <c r="W118" s="7">
        <f>SUMIF(data!$A:$A,$H$2&amp;" "&amp;$F118&amp;" "&amp;$H$3&amp;"_"&amp;W$38,data!$I:$I)/1000</f>
        <v>661.90867968750001</v>
      </c>
      <c r="X118" s="7">
        <f>SUMIF(data!$A:$A,$H$2&amp;" "&amp;$F118&amp;" "&amp;$H$3&amp;"_"&amp;X$38,data!$I:$I)/1000</f>
        <v>628.81851757812501</v>
      </c>
      <c r="Y118" s="7">
        <f>SUMIF(data!$A:$A,$H$2&amp;" "&amp;$F118&amp;" "&amp;$H$3&amp;"_"&amp;Y$38,data!$I:$I)/1000</f>
        <v>612.23400585937497</v>
      </c>
      <c r="Z118" s="7">
        <f>SUMIF(data!$A:$A,$H$2&amp;" "&amp;$F118&amp;" "&amp;$H$3&amp;"_"&amp;Z$38,data!$I:$I)/1000</f>
        <v>599.14806835937497</v>
      </c>
      <c r="AA118" s="7">
        <f>SUMIF(data!$A:$A,$H$2&amp;" "&amp;$F118&amp;" "&amp;$H$3&amp;"_"&amp;AA$38,data!$I:$I)/1000</f>
        <v>710.42223437500002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25.477613769531249</v>
      </c>
      <c r="J119" s="7">
        <f>SUMIF(data!$A:$A,$H$2&amp;" "&amp;$F119&amp;" "&amp;$H$3&amp;"_"&amp;J$38,data!$I:$I)/1000</f>
        <v>-29.835386718750001</v>
      </c>
      <c r="K119" s="7">
        <f>SUMIF(data!$A:$A,$H$2&amp;" "&amp;$F119&amp;" "&amp;$H$3&amp;"_"&amp;K$38,data!$I:$I)/1000</f>
        <v>4.2645507812499996</v>
      </c>
      <c r="L119" s="7">
        <f>SUMIF(data!$A:$A,$H$2&amp;" "&amp;$F119&amp;" "&amp;$H$3&amp;"_"&amp;L$38,data!$I:$I)/1000</f>
        <v>154.220087890625</v>
      </c>
      <c r="M119" s="7">
        <f>SUMIF(data!$A:$A,$H$2&amp;" "&amp;$F119&amp;" "&amp;$H$3&amp;"_"&amp;M$38,data!$I:$I)/1000</f>
        <v>218.40459570312501</v>
      </c>
      <c r="N119" s="7">
        <f>SUMIF(data!$A:$A,$H$2&amp;" "&amp;$F119&amp;" "&amp;$H$3&amp;"_"&amp;N$38,data!$I:$I)/1000</f>
        <v>269.80731250000002</v>
      </c>
      <c r="O119" s="7">
        <f>SUMIF(data!$A:$A,$H$2&amp;" "&amp;$F119&amp;" "&amp;$H$3&amp;"_"&amp;O$38,data!$I:$I)/1000</f>
        <v>305.52910937500002</v>
      </c>
      <c r="P119" s="7">
        <f>SUMIF(data!$A:$A,$H$2&amp;" "&amp;$F119&amp;" "&amp;$H$3&amp;"_"&amp;P$38,data!$I:$I)/1000</f>
        <v>345.74911718750002</v>
      </c>
      <c r="Q119" s="7">
        <f>SUMIF(data!$A:$A,$H$2&amp;" "&amp;$F119&amp;" "&amp;$H$3&amp;"_"&amp;Q$38,data!$I:$I)/1000</f>
        <v>384.80737890624999</v>
      </c>
      <c r="R119" s="7">
        <f>SUMIF(data!$A:$A,$H$2&amp;" "&amp;$F119&amp;" "&amp;$H$3&amp;"_"&amp;R$38,data!$I:$I)/1000</f>
        <v>424.08396093750002</v>
      </c>
      <c r="S119" s="7">
        <f>SUMIF(data!$A:$A,$H$2&amp;" "&amp;$F119&amp;" "&amp;$H$3&amp;"_"&amp;S$38,data!$I:$I)/1000</f>
        <v>462.15477343750001</v>
      </c>
      <c r="T119" s="7">
        <f>SUMIF(data!$A:$A,$H$2&amp;" "&amp;$F119&amp;" "&amp;$H$3&amp;"_"&amp;T$38,data!$I:$I)/1000</f>
        <v>453.16579296875</v>
      </c>
      <c r="U119" s="7">
        <f>SUMIF(data!$A:$A,$H$2&amp;" "&amp;$F119&amp;" "&amp;$H$3&amp;"_"&amp;U$38,data!$I:$I)/1000</f>
        <v>441.75796874999997</v>
      </c>
      <c r="V119" s="7">
        <f>SUMIF(data!$A:$A,$H$2&amp;" "&amp;$F119&amp;" "&amp;$H$3&amp;"_"&amp;V$38,data!$I:$I)/1000</f>
        <v>506.75500390625001</v>
      </c>
      <c r="W119" s="7">
        <f>SUMIF(data!$A:$A,$H$2&amp;" "&amp;$F119&amp;" "&amp;$H$3&amp;"_"&amp;W$38,data!$I:$I)/1000</f>
        <v>498.3324296875</v>
      </c>
      <c r="X119" s="7">
        <f>SUMIF(data!$A:$A,$H$2&amp;" "&amp;$F119&amp;" "&amp;$H$3&amp;"_"&amp;X$38,data!$I:$I)/1000</f>
        <v>470.96470507812501</v>
      </c>
      <c r="Y119" s="7">
        <f>SUMIF(data!$A:$A,$H$2&amp;" "&amp;$F119&amp;" "&amp;$H$3&amp;"_"&amp;Y$38,data!$I:$I)/1000</f>
        <v>460.49853710937498</v>
      </c>
      <c r="Z119" s="7">
        <f>SUMIF(data!$A:$A,$H$2&amp;" "&amp;$F119&amp;" "&amp;$H$3&amp;"_"&amp;Z$38,data!$I:$I)/1000</f>
        <v>452.856318359375</v>
      </c>
      <c r="AA119" s="7">
        <f>SUMIF(data!$A:$A,$H$2&amp;" "&amp;$F119&amp;" "&amp;$H$3&amp;"_"&amp;AA$38,data!$I:$I)/1000</f>
        <v>569.55760937499997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25.477613769531249</v>
      </c>
      <c r="J120" s="7">
        <f>SUMIF(data!$A:$A,$H$2&amp;" "&amp;$F120&amp;" "&amp;$H$3&amp;"_"&amp;J$38,data!$I:$I)/1000</f>
        <v>-31.629050781250001</v>
      </c>
      <c r="K120" s="7">
        <f>SUMIF(data!$A:$A,$H$2&amp;" "&amp;$F120&amp;" "&amp;$H$3&amp;"_"&amp;K$38,data!$I:$I)/1000</f>
        <v>3.4591699218750001</v>
      </c>
      <c r="L120" s="7">
        <f>SUMIF(data!$A:$A,$H$2&amp;" "&amp;$F120&amp;" "&amp;$H$3&amp;"_"&amp;L$38,data!$I:$I)/1000</f>
        <v>169.454892578125</v>
      </c>
      <c r="M120" s="7">
        <f>SUMIF(data!$A:$A,$H$2&amp;" "&amp;$F120&amp;" "&amp;$H$3&amp;"_"&amp;M$38,data!$I:$I)/1000</f>
        <v>232.797673828125</v>
      </c>
      <c r="N120" s="7">
        <f>SUMIF(data!$A:$A,$H$2&amp;" "&amp;$F120&amp;" "&amp;$H$3&amp;"_"&amp;N$38,data!$I:$I)/1000</f>
        <v>283.214015625</v>
      </c>
      <c r="O120" s="7">
        <f>SUMIF(data!$A:$A,$H$2&amp;" "&amp;$F120&amp;" "&amp;$H$3&amp;"_"&amp;O$38,data!$I:$I)/1000</f>
        <v>331.51748437499998</v>
      </c>
      <c r="P120" s="7">
        <f>SUMIF(data!$A:$A,$H$2&amp;" "&amp;$F120&amp;" "&amp;$H$3&amp;"_"&amp;P$38,data!$I:$I)/1000</f>
        <v>384.1094921875</v>
      </c>
      <c r="Q120" s="7">
        <f>SUMIF(data!$A:$A,$H$2&amp;" "&amp;$F120&amp;" "&amp;$H$3&amp;"_"&amp;Q$38,data!$I:$I)/1000</f>
        <v>434.66387890624998</v>
      </c>
      <c r="R120" s="7">
        <f>SUMIF(data!$A:$A,$H$2&amp;" "&amp;$F120&amp;" "&amp;$H$3&amp;"_"&amp;R$38,data!$I:$I)/1000</f>
        <v>485.18392968749998</v>
      </c>
      <c r="S120" s="7">
        <f>SUMIF(data!$A:$A,$H$2&amp;" "&amp;$F120&amp;" "&amp;$H$3&amp;"_"&amp;S$38,data!$I:$I)/1000</f>
        <v>659.81352343749995</v>
      </c>
      <c r="T120" s="7">
        <f>SUMIF(data!$A:$A,$H$2&amp;" "&amp;$F120&amp;" "&amp;$H$3&amp;"_"&amp;T$38,data!$I:$I)/1000</f>
        <v>646.30544921875003</v>
      </c>
      <c r="U120" s="7">
        <f>SUMIF(data!$A:$A,$H$2&amp;" "&amp;$F120&amp;" "&amp;$H$3&amp;"_"&amp;U$38,data!$I:$I)/1000</f>
        <v>629.63212499999997</v>
      </c>
      <c r="V120" s="7">
        <f>SUMIF(data!$A:$A,$H$2&amp;" "&amp;$F120&amp;" "&amp;$H$3&amp;"_"&amp;V$38,data!$I:$I)/1000</f>
        <v>768.17562890625004</v>
      </c>
      <c r="W120" s="7">
        <f>SUMIF(data!$A:$A,$H$2&amp;" "&amp;$F120&amp;" "&amp;$H$3&amp;"_"&amp;W$38,data!$I:$I)/1000</f>
        <v>755.40492968750004</v>
      </c>
      <c r="X120" s="7">
        <f>SUMIF(data!$A:$A,$H$2&amp;" "&amp;$F120&amp;" "&amp;$H$3&amp;"_"&amp;X$38,data!$I:$I)/1000</f>
        <v>724.25358007812497</v>
      </c>
      <c r="Y120" s="7">
        <f>SUMIF(data!$A:$A,$H$2&amp;" "&amp;$F120&amp;" "&amp;$H$3&amp;"_"&amp;Y$38,data!$I:$I)/1000</f>
        <v>708.96231835937499</v>
      </c>
      <c r="Z120" s="7">
        <f>SUMIF(data!$A:$A,$H$2&amp;" "&amp;$F120&amp;" "&amp;$H$3&amp;"_"&amp;Z$38,data!$I:$I)/1000</f>
        <v>697.41238085937505</v>
      </c>
      <c r="AA120" s="7">
        <f>SUMIF(data!$A:$A,$H$2&amp;" "&amp;$F120&amp;" "&amp;$H$3&amp;"_"&amp;AA$38,data!$I:$I)/1000</f>
        <v>810.31392187500001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113.452125</v>
      </c>
      <c r="K121" s="7">
        <f>SUMIF(data!$A:$A,$H$2&amp;" "&amp;$F121&amp;" "&amp;$H$3&amp;"_"&amp;K$38,data!$N:$N)/1000</f>
        <v>110.8633671875</v>
      </c>
      <c r="L121" s="7">
        <f>SUMIF(data!$A:$A,$H$2&amp;" "&amp;$F121&amp;" "&amp;$H$3&amp;"_"&amp;L$38,data!$N:$N)/1000</f>
        <v>92.364814453125007</v>
      </c>
      <c r="M121" s="7">
        <f>SUMIF(data!$A:$A,$H$2&amp;" "&amp;$F121&amp;" "&amp;$H$3&amp;"_"&amp;M$38,data!$N:$N)/1000</f>
        <v>128.43523992919921</v>
      </c>
      <c r="N121" s="7">
        <f>SUMIF(data!$A:$A,$H$2&amp;" "&amp;$F121&amp;" "&amp;$H$3&amp;"_"&amp;N$38,data!$N:$N)/1000</f>
        <v>148.35962304687499</v>
      </c>
      <c r="O121" s="7">
        <f>SUMIF(data!$A:$A,$H$2&amp;" "&amp;$F121&amp;" "&amp;$H$3&amp;"_"&amp;O$38,data!$N:$N)/1000</f>
        <v>129.03250585937499</v>
      </c>
      <c r="P121" s="7">
        <f>SUMIF(data!$A:$A,$H$2&amp;" "&amp;$F121&amp;" "&amp;$H$3&amp;"_"&amp;P$38,data!$N:$N)/1000</f>
        <v>88.617777343750006</v>
      </c>
      <c r="Q121" s="7">
        <f>SUMIF(data!$A:$A,$H$2&amp;" "&amp;$F121&amp;" "&amp;$H$3&amp;"_"&amp;Q$38,data!$N:$N)/1000</f>
        <v>44.161546874999999</v>
      </c>
      <c r="R121" s="7">
        <f>SUMIF(data!$A:$A,$H$2&amp;" "&amp;$F121&amp;" "&amp;$H$3&amp;"_"&amp;R$38,data!$N:$N)/1000</f>
        <v>6.9363906249999996</v>
      </c>
      <c r="S121" s="7">
        <f>SUMIF(data!$A:$A,$H$2&amp;" "&amp;$F121&amp;" "&amp;$H$3&amp;"_"&amp;S$38,data!$N:$N)/1000</f>
        <v>-15.112234375</v>
      </c>
      <c r="T121" s="7">
        <f>SUMIF(data!$A:$A,$H$2&amp;" "&amp;$F121&amp;" "&amp;$H$3&amp;"_"&amp;T$38,data!$N:$N)/1000</f>
        <v>-6.6179218750000004</v>
      </c>
      <c r="U121" s="7">
        <f>SUMIF(data!$A:$A,$H$2&amp;" "&amp;$F121&amp;" "&amp;$H$3&amp;"_"&amp;U$38,data!$N:$N)/1000</f>
        <v>1.9385625</v>
      </c>
      <c r="V121" s="7">
        <f>SUMIF(data!$A:$A,$H$2&amp;" "&amp;$F121&amp;" "&amp;$H$3&amp;"_"&amp;V$38,data!$N:$N)/1000</f>
        <v>42.118394531249997</v>
      </c>
      <c r="W121" s="7">
        <f>SUMIF(data!$A:$A,$H$2&amp;" "&amp;$F121&amp;" "&amp;$H$3&amp;"_"&amp;W$38,data!$N:$N)/1000</f>
        <v>87.595966796875004</v>
      </c>
      <c r="X121" s="7">
        <f>SUMIF(data!$A:$A,$H$2&amp;" "&amp;$F121&amp;" "&amp;$H$3&amp;"_"&amp;X$38,data!$N:$N)/1000</f>
        <v>93.392218749999998</v>
      </c>
      <c r="Y121" s="7">
        <f>SUMIF(data!$A:$A,$H$2&amp;" "&amp;$F121&amp;" "&amp;$H$3&amp;"_"&amp;Y$38,data!$N:$N)/1000</f>
        <v>128.8663515625</v>
      </c>
      <c r="Z121" s="7">
        <f>SUMIF(data!$A:$A,$H$2&amp;" "&amp;$F121&amp;" "&amp;$H$3&amp;"_"&amp;Z$38,data!$N:$N)/1000</f>
        <v>155.52454882812501</v>
      </c>
      <c r="AA121" s="7">
        <f>SUMIF(data!$A:$A,$H$2&amp;" "&amp;$F121&amp;" "&amp;$H$3&amp;"_"&amp;AA$38,data!$N:$N)/1000</f>
        <v>196.34524999999999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83.924976562500007</v>
      </c>
      <c r="J122" s="7">
        <f>SUMIF(data!$A:$A,$H$2&amp;" "&amp;$F122&amp;" "&amp;$H$3&amp;"_"&amp;J$38,data!$H:$H)/1000</f>
        <v>98.76544189453125</v>
      </c>
      <c r="K122" s="7">
        <f>SUMIF(data!$A:$A,$H$2&amp;" "&amp;$F122&amp;" "&amp;$H$3&amp;"_"&amp;K$38,data!$H:$H)/1000</f>
        <v>96.067970703124999</v>
      </c>
      <c r="L122" s="7">
        <f>SUMIF(data!$A:$A,$H$2&amp;" "&amp;$F122&amp;" "&amp;$H$3&amp;"_"&amp;L$38,data!$H:$H)/1000</f>
        <v>113.4397041015625</v>
      </c>
      <c r="M122" s="7">
        <f>SUMIF(data!$A:$A,$H$2&amp;" "&amp;$F122&amp;" "&amp;$H$3&amp;"_"&amp;M$38,data!$H:$H)/1000</f>
        <v>156.17944921874999</v>
      </c>
      <c r="N122" s="7">
        <f>SUMIF(data!$A:$A,$H$2&amp;" "&amp;$F122&amp;" "&amp;$H$3&amp;"_"&amp;N$38,data!$H:$H)/1000</f>
        <v>178.4793515625</v>
      </c>
      <c r="O122" s="7">
        <f>SUMIF(data!$A:$A,$H$2&amp;" "&amp;$F122&amp;" "&amp;$H$3&amp;"_"&amp;O$38,data!$H:$H)/1000</f>
        <v>172.85080468749999</v>
      </c>
      <c r="P122" s="7">
        <f>SUMIF(data!$A:$A,$H$2&amp;" "&amp;$F122&amp;" "&amp;$H$3&amp;"_"&amp;P$38,data!$H:$H)/1000</f>
        <v>175.9467109375</v>
      </c>
      <c r="Q122" s="7">
        <f>SUMIF(data!$A:$A,$H$2&amp;" "&amp;$F122&amp;" "&amp;$H$3&amp;"_"&amp;Q$38,data!$H:$H)/1000</f>
        <v>148.41927343750001</v>
      </c>
      <c r="R122" s="7">
        <f>SUMIF(data!$A:$A,$H$2&amp;" "&amp;$F122&amp;" "&amp;$H$3&amp;"_"&amp;R$38,data!$H:$H)/1000</f>
        <v>126.75966015625001</v>
      </c>
      <c r="S122" s="7">
        <f>SUMIF(data!$A:$A,$H$2&amp;" "&amp;$F122&amp;" "&amp;$H$3&amp;"_"&amp;S$38,data!$H:$H)/1000</f>
        <v>101.23646875</v>
      </c>
      <c r="T122" s="7">
        <f>SUMIF(data!$A:$A,$H$2&amp;" "&amp;$F122&amp;" "&amp;$H$3&amp;"_"&amp;T$38,data!$H:$H)/1000</f>
        <v>88.074804687500006</v>
      </c>
      <c r="U122" s="7">
        <f>SUMIF(data!$A:$A,$H$2&amp;" "&amp;$F122&amp;" "&amp;$H$3&amp;"_"&amp;U$38,data!$H:$H)/1000</f>
        <v>74.247175781249993</v>
      </c>
      <c r="V122" s="7">
        <f>SUMIF(data!$A:$A,$H$2&amp;" "&amp;$F122&amp;" "&amp;$H$3&amp;"_"&amp;V$38,data!$H:$H)/1000</f>
        <v>60.585218750000003</v>
      </c>
      <c r="W122" s="7">
        <f>SUMIF(data!$A:$A,$H$2&amp;" "&amp;$F122&amp;" "&amp;$H$3&amp;"_"&amp;W$38,data!$H:$H)/1000</f>
        <v>114.6821171875</v>
      </c>
      <c r="X122" s="7">
        <f>SUMIF(data!$A:$A,$H$2&amp;" "&amp;$F122&amp;" "&amp;$H$3&amp;"_"&amp;X$38,data!$H:$H)/1000</f>
        <v>78.278115234374994</v>
      </c>
      <c r="Y122" s="7">
        <f>SUMIF(data!$A:$A,$H$2&amp;" "&amp;$F122&amp;" "&amp;$H$3&amp;"_"&amp;Y$38,data!$H:$H)/1000</f>
        <v>46.597477539062503</v>
      </c>
      <c r="Z122" s="7">
        <f>SUMIF(data!$A:$A,$H$2&amp;" "&amp;$F122&amp;" "&amp;$H$3&amp;"_"&amp;Z$38,data!$H:$H)/1000</f>
        <v>8.3560782470703128</v>
      </c>
      <c r="AA122" s="7">
        <f>SUMIF(data!$A:$A,$H$2&amp;" "&amp;$F122&amp;" "&amp;$H$3&amp;"_"&amp;AA$38,data!$H:$H)/1000</f>
        <v>-13.623227294921875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49.979051269531254</v>
      </c>
      <c r="J123" s="8">
        <f t="shared" ref="J123" si="32">SUM(J120:J121)-J122</f>
        <v>-16.942367675781256</v>
      </c>
      <c r="K123" s="8">
        <f t="shared" ref="K123:AA123" si="33">SUM(K120:K121)-K122</f>
        <v>18.254566406250007</v>
      </c>
      <c r="L123" s="8">
        <f t="shared" si="33"/>
        <v>148.38000292968752</v>
      </c>
      <c r="M123" s="8">
        <f t="shared" si="33"/>
        <v>205.05346453857425</v>
      </c>
      <c r="N123" s="8">
        <f t="shared" si="33"/>
        <v>253.09428710937496</v>
      </c>
      <c r="O123" s="8">
        <f t="shared" si="33"/>
        <v>287.69918554687496</v>
      </c>
      <c r="P123" s="8">
        <f t="shared" si="33"/>
        <v>296.78055859375002</v>
      </c>
      <c r="Q123" s="8">
        <f t="shared" si="33"/>
        <v>330.40615234374997</v>
      </c>
      <c r="R123" s="8">
        <f t="shared" si="33"/>
        <v>365.36066015624999</v>
      </c>
      <c r="S123" s="8">
        <f t="shared" si="33"/>
        <v>543.46482031250002</v>
      </c>
      <c r="T123" s="8">
        <f t="shared" si="33"/>
        <v>551.61272265625007</v>
      </c>
      <c r="U123" s="8">
        <f t="shared" si="33"/>
        <v>557.32351171874996</v>
      </c>
      <c r="V123" s="8">
        <f t="shared" si="33"/>
        <v>749.70880468750011</v>
      </c>
      <c r="W123" s="8">
        <f t="shared" si="33"/>
        <v>728.31877929687505</v>
      </c>
      <c r="X123" s="8">
        <f t="shared" si="33"/>
        <v>739.36768359374992</v>
      </c>
      <c r="Y123" s="8">
        <f t="shared" si="33"/>
        <v>791.23119238281242</v>
      </c>
      <c r="Z123" s="8">
        <f t="shared" si="33"/>
        <v>844.5808514404298</v>
      </c>
      <c r="AA123" s="8">
        <f t="shared" si="33"/>
        <v>1020.2823991699219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27.125732421875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133.31381250000001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0</v>
      </c>
      <c r="V125" s="7">
        <f>SUMIF(data!$A:$A,$H$2&amp;" "&amp;$F125&amp;" "&amp;$H$3&amp;"_"&amp;V$38,data!$K:$K)/1000</f>
        <v>0</v>
      </c>
      <c r="W125" s="7">
        <f>SUMIF(data!$A:$A,$H$2&amp;" "&amp;$F125&amp;" "&amp;$H$3&amp;"_"&amp;W$38,data!$K:$K)/1000</f>
        <v>0</v>
      </c>
      <c r="X125" s="7">
        <f>SUMIF(data!$A:$A,$H$2&amp;" "&amp;$F125&amp;" "&amp;$H$3&amp;"_"&amp;X$38,data!$K:$K)/1000</f>
        <v>0</v>
      </c>
      <c r="Y125" s="7">
        <f>SUMIF(data!$A:$A,$H$2&amp;" "&amp;$F125&amp;" "&amp;$H$3&amp;"_"&amp;Y$38,data!$K:$K)/1000</f>
        <v>0</v>
      </c>
      <c r="Z125" s="7">
        <f>SUMIF(data!$A:$A,$H$2&amp;" "&amp;$F125&amp;" "&amp;$H$3&amp;"_"&amp;Z$38,data!$K:$K)/1000</f>
        <v>11.262314453125001</v>
      </c>
      <c r="AA125" s="7">
        <f>SUMIF(data!$A:$A,$H$2&amp;" "&amp;$F125&amp;" "&amp;$H$3&amp;"_"&amp;AA$38,data!$K:$K)/1000</f>
        <v>14.324963867187501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762.32099196381751</v>
      </c>
      <c r="J126" s="8">
        <f>J117+J118+J121-J122+J124+J125+Load_ROC!F$5</f>
        <v>699.98624459874713</v>
      </c>
      <c r="K126" s="8">
        <f>K117+K118+K121-K122+K124+K125+Load_ROC!G$5</f>
        <v>760.48891443544028</v>
      </c>
      <c r="L126" s="8">
        <f>L117+L118+L121-L122+L124+L125+Load_ROC!H$5</f>
        <v>947.64412812708542</v>
      </c>
      <c r="M126" s="8">
        <f>M117+M118+M121-M122+M124+M125+Load_ROC!I$5</f>
        <v>1029.4439110132207</v>
      </c>
      <c r="N126" s="8">
        <f>N117+N118+N121-N122+N124+N125+Load_ROC!J$5</f>
        <v>1103.6501264890524</v>
      </c>
      <c r="O126" s="8">
        <f>O117+O118+O121-O122+O124+O125+Load_ROC!K$5</f>
        <v>1188.7744709375602</v>
      </c>
      <c r="P126" s="8">
        <f>P117+P118+P121-P122+P124+P125+Load_ROC!L$5</f>
        <v>1198.3528483841476</v>
      </c>
      <c r="Q126" s="8">
        <f>Q117+Q118+Q121-Q122+Q124+Q125+Load_ROC!M$5</f>
        <v>1231.688346128376</v>
      </c>
      <c r="R126" s="8">
        <f>R117+R118+R121-R122+R124+R125+Load_ROC!N$5</f>
        <v>1265.9184671776857</v>
      </c>
      <c r="S126" s="8">
        <f>S117+S118+S121-S122+S124+S125+Load_ROC!O$5</f>
        <v>1318.4671905912674</v>
      </c>
      <c r="T126" s="8">
        <f>T117+T118+T121-T122+T124+T125+Load_ROC!P$5</f>
        <v>1312.9893932446334</v>
      </c>
      <c r="U126" s="8">
        <f>U117+U118+U121-U122+U124+U125+Load_ROC!Q$5</f>
        <v>1304.782353720341</v>
      </c>
      <c r="V126" s="8">
        <f>V117+V118+V121-V122+V124+V125+Load_ROC!R$5</f>
        <v>1421.4489242647301</v>
      </c>
      <c r="W126" s="8">
        <f>W117+W118+W121-W122+W124+W125+Load_ROC!S$5</f>
        <v>1399.0046618287361</v>
      </c>
      <c r="X126" s="8">
        <f>X117+X118+X121-X122+X124+X125+Load_ROC!T$5</f>
        <v>1529.5529435858966</v>
      </c>
      <c r="Y126" s="8">
        <f>Y117+Y118+Y121-Y122+Y124+Y125+Load_ROC!U$5</f>
        <v>1435.4671167347906</v>
      </c>
      <c r="Z126" s="8">
        <f>Z117+Z118+Z121-Z122+Z124+Z125+Load_ROC!V$5</f>
        <v>1489.5565193805237</v>
      </c>
      <c r="AA126" s="8">
        <f>AA117+AA118+AA121-AA122+AA124+AA125+Load_ROC!W$5</f>
        <v>1657.0256397098578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762.32099196381751</v>
      </c>
      <c r="J127" s="8">
        <f>J117+J119+J121-J122+J124+J125+Load_ROC!F$5</f>
        <v>718.33222897374708</v>
      </c>
      <c r="K127" s="8">
        <f>K117+K119+K121-K122+K124+K125+Load_ROC!G$5</f>
        <v>770.21452381044026</v>
      </c>
      <c r="L127" s="8">
        <f>L117+L119+L121-L122+L124+L125+Load_ROC!H$5</f>
        <v>899.42916718958554</v>
      </c>
      <c r="M127" s="8">
        <f>M117+M119+M121-M122+M124+M125+Load_ROC!I$5</f>
        <v>971.90356726322079</v>
      </c>
      <c r="N127" s="8">
        <f>N117+N119+N121-N122+N124+N125+Load_ROC!J$5</f>
        <v>1036.8080952390524</v>
      </c>
      <c r="O127" s="8">
        <f>O117+O119+O121-O122+O124+O125+Load_ROC!K$5</f>
        <v>1097.8506584375602</v>
      </c>
      <c r="P127" s="8">
        <f>P117+P119+P121-P122+P124+P125+Load_ROC!L$5</f>
        <v>1083.6676608841476</v>
      </c>
      <c r="Q127" s="8">
        <f>Q117+Q119+Q121-Q122+Q124+Q125+Load_ROC!M$5</f>
        <v>1095.0388148783759</v>
      </c>
      <c r="R127" s="8">
        <f>R117+R119+R121-R122+R124+R125+Load_ROC!N$5</f>
        <v>1107.6074046776857</v>
      </c>
      <c r="S127" s="8">
        <f>S117+S119+S121-S122+S124+S125+Load_ROC!O$5</f>
        <v>1138.9461905912674</v>
      </c>
      <c r="T127" s="8">
        <f>T117+T119+T121-T122+T124+T125+Load_ROC!P$5</f>
        <v>1141.6856119946333</v>
      </c>
      <c r="U127" s="8">
        <f>U117+U119+U121-U122+U124+U125+Load_ROC!Q$5</f>
        <v>1142.1023224703411</v>
      </c>
      <c r="V127" s="8">
        <f>V117+V119+V121-V122+V124+V125+Load_ROC!R$5</f>
        <v>1251.37717426473</v>
      </c>
      <c r="W127" s="8">
        <f>W117+W119+W121-W122+W124+W125+Load_ROC!S$5</f>
        <v>1235.428411828736</v>
      </c>
      <c r="X127" s="8">
        <f>X117+X119+X121-X122+X124+X125+Load_ROC!T$5</f>
        <v>1371.6991310858966</v>
      </c>
      <c r="Y127" s="8">
        <f>Y117+Y119+Y121-Y122+Y124+Y125+Load_ROC!U$5</f>
        <v>1283.7316479847905</v>
      </c>
      <c r="Z127" s="8">
        <f>Z117+Z119+Z121-Z122+Z124+Z125+Load_ROC!V$5</f>
        <v>1343.2647693805238</v>
      </c>
      <c r="AA127" s="8">
        <f>AA117+AA119+AA121-AA122+AA124+AA125+Load_ROC!W$5</f>
        <v>1516.1610147098577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762.32099196381751</v>
      </c>
      <c r="J128" s="8">
        <f>J117+J123+J124+J125+Load_ROC!F$5</f>
        <v>716.53856491124702</v>
      </c>
      <c r="K128" s="8">
        <f>K117+K123+K124+K125+Load_ROC!G$5</f>
        <v>769.40914295106529</v>
      </c>
      <c r="L128" s="8">
        <f>L117+L123+L124+L125+Load_ROC!H$5</f>
        <v>914.66397187708549</v>
      </c>
      <c r="M128" s="8">
        <f>M117+M123+M124+M125+Load_ROC!I$5</f>
        <v>986.29664538822078</v>
      </c>
      <c r="N128" s="8">
        <f>N117+N123+N124+N125+Load_ROC!J$5</f>
        <v>1050.2147983640525</v>
      </c>
      <c r="O128" s="8">
        <f>O117+O123+O124+O125+Load_ROC!K$5</f>
        <v>1123.8390334375601</v>
      </c>
      <c r="P128" s="8">
        <f>P117+P123+P124+P125+Load_ROC!L$5</f>
        <v>1122.0280358841476</v>
      </c>
      <c r="Q128" s="8">
        <f>Q117+Q123+Q124+Q125+Load_ROC!M$5</f>
        <v>1144.8953148783758</v>
      </c>
      <c r="R128" s="8">
        <f>R117+R123+R124+R125+Load_ROC!N$5</f>
        <v>1168.7073734276858</v>
      </c>
      <c r="S128" s="8">
        <f>S117+S123+S124+S125+Load_ROC!O$5</f>
        <v>1336.6049405912675</v>
      </c>
      <c r="T128" s="8">
        <f>T117+T123+T124+T125+Load_ROC!P$5</f>
        <v>1334.8252682446337</v>
      </c>
      <c r="U128" s="8">
        <f>U117+U123+U124+U125+Load_ROC!Q$5</f>
        <v>1329.976478720341</v>
      </c>
      <c r="V128" s="8">
        <f>V117+V123+V124+V125+Load_ROC!R$5</f>
        <v>1512.7977992647302</v>
      </c>
      <c r="W128" s="8">
        <f>W117+W123+W124+W125+Load_ROC!S$5</f>
        <v>1492.5009118287362</v>
      </c>
      <c r="X128" s="8">
        <f>X117+X123+X124+X125+Load_ROC!T$5</f>
        <v>1624.9880060858966</v>
      </c>
      <c r="Y128" s="8">
        <f>Y117+Y123+Y124+Y125+Load_ROC!U$5</f>
        <v>1532.1954292347905</v>
      </c>
      <c r="Z128" s="8">
        <f>Z117+Z123+Z124+Z125+Load_ROC!V$5</f>
        <v>1587.8208318805237</v>
      </c>
      <c r="AA128" s="8">
        <f>AA117+AA123+AA124+AA125+Load_ROC!W$5</f>
        <v>1756.9173272098576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25.477613769531249</v>
      </c>
      <c r="J131" s="7">
        <f>SUMIF(data!$A:$A,$H$2&amp;" "&amp;$F131&amp;" "&amp;$H$3&amp;"_"&amp;J$38,data!$I:$I)/1000</f>
        <v>-48.181371093750002</v>
      </c>
      <c r="K131" s="7">
        <f>SUMIF(data!$A:$A,$H$2&amp;" "&amp;$F131&amp;" "&amp;$H$3&amp;"_"&amp;K$38,data!$I:$I)/1000</f>
        <v>-5.4610585937499998</v>
      </c>
      <c r="L131" s="7">
        <f>SUMIF(data!$A:$A,$H$2&amp;" "&amp;$F131&amp;" "&amp;$H$3&amp;"_"&amp;L$38,data!$I:$I)/1000</f>
        <v>202.43504882812499</v>
      </c>
      <c r="M131" s="7">
        <f>SUMIF(data!$A:$A,$H$2&amp;" "&amp;$F131&amp;" "&amp;$H$3&amp;"_"&amp;M$38,data!$I:$I)/1000</f>
        <v>275.94493945312502</v>
      </c>
      <c r="N131" s="7">
        <f>SUMIF(data!$A:$A,$H$2&amp;" "&amp;$F131&amp;" "&amp;$H$3&amp;"_"&amp;N$38,data!$I:$I)/1000</f>
        <v>336.64934375000001</v>
      </c>
      <c r="O131" s="7">
        <f>SUMIF(data!$A:$A,$H$2&amp;" "&amp;$F131&amp;" "&amp;$H$3&amp;"_"&amp;O$38,data!$I:$I)/1000</f>
        <v>396.45292187500002</v>
      </c>
      <c r="P131" s="7">
        <f>SUMIF(data!$A:$A,$H$2&amp;" "&amp;$F131&amp;" "&amp;$H$3&amp;"_"&amp;P$38,data!$I:$I)/1000</f>
        <v>460.4343046875</v>
      </c>
      <c r="Q131" s="7">
        <f>SUMIF(data!$A:$A,$H$2&amp;" "&amp;$F131&amp;" "&amp;$H$3&amp;"_"&amp;Q$38,data!$I:$I)/1000</f>
        <v>521.45691015625005</v>
      </c>
      <c r="R131" s="7">
        <f>SUMIF(data!$A:$A,$H$2&amp;" "&amp;$F131&amp;" "&amp;$H$3&amp;"_"&amp;R$38,data!$I:$I)/1000</f>
        <v>582.39502343749996</v>
      </c>
      <c r="S131" s="7">
        <f>SUMIF(data!$A:$A,$H$2&amp;" "&amp;$F131&amp;" "&amp;$H$3&amp;"_"&amp;S$38,data!$I:$I)/1000</f>
        <v>641.67577343749997</v>
      </c>
      <c r="T131" s="7">
        <f>SUMIF(data!$A:$A,$H$2&amp;" "&amp;$F131&amp;" "&amp;$H$3&amp;"_"&amp;T$38,data!$I:$I)/1000</f>
        <v>624.46957421875004</v>
      </c>
      <c r="U131" s="7">
        <f>SUMIF(data!$A:$A,$H$2&amp;" "&amp;$F131&amp;" "&amp;$H$3&amp;"_"&amp;U$38,data!$I:$I)/1000</f>
        <v>604.43799999999999</v>
      </c>
      <c r="V131" s="7">
        <f>SUMIF(data!$A:$A,$H$2&amp;" "&amp;$F131&amp;" "&amp;$H$3&amp;"_"&amp;V$38,data!$I:$I)/1000</f>
        <v>676.82675390625002</v>
      </c>
      <c r="W131" s="7">
        <f>SUMIF(data!$A:$A,$H$2&amp;" "&amp;$F131&amp;" "&amp;$H$3&amp;"_"&amp;W$38,data!$I:$I)/1000</f>
        <v>661.90867968750001</v>
      </c>
      <c r="X131" s="7">
        <f>SUMIF(data!$A:$A,$H$2&amp;" "&amp;$F131&amp;" "&amp;$H$3&amp;"_"&amp;X$38,data!$I:$I)/1000</f>
        <v>628.81851757812501</v>
      </c>
      <c r="Y131" s="7">
        <f>SUMIF(data!$A:$A,$H$2&amp;" "&amp;$F131&amp;" "&amp;$H$3&amp;"_"&amp;Y$38,data!$I:$I)/1000</f>
        <v>612.23400585937497</v>
      </c>
      <c r="Z131" s="7">
        <f>SUMIF(data!$A:$A,$H$2&amp;" "&amp;$F131&amp;" "&amp;$H$3&amp;"_"&amp;Z$38,data!$I:$I)/1000</f>
        <v>599.14806835937497</v>
      </c>
      <c r="AA131" s="7">
        <f>SUMIF(data!$A:$A,$H$2&amp;" "&amp;$F131&amp;" "&amp;$H$3&amp;"_"&amp;AA$38,data!$I:$I)/1000</f>
        <v>710.42223437500002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25.477613769531249</v>
      </c>
      <c r="J132" s="7">
        <f>SUMIF(data!$A:$A,$H$2&amp;" "&amp;$F132&amp;" "&amp;$H$3&amp;"_"&amp;J$38,data!$I:$I)/1000</f>
        <v>-29.835386718750001</v>
      </c>
      <c r="K132" s="7">
        <f>SUMIF(data!$A:$A,$H$2&amp;" "&amp;$F132&amp;" "&amp;$H$3&amp;"_"&amp;K$38,data!$I:$I)/1000</f>
        <v>4.2645507812499996</v>
      </c>
      <c r="L132" s="7">
        <f>SUMIF(data!$A:$A,$H$2&amp;" "&amp;$F132&amp;" "&amp;$H$3&amp;"_"&amp;L$38,data!$I:$I)/1000</f>
        <v>154.220087890625</v>
      </c>
      <c r="M132" s="7">
        <f>SUMIF(data!$A:$A,$H$2&amp;" "&amp;$F132&amp;" "&amp;$H$3&amp;"_"&amp;M$38,data!$I:$I)/1000</f>
        <v>218.40459570312501</v>
      </c>
      <c r="N132" s="7">
        <f>SUMIF(data!$A:$A,$H$2&amp;" "&amp;$F132&amp;" "&amp;$H$3&amp;"_"&amp;N$38,data!$I:$I)/1000</f>
        <v>269.80731250000002</v>
      </c>
      <c r="O132" s="7">
        <f>SUMIF(data!$A:$A,$H$2&amp;" "&amp;$F132&amp;" "&amp;$H$3&amp;"_"&amp;O$38,data!$I:$I)/1000</f>
        <v>305.52910937500002</v>
      </c>
      <c r="P132" s="7">
        <f>SUMIF(data!$A:$A,$H$2&amp;" "&amp;$F132&amp;" "&amp;$H$3&amp;"_"&amp;P$38,data!$I:$I)/1000</f>
        <v>345.74911718750002</v>
      </c>
      <c r="Q132" s="7">
        <f>SUMIF(data!$A:$A,$H$2&amp;" "&amp;$F132&amp;" "&amp;$H$3&amp;"_"&amp;Q$38,data!$I:$I)/1000</f>
        <v>384.80737890624999</v>
      </c>
      <c r="R132" s="7">
        <f>SUMIF(data!$A:$A,$H$2&amp;" "&amp;$F132&amp;" "&amp;$H$3&amp;"_"&amp;R$38,data!$I:$I)/1000</f>
        <v>424.08396093750002</v>
      </c>
      <c r="S132" s="7">
        <f>SUMIF(data!$A:$A,$H$2&amp;" "&amp;$F132&amp;" "&amp;$H$3&amp;"_"&amp;S$38,data!$I:$I)/1000</f>
        <v>462.15477343750001</v>
      </c>
      <c r="T132" s="7">
        <f>SUMIF(data!$A:$A,$H$2&amp;" "&amp;$F132&amp;" "&amp;$H$3&amp;"_"&amp;T$38,data!$I:$I)/1000</f>
        <v>453.16579296875</v>
      </c>
      <c r="U132" s="7">
        <f>SUMIF(data!$A:$A,$H$2&amp;" "&amp;$F132&amp;" "&amp;$H$3&amp;"_"&amp;U$38,data!$I:$I)/1000</f>
        <v>441.75796874999997</v>
      </c>
      <c r="V132" s="7">
        <f>SUMIF(data!$A:$A,$H$2&amp;" "&amp;$F132&amp;" "&amp;$H$3&amp;"_"&amp;V$38,data!$I:$I)/1000</f>
        <v>506.75500390625001</v>
      </c>
      <c r="W132" s="7">
        <f>SUMIF(data!$A:$A,$H$2&amp;" "&amp;$F132&amp;" "&amp;$H$3&amp;"_"&amp;W$38,data!$I:$I)/1000</f>
        <v>498.3324296875</v>
      </c>
      <c r="X132" s="7">
        <f>SUMIF(data!$A:$A,$H$2&amp;" "&amp;$F132&amp;" "&amp;$H$3&amp;"_"&amp;X$38,data!$I:$I)/1000</f>
        <v>470.96470507812501</v>
      </c>
      <c r="Y132" s="7">
        <f>SUMIF(data!$A:$A,$H$2&amp;" "&amp;$F132&amp;" "&amp;$H$3&amp;"_"&amp;Y$38,data!$I:$I)/1000</f>
        <v>460.49853710937498</v>
      </c>
      <c r="Z132" s="7">
        <f>SUMIF(data!$A:$A,$H$2&amp;" "&amp;$F132&amp;" "&amp;$H$3&amp;"_"&amp;Z$38,data!$I:$I)/1000</f>
        <v>452.856318359375</v>
      </c>
      <c r="AA132" s="7">
        <f>SUMIF(data!$A:$A,$H$2&amp;" "&amp;$F132&amp;" "&amp;$H$3&amp;"_"&amp;AA$38,data!$I:$I)/1000</f>
        <v>569.55760937499997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25.477613769531249</v>
      </c>
      <c r="J133" s="7">
        <f>SUMIF(data!$A:$A,$H$2&amp;" "&amp;$F133&amp;" "&amp;$H$3&amp;"_"&amp;J$38,data!$I:$I)/1000</f>
        <v>-31.629050781250001</v>
      </c>
      <c r="K133" s="7">
        <f>SUMIF(data!$A:$A,$H$2&amp;" "&amp;$F133&amp;" "&amp;$H$3&amp;"_"&amp;K$38,data!$I:$I)/1000</f>
        <v>3.4591699218750001</v>
      </c>
      <c r="L133" s="7">
        <f>SUMIF(data!$A:$A,$H$2&amp;" "&amp;$F133&amp;" "&amp;$H$3&amp;"_"&amp;L$38,data!$I:$I)/1000</f>
        <v>169.454892578125</v>
      </c>
      <c r="M133" s="7">
        <f>SUMIF(data!$A:$A,$H$2&amp;" "&amp;$F133&amp;" "&amp;$H$3&amp;"_"&amp;M$38,data!$I:$I)/1000</f>
        <v>230.818751953125</v>
      </c>
      <c r="N133" s="7">
        <f>SUMIF(data!$A:$A,$H$2&amp;" "&amp;$F133&amp;" "&amp;$H$3&amp;"_"&amp;N$38,data!$I:$I)/1000</f>
        <v>279.26131249999997</v>
      </c>
      <c r="O133" s="7">
        <f>SUMIF(data!$A:$A,$H$2&amp;" "&amp;$F133&amp;" "&amp;$H$3&amp;"_"&amp;O$38,data!$I:$I)/1000</f>
        <v>327.659046875</v>
      </c>
      <c r="P133" s="7">
        <f>SUMIF(data!$A:$A,$H$2&amp;" "&amp;$F133&amp;" "&amp;$H$3&amp;"_"&amp;P$38,data!$I:$I)/1000</f>
        <v>380.34580468749999</v>
      </c>
      <c r="Q133" s="7">
        <f>SUMIF(data!$A:$A,$H$2&amp;" "&amp;$F133&amp;" "&amp;$H$3&amp;"_"&amp;Q$38,data!$I:$I)/1000</f>
        <v>431.01012890624997</v>
      </c>
      <c r="R133" s="7">
        <f>SUMIF(data!$A:$A,$H$2&amp;" "&amp;$F133&amp;" "&amp;$H$3&amp;"_"&amp;R$38,data!$I:$I)/1000</f>
        <v>481.62496093750002</v>
      </c>
      <c r="S133" s="7">
        <f>SUMIF(data!$A:$A,$H$2&amp;" "&amp;$F133&amp;" "&amp;$H$3&amp;"_"&amp;S$38,data!$I:$I)/1000</f>
        <v>530.79136718749999</v>
      </c>
      <c r="T133" s="7">
        <f>SUMIF(data!$A:$A,$H$2&amp;" "&amp;$F133&amp;" "&amp;$H$3&amp;"_"&amp;T$38,data!$I:$I)/1000</f>
        <v>518.23376171874997</v>
      </c>
      <c r="U133" s="7">
        <f>SUMIF(data!$A:$A,$H$2&amp;" "&amp;$F133&amp;" "&amp;$H$3&amp;"_"&amp;U$38,data!$I:$I)/1000</f>
        <v>503.16046875000001</v>
      </c>
      <c r="V133" s="7">
        <f>SUMIF(data!$A:$A,$H$2&amp;" "&amp;$F133&amp;" "&amp;$H$3&amp;"_"&amp;V$38,data!$I:$I)/1000</f>
        <v>562.93831640625001</v>
      </c>
      <c r="W133" s="7">
        <f>SUMIF(data!$A:$A,$H$2&amp;" "&amp;$F133&amp;" "&amp;$H$3&amp;"_"&amp;W$38,data!$I:$I)/1000</f>
        <v>552.04302343749998</v>
      </c>
      <c r="X133" s="7">
        <f>SUMIF(data!$A:$A,$H$2&amp;" "&amp;$F133&amp;" "&amp;$H$3&amp;"_"&amp;X$38,data!$I:$I)/1000</f>
        <v>522.57711132812506</v>
      </c>
      <c r="Y133" s="7">
        <f>SUMIF(data!$A:$A,$H$2&amp;" "&amp;$F133&amp;" "&amp;$H$3&amp;"_"&amp;Y$38,data!$I:$I)/1000</f>
        <v>509.94875585937501</v>
      </c>
      <c r="Z133" s="7">
        <f>SUMIF(data!$A:$A,$H$2&amp;" "&amp;$F133&amp;" "&amp;$H$3&amp;"_"&amp;Z$38,data!$I:$I)/1000</f>
        <v>500.39394335937499</v>
      </c>
      <c r="AA133" s="7">
        <f>SUMIF(data!$A:$A,$H$2&amp;" "&amp;$F133&amp;" "&amp;$H$3&amp;"_"&amp;AA$38,data!$I:$I)/1000</f>
        <v>615.179953125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113.452125</v>
      </c>
      <c r="K134" s="7">
        <f>SUMIF(data!$A:$A,$H$2&amp;" "&amp;$F134&amp;" "&amp;$H$3&amp;"_"&amp;K$38,data!$N:$N)/1000</f>
        <v>110.8633671875</v>
      </c>
      <c r="L134" s="7">
        <f>SUMIF(data!$A:$A,$H$2&amp;" "&amp;$F134&amp;" "&amp;$H$3&amp;"_"&amp;L$38,data!$N:$N)/1000</f>
        <v>92.364814453125007</v>
      </c>
      <c r="M134" s="7">
        <f>SUMIF(data!$A:$A,$H$2&amp;" "&amp;$F134&amp;" "&amp;$H$3&amp;"_"&amp;M$38,data!$N:$N)/1000</f>
        <v>128.43523992919921</v>
      </c>
      <c r="N134" s="7">
        <f>SUMIF(data!$A:$A,$H$2&amp;" "&amp;$F134&amp;" "&amp;$H$3&amp;"_"&amp;N$38,data!$N:$N)/1000</f>
        <v>166.61967578125001</v>
      </c>
      <c r="O134" s="7">
        <f>SUMIF(data!$A:$A,$H$2&amp;" "&amp;$F134&amp;" "&amp;$H$3&amp;"_"&amp;O$38,data!$N:$N)/1000</f>
        <v>138.20796386718749</v>
      </c>
      <c r="P134" s="7">
        <f>SUMIF(data!$A:$A,$H$2&amp;" "&amp;$F134&amp;" "&amp;$H$3&amp;"_"&amp;P$38,data!$N:$N)/1000</f>
        <v>100.04883789062499</v>
      </c>
      <c r="Q134" s="7">
        <f>SUMIF(data!$A:$A,$H$2&amp;" "&amp;$F134&amp;" "&amp;$H$3&amp;"_"&amp;Q$38,data!$N:$N)/1000</f>
        <v>54.086187500000001</v>
      </c>
      <c r="R134" s="7">
        <f>SUMIF(data!$A:$A,$H$2&amp;" "&amp;$F134&amp;" "&amp;$H$3&amp;"_"&amp;R$38,data!$N:$N)/1000</f>
        <v>18.743874999999999</v>
      </c>
      <c r="S134" s="7">
        <f>SUMIF(data!$A:$A,$H$2&amp;" "&amp;$F134&amp;" "&amp;$H$3&amp;"_"&amp;S$38,data!$N:$N)/1000</f>
        <v>-10.4869140625</v>
      </c>
      <c r="T134" s="7">
        <f>SUMIF(data!$A:$A,$H$2&amp;" "&amp;$F134&amp;" "&amp;$H$3&amp;"_"&amp;T$38,data!$N:$N)/1000</f>
        <v>-11.758171875</v>
      </c>
      <c r="U134" s="7">
        <f>SUMIF(data!$A:$A,$H$2&amp;" "&amp;$F134&amp;" "&amp;$H$3&amp;"_"&amp;U$38,data!$N:$N)/1000</f>
        <v>-18.182437499999999</v>
      </c>
      <c r="V134" s="7">
        <f>SUMIF(data!$A:$A,$H$2&amp;" "&amp;$F134&amp;" "&amp;$H$3&amp;"_"&amp;V$38,data!$N:$N)/1000</f>
        <v>13.651234375</v>
      </c>
      <c r="W134" s="7">
        <f>SUMIF(data!$A:$A,$H$2&amp;" "&amp;$F134&amp;" "&amp;$H$3&amp;"_"&amp;W$38,data!$N:$N)/1000</f>
        <v>33.596430664062503</v>
      </c>
      <c r="X134" s="7">
        <f>SUMIF(data!$A:$A,$H$2&amp;" "&amp;$F134&amp;" "&amp;$H$3&amp;"_"&amp;X$38,data!$N:$N)/1000</f>
        <v>28.910853515625</v>
      </c>
      <c r="Y134" s="7">
        <f>SUMIF(data!$A:$A,$H$2&amp;" "&amp;$F134&amp;" "&amp;$H$3&amp;"_"&amp;Y$38,data!$N:$N)/1000</f>
        <v>55.951333984374997</v>
      </c>
      <c r="Z134" s="7">
        <f>SUMIF(data!$A:$A,$H$2&amp;" "&amp;$F134&amp;" "&amp;$H$3&amp;"_"&amp;Z$38,data!$N:$N)/1000</f>
        <v>76.078562500000004</v>
      </c>
      <c r="AA134" s="7">
        <f>SUMIF(data!$A:$A,$H$2&amp;" "&amp;$F134&amp;" "&amp;$H$3&amp;"_"&amp;AA$38,data!$N:$N)/1000</f>
        <v>117.609076171875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83.924976562500007</v>
      </c>
      <c r="J135" s="7">
        <f>SUMIF(data!$A:$A,$H$2&amp;" "&amp;$F135&amp;" "&amp;$H$3&amp;"_"&amp;J$38,data!$H:$H)/1000</f>
        <v>98.76544189453125</v>
      </c>
      <c r="K135" s="7">
        <f>SUMIF(data!$A:$A,$H$2&amp;" "&amp;$F135&amp;" "&amp;$H$3&amp;"_"&amp;K$38,data!$H:$H)/1000</f>
        <v>96.067970703124999</v>
      </c>
      <c r="L135" s="7">
        <f>SUMIF(data!$A:$A,$H$2&amp;" "&amp;$F135&amp;" "&amp;$H$3&amp;"_"&amp;L$38,data!$H:$H)/1000</f>
        <v>113.4397041015625</v>
      </c>
      <c r="M135" s="7">
        <f>SUMIF(data!$A:$A,$H$2&amp;" "&amp;$F135&amp;" "&amp;$H$3&amp;"_"&amp;M$38,data!$H:$H)/1000</f>
        <v>156.17944921874999</v>
      </c>
      <c r="N135" s="7">
        <f>SUMIF(data!$A:$A,$H$2&amp;" "&amp;$F135&amp;" "&amp;$H$3&amp;"_"&amp;N$38,data!$H:$H)/1000</f>
        <v>197.94661718750001</v>
      </c>
      <c r="O135" s="7">
        <f>SUMIF(data!$A:$A,$H$2&amp;" "&amp;$F135&amp;" "&amp;$H$3&amp;"_"&amp;O$38,data!$H:$H)/1000</f>
        <v>183.34456249999999</v>
      </c>
      <c r="P135" s="7">
        <f>SUMIF(data!$A:$A,$H$2&amp;" "&amp;$F135&amp;" "&amp;$H$3&amp;"_"&amp;P$38,data!$H:$H)/1000</f>
        <v>189.3651015625</v>
      </c>
      <c r="Q135" s="7">
        <f>SUMIF(data!$A:$A,$H$2&amp;" "&amp;$F135&amp;" "&amp;$H$3&amp;"_"&amp;Q$38,data!$H:$H)/1000</f>
        <v>186.109109375</v>
      </c>
      <c r="R135" s="7">
        <f>SUMIF(data!$A:$A,$H$2&amp;" "&amp;$F135&amp;" "&amp;$H$3&amp;"_"&amp;R$38,data!$H:$H)/1000</f>
        <v>189.89486718750001</v>
      </c>
      <c r="S135" s="7">
        <f>SUMIF(data!$A:$A,$H$2&amp;" "&amp;$F135&amp;" "&amp;$H$3&amp;"_"&amp;S$38,data!$H:$H)/1000</f>
        <v>188.69905468749999</v>
      </c>
      <c r="T135" s="7">
        <f>SUMIF(data!$A:$A,$H$2&amp;" "&amp;$F135&amp;" "&amp;$H$3&amp;"_"&amp;T$38,data!$H:$H)/1000</f>
        <v>193.51166406249999</v>
      </c>
      <c r="U135" s="7">
        <f>SUMIF(data!$A:$A,$H$2&amp;" "&amp;$F135&amp;" "&amp;$H$3&amp;"_"&amp;U$38,data!$H:$H)/1000</f>
        <v>192.2349375</v>
      </c>
      <c r="V135" s="7">
        <f>SUMIF(data!$A:$A,$H$2&amp;" "&amp;$F135&amp;" "&amp;$H$3&amp;"_"&amp;V$38,data!$H:$H)/1000</f>
        <v>199.08443359374999</v>
      </c>
      <c r="W135" s="7">
        <f>SUMIF(data!$A:$A,$H$2&amp;" "&amp;$F135&amp;" "&amp;$H$3&amp;"_"&amp;W$38,data!$H:$H)/1000</f>
        <v>229.08247656250001</v>
      </c>
      <c r="X135" s="7">
        <f>SUMIF(data!$A:$A,$H$2&amp;" "&amp;$F135&amp;" "&amp;$H$3&amp;"_"&amp;X$38,data!$H:$H)/1000</f>
        <v>212.94133398437501</v>
      </c>
      <c r="Y135" s="7">
        <f>SUMIF(data!$A:$A,$H$2&amp;" "&amp;$F135&amp;" "&amp;$H$3&amp;"_"&amp;Y$38,data!$H:$H)/1000</f>
        <v>196.53776367187501</v>
      </c>
      <c r="Z135" s="7">
        <f>SUMIF(data!$A:$A,$H$2&amp;" "&amp;$F135&amp;" "&amp;$H$3&amp;"_"&amp;Z$38,data!$H:$H)/1000</f>
        <v>184.8717783203125</v>
      </c>
      <c r="AA135" s="7">
        <f>SUMIF(data!$A:$A,$H$2&amp;" "&amp;$F135&amp;" "&amp;$H$3&amp;"_"&amp;AA$38,data!$H:$H)/1000</f>
        <v>187.7489892578125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49.979051269531254</v>
      </c>
      <c r="J136" s="8">
        <f t="shared" ref="J136" si="35">SUM(J133:J134)-J135</f>
        <v>-16.942367675781256</v>
      </c>
      <c r="K136" s="8">
        <f t="shared" ref="K136:AA136" si="36">SUM(K133:K134)-K135</f>
        <v>18.254566406250007</v>
      </c>
      <c r="L136" s="8">
        <f t="shared" si="36"/>
        <v>148.38000292968752</v>
      </c>
      <c r="M136" s="8">
        <f t="shared" si="36"/>
        <v>203.07454266357422</v>
      </c>
      <c r="N136" s="8">
        <f t="shared" si="36"/>
        <v>247.93437109374997</v>
      </c>
      <c r="O136" s="8">
        <f t="shared" si="36"/>
        <v>282.52244824218752</v>
      </c>
      <c r="P136" s="8">
        <f t="shared" si="36"/>
        <v>291.029541015625</v>
      </c>
      <c r="Q136" s="8">
        <f t="shared" si="36"/>
        <v>298.98720703124997</v>
      </c>
      <c r="R136" s="8">
        <f t="shared" si="36"/>
        <v>310.47396875000004</v>
      </c>
      <c r="S136" s="8">
        <f t="shared" si="36"/>
        <v>331.60539843750001</v>
      </c>
      <c r="T136" s="8">
        <f t="shared" si="36"/>
        <v>312.96392578124994</v>
      </c>
      <c r="U136" s="8">
        <f t="shared" si="36"/>
        <v>292.74309375000001</v>
      </c>
      <c r="V136" s="8">
        <f t="shared" si="36"/>
        <v>377.50511718749999</v>
      </c>
      <c r="W136" s="8">
        <f t="shared" si="36"/>
        <v>356.55697753906247</v>
      </c>
      <c r="X136" s="8">
        <f t="shared" si="36"/>
        <v>338.54663085937511</v>
      </c>
      <c r="Y136" s="8">
        <f t="shared" si="36"/>
        <v>369.362326171875</v>
      </c>
      <c r="Z136" s="8">
        <f t="shared" si="36"/>
        <v>391.60072753906252</v>
      </c>
      <c r="AA136" s="8">
        <f t="shared" si="36"/>
        <v>545.04004003906255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27.125732421875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133.31381250000001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0</v>
      </c>
      <c r="Y138" s="7">
        <f>SUMIF(data!$A:$A,$H$2&amp;" "&amp;$F138&amp;" "&amp;$H$3&amp;"_"&amp;Y$38,data!$K:$K)/1000</f>
        <v>0</v>
      </c>
      <c r="Z138" s="7">
        <f>SUMIF(data!$A:$A,$H$2&amp;" "&amp;$F138&amp;" "&amp;$H$3&amp;"_"&amp;Z$38,data!$K:$K)/1000</f>
        <v>77.774749999999997</v>
      </c>
      <c r="AA138" s="7">
        <f>SUMIF(data!$A:$A,$H$2&amp;" "&amp;$F138&amp;" "&amp;$H$3&amp;"_"&amp;AA$38,data!$K:$K)/1000</f>
        <v>85.229718750000004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762.32099196381751</v>
      </c>
      <c r="J139" s="8">
        <f>J130+J131+J134-J135+J137+J138+Load_ROC!F$5</f>
        <v>699.98624459874713</v>
      </c>
      <c r="K139" s="8">
        <f>K130+K131+K134-K135+K137+K138+Load_ROC!G$5</f>
        <v>760.48891443544028</v>
      </c>
      <c r="L139" s="8">
        <f>L130+L131+L134-L135+L137+L138+Load_ROC!H$5</f>
        <v>947.64412812708542</v>
      </c>
      <c r="M139" s="8">
        <f>M130+M131+M134-M135+M137+M138+Load_ROC!I$5</f>
        <v>1029.4439110132207</v>
      </c>
      <c r="N139" s="8">
        <f>N130+N131+N134-N135+N137+N138+Load_ROC!J$5</f>
        <v>1102.4429135984274</v>
      </c>
      <c r="O139" s="8">
        <f>O130+O131+O134-O135+O137+O138+Load_ROC!K$5</f>
        <v>1187.4561711328727</v>
      </c>
      <c r="P139" s="8">
        <f>P130+P131+P134-P135+P137+P138+Load_ROC!L$5</f>
        <v>1196.3655183060225</v>
      </c>
      <c r="Q139" s="8">
        <f>Q130+Q131+Q134-Q135+Q137+Q138+Load_ROC!M$5</f>
        <v>1226.7362289408759</v>
      </c>
      <c r="R139" s="8">
        <f>R130+R131+R134-R135+R137+R138+Load_ROC!N$5</f>
        <v>1260.3745726464358</v>
      </c>
      <c r="S139" s="8">
        <f>S130+S131+S134-S135+S137+S138+Load_ROC!O$5</f>
        <v>1304.7870655912673</v>
      </c>
      <c r="T139" s="8">
        <f>T130+T131+T134-T135+T137+T138+Load_ROC!P$5</f>
        <v>1295.1620338696334</v>
      </c>
      <c r="U139" s="8">
        <f>U130+U131+U134-U135+U137+U138+Load_ROC!Q$5</f>
        <v>1282.9753263765911</v>
      </c>
      <c r="V139" s="8">
        <f>V130+V131+V134-V135+V137+V138+Load_ROC!R$5</f>
        <v>1394.2762992647299</v>
      </c>
      <c r="W139" s="8">
        <f>W130+W131+W134-W135+W137+W138+Load_ROC!S$5</f>
        <v>1388.8142428834235</v>
      </c>
      <c r="X139" s="8">
        <f>X130+X131+X134-X135+X137+X138+Load_ROC!T$5</f>
        <v>1513.5405002265218</v>
      </c>
      <c r="Y139" s="8">
        <f>Y130+Y131+Y134-Y135+Y137+Y138+Load_ROC!U$5</f>
        <v>1419.8311333363531</v>
      </c>
      <c r="Z139" s="8">
        <f>Z130+Z131+Z134-Z135+Z137+Z138+Load_ROC!V$5</f>
        <v>1530.9417060260314</v>
      </c>
      <c r="AA139" s="8">
        <f>AA130+AA131+AA134-AA135+AA137+AA138+Load_ROC!W$5</f>
        <v>1702.3936643680606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762.32099196381751</v>
      </c>
      <c r="J140" s="8">
        <f>J130+J132+J134-J135+J137+J138+Load_ROC!F$5</f>
        <v>718.33222897374708</v>
      </c>
      <c r="K140" s="8">
        <f>K130+K132+K134-K135+K137+K138+Load_ROC!G$5</f>
        <v>770.21452381044026</v>
      </c>
      <c r="L140" s="8">
        <f>L130+L132+L134-L135+L137+L138+Load_ROC!H$5</f>
        <v>899.42916718958554</v>
      </c>
      <c r="M140" s="8">
        <f>M130+M132+M134-M135+M137+M138+Load_ROC!I$5</f>
        <v>971.90356726322079</v>
      </c>
      <c r="N140" s="8">
        <f>N130+N132+N134-N135+N137+N138+Load_ROC!J$5</f>
        <v>1035.6008823484276</v>
      </c>
      <c r="O140" s="8">
        <f>O130+O132+O134-O135+O137+O138+Load_ROC!K$5</f>
        <v>1096.5323586328727</v>
      </c>
      <c r="P140" s="8">
        <f>P130+P132+P134-P135+P137+P138+Load_ROC!L$5</f>
        <v>1081.6803308060225</v>
      </c>
      <c r="Q140" s="8">
        <f>Q130+Q132+Q134-Q135+Q137+Q138+Load_ROC!M$5</f>
        <v>1090.086697690876</v>
      </c>
      <c r="R140" s="8">
        <f>R130+R132+R134-R135+R137+R138+Load_ROC!N$5</f>
        <v>1102.0635101464359</v>
      </c>
      <c r="S140" s="8">
        <f>S130+S132+S134-S135+S137+S138+Load_ROC!O$5</f>
        <v>1125.2660655912673</v>
      </c>
      <c r="T140" s="8">
        <f>T130+T132+T134-T135+T137+T138+Load_ROC!P$5</f>
        <v>1123.8582526196333</v>
      </c>
      <c r="U140" s="8">
        <f>U130+U132+U134-U135+U137+U138+Load_ROC!Q$5</f>
        <v>1120.2952951265911</v>
      </c>
      <c r="V140" s="8">
        <f>V130+V132+V134-V135+V137+V138+Load_ROC!R$5</f>
        <v>1224.2045492647301</v>
      </c>
      <c r="W140" s="8">
        <f>W130+W132+W134-W135+W137+W138+Load_ROC!S$5</f>
        <v>1225.2379928834234</v>
      </c>
      <c r="X140" s="8">
        <f>X130+X132+X134-X135+X137+X138+Load_ROC!T$5</f>
        <v>1355.6866877265218</v>
      </c>
      <c r="Y140" s="8">
        <f>Y130+Y132+Y134-Y135+Y137+Y138+Load_ROC!U$5</f>
        <v>1268.095664586353</v>
      </c>
      <c r="Z140" s="8">
        <f>Z130+Z132+Z134-Z135+Z137+Z138+Load_ROC!V$5</f>
        <v>1384.6499560260315</v>
      </c>
      <c r="AA140" s="8">
        <f>AA130+AA132+AA134-AA135+AA137+AA138+Load_ROC!W$5</f>
        <v>1561.5290393680607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762.32099196381751</v>
      </c>
      <c r="J141" s="8">
        <f>J130+J136+J137+J138+Load_ROC!F$5</f>
        <v>716.53856491124702</v>
      </c>
      <c r="K141" s="8">
        <f>K130+K136+K137+K138+Load_ROC!G$5</f>
        <v>769.40914295106529</v>
      </c>
      <c r="L141" s="8">
        <f>L130+L136+L137+L138+Load_ROC!H$5</f>
        <v>914.66397187708549</v>
      </c>
      <c r="M141" s="8">
        <f>M130+M136+M137+M138+Load_ROC!I$5</f>
        <v>984.3177235132207</v>
      </c>
      <c r="N141" s="8">
        <f>N130+N136+N137+N138+Load_ROC!J$5</f>
        <v>1045.0548823484273</v>
      </c>
      <c r="O141" s="8">
        <f>O130+O136+O137+O138+Load_ROC!K$5</f>
        <v>1118.6622961328726</v>
      </c>
      <c r="P141" s="8">
        <f>P130+P136+P137+P138+Load_ROC!L$5</f>
        <v>1116.2770183060225</v>
      </c>
      <c r="Q141" s="8">
        <f>Q130+Q136+Q137+Q138+Load_ROC!M$5</f>
        <v>1136.2894476908759</v>
      </c>
      <c r="R141" s="8">
        <f>R130+R136+R137+R138+Load_ROC!N$5</f>
        <v>1159.6045101464358</v>
      </c>
      <c r="S141" s="8">
        <f>S130+S136+S137+S138+Load_ROC!O$5</f>
        <v>1193.9026593412673</v>
      </c>
      <c r="T141" s="8">
        <f>T130+T136+T137+T138+Load_ROC!P$5</f>
        <v>1188.9262213696334</v>
      </c>
      <c r="U141" s="8">
        <f>U130+U136+U137+U138+Load_ROC!Q$5</f>
        <v>1181.697795126591</v>
      </c>
      <c r="V141" s="8">
        <f>V130+V136+V137+V138+Load_ROC!R$5</f>
        <v>1280.3878617647301</v>
      </c>
      <c r="W141" s="8">
        <f>W130+W136+W137+W138+Load_ROC!S$5</f>
        <v>1278.9485866334235</v>
      </c>
      <c r="X141" s="8">
        <f>X130+X136+X137+X138+Load_ROC!T$5</f>
        <v>1407.2990939765218</v>
      </c>
      <c r="Y141" s="8">
        <f>Y130+Y136+Y137+Y138+Load_ROC!U$5</f>
        <v>1317.5458833363532</v>
      </c>
      <c r="Z141" s="8">
        <f>Z130+Z136+Z137+Z138+Load_ROC!V$5</f>
        <v>1432.1875810260315</v>
      </c>
      <c r="AA141" s="8">
        <f>AA130+AA136+AA137+AA138+Load_ROC!W$5</f>
        <v>1607.1513831180609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25.477613769531249</v>
      </c>
      <c r="J144" s="7">
        <f>SUMIF(data!$A:$A,$H$2&amp;" "&amp;$F144&amp;" "&amp;$H$3&amp;"_"&amp;J$38,data!$I:$I)/1000</f>
        <v>-48.181371093750002</v>
      </c>
      <c r="K144" s="7">
        <f>SUMIF(data!$A:$A,$H$2&amp;" "&amp;$F144&amp;" "&amp;$H$3&amp;"_"&amp;K$38,data!$I:$I)/1000</f>
        <v>-5.4610585937499998</v>
      </c>
      <c r="L144" s="7">
        <f>SUMIF(data!$A:$A,$H$2&amp;" "&amp;$F144&amp;" "&amp;$H$3&amp;"_"&amp;L$38,data!$I:$I)/1000</f>
        <v>202.43504882812499</v>
      </c>
      <c r="M144" s="7">
        <f>SUMIF(data!$A:$A,$H$2&amp;" "&amp;$F144&amp;" "&amp;$H$3&amp;"_"&amp;M$38,data!$I:$I)/1000</f>
        <v>275.94493945312502</v>
      </c>
      <c r="N144" s="7">
        <f>SUMIF(data!$A:$A,$H$2&amp;" "&amp;$F144&amp;" "&amp;$H$3&amp;"_"&amp;N$38,data!$I:$I)/1000</f>
        <v>336.64934375000001</v>
      </c>
      <c r="O144" s="7">
        <f>SUMIF(data!$A:$A,$H$2&amp;" "&amp;$F144&amp;" "&amp;$H$3&amp;"_"&amp;O$38,data!$I:$I)/1000</f>
        <v>396.45292187500002</v>
      </c>
      <c r="P144" s="7">
        <f>SUMIF(data!$A:$A,$H$2&amp;" "&amp;$F144&amp;" "&amp;$H$3&amp;"_"&amp;P$38,data!$I:$I)/1000</f>
        <v>460.4343046875</v>
      </c>
      <c r="Q144" s="7">
        <f>SUMIF(data!$A:$A,$H$2&amp;" "&amp;$F144&amp;" "&amp;$H$3&amp;"_"&amp;Q$38,data!$I:$I)/1000</f>
        <v>521.45691015625005</v>
      </c>
      <c r="R144" s="7">
        <f>SUMIF(data!$A:$A,$H$2&amp;" "&amp;$F144&amp;" "&amp;$H$3&amp;"_"&amp;R$38,data!$I:$I)/1000</f>
        <v>582.39502343749996</v>
      </c>
      <c r="S144" s="7">
        <f>SUMIF(data!$A:$A,$H$2&amp;" "&amp;$F144&amp;" "&amp;$H$3&amp;"_"&amp;S$38,data!$I:$I)/1000</f>
        <v>641.67577343749997</v>
      </c>
      <c r="T144" s="7">
        <f>SUMIF(data!$A:$A,$H$2&amp;" "&amp;$F144&amp;" "&amp;$H$3&amp;"_"&amp;T$38,data!$I:$I)/1000</f>
        <v>624.46957421875004</v>
      </c>
      <c r="U144" s="7">
        <f>SUMIF(data!$A:$A,$H$2&amp;" "&amp;$F144&amp;" "&amp;$H$3&amp;"_"&amp;U$38,data!$I:$I)/1000</f>
        <v>604.43799999999999</v>
      </c>
      <c r="V144" s="7">
        <f>SUMIF(data!$A:$A,$H$2&amp;" "&amp;$F144&amp;" "&amp;$H$3&amp;"_"&amp;V$38,data!$I:$I)/1000</f>
        <v>676.82675390625002</v>
      </c>
      <c r="W144" s="7">
        <f>SUMIF(data!$A:$A,$H$2&amp;" "&amp;$F144&amp;" "&amp;$H$3&amp;"_"&amp;W$38,data!$I:$I)/1000</f>
        <v>661.90867968750001</v>
      </c>
      <c r="X144" s="7">
        <f>SUMIF(data!$A:$A,$H$2&amp;" "&amp;$F144&amp;" "&amp;$H$3&amp;"_"&amp;X$38,data!$I:$I)/1000</f>
        <v>628.81851757812501</v>
      </c>
      <c r="Y144" s="7">
        <f>SUMIF(data!$A:$A,$H$2&amp;" "&amp;$F144&amp;" "&amp;$H$3&amp;"_"&amp;Y$38,data!$I:$I)/1000</f>
        <v>612.23400585937497</v>
      </c>
      <c r="Z144" s="7">
        <f>SUMIF(data!$A:$A,$H$2&amp;" "&amp;$F144&amp;" "&amp;$H$3&amp;"_"&amp;Z$38,data!$I:$I)/1000</f>
        <v>599.14806835937497</v>
      </c>
      <c r="AA144" s="7">
        <f>SUMIF(data!$A:$A,$H$2&amp;" "&amp;$F144&amp;" "&amp;$H$3&amp;"_"&amp;AA$38,data!$I:$I)/1000</f>
        <v>710.42223437500002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25.477613769531249</v>
      </c>
      <c r="J145" s="7">
        <f>SUMIF(data!$A:$A,$H$2&amp;" "&amp;$F145&amp;" "&amp;$H$3&amp;"_"&amp;J$38,data!$I:$I)/1000</f>
        <v>-29.835386718750001</v>
      </c>
      <c r="K145" s="7">
        <f>SUMIF(data!$A:$A,$H$2&amp;" "&amp;$F145&amp;" "&amp;$H$3&amp;"_"&amp;K$38,data!$I:$I)/1000</f>
        <v>4.2645507812499996</v>
      </c>
      <c r="L145" s="7">
        <f>SUMIF(data!$A:$A,$H$2&amp;" "&amp;$F145&amp;" "&amp;$H$3&amp;"_"&amp;L$38,data!$I:$I)/1000</f>
        <v>154.220087890625</v>
      </c>
      <c r="M145" s="7">
        <f>SUMIF(data!$A:$A,$H$2&amp;" "&amp;$F145&amp;" "&amp;$H$3&amp;"_"&amp;M$38,data!$I:$I)/1000</f>
        <v>218.40459570312501</v>
      </c>
      <c r="N145" s="7">
        <f>SUMIF(data!$A:$A,$H$2&amp;" "&amp;$F145&amp;" "&amp;$H$3&amp;"_"&amp;N$38,data!$I:$I)/1000</f>
        <v>269.80731250000002</v>
      </c>
      <c r="O145" s="7">
        <f>SUMIF(data!$A:$A,$H$2&amp;" "&amp;$F145&amp;" "&amp;$H$3&amp;"_"&amp;O$38,data!$I:$I)/1000</f>
        <v>305.52910937500002</v>
      </c>
      <c r="P145" s="7">
        <f>SUMIF(data!$A:$A,$H$2&amp;" "&amp;$F145&amp;" "&amp;$H$3&amp;"_"&amp;P$38,data!$I:$I)/1000</f>
        <v>345.74911718750002</v>
      </c>
      <c r="Q145" s="7">
        <f>SUMIF(data!$A:$A,$H$2&amp;" "&amp;$F145&amp;" "&amp;$H$3&amp;"_"&amp;Q$38,data!$I:$I)/1000</f>
        <v>384.80737890624999</v>
      </c>
      <c r="R145" s="7">
        <f>SUMIF(data!$A:$A,$H$2&amp;" "&amp;$F145&amp;" "&amp;$H$3&amp;"_"&amp;R$38,data!$I:$I)/1000</f>
        <v>424.08396093750002</v>
      </c>
      <c r="S145" s="7">
        <f>SUMIF(data!$A:$A,$H$2&amp;" "&amp;$F145&amp;" "&amp;$H$3&amp;"_"&amp;S$38,data!$I:$I)/1000</f>
        <v>462.15477343750001</v>
      </c>
      <c r="T145" s="7">
        <f>SUMIF(data!$A:$A,$H$2&amp;" "&amp;$F145&amp;" "&amp;$H$3&amp;"_"&amp;T$38,data!$I:$I)/1000</f>
        <v>453.16579296875</v>
      </c>
      <c r="U145" s="7">
        <f>SUMIF(data!$A:$A,$H$2&amp;" "&amp;$F145&amp;" "&amp;$H$3&amp;"_"&amp;U$38,data!$I:$I)/1000</f>
        <v>441.75796874999997</v>
      </c>
      <c r="V145" s="7">
        <f>SUMIF(data!$A:$A,$H$2&amp;" "&amp;$F145&amp;" "&amp;$H$3&amp;"_"&amp;V$38,data!$I:$I)/1000</f>
        <v>506.75500390625001</v>
      </c>
      <c r="W145" s="7">
        <f>SUMIF(data!$A:$A,$H$2&amp;" "&amp;$F145&amp;" "&amp;$H$3&amp;"_"&amp;W$38,data!$I:$I)/1000</f>
        <v>498.3324296875</v>
      </c>
      <c r="X145" s="7">
        <f>SUMIF(data!$A:$A,$H$2&amp;" "&amp;$F145&amp;" "&amp;$H$3&amp;"_"&amp;X$38,data!$I:$I)/1000</f>
        <v>470.96470507812501</v>
      </c>
      <c r="Y145" s="7">
        <f>SUMIF(data!$A:$A,$H$2&amp;" "&amp;$F145&amp;" "&amp;$H$3&amp;"_"&amp;Y$38,data!$I:$I)/1000</f>
        <v>460.49853710937498</v>
      </c>
      <c r="Z145" s="7">
        <f>SUMIF(data!$A:$A,$H$2&amp;" "&amp;$F145&amp;" "&amp;$H$3&amp;"_"&amp;Z$38,data!$I:$I)/1000</f>
        <v>452.856318359375</v>
      </c>
      <c r="AA145" s="7">
        <f>SUMIF(data!$A:$A,$H$2&amp;" "&amp;$F145&amp;" "&amp;$H$3&amp;"_"&amp;AA$38,data!$I:$I)/1000</f>
        <v>569.55760937499997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25.477613769531249</v>
      </c>
      <c r="J146" s="7">
        <f>SUMIF(data!$A:$A,$H$2&amp;" "&amp;$F146&amp;" "&amp;$H$3&amp;"_"&amp;J$38,data!$I:$I)/1000</f>
        <v>-31.629050781250001</v>
      </c>
      <c r="K146" s="7">
        <f>SUMIF(data!$A:$A,$H$2&amp;" "&amp;$F146&amp;" "&amp;$H$3&amp;"_"&amp;K$38,data!$I:$I)/1000</f>
        <v>3.4591699218750001</v>
      </c>
      <c r="L146" s="7">
        <f>SUMIF(data!$A:$A,$H$2&amp;" "&amp;$F146&amp;" "&amp;$H$3&amp;"_"&amp;L$38,data!$I:$I)/1000</f>
        <v>169.454892578125</v>
      </c>
      <c r="M146" s="7">
        <f>SUMIF(data!$A:$A,$H$2&amp;" "&amp;$F146&amp;" "&amp;$H$3&amp;"_"&amp;M$38,data!$I:$I)/1000</f>
        <v>230.818751953125</v>
      </c>
      <c r="N146" s="7">
        <f>SUMIF(data!$A:$A,$H$2&amp;" "&amp;$F146&amp;" "&amp;$H$3&amp;"_"&amp;N$38,data!$I:$I)/1000</f>
        <v>279.26131249999997</v>
      </c>
      <c r="O146" s="7">
        <f>SUMIF(data!$A:$A,$H$2&amp;" "&amp;$F146&amp;" "&amp;$H$3&amp;"_"&amp;O$38,data!$I:$I)/1000</f>
        <v>327.659046875</v>
      </c>
      <c r="P146" s="7">
        <f>SUMIF(data!$A:$A,$H$2&amp;" "&amp;$F146&amp;" "&amp;$H$3&amp;"_"&amp;P$38,data!$I:$I)/1000</f>
        <v>380.34580468749999</v>
      </c>
      <c r="Q146" s="7">
        <f>SUMIF(data!$A:$A,$H$2&amp;" "&amp;$F146&amp;" "&amp;$H$3&amp;"_"&amp;Q$38,data!$I:$I)/1000</f>
        <v>431.01012890624997</v>
      </c>
      <c r="R146" s="7">
        <f>SUMIF(data!$A:$A,$H$2&amp;" "&amp;$F146&amp;" "&amp;$H$3&amp;"_"&amp;R$38,data!$I:$I)/1000</f>
        <v>481.62496093750002</v>
      </c>
      <c r="S146" s="7">
        <f>SUMIF(data!$A:$A,$H$2&amp;" "&amp;$F146&amp;" "&amp;$H$3&amp;"_"&amp;S$38,data!$I:$I)/1000</f>
        <v>530.79136718749999</v>
      </c>
      <c r="T146" s="7">
        <f>SUMIF(data!$A:$A,$H$2&amp;" "&amp;$F146&amp;" "&amp;$H$3&amp;"_"&amp;T$38,data!$I:$I)/1000</f>
        <v>518.23376171874997</v>
      </c>
      <c r="U146" s="7">
        <f>SUMIF(data!$A:$A,$H$2&amp;" "&amp;$F146&amp;" "&amp;$H$3&amp;"_"&amp;U$38,data!$I:$I)/1000</f>
        <v>503.16046875000001</v>
      </c>
      <c r="V146" s="7">
        <f>SUMIF(data!$A:$A,$H$2&amp;" "&amp;$F146&amp;" "&amp;$H$3&amp;"_"&amp;V$38,data!$I:$I)/1000</f>
        <v>562.93831640625001</v>
      </c>
      <c r="W146" s="7">
        <f>SUMIF(data!$A:$A,$H$2&amp;" "&amp;$F146&amp;" "&amp;$H$3&amp;"_"&amp;W$38,data!$I:$I)/1000</f>
        <v>552.04302343749998</v>
      </c>
      <c r="X146" s="7">
        <f>SUMIF(data!$A:$A,$H$2&amp;" "&amp;$F146&amp;" "&amp;$H$3&amp;"_"&amp;X$38,data!$I:$I)/1000</f>
        <v>522.57711132812506</v>
      </c>
      <c r="Y146" s="7">
        <f>SUMIF(data!$A:$A,$H$2&amp;" "&amp;$F146&amp;" "&amp;$H$3&amp;"_"&amp;Y$38,data!$I:$I)/1000</f>
        <v>509.94875585937501</v>
      </c>
      <c r="Z146" s="7">
        <f>SUMIF(data!$A:$A,$H$2&amp;" "&amp;$F146&amp;" "&amp;$H$3&amp;"_"&amp;Z$38,data!$I:$I)/1000</f>
        <v>500.39394335937499</v>
      </c>
      <c r="AA146" s="7">
        <f>SUMIF(data!$A:$A,$H$2&amp;" "&amp;$F146&amp;" "&amp;$H$3&amp;"_"&amp;AA$38,data!$I:$I)/1000</f>
        <v>615.179953125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113.452125</v>
      </c>
      <c r="K147" s="7">
        <f>SUMIF(data!$A:$A,$H$2&amp;" "&amp;$F147&amp;" "&amp;$H$3&amp;"_"&amp;K$38,data!$N:$N)/1000</f>
        <v>110.8633671875</v>
      </c>
      <c r="L147" s="7">
        <f>SUMIF(data!$A:$A,$H$2&amp;" "&amp;$F147&amp;" "&amp;$H$3&amp;"_"&amp;L$38,data!$N:$N)/1000</f>
        <v>92.364814453125007</v>
      </c>
      <c r="M147" s="7">
        <f>SUMIF(data!$A:$A,$H$2&amp;" "&amp;$F147&amp;" "&amp;$H$3&amp;"_"&amp;M$38,data!$N:$N)/1000</f>
        <v>128.43523992919921</v>
      </c>
      <c r="N147" s="7">
        <f>SUMIF(data!$A:$A,$H$2&amp;" "&amp;$F147&amp;" "&amp;$H$3&amp;"_"&amp;N$38,data!$N:$N)/1000</f>
        <v>166.61967578125001</v>
      </c>
      <c r="O147" s="7">
        <f>SUMIF(data!$A:$A,$H$2&amp;" "&amp;$F147&amp;" "&amp;$H$3&amp;"_"&amp;O$38,data!$N:$N)/1000</f>
        <v>138.20796386718749</v>
      </c>
      <c r="P147" s="7">
        <f>SUMIF(data!$A:$A,$H$2&amp;" "&amp;$F147&amp;" "&amp;$H$3&amp;"_"&amp;P$38,data!$N:$N)/1000</f>
        <v>100.04883789062499</v>
      </c>
      <c r="Q147" s="7">
        <f>SUMIF(data!$A:$A,$H$2&amp;" "&amp;$F147&amp;" "&amp;$H$3&amp;"_"&amp;Q$38,data!$N:$N)/1000</f>
        <v>54.086187500000001</v>
      </c>
      <c r="R147" s="7">
        <f>SUMIF(data!$A:$A,$H$2&amp;" "&amp;$F147&amp;" "&amp;$H$3&amp;"_"&amp;R$38,data!$N:$N)/1000</f>
        <v>18.743874999999999</v>
      </c>
      <c r="S147" s="7">
        <f>SUMIF(data!$A:$A,$H$2&amp;" "&amp;$F147&amp;" "&amp;$H$3&amp;"_"&amp;S$38,data!$N:$N)/1000</f>
        <v>-10.4869140625</v>
      </c>
      <c r="T147" s="7">
        <f>SUMIF(data!$A:$A,$H$2&amp;" "&amp;$F147&amp;" "&amp;$H$3&amp;"_"&amp;T$38,data!$N:$N)/1000</f>
        <v>-11.758171875</v>
      </c>
      <c r="U147" s="7">
        <f>SUMIF(data!$A:$A,$H$2&amp;" "&amp;$F147&amp;" "&amp;$H$3&amp;"_"&amp;U$38,data!$N:$N)/1000</f>
        <v>-17.077437499999998</v>
      </c>
      <c r="V147" s="7">
        <f>SUMIF(data!$A:$A,$H$2&amp;" "&amp;$F147&amp;" "&amp;$H$3&amp;"_"&amp;V$38,data!$N:$N)/1000</f>
        <v>19.045058593749999</v>
      </c>
      <c r="W147" s="7">
        <f>SUMIF(data!$A:$A,$H$2&amp;" "&amp;$F147&amp;" "&amp;$H$3&amp;"_"&amp;W$38,data!$N:$N)/1000</f>
        <v>46.835128906249999</v>
      </c>
      <c r="X147" s="7">
        <f>SUMIF(data!$A:$A,$H$2&amp;" "&amp;$F147&amp;" "&amp;$H$3&amp;"_"&amp;X$38,data!$N:$N)/1000</f>
        <v>48.881982421875001</v>
      </c>
      <c r="Y147" s="7">
        <f>SUMIF(data!$A:$A,$H$2&amp;" "&amp;$F147&amp;" "&amp;$H$3&amp;"_"&amp;Y$38,data!$N:$N)/1000</f>
        <v>86.496220703125005</v>
      </c>
      <c r="Z147" s="7">
        <f>SUMIF(data!$A:$A,$H$2&amp;" "&amp;$F147&amp;" "&amp;$H$3&amp;"_"&amp;Z$38,data!$N:$N)/1000</f>
        <v>124.49521875000001</v>
      </c>
      <c r="AA147" s="7">
        <f>SUMIF(data!$A:$A,$H$2&amp;" "&amp;$F147&amp;" "&amp;$H$3&amp;"_"&amp;AA$38,data!$N:$N)/1000</f>
        <v>165.8014921875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83.924976562500007</v>
      </c>
      <c r="J148" s="7">
        <f>SUMIF(data!$A:$A,$H$2&amp;" "&amp;$F148&amp;" "&amp;$H$3&amp;"_"&amp;J$38,data!$H:$H)/1000</f>
        <v>98.76544189453125</v>
      </c>
      <c r="K148" s="7">
        <f>SUMIF(data!$A:$A,$H$2&amp;" "&amp;$F148&amp;" "&amp;$H$3&amp;"_"&amp;K$38,data!$H:$H)/1000</f>
        <v>96.067970703124999</v>
      </c>
      <c r="L148" s="7">
        <f>SUMIF(data!$A:$A,$H$2&amp;" "&amp;$F148&amp;" "&amp;$H$3&amp;"_"&amp;L$38,data!$H:$H)/1000</f>
        <v>113.4397041015625</v>
      </c>
      <c r="M148" s="7">
        <f>SUMIF(data!$A:$A,$H$2&amp;" "&amp;$F148&amp;" "&amp;$H$3&amp;"_"&amp;M$38,data!$H:$H)/1000</f>
        <v>156.17944921874999</v>
      </c>
      <c r="N148" s="7">
        <f>SUMIF(data!$A:$A,$H$2&amp;" "&amp;$F148&amp;" "&amp;$H$3&amp;"_"&amp;N$38,data!$H:$H)/1000</f>
        <v>197.94661718750001</v>
      </c>
      <c r="O148" s="7">
        <f>SUMIF(data!$A:$A,$H$2&amp;" "&amp;$F148&amp;" "&amp;$H$3&amp;"_"&amp;O$38,data!$H:$H)/1000</f>
        <v>183.34456249999999</v>
      </c>
      <c r="P148" s="7">
        <f>SUMIF(data!$A:$A,$H$2&amp;" "&amp;$F148&amp;" "&amp;$H$3&amp;"_"&amp;P$38,data!$H:$H)/1000</f>
        <v>189.3643984375</v>
      </c>
      <c r="Q148" s="7">
        <f>SUMIF(data!$A:$A,$H$2&amp;" "&amp;$F148&amp;" "&amp;$H$3&amp;"_"&amp;Q$38,data!$H:$H)/1000</f>
        <v>186.109109375</v>
      </c>
      <c r="R148" s="7">
        <f>SUMIF(data!$A:$A,$H$2&amp;" "&amp;$F148&amp;" "&amp;$H$3&amp;"_"&amp;R$38,data!$H:$H)/1000</f>
        <v>189.89487500000001</v>
      </c>
      <c r="S148" s="7">
        <f>SUMIF(data!$A:$A,$H$2&amp;" "&amp;$F148&amp;" "&amp;$H$3&amp;"_"&amp;S$38,data!$H:$H)/1000</f>
        <v>188.70039062500001</v>
      </c>
      <c r="T148" s="7">
        <f>SUMIF(data!$A:$A,$H$2&amp;" "&amp;$F148&amp;" "&amp;$H$3&amp;"_"&amp;T$38,data!$H:$H)/1000</f>
        <v>193.51179687499999</v>
      </c>
      <c r="U148" s="7">
        <f>SUMIF(data!$A:$A,$H$2&amp;" "&amp;$F148&amp;" "&amp;$H$3&amp;"_"&amp;U$38,data!$H:$H)/1000</f>
        <v>193.3772109375</v>
      </c>
      <c r="V148" s="7">
        <f>SUMIF(data!$A:$A,$H$2&amp;" "&amp;$F148&amp;" "&amp;$H$3&amp;"_"&amp;V$38,data!$H:$H)/1000</f>
        <v>205.50217968749999</v>
      </c>
      <c r="W148" s="7">
        <f>SUMIF(data!$A:$A,$H$2&amp;" "&amp;$F148&amp;" "&amp;$H$3&amp;"_"&amp;W$38,data!$H:$H)/1000</f>
        <v>250.81364062500001</v>
      </c>
      <c r="X148" s="7">
        <f>SUMIF(data!$A:$A,$H$2&amp;" "&amp;$F148&amp;" "&amp;$H$3&amp;"_"&amp;X$38,data!$H:$H)/1000</f>
        <v>240.62990625</v>
      </c>
      <c r="Y148" s="7">
        <f>SUMIF(data!$A:$A,$H$2&amp;" "&amp;$F148&amp;" "&amp;$H$3&amp;"_"&amp;Y$38,data!$H:$H)/1000</f>
        <v>240.1089375</v>
      </c>
      <c r="Z148" s="7">
        <f>SUMIF(data!$A:$A,$H$2&amp;" "&amp;$F148&amp;" "&amp;$H$3&amp;"_"&amp;Z$38,data!$H:$H)/1000</f>
        <v>241.48512109375</v>
      </c>
      <c r="AA148" s="7">
        <f>SUMIF(data!$A:$A,$H$2&amp;" "&amp;$F148&amp;" "&amp;$H$3&amp;"_"&amp;AA$38,data!$H:$H)/1000</f>
        <v>242.68029687500001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49.979051269531254</v>
      </c>
      <c r="J149" s="8">
        <f t="shared" ref="J149" si="38">SUM(J146:J147)-J148</f>
        <v>-16.942367675781256</v>
      </c>
      <c r="K149" s="8">
        <f t="shared" ref="K149:AA149" si="39">SUM(K146:K147)-K148</f>
        <v>18.254566406250007</v>
      </c>
      <c r="L149" s="8">
        <f t="shared" si="39"/>
        <v>148.38000292968752</v>
      </c>
      <c r="M149" s="8">
        <f t="shared" si="39"/>
        <v>203.07454266357422</v>
      </c>
      <c r="N149" s="8">
        <f t="shared" si="39"/>
        <v>247.93437109374997</v>
      </c>
      <c r="O149" s="8">
        <f t="shared" si="39"/>
        <v>282.52244824218752</v>
      </c>
      <c r="P149" s="8">
        <f t="shared" si="39"/>
        <v>291.03024414062497</v>
      </c>
      <c r="Q149" s="8">
        <f t="shared" si="39"/>
        <v>298.98720703124997</v>
      </c>
      <c r="R149" s="8">
        <f t="shared" si="39"/>
        <v>310.47396093750001</v>
      </c>
      <c r="S149" s="8">
        <f t="shared" si="39"/>
        <v>331.6040625</v>
      </c>
      <c r="T149" s="8">
        <f t="shared" si="39"/>
        <v>312.96379296875</v>
      </c>
      <c r="U149" s="8">
        <f t="shared" si="39"/>
        <v>292.70582031250001</v>
      </c>
      <c r="V149" s="8">
        <f t="shared" si="39"/>
        <v>376.48119531250006</v>
      </c>
      <c r="W149" s="8">
        <f t="shared" si="39"/>
        <v>348.06451171875</v>
      </c>
      <c r="X149" s="8">
        <f t="shared" si="39"/>
        <v>330.8291875000001</v>
      </c>
      <c r="Y149" s="8">
        <f t="shared" si="39"/>
        <v>356.33603906249994</v>
      </c>
      <c r="Z149" s="8">
        <f t="shared" si="39"/>
        <v>383.40404101562501</v>
      </c>
      <c r="AA149" s="8">
        <f t="shared" si="39"/>
        <v>538.30114843749993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27.125732421875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133.31381250000001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762.32099196381751</v>
      </c>
      <c r="J152" s="8">
        <f>J143+J144+J147-J148+J150+J151+Load_ROC!F$5</f>
        <v>699.98624459874713</v>
      </c>
      <c r="K152" s="8">
        <f>K143+K144+K147-K148+K150+K151+Load_ROC!G$5</f>
        <v>760.48891443544028</v>
      </c>
      <c r="L152" s="8">
        <f>L143+L144+L147-L148+L150+L151+Load_ROC!H$5</f>
        <v>947.64412812708542</v>
      </c>
      <c r="M152" s="8">
        <f>M143+M144+M147-M148+M150+M151+Load_ROC!I$5</f>
        <v>1029.4439110132207</v>
      </c>
      <c r="N152" s="8">
        <f>N143+N144+N147-N148+N150+N151+Load_ROC!J$5</f>
        <v>1102.4429135984274</v>
      </c>
      <c r="O152" s="8">
        <f>O143+O144+O147-O148+O150+O151+Load_ROC!K$5</f>
        <v>1187.4561711328727</v>
      </c>
      <c r="P152" s="8">
        <f>P143+P144+P147-P148+P150+P151+Load_ROC!L$5</f>
        <v>1196.3662214310225</v>
      </c>
      <c r="Q152" s="8">
        <f>Q143+Q144+Q147-Q148+Q150+Q151+Load_ROC!M$5</f>
        <v>1226.7362289408759</v>
      </c>
      <c r="R152" s="8">
        <f>R143+R144+R147-R148+R150+R151+Load_ROC!N$5</f>
        <v>1260.3745648339357</v>
      </c>
      <c r="S152" s="8">
        <f>S143+S144+S147-S148+S150+S151+Load_ROC!O$5</f>
        <v>1304.7857296537672</v>
      </c>
      <c r="T152" s="8">
        <f>T143+T144+T147-T148+T150+T151+Load_ROC!P$5</f>
        <v>1295.1619010571335</v>
      </c>
      <c r="U152" s="8">
        <f>U143+U144+U147-U148+U150+U151+Load_ROC!Q$5</f>
        <v>1282.938052939091</v>
      </c>
      <c r="V152" s="8">
        <f>V143+V144+V147-V148+V150+V151+Load_ROC!R$5</f>
        <v>1393.2523773897301</v>
      </c>
      <c r="W152" s="8">
        <f>W143+W144+W147-W148+W150+W151+Load_ROC!S$5</f>
        <v>1380.3217770631111</v>
      </c>
      <c r="X152" s="8">
        <f>X143+X144+X147-X148+X150+X151+Load_ROC!T$5</f>
        <v>1505.8230568671468</v>
      </c>
      <c r="Y152" s="8">
        <f>Y143+Y144+Y147-Y148+Y150+Y151+Load_ROC!U$5</f>
        <v>1406.804846226978</v>
      </c>
      <c r="Z152" s="8">
        <f>Z143+Z144+Z147-Z148+Z150+Z151+Load_ROC!V$5</f>
        <v>1444.970269502594</v>
      </c>
      <c r="AA152" s="8">
        <f>AA143+AA144+AA147-AA148+AA150+AA151+Load_ROC!W$5</f>
        <v>1610.4250540164981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762.32099196381751</v>
      </c>
      <c r="J153" s="8">
        <f>J143+J145+J147-J148+J150+J151+Load_ROC!F$5</f>
        <v>718.33222897374708</v>
      </c>
      <c r="K153" s="8">
        <f>K143+K145+K147-K148+K150+K151+Load_ROC!G$5</f>
        <v>770.21452381044026</v>
      </c>
      <c r="L153" s="8">
        <f>L143+L145+L147-L148+L150+L151+Load_ROC!H$5</f>
        <v>899.42916718958554</v>
      </c>
      <c r="M153" s="8">
        <f>M143+M145+M147-M148+M150+M151+Load_ROC!I$5</f>
        <v>971.90356726322079</v>
      </c>
      <c r="N153" s="8">
        <f>N143+N145+N147-N148+N150+N151+Load_ROC!J$5</f>
        <v>1035.6008823484276</v>
      </c>
      <c r="O153" s="8">
        <f>O143+O145+O147-O148+O150+O151+Load_ROC!K$5</f>
        <v>1096.5323586328727</v>
      </c>
      <c r="P153" s="8">
        <f>P143+P145+P147-P148+P150+P151+Load_ROC!L$5</f>
        <v>1081.6810339310227</v>
      </c>
      <c r="Q153" s="8">
        <f>Q143+Q145+Q147-Q148+Q150+Q151+Load_ROC!M$5</f>
        <v>1090.086697690876</v>
      </c>
      <c r="R153" s="8">
        <f>R143+R145+R147-R148+R150+R151+Load_ROC!N$5</f>
        <v>1102.0635023339357</v>
      </c>
      <c r="S153" s="8">
        <f>S143+S145+S147-S148+S150+S151+Load_ROC!O$5</f>
        <v>1125.2647296537673</v>
      </c>
      <c r="T153" s="8">
        <f>T143+T145+T147-T148+T150+T151+Load_ROC!P$5</f>
        <v>1123.8581198071333</v>
      </c>
      <c r="U153" s="8">
        <f>U143+U145+U147-U148+U150+U151+Load_ROC!Q$5</f>
        <v>1120.258021689091</v>
      </c>
      <c r="V153" s="8">
        <f>V143+V145+V147-V148+V150+V151+Load_ROC!R$5</f>
        <v>1223.18062738973</v>
      </c>
      <c r="W153" s="8">
        <f>W143+W145+W147-W148+W150+W151+Load_ROC!S$5</f>
        <v>1216.745527063111</v>
      </c>
      <c r="X153" s="8">
        <f>X143+X145+X147-X148+X150+X151+Load_ROC!T$5</f>
        <v>1347.9692443671468</v>
      </c>
      <c r="Y153" s="8">
        <f>Y143+Y145+Y147-Y148+Y150+Y151+Load_ROC!U$5</f>
        <v>1255.0693774769779</v>
      </c>
      <c r="Z153" s="8">
        <f>Z143+Z145+Z147-Z148+Z150+Z151+Load_ROC!V$5</f>
        <v>1298.6785195025941</v>
      </c>
      <c r="AA153" s="8">
        <f>AA143+AA145+AA147-AA148+AA150+AA151+Load_ROC!W$5</f>
        <v>1469.5604290164983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762.32099196381751</v>
      </c>
      <c r="J154" s="8">
        <f>J143+J149+J150+J151+Load_ROC!F$5</f>
        <v>716.53856491124702</v>
      </c>
      <c r="K154" s="8">
        <f>K143+K149+K150+K151+Load_ROC!G$5</f>
        <v>769.40914295106529</v>
      </c>
      <c r="L154" s="8">
        <f>L143+L149+L150+L151+Load_ROC!H$5</f>
        <v>914.66397187708549</v>
      </c>
      <c r="M154" s="8">
        <f>M143+M149+M150+M151+Load_ROC!I$5</f>
        <v>984.3177235132207</v>
      </c>
      <c r="N154" s="8">
        <f>N143+N149+N150+N151+Load_ROC!J$5</f>
        <v>1045.0548823484273</v>
      </c>
      <c r="O154" s="8">
        <f>O143+O149+O150+O151+Load_ROC!K$5</f>
        <v>1118.6622961328726</v>
      </c>
      <c r="P154" s="8">
        <f>P143+P149+P150+P151+Load_ROC!L$5</f>
        <v>1116.2777214310227</v>
      </c>
      <c r="Q154" s="8">
        <f>Q143+Q149+Q150+Q151+Load_ROC!M$5</f>
        <v>1136.2894476908759</v>
      </c>
      <c r="R154" s="8">
        <f>R143+R149+R150+R151+Load_ROC!N$5</f>
        <v>1159.6045023339359</v>
      </c>
      <c r="S154" s="8">
        <f>S143+S149+S150+S151+Load_ROC!O$5</f>
        <v>1193.9013234037675</v>
      </c>
      <c r="T154" s="8">
        <f>T143+T149+T150+T151+Load_ROC!P$5</f>
        <v>1188.9260885571334</v>
      </c>
      <c r="U154" s="8">
        <f>U143+U149+U150+U151+Load_ROC!Q$5</f>
        <v>1181.6605216890912</v>
      </c>
      <c r="V154" s="8">
        <f>V143+V149+V150+V151+Load_ROC!R$5</f>
        <v>1279.3639398897301</v>
      </c>
      <c r="W154" s="8">
        <f>W143+W149+W150+W151+Load_ROC!S$5</f>
        <v>1270.4561208131111</v>
      </c>
      <c r="X154" s="8">
        <f>X143+X149+X150+X151+Load_ROC!T$5</f>
        <v>1399.5816506171468</v>
      </c>
      <c r="Y154" s="8">
        <f>Y143+Y149+Y150+Y151+Load_ROC!U$5</f>
        <v>1304.5195962269781</v>
      </c>
      <c r="Z154" s="8">
        <f>Z143+Z149+Z150+Z151+Load_ROC!V$5</f>
        <v>1346.216144502594</v>
      </c>
      <c r="AA154" s="8">
        <f>AA143+AA149+AA150+AA151+Load_ROC!W$5</f>
        <v>1515.1827727664981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6BE4E-DE03-4A23-9A50-996A8800A364}">
  <sheetPr>
    <tabColor rgb="FF00B050"/>
  </sheetPr>
  <dimension ref="A2:AI256"/>
  <sheetViews>
    <sheetView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13174.374463018914</v>
      </c>
      <c r="D3" s="18">
        <f>SUMIF(D$8:D$34,$B3,$F$8:$F$34)/SUMIF(D$8:D$34,$B3,$A$8:$A$34)</f>
        <v>12351.545436385448</v>
      </c>
      <c r="E3" s="18">
        <f>SUMIF(E$8:E$34,$B3,$F$8:$F$34)/SUMIF(E$8:E$34,$B3,$A$8:$A$34)</f>
        <v>12468.430660868118</v>
      </c>
      <c r="G3" s="15" t="s">
        <v>16</v>
      </c>
      <c r="H3" s="17" t="s">
        <v>88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12220.060944481025</v>
      </c>
      <c r="D4" s="18">
        <f>SUMIF(D$8:D$34,$B4,$F$8:$F$34)/SUMIF(D$8:D$34,$B4,$A$8:$A$34)</f>
        <v>12668.765282843549</v>
      </c>
      <c r="E4" s="18">
        <f t="shared" ref="D4:E5" si="0">SUMIF(E$8:E$34,$B4,$F$8:$F$34)/SUMIF(E$8:E$34,$B4,$A$8:$A$34)</f>
        <v>12257.90255843669</v>
      </c>
      <c r="G4" s="29" t="s">
        <v>3</v>
      </c>
      <c r="H4" s="30">
        <f>G35</f>
        <v>12287.748781262886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>SUMIF(C$8:C$34,$B5,$F$8:$F$34)/SUMIF(C$8:C$34,$B5,$A$8:$A$34)</f>
        <v>12004.463255912975</v>
      </c>
      <c r="D5" s="18">
        <f t="shared" si="0"/>
        <v>11335.031184395779</v>
      </c>
      <c r="E5" s="18">
        <f t="shared" si="0"/>
        <v>12166.75934731007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706.27769991515879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75.032672274583263</v>
      </c>
      <c r="G8" s="9">
        <f>NPV(Load_ROC!$C$2,H8:AA8)</f>
        <v>13339.141737703691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814.56543727631754</v>
      </c>
      <c r="J8" s="9">
        <f t="shared" si="3"/>
        <v>765.0486166690597</v>
      </c>
      <c r="K8" s="9">
        <f t="shared" si="3"/>
        <v>831.34304724794026</v>
      </c>
      <c r="L8" s="9">
        <f t="shared" si="3"/>
        <v>1050.744258009898</v>
      </c>
      <c r="M8" s="9">
        <f t="shared" si="3"/>
        <v>1061.7036964746467</v>
      </c>
      <c r="N8" s="9">
        <f t="shared" si="3"/>
        <v>1170.4436870359273</v>
      </c>
      <c r="O8" s="9">
        <f t="shared" si="3"/>
        <v>1291.8164103906852</v>
      </c>
      <c r="P8" s="9">
        <f t="shared" si="3"/>
        <v>1308.0742976028976</v>
      </c>
      <c r="Q8" s="9">
        <f t="shared" si="3"/>
        <v>1467.1786273783759</v>
      </c>
      <c r="R8" s="9">
        <f t="shared" ref="R8:AA17" si="4">VLOOKUP("Total RR "&amp;$B8&amp;" "&amp;$E8, $G$38:$AA$269, MATCH(R$7,$G$38:$AA$38,0),0)</f>
        <v>1596.3830413964358</v>
      </c>
      <c r="S8" s="9">
        <f t="shared" si="4"/>
        <v>1462.5447687162673</v>
      </c>
      <c r="T8" s="9">
        <f t="shared" si="4"/>
        <v>1520.0726041821335</v>
      </c>
      <c r="U8" s="9">
        <f t="shared" si="4"/>
        <v>1575.4446466890909</v>
      </c>
      <c r="V8" s="9">
        <f t="shared" si="4"/>
        <v>1654.0275412080896</v>
      </c>
      <c r="W8" s="9">
        <f t="shared" si="4"/>
        <v>1715.184320031861</v>
      </c>
      <c r="X8" s="9">
        <f t="shared" si="4"/>
        <v>1900.6443732733965</v>
      </c>
      <c r="Y8" s="9">
        <f t="shared" si="4"/>
        <v>1842.5822329457278</v>
      </c>
      <c r="Z8" s="9">
        <f t="shared" si="4"/>
        <v>1961.7978534869692</v>
      </c>
      <c r="AA8" s="9">
        <f t="shared" si="4"/>
        <v>2111.6923421024358</v>
      </c>
      <c r="AC8">
        <f>RANK(G8,$G$8:$G$34,1)</f>
        <v>23</v>
      </c>
      <c r="AD8" s="61">
        <f>G8</f>
        <v>13339.141737703691</v>
      </c>
      <c r="AE8" s="72">
        <f>A8</f>
        <v>5.6249999999999998E-3</v>
      </c>
      <c r="AH8">
        <f>((AD8-$G$35)^2)*AE8</f>
        <v>6218.0277123000105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308.13899211073357</v>
      </c>
      <c r="G9" s="9">
        <f>NPV(Load_ROC!$C$2,H9:AA9)</f>
        <v>13695.066316032604</v>
      </c>
      <c r="H9" s="9">
        <f t="shared" si="3"/>
        <v>772.86198182803582</v>
      </c>
      <c r="I9" s="9">
        <f t="shared" si="3"/>
        <v>814.56543727631754</v>
      </c>
      <c r="J9" s="9">
        <f t="shared" si="3"/>
        <v>765.0486166690597</v>
      </c>
      <c r="K9" s="9">
        <f t="shared" si="3"/>
        <v>831.34304724794026</v>
      </c>
      <c r="L9" s="9">
        <f t="shared" si="3"/>
        <v>1050.744258009898</v>
      </c>
      <c r="M9" s="9">
        <f t="shared" si="3"/>
        <v>1061.7063566308966</v>
      </c>
      <c r="N9" s="9">
        <f t="shared" si="3"/>
        <v>1163.2727143796774</v>
      </c>
      <c r="O9" s="9">
        <f t="shared" si="3"/>
        <v>1255.9338478906852</v>
      </c>
      <c r="P9" s="9">
        <f t="shared" si="3"/>
        <v>1244.8572819778976</v>
      </c>
      <c r="Q9" s="9">
        <f t="shared" si="3"/>
        <v>1270.3221586283757</v>
      </c>
      <c r="R9" s="9">
        <f t="shared" si="4"/>
        <v>1292.4142523339358</v>
      </c>
      <c r="S9" s="9">
        <f t="shared" si="4"/>
        <v>1400.6027765287674</v>
      </c>
      <c r="T9" s="9">
        <f t="shared" si="4"/>
        <v>1461.5889323071333</v>
      </c>
      <c r="U9" s="9">
        <f t="shared" si="4"/>
        <v>1530.519404501591</v>
      </c>
      <c r="V9" s="9">
        <f t="shared" si="4"/>
        <v>1708.1754320772302</v>
      </c>
      <c r="W9" s="9">
        <f t="shared" si="4"/>
        <v>1950.305361047486</v>
      </c>
      <c r="X9" s="9">
        <f t="shared" si="4"/>
        <v>2314.2483088202716</v>
      </c>
      <c r="Y9" s="9">
        <f t="shared" si="4"/>
        <v>2374.728826695728</v>
      </c>
      <c r="Z9" s="9">
        <f t="shared" si="4"/>
        <v>2576.9718241900937</v>
      </c>
      <c r="AA9" s="9">
        <f t="shared" si="4"/>
        <v>2725.8175051883727</v>
      </c>
      <c r="AC9">
        <f t="shared" ref="AC9:AC34" si="5">RANK(G9,$G$8:$G$34,1)</f>
        <v>26</v>
      </c>
      <c r="AD9" s="61">
        <f t="shared" ref="AD9:AD34" si="6">G9</f>
        <v>13695.066316032604</v>
      </c>
      <c r="AE9" s="72">
        <f t="shared" ref="AE9:AE34" si="7">A9</f>
        <v>2.2499999999999999E-2</v>
      </c>
      <c r="AH9">
        <f t="shared" ref="AH9:AH34" si="8">((AD9-$G$35)^2)*AE9</f>
        <v>44562.209482582111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117.64294846308846</v>
      </c>
      <c r="G10" s="9">
        <f>NPV(Load_ROC!$C$2,H10:AA10)</f>
        <v>12548.581169396102</v>
      </c>
      <c r="H10" s="9">
        <f t="shared" si="3"/>
        <v>772.86198182803582</v>
      </c>
      <c r="I10" s="9">
        <f t="shared" si="3"/>
        <v>814.56543727631754</v>
      </c>
      <c r="J10" s="9">
        <f t="shared" si="3"/>
        <v>765.0486166690597</v>
      </c>
      <c r="K10" s="9">
        <f t="shared" si="3"/>
        <v>831.34304724794026</v>
      </c>
      <c r="L10" s="9">
        <f t="shared" si="3"/>
        <v>1050.744258009898</v>
      </c>
      <c r="M10" s="9">
        <f t="shared" si="3"/>
        <v>1061.7063566308966</v>
      </c>
      <c r="N10" s="9">
        <f t="shared" si="3"/>
        <v>1163.2727143796774</v>
      </c>
      <c r="O10" s="9">
        <f t="shared" si="3"/>
        <v>1255.9338478906852</v>
      </c>
      <c r="P10" s="9">
        <f t="shared" si="3"/>
        <v>1244.8572819778976</v>
      </c>
      <c r="Q10" s="9">
        <f t="shared" si="3"/>
        <v>1270.3221586283757</v>
      </c>
      <c r="R10" s="9">
        <f t="shared" si="4"/>
        <v>1286.3807679589358</v>
      </c>
      <c r="S10" s="9">
        <f t="shared" si="4"/>
        <v>1384.1265812162674</v>
      </c>
      <c r="T10" s="9">
        <f t="shared" si="4"/>
        <v>1422.9290494946335</v>
      </c>
      <c r="U10" s="9">
        <f t="shared" si="4"/>
        <v>1455.2594435640908</v>
      </c>
      <c r="V10" s="9">
        <f t="shared" si="4"/>
        <v>1479.0267836397302</v>
      </c>
      <c r="W10" s="9">
        <f t="shared" si="4"/>
        <v>1583.2251051881112</v>
      </c>
      <c r="X10" s="9">
        <f t="shared" si="4"/>
        <v>1778.2024982733965</v>
      </c>
      <c r="Y10" s="9">
        <f t="shared" si="4"/>
        <v>1666.8837915394779</v>
      </c>
      <c r="Z10" s="9">
        <f t="shared" si="4"/>
        <v>1686.5088007525937</v>
      </c>
      <c r="AA10" s="9">
        <f t="shared" si="4"/>
        <v>1835.5886633914981</v>
      </c>
      <c r="AC10">
        <f t="shared" si="5"/>
        <v>18</v>
      </c>
      <c r="AD10" s="61">
        <f t="shared" si="6"/>
        <v>12548.581169396102</v>
      </c>
      <c r="AE10" s="72">
        <f t="shared" si="7"/>
        <v>9.3749999999999997E-3</v>
      </c>
      <c r="AH10">
        <f t="shared" si="8"/>
        <v>637.81438780571955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228.13760186685786</v>
      </c>
      <c r="G11" s="9">
        <f>NPV(Load_ROC!$C$2,H11:AA11)</f>
        <v>12167.33876623242</v>
      </c>
      <c r="H11" s="9">
        <f t="shared" si="3"/>
        <v>745.0784740155359</v>
      </c>
      <c r="I11" s="9">
        <f t="shared" si="3"/>
        <v>772.5151482138175</v>
      </c>
      <c r="J11" s="9">
        <f t="shared" si="3"/>
        <v>710.30702389562214</v>
      </c>
      <c r="K11" s="9">
        <f t="shared" si="3"/>
        <v>769.52209558778407</v>
      </c>
      <c r="L11" s="9">
        <f t="shared" si="3"/>
        <v>987.45167988489811</v>
      </c>
      <c r="M11" s="9">
        <f t="shared" si="3"/>
        <v>995.93136639652153</v>
      </c>
      <c r="N11" s="9">
        <f t="shared" si="3"/>
        <v>1091.5236792234273</v>
      </c>
      <c r="O11" s="9">
        <f t="shared" si="3"/>
        <v>1162.273121328185</v>
      </c>
      <c r="P11" s="9">
        <f t="shared" si="3"/>
        <v>1157.9788679153976</v>
      </c>
      <c r="Q11" s="9">
        <f t="shared" si="3"/>
        <v>1309.1759164408759</v>
      </c>
      <c r="R11" s="9">
        <f t="shared" si="4"/>
        <v>1449.7454046776857</v>
      </c>
      <c r="S11" s="9">
        <f t="shared" si="4"/>
        <v>1327.2731202787675</v>
      </c>
      <c r="T11" s="9">
        <f t="shared" si="4"/>
        <v>1363.9723659008832</v>
      </c>
      <c r="U11" s="9">
        <f t="shared" si="4"/>
        <v>1399.551927939091</v>
      </c>
      <c r="V11" s="9">
        <f t="shared" si="4"/>
        <v>1449.9835211885584</v>
      </c>
      <c r="W11" s="9">
        <f t="shared" si="4"/>
        <v>1521.0161051881109</v>
      </c>
      <c r="X11" s="9">
        <f t="shared" si="4"/>
        <v>1695.8787795233966</v>
      </c>
      <c r="Y11" s="9">
        <f t="shared" si="4"/>
        <v>1646.470439976978</v>
      </c>
      <c r="Z11" s="9">
        <f t="shared" si="4"/>
        <v>1778.3944081744689</v>
      </c>
      <c r="AA11" s="9">
        <f t="shared" si="4"/>
        <v>1927.7909695438418</v>
      </c>
      <c r="AC11">
        <f t="shared" si="5"/>
        <v>10</v>
      </c>
      <c r="AD11" s="61">
        <f t="shared" si="6"/>
        <v>12167.33876623242</v>
      </c>
      <c r="AE11" s="72">
        <f t="shared" si="7"/>
        <v>1.8749999999999999E-2</v>
      </c>
      <c r="AH11">
        <f t="shared" si="8"/>
        <v>271.8482197431934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961.45140944532875</v>
      </c>
      <c r="G12" s="9">
        <f>NPV(Load_ROC!$C$2,H12:AA12)</f>
        <v>12819.352125937718</v>
      </c>
      <c r="H12" s="9">
        <f t="shared" si="3"/>
        <v>745.0784740155359</v>
      </c>
      <c r="I12" s="9">
        <f t="shared" si="3"/>
        <v>772.5151482138175</v>
      </c>
      <c r="J12" s="9">
        <f t="shared" si="3"/>
        <v>710.30702389562214</v>
      </c>
      <c r="K12" s="9">
        <f t="shared" si="3"/>
        <v>769.52209558778407</v>
      </c>
      <c r="L12" s="9">
        <f t="shared" si="3"/>
        <v>987.45167988489811</v>
      </c>
      <c r="M12" s="9">
        <f t="shared" si="3"/>
        <v>995.93136639652153</v>
      </c>
      <c r="N12" s="9">
        <f t="shared" si="3"/>
        <v>1088.4685229734275</v>
      </c>
      <c r="O12" s="9">
        <f t="shared" si="3"/>
        <v>1151.778019765685</v>
      </c>
      <c r="P12" s="9">
        <f t="shared" si="3"/>
        <v>1136.8373288528976</v>
      </c>
      <c r="Q12" s="9">
        <f t="shared" si="3"/>
        <v>1155.3595961283759</v>
      </c>
      <c r="R12" s="9">
        <f t="shared" si="4"/>
        <v>1174.2185648339359</v>
      </c>
      <c r="S12" s="9">
        <f t="shared" si="4"/>
        <v>1275.7720265287674</v>
      </c>
      <c r="T12" s="9">
        <f t="shared" si="4"/>
        <v>1309.6216041821335</v>
      </c>
      <c r="U12" s="9">
        <f t="shared" si="4"/>
        <v>1357.7918180758097</v>
      </c>
      <c r="V12" s="9">
        <f t="shared" si="4"/>
        <v>1594.3296234834802</v>
      </c>
      <c r="W12" s="9">
        <f t="shared" si="4"/>
        <v>1856.4932751099861</v>
      </c>
      <c r="X12" s="9">
        <f t="shared" si="4"/>
        <v>2235.0031066718343</v>
      </c>
      <c r="Y12" s="9">
        <f t="shared" si="4"/>
        <v>2305.0825952504156</v>
      </c>
      <c r="Z12" s="9">
        <f t="shared" si="4"/>
        <v>2511.7417802447817</v>
      </c>
      <c r="AA12" s="9">
        <f t="shared" si="4"/>
        <v>2658.4738850711856</v>
      </c>
      <c r="AC12">
        <f t="shared" si="5"/>
        <v>21</v>
      </c>
      <c r="AD12" s="61">
        <f t="shared" si="6"/>
        <v>12819.352125937718</v>
      </c>
      <c r="AE12" s="72">
        <f t="shared" si="7"/>
        <v>7.4999999999999997E-2</v>
      </c>
      <c r="AH12">
        <f t="shared" si="8"/>
        <v>21195.15870521008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360.50384169859478</v>
      </c>
      <c r="G13" s="9">
        <f>NPV(Load_ROC!$C$2,H13:AA13)</f>
        <v>11536.122934355033</v>
      </c>
      <c r="H13" s="9">
        <f t="shared" si="3"/>
        <v>745.0784740155359</v>
      </c>
      <c r="I13" s="9">
        <f t="shared" si="3"/>
        <v>772.5151482138175</v>
      </c>
      <c r="J13" s="9">
        <f t="shared" si="3"/>
        <v>710.30702389562214</v>
      </c>
      <c r="K13" s="9">
        <f t="shared" si="3"/>
        <v>769.52209558778407</v>
      </c>
      <c r="L13" s="9">
        <f t="shared" si="3"/>
        <v>987.45167988489811</v>
      </c>
      <c r="M13" s="9">
        <f t="shared" si="3"/>
        <v>995.93078436527162</v>
      </c>
      <c r="N13" s="9">
        <f t="shared" si="3"/>
        <v>1088.4689995359277</v>
      </c>
      <c r="O13" s="9">
        <f t="shared" si="3"/>
        <v>1151.778019765685</v>
      </c>
      <c r="P13" s="9">
        <f t="shared" si="3"/>
        <v>1136.8368757278977</v>
      </c>
      <c r="Q13" s="9">
        <f t="shared" si="3"/>
        <v>1154.5372992533757</v>
      </c>
      <c r="R13" s="9">
        <f t="shared" si="4"/>
        <v>1170.8858226464358</v>
      </c>
      <c r="S13" s="9">
        <f t="shared" si="4"/>
        <v>1268.4547609037672</v>
      </c>
      <c r="T13" s="9">
        <f t="shared" si="4"/>
        <v>1292.9331666821336</v>
      </c>
      <c r="U13" s="9">
        <f t="shared" si="4"/>
        <v>1313.9129748140911</v>
      </c>
      <c r="V13" s="9">
        <f t="shared" si="4"/>
        <v>1334.1502367647302</v>
      </c>
      <c r="W13" s="9">
        <f t="shared" si="4"/>
        <v>1424.9939255006111</v>
      </c>
      <c r="X13" s="9">
        <f t="shared" si="4"/>
        <v>1594.8407795233966</v>
      </c>
      <c r="Y13" s="9">
        <f t="shared" si="4"/>
        <v>1487.755260289478</v>
      </c>
      <c r="Z13" s="9">
        <f t="shared" si="4"/>
        <v>1507.4649648150939</v>
      </c>
      <c r="AA13" s="9">
        <f t="shared" si="4"/>
        <v>1654.0273040164984</v>
      </c>
      <c r="AC13">
        <f t="shared" si="5"/>
        <v>7</v>
      </c>
      <c r="AD13" s="61">
        <f t="shared" si="6"/>
        <v>11536.122934355033</v>
      </c>
      <c r="AE13" s="72">
        <f t="shared" si="7"/>
        <v>3.125E-2</v>
      </c>
      <c r="AH13">
        <f t="shared" si="8"/>
        <v>17654.419179373352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154.72615747093232</v>
      </c>
      <c r="G14" s="9">
        <f>NPV(Load_ROC!$C$2,H14:AA14)</f>
        <v>11788.65961683294</v>
      </c>
      <c r="H14" s="9">
        <f t="shared" si="3"/>
        <v>735.83366151553582</v>
      </c>
      <c r="I14" s="9">
        <f t="shared" si="3"/>
        <v>762.32099196381751</v>
      </c>
      <c r="J14" s="9">
        <f t="shared" si="3"/>
        <v>699.98624459874713</v>
      </c>
      <c r="K14" s="9">
        <f t="shared" si="3"/>
        <v>760.48896326356521</v>
      </c>
      <c r="L14" s="9">
        <f t="shared" si="3"/>
        <v>977.25708418177305</v>
      </c>
      <c r="M14" s="9">
        <f t="shared" si="3"/>
        <v>985.54306561527142</v>
      </c>
      <c r="N14" s="9">
        <f t="shared" si="3"/>
        <v>1078.4433940671775</v>
      </c>
      <c r="O14" s="9">
        <f t="shared" si="3"/>
        <v>1142.3770275781853</v>
      </c>
      <c r="P14" s="9">
        <f t="shared" si="3"/>
        <v>1133.4682272903976</v>
      </c>
      <c r="Q14" s="9">
        <f t="shared" si="3"/>
        <v>1278.3155336283758</v>
      </c>
      <c r="R14" s="9">
        <f t="shared" si="4"/>
        <v>1410.883221083936</v>
      </c>
      <c r="S14" s="9">
        <f t="shared" si="4"/>
        <v>1283.1166476225173</v>
      </c>
      <c r="T14" s="9">
        <f t="shared" si="4"/>
        <v>1309.6838698071333</v>
      </c>
      <c r="U14" s="9">
        <f t="shared" si="4"/>
        <v>1331.4982287203411</v>
      </c>
      <c r="V14" s="9">
        <f t="shared" si="4"/>
        <v>1357.7564791963705</v>
      </c>
      <c r="W14" s="9">
        <f t="shared" si="4"/>
        <v>1437.0114840943611</v>
      </c>
      <c r="X14" s="9">
        <f t="shared" si="4"/>
        <v>1591.8828615546468</v>
      </c>
      <c r="Y14" s="9">
        <f t="shared" si="4"/>
        <v>1534.3877661488532</v>
      </c>
      <c r="Z14" s="9">
        <f t="shared" si="4"/>
        <v>1666.4364404010314</v>
      </c>
      <c r="AA14" s="9">
        <f t="shared" si="4"/>
        <v>1812.0792490848576</v>
      </c>
      <c r="AC14">
        <f t="shared" si="5"/>
        <v>8</v>
      </c>
      <c r="AD14" s="61">
        <f t="shared" si="6"/>
        <v>11788.65961683294</v>
      </c>
      <c r="AE14" s="72">
        <f t="shared" si="7"/>
        <v>1.3125E-2</v>
      </c>
      <c r="AH14">
        <f t="shared" si="8"/>
        <v>3269.3061719243888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666.34109121403742</v>
      </c>
      <c r="G15" s="9">
        <f>NPV(Load_ROC!$C$2,H15:AA15)</f>
        <v>12692.211261219762</v>
      </c>
      <c r="H15" s="9">
        <f t="shared" si="3"/>
        <v>735.83366151553582</v>
      </c>
      <c r="I15" s="9">
        <f t="shared" si="3"/>
        <v>762.32099196381751</v>
      </c>
      <c r="J15" s="9">
        <f t="shared" si="3"/>
        <v>699.98624459874713</v>
      </c>
      <c r="K15" s="9">
        <f t="shared" si="3"/>
        <v>760.48896326356521</v>
      </c>
      <c r="L15" s="9">
        <f t="shared" si="3"/>
        <v>977.25708418177305</v>
      </c>
      <c r="M15" s="9">
        <f t="shared" si="3"/>
        <v>985.54284295902153</v>
      </c>
      <c r="N15" s="9">
        <f t="shared" si="3"/>
        <v>1076.3005229734274</v>
      </c>
      <c r="O15" s="9">
        <f t="shared" si="3"/>
        <v>1135.5290510156851</v>
      </c>
      <c r="P15" s="9">
        <f t="shared" si="3"/>
        <v>1119.2184851028976</v>
      </c>
      <c r="Q15" s="9">
        <f t="shared" si="3"/>
        <v>1132.2924320658758</v>
      </c>
      <c r="R15" s="9">
        <f t="shared" si="4"/>
        <v>1140.4674632714359</v>
      </c>
      <c r="S15" s="9">
        <f t="shared" si="4"/>
        <v>1232.7524249662674</v>
      </c>
      <c r="T15" s="9">
        <f t="shared" si="4"/>
        <v>1255.4954440258834</v>
      </c>
      <c r="U15" s="9">
        <f t="shared" si="4"/>
        <v>1356.7668654390911</v>
      </c>
      <c r="V15" s="9">
        <f t="shared" si="4"/>
        <v>1606.7690941866049</v>
      </c>
      <c r="W15" s="9">
        <f t="shared" si="4"/>
        <v>1881.9449128052986</v>
      </c>
      <c r="X15" s="9">
        <f t="shared" si="4"/>
        <v>2250.2307697577721</v>
      </c>
      <c r="Y15" s="9">
        <f t="shared" si="4"/>
        <v>2310.8395854847909</v>
      </c>
      <c r="Z15" s="9">
        <f t="shared" si="4"/>
        <v>2509.8995907916565</v>
      </c>
      <c r="AA15" s="9">
        <f t="shared" si="4"/>
        <v>2652.2701780399357</v>
      </c>
      <c r="AC15">
        <f t="shared" si="5"/>
        <v>20</v>
      </c>
      <c r="AD15" s="61">
        <f t="shared" si="6"/>
        <v>12692.211261219762</v>
      </c>
      <c r="AE15" s="72">
        <f t="shared" si="7"/>
        <v>5.2499999999999998E-2</v>
      </c>
      <c r="AH15">
        <f t="shared" si="8"/>
        <v>8588.4696288754621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245.13295067287254</v>
      </c>
      <c r="G16" s="9">
        <f>NPV(Load_ROC!$C$2,H16:AA16)</f>
        <v>11206.077745045603</v>
      </c>
      <c r="H16" s="9">
        <f t="shared" si="3"/>
        <v>735.83366151553582</v>
      </c>
      <c r="I16" s="9">
        <f t="shared" si="3"/>
        <v>762.32099196381751</v>
      </c>
      <c r="J16" s="9">
        <f t="shared" si="3"/>
        <v>699.98624459874713</v>
      </c>
      <c r="K16" s="9">
        <f t="shared" si="3"/>
        <v>760.48896326356521</v>
      </c>
      <c r="L16" s="9">
        <f t="shared" si="3"/>
        <v>977.25708418177305</v>
      </c>
      <c r="M16" s="9">
        <f t="shared" si="3"/>
        <v>985.54336639652149</v>
      </c>
      <c r="N16" s="9">
        <f t="shared" si="3"/>
        <v>1076.3005229734274</v>
      </c>
      <c r="O16" s="9">
        <f t="shared" si="3"/>
        <v>1135.5262853906852</v>
      </c>
      <c r="P16" s="9">
        <f t="shared" si="3"/>
        <v>1119.2240085403976</v>
      </c>
      <c r="Q16" s="9">
        <f t="shared" si="3"/>
        <v>1131.4658070658759</v>
      </c>
      <c r="R16" s="9">
        <f t="shared" si="4"/>
        <v>1138.4751742089359</v>
      </c>
      <c r="S16" s="9">
        <f t="shared" si="4"/>
        <v>1229.3543859037673</v>
      </c>
      <c r="T16" s="9">
        <f t="shared" si="4"/>
        <v>1246.2619557446333</v>
      </c>
      <c r="U16" s="9">
        <f t="shared" si="4"/>
        <v>1257.9555373140911</v>
      </c>
      <c r="V16" s="9">
        <f t="shared" si="4"/>
        <v>1267.1916117647302</v>
      </c>
      <c r="W16" s="9">
        <f t="shared" si="4"/>
        <v>1358.0281520631111</v>
      </c>
      <c r="X16" s="9">
        <f t="shared" si="4"/>
        <v>1502.7309865546467</v>
      </c>
      <c r="Y16" s="9">
        <f t="shared" si="4"/>
        <v>1386.0773696644781</v>
      </c>
      <c r="Z16" s="9">
        <f t="shared" si="4"/>
        <v>1400.0627265338439</v>
      </c>
      <c r="AA16" s="9">
        <f t="shared" si="4"/>
        <v>1542.6067766727481</v>
      </c>
      <c r="AC16">
        <f t="shared" si="5"/>
        <v>3</v>
      </c>
      <c r="AD16" s="61">
        <f t="shared" si="6"/>
        <v>11206.077745045603</v>
      </c>
      <c r="AE16" s="72">
        <f t="shared" si="7"/>
        <v>2.1874999999999999E-2</v>
      </c>
      <c r="AH16">
        <f t="shared" si="8"/>
        <v>25594.017544186259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154.93415903917906</v>
      </c>
      <c r="G17" s="9">
        <f>NPV(Load_ROC!$C$2,H17:AA17)</f>
        <v>13771.925247927029</v>
      </c>
      <c r="H17" s="9">
        <f t="shared" si="3"/>
        <v>772.86198182803582</v>
      </c>
      <c r="I17" s="9">
        <f t="shared" si="3"/>
        <v>814.56543727631754</v>
      </c>
      <c r="J17" s="9">
        <f t="shared" si="3"/>
        <v>781.6009369815597</v>
      </c>
      <c r="K17" s="9">
        <f t="shared" si="3"/>
        <v>840.2632738104403</v>
      </c>
      <c r="L17" s="9">
        <f t="shared" si="3"/>
        <v>1019.216367384898</v>
      </c>
      <c r="M17" s="9">
        <f t="shared" si="3"/>
        <v>1031.6706027246464</v>
      </c>
      <c r="N17" s="9">
        <f t="shared" si="3"/>
        <v>1129.2916557859273</v>
      </c>
      <c r="O17" s="9">
        <f t="shared" si="3"/>
        <v>1252.0006916406851</v>
      </c>
      <c r="P17" s="9">
        <f t="shared" si="3"/>
        <v>1269.4849382278976</v>
      </c>
      <c r="Q17" s="9">
        <f t="shared" si="3"/>
        <v>1429.8410805033759</v>
      </c>
      <c r="R17" s="9">
        <f t="shared" si="4"/>
        <v>1560.0824163964357</v>
      </c>
      <c r="S17" s="9">
        <f t="shared" si="4"/>
        <v>1612.0214249662674</v>
      </c>
      <c r="T17" s="9">
        <f t="shared" si="4"/>
        <v>1669.0781080883835</v>
      </c>
      <c r="U17" s="9">
        <f t="shared" si="4"/>
        <v>1723.2860763765912</v>
      </c>
      <c r="V17" s="9">
        <f t="shared" si="4"/>
        <v>1801.2143029268395</v>
      </c>
      <c r="W17" s="9">
        <f t="shared" si="4"/>
        <v>1926.1315309693609</v>
      </c>
      <c r="X17" s="9">
        <f t="shared" si="4"/>
        <v>2111.3450217108966</v>
      </c>
      <c r="Y17" s="9">
        <f t="shared" si="4"/>
        <v>2051.6897798207278</v>
      </c>
      <c r="Z17" s="9">
        <f t="shared" si="4"/>
        <v>2170.0226562213443</v>
      </c>
      <c r="AA17" s="9">
        <f t="shared" si="4"/>
        <v>2319.1414983524355</v>
      </c>
      <c r="AC17">
        <f t="shared" si="5"/>
        <v>27</v>
      </c>
      <c r="AD17" s="61">
        <f t="shared" si="6"/>
        <v>13771.925247927029</v>
      </c>
      <c r="AE17" s="72">
        <f t="shared" si="7"/>
        <v>1.125E-2</v>
      </c>
      <c r="AH17">
        <f t="shared" si="8"/>
        <v>24781.272572246169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601.69556857038265</v>
      </c>
      <c r="G18" s="9">
        <f>NPV(Load_ROC!$C$2,H18:AA18)</f>
        <v>13371.012634897394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814.56543727631754</v>
      </c>
      <c r="J18" s="9">
        <f t="shared" si="9"/>
        <v>781.6009369815597</v>
      </c>
      <c r="K18" s="9">
        <f t="shared" si="9"/>
        <v>840.2632738104403</v>
      </c>
      <c r="L18" s="9">
        <f t="shared" si="9"/>
        <v>1017.264539259898</v>
      </c>
      <c r="M18" s="9">
        <f t="shared" si="9"/>
        <v>1029.7661847558966</v>
      </c>
      <c r="N18" s="9">
        <f t="shared" si="9"/>
        <v>1118.2523550046774</v>
      </c>
      <c r="O18" s="9">
        <f t="shared" si="9"/>
        <v>1212.3403947656852</v>
      </c>
      <c r="P18" s="9">
        <f t="shared" si="9"/>
        <v>1202.5818444778974</v>
      </c>
      <c r="Q18" s="9">
        <f t="shared" si="9"/>
        <v>1229.4052211283758</v>
      </c>
      <c r="R18" s="9">
        <f t="shared" ref="R18:AA27" si="10">VLOOKUP("Total RR "&amp;$B18&amp;" "&amp;$E18, $G$38:$AA$269, MATCH(R$7,$G$38:$AA$38,0),0)</f>
        <v>1252.6262054589358</v>
      </c>
      <c r="S18" s="9">
        <f t="shared" si="10"/>
        <v>1346.1597296537675</v>
      </c>
      <c r="T18" s="9">
        <f t="shared" si="10"/>
        <v>1408.0828424633833</v>
      </c>
      <c r="U18" s="9">
        <f t="shared" si="10"/>
        <v>1478.6864904390911</v>
      </c>
      <c r="V18" s="9">
        <f t="shared" si="10"/>
        <v>1657.8526469209801</v>
      </c>
      <c r="W18" s="9">
        <f t="shared" si="10"/>
        <v>1884.4830407349862</v>
      </c>
      <c r="X18" s="9">
        <f t="shared" si="10"/>
        <v>2250.0555197577719</v>
      </c>
      <c r="Y18" s="9">
        <f t="shared" si="10"/>
        <v>2312.6150923207283</v>
      </c>
      <c r="Z18" s="9">
        <f t="shared" si="10"/>
        <v>2516.7262519244691</v>
      </c>
      <c r="AA18" s="9">
        <f t="shared" si="10"/>
        <v>2667.415817688373</v>
      </c>
      <c r="AC18">
        <f t="shared" si="5"/>
        <v>24</v>
      </c>
      <c r="AD18" s="61">
        <f t="shared" si="6"/>
        <v>13371.012634897394</v>
      </c>
      <c r="AE18" s="72">
        <f t="shared" si="7"/>
        <v>4.4999999999999998E-2</v>
      </c>
      <c r="AH18">
        <f t="shared" si="8"/>
        <v>52805.725946598766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229.20989040489181</v>
      </c>
      <c r="G19" s="9">
        <f>NPV(Load_ROC!$C$2,H19:AA19)</f>
        <v>12224.527488260897</v>
      </c>
      <c r="H19" s="9">
        <f t="shared" si="9"/>
        <v>772.86198182803582</v>
      </c>
      <c r="I19" s="9">
        <f t="shared" si="9"/>
        <v>814.56543727631754</v>
      </c>
      <c r="J19" s="9">
        <f t="shared" si="9"/>
        <v>781.6009369815597</v>
      </c>
      <c r="K19" s="9">
        <f t="shared" si="9"/>
        <v>840.2632738104403</v>
      </c>
      <c r="L19" s="9">
        <f t="shared" si="9"/>
        <v>1017.264539259898</v>
      </c>
      <c r="M19" s="9">
        <f t="shared" si="9"/>
        <v>1029.7661847558966</v>
      </c>
      <c r="N19" s="9">
        <f t="shared" si="9"/>
        <v>1118.2523550046774</v>
      </c>
      <c r="O19" s="9">
        <f t="shared" si="9"/>
        <v>1212.3403947656852</v>
      </c>
      <c r="P19" s="9">
        <f t="shared" si="9"/>
        <v>1202.5818444778974</v>
      </c>
      <c r="Q19" s="9">
        <f t="shared" si="9"/>
        <v>1229.4052211283758</v>
      </c>
      <c r="R19" s="9">
        <f t="shared" si="10"/>
        <v>1246.5927210839359</v>
      </c>
      <c r="S19" s="9">
        <f t="shared" si="10"/>
        <v>1329.6835343412674</v>
      </c>
      <c r="T19" s="9">
        <f t="shared" si="10"/>
        <v>1369.4229596508835</v>
      </c>
      <c r="U19" s="9">
        <f t="shared" si="10"/>
        <v>1403.4265295015912</v>
      </c>
      <c r="V19" s="9">
        <f t="shared" si="10"/>
        <v>1428.7039984834801</v>
      </c>
      <c r="W19" s="9">
        <f t="shared" si="10"/>
        <v>1517.4027848756111</v>
      </c>
      <c r="X19" s="9">
        <f t="shared" si="10"/>
        <v>1714.0097092108967</v>
      </c>
      <c r="Y19" s="9">
        <f t="shared" si="10"/>
        <v>1604.7700571644782</v>
      </c>
      <c r="Z19" s="9">
        <f t="shared" si="10"/>
        <v>1626.263228486969</v>
      </c>
      <c r="AA19" s="9">
        <f t="shared" si="10"/>
        <v>1777.1869758914984</v>
      </c>
      <c r="AC19">
        <f t="shared" si="5"/>
        <v>12</v>
      </c>
      <c r="AD19" s="61">
        <f t="shared" si="6"/>
        <v>12224.527488260897</v>
      </c>
      <c r="AE19" s="72">
        <f t="shared" si="7"/>
        <v>1.8749999999999999E-2</v>
      </c>
      <c r="AH19">
        <f t="shared" si="8"/>
        <v>74.942472915811905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472.50458536709067</v>
      </c>
      <c r="G20" s="9">
        <f>NPV(Load_ROC!$C$2,H20:AA20)</f>
        <v>12600.122276455751</v>
      </c>
      <c r="H20" s="9">
        <f t="shared" si="9"/>
        <v>745.0784740155359</v>
      </c>
      <c r="I20" s="9">
        <f t="shared" si="9"/>
        <v>772.5151482138175</v>
      </c>
      <c r="J20" s="9">
        <f t="shared" si="9"/>
        <v>726.85934420812214</v>
      </c>
      <c r="K20" s="9">
        <f t="shared" si="9"/>
        <v>778.4423221502841</v>
      </c>
      <c r="L20" s="9">
        <f t="shared" si="9"/>
        <v>955.92378925989794</v>
      </c>
      <c r="M20" s="9">
        <f t="shared" si="9"/>
        <v>965.89827264652149</v>
      </c>
      <c r="N20" s="9">
        <f t="shared" si="9"/>
        <v>1050.3716479734276</v>
      </c>
      <c r="O20" s="9">
        <f t="shared" si="9"/>
        <v>1122.4574025781851</v>
      </c>
      <c r="P20" s="9">
        <f t="shared" si="9"/>
        <v>1119.3895085403976</v>
      </c>
      <c r="Q20" s="9">
        <f t="shared" si="9"/>
        <v>1271.8383695658758</v>
      </c>
      <c r="R20" s="9">
        <f t="shared" si="10"/>
        <v>1413.4447796776858</v>
      </c>
      <c r="S20" s="9">
        <f t="shared" si="10"/>
        <v>1476.7497765287676</v>
      </c>
      <c r="T20" s="9">
        <f t="shared" si="10"/>
        <v>1512.9778698071336</v>
      </c>
      <c r="U20" s="9">
        <f t="shared" si="10"/>
        <v>1547.3933576265911</v>
      </c>
      <c r="V20" s="9">
        <f t="shared" si="10"/>
        <v>1597.1702829073083</v>
      </c>
      <c r="W20" s="9">
        <f t="shared" si="10"/>
        <v>1731.9633161256111</v>
      </c>
      <c r="X20" s="9">
        <f t="shared" si="10"/>
        <v>1906.5794279608967</v>
      </c>
      <c r="Y20" s="9">
        <f t="shared" si="10"/>
        <v>1855.577986851978</v>
      </c>
      <c r="Z20" s="9">
        <f t="shared" si="10"/>
        <v>1986.6192109088438</v>
      </c>
      <c r="AA20" s="9">
        <f t="shared" si="10"/>
        <v>2135.2401257938418</v>
      </c>
      <c r="AC20">
        <f t="shared" si="5"/>
        <v>19</v>
      </c>
      <c r="AD20" s="61">
        <f t="shared" si="6"/>
        <v>12600.122276455751</v>
      </c>
      <c r="AE20" s="72">
        <f t="shared" si="7"/>
        <v>3.7499999999999999E-2</v>
      </c>
      <c r="AH20">
        <f t="shared" si="8"/>
        <v>3659.1450187127671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1874.2947667203757</v>
      </c>
      <c r="G21" s="9">
        <f>NPV(Load_ROC!$C$2,H21:AA21)</f>
        <v>12495.298444802505</v>
      </c>
      <c r="H21" s="9">
        <f t="shared" si="9"/>
        <v>745.0784740155359</v>
      </c>
      <c r="I21" s="9">
        <f t="shared" si="9"/>
        <v>772.5151482138175</v>
      </c>
      <c r="J21" s="9">
        <f t="shared" si="9"/>
        <v>726.85934420812214</v>
      </c>
      <c r="K21" s="9">
        <f t="shared" si="9"/>
        <v>778.4423221502841</v>
      </c>
      <c r="L21" s="9">
        <f t="shared" si="9"/>
        <v>953.97196113489804</v>
      </c>
      <c r="M21" s="9">
        <f t="shared" si="9"/>
        <v>963.99119452152149</v>
      </c>
      <c r="N21" s="9">
        <f t="shared" si="9"/>
        <v>1043.4481635984275</v>
      </c>
      <c r="O21" s="9">
        <f t="shared" si="9"/>
        <v>1108.1845666406853</v>
      </c>
      <c r="P21" s="9">
        <f t="shared" si="9"/>
        <v>1094.5618913528976</v>
      </c>
      <c r="Q21" s="9">
        <f t="shared" si="9"/>
        <v>1114.4426586283757</v>
      </c>
      <c r="R21" s="9">
        <f t="shared" si="10"/>
        <v>1134.430517958936</v>
      </c>
      <c r="S21" s="9">
        <f t="shared" si="10"/>
        <v>1221.3289796537674</v>
      </c>
      <c r="T21" s="9">
        <f t="shared" si="10"/>
        <v>1256.1155143383835</v>
      </c>
      <c r="U21" s="9">
        <f t="shared" si="10"/>
        <v>1305.9589040133098</v>
      </c>
      <c r="V21" s="9">
        <f t="shared" si="10"/>
        <v>1544.0068383272301</v>
      </c>
      <c r="W21" s="9">
        <f t="shared" si="10"/>
        <v>1790.670954797486</v>
      </c>
      <c r="X21" s="9">
        <f t="shared" si="10"/>
        <v>2170.8103176093346</v>
      </c>
      <c r="Y21" s="9">
        <f t="shared" si="10"/>
        <v>2242.9688608754154</v>
      </c>
      <c r="Z21" s="9">
        <f t="shared" si="10"/>
        <v>2451.4962079791567</v>
      </c>
      <c r="AA21" s="9">
        <f t="shared" si="10"/>
        <v>2600.0721975711858</v>
      </c>
      <c r="AC21">
        <f t="shared" si="5"/>
        <v>16</v>
      </c>
      <c r="AD21" s="61">
        <f t="shared" si="6"/>
        <v>12495.298444802505</v>
      </c>
      <c r="AE21" s="72">
        <f t="shared" si="7"/>
        <v>0.15</v>
      </c>
      <c r="AH21">
        <f t="shared" si="8"/>
        <v>6461.5294253113798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700.75432832623915</v>
      </c>
      <c r="G22" s="9">
        <f>NPV(Load_ROC!$C$2,H22:AA22)</f>
        <v>11212.069253219826</v>
      </c>
      <c r="H22" s="9">
        <f t="shared" si="9"/>
        <v>745.0784740155359</v>
      </c>
      <c r="I22" s="9">
        <f t="shared" si="9"/>
        <v>772.5151482138175</v>
      </c>
      <c r="J22" s="9">
        <f t="shared" si="9"/>
        <v>726.85934420812214</v>
      </c>
      <c r="K22" s="9">
        <f t="shared" si="9"/>
        <v>778.4423221502841</v>
      </c>
      <c r="L22" s="9">
        <f t="shared" si="9"/>
        <v>953.97196113489804</v>
      </c>
      <c r="M22" s="9">
        <f t="shared" si="9"/>
        <v>963.99061249027159</v>
      </c>
      <c r="N22" s="9">
        <f t="shared" si="9"/>
        <v>1043.4486401609274</v>
      </c>
      <c r="O22" s="9">
        <f t="shared" si="9"/>
        <v>1108.1845666406853</v>
      </c>
      <c r="P22" s="9">
        <f t="shared" si="9"/>
        <v>1094.5614382278977</v>
      </c>
      <c r="Q22" s="9">
        <f t="shared" si="9"/>
        <v>1113.6203617533758</v>
      </c>
      <c r="R22" s="9">
        <f t="shared" si="10"/>
        <v>1131.0977757714359</v>
      </c>
      <c r="S22" s="9">
        <f t="shared" si="10"/>
        <v>1214.0117140287673</v>
      </c>
      <c r="T22" s="9">
        <f t="shared" si="10"/>
        <v>1239.4270768383835</v>
      </c>
      <c r="U22" s="9">
        <f t="shared" si="10"/>
        <v>1262.0800607515912</v>
      </c>
      <c r="V22" s="9">
        <f t="shared" si="10"/>
        <v>1283.82745160848</v>
      </c>
      <c r="W22" s="9">
        <f t="shared" si="10"/>
        <v>1359.171605188111</v>
      </c>
      <c r="X22" s="9">
        <f t="shared" si="10"/>
        <v>1530.6479904608968</v>
      </c>
      <c r="Y22" s="9">
        <f t="shared" si="10"/>
        <v>1425.6415259144778</v>
      </c>
      <c r="Z22" s="9">
        <f t="shared" si="10"/>
        <v>1447.2193925494689</v>
      </c>
      <c r="AA22" s="9">
        <f t="shared" si="10"/>
        <v>1595.6256165164982</v>
      </c>
      <c r="AC22">
        <f t="shared" si="5"/>
        <v>4</v>
      </c>
      <c r="AD22" s="61">
        <f t="shared" si="6"/>
        <v>11212.069253219826</v>
      </c>
      <c r="AE22" s="72">
        <f t="shared" si="7"/>
        <v>6.25E-2</v>
      </c>
      <c r="AH22">
        <f t="shared" si="8"/>
        <v>72317.902940683722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320.81288208522727</v>
      </c>
      <c r="G23" s="9">
        <f>NPV(Load_ROC!$C$2,H23:AA23)</f>
        <v>12221.443127056278</v>
      </c>
      <c r="H23" s="9">
        <f t="shared" si="9"/>
        <v>735.83366151553582</v>
      </c>
      <c r="I23" s="9">
        <f t="shared" si="9"/>
        <v>762.32099196381751</v>
      </c>
      <c r="J23" s="9">
        <f t="shared" si="9"/>
        <v>716.53856491124702</v>
      </c>
      <c r="K23" s="9">
        <f t="shared" si="9"/>
        <v>769.40918982606536</v>
      </c>
      <c r="L23" s="9">
        <f t="shared" si="9"/>
        <v>945.729193556773</v>
      </c>
      <c r="M23" s="9">
        <f t="shared" si="9"/>
        <v>955.5099718652715</v>
      </c>
      <c r="N23" s="9">
        <f t="shared" si="9"/>
        <v>1037.2913628171773</v>
      </c>
      <c r="O23" s="9">
        <f t="shared" si="9"/>
        <v>1102.5613088281852</v>
      </c>
      <c r="P23" s="9">
        <f t="shared" si="9"/>
        <v>1094.8788679153977</v>
      </c>
      <c r="Q23" s="9">
        <f t="shared" si="9"/>
        <v>1240.9779867533757</v>
      </c>
      <c r="R23" s="9">
        <f t="shared" si="10"/>
        <v>1374.5825960839359</v>
      </c>
      <c r="S23" s="9">
        <f t="shared" si="10"/>
        <v>1432.5933038725175</v>
      </c>
      <c r="T23" s="9">
        <f t="shared" si="10"/>
        <v>1458.6893737133832</v>
      </c>
      <c r="U23" s="9">
        <f t="shared" si="10"/>
        <v>1479.3396584078412</v>
      </c>
      <c r="V23" s="9">
        <f t="shared" si="10"/>
        <v>1504.9432409151207</v>
      </c>
      <c r="W23" s="9">
        <f t="shared" si="10"/>
        <v>1647.958695031861</v>
      </c>
      <c r="X23" s="9">
        <f t="shared" si="10"/>
        <v>1802.5835099921464</v>
      </c>
      <c r="Y23" s="9">
        <f t="shared" si="10"/>
        <v>1743.4953130238532</v>
      </c>
      <c r="Z23" s="9">
        <f t="shared" si="10"/>
        <v>1874.6612431354065</v>
      </c>
      <c r="AA23" s="9">
        <f t="shared" si="10"/>
        <v>2019.5284053348576</v>
      </c>
      <c r="AC23">
        <f t="shared" si="5"/>
        <v>11</v>
      </c>
      <c r="AD23" s="61">
        <f t="shared" si="6"/>
        <v>12221.443127056278</v>
      </c>
      <c r="AE23" s="72">
        <f t="shared" si="7"/>
        <v>2.6249999999999999E-2</v>
      </c>
      <c r="AH23">
        <f t="shared" si="8"/>
        <v>115.40654421886421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1298.6565459088777</v>
      </c>
      <c r="G24" s="9">
        <f>NPV(Load_ROC!$C$2,H24:AA24)</f>
        <v>12368.157580084549</v>
      </c>
      <c r="H24" s="9">
        <f t="shared" si="9"/>
        <v>735.83366151553582</v>
      </c>
      <c r="I24" s="9">
        <f t="shared" si="9"/>
        <v>762.32099196381751</v>
      </c>
      <c r="J24" s="9">
        <f t="shared" si="9"/>
        <v>716.53856491124702</v>
      </c>
      <c r="K24" s="9">
        <f t="shared" si="9"/>
        <v>769.40918982606536</v>
      </c>
      <c r="L24" s="9">
        <f t="shared" si="9"/>
        <v>943.77736543177298</v>
      </c>
      <c r="M24" s="9">
        <f t="shared" si="9"/>
        <v>953.60267108402149</v>
      </c>
      <c r="N24" s="9">
        <f t="shared" si="9"/>
        <v>1031.2801635984274</v>
      </c>
      <c r="O24" s="9">
        <f t="shared" si="9"/>
        <v>1091.9355978906851</v>
      </c>
      <c r="P24" s="9">
        <f t="shared" si="9"/>
        <v>1076.9430476028974</v>
      </c>
      <c r="Q24" s="9">
        <f t="shared" si="9"/>
        <v>1091.3754945658759</v>
      </c>
      <c r="R24" s="9">
        <f t="shared" si="10"/>
        <v>1100.679416396436</v>
      </c>
      <c r="S24" s="9">
        <f t="shared" si="10"/>
        <v>1178.3093780912673</v>
      </c>
      <c r="T24" s="9">
        <f t="shared" si="10"/>
        <v>1201.9893541821334</v>
      </c>
      <c r="U24" s="9">
        <f t="shared" si="10"/>
        <v>1304.933951376591</v>
      </c>
      <c r="V24" s="9">
        <f t="shared" si="10"/>
        <v>1556.4463090303552</v>
      </c>
      <c r="W24" s="9">
        <f t="shared" si="10"/>
        <v>1816.1225924927987</v>
      </c>
      <c r="X24" s="9">
        <f t="shared" si="10"/>
        <v>2186.0379806952719</v>
      </c>
      <c r="Y24" s="9">
        <f t="shared" si="10"/>
        <v>2248.7258511097907</v>
      </c>
      <c r="Z24" s="9">
        <f t="shared" si="10"/>
        <v>2449.6540185260315</v>
      </c>
      <c r="AA24" s="9">
        <f t="shared" si="10"/>
        <v>2593.8684905399359</v>
      </c>
      <c r="AC24">
        <f t="shared" si="5"/>
        <v>14</v>
      </c>
      <c r="AD24" s="61">
        <f t="shared" si="6"/>
        <v>12368.157580084549</v>
      </c>
      <c r="AE24" s="72">
        <f t="shared" si="7"/>
        <v>0.105</v>
      </c>
      <c r="AH24">
        <f t="shared" si="8"/>
        <v>678.88536743398686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476.0885527960798</v>
      </c>
      <c r="G25" s="9">
        <f>NPV(Load_ROC!$C$2,H25:AA25)</f>
        <v>10882.024063910396</v>
      </c>
      <c r="H25" s="9">
        <f t="shared" si="9"/>
        <v>735.83366151553582</v>
      </c>
      <c r="I25" s="9">
        <f t="shared" si="9"/>
        <v>762.32099196381751</v>
      </c>
      <c r="J25" s="9">
        <f t="shared" si="9"/>
        <v>716.53856491124702</v>
      </c>
      <c r="K25" s="9">
        <f t="shared" si="9"/>
        <v>769.40918982606536</v>
      </c>
      <c r="L25" s="9">
        <f t="shared" si="9"/>
        <v>943.77736543177298</v>
      </c>
      <c r="M25" s="9">
        <f t="shared" si="9"/>
        <v>953.60319452152157</v>
      </c>
      <c r="N25" s="9">
        <f t="shared" si="9"/>
        <v>1031.2801635984274</v>
      </c>
      <c r="O25" s="9">
        <f t="shared" si="9"/>
        <v>1091.9328322656852</v>
      </c>
      <c r="P25" s="9">
        <f t="shared" si="9"/>
        <v>1076.9485710403976</v>
      </c>
      <c r="Q25" s="9">
        <f t="shared" si="9"/>
        <v>1090.5488695658757</v>
      </c>
      <c r="R25" s="9">
        <f t="shared" si="10"/>
        <v>1098.6871273339357</v>
      </c>
      <c r="S25" s="9">
        <f t="shared" si="10"/>
        <v>1174.9113390287673</v>
      </c>
      <c r="T25" s="9">
        <f t="shared" si="10"/>
        <v>1192.7558659008835</v>
      </c>
      <c r="U25" s="9">
        <f t="shared" si="10"/>
        <v>1206.122623251591</v>
      </c>
      <c r="V25" s="9">
        <f t="shared" si="10"/>
        <v>1216.86882660848</v>
      </c>
      <c r="W25" s="9">
        <f t="shared" si="10"/>
        <v>1292.2058317506112</v>
      </c>
      <c r="X25" s="9">
        <f t="shared" si="10"/>
        <v>1438.5381974921465</v>
      </c>
      <c r="Y25" s="9">
        <f t="shared" si="10"/>
        <v>1323.9636352894781</v>
      </c>
      <c r="Z25" s="9">
        <f t="shared" si="10"/>
        <v>1339.8171542682189</v>
      </c>
      <c r="AA25" s="9">
        <f t="shared" si="10"/>
        <v>1484.2050891727481</v>
      </c>
      <c r="AC25">
        <f t="shared" si="5"/>
        <v>1</v>
      </c>
      <c r="AD25" s="61">
        <f t="shared" si="6"/>
        <v>10882.024063910396</v>
      </c>
      <c r="AE25" s="72">
        <f t="shared" si="7"/>
        <v>4.3749999999999997E-2</v>
      </c>
      <c r="AH25">
        <f t="shared" si="8"/>
        <v>86452.711667688549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73.335771135819215</v>
      </c>
      <c r="G26" s="9">
        <f>NPV(Load_ROC!$C$2,H26:AA26)</f>
        <v>13037.470424145638</v>
      </c>
      <c r="H26" s="9">
        <f t="shared" si="9"/>
        <v>772.86198182803582</v>
      </c>
      <c r="I26" s="9">
        <f t="shared" si="9"/>
        <v>814.56543727631754</v>
      </c>
      <c r="J26" s="9">
        <f t="shared" si="9"/>
        <v>783.39460104405964</v>
      </c>
      <c r="K26" s="9">
        <f t="shared" si="9"/>
        <v>841.06865466981526</v>
      </c>
      <c r="L26" s="9">
        <f t="shared" si="9"/>
        <v>1017.1874298848979</v>
      </c>
      <c r="M26" s="9">
        <f t="shared" si="9"/>
        <v>1029.7675870996466</v>
      </c>
      <c r="N26" s="9">
        <f t="shared" si="9"/>
        <v>1127.4805464109274</v>
      </c>
      <c r="O26" s="9">
        <f t="shared" si="9"/>
        <v>1250.2707072656854</v>
      </c>
      <c r="P26" s="9">
        <f t="shared" si="9"/>
        <v>1267.8236257278977</v>
      </c>
      <c r="Q26" s="9">
        <f t="shared" si="9"/>
        <v>1428.2415648783758</v>
      </c>
      <c r="R26" s="9">
        <f t="shared" si="10"/>
        <v>1558.5320570214358</v>
      </c>
      <c r="S26" s="9">
        <f t="shared" si="10"/>
        <v>1412.2099874662674</v>
      </c>
      <c r="T26" s="9">
        <f t="shared" si="10"/>
        <v>1470.2961393383835</v>
      </c>
      <c r="U26" s="9">
        <f t="shared" si="10"/>
        <v>1527.2517287203409</v>
      </c>
      <c r="V26" s="9">
        <f t="shared" si="10"/>
        <v>1607.2740529268397</v>
      </c>
      <c r="W26" s="9">
        <f t="shared" si="10"/>
        <v>1655.237632531861</v>
      </c>
      <c r="X26" s="9">
        <f t="shared" si="10"/>
        <v>1842.2194162421465</v>
      </c>
      <c r="Y26" s="9">
        <f t="shared" si="10"/>
        <v>1786.0830669301031</v>
      </c>
      <c r="Z26" s="9">
        <f t="shared" si="10"/>
        <v>1907.0311054400941</v>
      </c>
      <c r="AA26" s="9">
        <f t="shared" si="10"/>
        <v>2058.6339358524356</v>
      </c>
      <c r="AC26">
        <f t="shared" si="5"/>
        <v>22</v>
      </c>
      <c r="AD26" s="61">
        <f t="shared" si="6"/>
        <v>13037.470424145638</v>
      </c>
      <c r="AE26" s="72">
        <f t="shared" si="7"/>
        <v>5.6249999999999998E-3</v>
      </c>
      <c r="AH26">
        <f t="shared" si="8"/>
        <v>3161.714297663324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301.35138755567738</v>
      </c>
      <c r="G27" s="9">
        <f>NPV(Load_ROC!$C$2,H27:AA27)</f>
        <v>13393.395002474552</v>
      </c>
      <c r="H27" s="9">
        <f t="shared" si="9"/>
        <v>772.86198182803582</v>
      </c>
      <c r="I27" s="9">
        <f t="shared" si="9"/>
        <v>814.56543727631754</v>
      </c>
      <c r="J27" s="9">
        <f t="shared" si="9"/>
        <v>783.39460104405964</v>
      </c>
      <c r="K27" s="9">
        <f t="shared" si="9"/>
        <v>841.06865466981526</v>
      </c>
      <c r="L27" s="9">
        <f t="shared" si="9"/>
        <v>1017.1874298848979</v>
      </c>
      <c r="M27" s="9">
        <f t="shared" si="9"/>
        <v>1029.7702472558965</v>
      </c>
      <c r="N27" s="9">
        <f t="shared" si="9"/>
        <v>1120.3095737546776</v>
      </c>
      <c r="O27" s="9">
        <f t="shared" si="9"/>
        <v>1214.3881447656854</v>
      </c>
      <c r="P27" s="9">
        <f t="shared" si="9"/>
        <v>1204.6066101028978</v>
      </c>
      <c r="Q27" s="9">
        <f t="shared" si="9"/>
        <v>1231.3850961283758</v>
      </c>
      <c r="R27" s="9">
        <f t="shared" si="10"/>
        <v>1254.5632679589357</v>
      </c>
      <c r="S27" s="9">
        <f t="shared" si="10"/>
        <v>1350.2679952787673</v>
      </c>
      <c r="T27" s="9">
        <f t="shared" si="10"/>
        <v>1411.8124674633832</v>
      </c>
      <c r="U27" s="9">
        <f t="shared" si="10"/>
        <v>1482.326486532841</v>
      </c>
      <c r="V27" s="9">
        <f t="shared" si="10"/>
        <v>1661.4219437959803</v>
      </c>
      <c r="W27" s="9">
        <f t="shared" si="10"/>
        <v>1890.3586735474858</v>
      </c>
      <c r="X27" s="9">
        <f t="shared" si="10"/>
        <v>2255.8233517890217</v>
      </c>
      <c r="Y27" s="9">
        <f t="shared" si="10"/>
        <v>2318.2296606801033</v>
      </c>
      <c r="Z27" s="9">
        <f t="shared" si="10"/>
        <v>2522.2050761432192</v>
      </c>
      <c r="AA27" s="9">
        <f t="shared" si="10"/>
        <v>2672.7590989383734</v>
      </c>
      <c r="AC27">
        <f t="shared" si="5"/>
        <v>25</v>
      </c>
      <c r="AD27" s="61">
        <f t="shared" si="6"/>
        <v>13393.395002474552</v>
      </c>
      <c r="AE27" s="72">
        <f t="shared" si="7"/>
        <v>2.2499999999999999E-2</v>
      </c>
      <c r="AH27">
        <f t="shared" si="8"/>
        <v>27505.2052457918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114.81477989848175</v>
      </c>
      <c r="G28" s="9">
        <f>NPV(Load_ROC!$C$2,H28:AA28)</f>
        <v>12246.909855838054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814.56543727631754</v>
      </c>
      <c r="J28" s="9">
        <f t="shared" si="11"/>
        <v>783.39460104405964</v>
      </c>
      <c r="K28" s="9">
        <f t="shared" si="11"/>
        <v>841.06865466981526</v>
      </c>
      <c r="L28" s="9">
        <f t="shared" si="11"/>
        <v>1017.1874298848979</v>
      </c>
      <c r="M28" s="9">
        <f t="shared" si="11"/>
        <v>1029.7702472558965</v>
      </c>
      <c r="N28" s="9">
        <f t="shared" si="11"/>
        <v>1120.3095737546776</v>
      </c>
      <c r="O28" s="9">
        <f t="shared" si="11"/>
        <v>1214.3881447656854</v>
      </c>
      <c r="P28" s="9">
        <f t="shared" si="11"/>
        <v>1204.6066101028978</v>
      </c>
      <c r="Q28" s="9">
        <f t="shared" si="11"/>
        <v>1231.3850961283758</v>
      </c>
      <c r="R28" s="9">
        <f t="shared" ref="R28:AA34" si="12">VLOOKUP("Total RR "&amp;$B28&amp;" "&amp;$E28, $G$38:$AA$269, MATCH(R$7,$G$38:$AA$38,0),0)</f>
        <v>1248.5297835839358</v>
      </c>
      <c r="S28" s="9">
        <f t="shared" si="12"/>
        <v>1333.7917999662675</v>
      </c>
      <c r="T28" s="9">
        <f t="shared" si="12"/>
        <v>1373.1525846508835</v>
      </c>
      <c r="U28" s="9">
        <f t="shared" si="12"/>
        <v>1407.0665255953409</v>
      </c>
      <c r="V28" s="9">
        <f t="shared" si="12"/>
        <v>1432.2732953584803</v>
      </c>
      <c r="W28" s="9">
        <f t="shared" si="12"/>
        <v>1523.2784176881109</v>
      </c>
      <c r="X28" s="9">
        <f t="shared" si="12"/>
        <v>1719.7775412421465</v>
      </c>
      <c r="Y28" s="9">
        <f t="shared" si="12"/>
        <v>1610.3846255238532</v>
      </c>
      <c r="Z28" s="9">
        <f t="shared" si="12"/>
        <v>1631.7420527057188</v>
      </c>
      <c r="AA28" s="9">
        <f t="shared" si="12"/>
        <v>1782.5302571414984</v>
      </c>
      <c r="AC28">
        <f t="shared" si="5"/>
        <v>13</v>
      </c>
      <c r="AD28" s="61">
        <f t="shared" si="6"/>
        <v>12246.909855838054</v>
      </c>
      <c r="AE28" s="72">
        <f t="shared" si="7"/>
        <v>9.3749999999999997E-3</v>
      </c>
      <c r="AH28">
        <f t="shared" si="8"/>
        <v>15.635792154890732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222.48126473764444</v>
      </c>
      <c r="G29" s="9">
        <f>NPV(Load_ROC!$C$2,H29:AA29)</f>
        <v>11865.66745267437</v>
      </c>
      <c r="H29" s="9">
        <f t="shared" si="11"/>
        <v>745.0784740155359</v>
      </c>
      <c r="I29" s="9">
        <f t="shared" si="11"/>
        <v>772.5151482138175</v>
      </c>
      <c r="J29" s="9">
        <f t="shared" si="11"/>
        <v>728.65300827062208</v>
      </c>
      <c r="K29" s="9">
        <f t="shared" si="11"/>
        <v>779.24770300965906</v>
      </c>
      <c r="L29" s="9">
        <f t="shared" si="11"/>
        <v>953.89485175989807</v>
      </c>
      <c r="M29" s="9">
        <f t="shared" si="11"/>
        <v>963.99525702152141</v>
      </c>
      <c r="N29" s="9">
        <f t="shared" si="11"/>
        <v>1048.5605385984272</v>
      </c>
      <c r="O29" s="9">
        <f t="shared" si="11"/>
        <v>1120.7274182031852</v>
      </c>
      <c r="P29" s="9">
        <f t="shared" si="11"/>
        <v>1117.7281960403977</v>
      </c>
      <c r="Q29" s="9">
        <f t="shared" si="11"/>
        <v>1270.2388539408757</v>
      </c>
      <c r="R29" s="9">
        <f t="shared" si="12"/>
        <v>1411.8944203026856</v>
      </c>
      <c r="S29" s="9">
        <f t="shared" si="12"/>
        <v>1276.9383390287676</v>
      </c>
      <c r="T29" s="9">
        <f t="shared" si="12"/>
        <v>1314.1959010571336</v>
      </c>
      <c r="U29" s="9">
        <f t="shared" si="12"/>
        <v>1351.359009970341</v>
      </c>
      <c r="V29" s="9">
        <f t="shared" si="12"/>
        <v>1403.2300329073082</v>
      </c>
      <c r="W29" s="9">
        <f t="shared" si="12"/>
        <v>1461.0694176881111</v>
      </c>
      <c r="X29" s="9">
        <f t="shared" si="12"/>
        <v>1637.4538224921466</v>
      </c>
      <c r="Y29" s="9">
        <f t="shared" si="12"/>
        <v>1589.9712739613531</v>
      </c>
      <c r="Z29" s="9">
        <f t="shared" si="12"/>
        <v>1723.627660127594</v>
      </c>
      <c r="AA29" s="9">
        <f t="shared" si="12"/>
        <v>1874.7325632938421</v>
      </c>
      <c r="AC29">
        <f t="shared" si="5"/>
        <v>9</v>
      </c>
      <c r="AD29" s="61">
        <f t="shared" si="6"/>
        <v>11865.66745267437</v>
      </c>
      <c r="AE29" s="72">
        <f t="shared" si="7"/>
        <v>1.8749999999999999E-2</v>
      </c>
      <c r="AH29">
        <f t="shared" si="8"/>
        <v>3340.3621489321281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938.82606092847504</v>
      </c>
      <c r="G30" s="9">
        <f>NPV(Load_ROC!$C$2,H30:AA30)</f>
        <v>12517.680812379667</v>
      </c>
      <c r="H30" s="9">
        <f t="shared" si="11"/>
        <v>745.0784740155359</v>
      </c>
      <c r="I30" s="9">
        <f t="shared" si="11"/>
        <v>772.5151482138175</v>
      </c>
      <c r="J30" s="9">
        <f t="shared" si="11"/>
        <v>728.65300827062208</v>
      </c>
      <c r="K30" s="9">
        <f t="shared" si="11"/>
        <v>779.24770300965906</v>
      </c>
      <c r="L30" s="9">
        <f t="shared" si="11"/>
        <v>953.89485175989807</v>
      </c>
      <c r="M30" s="9">
        <f t="shared" si="11"/>
        <v>963.99525702152141</v>
      </c>
      <c r="N30" s="9">
        <f t="shared" si="11"/>
        <v>1045.5053823484275</v>
      </c>
      <c r="O30" s="9">
        <f t="shared" si="11"/>
        <v>1110.2323166406852</v>
      </c>
      <c r="P30" s="9">
        <f t="shared" si="11"/>
        <v>1096.5866569778975</v>
      </c>
      <c r="Q30" s="9">
        <f t="shared" si="11"/>
        <v>1116.4225336283757</v>
      </c>
      <c r="R30" s="9">
        <f t="shared" si="12"/>
        <v>1136.3675804589359</v>
      </c>
      <c r="S30" s="9">
        <f t="shared" si="12"/>
        <v>1225.4372452787675</v>
      </c>
      <c r="T30" s="9">
        <f t="shared" si="12"/>
        <v>1259.8451393383834</v>
      </c>
      <c r="U30" s="9">
        <f t="shared" si="12"/>
        <v>1309.5989001070598</v>
      </c>
      <c r="V30" s="9">
        <f t="shared" si="12"/>
        <v>1547.57613520223</v>
      </c>
      <c r="W30" s="9">
        <f t="shared" si="12"/>
        <v>1796.5465876099861</v>
      </c>
      <c r="X30" s="9">
        <f t="shared" si="12"/>
        <v>2176.5781496405843</v>
      </c>
      <c r="Y30" s="9">
        <f t="shared" si="12"/>
        <v>2248.5834292347904</v>
      </c>
      <c r="Z30" s="9">
        <f t="shared" si="12"/>
        <v>2456.9750321979063</v>
      </c>
      <c r="AA30" s="9">
        <f t="shared" si="12"/>
        <v>2605.4154788211858</v>
      </c>
      <c r="AC30">
        <f t="shared" si="5"/>
        <v>17</v>
      </c>
      <c r="AD30" s="61">
        <f t="shared" si="6"/>
        <v>12517.680812379667</v>
      </c>
      <c r="AE30" s="72">
        <f t="shared" si="7"/>
        <v>7.4999999999999997E-2</v>
      </c>
      <c r="AH30">
        <f t="shared" si="8"/>
        <v>3965.1554200116329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351.07661314990571</v>
      </c>
      <c r="G31" s="9">
        <f>NPV(Load_ROC!$C$2,H31:AA31)</f>
        <v>11234.451620796983</v>
      </c>
      <c r="H31" s="9">
        <f t="shared" si="11"/>
        <v>745.0784740155359</v>
      </c>
      <c r="I31" s="9">
        <f t="shared" si="11"/>
        <v>772.5151482138175</v>
      </c>
      <c r="J31" s="9">
        <f t="shared" si="11"/>
        <v>728.65300827062208</v>
      </c>
      <c r="K31" s="9">
        <f t="shared" si="11"/>
        <v>779.24770300965906</v>
      </c>
      <c r="L31" s="9">
        <f t="shared" si="11"/>
        <v>953.89485175989807</v>
      </c>
      <c r="M31" s="9">
        <f t="shared" si="11"/>
        <v>963.99467499027151</v>
      </c>
      <c r="N31" s="9">
        <f t="shared" si="11"/>
        <v>1045.5058589109276</v>
      </c>
      <c r="O31" s="9">
        <f t="shared" si="11"/>
        <v>1110.2323166406852</v>
      </c>
      <c r="P31" s="9">
        <f t="shared" si="11"/>
        <v>1096.5862038528976</v>
      </c>
      <c r="Q31" s="9">
        <f t="shared" si="11"/>
        <v>1115.6002367533758</v>
      </c>
      <c r="R31" s="9">
        <f t="shared" si="12"/>
        <v>1133.0348382714358</v>
      </c>
      <c r="S31" s="9">
        <f t="shared" si="12"/>
        <v>1218.1199796537676</v>
      </c>
      <c r="T31" s="9">
        <f t="shared" si="12"/>
        <v>1243.1567018383835</v>
      </c>
      <c r="U31" s="9">
        <f t="shared" si="12"/>
        <v>1265.7200568453411</v>
      </c>
      <c r="V31" s="9">
        <f t="shared" si="12"/>
        <v>1287.39674848348</v>
      </c>
      <c r="W31" s="9">
        <f t="shared" si="12"/>
        <v>1365.0472380006111</v>
      </c>
      <c r="X31" s="9">
        <f t="shared" si="12"/>
        <v>1536.4158224921466</v>
      </c>
      <c r="Y31" s="9">
        <f t="shared" si="12"/>
        <v>1431.2560942738528</v>
      </c>
      <c r="Z31" s="9">
        <f t="shared" si="12"/>
        <v>1452.698216768219</v>
      </c>
      <c r="AA31" s="9">
        <f t="shared" si="12"/>
        <v>1600.9688977664982</v>
      </c>
      <c r="AC31">
        <f t="shared" si="5"/>
        <v>5</v>
      </c>
      <c r="AD31" s="61">
        <f t="shared" si="6"/>
        <v>11234.451620796983</v>
      </c>
      <c r="AE31" s="72">
        <f t="shared" si="7"/>
        <v>3.125E-2</v>
      </c>
      <c r="AH31">
        <f t="shared" si="8"/>
        <v>34669.840882672965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150.76672148048291</v>
      </c>
      <c r="G32" s="9">
        <f>NPV(Load_ROC!$C$2,H32:AA32)</f>
        <v>11486.988303274889</v>
      </c>
      <c r="H32" s="9">
        <f t="shared" si="11"/>
        <v>735.83366151553582</v>
      </c>
      <c r="I32" s="9">
        <f t="shared" si="11"/>
        <v>762.32099196381751</v>
      </c>
      <c r="J32" s="9">
        <f t="shared" si="11"/>
        <v>718.33222897374708</v>
      </c>
      <c r="K32" s="9">
        <f t="shared" si="11"/>
        <v>770.21457068544032</v>
      </c>
      <c r="L32" s="9">
        <f t="shared" si="11"/>
        <v>943.70025605677301</v>
      </c>
      <c r="M32" s="9">
        <f t="shared" si="11"/>
        <v>953.60695624027153</v>
      </c>
      <c r="N32" s="9">
        <f t="shared" si="11"/>
        <v>1035.4802534421774</v>
      </c>
      <c r="O32" s="9">
        <f t="shared" si="11"/>
        <v>1100.8313244531851</v>
      </c>
      <c r="P32" s="9">
        <f t="shared" si="11"/>
        <v>1093.2175554153976</v>
      </c>
      <c r="Q32" s="9">
        <f t="shared" si="11"/>
        <v>1239.3784711283758</v>
      </c>
      <c r="R32" s="9">
        <f t="shared" si="12"/>
        <v>1373.0322367089359</v>
      </c>
      <c r="S32" s="9">
        <f t="shared" si="12"/>
        <v>1232.7818663725175</v>
      </c>
      <c r="T32" s="9">
        <f t="shared" si="12"/>
        <v>1259.9074049633832</v>
      </c>
      <c r="U32" s="9">
        <f t="shared" si="12"/>
        <v>1283.3053107515912</v>
      </c>
      <c r="V32" s="9">
        <f t="shared" si="12"/>
        <v>1311.0029909151208</v>
      </c>
      <c r="W32" s="9">
        <f t="shared" si="12"/>
        <v>1377.064796594361</v>
      </c>
      <c r="X32" s="9">
        <f t="shared" si="12"/>
        <v>1533.4579045233968</v>
      </c>
      <c r="Y32" s="9">
        <f t="shared" si="12"/>
        <v>1477.888600133228</v>
      </c>
      <c r="Z32" s="9">
        <f t="shared" si="12"/>
        <v>1611.6696923541565</v>
      </c>
      <c r="AA32" s="9">
        <f t="shared" si="12"/>
        <v>1759.0208428348576</v>
      </c>
      <c r="AC32">
        <f t="shared" si="5"/>
        <v>6</v>
      </c>
      <c r="AD32" s="61">
        <f t="shared" si="6"/>
        <v>11486.988303274889</v>
      </c>
      <c r="AE32" s="72">
        <f t="shared" si="7"/>
        <v>1.3125E-2</v>
      </c>
      <c r="AH32">
        <f t="shared" si="8"/>
        <v>8415.9776282867879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650.50334725223991</v>
      </c>
      <c r="G33" s="9">
        <f>NPV(Load_ROC!$C$2,H33:AA33)</f>
        <v>12390.539947661713</v>
      </c>
      <c r="H33" s="9">
        <f t="shared" si="11"/>
        <v>735.83366151553582</v>
      </c>
      <c r="I33" s="9">
        <f t="shared" si="11"/>
        <v>762.32099196381751</v>
      </c>
      <c r="J33" s="9">
        <f t="shared" si="11"/>
        <v>718.33222897374708</v>
      </c>
      <c r="K33" s="9">
        <f t="shared" si="11"/>
        <v>770.21457068544032</v>
      </c>
      <c r="L33" s="9">
        <f t="shared" si="11"/>
        <v>943.70025605677301</v>
      </c>
      <c r="M33" s="9">
        <f t="shared" si="11"/>
        <v>953.60673358402164</v>
      </c>
      <c r="N33" s="9">
        <f t="shared" si="11"/>
        <v>1033.3373823484274</v>
      </c>
      <c r="O33" s="9">
        <f t="shared" si="11"/>
        <v>1093.9833478906853</v>
      </c>
      <c r="P33" s="9">
        <f t="shared" si="11"/>
        <v>1078.9678132278978</v>
      </c>
      <c r="Q33" s="9">
        <f t="shared" si="11"/>
        <v>1093.3553695658759</v>
      </c>
      <c r="R33" s="9">
        <f t="shared" si="12"/>
        <v>1102.6164788964359</v>
      </c>
      <c r="S33" s="9">
        <f t="shared" si="12"/>
        <v>1182.4176437162673</v>
      </c>
      <c r="T33" s="9">
        <f t="shared" si="12"/>
        <v>1205.7189791821334</v>
      </c>
      <c r="U33" s="9">
        <f t="shared" si="12"/>
        <v>1308.5739474703412</v>
      </c>
      <c r="V33" s="9">
        <f t="shared" si="12"/>
        <v>1560.0156059053552</v>
      </c>
      <c r="W33" s="9">
        <f t="shared" si="12"/>
        <v>1821.9982253052983</v>
      </c>
      <c r="X33" s="9">
        <f t="shared" si="12"/>
        <v>2191.8058127265222</v>
      </c>
      <c r="Y33" s="9">
        <f t="shared" si="12"/>
        <v>2254.3404194691657</v>
      </c>
      <c r="Z33" s="9">
        <f t="shared" si="12"/>
        <v>2455.1328427447816</v>
      </c>
      <c r="AA33" s="9">
        <f t="shared" si="12"/>
        <v>2599.2117717899355</v>
      </c>
      <c r="AC33">
        <f t="shared" si="5"/>
        <v>15</v>
      </c>
      <c r="AD33" s="61">
        <f t="shared" si="6"/>
        <v>12390.539947661713</v>
      </c>
      <c r="AE33" s="72">
        <f t="shared" si="7"/>
        <v>5.2499999999999998E-2</v>
      </c>
      <c r="AH33">
        <f t="shared" si="8"/>
        <v>554.71625420564578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238.53389068879028</v>
      </c>
      <c r="G34" s="9">
        <f>NPV(Load_ROC!$C$2,H34:AA34)</f>
        <v>10904.406431487556</v>
      </c>
      <c r="H34" s="9">
        <f t="shared" si="11"/>
        <v>735.83366151553582</v>
      </c>
      <c r="I34" s="9">
        <f t="shared" si="11"/>
        <v>762.32099196381751</v>
      </c>
      <c r="J34" s="9">
        <f t="shared" si="11"/>
        <v>718.33222897374708</v>
      </c>
      <c r="K34" s="9">
        <f t="shared" si="11"/>
        <v>770.21457068544032</v>
      </c>
      <c r="L34" s="9">
        <f t="shared" si="11"/>
        <v>943.70025605677301</v>
      </c>
      <c r="M34" s="9">
        <f t="shared" si="11"/>
        <v>953.6072570215216</v>
      </c>
      <c r="N34" s="9">
        <f t="shared" si="11"/>
        <v>1033.3373823484274</v>
      </c>
      <c r="O34" s="9">
        <f t="shared" si="11"/>
        <v>1093.9805822656851</v>
      </c>
      <c r="P34" s="9">
        <f t="shared" si="11"/>
        <v>1078.9733366653977</v>
      </c>
      <c r="Q34" s="9">
        <f t="shared" si="11"/>
        <v>1092.5287445658757</v>
      </c>
      <c r="R34" s="9">
        <f t="shared" si="12"/>
        <v>1100.6241898339358</v>
      </c>
      <c r="S34" s="9">
        <f t="shared" si="12"/>
        <v>1179.0196046537674</v>
      </c>
      <c r="T34" s="9">
        <f t="shared" si="12"/>
        <v>1196.4854909008834</v>
      </c>
      <c r="U34" s="9">
        <f t="shared" si="12"/>
        <v>1209.7626193453411</v>
      </c>
      <c r="V34" s="9">
        <f t="shared" si="12"/>
        <v>1220.43812348348</v>
      </c>
      <c r="W34" s="9">
        <f t="shared" si="12"/>
        <v>1298.081464563111</v>
      </c>
      <c r="X34" s="9">
        <f t="shared" si="12"/>
        <v>1444.3060295233968</v>
      </c>
      <c r="Y34" s="9">
        <f t="shared" si="12"/>
        <v>1329.5782036488531</v>
      </c>
      <c r="Z34" s="9">
        <f t="shared" si="12"/>
        <v>1345.295978486969</v>
      </c>
      <c r="AA34" s="9">
        <f t="shared" si="12"/>
        <v>1489.5483704227483</v>
      </c>
      <c r="AC34">
        <f t="shared" si="5"/>
        <v>2</v>
      </c>
      <c r="AD34" s="61">
        <f t="shared" si="6"/>
        <v>10904.406431487556</v>
      </c>
      <c r="AE34" s="72">
        <f t="shared" si="7"/>
        <v>2.1874999999999999E-2</v>
      </c>
      <c r="AH34">
        <f t="shared" si="8"/>
        <v>41860.788739917261</v>
      </c>
    </row>
    <row r="35" spans="1:35" x14ac:dyDescent="0.25">
      <c r="F35" s="3">
        <f>SUM(F8:F34)</f>
        <v>12287.748781262886</v>
      </c>
      <c r="G35" s="3">
        <f>SUMPRODUCT($A8:$A34,G8:G34)</f>
        <v>12287.748781262886</v>
      </c>
      <c r="H35" s="3">
        <f t="shared" ref="H35:AA35" si="13">SUMPRODUCT($A8:$A34,H8:H34)</f>
        <v>746.01031581241091</v>
      </c>
      <c r="I35" s="3">
        <f t="shared" si="13"/>
        <v>775.25473688569252</v>
      </c>
      <c r="J35" s="3">
        <f t="shared" si="13"/>
        <v>727.7686463077315</v>
      </c>
      <c r="K35" s="3">
        <f t="shared" si="13"/>
        <v>782.52515716004973</v>
      </c>
      <c r="L35" s="3">
        <f t="shared" si="13"/>
        <v>968.3947788106791</v>
      </c>
      <c r="M35" s="3">
        <f t="shared" si="13"/>
        <v>978.35047418949011</v>
      </c>
      <c r="N35" s="3">
        <f t="shared" si="13"/>
        <v>1062.9725553562398</v>
      </c>
      <c r="O35" s="3">
        <f t="shared" si="13"/>
        <v>1131.7681997070915</v>
      </c>
      <c r="P35" s="3">
        <f t="shared" si="13"/>
        <v>1119.7063320560226</v>
      </c>
      <c r="Q35" s="3">
        <f t="shared" si="13"/>
        <v>1158.062783608844</v>
      </c>
      <c r="R35" s="3">
        <f t="shared" si="13"/>
        <v>1191.9232838183109</v>
      </c>
      <c r="S35" s="3">
        <f t="shared" si="13"/>
        <v>1260.9990920658765</v>
      </c>
      <c r="T35" s="3">
        <f t="shared" si="13"/>
        <v>1293.3571073266648</v>
      </c>
      <c r="U35" s="3">
        <f t="shared" si="13"/>
        <v>1346.2162394820596</v>
      </c>
      <c r="V35" s="3">
        <f t="shared" si="13"/>
        <v>1497.7777860139975</v>
      </c>
      <c r="W35" s="3">
        <f t="shared" si="13"/>
        <v>1684.977382971314</v>
      </c>
      <c r="X35" s="3">
        <f t="shared" si="13"/>
        <v>1976.3020250116781</v>
      </c>
      <c r="Y35" s="3">
        <f t="shared" si="13"/>
        <v>1980.9446838588137</v>
      </c>
      <c r="Z35" s="3">
        <f t="shared" si="13"/>
        <v>2128.040351936676</v>
      </c>
      <c r="AA35" s="3">
        <f t="shared" si="13"/>
        <v>2275.1134881736025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25.477613769531249</v>
      </c>
      <c r="J40" s="7">
        <f>SUMIF(data!$A:$A,$H$2&amp;" "&amp;$F40&amp;" "&amp;$H$3&amp;"_"&amp;J$38,data!$I:$I)/1000</f>
        <v>-48.181371093750002</v>
      </c>
      <c r="K40" s="7">
        <f>SUMIF(data!$A:$A,$H$2&amp;" "&amp;$F40&amp;" "&amp;$H$3&amp;"_"&amp;K$38,data!$I:$I)/1000</f>
        <v>-5.4610097656249996</v>
      </c>
      <c r="L40" s="7">
        <f>SUMIF(data!$A:$A,$H$2&amp;" "&amp;$F40&amp;" "&amp;$H$3&amp;"_"&amp;L$38,data!$I:$I)/1000</f>
        <v>202.910126953125</v>
      </c>
      <c r="M40" s="7">
        <f>SUMIF(data!$A:$A,$H$2&amp;" "&amp;$F40&amp;" "&amp;$H$3&amp;"_"&amp;M$38,data!$I:$I)/1000</f>
        <v>196.180923828125</v>
      </c>
      <c r="N40" s="7">
        <f>SUMIF(data!$A:$A,$H$2&amp;" "&amp;$F40&amp;" "&amp;$H$3&amp;"_"&amp;N$38,data!$I:$I)/1000</f>
        <v>271.24890625</v>
      </c>
      <c r="O40" s="7">
        <f>SUMIF(data!$A:$A,$H$2&amp;" "&amp;$F40&amp;" "&amp;$H$3&amp;"_"&amp;O$38,data!$I:$I)/1000</f>
        <v>261.27056249999998</v>
      </c>
      <c r="P40" s="7">
        <f>SUMIF(data!$A:$A,$H$2&amp;" "&amp;$F40&amp;" "&amp;$H$3&amp;"_"&amp;P$38,data!$I:$I)/1000</f>
        <v>256.9744609375</v>
      </c>
      <c r="Q40" s="7">
        <f>SUMIF(data!$A:$A,$H$2&amp;" "&amp;$F40&amp;" "&amp;$H$3&amp;"_"&amp;Q$38,data!$I:$I)/1000</f>
        <v>253.82078515625</v>
      </c>
      <c r="R40" s="7">
        <f>SUMIF(data!$A:$A,$H$2&amp;" "&amp;$F40&amp;" "&amp;$H$3&amp;"_"&amp;R$38,data!$I:$I)/1000</f>
        <v>251.45066406250001</v>
      </c>
      <c r="S40" s="7">
        <f>SUMIF(data!$A:$A,$H$2&amp;" "&amp;$F40&amp;" "&amp;$H$3&amp;"_"&amp;S$38,data!$I:$I)/1000</f>
        <v>330.5673984375</v>
      </c>
      <c r="T40" s="7">
        <f>SUMIF(data!$A:$A,$H$2&amp;" "&amp;$F40&amp;" "&amp;$H$3&amp;"_"&amp;T$38,data!$I:$I)/1000</f>
        <v>330.56972265625001</v>
      </c>
      <c r="U40" s="7">
        <f>SUMIF(data!$A:$A,$H$2&amp;" "&amp;$F40&amp;" "&amp;$H$3&amp;"_"&amp;U$38,data!$I:$I)/1000</f>
        <v>325.89107812499998</v>
      </c>
      <c r="V40" s="7">
        <f>SUMIF(data!$A:$A,$H$2&amp;" "&amp;$F40&amp;" "&amp;$H$3&amp;"_"&amp;V$38,data!$I:$I)/1000</f>
        <v>321.0506484375</v>
      </c>
      <c r="W40" s="7">
        <f>SUMIF(data!$A:$A,$H$2&amp;" "&amp;$F40&amp;" "&amp;$H$3&amp;"_"&amp;W$38,data!$I:$I)/1000</f>
        <v>407.83655078125003</v>
      </c>
      <c r="X40" s="7">
        <f>SUMIF(data!$A:$A,$H$2&amp;" "&amp;$F40&amp;" "&amp;$H$3&amp;"_"&amp;X$38,data!$I:$I)/1000</f>
        <v>383.50916796874998</v>
      </c>
      <c r="Y40" s="7">
        <f>SUMIF(data!$A:$A,$H$2&amp;" "&amp;$F40&amp;" "&amp;$H$3&amp;"_"&amp;Y$38,data!$I:$I)/1000</f>
        <v>375.38478906249998</v>
      </c>
      <c r="Z40" s="7">
        <f>SUMIF(data!$A:$A,$H$2&amp;" "&amp;$F40&amp;" "&amp;$H$3&amp;"_"&amp;Z$38,data!$I:$I)/1000</f>
        <v>369.58216601562498</v>
      </c>
      <c r="AA40" s="7">
        <f>SUMIF(data!$A:$A,$H$2&amp;" "&amp;$F40&amp;" "&amp;$H$3&amp;"_"&amp;AA$38,data!$I:$I)/1000</f>
        <v>487.82943749999998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25.477613769531249</v>
      </c>
      <c r="J41" s="7">
        <f>SUMIF(data!$A:$A,$H$2&amp;" "&amp;$F41&amp;" "&amp;$H$3&amp;"_"&amp;J$38,data!$I:$I)/1000</f>
        <v>-29.835386718750001</v>
      </c>
      <c r="K41" s="7">
        <f>SUMIF(data!$A:$A,$H$2&amp;" "&amp;$F41&amp;" "&amp;$H$3&amp;"_"&amp;K$38,data!$I:$I)/1000</f>
        <v>4.2645976562500003</v>
      </c>
      <c r="L41" s="7">
        <f>SUMIF(data!$A:$A,$H$2&amp;" "&amp;$F41&amp;" "&amp;$H$3&amp;"_"&amp;L$38,data!$I:$I)/1000</f>
        <v>169.35329882812499</v>
      </c>
      <c r="M41" s="7">
        <f>SUMIF(data!$A:$A,$H$2&amp;" "&amp;$F41&amp;" "&amp;$H$3&amp;"_"&amp;M$38,data!$I:$I)/1000</f>
        <v>164.244814453125</v>
      </c>
      <c r="N41" s="7">
        <f>SUMIF(data!$A:$A,$H$2&amp;" "&amp;$F41&amp;" "&amp;$H$3&amp;"_"&amp;N$38,data!$I:$I)/1000</f>
        <v>228.28576562500001</v>
      </c>
      <c r="O41" s="7">
        <f>SUMIF(data!$A:$A,$H$2&amp;" "&amp;$F41&amp;" "&amp;$H$3&amp;"_"&amp;O$38,data!$I:$I)/1000</f>
        <v>219.72485937499999</v>
      </c>
      <c r="P41" s="7">
        <f>SUMIF(data!$A:$A,$H$2&amp;" "&amp;$F41&amp;" "&amp;$H$3&amp;"_"&amp;P$38,data!$I:$I)/1000</f>
        <v>216.7237890625</v>
      </c>
      <c r="Q41" s="7">
        <f>SUMIF(data!$A:$A,$H$2&amp;" "&amp;$F41&amp;" "&amp;$H$3&amp;"_"&amp;Q$38,data!$I:$I)/1000</f>
        <v>214.88372265625</v>
      </c>
      <c r="R41" s="7">
        <f>SUMIF(data!$A:$A,$H$2&amp;" "&amp;$F41&amp;" "&amp;$H$3&amp;"_"&amp;R$38,data!$I:$I)/1000</f>
        <v>213.59967968749999</v>
      </c>
      <c r="S41" s="7">
        <f>SUMIF(data!$A:$A,$H$2&amp;" "&amp;$F41&amp;" "&amp;$H$3&amp;"_"&amp;S$38,data!$I:$I)/1000</f>
        <v>280.23261718750001</v>
      </c>
      <c r="T41" s="7">
        <f>SUMIF(data!$A:$A,$H$2&amp;" "&amp;$F41&amp;" "&amp;$H$3&amp;"_"&amp;T$38,data!$I:$I)/1000</f>
        <v>280.79325781249997</v>
      </c>
      <c r="U41" s="7">
        <f>SUMIF(data!$A:$A,$H$2&amp;" "&amp;$F41&amp;" "&amp;$H$3&amp;"_"&amp;U$38,data!$I:$I)/1000</f>
        <v>277.69816015625003</v>
      </c>
      <c r="V41" s="7">
        <f>SUMIF(data!$A:$A,$H$2&amp;" "&amp;$F41&amp;" "&amp;$H$3&amp;"_"&amp;V$38,data!$I:$I)/1000</f>
        <v>274.29716015625002</v>
      </c>
      <c r="W41" s="7">
        <f>SUMIF(data!$A:$A,$H$2&amp;" "&amp;$F41&amp;" "&amp;$H$3&amp;"_"&amp;W$38,data!$I:$I)/1000</f>
        <v>347.88986328124997</v>
      </c>
      <c r="X41" s="7">
        <f>SUMIF(data!$A:$A,$H$2&amp;" "&amp;$F41&amp;" "&amp;$H$3&amp;"_"&amp;X$38,data!$I:$I)/1000</f>
        <v>325.08421093750002</v>
      </c>
      <c r="Y41" s="7">
        <f>SUMIF(data!$A:$A,$H$2&amp;" "&amp;$F41&amp;" "&amp;$H$3&amp;"_"&amp;Y$38,data!$I:$I)/1000</f>
        <v>318.88562304687503</v>
      </c>
      <c r="Z41" s="7">
        <f>SUMIF(data!$A:$A,$H$2&amp;" "&amp;$F41&amp;" "&amp;$H$3&amp;"_"&amp;Z$38,data!$I:$I)/1000</f>
        <v>314.81541796875001</v>
      </c>
      <c r="AA41" s="7">
        <f>SUMIF(data!$A:$A,$H$2&amp;" "&amp;$F41&amp;" "&amp;$H$3&amp;"_"&amp;AA$38,data!$I:$I)/1000</f>
        <v>434.77103125000002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25.477613769531249</v>
      </c>
      <c r="J42" s="7">
        <f>SUMIF(data!$A:$A,$H$2&amp;" "&amp;$F42&amp;" "&amp;$H$3&amp;"_"&amp;J$38,data!$I:$I)/1000</f>
        <v>-31.629050781250001</v>
      </c>
      <c r="K42" s="7">
        <f>SUMIF(data!$A:$A,$H$2&amp;" "&amp;$F42&amp;" "&amp;$H$3&amp;"_"&amp;K$38,data!$I:$I)/1000</f>
        <v>3.4592167968749998</v>
      </c>
      <c r="L42" s="7">
        <f>SUMIF(data!$A:$A,$H$2&amp;" "&amp;$F42&amp;" "&amp;$H$3&amp;"_"&amp;L$38,data!$I:$I)/1000</f>
        <v>171.382236328125</v>
      </c>
      <c r="M42" s="7">
        <f>SUMIF(data!$A:$A,$H$2&amp;" "&amp;$F42&amp;" "&amp;$H$3&amp;"_"&amp;M$38,data!$I:$I)/1000</f>
        <v>166.147830078125</v>
      </c>
      <c r="N42" s="7">
        <f>SUMIF(data!$A:$A,$H$2&amp;" "&amp;$F42&amp;" "&amp;$H$3&amp;"_"&amp;N$38,data!$I:$I)/1000</f>
        <v>230.09687500000001</v>
      </c>
      <c r="O42" s="7">
        <f>SUMIF(data!$A:$A,$H$2&amp;" "&amp;$F42&amp;" "&amp;$H$3&amp;"_"&amp;O$38,data!$I:$I)/1000</f>
        <v>221.45484375000001</v>
      </c>
      <c r="P42" s="7">
        <f>SUMIF(data!$A:$A,$H$2&amp;" "&amp;$F42&amp;" "&amp;$H$3&amp;"_"&amp;P$38,data!$I:$I)/1000</f>
        <v>218.38510156250001</v>
      </c>
      <c r="Q42" s="7">
        <f>SUMIF(data!$A:$A,$H$2&amp;" "&amp;$F42&amp;" "&amp;$H$3&amp;"_"&amp;Q$38,data!$I:$I)/1000</f>
        <v>216.48323828125001</v>
      </c>
      <c r="R42" s="7">
        <f>SUMIF(data!$A:$A,$H$2&amp;" "&amp;$F42&amp;" "&amp;$H$3&amp;"_"&amp;R$38,data!$I:$I)/1000</f>
        <v>215.15003906250001</v>
      </c>
      <c r="S42" s="7">
        <f>SUMIF(data!$A:$A,$H$2&amp;" "&amp;$F42&amp;" "&amp;$H$3&amp;"_"&amp;S$38,data!$I:$I)/1000</f>
        <v>480.04405468750002</v>
      </c>
      <c r="T42" s="7">
        <f>SUMIF(data!$A:$A,$H$2&amp;" "&amp;$F42&amp;" "&amp;$H$3&amp;"_"&amp;T$38,data!$I:$I)/1000</f>
        <v>479.57522656250001</v>
      </c>
      <c r="U42" s="7">
        <f>SUMIF(data!$A:$A,$H$2&amp;" "&amp;$F42&amp;" "&amp;$H$3&amp;"_"&amp;U$38,data!$I:$I)/1000</f>
        <v>473.73250781249999</v>
      </c>
      <c r="V42" s="7">
        <f>SUMIF(data!$A:$A,$H$2&amp;" "&amp;$F42&amp;" "&amp;$H$3&amp;"_"&amp;V$38,data!$I:$I)/1000</f>
        <v>468.23741015625001</v>
      </c>
      <c r="W42" s="7">
        <f>SUMIF(data!$A:$A,$H$2&amp;" "&amp;$F42&amp;" "&amp;$H$3&amp;"_"&amp;W$38,data!$I:$I)/1000</f>
        <v>618.78376171875004</v>
      </c>
      <c r="X42" s="7">
        <f>SUMIF(data!$A:$A,$H$2&amp;" "&amp;$F42&amp;" "&amp;$H$3&amp;"_"&amp;X$38,data!$I:$I)/1000</f>
        <v>594.20981640624996</v>
      </c>
      <c r="Y42" s="7">
        <f>SUMIF(data!$A:$A,$H$2&amp;" "&amp;$F42&amp;" "&amp;$H$3&amp;"_"&amp;Y$38,data!$I:$I)/1000</f>
        <v>584.4923359375</v>
      </c>
      <c r="Z42" s="7">
        <f>SUMIF(data!$A:$A,$H$2&amp;" "&amp;$F42&amp;" "&amp;$H$3&amp;"_"&amp;Z$38,data!$I:$I)/1000</f>
        <v>577.80696875000001</v>
      </c>
      <c r="AA42" s="7">
        <f>SUMIF(data!$A:$A,$H$2&amp;" "&amp;$F42&amp;" "&amp;$H$3&amp;"_"&amp;AA$38,data!$I:$I)/1000</f>
        <v>695.27859375000003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112.448515625</v>
      </c>
      <c r="K43" s="7">
        <f>SUMIF(data!$A:$A,$H$2&amp;" "&amp;$F43&amp;" "&amp;$H$3&amp;"_"&amp;K$38,data!$N:$N)/1000</f>
        <v>112.91484375</v>
      </c>
      <c r="L43" s="7">
        <f>SUMIF(data!$A:$A,$H$2&amp;" "&amp;$F43&amp;" "&amp;$H$3&amp;"_"&amp;L$38,data!$N:$N)/1000</f>
        <v>143.072044921875</v>
      </c>
      <c r="M43" s="7">
        <f>SUMIF(data!$A:$A,$H$2&amp;" "&amp;$F43&amp;" "&amp;$H$3&amp;"_"&amp;M$38,data!$N:$N)/1000</f>
        <v>159.34483398437499</v>
      </c>
      <c r="N43" s="7">
        <f>SUMIF(data!$A:$A,$H$2&amp;" "&amp;$F43&amp;" "&amp;$H$3&amp;"_"&amp;N$38,data!$N:$N)/1000</f>
        <v>188.83456640624999</v>
      </c>
      <c r="O43" s="7">
        <f>SUMIF(data!$A:$A,$H$2&amp;" "&amp;$F43&amp;" "&amp;$H$3&amp;"_"&amp;O$38,data!$N:$N)/1000</f>
        <v>317.0810546875</v>
      </c>
      <c r="P43" s="7">
        <f>SUMIF(data!$A:$A,$H$2&amp;" "&amp;$F43&amp;" "&amp;$H$3&amp;"_"&amp;P$38,data!$N:$N)/1000</f>
        <v>353.761734375</v>
      </c>
      <c r="Q43" s="7">
        <f>SUMIF(data!$A:$A,$H$2&amp;" "&amp;$F43&amp;" "&amp;$H$3&amp;"_"&amp;Q$38,data!$N:$N)/1000</f>
        <v>364.44960937500002</v>
      </c>
      <c r="R43" s="7">
        <f>SUMIF(data!$A:$A,$H$2&amp;" "&amp;$F43&amp;" "&amp;$H$3&amp;"_"&amp;R$38,data!$N:$N)/1000</f>
        <v>344.71830468749999</v>
      </c>
      <c r="S43" s="7">
        <f>SUMIF(data!$A:$A,$H$2&amp;" "&amp;$F43&amp;" "&amp;$H$3&amp;"_"&amp;S$38,data!$N:$N)/1000</f>
        <v>427.03295312500001</v>
      </c>
      <c r="T43" s="7">
        <f>SUMIF(data!$A:$A,$H$2&amp;" "&amp;$F43&amp;" "&amp;$H$3&amp;"_"&amp;T$38,data!$N:$N)/1000</f>
        <v>483.71601562500001</v>
      </c>
      <c r="U43" s="7">
        <f>SUMIF(data!$A:$A,$H$2&amp;" "&amp;$F43&amp;" "&amp;$H$3&amp;"_"&amp;U$38,data!$N:$N)/1000</f>
        <v>542.52264843750004</v>
      </c>
      <c r="V43" s="7">
        <f>SUMIF(data!$A:$A,$H$2&amp;" "&amp;$F43&amp;" "&amp;$H$3&amp;"_"&amp;V$38,data!$N:$N)/1000</f>
        <v>620.40756250000004</v>
      </c>
      <c r="W43" s="7">
        <f>SUMIF(data!$A:$A,$H$2&amp;" "&amp;$F43&amp;" "&amp;$H$3&amp;"_"&amp;W$38,data!$N:$N)/1000</f>
        <v>635.77766406249998</v>
      </c>
      <c r="X43" s="7">
        <f>SUMIF(data!$A:$A,$H$2&amp;" "&amp;$F43&amp;" "&amp;$H$3&amp;"_"&amp;X$38,data!$N:$N)/1000</f>
        <v>681.77348437499995</v>
      </c>
      <c r="Y43" s="7">
        <f>SUMIF(data!$A:$A,$H$2&amp;" "&amp;$F43&amp;" "&amp;$H$3&amp;"_"&amp;Y$38,data!$N:$N)/1000</f>
        <v>687.21160937499997</v>
      </c>
      <c r="Z43" s="7">
        <f>SUMIF(data!$A:$A,$H$2&amp;" "&amp;$F43&amp;" "&amp;$H$3&amp;"_"&amp;Z$38,data!$N:$N)/1000</f>
        <v>655.25647265625003</v>
      </c>
      <c r="AA43" s="7">
        <f>SUMIF(data!$A:$A,$H$2&amp;" "&amp;$F43&amp;" "&amp;$H$3&amp;"_"&amp;AA$38,data!$N:$N)/1000</f>
        <v>674.41134375000001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113.67812499999999</v>
      </c>
      <c r="J44" s="7">
        <f>SUMIF(data!$A:$A,$H$2&amp;" "&amp;$F44&amp;" "&amp;$H$3&amp;"_"&amp;J$38,data!$H:$H)/1000</f>
        <v>137.84613232421876</v>
      </c>
      <c r="K44" s="7">
        <f>SUMIF(data!$A:$A,$H$2&amp;" "&amp;$F44&amp;" "&amp;$H$3&amp;"_"&amp;K$38,data!$H:$H)/1000</f>
        <v>154.77048828125001</v>
      </c>
      <c r="L44" s="7">
        <f>SUMIF(data!$A:$A,$H$2&amp;" "&amp;$F44&amp;" "&amp;$H$3&amp;"_"&amp;L$38,data!$H:$H)/1000</f>
        <v>191.00452343750001</v>
      </c>
      <c r="M44" s="7">
        <f>SUMIF(data!$A:$A,$H$2&amp;" "&amp;$F44&amp;" "&amp;$H$3&amp;"_"&amp;M$38,data!$H:$H)/1000</f>
        <v>206.1414453125</v>
      </c>
      <c r="N44" s="7">
        <f>SUMIF(data!$A:$A,$H$2&amp;" "&amp;$F44&amp;" "&amp;$H$3&amp;"_"&amp;N$38,data!$H:$H)/1000</f>
        <v>220.04590625</v>
      </c>
      <c r="O44" s="7">
        <f>SUMIF(data!$A:$A,$H$2&amp;" "&amp;$F44&amp;" "&amp;$H$3&amp;"_"&amp;O$38,data!$H:$H)/1000</f>
        <v>254.96814843749999</v>
      </c>
      <c r="P44" s="7">
        <f>SUMIF(data!$A:$A,$H$2&amp;" "&amp;$F44&amp;" "&amp;$H$3&amp;"_"&amp;P$38,data!$H:$H)/1000</f>
        <v>262.08001562499999</v>
      </c>
      <c r="Q44" s="7">
        <f>SUMIF(data!$A:$A,$H$2&amp;" "&amp;$F44&amp;" "&amp;$H$3&amp;"_"&amp;Q$38,data!$H:$H)/1000</f>
        <v>228.89267968749999</v>
      </c>
      <c r="R44" s="7">
        <f>SUMIF(data!$A:$A,$H$2&amp;" "&amp;$F44&amp;" "&amp;$H$3&amp;"_"&amp;R$38,data!$H:$H)/1000</f>
        <v>197.20889062500001</v>
      </c>
      <c r="S44" s="7">
        <f>SUMIF(data!$A:$A,$H$2&amp;" "&amp;$F44&amp;" "&amp;$H$3&amp;"_"&amp;S$38,data!$H:$H)/1000</f>
        <v>211.34571875</v>
      </c>
      <c r="T44" s="7">
        <f>SUMIF(data!$A:$A,$H$2&amp;" "&amp;$F44&amp;" "&amp;$H$3&amp;"_"&amp;T$38,data!$H:$H)/1000</f>
        <v>197.41121093749999</v>
      </c>
      <c r="U44" s="7">
        <f>SUMIF(data!$A:$A,$H$2&amp;" "&amp;$F44&amp;" "&amp;$H$3&amp;"_"&amp;U$38,data!$H:$H)/1000</f>
        <v>181.70440625000001</v>
      </c>
      <c r="V44" s="7">
        <f>SUMIF(data!$A:$A,$H$2&amp;" "&amp;$F44&amp;" "&amp;$H$3&amp;"_"&amp;V$38,data!$H:$H)/1000</f>
        <v>166.68909765625</v>
      </c>
      <c r="W44" s="7">
        <f>SUMIF(data!$A:$A,$H$2&amp;" "&amp;$F44&amp;" "&amp;$H$3&amp;"_"&amp;W$38,data!$H:$H)/1000</f>
        <v>199.11856640625001</v>
      </c>
      <c r="X44" s="7">
        <f>SUMIF(data!$A:$A,$H$2&amp;" "&amp;$F44&amp;" "&amp;$H$3&amp;"_"&amp;X$38,data!$H:$H)/1000</f>
        <v>152.69499218749999</v>
      </c>
      <c r="Y44" s="7">
        <f>SUMIF(data!$A:$A,$H$2&amp;" "&amp;$F44&amp;" "&amp;$H$3&amp;"_"&amp;Y$38,data!$H:$H)/1000</f>
        <v>122.75224609375</v>
      </c>
      <c r="Z44" s="7">
        <f>SUMIF(data!$A:$A,$H$2&amp;" "&amp;$F44&amp;" "&amp;$H$3&amp;"_"&amp;Z$38,data!$H:$H)/1000</f>
        <v>95.851451171874999</v>
      </c>
      <c r="AA44" s="7">
        <f>SUMIF(data!$A:$A,$H$2&amp;" "&amp;$F44&amp;" "&amp;$H$3&amp;"_"&amp;AA$38,data!$H:$H)/1000</f>
        <v>75.653344726562494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19.632074707031251</v>
      </c>
      <c r="J45" s="8">
        <f t="shared" si="15"/>
        <v>-57.02666748046876</v>
      </c>
      <c r="K45" s="8">
        <f t="shared" si="15"/>
        <v>-38.39642773437501</v>
      </c>
      <c r="L45" s="8">
        <f t="shared" si="15"/>
        <v>123.4497578125</v>
      </c>
      <c r="M45" s="8">
        <f t="shared" si="15"/>
        <v>119.35121875000002</v>
      </c>
      <c r="N45" s="8">
        <f t="shared" si="15"/>
        <v>198.88553515624997</v>
      </c>
      <c r="O45" s="8">
        <f t="shared" si="15"/>
        <v>283.56775000000005</v>
      </c>
      <c r="P45" s="8">
        <f t="shared" si="15"/>
        <v>310.0668203125</v>
      </c>
      <c r="Q45" s="8">
        <f t="shared" si="15"/>
        <v>352.04016796875004</v>
      </c>
      <c r="R45" s="8">
        <f t="shared" si="15"/>
        <v>362.65945312500003</v>
      </c>
      <c r="S45" s="8">
        <f t="shared" si="15"/>
        <v>695.73128906250008</v>
      </c>
      <c r="T45" s="8">
        <f t="shared" si="15"/>
        <v>765.88003125000012</v>
      </c>
      <c r="U45" s="8">
        <f t="shared" si="15"/>
        <v>834.55074999999999</v>
      </c>
      <c r="V45" s="8">
        <f t="shared" si="15"/>
        <v>921.95587500000011</v>
      </c>
      <c r="W45" s="8">
        <f t="shared" si="15"/>
        <v>1055.4428593749999</v>
      </c>
      <c r="X45" s="8">
        <f t="shared" si="15"/>
        <v>1123.2883085937499</v>
      </c>
      <c r="Y45" s="8">
        <f t="shared" si="15"/>
        <v>1148.9516992187498</v>
      </c>
      <c r="Z45" s="8">
        <f t="shared" si="15"/>
        <v>1137.2119902343752</v>
      </c>
      <c r="AA45" s="8">
        <f t="shared" si="15"/>
        <v>1294.0365927734376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27.125732421875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133.31381250000001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132.77814062499999</v>
      </c>
      <c r="R47" s="7">
        <f>SUMIF(data!$A:$A,$H$2&amp;" "&amp;$F47&amp;" "&amp;$H$3&amp;"_"&amp;R$38,data!$K:$K)/1000</f>
        <v>267.47771875000001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0</v>
      </c>
      <c r="V47" s="7">
        <f>SUMIF(data!$A:$A,$H$2&amp;" "&amp;$F47&amp;" "&amp;$H$3&amp;"_"&amp;V$38,data!$K:$K)/1000</f>
        <v>3.8277145996093749</v>
      </c>
      <c r="W47" s="7">
        <f>SUMIF(data!$A:$A,$H$2&amp;" "&amp;$F47&amp;" "&amp;$H$3&amp;"_"&amp;W$38,data!$K:$K)/1000</f>
        <v>0</v>
      </c>
      <c r="X47" s="7">
        <f>SUMIF(data!$A:$A,$H$2&amp;" "&amp;$F47&amp;" "&amp;$H$3&amp;"_"&amp;X$38,data!$K:$K)/1000</f>
        <v>0</v>
      </c>
      <c r="Y47" s="7">
        <f>SUMIF(data!$A:$A,$H$2&amp;" "&amp;$F47&amp;" "&amp;$H$3&amp;"_"&amp;Y$38,data!$K:$K)/1000</f>
        <v>63.643664062500001</v>
      </c>
      <c r="Z47" s="7">
        <f>SUMIF(data!$A:$A,$H$2&amp;" "&amp;$F47&amp;" "&amp;$H$3&amp;"_"&amp;Z$38,data!$K:$K)/1000</f>
        <v>206.45331250000001</v>
      </c>
      <c r="AA47" s="7">
        <f>SUMIF(data!$A:$A,$H$2&amp;" "&amp;$F47&amp;" "&amp;$H$3&amp;"_"&amp;AA$38,data!$K:$K)/1000</f>
        <v>212.33585937500001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814.56543727631754</v>
      </c>
      <c r="J48" s="8">
        <f>J39+J40+J43-J44+J46+J47+Load_ROC!F$5</f>
        <v>765.0486166690597</v>
      </c>
      <c r="K48" s="8">
        <f>K39+K40+K43-K44+K46+K47+Load_ROC!G$5</f>
        <v>831.34304724794026</v>
      </c>
      <c r="L48" s="8">
        <f>L39+L40+L43-L44+L46+L47+Load_ROC!H$5</f>
        <v>1050.744258009898</v>
      </c>
      <c r="M48" s="8">
        <f>M39+M40+M43-M44+M46+M47+Load_ROC!I$5</f>
        <v>1061.7036964746467</v>
      </c>
      <c r="N48" s="8">
        <f>N39+N40+N43-N44+N46+N47+Load_ROC!J$5</f>
        <v>1170.4436870359273</v>
      </c>
      <c r="O48" s="8">
        <f>O39+O40+O43-O44+O46+O47+Load_ROC!K$5</f>
        <v>1291.8164103906852</v>
      </c>
      <c r="P48" s="8">
        <f>P39+P40+P43-P44+P46+P47+Load_ROC!L$5</f>
        <v>1308.0742976028976</v>
      </c>
      <c r="Q48" s="8">
        <f>Q39+Q40+Q43-Q44+Q46+Q47+Load_ROC!M$5</f>
        <v>1467.1786273783759</v>
      </c>
      <c r="R48" s="8">
        <f>R39+R40+R43-R44+R46+R47+Load_ROC!N$5</f>
        <v>1596.3830413964358</v>
      </c>
      <c r="S48" s="8">
        <f>S39+S40+S43-S44+S46+S47+Load_ROC!O$5</f>
        <v>1462.5447687162673</v>
      </c>
      <c r="T48" s="8">
        <f>T39+T40+T43-T44+T46+T47+Load_ROC!P$5</f>
        <v>1520.0726041821335</v>
      </c>
      <c r="U48" s="8">
        <f>U39+U40+U43-U44+U46+U47+Load_ROC!Q$5</f>
        <v>1575.4446466890909</v>
      </c>
      <c r="V48" s="8">
        <f>V39+V40+V43-V44+V46+V47+Load_ROC!R$5</f>
        <v>1654.0275412080896</v>
      </c>
      <c r="W48" s="8">
        <f>W39+W40+W43-W44+W46+W47+Load_ROC!S$5</f>
        <v>1715.184320031861</v>
      </c>
      <c r="X48" s="8">
        <f>X39+X40+X43-X44+X46+X47+Load_ROC!T$5</f>
        <v>1900.6443732733965</v>
      </c>
      <c r="Y48" s="8">
        <f>Y39+Y40+Y43-Y44+Y46+Y47+Load_ROC!U$5</f>
        <v>1842.5822329457278</v>
      </c>
      <c r="Z48" s="8">
        <f>Z39+Z40+Z43-Z44+Z46+Z47+Load_ROC!V$5</f>
        <v>1961.7978534869692</v>
      </c>
      <c r="AA48" s="8">
        <f>AA39+AA40+AA43-AA44+AA46+AA47+Load_ROC!W$5</f>
        <v>2111.6923421024358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814.56543727631754</v>
      </c>
      <c r="J49" s="8">
        <f>J39+J41+J43-J44+J46+J47+Load_ROC!F$5</f>
        <v>783.39460104405964</v>
      </c>
      <c r="K49" s="8">
        <f>K39+K41+K43-K44+K46+K47+Load_ROC!G$5</f>
        <v>841.06865466981526</v>
      </c>
      <c r="L49" s="8">
        <f>L39+L41+L43-L44+L46+L47+Load_ROC!H$5</f>
        <v>1017.1874298848979</v>
      </c>
      <c r="M49" s="8">
        <f>M39+M41+M43-M44+M46+M47+Load_ROC!I$5</f>
        <v>1029.7675870996466</v>
      </c>
      <c r="N49" s="8">
        <f>N39+N41+N43-N44+N46+N47+Load_ROC!J$5</f>
        <v>1127.4805464109274</v>
      </c>
      <c r="O49" s="8">
        <f>O39+O41+O43-O44+O46+O47+Load_ROC!K$5</f>
        <v>1250.2707072656854</v>
      </c>
      <c r="P49" s="8">
        <f>P39+P41+P43-P44+P46+P47+Load_ROC!L$5</f>
        <v>1267.8236257278977</v>
      </c>
      <c r="Q49" s="8">
        <f>Q39+Q41+Q43-Q44+Q46+Q47+Load_ROC!M$5</f>
        <v>1428.2415648783758</v>
      </c>
      <c r="R49" s="8">
        <f>R39+R41+R43-R44+R46+R47+Load_ROC!N$5</f>
        <v>1558.5320570214358</v>
      </c>
      <c r="S49" s="8">
        <f>S39+S41+S43-S44+S46+S47+Load_ROC!O$5</f>
        <v>1412.2099874662674</v>
      </c>
      <c r="T49" s="8">
        <f>T39+T41+T43-T44+T46+T47+Load_ROC!P$5</f>
        <v>1470.2961393383835</v>
      </c>
      <c r="U49" s="8">
        <f>U39+U41+U43-U44+U46+U47+Load_ROC!Q$5</f>
        <v>1527.2517287203409</v>
      </c>
      <c r="V49" s="8">
        <f>V39+V41+V43-V44+V46+V47+Load_ROC!R$5</f>
        <v>1607.2740529268397</v>
      </c>
      <c r="W49" s="8">
        <f>W39+W41+W43-W44+W46+W47+Load_ROC!S$5</f>
        <v>1655.237632531861</v>
      </c>
      <c r="X49" s="8">
        <f>X39+X41+X43-X44+X46+X47+Load_ROC!T$5</f>
        <v>1842.2194162421465</v>
      </c>
      <c r="Y49" s="8">
        <f>Y39+Y41+Y43-Y44+Y46+Y47+Load_ROC!U$5</f>
        <v>1786.0830669301031</v>
      </c>
      <c r="Z49" s="8">
        <f>Z39+Z41+Z43-Z44+Z46+Z47+Load_ROC!V$5</f>
        <v>1907.0311054400941</v>
      </c>
      <c r="AA49" s="8">
        <f>AA39+AA41+AA43-AA44+AA46+AA47+Load_ROC!W$5</f>
        <v>2058.6339358524356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814.56543727631754</v>
      </c>
      <c r="J50" s="8">
        <f>J39+J45+J46+J47+Load_ROC!F$5</f>
        <v>781.6009369815597</v>
      </c>
      <c r="K50" s="8">
        <f>K39+K45+K46+K47+Load_ROC!G$5</f>
        <v>840.2632738104403</v>
      </c>
      <c r="L50" s="8">
        <f>L39+L45+L46+L47+Load_ROC!H$5</f>
        <v>1019.216367384898</v>
      </c>
      <c r="M50" s="8">
        <f>M39+M45+M46+M47+Load_ROC!I$5</f>
        <v>1031.6706027246464</v>
      </c>
      <c r="N50" s="8">
        <f>N39+N45+N46+N47+Load_ROC!J$5</f>
        <v>1129.2916557859273</v>
      </c>
      <c r="O50" s="8">
        <f>O39+O45+O46+O47+Load_ROC!K$5</f>
        <v>1252.0006916406851</v>
      </c>
      <c r="P50" s="8">
        <f>P39+P45+P46+P47+Load_ROC!L$5</f>
        <v>1269.4849382278976</v>
      </c>
      <c r="Q50" s="8">
        <f>Q39+Q45+Q46+Q47+Load_ROC!M$5</f>
        <v>1429.8410805033759</v>
      </c>
      <c r="R50" s="8">
        <f>R39+R45+R46+R47+Load_ROC!N$5</f>
        <v>1560.0824163964357</v>
      </c>
      <c r="S50" s="8">
        <f>S39+S45+S46+S47+Load_ROC!O$5</f>
        <v>1612.0214249662674</v>
      </c>
      <c r="T50" s="8">
        <f>T39+T45+T46+T47+Load_ROC!P$5</f>
        <v>1669.0781080883835</v>
      </c>
      <c r="U50" s="8">
        <f>U39+U45+U46+U47+Load_ROC!Q$5</f>
        <v>1723.2860763765912</v>
      </c>
      <c r="V50" s="8">
        <f>V39+V45+V46+V47+Load_ROC!R$5</f>
        <v>1801.2143029268395</v>
      </c>
      <c r="W50" s="8">
        <f>W39+W45+W46+W47+Load_ROC!S$5</f>
        <v>1926.1315309693609</v>
      </c>
      <c r="X50" s="8">
        <f>X39+X45+X46+X47+Load_ROC!T$5</f>
        <v>2111.3450217108966</v>
      </c>
      <c r="Y50" s="8">
        <f>Y39+Y45+Y46+Y47+Load_ROC!U$5</f>
        <v>2051.6897798207278</v>
      </c>
      <c r="Z50" s="8">
        <f>Z39+Z45+Z46+Z47+Load_ROC!V$5</f>
        <v>2170.0226562213443</v>
      </c>
      <c r="AA50" s="8">
        <f>AA39+AA45+AA46+AA47+Load_ROC!W$5</f>
        <v>2319.1414983524355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25.477613769531249</v>
      </c>
      <c r="J53" s="7">
        <f>SUMIF(data!$A:$A,$H$2&amp;" "&amp;$F53&amp;" "&amp;$H$3&amp;"_"&amp;J$38,data!$I:$I)/1000</f>
        <v>-48.181371093750002</v>
      </c>
      <c r="K53" s="7">
        <f>SUMIF(data!$A:$A,$H$2&amp;" "&amp;$F53&amp;" "&amp;$H$3&amp;"_"&amp;K$38,data!$I:$I)/1000</f>
        <v>-5.4610097656249996</v>
      </c>
      <c r="L53" s="7">
        <f>SUMIF(data!$A:$A,$H$2&amp;" "&amp;$F53&amp;" "&amp;$H$3&amp;"_"&amp;L$38,data!$I:$I)/1000</f>
        <v>202.910126953125</v>
      </c>
      <c r="M53" s="7">
        <f>SUMIF(data!$A:$A,$H$2&amp;" "&amp;$F53&amp;" "&amp;$H$3&amp;"_"&amp;M$38,data!$I:$I)/1000</f>
        <v>196.180923828125</v>
      </c>
      <c r="N53" s="7">
        <f>SUMIF(data!$A:$A,$H$2&amp;" "&amp;$F53&amp;" "&amp;$H$3&amp;"_"&amp;N$38,data!$I:$I)/1000</f>
        <v>271.24890625</v>
      </c>
      <c r="O53" s="7">
        <f>SUMIF(data!$A:$A,$H$2&amp;" "&amp;$F53&amp;" "&amp;$H$3&amp;"_"&amp;O$38,data!$I:$I)/1000</f>
        <v>261.27056249999998</v>
      </c>
      <c r="P53" s="7">
        <f>SUMIF(data!$A:$A,$H$2&amp;" "&amp;$F53&amp;" "&amp;$H$3&amp;"_"&amp;P$38,data!$I:$I)/1000</f>
        <v>256.9744609375</v>
      </c>
      <c r="Q53" s="7">
        <f>SUMIF(data!$A:$A,$H$2&amp;" "&amp;$F53&amp;" "&amp;$H$3&amp;"_"&amp;Q$38,data!$I:$I)/1000</f>
        <v>253.82078515625</v>
      </c>
      <c r="R53" s="7">
        <f>SUMIF(data!$A:$A,$H$2&amp;" "&amp;$F53&amp;" "&amp;$H$3&amp;"_"&amp;R$38,data!$I:$I)/1000</f>
        <v>251.45066406250001</v>
      </c>
      <c r="S53" s="7">
        <f>SUMIF(data!$A:$A,$H$2&amp;" "&amp;$F53&amp;" "&amp;$H$3&amp;"_"&amp;S$38,data!$I:$I)/1000</f>
        <v>330.5673984375</v>
      </c>
      <c r="T53" s="7">
        <f>SUMIF(data!$A:$A,$H$2&amp;" "&amp;$F53&amp;" "&amp;$H$3&amp;"_"&amp;T$38,data!$I:$I)/1000</f>
        <v>330.56972265625001</v>
      </c>
      <c r="U53" s="7">
        <f>SUMIF(data!$A:$A,$H$2&amp;" "&amp;$F53&amp;" "&amp;$H$3&amp;"_"&amp;U$38,data!$I:$I)/1000</f>
        <v>325.89107812499998</v>
      </c>
      <c r="V53" s="7">
        <f>SUMIF(data!$A:$A,$H$2&amp;" "&amp;$F53&amp;" "&amp;$H$3&amp;"_"&amp;V$38,data!$I:$I)/1000</f>
        <v>321.0506484375</v>
      </c>
      <c r="W53" s="7">
        <f>SUMIF(data!$A:$A,$H$2&amp;" "&amp;$F53&amp;" "&amp;$H$3&amp;"_"&amp;W$38,data!$I:$I)/1000</f>
        <v>407.83655078125003</v>
      </c>
      <c r="X53" s="7">
        <f>SUMIF(data!$A:$A,$H$2&amp;" "&amp;$F53&amp;" "&amp;$H$3&amp;"_"&amp;X$38,data!$I:$I)/1000</f>
        <v>383.50916796874998</v>
      </c>
      <c r="Y53" s="7">
        <f>SUMIF(data!$A:$A,$H$2&amp;" "&amp;$F53&amp;" "&amp;$H$3&amp;"_"&amp;Y$38,data!$I:$I)/1000</f>
        <v>375.38478906249998</v>
      </c>
      <c r="Z53" s="7">
        <f>SUMIF(data!$A:$A,$H$2&amp;" "&amp;$F53&amp;" "&amp;$H$3&amp;"_"&amp;Z$38,data!$I:$I)/1000</f>
        <v>369.58216601562498</v>
      </c>
      <c r="AA53" s="7">
        <f>SUMIF(data!$A:$A,$H$2&amp;" "&amp;$F53&amp;" "&amp;$H$3&amp;"_"&amp;AA$38,data!$I:$I)/1000</f>
        <v>487.82943749999998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25.477613769531249</v>
      </c>
      <c r="J54" s="7">
        <f>SUMIF(data!$A:$A,$H$2&amp;" "&amp;$F54&amp;" "&amp;$H$3&amp;"_"&amp;J$38,data!$I:$I)/1000</f>
        <v>-29.835386718750001</v>
      </c>
      <c r="K54" s="7">
        <f>SUMIF(data!$A:$A,$H$2&amp;" "&amp;$F54&amp;" "&amp;$H$3&amp;"_"&amp;K$38,data!$I:$I)/1000</f>
        <v>4.2645976562500003</v>
      </c>
      <c r="L54" s="7">
        <f>SUMIF(data!$A:$A,$H$2&amp;" "&amp;$F54&amp;" "&amp;$H$3&amp;"_"&amp;L$38,data!$I:$I)/1000</f>
        <v>169.35329882812499</v>
      </c>
      <c r="M54" s="7">
        <f>SUMIF(data!$A:$A,$H$2&amp;" "&amp;$F54&amp;" "&amp;$H$3&amp;"_"&amp;M$38,data!$I:$I)/1000</f>
        <v>164.244814453125</v>
      </c>
      <c r="N54" s="7">
        <f>SUMIF(data!$A:$A,$H$2&amp;" "&amp;$F54&amp;" "&amp;$H$3&amp;"_"&amp;N$38,data!$I:$I)/1000</f>
        <v>228.28576562500001</v>
      </c>
      <c r="O54" s="7">
        <f>SUMIF(data!$A:$A,$H$2&amp;" "&amp;$F54&amp;" "&amp;$H$3&amp;"_"&amp;O$38,data!$I:$I)/1000</f>
        <v>219.72485937499999</v>
      </c>
      <c r="P54" s="7">
        <f>SUMIF(data!$A:$A,$H$2&amp;" "&amp;$F54&amp;" "&amp;$H$3&amp;"_"&amp;P$38,data!$I:$I)/1000</f>
        <v>216.7237890625</v>
      </c>
      <c r="Q54" s="7">
        <f>SUMIF(data!$A:$A,$H$2&amp;" "&amp;$F54&amp;" "&amp;$H$3&amp;"_"&amp;Q$38,data!$I:$I)/1000</f>
        <v>214.88372265625</v>
      </c>
      <c r="R54" s="7">
        <f>SUMIF(data!$A:$A,$H$2&amp;" "&amp;$F54&amp;" "&amp;$H$3&amp;"_"&amp;R$38,data!$I:$I)/1000</f>
        <v>213.59967968749999</v>
      </c>
      <c r="S54" s="7">
        <f>SUMIF(data!$A:$A,$H$2&amp;" "&amp;$F54&amp;" "&amp;$H$3&amp;"_"&amp;S$38,data!$I:$I)/1000</f>
        <v>280.23261718750001</v>
      </c>
      <c r="T54" s="7">
        <f>SUMIF(data!$A:$A,$H$2&amp;" "&amp;$F54&amp;" "&amp;$H$3&amp;"_"&amp;T$38,data!$I:$I)/1000</f>
        <v>280.79325781249997</v>
      </c>
      <c r="U54" s="7">
        <f>SUMIF(data!$A:$A,$H$2&amp;" "&amp;$F54&amp;" "&amp;$H$3&amp;"_"&amp;U$38,data!$I:$I)/1000</f>
        <v>277.69816015625003</v>
      </c>
      <c r="V54" s="7">
        <f>SUMIF(data!$A:$A,$H$2&amp;" "&amp;$F54&amp;" "&amp;$H$3&amp;"_"&amp;V$38,data!$I:$I)/1000</f>
        <v>274.29716015625002</v>
      </c>
      <c r="W54" s="7">
        <f>SUMIF(data!$A:$A,$H$2&amp;" "&amp;$F54&amp;" "&amp;$H$3&amp;"_"&amp;W$38,data!$I:$I)/1000</f>
        <v>347.88986328124997</v>
      </c>
      <c r="X54" s="7">
        <f>SUMIF(data!$A:$A,$H$2&amp;" "&amp;$F54&amp;" "&amp;$H$3&amp;"_"&amp;X$38,data!$I:$I)/1000</f>
        <v>325.08421093750002</v>
      </c>
      <c r="Y54" s="7">
        <f>SUMIF(data!$A:$A,$H$2&amp;" "&amp;$F54&amp;" "&amp;$H$3&amp;"_"&amp;Y$38,data!$I:$I)/1000</f>
        <v>318.88562304687503</v>
      </c>
      <c r="Z54" s="7">
        <f>SUMIF(data!$A:$A,$H$2&amp;" "&amp;$F54&amp;" "&amp;$H$3&amp;"_"&amp;Z$38,data!$I:$I)/1000</f>
        <v>314.81541796875001</v>
      </c>
      <c r="AA54" s="7">
        <f>SUMIF(data!$A:$A,$H$2&amp;" "&amp;$F54&amp;" "&amp;$H$3&amp;"_"&amp;AA$38,data!$I:$I)/1000</f>
        <v>434.77103125000002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25.477613769531249</v>
      </c>
      <c r="J55" s="7">
        <f>SUMIF(data!$A:$A,$H$2&amp;" "&amp;$F55&amp;" "&amp;$H$3&amp;"_"&amp;J$38,data!$I:$I)/1000</f>
        <v>-31.629050781250001</v>
      </c>
      <c r="K55" s="7">
        <f>SUMIF(data!$A:$A,$H$2&amp;" "&amp;$F55&amp;" "&amp;$H$3&amp;"_"&amp;K$38,data!$I:$I)/1000</f>
        <v>3.4592167968749998</v>
      </c>
      <c r="L55" s="7">
        <f>SUMIF(data!$A:$A,$H$2&amp;" "&amp;$F55&amp;" "&amp;$H$3&amp;"_"&amp;L$38,data!$I:$I)/1000</f>
        <v>169.43040820312501</v>
      </c>
      <c r="M55" s="7">
        <f>SUMIF(data!$A:$A,$H$2&amp;" "&amp;$F55&amp;" "&amp;$H$3&amp;"_"&amp;M$38,data!$I:$I)/1000</f>
        <v>164.240751953125</v>
      </c>
      <c r="N55" s="7">
        <f>SUMIF(data!$A:$A,$H$2&amp;" "&amp;$F55&amp;" "&amp;$H$3&amp;"_"&amp;N$38,data!$I:$I)/1000</f>
        <v>226.22854687500001</v>
      </c>
      <c r="O55" s="7">
        <f>SUMIF(data!$A:$A,$H$2&amp;" "&amp;$F55&amp;" "&amp;$H$3&amp;"_"&amp;O$38,data!$I:$I)/1000</f>
        <v>217.67710937499999</v>
      </c>
      <c r="P55" s="7">
        <f>SUMIF(data!$A:$A,$H$2&amp;" "&amp;$F55&amp;" "&amp;$H$3&amp;"_"&amp;P$38,data!$I:$I)/1000</f>
        <v>214.69902343749999</v>
      </c>
      <c r="Q55" s="7">
        <f>SUMIF(data!$A:$A,$H$2&amp;" "&amp;$F55&amp;" "&amp;$H$3&amp;"_"&amp;Q$38,data!$I:$I)/1000</f>
        <v>212.90384765625001</v>
      </c>
      <c r="R55" s="7">
        <f>SUMIF(data!$A:$A,$H$2&amp;" "&amp;$F55&amp;" "&amp;$H$3&amp;"_"&amp;R$38,data!$I:$I)/1000</f>
        <v>211.66261718749999</v>
      </c>
      <c r="S55" s="7">
        <f>SUMIF(data!$A:$A,$H$2&amp;" "&amp;$F55&amp;" "&amp;$H$3&amp;"_"&amp;S$38,data!$I:$I)/1000</f>
        <v>276.12435156250001</v>
      </c>
      <c r="T55" s="7">
        <f>SUMIF(data!$A:$A,$H$2&amp;" "&amp;$F55&amp;" "&amp;$H$3&amp;"_"&amp;T$38,data!$I:$I)/1000</f>
        <v>277.06363281249997</v>
      </c>
      <c r="U55" s="7">
        <f>SUMIF(data!$A:$A,$H$2&amp;" "&amp;$F55&amp;" "&amp;$H$3&amp;"_"&amp;U$38,data!$I:$I)/1000</f>
        <v>274.0581640625</v>
      </c>
      <c r="V55" s="7">
        <f>SUMIF(data!$A:$A,$H$2&amp;" "&amp;$F55&amp;" "&amp;$H$3&amp;"_"&amp;V$38,data!$I:$I)/1000</f>
        <v>270.72786328124999</v>
      </c>
      <c r="W55" s="7">
        <f>SUMIF(data!$A:$A,$H$2&amp;" "&amp;$F55&amp;" "&amp;$H$3&amp;"_"&amp;W$38,data!$I:$I)/1000</f>
        <v>342.01423046874999</v>
      </c>
      <c r="X55" s="7">
        <f>SUMIF(data!$A:$A,$H$2&amp;" "&amp;$F55&amp;" "&amp;$H$3&amp;"_"&amp;X$38,data!$I:$I)/1000</f>
        <v>319.31637890625001</v>
      </c>
      <c r="Y55" s="7">
        <f>SUMIF(data!$A:$A,$H$2&amp;" "&amp;$F55&amp;" "&amp;$H$3&amp;"_"&amp;Y$38,data!$I:$I)/1000</f>
        <v>313.2710546875</v>
      </c>
      <c r="Z55" s="7">
        <f>SUMIF(data!$A:$A,$H$2&amp;" "&amp;$F55&amp;" "&amp;$H$3&amp;"_"&amp;Z$38,data!$I:$I)/1000</f>
        <v>309.33659375000002</v>
      </c>
      <c r="AA55" s="7">
        <f>SUMIF(data!$A:$A,$H$2&amp;" "&amp;$F55&amp;" "&amp;$H$3&amp;"_"&amp;AA$38,data!$I:$I)/1000</f>
        <v>429.42775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112.448515625</v>
      </c>
      <c r="K56" s="7">
        <f>SUMIF(data!$A:$A,$H$2&amp;" "&amp;$F56&amp;" "&amp;$H$3&amp;"_"&amp;K$38,data!$N:$N)/1000</f>
        <v>112.91484375</v>
      </c>
      <c r="L56" s="7">
        <f>SUMIF(data!$A:$A,$H$2&amp;" "&amp;$F56&amp;" "&amp;$H$3&amp;"_"&amp;L$38,data!$N:$N)/1000</f>
        <v>143.072044921875</v>
      </c>
      <c r="M56" s="7">
        <f>SUMIF(data!$A:$A,$H$2&amp;" "&amp;$F56&amp;" "&amp;$H$3&amp;"_"&amp;M$38,data!$N:$N)/1000</f>
        <v>159.34483398437499</v>
      </c>
      <c r="N56" s="7">
        <f>SUMIF(data!$A:$A,$H$2&amp;" "&amp;$F56&amp;" "&amp;$H$3&amp;"_"&amp;N$38,data!$N:$N)/1000</f>
        <v>220.75995312500001</v>
      </c>
      <c r="O56" s="7">
        <f>SUMIF(data!$A:$A,$H$2&amp;" "&amp;$F56&amp;" "&amp;$H$3&amp;"_"&amp;O$38,data!$N:$N)/1000</f>
        <v>298.71793750000001</v>
      </c>
      <c r="P56" s="7">
        <f>SUMIF(data!$A:$A,$H$2&amp;" "&amp;$F56&amp;" "&amp;$H$3&amp;"_"&amp;P$38,data!$N:$N)/1000</f>
        <v>308.05276562500001</v>
      </c>
      <c r="Q56" s="7">
        <f>SUMIF(data!$A:$A,$H$2&amp;" "&amp;$F56&amp;" "&amp;$H$3&amp;"_"&amp;Q$38,data!$N:$N)/1000</f>
        <v>324.75253125</v>
      </c>
      <c r="R56" s="7">
        <f>SUMIF(data!$A:$A,$H$2&amp;" "&amp;$F56&amp;" "&amp;$H$3&amp;"_"&amp;R$38,data!$N:$N)/1000</f>
        <v>326.33721874999998</v>
      </c>
      <c r="S56" s="7">
        <f>SUMIF(data!$A:$A,$H$2&amp;" "&amp;$F56&amp;" "&amp;$H$3&amp;"_"&amp;S$38,data!$N:$N)/1000</f>
        <v>346.51153125000002</v>
      </c>
      <c r="T56" s="7">
        <f>SUMIF(data!$A:$A,$H$2&amp;" "&amp;$F56&amp;" "&amp;$H$3&amp;"_"&amp;T$38,data!$N:$N)/1000</f>
        <v>395.86530468749999</v>
      </c>
      <c r="U56" s="7">
        <f>SUMIF(data!$A:$A,$H$2&amp;" "&amp;$F56&amp;" "&amp;$H$3&amp;"_"&amp;U$38,data!$N:$N)/1000</f>
        <v>458.08143749999999</v>
      </c>
      <c r="V56" s="7">
        <f>SUMIF(data!$A:$A,$H$2&amp;" "&amp;$F56&amp;" "&amp;$H$3&amp;"_"&amp;V$38,data!$N:$N)/1000</f>
        <v>451.86073437499999</v>
      </c>
      <c r="W56" s="7">
        <f>SUMIF(data!$A:$A,$H$2&amp;" "&amp;$F56&amp;" "&amp;$H$3&amp;"_"&amp;W$38,data!$N:$N)/1000</f>
        <v>430.003587890625</v>
      </c>
      <c r="X56" s="7">
        <f>SUMIF(data!$A:$A,$H$2&amp;" "&amp;$F56&amp;" "&amp;$H$3&amp;"_"&amp;X$38,data!$N:$N)/1000</f>
        <v>398.36035546875002</v>
      </c>
      <c r="Y56" s="7">
        <f>SUMIF(data!$A:$A,$H$2&amp;" "&amp;$F56&amp;" "&amp;$H$3&amp;"_"&amp;Y$38,data!$N:$N)/1000</f>
        <v>368.49175976562498</v>
      </c>
      <c r="Z56" s="7">
        <f>SUMIF(data!$A:$A,$H$2&amp;" "&amp;$F56&amp;" "&amp;$H$3&amp;"_"&amp;Z$38,data!$N:$N)/1000</f>
        <v>331.15271679687498</v>
      </c>
      <c r="AA56" s="7">
        <f>SUMIF(data!$A:$A,$H$2&amp;" "&amp;$F56&amp;" "&amp;$H$3&amp;"_"&amp;AA$38,data!$N:$N)/1000</f>
        <v>341.57232226562502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113.67812499999999</v>
      </c>
      <c r="J57" s="7">
        <f>SUMIF(data!$A:$A,$H$2&amp;" "&amp;$F57&amp;" "&amp;$H$3&amp;"_"&amp;J$38,data!$H:$H)/1000</f>
        <v>137.84613232421876</v>
      </c>
      <c r="K57" s="7">
        <f>SUMIF(data!$A:$A,$H$2&amp;" "&amp;$F57&amp;" "&amp;$H$3&amp;"_"&amp;K$38,data!$H:$H)/1000</f>
        <v>154.77048828125001</v>
      </c>
      <c r="L57" s="7">
        <f>SUMIF(data!$A:$A,$H$2&amp;" "&amp;$F57&amp;" "&amp;$H$3&amp;"_"&amp;L$38,data!$H:$H)/1000</f>
        <v>191.00452343750001</v>
      </c>
      <c r="M57" s="7">
        <f>SUMIF(data!$A:$A,$H$2&amp;" "&amp;$F57&amp;" "&amp;$H$3&amp;"_"&amp;M$38,data!$H:$H)/1000</f>
        <v>206.13878515625001</v>
      </c>
      <c r="N57" s="7">
        <f>SUMIF(data!$A:$A,$H$2&amp;" "&amp;$F57&amp;" "&amp;$H$3&amp;"_"&amp;N$38,data!$H:$H)/1000</f>
        <v>259.14226562499999</v>
      </c>
      <c r="O57" s="7">
        <f>SUMIF(data!$A:$A,$H$2&amp;" "&amp;$F57&amp;" "&amp;$H$3&amp;"_"&amp;O$38,data!$H:$H)/1000</f>
        <v>272.48759374999997</v>
      </c>
      <c r="P57" s="7">
        <f>SUMIF(data!$A:$A,$H$2&amp;" "&amp;$F57&amp;" "&amp;$H$3&amp;"_"&amp;P$38,data!$H:$H)/1000</f>
        <v>279.58806249999998</v>
      </c>
      <c r="Q57" s="7">
        <f>SUMIF(data!$A:$A,$H$2&amp;" "&amp;$F57&amp;" "&amp;$H$3&amp;"_"&amp;Q$38,data!$H:$H)/1000</f>
        <v>290.72261718750002</v>
      </c>
      <c r="R57" s="7">
        <f>SUMIF(data!$A:$A,$H$2&amp;" "&amp;$F57&amp;" "&amp;$H$3&amp;"_"&amp;R$38,data!$H:$H)/1000</f>
        <v>290.44506250000001</v>
      </c>
      <c r="S57" s="7">
        <f>SUMIF(data!$A:$A,$H$2&amp;" "&amp;$F57&amp;" "&amp;$H$3&amp;"_"&amp;S$38,data!$H:$H)/1000</f>
        <v>306.18191406250003</v>
      </c>
      <c r="T57" s="7">
        <f>SUMIF(data!$A:$A,$H$2&amp;" "&amp;$F57&amp;" "&amp;$H$3&amp;"_"&amp;T$38,data!$H:$H)/1000</f>
        <v>320.202015625</v>
      </c>
      <c r="U57" s="7">
        <f>SUMIF(data!$A:$A,$H$2&amp;" "&amp;$F57&amp;" "&amp;$H$3&amp;"_"&amp;U$38,data!$H:$H)/1000</f>
        <v>332.97218750000002</v>
      </c>
      <c r="V57" s="7">
        <f>SUMIF(data!$A:$A,$H$2&amp;" "&amp;$F57&amp;" "&amp;$H$3&amp;"_"&amp;V$38,data!$H:$H)/1000</f>
        <v>325.20903906249998</v>
      </c>
      <c r="W57" s="7">
        <f>SUMIF(data!$A:$A,$H$2&amp;" "&amp;$F57&amp;" "&amp;$H$3&amp;"_"&amp;W$38,data!$H:$H)/1000</f>
        <v>377.69929296875</v>
      </c>
      <c r="X57" s="7">
        <f>SUMIF(data!$A:$A,$H$2&amp;" "&amp;$F57&amp;" "&amp;$H$3&amp;"_"&amp;X$38,data!$H:$H)/1000</f>
        <v>386.190583984375</v>
      </c>
      <c r="Y57" s="7">
        <f>SUMIF(data!$A:$A,$H$2&amp;" "&amp;$F57&amp;" "&amp;$H$3&amp;"_"&amp;Y$38,data!$H:$H)/1000</f>
        <v>385.44256054687497</v>
      </c>
      <c r="Z57" s="7">
        <f>SUMIF(data!$A:$A,$H$2&amp;" "&amp;$F57&amp;" "&amp;$H$3&amp;"_"&amp;Z$38,data!$H:$H)/1000</f>
        <v>375.12150585937502</v>
      </c>
      <c r="AA57" s="7">
        <f>SUMIF(data!$A:$A,$H$2&amp;" "&amp;$F57&amp;" "&amp;$H$3&amp;"_"&amp;AA$38,data!$H:$H)/1000</f>
        <v>388.87722265625001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19.632074707031251</v>
      </c>
      <c r="J58" s="8">
        <f t="shared" ref="J58" si="17">SUM(J55:J56)-J57</f>
        <v>-57.02666748046876</v>
      </c>
      <c r="K58" s="8">
        <f t="shared" ref="K58:AA58" si="18">SUM(K55:K56)-K57</f>
        <v>-38.39642773437501</v>
      </c>
      <c r="L58" s="8">
        <f t="shared" si="18"/>
        <v>121.49792968749998</v>
      </c>
      <c r="M58" s="8">
        <f t="shared" si="18"/>
        <v>117.44680078125</v>
      </c>
      <c r="N58" s="8">
        <f t="shared" si="18"/>
        <v>187.84623437500005</v>
      </c>
      <c r="O58" s="8">
        <f t="shared" si="18"/>
        <v>243.90745312499996</v>
      </c>
      <c r="P58" s="8">
        <f t="shared" si="18"/>
        <v>243.16372656249996</v>
      </c>
      <c r="Q58" s="8">
        <f t="shared" si="18"/>
        <v>246.93376171874996</v>
      </c>
      <c r="R58" s="8">
        <f t="shared" si="18"/>
        <v>247.55477343749993</v>
      </c>
      <c r="S58" s="8">
        <f t="shared" si="18"/>
        <v>316.45396875000006</v>
      </c>
      <c r="T58" s="8">
        <f t="shared" si="18"/>
        <v>352.72692187499996</v>
      </c>
      <c r="U58" s="8">
        <f t="shared" si="18"/>
        <v>399.16741406250003</v>
      </c>
      <c r="V58" s="8">
        <f t="shared" si="18"/>
        <v>397.37955859374995</v>
      </c>
      <c r="W58" s="8">
        <f t="shared" si="18"/>
        <v>394.31852539062504</v>
      </c>
      <c r="X58" s="8">
        <f t="shared" si="18"/>
        <v>331.48615039062503</v>
      </c>
      <c r="Y58" s="8">
        <f t="shared" si="18"/>
        <v>296.32025390625</v>
      </c>
      <c r="Z58" s="8">
        <f t="shared" si="18"/>
        <v>265.36780468749998</v>
      </c>
      <c r="AA58" s="8">
        <f t="shared" si="18"/>
        <v>382.12284960937501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27.125732421875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133.31381250000001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155.62799999999999</v>
      </c>
      <c r="W60" s="7">
        <f>SUMIF(data!$A:$A,$H$2&amp;" "&amp;$F60&amp;" "&amp;$H$3&amp;"_"&amp;W$38,data!$K:$K)/1000</f>
        <v>354.39671874999999</v>
      </c>
      <c r="X60" s="7">
        <f>SUMIF(data!$A:$A,$H$2&amp;" "&amp;$F60&amp;" "&amp;$H$3&amp;"_"&amp;X$38,data!$K:$K)/1000</f>
        <v>625.33474999999999</v>
      </c>
      <c r="Y60" s="7">
        <f>SUMIF(data!$A:$A,$H$2&amp;" "&amp;$F60&amp;" "&amp;$H$3&amp;"_"&amp;Y$38,data!$K:$K)/1000</f>
        <v>833.20768750000002</v>
      </c>
      <c r="Z60" s="7">
        <f>SUMIF(data!$A:$A,$H$2&amp;" "&amp;$F60&amp;" "&amp;$H$3&amp;"_"&amp;Z$38,data!$K:$K)/1000</f>
        <v>1042.0373125000001</v>
      </c>
      <c r="AA60" s="7">
        <f>SUMIF(data!$A:$A,$H$2&amp;" "&amp;$F60&amp;" "&amp;$H$3&amp;"_"&amp;AA$38,data!$K:$K)/1000</f>
        <v>1050.7272499999999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814.56543727631754</v>
      </c>
      <c r="J61" s="8">
        <f>J52+J53+J56-J57+J59+J60+Load_ROC!F$5</f>
        <v>765.0486166690597</v>
      </c>
      <c r="K61" s="8">
        <f>K52+K53+K56-K57+K59+K60+Load_ROC!G$5</f>
        <v>831.34304724794026</v>
      </c>
      <c r="L61" s="8">
        <f>L52+L53+L56-L57+L59+L60+Load_ROC!H$5</f>
        <v>1050.744258009898</v>
      </c>
      <c r="M61" s="8">
        <f>M52+M53+M56-M57+M59+M60+Load_ROC!I$5</f>
        <v>1061.7063566308966</v>
      </c>
      <c r="N61" s="8">
        <f>N52+N53+N56-N57+N59+N60+Load_ROC!J$5</f>
        <v>1163.2727143796774</v>
      </c>
      <c r="O61" s="8">
        <f>O52+O53+O56-O57+O59+O60+Load_ROC!K$5</f>
        <v>1255.9338478906852</v>
      </c>
      <c r="P61" s="8">
        <f>P52+P53+P56-P57+P59+P60+Load_ROC!L$5</f>
        <v>1244.8572819778976</v>
      </c>
      <c r="Q61" s="8">
        <f>Q52+Q53+Q56-Q57+Q59+Q60+Load_ROC!M$5</f>
        <v>1270.3221586283757</v>
      </c>
      <c r="R61" s="8">
        <f>R52+R53+R56-R57+R59+R60+Load_ROC!N$5</f>
        <v>1292.4142523339358</v>
      </c>
      <c r="S61" s="8">
        <f>S52+S53+S56-S57+S59+S60+Load_ROC!O$5</f>
        <v>1400.6027765287674</v>
      </c>
      <c r="T61" s="8">
        <f>T52+T53+T56-T57+T59+T60+Load_ROC!P$5</f>
        <v>1461.5889323071333</v>
      </c>
      <c r="U61" s="8">
        <f>U52+U53+U56-U57+U59+U60+Load_ROC!Q$5</f>
        <v>1530.519404501591</v>
      </c>
      <c r="V61" s="8">
        <f>V52+V53+V56-V57+V59+V60+Load_ROC!R$5</f>
        <v>1708.1754320772302</v>
      </c>
      <c r="W61" s="8">
        <f>W52+W53+W56-W57+W59+W60+Load_ROC!S$5</f>
        <v>1950.305361047486</v>
      </c>
      <c r="X61" s="8">
        <f>X52+X53+X56-X57+X59+X60+Load_ROC!T$5</f>
        <v>2314.2483088202716</v>
      </c>
      <c r="Y61" s="8">
        <f>Y52+Y53+Y56-Y57+Y59+Y60+Load_ROC!U$5</f>
        <v>2374.728826695728</v>
      </c>
      <c r="Z61" s="8">
        <f>Z52+Z53+Z56-Z57+Z59+Z60+Load_ROC!V$5</f>
        <v>2576.9718241900937</v>
      </c>
      <c r="AA61" s="8">
        <f>AA52+AA53+AA56-AA57+AA59+AA60+Load_ROC!W$5</f>
        <v>2725.8175051883727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814.56543727631754</v>
      </c>
      <c r="J62" s="8">
        <f>J52+J54+J56-J57+J59+J60+Load_ROC!F$5</f>
        <v>783.39460104405964</v>
      </c>
      <c r="K62" s="8">
        <f>K52+K54+K56-K57+K59+K60+Load_ROC!G$5</f>
        <v>841.06865466981526</v>
      </c>
      <c r="L62" s="8">
        <f>L52+L54+L56-L57+L59+L60+Load_ROC!H$5</f>
        <v>1017.1874298848979</v>
      </c>
      <c r="M62" s="8">
        <f>M52+M54+M56-M57+M59+M60+Load_ROC!I$5</f>
        <v>1029.7702472558965</v>
      </c>
      <c r="N62" s="8">
        <f>N52+N54+N56-N57+N59+N60+Load_ROC!J$5</f>
        <v>1120.3095737546776</v>
      </c>
      <c r="O62" s="8">
        <f>O52+O54+O56-O57+O59+O60+Load_ROC!K$5</f>
        <v>1214.3881447656854</v>
      </c>
      <c r="P62" s="8">
        <f>P52+P54+P56-P57+P59+P60+Load_ROC!L$5</f>
        <v>1204.6066101028978</v>
      </c>
      <c r="Q62" s="8">
        <f>Q52+Q54+Q56-Q57+Q59+Q60+Load_ROC!M$5</f>
        <v>1231.3850961283758</v>
      </c>
      <c r="R62" s="8">
        <f>R52+R54+R56-R57+R59+R60+Load_ROC!N$5</f>
        <v>1254.5632679589357</v>
      </c>
      <c r="S62" s="8">
        <f>S52+S54+S56-S57+S59+S60+Load_ROC!O$5</f>
        <v>1350.2679952787673</v>
      </c>
      <c r="T62" s="8">
        <f>T52+T54+T56-T57+T59+T60+Load_ROC!P$5</f>
        <v>1411.8124674633832</v>
      </c>
      <c r="U62" s="8">
        <f>U52+U54+U56-U57+U59+U60+Load_ROC!Q$5</f>
        <v>1482.326486532841</v>
      </c>
      <c r="V62" s="8">
        <f>V52+V54+V56-V57+V59+V60+Load_ROC!R$5</f>
        <v>1661.4219437959803</v>
      </c>
      <c r="W62" s="8">
        <f>W52+W54+W56-W57+W59+W60+Load_ROC!S$5</f>
        <v>1890.3586735474858</v>
      </c>
      <c r="X62" s="8">
        <f>X52+X54+X56-X57+X59+X60+Load_ROC!T$5</f>
        <v>2255.8233517890217</v>
      </c>
      <c r="Y62" s="8">
        <f>Y52+Y54+Y56-Y57+Y59+Y60+Load_ROC!U$5</f>
        <v>2318.2296606801033</v>
      </c>
      <c r="Z62" s="8">
        <f>Z52+Z54+Z56-Z57+Z59+Z60+Load_ROC!V$5</f>
        <v>2522.2050761432192</v>
      </c>
      <c r="AA62" s="8">
        <f>AA52+AA54+AA56-AA57+AA59+AA60+Load_ROC!W$5</f>
        <v>2672.7590989383734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814.56543727631754</v>
      </c>
      <c r="J63" s="8">
        <f>J52+J58+J59+J60+Load_ROC!F$5</f>
        <v>781.6009369815597</v>
      </c>
      <c r="K63" s="8">
        <f>K52+K58+K59+K60+Load_ROC!G$5</f>
        <v>840.2632738104403</v>
      </c>
      <c r="L63" s="8">
        <f>L52+L58+L59+L60+Load_ROC!H$5</f>
        <v>1017.264539259898</v>
      </c>
      <c r="M63" s="8">
        <f>M52+M58+M59+M60+Load_ROC!I$5</f>
        <v>1029.7661847558966</v>
      </c>
      <c r="N63" s="8">
        <f>N52+N58+N59+N60+Load_ROC!J$5</f>
        <v>1118.2523550046774</v>
      </c>
      <c r="O63" s="8">
        <f>O52+O58+O59+O60+Load_ROC!K$5</f>
        <v>1212.3403947656852</v>
      </c>
      <c r="P63" s="8">
        <f>P52+P58+P59+P60+Load_ROC!L$5</f>
        <v>1202.5818444778974</v>
      </c>
      <c r="Q63" s="8">
        <f>Q52+Q58+Q59+Q60+Load_ROC!M$5</f>
        <v>1229.4052211283758</v>
      </c>
      <c r="R63" s="8">
        <f>R52+R58+R59+R60+Load_ROC!N$5</f>
        <v>1252.6262054589358</v>
      </c>
      <c r="S63" s="8">
        <f>S52+S58+S59+S60+Load_ROC!O$5</f>
        <v>1346.1597296537675</v>
      </c>
      <c r="T63" s="8">
        <f>T52+T58+T59+T60+Load_ROC!P$5</f>
        <v>1408.0828424633833</v>
      </c>
      <c r="U63" s="8">
        <f>U52+U58+U59+U60+Load_ROC!Q$5</f>
        <v>1478.6864904390911</v>
      </c>
      <c r="V63" s="8">
        <f>V52+V58+V59+V60+Load_ROC!R$5</f>
        <v>1657.8526469209801</v>
      </c>
      <c r="W63" s="8">
        <f>W52+W58+W59+W60+Load_ROC!S$5</f>
        <v>1884.4830407349862</v>
      </c>
      <c r="X63" s="8">
        <f>X52+X58+X59+X60+Load_ROC!T$5</f>
        <v>2250.0555197577719</v>
      </c>
      <c r="Y63" s="8">
        <f>Y52+Y58+Y59+Y60+Load_ROC!U$5</f>
        <v>2312.6150923207283</v>
      </c>
      <c r="Z63" s="8">
        <f>Z52+Z58+Z59+Z60+Load_ROC!V$5</f>
        <v>2516.7262519244691</v>
      </c>
      <c r="AA63" s="8">
        <f>AA52+AA58+AA59+AA60+Load_ROC!W$5</f>
        <v>2667.415817688373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25.477613769531249</v>
      </c>
      <c r="J66" s="7">
        <f>SUMIF(data!$A:$A,$H$2&amp;" "&amp;$F66&amp;" "&amp;$H$3&amp;"_"&amp;J$38,data!$I:$I)/1000</f>
        <v>-48.181371093750002</v>
      </c>
      <c r="K66" s="7">
        <f>SUMIF(data!$A:$A,$H$2&amp;" "&amp;$F66&amp;" "&amp;$H$3&amp;"_"&amp;K$38,data!$I:$I)/1000</f>
        <v>-5.4610097656249996</v>
      </c>
      <c r="L66" s="7">
        <f>SUMIF(data!$A:$A,$H$2&amp;" "&amp;$F66&amp;" "&amp;$H$3&amp;"_"&amp;L$38,data!$I:$I)/1000</f>
        <v>202.910126953125</v>
      </c>
      <c r="M66" s="7">
        <f>SUMIF(data!$A:$A,$H$2&amp;" "&amp;$F66&amp;" "&amp;$H$3&amp;"_"&amp;M$38,data!$I:$I)/1000</f>
        <v>196.180923828125</v>
      </c>
      <c r="N66" s="7">
        <f>SUMIF(data!$A:$A,$H$2&amp;" "&amp;$F66&amp;" "&amp;$H$3&amp;"_"&amp;N$38,data!$I:$I)/1000</f>
        <v>271.24890625</v>
      </c>
      <c r="O66" s="7">
        <f>SUMIF(data!$A:$A,$H$2&amp;" "&amp;$F66&amp;" "&amp;$H$3&amp;"_"&amp;O$38,data!$I:$I)/1000</f>
        <v>261.27056249999998</v>
      </c>
      <c r="P66" s="7">
        <f>SUMIF(data!$A:$A,$H$2&amp;" "&amp;$F66&amp;" "&amp;$H$3&amp;"_"&amp;P$38,data!$I:$I)/1000</f>
        <v>256.9744609375</v>
      </c>
      <c r="Q66" s="7">
        <f>SUMIF(data!$A:$A,$H$2&amp;" "&amp;$F66&amp;" "&amp;$H$3&amp;"_"&amp;Q$38,data!$I:$I)/1000</f>
        <v>253.82078515625</v>
      </c>
      <c r="R66" s="7">
        <f>SUMIF(data!$A:$A,$H$2&amp;" "&amp;$F66&amp;" "&amp;$H$3&amp;"_"&amp;R$38,data!$I:$I)/1000</f>
        <v>251.45066406250001</v>
      </c>
      <c r="S66" s="7">
        <f>SUMIF(data!$A:$A,$H$2&amp;" "&amp;$F66&amp;" "&amp;$H$3&amp;"_"&amp;S$38,data!$I:$I)/1000</f>
        <v>330.5673984375</v>
      </c>
      <c r="T66" s="7">
        <f>SUMIF(data!$A:$A,$H$2&amp;" "&amp;$F66&amp;" "&amp;$H$3&amp;"_"&amp;T$38,data!$I:$I)/1000</f>
        <v>330.56972265625001</v>
      </c>
      <c r="U66" s="7">
        <f>SUMIF(data!$A:$A,$H$2&amp;" "&amp;$F66&amp;" "&amp;$H$3&amp;"_"&amp;U$38,data!$I:$I)/1000</f>
        <v>325.89107812499998</v>
      </c>
      <c r="V66" s="7">
        <f>SUMIF(data!$A:$A,$H$2&amp;" "&amp;$F66&amp;" "&amp;$H$3&amp;"_"&amp;V$38,data!$I:$I)/1000</f>
        <v>321.0506484375</v>
      </c>
      <c r="W66" s="7">
        <f>SUMIF(data!$A:$A,$H$2&amp;" "&amp;$F66&amp;" "&amp;$H$3&amp;"_"&amp;W$38,data!$I:$I)/1000</f>
        <v>407.83655078125003</v>
      </c>
      <c r="X66" s="7">
        <f>SUMIF(data!$A:$A,$H$2&amp;" "&amp;$F66&amp;" "&amp;$H$3&amp;"_"&amp;X$38,data!$I:$I)/1000</f>
        <v>383.50916796874998</v>
      </c>
      <c r="Y66" s="7">
        <f>SUMIF(data!$A:$A,$H$2&amp;" "&amp;$F66&amp;" "&amp;$H$3&amp;"_"&amp;Y$38,data!$I:$I)/1000</f>
        <v>375.38478906249998</v>
      </c>
      <c r="Z66" s="7">
        <f>SUMIF(data!$A:$A,$H$2&amp;" "&amp;$F66&amp;" "&amp;$H$3&amp;"_"&amp;Z$38,data!$I:$I)/1000</f>
        <v>369.58216601562498</v>
      </c>
      <c r="AA66" s="7">
        <f>SUMIF(data!$A:$A,$H$2&amp;" "&amp;$F66&amp;" "&amp;$H$3&amp;"_"&amp;AA$38,data!$I:$I)/1000</f>
        <v>487.82943749999998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25.477613769531249</v>
      </c>
      <c r="J67" s="7">
        <f>SUMIF(data!$A:$A,$H$2&amp;" "&amp;$F67&amp;" "&amp;$H$3&amp;"_"&amp;J$38,data!$I:$I)/1000</f>
        <v>-29.835386718750001</v>
      </c>
      <c r="K67" s="7">
        <f>SUMIF(data!$A:$A,$H$2&amp;" "&amp;$F67&amp;" "&amp;$H$3&amp;"_"&amp;K$38,data!$I:$I)/1000</f>
        <v>4.2645976562500003</v>
      </c>
      <c r="L67" s="7">
        <f>SUMIF(data!$A:$A,$H$2&amp;" "&amp;$F67&amp;" "&amp;$H$3&amp;"_"&amp;L$38,data!$I:$I)/1000</f>
        <v>169.35329882812499</v>
      </c>
      <c r="M67" s="7">
        <f>SUMIF(data!$A:$A,$H$2&amp;" "&amp;$F67&amp;" "&amp;$H$3&amp;"_"&amp;M$38,data!$I:$I)/1000</f>
        <v>164.244814453125</v>
      </c>
      <c r="N67" s="7">
        <f>SUMIF(data!$A:$A,$H$2&amp;" "&amp;$F67&amp;" "&amp;$H$3&amp;"_"&amp;N$38,data!$I:$I)/1000</f>
        <v>228.28576562500001</v>
      </c>
      <c r="O67" s="7">
        <f>SUMIF(data!$A:$A,$H$2&amp;" "&amp;$F67&amp;" "&amp;$H$3&amp;"_"&amp;O$38,data!$I:$I)/1000</f>
        <v>219.72485937499999</v>
      </c>
      <c r="P67" s="7">
        <f>SUMIF(data!$A:$A,$H$2&amp;" "&amp;$F67&amp;" "&amp;$H$3&amp;"_"&amp;P$38,data!$I:$I)/1000</f>
        <v>216.7237890625</v>
      </c>
      <c r="Q67" s="7">
        <f>SUMIF(data!$A:$A,$H$2&amp;" "&amp;$F67&amp;" "&amp;$H$3&amp;"_"&amp;Q$38,data!$I:$I)/1000</f>
        <v>214.88372265625</v>
      </c>
      <c r="R67" s="7">
        <f>SUMIF(data!$A:$A,$H$2&amp;" "&amp;$F67&amp;" "&amp;$H$3&amp;"_"&amp;R$38,data!$I:$I)/1000</f>
        <v>213.59967968749999</v>
      </c>
      <c r="S67" s="7">
        <f>SUMIF(data!$A:$A,$H$2&amp;" "&amp;$F67&amp;" "&amp;$H$3&amp;"_"&amp;S$38,data!$I:$I)/1000</f>
        <v>280.23261718750001</v>
      </c>
      <c r="T67" s="7">
        <f>SUMIF(data!$A:$A,$H$2&amp;" "&amp;$F67&amp;" "&amp;$H$3&amp;"_"&amp;T$38,data!$I:$I)/1000</f>
        <v>280.79325781249997</v>
      </c>
      <c r="U67" s="7">
        <f>SUMIF(data!$A:$A,$H$2&amp;" "&amp;$F67&amp;" "&amp;$H$3&amp;"_"&amp;U$38,data!$I:$I)/1000</f>
        <v>277.69816015625003</v>
      </c>
      <c r="V67" s="7">
        <f>SUMIF(data!$A:$A,$H$2&amp;" "&amp;$F67&amp;" "&amp;$H$3&amp;"_"&amp;V$38,data!$I:$I)/1000</f>
        <v>274.29716015625002</v>
      </c>
      <c r="W67" s="7">
        <f>SUMIF(data!$A:$A,$H$2&amp;" "&amp;$F67&amp;" "&amp;$H$3&amp;"_"&amp;W$38,data!$I:$I)/1000</f>
        <v>347.88986328124997</v>
      </c>
      <c r="X67" s="7">
        <f>SUMIF(data!$A:$A,$H$2&amp;" "&amp;$F67&amp;" "&amp;$H$3&amp;"_"&amp;X$38,data!$I:$I)/1000</f>
        <v>325.08421093750002</v>
      </c>
      <c r="Y67" s="7">
        <f>SUMIF(data!$A:$A,$H$2&amp;" "&amp;$F67&amp;" "&amp;$H$3&amp;"_"&amp;Y$38,data!$I:$I)/1000</f>
        <v>318.88562304687503</v>
      </c>
      <c r="Z67" s="7">
        <f>SUMIF(data!$A:$A,$H$2&amp;" "&amp;$F67&amp;" "&amp;$H$3&amp;"_"&amp;Z$38,data!$I:$I)/1000</f>
        <v>314.81541796875001</v>
      </c>
      <c r="AA67" s="7">
        <f>SUMIF(data!$A:$A,$H$2&amp;" "&amp;$F67&amp;" "&amp;$H$3&amp;"_"&amp;AA$38,data!$I:$I)/1000</f>
        <v>434.77103125000002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25.477613769531249</v>
      </c>
      <c r="J68" s="7">
        <f>SUMIF(data!$A:$A,$H$2&amp;" "&amp;$F68&amp;" "&amp;$H$3&amp;"_"&amp;J$38,data!$I:$I)/1000</f>
        <v>-31.629050781250001</v>
      </c>
      <c r="K68" s="7">
        <f>SUMIF(data!$A:$A,$H$2&amp;" "&amp;$F68&amp;" "&amp;$H$3&amp;"_"&amp;K$38,data!$I:$I)/1000</f>
        <v>3.4592167968749998</v>
      </c>
      <c r="L68" s="7">
        <f>SUMIF(data!$A:$A,$H$2&amp;" "&amp;$F68&amp;" "&amp;$H$3&amp;"_"&amp;L$38,data!$I:$I)/1000</f>
        <v>169.43040820312501</v>
      </c>
      <c r="M68" s="7">
        <f>SUMIF(data!$A:$A,$H$2&amp;" "&amp;$F68&amp;" "&amp;$H$3&amp;"_"&amp;M$38,data!$I:$I)/1000</f>
        <v>164.240751953125</v>
      </c>
      <c r="N68" s="7">
        <f>SUMIF(data!$A:$A,$H$2&amp;" "&amp;$F68&amp;" "&amp;$H$3&amp;"_"&amp;N$38,data!$I:$I)/1000</f>
        <v>226.22854687500001</v>
      </c>
      <c r="O68" s="7">
        <f>SUMIF(data!$A:$A,$H$2&amp;" "&amp;$F68&amp;" "&amp;$H$3&amp;"_"&amp;O$38,data!$I:$I)/1000</f>
        <v>217.67710937499999</v>
      </c>
      <c r="P68" s="7">
        <f>SUMIF(data!$A:$A,$H$2&amp;" "&amp;$F68&amp;" "&amp;$H$3&amp;"_"&amp;P$38,data!$I:$I)/1000</f>
        <v>214.69902343749999</v>
      </c>
      <c r="Q68" s="7">
        <f>SUMIF(data!$A:$A,$H$2&amp;" "&amp;$F68&amp;" "&amp;$H$3&amp;"_"&amp;Q$38,data!$I:$I)/1000</f>
        <v>212.90384765625001</v>
      </c>
      <c r="R68" s="7">
        <f>SUMIF(data!$A:$A,$H$2&amp;" "&amp;$F68&amp;" "&amp;$H$3&amp;"_"&amp;R$38,data!$I:$I)/1000</f>
        <v>211.66261718749999</v>
      </c>
      <c r="S68" s="7">
        <f>SUMIF(data!$A:$A,$H$2&amp;" "&amp;$F68&amp;" "&amp;$H$3&amp;"_"&amp;S$38,data!$I:$I)/1000</f>
        <v>276.12435156250001</v>
      </c>
      <c r="T68" s="7">
        <f>SUMIF(data!$A:$A,$H$2&amp;" "&amp;$F68&amp;" "&amp;$H$3&amp;"_"&amp;T$38,data!$I:$I)/1000</f>
        <v>277.06363281249997</v>
      </c>
      <c r="U68" s="7">
        <f>SUMIF(data!$A:$A,$H$2&amp;" "&amp;$F68&amp;" "&amp;$H$3&amp;"_"&amp;U$38,data!$I:$I)/1000</f>
        <v>274.0581640625</v>
      </c>
      <c r="V68" s="7">
        <f>SUMIF(data!$A:$A,$H$2&amp;" "&amp;$F68&amp;" "&amp;$H$3&amp;"_"&amp;V$38,data!$I:$I)/1000</f>
        <v>270.72786328124999</v>
      </c>
      <c r="W68" s="7">
        <f>SUMIF(data!$A:$A,$H$2&amp;" "&amp;$F68&amp;" "&amp;$H$3&amp;"_"&amp;W$38,data!$I:$I)/1000</f>
        <v>342.01423046874999</v>
      </c>
      <c r="X68" s="7">
        <f>SUMIF(data!$A:$A,$H$2&amp;" "&amp;$F68&amp;" "&amp;$H$3&amp;"_"&amp;X$38,data!$I:$I)/1000</f>
        <v>319.31637890625001</v>
      </c>
      <c r="Y68" s="7">
        <f>SUMIF(data!$A:$A,$H$2&amp;" "&amp;$F68&amp;" "&amp;$H$3&amp;"_"&amp;Y$38,data!$I:$I)/1000</f>
        <v>313.2710546875</v>
      </c>
      <c r="Z68" s="7">
        <f>SUMIF(data!$A:$A,$H$2&amp;" "&amp;$F68&amp;" "&amp;$H$3&amp;"_"&amp;Z$38,data!$I:$I)/1000</f>
        <v>309.33659375000002</v>
      </c>
      <c r="AA68" s="7">
        <f>SUMIF(data!$A:$A,$H$2&amp;" "&amp;$F68&amp;" "&amp;$H$3&amp;"_"&amp;AA$38,data!$I:$I)/1000</f>
        <v>429.42775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112.448515625</v>
      </c>
      <c r="K69" s="7">
        <f>SUMIF(data!$A:$A,$H$2&amp;" "&amp;$F69&amp;" "&amp;$H$3&amp;"_"&amp;K$38,data!$N:$N)/1000</f>
        <v>112.91484375</v>
      </c>
      <c r="L69" s="7">
        <f>SUMIF(data!$A:$A,$H$2&amp;" "&amp;$F69&amp;" "&amp;$H$3&amp;"_"&amp;L$38,data!$N:$N)/1000</f>
        <v>143.072044921875</v>
      </c>
      <c r="M69" s="7">
        <f>SUMIF(data!$A:$A,$H$2&amp;" "&amp;$F69&amp;" "&amp;$H$3&amp;"_"&amp;M$38,data!$N:$N)/1000</f>
        <v>159.34483398437499</v>
      </c>
      <c r="N69" s="7">
        <f>SUMIF(data!$A:$A,$H$2&amp;" "&amp;$F69&amp;" "&amp;$H$3&amp;"_"&amp;N$38,data!$N:$N)/1000</f>
        <v>220.75995312500001</v>
      </c>
      <c r="O69" s="7">
        <f>SUMIF(data!$A:$A,$H$2&amp;" "&amp;$F69&amp;" "&amp;$H$3&amp;"_"&amp;O$38,data!$N:$N)/1000</f>
        <v>298.71793750000001</v>
      </c>
      <c r="P69" s="7">
        <f>SUMIF(data!$A:$A,$H$2&amp;" "&amp;$F69&amp;" "&amp;$H$3&amp;"_"&amp;P$38,data!$N:$N)/1000</f>
        <v>308.05276562500001</v>
      </c>
      <c r="Q69" s="7">
        <f>SUMIF(data!$A:$A,$H$2&amp;" "&amp;$F69&amp;" "&amp;$H$3&amp;"_"&amp;Q$38,data!$N:$N)/1000</f>
        <v>324.75253125</v>
      </c>
      <c r="R69" s="7">
        <f>SUMIF(data!$A:$A,$H$2&amp;" "&amp;$F69&amp;" "&amp;$H$3&amp;"_"&amp;R$38,data!$N:$N)/1000</f>
        <v>332.22378125</v>
      </c>
      <c r="S69" s="7">
        <f>SUMIF(data!$A:$A,$H$2&amp;" "&amp;$F69&amp;" "&amp;$H$3&amp;"_"&amp;S$38,data!$N:$N)/1000</f>
        <v>357.13371875000001</v>
      </c>
      <c r="T69" s="7">
        <f>SUMIF(data!$A:$A,$H$2&amp;" "&amp;$F69&amp;" "&amp;$H$3&amp;"_"&amp;T$38,data!$N:$N)/1000</f>
        <v>386.31520312499998</v>
      </c>
      <c r="U69" s="7">
        <f>SUMIF(data!$A:$A,$H$2&amp;" "&amp;$F69&amp;" "&amp;$H$3&amp;"_"&amp;U$38,data!$N:$N)/1000</f>
        <v>407.74124218750001</v>
      </c>
      <c r="V69" s="7">
        <f>SUMIF(data!$A:$A,$H$2&amp;" "&amp;$F69&amp;" "&amp;$H$3&amp;"_"&amp;V$38,data!$N:$N)/1000</f>
        <v>425.41193750000002</v>
      </c>
      <c r="W69" s="7">
        <f>SUMIF(data!$A:$A,$H$2&amp;" "&amp;$F69&amp;" "&amp;$H$3&amp;"_"&amp;W$38,data!$N:$N)/1000</f>
        <v>490.59261718750003</v>
      </c>
      <c r="X69" s="7">
        <f>SUMIF(data!$A:$A,$H$2&amp;" "&amp;$F69&amp;" "&amp;$H$3&amp;"_"&amp;X$38,data!$N:$N)/1000</f>
        <v>545.9583046875</v>
      </c>
      <c r="Y69" s="7">
        <f>SUMIF(data!$A:$A,$H$2&amp;" "&amp;$F69&amp;" "&amp;$H$3&amp;"_"&amp;Y$38,data!$N:$N)/1000</f>
        <v>563.51671875</v>
      </c>
      <c r="Z69" s="7">
        <f>SUMIF(data!$A:$A,$H$2&amp;" "&amp;$F69&amp;" "&amp;$H$3&amp;"_"&amp;Z$38,data!$N:$N)/1000</f>
        <v>575.43248437499994</v>
      </c>
      <c r="AA69" s="7">
        <f>SUMIF(data!$A:$A,$H$2&amp;" "&amp;$F69&amp;" "&amp;$H$3&amp;"_"&amp;AA$38,data!$N:$N)/1000</f>
        <v>593.33242187500002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113.67812499999999</v>
      </c>
      <c r="J70" s="7">
        <f>SUMIF(data!$A:$A,$H$2&amp;" "&amp;$F70&amp;" "&amp;$H$3&amp;"_"&amp;J$38,data!$H:$H)/1000</f>
        <v>137.84613232421876</v>
      </c>
      <c r="K70" s="7">
        <f>SUMIF(data!$A:$A,$H$2&amp;" "&amp;$F70&amp;" "&amp;$H$3&amp;"_"&amp;K$38,data!$H:$H)/1000</f>
        <v>154.77048828125001</v>
      </c>
      <c r="L70" s="7">
        <f>SUMIF(data!$A:$A,$H$2&amp;" "&amp;$F70&amp;" "&amp;$H$3&amp;"_"&amp;L$38,data!$H:$H)/1000</f>
        <v>191.00452343750001</v>
      </c>
      <c r="M70" s="7">
        <f>SUMIF(data!$A:$A,$H$2&amp;" "&amp;$F70&amp;" "&amp;$H$3&amp;"_"&amp;M$38,data!$H:$H)/1000</f>
        <v>206.13878515625001</v>
      </c>
      <c r="N70" s="7">
        <f>SUMIF(data!$A:$A,$H$2&amp;" "&amp;$F70&amp;" "&amp;$H$3&amp;"_"&amp;N$38,data!$H:$H)/1000</f>
        <v>259.14226562499999</v>
      </c>
      <c r="O70" s="7">
        <f>SUMIF(data!$A:$A,$H$2&amp;" "&amp;$F70&amp;" "&amp;$H$3&amp;"_"&amp;O$38,data!$H:$H)/1000</f>
        <v>272.48759374999997</v>
      </c>
      <c r="P70" s="7">
        <f>SUMIF(data!$A:$A,$H$2&amp;" "&amp;$F70&amp;" "&amp;$H$3&amp;"_"&amp;P$38,data!$H:$H)/1000</f>
        <v>279.58806249999998</v>
      </c>
      <c r="Q70" s="7">
        <f>SUMIF(data!$A:$A,$H$2&amp;" "&amp;$F70&amp;" "&amp;$H$3&amp;"_"&amp;Q$38,data!$H:$H)/1000</f>
        <v>290.72261718750002</v>
      </c>
      <c r="R70" s="7">
        <f>SUMIF(data!$A:$A,$H$2&amp;" "&amp;$F70&amp;" "&amp;$H$3&amp;"_"&amp;R$38,data!$H:$H)/1000</f>
        <v>302.36510937499997</v>
      </c>
      <c r="S70" s="7">
        <f>SUMIF(data!$A:$A,$H$2&amp;" "&amp;$F70&amp;" "&amp;$H$3&amp;"_"&amp;S$38,data!$H:$H)/1000</f>
        <v>333.28029687499998</v>
      </c>
      <c r="T70" s="7">
        <f>SUMIF(data!$A:$A,$H$2&amp;" "&amp;$F70&amp;" "&amp;$H$3&amp;"_"&amp;T$38,data!$H:$H)/1000</f>
        <v>349.31179687500003</v>
      </c>
      <c r="U70" s="7">
        <f>SUMIF(data!$A:$A,$H$2&amp;" "&amp;$F70&amp;" "&amp;$H$3&amp;"_"&amp;U$38,data!$H:$H)/1000</f>
        <v>357.89195312499999</v>
      </c>
      <c r="V70" s="7">
        <f>SUMIF(data!$A:$A,$H$2&amp;" "&amp;$F70&amp;" "&amp;$H$3&amp;"_"&amp;V$38,data!$H:$H)/1000</f>
        <v>372.28089062499998</v>
      </c>
      <c r="W70" s="7">
        <f>SUMIF(data!$A:$A,$H$2&amp;" "&amp;$F70&amp;" "&amp;$H$3&amp;"_"&amp;W$38,data!$H:$H)/1000</f>
        <v>450.97185937500001</v>
      </c>
      <c r="X70" s="7">
        <f>SUMIF(data!$A:$A,$H$2&amp;" "&amp;$F70&amp;" "&amp;$H$3&amp;"_"&amp;X$38,data!$H:$H)/1000</f>
        <v>444.49959374999997</v>
      </c>
      <c r="Y70" s="7">
        <f>SUMIF(data!$A:$A,$H$2&amp;" "&amp;$F70&amp;" "&amp;$H$3&amp;"_"&amp;Y$38,data!$H:$H)/1000</f>
        <v>455.10486718750002</v>
      </c>
      <c r="Z70" s="7">
        <f>SUMIF(data!$A:$A,$H$2&amp;" "&amp;$F70&amp;" "&amp;$H$3&amp;"_"&amp;Z$38,data!$H:$H)/1000</f>
        <v>467.82698437499999</v>
      </c>
      <c r="AA70" s="7">
        <f>SUMIF(data!$A:$A,$H$2&amp;" "&amp;$F70&amp;" "&amp;$H$3&amp;"_"&amp;AA$38,data!$H:$H)/1000</f>
        <v>480.13891406250002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19.632074707031251</v>
      </c>
      <c r="J71" s="8">
        <f t="shared" ref="J71" si="20">SUM(J68:J69)-J70</f>
        <v>-57.02666748046876</v>
      </c>
      <c r="K71" s="8">
        <f t="shared" ref="K71:AA71" si="21">SUM(K68:K69)-K70</f>
        <v>-38.39642773437501</v>
      </c>
      <c r="L71" s="8">
        <f t="shared" si="21"/>
        <v>121.49792968749998</v>
      </c>
      <c r="M71" s="8">
        <f t="shared" si="21"/>
        <v>117.44680078125</v>
      </c>
      <c r="N71" s="8">
        <f t="shared" si="21"/>
        <v>187.84623437500005</v>
      </c>
      <c r="O71" s="8">
        <f t="shared" si="21"/>
        <v>243.90745312499996</v>
      </c>
      <c r="P71" s="8">
        <f t="shared" si="21"/>
        <v>243.16372656249996</v>
      </c>
      <c r="Q71" s="8">
        <f t="shared" si="21"/>
        <v>246.93376171874996</v>
      </c>
      <c r="R71" s="8">
        <f t="shared" si="21"/>
        <v>241.52128906250005</v>
      </c>
      <c r="S71" s="8">
        <f t="shared" si="21"/>
        <v>299.97777343749999</v>
      </c>
      <c r="T71" s="8">
        <f t="shared" si="21"/>
        <v>314.06703906249993</v>
      </c>
      <c r="U71" s="8">
        <f t="shared" si="21"/>
        <v>323.90745312499996</v>
      </c>
      <c r="V71" s="8">
        <f t="shared" si="21"/>
        <v>323.85891015624998</v>
      </c>
      <c r="W71" s="8">
        <f t="shared" si="21"/>
        <v>381.63498828125</v>
      </c>
      <c r="X71" s="8">
        <f t="shared" si="21"/>
        <v>420.7750898437501</v>
      </c>
      <c r="Y71" s="8">
        <f t="shared" si="21"/>
        <v>421.68290624999992</v>
      </c>
      <c r="Z71" s="8">
        <f t="shared" si="21"/>
        <v>416.94209374999997</v>
      </c>
      <c r="AA71" s="8">
        <f t="shared" si="21"/>
        <v>542.62125781249995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27.125732421875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133.31381250000001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814.56543727631754</v>
      </c>
      <c r="J74" s="8">
        <f>J65+J66+J69-J70+J72+J73+Load_ROC!F$5</f>
        <v>765.0486166690597</v>
      </c>
      <c r="K74" s="8">
        <f>K65+K66+K69-K70+K72+K73+Load_ROC!G$5</f>
        <v>831.34304724794026</v>
      </c>
      <c r="L74" s="8">
        <f>L65+L66+L69-L70+L72+L73+Load_ROC!H$5</f>
        <v>1050.744258009898</v>
      </c>
      <c r="M74" s="8">
        <f>M65+M66+M69-M70+M72+M73+Load_ROC!I$5</f>
        <v>1061.7063566308966</v>
      </c>
      <c r="N74" s="8">
        <f>N65+N66+N69-N70+N72+N73+Load_ROC!J$5</f>
        <v>1163.2727143796774</v>
      </c>
      <c r="O74" s="8">
        <f>O65+O66+O69-O70+O72+O73+Load_ROC!K$5</f>
        <v>1255.9338478906852</v>
      </c>
      <c r="P74" s="8">
        <f>P65+P66+P69-P70+P72+P73+Load_ROC!L$5</f>
        <v>1244.8572819778976</v>
      </c>
      <c r="Q74" s="8">
        <f>Q65+Q66+Q69-Q70+Q72+Q73+Load_ROC!M$5</f>
        <v>1270.3221586283757</v>
      </c>
      <c r="R74" s="8">
        <f>R65+R66+R69-R70+R72+R73+Load_ROC!N$5</f>
        <v>1286.3807679589358</v>
      </c>
      <c r="S74" s="8">
        <f>S65+S66+S69-S70+S72+S73+Load_ROC!O$5</f>
        <v>1384.1265812162674</v>
      </c>
      <c r="T74" s="8">
        <f>T65+T66+T69-T70+T72+T73+Load_ROC!P$5</f>
        <v>1422.9290494946335</v>
      </c>
      <c r="U74" s="8">
        <f>U65+U66+U69-U70+U72+U73+Load_ROC!Q$5</f>
        <v>1455.2594435640908</v>
      </c>
      <c r="V74" s="8">
        <f>V65+V66+V69-V70+V72+V73+Load_ROC!R$5</f>
        <v>1479.0267836397302</v>
      </c>
      <c r="W74" s="8">
        <f>W65+W66+W69-W70+W72+W73+Load_ROC!S$5</f>
        <v>1583.2251051881112</v>
      </c>
      <c r="X74" s="8">
        <f>X65+X66+X69-X70+X72+X73+Load_ROC!T$5</f>
        <v>1778.2024982733965</v>
      </c>
      <c r="Y74" s="8">
        <f>Y65+Y66+Y69-Y70+Y72+Y73+Load_ROC!U$5</f>
        <v>1666.8837915394779</v>
      </c>
      <c r="Z74" s="8">
        <f>Z65+Z66+Z69-Z70+Z72+Z73+Load_ROC!V$5</f>
        <v>1686.5088007525937</v>
      </c>
      <c r="AA74" s="8">
        <f>AA65+AA66+AA69-AA70+AA72+AA73+Load_ROC!W$5</f>
        <v>1835.5886633914981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814.56543727631754</v>
      </c>
      <c r="J75" s="8">
        <f>J65+J67+J69-J70+J72+J73+Load_ROC!F$5</f>
        <v>783.39460104405964</v>
      </c>
      <c r="K75" s="8">
        <f>K65+K67+K69-K70+K72+K73+Load_ROC!G$5</f>
        <v>841.06865466981526</v>
      </c>
      <c r="L75" s="8">
        <f>L65+L67+L69-L70+L72+L73+Load_ROC!H$5</f>
        <v>1017.1874298848979</v>
      </c>
      <c r="M75" s="8">
        <f>M65+M67+M69-M70+M72+M73+Load_ROC!I$5</f>
        <v>1029.7702472558965</v>
      </c>
      <c r="N75" s="8">
        <f>N65+N67+N69-N70+N72+N73+Load_ROC!J$5</f>
        <v>1120.3095737546776</v>
      </c>
      <c r="O75" s="8">
        <f>O65+O67+O69-O70+O72+O73+Load_ROC!K$5</f>
        <v>1214.3881447656854</v>
      </c>
      <c r="P75" s="8">
        <f>P65+P67+P69-P70+P72+P73+Load_ROC!L$5</f>
        <v>1204.6066101028978</v>
      </c>
      <c r="Q75" s="8">
        <f>Q65+Q67+Q69-Q70+Q72+Q73+Load_ROC!M$5</f>
        <v>1231.3850961283758</v>
      </c>
      <c r="R75" s="8">
        <f>R65+R67+R69-R70+R72+R73+Load_ROC!N$5</f>
        <v>1248.5297835839358</v>
      </c>
      <c r="S75" s="8">
        <f>S65+S67+S69-S70+S72+S73+Load_ROC!O$5</f>
        <v>1333.7917999662675</v>
      </c>
      <c r="T75" s="8">
        <f>T65+T67+T69-T70+T72+T73+Load_ROC!P$5</f>
        <v>1373.1525846508835</v>
      </c>
      <c r="U75" s="8">
        <f>U65+U67+U69-U70+U72+U73+Load_ROC!Q$5</f>
        <v>1407.0665255953409</v>
      </c>
      <c r="V75" s="8">
        <f>V65+V67+V69-V70+V72+V73+Load_ROC!R$5</f>
        <v>1432.2732953584803</v>
      </c>
      <c r="W75" s="8">
        <f>W65+W67+W69-W70+W72+W73+Load_ROC!S$5</f>
        <v>1523.2784176881109</v>
      </c>
      <c r="X75" s="8">
        <f>X65+X67+X69-X70+X72+X73+Load_ROC!T$5</f>
        <v>1719.7775412421465</v>
      </c>
      <c r="Y75" s="8">
        <f>Y65+Y67+Y69-Y70+Y72+Y73+Load_ROC!U$5</f>
        <v>1610.3846255238532</v>
      </c>
      <c r="Z75" s="8">
        <f>Z65+Z67+Z69-Z70+Z72+Z73+Load_ROC!V$5</f>
        <v>1631.7420527057188</v>
      </c>
      <c r="AA75" s="8">
        <f>AA65+AA67+AA69-AA70+AA72+AA73+Load_ROC!W$5</f>
        <v>1782.5302571414984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814.56543727631754</v>
      </c>
      <c r="J76" s="8">
        <f>J65+J71+J72+J73+Load_ROC!F$5</f>
        <v>781.6009369815597</v>
      </c>
      <c r="K76" s="8">
        <f>K65+K71+K72+K73+Load_ROC!G$5</f>
        <v>840.2632738104403</v>
      </c>
      <c r="L76" s="8">
        <f>L65+L71+L72+L73+Load_ROC!H$5</f>
        <v>1017.264539259898</v>
      </c>
      <c r="M76" s="8">
        <f>M65+M71+M72+M73+Load_ROC!I$5</f>
        <v>1029.7661847558966</v>
      </c>
      <c r="N76" s="8">
        <f>N65+N71+N72+N73+Load_ROC!J$5</f>
        <v>1118.2523550046774</v>
      </c>
      <c r="O76" s="8">
        <f>O65+O71+O72+O73+Load_ROC!K$5</f>
        <v>1212.3403947656852</v>
      </c>
      <c r="P76" s="8">
        <f>P65+P71+P72+P73+Load_ROC!L$5</f>
        <v>1202.5818444778974</v>
      </c>
      <c r="Q76" s="8">
        <f>Q65+Q71+Q72+Q73+Load_ROC!M$5</f>
        <v>1229.4052211283758</v>
      </c>
      <c r="R76" s="8">
        <f>R65+R71+R72+R73+Load_ROC!N$5</f>
        <v>1246.5927210839359</v>
      </c>
      <c r="S76" s="8">
        <f>S65+S71+S72+S73+Load_ROC!O$5</f>
        <v>1329.6835343412674</v>
      </c>
      <c r="T76" s="8">
        <f>T65+T71+T72+T73+Load_ROC!P$5</f>
        <v>1369.4229596508835</v>
      </c>
      <c r="U76" s="8">
        <f>U65+U71+U72+U73+Load_ROC!Q$5</f>
        <v>1403.4265295015912</v>
      </c>
      <c r="V76" s="8">
        <f>V65+V71+V72+V73+Load_ROC!R$5</f>
        <v>1428.7039984834801</v>
      </c>
      <c r="W76" s="8">
        <f>W65+W71+W72+W73+Load_ROC!S$5</f>
        <v>1517.4027848756111</v>
      </c>
      <c r="X76" s="8">
        <f>X65+X71+X72+X73+Load_ROC!T$5</f>
        <v>1714.0097092108967</v>
      </c>
      <c r="Y76" s="8">
        <f>Y65+Y71+Y72+Y73+Load_ROC!U$5</f>
        <v>1604.7700571644782</v>
      </c>
      <c r="Z76" s="8">
        <f>Z65+Z71+Z72+Z73+Load_ROC!V$5</f>
        <v>1626.263228486969</v>
      </c>
      <c r="AA76" s="8">
        <f>AA65+AA71+AA72+AA73+Load_ROC!W$5</f>
        <v>1777.1869758914984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25.477613769531249</v>
      </c>
      <c r="J79" s="7">
        <f>SUMIF(data!$A:$A,$H$2&amp;" "&amp;$F79&amp;" "&amp;$H$3&amp;"_"&amp;J$38,data!$I:$I)/1000</f>
        <v>-48.181371093750002</v>
      </c>
      <c r="K79" s="7">
        <f>SUMIF(data!$A:$A,$H$2&amp;" "&amp;$F79&amp;" "&amp;$H$3&amp;"_"&amp;K$38,data!$I:$I)/1000</f>
        <v>-5.4610097656249996</v>
      </c>
      <c r="L79" s="7">
        <f>SUMIF(data!$A:$A,$H$2&amp;" "&amp;$F79&amp;" "&amp;$H$3&amp;"_"&amp;L$38,data!$I:$I)/1000</f>
        <v>202.910126953125</v>
      </c>
      <c r="M79" s="7">
        <f>SUMIF(data!$A:$A,$H$2&amp;" "&amp;$F79&amp;" "&amp;$H$3&amp;"_"&amp;M$38,data!$I:$I)/1000</f>
        <v>196.180923828125</v>
      </c>
      <c r="N79" s="7">
        <f>SUMIF(data!$A:$A,$H$2&amp;" "&amp;$F79&amp;" "&amp;$H$3&amp;"_"&amp;N$38,data!$I:$I)/1000</f>
        <v>271.24890625</v>
      </c>
      <c r="O79" s="7">
        <f>SUMIF(data!$A:$A,$H$2&amp;" "&amp;$F79&amp;" "&amp;$H$3&amp;"_"&amp;O$38,data!$I:$I)/1000</f>
        <v>261.27056249999998</v>
      </c>
      <c r="P79" s="7">
        <f>SUMIF(data!$A:$A,$H$2&amp;" "&amp;$F79&amp;" "&amp;$H$3&amp;"_"&amp;P$38,data!$I:$I)/1000</f>
        <v>256.9744609375</v>
      </c>
      <c r="Q79" s="7">
        <f>SUMIF(data!$A:$A,$H$2&amp;" "&amp;$F79&amp;" "&amp;$H$3&amp;"_"&amp;Q$38,data!$I:$I)/1000</f>
        <v>253.82078515625</v>
      </c>
      <c r="R79" s="7">
        <f>SUMIF(data!$A:$A,$H$2&amp;" "&amp;$F79&amp;" "&amp;$H$3&amp;"_"&amp;R$38,data!$I:$I)/1000</f>
        <v>251.45066406250001</v>
      </c>
      <c r="S79" s="7">
        <f>SUMIF(data!$A:$A,$H$2&amp;" "&amp;$F79&amp;" "&amp;$H$3&amp;"_"&amp;S$38,data!$I:$I)/1000</f>
        <v>330.5673984375</v>
      </c>
      <c r="T79" s="7">
        <f>SUMIF(data!$A:$A,$H$2&amp;" "&amp;$F79&amp;" "&amp;$H$3&amp;"_"&amp;T$38,data!$I:$I)/1000</f>
        <v>330.56972265625001</v>
      </c>
      <c r="U79" s="7">
        <f>SUMIF(data!$A:$A,$H$2&amp;" "&amp;$F79&amp;" "&amp;$H$3&amp;"_"&amp;U$38,data!$I:$I)/1000</f>
        <v>325.89107812499998</v>
      </c>
      <c r="V79" s="7">
        <f>SUMIF(data!$A:$A,$H$2&amp;" "&amp;$F79&amp;" "&amp;$H$3&amp;"_"&amp;V$38,data!$I:$I)/1000</f>
        <v>321.0506484375</v>
      </c>
      <c r="W79" s="7">
        <f>SUMIF(data!$A:$A,$H$2&amp;" "&amp;$F79&amp;" "&amp;$H$3&amp;"_"&amp;W$38,data!$I:$I)/1000</f>
        <v>407.83655078125003</v>
      </c>
      <c r="X79" s="7">
        <f>SUMIF(data!$A:$A,$H$2&amp;" "&amp;$F79&amp;" "&amp;$H$3&amp;"_"&amp;X$38,data!$I:$I)/1000</f>
        <v>383.50916796874998</v>
      </c>
      <c r="Y79" s="7">
        <f>SUMIF(data!$A:$A,$H$2&amp;" "&amp;$F79&amp;" "&amp;$H$3&amp;"_"&amp;Y$38,data!$I:$I)/1000</f>
        <v>375.38478906249998</v>
      </c>
      <c r="Z79" s="7">
        <f>SUMIF(data!$A:$A,$H$2&amp;" "&amp;$F79&amp;" "&amp;$H$3&amp;"_"&amp;Z$38,data!$I:$I)/1000</f>
        <v>369.58216601562498</v>
      </c>
      <c r="AA79" s="7">
        <f>SUMIF(data!$A:$A,$H$2&amp;" "&amp;$F79&amp;" "&amp;$H$3&amp;"_"&amp;AA$38,data!$I:$I)/1000</f>
        <v>487.82943749999998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25.477613769531249</v>
      </c>
      <c r="J80" s="7">
        <f>SUMIF(data!$A:$A,$H$2&amp;" "&amp;$F80&amp;" "&amp;$H$3&amp;"_"&amp;J$38,data!$I:$I)/1000</f>
        <v>-29.835386718750001</v>
      </c>
      <c r="K80" s="7">
        <f>SUMIF(data!$A:$A,$H$2&amp;" "&amp;$F80&amp;" "&amp;$H$3&amp;"_"&amp;K$38,data!$I:$I)/1000</f>
        <v>4.2645976562500003</v>
      </c>
      <c r="L80" s="7">
        <f>SUMIF(data!$A:$A,$H$2&amp;" "&amp;$F80&amp;" "&amp;$H$3&amp;"_"&amp;L$38,data!$I:$I)/1000</f>
        <v>169.35329882812499</v>
      </c>
      <c r="M80" s="7">
        <f>SUMIF(data!$A:$A,$H$2&amp;" "&amp;$F80&amp;" "&amp;$H$3&amp;"_"&amp;M$38,data!$I:$I)/1000</f>
        <v>164.244814453125</v>
      </c>
      <c r="N80" s="7">
        <f>SUMIF(data!$A:$A,$H$2&amp;" "&amp;$F80&amp;" "&amp;$H$3&amp;"_"&amp;N$38,data!$I:$I)/1000</f>
        <v>228.28576562500001</v>
      </c>
      <c r="O80" s="7">
        <f>SUMIF(data!$A:$A,$H$2&amp;" "&amp;$F80&amp;" "&amp;$H$3&amp;"_"&amp;O$38,data!$I:$I)/1000</f>
        <v>219.72485937499999</v>
      </c>
      <c r="P80" s="7">
        <f>SUMIF(data!$A:$A,$H$2&amp;" "&amp;$F80&amp;" "&amp;$H$3&amp;"_"&amp;P$38,data!$I:$I)/1000</f>
        <v>216.7237890625</v>
      </c>
      <c r="Q80" s="7">
        <f>SUMIF(data!$A:$A,$H$2&amp;" "&amp;$F80&amp;" "&amp;$H$3&amp;"_"&amp;Q$38,data!$I:$I)/1000</f>
        <v>214.88372265625</v>
      </c>
      <c r="R80" s="7">
        <f>SUMIF(data!$A:$A,$H$2&amp;" "&amp;$F80&amp;" "&amp;$H$3&amp;"_"&amp;R$38,data!$I:$I)/1000</f>
        <v>213.59967968749999</v>
      </c>
      <c r="S80" s="7">
        <f>SUMIF(data!$A:$A,$H$2&amp;" "&amp;$F80&amp;" "&amp;$H$3&amp;"_"&amp;S$38,data!$I:$I)/1000</f>
        <v>280.23261718750001</v>
      </c>
      <c r="T80" s="7">
        <f>SUMIF(data!$A:$A,$H$2&amp;" "&amp;$F80&amp;" "&amp;$H$3&amp;"_"&amp;T$38,data!$I:$I)/1000</f>
        <v>280.79325781249997</v>
      </c>
      <c r="U80" s="7">
        <f>SUMIF(data!$A:$A,$H$2&amp;" "&amp;$F80&amp;" "&amp;$H$3&amp;"_"&amp;U$38,data!$I:$I)/1000</f>
        <v>277.69816015625003</v>
      </c>
      <c r="V80" s="7">
        <f>SUMIF(data!$A:$A,$H$2&amp;" "&amp;$F80&amp;" "&amp;$H$3&amp;"_"&amp;V$38,data!$I:$I)/1000</f>
        <v>274.29716015625002</v>
      </c>
      <c r="W80" s="7">
        <f>SUMIF(data!$A:$A,$H$2&amp;" "&amp;$F80&amp;" "&amp;$H$3&amp;"_"&amp;W$38,data!$I:$I)/1000</f>
        <v>347.88986328124997</v>
      </c>
      <c r="X80" s="7">
        <f>SUMIF(data!$A:$A,$H$2&amp;" "&amp;$F80&amp;" "&amp;$H$3&amp;"_"&amp;X$38,data!$I:$I)/1000</f>
        <v>325.08421093750002</v>
      </c>
      <c r="Y80" s="7">
        <f>SUMIF(data!$A:$A,$H$2&amp;" "&amp;$F80&amp;" "&amp;$H$3&amp;"_"&amp;Y$38,data!$I:$I)/1000</f>
        <v>318.88562304687503</v>
      </c>
      <c r="Z80" s="7">
        <f>SUMIF(data!$A:$A,$H$2&amp;" "&amp;$F80&amp;" "&amp;$H$3&amp;"_"&amp;Z$38,data!$I:$I)/1000</f>
        <v>314.81541796875001</v>
      </c>
      <c r="AA80" s="7">
        <f>SUMIF(data!$A:$A,$H$2&amp;" "&amp;$F80&amp;" "&amp;$H$3&amp;"_"&amp;AA$38,data!$I:$I)/1000</f>
        <v>434.77103125000002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25.477613769531249</v>
      </c>
      <c r="J81" s="7">
        <f>SUMIF(data!$A:$A,$H$2&amp;" "&amp;$F81&amp;" "&amp;$H$3&amp;"_"&amp;J$38,data!$I:$I)/1000</f>
        <v>-31.629050781250001</v>
      </c>
      <c r="K81" s="7">
        <f>SUMIF(data!$A:$A,$H$2&amp;" "&amp;$F81&amp;" "&amp;$H$3&amp;"_"&amp;K$38,data!$I:$I)/1000</f>
        <v>3.4592167968749998</v>
      </c>
      <c r="L81" s="7">
        <f>SUMIF(data!$A:$A,$H$2&amp;" "&amp;$F81&amp;" "&amp;$H$3&amp;"_"&amp;L$38,data!$I:$I)/1000</f>
        <v>171.382236328125</v>
      </c>
      <c r="M81" s="7">
        <f>SUMIF(data!$A:$A,$H$2&amp;" "&amp;$F81&amp;" "&amp;$H$3&amp;"_"&amp;M$38,data!$I:$I)/1000</f>
        <v>166.147830078125</v>
      </c>
      <c r="N81" s="7">
        <f>SUMIF(data!$A:$A,$H$2&amp;" "&amp;$F81&amp;" "&amp;$H$3&amp;"_"&amp;N$38,data!$I:$I)/1000</f>
        <v>230.09687500000001</v>
      </c>
      <c r="O81" s="7">
        <f>SUMIF(data!$A:$A,$H$2&amp;" "&amp;$F81&amp;" "&amp;$H$3&amp;"_"&amp;O$38,data!$I:$I)/1000</f>
        <v>221.45484375000001</v>
      </c>
      <c r="P81" s="7">
        <f>SUMIF(data!$A:$A,$H$2&amp;" "&amp;$F81&amp;" "&amp;$H$3&amp;"_"&amp;P$38,data!$I:$I)/1000</f>
        <v>218.38510156250001</v>
      </c>
      <c r="Q81" s="7">
        <f>SUMIF(data!$A:$A,$H$2&amp;" "&amp;$F81&amp;" "&amp;$H$3&amp;"_"&amp;Q$38,data!$I:$I)/1000</f>
        <v>216.48323828125001</v>
      </c>
      <c r="R81" s="7">
        <f>SUMIF(data!$A:$A,$H$2&amp;" "&amp;$F81&amp;" "&amp;$H$3&amp;"_"&amp;R$38,data!$I:$I)/1000</f>
        <v>215.15003906250001</v>
      </c>
      <c r="S81" s="7">
        <f>SUMIF(data!$A:$A,$H$2&amp;" "&amp;$F81&amp;" "&amp;$H$3&amp;"_"&amp;S$38,data!$I:$I)/1000</f>
        <v>480.04405468750002</v>
      </c>
      <c r="T81" s="7">
        <f>SUMIF(data!$A:$A,$H$2&amp;" "&amp;$F81&amp;" "&amp;$H$3&amp;"_"&amp;T$38,data!$I:$I)/1000</f>
        <v>479.57522656250001</v>
      </c>
      <c r="U81" s="7">
        <f>SUMIF(data!$A:$A,$H$2&amp;" "&amp;$F81&amp;" "&amp;$H$3&amp;"_"&amp;U$38,data!$I:$I)/1000</f>
        <v>473.73250781249999</v>
      </c>
      <c r="V81" s="7">
        <f>SUMIF(data!$A:$A,$H$2&amp;" "&amp;$F81&amp;" "&amp;$H$3&amp;"_"&amp;V$38,data!$I:$I)/1000</f>
        <v>468.23741015625001</v>
      </c>
      <c r="W81" s="7">
        <f>SUMIF(data!$A:$A,$H$2&amp;" "&amp;$F81&amp;" "&amp;$H$3&amp;"_"&amp;W$38,data!$I:$I)/1000</f>
        <v>618.78376171875004</v>
      </c>
      <c r="X81" s="7">
        <f>SUMIF(data!$A:$A,$H$2&amp;" "&amp;$F81&amp;" "&amp;$H$3&amp;"_"&amp;X$38,data!$I:$I)/1000</f>
        <v>594.20981640624996</v>
      </c>
      <c r="Y81" s="7">
        <f>SUMIF(data!$A:$A,$H$2&amp;" "&amp;$F81&amp;" "&amp;$H$3&amp;"_"&amp;Y$38,data!$I:$I)/1000</f>
        <v>584.4923359375</v>
      </c>
      <c r="Z81" s="7">
        <f>SUMIF(data!$A:$A,$H$2&amp;" "&amp;$F81&amp;" "&amp;$H$3&amp;"_"&amp;Z$38,data!$I:$I)/1000</f>
        <v>577.80696875000001</v>
      </c>
      <c r="AA81" s="7">
        <f>SUMIF(data!$A:$A,$H$2&amp;" "&amp;$F81&amp;" "&amp;$H$3&amp;"_"&amp;AA$38,data!$I:$I)/1000</f>
        <v>695.27859375000003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110.69934375</v>
      </c>
      <c r="K82" s="7">
        <f>SUMIF(data!$A:$A,$H$2&amp;" "&amp;$F82&amp;" "&amp;$H$3&amp;"_"&amp;K$38,data!$N:$N)/1000</f>
        <v>110.7078828125</v>
      </c>
      <c r="L82" s="7">
        <f>SUMIF(data!$A:$A,$H$2&amp;" "&amp;$F82&amp;" "&amp;$H$3&amp;"_"&amp;L$38,data!$N:$N)/1000</f>
        <v>140.20278124999999</v>
      </c>
      <c r="M82" s="7">
        <f>SUMIF(data!$A:$A,$H$2&amp;" "&amp;$F82&amp;" "&amp;$H$3&amp;"_"&amp;M$38,data!$N:$N)/1000</f>
        <v>155.43453906249999</v>
      </c>
      <c r="N82" s="7">
        <f>SUMIF(data!$A:$A,$H$2&amp;" "&amp;$F82&amp;" "&amp;$H$3&amp;"_"&amp;N$38,data!$N:$N)/1000</f>
        <v>179.05948828125</v>
      </c>
      <c r="O82" s="7">
        <f>SUMIF(data!$A:$A,$H$2&amp;" "&amp;$F82&amp;" "&amp;$H$3&amp;"_"&amp;O$38,data!$N:$N)/1000</f>
        <v>224.06420312500001</v>
      </c>
      <c r="P82" s="7">
        <f>SUMIF(data!$A:$A,$H$2&amp;" "&amp;$F82&amp;" "&amp;$H$3&amp;"_"&amp;P$38,data!$N:$N)/1000</f>
        <v>240.08710937500001</v>
      </c>
      <c r="Q82" s="7">
        <f>SUMIF(data!$A:$A,$H$2&amp;" "&amp;$F82&amp;" "&amp;$H$3&amp;"_"&amp;Q$38,data!$N:$N)/1000</f>
        <v>246.04374999999999</v>
      </c>
      <c r="R82" s="7">
        <f>SUMIF(data!$A:$A,$H$2&amp;" "&amp;$F82&amp;" "&amp;$H$3&amp;"_"&amp;R$38,data!$N:$N)/1000</f>
        <v>239.50952343750001</v>
      </c>
      <c r="S82" s="7">
        <f>SUMIF(data!$A:$A,$H$2&amp;" "&amp;$F82&amp;" "&amp;$H$3&amp;"_"&amp;S$38,data!$N:$N)/1000</f>
        <v>322.08998437499997</v>
      </c>
      <c r="T82" s="7">
        <f>SUMIF(data!$A:$A,$H$2&amp;" "&amp;$F82&amp;" "&amp;$H$3&amp;"_"&amp;T$38,data!$N:$N)/1000</f>
        <v>355.57163281250001</v>
      </c>
      <c r="U82" s="7">
        <f>SUMIF(data!$A:$A,$H$2&amp;" "&amp;$F82&amp;" "&amp;$H$3&amp;"_"&amp;U$38,data!$N:$N)/1000</f>
        <v>391.44014062500003</v>
      </c>
      <c r="V82" s="7">
        <f>SUMIF(data!$A:$A,$H$2&amp;" "&amp;$F82&amp;" "&amp;$H$3&amp;"_"&amp;V$38,data!$N:$N)/1000</f>
        <v>438.40107812500003</v>
      </c>
      <c r="W82" s="7">
        <f>SUMIF(data!$A:$A,$H$2&amp;" "&amp;$F82&amp;" "&amp;$H$3&amp;"_"&amp;W$38,data!$N:$N)/1000</f>
        <v>459.9002578125</v>
      </c>
      <c r="X82" s="7">
        <f>SUMIF(data!$A:$A,$H$2&amp;" "&amp;$F82&amp;" "&amp;$H$3&amp;"_"&amp;X$38,data!$N:$N)/1000</f>
        <v>497.36010937499998</v>
      </c>
      <c r="Y82" s="7">
        <f>SUMIF(data!$A:$A,$H$2&amp;" "&amp;$F82&amp;" "&amp;$H$3&amp;"_"&amp;Y$38,data!$N:$N)/1000</f>
        <v>504.76757031250003</v>
      </c>
      <c r="Z82" s="7">
        <f>SUMIF(data!$A:$A,$H$2&amp;" "&amp;$F82&amp;" "&amp;$H$3&amp;"_"&amp;Z$38,data!$N:$N)/1000</f>
        <v>485.412900390625</v>
      </c>
      <c r="AA82" s="7">
        <f>SUMIF(data!$A:$A,$H$2&amp;" "&amp;$F82&amp;" "&amp;$H$3&amp;"_"&amp;AA$38,data!$N:$N)/1000</f>
        <v>502.18329882812498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86.774281250000001</v>
      </c>
      <c r="J83" s="7">
        <f>SUMIF(data!$A:$A,$H$2&amp;" "&amp;$F83&amp;" "&amp;$H$3&amp;"_"&amp;J$38,data!$H:$H)/1000</f>
        <v>101.01349072265624</v>
      </c>
      <c r="K83" s="7">
        <f>SUMIF(data!$A:$A,$H$2&amp;" "&amp;$F83&amp;" "&amp;$H$3&amp;"_"&amp;K$38,data!$H:$H)/1000</f>
        <v>102.47599462890625</v>
      </c>
      <c r="L83" s="7">
        <f>SUMIF(data!$A:$A,$H$2&amp;" "&amp;$F83&amp;" "&amp;$H$3&amp;"_"&amp;L$38,data!$H:$H)/1000</f>
        <v>137.76750976562499</v>
      </c>
      <c r="M83" s="7">
        <f>SUMIF(data!$A:$A,$H$2&amp;" "&amp;$F83&amp;" "&amp;$H$3&amp;"_"&amp;M$38,data!$H:$H)/1000</f>
        <v>152.87499609375001</v>
      </c>
      <c r="N83" s="7">
        <f>SUMIF(data!$A:$A,$H$2&amp;" "&amp;$F83&amp;" "&amp;$H$3&amp;"_"&amp;N$38,data!$H:$H)/1000</f>
        <v>172.06913281249999</v>
      </c>
      <c r="O83" s="7">
        <f>SUMIF(data!$A:$A,$H$2&amp;" "&amp;$F83&amp;" "&amp;$H$3&amp;"_"&amp;O$38,data!$H:$H)/1000</f>
        <v>175.46169531250001</v>
      </c>
      <c r="P83" s="7">
        <f>SUMIF(data!$A:$A,$H$2&amp;" "&amp;$F83&amp;" "&amp;$H$3&amp;"_"&amp;P$38,data!$H:$H)/1000</f>
        <v>180.7658828125</v>
      </c>
      <c r="Q83" s="7">
        <f>SUMIF(data!$A:$A,$H$2&amp;" "&amp;$F83&amp;" "&amp;$H$3&amp;"_"&amp;Q$38,data!$H:$H)/1000</f>
        <v>155.110375</v>
      </c>
      <c r="R83" s="7">
        <f>SUMIF(data!$A:$A,$H$2&amp;" "&amp;$F83&amp;" "&amp;$H$3&amp;"_"&amp;R$38,data!$H:$H)/1000</f>
        <v>130.49816796875001</v>
      </c>
      <c r="S83" s="7">
        <f>SUMIF(data!$A:$A,$H$2&amp;" "&amp;$F83&amp;" "&amp;$H$3&amp;"_"&amp;S$38,data!$H:$H)/1000</f>
        <v>141.10877343749999</v>
      </c>
      <c r="T83" s="7">
        <f>SUMIF(data!$A:$A,$H$2&amp;" "&amp;$F83&amp;" "&amp;$H$3&amp;"_"&amp;T$38,data!$H:$H)/1000</f>
        <v>130.14992578125</v>
      </c>
      <c r="U83" s="7">
        <f>SUMIF(data!$A:$A,$H$2&amp;" "&amp;$F83&amp;" "&amp;$H$3&amp;"_"&amp;U$38,data!$H:$H)/1000</f>
        <v>117.2743984375</v>
      </c>
      <c r="V83" s="7">
        <f>SUMIF(data!$A:$A,$H$2&amp;" "&amp;$F83&amp;" "&amp;$H$3&amp;"_"&amp;V$38,data!$H:$H)/1000</f>
        <v>105.27646484375001</v>
      </c>
      <c r="W83" s="7">
        <f>SUMIF(data!$A:$A,$H$2&amp;" "&amp;$F83&amp;" "&amp;$H$3&amp;"_"&amp;W$38,data!$H:$H)/1000</f>
        <v>141.209125</v>
      </c>
      <c r="X83" s="7">
        <f>SUMIF(data!$A:$A,$H$2&amp;" "&amp;$F83&amp;" "&amp;$H$3&amp;"_"&amp;X$38,data!$H:$H)/1000</f>
        <v>103.0498828125</v>
      </c>
      <c r="Y83" s="7">
        <f>SUMIF(data!$A:$A,$H$2&amp;" "&amp;$F83&amp;" "&amp;$H$3&amp;"_"&amp;Y$38,data!$H:$H)/1000</f>
        <v>72.139304687500001</v>
      </c>
      <c r="Z83" s="7">
        <f>SUMIF(data!$A:$A,$H$2&amp;" "&amp;$F83&amp;" "&amp;$H$3&amp;"_"&amp;Z$38,data!$H:$H)/1000</f>
        <v>50.567394531250002</v>
      </c>
      <c r="AA83" s="7">
        <f>SUMIF(data!$A:$A,$H$2&amp;" "&amp;$F83&amp;" "&amp;$H$3&amp;"_"&amp;AA$38,data!$H:$H)/1000</f>
        <v>34.845383300781251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45.31097314453126</v>
      </c>
      <c r="J84" s="8">
        <f t="shared" ref="J84" si="23">SUM(J81:J82)-J83</f>
        <v>-21.943197753906247</v>
      </c>
      <c r="K84" s="8">
        <f t="shared" ref="K84:AA84" si="24">SUM(K81:K82)-K83</f>
        <v>11.691104980468751</v>
      </c>
      <c r="L84" s="8">
        <f t="shared" si="24"/>
        <v>173.81750781249997</v>
      </c>
      <c r="M84" s="8">
        <f t="shared" si="24"/>
        <v>168.70737304687501</v>
      </c>
      <c r="N84" s="8">
        <f t="shared" si="24"/>
        <v>237.08723046875005</v>
      </c>
      <c r="O84" s="8">
        <f t="shared" si="24"/>
        <v>270.0573515625</v>
      </c>
      <c r="P84" s="8">
        <f t="shared" si="24"/>
        <v>277.70632812500003</v>
      </c>
      <c r="Q84" s="8">
        <f t="shared" si="24"/>
        <v>307.41661328124997</v>
      </c>
      <c r="R84" s="8">
        <f t="shared" si="24"/>
        <v>324.16139453124998</v>
      </c>
      <c r="S84" s="8">
        <f t="shared" si="24"/>
        <v>661.02526562500009</v>
      </c>
      <c r="T84" s="8">
        <f t="shared" si="24"/>
        <v>704.9969335937501</v>
      </c>
      <c r="U84" s="8">
        <f t="shared" si="24"/>
        <v>747.89824999999996</v>
      </c>
      <c r="V84" s="8">
        <f t="shared" si="24"/>
        <v>801.36202343750006</v>
      </c>
      <c r="W84" s="8">
        <f t="shared" si="24"/>
        <v>937.47489453125002</v>
      </c>
      <c r="X84" s="8">
        <f t="shared" si="24"/>
        <v>988.52004296874986</v>
      </c>
      <c r="Y84" s="8">
        <f t="shared" si="24"/>
        <v>1017.1206015625</v>
      </c>
      <c r="Z84" s="8">
        <f t="shared" si="24"/>
        <v>1012.652474609375</v>
      </c>
      <c r="AA84" s="8">
        <f t="shared" si="24"/>
        <v>1162.6165092773438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27.125732421875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133.31381250000001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131.44998437500001</v>
      </c>
      <c r="R86" s="7">
        <f>SUMIF(data!$A:$A,$H$2&amp;" "&amp;$F86&amp;" "&amp;$H$3&amp;"_"&amp;R$38,data!$K:$K)/1000</f>
        <v>265.44103124999998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0</v>
      </c>
      <c r="V86" s="7">
        <f>SUMIF(data!$A:$A,$H$2&amp;" "&amp;$F86&amp;" "&amp;$H$3&amp;"_"&amp;V$38,data!$K:$K)/1000</f>
        <v>3.7719055175781251</v>
      </c>
      <c r="W86" s="7">
        <f>SUMIF(data!$A:$A,$H$2&amp;" "&amp;$F86&amp;" "&amp;$H$3&amp;"_"&amp;W$38,data!$K:$K)/1000</f>
        <v>0</v>
      </c>
      <c r="X86" s="7">
        <f>SUMIF(data!$A:$A,$H$2&amp;" "&amp;$F86&amp;" "&amp;$H$3&amp;"_"&amp;X$38,data!$K:$K)/1000</f>
        <v>0</v>
      </c>
      <c r="Y86" s="7">
        <f>SUMIF(data!$A:$A,$H$2&amp;" "&amp;$F86&amp;" "&amp;$H$3&amp;"_"&amp;Y$38,data!$K:$K)/1000</f>
        <v>62.9471953125</v>
      </c>
      <c r="Z86" s="7">
        <f>SUMIF(data!$A:$A,$H$2&amp;" "&amp;$F86&amp;" "&amp;$H$3&amp;"_"&amp;Z$38,data!$K:$K)/1000</f>
        <v>205.23642187499999</v>
      </c>
      <c r="AA86" s="7">
        <f>SUMIF(data!$A:$A,$H$2&amp;" "&amp;$F86&amp;" "&amp;$H$3&amp;"_"&amp;AA$38,data!$K:$K)/1000</f>
        <v>211.45735937500001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772.5151482138175</v>
      </c>
      <c r="J87" s="8">
        <f>J78+J79+J82-J83+J85+J86+Load_ROC!F$5</f>
        <v>710.30702389562214</v>
      </c>
      <c r="K87" s="8">
        <f>K78+K79+K82-K83+K85+K86+Load_ROC!G$5</f>
        <v>769.52209558778407</v>
      </c>
      <c r="L87" s="8">
        <f>L78+L79+L82-L83+L85+L86+Load_ROC!H$5</f>
        <v>987.45167988489811</v>
      </c>
      <c r="M87" s="8">
        <f>M78+M79+M82-M83+M85+M86+Load_ROC!I$5</f>
        <v>995.93136639652153</v>
      </c>
      <c r="N87" s="8">
        <f>N78+N79+N82-N83+N85+N86+Load_ROC!J$5</f>
        <v>1091.5236792234273</v>
      </c>
      <c r="O87" s="8">
        <f>O78+O79+O82-O83+O85+O86+Load_ROC!K$5</f>
        <v>1162.273121328185</v>
      </c>
      <c r="P87" s="8">
        <f>P78+P79+P82-P83+P85+P86+Load_ROC!L$5</f>
        <v>1157.9788679153976</v>
      </c>
      <c r="Q87" s="8">
        <f>Q78+Q79+Q82-Q83+Q85+Q86+Load_ROC!M$5</f>
        <v>1309.1759164408759</v>
      </c>
      <c r="R87" s="8">
        <f>R78+R79+R82-R83+R85+R86+Load_ROC!N$5</f>
        <v>1449.7454046776857</v>
      </c>
      <c r="S87" s="8">
        <f>S78+S79+S82-S83+S85+S86+Load_ROC!O$5</f>
        <v>1327.2731202787675</v>
      </c>
      <c r="T87" s="8">
        <f>T78+T79+T82-T83+T85+T86+Load_ROC!P$5</f>
        <v>1363.9723659008832</v>
      </c>
      <c r="U87" s="8">
        <f>U78+U79+U82-U83+U85+U86+Load_ROC!Q$5</f>
        <v>1399.551927939091</v>
      </c>
      <c r="V87" s="8">
        <f>V78+V79+V82-V83+V85+V86+Load_ROC!R$5</f>
        <v>1449.9835211885584</v>
      </c>
      <c r="W87" s="8">
        <f>W78+W79+W82-W83+W85+W86+Load_ROC!S$5</f>
        <v>1521.0161051881109</v>
      </c>
      <c r="X87" s="8">
        <f>X78+X79+X82-X83+X85+X86+Load_ROC!T$5</f>
        <v>1695.8787795233966</v>
      </c>
      <c r="Y87" s="8">
        <f>Y78+Y79+Y82-Y83+Y85+Y86+Load_ROC!U$5</f>
        <v>1646.470439976978</v>
      </c>
      <c r="Z87" s="8">
        <f>Z78+Z79+Z82-Z83+Z85+Z86+Load_ROC!V$5</f>
        <v>1778.3944081744689</v>
      </c>
      <c r="AA87" s="8">
        <f>AA78+AA79+AA82-AA83+AA85+AA86+Load_ROC!W$5</f>
        <v>1927.7909695438418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772.5151482138175</v>
      </c>
      <c r="J88" s="8">
        <f>J78+J80+J82-J83+J85+J86+Load_ROC!F$5</f>
        <v>728.65300827062208</v>
      </c>
      <c r="K88" s="8">
        <f>K78+K80+K82-K83+K85+K86+Load_ROC!G$5</f>
        <v>779.24770300965906</v>
      </c>
      <c r="L88" s="8">
        <f>L78+L80+L82-L83+L85+L86+Load_ROC!H$5</f>
        <v>953.89485175989807</v>
      </c>
      <c r="M88" s="8">
        <f>M78+M80+M82-M83+M85+M86+Load_ROC!I$5</f>
        <v>963.99525702152141</v>
      </c>
      <c r="N88" s="8">
        <f>N78+N80+N82-N83+N85+N86+Load_ROC!J$5</f>
        <v>1048.5605385984272</v>
      </c>
      <c r="O88" s="8">
        <f>O78+O80+O82-O83+O85+O86+Load_ROC!K$5</f>
        <v>1120.7274182031852</v>
      </c>
      <c r="P88" s="8">
        <f>P78+P80+P82-P83+P85+P86+Load_ROC!L$5</f>
        <v>1117.7281960403977</v>
      </c>
      <c r="Q88" s="8">
        <f>Q78+Q80+Q82-Q83+Q85+Q86+Load_ROC!M$5</f>
        <v>1270.2388539408757</v>
      </c>
      <c r="R88" s="8">
        <f>R78+R80+R82-R83+R85+R86+Load_ROC!N$5</f>
        <v>1411.8944203026856</v>
      </c>
      <c r="S88" s="8">
        <f>S78+S80+S82-S83+S85+S86+Load_ROC!O$5</f>
        <v>1276.9383390287676</v>
      </c>
      <c r="T88" s="8">
        <f>T78+T80+T82-T83+T85+T86+Load_ROC!P$5</f>
        <v>1314.1959010571336</v>
      </c>
      <c r="U88" s="8">
        <f>U78+U80+U82-U83+U85+U86+Load_ROC!Q$5</f>
        <v>1351.359009970341</v>
      </c>
      <c r="V88" s="8">
        <f>V78+V80+V82-V83+V85+V86+Load_ROC!R$5</f>
        <v>1403.2300329073082</v>
      </c>
      <c r="W88" s="8">
        <f>W78+W80+W82-W83+W85+W86+Load_ROC!S$5</f>
        <v>1461.0694176881111</v>
      </c>
      <c r="X88" s="8">
        <f>X78+X80+X82-X83+X85+X86+Load_ROC!T$5</f>
        <v>1637.4538224921466</v>
      </c>
      <c r="Y88" s="8">
        <f>Y78+Y80+Y82-Y83+Y85+Y86+Load_ROC!U$5</f>
        <v>1589.9712739613531</v>
      </c>
      <c r="Z88" s="8">
        <f>Z78+Z80+Z82-Z83+Z85+Z86+Load_ROC!V$5</f>
        <v>1723.627660127594</v>
      </c>
      <c r="AA88" s="8">
        <f>AA78+AA80+AA82-AA83+AA85+AA86+Load_ROC!W$5</f>
        <v>1874.7325632938421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772.5151482138175</v>
      </c>
      <c r="J89" s="8">
        <f>J78+J84+J85+J86+Load_ROC!F$5</f>
        <v>726.85934420812214</v>
      </c>
      <c r="K89" s="8">
        <f>K78+K84+K85+K86+Load_ROC!G$5</f>
        <v>778.4423221502841</v>
      </c>
      <c r="L89" s="8">
        <f>L78+L84+L85+L86+Load_ROC!H$5</f>
        <v>955.92378925989794</v>
      </c>
      <c r="M89" s="8">
        <f>M78+M84+M85+M86+Load_ROC!I$5</f>
        <v>965.89827264652149</v>
      </c>
      <c r="N89" s="8">
        <f>N78+N84+N85+N86+Load_ROC!J$5</f>
        <v>1050.3716479734276</v>
      </c>
      <c r="O89" s="8">
        <f>O78+O84+O85+O86+Load_ROC!K$5</f>
        <v>1122.4574025781851</v>
      </c>
      <c r="P89" s="8">
        <f>P78+P84+P85+P86+Load_ROC!L$5</f>
        <v>1119.3895085403976</v>
      </c>
      <c r="Q89" s="8">
        <f>Q78+Q84+Q85+Q86+Load_ROC!M$5</f>
        <v>1271.8383695658758</v>
      </c>
      <c r="R89" s="8">
        <f>R78+R84+R85+R86+Load_ROC!N$5</f>
        <v>1413.4447796776858</v>
      </c>
      <c r="S89" s="8">
        <f>S78+S84+S85+S86+Load_ROC!O$5</f>
        <v>1476.7497765287676</v>
      </c>
      <c r="T89" s="8">
        <f>T78+T84+T85+T86+Load_ROC!P$5</f>
        <v>1512.9778698071336</v>
      </c>
      <c r="U89" s="8">
        <f>U78+U84+U85+U86+Load_ROC!Q$5</f>
        <v>1547.3933576265911</v>
      </c>
      <c r="V89" s="8">
        <f>V78+V84+V85+V86+Load_ROC!R$5</f>
        <v>1597.1702829073083</v>
      </c>
      <c r="W89" s="8">
        <f>W78+W84+W85+W86+Load_ROC!S$5</f>
        <v>1731.9633161256111</v>
      </c>
      <c r="X89" s="8">
        <f>X78+X84+X85+X86+Load_ROC!T$5</f>
        <v>1906.5794279608967</v>
      </c>
      <c r="Y89" s="8">
        <f>Y78+Y84+Y85+Y86+Load_ROC!U$5</f>
        <v>1855.577986851978</v>
      </c>
      <c r="Z89" s="8">
        <f>Z78+Z84+Z85+Z86+Load_ROC!V$5</f>
        <v>1986.6192109088438</v>
      </c>
      <c r="AA89" s="8">
        <f>AA78+AA84+AA85+AA86+Load_ROC!W$5</f>
        <v>2135.2401257938418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25.477613769531249</v>
      </c>
      <c r="J92" s="7">
        <f>SUMIF(data!$A:$A,$H$2&amp;" "&amp;$F92&amp;" "&amp;$H$3&amp;"_"&amp;J$38,data!$I:$I)/1000</f>
        <v>-48.181371093750002</v>
      </c>
      <c r="K92" s="7">
        <f>SUMIF(data!$A:$A,$H$2&amp;" "&amp;$F92&amp;" "&amp;$H$3&amp;"_"&amp;K$38,data!$I:$I)/1000</f>
        <v>-5.4610097656249996</v>
      </c>
      <c r="L92" s="7">
        <f>SUMIF(data!$A:$A,$H$2&amp;" "&amp;$F92&amp;" "&amp;$H$3&amp;"_"&amp;L$38,data!$I:$I)/1000</f>
        <v>202.910126953125</v>
      </c>
      <c r="M92" s="7">
        <f>SUMIF(data!$A:$A,$H$2&amp;" "&amp;$F92&amp;" "&amp;$H$3&amp;"_"&amp;M$38,data!$I:$I)/1000</f>
        <v>196.180923828125</v>
      </c>
      <c r="N92" s="7">
        <f>SUMIF(data!$A:$A,$H$2&amp;" "&amp;$F92&amp;" "&amp;$H$3&amp;"_"&amp;N$38,data!$I:$I)/1000</f>
        <v>271.24890625</v>
      </c>
      <c r="O92" s="7">
        <f>SUMIF(data!$A:$A,$H$2&amp;" "&amp;$F92&amp;" "&amp;$H$3&amp;"_"&amp;O$38,data!$I:$I)/1000</f>
        <v>261.27056249999998</v>
      </c>
      <c r="P92" s="7">
        <f>SUMIF(data!$A:$A,$H$2&amp;" "&amp;$F92&amp;" "&amp;$H$3&amp;"_"&amp;P$38,data!$I:$I)/1000</f>
        <v>256.9744609375</v>
      </c>
      <c r="Q92" s="7">
        <f>SUMIF(data!$A:$A,$H$2&amp;" "&amp;$F92&amp;" "&amp;$H$3&amp;"_"&amp;Q$38,data!$I:$I)/1000</f>
        <v>253.82078515625</v>
      </c>
      <c r="R92" s="7">
        <f>SUMIF(data!$A:$A,$H$2&amp;" "&amp;$F92&amp;" "&amp;$H$3&amp;"_"&amp;R$38,data!$I:$I)/1000</f>
        <v>251.45066406250001</v>
      </c>
      <c r="S92" s="7">
        <f>SUMIF(data!$A:$A,$H$2&amp;" "&amp;$F92&amp;" "&amp;$H$3&amp;"_"&amp;S$38,data!$I:$I)/1000</f>
        <v>330.5673984375</v>
      </c>
      <c r="T92" s="7">
        <f>SUMIF(data!$A:$A,$H$2&amp;" "&amp;$F92&amp;" "&amp;$H$3&amp;"_"&amp;T$38,data!$I:$I)/1000</f>
        <v>330.56972265625001</v>
      </c>
      <c r="U92" s="7">
        <f>SUMIF(data!$A:$A,$H$2&amp;" "&amp;$F92&amp;" "&amp;$H$3&amp;"_"&amp;U$38,data!$I:$I)/1000</f>
        <v>325.89107812499998</v>
      </c>
      <c r="V92" s="7">
        <f>SUMIF(data!$A:$A,$H$2&amp;" "&amp;$F92&amp;" "&amp;$H$3&amp;"_"&amp;V$38,data!$I:$I)/1000</f>
        <v>321.0506484375</v>
      </c>
      <c r="W92" s="7">
        <f>SUMIF(data!$A:$A,$H$2&amp;" "&amp;$F92&amp;" "&amp;$H$3&amp;"_"&amp;W$38,data!$I:$I)/1000</f>
        <v>407.83655078125003</v>
      </c>
      <c r="X92" s="7">
        <f>SUMIF(data!$A:$A,$H$2&amp;" "&amp;$F92&amp;" "&amp;$H$3&amp;"_"&amp;X$38,data!$I:$I)/1000</f>
        <v>383.50916796874998</v>
      </c>
      <c r="Y92" s="7">
        <f>SUMIF(data!$A:$A,$H$2&amp;" "&amp;$F92&amp;" "&amp;$H$3&amp;"_"&amp;Y$38,data!$I:$I)/1000</f>
        <v>375.38478906249998</v>
      </c>
      <c r="Z92" s="7">
        <f>SUMIF(data!$A:$A,$H$2&amp;" "&amp;$F92&amp;" "&amp;$H$3&amp;"_"&amp;Z$38,data!$I:$I)/1000</f>
        <v>369.58216601562498</v>
      </c>
      <c r="AA92" s="7">
        <f>SUMIF(data!$A:$A,$H$2&amp;" "&amp;$F92&amp;" "&amp;$H$3&amp;"_"&amp;AA$38,data!$I:$I)/1000</f>
        <v>487.82943749999998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25.477613769531249</v>
      </c>
      <c r="J93" s="7">
        <f>SUMIF(data!$A:$A,$H$2&amp;" "&amp;$F93&amp;" "&amp;$H$3&amp;"_"&amp;J$38,data!$I:$I)/1000</f>
        <v>-29.835386718750001</v>
      </c>
      <c r="K93" s="7">
        <f>SUMIF(data!$A:$A,$H$2&amp;" "&amp;$F93&amp;" "&amp;$H$3&amp;"_"&amp;K$38,data!$I:$I)/1000</f>
        <v>4.2645976562500003</v>
      </c>
      <c r="L93" s="7">
        <f>SUMIF(data!$A:$A,$H$2&amp;" "&amp;$F93&amp;" "&amp;$H$3&amp;"_"&amp;L$38,data!$I:$I)/1000</f>
        <v>169.35329882812499</v>
      </c>
      <c r="M93" s="7">
        <f>SUMIF(data!$A:$A,$H$2&amp;" "&amp;$F93&amp;" "&amp;$H$3&amp;"_"&amp;M$38,data!$I:$I)/1000</f>
        <v>164.244814453125</v>
      </c>
      <c r="N93" s="7">
        <f>SUMIF(data!$A:$A,$H$2&amp;" "&amp;$F93&amp;" "&amp;$H$3&amp;"_"&amp;N$38,data!$I:$I)/1000</f>
        <v>228.28576562500001</v>
      </c>
      <c r="O93" s="7">
        <f>SUMIF(data!$A:$A,$H$2&amp;" "&amp;$F93&amp;" "&amp;$H$3&amp;"_"&amp;O$38,data!$I:$I)/1000</f>
        <v>219.72485937499999</v>
      </c>
      <c r="P93" s="7">
        <f>SUMIF(data!$A:$A,$H$2&amp;" "&amp;$F93&amp;" "&amp;$H$3&amp;"_"&amp;P$38,data!$I:$I)/1000</f>
        <v>216.7237890625</v>
      </c>
      <c r="Q93" s="7">
        <f>SUMIF(data!$A:$A,$H$2&amp;" "&amp;$F93&amp;" "&amp;$H$3&amp;"_"&amp;Q$38,data!$I:$I)/1000</f>
        <v>214.88372265625</v>
      </c>
      <c r="R93" s="7">
        <f>SUMIF(data!$A:$A,$H$2&amp;" "&amp;$F93&amp;" "&amp;$H$3&amp;"_"&amp;R$38,data!$I:$I)/1000</f>
        <v>213.59967968749999</v>
      </c>
      <c r="S93" s="7">
        <f>SUMIF(data!$A:$A,$H$2&amp;" "&amp;$F93&amp;" "&amp;$H$3&amp;"_"&amp;S$38,data!$I:$I)/1000</f>
        <v>280.23261718750001</v>
      </c>
      <c r="T93" s="7">
        <f>SUMIF(data!$A:$A,$H$2&amp;" "&amp;$F93&amp;" "&amp;$H$3&amp;"_"&amp;T$38,data!$I:$I)/1000</f>
        <v>280.79325781249997</v>
      </c>
      <c r="U93" s="7">
        <f>SUMIF(data!$A:$A,$H$2&amp;" "&amp;$F93&amp;" "&amp;$H$3&amp;"_"&amp;U$38,data!$I:$I)/1000</f>
        <v>277.69816015625003</v>
      </c>
      <c r="V93" s="7">
        <f>SUMIF(data!$A:$A,$H$2&amp;" "&amp;$F93&amp;" "&amp;$H$3&amp;"_"&amp;V$38,data!$I:$I)/1000</f>
        <v>274.29716015625002</v>
      </c>
      <c r="W93" s="7">
        <f>SUMIF(data!$A:$A,$H$2&amp;" "&amp;$F93&amp;" "&amp;$H$3&amp;"_"&amp;W$38,data!$I:$I)/1000</f>
        <v>347.88986328124997</v>
      </c>
      <c r="X93" s="7">
        <f>SUMIF(data!$A:$A,$H$2&amp;" "&amp;$F93&amp;" "&amp;$H$3&amp;"_"&amp;X$38,data!$I:$I)/1000</f>
        <v>325.08421093750002</v>
      </c>
      <c r="Y93" s="7">
        <f>SUMIF(data!$A:$A,$H$2&amp;" "&amp;$F93&amp;" "&amp;$H$3&amp;"_"&amp;Y$38,data!$I:$I)/1000</f>
        <v>318.88562304687503</v>
      </c>
      <c r="Z93" s="7">
        <f>SUMIF(data!$A:$A,$H$2&amp;" "&amp;$F93&amp;" "&amp;$H$3&amp;"_"&amp;Z$38,data!$I:$I)/1000</f>
        <v>314.81541796875001</v>
      </c>
      <c r="AA93" s="7">
        <f>SUMIF(data!$A:$A,$H$2&amp;" "&amp;$F93&amp;" "&amp;$H$3&amp;"_"&amp;AA$38,data!$I:$I)/1000</f>
        <v>434.77103125000002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25.477613769531249</v>
      </c>
      <c r="J94" s="7">
        <f>SUMIF(data!$A:$A,$H$2&amp;" "&amp;$F94&amp;" "&amp;$H$3&amp;"_"&amp;J$38,data!$I:$I)/1000</f>
        <v>-31.629050781250001</v>
      </c>
      <c r="K94" s="7">
        <f>SUMIF(data!$A:$A,$H$2&amp;" "&amp;$F94&amp;" "&amp;$H$3&amp;"_"&amp;K$38,data!$I:$I)/1000</f>
        <v>3.4592167968749998</v>
      </c>
      <c r="L94" s="7">
        <f>SUMIF(data!$A:$A,$H$2&amp;" "&amp;$F94&amp;" "&amp;$H$3&amp;"_"&amp;L$38,data!$I:$I)/1000</f>
        <v>169.43040820312501</v>
      </c>
      <c r="M94" s="7">
        <f>SUMIF(data!$A:$A,$H$2&amp;" "&amp;$F94&amp;" "&amp;$H$3&amp;"_"&amp;M$38,data!$I:$I)/1000</f>
        <v>164.240751953125</v>
      </c>
      <c r="N94" s="7">
        <f>SUMIF(data!$A:$A,$H$2&amp;" "&amp;$F94&amp;" "&amp;$H$3&amp;"_"&amp;N$38,data!$I:$I)/1000</f>
        <v>226.22854687500001</v>
      </c>
      <c r="O94" s="7">
        <f>SUMIF(data!$A:$A,$H$2&amp;" "&amp;$F94&amp;" "&amp;$H$3&amp;"_"&amp;O$38,data!$I:$I)/1000</f>
        <v>217.67710937499999</v>
      </c>
      <c r="P94" s="7">
        <f>SUMIF(data!$A:$A,$H$2&amp;" "&amp;$F94&amp;" "&amp;$H$3&amp;"_"&amp;P$38,data!$I:$I)/1000</f>
        <v>214.69902343749999</v>
      </c>
      <c r="Q94" s="7">
        <f>SUMIF(data!$A:$A,$H$2&amp;" "&amp;$F94&amp;" "&amp;$H$3&amp;"_"&amp;Q$38,data!$I:$I)/1000</f>
        <v>212.90384765625001</v>
      </c>
      <c r="R94" s="7">
        <f>SUMIF(data!$A:$A,$H$2&amp;" "&amp;$F94&amp;" "&amp;$H$3&amp;"_"&amp;R$38,data!$I:$I)/1000</f>
        <v>211.66261718749999</v>
      </c>
      <c r="S94" s="7">
        <f>SUMIF(data!$A:$A,$H$2&amp;" "&amp;$F94&amp;" "&amp;$H$3&amp;"_"&amp;S$38,data!$I:$I)/1000</f>
        <v>276.12435156250001</v>
      </c>
      <c r="T94" s="7">
        <f>SUMIF(data!$A:$A,$H$2&amp;" "&amp;$F94&amp;" "&amp;$H$3&amp;"_"&amp;T$38,data!$I:$I)/1000</f>
        <v>277.06363281249997</v>
      </c>
      <c r="U94" s="7">
        <f>SUMIF(data!$A:$A,$H$2&amp;" "&amp;$F94&amp;" "&amp;$H$3&amp;"_"&amp;U$38,data!$I:$I)/1000</f>
        <v>274.0581640625</v>
      </c>
      <c r="V94" s="7">
        <f>SUMIF(data!$A:$A,$H$2&amp;" "&amp;$F94&amp;" "&amp;$H$3&amp;"_"&amp;V$38,data!$I:$I)/1000</f>
        <v>270.72786328124999</v>
      </c>
      <c r="W94" s="7">
        <f>SUMIF(data!$A:$A,$H$2&amp;" "&amp;$F94&amp;" "&amp;$H$3&amp;"_"&amp;W$38,data!$I:$I)/1000</f>
        <v>342.01423046874999</v>
      </c>
      <c r="X94" s="7">
        <f>SUMIF(data!$A:$A,$H$2&amp;" "&amp;$F94&amp;" "&amp;$H$3&amp;"_"&amp;X$38,data!$I:$I)/1000</f>
        <v>319.31637890625001</v>
      </c>
      <c r="Y94" s="7">
        <f>SUMIF(data!$A:$A,$H$2&amp;" "&amp;$F94&amp;" "&amp;$H$3&amp;"_"&amp;Y$38,data!$I:$I)/1000</f>
        <v>313.2710546875</v>
      </c>
      <c r="Z94" s="7">
        <f>SUMIF(data!$A:$A,$H$2&amp;" "&amp;$F94&amp;" "&amp;$H$3&amp;"_"&amp;Z$38,data!$I:$I)/1000</f>
        <v>309.33659375000002</v>
      </c>
      <c r="AA94" s="7">
        <f>SUMIF(data!$A:$A,$H$2&amp;" "&amp;$F94&amp;" "&amp;$H$3&amp;"_"&amp;AA$38,data!$I:$I)/1000</f>
        <v>429.42775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110.69934375</v>
      </c>
      <c r="K95" s="7">
        <f>SUMIF(data!$A:$A,$H$2&amp;" "&amp;$F95&amp;" "&amp;$H$3&amp;"_"&amp;K$38,data!$N:$N)/1000</f>
        <v>110.7078828125</v>
      </c>
      <c r="L95" s="7">
        <f>SUMIF(data!$A:$A,$H$2&amp;" "&amp;$F95&amp;" "&amp;$H$3&amp;"_"&amp;L$38,data!$N:$N)/1000</f>
        <v>140.20278124999999</v>
      </c>
      <c r="M95" s="7">
        <f>SUMIF(data!$A:$A,$H$2&amp;" "&amp;$F95&amp;" "&amp;$H$3&amp;"_"&amp;M$38,data!$N:$N)/1000</f>
        <v>155.43453906249999</v>
      </c>
      <c r="N95" s="7">
        <f>SUMIF(data!$A:$A,$H$2&amp;" "&amp;$F95&amp;" "&amp;$H$3&amp;"_"&amp;N$38,data!$N:$N)/1000</f>
        <v>200.09845703125001</v>
      </c>
      <c r="O95" s="7">
        <f>SUMIF(data!$A:$A,$H$2&amp;" "&amp;$F95&amp;" "&amp;$H$3&amp;"_"&amp;O$38,data!$N:$N)/1000</f>
        <v>231.19291406249999</v>
      </c>
      <c r="P95" s="7">
        <f>SUMIF(data!$A:$A,$H$2&amp;" "&amp;$F95&amp;" "&amp;$H$3&amp;"_"&amp;P$38,data!$N:$N)/1000</f>
        <v>237.14087499999999</v>
      </c>
      <c r="Q95" s="7">
        <f>SUMIF(data!$A:$A,$H$2&amp;" "&amp;$F95&amp;" "&amp;$H$3&amp;"_"&amp;Q$38,data!$N:$N)/1000</f>
        <v>240.4934609375</v>
      </c>
      <c r="R95" s="7">
        <f>SUMIF(data!$A:$A,$H$2&amp;" "&amp;$F95&amp;" "&amp;$H$3&amp;"_"&amp;R$38,data!$N:$N)/1000</f>
        <v>246.89066406250001</v>
      </c>
      <c r="S95" s="7">
        <f>SUMIF(data!$A:$A,$H$2&amp;" "&amp;$F95&amp;" "&amp;$H$3&amp;"_"&amp;S$38,data!$N:$N)/1000</f>
        <v>262.62784375000001</v>
      </c>
      <c r="T95" s="7">
        <f>SUMIF(data!$A:$A,$H$2&amp;" "&amp;$F95&amp;" "&amp;$H$3&amp;"_"&amp;T$38,data!$N:$N)/1000</f>
        <v>281.02551562500003</v>
      </c>
      <c r="U95" s="7">
        <f>SUMIF(data!$A:$A,$H$2&amp;" "&amp;$F95&amp;" "&amp;$H$3&amp;"_"&amp;U$38,data!$N:$N)/1000</f>
        <v>313.60830468749998</v>
      </c>
      <c r="V95" s="7">
        <f>SUMIF(data!$A:$A,$H$2&amp;" "&amp;$F95&amp;" "&amp;$H$3&amp;"_"&amp;V$38,data!$N:$N)/1000</f>
        <v>292.44047656250001</v>
      </c>
      <c r="W95" s="7">
        <f>SUMIF(data!$A:$A,$H$2&amp;" "&amp;$F95&amp;" "&amp;$H$3&amp;"_"&amp;W$38,data!$N:$N)/1000</f>
        <v>271.25995898437498</v>
      </c>
      <c r="X95" s="7">
        <f>SUMIF(data!$A:$A,$H$2&amp;" "&amp;$F95&amp;" "&amp;$H$3&amp;"_"&amp;X$38,data!$N:$N)/1000</f>
        <v>258.53467089843753</v>
      </c>
      <c r="Y95" s="7">
        <f>SUMIF(data!$A:$A,$H$2&amp;" "&amp;$F95&amp;" "&amp;$H$3&amp;"_"&amp;Y$38,data!$N:$N)/1000</f>
        <v>244.93560839843749</v>
      </c>
      <c r="Z95" s="7">
        <f>SUMIF(data!$A:$A,$H$2&amp;" "&amp;$F95&amp;" "&amp;$H$3&amp;"_"&amp;Z$38,data!$N:$N)/1000</f>
        <v>221.6821796875</v>
      </c>
      <c r="AA95" s="7">
        <f>SUMIF(data!$A:$A,$H$2&amp;" "&amp;$F95&amp;" "&amp;$H$3&amp;"_"&amp;AA$38,data!$N:$N)/1000</f>
        <v>229.90278613281251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86.774281250000001</v>
      </c>
      <c r="J96" s="7">
        <f>SUMIF(data!$A:$A,$H$2&amp;" "&amp;$F96&amp;" "&amp;$H$3&amp;"_"&amp;J$38,data!$H:$H)/1000</f>
        <v>101.01349072265624</v>
      </c>
      <c r="K96" s="7">
        <f>SUMIF(data!$A:$A,$H$2&amp;" "&amp;$F96&amp;" "&amp;$H$3&amp;"_"&amp;K$38,data!$H:$H)/1000</f>
        <v>102.47599462890625</v>
      </c>
      <c r="L96" s="7">
        <f>SUMIF(data!$A:$A,$H$2&amp;" "&amp;$F96&amp;" "&amp;$H$3&amp;"_"&amp;L$38,data!$H:$H)/1000</f>
        <v>137.76750976562499</v>
      </c>
      <c r="M96" s="7">
        <f>SUMIF(data!$A:$A,$H$2&amp;" "&amp;$F96&amp;" "&amp;$H$3&amp;"_"&amp;M$38,data!$H:$H)/1000</f>
        <v>152.87499609375001</v>
      </c>
      <c r="N96" s="7">
        <f>SUMIF(data!$A:$A,$H$2&amp;" "&amp;$F96&amp;" "&amp;$H$3&amp;"_"&amp;N$38,data!$H:$H)/1000</f>
        <v>196.16325781250001</v>
      </c>
      <c r="O96" s="7">
        <f>SUMIF(data!$A:$A,$H$2&amp;" "&amp;$F96&amp;" "&amp;$H$3&amp;"_"&amp;O$38,data!$H:$H)/1000</f>
        <v>193.0855078125</v>
      </c>
      <c r="P96" s="7">
        <f>SUMIF(data!$A:$A,$H$2&amp;" "&amp;$F96&amp;" "&amp;$H$3&amp;"_"&amp;P$38,data!$H:$H)/1000</f>
        <v>198.96118749999999</v>
      </c>
      <c r="Q96" s="7">
        <f>SUMIF(data!$A:$A,$H$2&amp;" "&amp;$F96&amp;" "&amp;$H$3&amp;"_"&amp;Q$38,data!$H:$H)/1000</f>
        <v>199.96292187500001</v>
      </c>
      <c r="R96" s="7">
        <f>SUMIF(data!$A:$A,$H$2&amp;" "&amp;$F96&amp;" "&amp;$H$3&amp;"_"&amp;R$38,data!$H:$H)/1000</f>
        <v>204.2279765625</v>
      </c>
      <c r="S96" s="7">
        <f>SUMIF(data!$A:$A,$H$2&amp;" "&amp;$F96&amp;" "&amp;$H$3&amp;"_"&amp;S$38,data!$H:$H)/1000</f>
        <v>218.10063281250001</v>
      </c>
      <c r="T96" s="7">
        <f>SUMIF(data!$A:$A,$H$2&amp;" "&amp;$F96&amp;" "&amp;$H$3&amp;"_"&amp;T$38,data!$H:$H)/1000</f>
        <v>223.89639843750001</v>
      </c>
      <c r="U96" s="7">
        <f>SUMIF(data!$A:$A,$H$2&amp;" "&amp;$F96&amp;" "&amp;$H$3&amp;"_"&amp;U$38,data!$H:$H)/1000</f>
        <v>230.72648828125</v>
      </c>
      <c r="V96" s="7">
        <f>SUMIF(data!$A:$A,$H$2&amp;" "&amp;$F96&amp;" "&amp;$H$3&amp;"_"&amp;V$38,data!$H:$H)/1000</f>
        <v>215.18432421874999</v>
      </c>
      <c r="W96" s="7">
        <f>SUMIF(data!$A:$A,$H$2&amp;" "&amp;$F96&amp;" "&amp;$H$3&amp;"_"&amp;W$38,data!$H:$H)/1000</f>
        <v>272.347375</v>
      </c>
      <c r="X96" s="7">
        <f>SUMIF(data!$A:$A,$H$2&amp;" "&amp;$F96&amp;" "&amp;$H$3&amp;"_"&amp;X$38,data!$H:$H)/1000</f>
        <v>276.54710156250002</v>
      </c>
      <c r="Y96" s="7">
        <f>SUMIF(data!$A:$A,$H$2&amp;" "&amp;$F96&amp;" "&amp;$H$3&amp;"_"&amp;Y$38,data!$H:$H)/1000</f>
        <v>272.64598437500001</v>
      </c>
      <c r="Z96" s="7">
        <f>SUMIF(data!$A:$A,$H$2&amp;" "&amp;$F96&amp;" "&amp;$H$3&amp;"_"&amp;Z$38,data!$H:$H)/1000</f>
        <v>261.48185644531247</v>
      </c>
      <c r="AA96" s="7">
        <f>SUMIF(data!$A:$A,$H$2&amp;" "&amp;$F96&amp;" "&amp;$H$3&amp;"_"&amp;AA$38,data!$H:$H)/1000</f>
        <v>271.662650390625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45.31097314453126</v>
      </c>
      <c r="J97" s="8">
        <f t="shared" ref="J97" si="26">SUM(J94:J95)-J96</f>
        <v>-21.943197753906247</v>
      </c>
      <c r="K97" s="8">
        <f t="shared" ref="K97:AA97" si="27">SUM(K94:K95)-K96</f>
        <v>11.691104980468751</v>
      </c>
      <c r="L97" s="8">
        <f t="shared" si="27"/>
        <v>171.86567968750001</v>
      </c>
      <c r="M97" s="8">
        <f t="shared" si="27"/>
        <v>166.80029492187501</v>
      </c>
      <c r="N97" s="8">
        <f t="shared" si="27"/>
        <v>230.16374609375001</v>
      </c>
      <c r="O97" s="8">
        <f t="shared" si="27"/>
        <v>255.78451562499998</v>
      </c>
      <c r="P97" s="8">
        <f t="shared" si="27"/>
        <v>252.87871093749999</v>
      </c>
      <c r="Q97" s="8">
        <f t="shared" si="27"/>
        <v>253.43438671875003</v>
      </c>
      <c r="R97" s="8">
        <f t="shared" si="27"/>
        <v>254.32530468749999</v>
      </c>
      <c r="S97" s="8">
        <f t="shared" si="27"/>
        <v>320.65156250000001</v>
      </c>
      <c r="T97" s="8">
        <f t="shared" si="27"/>
        <v>334.19274999999993</v>
      </c>
      <c r="U97" s="8">
        <f t="shared" si="27"/>
        <v>356.93998046874992</v>
      </c>
      <c r="V97" s="8">
        <f t="shared" si="27"/>
        <v>347.98401562499998</v>
      </c>
      <c r="W97" s="8">
        <f t="shared" si="27"/>
        <v>340.92681445312502</v>
      </c>
      <c r="X97" s="8">
        <f t="shared" si="27"/>
        <v>301.30394824218757</v>
      </c>
      <c r="Y97" s="8">
        <f t="shared" si="27"/>
        <v>285.56067871093751</v>
      </c>
      <c r="Z97" s="8">
        <f t="shared" si="27"/>
        <v>269.53691699218757</v>
      </c>
      <c r="AA97" s="8">
        <f t="shared" si="27"/>
        <v>387.66788574218754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27.125732421875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133.31381250000001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6.6603159179687497</v>
      </c>
      <c r="V99" s="7">
        <f>SUMIF(data!$A:$A,$H$2&amp;" "&amp;$F99&amp;" "&amp;$H$3&amp;"_"&amp;V$38,data!$K:$K)/1000</f>
        <v>232.20295312499999</v>
      </c>
      <c r="W99" s="7">
        <f>SUMIF(data!$A:$A,$H$2&amp;" "&amp;$F99&amp;" "&amp;$H$3&amp;"_"&amp;W$38,data!$K:$K)/1000</f>
        <v>458.73846874999998</v>
      </c>
      <c r="X99" s="7">
        <f>SUMIF(data!$A:$A,$H$2&amp;" "&amp;$F99&amp;" "&amp;$H$3&amp;"_"&amp;X$38,data!$K:$K)/1000</f>
        <v>724.60987499999999</v>
      </c>
      <c r="Y99" s="7">
        <f>SUMIF(data!$A:$A,$H$2&amp;" "&amp;$F99&amp;" "&amp;$H$3&amp;"_"&amp;Y$38,data!$K:$K)/1000</f>
        <v>925.83600000000001</v>
      </c>
      <c r="Z99" s="7">
        <f>SUMIF(data!$A:$A,$H$2&amp;" "&amp;$F99&amp;" "&amp;$H$3&amp;"_"&amp;Z$38,data!$K:$K)/1000</f>
        <v>1128.04</v>
      </c>
      <c r="AA99" s="7">
        <f>SUMIF(data!$A:$A,$H$2&amp;" "&amp;$F99&amp;" "&amp;$H$3&amp;"_"&amp;AA$38,data!$K:$K)/1000</f>
        <v>1136.8367499999999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772.5151482138175</v>
      </c>
      <c r="J100" s="8">
        <f>J91+J92+J95-J96+J98+J99+Load_ROC!F$5</f>
        <v>710.30702389562214</v>
      </c>
      <c r="K100" s="8">
        <f>K91+K92+K95-K96+K98+K99+Load_ROC!G$5</f>
        <v>769.52209558778407</v>
      </c>
      <c r="L100" s="8">
        <f>L91+L92+L95-L96+L98+L99+Load_ROC!H$5</f>
        <v>987.45167988489811</v>
      </c>
      <c r="M100" s="8">
        <f>M91+M92+M95-M96+M98+M99+Load_ROC!I$5</f>
        <v>995.93136639652153</v>
      </c>
      <c r="N100" s="8">
        <f>N91+N92+N95-N96+N98+N99+Load_ROC!J$5</f>
        <v>1088.4685229734275</v>
      </c>
      <c r="O100" s="8">
        <f>O91+O92+O95-O96+O98+O99+Load_ROC!K$5</f>
        <v>1151.778019765685</v>
      </c>
      <c r="P100" s="8">
        <f>P91+P92+P95-P96+P98+P99+Load_ROC!L$5</f>
        <v>1136.8373288528976</v>
      </c>
      <c r="Q100" s="8">
        <f>Q91+Q92+Q95-Q96+Q98+Q99+Load_ROC!M$5</f>
        <v>1155.3595961283759</v>
      </c>
      <c r="R100" s="8">
        <f>R91+R92+R95-R96+R98+R99+Load_ROC!N$5</f>
        <v>1174.2185648339359</v>
      </c>
      <c r="S100" s="8">
        <f>S91+S92+S95-S96+S98+S99+Load_ROC!O$5</f>
        <v>1275.7720265287674</v>
      </c>
      <c r="T100" s="8">
        <f>T91+T92+T95-T96+T98+T99+Load_ROC!P$5</f>
        <v>1309.6216041821335</v>
      </c>
      <c r="U100" s="8">
        <f>U91+U92+U95-U96+U98+U99+Load_ROC!Q$5</f>
        <v>1357.7918180758097</v>
      </c>
      <c r="V100" s="8">
        <f>V91+V92+V95-V96+V98+V99+Load_ROC!R$5</f>
        <v>1594.3296234834802</v>
      </c>
      <c r="W100" s="8">
        <f>W91+W92+W95-W96+W98+W99+Load_ROC!S$5</f>
        <v>1856.4932751099861</v>
      </c>
      <c r="X100" s="8">
        <f>X91+X92+X95-X96+X98+X99+Load_ROC!T$5</f>
        <v>2235.0031066718343</v>
      </c>
      <c r="Y100" s="8">
        <f>Y91+Y92+Y95-Y96+Y98+Y99+Load_ROC!U$5</f>
        <v>2305.0825952504156</v>
      </c>
      <c r="Z100" s="8">
        <f>Z91+Z92+Z95-Z96+Z98+Z99+Load_ROC!V$5</f>
        <v>2511.7417802447817</v>
      </c>
      <c r="AA100" s="8">
        <f>AA91+AA92+AA95-AA96+AA98+AA99+Load_ROC!W$5</f>
        <v>2658.4738850711856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772.5151482138175</v>
      </c>
      <c r="J101" s="8">
        <f>J91+J93+J95-J96+J98+J99+Load_ROC!F$5</f>
        <v>728.65300827062208</v>
      </c>
      <c r="K101" s="8">
        <f>K91+K93+K95-K96+K98+K99+Load_ROC!G$5</f>
        <v>779.24770300965906</v>
      </c>
      <c r="L101" s="8">
        <f>L91+L93+L95-L96+L98+L99+Load_ROC!H$5</f>
        <v>953.89485175989807</v>
      </c>
      <c r="M101" s="8">
        <f>M91+M93+M95-M96+M98+M99+Load_ROC!I$5</f>
        <v>963.99525702152141</v>
      </c>
      <c r="N101" s="8">
        <f>N91+N93+N95-N96+N98+N99+Load_ROC!J$5</f>
        <v>1045.5053823484275</v>
      </c>
      <c r="O101" s="8">
        <f>O91+O93+O95-O96+O98+O99+Load_ROC!K$5</f>
        <v>1110.2323166406852</v>
      </c>
      <c r="P101" s="8">
        <f>P91+P93+P95-P96+P98+P99+Load_ROC!L$5</f>
        <v>1096.5866569778975</v>
      </c>
      <c r="Q101" s="8">
        <f>Q91+Q93+Q95-Q96+Q98+Q99+Load_ROC!M$5</f>
        <v>1116.4225336283757</v>
      </c>
      <c r="R101" s="8">
        <f>R91+R93+R95-R96+R98+R99+Load_ROC!N$5</f>
        <v>1136.3675804589359</v>
      </c>
      <c r="S101" s="8">
        <f>S91+S93+S95-S96+S98+S99+Load_ROC!O$5</f>
        <v>1225.4372452787675</v>
      </c>
      <c r="T101" s="8">
        <f>T91+T93+T95-T96+T98+T99+Load_ROC!P$5</f>
        <v>1259.8451393383834</v>
      </c>
      <c r="U101" s="8">
        <f>U91+U93+U95-U96+U98+U99+Load_ROC!Q$5</f>
        <v>1309.5989001070598</v>
      </c>
      <c r="V101" s="8">
        <f>V91+V93+V95-V96+V98+V99+Load_ROC!R$5</f>
        <v>1547.57613520223</v>
      </c>
      <c r="W101" s="8">
        <f>W91+W93+W95-W96+W98+W99+Load_ROC!S$5</f>
        <v>1796.5465876099861</v>
      </c>
      <c r="X101" s="8">
        <f>X91+X93+X95-X96+X98+X99+Load_ROC!T$5</f>
        <v>2176.5781496405843</v>
      </c>
      <c r="Y101" s="8">
        <f>Y91+Y93+Y95-Y96+Y98+Y99+Load_ROC!U$5</f>
        <v>2248.5834292347904</v>
      </c>
      <c r="Z101" s="8">
        <f>Z91+Z93+Z95-Z96+Z98+Z99+Load_ROC!V$5</f>
        <v>2456.9750321979063</v>
      </c>
      <c r="AA101" s="8">
        <f>AA91+AA93+AA95-AA96+AA98+AA99+Load_ROC!W$5</f>
        <v>2605.4154788211858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772.5151482138175</v>
      </c>
      <c r="J102" s="8">
        <f>J91+J97+J98+J99+Load_ROC!F$5</f>
        <v>726.85934420812214</v>
      </c>
      <c r="K102" s="8">
        <f>K91+K97+K98+K99+Load_ROC!G$5</f>
        <v>778.4423221502841</v>
      </c>
      <c r="L102" s="8">
        <f>L91+L97+L98+L99+Load_ROC!H$5</f>
        <v>953.97196113489804</v>
      </c>
      <c r="M102" s="8">
        <f>M91+M97+M98+M99+Load_ROC!I$5</f>
        <v>963.99119452152149</v>
      </c>
      <c r="N102" s="8">
        <f>N91+N97+N98+N99+Load_ROC!J$5</f>
        <v>1043.4481635984275</v>
      </c>
      <c r="O102" s="8">
        <f>O91+O97+O98+O99+Load_ROC!K$5</f>
        <v>1108.1845666406853</v>
      </c>
      <c r="P102" s="8">
        <f>P91+P97+P98+P99+Load_ROC!L$5</f>
        <v>1094.5618913528976</v>
      </c>
      <c r="Q102" s="8">
        <f>Q91+Q97+Q98+Q99+Load_ROC!M$5</f>
        <v>1114.4426586283757</v>
      </c>
      <c r="R102" s="8">
        <f>R91+R97+R98+R99+Load_ROC!N$5</f>
        <v>1134.430517958936</v>
      </c>
      <c r="S102" s="8">
        <f>S91+S97+S98+S99+Load_ROC!O$5</f>
        <v>1221.3289796537674</v>
      </c>
      <c r="T102" s="8">
        <f>T91+T97+T98+T99+Load_ROC!P$5</f>
        <v>1256.1155143383835</v>
      </c>
      <c r="U102" s="8">
        <f>U91+U97+U98+U99+Load_ROC!Q$5</f>
        <v>1305.9589040133098</v>
      </c>
      <c r="V102" s="8">
        <f>V91+V97+V98+V99+Load_ROC!R$5</f>
        <v>1544.0068383272301</v>
      </c>
      <c r="W102" s="8">
        <f>W91+W97+W98+W99+Load_ROC!S$5</f>
        <v>1790.670954797486</v>
      </c>
      <c r="X102" s="8">
        <f>X91+X97+X98+X99+Load_ROC!T$5</f>
        <v>2170.8103176093346</v>
      </c>
      <c r="Y102" s="8">
        <f>Y91+Y97+Y98+Y99+Load_ROC!U$5</f>
        <v>2242.9688608754154</v>
      </c>
      <c r="Z102" s="8">
        <f>Z91+Z97+Z98+Z99+Load_ROC!V$5</f>
        <v>2451.4962079791567</v>
      </c>
      <c r="AA102" s="8">
        <f>AA91+AA97+AA98+AA99+Load_ROC!W$5</f>
        <v>2600.0721975711858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25.477613769531249</v>
      </c>
      <c r="J105" s="7">
        <f>SUMIF(data!$A:$A,$H$2&amp;" "&amp;$F105&amp;" "&amp;$H$3&amp;"_"&amp;J$38,data!$I:$I)/1000</f>
        <v>-48.181371093750002</v>
      </c>
      <c r="K105" s="7">
        <f>SUMIF(data!$A:$A,$H$2&amp;" "&amp;$F105&amp;" "&amp;$H$3&amp;"_"&amp;K$38,data!$I:$I)/1000</f>
        <v>-5.4610097656249996</v>
      </c>
      <c r="L105" s="7">
        <f>SUMIF(data!$A:$A,$H$2&amp;" "&amp;$F105&amp;" "&amp;$H$3&amp;"_"&amp;L$38,data!$I:$I)/1000</f>
        <v>202.910126953125</v>
      </c>
      <c r="M105" s="7">
        <f>SUMIF(data!$A:$A,$H$2&amp;" "&amp;$F105&amp;" "&amp;$H$3&amp;"_"&amp;M$38,data!$I:$I)/1000</f>
        <v>196.180923828125</v>
      </c>
      <c r="N105" s="7">
        <f>SUMIF(data!$A:$A,$H$2&amp;" "&amp;$F105&amp;" "&amp;$H$3&amp;"_"&amp;N$38,data!$I:$I)/1000</f>
        <v>271.24890625</v>
      </c>
      <c r="O105" s="7">
        <f>SUMIF(data!$A:$A,$H$2&amp;" "&amp;$F105&amp;" "&amp;$H$3&amp;"_"&amp;O$38,data!$I:$I)/1000</f>
        <v>261.27056249999998</v>
      </c>
      <c r="P105" s="7">
        <f>SUMIF(data!$A:$A,$H$2&amp;" "&amp;$F105&amp;" "&amp;$H$3&amp;"_"&amp;P$38,data!$I:$I)/1000</f>
        <v>256.9744609375</v>
      </c>
      <c r="Q105" s="7">
        <f>SUMIF(data!$A:$A,$H$2&amp;" "&amp;$F105&amp;" "&amp;$H$3&amp;"_"&amp;Q$38,data!$I:$I)/1000</f>
        <v>253.82078515625</v>
      </c>
      <c r="R105" s="7">
        <f>SUMIF(data!$A:$A,$H$2&amp;" "&amp;$F105&amp;" "&amp;$H$3&amp;"_"&amp;R$38,data!$I:$I)/1000</f>
        <v>251.45066406250001</v>
      </c>
      <c r="S105" s="7">
        <f>SUMIF(data!$A:$A,$H$2&amp;" "&amp;$F105&amp;" "&amp;$H$3&amp;"_"&amp;S$38,data!$I:$I)/1000</f>
        <v>330.5673984375</v>
      </c>
      <c r="T105" s="7">
        <f>SUMIF(data!$A:$A,$H$2&amp;" "&amp;$F105&amp;" "&amp;$H$3&amp;"_"&amp;T$38,data!$I:$I)/1000</f>
        <v>330.56972265625001</v>
      </c>
      <c r="U105" s="7">
        <f>SUMIF(data!$A:$A,$H$2&amp;" "&amp;$F105&amp;" "&amp;$H$3&amp;"_"&amp;U$38,data!$I:$I)/1000</f>
        <v>325.89107812499998</v>
      </c>
      <c r="V105" s="7">
        <f>SUMIF(data!$A:$A,$H$2&amp;" "&amp;$F105&amp;" "&amp;$H$3&amp;"_"&amp;V$38,data!$I:$I)/1000</f>
        <v>321.0506484375</v>
      </c>
      <c r="W105" s="7">
        <f>SUMIF(data!$A:$A,$H$2&amp;" "&amp;$F105&amp;" "&amp;$H$3&amp;"_"&amp;W$38,data!$I:$I)/1000</f>
        <v>407.83655078125003</v>
      </c>
      <c r="X105" s="7">
        <f>SUMIF(data!$A:$A,$H$2&amp;" "&amp;$F105&amp;" "&amp;$H$3&amp;"_"&amp;X$38,data!$I:$I)/1000</f>
        <v>383.50916796874998</v>
      </c>
      <c r="Y105" s="7">
        <f>SUMIF(data!$A:$A,$H$2&amp;" "&amp;$F105&amp;" "&amp;$H$3&amp;"_"&amp;Y$38,data!$I:$I)/1000</f>
        <v>375.38478906249998</v>
      </c>
      <c r="Z105" s="7">
        <f>SUMIF(data!$A:$A,$H$2&amp;" "&amp;$F105&amp;" "&amp;$H$3&amp;"_"&amp;Z$38,data!$I:$I)/1000</f>
        <v>369.58216601562498</v>
      </c>
      <c r="AA105" s="7">
        <f>SUMIF(data!$A:$A,$H$2&amp;" "&amp;$F105&amp;" "&amp;$H$3&amp;"_"&amp;AA$38,data!$I:$I)/1000</f>
        <v>487.82943749999998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25.477613769531249</v>
      </c>
      <c r="J106" s="7">
        <f>SUMIF(data!$A:$A,$H$2&amp;" "&amp;$F106&amp;" "&amp;$H$3&amp;"_"&amp;J$38,data!$I:$I)/1000</f>
        <v>-29.835386718750001</v>
      </c>
      <c r="K106" s="7">
        <f>SUMIF(data!$A:$A,$H$2&amp;" "&amp;$F106&amp;" "&amp;$H$3&amp;"_"&amp;K$38,data!$I:$I)/1000</f>
        <v>4.2645976562500003</v>
      </c>
      <c r="L106" s="7">
        <f>SUMIF(data!$A:$A,$H$2&amp;" "&amp;$F106&amp;" "&amp;$H$3&amp;"_"&amp;L$38,data!$I:$I)/1000</f>
        <v>169.35329882812499</v>
      </c>
      <c r="M106" s="7">
        <f>SUMIF(data!$A:$A,$H$2&amp;" "&amp;$F106&amp;" "&amp;$H$3&amp;"_"&amp;M$38,data!$I:$I)/1000</f>
        <v>164.244814453125</v>
      </c>
      <c r="N106" s="7">
        <f>SUMIF(data!$A:$A,$H$2&amp;" "&amp;$F106&amp;" "&amp;$H$3&amp;"_"&amp;N$38,data!$I:$I)/1000</f>
        <v>228.28576562500001</v>
      </c>
      <c r="O106" s="7">
        <f>SUMIF(data!$A:$A,$H$2&amp;" "&amp;$F106&amp;" "&amp;$H$3&amp;"_"&amp;O$38,data!$I:$I)/1000</f>
        <v>219.72485937499999</v>
      </c>
      <c r="P106" s="7">
        <f>SUMIF(data!$A:$A,$H$2&amp;" "&amp;$F106&amp;" "&amp;$H$3&amp;"_"&amp;P$38,data!$I:$I)/1000</f>
        <v>216.7237890625</v>
      </c>
      <c r="Q106" s="7">
        <f>SUMIF(data!$A:$A,$H$2&amp;" "&amp;$F106&amp;" "&amp;$H$3&amp;"_"&amp;Q$38,data!$I:$I)/1000</f>
        <v>214.88372265625</v>
      </c>
      <c r="R106" s="7">
        <f>SUMIF(data!$A:$A,$H$2&amp;" "&amp;$F106&amp;" "&amp;$H$3&amp;"_"&amp;R$38,data!$I:$I)/1000</f>
        <v>213.59967968749999</v>
      </c>
      <c r="S106" s="7">
        <f>SUMIF(data!$A:$A,$H$2&amp;" "&amp;$F106&amp;" "&amp;$H$3&amp;"_"&amp;S$38,data!$I:$I)/1000</f>
        <v>280.23261718750001</v>
      </c>
      <c r="T106" s="7">
        <f>SUMIF(data!$A:$A,$H$2&amp;" "&amp;$F106&amp;" "&amp;$H$3&amp;"_"&amp;T$38,data!$I:$I)/1000</f>
        <v>280.79325781249997</v>
      </c>
      <c r="U106" s="7">
        <f>SUMIF(data!$A:$A,$H$2&amp;" "&amp;$F106&amp;" "&amp;$H$3&amp;"_"&amp;U$38,data!$I:$I)/1000</f>
        <v>277.69816015625003</v>
      </c>
      <c r="V106" s="7">
        <f>SUMIF(data!$A:$A,$H$2&amp;" "&amp;$F106&amp;" "&amp;$H$3&amp;"_"&amp;V$38,data!$I:$I)/1000</f>
        <v>274.29716015625002</v>
      </c>
      <c r="W106" s="7">
        <f>SUMIF(data!$A:$A,$H$2&amp;" "&amp;$F106&amp;" "&amp;$H$3&amp;"_"&amp;W$38,data!$I:$I)/1000</f>
        <v>347.88986328124997</v>
      </c>
      <c r="X106" s="7">
        <f>SUMIF(data!$A:$A,$H$2&amp;" "&amp;$F106&amp;" "&amp;$H$3&amp;"_"&amp;X$38,data!$I:$I)/1000</f>
        <v>325.08421093750002</v>
      </c>
      <c r="Y106" s="7">
        <f>SUMIF(data!$A:$A,$H$2&amp;" "&amp;$F106&amp;" "&amp;$H$3&amp;"_"&amp;Y$38,data!$I:$I)/1000</f>
        <v>318.88562304687503</v>
      </c>
      <c r="Z106" s="7">
        <f>SUMIF(data!$A:$A,$H$2&amp;" "&amp;$F106&amp;" "&amp;$H$3&amp;"_"&amp;Z$38,data!$I:$I)/1000</f>
        <v>314.81541796875001</v>
      </c>
      <c r="AA106" s="7">
        <f>SUMIF(data!$A:$A,$H$2&amp;" "&amp;$F106&amp;" "&amp;$H$3&amp;"_"&amp;AA$38,data!$I:$I)/1000</f>
        <v>434.77103125000002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25.477613769531249</v>
      </c>
      <c r="J107" s="7">
        <f>SUMIF(data!$A:$A,$H$2&amp;" "&amp;$F107&amp;" "&amp;$H$3&amp;"_"&amp;J$38,data!$I:$I)/1000</f>
        <v>-31.629050781250001</v>
      </c>
      <c r="K107" s="7">
        <f>SUMIF(data!$A:$A,$H$2&amp;" "&amp;$F107&amp;" "&amp;$H$3&amp;"_"&amp;K$38,data!$I:$I)/1000</f>
        <v>3.4592167968749998</v>
      </c>
      <c r="L107" s="7">
        <f>SUMIF(data!$A:$A,$H$2&amp;" "&amp;$F107&amp;" "&amp;$H$3&amp;"_"&amp;L$38,data!$I:$I)/1000</f>
        <v>169.43040820312501</v>
      </c>
      <c r="M107" s="7">
        <f>SUMIF(data!$A:$A,$H$2&amp;" "&amp;$F107&amp;" "&amp;$H$3&amp;"_"&amp;M$38,data!$I:$I)/1000</f>
        <v>164.240751953125</v>
      </c>
      <c r="N107" s="7">
        <f>SUMIF(data!$A:$A,$H$2&amp;" "&amp;$F107&amp;" "&amp;$H$3&amp;"_"&amp;N$38,data!$I:$I)/1000</f>
        <v>226.22854687500001</v>
      </c>
      <c r="O107" s="7">
        <f>SUMIF(data!$A:$A,$H$2&amp;" "&amp;$F107&amp;" "&amp;$H$3&amp;"_"&amp;O$38,data!$I:$I)/1000</f>
        <v>217.67710937499999</v>
      </c>
      <c r="P107" s="7">
        <f>SUMIF(data!$A:$A,$H$2&amp;" "&amp;$F107&amp;" "&amp;$H$3&amp;"_"&amp;P$38,data!$I:$I)/1000</f>
        <v>214.69902343749999</v>
      </c>
      <c r="Q107" s="7">
        <f>SUMIF(data!$A:$A,$H$2&amp;" "&amp;$F107&amp;" "&amp;$H$3&amp;"_"&amp;Q$38,data!$I:$I)/1000</f>
        <v>212.90384765625001</v>
      </c>
      <c r="R107" s="7">
        <f>SUMIF(data!$A:$A,$H$2&amp;" "&amp;$F107&amp;" "&amp;$H$3&amp;"_"&amp;R$38,data!$I:$I)/1000</f>
        <v>211.66261718749999</v>
      </c>
      <c r="S107" s="7">
        <f>SUMIF(data!$A:$A,$H$2&amp;" "&amp;$F107&amp;" "&amp;$H$3&amp;"_"&amp;S$38,data!$I:$I)/1000</f>
        <v>276.12435156250001</v>
      </c>
      <c r="T107" s="7">
        <f>SUMIF(data!$A:$A,$H$2&amp;" "&amp;$F107&amp;" "&amp;$H$3&amp;"_"&amp;T$38,data!$I:$I)/1000</f>
        <v>277.06363281249997</v>
      </c>
      <c r="U107" s="7">
        <f>SUMIF(data!$A:$A,$H$2&amp;" "&amp;$F107&amp;" "&amp;$H$3&amp;"_"&amp;U$38,data!$I:$I)/1000</f>
        <v>274.0581640625</v>
      </c>
      <c r="V107" s="7">
        <f>SUMIF(data!$A:$A,$H$2&amp;" "&amp;$F107&amp;" "&amp;$H$3&amp;"_"&amp;V$38,data!$I:$I)/1000</f>
        <v>270.72786328124999</v>
      </c>
      <c r="W107" s="7">
        <f>SUMIF(data!$A:$A,$H$2&amp;" "&amp;$F107&amp;" "&amp;$H$3&amp;"_"&amp;W$38,data!$I:$I)/1000</f>
        <v>342.01423046874999</v>
      </c>
      <c r="X107" s="7">
        <f>SUMIF(data!$A:$A,$H$2&amp;" "&amp;$F107&amp;" "&amp;$H$3&amp;"_"&amp;X$38,data!$I:$I)/1000</f>
        <v>319.31637890625001</v>
      </c>
      <c r="Y107" s="7">
        <f>SUMIF(data!$A:$A,$H$2&amp;" "&amp;$F107&amp;" "&amp;$H$3&amp;"_"&amp;Y$38,data!$I:$I)/1000</f>
        <v>313.2710546875</v>
      </c>
      <c r="Z107" s="7">
        <f>SUMIF(data!$A:$A,$H$2&amp;" "&amp;$F107&amp;" "&amp;$H$3&amp;"_"&amp;Z$38,data!$I:$I)/1000</f>
        <v>309.33659375000002</v>
      </c>
      <c r="AA107" s="7">
        <f>SUMIF(data!$A:$A,$H$2&amp;" "&amp;$F107&amp;" "&amp;$H$3&amp;"_"&amp;AA$38,data!$I:$I)/1000</f>
        <v>429.42775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110.69934375</v>
      </c>
      <c r="K108" s="7">
        <f>SUMIF(data!$A:$A,$H$2&amp;" "&amp;$F108&amp;" "&amp;$H$3&amp;"_"&amp;K$38,data!$N:$N)/1000</f>
        <v>110.7078828125</v>
      </c>
      <c r="L108" s="7">
        <f>SUMIF(data!$A:$A,$H$2&amp;" "&amp;$F108&amp;" "&amp;$H$3&amp;"_"&amp;L$38,data!$N:$N)/1000</f>
        <v>140.20278124999999</v>
      </c>
      <c r="M108" s="7">
        <f>SUMIF(data!$A:$A,$H$2&amp;" "&amp;$F108&amp;" "&amp;$H$3&amp;"_"&amp;M$38,data!$N:$N)/1000</f>
        <v>155.43453906249999</v>
      </c>
      <c r="N108" s="7">
        <f>SUMIF(data!$A:$A,$H$2&amp;" "&amp;$F108&amp;" "&amp;$H$3&amp;"_"&amp;N$38,data!$N:$N)/1000</f>
        <v>200.09845703125001</v>
      </c>
      <c r="O108" s="7">
        <f>SUMIF(data!$A:$A,$H$2&amp;" "&amp;$F108&amp;" "&amp;$H$3&amp;"_"&amp;O$38,data!$N:$N)/1000</f>
        <v>231.19291406249999</v>
      </c>
      <c r="P108" s="7">
        <f>SUMIF(data!$A:$A,$H$2&amp;" "&amp;$F108&amp;" "&amp;$H$3&amp;"_"&amp;P$38,data!$N:$N)/1000</f>
        <v>237.13857812500001</v>
      </c>
      <c r="Q108" s="7">
        <f>SUMIF(data!$A:$A,$H$2&amp;" "&amp;$F108&amp;" "&amp;$H$3&amp;"_"&amp;Q$38,data!$N:$N)/1000</f>
        <v>244.24415625</v>
      </c>
      <c r="R108" s="7">
        <f>SUMIF(data!$A:$A,$H$2&amp;" "&amp;$F108&amp;" "&amp;$H$3&amp;"_"&amp;R$38,data!$N:$N)/1000</f>
        <v>251.0278984375</v>
      </c>
      <c r="S108" s="7">
        <f>SUMIF(data!$A:$A,$H$2&amp;" "&amp;$F108&amp;" "&amp;$H$3&amp;"_"&amp;S$38,data!$N:$N)/1000</f>
        <v>269.54750781249999</v>
      </c>
      <c r="T108" s="7">
        <f>SUMIF(data!$A:$A,$H$2&amp;" "&amp;$F108&amp;" "&amp;$H$3&amp;"_"&amp;T$38,data!$N:$N)/1000</f>
        <v>285.05797656250002</v>
      </c>
      <c r="U108" s="7">
        <f>SUMIF(data!$A:$A,$H$2&amp;" "&amp;$F108&amp;" "&amp;$H$3&amp;"_"&amp;U$38,data!$N:$N)/1000</f>
        <v>295.86977343749999</v>
      </c>
      <c r="V108" s="7">
        <f>SUMIF(data!$A:$A,$H$2&amp;" "&amp;$F108&amp;" "&amp;$H$3&amp;"_"&amp;V$38,data!$N:$N)/1000</f>
        <v>308.37932812499997</v>
      </c>
      <c r="W108" s="7">
        <f>SUMIF(data!$A:$A,$H$2&amp;" "&amp;$F108&amp;" "&amp;$H$3&amp;"_"&amp;W$38,data!$N:$N)/1000</f>
        <v>357.72153125</v>
      </c>
      <c r="X108" s="7">
        <f>SUMIF(data!$A:$A,$H$2&amp;" "&amp;$F108&amp;" "&amp;$H$3&amp;"_"&amp;X$38,data!$N:$N)/1000</f>
        <v>388.93257031249999</v>
      </c>
      <c r="Y108" s="7">
        <f>SUMIF(data!$A:$A,$H$2&amp;" "&amp;$F108&amp;" "&amp;$H$3&amp;"_"&amp;Y$38,data!$N:$N)/1000</f>
        <v>409.04092187499998</v>
      </c>
      <c r="Z108" s="7">
        <f>SUMIF(data!$A:$A,$H$2&amp;" "&amp;$F108&amp;" "&amp;$H$3&amp;"_"&amp;Z$38,data!$N:$N)/1000</f>
        <v>420.37071874999998</v>
      </c>
      <c r="AA108" s="7">
        <f>SUMIF(data!$A:$A,$H$2&amp;" "&amp;$F108&amp;" "&amp;$H$3&amp;"_"&amp;AA$38,data!$N:$N)/1000</f>
        <v>435.63746874999998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86.774281250000001</v>
      </c>
      <c r="J109" s="7">
        <f>SUMIF(data!$A:$A,$H$2&amp;" "&amp;$F109&amp;" "&amp;$H$3&amp;"_"&amp;J$38,data!$H:$H)/1000</f>
        <v>101.01349072265624</v>
      </c>
      <c r="K109" s="7">
        <f>SUMIF(data!$A:$A,$H$2&amp;" "&amp;$F109&amp;" "&amp;$H$3&amp;"_"&amp;K$38,data!$H:$H)/1000</f>
        <v>102.47599462890625</v>
      </c>
      <c r="L109" s="7">
        <f>SUMIF(data!$A:$A,$H$2&amp;" "&amp;$F109&amp;" "&amp;$H$3&amp;"_"&amp;L$38,data!$H:$H)/1000</f>
        <v>137.76750976562499</v>
      </c>
      <c r="M109" s="7">
        <f>SUMIF(data!$A:$A,$H$2&amp;" "&amp;$F109&amp;" "&amp;$H$3&amp;"_"&amp;M$38,data!$H:$H)/1000</f>
        <v>152.875578125</v>
      </c>
      <c r="N109" s="7">
        <f>SUMIF(data!$A:$A,$H$2&amp;" "&amp;$F109&amp;" "&amp;$H$3&amp;"_"&amp;N$38,data!$H:$H)/1000</f>
        <v>196.16278124999999</v>
      </c>
      <c r="O109" s="7">
        <f>SUMIF(data!$A:$A,$H$2&amp;" "&amp;$F109&amp;" "&amp;$H$3&amp;"_"&amp;O$38,data!$H:$H)/1000</f>
        <v>193.0855078125</v>
      </c>
      <c r="P109" s="7">
        <f>SUMIF(data!$A:$A,$H$2&amp;" "&amp;$F109&amp;" "&amp;$H$3&amp;"_"&amp;P$38,data!$H:$H)/1000</f>
        <v>198.95934374999999</v>
      </c>
      <c r="Q109" s="7">
        <f>SUMIF(data!$A:$A,$H$2&amp;" "&amp;$F109&amp;" "&amp;$H$3&amp;"_"&amp;Q$38,data!$H:$H)/1000</f>
        <v>204.53591406250001</v>
      </c>
      <c r="R109" s="7">
        <f>SUMIF(data!$A:$A,$H$2&amp;" "&amp;$F109&amp;" "&amp;$H$3&amp;"_"&amp;R$38,data!$H:$H)/1000</f>
        <v>211.697953125</v>
      </c>
      <c r="S109" s="7">
        <f>SUMIF(data!$A:$A,$H$2&amp;" "&amp;$F109&amp;" "&amp;$H$3&amp;"_"&amp;S$38,data!$H:$H)/1000</f>
        <v>232.33756249999999</v>
      </c>
      <c r="T109" s="7">
        <f>SUMIF(data!$A:$A,$H$2&amp;" "&amp;$F109&amp;" "&amp;$H$3&amp;"_"&amp;T$38,data!$H:$H)/1000</f>
        <v>244.61729687499999</v>
      </c>
      <c r="U109" s="7">
        <f>SUMIF(data!$A:$A,$H$2&amp;" "&amp;$F109&amp;" "&amp;$H$3&amp;"_"&amp;U$38,data!$H:$H)/1000</f>
        <v>250.206484375</v>
      </c>
      <c r="V109" s="7">
        <f>SUMIF(data!$A:$A,$H$2&amp;" "&amp;$F109&amp;" "&amp;$H$3&amp;"_"&amp;V$38,data!$H:$H)/1000</f>
        <v>259.099609375</v>
      </c>
      <c r="W109" s="7">
        <f>SUMIF(data!$A:$A,$H$2&amp;" "&amp;$F109&amp;" "&amp;$H$3&amp;"_"&amp;W$38,data!$H:$H)/1000</f>
        <v>331.56982812500002</v>
      </c>
      <c r="X109" s="7">
        <f>SUMIF(data!$A:$A,$H$2&amp;" "&amp;$F109&amp;" "&amp;$H$3&amp;"_"&amp;X$38,data!$H:$H)/1000</f>
        <v>322.49745312499999</v>
      </c>
      <c r="Y109" s="7">
        <f>SUMIF(data!$A:$A,$H$2&amp;" "&amp;$F109&amp;" "&amp;$H$3&amp;"_"&amp;Y$38,data!$H:$H)/1000</f>
        <v>328.24263281250001</v>
      </c>
      <c r="Z109" s="7">
        <f>SUMIF(data!$A:$A,$H$2&amp;" "&amp;$F109&amp;" "&amp;$H$3&amp;"_"&amp;Z$38,data!$H:$H)/1000</f>
        <v>336.4072109375</v>
      </c>
      <c r="AA109" s="7">
        <f>SUMIF(data!$A:$A,$H$2&amp;" "&amp;$F109&amp;" "&amp;$H$3&amp;"_"&amp;AA$38,data!$H:$H)/1000</f>
        <v>345.00716406250001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45.31097314453126</v>
      </c>
      <c r="J110" s="8">
        <f t="shared" ref="J110" si="29">SUM(J107:J108)-J109</f>
        <v>-21.943197753906247</v>
      </c>
      <c r="K110" s="8">
        <f t="shared" ref="K110:AA110" si="30">SUM(K107:K108)-K109</f>
        <v>11.691104980468751</v>
      </c>
      <c r="L110" s="8">
        <f t="shared" si="30"/>
        <v>171.86567968750001</v>
      </c>
      <c r="M110" s="8">
        <f t="shared" si="30"/>
        <v>166.79971289062502</v>
      </c>
      <c r="N110" s="8">
        <f t="shared" si="30"/>
        <v>230.16422265625002</v>
      </c>
      <c r="O110" s="8">
        <f t="shared" si="30"/>
        <v>255.78451562499998</v>
      </c>
      <c r="P110" s="8">
        <f t="shared" si="30"/>
        <v>252.87825781250004</v>
      </c>
      <c r="Q110" s="8">
        <f t="shared" si="30"/>
        <v>252.61208984374997</v>
      </c>
      <c r="R110" s="8">
        <f t="shared" si="30"/>
        <v>250.99256249999999</v>
      </c>
      <c r="S110" s="8">
        <f t="shared" si="30"/>
        <v>313.33429687499995</v>
      </c>
      <c r="T110" s="8">
        <f t="shared" si="30"/>
        <v>317.50431249999997</v>
      </c>
      <c r="U110" s="8">
        <f t="shared" si="30"/>
        <v>319.72145312499998</v>
      </c>
      <c r="V110" s="8">
        <f t="shared" si="30"/>
        <v>320.00758203124997</v>
      </c>
      <c r="W110" s="8">
        <f t="shared" si="30"/>
        <v>368.16593359374991</v>
      </c>
      <c r="X110" s="8">
        <f t="shared" si="30"/>
        <v>385.75149609375001</v>
      </c>
      <c r="Y110" s="8">
        <f t="shared" si="30"/>
        <v>394.06934374999992</v>
      </c>
      <c r="Z110" s="8">
        <f t="shared" si="30"/>
        <v>393.30010156249995</v>
      </c>
      <c r="AA110" s="8">
        <f t="shared" si="30"/>
        <v>520.05805468749998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27.125732421875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133.31381250000001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772.5151482138175</v>
      </c>
      <c r="J113" s="8">
        <f>J104+J105+J108-J109+J111+J112+Load_ROC!F$5</f>
        <v>710.30702389562214</v>
      </c>
      <c r="K113" s="8">
        <f>K104+K105+K108-K109+K111+K112+Load_ROC!G$5</f>
        <v>769.52209558778407</v>
      </c>
      <c r="L113" s="8">
        <f>L104+L105+L108-L109+L111+L112+Load_ROC!H$5</f>
        <v>987.45167988489811</v>
      </c>
      <c r="M113" s="8">
        <f>M104+M105+M108-M109+M111+M112+Load_ROC!I$5</f>
        <v>995.93078436527162</v>
      </c>
      <c r="N113" s="8">
        <f>N104+N105+N108-N109+N111+N112+Load_ROC!J$5</f>
        <v>1088.4689995359277</v>
      </c>
      <c r="O113" s="8">
        <f>O104+O105+O108-O109+O111+O112+Load_ROC!K$5</f>
        <v>1151.778019765685</v>
      </c>
      <c r="P113" s="8">
        <f>P104+P105+P108-P109+P111+P112+Load_ROC!L$5</f>
        <v>1136.8368757278977</v>
      </c>
      <c r="Q113" s="8">
        <f>Q104+Q105+Q108-Q109+Q111+Q112+Load_ROC!M$5</f>
        <v>1154.5372992533757</v>
      </c>
      <c r="R113" s="8">
        <f>R104+R105+R108-R109+R111+R112+Load_ROC!N$5</f>
        <v>1170.8858226464358</v>
      </c>
      <c r="S113" s="8">
        <f>S104+S105+S108-S109+S111+S112+Load_ROC!O$5</f>
        <v>1268.4547609037672</v>
      </c>
      <c r="T113" s="8">
        <f>T104+T105+T108-T109+T111+T112+Load_ROC!P$5</f>
        <v>1292.9331666821336</v>
      </c>
      <c r="U113" s="8">
        <f>U104+U105+U108-U109+U111+U112+Load_ROC!Q$5</f>
        <v>1313.9129748140911</v>
      </c>
      <c r="V113" s="8">
        <f>V104+V105+V108-V109+V111+V112+Load_ROC!R$5</f>
        <v>1334.1502367647302</v>
      </c>
      <c r="W113" s="8">
        <f>W104+W105+W108-W109+W111+W112+Load_ROC!S$5</f>
        <v>1424.9939255006111</v>
      </c>
      <c r="X113" s="8">
        <f>X104+X105+X108-X109+X111+X112+Load_ROC!T$5</f>
        <v>1594.8407795233966</v>
      </c>
      <c r="Y113" s="8">
        <f>Y104+Y105+Y108-Y109+Y111+Y112+Load_ROC!U$5</f>
        <v>1487.755260289478</v>
      </c>
      <c r="Z113" s="8">
        <f>Z104+Z105+Z108-Z109+Z111+Z112+Load_ROC!V$5</f>
        <v>1507.4649648150939</v>
      </c>
      <c r="AA113" s="8">
        <f>AA104+AA105+AA108-AA109+AA111+AA112+Load_ROC!W$5</f>
        <v>1654.0273040164984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772.5151482138175</v>
      </c>
      <c r="J114" s="8">
        <f>J104+J106+J108-J109+J111+J112+Load_ROC!F$5</f>
        <v>728.65300827062208</v>
      </c>
      <c r="K114" s="8">
        <f>K104+K106+K108-K109+K111+K112+Load_ROC!G$5</f>
        <v>779.24770300965906</v>
      </c>
      <c r="L114" s="8">
        <f>L104+L106+L108-L109+L111+L112+Load_ROC!H$5</f>
        <v>953.89485175989807</v>
      </c>
      <c r="M114" s="8">
        <f>M104+M106+M108-M109+M111+M112+Load_ROC!I$5</f>
        <v>963.99467499027151</v>
      </c>
      <c r="N114" s="8">
        <f>N104+N106+N108-N109+N111+N112+Load_ROC!J$5</f>
        <v>1045.5058589109276</v>
      </c>
      <c r="O114" s="8">
        <f>O104+O106+O108-O109+O111+O112+Load_ROC!K$5</f>
        <v>1110.2323166406852</v>
      </c>
      <c r="P114" s="8">
        <f>P104+P106+P108-P109+P111+P112+Load_ROC!L$5</f>
        <v>1096.5862038528976</v>
      </c>
      <c r="Q114" s="8">
        <f>Q104+Q106+Q108-Q109+Q111+Q112+Load_ROC!M$5</f>
        <v>1115.6002367533758</v>
      </c>
      <c r="R114" s="8">
        <f>R104+R106+R108-R109+R111+R112+Load_ROC!N$5</f>
        <v>1133.0348382714358</v>
      </c>
      <c r="S114" s="8">
        <f>S104+S106+S108-S109+S111+S112+Load_ROC!O$5</f>
        <v>1218.1199796537676</v>
      </c>
      <c r="T114" s="8">
        <f>T104+T106+T108-T109+T111+T112+Load_ROC!P$5</f>
        <v>1243.1567018383835</v>
      </c>
      <c r="U114" s="8">
        <f>U104+U106+U108-U109+U111+U112+Load_ROC!Q$5</f>
        <v>1265.7200568453411</v>
      </c>
      <c r="V114" s="8">
        <f>V104+V106+V108-V109+V111+V112+Load_ROC!R$5</f>
        <v>1287.39674848348</v>
      </c>
      <c r="W114" s="8">
        <f>W104+W106+W108-W109+W111+W112+Load_ROC!S$5</f>
        <v>1365.0472380006111</v>
      </c>
      <c r="X114" s="8">
        <f>X104+X106+X108-X109+X111+X112+Load_ROC!T$5</f>
        <v>1536.4158224921466</v>
      </c>
      <c r="Y114" s="8">
        <f>Y104+Y106+Y108-Y109+Y111+Y112+Load_ROC!U$5</f>
        <v>1431.2560942738528</v>
      </c>
      <c r="Z114" s="8">
        <f>Z104+Z106+Z108-Z109+Z111+Z112+Load_ROC!V$5</f>
        <v>1452.698216768219</v>
      </c>
      <c r="AA114" s="8">
        <f>AA104+AA106+AA108-AA109+AA111+AA112+Load_ROC!W$5</f>
        <v>1600.9688977664982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772.5151482138175</v>
      </c>
      <c r="J115" s="8">
        <f>J104+J110+J111+J112+Load_ROC!F$5</f>
        <v>726.85934420812214</v>
      </c>
      <c r="K115" s="8">
        <f>K104+K110+K111+K112+Load_ROC!G$5</f>
        <v>778.4423221502841</v>
      </c>
      <c r="L115" s="8">
        <f>L104+L110+L111+L112+Load_ROC!H$5</f>
        <v>953.97196113489804</v>
      </c>
      <c r="M115" s="8">
        <f>M104+M110+M111+M112+Load_ROC!I$5</f>
        <v>963.99061249027159</v>
      </c>
      <c r="N115" s="8">
        <f>N104+N110+N111+N112+Load_ROC!J$5</f>
        <v>1043.4486401609274</v>
      </c>
      <c r="O115" s="8">
        <f>O104+O110+O111+O112+Load_ROC!K$5</f>
        <v>1108.1845666406853</v>
      </c>
      <c r="P115" s="8">
        <f>P104+P110+P111+P112+Load_ROC!L$5</f>
        <v>1094.5614382278977</v>
      </c>
      <c r="Q115" s="8">
        <f>Q104+Q110+Q111+Q112+Load_ROC!M$5</f>
        <v>1113.6203617533758</v>
      </c>
      <c r="R115" s="8">
        <f>R104+R110+R111+R112+Load_ROC!N$5</f>
        <v>1131.0977757714359</v>
      </c>
      <c r="S115" s="8">
        <f>S104+S110+S111+S112+Load_ROC!O$5</f>
        <v>1214.0117140287673</v>
      </c>
      <c r="T115" s="8">
        <f>T104+T110+T111+T112+Load_ROC!P$5</f>
        <v>1239.4270768383835</v>
      </c>
      <c r="U115" s="8">
        <f>U104+U110+U111+U112+Load_ROC!Q$5</f>
        <v>1262.0800607515912</v>
      </c>
      <c r="V115" s="8">
        <f>V104+V110+V111+V112+Load_ROC!R$5</f>
        <v>1283.82745160848</v>
      </c>
      <c r="W115" s="8">
        <f>W104+W110+W111+W112+Load_ROC!S$5</f>
        <v>1359.171605188111</v>
      </c>
      <c r="X115" s="8">
        <f>X104+X110+X111+X112+Load_ROC!T$5</f>
        <v>1530.6479904608968</v>
      </c>
      <c r="Y115" s="8">
        <f>Y104+Y110+Y111+Y112+Load_ROC!U$5</f>
        <v>1425.6415259144778</v>
      </c>
      <c r="Z115" s="8">
        <f>Z104+Z110+Z111+Z112+Load_ROC!V$5</f>
        <v>1447.2193925494689</v>
      </c>
      <c r="AA115" s="8">
        <f>AA104+AA110+AA111+AA112+Load_ROC!W$5</f>
        <v>1595.6256165164982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25.477613769531249</v>
      </c>
      <c r="J118" s="7">
        <f>SUMIF(data!$A:$A,$H$2&amp;" "&amp;$F118&amp;" "&amp;$H$3&amp;"_"&amp;J$38,data!$I:$I)/1000</f>
        <v>-48.181371093750002</v>
      </c>
      <c r="K118" s="7">
        <f>SUMIF(data!$A:$A,$H$2&amp;" "&amp;$F118&amp;" "&amp;$H$3&amp;"_"&amp;K$38,data!$I:$I)/1000</f>
        <v>-5.4610097656249996</v>
      </c>
      <c r="L118" s="7">
        <f>SUMIF(data!$A:$A,$H$2&amp;" "&amp;$F118&amp;" "&amp;$H$3&amp;"_"&amp;L$38,data!$I:$I)/1000</f>
        <v>202.910126953125</v>
      </c>
      <c r="M118" s="7">
        <f>SUMIF(data!$A:$A,$H$2&amp;" "&amp;$F118&amp;" "&amp;$H$3&amp;"_"&amp;M$38,data!$I:$I)/1000</f>
        <v>196.180923828125</v>
      </c>
      <c r="N118" s="7">
        <f>SUMIF(data!$A:$A,$H$2&amp;" "&amp;$F118&amp;" "&amp;$H$3&amp;"_"&amp;N$38,data!$I:$I)/1000</f>
        <v>271.24890625</v>
      </c>
      <c r="O118" s="7">
        <f>SUMIF(data!$A:$A,$H$2&amp;" "&amp;$F118&amp;" "&amp;$H$3&amp;"_"&amp;O$38,data!$I:$I)/1000</f>
        <v>261.27056249999998</v>
      </c>
      <c r="P118" s="7">
        <f>SUMIF(data!$A:$A,$H$2&amp;" "&amp;$F118&amp;" "&amp;$H$3&amp;"_"&amp;P$38,data!$I:$I)/1000</f>
        <v>256.9744609375</v>
      </c>
      <c r="Q118" s="7">
        <f>SUMIF(data!$A:$A,$H$2&amp;" "&amp;$F118&amp;" "&amp;$H$3&amp;"_"&amp;Q$38,data!$I:$I)/1000</f>
        <v>253.82078515625</v>
      </c>
      <c r="R118" s="7">
        <f>SUMIF(data!$A:$A,$H$2&amp;" "&amp;$F118&amp;" "&amp;$H$3&amp;"_"&amp;R$38,data!$I:$I)/1000</f>
        <v>251.45066406250001</v>
      </c>
      <c r="S118" s="7">
        <f>SUMIF(data!$A:$A,$H$2&amp;" "&amp;$F118&amp;" "&amp;$H$3&amp;"_"&amp;S$38,data!$I:$I)/1000</f>
        <v>330.5673984375</v>
      </c>
      <c r="T118" s="7">
        <f>SUMIF(data!$A:$A,$H$2&amp;" "&amp;$F118&amp;" "&amp;$H$3&amp;"_"&amp;T$38,data!$I:$I)/1000</f>
        <v>330.56972265625001</v>
      </c>
      <c r="U118" s="7">
        <f>SUMIF(data!$A:$A,$H$2&amp;" "&amp;$F118&amp;" "&amp;$H$3&amp;"_"&amp;U$38,data!$I:$I)/1000</f>
        <v>325.89107812499998</v>
      </c>
      <c r="V118" s="7">
        <f>SUMIF(data!$A:$A,$H$2&amp;" "&amp;$F118&amp;" "&amp;$H$3&amp;"_"&amp;V$38,data!$I:$I)/1000</f>
        <v>321.0506484375</v>
      </c>
      <c r="W118" s="7">
        <f>SUMIF(data!$A:$A,$H$2&amp;" "&amp;$F118&amp;" "&amp;$H$3&amp;"_"&amp;W$38,data!$I:$I)/1000</f>
        <v>407.83655078125003</v>
      </c>
      <c r="X118" s="7">
        <f>SUMIF(data!$A:$A,$H$2&amp;" "&amp;$F118&amp;" "&amp;$H$3&amp;"_"&amp;X$38,data!$I:$I)/1000</f>
        <v>383.50916796874998</v>
      </c>
      <c r="Y118" s="7">
        <f>SUMIF(data!$A:$A,$H$2&amp;" "&amp;$F118&amp;" "&amp;$H$3&amp;"_"&amp;Y$38,data!$I:$I)/1000</f>
        <v>375.38478906249998</v>
      </c>
      <c r="Z118" s="7">
        <f>SUMIF(data!$A:$A,$H$2&amp;" "&amp;$F118&amp;" "&amp;$H$3&amp;"_"&amp;Z$38,data!$I:$I)/1000</f>
        <v>369.58216601562498</v>
      </c>
      <c r="AA118" s="7">
        <f>SUMIF(data!$A:$A,$H$2&amp;" "&amp;$F118&amp;" "&amp;$H$3&amp;"_"&amp;AA$38,data!$I:$I)/1000</f>
        <v>487.82943749999998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25.477613769531249</v>
      </c>
      <c r="J119" s="7">
        <f>SUMIF(data!$A:$A,$H$2&amp;" "&amp;$F119&amp;" "&amp;$H$3&amp;"_"&amp;J$38,data!$I:$I)/1000</f>
        <v>-29.835386718750001</v>
      </c>
      <c r="K119" s="7">
        <f>SUMIF(data!$A:$A,$H$2&amp;" "&amp;$F119&amp;" "&amp;$H$3&amp;"_"&amp;K$38,data!$I:$I)/1000</f>
        <v>4.2645976562500003</v>
      </c>
      <c r="L119" s="7">
        <f>SUMIF(data!$A:$A,$H$2&amp;" "&amp;$F119&amp;" "&amp;$H$3&amp;"_"&amp;L$38,data!$I:$I)/1000</f>
        <v>169.35329882812499</v>
      </c>
      <c r="M119" s="7">
        <f>SUMIF(data!$A:$A,$H$2&amp;" "&amp;$F119&amp;" "&amp;$H$3&amp;"_"&amp;M$38,data!$I:$I)/1000</f>
        <v>164.244814453125</v>
      </c>
      <c r="N119" s="7">
        <f>SUMIF(data!$A:$A,$H$2&amp;" "&amp;$F119&amp;" "&amp;$H$3&amp;"_"&amp;N$38,data!$I:$I)/1000</f>
        <v>228.28576562500001</v>
      </c>
      <c r="O119" s="7">
        <f>SUMIF(data!$A:$A,$H$2&amp;" "&amp;$F119&amp;" "&amp;$H$3&amp;"_"&amp;O$38,data!$I:$I)/1000</f>
        <v>219.72485937499999</v>
      </c>
      <c r="P119" s="7">
        <f>SUMIF(data!$A:$A,$H$2&amp;" "&amp;$F119&amp;" "&amp;$H$3&amp;"_"&amp;P$38,data!$I:$I)/1000</f>
        <v>216.7237890625</v>
      </c>
      <c r="Q119" s="7">
        <f>SUMIF(data!$A:$A,$H$2&amp;" "&amp;$F119&amp;" "&amp;$H$3&amp;"_"&amp;Q$38,data!$I:$I)/1000</f>
        <v>214.88372265625</v>
      </c>
      <c r="R119" s="7">
        <f>SUMIF(data!$A:$A,$H$2&amp;" "&amp;$F119&amp;" "&amp;$H$3&amp;"_"&amp;R$38,data!$I:$I)/1000</f>
        <v>213.59967968749999</v>
      </c>
      <c r="S119" s="7">
        <f>SUMIF(data!$A:$A,$H$2&amp;" "&amp;$F119&amp;" "&amp;$H$3&amp;"_"&amp;S$38,data!$I:$I)/1000</f>
        <v>280.23261718750001</v>
      </c>
      <c r="T119" s="7">
        <f>SUMIF(data!$A:$A,$H$2&amp;" "&amp;$F119&amp;" "&amp;$H$3&amp;"_"&amp;T$38,data!$I:$I)/1000</f>
        <v>280.79325781249997</v>
      </c>
      <c r="U119" s="7">
        <f>SUMIF(data!$A:$A,$H$2&amp;" "&amp;$F119&amp;" "&amp;$H$3&amp;"_"&amp;U$38,data!$I:$I)/1000</f>
        <v>277.69816015625003</v>
      </c>
      <c r="V119" s="7">
        <f>SUMIF(data!$A:$A,$H$2&amp;" "&amp;$F119&amp;" "&amp;$H$3&amp;"_"&amp;V$38,data!$I:$I)/1000</f>
        <v>274.29716015625002</v>
      </c>
      <c r="W119" s="7">
        <f>SUMIF(data!$A:$A,$H$2&amp;" "&amp;$F119&amp;" "&amp;$H$3&amp;"_"&amp;W$38,data!$I:$I)/1000</f>
        <v>347.88986328124997</v>
      </c>
      <c r="X119" s="7">
        <f>SUMIF(data!$A:$A,$H$2&amp;" "&amp;$F119&amp;" "&amp;$H$3&amp;"_"&amp;X$38,data!$I:$I)/1000</f>
        <v>325.08421093750002</v>
      </c>
      <c r="Y119" s="7">
        <f>SUMIF(data!$A:$A,$H$2&amp;" "&amp;$F119&amp;" "&amp;$H$3&amp;"_"&amp;Y$38,data!$I:$I)/1000</f>
        <v>318.88562304687503</v>
      </c>
      <c r="Z119" s="7">
        <f>SUMIF(data!$A:$A,$H$2&amp;" "&amp;$F119&amp;" "&amp;$H$3&amp;"_"&amp;Z$38,data!$I:$I)/1000</f>
        <v>314.81541796875001</v>
      </c>
      <c r="AA119" s="7">
        <f>SUMIF(data!$A:$A,$H$2&amp;" "&amp;$F119&amp;" "&amp;$H$3&amp;"_"&amp;AA$38,data!$I:$I)/1000</f>
        <v>434.77103125000002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25.477613769531249</v>
      </c>
      <c r="J120" s="7">
        <f>SUMIF(data!$A:$A,$H$2&amp;" "&amp;$F120&amp;" "&amp;$H$3&amp;"_"&amp;J$38,data!$I:$I)/1000</f>
        <v>-31.629050781250001</v>
      </c>
      <c r="K120" s="7">
        <f>SUMIF(data!$A:$A,$H$2&amp;" "&amp;$F120&amp;" "&amp;$H$3&amp;"_"&amp;K$38,data!$I:$I)/1000</f>
        <v>3.4592167968749998</v>
      </c>
      <c r="L120" s="7">
        <f>SUMIF(data!$A:$A,$H$2&amp;" "&amp;$F120&amp;" "&amp;$H$3&amp;"_"&amp;L$38,data!$I:$I)/1000</f>
        <v>171.382236328125</v>
      </c>
      <c r="M120" s="7">
        <f>SUMIF(data!$A:$A,$H$2&amp;" "&amp;$F120&amp;" "&amp;$H$3&amp;"_"&amp;M$38,data!$I:$I)/1000</f>
        <v>166.147830078125</v>
      </c>
      <c r="N120" s="7">
        <f>SUMIF(data!$A:$A,$H$2&amp;" "&amp;$F120&amp;" "&amp;$H$3&amp;"_"&amp;N$38,data!$I:$I)/1000</f>
        <v>230.09687500000001</v>
      </c>
      <c r="O120" s="7">
        <f>SUMIF(data!$A:$A,$H$2&amp;" "&amp;$F120&amp;" "&amp;$H$3&amp;"_"&amp;O$38,data!$I:$I)/1000</f>
        <v>221.45484375000001</v>
      </c>
      <c r="P120" s="7">
        <f>SUMIF(data!$A:$A,$H$2&amp;" "&amp;$F120&amp;" "&amp;$H$3&amp;"_"&amp;P$38,data!$I:$I)/1000</f>
        <v>218.38510156250001</v>
      </c>
      <c r="Q120" s="7">
        <f>SUMIF(data!$A:$A,$H$2&amp;" "&amp;$F120&amp;" "&amp;$H$3&amp;"_"&amp;Q$38,data!$I:$I)/1000</f>
        <v>216.48323828125001</v>
      </c>
      <c r="R120" s="7">
        <f>SUMIF(data!$A:$A,$H$2&amp;" "&amp;$F120&amp;" "&amp;$H$3&amp;"_"&amp;R$38,data!$I:$I)/1000</f>
        <v>215.15003906250001</v>
      </c>
      <c r="S120" s="7">
        <f>SUMIF(data!$A:$A,$H$2&amp;" "&amp;$F120&amp;" "&amp;$H$3&amp;"_"&amp;S$38,data!$I:$I)/1000</f>
        <v>480.04405468750002</v>
      </c>
      <c r="T120" s="7">
        <f>SUMIF(data!$A:$A,$H$2&amp;" "&amp;$F120&amp;" "&amp;$H$3&amp;"_"&amp;T$38,data!$I:$I)/1000</f>
        <v>479.57522656250001</v>
      </c>
      <c r="U120" s="7">
        <f>SUMIF(data!$A:$A,$H$2&amp;" "&amp;$F120&amp;" "&amp;$H$3&amp;"_"&amp;U$38,data!$I:$I)/1000</f>
        <v>473.73250781249999</v>
      </c>
      <c r="V120" s="7">
        <f>SUMIF(data!$A:$A,$H$2&amp;" "&amp;$F120&amp;" "&amp;$H$3&amp;"_"&amp;V$38,data!$I:$I)/1000</f>
        <v>468.23741015625001</v>
      </c>
      <c r="W120" s="7">
        <f>SUMIF(data!$A:$A,$H$2&amp;" "&amp;$F120&amp;" "&amp;$H$3&amp;"_"&amp;W$38,data!$I:$I)/1000</f>
        <v>618.78376171875004</v>
      </c>
      <c r="X120" s="7">
        <f>SUMIF(data!$A:$A,$H$2&amp;" "&amp;$F120&amp;" "&amp;$H$3&amp;"_"&amp;X$38,data!$I:$I)/1000</f>
        <v>594.20981640624996</v>
      </c>
      <c r="Y120" s="7">
        <f>SUMIF(data!$A:$A,$H$2&amp;" "&amp;$F120&amp;" "&amp;$H$3&amp;"_"&amp;Y$38,data!$I:$I)/1000</f>
        <v>584.4923359375</v>
      </c>
      <c r="Z120" s="7">
        <f>SUMIF(data!$A:$A,$H$2&amp;" "&amp;$F120&amp;" "&amp;$H$3&amp;"_"&amp;Z$38,data!$I:$I)/1000</f>
        <v>577.80696875000001</v>
      </c>
      <c r="AA120" s="7">
        <f>SUMIF(data!$A:$A,$H$2&amp;" "&amp;$F120&amp;" "&amp;$H$3&amp;"_"&amp;AA$38,data!$I:$I)/1000</f>
        <v>695.27859375000003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113.452125</v>
      </c>
      <c r="K121" s="7">
        <f>SUMIF(data!$A:$A,$H$2&amp;" "&amp;$F121&amp;" "&amp;$H$3&amp;"_"&amp;K$38,data!$N:$N)/1000</f>
        <v>110.8633671875</v>
      </c>
      <c r="L121" s="7">
        <f>SUMIF(data!$A:$A,$H$2&amp;" "&amp;$F121&amp;" "&amp;$H$3&amp;"_"&amp;L$38,data!$N:$N)/1000</f>
        <v>142.589859375</v>
      </c>
      <c r="M121" s="7">
        <f>SUMIF(data!$A:$A,$H$2&amp;" "&amp;$F121&amp;" "&amp;$H$3&amp;"_"&amp;M$38,data!$N:$N)/1000</f>
        <v>157.90379296875</v>
      </c>
      <c r="N121" s="7">
        <f>SUMIF(data!$A:$A,$H$2&amp;" "&amp;$F121&amp;" "&amp;$H$3&amp;"_"&amp;N$38,data!$N:$N)/1000</f>
        <v>179.69954687500001</v>
      </c>
      <c r="O121" s="7">
        <f>SUMIF(data!$A:$A,$H$2&amp;" "&amp;$F121&amp;" "&amp;$H$3&amp;"_"&amp;O$38,data!$N:$N)/1000</f>
        <v>209.40482031249999</v>
      </c>
      <c r="P121" s="7">
        <f>SUMIF(data!$A:$A,$H$2&amp;" "&amp;$F121&amp;" "&amp;$H$3&amp;"_"&amp;P$38,data!$N:$N)/1000</f>
        <v>220.20107031250001</v>
      </c>
      <c r="Q121" s="7">
        <f>SUMIF(data!$A:$A,$H$2&amp;" "&amp;$F121&amp;" "&amp;$H$3&amp;"_"&amp;Q$38,data!$N:$N)/1000</f>
        <v>220.95462499999999</v>
      </c>
      <c r="R121" s="7">
        <f>SUMIF(data!$A:$A,$H$2&amp;" "&amp;$F121&amp;" "&amp;$H$3&amp;"_"&amp;R$38,data!$N:$N)/1000</f>
        <v>207.99447656250001</v>
      </c>
      <c r="S121" s="7">
        <f>SUMIF(data!$A:$A,$H$2&amp;" "&amp;$F121&amp;" "&amp;$H$3&amp;"_"&amp;S$38,data!$N:$N)/1000</f>
        <v>283.4613515625</v>
      </c>
      <c r="T121" s="7">
        <f>SUMIF(data!$A:$A,$H$2&amp;" "&amp;$F121&amp;" "&amp;$H$3&amp;"_"&amp;T$38,data!$N:$N)/1000</f>
        <v>307.17631249999999</v>
      </c>
      <c r="U121" s="7">
        <f>SUMIF(data!$A:$A,$H$2&amp;" "&amp;$F121&amp;" "&amp;$H$3&amp;"_"&amp;U$38,data!$N:$N)/1000</f>
        <v>330.6050390625</v>
      </c>
      <c r="V121" s="7">
        <f>SUMIF(data!$A:$A,$H$2&amp;" "&amp;$F121&amp;" "&amp;$H$3&amp;"_"&amp;V$38,data!$N:$N)/1000</f>
        <v>353.0754609375</v>
      </c>
      <c r="W121" s="7">
        <f>SUMIF(data!$A:$A,$H$2&amp;" "&amp;$F121&amp;" "&amp;$H$3&amp;"_"&amp;W$38,data!$N:$N)/1000</f>
        <v>389.04158593749997</v>
      </c>
      <c r="X121" s="7">
        <f>SUMIF(data!$A:$A,$H$2&amp;" "&amp;$F121&amp;" "&amp;$H$3&amp;"_"&amp;X$38,data!$N:$N)/1000</f>
        <v>404.05967968750002</v>
      </c>
      <c r="Y121" s="7">
        <f>SUMIF(data!$A:$A,$H$2&amp;" "&amp;$F121&amp;" "&amp;$H$3&amp;"_"&amp;Y$38,data!$N:$N)/1000</f>
        <v>400.52754296875003</v>
      </c>
      <c r="Z121" s="7">
        <f>SUMIF(data!$A:$A,$H$2&amp;" "&amp;$F121&amp;" "&amp;$H$3&amp;"_"&amp;Z$38,data!$N:$N)/1000</f>
        <v>383.67293945312503</v>
      </c>
      <c r="AA121" s="7">
        <f>SUMIF(data!$A:$A,$H$2&amp;" "&amp;$F121&amp;" "&amp;$H$3&amp;"_"&amp;AA$38,data!$N:$N)/1000</f>
        <v>397.59626367187502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83.924976562500007</v>
      </c>
      <c r="J122" s="7">
        <f>SUMIF(data!$A:$A,$H$2&amp;" "&amp;$F122&amp;" "&amp;$H$3&amp;"_"&amp;J$38,data!$H:$H)/1000</f>
        <v>98.76544189453125</v>
      </c>
      <c r="K122" s="7">
        <f>SUMIF(data!$A:$A,$H$2&amp;" "&amp;$F122&amp;" "&amp;$H$3&amp;"_"&amp;K$38,data!$H:$H)/1000</f>
        <v>96.067970703124999</v>
      </c>
      <c r="L122" s="7">
        <f>SUMIF(data!$A:$A,$H$2&amp;" "&amp;$F122&amp;" "&amp;$H$3&amp;"_"&amp;L$38,data!$H:$H)/1000</f>
        <v>134.52687109375</v>
      </c>
      <c r="M122" s="7">
        <f>SUMIF(data!$A:$A,$H$2&amp;" "&amp;$F122&amp;" "&amp;$H$3&amp;"_"&amp;M$38,data!$H:$H)/1000</f>
        <v>149.78483203125001</v>
      </c>
      <c r="N122" s="7">
        <f>SUMIF(data!$A:$A,$H$2&amp;" "&amp;$F122&amp;" "&amp;$H$3&amp;"_"&amp;N$38,data!$H:$H)/1000</f>
        <v>169.6255703125</v>
      </c>
      <c r="O122" s="7">
        <f>SUMIF(data!$A:$A,$H$2&amp;" "&amp;$F122&amp;" "&amp;$H$3&amp;"_"&amp;O$38,data!$H:$H)/1000</f>
        <v>164.438203125</v>
      </c>
      <c r="P122" s="7">
        <f>SUMIF(data!$A:$A,$H$2&amp;" "&amp;$F122&amp;" "&amp;$H$3&amp;"_"&amp;P$38,data!$H:$H)/1000</f>
        <v>168.95478125</v>
      </c>
      <c r="Q122" s="7">
        <f>SUMIF(data!$A:$A,$H$2&amp;" "&amp;$F122&amp;" "&amp;$H$3&amp;"_"&amp;Q$38,data!$H:$H)/1000</f>
        <v>142.26025781249999</v>
      </c>
      <c r="R122" s="7">
        <f>SUMIF(data!$A:$A,$H$2&amp;" "&amp;$F122&amp;" "&amp;$H$3&amp;"_"&amp;R$38,data!$H:$H)/1000</f>
        <v>117.1510078125</v>
      </c>
      <c r="S122" s="7">
        <f>SUMIF(data!$A:$A,$H$2&amp;" "&amp;$F122&amp;" "&amp;$H$3&amp;"_"&amp;S$38,data!$H:$H)/1000</f>
        <v>124.05222265625</v>
      </c>
      <c r="T122" s="7">
        <f>SUMIF(data!$A:$A,$H$2&amp;" "&amp;$F122&amp;" "&amp;$H$3&amp;"_"&amp;T$38,data!$H:$H)/1000</f>
        <v>111.2747109375</v>
      </c>
      <c r="U122" s="7">
        <f>SUMIF(data!$A:$A,$H$2&amp;" "&amp;$F122&amp;" "&amp;$H$3&amp;"_"&amp;U$38,data!$H:$H)/1000</f>
        <v>97.650855468749995</v>
      </c>
      <c r="V122" s="7">
        <f>SUMIF(data!$A:$A,$H$2&amp;" "&amp;$F122&amp;" "&amp;$H$3&amp;"_"&amp;V$38,data!$H:$H)/1000</f>
        <v>83.232886718749995</v>
      </c>
      <c r="W122" s="7">
        <f>SUMIF(data!$A:$A,$H$2&amp;" "&amp;$F122&amp;" "&amp;$H$3&amp;"_"&amp;W$38,data!$H:$H)/1000</f>
        <v>124.04878515625001</v>
      </c>
      <c r="X122" s="7">
        <f>SUMIF(data!$A:$A,$H$2&amp;" "&amp;$F122&amp;" "&amp;$H$3&amp;"_"&amp;X$38,data!$H:$H)/1000</f>
        <v>81.306308593750003</v>
      </c>
      <c r="Y122" s="7">
        <f>SUMIF(data!$A:$A,$H$2&amp;" "&amp;$F122&amp;" "&amp;$H$3&amp;"_"&amp;Y$38,data!$H:$H)/1000</f>
        <v>45.246935546875001</v>
      </c>
      <c r="Z122" s="7">
        <f>SUMIF(data!$A:$A,$H$2&amp;" "&amp;$F122&amp;" "&amp;$H$3&amp;"_"&amp;Z$38,data!$H:$H)/1000</f>
        <v>23.650768554687499</v>
      </c>
      <c r="AA122" s="7">
        <f>SUMIF(data!$A:$A,$H$2&amp;" "&amp;$F122&amp;" "&amp;$H$3&amp;"_"&amp;AA$38,data!$H:$H)/1000</f>
        <v>6.5148225097656249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49.979051269531254</v>
      </c>
      <c r="J123" s="8">
        <f t="shared" ref="J123" si="32">SUM(J120:J121)-J122</f>
        <v>-16.942367675781256</v>
      </c>
      <c r="K123" s="8">
        <f t="shared" ref="K123:AA123" si="33">SUM(K120:K121)-K122</f>
        <v>18.254613281250002</v>
      </c>
      <c r="L123" s="8">
        <f t="shared" si="33"/>
        <v>179.44522460937497</v>
      </c>
      <c r="M123" s="8">
        <f t="shared" si="33"/>
        <v>174.26679101562496</v>
      </c>
      <c r="N123" s="8">
        <f t="shared" si="33"/>
        <v>240.17085156250002</v>
      </c>
      <c r="O123" s="8">
        <f t="shared" si="33"/>
        <v>266.4214609375</v>
      </c>
      <c r="P123" s="8">
        <f t="shared" si="33"/>
        <v>269.63139062499999</v>
      </c>
      <c r="Q123" s="8">
        <f t="shared" si="33"/>
        <v>295.17760546875002</v>
      </c>
      <c r="R123" s="8">
        <f t="shared" si="33"/>
        <v>305.99350781250007</v>
      </c>
      <c r="S123" s="8">
        <f t="shared" si="33"/>
        <v>639.45318359375005</v>
      </c>
      <c r="T123" s="8">
        <f t="shared" si="33"/>
        <v>675.476828125</v>
      </c>
      <c r="U123" s="8">
        <f t="shared" si="33"/>
        <v>706.68669140625002</v>
      </c>
      <c r="V123" s="8">
        <f t="shared" si="33"/>
        <v>738.07998437499998</v>
      </c>
      <c r="W123" s="8">
        <f t="shared" si="33"/>
        <v>883.77656249999995</v>
      </c>
      <c r="X123" s="8">
        <f t="shared" si="33"/>
        <v>916.96318749999989</v>
      </c>
      <c r="Y123" s="8">
        <f t="shared" si="33"/>
        <v>939.77294335937506</v>
      </c>
      <c r="Z123" s="8">
        <f t="shared" si="33"/>
        <v>937.82913964843749</v>
      </c>
      <c r="AA123" s="8">
        <f t="shared" si="33"/>
        <v>1086.3600349121093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27.125732421875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133.31381250000001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131.31121874999999</v>
      </c>
      <c r="R125" s="7">
        <f>SUMIF(data!$A:$A,$H$2&amp;" "&amp;$F125&amp;" "&amp;$H$3&amp;"_"&amp;R$38,data!$K:$K)/1000</f>
        <v>265.24237499999998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0</v>
      </c>
      <c r="V125" s="7">
        <f>SUMIF(data!$A:$A,$H$2&amp;" "&amp;$F125&amp;" "&amp;$H$3&amp;"_"&amp;V$38,data!$K:$K)/1000</f>
        <v>3.7742619628906251</v>
      </c>
      <c r="W125" s="7">
        <f>SUMIF(data!$A:$A,$H$2&amp;" "&amp;$F125&amp;" "&amp;$H$3&amp;"_"&amp;W$38,data!$K:$K)/1000</f>
        <v>0</v>
      </c>
      <c r="X125" s="7">
        <f>SUMIF(data!$A:$A,$H$2&amp;" "&amp;$F125&amp;" "&amp;$H$3&amp;"_"&amp;X$38,data!$K:$K)/1000</f>
        <v>0</v>
      </c>
      <c r="Y125" s="7">
        <f>SUMIF(data!$A:$A,$H$2&amp;" "&amp;$F125&amp;" "&amp;$H$3&amp;"_"&amp;Y$38,data!$K:$K)/1000</f>
        <v>62.758132812500001</v>
      </c>
      <c r="Z125" s="7">
        <f>SUMIF(data!$A:$A,$H$2&amp;" "&amp;$F125&amp;" "&amp;$H$3&amp;"_"&amp;Z$38,data!$K:$K)/1000</f>
        <v>204.85443749999999</v>
      </c>
      <c r="AA125" s="7">
        <f>SUMIF(data!$A:$A,$H$2&amp;" "&amp;$F125&amp;" "&amp;$H$3&amp;"_"&amp;AA$38,data!$K:$K)/1000</f>
        <v>210.85840625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762.32099196381751</v>
      </c>
      <c r="J126" s="8">
        <f>J117+J118+J121-J122+J124+J125+Load_ROC!F$5</f>
        <v>699.98624459874713</v>
      </c>
      <c r="K126" s="8">
        <f>K117+K118+K121-K122+K124+K125+Load_ROC!G$5</f>
        <v>760.48896326356521</v>
      </c>
      <c r="L126" s="8">
        <f>L117+L118+L121-L122+L124+L125+Load_ROC!H$5</f>
        <v>977.25708418177305</v>
      </c>
      <c r="M126" s="8">
        <f>M117+M118+M121-M122+M124+M125+Load_ROC!I$5</f>
        <v>985.54306561527142</v>
      </c>
      <c r="N126" s="8">
        <f>N117+N118+N121-N122+N124+N125+Load_ROC!J$5</f>
        <v>1078.4433940671775</v>
      </c>
      <c r="O126" s="8">
        <f>O117+O118+O121-O122+O124+O125+Load_ROC!K$5</f>
        <v>1142.3770275781853</v>
      </c>
      <c r="P126" s="8">
        <f>P117+P118+P121-P122+P124+P125+Load_ROC!L$5</f>
        <v>1133.4682272903976</v>
      </c>
      <c r="Q126" s="8">
        <f>Q117+Q118+Q121-Q122+Q124+Q125+Load_ROC!M$5</f>
        <v>1278.3155336283758</v>
      </c>
      <c r="R126" s="8">
        <f>R117+R118+R121-R122+R124+R125+Load_ROC!N$5</f>
        <v>1410.883221083936</v>
      </c>
      <c r="S126" s="8">
        <f>S117+S118+S121-S122+S124+S125+Load_ROC!O$5</f>
        <v>1283.1166476225173</v>
      </c>
      <c r="T126" s="8">
        <f>T117+T118+T121-T122+T124+T125+Load_ROC!P$5</f>
        <v>1309.6838698071333</v>
      </c>
      <c r="U126" s="8">
        <f>U117+U118+U121-U122+U124+U125+Load_ROC!Q$5</f>
        <v>1331.4982287203411</v>
      </c>
      <c r="V126" s="8">
        <f>V117+V118+V121-V122+V124+V125+Load_ROC!R$5</f>
        <v>1357.7564791963705</v>
      </c>
      <c r="W126" s="8">
        <f>W117+W118+W121-W122+W124+W125+Load_ROC!S$5</f>
        <v>1437.0114840943611</v>
      </c>
      <c r="X126" s="8">
        <f>X117+X118+X121-X122+X124+X125+Load_ROC!T$5</f>
        <v>1591.8828615546468</v>
      </c>
      <c r="Y126" s="8">
        <f>Y117+Y118+Y121-Y122+Y124+Y125+Load_ROC!U$5</f>
        <v>1534.3877661488532</v>
      </c>
      <c r="Z126" s="8">
        <f>Z117+Z118+Z121-Z122+Z124+Z125+Load_ROC!V$5</f>
        <v>1666.4364404010314</v>
      </c>
      <c r="AA126" s="8">
        <f>AA117+AA118+AA121-AA122+AA124+AA125+Load_ROC!W$5</f>
        <v>1812.0792490848576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762.32099196381751</v>
      </c>
      <c r="J127" s="8">
        <f>J117+J119+J121-J122+J124+J125+Load_ROC!F$5</f>
        <v>718.33222897374708</v>
      </c>
      <c r="K127" s="8">
        <f>K117+K119+K121-K122+K124+K125+Load_ROC!G$5</f>
        <v>770.21457068544032</v>
      </c>
      <c r="L127" s="8">
        <f>L117+L119+L121-L122+L124+L125+Load_ROC!H$5</f>
        <v>943.70025605677301</v>
      </c>
      <c r="M127" s="8">
        <f>M117+M119+M121-M122+M124+M125+Load_ROC!I$5</f>
        <v>953.60695624027153</v>
      </c>
      <c r="N127" s="8">
        <f>N117+N119+N121-N122+N124+N125+Load_ROC!J$5</f>
        <v>1035.4802534421774</v>
      </c>
      <c r="O127" s="8">
        <f>O117+O119+O121-O122+O124+O125+Load_ROC!K$5</f>
        <v>1100.8313244531851</v>
      </c>
      <c r="P127" s="8">
        <f>P117+P119+P121-P122+P124+P125+Load_ROC!L$5</f>
        <v>1093.2175554153976</v>
      </c>
      <c r="Q127" s="8">
        <f>Q117+Q119+Q121-Q122+Q124+Q125+Load_ROC!M$5</f>
        <v>1239.3784711283758</v>
      </c>
      <c r="R127" s="8">
        <f>R117+R119+R121-R122+R124+R125+Load_ROC!N$5</f>
        <v>1373.0322367089359</v>
      </c>
      <c r="S127" s="8">
        <f>S117+S119+S121-S122+S124+S125+Load_ROC!O$5</f>
        <v>1232.7818663725175</v>
      </c>
      <c r="T127" s="8">
        <f>T117+T119+T121-T122+T124+T125+Load_ROC!P$5</f>
        <v>1259.9074049633832</v>
      </c>
      <c r="U127" s="8">
        <f>U117+U119+U121-U122+U124+U125+Load_ROC!Q$5</f>
        <v>1283.3053107515912</v>
      </c>
      <c r="V127" s="8">
        <f>V117+V119+V121-V122+V124+V125+Load_ROC!R$5</f>
        <v>1311.0029909151208</v>
      </c>
      <c r="W127" s="8">
        <f>W117+W119+W121-W122+W124+W125+Load_ROC!S$5</f>
        <v>1377.064796594361</v>
      </c>
      <c r="X127" s="8">
        <f>X117+X119+X121-X122+X124+X125+Load_ROC!T$5</f>
        <v>1533.4579045233968</v>
      </c>
      <c r="Y127" s="8">
        <f>Y117+Y119+Y121-Y122+Y124+Y125+Load_ROC!U$5</f>
        <v>1477.888600133228</v>
      </c>
      <c r="Z127" s="8">
        <f>Z117+Z119+Z121-Z122+Z124+Z125+Load_ROC!V$5</f>
        <v>1611.6696923541565</v>
      </c>
      <c r="AA127" s="8">
        <f>AA117+AA119+AA121-AA122+AA124+AA125+Load_ROC!W$5</f>
        <v>1759.0208428348576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762.32099196381751</v>
      </c>
      <c r="J128" s="8">
        <f>J117+J123+J124+J125+Load_ROC!F$5</f>
        <v>716.53856491124702</v>
      </c>
      <c r="K128" s="8">
        <f>K117+K123+K124+K125+Load_ROC!G$5</f>
        <v>769.40918982606536</v>
      </c>
      <c r="L128" s="8">
        <f>L117+L123+L124+L125+Load_ROC!H$5</f>
        <v>945.729193556773</v>
      </c>
      <c r="M128" s="8">
        <f>M117+M123+M124+M125+Load_ROC!I$5</f>
        <v>955.5099718652715</v>
      </c>
      <c r="N128" s="8">
        <f>N117+N123+N124+N125+Load_ROC!J$5</f>
        <v>1037.2913628171773</v>
      </c>
      <c r="O128" s="8">
        <f>O117+O123+O124+O125+Load_ROC!K$5</f>
        <v>1102.5613088281852</v>
      </c>
      <c r="P128" s="8">
        <f>P117+P123+P124+P125+Load_ROC!L$5</f>
        <v>1094.8788679153977</v>
      </c>
      <c r="Q128" s="8">
        <f>Q117+Q123+Q124+Q125+Load_ROC!M$5</f>
        <v>1240.9779867533757</v>
      </c>
      <c r="R128" s="8">
        <f>R117+R123+R124+R125+Load_ROC!N$5</f>
        <v>1374.5825960839359</v>
      </c>
      <c r="S128" s="8">
        <f>S117+S123+S124+S125+Load_ROC!O$5</f>
        <v>1432.5933038725175</v>
      </c>
      <c r="T128" s="8">
        <f>T117+T123+T124+T125+Load_ROC!P$5</f>
        <v>1458.6893737133832</v>
      </c>
      <c r="U128" s="8">
        <f>U117+U123+U124+U125+Load_ROC!Q$5</f>
        <v>1479.3396584078412</v>
      </c>
      <c r="V128" s="8">
        <f>V117+V123+V124+V125+Load_ROC!R$5</f>
        <v>1504.9432409151207</v>
      </c>
      <c r="W128" s="8">
        <f>W117+W123+W124+W125+Load_ROC!S$5</f>
        <v>1647.958695031861</v>
      </c>
      <c r="X128" s="8">
        <f>X117+X123+X124+X125+Load_ROC!T$5</f>
        <v>1802.5835099921464</v>
      </c>
      <c r="Y128" s="8">
        <f>Y117+Y123+Y124+Y125+Load_ROC!U$5</f>
        <v>1743.4953130238532</v>
      </c>
      <c r="Z128" s="8">
        <f>Z117+Z123+Z124+Z125+Load_ROC!V$5</f>
        <v>1874.6612431354065</v>
      </c>
      <c r="AA128" s="8">
        <f>AA117+AA123+AA124+AA125+Load_ROC!W$5</f>
        <v>2019.5284053348576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25.477613769531249</v>
      </c>
      <c r="J131" s="7">
        <f>SUMIF(data!$A:$A,$H$2&amp;" "&amp;$F131&amp;" "&amp;$H$3&amp;"_"&amp;J$38,data!$I:$I)/1000</f>
        <v>-48.181371093750002</v>
      </c>
      <c r="K131" s="7">
        <f>SUMIF(data!$A:$A,$H$2&amp;" "&amp;$F131&amp;" "&amp;$H$3&amp;"_"&amp;K$38,data!$I:$I)/1000</f>
        <v>-5.4610097656249996</v>
      </c>
      <c r="L131" s="7">
        <f>SUMIF(data!$A:$A,$H$2&amp;" "&amp;$F131&amp;" "&amp;$H$3&amp;"_"&amp;L$38,data!$I:$I)/1000</f>
        <v>202.910126953125</v>
      </c>
      <c r="M131" s="7">
        <f>SUMIF(data!$A:$A,$H$2&amp;" "&amp;$F131&amp;" "&amp;$H$3&amp;"_"&amp;M$38,data!$I:$I)/1000</f>
        <v>196.180923828125</v>
      </c>
      <c r="N131" s="7">
        <f>SUMIF(data!$A:$A,$H$2&amp;" "&amp;$F131&amp;" "&amp;$H$3&amp;"_"&amp;N$38,data!$I:$I)/1000</f>
        <v>271.24890625</v>
      </c>
      <c r="O131" s="7">
        <f>SUMIF(data!$A:$A,$H$2&amp;" "&amp;$F131&amp;" "&amp;$H$3&amp;"_"&amp;O$38,data!$I:$I)/1000</f>
        <v>261.27056249999998</v>
      </c>
      <c r="P131" s="7">
        <f>SUMIF(data!$A:$A,$H$2&amp;" "&amp;$F131&amp;" "&amp;$H$3&amp;"_"&amp;P$38,data!$I:$I)/1000</f>
        <v>256.9744609375</v>
      </c>
      <c r="Q131" s="7">
        <f>SUMIF(data!$A:$A,$H$2&amp;" "&amp;$F131&amp;" "&amp;$H$3&amp;"_"&amp;Q$38,data!$I:$I)/1000</f>
        <v>253.82078515625</v>
      </c>
      <c r="R131" s="7">
        <f>SUMIF(data!$A:$A,$H$2&amp;" "&amp;$F131&amp;" "&amp;$H$3&amp;"_"&amp;R$38,data!$I:$I)/1000</f>
        <v>251.45066406250001</v>
      </c>
      <c r="S131" s="7">
        <f>SUMIF(data!$A:$A,$H$2&amp;" "&amp;$F131&amp;" "&amp;$H$3&amp;"_"&amp;S$38,data!$I:$I)/1000</f>
        <v>330.5673984375</v>
      </c>
      <c r="T131" s="7">
        <f>SUMIF(data!$A:$A,$H$2&amp;" "&amp;$F131&amp;" "&amp;$H$3&amp;"_"&amp;T$38,data!$I:$I)/1000</f>
        <v>330.56972265625001</v>
      </c>
      <c r="U131" s="7">
        <f>SUMIF(data!$A:$A,$H$2&amp;" "&amp;$F131&amp;" "&amp;$H$3&amp;"_"&amp;U$38,data!$I:$I)/1000</f>
        <v>325.89107812499998</v>
      </c>
      <c r="V131" s="7">
        <f>SUMIF(data!$A:$A,$H$2&amp;" "&amp;$F131&amp;" "&amp;$H$3&amp;"_"&amp;V$38,data!$I:$I)/1000</f>
        <v>321.0506484375</v>
      </c>
      <c r="W131" s="7">
        <f>SUMIF(data!$A:$A,$H$2&amp;" "&amp;$F131&amp;" "&amp;$H$3&amp;"_"&amp;W$38,data!$I:$I)/1000</f>
        <v>407.83655078125003</v>
      </c>
      <c r="X131" s="7">
        <f>SUMIF(data!$A:$A,$H$2&amp;" "&amp;$F131&amp;" "&amp;$H$3&amp;"_"&amp;X$38,data!$I:$I)/1000</f>
        <v>383.50916796874998</v>
      </c>
      <c r="Y131" s="7">
        <f>SUMIF(data!$A:$A,$H$2&amp;" "&amp;$F131&amp;" "&amp;$H$3&amp;"_"&amp;Y$38,data!$I:$I)/1000</f>
        <v>375.38478906249998</v>
      </c>
      <c r="Z131" s="7">
        <f>SUMIF(data!$A:$A,$H$2&amp;" "&amp;$F131&amp;" "&amp;$H$3&amp;"_"&amp;Z$38,data!$I:$I)/1000</f>
        <v>369.58216601562498</v>
      </c>
      <c r="AA131" s="7">
        <f>SUMIF(data!$A:$A,$H$2&amp;" "&amp;$F131&amp;" "&amp;$H$3&amp;"_"&amp;AA$38,data!$I:$I)/1000</f>
        <v>487.82943749999998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25.477613769531249</v>
      </c>
      <c r="J132" s="7">
        <f>SUMIF(data!$A:$A,$H$2&amp;" "&amp;$F132&amp;" "&amp;$H$3&amp;"_"&amp;J$38,data!$I:$I)/1000</f>
        <v>-29.835386718750001</v>
      </c>
      <c r="K132" s="7">
        <f>SUMIF(data!$A:$A,$H$2&amp;" "&amp;$F132&amp;" "&amp;$H$3&amp;"_"&amp;K$38,data!$I:$I)/1000</f>
        <v>4.2645976562500003</v>
      </c>
      <c r="L132" s="7">
        <f>SUMIF(data!$A:$A,$H$2&amp;" "&amp;$F132&amp;" "&amp;$H$3&amp;"_"&amp;L$38,data!$I:$I)/1000</f>
        <v>169.35329882812499</v>
      </c>
      <c r="M132" s="7">
        <f>SUMIF(data!$A:$A,$H$2&amp;" "&amp;$F132&amp;" "&amp;$H$3&amp;"_"&amp;M$38,data!$I:$I)/1000</f>
        <v>164.244814453125</v>
      </c>
      <c r="N132" s="7">
        <f>SUMIF(data!$A:$A,$H$2&amp;" "&amp;$F132&amp;" "&amp;$H$3&amp;"_"&amp;N$38,data!$I:$I)/1000</f>
        <v>228.28576562500001</v>
      </c>
      <c r="O132" s="7">
        <f>SUMIF(data!$A:$A,$H$2&amp;" "&amp;$F132&amp;" "&amp;$H$3&amp;"_"&amp;O$38,data!$I:$I)/1000</f>
        <v>219.72485937499999</v>
      </c>
      <c r="P132" s="7">
        <f>SUMIF(data!$A:$A,$H$2&amp;" "&amp;$F132&amp;" "&amp;$H$3&amp;"_"&amp;P$38,data!$I:$I)/1000</f>
        <v>216.7237890625</v>
      </c>
      <c r="Q132" s="7">
        <f>SUMIF(data!$A:$A,$H$2&amp;" "&amp;$F132&amp;" "&amp;$H$3&amp;"_"&amp;Q$38,data!$I:$I)/1000</f>
        <v>214.88372265625</v>
      </c>
      <c r="R132" s="7">
        <f>SUMIF(data!$A:$A,$H$2&amp;" "&amp;$F132&amp;" "&amp;$H$3&amp;"_"&amp;R$38,data!$I:$I)/1000</f>
        <v>213.59967968749999</v>
      </c>
      <c r="S132" s="7">
        <f>SUMIF(data!$A:$A,$H$2&amp;" "&amp;$F132&amp;" "&amp;$H$3&amp;"_"&amp;S$38,data!$I:$I)/1000</f>
        <v>280.23261718750001</v>
      </c>
      <c r="T132" s="7">
        <f>SUMIF(data!$A:$A,$H$2&amp;" "&amp;$F132&amp;" "&amp;$H$3&amp;"_"&amp;T$38,data!$I:$I)/1000</f>
        <v>280.79325781249997</v>
      </c>
      <c r="U132" s="7">
        <f>SUMIF(data!$A:$A,$H$2&amp;" "&amp;$F132&amp;" "&amp;$H$3&amp;"_"&amp;U$38,data!$I:$I)/1000</f>
        <v>277.69816015625003</v>
      </c>
      <c r="V132" s="7">
        <f>SUMIF(data!$A:$A,$H$2&amp;" "&amp;$F132&amp;" "&amp;$H$3&amp;"_"&amp;V$38,data!$I:$I)/1000</f>
        <v>274.29716015625002</v>
      </c>
      <c r="W132" s="7">
        <f>SUMIF(data!$A:$A,$H$2&amp;" "&amp;$F132&amp;" "&amp;$H$3&amp;"_"&amp;W$38,data!$I:$I)/1000</f>
        <v>347.88986328124997</v>
      </c>
      <c r="X132" s="7">
        <f>SUMIF(data!$A:$A,$H$2&amp;" "&amp;$F132&amp;" "&amp;$H$3&amp;"_"&amp;X$38,data!$I:$I)/1000</f>
        <v>325.08421093750002</v>
      </c>
      <c r="Y132" s="7">
        <f>SUMIF(data!$A:$A,$H$2&amp;" "&amp;$F132&amp;" "&amp;$H$3&amp;"_"&amp;Y$38,data!$I:$I)/1000</f>
        <v>318.88562304687503</v>
      </c>
      <c r="Z132" s="7">
        <f>SUMIF(data!$A:$A,$H$2&amp;" "&amp;$F132&amp;" "&amp;$H$3&amp;"_"&amp;Z$38,data!$I:$I)/1000</f>
        <v>314.81541796875001</v>
      </c>
      <c r="AA132" s="7">
        <f>SUMIF(data!$A:$A,$H$2&amp;" "&amp;$F132&amp;" "&amp;$H$3&amp;"_"&amp;AA$38,data!$I:$I)/1000</f>
        <v>434.77103125000002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25.477613769531249</v>
      </c>
      <c r="J133" s="7">
        <f>SUMIF(data!$A:$A,$H$2&amp;" "&amp;$F133&amp;" "&amp;$H$3&amp;"_"&amp;J$38,data!$I:$I)/1000</f>
        <v>-31.629050781250001</v>
      </c>
      <c r="K133" s="7">
        <f>SUMIF(data!$A:$A,$H$2&amp;" "&amp;$F133&amp;" "&amp;$H$3&amp;"_"&amp;K$38,data!$I:$I)/1000</f>
        <v>3.4592167968749998</v>
      </c>
      <c r="L133" s="7">
        <f>SUMIF(data!$A:$A,$H$2&amp;" "&amp;$F133&amp;" "&amp;$H$3&amp;"_"&amp;L$38,data!$I:$I)/1000</f>
        <v>169.43040820312501</v>
      </c>
      <c r="M133" s="7">
        <f>SUMIF(data!$A:$A,$H$2&amp;" "&amp;$F133&amp;" "&amp;$H$3&amp;"_"&amp;M$38,data!$I:$I)/1000</f>
        <v>164.240751953125</v>
      </c>
      <c r="N133" s="7">
        <f>SUMIF(data!$A:$A,$H$2&amp;" "&amp;$F133&amp;" "&amp;$H$3&amp;"_"&amp;N$38,data!$I:$I)/1000</f>
        <v>226.22854687500001</v>
      </c>
      <c r="O133" s="7">
        <f>SUMIF(data!$A:$A,$H$2&amp;" "&amp;$F133&amp;" "&amp;$H$3&amp;"_"&amp;O$38,data!$I:$I)/1000</f>
        <v>217.67710937499999</v>
      </c>
      <c r="P133" s="7">
        <f>SUMIF(data!$A:$A,$H$2&amp;" "&amp;$F133&amp;" "&amp;$H$3&amp;"_"&amp;P$38,data!$I:$I)/1000</f>
        <v>214.69902343749999</v>
      </c>
      <c r="Q133" s="7">
        <f>SUMIF(data!$A:$A,$H$2&amp;" "&amp;$F133&amp;" "&amp;$H$3&amp;"_"&amp;Q$38,data!$I:$I)/1000</f>
        <v>212.90384765625001</v>
      </c>
      <c r="R133" s="7">
        <f>SUMIF(data!$A:$A,$H$2&amp;" "&amp;$F133&amp;" "&amp;$H$3&amp;"_"&amp;R$38,data!$I:$I)/1000</f>
        <v>211.66261718749999</v>
      </c>
      <c r="S133" s="7">
        <f>SUMIF(data!$A:$A,$H$2&amp;" "&amp;$F133&amp;" "&amp;$H$3&amp;"_"&amp;S$38,data!$I:$I)/1000</f>
        <v>276.12435156250001</v>
      </c>
      <c r="T133" s="7">
        <f>SUMIF(data!$A:$A,$H$2&amp;" "&amp;$F133&amp;" "&amp;$H$3&amp;"_"&amp;T$38,data!$I:$I)/1000</f>
        <v>277.06363281249997</v>
      </c>
      <c r="U133" s="7">
        <f>SUMIF(data!$A:$A,$H$2&amp;" "&amp;$F133&amp;" "&amp;$H$3&amp;"_"&amp;U$38,data!$I:$I)/1000</f>
        <v>274.0581640625</v>
      </c>
      <c r="V133" s="7">
        <f>SUMIF(data!$A:$A,$H$2&amp;" "&amp;$F133&amp;" "&amp;$H$3&amp;"_"&amp;V$38,data!$I:$I)/1000</f>
        <v>270.72786328124999</v>
      </c>
      <c r="W133" s="7">
        <f>SUMIF(data!$A:$A,$H$2&amp;" "&amp;$F133&amp;" "&amp;$H$3&amp;"_"&amp;W$38,data!$I:$I)/1000</f>
        <v>342.01423046874999</v>
      </c>
      <c r="X133" s="7">
        <f>SUMIF(data!$A:$A,$H$2&amp;" "&amp;$F133&amp;" "&amp;$H$3&amp;"_"&amp;X$38,data!$I:$I)/1000</f>
        <v>319.31637890625001</v>
      </c>
      <c r="Y133" s="7">
        <f>SUMIF(data!$A:$A,$H$2&amp;" "&amp;$F133&amp;" "&amp;$H$3&amp;"_"&amp;Y$38,data!$I:$I)/1000</f>
        <v>313.2710546875</v>
      </c>
      <c r="Z133" s="7">
        <f>SUMIF(data!$A:$A,$H$2&amp;" "&amp;$F133&amp;" "&amp;$H$3&amp;"_"&amp;Z$38,data!$I:$I)/1000</f>
        <v>309.33659375000002</v>
      </c>
      <c r="AA133" s="7">
        <f>SUMIF(data!$A:$A,$H$2&amp;" "&amp;$F133&amp;" "&amp;$H$3&amp;"_"&amp;AA$38,data!$I:$I)/1000</f>
        <v>429.42775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113.452125</v>
      </c>
      <c r="K134" s="7">
        <f>SUMIF(data!$A:$A,$H$2&amp;" "&amp;$F134&amp;" "&amp;$H$3&amp;"_"&amp;K$38,data!$N:$N)/1000</f>
        <v>110.8633671875</v>
      </c>
      <c r="L134" s="7">
        <f>SUMIF(data!$A:$A,$H$2&amp;" "&amp;$F134&amp;" "&amp;$H$3&amp;"_"&amp;L$38,data!$N:$N)/1000</f>
        <v>142.589859375</v>
      </c>
      <c r="M134" s="7">
        <f>SUMIF(data!$A:$A,$H$2&amp;" "&amp;$F134&amp;" "&amp;$H$3&amp;"_"&amp;M$38,data!$N:$N)/1000</f>
        <v>157.90379296875</v>
      </c>
      <c r="N134" s="7">
        <f>SUMIF(data!$A:$A,$H$2&amp;" "&amp;$F134&amp;" "&amp;$H$3&amp;"_"&amp;N$38,data!$N:$N)/1000</f>
        <v>201.31565234375</v>
      </c>
      <c r="O134" s="7">
        <f>SUMIF(data!$A:$A,$H$2&amp;" "&amp;$F134&amp;" "&amp;$H$3&amp;"_"&amp;O$38,data!$N:$N)/1000</f>
        <v>221.23215625</v>
      </c>
      <c r="P134" s="7">
        <f>SUMIF(data!$A:$A,$H$2&amp;" "&amp;$F134&amp;" "&amp;$H$3&amp;"_"&amp;P$38,data!$N:$N)/1000</f>
        <v>226.91744531250001</v>
      </c>
      <c r="Q134" s="7">
        <f>SUMIF(data!$A:$A,$H$2&amp;" "&amp;$F134&amp;" "&amp;$H$3&amp;"_"&amp;Q$38,data!$N:$N)/1000</f>
        <v>223.5344765625</v>
      </c>
      <c r="R134" s="7">
        <f>SUMIF(data!$A:$A,$H$2&amp;" "&amp;$F134&amp;" "&amp;$H$3&amp;"_"&amp;R$38,data!$N:$N)/1000</f>
        <v>221.73176562500001</v>
      </c>
      <c r="S134" s="7">
        <f>SUMIF(data!$A:$A,$H$2&amp;" "&amp;$F134&amp;" "&amp;$H$3&amp;"_"&amp;S$38,data!$N:$N)/1000</f>
        <v>232.49353906249999</v>
      </c>
      <c r="T134" s="7">
        <f>SUMIF(data!$A:$A,$H$2&amp;" "&amp;$F134&amp;" "&amp;$H$3&amp;"_"&amp;T$38,data!$N:$N)/1000</f>
        <v>237.24</v>
      </c>
      <c r="U134" s="7">
        <f>SUMIF(data!$A:$A,$H$2&amp;" "&amp;$F134&amp;" "&amp;$H$3&amp;"_"&amp;U$38,data!$N:$N)/1000</f>
        <v>239.48319531249999</v>
      </c>
      <c r="V134" s="7">
        <f>SUMIF(data!$A:$A,$H$2&amp;" "&amp;$F134&amp;" "&amp;$H$3&amp;"_"&amp;V$38,data!$N:$N)/1000</f>
        <v>215.64651953124999</v>
      </c>
      <c r="W134" s="7">
        <f>SUMIF(data!$A:$A,$H$2&amp;" "&amp;$F134&amp;" "&amp;$H$3&amp;"_"&amp;W$38,data!$N:$N)/1000</f>
        <v>202.11357519531251</v>
      </c>
      <c r="X134" s="7">
        <f>SUMIF(data!$A:$A,$H$2&amp;" "&amp;$F134&amp;" "&amp;$H$3&amp;"_"&amp;X$38,data!$N:$N)/1000</f>
        <v>187.51816796874999</v>
      </c>
      <c r="Y134" s="7">
        <f>SUMIF(data!$A:$A,$H$2&amp;" "&amp;$F134&amp;" "&amp;$H$3&amp;"_"&amp;Y$38,data!$N:$N)/1000</f>
        <v>175.26208105468751</v>
      </c>
      <c r="Z134" s="7">
        <f>SUMIF(data!$A:$A,$H$2&amp;" "&amp;$F134&amp;" "&amp;$H$3&amp;"_"&amp;Z$38,data!$N:$N)/1000</f>
        <v>157.28753027343751</v>
      </c>
      <c r="AA134" s="7">
        <f>SUMIF(data!$A:$A,$H$2&amp;" "&amp;$F134&amp;" "&amp;$H$3&amp;"_"&amp;AA$38,data!$N:$N)/1000</f>
        <v>163.59751660156249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83.924976562500007</v>
      </c>
      <c r="J135" s="7">
        <f>SUMIF(data!$A:$A,$H$2&amp;" "&amp;$F135&amp;" "&amp;$H$3&amp;"_"&amp;J$38,data!$H:$H)/1000</f>
        <v>98.76544189453125</v>
      </c>
      <c r="K135" s="7">
        <f>SUMIF(data!$A:$A,$H$2&amp;" "&amp;$F135&amp;" "&amp;$H$3&amp;"_"&amp;K$38,data!$H:$H)/1000</f>
        <v>96.067970703124999</v>
      </c>
      <c r="L135" s="7">
        <f>SUMIF(data!$A:$A,$H$2&amp;" "&amp;$F135&amp;" "&amp;$H$3&amp;"_"&amp;L$38,data!$H:$H)/1000</f>
        <v>134.52687109375</v>
      </c>
      <c r="M135" s="7">
        <f>SUMIF(data!$A:$A,$H$2&amp;" "&amp;$F135&amp;" "&amp;$H$3&amp;"_"&amp;M$38,data!$H:$H)/1000</f>
        <v>149.78505468750001</v>
      </c>
      <c r="N135" s="7">
        <f>SUMIF(data!$A:$A,$H$2&amp;" "&amp;$F135&amp;" "&amp;$H$3&amp;"_"&amp;N$38,data!$H:$H)/1000</f>
        <v>193.38454687500001</v>
      </c>
      <c r="O135" s="7">
        <f>SUMIF(data!$A:$A,$H$2&amp;" "&amp;$F135&amp;" "&amp;$H$3&amp;"_"&amp;O$38,data!$H:$H)/1000</f>
        <v>183.11351562499999</v>
      </c>
      <c r="P135" s="7">
        <f>SUMIF(data!$A:$A,$H$2&amp;" "&amp;$F135&amp;" "&amp;$H$3&amp;"_"&amp;P$38,data!$H:$H)/1000</f>
        <v>189.9208984375</v>
      </c>
      <c r="Q135" s="7">
        <f>SUMIF(data!$A:$A,$H$2&amp;" "&amp;$F135&amp;" "&amp;$H$3&amp;"_"&amp;Q$38,data!$H:$H)/1000</f>
        <v>182.36507031249999</v>
      </c>
      <c r="R135" s="7">
        <f>SUMIF(data!$A:$A,$H$2&amp;" "&amp;$F135&amp;" "&amp;$H$3&amp;"_"&amp;R$38,data!$H:$H)/1000</f>
        <v>181.84550781249999</v>
      </c>
      <c r="S135" s="7">
        <f>SUMIF(data!$A:$A,$H$2&amp;" "&amp;$F135&amp;" "&amp;$H$3&amp;"_"&amp;S$38,data!$H:$H)/1000</f>
        <v>192.60577343750001</v>
      </c>
      <c r="T135" s="7">
        <f>SUMIF(data!$A:$A,$H$2&amp;" "&amp;$F135&amp;" "&amp;$H$3&amp;"_"&amp;T$38,data!$H:$H)/1000</f>
        <v>188.27657421875</v>
      </c>
      <c r="U135" s="7">
        <f>SUMIF(data!$A:$A,$H$2&amp;" "&amp;$F135&amp;" "&amp;$H$3&amp;"_"&amp;U$38,data!$H:$H)/1000</f>
        <v>182.63735156249999</v>
      </c>
      <c r="V135" s="7">
        <f>SUMIF(data!$A:$A,$H$2&amp;" "&amp;$F135&amp;" "&amp;$H$3&amp;"_"&amp;V$38,data!$H:$H)/1000</f>
        <v>169.35547460937499</v>
      </c>
      <c r="W135" s="7">
        <f>SUMIF(data!$A:$A,$H$2&amp;" "&amp;$F135&amp;" "&amp;$H$3&amp;"_"&amp;W$38,data!$H:$H)/1000</f>
        <v>221.32457226562499</v>
      </c>
      <c r="X135" s="7">
        <f>SUMIF(data!$A:$A,$H$2&amp;" "&amp;$F135&amp;" "&amp;$H$3&amp;"_"&amp;X$38,data!$H:$H)/1000</f>
        <v>217.25627929687499</v>
      </c>
      <c r="Y135" s="7">
        <f>SUMIF(data!$A:$A,$H$2&amp;" "&amp;$F135&amp;" "&amp;$H$3&amp;"_"&amp;Y$38,data!$H:$H)/1000</f>
        <v>208.077904296875</v>
      </c>
      <c r="Z135" s="7">
        <f>SUMIF(data!$A:$A,$H$2&amp;" "&amp;$F135&amp;" "&amp;$H$3&amp;"_"&amp;Z$38,data!$H:$H)/1000</f>
        <v>194.872958984375</v>
      </c>
      <c r="AA135" s="7">
        <f>SUMIF(data!$A:$A,$H$2&amp;" "&amp;$F135&amp;" "&amp;$H$3&amp;"_"&amp;AA$38,data!$H:$H)/1000</f>
        <v>199.80990039062499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49.979051269531254</v>
      </c>
      <c r="J136" s="8">
        <f t="shared" ref="J136" si="35">SUM(J133:J134)-J135</f>
        <v>-16.942367675781256</v>
      </c>
      <c r="K136" s="8">
        <f t="shared" ref="K136:AA136" si="36">SUM(K133:K134)-K135</f>
        <v>18.254613281250002</v>
      </c>
      <c r="L136" s="8">
        <f t="shared" si="36"/>
        <v>177.49339648437501</v>
      </c>
      <c r="M136" s="8">
        <f t="shared" si="36"/>
        <v>172.35949023437496</v>
      </c>
      <c r="N136" s="8">
        <f t="shared" si="36"/>
        <v>234.15965234375</v>
      </c>
      <c r="O136" s="8">
        <f t="shared" si="36"/>
        <v>255.79575</v>
      </c>
      <c r="P136" s="8">
        <f t="shared" si="36"/>
        <v>251.69557031249997</v>
      </c>
      <c r="Q136" s="8">
        <f t="shared" si="36"/>
        <v>254.07325390625005</v>
      </c>
      <c r="R136" s="8">
        <f t="shared" si="36"/>
        <v>251.54887500000001</v>
      </c>
      <c r="S136" s="8">
        <f t="shared" si="36"/>
        <v>316.01211718749994</v>
      </c>
      <c r="T136" s="8">
        <f t="shared" si="36"/>
        <v>326.02705859374993</v>
      </c>
      <c r="U136" s="8">
        <f t="shared" si="36"/>
        <v>330.90400781249997</v>
      </c>
      <c r="V136" s="8">
        <f t="shared" si="36"/>
        <v>317.01890820312502</v>
      </c>
      <c r="W136" s="8">
        <f t="shared" si="36"/>
        <v>322.80323339843756</v>
      </c>
      <c r="X136" s="8">
        <f t="shared" si="36"/>
        <v>289.57826757812501</v>
      </c>
      <c r="Y136" s="8">
        <f t="shared" si="36"/>
        <v>280.45523144531251</v>
      </c>
      <c r="Z136" s="8">
        <f t="shared" si="36"/>
        <v>271.75116503906247</v>
      </c>
      <c r="AA136" s="8">
        <f t="shared" si="36"/>
        <v>393.21536621093753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27.125732421875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133.31381250000001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85.075242187499995</v>
      </c>
      <c r="V138" s="7">
        <f>SUMIF(data!$A:$A,$H$2&amp;" "&amp;$F138&amp;" "&amp;$H$3&amp;"_"&amp;V$38,data!$K:$K)/1000</f>
        <v>336.54465625</v>
      </c>
      <c r="W138" s="7">
        <f>SUMIF(data!$A:$A,$H$2&amp;" "&amp;$F138&amp;" "&amp;$H$3&amp;"_"&amp;W$38,data!$K:$K)/1000</f>
        <v>570.92774999999995</v>
      </c>
      <c r="X138" s="7">
        <f>SUMIF(data!$A:$A,$H$2&amp;" "&amp;$F138&amp;" "&amp;$H$3&amp;"_"&amp;X$38,data!$K:$K)/1000</f>
        <v>827.70725000000004</v>
      </c>
      <c r="Y138" s="7">
        <f>SUMIF(data!$A:$A,$H$2&amp;" "&amp;$F138&amp;" "&amp;$H$3&amp;"_"&amp;Y$38,data!$K:$K)/1000</f>
        <v>1020.0870625</v>
      </c>
      <c r="Z138" s="7">
        <f>SUMIF(data!$A:$A,$H$2&amp;" "&amp;$F138&amp;" "&amp;$H$3&amp;"_"&amp;Z$38,data!$K:$K)/1000</f>
        <v>1215.0907500000001</v>
      </c>
      <c r="AA138" s="7">
        <f>SUMIF(data!$A:$A,$H$2&amp;" "&amp;$F138&amp;" "&amp;$H$3&amp;"_"&amp;AA$38,data!$K:$K)/1000</f>
        <v>1223.7715000000001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762.32099196381751</v>
      </c>
      <c r="J139" s="8">
        <f>J130+J131+J134-J135+J137+J138+Load_ROC!F$5</f>
        <v>699.98624459874713</v>
      </c>
      <c r="K139" s="8">
        <f>K130+K131+K134-K135+K137+K138+Load_ROC!G$5</f>
        <v>760.48896326356521</v>
      </c>
      <c r="L139" s="8">
        <f>L130+L131+L134-L135+L137+L138+Load_ROC!H$5</f>
        <v>977.25708418177305</v>
      </c>
      <c r="M139" s="8">
        <f>M130+M131+M134-M135+M137+M138+Load_ROC!I$5</f>
        <v>985.54284295902153</v>
      </c>
      <c r="N139" s="8">
        <f>N130+N131+N134-N135+N137+N138+Load_ROC!J$5</f>
        <v>1076.3005229734274</v>
      </c>
      <c r="O139" s="8">
        <f>O130+O131+O134-O135+O137+O138+Load_ROC!K$5</f>
        <v>1135.5290510156851</v>
      </c>
      <c r="P139" s="8">
        <f>P130+P131+P134-P135+P137+P138+Load_ROC!L$5</f>
        <v>1119.2184851028976</v>
      </c>
      <c r="Q139" s="8">
        <f>Q130+Q131+Q134-Q135+Q137+Q138+Load_ROC!M$5</f>
        <v>1132.2924320658758</v>
      </c>
      <c r="R139" s="8">
        <f>R130+R131+R134-R135+R137+R138+Load_ROC!N$5</f>
        <v>1140.4674632714359</v>
      </c>
      <c r="S139" s="8">
        <f>S130+S131+S134-S135+S137+S138+Load_ROC!O$5</f>
        <v>1232.7524249662674</v>
      </c>
      <c r="T139" s="8">
        <f>T130+T131+T134-T135+T137+T138+Load_ROC!P$5</f>
        <v>1255.4954440258834</v>
      </c>
      <c r="U139" s="8">
        <f>U130+U131+U134-U135+U137+U138+Load_ROC!Q$5</f>
        <v>1356.7668654390911</v>
      </c>
      <c r="V139" s="8">
        <f>V130+V131+V134-V135+V137+V138+Load_ROC!R$5</f>
        <v>1606.7690941866049</v>
      </c>
      <c r="W139" s="8">
        <f>W130+W131+W134-W135+W137+W138+Load_ROC!S$5</f>
        <v>1881.9449128052986</v>
      </c>
      <c r="X139" s="8">
        <f>X130+X131+X134-X135+X137+X138+Load_ROC!T$5</f>
        <v>2250.2307697577721</v>
      </c>
      <c r="Y139" s="8">
        <f>Y130+Y131+Y134-Y135+Y137+Y138+Load_ROC!U$5</f>
        <v>2310.8395854847909</v>
      </c>
      <c r="Z139" s="8">
        <f>Z130+Z131+Z134-Z135+Z137+Z138+Load_ROC!V$5</f>
        <v>2509.8995907916565</v>
      </c>
      <c r="AA139" s="8">
        <f>AA130+AA131+AA134-AA135+AA137+AA138+Load_ROC!W$5</f>
        <v>2652.2701780399357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762.32099196381751</v>
      </c>
      <c r="J140" s="8">
        <f>J130+J132+J134-J135+J137+J138+Load_ROC!F$5</f>
        <v>718.33222897374708</v>
      </c>
      <c r="K140" s="8">
        <f>K130+K132+K134-K135+K137+K138+Load_ROC!G$5</f>
        <v>770.21457068544032</v>
      </c>
      <c r="L140" s="8">
        <f>L130+L132+L134-L135+L137+L138+Load_ROC!H$5</f>
        <v>943.70025605677301</v>
      </c>
      <c r="M140" s="8">
        <f>M130+M132+M134-M135+M137+M138+Load_ROC!I$5</f>
        <v>953.60673358402164</v>
      </c>
      <c r="N140" s="8">
        <f>N130+N132+N134-N135+N137+N138+Load_ROC!J$5</f>
        <v>1033.3373823484274</v>
      </c>
      <c r="O140" s="8">
        <f>O130+O132+O134-O135+O137+O138+Load_ROC!K$5</f>
        <v>1093.9833478906853</v>
      </c>
      <c r="P140" s="8">
        <f>P130+P132+P134-P135+P137+P138+Load_ROC!L$5</f>
        <v>1078.9678132278978</v>
      </c>
      <c r="Q140" s="8">
        <f>Q130+Q132+Q134-Q135+Q137+Q138+Load_ROC!M$5</f>
        <v>1093.3553695658759</v>
      </c>
      <c r="R140" s="8">
        <f>R130+R132+R134-R135+R137+R138+Load_ROC!N$5</f>
        <v>1102.6164788964359</v>
      </c>
      <c r="S140" s="8">
        <f>S130+S132+S134-S135+S137+S138+Load_ROC!O$5</f>
        <v>1182.4176437162673</v>
      </c>
      <c r="T140" s="8">
        <f>T130+T132+T134-T135+T137+T138+Load_ROC!P$5</f>
        <v>1205.7189791821334</v>
      </c>
      <c r="U140" s="8">
        <f>U130+U132+U134-U135+U137+U138+Load_ROC!Q$5</f>
        <v>1308.5739474703412</v>
      </c>
      <c r="V140" s="8">
        <f>V130+V132+V134-V135+V137+V138+Load_ROC!R$5</f>
        <v>1560.0156059053552</v>
      </c>
      <c r="W140" s="8">
        <f>W130+W132+W134-W135+W137+W138+Load_ROC!S$5</f>
        <v>1821.9982253052983</v>
      </c>
      <c r="X140" s="8">
        <f>X130+X132+X134-X135+X137+X138+Load_ROC!T$5</f>
        <v>2191.8058127265222</v>
      </c>
      <c r="Y140" s="8">
        <f>Y130+Y132+Y134-Y135+Y137+Y138+Load_ROC!U$5</f>
        <v>2254.3404194691657</v>
      </c>
      <c r="Z140" s="8">
        <f>Z130+Z132+Z134-Z135+Z137+Z138+Load_ROC!V$5</f>
        <v>2455.1328427447816</v>
      </c>
      <c r="AA140" s="8">
        <f>AA130+AA132+AA134-AA135+AA137+AA138+Load_ROC!W$5</f>
        <v>2599.2117717899355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762.32099196381751</v>
      </c>
      <c r="J141" s="8">
        <f>J130+J136+J137+J138+Load_ROC!F$5</f>
        <v>716.53856491124702</v>
      </c>
      <c r="K141" s="8">
        <f>K130+K136+K137+K138+Load_ROC!G$5</f>
        <v>769.40918982606536</v>
      </c>
      <c r="L141" s="8">
        <f>L130+L136+L137+L138+Load_ROC!H$5</f>
        <v>943.77736543177298</v>
      </c>
      <c r="M141" s="8">
        <f>M130+M136+M137+M138+Load_ROC!I$5</f>
        <v>953.60267108402149</v>
      </c>
      <c r="N141" s="8">
        <f>N130+N136+N137+N138+Load_ROC!J$5</f>
        <v>1031.2801635984274</v>
      </c>
      <c r="O141" s="8">
        <f>O130+O136+O137+O138+Load_ROC!K$5</f>
        <v>1091.9355978906851</v>
      </c>
      <c r="P141" s="8">
        <f>P130+P136+P137+P138+Load_ROC!L$5</f>
        <v>1076.9430476028974</v>
      </c>
      <c r="Q141" s="8">
        <f>Q130+Q136+Q137+Q138+Load_ROC!M$5</f>
        <v>1091.3754945658759</v>
      </c>
      <c r="R141" s="8">
        <f>R130+R136+R137+R138+Load_ROC!N$5</f>
        <v>1100.679416396436</v>
      </c>
      <c r="S141" s="8">
        <f>S130+S136+S137+S138+Load_ROC!O$5</f>
        <v>1178.3093780912673</v>
      </c>
      <c r="T141" s="8">
        <f>T130+T136+T137+T138+Load_ROC!P$5</f>
        <v>1201.9893541821334</v>
      </c>
      <c r="U141" s="8">
        <f>U130+U136+U137+U138+Load_ROC!Q$5</f>
        <v>1304.933951376591</v>
      </c>
      <c r="V141" s="8">
        <f>V130+V136+V137+V138+Load_ROC!R$5</f>
        <v>1556.4463090303552</v>
      </c>
      <c r="W141" s="8">
        <f>W130+W136+W137+W138+Load_ROC!S$5</f>
        <v>1816.1225924927987</v>
      </c>
      <c r="X141" s="8">
        <f>X130+X136+X137+X138+Load_ROC!T$5</f>
        <v>2186.0379806952719</v>
      </c>
      <c r="Y141" s="8">
        <f>Y130+Y136+Y137+Y138+Load_ROC!U$5</f>
        <v>2248.7258511097907</v>
      </c>
      <c r="Z141" s="8">
        <f>Z130+Z136+Z137+Z138+Load_ROC!V$5</f>
        <v>2449.6540185260315</v>
      </c>
      <c r="AA141" s="8">
        <f>AA130+AA136+AA137+AA138+Load_ROC!W$5</f>
        <v>2593.8684905399359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25.477613769531249</v>
      </c>
      <c r="J144" s="7">
        <f>SUMIF(data!$A:$A,$H$2&amp;" "&amp;$F144&amp;" "&amp;$H$3&amp;"_"&amp;J$38,data!$I:$I)/1000</f>
        <v>-48.181371093750002</v>
      </c>
      <c r="K144" s="7">
        <f>SUMIF(data!$A:$A,$H$2&amp;" "&amp;$F144&amp;" "&amp;$H$3&amp;"_"&amp;K$38,data!$I:$I)/1000</f>
        <v>-5.4610097656249996</v>
      </c>
      <c r="L144" s="7">
        <f>SUMIF(data!$A:$A,$H$2&amp;" "&amp;$F144&amp;" "&amp;$H$3&amp;"_"&amp;L$38,data!$I:$I)/1000</f>
        <v>202.910126953125</v>
      </c>
      <c r="M144" s="7">
        <f>SUMIF(data!$A:$A,$H$2&amp;" "&amp;$F144&amp;" "&amp;$H$3&amp;"_"&amp;M$38,data!$I:$I)/1000</f>
        <v>196.180923828125</v>
      </c>
      <c r="N144" s="7">
        <f>SUMIF(data!$A:$A,$H$2&amp;" "&amp;$F144&amp;" "&amp;$H$3&amp;"_"&amp;N$38,data!$I:$I)/1000</f>
        <v>271.24890625</v>
      </c>
      <c r="O144" s="7">
        <f>SUMIF(data!$A:$A,$H$2&amp;" "&amp;$F144&amp;" "&amp;$H$3&amp;"_"&amp;O$38,data!$I:$I)/1000</f>
        <v>261.27056249999998</v>
      </c>
      <c r="P144" s="7">
        <f>SUMIF(data!$A:$A,$H$2&amp;" "&amp;$F144&amp;" "&amp;$H$3&amp;"_"&amp;P$38,data!$I:$I)/1000</f>
        <v>256.9744609375</v>
      </c>
      <c r="Q144" s="7">
        <f>SUMIF(data!$A:$A,$H$2&amp;" "&amp;$F144&amp;" "&amp;$H$3&amp;"_"&amp;Q$38,data!$I:$I)/1000</f>
        <v>253.82078515625</v>
      </c>
      <c r="R144" s="7">
        <f>SUMIF(data!$A:$A,$H$2&amp;" "&amp;$F144&amp;" "&amp;$H$3&amp;"_"&amp;R$38,data!$I:$I)/1000</f>
        <v>251.45066406250001</v>
      </c>
      <c r="S144" s="7">
        <f>SUMIF(data!$A:$A,$H$2&amp;" "&amp;$F144&amp;" "&amp;$H$3&amp;"_"&amp;S$38,data!$I:$I)/1000</f>
        <v>330.5673984375</v>
      </c>
      <c r="T144" s="7">
        <f>SUMIF(data!$A:$A,$H$2&amp;" "&amp;$F144&amp;" "&amp;$H$3&amp;"_"&amp;T$38,data!$I:$I)/1000</f>
        <v>330.56972265625001</v>
      </c>
      <c r="U144" s="7">
        <f>SUMIF(data!$A:$A,$H$2&amp;" "&amp;$F144&amp;" "&amp;$H$3&amp;"_"&amp;U$38,data!$I:$I)/1000</f>
        <v>325.89107812499998</v>
      </c>
      <c r="V144" s="7">
        <f>SUMIF(data!$A:$A,$H$2&amp;" "&amp;$F144&amp;" "&amp;$H$3&amp;"_"&amp;V$38,data!$I:$I)/1000</f>
        <v>321.0506484375</v>
      </c>
      <c r="W144" s="7">
        <f>SUMIF(data!$A:$A,$H$2&amp;" "&amp;$F144&amp;" "&amp;$H$3&amp;"_"&amp;W$38,data!$I:$I)/1000</f>
        <v>407.83655078125003</v>
      </c>
      <c r="X144" s="7">
        <f>SUMIF(data!$A:$A,$H$2&amp;" "&amp;$F144&amp;" "&amp;$H$3&amp;"_"&amp;X$38,data!$I:$I)/1000</f>
        <v>383.50916796874998</v>
      </c>
      <c r="Y144" s="7">
        <f>SUMIF(data!$A:$A,$H$2&amp;" "&amp;$F144&amp;" "&amp;$H$3&amp;"_"&amp;Y$38,data!$I:$I)/1000</f>
        <v>375.38478906249998</v>
      </c>
      <c r="Z144" s="7">
        <f>SUMIF(data!$A:$A,$H$2&amp;" "&amp;$F144&amp;" "&amp;$H$3&amp;"_"&amp;Z$38,data!$I:$I)/1000</f>
        <v>369.58216601562498</v>
      </c>
      <c r="AA144" s="7">
        <f>SUMIF(data!$A:$A,$H$2&amp;" "&amp;$F144&amp;" "&amp;$H$3&amp;"_"&amp;AA$38,data!$I:$I)/1000</f>
        <v>487.82943749999998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25.477613769531249</v>
      </c>
      <c r="J145" s="7">
        <f>SUMIF(data!$A:$A,$H$2&amp;" "&amp;$F145&amp;" "&amp;$H$3&amp;"_"&amp;J$38,data!$I:$I)/1000</f>
        <v>-29.835386718750001</v>
      </c>
      <c r="K145" s="7">
        <f>SUMIF(data!$A:$A,$H$2&amp;" "&amp;$F145&amp;" "&amp;$H$3&amp;"_"&amp;K$38,data!$I:$I)/1000</f>
        <v>4.2645976562500003</v>
      </c>
      <c r="L145" s="7">
        <f>SUMIF(data!$A:$A,$H$2&amp;" "&amp;$F145&amp;" "&amp;$H$3&amp;"_"&amp;L$38,data!$I:$I)/1000</f>
        <v>169.35329882812499</v>
      </c>
      <c r="M145" s="7">
        <f>SUMIF(data!$A:$A,$H$2&amp;" "&amp;$F145&amp;" "&amp;$H$3&amp;"_"&amp;M$38,data!$I:$I)/1000</f>
        <v>164.244814453125</v>
      </c>
      <c r="N145" s="7">
        <f>SUMIF(data!$A:$A,$H$2&amp;" "&amp;$F145&amp;" "&amp;$H$3&amp;"_"&amp;N$38,data!$I:$I)/1000</f>
        <v>228.28576562500001</v>
      </c>
      <c r="O145" s="7">
        <f>SUMIF(data!$A:$A,$H$2&amp;" "&amp;$F145&amp;" "&amp;$H$3&amp;"_"&amp;O$38,data!$I:$I)/1000</f>
        <v>219.72485937499999</v>
      </c>
      <c r="P145" s="7">
        <f>SUMIF(data!$A:$A,$H$2&amp;" "&amp;$F145&amp;" "&amp;$H$3&amp;"_"&amp;P$38,data!$I:$I)/1000</f>
        <v>216.7237890625</v>
      </c>
      <c r="Q145" s="7">
        <f>SUMIF(data!$A:$A,$H$2&amp;" "&amp;$F145&amp;" "&amp;$H$3&amp;"_"&amp;Q$38,data!$I:$I)/1000</f>
        <v>214.88372265625</v>
      </c>
      <c r="R145" s="7">
        <f>SUMIF(data!$A:$A,$H$2&amp;" "&amp;$F145&amp;" "&amp;$H$3&amp;"_"&amp;R$38,data!$I:$I)/1000</f>
        <v>213.59967968749999</v>
      </c>
      <c r="S145" s="7">
        <f>SUMIF(data!$A:$A,$H$2&amp;" "&amp;$F145&amp;" "&amp;$H$3&amp;"_"&amp;S$38,data!$I:$I)/1000</f>
        <v>280.23261718750001</v>
      </c>
      <c r="T145" s="7">
        <f>SUMIF(data!$A:$A,$H$2&amp;" "&amp;$F145&amp;" "&amp;$H$3&amp;"_"&amp;T$38,data!$I:$I)/1000</f>
        <v>280.79325781249997</v>
      </c>
      <c r="U145" s="7">
        <f>SUMIF(data!$A:$A,$H$2&amp;" "&amp;$F145&amp;" "&amp;$H$3&amp;"_"&amp;U$38,data!$I:$I)/1000</f>
        <v>277.69816015625003</v>
      </c>
      <c r="V145" s="7">
        <f>SUMIF(data!$A:$A,$H$2&amp;" "&amp;$F145&amp;" "&amp;$H$3&amp;"_"&amp;V$38,data!$I:$I)/1000</f>
        <v>274.29716015625002</v>
      </c>
      <c r="W145" s="7">
        <f>SUMIF(data!$A:$A,$H$2&amp;" "&amp;$F145&amp;" "&amp;$H$3&amp;"_"&amp;W$38,data!$I:$I)/1000</f>
        <v>347.88986328124997</v>
      </c>
      <c r="X145" s="7">
        <f>SUMIF(data!$A:$A,$H$2&amp;" "&amp;$F145&amp;" "&amp;$H$3&amp;"_"&amp;X$38,data!$I:$I)/1000</f>
        <v>325.08421093750002</v>
      </c>
      <c r="Y145" s="7">
        <f>SUMIF(data!$A:$A,$H$2&amp;" "&amp;$F145&amp;" "&amp;$H$3&amp;"_"&amp;Y$38,data!$I:$I)/1000</f>
        <v>318.88562304687503</v>
      </c>
      <c r="Z145" s="7">
        <f>SUMIF(data!$A:$A,$H$2&amp;" "&amp;$F145&amp;" "&amp;$H$3&amp;"_"&amp;Z$38,data!$I:$I)/1000</f>
        <v>314.81541796875001</v>
      </c>
      <c r="AA145" s="7">
        <f>SUMIF(data!$A:$A,$H$2&amp;" "&amp;$F145&amp;" "&amp;$H$3&amp;"_"&amp;AA$38,data!$I:$I)/1000</f>
        <v>434.77103125000002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25.477613769531249</v>
      </c>
      <c r="J146" s="7">
        <f>SUMIF(data!$A:$A,$H$2&amp;" "&amp;$F146&amp;" "&amp;$H$3&amp;"_"&amp;J$38,data!$I:$I)/1000</f>
        <v>-31.629050781250001</v>
      </c>
      <c r="K146" s="7">
        <f>SUMIF(data!$A:$A,$H$2&amp;" "&amp;$F146&amp;" "&amp;$H$3&amp;"_"&amp;K$38,data!$I:$I)/1000</f>
        <v>3.4592167968749998</v>
      </c>
      <c r="L146" s="7">
        <f>SUMIF(data!$A:$A,$H$2&amp;" "&amp;$F146&amp;" "&amp;$H$3&amp;"_"&amp;L$38,data!$I:$I)/1000</f>
        <v>169.43040820312501</v>
      </c>
      <c r="M146" s="7">
        <f>SUMIF(data!$A:$A,$H$2&amp;" "&amp;$F146&amp;" "&amp;$H$3&amp;"_"&amp;M$38,data!$I:$I)/1000</f>
        <v>164.240751953125</v>
      </c>
      <c r="N146" s="7">
        <f>SUMIF(data!$A:$A,$H$2&amp;" "&amp;$F146&amp;" "&amp;$H$3&amp;"_"&amp;N$38,data!$I:$I)/1000</f>
        <v>226.22854687500001</v>
      </c>
      <c r="O146" s="7">
        <f>SUMIF(data!$A:$A,$H$2&amp;" "&amp;$F146&amp;" "&amp;$H$3&amp;"_"&amp;O$38,data!$I:$I)/1000</f>
        <v>217.67710937499999</v>
      </c>
      <c r="P146" s="7">
        <f>SUMIF(data!$A:$A,$H$2&amp;" "&amp;$F146&amp;" "&amp;$H$3&amp;"_"&amp;P$38,data!$I:$I)/1000</f>
        <v>214.69902343749999</v>
      </c>
      <c r="Q146" s="7">
        <f>SUMIF(data!$A:$A,$H$2&amp;" "&amp;$F146&amp;" "&amp;$H$3&amp;"_"&amp;Q$38,data!$I:$I)/1000</f>
        <v>212.90384765625001</v>
      </c>
      <c r="R146" s="7">
        <f>SUMIF(data!$A:$A,$H$2&amp;" "&amp;$F146&amp;" "&amp;$H$3&amp;"_"&amp;R$38,data!$I:$I)/1000</f>
        <v>211.66261718749999</v>
      </c>
      <c r="S146" s="7">
        <f>SUMIF(data!$A:$A,$H$2&amp;" "&amp;$F146&amp;" "&amp;$H$3&amp;"_"&amp;S$38,data!$I:$I)/1000</f>
        <v>276.12435156250001</v>
      </c>
      <c r="T146" s="7">
        <f>SUMIF(data!$A:$A,$H$2&amp;" "&amp;$F146&amp;" "&amp;$H$3&amp;"_"&amp;T$38,data!$I:$I)/1000</f>
        <v>277.06363281249997</v>
      </c>
      <c r="U146" s="7">
        <f>SUMIF(data!$A:$A,$H$2&amp;" "&amp;$F146&amp;" "&amp;$H$3&amp;"_"&amp;U$38,data!$I:$I)/1000</f>
        <v>274.0581640625</v>
      </c>
      <c r="V146" s="7">
        <f>SUMIF(data!$A:$A,$H$2&amp;" "&amp;$F146&amp;" "&amp;$H$3&amp;"_"&amp;V$38,data!$I:$I)/1000</f>
        <v>270.72786328124999</v>
      </c>
      <c r="W146" s="7">
        <f>SUMIF(data!$A:$A,$H$2&amp;" "&amp;$F146&amp;" "&amp;$H$3&amp;"_"&amp;W$38,data!$I:$I)/1000</f>
        <v>342.01423046874999</v>
      </c>
      <c r="X146" s="7">
        <f>SUMIF(data!$A:$A,$H$2&amp;" "&amp;$F146&amp;" "&amp;$H$3&amp;"_"&amp;X$38,data!$I:$I)/1000</f>
        <v>319.31637890625001</v>
      </c>
      <c r="Y146" s="7">
        <f>SUMIF(data!$A:$A,$H$2&amp;" "&amp;$F146&amp;" "&amp;$H$3&amp;"_"&amp;Y$38,data!$I:$I)/1000</f>
        <v>313.2710546875</v>
      </c>
      <c r="Z146" s="7">
        <f>SUMIF(data!$A:$A,$H$2&amp;" "&amp;$F146&amp;" "&amp;$H$3&amp;"_"&amp;Z$38,data!$I:$I)/1000</f>
        <v>309.33659375000002</v>
      </c>
      <c r="AA146" s="7">
        <f>SUMIF(data!$A:$A,$H$2&amp;" "&amp;$F146&amp;" "&amp;$H$3&amp;"_"&amp;AA$38,data!$I:$I)/1000</f>
        <v>429.42775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113.452125</v>
      </c>
      <c r="K147" s="7">
        <f>SUMIF(data!$A:$A,$H$2&amp;" "&amp;$F147&amp;" "&amp;$H$3&amp;"_"&amp;K$38,data!$N:$N)/1000</f>
        <v>110.8633671875</v>
      </c>
      <c r="L147" s="7">
        <f>SUMIF(data!$A:$A,$H$2&amp;" "&amp;$F147&amp;" "&amp;$H$3&amp;"_"&amp;L$38,data!$N:$N)/1000</f>
        <v>142.589859375</v>
      </c>
      <c r="M147" s="7">
        <f>SUMIF(data!$A:$A,$H$2&amp;" "&amp;$F147&amp;" "&amp;$H$3&amp;"_"&amp;M$38,data!$N:$N)/1000</f>
        <v>157.90379296875</v>
      </c>
      <c r="N147" s="7">
        <f>SUMIF(data!$A:$A,$H$2&amp;" "&amp;$F147&amp;" "&amp;$H$3&amp;"_"&amp;N$38,data!$N:$N)/1000</f>
        <v>201.31565234375</v>
      </c>
      <c r="O147" s="7">
        <f>SUMIF(data!$A:$A,$H$2&amp;" "&amp;$F147&amp;" "&amp;$H$3&amp;"_"&amp;O$38,data!$N:$N)/1000</f>
        <v>221.23215625</v>
      </c>
      <c r="P147" s="7">
        <f>SUMIF(data!$A:$A,$H$2&amp;" "&amp;$F147&amp;" "&amp;$H$3&amp;"_"&amp;P$38,data!$N:$N)/1000</f>
        <v>227.04849218749999</v>
      </c>
      <c r="Q147" s="7">
        <f>SUMIF(data!$A:$A,$H$2&amp;" "&amp;$F147&amp;" "&amp;$H$3&amp;"_"&amp;Q$38,data!$N:$N)/1000</f>
        <v>228.41803906249999</v>
      </c>
      <c r="R147" s="7">
        <f>SUMIF(data!$A:$A,$H$2&amp;" "&amp;$F147&amp;" "&amp;$H$3&amp;"_"&amp;R$38,data!$N:$N)/1000</f>
        <v>229.48164843750001</v>
      </c>
      <c r="S147" s="7">
        <f>SUMIF(data!$A:$A,$H$2&amp;" "&amp;$F147&amp;" "&amp;$H$3&amp;"_"&amp;S$38,data!$N:$N)/1000</f>
        <v>243.66515625</v>
      </c>
      <c r="T147" s="7">
        <f>SUMIF(data!$A:$A,$H$2&amp;" "&amp;$F147&amp;" "&amp;$H$3&amp;"_"&amp;T$38,data!$N:$N)/1000</f>
        <v>251.54453125000001</v>
      </c>
      <c r="U147" s="7">
        <f>SUMIF(data!$A:$A,$H$2&amp;" "&amp;$F147&amp;" "&amp;$H$3&amp;"_"&amp;U$38,data!$N:$N)/1000</f>
        <v>254.67073437499999</v>
      </c>
      <c r="V147" s="7">
        <f>SUMIF(data!$A:$A,$H$2&amp;" "&amp;$F147&amp;" "&amp;$H$3&amp;"_"&amp;V$38,data!$N:$N)/1000</f>
        <v>257.69539062500002</v>
      </c>
      <c r="W147" s="7">
        <f>SUMIF(data!$A:$A,$H$2&amp;" "&amp;$F147&amp;" "&amp;$H$3&amp;"_"&amp;W$38,data!$N:$N)/1000</f>
        <v>301.21332812499998</v>
      </c>
      <c r="X147" s="7">
        <f>SUMIF(data!$A:$A,$H$2&amp;" "&amp;$F147&amp;" "&amp;$H$3&amp;"_"&amp;X$38,data!$N:$N)/1000</f>
        <v>310.7371875</v>
      </c>
      <c r="Y147" s="7">
        <f>SUMIF(data!$A:$A,$H$2&amp;" "&amp;$F147&amp;" "&amp;$H$3&amp;"_"&amp;Y$38,data!$N:$N)/1000</f>
        <v>322.89139843750002</v>
      </c>
      <c r="Z147" s="7">
        <f>SUMIF(data!$A:$A,$H$2&amp;" "&amp;$F147&amp;" "&amp;$H$3&amp;"_"&amp;Z$38,data!$N:$N)/1000</f>
        <v>328.79858593749998</v>
      </c>
      <c r="AA147" s="7">
        <f>SUMIF(data!$A:$A,$H$2&amp;" "&amp;$F147&amp;" "&amp;$H$3&amp;"_"&amp;AA$38,data!$N:$N)/1000</f>
        <v>339.75561718749998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83.924976562500007</v>
      </c>
      <c r="J148" s="7">
        <f>SUMIF(data!$A:$A,$H$2&amp;" "&amp;$F148&amp;" "&amp;$H$3&amp;"_"&amp;J$38,data!$H:$H)/1000</f>
        <v>98.76544189453125</v>
      </c>
      <c r="K148" s="7">
        <f>SUMIF(data!$A:$A,$H$2&amp;" "&amp;$F148&amp;" "&amp;$H$3&amp;"_"&amp;K$38,data!$H:$H)/1000</f>
        <v>96.067970703124999</v>
      </c>
      <c r="L148" s="7">
        <f>SUMIF(data!$A:$A,$H$2&amp;" "&amp;$F148&amp;" "&amp;$H$3&amp;"_"&amp;L$38,data!$H:$H)/1000</f>
        <v>134.52687109375</v>
      </c>
      <c r="M148" s="7">
        <f>SUMIF(data!$A:$A,$H$2&amp;" "&amp;$F148&amp;" "&amp;$H$3&amp;"_"&amp;M$38,data!$H:$H)/1000</f>
        <v>149.78453124999999</v>
      </c>
      <c r="N148" s="7">
        <f>SUMIF(data!$A:$A,$H$2&amp;" "&amp;$F148&amp;" "&amp;$H$3&amp;"_"&amp;N$38,data!$H:$H)/1000</f>
        <v>193.38454687500001</v>
      </c>
      <c r="O148" s="7">
        <f>SUMIF(data!$A:$A,$H$2&amp;" "&amp;$F148&amp;" "&amp;$H$3&amp;"_"&amp;O$38,data!$H:$H)/1000</f>
        <v>183.11628124999999</v>
      </c>
      <c r="P148" s="7">
        <f>SUMIF(data!$A:$A,$H$2&amp;" "&amp;$F148&amp;" "&amp;$H$3&amp;"_"&amp;P$38,data!$H:$H)/1000</f>
        <v>190.04642187499999</v>
      </c>
      <c r="Q148" s="7">
        <f>SUMIF(data!$A:$A,$H$2&amp;" "&amp;$F148&amp;" "&amp;$H$3&amp;"_"&amp;Q$38,data!$H:$H)/1000</f>
        <v>188.07525781250001</v>
      </c>
      <c r="R148" s="7">
        <f>SUMIF(data!$A:$A,$H$2&amp;" "&amp;$F148&amp;" "&amp;$H$3&amp;"_"&amp;R$38,data!$H:$H)/1000</f>
        <v>191.58767968750001</v>
      </c>
      <c r="S148" s="7">
        <f>SUMIF(data!$A:$A,$H$2&amp;" "&amp;$F148&amp;" "&amp;$H$3&amp;"_"&amp;S$38,data!$H:$H)/1000</f>
        <v>207.17542968750001</v>
      </c>
      <c r="T148" s="7">
        <f>SUMIF(data!$A:$A,$H$2&amp;" "&amp;$F148&amp;" "&amp;$H$3&amp;"_"&amp;T$38,data!$H:$H)/1000</f>
        <v>211.81459375</v>
      </c>
      <c r="U148" s="7">
        <f>SUMIF(data!$A:$A,$H$2&amp;" "&amp;$F148&amp;" "&amp;$H$3&amp;"_"&amp;U$38,data!$H:$H)/1000</f>
        <v>211.5609765625</v>
      </c>
      <c r="V148" s="7">
        <f>SUMIF(data!$A:$A,$H$2&amp;" "&amp;$F148&amp;" "&amp;$H$3&amp;"_"&amp;V$38,data!$H:$H)/1000</f>
        <v>214.43717187499999</v>
      </c>
      <c r="W148" s="7">
        <f>SUMIF(data!$A:$A,$H$2&amp;" "&amp;$F148&amp;" "&amp;$H$3&amp;"_"&amp;W$38,data!$H:$H)/1000</f>
        <v>273.41333593749999</v>
      </c>
      <c r="X148" s="7">
        <f>SUMIF(data!$A:$A,$H$2&amp;" "&amp;$F148&amp;" "&amp;$H$3&amp;"_"&amp;X$38,data!$H:$H)/1000</f>
        <v>260.26783203125001</v>
      </c>
      <c r="Y148" s="7">
        <f>SUMIF(data!$A:$A,$H$2&amp;" "&amp;$F148&amp;" "&amp;$H$3&amp;"_"&amp;Y$38,data!$H:$H)/1000</f>
        <v>260.38237500000002</v>
      </c>
      <c r="Z148" s="7">
        <f>SUMIF(data!$A:$A,$H$2&amp;" "&amp;$F148&amp;" "&amp;$H$3&amp;"_"&amp;Z$38,data!$H:$H)/1000</f>
        <v>261.13012890624998</v>
      </c>
      <c r="AA148" s="7">
        <f>SUMIF(data!$A:$A,$H$2&amp;" "&amp;$F148&amp;" "&amp;$H$3&amp;"_"&amp;AA$38,data!$H:$H)/1000</f>
        <v>261.85990234374998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49.979051269531254</v>
      </c>
      <c r="J149" s="8">
        <f t="shared" ref="J149" si="38">SUM(J146:J147)-J148</f>
        <v>-16.942367675781256</v>
      </c>
      <c r="K149" s="8">
        <f t="shared" ref="K149:AA149" si="39">SUM(K146:K147)-K148</f>
        <v>18.254613281250002</v>
      </c>
      <c r="L149" s="8">
        <f t="shared" si="39"/>
        <v>177.49339648437501</v>
      </c>
      <c r="M149" s="8">
        <f t="shared" si="39"/>
        <v>172.36001367187498</v>
      </c>
      <c r="N149" s="8">
        <f t="shared" si="39"/>
        <v>234.15965234375</v>
      </c>
      <c r="O149" s="8">
        <f t="shared" si="39"/>
        <v>255.792984375</v>
      </c>
      <c r="P149" s="8">
        <f t="shared" si="39"/>
        <v>251.70109375000001</v>
      </c>
      <c r="Q149" s="8">
        <f t="shared" si="39"/>
        <v>253.24662890624995</v>
      </c>
      <c r="R149" s="8">
        <f t="shared" si="39"/>
        <v>249.55658593749999</v>
      </c>
      <c r="S149" s="8">
        <f t="shared" si="39"/>
        <v>312.61407812499999</v>
      </c>
      <c r="T149" s="8">
        <f t="shared" si="39"/>
        <v>316.79357031250004</v>
      </c>
      <c r="U149" s="8">
        <f t="shared" si="39"/>
        <v>317.16792187499999</v>
      </c>
      <c r="V149" s="8">
        <f t="shared" si="39"/>
        <v>313.98608203125002</v>
      </c>
      <c r="W149" s="8">
        <f t="shared" si="39"/>
        <v>369.81422265625002</v>
      </c>
      <c r="X149" s="8">
        <f t="shared" si="39"/>
        <v>369.78573437499995</v>
      </c>
      <c r="Y149" s="8">
        <f t="shared" si="39"/>
        <v>375.78007812499993</v>
      </c>
      <c r="Z149" s="8">
        <f t="shared" si="39"/>
        <v>377.00505078125002</v>
      </c>
      <c r="AA149" s="8">
        <f t="shared" si="39"/>
        <v>507.32346484374995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27.125732421875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133.31381250000001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762.32099196381751</v>
      </c>
      <c r="J152" s="8">
        <f>J143+J144+J147-J148+J150+J151+Load_ROC!F$5</f>
        <v>699.98624459874713</v>
      </c>
      <c r="K152" s="8">
        <f>K143+K144+K147-K148+K150+K151+Load_ROC!G$5</f>
        <v>760.48896326356521</v>
      </c>
      <c r="L152" s="8">
        <f>L143+L144+L147-L148+L150+L151+Load_ROC!H$5</f>
        <v>977.25708418177305</v>
      </c>
      <c r="M152" s="8">
        <f>M143+M144+M147-M148+M150+M151+Load_ROC!I$5</f>
        <v>985.54336639652149</v>
      </c>
      <c r="N152" s="8">
        <f>N143+N144+N147-N148+N150+N151+Load_ROC!J$5</f>
        <v>1076.3005229734274</v>
      </c>
      <c r="O152" s="8">
        <f>O143+O144+O147-O148+O150+O151+Load_ROC!K$5</f>
        <v>1135.5262853906852</v>
      </c>
      <c r="P152" s="8">
        <f>P143+P144+P147-P148+P150+P151+Load_ROC!L$5</f>
        <v>1119.2240085403976</v>
      </c>
      <c r="Q152" s="8">
        <f>Q143+Q144+Q147-Q148+Q150+Q151+Load_ROC!M$5</f>
        <v>1131.4658070658759</v>
      </c>
      <c r="R152" s="8">
        <f>R143+R144+R147-R148+R150+R151+Load_ROC!N$5</f>
        <v>1138.4751742089359</v>
      </c>
      <c r="S152" s="8">
        <f>S143+S144+S147-S148+S150+S151+Load_ROC!O$5</f>
        <v>1229.3543859037673</v>
      </c>
      <c r="T152" s="8">
        <f>T143+T144+T147-T148+T150+T151+Load_ROC!P$5</f>
        <v>1246.2619557446333</v>
      </c>
      <c r="U152" s="8">
        <f>U143+U144+U147-U148+U150+U151+Load_ROC!Q$5</f>
        <v>1257.9555373140911</v>
      </c>
      <c r="V152" s="8">
        <f>V143+V144+V147-V148+V150+V151+Load_ROC!R$5</f>
        <v>1267.1916117647302</v>
      </c>
      <c r="W152" s="8">
        <f>W143+W144+W147-W148+W150+W151+Load_ROC!S$5</f>
        <v>1358.0281520631111</v>
      </c>
      <c r="X152" s="8">
        <f>X143+X144+X147-X148+X150+X151+Load_ROC!T$5</f>
        <v>1502.7309865546467</v>
      </c>
      <c r="Y152" s="8">
        <f>Y143+Y144+Y147-Y148+Y150+Y151+Load_ROC!U$5</f>
        <v>1386.0773696644781</v>
      </c>
      <c r="Z152" s="8">
        <f>Z143+Z144+Z147-Z148+Z150+Z151+Load_ROC!V$5</f>
        <v>1400.0627265338439</v>
      </c>
      <c r="AA152" s="8">
        <f>AA143+AA144+AA147-AA148+AA150+AA151+Load_ROC!W$5</f>
        <v>1542.6067766727481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762.32099196381751</v>
      </c>
      <c r="J153" s="8">
        <f>J143+J145+J147-J148+J150+J151+Load_ROC!F$5</f>
        <v>718.33222897374708</v>
      </c>
      <c r="K153" s="8">
        <f>K143+K145+K147-K148+K150+K151+Load_ROC!G$5</f>
        <v>770.21457068544032</v>
      </c>
      <c r="L153" s="8">
        <f>L143+L145+L147-L148+L150+L151+Load_ROC!H$5</f>
        <v>943.70025605677301</v>
      </c>
      <c r="M153" s="8">
        <f>M143+M145+M147-M148+M150+M151+Load_ROC!I$5</f>
        <v>953.6072570215216</v>
      </c>
      <c r="N153" s="8">
        <f>N143+N145+N147-N148+N150+N151+Load_ROC!J$5</f>
        <v>1033.3373823484274</v>
      </c>
      <c r="O153" s="8">
        <f>O143+O145+O147-O148+O150+O151+Load_ROC!K$5</f>
        <v>1093.9805822656851</v>
      </c>
      <c r="P153" s="8">
        <f>P143+P145+P147-P148+P150+P151+Load_ROC!L$5</f>
        <v>1078.9733366653977</v>
      </c>
      <c r="Q153" s="8">
        <f>Q143+Q145+Q147-Q148+Q150+Q151+Load_ROC!M$5</f>
        <v>1092.5287445658757</v>
      </c>
      <c r="R153" s="8">
        <f>R143+R145+R147-R148+R150+R151+Load_ROC!N$5</f>
        <v>1100.6241898339358</v>
      </c>
      <c r="S153" s="8">
        <f>S143+S145+S147-S148+S150+S151+Load_ROC!O$5</f>
        <v>1179.0196046537674</v>
      </c>
      <c r="T153" s="8">
        <f>T143+T145+T147-T148+T150+T151+Load_ROC!P$5</f>
        <v>1196.4854909008834</v>
      </c>
      <c r="U153" s="8">
        <f>U143+U145+U147-U148+U150+U151+Load_ROC!Q$5</f>
        <v>1209.7626193453411</v>
      </c>
      <c r="V153" s="8">
        <f>V143+V145+V147-V148+V150+V151+Load_ROC!R$5</f>
        <v>1220.43812348348</v>
      </c>
      <c r="W153" s="8">
        <f>W143+W145+W147-W148+W150+W151+Load_ROC!S$5</f>
        <v>1298.081464563111</v>
      </c>
      <c r="X153" s="8">
        <f>X143+X145+X147-X148+X150+X151+Load_ROC!T$5</f>
        <v>1444.3060295233968</v>
      </c>
      <c r="Y153" s="8">
        <f>Y143+Y145+Y147-Y148+Y150+Y151+Load_ROC!U$5</f>
        <v>1329.5782036488531</v>
      </c>
      <c r="Z153" s="8">
        <f>Z143+Z145+Z147-Z148+Z150+Z151+Load_ROC!V$5</f>
        <v>1345.295978486969</v>
      </c>
      <c r="AA153" s="8">
        <f>AA143+AA145+AA147-AA148+AA150+AA151+Load_ROC!W$5</f>
        <v>1489.5483704227483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762.32099196381751</v>
      </c>
      <c r="J154" s="8">
        <f>J143+J149+J150+J151+Load_ROC!F$5</f>
        <v>716.53856491124702</v>
      </c>
      <c r="K154" s="8">
        <f>K143+K149+K150+K151+Load_ROC!G$5</f>
        <v>769.40918982606536</v>
      </c>
      <c r="L154" s="8">
        <f>L143+L149+L150+L151+Load_ROC!H$5</f>
        <v>943.77736543177298</v>
      </c>
      <c r="M154" s="8">
        <f>M143+M149+M150+M151+Load_ROC!I$5</f>
        <v>953.60319452152157</v>
      </c>
      <c r="N154" s="8">
        <f>N143+N149+N150+N151+Load_ROC!J$5</f>
        <v>1031.2801635984274</v>
      </c>
      <c r="O154" s="8">
        <f>O143+O149+O150+O151+Load_ROC!K$5</f>
        <v>1091.9328322656852</v>
      </c>
      <c r="P154" s="8">
        <f>P143+P149+P150+P151+Load_ROC!L$5</f>
        <v>1076.9485710403976</v>
      </c>
      <c r="Q154" s="8">
        <f>Q143+Q149+Q150+Q151+Load_ROC!M$5</f>
        <v>1090.5488695658757</v>
      </c>
      <c r="R154" s="8">
        <f>R143+R149+R150+R151+Load_ROC!N$5</f>
        <v>1098.6871273339357</v>
      </c>
      <c r="S154" s="8">
        <f>S143+S149+S150+S151+Load_ROC!O$5</f>
        <v>1174.9113390287673</v>
      </c>
      <c r="T154" s="8">
        <f>T143+T149+T150+T151+Load_ROC!P$5</f>
        <v>1192.7558659008835</v>
      </c>
      <c r="U154" s="8">
        <f>U143+U149+U150+U151+Load_ROC!Q$5</f>
        <v>1206.122623251591</v>
      </c>
      <c r="V154" s="8">
        <f>V143+V149+V150+V151+Load_ROC!R$5</f>
        <v>1216.86882660848</v>
      </c>
      <c r="W154" s="8">
        <f>W143+W149+W150+W151+Load_ROC!S$5</f>
        <v>1292.2058317506112</v>
      </c>
      <c r="X154" s="8">
        <f>X143+X149+X150+X151+Load_ROC!T$5</f>
        <v>1438.5381974921465</v>
      </c>
      <c r="Y154" s="8">
        <f>Y143+Y149+Y150+Y151+Load_ROC!U$5</f>
        <v>1323.9636352894781</v>
      </c>
      <c r="Z154" s="8">
        <f>Z143+Z149+Z150+Z151+Load_ROC!V$5</f>
        <v>1339.8171542682189</v>
      </c>
      <c r="AA154" s="8">
        <f>AA143+AA149+AA150+AA151+Load_ROC!W$5</f>
        <v>1484.2050891727481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A61CF-B00A-462B-B36B-29A28398947E}">
  <sheetPr>
    <tabColor rgb="FF00B050"/>
  </sheetPr>
  <dimension ref="A2:AI256"/>
  <sheetViews>
    <sheetView zoomScale="60" zoomScaleNormal="6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11827.017809552592</v>
      </c>
      <c r="D3" s="18">
        <f>SUMIF(D$8:D$34,$B3,$F$8:$F$34)/SUMIF(D$8:D$34,$B3,$A$8:$A$34)</f>
        <v>11418.105066686259</v>
      </c>
      <c r="E3" s="18">
        <f>SUMIF(E$8:E$34,$B3,$F$8:$F$34)/SUMIF(E$8:E$34,$B3,$A$8:$A$34)</f>
        <v>11509.643483624121</v>
      </c>
      <c r="G3" s="15" t="s">
        <v>16</v>
      </c>
      <c r="H3" s="17" t="s">
        <v>198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  <c r="AH3" s="22"/>
    </row>
    <row r="4" spans="1:35" x14ac:dyDescent="0.25">
      <c r="B4" s="1" t="s">
        <v>35</v>
      </c>
      <c r="C4" s="18">
        <f>SUMIF(C$8:C$34,$B4,$F$8:$F$34)/SUMIF(C$8:C$34,$B4,$A$8:$A$34)</f>
        <v>11058.658553470643</v>
      </c>
      <c r="D4" s="18">
        <f>SUMIF(D$8:D$34,$B4,$F$8:$F$34)/SUMIF(D$8:D$34,$B4,$A$8:$A$34)</f>
        <v>11055.37079615662</v>
      </c>
      <c r="E4" s="18">
        <f t="shared" ref="C4:E5" si="0">SUMIF(E$8:E$34,$B4,$F$8:$F$34)/SUMIF(E$8:E$34,$B4,$A$8:$A$34)</f>
        <v>11093.381658365854</v>
      </c>
      <c r="G4" s="29" t="s">
        <v>3</v>
      </c>
      <c r="H4" s="30">
        <f>G35</f>
        <v>11098.755111446675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  <c r="AH4" s="22"/>
    </row>
    <row r="5" spans="1:35" x14ac:dyDescent="0.25">
      <c r="B5" s="1" t="s">
        <v>36</v>
      </c>
      <c r="C5" s="18">
        <f t="shared" si="0"/>
        <v>10843.923323652767</v>
      </c>
      <c r="D5" s="18">
        <f t="shared" si="0"/>
        <v>11011.267494999072</v>
      </c>
      <c r="E5" s="18">
        <f t="shared" si="0"/>
        <v>10698.613645430893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  <c r="AH5" s="22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455.13681452813972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70.038334620323099</v>
      </c>
      <c r="G8" s="9">
        <f>NPV(Load_ROC!$C$2,H8:AA8)</f>
        <v>12451.25948805744</v>
      </c>
      <c r="H8" s="9">
        <f t="shared" ref="H8:Q17" si="3">VLOOKUP("Total RR "&amp;$B8&amp;" "&amp;$E8, $G$38:$AA$269, MATCH(H$7,$G$38:$AA$38,0),0)</f>
        <v>772.86198884366081</v>
      </c>
      <c r="I8" s="9">
        <f t="shared" si="3"/>
        <v>832.01718106928627</v>
      </c>
      <c r="J8" s="9">
        <f t="shared" si="3"/>
        <v>869.11076601202831</v>
      </c>
      <c r="K8" s="9">
        <f t="shared" si="3"/>
        <v>922.23421654481524</v>
      </c>
      <c r="L8" s="9">
        <f t="shared" si="3"/>
        <v>935.64866407239799</v>
      </c>
      <c r="M8" s="9">
        <f t="shared" si="3"/>
        <v>1005.0041872246466</v>
      </c>
      <c r="N8" s="9">
        <f t="shared" si="3"/>
        <v>1094.7164156296772</v>
      </c>
      <c r="O8" s="9">
        <f t="shared" si="3"/>
        <v>1216.61507246881</v>
      </c>
      <c r="P8" s="9">
        <f t="shared" si="3"/>
        <v>1220.2722329153976</v>
      </c>
      <c r="Q8" s="9">
        <f t="shared" si="3"/>
        <v>1257.5730614596259</v>
      </c>
      <c r="R8" s="9">
        <f t="shared" ref="R8:AA17" si="4">VLOOKUP("Total RR "&amp;$B8&amp;" "&amp;$E8, $G$38:$AA$269, MATCH(R$7,$G$38:$AA$38,0),0)</f>
        <v>1283.0587725214359</v>
      </c>
      <c r="S8" s="9">
        <f t="shared" si="4"/>
        <v>1324.3301821537675</v>
      </c>
      <c r="T8" s="9">
        <f t="shared" si="4"/>
        <v>1348.4815708383835</v>
      </c>
      <c r="U8" s="9">
        <f t="shared" si="4"/>
        <v>1399.4629408765909</v>
      </c>
      <c r="V8" s="9">
        <f t="shared" si="4"/>
        <v>1479.0078410772301</v>
      </c>
      <c r="W8" s="9">
        <f t="shared" si="4"/>
        <v>1510.7676728443612</v>
      </c>
      <c r="X8" s="9">
        <f t="shared" si="4"/>
        <v>1685.5326063671469</v>
      </c>
      <c r="Y8" s="9">
        <f t="shared" si="4"/>
        <v>1682.556496914478</v>
      </c>
      <c r="Z8" s="9">
        <f t="shared" si="4"/>
        <v>1807.3525892369689</v>
      </c>
      <c r="AA8" s="9">
        <f t="shared" si="4"/>
        <v>1977.3846460789982</v>
      </c>
      <c r="AC8">
        <f>RANK(G8,$G$8:$G$34,1)</f>
        <v>27</v>
      </c>
      <c r="AD8" s="61">
        <f>G8</f>
        <v>12451.25948805744</v>
      </c>
      <c r="AE8" s="72">
        <f>A8</f>
        <v>5.6249999999999998E-3</v>
      </c>
      <c r="AH8" s="22">
        <f>((AD8-$G$35)^2)*AE8</f>
        <v>10289.632999225911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274.81432448252457</v>
      </c>
      <c r="G9" s="9">
        <f>NPV(Load_ROC!$C$2,H9:AA9)</f>
        <v>12213.969977001092</v>
      </c>
      <c r="H9" s="9">
        <f t="shared" si="3"/>
        <v>772.86198884366081</v>
      </c>
      <c r="I9" s="9">
        <f t="shared" si="3"/>
        <v>832.01718106928627</v>
      </c>
      <c r="J9" s="9">
        <f t="shared" si="3"/>
        <v>869.11076601202831</v>
      </c>
      <c r="K9" s="9">
        <f t="shared" si="3"/>
        <v>922.23421654481524</v>
      </c>
      <c r="L9" s="9">
        <f t="shared" si="3"/>
        <v>935.64866407239799</v>
      </c>
      <c r="M9" s="9">
        <f t="shared" si="3"/>
        <v>1005.0041872246466</v>
      </c>
      <c r="N9" s="9">
        <f t="shared" si="3"/>
        <v>1093.6850346296774</v>
      </c>
      <c r="O9" s="9">
        <f t="shared" si="3"/>
        <v>1202.6758124688101</v>
      </c>
      <c r="P9" s="9">
        <f t="shared" si="3"/>
        <v>1207.1300519153976</v>
      </c>
      <c r="Q9" s="9">
        <f t="shared" si="3"/>
        <v>1241.0966991596258</v>
      </c>
      <c r="R9" s="9">
        <f t="shared" si="4"/>
        <v>1273.3031205214356</v>
      </c>
      <c r="S9" s="9">
        <f t="shared" si="4"/>
        <v>1317.2670711537673</v>
      </c>
      <c r="T9" s="9">
        <f t="shared" si="4"/>
        <v>1327.0498088383833</v>
      </c>
      <c r="U9" s="9">
        <f t="shared" si="4"/>
        <v>1350.7369618765911</v>
      </c>
      <c r="V9" s="9">
        <f t="shared" si="4"/>
        <v>1371.8693750772302</v>
      </c>
      <c r="W9" s="9">
        <f t="shared" si="4"/>
        <v>1478.1274468443612</v>
      </c>
      <c r="X9" s="9">
        <f t="shared" si="4"/>
        <v>1638.2656033671467</v>
      </c>
      <c r="Y9" s="9">
        <f t="shared" si="4"/>
        <v>1567.4809589144784</v>
      </c>
      <c r="Z9" s="9">
        <f t="shared" si="4"/>
        <v>1668.3295722369689</v>
      </c>
      <c r="AA9" s="9">
        <f t="shared" si="4"/>
        <v>1842.7139200789982</v>
      </c>
      <c r="AC9">
        <f t="shared" ref="AC9:AC34" si="5">RANK(G9,$G$8:$G$34,1)</f>
        <v>25</v>
      </c>
      <c r="AD9" s="61">
        <f t="shared" ref="AD9:AD34" si="6">G9</f>
        <v>12213.969977001092</v>
      </c>
      <c r="AE9" s="72">
        <f t="shared" ref="AE9:AE34" si="7">A9</f>
        <v>2.2499999999999999E-2</v>
      </c>
      <c r="AH9" s="22">
        <f t="shared" ref="AH9:AH34" si="8">((AD9-$G$35)^2)*AE9</f>
        <v>27983.344417955017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114.06882271202846</v>
      </c>
      <c r="G10" s="9">
        <f>NPV(Load_ROC!$C$2,H10:AA10)</f>
        <v>12167.341089283036</v>
      </c>
      <c r="H10" s="9">
        <f t="shared" si="3"/>
        <v>772.86198884366081</v>
      </c>
      <c r="I10" s="9">
        <f t="shared" si="3"/>
        <v>832.01718106928627</v>
      </c>
      <c r="J10" s="9">
        <f t="shared" si="3"/>
        <v>869.11076601202831</v>
      </c>
      <c r="K10" s="9">
        <f t="shared" si="3"/>
        <v>922.23421654481524</v>
      </c>
      <c r="L10" s="9">
        <f t="shared" si="3"/>
        <v>935.64866407239799</v>
      </c>
      <c r="M10" s="9">
        <f t="shared" si="3"/>
        <v>1005.0041872246466</v>
      </c>
      <c r="N10" s="9">
        <f t="shared" si="3"/>
        <v>1093.6850346296774</v>
      </c>
      <c r="O10" s="9">
        <f t="shared" si="3"/>
        <v>1202.6758124688101</v>
      </c>
      <c r="P10" s="9">
        <f t="shared" si="3"/>
        <v>1207.1300519153976</v>
      </c>
      <c r="Q10" s="9">
        <f t="shared" si="3"/>
        <v>1241.0966991596258</v>
      </c>
      <c r="R10" s="9">
        <f t="shared" si="4"/>
        <v>1273.3031205214356</v>
      </c>
      <c r="S10" s="9">
        <f t="shared" si="4"/>
        <v>1317.2670711537673</v>
      </c>
      <c r="T10" s="9">
        <f t="shared" si="4"/>
        <v>1327.0498088383833</v>
      </c>
      <c r="U10" s="9">
        <f t="shared" si="4"/>
        <v>1350.7369618765911</v>
      </c>
      <c r="V10" s="9">
        <f t="shared" si="4"/>
        <v>1362.00591407723</v>
      </c>
      <c r="W10" s="9">
        <f t="shared" si="4"/>
        <v>1447.8586508443611</v>
      </c>
      <c r="X10" s="9">
        <f t="shared" si="4"/>
        <v>1626.7743683671467</v>
      </c>
      <c r="Y10" s="9">
        <f t="shared" si="4"/>
        <v>1536.876184914478</v>
      </c>
      <c r="Z10" s="9">
        <f t="shared" si="4"/>
        <v>1634.5828402369689</v>
      </c>
      <c r="AA10" s="9">
        <f t="shared" si="4"/>
        <v>1805.4763380789984</v>
      </c>
      <c r="AC10">
        <f t="shared" si="5"/>
        <v>24</v>
      </c>
      <c r="AD10" s="61">
        <f t="shared" si="6"/>
        <v>12167.341089283036</v>
      </c>
      <c r="AE10" s="72">
        <f t="shared" si="7"/>
        <v>9.3749999999999997E-3</v>
      </c>
      <c r="AH10" s="22">
        <f t="shared" si="8"/>
        <v>10705.087425267111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218.46651036913559</v>
      </c>
      <c r="G11" s="9">
        <f>NPV(Load_ROC!$C$2,H11:AA11)</f>
        <v>11651.547219687232</v>
      </c>
      <c r="H11" s="9">
        <f t="shared" si="3"/>
        <v>745.07847484366084</v>
      </c>
      <c r="I11" s="9">
        <f t="shared" si="3"/>
        <v>790.33294506928621</v>
      </c>
      <c r="J11" s="9">
        <f t="shared" si="3"/>
        <v>812.99950201202842</v>
      </c>
      <c r="K11" s="9">
        <f t="shared" si="3"/>
        <v>860.71025454481526</v>
      </c>
      <c r="L11" s="9">
        <f t="shared" si="3"/>
        <v>873.28721877239798</v>
      </c>
      <c r="M11" s="9">
        <f t="shared" si="3"/>
        <v>940.44915422464646</v>
      </c>
      <c r="N11" s="9">
        <f t="shared" si="3"/>
        <v>1023.3568086296774</v>
      </c>
      <c r="O11" s="9">
        <f t="shared" si="3"/>
        <v>1117.7916604688101</v>
      </c>
      <c r="P11" s="9">
        <f t="shared" si="3"/>
        <v>1129.1264879153978</v>
      </c>
      <c r="Q11" s="9">
        <f t="shared" si="3"/>
        <v>1168.2575871596259</v>
      </c>
      <c r="R11" s="9">
        <f t="shared" si="4"/>
        <v>1206.8445865214358</v>
      </c>
      <c r="S11" s="9">
        <f t="shared" si="4"/>
        <v>1259.9505101537673</v>
      </c>
      <c r="T11" s="9">
        <f t="shared" si="4"/>
        <v>1267.8743158383834</v>
      </c>
      <c r="U11" s="9">
        <f t="shared" si="4"/>
        <v>1296.5237058765911</v>
      </c>
      <c r="V11" s="9">
        <f t="shared" si="4"/>
        <v>1354.3239430772301</v>
      </c>
      <c r="W11" s="9">
        <f t="shared" si="4"/>
        <v>1392.198302844361</v>
      </c>
      <c r="X11" s="9">
        <f t="shared" si="4"/>
        <v>1554.6193373671467</v>
      </c>
      <c r="Y11" s="9">
        <f t="shared" si="4"/>
        <v>1568.5892019144781</v>
      </c>
      <c r="Z11" s="9">
        <f t="shared" si="4"/>
        <v>1712.9487242369689</v>
      </c>
      <c r="AA11" s="9">
        <f t="shared" si="4"/>
        <v>1883.8089390789983</v>
      </c>
      <c r="AC11">
        <f t="shared" si="5"/>
        <v>21</v>
      </c>
      <c r="AD11" s="61">
        <f t="shared" si="6"/>
        <v>11651.547219687232</v>
      </c>
      <c r="AE11" s="72">
        <f t="shared" si="7"/>
        <v>1.8749999999999999E-2</v>
      </c>
      <c r="AH11" s="22">
        <f t="shared" si="8"/>
        <v>5729.6084049945011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858.58541433624157</v>
      </c>
      <c r="G12" s="9">
        <f>NPV(Load_ROC!$C$2,H12:AA12)</f>
        <v>11447.805524483221</v>
      </c>
      <c r="H12" s="9">
        <f t="shared" si="3"/>
        <v>745.07847484366084</v>
      </c>
      <c r="I12" s="9">
        <f t="shared" si="3"/>
        <v>790.33294506928621</v>
      </c>
      <c r="J12" s="9">
        <f t="shared" si="3"/>
        <v>812.99950201202842</v>
      </c>
      <c r="K12" s="9">
        <f t="shared" si="3"/>
        <v>860.71025454481526</v>
      </c>
      <c r="L12" s="9">
        <f t="shared" si="3"/>
        <v>873.28721877239798</v>
      </c>
      <c r="M12" s="9">
        <f t="shared" si="3"/>
        <v>940.44915422464646</v>
      </c>
      <c r="N12" s="9">
        <f t="shared" si="3"/>
        <v>1022.6272906296774</v>
      </c>
      <c r="O12" s="9">
        <f t="shared" si="3"/>
        <v>1114.3621284688102</v>
      </c>
      <c r="P12" s="9">
        <f t="shared" si="3"/>
        <v>1125.4956029153977</v>
      </c>
      <c r="Q12" s="9">
        <f t="shared" si="3"/>
        <v>1162.8283611596257</v>
      </c>
      <c r="R12" s="9">
        <f t="shared" si="4"/>
        <v>1203.3672815214359</v>
      </c>
      <c r="S12" s="9">
        <f t="shared" si="4"/>
        <v>1252.3846181537674</v>
      </c>
      <c r="T12" s="9">
        <f t="shared" si="4"/>
        <v>1253.1164688383833</v>
      </c>
      <c r="U12" s="9">
        <f t="shared" si="4"/>
        <v>1268.2720068765909</v>
      </c>
      <c r="V12" s="9">
        <f t="shared" si="4"/>
        <v>1279.57552807723</v>
      </c>
      <c r="W12" s="9">
        <f t="shared" si="4"/>
        <v>1370.4107633443612</v>
      </c>
      <c r="X12" s="9">
        <f t="shared" si="4"/>
        <v>1516.3641423671465</v>
      </c>
      <c r="Y12" s="9">
        <f t="shared" si="4"/>
        <v>1442.3102629144782</v>
      </c>
      <c r="Z12" s="9">
        <f t="shared" si="4"/>
        <v>1552.2249052369689</v>
      </c>
      <c r="AA12" s="9">
        <f t="shared" si="4"/>
        <v>1724.337908078998</v>
      </c>
      <c r="AC12">
        <f t="shared" si="5"/>
        <v>18</v>
      </c>
      <c r="AD12" s="61">
        <f t="shared" si="6"/>
        <v>11447.805524483221</v>
      </c>
      <c r="AE12" s="72">
        <f t="shared" si="7"/>
        <v>7.4999999999999997E-2</v>
      </c>
      <c r="AH12" s="22">
        <f t="shared" si="8"/>
        <v>9137.7143130737604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356.64144100063322</v>
      </c>
      <c r="G13" s="9">
        <f>NPV(Load_ROC!$C$2,H13:AA13)</f>
        <v>11412.526112020263</v>
      </c>
      <c r="H13" s="9">
        <f t="shared" si="3"/>
        <v>745.07847484366084</v>
      </c>
      <c r="I13" s="9">
        <f t="shared" si="3"/>
        <v>790.33294506928621</v>
      </c>
      <c r="J13" s="9">
        <f t="shared" si="3"/>
        <v>812.99950201202842</v>
      </c>
      <c r="K13" s="9">
        <f t="shared" si="3"/>
        <v>860.71025454481526</v>
      </c>
      <c r="L13" s="9">
        <f t="shared" si="3"/>
        <v>873.28721877239798</v>
      </c>
      <c r="M13" s="9">
        <f t="shared" si="3"/>
        <v>940.44915422464646</v>
      </c>
      <c r="N13" s="9">
        <f t="shared" si="3"/>
        <v>1022.6272906296774</v>
      </c>
      <c r="O13" s="9">
        <f t="shared" si="3"/>
        <v>1114.3621284688102</v>
      </c>
      <c r="P13" s="9">
        <f t="shared" si="3"/>
        <v>1125.4956029153977</v>
      </c>
      <c r="Q13" s="9">
        <f t="shared" si="3"/>
        <v>1162.8283611596257</v>
      </c>
      <c r="R13" s="9">
        <f t="shared" si="4"/>
        <v>1203.3672815214359</v>
      </c>
      <c r="S13" s="9">
        <f t="shared" si="4"/>
        <v>1252.3846181537674</v>
      </c>
      <c r="T13" s="9">
        <f t="shared" si="4"/>
        <v>1253.1164688383833</v>
      </c>
      <c r="U13" s="9">
        <f t="shared" si="4"/>
        <v>1268.2358578765911</v>
      </c>
      <c r="V13" s="9">
        <f t="shared" si="4"/>
        <v>1274.0613480772302</v>
      </c>
      <c r="W13" s="9">
        <f t="shared" si="4"/>
        <v>1352.7954538443612</v>
      </c>
      <c r="X13" s="9">
        <f t="shared" si="4"/>
        <v>1505.1881153671466</v>
      </c>
      <c r="Y13" s="9">
        <f t="shared" si="4"/>
        <v>1417.1099899144783</v>
      </c>
      <c r="Z13" s="9">
        <f t="shared" si="4"/>
        <v>1525.0440372369687</v>
      </c>
      <c r="AA13" s="9">
        <f t="shared" si="4"/>
        <v>1693.7366940789982</v>
      </c>
      <c r="AC13">
        <f t="shared" si="5"/>
        <v>16</v>
      </c>
      <c r="AD13" s="61">
        <f t="shared" si="6"/>
        <v>11412.526112020263</v>
      </c>
      <c r="AE13" s="72">
        <f t="shared" si="7"/>
        <v>3.125E-2</v>
      </c>
      <c r="AH13" s="22">
        <f t="shared" si="8"/>
        <v>3076.6325250297054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149.8694533500113</v>
      </c>
      <c r="G14" s="9">
        <f>NPV(Load_ROC!$C$2,H14:AA14)</f>
        <v>11418.625017143719</v>
      </c>
      <c r="H14" s="9">
        <f t="shared" si="3"/>
        <v>735.83365484366095</v>
      </c>
      <c r="I14" s="9">
        <f t="shared" si="3"/>
        <v>780.23352906928619</v>
      </c>
      <c r="J14" s="9">
        <f t="shared" si="3"/>
        <v>802.43611201202839</v>
      </c>
      <c r="K14" s="9">
        <f t="shared" si="3"/>
        <v>851.59232054481527</v>
      </c>
      <c r="L14" s="9">
        <f t="shared" si="3"/>
        <v>863.97272507239791</v>
      </c>
      <c r="M14" s="9">
        <f t="shared" si="3"/>
        <v>930.95808012464647</v>
      </c>
      <c r="N14" s="9">
        <f t="shared" si="3"/>
        <v>1012.1647486296774</v>
      </c>
      <c r="O14" s="9">
        <f t="shared" si="3"/>
        <v>1102.7719174688102</v>
      </c>
      <c r="P14" s="9">
        <f t="shared" si="3"/>
        <v>1114.9118899153978</v>
      </c>
      <c r="Q14" s="9">
        <f t="shared" si="3"/>
        <v>1151.8700461596259</v>
      </c>
      <c r="R14" s="9">
        <f t="shared" si="4"/>
        <v>1188.4127195214357</v>
      </c>
      <c r="S14" s="9">
        <f t="shared" si="4"/>
        <v>1241.8497121537673</v>
      </c>
      <c r="T14" s="9">
        <f t="shared" si="4"/>
        <v>1241.8546058383836</v>
      </c>
      <c r="U14" s="9">
        <f t="shared" si="4"/>
        <v>1258.2437088765912</v>
      </c>
      <c r="V14" s="9">
        <f t="shared" si="4"/>
        <v>1299.8498326772301</v>
      </c>
      <c r="W14" s="9">
        <f t="shared" si="4"/>
        <v>1339.9979198443611</v>
      </c>
      <c r="X14" s="9">
        <f t="shared" si="4"/>
        <v>1490.0073693671466</v>
      </c>
      <c r="Y14" s="9">
        <f t="shared" si="4"/>
        <v>1504.010990914478</v>
      </c>
      <c r="Z14" s="9">
        <f t="shared" si="4"/>
        <v>1654.7836716169688</v>
      </c>
      <c r="AA14" s="9">
        <f t="shared" si="4"/>
        <v>1823.4702634789983</v>
      </c>
      <c r="AC14">
        <f t="shared" si="5"/>
        <v>17</v>
      </c>
      <c r="AD14" s="61">
        <f t="shared" si="6"/>
        <v>11418.625017143719</v>
      </c>
      <c r="AE14" s="72">
        <f t="shared" si="7"/>
        <v>1.3125E-2</v>
      </c>
      <c r="AH14" s="22">
        <f t="shared" si="8"/>
        <v>1342.9074299895915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590.21886980869704</v>
      </c>
      <c r="G15" s="9">
        <f>NPV(Load_ROC!$C$2,H15:AA15)</f>
        <v>11242.264186832324</v>
      </c>
      <c r="H15" s="9">
        <f t="shared" si="3"/>
        <v>735.83365484366095</v>
      </c>
      <c r="I15" s="9">
        <f t="shared" si="3"/>
        <v>780.23352906928619</v>
      </c>
      <c r="J15" s="9">
        <f t="shared" si="3"/>
        <v>802.43611201202839</v>
      </c>
      <c r="K15" s="9">
        <f t="shared" si="3"/>
        <v>851.59232054481527</v>
      </c>
      <c r="L15" s="9">
        <f t="shared" si="3"/>
        <v>863.97272507239791</v>
      </c>
      <c r="M15" s="9">
        <f t="shared" si="3"/>
        <v>930.95808012464647</v>
      </c>
      <c r="N15" s="9">
        <f t="shared" si="3"/>
        <v>1011.5499446296774</v>
      </c>
      <c r="O15" s="9">
        <f t="shared" si="3"/>
        <v>1100.8196854688101</v>
      </c>
      <c r="P15" s="9">
        <f t="shared" si="3"/>
        <v>1112.7352299153977</v>
      </c>
      <c r="Q15" s="9">
        <f t="shared" si="3"/>
        <v>1147.4417221596259</v>
      </c>
      <c r="R15" s="9">
        <f t="shared" si="4"/>
        <v>1184.3114155214357</v>
      </c>
      <c r="S15" s="9">
        <f t="shared" si="4"/>
        <v>1231.4003661537674</v>
      </c>
      <c r="T15" s="9">
        <f t="shared" si="4"/>
        <v>1226.6321288383833</v>
      </c>
      <c r="U15" s="9">
        <f t="shared" si="4"/>
        <v>1235.5487428765912</v>
      </c>
      <c r="V15" s="9">
        <f t="shared" si="4"/>
        <v>1236.18242807723</v>
      </c>
      <c r="W15" s="9">
        <f t="shared" si="4"/>
        <v>1321.8365908443611</v>
      </c>
      <c r="X15" s="9">
        <f t="shared" si="4"/>
        <v>1453.3572913671467</v>
      </c>
      <c r="Y15" s="9">
        <f t="shared" si="4"/>
        <v>1397.7942219144779</v>
      </c>
      <c r="Z15" s="9">
        <f t="shared" si="4"/>
        <v>1513.4867742369688</v>
      </c>
      <c r="AA15" s="9">
        <f t="shared" si="4"/>
        <v>1691.2455550789982</v>
      </c>
      <c r="AC15">
        <f t="shared" si="5"/>
        <v>12</v>
      </c>
      <c r="AD15" s="61">
        <f t="shared" si="6"/>
        <v>11242.264186832324</v>
      </c>
      <c r="AE15" s="72">
        <f t="shared" si="7"/>
        <v>5.2499999999999998E-2</v>
      </c>
      <c r="AH15" s="22">
        <f t="shared" si="8"/>
        <v>1081.2298726973092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244.7077002264347</v>
      </c>
      <c r="G16" s="9">
        <f>NPV(Load_ROC!$C$2,H16:AA16)</f>
        <v>11186.637724637016</v>
      </c>
      <c r="H16" s="9">
        <f t="shared" si="3"/>
        <v>735.83365484366095</v>
      </c>
      <c r="I16" s="9">
        <f t="shared" si="3"/>
        <v>780.23352906928619</v>
      </c>
      <c r="J16" s="9">
        <f t="shared" si="3"/>
        <v>802.43611201202839</v>
      </c>
      <c r="K16" s="9">
        <f t="shared" si="3"/>
        <v>851.59232054481527</v>
      </c>
      <c r="L16" s="9">
        <f t="shared" si="3"/>
        <v>863.97272507239791</v>
      </c>
      <c r="M16" s="9">
        <f t="shared" si="3"/>
        <v>930.95808012464647</v>
      </c>
      <c r="N16" s="9">
        <f t="shared" si="3"/>
        <v>1011.5499446296774</v>
      </c>
      <c r="O16" s="9">
        <f t="shared" si="3"/>
        <v>1100.8196854688101</v>
      </c>
      <c r="P16" s="9">
        <f t="shared" si="3"/>
        <v>1112.7352299153977</v>
      </c>
      <c r="Q16" s="9">
        <f t="shared" si="3"/>
        <v>1147.4417221596259</v>
      </c>
      <c r="R16" s="9">
        <f t="shared" si="4"/>
        <v>1184.3114155214357</v>
      </c>
      <c r="S16" s="9">
        <f t="shared" si="4"/>
        <v>1231.4003661537674</v>
      </c>
      <c r="T16" s="9">
        <f t="shared" si="4"/>
        <v>1226.6321288383833</v>
      </c>
      <c r="U16" s="9">
        <f t="shared" si="4"/>
        <v>1235.4592918765911</v>
      </c>
      <c r="V16" s="9">
        <f t="shared" si="4"/>
        <v>1233.5254930772301</v>
      </c>
      <c r="W16" s="9">
        <f t="shared" si="4"/>
        <v>1311.5221788443612</v>
      </c>
      <c r="X16" s="9">
        <f t="shared" si="4"/>
        <v>1444.0092123671466</v>
      </c>
      <c r="Y16" s="9">
        <f t="shared" si="4"/>
        <v>1349.186426914478</v>
      </c>
      <c r="Z16" s="9">
        <f t="shared" si="4"/>
        <v>1458.9944982369689</v>
      </c>
      <c r="AA16" s="9">
        <f t="shared" si="4"/>
        <v>1624.3460720789983</v>
      </c>
      <c r="AC16">
        <f t="shared" si="5"/>
        <v>11</v>
      </c>
      <c r="AD16" s="61">
        <f t="shared" si="6"/>
        <v>11186.637724637016</v>
      </c>
      <c r="AE16" s="72">
        <f t="shared" si="7"/>
        <v>2.1874999999999999E-2</v>
      </c>
      <c r="AH16" s="22">
        <f t="shared" si="8"/>
        <v>168.94836221294133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138.52149707724195</v>
      </c>
      <c r="G17" s="9">
        <f>NPV(Load_ROC!$C$2,H17:AA17)</f>
        <v>12313.021962421506</v>
      </c>
      <c r="H17" s="9">
        <f t="shared" si="3"/>
        <v>772.86198884366081</v>
      </c>
      <c r="I17" s="9">
        <f t="shared" si="3"/>
        <v>832.01718106928627</v>
      </c>
      <c r="J17" s="9">
        <f t="shared" si="3"/>
        <v>869.11076601202831</v>
      </c>
      <c r="K17" s="9">
        <f t="shared" si="3"/>
        <v>912.93684854481523</v>
      </c>
      <c r="L17" s="9">
        <f t="shared" si="3"/>
        <v>926.834000072398</v>
      </c>
      <c r="M17" s="9">
        <f t="shared" si="3"/>
        <v>985.08542722464654</v>
      </c>
      <c r="N17" s="9">
        <f t="shared" si="3"/>
        <v>1063.1906556296774</v>
      </c>
      <c r="O17" s="9">
        <f t="shared" si="3"/>
        <v>1172.4946924688102</v>
      </c>
      <c r="P17" s="9">
        <f t="shared" si="3"/>
        <v>1163.9317329153976</v>
      </c>
      <c r="Q17" s="9">
        <f t="shared" si="3"/>
        <v>1189.8940614596258</v>
      </c>
      <c r="R17" s="9">
        <f t="shared" si="4"/>
        <v>1204.2485725214358</v>
      </c>
      <c r="S17" s="9">
        <f t="shared" si="4"/>
        <v>1298.4214621537674</v>
      </c>
      <c r="T17" s="9">
        <f t="shared" si="4"/>
        <v>1326.1229408383833</v>
      </c>
      <c r="U17" s="9">
        <f t="shared" si="4"/>
        <v>1380.542040876591</v>
      </c>
      <c r="V17" s="9">
        <f t="shared" si="4"/>
        <v>1462.8601510772301</v>
      </c>
      <c r="W17" s="9">
        <f t="shared" si="4"/>
        <v>1561.3670728443612</v>
      </c>
      <c r="X17" s="9">
        <f t="shared" si="4"/>
        <v>1738.1475063671469</v>
      </c>
      <c r="Y17" s="9">
        <f t="shared" si="4"/>
        <v>1736.4080369144781</v>
      </c>
      <c r="Z17" s="9">
        <f t="shared" si="4"/>
        <v>1846.3350392369689</v>
      </c>
      <c r="AA17" s="9">
        <f t="shared" si="4"/>
        <v>2018.6397960789984</v>
      </c>
      <c r="AC17">
        <f t="shared" si="5"/>
        <v>26</v>
      </c>
      <c r="AD17" s="61">
        <f t="shared" si="6"/>
        <v>12313.021962421506</v>
      </c>
      <c r="AE17" s="72">
        <f t="shared" si="7"/>
        <v>1.125E-2</v>
      </c>
      <c r="AH17" s="22">
        <f t="shared" si="8"/>
        <v>16587.49483548374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528.6890268020145</v>
      </c>
      <c r="G18" s="9">
        <f>NPV(Load_ROC!$C$2,H18:AA18)</f>
        <v>11748.645040044767</v>
      </c>
      <c r="H18" s="9">
        <f t="shared" ref="H18:Q27" si="9">VLOOKUP("Total RR "&amp;$B18&amp;" "&amp;$E18, $G$38:$AA$269, MATCH(H$7,$G$38:$AA$38,0),0)</f>
        <v>772.86198884366081</v>
      </c>
      <c r="I18" s="9">
        <f t="shared" si="9"/>
        <v>832.01718106928627</v>
      </c>
      <c r="J18" s="9">
        <f t="shared" si="9"/>
        <v>869.11076601202831</v>
      </c>
      <c r="K18" s="9">
        <f t="shared" si="9"/>
        <v>912.93684854481523</v>
      </c>
      <c r="L18" s="9">
        <f t="shared" si="9"/>
        <v>926.834000072398</v>
      </c>
      <c r="M18" s="9">
        <f t="shared" si="9"/>
        <v>985.08542722464654</v>
      </c>
      <c r="N18" s="9">
        <f t="shared" si="9"/>
        <v>1060.1454246296773</v>
      </c>
      <c r="O18" s="9">
        <f t="shared" si="9"/>
        <v>1156.5823724688103</v>
      </c>
      <c r="P18" s="9">
        <f t="shared" si="9"/>
        <v>1148.8656419153976</v>
      </c>
      <c r="Q18" s="9">
        <f t="shared" si="9"/>
        <v>1171.5505791596258</v>
      </c>
      <c r="R18" s="9">
        <f t="shared" ref="R18:AA27" si="10">VLOOKUP("Total RR "&amp;$B18&amp;" "&amp;$E18, $G$38:$AA$269, MATCH(R$7,$G$38:$AA$38,0),0)</f>
        <v>1192.6747605214357</v>
      </c>
      <c r="S18" s="9">
        <f t="shared" si="10"/>
        <v>1225.8705911537675</v>
      </c>
      <c r="T18" s="9">
        <f t="shared" si="10"/>
        <v>1239.6990888383834</v>
      </c>
      <c r="U18" s="9">
        <f t="shared" si="10"/>
        <v>1267.6366518765913</v>
      </c>
      <c r="V18" s="9">
        <f t="shared" si="10"/>
        <v>1292.16494507723</v>
      </c>
      <c r="W18" s="9">
        <f t="shared" si="10"/>
        <v>1384.4652668443609</v>
      </c>
      <c r="X18" s="9">
        <f t="shared" si="10"/>
        <v>1547.5019733671468</v>
      </c>
      <c r="Y18" s="9">
        <f t="shared" si="10"/>
        <v>1480.000308914478</v>
      </c>
      <c r="Z18" s="9">
        <f t="shared" si="10"/>
        <v>1567.5205722369687</v>
      </c>
      <c r="AA18" s="9">
        <f t="shared" si="10"/>
        <v>1745.6143300789984</v>
      </c>
      <c r="AC18">
        <f t="shared" si="5"/>
        <v>23</v>
      </c>
      <c r="AD18" s="61">
        <f t="shared" si="6"/>
        <v>11748.645040044767</v>
      </c>
      <c r="AE18" s="72">
        <f t="shared" si="7"/>
        <v>4.4999999999999998E-2</v>
      </c>
      <c r="AH18" s="22">
        <f t="shared" si="8"/>
        <v>19006.06136819546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219.41280285612586</v>
      </c>
      <c r="G19" s="9">
        <f>NPV(Load_ROC!$C$2,H19:AA19)</f>
        <v>11702.016152326712</v>
      </c>
      <c r="H19" s="9">
        <f t="shared" si="9"/>
        <v>772.86198884366081</v>
      </c>
      <c r="I19" s="9">
        <f t="shared" si="9"/>
        <v>832.01718106928627</v>
      </c>
      <c r="J19" s="9">
        <f t="shared" si="9"/>
        <v>869.11076601202831</v>
      </c>
      <c r="K19" s="9">
        <f t="shared" si="9"/>
        <v>912.93684854481523</v>
      </c>
      <c r="L19" s="9">
        <f t="shared" si="9"/>
        <v>926.834000072398</v>
      </c>
      <c r="M19" s="9">
        <f t="shared" si="9"/>
        <v>985.08542722464654</v>
      </c>
      <c r="N19" s="9">
        <f t="shared" si="9"/>
        <v>1060.1454246296773</v>
      </c>
      <c r="O19" s="9">
        <f t="shared" si="9"/>
        <v>1156.5823724688103</v>
      </c>
      <c r="P19" s="9">
        <f t="shared" si="9"/>
        <v>1148.8656419153976</v>
      </c>
      <c r="Q19" s="9">
        <f t="shared" si="9"/>
        <v>1171.5505791596258</v>
      </c>
      <c r="R19" s="9">
        <f t="shared" si="10"/>
        <v>1192.6747605214357</v>
      </c>
      <c r="S19" s="9">
        <f t="shared" si="10"/>
        <v>1225.8705911537675</v>
      </c>
      <c r="T19" s="9">
        <f t="shared" si="10"/>
        <v>1239.6990888383834</v>
      </c>
      <c r="U19" s="9">
        <f t="shared" si="10"/>
        <v>1267.6366518765913</v>
      </c>
      <c r="V19" s="9">
        <f t="shared" si="10"/>
        <v>1282.30148407723</v>
      </c>
      <c r="W19" s="9">
        <f t="shared" si="10"/>
        <v>1354.1964708443611</v>
      </c>
      <c r="X19" s="9">
        <f t="shared" si="10"/>
        <v>1536.0107383671466</v>
      </c>
      <c r="Y19" s="9">
        <f t="shared" si="10"/>
        <v>1449.395534914478</v>
      </c>
      <c r="Z19" s="9">
        <f t="shared" si="10"/>
        <v>1533.7738402369689</v>
      </c>
      <c r="AA19" s="9">
        <f t="shared" si="10"/>
        <v>1708.3767480789982</v>
      </c>
      <c r="AC19">
        <f t="shared" si="5"/>
        <v>22</v>
      </c>
      <c r="AD19" s="61">
        <f t="shared" si="6"/>
        <v>11702.016152326712</v>
      </c>
      <c r="AE19" s="72">
        <f t="shared" si="7"/>
        <v>1.8749999999999999E-2</v>
      </c>
      <c r="AH19" s="22">
        <f t="shared" si="8"/>
        <v>6823.5728145687399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431.74911352692362</v>
      </c>
      <c r="G20" s="9">
        <f>NPV(Load_ROC!$C$2,H20:AA20)</f>
        <v>11513.309694051297</v>
      </c>
      <c r="H20" s="9">
        <f t="shared" si="9"/>
        <v>745.07847484366084</v>
      </c>
      <c r="I20" s="9">
        <f t="shared" si="9"/>
        <v>790.33294506928632</v>
      </c>
      <c r="J20" s="9">
        <f t="shared" si="9"/>
        <v>812.99950201202842</v>
      </c>
      <c r="K20" s="9">
        <f t="shared" si="9"/>
        <v>851.41288654481525</v>
      </c>
      <c r="L20" s="9">
        <f t="shared" si="9"/>
        <v>864.47255477239798</v>
      </c>
      <c r="M20" s="9">
        <f t="shared" si="9"/>
        <v>920.53039422464656</v>
      </c>
      <c r="N20" s="9">
        <f t="shared" si="9"/>
        <v>991.83104862967741</v>
      </c>
      <c r="O20" s="9">
        <f t="shared" si="9"/>
        <v>1073.6712804688102</v>
      </c>
      <c r="P20" s="9">
        <f t="shared" si="9"/>
        <v>1072.7859879153975</v>
      </c>
      <c r="Q20" s="9">
        <f t="shared" si="9"/>
        <v>1100.5785871596258</v>
      </c>
      <c r="R20" s="9">
        <f t="shared" si="10"/>
        <v>1128.0343865214359</v>
      </c>
      <c r="S20" s="9">
        <f t="shared" si="10"/>
        <v>1234.0417901537674</v>
      </c>
      <c r="T20" s="9">
        <f t="shared" si="10"/>
        <v>1245.5156858383834</v>
      </c>
      <c r="U20" s="9">
        <f t="shared" si="10"/>
        <v>1277.6028058765912</v>
      </c>
      <c r="V20" s="9">
        <f t="shared" si="10"/>
        <v>1338.1762530772301</v>
      </c>
      <c r="W20" s="9">
        <f t="shared" si="10"/>
        <v>1442.7977028443611</v>
      </c>
      <c r="X20" s="9">
        <f t="shared" si="10"/>
        <v>1607.2342373671465</v>
      </c>
      <c r="Y20" s="9">
        <f t="shared" si="10"/>
        <v>1622.4407419144782</v>
      </c>
      <c r="Z20" s="9">
        <f t="shared" si="10"/>
        <v>1751.9311742369689</v>
      </c>
      <c r="AA20" s="9">
        <f t="shared" si="10"/>
        <v>1925.0640890789982</v>
      </c>
      <c r="AC20">
        <f t="shared" si="5"/>
        <v>19</v>
      </c>
      <c r="AD20" s="61">
        <f t="shared" si="6"/>
        <v>11513.309694051297</v>
      </c>
      <c r="AE20" s="72">
        <f t="shared" si="7"/>
        <v>3.7499999999999999E-2</v>
      </c>
      <c r="AH20" s="22">
        <f t="shared" si="8"/>
        <v>6444.5813234434581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1647.372088129034</v>
      </c>
      <c r="G21" s="9">
        <f>NPV(Load_ROC!$C$2,H21:AA21)</f>
        <v>10982.480587526894</v>
      </c>
      <c r="H21" s="9">
        <f t="shared" si="9"/>
        <v>745.07847484366084</v>
      </c>
      <c r="I21" s="9">
        <f t="shared" si="9"/>
        <v>790.33294506928632</v>
      </c>
      <c r="J21" s="9">
        <f t="shared" si="9"/>
        <v>812.99950201202842</v>
      </c>
      <c r="K21" s="9">
        <f t="shared" si="9"/>
        <v>851.41288654481525</v>
      </c>
      <c r="L21" s="9">
        <f t="shared" si="9"/>
        <v>864.47255477239798</v>
      </c>
      <c r="M21" s="9">
        <f t="shared" si="9"/>
        <v>920.53039422464656</v>
      </c>
      <c r="N21" s="9">
        <f t="shared" si="9"/>
        <v>989.08768062967738</v>
      </c>
      <c r="O21" s="9">
        <f t="shared" si="9"/>
        <v>1068.2686884688101</v>
      </c>
      <c r="P21" s="9">
        <f t="shared" si="9"/>
        <v>1067.2311929153975</v>
      </c>
      <c r="Q21" s="9">
        <f t="shared" si="9"/>
        <v>1093.2822411596258</v>
      </c>
      <c r="R21" s="9">
        <f t="shared" si="10"/>
        <v>1122.7389215214357</v>
      </c>
      <c r="S21" s="9">
        <f t="shared" si="10"/>
        <v>1160.9881381537673</v>
      </c>
      <c r="T21" s="9">
        <f t="shared" si="10"/>
        <v>1165.7657488383834</v>
      </c>
      <c r="U21" s="9">
        <f t="shared" si="10"/>
        <v>1185.1716968765909</v>
      </c>
      <c r="V21" s="9">
        <f t="shared" si="10"/>
        <v>1199.87109807723</v>
      </c>
      <c r="W21" s="9">
        <f t="shared" si="10"/>
        <v>1276.7485833443611</v>
      </c>
      <c r="X21" s="9">
        <f t="shared" si="10"/>
        <v>1425.6005123671466</v>
      </c>
      <c r="Y21" s="9">
        <f t="shared" si="10"/>
        <v>1354.8296129144783</v>
      </c>
      <c r="Z21" s="9">
        <f t="shared" si="10"/>
        <v>1451.4159052369689</v>
      </c>
      <c r="AA21" s="9">
        <f t="shared" si="10"/>
        <v>1627.2383180789982</v>
      </c>
      <c r="AC21">
        <f t="shared" si="5"/>
        <v>10</v>
      </c>
      <c r="AD21" s="61">
        <f t="shared" si="6"/>
        <v>10982.480587526894</v>
      </c>
      <c r="AE21" s="72">
        <f t="shared" si="7"/>
        <v>0.15</v>
      </c>
      <c r="AH21" s="22">
        <f t="shared" si="8"/>
        <v>2027.9647369157631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684.2000734414961</v>
      </c>
      <c r="G22" s="9">
        <f>NPV(Load_ROC!$C$2,H22:AA22)</f>
        <v>10947.201175063938</v>
      </c>
      <c r="H22" s="9">
        <f t="shared" si="9"/>
        <v>745.07847484366084</v>
      </c>
      <c r="I22" s="9">
        <f t="shared" si="9"/>
        <v>790.33294506928632</v>
      </c>
      <c r="J22" s="9">
        <f t="shared" si="9"/>
        <v>812.99950201202842</v>
      </c>
      <c r="K22" s="9">
        <f t="shared" si="9"/>
        <v>851.41288654481525</v>
      </c>
      <c r="L22" s="9">
        <f t="shared" si="9"/>
        <v>864.47255477239798</v>
      </c>
      <c r="M22" s="9">
        <f t="shared" si="9"/>
        <v>920.53039422464656</v>
      </c>
      <c r="N22" s="9">
        <f t="shared" si="9"/>
        <v>989.08768062967738</v>
      </c>
      <c r="O22" s="9">
        <f t="shared" si="9"/>
        <v>1068.2686884688101</v>
      </c>
      <c r="P22" s="9">
        <f t="shared" si="9"/>
        <v>1067.2311929153975</v>
      </c>
      <c r="Q22" s="9">
        <f t="shared" si="9"/>
        <v>1093.2822411596258</v>
      </c>
      <c r="R22" s="9">
        <f t="shared" si="10"/>
        <v>1122.7389215214357</v>
      </c>
      <c r="S22" s="9">
        <f t="shared" si="10"/>
        <v>1160.9881381537673</v>
      </c>
      <c r="T22" s="9">
        <f t="shared" si="10"/>
        <v>1165.7657488383834</v>
      </c>
      <c r="U22" s="9">
        <f t="shared" si="10"/>
        <v>1185.1355478765909</v>
      </c>
      <c r="V22" s="9">
        <f t="shared" si="10"/>
        <v>1194.3569180772301</v>
      </c>
      <c r="W22" s="9">
        <f t="shared" si="10"/>
        <v>1259.1332738443612</v>
      </c>
      <c r="X22" s="9">
        <f t="shared" si="10"/>
        <v>1414.4244853671466</v>
      </c>
      <c r="Y22" s="9">
        <f t="shared" si="10"/>
        <v>1329.6293399144779</v>
      </c>
      <c r="Z22" s="9">
        <f t="shared" si="10"/>
        <v>1424.235037236969</v>
      </c>
      <c r="AA22" s="9">
        <f t="shared" si="10"/>
        <v>1596.6371040789982</v>
      </c>
      <c r="AC22">
        <f t="shared" si="5"/>
        <v>9</v>
      </c>
      <c r="AD22" s="61">
        <f t="shared" si="6"/>
        <v>10947.201175063938</v>
      </c>
      <c r="AE22" s="72">
        <f t="shared" si="7"/>
        <v>6.25E-2</v>
      </c>
      <c r="AH22" s="22">
        <f t="shared" si="8"/>
        <v>1435.5372270689268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296.11017165207932</v>
      </c>
      <c r="G23" s="9">
        <f>NPV(Load_ROC!$C$2,H23:AA23)</f>
        <v>11280.387491507783</v>
      </c>
      <c r="H23" s="9">
        <f t="shared" si="9"/>
        <v>735.83365484366095</v>
      </c>
      <c r="I23" s="9">
        <f t="shared" si="9"/>
        <v>780.23352906928619</v>
      </c>
      <c r="J23" s="9">
        <f t="shared" si="9"/>
        <v>802.43611201202839</v>
      </c>
      <c r="K23" s="9">
        <f t="shared" si="9"/>
        <v>842.29495254481526</v>
      </c>
      <c r="L23" s="9">
        <f t="shared" si="9"/>
        <v>855.15806107239791</v>
      </c>
      <c r="M23" s="9">
        <f t="shared" si="9"/>
        <v>911.03932012464657</v>
      </c>
      <c r="N23" s="9">
        <f t="shared" si="9"/>
        <v>980.63898862967744</v>
      </c>
      <c r="O23" s="9">
        <f t="shared" si="9"/>
        <v>1058.6515374688101</v>
      </c>
      <c r="P23" s="9">
        <f t="shared" si="9"/>
        <v>1058.5713899153975</v>
      </c>
      <c r="Q23" s="9">
        <f t="shared" si="9"/>
        <v>1084.1910461596258</v>
      </c>
      <c r="R23" s="9">
        <f t="shared" si="10"/>
        <v>1109.6025195214359</v>
      </c>
      <c r="S23" s="9">
        <f t="shared" si="10"/>
        <v>1215.9409921537674</v>
      </c>
      <c r="T23" s="9">
        <f t="shared" si="10"/>
        <v>1219.4959758383834</v>
      </c>
      <c r="U23" s="9">
        <f t="shared" si="10"/>
        <v>1239.3228088765914</v>
      </c>
      <c r="V23" s="9">
        <f t="shared" si="10"/>
        <v>1283.7021426772301</v>
      </c>
      <c r="W23" s="9">
        <f t="shared" si="10"/>
        <v>1390.5973198443612</v>
      </c>
      <c r="X23" s="9">
        <f t="shared" si="10"/>
        <v>1542.6222693671466</v>
      </c>
      <c r="Y23" s="9">
        <f t="shared" si="10"/>
        <v>1557.8625309144779</v>
      </c>
      <c r="Z23" s="9">
        <f t="shared" si="10"/>
        <v>1693.7661216169688</v>
      </c>
      <c r="AA23" s="9">
        <f t="shared" si="10"/>
        <v>1864.7254134789982</v>
      </c>
      <c r="AC23">
        <f t="shared" si="5"/>
        <v>13</v>
      </c>
      <c r="AD23" s="61">
        <f t="shared" si="6"/>
        <v>11280.387491507783</v>
      </c>
      <c r="AE23" s="72">
        <f t="shared" si="7"/>
        <v>2.6249999999999999E-2</v>
      </c>
      <c r="AH23" s="22">
        <f t="shared" si="8"/>
        <v>865.99593902489858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1131.5786212369799</v>
      </c>
      <c r="G24" s="9">
        <f>NPV(Load_ROC!$C$2,H24:AA24)</f>
        <v>10776.939249875999</v>
      </c>
      <c r="H24" s="9">
        <f t="shared" si="9"/>
        <v>735.83365484366095</v>
      </c>
      <c r="I24" s="9">
        <f t="shared" si="9"/>
        <v>780.23352906928619</v>
      </c>
      <c r="J24" s="9">
        <f t="shared" si="9"/>
        <v>802.43611201202839</v>
      </c>
      <c r="K24" s="9">
        <f t="shared" si="9"/>
        <v>842.29495254481526</v>
      </c>
      <c r="L24" s="9">
        <f t="shared" si="9"/>
        <v>855.15806107239791</v>
      </c>
      <c r="M24" s="9">
        <f t="shared" si="9"/>
        <v>911.03932012464657</v>
      </c>
      <c r="N24" s="9">
        <f t="shared" si="9"/>
        <v>978.01033462967735</v>
      </c>
      <c r="O24" s="9">
        <f t="shared" si="9"/>
        <v>1054.7262454688102</v>
      </c>
      <c r="P24" s="9">
        <f t="shared" si="9"/>
        <v>1054.4708199153974</v>
      </c>
      <c r="Q24" s="9">
        <f t="shared" si="9"/>
        <v>1077.8956021596259</v>
      </c>
      <c r="R24" s="9">
        <f t="shared" si="10"/>
        <v>1103.683055521436</v>
      </c>
      <c r="S24" s="9">
        <f t="shared" si="10"/>
        <v>1140.0038861537673</v>
      </c>
      <c r="T24" s="9">
        <f t="shared" si="10"/>
        <v>1139.2814088383834</v>
      </c>
      <c r="U24" s="9">
        <f t="shared" si="10"/>
        <v>1152.4484328765911</v>
      </c>
      <c r="V24" s="9">
        <f t="shared" si="10"/>
        <v>1156.47799807723</v>
      </c>
      <c r="W24" s="9">
        <f t="shared" si="10"/>
        <v>1228.1744108443611</v>
      </c>
      <c r="X24" s="9">
        <f t="shared" si="10"/>
        <v>1362.5936613671468</v>
      </c>
      <c r="Y24" s="9">
        <f t="shared" si="10"/>
        <v>1310.313571914478</v>
      </c>
      <c r="Z24" s="9">
        <f t="shared" si="10"/>
        <v>1412.6777742369688</v>
      </c>
      <c r="AA24" s="9">
        <f t="shared" si="10"/>
        <v>1594.1459650789982</v>
      </c>
      <c r="AC24">
        <f t="shared" si="5"/>
        <v>7</v>
      </c>
      <c r="AD24" s="61">
        <f t="shared" si="6"/>
        <v>10776.939249875999</v>
      </c>
      <c r="AE24" s="72">
        <f t="shared" si="7"/>
        <v>0.105</v>
      </c>
      <c r="AH24" s="22">
        <f t="shared" si="8"/>
        <v>10874.372119640042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469.05743446103014</v>
      </c>
      <c r="G25" s="9">
        <f>NPV(Load_ROC!$C$2,H25:AA25)</f>
        <v>10721.31278768069</v>
      </c>
      <c r="H25" s="9">
        <f t="shared" si="9"/>
        <v>735.83365484366095</v>
      </c>
      <c r="I25" s="9">
        <f t="shared" si="9"/>
        <v>780.23352906928619</v>
      </c>
      <c r="J25" s="9">
        <f t="shared" si="9"/>
        <v>802.43611201202839</v>
      </c>
      <c r="K25" s="9">
        <f t="shared" si="9"/>
        <v>842.29495254481526</v>
      </c>
      <c r="L25" s="9">
        <f t="shared" si="9"/>
        <v>855.15806107239791</v>
      </c>
      <c r="M25" s="9">
        <f t="shared" si="9"/>
        <v>911.03932012464657</v>
      </c>
      <c r="N25" s="9">
        <f t="shared" si="9"/>
        <v>978.01033462967735</v>
      </c>
      <c r="O25" s="9">
        <f t="shared" si="9"/>
        <v>1054.7262454688102</v>
      </c>
      <c r="P25" s="9">
        <f t="shared" si="9"/>
        <v>1054.4708199153974</v>
      </c>
      <c r="Q25" s="9">
        <f t="shared" si="9"/>
        <v>1077.8956021596259</v>
      </c>
      <c r="R25" s="9">
        <f t="shared" si="10"/>
        <v>1103.683055521436</v>
      </c>
      <c r="S25" s="9">
        <f t="shared" si="10"/>
        <v>1140.0038861537673</v>
      </c>
      <c r="T25" s="9">
        <f t="shared" si="10"/>
        <v>1139.2814088383834</v>
      </c>
      <c r="U25" s="9">
        <f t="shared" si="10"/>
        <v>1152.3589818765911</v>
      </c>
      <c r="V25" s="9">
        <f t="shared" si="10"/>
        <v>1153.8210630772301</v>
      </c>
      <c r="W25" s="9">
        <f t="shared" si="10"/>
        <v>1217.8599988443611</v>
      </c>
      <c r="X25" s="9">
        <f t="shared" si="10"/>
        <v>1353.2455823671467</v>
      </c>
      <c r="Y25" s="9">
        <f t="shared" si="10"/>
        <v>1261.7057769144781</v>
      </c>
      <c r="Z25" s="9">
        <f t="shared" si="10"/>
        <v>1358.1854982369689</v>
      </c>
      <c r="AA25" s="9">
        <f t="shared" si="10"/>
        <v>1527.2464820789983</v>
      </c>
      <c r="AC25">
        <f t="shared" si="5"/>
        <v>6</v>
      </c>
      <c r="AD25" s="61">
        <f t="shared" si="6"/>
        <v>10721.31278768069</v>
      </c>
      <c r="AE25" s="72">
        <f t="shared" si="7"/>
        <v>4.3749999999999997E-2</v>
      </c>
      <c r="AH25" s="22">
        <f t="shared" si="8"/>
        <v>6232.7434649316592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65.476291780486193</v>
      </c>
      <c r="G26" s="9">
        <f>NPV(Load_ROC!$C$2,H26:AA26)</f>
        <v>11640.229649864212</v>
      </c>
      <c r="H26" s="9">
        <f t="shared" si="9"/>
        <v>772.86198884366081</v>
      </c>
      <c r="I26" s="9">
        <f t="shared" si="9"/>
        <v>832.01718106928627</v>
      </c>
      <c r="J26" s="9">
        <f t="shared" si="9"/>
        <v>869.11076601202831</v>
      </c>
      <c r="K26" s="9">
        <f t="shared" si="9"/>
        <v>904.10999254481521</v>
      </c>
      <c r="L26" s="9">
        <f t="shared" si="9"/>
        <v>918.46541807239794</v>
      </c>
      <c r="M26" s="9">
        <f t="shared" si="9"/>
        <v>965.57738722464649</v>
      </c>
      <c r="N26" s="9">
        <f t="shared" si="9"/>
        <v>1044.3818956296773</v>
      </c>
      <c r="O26" s="9">
        <f t="shared" si="9"/>
        <v>1141.0286624688101</v>
      </c>
      <c r="P26" s="9">
        <f t="shared" si="9"/>
        <v>1120.1283229153976</v>
      </c>
      <c r="Q26" s="9">
        <f t="shared" si="9"/>
        <v>1134.5793114596258</v>
      </c>
      <c r="R26" s="9">
        <f t="shared" si="10"/>
        <v>1137.678512521436</v>
      </c>
      <c r="S26" s="9">
        <f t="shared" si="10"/>
        <v>1157.2070521537676</v>
      </c>
      <c r="T26" s="9">
        <f t="shared" si="10"/>
        <v>1189.0659108383834</v>
      </c>
      <c r="U26" s="9">
        <f t="shared" si="10"/>
        <v>1248.092780876591</v>
      </c>
      <c r="V26" s="9">
        <f t="shared" si="10"/>
        <v>1334.0254710772301</v>
      </c>
      <c r="W26" s="9">
        <f t="shared" si="10"/>
        <v>1356.835272844361</v>
      </c>
      <c r="X26" s="9">
        <f t="shared" si="10"/>
        <v>1536.6999163671467</v>
      </c>
      <c r="Y26" s="9">
        <f t="shared" si="10"/>
        <v>1539.2858969144781</v>
      </c>
      <c r="Z26" s="9">
        <f t="shared" si="10"/>
        <v>1636.810499236969</v>
      </c>
      <c r="AA26" s="9">
        <f t="shared" si="10"/>
        <v>1813.3874260789983</v>
      </c>
      <c r="AC26">
        <f t="shared" si="5"/>
        <v>20</v>
      </c>
      <c r="AD26" s="61">
        <f t="shared" si="6"/>
        <v>11640.229649864212</v>
      </c>
      <c r="AE26" s="72">
        <f t="shared" si="7"/>
        <v>5.6249999999999998E-3</v>
      </c>
      <c r="AH26" s="22">
        <f t="shared" si="8"/>
        <v>1649.2200511189749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256.56615312317695</v>
      </c>
      <c r="G27" s="9">
        <f>NPV(Load_ROC!$C$2,H27:AA27)</f>
        <v>11402.940138807864</v>
      </c>
      <c r="H27" s="9">
        <f t="shared" si="9"/>
        <v>772.86198884366081</v>
      </c>
      <c r="I27" s="9">
        <f t="shared" si="9"/>
        <v>832.01718106928627</v>
      </c>
      <c r="J27" s="9">
        <f t="shared" si="9"/>
        <v>869.11076601202831</v>
      </c>
      <c r="K27" s="9">
        <f t="shared" si="9"/>
        <v>904.10999254481521</v>
      </c>
      <c r="L27" s="9">
        <f t="shared" si="9"/>
        <v>918.46541807239794</v>
      </c>
      <c r="M27" s="9">
        <f t="shared" si="9"/>
        <v>965.57738722464649</v>
      </c>
      <c r="N27" s="9">
        <f t="shared" si="9"/>
        <v>1043.3505146296775</v>
      </c>
      <c r="O27" s="9">
        <f t="shared" si="9"/>
        <v>1127.08940246881</v>
      </c>
      <c r="P27" s="9">
        <f t="shared" si="9"/>
        <v>1106.9861419153976</v>
      </c>
      <c r="Q27" s="9">
        <f t="shared" si="9"/>
        <v>1118.102949159626</v>
      </c>
      <c r="R27" s="9">
        <f t="shared" si="10"/>
        <v>1127.9228605214357</v>
      </c>
      <c r="S27" s="9">
        <f t="shared" si="10"/>
        <v>1150.1439411537674</v>
      </c>
      <c r="T27" s="9">
        <f t="shared" si="10"/>
        <v>1167.6341488383832</v>
      </c>
      <c r="U27" s="9">
        <f t="shared" si="10"/>
        <v>1199.3668018765911</v>
      </c>
      <c r="V27" s="9">
        <f t="shared" si="10"/>
        <v>1226.88700507723</v>
      </c>
      <c r="W27" s="9">
        <f t="shared" si="10"/>
        <v>1324.1950468443611</v>
      </c>
      <c r="X27" s="9">
        <f t="shared" si="10"/>
        <v>1489.4329133671465</v>
      </c>
      <c r="Y27" s="9">
        <f t="shared" si="10"/>
        <v>1424.2103589144781</v>
      </c>
      <c r="Z27" s="9">
        <f t="shared" si="10"/>
        <v>1497.787482236969</v>
      </c>
      <c r="AA27" s="9">
        <f t="shared" si="10"/>
        <v>1678.7167000789982</v>
      </c>
      <c r="AC27">
        <f t="shared" si="5"/>
        <v>15</v>
      </c>
      <c r="AD27" s="61">
        <f t="shared" si="6"/>
        <v>11402.940138807864</v>
      </c>
      <c r="AE27" s="72">
        <f t="shared" si="7"/>
        <v>2.2499999999999999E-2</v>
      </c>
      <c r="AH27" s="22">
        <f t="shared" si="8"/>
        <v>2081.8919445913639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106.46541797896693</v>
      </c>
      <c r="G28" s="9">
        <f>NPV(Load_ROC!$C$2,H28:AA28)</f>
        <v>11356.311251089806</v>
      </c>
      <c r="H28" s="9">
        <f t="shared" ref="H28:Q34" si="11">VLOOKUP("Total RR "&amp;$B28&amp;" "&amp;$E28, $G$38:$AA$269, MATCH(H$7,$G$38:$AA$38,0),0)</f>
        <v>772.86198884366081</v>
      </c>
      <c r="I28" s="9">
        <f t="shared" si="11"/>
        <v>832.01718106928627</v>
      </c>
      <c r="J28" s="9">
        <f t="shared" si="11"/>
        <v>869.11076601202831</v>
      </c>
      <c r="K28" s="9">
        <f t="shared" si="11"/>
        <v>904.10999254481521</v>
      </c>
      <c r="L28" s="9">
        <f t="shared" si="11"/>
        <v>918.46541807239794</v>
      </c>
      <c r="M28" s="9">
        <f t="shared" si="11"/>
        <v>965.57738722464649</v>
      </c>
      <c r="N28" s="9">
        <f t="shared" si="11"/>
        <v>1043.3505146296775</v>
      </c>
      <c r="O28" s="9">
        <f t="shared" si="11"/>
        <v>1127.08940246881</v>
      </c>
      <c r="P28" s="9">
        <f t="shared" si="11"/>
        <v>1106.9861419153976</v>
      </c>
      <c r="Q28" s="9">
        <f t="shared" si="11"/>
        <v>1118.102949159626</v>
      </c>
      <c r="R28" s="9">
        <f t="shared" ref="R28:AA34" si="12">VLOOKUP("Total RR "&amp;$B28&amp;" "&amp;$E28, $G$38:$AA$269, MATCH(R$7,$G$38:$AA$38,0),0)</f>
        <v>1127.9228605214357</v>
      </c>
      <c r="S28" s="9">
        <f t="shared" si="12"/>
        <v>1150.1439411537674</v>
      </c>
      <c r="T28" s="9">
        <f t="shared" si="12"/>
        <v>1167.6341488383832</v>
      </c>
      <c r="U28" s="9">
        <f t="shared" si="12"/>
        <v>1199.3668018765911</v>
      </c>
      <c r="V28" s="9">
        <f t="shared" si="12"/>
        <v>1217.0235440772299</v>
      </c>
      <c r="W28" s="9">
        <f t="shared" si="12"/>
        <v>1293.926250844361</v>
      </c>
      <c r="X28" s="9">
        <f t="shared" si="12"/>
        <v>1477.9416783671466</v>
      </c>
      <c r="Y28" s="9">
        <f t="shared" si="12"/>
        <v>1393.6055849144782</v>
      </c>
      <c r="Z28" s="9">
        <f t="shared" si="12"/>
        <v>1464.040750236969</v>
      </c>
      <c r="AA28" s="9">
        <f t="shared" si="12"/>
        <v>1641.4791180789985</v>
      </c>
      <c r="AC28">
        <f t="shared" si="5"/>
        <v>14</v>
      </c>
      <c r="AD28" s="61">
        <f t="shared" si="6"/>
        <v>11356.311251089806</v>
      </c>
      <c r="AE28" s="72">
        <f t="shared" si="7"/>
        <v>9.3749999999999997E-3</v>
      </c>
      <c r="AH28" s="22">
        <f t="shared" si="8"/>
        <v>621.89217251130106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203.25970090301254</v>
      </c>
      <c r="G29" s="9">
        <f>NPV(Load_ROC!$C$2,H29:AA29)</f>
        <v>10840.517381494003</v>
      </c>
      <c r="H29" s="9">
        <f t="shared" si="11"/>
        <v>745.07847484366084</v>
      </c>
      <c r="I29" s="9">
        <f t="shared" si="11"/>
        <v>790.33294506928621</v>
      </c>
      <c r="J29" s="9">
        <f t="shared" si="11"/>
        <v>812.99950201202842</v>
      </c>
      <c r="K29" s="9">
        <f t="shared" si="11"/>
        <v>842.58603054481523</v>
      </c>
      <c r="L29" s="9">
        <f t="shared" si="11"/>
        <v>856.10397277239792</v>
      </c>
      <c r="M29" s="9">
        <f t="shared" si="11"/>
        <v>901.02235422464651</v>
      </c>
      <c r="N29" s="9">
        <f t="shared" si="11"/>
        <v>973.0222886296774</v>
      </c>
      <c r="O29" s="9">
        <f t="shared" si="11"/>
        <v>1042.2052504688104</v>
      </c>
      <c r="P29" s="9">
        <f t="shared" si="11"/>
        <v>1028.9825779153975</v>
      </c>
      <c r="Q29" s="9">
        <f t="shared" si="11"/>
        <v>1045.2638371596258</v>
      </c>
      <c r="R29" s="9">
        <f t="shared" si="12"/>
        <v>1061.4643265214359</v>
      </c>
      <c r="S29" s="9">
        <f t="shared" si="12"/>
        <v>1092.8273801537673</v>
      </c>
      <c r="T29" s="9">
        <f t="shared" si="12"/>
        <v>1108.4586558383835</v>
      </c>
      <c r="U29" s="9">
        <f t="shared" si="12"/>
        <v>1145.1535458765911</v>
      </c>
      <c r="V29" s="9">
        <f t="shared" si="12"/>
        <v>1209.3415730772299</v>
      </c>
      <c r="W29" s="9">
        <f t="shared" si="12"/>
        <v>1238.2659028443611</v>
      </c>
      <c r="X29" s="9">
        <f t="shared" si="12"/>
        <v>1405.7866473671465</v>
      </c>
      <c r="Y29" s="9">
        <f t="shared" si="12"/>
        <v>1425.3186019144782</v>
      </c>
      <c r="Z29" s="9">
        <f t="shared" si="12"/>
        <v>1542.4066342369688</v>
      </c>
      <c r="AA29" s="9">
        <f t="shared" si="12"/>
        <v>1719.8117190789983</v>
      </c>
      <c r="AC29">
        <f t="shared" si="5"/>
        <v>8</v>
      </c>
      <c r="AD29" s="61">
        <f t="shared" si="6"/>
        <v>10840.517381494003</v>
      </c>
      <c r="AE29" s="72">
        <f t="shared" si="7"/>
        <v>1.8749999999999999E-2</v>
      </c>
      <c r="AH29" s="22">
        <f t="shared" si="8"/>
        <v>1250.3760969583009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797.75817647174949</v>
      </c>
      <c r="G30" s="9">
        <f>NPV(Load_ROC!$C$2,H30:AA30)</f>
        <v>10636.775686289993</v>
      </c>
      <c r="H30" s="9">
        <f t="shared" si="11"/>
        <v>745.07847484366084</v>
      </c>
      <c r="I30" s="9">
        <f t="shared" si="11"/>
        <v>790.33294506928621</v>
      </c>
      <c r="J30" s="9">
        <f t="shared" si="11"/>
        <v>812.99950201202842</v>
      </c>
      <c r="K30" s="9">
        <f t="shared" si="11"/>
        <v>842.58603054481523</v>
      </c>
      <c r="L30" s="9">
        <f t="shared" si="11"/>
        <v>856.10397277239792</v>
      </c>
      <c r="M30" s="9">
        <f t="shared" si="11"/>
        <v>901.02235422464651</v>
      </c>
      <c r="N30" s="9">
        <f t="shared" si="11"/>
        <v>972.29277062967742</v>
      </c>
      <c r="O30" s="9">
        <f t="shared" si="11"/>
        <v>1038.7757184688103</v>
      </c>
      <c r="P30" s="9">
        <f t="shared" si="11"/>
        <v>1025.3516929153975</v>
      </c>
      <c r="Q30" s="9">
        <f t="shared" si="11"/>
        <v>1039.8346111596256</v>
      </c>
      <c r="R30" s="9">
        <f t="shared" si="12"/>
        <v>1057.987021521436</v>
      </c>
      <c r="S30" s="9">
        <f t="shared" si="12"/>
        <v>1085.2614881537675</v>
      </c>
      <c r="T30" s="9">
        <f t="shared" si="12"/>
        <v>1093.7008088383834</v>
      </c>
      <c r="U30" s="9">
        <f t="shared" si="12"/>
        <v>1116.901846876591</v>
      </c>
      <c r="V30" s="9">
        <f t="shared" si="12"/>
        <v>1134.5931580772299</v>
      </c>
      <c r="W30" s="9">
        <f t="shared" si="12"/>
        <v>1216.4783633443612</v>
      </c>
      <c r="X30" s="9">
        <f t="shared" si="12"/>
        <v>1367.5314523671466</v>
      </c>
      <c r="Y30" s="9">
        <f t="shared" si="12"/>
        <v>1299.0396629144782</v>
      </c>
      <c r="Z30" s="9">
        <f t="shared" si="12"/>
        <v>1381.682815236969</v>
      </c>
      <c r="AA30" s="9">
        <f t="shared" si="12"/>
        <v>1560.340688078998</v>
      </c>
      <c r="AC30">
        <f t="shared" si="5"/>
        <v>5</v>
      </c>
      <c r="AD30" s="61">
        <f t="shared" si="6"/>
        <v>10636.775686289993</v>
      </c>
      <c r="AE30" s="72">
        <f t="shared" si="7"/>
        <v>7.4999999999999997E-2</v>
      </c>
      <c r="AH30" s="22">
        <f t="shared" si="8"/>
        <v>16006.874195107363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331.29675855709485</v>
      </c>
      <c r="G31" s="9">
        <f>NPV(Load_ROC!$C$2,H31:AA31)</f>
        <v>10601.496273827035</v>
      </c>
      <c r="H31" s="9">
        <f t="shared" si="11"/>
        <v>745.07847484366084</v>
      </c>
      <c r="I31" s="9">
        <f t="shared" si="11"/>
        <v>790.33294506928621</v>
      </c>
      <c r="J31" s="9">
        <f t="shared" si="11"/>
        <v>812.99950201202842</v>
      </c>
      <c r="K31" s="9">
        <f t="shared" si="11"/>
        <v>842.58603054481523</v>
      </c>
      <c r="L31" s="9">
        <f t="shared" si="11"/>
        <v>856.10397277239792</v>
      </c>
      <c r="M31" s="9">
        <f t="shared" si="11"/>
        <v>901.02235422464651</v>
      </c>
      <c r="N31" s="9">
        <f t="shared" si="11"/>
        <v>972.29277062967742</v>
      </c>
      <c r="O31" s="9">
        <f t="shared" si="11"/>
        <v>1038.7757184688103</v>
      </c>
      <c r="P31" s="9">
        <f t="shared" si="11"/>
        <v>1025.3516929153975</v>
      </c>
      <c r="Q31" s="9">
        <f t="shared" si="11"/>
        <v>1039.8346111596256</v>
      </c>
      <c r="R31" s="9">
        <f t="shared" si="12"/>
        <v>1057.987021521436</v>
      </c>
      <c r="S31" s="9">
        <f t="shared" si="12"/>
        <v>1085.2614881537675</v>
      </c>
      <c r="T31" s="9">
        <f t="shared" si="12"/>
        <v>1093.7008088383834</v>
      </c>
      <c r="U31" s="9">
        <f t="shared" si="12"/>
        <v>1116.8656978765912</v>
      </c>
      <c r="V31" s="9">
        <f t="shared" si="12"/>
        <v>1129.07897807723</v>
      </c>
      <c r="W31" s="9">
        <f t="shared" si="12"/>
        <v>1198.863053844361</v>
      </c>
      <c r="X31" s="9">
        <f t="shared" si="12"/>
        <v>1356.3554253671466</v>
      </c>
      <c r="Y31" s="9">
        <f t="shared" si="12"/>
        <v>1273.839389914478</v>
      </c>
      <c r="Z31" s="9">
        <f t="shared" si="12"/>
        <v>1354.501947236969</v>
      </c>
      <c r="AA31" s="9">
        <f t="shared" si="12"/>
        <v>1529.7394740789982</v>
      </c>
      <c r="AC31">
        <f t="shared" si="5"/>
        <v>3</v>
      </c>
      <c r="AD31" s="61">
        <f t="shared" si="6"/>
        <v>10601.496273827035</v>
      </c>
      <c r="AE31" s="72">
        <f t="shared" si="7"/>
        <v>3.125E-2</v>
      </c>
      <c r="AH31" s="22">
        <f t="shared" si="8"/>
        <v>7727.0734872136081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139.22468672372523</v>
      </c>
      <c r="G32" s="9">
        <f>NPV(Load_ROC!$C$2,H32:AA32)</f>
        <v>10607.595178950494</v>
      </c>
      <c r="H32" s="9">
        <f t="shared" si="11"/>
        <v>735.83365484366095</v>
      </c>
      <c r="I32" s="9">
        <f t="shared" si="11"/>
        <v>780.23352906928619</v>
      </c>
      <c r="J32" s="9">
        <f t="shared" si="11"/>
        <v>802.43611201202839</v>
      </c>
      <c r="K32" s="9">
        <f t="shared" si="11"/>
        <v>833.46809654481535</v>
      </c>
      <c r="L32" s="9">
        <f t="shared" si="11"/>
        <v>846.78947907239785</v>
      </c>
      <c r="M32" s="9">
        <f t="shared" si="11"/>
        <v>891.53128012464651</v>
      </c>
      <c r="N32" s="9">
        <f t="shared" si="11"/>
        <v>961.83022862967744</v>
      </c>
      <c r="O32" s="9">
        <f t="shared" si="11"/>
        <v>1027.1855074688101</v>
      </c>
      <c r="P32" s="9">
        <f t="shared" si="11"/>
        <v>1014.7679799153976</v>
      </c>
      <c r="Q32" s="9">
        <f t="shared" si="11"/>
        <v>1028.8762961596258</v>
      </c>
      <c r="R32" s="9">
        <f t="shared" si="12"/>
        <v>1043.0324595214358</v>
      </c>
      <c r="S32" s="9">
        <f t="shared" si="12"/>
        <v>1074.7265821537674</v>
      </c>
      <c r="T32" s="9">
        <f t="shared" si="12"/>
        <v>1082.4389458383835</v>
      </c>
      <c r="U32" s="9">
        <f t="shared" si="12"/>
        <v>1106.873548876591</v>
      </c>
      <c r="V32" s="9">
        <f t="shared" si="12"/>
        <v>1154.8674626772299</v>
      </c>
      <c r="W32" s="9">
        <f t="shared" si="12"/>
        <v>1186.065519844361</v>
      </c>
      <c r="X32" s="9">
        <f t="shared" si="12"/>
        <v>1341.1746793671466</v>
      </c>
      <c r="Y32" s="9">
        <f t="shared" si="12"/>
        <v>1360.740390914478</v>
      </c>
      <c r="Z32" s="9">
        <f t="shared" si="12"/>
        <v>1484.2415816169689</v>
      </c>
      <c r="AA32" s="9">
        <f t="shared" si="12"/>
        <v>1659.4730434789983</v>
      </c>
      <c r="AC32">
        <f t="shared" si="5"/>
        <v>4</v>
      </c>
      <c r="AD32" s="61">
        <f t="shared" si="6"/>
        <v>10607.595178950494</v>
      </c>
      <c r="AE32" s="72">
        <f t="shared" si="7"/>
        <v>1.3125E-2</v>
      </c>
      <c r="AH32" s="22">
        <f t="shared" si="8"/>
        <v>3166.2497906766935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547.63980330355253</v>
      </c>
      <c r="G33" s="9">
        <f>NPV(Load_ROC!$C$2,H33:AA33)</f>
        <v>10431.234348639096</v>
      </c>
      <c r="H33" s="9">
        <f t="shared" si="11"/>
        <v>735.83365484366095</v>
      </c>
      <c r="I33" s="9">
        <f t="shared" si="11"/>
        <v>780.23352906928619</v>
      </c>
      <c r="J33" s="9">
        <f t="shared" si="11"/>
        <v>802.43611201202839</v>
      </c>
      <c r="K33" s="9">
        <f t="shared" si="11"/>
        <v>833.46809654481535</v>
      </c>
      <c r="L33" s="9">
        <f t="shared" si="11"/>
        <v>846.78947907239785</v>
      </c>
      <c r="M33" s="9">
        <f t="shared" si="11"/>
        <v>891.53128012464651</v>
      </c>
      <c r="N33" s="9">
        <f t="shared" si="11"/>
        <v>961.21542462967739</v>
      </c>
      <c r="O33" s="9">
        <f t="shared" si="11"/>
        <v>1025.23327546881</v>
      </c>
      <c r="P33" s="9">
        <f t="shared" si="11"/>
        <v>1012.5913199153975</v>
      </c>
      <c r="Q33" s="9">
        <f t="shared" si="11"/>
        <v>1024.4479721596258</v>
      </c>
      <c r="R33" s="9">
        <f t="shared" si="12"/>
        <v>1038.9311555214358</v>
      </c>
      <c r="S33" s="9">
        <f t="shared" si="12"/>
        <v>1064.2772361537675</v>
      </c>
      <c r="T33" s="9">
        <f t="shared" si="12"/>
        <v>1067.2164688383834</v>
      </c>
      <c r="U33" s="9">
        <f t="shared" si="12"/>
        <v>1084.178582876591</v>
      </c>
      <c r="V33" s="9">
        <f t="shared" si="12"/>
        <v>1091.2000580772301</v>
      </c>
      <c r="W33" s="9">
        <f t="shared" si="12"/>
        <v>1167.904190844361</v>
      </c>
      <c r="X33" s="9">
        <f t="shared" si="12"/>
        <v>1304.5246013671467</v>
      </c>
      <c r="Y33" s="9">
        <f t="shared" si="12"/>
        <v>1254.5236219144781</v>
      </c>
      <c r="Z33" s="9">
        <f t="shared" si="12"/>
        <v>1342.9446842369689</v>
      </c>
      <c r="AA33" s="9">
        <f t="shared" si="12"/>
        <v>1527.2483350789983</v>
      </c>
      <c r="AC33">
        <f t="shared" si="5"/>
        <v>2</v>
      </c>
      <c r="AD33" s="61">
        <f t="shared" si="6"/>
        <v>10431.234348639096</v>
      </c>
      <c r="AE33" s="72">
        <f t="shared" si="7"/>
        <v>5.2499999999999998E-2</v>
      </c>
      <c r="AH33" s="22">
        <f t="shared" si="8"/>
        <v>23393.158360908612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226.96642251595793</v>
      </c>
      <c r="G34" s="9">
        <f>NPV(Load_ROC!$C$2,H34:AA34)</f>
        <v>10375.607886443791</v>
      </c>
      <c r="H34" s="9">
        <f t="shared" si="11"/>
        <v>735.83365484366095</v>
      </c>
      <c r="I34" s="9">
        <f t="shared" si="11"/>
        <v>780.23352906928619</v>
      </c>
      <c r="J34" s="9">
        <f t="shared" si="11"/>
        <v>802.43611201202839</v>
      </c>
      <c r="K34" s="9">
        <f t="shared" si="11"/>
        <v>833.46809654481535</v>
      </c>
      <c r="L34" s="9">
        <f t="shared" si="11"/>
        <v>846.78947907239785</v>
      </c>
      <c r="M34" s="9">
        <f t="shared" si="11"/>
        <v>891.53128012464651</v>
      </c>
      <c r="N34" s="9">
        <f t="shared" si="11"/>
        <v>961.21542462967739</v>
      </c>
      <c r="O34" s="9">
        <f t="shared" si="11"/>
        <v>1025.23327546881</v>
      </c>
      <c r="P34" s="9">
        <f t="shared" si="11"/>
        <v>1012.5913199153975</v>
      </c>
      <c r="Q34" s="9">
        <f t="shared" si="11"/>
        <v>1024.4479721596258</v>
      </c>
      <c r="R34" s="9">
        <f t="shared" si="12"/>
        <v>1038.9311555214358</v>
      </c>
      <c r="S34" s="9">
        <f t="shared" si="12"/>
        <v>1064.2772361537675</v>
      </c>
      <c r="T34" s="9">
        <f t="shared" si="12"/>
        <v>1067.2164688383834</v>
      </c>
      <c r="U34" s="9">
        <f t="shared" si="12"/>
        <v>1084.0891318765912</v>
      </c>
      <c r="V34" s="9">
        <f t="shared" si="12"/>
        <v>1088.5431230772301</v>
      </c>
      <c r="W34" s="9">
        <f t="shared" si="12"/>
        <v>1157.589778844361</v>
      </c>
      <c r="X34" s="9">
        <f t="shared" si="12"/>
        <v>1295.1765223671468</v>
      </c>
      <c r="Y34" s="9">
        <f t="shared" si="12"/>
        <v>1205.9158269144782</v>
      </c>
      <c r="Z34" s="9">
        <f t="shared" si="12"/>
        <v>1288.4524082369689</v>
      </c>
      <c r="AA34" s="9">
        <f t="shared" si="12"/>
        <v>1460.3488520789983</v>
      </c>
      <c r="AC34">
        <f t="shared" si="5"/>
        <v>1</v>
      </c>
      <c r="AD34" s="61">
        <f t="shared" si="6"/>
        <v>10375.607886443791</v>
      </c>
      <c r="AE34" s="72">
        <f t="shared" si="7"/>
        <v>2.1874999999999999E-2</v>
      </c>
      <c r="AH34" s="22">
        <f t="shared" si="8"/>
        <v>11439.354260017497</v>
      </c>
    </row>
    <row r="35" spans="1:35" x14ac:dyDescent="0.25">
      <c r="F35" s="3">
        <f>SUM(F8:F34)</f>
        <v>11098.755111446675</v>
      </c>
      <c r="G35" s="3">
        <f>SUMPRODUCT($A8:$A34,G8:G34)</f>
        <v>11098.755111446675</v>
      </c>
      <c r="H35" s="3">
        <f t="shared" ref="H35:AA35" si="13">SUMPRODUCT($A8:$A34,H8:H34)</f>
        <v>746.01031494366077</v>
      </c>
      <c r="I35" s="3">
        <f t="shared" si="13"/>
        <v>793.05078486928608</v>
      </c>
      <c r="J35" s="3">
        <f t="shared" si="13"/>
        <v>817.71900511202853</v>
      </c>
      <c r="K35" s="3">
        <f t="shared" si="13"/>
        <v>857.567831944815</v>
      </c>
      <c r="L35" s="3">
        <f t="shared" si="13"/>
        <v>870.678219272398</v>
      </c>
      <c r="M35" s="3">
        <f t="shared" si="13"/>
        <v>926.99445323964642</v>
      </c>
      <c r="N35" s="3">
        <f t="shared" si="13"/>
        <v>1000.3166820121775</v>
      </c>
      <c r="O35" s="3">
        <f t="shared" si="13"/>
        <v>1081.7473234488102</v>
      </c>
      <c r="P35" s="3">
        <f t="shared" si="13"/>
        <v>1079.9330405628973</v>
      </c>
      <c r="Q35" s="3">
        <f t="shared" si="13"/>
        <v>1104.8122218213757</v>
      </c>
      <c r="R35" s="3">
        <f t="shared" si="13"/>
        <v>1131.3608397764356</v>
      </c>
      <c r="S35" s="3">
        <f t="shared" si="13"/>
        <v>1173.4800099662671</v>
      </c>
      <c r="T35" s="3">
        <f t="shared" si="13"/>
        <v>1178.6703158008831</v>
      </c>
      <c r="U35" s="3">
        <f t="shared" si="13"/>
        <v>1199.0037205565911</v>
      </c>
      <c r="V35" s="3">
        <f t="shared" si="13"/>
        <v>1216.96861937873</v>
      </c>
      <c r="W35" s="3">
        <f t="shared" si="13"/>
        <v>1294.1551697268608</v>
      </c>
      <c r="X35" s="3">
        <f t="shared" si="13"/>
        <v>1443.9712606046467</v>
      </c>
      <c r="Y35" s="3">
        <f t="shared" si="13"/>
        <v>1385.6327974044782</v>
      </c>
      <c r="Z35" s="3">
        <f t="shared" si="13"/>
        <v>1486.6958020069187</v>
      </c>
      <c r="AA35" s="3">
        <f t="shared" si="13"/>
        <v>1662.1964418424984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235.79465999999999</v>
      </c>
      <c r="I39" s="32">
        <f>SUMIF(data!$A:$A,$H$2&amp;" "&amp;$F42&amp;" "&amp;$H$3&amp;"_"&amp;I$38,data!$G:$G)/1000</f>
        <v>271.92644000000001</v>
      </c>
      <c r="J39" s="32">
        <f>SUMIF(data!$A:$A,$H$2&amp;" "&amp;$F42&amp;" "&amp;$H$3&amp;"_"&amp;J$38,data!$G:$G)/1000</f>
        <v>309.10140000000001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352.56819999999999</v>
      </c>
      <c r="M39" s="32">
        <f>SUMIF(data!$A:$A,$H$2&amp;" "&amp;$F42&amp;" "&amp;$H$3&amp;"_"&amp;M$38,data!$G:$G)/1000</f>
        <v>361.95740000000001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375.93571999999995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363.6936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318.00709999999998</v>
      </c>
      <c r="T39" s="32">
        <f>SUMIF(data!$A:$A,$H$2&amp;" "&amp;$F42&amp;" "&amp;$H$3&amp;"_"&amp;T$38,data!$G:$G)/1000</f>
        <v>296.04888</v>
      </c>
      <c r="U39" s="32">
        <f>SUMIF(data!$A:$A,$H$2&amp;" "&amp;$F42&amp;" "&amp;$H$3&amp;"_"&amp;U$38,data!$G:$G)/1000</f>
        <v>272.45179999999999</v>
      </c>
      <c r="V39" s="32">
        <f>SUMIF(data!$A:$A,$H$2&amp;" "&amp;$F42&amp;" "&amp;$H$3&amp;"_"&amp;V$38,data!$G:$G)/1000</f>
        <v>249.73803000000001</v>
      </c>
      <c r="W39" s="32">
        <f>SUMIF(data!$A:$A,$H$2&amp;" "&amp;$F42&amp;" "&amp;$H$3&amp;"_"&amp;W$38,data!$G:$G)/1000</f>
        <v>235.30510000000001</v>
      </c>
      <c r="X39" s="32">
        <f>SUMIF(data!$A:$A,$H$2&amp;" "&amp;$F42&amp;" "&amp;$H$3&amp;"_"&amp;X$38,data!$G:$G)/1000</f>
        <v>209.37966</v>
      </c>
      <c r="Y39" s="32">
        <f>SUMIF(data!$A:$A,$H$2&amp;" "&amp;$F42&amp;" "&amp;$H$3&amp;"_"&amp;Y$38,data!$G:$G)/1000</f>
        <v>183.45551999999998</v>
      </c>
      <c r="Z39" s="32">
        <f>SUMIF(data!$A:$A,$H$2&amp;" "&amp;$F42&amp;" "&amp;$H$3&amp;"_"&amp;Z$38,data!$G:$G)/1000</f>
        <v>160.13939999999999</v>
      </c>
      <c r="AA39" s="32">
        <f>SUMIF(data!$A:$A,$H$2&amp;" "&amp;$F42&amp;" "&amp;$H$3&amp;"_"&amp;AA$38,data!$G:$G)/1000</f>
        <v>135.66108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</v>
      </c>
      <c r="I40" s="7">
        <f>SUMIF(data!$A:$A,$H$2&amp;" "&amp;$F40&amp;" "&amp;$H$3&amp;"_"&amp;I$38,data!$I:$I)/1000</f>
        <v>44.410130000000002</v>
      </c>
      <c r="J40" s="7">
        <f>SUMIF(data!$A:$A,$H$2&amp;" "&amp;$F40&amp;" "&amp;$H$3&amp;"_"&amp;J$38,data!$I:$I)/1000</f>
        <v>52.6559138</v>
      </c>
      <c r="K40" s="7">
        <f>SUMIF(data!$A:$A,$H$2&amp;" "&amp;$F40&amp;" "&amp;$H$3&amp;"_"&amp;K$38,data!$I:$I)/1000</f>
        <v>105.12416800000001</v>
      </c>
      <c r="L40" s="7">
        <f>SUMIF(data!$A:$A,$H$2&amp;" "&amp;$F40&amp;" "&amp;$H$3&amp;"_"&amp;L$38,data!$I:$I)/1000</f>
        <v>105.32947999999999</v>
      </c>
      <c r="M40" s="7">
        <f>SUMIF(data!$A:$A,$H$2&amp;" "&amp;$F40&amp;" "&amp;$H$3&amp;"_"&amp;M$38,data!$I:$I)/1000</f>
        <v>158.03753399999999</v>
      </c>
      <c r="N40" s="7">
        <f>SUMIF(data!$A:$A,$H$2&amp;" "&amp;$F40&amp;" "&amp;$H$3&amp;"_"&amp;N$38,data!$I:$I)/1000</f>
        <v>225.25279799999998</v>
      </c>
      <c r="O40" s="7">
        <f>SUMIF(data!$A:$A,$H$2&amp;" "&amp;$F40&amp;" "&amp;$H$3&amp;"_"&amp;O$38,data!$I:$I)/1000</f>
        <v>287.58821</v>
      </c>
      <c r="P40" s="7">
        <f>SUMIF(data!$A:$A,$H$2&amp;" "&amp;$F40&amp;" "&amp;$H$3&amp;"_"&amp;P$38,data!$I:$I)/1000</f>
        <v>355.46843000000001</v>
      </c>
      <c r="Q40" s="7">
        <f>SUMIF(data!$A:$A,$H$2&amp;" "&amp;$F40&amp;" "&amp;$H$3&amp;"_"&amp;Q$38,data!$I:$I)/1000</f>
        <v>420.61969299999998</v>
      </c>
      <c r="R40" s="7">
        <f>SUMIF(data!$A:$A,$H$2&amp;" "&amp;$F40&amp;" "&amp;$H$3&amp;"_"&amp;R$38,data!$I:$I)/1000</f>
        <v>484.89003600000001</v>
      </c>
      <c r="S40" s="7">
        <f>SUMIF(data!$A:$A,$H$2&amp;" "&amp;$F40&amp;" "&amp;$H$3&amp;"_"&amp;S$38,data!$I:$I)/1000</f>
        <v>547.00055999999995</v>
      </c>
      <c r="T40" s="7">
        <f>SUMIF(data!$A:$A,$H$2&amp;" "&amp;$F40&amp;" "&amp;$H$3&amp;"_"&amp;T$38,data!$I:$I)/1000</f>
        <v>532.37679700000001</v>
      </c>
      <c r="U40" s="7">
        <f>SUMIF(data!$A:$A,$H$2&amp;" "&amp;$F40&amp;" "&amp;$H$3&amp;"_"&amp;U$38,data!$I:$I)/1000</f>
        <v>515.43546800000001</v>
      </c>
      <c r="V40" s="7">
        <f>SUMIF(data!$A:$A,$H$2&amp;" "&amp;$F40&amp;" "&amp;$H$3&amp;"_"&amp;V$38,data!$I:$I)/1000</f>
        <v>501.799846</v>
      </c>
      <c r="W40" s="7">
        <f>SUMIF(data!$A:$A,$H$2&amp;" "&amp;$F40&amp;" "&amp;$H$3&amp;"_"&amp;W$38,data!$I:$I)/1000</f>
        <v>581.57120500000008</v>
      </c>
      <c r="X40" s="7">
        <f>SUMIF(data!$A:$A,$H$2&amp;" "&amp;$F40&amp;" "&amp;$H$3&amp;"_"&amp;X$38,data!$I:$I)/1000</f>
        <v>551.49348999999995</v>
      </c>
      <c r="Y40" s="7">
        <f>SUMIF(data!$A:$A,$H$2&amp;" "&amp;$F40&amp;" "&amp;$H$3&amp;"_"&amp;Y$38,data!$I:$I)/1000</f>
        <v>537.83396800000003</v>
      </c>
      <c r="Z40" s="7">
        <f>SUMIF(data!$A:$A,$H$2&amp;" "&amp;$F40&amp;" "&amp;$H$3&amp;"_"&amp;Z$38,data!$I:$I)/1000</f>
        <v>614.50581799999998</v>
      </c>
      <c r="AA40" s="7">
        <f>SUMIF(data!$A:$A,$H$2&amp;" "&amp;$F40&amp;" "&amp;$H$3&amp;"_"&amp;AA$38,data!$I:$I)/1000</f>
        <v>724.40805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</v>
      </c>
      <c r="I41" s="7">
        <f>SUMIF(data!$A:$A,$H$2&amp;" "&amp;$F41&amp;" "&amp;$H$3&amp;"_"&amp;I$38,data!$I:$I)/1000</f>
        <v>44.410130000000002</v>
      </c>
      <c r="J41" s="7">
        <f>SUMIF(data!$A:$A,$H$2&amp;" "&amp;$F41&amp;" "&amp;$H$3&amp;"_"&amp;J$38,data!$I:$I)/1000</f>
        <v>52.6559138</v>
      </c>
      <c r="K41" s="7">
        <f>SUMIF(data!$A:$A,$H$2&amp;" "&amp;$F41&amp;" "&amp;$H$3&amp;"_"&amp;K$38,data!$I:$I)/1000</f>
        <v>86.999943999999985</v>
      </c>
      <c r="L41" s="7">
        <f>SUMIF(data!$A:$A,$H$2&amp;" "&amp;$F41&amp;" "&amp;$H$3&amp;"_"&amp;L$38,data!$I:$I)/1000</f>
        <v>88.146233999999993</v>
      </c>
      <c r="M41" s="7">
        <f>SUMIF(data!$A:$A,$H$2&amp;" "&amp;$F41&amp;" "&amp;$H$3&amp;"_"&amp;M$38,data!$I:$I)/1000</f>
        <v>118.61073399999999</v>
      </c>
      <c r="N41" s="7">
        <f>SUMIF(data!$A:$A,$H$2&amp;" "&amp;$F41&amp;" "&amp;$H$3&amp;"_"&amp;N$38,data!$I:$I)/1000</f>
        <v>174.91827799999999</v>
      </c>
      <c r="O41" s="7">
        <f>SUMIF(data!$A:$A,$H$2&amp;" "&amp;$F41&amp;" "&amp;$H$3&amp;"_"&amp;O$38,data!$I:$I)/1000</f>
        <v>212.00179999999997</v>
      </c>
      <c r="P41" s="7">
        <f>SUMIF(data!$A:$A,$H$2&amp;" "&amp;$F41&amp;" "&amp;$H$3&amp;"_"&amp;P$38,data!$I:$I)/1000</f>
        <v>255.32451999999998</v>
      </c>
      <c r="Q41" s="7">
        <f>SUMIF(data!$A:$A,$H$2&amp;" "&amp;$F41&amp;" "&amp;$H$3&amp;"_"&amp;Q$38,data!$I:$I)/1000</f>
        <v>297.62594299999995</v>
      </c>
      <c r="R41" s="7">
        <f>SUMIF(data!$A:$A,$H$2&amp;" "&amp;$F41&amp;" "&amp;$H$3&amp;"_"&amp;R$38,data!$I:$I)/1000</f>
        <v>339.50977599999999</v>
      </c>
      <c r="S41" s="7">
        <f>SUMIF(data!$A:$A,$H$2&amp;" "&amp;$F41&amp;" "&amp;$H$3&amp;"_"&amp;S$38,data!$I:$I)/1000</f>
        <v>379.87743</v>
      </c>
      <c r="T41" s="7">
        <f>SUMIF(data!$A:$A,$H$2&amp;" "&amp;$F41&amp;" "&amp;$H$3&amp;"_"&amp;T$38,data!$I:$I)/1000</f>
        <v>372.96113700000001</v>
      </c>
      <c r="U41" s="7">
        <f>SUMIF(data!$A:$A,$H$2&amp;" "&amp;$F41&amp;" "&amp;$H$3&amp;"_"&amp;U$38,data!$I:$I)/1000</f>
        <v>364.06530800000002</v>
      </c>
      <c r="V41" s="7">
        <f>SUMIF(data!$A:$A,$H$2&amp;" "&amp;$F41&amp;" "&amp;$H$3&amp;"_"&amp;V$38,data!$I:$I)/1000</f>
        <v>356.81747599999994</v>
      </c>
      <c r="W41" s="7">
        <f>SUMIF(data!$A:$A,$H$2&amp;" "&amp;$F41&amp;" "&amp;$H$3&amp;"_"&amp;W$38,data!$I:$I)/1000</f>
        <v>427.63880499999999</v>
      </c>
      <c r="X41" s="7">
        <f>SUMIF(data!$A:$A,$H$2&amp;" "&amp;$F41&amp;" "&amp;$H$3&amp;"_"&amp;X$38,data!$I:$I)/1000</f>
        <v>402.66079999999999</v>
      </c>
      <c r="Y41" s="7">
        <f>SUMIF(data!$A:$A,$H$2&amp;" "&amp;$F41&amp;" "&amp;$H$3&amp;"_"&amp;Y$38,data!$I:$I)/1000</f>
        <v>394.56336800000003</v>
      </c>
      <c r="Z41" s="7">
        <f>SUMIF(data!$A:$A,$H$2&amp;" "&amp;$F41&amp;" "&amp;$H$3&amp;"_"&amp;Z$38,data!$I:$I)/1000</f>
        <v>443.963728</v>
      </c>
      <c r="AA41" s="7">
        <f>SUMIF(data!$A:$A,$H$2&amp;" "&amp;$F41&amp;" "&amp;$H$3&amp;"_"&amp;AA$38,data!$I:$I)/1000</f>
        <v>560.41083000000003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</v>
      </c>
      <c r="I42" s="7">
        <f>SUMIF(data!$A:$A,$H$2&amp;" "&amp;$F42&amp;" "&amp;$H$3&amp;"_"&amp;I$38,data!$I:$I)/1000</f>
        <v>44.410130000000002</v>
      </c>
      <c r="J42" s="7">
        <f>SUMIF(data!$A:$A,$H$2&amp;" "&amp;$F42&amp;" "&amp;$H$3&amp;"_"&amp;J$38,data!$I:$I)/1000</f>
        <v>52.6559138</v>
      </c>
      <c r="K42" s="7">
        <f>SUMIF(data!$A:$A,$H$2&amp;" "&amp;$F42&amp;" "&amp;$H$3&amp;"_"&amp;K$38,data!$I:$I)/1000</f>
        <v>95.826799999999992</v>
      </c>
      <c r="L42" s="7">
        <f>SUMIF(data!$A:$A,$H$2&amp;" "&amp;$F42&amp;" "&amp;$H$3&amp;"_"&amp;L$38,data!$I:$I)/1000</f>
        <v>96.514815999999996</v>
      </c>
      <c r="M42" s="7">
        <f>SUMIF(data!$A:$A,$H$2&amp;" "&amp;$F42&amp;" "&amp;$H$3&amp;"_"&amp;M$38,data!$I:$I)/1000</f>
        <v>138.118774</v>
      </c>
      <c r="N42" s="7">
        <f>SUMIF(data!$A:$A,$H$2&amp;" "&amp;$F42&amp;" "&amp;$H$3&amp;"_"&amp;N$38,data!$I:$I)/1000</f>
        <v>193.72703799999999</v>
      </c>
      <c r="O42" s="7">
        <f>SUMIF(data!$A:$A,$H$2&amp;" "&amp;$F42&amp;" "&amp;$H$3&amp;"_"&amp;O$38,data!$I:$I)/1000</f>
        <v>243.46783000000002</v>
      </c>
      <c r="P42" s="7">
        <f>SUMIF(data!$A:$A,$H$2&amp;" "&amp;$F42&amp;" "&amp;$H$3&amp;"_"&amp;P$38,data!$I:$I)/1000</f>
        <v>299.12792999999999</v>
      </c>
      <c r="Q42" s="7">
        <f>SUMIF(data!$A:$A,$H$2&amp;" "&amp;$F42&amp;" "&amp;$H$3&amp;"_"&amp;Q$38,data!$I:$I)/1000</f>
        <v>352.94069299999995</v>
      </c>
      <c r="R42" s="7">
        <f>SUMIF(data!$A:$A,$H$2&amp;" "&amp;$F42&amp;" "&amp;$H$3&amp;"_"&amp;R$38,data!$I:$I)/1000</f>
        <v>406.079836</v>
      </c>
      <c r="S42" s="7">
        <f>SUMIF(data!$A:$A,$H$2&amp;" "&amp;$F42&amp;" "&amp;$H$3&amp;"_"&amp;S$38,data!$I:$I)/1000</f>
        <v>521.09184000000005</v>
      </c>
      <c r="T42" s="7">
        <f>SUMIF(data!$A:$A,$H$2&amp;" "&amp;$F42&amp;" "&amp;$H$3&amp;"_"&amp;T$38,data!$I:$I)/1000</f>
        <v>510.01816700000001</v>
      </c>
      <c r="U42" s="7">
        <f>SUMIF(data!$A:$A,$H$2&amp;" "&amp;$F42&amp;" "&amp;$H$3&amp;"_"&amp;U$38,data!$I:$I)/1000</f>
        <v>496.51456800000005</v>
      </c>
      <c r="V42" s="7">
        <f>SUMIF(data!$A:$A,$H$2&amp;" "&amp;$F42&amp;" "&amp;$H$3&amp;"_"&amp;V$38,data!$I:$I)/1000</f>
        <v>485.65215599999999</v>
      </c>
      <c r="W42" s="7">
        <f>SUMIF(data!$A:$A,$H$2&amp;" "&amp;$F42&amp;" "&amp;$H$3&amp;"_"&amp;W$38,data!$I:$I)/1000</f>
        <v>632.17060500000014</v>
      </c>
      <c r="X42" s="7">
        <f>SUMIF(data!$A:$A,$H$2&amp;" "&amp;$F42&amp;" "&amp;$H$3&amp;"_"&amp;X$38,data!$I:$I)/1000</f>
        <v>604.10838999999999</v>
      </c>
      <c r="Y42" s="7">
        <f>SUMIF(data!$A:$A,$H$2&amp;" "&amp;$F42&amp;" "&amp;$H$3&amp;"_"&amp;Y$38,data!$I:$I)/1000</f>
        <v>591.68550799999991</v>
      </c>
      <c r="Z42" s="7">
        <f>SUMIF(data!$A:$A,$H$2&amp;" "&amp;$F42&amp;" "&amp;$H$3&amp;"_"&amp;Z$38,data!$I:$I)/1000</f>
        <v>653.48826799999995</v>
      </c>
      <c r="AA42" s="7">
        <f>SUMIF(data!$A:$A,$H$2&amp;" "&amp;$F42&amp;" "&amp;$H$3&amp;"_"&amp;AA$38,data!$I:$I)/1000</f>
        <v>765.66319999999996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</v>
      </c>
      <c r="I43" s="7">
        <f>SUMIF(data!$A:$A,$H$2&amp;" "&amp;$F43&amp;" "&amp;$H$3&amp;"_"&amp;I$38,data!$N:$N)/1000</f>
        <v>107.83258599999999</v>
      </c>
      <c r="J43" s="7">
        <f>SUMIF(data!$A:$A,$H$2&amp;" "&amp;$F43&amp;" "&amp;$H$3&amp;"_"&amp;J$38,data!$N:$N)/1000</f>
        <v>112.44691400000001</v>
      </c>
      <c r="K43" s="7">
        <f>SUMIF(data!$A:$A,$H$2&amp;" "&amp;$F43&amp;" "&amp;$H$3&amp;"_"&amp;K$38,data!$N:$N)/1000</f>
        <v>99.631505999999987</v>
      </c>
      <c r="L43" s="7">
        <f>SUMIF(data!$A:$A,$H$2&amp;" "&amp;$F43&amp;" "&amp;$H$3&amp;"_"&amp;L$38,data!$N:$N)/1000</f>
        <v>104.376323</v>
      </c>
      <c r="M43" s="7">
        <f>SUMIF(data!$A:$A,$H$2&amp;" "&amp;$F43&amp;" "&amp;$H$3&amp;"_"&amp;M$38,data!$N:$N)/1000</f>
        <v>122.2153685</v>
      </c>
      <c r="N43" s="7">
        <f>SUMIF(data!$A:$A,$H$2&amp;" "&amp;$F43&amp;" "&amp;$H$3&amp;"_"&amp;N$38,data!$N:$N)/1000</f>
        <v>161.49610699999999</v>
      </c>
      <c r="O43" s="7">
        <f>SUMIF(data!$A:$A,$H$2&amp;" "&amp;$F43&amp;" "&amp;$H$3&amp;"_"&amp;O$38,data!$N:$N)/1000</f>
        <v>208.29563000000002</v>
      </c>
      <c r="P43" s="7">
        <f>SUMIF(data!$A:$A,$H$2&amp;" "&amp;$F43&amp;" "&amp;$H$3&amp;"_"&amp;P$38,data!$N:$N)/1000</f>
        <v>155.98163500000001</v>
      </c>
      <c r="Q43" s="7">
        <f>SUMIF(data!$A:$A,$H$2&amp;" "&amp;$F43&amp;" "&amp;$H$3&amp;"_"&amp;Q$38,data!$N:$N)/1000</f>
        <v>122.92128029999999</v>
      </c>
      <c r="R43" s="7">
        <f>SUMIF(data!$A:$A,$H$2&amp;" "&amp;$F43&amp;" "&amp;$H$3&amp;"_"&amp;R$38,data!$N:$N)/1000</f>
        <v>76.913527000000002</v>
      </c>
      <c r="S43" s="7">
        <f>SUMIF(data!$A:$A,$H$2&amp;" "&amp;$F43&amp;" "&amp;$H$3&amp;"_"&amp;S$38,data!$N:$N)/1000</f>
        <v>49.621479999999998</v>
      </c>
      <c r="T43" s="7">
        <f>SUMIF(data!$A:$A,$H$2&amp;" "&amp;$F43&amp;" "&amp;$H$3&amp;"_"&amp;T$38,data!$N:$N)/1000</f>
        <v>87.603241999999995</v>
      </c>
      <c r="U43" s="7">
        <f>SUMIF(data!$A:$A,$H$2&amp;" "&amp;$F43&amp;" "&amp;$H$3&amp;"_"&amp;U$38,data!$N:$N)/1000</f>
        <v>154.56646700000002</v>
      </c>
      <c r="V43" s="7">
        <f>SUMIF(data!$A:$A,$H$2&amp;" "&amp;$F43&amp;" "&amp;$H$3&amp;"_"&amp;V$38,data!$N:$N)/1000</f>
        <v>207.05717899999999</v>
      </c>
      <c r="W43" s="7">
        <f>SUMIF(data!$A:$A,$H$2&amp;" "&amp;$F43&amp;" "&amp;$H$3&amp;"_"&amp;W$38,data!$N:$N)/1000</f>
        <v>218.43317999999999</v>
      </c>
      <c r="X43" s="7">
        <f>SUMIF(data!$A:$A,$H$2&amp;" "&amp;$F43&amp;" "&amp;$H$3&amp;"_"&amp;X$38,data!$N:$N)/1000</f>
        <v>256.38735000000003</v>
      </c>
      <c r="Y43" s="7">
        <f>SUMIF(data!$A:$A,$H$2&amp;" "&amp;$F43&amp;" "&amp;$H$3&amp;"_"&amp;Y$38,data!$N:$N)/1000</f>
        <v>255.30177</v>
      </c>
      <c r="Z43" s="7">
        <f>SUMIF(data!$A:$A,$H$2&amp;" "&amp;$F43&amp;" "&amp;$H$3&amp;"_"&amp;Z$38,data!$N:$N)/1000</f>
        <v>228.46189699999999</v>
      </c>
      <c r="AA43" s="7">
        <f>SUMIF(data!$A:$A,$H$2&amp;" "&amp;$F43&amp;" "&amp;$H$3&amp;"_"&amp;AA$38,data!$N:$N)/1000</f>
        <v>273.00275499999998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103.76483999999999</v>
      </c>
      <c r="I44" s="7">
        <f>SUMIF(data!$A:$A,$H$2&amp;" "&amp;$F44&amp;" "&amp;$H$3&amp;"_"&amp;I$38,data!$H:$H)/1000</f>
        <v>115.15889999999999</v>
      </c>
      <c r="J44" s="7">
        <f>SUMIF(data!$A:$A,$H$2&amp;" "&amp;$F44&amp;" "&amp;$H$3&amp;"_"&amp;J$38,data!$H:$H)/1000</f>
        <v>134.61966000000001</v>
      </c>
      <c r="K44" s="7">
        <f>SUMIF(data!$A:$A,$H$2&amp;" "&amp;$F44&amp;" "&amp;$H$3&amp;"_"&amp;K$38,data!$H:$H)/1000</f>
        <v>161.18115900000001</v>
      </c>
      <c r="L44" s="7">
        <f>SUMIF(data!$A:$A,$H$2&amp;" "&amp;$F44&amp;" "&amp;$H$3&amp;"_"&amp;L$38,data!$H:$H)/1000</f>
        <v>169.82376099999999</v>
      </c>
      <c r="M44" s="7">
        <f>SUMIF(data!$A:$A,$H$2&amp;" "&amp;$F44&amp;" "&amp;$H$3&amp;"_"&amp;M$38,data!$H:$H)/1000</f>
        <v>187.568093</v>
      </c>
      <c r="N44" s="7">
        <f>SUMIF(data!$A:$A,$H$2&amp;" "&amp;$F44&amp;" "&amp;$H$3&amp;"_"&amp;N$38,data!$H:$H)/1000</f>
        <v>222.43861000000001</v>
      </c>
      <c r="O44" s="7">
        <f>SUMIF(data!$A:$A,$H$2&amp;" "&amp;$F44&amp;" "&amp;$H$3&amp;"_"&amp;O$38,data!$H:$H)/1000</f>
        <v>247.70171000000002</v>
      </c>
      <c r="P44" s="7">
        <f>SUMIF(data!$A:$A,$H$2&amp;" "&amp;$F44&amp;" "&amp;$H$3&amp;"_"&amp;P$38,data!$H:$H)/1000</f>
        <v>250.59595000000002</v>
      </c>
      <c r="Q44" s="7">
        <f>SUMIF(data!$A:$A,$H$2&amp;" "&amp;$F44&amp;" "&amp;$H$3&amp;"_"&amp;Q$38,data!$H:$H)/1000</f>
        <v>230.99069</v>
      </c>
      <c r="R44" s="7">
        <f>SUMIF(data!$A:$A,$H$2&amp;" "&amp;$F44&amp;" "&amp;$H$3&amp;"_"&amp;R$38,data!$H:$H)/1000</f>
        <v>208.69003499999997</v>
      </c>
      <c r="S44" s="7">
        <f>SUMIF(data!$A:$A,$H$2&amp;" "&amp;$F44&amp;" "&amp;$H$3&amp;"_"&amp;S$38,data!$H:$H)/1000</f>
        <v>188.58199999999999</v>
      </c>
      <c r="T44" s="7">
        <f>SUMIF(data!$A:$A,$H$2&amp;" "&amp;$F44&amp;" "&amp;$H$3&amp;"_"&amp;T$38,data!$H:$H)/1000</f>
        <v>174.69655</v>
      </c>
      <c r="U44" s="7">
        <f>SUMIF(data!$A:$A,$H$2&amp;" "&amp;$F44&amp;" "&amp;$H$3&amp;"_"&amp;U$38,data!$H:$H)/1000</f>
        <v>159.27430800000002</v>
      </c>
      <c r="V44" s="7">
        <f>SUMIF(data!$A:$A,$H$2&amp;" "&amp;$F44&amp;" "&amp;$H$3&amp;"_"&amp;V$38,data!$H:$H)/1000</f>
        <v>142.40552600000001</v>
      </c>
      <c r="W44" s="7">
        <f>SUMIF(data!$A:$A,$H$2&amp;" "&amp;$F44&amp;" "&amp;$H$3&amp;"_"&amp;W$38,data!$H:$H)/1000</f>
        <v>159.92538999999999</v>
      </c>
      <c r="X44" s="7">
        <f>SUMIF(data!$A:$A,$H$2&amp;" "&amp;$F44&amp;" "&amp;$H$3&amp;"_"&amp;X$38,data!$H:$H)/1000</f>
        <v>122.05238500000002</v>
      </c>
      <c r="Y44" s="7">
        <f>SUMIF(data!$A:$A,$H$2&amp;" "&amp;$F44&amp;" "&amp;$H$3&amp;"_"&amp;Y$38,data!$H:$H)/1000</f>
        <v>101.54050199999999</v>
      </c>
      <c r="Z44" s="7">
        <f>SUMIF(data!$A:$A,$H$2&amp;" "&amp;$F44&amp;" "&amp;$H$3&amp;"_"&amp;Z$38,data!$H:$H)/1000</f>
        <v>74.558112999999992</v>
      </c>
      <c r="AA44" s="7">
        <f>SUMIF(data!$A:$A,$H$2&amp;" "&amp;$F44&amp;" "&amp;$H$3&amp;"_"&amp;AA$38,data!$H:$H)/1000</f>
        <v>55.018256999999998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20.375306000000009</v>
      </c>
      <c r="I45" s="8">
        <f t="shared" ref="I45:AA45" si="15">SUM(I42:I43)-I44</f>
        <v>37.083816000000013</v>
      </c>
      <c r="J45" s="8">
        <f t="shared" si="15"/>
        <v>30.48316779999999</v>
      </c>
      <c r="K45" s="8">
        <f t="shared" si="15"/>
        <v>34.277146999999985</v>
      </c>
      <c r="L45" s="8">
        <f t="shared" si="15"/>
        <v>31.067378000000019</v>
      </c>
      <c r="M45" s="8">
        <f t="shared" si="15"/>
        <v>72.76604949999998</v>
      </c>
      <c r="N45" s="8">
        <f t="shared" si="15"/>
        <v>132.78453499999998</v>
      </c>
      <c r="O45" s="8">
        <f t="shared" si="15"/>
        <v>204.06174999999999</v>
      </c>
      <c r="P45" s="8">
        <f t="shared" si="15"/>
        <v>204.51361499999996</v>
      </c>
      <c r="Q45" s="8">
        <f t="shared" si="15"/>
        <v>244.87128329999993</v>
      </c>
      <c r="R45" s="8">
        <f t="shared" si="15"/>
        <v>274.30332800000002</v>
      </c>
      <c r="S45" s="8">
        <f t="shared" si="15"/>
        <v>382.13132000000007</v>
      </c>
      <c r="T45" s="8">
        <f t="shared" si="15"/>
        <v>422.92485899999997</v>
      </c>
      <c r="U45" s="8">
        <f t="shared" si="15"/>
        <v>491.80672700000002</v>
      </c>
      <c r="V45" s="8">
        <f t="shared" si="15"/>
        <v>550.303809</v>
      </c>
      <c r="W45" s="8">
        <f t="shared" si="15"/>
        <v>690.67839500000014</v>
      </c>
      <c r="X45" s="8">
        <f t="shared" si="15"/>
        <v>738.44335500000011</v>
      </c>
      <c r="Y45" s="8">
        <f t="shared" si="15"/>
        <v>745.446776</v>
      </c>
      <c r="Z45" s="8">
        <f t="shared" si="15"/>
        <v>807.39205199999992</v>
      </c>
      <c r="AA45" s="8">
        <f t="shared" si="15"/>
        <v>983.64769799999999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27.125731999999999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133.31380999999999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0</v>
      </c>
      <c r="V47" s="7">
        <f>SUMIF(data!$A:$A,$H$2&amp;" "&amp;$F47&amp;" "&amp;$H$3&amp;"_"&amp;V$38,data!$K:$K)/1000</f>
        <v>37.125629999999994</v>
      </c>
      <c r="W47" s="7">
        <f>SUMIF(data!$A:$A,$H$2&amp;" "&amp;$F47&amp;" "&amp;$H$3&amp;"_"&amp;W$38,data!$K:$K)/1000</f>
        <v>0</v>
      </c>
      <c r="X47" s="7">
        <f>SUMIF(data!$A:$A,$H$2&amp;" "&amp;$F47&amp;" "&amp;$H$3&amp;"_"&amp;X$38,data!$K:$K)/1000</f>
        <v>11.647437</v>
      </c>
      <c r="Y47" s="7">
        <f>SUMIF(data!$A:$A,$H$2&amp;" "&amp;$F47&amp;" "&amp;$H$3&amp;"_"&amp;Y$38,data!$K:$K)/1000</f>
        <v>151.86684</v>
      </c>
      <c r="Z47" s="7">
        <f>SUMIF(data!$A:$A,$H$2&amp;" "&amp;$F47&amp;" "&amp;$H$3&amp;"_"&amp;Z$38,data!$K:$K)/1000</f>
        <v>212.58564000000001</v>
      </c>
      <c r="AA47" s="7">
        <f>SUMIF(data!$A:$A,$H$2&amp;" "&amp;$F47&amp;" "&amp;$H$3&amp;"_"&amp;AA$38,data!$K:$K)/1000</f>
        <v>222.22305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772.86198884366081</v>
      </c>
      <c r="I48" s="8">
        <f>I39+I40+I43-I44+I46+I47+Load_ROC!E$5</f>
        <v>832.01718106928627</v>
      </c>
      <c r="J48" s="8">
        <f>J39+J40+J43-J44+J46+J47+Load_ROC!F$5</f>
        <v>869.11076601202831</v>
      </c>
      <c r="K48" s="8">
        <f>K39+K40+K43-K44+K46+K47+Load_ROC!G$5</f>
        <v>922.23421654481524</v>
      </c>
      <c r="L48" s="8">
        <f>L39+L40+L43-L44+L46+L47+Load_ROC!H$5</f>
        <v>935.64866407239799</v>
      </c>
      <c r="M48" s="8">
        <f>M39+M40+M43-M44+M46+M47+Load_ROC!I$5</f>
        <v>1005.0041872246466</v>
      </c>
      <c r="N48" s="8">
        <f>N39+N40+N43-N44+N46+N47+Load_ROC!J$5</f>
        <v>1094.7164156296772</v>
      </c>
      <c r="O48" s="8">
        <f>O39+O40+O43-O44+O46+O47+Load_ROC!K$5</f>
        <v>1216.61507246881</v>
      </c>
      <c r="P48" s="8">
        <f>P39+P40+P43-P44+P46+P47+Load_ROC!L$5</f>
        <v>1220.2722329153976</v>
      </c>
      <c r="Q48" s="8">
        <f>Q39+Q40+Q43-Q44+Q46+Q47+Load_ROC!M$5</f>
        <v>1257.5730614596259</v>
      </c>
      <c r="R48" s="8">
        <f>R39+R40+R43-R44+R46+R47+Load_ROC!N$5</f>
        <v>1283.0587725214359</v>
      </c>
      <c r="S48" s="8">
        <f>S39+S40+S43-S44+S46+S47+Load_ROC!O$5</f>
        <v>1324.3301821537675</v>
      </c>
      <c r="T48" s="8">
        <f>T39+T40+T43-T44+T46+T47+Load_ROC!P$5</f>
        <v>1348.4815708383835</v>
      </c>
      <c r="U48" s="8">
        <f>U39+U40+U43-U44+U46+U47+Load_ROC!Q$5</f>
        <v>1399.4629408765909</v>
      </c>
      <c r="V48" s="8">
        <f>V39+V40+V43-V44+V46+V47+Load_ROC!R$5</f>
        <v>1479.0078410772301</v>
      </c>
      <c r="W48" s="8">
        <f>W39+W40+W43-W44+W46+W47+Load_ROC!S$5</f>
        <v>1510.7676728443612</v>
      </c>
      <c r="X48" s="8">
        <f>X39+X40+X43-X44+X46+X47+Load_ROC!T$5</f>
        <v>1685.5326063671469</v>
      </c>
      <c r="Y48" s="8">
        <f>Y39+Y40+Y43-Y44+Y46+Y47+Load_ROC!U$5</f>
        <v>1682.556496914478</v>
      </c>
      <c r="Z48" s="8">
        <f>Z39+Z40+Z43-Z44+Z46+Z47+Load_ROC!V$5</f>
        <v>1807.3525892369689</v>
      </c>
      <c r="AA48" s="8">
        <f>AA39+AA40+AA43-AA44+AA46+AA47+Load_ROC!W$5</f>
        <v>1977.3846460789982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772.86198884366081</v>
      </c>
      <c r="I49" s="8">
        <f>I39+I41+I43-I44+I46+I47+Load_ROC!E$5</f>
        <v>832.01718106928627</v>
      </c>
      <c r="J49" s="8">
        <f>J39+J41+J43-J44+J46+J47+Load_ROC!F$5</f>
        <v>869.11076601202831</v>
      </c>
      <c r="K49" s="8">
        <f>K39+K41+K43-K44+K46+K47+Load_ROC!G$5</f>
        <v>904.10999254481521</v>
      </c>
      <c r="L49" s="8">
        <f>L39+L41+L43-L44+L46+L47+Load_ROC!H$5</f>
        <v>918.46541807239794</v>
      </c>
      <c r="M49" s="8">
        <f>M39+M41+M43-M44+M46+M47+Load_ROC!I$5</f>
        <v>965.57738722464649</v>
      </c>
      <c r="N49" s="8">
        <f>N39+N41+N43-N44+N46+N47+Load_ROC!J$5</f>
        <v>1044.3818956296773</v>
      </c>
      <c r="O49" s="8">
        <f>O39+O41+O43-O44+O46+O47+Load_ROC!K$5</f>
        <v>1141.0286624688101</v>
      </c>
      <c r="P49" s="8">
        <f>P39+P41+P43-P44+P46+P47+Load_ROC!L$5</f>
        <v>1120.1283229153976</v>
      </c>
      <c r="Q49" s="8">
        <f>Q39+Q41+Q43-Q44+Q46+Q47+Load_ROC!M$5</f>
        <v>1134.5793114596258</v>
      </c>
      <c r="R49" s="8">
        <f>R39+R41+R43-R44+R46+R47+Load_ROC!N$5</f>
        <v>1137.678512521436</v>
      </c>
      <c r="S49" s="8">
        <f>S39+S41+S43-S44+S46+S47+Load_ROC!O$5</f>
        <v>1157.2070521537676</v>
      </c>
      <c r="T49" s="8">
        <f>T39+T41+T43-T44+T46+T47+Load_ROC!P$5</f>
        <v>1189.0659108383834</v>
      </c>
      <c r="U49" s="8">
        <f>U39+U41+U43-U44+U46+U47+Load_ROC!Q$5</f>
        <v>1248.092780876591</v>
      </c>
      <c r="V49" s="8">
        <f>V39+V41+V43-V44+V46+V47+Load_ROC!R$5</f>
        <v>1334.0254710772301</v>
      </c>
      <c r="W49" s="8">
        <f>W39+W41+W43-W44+W46+W47+Load_ROC!S$5</f>
        <v>1356.835272844361</v>
      </c>
      <c r="X49" s="8">
        <f>X39+X41+X43-X44+X46+X47+Load_ROC!T$5</f>
        <v>1536.6999163671467</v>
      </c>
      <c r="Y49" s="8">
        <f>Y39+Y41+Y43-Y44+Y46+Y47+Load_ROC!U$5</f>
        <v>1539.2858969144781</v>
      </c>
      <c r="Z49" s="8">
        <f>Z39+Z41+Z43-Z44+Z46+Z47+Load_ROC!V$5</f>
        <v>1636.810499236969</v>
      </c>
      <c r="AA49" s="8">
        <f>AA39+AA41+AA43-AA44+AA46+AA47+Load_ROC!W$5</f>
        <v>1813.3874260789983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772.86198884366081</v>
      </c>
      <c r="I50" s="8">
        <f>I39+I45+I46+I47+Load_ROC!E$5</f>
        <v>832.01718106928627</v>
      </c>
      <c r="J50" s="8">
        <f>J39+J45+J46+J47+Load_ROC!F$5</f>
        <v>869.11076601202831</v>
      </c>
      <c r="K50" s="8">
        <f>K39+K45+K46+K47+Load_ROC!G$5</f>
        <v>912.93684854481523</v>
      </c>
      <c r="L50" s="8">
        <f>L39+L45+L46+L47+Load_ROC!H$5</f>
        <v>926.834000072398</v>
      </c>
      <c r="M50" s="8">
        <f>M39+M45+M46+M47+Load_ROC!I$5</f>
        <v>985.08542722464654</v>
      </c>
      <c r="N50" s="8">
        <f>N39+N45+N46+N47+Load_ROC!J$5</f>
        <v>1063.1906556296774</v>
      </c>
      <c r="O50" s="8">
        <f>O39+O45+O46+O47+Load_ROC!K$5</f>
        <v>1172.4946924688102</v>
      </c>
      <c r="P50" s="8">
        <f>P39+P45+P46+P47+Load_ROC!L$5</f>
        <v>1163.9317329153976</v>
      </c>
      <c r="Q50" s="8">
        <f>Q39+Q45+Q46+Q47+Load_ROC!M$5</f>
        <v>1189.8940614596258</v>
      </c>
      <c r="R50" s="8">
        <f>R39+R45+R46+R47+Load_ROC!N$5</f>
        <v>1204.2485725214358</v>
      </c>
      <c r="S50" s="8">
        <f>S39+S45+S46+S47+Load_ROC!O$5</f>
        <v>1298.4214621537674</v>
      </c>
      <c r="T50" s="8">
        <f>T39+T45+T46+T47+Load_ROC!P$5</f>
        <v>1326.1229408383833</v>
      </c>
      <c r="U50" s="8">
        <f>U39+U45+U46+U47+Load_ROC!Q$5</f>
        <v>1380.542040876591</v>
      </c>
      <c r="V50" s="8">
        <f>V39+V45+V46+V47+Load_ROC!R$5</f>
        <v>1462.8601510772301</v>
      </c>
      <c r="W50" s="8">
        <f>W39+W45+W46+W47+Load_ROC!S$5</f>
        <v>1561.3670728443612</v>
      </c>
      <c r="X50" s="8">
        <f>X39+X45+X46+X47+Load_ROC!T$5</f>
        <v>1738.1475063671469</v>
      </c>
      <c r="Y50" s="8">
        <f>Y39+Y45+Y46+Y47+Load_ROC!U$5</f>
        <v>1736.4080369144781</v>
      </c>
      <c r="Z50" s="8">
        <f>Z39+Z45+Z46+Z47+Load_ROC!V$5</f>
        <v>1846.3350392369689</v>
      </c>
      <c r="AA50" s="8">
        <f>AA39+AA45+AA46+AA47+Load_ROC!W$5</f>
        <v>2018.6397960789984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235.79465999999999</v>
      </c>
      <c r="I52" s="32">
        <f>SUMIF(data!$A:$A,$H$2&amp;" "&amp;$F55&amp;" "&amp;$H$3&amp;"_"&amp;I$38,data!$G:$G)/1000</f>
        <v>271.92644000000001</v>
      </c>
      <c r="J52" s="32">
        <f>SUMIF(data!$A:$A,$H$2&amp;" "&amp;$F55&amp;" "&amp;$H$3&amp;"_"&amp;J$38,data!$G:$G)/1000</f>
        <v>309.10140000000001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352.56819999999999</v>
      </c>
      <c r="M52" s="32">
        <f>SUMIF(data!$A:$A,$H$2&amp;" "&amp;$F55&amp;" "&amp;$H$3&amp;"_"&amp;M$38,data!$G:$G)/1000</f>
        <v>361.95740000000001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375.93571999999995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401.14228000000003</v>
      </c>
      <c r="R52" s="32">
        <f>SUMIF(data!$A:$A,$H$2&amp;" "&amp;$F55&amp;" "&amp;$H$3&amp;"_"&amp;R$38,data!$G:$G)/1000</f>
        <v>415.39294000000001</v>
      </c>
      <c r="S52" s="32">
        <f>SUMIF(data!$A:$A,$H$2&amp;" "&amp;$F55&amp;" "&amp;$H$3&amp;"_"&amp;S$38,data!$G:$G)/1000</f>
        <v>431.42271999999997</v>
      </c>
      <c r="T52" s="32">
        <f>SUMIF(data!$A:$A,$H$2&amp;" "&amp;$F55&amp;" "&amp;$H$3&amp;"_"&amp;T$38,data!$G:$G)/1000</f>
        <v>448.20671999999996</v>
      </c>
      <c r="U52" s="32">
        <f>SUMIF(data!$A:$A,$H$2&amp;" "&amp;$F55&amp;" "&amp;$H$3&amp;"_"&amp;U$38,data!$G:$G)/1000</f>
        <v>463.23556000000002</v>
      </c>
      <c r="V52" s="32">
        <f>SUMIF(data!$A:$A,$H$2&amp;" "&amp;$F55&amp;" "&amp;$H$3&amp;"_"&amp;V$38,data!$G:$G)/1000</f>
        <v>479.1524</v>
      </c>
      <c r="W52" s="32">
        <f>SUMIF(data!$A:$A,$H$2&amp;" "&amp;$F55&amp;" "&amp;$H$3&amp;"_"&amp;W$38,data!$G:$G)/1000</f>
        <v>500.38421999999997</v>
      </c>
      <c r="X52" s="32">
        <f>SUMIF(data!$A:$A,$H$2&amp;" "&amp;$F55&amp;" "&amp;$H$3&amp;"_"&amp;X$38,data!$G:$G)/1000</f>
        <v>514.55755999999997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543.1031999999999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</v>
      </c>
      <c r="I53" s="7">
        <f>SUMIF(data!$A:$A,$H$2&amp;" "&amp;$F53&amp;" "&amp;$H$3&amp;"_"&amp;I$38,data!$I:$I)/1000</f>
        <v>44.410130000000002</v>
      </c>
      <c r="J53" s="7">
        <f>SUMIF(data!$A:$A,$H$2&amp;" "&amp;$F53&amp;" "&amp;$H$3&amp;"_"&amp;J$38,data!$I:$I)/1000</f>
        <v>52.6559138</v>
      </c>
      <c r="K53" s="7">
        <f>SUMIF(data!$A:$A,$H$2&amp;" "&amp;$F53&amp;" "&amp;$H$3&amp;"_"&amp;K$38,data!$I:$I)/1000</f>
        <v>105.12416800000001</v>
      </c>
      <c r="L53" s="7">
        <f>SUMIF(data!$A:$A,$H$2&amp;" "&amp;$F53&amp;" "&amp;$H$3&amp;"_"&amp;L$38,data!$I:$I)/1000</f>
        <v>105.32947999999999</v>
      </c>
      <c r="M53" s="7">
        <f>SUMIF(data!$A:$A,$H$2&amp;" "&amp;$F53&amp;" "&amp;$H$3&amp;"_"&amp;M$38,data!$I:$I)/1000</f>
        <v>158.03753399999999</v>
      </c>
      <c r="N53" s="7">
        <f>SUMIF(data!$A:$A,$H$2&amp;" "&amp;$F53&amp;" "&amp;$H$3&amp;"_"&amp;N$38,data!$I:$I)/1000</f>
        <v>225.25279799999998</v>
      </c>
      <c r="O53" s="7">
        <f>SUMIF(data!$A:$A,$H$2&amp;" "&amp;$F53&amp;" "&amp;$H$3&amp;"_"&amp;O$38,data!$I:$I)/1000</f>
        <v>287.58821</v>
      </c>
      <c r="P53" s="7">
        <f>SUMIF(data!$A:$A,$H$2&amp;" "&amp;$F53&amp;" "&amp;$H$3&amp;"_"&amp;P$38,data!$I:$I)/1000</f>
        <v>355.46843000000001</v>
      </c>
      <c r="Q53" s="7">
        <f>SUMIF(data!$A:$A,$H$2&amp;" "&amp;$F53&amp;" "&amp;$H$3&amp;"_"&amp;Q$38,data!$I:$I)/1000</f>
        <v>420.61969299999998</v>
      </c>
      <c r="R53" s="7">
        <f>SUMIF(data!$A:$A,$H$2&amp;" "&amp;$F53&amp;" "&amp;$H$3&amp;"_"&amp;R$38,data!$I:$I)/1000</f>
        <v>484.89003600000001</v>
      </c>
      <c r="S53" s="7">
        <f>SUMIF(data!$A:$A,$H$2&amp;" "&amp;$F53&amp;" "&amp;$H$3&amp;"_"&amp;S$38,data!$I:$I)/1000</f>
        <v>547.00055999999995</v>
      </c>
      <c r="T53" s="7">
        <f>SUMIF(data!$A:$A,$H$2&amp;" "&amp;$F53&amp;" "&amp;$H$3&amp;"_"&amp;T$38,data!$I:$I)/1000</f>
        <v>532.37679700000001</v>
      </c>
      <c r="U53" s="7">
        <f>SUMIF(data!$A:$A,$H$2&amp;" "&amp;$F53&amp;" "&amp;$H$3&amp;"_"&amp;U$38,data!$I:$I)/1000</f>
        <v>515.43546800000001</v>
      </c>
      <c r="V53" s="7">
        <f>SUMIF(data!$A:$A,$H$2&amp;" "&amp;$F53&amp;" "&amp;$H$3&amp;"_"&amp;V$38,data!$I:$I)/1000</f>
        <v>501.799846</v>
      </c>
      <c r="W53" s="7">
        <f>SUMIF(data!$A:$A,$H$2&amp;" "&amp;$F53&amp;" "&amp;$H$3&amp;"_"&amp;W$38,data!$I:$I)/1000</f>
        <v>581.57120500000008</v>
      </c>
      <c r="X53" s="7">
        <f>SUMIF(data!$A:$A,$H$2&amp;" "&amp;$F53&amp;" "&amp;$H$3&amp;"_"&amp;X$38,data!$I:$I)/1000</f>
        <v>551.49348999999995</v>
      </c>
      <c r="Y53" s="7">
        <f>SUMIF(data!$A:$A,$H$2&amp;" "&amp;$F53&amp;" "&amp;$H$3&amp;"_"&amp;Y$38,data!$I:$I)/1000</f>
        <v>537.83396800000003</v>
      </c>
      <c r="Z53" s="7">
        <f>SUMIF(data!$A:$A,$H$2&amp;" "&amp;$F53&amp;" "&amp;$H$3&amp;"_"&amp;Z$38,data!$I:$I)/1000</f>
        <v>614.50581799999998</v>
      </c>
      <c r="AA53" s="7">
        <f>SUMIF(data!$A:$A,$H$2&amp;" "&amp;$F53&amp;" "&amp;$H$3&amp;"_"&amp;AA$38,data!$I:$I)/1000</f>
        <v>724.40805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</v>
      </c>
      <c r="I54" s="7">
        <f>SUMIF(data!$A:$A,$H$2&amp;" "&amp;$F54&amp;" "&amp;$H$3&amp;"_"&amp;I$38,data!$I:$I)/1000</f>
        <v>44.410130000000002</v>
      </c>
      <c r="J54" s="7">
        <f>SUMIF(data!$A:$A,$H$2&amp;" "&amp;$F54&amp;" "&amp;$H$3&amp;"_"&amp;J$38,data!$I:$I)/1000</f>
        <v>52.6559138</v>
      </c>
      <c r="K54" s="7">
        <f>SUMIF(data!$A:$A,$H$2&amp;" "&amp;$F54&amp;" "&amp;$H$3&amp;"_"&amp;K$38,data!$I:$I)/1000</f>
        <v>86.999943999999985</v>
      </c>
      <c r="L54" s="7">
        <f>SUMIF(data!$A:$A,$H$2&amp;" "&amp;$F54&amp;" "&amp;$H$3&amp;"_"&amp;L$38,data!$I:$I)/1000</f>
        <v>88.146233999999993</v>
      </c>
      <c r="M54" s="7">
        <f>SUMIF(data!$A:$A,$H$2&amp;" "&amp;$F54&amp;" "&amp;$H$3&amp;"_"&amp;M$38,data!$I:$I)/1000</f>
        <v>118.61073399999999</v>
      </c>
      <c r="N54" s="7">
        <f>SUMIF(data!$A:$A,$H$2&amp;" "&amp;$F54&amp;" "&amp;$H$3&amp;"_"&amp;N$38,data!$I:$I)/1000</f>
        <v>174.91827799999999</v>
      </c>
      <c r="O54" s="7">
        <f>SUMIF(data!$A:$A,$H$2&amp;" "&amp;$F54&amp;" "&amp;$H$3&amp;"_"&amp;O$38,data!$I:$I)/1000</f>
        <v>212.00179999999997</v>
      </c>
      <c r="P54" s="7">
        <f>SUMIF(data!$A:$A,$H$2&amp;" "&amp;$F54&amp;" "&amp;$H$3&amp;"_"&amp;P$38,data!$I:$I)/1000</f>
        <v>255.32451999999998</v>
      </c>
      <c r="Q54" s="7">
        <f>SUMIF(data!$A:$A,$H$2&amp;" "&amp;$F54&amp;" "&amp;$H$3&amp;"_"&amp;Q$38,data!$I:$I)/1000</f>
        <v>297.62594299999995</v>
      </c>
      <c r="R54" s="7">
        <f>SUMIF(data!$A:$A,$H$2&amp;" "&amp;$F54&amp;" "&amp;$H$3&amp;"_"&amp;R$38,data!$I:$I)/1000</f>
        <v>339.50977599999999</v>
      </c>
      <c r="S54" s="7">
        <f>SUMIF(data!$A:$A,$H$2&amp;" "&amp;$F54&amp;" "&amp;$H$3&amp;"_"&amp;S$38,data!$I:$I)/1000</f>
        <v>379.87743</v>
      </c>
      <c r="T54" s="7">
        <f>SUMIF(data!$A:$A,$H$2&amp;" "&amp;$F54&amp;" "&amp;$H$3&amp;"_"&amp;T$38,data!$I:$I)/1000</f>
        <v>372.96113700000001</v>
      </c>
      <c r="U54" s="7">
        <f>SUMIF(data!$A:$A,$H$2&amp;" "&amp;$F54&amp;" "&amp;$H$3&amp;"_"&amp;U$38,data!$I:$I)/1000</f>
        <v>364.06530800000002</v>
      </c>
      <c r="V54" s="7">
        <f>SUMIF(data!$A:$A,$H$2&amp;" "&amp;$F54&amp;" "&amp;$H$3&amp;"_"&amp;V$38,data!$I:$I)/1000</f>
        <v>356.81747599999994</v>
      </c>
      <c r="W54" s="7">
        <f>SUMIF(data!$A:$A,$H$2&amp;" "&amp;$F54&amp;" "&amp;$H$3&amp;"_"&amp;W$38,data!$I:$I)/1000</f>
        <v>427.63880499999999</v>
      </c>
      <c r="X54" s="7">
        <f>SUMIF(data!$A:$A,$H$2&amp;" "&amp;$F54&amp;" "&amp;$H$3&amp;"_"&amp;X$38,data!$I:$I)/1000</f>
        <v>402.66079999999999</v>
      </c>
      <c r="Y54" s="7">
        <f>SUMIF(data!$A:$A,$H$2&amp;" "&amp;$F54&amp;" "&amp;$H$3&amp;"_"&amp;Y$38,data!$I:$I)/1000</f>
        <v>394.56336800000003</v>
      </c>
      <c r="Z54" s="7">
        <f>SUMIF(data!$A:$A,$H$2&amp;" "&amp;$F54&amp;" "&amp;$H$3&amp;"_"&amp;Z$38,data!$I:$I)/1000</f>
        <v>443.963728</v>
      </c>
      <c r="AA54" s="7">
        <f>SUMIF(data!$A:$A,$H$2&amp;" "&amp;$F54&amp;" "&amp;$H$3&amp;"_"&amp;AA$38,data!$I:$I)/1000</f>
        <v>560.41083000000003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</v>
      </c>
      <c r="I55" s="7">
        <f>SUMIF(data!$A:$A,$H$2&amp;" "&amp;$F55&amp;" "&amp;$H$3&amp;"_"&amp;I$38,data!$I:$I)/1000</f>
        <v>44.410130000000002</v>
      </c>
      <c r="J55" s="7">
        <f>SUMIF(data!$A:$A,$H$2&amp;" "&amp;$F55&amp;" "&amp;$H$3&amp;"_"&amp;J$38,data!$I:$I)/1000</f>
        <v>52.6559138</v>
      </c>
      <c r="K55" s="7">
        <f>SUMIF(data!$A:$A,$H$2&amp;" "&amp;$F55&amp;" "&amp;$H$3&amp;"_"&amp;K$38,data!$I:$I)/1000</f>
        <v>95.826799999999992</v>
      </c>
      <c r="L55" s="7">
        <f>SUMIF(data!$A:$A,$H$2&amp;" "&amp;$F55&amp;" "&amp;$H$3&amp;"_"&amp;L$38,data!$I:$I)/1000</f>
        <v>96.514815999999996</v>
      </c>
      <c r="M55" s="7">
        <f>SUMIF(data!$A:$A,$H$2&amp;" "&amp;$F55&amp;" "&amp;$H$3&amp;"_"&amp;M$38,data!$I:$I)/1000</f>
        <v>138.118774</v>
      </c>
      <c r="N55" s="7">
        <f>SUMIF(data!$A:$A,$H$2&amp;" "&amp;$F55&amp;" "&amp;$H$3&amp;"_"&amp;N$38,data!$I:$I)/1000</f>
        <v>191.713188</v>
      </c>
      <c r="O55" s="7">
        <f>SUMIF(data!$A:$A,$H$2&amp;" "&amp;$F55&amp;" "&amp;$H$3&amp;"_"&amp;O$38,data!$I:$I)/1000</f>
        <v>241.49477000000002</v>
      </c>
      <c r="P55" s="7">
        <f>SUMIF(data!$A:$A,$H$2&amp;" "&amp;$F55&amp;" "&amp;$H$3&amp;"_"&amp;P$38,data!$I:$I)/1000</f>
        <v>297.20402000000001</v>
      </c>
      <c r="Q55" s="7">
        <f>SUMIF(data!$A:$A,$H$2&amp;" "&amp;$F55&amp;" "&amp;$H$3&amp;"_"&amp;Q$38,data!$I:$I)/1000</f>
        <v>351.07357299999995</v>
      </c>
      <c r="R55" s="7">
        <f>SUMIF(data!$A:$A,$H$2&amp;" "&amp;$F55&amp;" "&amp;$H$3&amp;"_"&amp;R$38,data!$I:$I)/1000</f>
        <v>404.26167600000002</v>
      </c>
      <c r="S55" s="7">
        <f>SUMIF(data!$A:$A,$H$2&amp;" "&amp;$F55&amp;" "&amp;$H$3&amp;"_"&amp;S$38,data!$I:$I)/1000</f>
        <v>455.60408000000001</v>
      </c>
      <c r="T55" s="7">
        <f>SUMIF(data!$A:$A,$H$2&amp;" "&amp;$F55&amp;" "&amp;$H$3&amp;"_"&amp;T$38,data!$I:$I)/1000</f>
        <v>445.02607699999999</v>
      </c>
      <c r="U55" s="7">
        <f>SUMIF(data!$A:$A,$H$2&amp;" "&amp;$F55&amp;" "&amp;$H$3&amp;"_"&amp;U$38,data!$I:$I)/1000</f>
        <v>432.33515799999998</v>
      </c>
      <c r="V55" s="7">
        <f>SUMIF(data!$A:$A,$H$2&amp;" "&amp;$F55&amp;" "&amp;$H$3&amp;"_"&amp;V$38,data!$I:$I)/1000</f>
        <v>422.09541599999994</v>
      </c>
      <c r="W55" s="7">
        <f>SUMIF(data!$A:$A,$H$2&amp;" "&amp;$F55&amp;" "&amp;$H$3&amp;"_"&amp;W$38,data!$I:$I)/1000</f>
        <v>487.90902499999999</v>
      </c>
      <c r="X55" s="7">
        <f>SUMIF(data!$A:$A,$H$2&amp;" "&amp;$F55&amp;" "&amp;$H$3&amp;"_"&amp;X$38,data!$I:$I)/1000</f>
        <v>460.72986000000003</v>
      </c>
      <c r="Y55" s="7">
        <f>SUMIF(data!$A:$A,$H$2&amp;" "&amp;$F55&amp;" "&amp;$H$3&amp;"_"&amp;Y$38,data!$I:$I)/1000</f>
        <v>450.35331799999994</v>
      </c>
      <c r="Z55" s="7">
        <f>SUMIF(data!$A:$A,$H$2&amp;" "&amp;$F55&amp;" "&amp;$H$3&amp;"_"&amp;Z$38,data!$I:$I)/1000</f>
        <v>513.69681800000001</v>
      </c>
      <c r="AA55" s="7">
        <f>SUMIF(data!$A:$A,$H$2&amp;" "&amp;$F55&amp;" "&amp;$H$3&amp;"_"&amp;AA$38,data!$I:$I)/1000</f>
        <v>627.30845999999997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</v>
      </c>
      <c r="I56" s="7">
        <f>SUMIF(data!$A:$A,$H$2&amp;" "&amp;$F56&amp;" "&amp;$H$3&amp;"_"&amp;I$38,data!$N:$N)/1000</f>
        <v>107.83258599999999</v>
      </c>
      <c r="J56" s="7">
        <f>SUMIF(data!$A:$A,$H$2&amp;" "&amp;$F56&amp;" "&amp;$H$3&amp;"_"&amp;J$38,data!$N:$N)/1000</f>
        <v>112.44691400000001</v>
      </c>
      <c r="K56" s="7">
        <f>SUMIF(data!$A:$A,$H$2&amp;" "&amp;$F56&amp;" "&amp;$H$3&amp;"_"&amp;K$38,data!$N:$N)/1000</f>
        <v>99.631505999999987</v>
      </c>
      <c r="L56" s="7">
        <f>SUMIF(data!$A:$A,$H$2&amp;" "&amp;$F56&amp;" "&amp;$H$3&amp;"_"&amp;L$38,data!$N:$N)/1000</f>
        <v>104.376323</v>
      </c>
      <c r="M56" s="7">
        <f>SUMIF(data!$A:$A,$H$2&amp;" "&amp;$F56&amp;" "&amp;$H$3&amp;"_"&amp;M$38,data!$N:$N)/1000</f>
        <v>122.2153685</v>
      </c>
      <c r="N56" s="7">
        <f>SUMIF(data!$A:$A,$H$2&amp;" "&amp;$F56&amp;" "&amp;$H$3&amp;"_"&amp;N$38,data!$N:$N)/1000</f>
        <v>175.92430400000001</v>
      </c>
      <c r="O56" s="7">
        <f>SUMIF(data!$A:$A,$H$2&amp;" "&amp;$F56&amp;" "&amp;$H$3&amp;"_"&amp;O$38,data!$N:$N)/1000</f>
        <v>205.940055</v>
      </c>
      <c r="P56" s="7">
        <f>SUMIF(data!$A:$A,$H$2&amp;" "&amp;$F56&amp;" "&amp;$H$3&amp;"_"&amp;P$38,data!$N:$N)/1000</f>
        <v>158.82623900000002</v>
      </c>
      <c r="Q56" s="7">
        <f>SUMIF(data!$A:$A,$H$2&amp;" "&amp;$F56&amp;" "&amp;$H$3&amp;"_"&amp;Q$38,data!$N:$N)/1000</f>
        <v>114.817758</v>
      </c>
      <c r="R56" s="7">
        <f>SUMIF(data!$A:$A,$H$2&amp;" "&amp;$F56&amp;" "&amp;$H$3&amp;"_"&amp;R$38,data!$N:$N)/1000</f>
        <v>74.634179999999986</v>
      </c>
      <c r="S56" s="7">
        <f>SUMIF(data!$A:$A,$H$2&amp;" "&amp;$F56&amp;" "&amp;$H$3&amp;"_"&amp;S$38,data!$N:$N)/1000</f>
        <v>46.136109000000012</v>
      </c>
      <c r="T56" s="7">
        <f>SUMIF(data!$A:$A,$H$2&amp;" "&amp;$F56&amp;" "&amp;$H$3&amp;"_"&amp;T$38,data!$N:$N)/1000</f>
        <v>56.677090000000007</v>
      </c>
      <c r="U56" s="7">
        <f>SUMIF(data!$A:$A,$H$2&amp;" "&amp;$F56&amp;" "&amp;$H$3&amp;"_"&amp;U$38,data!$N:$N)/1000</f>
        <v>80.835769999999997</v>
      </c>
      <c r="V56" s="7">
        <f>SUMIF(data!$A:$A,$H$2&amp;" "&amp;$F56&amp;" "&amp;$H$3&amp;"_"&amp;V$38,data!$N:$N)/1000</f>
        <v>83.092937000000006</v>
      </c>
      <c r="W56" s="7">
        <f>SUMIF(data!$A:$A,$H$2&amp;" "&amp;$F56&amp;" "&amp;$H$3&amp;"_"&amp;W$38,data!$N:$N)/1000</f>
        <v>106.621864</v>
      </c>
      <c r="X56" s="7">
        <f>SUMIF(data!$A:$A,$H$2&amp;" "&amp;$F56&amp;" "&amp;$H$3&amp;"_"&amp;X$38,data!$N:$N)/1000</f>
        <v>142.84144899999998</v>
      </c>
      <c r="Y56" s="7">
        <f>SUMIF(data!$A:$A,$H$2&amp;" "&amp;$F56&amp;" "&amp;$H$3&amp;"_"&amp;Y$38,data!$N:$N)/1000</f>
        <v>201.95684000000003</v>
      </c>
      <c r="Z56" s="7">
        <f>SUMIF(data!$A:$A,$H$2&amp;" "&amp;$F56&amp;" "&amp;$H$3&amp;"_"&amp;Z$38,data!$N:$N)/1000</f>
        <v>206.32074700000001</v>
      </c>
      <c r="AA56" s="7">
        <f>SUMIF(data!$A:$A,$H$2&amp;" "&amp;$F56&amp;" "&amp;$H$3&amp;"_"&amp;AA$38,data!$N:$N)/1000</f>
        <v>256.26905699999998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103.76483999999999</v>
      </c>
      <c r="I57" s="7">
        <f>SUMIF(data!$A:$A,$H$2&amp;" "&amp;$F57&amp;" "&amp;$H$3&amp;"_"&amp;I$38,data!$H:$H)/1000</f>
        <v>115.15889999999999</v>
      </c>
      <c r="J57" s="7">
        <f>SUMIF(data!$A:$A,$H$2&amp;" "&amp;$F57&amp;" "&amp;$H$3&amp;"_"&amp;J$38,data!$H:$H)/1000</f>
        <v>134.61966000000001</v>
      </c>
      <c r="K57" s="7">
        <f>SUMIF(data!$A:$A,$H$2&amp;" "&amp;$F57&amp;" "&amp;$H$3&amp;"_"&amp;K$38,data!$H:$H)/1000</f>
        <v>161.18115900000001</v>
      </c>
      <c r="L57" s="7">
        <f>SUMIF(data!$A:$A,$H$2&amp;" "&amp;$F57&amp;" "&amp;$H$3&amp;"_"&amp;L$38,data!$H:$H)/1000</f>
        <v>169.82376099999999</v>
      </c>
      <c r="M57" s="7">
        <f>SUMIF(data!$A:$A,$H$2&amp;" "&amp;$F57&amp;" "&amp;$H$3&amp;"_"&amp;M$38,data!$H:$H)/1000</f>
        <v>187.568093</v>
      </c>
      <c r="N57" s="7">
        <f>SUMIF(data!$A:$A,$H$2&amp;" "&amp;$F57&amp;" "&amp;$H$3&amp;"_"&amp;N$38,data!$H:$H)/1000</f>
        <v>237.898188</v>
      </c>
      <c r="O57" s="7">
        <f>SUMIF(data!$A:$A,$H$2&amp;" "&amp;$F57&amp;" "&amp;$H$3&amp;"_"&amp;O$38,data!$H:$H)/1000</f>
        <v>259.28539499999999</v>
      </c>
      <c r="P57" s="7">
        <f>SUMIF(data!$A:$A,$H$2&amp;" "&amp;$F57&amp;" "&amp;$H$3&amp;"_"&amp;P$38,data!$H:$H)/1000</f>
        <v>266.58273500000001</v>
      </c>
      <c r="Q57" s="7">
        <f>SUMIF(data!$A:$A,$H$2&amp;" "&amp;$F57&amp;" "&amp;$H$3&amp;"_"&amp;Q$38,data!$H:$H)/1000</f>
        <v>276.81220999999999</v>
      </c>
      <c r="R57" s="7">
        <f>SUMIF(data!$A:$A,$H$2&amp;" "&amp;$F57&amp;" "&amp;$H$3&amp;"_"&amp;R$38,data!$H:$H)/1000</f>
        <v>291.29253000000006</v>
      </c>
      <c r="S57" s="7">
        <f>SUMIF(data!$A:$A,$H$2&amp;" "&amp;$F57&amp;" "&amp;$H$3&amp;"_"&amp;S$38,data!$H:$H)/1000</f>
        <v>305.57535999999999</v>
      </c>
      <c r="T57" s="7">
        <f>SUMIF(data!$A:$A,$H$2&amp;" "&amp;$F57&amp;" "&amp;$H$3&amp;"_"&amp;T$38,data!$H:$H)/1000</f>
        <v>317.36</v>
      </c>
      <c r="U57" s="7">
        <f>SUMIF(data!$A:$A,$H$2&amp;" "&amp;$F57&amp;" "&amp;$H$3&amp;"_"&amp;U$38,data!$H:$H)/1000</f>
        <v>325.05334999999997</v>
      </c>
      <c r="V57" s="7">
        <f>SUMIF(data!$A:$A,$H$2&amp;" "&amp;$F57&amp;" "&amp;$H$3&amp;"_"&amp;V$38,data!$H:$H)/1000</f>
        <v>317.86849000000001</v>
      </c>
      <c r="W57" s="7">
        <f>SUMIF(data!$A:$A,$H$2&amp;" "&amp;$F57&amp;" "&amp;$H$3&amp;"_"&amp;W$38,data!$H:$H)/1000</f>
        <v>345.83342000000005</v>
      </c>
      <c r="X57" s="7">
        <f>SUMIF(data!$A:$A,$H$2&amp;" "&amp;$F57&amp;" "&amp;$H$3&amp;"_"&amp;X$38,data!$H:$H)/1000</f>
        <v>349.30394999999993</v>
      </c>
      <c r="Y57" s="7">
        <f>SUMIF(data!$A:$A,$H$2&amp;" "&amp;$F57&amp;" "&amp;$H$3&amp;"_"&amp;Y$38,data!$H:$H)/1000</f>
        <v>355.39699999999999</v>
      </c>
      <c r="Z57" s="7">
        <f>SUMIF(data!$A:$A,$H$2&amp;" "&amp;$F57&amp;" "&amp;$H$3&amp;"_"&amp;Z$38,data!$H:$H)/1000</f>
        <v>361.81813999999997</v>
      </c>
      <c r="AA57" s="7">
        <f>SUMIF(data!$A:$A,$H$2&amp;" "&amp;$F57&amp;" "&amp;$H$3&amp;"_"&amp;AA$38,data!$H:$H)/1000</f>
        <v>372.52890500000001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20.375306000000009</v>
      </c>
      <c r="I58" s="8">
        <f t="shared" ref="I58" si="16">SUM(I55:I56)-I57</f>
        <v>37.083816000000013</v>
      </c>
      <c r="J58" s="8">
        <f t="shared" ref="J58" si="17">SUM(J55:J56)-J57</f>
        <v>30.48316779999999</v>
      </c>
      <c r="K58" s="8">
        <f t="shared" ref="K58:AA58" si="18">SUM(K55:K56)-K57</f>
        <v>34.277146999999985</v>
      </c>
      <c r="L58" s="8">
        <f t="shared" si="18"/>
        <v>31.067378000000019</v>
      </c>
      <c r="M58" s="8">
        <f t="shared" si="18"/>
        <v>72.76604949999998</v>
      </c>
      <c r="N58" s="8">
        <f t="shared" si="18"/>
        <v>129.739304</v>
      </c>
      <c r="O58" s="8">
        <f t="shared" si="18"/>
        <v>188.14943000000005</v>
      </c>
      <c r="P58" s="8">
        <f t="shared" si="18"/>
        <v>189.44752399999999</v>
      </c>
      <c r="Q58" s="8">
        <f t="shared" si="18"/>
        <v>189.07912099999993</v>
      </c>
      <c r="R58" s="8">
        <f t="shared" si="18"/>
        <v>187.60332599999992</v>
      </c>
      <c r="S58" s="8">
        <f t="shared" si="18"/>
        <v>196.16482900000005</v>
      </c>
      <c r="T58" s="8">
        <f t="shared" si="18"/>
        <v>184.34316699999999</v>
      </c>
      <c r="U58" s="8">
        <f t="shared" si="18"/>
        <v>188.11757800000004</v>
      </c>
      <c r="V58" s="8">
        <f t="shared" si="18"/>
        <v>187.31986299999994</v>
      </c>
      <c r="W58" s="8">
        <f t="shared" si="18"/>
        <v>248.69746899999996</v>
      </c>
      <c r="X58" s="8">
        <f t="shared" si="18"/>
        <v>254.26735900000011</v>
      </c>
      <c r="Y58" s="8">
        <f t="shared" si="18"/>
        <v>296.91315800000001</v>
      </c>
      <c r="Z58" s="8">
        <f t="shared" si="18"/>
        <v>358.19942500000002</v>
      </c>
      <c r="AA58" s="8">
        <f t="shared" si="18"/>
        <v>511.04861199999993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27.125731999999999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133.31380999999999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772.86198884366081</v>
      </c>
      <c r="I61" s="8">
        <f>I52+I53+I56-I57+I59+I60+Load_ROC!E$5</f>
        <v>832.01718106928627</v>
      </c>
      <c r="J61" s="8">
        <f>J52+J53+J56-J57+J59+J60+Load_ROC!F$5</f>
        <v>869.11076601202831</v>
      </c>
      <c r="K61" s="8">
        <f>K52+K53+K56-K57+K59+K60+Load_ROC!G$5</f>
        <v>922.23421654481524</v>
      </c>
      <c r="L61" s="8">
        <f>L52+L53+L56-L57+L59+L60+Load_ROC!H$5</f>
        <v>935.64866407239799</v>
      </c>
      <c r="M61" s="8">
        <f>M52+M53+M56-M57+M59+M60+Load_ROC!I$5</f>
        <v>1005.0041872246466</v>
      </c>
      <c r="N61" s="8">
        <f>N52+N53+N56-N57+N59+N60+Load_ROC!J$5</f>
        <v>1093.6850346296774</v>
      </c>
      <c r="O61" s="8">
        <f>O52+O53+O56-O57+O59+O60+Load_ROC!K$5</f>
        <v>1202.6758124688101</v>
      </c>
      <c r="P61" s="8">
        <f>P52+P53+P56-P57+P59+P60+Load_ROC!L$5</f>
        <v>1207.1300519153976</v>
      </c>
      <c r="Q61" s="8">
        <f>Q52+Q53+Q56-Q57+Q59+Q60+Load_ROC!M$5</f>
        <v>1241.0966991596258</v>
      </c>
      <c r="R61" s="8">
        <f>R52+R53+R56-R57+R59+R60+Load_ROC!N$5</f>
        <v>1273.3031205214356</v>
      </c>
      <c r="S61" s="8">
        <f>S52+S53+S56-S57+S59+S60+Load_ROC!O$5</f>
        <v>1317.2670711537673</v>
      </c>
      <c r="T61" s="8">
        <f>T52+T53+T56-T57+T59+T60+Load_ROC!P$5</f>
        <v>1327.0498088383833</v>
      </c>
      <c r="U61" s="8">
        <f>U52+U53+U56-U57+U59+U60+Load_ROC!Q$5</f>
        <v>1350.7369618765911</v>
      </c>
      <c r="V61" s="8">
        <f>V52+V53+V56-V57+V59+V60+Load_ROC!R$5</f>
        <v>1371.8693750772302</v>
      </c>
      <c r="W61" s="8">
        <f>W52+W53+W56-W57+W59+W60+Load_ROC!S$5</f>
        <v>1478.1274468443612</v>
      </c>
      <c r="X61" s="8">
        <f>X52+X53+X56-X57+X59+X60+Load_ROC!T$5</f>
        <v>1638.2656033671467</v>
      </c>
      <c r="Y61" s="8">
        <f>Y52+Y53+Y56-Y57+Y59+Y60+Load_ROC!U$5</f>
        <v>1567.4809589144784</v>
      </c>
      <c r="Z61" s="8">
        <f>Z52+Z53+Z56-Z57+Z59+Z60+Load_ROC!V$5</f>
        <v>1668.3295722369689</v>
      </c>
      <c r="AA61" s="8">
        <f>AA52+AA53+AA56-AA57+AA59+AA60+Load_ROC!W$5</f>
        <v>1842.7139200789982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772.86198884366081</v>
      </c>
      <c r="I62" s="8">
        <f>I52+I54+I56-I57+I59+I60+Load_ROC!E$5</f>
        <v>832.01718106928627</v>
      </c>
      <c r="J62" s="8">
        <f>J52+J54+J56-J57+J59+J60+Load_ROC!F$5</f>
        <v>869.11076601202831</v>
      </c>
      <c r="K62" s="8">
        <f>K52+K54+K56-K57+K59+K60+Load_ROC!G$5</f>
        <v>904.10999254481521</v>
      </c>
      <c r="L62" s="8">
        <f>L52+L54+L56-L57+L59+L60+Load_ROC!H$5</f>
        <v>918.46541807239794</v>
      </c>
      <c r="M62" s="8">
        <f>M52+M54+M56-M57+M59+M60+Load_ROC!I$5</f>
        <v>965.57738722464649</v>
      </c>
      <c r="N62" s="8">
        <f>N52+N54+N56-N57+N59+N60+Load_ROC!J$5</f>
        <v>1043.3505146296775</v>
      </c>
      <c r="O62" s="8">
        <f>O52+O54+O56-O57+O59+O60+Load_ROC!K$5</f>
        <v>1127.08940246881</v>
      </c>
      <c r="P62" s="8">
        <f>P52+P54+P56-P57+P59+P60+Load_ROC!L$5</f>
        <v>1106.9861419153976</v>
      </c>
      <c r="Q62" s="8">
        <f>Q52+Q54+Q56-Q57+Q59+Q60+Load_ROC!M$5</f>
        <v>1118.102949159626</v>
      </c>
      <c r="R62" s="8">
        <f>R52+R54+R56-R57+R59+R60+Load_ROC!N$5</f>
        <v>1127.9228605214357</v>
      </c>
      <c r="S62" s="8">
        <f>S52+S54+S56-S57+S59+S60+Load_ROC!O$5</f>
        <v>1150.1439411537674</v>
      </c>
      <c r="T62" s="8">
        <f>T52+T54+T56-T57+T59+T60+Load_ROC!P$5</f>
        <v>1167.6341488383832</v>
      </c>
      <c r="U62" s="8">
        <f>U52+U54+U56-U57+U59+U60+Load_ROC!Q$5</f>
        <v>1199.3668018765911</v>
      </c>
      <c r="V62" s="8">
        <f>V52+V54+V56-V57+V59+V60+Load_ROC!R$5</f>
        <v>1226.88700507723</v>
      </c>
      <c r="W62" s="8">
        <f>W52+W54+W56-W57+W59+W60+Load_ROC!S$5</f>
        <v>1324.1950468443611</v>
      </c>
      <c r="X62" s="8">
        <f>X52+X54+X56-X57+X59+X60+Load_ROC!T$5</f>
        <v>1489.4329133671465</v>
      </c>
      <c r="Y62" s="8">
        <f>Y52+Y54+Y56-Y57+Y59+Y60+Load_ROC!U$5</f>
        <v>1424.2103589144781</v>
      </c>
      <c r="Z62" s="8">
        <f>Z52+Z54+Z56-Z57+Z59+Z60+Load_ROC!V$5</f>
        <v>1497.787482236969</v>
      </c>
      <c r="AA62" s="8">
        <f>AA52+AA54+AA56-AA57+AA59+AA60+Load_ROC!W$5</f>
        <v>1678.7167000789982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772.86198884366081</v>
      </c>
      <c r="I63" s="8">
        <f>I52+I58+I59+I60+Load_ROC!E$5</f>
        <v>832.01718106928627</v>
      </c>
      <c r="J63" s="8">
        <f>J52+J58+J59+J60+Load_ROC!F$5</f>
        <v>869.11076601202831</v>
      </c>
      <c r="K63" s="8">
        <f>K52+K58+K59+K60+Load_ROC!G$5</f>
        <v>912.93684854481523</v>
      </c>
      <c r="L63" s="8">
        <f>L52+L58+L59+L60+Load_ROC!H$5</f>
        <v>926.834000072398</v>
      </c>
      <c r="M63" s="8">
        <f>M52+M58+M59+M60+Load_ROC!I$5</f>
        <v>985.08542722464654</v>
      </c>
      <c r="N63" s="8">
        <f>N52+N58+N59+N60+Load_ROC!J$5</f>
        <v>1060.1454246296773</v>
      </c>
      <c r="O63" s="8">
        <f>O52+O58+O59+O60+Load_ROC!K$5</f>
        <v>1156.5823724688103</v>
      </c>
      <c r="P63" s="8">
        <f>P52+P58+P59+P60+Load_ROC!L$5</f>
        <v>1148.8656419153976</v>
      </c>
      <c r="Q63" s="8">
        <f>Q52+Q58+Q59+Q60+Load_ROC!M$5</f>
        <v>1171.5505791596258</v>
      </c>
      <c r="R63" s="8">
        <f>R52+R58+R59+R60+Load_ROC!N$5</f>
        <v>1192.6747605214357</v>
      </c>
      <c r="S63" s="8">
        <f>S52+S58+S59+S60+Load_ROC!O$5</f>
        <v>1225.8705911537675</v>
      </c>
      <c r="T63" s="8">
        <f>T52+T58+T59+T60+Load_ROC!P$5</f>
        <v>1239.6990888383834</v>
      </c>
      <c r="U63" s="8">
        <f>U52+U58+U59+U60+Load_ROC!Q$5</f>
        <v>1267.6366518765913</v>
      </c>
      <c r="V63" s="8">
        <f>V52+V58+V59+V60+Load_ROC!R$5</f>
        <v>1292.16494507723</v>
      </c>
      <c r="W63" s="8">
        <f>W52+W58+W59+W60+Load_ROC!S$5</f>
        <v>1384.4652668443609</v>
      </c>
      <c r="X63" s="8">
        <f>X52+X58+X59+X60+Load_ROC!T$5</f>
        <v>1547.5019733671468</v>
      </c>
      <c r="Y63" s="8">
        <f>Y52+Y58+Y59+Y60+Load_ROC!U$5</f>
        <v>1480.000308914478</v>
      </c>
      <c r="Z63" s="8">
        <f>Z52+Z58+Z59+Z60+Load_ROC!V$5</f>
        <v>1567.5205722369687</v>
      </c>
      <c r="AA63" s="8">
        <f>AA52+AA58+AA59+AA60+Load_ROC!W$5</f>
        <v>1745.6143300789984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235.79465999999999</v>
      </c>
      <c r="I65" s="32">
        <f>SUMIF(data!$A:$A,$H$2&amp;" "&amp;$F68&amp;" "&amp;$H$3&amp;"_"&amp;I$38,data!$G:$G)/1000</f>
        <v>271.92644000000001</v>
      </c>
      <c r="J65" s="32">
        <f>SUMIF(data!$A:$A,$H$2&amp;" "&amp;$F68&amp;" "&amp;$H$3&amp;"_"&amp;J$38,data!$G:$G)/1000</f>
        <v>309.10140000000001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352.56819999999999</v>
      </c>
      <c r="M65" s="32">
        <f>SUMIF(data!$A:$A,$H$2&amp;" "&amp;$F68&amp;" "&amp;$H$3&amp;"_"&amp;M$38,data!$G:$G)/1000</f>
        <v>361.95740000000001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375.93571999999995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401.14228000000003</v>
      </c>
      <c r="R65" s="32">
        <f>SUMIF(data!$A:$A,$H$2&amp;" "&amp;$F68&amp;" "&amp;$H$3&amp;"_"&amp;R$38,data!$G:$G)/1000</f>
        <v>415.39294000000001</v>
      </c>
      <c r="S65" s="32">
        <f>SUMIF(data!$A:$A,$H$2&amp;" "&amp;$F68&amp;" "&amp;$H$3&amp;"_"&amp;S$38,data!$G:$G)/1000</f>
        <v>431.42271999999997</v>
      </c>
      <c r="T65" s="32">
        <f>SUMIF(data!$A:$A,$H$2&amp;" "&amp;$F68&amp;" "&amp;$H$3&amp;"_"&amp;T$38,data!$G:$G)/1000</f>
        <v>448.20671999999996</v>
      </c>
      <c r="U65" s="32">
        <f>SUMIF(data!$A:$A,$H$2&amp;" "&amp;$F68&amp;" "&amp;$H$3&amp;"_"&amp;U$38,data!$G:$G)/1000</f>
        <v>463.23556000000002</v>
      </c>
      <c r="V65" s="32">
        <f>SUMIF(data!$A:$A,$H$2&amp;" "&amp;$F68&amp;" "&amp;$H$3&amp;"_"&amp;V$38,data!$G:$G)/1000</f>
        <v>479.1524</v>
      </c>
      <c r="W65" s="32">
        <f>SUMIF(data!$A:$A,$H$2&amp;" "&amp;$F68&amp;" "&amp;$H$3&amp;"_"&amp;W$38,data!$G:$G)/1000</f>
        <v>500.38421999999997</v>
      </c>
      <c r="X65" s="32">
        <f>SUMIF(data!$A:$A,$H$2&amp;" "&amp;$F68&amp;" "&amp;$H$3&amp;"_"&amp;X$38,data!$G:$G)/1000</f>
        <v>514.55755999999997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543.1031999999999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</v>
      </c>
      <c r="I66" s="7">
        <f>SUMIF(data!$A:$A,$H$2&amp;" "&amp;$F66&amp;" "&amp;$H$3&amp;"_"&amp;I$38,data!$I:$I)/1000</f>
        <v>44.410130000000002</v>
      </c>
      <c r="J66" s="7">
        <f>SUMIF(data!$A:$A,$H$2&amp;" "&amp;$F66&amp;" "&amp;$H$3&amp;"_"&amp;J$38,data!$I:$I)/1000</f>
        <v>52.6559138</v>
      </c>
      <c r="K66" s="7">
        <f>SUMIF(data!$A:$A,$H$2&amp;" "&amp;$F66&amp;" "&amp;$H$3&amp;"_"&amp;K$38,data!$I:$I)/1000</f>
        <v>105.12416800000001</v>
      </c>
      <c r="L66" s="7">
        <f>SUMIF(data!$A:$A,$H$2&amp;" "&amp;$F66&amp;" "&amp;$H$3&amp;"_"&amp;L$38,data!$I:$I)/1000</f>
        <v>105.32947999999999</v>
      </c>
      <c r="M66" s="7">
        <f>SUMIF(data!$A:$A,$H$2&amp;" "&amp;$F66&amp;" "&amp;$H$3&amp;"_"&amp;M$38,data!$I:$I)/1000</f>
        <v>158.03753399999999</v>
      </c>
      <c r="N66" s="7">
        <f>SUMIF(data!$A:$A,$H$2&amp;" "&amp;$F66&amp;" "&amp;$H$3&amp;"_"&amp;N$38,data!$I:$I)/1000</f>
        <v>225.25279799999998</v>
      </c>
      <c r="O66" s="7">
        <f>SUMIF(data!$A:$A,$H$2&amp;" "&amp;$F66&amp;" "&amp;$H$3&amp;"_"&amp;O$38,data!$I:$I)/1000</f>
        <v>287.58821</v>
      </c>
      <c r="P66" s="7">
        <f>SUMIF(data!$A:$A,$H$2&amp;" "&amp;$F66&amp;" "&amp;$H$3&amp;"_"&amp;P$38,data!$I:$I)/1000</f>
        <v>355.46843000000001</v>
      </c>
      <c r="Q66" s="7">
        <f>SUMIF(data!$A:$A,$H$2&amp;" "&amp;$F66&amp;" "&amp;$H$3&amp;"_"&amp;Q$38,data!$I:$I)/1000</f>
        <v>420.61969299999998</v>
      </c>
      <c r="R66" s="7">
        <f>SUMIF(data!$A:$A,$H$2&amp;" "&amp;$F66&amp;" "&amp;$H$3&amp;"_"&amp;R$38,data!$I:$I)/1000</f>
        <v>484.89003600000001</v>
      </c>
      <c r="S66" s="7">
        <f>SUMIF(data!$A:$A,$H$2&amp;" "&amp;$F66&amp;" "&amp;$H$3&amp;"_"&amp;S$38,data!$I:$I)/1000</f>
        <v>547.00055999999995</v>
      </c>
      <c r="T66" s="7">
        <f>SUMIF(data!$A:$A,$H$2&amp;" "&amp;$F66&amp;" "&amp;$H$3&amp;"_"&amp;T$38,data!$I:$I)/1000</f>
        <v>532.37679700000001</v>
      </c>
      <c r="U66" s="7">
        <f>SUMIF(data!$A:$A,$H$2&amp;" "&amp;$F66&amp;" "&amp;$H$3&amp;"_"&amp;U$38,data!$I:$I)/1000</f>
        <v>515.43546800000001</v>
      </c>
      <c r="V66" s="7">
        <f>SUMIF(data!$A:$A,$H$2&amp;" "&amp;$F66&amp;" "&amp;$H$3&amp;"_"&amp;V$38,data!$I:$I)/1000</f>
        <v>501.799846</v>
      </c>
      <c r="W66" s="7">
        <f>SUMIF(data!$A:$A,$H$2&amp;" "&amp;$F66&amp;" "&amp;$H$3&amp;"_"&amp;W$38,data!$I:$I)/1000</f>
        <v>581.57120500000008</v>
      </c>
      <c r="X66" s="7">
        <f>SUMIF(data!$A:$A,$H$2&amp;" "&amp;$F66&amp;" "&amp;$H$3&amp;"_"&amp;X$38,data!$I:$I)/1000</f>
        <v>551.49348999999995</v>
      </c>
      <c r="Y66" s="7">
        <f>SUMIF(data!$A:$A,$H$2&amp;" "&amp;$F66&amp;" "&amp;$H$3&amp;"_"&amp;Y$38,data!$I:$I)/1000</f>
        <v>537.83396800000003</v>
      </c>
      <c r="Z66" s="7">
        <f>SUMIF(data!$A:$A,$H$2&amp;" "&amp;$F66&amp;" "&amp;$H$3&amp;"_"&amp;Z$38,data!$I:$I)/1000</f>
        <v>614.50581799999998</v>
      </c>
      <c r="AA66" s="7">
        <f>SUMIF(data!$A:$A,$H$2&amp;" "&amp;$F66&amp;" "&amp;$H$3&amp;"_"&amp;AA$38,data!$I:$I)/1000</f>
        <v>724.40805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</v>
      </c>
      <c r="I67" s="7">
        <f>SUMIF(data!$A:$A,$H$2&amp;" "&amp;$F67&amp;" "&amp;$H$3&amp;"_"&amp;I$38,data!$I:$I)/1000</f>
        <v>44.410130000000002</v>
      </c>
      <c r="J67" s="7">
        <f>SUMIF(data!$A:$A,$H$2&amp;" "&amp;$F67&amp;" "&amp;$H$3&amp;"_"&amp;J$38,data!$I:$I)/1000</f>
        <v>52.6559138</v>
      </c>
      <c r="K67" s="7">
        <f>SUMIF(data!$A:$A,$H$2&amp;" "&amp;$F67&amp;" "&amp;$H$3&amp;"_"&amp;K$38,data!$I:$I)/1000</f>
        <v>86.999943999999985</v>
      </c>
      <c r="L67" s="7">
        <f>SUMIF(data!$A:$A,$H$2&amp;" "&amp;$F67&amp;" "&amp;$H$3&amp;"_"&amp;L$38,data!$I:$I)/1000</f>
        <v>88.146233999999993</v>
      </c>
      <c r="M67" s="7">
        <f>SUMIF(data!$A:$A,$H$2&amp;" "&amp;$F67&amp;" "&amp;$H$3&amp;"_"&amp;M$38,data!$I:$I)/1000</f>
        <v>118.61073399999999</v>
      </c>
      <c r="N67" s="7">
        <f>SUMIF(data!$A:$A,$H$2&amp;" "&amp;$F67&amp;" "&amp;$H$3&amp;"_"&amp;N$38,data!$I:$I)/1000</f>
        <v>174.91827799999999</v>
      </c>
      <c r="O67" s="7">
        <f>SUMIF(data!$A:$A,$H$2&amp;" "&amp;$F67&amp;" "&amp;$H$3&amp;"_"&amp;O$38,data!$I:$I)/1000</f>
        <v>212.00179999999997</v>
      </c>
      <c r="P67" s="7">
        <f>SUMIF(data!$A:$A,$H$2&amp;" "&amp;$F67&amp;" "&amp;$H$3&amp;"_"&amp;P$38,data!$I:$I)/1000</f>
        <v>255.32451999999998</v>
      </c>
      <c r="Q67" s="7">
        <f>SUMIF(data!$A:$A,$H$2&amp;" "&amp;$F67&amp;" "&amp;$H$3&amp;"_"&amp;Q$38,data!$I:$I)/1000</f>
        <v>297.62594299999995</v>
      </c>
      <c r="R67" s="7">
        <f>SUMIF(data!$A:$A,$H$2&amp;" "&amp;$F67&amp;" "&amp;$H$3&amp;"_"&amp;R$38,data!$I:$I)/1000</f>
        <v>339.50977599999999</v>
      </c>
      <c r="S67" s="7">
        <f>SUMIF(data!$A:$A,$H$2&amp;" "&amp;$F67&amp;" "&amp;$H$3&amp;"_"&amp;S$38,data!$I:$I)/1000</f>
        <v>379.87743</v>
      </c>
      <c r="T67" s="7">
        <f>SUMIF(data!$A:$A,$H$2&amp;" "&amp;$F67&amp;" "&amp;$H$3&amp;"_"&amp;T$38,data!$I:$I)/1000</f>
        <v>372.96113700000001</v>
      </c>
      <c r="U67" s="7">
        <f>SUMIF(data!$A:$A,$H$2&amp;" "&amp;$F67&amp;" "&amp;$H$3&amp;"_"&amp;U$38,data!$I:$I)/1000</f>
        <v>364.06530800000002</v>
      </c>
      <c r="V67" s="7">
        <f>SUMIF(data!$A:$A,$H$2&amp;" "&amp;$F67&amp;" "&amp;$H$3&amp;"_"&amp;V$38,data!$I:$I)/1000</f>
        <v>356.81747599999994</v>
      </c>
      <c r="W67" s="7">
        <f>SUMIF(data!$A:$A,$H$2&amp;" "&amp;$F67&amp;" "&amp;$H$3&amp;"_"&amp;W$38,data!$I:$I)/1000</f>
        <v>427.63880499999999</v>
      </c>
      <c r="X67" s="7">
        <f>SUMIF(data!$A:$A,$H$2&amp;" "&amp;$F67&amp;" "&amp;$H$3&amp;"_"&amp;X$38,data!$I:$I)/1000</f>
        <v>402.66079999999999</v>
      </c>
      <c r="Y67" s="7">
        <f>SUMIF(data!$A:$A,$H$2&amp;" "&amp;$F67&amp;" "&amp;$H$3&amp;"_"&amp;Y$38,data!$I:$I)/1000</f>
        <v>394.56336800000003</v>
      </c>
      <c r="Z67" s="7">
        <f>SUMIF(data!$A:$A,$H$2&amp;" "&amp;$F67&amp;" "&amp;$H$3&amp;"_"&amp;Z$38,data!$I:$I)/1000</f>
        <v>443.963728</v>
      </c>
      <c r="AA67" s="7">
        <f>SUMIF(data!$A:$A,$H$2&amp;" "&amp;$F67&amp;" "&amp;$H$3&amp;"_"&amp;AA$38,data!$I:$I)/1000</f>
        <v>560.41083000000003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</v>
      </c>
      <c r="I68" s="7">
        <f>SUMIF(data!$A:$A,$H$2&amp;" "&amp;$F68&amp;" "&amp;$H$3&amp;"_"&amp;I$38,data!$I:$I)/1000</f>
        <v>44.410130000000002</v>
      </c>
      <c r="J68" s="7">
        <f>SUMIF(data!$A:$A,$H$2&amp;" "&amp;$F68&amp;" "&amp;$H$3&amp;"_"&amp;J$38,data!$I:$I)/1000</f>
        <v>52.6559138</v>
      </c>
      <c r="K68" s="7">
        <f>SUMIF(data!$A:$A,$H$2&amp;" "&amp;$F68&amp;" "&amp;$H$3&amp;"_"&amp;K$38,data!$I:$I)/1000</f>
        <v>95.826799999999992</v>
      </c>
      <c r="L68" s="7">
        <f>SUMIF(data!$A:$A,$H$2&amp;" "&amp;$F68&amp;" "&amp;$H$3&amp;"_"&amp;L$38,data!$I:$I)/1000</f>
        <v>96.514815999999996</v>
      </c>
      <c r="M68" s="7">
        <f>SUMIF(data!$A:$A,$H$2&amp;" "&amp;$F68&amp;" "&amp;$H$3&amp;"_"&amp;M$38,data!$I:$I)/1000</f>
        <v>138.118774</v>
      </c>
      <c r="N68" s="7">
        <f>SUMIF(data!$A:$A,$H$2&amp;" "&amp;$F68&amp;" "&amp;$H$3&amp;"_"&amp;N$38,data!$I:$I)/1000</f>
        <v>191.713188</v>
      </c>
      <c r="O68" s="7">
        <f>SUMIF(data!$A:$A,$H$2&amp;" "&amp;$F68&amp;" "&amp;$H$3&amp;"_"&amp;O$38,data!$I:$I)/1000</f>
        <v>241.49477000000002</v>
      </c>
      <c r="P68" s="7">
        <f>SUMIF(data!$A:$A,$H$2&amp;" "&amp;$F68&amp;" "&amp;$H$3&amp;"_"&amp;P$38,data!$I:$I)/1000</f>
        <v>297.20402000000001</v>
      </c>
      <c r="Q68" s="7">
        <f>SUMIF(data!$A:$A,$H$2&amp;" "&amp;$F68&amp;" "&amp;$H$3&amp;"_"&amp;Q$38,data!$I:$I)/1000</f>
        <v>351.07357299999995</v>
      </c>
      <c r="R68" s="7">
        <f>SUMIF(data!$A:$A,$H$2&amp;" "&amp;$F68&amp;" "&amp;$H$3&amp;"_"&amp;R$38,data!$I:$I)/1000</f>
        <v>404.26167600000002</v>
      </c>
      <c r="S68" s="7">
        <f>SUMIF(data!$A:$A,$H$2&amp;" "&amp;$F68&amp;" "&amp;$H$3&amp;"_"&amp;S$38,data!$I:$I)/1000</f>
        <v>455.60408000000001</v>
      </c>
      <c r="T68" s="7">
        <f>SUMIF(data!$A:$A,$H$2&amp;" "&amp;$F68&amp;" "&amp;$H$3&amp;"_"&amp;T$38,data!$I:$I)/1000</f>
        <v>445.02607699999999</v>
      </c>
      <c r="U68" s="7">
        <f>SUMIF(data!$A:$A,$H$2&amp;" "&amp;$F68&amp;" "&amp;$H$3&amp;"_"&amp;U$38,data!$I:$I)/1000</f>
        <v>432.33515799999998</v>
      </c>
      <c r="V68" s="7">
        <f>SUMIF(data!$A:$A,$H$2&amp;" "&amp;$F68&amp;" "&amp;$H$3&amp;"_"&amp;V$38,data!$I:$I)/1000</f>
        <v>422.09541599999994</v>
      </c>
      <c r="W68" s="7">
        <f>SUMIF(data!$A:$A,$H$2&amp;" "&amp;$F68&amp;" "&amp;$H$3&amp;"_"&amp;W$38,data!$I:$I)/1000</f>
        <v>487.90902499999999</v>
      </c>
      <c r="X68" s="7">
        <f>SUMIF(data!$A:$A,$H$2&amp;" "&amp;$F68&amp;" "&amp;$H$3&amp;"_"&amp;X$38,data!$I:$I)/1000</f>
        <v>460.72986000000003</v>
      </c>
      <c r="Y68" s="7">
        <f>SUMIF(data!$A:$A,$H$2&amp;" "&amp;$F68&amp;" "&amp;$H$3&amp;"_"&amp;Y$38,data!$I:$I)/1000</f>
        <v>450.35331799999994</v>
      </c>
      <c r="Z68" s="7">
        <f>SUMIF(data!$A:$A,$H$2&amp;" "&amp;$F68&amp;" "&amp;$H$3&amp;"_"&amp;Z$38,data!$I:$I)/1000</f>
        <v>513.69681800000001</v>
      </c>
      <c r="AA68" s="7">
        <f>SUMIF(data!$A:$A,$H$2&amp;" "&amp;$F68&amp;" "&amp;$H$3&amp;"_"&amp;AA$38,data!$I:$I)/1000</f>
        <v>627.30845999999997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</v>
      </c>
      <c r="I69" s="7">
        <f>SUMIF(data!$A:$A,$H$2&amp;" "&amp;$F69&amp;" "&amp;$H$3&amp;"_"&amp;I$38,data!$N:$N)/1000</f>
        <v>107.83258599999999</v>
      </c>
      <c r="J69" s="7">
        <f>SUMIF(data!$A:$A,$H$2&amp;" "&amp;$F69&amp;" "&amp;$H$3&amp;"_"&amp;J$38,data!$N:$N)/1000</f>
        <v>112.44691400000001</v>
      </c>
      <c r="K69" s="7">
        <f>SUMIF(data!$A:$A,$H$2&amp;" "&amp;$F69&amp;" "&amp;$H$3&amp;"_"&amp;K$38,data!$N:$N)/1000</f>
        <v>99.631505999999987</v>
      </c>
      <c r="L69" s="7">
        <f>SUMIF(data!$A:$A,$H$2&amp;" "&amp;$F69&amp;" "&amp;$H$3&amp;"_"&amp;L$38,data!$N:$N)/1000</f>
        <v>104.376323</v>
      </c>
      <c r="M69" s="7">
        <f>SUMIF(data!$A:$A,$H$2&amp;" "&amp;$F69&amp;" "&amp;$H$3&amp;"_"&amp;M$38,data!$N:$N)/1000</f>
        <v>122.2153685</v>
      </c>
      <c r="N69" s="7">
        <f>SUMIF(data!$A:$A,$H$2&amp;" "&amp;$F69&amp;" "&amp;$H$3&amp;"_"&amp;N$38,data!$N:$N)/1000</f>
        <v>175.92430400000001</v>
      </c>
      <c r="O69" s="7">
        <f>SUMIF(data!$A:$A,$H$2&amp;" "&amp;$F69&amp;" "&amp;$H$3&amp;"_"&amp;O$38,data!$N:$N)/1000</f>
        <v>205.940055</v>
      </c>
      <c r="P69" s="7">
        <f>SUMIF(data!$A:$A,$H$2&amp;" "&amp;$F69&amp;" "&amp;$H$3&amp;"_"&amp;P$38,data!$N:$N)/1000</f>
        <v>158.82623900000002</v>
      </c>
      <c r="Q69" s="7">
        <f>SUMIF(data!$A:$A,$H$2&amp;" "&amp;$F69&amp;" "&amp;$H$3&amp;"_"&amp;Q$38,data!$N:$N)/1000</f>
        <v>114.817758</v>
      </c>
      <c r="R69" s="7">
        <f>SUMIF(data!$A:$A,$H$2&amp;" "&amp;$F69&amp;" "&amp;$H$3&amp;"_"&amp;R$38,data!$N:$N)/1000</f>
        <v>74.634179999999986</v>
      </c>
      <c r="S69" s="7">
        <f>SUMIF(data!$A:$A,$H$2&amp;" "&amp;$F69&amp;" "&amp;$H$3&amp;"_"&amp;S$38,data!$N:$N)/1000</f>
        <v>46.136109000000012</v>
      </c>
      <c r="T69" s="7">
        <f>SUMIF(data!$A:$A,$H$2&amp;" "&amp;$F69&amp;" "&amp;$H$3&amp;"_"&amp;T$38,data!$N:$N)/1000</f>
        <v>56.677090000000007</v>
      </c>
      <c r="U69" s="7">
        <f>SUMIF(data!$A:$A,$H$2&amp;" "&amp;$F69&amp;" "&amp;$H$3&amp;"_"&amp;U$38,data!$N:$N)/1000</f>
        <v>80.835769999999997</v>
      </c>
      <c r="V69" s="7">
        <f>SUMIF(data!$A:$A,$H$2&amp;" "&amp;$F69&amp;" "&amp;$H$3&amp;"_"&amp;V$38,data!$N:$N)/1000</f>
        <v>92.027656000000007</v>
      </c>
      <c r="W69" s="7">
        <f>SUMIF(data!$A:$A,$H$2&amp;" "&amp;$F69&amp;" "&amp;$H$3&amp;"_"&amp;W$38,data!$N:$N)/1000</f>
        <v>132.31466800000001</v>
      </c>
      <c r="X69" s="7">
        <f>SUMIF(data!$A:$A,$H$2&amp;" "&amp;$F69&amp;" "&amp;$H$3&amp;"_"&amp;X$38,data!$N:$N)/1000</f>
        <v>174.17324400000001</v>
      </c>
      <c r="Y69" s="7">
        <f>SUMIF(data!$A:$A,$H$2&amp;" "&amp;$F69&amp;" "&amp;$H$3&amp;"_"&amp;Y$38,data!$N:$N)/1000</f>
        <v>216.92627999999999</v>
      </c>
      <c r="Z69" s="7">
        <f>SUMIF(data!$A:$A,$H$2&amp;" "&amp;$F69&amp;" "&amp;$H$3&amp;"_"&amp;Z$38,data!$N:$N)/1000</f>
        <v>227.38079000000002</v>
      </c>
      <c r="AA69" s="7">
        <f>SUMIF(data!$A:$A,$H$2&amp;" "&amp;$F69&amp;" "&amp;$H$3&amp;"_"&amp;AA$38,data!$N:$N)/1000</f>
        <v>274.63416999999998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103.76483999999999</v>
      </c>
      <c r="I70" s="7">
        <f>SUMIF(data!$A:$A,$H$2&amp;" "&amp;$F70&amp;" "&amp;$H$3&amp;"_"&amp;I$38,data!$H:$H)/1000</f>
        <v>115.15889999999999</v>
      </c>
      <c r="J70" s="7">
        <f>SUMIF(data!$A:$A,$H$2&amp;" "&amp;$F70&amp;" "&amp;$H$3&amp;"_"&amp;J$38,data!$H:$H)/1000</f>
        <v>134.61966000000001</v>
      </c>
      <c r="K70" s="7">
        <f>SUMIF(data!$A:$A,$H$2&amp;" "&amp;$F70&amp;" "&amp;$H$3&amp;"_"&amp;K$38,data!$H:$H)/1000</f>
        <v>161.18115900000001</v>
      </c>
      <c r="L70" s="7">
        <f>SUMIF(data!$A:$A,$H$2&amp;" "&amp;$F70&amp;" "&amp;$H$3&amp;"_"&amp;L$38,data!$H:$H)/1000</f>
        <v>169.82376099999999</v>
      </c>
      <c r="M70" s="7">
        <f>SUMIF(data!$A:$A,$H$2&amp;" "&amp;$F70&amp;" "&amp;$H$3&amp;"_"&amp;M$38,data!$H:$H)/1000</f>
        <v>187.568093</v>
      </c>
      <c r="N70" s="7">
        <f>SUMIF(data!$A:$A,$H$2&amp;" "&amp;$F70&amp;" "&amp;$H$3&amp;"_"&amp;N$38,data!$H:$H)/1000</f>
        <v>237.898188</v>
      </c>
      <c r="O70" s="7">
        <f>SUMIF(data!$A:$A,$H$2&amp;" "&amp;$F70&amp;" "&amp;$H$3&amp;"_"&amp;O$38,data!$H:$H)/1000</f>
        <v>259.28539499999999</v>
      </c>
      <c r="P70" s="7">
        <f>SUMIF(data!$A:$A,$H$2&amp;" "&amp;$F70&amp;" "&amp;$H$3&amp;"_"&amp;P$38,data!$H:$H)/1000</f>
        <v>266.58273500000001</v>
      </c>
      <c r="Q70" s="7">
        <f>SUMIF(data!$A:$A,$H$2&amp;" "&amp;$F70&amp;" "&amp;$H$3&amp;"_"&amp;Q$38,data!$H:$H)/1000</f>
        <v>276.81220999999999</v>
      </c>
      <c r="R70" s="7">
        <f>SUMIF(data!$A:$A,$H$2&amp;" "&amp;$F70&amp;" "&amp;$H$3&amp;"_"&amp;R$38,data!$H:$H)/1000</f>
        <v>291.29253000000006</v>
      </c>
      <c r="S70" s="7">
        <f>SUMIF(data!$A:$A,$H$2&amp;" "&amp;$F70&amp;" "&amp;$H$3&amp;"_"&amp;S$38,data!$H:$H)/1000</f>
        <v>305.57535999999999</v>
      </c>
      <c r="T70" s="7">
        <f>SUMIF(data!$A:$A,$H$2&amp;" "&amp;$F70&amp;" "&amp;$H$3&amp;"_"&amp;T$38,data!$H:$H)/1000</f>
        <v>317.36</v>
      </c>
      <c r="U70" s="7">
        <f>SUMIF(data!$A:$A,$H$2&amp;" "&amp;$F70&amp;" "&amp;$H$3&amp;"_"&amp;U$38,data!$H:$H)/1000</f>
        <v>325.05334999999997</v>
      </c>
      <c r="V70" s="7">
        <f>SUMIF(data!$A:$A,$H$2&amp;" "&amp;$F70&amp;" "&amp;$H$3&amp;"_"&amp;V$38,data!$H:$H)/1000</f>
        <v>336.66667000000007</v>
      </c>
      <c r="W70" s="7">
        <f>SUMIF(data!$A:$A,$H$2&amp;" "&amp;$F70&amp;" "&amp;$H$3&amp;"_"&amp;W$38,data!$H:$H)/1000</f>
        <v>401.79502000000002</v>
      </c>
      <c r="X70" s="7">
        <f>SUMIF(data!$A:$A,$H$2&amp;" "&amp;$F70&amp;" "&amp;$H$3&amp;"_"&amp;X$38,data!$H:$H)/1000</f>
        <v>392.12698</v>
      </c>
      <c r="Y70" s="7">
        <f>SUMIF(data!$A:$A,$H$2&amp;" "&amp;$F70&amp;" "&amp;$H$3&amp;"_"&amp;Y$38,data!$H:$H)/1000</f>
        <v>400.97121399999997</v>
      </c>
      <c r="Z70" s="7">
        <f>SUMIF(data!$A:$A,$H$2&amp;" "&amp;$F70&amp;" "&amp;$H$3&amp;"_"&amp;Z$38,data!$H:$H)/1000</f>
        <v>416.62491499999999</v>
      </c>
      <c r="AA70" s="7">
        <f>SUMIF(data!$A:$A,$H$2&amp;" "&amp;$F70&amp;" "&amp;$H$3&amp;"_"&amp;AA$38,data!$H:$H)/1000</f>
        <v>428.13160000000005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20.375306000000009</v>
      </c>
      <c r="I71" s="8">
        <f t="shared" ref="I71" si="19">SUM(I68:I69)-I70</f>
        <v>37.083816000000013</v>
      </c>
      <c r="J71" s="8">
        <f t="shared" ref="J71" si="20">SUM(J68:J69)-J70</f>
        <v>30.48316779999999</v>
      </c>
      <c r="K71" s="8">
        <f t="shared" ref="K71:AA71" si="21">SUM(K68:K69)-K70</f>
        <v>34.277146999999985</v>
      </c>
      <c r="L71" s="8">
        <f t="shared" si="21"/>
        <v>31.067378000000019</v>
      </c>
      <c r="M71" s="8">
        <f t="shared" si="21"/>
        <v>72.76604949999998</v>
      </c>
      <c r="N71" s="8">
        <f t="shared" si="21"/>
        <v>129.739304</v>
      </c>
      <c r="O71" s="8">
        <f t="shared" si="21"/>
        <v>188.14943000000005</v>
      </c>
      <c r="P71" s="8">
        <f t="shared" si="21"/>
        <v>189.44752399999999</v>
      </c>
      <c r="Q71" s="8">
        <f t="shared" si="21"/>
        <v>189.07912099999993</v>
      </c>
      <c r="R71" s="8">
        <f t="shared" si="21"/>
        <v>187.60332599999992</v>
      </c>
      <c r="S71" s="8">
        <f t="shared" si="21"/>
        <v>196.16482900000005</v>
      </c>
      <c r="T71" s="8">
        <f t="shared" si="21"/>
        <v>184.34316699999999</v>
      </c>
      <c r="U71" s="8">
        <f t="shared" si="21"/>
        <v>188.11757800000004</v>
      </c>
      <c r="V71" s="8">
        <f t="shared" si="21"/>
        <v>177.45640199999991</v>
      </c>
      <c r="W71" s="8">
        <f t="shared" si="21"/>
        <v>218.428673</v>
      </c>
      <c r="X71" s="8">
        <f t="shared" si="21"/>
        <v>242.77612399999998</v>
      </c>
      <c r="Y71" s="8">
        <f t="shared" si="21"/>
        <v>266.30838399999999</v>
      </c>
      <c r="Z71" s="8">
        <f t="shared" si="21"/>
        <v>324.45269300000007</v>
      </c>
      <c r="AA71" s="8">
        <f t="shared" si="21"/>
        <v>473.81102999999996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27.125731999999999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133.31380999999999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772.86198884366081</v>
      </c>
      <c r="I74" s="8">
        <f>I65+I66+I69-I70+I72+I73+Load_ROC!E$5</f>
        <v>832.01718106928627</v>
      </c>
      <c r="J74" s="8">
        <f>J65+J66+J69-J70+J72+J73+Load_ROC!F$5</f>
        <v>869.11076601202831</v>
      </c>
      <c r="K74" s="8">
        <f>K65+K66+K69-K70+K72+K73+Load_ROC!G$5</f>
        <v>922.23421654481524</v>
      </c>
      <c r="L74" s="8">
        <f>L65+L66+L69-L70+L72+L73+Load_ROC!H$5</f>
        <v>935.64866407239799</v>
      </c>
      <c r="M74" s="8">
        <f>M65+M66+M69-M70+M72+M73+Load_ROC!I$5</f>
        <v>1005.0041872246466</v>
      </c>
      <c r="N74" s="8">
        <f>N65+N66+N69-N70+N72+N73+Load_ROC!J$5</f>
        <v>1093.6850346296774</v>
      </c>
      <c r="O74" s="8">
        <f>O65+O66+O69-O70+O72+O73+Load_ROC!K$5</f>
        <v>1202.6758124688101</v>
      </c>
      <c r="P74" s="8">
        <f>P65+P66+P69-P70+P72+P73+Load_ROC!L$5</f>
        <v>1207.1300519153976</v>
      </c>
      <c r="Q74" s="8">
        <f>Q65+Q66+Q69-Q70+Q72+Q73+Load_ROC!M$5</f>
        <v>1241.0966991596258</v>
      </c>
      <c r="R74" s="8">
        <f>R65+R66+R69-R70+R72+R73+Load_ROC!N$5</f>
        <v>1273.3031205214356</v>
      </c>
      <c r="S74" s="8">
        <f>S65+S66+S69-S70+S72+S73+Load_ROC!O$5</f>
        <v>1317.2670711537673</v>
      </c>
      <c r="T74" s="8">
        <f>T65+T66+T69-T70+T72+T73+Load_ROC!P$5</f>
        <v>1327.0498088383833</v>
      </c>
      <c r="U74" s="8">
        <f>U65+U66+U69-U70+U72+U73+Load_ROC!Q$5</f>
        <v>1350.7369618765911</v>
      </c>
      <c r="V74" s="8">
        <f>V65+V66+V69-V70+V72+V73+Load_ROC!R$5</f>
        <v>1362.00591407723</v>
      </c>
      <c r="W74" s="8">
        <f>W65+W66+W69-W70+W72+W73+Load_ROC!S$5</f>
        <v>1447.8586508443611</v>
      </c>
      <c r="X74" s="8">
        <f>X65+X66+X69-X70+X72+X73+Load_ROC!T$5</f>
        <v>1626.7743683671467</v>
      </c>
      <c r="Y74" s="8">
        <f>Y65+Y66+Y69-Y70+Y72+Y73+Load_ROC!U$5</f>
        <v>1536.876184914478</v>
      </c>
      <c r="Z74" s="8">
        <f>Z65+Z66+Z69-Z70+Z72+Z73+Load_ROC!V$5</f>
        <v>1634.5828402369689</v>
      </c>
      <c r="AA74" s="8">
        <f>AA65+AA66+AA69-AA70+AA72+AA73+Load_ROC!W$5</f>
        <v>1805.4763380789984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772.86198884366081</v>
      </c>
      <c r="I75" s="8">
        <f>I65+I67+I69-I70+I72+I73+Load_ROC!E$5</f>
        <v>832.01718106928627</v>
      </c>
      <c r="J75" s="8">
        <f>J65+J67+J69-J70+J72+J73+Load_ROC!F$5</f>
        <v>869.11076601202831</v>
      </c>
      <c r="K75" s="8">
        <f>K65+K67+K69-K70+K72+K73+Load_ROC!G$5</f>
        <v>904.10999254481521</v>
      </c>
      <c r="L75" s="8">
        <f>L65+L67+L69-L70+L72+L73+Load_ROC!H$5</f>
        <v>918.46541807239794</v>
      </c>
      <c r="M75" s="8">
        <f>M65+M67+M69-M70+M72+M73+Load_ROC!I$5</f>
        <v>965.57738722464649</v>
      </c>
      <c r="N75" s="8">
        <f>N65+N67+N69-N70+N72+N73+Load_ROC!J$5</f>
        <v>1043.3505146296775</v>
      </c>
      <c r="O75" s="8">
        <f>O65+O67+O69-O70+O72+O73+Load_ROC!K$5</f>
        <v>1127.08940246881</v>
      </c>
      <c r="P75" s="8">
        <f>P65+P67+P69-P70+P72+P73+Load_ROC!L$5</f>
        <v>1106.9861419153976</v>
      </c>
      <c r="Q75" s="8">
        <f>Q65+Q67+Q69-Q70+Q72+Q73+Load_ROC!M$5</f>
        <v>1118.102949159626</v>
      </c>
      <c r="R75" s="8">
        <f>R65+R67+R69-R70+R72+R73+Load_ROC!N$5</f>
        <v>1127.9228605214357</v>
      </c>
      <c r="S75" s="8">
        <f>S65+S67+S69-S70+S72+S73+Load_ROC!O$5</f>
        <v>1150.1439411537674</v>
      </c>
      <c r="T75" s="8">
        <f>T65+T67+T69-T70+T72+T73+Load_ROC!P$5</f>
        <v>1167.6341488383832</v>
      </c>
      <c r="U75" s="8">
        <f>U65+U67+U69-U70+U72+U73+Load_ROC!Q$5</f>
        <v>1199.3668018765911</v>
      </c>
      <c r="V75" s="8">
        <f>V65+V67+V69-V70+V72+V73+Load_ROC!R$5</f>
        <v>1217.0235440772299</v>
      </c>
      <c r="W75" s="8">
        <f>W65+W67+W69-W70+W72+W73+Load_ROC!S$5</f>
        <v>1293.926250844361</v>
      </c>
      <c r="X75" s="8">
        <f>X65+X67+X69-X70+X72+X73+Load_ROC!T$5</f>
        <v>1477.9416783671466</v>
      </c>
      <c r="Y75" s="8">
        <f>Y65+Y67+Y69-Y70+Y72+Y73+Load_ROC!U$5</f>
        <v>1393.6055849144782</v>
      </c>
      <c r="Z75" s="8">
        <f>Z65+Z67+Z69-Z70+Z72+Z73+Load_ROC!V$5</f>
        <v>1464.040750236969</v>
      </c>
      <c r="AA75" s="8">
        <f>AA65+AA67+AA69-AA70+AA72+AA73+Load_ROC!W$5</f>
        <v>1641.4791180789985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772.86198884366081</v>
      </c>
      <c r="I76" s="8">
        <f>I65+I71+I72+I73+Load_ROC!E$5</f>
        <v>832.01718106928627</v>
      </c>
      <c r="J76" s="8">
        <f>J65+J71+J72+J73+Load_ROC!F$5</f>
        <v>869.11076601202831</v>
      </c>
      <c r="K76" s="8">
        <f>K65+K71+K72+K73+Load_ROC!G$5</f>
        <v>912.93684854481523</v>
      </c>
      <c r="L76" s="8">
        <f>L65+L71+L72+L73+Load_ROC!H$5</f>
        <v>926.834000072398</v>
      </c>
      <c r="M76" s="8">
        <f>M65+M71+M72+M73+Load_ROC!I$5</f>
        <v>985.08542722464654</v>
      </c>
      <c r="N76" s="8">
        <f>N65+N71+N72+N73+Load_ROC!J$5</f>
        <v>1060.1454246296773</v>
      </c>
      <c r="O76" s="8">
        <f>O65+O71+O72+O73+Load_ROC!K$5</f>
        <v>1156.5823724688103</v>
      </c>
      <c r="P76" s="8">
        <f>P65+P71+P72+P73+Load_ROC!L$5</f>
        <v>1148.8656419153976</v>
      </c>
      <c r="Q76" s="8">
        <f>Q65+Q71+Q72+Q73+Load_ROC!M$5</f>
        <v>1171.5505791596258</v>
      </c>
      <c r="R76" s="8">
        <f>R65+R71+R72+R73+Load_ROC!N$5</f>
        <v>1192.6747605214357</v>
      </c>
      <c r="S76" s="8">
        <f>S65+S71+S72+S73+Load_ROC!O$5</f>
        <v>1225.8705911537675</v>
      </c>
      <c r="T76" s="8">
        <f>T65+T71+T72+T73+Load_ROC!P$5</f>
        <v>1239.6990888383834</v>
      </c>
      <c r="U76" s="8">
        <f>U65+U71+U72+U73+Load_ROC!Q$5</f>
        <v>1267.6366518765913</v>
      </c>
      <c r="V76" s="8">
        <f>V65+V71+V72+V73+Load_ROC!R$5</f>
        <v>1282.30148407723</v>
      </c>
      <c r="W76" s="8">
        <f>W65+W71+W72+W73+Load_ROC!S$5</f>
        <v>1354.1964708443611</v>
      </c>
      <c r="X76" s="8">
        <f>X65+X71+X72+X73+Load_ROC!T$5</f>
        <v>1536.0107383671466</v>
      </c>
      <c r="Y76" s="8">
        <f>Y65+Y71+Y72+Y73+Load_ROC!U$5</f>
        <v>1449.395534914478</v>
      </c>
      <c r="Z76" s="8">
        <f>Z65+Z71+Z72+Z73+Load_ROC!V$5</f>
        <v>1533.7738402369689</v>
      </c>
      <c r="AA76" s="8">
        <f>AA65+AA71+AA72+AA73+Load_ROC!W$5</f>
        <v>1708.3767480789982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189.10047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</v>
      </c>
      <c r="K78" s="32">
        <f>SUMIF(data!$A:$A,$H$2&amp;" "&amp;$F81&amp;" "&amp;$H$3&amp;"_"&amp;K$38,data!$G:$G)/1000</f>
        <v>230.49626999999998</v>
      </c>
      <c r="L78" s="32">
        <f>SUMIF(data!$A:$A,$H$2&amp;" "&amp;$F81&amp;" "&amp;$H$3&amp;"_"&amp;L$38,data!$G:$G)/1000</f>
        <v>238.90786</v>
      </c>
      <c r="M78" s="32">
        <f>SUMIF(data!$A:$A,$H$2&amp;" "&amp;$F81&amp;" "&amp;$H$3&amp;"_"&amp;M$38,data!$G:$G)/1000</f>
        <v>246.82892000000001</v>
      </c>
      <c r="N78" s="32">
        <f>SUMIF(data!$A:$A,$H$2&amp;" "&amp;$F81&amp;" "&amp;$H$3&amp;"_"&amp;N$38,data!$G:$G)/1000</f>
        <v>255.5333</v>
      </c>
      <c r="O78" s="32">
        <f>SUMIF(data!$A:$A,$H$2&amp;" "&amp;$F81&amp;" "&amp;$H$3&amp;"_"&amp;O$38,data!$G:$G)/1000</f>
        <v>259.90282999999999</v>
      </c>
      <c r="P78" s="32">
        <f>SUMIF(data!$A:$A,$H$2&amp;" "&amp;$F81&amp;" "&amp;$H$3&amp;"_"&amp;P$38,data!$G:$G)/1000</f>
        <v>268.45429999999999</v>
      </c>
      <c r="Q78" s="32">
        <f>SUMIF(data!$A:$A,$H$2&amp;" "&amp;$F81&amp;" "&amp;$H$3&amp;"_"&amp;Q$38,data!$G:$G)/1000</f>
        <v>251.64260000000002</v>
      </c>
      <c r="R78" s="32">
        <f>SUMIF(data!$A:$A,$H$2&amp;" "&amp;$F81&amp;" "&amp;$H$3&amp;"_"&amp;R$38,data!$G:$G)/1000</f>
        <v>234.16386</v>
      </c>
      <c r="S78" s="32">
        <f>SUMIF(data!$A:$A,$H$2&amp;" "&amp;$F81&amp;" "&amp;$H$3&amp;"_"&amp;S$38,data!$G:$G)/1000</f>
        <v>217.44147000000001</v>
      </c>
      <c r="T78" s="32">
        <f>SUMIF(data!$A:$A,$H$2&amp;" "&amp;$F81&amp;" "&amp;$H$3&amp;"_"&amp;T$38,data!$G:$G)/1000</f>
        <v>200.83173000000002</v>
      </c>
      <c r="U78" s="32">
        <f>SUMIF(data!$A:$A,$H$2&amp;" "&amp;$F81&amp;" "&amp;$H$3&amp;"_"&amp;U$38,data!$G:$G)/1000</f>
        <v>183.2116</v>
      </c>
      <c r="V78" s="32">
        <f>SUMIF(data!$A:$A,$H$2&amp;" "&amp;$F81&amp;" "&amp;$H$3&amp;"_"&amp;V$38,data!$G:$G)/1000</f>
        <v>166.34367</v>
      </c>
      <c r="W78" s="32">
        <f>SUMIF(data!$A:$A,$H$2&amp;" "&amp;$F81&amp;" "&amp;$H$3&amp;"_"&amp;W$38,data!$G:$G)/1000</f>
        <v>159.10484</v>
      </c>
      <c r="X78" s="32">
        <f>SUMIF(data!$A:$A,$H$2&amp;" "&amp;$F81&amp;" "&amp;$H$3&amp;"_"&amp;X$38,data!$G:$G)/1000</f>
        <v>139.38233</v>
      </c>
      <c r="Y78" s="32">
        <f>SUMIF(data!$A:$A,$H$2&amp;" "&amp;$F81&amp;" "&amp;$H$3&amp;"_"&amp;Y$38,data!$G:$G)/1000</f>
        <v>119.87128999999999</v>
      </c>
      <c r="Z78" s="32">
        <f>SUMIF(data!$A:$A,$H$2&amp;" "&amp;$F81&amp;" "&amp;$H$3&amp;"_"&amp;Z$38,data!$G:$G)/1000</f>
        <v>102.51236999999999</v>
      </c>
      <c r="AA78" s="32">
        <f>SUMIF(data!$A:$A,$H$2&amp;" "&amp;$F81&amp;" "&amp;$H$3&amp;"_"&amp;AA$38,data!$G:$G)/1000</f>
        <v>84.05829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</v>
      </c>
      <c r="I79" s="7">
        <f>SUMIF(data!$A:$A,$H$2&amp;" "&amp;$F79&amp;" "&amp;$H$3&amp;"_"&amp;I$38,data!$I:$I)/1000</f>
        <v>44.410130000000002</v>
      </c>
      <c r="J79" s="7">
        <f>SUMIF(data!$A:$A,$H$2&amp;" "&amp;$F79&amp;" "&amp;$H$3&amp;"_"&amp;J$38,data!$I:$I)/1000</f>
        <v>52.6559138</v>
      </c>
      <c r="K79" s="7">
        <f>SUMIF(data!$A:$A,$H$2&amp;" "&amp;$F79&amp;" "&amp;$H$3&amp;"_"&amp;K$38,data!$I:$I)/1000</f>
        <v>105.12416800000001</v>
      </c>
      <c r="L79" s="7">
        <f>SUMIF(data!$A:$A,$H$2&amp;" "&amp;$F79&amp;" "&amp;$H$3&amp;"_"&amp;L$38,data!$I:$I)/1000</f>
        <v>105.32947999999999</v>
      </c>
      <c r="M79" s="7">
        <f>SUMIF(data!$A:$A,$H$2&amp;" "&amp;$F79&amp;" "&amp;$H$3&amp;"_"&amp;M$38,data!$I:$I)/1000</f>
        <v>158.03753399999999</v>
      </c>
      <c r="N79" s="7">
        <f>SUMIF(data!$A:$A,$H$2&amp;" "&amp;$F79&amp;" "&amp;$H$3&amp;"_"&amp;N$38,data!$I:$I)/1000</f>
        <v>225.25279799999998</v>
      </c>
      <c r="O79" s="7">
        <f>SUMIF(data!$A:$A,$H$2&amp;" "&amp;$F79&amp;" "&amp;$H$3&amp;"_"&amp;O$38,data!$I:$I)/1000</f>
        <v>287.58821</v>
      </c>
      <c r="P79" s="7">
        <f>SUMIF(data!$A:$A,$H$2&amp;" "&amp;$F79&amp;" "&amp;$H$3&amp;"_"&amp;P$38,data!$I:$I)/1000</f>
        <v>355.46843000000001</v>
      </c>
      <c r="Q79" s="7">
        <f>SUMIF(data!$A:$A,$H$2&amp;" "&amp;$F79&amp;" "&amp;$H$3&amp;"_"&amp;Q$38,data!$I:$I)/1000</f>
        <v>420.61969299999998</v>
      </c>
      <c r="R79" s="7">
        <f>SUMIF(data!$A:$A,$H$2&amp;" "&amp;$F79&amp;" "&amp;$H$3&amp;"_"&amp;R$38,data!$I:$I)/1000</f>
        <v>484.89003600000001</v>
      </c>
      <c r="S79" s="7">
        <f>SUMIF(data!$A:$A,$H$2&amp;" "&amp;$F79&amp;" "&amp;$H$3&amp;"_"&amp;S$38,data!$I:$I)/1000</f>
        <v>547.00055999999995</v>
      </c>
      <c r="T79" s="7">
        <f>SUMIF(data!$A:$A,$H$2&amp;" "&amp;$F79&amp;" "&amp;$H$3&amp;"_"&amp;T$38,data!$I:$I)/1000</f>
        <v>532.37679700000001</v>
      </c>
      <c r="U79" s="7">
        <f>SUMIF(data!$A:$A,$H$2&amp;" "&amp;$F79&amp;" "&amp;$H$3&amp;"_"&amp;U$38,data!$I:$I)/1000</f>
        <v>515.43546800000001</v>
      </c>
      <c r="V79" s="7">
        <f>SUMIF(data!$A:$A,$H$2&amp;" "&amp;$F79&amp;" "&amp;$H$3&amp;"_"&amp;V$38,data!$I:$I)/1000</f>
        <v>501.799846</v>
      </c>
      <c r="W79" s="7">
        <f>SUMIF(data!$A:$A,$H$2&amp;" "&amp;$F79&amp;" "&amp;$H$3&amp;"_"&amp;W$38,data!$I:$I)/1000</f>
        <v>581.57120500000008</v>
      </c>
      <c r="X79" s="7">
        <f>SUMIF(data!$A:$A,$H$2&amp;" "&amp;$F79&amp;" "&amp;$H$3&amp;"_"&amp;X$38,data!$I:$I)/1000</f>
        <v>551.49348999999995</v>
      </c>
      <c r="Y79" s="7">
        <f>SUMIF(data!$A:$A,$H$2&amp;" "&amp;$F79&amp;" "&amp;$H$3&amp;"_"&amp;Y$38,data!$I:$I)/1000</f>
        <v>537.83396800000003</v>
      </c>
      <c r="Z79" s="7">
        <f>SUMIF(data!$A:$A,$H$2&amp;" "&amp;$F79&amp;" "&amp;$H$3&amp;"_"&amp;Z$38,data!$I:$I)/1000</f>
        <v>614.50581799999998</v>
      </c>
      <c r="AA79" s="7">
        <f>SUMIF(data!$A:$A,$H$2&amp;" "&amp;$F79&amp;" "&amp;$H$3&amp;"_"&amp;AA$38,data!$I:$I)/1000</f>
        <v>724.40805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</v>
      </c>
      <c r="I80" s="7">
        <f>SUMIF(data!$A:$A,$H$2&amp;" "&amp;$F80&amp;" "&amp;$H$3&amp;"_"&amp;I$38,data!$I:$I)/1000</f>
        <v>44.410130000000002</v>
      </c>
      <c r="J80" s="7">
        <f>SUMIF(data!$A:$A,$H$2&amp;" "&amp;$F80&amp;" "&amp;$H$3&amp;"_"&amp;J$38,data!$I:$I)/1000</f>
        <v>52.6559138</v>
      </c>
      <c r="K80" s="7">
        <f>SUMIF(data!$A:$A,$H$2&amp;" "&amp;$F80&amp;" "&amp;$H$3&amp;"_"&amp;K$38,data!$I:$I)/1000</f>
        <v>86.999943999999985</v>
      </c>
      <c r="L80" s="7">
        <f>SUMIF(data!$A:$A,$H$2&amp;" "&amp;$F80&amp;" "&amp;$H$3&amp;"_"&amp;L$38,data!$I:$I)/1000</f>
        <v>88.146233999999993</v>
      </c>
      <c r="M80" s="7">
        <f>SUMIF(data!$A:$A,$H$2&amp;" "&amp;$F80&amp;" "&amp;$H$3&amp;"_"&amp;M$38,data!$I:$I)/1000</f>
        <v>118.61073399999999</v>
      </c>
      <c r="N80" s="7">
        <f>SUMIF(data!$A:$A,$H$2&amp;" "&amp;$F80&amp;" "&amp;$H$3&amp;"_"&amp;N$38,data!$I:$I)/1000</f>
        <v>174.91827799999999</v>
      </c>
      <c r="O80" s="7">
        <f>SUMIF(data!$A:$A,$H$2&amp;" "&amp;$F80&amp;" "&amp;$H$3&amp;"_"&amp;O$38,data!$I:$I)/1000</f>
        <v>212.00179999999997</v>
      </c>
      <c r="P80" s="7">
        <f>SUMIF(data!$A:$A,$H$2&amp;" "&amp;$F80&amp;" "&amp;$H$3&amp;"_"&amp;P$38,data!$I:$I)/1000</f>
        <v>255.32451999999998</v>
      </c>
      <c r="Q80" s="7">
        <f>SUMIF(data!$A:$A,$H$2&amp;" "&amp;$F80&amp;" "&amp;$H$3&amp;"_"&amp;Q$38,data!$I:$I)/1000</f>
        <v>297.62594299999995</v>
      </c>
      <c r="R80" s="7">
        <f>SUMIF(data!$A:$A,$H$2&amp;" "&amp;$F80&amp;" "&amp;$H$3&amp;"_"&amp;R$38,data!$I:$I)/1000</f>
        <v>339.50977599999999</v>
      </c>
      <c r="S80" s="7">
        <f>SUMIF(data!$A:$A,$H$2&amp;" "&amp;$F80&amp;" "&amp;$H$3&amp;"_"&amp;S$38,data!$I:$I)/1000</f>
        <v>379.87743</v>
      </c>
      <c r="T80" s="7">
        <f>SUMIF(data!$A:$A,$H$2&amp;" "&amp;$F80&amp;" "&amp;$H$3&amp;"_"&amp;T$38,data!$I:$I)/1000</f>
        <v>372.96113700000001</v>
      </c>
      <c r="U80" s="7">
        <f>SUMIF(data!$A:$A,$H$2&amp;" "&amp;$F80&amp;" "&amp;$H$3&amp;"_"&amp;U$38,data!$I:$I)/1000</f>
        <v>364.06530800000002</v>
      </c>
      <c r="V80" s="7">
        <f>SUMIF(data!$A:$A,$H$2&amp;" "&amp;$F80&amp;" "&amp;$H$3&amp;"_"&amp;V$38,data!$I:$I)/1000</f>
        <v>356.81747599999994</v>
      </c>
      <c r="W80" s="7">
        <f>SUMIF(data!$A:$A,$H$2&amp;" "&amp;$F80&amp;" "&amp;$H$3&amp;"_"&amp;W$38,data!$I:$I)/1000</f>
        <v>427.63880499999999</v>
      </c>
      <c r="X80" s="7">
        <f>SUMIF(data!$A:$A,$H$2&amp;" "&amp;$F80&amp;" "&amp;$H$3&amp;"_"&amp;X$38,data!$I:$I)/1000</f>
        <v>402.66079999999999</v>
      </c>
      <c r="Y80" s="7">
        <f>SUMIF(data!$A:$A,$H$2&amp;" "&amp;$F80&amp;" "&amp;$H$3&amp;"_"&amp;Y$38,data!$I:$I)/1000</f>
        <v>394.56336800000003</v>
      </c>
      <c r="Z80" s="7">
        <f>SUMIF(data!$A:$A,$H$2&amp;" "&amp;$F80&amp;" "&amp;$H$3&amp;"_"&amp;Z$38,data!$I:$I)/1000</f>
        <v>443.963728</v>
      </c>
      <c r="AA80" s="7">
        <f>SUMIF(data!$A:$A,$H$2&amp;" "&amp;$F80&amp;" "&amp;$H$3&amp;"_"&amp;AA$38,data!$I:$I)/1000</f>
        <v>560.41083000000003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</v>
      </c>
      <c r="I81" s="7">
        <f>SUMIF(data!$A:$A,$H$2&amp;" "&amp;$F81&amp;" "&amp;$H$3&amp;"_"&amp;I$38,data!$I:$I)/1000</f>
        <v>44.410130000000002</v>
      </c>
      <c r="J81" s="7">
        <f>SUMIF(data!$A:$A,$H$2&amp;" "&amp;$F81&amp;" "&amp;$H$3&amp;"_"&amp;J$38,data!$I:$I)/1000</f>
        <v>52.6559138</v>
      </c>
      <c r="K81" s="7">
        <f>SUMIF(data!$A:$A,$H$2&amp;" "&amp;$F81&amp;" "&amp;$H$3&amp;"_"&amp;K$38,data!$I:$I)/1000</f>
        <v>95.826799999999992</v>
      </c>
      <c r="L81" s="7">
        <f>SUMIF(data!$A:$A,$H$2&amp;" "&amp;$F81&amp;" "&amp;$H$3&amp;"_"&amp;L$38,data!$I:$I)/1000</f>
        <v>96.514815999999996</v>
      </c>
      <c r="M81" s="7">
        <f>SUMIF(data!$A:$A,$H$2&amp;" "&amp;$F81&amp;" "&amp;$H$3&amp;"_"&amp;M$38,data!$I:$I)/1000</f>
        <v>138.118774</v>
      </c>
      <c r="N81" s="7">
        <f>SUMIF(data!$A:$A,$H$2&amp;" "&amp;$F81&amp;" "&amp;$H$3&amp;"_"&amp;N$38,data!$I:$I)/1000</f>
        <v>193.72703799999999</v>
      </c>
      <c r="O81" s="7">
        <f>SUMIF(data!$A:$A,$H$2&amp;" "&amp;$F81&amp;" "&amp;$H$3&amp;"_"&amp;O$38,data!$I:$I)/1000</f>
        <v>243.46783000000002</v>
      </c>
      <c r="P81" s="7">
        <f>SUMIF(data!$A:$A,$H$2&amp;" "&amp;$F81&amp;" "&amp;$H$3&amp;"_"&amp;P$38,data!$I:$I)/1000</f>
        <v>299.12792999999999</v>
      </c>
      <c r="Q81" s="7">
        <f>SUMIF(data!$A:$A,$H$2&amp;" "&amp;$F81&amp;" "&amp;$H$3&amp;"_"&amp;Q$38,data!$I:$I)/1000</f>
        <v>352.94069299999995</v>
      </c>
      <c r="R81" s="7">
        <f>SUMIF(data!$A:$A,$H$2&amp;" "&amp;$F81&amp;" "&amp;$H$3&amp;"_"&amp;R$38,data!$I:$I)/1000</f>
        <v>406.079836</v>
      </c>
      <c r="S81" s="7">
        <f>SUMIF(data!$A:$A,$H$2&amp;" "&amp;$F81&amp;" "&amp;$H$3&amp;"_"&amp;S$38,data!$I:$I)/1000</f>
        <v>521.09184000000005</v>
      </c>
      <c r="T81" s="7">
        <f>SUMIF(data!$A:$A,$H$2&amp;" "&amp;$F81&amp;" "&amp;$H$3&amp;"_"&amp;T$38,data!$I:$I)/1000</f>
        <v>510.01816700000001</v>
      </c>
      <c r="U81" s="7">
        <f>SUMIF(data!$A:$A,$H$2&amp;" "&amp;$F81&amp;" "&amp;$H$3&amp;"_"&amp;U$38,data!$I:$I)/1000</f>
        <v>496.51456800000005</v>
      </c>
      <c r="V81" s="7">
        <f>SUMIF(data!$A:$A,$H$2&amp;" "&amp;$F81&amp;" "&amp;$H$3&amp;"_"&amp;V$38,data!$I:$I)/1000</f>
        <v>485.65215599999999</v>
      </c>
      <c r="W81" s="7">
        <f>SUMIF(data!$A:$A,$H$2&amp;" "&amp;$F81&amp;" "&amp;$H$3&amp;"_"&amp;W$38,data!$I:$I)/1000</f>
        <v>632.17060500000014</v>
      </c>
      <c r="X81" s="7">
        <f>SUMIF(data!$A:$A,$H$2&amp;" "&amp;$F81&amp;" "&amp;$H$3&amp;"_"&amp;X$38,data!$I:$I)/1000</f>
        <v>604.10838999999999</v>
      </c>
      <c r="Y81" s="7">
        <f>SUMIF(data!$A:$A,$H$2&amp;" "&amp;$F81&amp;" "&amp;$H$3&amp;"_"&amp;Y$38,data!$I:$I)/1000</f>
        <v>591.68550799999991</v>
      </c>
      <c r="Z81" s="7">
        <f>SUMIF(data!$A:$A,$H$2&amp;" "&amp;$F81&amp;" "&amp;$H$3&amp;"_"&amp;Z$38,data!$I:$I)/1000</f>
        <v>653.48826799999995</v>
      </c>
      <c r="AA81" s="7">
        <f>SUMIF(data!$A:$A,$H$2&amp;" "&amp;$F81&amp;" "&amp;$H$3&amp;"_"&amp;AA$38,data!$I:$I)/1000</f>
        <v>765.66319999999996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105.47908</v>
      </c>
      <c r="I82" s="7">
        <f>SUMIF(data!$A:$A,$H$2&amp;" "&amp;$F82&amp;" "&amp;$H$3&amp;"_"&amp;I$38,data!$N:$N)/1000</f>
        <v>106.60764</v>
      </c>
      <c r="J82" s="7">
        <f>SUMIF(data!$A:$A,$H$2&amp;" "&amp;$F82&amp;" "&amp;$H$3&amp;"_"&amp;J$38,data!$N:$N)/1000</f>
        <v>110.69789999999999</v>
      </c>
      <c r="K82" s="7">
        <f>SUMIF(data!$A:$A,$H$2&amp;" "&amp;$F82&amp;" "&amp;$H$3&amp;"_"&amp;K$38,data!$N:$N)/1000</f>
        <v>97.385480999999999</v>
      </c>
      <c r="L82" s="7">
        <f>SUMIF(data!$A:$A,$H$2&amp;" "&amp;$F82&amp;" "&amp;$H$3&amp;"_"&amp;L$38,data!$N:$N)/1000</f>
        <v>104.266983</v>
      </c>
      <c r="M82" s="7">
        <f>SUMIF(data!$A:$A,$H$2&amp;" "&amp;$F82&amp;" "&amp;$H$3&amp;"_"&amp;M$38,data!$N:$N)/1000</f>
        <v>120.5865635</v>
      </c>
      <c r="N82" s="7">
        <f>SUMIF(data!$A:$A,$H$2&amp;" "&amp;$F82&amp;" "&amp;$H$3&amp;"_"&amp;N$38,data!$N:$N)/1000</f>
        <v>147.89659800000001</v>
      </c>
      <c r="O82" s="7">
        <f>SUMIF(data!$A:$A,$H$2&amp;" "&amp;$F82&amp;" "&amp;$H$3&amp;"_"&amp;O$38,data!$N:$N)/1000</f>
        <v>149.48150400000003</v>
      </c>
      <c r="P82" s="7">
        <f>SUMIF(data!$A:$A,$H$2&amp;" "&amp;$F82&amp;" "&amp;$H$3&amp;"_"&amp;P$38,data!$N:$N)/1000</f>
        <v>107.30136</v>
      </c>
      <c r="Q82" s="7">
        <f>SUMIF(data!$A:$A,$H$2&amp;" "&amp;$F82&amp;" "&amp;$H$3&amp;"_"&amp;Q$38,data!$N:$N)/1000</f>
        <v>70.913319999999999</v>
      </c>
      <c r="R82" s="7">
        <f>SUMIF(data!$A:$A,$H$2&amp;" "&amp;$F82&amp;" "&amp;$H$3&amp;"_"&amp;R$38,data!$N:$N)/1000</f>
        <v>35.890229999999995</v>
      </c>
      <c r="S82" s="7">
        <f>SUMIF(data!$A:$A,$H$2&amp;" "&amp;$F82&amp;" "&amp;$H$3&amp;"_"&amp;S$38,data!$N:$N)/1000</f>
        <v>17.968180000000007</v>
      </c>
      <c r="T82" s="7">
        <f>SUMIF(data!$A:$A,$H$2&amp;" "&amp;$F82&amp;" "&amp;$H$3&amp;"_"&amp;T$38,data!$N:$N)/1000</f>
        <v>37.32414099999999</v>
      </c>
      <c r="U82" s="7">
        <f>SUMIF(data!$A:$A,$H$2&amp;" "&amp;$F82&amp;" "&amp;$H$3&amp;"_"&amp;U$38,data!$N:$N)/1000</f>
        <v>78.784204000000003</v>
      </c>
      <c r="V82" s="7">
        <f>SUMIF(data!$A:$A,$H$2&amp;" "&amp;$F82&amp;" "&amp;$H$3&amp;"_"&amp;V$38,data!$N:$N)/1000</f>
        <v>107.49199499999999</v>
      </c>
      <c r="W82" s="7">
        <f>SUMIF(data!$A:$A,$H$2&amp;" "&amp;$F82&amp;" "&amp;$H$3&amp;"_"&amp;W$38,data!$N:$N)/1000</f>
        <v>132.35431400000002</v>
      </c>
      <c r="X82" s="7">
        <f>SUMIF(data!$A:$A,$H$2&amp;" "&amp;$F82&amp;" "&amp;$H$3&amp;"_"&amp;X$38,data!$N:$N)/1000</f>
        <v>144.13497000000001</v>
      </c>
      <c r="Y82" s="7">
        <f>SUMIF(data!$A:$A,$H$2&amp;" "&amp;$F82&amp;" "&amp;$H$3&amp;"_"&amp;Y$38,data!$N:$N)/1000</f>
        <v>158.162745</v>
      </c>
      <c r="Z82" s="7">
        <f>SUMIF(data!$A:$A,$H$2&amp;" "&amp;$F82&amp;" "&amp;$H$3&amp;"_"&amp;Z$38,data!$N:$N)/1000</f>
        <v>149.19246899999999</v>
      </c>
      <c r="AA82" s="7">
        <f>SUMIF(data!$A:$A,$H$2&amp;" "&amp;$F82&amp;" "&amp;$H$3&amp;"_"&amp;AA$38,data!$N:$N)/1000</f>
        <v>192.52712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81.692580000000007</v>
      </c>
      <c r="I83" s="7">
        <f>SUMIF(data!$A:$A,$H$2&amp;" "&amp;$F83&amp;" "&amp;$H$3&amp;"_"&amp;I$38,data!$H:$H)/1000</f>
        <v>87.888999999999996</v>
      </c>
      <c r="J83" s="7">
        <f>SUMIF(data!$A:$A,$H$2&amp;" "&amp;$F83&amp;" "&amp;$H$3&amp;"_"&amp;J$38,data!$H:$H)/1000</f>
        <v>99.156850000000006</v>
      </c>
      <c r="K83" s="7">
        <f>SUMIF(data!$A:$A,$H$2&amp;" "&amp;$F83&amp;" "&amp;$H$3&amp;"_"&amp;K$38,data!$H:$H)/1000</f>
        <v>108.55061599999999</v>
      </c>
      <c r="L83" s="7">
        <f>SUMIF(data!$A:$A,$H$2&amp;" "&amp;$F83&amp;" "&amp;$H$3&amp;"_"&amp;L$38,data!$H:$H)/1000</f>
        <v>118.4155263</v>
      </c>
      <c r="M83" s="7">
        <f>SUMIF(data!$A:$A,$H$2&amp;" "&amp;$F83&amp;" "&amp;$H$3&amp;"_"&amp;M$38,data!$H:$H)/1000</f>
        <v>135.36584099999999</v>
      </c>
      <c r="N83" s="7">
        <f>SUMIF(data!$A:$A,$H$2&amp;" "&amp;$F83&amp;" "&amp;$H$3&amp;"_"&amp;N$38,data!$H:$H)/1000</f>
        <v>163.07700800000001</v>
      </c>
      <c r="O83" s="7">
        <f>SUMIF(data!$A:$A,$H$2&amp;" "&amp;$F83&amp;" "&amp;$H$3&amp;"_"&amp;O$38,data!$H:$H)/1000</f>
        <v>171.67810600000001</v>
      </c>
      <c r="P83" s="7">
        <f>SUMIF(data!$A:$A,$H$2&amp;" "&amp;$F83&amp;" "&amp;$H$3&amp;"_"&amp;P$38,data!$H:$H)/1000</f>
        <v>175.32647</v>
      </c>
      <c r="Q83" s="7">
        <f>SUMIF(data!$A:$A,$H$2&amp;" "&amp;$F83&amp;" "&amp;$H$3&amp;"_"&amp;Q$38,data!$H:$H)/1000</f>
        <v>156.24720400000001</v>
      </c>
      <c r="R83" s="7">
        <f>SUMIF(data!$A:$A,$H$2&amp;" "&amp;$F83&amp;" "&amp;$H$3&amp;"_"&amp;R$38,data!$H:$H)/1000</f>
        <v>137.77803399999999</v>
      </c>
      <c r="S83" s="7">
        <f>SUMIF(data!$A:$A,$H$2&amp;" "&amp;$F83&amp;" "&amp;$H$3&amp;"_"&amp;S$38,data!$H:$H)/1000</f>
        <v>120.74274199999999</v>
      </c>
      <c r="T83" s="7">
        <f>SUMIF(data!$A:$A,$H$2&amp;" "&amp;$F83&amp;" "&amp;$H$3&amp;"_"&amp;T$38,data!$H:$H)/1000</f>
        <v>109.80755400000001</v>
      </c>
      <c r="U83" s="7">
        <f>SUMIF(data!$A:$A,$H$2&amp;" "&amp;$F83&amp;" "&amp;$H$3&amp;"_"&amp;U$38,data!$H:$H)/1000</f>
        <v>97.191079999999999</v>
      </c>
      <c r="V83" s="7">
        <f>SUMIF(data!$A:$A,$H$2&amp;" "&amp;$F83&amp;" "&amp;$H$3&amp;"_"&amp;V$38,data!$H:$H)/1000</f>
        <v>83.527687999999998</v>
      </c>
      <c r="W83" s="7">
        <f>SUMIF(data!$A:$A,$H$2&amp;" "&amp;$F83&amp;" "&amp;$H$3&amp;"_"&amp;W$38,data!$H:$H)/1000</f>
        <v>116.21563399999999</v>
      </c>
      <c r="X83" s="7">
        <f>SUMIF(data!$A:$A,$H$2&amp;" "&amp;$F83&amp;" "&amp;$H$3&amp;"_"&amp;X$38,data!$H:$H)/1000</f>
        <v>69.841718999999998</v>
      </c>
      <c r="Y83" s="7">
        <f>SUMIF(data!$A:$A,$H$2&amp;" "&amp;$F83&amp;" "&amp;$H$3&amp;"_"&amp;Y$38,data!$H:$H)/1000</f>
        <v>54.790971999999996</v>
      </c>
      <c r="Z83" s="7">
        <f>SUMIF(data!$A:$A,$H$2&amp;" "&amp;$F83&amp;" "&amp;$H$3&amp;"_"&amp;Z$38,data!$H:$H)/1000</f>
        <v>31.133610000000001</v>
      </c>
      <c r="AA83" s="7">
        <f>SUMIF(data!$A:$A,$H$2&amp;" "&amp;$F83&amp;" "&amp;$H$3&amp;"_"&amp;AA$38,data!$H:$H)/1000</f>
        <v>15.483958999999999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39.28598199999999</v>
      </c>
      <c r="I84" s="8">
        <f t="shared" ref="I84" si="22">SUM(I81:I82)-I83</f>
        <v>63.128770000000017</v>
      </c>
      <c r="J84" s="8">
        <f t="shared" ref="J84" si="23">SUM(J81:J82)-J83</f>
        <v>64.196963799999978</v>
      </c>
      <c r="K84" s="8">
        <f t="shared" ref="K84:AA84" si="24">SUM(K81:K82)-K83</f>
        <v>84.661664999999999</v>
      </c>
      <c r="L84" s="8">
        <f t="shared" si="24"/>
        <v>82.366272699999982</v>
      </c>
      <c r="M84" s="8">
        <f t="shared" si="24"/>
        <v>123.3394965</v>
      </c>
      <c r="N84" s="8">
        <f t="shared" si="24"/>
        <v>178.54662800000003</v>
      </c>
      <c r="O84" s="8">
        <f t="shared" si="24"/>
        <v>221.27122800000001</v>
      </c>
      <c r="P84" s="8">
        <f t="shared" si="24"/>
        <v>231.10281999999998</v>
      </c>
      <c r="Q84" s="8">
        <f t="shared" si="24"/>
        <v>267.60680899999994</v>
      </c>
      <c r="R84" s="8">
        <f t="shared" si="24"/>
        <v>304.19203199999998</v>
      </c>
      <c r="S84" s="8">
        <f t="shared" si="24"/>
        <v>418.31727799999999</v>
      </c>
      <c r="T84" s="8">
        <f t="shared" si="24"/>
        <v>437.53475400000002</v>
      </c>
      <c r="U84" s="8">
        <f t="shared" si="24"/>
        <v>478.1076920000001</v>
      </c>
      <c r="V84" s="8">
        <f t="shared" si="24"/>
        <v>509.61646299999995</v>
      </c>
      <c r="W84" s="8">
        <f t="shared" si="24"/>
        <v>648.30928500000016</v>
      </c>
      <c r="X84" s="8">
        <f t="shared" si="24"/>
        <v>678.40164099999993</v>
      </c>
      <c r="Y84" s="8">
        <f t="shared" si="24"/>
        <v>695.05728099999988</v>
      </c>
      <c r="Z84" s="8">
        <f t="shared" si="24"/>
        <v>771.54712699999993</v>
      </c>
      <c r="AA84" s="8">
        <f t="shared" si="24"/>
        <v>942.7063609999999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27.125731999999999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133.31380999999999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0</v>
      </c>
      <c r="V86" s="7">
        <f>SUMIF(data!$A:$A,$H$2&amp;" "&amp;$F86&amp;" "&amp;$H$3&amp;"_"&amp;V$38,data!$K:$K)/1000</f>
        <v>36.523437999999999</v>
      </c>
      <c r="W86" s="7">
        <f>SUMIF(data!$A:$A,$H$2&amp;" "&amp;$F86&amp;" "&amp;$H$3&amp;"_"&amp;W$38,data!$K:$K)/1000</f>
        <v>0</v>
      </c>
      <c r="X86" s="7">
        <f>SUMIF(data!$A:$A,$H$2&amp;" "&amp;$F86&amp;" "&amp;$H$3&amp;"_"&amp;X$38,data!$K:$K)/1000</f>
        <v>10.773211999999999</v>
      </c>
      <c r="Y86" s="7">
        <f>SUMIF(data!$A:$A,$H$2&amp;" "&amp;$F86&amp;" "&amp;$H$3&amp;"_"&amp;Y$38,data!$K:$K)/1000</f>
        <v>151.87326999999999</v>
      </c>
      <c r="Z86" s="7">
        <f>SUMIF(data!$A:$A,$H$2&amp;" "&amp;$F86&amp;" "&amp;$H$3&amp;"_"&amp;Z$38,data!$K:$K)/1000</f>
        <v>211.65373000000002</v>
      </c>
      <c r="AA86" s="7">
        <f>SUMIF(data!$A:$A,$H$2&amp;" "&amp;$F86&amp;" "&amp;$H$3&amp;"_"&amp;AA$38,data!$K:$K)/1000</f>
        <v>221.19147000000001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745.07847484366084</v>
      </c>
      <c r="I87" s="8">
        <f>I78+I79+I82-I83+I85+I86+Load_ROC!E$5</f>
        <v>790.33294506928621</v>
      </c>
      <c r="J87" s="8">
        <f>J78+J79+J82-J83+J85+J86+Load_ROC!F$5</f>
        <v>812.99950201202842</v>
      </c>
      <c r="K87" s="8">
        <f>K78+K79+K82-K83+K85+K86+Load_ROC!G$5</f>
        <v>860.71025454481526</v>
      </c>
      <c r="L87" s="8">
        <f>L78+L79+L82-L83+L85+L86+Load_ROC!H$5</f>
        <v>873.28721877239798</v>
      </c>
      <c r="M87" s="8">
        <f>M78+M79+M82-M83+M85+M86+Load_ROC!I$5</f>
        <v>940.44915422464646</v>
      </c>
      <c r="N87" s="8">
        <f>N78+N79+N82-N83+N85+N86+Load_ROC!J$5</f>
        <v>1023.3568086296774</v>
      </c>
      <c r="O87" s="8">
        <f>O78+O79+O82-O83+O85+O86+Load_ROC!K$5</f>
        <v>1117.7916604688101</v>
      </c>
      <c r="P87" s="8">
        <f>P78+P79+P82-P83+P85+P86+Load_ROC!L$5</f>
        <v>1129.1264879153978</v>
      </c>
      <c r="Q87" s="8">
        <f>Q78+Q79+Q82-Q83+Q85+Q86+Load_ROC!M$5</f>
        <v>1168.2575871596259</v>
      </c>
      <c r="R87" s="8">
        <f>R78+R79+R82-R83+R85+R86+Load_ROC!N$5</f>
        <v>1206.8445865214358</v>
      </c>
      <c r="S87" s="8">
        <f>S78+S79+S82-S83+S85+S86+Load_ROC!O$5</f>
        <v>1259.9505101537673</v>
      </c>
      <c r="T87" s="8">
        <f>T78+T79+T82-T83+T85+T86+Load_ROC!P$5</f>
        <v>1267.8743158383834</v>
      </c>
      <c r="U87" s="8">
        <f>U78+U79+U82-U83+U85+U86+Load_ROC!Q$5</f>
        <v>1296.5237058765911</v>
      </c>
      <c r="V87" s="8">
        <f>V78+V79+V82-V83+V85+V86+Load_ROC!R$5</f>
        <v>1354.3239430772301</v>
      </c>
      <c r="W87" s="8">
        <f>W78+W79+W82-W83+W85+W86+Load_ROC!S$5</f>
        <v>1392.198302844361</v>
      </c>
      <c r="X87" s="8">
        <f>X78+X79+X82-X83+X85+X86+Load_ROC!T$5</f>
        <v>1554.6193373671467</v>
      </c>
      <c r="Y87" s="8">
        <f>Y78+Y79+Y82-Y83+Y85+Y86+Load_ROC!U$5</f>
        <v>1568.5892019144781</v>
      </c>
      <c r="Z87" s="8">
        <f>Z78+Z79+Z82-Z83+Z85+Z86+Load_ROC!V$5</f>
        <v>1712.9487242369689</v>
      </c>
      <c r="AA87" s="8">
        <f>AA78+AA79+AA82-AA83+AA85+AA86+Load_ROC!W$5</f>
        <v>1883.8089390789983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745.07847484366084</v>
      </c>
      <c r="I88" s="8">
        <f>I78+I80+I82-I83+I85+I86+Load_ROC!E$5</f>
        <v>790.33294506928621</v>
      </c>
      <c r="J88" s="8">
        <f>J78+J80+J82-J83+J85+J86+Load_ROC!F$5</f>
        <v>812.99950201202842</v>
      </c>
      <c r="K88" s="8">
        <f>K78+K80+K82-K83+K85+K86+Load_ROC!G$5</f>
        <v>842.58603054481523</v>
      </c>
      <c r="L88" s="8">
        <f>L78+L80+L82-L83+L85+L86+Load_ROC!H$5</f>
        <v>856.10397277239792</v>
      </c>
      <c r="M88" s="8">
        <f>M78+M80+M82-M83+M85+M86+Load_ROC!I$5</f>
        <v>901.02235422464651</v>
      </c>
      <c r="N88" s="8">
        <f>N78+N80+N82-N83+N85+N86+Load_ROC!J$5</f>
        <v>973.0222886296774</v>
      </c>
      <c r="O88" s="8">
        <f>O78+O80+O82-O83+O85+O86+Load_ROC!K$5</f>
        <v>1042.2052504688104</v>
      </c>
      <c r="P88" s="8">
        <f>P78+P80+P82-P83+P85+P86+Load_ROC!L$5</f>
        <v>1028.9825779153975</v>
      </c>
      <c r="Q88" s="8">
        <f>Q78+Q80+Q82-Q83+Q85+Q86+Load_ROC!M$5</f>
        <v>1045.2638371596258</v>
      </c>
      <c r="R88" s="8">
        <f>R78+R80+R82-R83+R85+R86+Load_ROC!N$5</f>
        <v>1061.4643265214359</v>
      </c>
      <c r="S88" s="8">
        <f>S78+S80+S82-S83+S85+S86+Load_ROC!O$5</f>
        <v>1092.8273801537673</v>
      </c>
      <c r="T88" s="8">
        <f>T78+T80+T82-T83+T85+T86+Load_ROC!P$5</f>
        <v>1108.4586558383835</v>
      </c>
      <c r="U88" s="8">
        <f>U78+U80+U82-U83+U85+U86+Load_ROC!Q$5</f>
        <v>1145.1535458765911</v>
      </c>
      <c r="V88" s="8">
        <f>V78+V80+V82-V83+V85+V86+Load_ROC!R$5</f>
        <v>1209.3415730772299</v>
      </c>
      <c r="W88" s="8">
        <f>W78+W80+W82-W83+W85+W86+Load_ROC!S$5</f>
        <v>1238.2659028443611</v>
      </c>
      <c r="X88" s="8">
        <f>X78+X80+X82-X83+X85+X86+Load_ROC!T$5</f>
        <v>1405.7866473671465</v>
      </c>
      <c r="Y88" s="8">
        <f>Y78+Y80+Y82-Y83+Y85+Y86+Load_ROC!U$5</f>
        <v>1425.3186019144782</v>
      </c>
      <c r="Z88" s="8">
        <f>Z78+Z80+Z82-Z83+Z85+Z86+Load_ROC!V$5</f>
        <v>1542.4066342369688</v>
      </c>
      <c r="AA88" s="8">
        <f>AA78+AA80+AA82-AA83+AA85+AA86+Load_ROC!W$5</f>
        <v>1719.8117190789983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745.07847484366084</v>
      </c>
      <c r="I89" s="8">
        <f>I78+I84+I85+I86+Load_ROC!E$5</f>
        <v>790.33294506928632</v>
      </c>
      <c r="J89" s="8">
        <f>J78+J84+J85+J86+Load_ROC!F$5</f>
        <v>812.99950201202842</v>
      </c>
      <c r="K89" s="8">
        <f>K78+K84+K85+K86+Load_ROC!G$5</f>
        <v>851.41288654481525</v>
      </c>
      <c r="L89" s="8">
        <f>L78+L84+L85+L86+Load_ROC!H$5</f>
        <v>864.47255477239798</v>
      </c>
      <c r="M89" s="8">
        <f>M78+M84+M85+M86+Load_ROC!I$5</f>
        <v>920.53039422464656</v>
      </c>
      <c r="N89" s="8">
        <f>N78+N84+N85+N86+Load_ROC!J$5</f>
        <v>991.83104862967741</v>
      </c>
      <c r="O89" s="8">
        <f>O78+O84+O85+O86+Load_ROC!K$5</f>
        <v>1073.6712804688102</v>
      </c>
      <c r="P89" s="8">
        <f>P78+P84+P85+P86+Load_ROC!L$5</f>
        <v>1072.7859879153975</v>
      </c>
      <c r="Q89" s="8">
        <f>Q78+Q84+Q85+Q86+Load_ROC!M$5</f>
        <v>1100.5785871596258</v>
      </c>
      <c r="R89" s="8">
        <f>R78+R84+R85+R86+Load_ROC!N$5</f>
        <v>1128.0343865214359</v>
      </c>
      <c r="S89" s="8">
        <f>S78+S84+S85+S86+Load_ROC!O$5</f>
        <v>1234.0417901537674</v>
      </c>
      <c r="T89" s="8">
        <f>T78+T84+T85+T86+Load_ROC!P$5</f>
        <v>1245.5156858383834</v>
      </c>
      <c r="U89" s="8">
        <f>U78+U84+U85+U86+Load_ROC!Q$5</f>
        <v>1277.6028058765912</v>
      </c>
      <c r="V89" s="8">
        <f>V78+V84+V85+V86+Load_ROC!R$5</f>
        <v>1338.1762530772301</v>
      </c>
      <c r="W89" s="8">
        <f>W78+W84+W85+W86+Load_ROC!S$5</f>
        <v>1442.7977028443611</v>
      </c>
      <c r="X89" s="8">
        <f>X78+X84+X85+X86+Load_ROC!T$5</f>
        <v>1607.2342373671465</v>
      </c>
      <c r="Y89" s="8">
        <f>Y78+Y84+Y85+Y86+Load_ROC!U$5</f>
        <v>1622.4407419144782</v>
      </c>
      <c r="Z89" s="8">
        <f>Z78+Z84+Z85+Z86+Load_ROC!V$5</f>
        <v>1751.9311742369689</v>
      </c>
      <c r="AA89" s="8">
        <f>AA78+AA84+AA85+AA86+Load_ROC!W$5</f>
        <v>1925.0640890789982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189.10047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</v>
      </c>
      <c r="K91" s="32">
        <f>SUMIF(data!$A:$A,$H$2&amp;" "&amp;$F94&amp;" "&amp;$H$3&amp;"_"&amp;K$38,data!$G:$G)/1000</f>
        <v>230.49626999999998</v>
      </c>
      <c r="L91" s="32">
        <f>SUMIF(data!$A:$A,$H$2&amp;" "&amp;$F94&amp;" "&amp;$H$3&amp;"_"&amp;L$38,data!$G:$G)/1000</f>
        <v>238.90786</v>
      </c>
      <c r="M91" s="32">
        <f>SUMIF(data!$A:$A,$H$2&amp;" "&amp;$F94&amp;" "&amp;$H$3&amp;"_"&amp;M$38,data!$G:$G)/1000</f>
        <v>246.82892000000001</v>
      </c>
      <c r="N91" s="32">
        <f>SUMIF(data!$A:$A,$H$2&amp;" "&amp;$F94&amp;" "&amp;$H$3&amp;"_"&amp;N$38,data!$G:$G)/1000</f>
        <v>255.5333</v>
      </c>
      <c r="O91" s="32">
        <f>SUMIF(data!$A:$A,$H$2&amp;" "&amp;$F94&amp;" "&amp;$H$3&amp;"_"&amp;O$38,data!$G:$G)/1000</f>
        <v>259.90282999999999</v>
      </c>
      <c r="P91" s="32">
        <f>SUMIF(data!$A:$A,$H$2&amp;" "&amp;$F94&amp;" "&amp;$H$3&amp;"_"&amp;P$38,data!$G:$G)/1000</f>
        <v>268.45429999999999</v>
      </c>
      <c r="Q91" s="32">
        <f>SUMIF(data!$A:$A,$H$2&amp;" "&amp;$F94&amp;" "&amp;$H$3&amp;"_"&amp;Q$38,data!$G:$G)/1000</f>
        <v>279.67909999999995</v>
      </c>
      <c r="R91" s="32">
        <f>SUMIF(data!$A:$A,$H$2&amp;" "&amp;$F94&amp;" "&amp;$H$3&amp;"_"&amp;R$38,data!$G:$G)/1000</f>
        <v>290.42671999999999</v>
      </c>
      <c r="S91" s="32">
        <f>SUMIF(data!$A:$A,$H$2&amp;" "&amp;$F94&amp;" "&amp;$H$3&amp;"_"&amp;S$38,data!$G:$G)/1000</f>
        <v>302.39438000000001</v>
      </c>
      <c r="T91" s="32">
        <f>SUMIF(data!$A:$A,$H$2&amp;" "&amp;$F94&amp;" "&amp;$H$3&amp;"_"&amp;T$38,data!$G:$G)/1000</f>
        <v>314.77355999999997</v>
      </c>
      <c r="U91" s="32">
        <f>SUMIF(data!$A:$A,$H$2&amp;" "&amp;$F94&amp;" "&amp;$H$3&amp;"_"&amp;U$38,data!$G:$G)/1000</f>
        <v>326.07509999999996</v>
      </c>
      <c r="V91" s="32">
        <f>SUMIF(data!$A:$A,$H$2&amp;" "&amp;$F94&amp;" "&amp;$H$3&amp;"_"&amp;V$38,data!$G:$G)/1000</f>
        <v>338.12720000000002</v>
      </c>
      <c r="W91" s="32">
        <f>SUMIF(data!$A:$A,$H$2&amp;" "&amp;$F94&amp;" "&amp;$H$3&amp;"_"&amp;W$38,data!$G:$G)/1000</f>
        <v>355.62209999999999</v>
      </c>
      <c r="X91" s="32">
        <f>SUMIF(data!$A:$A,$H$2&amp;" "&amp;$F94&amp;" "&amp;$H$3&amp;"_"&amp;X$38,data!$G:$G)/1000</f>
        <v>366.21944000000002</v>
      </c>
      <c r="Y91" s="32">
        <f>SUMIF(data!$A:$A,$H$2&amp;" "&amp;$F94&amp;" "&amp;$H$3&amp;"_"&amp;Y$38,data!$G:$G)/1000</f>
        <v>375.93328000000002</v>
      </c>
      <c r="Z91" s="32">
        <f>SUMIF(data!$A:$A,$H$2&amp;" "&amp;$F94&amp;" "&amp;$H$3&amp;"_"&amp;Z$38,data!$G:$G)/1000</f>
        <v>387.70134000000002</v>
      </c>
      <c r="AA91" s="32">
        <f>SUMIF(data!$A:$A,$H$2&amp;" "&amp;$F94&amp;" "&amp;$H$3&amp;"_"&amp;AA$38,data!$G:$G)/1000</f>
        <v>398.45959999999997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</v>
      </c>
      <c r="I92" s="7">
        <f>SUMIF(data!$A:$A,$H$2&amp;" "&amp;$F92&amp;" "&amp;$H$3&amp;"_"&amp;I$38,data!$I:$I)/1000</f>
        <v>44.410130000000002</v>
      </c>
      <c r="J92" s="7">
        <f>SUMIF(data!$A:$A,$H$2&amp;" "&amp;$F92&amp;" "&amp;$H$3&amp;"_"&amp;J$38,data!$I:$I)/1000</f>
        <v>52.6559138</v>
      </c>
      <c r="K92" s="7">
        <f>SUMIF(data!$A:$A,$H$2&amp;" "&amp;$F92&amp;" "&amp;$H$3&amp;"_"&amp;K$38,data!$I:$I)/1000</f>
        <v>105.12416800000001</v>
      </c>
      <c r="L92" s="7">
        <f>SUMIF(data!$A:$A,$H$2&amp;" "&amp;$F92&amp;" "&amp;$H$3&amp;"_"&amp;L$38,data!$I:$I)/1000</f>
        <v>105.32947999999999</v>
      </c>
      <c r="M92" s="7">
        <f>SUMIF(data!$A:$A,$H$2&amp;" "&amp;$F92&amp;" "&amp;$H$3&amp;"_"&amp;M$38,data!$I:$I)/1000</f>
        <v>158.03753399999999</v>
      </c>
      <c r="N92" s="7">
        <f>SUMIF(data!$A:$A,$H$2&amp;" "&amp;$F92&amp;" "&amp;$H$3&amp;"_"&amp;N$38,data!$I:$I)/1000</f>
        <v>225.25279799999998</v>
      </c>
      <c r="O92" s="7">
        <f>SUMIF(data!$A:$A,$H$2&amp;" "&amp;$F92&amp;" "&amp;$H$3&amp;"_"&amp;O$38,data!$I:$I)/1000</f>
        <v>287.58821</v>
      </c>
      <c r="P92" s="7">
        <f>SUMIF(data!$A:$A,$H$2&amp;" "&amp;$F92&amp;" "&amp;$H$3&amp;"_"&amp;P$38,data!$I:$I)/1000</f>
        <v>355.46843000000001</v>
      </c>
      <c r="Q92" s="7">
        <f>SUMIF(data!$A:$A,$H$2&amp;" "&amp;$F92&amp;" "&amp;$H$3&amp;"_"&amp;Q$38,data!$I:$I)/1000</f>
        <v>420.61969299999998</v>
      </c>
      <c r="R92" s="7">
        <f>SUMIF(data!$A:$A,$H$2&amp;" "&amp;$F92&amp;" "&amp;$H$3&amp;"_"&amp;R$38,data!$I:$I)/1000</f>
        <v>484.89003600000001</v>
      </c>
      <c r="S92" s="7">
        <f>SUMIF(data!$A:$A,$H$2&amp;" "&amp;$F92&amp;" "&amp;$H$3&amp;"_"&amp;S$38,data!$I:$I)/1000</f>
        <v>547.00055999999995</v>
      </c>
      <c r="T92" s="7">
        <f>SUMIF(data!$A:$A,$H$2&amp;" "&amp;$F92&amp;" "&amp;$H$3&amp;"_"&amp;T$38,data!$I:$I)/1000</f>
        <v>532.37679700000001</v>
      </c>
      <c r="U92" s="7">
        <f>SUMIF(data!$A:$A,$H$2&amp;" "&amp;$F92&amp;" "&amp;$H$3&amp;"_"&amp;U$38,data!$I:$I)/1000</f>
        <v>515.43546800000001</v>
      </c>
      <c r="V92" s="7">
        <f>SUMIF(data!$A:$A,$H$2&amp;" "&amp;$F92&amp;" "&amp;$H$3&amp;"_"&amp;V$38,data!$I:$I)/1000</f>
        <v>501.799846</v>
      </c>
      <c r="W92" s="7">
        <f>SUMIF(data!$A:$A,$H$2&amp;" "&amp;$F92&amp;" "&amp;$H$3&amp;"_"&amp;W$38,data!$I:$I)/1000</f>
        <v>581.57120500000008</v>
      </c>
      <c r="X92" s="7">
        <f>SUMIF(data!$A:$A,$H$2&amp;" "&amp;$F92&amp;" "&amp;$H$3&amp;"_"&amp;X$38,data!$I:$I)/1000</f>
        <v>551.49348999999995</v>
      </c>
      <c r="Y92" s="7">
        <f>SUMIF(data!$A:$A,$H$2&amp;" "&amp;$F92&amp;" "&amp;$H$3&amp;"_"&amp;Y$38,data!$I:$I)/1000</f>
        <v>537.83396800000003</v>
      </c>
      <c r="Z92" s="7">
        <f>SUMIF(data!$A:$A,$H$2&amp;" "&amp;$F92&amp;" "&amp;$H$3&amp;"_"&amp;Z$38,data!$I:$I)/1000</f>
        <v>614.50581799999998</v>
      </c>
      <c r="AA92" s="7">
        <f>SUMIF(data!$A:$A,$H$2&amp;" "&amp;$F92&amp;" "&amp;$H$3&amp;"_"&amp;AA$38,data!$I:$I)/1000</f>
        <v>724.40805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</v>
      </c>
      <c r="I93" s="7">
        <f>SUMIF(data!$A:$A,$H$2&amp;" "&amp;$F93&amp;" "&amp;$H$3&amp;"_"&amp;I$38,data!$I:$I)/1000</f>
        <v>44.410130000000002</v>
      </c>
      <c r="J93" s="7">
        <f>SUMIF(data!$A:$A,$H$2&amp;" "&amp;$F93&amp;" "&amp;$H$3&amp;"_"&amp;J$38,data!$I:$I)/1000</f>
        <v>52.6559138</v>
      </c>
      <c r="K93" s="7">
        <f>SUMIF(data!$A:$A,$H$2&amp;" "&amp;$F93&amp;" "&amp;$H$3&amp;"_"&amp;K$38,data!$I:$I)/1000</f>
        <v>86.999943999999985</v>
      </c>
      <c r="L93" s="7">
        <f>SUMIF(data!$A:$A,$H$2&amp;" "&amp;$F93&amp;" "&amp;$H$3&amp;"_"&amp;L$38,data!$I:$I)/1000</f>
        <v>88.146233999999993</v>
      </c>
      <c r="M93" s="7">
        <f>SUMIF(data!$A:$A,$H$2&amp;" "&amp;$F93&amp;" "&amp;$H$3&amp;"_"&amp;M$38,data!$I:$I)/1000</f>
        <v>118.61073399999999</v>
      </c>
      <c r="N93" s="7">
        <f>SUMIF(data!$A:$A,$H$2&amp;" "&amp;$F93&amp;" "&amp;$H$3&amp;"_"&amp;N$38,data!$I:$I)/1000</f>
        <v>174.91827799999999</v>
      </c>
      <c r="O93" s="7">
        <f>SUMIF(data!$A:$A,$H$2&amp;" "&amp;$F93&amp;" "&amp;$H$3&amp;"_"&amp;O$38,data!$I:$I)/1000</f>
        <v>212.00179999999997</v>
      </c>
      <c r="P93" s="7">
        <f>SUMIF(data!$A:$A,$H$2&amp;" "&amp;$F93&amp;" "&amp;$H$3&amp;"_"&amp;P$38,data!$I:$I)/1000</f>
        <v>255.32451999999998</v>
      </c>
      <c r="Q93" s="7">
        <f>SUMIF(data!$A:$A,$H$2&amp;" "&amp;$F93&amp;" "&amp;$H$3&amp;"_"&amp;Q$38,data!$I:$I)/1000</f>
        <v>297.62594299999995</v>
      </c>
      <c r="R93" s="7">
        <f>SUMIF(data!$A:$A,$H$2&amp;" "&amp;$F93&amp;" "&amp;$H$3&amp;"_"&amp;R$38,data!$I:$I)/1000</f>
        <v>339.50977599999999</v>
      </c>
      <c r="S93" s="7">
        <f>SUMIF(data!$A:$A,$H$2&amp;" "&amp;$F93&amp;" "&amp;$H$3&amp;"_"&amp;S$38,data!$I:$I)/1000</f>
        <v>379.87743</v>
      </c>
      <c r="T93" s="7">
        <f>SUMIF(data!$A:$A,$H$2&amp;" "&amp;$F93&amp;" "&amp;$H$3&amp;"_"&amp;T$38,data!$I:$I)/1000</f>
        <v>372.96113700000001</v>
      </c>
      <c r="U93" s="7">
        <f>SUMIF(data!$A:$A,$H$2&amp;" "&amp;$F93&amp;" "&amp;$H$3&amp;"_"&amp;U$38,data!$I:$I)/1000</f>
        <v>364.06530800000002</v>
      </c>
      <c r="V93" s="7">
        <f>SUMIF(data!$A:$A,$H$2&amp;" "&amp;$F93&amp;" "&amp;$H$3&amp;"_"&amp;V$38,data!$I:$I)/1000</f>
        <v>356.81747599999994</v>
      </c>
      <c r="W93" s="7">
        <f>SUMIF(data!$A:$A,$H$2&amp;" "&amp;$F93&amp;" "&amp;$H$3&amp;"_"&amp;W$38,data!$I:$I)/1000</f>
        <v>427.63880499999999</v>
      </c>
      <c r="X93" s="7">
        <f>SUMIF(data!$A:$A,$H$2&amp;" "&amp;$F93&amp;" "&amp;$H$3&amp;"_"&amp;X$38,data!$I:$I)/1000</f>
        <v>402.66079999999999</v>
      </c>
      <c r="Y93" s="7">
        <f>SUMIF(data!$A:$A,$H$2&amp;" "&amp;$F93&amp;" "&amp;$H$3&amp;"_"&amp;Y$38,data!$I:$I)/1000</f>
        <v>394.56336800000003</v>
      </c>
      <c r="Z93" s="7">
        <f>SUMIF(data!$A:$A,$H$2&amp;" "&amp;$F93&amp;" "&amp;$H$3&amp;"_"&amp;Z$38,data!$I:$I)/1000</f>
        <v>443.963728</v>
      </c>
      <c r="AA93" s="7">
        <f>SUMIF(data!$A:$A,$H$2&amp;" "&amp;$F93&amp;" "&amp;$H$3&amp;"_"&amp;AA$38,data!$I:$I)/1000</f>
        <v>560.41083000000003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</v>
      </c>
      <c r="I94" s="7">
        <f>SUMIF(data!$A:$A,$H$2&amp;" "&amp;$F94&amp;" "&amp;$H$3&amp;"_"&amp;I$38,data!$I:$I)/1000</f>
        <v>44.410130000000002</v>
      </c>
      <c r="J94" s="7">
        <f>SUMIF(data!$A:$A,$H$2&amp;" "&amp;$F94&amp;" "&amp;$H$3&amp;"_"&amp;J$38,data!$I:$I)/1000</f>
        <v>52.6559138</v>
      </c>
      <c r="K94" s="7">
        <f>SUMIF(data!$A:$A,$H$2&amp;" "&amp;$F94&amp;" "&amp;$H$3&amp;"_"&amp;K$38,data!$I:$I)/1000</f>
        <v>95.826799999999992</v>
      </c>
      <c r="L94" s="7">
        <f>SUMIF(data!$A:$A,$H$2&amp;" "&amp;$F94&amp;" "&amp;$H$3&amp;"_"&amp;L$38,data!$I:$I)/1000</f>
        <v>96.514815999999996</v>
      </c>
      <c r="M94" s="7">
        <f>SUMIF(data!$A:$A,$H$2&amp;" "&amp;$F94&amp;" "&amp;$H$3&amp;"_"&amp;M$38,data!$I:$I)/1000</f>
        <v>138.118774</v>
      </c>
      <c r="N94" s="7">
        <f>SUMIF(data!$A:$A,$H$2&amp;" "&amp;$F94&amp;" "&amp;$H$3&amp;"_"&amp;N$38,data!$I:$I)/1000</f>
        <v>191.713188</v>
      </c>
      <c r="O94" s="7">
        <f>SUMIF(data!$A:$A,$H$2&amp;" "&amp;$F94&amp;" "&amp;$H$3&amp;"_"&amp;O$38,data!$I:$I)/1000</f>
        <v>241.49477000000002</v>
      </c>
      <c r="P94" s="7">
        <f>SUMIF(data!$A:$A,$H$2&amp;" "&amp;$F94&amp;" "&amp;$H$3&amp;"_"&amp;P$38,data!$I:$I)/1000</f>
        <v>297.20402000000001</v>
      </c>
      <c r="Q94" s="7">
        <f>SUMIF(data!$A:$A,$H$2&amp;" "&amp;$F94&amp;" "&amp;$H$3&amp;"_"&amp;Q$38,data!$I:$I)/1000</f>
        <v>351.07357299999995</v>
      </c>
      <c r="R94" s="7">
        <f>SUMIF(data!$A:$A,$H$2&amp;" "&amp;$F94&amp;" "&amp;$H$3&amp;"_"&amp;R$38,data!$I:$I)/1000</f>
        <v>404.26167600000002</v>
      </c>
      <c r="S94" s="7">
        <f>SUMIF(data!$A:$A,$H$2&amp;" "&amp;$F94&amp;" "&amp;$H$3&amp;"_"&amp;S$38,data!$I:$I)/1000</f>
        <v>455.60408000000001</v>
      </c>
      <c r="T94" s="7">
        <f>SUMIF(data!$A:$A,$H$2&amp;" "&amp;$F94&amp;" "&amp;$H$3&amp;"_"&amp;T$38,data!$I:$I)/1000</f>
        <v>445.02607699999999</v>
      </c>
      <c r="U94" s="7">
        <f>SUMIF(data!$A:$A,$H$2&amp;" "&amp;$F94&amp;" "&amp;$H$3&amp;"_"&amp;U$38,data!$I:$I)/1000</f>
        <v>432.33515799999998</v>
      </c>
      <c r="V94" s="7">
        <f>SUMIF(data!$A:$A,$H$2&amp;" "&amp;$F94&amp;" "&amp;$H$3&amp;"_"&amp;V$38,data!$I:$I)/1000</f>
        <v>422.09541599999994</v>
      </c>
      <c r="W94" s="7">
        <f>SUMIF(data!$A:$A,$H$2&amp;" "&amp;$F94&amp;" "&amp;$H$3&amp;"_"&amp;W$38,data!$I:$I)/1000</f>
        <v>487.90902499999999</v>
      </c>
      <c r="X94" s="7">
        <f>SUMIF(data!$A:$A,$H$2&amp;" "&amp;$F94&amp;" "&amp;$H$3&amp;"_"&amp;X$38,data!$I:$I)/1000</f>
        <v>460.72986000000003</v>
      </c>
      <c r="Y94" s="7">
        <f>SUMIF(data!$A:$A,$H$2&amp;" "&amp;$F94&amp;" "&amp;$H$3&amp;"_"&amp;Y$38,data!$I:$I)/1000</f>
        <v>450.35331799999994</v>
      </c>
      <c r="Z94" s="7">
        <f>SUMIF(data!$A:$A,$H$2&amp;" "&amp;$F94&amp;" "&amp;$H$3&amp;"_"&amp;Z$38,data!$I:$I)/1000</f>
        <v>513.69681800000001</v>
      </c>
      <c r="AA94" s="7">
        <f>SUMIF(data!$A:$A,$H$2&amp;" "&amp;$F94&amp;" "&amp;$H$3&amp;"_"&amp;AA$38,data!$I:$I)/1000</f>
        <v>627.30845999999997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105.47908</v>
      </c>
      <c r="I95" s="7">
        <f>SUMIF(data!$A:$A,$H$2&amp;" "&amp;$F95&amp;" "&amp;$H$3&amp;"_"&amp;I$38,data!$N:$N)/1000</f>
        <v>106.60764</v>
      </c>
      <c r="J95" s="7">
        <f>SUMIF(data!$A:$A,$H$2&amp;" "&amp;$F95&amp;" "&amp;$H$3&amp;"_"&amp;J$38,data!$N:$N)/1000</f>
        <v>110.69789999999999</v>
      </c>
      <c r="K95" s="7">
        <f>SUMIF(data!$A:$A,$H$2&amp;" "&amp;$F95&amp;" "&amp;$H$3&amp;"_"&amp;K$38,data!$N:$N)/1000</f>
        <v>97.385480999999999</v>
      </c>
      <c r="L95" s="7">
        <f>SUMIF(data!$A:$A,$H$2&amp;" "&amp;$F95&amp;" "&amp;$H$3&amp;"_"&amp;L$38,data!$N:$N)/1000</f>
        <v>104.266983</v>
      </c>
      <c r="M95" s="7">
        <f>SUMIF(data!$A:$A,$H$2&amp;" "&amp;$F95&amp;" "&amp;$H$3&amp;"_"&amp;M$38,data!$N:$N)/1000</f>
        <v>120.5865635</v>
      </c>
      <c r="N95" s="7">
        <f>SUMIF(data!$A:$A,$H$2&amp;" "&amp;$F95&amp;" "&amp;$H$3&amp;"_"&amp;N$38,data!$N:$N)/1000</f>
        <v>159.867918</v>
      </c>
      <c r="O95" s="7">
        <f>SUMIF(data!$A:$A,$H$2&amp;" "&amp;$F95&amp;" "&amp;$H$3&amp;"_"&amp;O$38,data!$N:$N)/1000</f>
        <v>155.877476</v>
      </c>
      <c r="P95" s="7">
        <f>SUMIF(data!$A:$A,$H$2&amp;" "&amp;$F95&amp;" "&amp;$H$3&amp;"_"&amp;P$38,data!$N:$N)/1000</f>
        <v>116.33009999999999</v>
      </c>
      <c r="Q95" s="7">
        <f>SUMIF(data!$A:$A,$H$2&amp;" "&amp;$F95&amp;" "&amp;$H$3&amp;"_"&amp;Q$38,data!$N:$N)/1000</f>
        <v>73.290820000000011</v>
      </c>
      <c r="R95" s="7">
        <f>SUMIF(data!$A:$A,$H$2&amp;" "&amp;$F95&amp;" "&amp;$H$3&amp;"_"&amp;R$38,data!$N:$N)/1000</f>
        <v>37.783205000000002</v>
      </c>
      <c r="S95" s="7">
        <f>SUMIF(data!$A:$A,$H$2&amp;" "&amp;$F95&amp;" "&amp;$H$3&amp;"_"&amp;S$38,data!$N:$N)/1000</f>
        <v>11.749826000000001</v>
      </c>
      <c r="T95" s="7">
        <f>SUMIF(data!$A:$A,$H$2&amp;" "&amp;$F95&amp;" "&amp;$H$3&amp;"_"&amp;T$38,data!$N:$N)/1000</f>
        <v>15.239690000000003</v>
      </c>
      <c r="U95" s="7">
        <f>SUMIF(data!$A:$A,$H$2&amp;" "&amp;$F95&amp;" "&amp;$H$3&amp;"_"&amp;U$38,data!$N:$N)/1000</f>
        <v>30.169949999999996</v>
      </c>
      <c r="V95" s="7">
        <f>SUMIF(data!$A:$A,$H$2&amp;" "&amp;$F95&amp;" "&amp;$H$3&amp;"_"&amp;V$38,data!$N:$N)/1000</f>
        <v>33.586919999999999</v>
      </c>
      <c r="W95" s="7">
        <f>SUMIF(data!$A:$A,$H$2&amp;" "&amp;$F95&amp;" "&amp;$H$3&amp;"_"&amp;W$38,data!$N:$N)/1000</f>
        <v>56.622660500000002</v>
      </c>
      <c r="X95" s="7">
        <f>SUMIF(data!$A:$A,$H$2&amp;" "&amp;$F95&amp;" "&amp;$H$3&amp;"_"&amp;X$38,data!$N:$N)/1000</f>
        <v>69.348984000000002</v>
      </c>
      <c r="Y95" s="7">
        <f>SUMIF(data!$A:$A,$H$2&amp;" "&amp;$F95&amp;" "&amp;$H$3&amp;"_"&amp;Y$38,data!$N:$N)/1000</f>
        <v>119.65777</v>
      </c>
      <c r="Z95" s="7">
        <f>SUMIF(data!$A:$A,$H$2&amp;" "&amp;$F95&amp;" "&amp;$H$3&amp;"_"&amp;Z$38,data!$N:$N)/1000</f>
        <v>133.76713699999999</v>
      </c>
      <c r="AA95" s="7">
        <f>SUMIF(data!$A:$A,$H$2&amp;" "&amp;$F95&amp;" "&amp;$H$3&amp;"_"&amp;AA$38,data!$N:$N)/1000</f>
        <v>182.68760599999996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81.692580000000007</v>
      </c>
      <c r="I96" s="7">
        <f>SUMIF(data!$A:$A,$H$2&amp;" "&amp;$F96&amp;" "&amp;$H$3&amp;"_"&amp;I$38,data!$H:$H)/1000</f>
        <v>87.888999999999996</v>
      </c>
      <c r="J96" s="7">
        <f>SUMIF(data!$A:$A,$H$2&amp;" "&amp;$F96&amp;" "&amp;$H$3&amp;"_"&amp;J$38,data!$H:$H)/1000</f>
        <v>99.156850000000006</v>
      </c>
      <c r="K96" s="7">
        <f>SUMIF(data!$A:$A,$H$2&amp;" "&amp;$F96&amp;" "&amp;$H$3&amp;"_"&amp;K$38,data!$H:$H)/1000</f>
        <v>108.55061599999999</v>
      </c>
      <c r="L96" s="7">
        <f>SUMIF(data!$A:$A,$H$2&amp;" "&amp;$F96&amp;" "&amp;$H$3&amp;"_"&amp;L$38,data!$H:$H)/1000</f>
        <v>118.4155263</v>
      </c>
      <c r="M96" s="7">
        <f>SUMIF(data!$A:$A,$H$2&amp;" "&amp;$F96&amp;" "&amp;$H$3&amp;"_"&amp;M$38,data!$H:$H)/1000</f>
        <v>135.36584099999999</v>
      </c>
      <c r="N96" s="7">
        <f>SUMIF(data!$A:$A,$H$2&amp;" "&amp;$F96&amp;" "&amp;$H$3&amp;"_"&amp;N$38,data!$H:$H)/1000</f>
        <v>175.77784599999998</v>
      </c>
      <c r="O96" s="7">
        <f>SUMIF(data!$A:$A,$H$2&amp;" "&amp;$F96&amp;" "&amp;$H$3&amp;"_"&amp;O$38,data!$H:$H)/1000</f>
        <v>181.50360999999998</v>
      </c>
      <c r="P96" s="7">
        <f>SUMIF(data!$A:$A,$H$2&amp;" "&amp;$F96&amp;" "&amp;$H$3&amp;"_"&amp;P$38,data!$H:$H)/1000</f>
        <v>187.98609500000001</v>
      </c>
      <c r="Q96" s="7">
        <f>SUMIF(data!$A:$A,$H$2&amp;" "&amp;$F96&amp;" "&amp;$H$3&amp;"_"&amp;Q$38,data!$H:$H)/1000</f>
        <v>192.09043</v>
      </c>
      <c r="R96" s="7">
        <f>SUMIF(data!$A:$A,$H$2&amp;" "&amp;$F96&amp;" "&amp;$H$3&amp;"_"&amp;R$38,data!$H:$H)/1000</f>
        <v>199.41117399999999</v>
      </c>
      <c r="S96" s="7">
        <f>SUMIF(data!$A:$A,$H$2&amp;" "&amp;$F96&amp;" "&amp;$H$3&amp;"_"&amp;S$38,data!$H:$H)/1000</f>
        <v>207.04319000000001</v>
      </c>
      <c r="T96" s="7">
        <f>SUMIF(data!$A:$A,$H$2&amp;" "&amp;$F96&amp;" "&amp;$H$3&amp;"_"&amp;T$38,data!$H:$H)/1000</f>
        <v>216.42277999999999</v>
      </c>
      <c r="U96" s="7">
        <f>SUMIF(data!$A:$A,$H$2&amp;" "&amp;$F96&amp;" "&amp;$H$3&amp;"_"&amp;U$38,data!$H:$H)/1000</f>
        <v>219.692025</v>
      </c>
      <c r="V96" s="7">
        <f>SUMIF(data!$A:$A,$H$2&amp;" "&amp;$F96&amp;" "&amp;$H$3&amp;"_"&amp;V$38,data!$H:$H)/1000</f>
        <v>219.63111999999998</v>
      </c>
      <c r="W96" s="7">
        <f>SUMIF(data!$A:$A,$H$2&amp;" "&amp;$F96&amp;" "&amp;$H$3&amp;"_"&amp;W$38,data!$H:$H)/1000</f>
        <v>258.78877999999997</v>
      </c>
      <c r="X96" s="7">
        <f>SUMIF(data!$A:$A,$H$2&amp;" "&amp;$F96&amp;" "&amp;$H$3&amp;"_"&amp;X$38,data!$H:$H)/1000</f>
        <v>249.37482600000001</v>
      </c>
      <c r="Y96" s="7">
        <f>SUMIF(data!$A:$A,$H$2&amp;" "&amp;$F96&amp;" "&amp;$H$3&amp;"_"&amp;Y$38,data!$H:$H)/1000</f>
        <v>246.75365600000001</v>
      </c>
      <c r="Z96" s="7">
        <f>SUMIF(data!$A:$A,$H$2&amp;" "&amp;$F96&amp;" "&amp;$H$3&amp;"_"&amp;Z$38,data!$H:$H)/1000</f>
        <v>249.96733699999999</v>
      </c>
      <c r="AA96" s="7">
        <f>SUMIF(data!$A:$A,$H$2&amp;" "&amp;$F96&amp;" "&amp;$H$3&amp;"_"&amp;AA$38,data!$H:$H)/1000</f>
        <v>258.32531600000004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39.28598199999999</v>
      </c>
      <c r="I97" s="8">
        <f t="shared" ref="I97" si="25">SUM(I94:I95)-I96</f>
        <v>63.128770000000017</v>
      </c>
      <c r="J97" s="8">
        <f t="shared" ref="J97" si="26">SUM(J94:J95)-J96</f>
        <v>64.196963799999978</v>
      </c>
      <c r="K97" s="8">
        <f t="shared" ref="K97:AA97" si="27">SUM(K94:K95)-K96</f>
        <v>84.661664999999999</v>
      </c>
      <c r="L97" s="8">
        <f t="shared" si="27"/>
        <v>82.366272699999982</v>
      </c>
      <c r="M97" s="8">
        <f t="shared" si="27"/>
        <v>123.3394965</v>
      </c>
      <c r="N97" s="8">
        <f t="shared" si="27"/>
        <v>175.80325999999999</v>
      </c>
      <c r="O97" s="8">
        <f t="shared" si="27"/>
        <v>215.86863600000004</v>
      </c>
      <c r="P97" s="8">
        <f t="shared" si="27"/>
        <v>225.54802500000002</v>
      </c>
      <c r="Q97" s="8">
        <f t="shared" si="27"/>
        <v>232.27396299999995</v>
      </c>
      <c r="R97" s="8">
        <f t="shared" si="27"/>
        <v>242.63370700000004</v>
      </c>
      <c r="S97" s="8">
        <f t="shared" si="27"/>
        <v>260.31071599999996</v>
      </c>
      <c r="T97" s="8">
        <f t="shared" si="27"/>
        <v>243.84298699999999</v>
      </c>
      <c r="U97" s="8">
        <f t="shared" si="27"/>
        <v>242.81308299999995</v>
      </c>
      <c r="V97" s="8">
        <f t="shared" si="27"/>
        <v>236.05121599999998</v>
      </c>
      <c r="W97" s="8">
        <f t="shared" si="27"/>
        <v>285.74290550000001</v>
      </c>
      <c r="X97" s="8">
        <f t="shared" si="27"/>
        <v>280.70401800000002</v>
      </c>
      <c r="Y97" s="8">
        <f t="shared" si="27"/>
        <v>323.25743199999999</v>
      </c>
      <c r="Z97" s="8">
        <f t="shared" si="27"/>
        <v>397.49661799999996</v>
      </c>
      <c r="AA97" s="8">
        <f t="shared" si="27"/>
        <v>551.67074999999988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27.125731999999999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133.31380999999999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0</v>
      </c>
      <c r="Y99" s="7">
        <f>SUMIF(data!$A:$A,$H$2&amp;" "&amp;$F99&amp;" "&amp;$H$3&amp;"_"&amp;Y$38,data!$K:$K)/1000</f>
        <v>0</v>
      </c>
      <c r="Z99" s="7">
        <f>SUMIF(data!$A:$A,$H$2&amp;" "&amp;$F99&amp;" "&amp;$H$3&amp;"_"&amp;Z$38,data!$K:$K)/1000</f>
        <v>0</v>
      </c>
      <c r="AA99" s="7">
        <f>SUMIF(data!$A:$A,$H$2&amp;" "&amp;$F99&amp;" "&amp;$H$3&amp;"_"&amp;AA$38,data!$K:$K)/1000</f>
        <v>0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745.07847484366084</v>
      </c>
      <c r="I100" s="8">
        <f>I91+I92+I95-I96+I98+I99+Load_ROC!E$5</f>
        <v>790.33294506928621</v>
      </c>
      <c r="J100" s="8">
        <f>J91+J92+J95-J96+J98+J99+Load_ROC!F$5</f>
        <v>812.99950201202842</v>
      </c>
      <c r="K100" s="8">
        <f>K91+K92+K95-K96+K98+K99+Load_ROC!G$5</f>
        <v>860.71025454481526</v>
      </c>
      <c r="L100" s="8">
        <f>L91+L92+L95-L96+L98+L99+Load_ROC!H$5</f>
        <v>873.28721877239798</v>
      </c>
      <c r="M100" s="8">
        <f>M91+M92+M95-M96+M98+M99+Load_ROC!I$5</f>
        <v>940.44915422464646</v>
      </c>
      <c r="N100" s="8">
        <f>N91+N92+N95-N96+N98+N99+Load_ROC!J$5</f>
        <v>1022.6272906296774</v>
      </c>
      <c r="O100" s="8">
        <f>O91+O92+O95-O96+O98+O99+Load_ROC!K$5</f>
        <v>1114.3621284688102</v>
      </c>
      <c r="P100" s="8">
        <f>P91+P92+P95-P96+P98+P99+Load_ROC!L$5</f>
        <v>1125.4956029153977</v>
      </c>
      <c r="Q100" s="8">
        <f>Q91+Q92+Q95-Q96+Q98+Q99+Load_ROC!M$5</f>
        <v>1162.8283611596257</v>
      </c>
      <c r="R100" s="8">
        <f>R91+R92+R95-R96+R98+R99+Load_ROC!N$5</f>
        <v>1203.3672815214359</v>
      </c>
      <c r="S100" s="8">
        <f>S91+S92+S95-S96+S98+S99+Load_ROC!O$5</f>
        <v>1252.3846181537674</v>
      </c>
      <c r="T100" s="8">
        <f>T91+T92+T95-T96+T98+T99+Load_ROC!P$5</f>
        <v>1253.1164688383833</v>
      </c>
      <c r="U100" s="8">
        <f>U91+U92+U95-U96+U98+U99+Load_ROC!Q$5</f>
        <v>1268.2720068765909</v>
      </c>
      <c r="V100" s="8">
        <f>V91+V92+V95-V96+V98+V99+Load_ROC!R$5</f>
        <v>1279.57552807723</v>
      </c>
      <c r="W100" s="8">
        <f>W91+W92+W95-W96+W98+W99+Load_ROC!S$5</f>
        <v>1370.4107633443612</v>
      </c>
      <c r="X100" s="8">
        <f>X91+X92+X95-X96+X98+X99+Load_ROC!T$5</f>
        <v>1516.3641423671465</v>
      </c>
      <c r="Y100" s="8">
        <f>Y91+Y92+Y95-Y96+Y98+Y99+Load_ROC!U$5</f>
        <v>1442.3102629144782</v>
      </c>
      <c r="Z100" s="8">
        <f>Z91+Z92+Z95-Z96+Z98+Z99+Load_ROC!V$5</f>
        <v>1552.2249052369689</v>
      </c>
      <c r="AA100" s="8">
        <f>AA91+AA92+AA95-AA96+AA98+AA99+Load_ROC!W$5</f>
        <v>1724.337908078998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745.07847484366084</v>
      </c>
      <c r="I101" s="8">
        <f>I91+I93+I95-I96+I98+I99+Load_ROC!E$5</f>
        <v>790.33294506928621</v>
      </c>
      <c r="J101" s="8">
        <f>J91+J93+J95-J96+J98+J99+Load_ROC!F$5</f>
        <v>812.99950201202842</v>
      </c>
      <c r="K101" s="8">
        <f>K91+K93+K95-K96+K98+K99+Load_ROC!G$5</f>
        <v>842.58603054481523</v>
      </c>
      <c r="L101" s="8">
        <f>L91+L93+L95-L96+L98+L99+Load_ROC!H$5</f>
        <v>856.10397277239792</v>
      </c>
      <c r="M101" s="8">
        <f>M91+M93+M95-M96+M98+M99+Load_ROC!I$5</f>
        <v>901.02235422464651</v>
      </c>
      <c r="N101" s="8">
        <f>N91+N93+N95-N96+N98+N99+Load_ROC!J$5</f>
        <v>972.29277062967742</v>
      </c>
      <c r="O101" s="8">
        <f>O91+O93+O95-O96+O98+O99+Load_ROC!K$5</f>
        <v>1038.7757184688103</v>
      </c>
      <c r="P101" s="8">
        <f>P91+P93+P95-P96+P98+P99+Load_ROC!L$5</f>
        <v>1025.3516929153975</v>
      </c>
      <c r="Q101" s="8">
        <f>Q91+Q93+Q95-Q96+Q98+Q99+Load_ROC!M$5</f>
        <v>1039.8346111596256</v>
      </c>
      <c r="R101" s="8">
        <f>R91+R93+R95-R96+R98+R99+Load_ROC!N$5</f>
        <v>1057.987021521436</v>
      </c>
      <c r="S101" s="8">
        <f>S91+S93+S95-S96+S98+S99+Load_ROC!O$5</f>
        <v>1085.2614881537675</v>
      </c>
      <c r="T101" s="8">
        <f>T91+T93+T95-T96+T98+T99+Load_ROC!P$5</f>
        <v>1093.7008088383834</v>
      </c>
      <c r="U101" s="8">
        <f>U91+U93+U95-U96+U98+U99+Load_ROC!Q$5</f>
        <v>1116.901846876591</v>
      </c>
      <c r="V101" s="8">
        <f>V91+V93+V95-V96+V98+V99+Load_ROC!R$5</f>
        <v>1134.5931580772299</v>
      </c>
      <c r="W101" s="8">
        <f>W91+W93+W95-W96+W98+W99+Load_ROC!S$5</f>
        <v>1216.4783633443612</v>
      </c>
      <c r="X101" s="8">
        <f>X91+X93+X95-X96+X98+X99+Load_ROC!T$5</f>
        <v>1367.5314523671466</v>
      </c>
      <c r="Y101" s="8">
        <f>Y91+Y93+Y95-Y96+Y98+Y99+Load_ROC!U$5</f>
        <v>1299.0396629144782</v>
      </c>
      <c r="Z101" s="8">
        <f>Z91+Z93+Z95-Z96+Z98+Z99+Load_ROC!V$5</f>
        <v>1381.682815236969</v>
      </c>
      <c r="AA101" s="8">
        <f>AA91+AA93+AA95-AA96+AA98+AA99+Load_ROC!W$5</f>
        <v>1560.340688078998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745.07847484366084</v>
      </c>
      <c r="I102" s="8">
        <f>I91+I97+I98+I99+Load_ROC!E$5</f>
        <v>790.33294506928632</v>
      </c>
      <c r="J102" s="8">
        <f>J91+J97+J98+J99+Load_ROC!F$5</f>
        <v>812.99950201202842</v>
      </c>
      <c r="K102" s="8">
        <f>K91+K97+K98+K99+Load_ROC!G$5</f>
        <v>851.41288654481525</v>
      </c>
      <c r="L102" s="8">
        <f>L91+L97+L98+L99+Load_ROC!H$5</f>
        <v>864.47255477239798</v>
      </c>
      <c r="M102" s="8">
        <f>M91+M97+M98+M99+Load_ROC!I$5</f>
        <v>920.53039422464656</v>
      </c>
      <c r="N102" s="8">
        <f>N91+N97+N98+N99+Load_ROC!J$5</f>
        <v>989.08768062967738</v>
      </c>
      <c r="O102" s="8">
        <f>O91+O97+O98+O99+Load_ROC!K$5</f>
        <v>1068.2686884688101</v>
      </c>
      <c r="P102" s="8">
        <f>P91+P97+P98+P99+Load_ROC!L$5</f>
        <v>1067.2311929153975</v>
      </c>
      <c r="Q102" s="8">
        <f>Q91+Q97+Q98+Q99+Load_ROC!M$5</f>
        <v>1093.2822411596258</v>
      </c>
      <c r="R102" s="8">
        <f>R91+R97+R98+R99+Load_ROC!N$5</f>
        <v>1122.7389215214357</v>
      </c>
      <c r="S102" s="8">
        <f>S91+S97+S98+S99+Load_ROC!O$5</f>
        <v>1160.9881381537673</v>
      </c>
      <c r="T102" s="8">
        <f>T91+T97+T98+T99+Load_ROC!P$5</f>
        <v>1165.7657488383834</v>
      </c>
      <c r="U102" s="8">
        <f>U91+U97+U98+U99+Load_ROC!Q$5</f>
        <v>1185.1716968765909</v>
      </c>
      <c r="V102" s="8">
        <f>V91+V97+V98+V99+Load_ROC!R$5</f>
        <v>1199.87109807723</v>
      </c>
      <c r="W102" s="8">
        <f>W91+W97+W98+W99+Load_ROC!S$5</f>
        <v>1276.7485833443611</v>
      </c>
      <c r="X102" s="8">
        <f>X91+X97+X98+X99+Load_ROC!T$5</f>
        <v>1425.6005123671466</v>
      </c>
      <c r="Y102" s="8">
        <f>Y91+Y97+Y98+Y99+Load_ROC!U$5</f>
        <v>1354.8296129144783</v>
      </c>
      <c r="Z102" s="8">
        <f>Z91+Z97+Z98+Z99+Load_ROC!V$5</f>
        <v>1451.4159052369689</v>
      </c>
      <c r="AA102" s="8">
        <f>AA91+AA97+AA98+AA99+Load_ROC!W$5</f>
        <v>1627.2383180789982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189.10047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</v>
      </c>
      <c r="K104" s="32">
        <f>SUMIF(data!$A:$A,$H$2&amp;" "&amp;$F107&amp;" "&amp;$H$3&amp;"_"&amp;K$38,data!$G:$G)/1000</f>
        <v>230.49626999999998</v>
      </c>
      <c r="L104" s="32">
        <f>SUMIF(data!$A:$A,$H$2&amp;" "&amp;$F107&amp;" "&amp;$H$3&amp;"_"&amp;L$38,data!$G:$G)/1000</f>
        <v>238.90786</v>
      </c>
      <c r="M104" s="32">
        <f>SUMIF(data!$A:$A,$H$2&amp;" "&amp;$F107&amp;" "&amp;$H$3&amp;"_"&amp;M$38,data!$G:$G)/1000</f>
        <v>246.82892000000001</v>
      </c>
      <c r="N104" s="32">
        <f>SUMIF(data!$A:$A,$H$2&amp;" "&amp;$F107&amp;" "&amp;$H$3&amp;"_"&amp;N$38,data!$G:$G)/1000</f>
        <v>255.5333</v>
      </c>
      <c r="O104" s="32">
        <f>SUMIF(data!$A:$A,$H$2&amp;" "&amp;$F107&amp;" "&amp;$H$3&amp;"_"&amp;O$38,data!$G:$G)/1000</f>
        <v>259.90282999999999</v>
      </c>
      <c r="P104" s="32">
        <f>SUMIF(data!$A:$A,$H$2&amp;" "&amp;$F107&amp;" "&amp;$H$3&amp;"_"&amp;P$38,data!$G:$G)/1000</f>
        <v>268.45429999999999</v>
      </c>
      <c r="Q104" s="32">
        <f>SUMIF(data!$A:$A,$H$2&amp;" "&amp;$F107&amp;" "&amp;$H$3&amp;"_"&amp;Q$38,data!$G:$G)/1000</f>
        <v>279.67909999999995</v>
      </c>
      <c r="R104" s="32">
        <f>SUMIF(data!$A:$A,$H$2&amp;" "&amp;$F107&amp;" "&amp;$H$3&amp;"_"&amp;R$38,data!$G:$G)/1000</f>
        <v>290.42671999999999</v>
      </c>
      <c r="S104" s="32">
        <f>SUMIF(data!$A:$A,$H$2&amp;" "&amp;$F107&amp;" "&amp;$H$3&amp;"_"&amp;S$38,data!$G:$G)/1000</f>
        <v>302.39438000000001</v>
      </c>
      <c r="T104" s="32">
        <f>SUMIF(data!$A:$A,$H$2&amp;" "&amp;$F107&amp;" "&amp;$H$3&amp;"_"&amp;T$38,data!$G:$G)/1000</f>
        <v>314.77355999999997</v>
      </c>
      <c r="U104" s="32">
        <f>SUMIF(data!$A:$A,$H$2&amp;" "&amp;$F107&amp;" "&amp;$H$3&amp;"_"&amp;U$38,data!$G:$G)/1000</f>
        <v>326.07509999999996</v>
      </c>
      <c r="V104" s="32">
        <f>SUMIF(data!$A:$A,$H$2&amp;" "&amp;$F107&amp;" "&amp;$H$3&amp;"_"&amp;V$38,data!$G:$G)/1000</f>
        <v>338.12720000000002</v>
      </c>
      <c r="W104" s="32">
        <f>SUMIF(data!$A:$A,$H$2&amp;" "&amp;$F107&amp;" "&amp;$H$3&amp;"_"&amp;W$38,data!$G:$G)/1000</f>
        <v>355.62209999999999</v>
      </c>
      <c r="X104" s="32">
        <f>SUMIF(data!$A:$A,$H$2&amp;" "&amp;$F107&amp;" "&amp;$H$3&amp;"_"&amp;X$38,data!$G:$G)/1000</f>
        <v>366.21944000000002</v>
      </c>
      <c r="Y104" s="32">
        <f>SUMIF(data!$A:$A,$H$2&amp;" "&amp;$F107&amp;" "&amp;$H$3&amp;"_"&amp;Y$38,data!$G:$G)/1000</f>
        <v>375.93328000000002</v>
      </c>
      <c r="Z104" s="32">
        <f>SUMIF(data!$A:$A,$H$2&amp;" "&amp;$F107&amp;" "&amp;$H$3&amp;"_"&amp;Z$38,data!$G:$G)/1000</f>
        <v>387.70134000000002</v>
      </c>
      <c r="AA104" s="32">
        <f>SUMIF(data!$A:$A,$H$2&amp;" "&amp;$F107&amp;" "&amp;$H$3&amp;"_"&amp;AA$38,data!$G:$G)/1000</f>
        <v>398.45959999999997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</v>
      </c>
      <c r="I105" s="7">
        <f>SUMIF(data!$A:$A,$H$2&amp;" "&amp;$F105&amp;" "&amp;$H$3&amp;"_"&amp;I$38,data!$I:$I)/1000</f>
        <v>44.410130000000002</v>
      </c>
      <c r="J105" s="7">
        <f>SUMIF(data!$A:$A,$H$2&amp;" "&amp;$F105&amp;" "&amp;$H$3&amp;"_"&amp;J$38,data!$I:$I)/1000</f>
        <v>52.6559138</v>
      </c>
      <c r="K105" s="7">
        <f>SUMIF(data!$A:$A,$H$2&amp;" "&amp;$F105&amp;" "&amp;$H$3&amp;"_"&amp;K$38,data!$I:$I)/1000</f>
        <v>105.12416800000001</v>
      </c>
      <c r="L105" s="7">
        <f>SUMIF(data!$A:$A,$H$2&amp;" "&amp;$F105&amp;" "&amp;$H$3&amp;"_"&amp;L$38,data!$I:$I)/1000</f>
        <v>105.32947999999999</v>
      </c>
      <c r="M105" s="7">
        <f>SUMIF(data!$A:$A,$H$2&amp;" "&amp;$F105&amp;" "&amp;$H$3&amp;"_"&amp;M$38,data!$I:$I)/1000</f>
        <v>158.03753399999999</v>
      </c>
      <c r="N105" s="7">
        <f>SUMIF(data!$A:$A,$H$2&amp;" "&amp;$F105&amp;" "&amp;$H$3&amp;"_"&amp;N$38,data!$I:$I)/1000</f>
        <v>225.25279799999998</v>
      </c>
      <c r="O105" s="7">
        <f>SUMIF(data!$A:$A,$H$2&amp;" "&amp;$F105&amp;" "&amp;$H$3&amp;"_"&amp;O$38,data!$I:$I)/1000</f>
        <v>287.58821</v>
      </c>
      <c r="P105" s="7">
        <f>SUMIF(data!$A:$A,$H$2&amp;" "&amp;$F105&amp;" "&amp;$H$3&amp;"_"&amp;P$38,data!$I:$I)/1000</f>
        <v>355.46843000000001</v>
      </c>
      <c r="Q105" s="7">
        <f>SUMIF(data!$A:$A,$H$2&amp;" "&amp;$F105&amp;" "&amp;$H$3&amp;"_"&amp;Q$38,data!$I:$I)/1000</f>
        <v>420.61969299999998</v>
      </c>
      <c r="R105" s="7">
        <f>SUMIF(data!$A:$A,$H$2&amp;" "&amp;$F105&amp;" "&amp;$H$3&amp;"_"&amp;R$38,data!$I:$I)/1000</f>
        <v>484.89003600000001</v>
      </c>
      <c r="S105" s="7">
        <f>SUMIF(data!$A:$A,$H$2&amp;" "&amp;$F105&amp;" "&amp;$H$3&amp;"_"&amp;S$38,data!$I:$I)/1000</f>
        <v>547.00055999999995</v>
      </c>
      <c r="T105" s="7">
        <f>SUMIF(data!$A:$A,$H$2&amp;" "&amp;$F105&amp;" "&amp;$H$3&amp;"_"&amp;T$38,data!$I:$I)/1000</f>
        <v>532.37679700000001</v>
      </c>
      <c r="U105" s="7">
        <f>SUMIF(data!$A:$A,$H$2&amp;" "&amp;$F105&amp;" "&amp;$H$3&amp;"_"&amp;U$38,data!$I:$I)/1000</f>
        <v>515.43546800000001</v>
      </c>
      <c r="V105" s="7">
        <f>SUMIF(data!$A:$A,$H$2&amp;" "&amp;$F105&amp;" "&amp;$H$3&amp;"_"&amp;V$38,data!$I:$I)/1000</f>
        <v>501.799846</v>
      </c>
      <c r="W105" s="7">
        <f>SUMIF(data!$A:$A,$H$2&amp;" "&amp;$F105&amp;" "&amp;$H$3&amp;"_"&amp;W$38,data!$I:$I)/1000</f>
        <v>581.57120500000008</v>
      </c>
      <c r="X105" s="7">
        <f>SUMIF(data!$A:$A,$H$2&amp;" "&amp;$F105&amp;" "&amp;$H$3&amp;"_"&amp;X$38,data!$I:$I)/1000</f>
        <v>551.49348999999995</v>
      </c>
      <c r="Y105" s="7">
        <f>SUMIF(data!$A:$A,$H$2&amp;" "&amp;$F105&amp;" "&amp;$H$3&amp;"_"&amp;Y$38,data!$I:$I)/1000</f>
        <v>537.83396800000003</v>
      </c>
      <c r="Z105" s="7">
        <f>SUMIF(data!$A:$A,$H$2&amp;" "&amp;$F105&amp;" "&amp;$H$3&amp;"_"&amp;Z$38,data!$I:$I)/1000</f>
        <v>614.50581799999998</v>
      </c>
      <c r="AA105" s="7">
        <f>SUMIF(data!$A:$A,$H$2&amp;" "&amp;$F105&amp;" "&amp;$H$3&amp;"_"&amp;AA$38,data!$I:$I)/1000</f>
        <v>724.40805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</v>
      </c>
      <c r="I106" s="7">
        <f>SUMIF(data!$A:$A,$H$2&amp;" "&amp;$F106&amp;" "&amp;$H$3&amp;"_"&amp;I$38,data!$I:$I)/1000</f>
        <v>44.410130000000002</v>
      </c>
      <c r="J106" s="7">
        <f>SUMIF(data!$A:$A,$H$2&amp;" "&amp;$F106&amp;" "&amp;$H$3&amp;"_"&amp;J$38,data!$I:$I)/1000</f>
        <v>52.6559138</v>
      </c>
      <c r="K106" s="7">
        <f>SUMIF(data!$A:$A,$H$2&amp;" "&amp;$F106&amp;" "&amp;$H$3&amp;"_"&amp;K$38,data!$I:$I)/1000</f>
        <v>86.999943999999985</v>
      </c>
      <c r="L106" s="7">
        <f>SUMIF(data!$A:$A,$H$2&amp;" "&amp;$F106&amp;" "&amp;$H$3&amp;"_"&amp;L$38,data!$I:$I)/1000</f>
        <v>88.146233999999993</v>
      </c>
      <c r="M106" s="7">
        <f>SUMIF(data!$A:$A,$H$2&amp;" "&amp;$F106&amp;" "&amp;$H$3&amp;"_"&amp;M$38,data!$I:$I)/1000</f>
        <v>118.61073399999999</v>
      </c>
      <c r="N106" s="7">
        <f>SUMIF(data!$A:$A,$H$2&amp;" "&amp;$F106&amp;" "&amp;$H$3&amp;"_"&amp;N$38,data!$I:$I)/1000</f>
        <v>174.91827799999999</v>
      </c>
      <c r="O106" s="7">
        <f>SUMIF(data!$A:$A,$H$2&amp;" "&amp;$F106&amp;" "&amp;$H$3&amp;"_"&amp;O$38,data!$I:$I)/1000</f>
        <v>212.00179999999997</v>
      </c>
      <c r="P106" s="7">
        <f>SUMIF(data!$A:$A,$H$2&amp;" "&amp;$F106&amp;" "&amp;$H$3&amp;"_"&amp;P$38,data!$I:$I)/1000</f>
        <v>255.32451999999998</v>
      </c>
      <c r="Q106" s="7">
        <f>SUMIF(data!$A:$A,$H$2&amp;" "&amp;$F106&amp;" "&amp;$H$3&amp;"_"&amp;Q$38,data!$I:$I)/1000</f>
        <v>297.62594299999995</v>
      </c>
      <c r="R106" s="7">
        <f>SUMIF(data!$A:$A,$H$2&amp;" "&amp;$F106&amp;" "&amp;$H$3&amp;"_"&amp;R$38,data!$I:$I)/1000</f>
        <v>339.50977599999999</v>
      </c>
      <c r="S106" s="7">
        <f>SUMIF(data!$A:$A,$H$2&amp;" "&amp;$F106&amp;" "&amp;$H$3&amp;"_"&amp;S$38,data!$I:$I)/1000</f>
        <v>379.87743</v>
      </c>
      <c r="T106" s="7">
        <f>SUMIF(data!$A:$A,$H$2&amp;" "&amp;$F106&amp;" "&amp;$H$3&amp;"_"&amp;T$38,data!$I:$I)/1000</f>
        <v>372.96113700000001</v>
      </c>
      <c r="U106" s="7">
        <f>SUMIF(data!$A:$A,$H$2&amp;" "&amp;$F106&amp;" "&amp;$H$3&amp;"_"&amp;U$38,data!$I:$I)/1000</f>
        <v>364.06530800000002</v>
      </c>
      <c r="V106" s="7">
        <f>SUMIF(data!$A:$A,$H$2&amp;" "&amp;$F106&amp;" "&amp;$H$3&amp;"_"&amp;V$38,data!$I:$I)/1000</f>
        <v>356.81747599999994</v>
      </c>
      <c r="W106" s="7">
        <f>SUMIF(data!$A:$A,$H$2&amp;" "&amp;$F106&amp;" "&amp;$H$3&amp;"_"&amp;W$38,data!$I:$I)/1000</f>
        <v>427.63880499999999</v>
      </c>
      <c r="X106" s="7">
        <f>SUMIF(data!$A:$A,$H$2&amp;" "&amp;$F106&amp;" "&amp;$H$3&amp;"_"&amp;X$38,data!$I:$I)/1000</f>
        <v>402.66079999999999</v>
      </c>
      <c r="Y106" s="7">
        <f>SUMIF(data!$A:$A,$H$2&amp;" "&amp;$F106&amp;" "&amp;$H$3&amp;"_"&amp;Y$38,data!$I:$I)/1000</f>
        <v>394.56336800000003</v>
      </c>
      <c r="Z106" s="7">
        <f>SUMIF(data!$A:$A,$H$2&amp;" "&amp;$F106&amp;" "&amp;$H$3&amp;"_"&amp;Z$38,data!$I:$I)/1000</f>
        <v>443.963728</v>
      </c>
      <c r="AA106" s="7">
        <f>SUMIF(data!$A:$A,$H$2&amp;" "&amp;$F106&amp;" "&amp;$H$3&amp;"_"&amp;AA$38,data!$I:$I)/1000</f>
        <v>560.41083000000003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</v>
      </c>
      <c r="I107" s="7">
        <f>SUMIF(data!$A:$A,$H$2&amp;" "&amp;$F107&amp;" "&amp;$H$3&amp;"_"&amp;I$38,data!$I:$I)/1000</f>
        <v>44.410130000000002</v>
      </c>
      <c r="J107" s="7">
        <f>SUMIF(data!$A:$A,$H$2&amp;" "&amp;$F107&amp;" "&amp;$H$3&amp;"_"&amp;J$38,data!$I:$I)/1000</f>
        <v>52.6559138</v>
      </c>
      <c r="K107" s="7">
        <f>SUMIF(data!$A:$A,$H$2&amp;" "&amp;$F107&amp;" "&amp;$H$3&amp;"_"&amp;K$38,data!$I:$I)/1000</f>
        <v>95.826799999999992</v>
      </c>
      <c r="L107" s="7">
        <f>SUMIF(data!$A:$A,$H$2&amp;" "&amp;$F107&amp;" "&amp;$H$3&amp;"_"&amp;L$38,data!$I:$I)/1000</f>
        <v>96.514815999999996</v>
      </c>
      <c r="M107" s="7">
        <f>SUMIF(data!$A:$A,$H$2&amp;" "&amp;$F107&amp;" "&amp;$H$3&amp;"_"&amp;M$38,data!$I:$I)/1000</f>
        <v>138.118774</v>
      </c>
      <c r="N107" s="7">
        <f>SUMIF(data!$A:$A,$H$2&amp;" "&amp;$F107&amp;" "&amp;$H$3&amp;"_"&amp;N$38,data!$I:$I)/1000</f>
        <v>191.713188</v>
      </c>
      <c r="O107" s="7">
        <f>SUMIF(data!$A:$A,$H$2&amp;" "&amp;$F107&amp;" "&amp;$H$3&amp;"_"&amp;O$38,data!$I:$I)/1000</f>
        <v>241.49477000000002</v>
      </c>
      <c r="P107" s="7">
        <f>SUMIF(data!$A:$A,$H$2&amp;" "&amp;$F107&amp;" "&amp;$H$3&amp;"_"&amp;P$38,data!$I:$I)/1000</f>
        <v>297.20402000000001</v>
      </c>
      <c r="Q107" s="7">
        <f>SUMIF(data!$A:$A,$H$2&amp;" "&amp;$F107&amp;" "&amp;$H$3&amp;"_"&amp;Q$38,data!$I:$I)/1000</f>
        <v>351.07357299999995</v>
      </c>
      <c r="R107" s="7">
        <f>SUMIF(data!$A:$A,$H$2&amp;" "&amp;$F107&amp;" "&amp;$H$3&amp;"_"&amp;R$38,data!$I:$I)/1000</f>
        <v>404.26167600000002</v>
      </c>
      <c r="S107" s="7">
        <f>SUMIF(data!$A:$A,$H$2&amp;" "&amp;$F107&amp;" "&amp;$H$3&amp;"_"&amp;S$38,data!$I:$I)/1000</f>
        <v>455.60408000000001</v>
      </c>
      <c r="T107" s="7">
        <f>SUMIF(data!$A:$A,$H$2&amp;" "&amp;$F107&amp;" "&amp;$H$3&amp;"_"&amp;T$38,data!$I:$I)/1000</f>
        <v>445.02607699999999</v>
      </c>
      <c r="U107" s="7">
        <f>SUMIF(data!$A:$A,$H$2&amp;" "&amp;$F107&amp;" "&amp;$H$3&amp;"_"&amp;U$38,data!$I:$I)/1000</f>
        <v>432.33515799999998</v>
      </c>
      <c r="V107" s="7">
        <f>SUMIF(data!$A:$A,$H$2&amp;" "&amp;$F107&amp;" "&amp;$H$3&amp;"_"&amp;V$38,data!$I:$I)/1000</f>
        <v>422.09541599999994</v>
      </c>
      <c r="W107" s="7">
        <f>SUMIF(data!$A:$A,$H$2&amp;" "&amp;$F107&amp;" "&amp;$H$3&amp;"_"&amp;W$38,data!$I:$I)/1000</f>
        <v>487.90902499999999</v>
      </c>
      <c r="X107" s="7">
        <f>SUMIF(data!$A:$A,$H$2&amp;" "&amp;$F107&amp;" "&amp;$H$3&amp;"_"&amp;X$38,data!$I:$I)/1000</f>
        <v>460.72986000000003</v>
      </c>
      <c r="Y107" s="7">
        <f>SUMIF(data!$A:$A,$H$2&amp;" "&amp;$F107&amp;" "&amp;$H$3&amp;"_"&amp;Y$38,data!$I:$I)/1000</f>
        <v>450.35331799999994</v>
      </c>
      <c r="Z107" s="7">
        <f>SUMIF(data!$A:$A,$H$2&amp;" "&amp;$F107&amp;" "&amp;$H$3&amp;"_"&amp;Z$38,data!$I:$I)/1000</f>
        <v>513.69681800000001</v>
      </c>
      <c r="AA107" s="7">
        <f>SUMIF(data!$A:$A,$H$2&amp;" "&amp;$F107&amp;" "&amp;$H$3&amp;"_"&amp;AA$38,data!$I:$I)/1000</f>
        <v>627.30845999999997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105.47908</v>
      </c>
      <c r="I108" s="7">
        <f>SUMIF(data!$A:$A,$H$2&amp;" "&amp;$F108&amp;" "&amp;$H$3&amp;"_"&amp;I$38,data!$N:$N)/1000</f>
        <v>106.60764</v>
      </c>
      <c r="J108" s="7">
        <f>SUMIF(data!$A:$A,$H$2&amp;" "&amp;$F108&amp;" "&amp;$H$3&amp;"_"&amp;J$38,data!$N:$N)/1000</f>
        <v>110.69789999999999</v>
      </c>
      <c r="K108" s="7">
        <f>SUMIF(data!$A:$A,$H$2&amp;" "&amp;$F108&amp;" "&amp;$H$3&amp;"_"&amp;K$38,data!$N:$N)/1000</f>
        <v>97.385480999999999</v>
      </c>
      <c r="L108" s="7">
        <f>SUMIF(data!$A:$A,$H$2&amp;" "&amp;$F108&amp;" "&amp;$H$3&amp;"_"&amp;L$38,data!$N:$N)/1000</f>
        <v>104.266983</v>
      </c>
      <c r="M108" s="7">
        <f>SUMIF(data!$A:$A,$H$2&amp;" "&amp;$F108&amp;" "&amp;$H$3&amp;"_"&amp;M$38,data!$N:$N)/1000</f>
        <v>120.5865635</v>
      </c>
      <c r="N108" s="7">
        <f>SUMIF(data!$A:$A,$H$2&amp;" "&amp;$F108&amp;" "&amp;$H$3&amp;"_"&amp;N$38,data!$N:$N)/1000</f>
        <v>159.867918</v>
      </c>
      <c r="O108" s="7">
        <f>SUMIF(data!$A:$A,$H$2&amp;" "&amp;$F108&amp;" "&amp;$H$3&amp;"_"&amp;O$38,data!$N:$N)/1000</f>
        <v>155.877476</v>
      </c>
      <c r="P108" s="7">
        <f>SUMIF(data!$A:$A,$H$2&amp;" "&amp;$F108&amp;" "&amp;$H$3&amp;"_"&amp;P$38,data!$N:$N)/1000</f>
        <v>116.33009999999999</v>
      </c>
      <c r="Q108" s="7">
        <f>SUMIF(data!$A:$A,$H$2&amp;" "&amp;$F108&amp;" "&amp;$H$3&amp;"_"&amp;Q$38,data!$N:$N)/1000</f>
        <v>73.290820000000011</v>
      </c>
      <c r="R108" s="7">
        <f>SUMIF(data!$A:$A,$H$2&amp;" "&amp;$F108&amp;" "&amp;$H$3&amp;"_"&amp;R$38,data!$N:$N)/1000</f>
        <v>37.783205000000002</v>
      </c>
      <c r="S108" s="7">
        <f>SUMIF(data!$A:$A,$H$2&amp;" "&amp;$F108&amp;" "&amp;$H$3&amp;"_"&amp;S$38,data!$N:$N)/1000</f>
        <v>11.749826000000001</v>
      </c>
      <c r="T108" s="7">
        <f>SUMIF(data!$A:$A,$H$2&amp;" "&amp;$F108&amp;" "&amp;$H$3&amp;"_"&amp;T$38,data!$N:$N)/1000</f>
        <v>15.239690000000003</v>
      </c>
      <c r="U108" s="7">
        <f>SUMIF(data!$A:$A,$H$2&amp;" "&amp;$F108&amp;" "&amp;$H$3&amp;"_"&amp;U$38,data!$N:$N)/1000</f>
        <v>32.286909999999992</v>
      </c>
      <c r="V108" s="7">
        <f>SUMIF(data!$A:$A,$H$2&amp;" "&amp;$F108&amp;" "&amp;$H$3&amp;"_"&amp;V$38,data!$N:$N)/1000</f>
        <v>38.018190000000004</v>
      </c>
      <c r="W108" s="7">
        <f>SUMIF(data!$A:$A,$H$2&amp;" "&amp;$F108&amp;" "&amp;$H$3&amp;"_"&amp;W$38,data!$N:$N)/1000</f>
        <v>73.986530999999985</v>
      </c>
      <c r="X108" s="7">
        <f>SUMIF(data!$A:$A,$H$2&amp;" "&amp;$F108&amp;" "&amp;$H$3&amp;"_"&amp;X$38,data!$N:$N)/1000</f>
        <v>90.021201000000005</v>
      </c>
      <c r="Y108" s="7">
        <f>SUMIF(data!$A:$A,$H$2&amp;" "&amp;$F108&amp;" "&amp;$H$3&amp;"_"&amp;Y$38,data!$N:$N)/1000</f>
        <v>132.422731</v>
      </c>
      <c r="Z108" s="7">
        <f>SUMIF(data!$A:$A,$H$2&amp;" "&amp;$F108&amp;" "&amp;$H$3&amp;"_"&amp;Z$38,data!$N:$N)/1000</f>
        <v>151.973026</v>
      </c>
      <c r="AA108" s="7">
        <f>SUMIF(data!$A:$A,$H$2&amp;" "&amp;$F108&amp;" "&amp;$H$3&amp;"_"&amp;AA$38,data!$N:$N)/1000</f>
        <v>196.31682599999999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81.692580000000007</v>
      </c>
      <c r="I109" s="7">
        <f>SUMIF(data!$A:$A,$H$2&amp;" "&amp;$F109&amp;" "&amp;$H$3&amp;"_"&amp;I$38,data!$H:$H)/1000</f>
        <v>87.888999999999996</v>
      </c>
      <c r="J109" s="7">
        <f>SUMIF(data!$A:$A,$H$2&amp;" "&amp;$F109&amp;" "&amp;$H$3&amp;"_"&amp;J$38,data!$H:$H)/1000</f>
        <v>99.156850000000006</v>
      </c>
      <c r="K109" s="7">
        <f>SUMIF(data!$A:$A,$H$2&amp;" "&amp;$F109&amp;" "&amp;$H$3&amp;"_"&amp;K$38,data!$H:$H)/1000</f>
        <v>108.55061599999999</v>
      </c>
      <c r="L109" s="7">
        <f>SUMIF(data!$A:$A,$H$2&amp;" "&amp;$F109&amp;" "&amp;$H$3&amp;"_"&amp;L$38,data!$H:$H)/1000</f>
        <v>118.4155263</v>
      </c>
      <c r="M109" s="7">
        <f>SUMIF(data!$A:$A,$H$2&amp;" "&amp;$F109&amp;" "&amp;$H$3&amp;"_"&amp;M$38,data!$H:$H)/1000</f>
        <v>135.36584099999999</v>
      </c>
      <c r="N109" s="7">
        <f>SUMIF(data!$A:$A,$H$2&amp;" "&amp;$F109&amp;" "&amp;$H$3&amp;"_"&amp;N$38,data!$H:$H)/1000</f>
        <v>175.77784599999998</v>
      </c>
      <c r="O109" s="7">
        <f>SUMIF(data!$A:$A,$H$2&amp;" "&amp;$F109&amp;" "&amp;$H$3&amp;"_"&amp;O$38,data!$H:$H)/1000</f>
        <v>181.50360999999998</v>
      </c>
      <c r="P109" s="7">
        <f>SUMIF(data!$A:$A,$H$2&amp;" "&amp;$F109&amp;" "&amp;$H$3&amp;"_"&amp;P$38,data!$H:$H)/1000</f>
        <v>187.98609500000001</v>
      </c>
      <c r="Q109" s="7">
        <f>SUMIF(data!$A:$A,$H$2&amp;" "&amp;$F109&amp;" "&amp;$H$3&amp;"_"&amp;Q$38,data!$H:$H)/1000</f>
        <v>192.09043</v>
      </c>
      <c r="R109" s="7">
        <f>SUMIF(data!$A:$A,$H$2&amp;" "&amp;$F109&amp;" "&amp;$H$3&amp;"_"&amp;R$38,data!$H:$H)/1000</f>
        <v>199.41117399999999</v>
      </c>
      <c r="S109" s="7">
        <f>SUMIF(data!$A:$A,$H$2&amp;" "&amp;$F109&amp;" "&amp;$H$3&amp;"_"&amp;S$38,data!$H:$H)/1000</f>
        <v>207.04319000000001</v>
      </c>
      <c r="T109" s="7">
        <f>SUMIF(data!$A:$A,$H$2&amp;" "&amp;$F109&amp;" "&amp;$H$3&amp;"_"&amp;T$38,data!$H:$H)/1000</f>
        <v>216.42277999999999</v>
      </c>
      <c r="U109" s="7">
        <f>SUMIF(data!$A:$A,$H$2&amp;" "&amp;$F109&amp;" "&amp;$H$3&amp;"_"&amp;U$38,data!$H:$H)/1000</f>
        <v>221.84513400000003</v>
      </c>
      <c r="V109" s="7">
        <f>SUMIF(data!$A:$A,$H$2&amp;" "&amp;$F109&amp;" "&amp;$H$3&amp;"_"&amp;V$38,data!$H:$H)/1000</f>
        <v>229.57657</v>
      </c>
      <c r="W109" s="7">
        <f>SUMIF(data!$A:$A,$H$2&amp;" "&amp;$F109&amp;" "&amp;$H$3&amp;"_"&amp;W$38,data!$H:$H)/1000</f>
        <v>293.76795999999996</v>
      </c>
      <c r="X109" s="7">
        <f>SUMIF(data!$A:$A,$H$2&amp;" "&amp;$F109&amp;" "&amp;$H$3&amp;"_"&amp;X$38,data!$H:$H)/1000</f>
        <v>281.22307000000001</v>
      </c>
      <c r="Y109" s="7">
        <f>SUMIF(data!$A:$A,$H$2&amp;" "&amp;$F109&amp;" "&amp;$H$3&amp;"_"&amp;Y$38,data!$H:$H)/1000</f>
        <v>284.71888999999999</v>
      </c>
      <c r="Z109" s="7">
        <f>SUMIF(data!$A:$A,$H$2&amp;" "&amp;$F109&amp;" "&amp;$H$3&amp;"_"&amp;Z$38,data!$H:$H)/1000</f>
        <v>295.35409399999998</v>
      </c>
      <c r="AA109" s="7">
        <f>SUMIF(data!$A:$A,$H$2&amp;" "&amp;$F109&amp;" "&amp;$H$3&amp;"_"&amp;AA$38,data!$H:$H)/1000</f>
        <v>302.55574999999999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39.28598199999999</v>
      </c>
      <c r="I110" s="8">
        <f t="shared" ref="I110" si="28">SUM(I107:I108)-I109</f>
        <v>63.128770000000017</v>
      </c>
      <c r="J110" s="8">
        <f t="shared" ref="J110" si="29">SUM(J107:J108)-J109</f>
        <v>64.196963799999978</v>
      </c>
      <c r="K110" s="8">
        <f t="shared" ref="K110:AA110" si="30">SUM(K107:K108)-K109</f>
        <v>84.661664999999999</v>
      </c>
      <c r="L110" s="8">
        <f t="shared" si="30"/>
        <v>82.366272699999982</v>
      </c>
      <c r="M110" s="8">
        <f t="shared" si="30"/>
        <v>123.3394965</v>
      </c>
      <c r="N110" s="8">
        <f t="shared" si="30"/>
        <v>175.80325999999999</v>
      </c>
      <c r="O110" s="8">
        <f t="shared" si="30"/>
        <v>215.86863600000004</v>
      </c>
      <c r="P110" s="8">
        <f t="shared" si="30"/>
        <v>225.54802500000002</v>
      </c>
      <c r="Q110" s="8">
        <f t="shared" si="30"/>
        <v>232.27396299999995</v>
      </c>
      <c r="R110" s="8">
        <f t="shared" si="30"/>
        <v>242.63370700000004</v>
      </c>
      <c r="S110" s="8">
        <f t="shared" si="30"/>
        <v>260.31071599999996</v>
      </c>
      <c r="T110" s="8">
        <f t="shared" si="30"/>
        <v>243.84298699999999</v>
      </c>
      <c r="U110" s="8">
        <f t="shared" si="30"/>
        <v>242.77693399999993</v>
      </c>
      <c r="V110" s="8">
        <f t="shared" si="30"/>
        <v>230.53703599999994</v>
      </c>
      <c r="W110" s="8">
        <f t="shared" si="30"/>
        <v>268.12759599999998</v>
      </c>
      <c r="X110" s="8">
        <f t="shared" si="30"/>
        <v>269.52799100000004</v>
      </c>
      <c r="Y110" s="8">
        <f t="shared" si="30"/>
        <v>298.05715899999996</v>
      </c>
      <c r="Z110" s="8">
        <f t="shared" si="30"/>
        <v>370.31575000000004</v>
      </c>
      <c r="AA110" s="8">
        <f t="shared" si="30"/>
        <v>521.06953599999997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27.125731999999999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133.31380999999999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745.07847484366084</v>
      </c>
      <c r="I113" s="8">
        <f>I104+I105+I108-I109+I111+I112+Load_ROC!E$5</f>
        <v>790.33294506928621</v>
      </c>
      <c r="J113" s="8">
        <f>J104+J105+J108-J109+J111+J112+Load_ROC!F$5</f>
        <v>812.99950201202842</v>
      </c>
      <c r="K113" s="8">
        <f>K104+K105+K108-K109+K111+K112+Load_ROC!G$5</f>
        <v>860.71025454481526</v>
      </c>
      <c r="L113" s="8">
        <f>L104+L105+L108-L109+L111+L112+Load_ROC!H$5</f>
        <v>873.28721877239798</v>
      </c>
      <c r="M113" s="8">
        <f>M104+M105+M108-M109+M111+M112+Load_ROC!I$5</f>
        <v>940.44915422464646</v>
      </c>
      <c r="N113" s="8">
        <f>N104+N105+N108-N109+N111+N112+Load_ROC!J$5</f>
        <v>1022.6272906296774</v>
      </c>
      <c r="O113" s="8">
        <f>O104+O105+O108-O109+O111+O112+Load_ROC!K$5</f>
        <v>1114.3621284688102</v>
      </c>
      <c r="P113" s="8">
        <f>P104+P105+P108-P109+P111+P112+Load_ROC!L$5</f>
        <v>1125.4956029153977</v>
      </c>
      <c r="Q113" s="8">
        <f>Q104+Q105+Q108-Q109+Q111+Q112+Load_ROC!M$5</f>
        <v>1162.8283611596257</v>
      </c>
      <c r="R113" s="8">
        <f>R104+R105+R108-R109+R111+R112+Load_ROC!N$5</f>
        <v>1203.3672815214359</v>
      </c>
      <c r="S113" s="8">
        <f>S104+S105+S108-S109+S111+S112+Load_ROC!O$5</f>
        <v>1252.3846181537674</v>
      </c>
      <c r="T113" s="8">
        <f>T104+T105+T108-T109+T111+T112+Load_ROC!P$5</f>
        <v>1253.1164688383833</v>
      </c>
      <c r="U113" s="8">
        <f>U104+U105+U108-U109+U111+U112+Load_ROC!Q$5</f>
        <v>1268.2358578765911</v>
      </c>
      <c r="V113" s="8">
        <f>V104+V105+V108-V109+V111+V112+Load_ROC!R$5</f>
        <v>1274.0613480772302</v>
      </c>
      <c r="W113" s="8">
        <f>W104+W105+W108-W109+W111+W112+Load_ROC!S$5</f>
        <v>1352.7954538443612</v>
      </c>
      <c r="X113" s="8">
        <f>X104+X105+X108-X109+X111+X112+Load_ROC!T$5</f>
        <v>1505.1881153671466</v>
      </c>
      <c r="Y113" s="8">
        <f>Y104+Y105+Y108-Y109+Y111+Y112+Load_ROC!U$5</f>
        <v>1417.1099899144783</v>
      </c>
      <c r="Z113" s="8">
        <f>Z104+Z105+Z108-Z109+Z111+Z112+Load_ROC!V$5</f>
        <v>1525.0440372369687</v>
      </c>
      <c r="AA113" s="8">
        <f>AA104+AA105+AA108-AA109+AA111+AA112+Load_ROC!W$5</f>
        <v>1693.7366940789982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745.07847484366084</v>
      </c>
      <c r="I114" s="8">
        <f>I104+I106+I108-I109+I111+I112+Load_ROC!E$5</f>
        <v>790.33294506928621</v>
      </c>
      <c r="J114" s="8">
        <f>J104+J106+J108-J109+J111+J112+Load_ROC!F$5</f>
        <v>812.99950201202842</v>
      </c>
      <c r="K114" s="8">
        <f>K104+K106+K108-K109+K111+K112+Load_ROC!G$5</f>
        <v>842.58603054481523</v>
      </c>
      <c r="L114" s="8">
        <f>L104+L106+L108-L109+L111+L112+Load_ROC!H$5</f>
        <v>856.10397277239792</v>
      </c>
      <c r="M114" s="8">
        <f>M104+M106+M108-M109+M111+M112+Load_ROC!I$5</f>
        <v>901.02235422464651</v>
      </c>
      <c r="N114" s="8">
        <f>N104+N106+N108-N109+N111+N112+Load_ROC!J$5</f>
        <v>972.29277062967742</v>
      </c>
      <c r="O114" s="8">
        <f>O104+O106+O108-O109+O111+O112+Load_ROC!K$5</f>
        <v>1038.7757184688103</v>
      </c>
      <c r="P114" s="8">
        <f>P104+P106+P108-P109+P111+P112+Load_ROC!L$5</f>
        <v>1025.3516929153975</v>
      </c>
      <c r="Q114" s="8">
        <f>Q104+Q106+Q108-Q109+Q111+Q112+Load_ROC!M$5</f>
        <v>1039.8346111596256</v>
      </c>
      <c r="R114" s="8">
        <f>R104+R106+R108-R109+R111+R112+Load_ROC!N$5</f>
        <v>1057.987021521436</v>
      </c>
      <c r="S114" s="8">
        <f>S104+S106+S108-S109+S111+S112+Load_ROC!O$5</f>
        <v>1085.2614881537675</v>
      </c>
      <c r="T114" s="8">
        <f>T104+T106+T108-T109+T111+T112+Load_ROC!P$5</f>
        <v>1093.7008088383834</v>
      </c>
      <c r="U114" s="8">
        <f>U104+U106+U108-U109+U111+U112+Load_ROC!Q$5</f>
        <v>1116.8656978765912</v>
      </c>
      <c r="V114" s="8">
        <f>V104+V106+V108-V109+V111+V112+Load_ROC!R$5</f>
        <v>1129.07897807723</v>
      </c>
      <c r="W114" s="8">
        <f>W104+W106+W108-W109+W111+W112+Load_ROC!S$5</f>
        <v>1198.863053844361</v>
      </c>
      <c r="X114" s="8">
        <f>X104+X106+X108-X109+X111+X112+Load_ROC!T$5</f>
        <v>1356.3554253671466</v>
      </c>
      <c r="Y114" s="8">
        <f>Y104+Y106+Y108-Y109+Y111+Y112+Load_ROC!U$5</f>
        <v>1273.839389914478</v>
      </c>
      <c r="Z114" s="8">
        <f>Z104+Z106+Z108-Z109+Z111+Z112+Load_ROC!V$5</f>
        <v>1354.501947236969</v>
      </c>
      <c r="AA114" s="8">
        <f>AA104+AA106+AA108-AA109+AA111+AA112+Load_ROC!W$5</f>
        <v>1529.7394740789982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745.07847484366084</v>
      </c>
      <c r="I115" s="8">
        <f>I104+I110+I111+I112+Load_ROC!E$5</f>
        <v>790.33294506928632</v>
      </c>
      <c r="J115" s="8">
        <f>J104+J110+J111+J112+Load_ROC!F$5</f>
        <v>812.99950201202842</v>
      </c>
      <c r="K115" s="8">
        <f>K104+K110+K111+K112+Load_ROC!G$5</f>
        <v>851.41288654481525</v>
      </c>
      <c r="L115" s="8">
        <f>L104+L110+L111+L112+Load_ROC!H$5</f>
        <v>864.47255477239798</v>
      </c>
      <c r="M115" s="8">
        <f>M104+M110+M111+M112+Load_ROC!I$5</f>
        <v>920.53039422464656</v>
      </c>
      <c r="N115" s="8">
        <f>N104+N110+N111+N112+Load_ROC!J$5</f>
        <v>989.08768062967738</v>
      </c>
      <c r="O115" s="8">
        <f>O104+O110+O111+O112+Load_ROC!K$5</f>
        <v>1068.2686884688101</v>
      </c>
      <c r="P115" s="8">
        <f>P104+P110+P111+P112+Load_ROC!L$5</f>
        <v>1067.2311929153975</v>
      </c>
      <c r="Q115" s="8">
        <f>Q104+Q110+Q111+Q112+Load_ROC!M$5</f>
        <v>1093.2822411596258</v>
      </c>
      <c r="R115" s="8">
        <f>R104+R110+R111+R112+Load_ROC!N$5</f>
        <v>1122.7389215214357</v>
      </c>
      <c r="S115" s="8">
        <f>S104+S110+S111+S112+Load_ROC!O$5</f>
        <v>1160.9881381537673</v>
      </c>
      <c r="T115" s="8">
        <f>T104+T110+T111+T112+Load_ROC!P$5</f>
        <v>1165.7657488383834</v>
      </c>
      <c r="U115" s="8">
        <f>U104+U110+U111+U112+Load_ROC!Q$5</f>
        <v>1185.1355478765909</v>
      </c>
      <c r="V115" s="8">
        <f>V104+V110+V111+V112+Load_ROC!R$5</f>
        <v>1194.3569180772301</v>
      </c>
      <c r="W115" s="8">
        <f>W104+W110+W111+W112+Load_ROC!S$5</f>
        <v>1259.1332738443612</v>
      </c>
      <c r="X115" s="8">
        <f>X104+X110+X111+X112+Load_ROC!T$5</f>
        <v>1414.4244853671466</v>
      </c>
      <c r="Y115" s="8">
        <f>Y104+Y110+Y111+Y112+Load_ROC!U$5</f>
        <v>1329.6293399144779</v>
      </c>
      <c r="Z115" s="8">
        <f>Z104+Z110+Z111+Z112+Load_ROC!V$5</f>
        <v>1424.235037236969</v>
      </c>
      <c r="AA115" s="8">
        <f>AA104+AA110+AA111+AA112+Load_ROC!W$5</f>
        <v>1596.6371040789982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174.66720000000001</v>
      </c>
      <c r="I117" s="32">
        <f>SUMIF(data!$A:$A,$H$2&amp;" "&amp;$F120&amp;" "&amp;$H$3&amp;"_"&amp;I$38,data!$G:$G)/1000</f>
        <v>189.33501999999999</v>
      </c>
      <c r="J117" s="32">
        <f>SUMIF(data!$A:$A,$H$2&amp;" "&amp;$F120&amp;" "&amp;$H$3&amp;"_"&amp;J$38,data!$G:$G)/1000</f>
        <v>203.95473000000001</v>
      </c>
      <c r="K117" s="32">
        <f>SUMIF(data!$A:$A,$H$2&amp;" "&amp;$F120&amp;" "&amp;$H$3&amp;"_"&amp;K$38,data!$G:$G)/1000</f>
        <v>214.89962</v>
      </c>
      <c r="L117" s="32">
        <f>SUMIF(data!$A:$A,$H$2&amp;" "&amp;$F120&amp;" "&amp;$H$3&amp;"_"&amp;L$38,data!$G:$G)/1000</f>
        <v>223.08554999999998</v>
      </c>
      <c r="M117" s="32">
        <f>SUMIF(data!$A:$A,$H$2&amp;" "&amp;$F120&amp;" "&amp;$H$3&amp;"_"&amp;M$38,data!$G:$G)/1000</f>
        <v>230.88120000000001</v>
      </c>
      <c r="N117" s="32">
        <f>SUMIF(data!$A:$A,$H$2&amp;" "&amp;$F120&amp;" "&amp;$H$3&amp;"_"&amp;N$38,data!$G:$G)/1000</f>
        <v>239.36939000000001</v>
      </c>
      <c r="O117" s="32">
        <f>SUMIF(data!$A:$A,$H$2&amp;" "&amp;$F120&amp;" "&amp;$H$3&amp;"_"&amp;O$38,data!$G:$G)/1000</f>
        <v>243.64261999999999</v>
      </c>
      <c r="P117" s="32">
        <f>SUMIF(data!$A:$A,$H$2&amp;" "&amp;$F120&amp;" "&amp;$H$3&amp;"_"&amp;P$38,data!$G:$G)/1000</f>
        <v>252.01861</v>
      </c>
      <c r="Q117" s="32">
        <f>SUMIF(data!$A:$A,$H$2&amp;" "&amp;$F120&amp;" "&amp;$H$3&amp;"_"&amp;Q$38,data!$G:$G)/1000</f>
        <v>233.15998000000002</v>
      </c>
      <c r="R117" s="32">
        <f>SUMIF(data!$A:$A,$H$2&amp;" "&amp;$F120&amp;" "&amp;$H$3&amp;"_"&amp;R$38,data!$G:$G)/1000</f>
        <v>213.66821999999999</v>
      </c>
      <c r="S117" s="32">
        <f>SUMIF(data!$A:$A,$H$2&amp;" "&amp;$F120&amp;" "&amp;$H$3&amp;"_"&amp;S$38,data!$G:$G)/1000</f>
        <v>194.85708</v>
      </c>
      <c r="T117" s="32">
        <f>SUMIF(data!$A:$A,$H$2&amp;" "&amp;$F120&amp;" "&amp;$H$3&amp;"_"&amp;T$38,data!$G:$G)/1000</f>
        <v>176.06333999999998</v>
      </c>
      <c r="U117" s="32">
        <f>SUMIF(data!$A:$A,$H$2&amp;" "&amp;$F120&amp;" "&amp;$H$3&amp;"_"&amp;U$38,data!$G:$G)/1000</f>
        <v>156.36945</v>
      </c>
      <c r="V117" s="32">
        <f>SUMIF(data!$A:$A,$H$2&amp;" "&amp;$F120&amp;" "&amp;$H$3&amp;"_"&amp;V$38,data!$G:$G)/1000</f>
        <v>137.39631</v>
      </c>
      <c r="W117" s="32">
        <f>SUMIF(data!$A:$A,$H$2&amp;" "&amp;$F120&amp;" "&amp;$H$3&amp;"_"&amp;W$38,data!$G:$G)/1000</f>
        <v>128.79855499999999</v>
      </c>
      <c r="X117" s="32">
        <f>SUMIF(data!$A:$A,$H$2&amp;" "&amp;$F120&amp;" "&amp;$H$3&amp;"_"&amp;X$38,data!$G:$G)/1000</f>
        <v>106.94326600000001</v>
      </c>
      <c r="Y117" s="32">
        <f>SUMIF(data!$A:$A,$H$2&amp;" "&amp;$F120&amp;" "&amp;$H$3&amp;"_"&amp;Y$38,data!$G:$G)/1000</f>
        <v>85.325335999999993</v>
      </c>
      <c r="Z117" s="32">
        <f>SUMIF(data!$A:$A,$H$2&amp;" "&amp;$F120&amp;" "&amp;$H$3&amp;"_"&amp;Z$38,data!$G:$G)/1000</f>
        <v>65.759720000000002</v>
      </c>
      <c r="AA117" s="32">
        <f>SUMIF(data!$A:$A,$H$2&amp;" "&amp;$F120&amp;" "&amp;$H$3&amp;"_"&amp;AA$38,data!$G:$G)/1000</f>
        <v>45.201996000000001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</v>
      </c>
      <c r="I118" s="7">
        <f>SUMIF(data!$A:$A,$H$2&amp;" "&amp;$F118&amp;" "&amp;$H$3&amp;"_"&amp;I$38,data!$I:$I)/1000</f>
        <v>44.410130000000002</v>
      </c>
      <c r="J118" s="7">
        <f>SUMIF(data!$A:$A,$H$2&amp;" "&amp;$F118&amp;" "&amp;$H$3&amp;"_"&amp;J$38,data!$I:$I)/1000</f>
        <v>52.6559138</v>
      </c>
      <c r="K118" s="7">
        <f>SUMIF(data!$A:$A,$H$2&amp;" "&amp;$F118&amp;" "&amp;$H$3&amp;"_"&amp;K$38,data!$I:$I)/1000</f>
        <v>105.12416800000001</v>
      </c>
      <c r="L118" s="7">
        <f>SUMIF(data!$A:$A,$H$2&amp;" "&amp;$F118&amp;" "&amp;$H$3&amp;"_"&amp;L$38,data!$I:$I)/1000</f>
        <v>105.32947999999999</v>
      </c>
      <c r="M118" s="7">
        <f>SUMIF(data!$A:$A,$H$2&amp;" "&amp;$F118&amp;" "&amp;$H$3&amp;"_"&amp;M$38,data!$I:$I)/1000</f>
        <v>158.03753399999999</v>
      </c>
      <c r="N118" s="7">
        <f>SUMIF(data!$A:$A,$H$2&amp;" "&amp;$F118&amp;" "&amp;$H$3&amp;"_"&amp;N$38,data!$I:$I)/1000</f>
        <v>225.25279799999998</v>
      </c>
      <c r="O118" s="7">
        <f>SUMIF(data!$A:$A,$H$2&amp;" "&amp;$F118&amp;" "&amp;$H$3&amp;"_"&amp;O$38,data!$I:$I)/1000</f>
        <v>287.58821</v>
      </c>
      <c r="P118" s="7">
        <f>SUMIF(data!$A:$A,$H$2&amp;" "&amp;$F118&amp;" "&amp;$H$3&amp;"_"&amp;P$38,data!$I:$I)/1000</f>
        <v>355.46843000000001</v>
      </c>
      <c r="Q118" s="7">
        <f>SUMIF(data!$A:$A,$H$2&amp;" "&amp;$F118&amp;" "&amp;$H$3&amp;"_"&amp;Q$38,data!$I:$I)/1000</f>
        <v>420.61969299999998</v>
      </c>
      <c r="R118" s="7">
        <f>SUMIF(data!$A:$A,$H$2&amp;" "&amp;$F118&amp;" "&amp;$H$3&amp;"_"&amp;R$38,data!$I:$I)/1000</f>
        <v>484.89003600000001</v>
      </c>
      <c r="S118" s="7">
        <f>SUMIF(data!$A:$A,$H$2&amp;" "&amp;$F118&amp;" "&amp;$H$3&amp;"_"&amp;S$38,data!$I:$I)/1000</f>
        <v>547.00055999999995</v>
      </c>
      <c r="T118" s="7">
        <f>SUMIF(data!$A:$A,$H$2&amp;" "&amp;$F118&amp;" "&amp;$H$3&amp;"_"&amp;T$38,data!$I:$I)/1000</f>
        <v>532.37679700000001</v>
      </c>
      <c r="U118" s="7">
        <f>SUMIF(data!$A:$A,$H$2&amp;" "&amp;$F118&amp;" "&amp;$H$3&amp;"_"&amp;U$38,data!$I:$I)/1000</f>
        <v>515.43546800000001</v>
      </c>
      <c r="V118" s="7">
        <f>SUMIF(data!$A:$A,$H$2&amp;" "&amp;$F118&amp;" "&amp;$H$3&amp;"_"&amp;V$38,data!$I:$I)/1000</f>
        <v>501.799846</v>
      </c>
      <c r="W118" s="7">
        <f>SUMIF(data!$A:$A,$H$2&amp;" "&amp;$F118&amp;" "&amp;$H$3&amp;"_"&amp;W$38,data!$I:$I)/1000</f>
        <v>581.57120500000008</v>
      </c>
      <c r="X118" s="7">
        <f>SUMIF(data!$A:$A,$H$2&amp;" "&amp;$F118&amp;" "&amp;$H$3&amp;"_"&amp;X$38,data!$I:$I)/1000</f>
        <v>551.49348999999995</v>
      </c>
      <c r="Y118" s="7">
        <f>SUMIF(data!$A:$A,$H$2&amp;" "&amp;$F118&amp;" "&amp;$H$3&amp;"_"&amp;Y$38,data!$I:$I)/1000</f>
        <v>537.83396800000003</v>
      </c>
      <c r="Z118" s="7">
        <f>SUMIF(data!$A:$A,$H$2&amp;" "&amp;$F118&amp;" "&amp;$H$3&amp;"_"&amp;Z$38,data!$I:$I)/1000</f>
        <v>614.50581799999998</v>
      </c>
      <c r="AA118" s="7">
        <f>SUMIF(data!$A:$A,$H$2&amp;" "&amp;$F118&amp;" "&amp;$H$3&amp;"_"&amp;AA$38,data!$I:$I)/1000</f>
        <v>724.40805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</v>
      </c>
      <c r="I119" s="7">
        <f>SUMIF(data!$A:$A,$H$2&amp;" "&amp;$F119&amp;" "&amp;$H$3&amp;"_"&amp;I$38,data!$I:$I)/1000</f>
        <v>44.410130000000002</v>
      </c>
      <c r="J119" s="7">
        <f>SUMIF(data!$A:$A,$H$2&amp;" "&amp;$F119&amp;" "&amp;$H$3&amp;"_"&amp;J$38,data!$I:$I)/1000</f>
        <v>52.6559138</v>
      </c>
      <c r="K119" s="7">
        <f>SUMIF(data!$A:$A,$H$2&amp;" "&amp;$F119&amp;" "&amp;$H$3&amp;"_"&amp;K$38,data!$I:$I)/1000</f>
        <v>86.999943999999985</v>
      </c>
      <c r="L119" s="7">
        <f>SUMIF(data!$A:$A,$H$2&amp;" "&amp;$F119&amp;" "&amp;$H$3&amp;"_"&amp;L$38,data!$I:$I)/1000</f>
        <v>88.146233999999993</v>
      </c>
      <c r="M119" s="7">
        <f>SUMIF(data!$A:$A,$H$2&amp;" "&amp;$F119&amp;" "&amp;$H$3&amp;"_"&amp;M$38,data!$I:$I)/1000</f>
        <v>118.61073399999999</v>
      </c>
      <c r="N119" s="7">
        <f>SUMIF(data!$A:$A,$H$2&amp;" "&amp;$F119&amp;" "&amp;$H$3&amp;"_"&amp;N$38,data!$I:$I)/1000</f>
        <v>174.91827799999999</v>
      </c>
      <c r="O119" s="7">
        <f>SUMIF(data!$A:$A,$H$2&amp;" "&amp;$F119&amp;" "&amp;$H$3&amp;"_"&amp;O$38,data!$I:$I)/1000</f>
        <v>212.00179999999997</v>
      </c>
      <c r="P119" s="7">
        <f>SUMIF(data!$A:$A,$H$2&amp;" "&amp;$F119&amp;" "&amp;$H$3&amp;"_"&amp;P$38,data!$I:$I)/1000</f>
        <v>255.32451999999998</v>
      </c>
      <c r="Q119" s="7">
        <f>SUMIF(data!$A:$A,$H$2&amp;" "&amp;$F119&amp;" "&amp;$H$3&amp;"_"&amp;Q$38,data!$I:$I)/1000</f>
        <v>297.62594299999995</v>
      </c>
      <c r="R119" s="7">
        <f>SUMIF(data!$A:$A,$H$2&amp;" "&amp;$F119&amp;" "&amp;$H$3&amp;"_"&amp;R$38,data!$I:$I)/1000</f>
        <v>339.50977599999999</v>
      </c>
      <c r="S119" s="7">
        <f>SUMIF(data!$A:$A,$H$2&amp;" "&amp;$F119&amp;" "&amp;$H$3&amp;"_"&amp;S$38,data!$I:$I)/1000</f>
        <v>379.87743</v>
      </c>
      <c r="T119" s="7">
        <f>SUMIF(data!$A:$A,$H$2&amp;" "&amp;$F119&amp;" "&amp;$H$3&amp;"_"&amp;T$38,data!$I:$I)/1000</f>
        <v>372.96113700000001</v>
      </c>
      <c r="U119" s="7">
        <f>SUMIF(data!$A:$A,$H$2&amp;" "&amp;$F119&amp;" "&amp;$H$3&amp;"_"&amp;U$38,data!$I:$I)/1000</f>
        <v>364.06530800000002</v>
      </c>
      <c r="V119" s="7">
        <f>SUMIF(data!$A:$A,$H$2&amp;" "&amp;$F119&amp;" "&amp;$H$3&amp;"_"&amp;V$38,data!$I:$I)/1000</f>
        <v>356.81747599999994</v>
      </c>
      <c r="W119" s="7">
        <f>SUMIF(data!$A:$A,$H$2&amp;" "&amp;$F119&amp;" "&amp;$H$3&amp;"_"&amp;W$38,data!$I:$I)/1000</f>
        <v>427.63880499999999</v>
      </c>
      <c r="X119" s="7">
        <f>SUMIF(data!$A:$A,$H$2&amp;" "&amp;$F119&amp;" "&amp;$H$3&amp;"_"&amp;X$38,data!$I:$I)/1000</f>
        <v>402.66079999999999</v>
      </c>
      <c r="Y119" s="7">
        <f>SUMIF(data!$A:$A,$H$2&amp;" "&amp;$F119&amp;" "&amp;$H$3&amp;"_"&amp;Y$38,data!$I:$I)/1000</f>
        <v>394.56336800000003</v>
      </c>
      <c r="Z119" s="7">
        <f>SUMIF(data!$A:$A,$H$2&amp;" "&amp;$F119&amp;" "&amp;$H$3&amp;"_"&amp;Z$38,data!$I:$I)/1000</f>
        <v>443.963728</v>
      </c>
      <c r="AA119" s="7">
        <f>SUMIF(data!$A:$A,$H$2&amp;" "&amp;$F119&amp;" "&amp;$H$3&amp;"_"&amp;AA$38,data!$I:$I)/1000</f>
        <v>560.41083000000003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</v>
      </c>
      <c r="I120" s="7">
        <f>SUMIF(data!$A:$A,$H$2&amp;" "&amp;$F120&amp;" "&amp;$H$3&amp;"_"&amp;I$38,data!$I:$I)/1000</f>
        <v>44.410130000000002</v>
      </c>
      <c r="J120" s="7">
        <f>SUMIF(data!$A:$A,$H$2&amp;" "&amp;$F120&amp;" "&amp;$H$3&amp;"_"&amp;J$38,data!$I:$I)/1000</f>
        <v>52.6559138</v>
      </c>
      <c r="K120" s="7">
        <f>SUMIF(data!$A:$A,$H$2&amp;" "&amp;$F120&amp;" "&amp;$H$3&amp;"_"&amp;K$38,data!$I:$I)/1000</f>
        <v>95.826799999999992</v>
      </c>
      <c r="L120" s="7">
        <f>SUMIF(data!$A:$A,$H$2&amp;" "&amp;$F120&amp;" "&amp;$H$3&amp;"_"&amp;L$38,data!$I:$I)/1000</f>
        <v>96.514815999999996</v>
      </c>
      <c r="M120" s="7">
        <f>SUMIF(data!$A:$A,$H$2&amp;" "&amp;$F120&amp;" "&amp;$H$3&amp;"_"&amp;M$38,data!$I:$I)/1000</f>
        <v>138.118774</v>
      </c>
      <c r="N120" s="7">
        <f>SUMIF(data!$A:$A,$H$2&amp;" "&amp;$F120&amp;" "&amp;$H$3&amp;"_"&amp;N$38,data!$I:$I)/1000</f>
        <v>193.72703799999999</v>
      </c>
      <c r="O120" s="7">
        <f>SUMIF(data!$A:$A,$H$2&amp;" "&amp;$F120&amp;" "&amp;$H$3&amp;"_"&amp;O$38,data!$I:$I)/1000</f>
        <v>243.46783000000002</v>
      </c>
      <c r="P120" s="7">
        <f>SUMIF(data!$A:$A,$H$2&amp;" "&amp;$F120&amp;" "&amp;$H$3&amp;"_"&amp;P$38,data!$I:$I)/1000</f>
        <v>299.12792999999999</v>
      </c>
      <c r="Q120" s="7">
        <f>SUMIF(data!$A:$A,$H$2&amp;" "&amp;$F120&amp;" "&amp;$H$3&amp;"_"&amp;Q$38,data!$I:$I)/1000</f>
        <v>352.94069299999995</v>
      </c>
      <c r="R120" s="7">
        <f>SUMIF(data!$A:$A,$H$2&amp;" "&amp;$F120&amp;" "&amp;$H$3&amp;"_"&amp;R$38,data!$I:$I)/1000</f>
        <v>406.079836</v>
      </c>
      <c r="S120" s="7">
        <f>SUMIF(data!$A:$A,$H$2&amp;" "&amp;$F120&amp;" "&amp;$H$3&amp;"_"&amp;S$38,data!$I:$I)/1000</f>
        <v>521.09184000000005</v>
      </c>
      <c r="T120" s="7">
        <f>SUMIF(data!$A:$A,$H$2&amp;" "&amp;$F120&amp;" "&amp;$H$3&amp;"_"&amp;T$38,data!$I:$I)/1000</f>
        <v>510.01816700000001</v>
      </c>
      <c r="U120" s="7">
        <f>SUMIF(data!$A:$A,$H$2&amp;" "&amp;$F120&amp;" "&amp;$H$3&amp;"_"&amp;U$38,data!$I:$I)/1000</f>
        <v>496.51456800000005</v>
      </c>
      <c r="V120" s="7">
        <f>SUMIF(data!$A:$A,$H$2&amp;" "&amp;$F120&amp;" "&amp;$H$3&amp;"_"&amp;V$38,data!$I:$I)/1000</f>
        <v>485.65215599999999</v>
      </c>
      <c r="W120" s="7">
        <f>SUMIF(data!$A:$A,$H$2&amp;" "&amp;$F120&amp;" "&amp;$H$3&amp;"_"&amp;W$38,data!$I:$I)/1000</f>
        <v>632.17060500000014</v>
      </c>
      <c r="X120" s="7">
        <f>SUMIF(data!$A:$A,$H$2&amp;" "&amp;$F120&amp;" "&amp;$H$3&amp;"_"&amp;X$38,data!$I:$I)/1000</f>
        <v>604.10838999999999</v>
      </c>
      <c r="Y120" s="7">
        <f>SUMIF(data!$A:$A,$H$2&amp;" "&amp;$F120&amp;" "&amp;$H$3&amp;"_"&amp;Y$38,data!$I:$I)/1000</f>
        <v>591.68550799999991</v>
      </c>
      <c r="Z120" s="7">
        <f>SUMIF(data!$A:$A,$H$2&amp;" "&amp;$F120&amp;" "&amp;$H$3&amp;"_"&amp;Z$38,data!$I:$I)/1000</f>
        <v>653.48826799999995</v>
      </c>
      <c r="AA120" s="7">
        <f>SUMIF(data!$A:$A,$H$2&amp;" "&amp;$F120&amp;" "&amp;$H$3&amp;"_"&amp;AA$38,data!$I:$I)/1000</f>
        <v>765.66319999999996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106.94119999999999</v>
      </c>
      <c r="I121" s="7">
        <f>SUMIF(data!$A:$A,$H$2&amp;" "&amp;$F121&amp;" "&amp;$H$3&amp;"_"&amp;I$38,data!$N:$N)/1000</f>
        <v>108.42641400000001</v>
      </c>
      <c r="J121" s="7">
        <f>SUMIF(data!$A:$A,$H$2&amp;" "&amp;$F121&amp;" "&amp;$H$3&amp;"_"&amp;J$38,data!$N:$N)/1000</f>
        <v>113.45075</v>
      </c>
      <c r="K121" s="7">
        <f>SUMIF(data!$A:$A,$H$2&amp;" "&amp;$F121&amp;" "&amp;$H$3&amp;"_"&amp;K$38,data!$N:$N)/1000</f>
        <v>97.496870999999999</v>
      </c>
      <c r="L121" s="7">
        <f>SUMIF(data!$A:$A,$H$2&amp;" "&amp;$F121&amp;" "&amp;$H$3&amp;"_"&amp;L$38,data!$N:$N)/1000</f>
        <v>104.59510300000001</v>
      </c>
      <c r="M121" s="7">
        <f>SUMIF(data!$A:$A,$H$2&amp;" "&amp;$F121&amp;" "&amp;$H$3&amp;"_"&amp;M$38,data!$N:$N)/1000</f>
        <v>123.1276474</v>
      </c>
      <c r="N121" s="7">
        <f>SUMIF(data!$A:$A,$H$2&amp;" "&amp;$F121&amp;" "&amp;$H$3&amp;"_"&amp;N$38,data!$N:$N)/1000</f>
        <v>148.68439600000002</v>
      </c>
      <c r="O121" s="7">
        <f>SUMIF(data!$A:$A,$H$2&amp;" "&amp;$F121&amp;" "&amp;$H$3&amp;"_"&amp;O$38,data!$N:$N)/1000</f>
        <v>140.20635099999998</v>
      </c>
      <c r="P121" s="7">
        <f>SUMIF(data!$A:$A,$H$2&amp;" "&amp;$F121&amp;" "&amp;$H$3&amp;"_"&amp;P$38,data!$N:$N)/1000</f>
        <v>99.581482000000008</v>
      </c>
      <c r="Q121" s="7">
        <f>SUMIF(data!$A:$A,$H$2&amp;" "&amp;$F121&amp;" "&amp;$H$3&amp;"_"&amp;Q$38,data!$N:$N)/1000</f>
        <v>60.406585</v>
      </c>
      <c r="R121" s="7">
        <f>SUMIF(data!$A:$A,$H$2&amp;" "&amp;$F121&amp;" "&amp;$H$3&amp;"_"&amp;R$38,data!$N:$N)/1000</f>
        <v>24.973853999999992</v>
      </c>
      <c r="S121" s="7">
        <f>SUMIF(data!$A:$A,$H$2&amp;" "&amp;$F121&amp;" "&amp;$H$3&amp;"_"&amp;S$38,data!$N:$N)/1000</f>
        <v>6.3864100000000033</v>
      </c>
      <c r="T121" s="7">
        <f>SUMIF(data!$A:$A,$H$2&amp;" "&amp;$F121&amp;" "&amp;$H$3&amp;"_"&amp;T$38,data!$N:$N)/1000</f>
        <v>17.970060000000011</v>
      </c>
      <c r="U121" s="7">
        <f>SUMIF(data!$A:$A,$H$2&amp;" "&amp;$F121&amp;" "&amp;$H$3&amp;"_"&amp;U$38,data!$N:$N)/1000</f>
        <v>47.989809999999999</v>
      </c>
      <c r="V121" s="7">
        <f>SUMIF(data!$A:$A,$H$2&amp;" "&amp;$F121&amp;" "&amp;$H$3&amp;"_"&amp;V$38,data!$N:$N)/1000</f>
        <v>60.734409599999999</v>
      </c>
      <c r="W121" s="7">
        <f>SUMIF(data!$A:$A,$H$2&amp;" "&amp;$F121&amp;" "&amp;$H$3&amp;"_"&amp;W$38,data!$N:$N)/1000</f>
        <v>92.599358999999993</v>
      </c>
      <c r="X121" s="7">
        <f>SUMIF(data!$A:$A,$H$2&amp;" "&amp;$F121&amp;" "&amp;$H$3&amp;"_"&amp;X$38,data!$N:$N)/1000</f>
        <v>87.677273</v>
      </c>
      <c r="Y121" s="7">
        <f>SUMIF(data!$A:$A,$H$2&amp;" "&amp;$F121&amp;" "&amp;$H$3&amp;"_"&amp;Y$38,data!$N:$N)/1000</f>
        <v>102.55452</v>
      </c>
      <c r="Z121" s="7">
        <f>SUMIF(data!$A:$A,$H$2&amp;" "&amp;$F121&amp;" "&amp;$H$3&amp;"_"&amp;Z$38,data!$N:$N)/1000</f>
        <v>101.959625</v>
      </c>
      <c r="AA121" s="7">
        <f>SUMIF(data!$A:$A,$H$2&amp;" "&amp;$F121&amp;" "&amp;$H$3&amp;"_"&amp;AA$38,data!$N:$N)/1000</f>
        <v>143.61791199999999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84.944960000000009</v>
      </c>
      <c r="J122" s="7">
        <f>SUMIF(data!$A:$A,$H$2&amp;" "&amp;$F122&amp;" "&amp;$H$3&amp;"_"&amp;J$38,data!$H:$H)/1000</f>
        <v>97.151479999999992</v>
      </c>
      <c r="K122" s="7">
        <f>SUMIF(data!$A:$A,$H$2&amp;" "&amp;$F122&amp;" "&amp;$H$3&amp;"_"&amp;K$38,data!$H:$H)/1000</f>
        <v>102.18329</v>
      </c>
      <c r="L122" s="7">
        <f>SUMIF(data!$A:$A,$H$2&amp;" "&amp;$F122&amp;" "&amp;$H$3&amp;"_"&amp;L$38,data!$H:$H)/1000</f>
        <v>112.23583000000001</v>
      </c>
      <c r="M122" s="7">
        <f>SUMIF(data!$A:$A,$H$2&amp;" "&amp;$F122&amp;" "&amp;$H$3&amp;"_"&amp;M$38,data!$H:$H)/1000</f>
        <v>131.45027900000002</v>
      </c>
      <c r="N122" s="7">
        <f>SUMIF(data!$A:$A,$H$2&amp;" "&amp;$F122&amp;" "&amp;$H$3&amp;"_"&amp;N$38,data!$H:$H)/1000</f>
        <v>158.892956</v>
      </c>
      <c r="O122" s="7">
        <f>SUMIF(data!$A:$A,$H$2&amp;" "&amp;$F122&amp;" "&amp;$H$3&amp;"_"&amp;O$38,data!$H:$H)/1000</f>
        <v>161.16248599999997</v>
      </c>
      <c r="P122" s="7">
        <f>SUMIF(data!$A:$A,$H$2&amp;" "&amp;$F122&amp;" "&amp;$H$3&amp;"_"&amp;P$38,data!$H:$H)/1000</f>
        <v>165.38550000000001</v>
      </c>
      <c r="Q122" s="7">
        <f>SUMIF(data!$A:$A,$H$2&amp;" "&amp;$F122&amp;" "&amp;$H$3&amp;"_"&amp;Q$38,data!$H:$H)/1000</f>
        <v>143.64539000000002</v>
      </c>
      <c r="R122" s="7">
        <f>SUMIF(data!$A:$A,$H$2&amp;" "&amp;$F122&amp;" "&amp;$H$3&amp;"_"&amp;R$38,data!$H:$H)/1000</f>
        <v>124.79788500000001</v>
      </c>
      <c r="S122" s="7">
        <f>SUMIF(data!$A:$A,$H$2&amp;" "&amp;$F122&amp;" "&amp;$H$3&amp;"_"&amp;S$38,data!$H:$H)/1000</f>
        <v>104.67738</v>
      </c>
      <c r="T122" s="7">
        <f>SUMIF(data!$A:$A,$H$2&amp;" "&amp;$F122&amp;" "&amp;$H$3&amp;"_"&amp;T$38,data!$H:$H)/1000</f>
        <v>91.704793000000009</v>
      </c>
      <c r="U122" s="7">
        <f>SUMIF(data!$A:$A,$H$2&amp;" "&amp;$F122&amp;" "&amp;$H$3&amp;"_"&amp;U$38,data!$H:$H)/1000</f>
        <v>77.834532999999993</v>
      </c>
      <c r="V122" s="7">
        <f>SUMIF(data!$A:$A,$H$2&amp;" "&amp;$F122&amp;" "&amp;$H$3&amp;"_"&amp;V$38,data!$H:$H)/1000</f>
        <v>62.223275000000001</v>
      </c>
      <c r="W122" s="7">
        <f>SUMIF(data!$A:$A,$H$2&amp;" "&amp;$F122&amp;" "&amp;$H$3&amp;"_"&amp;W$38,data!$H:$H)/1000</f>
        <v>98.354776999999999</v>
      </c>
      <c r="X122" s="7">
        <f>SUMIF(data!$A:$A,$H$2&amp;" "&amp;$F122&amp;" "&amp;$H$3&amp;"_"&amp;X$38,data!$H:$H)/1000</f>
        <v>45.104546999999997</v>
      </c>
      <c r="Y122" s="7">
        <f>SUMIF(data!$A:$A,$H$2&amp;" "&amp;$F122&amp;" "&amp;$H$3&amp;"_"&amp;Y$38,data!$H:$H)/1000</f>
        <v>29.288034</v>
      </c>
      <c r="Z122" s="7">
        <f>SUMIF(data!$A:$A,$H$2&amp;" "&amp;$F122&amp;" "&amp;$H$3&amp;"_"&amp;Z$38,data!$H:$H)/1000</f>
        <v>4.6516086200000002</v>
      </c>
      <c r="AA122" s="7">
        <f>SUMIF(data!$A:$A,$H$2&amp;" "&amp;$F122&amp;" "&amp;$H$3&amp;"_"&amp;AA$38,data!$H:$H)/1000</f>
        <v>-12.6574174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44.474431999999993</v>
      </c>
      <c r="I123" s="8">
        <f t="shared" ref="I123" si="31">SUM(I120:I121)-I122</f>
        <v>67.891583999999995</v>
      </c>
      <c r="J123" s="8">
        <f t="shared" ref="J123" si="32">SUM(J120:J121)-J122</f>
        <v>68.955183800000015</v>
      </c>
      <c r="K123" s="8">
        <f t="shared" ref="K123:AA123" si="33">SUM(K120:K121)-K122</f>
        <v>91.140380999999991</v>
      </c>
      <c r="L123" s="8">
        <f t="shared" si="33"/>
        <v>88.874088999999984</v>
      </c>
      <c r="M123" s="8">
        <f t="shared" si="33"/>
        <v>129.79614240000001</v>
      </c>
      <c r="N123" s="8">
        <f t="shared" si="33"/>
        <v>183.51847799999999</v>
      </c>
      <c r="O123" s="8">
        <f t="shared" si="33"/>
        <v>222.511695</v>
      </c>
      <c r="P123" s="8">
        <f t="shared" si="33"/>
        <v>233.32391199999998</v>
      </c>
      <c r="Q123" s="8">
        <f t="shared" si="33"/>
        <v>269.70188799999994</v>
      </c>
      <c r="R123" s="8">
        <f t="shared" si="33"/>
        <v>306.25580500000001</v>
      </c>
      <c r="S123" s="8">
        <f t="shared" si="33"/>
        <v>422.80087000000003</v>
      </c>
      <c r="T123" s="8">
        <f t="shared" si="33"/>
        <v>436.28343400000006</v>
      </c>
      <c r="U123" s="8">
        <f t="shared" si="33"/>
        <v>466.66984500000012</v>
      </c>
      <c r="V123" s="8">
        <f t="shared" si="33"/>
        <v>484.16329060000004</v>
      </c>
      <c r="W123" s="8">
        <f t="shared" si="33"/>
        <v>626.41518700000006</v>
      </c>
      <c r="X123" s="8">
        <f t="shared" si="33"/>
        <v>646.68111599999997</v>
      </c>
      <c r="Y123" s="8">
        <f t="shared" si="33"/>
        <v>664.9519939999999</v>
      </c>
      <c r="Z123" s="8">
        <f t="shared" si="33"/>
        <v>750.79628437999986</v>
      </c>
      <c r="AA123" s="8">
        <f t="shared" si="33"/>
        <v>921.93852939999988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27.125731999999999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133.31380999999999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0</v>
      </c>
      <c r="V125" s="7">
        <f>SUMIF(data!$A:$A,$H$2&amp;" "&amp;$F125&amp;" "&amp;$H$3&amp;"_"&amp;V$38,data!$K:$K)/1000</f>
        <v>36.449860000000001</v>
      </c>
      <c r="W125" s="7">
        <f>SUMIF(data!$A:$A,$H$2&amp;" "&amp;$F125&amp;" "&amp;$H$3&amp;"_"&amp;W$38,data!$K:$K)/1000</f>
        <v>0</v>
      </c>
      <c r="X125" s="7">
        <f>SUMIF(data!$A:$A,$H$2&amp;" "&amp;$F125&amp;" "&amp;$H$3&amp;"_"&amp;X$38,data!$K:$K)/1000</f>
        <v>10.320833</v>
      </c>
      <c r="Y125" s="7">
        <f>SUMIF(data!$A:$A,$H$2&amp;" "&amp;$F125&amp;" "&amp;$H$3&amp;"_"&amp;Y$38,data!$K:$K)/1000</f>
        <v>151.94629999999998</v>
      </c>
      <c r="Z125" s="7">
        <f>SUMIF(data!$A:$A,$H$2&amp;" "&amp;$F125&amp;" "&amp;$H$3&amp;"_"&amp;Z$38,data!$K:$K)/1000</f>
        <v>210.99217000000002</v>
      </c>
      <c r="AA125" s="7">
        <f>SUMIF(data!$A:$A,$H$2&amp;" "&amp;$F125&amp;" "&amp;$H$3&amp;"_"&amp;AA$38,data!$K:$K)/1000</f>
        <v>220.47692000000001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735.83365484366095</v>
      </c>
      <c r="I126" s="8">
        <f>I117+I118+I121-I122+I124+I125+Load_ROC!E$5</f>
        <v>780.23352906928619</v>
      </c>
      <c r="J126" s="8">
        <f>J117+J118+J121-J122+J124+J125+Load_ROC!F$5</f>
        <v>802.43611201202839</v>
      </c>
      <c r="K126" s="8">
        <f>K117+K118+K121-K122+K124+K125+Load_ROC!G$5</f>
        <v>851.59232054481527</v>
      </c>
      <c r="L126" s="8">
        <f>L117+L118+L121-L122+L124+L125+Load_ROC!H$5</f>
        <v>863.97272507239791</v>
      </c>
      <c r="M126" s="8">
        <f>M117+M118+M121-M122+M124+M125+Load_ROC!I$5</f>
        <v>930.95808012464647</v>
      </c>
      <c r="N126" s="8">
        <f>N117+N118+N121-N122+N124+N125+Load_ROC!J$5</f>
        <v>1012.1647486296774</v>
      </c>
      <c r="O126" s="8">
        <f>O117+O118+O121-O122+O124+O125+Load_ROC!K$5</f>
        <v>1102.7719174688102</v>
      </c>
      <c r="P126" s="8">
        <f>P117+P118+P121-P122+P124+P125+Load_ROC!L$5</f>
        <v>1114.9118899153978</v>
      </c>
      <c r="Q126" s="8">
        <f>Q117+Q118+Q121-Q122+Q124+Q125+Load_ROC!M$5</f>
        <v>1151.8700461596259</v>
      </c>
      <c r="R126" s="8">
        <f>R117+R118+R121-R122+R124+R125+Load_ROC!N$5</f>
        <v>1188.4127195214357</v>
      </c>
      <c r="S126" s="8">
        <f>S117+S118+S121-S122+S124+S125+Load_ROC!O$5</f>
        <v>1241.8497121537673</v>
      </c>
      <c r="T126" s="8">
        <f>T117+T118+T121-T122+T124+T125+Load_ROC!P$5</f>
        <v>1241.8546058383836</v>
      </c>
      <c r="U126" s="8">
        <f>U117+U118+U121-U122+U124+U125+Load_ROC!Q$5</f>
        <v>1258.2437088765912</v>
      </c>
      <c r="V126" s="8">
        <f>V117+V118+V121-V122+V124+V125+Load_ROC!R$5</f>
        <v>1299.8498326772301</v>
      </c>
      <c r="W126" s="8">
        <f>W117+W118+W121-W122+W124+W125+Load_ROC!S$5</f>
        <v>1339.9979198443611</v>
      </c>
      <c r="X126" s="8">
        <f>X117+X118+X121-X122+X124+X125+Load_ROC!T$5</f>
        <v>1490.0073693671466</v>
      </c>
      <c r="Y126" s="8">
        <f>Y117+Y118+Y121-Y122+Y124+Y125+Load_ROC!U$5</f>
        <v>1504.010990914478</v>
      </c>
      <c r="Z126" s="8">
        <f>Z117+Z118+Z121-Z122+Z124+Z125+Load_ROC!V$5</f>
        <v>1654.7836716169688</v>
      </c>
      <c r="AA126" s="8">
        <f>AA117+AA118+AA121-AA122+AA124+AA125+Load_ROC!W$5</f>
        <v>1823.4702634789983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735.83365484366095</v>
      </c>
      <c r="I127" s="8">
        <f>I117+I119+I121-I122+I124+I125+Load_ROC!E$5</f>
        <v>780.23352906928619</v>
      </c>
      <c r="J127" s="8">
        <f>J117+J119+J121-J122+J124+J125+Load_ROC!F$5</f>
        <v>802.43611201202839</v>
      </c>
      <c r="K127" s="8">
        <f>K117+K119+K121-K122+K124+K125+Load_ROC!G$5</f>
        <v>833.46809654481535</v>
      </c>
      <c r="L127" s="8">
        <f>L117+L119+L121-L122+L124+L125+Load_ROC!H$5</f>
        <v>846.78947907239785</v>
      </c>
      <c r="M127" s="8">
        <f>M117+M119+M121-M122+M124+M125+Load_ROC!I$5</f>
        <v>891.53128012464651</v>
      </c>
      <c r="N127" s="8">
        <f>N117+N119+N121-N122+N124+N125+Load_ROC!J$5</f>
        <v>961.83022862967744</v>
      </c>
      <c r="O127" s="8">
        <f>O117+O119+O121-O122+O124+O125+Load_ROC!K$5</f>
        <v>1027.1855074688101</v>
      </c>
      <c r="P127" s="8">
        <f>P117+P119+P121-P122+P124+P125+Load_ROC!L$5</f>
        <v>1014.7679799153976</v>
      </c>
      <c r="Q127" s="8">
        <f>Q117+Q119+Q121-Q122+Q124+Q125+Load_ROC!M$5</f>
        <v>1028.8762961596258</v>
      </c>
      <c r="R127" s="8">
        <f>R117+R119+R121-R122+R124+R125+Load_ROC!N$5</f>
        <v>1043.0324595214358</v>
      </c>
      <c r="S127" s="8">
        <f>S117+S119+S121-S122+S124+S125+Load_ROC!O$5</f>
        <v>1074.7265821537674</v>
      </c>
      <c r="T127" s="8">
        <f>T117+T119+T121-T122+T124+T125+Load_ROC!P$5</f>
        <v>1082.4389458383835</v>
      </c>
      <c r="U127" s="8">
        <f>U117+U119+U121-U122+U124+U125+Load_ROC!Q$5</f>
        <v>1106.873548876591</v>
      </c>
      <c r="V127" s="8">
        <f>V117+V119+V121-V122+V124+V125+Load_ROC!R$5</f>
        <v>1154.8674626772299</v>
      </c>
      <c r="W127" s="8">
        <f>W117+W119+W121-W122+W124+W125+Load_ROC!S$5</f>
        <v>1186.065519844361</v>
      </c>
      <c r="X127" s="8">
        <f>X117+X119+X121-X122+X124+X125+Load_ROC!T$5</f>
        <v>1341.1746793671466</v>
      </c>
      <c r="Y127" s="8">
        <f>Y117+Y119+Y121-Y122+Y124+Y125+Load_ROC!U$5</f>
        <v>1360.740390914478</v>
      </c>
      <c r="Z127" s="8">
        <f>Z117+Z119+Z121-Z122+Z124+Z125+Load_ROC!V$5</f>
        <v>1484.2415816169689</v>
      </c>
      <c r="AA127" s="8">
        <f>AA117+AA119+AA121-AA122+AA124+AA125+Load_ROC!W$5</f>
        <v>1659.4730434789983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735.83365484366095</v>
      </c>
      <c r="I128" s="8">
        <f>I117+I123+I124+I125+Load_ROC!E$5</f>
        <v>780.23352906928619</v>
      </c>
      <c r="J128" s="8">
        <f>J117+J123+J124+J125+Load_ROC!F$5</f>
        <v>802.43611201202839</v>
      </c>
      <c r="K128" s="8">
        <f>K117+K123+K124+K125+Load_ROC!G$5</f>
        <v>842.29495254481526</v>
      </c>
      <c r="L128" s="8">
        <f>L117+L123+L124+L125+Load_ROC!H$5</f>
        <v>855.15806107239791</v>
      </c>
      <c r="M128" s="8">
        <f>M117+M123+M124+M125+Load_ROC!I$5</f>
        <v>911.03932012464657</v>
      </c>
      <c r="N128" s="8">
        <f>N117+N123+N124+N125+Load_ROC!J$5</f>
        <v>980.63898862967744</v>
      </c>
      <c r="O128" s="8">
        <f>O117+O123+O124+O125+Load_ROC!K$5</f>
        <v>1058.6515374688101</v>
      </c>
      <c r="P128" s="8">
        <f>P117+P123+P124+P125+Load_ROC!L$5</f>
        <v>1058.5713899153975</v>
      </c>
      <c r="Q128" s="8">
        <f>Q117+Q123+Q124+Q125+Load_ROC!M$5</f>
        <v>1084.1910461596258</v>
      </c>
      <c r="R128" s="8">
        <f>R117+R123+R124+R125+Load_ROC!N$5</f>
        <v>1109.6025195214359</v>
      </c>
      <c r="S128" s="8">
        <f>S117+S123+S124+S125+Load_ROC!O$5</f>
        <v>1215.9409921537674</v>
      </c>
      <c r="T128" s="8">
        <f>T117+T123+T124+T125+Load_ROC!P$5</f>
        <v>1219.4959758383834</v>
      </c>
      <c r="U128" s="8">
        <f>U117+U123+U124+U125+Load_ROC!Q$5</f>
        <v>1239.3228088765914</v>
      </c>
      <c r="V128" s="8">
        <f>V117+V123+V124+V125+Load_ROC!R$5</f>
        <v>1283.7021426772301</v>
      </c>
      <c r="W128" s="8">
        <f>W117+W123+W124+W125+Load_ROC!S$5</f>
        <v>1390.5973198443612</v>
      </c>
      <c r="X128" s="8">
        <f>X117+X123+X124+X125+Load_ROC!T$5</f>
        <v>1542.6222693671466</v>
      </c>
      <c r="Y128" s="8">
        <f>Y117+Y123+Y124+Y125+Load_ROC!U$5</f>
        <v>1557.8625309144779</v>
      </c>
      <c r="Z128" s="8">
        <f>Z117+Z123+Z124+Z125+Load_ROC!V$5</f>
        <v>1693.7661216169688</v>
      </c>
      <c r="AA128" s="8">
        <f>AA117+AA123+AA124+AA125+Load_ROC!W$5</f>
        <v>1864.7254134789982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174.66720000000001</v>
      </c>
      <c r="I130" s="32">
        <f>SUMIF(data!$A:$A,$H$2&amp;" "&amp;$F133&amp;" "&amp;$H$3&amp;"_"&amp;I$38,data!$G:$G)/1000</f>
        <v>189.33501999999999</v>
      </c>
      <c r="J130" s="32">
        <f>SUMIF(data!$A:$A,$H$2&amp;" "&amp;$F133&amp;" "&amp;$H$3&amp;"_"&amp;J$38,data!$G:$G)/1000</f>
        <v>203.95473000000001</v>
      </c>
      <c r="K130" s="32">
        <f>SUMIF(data!$A:$A,$H$2&amp;" "&amp;$F133&amp;" "&amp;$H$3&amp;"_"&amp;K$38,data!$G:$G)/1000</f>
        <v>214.89962</v>
      </c>
      <c r="L130" s="32">
        <f>SUMIF(data!$A:$A,$H$2&amp;" "&amp;$F133&amp;" "&amp;$H$3&amp;"_"&amp;L$38,data!$G:$G)/1000</f>
        <v>223.08554999999998</v>
      </c>
      <c r="M130" s="32">
        <f>SUMIF(data!$A:$A,$H$2&amp;" "&amp;$F133&amp;" "&amp;$H$3&amp;"_"&amp;M$38,data!$G:$G)/1000</f>
        <v>230.88120000000001</v>
      </c>
      <c r="N130" s="32">
        <f>SUMIF(data!$A:$A,$H$2&amp;" "&amp;$F133&amp;" "&amp;$H$3&amp;"_"&amp;N$38,data!$G:$G)/1000</f>
        <v>239.36939000000001</v>
      </c>
      <c r="O130" s="32">
        <f>SUMIF(data!$A:$A,$H$2&amp;" "&amp;$F133&amp;" "&amp;$H$3&amp;"_"&amp;O$38,data!$G:$G)/1000</f>
        <v>243.64261999999999</v>
      </c>
      <c r="P130" s="32">
        <f>SUMIF(data!$A:$A,$H$2&amp;" "&amp;$F133&amp;" "&amp;$H$3&amp;"_"&amp;P$38,data!$G:$G)/1000</f>
        <v>252.01861</v>
      </c>
      <c r="Q130" s="32">
        <f>SUMIF(data!$A:$A,$H$2&amp;" "&amp;$F133&amp;" "&amp;$H$3&amp;"_"&amp;Q$38,data!$G:$G)/1000</f>
        <v>255.97306</v>
      </c>
      <c r="R130" s="32">
        <f>SUMIF(data!$A:$A,$H$2&amp;" "&amp;$F133&amp;" "&amp;$H$3&amp;"_"&amp;R$38,data!$G:$G)/1000</f>
        <v>259.45204999999999</v>
      </c>
      <c r="S130" s="32">
        <f>SUMIF(data!$A:$A,$H$2&amp;" "&amp;$F133&amp;" "&amp;$H$3&amp;"_"&amp;S$38,data!$G:$G)/1000</f>
        <v>264.01421999999997</v>
      </c>
      <c r="T130" s="32">
        <f>SUMIF(data!$A:$A,$H$2&amp;" "&amp;$F133&amp;" "&amp;$H$3&amp;"_"&amp;T$38,data!$G:$G)/1000</f>
        <v>268.81309999999996</v>
      </c>
      <c r="U130" s="32">
        <f>SUMIF(data!$A:$A,$H$2&amp;" "&amp;$F133&amp;" "&amp;$H$3&amp;"_"&amp;U$38,data!$G:$G)/1000</f>
        <v>272.6712</v>
      </c>
      <c r="V130" s="32">
        <f>SUMIF(data!$A:$A,$H$2&amp;" "&amp;$F133&amp;" "&amp;$H$3&amp;"_"&amp;V$38,data!$G:$G)/1000</f>
        <v>277.19006000000002</v>
      </c>
      <c r="W130" s="32">
        <f>SUMIF(data!$A:$A,$H$2&amp;" "&amp;$F133&amp;" "&amp;$H$3&amp;"_"&amp;W$38,data!$G:$G)/1000</f>
        <v>287.00803000000002</v>
      </c>
      <c r="X130" s="32">
        <f>SUMIF(data!$A:$A,$H$2&amp;" "&amp;$F133&amp;" "&amp;$H$3&amp;"_"&amp;X$38,data!$G:$G)/1000</f>
        <v>290.0754</v>
      </c>
      <c r="Y130" s="32">
        <f>SUMIF(data!$A:$A,$H$2&amp;" "&amp;$F133&amp;" "&amp;$H$3&amp;"_"&amp;Y$38,data!$G:$G)/1000</f>
        <v>292.54465999999996</v>
      </c>
      <c r="Z130" s="32">
        <f>SUMIF(data!$A:$A,$H$2&amp;" "&amp;$F133&amp;" "&amp;$H$3&amp;"_"&amp;Z$38,data!$G:$G)/1000</f>
        <v>296.59415999999999</v>
      </c>
      <c r="AA130" s="32">
        <f>SUMIF(data!$A:$A,$H$2&amp;" "&amp;$F133&amp;" "&amp;$H$3&amp;"_"&amp;AA$38,data!$G:$G)/1000</f>
        <v>299.77365999999995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</v>
      </c>
      <c r="I131" s="7">
        <f>SUMIF(data!$A:$A,$H$2&amp;" "&amp;$F131&amp;" "&amp;$H$3&amp;"_"&amp;I$38,data!$I:$I)/1000</f>
        <v>44.410130000000002</v>
      </c>
      <c r="J131" s="7">
        <f>SUMIF(data!$A:$A,$H$2&amp;" "&amp;$F131&amp;" "&amp;$H$3&amp;"_"&amp;J$38,data!$I:$I)/1000</f>
        <v>52.6559138</v>
      </c>
      <c r="K131" s="7">
        <f>SUMIF(data!$A:$A,$H$2&amp;" "&amp;$F131&amp;" "&amp;$H$3&amp;"_"&amp;K$38,data!$I:$I)/1000</f>
        <v>105.12416800000001</v>
      </c>
      <c r="L131" s="7">
        <f>SUMIF(data!$A:$A,$H$2&amp;" "&amp;$F131&amp;" "&amp;$H$3&amp;"_"&amp;L$38,data!$I:$I)/1000</f>
        <v>105.32947999999999</v>
      </c>
      <c r="M131" s="7">
        <f>SUMIF(data!$A:$A,$H$2&amp;" "&amp;$F131&amp;" "&amp;$H$3&amp;"_"&amp;M$38,data!$I:$I)/1000</f>
        <v>158.03753399999999</v>
      </c>
      <c r="N131" s="7">
        <f>SUMIF(data!$A:$A,$H$2&amp;" "&amp;$F131&amp;" "&amp;$H$3&amp;"_"&amp;N$38,data!$I:$I)/1000</f>
        <v>225.25279799999998</v>
      </c>
      <c r="O131" s="7">
        <f>SUMIF(data!$A:$A,$H$2&amp;" "&amp;$F131&amp;" "&amp;$H$3&amp;"_"&amp;O$38,data!$I:$I)/1000</f>
        <v>287.58821</v>
      </c>
      <c r="P131" s="7">
        <f>SUMIF(data!$A:$A,$H$2&amp;" "&amp;$F131&amp;" "&amp;$H$3&amp;"_"&amp;P$38,data!$I:$I)/1000</f>
        <v>355.46843000000001</v>
      </c>
      <c r="Q131" s="7">
        <f>SUMIF(data!$A:$A,$H$2&amp;" "&amp;$F131&amp;" "&amp;$H$3&amp;"_"&amp;Q$38,data!$I:$I)/1000</f>
        <v>420.61969299999998</v>
      </c>
      <c r="R131" s="7">
        <f>SUMIF(data!$A:$A,$H$2&amp;" "&amp;$F131&amp;" "&amp;$H$3&amp;"_"&amp;R$38,data!$I:$I)/1000</f>
        <v>484.89003600000001</v>
      </c>
      <c r="S131" s="7">
        <f>SUMIF(data!$A:$A,$H$2&amp;" "&amp;$F131&amp;" "&amp;$H$3&amp;"_"&amp;S$38,data!$I:$I)/1000</f>
        <v>547.00055999999995</v>
      </c>
      <c r="T131" s="7">
        <f>SUMIF(data!$A:$A,$H$2&amp;" "&amp;$F131&amp;" "&amp;$H$3&amp;"_"&amp;T$38,data!$I:$I)/1000</f>
        <v>532.37679700000001</v>
      </c>
      <c r="U131" s="7">
        <f>SUMIF(data!$A:$A,$H$2&amp;" "&amp;$F131&amp;" "&amp;$H$3&amp;"_"&amp;U$38,data!$I:$I)/1000</f>
        <v>515.43546800000001</v>
      </c>
      <c r="V131" s="7">
        <f>SUMIF(data!$A:$A,$H$2&amp;" "&amp;$F131&amp;" "&amp;$H$3&amp;"_"&amp;V$38,data!$I:$I)/1000</f>
        <v>501.799846</v>
      </c>
      <c r="W131" s="7">
        <f>SUMIF(data!$A:$A,$H$2&amp;" "&amp;$F131&amp;" "&amp;$H$3&amp;"_"&amp;W$38,data!$I:$I)/1000</f>
        <v>581.57120500000008</v>
      </c>
      <c r="X131" s="7">
        <f>SUMIF(data!$A:$A,$H$2&amp;" "&amp;$F131&amp;" "&amp;$H$3&amp;"_"&amp;X$38,data!$I:$I)/1000</f>
        <v>551.49348999999995</v>
      </c>
      <c r="Y131" s="7">
        <f>SUMIF(data!$A:$A,$H$2&amp;" "&amp;$F131&amp;" "&amp;$H$3&amp;"_"&amp;Y$38,data!$I:$I)/1000</f>
        <v>537.83396800000003</v>
      </c>
      <c r="Z131" s="7">
        <f>SUMIF(data!$A:$A,$H$2&amp;" "&amp;$F131&amp;" "&amp;$H$3&amp;"_"&amp;Z$38,data!$I:$I)/1000</f>
        <v>614.50581799999998</v>
      </c>
      <c r="AA131" s="7">
        <f>SUMIF(data!$A:$A,$H$2&amp;" "&amp;$F131&amp;" "&amp;$H$3&amp;"_"&amp;AA$38,data!$I:$I)/1000</f>
        <v>724.40805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</v>
      </c>
      <c r="I132" s="7">
        <f>SUMIF(data!$A:$A,$H$2&amp;" "&amp;$F132&amp;" "&amp;$H$3&amp;"_"&amp;I$38,data!$I:$I)/1000</f>
        <v>44.410130000000002</v>
      </c>
      <c r="J132" s="7">
        <f>SUMIF(data!$A:$A,$H$2&amp;" "&amp;$F132&amp;" "&amp;$H$3&amp;"_"&amp;J$38,data!$I:$I)/1000</f>
        <v>52.6559138</v>
      </c>
      <c r="K132" s="7">
        <f>SUMIF(data!$A:$A,$H$2&amp;" "&amp;$F132&amp;" "&amp;$H$3&amp;"_"&amp;K$38,data!$I:$I)/1000</f>
        <v>86.999943999999985</v>
      </c>
      <c r="L132" s="7">
        <f>SUMIF(data!$A:$A,$H$2&amp;" "&amp;$F132&amp;" "&amp;$H$3&amp;"_"&amp;L$38,data!$I:$I)/1000</f>
        <v>88.146233999999993</v>
      </c>
      <c r="M132" s="7">
        <f>SUMIF(data!$A:$A,$H$2&amp;" "&amp;$F132&amp;" "&amp;$H$3&amp;"_"&amp;M$38,data!$I:$I)/1000</f>
        <v>118.61073399999999</v>
      </c>
      <c r="N132" s="7">
        <f>SUMIF(data!$A:$A,$H$2&amp;" "&amp;$F132&amp;" "&amp;$H$3&amp;"_"&amp;N$38,data!$I:$I)/1000</f>
        <v>174.91827799999999</v>
      </c>
      <c r="O132" s="7">
        <f>SUMIF(data!$A:$A,$H$2&amp;" "&amp;$F132&amp;" "&amp;$H$3&amp;"_"&amp;O$38,data!$I:$I)/1000</f>
        <v>212.00179999999997</v>
      </c>
      <c r="P132" s="7">
        <f>SUMIF(data!$A:$A,$H$2&amp;" "&amp;$F132&amp;" "&amp;$H$3&amp;"_"&amp;P$38,data!$I:$I)/1000</f>
        <v>255.32451999999998</v>
      </c>
      <c r="Q132" s="7">
        <f>SUMIF(data!$A:$A,$H$2&amp;" "&amp;$F132&amp;" "&amp;$H$3&amp;"_"&amp;Q$38,data!$I:$I)/1000</f>
        <v>297.62594299999995</v>
      </c>
      <c r="R132" s="7">
        <f>SUMIF(data!$A:$A,$H$2&amp;" "&amp;$F132&amp;" "&amp;$H$3&amp;"_"&amp;R$38,data!$I:$I)/1000</f>
        <v>339.50977599999999</v>
      </c>
      <c r="S132" s="7">
        <f>SUMIF(data!$A:$A,$H$2&amp;" "&amp;$F132&amp;" "&amp;$H$3&amp;"_"&amp;S$38,data!$I:$I)/1000</f>
        <v>379.87743</v>
      </c>
      <c r="T132" s="7">
        <f>SUMIF(data!$A:$A,$H$2&amp;" "&amp;$F132&amp;" "&amp;$H$3&amp;"_"&amp;T$38,data!$I:$I)/1000</f>
        <v>372.96113700000001</v>
      </c>
      <c r="U132" s="7">
        <f>SUMIF(data!$A:$A,$H$2&amp;" "&amp;$F132&amp;" "&amp;$H$3&amp;"_"&amp;U$38,data!$I:$I)/1000</f>
        <v>364.06530800000002</v>
      </c>
      <c r="V132" s="7">
        <f>SUMIF(data!$A:$A,$H$2&amp;" "&amp;$F132&amp;" "&amp;$H$3&amp;"_"&amp;V$38,data!$I:$I)/1000</f>
        <v>356.81747599999994</v>
      </c>
      <c r="W132" s="7">
        <f>SUMIF(data!$A:$A,$H$2&amp;" "&amp;$F132&amp;" "&amp;$H$3&amp;"_"&amp;W$38,data!$I:$I)/1000</f>
        <v>427.63880499999999</v>
      </c>
      <c r="X132" s="7">
        <f>SUMIF(data!$A:$A,$H$2&amp;" "&amp;$F132&amp;" "&amp;$H$3&amp;"_"&amp;X$38,data!$I:$I)/1000</f>
        <v>402.66079999999999</v>
      </c>
      <c r="Y132" s="7">
        <f>SUMIF(data!$A:$A,$H$2&amp;" "&amp;$F132&amp;" "&amp;$H$3&amp;"_"&amp;Y$38,data!$I:$I)/1000</f>
        <v>394.56336800000003</v>
      </c>
      <c r="Z132" s="7">
        <f>SUMIF(data!$A:$A,$H$2&amp;" "&amp;$F132&amp;" "&amp;$H$3&amp;"_"&amp;Z$38,data!$I:$I)/1000</f>
        <v>443.963728</v>
      </c>
      <c r="AA132" s="7">
        <f>SUMIF(data!$A:$A,$H$2&amp;" "&amp;$F132&amp;" "&amp;$H$3&amp;"_"&amp;AA$38,data!$I:$I)/1000</f>
        <v>560.41083000000003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</v>
      </c>
      <c r="I133" s="7">
        <f>SUMIF(data!$A:$A,$H$2&amp;" "&amp;$F133&amp;" "&amp;$H$3&amp;"_"&amp;I$38,data!$I:$I)/1000</f>
        <v>44.410130000000002</v>
      </c>
      <c r="J133" s="7">
        <f>SUMIF(data!$A:$A,$H$2&amp;" "&amp;$F133&amp;" "&amp;$H$3&amp;"_"&amp;J$38,data!$I:$I)/1000</f>
        <v>52.6559138</v>
      </c>
      <c r="K133" s="7">
        <f>SUMIF(data!$A:$A,$H$2&amp;" "&amp;$F133&amp;" "&amp;$H$3&amp;"_"&amp;K$38,data!$I:$I)/1000</f>
        <v>95.826799999999992</v>
      </c>
      <c r="L133" s="7">
        <f>SUMIF(data!$A:$A,$H$2&amp;" "&amp;$F133&amp;" "&amp;$H$3&amp;"_"&amp;L$38,data!$I:$I)/1000</f>
        <v>96.514815999999996</v>
      </c>
      <c r="M133" s="7">
        <f>SUMIF(data!$A:$A,$H$2&amp;" "&amp;$F133&amp;" "&amp;$H$3&amp;"_"&amp;M$38,data!$I:$I)/1000</f>
        <v>138.118774</v>
      </c>
      <c r="N133" s="7">
        <f>SUMIF(data!$A:$A,$H$2&amp;" "&amp;$F133&amp;" "&amp;$H$3&amp;"_"&amp;N$38,data!$I:$I)/1000</f>
        <v>191.713188</v>
      </c>
      <c r="O133" s="7">
        <f>SUMIF(data!$A:$A,$H$2&amp;" "&amp;$F133&amp;" "&amp;$H$3&amp;"_"&amp;O$38,data!$I:$I)/1000</f>
        <v>241.49477000000002</v>
      </c>
      <c r="P133" s="7">
        <f>SUMIF(data!$A:$A,$H$2&amp;" "&amp;$F133&amp;" "&amp;$H$3&amp;"_"&amp;P$38,data!$I:$I)/1000</f>
        <v>297.20402000000001</v>
      </c>
      <c r="Q133" s="7">
        <f>SUMIF(data!$A:$A,$H$2&amp;" "&amp;$F133&amp;" "&amp;$H$3&amp;"_"&amp;Q$38,data!$I:$I)/1000</f>
        <v>351.07357299999995</v>
      </c>
      <c r="R133" s="7">
        <f>SUMIF(data!$A:$A,$H$2&amp;" "&amp;$F133&amp;" "&amp;$H$3&amp;"_"&amp;R$38,data!$I:$I)/1000</f>
        <v>404.26167600000002</v>
      </c>
      <c r="S133" s="7">
        <f>SUMIF(data!$A:$A,$H$2&amp;" "&amp;$F133&amp;" "&amp;$H$3&amp;"_"&amp;S$38,data!$I:$I)/1000</f>
        <v>455.60408000000001</v>
      </c>
      <c r="T133" s="7">
        <f>SUMIF(data!$A:$A,$H$2&amp;" "&amp;$F133&amp;" "&amp;$H$3&amp;"_"&amp;T$38,data!$I:$I)/1000</f>
        <v>445.02607699999999</v>
      </c>
      <c r="U133" s="7">
        <f>SUMIF(data!$A:$A,$H$2&amp;" "&amp;$F133&amp;" "&amp;$H$3&amp;"_"&amp;U$38,data!$I:$I)/1000</f>
        <v>432.33515799999998</v>
      </c>
      <c r="V133" s="7">
        <f>SUMIF(data!$A:$A,$H$2&amp;" "&amp;$F133&amp;" "&amp;$H$3&amp;"_"&amp;V$38,data!$I:$I)/1000</f>
        <v>422.09541599999994</v>
      </c>
      <c r="W133" s="7">
        <f>SUMIF(data!$A:$A,$H$2&amp;" "&amp;$F133&amp;" "&amp;$H$3&amp;"_"&amp;W$38,data!$I:$I)/1000</f>
        <v>487.90902499999999</v>
      </c>
      <c r="X133" s="7">
        <f>SUMIF(data!$A:$A,$H$2&amp;" "&amp;$F133&amp;" "&amp;$H$3&amp;"_"&amp;X$38,data!$I:$I)/1000</f>
        <v>460.72986000000003</v>
      </c>
      <c r="Y133" s="7">
        <f>SUMIF(data!$A:$A,$H$2&amp;" "&amp;$F133&amp;" "&amp;$H$3&amp;"_"&amp;Y$38,data!$I:$I)/1000</f>
        <v>450.35331799999994</v>
      </c>
      <c r="Z133" s="7">
        <f>SUMIF(data!$A:$A,$H$2&amp;" "&amp;$F133&amp;" "&amp;$H$3&amp;"_"&amp;Z$38,data!$I:$I)/1000</f>
        <v>513.69681800000001</v>
      </c>
      <c r="AA133" s="7">
        <f>SUMIF(data!$A:$A,$H$2&amp;" "&amp;$F133&amp;" "&amp;$H$3&amp;"_"&amp;AA$38,data!$I:$I)/1000</f>
        <v>627.30845999999997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106.94119999999999</v>
      </c>
      <c r="I134" s="7">
        <f>SUMIF(data!$A:$A,$H$2&amp;" "&amp;$F134&amp;" "&amp;$H$3&amp;"_"&amp;I$38,data!$N:$N)/1000</f>
        <v>108.42641400000001</v>
      </c>
      <c r="J134" s="7">
        <f>SUMIF(data!$A:$A,$H$2&amp;" "&amp;$F134&amp;" "&amp;$H$3&amp;"_"&amp;J$38,data!$N:$N)/1000</f>
        <v>113.45075</v>
      </c>
      <c r="K134" s="7">
        <f>SUMIF(data!$A:$A,$H$2&amp;" "&amp;$F134&amp;" "&amp;$H$3&amp;"_"&amp;K$38,data!$N:$N)/1000</f>
        <v>97.496870999999999</v>
      </c>
      <c r="L134" s="7">
        <f>SUMIF(data!$A:$A,$H$2&amp;" "&amp;$F134&amp;" "&amp;$H$3&amp;"_"&amp;L$38,data!$N:$N)/1000</f>
        <v>104.59510300000001</v>
      </c>
      <c r="M134" s="7">
        <f>SUMIF(data!$A:$A,$H$2&amp;" "&amp;$F134&amp;" "&amp;$H$3&amp;"_"&amp;M$38,data!$N:$N)/1000</f>
        <v>123.1276474</v>
      </c>
      <c r="N134" s="7">
        <f>SUMIF(data!$A:$A,$H$2&amp;" "&amp;$F134&amp;" "&amp;$H$3&amp;"_"&amp;N$38,data!$N:$N)/1000</f>
        <v>161.10026299999998</v>
      </c>
      <c r="O134" s="7">
        <f>SUMIF(data!$A:$A,$H$2&amp;" "&amp;$F134&amp;" "&amp;$H$3&amp;"_"&amp;O$38,data!$N:$N)/1000</f>
        <v>148.43925699999997</v>
      </c>
      <c r="P134" s="7">
        <f>SUMIF(data!$A:$A,$H$2&amp;" "&amp;$F134&amp;" "&amp;$H$3&amp;"_"&amp;P$38,data!$N:$N)/1000</f>
        <v>110.56723200000002</v>
      </c>
      <c r="Q134" s="7">
        <f>SUMIF(data!$A:$A,$H$2&amp;" "&amp;$F134&amp;" "&amp;$H$3&amp;"_"&amp;Q$38,data!$N:$N)/1000</f>
        <v>65.235386000000005</v>
      </c>
      <c r="R134" s="7">
        <f>SUMIF(data!$A:$A,$H$2&amp;" "&amp;$F134&amp;" "&amp;$H$3&amp;"_"&amp;R$38,data!$N:$N)/1000</f>
        <v>30.024625</v>
      </c>
      <c r="S134" s="7">
        <f>SUMIF(data!$A:$A,$H$2&amp;" "&amp;$F134&amp;" "&amp;$H$3&amp;"_"&amp;S$38,data!$N:$N)/1000</f>
        <v>1.9396040000000065</v>
      </c>
      <c r="T134" s="7">
        <f>SUMIF(data!$A:$A,$H$2&amp;" "&amp;$F134&amp;" "&amp;$H$3&amp;"_"&amp;T$38,data!$N:$N)/1000</f>
        <v>2.5436399999999995</v>
      </c>
      <c r="U134" s="7">
        <f>SUMIF(data!$A:$A,$H$2&amp;" "&amp;$F134&amp;" "&amp;$H$3&amp;"_"&amp;U$38,data!$N:$N)/1000</f>
        <v>13.257245999999999</v>
      </c>
      <c r="V134" s="7">
        <f>SUMIF(data!$A:$A,$H$2&amp;" "&amp;$F134&amp;" "&amp;$H$3&amp;"_"&amp;V$38,data!$N:$N)/1000</f>
        <v>8.2465500000000027</v>
      </c>
      <c r="W134" s="7">
        <f>SUMIF(data!$A:$A,$H$2&amp;" "&amp;$F134&amp;" "&amp;$H$3&amp;"_"&amp;W$38,data!$N:$N)/1000</f>
        <v>24.529257999999999</v>
      </c>
      <c r="X134" s="7">
        <f>SUMIF(data!$A:$A,$H$2&amp;" "&amp;$F134&amp;" "&amp;$H$3&amp;"_"&amp;X$38,data!$N:$N)/1000</f>
        <v>26.243731</v>
      </c>
      <c r="Y134" s="7">
        <f>SUMIF(data!$A:$A,$H$2&amp;" "&amp;$F134&amp;" "&amp;$H$3&amp;"_"&amp;Y$38,data!$N:$N)/1000</f>
        <v>60.370953</v>
      </c>
      <c r="Z134" s="7">
        <f>SUMIF(data!$A:$A,$H$2&amp;" "&amp;$F134&amp;" "&amp;$H$3&amp;"_"&amp;Z$38,data!$N:$N)/1000</f>
        <v>75.742443999999992</v>
      </c>
      <c r="AA134" s="7">
        <f>SUMIF(data!$A:$A,$H$2&amp;" "&amp;$F134&amp;" "&amp;$H$3&amp;"_"&amp;AA$38,data!$N:$N)/1000</f>
        <v>117.31231199999999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84.944960000000009</v>
      </c>
      <c r="J135" s="7">
        <f>SUMIF(data!$A:$A,$H$2&amp;" "&amp;$F135&amp;" "&amp;$H$3&amp;"_"&amp;J$38,data!$H:$H)/1000</f>
        <v>97.151479999999992</v>
      </c>
      <c r="K135" s="7">
        <f>SUMIF(data!$A:$A,$H$2&amp;" "&amp;$F135&amp;" "&amp;$H$3&amp;"_"&amp;K$38,data!$H:$H)/1000</f>
        <v>102.18329</v>
      </c>
      <c r="L135" s="7">
        <f>SUMIF(data!$A:$A,$H$2&amp;" "&amp;$F135&amp;" "&amp;$H$3&amp;"_"&amp;L$38,data!$H:$H)/1000</f>
        <v>112.23583000000001</v>
      </c>
      <c r="M135" s="7">
        <f>SUMIF(data!$A:$A,$H$2&amp;" "&amp;$F135&amp;" "&amp;$H$3&amp;"_"&amp;M$38,data!$H:$H)/1000</f>
        <v>131.45027900000002</v>
      </c>
      <c r="N135" s="7">
        <f>SUMIF(data!$A:$A,$H$2&amp;" "&amp;$F135&amp;" "&amp;$H$3&amp;"_"&amp;N$38,data!$H:$H)/1000</f>
        <v>171.92362700000001</v>
      </c>
      <c r="O135" s="7">
        <f>SUMIF(data!$A:$A,$H$2&amp;" "&amp;$F135&amp;" "&amp;$H$3&amp;"_"&amp;O$38,data!$H:$H)/1000</f>
        <v>171.34762400000002</v>
      </c>
      <c r="P135" s="7">
        <f>SUMIF(data!$A:$A,$H$2&amp;" "&amp;$F135&amp;" "&amp;$H$3&amp;"_"&amp;P$38,data!$H:$H)/1000</f>
        <v>178.54791</v>
      </c>
      <c r="Q135" s="7">
        <f>SUMIF(data!$A:$A,$H$2&amp;" "&amp;$F135&amp;" "&amp;$H$3&amp;"_"&amp;Q$38,data!$H:$H)/1000</f>
        <v>175.71559500000001</v>
      </c>
      <c r="R135" s="7">
        <f>SUMIF(data!$A:$A,$H$2&amp;" "&amp;$F135&amp;" "&amp;$H$3&amp;"_"&amp;R$38,data!$H:$H)/1000</f>
        <v>179.73378999999997</v>
      </c>
      <c r="S135" s="7">
        <f>SUMIF(data!$A:$A,$H$2&amp;" "&amp;$F135&amp;" "&amp;$H$3&amp;"_"&amp;S$38,data!$H:$H)/1000</f>
        <v>179.83706000000001</v>
      </c>
      <c r="T135" s="7">
        <f>SUMIF(data!$A:$A,$H$2&amp;" "&amp;$F135&amp;" "&amp;$H$3&amp;"_"&amp;T$38,data!$H:$H)/1000</f>
        <v>184.25060999999999</v>
      </c>
      <c r="U135" s="7">
        <f>SUMIF(data!$A:$A,$H$2&amp;" "&amp;$F135&amp;" "&amp;$H$3&amp;"_"&amp;U$38,data!$H:$H)/1000</f>
        <v>182.09868499999999</v>
      </c>
      <c r="V135" s="7">
        <f>SUMIF(data!$A:$A,$H$2&amp;" "&amp;$F135&amp;" "&amp;$H$3&amp;"_"&amp;V$38,data!$H:$H)/1000</f>
        <v>176.74670999999998</v>
      </c>
      <c r="W135" s="7">
        <f>SUMIF(data!$A:$A,$H$2&amp;" "&amp;$F135&amp;" "&amp;$H$3&amp;"_"&amp;W$38,data!$H:$H)/1000</f>
        <v>206.65548000000001</v>
      </c>
      <c r="X135" s="7">
        <f>SUMIF(data!$A:$A,$H$2&amp;" "&amp;$F135&amp;" "&amp;$H$3&amp;"_"&amp;X$38,data!$H:$H)/1000</f>
        <v>193.132384</v>
      </c>
      <c r="Y135" s="7">
        <f>SUMIF(data!$A:$A,$H$2&amp;" "&amp;$F135&amp;" "&amp;$H$3&amp;"_"&amp;Y$38,data!$H:$H)/1000</f>
        <v>185.19945000000001</v>
      </c>
      <c r="Z135" s="7">
        <f>SUMIF(data!$A:$A,$H$2&amp;" "&amp;$F135&amp;" "&amp;$H$3&amp;"_"&amp;Z$38,data!$H:$H)/1000</f>
        <v>182.75931800000001</v>
      </c>
      <c r="AA135" s="7">
        <f>SUMIF(data!$A:$A,$H$2&amp;" "&amp;$F135&amp;" "&amp;$H$3&amp;"_"&amp;AA$38,data!$H:$H)/1000</f>
        <v>184.63949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44.474431999999993</v>
      </c>
      <c r="I136" s="8">
        <f t="shared" ref="I136" si="34">SUM(I133:I134)-I135</f>
        <v>67.891583999999995</v>
      </c>
      <c r="J136" s="8">
        <f t="shared" ref="J136" si="35">SUM(J133:J134)-J135</f>
        <v>68.955183800000015</v>
      </c>
      <c r="K136" s="8">
        <f t="shared" ref="K136:AA136" si="36">SUM(K133:K134)-K135</f>
        <v>91.140380999999991</v>
      </c>
      <c r="L136" s="8">
        <f t="shared" si="36"/>
        <v>88.874088999999984</v>
      </c>
      <c r="M136" s="8">
        <f t="shared" si="36"/>
        <v>129.79614240000001</v>
      </c>
      <c r="N136" s="8">
        <f t="shared" si="36"/>
        <v>180.88982399999998</v>
      </c>
      <c r="O136" s="8">
        <f t="shared" si="36"/>
        <v>218.58640299999999</v>
      </c>
      <c r="P136" s="8">
        <f t="shared" si="36"/>
        <v>229.223342</v>
      </c>
      <c r="Q136" s="8">
        <f t="shared" si="36"/>
        <v>240.59336399999995</v>
      </c>
      <c r="R136" s="8">
        <f t="shared" si="36"/>
        <v>254.55251100000007</v>
      </c>
      <c r="S136" s="8">
        <f t="shared" si="36"/>
        <v>277.70662400000003</v>
      </c>
      <c r="T136" s="8">
        <f t="shared" si="36"/>
        <v>263.31910699999997</v>
      </c>
      <c r="U136" s="8">
        <f t="shared" si="36"/>
        <v>263.493719</v>
      </c>
      <c r="V136" s="8">
        <f t="shared" si="36"/>
        <v>253.59525599999998</v>
      </c>
      <c r="W136" s="8">
        <f t="shared" si="36"/>
        <v>305.78280299999994</v>
      </c>
      <c r="X136" s="8">
        <f t="shared" si="36"/>
        <v>293.84120700000005</v>
      </c>
      <c r="Y136" s="8">
        <f t="shared" si="36"/>
        <v>325.52482099999992</v>
      </c>
      <c r="Z136" s="8">
        <f t="shared" si="36"/>
        <v>406.67994399999998</v>
      </c>
      <c r="AA136" s="8">
        <f t="shared" si="36"/>
        <v>559.98128199999996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27.125731999999999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133.31380999999999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0</v>
      </c>
      <c r="Y138" s="7">
        <f>SUMIF(data!$A:$A,$H$2&amp;" "&amp;$F138&amp;" "&amp;$H$3&amp;"_"&amp;Y$38,data!$K:$K)/1000</f>
        <v>36.60519</v>
      </c>
      <c r="Z138" s="7">
        <f>SUMIF(data!$A:$A,$H$2&amp;" "&amp;$F138&amp;" "&amp;$H$3&amp;"_"&amp;Z$38,data!$K:$K)/1000</f>
        <v>43.185722999999996</v>
      </c>
      <c r="AA138" s="7">
        <f>SUMIF(data!$A:$A,$H$2&amp;" "&amp;$F138&amp;" "&amp;$H$3&amp;"_"&amp;AA$38,data!$K:$K)/1000</f>
        <v>57.283054999999997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735.83365484366095</v>
      </c>
      <c r="I139" s="8">
        <f>I130+I131+I134-I135+I137+I138+Load_ROC!E$5</f>
        <v>780.23352906928619</v>
      </c>
      <c r="J139" s="8">
        <f>J130+J131+J134-J135+J137+J138+Load_ROC!F$5</f>
        <v>802.43611201202839</v>
      </c>
      <c r="K139" s="8">
        <f>K130+K131+K134-K135+K137+K138+Load_ROC!G$5</f>
        <v>851.59232054481527</v>
      </c>
      <c r="L139" s="8">
        <f>L130+L131+L134-L135+L137+L138+Load_ROC!H$5</f>
        <v>863.97272507239791</v>
      </c>
      <c r="M139" s="8">
        <f>M130+M131+M134-M135+M137+M138+Load_ROC!I$5</f>
        <v>930.95808012464647</v>
      </c>
      <c r="N139" s="8">
        <f>N130+N131+N134-N135+N137+N138+Load_ROC!J$5</f>
        <v>1011.5499446296774</v>
      </c>
      <c r="O139" s="8">
        <f>O130+O131+O134-O135+O137+O138+Load_ROC!K$5</f>
        <v>1100.8196854688101</v>
      </c>
      <c r="P139" s="8">
        <f>P130+P131+P134-P135+P137+P138+Load_ROC!L$5</f>
        <v>1112.7352299153977</v>
      </c>
      <c r="Q139" s="8">
        <f>Q130+Q131+Q134-Q135+Q137+Q138+Load_ROC!M$5</f>
        <v>1147.4417221596259</v>
      </c>
      <c r="R139" s="8">
        <f>R130+R131+R134-R135+R137+R138+Load_ROC!N$5</f>
        <v>1184.3114155214357</v>
      </c>
      <c r="S139" s="8">
        <f>S130+S131+S134-S135+S137+S138+Load_ROC!O$5</f>
        <v>1231.4003661537674</v>
      </c>
      <c r="T139" s="8">
        <f>T130+T131+T134-T135+T137+T138+Load_ROC!P$5</f>
        <v>1226.6321288383833</v>
      </c>
      <c r="U139" s="8">
        <f>U130+U131+U134-U135+U137+U138+Load_ROC!Q$5</f>
        <v>1235.5487428765912</v>
      </c>
      <c r="V139" s="8">
        <f>V130+V131+V134-V135+V137+V138+Load_ROC!R$5</f>
        <v>1236.18242807723</v>
      </c>
      <c r="W139" s="8">
        <f>W130+W131+W134-W135+W137+W138+Load_ROC!S$5</f>
        <v>1321.8365908443611</v>
      </c>
      <c r="X139" s="8">
        <f>X130+X131+X134-X135+X137+X138+Load_ROC!T$5</f>
        <v>1453.3572913671467</v>
      </c>
      <c r="Y139" s="8">
        <f>Y130+Y131+Y134-Y135+Y137+Y138+Load_ROC!U$5</f>
        <v>1397.7942219144779</v>
      </c>
      <c r="Z139" s="8">
        <f>Z130+Z131+Z134-Z135+Z137+Z138+Load_ROC!V$5</f>
        <v>1513.4867742369688</v>
      </c>
      <c r="AA139" s="8">
        <f>AA130+AA131+AA134-AA135+AA137+AA138+Load_ROC!W$5</f>
        <v>1691.2455550789982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735.83365484366095</v>
      </c>
      <c r="I140" s="8">
        <f>I130+I132+I134-I135+I137+I138+Load_ROC!E$5</f>
        <v>780.23352906928619</v>
      </c>
      <c r="J140" s="8">
        <f>J130+J132+J134-J135+J137+J138+Load_ROC!F$5</f>
        <v>802.43611201202839</v>
      </c>
      <c r="K140" s="8">
        <f>K130+K132+K134-K135+K137+K138+Load_ROC!G$5</f>
        <v>833.46809654481535</v>
      </c>
      <c r="L140" s="8">
        <f>L130+L132+L134-L135+L137+L138+Load_ROC!H$5</f>
        <v>846.78947907239785</v>
      </c>
      <c r="M140" s="8">
        <f>M130+M132+M134-M135+M137+M138+Load_ROC!I$5</f>
        <v>891.53128012464651</v>
      </c>
      <c r="N140" s="8">
        <f>N130+N132+N134-N135+N137+N138+Load_ROC!J$5</f>
        <v>961.21542462967739</v>
      </c>
      <c r="O140" s="8">
        <f>O130+O132+O134-O135+O137+O138+Load_ROC!K$5</f>
        <v>1025.23327546881</v>
      </c>
      <c r="P140" s="8">
        <f>P130+P132+P134-P135+P137+P138+Load_ROC!L$5</f>
        <v>1012.5913199153975</v>
      </c>
      <c r="Q140" s="8">
        <f>Q130+Q132+Q134-Q135+Q137+Q138+Load_ROC!M$5</f>
        <v>1024.4479721596258</v>
      </c>
      <c r="R140" s="8">
        <f>R130+R132+R134-R135+R137+R138+Load_ROC!N$5</f>
        <v>1038.9311555214358</v>
      </c>
      <c r="S140" s="8">
        <f>S130+S132+S134-S135+S137+S138+Load_ROC!O$5</f>
        <v>1064.2772361537675</v>
      </c>
      <c r="T140" s="8">
        <f>T130+T132+T134-T135+T137+T138+Load_ROC!P$5</f>
        <v>1067.2164688383834</v>
      </c>
      <c r="U140" s="8">
        <f>U130+U132+U134-U135+U137+U138+Load_ROC!Q$5</f>
        <v>1084.178582876591</v>
      </c>
      <c r="V140" s="8">
        <f>V130+V132+V134-V135+V137+V138+Load_ROC!R$5</f>
        <v>1091.2000580772301</v>
      </c>
      <c r="W140" s="8">
        <f>W130+W132+W134-W135+W137+W138+Load_ROC!S$5</f>
        <v>1167.904190844361</v>
      </c>
      <c r="X140" s="8">
        <f>X130+X132+X134-X135+X137+X138+Load_ROC!T$5</f>
        <v>1304.5246013671467</v>
      </c>
      <c r="Y140" s="8">
        <f>Y130+Y132+Y134-Y135+Y137+Y138+Load_ROC!U$5</f>
        <v>1254.5236219144781</v>
      </c>
      <c r="Z140" s="8">
        <f>Z130+Z132+Z134-Z135+Z137+Z138+Load_ROC!V$5</f>
        <v>1342.9446842369689</v>
      </c>
      <c r="AA140" s="8">
        <f>AA130+AA132+AA134-AA135+AA137+AA138+Load_ROC!W$5</f>
        <v>1527.2483350789983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735.83365484366095</v>
      </c>
      <c r="I141" s="8">
        <f>I130+I136+I137+I138+Load_ROC!E$5</f>
        <v>780.23352906928619</v>
      </c>
      <c r="J141" s="8">
        <f>J130+J136+J137+J138+Load_ROC!F$5</f>
        <v>802.43611201202839</v>
      </c>
      <c r="K141" s="8">
        <f>K130+K136+K137+K138+Load_ROC!G$5</f>
        <v>842.29495254481526</v>
      </c>
      <c r="L141" s="8">
        <f>L130+L136+L137+L138+Load_ROC!H$5</f>
        <v>855.15806107239791</v>
      </c>
      <c r="M141" s="8">
        <f>M130+M136+M137+M138+Load_ROC!I$5</f>
        <v>911.03932012464657</v>
      </c>
      <c r="N141" s="8">
        <f>N130+N136+N137+N138+Load_ROC!J$5</f>
        <v>978.01033462967735</v>
      </c>
      <c r="O141" s="8">
        <f>O130+O136+O137+O138+Load_ROC!K$5</f>
        <v>1054.7262454688102</v>
      </c>
      <c r="P141" s="8">
        <f>P130+P136+P137+P138+Load_ROC!L$5</f>
        <v>1054.4708199153974</v>
      </c>
      <c r="Q141" s="8">
        <f>Q130+Q136+Q137+Q138+Load_ROC!M$5</f>
        <v>1077.8956021596259</v>
      </c>
      <c r="R141" s="8">
        <f>R130+R136+R137+R138+Load_ROC!N$5</f>
        <v>1103.683055521436</v>
      </c>
      <c r="S141" s="8">
        <f>S130+S136+S137+S138+Load_ROC!O$5</f>
        <v>1140.0038861537673</v>
      </c>
      <c r="T141" s="8">
        <f>T130+T136+T137+T138+Load_ROC!P$5</f>
        <v>1139.2814088383834</v>
      </c>
      <c r="U141" s="8">
        <f>U130+U136+U137+U138+Load_ROC!Q$5</f>
        <v>1152.4484328765911</v>
      </c>
      <c r="V141" s="8">
        <f>V130+V136+V137+V138+Load_ROC!R$5</f>
        <v>1156.47799807723</v>
      </c>
      <c r="W141" s="8">
        <f>W130+W136+W137+W138+Load_ROC!S$5</f>
        <v>1228.1744108443611</v>
      </c>
      <c r="X141" s="8">
        <f>X130+X136+X137+X138+Load_ROC!T$5</f>
        <v>1362.5936613671468</v>
      </c>
      <c r="Y141" s="8">
        <f>Y130+Y136+Y137+Y138+Load_ROC!U$5</f>
        <v>1310.313571914478</v>
      </c>
      <c r="Z141" s="8">
        <f>Z130+Z136+Z137+Z138+Load_ROC!V$5</f>
        <v>1412.6777742369688</v>
      </c>
      <c r="AA141" s="8">
        <f>AA130+AA136+AA137+AA138+Load_ROC!W$5</f>
        <v>1594.1459650789982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174.66720000000001</v>
      </c>
      <c r="I143" s="32">
        <f>SUMIF(data!$A:$A,$H$2&amp;" "&amp;$F146&amp;" "&amp;$H$3&amp;"_"&amp;I$38,data!$G:$G)/1000</f>
        <v>189.33501999999999</v>
      </c>
      <c r="J143" s="32">
        <f>SUMIF(data!$A:$A,$H$2&amp;" "&amp;$F146&amp;" "&amp;$H$3&amp;"_"&amp;J$38,data!$G:$G)/1000</f>
        <v>203.95473000000001</v>
      </c>
      <c r="K143" s="32">
        <f>SUMIF(data!$A:$A,$H$2&amp;" "&amp;$F146&amp;" "&amp;$H$3&amp;"_"&amp;K$38,data!$G:$G)/1000</f>
        <v>214.89962</v>
      </c>
      <c r="L143" s="32">
        <f>SUMIF(data!$A:$A,$H$2&amp;" "&amp;$F146&amp;" "&amp;$H$3&amp;"_"&amp;L$38,data!$G:$G)/1000</f>
        <v>223.08554999999998</v>
      </c>
      <c r="M143" s="32">
        <f>SUMIF(data!$A:$A,$H$2&amp;" "&amp;$F146&amp;" "&amp;$H$3&amp;"_"&amp;M$38,data!$G:$G)/1000</f>
        <v>230.88120000000001</v>
      </c>
      <c r="N143" s="32">
        <f>SUMIF(data!$A:$A,$H$2&amp;" "&amp;$F146&amp;" "&amp;$H$3&amp;"_"&amp;N$38,data!$G:$G)/1000</f>
        <v>239.36939000000001</v>
      </c>
      <c r="O143" s="32">
        <f>SUMIF(data!$A:$A,$H$2&amp;" "&amp;$F146&amp;" "&amp;$H$3&amp;"_"&amp;O$38,data!$G:$G)/1000</f>
        <v>243.64261999999999</v>
      </c>
      <c r="P143" s="32">
        <f>SUMIF(data!$A:$A,$H$2&amp;" "&amp;$F146&amp;" "&amp;$H$3&amp;"_"&amp;P$38,data!$G:$G)/1000</f>
        <v>252.01861</v>
      </c>
      <c r="Q143" s="32">
        <f>SUMIF(data!$A:$A,$H$2&amp;" "&amp;$F146&amp;" "&amp;$H$3&amp;"_"&amp;Q$38,data!$G:$G)/1000</f>
        <v>255.97306</v>
      </c>
      <c r="R143" s="32">
        <f>SUMIF(data!$A:$A,$H$2&amp;" "&amp;$F146&amp;" "&amp;$H$3&amp;"_"&amp;R$38,data!$G:$G)/1000</f>
        <v>259.45204999999999</v>
      </c>
      <c r="S143" s="32">
        <f>SUMIF(data!$A:$A,$H$2&amp;" "&amp;$F146&amp;" "&amp;$H$3&amp;"_"&amp;S$38,data!$G:$G)/1000</f>
        <v>264.01421999999997</v>
      </c>
      <c r="T143" s="32">
        <f>SUMIF(data!$A:$A,$H$2&amp;" "&amp;$F146&amp;" "&amp;$H$3&amp;"_"&amp;T$38,data!$G:$G)/1000</f>
        <v>268.81309999999996</v>
      </c>
      <c r="U143" s="32">
        <f>SUMIF(data!$A:$A,$H$2&amp;" "&amp;$F146&amp;" "&amp;$H$3&amp;"_"&amp;U$38,data!$G:$G)/1000</f>
        <v>272.6712</v>
      </c>
      <c r="V143" s="32">
        <f>SUMIF(data!$A:$A,$H$2&amp;" "&amp;$F146&amp;" "&amp;$H$3&amp;"_"&amp;V$38,data!$G:$G)/1000</f>
        <v>277.19006000000002</v>
      </c>
      <c r="W143" s="32">
        <f>SUMIF(data!$A:$A,$H$2&amp;" "&amp;$F146&amp;" "&amp;$H$3&amp;"_"&amp;W$38,data!$G:$G)/1000</f>
        <v>287.00803000000002</v>
      </c>
      <c r="X143" s="32">
        <f>SUMIF(data!$A:$A,$H$2&amp;" "&amp;$F146&amp;" "&amp;$H$3&amp;"_"&amp;X$38,data!$G:$G)/1000</f>
        <v>290.0754</v>
      </c>
      <c r="Y143" s="32">
        <f>SUMIF(data!$A:$A,$H$2&amp;" "&amp;$F146&amp;" "&amp;$H$3&amp;"_"&amp;Y$38,data!$G:$G)/1000</f>
        <v>292.54465999999996</v>
      </c>
      <c r="Z143" s="32">
        <f>SUMIF(data!$A:$A,$H$2&amp;" "&amp;$F146&amp;" "&amp;$H$3&amp;"_"&amp;Z$38,data!$G:$G)/1000</f>
        <v>296.59415999999999</v>
      </c>
      <c r="AA143" s="32">
        <f>SUMIF(data!$A:$A,$H$2&amp;" "&amp;$F146&amp;" "&amp;$H$3&amp;"_"&amp;AA$38,data!$G:$G)/1000</f>
        <v>299.77365999999995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</v>
      </c>
      <c r="I144" s="7">
        <f>SUMIF(data!$A:$A,$H$2&amp;" "&amp;$F144&amp;" "&amp;$H$3&amp;"_"&amp;I$38,data!$I:$I)/1000</f>
        <v>44.410130000000002</v>
      </c>
      <c r="J144" s="7">
        <f>SUMIF(data!$A:$A,$H$2&amp;" "&amp;$F144&amp;" "&amp;$H$3&amp;"_"&amp;J$38,data!$I:$I)/1000</f>
        <v>52.6559138</v>
      </c>
      <c r="K144" s="7">
        <f>SUMIF(data!$A:$A,$H$2&amp;" "&amp;$F144&amp;" "&amp;$H$3&amp;"_"&amp;K$38,data!$I:$I)/1000</f>
        <v>105.12416800000001</v>
      </c>
      <c r="L144" s="7">
        <f>SUMIF(data!$A:$A,$H$2&amp;" "&amp;$F144&amp;" "&amp;$H$3&amp;"_"&amp;L$38,data!$I:$I)/1000</f>
        <v>105.32947999999999</v>
      </c>
      <c r="M144" s="7">
        <f>SUMIF(data!$A:$A,$H$2&amp;" "&amp;$F144&amp;" "&amp;$H$3&amp;"_"&amp;M$38,data!$I:$I)/1000</f>
        <v>158.03753399999999</v>
      </c>
      <c r="N144" s="7">
        <f>SUMIF(data!$A:$A,$H$2&amp;" "&amp;$F144&amp;" "&amp;$H$3&amp;"_"&amp;N$38,data!$I:$I)/1000</f>
        <v>225.25279799999998</v>
      </c>
      <c r="O144" s="7">
        <f>SUMIF(data!$A:$A,$H$2&amp;" "&amp;$F144&amp;" "&amp;$H$3&amp;"_"&amp;O$38,data!$I:$I)/1000</f>
        <v>287.58821</v>
      </c>
      <c r="P144" s="7">
        <f>SUMIF(data!$A:$A,$H$2&amp;" "&amp;$F144&amp;" "&amp;$H$3&amp;"_"&amp;P$38,data!$I:$I)/1000</f>
        <v>355.46843000000001</v>
      </c>
      <c r="Q144" s="7">
        <f>SUMIF(data!$A:$A,$H$2&amp;" "&amp;$F144&amp;" "&amp;$H$3&amp;"_"&amp;Q$38,data!$I:$I)/1000</f>
        <v>420.61969299999998</v>
      </c>
      <c r="R144" s="7">
        <f>SUMIF(data!$A:$A,$H$2&amp;" "&amp;$F144&amp;" "&amp;$H$3&amp;"_"&amp;R$38,data!$I:$I)/1000</f>
        <v>484.89003600000001</v>
      </c>
      <c r="S144" s="7">
        <f>SUMIF(data!$A:$A,$H$2&amp;" "&amp;$F144&amp;" "&amp;$H$3&amp;"_"&amp;S$38,data!$I:$I)/1000</f>
        <v>547.00055999999995</v>
      </c>
      <c r="T144" s="7">
        <f>SUMIF(data!$A:$A,$H$2&amp;" "&amp;$F144&amp;" "&amp;$H$3&amp;"_"&amp;T$38,data!$I:$I)/1000</f>
        <v>532.37679700000001</v>
      </c>
      <c r="U144" s="7">
        <f>SUMIF(data!$A:$A,$H$2&amp;" "&amp;$F144&amp;" "&amp;$H$3&amp;"_"&amp;U$38,data!$I:$I)/1000</f>
        <v>515.43546800000001</v>
      </c>
      <c r="V144" s="7">
        <f>SUMIF(data!$A:$A,$H$2&amp;" "&amp;$F144&amp;" "&amp;$H$3&amp;"_"&amp;V$38,data!$I:$I)/1000</f>
        <v>501.799846</v>
      </c>
      <c r="W144" s="7">
        <f>SUMIF(data!$A:$A,$H$2&amp;" "&amp;$F144&amp;" "&amp;$H$3&amp;"_"&amp;W$38,data!$I:$I)/1000</f>
        <v>581.57120500000008</v>
      </c>
      <c r="X144" s="7">
        <f>SUMIF(data!$A:$A,$H$2&amp;" "&amp;$F144&amp;" "&amp;$H$3&amp;"_"&amp;X$38,data!$I:$I)/1000</f>
        <v>551.49348999999995</v>
      </c>
      <c r="Y144" s="7">
        <f>SUMIF(data!$A:$A,$H$2&amp;" "&amp;$F144&amp;" "&amp;$H$3&amp;"_"&amp;Y$38,data!$I:$I)/1000</f>
        <v>537.83396800000003</v>
      </c>
      <c r="Z144" s="7">
        <f>SUMIF(data!$A:$A,$H$2&amp;" "&amp;$F144&amp;" "&amp;$H$3&amp;"_"&amp;Z$38,data!$I:$I)/1000</f>
        <v>614.50581799999998</v>
      </c>
      <c r="AA144" s="7">
        <f>SUMIF(data!$A:$A,$H$2&amp;" "&amp;$F144&amp;" "&amp;$H$3&amp;"_"&amp;AA$38,data!$I:$I)/1000</f>
        <v>724.40805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</v>
      </c>
      <c r="I145" s="7">
        <f>SUMIF(data!$A:$A,$H$2&amp;" "&amp;$F145&amp;" "&amp;$H$3&amp;"_"&amp;I$38,data!$I:$I)/1000</f>
        <v>44.410130000000002</v>
      </c>
      <c r="J145" s="7">
        <f>SUMIF(data!$A:$A,$H$2&amp;" "&amp;$F145&amp;" "&amp;$H$3&amp;"_"&amp;J$38,data!$I:$I)/1000</f>
        <v>52.6559138</v>
      </c>
      <c r="K145" s="7">
        <f>SUMIF(data!$A:$A,$H$2&amp;" "&amp;$F145&amp;" "&amp;$H$3&amp;"_"&amp;K$38,data!$I:$I)/1000</f>
        <v>86.999943999999985</v>
      </c>
      <c r="L145" s="7">
        <f>SUMIF(data!$A:$A,$H$2&amp;" "&amp;$F145&amp;" "&amp;$H$3&amp;"_"&amp;L$38,data!$I:$I)/1000</f>
        <v>88.146233999999993</v>
      </c>
      <c r="M145" s="7">
        <f>SUMIF(data!$A:$A,$H$2&amp;" "&amp;$F145&amp;" "&amp;$H$3&amp;"_"&amp;M$38,data!$I:$I)/1000</f>
        <v>118.61073399999999</v>
      </c>
      <c r="N145" s="7">
        <f>SUMIF(data!$A:$A,$H$2&amp;" "&amp;$F145&amp;" "&amp;$H$3&amp;"_"&amp;N$38,data!$I:$I)/1000</f>
        <v>174.91827799999999</v>
      </c>
      <c r="O145" s="7">
        <f>SUMIF(data!$A:$A,$H$2&amp;" "&amp;$F145&amp;" "&amp;$H$3&amp;"_"&amp;O$38,data!$I:$I)/1000</f>
        <v>212.00179999999997</v>
      </c>
      <c r="P145" s="7">
        <f>SUMIF(data!$A:$A,$H$2&amp;" "&amp;$F145&amp;" "&amp;$H$3&amp;"_"&amp;P$38,data!$I:$I)/1000</f>
        <v>255.32451999999998</v>
      </c>
      <c r="Q145" s="7">
        <f>SUMIF(data!$A:$A,$H$2&amp;" "&amp;$F145&amp;" "&amp;$H$3&amp;"_"&amp;Q$38,data!$I:$I)/1000</f>
        <v>297.62594299999995</v>
      </c>
      <c r="R145" s="7">
        <f>SUMIF(data!$A:$A,$H$2&amp;" "&amp;$F145&amp;" "&amp;$H$3&amp;"_"&amp;R$38,data!$I:$I)/1000</f>
        <v>339.50977599999999</v>
      </c>
      <c r="S145" s="7">
        <f>SUMIF(data!$A:$A,$H$2&amp;" "&amp;$F145&amp;" "&amp;$H$3&amp;"_"&amp;S$38,data!$I:$I)/1000</f>
        <v>379.87743</v>
      </c>
      <c r="T145" s="7">
        <f>SUMIF(data!$A:$A,$H$2&amp;" "&amp;$F145&amp;" "&amp;$H$3&amp;"_"&amp;T$38,data!$I:$I)/1000</f>
        <v>372.96113700000001</v>
      </c>
      <c r="U145" s="7">
        <f>SUMIF(data!$A:$A,$H$2&amp;" "&amp;$F145&amp;" "&amp;$H$3&amp;"_"&amp;U$38,data!$I:$I)/1000</f>
        <v>364.06530800000002</v>
      </c>
      <c r="V145" s="7">
        <f>SUMIF(data!$A:$A,$H$2&amp;" "&amp;$F145&amp;" "&amp;$H$3&amp;"_"&amp;V$38,data!$I:$I)/1000</f>
        <v>356.81747599999994</v>
      </c>
      <c r="W145" s="7">
        <f>SUMIF(data!$A:$A,$H$2&amp;" "&amp;$F145&amp;" "&amp;$H$3&amp;"_"&amp;W$38,data!$I:$I)/1000</f>
        <v>427.63880499999999</v>
      </c>
      <c r="X145" s="7">
        <f>SUMIF(data!$A:$A,$H$2&amp;" "&amp;$F145&amp;" "&amp;$H$3&amp;"_"&amp;X$38,data!$I:$I)/1000</f>
        <v>402.66079999999999</v>
      </c>
      <c r="Y145" s="7">
        <f>SUMIF(data!$A:$A,$H$2&amp;" "&amp;$F145&amp;" "&amp;$H$3&amp;"_"&amp;Y$38,data!$I:$I)/1000</f>
        <v>394.56336800000003</v>
      </c>
      <c r="Z145" s="7">
        <f>SUMIF(data!$A:$A,$H$2&amp;" "&amp;$F145&amp;" "&amp;$H$3&amp;"_"&amp;Z$38,data!$I:$I)/1000</f>
        <v>443.963728</v>
      </c>
      <c r="AA145" s="7">
        <f>SUMIF(data!$A:$A,$H$2&amp;" "&amp;$F145&amp;" "&amp;$H$3&amp;"_"&amp;AA$38,data!$I:$I)/1000</f>
        <v>560.41083000000003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</v>
      </c>
      <c r="I146" s="7">
        <f>SUMIF(data!$A:$A,$H$2&amp;" "&amp;$F146&amp;" "&amp;$H$3&amp;"_"&amp;I$38,data!$I:$I)/1000</f>
        <v>44.410130000000002</v>
      </c>
      <c r="J146" s="7">
        <f>SUMIF(data!$A:$A,$H$2&amp;" "&amp;$F146&amp;" "&amp;$H$3&amp;"_"&amp;J$38,data!$I:$I)/1000</f>
        <v>52.6559138</v>
      </c>
      <c r="K146" s="7">
        <f>SUMIF(data!$A:$A,$H$2&amp;" "&amp;$F146&amp;" "&amp;$H$3&amp;"_"&amp;K$38,data!$I:$I)/1000</f>
        <v>95.826799999999992</v>
      </c>
      <c r="L146" s="7">
        <f>SUMIF(data!$A:$A,$H$2&amp;" "&amp;$F146&amp;" "&amp;$H$3&amp;"_"&amp;L$38,data!$I:$I)/1000</f>
        <v>96.514815999999996</v>
      </c>
      <c r="M146" s="7">
        <f>SUMIF(data!$A:$A,$H$2&amp;" "&amp;$F146&amp;" "&amp;$H$3&amp;"_"&amp;M$38,data!$I:$I)/1000</f>
        <v>138.118774</v>
      </c>
      <c r="N146" s="7">
        <f>SUMIF(data!$A:$A,$H$2&amp;" "&amp;$F146&amp;" "&amp;$H$3&amp;"_"&amp;N$38,data!$I:$I)/1000</f>
        <v>191.713188</v>
      </c>
      <c r="O146" s="7">
        <f>SUMIF(data!$A:$A,$H$2&amp;" "&amp;$F146&amp;" "&amp;$H$3&amp;"_"&amp;O$38,data!$I:$I)/1000</f>
        <v>241.49477000000002</v>
      </c>
      <c r="P146" s="7">
        <f>SUMIF(data!$A:$A,$H$2&amp;" "&amp;$F146&amp;" "&amp;$H$3&amp;"_"&amp;P$38,data!$I:$I)/1000</f>
        <v>297.20402000000001</v>
      </c>
      <c r="Q146" s="7">
        <f>SUMIF(data!$A:$A,$H$2&amp;" "&amp;$F146&amp;" "&amp;$H$3&amp;"_"&amp;Q$38,data!$I:$I)/1000</f>
        <v>351.07357299999995</v>
      </c>
      <c r="R146" s="7">
        <f>SUMIF(data!$A:$A,$H$2&amp;" "&amp;$F146&amp;" "&amp;$H$3&amp;"_"&amp;R$38,data!$I:$I)/1000</f>
        <v>404.26167600000002</v>
      </c>
      <c r="S146" s="7">
        <f>SUMIF(data!$A:$A,$H$2&amp;" "&amp;$F146&amp;" "&amp;$H$3&amp;"_"&amp;S$38,data!$I:$I)/1000</f>
        <v>455.60408000000001</v>
      </c>
      <c r="T146" s="7">
        <f>SUMIF(data!$A:$A,$H$2&amp;" "&amp;$F146&amp;" "&amp;$H$3&amp;"_"&amp;T$38,data!$I:$I)/1000</f>
        <v>445.02607699999999</v>
      </c>
      <c r="U146" s="7">
        <f>SUMIF(data!$A:$A,$H$2&amp;" "&amp;$F146&amp;" "&amp;$H$3&amp;"_"&amp;U$38,data!$I:$I)/1000</f>
        <v>432.33515799999998</v>
      </c>
      <c r="V146" s="7">
        <f>SUMIF(data!$A:$A,$H$2&amp;" "&amp;$F146&amp;" "&amp;$H$3&amp;"_"&amp;V$38,data!$I:$I)/1000</f>
        <v>422.09541599999994</v>
      </c>
      <c r="W146" s="7">
        <f>SUMIF(data!$A:$A,$H$2&amp;" "&amp;$F146&amp;" "&amp;$H$3&amp;"_"&amp;W$38,data!$I:$I)/1000</f>
        <v>487.90902499999999</v>
      </c>
      <c r="X146" s="7">
        <f>SUMIF(data!$A:$A,$H$2&amp;" "&amp;$F146&amp;" "&amp;$H$3&amp;"_"&amp;X$38,data!$I:$I)/1000</f>
        <v>460.72986000000003</v>
      </c>
      <c r="Y146" s="7">
        <f>SUMIF(data!$A:$A,$H$2&amp;" "&amp;$F146&amp;" "&amp;$H$3&amp;"_"&amp;Y$38,data!$I:$I)/1000</f>
        <v>450.35331799999994</v>
      </c>
      <c r="Z146" s="7">
        <f>SUMIF(data!$A:$A,$H$2&amp;" "&amp;$F146&amp;" "&amp;$H$3&amp;"_"&amp;Z$38,data!$I:$I)/1000</f>
        <v>513.69681800000001</v>
      </c>
      <c r="AA146" s="7">
        <f>SUMIF(data!$A:$A,$H$2&amp;" "&amp;$F146&amp;" "&amp;$H$3&amp;"_"&amp;AA$38,data!$I:$I)/1000</f>
        <v>627.30845999999997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106.94119999999999</v>
      </c>
      <c r="I147" s="7">
        <f>SUMIF(data!$A:$A,$H$2&amp;" "&amp;$F147&amp;" "&amp;$H$3&amp;"_"&amp;I$38,data!$N:$N)/1000</f>
        <v>108.42641400000001</v>
      </c>
      <c r="J147" s="7">
        <f>SUMIF(data!$A:$A,$H$2&amp;" "&amp;$F147&amp;" "&amp;$H$3&amp;"_"&amp;J$38,data!$N:$N)/1000</f>
        <v>113.45075</v>
      </c>
      <c r="K147" s="7">
        <f>SUMIF(data!$A:$A,$H$2&amp;" "&amp;$F147&amp;" "&amp;$H$3&amp;"_"&amp;K$38,data!$N:$N)/1000</f>
        <v>97.496870999999999</v>
      </c>
      <c r="L147" s="7">
        <f>SUMIF(data!$A:$A,$H$2&amp;" "&amp;$F147&amp;" "&amp;$H$3&amp;"_"&amp;L$38,data!$N:$N)/1000</f>
        <v>104.59510300000001</v>
      </c>
      <c r="M147" s="7">
        <f>SUMIF(data!$A:$A,$H$2&amp;" "&amp;$F147&amp;" "&amp;$H$3&amp;"_"&amp;M$38,data!$N:$N)/1000</f>
        <v>123.1276474</v>
      </c>
      <c r="N147" s="7">
        <f>SUMIF(data!$A:$A,$H$2&amp;" "&amp;$F147&amp;" "&amp;$H$3&amp;"_"&amp;N$38,data!$N:$N)/1000</f>
        <v>161.10026299999998</v>
      </c>
      <c r="O147" s="7">
        <f>SUMIF(data!$A:$A,$H$2&amp;" "&amp;$F147&amp;" "&amp;$H$3&amp;"_"&amp;O$38,data!$N:$N)/1000</f>
        <v>148.43925699999997</v>
      </c>
      <c r="P147" s="7">
        <f>SUMIF(data!$A:$A,$H$2&amp;" "&amp;$F147&amp;" "&amp;$H$3&amp;"_"&amp;P$38,data!$N:$N)/1000</f>
        <v>110.56723200000002</v>
      </c>
      <c r="Q147" s="7">
        <f>SUMIF(data!$A:$A,$H$2&amp;" "&amp;$F147&amp;" "&amp;$H$3&amp;"_"&amp;Q$38,data!$N:$N)/1000</f>
        <v>65.235386000000005</v>
      </c>
      <c r="R147" s="7">
        <f>SUMIF(data!$A:$A,$H$2&amp;" "&amp;$F147&amp;" "&amp;$H$3&amp;"_"&amp;R$38,data!$N:$N)/1000</f>
        <v>30.024625</v>
      </c>
      <c r="S147" s="7">
        <f>SUMIF(data!$A:$A,$H$2&amp;" "&amp;$F147&amp;" "&amp;$H$3&amp;"_"&amp;S$38,data!$N:$N)/1000</f>
        <v>1.9396040000000065</v>
      </c>
      <c r="T147" s="7">
        <f>SUMIF(data!$A:$A,$H$2&amp;" "&amp;$F147&amp;" "&amp;$H$3&amp;"_"&amp;T$38,data!$N:$N)/1000</f>
        <v>2.5436399999999995</v>
      </c>
      <c r="U147" s="7">
        <f>SUMIF(data!$A:$A,$H$2&amp;" "&amp;$F147&amp;" "&amp;$H$3&amp;"_"&amp;U$38,data!$N:$N)/1000</f>
        <v>15.445360000000001</v>
      </c>
      <c r="V147" s="7">
        <f>SUMIF(data!$A:$A,$H$2&amp;" "&amp;$F147&amp;" "&amp;$H$3&amp;"_"&amp;V$38,data!$N:$N)/1000</f>
        <v>15.840904999999999</v>
      </c>
      <c r="W147" s="7">
        <f>SUMIF(data!$A:$A,$H$2&amp;" "&amp;$F147&amp;" "&amp;$H$3&amp;"_"&amp;W$38,data!$N:$N)/1000</f>
        <v>46.402581999999995</v>
      </c>
      <c r="X147" s="7">
        <f>SUMIF(data!$A:$A,$H$2&amp;" "&amp;$F147&amp;" "&amp;$H$3&amp;"_"&amp;X$38,data!$N:$N)/1000</f>
        <v>47.698968000000001</v>
      </c>
      <c r="Y147" s="7">
        <f>SUMIF(data!$A:$A,$H$2&amp;" "&amp;$F147&amp;" "&amp;$H$3&amp;"_"&amp;Y$38,data!$N:$N)/1000</f>
        <v>86.227351999999996</v>
      </c>
      <c r="Z147" s="7">
        <f>SUMIF(data!$A:$A,$H$2&amp;" "&amp;$F147&amp;" "&amp;$H$3&amp;"_"&amp;Z$38,data!$N:$N)/1000</f>
        <v>108.891323</v>
      </c>
      <c r="AA147" s="7">
        <f>SUMIF(data!$A:$A,$H$2&amp;" "&amp;$F147&amp;" "&amp;$H$3&amp;"_"&amp;AA$38,data!$N:$N)/1000</f>
        <v>150.641074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84.944960000000009</v>
      </c>
      <c r="J148" s="7">
        <f>SUMIF(data!$A:$A,$H$2&amp;" "&amp;$F148&amp;" "&amp;$H$3&amp;"_"&amp;J$38,data!$H:$H)/1000</f>
        <v>97.151479999999992</v>
      </c>
      <c r="K148" s="7">
        <f>SUMIF(data!$A:$A,$H$2&amp;" "&amp;$F148&amp;" "&amp;$H$3&amp;"_"&amp;K$38,data!$H:$H)/1000</f>
        <v>102.18329</v>
      </c>
      <c r="L148" s="7">
        <f>SUMIF(data!$A:$A,$H$2&amp;" "&amp;$F148&amp;" "&amp;$H$3&amp;"_"&amp;L$38,data!$H:$H)/1000</f>
        <v>112.23583000000001</v>
      </c>
      <c r="M148" s="7">
        <f>SUMIF(data!$A:$A,$H$2&amp;" "&amp;$F148&amp;" "&amp;$H$3&amp;"_"&amp;M$38,data!$H:$H)/1000</f>
        <v>131.45027900000002</v>
      </c>
      <c r="N148" s="7">
        <f>SUMIF(data!$A:$A,$H$2&amp;" "&amp;$F148&amp;" "&amp;$H$3&amp;"_"&amp;N$38,data!$H:$H)/1000</f>
        <v>171.92362700000001</v>
      </c>
      <c r="O148" s="7">
        <f>SUMIF(data!$A:$A,$H$2&amp;" "&amp;$F148&amp;" "&amp;$H$3&amp;"_"&amp;O$38,data!$H:$H)/1000</f>
        <v>171.34762400000002</v>
      </c>
      <c r="P148" s="7">
        <f>SUMIF(data!$A:$A,$H$2&amp;" "&amp;$F148&amp;" "&amp;$H$3&amp;"_"&amp;P$38,data!$H:$H)/1000</f>
        <v>178.54791</v>
      </c>
      <c r="Q148" s="7">
        <f>SUMIF(data!$A:$A,$H$2&amp;" "&amp;$F148&amp;" "&amp;$H$3&amp;"_"&amp;Q$38,data!$H:$H)/1000</f>
        <v>175.71559500000001</v>
      </c>
      <c r="R148" s="7">
        <f>SUMIF(data!$A:$A,$H$2&amp;" "&amp;$F148&amp;" "&amp;$H$3&amp;"_"&amp;R$38,data!$H:$H)/1000</f>
        <v>179.73378999999997</v>
      </c>
      <c r="S148" s="7">
        <f>SUMIF(data!$A:$A,$H$2&amp;" "&amp;$F148&amp;" "&amp;$H$3&amp;"_"&amp;S$38,data!$H:$H)/1000</f>
        <v>179.83706000000001</v>
      </c>
      <c r="T148" s="7">
        <f>SUMIF(data!$A:$A,$H$2&amp;" "&amp;$F148&amp;" "&amp;$H$3&amp;"_"&amp;T$38,data!$H:$H)/1000</f>
        <v>184.25060999999999</v>
      </c>
      <c r="U148" s="7">
        <f>SUMIF(data!$A:$A,$H$2&amp;" "&amp;$F148&amp;" "&amp;$H$3&amp;"_"&amp;U$38,data!$H:$H)/1000</f>
        <v>184.37625</v>
      </c>
      <c r="V148" s="7">
        <f>SUMIF(data!$A:$A,$H$2&amp;" "&amp;$F148&amp;" "&amp;$H$3&amp;"_"&amp;V$38,data!$H:$H)/1000</f>
        <v>186.99799999999999</v>
      </c>
      <c r="W148" s="7">
        <f>SUMIF(data!$A:$A,$H$2&amp;" "&amp;$F148&amp;" "&amp;$H$3&amp;"_"&amp;W$38,data!$H:$H)/1000</f>
        <v>238.84321600000001</v>
      </c>
      <c r="X148" s="7">
        <f>SUMIF(data!$A:$A,$H$2&amp;" "&amp;$F148&amp;" "&amp;$H$3&amp;"_"&amp;X$38,data!$H:$H)/1000</f>
        <v>223.93569999999997</v>
      </c>
      <c r="Y148" s="7">
        <f>SUMIF(data!$A:$A,$H$2&amp;" "&amp;$F148&amp;" "&amp;$H$3&amp;"_"&amp;Y$38,data!$H:$H)/1000</f>
        <v>223.05845400000001</v>
      </c>
      <c r="Z148" s="7">
        <f>SUMIF(data!$A:$A,$H$2&amp;" "&amp;$F148&amp;" "&amp;$H$3&amp;"_"&amp;Z$38,data!$H:$H)/1000</f>
        <v>227.21475000000001</v>
      </c>
      <c r="AA148" s="7">
        <f>SUMIF(data!$A:$A,$H$2&amp;" "&amp;$F148&amp;" "&amp;$H$3&amp;"_"&amp;AA$38,data!$H:$H)/1000</f>
        <v>227.58467999999999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44.474431999999993</v>
      </c>
      <c r="I149" s="8">
        <f t="shared" ref="I149" si="37">SUM(I146:I147)-I148</f>
        <v>67.891583999999995</v>
      </c>
      <c r="J149" s="8">
        <f t="shared" ref="J149" si="38">SUM(J146:J147)-J148</f>
        <v>68.955183800000015</v>
      </c>
      <c r="K149" s="8">
        <f t="shared" ref="K149:AA149" si="39">SUM(K146:K147)-K148</f>
        <v>91.140380999999991</v>
      </c>
      <c r="L149" s="8">
        <f t="shared" si="39"/>
        <v>88.874088999999984</v>
      </c>
      <c r="M149" s="8">
        <f t="shared" si="39"/>
        <v>129.79614240000001</v>
      </c>
      <c r="N149" s="8">
        <f t="shared" si="39"/>
        <v>180.88982399999998</v>
      </c>
      <c r="O149" s="8">
        <f t="shared" si="39"/>
        <v>218.58640299999999</v>
      </c>
      <c r="P149" s="8">
        <f t="shared" si="39"/>
        <v>229.223342</v>
      </c>
      <c r="Q149" s="8">
        <f t="shared" si="39"/>
        <v>240.59336399999995</v>
      </c>
      <c r="R149" s="8">
        <f t="shared" si="39"/>
        <v>254.55251100000007</v>
      </c>
      <c r="S149" s="8">
        <f t="shared" si="39"/>
        <v>277.70662400000003</v>
      </c>
      <c r="T149" s="8">
        <f t="shared" si="39"/>
        <v>263.31910699999997</v>
      </c>
      <c r="U149" s="8">
        <f t="shared" si="39"/>
        <v>263.404268</v>
      </c>
      <c r="V149" s="8">
        <f t="shared" si="39"/>
        <v>250.93832099999997</v>
      </c>
      <c r="W149" s="8">
        <f t="shared" si="39"/>
        <v>295.468391</v>
      </c>
      <c r="X149" s="8">
        <f t="shared" si="39"/>
        <v>284.49312800000007</v>
      </c>
      <c r="Y149" s="8">
        <f t="shared" si="39"/>
        <v>313.52221599999996</v>
      </c>
      <c r="Z149" s="8">
        <f t="shared" si="39"/>
        <v>395.37339099999997</v>
      </c>
      <c r="AA149" s="8">
        <f t="shared" si="39"/>
        <v>550.36485399999992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27.125731999999999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133.31380999999999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735.83365484366095</v>
      </c>
      <c r="I152" s="8">
        <f>I143+I144+I147-I148+I150+I151+Load_ROC!E$5</f>
        <v>780.23352906928619</v>
      </c>
      <c r="J152" s="8">
        <f>J143+J144+J147-J148+J150+J151+Load_ROC!F$5</f>
        <v>802.43611201202839</v>
      </c>
      <c r="K152" s="8">
        <f>K143+K144+K147-K148+K150+K151+Load_ROC!G$5</f>
        <v>851.59232054481527</v>
      </c>
      <c r="L152" s="8">
        <f>L143+L144+L147-L148+L150+L151+Load_ROC!H$5</f>
        <v>863.97272507239791</v>
      </c>
      <c r="M152" s="8">
        <f>M143+M144+M147-M148+M150+M151+Load_ROC!I$5</f>
        <v>930.95808012464647</v>
      </c>
      <c r="N152" s="8">
        <f>N143+N144+N147-N148+N150+N151+Load_ROC!J$5</f>
        <v>1011.5499446296774</v>
      </c>
      <c r="O152" s="8">
        <f>O143+O144+O147-O148+O150+O151+Load_ROC!K$5</f>
        <v>1100.8196854688101</v>
      </c>
      <c r="P152" s="8">
        <f>P143+P144+P147-P148+P150+P151+Load_ROC!L$5</f>
        <v>1112.7352299153977</v>
      </c>
      <c r="Q152" s="8">
        <f>Q143+Q144+Q147-Q148+Q150+Q151+Load_ROC!M$5</f>
        <v>1147.4417221596259</v>
      </c>
      <c r="R152" s="8">
        <f>R143+R144+R147-R148+R150+R151+Load_ROC!N$5</f>
        <v>1184.3114155214357</v>
      </c>
      <c r="S152" s="8">
        <f>S143+S144+S147-S148+S150+S151+Load_ROC!O$5</f>
        <v>1231.4003661537674</v>
      </c>
      <c r="T152" s="8">
        <f>T143+T144+T147-T148+T150+T151+Load_ROC!P$5</f>
        <v>1226.6321288383833</v>
      </c>
      <c r="U152" s="8">
        <f>U143+U144+U147-U148+U150+U151+Load_ROC!Q$5</f>
        <v>1235.4592918765911</v>
      </c>
      <c r="V152" s="8">
        <f>V143+V144+V147-V148+V150+V151+Load_ROC!R$5</f>
        <v>1233.5254930772301</v>
      </c>
      <c r="W152" s="8">
        <f>W143+W144+W147-W148+W150+W151+Load_ROC!S$5</f>
        <v>1311.5221788443612</v>
      </c>
      <c r="X152" s="8">
        <f>X143+X144+X147-X148+X150+X151+Load_ROC!T$5</f>
        <v>1444.0092123671466</v>
      </c>
      <c r="Y152" s="8">
        <f>Y143+Y144+Y147-Y148+Y150+Y151+Load_ROC!U$5</f>
        <v>1349.186426914478</v>
      </c>
      <c r="Z152" s="8">
        <f>Z143+Z144+Z147-Z148+Z150+Z151+Load_ROC!V$5</f>
        <v>1458.9944982369689</v>
      </c>
      <c r="AA152" s="8">
        <f>AA143+AA144+AA147-AA148+AA150+AA151+Load_ROC!W$5</f>
        <v>1624.3460720789983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735.83365484366095</v>
      </c>
      <c r="I153" s="8">
        <f>I143+I145+I147-I148+I150+I151+Load_ROC!E$5</f>
        <v>780.23352906928619</v>
      </c>
      <c r="J153" s="8">
        <f>J143+J145+J147-J148+J150+J151+Load_ROC!F$5</f>
        <v>802.43611201202839</v>
      </c>
      <c r="K153" s="8">
        <f>K143+K145+K147-K148+K150+K151+Load_ROC!G$5</f>
        <v>833.46809654481535</v>
      </c>
      <c r="L153" s="8">
        <f>L143+L145+L147-L148+L150+L151+Load_ROC!H$5</f>
        <v>846.78947907239785</v>
      </c>
      <c r="M153" s="8">
        <f>M143+M145+M147-M148+M150+M151+Load_ROC!I$5</f>
        <v>891.53128012464651</v>
      </c>
      <c r="N153" s="8">
        <f>N143+N145+N147-N148+N150+N151+Load_ROC!J$5</f>
        <v>961.21542462967739</v>
      </c>
      <c r="O153" s="8">
        <f>O143+O145+O147-O148+O150+O151+Load_ROC!K$5</f>
        <v>1025.23327546881</v>
      </c>
      <c r="P153" s="8">
        <f>P143+P145+P147-P148+P150+P151+Load_ROC!L$5</f>
        <v>1012.5913199153975</v>
      </c>
      <c r="Q153" s="8">
        <f>Q143+Q145+Q147-Q148+Q150+Q151+Load_ROC!M$5</f>
        <v>1024.4479721596258</v>
      </c>
      <c r="R153" s="8">
        <f>R143+R145+R147-R148+R150+R151+Load_ROC!N$5</f>
        <v>1038.9311555214358</v>
      </c>
      <c r="S153" s="8">
        <f>S143+S145+S147-S148+S150+S151+Load_ROC!O$5</f>
        <v>1064.2772361537675</v>
      </c>
      <c r="T153" s="8">
        <f>T143+T145+T147-T148+T150+T151+Load_ROC!P$5</f>
        <v>1067.2164688383834</v>
      </c>
      <c r="U153" s="8">
        <f>U143+U145+U147-U148+U150+U151+Load_ROC!Q$5</f>
        <v>1084.0891318765912</v>
      </c>
      <c r="V153" s="8">
        <f>V143+V145+V147-V148+V150+V151+Load_ROC!R$5</f>
        <v>1088.5431230772301</v>
      </c>
      <c r="W153" s="8">
        <f>W143+W145+W147-W148+W150+W151+Load_ROC!S$5</f>
        <v>1157.589778844361</v>
      </c>
      <c r="X153" s="8">
        <f>X143+X145+X147-X148+X150+X151+Load_ROC!T$5</f>
        <v>1295.1765223671468</v>
      </c>
      <c r="Y153" s="8">
        <f>Y143+Y145+Y147-Y148+Y150+Y151+Load_ROC!U$5</f>
        <v>1205.9158269144782</v>
      </c>
      <c r="Z153" s="8">
        <f>Z143+Z145+Z147-Z148+Z150+Z151+Load_ROC!V$5</f>
        <v>1288.4524082369689</v>
      </c>
      <c r="AA153" s="8">
        <f>AA143+AA145+AA147-AA148+AA150+AA151+Load_ROC!W$5</f>
        <v>1460.3488520789983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735.83365484366095</v>
      </c>
      <c r="I154" s="8">
        <f>I143+I149+I150+I151+Load_ROC!E$5</f>
        <v>780.23352906928619</v>
      </c>
      <c r="J154" s="8">
        <f>J143+J149+J150+J151+Load_ROC!F$5</f>
        <v>802.43611201202839</v>
      </c>
      <c r="K154" s="8">
        <f>K143+K149+K150+K151+Load_ROC!G$5</f>
        <v>842.29495254481526</v>
      </c>
      <c r="L154" s="8">
        <f>L143+L149+L150+L151+Load_ROC!H$5</f>
        <v>855.15806107239791</v>
      </c>
      <c r="M154" s="8">
        <f>M143+M149+M150+M151+Load_ROC!I$5</f>
        <v>911.03932012464657</v>
      </c>
      <c r="N154" s="8">
        <f>N143+N149+N150+N151+Load_ROC!J$5</f>
        <v>978.01033462967735</v>
      </c>
      <c r="O154" s="8">
        <f>O143+O149+O150+O151+Load_ROC!K$5</f>
        <v>1054.7262454688102</v>
      </c>
      <c r="P154" s="8">
        <f>P143+P149+P150+P151+Load_ROC!L$5</f>
        <v>1054.4708199153974</v>
      </c>
      <c r="Q154" s="8">
        <f>Q143+Q149+Q150+Q151+Load_ROC!M$5</f>
        <v>1077.8956021596259</v>
      </c>
      <c r="R154" s="8">
        <f>R143+R149+R150+R151+Load_ROC!N$5</f>
        <v>1103.683055521436</v>
      </c>
      <c r="S154" s="8">
        <f>S143+S149+S150+S151+Load_ROC!O$5</f>
        <v>1140.0038861537673</v>
      </c>
      <c r="T154" s="8">
        <f>T143+T149+T150+T151+Load_ROC!P$5</f>
        <v>1139.2814088383834</v>
      </c>
      <c r="U154" s="8">
        <f>U143+U149+U150+U151+Load_ROC!Q$5</f>
        <v>1152.3589818765911</v>
      </c>
      <c r="V154" s="8">
        <f>V143+V149+V150+V151+Load_ROC!R$5</f>
        <v>1153.8210630772301</v>
      </c>
      <c r="W154" s="8">
        <f>W143+W149+W150+W151+Load_ROC!S$5</f>
        <v>1217.8599988443611</v>
      </c>
      <c r="X154" s="8">
        <f>X143+X149+X150+X151+Load_ROC!T$5</f>
        <v>1353.2455823671467</v>
      </c>
      <c r="Y154" s="8">
        <f>Y143+Y149+Y150+Y151+Load_ROC!U$5</f>
        <v>1261.7057769144781</v>
      </c>
      <c r="Z154" s="8">
        <f>Z143+Z149+Z150+Z151+Load_ROC!V$5</f>
        <v>1358.1854982369689</v>
      </c>
      <c r="AA154" s="8">
        <f>AA143+AA149+AA150+AA151+Load_ROC!W$5</f>
        <v>1527.2464820789983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D9AE5-7DE1-4C07-87CF-CAE2C85955F4}">
  <sheetPr>
    <tabColor rgb="FF00B050"/>
  </sheetPr>
  <dimension ref="A2:AI256"/>
  <sheetViews>
    <sheetView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12180.814041249081</v>
      </c>
      <c r="D3" s="18">
        <f>SUMIF(D$8:D$34,$B3,$F$8:$F$34)/SUMIF(D$8:D$34,$B3,$A$8:$A$34)</f>
        <v>11741.51530182752</v>
      </c>
      <c r="E3" s="18">
        <f>SUMIF(E$8:E$34,$B3,$F$8:$F$34)/SUMIF(E$8:E$34,$B3,$A$8:$A$34)</f>
        <v>11796.204475542818</v>
      </c>
      <c r="G3" s="15" t="s">
        <v>16</v>
      </c>
      <c r="H3" s="17" t="s">
        <v>142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11362.871850682894</v>
      </c>
      <c r="D4" s="18">
        <f>SUMIF(D$8:D$34,$B4,$F$8:$F$34)/SUMIF(D$8:D$34,$B4,$A$8:$A$34)</f>
        <v>11377.447364109852</v>
      </c>
      <c r="E4" s="18">
        <f t="shared" ref="D4:E5" si="0">SUMIF(E$8:E$34,$B4,$F$8:$F$34)/SUMIF(E$8:E$34,$B4,$A$8:$A$34)</f>
        <v>11377.281804119271</v>
      </c>
      <c r="G4" s="29" t="s">
        <v>3</v>
      </c>
      <c r="H4" s="30">
        <f>G35</f>
        <v>11411.236764388957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>SUMIF(C$8:C$34,$B5,$F$8:$F$34)/SUMIF(C$8:C$34,$B5,$A$8:$A$34)</f>
        <v>11150.510665314716</v>
      </c>
      <c r="D5" s="18">
        <f t="shared" si="0"/>
        <v>11294.164202595684</v>
      </c>
      <c r="E5" s="18">
        <f t="shared" si="0"/>
        <v>11094.178973774486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456.0629615422348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71.488452358159464</v>
      </c>
      <c r="G8" s="9">
        <f>NPV(Load_ROC!$C$2,H8:AA8)</f>
        <v>12709.058197006127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814.92273708100504</v>
      </c>
      <c r="J8" s="9">
        <f t="shared" si="3"/>
        <v>765.52499166905966</v>
      </c>
      <c r="K8" s="9">
        <f t="shared" si="3"/>
        <v>831.53521912294025</v>
      </c>
      <c r="L8" s="9">
        <f t="shared" si="3"/>
        <v>1050.744258009898</v>
      </c>
      <c r="M8" s="9">
        <f t="shared" si="3"/>
        <v>1061.7036964746467</v>
      </c>
      <c r="N8" s="9">
        <f t="shared" si="3"/>
        <v>1170.3910620359275</v>
      </c>
      <c r="O8" s="9">
        <f t="shared" si="3"/>
        <v>1295.1447697656849</v>
      </c>
      <c r="P8" s="9">
        <f t="shared" si="3"/>
        <v>1299.4151804153976</v>
      </c>
      <c r="Q8" s="9">
        <f t="shared" si="3"/>
        <v>1336.0629711283759</v>
      </c>
      <c r="R8" s="9">
        <f t="shared" ref="R8:AA17" si="4">VLOOKUP("Total RR "&amp;$B8&amp;" "&amp;$E8, $G$38:$AA$269, MATCH(R$7,$G$38:$AA$38,0),0)</f>
        <v>1360.2906966698733</v>
      </c>
      <c r="S8" s="9">
        <f t="shared" si="4"/>
        <v>1373.3084073881423</v>
      </c>
      <c r="T8" s="9">
        <f t="shared" si="4"/>
        <v>1405.5208698071333</v>
      </c>
      <c r="U8" s="9">
        <f t="shared" si="4"/>
        <v>1511.5574201265911</v>
      </c>
      <c r="V8" s="9">
        <f t="shared" si="4"/>
        <v>1533.8415648897303</v>
      </c>
      <c r="W8" s="9">
        <f t="shared" si="4"/>
        <v>1542.833972375611</v>
      </c>
      <c r="X8" s="9">
        <f t="shared" si="4"/>
        <v>1706.3505471015214</v>
      </c>
      <c r="Y8" s="9">
        <f t="shared" si="4"/>
        <v>1659.8781079457281</v>
      </c>
      <c r="Z8" s="9">
        <f t="shared" si="4"/>
        <v>1755.2786845416563</v>
      </c>
      <c r="AA8" s="9">
        <f t="shared" si="4"/>
        <v>1918.5093928836859</v>
      </c>
      <c r="AC8">
        <f>RANK(G8,$G$8:$G$34,1)</f>
        <v>26</v>
      </c>
      <c r="AD8" s="61">
        <f>G8</f>
        <v>12709.058197006127</v>
      </c>
      <c r="AE8" s="72">
        <f>A8</f>
        <v>5.6249999999999998E-3</v>
      </c>
      <c r="AH8">
        <f>((AD8-$G$35)^2)*AE8</f>
        <v>9474.4151491527064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282.73384193554909</v>
      </c>
      <c r="G9" s="9">
        <f>NPV(Load_ROC!$C$2,H9:AA9)</f>
        <v>12565.94853046885</v>
      </c>
      <c r="H9" s="9">
        <f t="shared" si="3"/>
        <v>772.86198182803582</v>
      </c>
      <c r="I9" s="9">
        <f t="shared" si="3"/>
        <v>814.92273708100504</v>
      </c>
      <c r="J9" s="9">
        <f t="shared" si="3"/>
        <v>765.52499166905966</v>
      </c>
      <c r="K9" s="9">
        <f t="shared" si="3"/>
        <v>831.53521912294025</v>
      </c>
      <c r="L9" s="9">
        <f t="shared" si="3"/>
        <v>1050.744258009898</v>
      </c>
      <c r="M9" s="9">
        <f t="shared" si="3"/>
        <v>1061.7063566308966</v>
      </c>
      <c r="N9" s="9">
        <f t="shared" si="3"/>
        <v>1163.2614956296775</v>
      </c>
      <c r="O9" s="9">
        <f t="shared" si="3"/>
        <v>1272.4926760156852</v>
      </c>
      <c r="P9" s="9">
        <f t="shared" si="3"/>
        <v>1275.8130671341476</v>
      </c>
      <c r="Q9" s="9">
        <f t="shared" si="3"/>
        <v>1308.3012133158759</v>
      </c>
      <c r="R9" s="9">
        <f t="shared" si="4"/>
        <v>1337.7823753808109</v>
      </c>
      <c r="S9" s="9">
        <f t="shared" si="4"/>
        <v>1342.5765997709548</v>
      </c>
      <c r="T9" s="9">
        <f t="shared" si="4"/>
        <v>1357.8371154126021</v>
      </c>
      <c r="U9" s="9">
        <f t="shared" si="4"/>
        <v>1464.0045412203413</v>
      </c>
      <c r="V9" s="9">
        <f t="shared" si="4"/>
        <v>1492.5717719209799</v>
      </c>
      <c r="W9" s="9">
        <f t="shared" si="4"/>
        <v>1527.2890817506109</v>
      </c>
      <c r="X9" s="9">
        <f t="shared" si="4"/>
        <v>1688.4862892890219</v>
      </c>
      <c r="Y9" s="9">
        <f t="shared" si="4"/>
        <v>1649.9119302113531</v>
      </c>
      <c r="Z9" s="9">
        <f t="shared" si="4"/>
        <v>1745.1224179400938</v>
      </c>
      <c r="AA9" s="9">
        <f t="shared" si="4"/>
        <v>1911.2659993289985</v>
      </c>
      <c r="AC9">
        <f t="shared" ref="AC9:AC34" si="5">RANK(G9,$G$8:$G$34,1)</f>
        <v>25</v>
      </c>
      <c r="AD9" s="61">
        <f t="shared" ref="AD9:AD34" si="6">G9</f>
        <v>12565.94853046885</v>
      </c>
      <c r="AE9" s="72">
        <f t="shared" ref="AE9:AE34" si="7">A9</f>
        <v>2.2499999999999999E-2</v>
      </c>
      <c r="AH9">
        <f t="shared" ref="AH9:AH34" si="8">((AD9-$G$35)^2)*AE9</f>
        <v>30000.583411275231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116.99452142140153</v>
      </c>
      <c r="G10" s="9">
        <f>NPV(Load_ROC!$C$2,H10:AA10)</f>
        <v>12479.41561828283</v>
      </c>
      <c r="H10" s="9">
        <f t="shared" si="3"/>
        <v>772.86198182803582</v>
      </c>
      <c r="I10" s="9">
        <f t="shared" si="3"/>
        <v>814.92273708100504</v>
      </c>
      <c r="J10" s="9">
        <f t="shared" si="3"/>
        <v>765.52499166905966</v>
      </c>
      <c r="K10" s="9">
        <f t="shared" si="3"/>
        <v>831.53521912294025</v>
      </c>
      <c r="L10" s="9">
        <f t="shared" si="3"/>
        <v>1050.744258009898</v>
      </c>
      <c r="M10" s="9">
        <f t="shared" si="3"/>
        <v>1061.7063566308966</v>
      </c>
      <c r="N10" s="9">
        <f t="shared" si="3"/>
        <v>1163.2614956296775</v>
      </c>
      <c r="O10" s="9">
        <f t="shared" si="3"/>
        <v>1272.4926760156852</v>
      </c>
      <c r="P10" s="9">
        <f t="shared" si="3"/>
        <v>1275.8128640091477</v>
      </c>
      <c r="Q10" s="9">
        <f t="shared" si="3"/>
        <v>1308.3012133158759</v>
      </c>
      <c r="R10" s="9">
        <f t="shared" si="4"/>
        <v>1337.7823753808109</v>
      </c>
      <c r="S10" s="9">
        <f t="shared" si="4"/>
        <v>1342.5766153959548</v>
      </c>
      <c r="T10" s="9">
        <f t="shared" si="4"/>
        <v>1357.6475089672897</v>
      </c>
      <c r="U10" s="9">
        <f t="shared" si="4"/>
        <v>1450.034752157841</v>
      </c>
      <c r="V10" s="9">
        <f t="shared" si="4"/>
        <v>1459.8394984834799</v>
      </c>
      <c r="W10" s="9">
        <f t="shared" si="4"/>
        <v>1469.6015544068612</v>
      </c>
      <c r="X10" s="9">
        <f t="shared" si="4"/>
        <v>1650.0407775702718</v>
      </c>
      <c r="Y10" s="9">
        <f t="shared" si="4"/>
        <v>1609.2015317738533</v>
      </c>
      <c r="Z10" s="9">
        <f t="shared" si="4"/>
        <v>1702.617624971344</v>
      </c>
      <c r="AA10" s="9">
        <f t="shared" si="4"/>
        <v>1866.3424524539982</v>
      </c>
      <c r="AC10">
        <f t="shared" si="5"/>
        <v>24</v>
      </c>
      <c r="AD10" s="61">
        <f t="shared" si="6"/>
        <v>12479.41561828283</v>
      </c>
      <c r="AE10" s="72">
        <f t="shared" si="7"/>
        <v>9.3749999999999997E-3</v>
      </c>
      <c r="AH10">
        <f t="shared" si="8"/>
        <v>10696.931849119004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222.03697824905763</v>
      </c>
      <c r="G11" s="9">
        <f>NPV(Load_ROC!$C$2,H11:AA11)</f>
        <v>11841.972173283073</v>
      </c>
      <c r="H11" s="9">
        <f t="shared" si="3"/>
        <v>745.0784740155359</v>
      </c>
      <c r="I11" s="9">
        <f t="shared" si="3"/>
        <v>772.872448018505</v>
      </c>
      <c r="J11" s="9">
        <f t="shared" si="3"/>
        <v>710.7833988956221</v>
      </c>
      <c r="K11" s="9">
        <f t="shared" si="3"/>
        <v>769.71426746278405</v>
      </c>
      <c r="L11" s="9">
        <f t="shared" si="3"/>
        <v>987.45167988489811</v>
      </c>
      <c r="M11" s="9">
        <f t="shared" si="3"/>
        <v>995.93173358402157</v>
      </c>
      <c r="N11" s="9">
        <f t="shared" si="3"/>
        <v>1091.5083589109274</v>
      </c>
      <c r="O11" s="9">
        <f t="shared" si="3"/>
        <v>1185.7665744531851</v>
      </c>
      <c r="P11" s="9">
        <f t="shared" si="3"/>
        <v>1197.3221022903977</v>
      </c>
      <c r="Q11" s="9">
        <f t="shared" si="3"/>
        <v>1236.448866147907</v>
      </c>
      <c r="R11" s="9">
        <f t="shared" si="4"/>
        <v>1274.4580492089358</v>
      </c>
      <c r="S11" s="9">
        <f t="shared" si="4"/>
        <v>1291.1559562162674</v>
      </c>
      <c r="T11" s="9">
        <f t="shared" si="4"/>
        <v>1305.7909508618209</v>
      </c>
      <c r="U11" s="9">
        <f t="shared" si="4"/>
        <v>1401.3832150484661</v>
      </c>
      <c r="V11" s="9">
        <f t="shared" si="4"/>
        <v>1415.3287738741051</v>
      </c>
      <c r="W11" s="9">
        <f t="shared" si="4"/>
        <v>1409.4258864381111</v>
      </c>
      <c r="X11" s="9">
        <f t="shared" si="4"/>
        <v>1564.3274084296468</v>
      </c>
      <c r="Y11" s="9">
        <f t="shared" si="4"/>
        <v>1534.429199742603</v>
      </c>
      <c r="Z11" s="9">
        <f t="shared" si="4"/>
        <v>1641.6334233111875</v>
      </c>
      <c r="AA11" s="9">
        <f t="shared" si="4"/>
        <v>1805.5047078250918</v>
      </c>
      <c r="AC11">
        <f t="shared" si="5"/>
        <v>18</v>
      </c>
      <c r="AD11" s="61">
        <f t="shared" si="6"/>
        <v>11841.972173283073</v>
      </c>
      <c r="AE11" s="72">
        <f t="shared" si="7"/>
        <v>1.8749999999999999E-2</v>
      </c>
      <c r="AH11">
        <f t="shared" si="8"/>
        <v>3478.7436089096432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881.19363895131926</v>
      </c>
      <c r="G12" s="9">
        <f>NPV(Load_ROC!$C$2,H12:AA12)</f>
        <v>11749.248519350924</v>
      </c>
      <c r="H12" s="9">
        <f t="shared" si="3"/>
        <v>745.0784740155359</v>
      </c>
      <c r="I12" s="9">
        <f t="shared" si="3"/>
        <v>772.872448018505</v>
      </c>
      <c r="J12" s="9">
        <f t="shared" si="3"/>
        <v>710.7833988956221</v>
      </c>
      <c r="K12" s="9">
        <f t="shared" si="3"/>
        <v>769.71426746278405</v>
      </c>
      <c r="L12" s="9">
        <f t="shared" si="3"/>
        <v>987.45167988489811</v>
      </c>
      <c r="M12" s="9">
        <f t="shared" si="3"/>
        <v>995.93123358402158</v>
      </c>
      <c r="N12" s="9">
        <f t="shared" si="3"/>
        <v>1088.4694917234274</v>
      </c>
      <c r="O12" s="9">
        <f t="shared" si="3"/>
        <v>1180.189258046935</v>
      </c>
      <c r="P12" s="9">
        <f t="shared" si="3"/>
        <v>1190.626550532585</v>
      </c>
      <c r="Q12" s="9">
        <f t="shared" si="3"/>
        <v>1226.9433480815007</v>
      </c>
      <c r="R12" s="9">
        <f t="shared" si="4"/>
        <v>1266.0076820214358</v>
      </c>
      <c r="S12" s="9">
        <f t="shared" si="4"/>
        <v>1267.7490499662674</v>
      </c>
      <c r="T12" s="9">
        <f t="shared" si="4"/>
        <v>1273.0580729321337</v>
      </c>
      <c r="U12" s="9">
        <f t="shared" si="4"/>
        <v>1364.1926037203411</v>
      </c>
      <c r="V12" s="9">
        <f t="shared" si="4"/>
        <v>1377.3176547334799</v>
      </c>
      <c r="W12" s="9">
        <f t="shared" si="4"/>
        <v>1390.6500075318611</v>
      </c>
      <c r="X12" s="9">
        <f t="shared" si="4"/>
        <v>1547.7912297187092</v>
      </c>
      <c r="Y12" s="9">
        <f t="shared" si="4"/>
        <v>1520.8275823109623</v>
      </c>
      <c r="Z12" s="9">
        <f t="shared" si="4"/>
        <v>1629.154203096344</v>
      </c>
      <c r="AA12" s="9">
        <f t="shared" si="4"/>
        <v>1797.4316897586857</v>
      </c>
      <c r="AC12">
        <f t="shared" si="5"/>
        <v>16</v>
      </c>
      <c r="AD12" s="61">
        <f t="shared" si="6"/>
        <v>11749.248519350924</v>
      </c>
      <c r="AE12" s="72">
        <f t="shared" si="7"/>
        <v>7.4999999999999997E-2</v>
      </c>
      <c r="AH12">
        <f t="shared" si="8"/>
        <v>8568.8959869351256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365.24932802921688</v>
      </c>
      <c r="G13" s="9">
        <f>NPV(Load_ROC!$C$2,H13:AA13)</f>
        <v>11687.97849693494</v>
      </c>
      <c r="H13" s="9">
        <f t="shared" si="3"/>
        <v>745.0784740155359</v>
      </c>
      <c r="I13" s="9">
        <f t="shared" si="3"/>
        <v>772.872448018505</v>
      </c>
      <c r="J13" s="9">
        <f t="shared" si="3"/>
        <v>710.7833988956221</v>
      </c>
      <c r="K13" s="9">
        <f t="shared" si="3"/>
        <v>769.71426746278405</v>
      </c>
      <c r="L13" s="9">
        <f t="shared" si="3"/>
        <v>987.45167988489811</v>
      </c>
      <c r="M13" s="9">
        <f t="shared" si="3"/>
        <v>995.93014374027155</v>
      </c>
      <c r="N13" s="9">
        <f t="shared" si="3"/>
        <v>1088.4689995359277</v>
      </c>
      <c r="O13" s="9">
        <f t="shared" si="3"/>
        <v>1180.189258046935</v>
      </c>
      <c r="P13" s="9">
        <f t="shared" si="3"/>
        <v>1190.626550532585</v>
      </c>
      <c r="Q13" s="9">
        <f t="shared" si="3"/>
        <v>1226.9433480815007</v>
      </c>
      <c r="R13" s="9">
        <f t="shared" si="4"/>
        <v>1266.0075101464358</v>
      </c>
      <c r="S13" s="9">
        <f t="shared" si="4"/>
        <v>1267.7490499662674</v>
      </c>
      <c r="T13" s="9">
        <f t="shared" si="4"/>
        <v>1272.1343151196334</v>
      </c>
      <c r="U13" s="9">
        <f t="shared" si="4"/>
        <v>1357.6453415133096</v>
      </c>
      <c r="V13" s="9">
        <f t="shared" si="4"/>
        <v>1362.7094994600425</v>
      </c>
      <c r="W13" s="9">
        <f t="shared" si="4"/>
        <v>1359.8005075318611</v>
      </c>
      <c r="X13" s="9">
        <f t="shared" si="4"/>
        <v>1514.0247853827718</v>
      </c>
      <c r="Y13" s="9">
        <f t="shared" si="4"/>
        <v>1488.1760552113528</v>
      </c>
      <c r="Z13" s="9">
        <f t="shared" si="4"/>
        <v>1593.1386835650942</v>
      </c>
      <c r="AA13" s="9">
        <f t="shared" si="4"/>
        <v>1755.6210071414982</v>
      </c>
      <c r="AC13">
        <f t="shared" si="5"/>
        <v>15</v>
      </c>
      <c r="AD13" s="61">
        <f t="shared" si="6"/>
        <v>11687.97849693494</v>
      </c>
      <c r="AE13" s="72">
        <f t="shared" si="7"/>
        <v>3.125E-2</v>
      </c>
      <c r="AH13">
        <f t="shared" si="8"/>
        <v>2393.3120791422589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151.99731160273075</v>
      </c>
      <c r="G14" s="9">
        <f>NPV(Load_ROC!$C$2,H14:AA14)</f>
        <v>11580.747550684247</v>
      </c>
      <c r="H14" s="9">
        <f t="shared" si="3"/>
        <v>735.83366151553582</v>
      </c>
      <c r="I14" s="9">
        <f t="shared" si="3"/>
        <v>762.67829176850501</v>
      </c>
      <c r="J14" s="9">
        <f t="shared" si="3"/>
        <v>700.4626195987471</v>
      </c>
      <c r="K14" s="9">
        <f t="shared" si="3"/>
        <v>760.6811351385652</v>
      </c>
      <c r="L14" s="9">
        <f t="shared" si="3"/>
        <v>977.25708418177305</v>
      </c>
      <c r="M14" s="9">
        <f t="shared" si="3"/>
        <v>985.54244842777143</v>
      </c>
      <c r="N14" s="9">
        <f t="shared" si="3"/>
        <v>1078.4366596921775</v>
      </c>
      <c r="O14" s="9">
        <f t="shared" si="3"/>
        <v>1168.8862189844353</v>
      </c>
      <c r="P14" s="9">
        <f t="shared" si="3"/>
        <v>1181.1410476028977</v>
      </c>
      <c r="Q14" s="9">
        <f t="shared" si="3"/>
        <v>1217.6911801127508</v>
      </c>
      <c r="R14" s="9">
        <f t="shared" si="4"/>
        <v>1253.0564398339357</v>
      </c>
      <c r="S14" s="9">
        <f t="shared" si="4"/>
        <v>1266.1150694975172</v>
      </c>
      <c r="T14" s="9">
        <f t="shared" si="4"/>
        <v>1272.1429909008834</v>
      </c>
      <c r="U14" s="9">
        <f t="shared" si="4"/>
        <v>1359.3013194185833</v>
      </c>
      <c r="V14" s="9">
        <f t="shared" si="4"/>
        <v>1361.532476999105</v>
      </c>
      <c r="W14" s="9">
        <f t="shared" si="4"/>
        <v>1351.319636438111</v>
      </c>
      <c r="X14" s="9">
        <f t="shared" si="4"/>
        <v>1491.9222189765217</v>
      </c>
      <c r="Y14" s="9">
        <f t="shared" si="4"/>
        <v>1460.9542993519781</v>
      </c>
      <c r="Z14" s="9">
        <f t="shared" si="4"/>
        <v>1571.8860686969299</v>
      </c>
      <c r="AA14" s="9">
        <f t="shared" si="4"/>
        <v>1733.6479209598576</v>
      </c>
      <c r="AC14">
        <f t="shared" si="5"/>
        <v>13</v>
      </c>
      <c r="AD14" s="61">
        <f t="shared" si="6"/>
        <v>11580.747550684247</v>
      </c>
      <c r="AE14" s="72">
        <f t="shared" si="7"/>
        <v>1.3125E-2</v>
      </c>
      <c r="AH14">
        <f t="shared" si="8"/>
        <v>377.13252504962321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606.9432774216433</v>
      </c>
      <c r="G15" s="9">
        <f>NPV(Load_ROC!$C$2,H15:AA15)</f>
        <v>11560.824331840826</v>
      </c>
      <c r="H15" s="9">
        <f t="shared" si="3"/>
        <v>735.83366151553582</v>
      </c>
      <c r="I15" s="9">
        <f t="shared" si="3"/>
        <v>762.67829176850501</v>
      </c>
      <c r="J15" s="9">
        <f t="shared" si="3"/>
        <v>700.4626195987471</v>
      </c>
      <c r="K15" s="9">
        <f t="shared" si="3"/>
        <v>760.6811351385652</v>
      </c>
      <c r="L15" s="9">
        <f t="shared" si="3"/>
        <v>977.25708418177305</v>
      </c>
      <c r="M15" s="9">
        <f t="shared" si="3"/>
        <v>985.54414764652142</v>
      </c>
      <c r="N15" s="9">
        <f t="shared" si="3"/>
        <v>1076.3005229734274</v>
      </c>
      <c r="O15" s="9">
        <f t="shared" si="3"/>
        <v>1165.7664182031854</v>
      </c>
      <c r="P15" s="9">
        <f t="shared" si="3"/>
        <v>1177.1823962357103</v>
      </c>
      <c r="Q15" s="9">
        <f t="shared" si="3"/>
        <v>1210.7873285502508</v>
      </c>
      <c r="R15" s="9">
        <f t="shared" si="4"/>
        <v>1246.1910257714358</v>
      </c>
      <c r="S15" s="9">
        <f t="shared" si="4"/>
        <v>1243.0861437162673</v>
      </c>
      <c r="T15" s="9">
        <f t="shared" si="4"/>
        <v>1241.7760299633833</v>
      </c>
      <c r="U15" s="9">
        <f t="shared" si="4"/>
        <v>1322.8291125094036</v>
      </c>
      <c r="V15" s="9">
        <f t="shared" si="4"/>
        <v>1322.5384603975426</v>
      </c>
      <c r="W15" s="9">
        <f t="shared" si="4"/>
        <v>1331.741366906861</v>
      </c>
      <c r="X15" s="9">
        <f t="shared" si="4"/>
        <v>1535.4146681952716</v>
      </c>
      <c r="Y15" s="9">
        <f t="shared" si="4"/>
        <v>1504.262775914478</v>
      </c>
      <c r="Z15" s="9">
        <f t="shared" si="4"/>
        <v>1613.5880536822815</v>
      </c>
      <c r="AA15" s="9">
        <f t="shared" si="4"/>
        <v>1779.1611096805609</v>
      </c>
      <c r="AC15">
        <f t="shared" si="5"/>
        <v>12</v>
      </c>
      <c r="AD15" s="61">
        <f t="shared" si="6"/>
        <v>11560.824331840826</v>
      </c>
      <c r="AE15" s="72">
        <f t="shared" si="7"/>
        <v>5.2499999999999998E-2</v>
      </c>
      <c r="AH15">
        <f t="shared" si="8"/>
        <v>1174.7631176487819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250.41376891662597</v>
      </c>
      <c r="G16" s="9">
        <f>NPV(Load_ROC!$C$2,H16:AA16)</f>
        <v>11447.486579045759</v>
      </c>
      <c r="H16" s="9">
        <f t="shared" si="3"/>
        <v>735.83366151553582</v>
      </c>
      <c r="I16" s="9">
        <f t="shared" si="3"/>
        <v>762.67829176850501</v>
      </c>
      <c r="J16" s="9">
        <f t="shared" si="3"/>
        <v>700.4626195987471</v>
      </c>
      <c r="K16" s="9">
        <f t="shared" si="3"/>
        <v>760.6811351385652</v>
      </c>
      <c r="L16" s="9">
        <f t="shared" si="3"/>
        <v>977.25708418177305</v>
      </c>
      <c r="M16" s="9">
        <f t="shared" si="3"/>
        <v>985.54390155277144</v>
      </c>
      <c r="N16" s="9">
        <f t="shared" si="3"/>
        <v>1076.3009917234276</v>
      </c>
      <c r="O16" s="9">
        <f t="shared" si="3"/>
        <v>1165.7664182031854</v>
      </c>
      <c r="P16" s="9">
        <f t="shared" si="3"/>
        <v>1177.1823962357103</v>
      </c>
      <c r="Q16" s="9">
        <f t="shared" si="3"/>
        <v>1210.7873285502508</v>
      </c>
      <c r="R16" s="9">
        <f t="shared" si="4"/>
        <v>1246.1910648339358</v>
      </c>
      <c r="S16" s="9">
        <f t="shared" si="4"/>
        <v>1243.0854952787672</v>
      </c>
      <c r="T16" s="9">
        <f t="shared" si="4"/>
        <v>1241.6513229321336</v>
      </c>
      <c r="U16" s="9">
        <f t="shared" si="4"/>
        <v>1320.7276115328411</v>
      </c>
      <c r="V16" s="9">
        <f t="shared" si="4"/>
        <v>1317.3598197725426</v>
      </c>
      <c r="W16" s="9">
        <f t="shared" si="4"/>
        <v>1312.5915441529548</v>
      </c>
      <c r="X16" s="9">
        <f t="shared" si="4"/>
        <v>1445.5420998358968</v>
      </c>
      <c r="Y16" s="9">
        <f t="shared" si="4"/>
        <v>1419.6104888051032</v>
      </c>
      <c r="Z16" s="9">
        <f t="shared" si="4"/>
        <v>1527.0620351275941</v>
      </c>
      <c r="AA16" s="9">
        <f t="shared" si="4"/>
        <v>1686.9491243289983</v>
      </c>
      <c r="AC16">
        <f t="shared" si="5"/>
        <v>11</v>
      </c>
      <c r="AD16" s="61">
        <f t="shared" si="6"/>
        <v>11447.486579045759</v>
      </c>
      <c r="AE16" s="72">
        <f t="shared" si="7"/>
        <v>2.1874999999999999E-2</v>
      </c>
      <c r="AH16">
        <f t="shared" si="8"/>
        <v>28.744823245522404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143.79624712891626</v>
      </c>
      <c r="G17" s="9">
        <f>NPV(Load_ROC!$C$2,H17:AA17)</f>
        <v>12781.888633681447</v>
      </c>
      <c r="H17" s="9">
        <f t="shared" si="3"/>
        <v>772.86198182803582</v>
      </c>
      <c r="I17" s="9">
        <f t="shared" si="3"/>
        <v>814.92273708100504</v>
      </c>
      <c r="J17" s="9">
        <f t="shared" si="3"/>
        <v>782.07731588780962</v>
      </c>
      <c r="K17" s="9">
        <f t="shared" si="3"/>
        <v>840.45544568544028</v>
      </c>
      <c r="L17" s="9">
        <f t="shared" si="3"/>
        <v>1019.216367384898</v>
      </c>
      <c r="M17" s="9">
        <f t="shared" si="3"/>
        <v>1031.6706027246464</v>
      </c>
      <c r="N17" s="9">
        <f t="shared" si="3"/>
        <v>1129.2390307859273</v>
      </c>
      <c r="O17" s="9">
        <f t="shared" si="3"/>
        <v>1241.7951291406853</v>
      </c>
      <c r="P17" s="9">
        <f t="shared" si="3"/>
        <v>1234.1503679153975</v>
      </c>
      <c r="Q17" s="9">
        <f t="shared" si="3"/>
        <v>1259.7454086283758</v>
      </c>
      <c r="R17" s="9">
        <f t="shared" si="4"/>
        <v>1273.1068529198733</v>
      </c>
      <c r="S17" s="9">
        <f t="shared" si="4"/>
        <v>1414.4666573881425</v>
      </c>
      <c r="T17" s="9">
        <f t="shared" si="4"/>
        <v>1449.3612760571336</v>
      </c>
      <c r="U17" s="9">
        <f t="shared" si="4"/>
        <v>1619.709045126591</v>
      </c>
      <c r="V17" s="9">
        <f t="shared" si="4"/>
        <v>1643.4211273897301</v>
      </c>
      <c r="W17" s="9">
        <f t="shared" si="4"/>
        <v>1653.377066125611</v>
      </c>
      <c r="X17" s="9">
        <f t="shared" si="4"/>
        <v>1818.0414221015217</v>
      </c>
      <c r="Y17" s="9">
        <f t="shared" si="4"/>
        <v>1756.1166704457282</v>
      </c>
      <c r="Z17" s="9">
        <f t="shared" si="4"/>
        <v>1837.0322470416563</v>
      </c>
      <c r="AA17" s="9">
        <f t="shared" si="4"/>
        <v>2003.1848928836855</v>
      </c>
      <c r="AC17">
        <f t="shared" si="5"/>
        <v>27</v>
      </c>
      <c r="AD17" s="61">
        <f t="shared" si="6"/>
        <v>12781.888633681447</v>
      </c>
      <c r="AE17" s="72">
        <f t="shared" si="7"/>
        <v>1.125E-2</v>
      </c>
      <c r="AH17">
        <f t="shared" si="8"/>
        <v>21135.223651443692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542.71106544566544</v>
      </c>
      <c r="G18" s="9">
        <f>NPV(Load_ROC!$C$2,H18:AA18)</f>
        <v>12060.245898792566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814.92273708100504</v>
      </c>
      <c r="J18" s="9">
        <f t="shared" si="9"/>
        <v>782.07731588780962</v>
      </c>
      <c r="K18" s="9">
        <f t="shared" si="9"/>
        <v>840.45544568544028</v>
      </c>
      <c r="L18" s="9">
        <f t="shared" si="9"/>
        <v>1017.264539259898</v>
      </c>
      <c r="M18" s="9">
        <f t="shared" si="9"/>
        <v>1029.7661847558966</v>
      </c>
      <c r="N18" s="9">
        <f t="shared" si="9"/>
        <v>1118.2411362546775</v>
      </c>
      <c r="O18" s="9">
        <f t="shared" si="9"/>
        <v>1215.3653010156852</v>
      </c>
      <c r="P18" s="9">
        <f t="shared" si="9"/>
        <v>1206.8621921341476</v>
      </c>
      <c r="Q18" s="9">
        <f t="shared" si="9"/>
        <v>1228.4042758158757</v>
      </c>
      <c r="R18" s="9">
        <f t="shared" ref="R18:AA27" si="10">VLOOKUP("Total RR "&amp;$B18&amp;" "&amp;$E18, $G$38:$AA$269, MATCH(R$7,$G$38:$AA$38,0),0)</f>
        <v>1247.1111253808108</v>
      </c>
      <c r="S18" s="9">
        <f t="shared" si="10"/>
        <v>1255.935381020955</v>
      </c>
      <c r="T18" s="9">
        <f t="shared" si="10"/>
        <v>1274.8290216626021</v>
      </c>
      <c r="U18" s="9">
        <f t="shared" si="10"/>
        <v>1368.2170412203409</v>
      </c>
      <c r="V18" s="9">
        <f t="shared" si="10"/>
        <v>1400.10605317098</v>
      </c>
      <c r="W18" s="9">
        <f t="shared" si="10"/>
        <v>1438.0388942506111</v>
      </c>
      <c r="X18" s="9">
        <f t="shared" si="10"/>
        <v>1601.9702892890218</v>
      </c>
      <c r="Y18" s="9">
        <f t="shared" si="10"/>
        <v>1550.4999927113531</v>
      </c>
      <c r="Z18" s="9">
        <f t="shared" si="10"/>
        <v>1633.130042940094</v>
      </c>
      <c r="AA18" s="9">
        <f t="shared" si="10"/>
        <v>1803.9980305789984</v>
      </c>
      <c r="AC18">
        <f t="shared" si="5"/>
        <v>23</v>
      </c>
      <c r="AD18" s="61">
        <f t="shared" si="6"/>
        <v>12060.245898792566</v>
      </c>
      <c r="AE18" s="72">
        <f t="shared" si="7"/>
        <v>4.4999999999999998E-2</v>
      </c>
      <c r="AH18">
        <f t="shared" si="8"/>
        <v>18954.578544269436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224.5071184988727</v>
      </c>
      <c r="G19" s="9">
        <f>NPV(Load_ROC!$C$2,H19:AA19)</f>
        <v>11973.712986606544</v>
      </c>
      <c r="H19" s="9">
        <f t="shared" si="9"/>
        <v>772.86198182803582</v>
      </c>
      <c r="I19" s="9">
        <f t="shared" si="9"/>
        <v>814.92273708100504</v>
      </c>
      <c r="J19" s="9">
        <f t="shared" si="9"/>
        <v>782.07731588780962</v>
      </c>
      <c r="K19" s="9">
        <f t="shared" si="9"/>
        <v>840.45544568544028</v>
      </c>
      <c r="L19" s="9">
        <f t="shared" si="9"/>
        <v>1017.264539259898</v>
      </c>
      <c r="M19" s="9">
        <f t="shared" si="9"/>
        <v>1029.7661847558966</v>
      </c>
      <c r="N19" s="9">
        <f t="shared" si="9"/>
        <v>1118.2411362546775</v>
      </c>
      <c r="O19" s="9">
        <f t="shared" si="9"/>
        <v>1215.3653010156852</v>
      </c>
      <c r="P19" s="9">
        <f t="shared" si="9"/>
        <v>1206.8619890091477</v>
      </c>
      <c r="Q19" s="9">
        <f t="shared" si="9"/>
        <v>1228.4042758158757</v>
      </c>
      <c r="R19" s="9">
        <f t="shared" si="10"/>
        <v>1247.1111253808108</v>
      </c>
      <c r="S19" s="9">
        <f t="shared" si="10"/>
        <v>1255.9353966459548</v>
      </c>
      <c r="T19" s="9">
        <f t="shared" si="10"/>
        <v>1274.6394152172898</v>
      </c>
      <c r="U19" s="9">
        <f t="shared" si="10"/>
        <v>1354.2472521578411</v>
      </c>
      <c r="V19" s="9">
        <f t="shared" si="10"/>
        <v>1367.3737797334802</v>
      </c>
      <c r="W19" s="9">
        <f t="shared" si="10"/>
        <v>1380.3513669068611</v>
      </c>
      <c r="X19" s="9">
        <f t="shared" si="10"/>
        <v>1563.5247775702717</v>
      </c>
      <c r="Y19" s="9">
        <f t="shared" si="10"/>
        <v>1509.7895942738533</v>
      </c>
      <c r="Z19" s="9">
        <f t="shared" si="10"/>
        <v>1590.6252499713439</v>
      </c>
      <c r="AA19" s="9">
        <f t="shared" si="10"/>
        <v>1759.0744837039983</v>
      </c>
      <c r="AC19">
        <f t="shared" si="5"/>
        <v>21</v>
      </c>
      <c r="AD19" s="61">
        <f t="shared" si="6"/>
        <v>11973.712986606544</v>
      </c>
      <c r="AE19" s="72">
        <f t="shared" si="7"/>
        <v>1.8749999999999999E-2</v>
      </c>
      <c r="AH19">
        <f t="shared" si="8"/>
        <v>5932.1156355031517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446.80509787343959</v>
      </c>
      <c r="G20" s="9">
        <f>NPV(Load_ROC!$C$2,H20:AA20)</f>
        <v>11914.802609958389</v>
      </c>
      <c r="H20" s="9">
        <f t="shared" si="9"/>
        <v>745.0784740155359</v>
      </c>
      <c r="I20" s="9">
        <f t="shared" si="9"/>
        <v>772.872448018505</v>
      </c>
      <c r="J20" s="9">
        <f t="shared" si="9"/>
        <v>727.33572311437206</v>
      </c>
      <c r="K20" s="9">
        <f t="shared" si="9"/>
        <v>778.63449402528408</v>
      </c>
      <c r="L20" s="9">
        <f t="shared" si="9"/>
        <v>955.92378925989794</v>
      </c>
      <c r="M20" s="9">
        <f t="shared" si="9"/>
        <v>965.89863983402154</v>
      </c>
      <c r="N20" s="9">
        <f t="shared" si="9"/>
        <v>1050.3563276609275</v>
      </c>
      <c r="O20" s="9">
        <f t="shared" si="9"/>
        <v>1132.4169338281852</v>
      </c>
      <c r="P20" s="9">
        <f t="shared" si="9"/>
        <v>1132.0572897903976</v>
      </c>
      <c r="Q20" s="9">
        <f t="shared" si="9"/>
        <v>1160.1313036479071</v>
      </c>
      <c r="R20" s="9">
        <f t="shared" si="10"/>
        <v>1187.2742054589357</v>
      </c>
      <c r="S20" s="9">
        <f t="shared" si="10"/>
        <v>1332.3142062162674</v>
      </c>
      <c r="T20" s="9">
        <f t="shared" si="10"/>
        <v>1349.631357111821</v>
      </c>
      <c r="U20" s="9">
        <f t="shared" si="10"/>
        <v>1509.5348400484661</v>
      </c>
      <c r="V20" s="9">
        <f t="shared" si="10"/>
        <v>1524.9083363741051</v>
      </c>
      <c r="W20" s="9">
        <f t="shared" si="10"/>
        <v>1519.9689801881111</v>
      </c>
      <c r="X20" s="9">
        <f t="shared" si="10"/>
        <v>1676.0182834296465</v>
      </c>
      <c r="Y20" s="9">
        <f t="shared" si="10"/>
        <v>1630.6677622426032</v>
      </c>
      <c r="Z20" s="9">
        <f t="shared" si="10"/>
        <v>1723.3869858111875</v>
      </c>
      <c r="AA20" s="9">
        <f t="shared" si="10"/>
        <v>1890.1802078250919</v>
      </c>
      <c r="AC20">
        <f t="shared" si="5"/>
        <v>20</v>
      </c>
      <c r="AD20" s="61">
        <f t="shared" si="6"/>
        <v>11914.802609958389</v>
      </c>
      <c r="AE20" s="72">
        <f t="shared" si="7"/>
        <v>3.7499999999999999E-2</v>
      </c>
      <c r="AH20">
        <f t="shared" si="8"/>
        <v>9509.1960309021379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1686.5318831511954</v>
      </c>
      <c r="G21" s="9">
        <f>NPV(Load_ROC!$C$2,H21:AA21)</f>
        <v>11243.545887674636</v>
      </c>
      <c r="H21" s="9">
        <f t="shared" si="9"/>
        <v>745.0784740155359</v>
      </c>
      <c r="I21" s="9">
        <f t="shared" si="9"/>
        <v>772.872448018505</v>
      </c>
      <c r="J21" s="9">
        <f t="shared" si="9"/>
        <v>727.33572311437206</v>
      </c>
      <c r="K21" s="9">
        <f t="shared" si="9"/>
        <v>778.63449402528408</v>
      </c>
      <c r="L21" s="9">
        <f t="shared" si="9"/>
        <v>953.97196113489804</v>
      </c>
      <c r="M21" s="9">
        <f t="shared" si="9"/>
        <v>963.99106170902155</v>
      </c>
      <c r="N21" s="9">
        <f t="shared" si="9"/>
        <v>1043.4491323484274</v>
      </c>
      <c r="O21" s="9">
        <f t="shared" si="9"/>
        <v>1123.0618830469352</v>
      </c>
      <c r="P21" s="9">
        <f t="shared" si="9"/>
        <v>1121.675675532585</v>
      </c>
      <c r="Q21" s="9">
        <f t="shared" si="9"/>
        <v>1147.0464105815008</v>
      </c>
      <c r="R21" s="9">
        <f t="shared" si="10"/>
        <v>1175.3364320214359</v>
      </c>
      <c r="S21" s="9">
        <f t="shared" si="10"/>
        <v>1181.1078312162674</v>
      </c>
      <c r="T21" s="9">
        <f t="shared" si="10"/>
        <v>1190.0499791821335</v>
      </c>
      <c r="U21" s="9">
        <f t="shared" si="10"/>
        <v>1268.4051037203412</v>
      </c>
      <c r="V21" s="9">
        <f t="shared" si="10"/>
        <v>1284.85193598348</v>
      </c>
      <c r="W21" s="9">
        <f t="shared" si="10"/>
        <v>1301.3998200318611</v>
      </c>
      <c r="X21" s="9">
        <f t="shared" si="10"/>
        <v>1461.2752297187092</v>
      </c>
      <c r="Y21" s="9">
        <f t="shared" si="10"/>
        <v>1421.4156448109625</v>
      </c>
      <c r="Z21" s="9">
        <f t="shared" si="10"/>
        <v>1517.1618280963439</v>
      </c>
      <c r="AA21" s="9">
        <f t="shared" si="10"/>
        <v>1690.163721008686</v>
      </c>
      <c r="AC21">
        <f t="shared" si="5"/>
        <v>10</v>
      </c>
      <c r="AD21" s="61">
        <f t="shared" si="6"/>
        <v>11243.545887674636</v>
      </c>
      <c r="AE21" s="72">
        <f t="shared" si="7"/>
        <v>0.15</v>
      </c>
      <c r="AH21">
        <f t="shared" si="8"/>
        <v>4218.0345199826579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698.8922415786659</v>
      </c>
      <c r="G22" s="9">
        <f>NPV(Load_ROC!$C$2,H22:AA22)</f>
        <v>11182.275865258654</v>
      </c>
      <c r="H22" s="9">
        <f t="shared" si="9"/>
        <v>745.0784740155359</v>
      </c>
      <c r="I22" s="9">
        <f t="shared" si="9"/>
        <v>772.872448018505</v>
      </c>
      <c r="J22" s="9">
        <f t="shared" si="9"/>
        <v>727.33572311437206</v>
      </c>
      <c r="K22" s="9">
        <f t="shared" si="9"/>
        <v>778.63449402528408</v>
      </c>
      <c r="L22" s="9">
        <f t="shared" si="9"/>
        <v>953.97196113489804</v>
      </c>
      <c r="M22" s="9">
        <f t="shared" si="9"/>
        <v>963.98997186527151</v>
      </c>
      <c r="N22" s="9">
        <f t="shared" si="9"/>
        <v>1043.4486401609274</v>
      </c>
      <c r="O22" s="9">
        <f t="shared" si="9"/>
        <v>1123.0618830469352</v>
      </c>
      <c r="P22" s="9">
        <f t="shared" si="9"/>
        <v>1121.675675532585</v>
      </c>
      <c r="Q22" s="9">
        <f t="shared" si="9"/>
        <v>1147.0464105815008</v>
      </c>
      <c r="R22" s="9">
        <f t="shared" si="10"/>
        <v>1175.336260146436</v>
      </c>
      <c r="S22" s="9">
        <f t="shared" si="10"/>
        <v>1181.1078312162674</v>
      </c>
      <c r="T22" s="9">
        <f t="shared" si="10"/>
        <v>1189.1262213696334</v>
      </c>
      <c r="U22" s="9">
        <f t="shared" si="10"/>
        <v>1261.8578415133097</v>
      </c>
      <c r="V22" s="9">
        <f t="shared" si="10"/>
        <v>1270.2437807100428</v>
      </c>
      <c r="W22" s="9">
        <f t="shared" si="10"/>
        <v>1270.550320031861</v>
      </c>
      <c r="X22" s="9">
        <f t="shared" si="10"/>
        <v>1427.5087853827717</v>
      </c>
      <c r="Y22" s="9">
        <f t="shared" si="10"/>
        <v>1388.7641177113533</v>
      </c>
      <c r="Z22" s="9">
        <f t="shared" si="10"/>
        <v>1481.1463085650939</v>
      </c>
      <c r="AA22" s="9">
        <f t="shared" si="10"/>
        <v>1648.3530383914983</v>
      </c>
      <c r="AC22">
        <f t="shared" si="5"/>
        <v>9</v>
      </c>
      <c r="AD22" s="61">
        <f t="shared" si="6"/>
        <v>11182.275865258654</v>
      </c>
      <c r="AE22" s="72">
        <f t="shared" si="7"/>
        <v>6.25E-2</v>
      </c>
      <c r="AH22">
        <f t="shared" si="8"/>
        <v>3276.4433331597993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305.90642216818861</v>
      </c>
      <c r="G23" s="9">
        <f>NPV(Load_ROC!$C$2,H23:AA23)</f>
        <v>11653.577987359567</v>
      </c>
      <c r="H23" s="9">
        <f t="shared" si="9"/>
        <v>735.83366151553582</v>
      </c>
      <c r="I23" s="9">
        <f t="shared" si="9"/>
        <v>762.67829176850501</v>
      </c>
      <c r="J23" s="9">
        <f t="shared" si="9"/>
        <v>717.01494381749717</v>
      </c>
      <c r="K23" s="9">
        <f t="shared" si="9"/>
        <v>769.60136170106534</v>
      </c>
      <c r="L23" s="9">
        <f t="shared" si="9"/>
        <v>945.729193556773</v>
      </c>
      <c r="M23" s="9">
        <f t="shared" si="9"/>
        <v>955.50935467777151</v>
      </c>
      <c r="N23" s="9">
        <f t="shared" si="9"/>
        <v>1037.2846284421776</v>
      </c>
      <c r="O23" s="9">
        <f t="shared" si="9"/>
        <v>1115.5365783594352</v>
      </c>
      <c r="P23" s="9">
        <f t="shared" si="9"/>
        <v>1115.8762351028977</v>
      </c>
      <c r="Q23" s="9">
        <f t="shared" si="9"/>
        <v>1141.3736176127509</v>
      </c>
      <c r="R23" s="9">
        <f t="shared" si="10"/>
        <v>1165.8725960839358</v>
      </c>
      <c r="S23" s="9">
        <f t="shared" si="10"/>
        <v>1307.2733194975174</v>
      </c>
      <c r="T23" s="9">
        <f t="shared" si="10"/>
        <v>1315.9833971508833</v>
      </c>
      <c r="U23" s="9">
        <f t="shared" si="10"/>
        <v>1467.4529444185832</v>
      </c>
      <c r="V23" s="9">
        <f t="shared" si="10"/>
        <v>1471.1120394991051</v>
      </c>
      <c r="W23" s="9">
        <f t="shared" si="10"/>
        <v>1461.8627301881111</v>
      </c>
      <c r="X23" s="9">
        <f t="shared" si="10"/>
        <v>1603.6130939765217</v>
      </c>
      <c r="Y23" s="9">
        <f t="shared" si="10"/>
        <v>1557.1928618519783</v>
      </c>
      <c r="Z23" s="9">
        <f t="shared" si="10"/>
        <v>1653.6396311969299</v>
      </c>
      <c r="AA23" s="9">
        <f t="shared" si="10"/>
        <v>1818.3234209598577</v>
      </c>
      <c r="AC23">
        <f t="shared" si="5"/>
        <v>14</v>
      </c>
      <c r="AD23" s="61">
        <f t="shared" si="6"/>
        <v>11653.577987359567</v>
      </c>
      <c r="AE23" s="72">
        <f t="shared" si="7"/>
        <v>2.6249999999999999E-2</v>
      </c>
      <c r="AH23">
        <f t="shared" si="8"/>
        <v>1541.6432942108868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1160.7877785172761</v>
      </c>
      <c r="G24" s="9">
        <f>NPV(Load_ROC!$C$2,H24:AA24)</f>
        <v>11055.121700164535</v>
      </c>
      <c r="H24" s="9">
        <f t="shared" si="9"/>
        <v>735.83366151553582</v>
      </c>
      <c r="I24" s="9">
        <f t="shared" si="9"/>
        <v>762.67829176850501</v>
      </c>
      <c r="J24" s="9">
        <f t="shared" si="9"/>
        <v>717.01494381749717</v>
      </c>
      <c r="K24" s="9">
        <f t="shared" si="9"/>
        <v>769.60136170106534</v>
      </c>
      <c r="L24" s="9">
        <f t="shared" si="9"/>
        <v>943.77736543177298</v>
      </c>
      <c r="M24" s="9">
        <f t="shared" si="9"/>
        <v>953.6039757715215</v>
      </c>
      <c r="N24" s="9">
        <f t="shared" si="9"/>
        <v>1031.2801635984274</v>
      </c>
      <c r="O24" s="9">
        <f t="shared" si="9"/>
        <v>1108.6390432031851</v>
      </c>
      <c r="P24" s="9">
        <f t="shared" si="9"/>
        <v>1108.23152123571</v>
      </c>
      <c r="Q24" s="9">
        <f t="shared" si="9"/>
        <v>1130.8903910502509</v>
      </c>
      <c r="R24" s="9">
        <f t="shared" si="10"/>
        <v>1155.5197757714359</v>
      </c>
      <c r="S24" s="9">
        <f t="shared" si="10"/>
        <v>1156.4449249662673</v>
      </c>
      <c r="T24" s="9">
        <f t="shared" si="10"/>
        <v>1158.7679362133836</v>
      </c>
      <c r="U24" s="9">
        <f t="shared" si="10"/>
        <v>1227.0416125094034</v>
      </c>
      <c r="V24" s="9">
        <f t="shared" si="10"/>
        <v>1230.0727416475427</v>
      </c>
      <c r="W24" s="9">
        <f t="shared" si="10"/>
        <v>1242.491179406861</v>
      </c>
      <c r="X24" s="9">
        <f t="shared" si="10"/>
        <v>1448.8986681952715</v>
      </c>
      <c r="Y24" s="9">
        <f t="shared" si="10"/>
        <v>1404.8508384144779</v>
      </c>
      <c r="Z24" s="9">
        <f t="shared" si="10"/>
        <v>1501.5956786822815</v>
      </c>
      <c r="AA24" s="9">
        <f t="shared" si="10"/>
        <v>1671.8931409305605</v>
      </c>
      <c r="AC24">
        <f t="shared" si="5"/>
        <v>7</v>
      </c>
      <c r="AD24" s="61">
        <f t="shared" si="6"/>
        <v>11055.121700164535</v>
      </c>
      <c r="AE24" s="72">
        <f t="shared" si="7"/>
        <v>0.105</v>
      </c>
      <c r="AH24">
        <f t="shared" si="8"/>
        <v>13315.883591594307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478.70304769741443</v>
      </c>
      <c r="G25" s="9">
        <f>NPV(Load_ROC!$C$2,H25:AA25)</f>
        <v>10941.783947369473</v>
      </c>
      <c r="H25" s="9">
        <f t="shared" si="9"/>
        <v>735.83366151553582</v>
      </c>
      <c r="I25" s="9">
        <f t="shared" si="9"/>
        <v>762.67829176850501</v>
      </c>
      <c r="J25" s="9">
        <f t="shared" si="9"/>
        <v>717.01494381749717</v>
      </c>
      <c r="K25" s="9">
        <f t="shared" si="9"/>
        <v>769.60136170106534</v>
      </c>
      <c r="L25" s="9">
        <f t="shared" si="9"/>
        <v>943.77736543177298</v>
      </c>
      <c r="M25" s="9">
        <f t="shared" si="9"/>
        <v>953.60372967777153</v>
      </c>
      <c r="N25" s="9">
        <f t="shared" si="9"/>
        <v>1031.2806323484274</v>
      </c>
      <c r="O25" s="9">
        <f t="shared" si="9"/>
        <v>1108.6390432031851</v>
      </c>
      <c r="P25" s="9">
        <f t="shared" si="9"/>
        <v>1108.23152123571</v>
      </c>
      <c r="Q25" s="9">
        <f t="shared" si="9"/>
        <v>1130.8903910502509</v>
      </c>
      <c r="R25" s="9">
        <f t="shared" si="10"/>
        <v>1155.5198148339359</v>
      </c>
      <c r="S25" s="9">
        <f t="shared" si="10"/>
        <v>1156.4442765287674</v>
      </c>
      <c r="T25" s="9">
        <f t="shared" si="10"/>
        <v>1158.6432291821334</v>
      </c>
      <c r="U25" s="9">
        <f t="shared" si="10"/>
        <v>1224.940111532841</v>
      </c>
      <c r="V25" s="9">
        <f t="shared" si="10"/>
        <v>1224.8941010225426</v>
      </c>
      <c r="W25" s="9">
        <f t="shared" si="10"/>
        <v>1223.3413566529548</v>
      </c>
      <c r="X25" s="9">
        <f t="shared" si="10"/>
        <v>1359.0260998358967</v>
      </c>
      <c r="Y25" s="9">
        <f t="shared" si="10"/>
        <v>1320.1985513051031</v>
      </c>
      <c r="Z25" s="9">
        <f t="shared" si="10"/>
        <v>1415.069660127594</v>
      </c>
      <c r="AA25" s="9">
        <f t="shared" si="10"/>
        <v>1579.6811555789984</v>
      </c>
      <c r="AC25">
        <f t="shared" si="5"/>
        <v>4</v>
      </c>
      <c r="AD25" s="61">
        <f t="shared" si="6"/>
        <v>10941.783947369473</v>
      </c>
      <c r="AE25" s="72">
        <f t="shared" si="7"/>
        <v>4.3749999999999997E-2</v>
      </c>
      <c r="AH25">
        <f t="shared" si="8"/>
        <v>9641.8851990794155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67.539558910712614</v>
      </c>
      <c r="G26" s="9">
        <f>NPV(Load_ROC!$C$2,H26:AA26)</f>
        <v>12007.032695237798</v>
      </c>
      <c r="H26" s="9">
        <f t="shared" si="9"/>
        <v>772.86198182803582</v>
      </c>
      <c r="I26" s="9">
        <f t="shared" si="9"/>
        <v>814.92273708100504</v>
      </c>
      <c r="J26" s="9">
        <f t="shared" si="9"/>
        <v>783.87097995030967</v>
      </c>
      <c r="K26" s="9">
        <f t="shared" si="9"/>
        <v>841.26082654481525</v>
      </c>
      <c r="L26" s="9">
        <f t="shared" si="9"/>
        <v>1017.1874298848979</v>
      </c>
      <c r="M26" s="9">
        <f t="shared" si="9"/>
        <v>1029.7675870996466</v>
      </c>
      <c r="N26" s="9">
        <f t="shared" si="9"/>
        <v>1127.4279214109274</v>
      </c>
      <c r="O26" s="9">
        <f t="shared" si="9"/>
        <v>1226.7369572656853</v>
      </c>
      <c r="P26" s="9">
        <f t="shared" si="9"/>
        <v>1206.2207429153975</v>
      </c>
      <c r="Q26" s="9">
        <f t="shared" si="9"/>
        <v>1219.7632211283758</v>
      </c>
      <c r="R26" s="9">
        <f t="shared" si="10"/>
        <v>1221.4563529198733</v>
      </c>
      <c r="S26" s="9">
        <f t="shared" si="10"/>
        <v>1241.3442198881426</v>
      </c>
      <c r="T26" s="9">
        <f t="shared" si="10"/>
        <v>1279.7625573071334</v>
      </c>
      <c r="U26" s="9">
        <f t="shared" si="10"/>
        <v>1377.6287638765912</v>
      </c>
      <c r="V26" s="9">
        <f t="shared" si="10"/>
        <v>1405.02981488973</v>
      </c>
      <c r="W26" s="9">
        <f t="shared" si="10"/>
        <v>1418.803253625611</v>
      </c>
      <c r="X26" s="9">
        <f t="shared" si="10"/>
        <v>1586.3135158515217</v>
      </c>
      <c r="Y26" s="9">
        <f t="shared" si="10"/>
        <v>1512.5733266957282</v>
      </c>
      <c r="Z26" s="9">
        <f t="shared" si="10"/>
        <v>1581.4971220416564</v>
      </c>
      <c r="AA26" s="9">
        <f t="shared" si="10"/>
        <v>1752.5917678836859</v>
      </c>
      <c r="AC26">
        <f t="shared" si="5"/>
        <v>22</v>
      </c>
      <c r="AD26" s="61">
        <f t="shared" si="6"/>
        <v>12007.032695237798</v>
      </c>
      <c r="AE26" s="72">
        <f t="shared" si="7"/>
        <v>5.6249999999999998E-3</v>
      </c>
      <c r="AH26">
        <f t="shared" si="8"/>
        <v>1996.7219505902058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266.9382681457617</v>
      </c>
      <c r="G27" s="9">
        <f>NPV(Load_ROC!$C$2,H27:AA27)</f>
        <v>11863.923028700519</v>
      </c>
      <c r="H27" s="9">
        <f t="shared" si="9"/>
        <v>772.86198182803582</v>
      </c>
      <c r="I27" s="9">
        <f t="shared" si="9"/>
        <v>814.92273708100504</v>
      </c>
      <c r="J27" s="9">
        <f t="shared" si="9"/>
        <v>783.87097995030967</v>
      </c>
      <c r="K27" s="9">
        <f t="shared" si="9"/>
        <v>841.26082654481525</v>
      </c>
      <c r="L27" s="9">
        <f t="shared" si="9"/>
        <v>1017.1874298848979</v>
      </c>
      <c r="M27" s="9">
        <f t="shared" si="9"/>
        <v>1029.7702472558965</v>
      </c>
      <c r="N27" s="9">
        <f t="shared" si="9"/>
        <v>1120.2983550046774</v>
      </c>
      <c r="O27" s="9">
        <f t="shared" si="9"/>
        <v>1204.0848635156851</v>
      </c>
      <c r="P27" s="9">
        <f t="shared" si="9"/>
        <v>1182.6186296341475</v>
      </c>
      <c r="Q27" s="9">
        <f t="shared" si="9"/>
        <v>1192.0014633158758</v>
      </c>
      <c r="R27" s="9">
        <f t="shared" si="10"/>
        <v>1198.9480316308109</v>
      </c>
      <c r="S27" s="9">
        <f t="shared" si="10"/>
        <v>1210.6124122709548</v>
      </c>
      <c r="T27" s="9">
        <f t="shared" si="10"/>
        <v>1232.078802912602</v>
      </c>
      <c r="U27" s="9">
        <f t="shared" si="10"/>
        <v>1330.0758849703411</v>
      </c>
      <c r="V27" s="9">
        <f t="shared" si="10"/>
        <v>1363.7600219209801</v>
      </c>
      <c r="W27" s="9">
        <f t="shared" si="10"/>
        <v>1403.2583630006111</v>
      </c>
      <c r="X27" s="9">
        <f t="shared" si="10"/>
        <v>1568.4492580390215</v>
      </c>
      <c r="Y27" s="9">
        <f t="shared" si="10"/>
        <v>1502.6071489613532</v>
      </c>
      <c r="Z27" s="9">
        <f t="shared" si="10"/>
        <v>1571.3408554400939</v>
      </c>
      <c r="AA27" s="9">
        <f t="shared" si="10"/>
        <v>1745.3483743289985</v>
      </c>
      <c r="AC27">
        <f t="shared" si="5"/>
        <v>19</v>
      </c>
      <c r="AD27" s="61">
        <f t="shared" si="6"/>
        <v>11863.923028700519</v>
      </c>
      <c r="AE27" s="72">
        <f t="shared" si="7"/>
        <v>2.2499999999999999E-2</v>
      </c>
      <c r="AH27">
        <f t="shared" si="8"/>
        <v>4610.8092126680385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110.41303234232345</v>
      </c>
      <c r="G28" s="9">
        <f>NPV(Load_ROC!$C$2,H28:AA28)</f>
        <v>11777.390116514502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814.92273708100504</v>
      </c>
      <c r="J28" s="9">
        <f t="shared" si="11"/>
        <v>783.87097995030967</v>
      </c>
      <c r="K28" s="9">
        <f t="shared" si="11"/>
        <v>841.26082654481525</v>
      </c>
      <c r="L28" s="9">
        <f t="shared" si="11"/>
        <v>1017.1874298848979</v>
      </c>
      <c r="M28" s="9">
        <f t="shared" si="11"/>
        <v>1029.7702472558965</v>
      </c>
      <c r="N28" s="9">
        <f t="shared" si="11"/>
        <v>1120.2983550046774</v>
      </c>
      <c r="O28" s="9">
        <f t="shared" si="11"/>
        <v>1204.0848635156851</v>
      </c>
      <c r="P28" s="9">
        <f t="shared" si="11"/>
        <v>1182.6184265091474</v>
      </c>
      <c r="Q28" s="9">
        <f t="shared" si="11"/>
        <v>1192.0014633158758</v>
      </c>
      <c r="R28" s="9">
        <f t="shared" ref="R28:AA34" si="12">VLOOKUP("Total RR "&amp;$B28&amp;" "&amp;$E28, $G$38:$AA$269, MATCH(R$7,$G$38:$AA$38,0),0)</f>
        <v>1198.9480316308109</v>
      </c>
      <c r="S28" s="9">
        <f t="shared" si="12"/>
        <v>1210.6124278959549</v>
      </c>
      <c r="T28" s="9">
        <f t="shared" si="12"/>
        <v>1231.8891964672898</v>
      </c>
      <c r="U28" s="9">
        <f t="shared" si="12"/>
        <v>1316.1060959078411</v>
      </c>
      <c r="V28" s="9">
        <f t="shared" si="12"/>
        <v>1331.0277484834801</v>
      </c>
      <c r="W28" s="9">
        <f t="shared" si="12"/>
        <v>1345.5708356568612</v>
      </c>
      <c r="X28" s="9">
        <f t="shared" si="12"/>
        <v>1530.0037463202716</v>
      </c>
      <c r="Y28" s="9">
        <f t="shared" si="12"/>
        <v>1461.8967505238529</v>
      </c>
      <c r="Z28" s="9">
        <f t="shared" si="12"/>
        <v>1528.8360624713441</v>
      </c>
      <c r="AA28" s="9">
        <f t="shared" si="12"/>
        <v>1700.4248274539982</v>
      </c>
      <c r="AC28">
        <f t="shared" si="5"/>
        <v>17</v>
      </c>
      <c r="AD28" s="61">
        <f t="shared" si="6"/>
        <v>11777.390116514502</v>
      </c>
      <c r="AE28" s="72">
        <f t="shared" si="7"/>
        <v>9.3749999999999997E-3</v>
      </c>
      <c r="AH28">
        <f t="shared" si="8"/>
        <v>1256.8900994322444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208.87400009090138</v>
      </c>
      <c r="G29" s="9">
        <f>NPV(Load_ROC!$C$2,H29:AA29)</f>
        <v>11139.946671514741</v>
      </c>
      <c r="H29" s="9">
        <f t="shared" si="11"/>
        <v>745.0784740155359</v>
      </c>
      <c r="I29" s="9">
        <f t="shared" si="11"/>
        <v>772.872448018505</v>
      </c>
      <c r="J29" s="9">
        <f t="shared" si="11"/>
        <v>729.12938717687211</v>
      </c>
      <c r="K29" s="9">
        <f t="shared" si="11"/>
        <v>779.43987488465905</v>
      </c>
      <c r="L29" s="9">
        <f t="shared" si="11"/>
        <v>953.89485175989807</v>
      </c>
      <c r="M29" s="9">
        <f t="shared" si="11"/>
        <v>963.99562420902146</v>
      </c>
      <c r="N29" s="9">
        <f t="shared" si="11"/>
        <v>1048.5452182859274</v>
      </c>
      <c r="O29" s="9">
        <f t="shared" si="11"/>
        <v>1117.3587619531852</v>
      </c>
      <c r="P29" s="9">
        <f t="shared" si="11"/>
        <v>1104.1276647903976</v>
      </c>
      <c r="Q29" s="9">
        <f t="shared" si="11"/>
        <v>1120.1491161479071</v>
      </c>
      <c r="R29" s="9">
        <f t="shared" si="12"/>
        <v>1135.6237054589358</v>
      </c>
      <c r="S29" s="9">
        <f t="shared" si="12"/>
        <v>1159.1917687162675</v>
      </c>
      <c r="T29" s="9">
        <f t="shared" si="12"/>
        <v>1180.0326383618208</v>
      </c>
      <c r="U29" s="9">
        <f t="shared" si="12"/>
        <v>1267.4545587984662</v>
      </c>
      <c r="V29" s="9">
        <f t="shared" si="12"/>
        <v>1286.5170238741052</v>
      </c>
      <c r="W29" s="9">
        <f t="shared" si="12"/>
        <v>1285.3951676881111</v>
      </c>
      <c r="X29" s="9">
        <f t="shared" si="12"/>
        <v>1444.2903771796468</v>
      </c>
      <c r="Y29" s="9">
        <f t="shared" si="12"/>
        <v>1387.1244184926031</v>
      </c>
      <c r="Z29" s="9">
        <f t="shared" si="12"/>
        <v>1467.8518608111876</v>
      </c>
      <c r="AA29" s="9">
        <f t="shared" si="12"/>
        <v>1639.5870828250918</v>
      </c>
      <c r="AC29">
        <f t="shared" si="5"/>
        <v>8</v>
      </c>
      <c r="AD29" s="61">
        <f t="shared" si="6"/>
        <v>11139.946671514741</v>
      </c>
      <c r="AE29" s="72">
        <f t="shared" si="7"/>
        <v>1.8749999999999999E-2</v>
      </c>
      <c r="AH29">
        <f t="shared" si="8"/>
        <v>1379.9683967193939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828.54172631869449</v>
      </c>
      <c r="G30" s="9">
        <f>NPV(Load_ROC!$C$2,H30:AA30)</f>
        <v>11047.223017582593</v>
      </c>
      <c r="H30" s="9">
        <f t="shared" si="11"/>
        <v>745.0784740155359</v>
      </c>
      <c r="I30" s="9">
        <f t="shared" si="11"/>
        <v>772.872448018505</v>
      </c>
      <c r="J30" s="9">
        <f t="shared" si="11"/>
        <v>729.12938717687211</v>
      </c>
      <c r="K30" s="9">
        <f t="shared" si="11"/>
        <v>779.43987488465905</v>
      </c>
      <c r="L30" s="9">
        <f t="shared" si="11"/>
        <v>953.89485175989807</v>
      </c>
      <c r="M30" s="9">
        <f t="shared" si="11"/>
        <v>963.99512420902147</v>
      </c>
      <c r="N30" s="9">
        <f t="shared" si="11"/>
        <v>1045.5063510984273</v>
      </c>
      <c r="O30" s="9">
        <f t="shared" si="11"/>
        <v>1111.7814455469352</v>
      </c>
      <c r="P30" s="9">
        <f t="shared" si="11"/>
        <v>1097.4321130325852</v>
      </c>
      <c r="Q30" s="9">
        <f t="shared" si="11"/>
        <v>1110.6435980815008</v>
      </c>
      <c r="R30" s="9">
        <f t="shared" si="12"/>
        <v>1127.173338271436</v>
      </c>
      <c r="S30" s="9">
        <f t="shared" si="12"/>
        <v>1135.7848624662674</v>
      </c>
      <c r="T30" s="9">
        <f t="shared" si="12"/>
        <v>1147.2997604321336</v>
      </c>
      <c r="U30" s="9">
        <f t="shared" si="12"/>
        <v>1230.2639474703412</v>
      </c>
      <c r="V30" s="9">
        <f t="shared" si="12"/>
        <v>1248.5059047334801</v>
      </c>
      <c r="W30" s="9">
        <f t="shared" si="12"/>
        <v>1266.6192887818611</v>
      </c>
      <c r="X30" s="9">
        <f t="shared" si="12"/>
        <v>1427.7541984687093</v>
      </c>
      <c r="Y30" s="9">
        <f t="shared" si="12"/>
        <v>1373.5228010609626</v>
      </c>
      <c r="Z30" s="9">
        <f t="shared" si="12"/>
        <v>1455.3726405963439</v>
      </c>
      <c r="AA30" s="9">
        <f t="shared" si="12"/>
        <v>1631.5140647586859</v>
      </c>
      <c r="AC30">
        <f t="shared" si="5"/>
        <v>6</v>
      </c>
      <c r="AD30" s="61">
        <f t="shared" si="6"/>
        <v>11047.223017582593</v>
      </c>
      <c r="AE30" s="72">
        <f t="shared" si="7"/>
        <v>7.4999999999999997E-2</v>
      </c>
      <c r="AH30">
        <f t="shared" si="8"/>
        <v>9937.9505898005755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343.31103109895651</v>
      </c>
      <c r="G31" s="9">
        <f>NPV(Load_ROC!$C$2,H31:AA31)</f>
        <v>10985.952995166608</v>
      </c>
      <c r="H31" s="9">
        <f t="shared" si="11"/>
        <v>745.0784740155359</v>
      </c>
      <c r="I31" s="9">
        <f t="shared" si="11"/>
        <v>772.872448018505</v>
      </c>
      <c r="J31" s="9">
        <f t="shared" si="11"/>
        <v>729.12938717687211</v>
      </c>
      <c r="K31" s="9">
        <f t="shared" si="11"/>
        <v>779.43987488465905</v>
      </c>
      <c r="L31" s="9">
        <f t="shared" si="11"/>
        <v>953.89485175989807</v>
      </c>
      <c r="M31" s="9">
        <f t="shared" si="11"/>
        <v>963.99403436527143</v>
      </c>
      <c r="N31" s="9">
        <f t="shared" si="11"/>
        <v>1045.5058589109276</v>
      </c>
      <c r="O31" s="9">
        <f t="shared" si="11"/>
        <v>1111.7814455469352</v>
      </c>
      <c r="P31" s="9">
        <f t="shared" si="11"/>
        <v>1097.4321130325852</v>
      </c>
      <c r="Q31" s="9">
        <f t="shared" si="11"/>
        <v>1110.6435980815008</v>
      </c>
      <c r="R31" s="9">
        <f t="shared" si="12"/>
        <v>1127.173166396436</v>
      </c>
      <c r="S31" s="9">
        <f t="shared" si="12"/>
        <v>1135.7848624662674</v>
      </c>
      <c r="T31" s="9">
        <f t="shared" si="12"/>
        <v>1146.3760026196333</v>
      </c>
      <c r="U31" s="9">
        <f t="shared" si="12"/>
        <v>1223.71668526331</v>
      </c>
      <c r="V31" s="9">
        <f t="shared" si="12"/>
        <v>1233.8977494600426</v>
      </c>
      <c r="W31" s="9">
        <f t="shared" si="12"/>
        <v>1235.7697887818611</v>
      </c>
      <c r="X31" s="9">
        <f t="shared" si="12"/>
        <v>1393.9877541327717</v>
      </c>
      <c r="Y31" s="9">
        <f t="shared" si="12"/>
        <v>1340.8712739613529</v>
      </c>
      <c r="Z31" s="9">
        <f t="shared" si="12"/>
        <v>1419.3571210650939</v>
      </c>
      <c r="AA31" s="9">
        <f t="shared" si="12"/>
        <v>1589.7033821414982</v>
      </c>
      <c r="AC31">
        <f t="shared" si="5"/>
        <v>5</v>
      </c>
      <c r="AD31" s="61">
        <f t="shared" si="6"/>
        <v>10985.952995166608</v>
      </c>
      <c r="AE31" s="72">
        <f t="shared" si="7"/>
        <v>3.125E-2</v>
      </c>
      <c r="AH31">
        <f t="shared" si="8"/>
        <v>5652.0713863740139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142.78322689202142</v>
      </c>
      <c r="G32" s="9">
        <f>NPV(Load_ROC!$C$2,H32:AA32)</f>
        <v>10878.722048915919</v>
      </c>
      <c r="H32" s="9">
        <f t="shared" si="11"/>
        <v>735.83366151553582</v>
      </c>
      <c r="I32" s="9">
        <f t="shared" si="11"/>
        <v>762.67829176850501</v>
      </c>
      <c r="J32" s="9">
        <f t="shared" si="11"/>
        <v>718.80860787999711</v>
      </c>
      <c r="K32" s="9">
        <f t="shared" si="11"/>
        <v>770.40674256044031</v>
      </c>
      <c r="L32" s="9">
        <f t="shared" si="11"/>
        <v>943.70025605677301</v>
      </c>
      <c r="M32" s="9">
        <f t="shared" si="11"/>
        <v>953.60633905277155</v>
      </c>
      <c r="N32" s="9">
        <f t="shared" si="11"/>
        <v>1035.4735190671774</v>
      </c>
      <c r="O32" s="9">
        <f t="shared" si="11"/>
        <v>1100.4784064844353</v>
      </c>
      <c r="P32" s="9">
        <f t="shared" si="11"/>
        <v>1087.9466101028975</v>
      </c>
      <c r="Q32" s="9">
        <f t="shared" si="11"/>
        <v>1101.3914301127509</v>
      </c>
      <c r="R32" s="9">
        <f t="shared" si="12"/>
        <v>1114.2220960839359</v>
      </c>
      <c r="S32" s="9">
        <f t="shared" si="12"/>
        <v>1134.1508819975174</v>
      </c>
      <c r="T32" s="9">
        <f t="shared" si="12"/>
        <v>1146.3846784008833</v>
      </c>
      <c r="U32" s="9">
        <f t="shared" si="12"/>
        <v>1225.3726631685831</v>
      </c>
      <c r="V32" s="9">
        <f t="shared" si="12"/>
        <v>1232.720726999105</v>
      </c>
      <c r="W32" s="9">
        <f t="shared" si="12"/>
        <v>1227.288917688111</v>
      </c>
      <c r="X32" s="9">
        <f t="shared" si="12"/>
        <v>1371.8851877265217</v>
      </c>
      <c r="Y32" s="9">
        <f t="shared" si="12"/>
        <v>1313.6495181019782</v>
      </c>
      <c r="Z32" s="9">
        <f t="shared" si="12"/>
        <v>1398.1045061969298</v>
      </c>
      <c r="AA32" s="9">
        <f t="shared" si="12"/>
        <v>1567.7302959598578</v>
      </c>
      <c r="AC32">
        <f t="shared" si="5"/>
        <v>3</v>
      </c>
      <c r="AD32" s="61">
        <f t="shared" si="6"/>
        <v>10878.722048915919</v>
      </c>
      <c r="AE32" s="72">
        <f t="shared" si="7"/>
        <v>1.3125E-2</v>
      </c>
      <c r="AH32">
        <f t="shared" si="8"/>
        <v>3721.8814788137202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570.08693857880576</v>
      </c>
      <c r="G33" s="9">
        <f>NPV(Load_ROC!$C$2,H33:AA33)</f>
        <v>10858.798830072492</v>
      </c>
      <c r="H33" s="9">
        <f t="shared" si="11"/>
        <v>735.83366151553582</v>
      </c>
      <c r="I33" s="9">
        <f t="shared" si="11"/>
        <v>762.67829176850501</v>
      </c>
      <c r="J33" s="9">
        <f t="shared" si="11"/>
        <v>718.80860787999711</v>
      </c>
      <c r="K33" s="9">
        <f t="shared" si="11"/>
        <v>770.40674256044031</v>
      </c>
      <c r="L33" s="9">
        <f t="shared" si="11"/>
        <v>943.70025605677301</v>
      </c>
      <c r="M33" s="9">
        <f t="shared" si="11"/>
        <v>953.60803827152154</v>
      </c>
      <c r="N33" s="9">
        <f t="shared" si="11"/>
        <v>1033.3373823484274</v>
      </c>
      <c r="O33" s="9">
        <f t="shared" si="11"/>
        <v>1097.3586057031853</v>
      </c>
      <c r="P33" s="9">
        <f t="shared" si="11"/>
        <v>1083.98795873571</v>
      </c>
      <c r="Q33" s="9">
        <f t="shared" si="11"/>
        <v>1094.4875785502509</v>
      </c>
      <c r="R33" s="9">
        <f t="shared" si="12"/>
        <v>1107.356682021436</v>
      </c>
      <c r="S33" s="9">
        <f t="shared" si="12"/>
        <v>1111.1219562162673</v>
      </c>
      <c r="T33" s="9">
        <f t="shared" si="12"/>
        <v>1116.0177174633834</v>
      </c>
      <c r="U33" s="9">
        <f t="shared" si="12"/>
        <v>1188.9004562594037</v>
      </c>
      <c r="V33" s="9">
        <f t="shared" si="12"/>
        <v>1193.7267103975428</v>
      </c>
      <c r="W33" s="9">
        <f t="shared" si="12"/>
        <v>1207.710648156861</v>
      </c>
      <c r="X33" s="9">
        <f t="shared" si="12"/>
        <v>1415.3776369452717</v>
      </c>
      <c r="Y33" s="9">
        <f t="shared" si="12"/>
        <v>1356.9579946644781</v>
      </c>
      <c r="Z33" s="9">
        <f t="shared" si="12"/>
        <v>1439.8064911822814</v>
      </c>
      <c r="AA33" s="9">
        <f t="shared" si="12"/>
        <v>1613.2434846805609</v>
      </c>
      <c r="AC33">
        <f t="shared" si="5"/>
        <v>2</v>
      </c>
      <c r="AD33" s="61">
        <f t="shared" si="6"/>
        <v>10858.798830072492</v>
      </c>
      <c r="AE33" s="72">
        <f t="shared" si="7"/>
        <v>5.2499999999999998E-2</v>
      </c>
      <c r="AH33">
        <f t="shared" si="8"/>
        <v>16022.352741771783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235.05696106544374</v>
      </c>
      <c r="G34" s="9">
        <f>NPV(Load_ROC!$C$2,H34:AA34)</f>
        <v>10745.461077277429</v>
      </c>
      <c r="H34" s="9">
        <f t="shared" si="11"/>
        <v>735.83366151553582</v>
      </c>
      <c r="I34" s="9">
        <f t="shared" si="11"/>
        <v>762.67829176850501</v>
      </c>
      <c r="J34" s="9">
        <f t="shared" si="11"/>
        <v>718.80860787999711</v>
      </c>
      <c r="K34" s="9">
        <f t="shared" si="11"/>
        <v>770.40674256044031</v>
      </c>
      <c r="L34" s="9">
        <f t="shared" si="11"/>
        <v>943.70025605677301</v>
      </c>
      <c r="M34" s="9">
        <f t="shared" si="11"/>
        <v>953.60779217777156</v>
      </c>
      <c r="N34" s="9">
        <f t="shared" si="11"/>
        <v>1033.3378510984276</v>
      </c>
      <c r="O34" s="9">
        <f t="shared" si="11"/>
        <v>1097.3586057031853</v>
      </c>
      <c r="P34" s="9">
        <f t="shared" si="11"/>
        <v>1083.98795873571</v>
      </c>
      <c r="Q34" s="9">
        <f t="shared" si="11"/>
        <v>1094.4875785502509</v>
      </c>
      <c r="R34" s="9">
        <f t="shared" si="12"/>
        <v>1107.356721083936</v>
      </c>
      <c r="S34" s="9">
        <f t="shared" si="12"/>
        <v>1111.1213077787675</v>
      </c>
      <c r="T34" s="9">
        <f t="shared" si="12"/>
        <v>1115.8930104321335</v>
      </c>
      <c r="U34" s="9">
        <f t="shared" si="12"/>
        <v>1186.798955282841</v>
      </c>
      <c r="V34" s="9">
        <f t="shared" si="12"/>
        <v>1188.5480697725427</v>
      </c>
      <c r="W34" s="9">
        <f t="shared" si="12"/>
        <v>1188.5608254029548</v>
      </c>
      <c r="X34" s="9">
        <f t="shared" si="12"/>
        <v>1325.5050685858969</v>
      </c>
      <c r="Y34" s="9">
        <f t="shared" si="12"/>
        <v>1272.3057075551033</v>
      </c>
      <c r="Z34" s="9">
        <f t="shared" si="12"/>
        <v>1353.280472627594</v>
      </c>
      <c r="AA34" s="9">
        <f t="shared" si="12"/>
        <v>1521.0314993289983</v>
      </c>
      <c r="AC34">
        <f t="shared" si="5"/>
        <v>1</v>
      </c>
      <c r="AD34" s="61">
        <f t="shared" si="6"/>
        <v>10745.461077277429</v>
      </c>
      <c r="AE34" s="72">
        <f t="shared" si="7"/>
        <v>2.1874999999999999E-2</v>
      </c>
      <c r="AH34">
        <f t="shared" si="8"/>
        <v>9696.2526838806207</v>
      </c>
    </row>
    <row r="35" spans="1:35" x14ac:dyDescent="0.25">
      <c r="F35" s="3">
        <f>SUM(F8:F34)</f>
        <v>11411.236764388957</v>
      </c>
      <c r="G35" s="3">
        <f>SUMPRODUCT($A8:$A34,G8:G34)</f>
        <v>11411.236764388957</v>
      </c>
      <c r="H35" s="3">
        <f t="shared" ref="H35:AA35" si="13">SUMPRODUCT($A8:$A34,H8:H34)</f>
        <v>746.01031581241091</v>
      </c>
      <c r="I35" s="3">
        <f t="shared" si="13"/>
        <v>775.61203669037991</v>
      </c>
      <c r="J35" s="3">
        <f t="shared" si="13"/>
        <v>728.24502423741887</v>
      </c>
      <c r="K35" s="3">
        <f t="shared" si="13"/>
        <v>782.7173290350496</v>
      </c>
      <c r="L35" s="3">
        <f t="shared" si="13"/>
        <v>968.3947788106791</v>
      </c>
      <c r="M35" s="3">
        <f t="shared" si="13"/>
        <v>978.35067021488078</v>
      </c>
      <c r="N35" s="3">
        <f t="shared" si="13"/>
        <v>1062.9687699656149</v>
      </c>
      <c r="O35" s="3">
        <f t="shared" si="13"/>
        <v>1144.6962266309192</v>
      </c>
      <c r="P35" s="3">
        <f t="shared" si="13"/>
        <v>1142.4425173416673</v>
      </c>
      <c r="Q35" s="3">
        <f t="shared" si="13"/>
        <v>1166.4374735185127</v>
      </c>
      <c r="R35" s="3">
        <f t="shared" si="13"/>
        <v>1191.5560318090336</v>
      </c>
      <c r="S35" s="3">
        <f t="shared" si="13"/>
        <v>1207.2704152470292</v>
      </c>
      <c r="T35" s="3">
        <f t="shared" si="13"/>
        <v>1216.3848506994671</v>
      </c>
      <c r="U35" s="3">
        <f t="shared" si="13"/>
        <v>1302.8545630205731</v>
      </c>
      <c r="V35" s="3">
        <f t="shared" si="13"/>
        <v>1314.4706329439293</v>
      </c>
      <c r="W35" s="3">
        <f t="shared" si="13"/>
        <v>1324.9702979432379</v>
      </c>
      <c r="X35" s="3">
        <f t="shared" si="13"/>
        <v>1491.9943935907793</v>
      </c>
      <c r="Y35" s="3">
        <f t="shared" si="13"/>
        <v>1448.4896850306891</v>
      </c>
      <c r="Z35" s="3">
        <f t="shared" si="13"/>
        <v>1541.4988572171319</v>
      </c>
      <c r="AA35" s="3">
        <f t="shared" si="13"/>
        <v>1710.7939959470402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25.834913574218749</v>
      </c>
      <c r="J40" s="7">
        <f>SUMIF(data!$A:$A,$H$2&amp;" "&amp;$F40&amp;" "&amp;$H$3&amp;"_"&amp;J$38,data!$I:$I)/1000</f>
        <v>-47.704996093749997</v>
      </c>
      <c r="K40" s="7">
        <f>SUMIF(data!$A:$A,$H$2&amp;" "&amp;$F40&amp;" "&amp;$H$3&amp;"_"&amp;K$38,data!$I:$I)/1000</f>
        <v>-5.268837890625</v>
      </c>
      <c r="L40" s="7">
        <f>SUMIF(data!$A:$A,$H$2&amp;" "&amp;$F40&amp;" "&amp;$H$3&amp;"_"&amp;L$38,data!$I:$I)/1000</f>
        <v>202.910126953125</v>
      </c>
      <c r="M40" s="7">
        <f>SUMIF(data!$A:$A,$H$2&amp;" "&amp;$F40&amp;" "&amp;$H$3&amp;"_"&amp;M$38,data!$I:$I)/1000</f>
        <v>196.180923828125</v>
      </c>
      <c r="N40" s="7">
        <f>SUMIF(data!$A:$A,$H$2&amp;" "&amp;$F40&amp;" "&amp;$H$3&amp;"_"&amp;N$38,data!$I:$I)/1000</f>
        <v>271.24890625</v>
      </c>
      <c r="O40" s="7">
        <f>SUMIF(data!$A:$A,$H$2&amp;" "&amp;$F40&amp;" "&amp;$H$3&amp;"_"&amp;O$38,data!$I:$I)/1000</f>
        <v>333.44273437499999</v>
      </c>
      <c r="P40" s="7">
        <f>SUMIF(data!$A:$A,$H$2&amp;" "&amp;$F40&amp;" "&amp;$H$3&amp;"_"&amp;P$38,data!$I:$I)/1000</f>
        <v>399.78430468750003</v>
      </c>
      <c r="Q40" s="7">
        <f>SUMIF(data!$A:$A,$H$2&amp;" "&amp;$F40&amp;" "&amp;$H$3&amp;"_"&amp;Q$38,data!$I:$I)/1000</f>
        <v>463.48566015624999</v>
      </c>
      <c r="R40" s="7">
        <f>SUMIF(data!$A:$A,$H$2&amp;" "&amp;$F40&amp;" "&amp;$H$3&amp;"_"&amp;R$38,data!$I:$I)/1000</f>
        <v>526.4186796875</v>
      </c>
      <c r="S40" s="7">
        <f>SUMIF(data!$A:$A,$H$2&amp;" "&amp;$F40&amp;" "&amp;$H$3&amp;"_"&amp;S$38,data!$I:$I)/1000</f>
        <v>509.76455468749998</v>
      </c>
      <c r="T40" s="7">
        <f>SUMIF(data!$A:$A,$H$2&amp;" "&amp;$F40&amp;" "&amp;$H$3&amp;"_"&amp;T$38,data!$I:$I)/1000</f>
        <v>497.04273046874999</v>
      </c>
      <c r="U40" s="7">
        <f>SUMIF(data!$A:$A,$H$2&amp;" "&amp;$F40&amp;" "&amp;$H$3&amp;"_"&amp;U$38,data!$I:$I)/1000</f>
        <v>569.73881249999999</v>
      </c>
      <c r="V40" s="7">
        <f>SUMIF(data!$A:$A,$H$2&amp;" "&amp;$F40&amp;" "&amp;$H$3&amp;"_"&amp;V$38,data!$I:$I)/1000</f>
        <v>556.18806640624996</v>
      </c>
      <c r="W40" s="7">
        <f>SUMIF(data!$A:$A,$H$2&amp;" "&amp;$F40&amp;" "&amp;$H$3&amp;"_"&amp;W$38,data!$I:$I)/1000</f>
        <v>546.2724609375</v>
      </c>
      <c r="X40" s="7">
        <f>SUMIF(data!$A:$A,$H$2&amp;" "&amp;$F40&amp;" "&amp;$H$3&amp;"_"&amp;X$38,data!$I:$I)/1000</f>
        <v>517.004830078125</v>
      </c>
      <c r="Y40" s="7">
        <f>SUMIF(data!$A:$A,$H$2&amp;" "&amp;$F40&amp;" "&amp;$H$3&amp;"_"&amp;Y$38,data!$I:$I)/1000</f>
        <v>589.90038085937499</v>
      </c>
      <c r="Z40" s="7">
        <f>SUMIF(data!$A:$A,$H$2&amp;" "&amp;$F40&amp;" "&amp;$H$3&amp;"_"&amp;Z$38,data!$I:$I)/1000</f>
        <v>663.28244335937495</v>
      </c>
      <c r="AA40" s="7">
        <f>SUMIF(data!$A:$A,$H$2&amp;" "&amp;$F40&amp;" "&amp;$H$3&amp;"_"&amp;AA$38,data!$I:$I)/1000</f>
        <v>768.51617187500005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25.834913574218749</v>
      </c>
      <c r="J41" s="7">
        <f>SUMIF(data!$A:$A,$H$2&amp;" "&amp;$F41&amp;" "&amp;$H$3&amp;"_"&amp;J$38,data!$I:$I)/1000</f>
        <v>-29.3590078125</v>
      </c>
      <c r="K41" s="7">
        <f>SUMIF(data!$A:$A,$H$2&amp;" "&amp;$F41&amp;" "&amp;$H$3&amp;"_"&amp;K$38,data!$I:$I)/1000</f>
        <v>4.45676953125</v>
      </c>
      <c r="L41" s="7">
        <f>SUMIF(data!$A:$A,$H$2&amp;" "&amp;$F41&amp;" "&amp;$H$3&amp;"_"&amp;L$38,data!$I:$I)/1000</f>
        <v>169.35329882812499</v>
      </c>
      <c r="M41" s="7">
        <f>SUMIF(data!$A:$A,$H$2&amp;" "&amp;$F41&amp;" "&amp;$H$3&amp;"_"&amp;M$38,data!$I:$I)/1000</f>
        <v>164.244814453125</v>
      </c>
      <c r="N41" s="7">
        <f>SUMIF(data!$A:$A,$H$2&amp;" "&amp;$F41&amp;" "&amp;$H$3&amp;"_"&amp;N$38,data!$I:$I)/1000</f>
        <v>228.28576562500001</v>
      </c>
      <c r="O41" s="7">
        <f>SUMIF(data!$A:$A,$H$2&amp;" "&amp;$F41&amp;" "&amp;$H$3&amp;"_"&amp;O$38,data!$I:$I)/1000</f>
        <v>265.03492187500001</v>
      </c>
      <c r="P41" s="7">
        <f>SUMIF(data!$A:$A,$H$2&amp;" "&amp;$F41&amp;" "&amp;$H$3&amp;"_"&amp;P$38,data!$I:$I)/1000</f>
        <v>306.58986718749998</v>
      </c>
      <c r="Q41" s="7">
        <f>SUMIF(data!$A:$A,$H$2&amp;" "&amp;$F41&amp;" "&amp;$H$3&amp;"_"&amp;Q$38,data!$I:$I)/1000</f>
        <v>347.18591015624997</v>
      </c>
      <c r="R41" s="7">
        <f>SUMIF(data!$A:$A,$H$2&amp;" "&amp;$F41&amp;" "&amp;$H$3&amp;"_"&amp;R$38,data!$I:$I)/1000</f>
        <v>387.58433593749999</v>
      </c>
      <c r="S41" s="7">
        <f>SUMIF(data!$A:$A,$H$2&amp;" "&amp;$F41&amp;" "&amp;$H$3&amp;"_"&amp;S$38,data!$I:$I)/1000</f>
        <v>377.8003671875</v>
      </c>
      <c r="T41" s="7">
        <f>SUMIF(data!$A:$A,$H$2&amp;" "&amp;$F41&amp;" "&amp;$H$3&amp;"_"&amp;T$38,data!$I:$I)/1000</f>
        <v>371.28441796875001</v>
      </c>
      <c r="U41" s="7">
        <f>SUMIF(data!$A:$A,$H$2&amp;" "&amp;$F41&amp;" "&amp;$H$3&amp;"_"&amp;U$38,data!$I:$I)/1000</f>
        <v>435.81015624999998</v>
      </c>
      <c r="V41" s="7">
        <f>SUMIF(data!$A:$A,$H$2&amp;" "&amp;$F41&amp;" "&amp;$H$3&amp;"_"&amp;V$38,data!$I:$I)/1000</f>
        <v>427.37631640625</v>
      </c>
      <c r="W41" s="7">
        <f>SUMIF(data!$A:$A,$H$2&amp;" "&amp;$F41&amp;" "&amp;$H$3&amp;"_"&amp;W$38,data!$I:$I)/1000</f>
        <v>422.24174218749999</v>
      </c>
      <c r="X41" s="7">
        <f>SUMIF(data!$A:$A,$H$2&amp;" "&amp;$F41&amp;" "&amp;$H$3&amp;"_"&amp;X$38,data!$I:$I)/1000</f>
        <v>396.96779882812501</v>
      </c>
      <c r="Y41" s="7">
        <f>SUMIF(data!$A:$A,$H$2&amp;" "&amp;$F41&amp;" "&amp;$H$3&amp;"_"&amp;Y$38,data!$I:$I)/1000</f>
        <v>442.59559960937497</v>
      </c>
      <c r="Z41" s="7">
        <f>SUMIF(data!$A:$A,$H$2&amp;" "&amp;$F41&amp;" "&amp;$H$3&amp;"_"&amp;Z$38,data!$I:$I)/1000</f>
        <v>489.500880859375</v>
      </c>
      <c r="AA41" s="7">
        <f>SUMIF(data!$A:$A,$H$2&amp;" "&amp;$F41&amp;" "&amp;$H$3&amp;"_"&amp;AA$38,data!$I:$I)/1000</f>
        <v>602.59854687500001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25.834913574218749</v>
      </c>
      <c r="J42" s="7">
        <f>SUMIF(data!$A:$A,$H$2&amp;" "&amp;$F42&amp;" "&amp;$H$3&amp;"_"&amp;J$38,data!$I:$I)/1000</f>
        <v>-31.152671874999999</v>
      </c>
      <c r="K42" s="7">
        <f>SUMIF(data!$A:$A,$H$2&amp;" "&amp;$F42&amp;" "&amp;$H$3&amp;"_"&amp;K$38,data!$I:$I)/1000</f>
        <v>3.6513886718749999</v>
      </c>
      <c r="L42" s="7">
        <f>SUMIF(data!$A:$A,$H$2&amp;" "&amp;$F42&amp;" "&amp;$H$3&amp;"_"&amp;L$38,data!$I:$I)/1000</f>
        <v>171.382236328125</v>
      </c>
      <c r="M42" s="7">
        <f>SUMIF(data!$A:$A,$H$2&amp;" "&amp;$F42&amp;" "&amp;$H$3&amp;"_"&amp;M$38,data!$I:$I)/1000</f>
        <v>166.147830078125</v>
      </c>
      <c r="N42" s="7">
        <f>SUMIF(data!$A:$A,$H$2&amp;" "&amp;$F42&amp;" "&amp;$H$3&amp;"_"&amp;N$38,data!$I:$I)/1000</f>
        <v>230.09687500000001</v>
      </c>
      <c r="O42" s="7">
        <f>SUMIF(data!$A:$A,$H$2&amp;" "&amp;$F42&amp;" "&amp;$H$3&amp;"_"&amp;O$38,data!$I:$I)/1000</f>
        <v>280.09309374999998</v>
      </c>
      <c r="P42" s="7">
        <f>SUMIF(data!$A:$A,$H$2&amp;" "&amp;$F42&amp;" "&amp;$H$3&amp;"_"&amp;P$38,data!$I:$I)/1000</f>
        <v>334.51949218750002</v>
      </c>
      <c r="Q42" s="7">
        <f>SUMIF(data!$A:$A,$H$2&amp;" "&amp;$F42&amp;" "&amp;$H$3&amp;"_"&amp;Q$38,data!$I:$I)/1000</f>
        <v>387.16809765624998</v>
      </c>
      <c r="R42" s="7">
        <f>SUMIF(data!$A:$A,$H$2&amp;" "&amp;$F42&amp;" "&amp;$H$3&amp;"_"&amp;R$38,data!$I:$I)/1000</f>
        <v>439.23483593750001</v>
      </c>
      <c r="S42" s="7">
        <f>SUMIF(data!$A:$A,$H$2&amp;" "&amp;$F42&amp;" "&amp;$H$3&amp;"_"&amp;S$38,data!$I:$I)/1000</f>
        <v>550.92280468750005</v>
      </c>
      <c r="T42" s="7">
        <f>SUMIF(data!$A:$A,$H$2&amp;" "&amp;$F42&amp;" "&amp;$H$3&amp;"_"&amp;T$38,data!$I:$I)/1000</f>
        <v>540.88313671875005</v>
      </c>
      <c r="U42" s="7">
        <f>SUMIF(data!$A:$A,$H$2&amp;" "&amp;$F42&amp;" "&amp;$H$3&amp;"_"&amp;U$38,data!$I:$I)/1000</f>
        <v>677.89043749999996</v>
      </c>
      <c r="V42" s="7">
        <f>SUMIF(data!$A:$A,$H$2&amp;" "&amp;$F42&amp;" "&amp;$H$3&amp;"_"&amp;V$38,data!$I:$I)/1000</f>
        <v>665.76762890625002</v>
      </c>
      <c r="W42" s="7">
        <f>SUMIF(data!$A:$A,$H$2&amp;" "&amp;$F42&amp;" "&amp;$H$3&amp;"_"&amp;W$38,data!$I:$I)/1000</f>
        <v>656.81555468750003</v>
      </c>
      <c r="X42" s="7">
        <f>SUMIF(data!$A:$A,$H$2&amp;" "&amp;$F42&amp;" "&amp;$H$3&amp;"_"&amp;X$38,data!$I:$I)/1000</f>
        <v>628.695705078125</v>
      </c>
      <c r="Y42" s="7">
        <f>SUMIF(data!$A:$A,$H$2&amp;" "&amp;$F42&amp;" "&amp;$H$3&amp;"_"&amp;Y$38,data!$I:$I)/1000</f>
        <v>686.13894335937505</v>
      </c>
      <c r="Z42" s="7">
        <f>SUMIF(data!$A:$A,$H$2&amp;" "&amp;$F42&amp;" "&amp;$H$3&amp;"_"&amp;Z$38,data!$I:$I)/1000</f>
        <v>745.036005859375</v>
      </c>
      <c r="AA42" s="7">
        <f>SUMIF(data!$A:$A,$H$2&amp;" "&amp;$F42&amp;" "&amp;$H$3&amp;"_"&amp;AA$38,data!$I:$I)/1000</f>
        <v>853.191671875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112.448515625</v>
      </c>
      <c r="K43" s="7">
        <f>SUMIF(data!$A:$A,$H$2&amp;" "&amp;$F43&amp;" "&amp;$H$3&amp;"_"&amp;K$38,data!$N:$N)/1000</f>
        <v>112.91484375</v>
      </c>
      <c r="L43" s="7">
        <f>SUMIF(data!$A:$A,$H$2&amp;" "&amp;$F43&amp;" "&amp;$H$3&amp;"_"&amp;L$38,data!$N:$N)/1000</f>
        <v>143.072044921875</v>
      </c>
      <c r="M43" s="7">
        <f>SUMIF(data!$A:$A,$H$2&amp;" "&amp;$F43&amp;" "&amp;$H$3&amp;"_"&amp;M$38,data!$N:$N)/1000</f>
        <v>159.34483398437499</v>
      </c>
      <c r="N43" s="7">
        <f>SUMIF(data!$A:$A,$H$2&amp;" "&amp;$F43&amp;" "&amp;$H$3&amp;"_"&amp;N$38,data!$N:$N)/1000</f>
        <v>188.83456640624999</v>
      </c>
      <c r="O43" s="7">
        <f>SUMIF(data!$A:$A,$H$2&amp;" "&amp;$F43&amp;" "&amp;$H$3&amp;"_"&amp;O$38,data!$N:$N)/1000</f>
        <v>246.237703125</v>
      </c>
      <c r="P43" s="7">
        <f>SUMIF(data!$A:$A,$H$2&amp;" "&amp;$F43&amp;" "&amp;$H$3&amp;"_"&amp;P$38,data!$N:$N)/1000</f>
        <v>194.99085156250001</v>
      </c>
      <c r="Q43" s="7">
        <f>SUMIF(data!$A:$A,$H$2&amp;" "&amp;$F43&amp;" "&amp;$H$3&amp;"_"&amp;Q$38,data!$N:$N)/1000</f>
        <v>162.0059921875</v>
      </c>
      <c r="R43" s="7">
        <f>SUMIF(data!$A:$A,$H$2&amp;" "&amp;$F43&amp;" "&amp;$H$3&amp;"_"&amp;R$38,data!$N:$N)/1000</f>
        <v>115.4269287109375</v>
      </c>
      <c r="S43" s="7">
        <f>SUMIF(data!$A:$A,$H$2&amp;" "&amp;$F43&amp;" "&amp;$H$3&amp;"_"&amp;S$38,data!$N:$N)/1000</f>
        <v>140.95445117187501</v>
      </c>
      <c r="T43" s="7">
        <f>SUMIF(data!$A:$A,$H$2&amp;" "&amp;$F43&amp;" "&amp;$H$3&amp;"_"&amp;T$38,data!$N:$N)/1000</f>
        <v>185.72952343750001</v>
      </c>
      <c r="U43" s="7">
        <f>SUMIF(data!$A:$A,$H$2&amp;" "&amp;$F43&amp;" "&amp;$H$3&amp;"_"&amp;U$38,data!$N:$N)/1000</f>
        <v>217.32927343750001</v>
      </c>
      <c r="V43" s="7">
        <f>SUMIF(data!$A:$A,$H$2&amp;" "&amp;$F43&amp;" "&amp;$H$3&amp;"_"&amp;V$38,data!$N:$N)/1000</f>
        <v>251.40632812499999</v>
      </c>
      <c r="W43" s="7">
        <f>SUMIF(data!$A:$A,$H$2&amp;" "&amp;$F43&amp;" "&amp;$H$3&amp;"_"&amp;W$38,data!$N:$N)/1000</f>
        <v>321.96792968749997</v>
      </c>
      <c r="X43" s="7">
        <f>SUMIF(data!$A:$A,$H$2&amp;" "&amp;$F43&amp;" "&amp;$H$3&amp;"_"&amp;X$38,data!$N:$N)/1000</f>
        <v>350.65794531249998</v>
      </c>
      <c r="Y43" s="7">
        <f>SUMIF(data!$A:$A,$H$2&amp;" "&amp;$F43&amp;" "&amp;$H$3&amp;"_"&amp;Y$38,data!$N:$N)/1000</f>
        <v>344.35396484375002</v>
      </c>
      <c r="Z43" s="7">
        <f>SUMIF(data!$A:$A,$H$2&amp;" "&amp;$F43&amp;" "&amp;$H$3&amp;"_"&amp;Z$38,data!$N:$N)/1000</f>
        <v>337.45658593749999</v>
      </c>
      <c r="AA43" s="7">
        <f>SUMIF(data!$A:$A,$H$2&amp;" "&amp;$F43&amp;" "&amp;$H$3&amp;"_"&amp;AA$38,data!$N:$N)/1000</f>
        <v>382.02589843750002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113.67812499999999</v>
      </c>
      <c r="J44" s="7">
        <f>SUMIF(data!$A:$A,$H$2&amp;" "&amp;$F44&amp;" "&amp;$H$3&amp;"_"&amp;J$38,data!$H:$H)/1000</f>
        <v>137.84613232421876</v>
      </c>
      <c r="K44" s="7">
        <f>SUMIF(data!$A:$A,$H$2&amp;" "&amp;$F44&amp;" "&amp;$H$3&amp;"_"&amp;K$38,data!$H:$H)/1000</f>
        <v>154.77048828125001</v>
      </c>
      <c r="L44" s="7">
        <f>SUMIF(data!$A:$A,$H$2&amp;" "&amp;$F44&amp;" "&amp;$H$3&amp;"_"&amp;L$38,data!$H:$H)/1000</f>
        <v>191.00452343750001</v>
      </c>
      <c r="M44" s="7">
        <f>SUMIF(data!$A:$A,$H$2&amp;" "&amp;$F44&amp;" "&amp;$H$3&amp;"_"&amp;M$38,data!$H:$H)/1000</f>
        <v>206.1414453125</v>
      </c>
      <c r="N44" s="7">
        <f>SUMIF(data!$A:$A,$H$2&amp;" "&amp;$F44&amp;" "&amp;$H$3&amp;"_"&amp;N$38,data!$H:$H)/1000</f>
        <v>220.09853125000001</v>
      </c>
      <c r="O44" s="7">
        <f>SUMIF(data!$A:$A,$H$2&amp;" "&amp;$F44&amp;" "&amp;$H$3&amp;"_"&amp;O$38,data!$H:$H)/1000</f>
        <v>252.968609375</v>
      </c>
      <c r="P44" s="7">
        <f>SUMIF(data!$A:$A,$H$2&amp;" "&amp;$F44&amp;" "&amp;$H$3&amp;"_"&amp;P$38,data!$H:$H)/1000</f>
        <v>254.77809375000001</v>
      </c>
      <c r="Q44" s="7">
        <f>SUMIF(data!$A:$A,$H$2&amp;" "&amp;$F44&amp;" "&amp;$H$3&amp;"_"&amp;Q$38,data!$H:$H)/1000</f>
        <v>234.451453125</v>
      </c>
      <c r="R44" s="7">
        <f>SUMIF(data!$A:$A,$H$2&amp;" "&amp;$F44&amp;" "&amp;$H$3&amp;"_"&amp;R$38,data!$H:$H)/1000</f>
        <v>211.50015625</v>
      </c>
      <c r="S44" s="7">
        <f>SUMIF(data!$A:$A,$H$2&amp;" "&amp;$F44&amp;" "&amp;$H$3&amp;"_"&amp;S$38,data!$H:$H)/1000</f>
        <v>193.700734375</v>
      </c>
      <c r="T44" s="7">
        <f>SUMIF(data!$A:$A,$H$2&amp;" "&amp;$F44&amp;" "&amp;$H$3&amp;"_"&amp;T$38,data!$H:$H)/1000</f>
        <v>180.44946093749999</v>
      </c>
      <c r="U44" s="7">
        <f>SUMIF(data!$A:$A,$H$2&amp;" "&amp;$F44&amp;" "&amp;$H$3&amp;"_"&amp;U$38,data!$H:$H)/1000</f>
        <v>164.24599218750001</v>
      </c>
      <c r="V44" s="7">
        <f>SUMIF(data!$A:$A,$H$2&amp;" "&amp;$F44&amp;" "&amp;$H$3&amp;"_"&amp;V$38,data!$H:$H)/1000</f>
        <v>149.18354296875</v>
      </c>
      <c r="W44" s="7">
        <f>SUMIF(data!$A:$A,$H$2&amp;" "&amp;$F44&amp;" "&amp;$H$3&amp;"_"&amp;W$38,data!$H:$H)/1000</f>
        <v>196.09508984375</v>
      </c>
      <c r="X44" s="7">
        <f>SUMIF(data!$A:$A,$H$2&amp;" "&amp;$F44&amp;" "&amp;$H$3&amp;"_"&amp;X$38,data!$H:$H)/1000</f>
        <v>149.36894140625</v>
      </c>
      <c r="Y44" s="7">
        <f>SUMIF(data!$A:$A,$H$2&amp;" "&amp;$F44&amp;" "&amp;$H$3&amp;"_"&amp;Y$38,data!$H:$H)/1000</f>
        <v>113.470654296875</v>
      </c>
      <c r="Z44" s="7">
        <f>SUMIF(data!$A:$A,$H$2&amp;" "&amp;$F44&amp;" "&amp;$H$3&amp;"_"&amp;Z$38,data!$H:$H)/1000</f>
        <v>82.920113281249996</v>
      </c>
      <c r="AA44" s="7">
        <f>SUMIF(data!$A:$A,$H$2&amp;" "&amp;$F44&amp;" "&amp;$H$3&amp;"_"&amp;AA$38,data!$H:$H)/1000</f>
        <v>59.171340820312501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19.989374511718751</v>
      </c>
      <c r="J45" s="8">
        <f t="shared" si="15"/>
        <v>-56.550288574218754</v>
      </c>
      <c r="K45" s="8">
        <f t="shared" si="15"/>
        <v>-38.20425585937501</v>
      </c>
      <c r="L45" s="8">
        <f t="shared" si="15"/>
        <v>123.4497578125</v>
      </c>
      <c r="M45" s="8">
        <f t="shared" si="15"/>
        <v>119.35121875000002</v>
      </c>
      <c r="N45" s="8">
        <f t="shared" si="15"/>
        <v>198.83291015624997</v>
      </c>
      <c r="O45" s="8">
        <f t="shared" si="15"/>
        <v>273.3621875</v>
      </c>
      <c r="P45" s="8">
        <f t="shared" si="15"/>
        <v>274.73225000000002</v>
      </c>
      <c r="Q45" s="8">
        <f t="shared" si="15"/>
        <v>314.72263671874992</v>
      </c>
      <c r="R45" s="8">
        <f t="shared" si="15"/>
        <v>343.16160839843747</v>
      </c>
      <c r="S45" s="8">
        <f t="shared" si="15"/>
        <v>498.17652148437503</v>
      </c>
      <c r="T45" s="8">
        <f t="shared" si="15"/>
        <v>546.16319921875004</v>
      </c>
      <c r="U45" s="8">
        <f t="shared" si="15"/>
        <v>730.97371874999999</v>
      </c>
      <c r="V45" s="8">
        <f t="shared" si="15"/>
        <v>767.99041406250001</v>
      </c>
      <c r="W45" s="8">
        <f t="shared" si="15"/>
        <v>782.68839453124997</v>
      </c>
      <c r="X45" s="8">
        <f t="shared" si="15"/>
        <v>829.98470898437506</v>
      </c>
      <c r="Y45" s="8">
        <f t="shared" si="15"/>
        <v>917.02225390625017</v>
      </c>
      <c r="Z45" s="8">
        <f t="shared" si="15"/>
        <v>999.57247851562488</v>
      </c>
      <c r="AA45" s="8">
        <f t="shared" si="15"/>
        <v>1176.0462294921874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27.125732421875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133.31381250000001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0</v>
      </c>
      <c r="V47" s="7">
        <f>SUMIF(data!$A:$A,$H$2&amp;" "&amp;$F47&amp;" "&amp;$H$3&amp;"_"&amp;V$38,data!$K:$K)/1000</f>
        <v>0</v>
      </c>
      <c r="W47" s="7">
        <f>SUMIF(data!$A:$A,$H$2&amp;" "&amp;$F47&amp;" "&amp;$H$3&amp;"_"&amp;W$38,data!$K:$K)/1000</f>
        <v>0</v>
      </c>
      <c r="X47" s="7">
        <f>SUMIF(data!$A:$A,$H$2&amp;" "&amp;$F47&amp;" "&amp;$H$3&amp;"_"&amp;X$38,data!$K:$K)/1000</f>
        <v>0</v>
      </c>
      <c r="Y47" s="7">
        <f>SUMIF(data!$A:$A,$H$2&amp;" "&amp;$F47&amp;" "&amp;$H$3&amp;"_"&amp;Y$38,data!$K:$K)/1000</f>
        <v>0</v>
      </c>
      <c r="Z47" s="7">
        <f>SUMIF(data!$A:$A,$H$2&amp;" "&amp;$F47&amp;" "&amp;$H$3&amp;"_"&amp;Z$38,data!$K:$K)/1000</f>
        <v>11.1024150390625</v>
      </c>
      <c r="AA47" s="7">
        <f>SUMIF(data!$A:$A,$H$2&amp;" "&amp;$F47&amp;" "&amp;$H$3&amp;"_"&amp;AA$38,data!$K:$K)/1000</f>
        <v>14.369617187499999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814.92273708100504</v>
      </c>
      <c r="J48" s="8">
        <f>J39+J40+J43-J44+J46+J47+Load_ROC!F$5</f>
        <v>765.52499166905966</v>
      </c>
      <c r="K48" s="8">
        <f>K39+K40+K43-K44+K46+K47+Load_ROC!G$5</f>
        <v>831.53521912294025</v>
      </c>
      <c r="L48" s="8">
        <f>L39+L40+L43-L44+L46+L47+Load_ROC!H$5</f>
        <v>1050.744258009898</v>
      </c>
      <c r="M48" s="8">
        <f>M39+M40+M43-M44+M46+M47+Load_ROC!I$5</f>
        <v>1061.7036964746467</v>
      </c>
      <c r="N48" s="8">
        <f>N39+N40+N43-N44+N46+N47+Load_ROC!J$5</f>
        <v>1170.3910620359275</v>
      </c>
      <c r="O48" s="8">
        <f>O39+O40+O43-O44+O46+O47+Load_ROC!K$5</f>
        <v>1295.1447697656849</v>
      </c>
      <c r="P48" s="8">
        <f>P39+P40+P43-P44+P46+P47+Load_ROC!L$5</f>
        <v>1299.4151804153976</v>
      </c>
      <c r="Q48" s="8">
        <f>Q39+Q40+Q43-Q44+Q46+Q47+Load_ROC!M$5</f>
        <v>1336.0629711283759</v>
      </c>
      <c r="R48" s="8">
        <f>R39+R40+R43-R44+R46+R47+Load_ROC!N$5</f>
        <v>1360.2906966698733</v>
      </c>
      <c r="S48" s="8">
        <f>S39+S40+S43-S44+S46+S47+Load_ROC!O$5</f>
        <v>1373.3084073881423</v>
      </c>
      <c r="T48" s="8">
        <f>T39+T40+T43-T44+T46+T47+Load_ROC!P$5</f>
        <v>1405.5208698071333</v>
      </c>
      <c r="U48" s="8">
        <f>U39+U40+U43-U44+U46+U47+Load_ROC!Q$5</f>
        <v>1511.5574201265911</v>
      </c>
      <c r="V48" s="8">
        <f>V39+V40+V43-V44+V46+V47+Load_ROC!R$5</f>
        <v>1533.8415648897303</v>
      </c>
      <c r="W48" s="8">
        <f>W39+W40+W43-W44+W46+W47+Load_ROC!S$5</f>
        <v>1542.833972375611</v>
      </c>
      <c r="X48" s="8">
        <f>X39+X40+X43-X44+X46+X47+Load_ROC!T$5</f>
        <v>1706.3505471015214</v>
      </c>
      <c r="Y48" s="8">
        <f>Y39+Y40+Y43-Y44+Y46+Y47+Load_ROC!U$5</f>
        <v>1659.8781079457281</v>
      </c>
      <c r="Z48" s="8">
        <f>Z39+Z40+Z43-Z44+Z46+Z47+Load_ROC!V$5</f>
        <v>1755.2786845416563</v>
      </c>
      <c r="AA48" s="8">
        <f>AA39+AA40+AA43-AA44+AA46+AA47+Load_ROC!W$5</f>
        <v>1918.5093928836859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814.92273708100504</v>
      </c>
      <c r="J49" s="8">
        <f>J39+J41+J43-J44+J46+J47+Load_ROC!F$5</f>
        <v>783.87097995030967</v>
      </c>
      <c r="K49" s="8">
        <f>K39+K41+K43-K44+K46+K47+Load_ROC!G$5</f>
        <v>841.26082654481525</v>
      </c>
      <c r="L49" s="8">
        <f>L39+L41+L43-L44+L46+L47+Load_ROC!H$5</f>
        <v>1017.1874298848979</v>
      </c>
      <c r="M49" s="8">
        <f>M39+M41+M43-M44+M46+M47+Load_ROC!I$5</f>
        <v>1029.7675870996466</v>
      </c>
      <c r="N49" s="8">
        <f>N39+N41+N43-N44+N46+N47+Load_ROC!J$5</f>
        <v>1127.4279214109274</v>
      </c>
      <c r="O49" s="8">
        <f>O39+O41+O43-O44+O46+O47+Load_ROC!K$5</f>
        <v>1226.7369572656853</v>
      </c>
      <c r="P49" s="8">
        <f>P39+P41+P43-P44+P46+P47+Load_ROC!L$5</f>
        <v>1206.2207429153975</v>
      </c>
      <c r="Q49" s="8">
        <f>Q39+Q41+Q43-Q44+Q46+Q47+Load_ROC!M$5</f>
        <v>1219.7632211283758</v>
      </c>
      <c r="R49" s="8">
        <f>R39+R41+R43-R44+R46+R47+Load_ROC!N$5</f>
        <v>1221.4563529198733</v>
      </c>
      <c r="S49" s="8">
        <f>S39+S41+S43-S44+S46+S47+Load_ROC!O$5</f>
        <v>1241.3442198881426</v>
      </c>
      <c r="T49" s="8">
        <f>T39+T41+T43-T44+T46+T47+Load_ROC!P$5</f>
        <v>1279.7625573071334</v>
      </c>
      <c r="U49" s="8">
        <f>U39+U41+U43-U44+U46+U47+Load_ROC!Q$5</f>
        <v>1377.6287638765912</v>
      </c>
      <c r="V49" s="8">
        <f>V39+V41+V43-V44+V46+V47+Load_ROC!R$5</f>
        <v>1405.02981488973</v>
      </c>
      <c r="W49" s="8">
        <f>W39+W41+W43-W44+W46+W47+Load_ROC!S$5</f>
        <v>1418.803253625611</v>
      </c>
      <c r="X49" s="8">
        <f>X39+X41+X43-X44+X46+X47+Load_ROC!T$5</f>
        <v>1586.3135158515217</v>
      </c>
      <c r="Y49" s="8">
        <f>Y39+Y41+Y43-Y44+Y46+Y47+Load_ROC!U$5</f>
        <v>1512.5733266957282</v>
      </c>
      <c r="Z49" s="8">
        <f>Z39+Z41+Z43-Z44+Z46+Z47+Load_ROC!V$5</f>
        <v>1581.4971220416564</v>
      </c>
      <c r="AA49" s="8">
        <f>AA39+AA41+AA43-AA44+AA46+AA47+Load_ROC!W$5</f>
        <v>1752.5917678836859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814.92273708100504</v>
      </c>
      <c r="J50" s="8">
        <f>J39+J45+J46+J47+Load_ROC!F$5</f>
        <v>782.07731588780962</v>
      </c>
      <c r="K50" s="8">
        <f>K39+K45+K46+K47+Load_ROC!G$5</f>
        <v>840.45544568544028</v>
      </c>
      <c r="L50" s="8">
        <f>L39+L45+L46+L47+Load_ROC!H$5</f>
        <v>1019.216367384898</v>
      </c>
      <c r="M50" s="8">
        <f>M39+M45+M46+M47+Load_ROC!I$5</f>
        <v>1031.6706027246464</v>
      </c>
      <c r="N50" s="8">
        <f>N39+N45+N46+N47+Load_ROC!J$5</f>
        <v>1129.2390307859273</v>
      </c>
      <c r="O50" s="8">
        <f>O39+O45+O46+O47+Load_ROC!K$5</f>
        <v>1241.7951291406853</v>
      </c>
      <c r="P50" s="8">
        <f>P39+P45+P46+P47+Load_ROC!L$5</f>
        <v>1234.1503679153975</v>
      </c>
      <c r="Q50" s="8">
        <f>Q39+Q45+Q46+Q47+Load_ROC!M$5</f>
        <v>1259.7454086283758</v>
      </c>
      <c r="R50" s="8">
        <f>R39+R45+R46+R47+Load_ROC!N$5</f>
        <v>1273.1068529198733</v>
      </c>
      <c r="S50" s="8">
        <f>S39+S45+S46+S47+Load_ROC!O$5</f>
        <v>1414.4666573881425</v>
      </c>
      <c r="T50" s="8">
        <f>T39+T45+T46+T47+Load_ROC!P$5</f>
        <v>1449.3612760571336</v>
      </c>
      <c r="U50" s="8">
        <f>U39+U45+U46+U47+Load_ROC!Q$5</f>
        <v>1619.709045126591</v>
      </c>
      <c r="V50" s="8">
        <f>V39+V45+V46+V47+Load_ROC!R$5</f>
        <v>1643.4211273897301</v>
      </c>
      <c r="W50" s="8">
        <f>W39+W45+W46+W47+Load_ROC!S$5</f>
        <v>1653.377066125611</v>
      </c>
      <c r="X50" s="8">
        <f>X39+X45+X46+X47+Load_ROC!T$5</f>
        <v>1818.0414221015217</v>
      </c>
      <c r="Y50" s="8">
        <f>Y39+Y45+Y46+Y47+Load_ROC!U$5</f>
        <v>1756.1166704457282</v>
      </c>
      <c r="Z50" s="8">
        <f>Z39+Z45+Z46+Z47+Load_ROC!V$5</f>
        <v>1837.0322470416563</v>
      </c>
      <c r="AA50" s="8">
        <f>AA39+AA45+AA46+AA47+Load_ROC!W$5</f>
        <v>2003.1848928836855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25.834913574218749</v>
      </c>
      <c r="J53" s="7">
        <f>SUMIF(data!$A:$A,$H$2&amp;" "&amp;$F53&amp;" "&amp;$H$3&amp;"_"&amp;J$38,data!$I:$I)/1000</f>
        <v>-47.704996093749997</v>
      </c>
      <c r="K53" s="7">
        <f>SUMIF(data!$A:$A,$H$2&amp;" "&amp;$F53&amp;" "&amp;$H$3&amp;"_"&amp;K$38,data!$I:$I)/1000</f>
        <v>-5.268837890625</v>
      </c>
      <c r="L53" s="7">
        <f>SUMIF(data!$A:$A,$H$2&amp;" "&amp;$F53&amp;" "&amp;$H$3&amp;"_"&amp;L$38,data!$I:$I)/1000</f>
        <v>202.910126953125</v>
      </c>
      <c r="M53" s="7">
        <f>SUMIF(data!$A:$A,$H$2&amp;" "&amp;$F53&amp;" "&amp;$H$3&amp;"_"&amp;M$38,data!$I:$I)/1000</f>
        <v>196.180923828125</v>
      </c>
      <c r="N53" s="7">
        <f>SUMIF(data!$A:$A,$H$2&amp;" "&amp;$F53&amp;" "&amp;$H$3&amp;"_"&amp;N$38,data!$I:$I)/1000</f>
        <v>271.24890625</v>
      </c>
      <c r="O53" s="7">
        <f>SUMIF(data!$A:$A,$H$2&amp;" "&amp;$F53&amp;" "&amp;$H$3&amp;"_"&amp;O$38,data!$I:$I)/1000</f>
        <v>333.44273437499999</v>
      </c>
      <c r="P53" s="7">
        <f>SUMIF(data!$A:$A,$H$2&amp;" "&amp;$F53&amp;" "&amp;$H$3&amp;"_"&amp;P$38,data!$I:$I)/1000</f>
        <v>399.78430468750003</v>
      </c>
      <c r="Q53" s="7">
        <f>SUMIF(data!$A:$A,$H$2&amp;" "&amp;$F53&amp;" "&amp;$H$3&amp;"_"&amp;Q$38,data!$I:$I)/1000</f>
        <v>463.48566015624999</v>
      </c>
      <c r="R53" s="7">
        <f>SUMIF(data!$A:$A,$H$2&amp;" "&amp;$F53&amp;" "&amp;$H$3&amp;"_"&amp;R$38,data!$I:$I)/1000</f>
        <v>526.4186796875</v>
      </c>
      <c r="S53" s="7">
        <f>SUMIF(data!$A:$A,$H$2&amp;" "&amp;$F53&amp;" "&amp;$H$3&amp;"_"&amp;S$38,data!$I:$I)/1000</f>
        <v>509.76455468749998</v>
      </c>
      <c r="T53" s="7">
        <f>SUMIF(data!$A:$A,$H$2&amp;" "&amp;$F53&amp;" "&amp;$H$3&amp;"_"&amp;T$38,data!$I:$I)/1000</f>
        <v>497.04273046874999</v>
      </c>
      <c r="U53" s="7">
        <f>SUMIF(data!$A:$A,$H$2&amp;" "&amp;$F53&amp;" "&amp;$H$3&amp;"_"&amp;U$38,data!$I:$I)/1000</f>
        <v>569.73881249999999</v>
      </c>
      <c r="V53" s="7">
        <f>SUMIF(data!$A:$A,$H$2&amp;" "&amp;$F53&amp;" "&amp;$H$3&amp;"_"&amp;V$38,data!$I:$I)/1000</f>
        <v>556.18806640624996</v>
      </c>
      <c r="W53" s="7">
        <f>SUMIF(data!$A:$A,$H$2&amp;" "&amp;$F53&amp;" "&amp;$H$3&amp;"_"&amp;W$38,data!$I:$I)/1000</f>
        <v>546.2724609375</v>
      </c>
      <c r="X53" s="7">
        <f>SUMIF(data!$A:$A,$H$2&amp;" "&amp;$F53&amp;" "&amp;$H$3&amp;"_"&amp;X$38,data!$I:$I)/1000</f>
        <v>517.004830078125</v>
      </c>
      <c r="Y53" s="7">
        <f>SUMIF(data!$A:$A,$H$2&amp;" "&amp;$F53&amp;" "&amp;$H$3&amp;"_"&amp;Y$38,data!$I:$I)/1000</f>
        <v>589.90038085937499</v>
      </c>
      <c r="Z53" s="7">
        <f>SUMIF(data!$A:$A,$H$2&amp;" "&amp;$F53&amp;" "&amp;$H$3&amp;"_"&amp;Z$38,data!$I:$I)/1000</f>
        <v>663.28244335937495</v>
      </c>
      <c r="AA53" s="7">
        <f>SUMIF(data!$A:$A,$H$2&amp;" "&amp;$F53&amp;" "&amp;$H$3&amp;"_"&amp;AA$38,data!$I:$I)/1000</f>
        <v>768.51617187500005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25.834913574218749</v>
      </c>
      <c r="J54" s="7">
        <f>SUMIF(data!$A:$A,$H$2&amp;" "&amp;$F54&amp;" "&amp;$H$3&amp;"_"&amp;J$38,data!$I:$I)/1000</f>
        <v>-29.3590078125</v>
      </c>
      <c r="K54" s="7">
        <f>SUMIF(data!$A:$A,$H$2&amp;" "&amp;$F54&amp;" "&amp;$H$3&amp;"_"&amp;K$38,data!$I:$I)/1000</f>
        <v>4.45676953125</v>
      </c>
      <c r="L54" s="7">
        <f>SUMIF(data!$A:$A,$H$2&amp;" "&amp;$F54&amp;" "&amp;$H$3&amp;"_"&amp;L$38,data!$I:$I)/1000</f>
        <v>169.35329882812499</v>
      </c>
      <c r="M54" s="7">
        <f>SUMIF(data!$A:$A,$H$2&amp;" "&amp;$F54&amp;" "&amp;$H$3&amp;"_"&amp;M$38,data!$I:$I)/1000</f>
        <v>164.244814453125</v>
      </c>
      <c r="N54" s="7">
        <f>SUMIF(data!$A:$A,$H$2&amp;" "&amp;$F54&amp;" "&amp;$H$3&amp;"_"&amp;N$38,data!$I:$I)/1000</f>
        <v>228.28576562500001</v>
      </c>
      <c r="O54" s="7">
        <f>SUMIF(data!$A:$A,$H$2&amp;" "&amp;$F54&amp;" "&amp;$H$3&amp;"_"&amp;O$38,data!$I:$I)/1000</f>
        <v>265.03492187500001</v>
      </c>
      <c r="P54" s="7">
        <f>SUMIF(data!$A:$A,$H$2&amp;" "&amp;$F54&amp;" "&amp;$H$3&amp;"_"&amp;P$38,data!$I:$I)/1000</f>
        <v>306.58986718749998</v>
      </c>
      <c r="Q54" s="7">
        <f>SUMIF(data!$A:$A,$H$2&amp;" "&amp;$F54&amp;" "&amp;$H$3&amp;"_"&amp;Q$38,data!$I:$I)/1000</f>
        <v>347.18591015624997</v>
      </c>
      <c r="R54" s="7">
        <f>SUMIF(data!$A:$A,$H$2&amp;" "&amp;$F54&amp;" "&amp;$H$3&amp;"_"&amp;R$38,data!$I:$I)/1000</f>
        <v>387.58433593749999</v>
      </c>
      <c r="S54" s="7">
        <f>SUMIF(data!$A:$A,$H$2&amp;" "&amp;$F54&amp;" "&amp;$H$3&amp;"_"&amp;S$38,data!$I:$I)/1000</f>
        <v>377.8003671875</v>
      </c>
      <c r="T54" s="7">
        <f>SUMIF(data!$A:$A,$H$2&amp;" "&amp;$F54&amp;" "&amp;$H$3&amp;"_"&amp;T$38,data!$I:$I)/1000</f>
        <v>371.28441796875001</v>
      </c>
      <c r="U54" s="7">
        <f>SUMIF(data!$A:$A,$H$2&amp;" "&amp;$F54&amp;" "&amp;$H$3&amp;"_"&amp;U$38,data!$I:$I)/1000</f>
        <v>435.81015624999998</v>
      </c>
      <c r="V54" s="7">
        <f>SUMIF(data!$A:$A,$H$2&amp;" "&amp;$F54&amp;" "&amp;$H$3&amp;"_"&amp;V$38,data!$I:$I)/1000</f>
        <v>427.37631640625</v>
      </c>
      <c r="W54" s="7">
        <f>SUMIF(data!$A:$A,$H$2&amp;" "&amp;$F54&amp;" "&amp;$H$3&amp;"_"&amp;W$38,data!$I:$I)/1000</f>
        <v>422.24174218749999</v>
      </c>
      <c r="X54" s="7">
        <f>SUMIF(data!$A:$A,$H$2&amp;" "&amp;$F54&amp;" "&amp;$H$3&amp;"_"&amp;X$38,data!$I:$I)/1000</f>
        <v>396.96779882812501</v>
      </c>
      <c r="Y54" s="7">
        <f>SUMIF(data!$A:$A,$H$2&amp;" "&amp;$F54&amp;" "&amp;$H$3&amp;"_"&amp;Y$38,data!$I:$I)/1000</f>
        <v>442.59559960937497</v>
      </c>
      <c r="Z54" s="7">
        <f>SUMIF(data!$A:$A,$H$2&amp;" "&amp;$F54&amp;" "&amp;$H$3&amp;"_"&amp;Z$38,data!$I:$I)/1000</f>
        <v>489.500880859375</v>
      </c>
      <c r="AA54" s="7">
        <f>SUMIF(data!$A:$A,$H$2&amp;" "&amp;$F54&amp;" "&amp;$H$3&amp;"_"&amp;AA$38,data!$I:$I)/1000</f>
        <v>602.59854687500001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25.834913574218749</v>
      </c>
      <c r="J55" s="7">
        <f>SUMIF(data!$A:$A,$H$2&amp;" "&amp;$F55&amp;" "&amp;$H$3&amp;"_"&amp;J$38,data!$I:$I)/1000</f>
        <v>-31.152671874999999</v>
      </c>
      <c r="K55" s="7">
        <f>SUMIF(data!$A:$A,$H$2&amp;" "&amp;$F55&amp;" "&amp;$H$3&amp;"_"&amp;K$38,data!$I:$I)/1000</f>
        <v>3.6513886718749999</v>
      </c>
      <c r="L55" s="7">
        <f>SUMIF(data!$A:$A,$H$2&amp;" "&amp;$F55&amp;" "&amp;$H$3&amp;"_"&amp;L$38,data!$I:$I)/1000</f>
        <v>169.43040820312501</v>
      </c>
      <c r="M55" s="7">
        <f>SUMIF(data!$A:$A,$H$2&amp;" "&amp;$F55&amp;" "&amp;$H$3&amp;"_"&amp;M$38,data!$I:$I)/1000</f>
        <v>164.240751953125</v>
      </c>
      <c r="N55" s="7">
        <f>SUMIF(data!$A:$A,$H$2&amp;" "&amp;$F55&amp;" "&amp;$H$3&amp;"_"&amp;N$38,data!$I:$I)/1000</f>
        <v>226.22854687500001</v>
      </c>
      <c r="O55" s="7">
        <f>SUMIF(data!$A:$A,$H$2&amp;" "&amp;$F55&amp;" "&amp;$H$3&amp;"_"&amp;O$38,data!$I:$I)/1000</f>
        <v>276.31535937500001</v>
      </c>
      <c r="P55" s="7">
        <f>SUMIF(data!$A:$A,$H$2&amp;" "&amp;$F55&amp;" "&amp;$H$3&amp;"_"&amp;P$38,data!$I:$I)/1000</f>
        <v>330.83342968749997</v>
      </c>
      <c r="Q55" s="7">
        <f>SUMIF(data!$A:$A,$H$2&amp;" "&amp;$F55&amp;" "&amp;$H$3&amp;"_"&amp;Q$38,data!$I:$I)/1000</f>
        <v>383.58872265625001</v>
      </c>
      <c r="R55" s="7">
        <f>SUMIF(data!$A:$A,$H$2&amp;" "&amp;$F55&amp;" "&amp;$H$3&amp;"_"&amp;R$38,data!$I:$I)/1000</f>
        <v>435.74742968750002</v>
      </c>
      <c r="S55" s="7">
        <f>SUMIF(data!$A:$A,$H$2&amp;" "&amp;$F55&amp;" "&amp;$H$3&amp;"_"&amp;S$38,data!$I:$I)/1000</f>
        <v>423.12333593749997</v>
      </c>
      <c r="T55" s="7">
        <f>SUMIF(data!$A:$A,$H$2&amp;" "&amp;$F55&amp;" "&amp;$H$3&amp;"_"&amp;T$38,data!$I:$I)/1000</f>
        <v>414.03463671874999</v>
      </c>
      <c r="U55" s="7">
        <f>SUMIF(data!$A:$A,$H$2&amp;" "&amp;$F55&amp;" "&amp;$H$3&amp;"_"&amp;U$38,data!$I:$I)/1000</f>
        <v>473.95131249999997</v>
      </c>
      <c r="V55" s="7">
        <f>SUMIF(data!$A:$A,$H$2&amp;" "&amp;$F55&amp;" "&amp;$H$3&amp;"_"&amp;V$38,data!$I:$I)/1000</f>
        <v>463.72234765625001</v>
      </c>
      <c r="W55" s="7">
        <f>SUMIF(data!$A:$A,$H$2&amp;" "&amp;$F55&amp;" "&amp;$H$3&amp;"_"&amp;W$38,data!$I:$I)/1000</f>
        <v>457.02227343750002</v>
      </c>
      <c r="X55" s="7">
        <f>SUMIF(data!$A:$A,$H$2&amp;" "&amp;$F55&amp;" "&amp;$H$3&amp;"_"&amp;X$38,data!$I:$I)/1000</f>
        <v>430.48883007812498</v>
      </c>
      <c r="Y55" s="7">
        <f>SUMIF(data!$A:$A,$H$2&amp;" "&amp;$F55&amp;" "&amp;$H$3&amp;"_"&amp;Y$38,data!$I:$I)/1000</f>
        <v>490.48844335937503</v>
      </c>
      <c r="Z55" s="7">
        <f>SUMIF(data!$A:$A,$H$2&amp;" "&amp;$F55&amp;" "&amp;$H$3&amp;"_"&amp;Z$38,data!$I:$I)/1000</f>
        <v>551.29006835937503</v>
      </c>
      <c r="AA55" s="7">
        <f>SUMIF(data!$A:$A,$H$2&amp;" "&amp;$F55&amp;" "&amp;$H$3&amp;"_"&amp;AA$38,data!$I:$I)/1000</f>
        <v>661.24820312500003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112.448515625</v>
      </c>
      <c r="K56" s="7">
        <f>SUMIF(data!$A:$A,$H$2&amp;" "&amp;$F56&amp;" "&amp;$H$3&amp;"_"&amp;K$38,data!$N:$N)/1000</f>
        <v>112.91484375</v>
      </c>
      <c r="L56" s="7">
        <f>SUMIF(data!$A:$A,$H$2&amp;" "&amp;$F56&amp;" "&amp;$H$3&amp;"_"&amp;L$38,data!$N:$N)/1000</f>
        <v>143.072044921875</v>
      </c>
      <c r="M56" s="7">
        <f>SUMIF(data!$A:$A,$H$2&amp;" "&amp;$F56&amp;" "&amp;$H$3&amp;"_"&amp;M$38,data!$N:$N)/1000</f>
        <v>159.34483398437499</v>
      </c>
      <c r="N56" s="7">
        <f>SUMIF(data!$A:$A,$H$2&amp;" "&amp;$F56&amp;" "&amp;$H$3&amp;"_"&amp;N$38,data!$N:$N)/1000</f>
        <v>220.75995312500001</v>
      </c>
      <c r="O56" s="7">
        <f>SUMIF(data!$A:$A,$H$2&amp;" "&amp;$F56&amp;" "&amp;$H$3&amp;"_"&amp;O$38,data!$N:$N)/1000</f>
        <v>243.27815624999999</v>
      </c>
      <c r="P56" s="7">
        <f>SUMIF(data!$A:$A,$H$2&amp;" "&amp;$F56&amp;" "&amp;$H$3&amp;"_"&amp;P$38,data!$N:$N)/1000</f>
        <v>196.05563671875001</v>
      </c>
      <c r="Q56" s="7">
        <f>SUMIF(data!$A:$A,$H$2&amp;" "&amp;$F56&amp;" "&amp;$H$3&amp;"_"&amp;Q$38,data!$N:$N)/1000</f>
        <v>153.906375</v>
      </c>
      <c r="R56" s="7">
        <f>SUMIF(data!$A:$A,$H$2&amp;" "&amp;$F56&amp;" "&amp;$H$3&amp;"_"&amp;R$38,data!$N:$N)/1000</f>
        <v>112.530888671875</v>
      </c>
      <c r="S56" s="7">
        <f>SUMIF(data!$A:$A,$H$2&amp;" "&amp;$F56&amp;" "&amp;$H$3&amp;"_"&amp;S$38,data!$N:$N)/1000</f>
        <v>119.26929980468751</v>
      </c>
      <c r="T56" s="7">
        <f>SUMIF(data!$A:$A,$H$2&amp;" "&amp;$F56&amp;" "&amp;$H$3&amp;"_"&amp;T$38,data!$N:$N)/1000</f>
        <v>130.53474560546874</v>
      </c>
      <c r="U56" s="7">
        <f>SUMIF(data!$A:$A,$H$2&amp;" "&amp;$F56&amp;" "&amp;$H$3&amp;"_"&amp;U$38,data!$N:$N)/1000</f>
        <v>136.79196484375001</v>
      </c>
      <c r="V56" s="7">
        <f>SUMIF(data!$A:$A,$H$2&amp;" "&amp;$F56&amp;" "&amp;$H$3&amp;"_"&amp;V$38,data!$N:$N)/1000</f>
        <v>166.26057031249999</v>
      </c>
      <c r="W56" s="7">
        <f>SUMIF(data!$A:$A,$H$2&amp;" "&amp;$F56&amp;" "&amp;$H$3&amp;"_"&amp;W$38,data!$N:$N)/1000</f>
        <v>204.03258984375</v>
      </c>
      <c r="X56" s="7">
        <f>SUMIF(data!$A:$A,$H$2&amp;" "&amp;$F56&amp;" "&amp;$H$3&amp;"_"&amp;X$38,data!$N:$N)/1000</f>
        <v>241.1591796875</v>
      </c>
      <c r="Y56" s="7">
        <f>SUMIF(data!$A:$A,$H$2&amp;" "&amp;$F56&amp;" "&amp;$H$3&amp;"_"&amp;Y$38,data!$N:$N)/1000</f>
        <v>244.58417968750001</v>
      </c>
      <c r="Z56" s="7">
        <f>SUMIF(data!$A:$A,$H$2&amp;" "&amp;$F56&amp;" "&amp;$H$3&amp;"_"&amp;Z$38,data!$N:$N)/1000</f>
        <v>245.70630859375001</v>
      </c>
      <c r="AA56" s="7">
        <f>SUMIF(data!$A:$A,$H$2&amp;" "&amp;$F56&amp;" "&amp;$H$3&amp;"_"&amp;AA$38,data!$N:$N)/1000</f>
        <v>292.87787500000002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113.67812499999999</v>
      </c>
      <c r="J57" s="7">
        <f>SUMIF(data!$A:$A,$H$2&amp;" "&amp;$F57&amp;" "&amp;$H$3&amp;"_"&amp;J$38,data!$H:$H)/1000</f>
        <v>137.84613232421876</v>
      </c>
      <c r="K57" s="7">
        <f>SUMIF(data!$A:$A,$H$2&amp;" "&amp;$F57&amp;" "&amp;$H$3&amp;"_"&amp;K$38,data!$H:$H)/1000</f>
        <v>154.77048828125001</v>
      </c>
      <c r="L57" s="7">
        <f>SUMIF(data!$A:$A,$H$2&amp;" "&amp;$F57&amp;" "&amp;$H$3&amp;"_"&amp;L$38,data!$H:$H)/1000</f>
        <v>191.00452343750001</v>
      </c>
      <c r="M57" s="7">
        <f>SUMIF(data!$A:$A,$H$2&amp;" "&amp;$F57&amp;" "&amp;$H$3&amp;"_"&amp;M$38,data!$H:$H)/1000</f>
        <v>206.13878515625001</v>
      </c>
      <c r="N57" s="7">
        <f>SUMIF(data!$A:$A,$H$2&amp;" "&amp;$F57&amp;" "&amp;$H$3&amp;"_"&amp;N$38,data!$H:$H)/1000</f>
        <v>259.15348437500001</v>
      </c>
      <c r="O57" s="7">
        <f>SUMIF(data!$A:$A,$H$2&amp;" "&amp;$F57&amp;" "&amp;$H$3&amp;"_"&amp;O$38,data!$H:$H)/1000</f>
        <v>272.66115624999998</v>
      </c>
      <c r="P57" s="7">
        <f>SUMIF(data!$A:$A,$H$2&amp;" "&amp;$F57&amp;" "&amp;$H$3&amp;"_"&amp;P$38,data!$H:$H)/1000</f>
        <v>279.44499218750002</v>
      </c>
      <c r="Q57" s="7">
        <f>SUMIF(data!$A:$A,$H$2&amp;" "&amp;$F57&amp;" "&amp;$H$3&amp;"_"&amp;Q$38,data!$H:$H)/1000</f>
        <v>291.56228125000001</v>
      </c>
      <c r="R57" s="7">
        <f>SUMIF(data!$A:$A,$H$2&amp;" "&amp;$F57&amp;" "&amp;$H$3&amp;"_"&amp;R$38,data!$H:$H)/1000</f>
        <v>306.23862500000001</v>
      </c>
      <c r="S57" s="7">
        <f>SUMIF(data!$A:$A,$H$2&amp;" "&amp;$F57&amp;" "&amp;$H$3&amp;"_"&amp;S$38,data!$H:$H)/1000</f>
        <v>316.16301562500001</v>
      </c>
      <c r="T57" s="7">
        <f>SUMIF(data!$A:$A,$H$2&amp;" "&amp;$F57&amp;" "&amp;$H$3&amp;"_"&amp;T$38,data!$H:$H)/1000</f>
        <v>325.09628125</v>
      </c>
      <c r="U57" s="7">
        <f>SUMIF(data!$A:$A,$H$2&amp;" "&amp;$F57&amp;" "&amp;$H$3&amp;"_"&amp;U$38,data!$H:$H)/1000</f>
        <v>322.04531250000002</v>
      </c>
      <c r="V57" s="7">
        <f>SUMIF(data!$A:$A,$H$2&amp;" "&amp;$F57&amp;" "&amp;$H$3&amp;"_"&amp;V$38,data!$H:$H)/1000</f>
        <v>334.72195312500003</v>
      </c>
      <c r="W57" s="7">
        <f>SUMIF(data!$A:$A,$H$2&amp;" "&amp;$F57&amp;" "&amp;$H$3&amp;"_"&amp;W$38,data!$H:$H)/1000</f>
        <v>358.783765625</v>
      </c>
      <c r="X57" s="7">
        <f>SUMIF(data!$A:$A,$H$2&amp;" "&amp;$F57&amp;" "&amp;$H$3&amp;"_"&amp;X$38,data!$H:$H)/1000</f>
        <v>362.91233984374998</v>
      </c>
      <c r="Y57" s="7">
        <f>SUMIF(data!$A:$A,$H$2&amp;" "&amp;$F57&amp;" "&amp;$H$3&amp;"_"&amp;Y$38,data!$H:$H)/1000</f>
        <v>367.65978124999998</v>
      </c>
      <c r="Z57" s="7">
        <f>SUMIF(data!$A:$A,$H$2&amp;" "&amp;$F57&amp;" "&amp;$H$3&amp;"_"&amp;Z$38,data!$H:$H)/1000</f>
        <v>373.18746874999999</v>
      </c>
      <c r="AA57" s="7">
        <f>SUMIF(data!$A:$A,$H$2&amp;" "&amp;$F57&amp;" "&amp;$H$3&amp;"_"&amp;AA$38,data!$H:$H)/1000</f>
        <v>384.69376562500003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19.989374511718751</v>
      </c>
      <c r="J58" s="8">
        <f t="shared" ref="J58" si="17">SUM(J55:J56)-J57</f>
        <v>-56.550288574218754</v>
      </c>
      <c r="K58" s="8">
        <f t="shared" ref="K58:AA58" si="18">SUM(K55:K56)-K57</f>
        <v>-38.20425585937501</v>
      </c>
      <c r="L58" s="8">
        <f t="shared" si="18"/>
        <v>121.49792968749998</v>
      </c>
      <c r="M58" s="8">
        <f t="shared" si="18"/>
        <v>117.44680078125</v>
      </c>
      <c r="N58" s="8">
        <f t="shared" si="18"/>
        <v>187.83501562500004</v>
      </c>
      <c r="O58" s="8">
        <f t="shared" si="18"/>
        <v>246.93235937500003</v>
      </c>
      <c r="P58" s="8">
        <f t="shared" si="18"/>
        <v>247.44407421874996</v>
      </c>
      <c r="Q58" s="8">
        <f t="shared" si="18"/>
        <v>245.93281640624997</v>
      </c>
      <c r="R58" s="8">
        <f t="shared" si="18"/>
        <v>242.03969335937501</v>
      </c>
      <c r="S58" s="8">
        <f t="shared" si="18"/>
        <v>226.22962011718749</v>
      </c>
      <c r="T58" s="8">
        <f t="shared" si="18"/>
        <v>219.47310107421873</v>
      </c>
      <c r="U58" s="8">
        <f t="shared" si="18"/>
        <v>288.6979648437499</v>
      </c>
      <c r="V58" s="8">
        <f t="shared" si="18"/>
        <v>295.26096484375</v>
      </c>
      <c r="W58" s="8">
        <f t="shared" si="18"/>
        <v>302.27109765625005</v>
      </c>
      <c r="X58" s="8">
        <f t="shared" si="18"/>
        <v>308.73566992187494</v>
      </c>
      <c r="Y58" s="8">
        <f t="shared" si="18"/>
        <v>367.41284179687506</v>
      </c>
      <c r="Z58" s="8">
        <f t="shared" si="18"/>
        <v>423.80890820312504</v>
      </c>
      <c r="AA58" s="8">
        <f t="shared" si="18"/>
        <v>569.43231250000008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27.125732421875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133.31381250000001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814.92273708100504</v>
      </c>
      <c r="J61" s="8">
        <f>J52+J53+J56-J57+J59+J60+Load_ROC!F$5</f>
        <v>765.52499166905966</v>
      </c>
      <c r="K61" s="8">
        <f>K52+K53+K56-K57+K59+K60+Load_ROC!G$5</f>
        <v>831.53521912294025</v>
      </c>
      <c r="L61" s="8">
        <f>L52+L53+L56-L57+L59+L60+Load_ROC!H$5</f>
        <v>1050.744258009898</v>
      </c>
      <c r="M61" s="8">
        <f>M52+M53+M56-M57+M59+M60+Load_ROC!I$5</f>
        <v>1061.7063566308966</v>
      </c>
      <c r="N61" s="8">
        <f>N52+N53+N56-N57+N59+N60+Load_ROC!J$5</f>
        <v>1163.2614956296775</v>
      </c>
      <c r="O61" s="8">
        <f>O52+O53+O56-O57+O59+O60+Load_ROC!K$5</f>
        <v>1272.4926760156852</v>
      </c>
      <c r="P61" s="8">
        <f>P52+P53+P56-P57+P59+P60+Load_ROC!L$5</f>
        <v>1275.8130671341476</v>
      </c>
      <c r="Q61" s="8">
        <f>Q52+Q53+Q56-Q57+Q59+Q60+Load_ROC!M$5</f>
        <v>1308.3012133158759</v>
      </c>
      <c r="R61" s="8">
        <f>R52+R53+R56-R57+R59+R60+Load_ROC!N$5</f>
        <v>1337.7823753808109</v>
      </c>
      <c r="S61" s="8">
        <f>S52+S53+S56-S57+S59+S60+Load_ROC!O$5</f>
        <v>1342.5765997709548</v>
      </c>
      <c r="T61" s="8">
        <f>T52+T53+T56-T57+T59+T60+Load_ROC!P$5</f>
        <v>1357.8371154126021</v>
      </c>
      <c r="U61" s="8">
        <f>U52+U53+U56-U57+U59+U60+Load_ROC!Q$5</f>
        <v>1464.0045412203413</v>
      </c>
      <c r="V61" s="8">
        <f>V52+V53+V56-V57+V59+V60+Load_ROC!R$5</f>
        <v>1492.5717719209799</v>
      </c>
      <c r="W61" s="8">
        <f>W52+W53+W56-W57+W59+W60+Load_ROC!S$5</f>
        <v>1527.2890817506109</v>
      </c>
      <c r="X61" s="8">
        <f>X52+X53+X56-X57+X59+X60+Load_ROC!T$5</f>
        <v>1688.4862892890219</v>
      </c>
      <c r="Y61" s="8">
        <f>Y52+Y53+Y56-Y57+Y59+Y60+Load_ROC!U$5</f>
        <v>1649.9119302113531</v>
      </c>
      <c r="Z61" s="8">
        <f>Z52+Z53+Z56-Z57+Z59+Z60+Load_ROC!V$5</f>
        <v>1745.1224179400938</v>
      </c>
      <c r="AA61" s="8">
        <f>AA52+AA53+AA56-AA57+AA59+AA60+Load_ROC!W$5</f>
        <v>1911.2659993289985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814.92273708100504</v>
      </c>
      <c r="J62" s="8">
        <f>J52+J54+J56-J57+J59+J60+Load_ROC!F$5</f>
        <v>783.87097995030967</v>
      </c>
      <c r="K62" s="8">
        <f>K52+K54+K56-K57+K59+K60+Load_ROC!G$5</f>
        <v>841.26082654481525</v>
      </c>
      <c r="L62" s="8">
        <f>L52+L54+L56-L57+L59+L60+Load_ROC!H$5</f>
        <v>1017.1874298848979</v>
      </c>
      <c r="M62" s="8">
        <f>M52+M54+M56-M57+M59+M60+Load_ROC!I$5</f>
        <v>1029.7702472558965</v>
      </c>
      <c r="N62" s="8">
        <f>N52+N54+N56-N57+N59+N60+Load_ROC!J$5</f>
        <v>1120.2983550046774</v>
      </c>
      <c r="O62" s="8">
        <f>O52+O54+O56-O57+O59+O60+Load_ROC!K$5</f>
        <v>1204.0848635156851</v>
      </c>
      <c r="P62" s="8">
        <f>P52+P54+P56-P57+P59+P60+Load_ROC!L$5</f>
        <v>1182.6186296341475</v>
      </c>
      <c r="Q62" s="8">
        <f>Q52+Q54+Q56-Q57+Q59+Q60+Load_ROC!M$5</f>
        <v>1192.0014633158758</v>
      </c>
      <c r="R62" s="8">
        <f>R52+R54+R56-R57+R59+R60+Load_ROC!N$5</f>
        <v>1198.9480316308109</v>
      </c>
      <c r="S62" s="8">
        <f>S52+S54+S56-S57+S59+S60+Load_ROC!O$5</f>
        <v>1210.6124122709548</v>
      </c>
      <c r="T62" s="8">
        <f>T52+T54+T56-T57+T59+T60+Load_ROC!P$5</f>
        <v>1232.078802912602</v>
      </c>
      <c r="U62" s="8">
        <f>U52+U54+U56-U57+U59+U60+Load_ROC!Q$5</f>
        <v>1330.0758849703411</v>
      </c>
      <c r="V62" s="8">
        <f>V52+V54+V56-V57+V59+V60+Load_ROC!R$5</f>
        <v>1363.7600219209801</v>
      </c>
      <c r="W62" s="8">
        <f>W52+W54+W56-W57+W59+W60+Load_ROC!S$5</f>
        <v>1403.2583630006111</v>
      </c>
      <c r="X62" s="8">
        <f>X52+X54+X56-X57+X59+X60+Load_ROC!T$5</f>
        <v>1568.4492580390215</v>
      </c>
      <c r="Y62" s="8">
        <f>Y52+Y54+Y56-Y57+Y59+Y60+Load_ROC!U$5</f>
        <v>1502.6071489613532</v>
      </c>
      <c r="Z62" s="8">
        <f>Z52+Z54+Z56-Z57+Z59+Z60+Load_ROC!V$5</f>
        <v>1571.3408554400939</v>
      </c>
      <c r="AA62" s="8">
        <f>AA52+AA54+AA56-AA57+AA59+AA60+Load_ROC!W$5</f>
        <v>1745.3483743289985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814.92273708100504</v>
      </c>
      <c r="J63" s="8">
        <f>J52+J58+J59+J60+Load_ROC!F$5</f>
        <v>782.07731588780962</v>
      </c>
      <c r="K63" s="8">
        <f>K52+K58+K59+K60+Load_ROC!G$5</f>
        <v>840.45544568544028</v>
      </c>
      <c r="L63" s="8">
        <f>L52+L58+L59+L60+Load_ROC!H$5</f>
        <v>1017.264539259898</v>
      </c>
      <c r="M63" s="8">
        <f>M52+M58+M59+M60+Load_ROC!I$5</f>
        <v>1029.7661847558966</v>
      </c>
      <c r="N63" s="8">
        <f>N52+N58+N59+N60+Load_ROC!J$5</f>
        <v>1118.2411362546775</v>
      </c>
      <c r="O63" s="8">
        <f>O52+O58+O59+O60+Load_ROC!K$5</f>
        <v>1215.3653010156852</v>
      </c>
      <c r="P63" s="8">
        <f>P52+P58+P59+P60+Load_ROC!L$5</f>
        <v>1206.8621921341476</v>
      </c>
      <c r="Q63" s="8">
        <f>Q52+Q58+Q59+Q60+Load_ROC!M$5</f>
        <v>1228.4042758158757</v>
      </c>
      <c r="R63" s="8">
        <f>R52+R58+R59+R60+Load_ROC!N$5</f>
        <v>1247.1111253808108</v>
      </c>
      <c r="S63" s="8">
        <f>S52+S58+S59+S60+Load_ROC!O$5</f>
        <v>1255.935381020955</v>
      </c>
      <c r="T63" s="8">
        <f>T52+T58+T59+T60+Load_ROC!P$5</f>
        <v>1274.8290216626021</v>
      </c>
      <c r="U63" s="8">
        <f>U52+U58+U59+U60+Load_ROC!Q$5</f>
        <v>1368.2170412203409</v>
      </c>
      <c r="V63" s="8">
        <f>V52+V58+V59+V60+Load_ROC!R$5</f>
        <v>1400.10605317098</v>
      </c>
      <c r="W63" s="8">
        <f>W52+W58+W59+W60+Load_ROC!S$5</f>
        <v>1438.0388942506111</v>
      </c>
      <c r="X63" s="8">
        <f>X52+X58+X59+X60+Load_ROC!T$5</f>
        <v>1601.9702892890218</v>
      </c>
      <c r="Y63" s="8">
        <f>Y52+Y58+Y59+Y60+Load_ROC!U$5</f>
        <v>1550.4999927113531</v>
      </c>
      <c r="Z63" s="8">
        <f>Z52+Z58+Z59+Z60+Load_ROC!V$5</f>
        <v>1633.130042940094</v>
      </c>
      <c r="AA63" s="8">
        <f>AA52+AA58+AA59+AA60+Load_ROC!W$5</f>
        <v>1803.9980305789984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25.834913574218749</v>
      </c>
      <c r="J66" s="7">
        <f>SUMIF(data!$A:$A,$H$2&amp;" "&amp;$F66&amp;" "&amp;$H$3&amp;"_"&amp;J$38,data!$I:$I)/1000</f>
        <v>-47.704996093749997</v>
      </c>
      <c r="K66" s="7">
        <f>SUMIF(data!$A:$A,$H$2&amp;" "&amp;$F66&amp;" "&amp;$H$3&amp;"_"&amp;K$38,data!$I:$I)/1000</f>
        <v>-5.268837890625</v>
      </c>
      <c r="L66" s="7">
        <f>SUMIF(data!$A:$A,$H$2&amp;" "&amp;$F66&amp;" "&amp;$H$3&amp;"_"&amp;L$38,data!$I:$I)/1000</f>
        <v>202.910126953125</v>
      </c>
      <c r="M66" s="7">
        <f>SUMIF(data!$A:$A,$H$2&amp;" "&amp;$F66&amp;" "&amp;$H$3&amp;"_"&amp;M$38,data!$I:$I)/1000</f>
        <v>196.180923828125</v>
      </c>
      <c r="N66" s="7">
        <f>SUMIF(data!$A:$A,$H$2&amp;" "&amp;$F66&amp;" "&amp;$H$3&amp;"_"&amp;N$38,data!$I:$I)/1000</f>
        <v>271.24890625</v>
      </c>
      <c r="O66" s="7">
        <f>SUMIF(data!$A:$A,$H$2&amp;" "&amp;$F66&amp;" "&amp;$H$3&amp;"_"&amp;O$38,data!$I:$I)/1000</f>
        <v>333.44273437499999</v>
      </c>
      <c r="P66" s="7">
        <f>SUMIF(data!$A:$A,$H$2&amp;" "&amp;$F66&amp;" "&amp;$H$3&amp;"_"&amp;P$38,data!$I:$I)/1000</f>
        <v>399.78430468750003</v>
      </c>
      <c r="Q66" s="7">
        <f>SUMIF(data!$A:$A,$H$2&amp;" "&amp;$F66&amp;" "&amp;$H$3&amp;"_"&amp;Q$38,data!$I:$I)/1000</f>
        <v>463.48566015624999</v>
      </c>
      <c r="R66" s="7">
        <f>SUMIF(data!$A:$A,$H$2&amp;" "&amp;$F66&amp;" "&amp;$H$3&amp;"_"&amp;R$38,data!$I:$I)/1000</f>
        <v>526.4186796875</v>
      </c>
      <c r="S66" s="7">
        <f>SUMIF(data!$A:$A,$H$2&amp;" "&amp;$F66&amp;" "&amp;$H$3&amp;"_"&amp;S$38,data!$I:$I)/1000</f>
        <v>509.76455468749998</v>
      </c>
      <c r="T66" s="7">
        <f>SUMIF(data!$A:$A,$H$2&amp;" "&amp;$F66&amp;" "&amp;$H$3&amp;"_"&amp;T$38,data!$I:$I)/1000</f>
        <v>497.04273046874999</v>
      </c>
      <c r="U66" s="7">
        <f>SUMIF(data!$A:$A,$H$2&amp;" "&amp;$F66&amp;" "&amp;$H$3&amp;"_"&amp;U$38,data!$I:$I)/1000</f>
        <v>569.73881249999999</v>
      </c>
      <c r="V66" s="7">
        <f>SUMIF(data!$A:$A,$H$2&amp;" "&amp;$F66&amp;" "&amp;$H$3&amp;"_"&amp;V$38,data!$I:$I)/1000</f>
        <v>556.18806640624996</v>
      </c>
      <c r="W66" s="7">
        <f>SUMIF(data!$A:$A,$H$2&amp;" "&amp;$F66&amp;" "&amp;$H$3&amp;"_"&amp;W$38,data!$I:$I)/1000</f>
        <v>546.2724609375</v>
      </c>
      <c r="X66" s="7">
        <f>SUMIF(data!$A:$A,$H$2&amp;" "&amp;$F66&amp;" "&amp;$H$3&amp;"_"&amp;X$38,data!$I:$I)/1000</f>
        <v>517.004830078125</v>
      </c>
      <c r="Y66" s="7">
        <f>SUMIF(data!$A:$A,$H$2&amp;" "&amp;$F66&amp;" "&amp;$H$3&amp;"_"&amp;Y$38,data!$I:$I)/1000</f>
        <v>589.90038085937499</v>
      </c>
      <c r="Z66" s="7">
        <f>SUMIF(data!$A:$A,$H$2&amp;" "&amp;$F66&amp;" "&amp;$H$3&amp;"_"&amp;Z$38,data!$I:$I)/1000</f>
        <v>663.28244335937495</v>
      </c>
      <c r="AA66" s="7">
        <f>SUMIF(data!$A:$A,$H$2&amp;" "&amp;$F66&amp;" "&amp;$H$3&amp;"_"&amp;AA$38,data!$I:$I)/1000</f>
        <v>768.51617187500005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25.834913574218749</v>
      </c>
      <c r="J67" s="7">
        <f>SUMIF(data!$A:$A,$H$2&amp;" "&amp;$F67&amp;" "&amp;$H$3&amp;"_"&amp;J$38,data!$I:$I)/1000</f>
        <v>-29.3590078125</v>
      </c>
      <c r="K67" s="7">
        <f>SUMIF(data!$A:$A,$H$2&amp;" "&amp;$F67&amp;" "&amp;$H$3&amp;"_"&amp;K$38,data!$I:$I)/1000</f>
        <v>4.45676953125</v>
      </c>
      <c r="L67" s="7">
        <f>SUMIF(data!$A:$A,$H$2&amp;" "&amp;$F67&amp;" "&amp;$H$3&amp;"_"&amp;L$38,data!$I:$I)/1000</f>
        <v>169.35329882812499</v>
      </c>
      <c r="M67" s="7">
        <f>SUMIF(data!$A:$A,$H$2&amp;" "&amp;$F67&amp;" "&amp;$H$3&amp;"_"&amp;M$38,data!$I:$I)/1000</f>
        <v>164.244814453125</v>
      </c>
      <c r="N67" s="7">
        <f>SUMIF(data!$A:$A,$H$2&amp;" "&amp;$F67&amp;" "&amp;$H$3&amp;"_"&amp;N$38,data!$I:$I)/1000</f>
        <v>228.28576562500001</v>
      </c>
      <c r="O67" s="7">
        <f>SUMIF(data!$A:$A,$H$2&amp;" "&amp;$F67&amp;" "&amp;$H$3&amp;"_"&amp;O$38,data!$I:$I)/1000</f>
        <v>265.03492187500001</v>
      </c>
      <c r="P67" s="7">
        <f>SUMIF(data!$A:$A,$H$2&amp;" "&amp;$F67&amp;" "&amp;$H$3&amp;"_"&amp;P$38,data!$I:$I)/1000</f>
        <v>306.58986718749998</v>
      </c>
      <c r="Q67" s="7">
        <f>SUMIF(data!$A:$A,$H$2&amp;" "&amp;$F67&amp;" "&amp;$H$3&amp;"_"&amp;Q$38,data!$I:$I)/1000</f>
        <v>347.18591015624997</v>
      </c>
      <c r="R67" s="7">
        <f>SUMIF(data!$A:$A,$H$2&amp;" "&amp;$F67&amp;" "&amp;$H$3&amp;"_"&amp;R$38,data!$I:$I)/1000</f>
        <v>387.58433593749999</v>
      </c>
      <c r="S67" s="7">
        <f>SUMIF(data!$A:$A,$H$2&amp;" "&amp;$F67&amp;" "&amp;$H$3&amp;"_"&amp;S$38,data!$I:$I)/1000</f>
        <v>377.8003671875</v>
      </c>
      <c r="T67" s="7">
        <f>SUMIF(data!$A:$A,$H$2&amp;" "&amp;$F67&amp;" "&amp;$H$3&amp;"_"&amp;T$38,data!$I:$I)/1000</f>
        <v>371.28441796875001</v>
      </c>
      <c r="U67" s="7">
        <f>SUMIF(data!$A:$A,$H$2&amp;" "&amp;$F67&amp;" "&amp;$H$3&amp;"_"&amp;U$38,data!$I:$I)/1000</f>
        <v>435.81015624999998</v>
      </c>
      <c r="V67" s="7">
        <f>SUMIF(data!$A:$A,$H$2&amp;" "&amp;$F67&amp;" "&amp;$H$3&amp;"_"&amp;V$38,data!$I:$I)/1000</f>
        <v>427.37631640625</v>
      </c>
      <c r="W67" s="7">
        <f>SUMIF(data!$A:$A,$H$2&amp;" "&amp;$F67&amp;" "&amp;$H$3&amp;"_"&amp;W$38,data!$I:$I)/1000</f>
        <v>422.24174218749999</v>
      </c>
      <c r="X67" s="7">
        <f>SUMIF(data!$A:$A,$H$2&amp;" "&amp;$F67&amp;" "&amp;$H$3&amp;"_"&amp;X$38,data!$I:$I)/1000</f>
        <v>396.96779882812501</v>
      </c>
      <c r="Y67" s="7">
        <f>SUMIF(data!$A:$A,$H$2&amp;" "&amp;$F67&amp;" "&amp;$H$3&amp;"_"&amp;Y$38,data!$I:$I)/1000</f>
        <v>442.59559960937497</v>
      </c>
      <c r="Z67" s="7">
        <f>SUMIF(data!$A:$A,$H$2&amp;" "&amp;$F67&amp;" "&amp;$H$3&amp;"_"&amp;Z$38,data!$I:$I)/1000</f>
        <v>489.500880859375</v>
      </c>
      <c r="AA67" s="7">
        <f>SUMIF(data!$A:$A,$H$2&amp;" "&amp;$F67&amp;" "&amp;$H$3&amp;"_"&amp;AA$38,data!$I:$I)/1000</f>
        <v>602.59854687500001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25.834913574218749</v>
      </c>
      <c r="J68" s="7">
        <f>SUMIF(data!$A:$A,$H$2&amp;" "&amp;$F68&amp;" "&amp;$H$3&amp;"_"&amp;J$38,data!$I:$I)/1000</f>
        <v>-31.152671874999999</v>
      </c>
      <c r="K68" s="7">
        <f>SUMIF(data!$A:$A,$H$2&amp;" "&amp;$F68&amp;" "&amp;$H$3&amp;"_"&amp;K$38,data!$I:$I)/1000</f>
        <v>3.6513886718749999</v>
      </c>
      <c r="L68" s="7">
        <f>SUMIF(data!$A:$A,$H$2&amp;" "&amp;$F68&amp;" "&amp;$H$3&amp;"_"&amp;L$38,data!$I:$I)/1000</f>
        <v>169.43040820312501</v>
      </c>
      <c r="M68" s="7">
        <f>SUMIF(data!$A:$A,$H$2&amp;" "&amp;$F68&amp;" "&amp;$H$3&amp;"_"&amp;M$38,data!$I:$I)/1000</f>
        <v>164.240751953125</v>
      </c>
      <c r="N68" s="7">
        <f>SUMIF(data!$A:$A,$H$2&amp;" "&amp;$F68&amp;" "&amp;$H$3&amp;"_"&amp;N$38,data!$I:$I)/1000</f>
        <v>226.22854687500001</v>
      </c>
      <c r="O68" s="7">
        <f>SUMIF(data!$A:$A,$H$2&amp;" "&amp;$F68&amp;" "&amp;$H$3&amp;"_"&amp;O$38,data!$I:$I)/1000</f>
        <v>276.31535937500001</v>
      </c>
      <c r="P68" s="7">
        <f>SUMIF(data!$A:$A,$H$2&amp;" "&amp;$F68&amp;" "&amp;$H$3&amp;"_"&amp;P$38,data!$I:$I)/1000</f>
        <v>330.83342968749997</v>
      </c>
      <c r="Q68" s="7">
        <f>SUMIF(data!$A:$A,$H$2&amp;" "&amp;$F68&amp;" "&amp;$H$3&amp;"_"&amp;Q$38,data!$I:$I)/1000</f>
        <v>383.58872265625001</v>
      </c>
      <c r="R68" s="7">
        <f>SUMIF(data!$A:$A,$H$2&amp;" "&amp;$F68&amp;" "&amp;$H$3&amp;"_"&amp;R$38,data!$I:$I)/1000</f>
        <v>435.74742968750002</v>
      </c>
      <c r="S68" s="7">
        <f>SUMIF(data!$A:$A,$H$2&amp;" "&amp;$F68&amp;" "&amp;$H$3&amp;"_"&amp;S$38,data!$I:$I)/1000</f>
        <v>423.12333593749997</v>
      </c>
      <c r="T68" s="7">
        <f>SUMIF(data!$A:$A,$H$2&amp;" "&amp;$F68&amp;" "&amp;$H$3&amp;"_"&amp;T$38,data!$I:$I)/1000</f>
        <v>414.03463671874999</v>
      </c>
      <c r="U68" s="7">
        <f>SUMIF(data!$A:$A,$H$2&amp;" "&amp;$F68&amp;" "&amp;$H$3&amp;"_"&amp;U$38,data!$I:$I)/1000</f>
        <v>473.95131249999997</v>
      </c>
      <c r="V68" s="7">
        <f>SUMIF(data!$A:$A,$H$2&amp;" "&amp;$F68&amp;" "&amp;$H$3&amp;"_"&amp;V$38,data!$I:$I)/1000</f>
        <v>463.72234765625001</v>
      </c>
      <c r="W68" s="7">
        <f>SUMIF(data!$A:$A,$H$2&amp;" "&amp;$F68&amp;" "&amp;$H$3&amp;"_"&amp;W$38,data!$I:$I)/1000</f>
        <v>457.02227343750002</v>
      </c>
      <c r="X68" s="7">
        <f>SUMIF(data!$A:$A,$H$2&amp;" "&amp;$F68&amp;" "&amp;$H$3&amp;"_"&amp;X$38,data!$I:$I)/1000</f>
        <v>430.48883007812498</v>
      </c>
      <c r="Y68" s="7">
        <f>SUMIF(data!$A:$A,$H$2&amp;" "&amp;$F68&amp;" "&amp;$H$3&amp;"_"&amp;Y$38,data!$I:$I)/1000</f>
        <v>490.48844335937503</v>
      </c>
      <c r="Z68" s="7">
        <f>SUMIF(data!$A:$A,$H$2&amp;" "&amp;$F68&amp;" "&amp;$H$3&amp;"_"&amp;Z$38,data!$I:$I)/1000</f>
        <v>551.29006835937503</v>
      </c>
      <c r="AA68" s="7">
        <f>SUMIF(data!$A:$A,$H$2&amp;" "&amp;$F68&amp;" "&amp;$H$3&amp;"_"&amp;AA$38,data!$I:$I)/1000</f>
        <v>661.24820312500003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112.448515625</v>
      </c>
      <c r="K69" s="7">
        <f>SUMIF(data!$A:$A,$H$2&amp;" "&amp;$F69&amp;" "&amp;$H$3&amp;"_"&amp;K$38,data!$N:$N)/1000</f>
        <v>112.91484375</v>
      </c>
      <c r="L69" s="7">
        <f>SUMIF(data!$A:$A,$H$2&amp;" "&amp;$F69&amp;" "&amp;$H$3&amp;"_"&amp;L$38,data!$N:$N)/1000</f>
        <v>143.072044921875</v>
      </c>
      <c r="M69" s="7">
        <f>SUMIF(data!$A:$A,$H$2&amp;" "&amp;$F69&amp;" "&amp;$H$3&amp;"_"&amp;M$38,data!$N:$N)/1000</f>
        <v>159.34483398437499</v>
      </c>
      <c r="N69" s="7">
        <f>SUMIF(data!$A:$A,$H$2&amp;" "&amp;$F69&amp;" "&amp;$H$3&amp;"_"&amp;N$38,data!$N:$N)/1000</f>
        <v>220.75995312500001</v>
      </c>
      <c r="O69" s="7">
        <f>SUMIF(data!$A:$A,$H$2&amp;" "&amp;$F69&amp;" "&amp;$H$3&amp;"_"&amp;O$38,data!$N:$N)/1000</f>
        <v>243.27815624999999</v>
      </c>
      <c r="P69" s="7">
        <f>SUMIF(data!$A:$A,$H$2&amp;" "&amp;$F69&amp;" "&amp;$H$3&amp;"_"&amp;P$38,data!$N:$N)/1000</f>
        <v>196.05563671875001</v>
      </c>
      <c r="Q69" s="7">
        <f>SUMIF(data!$A:$A,$H$2&amp;" "&amp;$F69&amp;" "&amp;$H$3&amp;"_"&amp;Q$38,data!$N:$N)/1000</f>
        <v>153.906375</v>
      </c>
      <c r="R69" s="7">
        <f>SUMIF(data!$A:$A,$H$2&amp;" "&amp;$F69&amp;" "&amp;$H$3&amp;"_"&amp;R$38,data!$N:$N)/1000</f>
        <v>112.530888671875</v>
      </c>
      <c r="S69" s="7">
        <f>SUMIF(data!$A:$A,$H$2&amp;" "&amp;$F69&amp;" "&amp;$H$3&amp;"_"&amp;S$38,data!$N:$N)/1000</f>
        <v>119.26929980468751</v>
      </c>
      <c r="T69" s="7">
        <f>SUMIF(data!$A:$A,$H$2&amp;" "&amp;$F69&amp;" "&amp;$H$3&amp;"_"&amp;T$38,data!$N:$N)/1000</f>
        <v>135.72698291015624</v>
      </c>
      <c r="U69" s="7">
        <f>SUMIF(data!$A:$A,$H$2&amp;" "&amp;$F69&amp;" "&amp;$H$3&amp;"_"&amp;U$38,data!$N:$N)/1000</f>
        <v>159.71803515625001</v>
      </c>
      <c r="V69" s="7">
        <f>SUMIF(data!$A:$A,$H$2&amp;" "&amp;$F69&amp;" "&amp;$H$3&amp;"_"&amp;V$38,data!$N:$N)/1000</f>
        <v>173.92391406249999</v>
      </c>
      <c r="W69" s="7">
        <f>SUMIF(data!$A:$A,$H$2&amp;" "&amp;$F69&amp;" "&amp;$H$3&amp;"_"&amp;W$38,data!$N:$N)/1000</f>
        <v>213.09975</v>
      </c>
      <c r="X69" s="7">
        <f>SUMIF(data!$A:$A,$H$2&amp;" "&amp;$F69&amp;" "&amp;$H$3&amp;"_"&amp;X$38,data!$N:$N)/1000</f>
        <v>260.13277343750002</v>
      </c>
      <c r="Y69" s="7">
        <f>SUMIF(data!$A:$A,$H$2&amp;" "&amp;$F69&amp;" "&amp;$H$3&amp;"_"&amp;Y$38,data!$N:$N)/1000</f>
        <v>266.28960156250002</v>
      </c>
      <c r="Z69" s="7">
        <f>SUMIF(data!$A:$A,$H$2&amp;" "&amp;$F69&amp;" "&amp;$H$3&amp;"_"&amp;Z$38,data!$N:$N)/1000</f>
        <v>273.59606250000002</v>
      </c>
      <c r="AA69" s="7">
        <f>SUMIF(data!$A:$A,$H$2&amp;" "&amp;$F69&amp;" "&amp;$H$3&amp;"_"&amp;AA$38,data!$N:$N)/1000</f>
        <v>320.03847656250002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113.67812499999999</v>
      </c>
      <c r="J70" s="7">
        <f>SUMIF(data!$A:$A,$H$2&amp;" "&amp;$F70&amp;" "&amp;$H$3&amp;"_"&amp;J$38,data!$H:$H)/1000</f>
        <v>137.84613232421876</v>
      </c>
      <c r="K70" s="7">
        <f>SUMIF(data!$A:$A,$H$2&amp;" "&amp;$F70&amp;" "&amp;$H$3&amp;"_"&amp;K$38,data!$H:$H)/1000</f>
        <v>154.77048828125001</v>
      </c>
      <c r="L70" s="7">
        <f>SUMIF(data!$A:$A,$H$2&amp;" "&amp;$F70&amp;" "&amp;$H$3&amp;"_"&amp;L$38,data!$H:$H)/1000</f>
        <v>191.00452343750001</v>
      </c>
      <c r="M70" s="7">
        <f>SUMIF(data!$A:$A,$H$2&amp;" "&amp;$F70&amp;" "&amp;$H$3&amp;"_"&amp;M$38,data!$H:$H)/1000</f>
        <v>206.13878515625001</v>
      </c>
      <c r="N70" s="7">
        <f>SUMIF(data!$A:$A,$H$2&amp;" "&amp;$F70&amp;" "&amp;$H$3&amp;"_"&amp;N$38,data!$H:$H)/1000</f>
        <v>259.15348437500001</v>
      </c>
      <c r="O70" s="7">
        <f>SUMIF(data!$A:$A,$H$2&amp;" "&amp;$F70&amp;" "&amp;$H$3&amp;"_"&amp;O$38,data!$H:$H)/1000</f>
        <v>272.66115624999998</v>
      </c>
      <c r="P70" s="7">
        <f>SUMIF(data!$A:$A,$H$2&amp;" "&amp;$F70&amp;" "&amp;$H$3&amp;"_"&amp;P$38,data!$H:$H)/1000</f>
        <v>279.4451953125</v>
      </c>
      <c r="Q70" s="7">
        <f>SUMIF(data!$A:$A,$H$2&amp;" "&amp;$F70&amp;" "&amp;$H$3&amp;"_"&amp;Q$38,data!$H:$H)/1000</f>
        <v>291.56228125000001</v>
      </c>
      <c r="R70" s="7">
        <f>SUMIF(data!$A:$A,$H$2&amp;" "&amp;$F70&amp;" "&amp;$H$3&amp;"_"&amp;R$38,data!$H:$H)/1000</f>
        <v>306.23862500000001</v>
      </c>
      <c r="S70" s="7">
        <f>SUMIF(data!$A:$A,$H$2&amp;" "&amp;$F70&amp;" "&amp;$H$3&amp;"_"&amp;S$38,data!$H:$H)/1000</f>
        <v>316.16300000000001</v>
      </c>
      <c r="T70" s="7">
        <f>SUMIF(data!$A:$A,$H$2&amp;" "&amp;$F70&amp;" "&amp;$H$3&amp;"_"&amp;T$38,data!$H:$H)/1000</f>
        <v>330.47812499999998</v>
      </c>
      <c r="U70" s="7">
        <f>SUMIF(data!$A:$A,$H$2&amp;" "&amp;$F70&amp;" "&amp;$H$3&amp;"_"&amp;U$38,data!$H:$H)/1000</f>
        <v>358.94117187500001</v>
      </c>
      <c r="V70" s="7">
        <f>SUMIF(data!$A:$A,$H$2&amp;" "&amp;$F70&amp;" "&amp;$H$3&amp;"_"&amp;V$38,data!$H:$H)/1000</f>
        <v>375.11757031249999</v>
      </c>
      <c r="W70" s="7">
        <f>SUMIF(data!$A:$A,$H$2&amp;" "&amp;$F70&amp;" "&amp;$H$3&amp;"_"&amp;W$38,data!$H:$H)/1000</f>
        <v>425.53845312499999</v>
      </c>
      <c r="X70" s="7">
        <f>SUMIF(data!$A:$A,$H$2&amp;" "&amp;$F70&amp;" "&amp;$H$3&amp;"_"&amp;X$38,data!$H:$H)/1000</f>
        <v>420.33144531250002</v>
      </c>
      <c r="Y70" s="7">
        <f>SUMIF(data!$A:$A,$H$2&amp;" "&amp;$F70&amp;" "&amp;$H$3&amp;"_"&amp;Y$38,data!$H:$H)/1000</f>
        <v>430.07560156250003</v>
      </c>
      <c r="Z70" s="7">
        <f>SUMIF(data!$A:$A,$H$2&amp;" "&amp;$F70&amp;" "&amp;$H$3&amp;"_"&amp;Z$38,data!$H:$H)/1000</f>
        <v>443.582015625</v>
      </c>
      <c r="AA70" s="7">
        <f>SUMIF(data!$A:$A,$H$2&amp;" "&amp;$F70&amp;" "&amp;$H$3&amp;"_"&amp;AA$38,data!$H:$H)/1000</f>
        <v>456.77791406249997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19.989374511718751</v>
      </c>
      <c r="J71" s="8">
        <f t="shared" ref="J71" si="20">SUM(J68:J69)-J70</f>
        <v>-56.550288574218754</v>
      </c>
      <c r="K71" s="8">
        <f t="shared" ref="K71:AA71" si="21">SUM(K68:K69)-K70</f>
        <v>-38.20425585937501</v>
      </c>
      <c r="L71" s="8">
        <f t="shared" si="21"/>
        <v>121.49792968749998</v>
      </c>
      <c r="M71" s="8">
        <f t="shared" si="21"/>
        <v>117.44680078125</v>
      </c>
      <c r="N71" s="8">
        <f t="shared" si="21"/>
        <v>187.83501562500004</v>
      </c>
      <c r="O71" s="8">
        <f t="shared" si="21"/>
        <v>246.93235937500003</v>
      </c>
      <c r="P71" s="8">
        <f t="shared" si="21"/>
        <v>247.44387109374998</v>
      </c>
      <c r="Q71" s="8">
        <f t="shared" si="21"/>
        <v>245.93281640624997</v>
      </c>
      <c r="R71" s="8">
        <f t="shared" si="21"/>
        <v>242.03969335937501</v>
      </c>
      <c r="S71" s="8">
        <f t="shared" si="21"/>
        <v>226.2296357421875</v>
      </c>
      <c r="T71" s="8">
        <f t="shared" si="21"/>
        <v>219.28349462890628</v>
      </c>
      <c r="U71" s="8">
        <f t="shared" si="21"/>
        <v>274.72817578125</v>
      </c>
      <c r="V71" s="8">
        <f t="shared" si="21"/>
        <v>262.52869140625</v>
      </c>
      <c r="W71" s="8">
        <f t="shared" si="21"/>
        <v>244.58357031250006</v>
      </c>
      <c r="X71" s="8">
        <f t="shared" si="21"/>
        <v>270.29015820312497</v>
      </c>
      <c r="Y71" s="8">
        <f t="shared" si="21"/>
        <v>326.70244335937508</v>
      </c>
      <c r="Z71" s="8">
        <f t="shared" si="21"/>
        <v>381.30411523437505</v>
      </c>
      <c r="AA71" s="8">
        <f t="shared" si="21"/>
        <v>524.50876562500002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27.125732421875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133.31381250000001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814.92273708100504</v>
      </c>
      <c r="J74" s="8">
        <f>J65+J66+J69-J70+J72+J73+Load_ROC!F$5</f>
        <v>765.52499166905966</v>
      </c>
      <c r="K74" s="8">
        <f>K65+K66+K69-K70+K72+K73+Load_ROC!G$5</f>
        <v>831.53521912294025</v>
      </c>
      <c r="L74" s="8">
        <f>L65+L66+L69-L70+L72+L73+Load_ROC!H$5</f>
        <v>1050.744258009898</v>
      </c>
      <c r="M74" s="8">
        <f>M65+M66+M69-M70+M72+M73+Load_ROC!I$5</f>
        <v>1061.7063566308966</v>
      </c>
      <c r="N74" s="8">
        <f>N65+N66+N69-N70+N72+N73+Load_ROC!J$5</f>
        <v>1163.2614956296775</v>
      </c>
      <c r="O74" s="8">
        <f>O65+O66+O69-O70+O72+O73+Load_ROC!K$5</f>
        <v>1272.4926760156852</v>
      </c>
      <c r="P74" s="8">
        <f>P65+P66+P69-P70+P72+P73+Load_ROC!L$5</f>
        <v>1275.8128640091477</v>
      </c>
      <c r="Q74" s="8">
        <f>Q65+Q66+Q69-Q70+Q72+Q73+Load_ROC!M$5</f>
        <v>1308.3012133158759</v>
      </c>
      <c r="R74" s="8">
        <f>R65+R66+R69-R70+R72+R73+Load_ROC!N$5</f>
        <v>1337.7823753808109</v>
      </c>
      <c r="S74" s="8">
        <f>S65+S66+S69-S70+S72+S73+Load_ROC!O$5</f>
        <v>1342.5766153959548</v>
      </c>
      <c r="T74" s="8">
        <f>T65+T66+T69-T70+T72+T73+Load_ROC!P$5</f>
        <v>1357.6475089672897</v>
      </c>
      <c r="U74" s="8">
        <f>U65+U66+U69-U70+U72+U73+Load_ROC!Q$5</f>
        <v>1450.034752157841</v>
      </c>
      <c r="V74" s="8">
        <f>V65+V66+V69-V70+V72+V73+Load_ROC!R$5</f>
        <v>1459.8394984834799</v>
      </c>
      <c r="W74" s="8">
        <f>W65+W66+W69-W70+W72+W73+Load_ROC!S$5</f>
        <v>1469.6015544068612</v>
      </c>
      <c r="X74" s="8">
        <f>X65+X66+X69-X70+X72+X73+Load_ROC!T$5</f>
        <v>1650.0407775702718</v>
      </c>
      <c r="Y74" s="8">
        <f>Y65+Y66+Y69-Y70+Y72+Y73+Load_ROC!U$5</f>
        <v>1609.2015317738533</v>
      </c>
      <c r="Z74" s="8">
        <f>Z65+Z66+Z69-Z70+Z72+Z73+Load_ROC!V$5</f>
        <v>1702.617624971344</v>
      </c>
      <c r="AA74" s="8">
        <f>AA65+AA66+AA69-AA70+AA72+AA73+Load_ROC!W$5</f>
        <v>1866.3424524539982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814.92273708100504</v>
      </c>
      <c r="J75" s="8">
        <f>J65+J67+J69-J70+J72+J73+Load_ROC!F$5</f>
        <v>783.87097995030967</v>
      </c>
      <c r="K75" s="8">
        <f>K65+K67+K69-K70+K72+K73+Load_ROC!G$5</f>
        <v>841.26082654481525</v>
      </c>
      <c r="L75" s="8">
        <f>L65+L67+L69-L70+L72+L73+Load_ROC!H$5</f>
        <v>1017.1874298848979</v>
      </c>
      <c r="M75" s="8">
        <f>M65+M67+M69-M70+M72+M73+Load_ROC!I$5</f>
        <v>1029.7702472558965</v>
      </c>
      <c r="N75" s="8">
        <f>N65+N67+N69-N70+N72+N73+Load_ROC!J$5</f>
        <v>1120.2983550046774</v>
      </c>
      <c r="O75" s="8">
        <f>O65+O67+O69-O70+O72+O73+Load_ROC!K$5</f>
        <v>1204.0848635156851</v>
      </c>
      <c r="P75" s="8">
        <f>P65+P67+P69-P70+P72+P73+Load_ROC!L$5</f>
        <v>1182.6184265091474</v>
      </c>
      <c r="Q75" s="8">
        <f>Q65+Q67+Q69-Q70+Q72+Q73+Load_ROC!M$5</f>
        <v>1192.0014633158758</v>
      </c>
      <c r="R75" s="8">
        <f>R65+R67+R69-R70+R72+R73+Load_ROC!N$5</f>
        <v>1198.9480316308109</v>
      </c>
      <c r="S75" s="8">
        <f>S65+S67+S69-S70+S72+S73+Load_ROC!O$5</f>
        <v>1210.6124278959549</v>
      </c>
      <c r="T75" s="8">
        <f>T65+T67+T69-T70+T72+T73+Load_ROC!P$5</f>
        <v>1231.8891964672898</v>
      </c>
      <c r="U75" s="8">
        <f>U65+U67+U69-U70+U72+U73+Load_ROC!Q$5</f>
        <v>1316.1060959078411</v>
      </c>
      <c r="V75" s="8">
        <f>V65+V67+V69-V70+V72+V73+Load_ROC!R$5</f>
        <v>1331.0277484834801</v>
      </c>
      <c r="W75" s="8">
        <f>W65+W67+W69-W70+W72+W73+Load_ROC!S$5</f>
        <v>1345.5708356568612</v>
      </c>
      <c r="X75" s="8">
        <f>X65+X67+X69-X70+X72+X73+Load_ROC!T$5</f>
        <v>1530.0037463202716</v>
      </c>
      <c r="Y75" s="8">
        <f>Y65+Y67+Y69-Y70+Y72+Y73+Load_ROC!U$5</f>
        <v>1461.8967505238529</v>
      </c>
      <c r="Z75" s="8">
        <f>Z65+Z67+Z69-Z70+Z72+Z73+Load_ROC!V$5</f>
        <v>1528.8360624713441</v>
      </c>
      <c r="AA75" s="8">
        <f>AA65+AA67+AA69-AA70+AA72+AA73+Load_ROC!W$5</f>
        <v>1700.4248274539982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814.92273708100504</v>
      </c>
      <c r="J76" s="8">
        <f>J65+J71+J72+J73+Load_ROC!F$5</f>
        <v>782.07731588780962</v>
      </c>
      <c r="K76" s="8">
        <f>K65+K71+K72+K73+Load_ROC!G$5</f>
        <v>840.45544568544028</v>
      </c>
      <c r="L76" s="8">
        <f>L65+L71+L72+L73+Load_ROC!H$5</f>
        <v>1017.264539259898</v>
      </c>
      <c r="M76" s="8">
        <f>M65+M71+M72+M73+Load_ROC!I$5</f>
        <v>1029.7661847558966</v>
      </c>
      <c r="N76" s="8">
        <f>N65+N71+N72+N73+Load_ROC!J$5</f>
        <v>1118.2411362546775</v>
      </c>
      <c r="O76" s="8">
        <f>O65+O71+O72+O73+Load_ROC!K$5</f>
        <v>1215.3653010156852</v>
      </c>
      <c r="P76" s="8">
        <f>P65+P71+P72+P73+Load_ROC!L$5</f>
        <v>1206.8619890091477</v>
      </c>
      <c r="Q76" s="8">
        <f>Q65+Q71+Q72+Q73+Load_ROC!M$5</f>
        <v>1228.4042758158757</v>
      </c>
      <c r="R76" s="8">
        <f>R65+R71+R72+R73+Load_ROC!N$5</f>
        <v>1247.1111253808108</v>
      </c>
      <c r="S76" s="8">
        <f>S65+S71+S72+S73+Load_ROC!O$5</f>
        <v>1255.9353966459548</v>
      </c>
      <c r="T76" s="8">
        <f>T65+T71+T72+T73+Load_ROC!P$5</f>
        <v>1274.6394152172898</v>
      </c>
      <c r="U76" s="8">
        <f>U65+U71+U72+U73+Load_ROC!Q$5</f>
        <v>1354.2472521578411</v>
      </c>
      <c r="V76" s="8">
        <f>V65+V71+V72+V73+Load_ROC!R$5</f>
        <v>1367.3737797334802</v>
      </c>
      <c r="W76" s="8">
        <f>W65+W71+W72+W73+Load_ROC!S$5</f>
        <v>1380.3513669068611</v>
      </c>
      <c r="X76" s="8">
        <f>X65+X71+X72+X73+Load_ROC!T$5</f>
        <v>1563.5247775702717</v>
      </c>
      <c r="Y76" s="8">
        <f>Y65+Y71+Y72+Y73+Load_ROC!U$5</f>
        <v>1509.7895942738533</v>
      </c>
      <c r="Z76" s="8">
        <f>Z65+Z71+Z72+Z73+Load_ROC!V$5</f>
        <v>1590.6252499713439</v>
      </c>
      <c r="AA76" s="8">
        <f>AA65+AA71+AA72+AA73+Load_ROC!W$5</f>
        <v>1759.0744837039983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25.834913574218749</v>
      </c>
      <c r="J79" s="7">
        <f>SUMIF(data!$A:$A,$H$2&amp;" "&amp;$F79&amp;" "&amp;$H$3&amp;"_"&amp;J$38,data!$I:$I)/1000</f>
        <v>-47.704996093749997</v>
      </c>
      <c r="K79" s="7">
        <f>SUMIF(data!$A:$A,$H$2&amp;" "&amp;$F79&amp;" "&amp;$H$3&amp;"_"&amp;K$38,data!$I:$I)/1000</f>
        <v>-5.268837890625</v>
      </c>
      <c r="L79" s="7">
        <f>SUMIF(data!$A:$A,$H$2&amp;" "&amp;$F79&amp;" "&amp;$H$3&amp;"_"&amp;L$38,data!$I:$I)/1000</f>
        <v>202.910126953125</v>
      </c>
      <c r="M79" s="7">
        <f>SUMIF(data!$A:$A,$H$2&amp;" "&amp;$F79&amp;" "&amp;$H$3&amp;"_"&amp;M$38,data!$I:$I)/1000</f>
        <v>196.180923828125</v>
      </c>
      <c r="N79" s="7">
        <f>SUMIF(data!$A:$A,$H$2&amp;" "&amp;$F79&amp;" "&amp;$H$3&amp;"_"&amp;N$38,data!$I:$I)/1000</f>
        <v>271.24890625</v>
      </c>
      <c r="O79" s="7">
        <f>SUMIF(data!$A:$A,$H$2&amp;" "&amp;$F79&amp;" "&amp;$H$3&amp;"_"&amp;O$38,data!$I:$I)/1000</f>
        <v>333.44273437499999</v>
      </c>
      <c r="P79" s="7">
        <f>SUMIF(data!$A:$A,$H$2&amp;" "&amp;$F79&amp;" "&amp;$H$3&amp;"_"&amp;P$38,data!$I:$I)/1000</f>
        <v>399.78430468750003</v>
      </c>
      <c r="Q79" s="7">
        <f>SUMIF(data!$A:$A,$H$2&amp;" "&amp;$F79&amp;" "&amp;$H$3&amp;"_"&amp;Q$38,data!$I:$I)/1000</f>
        <v>463.48566015624999</v>
      </c>
      <c r="R79" s="7">
        <f>SUMIF(data!$A:$A,$H$2&amp;" "&amp;$F79&amp;" "&amp;$H$3&amp;"_"&amp;R$38,data!$I:$I)/1000</f>
        <v>526.4186796875</v>
      </c>
      <c r="S79" s="7">
        <f>SUMIF(data!$A:$A,$H$2&amp;" "&amp;$F79&amp;" "&amp;$H$3&amp;"_"&amp;S$38,data!$I:$I)/1000</f>
        <v>509.76455468749998</v>
      </c>
      <c r="T79" s="7">
        <f>SUMIF(data!$A:$A,$H$2&amp;" "&amp;$F79&amp;" "&amp;$H$3&amp;"_"&amp;T$38,data!$I:$I)/1000</f>
        <v>497.04273046874999</v>
      </c>
      <c r="U79" s="7">
        <f>SUMIF(data!$A:$A,$H$2&amp;" "&amp;$F79&amp;" "&amp;$H$3&amp;"_"&amp;U$38,data!$I:$I)/1000</f>
        <v>569.73881249999999</v>
      </c>
      <c r="V79" s="7">
        <f>SUMIF(data!$A:$A,$H$2&amp;" "&amp;$F79&amp;" "&amp;$H$3&amp;"_"&amp;V$38,data!$I:$I)/1000</f>
        <v>556.18806640624996</v>
      </c>
      <c r="W79" s="7">
        <f>SUMIF(data!$A:$A,$H$2&amp;" "&amp;$F79&amp;" "&amp;$H$3&amp;"_"&amp;W$38,data!$I:$I)/1000</f>
        <v>546.2724609375</v>
      </c>
      <c r="X79" s="7">
        <f>SUMIF(data!$A:$A,$H$2&amp;" "&amp;$F79&amp;" "&amp;$H$3&amp;"_"&amp;X$38,data!$I:$I)/1000</f>
        <v>517.004830078125</v>
      </c>
      <c r="Y79" s="7">
        <f>SUMIF(data!$A:$A,$H$2&amp;" "&amp;$F79&amp;" "&amp;$H$3&amp;"_"&amp;Y$38,data!$I:$I)/1000</f>
        <v>589.90038085937499</v>
      </c>
      <c r="Z79" s="7">
        <f>SUMIF(data!$A:$A,$H$2&amp;" "&amp;$F79&amp;" "&amp;$H$3&amp;"_"&amp;Z$38,data!$I:$I)/1000</f>
        <v>663.28244335937495</v>
      </c>
      <c r="AA79" s="7">
        <f>SUMIF(data!$A:$A,$H$2&amp;" "&amp;$F79&amp;" "&amp;$H$3&amp;"_"&amp;AA$38,data!$I:$I)/1000</f>
        <v>768.51617187500005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25.834913574218749</v>
      </c>
      <c r="J80" s="7">
        <f>SUMIF(data!$A:$A,$H$2&amp;" "&amp;$F80&amp;" "&amp;$H$3&amp;"_"&amp;J$38,data!$I:$I)/1000</f>
        <v>-29.3590078125</v>
      </c>
      <c r="K80" s="7">
        <f>SUMIF(data!$A:$A,$H$2&amp;" "&amp;$F80&amp;" "&amp;$H$3&amp;"_"&amp;K$38,data!$I:$I)/1000</f>
        <v>4.45676953125</v>
      </c>
      <c r="L80" s="7">
        <f>SUMIF(data!$A:$A,$H$2&amp;" "&amp;$F80&amp;" "&amp;$H$3&amp;"_"&amp;L$38,data!$I:$I)/1000</f>
        <v>169.35329882812499</v>
      </c>
      <c r="M80" s="7">
        <f>SUMIF(data!$A:$A,$H$2&amp;" "&amp;$F80&amp;" "&amp;$H$3&amp;"_"&amp;M$38,data!$I:$I)/1000</f>
        <v>164.244814453125</v>
      </c>
      <c r="N80" s="7">
        <f>SUMIF(data!$A:$A,$H$2&amp;" "&amp;$F80&amp;" "&amp;$H$3&amp;"_"&amp;N$38,data!$I:$I)/1000</f>
        <v>228.28576562500001</v>
      </c>
      <c r="O80" s="7">
        <f>SUMIF(data!$A:$A,$H$2&amp;" "&amp;$F80&amp;" "&amp;$H$3&amp;"_"&amp;O$38,data!$I:$I)/1000</f>
        <v>265.03492187500001</v>
      </c>
      <c r="P80" s="7">
        <f>SUMIF(data!$A:$A,$H$2&amp;" "&amp;$F80&amp;" "&amp;$H$3&amp;"_"&amp;P$38,data!$I:$I)/1000</f>
        <v>306.58986718749998</v>
      </c>
      <c r="Q80" s="7">
        <f>SUMIF(data!$A:$A,$H$2&amp;" "&amp;$F80&amp;" "&amp;$H$3&amp;"_"&amp;Q$38,data!$I:$I)/1000</f>
        <v>347.18591015624997</v>
      </c>
      <c r="R80" s="7">
        <f>SUMIF(data!$A:$A,$H$2&amp;" "&amp;$F80&amp;" "&amp;$H$3&amp;"_"&amp;R$38,data!$I:$I)/1000</f>
        <v>387.58433593749999</v>
      </c>
      <c r="S80" s="7">
        <f>SUMIF(data!$A:$A,$H$2&amp;" "&amp;$F80&amp;" "&amp;$H$3&amp;"_"&amp;S$38,data!$I:$I)/1000</f>
        <v>377.8003671875</v>
      </c>
      <c r="T80" s="7">
        <f>SUMIF(data!$A:$A,$H$2&amp;" "&amp;$F80&amp;" "&amp;$H$3&amp;"_"&amp;T$38,data!$I:$I)/1000</f>
        <v>371.28441796875001</v>
      </c>
      <c r="U80" s="7">
        <f>SUMIF(data!$A:$A,$H$2&amp;" "&amp;$F80&amp;" "&amp;$H$3&amp;"_"&amp;U$38,data!$I:$I)/1000</f>
        <v>435.81015624999998</v>
      </c>
      <c r="V80" s="7">
        <f>SUMIF(data!$A:$A,$H$2&amp;" "&amp;$F80&amp;" "&amp;$H$3&amp;"_"&amp;V$38,data!$I:$I)/1000</f>
        <v>427.37631640625</v>
      </c>
      <c r="W80" s="7">
        <f>SUMIF(data!$A:$A,$H$2&amp;" "&amp;$F80&amp;" "&amp;$H$3&amp;"_"&amp;W$38,data!$I:$I)/1000</f>
        <v>422.24174218749999</v>
      </c>
      <c r="X80" s="7">
        <f>SUMIF(data!$A:$A,$H$2&amp;" "&amp;$F80&amp;" "&amp;$H$3&amp;"_"&amp;X$38,data!$I:$I)/1000</f>
        <v>396.96779882812501</v>
      </c>
      <c r="Y80" s="7">
        <f>SUMIF(data!$A:$A,$H$2&amp;" "&amp;$F80&amp;" "&amp;$H$3&amp;"_"&amp;Y$38,data!$I:$I)/1000</f>
        <v>442.59559960937497</v>
      </c>
      <c r="Z80" s="7">
        <f>SUMIF(data!$A:$A,$H$2&amp;" "&amp;$F80&amp;" "&amp;$H$3&amp;"_"&amp;Z$38,data!$I:$I)/1000</f>
        <v>489.500880859375</v>
      </c>
      <c r="AA80" s="7">
        <f>SUMIF(data!$A:$A,$H$2&amp;" "&amp;$F80&amp;" "&amp;$H$3&amp;"_"&amp;AA$38,data!$I:$I)/1000</f>
        <v>602.59854687500001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25.834913574218749</v>
      </c>
      <c r="J81" s="7">
        <f>SUMIF(data!$A:$A,$H$2&amp;" "&amp;$F81&amp;" "&amp;$H$3&amp;"_"&amp;J$38,data!$I:$I)/1000</f>
        <v>-31.152671874999999</v>
      </c>
      <c r="K81" s="7">
        <f>SUMIF(data!$A:$A,$H$2&amp;" "&amp;$F81&amp;" "&amp;$H$3&amp;"_"&amp;K$38,data!$I:$I)/1000</f>
        <v>3.6513886718749999</v>
      </c>
      <c r="L81" s="7">
        <f>SUMIF(data!$A:$A,$H$2&amp;" "&amp;$F81&amp;" "&amp;$H$3&amp;"_"&amp;L$38,data!$I:$I)/1000</f>
        <v>171.382236328125</v>
      </c>
      <c r="M81" s="7">
        <f>SUMIF(data!$A:$A,$H$2&amp;" "&amp;$F81&amp;" "&amp;$H$3&amp;"_"&amp;M$38,data!$I:$I)/1000</f>
        <v>166.147830078125</v>
      </c>
      <c r="N81" s="7">
        <f>SUMIF(data!$A:$A,$H$2&amp;" "&amp;$F81&amp;" "&amp;$H$3&amp;"_"&amp;N$38,data!$I:$I)/1000</f>
        <v>230.09687500000001</v>
      </c>
      <c r="O81" s="7">
        <f>SUMIF(data!$A:$A,$H$2&amp;" "&amp;$F81&amp;" "&amp;$H$3&amp;"_"&amp;O$38,data!$I:$I)/1000</f>
        <v>280.09309374999998</v>
      </c>
      <c r="P81" s="7">
        <f>SUMIF(data!$A:$A,$H$2&amp;" "&amp;$F81&amp;" "&amp;$H$3&amp;"_"&amp;P$38,data!$I:$I)/1000</f>
        <v>334.51949218750002</v>
      </c>
      <c r="Q81" s="7">
        <f>SUMIF(data!$A:$A,$H$2&amp;" "&amp;$F81&amp;" "&amp;$H$3&amp;"_"&amp;Q$38,data!$I:$I)/1000</f>
        <v>387.16809765624998</v>
      </c>
      <c r="R81" s="7">
        <f>SUMIF(data!$A:$A,$H$2&amp;" "&amp;$F81&amp;" "&amp;$H$3&amp;"_"&amp;R$38,data!$I:$I)/1000</f>
        <v>439.23483593750001</v>
      </c>
      <c r="S81" s="7">
        <f>SUMIF(data!$A:$A,$H$2&amp;" "&amp;$F81&amp;" "&amp;$H$3&amp;"_"&amp;S$38,data!$I:$I)/1000</f>
        <v>550.92280468750005</v>
      </c>
      <c r="T81" s="7">
        <f>SUMIF(data!$A:$A,$H$2&amp;" "&amp;$F81&amp;" "&amp;$H$3&amp;"_"&amp;T$38,data!$I:$I)/1000</f>
        <v>540.88313671875005</v>
      </c>
      <c r="U81" s="7">
        <f>SUMIF(data!$A:$A,$H$2&amp;" "&amp;$F81&amp;" "&amp;$H$3&amp;"_"&amp;U$38,data!$I:$I)/1000</f>
        <v>677.89043749999996</v>
      </c>
      <c r="V81" s="7">
        <f>SUMIF(data!$A:$A,$H$2&amp;" "&amp;$F81&amp;" "&amp;$H$3&amp;"_"&amp;V$38,data!$I:$I)/1000</f>
        <v>665.76762890625002</v>
      </c>
      <c r="W81" s="7">
        <f>SUMIF(data!$A:$A,$H$2&amp;" "&amp;$F81&amp;" "&amp;$H$3&amp;"_"&amp;W$38,data!$I:$I)/1000</f>
        <v>656.81555468750003</v>
      </c>
      <c r="X81" s="7">
        <f>SUMIF(data!$A:$A,$H$2&amp;" "&amp;$F81&amp;" "&amp;$H$3&amp;"_"&amp;X$38,data!$I:$I)/1000</f>
        <v>628.695705078125</v>
      </c>
      <c r="Y81" s="7">
        <f>SUMIF(data!$A:$A,$H$2&amp;" "&amp;$F81&amp;" "&amp;$H$3&amp;"_"&amp;Y$38,data!$I:$I)/1000</f>
        <v>686.13894335937505</v>
      </c>
      <c r="Z81" s="7">
        <f>SUMIF(data!$A:$A,$H$2&amp;" "&amp;$F81&amp;" "&amp;$H$3&amp;"_"&amp;Z$38,data!$I:$I)/1000</f>
        <v>745.036005859375</v>
      </c>
      <c r="AA81" s="7">
        <f>SUMIF(data!$A:$A,$H$2&amp;" "&amp;$F81&amp;" "&amp;$H$3&amp;"_"&amp;AA$38,data!$I:$I)/1000</f>
        <v>853.191671875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110.69934375</v>
      </c>
      <c r="K82" s="7">
        <f>SUMIF(data!$A:$A,$H$2&amp;" "&amp;$F82&amp;" "&amp;$H$3&amp;"_"&amp;K$38,data!$N:$N)/1000</f>
        <v>110.7078828125</v>
      </c>
      <c r="L82" s="7">
        <f>SUMIF(data!$A:$A,$H$2&amp;" "&amp;$F82&amp;" "&amp;$H$3&amp;"_"&amp;L$38,data!$N:$N)/1000</f>
        <v>140.20278124999999</v>
      </c>
      <c r="M82" s="7">
        <f>SUMIF(data!$A:$A,$H$2&amp;" "&amp;$F82&amp;" "&amp;$H$3&amp;"_"&amp;M$38,data!$N:$N)/1000</f>
        <v>155.43453906249999</v>
      </c>
      <c r="N82" s="7">
        <f>SUMIF(data!$A:$A,$H$2&amp;" "&amp;$F82&amp;" "&amp;$H$3&amp;"_"&amp;N$38,data!$N:$N)/1000</f>
        <v>179.05948828125</v>
      </c>
      <c r="O82" s="7">
        <f>SUMIF(data!$A:$A,$H$2&amp;" "&amp;$F82&amp;" "&amp;$H$3&amp;"_"&amp;O$38,data!$N:$N)/1000</f>
        <v>177.92750000000001</v>
      </c>
      <c r="P82" s="7">
        <f>SUMIF(data!$A:$A,$H$2&amp;" "&amp;$F82&amp;" "&amp;$H$3&amp;"_"&amp;P$38,data!$N:$N)/1000</f>
        <v>136.26806250000001</v>
      </c>
      <c r="Q82" s="7">
        <f>SUMIF(data!$A:$A,$H$2&amp;" "&amp;$F82&amp;" "&amp;$H$3&amp;"_"&amp;Q$38,data!$N:$N)/1000</f>
        <v>99.490168457031245</v>
      </c>
      <c r="R82" s="7">
        <f>SUMIF(data!$A:$A,$H$2&amp;" "&amp;$F82&amp;" "&amp;$H$3&amp;"_"&amp;R$38,data!$N:$N)/1000</f>
        <v>64.354078125000001</v>
      </c>
      <c r="S82" s="7">
        <f>SUMIF(data!$A:$A,$H$2&amp;" "&amp;$F82&amp;" "&amp;$H$3&amp;"_"&amp;S$38,data!$N:$N)/1000</f>
        <v>90.653898437500004</v>
      </c>
      <c r="T82" s="7">
        <f>SUMIF(data!$A:$A,$H$2&amp;" "&amp;$F82&amp;" "&amp;$H$3&amp;"_"&amp;T$38,data!$N:$N)/1000</f>
        <v>115.40790136718751</v>
      </c>
      <c r="U82" s="7">
        <f>SUMIF(data!$A:$A,$H$2&amp;" "&amp;$F82&amp;" "&amp;$H$3&amp;"_"&amp;U$38,data!$N:$N)/1000</f>
        <v>134.32638085937501</v>
      </c>
      <c r="V82" s="7">
        <f>SUMIF(data!$A:$A,$H$2&amp;" "&amp;$F82&amp;" "&amp;$H$3&amp;"_"&amp;V$38,data!$N:$N)/1000</f>
        <v>157.69874999999999</v>
      </c>
      <c r="W82" s="7">
        <f>SUMIF(data!$A:$A,$H$2&amp;" "&amp;$F82&amp;" "&amp;$H$3&amp;"_"&amp;W$38,data!$N:$N)/1000</f>
        <v>204.52601562500001</v>
      </c>
      <c r="X82" s="7">
        <f>SUMIF(data!$A:$A,$H$2&amp;" "&amp;$F82&amp;" "&amp;$H$3&amp;"_"&amp;X$38,data!$N:$N)/1000</f>
        <v>224.29728125</v>
      </c>
      <c r="Y82" s="7">
        <f>SUMIF(data!$A:$A,$H$2&amp;" "&amp;$F82&amp;" "&amp;$H$3&amp;"_"&amp;Y$38,data!$N:$N)/1000</f>
        <v>237.10884765624999</v>
      </c>
      <c r="Z82" s="7">
        <f>SUMIF(data!$A:$A,$H$2&amp;" "&amp;$F82&amp;" "&amp;$H$3&amp;"_"&amp;Z$38,data!$N:$N)/1000</f>
        <v>235.05427734374999</v>
      </c>
      <c r="AA82" s="7">
        <f>SUMIF(data!$A:$A,$H$2&amp;" "&amp;$F82&amp;" "&amp;$H$3&amp;"_"&amp;AA$38,data!$N:$N)/1000</f>
        <v>278.20218749999998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86.774281250000001</v>
      </c>
      <c r="J83" s="7">
        <f>SUMIF(data!$A:$A,$H$2&amp;" "&amp;$F83&amp;" "&amp;$H$3&amp;"_"&amp;J$38,data!$H:$H)/1000</f>
        <v>101.01349072265624</v>
      </c>
      <c r="K83" s="7">
        <f>SUMIF(data!$A:$A,$H$2&amp;" "&amp;$F83&amp;" "&amp;$H$3&amp;"_"&amp;K$38,data!$H:$H)/1000</f>
        <v>102.47599462890625</v>
      </c>
      <c r="L83" s="7">
        <f>SUMIF(data!$A:$A,$H$2&amp;" "&amp;$F83&amp;" "&amp;$H$3&amp;"_"&amp;L$38,data!$H:$H)/1000</f>
        <v>137.76750976562499</v>
      </c>
      <c r="M83" s="7">
        <f>SUMIF(data!$A:$A,$H$2&amp;" "&amp;$F83&amp;" "&amp;$H$3&amp;"_"&amp;M$38,data!$H:$H)/1000</f>
        <v>152.87462890625</v>
      </c>
      <c r="N83" s="7">
        <f>SUMIF(data!$A:$A,$H$2&amp;" "&amp;$F83&amp;" "&amp;$H$3&amp;"_"&amp;N$38,data!$H:$H)/1000</f>
        <v>172.08445312500001</v>
      </c>
      <c r="O83" s="7">
        <f>SUMIF(data!$A:$A,$H$2&amp;" "&amp;$F83&amp;" "&amp;$H$3&amp;"_"&amp;O$38,data!$H:$H)/1000</f>
        <v>178.00371093749999</v>
      </c>
      <c r="P83" s="7">
        <f>SUMIF(data!$A:$A,$H$2&amp;" "&amp;$F83&amp;" "&amp;$H$3&amp;"_"&amp;P$38,data!$H:$H)/1000</f>
        <v>180.41344531249999</v>
      </c>
      <c r="Q83" s="7">
        <f>SUMIF(data!$A:$A,$H$2&amp;" "&amp;$F83&amp;" "&amp;$H$3&amp;"_"&amp;Q$38,data!$H:$H)/1000</f>
        <v>159.498734375</v>
      </c>
      <c r="R83" s="7">
        <f>SUMIF(data!$A:$A,$H$2&amp;" "&amp;$F83&amp;" "&amp;$H$3&amp;"_"&amp;R$38,data!$H:$H)/1000</f>
        <v>140.15706249999999</v>
      </c>
      <c r="S83" s="7">
        <f>SUMIF(data!$A:$A,$H$2&amp;" "&amp;$F83&amp;" "&amp;$H$3&amp;"_"&amp;S$38,data!$H:$H)/1000</f>
        <v>124.9870078125</v>
      </c>
      <c r="T83" s="7">
        <f>SUMIF(data!$A:$A,$H$2&amp;" "&amp;$F83&amp;" "&amp;$H$3&amp;"_"&amp;T$38,data!$H:$H)/1000</f>
        <v>114.6406171875</v>
      </c>
      <c r="U83" s="7">
        <f>SUMIF(data!$A:$A,$H$2&amp;" "&amp;$F83&amp;" "&amp;$H$3&amp;"_"&amp;U$38,data!$H:$H)/1000</f>
        <v>102.1770859375</v>
      </c>
      <c r="V83" s="7">
        <f>SUMIF(data!$A:$A,$H$2&amp;" "&amp;$F83&amp;" "&amp;$H$3&amp;"_"&amp;V$38,data!$H:$H)/1000</f>
        <v>90.594396484374997</v>
      </c>
      <c r="W83" s="7">
        <f>SUMIF(data!$A:$A,$H$2&amp;" "&amp;$F83&amp;" "&amp;$H$3&amp;"_"&amp;W$38,data!$H:$H)/1000</f>
        <v>135.86101171875001</v>
      </c>
      <c r="X83" s="7">
        <f>SUMIF(data!$A:$A,$H$2&amp;" "&amp;$F83&amp;" "&amp;$H$3&amp;"_"&amp;X$38,data!$H:$H)/1000</f>
        <v>95.034087890625003</v>
      </c>
      <c r="Y83" s="7">
        <f>SUMIF(data!$A:$A,$H$2&amp;" "&amp;$F83&amp;" "&amp;$H$3&amp;"_"&amp;Y$38,data!$H:$H)/1000</f>
        <v>68.090218750000005</v>
      </c>
      <c r="Z83" s="7">
        <f>SUMIF(data!$A:$A,$H$2&amp;" "&amp;$F83&amp;" "&amp;$H$3&amp;"_"&amp;Z$38,data!$H:$H)/1000</f>
        <v>36.501444824218751</v>
      </c>
      <c r="AA83" s="7">
        <f>SUMIF(data!$A:$A,$H$2&amp;" "&amp;$F83&amp;" "&amp;$H$3&amp;"_"&amp;AA$38,data!$H:$H)/1000</f>
        <v>16.719453613281249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45.66827294921876</v>
      </c>
      <c r="J84" s="8">
        <f t="shared" ref="J84" si="23">SUM(J81:J82)-J83</f>
        <v>-21.466818847656242</v>
      </c>
      <c r="K84" s="8">
        <f t="shared" ref="K84:AA84" si="24">SUM(K81:K82)-K83</f>
        <v>11.88327685546875</v>
      </c>
      <c r="L84" s="8">
        <f t="shared" si="24"/>
        <v>173.81750781249997</v>
      </c>
      <c r="M84" s="8">
        <f t="shared" si="24"/>
        <v>168.70774023437502</v>
      </c>
      <c r="N84" s="8">
        <f t="shared" si="24"/>
        <v>237.07191015625003</v>
      </c>
      <c r="O84" s="8">
        <f t="shared" si="24"/>
        <v>280.0168828125</v>
      </c>
      <c r="P84" s="8">
        <f t="shared" si="24"/>
        <v>290.37410937499999</v>
      </c>
      <c r="Q84" s="8">
        <f t="shared" si="24"/>
        <v>327.1595317382812</v>
      </c>
      <c r="R84" s="8">
        <f t="shared" si="24"/>
        <v>363.43185156250001</v>
      </c>
      <c r="S84" s="8">
        <f t="shared" si="24"/>
        <v>516.5896953125</v>
      </c>
      <c r="T84" s="8">
        <f t="shared" si="24"/>
        <v>541.65042089843757</v>
      </c>
      <c r="U84" s="8">
        <f t="shared" si="24"/>
        <v>710.03973242187499</v>
      </c>
      <c r="V84" s="8">
        <f t="shared" si="24"/>
        <v>732.87198242187503</v>
      </c>
      <c r="W84" s="8">
        <f t="shared" si="24"/>
        <v>725.48055859375006</v>
      </c>
      <c r="X84" s="8">
        <f t="shared" si="24"/>
        <v>757.95889843750001</v>
      </c>
      <c r="Y84" s="8">
        <f t="shared" si="24"/>
        <v>855.15757226562505</v>
      </c>
      <c r="Z84" s="8">
        <f t="shared" si="24"/>
        <v>943.58883837890619</v>
      </c>
      <c r="AA84" s="8">
        <f t="shared" si="24"/>
        <v>1114.6744057617186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27.125732421875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133.31381250000001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0</v>
      </c>
      <c r="V86" s="7">
        <f>SUMIF(data!$A:$A,$H$2&amp;" "&amp;$F86&amp;" "&amp;$H$3&amp;"_"&amp;V$38,data!$K:$K)/1000</f>
        <v>0</v>
      </c>
      <c r="W86" s="7">
        <f>SUMIF(data!$A:$A,$H$2&amp;" "&amp;$F86&amp;" "&amp;$H$3&amp;"_"&amp;W$38,data!$K:$K)/1000</f>
        <v>0</v>
      </c>
      <c r="X86" s="7">
        <f>SUMIF(data!$A:$A,$H$2&amp;" "&amp;$F86&amp;" "&amp;$H$3&amp;"_"&amp;X$38,data!$K:$K)/1000</f>
        <v>0</v>
      </c>
      <c r="Y86" s="7">
        <f>SUMIF(data!$A:$A,$H$2&amp;" "&amp;$F86&amp;" "&amp;$H$3&amp;"_"&amp;Y$38,data!$K:$K)/1000</f>
        <v>0</v>
      </c>
      <c r="Z86" s="7">
        <f>SUMIF(data!$A:$A,$H$2&amp;" "&amp;$F86&amp;" "&amp;$H$3&amp;"_"&amp;Z$38,data!$K:$K)/1000</f>
        <v>11.067833007812499</v>
      </c>
      <c r="AA86" s="7">
        <f>SUMIF(data!$A:$A,$H$2&amp;" "&amp;$F86&amp;" "&amp;$H$3&amp;"_"&amp;AA$38,data!$K:$K)/1000</f>
        <v>14.339544921875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772.872448018505</v>
      </c>
      <c r="J87" s="8">
        <f>J78+J79+J82-J83+J85+J86+Load_ROC!F$5</f>
        <v>710.7833988956221</v>
      </c>
      <c r="K87" s="8">
        <f>K78+K79+K82-K83+K85+K86+Load_ROC!G$5</f>
        <v>769.71426746278405</v>
      </c>
      <c r="L87" s="8">
        <f>L78+L79+L82-L83+L85+L86+Load_ROC!H$5</f>
        <v>987.45167988489811</v>
      </c>
      <c r="M87" s="8">
        <f>M78+M79+M82-M83+M85+M86+Load_ROC!I$5</f>
        <v>995.93173358402157</v>
      </c>
      <c r="N87" s="8">
        <f>N78+N79+N82-N83+N85+N86+Load_ROC!J$5</f>
        <v>1091.5083589109274</v>
      </c>
      <c r="O87" s="8">
        <f>O78+O79+O82-O83+O85+O86+Load_ROC!K$5</f>
        <v>1185.7665744531851</v>
      </c>
      <c r="P87" s="8">
        <f>P78+P79+P82-P83+P85+P86+Load_ROC!L$5</f>
        <v>1197.3221022903977</v>
      </c>
      <c r="Q87" s="8">
        <f>Q78+Q79+Q82-Q83+Q85+Q86+Load_ROC!M$5</f>
        <v>1236.448866147907</v>
      </c>
      <c r="R87" s="8">
        <f>R78+R79+R82-R83+R85+R86+Load_ROC!N$5</f>
        <v>1274.4580492089358</v>
      </c>
      <c r="S87" s="8">
        <f>S78+S79+S82-S83+S85+S86+Load_ROC!O$5</f>
        <v>1291.1559562162674</v>
      </c>
      <c r="T87" s="8">
        <f>T78+T79+T82-T83+T85+T86+Load_ROC!P$5</f>
        <v>1305.7909508618209</v>
      </c>
      <c r="U87" s="8">
        <f>U78+U79+U82-U83+U85+U86+Load_ROC!Q$5</f>
        <v>1401.3832150484661</v>
      </c>
      <c r="V87" s="8">
        <f>V78+V79+V82-V83+V85+V86+Load_ROC!R$5</f>
        <v>1415.3287738741051</v>
      </c>
      <c r="W87" s="8">
        <f>W78+W79+W82-W83+W85+W86+Load_ROC!S$5</f>
        <v>1409.4258864381111</v>
      </c>
      <c r="X87" s="8">
        <f>X78+X79+X82-X83+X85+X86+Load_ROC!T$5</f>
        <v>1564.3274084296468</v>
      </c>
      <c r="Y87" s="8">
        <f>Y78+Y79+Y82-Y83+Y85+Y86+Load_ROC!U$5</f>
        <v>1534.429199742603</v>
      </c>
      <c r="Z87" s="8">
        <f>Z78+Z79+Z82-Z83+Z85+Z86+Load_ROC!V$5</f>
        <v>1641.6334233111875</v>
      </c>
      <c r="AA87" s="8">
        <f>AA78+AA79+AA82-AA83+AA85+AA86+Load_ROC!W$5</f>
        <v>1805.5047078250918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772.872448018505</v>
      </c>
      <c r="J88" s="8">
        <f>J78+J80+J82-J83+J85+J86+Load_ROC!F$5</f>
        <v>729.12938717687211</v>
      </c>
      <c r="K88" s="8">
        <f>K78+K80+K82-K83+K85+K86+Load_ROC!G$5</f>
        <v>779.43987488465905</v>
      </c>
      <c r="L88" s="8">
        <f>L78+L80+L82-L83+L85+L86+Load_ROC!H$5</f>
        <v>953.89485175989807</v>
      </c>
      <c r="M88" s="8">
        <f>M78+M80+M82-M83+M85+M86+Load_ROC!I$5</f>
        <v>963.99562420902146</v>
      </c>
      <c r="N88" s="8">
        <f>N78+N80+N82-N83+N85+N86+Load_ROC!J$5</f>
        <v>1048.5452182859274</v>
      </c>
      <c r="O88" s="8">
        <f>O78+O80+O82-O83+O85+O86+Load_ROC!K$5</f>
        <v>1117.3587619531852</v>
      </c>
      <c r="P88" s="8">
        <f>P78+P80+P82-P83+P85+P86+Load_ROC!L$5</f>
        <v>1104.1276647903976</v>
      </c>
      <c r="Q88" s="8">
        <f>Q78+Q80+Q82-Q83+Q85+Q86+Load_ROC!M$5</f>
        <v>1120.1491161479071</v>
      </c>
      <c r="R88" s="8">
        <f>R78+R80+R82-R83+R85+R86+Load_ROC!N$5</f>
        <v>1135.6237054589358</v>
      </c>
      <c r="S88" s="8">
        <f>S78+S80+S82-S83+S85+S86+Load_ROC!O$5</f>
        <v>1159.1917687162675</v>
      </c>
      <c r="T88" s="8">
        <f>T78+T80+T82-T83+T85+T86+Load_ROC!P$5</f>
        <v>1180.0326383618208</v>
      </c>
      <c r="U88" s="8">
        <f>U78+U80+U82-U83+U85+U86+Load_ROC!Q$5</f>
        <v>1267.4545587984662</v>
      </c>
      <c r="V88" s="8">
        <f>V78+V80+V82-V83+V85+V86+Load_ROC!R$5</f>
        <v>1286.5170238741052</v>
      </c>
      <c r="W88" s="8">
        <f>W78+W80+W82-W83+W85+W86+Load_ROC!S$5</f>
        <v>1285.3951676881111</v>
      </c>
      <c r="X88" s="8">
        <f>X78+X80+X82-X83+X85+X86+Load_ROC!T$5</f>
        <v>1444.2903771796468</v>
      </c>
      <c r="Y88" s="8">
        <f>Y78+Y80+Y82-Y83+Y85+Y86+Load_ROC!U$5</f>
        <v>1387.1244184926031</v>
      </c>
      <c r="Z88" s="8">
        <f>Z78+Z80+Z82-Z83+Z85+Z86+Load_ROC!V$5</f>
        <v>1467.8518608111876</v>
      </c>
      <c r="AA88" s="8">
        <f>AA78+AA80+AA82-AA83+AA85+AA86+Load_ROC!W$5</f>
        <v>1639.5870828250918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772.872448018505</v>
      </c>
      <c r="J89" s="8">
        <f>J78+J84+J85+J86+Load_ROC!F$5</f>
        <v>727.33572311437206</v>
      </c>
      <c r="K89" s="8">
        <f>K78+K84+K85+K86+Load_ROC!G$5</f>
        <v>778.63449402528408</v>
      </c>
      <c r="L89" s="8">
        <f>L78+L84+L85+L86+Load_ROC!H$5</f>
        <v>955.92378925989794</v>
      </c>
      <c r="M89" s="8">
        <f>M78+M84+M85+M86+Load_ROC!I$5</f>
        <v>965.89863983402154</v>
      </c>
      <c r="N89" s="8">
        <f>N78+N84+N85+N86+Load_ROC!J$5</f>
        <v>1050.3563276609275</v>
      </c>
      <c r="O89" s="8">
        <f>O78+O84+O85+O86+Load_ROC!K$5</f>
        <v>1132.4169338281852</v>
      </c>
      <c r="P89" s="8">
        <f>P78+P84+P85+P86+Load_ROC!L$5</f>
        <v>1132.0572897903976</v>
      </c>
      <c r="Q89" s="8">
        <f>Q78+Q84+Q85+Q86+Load_ROC!M$5</f>
        <v>1160.1313036479071</v>
      </c>
      <c r="R89" s="8">
        <f>R78+R84+R85+R86+Load_ROC!N$5</f>
        <v>1187.2742054589357</v>
      </c>
      <c r="S89" s="8">
        <f>S78+S84+S85+S86+Load_ROC!O$5</f>
        <v>1332.3142062162674</v>
      </c>
      <c r="T89" s="8">
        <f>T78+T84+T85+T86+Load_ROC!P$5</f>
        <v>1349.631357111821</v>
      </c>
      <c r="U89" s="8">
        <f>U78+U84+U85+U86+Load_ROC!Q$5</f>
        <v>1509.5348400484661</v>
      </c>
      <c r="V89" s="8">
        <f>V78+V84+V85+V86+Load_ROC!R$5</f>
        <v>1524.9083363741051</v>
      </c>
      <c r="W89" s="8">
        <f>W78+W84+W85+W86+Load_ROC!S$5</f>
        <v>1519.9689801881111</v>
      </c>
      <c r="X89" s="8">
        <f>X78+X84+X85+X86+Load_ROC!T$5</f>
        <v>1676.0182834296465</v>
      </c>
      <c r="Y89" s="8">
        <f>Y78+Y84+Y85+Y86+Load_ROC!U$5</f>
        <v>1630.6677622426032</v>
      </c>
      <c r="Z89" s="8">
        <f>Z78+Z84+Z85+Z86+Load_ROC!V$5</f>
        <v>1723.3869858111875</v>
      </c>
      <c r="AA89" s="8">
        <f>AA78+AA84+AA85+AA86+Load_ROC!W$5</f>
        <v>1890.1802078250919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25.834913574218749</v>
      </c>
      <c r="J92" s="7">
        <f>SUMIF(data!$A:$A,$H$2&amp;" "&amp;$F92&amp;" "&amp;$H$3&amp;"_"&amp;J$38,data!$I:$I)/1000</f>
        <v>-47.704996093749997</v>
      </c>
      <c r="K92" s="7">
        <f>SUMIF(data!$A:$A,$H$2&amp;" "&amp;$F92&amp;" "&amp;$H$3&amp;"_"&amp;K$38,data!$I:$I)/1000</f>
        <v>-5.268837890625</v>
      </c>
      <c r="L92" s="7">
        <f>SUMIF(data!$A:$A,$H$2&amp;" "&amp;$F92&amp;" "&amp;$H$3&amp;"_"&amp;L$38,data!$I:$I)/1000</f>
        <v>202.910126953125</v>
      </c>
      <c r="M92" s="7">
        <f>SUMIF(data!$A:$A,$H$2&amp;" "&amp;$F92&amp;" "&amp;$H$3&amp;"_"&amp;M$38,data!$I:$I)/1000</f>
        <v>196.180923828125</v>
      </c>
      <c r="N92" s="7">
        <f>SUMIF(data!$A:$A,$H$2&amp;" "&amp;$F92&amp;" "&amp;$H$3&amp;"_"&amp;N$38,data!$I:$I)/1000</f>
        <v>271.24890625</v>
      </c>
      <c r="O92" s="7">
        <f>SUMIF(data!$A:$A,$H$2&amp;" "&amp;$F92&amp;" "&amp;$H$3&amp;"_"&amp;O$38,data!$I:$I)/1000</f>
        <v>333.44273437499999</v>
      </c>
      <c r="P92" s="7">
        <f>SUMIF(data!$A:$A,$H$2&amp;" "&amp;$F92&amp;" "&amp;$H$3&amp;"_"&amp;P$38,data!$I:$I)/1000</f>
        <v>399.78430468750003</v>
      </c>
      <c r="Q92" s="7">
        <f>SUMIF(data!$A:$A,$H$2&amp;" "&amp;$F92&amp;" "&amp;$H$3&amp;"_"&amp;Q$38,data!$I:$I)/1000</f>
        <v>463.48566015624999</v>
      </c>
      <c r="R92" s="7">
        <f>SUMIF(data!$A:$A,$H$2&amp;" "&amp;$F92&amp;" "&amp;$H$3&amp;"_"&amp;R$38,data!$I:$I)/1000</f>
        <v>526.4186796875</v>
      </c>
      <c r="S92" s="7">
        <f>SUMIF(data!$A:$A,$H$2&amp;" "&amp;$F92&amp;" "&amp;$H$3&amp;"_"&amp;S$38,data!$I:$I)/1000</f>
        <v>509.76455468749998</v>
      </c>
      <c r="T92" s="7">
        <f>SUMIF(data!$A:$A,$H$2&amp;" "&amp;$F92&amp;" "&amp;$H$3&amp;"_"&amp;T$38,data!$I:$I)/1000</f>
        <v>497.04273046874999</v>
      </c>
      <c r="U92" s="7">
        <f>SUMIF(data!$A:$A,$H$2&amp;" "&amp;$F92&amp;" "&amp;$H$3&amp;"_"&amp;U$38,data!$I:$I)/1000</f>
        <v>569.73881249999999</v>
      </c>
      <c r="V92" s="7">
        <f>SUMIF(data!$A:$A,$H$2&amp;" "&amp;$F92&amp;" "&amp;$H$3&amp;"_"&amp;V$38,data!$I:$I)/1000</f>
        <v>556.18806640624996</v>
      </c>
      <c r="W92" s="7">
        <f>SUMIF(data!$A:$A,$H$2&amp;" "&amp;$F92&amp;" "&amp;$H$3&amp;"_"&amp;W$38,data!$I:$I)/1000</f>
        <v>546.2724609375</v>
      </c>
      <c r="X92" s="7">
        <f>SUMIF(data!$A:$A,$H$2&amp;" "&amp;$F92&amp;" "&amp;$H$3&amp;"_"&amp;X$38,data!$I:$I)/1000</f>
        <v>517.004830078125</v>
      </c>
      <c r="Y92" s="7">
        <f>SUMIF(data!$A:$A,$H$2&amp;" "&amp;$F92&amp;" "&amp;$H$3&amp;"_"&amp;Y$38,data!$I:$I)/1000</f>
        <v>589.90038085937499</v>
      </c>
      <c r="Z92" s="7">
        <f>SUMIF(data!$A:$A,$H$2&amp;" "&amp;$F92&amp;" "&amp;$H$3&amp;"_"&amp;Z$38,data!$I:$I)/1000</f>
        <v>663.28244335937495</v>
      </c>
      <c r="AA92" s="7">
        <f>SUMIF(data!$A:$A,$H$2&amp;" "&amp;$F92&amp;" "&amp;$H$3&amp;"_"&amp;AA$38,data!$I:$I)/1000</f>
        <v>768.51617187500005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25.834913574218749</v>
      </c>
      <c r="J93" s="7">
        <f>SUMIF(data!$A:$A,$H$2&amp;" "&amp;$F93&amp;" "&amp;$H$3&amp;"_"&amp;J$38,data!$I:$I)/1000</f>
        <v>-29.3590078125</v>
      </c>
      <c r="K93" s="7">
        <f>SUMIF(data!$A:$A,$H$2&amp;" "&amp;$F93&amp;" "&amp;$H$3&amp;"_"&amp;K$38,data!$I:$I)/1000</f>
        <v>4.45676953125</v>
      </c>
      <c r="L93" s="7">
        <f>SUMIF(data!$A:$A,$H$2&amp;" "&amp;$F93&amp;" "&amp;$H$3&amp;"_"&amp;L$38,data!$I:$I)/1000</f>
        <v>169.35329882812499</v>
      </c>
      <c r="M93" s="7">
        <f>SUMIF(data!$A:$A,$H$2&amp;" "&amp;$F93&amp;" "&amp;$H$3&amp;"_"&amp;M$38,data!$I:$I)/1000</f>
        <v>164.244814453125</v>
      </c>
      <c r="N93" s="7">
        <f>SUMIF(data!$A:$A,$H$2&amp;" "&amp;$F93&amp;" "&amp;$H$3&amp;"_"&amp;N$38,data!$I:$I)/1000</f>
        <v>228.28576562500001</v>
      </c>
      <c r="O93" s="7">
        <f>SUMIF(data!$A:$A,$H$2&amp;" "&amp;$F93&amp;" "&amp;$H$3&amp;"_"&amp;O$38,data!$I:$I)/1000</f>
        <v>265.03492187500001</v>
      </c>
      <c r="P93" s="7">
        <f>SUMIF(data!$A:$A,$H$2&amp;" "&amp;$F93&amp;" "&amp;$H$3&amp;"_"&amp;P$38,data!$I:$I)/1000</f>
        <v>306.58986718749998</v>
      </c>
      <c r="Q93" s="7">
        <f>SUMIF(data!$A:$A,$H$2&amp;" "&amp;$F93&amp;" "&amp;$H$3&amp;"_"&amp;Q$38,data!$I:$I)/1000</f>
        <v>347.18591015624997</v>
      </c>
      <c r="R93" s="7">
        <f>SUMIF(data!$A:$A,$H$2&amp;" "&amp;$F93&amp;" "&amp;$H$3&amp;"_"&amp;R$38,data!$I:$I)/1000</f>
        <v>387.58433593749999</v>
      </c>
      <c r="S93" s="7">
        <f>SUMIF(data!$A:$A,$H$2&amp;" "&amp;$F93&amp;" "&amp;$H$3&amp;"_"&amp;S$38,data!$I:$I)/1000</f>
        <v>377.8003671875</v>
      </c>
      <c r="T93" s="7">
        <f>SUMIF(data!$A:$A,$H$2&amp;" "&amp;$F93&amp;" "&amp;$H$3&amp;"_"&amp;T$38,data!$I:$I)/1000</f>
        <v>371.28441796875001</v>
      </c>
      <c r="U93" s="7">
        <f>SUMIF(data!$A:$A,$H$2&amp;" "&amp;$F93&amp;" "&amp;$H$3&amp;"_"&amp;U$38,data!$I:$I)/1000</f>
        <v>435.81015624999998</v>
      </c>
      <c r="V93" s="7">
        <f>SUMIF(data!$A:$A,$H$2&amp;" "&amp;$F93&amp;" "&amp;$H$3&amp;"_"&amp;V$38,data!$I:$I)/1000</f>
        <v>427.37631640625</v>
      </c>
      <c r="W93" s="7">
        <f>SUMIF(data!$A:$A,$H$2&amp;" "&amp;$F93&amp;" "&amp;$H$3&amp;"_"&amp;W$38,data!$I:$I)/1000</f>
        <v>422.24174218749999</v>
      </c>
      <c r="X93" s="7">
        <f>SUMIF(data!$A:$A,$H$2&amp;" "&amp;$F93&amp;" "&amp;$H$3&amp;"_"&amp;X$38,data!$I:$I)/1000</f>
        <v>396.96779882812501</v>
      </c>
      <c r="Y93" s="7">
        <f>SUMIF(data!$A:$A,$H$2&amp;" "&amp;$F93&amp;" "&amp;$H$3&amp;"_"&amp;Y$38,data!$I:$I)/1000</f>
        <v>442.59559960937497</v>
      </c>
      <c r="Z93" s="7">
        <f>SUMIF(data!$A:$A,$H$2&amp;" "&amp;$F93&amp;" "&amp;$H$3&amp;"_"&amp;Z$38,data!$I:$I)/1000</f>
        <v>489.500880859375</v>
      </c>
      <c r="AA93" s="7">
        <f>SUMIF(data!$A:$A,$H$2&amp;" "&amp;$F93&amp;" "&amp;$H$3&amp;"_"&amp;AA$38,data!$I:$I)/1000</f>
        <v>602.59854687500001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25.834913574218749</v>
      </c>
      <c r="J94" s="7">
        <f>SUMIF(data!$A:$A,$H$2&amp;" "&amp;$F94&amp;" "&amp;$H$3&amp;"_"&amp;J$38,data!$I:$I)/1000</f>
        <v>-31.152671874999999</v>
      </c>
      <c r="K94" s="7">
        <f>SUMIF(data!$A:$A,$H$2&amp;" "&amp;$F94&amp;" "&amp;$H$3&amp;"_"&amp;K$38,data!$I:$I)/1000</f>
        <v>3.6513886718749999</v>
      </c>
      <c r="L94" s="7">
        <f>SUMIF(data!$A:$A,$H$2&amp;" "&amp;$F94&amp;" "&amp;$H$3&amp;"_"&amp;L$38,data!$I:$I)/1000</f>
        <v>169.43040820312501</v>
      </c>
      <c r="M94" s="7">
        <f>SUMIF(data!$A:$A,$H$2&amp;" "&amp;$F94&amp;" "&amp;$H$3&amp;"_"&amp;M$38,data!$I:$I)/1000</f>
        <v>164.240751953125</v>
      </c>
      <c r="N94" s="7">
        <f>SUMIF(data!$A:$A,$H$2&amp;" "&amp;$F94&amp;" "&amp;$H$3&amp;"_"&amp;N$38,data!$I:$I)/1000</f>
        <v>226.22854687500001</v>
      </c>
      <c r="O94" s="7">
        <f>SUMIF(data!$A:$A,$H$2&amp;" "&amp;$F94&amp;" "&amp;$H$3&amp;"_"&amp;O$38,data!$I:$I)/1000</f>
        <v>276.31535937500001</v>
      </c>
      <c r="P94" s="7">
        <f>SUMIF(data!$A:$A,$H$2&amp;" "&amp;$F94&amp;" "&amp;$H$3&amp;"_"&amp;P$38,data!$I:$I)/1000</f>
        <v>330.83342968749997</v>
      </c>
      <c r="Q94" s="7">
        <f>SUMIF(data!$A:$A,$H$2&amp;" "&amp;$F94&amp;" "&amp;$H$3&amp;"_"&amp;Q$38,data!$I:$I)/1000</f>
        <v>383.58872265625001</v>
      </c>
      <c r="R94" s="7">
        <f>SUMIF(data!$A:$A,$H$2&amp;" "&amp;$F94&amp;" "&amp;$H$3&amp;"_"&amp;R$38,data!$I:$I)/1000</f>
        <v>435.74742968750002</v>
      </c>
      <c r="S94" s="7">
        <f>SUMIF(data!$A:$A,$H$2&amp;" "&amp;$F94&amp;" "&amp;$H$3&amp;"_"&amp;S$38,data!$I:$I)/1000</f>
        <v>423.12333593749997</v>
      </c>
      <c r="T94" s="7">
        <f>SUMIF(data!$A:$A,$H$2&amp;" "&amp;$F94&amp;" "&amp;$H$3&amp;"_"&amp;T$38,data!$I:$I)/1000</f>
        <v>414.03463671874999</v>
      </c>
      <c r="U94" s="7">
        <f>SUMIF(data!$A:$A,$H$2&amp;" "&amp;$F94&amp;" "&amp;$H$3&amp;"_"&amp;U$38,data!$I:$I)/1000</f>
        <v>473.95131249999997</v>
      </c>
      <c r="V94" s="7">
        <f>SUMIF(data!$A:$A,$H$2&amp;" "&amp;$F94&amp;" "&amp;$H$3&amp;"_"&amp;V$38,data!$I:$I)/1000</f>
        <v>463.72234765625001</v>
      </c>
      <c r="W94" s="7">
        <f>SUMIF(data!$A:$A,$H$2&amp;" "&amp;$F94&amp;" "&amp;$H$3&amp;"_"&amp;W$38,data!$I:$I)/1000</f>
        <v>457.02227343750002</v>
      </c>
      <c r="X94" s="7">
        <f>SUMIF(data!$A:$A,$H$2&amp;" "&amp;$F94&amp;" "&amp;$H$3&amp;"_"&amp;X$38,data!$I:$I)/1000</f>
        <v>430.48883007812498</v>
      </c>
      <c r="Y94" s="7">
        <f>SUMIF(data!$A:$A,$H$2&amp;" "&amp;$F94&amp;" "&amp;$H$3&amp;"_"&amp;Y$38,data!$I:$I)/1000</f>
        <v>490.48844335937503</v>
      </c>
      <c r="Z94" s="7">
        <f>SUMIF(data!$A:$A,$H$2&amp;" "&amp;$F94&amp;" "&amp;$H$3&amp;"_"&amp;Z$38,data!$I:$I)/1000</f>
        <v>551.29006835937503</v>
      </c>
      <c r="AA94" s="7">
        <f>SUMIF(data!$A:$A,$H$2&amp;" "&amp;$F94&amp;" "&amp;$H$3&amp;"_"&amp;AA$38,data!$I:$I)/1000</f>
        <v>661.24820312500003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110.69934375</v>
      </c>
      <c r="K95" s="7">
        <f>SUMIF(data!$A:$A,$H$2&amp;" "&amp;$F95&amp;" "&amp;$H$3&amp;"_"&amp;K$38,data!$N:$N)/1000</f>
        <v>110.7078828125</v>
      </c>
      <c r="L95" s="7">
        <f>SUMIF(data!$A:$A,$H$2&amp;" "&amp;$F95&amp;" "&amp;$H$3&amp;"_"&amp;L$38,data!$N:$N)/1000</f>
        <v>140.20278124999999</v>
      </c>
      <c r="M95" s="7">
        <f>SUMIF(data!$A:$A,$H$2&amp;" "&amp;$F95&amp;" "&amp;$H$3&amp;"_"&amp;M$38,data!$N:$N)/1000</f>
        <v>155.43453906249999</v>
      </c>
      <c r="N95" s="7">
        <f>SUMIF(data!$A:$A,$H$2&amp;" "&amp;$F95&amp;" "&amp;$H$3&amp;"_"&amp;N$38,data!$N:$N)/1000</f>
        <v>200.09845703125001</v>
      </c>
      <c r="O95" s="7">
        <f>SUMIF(data!$A:$A,$H$2&amp;" "&amp;$F95&amp;" "&amp;$H$3&amp;"_"&amp;O$38,data!$N:$N)/1000</f>
        <v>187.49781640625</v>
      </c>
      <c r="P95" s="7">
        <f>SUMIF(data!$A:$A,$H$2&amp;" "&amp;$F95&amp;" "&amp;$H$3&amp;"_"&amp;P$38,data!$N:$N)/1000</f>
        <v>148.07890917968751</v>
      </c>
      <c r="Q95" s="7">
        <f>SUMIF(data!$A:$A,$H$2&amp;" "&amp;$F95&amp;" "&amp;$H$3&amp;"_"&amp;Q$38,data!$N:$N)/1000</f>
        <v>106.19211132812499</v>
      </c>
      <c r="R95" s="7">
        <f>SUMIF(data!$A:$A,$H$2&amp;" "&amp;$F95&amp;" "&amp;$H$3&amp;"_"&amp;R$38,data!$N:$N)/1000</f>
        <v>70.233757812500002</v>
      </c>
      <c r="S95" s="7">
        <f>SUMIF(data!$A:$A,$H$2&amp;" "&amp;$F95&amp;" "&amp;$H$3&amp;"_"&amp;S$38,data!$N:$N)/1000</f>
        <v>73.613500000000002</v>
      </c>
      <c r="T95" s="7">
        <f>SUMIF(data!$A:$A,$H$2&amp;" "&amp;$F95&amp;" "&amp;$H$3&amp;"_"&amp;T$38,data!$N:$N)/1000</f>
        <v>74.114874999999998</v>
      </c>
      <c r="U95" s="7">
        <f>SUMIF(data!$A:$A,$H$2&amp;" "&amp;$F95&amp;" "&amp;$H$3&amp;"_"&amp;U$38,data!$N:$N)/1000</f>
        <v>82.891894531250003</v>
      </c>
      <c r="V95" s="7">
        <f>SUMIF(data!$A:$A,$H$2&amp;" "&amp;$F95&amp;" "&amp;$H$3&amp;"_"&amp;V$38,data!$N:$N)/1000</f>
        <v>93.3952265625</v>
      </c>
      <c r="W95" s="7">
        <f>SUMIF(data!$A:$A,$H$2&amp;" "&amp;$F95&amp;" "&amp;$H$3&amp;"_"&amp;W$38,data!$N:$N)/1000</f>
        <v>115.4425390625</v>
      </c>
      <c r="X95" s="7">
        <f>SUMIF(data!$A:$A,$H$2&amp;" "&amp;$F95&amp;" "&amp;$H$3&amp;"_"&amp;X$38,data!$N:$N)/1000</f>
        <v>129.42255078125001</v>
      </c>
      <c r="Y95" s="7">
        <f>SUMIF(data!$A:$A,$H$2&amp;" "&amp;$F95&amp;" "&amp;$H$3&amp;"_"&amp;Y$38,data!$N:$N)/1000</f>
        <v>147.70792968750001</v>
      </c>
      <c r="Z95" s="7">
        <f>SUMIF(data!$A:$A,$H$2&amp;" "&amp;$F95&amp;" "&amp;$H$3&amp;"_"&amp;Z$38,data!$N:$N)/1000</f>
        <v>158.54477148437499</v>
      </c>
      <c r="AA95" s="7">
        <f>SUMIF(data!$A:$A,$H$2&amp;" "&amp;$F95&amp;" "&amp;$H$3&amp;"_"&amp;AA$38,data!$N:$N)/1000</f>
        <v>202.65058593750001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86.774281250000001</v>
      </c>
      <c r="J96" s="7">
        <f>SUMIF(data!$A:$A,$H$2&amp;" "&amp;$F96&amp;" "&amp;$H$3&amp;"_"&amp;J$38,data!$H:$H)/1000</f>
        <v>101.01349072265624</v>
      </c>
      <c r="K96" s="7">
        <f>SUMIF(data!$A:$A,$H$2&amp;" "&amp;$F96&amp;" "&amp;$H$3&amp;"_"&amp;K$38,data!$H:$H)/1000</f>
        <v>102.47599462890625</v>
      </c>
      <c r="L96" s="7">
        <f>SUMIF(data!$A:$A,$H$2&amp;" "&amp;$F96&amp;" "&amp;$H$3&amp;"_"&amp;L$38,data!$H:$H)/1000</f>
        <v>137.76750976562499</v>
      </c>
      <c r="M96" s="7">
        <f>SUMIF(data!$A:$A,$H$2&amp;" "&amp;$F96&amp;" "&amp;$H$3&amp;"_"&amp;M$38,data!$H:$H)/1000</f>
        <v>152.87512890625001</v>
      </c>
      <c r="N96" s="7">
        <f>SUMIF(data!$A:$A,$H$2&amp;" "&amp;$F96&amp;" "&amp;$H$3&amp;"_"&amp;N$38,data!$H:$H)/1000</f>
        <v>196.16228906250001</v>
      </c>
      <c r="O96" s="7">
        <f>SUMIF(data!$A:$A,$H$2&amp;" "&amp;$F96&amp;" "&amp;$H$3&amp;"_"&amp;O$38,data!$H:$H)/1000</f>
        <v>193.15134375</v>
      </c>
      <c r="P96" s="7">
        <f>SUMIF(data!$A:$A,$H$2&amp;" "&amp;$F96&amp;" "&amp;$H$3&amp;"_"&amp;P$38,data!$H:$H)/1000</f>
        <v>198.91984375000001</v>
      </c>
      <c r="Q96" s="7">
        <f>SUMIF(data!$A:$A,$H$2&amp;" "&amp;$F96&amp;" "&amp;$H$3&amp;"_"&amp;Q$38,data!$H:$H)/1000</f>
        <v>203.74269531249999</v>
      </c>
      <c r="R96" s="7">
        <f>SUMIF(data!$A:$A,$H$2&amp;" "&amp;$F96&amp;" "&amp;$H$3&amp;"_"&amp;R$38,data!$H:$H)/1000</f>
        <v>210.74996874999999</v>
      </c>
      <c r="S96" s="7">
        <f>SUMIF(data!$A:$A,$H$2&amp;" "&amp;$F96&amp;" "&amp;$H$3&amp;"_"&amp;S$38,data!$H:$H)/1000</f>
        <v>216.30642187500001</v>
      </c>
      <c r="T96" s="7">
        <f>SUMIF(data!$A:$A,$H$2&amp;" "&amp;$F96&amp;" "&amp;$H$3&amp;"_"&amp;T$38,data!$H:$H)/1000</f>
        <v>220.02229687499999</v>
      </c>
      <c r="U96" s="7">
        <f>SUMIF(data!$A:$A,$H$2&amp;" "&amp;$F96&amp;" "&amp;$H$3&amp;"_"&amp;U$38,data!$H:$H)/1000</f>
        <v>230.79671093749999</v>
      </c>
      <c r="V96" s="7">
        <f>SUMIF(data!$A:$A,$H$2&amp;" "&amp;$F96&amp;" "&amp;$H$3&amp;"_"&amp;V$38,data!$H:$H)/1000</f>
        <v>236.0855078125</v>
      </c>
      <c r="W96" s="7">
        <f>SUMIF(data!$A:$A,$H$2&amp;" "&amp;$F96&amp;" "&amp;$H$3&amp;"_"&amp;W$38,data!$H:$H)/1000</f>
        <v>262.07066406249999</v>
      </c>
      <c r="X96" s="7">
        <f>SUMIF(data!$A:$A,$H$2&amp;" "&amp;$F96&amp;" "&amp;$H$3&amp;"_"&amp;X$38,data!$H:$H)/1000</f>
        <v>249.28860156249999</v>
      </c>
      <c r="Y96" s="7">
        <f>SUMIF(data!$A:$A,$H$2&amp;" "&amp;$F96&amp;" "&amp;$H$3&amp;"_"&amp;Y$38,data!$H:$H)/1000</f>
        <v>250.85243359374999</v>
      </c>
      <c r="Z96" s="7">
        <f>SUMIF(data!$A:$A,$H$2&amp;" "&amp;$F96&amp;" "&amp;$H$3&amp;"_"&amp;Z$38,data!$H:$H)/1000</f>
        <v>252.2885234375</v>
      </c>
      <c r="AA96" s="7">
        <f>SUMIF(data!$A:$A,$H$2&amp;" "&amp;$F96&amp;" "&amp;$H$3&amp;"_"&amp;AA$38,data!$H:$H)/1000</f>
        <v>259.81681445312501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45.66827294921876</v>
      </c>
      <c r="J97" s="8">
        <f t="shared" ref="J97" si="26">SUM(J94:J95)-J96</f>
        <v>-21.466818847656242</v>
      </c>
      <c r="K97" s="8">
        <f t="shared" ref="K97:AA97" si="27">SUM(K94:K95)-K96</f>
        <v>11.88327685546875</v>
      </c>
      <c r="L97" s="8">
        <f t="shared" si="27"/>
        <v>171.86567968750001</v>
      </c>
      <c r="M97" s="8">
        <f t="shared" si="27"/>
        <v>166.80016210937501</v>
      </c>
      <c r="N97" s="8">
        <f t="shared" si="27"/>
        <v>230.16471484375001</v>
      </c>
      <c r="O97" s="8">
        <f t="shared" si="27"/>
        <v>270.66183203125001</v>
      </c>
      <c r="P97" s="8">
        <f t="shared" si="27"/>
        <v>279.99249511718745</v>
      </c>
      <c r="Q97" s="8">
        <f t="shared" si="27"/>
        <v>286.038138671875</v>
      </c>
      <c r="R97" s="8">
        <f t="shared" si="27"/>
        <v>295.23121875000004</v>
      </c>
      <c r="S97" s="8">
        <f t="shared" si="27"/>
        <v>280.43041406249995</v>
      </c>
      <c r="T97" s="8">
        <f t="shared" si="27"/>
        <v>268.12721484374998</v>
      </c>
      <c r="U97" s="8">
        <f t="shared" si="27"/>
        <v>326.04649609375002</v>
      </c>
      <c r="V97" s="8">
        <f t="shared" si="27"/>
        <v>321.03206640624995</v>
      </c>
      <c r="W97" s="8">
        <f t="shared" si="27"/>
        <v>310.39414843750001</v>
      </c>
      <c r="X97" s="8">
        <f t="shared" si="27"/>
        <v>310.62277929687497</v>
      </c>
      <c r="Y97" s="8">
        <f t="shared" si="27"/>
        <v>387.34393945312502</v>
      </c>
      <c r="Z97" s="8">
        <f t="shared" si="27"/>
        <v>457.54631640625007</v>
      </c>
      <c r="AA97" s="8">
        <f t="shared" si="27"/>
        <v>604.08197460937504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27.125732421875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133.31381250000001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5.7559560546875002</v>
      </c>
      <c r="Y99" s="7">
        <f>SUMIF(data!$A:$A,$H$2&amp;" "&amp;$F99&amp;" "&amp;$H$3&amp;"_"&amp;Y$38,data!$K:$K)/1000</f>
        <v>2.4995231933593751</v>
      </c>
      <c r="Z99" s="7">
        <f>SUMIF(data!$A:$A,$H$2&amp;" "&amp;$F99&amp;" "&amp;$H$3&amp;"_"&amp;Z$38,data!$K:$K)/1000</f>
        <v>5.6962207031250003</v>
      </c>
      <c r="AA99" s="7">
        <f>SUMIF(data!$A:$A,$H$2&amp;" "&amp;$F99&amp;" "&amp;$H$3&amp;"_"&amp;AA$38,data!$K:$K)/1000</f>
        <v>10.5141845703125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772.872448018505</v>
      </c>
      <c r="J100" s="8">
        <f>J91+J92+J95-J96+J98+J99+Load_ROC!F$5</f>
        <v>710.7833988956221</v>
      </c>
      <c r="K100" s="8">
        <f>K91+K92+K95-K96+K98+K99+Load_ROC!G$5</f>
        <v>769.71426746278405</v>
      </c>
      <c r="L100" s="8">
        <f>L91+L92+L95-L96+L98+L99+Load_ROC!H$5</f>
        <v>987.45167988489811</v>
      </c>
      <c r="M100" s="8">
        <f>M91+M92+M95-M96+M98+M99+Load_ROC!I$5</f>
        <v>995.93123358402158</v>
      </c>
      <c r="N100" s="8">
        <f>N91+N92+N95-N96+N98+N99+Load_ROC!J$5</f>
        <v>1088.4694917234274</v>
      </c>
      <c r="O100" s="8">
        <f>O91+O92+O95-O96+O98+O99+Load_ROC!K$5</f>
        <v>1180.189258046935</v>
      </c>
      <c r="P100" s="8">
        <f>P91+P92+P95-P96+P98+P99+Load_ROC!L$5</f>
        <v>1190.626550532585</v>
      </c>
      <c r="Q100" s="8">
        <f>Q91+Q92+Q95-Q96+Q98+Q99+Load_ROC!M$5</f>
        <v>1226.9433480815007</v>
      </c>
      <c r="R100" s="8">
        <f>R91+R92+R95-R96+R98+R99+Load_ROC!N$5</f>
        <v>1266.0076820214358</v>
      </c>
      <c r="S100" s="8">
        <f>S91+S92+S95-S96+S98+S99+Load_ROC!O$5</f>
        <v>1267.7490499662674</v>
      </c>
      <c r="T100" s="8">
        <f>T91+T92+T95-T96+T98+T99+Load_ROC!P$5</f>
        <v>1273.0580729321337</v>
      </c>
      <c r="U100" s="8">
        <f>U91+U92+U95-U96+U98+U99+Load_ROC!Q$5</f>
        <v>1364.1926037203411</v>
      </c>
      <c r="V100" s="8">
        <f>V91+V92+V95-V96+V98+V99+Load_ROC!R$5</f>
        <v>1377.3176547334799</v>
      </c>
      <c r="W100" s="8">
        <f>W91+W92+W95-W96+W98+W99+Load_ROC!S$5</f>
        <v>1390.6500075318611</v>
      </c>
      <c r="X100" s="8">
        <f>X91+X92+X95-X96+X98+X99+Load_ROC!T$5</f>
        <v>1547.7912297187092</v>
      </c>
      <c r="Y100" s="8">
        <f>Y91+Y92+Y95-Y96+Y98+Y99+Load_ROC!U$5</f>
        <v>1520.8275823109623</v>
      </c>
      <c r="Z100" s="8">
        <f>Z91+Z92+Z95-Z96+Z98+Z99+Load_ROC!V$5</f>
        <v>1629.154203096344</v>
      </c>
      <c r="AA100" s="8">
        <f>AA91+AA92+AA95-AA96+AA98+AA99+Load_ROC!W$5</f>
        <v>1797.4316897586857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772.872448018505</v>
      </c>
      <c r="J101" s="8">
        <f>J91+J93+J95-J96+J98+J99+Load_ROC!F$5</f>
        <v>729.12938717687211</v>
      </c>
      <c r="K101" s="8">
        <f>K91+K93+K95-K96+K98+K99+Load_ROC!G$5</f>
        <v>779.43987488465905</v>
      </c>
      <c r="L101" s="8">
        <f>L91+L93+L95-L96+L98+L99+Load_ROC!H$5</f>
        <v>953.89485175989807</v>
      </c>
      <c r="M101" s="8">
        <f>M91+M93+M95-M96+M98+M99+Load_ROC!I$5</f>
        <v>963.99512420902147</v>
      </c>
      <c r="N101" s="8">
        <f>N91+N93+N95-N96+N98+N99+Load_ROC!J$5</f>
        <v>1045.5063510984273</v>
      </c>
      <c r="O101" s="8">
        <f>O91+O93+O95-O96+O98+O99+Load_ROC!K$5</f>
        <v>1111.7814455469352</v>
      </c>
      <c r="P101" s="8">
        <f>P91+P93+P95-P96+P98+P99+Load_ROC!L$5</f>
        <v>1097.4321130325852</v>
      </c>
      <c r="Q101" s="8">
        <f>Q91+Q93+Q95-Q96+Q98+Q99+Load_ROC!M$5</f>
        <v>1110.6435980815008</v>
      </c>
      <c r="R101" s="8">
        <f>R91+R93+R95-R96+R98+R99+Load_ROC!N$5</f>
        <v>1127.173338271436</v>
      </c>
      <c r="S101" s="8">
        <f>S91+S93+S95-S96+S98+S99+Load_ROC!O$5</f>
        <v>1135.7848624662674</v>
      </c>
      <c r="T101" s="8">
        <f>T91+T93+T95-T96+T98+T99+Load_ROC!P$5</f>
        <v>1147.2997604321336</v>
      </c>
      <c r="U101" s="8">
        <f>U91+U93+U95-U96+U98+U99+Load_ROC!Q$5</f>
        <v>1230.2639474703412</v>
      </c>
      <c r="V101" s="8">
        <f>V91+V93+V95-V96+V98+V99+Load_ROC!R$5</f>
        <v>1248.5059047334801</v>
      </c>
      <c r="W101" s="8">
        <f>W91+W93+W95-W96+W98+W99+Load_ROC!S$5</f>
        <v>1266.6192887818611</v>
      </c>
      <c r="X101" s="8">
        <f>X91+X93+X95-X96+X98+X99+Load_ROC!T$5</f>
        <v>1427.7541984687093</v>
      </c>
      <c r="Y101" s="8">
        <f>Y91+Y93+Y95-Y96+Y98+Y99+Load_ROC!U$5</f>
        <v>1373.5228010609626</v>
      </c>
      <c r="Z101" s="8">
        <f>Z91+Z93+Z95-Z96+Z98+Z99+Load_ROC!V$5</f>
        <v>1455.3726405963439</v>
      </c>
      <c r="AA101" s="8">
        <f>AA91+AA93+AA95-AA96+AA98+AA99+Load_ROC!W$5</f>
        <v>1631.5140647586859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772.872448018505</v>
      </c>
      <c r="J102" s="8">
        <f>J91+J97+J98+J99+Load_ROC!F$5</f>
        <v>727.33572311437206</v>
      </c>
      <c r="K102" s="8">
        <f>K91+K97+K98+K99+Load_ROC!G$5</f>
        <v>778.63449402528408</v>
      </c>
      <c r="L102" s="8">
        <f>L91+L97+L98+L99+Load_ROC!H$5</f>
        <v>953.97196113489804</v>
      </c>
      <c r="M102" s="8">
        <f>M91+M97+M98+M99+Load_ROC!I$5</f>
        <v>963.99106170902155</v>
      </c>
      <c r="N102" s="8">
        <f>N91+N97+N98+N99+Load_ROC!J$5</f>
        <v>1043.4491323484274</v>
      </c>
      <c r="O102" s="8">
        <f>O91+O97+O98+O99+Load_ROC!K$5</f>
        <v>1123.0618830469352</v>
      </c>
      <c r="P102" s="8">
        <f>P91+P97+P98+P99+Load_ROC!L$5</f>
        <v>1121.675675532585</v>
      </c>
      <c r="Q102" s="8">
        <f>Q91+Q97+Q98+Q99+Load_ROC!M$5</f>
        <v>1147.0464105815008</v>
      </c>
      <c r="R102" s="8">
        <f>R91+R97+R98+R99+Load_ROC!N$5</f>
        <v>1175.3364320214359</v>
      </c>
      <c r="S102" s="8">
        <f>S91+S97+S98+S99+Load_ROC!O$5</f>
        <v>1181.1078312162674</v>
      </c>
      <c r="T102" s="8">
        <f>T91+T97+T98+T99+Load_ROC!P$5</f>
        <v>1190.0499791821335</v>
      </c>
      <c r="U102" s="8">
        <f>U91+U97+U98+U99+Load_ROC!Q$5</f>
        <v>1268.4051037203412</v>
      </c>
      <c r="V102" s="8">
        <f>V91+V97+V98+V99+Load_ROC!R$5</f>
        <v>1284.85193598348</v>
      </c>
      <c r="W102" s="8">
        <f>W91+W97+W98+W99+Load_ROC!S$5</f>
        <v>1301.3998200318611</v>
      </c>
      <c r="X102" s="8">
        <f>X91+X97+X98+X99+Load_ROC!T$5</f>
        <v>1461.2752297187092</v>
      </c>
      <c r="Y102" s="8">
        <f>Y91+Y97+Y98+Y99+Load_ROC!U$5</f>
        <v>1421.4156448109625</v>
      </c>
      <c r="Z102" s="8">
        <f>Z91+Z97+Z98+Z99+Load_ROC!V$5</f>
        <v>1517.1618280963439</v>
      </c>
      <c r="AA102" s="8">
        <f>AA91+AA97+AA98+AA99+Load_ROC!W$5</f>
        <v>1690.163721008686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25.834913574218749</v>
      </c>
      <c r="J105" s="7">
        <f>SUMIF(data!$A:$A,$H$2&amp;" "&amp;$F105&amp;" "&amp;$H$3&amp;"_"&amp;J$38,data!$I:$I)/1000</f>
        <v>-47.704996093749997</v>
      </c>
      <c r="K105" s="7">
        <f>SUMIF(data!$A:$A,$H$2&amp;" "&amp;$F105&amp;" "&amp;$H$3&amp;"_"&amp;K$38,data!$I:$I)/1000</f>
        <v>-5.268837890625</v>
      </c>
      <c r="L105" s="7">
        <f>SUMIF(data!$A:$A,$H$2&amp;" "&amp;$F105&amp;" "&amp;$H$3&amp;"_"&amp;L$38,data!$I:$I)/1000</f>
        <v>202.910126953125</v>
      </c>
      <c r="M105" s="7">
        <f>SUMIF(data!$A:$A,$H$2&amp;" "&amp;$F105&amp;" "&amp;$H$3&amp;"_"&amp;M$38,data!$I:$I)/1000</f>
        <v>196.180923828125</v>
      </c>
      <c r="N105" s="7">
        <f>SUMIF(data!$A:$A,$H$2&amp;" "&amp;$F105&amp;" "&amp;$H$3&amp;"_"&amp;N$38,data!$I:$I)/1000</f>
        <v>271.24890625</v>
      </c>
      <c r="O105" s="7">
        <f>SUMIF(data!$A:$A,$H$2&amp;" "&amp;$F105&amp;" "&amp;$H$3&amp;"_"&amp;O$38,data!$I:$I)/1000</f>
        <v>333.44273437499999</v>
      </c>
      <c r="P105" s="7">
        <f>SUMIF(data!$A:$A,$H$2&amp;" "&amp;$F105&amp;" "&amp;$H$3&amp;"_"&amp;P$38,data!$I:$I)/1000</f>
        <v>399.78430468750003</v>
      </c>
      <c r="Q105" s="7">
        <f>SUMIF(data!$A:$A,$H$2&amp;" "&amp;$F105&amp;" "&amp;$H$3&amp;"_"&amp;Q$38,data!$I:$I)/1000</f>
        <v>463.48566015624999</v>
      </c>
      <c r="R105" s="7">
        <f>SUMIF(data!$A:$A,$H$2&amp;" "&amp;$F105&amp;" "&amp;$H$3&amp;"_"&amp;R$38,data!$I:$I)/1000</f>
        <v>526.4186796875</v>
      </c>
      <c r="S105" s="7">
        <f>SUMIF(data!$A:$A,$H$2&amp;" "&amp;$F105&amp;" "&amp;$H$3&amp;"_"&amp;S$38,data!$I:$I)/1000</f>
        <v>509.76455468749998</v>
      </c>
      <c r="T105" s="7">
        <f>SUMIF(data!$A:$A,$H$2&amp;" "&amp;$F105&amp;" "&amp;$H$3&amp;"_"&amp;T$38,data!$I:$I)/1000</f>
        <v>497.04273046874999</v>
      </c>
      <c r="U105" s="7">
        <f>SUMIF(data!$A:$A,$H$2&amp;" "&amp;$F105&amp;" "&amp;$H$3&amp;"_"&amp;U$38,data!$I:$I)/1000</f>
        <v>569.73881249999999</v>
      </c>
      <c r="V105" s="7">
        <f>SUMIF(data!$A:$A,$H$2&amp;" "&amp;$F105&amp;" "&amp;$H$3&amp;"_"&amp;V$38,data!$I:$I)/1000</f>
        <v>556.18806640624996</v>
      </c>
      <c r="W105" s="7">
        <f>SUMIF(data!$A:$A,$H$2&amp;" "&amp;$F105&amp;" "&amp;$H$3&amp;"_"&amp;W$38,data!$I:$I)/1000</f>
        <v>546.2724609375</v>
      </c>
      <c r="X105" s="7">
        <f>SUMIF(data!$A:$A,$H$2&amp;" "&amp;$F105&amp;" "&amp;$H$3&amp;"_"&amp;X$38,data!$I:$I)/1000</f>
        <v>517.004830078125</v>
      </c>
      <c r="Y105" s="7">
        <f>SUMIF(data!$A:$A,$H$2&amp;" "&amp;$F105&amp;" "&amp;$H$3&amp;"_"&amp;Y$38,data!$I:$I)/1000</f>
        <v>589.90038085937499</v>
      </c>
      <c r="Z105" s="7">
        <f>SUMIF(data!$A:$A,$H$2&amp;" "&amp;$F105&amp;" "&amp;$H$3&amp;"_"&amp;Z$38,data!$I:$I)/1000</f>
        <v>663.28244335937495</v>
      </c>
      <c r="AA105" s="7">
        <f>SUMIF(data!$A:$A,$H$2&amp;" "&amp;$F105&amp;" "&amp;$H$3&amp;"_"&amp;AA$38,data!$I:$I)/1000</f>
        <v>768.51617187500005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25.834913574218749</v>
      </c>
      <c r="J106" s="7">
        <f>SUMIF(data!$A:$A,$H$2&amp;" "&amp;$F106&amp;" "&amp;$H$3&amp;"_"&amp;J$38,data!$I:$I)/1000</f>
        <v>-29.3590078125</v>
      </c>
      <c r="K106" s="7">
        <f>SUMIF(data!$A:$A,$H$2&amp;" "&amp;$F106&amp;" "&amp;$H$3&amp;"_"&amp;K$38,data!$I:$I)/1000</f>
        <v>4.45676953125</v>
      </c>
      <c r="L106" s="7">
        <f>SUMIF(data!$A:$A,$H$2&amp;" "&amp;$F106&amp;" "&amp;$H$3&amp;"_"&amp;L$38,data!$I:$I)/1000</f>
        <v>169.35329882812499</v>
      </c>
      <c r="M106" s="7">
        <f>SUMIF(data!$A:$A,$H$2&amp;" "&amp;$F106&amp;" "&amp;$H$3&amp;"_"&amp;M$38,data!$I:$I)/1000</f>
        <v>164.244814453125</v>
      </c>
      <c r="N106" s="7">
        <f>SUMIF(data!$A:$A,$H$2&amp;" "&amp;$F106&amp;" "&amp;$H$3&amp;"_"&amp;N$38,data!$I:$I)/1000</f>
        <v>228.28576562500001</v>
      </c>
      <c r="O106" s="7">
        <f>SUMIF(data!$A:$A,$H$2&amp;" "&amp;$F106&amp;" "&amp;$H$3&amp;"_"&amp;O$38,data!$I:$I)/1000</f>
        <v>265.03492187500001</v>
      </c>
      <c r="P106" s="7">
        <f>SUMIF(data!$A:$A,$H$2&amp;" "&amp;$F106&amp;" "&amp;$H$3&amp;"_"&amp;P$38,data!$I:$I)/1000</f>
        <v>306.58986718749998</v>
      </c>
      <c r="Q106" s="7">
        <f>SUMIF(data!$A:$A,$H$2&amp;" "&amp;$F106&amp;" "&amp;$H$3&amp;"_"&amp;Q$38,data!$I:$I)/1000</f>
        <v>347.18591015624997</v>
      </c>
      <c r="R106" s="7">
        <f>SUMIF(data!$A:$A,$H$2&amp;" "&amp;$F106&amp;" "&amp;$H$3&amp;"_"&amp;R$38,data!$I:$I)/1000</f>
        <v>387.58433593749999</v>
      </c>
      <c r="S106" s="7">
        <f>SUMIF(data!$A:$A,$H$2&amp;" "&amp;$F106&amp;" "&amp;$H$3&amp;"_"&amp;S$38,data!$I:$I)/1000</f>
        <v>377.8003671875</v>
      </c>
      <c r="T106" s="7">
        <f>SUMIF(data!$A:$A,$H$2&amp;" "&amp;$F106&amp;" "&amp;$H$3&amp;"_"&amp;T$38,data!$I:$I)/1000</f>
        <v>371.28441796875001</v>
      </c>
      <c r="U106" s="7">
        <f>SUMIF(data!$A:$A,$H$2&amp;" "&amp;$F106&amp;" "&amp;$H$3&amp;"_"&amp;U$38,data!$I:$I)/1000</f>
        <v>435.81015624999998</v>
      </c>
      <c r="V106" s="7">
        <f>SUMIF(data!$A:$A,$H$2&amp;" "&amp;$F106&amp;" "&amp;$H$3&amp;"_"&amp;V$38,data!$I:$I)/1000</f>
        <v>427.37631640625</v>
      </c>
      <c r="W106" s="7">
        <f>SUMIF(data!$A:$A,$H$2&amp;" "&amp;$F106&amp;" "&amp;$H$3&amp;"_"&amp;W$38,data!$I:$I)/1000</f>
        <v>422.24174218749999</v>
      </c>
      <c r="X106" s="7">
        <f>SUMIF(data!$A:$A,$H$2&amp;" "&amp;$F106&amp;" "&amp;$H$3&amp;"_"&amp;X$38,data!$I:$I)/1000</f>
        <v>396.96779882812501</v>
      </c>
      <c r="Y106" s="7">
        <f>SUMIF(data!$A:$A,$H$2&amp;" "&amp;$F106&amp;" "&amp;$H$3&amp;"_"&amp;Y$38,data!$I:$I)/1000</f>
        <v>442.59559960937497</v>
      </c>
      <c r="Z106" s="7">
        <f>SUMIF(data!$A:$A,$H$2&amp;" "&amp;$F106&amp;" "&amp;$H$3&amp;"_"&amp;Z$38,data!$I:$I)/1000</f>
        <v>489.500880859375</v>
      </c>
      <c r="AA106" s="7">
        <f>SUMIF(data!$A:$A,$H$2&amp;" "&amp;$F106&amp;" "&amp;$H$3&amp;"_"&amp;AA$38,data!$I:$I)/1000</f>
        <v>602.59854687500001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25.834913574218749</v>
      </c>
      <c r="J107" s="7">
        <f>SUMIF(data!$A:$A,$H$2&amp;" "&amp;$F107&amp;" "&amp;$H$3&amp;"_"&amp;J$38,data!$I:$I)/1000</f>
        <v>-31.152671874999999</v>
      </c>
      <c r="K107" s="7">
        <f>SUMIF(data!$A:$A,$H$2&amp;" "&amp;$F107&amp;" "&amp;$H$3&amp;"_"&amp;K$38,data!$I:$I)/1000</f>
        <v>3.6513886718749999</v>
      </c>
      <c r="L107" s="7">
        <f>SUMIF(data!$A:$A,$H$2&amp;" "&amp;$F107&amp;" "&amp;$H$3&amp;"_"&amp;L$38,data!$I:$I)/1000</f>
        <v>169.43040820312501</v>
      </c>
      <c r="M107" s="7">
        <f>SUMIF(data!$A:$A,$H$2&amp;" "&amp;$F107&amp;" "&amp;$H$3&amp;"_"&amp;M$38,data!$I:$I)/1000</f>
        <v>164.240751953125</v>
      </c>
      <c r="N107" s="7">
        <f>SUMIF(data!$A:$A,$H$2&amp;" "&amp;$F107&amp;" "&amp;$H$3&amp;"_"&amp;N$38,data!$I:$I)/1000</f>
        <v>226.22854687500001</v>
      </c>
      <c r="O107" s="7">
        <f>SUMIF(data!$A:$A,$H$2&amp;" "&amp;$F107&amp;" "&amp;$H$3&amp;"_"&amp;O$38,data!$I:$I)/1000</f>
        <v>276.31535937500001</v>
      </c>
      <c r="P107" s="7">
        <f>SUMIF(data!$A:$A,$H$2&amp;" "&amp;$F107&amp;" "&amp;$H$3&amp;"_"&amp;P$38,data!$I:$I)/1000</f>
        <v>330.83342968749997</v>
      </c>
      <c r="Q107" s="7">
        <f>SUMIF(data!$A:$A,$H$2&amp;" "&amp;$F107&amp;" "&amp;$H$3&amp;"_"&amp;Q$38,data!$I:$I)/1000</f>
        <v>383.58872265625001</v>
      </c>
      <c r="R107" s="7">
        <f>SUMIF(data!$A:$A,$H$2&amp;" "&amp;$F107&amp;" "&amp;$H$3&amp;"_"&amp;R$38,data!$I:$I)/1000</f>
        <v>435.74742968750002</v>
      </c>
      <c r="S107" s="7">
        <f>SUMIF(data!$A:$A,$H$2&amp;" "&amp;$F107&amp;" "&amp;$H$3&amp;"_"&amp;S$38,data!$I:$I)/1000</f>
        <v>423.12333593749997</v>
      </c>
      <c r="T107" s="7">
        <f>SUMIF(data!$A:$A,$H$2&amp;" "&amp;$F107&amp;" "&amp;$H$3&amp;"_"&amp;T$38,data!$I:$I)/1000</f>
        <v>414.03463671874999</v>
      </c>
      <c r="U107" s="7">
        <f>SUMIF(data!$A:$A,$H$2&amp;" "&amp;$F107&amp;" "&amp;$H$3&amp;"_"&amp;U$38,data!$I:$I)/1000</f>
        <v>473.95131249999997</v>
      </c>
      <c r="V107" s="7">
        <f>SUMIF(data!$A:$A,$H$2&amp;" "&amp;$F107&amp;" "&amp;$H$3&amp;"_"&amp;V$38,data!$I:$I)/1000</f>
        <v>463.72234765625001</v>
      </c>
      <c r="W107" s="7">
        <f>SUMIF(data!$A:$A,$H$2&amp;" "&amp;$F107&amp;" "&amp;$H$3&amp;"_"&amp;W$38,data!$I:$I)/1000</f>
        <v>457.02227343750002</v>
      </c>
      <c r="X107" s="7">
        <f>SUMIF(data!$A:$A,$H$2&amp;" "&amp;$F107&amp;" "&amp;$H$3&amp;"_"&amp;X$38,data!$I:$I)/1000</f>
        <v>430.48883007812498</v>
      </c>
      <c r="Y107" s="7">
        <f>SUMIF(data!$A:$A,$H$2&amp;" "&amp;$F107&amp;" "&amp;$H$3&amp;"_"&amp;Y$38,data!$I:$I)/1000</f>
        <v>490.48844335937503</v>
      </c>
      <c r="Z107" s="7">
        <f>SUMIF(data!$A:$A,$H$2&amp;" "&amp;$F107&amp;" "&amp;$H$3&amp;"_"&amp;Z$38,data!$I:$I)/1000</f>
        <v>551.29006835937503</v>
      </c>
      <c r="AA107" s="7">
        <f>SUMIF(data!$A:$A,$H$2&amp;" "&amp;$F107&amp;" "&amp;$H$3&amp;"_"&amp;AA$38,data!$I:$I)/1000</f>
        <v>661.24820312500003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110.69934375</v>
      </c>
      <c r="K108" s="7">
        <f>SUMIF(data!$A:$A,$H$2&amp;" "&amp;$F108&amp;" "&amp;$H$3&amp;"_"&amp;K$38,data!$N:$N)/1000</f>
        <v>110.7078828125</v>
      </c>
      <c r="L108" s="7">
        <f>SUMIF(data!$A:$A,$H$2&amp;" "&amp;$F108&amp;" "&amp;$H$3&amp;"_"&amp;L$38,data!$N:$N)/1000</f>
        <v>140.20278124999999</v>
      </c>
      <c r="M108" s="7">
        <f>SUMIF(data!$A:$A,$H$2&amp;" "&amp;$F108&amp;" "&amp;$H$3&amp;"_"&amp;M$38,data!$N:$N)/1000</f>
        <v>155.43453906249999</v>
      </c>
      <c r="N108" s="7">
        <f>SUMIF(data!$A:$A,$H$2&amp;" "&amp;$F108&amp;" "&amp;$H$3&amp;"_"&amp;N$38,data!$N:$N)/1000</f>
        <v>200.09845703125001</v>
      </c>
      <c r="O108" s="7">
        <f>SUMIF(data!$A:$A,$H$2&amp;" "&amp;$F108&amp;" "&amp;$H$3&amp;"_"&amp;O$38,data!$N:$N)/1000</f>
        <v>187.49781640625</v>
      </c>
      <c r="P108" s="7">
        <f>SUMIF(data!$A:$A,$H$2&amp;" "&amp;$F108&amp;" "&amp;$H$3&amp;"_"&amp;P$38,data!$N:$N)/1000</f>
        <v>148.07890917968751</v>
      </c>
      <c r="Q108" s="7">
        <f>SUMIF(data!$A:$A,$H$2&amp;" "&amp;$F108&amp;" "&amp;$H$3&amp;"_"&amp;Q$38,data!$N:$N)/1000</f>
        <v>106.19211132812499</v>
      </c>
      <c r="R108" s="7">
        <f>SUMIF(data!$A:$A,$H$2&amp;" "&amp;$F108&amp;" "&amp;$H$3&amp;"_"&amp;R$38,data!$N:$N)/1000</f>
        <v>70.233757812500002</v>
      </c>
      <c r="S108" s="7">
        <f>SUMIF(data!$A:$A,$H$2&amp;" "&amp;$F108&amp;" "&amp;$H$3&amp;"_"&amp;S$38,data!$N:$N)/1000</f>
        <v>73.613500000000002</v>
      </c>
      <c r="T108" s="7">
        <f>SUMIF(data!$A:$A,$H$2&amp;" "&amp;$F108&amp;" "&amp;$H$3&amp;"_"&amp;T$38,data!$N:$N)/1000</f>
        <v>80.685304687499993</v>
      </c>
      <c r="U108" s="7">
        <f>SUMIF(data!$A:$A,$H$2&amp;" "&amp;$F108&amp;" "&amp;$H$3&amp;"_"&amp;U$38,data!$N:$N)/1000</f>
        <v>92.443554199218752</v>
      </c>
      <c r="V108" s="7">
        <f>SUMIF(data!$A:$A,$H$2&amp;" "&amp;$F108&amp;" "&amp;$H$3&amp;"_"&amp;V$38,data!$N:$N)/1000</f>
        <v>98.471766601562507</v>
      </c>
      <c r="W108" s="7">
        <f>SUMIF(data!$A:$A,$H$2&amp;" "&amp;$F108&amp;" "&amp;$H$3&amp;"_"&amp;W$38,data!$N:$N)/1000</f>
        <v>132.3553203125</v>
      </c>
      <c r="X108" s="7">
        <f>SUMIF(data!$A:$A,$H$2&amp;" "&amp;$F108&amp;" "&amp;$H$3&amp;"_"&amp;X$38,data!$N:$N)/1000</f>
        <v>153.35647656250001</v>
      </c>
      <c r="Y108" s="7">
        <f>SUMIF(data!$A:$A,$H$2&amp;" "&amp;$F108&amp;" "&amp;$H$3&amp;"_"&amp;Y$38,data!$N:$N)/1000</f>
        <v>173.00747656249999</v>
      </c>
      <c r="Z108" s="7">
        <f>SUMIF(data!$A:$A,$H$2&amp;" "&amp;$F108&amp;" "&amp;$H$3&amp;"_"&amp;Z$38,data!$N:$N)/1000</f>
        <v>190.29132421874999</v>
      </c>
      <c r="AA108" s="7">
        <f>SUMIF(data!$A:$A,$H$2&amp;" "&amp;$F108&amp;" "&amp;$H$3&amp;"_"&amp;AA$38,data!$N:$N)/1000</f>
        <v>234.995953125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86.774281250000001</v>
      </c>
      <c r="J109" s="7">
        <f>SUMIF(data!$A:$A,$H$2&amp;" "&amp;$F109&amp;" "&amp;$H$3&amp;"_"&amp;J$38,data!$H:$H)/1000</f>
        <v>101.01349072265624</v>
      </c>
      <c r="K109" s="7">
        <f>SUMIF(data!$A:$A,$H$2&amp;" "&amp;$F109&amp;" "&amp;$H$3&amp;"_"&amp;K$38,data!$H:$H)/1000</f>
        <v>102.47599462890625</v>
      </c>
      <c r="L109" s="7">
        <f>SUMIF(data!$A:$A,$H$2&amp;" "&amp;$F109&amp;" "&amp;$H$3&amp;"_"&amp;L$38,data!$H:$H)/1000</f>
        <v>137.76750976562499</v>
      </c>
      <c r="M109" s="7">
        <f>SUMIF(data!$A:$A,$H$2&amp;" "&amp;$F109&amp;" "&amp;$H$3&amp;"_"&amp;M$38,data!$H:$H)/1000</f>
        <v>152.87621874999999</v>
      </c>
      <c r="N109" s="7">
        <f>SUMIF(data!$A:$A,$H$2&amp;" "&amp;$F109&amp;" "&amp;$H$3&amp;"_"&amp;N$38,data!$H:$H)/1000</f>
        <v>196.16278124999999</v>
      </c>
      <c r="O109" s="7">
        <f>SUMIF(data!$A:$A,$H$2&amp;" "&amp;$F109&amp;" "&amp;$H$3&amp;"_"&amp;O$38,data!$H:$H)/1000</f>
        <v>193.15134375</v>
      </c>
      <c r="P109" s="7">
        <f>SUMIF(data!$A:$A,$H$2&amp;" "&amp;$F109&amp;" "&amp;$H$3&amp;"_"&amp;P$38,data!$H:$H)/1000</f>
        <v>198.91984375000001</v>
      </c>
      <c r="Q109" s="7">
        <f>SUMIF(data!$A:$A,$H$2&amp;" "&amp;$F109&amp;" "&amp;$H$3&amp;"_"&amp;Q$38,data!$H:$H)/1000</f>
        <v>203.74269531249999</v>
      </c>
      <c r="R109" s="7">
        <f>SUMIF(data!$A:$A,$H$2&amp;" "&amp;$F109&amp;" "&amp;$H$3&amp;"_"&amp;R$38,data!$H:$H)/1000</f>
        <v>210.750140625</v>
      </c>
      <c r="S109" s="7">
        <f>SUMIF(data!$A:$A,$H$2&amp;" "&amp;$F109&amp;" "&amp;$H$3&amp;"_"&amp;S$38,data!$H:$H)/1000</f>
        <v>216.30642187500001</v>
      </c>
      <c r="T109" s="7">
        <f>SUMIF(data!$A:$A,$H$2&amp;" "&amp;$F109&amp;" "&amp;$H$3&amp;"_"&amp;T$38,data!$H:$H)/1000</f>
        <v>227.516484375</v>
      </c>
      <c r="U109" s="7">
        <f>SUMIF(data!$A:$A,$H$2&amp;" "&amp;$F109&amp;" "&amp;$H$3&amp;"_"&amp;U$38,data!$H:$H)/1000</f>
        <v>246.8956328125</v>
      </c>
      <c r="V109" s="7">
        <f>SUMIF(data!$A:$A,$H$2&amp;" "&amp;$F109&amp;" "&amp;$H$3&amp;"_"&amp;V$38,data!$H:$H)/1000</f>
        <v>255.77020312499999</v>
      </c>
      <c r="W109" s="7">
        <f>SUMIF(data!$A:$A,$H$2&amp;" "&amp;$F109&amp;" "&amp;$H$3&amp;"_"&amp;W$38,data!$H:$H)/1000</f>
        <v>309.83294531249999</v>
      </c>
      <c r="X109" s="7">
        <f>SUMIF(data!$A:$A,$H$2&amp;" "&amp;$F109&amp;" "&amp;$H$3&amp;"_"&amp;X$38,data!$H:$H)/1000</f>
        <v>301.23301562500001</v>
      </c>
      <c r="Y109" s="7">
        <f>SUMIF(data!$A:$A,$H$2&amp;" "&amp;$F109&amp;" "&amp;$H$3&amp;"_"&amp;Y$38,data!$H:$H)/1000</f>
        <v>306.30398437500003</v>
      </c>
      <c r="Z109" s="7">
        <f>SUMIF(data!$A:$A,$H$2&amp;" "&amp;$F109&amp;" "&amp;$H$3&amp;"_"&amp;Z$38,data!$H:$H)/1000</f>
        <v>314.354375</v>
      </c>
      <c r="AA109" s="7">
        <f>SUMIF(data!$A:$A,$H$2&amp;" "&amp;$F109&amp;" "&amp;$H$3&amp;"_"&amp;AA$38,data!$H:$H)/1000</f>
        <v>323.45867968750002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45.66827294921876</v>
      </c>
      <c r="J110" s="8">
        <f t="shared" ref="J110" si="29">SUM(J107:J108)-J109</f>
        <v>-21.466818847656242</v>
      </c>
      <c r="K110" s="8">
        <f t="shared" ref="K110:AA110" si="30">SUM(K107:K108)-K109</f>
        <v>11.88327685546875</v>
      </c>
      <c r="L110" s="8">
        <f t="shared" si="30"/>
        <v>171.86567968750001</v>
      </c>
      <c r="M110" s="8">
        <f t="shared" si="30"/>
        <v>166.79907226562503</v>
      </c>
      <c r="N110" s="8">
        <f t="shared" si="30"/>
        <v>230.16422265625002</v>
      </c>
      <c r="O110" s="8">
        <f t="shared" si="30"/>
        <v>270.66183203125001</v>
      </c>
      <c r="P110" s="8">
        <f t="shared" si="30"/>
        <v>279.99249511718745</v>
      </c>
      <c r="Q110" s="8">
        <f t="shared" si="30"/>
        <v>286.038138671875</v>
      </c>
      <c r="R110" s="8">
        <f t="shared" si="30"/>
        <v>295.23104687500006</v>
      </c>
      <c r="S110" s="8">
        <f t="shared" si="30"/>
        <v>280.43041406249995</v>
      </c>
      <c r="T110" s="8">
        <f t="shared" si="30"/>
        <v>267.20345703124997</v>
      </c>
      <c r="U110" s="8">
        <f t="shared" si="30"/>
        <v>319.49923388671868</v>
      </c>
      <c r="V110" s="8">
        <f t="shared" si="30"/>
        <v>306.42391113281258</v>
      </c>
      <c r="W110" s="8">
        <f t="shared" si="30"/>
        <v>279.54464843749997</v>
      </c>
      <c r="X110" s="8">
        <f t="shared" si="30"/>
        <v>282.61229101562503</v>
      </c>
      <c r="Y110" s="8">
        <f t="shared" si="30"/>
        <v>357.19193554687502</v>
      </c>
      <c r="Z110" s="8">
        <f t="shared" si="30"/>
        <v>427.22701757812501</v>
      </c>
      <c r="AA110" s="8">
        <f t="shared" si="30"/>
        <v>572.78547656249998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27.125732421875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133.31381250000001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772.872448018505</v>
      </c>
      <c r="J113" s="8">
        <f>J104+J105+J108-J109+J111+J112+Load_ROC!F$5</f>
        <v>710.7833988956221</v>
      </c>
      <c r="K113" s="8">
        <f>K104+K105+K108-K109+K111+K112+Load_ROC!G$5</f>
        <v>769.71426746278405</v>
      </c>
      <c r="L113" s="8">
        <f>L104+L105+L108-L109+L111+L112+Load_ROC!H$5</f>
        <v>987.45167988489811</v>
      </c>
      <c r="M113" s="8">
        <f>M104+M105+M108-M109+M111+M112+Load_ROC!I$5</f>
        <v>995.93014374027155</v>
      </c>
      <c r="N113" s="8">
        <f>N104+N105+N108-N109+N111+N112+Load_ROC!J$5</f>
        <v>1088.4689995359277</v>
      </c>
      <c r="O113" s="8">
        <f>O104+O105+O108-O109+O111+O112+Load_ROC!K$5</f>
        <v>1180.189258046935</v>
      </c>
      <c r="P113" s="8">
        <f>P104+P105+P108-P109+P111+P112+Load_ROC!L$5</f>
        <v>1190.626550532585</v>
      </c>
      <c r="Q113" s="8">
        <f>Q104+Q105+Q108-Q109+Q111+Q112+Load_ROC!M$5</f>
        <v>1226.9433480815007</v>
      </c>
      <c r="R113" s="8">
        <f>R104+R105+R108-R109+R111+R112+Load_ROC!N$5</f>
        <v>1266.0075101464358</v>
      </c>
      <c r="S113" s="8">
        <f>S104+S105+S108-S109+S111+S112+Load_ROC!O$5</f>
        <v>1267.7490499662674</v>
      </c>
      <c r="T113" s="8">
        <f>T104+T105+T108-T109+T111+T112+Load_ROC!P$5</f>
        <v>1272.1343151196334</v>
      </c>
      <c r="U113" s="8">
        <f>U104+U105+U108-U109+U111+U112+Load_ROC!Q$5</f>
        <v>1357.6453415133096</v>
      </c>
      <c r="V113" s="8">
        <f>V104+V105+V108-V109+V111+V112+Load_ROC!R$5</f>
        <v>1362.7094994600425</v>
      </c>
      <c r="W113" s="8">
        <f>W104+W105+W108-W109+W111+W112+Load_ROC!S$5</f>
        <v>1359.8005075318611</v>
      </c>
      <c r="X113" s="8">
        <f>X104+X105+X108-X109+X111+X112+Load_ROC!T$5</f>
        <v>1514.0247853827718</v>
      </c>
      <c r="Y113" s="8">
        <f>Y104+Y105+Y108-Y109+Y111+Y112+Load_ROC!U$5</f>
        <v>1488.1760552113528</v>
      </c>
      <c r="Z113" s="8">
        <f>Z104+Z105+Z108-Z109+Z111+Z112+Load_ROC!V$5</f>
        <v>1593.1386835650942</v>
      </c>
      <c r="AA113" s="8">
        <f>AA104+AA105+AA108-AA109+AA111+AA112+Load_ROC!W$5</f>
        <v>1755.6210071414982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772.872448018505</v>
      </c>
      <c r="J114" s="8">
        <f>J104+J106+J108-J109+J111+J112+Load_ROC!F$5</f>
        <v>729.12938717687211</v>
      </c>
      <c r="K114" s="8">
        <f>K104+K106+K108-K109+K111+K112+Load_ROC!G$5</f>
        <v>779.43987488465905</v>
      </c>
      <c r="L114" s="8">
        <f>L104+L106+L108-L109+L111+L112+Load_ROC!H$5</f>
        <v>953.89485175989807</v>
      </c>
      <c r="M114" s="8">
        <f>M104+M106+M108-M109+M111+M112+Load_ROC!I$5</f>
        <v>963.99403436527143</v>
      </c>
      <c r="N114" s="8">
        <f>N104+N106+N108-N109+N111+N112+Load_ROC!J$5</f>
        <v>1045.5058589109276</v>
      </c>
      <c r="O114" s="8">
        <f>O104+O106+O108-O109+O111+O112+Load_ROC!K$5</f>
        <v>1111.7814455469352</v>
      </c>
      <c r="P114" s="8">
        <f>P104+P106+P108-P109+P111+P112+Load_ROC!L$5</f>
        <v>1097.4321130325852</v>
      </c>
      <c r="Q114" s="8">
        <f>Q104+Q106+Q108-Q109+Q111+Q112+Load_ROC!M$5</f>
        <v>1110.6435980815008</v>
      </c>
      <c r="R114" s="8">
        <f>R104+R106+R108-R109+R111+R112+Load_ROC!N$5</f>
        <v>1127.173166396436</v>
      </c>
      <c r="S114" s="8">
        <f>S104+S106+S108-S109+S111+S112+Load_ROC!O$5</f>
        <v>1135.7848624662674</v>
      </c>
      <c r="T114" s="8">
        <f>T104+T106+T108-T109+T111+T112+Load_ROC!P$5</f>
        <v>1146.3760026196333</v>
      </c>
      <c r="U114" s="8">
        <f>U104+U106+U108-U109+U111+U112+Load_ROC!Q$5</f>
        <v>1223.71668526331</v>
      </c>
      <c r="V114" s="8">
        <f>V104+V106+V108-V109+V111+V112+Load_ROC!R$5</f>
        <v>1233.8977494600426</v>
      </c>
      <c r="W114" s="8">
        <f>W104+W106+W108-W109+W111+W112+Load_ROC!S$5</f>
        <v>1235.7697887818611</v>
      </c>
      <c r="X114" s="8">
        <f>X104+X106+X108-X109+X111+X112+Load_ROC!T$5</f>
        <v>1393.9877541327717</v>
      </c>
      <c r="Y114" s="8">
        <f>Y104+Y106+Y108-Y109+Y111+Y112+Load_ROC!U$5</f>
        <v>1340.8712739613529</v>
      </c>
      <c r="Z114" s="8">
        <f>Z104+Z106+Z108-Z109+Z111+Z112+Load_ROC!V$5</f>
        <v>1419.3571210650939</v>
      </c>
      <c r="AA114" s="8">
        <f>AA104+AA106+AA108-AA109+AA111+AA112+Load_ROC!W$5</f>
        <v>1589.7033821414982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772.872448018505</v>
      </c>
      <c r="J115" s="8">
        <f>J104+J110+J111+J112+Load_ROC!F$5</f>
        <v>727.33572311437206</v>
      </c>
      <c r="K115" s="8">
        <f>K104+K110+K111+K112+Load_ROC!G$5</f>
        <v>778.63449402528408</v>
      </c>
      <c r="L115" s="8">
        <f>L104+L110+L111+L112+Load_ROC!H$5</f>
        <v>953.97196113489804</v>
      </c>
      <c r="M115" s="8">
        <f>M104+M110+M111+M112+Load_ROC!I$5</f>
        <v>963.98997186527151</v>
      </c>
      <c r="N115" s="8">
        <f>N104+N110+N111+N112+Load_ROC!J$5</f>
        <v>1043.4486401609274</v>
      </c>
      <c r="O115" s="8">
        <f>O104+O110+O111+O112+Load_ROC!K$5</f>
        <v>1123.0618830469352</v>
      </c>
      <c r="P115" s="8">
        <f>P104+P110+P111+P112+Load_ROC!L$5</f>
        <v>1121.675675532585</v>
      </c>
      <c r="Q115" s="8">
        <f>Q104+Q110+Q111+Q112+Load_ROC!M$5</f>
        <v>1147.0464105815008</v>
      </c>
      <c r="R115" s="8">
        <f>R104+R110+R111+R112+Load_ROC!N$5</f>
        <v>1175.336260146436</v>
      </c>
      <c r="S115" s="8">
        <f>S104+S110+S111+S112+Load_ROC!O$5</f>
        <v>1181.1078312162674</v>
      </c>
      <c r="T115" s="8">
        <f>T104+T110+T111+T112+Load_ROC!P$5</f>
        <v>1189.1262213696334</v>
      </c>
      <c r="U115" s="8">
        <f>U104+U110+U111+U112+Load_ROC!Q$5</f>
        <v>1261.8578415133097</v>
      </c>
      <c r="V115" s="8">
        <f>V104+V110+V111+V112+Load_ROC!R$5</f>
        <v>1270.2437807100428</v>
      </c>
      <c r="W115" s="8">
        <f>W104+W110+W111+W112+Load_ROC!S$5</f>
        <v>1270.550320031861</v>
      </c>
      <c r="X115" s="8">
        <f>X104+X110+X111+X112+Load_ROC!T$5</f>
        <v>1427.5087853827717</v>
      </c>
      <c r="Y115" s="8">
        <f>Y104+Y110+Y111+Y112+Load_ROC!U$5</f>
        <v>1388.7641177113533</v>
      </c>
      <c r="Z115" s="8">
        <f>Z104+Z110+Z111+Z112+Load_ROC!V$5</f>
        <v>1481.1463085650939</v>
      </c>
      <c r="AA115" s="8">
        <f>AA104+AA110+AA111+AA112+Load_ROC!W$5</f>
        <v>1648.3530383914983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25.834913574218749</v>
      </c>
      <c r="J118" s="7">
        <f>SUMIF(data!$A:$A,$H$2&amp;" "&amp;$F118&amp;" "&amp;$H$3&amp;"_"&amp;J$38,data!$I:$I)/1000</f>
        <v>-47.704996093749997</v>
      </c>
      <c r="K118" s="7">
        <f>SUMIF(data!$A:$A,$H$2&amp;" "&amp;$F118&amp;" "&amp;$H$3&amp;"_"&amp;K$38,data!$I:$I)/1000</f>
        <v>-5.268837890625</v>
      </c>
      <c r="L118" s="7">
        <f>SUMIF(data!$A:$A,$H$2&amp;" "&amp;$F118&amp;" "&amp;$H$3&amp;"_"&amp;L$38,data!$I:$I)/1000</f>
        <v>202.910126953125</v>
      </c>
      <c r="M118" s="7">
        <f>SUMIF(data!$A:$A,$H$2&amp;" "&amp;$F118&amp;" "&amp;$H$3&amp;"_"&amp;M$38,data!$I:$I)/1000</f>
        <v>196.180923828125</v>
      </c>
      <c r="N118" s="7">
        <f>SUMIF(data!$A:$A,$H$2&amp;" "&amp;$F118&amp;" "&amp;$H$3&amp;"_"&amp;N$38,data!$I:$I)/1000</f>
        <v>271.24890625</v>
      </c>
      <c r="O118" s="7">
        <f>SUMIF(data!$A:$A,$H$2&amp;" "&amp;$F118&amp;" "&amp;$H$3&amp;"_"&amp;O$38,data!$I:$I)/1000</f>
        <v>333.44273437499999</v>
      </c>
      <c r="P118" s="7">
        <f>SUMIF(data!$A:$A,$H$2&amp;" "&amp;$F118&amp;" "&amp;$H$3&amp;"_"&amp;P$38,data!$I:$I)/1000</f>
        <v>399.78430468750003</v>
      </c>
      <c r="Q118" s="7">
        <f>SUMIF(data!$A:$A,$H$2&amp;" "&amp;$F118&amp;" "&amp;$H$3&amp;"_"&amp;Q$38,data!$I:$I)/1000</f>
        <v>463.48566015624999</v>
      </c>
      <c r="R118" s="7">
        <f>SUMIF(data!$A:$A,$H$2&amp;" "&amp;$F118&amp;" "&amp;$H$3&amp;"_"&amp;R$38,data!$I:$I)/1000</f>
        <v>526.4186796875</v>
      </c>
      <c r="S118" s="7">
        <f>SUMIF(data!$A:$A,$H$2&amp;" "&amp;$F118&amp;" "&amp;$H$3&amp;"_"&amp;S$38,data!$I:$I)/1000</f>
        <v>509.76455468749998</v>
      </c>
      <c r="T118" s="7">
        <f>SUMIF(data!$A:$A,$H$2&amp;" "&amp;$F118&amp;" "&amp;$H$3&amp;"_"&amp;T$38,data!$I:$I)/1000</f>
        <v>497.04273046874999</v>
      </c>
      <c r="U118" s="7">
        <f>SUMIF(data!$A:$A,$H$2&amp;" "&amp;$F118&amp;" "&amp;$H$3&amp;"_"&amp;U$38,data!$I:$I)/1000</f>
        <v>569.73881249999999</v>
      </c>
      <c r="V118" s="7">
        <f>SUMIF(data!$A:$A,$H$2&amp;" "&amp;$F118&amp;" "&amp;$H$3&amp;"_"&amp;V$38,data!$I:$I)/1000</f>
        <v>556.18806640624996</v>
      </c>
      <c r="W118" s="7">
        <f>SUMIF(data!$A:$A,$H$2&amp;" "&amp;$F118&amp;" "&amp;$H$3&amp;"_"&amp;W$38,data!$I:$I)/1000</f>
        <v>546.2724609375</v>
      </c>
      <c r="X118" s="7">
        <f>SUMIF(data!$A:$A,$H$2&amp;" "&amp;$F118&amp;" "&amp;$H$3&amp;"_"&amp;X$38,data!$I:$I)/1000</f>
        <v>517.004830078125</v>
      </c>
      <c r="Y118" s="7">
        <f>SUMIF(data!$A:$A,$H$2&amp;" "&amp;$F118&amp;" "&amp;$H$3&amp;"_"&amp;Y$38,data!$I:$I)/1000</f>
        <v>589.90038085937499</v>
      </c>
      <c r="Z118" s="7">
        <f>SUMIF(data!$A:$A,$H$2&amp;" "&amp;$F118&amp;" "&amp;$H$3&amp;"_"&amp;Z$38,data!$I:$I)/1000</f>
        <v>663.28244335937495</v>
      </c>
      <c r="AA118" s="7">
        <f>SUMIF(data!$A:$A,$H$2&amp;" "&amp;$F118&amp;" "&amp;$H$3&amp;"_"&amp;AA$38,data!$I:$I)/1000</f>
        <v>768.51617187500005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25.834913574218749</v>
      </c>
      <c r="J119" s="7">
        <f>SUMIF(data!$A:$A,$H$2&amp;" "&amp;$F119&amp;" "&amp;$H$3&amp;"_"&amp;J$38,data!$I:$I)/1000</f>
        <v>-29.3590078125</v>
      </c>
      <c r="K119" s="7">
        <f>SUMIF(data!$A:$A,$H$2&amp;" "&amp;$F119&amp;" "&amp;$H$3&amp;"_"&amp;K$38,data!$I:$I)/1000</f>
        <v>4.45676953125</v>
      </c>
      <c r="L119" s="7">
        <f>SUMIF(data!$A:$A,$H$2&amp;" "&amp;$F119&amp;" "&amp;$H$3&amp;"_"&amp;L$38,data!$I:$I)/1000</f>
        <v>169.35329882812499</v>
      </c>
      <c r="M119" s="7">
        <f>SUMIF(data!$A:$A,$H$2&amp;" "&amp;$F119&amp;" "&amp;$H$3&amp;"_"&amp;M$38,data!$I:$I)/1000</f>
        <v>164.244814453125</v>
      </c>
      <c r="N119" s="7">
        <f>SUMIF(data!$A:$A,$H$2&amp;" "&amp;$F119&amp;" "&amp;$H$3&amp;"_"&amp;N$38,data!$I:$I)/1000</f>
        <v>228.28576562500001</v>
      </c>
      <c r="O119" s="7">
        <f>SUMIF(data!$A:$A,$H$2&amp;" "&amp;$F119&amp;" "&amp;$H$3&amp;"_"&amp;O$38,data!$I:$I)/1000</f>
        <v>265.03492187500001</v>
      </c>
      <c r="P119" s="7">
        <f>SUMIF(data!$A:$A,$H$2&amp;" "&amp;$F119&amp;" "&amp;$H$3&amp;"_"&amp;P$38,data!$I:$I)/1000</f>
        <v>306.58986718749998</v>
      </c>
      <c r="Q119" s="7">
        <f>SUMIF(data!$A:$A,$H$2&amp;" "&amp;$F119&amp;" "&amp;$H$3&amp;"_"&amp;Q$38,data!$I:$I)/1000</f>
        <v>347.18591015624997</v>
      </c>
      <c r="R119" s="7">
        <f>SUMIF(data!$A:$A,$H$2&amp;" "&amp;$F119&amp;" "&amp;$H$3&amp;"_"&amp;R$38,data!$I:$I)/1000</f>
        <v>387.58433593749999</v>
      </c>
      <c r="S119" s="7">
        <f>SUMIF(data!$A:$A,$H$2&amp;" "&amp;$F119&amp;" "&amp;$H$3&amp;"_"&amp;S$38,data!$I:$I)/1000</f>
        <v>377.8003671875</v>
      </c>
      <c r="T119" s="7">
        <f>SUMIF(data!$A:$A,$H$2&amp;" "&amp;$F119&amp;" "&amp;$H$3&amp;"_"&amp;T$38,data!$I:$I)/1000</f>
        <v>371.28441796875001</v>
      </c>
      <c r="U119" s="7">
        <f>SUMIF(data!$A:$A,$H$2&amp;" "&amp;$F119&amp;" "&amp;$H$3&amp;"_"&amp;U$38,data!$I:$I)/1000</f>
        <v>435.81015624999998</v>
      </c>
      <c r="V119" s="7">
        <f>SUMIF(data!$A:$A,$H$2&amp;" "&amp;$F119&amp;" "&amp;$H$3&amp;"_"&amp;V$38,data!$I:$I)/1000</f>
        <v>427.37631640625</v>
      </c>
      <c r="W119" s="7">
        <f>SUMIF(data!$A:$A,$H$2&amp;" "&amp;$F119&amp;" "&amp;$H$3&amp;"_"&amp;W$38,data!$I:$I)/1000</f>
        <v>422.24174218749999</v>
      </c>
      <c r="X119" s="7">
        <f>SUMIF(data!$A:$A,$H$2&amp;" "&amp;$F119&amp;" "&amp;$H$3&amp;"_"&amp;X$38,data!$I:$I)/1000</f>
        <v>396.96779882812501</v>
      </c>
      <c r="Y119" s="7">
        <f>SUMIF(data!$A:$A,$H$2&amp;" "&amp;$F119&amp;" "&amp;$H$3&amp;"_"&amp;Y$38,data!$I:$I)/1000</f>
        <v>442.59559960937497</v>
      </c>
      <c r="Z119" s="7">
        <f>SUMIF(data!$A:$A,$H$2&amp;" "&amp;$F119&amp;" "&amp;$H$3&amp;"_"&amp;Z$38,data!$I:$I)/1000</f>
        <v>489.500880859375</v>
      </c>
      <c r="AA119" s="7">
        <f>SUMIF(data!$A:$A,$H$2&amp;" "&amp;$F119&amp;" "&amp;$H$3&amp;"_"&amp;AA$38,data!$I:$I)/1000</f>
        <v>602.59854687500001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25.834913574218749</v>
      </c>
      <c r="J120" s="7">
        <f>SUMIF(data!$A:$A,$H$2&amp;" "&amp;$F120&amp;" "&amp;$H$3&amp;"_"&amp;J$38,data!$I:$I)/1000</f>
        <v>-31.152671874999999</v>
      </c>
      <c r="K120" s="7">
        <f>SUMIF(data!$A:$A,$H$2&amp;" "&amp;$F120&amp;" "&amp;$H$3&amp;"_"&amp;K$38,data!$I:$I)/1000</f>
        <v>3.6513886718749999</v>
      </c>
      <c r="L120" s="7">
        <f>SUMIF(data!$A:$A,$H$2&amp;" "&amp;$F120&amp;" "&amp;$H$3&amp;"_"&amp;L$38,data!$I:$I)/1000</f>
        <v>171.382236328125</v>
      </c>
      <c r="M120" s="7">
        <f>SUMIF(data!$A:$A,$H$2&amp;" "&amp;$F120&amp;" "&amp;$H$3&amp;"_"&amp;M$38,data!$I:$I)/1000</f>
        <v>166.147830078125</v>
      </c>
      <c r="N120" s="7">
        <f>SUMIF(data!$A:$A,$H$2&amp;" "&amp;$F120&amp;" "&amp;$H$3&amp;"_"&amp;N$38,data!$I:$I)/1000</f>
        <v>230.09687500000001</v>
      </c>
      <c r="O120" s="7">
        <f>SUMIF(data!$A:$A,$H$2&amp;" "&amp;$F120&amp;" "&amp;$H$3&amp;"_"&amp;O$38,data!$I:$I)/1000</f>
        <v>280.09309374999998</v>
      </c>
      <c r="P120" s="7">
        <f>SUMIF(data!$A:$A,$H$2&amp;" "&amp;$F120&amp;" "&amp;$H$3&amp;"_"&amp;P$38,data!$I:$I)/1000</f>
        <v>334.51949218750002</v>
      </c>
      <c r="Q120" s="7">
        <f>SUMIF(data!$A:$A,$H$2&amp;" "&amp;$F120&amp;" "&amp;$H$3&amp;"_"&amp;Q$38,data!$I:$I)/1000</f>
        <v>387.16809765624998</v>
      </c>
      <c r="R120" s="7">
        <f>SUMIF(data!$A:$A,$H$2&amp;" "&amp;$F120&amp;" "&amp;$H$3&amp;"_"&amp;R$38,data!$I:$I)/1000</f>
        <v>439.23483593750001</v>
      </c>
      <c r="S120" s="7">
        <f>SUMIF(data!$A:$A,$H$2&amp;" "&amp;$F120&amp;" "&amp;$H$3&amp;"_"&amp;S$38,data!$I:$I)/1000</f>
        <v>550.92280468750005</v>
      </c>
      <c r="T120" s="7">
        <f>SUMIF(data!$A:$A,$H$2&amp;" "&amp;$F120&amp;" "&amp;$H$3&amp;"_"&amp;T$38,data!$I:$I)/1000</f>
        <v>540.88313671875005</v>
      </c>
      <c r="U120" s="7">
        <f>SUMIF(data!$A:$A,$H$2&amp;" "&amp;$F120&amp;" "&amp;$H$3&amp;"_"&amp;U$38,data!$I:$I)/1000</f>
        <v>677.89043749999996</v>
      </c>
      <c r="V120" s="7">
        <f>SUMIF(data!$A:$A,$H$2&amp;" "&amp;$F120&amp;" "&amp;$H$3&amp;"_"&amp;V$38,data!$I:$I)/1000</f>
        <v>665.76762890625002</v>
      </c>
      <c r="W120" s="7">
        <f>SUMIF(data!$A:$A,$H$2&amp;" "&amp;$F120&amp;" "&amp;$H$3&amp;"_"&amp;W$38,data!$I:$I)/1000</f>
        <v>656.81555468750003</v>
      </c>
      <c r="X120" s="7">
        <f>SUMIF(data!$A:$A,$H$2&amp;" "&amp;$F120&amp;" "&amp;$H$3&amp;"_"&amp;X$38,data!$I:$I)/1000</f>
        <v>628.695705078125</v>
      </c>
      <c r="Y120" s="7">
        <f>SUMIF(data!$A:$A,$H$2&amp;" "&amp;$F120&amp;" "&amp;$H$3&amp;"_"&amp;Y$38,data!$I:$I)/1000</f>
        <v>686.13894335937505</v>
      </c>
      <c r="Z120" s="7">
        <f>SUMIF(data!$A:$A,$H$2&amp;" "&amp;$F120&amp;" "&amp;$H$3&amp;"_"&amp;Z$38,data!$I:$I)/1000</f>
        <v>745.036005859375</v>
      </c>
      <c r="AA120" s="7">
        <f>SUMIF(data!$A:$A,$H$2&amp;" "&amp;$F120&amp;" "&amp;$H$3&amp;"_"&amp;AA$38,data!$I:$I)/1000</f>
        <v>853.191671875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113.452125</v>
      </c>
      <c r="K121" s="7">
        <f>SUMIF(data!$A:$A,$H$2&amp;" "&amp;$F121&amp;" "&amp;$H$3&amp;"_"&amp;K$38,data!$N:$N)/1000</f>
        <v>110.8633671875</v>
      </c>
      <c r="L121" s="7">
        <f>SUMIF(data!$A:$A,$H$2&amp;" "&amp;$F121&amp;" "&amp;$H$3&amp;"_"&amp;L$38,data!$N:$N)/1000</f>
        <v>142.589859375</v>
      </c>
      <c r="M121" s="7">
        <f>SUMIF(data!$A:$A,$H$2&amp;" "&amp;$F121&amp;" "&amp;$H$3&amp;"_"&amp;M$38,data!$N:$N)/1000</f>
        <v>157.90379296875</v>
      </c>
      <c r="N121" s="7">
        <f>SUMIF(data!$A:$A,$H$2&amp;" "&amp;$F121&amp;" "&amp;$H$3&amp;"_"&amp;N$38,data!$N:$N)/1000</f>
        <v>179.69954687500001</v>
      </c>
      <c r="O121" s="7">
        <f>SUMIF(data!$A:$A,$H$2&amp;" "&amp;$F121&amp;" "&amp;$H$3&amp;"_"&amp;O$38,data!$N:$N)/1000</f>
        <v>167.67483984374999</v>
      </c>
      <c r="P121" s="7">
        <f>SUMIF(data!$A:$A,$H$2&amp;" "&amp;$F121&amp;" "&amp;$H$3&amp;"_"&amp;P$38,data!$N:$N)/1000</f>
        <v>127.6804375</v>
      </c>
      <c r="Q121" s="7">
        <f>SUMIF(data!$A:$A,$H$2&amp;" "&amp;$F121&amp;" "&amp;$H$3&amp;"_"&amp;Q$38,data!$N:$N)/1000</f>
        <v>87.288990234375007</v>
      </c>
      <c r="R121" s="7">
        <f>SUMIF(data!$A:$A,$H$2&amp;" "&amp;$F121&amp;" "&amp;$H$3&amp;"_"&amp;R$38,data!$N:$N)/1000</f>
        <v>51.43512890625</v>
      </c>
      <c r="S121" s="7">
        <f>SUMIF(data!$A:$A,$H$2&amp;" "&amp;$F121&amp;" "&amp;$H$3&amp;"_"&amp;S$38,data!$N:$N)/1000</f>
        <v>71.729558593749999</v>
      </c>
      <c r="T121" s="7">
        <f>SUMIF(data!$A:$A,$H$2&amp;" "&amp;$F121&amp;" "&amp;$H$3&amp;"_"&amp;T$38,data!$N:$N)/1000</f>
        <v>88.146683593749998</v>
      </c>
      <c r="U121" s="7">
        <f>SUMIF(data!$A:$A,$H$2&amp;" "&amp;$F121&amp;" "&amp;$H$3&amp;"_"&amp;U$38,data!$N:$N)/1000</f>
        <v>98.881395385742181</v>
      </c>
      <c r="V121" s="7">
        <f>SUMIF(data!$A:$A,$H$2&amp;" "&amp;$F121&amp;" "&amp;$H$3&amp;"_"&amp;V$38,data!$N:$N)/1000</f>
        <v>110.890541015625</v>
      </c>
      <c r="W121" s="7">
        <f>SUMIF(data!$A:$A,$H$2&amp;" "&amp;$F121&amp;" "&amp;$H$3&amp;"_"&amp;W$38,data!$N:$N)/1000</f>
        <v>155.98232812500001</v>
      </c>
      <c r="X121" s="7">
        <f>SUMIF(data!$A:$A,$H$2&amp;" "&amp;$F121&amp;" "&amp;$H$3&amp;"_"&amp;X$38,data!$N:$N)/1000</f>
        <v>164.02625</v>
      </c>
      <c r="Y121" s="7">
        <f>SUMIF(data!$A:$A,$H$2&amp;" "&amp;$F121&amp;" "&amp;$H$3&amp;"_"&amp;Y$38,data!$N:$N)/1000</f>
        <v>173.966359375</v>
      </c>
      <c r="Z121" s="7">
        <f>SUMIF(data!$A:$A,$H$2&amp;" "&amp;$F121&amp;" "&amp;$H$3&amp;"_"&amp;Z$38,data!$N:$N)/1000</f>
        <v>173.78144921875</v>
      </c>
      <c r="AA121" s="7">
        <f>SUMIF(data!$A:$A,$H$2&amp;" "&amp;$F121&amp;" "&amp;$H$3&amp;"_"&amp;AA$38,data!$N:$N)/1000</f>
        <v>215.03046875000001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83.924976562500007</v>
      </c>
      <c r="J122" s="7">
        <f>SUMIF(data!$A:$A,$H$2&amp;" "&amp;$F122&amp;" "&amp;$H$3&amp;"_"&amp;J$38,data!$H:$H)/1000</f>
        <v>98.76544189453125</v>
      </c>
      <c r="K122" s="7">
        <f>SUMIF(data!$A:$A,$H$2&amp;" "&amp;$F122&amp;" "&amp;$H$3&amp;"_"&amp;K$38,data!$H:$H)/1000</f>
        <v>96.067970703124999</v>
      </c>
      <c r="L122" s="7">
        <f>SUMIF(data!$A:$A,$H$2&amp;" "&amp;$F122&amp;" "&amp;$H$3&amp;"_"&amp;L$38,data!$H:$H)/1000</f>
        <v>134.52687109375</v>
      </c>
      <c r="M122" s="7">
        <f>SUMIF(data!$A:$A,$H$2&amp;" "&amp;$F122&amp;" "&amp;$H$3&amp;"_"&amp;M$38,data!$H:$H)/1000</f>
        <v>149.78544921874999</v>
      </c>
      <c r="N122" s="7">
        <f>SUMIF(data!$A:$A,$H$2&amp;" "&amp;$F122&amp;" "&amp;$H$3&amp;"_"&amp;N$38,data!$H:$H)/1000</f>
        <v>169.63230468750001</v>
      </c>
      <c r="O122" s="7">
        <f>SUMIF(data!$A:$A,$H$2&amp;" "&amp;$F122&amp;" "&amp;$H$3&amp;"_"&amp;O$38,data!$H:$H)/1000</f>
        <v>168.37120312499999</v>
      </c>
      <c r="P122" s="7">
        <f>SUMIF(data!$A:$A,$H$2&amp;" "&amp;$F122&amp;" "&amp;$H$3&amp;"_"&amp;P$38,data!$H:$H)/1000</f>
        <v>171.571171875</v>
      </c>
      <c r="Q122" s="7">
        <f>SUMIF(data!$A:$A,$H$2&amp;" "&amp;$F122&amp;" "&amp;$H$3&amp;"_"&amp;Q$38,data!$H:$H)/1000</f>
        <v>147.57263281249999</v>
      </c>
      <c r="R122" s="7">
        <f>SUMIF(data!$A:$A,$H$2&amp;" "&amp;$F122&amp;" "&amp;$H$3&amp;"_"&amp;R$38,data!$H:$H)/1000</f>
        <v>128.14408203125001</v>
      </c>
      <c r="S122" s="7">
        <f>SUMIF(data!$A:$A,$H$2&amp;" "&amp;$F122&amp;" "&amp;$H$3&amp;"_"&amp;S$38,data!$H:$H)/1000</f>
        <v>108.5191640625</v>
      </c>
      <c r="T122" s="7">
        <f>SUMIF(data!$A:$A,$H$2&amp;" "&amp;$F122&amp;" "&amp;$H$3&amp;"_"&amp;T$38,data!$H:$H)/1000</f>
        <v>96.258968749999994</v>
      </c>
      <c r="U122" s="7">
        <f>SUMIF(data!$A:$A,$H$2&amp;" "&amp;$F122&amp;" "&amp;$H$3&amp;"_"&amp;U$38,data!$H:$H)/1000</f>
        <v>81.971855468749993</v>
      </c>
      <c r="V122" s="7">
        <f>SUMIF(data!$A:$A,$H$2&amp;" "&amp;$F122&amp;" "&amp;$H$3&amp;"_"&amp;V$38,data!$H:$H)/1000</f>
        <v>68.635125000000002</v>
      </c>
      <c r="W122" s="7">
        <f>SUMIF(data!$A:$A,$H$2&amp;" "&amp;$F122&amp;" "&amp;$H$3&amp;"_"&amp;W$38,data!$H:$H)/1000</f>
        <v>115.11728515625001</v>
      </c>
      <c r="X122" s="7">
        <f>SUMIF(data!$A:$A,$H$2&amp;" "&amp;$F122&amp;" "&amp;$H$3&amp;"_"&amp;X$38,data!$H:$H)/1000</f>
        <v>74.729183593749994</v>
      </c>
      <c r="Y122" s="7">
        <f>SUMIF(data!$A:$A,$H$2&amp;" "&amp;$F122&amp;" "&amp;$H$3&amp;"_"&amp;Y$38,data!$H:$H)/1000</f>
        <v>43.876677734375001</v>
      </c>
      <c r="Z122" s="7">
        <f>SUMIF(data!$A:$A,$H$2&amp;" "&amp;$F122&amp;" "&amp;$H$3&amp;"_"&amp;Z$38,data!$H:$H)/1000</f>
        <v>8.4268648681640617</v>
      </c>
      <c r="AA122" s="7">
        <f>SUMIF(data!$A:$A,$H$2&amp;" "&amp;$F122&amp;" "&amp;$H$3&amp;"_"&amp;AA$38,data!$H:$H)/1000</f>
        <v>-13.466352294921874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50.336351074218754</v>
      </c>
      <c r="J123" s="8">
        <f t="shared" ref="J123" si="32">SUM(J120:J121)-J122</f>
        <v>-16.465988769531251</v>
      </c>
      <c r="K123" s="8">
        <f t="shared" ref="K123:AA123" si="33">SUM(K120:K121)-K122</f>
        <v>18.446785156250002</v>
      </c>
      <c r="L123" s="8">
        <f t="shared" si="33"/>
        <v>179.44522460937497</v>
      </c>
      <c r="M123" s="8">
        <f t="shared" si="33"/>
        <v>174.26617382812498</v>
      </c>
      <c r="N123" s="8">
        <f t="shared" si="33"/>
        <v>240.16411718750001</v>
      </c>
      <c r="O123" s="8">
        <f t="shared" si="33"/>
        <v>279.39673046874998</v>
      </c>
      <c r="P123" s="8">
        <f t="shared" si="33"/>
        <v>290.6287578125</v>
      </c>
      <c r="Q123" s="8">
        <f t="shared" si="33"/>
        <v>326.88445507812497</v>
      </c>
      <c r="R123" s="8">
        <f t="shared" si="33"/>
        <v>362.52588281249996</v>
      </c>
      <c r="S123" s="8">
        <f t="shared" si="33"/>
        <v>514.13319921875006</v>
      </c>
      <c r="T123" s="8">
        <f t="shared" si="33"/>
        <v>532.77085156250007</v>
      </c>
      <c r="U123" s="8">
        <f t="shared" si="33"/>
        <v>694.79997741699208</v>
      </c>
      <c r="V123" s="8">
        <f t="shared" si="33"/>
        <v>708.023044921875</v>
      </c>
      <c r="W123" s="8">
        <f t="shared" si="33"/>
        <v>697.68059765625003</v>
      </c>
      <c r="X123" s="8">
        <f t="shared" si="33"/>
        <v>717.992771484375</v>
      </c>
      <c r="Y123" s="8">
        <f t="shared" si="33"/>
        <v>816.22862500000008</v>
      </c>
      <c r="Z123" s="8">
        <f t="shared" si="33"/>
        <v>910.39059020996092</v>
      </c>
      <c r="AA123" s="8">
        <f t="shared" si="33"/>
        <v>1081.6884929199218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27.125732421875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133.31381250000001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0</v>
      </c>
      <c r="V125" s="7">
        <f>SUMIF(data!$A:$A,$H$2&amp;" "&amp;$F125&amp;" "&amp;$H$3&amp;"_"&amp;V$38,data!$K:$K)/1000</f>
        <v>0</v>
      </c>
      <c r="W125" s="7">
        <f>SUMIF(data!$A:$A,$H$2&amp;" "&amp;$F125&amp;" "&amp;$H$3&amp;"_"&amp;W$38,data!$K:$K)/1000</f>
        <v>0</v>
      </c>
      <c r="X125" s="7">
        <f>SUMIF(data!$A:$A,$H$2&amp;" "&amp;$F125&amp;" "&amp;$H$3&amp;"_"&amp;X$38,data!$K:$K)/1000</f>
        <v>0</v>
      </c>
      <c r="Y125" s="7">
        <f>SUMIF(data!$A:$A,$H$2&amp;" "&amp;$F125&amp;" "&amp;$H$3&amp;"_"&amp;Y$38,data!$K:$K)/1000</f>
        <v>0</v>
      </c>
      <c r="Z125" s="7">
        <f>SUMIF(data!$A:$A,$H$2&amp;" "&amp;$F125&amp;" "&amp;$H$3&amp;"_"&amp;Z$38,data!$K:$K)/1000</f>
        <v>11.271375000000001</v>
      </c>
      <c r="AA125" s="7">
        <f>SUMIF(data!$A:$A,$H$2&amp;" "&amp;$F125&amp;" "&amp;$H$3&amp;"_"&amp;AA$38,data!$K:$K)/1000</f>
        <v>14.324963867187501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762.67829176850501</v>
      </c>
      <c r="J126" s="8">
        <f>J117+J118+J121-J122+J124+J125+Load_ROC!F$5</f>
        <v>700.4626195987471</v>
      </c>
      <c r="K126" s="8">
        <f>K117+K118+K121-K122+K124+K125+Load_ROC!G$5</f>
        <v>760.6811351385652</v>
      </c>
      <c r="L126" s="8">
        <f>L117+L118+L121-L122+L124+L125+Load_ROC!H$5</f>
        <v>977.25708418177305</v>
      </c>
      <c r="M126" s="8">
        <f>M117+M118+M121-M122+M124+M125+Load_ROC!I$5</f>
        <v>985.54244842777143</v>
      </c>
      <c r="N126" s="8">
        <f>N117+N118+N121-N122+N124+N125+Load_ROC!J$5</f>
        <v>1078.4366596921775</v>
      </c>
      <c r="O126" s="8">
        <f>O117+O118+O121-O122+O124+O125+Load_ROC!K$5</f>
        <v>1168.8862189844353</v>
      </c>
      <c r="P126" s="8">
        <f>P117+P118+P121-P122+P124+P125+Load_ROC!L$5</f>
        <v>1181.1410476028977</v>
      </c>
      <c r="Q126" s="8">
        <f>Q117+Q118+Q121-Q122+Q124+Q125+Load_ROC!M$5</f>
        <v>1217.6911801127508</v>
      </c>
      <c r="R126" s="8">
        <f>R117+R118+R121-R122+R124+R125+Load_ROC!N$5</f>
        <v>1253.0564398339357</v>
      </c>
      <c r="S126" s="8">
        <f>S117+S118+S121-S122+S124+S125+Load_ROC!O$5</f>
        <v>1266.1150694975172</v>
      </c>
      <c r="T126" s="8">
        <f>T117+T118+T121-T122+T124+T125+Load_ROC!P$5</f>
        <v>1272.1429909008834</v>
      </c>
      <c r="U126" s="8">
        <f>U117+U118+U121-U122+U124+U125+Load_ROC!Q$5</f>
        <v>1359.3013194185833</v>
      </c>
      <c r="V126" s="8">
        <f>V117+V118+V121-V122+V124+V125+Load_ROC!R$5</f>
        <v>1361.532476999105</v>
      </c>
      <c r="W126" s="8">
        <f>W117+W118+W121-W122+W124+W125+Load_ROC!S$5</f>
        <v>1351.319636438111</v>
      </c>
      <c r="X126" s="8">
        <f>X117+X118+X121-X122+X124+X125+Load_ROC!T$5</f>
        <v>1491.9222189765217</v>
      </c>
      <c r="Y126" s="8">
        <f>Y117+Y118+Y121-Y122+Y124+Y125+Load_ROC!U$5</f>
        <v>1460.9542993519781</v>
      </c>
      <c r="Z126" s="8">
        <f>Z117+Z118+Z121-Z122+Z124+Z125+Load_ROC!V$5</f>
        <v>1571.8860686969299</v>
      </c>
      <c r="AA126" s="8">
        <f>AA117+AA118+AA121-AA122+AA124+AA125+Load_ROC!W$5</f>
        <v>1733.6479209598576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762.67829176850501</v>
      </c>
      <c r="J127" s="8">
        <f>J117+J119+J121-J122+J124+J125+Load_ROC!F$5</f>
        <v>718.80860787999711</v>
      </c>
      <c r="K127" s="8">
        <f>K117+K119+K121-K122+K124+K125+Load_ROC!G$5</f>
        <v>770.40674256044031</v>
      </c>
      <c r="L127" s="8">
        <f>L117+L119+L121-L122+L124+L125+Load_ROC!H$5</f>
        <v>943.70025605677301</v>
      </c>
      <c r="M127" s="8">
        <f>M117+M119+M121-M122+M124+M125+Load_ROC!I$5</f>
        <v>953.60633905277155</v>
      </c>
      <c r="N127" s="8">
        <f>N117+N119+N121-N122+N124+N125+Load_ROC!J$5</f>
        <v>1035.4735190671774</v>
      </c>
      <c r="O127" s="8">
        <f>O117+O119+O121-O122+O124+O125+Load_ROC!K$5</f>
        <v>1100.4784064844353</v>
      </c>
      <c r="P127" s="8">
        <f>P117+P119+P121-P122+P124+P125+Load_ROC!L$5</f>
        <v>1087.9466101028975</v>
      </c>
      <c r="Q127" s="8">
        <f>Q117+Q119+Q121-Q122+Q124+Q125+Load_ROC!M$5</f>
        <v>1101.3914301127509</v>
      </c>
      <c r="R127" s="8">
        <f>R117+R119+R121-R122+R124+R125+Load_ROC!N$5</f>
        <v>1114.2220960839359</v>
      </c>
      <c r="S127" s="8">
        <f>S117+S119+S121-S122+S124+S125+Load_ROC!O$5</f>
        <v>1134.1508819975174</v>
      </c>
      <c r="T127" s="8">
        <f>T117+T119+T121-T122+T124+T125+Load_ROC!P$5</f>
        <v>1146.3846784008833</v>
      </c>
      <c r="U127" s="8">
        <f>U117+U119+U121-U122+U124+U125+Load_ROC!Q$5</f>
        <v>1225.3726631685831</v>
      </c>
      <c r="V127" s="8">
        <f>V117+V119+V121-V122+V124+V125+Load_ROC!R$5</f>
        <v>1232.720726999105</v>
      </c>
      <c r="W127" s="8">
        <f>W117+W119+W121-W122+W124+W125+Load_ROC!S$5</f>
        <v>1227.288917688111</v>
      </c>
      <c r="X127" s="8">
        <f>X117+X119+X121-X122+X124+X125+Load_ROC!T$5</f>
        <v>1371.8851877265217</v>
      </c>
      <c r="Y127" s="8">
        <f>Y117+Y119+Y121-Y122+Y124+Y125+Load_ROC!U$5</f>
        <v>1313.6495181019782</v>
      </c>
      <c r="Z127" s="8">
        <f>Z117+Z119+Z121-Z122+Z124+Z125+Load_ROC!V$5</f>
        <v>1398.1045061969298</v>
      </c>
      <c r="AA127" s="8">
        <f>AA117+AA119+AA121-AA122+AA124+AA125+Load_ROC!W$5</f>
        <v>1567.7302959598578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762.67829176850501</v>
      </c>
      <c r="J128" s="8">
        <f>J117+J123+J124+J125+Load_ROC!F$5</f>
        <v>717.01494381749717</v>
      </c>
      <c r="K128" s="8">
        <f>K117+K123+K124+K125+Load_ROC!G$5</f>
        <v>769.60136170106534</v>
      </c>
      <c r="L128" s="8">
        <f>L117+L123+L124+L125+Load_ROC!H$5</f>
        <v>945.729193556773</v>
      </c>
      <c r="M128" s="8">
        <f>M117+M123+M124+M125+Load_ROC!I$5</f>
        <v>955.50935467777151</v>
      </c>
      <c r="N128" s="8">
        <f>N117+N123+N124+N125+Load_ROC!J$5</f>
        <v>1037.2846284421776</v>
      </c>
      <c r="O128" s="8">
        <f>O117+O123+O124+O125+Load_ROC!K$5</f>
        <v>1115.5365783594352</v>
      </c>
      <c r="P128" s="8">
        <f>P117+P123+P124+P125+Load_ROC!L$5</f>
        <v>1115.8762351028977</v>
      </c>
      <c r="Q128" s="8">
        <f>Q117+Q123+Q124+Q125+Load_ROC!M$5</f>
        <v>1141.3736176127509</v>
      </c>
      <c r="R128" s="8">
        <f>R117+R123+R124+R125+Load_ROC!N$5</f>
        <v>1165.8725960839358</v>
      </c>
      <c r="S128" s="8">
        <f>S117+S123+S124+S125+Load_ROC!O$5</f>
        <v>1307.2733194975174</v>
      </c>
      <c r="T128" s="8">
        <f>T117+T123+T124+T125+Load_ROC!P$5</f>
        <v>1315.9833971508833</v>
      </c>
      <c r="U128" s="8">
        <f>U117+U123+U124+U125+Load_ROC!Q$5</f>
        <v>1467.4529444185832</v>
      </c>
      <c r="V128" s="8">
        <f>V117+V123+V124+V125+Load_ROC!R$5</f>
        <v>1471.1120394991051</v>
      </c>
      <c r="W128" s="8">
        <f>W117+W123+W124+W125+Load_ROC!S$5</f>
        <v>1461.8627301881111</v>
      </c>
      <c r="X128" s="8">
        <f>X117+X123+X124+X125+Load_ROC!T$5</f>
        <v>1603.6130939765217</v>
      </c>
      <c r="Y128" s="8">
        <f>Y117+Y123+Y124+Y125+Load_ROC!U$5</f>
        <v>1557.1928618519783</v>
      </c>
      <c r="Z128" s="8">
        <f>Z117+Z123+Z124+Z125+Load_ROC!V$5</f>
        <v>1653.6396311969299</v>
      </c>
      <c r="AA128" s="8">
        <f>AA117+AA123+AA124+AA125+Load_ROC!W$5</f>
        <v>1818.3234209598577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25.834913574218749</v>
      </c>
      <c r="J131" s="7">
        <f>SUMIF(data!$A:$A,$H$2&amp;" "&amp;$F131&amp;" "&amp;$H$3&amp;"_"&amp;J$38,data!$I:$I)/1000</f>
        <v>-47.704996093749997</v>
      </c>
      <c r="K131" s="7">
        <f>SUMIF(data!$A:$A,$H$2&amp;" "&amp;$F131&amp;" "&amp;$H$3&amp;"_"&amp;K$38,data!$I:$I)/1000</f>
        <v>-5.268837890625</v>
      </c>
      <c r="L131" s="7">
        <f>SUMIF(data!$A:$A,$H$2&amp;" "&amp;$F131&amp;" "&amp;$H$3&amp;"_"&amp;L$38,data!$I:$I)/1000</f>
        <v>202.910126953125</v>
      </c>
      <c r="M131" s="7">
        <f>SUMIF(data!$A:$A,$H$2&amp;" "&amp;$F131&amp;" "&amp;$H$3&amp;"_"&amp;M$38,data!$I:$I)/1000</f>
        <v>196.180923828125</v>
      </c>
      <c r="N131" s="7">
        <f>SUMIF(data!$A:$A,$H$2&amp;" "&amp;$F131&amp;" "&amp;$H$3&amp;"_"&amp;N$38,data!$I:$I)/1000</f>
        <v>271.24890625</v>
      </c>
      <c r="O131" s="7">
        <f>SUMIF(data!$A:$A,$H$2&amp;" "&amp;$F131&amp;" "&amp;$H$3&amp;"_"&amp;O$38,data!$I:$I)/1000</f>
        <v>333.44273437499999</v>
      </c>
      <c r="P131" s="7">
        <f>SUMIF(data!$A:$A,$H$2&amp;" "&amp;$F131&amp;" "&amp;$H$3&amp;"_"&amp;P$38,data!$I:$I)/1000</f>
        <v>399.78430468750003</v>
      </c>
      <c r="Q131" s="7">
        <f>SUMIF(data!$A:$A,$H$2&amp;" "&amp;$F131&amp;" "&amp;$H$3&amp;"_"&amp;Q$38,data!$I:$I)/1000</f>
        <v>463.48566015624999</v>
      </c>
      <c r="R131" s="7">
        <f>SUMIF(data!$A:$A,$H$2&amp;" "&amp;$F131&amp;" "&amp;$H$3&amp;"_"&amp;R$38,data!$I:$I)/1000</f>
        <v>526.4186796875</v>
      </c>
      <c r="S131" s="7">
        <f>SUMIF(data!$A:$A,$H$2&amp;" "&amp;$F131&amp;" "&amp;$H$3&amp;"_"&amp;S$38,data!$I:$I)/1000</f>
        <v>509.76455468749998</v>
      </c>
      <c r="T131" s="7">
        <f>SUMIF(data!$A:$A,$H$2&amp;" "&amp;$F131&amp;" "&amp;$H$3&amp;"_"&amp;T$38,data!$I:$I)/1000</f>
        <v>497.04273046874999</v>
      </c>
      <c r="U131" s="7">
        <f>SUMIF(data!$A:$A,$H$2&amp;" "&amp;$F131&amp;" "&amp;$H$3&amp;"_"&amp;U$38,data!$I:$I)/1000</f>
        <v>569.73881249999999</v>
      </c>
      <c r="V131" s="7">
        <f>SUMIF(data!$A:$A,$H$2&amp;" "&amp;$F131&amp;" "&amp;$H$3&amp;"_"&amp;V$38,data!$I:$I)/1000</f>
        <v>556.18806640624996</v>
      </c>
      <c r="W131" s="7">
        <f>SUMIF(data!$A:$A,$H$2&amp;" "&amp;$F131&amp;" "&amp;$H$3&amp;"_"&amp;W$38,data!$I:$I)/1000</f>
        <v>546.2724609375</v>
      </c>
      <c r="X131" s="7">
        <f>SUMIF(data!$A:$A,$H$2&amp;" "&amp;$F131&amp;" "&amp;$H$3&amp;"_"&amp;X$38,data!$I:$I)/1000</f>
        <v>517.004830078125</v>
      </c>
      <c r="Y131" s="7">
        <f>SUMIF(data!$A:$A,$H$2&amp;" "&amp;$F131&amp;" "&amp;$H$3&amp;"_"&amp;Y$38,data!$I:$I)/1000</f>
        <v>589.90038085937499</v>
      </c>
      <c r="Z131" s="7">
        <f>SUMIF(data!$A:$A,$H$2&amp;" "&amp;$F131&amp;" "&amp;$H$3&amp;"_"&amp;Z$38,data!$I:$I)/1000</f>
        <v>663.28244335937495</v>
      </c>
      <c r="AA131" s="7">
        <f>SUMIF(data!$A:$A,$H$2&amp;" "&amp;$F131&amp;" "&amp;$H$3&amp;"_"&amp;AA$38,data!$I:$I)/1000</f>
        <v>768.51617187500005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25.834913574218749</v>
      </c>
      <c r="J132" s="7">
        <f>SUMIF(data!$A:$A,$H$2&amp;" "&amp;$F132&amp;" "&amp;$H$3&amp;"_"&amp;J$38,data!$I:$I)/1000</f>
        <v>-29.3590078125</v>
      </c>
      <c r="K132" s="7">
        <f>SUMIF(data!$A:$A,$H$2&amp;" "&amp;$F132&amp;" "&amp;$H$3&amp;"_"&amp;K$38,data!$I:$I)/1000</f>
        <v>4.45676953125</v>
      </c>
      <c r="L132" s="7">
        <f>SUMIF(data!$A:$A,$H$2&amp;" "&amp;$F132&amp;" "&amp;$H$3&amp;"_"&amp;L$38,data!$I:$I)/1000</f>
        <v>169.35329882812499</v>
      </c>
      <c r="M132" s="7">
        <f>SUMIF(data!$A:$A,$H$2&amp;" "&amp;$F132&amp;" "&amp;$H$3&amp;"_"&amp;M$38,data!$I:$I)/1000</f>
        <v>164.244814453125</v>
      </c>
      <c r="N132" s="7">
        <f>SUMIF(data!$A:$A,$H$2&amp;" "&amp;$F132&amp;" "&amp;$H$3&amp;"_"&amp;N$38,data!$I:$I)/1000</f>
        <v>228.28576562500001</v>
      </c>
      <c r="O132" s="7">
        <f>SUMIF(data!$A:$A,$H$2&amp;" "&amp;$F132&amp;" "&amp;$H$3&amp;"_"&amp;O$38,data!$I:$I)/1000</f>
        <v>265.03492187500001</v>
      </c>
      <c r="P132" s="7">
        <f>SUMIF(data!$A:$A,$H$2&amp;" "&amp;$F132&amp;" "&amp;$H$3&amp;"_"&amp;P$38,data!$I:$I)/1000</f>
        <v>306.58986718749998</v>
      </c>
      <c r="Q132" s="7">
        <f>SUMIF(data!$A:$A,$H$2&amp;" "&amp;$F132&amp;" "&amp;$H$3&amp;"_"&amp;Q$38,data!$I:$I)/1000</f>
        <v>347.18591015624997</v>
      </c>
      <c r="R132" s="7">
        <f>SUMIF(data!$A:$A,$H$2&amp;" "&amp;$F132&amp;" "&amp;$H$3&amp;"_"&amp;R$38,data!$I:$I)/1000</f>
        <v>387.58433593749999</v>
      </c>
      <c r="S132" s="7">
        <f>SUMIF(data!$A:$A,$H$2&amp;" "&amp;$F132&amp;" "&amp;$H$3&amp;"_"&amp;S$38,data!$I:$I)/1000</f>
        <v>377.8003671875</v>
      </c>
      <c r="T132" s="7">
        <f>SUMIF(data!$A:$A,$H$2&amp;" "&amp;$F132&amp;" "&amp;$H$3&amp;"_"&amp;T$38,data!$I:$I)/1000</f>
        <v>371.28441796875001</v>
      </c>
      <c r="U132" s="7">
        <f>SUMIF(data!$A:$A,$H$2&amp;" "&amp;$F132&amp;" "&amp;$H$3&amp;"_"&amp;U$38,data!$I:$I)/1000</f>
        <v>435.81015624999998</v>
      </c>
      <c r="V132" s="7">
        <f>SUMIF(data!$A:$A,$H$2&amp;" "&amp;$F132&amp;" "&amp;$H$3&amp;"_"&amp;V$38,data!$I:$I)/1000</f>
        <v>427.37631640625</v>
      </c>
      <c r="W132" s="7">
        <f>SUMIF(data!$A:$A,$H$2&amp;" "&amp;$F132&amp;" "&amp;$H$3&amp;"_"&amp;W$38,data!$I:$I)/1000</f>
        <v>422.24174218749999</v>
      </c>
      <c r="X132" s="7">
        <f>SUMIF(data!$A:$A,$H$2&amp;" "&amp;$F132&amp;" "&amp;$H$3&amp;"_"&amp;X$38,data!$I:$I)/1000</f>
        <v>396.96779882812501</v>
      </c>
      <c r="Y132" s="7">
        <f>SUMIF(data!$A:$A,$H$2&amp;" "&amp;$F132&amp;" "&amp;$H$3&amp;"_"&amp;Y$38,data!$I:$I)/1000</f>
        <v>442.59559960937497</v>
      </c>
      <c r="Z132" s="7">
        <f>SUMIF(data!$A:$A,$H$2&amp;" "&amp;$F132&amp;" "&amp;$H$3&amp;"_"&amp;Z$38,data!$I:$I)/1000</f>
        <v>489.500880859375</v>
      </c>
      <c r="AA132" s="7">
        <f>SUMIF(data!$A:$A,$H$2&amp;" "&amp;$F132&amp;" "&amp;$H$3&amp;"_"&amp;AA$38,data!$I:$I)/1000</f>
        <v>602.59854687500001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25.834913574218749</v>
      </c>
      <c r="J133" s="7">
        <f>SUMIF(data!$A:$A,$H$2&amp;" "&amp;$F133&amp;" "&amp;$H$3&amp;"_"&amp;J$38,data!$I:$I)/1000</f>
        <v>-31.152671874999999</v>
      </c>
      <c r="K133" s="7">
        <f>SUMIF(data!$A:$A,$H$2&amp;" "&amp;$F133&amp;" "&amp;$H$3&amp;"_"&amp;K$38,data!$I:$I)/1000</f>
        <v>3.6513886718749999</v>
      </c>
      <c r="L133" s="7">
        <f>SUMIF(data!$A:$A,$H$2&amp;" "&amp;$F133&amp;" "&amp;$H$3&amp;"_"&amp;L$38,data!$I:$I)/1000</f>
        <v>169.43040820312501</v>
      </c>
      <c r="M133" s="7">
        <f>SUMIF(data!$A:$A,$H$2&amp;" "&amp;$F133&amp;" "&amp;$H$3&amp;"_"&amp;M$38,data!$I:$I)/1000</f>
        <v>164.240751953125</v>
      </c>
      <c r="N133" s="7">
        <f>SUMIF(data!$A:$A,$H$2&amp;" "&amp;$F133&amp;" "&amp;$H$3&amp;"_"&amp;N$38,data!$I:$I)/1000</f>
        <v>226.22854687500001</v>
      </c>
      <c r="O133" s="7">
        <f>SUMIF(data!$A:$A,$H$2&amp;" "&amp;$F133&amp;" "&amp;$H$3&amp;"_"&amp;O$38,data!$I:$I)/1000</f>
        <v>276.31535937500001</v>
      </c>
      <c r="P133" s="7">
        <f>SUMIF(data!$A:$A,$H$2&amp;" "&amp;$F133&amp;" "&amp;$H$3&amp;"_"&amp;P$38,data!$I:$I)/1000</f>
        <v>330.83342968749997</v>
      </c>
      <c r="Q133" s="7">
        <f>SUMIF(data!$A:$A,$H$2&amp;" "&amp;$F133&amp;" "&amp;$H$3&amp;"_"&amp;Q$38,data!$I:$I)/1000</f>
        <v>383.58872265625001</v>
      </c>
      <c r="R133" s="7">
        <f>SUMIF(data!$A:$A,$H$2&amp;" "&amp;$F133&amp;" "&amp;$H$3&amp;"_"&amp;R$38,data!$I:$I)/1000</f>
        <v>435.74742968750002</v>
      </c>
      <c r="S133" s="7">
        <f>SUMIF(data!$A:$A,$H$2&amp;" "&amp;$F133&amp;" "&amp;$H$3&amp;"_"&amp;S$38,data!$I:$I)/1000</f>
        <v>423.12333593749997</v>
      </c>
      <c r="T133" s="7">
        <f>SUMIF(data!$A:$A,$H$2&amp;" "&amp;$F133&amp;" "&amp;$H$3&amp;"_"&amp;T$38,data!$I:$I)/1000</f>
        <v>414.03463671874999</v>
      </c>
      <c r="U133" s="7">
        <f>SUMIF(data!$A:$A,$H$2&amp;" "&amp;$F133&amp;" "&amp;$H$3&amp;"_"&amp;U$38,data!$I:$I)/1000</f>
        <v>473.95131249999997</v>
      </c>
      <c r="V133" s="7">
        <f>SUMIF(data!$A:$A,$H$2&amp;" "&amp;$F133&amp;" "&amp;$H$3&amp;"_"&amp;V$38,data!$I:$I)/1000</f>
        <v>463.72234765625001</v>
      </c>
      <c r="W133" s="7">
        <f>SUMIF(data!$A:$A,$H$2&amp;" "&amp;$F133&amp;" "&amp;$H$3&amp;"_"&amp;W$38,data!$I:$I)/1000</f>
        <v>457.02227343750002</v>
      </c>
      <c r="X133" s="7">
        <f>SUMIF(data!$A:$A,$H$2&amp;" "&amp;$F133&amp;" "&amp;$H$3&amp;"_"&amp;X$38,data!$I:$I)/1000</f>
        <v>430.48883007812498</v>
      </c>
      <c r="Y133" s="7">
        <f>SUMIF(data!$A:$A,$H$2&amp;" "&amp;$F133&amp;" "&amp;$H$3&amp;"_"&amp;Y$38,data!$I:$I)/1000</f>
        <v>490.48844335937503</v>
      </c>
      <c r="Z133" s="7">
        <f>SUMIF(data!$A:$A,$H$2&amp;" "&amp;$F133&amp;" "&amp;$H$3&amp;"_"&amp;Z$38,data!$I:$I)/1000</f>
        <v>551.29006835937503</v>
      </c>
      <c r="AA133" s="7">
        <f>SUMIF(data!$A:$A,$H$2&amp;" "&amp;$F133&amp;" "&amp;$H$3&amp;"_"&amp;AA$38,data!$I:$I)/1000</f>
        <v>661.24820312500003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113.452125</v>
      </c>
      <c r="K134" s="7">
        <f>SUMIF(data!$A:$A,$H$2&amp;" "&amp;$F134&amp;" "&amp;$H$3&amp;"_"&amp;K$38,data!$N:$N)/1000</f>
        <v>110.8633671875</v>
      </c>
      <c r="L134" s="7">
        <f>SUMIF(data!$A:$A,$H$2&amp;" "&amp;$F134&amp;" "&amp;$H$3&amp;"_"&amp;L$38,data!$N:$N)/1000</f>
        <v>142.589859375</v>
      </c>
      <c r="M134" s="7">
        <f>SUMIF(data!$A:$A,$H$2&amp;" "&amp;$F134&amp;" "&amp;$H$3&amp;"_"&amp;M$38,data!$N:$N)/1000</f>
        <v>157.90379296875</v>
      </c>
      <c r="N134" s="7">
        <f>SUMIF(data!$A:$A,$H$2&amp;" "&amp;$F134&amp;" "&amp;$H$3&amp;"_"&amp;N$38,data!$N:$N)/1000</f>
        <v>201.31565234375</v>
      </c>
      <c r="O134" s="7">
        <f>SUMIF(data!$A:$A,$H$2&amp;" "&amp;$F134&amp;" "&amp;$H$3&amp;"_"&amp;O$38,data!$N:$N)/1000</f>
        <v>179.63382031250001</v>
      </c>
      <c r="P134" s="7">
        <f>SUMIF(data!$A:$A,$H$2&amp;" "&amp;$F134&amp;" "&amp;$H$3&amp;"_"&amp;P$38,data!$N:$N)/1000</f>
        <v>142.0663876953125</v>
      </c>
      <c r="Q134" s="7">
        <f>SUMIF(data!$A:$A,$H$2&amp;" "&amp;$F134&amp;" "&amp;$H$3&amp;"_"&amp;Q$38,data!$N:$N)/1000</f>
        <v>96.965193359374993</v>
      </c>
      <c r="R134" s="7">
        <f>SUMIF(data!$A:$A,$H$2&amp;" "&amp;$F134&amp;" "&amp;$H$3&amp;"_"&amp;R$38,data!$N:$N)/1000</f>
        <v>61.672523437499997</v>
      </c>
      <c r="S134" s="7">
        <f>SUMIF(data!$A:$A,$H$2&amp;" "&amp;$F134&amp;" "&amp;$H$3&amp;"_"&amp;S$38,data!$N:$N)/1000</f>
        <v>61.209812499999998</v>
      </c>
      <c r="T134" s="7">
        <f>SUMIF(data!$A:$A,$H$2&amp;" "&amp;$F134&amp;" "&amp;$H$3&amp;"_"&amp;T$38,data!$N:$N)/1000</f>
        <v>60.324730468749998</v>
      </c>
      <c r="U134" s="7">
        <f>SUMIF(data!$A:$A,$H$2&amp;" "&amp;$F134&amp;" "&amp;$H$3&amp;"_"&amp;U$38,data!$N:$N)/1000</f>
        <v>60.709618164062498</v>
      </c>
      <c r="V134" s="7">
        <f>SUMIF(data!$A:$A,$H$2&amp;" "&amp;$F134&amp;" "&amp;$H$3&amp;"_"&amp;V$38,data!$N:$N)/1000</f>
        <v>57.2356845703125</v>
      </c>
      <c r="W134" s="7">
        <f>SUMIF(data!$A:$A,$H$2&amp;" "&amp;$F134&amp;" "&amp;$H$3&amp;"_"&amp;W$38,data!$N:$N)/1000</f>
        <v>70.464492187499999</v>
      </c>
      <c r="X134" s="7">
        <f>SUMIF(data!$A:$A,$H$2&amp;" "&amp;$F134&amp;" "&amp;$H$3&amp;"_"&amp;X$38,data!$N:$N)/1000</f>
        <v>59.321650390625003</v>
      </c>
      <c r="Y134" s="7">
        <f>SUMIF(data!$A:$A,$H$2&amp;" "&amp;$F134&amp;" "&amp;$H$3&amp;"_"&amp;Y$38,data!$N:$N)/1000</f>
        <v>78.496520507812505</v>
      </c>
      <c r="Z134" s="7">
        <f>SUMIF(data!$A:$A,$H$2&amp;" "&amp;$F134&amp;" "&amp;$H$3&amp;"_"&amp;Z$38,data!$N:$N)/1000</f>
        <v>94.291496093749998</v>
      </c>
      <c r="AA134" s="7">
        <f>SUMIF(data!$A:$A,$H$2&amp;" "&amp;$F134&amp;" "&amp;$H$3&amp;"_"&amp;AA$38,data!$N:$N)/1000</f>
        <v>136.29428710937501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83.924976562500007</v>
      </c>
      <c r="J135" s="7">
        <f>SUMIF(data!$A:$A,$H$2&amp;" "&amp;$F135&amp;" "&amp;$H$3&amp;"_"&amp;J$38,data!$H:$H)/1000</f>
        <v>98.76544189453125</v>
      </c>
      <c r="K135" s="7">
        <f>SUMIF(data!$A:$A,$H$2&amp;" "&amp;$F135&amp;" "&amp;$H$3&amp;"_"&amp;K$38,data!$H:$H)/1000</f>
        <v>96.067970703124999</v>
      </c>
      <c r="L135" s="7">
        <f>SUMIF(data!$A:$A,$H$2&amp;" "&amp;$F135&amp;" "&amp;$H$3&amp;"_"&amp;L$38,data!$H:$H)/1000</f>
        <v>134.52687109375</v>
      </c>
      <c r="M135" s="7">
        <f>SUMIF(data!$A:$A,$H$2&amp;" "&amp;$F135&amp;" "&amp;$H$3&amp;"_"&amp;M$38,data!$H:$H)/1000</f>
        <v>149.78375</v>
      </c>
      <c r="N135" s="7">
        <f>SUMIF(data!$A:$A,$H$2&amp;" "&amp;$F135&amp;" "&amp;$H$3&amp;"_"&amp;N$38,data!$H:$H)/1000</f>
        <v>193.38454687500001</v>
      </c>
      <c r="O135" s="7">
        <f>SUMIF(data!$A:$A,$H$2&amp;" "&amp;$F135&amp;" "&amp;$H$3&amp;"_"&amp;O$38,data!$H:$H)/1000</f>
        <v>183.44998437500001</v>
      </c>
      <c r="P135" s="7">
        <f>SUMIF(data!$A:$A,$H$2&amp;" "&amp;$F135&amp;" "&amp;$H$3&amp;"_"&amp;P$38,data!$H:$H)/1000</f>
        <v>189.91577343750001</v>
      </c>
      <c r="Q135" s="7">
        <f>SUMIF(data!$A:$A,$H$2&amp;" "&amp;$F135&amp;" "&amp;$H$3&amp;"_"&amp;Q$38,data!$H:$H)/1000</f>
        <v>186.96576562499999</v>
      </c>
      <c r="R135" s="7">
        <f>SUMIF(data!$A:$A,$H$2&amp;" "&amp;$F135&amp;" "&amp;$H$3&amp;"_"&amp;R$38,data!$H:$H)/1000</f>
        <v>191.03071875000001</v>
      </c>
      <c r="S135" s="7">
        <f>SUMIF(data!$A:$A,$H$2&amp;" "&amp;$F135&amp;" "&amp;$H$3&amp;"_"&amp;S$38,data!$H:$H)/1000</f>
        <v>190.18548437499999</v>
      </c>
      <c r="T135" s="7">
        <f>SUMIF(data!$A:$A,$H$2&amp;" "&amp;$F135&amp;" "&amp;$H$3&amp;"_"&amp;T$38,data!$H:$H)/1000</f>
        <v>191.5537265625</v>
      </c>
      <c r="U135" s="7">
        <f>SUMIF(data!$A:$A,$H$2&amp;" "&amp;$F135&amp;" "&amp;$H$3&amp;"_"&amp;U$38,data!$H:$H)/1000</f>
        <v>196.57401953125</v>
      </c>
      <c r="V135" s="7">
        <f>SUMIF(data!$A:$A,$H$2&amp;" "&amp;$F135&amp;" "&amp;$H$3&amp;"_"&amp;V$38,data!$H:$H)/1000</f>
        <v>193.76803515624999</v>
      </c>
      <c r="W135" s="7">
        <f>SUMIF(data!$A:$A,$H$2&amp;" "&amp;$F135&amp;" "&amp;$H$3&amp;"_"&amp;W$38,data!$H:$H)/1000</f>
        <v>207.38719531250001</v>
      </c>
      <c r="X135" s="7">
        <f>SUMIF(data!$A:$A,$H$2&amp;" "&amp;$F135&amp;" "&amp;$H$3&amp;"_"&amp;X$38,data!$H:$H)/1000</f>
        <v>184.66714257812501</v>
      </c>
      <c r="Y135" s="7">
        <f>SUMIF(data!$A:$A,$H$2&amp;" "&amp;$F135&amp;" "&amp;$H$3&amp;"_"&amp;Y$38,data!$H:$H)/1000</f>
        <v>185.01751074218751</v>
      </c>
      <c r="Z135" s="7">
        <f>SUMIF(data!$A:$A,$H$2&amp;" "&amp;$F135&amp;" "&amp;$H$3&amp;"_"&amp;Z$38,data!$H:$H)/1000</f>
        <v>184.88076269531251</v>
      </c>
      <c r="AA135" s="7">
        <f>SUMIF(data!$A:$A,$H$2&amp;" "&amp;$F135&amp;" "&amp;$H$3&amp;"_"&amp;AA$38,data!$H:$H)/1000</f>
        <v>187.76069238281249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50.336351074218754</v>
      </c>
      <c r="J136" s="8">
        <f t="shared" ref="J136" si="35">SUM(J133:J134)-J135</f>
        <v>-16.465988769531251</v>
      </c>
      <c r="K136" s="8">
        <f t="shared" ref="K136:AA136" si="36">SUM(K133:K134)-K135</f>
        <v>18.446785156250002</v>
      </c>
      <c r="L136" s="8">
        <f t="shared" si="36"/>
        <v>177.49339648437501</v>
      </c>
      <c r="M136" s="8">
        <f t="shared" si="36"/>
        <v>172.36079492187497</v>
      </c>
      <c r="N136" s="8">
        <f t="shared" si="36"/>
        <v>234.15965234375</v>
      </c>
      <c r="O136" s="8">
        <f t="shared" si="36"/>
        <v>272.49919531249998</v>
      </c>
      <c r="P136" s="8">
        <f t="shared" si="36"/>
        <v>282.98404394531246</v>
      </c>
      <c r="Q136" s="8">
        <f t="shared" si="36"/>
        <v>293.58815039062506</v>
      </c>
      <c r="R136" s="8">
        <f t="shared" si="36"/>
        <v>306.389234375</v>
      </c>
      <c r="S136" s="8">
        <f t="shared" si="36"/>
        <v>294.14766406249998</v>
      </c>
      <c r="T136" s="8">
        <f t="shared" si="36"/>
        <v>282.80564062499997</v>
      </c>
      <c r="U136" s="8">
        <f t="shared" si="36"/>
        <v>338.08691113281247</v>
      </c>
      <c r="V136" s="8">
        <f t="shared" si="36"/>
        <v>327.18999707031253</v>
      </c>
      <c r="W136" s="8">
        <f t="shared" si="36"/>
        <v>320.09957031249996</v>
      </c>
      <c r="X136" s="8">
        <f t="shared" si="36"/>
        <v>305.14333789062493</v>
      </c>
      <c r="Y136" s="8">
        <f t="shared" si="36"/>
        <v>383.96745312500002</v>
      </c>
      <c r="Z136" s="8">
        <f t="shared" si="36"/>
        <v>460.70080175781248</v>
      </c>
      <c r="AA136" s="8">
        <f t="shared" si="36"/>
        <v>609.78179785156249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27.125732421875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133.31381250000001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75.002867187500001</v>
      </c>
      <c r="Y138" s="7">
        <f>SUMIF(data!$A:$A,$H$2&amp;" "&amp;$F138&amp;" "&amp;$H$3&amp;"_"&amp;Y$38,data!$K:$K)/1000</f>
        <v>72.699828124999996</v>
      </c>
      <c r="Z138" s="7">
        <f>SUMIF(data!$A:$A,$H$2&amp;" "&amp;$F138&amp;" "&amp;$H$3&amp;"_"&amp;Z$38,data!$K:$K)/1000</f>
        <v>78.082773437499995</v>
      </c>
      <c r="AA138" s="7">
        <f>SUMIF(data!$A:$A,$H$2&amp;" "&amp;$F138&amp;" "&amp;$H$3&amp;"_"&amp;AA$38,data!$K:$K)/1000</f>
        <v>85.229718750000004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762.67829176850501</v>
      </c>
      <c r="J139" s="8">
        <f>J130+J131+J134-J135+J137+J138+Load_ROC!F$5</f>
        <v>700.4626195987471</v>
      </c>
      <c r="K139" s="8">
        <f>K130+K131+K134-K135+K137+K138+Load_ROC!G$5</f>
        <v>760.6811351385652</v>
      </c>
      <c r="L139" s="8">
        <f>L130+L131+L134-L135+L137+L138+Load_ROC!H$5</f>
        <v>977.25708418177305</v>
      </c>
      <c r="M139" s="8">
        <f>M130+M131+M134-M135+M137+M138+Load_ROC!I$5</f>
        <v>985.54414764652142</v>
      </c>
      <c r="N139" s="8">
        <f>N130+N131+N134-N135+N137+N138+Load_ROC!J$5</f>
        <v>1076.3005229734274</v>
      </c>
      <c r="O139" s="8">
        <f>O130+O131+O134-O135+O137+O138+Load_ROC!K$5</f>
        <v>1165.7664182031854</v>
      </c>
      <c r="P139" s="8">
        <f>P130+P131+P134-P135+P137+P138+Load_ROC!L$5</f>
        <v>1177.1823962357103</v>
      </c>
      <c r="Q139" s="8">
        <f>Q130+Q131+Q134-Q135+Q137+Q138+Load_ROC!M$5</f>
        <v>1210.7873285502508</v>
      </c>
      <c r="R139" s="8">
        <f>R130+R131+R134-R135+R137+R138+Load_ROC!N$5</f>
        <v>1246.1910257714358</v>
      </c>
      <c r="S139" s="8">
        <f>S130+S131+S134-S135+S137+S138+Load_ROC!O$5</f>
        <v>1243.0861437162673</v>
      </c>
      <c r="T139" s="8">
        <f>T130+T131+T134-T135+T137+T138+Load_ROC!P$5</f>
        <v>1241.7760299633833</v>
      </c>
      <c r="U139" s="8">
        <f>U130+U131+U134-U135+U137+U138+Load_ROC!Q$5</f>
        <v>1322.8291125094036</v>
      </c>
      <c r="V139" s="8">
        <f>V130+V131+V134-V135+V137+V138+Load_ROC!R$5</f>
        <v>1322.5384603975426</v>
      </c>
      <c r="W139" s="8">
        <f>W130+W131+W134-W135+W137+W138+Load_ROC!S$5</f>
        <v>1331.741366906861</v>
      </c>
      <c r="X139" s="8">
        <f>X130+X131+X134-X135+X137+X138+Load_ROC!T$5</f>
        <v>1535.4146681952716</v>
      </c>
      <c r="Y139" s="8">
        <f>Y130+Y131+Y134-Y135+Y137+Y138+Load_ROC!U$5</f>
        <v>1504.262775914478</v>
      </c>
      <c r="Z139" s="8">
        <f>Z130+Z131+Z134-Z135+Z137+Z138+Load_ROC!V$5</f>
        <v>1613.5880536822815</v>
      </c>
      <c r="AA139" s="8">
        <f>AA130+AA131+AA134-AA135+AA137+AA138+Load_ROC!W$5</f>
        <v>1779.1611096805609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762.67829176850501</v>
      </c>
      <c r="J140" s="8">
        <f>J130+J132+J134-J135+J137+J138+Load_ROC!F$5</f>
        <v>718.80860787999711</v>
      </c>
      <c r="K140" s="8">
        <f>K130+K132+K134-K135+K137+K138+Load_ROC!G$5</f>
        <v>770.40674256044031</v>
      </c>
      <c r="L140" s="8">
        <f>L130+L132+L134-L135+L137+L138+Load_ROC!H$5</f>
        <v>943.70025605677301</v>
      </c>
      <c r="M140" s="8">
        <f>M130+M132+M134-M135+M137+M138+Load_ROC!I$5</f>
        <v>953.60803827152154</v>
      </c>
      <c r="N140" s="8">
        <f>N130+N132+N134-N135+N137+N138+Load_ROC!J$5</f>
        <v>1033.3373823484274</v>
      </c>
      <c r="O140" s="8">
        <f>O130+O132+O134-O135+O137+O138+Load_ROC!K$5</f>
        <v>1097.3586057031853</v>
      </c>
      <c r="P140" s="8">
        <f>P130+P132+P134-P135+P137+P138+Load_ROC!L$5</f>
        <v>1083.98795873571</v>
      </c>
      <c r="Q140" s="8">
        <f>Q130+Q132+Q134-Q135+Q137+Q138+Load_ROC!M$5</f>
        <v>1094.4875785502509</v>
      </c>
      <c r="R140" s="8">
        <f>R130+R132+R134-R135+R137+R138+Load_ROC!N$5</f>
        <v>1107.356682021436</v>
      </c>
      <c r="S140" s="8">
        <f>S130+S132+S134-S135+S137+S138+Load_ROC!O$5</f>
        <v>1111.1219562162673</v>
      </c>
      <c r="T140" s="8">
        <f>T130+T132+T134-T135+T137+T138+Load_ROC!P$5</f>
        <v>1116.0177174633834</v>
      </c>
      <c r="U140" s="8">
        <f>U130+U132+U134-U135+U137+U138+Load_ROC!Q$5</f>
        <v>1188.9004562594037</v>
      </c>
      <c r="V140" s="8">
        <f>V130+V132+V134-V135+V137+V138+Load_ROC!R$5</f>
        <v>1193.7267103975428</v>
      </c>
      <c r="W140" s="8">
        <f>W130+W132+W134-W135+W137+W138+Load_ROC!S$5</f>
        <v>1207.710648156861</v>
      </c>
      <c r="X140" s="8">
        <f>X130+X132+X134-X135+X137+X138+Load_ROC!T$5</f>
        <v>1415.3776369452717</v>
      </c>
      <c r="Y140" s="8">
        <f>Y130+Y132+Y134-Y135+Y137+Y138+Load_ROC!U$5</f>
        <v>1356.9579946644781</v>
      </c>
      <c r="Z140" s="8">
        <f>Z130+Z132+Z134-Z135+Z137+Z138+Load_ROC!V$5</f>
        <v>1439.8064911822814</v>
      </c>
      <c r="AA140" s="8">
        <f>AA130+AA132+AA134-AA135+AA137+AA138+Load_ROC!W$5</f>
        <v>1613.2434846805609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762.67829176850501</v>
      </c>
      <c r="J141" s="8">
        <f>J130+J136+J137+J138+Load_ROC!F$5</f>
        <v>717.01494381749717</v>
      </c>
      <c r="K141" s="8">
        <f>K130+K136+K137+K138+Load_ROC!G$5</f>
        <v>769.60136170106534</v>
      </c>
      <c r="L141" s="8">
        <f>L130+L136+L137+L138+Load_ROC!H$5</f>
        <v>943.77736543177298</v>
      </c>
      <c r="M141" s="8">
        <f>M130+M136+M137+M138+Load_ROC!I$5</f>
        <v>953.6039757715215</v>
      </c>
      <c r="N141" s="8">
        <f>N130+N136+N137+N138+Load_ROC!J$5</f>
        <v>1031.2801635984274</v>
      </c>
      <c r="O141" s="8">
        <f>O130+O136+O137+O138+Load_ROC!K$5</f>
        <v>1108.6390432031851</v>
      </c>
      <c r="P141" s="8">
        <f>P130+P136+P137+P138+Load_ROC!L$5</f>
        <v>1108.23152123571</v>
      </c>
      <c r="Q141" s="8">
        <f>Q130+Q136+Q137+Q138+Load_ROC!M$5</f>
        <v>1130.8903910502509</v>
      </c>
      <c r="R141" s="8">
        <f>R130+R136+R137+R138+Load_ROC!N$5</f>
        <v>1155.5197757714359</v>
      </c>
      <c r="S141" s="8">
        <f>S130+S136+S137+S138+Load_ROC!O$5</f>
        <v>1156.4449249662673</v>
      </c>
      <c r="T141" s="8">
        <f>T130+T136+T137+T138+Load_ROC!P$5</f>
        <v>1158.7679362133836</v>
      </c>
      <c r="U141" s="8">
        <f>U130+U136+U137+U138+Load_ROC!Q$5</f>
        <v>1227.0416125094034</v>
      </c>
      <c r="V141" s="8">
        <f>V130+V136+V137+V138+Load_ROC!R$5</f>
        <v>1230.0727416475427</v>
      </c>
      <c r="W141" s="8">
        <f>W130+W136+W137+W138+Load_ROC!S$5</f>
        <v>1242.491179406861</v>
      </c>
      <c r="X141" s="8">
        <f>X130+X136+X137+X138+Load_ROC!T$5</f>
        <v>1448.8986681952715</v>
      </c>
      <c r="Y141" s="8">
        <f>Y130+Y136+Y137+Y138+Load_ROC!U$5</f>
        <v>1404.8508384144779</v>
      </c>
      <c r="Z141" s="8">
        <f>Z130+Z136+Z137+Z138+Load_ROC!V$5</f>
        <v>1501.5956786822815</v>
      </c>
      <c r="AA141" s="8">
        <f>AA130+AA136+AA137+AA138+Load_ROC!W$5</f>
        <v>1671.8931409305605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25.834913574218749</v>
      </c>
      <c r="J144" s="7">
        <f>SUMIF(data!$A:$A,$H$2&amp;" "&amp;$F144&amp;" "&amp;$H$3&amp;"_"&amp;J$38,data!$I:$I)/1000</f>
        <v>-47.704996093749997</v>
      </c>
      <c r="K144" s="7">
        <f>SUMIF(data!$A:$A,$H$2&amp;" "&amp;$F144&amp;" "&amp;$H$3&amp;"_"&amp;K$38,data!$I:$I)/1000</f>
        <v>-5.268837890625</v>
      </c>
      <c r="L144" s="7">
        <f>SUMIF(data!$A:$A,$H$2&amp;" "&amp;$F144&amp;" "&amp;$H$3&amp;"_"&amp;L$38,data!$I:$I)/1000</f>
        <v>202.910126953125</v>
      </c>
      <c r="M144" s="7">
        <f>SUMIF(data!$A:$A,$H$2&amp;" "&amp;$F144&amp;" "&amp;$H$3&amp;"_"&amp;M$38,data!$I:$I)/1000</f>
        <v>196.180923828125</v>
      </c>
      <c r="N144" s="7">
        <f>SUMIF(data!$A:$A,$H$2&amp;" "&amp;$F144&amp;" "&amp;$H$3&amp;"_"&amp;N$38,data!$I:$I)/1000</f>
        <v>271.24890625</v>
      </c>
      <c r="O144" s="7">
        <f>SUMIF(data!$A:$A,$H$2&amp;" "&amp;$F144&amp;" "&amp;$H$3&amp;"_"&amp;O$38,data!$I:$I)/1000</f>
        <v>333.44273437499999</v>
      </c>
      <c r="P144" s="7">
        <f>SUMIF(data!$A:$A,$H$2&amp;" "&amp;$F144&amp;" "&amp;$H$3&amp;"_"&amp;P$38,data!$I:$I)/1000</f>
        <v>399.78430468750003</v>
      </c>
      <c r="Q144" s="7">
        <f>SUMIF(data!$A:$A,$H$2&amp;" "&amp;$F144&amp;" "&amp;$H$3&amp;"_"&amp;Q$38,data!$I:$I)/1000</f>
        <v>463.48566015624999</v>
      </c>
      <c r="R144" s="7">
        <f>SUMIF(data!$A:$A,$H$2&amp;" "&amp;$F144&amp;" "&amp;$H$3&amp;"_"&amp;R$38,data!$I:$I)/1000</f>
        <v>526.4186796875</v>
      </c>
      <c r="S144" s="7">
        <f>SUMIF(data!$A:$A,$H$2&amp;" "&amp;$F144&amp;" "&amp;$H$3&amp;"_"&amp;S$38,data!$I:$I)/1000</f>
        <v>509.76455468749998</v>
      </c>
      <c r="T144" s="7">
        <f>SUMIF(data!$A:$A,$H$2&amp;" "&amp;$F144&amp;" "&amp;$H$3&amp;"_"&amp;T$38,data!$I:$I)/1000</f>
        <v>497.04273046874999</v>
      </c>
      <c r="U144" s="7">
        <f>SUMIF(data!$A:$A,$H$2&amp;" "&amp;$F144&amp;" "&amp;$H$3&amp;"_"&amp;U$38,data!$I:$I)/1000</f>
        <v>569.73881249999999</v>
      </c>
      <c r="V144" s="7">
        <f>SUMIF(data!$A:$A,$H$2&amp;" "&amp;$F144&amp;" "&amp;$H$3&amp;"_"&amp;V$38,data!$I:$I)/1000</f>
        <v>556.18806640624996</v>
      </c>
      <c r="W144" s="7">
        <f>SUMIF(data!$A:$A,$H$2&amp;" "&amp;$F144&amp;" "&amp;$H$3&amp;"_"&amp;W$38,data!$I:$I)/1000</f>
        <v>546.2724609375</v>
      </c>
      <c r="X144" s="7">
        <f>SUMIF(data!$A:$A,$H$2&amp;" "&amp;$F144&amp;" "&amp;$H$3&amp;"_"&amp;X$38,data!$I:$I)/1000</f>
        <v>517.004830078125</v>
      </c>
      <c r="Y144" s="7">
        <f>SUMIF(data!$A:$A,$H$2&amp;" "&amp;$F144&amp;" "&amp;$H$3&amp;"_"&amp;Y$38,data!$I:$I)/1000</f>
        <v>589.90038085937499</v>
      </c>
      <c r="Z144" s="7">
        <f>SUMIF(data!$A:$A,$H$2&amp;" "&amp;$F144&amp;" "&amp;$H$3&amp;"_"&amp;Z$38,data!$I:$I)/1000</f>
        <v>663.28244335937495</v>
      </c>
      <c r="AA144" s="7">
        <f>SUMIF(data!$A:$A,$H$2&amp;" "&amp;$F144&amp;" "&amp;$H$3&amp;"_"&amp;AA$38,data!$I:$I)/1000</f>
        <v>768.51617187500005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25.834913574218749</v>
      </c>
      <c r="J145" s="7">
        <f>SUMIF(data!$A:$A,$H$2&amp;" "&amp;$F145&amp;" "&amp;$H$3&amp;"_"&amp;J$38,data!$I:$I)/1000</f>
        <v>-29.3590078125</v>
      </c>
      <c r="K145" s="7">
        <f>SUMIF(data!$A:$A,$H$2&amp;" "&amp;$F145&amp;" "&amp;$H$3&amp;"_"&amp;K$38,data!$I:$I)/1000</f>
        <v>4.45676953125</v>
      </c>
      <c r="L145" s="7">
        <f>SUMIF(data!$A:$A,$H$2&amp;" "&amp;$F145&amp;" "&amp;$H$3&amp;"_"&amp;L$38,data!$I:$I)/1000</f>
        <v>169.35329882812499</v>
      </c>
      <c r="M145" s="7">
        <f>SUMIF(data!$A:$A,$H$2&amp;" "&amp;$F145&amp;" "&amp;$H$3&amp;"_"&amp;M$38,data!$I:$I)/1000</f>
        <v>164.244814453125</v>
      </c>
      <c r="N145" s="7">
        <f>SUMIF(data!$A:$A,$H$2&amp;" "&amp;$F145&amp;" "&amp;$H$3&amp;"_"&amp;N$38,data!$I:$I)/1000</f>
        <v>228.28576562500001</v>
      </c>
      <c r="O145" s="7">
        <f>SUMIF(data!$A:$A,$H$2&amp;" "&amp;$F145&amp;" "&amp;$H$3&amp;"_"&amp;O$38,data!$I:$I)/1000</f>
        <v>265.03492187500001</v>
      </c>
      <c r="P145" s="7">
        <f>SUMIF(data!$A:$A,$H$2&amp;" "&amp;$F145&amp;" "&amp;$H$3&amp;"_"&amp;P$38,data!$I:$I)/1000</f>
        <v>306.58986718749998</v>
      </c>
      <c r="Q145" s="7">
        <f>SUMIF(data!$A:$A,$H$2&amp;" "&amp;$F145&amp;" "&amp;$H$3&amp;"_"&amp;Q$38,data!$I:$I)/1000</f>
        <v>347.18591015624997</v>
      </c>
      <c r="R145" s="7">
        <f>SUMIF(data!$A:$A,$H$2&amp;" "&amp;$F145&amp;" "&amp;$H$3&amp;"_"&amp;R$38,data!$I:$I)/1000</f>
        <v>387.58433593749999</v>
      </c>
      <c r="S145" s="7">
        <f>SUMIF(data!$A:$A,$H$2&amp;" "&amp;$F145&amp;" "&amp;$H$3&amp;"_"&amp;S$38,data!$I:$I)/1000</f>
        <v>377.8003671875</v>
      </c>
      <c r="T145" s="7">
        <f>SUMIF(data!$A:$A,$H$2&amp;" "&amp;$F145&amp;" "&amp;$H$3&amp;"_"&amp;T$38,data!$I:$I)/1000</f>
        <v>371.28441796875001</v>
      </c>
      <c r="U145" s="7">
        <f>SUMIF(data!$A:$A,$H$2&amp;" "&amp;$F145&amp;" "&amp;$H$3&amp;"_"&amp;U$38,data!$I:$I)/1000</f>
        <v>435.81015624999998</v>
      </c>
      <c r="V145" s="7">
        <f>SUMIF(data!$A:$A,$H$2&amp;" "&amp;$F145&amp;" "&amp;$H$3&amp;"_"&amp;V$38,data!$I:$I)/1000</f>
        <v>427.37631640625</v>
      </c>
      <c r="W145" s="7">
        <f>SUMIF(data!$A:$A,$H$2&amp;" "&amp;$F145&amp;" "&amp;$H$3&amp;"_"&amp;W$38,data!$I:$I)/1000</f>
        <v>422.24174218749999</v>
      </c>
      <c r="X145" s="7">
        <f>SUMIF(data!$A:$A,$H$2&amp;" "&amp;$F145&amp;" "&amp;$H$3&amp;"_"&amp;X$38,data!$I:$I)/1000</f>
        <v>396.96779882812501</v>
      </c>
      <c r="Y145" s="7">
        <f>SUMIF(data!$A:$A,$H$2&amp;" "&amp;$F145&amp;" "&amp;$H$3&amp;"_"&amp;Y$38,data!$I:$I)/1000</f>
        <v>442.59559960937497</v>
      </c>
      <c r="Z145" s="7">
        <f>SUMIF(data!$A:$A,$H$2&amp;" "&amp;$F145&amp;" "&amp;$H$3&amp;"_"&amp;Z$38,data!$I:$I)/1000</f>
        <v>489.500880859375</v>
      </c>
      <c r="AA145" s="7">
        <f>SUMIF(data!$A:$A,$H$2&amp;" "&amp;$F145&amp;" "&amp;$H$3&amp;"_"&amp;AA$38,data!$I:$I)/1000</f>
        <v>602.59854687500001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25.834913574218749</v>
      </c>
      <c r="J146" s="7">
        <f>SUMIF(data!$A:$A,$H$2&amp;" "&amp;$F146&amp;" "&amp;$H$3&amp;"_"&amp;J$38,data!$I:$I)/1000</f>
        <v>-31.152671874999999</v>
      </c>
      <c r="K146" s="7">
        <f>SUMIF(data!$A:$A,$H$2&amp;" "&amp;$F146&amp;" "&amp;$H$3&amp;"_"&amp;K$38,data!$I:$I)/1000</f>
        <v>3.6513886718749999</v>
      </c>
      <c r="L146" s="7">
        <f>SUMIF(data!$A:$A,$H$2&amp;" "&amp;$F146&amp;" "&amp;$H$3&amp;"_"&amp;L$38,data!$I:$I)/1000</f>
        <v>169.43040820312501</v>
      </c>
      <c r="M146" s="7">
        <f>SUMIF(data!$A:$A,$H$2&amp;" "&amp;$F146&amp;" "&amp;$H$3&amp;"_"&amp;M$38,data!$I:$I)/1000</f>
        <v>164.240751953125</v>
      </c>
      <c r="N146" s="7">
        <f>SUMIF(data!$A:$A,$H$2&amp;" "&amp;$F146&amp;" "&amp;$H$3&amp;"_"&amp;N$38,data!$I:$I)/1000</f>
        <v>226.22854687500001</v>
      </c>
      <c r="O146" s="7">
        <f>SUMIF(data!$A:$A,$H$2&amp;" "&amp;$F146&amp;" "&amp;$H$3&amp;"_"&amp;O$38,data!$I:$I)/1000</f>
        <v>276.31535937500001</v>
      </c>
      <c r="P146" s="7">
        <f>SUMIF(data!$A:$A,$H$2&amp;" "&amp;$F146&amp;" "&amp;$H$3&amp;"_"&amp;P$38,data!$I:$I)/1000</f>
        <v>330.83342968749997</v>
      </c>
      <c r="Q146" s="7">
        <f>SUMIF(data!$A:$A,$H$2&amp;" "&amp;$F146&amp;" "&amp;$H$3&amp;"_"&amp;Q$38,data!$I:$I)/1000</f>
        <v>383.58872265625001</v>
      </c>
      <c r="R146" s="7">
        <f>SUMIF(data!$A:$A,$H$2&amp;" "&amp;$F146&amp;" "&amp;$H$3&amp;"_"&amp;R$38,data!$I:$I)/1000</f>
        <v>435.74742968750002</v>
      </c>
      <c r="S146" s="7">
        <f>SUMIF(data!$A:$A,$H$2&amp;" "&amp;$F146&amp;" "&amp;$H$3&amp;"_"&amp;S$38,data!$I:$I)/1000</f>
        <v>423.12333593749997</v>
      </c>
      <c r="T146" s="7">
        <f>SUMIF(data!$A:$A,$H$2&amp;" "&amp;$F146&amp;" "&amp;$H$3&amp;"_"&amp;T$38,data!$I:$I)/1000</f>
        <v>414.03463671874999</v>
      </c>
      <c r="U146" s="7">
        <f>SUMIF(data!$A:$A,$H$2&amp;" "&amp;$F146&amp;" "&amp;$H$3&amp;"_"&amp;U$38,data!$I:$I)/1000</f>
        <v>473.95131249999997</v>
      </c>
      <c r="V146" s="7">
        <f>SUMIF(data!$A:$A,$H$2&amp;" "&amp;$F146&amp;" "&amp;$H$3&amp;"_"&amp;V$38,data!$I:$I)/1000</f>
        <v>463.72234765625001</v>
      </c>
      <c r="W146" s="7">
        <f>SUMIF(data!$A:$A,$H$2&amp;" "&amp;$F146&amp;" "&amp;$H$3&amp;"_"&amp;W$38,data!$I:$I)/1000</f>
        <v>457.02227343750002</v>
      </c>
      <c r="X146" s="7">
        <f>SUMIF(data!$A:$A,$H$2&amp;" "&amp;$F146&amp;" "&amp;$H$3&amp;"_"&amp;X$38,data!$I:$I)/1000</f>
        <v>430.48883007812498</v>
      </c>
      <c r="Y146" s="7">
        <f>SUMIF(data!$A:$A,$H$2&amp;" "&amp;$F146&amp;" "&amp;$H$3&amp;"_"&amp;Y$38,data!$I:$I)/1000</f>
        <v>490.48844335937503</v>
      </c>
      <c r="Z146" s="7">
        <f>SUMIF(data!$A:$A,$H$2&amp;" "&amp;$F146&amp;" "&amp;$H$3&amp;"_"&amp;Z$38,data!$I:$I)/1000</f>
        <v>551.29006835937503</v>
      </c>
      <c r="AA146" s="7">
        <f>SUMIF(data!$A:$A,$H$2&amp;" "&amp;$F146&amp;" "&amp;$H$3&amp;"_"&amp;AA$38,data!$I:$I)/1000</f>
        <v>661.24820312500003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113.452125</v>
      </c>
      <c r="K147" s="7">
        <f>SUMIF(data!$A:$A,$H$2&amp;" "&amp;$F147&amp;" "&amp;$H$3&amp;"_"&amp;K$38,data!$N:$N)/1000</f>
        <v>110.8633671875</v>
      </c>
      <c r="L147" s="7">
        <f>SUMIF(data!$A:$A,$H$2&amp;" "&amp;$F147&amp;" "&amp;$H$3&amp;"_"&amp;L$38,data!$N:$N)/1000</f>
        <v>142.589859375</v>
      </c>
      <c r="M147" s="7">
        <f>SUMIF(data!$A:$A,$H$2&amp;" "&amp;$F147&amp;" "&amp;$H$3&amp;"_"&amp;M$38,data!$N:$N)/1000</f>
        <v>157.90379296875</v>
      </c>
      <c r="N147" s="7">
        <f>SUMIF(data!$A:$A,$H$2&amp;" "&amp;$F147&amp;" "&amp;$H$3&amp;"_"&amp;N$38,data!$N:$N)/1000</f>
        <v>201.31565234375</v>
      </c>
      <c r="O147" s="7">
        <f>SUMIF(data!$A:$A,$H$2&amp;" "&amp;$F147&amp;" "&amp;$H$3&amp;"_"&amp;O$38,data!$N:$N)/1000</f>
        <v>179.63382031250001</v>
      </c>
      <c r="P147" s="7">
        <f>SUMIF(data!$A:$A,$H$2&amp;" "&amp;$F147&amp;" "&amp;$H$3&amp;"_"&amp;P$38,data!$N:$N)/1000</f>
        <v>142.0663876953125</v>
      </c>
      <c r="Q147" s="7">
        <f>SUMIF(data!$A:$A,$H$2&amp;" "&amp;$F147&amp;" "&amp;$H$3&amp;"_"&amp;Q$38,data!$N:$N)/1000</f>
        <v>96.965193359374993</v>
      </c>
      <c r="R147" s="7">
        <f>SUMIF(data!$A:$A,$H$2&amp;" "&amp;$F147&amp;" "&amp;$H$3&amp;"_"&amp;R$38,data!$N:$N)/1000</f>
        <v>61.672523437499997</v>
      </c>
      <c r="S147" s="7">
        <f>SUMIF(data!$A:$A,$H$2&amp;" "&amp;$F147&amp;" "&amp;$H$3&amp;"_"&amp;S$38,data!$N:$N)/1000</f>
        <v>61.209812499999998</v>
      </c>
      <c r="T147" s="7">
        <f>SUMIF(data!$A:$A,$H$2&amp;" "&amp;$F147&amp;" "&amp;$H$3&amp;"_"&amp;T$38,data!$N:$N)/1000</f>
        <v>63.418023437499997</v>
      </c>
      <c r="U147" s="7">
        <f>SUMIF(data!$A:$A,$H$2&amp;" "&amp;$F147&amp;" "&amp;$H$3&amp;"_"&amp;U$38,data!$N:$N)/1000</f>
        <v>69.875792968750005</v>
      </c>
      <c r="V147" s="7">
        <f>SUMIF(data!$A:$A,$H$2&amp;" "&amp;$F147&amp;" "&amp;$H$3&amp;"_"&amp;V$38,data!$N:$N)/1000</f>
        <v>68.652540039062501</v>
      </c>
      <c r="W147" s="7">
        <f>SUMIF(data!$A:$A,$H$2&amp;" "&amp;$F147&amp;" "&amp;$H$3&amp;"_"&amp;W$38,data!$N:$N)/1000</f>
        <v>97.47768505859375</v>
      </c>
      <c r="X147" s="7">
        <f>SUMIF(data!$A:$A,$H$2&amp;" "&amp;$F147&amp;" "&amp;$H$3&amp;"_"&amp;X$38,data!$N:$N)/1000</f>
        <v>100.377904296875</v>
      </c>
      <c r="Y147" s="7">
        <f>SUMIF(data!$A:$A,$H$2&amp;" "&amp;$F147&amp;" "&amp;$H$3&amp;"_"&amp;Y$38,data!$N:$N)/1000</f>
        <v>122.91369921875</v>
      </c>
      <c r="Z147" s="7">
        <f>SUMIF(data!$A:$A,$H$2&amp;" "&amp;$F147&amp;" "&amp;$H$3&amp;"_"&amp;Z$38,data!$N:$N)/1000</f>
        <v>143.64558203125</v>
      </c>
      <c r="AA147" s="7">
        <f>SUMIF(data!$A:$A,$H$2&amp;" "&amp;$F147&amp;" "&amp;$H$3&amp;"_"&amp;AA$38,data!$N:$N)/1000</f>
        <v>185.12618749999999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83.924976562500007</v>
      </c>
      <c r="J148" s="7">
        <f>SUMIF(data!$A:$A,$H$2&amp;" "&amp;$F148&amp;" "&amp;$H$3&amp;"_"&amp;J$38,data!$H:$H)/1000</f>
        <v>98.76544189453125</v>
      </c>
      <c r="K148" s="7">
        <f>SUMIF(data!$A:$A,$H$2&amp;" "&amp;$F148&amp;" "&amp;$H$3&amp;"_"&amp;K$38,data!$H:$H)/1000</f>
        <v>96.067970703124999</v>
      </c>
      <c r="L148" s="7">
        <f>SUMIF(data!$A:$A,$H$2&amp;" "&amp;$F148&amp;" "&amp;$H$3&amp;"_"&amp;L$38,data!$H:$H)/1000</f>
        <v>134.52687109375</v>
      </c>
      <c r="M148" s="7">
        <f>SUMIF(data!$A:$A,$H$2&amp;" "&amp;$F148&amp;" "&amp;$H$3&amp;"_"&amp;M$38,data!$H:$H)/1000</f>
        <v>149.78399609375001</v>
      </c>
      <c r="N148" s="7">
        <f>SUMIF(data!$A:$A,$H$2&amp;" "&amp;$F148&amp;" "&amp;$H$3&amp;"_"&amp;N$38,data!$H:$H)/1000</f>
        <v>193.384078125</v>
      </c>
      <c r="O148" s="7">
        <f>SUMIF(data!$A:$A,$H$2&amp;" "&amp;$F148&amp;" "&amp;$H$3&amp;"_"&amp;O$38,data!$H:$H)/1000</f>
        <v>183.44998437500001</v>
      </c>
      <c r="P148" s="7">
        <f>SUMIF(data!$A:$A,$H$2&amp;" "&amp;$F148&amp;" "&amp;$H$3&amp;"_"&amp;P$38,data!$H:$H)/1000</f>
        <v>189.91577343750001</v>
      </c>
      <c r="Q148" s="7">
        <f>SUMIF(data!$A:$A,$H$2&amp;" "&amp;$F148&amp;" "&amp;$H$3&amp;"_"&amp;Q$38,data!$H:$H)/1000</f>
        <v>186.96576562499999</v>
      </c>
      <c r="R148" s="7">
        <f>SUMIF(data!$A:$A,$H$2&amp;" "&amp;$F148&amp;" "&amp;$H$3&amp;"_"&amp;R$38,data!$H:$H)/1000</f>
        <v>191.0306796875</v>
      </c>
      <c r="S148" s="7">
        <f>SUMIF(data!$A:$A,$H$2&amp;" "&amp;$F148&amp;" "&amp;$H$3&amp;"_"&amp;S$38,data!$H:$H)/1000</f>
        <v>190.18613281250001</v>
      </c>
      <c r="T148" s="7">
        <f>SUMIF(data!$A:$A,$H$2&amp;" "&amp;$F148&amp;" "&amp;$H$3&amp;"_"&amp;T$38,data!$H:$H)/1000</f>
        <v>194.77172656249999</v>
      </c>
      <c r="U148" s="7">
        <f>SUMIF(data!$A:$A,$H$2&amp;" "&amp;$F148&amp;" "&amp;$H$3&amp;"_"&amp;U$38,data!$H:$H)/1000</f>
        <v>207.84169531250001</v>
      </c>
      <c r="V148" s="7">
        <f>SUMIF(data!$A:$A,$H$2&amp;" "&amp;$F148&amp;" "&amp;$H$3&amp;"_"&amp;V$38,data!$H:$H)/1000</f>
        <v>210.36353124999999</v>
      </c>
      <c r="W148" s="7">
        <f>SUMIF(data!$A:$A,$H$2&amp;" "&amp;$F148&amp;" "&amp;$H$3&amp;"_"&amp;W$38,data!$H:$H)/1000</f>
        <v>253.5502109375</v>
      </c>
      <c r="X148" s="7">
        <f>SUMIF(data!$A:$A,$H$2&amp;" "&amp;$F148&amp;" "&amp;$H$3&amp;"_"&amp;X$38,data!$H:$H)/1000</f>
        <v>240.59309765624999</v>
      </c>
      <c r="Y148" s="7">
        <f>SUMIF(data!$A:$A,$H$2&amp;" "&amp;$F148&amp;" "&amp;$H$3&amp;"_"&amp;Y$38,data!$H:$H)/1000</f>
        <v>241.3871484375</v>
      </c>
      <c r="Z148" s="7">
        <f>SUMIF(data!$A:$A,$H$2&amp;" "&amp;$F148&amp;" "&amp;$H$3&amp;"_"&amp;Z$38,data!$H:$H)/1000</f>
        <v>242.67809374999999</v>
      </c>
      <c r="AA148" s="7">
        <f>SUMIF(data!$A:$A,$H$2&amp;" "&amp;$F148&amp;" "&amp;$H$3&amp;"_"&amp;AA$38,data!$H:$H)/1000</f>
        <v>243.57485937499999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50.336351074218754</v>
      </c>
      <c r="J149" s="8">
        <f t="shared" ref="J149" si="38">SUM(J146:J147)-J148</f>
        <v>-16.465988769531251</v>
      </c>
      <c r="K149" s="8">
        <f t="shared" ref="K149:AA149" si="39">SUM(K146:K147)-K148</f>
        <v>18.446785156250002</v>
      </c>
      <c r="L149" s="8">
        <f t="shared" si="39"/>
        <v>177.49339648437501</v>
      </c>
      <c r="M149" s="8">
        <f t="shared" si="39"/>
        <v>172.36054882812496</v>
      </c>
      <c r="N149" s="8">
        <f t="shared" si="39"/>
        <v>234.16012109375001</v>
      </c>
      <c r="O149" s="8">
        <f t="shared" si="39"/>
        <v>272.49919531249998</v>
      </c>
      <c r="P149" s="8">
        <f t="shared" si="39"/>
        <v>282.98404394531246</v>
      </c>
      <c r="Q149" s="8">
        <f t="shared" si="39"/>
        <v>293.58815039062506</v>
      </c>
      <c r="R149" s="8">
        <f t="shared" si="39"/>
        <v>306.38927343750004</v>
      </c>
      <c r="S149" s="8">
        <f t="shared" si="39"/>
        <v>294.14701562499999</v>
      </c>
      <c r="T149" s="8">
        <f t="shared" si="39"/>
        <v>282.68093359374996</v>
      </c>
      <c r="U149" s="8">
        <f t="shared" si="39"/>
        <v>335.98541015625</v>
      </c>
      <c r="V149" s="8">
        <f t="shared" si="39"/>
        <v>322.01135644531252</v>
      </c>
      <c r="W149" s="8">
        <f t="shared" si="39"/>
        <v>300.9497475585938</v>
      </c>
      <c r="X149" s="8">
        <f t="shared" si="39"/>
        <v>290.27363671874997</v>
      </c>
      <c r="Y149" s="8">
        <f t="shared" si="39"/>
        <v>372.01499414062499</v>
      </c>
      <c r="Z149" s="8">
        <f t="shared" si="39"/>
        <v>452.25755664062501</v>
      </c>
      <c r="AA149" s="8">
        <f t="shared" si="39"/>
        <v>602.79953125000009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27.125732421875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133.31381250000001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762.67829176850501</v>
      </c>
      <c r="J152" s="8">
        <f>J143+J144+J147-J148+J150+J151+Load_ROC!F$5</f>
        <v>700.4626195987471</v>
      </c>
      <c r="K152" s="8">
        <f>K143+K144+K147-K148+K150+K151+Load_ROC!G$5</f>
        <v>760.6811351385652</v>
      </c>
      <c r="L152" s="8">
        <f>L143+L144+L147-L148+L150+L151+Load_ROC!H$5</f>
        <v>977.25708418177305</v>
      </c>
      <c r="M152" s="8">
        <f>M143+M144+M147-M148+M150+M151+Load_ROC!I$5</f>
        <v>985.54390155277144</v>
      </c>
      <c r="N152" s="8">
        <f>N143+N144+N147-N148+N150+N151+Load_ROC!J$5</f>
        <v>1076.3009917234276</v>
      </c>
      <c r="O152" s="8">
        <f>O143+O144+O147-O148+O150+O151+Load_ROC!K$5</f>
        <v>1165.7664182031854</v>
      </c>
      <c r="P152" s="8">
        <f>P143+P144+P147-P148+P150+P151+Load_ROC!L$5</f>
        <v>1177.1823962357103</v>
      </c>
      <c r="Q152" s="8">
        <f>Q143+Q144+Q147-Q148+Q150+Q151+Load_ROC!M$5</f>
        <v>1210.7873285502508</v>
      </c>
      <c r="R152" s="8">
        <f>R143+R144+R147-R148+R150+R151+Load_ROC!N$5</f>
        <v>1246.1910648339358</v>
      </c>
      <c r="S152" s="8">
        <f>S143+S144+S147-S148+S150+S151+Load_ROC!O$5</f>
        <v>1243.0854952787672</v>
      </c>
      <c r="T152" s="8">
        <f>T143+T144+T147-T148+T150+T151+Load_ROC!P$5</f>
        <v>1241.6513229321336</v>
      </c>
      <c r="U152" s="8">
        <f>U143+U144+U147-U148+U150+U151+Load_ROC!Q$5</f>
        <v>1320.7276115328411</v>
      </c>
      <c r="V152" s="8">
        <f>V143+V144+V147-V148+V150+V151+Load_ROC!R$5</f>
        <v>1317.3598197725426</v>
      </c>
      <c r="W152" s="8">
        <f>W143+W144+W147-W148+W150+W151+Load_ROC!S$5</f>
        <v>1312.5915441529548</v>
      </c>
      <c r="X152" s="8">
        <f>X143+X144+X147-X148+X150+X151+Load_ROC!T$5</f>
        <v>1445.5420998358968</v>
      </c>
      <c r="Y152" s="8">
        <f>Y143+Y144+Y147-Y148+Y150+Y151+Load_ROC!U$5</f>
        <v>1419.6104888051032</v>
      </c>
      <c r="Z152" s="8">
        <f>Z143+Z144+Z147-Z148+Z150+Z151+Load_ROC!V$5</f>
        <v>1527.0620351275941</v>
      </c>
      <c r="AA152" s="8">
        <f>AA143+AA144+AA147-AA148+AA150+AA151+Load_ROC!W$5</f>
        <v>1686.9491243289983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762.67829176850501</v>
      </c>
      <c r="J153" s="8">
        <f>J143+J145+J147-J148+J150+J151+Load_ROC!F$5</f>
        <v>718.80860787999711</v>
      </c>
      <c r="K153" s="8">
        <f>K143+K145+K147-K148+K150+K151+Load_ROC!G$5</f>
        <v>770.40674256044031</v>
      </c>
      <c r="L153" s="8">
        <f>L143+L145+L147-L148+L150+L151+Load_ROC!H$5</f>
        <v>943.70025605677301</v>
      </c>
      <c r="M153" s="8">
        <f>M143+M145+M147-M148+M150+M151+Load_ROC!I$5</f>
        <v>953.60779217777156</v>
      </c>
      <c r="N153" s="8">
        <f>N143+N145+N147-N148+N150+N151+Load_ROC!J$5</f>
        <v>1033.3378510984276</v>
      </c>
      <c r="O153" s="8">
        <f>O143+O145+O147-O148+O150+O151+Load_ROC!K$5</f>
        <v>1097.3586057031853</v>
      </c>
      <c r="P153" s="8">
        <f>P143+P145+P147-P148+P150+P151+Load_ROC!L$5</f>
        <v>1083.98795873571</v>
      </c>
      <c r="Q153" s="8">
        <f>Q143+Q145+Q147-Q148+Q150+Q151+Load_ROC!M$5</f>
        <v>1094.4875785502509</v>
      </c>
      <c r="R153" s="8">
        <f>R143+R145+R147-R148+R150+R151+Load_ROC!N$5</f>
        <v>1107.356721083936</v>
      </c>
      <c r="S153" s="8">
        <f>S143+S145+S147-S148+S150+S151+Load_ROC!O$5</f>
        <v>1111.1213077787675</v>
      </c>
      <c r="T153" s="8">
        <f>T143+T145+T147-T148+T150+T151+Load_ROC!P$5</f>
        <v>1115.8930104321335</v>
      </c>
      <c r="U153" s="8">
        <f>U143+U145+U147-U148+U150+U151+Load_ROC!Q$5</f>
        <v>1186.798955282841</v>
      </c>
      <c r="V153" s="8">
        <f>V143+V145+V147-V148+V150+V151+Load_ROC!R$5</f>
        <v>1188.5480697725427</v>
      </c>
      <c r="W153" s="8">
        <f>W143+W145+W147-W148+W150+W151+Load_ROC!S$5</f>
        <v>1188.5608254029548</v>
      </c>
      <c r="X153" s="8">
        <f>X143+X145+X147-X148+X150+X151+Load_ROC!T$5</f>
        <v>1325.5050685858969</v>
      </c>
      <c r="Y153" s="8">
        <f>Y143+Y145+Y147-Y148+Y150+Y151+Load_ROC!U$5</f>
        <v>1272.3057075551033</v>
      </c>
      <c r="Z153" s="8">
        <f>Z143+Z145+Z147-Z148+Z150+Z151+Load_ROC!V$5</f>
        <v>1353.280472627594</v>
      </c>
      <c r="AA153" s="8">
        <f>AA143+AA145+AA147-AA148+AA150+AA151+Load_ROC!W$5</f>
        <v>1521.0314993289983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762.67829176850501</v>
      </c>
      <c r="J154" s="8">
        <f>J143+J149+J150+J151+Load_ROC!F$5</f>
        <v>717.01494381749717</v>
      </c>
      <c r="K154" s="8">
        <f>K143+K149+K150+K151+Load_ROC!G$5</f>
        <v>769.60136170106534</v>
      </c>
      <c r="L154" s="8">
        <f>L143+L149+L150+L151+Load_ROC!H$5</f>
        <v>943.77736543177298</v>
      </c>
      <c r="M154" s="8">
        <f>M143+M149+M150+M151+Load_ROC!I$5</f>
        <v>953.60372967777153</v>
      </c>
      <c r="N154" s="8">
        <f>N143+N149+N150+N151+Load_ROC!J$5</f>
        <v>1031.2806323484274</v>
      </c>
      <c r="O154" s="8">
        <f>O143+O149+O150+O151+Load_ROC!K$5</f>
        <v>1108.6390432031851</v>
      </c>
      <c r="P154" s="8">
        <f>P143+P149+P150+P151+Load_ROC!L$5</f>
        <v>1108.23152123571</v>
      </c>
      <c r="Q154" s="8">
        <f>Q143+Q149+Q150+Q151+Load_ROC!M$5</f>
        <v>1130.8903910502509</v>
      </c>
      <c r="R154" s="8">
        <f>R143+R149+R150+R151+Load_ROC!N$5</f>
        <v>1155.5198148339359</v>
      </c>
      <c r="S154" s="8">
        <f>S143+S149+S150+S151+Load_ROC!O$5</f>
        <v>1156.4442765287674</v>
      </c>
      <c r="T154" s="8">
        <f>T143+T149+T150+T151+Load_ROC!P$5</f>
        <v>1158.6432291821334</v>
      </c>
      <c r="U154" s="8">
        <f>U143+U149+U150+U151+Load_ROC!Q$5</f>
        <v>1224.940111532841</v>
      </c>
      <c r="V154" s="8">
        <f>V143+V149+V150+V151+Load_ROC!R$5</f>
        <v>1224.8941010225426</v>
      </c>
      <c r="W154" s="8">
        <f>W143+W149+W150+W151+Load_ROC!S$5</f>
        <v>1223.3413566529548</v>
      </c>
      <c r="X154" s="8">
        <f>X143+X149+X150+X151+Load_ROC!T$5</f>
        <v>1359.0260998358967</v>
      </c>
      <c r="Y154" s="8">
        <f>Y143+Y149+Y150+Y151+Load_ROC!U$5</f>
        <v>1320.1985513051031</v>
      </c>
      <c r="Z154" s="8">
        <f>Z143+Z149+Z150+Z151+Load_ROC!V$5</f>
        <v>1415.069660127594</v>
      </c>
      <c r="AA154" s="8">
        <f>AA143+AA149+AA150+AA151+Load_ROC!W$5</f>
        <v>1579.6811555789984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2B361-8C97-4EC2-860E-468061E921A7}">
  <dimension ref="A1:Z36"/>
  <sheetViews>
    <sheetView workbookViewId="0">
      <selection activeCell="R21" sqref="R21"/>
    </sheetView>
  </sheetViews>
  <sheetFormatPr defaultRowHeight="15" x14ac:dyDescent="0.25"/>
  <cols>
    <col min="1" max="1" width="10.140625" bestFit="1" customWidth="1"/>
    <col min="2" max="2" width="5.42578125" bestFit="1" customWidth="1"/>
    <col min="3" max="4" width="5" bestFit="1" customWidth="1"/>
  </cols>
  <sheetData>
    <row r="1" spans="1:26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x14ac:dyDescent="0.25">
      <c r="A2" s="23"/>
      <c r="B2" s="23"/>
      <c r="C2" s="23"/>
      <c r="D2" s="23"/>
      <c r="E2" s="23"/>
      <c r="F2" s="23"/>
      <c r="G2" s="23"/>
      <c r="H2" s="99" t="s">
        <v>78</v>
      </c>
      <c r="I2" s="99"/>
      <c r="J2" s="99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x14ac:dyDescent="0.25">
      <c r="A3" s="55" t="s">
        <v>17</v>
      </c>
      <c r="B3" s="55" t="s">
        <v>33</v>
      </c>
      <c r="C3" s="56" t="s">
        <v>48</v>
      </c>
      <c r="D3" s="56" t="s">
        <v>14</v>
      </c>
      <c r="E3" s="56" t="s">
        <v>77</v>
      </c>
      <c r="F3" s="23"/>
      <c r="G3" s="55"/>
      <c r="H3" s="55" t="s">
        <v>48</v>
      </c>
      <c r="I3" s="55" t="s">
        <v>14</v>
      </c>
      <c r="J3" s="56" t="s">
        <v>77</v>
      </c>
      <c r="K3" s="23"/>
      <c r="L3" s="23"/>
      <c r="M3" s="24"/>
      <c r="N3" s="24"/>
      <c r="O3" s="24"/>
      <c r="P3" s="24"/>
      <c r="Q3" s="24"/>
      <c r="R3" s="23"/>
      <c r="S3" s="23"/>
      <c r="T3" s="23"/>
      <c r="U3" s="23"/>
      <c r="V3" s="23"/>
      <c r="W3" s="23"/>
      <c r="X3" s="23"/>
      <c r="Y3" s="23"/>
      <c r="Z3" s="23"/>
    </row>
    <row r="4" spans="1:26" x14ac:dyDescent="0.25">
      <c r="A4" s="59">
        <f>VLOOKUP(C4,$G$4:$J$6,2,)*VLOOKUP(D4,$G$4:$J$6,3,)*VLOOKUP(E4,$G$4:$J$6,4,)</f>
        <v>5.6249999999999998E-3</v>
      </c>
      <c r="B4" s="57" t="s">
        <v>18</v>
      </c>
      <c r="C4" s="57" t="s">
        <v>34</v>
      </c>
      <c r="D4" s="57" t="s">
        <v>34</v>
      </c>
      <c r="E4" s="57" t="s">
        <v>34</v>
      </c>
      <c r="F4" s="23"/>
      <c r="G4" s="55" t="s">
        <v>36</v>
      </c>
      <c r="H4" s="71">
        <v>0.35</v>
      </c>
      <c r="I4" s="71">
        <v>0.25</v>
      </c>
      <c r="J4" s="71">
        <v>0.25</v>
      </c>
      <c r="K4" s="23"/>
      <c r="L4" s="23"/>
      <c r="M4" s="94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x14ac:dyDescent="0.25">
      <c r="A5" s="60">
        <f>VLOOKUP(C5,$G$4:$J$6,2,)*VLOOKUP(D5,$G$4:$J$6,3,)*VLOOKUP(E5,$G$4:$J$6,4,)</f>
        <v>2.2499999999999999E-2</v>
      </c>
      <c r="B5" s="58" t="s">
        <v>19</v>
      </c>
      <c r="C5" s="58" t="s">
        <v>34</v>
      </c>
      <c r="D5" s="58" t="s">
        <v>35</v>
      </c>
      <c r="E5" s="58" t="s">
        <v>34</v>
      </c>
      <c r="F5" s="23"/>
      <c r="G5" s="55" t="s">
        <v>35</v>
      </c>
      <c r="H5" s="70">
        <v>0.5</v>
      </c>
      <c r="I5" s="70">
        <v>0.6</v>
      </c>
      <c r="J5" s="70">
        <v>0.5</v>
      </c>
      <c r="K5" s="23"/>
      <c r="L5" s="23"/>
      <c r="M5" s="94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x14ac:dyDescent="0.25">
      <c r="A6" s="59">
        <f t="shared" ref="A6:A30" si="0">VLOOKUP(C6,$G$4:$J$6,2,)*VLOOKUP(D6,$G$4:$J$6,3,)*VLOOKUP(E6,$G$4:$J$6,4,)</f>
        <v>9.3749999999999997E-3</v>
      </c>
      <c r="B6" s="57" t="s">
        <v>20</v>
      </c>
      <c r="C6" s="57" t="s">
        <v>34</v>
      </c>
      <c r="D6" s="57" t="s">
        <v>36</v>
      </c>
      <c r="E6" s="57" t="s">
        <v>34</v>
      </c>
      <c r="F6" s="23"/>
      <c r="G6" s="55" t="s">
        <v>34</v>
      </c>
      <c r="H6" s="71">
        <v>0.15</v>
      </c>
      <c r="I6" s="71">
        <v>0.15</v>
      </c>
      <c r="J6" s="71">
        <v>0.25</v>
      </c>
      <c r="K6" s="23"/>
      <c r="L6" s="23"/>
      <c r="M6" s="94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x14ac:dyDescent="0.25">
      <c r="A7" s="59">
        <f t="shared" si="0"/>
        <v>1.8749999999999999E-2</v>
      </c>
      <c r="B7" s="58" t="s">
        <v>21</v>
      </c>
      <c r="C7" s="58" t="s">
        <v>35</v>
      </c>
      <c r="D7" s="58" t="s">
        <v>34</v>
      </c>
      <c r="E7" s="58" t="s">
        <v>34</v>
      </c>
      <c r="F7" s="23"/>
      <c r="G7" s="23"/>
      <c r="H7" s="23"/>
      <c r="I7" s="23"/>
      <c r="J7" s="23"/>
      <c r="K7" s="23"/>
      <c r="L7" s="23"/>
      <c r="M7" s="94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x14ac:dyDescent="0.25">
      <c r="A8" s="60">
        <f t="shared" si="0"/>
        <v>7.4999999999999997E-2</v>
      </c>
      <c r="B8" s="57" t="s">
        <v>22</v>
      </c>
      <c r="C8" s="57" t="s">
        <v>35</v>
      </c>
      <c r="D8" s="57" t="s">
        <v>35</v>
      </c>
      <c r="E8" s="57" t="s">
        <v>34</v>
      </c>
      <c r="F8" s="23"/>
      <c r="G8" s="23"/>
      <c r="H8" s="23"/>
      <c r="I8" s="23"/>
      <c r="J8" s="23"/>
      <c r="K8" s="23"/>
      <c r="L8" s="23"/>
      <c r="M8" s="94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x14ac:dyDescent="0.25">
      <c r="A9" s="60">
        <f t="shared" si="0"/>
        <v>3.125E-2</v>
      </c>
      <c r="B9" s="58" t="s">
        <v>23</v>
      </c>
      <c r="C9" s="58" t="s">
        <v>35</v>
      </c>
      <c r="D9" s="58" t="s">
        <v>36</v>
      </c>
      <c r="E9" s="58" t="s">
        <v>34</v>
      </c>
      <c r="F9" s="23"/>
      <c r="G9" s="23"/>
      <c r="H9" s="23"/>
      <c r="I9" s="23"/>
      <c r="J9" s="23"/>
      <c r="K9" s="23"/>
      <c r="L9" s="23"/>
      <c r="M9" s="94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x14ac:dyDescent="0.25">
      <c r="A10" s="59">
        <f t="shared" si="0"/>
        <v>1.3125E-2</v>
      </c>
      <c r="B10" s="57" t="s">
        <v>24</v>
      </c>
      <c r="C10" s="57" t="s">
        <v>36</v>
      </c>
      <c r="D10" s="57" t="s">
        <v>34</v>
      </c>
      <c r="E10" s="57" t="s">
        <v>34</v>
      </c>
      <c r="F10" s="23"/>
      <c r="G10" s="23"/>
      <c r="H10" s="23"/>
      <c r="I10" s="23"/>
      <c r="J10" s="23"/>
      <c r="K10" s="23"/>
      <c r="L10" s="23"/>
      <c r="M10" s="94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x14ac:dyDescent="0.25">
      <c r="A11" s="60">
        <f t="shared" si="0"/>
        <v>5.2499999999999998E-2</v>
      </c>
      <c r="B11" s="58" t="s">
        <v>25</v>
      </c>
      <c r="C11" s="58" t="s">
        <v>36</v>
      </c>
      <c r="D11" s="58" t="s">
        <v>35</v>
      </c>
      <c r="E11" s="58" t="s">
        <v>34</v>
      </c>
      <c r="F11" s="23"/>
      <c r="G11" s="23"/>
      <c r="H11" s="23"/>
      <c r="I11" s="23"/>
      <c r="J11" s="23"/>
      <c r="K11" s="23"/>
      <c r="L11" s="23"/>
      <c r="M11" s="94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x14ac:dyDescent="0.25">
      <c r="A12" s="59">
        <f t="shared" si="0"/>
        <v>2.1874999999999999E-2</v>
      </c>
      <c r="B12" s="57" t="s">
        <v>26</v>
      </c>
      <c r="C12" s="57" t="s">
        <v>36</v>
      </c>
      <c r="D12" s="57" t="s">
        <v>36</v>
      </c>
      <c r="E12" s="57" t="s">
        <v>34</v>
      </c>
      <c r="F12" s="23"/>
      <c r="G12" s="23"/>
      <c r="H12" s="23"/>
      <c r="I12" s="23"/>
      <c r="J12" s="23"/>
      <c r="K12" s="23"/>
      <c r="L12" s="23"/>
      <c r="M12" s="94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x14ac:dyDescent="0.25">
      <c r="A13" s="60">
        <f t="shared" si="0"/>
        <v>1.125E-2</v>
      </c>
      <c r="B13" s="58" t="s">
        <v>18</v>
      </c>
      <c r="C13" s="58" t="s">
        <v>34</v>
      </c>
      <c r="D13" s="58" t="s">
        <v>34</v>
      </c>
      <c r="E13" s="58" t="s">
        <v>35</v>
      </c>
      <c r="F13" s="23"/>
      <c r="G13" s="23"/>
      <c r="H13" s="23"/>
      <c r="I13" s="23"/>
      <c r="J13" s="23"/>
      <c r="K13" s="23"/>
      <c r="L13" s="23"/>
      <c r="M13" s="94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x14ac:dyDescent="0.25">
      <c r="A14" s="59">
        <f t="shared" si="0"/>
        <v>4.4999999999999998E-2</v>
      </c>
      <c r="B14" s="57" t="s">
        <v>19</v>
      </c>
      <c r="C14" s="57" t="s">
        <v>34</v>
      </c>
      <c r="D14" s="57" t="s">
        <v>35</v>
      </c>
      <c r="E14" s="57" t="s">
        <v>35</v>
      </c>
      <c r="F14" s="23"/>
      <c r="G14" s="23"/>
      <c r="H14" s="23"/>
      <c r="I14" s="23"/>
      <c r="J14" s="23"/>
      <c r="K14" s="23"/>
      <c r="L14" s="23"/>
      <c r="M14" s="94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x14ac:dyDescent="0.25">
      <c r="A15" s="60">
        <f t="shared" si="0"/>
        <v>1.8749999999999999E-2</v>
      </c>
      <c r="B15" s="58" t="s">
        <v>20</v>
      </c>
      <c r="C15" s="58" t="s">
        <v>34</v>
      </c>
      <c r="D15" s="58" t="s">
        <v>36</v>
      </c>
      <c r="E15" s="58" t="s">
        <v>35</v>
      </c>
      <c r="F15" s="23"/>
      <c r="G15" s="23"/>
      <c r="H15" s="23"/>
      <c r="I15" s="23"/>
      <c r="J15" s="23"/>
      <c r="K15" s="23"/>
      <c r="L15" s="23"/>
      <c r="M15" s="94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x14ac:dyDescent="0.25">
      <c r="A16" s="59">
        <f t="shared" si="0"/>
        <v>3.7499999999999999E-2</v>
      </c>
      <c r="B16" s="57" t="s">
        <v>21</v>
      </c>
      <c r="C16" s="57" t="s">
        <v>35</v>
      </c>
      <c r="D16" s="57" t="s">
        <v>34</v>
      </c>
      <c r="E16" s="57" t="s">
        <v>35</v>
      </c>
      <c r="F16" s="23"/>
      <c r="G16" s="23"/>
      <c r="H16" s="23"/>
      <c r="I16" s="23"/>
      <c r="J16" s="23"/>
      <c r="K16" s="23"/>
      <c r="L16" s="23"/>
      <c r="M16" s="94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x14ac:dyDescent="0.25">
      <c r="A17" s="60">
        <f t="shared" si="0"/>
        <v>0.15</v>
      </c>
      <c r="B17" s="57" t="s">
        <v>22</v>
      </c>
      <c r="C17" s="57" t="s">
        <v>35</v>
      </c>
      <c r="D17" s="57" t="s">
        <v>35</v>
      </c>
      <c r="E17" s="57" t="s">
        <v>35</v>
      </c>
      <c r="F17" s="23"/>
      <c r="G17" s="23"/>
      <c r="H17" s="23"/>
      <c r="I17" s="23"/>
      <c r="J17" s="23"/>
      <c r="K17" s="23"/>
      <c r="L17" s="23"/>
      <c r="M17" s="94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x14ac:dyDescent="0.25">
      <c r="A18" s="59">
        <f t="shared" si="0"/>
        <v>6.25E-2</v>
      </c>
      <c r="B18" s="58" t="s">
        <v>23</v>
      </c>
      <c r="C18" s="58" t="s">
        <v>35</v>
      </c>
      <c r="D18" s="58" t="s">
        <v>36</v>
      </c>
      <c r="E18" s="58" t="s">
        <v>35</v>
      </c>
      <c r="F18" s="23"/>
      <c r="G18" s="23"/>
      <c r="H18" s="23"/>
      <c r="I18" s="23"/>
      <c r="J18" s="23"/>
      <c r="K18" s="23"/>
      <c r="L18" s="23"/>
      <c r="M18" s="94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x14ac:dyDescent="0.25">
      <c r="A19" s="60">
        <f t="shared" si="0"/>
        <v>2.6249999999999999E-2</v>
      </c>
      <c r="B19" s="57" t="s">
        <v>24</v>
      </c>
      <c r="C19" s="57" t="s">
        <v>36</v>
      </c>
      <c r="D19" s="57" t="s">
        <v>34</v>
      </c>
      <c r="E19" s="57" t="s">
        <v>35</v>
      </c>
      <c r="F19" s="23"/>
      <c r="G19" s="23"/>
      <c r="H19" s="23"/>
      <c r="I19" s="23"/>
      <c r="J19" s="23"/>
      <c r="K19" s="23"/>
      <c r="L19" s="23"/>
      <c r="M19" s="94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x14ac:dyDescent="0.25">
      <c r="A20" s="59">
        <f t="shared" si="0"/>
        <v>0.105</v>
      </c>
      <c r="B20" s="58" t="s">
        <v>25</v>
      </c>
      <c r="C20" s="58" t="s">
        <v>36</v>
      </c>
      <c r="D20" s="58" t="s">
        <v>35</v>
      </c>
      <c r="E20" s="58" t="s">
        <v>35</v>
      </c>
      <c r="F20" s="23"/>
      <c r="G20" s="23"/>
      <c r="H20" s="23"/>
      <c r="I20" s="23"/>
      <c r="J20" s="23"/>
      <c r="K20" s="23"/>
      <c r="L20" s="23"/>
      <c r="M20" s="94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x14ac:dyDescent="0.25">
      <c r="A21" s="60">
        <f t="shared" si="0"/>
        <v>4.3749999999999997E-2</v>
      </c>
      <c r="B21" s="57" t="s">
        <v>26</v>
      </c>
      <c r="C21" s="57" t="s">
        <v>36</v>
      </c>
      <c r="D21" s="57" t="s">
        <v>36</v>
      </c>
      <c r="E21" s="57" t="s">
        <v>35</v>
      </c>
      <c r="F21" s="23"/>
      <c r="G21" s="23"/>
      <c r="H21" s="23"/>
      <c r="I21" s="23"/>
      <c r="J21" s="23"/>
      <c r="K21" s="23"/>
      <c r="L21" s="23"/>
      <c r="M21" s="94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x14ac:dyDescent="0.25">
      <c r="A22" s="59">
        <f t="shared" si="0"/>
        <v>5.6249999999999998E-3</v>
      </c>
      <c r="B22" s="58" t="s">
        <v>18</v>
      </c>
      <c r="C22" s="58" t="s">
        <v>34</v>
      </c>
      <c r="D22" s="58" t="s">
        <v>34</v>
      </c>
      <c r="E22" s="58" t="s">
        <v>36</v>
      </c>
      <c r="F22" s="23"/>
      <c r="G22" s="23"/>
      <c r="H22" s="23"/>
      <c r="I22" s="23"/>
      <c r="J22" s="23"/>
      <c r="K22" s="23"/>
      <c r="L22" s="23"/>
      <c r="M22" s="94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x14ac:dyDescent="0.25">
      <c r="A23" s="60">
        <f t="shared" si="0"/>
        <v>2.2499999999999999E-2</v>
      </c>
      <c r="B23" s="57" t="s">
        <v>19</v>
      </c>
      <c r="C23" s="57" t="s">
        <v>34</v>
      </c>
      <c r="D23" s="57" t="s">
        <v>35</v>
      </c>
      <c r="E23" s="57" t="s">
        <v>36</v>
      </c>
      <c r="F23" s="23"/>
      <c r="G23" s="23"/>
      <c r="H23" s="23"/>
      <c r="I23" s="23"/>
      <c r="J23" s="23"/>
      <c r="K23" s="23"/>
      <c r="L23" s="23"/>
      <c r="M23" s="94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x14ac:dyDescent="0.25">
      <c r="A24" s="59">
        <f t="shared" si="0"/>
        <v>9.3749999999999997E-3</v>
      </c>
      <c r="B24" s="58" t="s">
        <v>20</v>
      </c>
      <c r="C24" s="58" t="s">
        <v>34</v>
      </c>
      <c r="D24" s="58" t="s">
        <v>36</v>
      </c>
      <c r="E24" s="58" t="s">
        <v>36</v>
      </c>
      <c r="F24" s="23"/>
      <c r="G24" s="23"/>
      <c r="H24" s="23"/>
      <c r="I24" s="23"/>
      <c r="J24" s="23"/>
      <c r="K24" s="23"/>
      <c r="L24" s="23"/>
      <c r="M24" s="94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x14ac:dyDescent="0.25">
      <c r="A25" s="60">
        <f t="shared" si="0"/>
        <v>1.8749999999999999E-2</v>
      </c>
      <c r="B25" s="57" t="s">
        <v>21</v>
      </c>
      <c r="C25" s="57" t="s">
        <v>35</v>
      </c>
      <c r="D25" s="57" t="s">
        <v>34</v>
      </c>
      <c r="E25" s="57" t="s">
        <v>36</v>
      </c>
      <c r="F25" s="23"/>
      <c r="G25" s="23"/>
      <c r="H25" s="23"/>
      <c r="I25" s="23"/>
      <c r="J25" s="23"/>
      <c r="K25" s="23"/>
      <c r="L25" s="23"/>
      <c r="M25" s="94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x14ac:dyDescent="0.25">
      <c r="A26" s="59">
        <f t="shared" si="0"/>
        <v>7.4999999999999997E-2</v>
      </c>
      <c r="B26" s="58" t="s">
        <v>22</v>
      </c>
      <c r="C26" s="58" t="s">
        <v>35</v>
      </c>
      <c r="D26" s="58" t="s">
        <v>35</v>
      </c>
      <c r="E26" s="58" t="s">
        <v>36</v>
      </c>
      <c r="F26" s="23"/>
      <c r="G26" s="23"/>
      <c r="H26" s="23"/>
      <c r="I26" s="23"/>
      <c r="J26" s="23"/>
      <c r="K26" s="23"/>
      <c r="L26" s="23"/>
      <c r="M26" s="94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x14ac:dyDescent="0.25">
      <c r="A27" s="60">
        <f t="shared" si="0"/>
        <v>3.125E-2</v>
      </c>
      <c r="B27" s="57" t="s">
        <v>23</v>
      </c>
      <c r="C27" s="57" t="s">
        <v>35</v>
      </c>
      <c r="D27" s="57" t="s">
        <v>36</v>
      </c>
      <c r="E27" s="57" t="s">
        <v>36</v>
      </c>
      <c r="F27" s="23"/>
      <c r="G27" s="23"/>
      <c r="H27" s="23"/>
      <c r="I27" s="23"/>
      <c r="J27" s="23"/>
      <c r="K27" s="23"/>
      <c r="L27" s="23"/>
      <c r="M27" s="94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x14ac:dyDescent="0.25">
      <c r="A28" s="59">
        <f t="shared" si="0"/>
        <v>1.3125E-2</v>
      </c>
      <c r="B28" s="58" t="s">
        <v>24</v>
      </c>
      <c r="C28" s="58" t="s">
        <v>36</v>
      </c>
      <c r="D28" s="58" t="s">
        <v>34</v>
      </c>
      <c r="E28" s="58" t="s">
        <v>36</v>
      </c>
      <c r="F28" s="23"/>
      <c r="G28" s="23"/>
      <c r="H28" s="23"/>
      <c r="I28" s="23"/>
      <c r="J28" s="23"/>
      <c r="K28" s="23"/>
      <c r="L28" s="23"/>
      <c r="M28" s="94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x14ac:dyDescent="0.25">
      <c r="A29" s="60">
        <f t="shared" si="0"/>
        <v>5.2499999999999998E-2</v>
      </c>
      <c r="B29" s="57" t="s">
        <v>25</v>
      </c>
      <c r="C29" s="57" t="s">
        <v>36</v>
      </c>
      <c r="D29" s="57" t="s">
        <v>35</v>
      </c>
      <c r="E29" s="57" t="s">
        <v>36</v>
      </c>
      <c r="F29" s="23"/>
      <c r="G29" s="23"/>
      <c r="H29" s="23"/>
      <c r="I29" s="23"/>
      <c r="J29" s="23"/>
      <c r="K29" s="23"/>
      <c r="L29" s="23"/>
      <c r="M29" s="94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x14ac:dyDescent="0.25">
      <c r="A30" s="59">
        <f t="shared" si="0"/>
        <v>2.1874999999999999E-2</v>
      </c>
      <c r="B30" s="58" t="s">
        <v>26</v>
      </c>
      <c r="C30" s="58" t="s">
        <v>36</v>
      </c>
      <c r="D30" s="58" t="s">
        <v>36</v>
      </c>
      <c r="E30" s="58" t="s">
        <v>36</v>
      </c>
      <c r="F30" s="23"/>
      <c r="G30" s="23"/>
      <c r="H30" s="23"/>
      <c r="I30" s="23"/>
      <c r="J30" s="23"/>
      <c r="K30" s="23"/>
      <c r="L30" s="23"/>
      <c r="M30" s="94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</sheetData>
  <mergeCells count="1">
    <mergeCell ref="H2:J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7EB49-266E-45F0-85B4-0BB45448F72C}">
  <dimension ref="A1:M40"/>
  <sheetViews>
    <sheetView workbookViewId="0"/>
  </sheetViews>
  <sheetFormatPr defaultRowHeight="15" x14ac:dyDescent="0.25"/>
  <cols>
    <col min="2" max="2" width="51.5703125" customWidth="1"/>
    <col min="3" max="3" width="37.140625" bestFit="1" customWidth="1"/>
    <col min="4" max="4" width="23.5703125" customWidth="1"/>
    <col min="5" max="5" width="35" bestFit="1" customWidth="1"/>
    <col min="6" max="6" width="4.42578125" customWidth="1"/>
    <col min="8" max="8" width="37.140625" bestFit="1" customWidth="1"/>
    <col min="9" max="9" width="32" customWidth="1"/>
    <col min="10" max="10" width="10.85546875" customWidth="1"/>
    <col min="11" max="11" width="36.5703125" bestFit="1" customWidth="1"/>
  </cols>
  <sheetData>
    <row r="1" spans="1:13" ht="24" x14ac:dyDescent="0.25">
      <c r="A1" s="55" t="s">
        <v>39</v>
      </c>
      <c r="B1" s="55" t="s">
        <v>67</v>
      </c>
      <c r="C1" s="56" t="s">
        <v>90</v>
      </c>
      <c r="D1" s="56" t="s">
        <v>91</v>
      </c>
      <c r="E1" s="56" t="s">
        <v>69</v>
      </c>
      <c r="F1" s="23"/>
      <c r="G1" s="23"/>
      <c r="H1" s="77" t="s">
        <v>162</v>
      </c>
      <c r="I1" s="78"/>
      <c r="J1" s="78"/>
      <c r="K1" s="78"/>
      <c r="L1" s="23"/>
      <c r="M1" s="23"/>
    </row>
    <row r="2" spans="1:13" x14ac:dyDescent="0.25">
      <c r="A2" s="90" t="s">
        <v>131</v>
      </c>
      <c r="B2" s="82" t="s">
        <v>101</v>
      </c>
      <c r="C2" s="82" t="s">
        <v>101</v>
      </c>
      <c r="D2" s="82" t="s">
        <v>93</v>
      </c>
      <c r="E2" s="82" t="s">
        <v>96</v>
      </c>
      <c r="F2" s="23"/>
      <c r="G2" s="23"/>
      <c r="H2" s="56" t="s">
        <v>90</v>
      </c>
      <c r="I2" s="56" t="s">
        <v>91</v>
      </c>
      <c r="J2" s="56" t="s">
        <v>68</v>
      </c>
      <c r="K2" s="56" t="s">
        <v>69</v>
      </c>
      <c r="L2" s="23"/>
      <c r="M2" s="23"/>
    </row>
    <row r="3" spans="1:13" x14ac:dyDescent="0.25">
      <c r="A3" s="84" t="s">
        <v>132</v>
      </c>
      <c r="B3" s="85" t="s">
        <v>102</v>
      </c>
      <c r="C3" s="85" t="s">
        <v>102</v>
      </c>
      <c r="D3" s="85" t="s">
        <v>93</v>
      </c>
      <c r="E3" s="85" t="s">
        <v>96</v>
      </c>
      <c r="F3" s="23"/>
      <c r="G3" s="23"/>
      <c r="H3" s="91" t="s">
        <v>163</v>
      </c>
      <c r="I3" s="91" t="s">
        <v>92</v>
      </c>
      <c r="J3" s="91" t="s">
        <v>70</v>
      </c>
      <c r="K3" s="91" t="s">
        <v>70</v>
      </c>
      <c r="L3" s="23"/>
      <c r="M3" s="23"/>
    </row>
    <row r="4" spans="1:13" x14ac:dyDescent="0.25">
      <c r="A4" s="90" t="s">
        <v>133</v>
      </c>
      <c r="B4" s="82" t="s">
        <v>103</v>
      </c>
      <c r="C4" s="82" t="s">
        <v>102</v>
      </c>
      <c r="D4" s="82" t="s">
        <v>144</v>
      </c>
      <c r="E4" s="82" t="s">
        <v>97</v>
      </c>
      <c r="F4" s="23"/>
      <c r="G4" s="23"/>
      <c r="H4" s="92" t="s">
        <v>164</v>
      </c>
      <c r="I4" s="92" t="s">
        <v>165</v>
      </c>
      <c r="J4" s="92"/>
      <c r="K4" s="92" t="s">
        <v>89</v>
      </c>
      <c r="L4" s="23"/>
      <c r="M4" s="23"/>
    </row>
    <row r="5" spans="1:13" x14ac:dyDescent="0.25">
      <c r="A5" s="84" t="s">
        <v>71</v>
      </c>
      <c r="B5" s="85" t="s">
        <v>104</v>
      </c>
      <c r="C5" s="85" t="s">
        <v>104</v>
      </c>
      <c r="D5" s="85" t="s">
        <v>93</v>
      </c>
      <c r="E5" s="85" t="s">
        <v>96</v>
      </c>
      <c r="F5" s="23"/>
      <c r="G5" s="23"/>
      <c r="H5" s="91" t="s">
        <v>166</v>
      </c>
      <c r="I5" s="91" t="s">
        <v>167</v>
      </c>
      <c r="J5" s="91"/>
      <c r="K5" s="91" t="s">
        <v>168</v>
      </c>
      <c r="L5" s="23"/>
      <c r="M5" s="23"/>
    </row>
    <row r="6" spans="1:13" x14ac:dyDescent="0.25">
      <c r="A6" s="90" t="s">
        <v>73</v>
      </c>
      <c r="B6" s="82" t="s">
        <v>105</v>
      </c>
      <c r="C6" s="82" t="s">
        <v>104</v>
      </c>
      <c r="D6" s="82" t="s">
        <v>93</v>
      </c>
      <c r="E6" s="82" t="s">
        <v>105</v>
      </c>
      <c r="F6" s="23"/>
      <c r="G6" s="23"/>
      <c r="H6" s="92" t="s">
        <v>169</v>
      </c>
      <c r="I6" s="92" t="s">
        <v>170</v>
      </c>
      <c r="J6" s="92"/>
      <c r="K6" s="92" t="s">
        <v>171</v>
      </c>
      <c r="L6" s="23"/>
      <c r="M6" s="23"/>
    </row>
    <row r="7" spans="1:13" x14ac:dyDescent="0.25">
      <c r="A7" s="84" t="s">
        <v>83</v>
      </c>
      <c r="B7" s="85" t="s">
        <v>98</v>
      </c>
      <c r="C7" s="85" t="s">
        <v>104</v>
      </c>
      <c r="D7" s="85" t="s">
        <v>93</v>
      </c>
      <c r="E7" s="85" t="s">
        <v>98</v>
      </c>
      <c r="F7" s="23"/>
      <c r="G7" s="23"/>
      <c r="H7" s="91" t="s">
        <v>172</v>
      </c>
      <c r="I7" s="91" t="s">
        <v>173</v>
      </c>
      <c r="J7" s="91"/>
      <c r="K7" s="91" t="s">
        <v>174</v>
      </c>
      <c r="L7" s="23"/>
      <c r="M7" s="23"/>
    </row>
    <row r="8" spans="1:13" x14ac:dyDescent="0.25">
      <c r="A8" s="90" t="s">
        <v>84</v>
      </c>
      <c r="B8" s="82" t="s">
        <v>99</v>
      </c>
      <c r="C8" s="82" t="s">
        <v>104</v>
      </c>
      <c r="D8" s="82" t="s">
        <v>93</v>
      </c>
      <c r="E8" s="82" t="s">
        <v>99</v>
      </c>
      <c r="F8" s="23"/>
      <c r="G8" s="23"/>
      <c r="H8" s="92" t="s">
        <v>175</v>
      </c>
      <c r="I8" s="92" t="s">
        <v>176</v>
      </c>
      <c r="J8" s="92"/>
      <c r="K8" s="92" t="s">
        <v>177</v>
      </c>
      <c r="L8" s="23"/>
      <c r="M8" s="23"/>
    </row>
    <row r="9" spans="1:13" x14ac:dyDescent="0.25">
      <c r="A9" s="84" t="s">
        <v>87</v>
      </c>
      <c r="B9" s="85" t="s">
        <v>97</v>
      </c>
      <c r="C9" s="85" t="s">
        <v>104</v>
      </c>
      <c r="D9" s="85" t="s">
        <v>93</v>
      </c>
      <c r="E9" s="85" t="s">
        <v>97</v>
      </c>
      <c r="F9" s="23"/>
      <c r="G9" s="23"/>
      <c r="H9" s="91"/>
      <c r="I9" s="91" t="s">
        <v>178</v>
      </c>
      <c r="J9" s="91"/>
      <c r="K9" s="91" t="s">
        <v>179</v>
      </c>
      <c r="L9" s="23"/>
      <c r="M9" s="23"/>
    </row>
    <row r="10" spans="1:13" x14ac:dyDescent="0.25">
      <c r="A10" s="90" t="s">
        <v>134</v>
      </c>
      <c r="B10" s="82" t="s">
        <v>94</v>
      </c>
      <c r="C10" s="82" t="s">
        <v>104</v>
      </c>
      <c r="D10" s="82" t="s">
        <v>94</v>
      </c>
      <c r="E10" s="82" t="s">
        <v>96</v>
      </c>
      <c r="F10" s="23"/>
      <c r="G10" s="23"/>
      <c r="H10" s="92"/>
      <c r="I10" s="92"/>
      <c r="J10" s="92"/>
      <c r="K10" s="92" t="s">
        <v>180</v>
      </c>
      <c r="L10" s="23"/>
      <c r="M10" s="23"/>
    </row>
    <row r="11" spans="1:13" x14ac:dyDescent="0.25">
      <c r="A11" s="84" t="s">
        <v>135</v>
      </c>
      <c r="B11" s="85" t="s">
        <v>145</v>
      </c>
      <c r="C11" s="85" t="s">
        <v>104</v>
      </c>
      <c r="D11" s="85" t="s">
        <v>145</v>
      </c>
      <c r="E11" s="85" t="s">
        <v>96</v>
      </c>
      <c r="F11" s="23"/>
      <c r="G11" s="23"/>
      <c r="H11" s="91"/>
      <c r="I11" s="91"/>
      <c r="J11" s="91"/>
      <c r="K11" s="91" t="s">
        <v>181</v>
      </c>
      <c r="L11" s="23"/>
      <c r="M11" s="23"/>
    </row>
    <row r="12" spans="1:13" x14ac:dyDescent="0.25">
      <c r="A12" s="90" t="s">
        <v>136</v>
      </c>
      <c r="B12" s="82" t="s">
        <v>146</v>
      </c>
      <c r="C12" s="82" t="s">
        <v>104</v>
      </c>
      <c r="D12" s="82" t="s">
        <v>146</v>
      </c>
      <c r="E12" s="82" t="s">
        <v>96</v>
      </c>
      <c r="F12" s="23"/>
      <c r="G12" s="23"/>
      <c r="H12" s="93"/>
      <c r="I12" s="93"/>
      <c r="J12" s="93"/>
      <c r="K12" s="93"/>
      <c r="L12" s="23"/>
      <c r="M12" s="23"/>
    </row>
    <row r="13" spans="1:13" x14ac:dyDescent="0.25">
      <c r="A13" s="84" t="s">
        <v>137</v>
      </c>
      <c r="B13" s="85" t="s">
        <v>147</v>
      </c>
      <c r="C13" s="85" t="s">
        <v>104</v>
      </c>
      <c r="D13" s="85" t="s">
        <v>144</v>
      </c>
      <c r="E13" s="85" t="s">
        <v>96</v>
      </c>
      <c r="F13" s="23"/>
      <c r="G13" s="23"/>
      <c r="H13" s="80"/>
      <c r="I13" s="80"/>
      <c r="J13" s="80"/>
      <c r="K13" s="80"/>
      <c r="L13" s="23"/>
      <c r="M13" s="23"/>
    </row>
    <row r="14" spans="1:13" x14ac:dyDescent="0.25">
      <c r="A14" s="90" t="s">
        <v>138</v>
      </c>
      <c r="B14" s="82" t="s">
        <v>148</v>
      </c>
      <c r="C14" s="82" t="s">
        <v>104</v>
      </c>
      <c r="D14" s="82" t="s">
        <v>148</v>
      </c>
      <c r="E14" s="82" t="s">
        <v>96</v>
      </c>
      <c r="F14" s="23"/>
      <c r="G14" s="23"/>
      <c r="H14" s="79"/>
      <c r="I14" s="79"/>
      <c r="J14" s="79"/>
      <c r="K14" s="79"/>
      <c r="L14" s="23"/>
      <c r="M14" s="23"/>
    </row>
    <row r="15" spans="1:13" x14ac:dyDescent="0.25">
      <c r="A15" s="84" t="s">
        <v>143</v>
      </c>
      <c r="B15" s="85" t="s">
        <v>149</v>
      </c>
      <c r="C15" s="85" t="s">
        <v>104</v>
      </c>
      <c r="D15" s="85" t="s">
        <v>95</v>
      </c>
      <c r="E15" s="85" t="s">
        <v>99</v>
      </c>
      <c r="F15" s="23"/>
      <c r="G15" s="23"/>
      <c r="H15" s="80"/>
      <c r="I15" s="80"/>
      <c r="J15" s="80"/>
      <c r="K15" s="80"/>
      <c r="L15" s="23"/>
      <c r="M15" s="23"/>
    </row>
    <row r="16" spans="1:13" x14ac:dyDescent="0.25">
      <c r="A16" s="90" t="s">
        <v>140</v>
      </c>
      <c r="B16" s="82" t="s">
        <v>106</v>
      </c>
      <c r="C16" s="82" t="s">
        <v>106</v>
      </c>
      <c r="D16" s="82" t="s">
        <v>93</v>
      </c>
      <c r="E16" s="82" t="s">
        <v>96</v>
      </c>
      <c r="F16" s="23"/>
      <c r="G16" s="23"/>
      <c r="H16" s="23"/>
      <c r="I16" s="23"/>
      <c r="J16" s="23"/>
      <c r="K16" s="23"/>
      <c r="L16" s="23"/>
      <c r="M16" s="23"/>
    </row>
    <row r="17" spans="1:13" x14ac:dyDescent="0.25">
      <c r="A17" s="84" t="s">
        <v>141</v>
      </c>
      <c r="B17" s="85" t="s">
        <v>150</v>
      </c>
      <c r="C17" s="85" t="s">
        <v>150</v>
      </c>
      <c r="D17" s="85" t="s">
        <v>93</v>
      </c>
      <c r="E17" s="85" t="s">
        <v>96</v>
      </c>
      <c r="F17" s="23"/>
      <c r="G17" s="23"/>
      <c r="H17" s="23"/>
      <c r="I17" s="23"/>
      <c r="J17" s="23"/>
      <c r="K17" s="23"/>
      <c r="L17" s="23"/>
      <c r="M17" s="23"/>
    </row>
    <row r="18" spans="1:13" x14ac:dyDescent="0.25">
      <c r="A18" s="90" t="s">
        <v>88</v>
      </c>
      <c r="B18" s="82" t="s">
        <v>107</v>
      </c>
      <c r="C18" s="82" t="s">
        <v>150</v>
      </c>
      <c r="D18" s="82" t="s">
        <v>93</v>
      </c>
      <c r="E18" s="82" t="s">
        <v>100</v>
      </c>
      <c r="F18" s="23"/>
      <c r="G18" s="23"/>
      <c r="H18" s="23"/>
      <c r="I18" s="23"/>
      <c r="J18" s="23"/>
      <c r="K18" s="23"/>
      <c r="L18" s="23"/>
      <c r="M18" s="23"/>
    </row>
    <row r="19" spans="1:13" x14ac:dyDescent="0.25">
      <c r="A19" s="84" t="s">
        <v>142</v>
      </c>
      <c r="B19" s="85" t="s">
        <v>151</v>
      </c>
      <c r="C19" s="85" t="s">
        <v>151</v>
      </c>
      <c r="D19" s="85" t="s">
        <v>93</v>
      </c>
      <c r="E19" s="85" t="s">
        <v>96</v>
      </c>
      <c r="F19" s="23"/>
      <c r="G19" s="23"/>
      <c r="H19" s="23"/>
      <c r="I19" s="23"/>
      <c r="J19" s="23"/>
      <c r="K19" s="23"/>
      <c r="L19" s="23"/>
      <c r="M19" s="23"/>
    </row>
    <row r="20" spans="1:13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x14ac:dyDescent="0.25">
      <c r="A21" s="23" t="s">
        <v>108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ht="24" x14ac:dyDescent="0.25">
      <c r="A22" s="55" t="s">
        <v>39</v>
      </c>
      <c r="B22" s="55" t="s">
        <v>67</v>
      </c>
      <c r="C22" s="56" t="s">
        <v>90</v>
      </c>
      <c r="D22" s="56" t="s">
        <v>91</v>
      </c>
      <c r="E22" s="56" t="s">
        <v>69</v>
      </c>
      <c r="F22" s="23"/>
      <c r="G22" s="23"/>
      <c r="H22" s="23"/>
      <c r="I22" s="23"/>
      <c r="J22" s="23"/>
      <c r="K22" s="23"/>
      <c r="L22" s="23"/>
      <c r="M22" s="23"/>
    </row>
    <row r="23" spans="1:13" x14ac:dyDescent="0.25">
      <c r="A23" s="90" t="s">
        <v>152</v>
      </c>
      <c r="B23" s="82" t="s">
        <v>153</v>
      </c>
      <c r="C23" s="82" t="s">
        <v>104</v>
      </c>
      <c r="D23" s="82" t="s">
        <v>93</v>
      </c>
      <c r="E23" s="82" t="s">
        <v>60</v>
      </c>
      <c r="F23" s="23"/>
      <c r="G23" s="23"/>
      <c r="H23" s="23"/>
      <c r="I23" s="23"/>
      <c r="J23" s="23"/>
      <c r="K23" s="23"/>
      <c r="L23" s="23"/>
      <c r="M23" s="23"/>
    </row>
    <row r="24" spans="1:13" x14ac:dyDescent="0.25">
      <c r="A24" s="84" t="s">
        <v>86</v>
      </c>
      <c r="B24" s="85" t="s">
        <v>154</v>
      </c>
      <c r="C24" s="85" t="s">
        <v>104</v>
      </c>
      <c r="D24" s="85" t="s">
        <v>93</v>
      </c>
      <c r="E24" s="85" t="s">
        <v>62</v>
      </c>
      <c r="F24" s="23"/>
      <c r="G24" s="23"/>
      <c r="H24" s="23"/>
      <c r="I24" s="23"/>
      <c r="J24" s="23"/>
      <c r="K24" s="23"/>
      <c r="L24" s="23"/>
      <c r="M24" s="23"/>
    </row>
    <row r="25" spans="1:13" x14ac:dyDescent="0.25">
      <c r="A25" s="90" t="s">
        <v>155</v>
      </c>
      <c r="B25" s="82" t="s">
        <v>156</v>
      </c>
      <c r="C25" s="82" t="s">
        <v>104</v>
      </c>
      <c r="D25" s="82" t="s">
        <v>93</v>
      </c>
      <c r="E25" s="82" t="s">
        <v>109</v>
      </c>
      <c r="F25" s="23"/>
      <c r="G25" s="23"/>
      <c r="H25" s="23"/>
      <c r="I25" s="23"/>
      <c r="J25" s="23"/>
      <c r="K25" s="23"/>
      <c r="L25" s="23"/>
      <c r="M25" s="23"/>
    </row>
    <row r="26" spans="1:13" x14ac:dyDescent="0.25">
      <c r="A26" s="84" t="s">
        <v>157</v>
      </c>
      <c r="B26" s="85" t="s">
        <v>158</v>
      </c>
      <c r="C26" s="85" t="s">
        <v>104</v>
      </c>
      <c r="D26" s="85" t="s">
        <v>93</v>
      </c>
      <c r="E26" s="85" t="s">
        <v>159</v>
      </c>
      <c r="F26" s="23"/>
      <c r="G26" s="23"/>
      <c r="H26" s="23"/>
      <c r="I26" s="23"/>
      <c r="J26" s="23"/>
      <c r="K26" s="23"/>
      <c r="L26" s="23"/>
      <c r="M26" s="23"/>
    </row>
    <row r="27" spans="1:13" x14ac:dyDescent="0.25">
      <c r="A27" s="90" t="s">
        <v>74</v>
      </c>
      <c r="B27" s="82" t="s">
        <v>160</v>
      </c>
      <c r="C27" s="82" t="s">
        <v>104</v>
      </c>
      <c r="D27" s="82" t="s">
        <v>93</v>
      </c>
      <c r="E27" s="82" t="s">
        <v>161</v>
      </c>
      <c r="F27" s="23"/>
      <c r="G27" s="23"/>
      <c r="H27" s="23"/>
      <c r="I27" s="23"/>
      <c r="J27" s="23"/>
      <c r="K27" s="23"/>
      <c r="L27" s="23"/>
      <c r="M27" s="23"/>
    </row>
    <row r="28" spans="1:13" x14ac:dyDescent="0.25">
      <c r="A28" s="84" t="s">
        <v>139</v>
      </c>
      <c r="B28" s="85" t="s">
        <v>95</v>
      </c>
      <c r="C28" s="85" t="s">
        <v>104</v>
      </c>
      <c r="D28" s="85" t="s">
        <v>95</v>
      </c>
      <c r="E28" s="85" t="s">
        <v>95</v>
      </c>
      <c r="F28" s="23"/>
      <c r="G28" s="23"/>
      <c r="H28" s="23"/>
      <c r="I28" s="23"/>
      <c r="J28" s="23"/>
      <c r="K28" s="23"/>
      <c r="L28" s="23"/>
      <c r="M28" s="23"/>
    </row>
    <row r="29" spans="1:13" x14ac:dyDescent="0.25">
      <c r="A29" s="73"/>
      <c r="B29" s="74"/>
      <c r="C29" s="74"/>
      <c r="D29" s="74"/>
      <c r="E29" s="74"/>
      <c r="F29" s="25"/>
      <c r="G29" s="23"/>
      <c r="H29" s="23"/>
      <c r="I29" s="23"/>
      <c r="J29" s="23"/>
      <c r="K29" s="23"/>
      <c r="L29" s="23"/>
      <c r="M29" s="23"/>
    </row>
    <row r="30" spans="1:13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3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1:13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13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1:13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13" x14ac:dyDescent="0.25">
      <c r="A37" s="23"/>
      <c r="B37" s="23"/>
      <c r="C37" s="23"/>
      <c r="D37" s="23"/>
      <c r="E37" s="23"/>
      <c r="F37" s="23"/>
      <c r="G37" s="23"/>
      <c r="H37" s="23"/>
    </row>
    <row r="38" spans="1:13" x14ac:dyDescent="0.25">
      <c r="A38" s="23"/>
      <c r="B38" s="23"/>
      <c r="C38" s="23"/>
      <c r="D38" s="23"/>
      <c r="E38" s="23"/>
      <c r="F38" s="23"/>
      <c r="G38" s="23"/>
      <c r="H38" s="23"/>
    </row>
    <row r="39" spans="1:13" x14ac:dyDescent="0.25">
      <c r="A39" s="23"/>
      <c r="B39" s="23"/>
      <c r="C39" s="23"/>
      <c r="D39" s="23"/>
      <c r="E39" s="23"/>
      <c r="F39" s="23"/>
      <c r="G39" s="23"/>
      <c r="H39" s="23"/>
    </row>
    <row r="40" spans="1:13" x14ac:dyDescent="0.25">
      <c r="D40" s="23"/>
      <c r="E40" s="23"/>
      <c r="F40" s="23"/>
      <c r="G40" s="23"/>
      <c r="H40" s="23"/>
    </row>
  </sheetData>
  <sortState xmlns:xlrd2="http://schemas.microsoft.com/office/spreadsheetml/2017/richdata2" ref="A2:E19">
    <sortCondition ref="A2:A19"/>
  </sortState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5F5B-244F-4ED5-90E5-E71D020044CD}">
  <dimension ref="A1:W23761"/>
  <sheetViews>
    <sheetView tabSelected="1" topLeftCell="A20883" zoomScale="90" zoomScaleNormal="90" workbookViewId="0">
      <selection activeCell="B20901" sqref="B20901"/>
    </sheetView>
  </sheetViews>
  <sheetFormatPr defaultRowHeight="15" x14ac:dyDescent="0.25"/>
  <cols>
    <col min="1" max="1" width="19.85546875" bestFit="1" customWidth="1"/>
    <col min="2" max="2" width="8.5703125" bestFit="1" customWidth="1"/>
    <col min="3" max="3" width="14.42578125" bestFit="1" customWidth="1"/>
    <col min="4" max="4" width="19.5703125" bestFit="1" customWidth="1"/>
    <col min="5" max="5" width="15.5703125" bestFit="1" customWidth="1"/>
    <col min="6" max="6" width="26.42578125" bestFit="1" customWidth="1"/>
    <col min="7" max="7" width="26" bestFit="1" customWidth="1"/>
    <col min="8" max="8" width="40.140625" bestFit="1" customWidth="1"/>
    <col min="9" max="9" width="23" bestFit="1" customWidth="1"/>
    <col min="10" max="10" width="30.140625" bestFit="1" customWidth="1"/>
    <col min="11" max="11" width="25.85546875" bestFit="1" customWidth="1"/>
    <col min="12" max="12" width="15.5703125" bestFit="1" customWidth="1"/>
    <col min="13" max="13" width="9.5703125" bestFit="1" customWidth="1"/>
    <col min="14" max="14" width="29.85546875" bestFit="1" customWidth="1"/>
  </cols>
  <sheetData>
    <row r="1" spans="1:23" x14ac:dyDescent="0.25">
      <c r="A1" t="s">
        <v>2</v>
      </c>
      <c r="B1" s="20" t="s">
        <v>38</v>
      </c>
      <c r="C1" s="20" t="s">
        <v>39</v>
      </c>
      <c r="D1" s="20" t="s">
        <v>40</v>
      </c>
      <c r="E1" s="20" t="s">
        <v>0</v>
      </c>
      <c r="F1" s="20" t="s">
        <v>41</v>
      </c>
      <c r="G1" s="20" t="s">
        <v>42</v>
      </c>
      <c r="H1" s="20" t="s">
        <v>43</v>
      </c>
      <c r="I1" s="20" t="s">
        <v>75</v>
      </c>
      <c r="J1" s="20" t="s">
        <v>44</v>
      </c>
      <c r="K1" s="20" t="s">
        <v>45</v>
      </c>
      <c r="L1" s="20" t="s">
        <v>46</v>
      </c>
      <c r="M1" s="20" t="s">
        <v>47</v>
      </c>
      <c r="N1" s="20" t="s">
        <v>76</v>
      </c>
      <c r="O1" s="20"/>
      <c r="P1" s="20"/>
      <c r="Q1" s="20"/>
      <c r="R1" s="20"/>
      <c r="S1" s="20"/>
      <c r="T1" s="20"/>
      <c r="U1" s="20"/>
      <c r="V1" s="20"/>
      <c r="W1" s="20"/>
    </row>
    <row r="2" spans="1:23" x14ac:dyDescent="0.25">
      <c r="A2" s="21" t="str">
        <f t="shared" ref="A2:A65" si="0">B2&amp;" "&amp;D2&amp;" "&amp;C2&amp;"_"&amp;YEAR(L2)</f>
        <v>MOW H2C AAAA_2024</v>
      </c>
      <c r="B2" t="s">
        <v>130</v>
      </c>
      <c r="C2" t="s">
        <v>131</v>
      </c>
      <c r="D2" t="s">
        <v>19</v>
      </c>
      <c r="E2" t="s">
        <v>29</v>
      </c>
      <c r="F2" t="s">
        <v>28</v>
      </c>
      <c r="K2">
        <v>0</v>
      </c>
      <c r="L2" s="26">
        <v>45657</v>
      </c>
      <c r="M2">
        <v>1</v>
      </c>
    </row>
    <row r="3" spans="1:23" x14ac:dyDescent="0.25">
      <c r="A3" s="21" t="str">
        <f t="shared" si="0"/>
        <v>MOW H2C AAAA_2025</v>
      </c>
      <c r="B3" t="s">
        <v>130</v>
      </c>
      <c r="C3" t="s">
        <v>131</v>
      </c>
      <c r="D3" t="s">
        <v>19</v>
      </c>
      <c r="E3" t="s">
        <v>29</v>
      </c>
      <c r="F3" t="s">
        <v>28</v>
      </c>
      <c r="K3">
        <v>0</v>
      </c>
      <c r="L3" s="26">
        <v>46022</v>
      </c>
      <c r="M3">
        <v>2</v>
      </c>
    </row>
    <row r="4" spans="1:23" x14ac:dyDescent="0.25">
      <c r="A4" s="21" t="str">
        <f t="shared" si="0"/>
        <v>MOW H2C AAAA_2026</v>
      </c>
      <c r="B4" t="s">
        <v>130</v>
      </c>
      <c r="C4" t="s">
        <v>131</v>
      </c>
      <c r="D4" t="s">
        <v>19</v>
      </c>
      <c r="E4" t="s">
        <v>29</v>
      </c>
      <c r="F4" t="s">
        <v>28</v>
      </c>
      <c r="K4">
        <v>0</v>
      </c>
      <c r="L4" s="26">
        <v>46387</v>
      </c>
      <c r="M4">
        <v>3</v>
      </c>
    </row>
    <row r="5" spans="1:23" x14ac:dyDescent="0.25">
      <c r="A5" s="21" t="str">
        <f t="shared" si="0"/>
        <v>MOW H2C AAAA_2027</v>
      </c>
      <c r="B5" t="s">
        <v>130</v>
      </c>
      <c r="C5" t="s">
        <v>131</v>
      </c>
      <c r="D5" t="s">
        <v>19</v>
      </c>
      <c r="E5" t="s">
        <v>29</v>
      </c>
      <c r="F5" t="s">
        <v>28</v>
      </c>
      <c r="K5">
        <v>0</v>
      </c>
      <c r="L5" s="26">
        <v>46752</v>
      </c>
      <c r="M5">
        <v>4</v>
      </c>
    </row>
    <row r="6" spans="1:23" x14ac:dyDescent="0.25">
      <c r="A6" s="21" t="str">
        <f t="shared" si="0"/>
        <v>MOW H2C AAAA_2028</v>
      </c>
      <c r="B6" t="s">
        <v>130</v>
      </c>
      <c r="C6" t="s">
        <v>131</v>
      </c>
      <c r="D6" t="s">
        <v>19</v>
      </c>
      <c r="E6" t="s">
        <v>29</v>
      </c>
      <c r="F6" t="s">
        <v>28</v>
      </c>
      <c r="K6">
        <v>0</v>
      </c>
      <c r="L6" s="26">
        <v>47118</v>
      </c>
      <c r="M6">
        <v>5</v>
      </c>
    </row>
    <row r="7" spans="1:23" x14ac:dyDescent="0.25">
      <c r="A7" s="21" t="str">
        <f t="shared" si="0"/>
        <v>MOW H2C AAAA_2029</v>
      </c>
      <c r="B7" t="s">
        <v>130</v>
      </c>
      <c r="C7" t="s">
        <v>131</v>
      </c>
      <c r="D7" t="s">
        <v>19</v>
      </c>
      <c r="E7" t="s">
        <v>29</v>
      </c>
      <c r="F7" t="s">
        <v>28</v>
      </c>
      <c r="K7">
        <v>0</v>
      </c>
      <c r="L7" s="26">
        <v>47483</v>
      </c>
      <c r="M7">
        <v>6</v>
      </c>
    </row>
    <row r="8" spans="1:23" x14ac:dyDescent="0.25">
      <c r="A8" s="21" t="str">
        <f t="shared" si="0"/>
        <v>MOW H2C AAAA_2030</v>
      </c>
      <c r="B8" t="s">
        <v>130</v>
      </c>
      <c r="C8" t="s">
        <v>131</v>
      </c>
      <c r="D8" t="s">
        <v>19</v>
      </c>
      <c r="E8" t="s">
        <v>29</v>
      </c>
      <c r="F8" t="s">
        <v>28</v>
      </c>
      <c r="K8">
        <v>0</v>
      </c>
      <c r="L8" s="26">
        <v>47848</v>
      </c>
      <c r="M8">
        <v>7</v>
      </c>
    </row>
    <row r="9" spans="1:23" x14ac:dyDescent="0.25">
      <c r="A9" s="21" t="str">
        <f t="shared" si="0"/>
        <v>MOW H2C AAAA_2031</v>
      </c>
      <c r="B9" t="s">
        <v>130</v>
      </c>
      <c r="C9" t="s">
        <v>131</v>
      </c>
      <c r="D9" t="s">
        <v>19</v>
      </c>
      <c r="E9" t="s">
        <v>29</v>
      </c>
      <c r="F9" t="s">
        <v>28</v>
      </c>
      <c r="K9">
        <v>0</v>
      </c>
      <c r="L9" s="26">
        <v>48213</v>
      </c>
      <c r="M9">
        <v>8</v>
      </c>
    </row>
    <row r="10" spans="1:23" x14ac:dyDescent="0.25">
      <c r="A10" s="21" t="str">
        <f t="shared" si="0"/>
        <v>MOW H2C AAAA_2032</v>
      </c>
      <c r="B10" t="s">
        <v>130</v>
      </c>
      <c r="C10" t="s">
        <v>131</v>
      </c>
      <c r="D10" t="s">
        <v>19</v>
      </c>
      <c r="E10" t="s">
        <v>29</v>
      </c>
      <c r="F10" t="s">
        <v>28</v>
      </c>
      <c r="K10">
        <v>0</v>
      </c>
      <c r="L10" s="26">
        <v>48579</v>
      </c>
      <c r="M10">
        <v>9</v>
      </c>
    </row>
    <row r="11" spans="1:23" x14ac:dyDescent="0.25">
      <c r="A11" s="21" t="str">
        <f t="shared" si="0"/>
        <v>MOW H2C AAAA_2033</v>
      </c>
      <c r="B11" t="s">
        <v>130</v>
      </c>
      <c r="C11" t="s">
        <v>131</v>
      </c>
      <c r="D11" t="s">
        <v>19</v>
      </c>
      <c r="E11" t="s">
        <v>29</v>
      </c>
      <c r="F11" t="s">
        <v>28</v>
      </c>
      <c r="K11">
        <v>0</v>
      </c>
      <c r="L11" s="26">
        <v>48944</v>
      </c>
      <c r="M11">
        <v>10</v>
      </c>
    </row>
    <row r="12" spans="1:23" x14ac:dyDescent="0.25">
      <c r="A12" s="21" t="str">
        <f t="shared" si="0"/>
        <v>MOW H2C AAAA_2034</v>
      </c>
      <c r="B12" t="s">
        <v>130</v>
      </c>
      <c r="C12" t="s">
        <v>131</v>
      </c>
      <c r="D12" t="s">
        <v>19</v>
      </c>
      <c r="E12" t="s">
        <v>29</v>
      </c>
      <c r="F12" t="s">
        <v>28</v>
      </c>
      <c r="K12">
        <v>0</v>
      </c>
      <c r="L12" s="26">
        <v>49309</v>
      </c>
      <c r="M12">
        <v>11</v>
      </c>
    </row>
    <row r="13" spans="1:23" x14ac:dyDescent="0.25">
      <c r="A13" s="21" t="str">
        <f t="shared" si="0"/>
        <v>MOW H2C AAAA_2035</v>
      </c>
      <c r="B13" t="s">
        <v>130</v>
      </c>
      <c r="C13" t="s">
        <v>131</v>
      </c>
      <c r="D13" t="s">
        <v>19</v>
      </c>
      <c r="E13" t="s">
        <v>29</v>
      </c>
      <c r="F13" t="s">
        <v>28</v>
      </c>
      <c r="K13">
        <v>0</v>
      </c>
      <c r="L13" s="26">
        <v>49674</v>
      </c>
      <c r="M13">
        <v>12</v>
      </c>
    </row>
    <row r="14" spans="1:23" x14ac:dyDescent="0.25">
      <c r="A14" s="21" t="str">
        <f t="shared" si="0"/>
        <v>MOW H2C AAAA_2036</v>
      </c>
      <c r="B14" t="s">
        <v>130</v>
      </c>
      <c r="C14" t="s">
        <v>131</v>
      </c>
      <c r="D14" t="s">
        <v>19</v>
      </c>
      <c r="E14" t="s">
        <v>29</v>
      </c>
      <c r="F14" t="s">
        <v>28</v>
      </c>
      <c r="K14">
        <v>0</v>
      </c>
      <c r="L14" s="26">
        <v>50040</v>
      </c>
      <c r="M14">
        <v>13</v>
      </c>
    </row>
    <row r="15" spans="1:23" x14ac:dyDescent="0.25">
      <c r="A15" s="21" t="str">
        <f t="shared" si="0"/>
        <v>MOW H2C AAAA_2037</v>
      </c>
      <c r="B15" t="s">
        <v>130</v>
      </c>
      <c r="C15" t="s">
        <v>131</v>
      </c>
      <c r="D15" t="s">
        <v>19</v>
      </c>
      <c r="E15" t="s">
        <v>29</v>
      </c>
      <c r="F15" t="s">
        <v>28</v>
      </c>
      <c r="K15">
        <v>0</v>
      </c>
      <c r="L15" s="26">
        <v>50405</v>
      </c>
      <c r="M15">
        <v>14</v>
      </c>
    </row>
    <row r="16" spans="1:23" x14ac:dyDescent="0.25">
      <c r="A16" s="21" t="str">
        <f t="shared" si="0"/>
        <v>MOW H2C AAAA_2038</v>
      </c>
      <c r="B16" t="s">
        <v>130</v>
      </c>
      <c r="C16" t="s">
        <v>131</v>
      </c>
      <c r="D16" t="s">
        <v>19</v>
      </c>
      <c r="E16" t="s">
        <v>29</v>
      </c>
      <c r="F16" t="s">
        <v>28</v>
      </c>
      <c r="K16">
        <v>0</v>
      </c>
      <c r="L16" s="26">
        <v>50770</v>
      </c>
      <c r="M16">
        <v>15</v>
      </c>
    </row>
    <row r="17" spans="1:13" x14ac:dyDescent="0.25">
      <c r="A17" s="21" t="str">
        <f t="shared" si="0"/>
        <v>MOW H2C AAAA_2039</v>
      </c>
      <c r="B17" t="s">
        <v>130</v>
      </c>
      <c r="C17" t="s">
        <v>131</v>
      </c>
      <c r="D17" t="s">
        <v>19</v>
      </c>
      <c r="E17" t="s">
        <v>29</v>
      </c>
      <c r="F17" t="s">
        <v>28</v>
      </c>
      <c r="K17">
        <v>0</v>
      </c>
      <c r="L17" s="26">
        <v>51135</v>
      </c>
      <c r="M17">
        <v>16</v>
      </c>
    </row>
    <row r="18" spans="1:13" x14ac:dyDescent="0.25">
      <c r="A18" s="21" t="str">
        <f t="shared" si="0"/>
        <v>MOW H2C AAAA_2040</v>
      </c>
      <c r="B18" t="s">
        <v>130</v>
      </c>
      <c r="C18" t="s">
        <v>131</v>
      </c>
      <c r="D18" t="s">
        <v>19</v>
      </c>
      <c r="E18" t="s">
        <v>29</v>
      </c>
      <c r="F18" t="s">
        <v>28</v>
      </c>
      <c r="K18">
        <v>0</v>
      </c>
      <c r="L18" s="26">
        <v>51501</v>
      </c>
      <c r="M18">
        <v>17</v>
      </c>
    </row>
    <row r="19" spans="1:13" x14ac:dyDescent="0.25">
      <c r="A19" s="21" t="str">
        <f t="shared" si="0"/>
        <v>MOW H2C AAAA_2041</v>
      </c>
      <c r="B19" t="s">
        <v>130</v>
      </c>
      <c r="C19" t="s">
        <v>131</v>
      </c>
      <c r="D19" t="s">
        <v>19</v>
      </c>
      <c r="E19" t="s">
        <v>29</v>
      </c>
      <c r="F19" t="s">
        <v>28</v>
      </c>
      <c r="K19">
        <v>0</v>
      </c>
      <c r="L19" s="26">
        <v>51866</v>
      </c>
      <c r="M19">
        <v>18</v>
      </c>
    </row>
    <row r="20" spans="1:13" x14ac:dyDescent="0.25">
      <c r="A20" s="21" t="str">
        <f t="shared" si="0"/>
        <v>MOW H2C AAAA_2042</v>
      </c>
      <c r="B20" t="s">
        <v>130</v>
      </c>
      <c r="C20" t="s">
        <v>131</v>
      </c>
      <c r="D20" t="s">
        <v>19</v>
      </c>
      <c r="E20" t="s">
        <v>29</v>
      </c>
      <c r="F20" t="s">
        <v>28</v>
      </c>
      <c r="K20">
        <v>0</v>
      </c>
      <c r="L20" s="26">
        <v>52231</v>
      </c>
      <c r="M20">
        <v>19</v>
      </c>
    </row>
    <row r="21" spans="1:13" x14ac:dyDescent="0.25">
      <c r="A21" s="21" t="str">
        <f t="shared" si="0"/>
        <v>MOW H2C AAAA_2043</v>
      </c>
      <c r="B21" t="s">
        <v>130</v>
      </c>
      <c r="C21" t="s">
        <v>131</v>
      </c>
      <c r="D21" t="s">
        <v>19</v>
      </c>
      <c r="E21" t="s">
        <v>29</v>
      </c>
      <c r="F21" t="s">
        <v>28</v>
      </c>
      <c r="K21">
        <v>0</v>
      </c>
      <c r="L21" s="26">
        <v>52596</v>
      </c>
      <c r="M21">
        <v>20</v>
      </c>
    </row>
    <row r="22" spans="1:13" x14ac:dyDescent="0.25">
      <c r="A22" s="21" t="str">
        <f t="shared" si="0"/>
        <v>MOW H2C AAAA_2024</v>
      </c>
      <c r="B22" t="s">
        <v>130</v>
      </c>
      <c r="C22" t="s">
        <v>131</v>
      </c>
      <c r="D22" t="s">
        <v>19</v>
      </c>
      <c r="E22" t="s">
        <v>29</v>
      </c>
      <c r="F22" t="s">
        <v>31</v>
      </c>
      <c r="K22">
        <v>0</v>
      </c>
      <c r="L22" s="26">
        <v>45657</v>
      </c>
      <c r="M22">
        <v>1</v>
      </c>
    </row>
    <row r="23" spans="1:13" x14ac:dyDescent="0.25">
      <c r="A23" s="21" t="str">
        <f t="shared" si="0"/>
        <v>MOW H2C AAAA_2025</v>
      </c>
      <c r="B23" t="s">
        <v>130</v>
      </c>
      <c r="C23" t="s">
        <v>131</v>
      </c>
      <c r="D23" t="s">
        <v>19</v>
      </c>
      <c r="E23" t="s">
        <v>29</v>
      </c>
      <c r="F23" t="s">
        <v>31</v>
      </c>
      <c r="K23">
        <v>0</v>
      </c>
      <c r="L23" s="26">
        <v>46022</v>
      </c>
      <c r="M23">
        <v>2</v>
      </c>
    </row>
    <row r="24" spans="1:13" x14ac:dyDescent="0.25">
      <c r="A24" s="21" t="str">
        <f t="shared" si="0"/>
        <v>MOW H2C AAAA_2026</v>
      </c>
      <c r="B24" t="s">
        <v>130</v>
      </c>
      <c r="C24" t="s">
        <v>131</v>
      </c>
      <c r="D24" t="s">
        <v>19</v>
      </c>
      <c r="E24" t="s">
        <v>29</v>
      </c>
      <c r="F24" t="s">
        <v>31</v>
      </c>
      <c r="K24">
        <v>0</v>
      </c>
      <c r="L24" s="26">
        <v>46387</v>
      </c>
      <c r="M24">
        <v>3</v>
      </c>
    </row>
    <row r="25" spans="1:13" x14ac:dyDescent="0.25">
      <c r="A25" s="21" t="str">
        <f t="shared" si="0"/>
        <v>MOW H2C AAAA_2027</v>
      </c>
      <c r="B25" t="s">
        <v>130</v>
      </c>
      <c r="C25" t="s">
        <v>131</v>
      </c>
      <c r="D25" t="s">
        <v>19</v>
      </c>
      <c r="E25" t="s">
        <v>29</v>
      </c>
      <c r="F25" t="s">
        <v>31</v>
      </c>
      <c r="K25">
        <v>0</v>
      </c>
      <c r="L25" s="26">
        <v>46752</v>
      </c>
      <c r="M25">
        <v>4</v>
      </c>
    </row>
    <row r="26" spans="1:13" x14ac:dyDescent="0.25">
      <c r="A26" s="21" t="str">
        <f t="shared" si="0"/>
        <v>MOW H2C AAAA_2028</v>
      </c>
      <c r="B26" t="s">
        <v>130</v>
      </c>
      <c r="C26" t="s">
        <v>131</v>
      </c>
      <c r="D26" t="s">
        <v>19</v>
      </c>
      <c r="E26" t="s">
        <v>29</v>
      </c>
      <c r="F26" t="s">
        <v>31</v>
      </c>
      <c r="K26">
        <v>0</v>
      </c>
      <c r="L26" s="26">
        <v>47118</v>
      </c>
      <c r="M26">
        <v>5</v>
      </c>
    </row>
    <row r="27" spans="1:13" x14ac:dyDescent="0.25">
      <c r="A27" s="21" t="str">
        <f t="shared" si="0"/>
        <v>MOW H2C AAAA_2029</v>
      </c>
      <c r="B27" t="s">
        <v>130</v>
      </c>
      <c r="C27" t="s">
        <v>131</v>
      </c>
      <c r="D27" t="s">
        <v>19</v>
      </c>
      <c r="E27" t="s">
        <v>29</v>
      </c>
      <c r="F27" t="s">
        <v>31</v>
      </c>
      <c r="K27">
        <v>0</v>
      </c>
      <c r="L27" s="26">
        <v>47483</v>
      </c>
      <c r="M27">
        <v>6</v>
      </c>
    </row>
    <row r="28" spans="1:13" x14ac:dyDescent="0.25">
      <c r="A28" s="21" t="str">
        <f t="shared" si="0"/>
        <v>MOW H2C AAAA_2030</v>
      </c>
      <c r="B28" t="s">
        <v>130</v>
      </c>
      <c r="C28" t="s">
        <v>131</v>
      </c>
      <c r="D28" t="s">
        <v>19</v>
      </c>
      <c r="E28" t="s">
        <v>29</v>
      </c>
      <c r="F28" t="s">
        <v>31</v>
      </c>
      <c r="K28">
        <v>0</v>
      </c>
      <c r="L28" s="26">
        <v>47848</v>
      </c>
      <c r="M28">
        <v>7</v>
      </c>
    </row>
    <row r="29" spans="1:13" x14ac:dyDescent="0.25">
      <c r="A29" s="21" t="str">
        <f t="shared" si="0"/>
        <v>MOW H2C AAAA_2031</v>
      </c>
      <c r="B29" t="s">
        <v>130</v>
      </c>
      <c r="C29" t="s">
        <v>131</v>
      </c>
      <c r="D29" t="s">
        <v>19</v>
      </c>
      <c r="E29" t="s">
        <v>29</v>
      </c>
      <c r="F29" t="s">
        <v>31</v>
      </c>
      <c r="K29">
        <v>0</v>
      </c>
      <c r="L29" s="26">
        <v>48213</v>
      </c>
      <c r="M29">
        <v>8</v>
      </c>
    </row>
    <row r="30" spans="1:13" x14ac:dyDescent="0.25">
      <c r="A30" s="21" t="str">
        <f t="shared" si="0"/>
        <v>MOW H2C AAAA_2032</v>
      </c>
      <c r="B30" t="s">
        <v>130</v>
      </c>
      <c r="C30" t="s">
        <v>131</v>
      </c>
      <c r="D30" t="s">
        <v>19</v>
      </c>
      <c r="E30" t="s">
        <v>29</v>
      </c>
      <c r="F30" t="s">
        <v>31</v>
      </c>
      <c r="K30">
        <v>0</v>
      </c>
      <c r="L30" s="26">
        <v>48579</v>
      </c>
      <c r="M30">
        <v>9</v>
      </c>
    </row>
    <row r="31" spans="1:13" x14ac:dyDescent="0.25">
      <c r="A31" s="21" t="str">
        <f t="shared" si="0"/>
        <v>MOW H2C AAAA_2033</v>
      </c>
      <c r="B31" t="s">
        <v>130</v>
      </c>
      <c r="C31" t="s">
        <v>131</v>
      </c>
      <c r="D31" t="s">
        <v>19</v>
      </c>
      <c r="E31" t="s">
        <v>29</v>
      </c>
      <c r="F31" t="s">
        <v>31</v>
      </c>
      <c r="K31">
        <v>0</v>
      </c>
      <c r="L31" s="26">
        <v>48944</v>
      </c>
      <c r="M31">
        <v>10</v>
      </c>
    </row>
    <row r="32" spans="1:13" x14ac:dyDescent="0.25">
      <c r="A32" s="21" t="str">
        <f t="shared" si="0"/>
        <v>MOW H2C AAAA_2034</v>
      </c>
      <c r="B32" t="s">
        <v>130</v>
      </c>
      <c r="C32" t="s">
        <v>131</v>
      </c>
      <c r="D32" t="s">
        <v>19</v>
      </c>
      <c r="E32" t="s">
        <v>29</v>
      </c>
      <c r="F32" t="s">
        <v>31</v>
      </c>
      <c r="K32">
        <v>0</v>
      </c>
      <c r="L32" s="26">
        <v>49309</v>
      </c>
      <c r="M32">
        <v>11</v>
      </c>
    </row>
    <row r="33" spans="1:14" x14ac:dyDescent="0.25">
      <c r="A33" s="21" t="str">
        <f t="shared" si="0"/>
        <v>MOW H2C AAAA_2035</v>
      </c>
      <c r="B33" t="s">
        <v>130</v>
      </c>
      <c r="C33" t="s">
        <v>131</v>
      </c>
      <c r="D33" t="s">
        <v>19</v>
      </c>
      <c r="E33" t="s">
        <v>29</v>
      </c>
      <c r="F33" t="s">
        <v>31</v>
      </c>
      <c r="K33">
        <v>0</v>
      </c>
      <c r="L33" s="26">
        <v>49674</v>
      </c>
      <c r="M33">
        <v>12</v>
      </c>
    </row>
    <row r="34" spans="1:14" x14ac:dyDescent="0.25">
      <c r="A34" s="21" t="str">
        <f t="shared" si="0"/>
        <v>MOW H2C AAAA_2036</v>
      </c>
      <c r="B34" t="s">
        <v>130</v>
      </c>
      <c r="C34" t="s">
        <v>131</v>
      </c>
      <c r="D34" t="s">
        <v>19</v>
      </c>
      <c r="E34" t="s">
        <v>29</v>
      </c>
      <c r="F34" t="s">
        <v>31</v>
      </c>
      <c r="K34">
        <v>0</v>
      </c>
      <c r="L34" s="26">
        <v>50040</v>
      </c>
      <c r="M34">
        <v>13</v>
      </c>
    </row>
    <row r="35" spans="1:14" x14ac:dyDescent="0.25">
      <c r="A35" s="21" t="str">
        <f t="shared" si="0"/>
        <v>MOW H2C AAAA_2037</v>
      </c>
      <c r="B35" t="s">
        <v>130</v>
      </c>
      <c r="C35" t="s">
        <v>131</v>
      </c>
      <c r="D35" t="s">
        <v>19</v>
      </c>
      <c r="E35" t="s">
        <v>29</v>
      </c>
      <c r="F35" t="s">
        <v>31</v>
      </c>
      <c r="K35">
        <v>0</v>
      </c>
      <c r="L35" s="26">
        <v>50405</v>
      </c>
      <c r="M35">
        <v>14</v>
      </c>
    </row>
    <row r="36" spans="1:14" x14ac:dyDescent="0.25">
      <c r="A36" s="21" t="str">
        <f t="shared" si="0"/>
        <v>MOW H2C AAAA_2038</v>
      </c>
      <c r="B36" t="s">
        <v>130</v>
      </c>
      <c r="C36" t="s">
        <v>131</v>
      </c>
      <c r="D36" t="s">
        <v>19</v>
      </c>
      <c r="E36" t="s">
        <v>29</v>
      </c>
      <c r="F36" t="s">
        <v>31</v>
      </c>
      <c r="K36">
        <v>0</v>
      </c>
      <c r="L36" s="26">
        <v>50770</v>
      </c>
      <c r="M36">
        <v>15</v>
      </c>
    </row>
    <row r="37" spans="1:14" x14ac:dyDescent="0.25">
      <c r="A37" s="21" t="str">
        <f t="shared" si="0"/>
        <v>MOW H2C AAAA_2039</v>
      </c>
      <c r="B37" t="s">
        <v>130</v>
      </c>
      <c r="C37" t="s">
        <v>131</v>
      </c>
      <c r="D37" t="s">
        <v>19</v>
      </c>
      <c r="E37" t="s">
        <v>29</v>
      </c>
      <c r="F37" t="s">
        <v>31</v>
      </c>
      <c r="K37">
        <v>0</v>
      </c>
      <c r="L37" s="26">
        <v>51135</v>
      </c>
      <c r="M37">
        <v>16</v>
      </c>
    </row>
    <row r="38" spans="1:14" x14ac:dyDescent="0.25">
      <c r="A38" s="21" t="str">
        <f t="shared" si="0"/>
        <v>MOW H2C AAAA_2040</v>
      </c>
      <c r="B38" t="s">
        <v>130</v>
      </c>
      <c r="C38" t="s">
        <v>131</v>
      </c>
      <c r="D38" t="s">
        <v>19</v>
      </c>
      <c r="E38" t="s">
        <v>29</v>
      </c>
      <c r="F38" t="s">
        <v>31</v>
      </c>
      <c r="K38">
        <v>0</v>
      </c>
      <c r="L38" s="26">
        <v>51501</v>
      </c>
      <c r="M38">
        <v>17</v>
      </c>
    </row>
    <row r="39" spans="1:14" x14ac:dyDescent="0.25">
      <c r="A39" s="21" t="str">
        <f t="shared" si="0"/>
        <v>MOW H2C AAAA_2041</v>
      </c>
      <c r="B39" t="s">
        <v>130</v>
      </c>
      <c r="C39" t="s">
        <v>131</v>
      </c>
      <c r="D39" t="s">
        <v>19</v>
      </c>
      <c r="E39" t="s">
        <v>29</v>
      </c>
      <c r="F39" t="s">
        <v>31</v>
      </c>
      <c r="K39">
        <v>0</v>
      </c>
      <c r="L39" s="26">
        <v>51866</v>
      </c>
      <c r="M39">
        <v>18</v>
      </c>
    </row>
    <row r="40" spans="1:14" x14ac:dyDescent="0.25">
      <c r="A40" s="21" t="str">
        <f t="shared" si="0"/>
        <v>MOW H2C AAAA_2042</v>
      </c>
      <c r="B40" t="s">
        <v>130</v>
      </c>
      <c r="C40" t="s">
        <v>131</v>
      </c>
      <c r="D40" t="s">
        <v>19</v>
      </c>
      <c r="E40" t="s">
        <v>29</v>
      </c>
      <c r="F40" t="s">
        <v>31</v>
      </c>
      <c r="K40">
        <v>0</v>
      </c>
      <c r="L40" s="26">
        <v>52231</v>
      </c>
      <c r="M40">
        <v>19</v>
      </c>
    </row>
    <row r="41" spans="1:14" x14ac:dyDescent="0.25">
      <c r="A41" s="21" t="str">
        <f t="shared" si="0"/>
        <v>MOW H2C AAAA_2043</v>
      </c>
      <c r="B41" t="s">
        <v>130</v>
      </c>
      <c r="C41" t="s">
        <v>131</v>
      </c>
      <c r="D41" t="s">
        <v>19</v>
      </c>
      <c r="E41" t="s">
        <v>29</v>
      </c>
      <c r="F41" t="s">
        <v>31</v>
      </c>
      <c r="K41">
        <v>0</v>
      </c>
      <c r="L41" s="26">
        <v>52596</v>
      </c>
      <c r="M41">
        <v>20</v>
      </c>
    </row>
    <row r="42" spans="1:14" x14ac:dyDescent="0.25">
      <c r="A42" s="21" t="str">
        <f t="shared" si="0"/>
        <v>MOW H2C AAAA_2024</v>
      </c>
      <c r="B42" t="s">
        <v>130</v>
      </c>
      <c r="C42" t="s">
        <v>131</v>
      </c>
      <c r="D42" t="s">
        <v>19</v>
      </c>
      <c r="E42" t="s">
        <v>5</v>
      </c>
      <c r="F42" t="s">
        <v>4</v>
      </c>
      <c r="G42">
        <v>0</v>
      </c>
      <c r="H42">
        <v>0</v>
      </c>
      <c r="I42">
        <v>0</v>
      </c>
      <c r="J42">
        <v>0</v>
      </c>
      <c r="L42" s="26">
        <v>45657</v>
      </c>
      <c r="M42">
        <v>1</v>
      </c>
      <c r="N42">
        <v>0</v>
      </c>
    </row>
    <row r="43" spans="1:14" x14ac:dyDescent="0.25">
      <c r="A43" s="21" t="str">
        <f t="shared" si="0"/>
        <v>MOW H2C AAAA_2025</v>
      </c>
      <c r="B43" t="s">
        <v>130</v>
      </c>
      <c r="C43" t="s">
        <v>131</v>
      </c>
      <c r="D43" t="s">
        <v>19</v>
      </c>
      <c r="E43" t="s">
        <v>5</v>
      </c>
      <c r="F43" t="s">
        <v>4</v>
      </c>
      <c r="G43">
        <v>0</v>
      </c>
      <c r="H43">
        <v>0</v>
      </c>
      <c r="I43">
        <v>0</v>
      </c>
      <c r="J43">
        <v>0</v>
      </c>
      <c r="L43" s="26">
        <v>46022</v>
      </c>
      <c r="M43">
        <v>2</v>
      </c>
      <c r="N43">
        <v>0</v>
      </c>
    </row>
    <row r="44" spans="1:14" x14ac:dyDescent="0.25">
      <c r="A44" s="21" t="str">
        <f t="shared" si="0"/>
        <v>MOW H2C AAAA_2026</v>
      </c>
      <c r="B44" t="s">
        <v>130</v>
      </c>
      <c r="C44" t="s">
        <v>131</v>
      </c>
      <c r="D44" t="s">
        <v>19</v>
      </c>
      <c r="E44" t="s">
        <v>5</v>
      </c>
      <c r="F44" t="s">
        <v>4</v>
      </c>
      <c r="G44">
        <v>0</v>
      </c>
      <c r="H44">
        <v>0</v>
      </c>
      <c r="I44">
        <v>2858.818115234375</v>
      </c>
      <c r="J44">
        <v>0</v>
      </c>
      <c r="L44" s="26">
        <v>46387</v>
      </c>
      <c r="M44">
        <v>3</v>
      </c>
      <c r="N44">
        <v>0</v>
      </c>
    </row>
    <row r="45" spans="1:14" x14ac:dyDescent="0.25">
      <c r="A45" s="21" t="str">
        <f t="shared" si="0"/>
        <v>MOW H2C AAAA_2027</v>
      </c>
      <c r="B45" t="s">
        <v>130</v>
      </c>
      <c r="C45" t="s">
        <v>131</v>
      </c>
      <c r="D45" t="s">
        <v>19</v>
      </c>
      <c r="E45" t="s">
        <v>5</v>
      </c>
      <c r="F45" t="s">
        <v>4</v>
      </c>
      <c r="G45">
        <v>0</v>
      </c>
      <c r="H45">
        <v>11724.55859375</v>
      </c>
      <c r="I45">
        <v>41009.7265625</v>
      </c>
      <c r="J45">
        <v>0</v>
      </c>
      <c r="L45" s="26">
        <v>46752</v>
      </c>
      <c r="M45">
        <v>4</v>
      </c>
      <c r="N45">
        <v>-13238.798828125</v>
      </c>
    </row>
    <row r="46" spans="1:14" x14ac:dyDescent="0.25">
      <c r="A46" s="21" t="str">
        <f t="shared" si="0"/>
        <v>MOW H2C AAAA_2028</v>
      </c>
      <c r="B46" t="s">
        <v>130</v>
      </c>
      <c r="C46" t="s">
        <v>131</v>
      </c>
      <c r="D46" t="s">
        <v>19</v>
      </c>
      <c r="E46" t="s">
        <v>5</v>
      </c>
      <c r="F46" t="s">
        <v>4</v>
      </c>
      <c r="G46">
        <v>0</v>
      </c>
      <c r="H46">
        <v>25309.876953125</v>
      </c>
      <c r="I46">
        <v>97300.109375</v>
      </c>
      <c r="J46">
        <v>0</v>
      </c>
      <c r="L46" s="26">
        <v>47118</v>
      </c>
      <c r="M46">
        <v>5</v>
      </c>
      <c r="N46">
        <v>-39180.71875</v>
      </c>
    </row>
    <row r="47" spans="1:14" x14ac:dyDescent="0.25">
      <c r="A47" s="21" t="str">
        <f t="shared" si="0"/>
        <v>MOW H2C AAAA_2029</v>
      </c>
      <c r="B47" t="s">
        <v>130</v>
      </c>
      <c r="C47" t="s">
        <v>131</v>
      </c>
      <c r="D47" t="s">
        <v>19</v>
      </c>
      <c r="E47" t="s">
        <v>5</v>
      </c>
      <c r="F47" t="s">
        <v>4</v>
      </c>
      <c r="G47">
        <v>0</v>
      </c>
      <c r="H47">
        <v>57486.76171875</v>
      </c>
      <c r="I47">
        <v>158982.5</v>
      </c>
      <c r="J47">
        <v>0</v>
      </c>
      <c r="L47" s="26">
        <v>47483</v>
      </c>
      <c r="M47">
        <v>6</v>
      </c>
      <c r="N47">
        <v>-12235.5263671875</v>
      </c>
    </row>
    <row r="48" spans="1:14" x14ac:dyDescent="0.25">
      <c r="A48" s="21" t="str">
        <f t="shared" si="0"/>
        <v>MOW H2C AAAA_2030</v>
      </c>
      <c r="B48" t="s">
        <v>130</v>
      </c>
      <c r="C48" t="s">
        <v>131</v>
      </c>
      <c r="D48" t="s">
        <v>19</v>
      </c>
      <c r="E48" t="s">
        <v>5</v>
      </c>
      <c r="F48" t="s">
        <v>4</v>
      </c>
      <c r="G48">
        <v>0</v>
      </c>
      <c r="H48">
        <v>70885.421875</v>
      </c>
      <c r="I48">
        <v>205940.921875</v>
      </c>
      <c r="J48">
        <v>0</v>
      </c>
      <c r="L48" s="26">
        <v>47848</v>
      </c>
      <c r="M48">
        <v>7</v>
      </c>
      <c r="N48">
        <v>2029.148681640625</v>
      </c>
    </row>
    <row r="49" spans="1:14" x14ac:dyDescent="0.25">
      <c r="A49" s="21" t="str">
        <f t="shared" si="0"/>
        <v>MOW H2C AAAA_2031</v>
      </c>
      <c r="B49" t="s">
        <v>130</v>
      </c>
      <c r="C49" t="s">
        <v>131</v>
      </c>
      <c r="D49" t="s">
        <v>19</v>
      </c>
      <c r="E49" t="s">
        <v>5</v>
      </c>
      <c r="F49" t="s">
        <v>4</v>
      </c>
      <c r="G49">
        <v>0</v>
      </c>
      <c r="H49">
        <v>102982.1328125</v>
      </c>
      <c r="I49">
        <v>257567.8125</v>
      </c>
      <c r="J49">
        <v>0</v>
      </c>
      <c r="L49" s="26">
        <v>48213</v>
      </c>
      <c r="M49">
        <v>8</v>
      </c>
      <c r="N49">
        <v>13036.291015625</v>
      </c>
    </row>
    <row r="50" spans="1:14" x14ac:dyDescent="0.25">
      <c r="A50" s="21" t="str">
        <f t="shared" si="0"/>
        <v>MOW H2C AAAA_2032</v>
      </c>
      <c r="B50" t="s">
        <v>130</v>
      </c>
      <c r="C50" t="s">
        <v>131</v>
      </c>
      <c r="D50" t="s">
        <v>19</v>
      </c>
      <c r="E50" t="s">
        <v>5</v>
      </c>
      <c r="F50" t="s">
        <v>4</v>
      </c>
      <c r="G50">
        <v>0</v>
      </c>
      <c r="H50">
        <v>108346.109375</v>
      </c>
      <c r="I50">
        <v>310537.90625</v>
      </c>
      <c r="J50">
        <v>0</v>
      </c>
      <c r="L50" s="26">
        <v>48579</v>
      </c>
      <c r="M50">
        <v>9</v>
      </c>
      <c r="N50">
        <v>-30307.70703125</v>
      </c>
    </row>
    <row r="51" spans="1:14" x14ac:dyDescent="0.25">
      <c r="A51" s="21" t="str">
        <f t="shared" si="0"/>
        <v>MOW H2C AAAA_2033</v>
      </c>
      <c r="B51" t="s">
        <v>130</v>
      </c>
      <c r="C51" t="s">
        <v>131</v>
      </c>
      <c r="D51" t="s">
        <v>19</v>
      </c>
      <c r="E51" t="s">
        <v>5</v>
      </c>
      <c r="F51" t="s">
        <v>4</v>
      </c>
      <c r="G51">
        <v>0</v>
      </c>
      <c r="H51">
        <v>125836.4140625</v>
      </c>
      <c r="I51">
        <v>359962.84375</v>
      </c>
      <c r="J51">
        <v>0</v>
      </c>
      <c r="L51" s="26">
        <v>48944</v>
      </c>
      <c r="M51">
        <v>10</v>
      </c>
      <c r="N51">
        <v>-61999.26953125</v>
      </c>
    </row>
    <row r="52" spans="1:14" x14ac:dyDescent="0.25">
      <c r="A52" s="21" t="str">
        <f t="shared" si="0"/>
        <v>MOW H2C AAAA_2034</v>
      </c>
      <c r="B52" t="s">
        <v>130</v>
      </c>
      <c r="C52" t="s">
        <v>131</v>
      </c>
      <c r="D52" t="s">
        <v>19</v>
      </c>
      <c r="E52" t="s">
        <v>5</v>
      </c>
      <c r="F52" t="s">
        <v>4</v>
      </c>
      <c r="G52">
        <v>0</v>
      </c>
      <c r="H52">
        <v>140192.359375</v>
      </c>
      <c r="I52">
        <v>409615.71875</v>
      </c>
      <c r="J52">
        <v>0</v>
      </c>
      <c r="L52" s="26">
        <v>49309</v>
      </c>
      <c r="M52">
        <v>11</v>
      </c>
      <c r="N52">
        <v>-95997.7265625</v>
      </c>
    </row>
    <row r="53" spans="1:14" x14ac:dyDescent="0.25">
      <c r="A53" s="21" t="str">
        <f t="shared" si="0"/>
        <v>MOW H2C AAAA_2035</v>
      </c>
      <c r="B53" t="s">
        <v>130</v>
      </c>
      <c r="C53" t="s">
        <v>131</v>
      </c>
      <c r="D53" t="s">
        <v>19</v>
      </c>
      <c r="E53" t="s">
        <v>5</v>
      </c>
      <c r="F53" t="s">
        <v>4</v>
      </c>
      <c r="G53">
        <v>0</v>
      </c>
      <c r="H53">
        <v>145562.796875</v>
      </c>
      <c r="I53">
        <v>395946.21875</v>
      </c>
      <c r="J53">
        <v>0</v>
      </c>
      <c r="L53" s="26">
        <v>49674</v>
      </c>
      <c r="M53">
        <v>12</v>
      </c>
      <c r="N53">
        <v>-95128</v>
      </c>
    </row>
    <row r="54" spans="1:14" x14ac:dyDescent="0.25">
      <c r="A54" s="21" t="str">
        <f t="shared" si="0"/>
        <v>MOW H2C AAAA_2036</v>
      </c>
      <c r="B54" t="s">
        <v>130</v>
      </c>
      <c r="C54" t="s">
        <v>131</v>
      </c>
      <c r="D54" t="s">
        <v>19</v>
      </c>
      <c r="E54" t="s">
        <v>5</v>
      </c>
      <c r="F54" t="s">
        <v>4</v>
      </c>
      <c r="G54">
        <v>0</v>
      </c>
      <c r="H54">
        <v>160462.796875</v>
      </c>
      <c r="I54">
        <v>384043.875</v>
      </c>
      <c r="J54">
        <v>0</v>
      </c>
      <c r="L54" s="26">
        <v>50040</v>
      </c>
      <c r="M54">
        <v>13</v>
      </c>
      <c r="N54">
        <v>-86242.1171875</v>
      </c>
    </row>
    <row r="55" spans="1:14" x14ac:dyDescent="0.25">
      <c r="A55" s="21" t="str">
        <f t="shared" si="0"/>
        <v>MOW H2C AAAA_2037</v>
      </c>
      <c r="B55" t="s">
        <v>130</v>
      </c>
      <c r="C55" t="s">
        <v>131</v>
      </c>
      <c r="D55" t="s">
        <v>19</v>
      </c>
      <c r="E55" t="s">
        <v>5</v>
      </c>
      <c r="F55" t="s">
        <v>4</v>
      </c>
      <c r="G55">
        <v>0</v>
      </c>
      <c r="H55">
        <v>170758.8125</v>
      </c>
      <c r="I55">
        <v>372030.0625</v>
      </c>
      <c r="J55">
        <v>0</v>
      </c>
      <c r="L55" s="26">
        <v>50405</v>
      </c>
      <c r="M55">
        <v>14</v>
      </c>
      <c r="N55">
        <v>-60295.03125</v>
      </c>
    </row>
    <row r="56" spans="1:14" x14ac:dyDescent="0.25">
      <c r="A56" s="21" t="str">
        <f t="shared" si="0"/>
        <v>MOW H2C AAAA_2038</v>
      </c>
      <c r="B56" t="s">
        <v>130</v>
      </c>
      <c r="C56" t="s">
        <v>131</v>
      </c>
      <c r="D56" t="s">
        <v>19</v>
      </c>
      <c r="E56" t="s">
        <v>5</v>
      </c>
      <c r="F56" t="s">
        <v>4</v>
      </c>
      <c r="G56">
        <v>0</v>
      </c>
      <c r="H56">
        <v>175615.953125</v>
      </c>
      <c r="I56">
        <v>362502.375</v>
      </c>
      <c r="J56">
        <v>0</v>
      </c>
      <c r="L56" s="26">
        <v>50770</v>
      </c>
      <c r="M56">
        <v>15</v>
      </c>
      <c r="N56">
        <v>-21043.408203125</v>
      </c>
    </row>
    <row r="57" spans="1:14" x14ac:dyDescent="0.25">
      <c r="A57" s="21" t="str">
        <f t="shared" si="0"/>
        <v>MOW H2C AAAA_2039</v>
      </c>
      <c r="B57" t="s">
        <v>130</v>
      </c>
      <c r="C57" t="s">
        <v>131</v>
      </c>
      <c r="D57" t="s">
        <v>19</v>
      </c>
      <c r="E57" t="s">
        <v>5</v>
      </c>
      <c r="F57" t="s">
        <v>4</v>
      </c>
      <c r="G57">
        <v>0</v>
      </c>
      <c r="H57">
        <v>198390.53125</v>
      </c>
      <c r="I57">
        <v>353858.5</v>
      </c>
      <c r="J57">
        <v>0</v>
      </c>
      <c r="L57" s="26">
        <v>51135</v>
      </c>
      <c r="M57">
        <v>16</v>
      </c>
      <c r="N57">
        <v>12181.53515625</v>
      </c>
    </row>
    <row r="58" spans="1:14" x14ac:dyDescent="0.25">
      <c r="A58" s="21" t="str">
        <f t="shared" si="0"/>
        <v>MOW H2C AAAA_2040</v>
      </c>
      <c r="B58" t="s">
        <v>130</v>
      </c>
      <c r="C58" t="s">
        <v>131</v>
      </c>
      <c r="D58" t="s">
        <v>19</v>
      </c>
      <c r="E58" t="s">
        <v>5</v>
      </c>
      <c r="F58" t="s">
        <v>4</v>
      </c>
      <c r="G58">
        <v>0</v>
      </c>
      <c r="H58">
        <v>230615.140625</v>
      </c>
      <c r="I58">
        <v>348024.53125</v>
      </c>
      <c r="J58">
        <v>0</v>
      </c>
      <c r="L58" s="26">
        <v>51501</v>
      </c>
      <c r="M58">
        <v>17</v>
      </c>
      <c r="N58">
        <v>63229.15234375</v>
      </c>
    </row>
    <row r="59" spans="1:14" x14ac:dyDescent="0.25">
      <c r="A59" s="21" t="str">
        <f t="shared" si="0"/>
        <v>MOW H2C AAAA_2041</v>
      </c>
      <c r="B59" t="s">
        <v>130</v>
      </c>
      <c r="C59" t="s">
        <v>131</v>
      </c>
      <c r="D59" t="s">
        <v>19</v>
      </c>
      <c r="E59" t="s">
        <v>5</v>
      </c>
      <c r="F59" t="s">
        <v>4</v>
      </c>
      <c r="G59">
        <v>0</v>
      </c>
      <c r="H59">
        <v>245577.640625</v>
      </c>
      <c r="I59">
        <v>380968.15625</v>
      </c>
      <c r="J59">
        <v>0</v>
      </c>
      <c r="L59" s="26">
        <v>51866</v>
      </c>
      <c r="M59">
        <v>18</v>
      </c>
      <c r="N59">
        <v>91010.7890625</v>
      </c>
    </row>
    <row r="60" spans="1:14" x14ac:dyDescent="0.25">
      <c r="A60" s="21" t="str">
        <f t="shared" si="0"/>
        <v>MOW H2C AAAA_2042</v>
      </c>
      <c r="B60" t="s">
        <v>130</v>
      </c>
      <c r="C60" t="s">
        <v>131</v>
      </c>
      <c r="D60" t="s">
        <v>19</v>
      </c>
      <c r="E60" t="s">
        <v>5</v>
      </c>
      <c r="F60" t="s">
        <v>4</v>
      </c>
      <c r="G60">
        <v>0</v>
      </c>
      <c r="H60">
        <v>257718.421875</v>
      </c>
      <c r="I60">
        <v>372915.75</v>
      </c>
      <c r="J60">
        <v>0</v>
      </c>
      <c r="L60" s="26">
        <v>52231</v>
      </c>
      <c r="M60">
        <v>19</v>
      </c>
      <c r="N60">
        <v>140601.65625</v>
      </c>
    </row>
    <row r="61" spans="1:14" x14ac:dyDescent="0.25">
      <c r="A61" s="21" t="str">
        <f t="shared" si="0"/>
        <v>MOW H2C AAAA_2043</v>
      </c>
      <c r="B61" t="s">
        <v>130</v>
      </c>
      <c r="C61" t="s">
        <v>131</v>
      </c>
      <c r="D61" t="s">
        <v>19</v>
      </c>
      <c r="E61" t="s">
        <v>5</v>
      </c>
      <c r="F61" t="s">
        <v>4</v>
      </c>
      <c r="G61">
        <v>0</v>
      </c>
      <c r="H61">
        <v>265896.09375</v>
      </c>
      <c r="I61">
        <v>363570.9375</v>
      </c>
      <c r="J61">
        <v>0</v>
      </c>
      <c r="L61" s="26">
        <v>52596</v>
      </c>
      <c r="M61">
        <v>20</v>
      </c>
      <c r="N61">
        <v>185150.171875</v>
      </c>
    </row>
    <row r="62" spans="1:14" x14ac:dyDescent="0.25">
      <c r="A62" s="21" t="str">
        <f t="shared" si="0"/>
        <v>MOW H2C AAAA_2024</v>
      </c>
      <c r="B62" t="s">
        <v>130</v>
      </c>
      <c r="C62" t="s">
        <v>131</v>
      </c>
      <c r="D62" t="s">
        <v>19</v>
      </c>
      <c r="E62" t="s">
        <v>5</v>
      </c>
      <c r="F62" t="s">
        <v>32</v>
      </c>
      <c r="G62">
        <v>235794.65625</v>
      </c>
      <c r="H62">
        <v>103764.84375</v>
      </c>
      <c r="I62">
        <v>15499.482421875</v>
      </c>
      <c r="J62">
        <v>0</v>
      </c>
      <c r="L62" s="26">
        <v>45657</v>
      </c>
      <c r="M62">
        <v>1</v>
      </c>
      <c r="N62">
        <v>108640.6640625</v>
      </c>
    </row>
    <row r="63" spans="1:14" x14ac:dyDescent="0.25">
      <c r="A63" s="21" t="str">
        <f t="shared" si="0"/>
        <v>MOW H2C AAAA_2025</v>
      </c>
      <c r="B63" t="s">
        <v>130</v>
      </c>
      <c r="C63" t="s">
        <v>131</v>
      </c>
      <c r="D63" t="s">
        <v>19</v>
      </c>
      <c r="E63" t="s">
        <v>5</v>
      </c>
      <c r="F63" t="s">
        <v>32</v>
      </c>
      <c r="G63">
        <v>271926.4375</v>
      </c>
      <c r="H63">
        <v>115259.546875</v>
      </c>
      <c r="I63">
        <v>38482.234375</v>
      </c>
      <c r="J63">
        <v>0</v>
      </c>
      <c r="L63" s="26">
        <v>46022</v>
      </c>
      <c r="M63">
        <v>2</v>
      </c>
      <c r="N63">
        <v>107832.5859375</v>
      </c>
    </row>
    <row r="64" spans="1:14" x14ac:dyDescent="0.25">
      <c r="A64" s="21" t="str">
        <f t="shared" si="0"/>
        <v>MOW H2C AAAA_2026</v>
      </c>
      <c r="B64" t="s">
        <v>130</v>
      </c>
      <c r="C64" t="s">
        <v>131</v>
      </c>
      <c r="D64" t="s">
        <v>19</v>
      </c>
      <c r="E64" t="s">
        <v>5</v>
      </c>
      <c r="F64" t="s">
        <v>32</v>
      </c>
      <c r="G64">
        <v>309101.40625</v>
      </c>
      <c r="H64">
        <v>134609.15625</v>
      </c>
      <c r="I64">
        <v>42051.6015625</v>
      </c>
      <c r="J64">
        <v>0</v>
      </c>
      <c r="L64" s="26">
        <v>46387</v>
      </c>
      <c r="M64">
        <v>3</v>
      </c>
      <c r="N64">
        <v>112447.484375</v>
      </c>
    </row>
    <row r="65" spans="1:14" x14ac:dyDescent="0.25">
      <c r="A65" s="21" t="str">
        <f t="shared" si="0"/>
        <v>MOW H2C AAAA_2027</v>
      </c>
      <c r="B65" t="s">
        <v>130</v>
      </c>
      <c r="C65" t="s">
        <v>131</v>
      </c>
      <c r="D65" t="s">
        <v>19</v>
      </c>
      <c r="E65" t="s">
        <v>5</v>
      </c>
      <c r="F65" t="s">
        <v>32</v>
      </c>
      <c r="G65">
        <v>342404.75</v>
      </c>
      <c r="H65">
        <v>148941.703125</v>
      </c>
      <c r="I65">
        <v>45649.37109375</v>
      </c>
      <c r="J65">
        <v>0</v>
      </c>
      <c r="L65" s="26">
        <v>46752</v>
      </c>
      <c r="M65">
        <v>4</v>
      </c>
      <c r="N65">
        <v>112875.3515625</v>
      </c>
    </row>
    <row r="66" spans="1:14" x14ac:dyDescent="0.25">
      <c r="A66" s="21" t="str">
        <f t="shared" ref="A66:A129" si="1">B66&amp;" "&amp;D66&amp;" "&amp;C66&amp;"_"&amp;YEAR(L66)</f>
        <v>MOW H2C AAAA_2028</v>
      </c>
      <c r="B66" t="s">
        <v>130</v>
      </c>
      <c r="C66" t="s">
        <v>131</v>
      </c>
      <c r="D66" t="s">
        <v>19</v>
      </c>
      <c r="E66" t="s">
        <v>5</v>
      </c>
      <c r="F66" t="s">
        <v>32</v>
      </c>
      <c r="G66">
        <v>352568.1875</v>
      </c>
      <c r="H66">
        <v>156622.703125</v>
      </c>
      <c r="I66">
        <v>49252.23828125</v>
      </c>
      <c r="J66">
        <v>0</v>
      </c>
      <c r="L66" s="26">
        <v>47118</v>
      </c>
      <c r="M66">
        <v>5</v>
      </c>
      <c r="N66">
        <v>117063.6171875</v>
      </c>
    </row>
    <row r="67" spans="1:14" x14ac:dyDescent="0.25">
      <c r="A67" s="21" t="str">
        <f t="shared" si="1"/>
        <v>MOW H2C AAAA_2029</v>
      </c>
      <c r="B67" t="s">
        <v>130</v>
      </c>
      <c r="C67" t="s">
        <v>131</v>
      </c>
      <c r="D67" t="s">
        <v>19</v>
      </c>
      <c r="E67" t="s">
        <v>5</v>
      </c>
      <c r="F67" t="s">
        <v>32</v>
      </c>
      <c r="G67">
        <v>361957.40625</v>
      </c>
      <c r="H67">
        <v>167706.40625</v>
      </c>
      <c r="I67">
        <v>51520.90234375</v>
      </c>
      <c r="J67">
        <v>0</v>
      </c>
      <c r="L67" s="26">
        <v>47483</v>
      </c>
      <c r="M67">
        <v>6</v>
      </c>
      <c r="N67">
        <v>124898.375</v>
      </c>
    </row>
    <row r="68" spans="1:14" x14ac:dyDescent="0.25">
      <c r="A68" s="21" t="str">
        <f t="shared" si="1"/>
        <v>MOW H2C AAAA_2030</v>
      </c>
      <c r="B68" t="s">
        <v>130</v>
      </c>
      <c r="C68" t="s">
        <v>131</v>
      </c>
      <c r="D68" t="s">
        <v>19</v>
      </c>
      <c r="E68" t="s">
        <v>5</v>
      </c>
      <c r="F68" t="s">
        <v>32</v>
      </c>
      <c r="G68">
        <v>372655</v>
      </c>
      <c r="H68">
        <v>177695.828125</v>
      </c>
      <c r="I68">
        <v>57064.84375</v>
      </c>
      <c r="J68">
        <v>0</v>
      </c>
      <c r="L68" s="26">
        <v>47848</v>
      </c>
      <c r="M68">
        <v>7</v>
      </c>
      <c r="N68">
        <v>135702.515625</v>
      </c>
    </row>
    <row r="69" spans="1:14" x14ac:dyDescent="0.25">
      <c r="A69" s="21" t="str">
        <f t="shared" si="1"/>
        <v>MOW H2C AAAA_2031</v>
      </c>
      <c r="B69" t="s">
        <v>130</v>
      </c>
      <c r="C69" t="s">
        <v>131</v>
      </c>
      <c r="D69" t="s">
        <v>19</v>
      </c>
      <c r="E69" t="s">
        <v>5</v>
      </c>
      <c r="F69" t="s">
        <v>32</v>
      </c>
      <c r="G69">
        <v>375935.71875</v>
      </c>
      <c r="H69">
        <v>157851.171875</v>
      </c>
      <c r="I69">
        <v>54845.171875</v>
      </c>
      <c r="J69">
        <v>27125.732421875</v>
      </c>
      <c r="L69" s="26">
        <v>48213</v>
      </c>
      <c r="M69">
        <v>8</v>
      </c>
      <c r="N69">
        <v>136797.828125</v>
      </c>
    </row>
    <row r="70" spans="1:14" x14ac:dyDescent="0.25">
      <c r="A70" s="21" t="str">
        <f t="shared" si="1"/>
        <v>MOW H2C AAAA_2032</v>
      </c>
      <c r="B70" t="s">
        <v>130</v>
      </c>
      <c r="C70" t="s">
        <v>131</v>
      </c>
      <c r="D70" t="s">
        <v>19</v>
      </c>
      <c r="E70" t="s">
        <v>5</v>
      </c>
      <c r="F70" t="s">
        <v>32</v>
      </c>
      <c r="G70">
        <v>386189.25</v>
      </c>
      <c r="H70">
        <v>161198.359375</v>
      </c>
      <c r="I70">
        <v>56160.57421875</v>
      </c>
      <c r="J70">
        <v>0</v>
      </c>
      <c r="L70" s="26">
        <v>48579</v>
      </c>
      <c r="M70">
        <v>9</v>
      </c>
      <c r="N70">
        <v>133044.46875</v>
      </c>
    </row>
    <row r="71" spans="1:14" x14ac:dyDescent="0.25">
      <c r="A71" s="21" t="str">
        <f t="shared" si="1"/>
        <v>MOW H2C AAAA_2033</v>
      </c>
      <c r="B71" t="s">
        <v>130</v>
      </c>
      <c r="C71" t="s">
        <v>131</v>
      </c>
      <c r="D71" t="s">
        <v>19</v>
      </c>
      <c r="E71" t="s">
        <v>5</v>
      </c>
      <c r="F71" t="s">
        <v>32</v>
      </c>
      <c r="G71">
        <v>401142.28125</v>
      </c>
      <c r="H71">
        <v>155973.5</v>
      </c>
      <c r="I71">
        <v>58926.8828125</v>
      </c>
      <c r="J71">
        <v>0</v>
      </c>
      <c r="L71" s="26">
        <v>48944</v>
      </c>
      <c r="M71">
        <v>10</v>
      </c>
      <c r="N71">
        <v>120296.59375</v>
      </c>
    </row>
    <row r="72" spans="1:14" x14ac:dyDescent="0.25">
      <c r="A72" s="21" t="str">
        <f t="shared" si="1"/>
        <v>MOW H2C AAAA_2034</v>
      </c>
      <c r="B72" t="s">
        <v>130</v>
      </c>
      <c r="C72" t="s">
        <v>131</v>
      </c>
      <c r="D72" t="s">
        <v>19</v>
      </c>
      <c r="E72" t="s">
        <v>5</v>
      </c>
      <c r="F72" t="s">
        <v>32</v>
      </c>
      <c r="G72">
        <v>415392.9375</v>
      </c>
      <c r="H72">
        <v>158664.21875</v>
      </c>
      <c r="I72">
        <v>61310.84375</v>
      </c>
      <c r="J72">
        <v>0</v>
      </c>
      <c r="L72" s="26">
        <v>49309</v>
      </c>
      <c r="M72">
        <v>11</v>
      </c>
      <c r="N72">
        <v>115633.078125</v>
      </c>
    </row>
    <row r="73" spans="1:14" x14ac:dyDescent="0.25">
      <c r="A73" s="21" t="str">
        <f t="shared" si="1"/>
        <v>MOW H2C AAAA_2035</v>
      </c>
      <c r="B73" t="s">
        <v>130</v>
      </c>
      <c r="C73" t="s">
        <v>131</v>
      </c>
      <c r="D73" t="s">
        <v>19</v>
      </c>
      <c r="E73" t="s">
        <v>5</v>
      </c>
      <c r="F73" t="s">
        <v>32</v>
      </c>
      <c r="G73">
        <v>431422.71875</v>
      </c>
      <c r="H73">
        <v>164273.515625</v>
      </c>
      <c r="I73">
        <v>62545.46875</v>
      </c>
      <c r="J73">
        <v>0</v>
      </c>
      <c r="L73" s="26">
        <v>49674</v>
      </c>
      <c r="M73">
        <v>12</v>
      </c>
      <c r="N73">
        <v>116832.671875</v>
      </c>
    </row>
    <row r="74" spans="1:14" x14ac:dyDescent="0.25">
      <c r="A74" s="21" t="str">
        <f t="shared" si="1"/>
        <v>MOW H2C AAAA_2036</v>
      </c>
      <c r="B74" t="s">
        <v>130</v>
      </c>
      <c r="C74" t="s">
        <v>131</v>
      </c>
      <c r="D74" t="s">
        <v>19</v>
      </c>
      <c r="E74" t="s">
        <v>5</v>
      </c>
      <c r="F74" t="s">
        <v>32</v>
      </c>
      <c r="G74">
        <v>448206.71875</v>
      </c>
      <c r="H74">
        <v>161796.921875</v>
      </c>
      <c r="I74">
        <v>65702.921875</v>
      </c>
      <c r="J74">
        <v>0</v>
      </c>
      <c r="L74" s="26">
        <v>50040</v>
      </c>
      <c r="M74">
        <v>13</v>
      </c>
      <c r="N74">
        <v>115534.0234375</v>
      </c>
    </row>
    <row r="75" spans="1:14" x14ac:dyDescent="0.25">
      <c r="A75" s="21" t="str">
        <f t="shared" si="1"/>
        <v>MOW H2C AAAA_2037</v>
      </c>
      <c r="B75" t="s">
        <v>130</v>
      </c>
      <c r="C75" t="s">
        <v>131</v>
      </c>
      <c r="D75" t="s">
        <v>19</v>
      </c>
      <c r="E75" t="s">
        <v>5</v>
      </c>
      <c r="F75" t="s">
        <v>32</v>
      </c>
      <c r="G75">
        <v>463235.5625</v>
      </c>
      <c r="H75">
        <v>159401.140625</v>
      </c>
      <c r="I75">
        <v>67468.796875</v>
      </c>
      <c r="J75">
        <v>0</v>
      </c>
      <c r="L75" s="26">
        <v>50405</v>
      </c>
      <c r="M75">
        <v>14</v>
      </c>
      <c r="N75">
        <v>109401.984375</v>
      </c>
    </row>
    <row r="76" spans="1:14" x14ac:dyDescent="0.25">
      <c r="A76" s="21" t="str">
        <f t="shared" si="1"/>
        <v>MOW H2C AAAA_2038</v>
      </c>
      <c r="B76" t="s">
        <v>130</v>
      </c>
      <c r="C76" t="s">
        <v>131</v>
      </c>
      <c r="D76" t="s">
        <v>19</v>
      </c>
      <c r="E76" t="s">
        <v>5</v>
      </c>
      <c r="F76" t="s">
        <v>32</v>
      </c>
      <c r="G76">
        <v>479152.40625</v>
      </c>
      <c r="H76">
        <v>147396.09375</v>
      </c>
      <c r="I76">
        <v>68364.5</v>
      </c>
      <c r="J76">
        <v>0</v>
      </c>
      <c r="L76" s="26">
        <v>50770</v>
      </c>
      <c r="M76">
        <v>15</v>
      </c>
      <c r="N76">
        <v>94961.2265625</v>
      </c>
    </row>
    <row r="77" spans="1:14" x14ac:dyDescent="0.25">
      <c r="A77" s="21" t="str">
        <f t="shared" si="1"/>
        <v>MOW H2C AAAA_2039</v>
      </c>
      <c r="B77" t="s">
        <v>130</v>
      </c>
      <c r="C77" t="s">
        <v>131</v>
      </c>
      <c r="D77" t="s">
        <v>19</v>
      </c>
      <c r="E77" t="s">
        <v>5</v>
      </c>
      <c r="F77" t="s">
        <v>32</v>
      </c>
      <c r="G77">
        <v>500384.21875</v>
      </c>
      <c r="H77">
        <v>142953.296875</v>
      </c>
      <c r="I77">
        <v>71559.40625</v>
      </c>
      <c r="J77">
        <v>0</v>
      </c>
      <c r="L77" s="26">
        <v>51135</v>
      </c>
      <c r="M77">
        <v>16</v>
      </c>
      <c r="N77">
        <v>87368.9765625</v>
      </c>
    </row>
    <row r="78" spans="1:14" x14ac:dyDescent="0.25">
      <c r="A78" s="21" t="str">
        <f t="shared" si="1"/>
        <v>MOW H2C AAAA_2040</v>
      </c>
      <c r="B78" t="s">
        <v>130</v>
      </c>
      <c r="C78" t="s">
        <v>131</v>
      </c>
      <c r="D78" t="s">
        <v>19</v>
      </c>
      <c r="E78" t="s">
        <v>5</v>
      </c>
      <c r="F78" t="s">
        <v>32</v>
      </c>
      <c r="G78">
        <v>514557.5625</v>
      </c>
      <c r="H78">
        <v>119784.4453125</v>
      </c>
      <c r="I78">
        <v>51777.27734375</v>
      </c>
      <c r="J78">
        <v>133313.8125</v>
      </c>
      <c r="L78" s="26">
        <v>51501</v>
      </c>
      <c r="M78">
        <v>17</v>
      </c>
      <c r="N78">
        <v>83074.984375</v>
      </c>
    </row>
    <row r="79" spans="1:14" x14ac:dyDescent="0.25">
      <c r="A79" s="21" t="str">
        <f t="shared" si="1"/>
        <v>MOW H2C AAAA_2041</v>
      </c>
      <c r="B79" t="s">
        <v>130</v>
      </c>
      <c r="C79" t="s">
        <v>131</v>
      </c>
      <c r="D79" t="s">
        <v>19</v>
      </c>
      <c r="E79" t="s">
        <v>5</v>
      </c>
      <c r="F79" t="s">
        <v>32</v>
      </c>
      <c r="G79">
        <v>527448.25</v>
      </c>
      <c r="H79">
        <v>113612.234375</v>
      </c>
      <c r="I79">
        <v>51258.328125</v>
      </c>
      <c r="J79">
        <v>0</v>
      </c>
      <c r="L79" s="26">
        <v>51866</v>
      </c>
      <c r="M79">
        <v>18</v>
      </c>
      <c r="N79">
        <v>74666.15625</v>
      </c>
    </row>
    <row r="80" spans="1:14" x14ac:dyDescent="0.25">
      <c r="A80" s="21" t="str">
        <f t="shared" si="1"/>
        <v>MOW H2C AAAA_2042</v>
      </c>
      <c r="B80" t="s">
        <v>130</v>
      </c>
      <c r="C80" t="s">
        <v>131</v>
      </c>
      <c r="D80" t="s">
        <v>19</v>
      </c>
      <c r="E80" t="s">
        <v>5</v>
      </c>
      <c r="F80" t="s">
        <v>32</v>
      </c>
      <c r="G80">
        <v>543103.1875</v>
      </c>
      <c r="H80">
        <v>112041.7578125</v>
      </c>
      <c r="I80">
        <v>51739.41015625</v>
      </c>
      <c r="J80">
        <v>0</v>
      </c>
      <c r="L80" s="26">
        <v>52231</v>
      </c>
      <c r="M80">
        <v>19</v>
      </c>
      <c r="N80">
        <v>94676.5625</v>
      </c>
    </row>
    <row r="81" spans="1:14" x14ac:dyDescent="0.25">
      <c r="A81" s="21" t="str">
        <f t="shared" si="1"/>
        <v>MOW H2C AAAA_2043</v>
      </c>
      <c r="B81" t="s">
        <v>130</v>
      </c>
      <c r="C81" t="s">
        <v>131</v>
      </c>
      <c r="D81" t="s">
        <v>19</v>
      </c>
      <c r="E81" t="s">
        <v>5</v>
      </c>
      <c r="F81" t="s">
        <v>32</v>
      </c>
      <c r="G81">
        <v>557457.75</v>
      </c>
      <c r="H81">
        <v>116113.6953125</v>
      </c>
      <c r="I81">
        <v>175146.6875</v>
      </c>
      <c r="J81">
        <v>0</v>
      </c>
      <c r="L81" s="26">
        <v>52596</v>
      </c>
      <c r="M81">
        <v>20</v>
      </c>
      <c r="N81">
        <v>98480.921875</v>
      </c>
    </row>
    <row r="82" spans="1:14" x14ac:dyDescent="0.25">
      <c r="A82" s="21" t="str">
        <f t="shared" si="1"/>
        <v>MOW H2C AAAA_2024</v>
      </c>
      <c r="B82" t="s">
        <v>130</v>
      </c>
      <c r="C82" t="s">
        <v>131</v>
      </c>
      <c r="D82" t="s">
        <v>19</v>
      </c>
      <c r="E82" t="s">
        <v>5</v>
      </c>
      <c r="F82" t="s">
        <v>8</v>
      </c>
      <c r="G82">
        <v>0</v>
      </c>
      <c r="H82">
        <v>0</v>
      </c>
      <c r="I82">
        <v>0</v>
      </c>
      <c r="J82">
        <v>0</v>
      </c>
      <c r="L82" s="26">
        <v>45657</v>
      </c>
      <c r="M82">
        <v>1</v>
      </c>
      <c r="N82">
        <v>0</v>
      </c>
    </row>
    <row r="83" spans="1:14" x14ac:dyDescent="0.25">
      <c r="A83" s="21" t="str">
        <f t="shared" si="1"/>
        <v>MOW H2C AAAA_2025</v>
      </c>
      <c r="B83" t="s">
        <v>130</v>
      </c>
      <c r="C83" t="s">
        <v>131</v>
      </c>
      <c r="D83" t="s">
        <v>19</v>
      </c>
      <c r="E83" t="s">
        <v>5</v>
      </c>
      <c r="F83" t="s">
        <v>8</v>
      </c>
      <c r="G83">
        <v>0</v>
      </c>
      <c r="H83">
        <v>0</v>
      </c>
      <c r="I83">
        <v>0</v>
      </c>
      <c r="J83">
        <v>0</v>
      </c>
      <c r="L83" s="26">
        <v>46022</v>
      </c>
      <c r="M83">
        <v>2</v>
      </c>
      <c r="N83">
        <v>0</v>
      </c>
    </row>
    <row r="84" spans="1:14" x14ac:dyDescent="0.25">
      <c r="A84" s="21" t="str">
        <f t="shared" si="1"/>
        <v>MOW H2C AAAA_2026</v>
      </c>
      <c r="B84" t="s">
        <v>130</v>
      </c>
      <c r="C84" t="s">
        <v>131</v>
      </c>
      <c r="D84" t="s">
        <v>19</v>
      </c>
      <c r="E84" t="s">
        <v>5</v>
      </c>
      <c r="F84" t="s">
        <v>8</v>
      </c>
      <c r="G84">
        <v>0</v>
      </c>
      <c r="H84">
        <v>0</v>
      </c>
      <c r="I84">
        <v>0</v>
      </c>
      <c r="J84">
        <v>0</v>
      </c>
      <c r="L84" s="26">
        <v>46387</v>
      </c>
      <c r="M84">
        <v>3</v>
      </c>
      <c r="N84">
        <v>0</v>
      </c>
    </row>
    <row r="85" spans="1:14" x14ac:dyDescent="0.25">
      <c r="A85" s="21" t="str">
        <f t="shared" si="1"/>
        <v>MOW H2C AAAA_2027</v>
      </c>
      <c r="B85" t="s">
        <v>130</v>
      </c>
      <c r="C85" t="s">
        <v>131</v>
      </c>
      <c r="D85" t="s">
        <v>19</v>
      </c>
      <c r="E85" t="s">
        <v>5</v>
      </c>
      <c r="F85" t="s">
        <v>8</v>
      </c>
      <c r="G85">
        <v>0</v>
      </c>
      <c r="H85">
        <v>0</v>
      </c>
      <c r="I85">
        <v>0</v>
      </c>
      <c r="J85">
        <v>0</v>
      </c>
      <c r="L85" s="26">
        <v>46752</v>
      </c>
      <c r="M85">
        <v>4</v>
      </c>
      <c r="N85">
        <v>0</v>
      </c>
    </row>
    <row r="86" spans="1:14" x14ac:dyDescent="0.25">
      <c r="A86" s="21" t="str">
        <f t="shared" si="1"/>
        <v>MOW H2C AAAA_2028</v>
      </c>
      <c r="B86" t="s">
        <v>130</v>
      </c>
      <c r="C86" t="s">
        <v>131</v>
      </c>
      <c r="D86" t="s">
        <v>19</v>
      </c>
      <c r="E86" t="s">
        <v>5</v>
      </c>
      <c r="F86" t="s">
        <v>8</v>
      </c>
      <c r="G86">
        <v>0</v>
      </c>
      <c r="H86">
        <v>0</v>
      </c>
      <c r="I86">
        <v>0</v>
      </c>
      <c r="J86">
        <v>0</v>
      </c>
      <c r="L86" s="26">
        <v>47118</v>
      </c>
      <c r="M86">
        <v>5</v>
      </c>
      <c r="N86">
        <v>0</v>
      </c>
    </row>
    <row r="87" spans="1:14" x14ac:dyDescent="0.25">
      <c r="A87" s="21" t="str">
        <f t="shared" si="1"/>
        <v>MOW H2C AAAA_2029</v>
      </c>
      <c r="B87" t="s">
        <v>130</v>
      </c>
      <c r="C87" t="s">
        <v>131</v>
      </c>
      <c r="D87" t="s">
        <v>19</v>
      </c>
      <c r="E87" t="s">
        <v>5</v>
      </c>
      <c r="F87" t="s">
        <v>8</v>
      </c>
      <c r="G87">
        <v>0</v>
      </c>
      <c r="H87">
        <v>0</v>
      </c>
      <c r="I87">
        <v>0</v>
      </c>
      <c r="J87">
        <v>0</v>
      </c>
      <c r="L87" s="26">
        <v>47483</v>
      </c>
      <c r="M87">
        <v>6</v>
      </c>
      <c r="N87">
        <v>0</v>
      </c>
    </row>
    <row r="88" spans="1:14" x14ac:dyDescent="0.25">
      <c r="A88" s="21" t="str">
        <f t="shared" si="1"/>
        <v>MOW H2C AAAA_2030</v>
      </c>
      <c r="B88" t="s">
        <v>130</v>
      </c>
      <c r="C88" t="s">
        <v>131</v>
      </c>
      <c r="D88" t="s">
        <v>19</v>
      </c>
      <c r="E88" t="s">
        <v>5</v>
      </c>
      <c r="F88" t="s">
        <v>8</v>
      </c>
      <c r="G88">
        <v>0</v>
      </c>
      <c r="H88">
        <v>0</v>
      </c>
      <c r="I88">
        <v>0</v>
      </c>
      <c r="J88">
        <v>0</v>
      </c>
      <c r="L88" s="26">
        <v>47848</v>
      </c>
      <c r="M88">
        <v>7</v>
      </c>
      <c r="N88">
        <v>0</v>
      </c>
    </row>
    <row r="89" spans="1:14" x14ac:dyDescent="0.25">
      <c r="A89" s="21" t="str">
        <f t="shared" si="1"/>
        <v>MOW H2C AAAA_2031</v>
      </c>
      <c r="B89" t="s">
        <v>130</v>
      </c>
      <c r="C89" t="s">
        <v>131</v>
      </c>
      <c r="D89" t="s">
        <v>19</v>
      </c>
      <c r="E89" t="s">
        <v>5</v>
      </c>
      <c r="F89" t="s">
        <v>8</v>
      </c>
      <c r="G89">
        <v>0</v>
      </c>
      <c r="H89">
        <v>0</v>
      </c>
      <c r="I89">
        <v>0</v>
      </c>
      <c r="J89">
        <v>0</v>
      </c>
      <c r="L89" s="26">
        <v>48213</v>
      </c>
      <c r="M89">
        <v>8</v>
      </c>
      <c r="N89">
        <v>0</v>
      </c>
    </row>
    <row r="90" spans="1:14" x14ac:dyDescent="0.25">
      <c r="A90" s="21" t="str">
        <f t="shared" si="1"/>
        <v>MOW H2C AAAA_2032</v>
      </c>
      <c r="B90" t="s">
        <v>130</v>
      </c>
      <c r="C90" t="s">
        <v>131</v>
      </c>
      <c r="D90" t="s">
        <v>19</v>
      </c>
      <c r="E90" t="s">
        <v>5</v>
      </c>
      <c r="F90" t="s">
        <v>8</v>
      </c>
      <c r="G90">
        <v>0</v>
      </c>
      <c r="H90">
        <v>0</v>
      </c>
      <c r="I90">
        <v>0</v>
      </c>
      <c r="J90">
        <v>0</v>
      </c>
      <c r="L90" s="26">
        <v>48579</v>
      </c>
      <c r="M90">
        <v>9</v>
      </c>
      <c r="N90">
        <v>0</v>
      </c>
    </row>
    <row r="91" spans="1:14" x14ac:dyDescent="0.25">
      <c r="A91" s="21" t="str">
        <f t="shared" si="1"/>
        <v>MOW H2C AAAA_2033</v>
      </c>
      <c r="B91" t="s">
        <v>130</v>
      </c>
      <c r="C91" t="s">
        <v>131</v>
      </c>
      <c r="D91" t="s">
        <v>19</v>
      </c>
      <c r="E91" t="s">
        <v>5</v>
      </c>
      <c r="F91" t="s">
        <v>8</v>
      </c>
      <c r="G91">
        <v>0</v>
      </c>
      <c r="H91">
        <v>0</v>
      </c>
      <c r="I91">
        <v>0</v>
      </c>
      <c r="J91">
        <v>0</v>
      </c>
      <c r="L91" s="26">
        <v>48944</v>
      </c>
      <c r="M91">
        <v>10</v>
      </c>
      <c r="N91">
        <v>0</v>
      </c>
    </row>
    <row r="92" spans="1:14" x14ac:dyDescent="0.25">
      <c r="A92" s="21" t="str">
        <f t="shared" si="1"/>
        <v>MOW H2C AAAA_2034</v>
      </c>
      <c r="B92" t="s">
        <v>130</v>
      </c>
      <c r="C92" t="s">
        <v>131</v>
      </c>
      <c r="D92" t="s">
        <v>19</v>
      </c>
      <c r="E92" t="s">
        <v>5</v>
      </c>
      <c r="F92" t="s">
        <v>8</v>
      </c>
      <c r="G92">
        <v>0</v>
      </c>
      <c r="H92">
        <v>0</v>
      </c>
      <c r="I92">
        <v>0</v>
      </c>
      <c r="J92">
        <v>0</v>
      </c>
      <c r="L92" s="26">
        <v>49309</v>
      </c>
      <c r="M92">
        <v>11</v>
      </c>
      <c r="N92">
        <v>0</v>
      </c>
    </row>
    <row r="93" spans="1:14" x14ac:dyDescent="0.25">
      <c r="A93" s="21" t="str">
        <f t="shared" si="1"/>
        <v>MOW H2C AAAA_2035</v>
      </c>
      <c r="B93" t="s">
        <v>130</v>
      </c>
      <c r="C93" t="s">
        <v>131</v>
      </c>
      <c r="D93" t="s">
        <v>19</v>
      </c>
      <c r="E93" t="s">
        <v>5</v>
      </c>
      <c r="F93" t="s">
        <v>8</v>
      </c>
      <c r="G93">
        <v>0</v>
      </c>
      <c r="H93">
        <v>0</v>
      </c>
      <c r="I93">
        <v>0</v>
      </c>
      <c r="J93">
        <v>0</v>
      </c>
      <c r="L93" s="26">
        <v>49674</v>
      </c>
      <c r="M93">
        <v>12</v>
      </c>
      <c r="N93">
        <v>0</v>
      </c>
    </row>
    <row r="94" spans="1:14" x14ac:dyDescent="0.25">
      <c r="A94" s="21" t="str">
        <f t="shared" si="1"/>
        <v>MOW H2C AAAA_2036</v>
      </c>
      <c r="B94" t="s">
        <v>130</v>
      </c>
      <c r="C94" t="s">
        <v>131</v>
      </c>
      <c r="D94" t="s">
        <v>19</v>
      </c>
      <c r="E94" t="s">
        <v>5</v>
      </c>
      <c r="F94" t="s">
        <v>8</v>
      </c>
      <c r="G94">
        <v>0</v>
      </c>
      <c r="H94">
        <v>0</v>
      </c>
      <c r="I94">
        <v>0</v>
      </c>
      <c r="J94">
        <v>0</v>
      </c>
      <c r="L94" s="26">
        <v>50040</v>
      </c>
      <c r="M94">
        <v>13</v>
      </c>
      <c r="N94">
        <v>0</v>
      </c>
    </row>
    <row r="95" spans="1:14" x14ac:dyDescent="0.25">
      <c r="A95" s="21" t="str">
        <f t="shared" si="1"/>
        <v>MOW H2C AAAA_2037</v>
      </c>
      <c r="B95" t="s">
        <v>130</v>
      </c>
      <c r="C95" t="s">
        <v>131</v>
      </c>
      <c r="D95" t="s">
        <v>19</v>
      </c>
      <c r="E95" t="s">
        <v>5</v>
      </c>
      <c r="F95" t="s">
        <v>8</v>
      </c>
      <c r="G95">
        <v>0</v>
      </c>
      <c r="H95">
        <v>0</v>
      </c>
      <c r="I95">
        <v>0</v>
      </c>
      <c r="J95">
        <v>0</v>
      </c>
      <c r="L95" s="26">
        <v>50405</v>
      </c>
      <c r="M95">
        <v>14</v>
      </c>
      <c r="N95">
        <v>0</v>
      </c>
    </row>
    <row r="96" spans="1:14" x14ac:dyDescent="0.25">
      <c r="A96" s="21" t="str">
        <f t="shared" si="1"/>
        <v>MOW H2C AAAA_2038</v>
      </c>
      <c r="B96" t="s">
        <v>130</v>
      </c>
      <c r="C96" t="s">
        <v>131</v>
      </c>
      <c r="D96" t="s">
        <v>19</v>
      </c>
      <c r="E96" t="s">
        <v>5</v>
      </c>
      <c r="F96" t="s">
        <v>8</v>
      </c>
      <c r="G96">
        <v>0</v>
      </c>
      <c r="H96">
        <v>0</v>
      </c>
      <c r="I96">
        <v>0</v>
      </c>
      <c r="J96">
        <v>0</v>
      </c>
      <c r="L96" s="26">
        <v>50770</v>
      </c>
      <c r="M96">
        <v>15</v>
      </c>
      <c r="N96">
        <v>0</v>
      </c>
    </row>
    <row r="97" spans="1:14" x14ac:dyDescent="0.25">
      <c r="A97" s="21" t="str">
        <f t="shared" si="1"/>
        <v>MOW H2C AAAA_2039</v>
      </c>
      <c r="B97" t="s">
        <v>130</v>
      </c>
      <c r="C97" t="s">
        <v>131</v>
      </c>
      <c r="D97" t="s">
        <v>19</v>
      </c>
      <c r="E97" t="s">
        <v>5</v>
      </c>
      <c r="F97" t="s">
        <v>8</v>
      </c>
      <c r="G97">
        <v>0</v>
      </c>
      <c r="H97">
        <v>0</v>
      </c>
      <c r="I97">
        <v>0</v>
      </c>
      <c r="J97">
        <v>0</v>
      </c>
      <c r="L97" s="26">
        <v>51135</v>
      </c>
      <c r="M97">
        <v>16</v>
      </c>
      <c r="N97">
        <v>0</v>
      </c>
    </row>
    <row r="98" spans="1:14" x14ac:dyDescent="0.25">
      <c r="A98" s="21" t="str">
        <f t="shared" si="1"/>
        <v>MOW H2C AAAA_2040</v>
      </c>
      <c r="B98" t="s">
        <v>130</v>
      </c>
      <c r="C98" t="s">
        <v>131</v>
      </c>
      <c r="D98" t="s">
        <v>19</v>
      </c>
      <c r="E98" t="s">
        <v>5</v>
      </c>
      <c r="F98" t="s">
        <v>8</v>
      </c>
      <c r="G98">
        <v>0</v>
      </c>
      <c r="H98">
        <v>0</v>
      </c>
      <c r="I98">
        <v>0</v>
      </c>
      <c r="J98">
        <v>0</v>
      </c>
      <c r="L98" s="26">
        <v>51501</v>
      </c>
      <c r="M98">
        <v>17</v>
      </c>
      <c r="N98">
        <v>0</v>
      </c>
    </row>
    <row r="99" spans="1:14" x14ac:dyDescent="0.25">
      <c r="A99" s="21" t="str">
        <f t="shared" si="1"/>
        <v>MOW H2C AAAA_2041</v>
      </c>
      <c r="B99" t="s">
        <v>130</v>
      </c>
      <c r="C99" t="s">
        <v>131</v>
      </c>
      <c r="D99" t="s">
        <v>19</v>
      </c>
      <c r="E99" t="s">
        <v>5</v>
      </c>
      <c r="F99" t="s">
        <v>8</v>
      </c>
      <c r="G99">
        <v>0</v>
      </c>
      <c r="H99">
        <v>0</v>
      </c>
      <c r="I99">
        <v>0</v>
      </c>
      <c r="J99">
        <v>0</v>
      </c>
      <c r="L99" s="26">
        <v>51866</v>
      </c>
      <c r="M99">
        <v>18</v>
      </c>
      <c r="N99">
        <v>0</v>
      </c>
    </row>
    <row r="100" spans="1:14" x14ac:dyDescent="0.25">
      <c r="A100" s="21" t="str">
        <f t="shared" si="1"/>
        <v>MOW H2C AAAA_2042</v>
      </c>
      <c r="B100" t="s">
        <v>130</v>
      </c>
      <c r="C100" t="s">
        <v>131</v>
      </c>
      <c r="D100" t="s">
        <v>19</v>
      </c>
      <c r="E100" t="s">
        <v>5</v>
      </c>
      <c r="F100" t="s">
        <v>8</v>
      </c>
      <c r="G100">
        <v>0</v>
      </c>
      <c r="H100">
        <v>0</v>
      </c>
      <c r="I100">
        <v>0</v>
      </c>
      <c r="J100">
        <v>0</v>
      </c>
      <c r="L100" s="26">
        <v>52231</v>
      </c>
      <c r="M100">
        <v>19</v>
      </c>
      <c r="N100">
        <v>0</v>
      </c>
    </row>
    <row r="101" spans="1:14" x14ac:dyDescent="0.25">
      <c r="A101" s="21" t="str">
        <f t="shared" si="1"/>
        <v>MOW H2C AAAA_2043</v>
      </c>
      <c r="B101" t="s">
        <v>130</v>
      </c>
      <c r="C101" t="s">
        <v>131</v>
      </c>
      <c r="D101" t="s">
        <v>19</v>
      </c>
      <c r="E101" t="s">
        <v>5</v>
      </c>
      <c r="F101" t="s">
        <v>8</v>
      </c>
      <c r="G101">
        <v>0</v>
      </c>
      <c r="H101">
        <v>0</v>
      </c>
      <c r="I101">
        <v>0</v>
      </c>
      <c r="J101">
        <v>0</v>
      </c>
      <c r="L101" s="26">
        <v>52596</v>
      </c>
      <c r="M101">
        <v>20</v>
      </c>
      <c r="N101">
        <v>0</v>
      </c>
    </row>
    <row r="102" spans="1:14" x14ac:dyDescent="0.25">
      <c r="A102" s="21" t="str">
        <f t="shared" si="1"/>
        <v>MOW H2N AAAA_2024</v>
      </c>
      <c r="B102" t="s">
        <v>130</v>
      </c>
      <c r="C102" t="s">
        <v>131</v>
      </c>
      <c r="D102" t="s">
        <v>20</v>
      </c>
      <c r="E102" t="s">
        <v>29</v>
      </c>
      <c r="F102" t="s">
        <v>28</v>
      </c>
      <c r="K102">
        <v>0</v>
      </c>
      <c r="L102" s="26">
        <v>45657</v>
      </c>
      <c r="M102">
        <v>1</v>
      </c>
    </row>
    <row r="103" spans="1:14" x14ac:dyDescent="0.25">
      <c r="A103" s="21" t="str">
        <f t="shared" si="1"/>
        <v>MOW H2N AAAA_2025</v>
      </c>
      <c r="B103" t="s">
        <v>130</v>
      </c>
      <c r="C103" t="s">
        <v>131</v>
      </c>
      <c r="D103" t="s">
        <v>20</v>
      </c>
      <c r="E103" t="s">
        <v>29</v>
      </c>
      <c r="F103" t="s">
        <v>28</v>
      </c>
      <c r="K103">
        <v>0</v>
      </c>
      <c r="L103" s="26">
        <v>46022</v>
      </c>
      <c r="M103">
        <v>2</v>
      </c>
    </row>
    <row r="104" spans="1:14" x14ac:dyDescent="0.25">
      <c r="A104" s="21" t="str">
        <f t="shared" si="1"/>
        <v>MOW H2N AAAA_2026</v>
      </c>
      <c r="B104" t="s">
        <v>130</v>
      </c>
      <c r="C104" t="s">
        <v>131</v>
      </c>
      <c r="D104" t="s">
        <v>20</v>
      </c>
      <c r="E104" t="s">
        <v>29</v>
      </c>
      <c r="F104" t="s">
        <v>28</v>
      </c>
      <c r="K104">
        <v>0</v>
      </c>
      <c r="L104" s="26">
        <v>46387</v>
      </c>
      <c r="M104">
        <v>3</v>
      </c>
    </row>
    <row r="105" spans="1:14" x14ac:dyDescent="0.25">
      <c r="A105" s="21" t="str">
        <f t="shared" si="1"/>
        <v>MOW H2N AAAA_2027</v>
      </c>
      <c r="B105" t="s">
        <v>130</v>
      </c>
      <c r="C105" t="s">
        <v>131</v>
      </c>
      <c r="D105" t="s">
        <v>20</v>
      </c>
      <c r="E105" t="s">
        <v>29</v>
      </c>
      <c r="F105" t="s">
        <v>28</v>
      </c>
      <c r="K105">
        <v>0</v>
      </c>
      <c r="L105" s="26">
        <v>46752</v>
      </c>
      <c r="M105">
        <v>4</v>
      </c>
    </row>
    <row r="106" spans="1:14" x14ac:dyDescent="0.25">
      <c r="A106" s="21" t="str">
        <f t="shared" si="1"/>
        <v>MOW H2N AAAA_2028</v>
      </c>
      <c r="B106" t="s">
        <v>130</v>
      </c>
      <c r="C106" t="s">
        <v>131</v>
      </c>
      <c r="D106" t="s">
        <v>20</v>
      </c>
      <c r="E106" t="s">
        <v>29</v>
      </c>
      <c r="F106" t="s">
        <v>28</v>
      </c>
      <c r="K106">
        <v>0</v>
      </c>
      <c r="L106" s="26">
        <v>47118</v>
      </c>
      <c r="M106">
        <v>5</v>
      </c>
    </row>
    <row r="107" spans="1:14" x14ac:dyDescent="0.25">
      <c r="A107" s="21" t="str">
        <f t="shared" si="1"/>
        <v>MOW H2N AAAA_2029</v>
      </c>
      <c r="B107" t="s">
        <v>130</v>
      </c>
      <c r="C107" t="s">
        <v>131</v>
      </c>
      <c r="D107" t="s">
        <v>20</v>
      </c>
      <c r="E107" t="s">
        <v>29</v>
      </c>
      <c r="F107" t="s">
        <v>28</v>
      </c>
      <c r="K107">
        <v>0</v>
      </c>
      <c r="L107" s="26">
        <v>47483</v>
      </c>
      <c r="M107">
        <v>6</v>
      </c>
    </row>
    <row r="108" spans="1:14" x14ac:dyDescent="0.25">
      <c r="A108" s="21" t="str">
        <f t="shared" si="1"/>
        <v>MOW H2N AAAA_2030</v>
      </c>
      <c r="B108" t="s">
        <v>130</v>
      </c>
      <c r="C108" t="s">
        <v>131</v>
      </c>
      <c r="D108" t="s">
        <v>20</v>
      </c>
      <c r="E108" t="s">
        <v>29</v>
      </c>
      <c r="F108" t="s">
        <v>28</v>
      </c>
      <c r="K108">
        <v>0</v>
      </c>
      <c r="L108" s="26">
        <v>47848</v>
      </c>
      <c r="M108">
        <v>7</v>
      </c>
    </row>
    <row r="109" spans="1:14" x14ac:dyDescent="0.25">
      <c r="A109" s="21" t="str">
        <f t="shared" si="1"/>
        <v>MOW H2N AAAA_2031</v>
      </c>
      <c r="B109" t="s">
        <v>130</v>
      </c>
      <c r="C109" t="s">
        <v>131</v>
      </c>
      <c r="D109" t="s">
        <v>20</v>
      </c>
      <c r="E109" t="s">
        <v>29</v>
      </c>
      <c r="F109" t="s">
        <v>28</v>
      </c>
      <c r="K109">
        <v>0</v>
      </c>
      <c r="L109" s="26">
        <v>48213</v>
      </c>
      <c r="M109">
        <v>8</v>
      </c>
    </row>
    <row r="110" spans="1:14" x14ac:dyDescent="0.25">
      <c r="A110" s="21" t="str">
        <f t="shared" si="1"/>
        <v>MOW H2N AAAA_2032</v>
      </c>
      <c r="B110" t="s">
        <v>130</v>
      </c>
      <c r="C110" t="s">
        <v>131</v>
      </c>
      <c r="D110" t="s">
        <v>20</v>
      </c>
      <c r="E110" t="s">
        <v>29</v>
      </c>
      <c r="F110" t="s">
        <v>28</v>
      </c>
      <c r="K110">
        <v>0</v>
      </c>
      <c r="L110" s="26">
        <v>48579</v>
      </c>
      <c r="M110">
        <v>9</v>
      </c>
    </row>
    <row r="111" spans="1:14" x14ac:dyDescent="0.25">
      <c r="A111" s="21" t="str">
        <f t="shared" si="1"/>
        <v>MOW H2N AAAA_2033</v>
      </c>
      <c r="B111" t="s">
        <v>130</v>
      </c>
      <c r="C111" t="s">
        <v>131</v>
      </c>
      <c r="D111" t="s">
        <v>20</v>
      </c>
      <c r="E111" t="s">
        <v>29</v>
      </c>
      <c r="F111" t="s">
        <v>28</v>
      </c>
      <c r="K111">
        <v>0</v>
      </c>
      <c r="L111" s="26">
        <v>48944</v>
      </c>
      <c r="M111">
        <v>10</v>
      </c>
    </row>
    <row r="112" spans="1:14" x14ac:dyDescent="0.25">
      <c r="A112" s="21" t="str">
        <f t="shared" si="1"/>
        <v>MOW H2N AAAA_2034</v>
      </c>
      <c r="B112" t="s">
        <v>130</v>
      </c>
      <c r="C112" t="s">
        <v>131</v>
      </c>
      <c r="D112" t="s">
        <v>20</v>
      </c>
      <c r="E112" t="s">
        <v>29</v>
      </c>
      <c r="F112" t="s">
        <v>28</v>
      </c>
      <c r="K112">
        <v>0</v>
      </c>
      <c r="L112" s="26">
        <v>49309</v>
      </c>
      <c r="M112">
        <v>11</v>
      </c>
    </row>
    <row r="113" spans="1:13" x14ac:dyDescent="0.25">
      <c r="A113" s="21" t="str">
        <f t="shared" si="1"/>
        <v>MOW H2N AAAA_2035</v>
      </c>
      <c r="B113" t="s">
        <v>130</v>
      </c>
      <c r="C113" t="s">
        <v>131</v>
      </c>
      <c r="D113" t="s">
        <v>20</v>
      </c>
      <c r="E113" t="s">
        <v>29</v>
      </c>
      <c r="F113" t="s">
        <v>28</v>
      </c>
      <c r="K113">
        <v>0</v>
      </c>
      <c r="L113" s="26">
        <v>49674</v>
      </c>
      <c r="M113">
        <v>12</v>
      </c>
    </row>
    <row r="114" spans="1:13" x14ac:dyDescent="0.25">
      <c r="A114" s="21" t="str">
        <f t="shared" si="1"/>
        <v>MOW H2N AAAA_2036</v>
      </c>
      <c r="B114" t="s">
        <v>130</v>
      </c>
      <c r="C114" t="s">
        <v>131</v>
      </c>
      <c r="D114" t="s">
        <v>20</v>
      </c>
      <c r="E114" t="s">
        <v>29</v>
      </c>
      <c r="F114" t="s">
        <v>28</v>
      </c>
      <c r="K114">
        <v>0</v>
      </c>
      <c r="L114" s="26">
        <v>50040</v>
      </c>
      <c r="M114">
        <v>13</v>
      </c>
    </row>
    <row r="115" spans="1:13" x14ac:dyDescent="0.25">
      <c r="A115" s="21" t="str">
        <f t="shared" si="1"/>
        <v>MOW H2N AAAA_2037</v>
      </c>
      <c r="B115" t="s">
        <v>130</v>
      </c>
      <c r="C115" t="s">
        <v>131</v>
      </c>
      <c r="D115" t="s">
        <v>20</v>
      </c>
      <c r="E115" t="s">
        <v>29</v>
      </c>
      <c r="F115" t="s">
        <v>28</v>
      </c>
      <c r="K115">
        <v>0</v>
      </c>
      <c r="L115" s="26">
        <v>50405</v>
      </c>
      <c r="M115">
        <v>14</v>
      </c>
    </row>
    <row r="116" spans="1:13" x14ac:dyDescent="0.25">
      <c r="A116" s="21" t="str">
        <f t="shared" si="1"/>
        <v>MOW H2N AAAA_2038</v>
      </c>
      <c r="B116" t="s">
        <v>130</v>
      </c>
      <c r="C116" t="s">
        <v>131</v>
      </c>
      <c r="D116" t="s">
        <v>20</v>
      </c>
      <c r="E116" t="s">
        <v>29</v>
      </c>
      <c r="F116" t="s">
        <v>28</v>
      </c>
      <c r="K116">
        <v>0</v>
      </c>
      <c r="L116" s="26">
        <v>50770</v>
      </c>
      <c r="M116">
        <v>15</v>
      </c>
    </row>
    <row r="117" spans="1:13" x14ac:dyDescent="0.25">
      <c r="A117" s="21" t="str">
        <f t="shared" si="1"/>
        <v>MOW H2N AAAA_2039</v>
      </c>
      <c r="B117" t="s">
        <v>130</v>
      </c>
      <c r="C117" t="s">
        <v>131</v>
      </c>
      <c r="D117" t="s">
        <v>20</v>
      </c>
      <c r="E117" t="s">
        <v>29</v>
      </c>
      <c r="F117" t="s">
        <v>28</v>
      </c>
      <c r="K117">
        <v>0</v>
      </c>
      <c r="L117" s="26">
        <v>51135</v>
      </c>
      <c r="M117">
        <v>16</v>
      </c>
    </row>
    <row r="118" spans="1:13" x14ac:dyDescent="0.25">
      <c r="A118" s="21" t="str">
        <f t="shared" si="1"/>
        <v>MOW H2N AAAA_2040</v>
      </c>
      <c r="B118" t="s">
        <v>130</v>
      </c>
      <c r="C118" t="s">
        <v>131</v>
      </c>
      <c r="D118" t="s">
        <v>20</v>
      </c>
      <c r="E118" t="s">
        <v>29</v>
      </c>
      <c r="F118" t="s">
        <v>28</v>
      </c>
      <c r="K118">
        <v>0</v>
      </c>
      <c r="L118" s="26">
        <v>51501</v>
      </c>
      <c r="M118">
        <v>17</v>
      </c>
    </row>
    <row r="119" spans="1:13" x14ac:dyDescent="0.25">
      <c r="A119" s="21" t="str">
        <f t="shared" si="1"/>
        <v>MOW H2N AAAA_2041</v>
      </c>
      <c r="B119" t="s">
        <v>130</v>
      </c>
      <c r="C119" t="s">
        <v>131</v>
      </c>
      <c r="D119" t="s">
        <v>20</v>
      </c>
      <c r="E119" t="s">
        <v>29</v>
      </c>
      <c r="F119" t="s">
        <v>28</v>
      </c>
      <c r="K119">
        <v>0</v>
      </c>
      <c r="L119" s="26">
        <v>51866</v>
      </c>
      <c r="M119">
        <v>18</v>
      </c>
    </row>
    <row r="120" spans="1:13" x14ac:dyDescent="0.25">
      <c r="A120" s="21" t="str">
        <f t="shared" si="1"/>
        <v>MOW H2N AAAA_2042</v>
      </c>
      <c r="B120" t="s">
        <v>130</v>
      </c>
      <c r="C120" t="s">
        <v>131</v>
      </c>
      <c r="D120" t="s">
        <v>20</v>
      </c>
      <c r="E120" t="s">
        <v>29</v>
      </c>
      <c r="F120" t="s">
        <v>28</v>
      </c>
      <c r="K120">
        <v>0</v>
      </c>
      <c r="L120" s="26">
        <v>52231</v>
      </c>
      <c r="M120">
        <v>19</v>
      </c>
    </row>
    <row r="121" spans="1:13" x14ac:dyDescent="0.25">
      <c r="A121" s="21" t="str">
        <f t="shared" si="1"/>
        <v>MOW H2N AAAA_2043</v>
      </c>
      <c r="B121" t="s">
        <v>130</v>
      </c>
      <c r="C121" t="s">
        <v>131</v>
      </c>
      <c r="D121" t="s">
        <v>20</v>
      </c>
      <c r="E121" t="s">
        <v>29</v>
      </c>
      <c r="F121" t="s">
        <v>28</v>
      </c>
      <c r="K121">
        <v>0</v>
      </c>
      <c r="L121" s="26">
        <v>52596</v>
      </c>
      <c r="M121">
        <v>20</v>
      </c>
    </row>
    <row r="122" spans="1:13" x14ac:dyDescent="0.25">
      <c r="A122" s="21" t="str">
        <f t="shared" si="1"/>
        <v>MOW H2N AAAA_2024</v>
      </c>
      <c r="B122" t="s">
        <v>130</v>
      </c>
      <c r="C122" t="s">
        <v>131</v>
      </c>
      <c r="D122" t="s">
        <v>20</v>
      </c>
      <c r="E122" t="s">
        <v>29</v>
      </c>
      <c r="F122" t="s">
        <v>31</v>
      </c>
      <c r="K122">
        <v>0</v>
      </c>
      <c r="L122" s="26">
        <v>45657</v>
      </c>
      <c r="M122">
        <v>1</v>
      </c>
    </row>
    <row r="123" spans="1:13" x14ac:dyDescent="0.25">
      <c r="A123" s="21" t="str">
        <f t="shared" si="1"/>
        <v>MOW H2N AAAA_2025</v>
      </c>
      <c r="B123" t="s">
        <v>130</v>
      </c>
      <c r="C123" t="s">
        <v>131</v>
      </c>
      <c r="D123" t="s">
        <v>20</v>
      </c>
      <c r="E123" t="s">
        <v>29</v>
      </c>
      <c r="F123" t="s">
        <v>31</v>
      </c>
      <c r="K123">
        <v>0</v>
      </c>
      <c r="L123" s="26">
        <v>46022</v>
      </c>
      <c r="M123">
        <v>2</v>
      </c>
    </row>
    <row r="124" spans="1:13" x14ac:dyDescent="0.25">
      <c r="A124" s="21" t="str">
        <f t="shared" si="1"/>
        <v>MOW H2N AAAA_2026</v>
      </c>
      <c r="B124" t="s">
        <v>130</v>
      </c>
      <c r="C124" t="s">
        <v>131</v>
      </c>
      <c r="D124" t="s">
        <v>20</v>
      </c>
      <c r="E124" t="s">
        <v>29</v>
      </c>
      <c r="F124" t="s">
        <v>31</v>
      </c>
      <c r="K124">
        <v>0</v>
      </c>
      <c r="L124" s="26">
        <v>46387</v>
      </c>
      <c r="M124">
        <v>3</v>
      </c>
    </row>
    <row r="125" spans="1:13" x14ac:dyDescent="0.25">
      <c r="A125" s="21" t="str">
        <f t="shared" si="1"/>
        <v>MOW H2N AAAA_2027</v>
      </c>
      <c r="B125" t="s">
        <v>130</v>
      </c>
      <c r="C125" t="s">
        <v>131</v>
      </c>
      <c r="D125" t="s">
        <v>20</v>
      </c>
      <c r="E125" t="s">
        <v>29</v>
      </c>
      <c r="F125" t="s">
        <v>31</v>
      </c>
      <c r="K125">
        <v>0</v>
      </c>
      <c r="L125" s="26">
        <v>46752</v>
      </c>
      <c r="M125">
        <v>4</v>
      </c>
    </row>
    <row r="126" spans="1:13" x14ac:dyDescent="0.25">
      <c r="A126" s="21" t="str">
        <f t="shared" si="1"/>
        <v>MOW H2N AAAA_2028</v>
      </c>
      <c r="B126" t="s">
        <v>130</v>
      </c>
      <c r="C126" t="s">
        <v>131</v>
      </c>
      <c r="D126" t="s">
        <v>20</v>
      </c>
      <c r="E126" t="s">
        <v>29</v>
      </c>
      <c r="F126" t="s">
        <v>31</v>
      </c>
      <c r="K126">
        <v>0</v>
      </c>
      <c r="L126" s="26">
        <v>47118</v>
      </c>
      <c r="M126">
        <v>5</v>
      </c>
    </row>
    <row r="127" spans="1:13" x14ac:dyDescent="0.25">
      <c r="A127" s="21" t="str">
        <f t="shared" si="1"/>
        <v>MOW H2N AAAA_2029</v>
      </c>
      <c r="B127" t="s">
        <v>130</v>
      </c>
      <c r="C127" t="s">
        <v>131</v>
      </c>
      <c r="D127" t="s">
        <v>20</v>
      </c>
      <c r="E127" t="s">
        <v>29</v>
      </c>
      <c r="F127" t="s">
        <v>31</v>
      </c>
      <c r="K127">
        <v>0</v>
      </c>
      <c r="L127" s="26">
        <v>47483</v>
      </c>
      <c r="M127">
        <v>6</v>
      </c>
    </row>
    <row r="128" spans="1:13" x14ac:dyDescent="0.25">
      <c r="A128" s="21" t="str">
        <f t="shared" si="1"/>
        <v>MOW H2N AAAA_2030</v>
      </c>
      <c r="B128" t="s">
        <v>130</v>
      </c>
      <c r="C128" t="s">
        <v>131</v>
      </c>
      <c r="D128" t="s">
        <v>20</v>
      </c>
      <c r="E128" t="s">
        <v>29</v>
      </c>
      <c r="F128" t="s">
        <v>31</v>
      </c>
      <c r="K128">
        <v>0</v>
      </c>
      <c r="L128" s="26">
        <v>47848</v>
      </c>
      <c r="M128">
        <v>7</v>
      </c>
    </row>
    <row r="129" spans="1:14" x14ac:dyDescent="0.25">
      <c r="A129" s="21" t="str">
        <f t="shared" si="1"/>
        <v>MOW H2N AAAA_2031</v>
      </c>
      <c r="B129" t="s">
        <v>130</v>
      </c>
      <c r="C129" t="s">
        <v>131</v>
      </c>
      <c r="D129" t="s">
        <v>20</v>
      </c>
      <c r="E129" t="s">
        <v>29</v>
      </c>
      <c r="F129" t="s">
        <v>31</v>
      </c>
      <c r="K129">
        <v>0</v>
      </c>
      <c r="L129" s="26">
        <v>48213</v>
      </c>
      <c r="M129">
        <v>8</v>
      </c>
    </row>
    <row r="130" spans="1:14" x14ac:dyDescent="0.25">
      <c r="A130" s="21" t="str">
        <f t="shared" ref="A130:A193" si="2">B130&amp;" "&amp;D130&amp;" "&amp;C130&amp;"_"&amp;YEAR(L130)</f>
        <v>MOW H2N AAAA_2032</v>
      </c>
      <c r="B130" t="s">
        <v>130</v>
      </c>
      <c r="C130" t="s">
        <v>131</v>
      </c>
      <c r="D130" t="s">
        <v>20</v>
      </c>
      <c r="E130" t="s">
        <v>29</v>
      </c>
      <c r="F130" t="s">
        <v>31</v>
      </c>
      <c r="K130">
        <v>0</v>
      </c>
      <c r="L130" s="26">
        <v>48579</v>
      </c>
      <c r="M130">
        <v>9</v>
      </c>
    </row>
    <row r="131" spans="1:14" x14ac:dyDescent="0.25">
      <c r="A131" s="21" t="str">
        <f t="shared" si="2"/>
        <v>MOW H2N AAAA_2033</v>
      </c>
      <c r="B131" t="s">
        <v>130</v>
      </c>
      <c r="C131" t="s">
        <v>131</v>
      </c>
      <c r="D131" t="s">
        <v>20</v>
      </c>
      <c r="E131" t="s">
        <v>29</v>
      </c>
      <c r="F131" t="s">
        <v>31</v>
      </c>
      <c r="K131">
        <v>0</v>
      </c>
      <c r="L131" s="26">
        <v>48944</v>
      </c>
      <c r="M131">
        <v>10</v>
      </c>
    </row>
    <row r="132" spans="1:14" x14ac:dyDescent="0.25">
      <c r="A132" s="21" t="str">
        <f t="shared" si="2"/>
        <v>MOW H2N AAAA_2034</v>
      </c>
      <c r="B132" t="s">
        <v>130</v>
      </c>
      <c r="C132" t="s">
        <v>131</v>
      </c>
      <c r="D132" t="s">
        <v>20</v>
      </c>
      <c r="E132" t="s">
        <v>29</v>
      </c>
      <c r="F132" t="s">
        <v>31</v>
      </c>
      <c r="K132">
        <v>0</v>
      </c>
      <c r="L132" s="26">
        <v>49309</v>
      </c>
      <c r="M132">
        <v>11</v>
      </c>
    </row>
    <row r="133" spans="1:14" x14ac:dyDescent="0.25">
      <c r="A133" s="21" t="str">
        <f t="shared" si="2"/>
        <v>MOW H2N AAAA_2035</v>
      </c>
      <c r="B133" t="s">
        <v>130</v>
      </c>
      <c r="C133" t="s">
        <v>131</v>
      </c>
      <c r="D133" t="s">
        <v>20</v>
      </c>
      <c r="E133" t="s">
        <v>29</v>
      </c>
      <c r="F133" t="s">
        <v>31</v>
      </c>
      <c r="K133">
        <v>0</v>
      </c>
      <c r="L133" s="26">
        <v>49674</v>
      </c>
      <c r="M133">
        <v>12</v>
      </c>
    </row>
    <row r="134" spans="1:14" x14ac:dyDescent="0.25">
      <c r="A134" s="21" t="str">
        <f t="shared" si="2"/>
        <v>MOW H2N AAAA_2036</v>
      </c>
      <c r="B134" t="s">
        <v>130</v>
      </c>
      <c r="C134" t="s">
        <v>131</v>
      </c>
      <c r="D134" t="s">
        <v>20</v>
      </c>
      <c r="E134" t="s">
        <v>29</v>
      </c>
      <c r="F134" t="s">
        <v>31</v>
      </c>
      <c r="K134">
        <v>0</v>
      </c>
      <c r="L134" s="26">
        <v>50040</v>
      </c>
      <c r="M134">
        <v>13</v>
      </c>
    </row>
    <row r="135" spans="1:14" x14ac:dyDescent="0.25">
      <c r="A135" s="21" t="str">
        <f t="shared" si="2"/>
        <v>MOW H2N AAAA_2037</v>
      </c>
      <c r="B135" t="s">
        <v>130</v>
      </c>
      <c r="C135" t="s">
        <v>131</v>
      </c>
      <c r="D135" t="s">
        <v>20</v>
      </c>
      <c r="E135" t="s">
        <v>29</v>
      </c>
      <c r="F135" t="s">
        <v>31</v>
      </c>
      <c r="K135">
        <v>0</v>
      </c>
      <c r="L135" s="26">
        <v>50405</v>
      </c>
      <c r="M135">
        <v>14</v>
      </c>
    </row>
    <row r="136" spans="1:14" x14ac:dyDescent="0.25">
      <c r="A136" s="21" t="str">
        <f t="shared" si="2"/>
        <v>MOW H2N AAAA_2038</v>
      </c>
      <c r="B136" t="s">
        <v>130</v>
      </c>
      <c r="C136" t="s">
        <v>131</v>
      </c>
      <c r="D136" t="s">
        <v>20</v>
      </c>
      <c r="E136" t="s">
        <v>29</v>
      </c>
      <c r="F136" t="s">
        <v>31</v>
      </c>
      <c r="K136">
        <v>0</v>
      </c>
      <c r="L136" s="26">
        <v>50770</v>
      </c>
      <c r="M136">
        <v>15</v>
      </c>
    </row>
    <row r="137" spans="1:14" x14ac:dyDescent="0.25">
      <c r="A137" s="21" t="str">
        <f t="shared" si="2"/>
        <v>MOW H2N AAAA_2039</v>
      </c>
      <c r="B137" t="s">
        <v>130</v>
      </c>
      <c r="C137" t="s">
        <v>131</v>
      </c>
      <c r="D137" t="s">
        <v>20</v>
      </c>
      <c r="E137" t="s">
        <v>29</v>
      </c>
      <c r="F137" t="s">
        <v>31</v>
      </c>
      <c r="K137">
        <v>0</v>
      </c>
      <c r="L137" s="26">
        <v>51135</v>
      </c>
      <c r="M137">
        <v>16</v>
      </c>
    </row>
    <row r="138" spans="1:14" x14ac:dyDescent="0.25">
      <c r="A138" s="21" t="str">
        <f t="shared" si="2"/>
        <v>MOW H2N AAAA_2040</v>
      </c>
      <c r="B138" t="s">
        <v>130</v>
      </c>
      <c r="C138" t="s">
        <v>131</v>
      </c>
      <c r="D138" t="s">
        <v>20</v>
      </c>
      <c r="E138" t="s">
        <v>29</v>
      </c>
      <c r="F138" t="s">
        <v>31</v>
      </c>
      <c r="K138">
        <v>0</v>
      </c>
      <c r="L138" s="26">
        <v>51501</v>
      </c>
      <c r="M138">
        <v>17</v>
      </c>
    </row>
    <row r="139" spans="1:14" x14ac:dyDescent="0.25">
      <c r="A139" s="21" t="str">
        <f t="shared" si="2"/>
        <v>MOW H2N AAAA_2041</v>
      </c>
      <c r="B139" t="s">
        <v>130</v>
      </c>
      <c r="C139" t="s">
        <v>131</v>
      </c>
      <c r="D139" t="s">
        <v>20</v>
      </c>
      <c r="E139" t="s">
        <v>29</v>
      </c>
      <c r="F139" t="s">
        <v>31</v>
      </c>
      <c r="K139">
        <v>0</v>
      </c>
      <c r="L139" s="26">
        <v>51866</v>
      </c>
      <c r="M139">
        <v>18</v>
      </c>
    </row>
    <row r="140" spans="1:14" x14ac:dyDescent="0.25">
      <c r="A140" s="21" t="str">
        <f t="shared" si="2"/>
        <v>MOW H2N AAAA_2042</v>
      </c>
      <c r="B140" t="s">
        <v>130</v>
      </c>
      <c r="C140" t="s">
        <v>131</v>
      </c>
      <c r="D140" t="s">
        <v>20</v>
      </c>
      <c r="E140" t="s">
        <v>29</v>
      </c>
      <c r="F140" t="s">
        <v>31</v>
      </c>
      <c r="K140">
        <v>0</v>
      </c>
      <c r="L140" s="26">
        <v>52231</v>
      </c>
      <c r="M140">
        <v>19</v>
      </c>
    </row>
    <row r="141" spans="1:14" x14ac:dyDescent="0.25">
      <c r="A141" s="21" t="str">
        <f t="shared" si="2"/>
        <v>MOW H2N AAAA_2043</v>
      </c>
      <c r="B141" t="s">
        <v>130</v>
      </c>
      <c r="C141" t="s">
        <v>131</v>
      </c>
      <c r="D141" t="s">
        <v>20</v>
      </c>
      <c r="E141" t="s">
        <v>29</v>
      </c>
      <c r="F141" t="s">
        <v>31</v>
      </c>
      <c r="K141">
        <v>0</v>
      </c>
      <c r="L141" s="26">
        <v>52596</v>
      </c>
      <c r="M141">
        <v>20</v>
      </c>
    </row>
    <row r="142" spans="1:14" x14ac:dyDescent="0.25">
      <c r="A142" s="21" t="str">
        <f t="shared" si="2"/>
        <v>MOW H2N AAAA_2024</v>
      </c>
      <c r="B142" t="s">
        <v>130</v>
      </c>
      <c r="C142" t="s">
        <v>131</v>
      </c>
      <c r="D142" t="s">
        <v>20</v>
      </c>
      <c r="E142" t="s">
        <v>5</v>
      </c>
      <c r="F142" t="s">
        <v>4</v>
      </c>
      <c r="G142">
        <v>0</v>
      </c>
      <c r="H142">
        <v>0</v>
      </c>
      <c r="I142">
        <v>0</v>
      </c>
      <c r="J142">
        <v>0</v>
      </c>
      <c r="L142" s="26">
        <v>45657</v>
      </c>
      <c r="M142">
        <v>1</v>
      </c>
      <c r="N142">
        <v>0</v>
      </c>
    </row>
    <row r="143" spans="1:14" x14ac:dyDescent="0.25">
      <c r="A143" s="21" t="str">
        <f t="shared" si="2"/>
        <v>MOW H2N AAAA_2025</v>
      </c>
      <c r="B143" t="s">
        <v>130</v>
      </c>
      <c r="C143" t="s">
        <v>131</v>
      </c>
      <c r="D143" t="s">
        <v>20</v>
      </c>
      <c r="E143" t="s">
        <v>5</v>
      </c>
      <c r="F143" t="s">
        <v>4</v>
      </c>
      <c r="G143">
        <v>0</v>
      </c>
      <c r="H143">
        <v>0</v>
      </c>
      <c r="I143">
        <v>0</v>
      </c>
      <c r="J143">
        <v>0</v>
      </c>
      <c r="L143" s="26">
        <v>46022</v>
      </c>
      <c r="M143">
        <v>2</v>
      </c>
      <c r="N143">
        <v>0</v>
      </c>
    </row>
    <row r="144" spans="1:14" x14ac:dyDescent="0.25">
      <c r="A144" s="21" t="str">
        <f t="shared" si="2"/>
        <v>MOW H2N AAAA_2026</v>
      </c>
      <c r="B144" t="s">
        <v>130</v>
      </c>
      <c r="C144" t="s">
        <v>131</v>
      </c>
      <c r="D144" t="s">
        <v>20</v>
      </c>
      <c r="E144" t="s">
        <v>5</v>
      </c>
      <c r="F144" t="s">
        <v>4</v>
      </c>
      <c r="G144">
        <v>0</v>
      </c>
      <c r="H144">
        <v>0</v>
      </c>
      <c r="I144">
        <v>2858.818115234375</v>
      </c>
      <c r="J144">
        <v>0</v>
      </c>
      <c r="L144" s="26">
        <v>46387</v>
      </c>
      <c r="M144">
        <v>3</v>
      </c>
      <c r="N144">
        <v>0</v>
      </c>
    </row>
    <row r="145" spans="1:14" x14ac:dyDescent="0.25">
      <c r="A145" s="21" t="str">
        <f t="shared" si="2"/>
        <v>MOW H2N AAAA_2027</v>
      </c>
      <c r="B145" t="s">
        <v>130</v>
      </c>
      <c r="C145" t="s">
        <v>131</v>
      </c>
      <c r="D145" t="s">
        <v>20</v>
      </c>
      <c r="E145" t="s">
        <v>5</v>
      </c>
      <c r="F145" t="s">
        <v>4</v>
      </c>
      <c r="G145">
        <v>0</v>
      </c>
      <c r="H145">
        <v>11724.55859375</v>
      </c>
      <c r="I145">
        <v>41009.7265625</v>
      </c>
      <c r="J145">
        <v>0</v>
      </c>
      <c r="L145" s="26">
        <v>46752</v>
      </c>
      <c r="M145">
        <v>4</v>
      </c>
      <c r="N145">
        <v>-13238.798828125</v>
      </c>
    </row>
    <row r="146" spans="1:14" x14ac:dyDescent="0.25">
      <c r="A146" s="21" t="str">
        <f t="shared" si="2"/>
        <v>MOW H2N AAAA_2028</v>
      </c>
      <c r="B146" t="s">
        <v>130</v>
      </c>
      <c r="C146" t="s">
        <v>131</v>
      </c>
      <c r="D146" t="s">
        <v>20</v>
      </c>
      <c r="E146" t="s">
        <v>5</v>
      </c>
      <c r="F146" t="s">
        <v>4</v>
      </c>
      <c r="G146">
        <v>0</v>
      </c>
      <c r="H146">
        <v>25309.876953125</v>
      </c>
      <c r="I146">
        <v>97300.109375</v>
      </c>
      <c r="J146">
        <v>0</v>
      </c>
      <c r="L146" s="26">
        <v>47118</v>
      </c>
      <c r="M146">
        <v>5</v>
      </c>
      <c r="N146">
        <v>-39180.71875</v>
      </c>
    </row>
    <row r="147" spans="1:14" x14ac:dyDescent="0.25">
      <c r="A147" s="21" t="str">
        <f t="shared" si="2"/>
        <v>MOW H2N AAAA_2029</v>
      </c>
      <c r="B147" t="s">
        <v>130</v>
      </c>
      <c r="C147" t="s">
        <v>131</v>
      </c>
      <c r="D147" t="s">
        <v>20</v>
      </c>
      <c r="E147" t="s">
        <v>5</v>
      </c>
      <c r="F147" t="s">
        <v>4</v>
      </c>
      <c r="G147">
        <v>0</v>
      </c>
      <c r="H147">
        <v>57486.76171875</v>
      </c>
      <c r="I147">
        <v>158982.5</v>
      </c>
      <c r="J147">
        <v>0</v>
      </c>
      <c r="L147" s="26">
        <v>47483</v>
      </c>
      <c r="M147">
        <v>6</v>
      </c>
      <c r="N147">
        <v>-12235.5263671875</v>
      </c>
    </row>
    <row r="148" spans="1:14" x14ac:dyDescent="0.25">
      <c r="A148" s="21" t="str">
        <f t="shared" si="2"/>
        <v>MOW H2N AAAA_2030</v>
      </c>
      <c r="B148" t="s">
        <v>130</v>
      </c>
      <c r="C148" t="s">
        <v>131</v>
      </c>
      <c r="D148" t="s">
        <v>20</v>
      </c>
      <c r="E148" t="s">
        <v>5</v>
      </c>
      <c r="F148" t="s">
        <v>4</v>
      </c>
      <c r="G148">
        <v>0</v>
      </c>
      <c r="H148">
        <v>70885.421875</v>
      </c>
      <c r="I148">
        <v>205940.921875</v>
      </c>
      <c r="J148">
        <v>0</v>
      </c>
      <c r="L148" s="26">
        <v>47848</v>
      </c>
      <c r="M148">
        <v>7</v>
      </c>
      <c r="N148">
        <v>2029.148681640625</v>
      </c>
    </row>
    <row r="149" spans="1:14" x14ac:dyDescent="0.25">
      <c r="A149" s="21" t="str">
        <f t="shared" si="2"/>
        <v>MOW H2N AAAA_2031</v>
      </c>
      <c r="B149" t="s">
        <v>130</v>
      </c>
      <c r="C149" t="s">
        <v>131</v>
      </c>
      <c r="D149" t="s">
        <v>20</v>
      </c>
      <c r="E149" t="s">
        <v>5</v>
      </c>
      <c r="F149" t="s">
        <v>4</v>
      </c>
      <c r="G149">
        <v>0</v>
      </c>
      <c r="H149">
        <v>102982.1328125</v>
      </c>
      <c r="I149">
        <v>257567.8125</v>
      </c>
      <c r="J149">
        <v>0</v>
      </c>
      <c r="L149" s="26">
        <v>48213</v>
      </c>
      <c r="M149">
        <v>8</v>
      </c>
      <c r="N149">
        <v>13036.291015625</v>
      </c>
    </row>
    <row r="150" spans="1:14" x14ac:dyDescent="0.25">
      <c r="A150" s="21" t="str">
        <f t="shared" si="2"/>
        <v>MOW H2N AAAA_2032</v>
      </c>
      <c r="B150" t="s">
        <v>130</v>
      </c>
      <c r="C150" t="s">
        <v>131</v>
      </c>
      <c r="D150" t="s">
        <v>20</v>
      </c>
      <c r="E150" t="s">
        <v>5</v>
      </c>
      <c r="F150" t="s">
        <v>4</v>
      </c>
      <c r="G150">
        <v>0</v>
      </c>
      <c r="H150">
        <v>108346.109375</v>
      </c>
      <c r="I150">
        <v>310537.90625</v>
      </c>
      <c r="J150">
        <v>0</v>
      </c>
      <c r="L150" s="26">
        <v>48579</v>
      </c>
      <c r="M150">
        <v>9</v>
      </c>
      <c r="N150">
        <v>-30307.70703125</v>
      </c>
    </row>
    <row r="151" spans="1:14" x14ac:dyDescent="0.25">
      <c r="A151" s="21" t="str">
        <f t="shared" si="2"/>
        <v>MOW H2N AAAA_2033</v>
      </c>
      <c r="B151" t="s">
        <v>130</v>
      </c>
      <c r="C151" t="s">
        <v>131</v>
      </c>
      <c r="D151" t="s">
        <v>20</v>
      </c>
      <c r="E151" t="s">
        <v>5</v>
      </c>
      <c r="F151" t="s">
        <v>4</v>
      </c>
      <c r="G151">
        <v>0</v>
      </c>
      <c r="H151">
        <v>125836.4140625</v>
      </c>
      <c r="I151">
        <v>359962.84375</v>
      </c>
      <c r="J151">
        <v>0</v>
      </c>
      <c r="L151" s="26">
        <v>48944</v>
      </c>
      <c r="M151">
        <v>10</v>
      </c>
      <c r="N151">
        <v>-61999.26953125</v>
      </c>
    </row>
    <row r="152" spans="1:14" x14ac:dyDescent="0.25">
      <c r="A152" s="21" t="str">
        <f t="shared" si="2"/>
        <v>MOW H2N AAAA_2034</v>
      </c>
      <c r="B152" t="s">
        <v>130</v>
      </c>
      <c r="C152" t="s">
        <v>131</v>
      </c>
      <c r="D152" t="s">
        <v>20</v>
      </c>
      <c r="E152" t="s">
        <v>5</v>
      </c>
      <c r="F152" t="s">
        <v>4</v>
      </c>
      <c r="G152">
        <v>0</v>
      </c>
      <c r="H152">
        <v>140192.359375</v>
      </c>
      <c r="I152">
        <v>409615.71875</v>
      </c>
      <c r="J152">
        <v>0</v>
      </c>
      <c r="L152" s="26">
        <v>49309</v>
      </c>
      <c r="M152">
        <v>11</v>
      </c>
      <c r="N152">
        <v>-95997.7265625</v>
      </c>
    </row>
    <row r="153" spans="1:14" x14ac:dyDescent="0.25">
      <c r="A153" s="21" t="str">
        <f t="shared" si="2"/>
        <v>MOW H2N AAAA_2035</v>
      </c>
      <c r="B153" t="s">
        <v>130</v>
      </c>
      <c r="C153" t="s">
        <v>131</v>
      </c>
      <c r="D153" t="s">
        <v>20</v>
      </c>
      <c r="E153" t="s">
        <v>5</v>
      </c>
      <c r="F153" t="s">
        <v>4</v>
      </c>
      <c r="G153">
        <v>0</v>
      </c>
      <c r="H153">
        <v>145562.796875</v>
      </c>
      <c r="I153">
        <v>395946.21875</v>
      </c>
      <c r="J153">
        <v>0</v>
      </c>
      <c r="L153" s="26">
        <v>49674</v>
      </c>
      <c r="M153">
        <v>12</v>
      </c>
      <c r="N153">
        <v>-95128</v>
      </c>
    </row>
    <row r="154" spans="1:14" x14ac:dyDescent="0.25">
      <c r="A154" s="21" t="str">
        <f t="shared" si="2"/>
        <v>MOW H2N AAAA_2036</v>
      </c>
      <c r="B154" t="s">
        <v>130</v>
      </c>
      <c r="C154" t="s">
        <v>131</v>
      </c>
      <c r="D154" t="s">
        <v>20</v>
      </c>
      <c r="E154" t="s">
        <v>5</v>
      </c>
      <c r="F154" t="s">
        <v>4</v>
      </c>
      <c r="G154">
        <v>0</v>
      </c>
      <c r="H154">
        <v>160462.796875</v>
      </c>
      <c r="I154">
        <v>384043.875</v>
      </c>
      <c r="J154">
        <v>0</v>
      </c>
      <c r="L154" s="26">
        <v>50040</v>
      </c>
      <c r="M154">
        <v>13</v>
      </c>
      <c r="N154">
        <v>-86242.1171875</v>
      </c>
    </row>
    <row r="155" spans="1:14" x14ac:dyDescent="0.25">
      <c r="A155" s="21" t="str">
        <f t="shared" si="2"/>
        <v>MOW H2N AAAA_2037</v>
      </c>
      <c r="B155" t="s">
        <v>130</v>
      </c>
      <c r="C155" t="s">
        <v>131</v>
      </c>
      <c r="D155" t="s">
        <v>20</v>
      </c>
      <c r="E155" t="s">
        <v>5</v>
      </c>
      <c r="F155" t="s">
        <v>4</v>
      </c>
      <c r="G155">
        <v>0</v>
      </c>
      <c r="H155">
        <v>170758.8125</v>
      </c>
      <c r="I155">
        <v>372030.0625</v>
      </c>
      <c r="J155">
        <v>0</v>
      </c>
      <c r="L155" s="26">
        <v>50405</v>
      </c>
      <c r="M155">
        <v>14</v>
      </c>
      <c r="N155">
        <v>-60295.03125</v>
      </c>
    </row>
    <row r="156" spans="1:14" x14ac:dyDescent="0.25">
      <c r="A156" s="21" t="str">
        <f t="shared" si="2"/>
        <v>MOW H2N AAAA_2038</v>
      </c>
      <c r="B156" t="s">
        <v>130</v>
      </c>
      <c r="C156" t="s">
        <v>131</v>
      </c>
      <c r="D156" t="s">
        <v>20</v>
      </c>
      <c r="E156" t="s">
        <v>5</v>
      </c>
      <c r="F156" t="s">
        <v>4</v>
      </c>
      <c r="G156">
        <v>0</v>
      </c>
      <c r="H156">
        <v>184345.5</v>
      </c>
      <c r="I156">
        <v>362502.375</v>
      </c>
      <c r="J156">
        <v>0</v>
      </c>
      <c r="L156" s="26">
        <v>50770</v>
      </c>
      <c r="M156">
        <v>15</v>
      </c>
      <c r="N156">
        <v>-14731.876953125</v>
      </c>
    </row>
    <row r="157" spans="1:14" x14ac:dyDescent="0.25">
      <c r="A157" s="21" t="str">
        <f t="shared" si="2"/>
        <v>MOW H2N AAAA_2039</v>
      </c>
      <c r="B157" t="s">
        <v>130</v>
      </c>
      <c r="C157" t="s">
        <v>131</v>
      </c>
      <c r="D157" t="s">
        <v>20</v>
      </c>
      <c r="E157" t="s">
        <v>5</v>
      </c>
      <c r="F157" t="s">
        <v>4</v>
      </c>
      <c r="G157">
        <v>0</v>
      </c>
      <c r="H157">
        <v>208667.234375</v>
      </c>
      <c r="I157">
        <v>353858.5</v>
      </c>
      <c r="J157">
        <v>0</v>
      </c>
      <c r="L157" s="26">
        <v>51135</v>
      </c>
      <c r="M157">
        <v>16</v>
      </c>
      <c r="N157">
        <v>4426.56640625</v>
      </c>
    </row>
    <row r="158" spans="1:14" x14ac:dyDescent="0.25">
      <c r="A158" s="21" t="str">
        <f t="shared" si="2"/>
        <v>MOW H2N AAAA_2040</v>
      </c>
      <c r="B158" t="s">
        <v>130</v>
      </c>
      <c r="C158" t="s">
        <v>131</v>
      </c>
      <c r="D158" t="s">
        <v>20</v>
      </c>
      <c r="E158" t="s">
        <v>5</v>
      </c>
      <c r="F158" t="s">
        <v>4</v>
      </c>
      <c r="G158">
        <v>0</v>
      </c>
      <c r="H158">
        <v>241015.765625</v>
      </c>
      <c r="I158">
        <v>348024.53125</v>
      </c>
      <c r="J158">
        <v>0</v>
      </c>
      <c r="L158" s="26">
        <v>51501</v>
      </c>
      <c r="M158">
        <v>17</v>
      </c>
      <c r="N158">
        <v>66571.2421875</v>
      </c>
    </row>
    <row r="159" spans="1:14" x14ac:dyDescent="0.25">
      <c r="A159" s="21" t="str">
        <f t="shared" si="2"/>
        <v>MOW H2N AAAA_2041</v>
      </c>
      <c r="B159" t="s">
        <v>130</v>
      </c>
      <c r="C159" t="s">
        <v>131</v>
      </c>
      <c r="D159" t="s">
        <v>20</v>
      </c>
      <c r="E159" t="s">
        <v>5</v>
      </c>
      <c r="F159" t="s">
        <v>4</v>
      </c>
      <c r="G159">
        <v>0</v>
      </c>
      <c r="H159">
        <v>253997.6875</v>
      </c>
      <c r="I159">
        <v>380968.15625</v>
      </c>
      <c r="J159">
        <v>0</v>
      </c>
      <c r="L159" s="26">
        <v>51866</v>
      </c>
      <c r="M159">
        <v>18</v>
      </c>
      <c r="N159">
        <v>88922.8359375</v>
      </c>
    </row>
    <row r="160" spans="1:14" x14ac:dyDescent="0.25">
      <c r="A160" s="21" t="str">
        <f t="shared" si="2"/>
        <v>MOW H2N AAAA_2042</v>
      </c>
      <c r="B160" t="s">
        <v>130</v>
      </c>
      <c r="C160" t="s">
        <v>131</v>
      </c>
      <c r="D160" t="s">
        <v>20</v>
      </c>
      <c r="E160" t="s">
        <v>5</v>
      </c>
      <c r="F160" t="s">
        <v>4</v>
      </c>
      <c r="G160">
        <v>0</v>
      </c>
      <c r="H160">
        <v>264476.21875</v>
      </c>
      <c r="I160">
        <v>372915.75</v>
      </c>
      <c r="J160">
        <v>0</v>
      </c>
      <c r="L160" s="26">
        <v>52231</v>
      </c>
      <c r="M160">
        <v>19</v>
      </c>
      <c r="N160">
        <v>129204.828125</v>
      </c>
    </row>
    <row r="161" spans="1:14" x14ac:dyDescent="0.25">
      <c r="A161" s="21" t="str">
        <f t="shared" si="2"/>
        <v>MOW H2N AAAA_2043</v>
      </c>
      <c r="B161" t="s">
        <v>130</v>
      </c>
      <c r="C161" t="s">
        <v>131</v>
      </c>
      <c r="D161" t="s">
        <v>20</v>
      </c>
      <c r="E161" t="s">
        <v>5</v>
      </c>
      <c r="F161" t="s">
        <v>4</v>
      </c>
      <c r="G161">
        <v>0</v>
      </c>
      <c r="H161">
        <v>271493.8125</v>
      </c>
      <c r="I161">
        <v>363570.9375</v>
      </c>
      <c r="J161">
        <v>0</v>
      </c>
      <c r="L161" s="26">
        <v>52596</v>
      </c>
      <c r="M161">
        <v>20</v>
      </c>
      <c r="N161">
        <v>171220.234375</v>
      </c>
    </row>
    <row r="162" spans="1:14" x14ac:dyDescent="0.25">
      <c r="A162" s="21" t="str">
        <f t="shared" si="2"/>
        <v>MOW H2N AAAA_2024</v>
      </c>
      <c r="B162" t="s">
        <v>130</v>
      </c>
      <c r="C162" t="s">
        <v>131</v>
      </c>
      <c r="D162" t="s">
        <v>20</v>
      </c>
      <c r="E162" t="s">
        <v>5</v>
      </c>
      <c r="F162" t="s">
        <v>32</v>
      </c>
      <c r="G162">
        <v>235794.65625</v>
      </c>
      <c r="H162">
        <v>103764.84375</v>
      </c>
      <c r="I162">
        <v>15499.482421875</v>
      </c>
      <c r="J162">
        <v>0</v>
      </c>
      <c r="L162" s="26">
        <v>45657</v>
      </c>
      <c r="M162">
        <v>1</v>
      </c>
      <c r="N162">
        <v>108640.6640625</v>
      </c>
    </row>
    <row r="163" spans="1:14" x14ac:dyDescent="0.25">
      <c r="A163" s="21" t="str">
        <f t="shared" si="2"/>
        <v>MOW H2N AAAA_2025</v>
      </c>
      <c r="B163" t="s">
        <v>130</v>
      </c>
      <c r="C163" t="s">
        <v>131</v>
      </c>
      <c r="D163" t="s">
        <v>20</v>
      </c>
      <c r="E163" t="s">
        <v>5</v>
      </c>
      <c r="F163" t="s">
        <v>32</v>
      </c>
      <c r="G163">
        <v>271926.4375</v>
      </c>
      <c r="H163">
        <v>115259.546875</v>
      </c>
      <c r="I163">
        <v>38482.234375</v>
      </c>
      <c r="J163">
        <v>0</v>
      </c>
      <c r="L163" s="26">
        <v>46022</v>
      </c>
      <c r="M163">
        <v>2</v>
      </c>
      <c r="N163">
        <v>107832.5859375</v>
      </c>
    </row>
    <row r="164" spans="1:14" x14ac:dyDescent="0.25">
      <c r="A164" s="21" t="str">
        <f t="shared" si="2"/>
        <v>MOW H2N AAAA_2026</v>
      </c>
      <c r="B164" t="s">
        <v>130</v>
      </c>
      <c r="C164" t="s">
        <v>131</v>
      </c>
      <c r="D164" t="s">
        <v>20</v>
      </c>
      <c r="E164" t="s">
        <v>5</v>
      </c>
      <c r="F164" t="s">
        <v>32</v>
      </c>
      <c r="G164">
        <v>309101.40625</v>
      </c>
      <c r="H164">
        <v>134609.15625</v>
      </c>
      <c r="I164">
        <v>42051.6015625</v>
      </c>
      <c r="J164">
        <v>0</v>
      </c>
      <c r="L164" s="26">
        <v>46387</v>
      </c>
      <c r="M164">
        <v>3</v>
      </c>
      <c r="N164">
        <v>112447.484375</v>
      </c>
    </row>
    <row r="165" spans="1:14" x14ac:dyDescent="0.25">
      <c r="A165" s="21" t="str">
        <f t="shared" si="2"/>
        <v>MOW H2N AAAA_2027</v>
      </c>
      <c r="B165" t="s">
        <v>130</v>
      </c>
      <c r="C165" t="s">
        <v>131</v>
      </c>
      <c r="D165" t="s">
        <v>20</v>
      </c>
      <c r="E165" t="s">
        <v>5</v>
      </c>
      <c r="F165" t="s">
        <v>32</v>
      </c>
      <c r="G165">
        <v>342404.75</v>
      </c>
      <c r="H165">
        <v>148941.703125</v>
      </c>
      <c r="I165">
        <v>45649.37109375</v>
      </c>
      <c r="J165">
        <v>0</v>
      </c>
      <c r="L165" s="26">
        <v>46752</v>
      </c>
      <c r="M165">
        <v>4</v>
      </c>
      <c r="N165">
        <v>112875.3515625</v>
      </c>
    </row>
    <row r="166" spans="1:14" x14ac:dyDescent="0.25">
      <c r="A166" s="21" t="str">
        <f t="shared" si="2"/>
        <v>MOW H2N AAAA_2028</v>
      </c>
      <c r="B166" t="s">
        <v>130</v>
      </c>
      <c r="C166" t="s">
        <v>131</v>
      </c>
      <c r="D166" t="s">
        <v>20</v>
      </c>
      <c r="E166" t="s">
        <v>5</v>
      </c>
      <c r="F166" t="s">
        <v>32</v>
      </c>
      <c r="G166">
        <v>352568.1875</v>
      </c>
      <c r="H166">
        <v>156622.703125</v>
      </c>
      <c r="I166">
        <v>49252.23828125</v>
      </c>
      <c r="J166">
        <v>0</v>
      </c>
      <c r="L166" s="26">
        <v>47118</v>
      </c>
      <c r="M166">
        <v>5</v>
      </c>
      <c r="N166">
        <v>117063.6171875</v>
      </c>
    </row>
    <row r="167" spans="1:14" x14ac:dyDescent="0.25">
      <c r="A167" s="21" t="str">
        <f t="shared" si="2"/>
        <v>MOW H2N AAAA_2029</v>
      </c>
      <c r="B167" t="s">
        <v>130</v>
      </c>
      <c r="C167" t="s">
        <v>131</v>
      </c>
      <c r="D167" t="s">
        <v>20</v>
      </c>
      <c r="E167" t="s">
        <v>5</v>
      </c>
      <c r="F167" t="s">
        <v>32</v>
      </c>
      <c r="G167">
        <v>361957.40625</v>
      </c>
      <c r="H167">
        <v>167706.40625</v>
      </c>
      <c r="I167">
        <v>51520.90234375</v>
      </c>
      <c r="J167">
        <v>0</v>
      </c>
      <c r="L167" s="26">
        <v>47483</v>
      </c>
      <c r="M167">
        <v>6</v>
      </c>
      <c r="N167">
        <v>124898.375</v>
      </c>
    </row>
    <row r="168" spans="1:14" x14ac:dyDescent="0.25">
      <c r="A168" s="21" t="str">
        <f t="shared" si="2"/>
        <v>MOW H2N AAAA_2030</v>
      </c>
      <c r="B168" t="s">
        <v>130</v>
      </c>
      <c r="C168" t="s">
        <v>131</v>
      </c>
      <c r="D168" t="s">
        <v>20</v>
      </c>
      <c r="E168" t="s">
        <v>5</v>
      </c>
      <c r="F168" t="s">
        <v>32</v>
      </c>
      <c r="G168">
        <v>372655</v>
      </c>
      <c r="H168">
        <v>177695.828125</v>
      </c>
      <c r="I168">
        <v>57064.84375</v>
      </c>
      <c r="J168">
        <v>0</v>
      </c>
      <c r="L168" s="26">
        <v>47848</v>
      </c>
      <c r="M168">
        <v>7</v>
      </c>
      <c r="N168">
        <v>135702.515625</v>
      </c>
    </row>
    <row r="169" spans="1:14" x14ac:dyDescent="0.25">
      <c r="A169" s="21" t="str">
        <f t="shared" si="2"/>
        <v>MOW H2N AAAA_2031</v>
      </c>
      <c r="B169" t="s">
        <v>130</v>
      </c>
      <c r="C169" t="s">
        <v>131</v>
      </c>
      <c r="D169" t="s">
        <v>20</v>
      </c>
      <c r="E169" t="s">
        <v>5</v>
      </c>
      <c r="F169" t="s">
        <v>32</v>
      </c>
      <c r="G169">
        <v>375935.71875</v>
      </c>
      <c r="H169">
        <v>157851.171875</v>
      </c>
      <c r="I169">
        <v>54845.171875</v>
      </c>
      <c r="J169">
        <v>27125.732421875</v>
      </c>
      <c r="L169" s="26">
        <v>48213</v>
      </c>
      <c r="M169">
        <v>8</v>
      </c>
      <c r="N169">
        <v>136797.828125</v>
      </c>
    </row>
    <row r="170" spans="1:14" x14ac:dyDescent="0.25">
      <c r="A170" s="21" t="str">
        <f t="shared" si="2"/>
        <v>MOW H2N AAAA_2032</v>
      </c>
      <c r="B170" t="s">
        <v>130</v>
      </c>
      <c r="C170" t="s">
        <v>131</v>
      </c>
      <c r="D170" t="s">
        <v>20</v>
      </c>
      <c r="E170" t="s">
        <v>5</v>
      </c>
      <c r="F170" t="s">
        <v>32</v>
      </c>
      <c r="G170">
        <v>386189.25</v>
      </c>
      <c r="H170">
        <v>161198.359375</v>
      </c>
      <c r="I170">
        <v>56160.57421875</v>
      </c>
      <c r="J170">
        <v>0</v>
      </c>
      <c r="L170" s="26">
        <v>48579</v>
      </c>
      <c r="M170">
        <v>9</v>
      </c>
      <c r="N170">
        <v>133044.46875</v>
      </c>
    </row>
    <row r="171" spans="1:14" x14ac:dyDescent="0.25">
      <c r="A171" s="21" t="str">
        <f t="shared" si="2"/>
        <v>MOW H2N AAAA_2033</v>
      </c>
      <c r="B171" t="s">
        <v>130</v>
      </c>
      <c r="C171" t="s">
        <v>131</v>
      </c>
      <c r="D171" t="s">
        <v>20</v>
      </c>
      <c r="E171" t="s">
        <v>5</v>
      </c>
      <c r="F171" t="s">
        <v>32</v>
      </c>
      <c r="G171">
        <v>401142.28125</v>
      </c>
      <c r="H171">
        <v>155973.5</v>
      </c>
      <c r="I171">
        <v>58926.8828125</v>
      </c>
      <c r="J171">
        <v>0</v>
      </c>
      <c r="L171" s="26">
        <v>48944</v>
      </c>
      <c r="M171">
        <v>10</v>
      </c>
      <c r="N171">
        <v>120296.59375</v>
      </c>
    </row>
    <row r="172" spans="1:14" x14ac:dyDescent="0.25">
      <c r="A172" s="21" t="str">
        <f t="shared" si="2"/>
        <v>MOW H2N AAAA_2034</v>
      </c>
      <c r="B172" t="s">
        <v>130</v>
      </c>
      <c r="C172" t="s">
        <v>131</v>
      </c>
      <c r="D172" t="s">
        <v>20</v>
      </c>
      <c r="E172" t="s">
        <v>5</v>
      </c>
      <c r="F172" t="s">
        <v>32</v>
      </c>
      <c r="G172">
        <v>415392.9375</v>
      </c>
      <c r="H172">
        <v>158664.21875</v>
      </c>
      <c r="I172">
        <v>61310.84375</v>
      </c>
      <c r="J172">
        <v>0</v>
      </c>
      <c r="L172" s="26">
        <v>49309</v>
      </c>
      <c r="M172">
        <v>11</v>
      </c>
      <c r="N172">
        <v>115633.078125</v>
      </c>
    </row>
    <row r="173" spans="1:14" x14ac:dyDescent="0.25">
      <c r="A173" s="21" t="str">
        <f t="shared" si="2"/>
        <v>MOW H2N AAAA_2035</v>
      </c>
      <c r="B173" t="s">
        <v>130</v>
      </c>
      <c r="C173" t="s">
        <v>131</v>
      </c>
      <c r="D173" t="s">
        <v>20</v>
      </c>
      <c r="E173" t="s">
        <v>5</v>
      </c>
      <c r="F173" t="s">
        <v>32</v>
      </c>
      <c r="G173">
        <v>431422.71875</v>
      </c>
      <c r="H173">
        <v>164273.515625</v>
      </c>
      <c r="I173">
        <v>62545.46875</v>
      </c>
      <c r="J173">
        <v>0</v>
      </c>
      <c r="L173" s="26">
        <v>49674</v>
      </c>
      <c r="M173">
        <v>12</v>
      </c>
      <c r="N173">
        <v>116832.671875</v>
      </c>
    </row>
    <row r="174" spans="1:14" x14ac:dyDescent="0.25">
      <c r="A174" s="21" t="str">
        <f t="shared" si="2"/>
        <v>MOW H2N AAAA_2036</v>
      </c>
      <c r="B174" t="s">
        <v>130</v>
      </c>
      <c r="C174" t="s">
        <v>131</v>
      </c>
      <c r="D174" t="s">
        <v>20</v>
      </c>
      <c r="E174" t="s">
        <v>5</v>
      </c>
      <c r="F174" t="s">
        <v>32</v>
      </c>
      <c r="G174">
        <v>448206.71875</v>
      </c>
      <c r="H174">
        <v>161796.921875</v>
      </c>
      <c r="I174">
        <v>65702.921875</v>
      </c>
      <c r="J174">
        <v>0</v>
      </c>
      <c r="L174" s="26">
        <v>50040</v>
      </c>
      <c r="M174">
        <v>13</v>
      </c>
      <c r="N174">
        <v>115534.0234375</v>
      </c>
    </row>
    <row r="175" spans="1:14" x14ac:dyDescent="0.25">
      <c r="A175" s="21" t="str">
        <f t="shared" si="2"/>
        <v>MOW H2N AAAA_2037</v>
      </c>
      <c r="B175" t="s">
        <v>130</v>
      </c>
      <c r="C175" t="s">
        <v>131</v>
      </c>
      <c r="D175" t="s">
        <v>20</v>
      </c>
      <c r="E175" t="s">
        <v>5</v>
      </c>
      <c r="F175" t="s">
        <v>32</v>
      </c>
      <c r="G175">
        <v>463235.5625</v>
      </c>
      <c r="H175">
        <v>159401.140625</v>
      </c>
      <c r="I175">
        <v>67468.796875</v>
      </c>
      <c r="J175">
        <v>0</v>
      </c>
      <c r="L175" s="26">
        <v>50405</v>
      </c>
      <c r="M175">
        <v>14</v>
      </c>
      <c r="N175">
        <v>109401.984375</v>
      </c>
    </row>
    <row r="176" spans="1:14" x14ac:dyDescent="0.25">
      <c r="A176" s="21" t="str">
        <f t="shared" si="2"/>
        <v>MOW H2N AAAA_2038</v>
      </c>
      <c r="B176" t="s">
        <v>130</v>
      </c>
      <c r="C176" t="s">
        <v>131</v>
      </c>
      <c r="D176" t="s">
        <v>20</v>
      </c>
      <c r="E176" t="s">
        <v>5</v>
      </c>
      <c r="F176" t="s">
        <v>32</v>
      </c>
      <c r="G176">
        <v>479152.40625</v>
      </c>
      <c r="H176">
        <v>158500.65625</v>
      </c>
      <c r="I176">
        <v>68364.5</v>
      </c>
      <c r="J176">
        <v>0</v>
      </c>
      <c r="L176" s="26">
        <v>50770</v>
      </c>
      <c r="M176">
        <v>15</v>
      </c>
      <c r="N176">
        <v>104266.109375</v>
      </c>
    </row>
    <row r="177" spans="1:14" x14ac:dyDescent="0.25">
      <c r="A177" s="21" t="str">
        <f t="shared" si="2"/>
        <v>MOW H2N AAAA_2039</v>
      </c>
      <c r="B177" t="s">
        <v>130</v>
      </c>
      <c r="C177" t="s">
        <v>131</v>
      </c>
      <c r="D177" t="s">
        <v>20</v>
      </c>
      <c r="E177" t="s">
        <v>5</v>
      </c>
      <c r="F177" t="s">
        <v>32</v>
      </c>
      <c r="G177">
        <v>500384.21875</v>
      </c>
      <c r="H177">
        <v>171725.96875</v>
      </c>
      <c r="I177">
        <v>71559.40625</v>
      </c>
      <c r="J177">
        <v>0</v>
      </c>
      <c r="L177" s="26">
        <v>51135</v>
      </c>
      <c r="M177">
        <v>16</v>
      </c>
      <c r="N177">
        <v>111040.8359375</v>
      </c>
    </row>
    <row r="178" spans="1:14" x14ac:dyDescent="0.25">
      <c r="A178" s="21" t="str">
        <f t="shared" si="2"/>
        <v>MOW H2N AAAA_2040</v>
      </c>
      <c r="B178" t="s">
        <v>130</v>
      </c>
      <c r="C178" t="s">
        <v>131</v>
      </c>
      <c r="D178" t="s">
        <v>20</v>
      </c>
      <c r="E178" t="s">
        <v>5</v>
      </c>
      <c r="F178" t="s">
        <v>32</v>
      </c>
      <c r="G178">
        <v>514557.5625</v>
      </c>
      <c r="H178">
        <v>131423.484375</v>
      </c>
      <c r="I178">
        <v>51777.27734375</v>
      </c>
      <c r="J178">
        <v>133313.8125</v>
      </c>
      <c r="L178" s="26">
        <v>51501</v>
      </c>
      <c r="M178">
        <v>17</v>
      </c>
      <c r="N178">
        <v>96507.328125</v>
      </c>
    </row>
    <row r="179" spans="1:14" x14ac:dyDescent="0.25">
      <c r="A179" s="21" t="str">
        <f t="shared" si="2"/>
        <v>MOW H2N AAAA_2041</v>
      </c>
      <c r="B179" t="s">
        <v>130</v>
      </c>
      <c r="C179" t="s">
        <v>131</v>
      </c>
      <c r="D179" t="s">
        <v>20</v>
      </c>
      <c r="E179" t="s">
        <v>5</v>
      </c>
      <c r="F179" t="s">
        <v>32</v>
      </c>
      <c r="G179">
        <v>527448.25</v>
      </c>
      <c r="H179">
        <v>131276</v>
      </c>
      <c r="I179">
        <v>51258.328125</v>
      </c>
      <c r="J179">
        <v>0</v>
      </c>
      <c r="L179" s="26">
        <v>51866</v>
      </c>
      <c r="M179">
        <v>18</v>
      </c>
      <c r="N179">
        <v>91525.96875</v>
      </c>
    </row>
    <row r="180" spans="1:14" x14ac:dyDescent="0.25">
      <c r="A180" s="21" t="str">
        <f t="shared" si="2"/>
        <v>MOW H2N AAAA_2042</v>
      </c>
      <c r="B180" t="s">
        <v>130</v>
      </c>
      <c r="C180" t="s">
        <v>131</v>
      </c>
      <c r="D180" t="s">
        <v>20</v>
      </c>
      <c r="E180" t="s">
        <v>5</v>
      </c>
      <c r="F180" t="s">
        <v>32</v>
      </c>
      <c r="G180">
        <v>543103.1875</v>
      </c>
      <c r="H180">
        <v>133038.984375</v>
      </c>
      <c r="I180">
        <v>51739.41015625</v>
      </c>
      <c r="J180">
        <v>0</v>
      </c>
      <c r="L180" s="26">
        <v>52231</v>
      </c>
      <c r="M180">
        <v>19</v>
      </c>
      <c r="N180">
        <v>92704.59375</v>
      </c>
    </row>
    <row r="181" spans="1:14" x14ac:dyDescent="0.25">
      <c r="A181" s="21" t="str">
        <f t="shared" si="2"/>
        <v>MOW H2N AAAA_2043</v>
      </c>
      <c r="B181" t="s">
        <v>130</v>
      </c>
      <c r="C181" t="s">
        <v>131</v>
      </c>
      <c r="D181" t="s">
        <v>20</v>
      </c>
      <c r="E181" t="s">
        <v>5</v>
      </c>
      <c r="F181" t="s">
        <v>32</v>
      </c>
      <c r="G181">
        <v>557457.75</v>
      </c>
      <c r="H181">
        <v>137056.296875</v>
      </c>
      <c r="I181">
        <v>175146.6875</v>
      </c>
      <c r="J181">
        <v>0</v>
      </c>
      <c r="L181" s="26">
        <v>52596</v>
      </c>
      <c r="M181">
        <v>20</v>
      </c>
      <c r="N181">
        <v>95091.1328125</v>
      </c>
    </row>
    <row r="182" spans="1:14" x14ac:dyDescent="0.25">
      <c r="A182" s="21" t="str">
        <f t="shared" si="2"/>
        <v>MOW H2N AAAA_2024</v>
      </c>
      <c r="B182" t="s">
        <v>130</v>
      </c>
      <c r="C182" t="s">
        <v>131</v>
      </c>
      <c r="D182" t="s">
        <v>20</v>
      </c>
      <c r="E182" t="s">
        <v>5</v>
      </c>
      <c r="F182" t="s">
        <v>8</v>
      </c>
      <c r="G182">
        <v>0</v>
      </c>
      <c r="H182">
        <v>0</v>
      </c>
      <c r="I182">
        <v>0</v>
      </c>
      <c r="J182">
        <v>0</v>
      </c>
      <c r="L182" s="26">
        <v>45657</v>
      </c>
      <c r="M182">
        <v>1</v>
      </c>
      <c r="N182">
        <v>0</v>
      </c>
    </row>
    <row r="183" spans="1:14" x14ac:dyDescent="0.25">
      <c r="A183" s="21" t="str">
        <f t="shared" si="2"/>
        <v>MOW H2N AAAA_2025</v>
      </c>
      <c r="B183" t="s">
        <v>130</v>
      </c>
      <c r="C183" t="s">
        <v>131</v>
      </c>
      <c r="D183" t="s">
        <v>20</v>
      </c>
      <c r="E183" t="s">
        <v>5</v>
      </c>
      <c r="F183" t="s">
        <v>8</v>
      </c>
      <c r="G183">
        <v>0</v>
      </c>
      <c r="H183">
        <v>0</v>
      </c>
      <c r="I183">
        <v>0</v>
      </c>
      <c r="J183">
        <v>0</v>
      </c>
      <c r="L183" s="26">
        <v>46022</v>
      </c>
      <c r="M183">
        <v>2</v>
      </c>
      <c r="N183">
        <v>0</v>
      </c>
    </row>
    <row r="184" spans="1:14" x14ac:dyDescent="0.25">
      <c r="A184" s="21" t="str">
        <f t="shared" si="2"/>
        <v>MOW H2N AAAA_2026</v>
      </c>
      <c r="B184" t="s">
        <v>130</v>
      </c>
      <c r="C184" t="s">
        <v>131</v>
      </c>
      <c r="D184" t="s">
        <v>20</v>
      </c>
      <c r="E184" t="s">
        <v>5</v>
      </c>
      <c r="F184" t="s">
        <v>8</v>
      </c>
      <c r="G184">
        <v>0</v>
      </c>
      <c r="H184">
        <v>0</v>
      </c>
      <c r="I184">
        <v>0</v>
      </c>
      <c r="J184">
        <v>0</v>
      </c>
      <c r="L184" s="26">
        <v>46387</v>
      </c>
      <c r="M184">
        <v>3</v>
      </c>
      <c r="N184">
        <v>0</v>
      </c>
    </row>
    <row r="185" spans="1:14" x14ac:dyDescent="0.25">
      <c r="A185" s="21" t="str">
        <f t="shared" si="2"/>
        <v>MOW H2N AAAA_2027</v>
      </c>
      <c r="B185" t="s">
        <v>130</v>
      </c>
      <c r="C185" t="s">
        <v>131</v>
      </c>
      <c r="D185" t="s">
        <v>20</v>
      </c>
      <c r="E185" t="s">
        <v>5</v>
      </c>
      <c r="F185" t="s">
        <v>8</v>
      </c>
      <c r="G185">
        <v>0</v>
      </c>
      <c r="H185">
        <v>0</v>
      </c>
      <c r="I185">
        <v>0</v>
      </c>
      <c r="J185">
        <v>0</v>
      </c>
      <c r="L185" s="26">
        <v>46752</v>
      </c>
      <c r="M185">
        <v>4</v>
      </c>
      <c r="N185">
        <v>0</v>
      </c>
    </row>
    <row r="186" spans="1:14" x14ac:dyDescent="0.25">
      <c r="A186" s="21" t="str">
        <f t="shared" si="2"/>
        <v>MOW H2N AAAA_2028</v>
      </c>
      <c r="B186" t="s">
        <v>130</v>
      </c>
      <c r="C186" t="s">
        <v>131</v>
      </c>
      <c r="D186" t="s">
        <v>20</v>
      </c>
      <c r="E186" t="s">
        <v>5</v>
      </c>
      <c r="F186" t="s">
        <v>8</v>
      </c>
      <c r="G186">
        <v>0</v>
      </c>
      <c r="H186">
        <v>0</v>
      </c>
      <c r="I186">
        <v>0</v>
      </c>
      <c r="J186">
        <v>0</v>
      </c>
      <c r="L186" s="26">
        <v>47118</v>
      </c>
      <c r="M186">
        <v>5</v>
      </c>
      <c r="N186">
        <v>0</v>
      </c>
    </row>
    <row r="187" spans="1:14" x14ac:dyDescent="0.25">
      <c r="A187" s="21" t="str">
        <f t="shared" si="2"/>
        <v>MOW H2N AAAA_2029</v>
      </c>
      <c r="B187" t="s">
        <v>130</v>
      </c>
      <c r="C187" t="s">
        <v>131</v>
      </c>
      <c r="D187" t="s">
        <v>20</v>
      </c>
      <c r="E187" t="s">
        <v>5</v>
      </c>
      <c r="F187" t="s">
        <v>8</v>
      </c>
      <c r="G187">
        <v>0</v>
      </c>
      <c r="H187">
        <v>0</v>
      </c>
      <c r="I187">
        <v>0</v>
      </c>
      <c r="J187">
        <v>0</v>
      </c>
      <c r="L187" s="26">
        <v>47483</v>
      </c>
      <c r="M187">
        <v>6</v>
      </c>
      <c r="N187">
        <v>0</v>
      </c>
    </row>
    <row r="188" spans="1:14" x14ac:dyDescent="0.25">
      <c r="A188" s="21" t="str">
        <f t="shared" si="2"/>
        <v>MOW H2N AAAA_2030</v>
      </c>
      <c r="B188" t="s">
        <v>130</v>
      </c>
      <c r="C188" t="s">
        <v>131</v>
      </c>
      <c r="D188" t="s">
        <v>20</v>
      </c>
      <c r="E188" t="s">
        <v>5</v>
      </c>
      <c r="F188" t="s">
        <v>8</v>
      </c>
      <c r="G188">
        <v>0</v>
      </c>
      <c r="H188">
        <v>0</v>
      </c>
      <c r="I188">
        <v>0</v>
      </c>
      <c r="J188">
        <v>0</v>
      </c>
      <c r="L188" s="26">
        <v>47848</v>
      </c>
      <c r="M188">
        <v>7</v>
      </c>
      <c r="N188">
        <v>0</v>
      </c>
    </row>
    <row r="189" spans="1:14" x14ac:dyDescent="0.25">
      <c r="A189" s="21" t="str">
        <f t="shared" si="2"/>
        <v>MOW H2N AAAA_2031</v>
      </c>
      <c r="B189" t="s">
        <v>130</v>
      </c>
      <c r="C189" t="s">
        <v>131</v>
      </c>
      <c r="D189" t="s">
        <v>20</v>
      </c>
      <c r="E189" t="s">
        <v>5</v>
      </c>
      <c r="F189" t="s">
        <v>8</v>
      </c>
      <c r="G189">
        <v>0</v>
      </c>
      <c r="H189">
        <v>0</v>
      </c>
      <c r="I189">
        <v>0</v>
      </c>
      <c r="J189">
        <v>0</v>
      </c>
      <c r="L189" s="26">
        <v>48213</v>
      </c>
      <c r="M189">
        <v>8</v>
      </c>
      <c r="N189">
        <v>0</v>
      </c>
    </row>
    <row r="190" spans="1:14" x14ac:dyDescent="0.25">
      <c r="A190" s="21" t="str">
        <f t="shared" si="2"/>
        <v>MOW H2N AAAA_2032</v>
      </c>
      <c r="B190" t="s">
        <v>130</v>
      </c>
      <c r="C190" t="s">
        <v>131</v>
      </c>
      <c r="D190" t="s">
        <v>20</v>
      </c>
      <c r="E190" t="s">
        <v>5</v>
      </c>
      <c r="F190" t="s">
        <v>8</v>
      </c>
      <c r="G190">
        <v>0</v>
      </c>
      <c r="H190">
        <v>0</v>
      </c>
      <c r="I190">
        <v>0</v>
      </c>
      <c r="J190">
        <v>0</v>
      </c>
      <c r="L190" s="26">
        <v>48579</v>
      </c>
      <c r="M190">
        <v>9</v>
      </c>
      <c r="N190">
        <v>0</v>
      </c>
    </row>
    <row r="191" spans="1:14" x14ac:dyDescent="0.25">
      <c r="A191" s="21" t="str">
        <f t="shared" si="2"/>
        <v>MOW H2N AAAA_2033</v>
      </c>
      <c r="B191" t="s">
        <v>130</v>
      </c>
      <c r="C191" t="s">
        <v>131</v>
      </c>
      <c r="D191" t="s">
        <v>20</v>
      </c>
      <c r="E191" t="s">
        <v>5</v>
      </c>
      <c r="F191" t="s">
        <v>8</v>
      </c>
      <c r="G191">
        <v>0</v>
      </c>
      <c r="H191">
        <v>0</v>
      </c>
      <c r="I191">
        <v>0</v>
      </c>
      <c r="J191">
        <v>0</v>
      </c>
      <c r="L191" s="26">
        <v>48944</v>
      </c>
      <c r="M191">
        <v>10</v>
      </c>
      <c r="N191">
        <v>0</v>
      </c>
    </row>
    <row r="192" spans="1:14" x14ac:dyDescent="0.25">
      <c r="A192" s="21" t="str">
        <f t="shared" si="2"/>
        <v>MOW H2N AAAA_2034</v>
      </c>
      <c r="B192" t="s">
        <v>130</v>
      </c>
      <c r="C192" t="s">
        <v>131</v>
      </c>
      <c r="D192" t="s">
        <v>20</v>
      </c>
      <c r="E192" t="s">
        <v>5</v>
      </c>
      <c r="F192" t="s">
        <v>8</v>
      </c>
      <c r="G192">
        <v>0</v>
      </c>
      <c r="H192">
        <v>0</v>
      </c>
      <c r="I192">
        <v>0</v>
      </c>
      <c r="J192">
        <v>0</v>
      </c>
      <c r="L192" s="26">
        <v>49309</v>
      </c>
      <c r="M192">
        <v>11</v>
      </c>
      <c r="N192">
        <v>0</v>
      </c>
    </row>
    <row r="193" spans="1:14" x14ac:dyDescent="0.25">
      <c r="A193" s="21" t="str">
        <f t="shared" si="2"/>
        <v>MOW H2N AAAA_2035</v>
      </c>
      <c r="B193" t="s">
        <v>130</v>
      </c>
      <c r="C193" t="s">
        <v>131</v>
      </c>
      <c r="D193" t="s">
        <v>20</v>
      </c>
      <c r="E193" t="s">
        <v>5</v>
      </c>
      <c r="F193" t="s">
        <v>8</v>
      </c>
      <c r="G193">
        <v>0</v>
      </c>
      <c r="H193">
        <v>0</v>
      </c>
      <c r="I193">
        <v>0</v>
      </c>
      <c r="J193">
        <v>0</v>
      </c>
      <c r="L193" s="26">
        <v>49674</v>
      </c>
      <c r="M193">
        <v>12</v>
      </c>
      <c r="N193">
        <v>0</v>
      </c>
    </row>
    <row r="194" spans="1:14" x14ac:dyDescent="0.25">
      <c r="A194" s="21" t="str">
        <f t="shared" ref="A194:A257" si="3">B194&amp;" "&amp;D194&amp;" "&amp;C194&amp;"_"&amp;YEAR(L194)</f>
        <v>MOW H2N AAAA_2036</v>
      </c>
      <c r="B194" t="s">
        <v>130</v>
      </c>
      <c r="C194" t="s">
        <v>131</v>
      </c>
      <c r="D194" t="s">
        <v>20</v>
      </c>
      <c r="E194" t="s">
        <v>5</v>
      </c>
      <c r="F194" t="s">
        <v>8</v>
      </c>
      <c r="G194">
        <v>0</v>
      </c>
      <c r="H194">
        <v>0</v>
      </c>
      <c r="I194">
        <v>0</v>
      </c>
      <c r="J194">
        <v>0</v>
      </c>
      <c r="L194" s="26">
        <v>50040</v>
      </c>
      <c r="M194">
        <v>13</v>
      </c>
      <c r="N194">
        <v>0</v>
      </c>
    </row>
    <row r="195" spans="1:14" x14ac:dyDescent="0.25">
      <c r="A195" s="21" t="str">
        <f t="shared" si="3"/>
        <v>MOW H2N AAAA_2037</v>
      </c>
      <c r="B195" t="s">
        <v>130</v>
      </c>
      <c r="C195" t="s">
        <v>131</v>
      </c>
      <c r="D195" t="s">
        <v>20</v>
      </c>
      <c r="E195" t="s">
        <v>5</v>
      </c>
      <c r="F195" t="s">
        <v>8</v>
      </c>
      <c r="G195">
        <v>0</v>
      </c>
      <c r="H195">
        <v>0</v>
      </c>
      <c r="I195">
        <v>0</v>
      </c>
      <c r="J195">
        <v>0</v>
      </c>
      <c r="L195" s="26">
        <v>50405</v>
      </c>
      <c r="M195">
        <v>14</v>
      </c>
      <c r="N195">
        <v>0</v>
      </c>
    </row>
    <row r="196" spans="1:14" x14ac:dyDescent="0.25">
      <c r="A196" s="21" t="str">
        <f t="shared" si="3"/>
        <v>MOW H2N AAAA_2038</v>
      </c>
      <c r="B196" t="s">
        <v>130</v>
      </c>
      <c r="C196" t="s">
        <v>131</v>
      </c>
      <c r="D196" t="s">
        <v>20</v>
      </c>
      <c r="E196" t="s">
        <v>5</v>
      </c>
      <c r="F196" t="s">
        <v>8</v>
      </c>
      <c r="G196">
        <v>0</v>
      </c>
      <c r="H196">
        <v>0</v>
      </c>
      <c r="I196">
        <v>0</v>
      </c>
      <c r="J196">
        <v>0</v>
      </c>
      <c r="L196" s="26">
        <v>50770</v>
      </c>
      <c r="M196">
        <v>15</v>
      </c>
      <c r="N196">
        <v>0</v>
      </c>
    </row>
    <row r="197" spans="1:14" x14ac:dyDescent="0.25">
      <c r="A197" s="21" t="str">
        <f t="shared" si="3"/>
        <v>MOW H2N AAAA_2039</v>
      </c>
      <c r="B197" t="s">
        <v>130</v>
      </c>
      <c r="C197" t="s">
        <v>131</v>
      </c>
      <c r="D197" t="s">
        <v>20</v>
      </c>
      <c r="E197" t="s">
        <v>5</v>
      </c>
      <c r="F197" t="s">
        <v>8</v>
      </c>
      <c r="G197">
        <v>0</v>
      </c>
      <c r="H197">
        <v>0</v>
      </c>
      <c r="I197">
        <v>0</v>
      </c>
      <c r="J197">
        <v>0</v>
      </c>
      <c r="L197" s="26">
        <v>51135</v>
      </c>
      <c r="M197">
        <v>16</v>
      </c>
      <c r="N197">
        <v>0</v>
      </c>
    </row>
    <row r="198" spans="1:14" x14ac:dyDescent="0.25">
      <c r="A198" s="21" t="str">
        <f t="shared" si="3"/>
        <v>MOW H2N AAAA_2040</v>
      </c>
      <c r="B198" t="s">
        <v>130</v>
      </c>
      <c r="C198" t="s">
        <v>131</v>
      </c>
      <c r="D198" t="s">
        <v>20</v>
      </c>
      <c r="E198" t="s">
        <v>5</v>
      </c>
      <c r="F198" t="s">
        <v>8</v>
      </c>
      <c r="G198">
        <v>0</v>
      </c>
      <c r="H198">
        <v>0</v>
      </c>
      <c r="I198">
        <v>0</v>
      </c>
      <c r="J198">
        <v>0</v>
      </c>
      <c r="L198" s="26">
        <v>51501</v>
      </c>
      <c r="M198">
        <v>17</v>
      </c>
      <c r="N198">
        <v>0</v>
      </c>
    </row>
    <row r="199" spans="1:14" x14ac:dyDescent="0.25">
      <c r="A199" s="21" t="str">
        <f t="shared" si="3"/>
        <v>MOW H2N AAAA_2041</v>
      </c>
      <c r="B199" t="s">
        <v>130</v>
      </c>
      <c r="C199" t="s">
        <v>131</v>
      </c>
      <c r="D199" t="s">
        <v>20</v>
      </c>
      <c r="E199" t="s">
        <v>5</v>
      </c>
      <c r="F199" t="s">
        <v>8</v>
      </c>
      <c r="G199">
        <v>0</v>
      </c>
      <c r="H199">
        <v>0</v>
      </c>
      <c r="I199">
        <v>0</v>
      </c>
      <c r="J199">
        <v>0</v>
      </c>
      <c r="L199" s="26">
        <v>51866</v>
      </c>
      <c r="M199">
        <v>18</v>
      </c>
      <c r="N199">
        <v>0</v>
      </c>
    </row>
    <row r="200" spans="1:14" x14ac:dyDescent="0.25">
      <c r="A200" s="21" t="str">
        <f t="shared" si="3"/>
        <v>MOW H2N AAAA_2042</v>
      </c>
      <c r="B200" t="s">
        <v>130</v>
      </c>
      <c r="C200" t="s">
        <v>131</v>
      </c>
      <c r="D200" t="s">
        <v>20</v>
      </c>
      <c r="E200" t="s">
        <v>5</v>
      </c>
      <c r="F200" t="s">
        <v>8</v>
      </c>
      <c r="G200">
        <v>0</v>
      </c>
      <c r="H200">
        <v>0</v>
      </c>
      <c r="I200">
        <v>0</v>
      </c>
      <c r="J200">
        <v>0</v>
      </c>
      <c r="L200" s="26">
        <v>52231</v>
      </c>
      <c r="M200">
        <v>19</v>
      </c>
      <c r="N200">
        <v>0</v>
      </c>
    </row>
    <row r="201" spans="1:14" x14ac:dyDescent="0.25">
      <c r="A201" s="21" t="str">
        <f t="shared" si="3"/>
        <v>MOW H2N AAAA_2043</v>
      </c>
      <c r="B201" t="s">
        <v>130</v>
      </c>
      <c r="C201" t="s">
        <v>131</v>
      </c>
      <c r="D201" t="s">
        <v>20</v>
      </c>
      <c r="E201" t="s">
        <v>5</v>
      </c>
      <c r="F201" t="s">
        <v>8</v>
      </c>
      <c r="G201">
        <v>0</v>
      </c>
      <c r="H201">
        <v>0</v>
      </c>
      <c r="I201">
        <v>0</v>
      </c>
      <c r="J201">
        <v>0</v>
      </c>
      <c r="L201" s="26">
        <v>52596</v>
      </c>
      <c r="M201">
        <v>20</v>
      </c>
      <c r="N201">
        <v>0</v>
      </c>
    </row>
    <row r="202" spans="1:14" x14ac:dyDescent="0.25">
      <c r="A202" s="21" t="str">
        <f t="shared" si="3"/>
        <v>MOW H3C AAAA_2024</v>
      </c>
      <c r="B202" t="s">
        <v>130</v>
      </c>
      <c r="C202" t="s">
        <v>131</v>
      </c>
      <c r="D202" t="s">
        <v>18</v>
      </c>
      <c r="E202" t="s">
        <v>29</v>
      </c>
      <c r="F202" t="s">
        <v>28</v>
      </c>
      <c r="K202">
        <v>0</v>
      </c>
      <c r="L202" s="26">
        <v>45657</v>
      </c>
      <c r="M202">
        <v>1</v>
      </c>
    </row>
    <row r="203" spans="1:14" x14ac:dyDescent="0.25">
      <c r="A203" s="21" t="str">
        <f t="shared" si="3"/>
        <v>MOW H3C AAAA_2025</v>
      </c>
      <c r="B203" t="s">
        <v>130</v>
      </c>
      <c r="C203" t="s">
        <v>131</v>
      </c>
      <c r="D203" t="s">
        <v>18</v>
      </c>
      <c r="E203" t="s">
        <v>29</v>
      </c>
      <c r="F203" t="s">
        <v>28</v>
      </c>
      <c r="K203">
        <v>0</v>
      </c>
      <c r="L203" s="26">
        <v>46022</v>
      </c>
      <c r="M203">
        <v>2</v>
      </c>
    </row>
    <row r="204" spans="1:14" x14ac:dyDescent="0.25">
      <c r="A204" s="21" t="str">
        <f t="shared" si="3"/>
        <v>MOW H3C AAAA_2026</v>
      </c>
      <c r="B204" t="s">
        <v>130</v>
      </c>
      <c r="C204" t="s">
        <v>131</v>
      </c>
      <c r="D204" t="s">
        <v>18</v>
      </c>
      <c r="E204" t="s">
        <v>29</v>
      </c>
      <c r="F204" t="s">
        <v>28</v>
      </c>
      <c r="K204">
        <v>0</v>
      </c>
      <c r="L204" s="26">
        <v>46387</v>
      </c>
      <c r="M204">
        <v>3</v>
      </c>
    </row>
    <row r="205" spans="1:14" x14ac:dyDescent="0.25">
      <c r="A205" s="21" t="str">
        <f t="shared" si="3"/>
        <v>MOW H3C AAAA_2027</v>
      </c>
      <c r="B205" t="s">
        <v>130</v>
      </c>
      <c r="C205" t="s">
        <v>131</v>
      </c>
      <c r="D205" t="s">
        <v>18</v>
      </c>
      <c r="E205" t="s">
        <v>29</v>
      </c>
      <c r="F205" t="s">
        <v>28</v>
      </c>
      <c r="K205">
        <v>0</v>
      </c>
      <c r="L205" s="26">
        <v>46752</v>
      </c>
      <c r="M205">
        <v>4</v>
      </c>
    </row>
    <row r="206" spans="1:14" x14ac:dyDescent="0.25">
      <c r="A206" s="21" t="str">
        <f t="shared" si="3"/>
        <v>MOW H3C AAAA_2028</v>
      </c>
      <c r="B206" t="s">
        <v>130</v>
      </c>
      <c r="C206" t="s">
        <v>131</v>
      </c>
      <c r="D206" t="s">
        <v>18</v>
      </c>
      <c r="E206" t="s">
        <v>29</v>
      </c>
      <c r="F206" t="s">
        <v>28</v>
      </c>
      <c r="K206">
        <v>0</v>
      </c>
      <c r="L206" s="26">
        <v>47118</v>
      </c>
      <c r="M206">
        <v>5</v>
      </c>
    </row>
    <row r="207" spans="1:14" x14ac:dyDescent="0.25">
      <c r="A207" s="21" t="str">
        <f t="shared" si="3"/>
        <v>MOW H3C AAAA_2029</v>
      </c>
      <c r="B207" t="s">
        <v>130</v>
      </c>
      <c r="C207" t="s">
        <v>131</v>
      </c>
      <c r="D207" t="s">
        <v>18</v>
      </c>
      <c r="E207" t="s">
        <v>29</v>
      </c>
      <c r="F207" t="s">
        <v>28</v>
      </c>
      <c r="K207">
        <v>0</v>
      </c>
      <c r="L207" s="26">
        <v>47483</v>
      </c>
      <c r="M207">
        <v>6</v>
      </c>
    </row>
    <row r="208" spans="1:14" x14ac:dyDescent="0.25">
      <c r="A208" s="21" t="str">
        <f t="shared" si="3"/>
        <v>MOW H3C AAAA_2030</v>
      </c>
      <c r="B208" t="s">
        <v>130</v>
      </c>
      <c r="C208" t="s">
        <v>131</v>
      </c>
      <c r="D208" t="s">
        <v>18</v>
      </c>
      <c r="E208" t="s">
        <v>29</v>
      </c>
      <c r="F208" t="s">
        <v>28</v>
      </c>
      <c r="K208">
        <v>0</v>
      </c>
      <c r="L208" s="26">
        <v>47848</v>
      </c>
      <c r="M208">
        <v>7</v>
      </c>
    </row>
    <row r="209" spans="1:13" x14ac:dyDescent="0.25">
      <c r="A209" s="21" t="str">
        <f t="shared" si="3"/>
        <v>MOW H3C AAAA_2031</v>
      </c>
      <c r="B209" t="s">
        <v>130</v>
      </c>
      <c r="C209" t="s">
        <v>131</v>
      </c>
      <c r="D209" t="s">
        <v>18</v>
      </c>
      <c r="E209" t="s">
        <v>29</v>
      </c>
      <c r="F209" t="s">
        <v>28</v>
      </c>
      <c r="K209">
        <v>0</v>
      </c>
      <c r="L209" s="26">
        <v>48213</v>
      </c>
      <c r="M209">
        <v>8</v>
      </c>
    </row>
    <row r="210" spans="1:13" x14ac:dyDescent="0.25">
      <c r="A210" s="21" t="str">
        <f t="shared" si="3"/>
        <v>MOW H3C AAAA_2032</v>
      </c>
      <c r="B210" t="s">
        <v>130</v>
      </c>
      <c r="C210" t="s">
        <v>131</v>
      </c>
      <c r="D210" t="s">
        <v>18</v>
      </c>
      <c r="E210" t="s">
        <v>29</v>
      </c>
      <c r="F210" t="s">
        <v>28</v>
      </c>
      <c r="K210">
        <v>0</v>
      </c>
      <c r="L210" s="26">
        <v>48579</v>
      </c>
      <c r="M210">
        <v>9</v>
      </c>
    </row>
    <row r="211" spans="1:13" x14ac:dyDescent="0.25">
      <c r="A211" s="21" t="str">
        <f t="shared" si="3"/>
        <v>MOW H3C AAAA_2033</v>
      </c>
      <c r="B211" t="s">
        <v>130</v>
      </c>
      <c r="C211" t="s">
        <v>131</v>
      </c>
      <c r="D211" t="s">
        <v>18</v>
      </c>
      <c r="E211" t="s">
        <v>29</v>
      </c>
      <c r="F211" t="s">
        <v>28</v>
      </c>
      <c r="K211">
        <v>0</v>
      </c>
      <c r="L211" s="26">
        <v>48944</v>
      </c>
      <c r="M211">
        <v>10</v>
      </c>
    </row>
    <row r="212" spans="1:13" x14ac:dyDescent="0.25">
      <c r="A212" s="21" t="str">
        <f t="shared" si="3"/>
        <v>MOW H3C AAAA_2034</v>
      </c>
      <c r="B212" t="s">
        <v>130</v>
      </c>
      <c r="C212" t="s">
        <v>131</v>
      </c>
      <c r="D212" t="s">
        <v>18</v>
      </c>
      <c r="E212" t="s">
        <v>29</v>
      </c>
      <c r="F212" t="s">
        <v>28</v>
      </c>
      <c r="K212">
        <v>0</v>
      </c>
      <c r="L212" s="26">
        <v>49309</v>
      </c>
      <c r="M212">
        <v>11</v>
      </c>
    </row>
    <row r="213" spans="1:13" x14ac:dyDescent="0.25">
      <c r="A213" s="21" t="str">
        <f t="shared" si="3"/>
        <v>MOW H3C AAAA_2035</v>
      </c>
      <c r="B213" t="s">
        <v>130</v>
      </c>
      <c r="C213" t="s">
        <v>131</v>
      </c>
      <c r="D213" t="s">
        <v>18</v>
      </c>
      <c r="E213" t="s">
        <v>29</v>
      </c>
      <c r="F213" t="s">
        <v>28</v>
      </c>
      <c r="K213">
        <v>0</v>
      </c>
      <c r="L213" s="26">
        <v>49674</v>
      </c>
      <c r="M213">
        <v>12</v>
      </c>
    </row>
    <row r="214" spans="1:13" x14ac:dyDescent="0.25">
      <c r="A214" s="21" t="str">
        <f t="shared" si="3"/>
        <v>MOW H3C AAAA_2036</v>
      </c>
      <c r="B214" t="s">
        <v>130</v>
      </c>
      <c r="C214" t="s">
        <v>131</v>
      </c>
      <c r="D214" t="s">
        <v>18</v>
      </c>
      <c r="E214" t="s">
        <v>29</v>
      </c>
      <c r="F214" t="s">
        <v>28</v>
      </c>
      <c r="K214">
        <v>0</v>
      </c>
      <c r="L214" s="26">
        <v>50040</v>
      </c>
      <c r="M214">
        <v>13</v>
      </c>
    </row>
    <row r="215" spans="1:13" x14ac:dyDescent="0.25">
      <c r="A215" s="21" t="str">
        <f t="shared" si="3"/>
        <v>MOW H3C AAAA_2037</v>
      </c>
      <c r="B215" t="s">
        <v>130</v>
      </c>
      <c r="C215" t="s">
        <v>131</v>
      </c>
      <c r="D215" t="s">
        <v>18</v>
      </c>
      <c r="E215" t="s">
        <v>29</v>
      </c>
      <c r="F215" t="s">
        <v>28</v>
      </c>
      <c r="K215">
        <v>0</v>
      </c>
      <c r="L215" s="26">
        <v>50405</v>
      </c>
      <c r="M215">
        <v>14</v>
      </c>
    </row>
    <row r="216" spans="1:13" x14ac:dyDescent="0.25">
      <c r="A216" s="21" t="str">
        <f t="shared" si="3"/>
        <v>MOW H3C AAAA_2038</v>
      </c>
      <c r="B216" t="s">
        <v>130</v>
      </c>
      <c r="C216" t="s">
        <v>131</v>
      </c>
      <c r="D216" t="s">
        <v>18</v>
      </c>
      <c r="E216" t="s">
        <v>29</v>
      </c>
      <c r="F216" t="s">
        <v>28</v>
      </c>
      <c r="K216">
        <v>0</v>
      </c>
      <c r="L216" s="26">
        <v>50770</v>
      </c>
      <c r="M216">
        <v>15</v>
      </c>
    </row>
    <row r="217" spans="1:13" x14ac:dyDescent="0.25">
      <c r="A217" s="21" t="str">
        <f t="shared" si="3"/>
        <v>MOW H3C AAAA_2039</v>
      </c>
      <c r="B217" t="s">
        <v>130</v>
      </c>
      <c r="C217" t="s">
        <v>131</v>
      </c>
      <c r="D217" t="s">
        <v>18</v>
      </c>
      <c r="E217" t="s">
        <v>29</v>
      </c>
      <c r="F217" t="s">
        <v>28</v>
      </c>
      <c r="K217">
        <v>118151.390625</v>
      </c>
      <c r="L217" s="26">
        <v>51135</v>
      </c>
      <c r="M217">
        <v>16</v>
      </c>
    </row>
    <row r="218" spans="1:13" x14ac:dyDescent="0.25">
      <c r="A218" s="21" t="str">
        <f t="shared" si="3"/>
        <v>MOW H3C AAAA_2040</v>
      </c>
      <c r="B218" t="s">
        <v>130</v>
      </c>
      <c r="C218" t="s">
        <v>131</v>
      </c>
      <c r="D218" t="s">
        <v>18</v>
      </c>
      <c r="E218" t="s">
        <v>29</v>
      </c>
      <c r="F218" t="s">
        <v>28</v>
      </c>
      <c r="K218">
        <v>291157.5625</v>
      </c>
      <c r="L218" s="26">
        <v>51501</v>
      </c>
      <c r="M218">
        <v>17</v>
      </c>
    </row>
    <row r="219" spans="1:13" x14ac:dyDescent="0.25">
      <c r="A219" s="21" t="str">
        <f t="shared" si="3"/>
        <v>MOW H3C AAAA_2041</v>
      </c>
      <c r="B219" t="s">
        <v>130</v>
      </c>
      <c r="C219" t="s">
        <v>131</v>
      </c>
      <c r="D219" t="s">
        <v>18</v>
      </c>
      <c r="E219" t="s">
        <v>29</v>
      </c>
      <c r="F219" t="s">
        <v>28</v>
      </c>
      <c r="K219">
        <v>347884.875</v>
      </c>
      <c r="L219" s="26">
        <v>51866</v>
      </c>
      <c r="M219">
        <v>18</v>
      </c>
    </row>
    <row r="220" spans="1:13" x14ac:dyDescent="0.25">
      <c r="A220" s="21" t="str">
        <f t="shared" si="3"/>
        <v>MOW H3C AAAA_2042</v>
      </c>
      <c r="B220" t="s">
        <v>130</v>
      </c>
      <c r="C220" t="s">
        <v>131</v>
      </c>
      <c r="D220" t="s">
        <v>18</v>
      </c>
      <c r="E220" t="s">
        <v>29</v>
      </c>
      <c r="F220" t="s">
        <v>28</v>
      </c>
      <c r="K220">
        <v>498931.8125</v>
      </c>
      <c r="L220" s="26">
        <v>52231</v>
      </c>
      <c r="M220">
        <v>19</v>
      </c>
    </row>
    <row r="221" spans="1:13" x14ac:dyDescent="0.25">
      <c r="A221" s="21" t="str">
        <f t="shared" si="3"/>
        <v>MOW H3C AAAA_2043</v>
      </c>
      <c r="B221" t="s">
        <v>130</v>
      </c>
      <c r="C221" t="s">
        <v>131</v>
      </c>
      <c r="D221" t="s">
        <v>18</v>
      </c>
      <c r="E221" t="s">
        <v>29</v>
      </c>
      <c r="F221" t="s">
        <v>28</v>
      </c>
      <c r="K221">
        <v>504138.5625</v>
      </c>
      <c r="L221" s="26">
        <v>52596</v>
      </c>
      <c r="M221">
        <v>20</v>
      </c>
    </row>
    <row r="222" spans="1:13" x14ac:dyDescent="0.25">
      <c r="A222" s="21" t="str">
        <f t="shared" si="3"/>
        <v>MOW H3C AAAA_2024</v>
      </c>
      <c r="B222" t="s">
        <v>130</v>
      </c>
      <c r="C222" t="s">
        <v>131</v>
      </c>
      <c r="D222" t="s">
        <v>18</v>
      </c>
      <c r="E222" t="s">
        <v>29</v>
      </c>
      <c r="F222" t="s">
        <v>31</v>
      </c>
      <c r="K222">
        <v>0</v>
      </c>
      <c r="L222" s="26">
        <v>45657</v>
      </c>
      <c r="M222">
        <v>1</v>
      </c>
    </row>
    <row r="223" spans="1:13" x14ac:dyDescent="0.25">
      <c r="A223" s="21" t="str">
        <f t="shared" si="3"/>
        <v>MOW H3C AAAA_2025</v>
      </c>
      <c r="B223" t="s">
        <v>130</v>
      </c>
      <c r="C223" t="s">
        <v>131</v>
      </c>
      <c r="D223" t="s">
        <v>18</v>
      </c>
      <c r="E223" t="s">
        <v>29</v>
      </c>
      <c r="F223" t="s">
        <v>31</v>
      </c>
      <c r="K223">
        <v>0</v>
      </c>
      <c r="L223" s="26">
        <v>46022</v>
      </c>
      <c r="M223">
        <v>2</v>
      </c>
    </row>
    <row r="224" spans="1:13" x14ac:dyDescent="0.25">
      <c r="A224" s="21" t="str">
        <f t="shared" si="3"/>
        <v>MOW H3C AAAA_2026</v>
      </c>
      <c r="B224" t="s">
        <v>130</v>
      </c>
      <c r="C224" t="s">
        <v>131</v>
      </c>
      <c r="D224" t="s">
        <v>18</v>
      </c>
      <c r="E224" t="s">
        <v>29</v>
      </c>
      <c r="F224" t="s">
        <v>31</v>
      </c>
      <c r="K224">
        <v>0</v>
      </c>
      <c r="L224" s="26">
        <v>46387</v>
      </c>
      <c r="M224">
        <v>3</v>
      </c>
    </row>
    <row r="225" spans="1:13" x14ac:dyDescent="0.25">
      <c r="A225" s="21" t="str">
        <f t="shared" si="3"/>
        <v>MOW H3C AAAA_2027</v>
      </c>
      <c r="B225" t="s">
        <v>130</v>
      </c>
      <c r="C225" t="s">
        <v>131</v>
      </c>
      <c r="D225" t="s">
        <v>18</v>
      </c>
      <c r="E225" t="s">
        <v>29</v>
      </c>
      <c r="F225" t="s">
        <v>31</v>
      </c>
      <c r="K225">
        <v>0</v>
      </c>
      <c r="L225" s="26">
        <v>46752</v>
      </c>
      <c r="M225">
        <v>4</v>
      </c>
    </row>
    <row r="226" spans="1:13" x14ac:dyDescent="0.25">
      <c r="A226" s="21" t="str">
        <f t="shared" si="3"/>
        <v>MOW H3C AAAA_2028</v>
      </c>
      <c r="B226" t="s">
        <v>130</v>
      </c>
      <c r="C226" t="s">
        <v>131</v>
      </c>
      <c r="D226" t="s">
        <v>18</v>
      </c>
      <c r="E226" t="s">
        <v>29</v>
      </c>
      <c r="F226" t="s">
        <v>31</v>
      </c>
      <c r="K226">
        <v>0</v>
      </c>
      <c r="L226" s="26">
        <v>47118</v>
      </c>
      <c r="M226">
        <v>5</v>
      </c>
    </row>
    <row r="227" spans="1:13" x14ac:dyDescent="0.25">
      <c r="A227" s="21" t="str">
        <f t="shared" si="3"/>
        <v>MOW H3C AAAA_2029</v>
      </c>
      <c r="B227" t="s">
        <v>130</v>
      </c>
      <c r="C227" t="s">
        <v>131</v>
      </c>
      <c r="D227" t="s">
        <v>18</v>
      </c>
      <c r="E227" t="s">
        <v>29</v>
      </c>
      <c r="F227" t="s">
        <v>31</v>
      </c>
      <c r="K227">
        <v>0</v>
      </c>
      <c r="L227" s="26">
        <v>47483</v>
      </c>
      <c r="M227">
        <v>6</v>
      </c>
    </row>
    <row r="228" spans="1:13" x14ac:dyDescent="0.25">
      <c r="A228" s="21" t="str">
        <f t="shared" si="3"/>
        <v>MOW H3C AAAA_2030</v>
      </c>
      <c r="B228" t="s">
        <v>130</v>
      </c>
      <c r="C228" t="s">
        <v>131</v>
      </c>
      <c r="D228" t="s">
        <v>18</v>
      </c>
      <c r="E228" t="s">
        <v>29</v>
      </c>
      <c r="F228" t="s">
        <v>31</v>
      </c>
      <c r="K228">
        <v>0</v>
      </c>
      <c r="L228" s="26">
        <v>47848</v>
      </c>
      <c r="M228">
        <v>7</v>
      </c>
    </row>
    <row r="229" spans="1:13" x14ac:dyDescent="0.25">
      <c r="A229" s="21" t="str">
        <f t="shared" si="3"/>
        <v>MOW H3C AAAA_2031</v>
      </c>
      <c r="B229" t="s">
        <v>130</v>
      </c>
      <c r="C229" t="s">
        <v>131</v>
      </c>
      <c r="D229" t="s">
        <v>18</v>
      </c>
      <c r="E229" t="s">
        <v>29</v>
      </c>
      <c r="F229" t="s">
        <v>31</v>
      </c>
      <c r="K229">
        <v>0</v>
      </c>
      <c r="L229" s="26">
        <v>48213</v>
      </c>
      <c r="M229">
        <v>8</v>
      </c>
    </row>
    <row r="230" spans="1:13" x14ac:dyDescent="0.25">
      <c r="A230" s="21" t="str">
        <f t="shared" si="3"/>
        <v>MOW H3C AAAA_2032</v>
      </c>
      <c r="B230" t="s">
        <v>130</v>
      </c>
      <c r="C230" t="s">
        <v>131</v>
      </c>
      <c r="D230" t="s">
        <v>18</v>
      </c>
      <c r="E230" t="s">
        <v>29</v>
      </c>
      <c r="F230" t="s">
        <v>31</v>
      </c>
      <c r="K230">
        <v>0</v>
      </c>
      <c r="L230" s="26">
        <v>48579</v>
      </c>
      <c r="M230">
        <v>9</v>
      </c>
    </row>
    <row r="231" spans="1:13" x14ac:dyDescent="0.25">
      <c r="A231" s="21" t="str">
        <f t="shared" si="3"/>
        <v>MOW H3C AAAA_2033</v>
      </c>
      <c r="B231" t="s">
        <v>130</v>
      </c>
      <c r="C231" t="s">
        <v>131</v>
      </c>
      <c r="D231" t="s">
        <v>18</v>
      </c>
      <c r="E231" t="s">
        <v>29</v>
      </c>
      <c r="F231" t="s">
        <v>31</v>
      </c>
      <c r="K231">
        <v>0</v>
      </c>
      <c r="L231" s="26">
        <v>48944</v>
      </c>
      <c r="M231">
        <v>10</v>
      </c>
    </row>
    <row r="232" spans="1:13" x14ac:dyDescent="0.25">
      <c r="A232" s="21" t="str">
        <f t="shared" si="3"/>
        <v>MOW H3C AAAA_2034</v>
      </c>
      <c r="B232" t="s">
        <v>130</v>
      </c>
      <c r="C232" t="s">
        <v>131</v>
      </c>
      <c r="D232" t="s">
        <v>18</v>
      </c>
      <c r="E232" t="s">
        <v>29</v>
      </c>
      <c r="F232" t="s">
        <v>31</v>
      </c>
      <c r="K232">
        <v>0</v>
      </c>
      <c r="L232" s="26">
        <v>49309</v>
      </c>
      <c r="M232">
        <v>11</v>
      </c>
    </row>
    <row r="233" spans="1:13" x14ac:dyDescent="0.25">
      <c r="A233" s="21" t="str">
        <f t="shared" si="3"/>
        <v>MOW H3C AAAA_2035</v>
      </c>
      <c r="B233" t="s">
        <v>130</v>
      </c>
      <c r="C233" t="s">
        <v>131</v>
      </c>
      <c r="D233" t="s">
        <v>18</v>
      </c>
      <c r="E233" t="s">
        <v>29</v>
      </c>
      <c r="F233" t="s">
        <v>31</v>
      </c>
      <c r="K233">
        <v>0</v>
      </c>
      <c r="L233" s="26">
        <v>49674</v>
      </c>
      <c r="M233">
        <v>12</v>
      </c>
    </row>
    <row r="234" spans="1:13" x14ac:dyDescent="0.25">
      <c r="A234" s="21" t="str">
        <f t="shared" si="3"/>
        <v>MOW H3C AAAA_2036</v>
      </c>
      <c r="B234" t="s">
        <v>130</v>
      </c>
      <c r="C234" t="s">
        <v>131</v>
      </c>
      <c r="D234" t="s">
        <v>18</v>
      </c>
      <c r="E234" t="s">
        <v>29</v>
      </c>
      <c r="F234" t="s">
        <v>31</v>
      </c>
      <c r="K234">
        <v>0</v>
      </c>
      <c r="L234" s="26">
        <v>50040</v>
      </c>
      <c r="M234">
        <v>13</v>
      </c>
    </row>
    <row r="235" spans="1:13" x14ac:dyDescent="0.25">
      <c r="A235" s="21" t="str">
        <f t="shared" si="3"/>
        <v>MOW H3C AAAA_2037</v>
      </c>
      <c r="B235" t="s">
        <v>130</v>
      </c>
      <c r="C235" t="s">
        <v>131</v>
      </c>
      <c r="D235" t="s">
        <v>18</v>
      </c>
      <c r="E235" t="s">
        <v>29</v>
      </c>
      <c r="F235" t="s">
        <v>31</v>
      </c>
      <c r="K235">
        <v>0</v>
      </c>
      <c r="L235" s="26">
        <v>50405</v>
      </c>
      <c r="M235">
        <v>14</v>
      </c>
    </row>
    <row r="236" spans="1:13" x14ac:dyDescent="0.25">
      <c r="A236" s="21" t="str">
        <f t="shared" si="3"/>
        <v>MOW H3C AAAA_2038</v>
      </c>
      <c r="B236" t="s">
        <v>130</v>
      </c>
      <c r="C236" t="s">
        <v>131</v>
      </c>
      <c r="D236" t="s">
        <v>18</v>
      </c>
      <c r="E236" t="s">
        <v>29</v>
      </c>
      <c r="F236" t="s">
        <v>31</v>
      </c>
      <c r="K236">
        <v>0</v>
      </c>
      <c r="L236" s="26">
        <v>50770</v>
      </c>
      <c r="M236">
        <v>15</v>
      </c>
    </row>
    <row r="237" spans="1:13" x14ac:dyDescent="0.25">
      <c r="A237" s="21" t="str">
        <f t="shared" si="3"/>
        <v>MOW H3C AAAA_2039</v>
      </c>
      <c r="B237" t="s">
        <v>130</v>
      </c>
      <c r="C237" t="s">
        <v>131</v>
      </c>
      <c r="D237" t="s">
        <v>18</v>
      </c>
      <c r="E237" t="s">
        <v>29</v>
      </c>
      <c r="F237" t="s">
        <v>31</v>
      </c>
      <c r="K237">
        <v>0</v>
      </c>
      <c r="L237" s="26">
        <v>51135</v>
      </c>
      <c r="M237">
        <v>16</v>
      </c>
    </row>
    <row r="238" spans="1:13" x14ac:dyDescent="0.25">
      <c r="A238" s="21" t="str">
        <f t="shared" si="3"/>
        <v>MOW H3C AAAA_2040</v>
      </c>
      <c r="B238" t="s">
        <v>130</v>
      </c>
      <c r="C238" t="s">
        <v>131</v>
      </c>
      <c r="D238" t="s">
        <v>18</v>
      </c>
      <c r="E238" t="s">
        <v>29</v>
      </c>
      <c r="F238" t="s">
        <v>31</v>
      </c>
      <c r="K238">
        <v>0</v>
      </c>
      <c r="L238" s="26">
        <v>51501</v>
      </c>
      <c r="M238">
        <v>17</v>
      </c>
    </row>
    <row r="239" spans="1:13" x14ac:dyDescent="0.25">
      <c r="A239" s="21" t="str">
        <f t="shared" si="3"/>
        <v>MOW H3C AAAA_2041</v>
      </c>
      <c r="B239" t="s">
        <v>130</v>
      </c>
      <c r="C239" t="s">
        <v>131</v>
      </c>
      <c r="D239" t="s">
        <v>18</v>
      </c>
      <c r="E239" t="s">
        <v>29</v>
      </c>
      <c r="F239" t="s">
        <v>31</v>
      </c>
      <c r="K239">
        <v>0</v>
      </c>
      <c r="L239" s="26">
        <v>51866</v>
      </c>
      <c r="M239">
        <v>18</v>
      </c>
    </row>
    <row r="240" spans="1:13" x14ac:dyDescent="0.25">
      <c r="A240" s="21" t="str">
        <f t="shared" si="3"/>
        <v>MOW H3C AAAA_2042</v>
      </c>
      <c r="B240" t="s">
        <v>130</v>
      </c>
      <c r="C240" t="s">
        <v>131</v>
      </c>
      <c r="D240" t="s">
        <v>18</v>
      </c>
      <c r="E240" t="s">
        <v>29</v>
      </c>
      <c r="F240" t="s">
        <v>31</v>
      </c>
      <c r="K240">
        <v>0</v>
      </c>
      <c r="L240" s="26">
        <v>52231</v>
      </c>
      <c r="M240">
        <v>19</v>
      </c>
    </row>
    <row r="241" spans="1:14" x14ac:dyDescent="0.25">
      <c r="A241" s="21" t="str">
        <f t="shared" si="3"/>
        <v>MOW H3C AAAA_2043</v>
      </c>
      <c r="B241" t="s">
        <v>130</v>
      </c>
      <c r="C241" t="s">
        <v>131</v>
      </c>
      <c r="D241" t="s">
        <v>18</v>
      </c>
      <c r="E241" t="s">
        <v>29</v>
      </c>
      <c r="F241" t="s">
        <v>31</v>
      </c>
      <c r="K241">
        <v>0</v>
      </c>
      <c r="L241" s="26">
        <v>52596</v>
      </c>
      <c r="M241">
        <v>20</v>
      </c>
    </row>
    <row r="242" spans="1:14" x14ac:dyDescent="0.25">
      <c r="A242" s="21" t="str">
        <f t="shared" si="3"/>
        <v>MOW H3C AAAA_2024</v>
      </c>
      <c r="B242" t="s">
        <v>130</v>
      </c>
      <c r="C242" t="s">
        <v>131</v>
      </c>
      <c r="D242" t="s">
        <v>18</v>
      </c>
      <c r="E242" t="s">
        <v>5</v>
      </c>
      <c r="F242" t="s">
        <v>4</v>
      </c>
      <c r="G242">
        <v>0</v>
      </c>
      <c r="H242">
        <v>0</v>
      </c>
      <c r="I242">
        <v>0</v>
      </c>
      <c r="J242">
        <v>0</v>
      </c>
      <c r="L242" s="26">
        <v>45657</v>
      </c>
      <c r="M242">
        <v>1</v>
      </c>
      <c r="N242">
        <v>0</v>
      </c>
    </row>
    <row r="243" spans="1:14" x14ac:dyDescent="0.25">
      <c r="A243" s="21" t="str">
        <f t="shared" si="3"/>
        <v>MOW H3C AAAA_2025</v>
      </c>
      <c r="B243" t="s">
        <v>130</v>
      </c>
      <c r="C243" t="s">
        <v>131</v>
      </c>
      <c r="D243" t="s">
        <v>18</v>
      </c>
      <c r="E243" t="s">
        <v>5</v>
      </c>
      <c r="F243" t="s">
        <v>4</v>
      </c>
      <c r="G243">
        <v>0</v>
      </c>
      <c r="H243">
        <v>0</v>
      </c>
      <c r="I243">
        <v>0</v>
      </c>
      <c r="J243">
        <v>0</v>
      </c>
      <c r="L243" s="26">
        <v>46022</v>
      </c>
      <c r="M243">
        <v>2</v>
      </c>
      <c r="N243">
        <v>0</v>
      </c>
    </row>
    <row r="244" spans="1:14" x14ac:dyDescent="0.25">
      <c r="A244" s="21" t="str">
        <f t="shared" si="3"/>
        <v>MOW H3C AAAA_2026</v>
      </c>
      <c r="B244" t="s">
        <v>130</v>
      </c>
      <c r="C244" t="s">
        <v>131</v>
      </c>
      <c r="D244" t="s">
        <v>18</v>
      </c>
      <c r="E244" t="s">
        <v>5</v>
      </c>
      <c r="F244" t="s">
        <v>4</v>
      </c>
      <c r="G244">
        <v>0</v>
      </c>
      <c r="H244">
        <v>0</v>
      </c>
      <c r="I244">
        <v>2858.818115234375</v>
      </c>
      <c r="J244">
        <v>0</v>
      </c>
      <c r="L244" s="26">
        <v>46387</v>
      </c>
      <c r="M244">
        <v>3</v>
      </c>
      <c r="N244">
        <v>0</v>
      </c>
    </row>
    <row r="245" spans="1:14" x14ac:dyDescent="0.25">
      <c r="A245" s="21" t="str">
        <f t="shared" si="3"/>
        <v>MOW H3C AAAA_2027</v>
      </c>
      <c r="B245" t="s">
        <v>130</v>
      </c>
      <c r="C245" t="s">
        <v>131</v>
      </c>
      <c r="D245" t="s">
        <v>18</v>
      </c>
      <c r="E245" t="s">
        <v>5</v>
      </c>
      <c r="F245" t="s">
        <v>4</v>
      </c>
      <c r="G245">
        <v>0</v>
      </c>
      <c r="H245">
        <v>11724.55859375</v>
      </c>
      <c r="I245">
        <v>41009.7265625</v>
      </c>
      <c r="J245">
        <v>0</v>
      </c>
      <c r="L245" s="26">
        <v>46752</v>
      </c>
      <c r="M245">
        <v>4</v>
      </c>
      <c r="N245">
        <v>-13238.798828125</v>
      </c>
    </row>
    <row r="246" spans="1:14" x14ac:dyDescent="0.25">
      <c r="A246" s="21" t="str">
        <f t="shared" si="3"/>
        <v>MOW H3C AAAA_2028</v>
      </c>
      <c r="B246" t="s">
        <v>130</v>
      </c>
      <c r="C246" t="s">
        <v>131</v>
      </c>
      <c r="D246" t="s">
        <v>18</v>
      </c>
      <c r="E246" t="s">
        <v>5</v>
      </c>
      <c r="F246" t="s">
        <v>4</v>
      </c>
      <c r="G246">
        <v>0</v>
      </c>
      <c r="H246">
        <v>25309.876953125</v>
      </c>
      <c r="I246">
        <v>97300.109375</v>
      </c>
      <c r="J246">
        <v>0</v>
      </c>
      <c r="L246" s="26">
        <v>47118</v>
      </c>
      <c r="M246">
        <v>5</v>
      </c>
      <c r="N246">
        <v>-39180.71875</v>
      </c>
    </row>
    <row r="247" spans="1:14" x14ac:dyDescent="0.25">
      <c r="A247" s="21" t="str">
        <f t="shared" si="3"/>
        <v>MOW H3C AAAA_2029</v>
      </c>
      <c r="B247" t="s">
        <v>130</v>
      </c>
      <c r="C247" t="s">
        <v>131</v>
      </c>
      <c r="D247" t="s">
        <v>18</v>
      </c>
      <c r="E247" t="s">
        <v>5</v>
      </c>
      <c r="F247" t="s">
        <v>4</v>
      </c>
      <c r="G247">
        <v>0</v>
      </c>
      <c r="H247">
        <v>57486.76171875</v>
      </c>
      <c r="I247">
        <v>160961.4375</v>
      </c>
      <c r="J247">
        <v>0</v>
      </c>
      <c r="L247" s="26">
        <v>47483</v>
      </c>
      <c r="M247">
        <v>6</v>
      </c>
      <c r="N247">
        <v>-12235.5263671875</v>
      </c>
    </row>
    <row r="248" spans="1:14" x14ac:dyDescent="0.25">
      <c r="A248" s="21" t="str">
        <f t="shared" si="3"/>
        <v>MOW H3C AAAA_2030</v>
      </c>
      <c r="B248" t="s">
        <v>130</v>
      </c>
      <c r="C248" t="s">
        <v>131</v>
      </c>
      <c r="D248" t="s">
        <v>18</v>
      </c>
      <c r="E248" t="s">
        <v>5</v>
      </c>
      <c r="F248" t="s">
        <v>4</v>
      </c>
      <c r="G248">
        <v>0</v>
      </c>
      <c r="H248">
        <v>68473.0859375</v>
      </c>
      <c r="I248">
        <v>207879.78125</v>
      </c>
      <c r="J248">
        <v>0</v>
      </c>
      <c r="L248" s="26">
        <v>47848</v>
      </c>
      <c r="M248">
        <v>7</v>
      </c>
      <c r="N248">
        <v>-269.5477294921875</v>
      </c>
    </row>
    <row r="249" spans="1:14" x14ac:dyDescent="0.25">
      <c r="A249" s="21" t="str">
        <f t="shared" si="3"/>
        <v>MOW H3C AAAA_2031</v>
      </c>
      <c r="B249" t="s">
        <v>130</v>
      </c>
      <c r="C249" t="s">
        <v>131</v>
      </c>
      <c r="D249" t="s">
        <v>18</v>
      </c>
      <c r="E249" t="s">
        <v>5</v>
      </c>
      <c r="F249" t="s">
        <v>4</v>
      </c>
      <c r="G249">
        <v>0</v>
      </c>
      <c r="H249">
        <v>97887.3515625</v>
      </c>
      <c r="I249">
        <v>259453.1875</v>
      </c>
      <c r="J249">
        <v>0</v>
      </c>
      <c r="L249" s="26">
        <v>48213</v>
      </c>
      <c r="M249">
        <v>8</v>
      </c>
      <c r="N249">
        <v>10225.27734375</v>
      </c>
    </row>
    <row r="250" spans="1:14" x14ac:dyDescent="0.25">
      <c r="A250" s="21" t="str">
        <f t="shared" si="3"/>
        <v>MOW H3C AAAA_2032</v>
      </c>
      <c r="B250" t="s">
        <v>130</v>
      </c>
      <c r="C250" t="s">
        <v>131</v>
      </c>
      <c r="D250" t="s">
        <v>18</v>
      </c>
      <c r="E250" t="s">
        <v>5</v>
      </c>
      <c r="F250" t="s">
        <v>4</v>
      </c>
      <c r="G250">
        <v>0</v>
      </c>
      <c r="H250">
        <v>101686.8828125</v>
      </c>
      <c r="I250">
        <v>312377.65625</v>
      </c>
      <c r="J250">
        <v>0</v>
      </c>
      <c r="L250" s="26">
        <v>48579</v>
      </c>
      <c r="M250">
        <v>9</v>
      </c>
      <c r="N250">
        <v>-35568.33203125</v>
      </c>
    </row>
    <row r="251" spans="1:14" x14ac:dyDescent="0.25">
      <c r="A251" s="21" t="str">
        <f t="shared" si="3"/>
        <v>MOW H3C AAAA_2033</v>
      </c>
      <c r="B251" t="s">
        <v>130</v>
      </c>
      <c r="C251" t="s">
        <v>131</v>
      </c>
      <c r="D251" t="s">
        <v>18</v>
      </c>
      <c r="E251" t="s">
        <v>5</v>
      </c>
      <c r="F251" t="s">
        <v>4</v>
      </c>
      <c r="G251">
        <v>0</v>
      </c>
      <c r="H251">
        <v>102650.8515625</v>
      </c>
      <c r="I251">
        <v>361749.46875</v>
      </c>
      <c r="J251">
        <v>0</v>
      </c>
      <c r="L251" s="26">
        <v>48944</v>
      </c>
      <c r="M251">
        <v>10</v>
      </c>
      <c r="N251">
        <v>-67808.7109375</v>
      </c>
    </row>
    <row r="252" spans="1:14" x14ac:dyDescent="0.25">
      <c r="A252" s="21" t="str">
        <f t="shared" si="3"/>
        <v>MOW H3C AAAA_2034</v>
      </c>
      <c r="B252" t="s">
        <v>130</v>
      </c>
      <c r="C252" t="s">
        <v>131</v>
      </c>
      <c r="D252" t="s">
        <v>18</v>
      </c>
      <c r="E252" t="s">
        <v>5</v>
      </c>
      <c r="F252" t="s">
        <v>4</v>
      </c>
      <c r="G252">
        <v>0</v>
      </c>
      <c r="H252">
        <v>96788.265625</v>
      </c>
      <c r="I252">
        <v>411356.53125</v>
      </c>
      <c r="J252">
        <v>0</v>
      </c>
      <c r="L252" s="26">
        <v>49309</v>
      </c>
      <c r="M252">
        <v>11</v>
      </c>
      <c r="N252">
        <v>-107511.5390625</v>
      </c>
    </row>
    <row r="253" spans="1:14" x14ac:dyDescent="0.25">
      <c r="A253" s="21" t="str">
        <f t="shared" si="3"/>
        <v>MOW H3C AAAA_2035</v>
      </c>
      <c r="B253" t="s">
        <v>130</v>
      </c>
      <c r="C253" t="s">
        <v>131</v>
      </c>
      <c r="D253" t="s">
        <v>18</v>
      </c>
      <c r="E253" t="s">
        <v>5</v>
      </c>
      <c r="F253" t="s">
        <v>4</v>
      </c>
      <c r="G253">
        <v>0</v>
      </c>
      <c r="H253">
        <v>84583.5625</v>
      </c>
      <c r="I253">
        <v>459480.65625</v>
      </c>
      <c r="J253">
        <v>0</v>
      </c>
      <c r="L253" s="26">
        <v>49674</v>
      </c>
      <c r="M253">
        <v>12</v>
      </c>
      <c r="N253">
        <v>-103498.1796875</v>
      </c>
    </row>
    <row r="254" spans="1:14" x14ac:dyDescent="0.25">
      <c r="A254" s="21" t="str">
        <f t="shared" si="3"/>
        <v>MOW H3C AAAA_2036</v>
      </c>
      <c r="B254" t="s">
        <v>130</v>
      </c>
      <c r="C254" t="s">
        <v>131</v>
      </c>
      <c r="D254" t="s">
        <v>18</v>
      </c>
      <c r="E254" t="s">
        <v>5</v>
      </c>
      <c r="F254" t="s">
        <v>4</v>
      </c>
      <c r="G254">
        <v>0</v>
      </c>
      <c r="H254">
        <v>92098.4375</v>
      </c>
      <c r="I254">
        <v>447123.53125</v>
      </c>
      <c r="J254">
        <v>0</v>
      </c>
      <c r="L254" s="26">
        <v>50040</v>
      </c>
      <c r="M254">
        <v>13</v>
      </c>
      <c r="N254">
        <v>-59581.25</v>
      </c>
    </row>
    <row r="255" spans="1:14" x14ac:dyDescent="0.25">
      <c r="A255" s="21" t="str">
        <f t="shared" si="3"/>
        <v>MOW H3C AAAA_2037</v>
      </c>
      <c r="B255" t="s">
        <v>130</v>
      </c>
      <c r="C255" t="s">
        <v>131</v>
      </c>
      <c r="D255" t="s">
        <v>18</v>
      </c>
      <c r="E255" t="s">
        <v>5</v>
      </c>
      <c r="F255" t="s">
        <v>4</v>
      </c>
      <c r="G255">
        <v>0</v>
      </c>
      <c r="H255">
        <v>89515.4296875</v>
      </c>
      <c r="I255">
        <v>434322.3125</v>
      </c>
      <c r="J255">
        <v>0</v>
      </c>
      <c r="L255" s="26">
        <v>50405</v>
      </c>
      <c r="M255">
        <v>14</v>
      </c>
      <c r="N255">
        <v>-2888.78076171875</v>
      </c>
    </row>
    <row r="256" spans="1:14" x14ac:dyDescent="0.25">
      <c r="A256" s="21" t="str">
        <f t="shared" si="3"/>
        <v>MOW H3C AAAA_2038</v>
      </c>
      <c r="B256" t="s">
        <v>130</v>
      </c>
      <c r="C256" t="s">
        <v>131</v>
      </c>
      <c r="D256" t="s">
        <v>18</v>
      </c>
      <c r="E256" t="s">
        <v>5</v>
      </c>
      <c r="F256" t="s">
        <v>4</v>
      </c>
      <c r="G256">
        <v>0</v>
      </c>
      <c r="H256">
        <v>91948.796875</v>
      </c>
      <c r="I256">
        <v>424191.21875</v>
      </c>
      <c r="J256">
        <v>0</v>
      </c>
      <c r="L256" s="26">
        <v>50770</v>
      </c>
      <c r="M256">
        <v>15</v>
      </c>
      <c r="N256">
        <v>84516.5859375</v>
      </c>
    </row>
    <row r="257" spans="1:14" x14ac:dyDescent="0.25">
      <c r="A257" s="21" t="str">
        <f t="shared" si="3"/>
        <v>MOW H3C AAAA_2039</v>
      </c>
      <c r="B257" t="s">
        <v>130</v>
      </c>
      <c r="C257" t="s">
        <v>131</v>
      </c>
      <c r="D257" t="s">
        <v>18</v>
      </c>
      <c r="E257" t="s">
        <v>5</v>
      </c>
      <c r="F257" t="s">
        <v>4</v>
      </c>
      <c r="G257">
        <v>0</v>
      </c>
      <c r="H257">
        <v>96476.234375</v>
      </c>
      <c r="I257">
        <v>414957.4375</v>
      </c>
      <c r="J257">
        <v>0</v>
      </c>
      <c r="L257" s="26">
        <v>51135</v>
      </c>
      <c r="M257">
        <v>16</v>
      </c>
      <c r="N257">
        <v>93831.484375</v>
      </c>
    </row>
    <row r="258" spans="1:14" x14ac:dyDescent="0.25">
      <c r="A258" s="21" t="str">
        <f t="shared" ref="A258:A321" si="4">B258&amp;" "&amp;D258&amp;" "&amp;C258&amp;"_"&amp;YEAR(L258)</f>
        <v>MOW H3C AAAA_2040</v>
      </c>
      <c r="B258" t="s">
        <v>130</v>
      </c>
      <c r="C258" t="s">
        <v>131</v>
      </c>
      <c r="D258" t="s">
        <v>18</v>
      </c>
      <c r="E258" t="s">
        <v>5</v>
      </c>
      <c r="F258" t="s">
        <v>4</v>
      </c>
      <c r="G258">
        <v>0</v>
      </c>
      <c r="H258">
        <v>82356.890625</v>
      </c>
      <c r="I258">
        <v>408711.65625</v>
      </c>
      <c r="J258">
        <v>0</v>
      </c>
      <c r="L258" s="26">
        <v>51501</v>
      </c>
      <c r="M258">
        <v>17</v>
      </c>
      <c r="N258">
        <v>71421.1484375</v>
      </c>
    </row>
    <row r="259" spans="1:14" x14ac:dyDescent="0.25">
      <c r="A259" s="21" t="str">
        <f t="shared" si="4"/>
        <v>MOW H3C AAAA_2041</v>
      </c>
      <c r="B259" t="s">
        <v>130</v>
      </c>
      <c r="C259" t="s">
        <v>131</v>
      </c>
      <c r="D259" t="s">
        <v>18</v>
      </c>
      <c r="E259" t="s">
        <v>5</v>
      </c>
      <c r="F259" t="s">
        <v>4</v>
      </c>
      <c r="G259">
        <v>0</v>
      </c>
      <c r="H259">
        <v>63451.0859375</v>
      </c>
      <c r="I259">
        <v>440926</v>
      </c>
      <c r="J259">
        <v>0</v>
      </c>
      <c r="L259" s="26">
        <v>51866</v>
      </c>
      <c r="M259">
        <v>18</v>
      </c>
      <c r="N259">
        <v>80600.875</v>
      </c>
    </row>
    <row r="260" spans="1:14" x14ac:dyDescent="0.25">
      <c r="A260" s="21" t="str">
        <f t="shared" si="4"/>
        <v>MOW H3C AAAA_2042</v>
      </c>
      <c r="B260" t="s">
        <v>130</v>
      </c>
      <c r="C260" t="s">
        <v>131</v>
      </c>
      <c r="D260" t="s">
        <v>18</v>
      </c>
      <c r="E260" t="s">
        <v>5</v>
      </c>
      <c r="F260" t="s">
        <v>4</v>
      </c>
      <c r="G260">
        <v>0</v>
      </c>
      <c r="H260">
        <v>40934.8046875</v>
      </c>
      <c r="I260">
        <v>432323.0625</v>
      </c>
      <c r="J260">
        <v>0</v>
      </c>
      <c r="L260" s="26">
        <v>52231</v>
      </c>
      <c r="M260">
        <v>19</v>
      </c>
      <c r="N260">
        <v>94660.2890625</v>
      </c>
    </row>
    <row r="261" spans="1:14" x14ac:dyDescent="0.25">
      <c r="A261" s="21" t="str">
        <f t="shared" si="4"/>
        <v>MOW H3C AAAA_2043</v>
      </c>
      <c r="B261" t="s">
        <v>130</v>
      </c>
      <c r="C261" t="s">
        <v>131</v>
      </c>
      <c r="D261" t="s">
        <v>18</v>
      </c>
      <c r="E261" t="s">
        <v>5</v>
      </c>
      <c r="F261" t="s">
        <v>4</v>
      </c>
      <c r="G261">
        <v>0</v>
      </c>
      <c r="H261">
        <v>28576.3828125</v>
      </c>
      <c r="I261">
        <v>422442.53125</v>
      </c>
      <c r="J261">
        <v>0</v>
      </c>
      <c r="L261" s="26">
        <v>52596</v>
      </c>
      <c r="M261">
        <v>20</v>
      </c>
      <c r="N261">
        <v>134588.9375</v>
      </c>
    </row>
    <row r="262" spans="1:14" x14ac:dyDescent="0.25">
      <c r="A262" s="21" t="str">
        <f t="shared" si="4"/>
        <v>MOW H3C AAAA_2024</v>
      </c>
      <c r="B262" t="s">
        <v>130</v>
      </c>
      <c r="C262" t="s">
        <v>131</v>
      </c>
      <c r="D262" t="s">
        <v>18</v>
      </c>
      <c r="E262" t="s">
        <v>5</v>
      </c>
      <c r="F262" t="s">
        <v>32</v>
      </c>
      <c r="G262">
        <v>235794.65625</v>
      </c>
      <c r="H262">
        <v>103764.84375</v>
      </c>
      <c r="I262">
        <v>15499.482421875</v>
      </c>
      <c r="J262">
        <v>0</v>
      </c>
      <c r="L262" s="26">
        <v>45657</v>
      </c>
      <c r="M262">
        <v>1</v>
      </c>
      <c r="N262">
        <v>108640.6640625</v>
      </c>
    </row>
    <row r="263" spans="1:14" x14ac:dyDescent="0.25">
      <c r="A263" s="21" t="str">
        <f t="shared" si="4"/>
        <v>MOW H3C AAAA_2025</v>
      </c>
      <c r="B263" t="s">
        <v>130</v>
      </c>
      <c r="C263" t="s">
        <v>131</v>
      </c>
      <c r="D263" t="s">
        <v>18</v>
      </c>
      <c r="E263" t="s">
        <v>5</v>
      </c>
      <c r="F263" t="s">
        <v>32</v>
      </c>
      <c r="G263">
        <v>271926.4375</v>
      </c>
      <c r="H263">
        <v>115259.546875</v>
      </c>
      <c r="I263">
        <v>38482.234375</v>
      </c>
      <c r="J263">
        <v>0</v>
      </c>
      <c r="L263" s="26">
        <v>46022</v>
      </c>
      <c r="M263">
        <v>2</v>
      </c>
      <c r="N263">
        <v>107832.5859375</v>
      </c>
    </row>
    <row r="264" spans="1:14" x14ac:dyDescent="0.25">
      <c r="A264" s="21" t="str">
        <f t="shared" si="4"/>
        <v>MOW H3C AAAA_2026</v>
      </c>
      <c r="B264" t="s">
        <v>130</v>
      </c>
      <c r="C264" t="s">
        <v>131</v>
      </c>
      <c r="D264" t="s">
        <v>18</v>
      </c>
      <c r="E264" t="s">
        <v>5</v>
      </c>
      <c r="F264" t="s">
        <v>32</v>
      </c>
      <c r="G264">
        <v>309101.40625</v>
      </c>
      <c r="H264">
        <v>134609.15625</v>
      </c>
      <c r="I264">
        <v>42051.6015625</v>
      </c>
      <c r="J264">
        <v>0</v>
      </c>
      <c r="L264" s="26">
        <v>46387</v>
      </c>
      <c r="M264">
        <v>3</v>
      </c>
      <c r="N264">
        <v>112447.484375</v>
      </c>
    </row>
    <row r="265" spans="1:14" x14ac:dyDescent="0.25">
      <c r="A265" s="21" t="str">
        <f t="shared" si="4"/>
        <v>MOW H3C AAAA_2027</v>
      </c>
      <c r="B265" t="s">
        <v>130</v>
      </c>
      <c r="C265" t="s">
        <v>131</v>
      </c>
      <c r="D265" t="s">
        <v>18</v>
      </c>
      <c r="E265" t="s">
        <v>5</v>
      </c>
      <c r="F265" t="s">
        <v>32</v>
      </c>
      <c r="G265">
        <v>342404.75</v>
      </c>
      <c r="H265">
        <v>148941.703125</v>
      </c>
      <c r="I265">
        <v>45649.37109375</v>
      </c>
      <c r="J265">
        <v>0</v>
      </c>
      <c r="L265" s="26">
        <v>46752</v>
      </c>
      <c r="M265">
        <v>4</v>
      </c>
      <c r="N265">
        <v>112875.3515625</v>
      </c>
    </row>
    <row r="266" spans="1:14" x14ac:dyDescent="0.25">
      <c r="A266" s="21" t="str">
        <f t="shared" si="4"/>
        <v>MOW H3C AAAA_2028</v>
      </c>
      <c r="B266" t="s">
        <v>130</v>
      </c>
      <c r="C266" t="s">
        <v>131</v>
      </c>
      <c r="D266" t="s">
        <v>18</v>
      </c>
      <c r="E266" t="s">
        <v>5</v>
      </c>
      <c r="F266" t="s">
        <v>32</v>
      </c>
      <c r="G266">
        <v>352568.1875</v>
      </c>
      <c r="H266">
        <v>156622.703125</v>
      </c>
      <c r="I266">
        <v>49252.23828125</v>
      </c>
      <c r="J266">
        <v>0</v>
      </c>
      <c r="L266" s="26">
        <v>47118</v>
      </c>
      <c r="M266">
        <v>5</v>
      </c>
      <c r="N266">
        <v>117063.6171875</v>
      </c>
    </row>
    <row r="267" spans="1:14" x14ac:dyDescent="0.25">
      <c r="A267" s="21" t="str">
        <f t="shared" si="4"/>
        <v>MOW H3C AAAA_2029</v>
      </c>
      <c r="B267" t="s">
        <v>130</v>
      </c>
      <c r="C267" t="s">
        <v>131</v>
      </c>
      <c r="D267" t="s">
        <v>18</v>
      </c>
      <c r="E267" t="s">
        <v>5</v>
      </c>
      <c r="F267" t="s">
        <v>32</v>
      </c>
      <c r="G267">
        <v>361957.40625</v>
      </c>
      <c r="H267">
        <v>167706.40625</v>
      </c>
      <c r="I267">
        <v>51520.90234375</v>
      </c>
      <c r="J267">
        <v>0</v>
      </c>
      <c r="L267" s="26">
        <v>47483</v>
      </c>
      <c r="M267">
        <v>6</v>
      </c>
      <c r="N267">
        <v>124898.375</v>
      </c>
    </row>
    <row r="268" spans="1:14" x14ac:dyDescent="0.25">
      <c r="A268" s="21" t="str">
        <f t="shared" si="4"/>
        <v>MOW H3C AAAA_2030</v>
      </c>
      <c r="B268" t="s">
        <v>130</v>
      </c>
      <c r="C268" t="s">
        <v>131</v>
      </c>
      <c r="D268" t="s">
        <v>18</v>
      </c>
      <c r="E268" t="s">
        <v>5</v>
      </c>
      <c r="F268" t="s">
        <v>32</v>
      </c>
      <c r="G268">
        <v>372655</v>
      </c>
      <c r="H268">
        <v>174657.921875</v>
      </c>
      <c r="I268">
        <v>57064.84375</v>
      </c>
      <c r="J268">
        <v>0</v>
      </c>
      <c r="L268" s="26">
        <v>47848</v>
      </c>
      <c r="M268">
        <v>7</v>
      </c>
      <c r="N268">
        <v>132656.515625</v>
      </c>
    </row>
    <row r="269" spans="1:14" x14ac:dyDescent="0.25">
      <c r="A269" s="21" t="str">
        <f t="shared" si="4"/>
        <v>MOW H3C AAAA_2031</v>
      </c>
      <c r="B269" t="s">
        <v>130</v>
      </c>
      <c r="C269" t="s">
        <v>131</v>
      </c>
      <c r="D269" t="s">
        <v>18</v>
      </c>
      <c r="E269" t="s">
        <v>5</v>
      </c>
      <c r="F269" t="s">
        <v>32</v>
      </c>
      <c r="G269">
        <v>375935.71875</v>
      </c>
      <c r="H269">
        <v>148751.609375</v>
      </c>
      <c r="I269">
        <v>54845.171875</v>
      </c>
      <c r="J269">
        <v>27125.732421875</v>
      </c>
      <c r="L269" s="26">
        <v>48213</v>
      </c>
      <c r="M269">
        <v>8</v>
      </c>
      <c r="N269">
        <v>128359.8828125</v>
      </c>
    </row>
    <row r="270" spans="1:14" x14ac:dyDescent="0.25">
      <c r="A270" s="21" t="str">
        <f t="shared" si="4"/>
        <v>MOW H3C AAAA_2032</v>
      </c>
      <c r="B270" t="s">
        <v>130</v>
      </c>
      <c r="C270" t="s">
        <v>131</v>
      </c>
      <c r="D270" t="s">
        <v>18</v>
      </c>
      <c r="E270" t="s">
        <v>5</v>
      </c>
      <c r="F270" t="s">
        <v>32</v>
      </c>
      <c r="G270">
        <v>386189.25</v>
      </c>
      <c r="H270">
        <v>151700.3125</v>
      </c>
      <c r="I270">
        <v>56160.57421875</v>
      </c>
      <c r="J270">
        <v>0</v>
      </c>
      <c r="L270" s="26">
        <v>48579</v>
      </c>
      <c r="M270">
        <v>9</v>
      </c>
      <c r="N270">
        <v>124540.40625</v>
      </c>
    </row>
    <row r="271" spans="1:14" x14ac:dyDescent="0.25">
      <c r="A271" s="21" t="str">
        <f t="shared" si="4"/>
        <v>MOW H3C AAAA_2033</v>
      </c>
      <c r="B271" t="s">
        <v>130</v>
      </c>
      <c r="C271" t="s">
        <v>131</v>
      </c>
      <c r="D271" t="s">
        <v>18</v>
      </c>
      <c r="E271" t="s">
        <v>5</v>
      </c>
      <c r="F271" t="s">
        <v>32</v>
      </c>
      <c r="G271">
        <v>363693.59375</v>
      </c>
      <c r="H271">
        <v>125941.4296875</v>
      </c>
      <c r="I271">
        <v>58926.8828125</v>
      </c>
      <c r="J271">
        <v>0</v>
      </c>
      <c r="L271" s="26">
        <v>48944</v>
      </c>
      <c r="M271">
        <v>10</v>
      </c>
      <c r="N271">
        <v>113152</v>
      </c>
    </row>
    <row r="272" spans="1:14" x14ac:dyDescent="0.25">
      <c r="A272" s="21" t="str">
        <f t="shared" si="4"/>
        <v>MOW H3C AAAA_2034</v>
      </c>
      <c r="B272" t="s">
        <v>130</v>
      </c>
      <c r="C272" t="s">
        <v>131</v>
      </c>
      <c r="D272" t="s">
        <v>18</v>
      </c>
      <c r="E272" t="s">
        <v>5</v>
      </c>
      <c r="F272" t="s">
        <v>32</v>
      </c>
      <c r="G272">
        <v>340266.75</v>
      </c>
      <c r="H272">
        <v>113429.3828125</v>
      </c>
      <c r="I272">
        <v>61310.84375</v>
      </c>
      <c r="J272">
        <v>0</v>
      </c>
      <c r="L272" s="26">
        <v>49309</v>
      </c>
      <c r="M272">
        <v>11</v>
      </c>
      <c r="N272">
        <v>112223.140625</v>
      </c>
    </row>
    <row r="273" spans="1:14" x14ac:dyDescent="0.25">
      <c r="A273" s="21" t="str">
        <f t="shared" si="4"/>
        <v>MOW H3C AAAA_2035</v>
      </c>
      <c r="B273" t="s">
        <v>130</v>
      </c>
      <c r="C273" t="s">
        <v>131</v>
      </c>
      <c r="D273" t="s">
        <v>18</v>
      </c>
      <c r="E273" t="s">
        <v>5</v>
      </c>
      <c r="F273" t="s">
        <v>32</v>
      </c>
      <c r="G273">
        <v>318007.09375</v>
      </c>
      <c r="H273">
        <v>105218.34375</v>
      </c>
      <c r="I273">
        <v>62545.46875</v>
      </c>
      <c r="J273">
        <v>0</v>
      </c>
      <c r="L273" s="26">
        <v>49674</v>
      </c>
      <c r="M273">
        <v>12</v>
      </c>
      <c r="N273">
        <v>122708.9140625</v>
      </c>
    </row>
    <row r="274" spans="1:14" x14ac:dyDescent="0.25">
      <c r="A274" s="21" t="str">
        <f t="shared" si="4"/>
        <v>MOW H3C AAAA_2036</v>
      </c>
      <c r="B274" t="s">
        <v>130</v>
      </c>
      <c r="C274" t="s">
        <v>131</v>
      </c>
      <c r="D274" t="s">
        <v>18</v>
      </c>
      <c r="E274" t="s">
        <v>5</v>
      </c>
      <c r="F274" t="s">
        <v>32</v>
      </c>
      <c r="G274">
        <v>296048.875</v>
      </c>
      <c r="H274">
        <v>84051.203125</v>
      </c>
      <c r="I274">
        <v>65702.921875</v>
      </c>
      <c r="J274">
        <v>0</v>
      </c>
      <c r="L274" s="26">
        <v>50040</v>
      </c>
      <c r="M274">
        <v>13</v>
      </c>
      <c r="N274">
        <v>111481.296875</v>
      </c>
    </row>
    <row r="275" spans="1:14" x14ac:dyDescent="0.25">
      <c r="A275" s="21" t="str">
        <f t="shared" si="4"/>
        <v>MOW H3C AAAA_2037</v>
      </c>
      <c r="B275" t="s">
        <v>130</v>
      </c>
      <c r="C275" t="s">
        <v>131</v>
      </c>
      <c r="D275" t="s">
        <v>18</v>
      </c>
      <c r="E275" t="s">
        <v>5</v>
      </c>
      <c r="F275" t="s">
        <v>32</v>
      </c>
      <c r="G275">
        <v>272451.8125</v>
      </c>
      <c r="H275">
        <v>71242.7890625</v>
      </c>
      <c r="I275">
        <v>67468.796875</v>
      </c>
      <c r="J275">
        <v>0</v>
      </c>
      <c r="L275" s="26">
        <v>50405</v>
      </c>
      <c r="M275">
        <v>14</v>
      </c>
      <c r="N275">
        <v>107313.1875</v>
      </c>
    </row>
    <row r="276" spans="1:14" x14ac:dyDescent="0.25">
      <c r="A276" s="21" t="str">
        <f t="shared" si="4"/>
        <v>MOW H3C AAAA_2038</v>
      </c>
      <c r="B276" t="s">
        <v>130</v>
      </c>
      <c r="C276" t="s">
        <v>131</v>
      </c>
      <c r="D276" t="s">
        <v>18</v>
      </c>
      <c r="E276" t="s">
        <v>5</v>
      </c>
      <c r="F276" t="s">
        <v>32</v>
      </c>
      <c r="G276">
        <v>249738.03125</v>
      </c>
      <c r="H276">
        <v>54238.6640625</v>
      </c>
      <c r="I276">
        <v>68364.5</v>
      </c>
      <c r="J276">
        <v>0</v>
      </c>
      <c r="L276" s="26">
        <v>50770</v>
      </c>
      <c r="M276">
        <v>15</v>
      </c>
      <c r="N276">
        <v>111708.2890625</v>
      </c>
    </row>
    <row r="277" spans="1:14" x14ac:dyDescent="0.25">
      <c r="A277" s="21" t="str">
        <f t="shared" si="4"/>
        <v>MOW H3C AAAA_2039</v>
      </c>
      <c r="B277" t="s">
        <v>130</v>
      </c>
      <c r="C277" t="s">
        <v>131</v>
      </c>
      <c r="D277" t="s">
        <v>18</v>
      </c>
      <c r="E277" t="s">
        <v>5</v>
      </c>
      <c r="F277" t="s">
        <v>32</v>
      </c>
      <c r="G277">
        <v>235305.09375</v>
      </c>
      <c r="H277">
        <v>54534.36328125</v>
      </c>
      <c r="I277">
        <v>71559.40625</v>
      </c>
      <c r="J277">
        <v>0</v>
      </c>
      <c r="L277" s="26">
        <v>51135</v>
      </c>
      <c r="M277">
        <v>16</v>
      </c>
      <c r="N277">
        <v>101406.96875</v>
      </c>
    </row>
    <row r="278" spans="1:14" x14ac:dyDescent="0.25">
      <c r="A278" s="21" t="str">
        <f t="shared" si="4"/>
        <v>MOW H3C AAAA_2040</v>
      </c>
      <c r="B278" t="s">
        <v>130</v>
      </c>
      <c r="C278" t="s">
        <v>131</v>
      </c>
      <c r="D278" t="s">
        <v>18</v>
      </c>
      <c r="E278" t="s">
        <v>5</v>
      </c>
      <c r="F278" t="s">
        <v>32</v>
      </c>
      <c r="G278">
        <v>209379.65625</v>
      </c>
      <c r="H278">
        <v>45555.98828125</v>
      </c>
      <c r="I278">
        <v>51777.27734375</v>
      </c>
      <c r="J278">
        <v>133313.8125</v>
      </c>
      <c r="L278" s="26">
        <v>51501</v>
      </c>
      <c r="M278">
        <v>17</v>
      </c>
      <c r="N278">
        <v>88333.5</v>
      </c>
    </row>
    <row r="279" spans="1:14" x14ac:dyDescent="0.25">
      <c r="A279" s="21" t="str">
        <f t="shared" si="4"/>
        <v>MOW H3C AAAA_2041</v>
      </c>
      <c r="B279" t="s">
        <v>130</v>
      </c>
      <c r="C279" t="s">
        <v>131</v>
      </c>
      <c r="D279" t="s">
        <v>18</v>
      </c>
      <c r="E279" t="s">
        <v>5</v>
      </c>
      <c r="F279" t="s">
        <v>32</v>
      </c>
      <c r="G279">
        <v>183455.515625</v>
      </c>
      <c r="H279">
        <v>41577.21875</v>
      </c>
      <c r="I279">
        <v>51258.328125</v>
      </c>
      <c r="J279">
        <v>0</v>
      </c>
      <c r="L279" s="26">
        <v>51866</v>
      </c>
      <c r="M279">
        <v>18</v>
      </c>
      <c r="N279">
        <v>72057.4375</v>
      </c>
    </row>
    <row r="280" spans="1:14" x14ac:dyDescent="0.25">
      <c r="A280" s="21" t="str">
        <f t="shared" si="4"/>
        <v>MOW H3C AAAA_2042</v>
      </c>
      <c r="B280" t="s">
        <v>130</v>
      </c>
      <c r="C280" t="s">
        <v>131</v>
      </c>
      <c r="D280" t="s">
        <v>18</v>
      </c>
      <c r="E280" t="s">
        <v>5</v>
      </c>
      <c r="F280" t="s">
        <v>32</v>
      </c>
      <c r="G280">
        <v>160139.40625</v>
      </c>
      <c r="H280">
        <v>33798.62109375</v>
      </c>
      <c r="I280">
        <v>51739.41015625</v>
      </c>
      <c r="J280">
        <v>0</v>
      </c>
      <c r="L280" s="26">
        <v>52231</v>
      </c>
      <c r="M280">
        <v>19</v>
      </c>
      <c r="N280">
        <v>49648.28515625</v>
      </c>
    </row>
    <row r="281" spans="1:14" x14ac:dyDescent="0.25">
      <c r="A281" s="21" t="str">
        <f t="shared" si="4"/>
        <v>MOW H3C AAAA_2043</v>
      </c>
      <c r="B281" t="s">
        <v>130</v>
      </c>
      <c r="C281" t="s">
        <v>131</v>
      </c>
      <c r="D281" t="s">
        <v>18</v>
      </c>
      <c r="E281" t="s">
        <v>5</v>
      </c>
      <c r="F281" t="s">
        <v>32</v>
      </c>
      <c r="G281">
        <v>135661.078125</v>
      </c>
      <c r="H281">
        <v>29307.576171875</v>
      </c>
      <c r="I281">
        <v>175146.6875</v>
      </c>
      <c r="J281">
        <v>0</v>
      </c>
      <c r="L281" s="26">
        <v>52596</v>
      </c>
      <c r="M281">
        <v>20</v>
      </c>
      <c r="N281">
        <v>50853.37890625</v>
      </c>
    </row>
    <row r="282" spans="1:14" x14ac:dyDescent="0.25">
      <c r="A282" s="21" t="str">
        <f t="shared" si="4"/>
        <v>MOW H3C AAAA_2024</v>
      </c>
      <c r="B282" t="s">
        <v>130</v>
      </c>
      <c r="C282" t="s">
        <v>131</v>
      </c>
      <c r="D282" t="s">
        <v>18</v>
      </c>
      <c r="E282" t="s">
        <v>5</v>
      </c>
      <c r="F282" t="s">
        <v>8</v>
      </c>
      <c r="G282">
        <v>0</v>
      </c>
      <c r="H282">
        <v>0</v>
      </c>
      <c r="I282">
        <v>0</v>
      </c>
      <c r="J282">
        <v>0</v>
      </c>
      <c r="L282" s="26">
        <v>45657</v>
      </c>
      <c r="M282">
        <v>1</v>
      </c>
      <c r="N282">
        <v>0</v>
      </c>
    </row>
    <row r="283" spans="1:14" x14ac:dyDescent="0.25">
      <c r="A283" s="21" t="str">
        <f t="shared" si="4"/>
        <v>MOW H3C AAAA_2025</v>
      </c>
      <c r="B283" t="s">
        <v>130</v>
      </c>
      <c r="C283" t="s">
        <v>131</v>
      </c>
      <c r="D283" t="s">
        <v>18</v>
      </c>
      <c r="E283" t="s">
        <v>5</v>
      </c>
      <c r="F283" t="s">
        <v>8</v>
      </c>
      <c r="G283">
        <v>0</v>
      </c>
      <c r="H283">
        <v>0</v>
      </c>
      <c r="I283">
        <v>0</v>
      </c>
      <c r="J283">
        <v>0</v>
      </c>
      <c r="L283" s="26">
        <v>46022</v>
      </c>
      <c r="M283">
        <v>2</v>
      </c>
      <c r="N283">
        <v>0</v>
      </c>
    </row>
    <row r="284" spans="1:14" x14ac:dyDescent="0.25">
      <c r="A284" s="21" t="str">
        <f t="shared" si="4"/>
        <v>MOW H3C AAAA_2026</v>
      </c>
      <c r="B284" t="s">
        <v>130</v>
      </c>
      <c r="C284" t="s">
        <v>131</v>
      </c>
      <c r="D284" t="s">
        <v>18</v>
      </c>
      <c r="E284" t="s">
        <v>5</v>
      </c>
      <c r="F284" t="s">
        <v>8</v>
      </c>
      <c r="G284">
        <v>0</v>
      </c>
      <c r="H284">
        <v>0</v>
      </c>
      <c r="I284">
        <v>0</v>
      </c>
      <c r="J284">
        <v>0</v>
      </c>
      <c r="L284" s="26">
        <v>46387</v>
      </c>
      <c r="M284">
        <v>3</v>
      </c>
      <c r="N284">
        <v>0</v>
      </c>
    </row>
    <row r="285" spans="1:14" x14ac:dyDescent="0.25">
      <c r="A285" s="21" t="str">
        <f t="shared" si="4"/>
        <v>MOW H3C AAAA_2027</v>
      </c>
      <c r="B285" t="s">
        <v>130</v>
      </c>
      <c r="C285" t="s">
        <v>131</v>
      </c>
      <c r="D285" t="s">
        <v>18</v>
      </c>
      <c r="E285" t="s">
        <v>5</v>
      </c>
      <c r="F285" t="s">
        <v>8</v>
      </c>
      <c r="G285">
        <v>0</v>
      </c>
      <c r="H285">
        <v>0</v>
      </c>
      <c r="I285">
        <v>0</v>
      </c>
      <c r="J285">
        <v>0</v>
      </c>
      <c r="L285" s="26">
        <v>46752</v>
      </c>
      <c r="M285">
        <v>4</v>
      </c>
      <c r="N285">
        <v>0</v>
      </c>
    </row>
    <row r="286" spans="1:14" x14ac:dyDescent="0.25">
      <c r="A286" s="21" t="str">
        <f t="shared" si="4"/>
        <v>MOW H3C AAAA_2028</v>
      </c>
      <c r="B286" t="s">
        <v>130</v>
      </c>
      <c r="C286" t="s">
        <v>131</v>
      </c>
      <c r="D286" t="s">
        <v>18</v>
      </c>
      <c r="E286" t="s">
        <v>5</v>
      </c>
      <c r="F286" t="s">
        <v>8</v>
      </c>
      <c r="G286">
        <v>0</v>
      </c>
      <c r="H286">
        <v>0</v>
      </c>
      <c r="I286">
        <v>0</v>
      </c>
      <c r="J286">
        <v>0</v>
      </c>
      <c r="L286" s="26">
        <v>47118</v>
      </c>
      <c r="M286">
        <v>5</v>
      </c>
      <c r="N286">
        <v>0</v>
      </c>
    </row>
    <row r="287" spans="1:14" x14ac:dyDescent="0.25">
      <c r="A287" s="21" t="str">
        <f t="shared" si="4"/>
        <v>MOW H3C AAAA_2029</v>
      </c>
      <c r="B287" t="s">
        <v>130</v>
      </c>
      <c r="C287" t="s">
        <v>131</v>
      </c>
      <c r="D287" t="s">
        <v>18</v>
      </c>
      <c r="E287" t="s">
        <v>5</v>
      </c>
      <c r="F287" t="s">
        <v>8</v>
      </c>
      <c r="G287">
        <v>0</v>
      </c>
      <c r="H287">
        <v>0</v>
      </c>
      <c r="I287">
        <v>0</v>
      </c>
      <c r="J287">
        <v>0</v>
      </c>
      <c r="L287" s="26">
        <v>47483</v>
      </c>
      <c r="M287">
        <v>6</v>
      </c>
      <c r="N287">
        <v>0</v>
      </c>
    </row>
    <row r="288" spans="1:14" x14ac:dyDescent="0.25">
      <c r="A288" s="21" t="str">
        <f t="shared" si="4"/>
        <v>MOW H3C AAAA_2030</v>
      </c>
      <c r="B288" t="s">
        <v>130</v>
      </c>
      <c r="C288" t="s">
        <v>131</v>
      </c>
      <c r="D288" t="s">
        <v>18</v>
      </c>
      <c r="E288" t="s">
        <v>5</v>
      </c>
      <c r="F288" t="s">
        <v>8</v>
      </c>
      <c r="G288">
        <v>0</v>
      </c>
      <c r="H288">
        <v>0</v>
      </c>
      <c r="I288">
        <v>0</v>
      </c>
      <c r="J288">
        <v>0</v>
      </c>
      <c r="L288" s="26">
        <v>47848</v>
      </c>
      <c r="M288">
        <v>7</v>
      </c>
      <c r="N288">
        <v>0</v>
      </c>
    </row>
    <row r="289" spans="1:14" x14ac:dyDescent="0.25">
      <c r="A289" s="21" t="str">
        <f t="shared" si="4"/>
        <v>MOW H3C AAAA_2031</v>
      </c>
      <c r="B289" t="s">
        <v>130</v>
      </c>
      <c r="C289" t="s">
        <v>131</v>
      </c>
      <c r="D289" t="s">
        <v>18</v>
      </c>
      <c r="E289" t="s">
        <v>5</v>
      </c>
      <c r="F289" t="s">
        <v>8</v>
      </c>
      <c r="G289">
        <v>0</v>
      </c>
      <c r="H289">
        <v>0</v>
      </c>
      <c r="I289">
        <v>0</v>
      </c>
      <c r="J289">
        <v>0</v>
      </c>
      <c r="L289" s="26">
        <v>48213</v>
      </c>
      <c r="M289">
        <v>8</v>
      </c>
      <c r="N289">
        <v>0</v>
      </c>
    </row>
    <row r="290" spans="1:14" x14ac:dyDescent="0.25">
      <c r="A290" s="21" t="str">
        <f t="shared" si="4"/>
        <v>MOW H3C AAAA_2032</v>
      </c>
      <c r="B290" t="s">
        <v>130</v>
      </c>
      <c r="C290" t="s">
        <v>131</v>
      </c>
      <c r="D290" t="s">
        <v>18</v>
      </c>
      <c r="E290" t="s">
        <v>5</v>
      </c>
      <c r="F290" t="s">
        <v>8</v>
      </c>
      <c r="G290">
        <v>0</v>
      </c>
      <c r="H290">
        <v>0</v>
      </c>
      <c r="I290">
        <v>0</v>
      </c>
      <c r="J290">
        <v>0</v>
      </c>
      <c r="L290" s="26">
        <v>48579</v>
      </c>
      <c r="M290">
        <v>9</v>
      </c>
      <c r="N290">
        <v>0</v>
      </c>
    </row>
    <row r="291" spans="1:14" x14ac:dyDescent="0.25">
      <c r="A291" s="21" t="str">
        <f t="shared" si="4"/>
        <v>MOW H3C AAAA_2033</v>
      </c>
      <c r="B291" t="s">
        <v>130</v>
      </c>
      <c r="C291" t="s">
        <v>131</v>
      </c>
      <c r="D291" t="s">
        <v>18</v>
      </c>
      <c r="E291" t="s">
        <v>5</v>
      </c>
      <c r="F291" t="s">
        <v>8</v>
      </c>
      <c r="G291">
        <v>0</v>
      </c>
      <c r="H291">
        <v>0</v>
      </c>
      <c r="I291">
        <v>0</v>
      </c>
      <c r="J291">
        <v>0</v>
      </c>
      <c r="L291" s="26">
        <v>48944</v>
      </c>
      <c r="M291">
        <v>10</v>
      </c>
      <c r="N291">
        <v>0</v>
      </c>
    </row>
    <row r="292" spans="1:14" x14ac:dyDescent="0.25">
      <c r="A292" s="21" t="str">
        <f t="shared" si="4"/>
        <v>MOW H3C AAAA_2034</v>
      </c>
      <c r="B292" t="s">
        <v>130</v>
      </c>
      <c r="C292" t="s">
        <v>131</v>
      </c>
      <c r="D292" t="s">
        <v>18</v>
      </c>
      <c r="E292" t="s">
        <v>5</v>
      </c>
      <c r="F292" t="s">
        <v>8</v>
      </c>
      <c r="G292">
        <v>0</v>
      </c>
      <c r="H292">
        <v>0</v>
      </c>
      <c r="I292">
        <v>0</v>
      </c>
      <c r="J292">
        <v>0</v>
      </c>
      <c r="L292" s="26">
        <v>49309</v>
      </c>
      <c r="M292">
        <v>11</v>
      </c>
      <c r="N292">
        <v>0</v>
      </c>
    </row>
    <row r="293" spans="1:14" x14ac:dyDescent="0.25">
      <c r="A293" s="21" t="str">
        <f t="shared" si="4"/>
        <v>MOW H3C AAAA_2035</v>
      </c>
      <c r="B293" t="s">
        <v>130</v>
      </c>
      <c r="C293" t="s">
        <v>131</v>
      </c>
      <c r="D293" t="s">
        <v>18</v>
      </c>
      <c r="E293" t="s">
        <v>5</v>
      </c>
      <c r="F293" t="s">
        <v>8</v>
      </c>
      <c r="G293">
        <v>0</v>
      </c>
      <c r="H293">
        <v>0</v>
      </c>
      <c r="I293">
        <v>0</v>
      </c>
      <c r="J293">
        <v>0</v>
      </c>
      <c r="L293" s="26">
        <v>49674</v>
      </c>
      <c r="M293">
        <v>12</v>
      </c>
      <c r="N293">
        <v>0</v>
      </c>
    </row>
    <row r="294" spans="1:14" x14ac:dyDescent="0.25">
      <c r="A294" s="21" t="str">
        <f t="shared" si="4"/>
        <v>MOW H3C AAAA_2036</v>
      </c>
      <c r="B294" t="s">
        <v>130</v>
      </c>
      <c r="C294" t="s">
        <v>131</v>
      </c>
      <c r="D294" t="s">
        <v>18</v>
      </c>
      <c r="E294" t="s">
        <v>5</v>
      </c>
      <c r="F294" t="s">
        <v>8</v>
      </c>
      <c r="G294">
        <v>0</v>
      </c>
      <c r="H294">
        <v>0</v>
      </c>
      <c r="I294">
        <v>0</v>
      </c>
      <c r="J294">
        <v>0</v>
      </c>
      <c r="L294" s="26">
        <v>50040</v>
      </c>
      <c r="M294">
        <v>13</v>
      </c>
      <c r="N294">
        <v>0</v>
      </c>
    </row>
    <row r="295" spans="1:14" x14ac:dyDescent="0.25">
      <c r="A295" s="21" t="str">
        <f t="shared" si="4"/>
        <v>MOW H3C AAAA_2037</v>
      </c>
      <c r="B295" t="s">
        <v>130</v>
      </c>
      <c r="C295" t="s">
        <v>131</v>
      </c>
      <c r="D295" t="s">
        <v>18</v>
      </c>
      <c r="E295" t="s">
        <v>5</v>
      </c>
      <c r="F295" t="s">
        <v>8</v>
      </c>
      <c r="G295">
        <v>0</v>
      </c>
      <c r="H295">
        <v>0</v>
      </c>
      <c r="I295">
        <v>0</v>
      </c>
      <c r="J295">
        <v>0</v>
      </c>
      <c r="L295" s="26">
        <v>50405</v>
      </c>
      <c r="M295">
        <v>14</v>
      </c>
      <c r="N295">
        <v>0</v>
      </c>
    </row>
    <row r="296" spans="1:14" x14ac:dyDescent="0.25">
      <c r="A296" s="21" t="str">
        <f t="shared" si="4"/>
        <v>MOW H3C AAAA_2038</v>
      </c>
      <c r="B296" t="s">
        <v>130</v>
      </c>
      <c r="C296" t="s">
        <v>131</v>
      </c>
      <c r="D296" t="s">
        <v>18</v>
      </c>
      <c r="E296" t="s">
        <v>5</v>
      </c>
      <c r="F296" t="s">
        <v>8</v>
      </c>
      <c r="G296">
        <v>0</v>
      </c>
      <c r="H296">
        <v>0</v>
      </c>
      <c r="I296">
        <v>0</v>
      </c>
      <c r="J296">
        <v>0</v>
      </c>
      <c r="L296" s="26">
        <v>50770</v>
      </c>
      <c r="M296">
        <v>15</v>
      </c>
      <c r="N296">
        <v>0</v>
      </c>
    </row>
    <row r="297" spans="1:14" x14ac:dyDescent="0.25">
      <c r="A297" s="21" t="str">
        <f t="shared" si="4"/>
        <v>MOW H3C AAAA_2039</v>
      </c>
      <c r="B297" t="s">
        <v>130</v>
      </c>
      <c r="C297" t="s">
        <v>131</v>
      </c>
      <c r="D297" t="s">
        <v>18</v>
      </c>
      <c r="E297" t="s">
        <v>5</v>
      </c>
      <c r="F297" t="s">
        <v>8</v>
      </c>
      <c r="G297">
        <v>0</v>
      </c>
      <c r="H297">
        <v>0</v>
      </c>
      <c r="I297">
        <v>0</v>
      </c>
      <c r="J297">
        <v>0</v>
      </c>
      <c r="L297" s="26">
        <v>51135</v>
      </c>
      <c r="M297">
        <v>16</v>
      </c>
      <c r="N297">
        <v>0</v>
      </c>
    </row>
    <row r="298" spans="1:14" x14ac:dyDescent="0.25">
      <c r="A298" s="21" t="str">
        <f t="shared" si="4"/>
        <v>MOW H3C AAAA_2040</v>
      </c>
      <c r="B298" t="s">
        <v>130</v>
      </c>
      <c r="C298" t="s">
        <v>131</v>
      </c>
      <c r="D298" t="s">
        <v>18</v>
      </c>
      <c r="E298" t="s">
        <v>5</v>
      </c>
      <c r="F298" t="s">
        <v>8</v>
      </c>
      <c r="G298">
        <v>0</v>
      </c>
      <c r="H298">
        <v>0</v>
      </c>
      <c r="I298">
        <v>0</v>
      </c>
      <c r="J298">
        <v>0</v>
      </c>
      <c r="L298" s="26">
        <v>51501</v>
      </c>
      <c r="M298">
        <v>17</v>
      </c>
      <c r="N298">
        <v>0</v>
      </c>
    </row>
    <row r="299" spans="1:14" x14ac:dyDescent="0.25">
      <c r="A299" s="21" t="str">
        <f t="shared" si="4"/>
        <v>MOW H3C AAAA_2041</v>
      </c>
      <c r="B299" t="s">
        <v>130</v>
      </c>
      <c r="C299" t="s">
        <v>131</v>
      </c>
      <c r="D299" t="s">
        <v>18</v>
      </c>
      <c r="E299" t="s">
        <v>5</v>
      </c>
      <c r="F299" t="s">
        <v>8</v>
      </c>
      <c r="G299">
        <v>0</v>
      </c>
      <c r="H299">
        <v>0</v>
      </c>
      <c r="I299">
        <v>0</v>
      </c>
      <c r="J299">
        <v>0</v>
      </c>
      <c r="L299" s="26">
        <v>51866</v>
      </c>
      <c r="M299">
        <v>18</v>
      </c>
      <c r="N299">
        <v>0</v>
      </c>
    </row>
    <row r="300" spans="1:14" x14ac:dyDescent="0.25">
      <c r="A300" s="21" t="str">
        <f t="shared" si="4"/>
        <v>MOW H3C AAAA_2042</v>
      </c>
      <c r="B300" t="s">
        <v>130</v>
      </c>
      <c r="C300" t="s">
        <v>131</v>
      </c>
      <c r="D300" t="s">
        <v>18</v>
      </c>
      <c r="E300" t="s">
        <v>5</v>
      </c>
      <c r="F300" t="s">
        <v>8</v>
      </c>
      <c r="G300">
        <v>0</v>
      </c>
      <c r="H300">
        <v>0</v>
      </c>
      <c r="I300">
        <v>0</v>
      </c>
      <c r="J300">
        <v>0</v>
      </c>
      <c r="L300" s="26">
        <v>52231</v>
      </c>
      <c r="M300">
        <v>19</v>
      </c>
      <c r="N300">
        <v>0</v>
      </c>
    </row>
    <row r="301" spans="1:14" x14ac:dyDescent="0.25">
      <c r="A301" s="21" t="str">
        <f t="shared" si="4"/>
        <v>MOW H3C AAAA_2043</v>
      </c>
      <c r="B301" t="s">
        <v>130</v>
      </c>
      <c r="C301" t="s">
        <v>131</v>
      </c>
      <c r="D301" t="s">
        <v>18</v>
      </c>
      <c r="E301" t="s">
        <v>5</v>
      </c>
      <c r="F301" t="s">
        <v>8</v>
      </c>
      <c r="G301">
        <v>0</v>
      </c>
      <c r="H301">
        <v>0</v>
      </c>
      <c r="I301">
        <v>0</v>
      </c>
      <c r="J301">
        <v>0</v>
      </c>
      <c r="L301" s="26">
        <v>52596</v>
      </c>
      <c r="M301">
        <v>20</v>
      </c>
      <c r="N301">
        <v>0</v>
      </c>
    </row>
    <row r="302" spans="1:14" x14ac:dyDescent="0.25">
      <c r="A302" s="21" t="str">
        <f t="shared" si="4"/>
        <v>MOW HBC AAAA_2024</v>
      </c>
      <c r="B302" t="s">
        <v>130</v>
      </c>
      <c r="C302" t="s">
        <v>131</v>
      </c>
      <c r="D302" t="s">
        <v>80</v>
      </c>
      <c r="E302" t="s">
        <v>29</v>
      </c>
      <c r="F302" t="s">
        <v>28</v>
      </c>
      <c r="K302">
        <v>0</v>
      </c>
      <c r="L302" s="26">
        <v>45657</v>
      </c>
      <c r="M302">
        <v>1</v>
      </c>
    </row>
    <row r="303" spans="1:14" x14ac:dyDescent="0.25">
      <c r="A303" s="21" t="str">
        <f t="shared" si="4"/>
        <v>MOW HBC AAAA_2025</v>
      </c>
      <c r="B303" t="s">
        <v>130</v>
      </c>
      <c r="C303" t="s">
        <v>131</v>
      </c>
      <c r="D303" t="s">
        <v>80</v>
      </c>
      <c r="E303" t="s">
        <v>29</v>
      </c>
      <c r="F303" t="s">
        <v>28</v>
      </c>
      <c r="K303">
        <v>0</v>
      </c>
      <c r="L303" s="26">
        <v>46022</v>
      </c>
      <c r="M303">
        <v>2</v>
      </c>
    </row>
    <row r="304" spans="1:14" x14ac:dyDescent="0.25">
      <c r="A304" s="21" t="str">
        <f t="shared" si="4"/>
        <v>MOW HBC AAAA_2026</v>
      </c>
      <c r="B304" t="s">
        <v>130</v>
      </c>
      <c r="C304" t="s">
        <v>131</v>
      </c>
      <c r="D304" t="s">
        <v>80</v>
      </c>
      <c r="E304" t="s">
        <v>29</v>
      </c>
      <c r="F304" t="s">
        <v>28</v>
      </c>
      <c r="K304">
        <v>0</v>
      </c>
      <c r="L304" s="26">
        <v>46387</v>
      </c>
      <c r="M304">
        <v>3</v>
      </c>
    </row>
    <row r="305" spans="1:13" x14ac:dyDescent="0.25">
      <c r="A305" s="21" t="str">
        <f t="shared" si="4"/>
        <v>MOW HBC AAAA_2027</v>
      </c>
      <c r="B305" t="s">
        <v>130</v>
      </c>
      <c r="C305" t="s">
        <v>131</v>
      </c>
      <c r="D305" t="s">
        <v>80</v>
      </c>
      <c r="E305" t="s">
        <v>29</v>
      </c>
      <c r="F305" t="s">
        <v>28</v>
      </c>
      <c r="K305">
        <v>0</v>
      </c>
      <c r="L305" s="26">
        <v>46752</v>
      </c>
      <c r="M305">
        <v>4</v>
      </c>
    </row>
    <row r="306" spans="1:13" x14ac:dyDescent="0.25">
      <c r="A306" s="21" t="str">
        <f t="shared" si="4"/>
        <v>MOW HBC AAAA_2028</v>
      </c>
      <c r="B306" t="s">
        <v>130</v>
      </c>
      <c r="C306" t="s">
        <v>131</v>
      </c>
      <c r="D306" t="s">
        <v>80</v>
      </c>
      <c r="E306" t="s">
        <v>29</v>
      </c>
      <c r="F306" t="s">
        <v>28</v>
      </c>
      <c r="K306">
        <v>0</v>
      </c>
      <c r="L306" s="26">
        <v>47118</v>
      </c>
      <c r="M306">
        <v>5</v>
      </c>
    </row>
    <row r="307" spans="1:13" x14ac:dyDescent="0.25">
      <c r="A307" s="21" t="str">
        <f t="shared" si="4"/>
        <v>MOW HBC AAAA_2029</v>
      </c>
      <c r="B307" t="s">
        <v>130</v>
      </c>
      <c r="C307" t="s">
        <v>131</v>
      </c>
      <c r="D307" t="s">
        <v>80</v>
      </c>
      <c r="E307" t="s">
        <v>29</v>
      </c>
      <c r="F307" t="s">
        <v>28</v>
      </c>
      <c r="K307">
        <v>0</v>
      </c>
      <c r="L307" s="26">
        <v>47483</v>
      </c>
      <c r="M307">
        <v>6</v>
      </c>
    </row>
    <row r="308" spans="1:13" x14ac:dyDescent="0.25">
      <c r="A308" s="21" t="str">
        <f t="shared" si="4"/>
        <v>MOW HBC AAAA_2030</v>
      </c>
      <c r="B308" t="s">
        <v>130</v>
      </c>
      <c r="C308" t="s">
        <v>131</v>
      </c>
      <c r="D308" t="s">
        <v>80</v>
      </c>
      <c r="E308" t="s">
        <v>29</v>
      </c>
      <c r="F308" t="s">
        <v>28</v>
      </c>
      <c r="K308">
        <v>0</v>
      </c>
      <c r="L308" s="26">
        <v>47848</v>
      </c>
      <c r="M308">
        <v>7</v>
      </c>
    </row>
    <row r="309" spans="1:13" x14ac:dyDescent="0.25">
      <c r="A309" s="21" t="str">
        <f t="shared" si="4"/>
        <v>MOW HBC AAAA_2031</v>
      </c>
      <c r="B309" t="s">
        <v>130</v>
      </c>
      <c r="C309" t="s">
        <v>131</v>
      </c>
      <c r="D309" t="s">
        <v>80</v>
      </c>
      <c r="E309" t="s">
        <v>29</v>
      </c>
      <c r="F309" t="s">
        <v>28</v>
      </c>
      <c r="K309">
        <v>0</v>
      </c>
      <c r="L309" s="26">
        <v>48213</v>
      </c>
      <c r="M309">
        <v>8</v>
      </c>
    </row>
    <row r="310" spans="1:13" x14ac:dyDescent="0.25">
      <c r="A310" s="21" t="str">
        <f t="shared" si="4"/>
        <v>MOW HBC AAAA_2032</v>
      </c>
      <c r="B310" t="s">
        <v>130</v>
      </c>
      <c r="C310" t="s">
        <v>131</v>
      </c>
      <c r="D310" t="s">
        <v>80</v>
      </c>
      <c r="E310" t="s">
        <v>29</v>
      </c>
      <c r="F310" t="s">
        <v>28</v>
      </c>
      <c r="K310">
        <v>0</v>
      </c>
      <c r="L310" s="26">
        <v>48579</v>
      </c>
      <c r="M310">
        <v>9</v>
      </c>
    </row>
    <row r="311" spans="1:13" x14ac:dyDescent="0.25">
      <c r="A311" s="21" t="str">
        <f t="shared" si="4"/>
        <v>MOW HBC AAAA_2033</v>
      </c>
      <c r="B311" t="s">
        <v>130</v>
      </c>
      <c r="C311" t="s">
        <v>131</v>
      </c>
      <c r="D311" t="s">
        <v>80</v>
      </c>
      <c r="E311" t="s">
        <v>29</v>
      </c>
      <c r="F311" t="s">
        <v>28</v>
      </c>
      <c r="K311">
        <v>0</v>
      </c>
      <c r="L311" s="26">
        <v>48944</v>
      </c>
      <c r="M311">
        <v>10</v>
      </c>
    </row>
    <row r="312" spans="1:13" x14ac:dyDescent="0.25">
      <c r="A312" s="21" t="str">
        <f t="shared" si="4"/>
        <v>MOW HBC AAAA_2034</v>
      </c>
      <c r="B312" t="s">
        <v>130</v>
      </c>
      <c r="C312" t="s">
        <v>131</v>
      </c>
      <c r="D312" t="s">
        <v>80</v>
      </c>
      <c r="E312" t="s">
        <v>29</v>
      </c>
      <c r="F312" t="s">
        <v>28</v>
      </c>
      <c r="K312">
        <v>0</v>
      </c>
      <c r="L312" s="26">
        <v>49309</v>
      </c>
      <c r="M312">
        <v>11</v>
      </c>
    </row>
    <row r="313" spans="1:13" x14ac:dyDescent="0.25">
      <c r="A313" s="21" t="str">
        <f t="shared" si="4"/>
        <v>MOW HBC AAAA_2035</v>
      </c>
      <c r="B313" t="s">
        <v>130</v>
      </c>
      <c r="C313" t="s">
        <v>131</v>
      </c>
      <c r="D313" t="s">
        <v>80</v>
      </c>
      <c r="E313" t="s">
        <v>29</v>
      </c>
      <c r="F313" t="s">
        <v>28</v>
      </c>
      <c r="K313">
        <v>0</v>
      </c>
      <c r="L313" s="26">
        <v>49674</v>
      </c>
      <c r="M313">
        <v>12</v>
      </c>
    </row>
    <row r="314" spans="1:13" x14ac:dyDescent="0.25">
      <c r="A314" s="21" t="str">
        <f t="shared" si="4"/>
        <v>MOW HBC AAAA_2036</v>
      </c>
      <c r="B314" t="s">
        <v>130</v>
      </c>
      <c r="C314" t="s">
        <v>131</v>
      </c>
      <c r="D314" t="s">
        <v>80</v>
      </c>
      <c r="E314" t="s">
        <v>29</v>
      </c>
      <c r="F314" t="s">
        <v>28</v>
      </c>
      <c r="K314">
        <v>0</v>
      </c>
      <c r="L314" s="26">
        <v>50040</v>
      </c>
      <c r="M314">
        <v>13</v>
      </c>
    </row>
    <row r="315" spans="1:13" x14ac:dyDescent="0.25">
      <c r="A315" s="21" t="str">
        <f t="shared" si="4"/>
        <v>MOW HBC AAAA_2037</v>
      </c>
      <c r="B315" t="s">
        <v>130</v>
      </c>
      <c r="C315" t="s">
        <v>131</v>
      </c>
      <c r="D315" t="s">
        <v>80</v>
      </c>
      <c r="E315" t="s">
        <v>29</v>
      </c>
      <c r="F315" t="s">
        <v>28</v>
      </c>
      <c r="K315">
        <v>0</v>
      </c>
      <c r="L315" s="26">
        <v>50405</v>
      </c>
      <c r="M315">
        <v>14</v>
      </c>
    </row>
    <row r="316" spans="1:13" x14ac:dyDescent="0.25">
      <c r="A316" s="21" t="str">
        <f t="shared" si="4"/>
        <v>MOW HBC AAAA_2038</v>
      </c>
      <c r="B316" t="s">
        <v>130</v>
      </c>
      <c r="C316" t="s">
        <v>131</v>
      </c>
      <c r="D316" t="s">
        <v>80</v>
      </c>
      <c r="E316" t="s">
        <v>29</v>
      </c>
      <c r="F316" t="s">
        <v>28</v>
      </c>
      <c r="K316">
        <v>0</v>
      </c>
      <c r="L316" s="26">
        <v>50770</v>
      </c>
      <c r="M316">
        <v>15</v>
      </c>
    </row>
    <row r="317" spans="1:13" x14ac:dyDescent="0.25">
      <c r="A317" s="21" t="str">
        <f t="shared" si="4"/>
        <v>MOW HBC AAAA_2039</v>
      </c>
      <c r="B317" t="s">
        <v>130</v>
      </c>
      <c r="C317" t="s">
        <v>131</v>
      </c>
      <c r="D317" t="s">
        <v>80</v>
      </c>
      <c r="E317" t="s">
        <v>29</v>
      </c>
      <c r="F317" t="s">
        <v>28</v>
      </c>
      <c r="K317">
        <v>0</v>
      </c>
      <c r="L317" s="26">
        <v>51135</v>
      </c>
      <c r="M317">
        <v>16</v>
      </c>
    </row>
    <row r="318" spans="1:13" x14ac:dyDescent="0.25">
      <c r="A318" s="21" t="str">
        <f t="shared" si="4"/>
        <v>MOW HBC AAAA_2040</v>
      </c>
      <c r="B318" t="s">
        <v>130</v>
      </c>
      <c r="C318" t="s">
        <v>131</v>
      </c>
      <c r="D318" t="s">
        <v>80</v>
      </c>
      <c r="E318" t="s">
        <v>29</v>
      </c>
      <c r="F318" t="s">
        <v>28</v>
      </c>
      <c r="K318">
        <v>0</v>
      </c>
      <c r="L318" s="26">
        <v>51501</v>
      </c>
      <c r="M318">
        <v>17</v>
      </c>
    </row>
    <row r="319" spans="1:13" x14ac:dyDescent="0.25">
      <c r="A319" s="21" t="str">
        <f t="shared" si="4"/>
        <v>MOW HBC AAAA_2041</v>
      </c>
      <c r="B319" t="s">
        <v>130</v>
      </c>
      <c r="C319" t="s">
        <v>131</v>
      </c>
      <c r="D319" t="s">
        <v>80</v>
      </c>
      <c r="E319" t="s">
        <v>29</v>
      </c>
      <c r="F319" t="s">
        <v>28</v>
      </c>
      <c r="K319">
        <v>0</v>
      </c>
      <c r="L319" s="26">
        <v>51866</v>
      </c>
      <c r="M319">
        <v>18</v>
      </c>
    </row>
    <row r="320" spans="1:13" x14ac:dyDescent="0.25">
      <c r="A320" s="21" t="str">
        <f t="shared" si="4"/>
        <v>MOW HBC AAAA_2042</v>
      </c>
      <c r="B320" t="s">
        <v>130</v>
      </c>
      <c r="C320" t="s">
        <v>131</v>
      </c>
      <c r="D320" t="s">
        <v>80</v>
      </c>
      <c r="E320" t="s">
        <v>29</v>
      </c>
      <c r="F320" t="s">
        <v>28</v>
      </c>
      <c r="K320">
        <v>5038.76171875</v>
      </c>
      <c r="L320" s="26">
        <v>52231</v>
      </c>
      <c r="M320">
        <v>19</v>
      </c>
    </row>
    <row r="321" spans="1:13" x14ac:dyDescent="0.25">
      <c r="A321" s="21" t="str">
        <f t="shared" si="4"/>
        <v>MOW HBC AAAA_2043</v>
      </c>
      <c r="B321" t="s">
        <v>130</v>
      </c>
      <c r="C321" t="s">
        <v>131</v>
      </c>
      <c r="D321" t="s">
        <v>80</v>
      </c>
      <c r="E321" t="s">
        <v>29</v>
      </c>
      <c r="F321" t="s">
        <v>28</v>
      </c>
      <c r="K321">
        <v>10219.3076171875</v>
      </c>
      <c r="L321" s="26">
        <v>52596</v>
      </c>
      <c r="M321">
        <v>20</v>
      </c>
    </row>
    <row r="322" spans="1:13" x14ac:dyDescent="0.25">
      <c r="A322" s="21" t="str">
        <f t="shared" ref="A322:A385" si="5">B322&amp;" "&amp;D322&amp;" "&amp;C322&amp;"_"&amp;YEAR(L322)</f>
        <v>MOW HBC AAAA_2024</v>
      </c>
      <c r="B322" t="s">
        <v>130</v>
      </c>
      <c r="C322" t="s">
        <v>131</v>
      </c>
      <c r="D322" t="s">
        <v>80</v>
      </c>
      <c r="E322" t="s">
        <v>29</v>
      </c>
      <c r="F322" t="s">
        <v>31</v>
      </c>
      <c r="K322">
        <v>0</v>
      </c>
      <c r="L322" s="26">
        <v>45657</v>
      </c>
      <c r="M322">
        <v>1</v>
      </c>
    </row>
    <row r="323" spans="1:13" x14ac:dyDescent="0.25">
      <c r="A323" s="21" t="str">
        <f t="shared" si="5"/>
        <v>MOW HBC AAAA_2025</v>
      </c>
      <c r="B323" t="s">
        <v>130</v>
      </c>
      <c r="C323" t="s">
        <v>131</v>
      </c>
      <c r="D323" t="s">
        <v>80</v>
      </c>
      <c r="E323" t="s">
        <v>29</v>
      </c>
      <c r="F323" t="s">
        <v>31</v>
      </c>
      <c r="K323">
        <v>0</v>
      </c>
      <c r="L323" s="26">
        <v>46022</v>
      </c>
      <c r="M323">
        <v>2</v>
      </c>
    </row>
    <row r="324" spans="1:13" x14ac:dyDescent="0.25">
      <c r="A324" s="21" t="str">
        <f t="shared" si="5"/>
        <v>MOW HBC AAAA_2026</v>
      </c>
      <c r="B324" t="s">
        <v>130</v>
      </c>
      <c r="C324" t="s">
        <v>131</v>
      </c>
      <c r="D324" t="s">
        <v>80</v>
      </c>
      <c r="E324" t="s">
        <v>29</v>
      </c>
      <c r="F324" t="s">
        <v>31</v>
      </c>
      <c r="K324">
        <v>0</v>
      </c>
      <c r="L324" s="26">
        <v>46387</v>
      </c>
      <c r="M324">
        <v>3</v>
      </c>
    </row>
    <row r="325" spans="1:13" x14ac:dyDescent="0.25">
      <c r="A325" s="21" t="str">
        <f t="shared" si="5"/>
        <v>MOW HBC AAAA_2027</v>
      </c>
      <c r="B325" t="s">
        <v>130</v>
      </c>
      <c r="C325" t="s">
        <v>131</v>
      </c>
      <c r="D325" t="s">
        <v>80</v>
      </c>
      <c r="E325" t="s">
        <v>29</v>
      </c>
      <c r="F325" t="s">
        <v>31</v>
      </c>
      <c r="K325">
        <v>0</v>
      </c>
      <c r="L325" s="26">
        <v>46752</v>
      </c>
      <c r="M325">
        <v>4</v>
      </c>
    </row>
    <row r="326" spans="1:13" x14ac:dyDescent="0.25">
      <c r="A326" s="21" t="str">
        <f t="shared" si="5"/>
        <v>MOW HBC AAAA_2028</v>
      </c>
      <c r="B326" t="s">
        <v>130</v>
      </c>
      <c r="C326" t="s">
        <v>131</v>
      </c>
      <c r="D326" t="s">
        <v>80</v>
      </c>
      <c r="E326" t="s">
        <v>29</v>
      </c>
      <c r="F326" t="s">
        <v>31</v>
      </c>
      <c r="K326">
        <v>0</v>
      </c>
      <c r="L326" s="26">
        <v>47118</v>
      </c>
      <c r="M326">
        <v>5</v>
      </c>
    </row>
    <row r="327" spans="1:13" x14ac:dyDescent="0.25">
      <c r="A327" s="21" t="str">
        <f t="shared" si="5"/>
        <v>MOW HBC AAAA_2029</v>
      </c>
      <c r="B327" t="s">
        <v>130</v>
      </c>
      <c r="C327" t="s">
        <v>131</v>
      </c>
      <c r="D327" t="s">
        <v>80</v>
      </c>
      <c r="E327" t="s">
        <v>29</v>
      </c>
      <c r="F327" t="s">
        <v>31</v>
      </c>
      <c r="K327">
        <v>0</v>
      </c>
      <c r="L327" s="26">
        <v>47483</v>
      </c>
      <c r="M327">
        <v>6</v>
      </c>
    </row>
    <row r="328" spans="1:13" x14ac:dyDescent="0.25">
      <c r="A328" s="21" t="str">
        <f t="shared" si="5"/>
        <v>MOW HBC AAAA_2030</v>
      </c>
      <c r="B328" t="s">
        <v>130</v>
      </c>
      <c r="C328" t="s">
        <v>131</v>
      </c>
      <c r="D328" t="s">
        <v>80</v>
      </c>
      <c r="E328" t="s">
        <v>29</v>
      </c>
      <c r="F328" t="s">
        <v>31</v>
      </c>
      <c r="K328">
        <v>0</v>
      </c>
      <c r="L328" s="26">
        <v>47848</v>
      </c>
      <c r="M328">
        <v>7</v>
      </c>
    </row>
    <row r="329" spans="1:13" x14ac:dyDescent="0.25">
      <c r="A329" s="21" t="str">
        <f t="shared" si="5"/>
        <v>MOW HBC AAAA_2031</v>
      </c>
      <c r="B329" t="s">
        <v>130</v>
      </c>
      <c r="C329" t="s">
        <v>131</v>
      </c>
      <c r="D329" t="s">
        <v>80</v>
      </c>
      <c r="E329" t="s">
        <v>29</v>
      </c>
      <c r="F329" t="s">
        <v>31</v>
      </c>
      <c r="K329">
        <v>0</v>
      </c>
      <c r="L329" s="26">
        <v>48213</v>
      </c>
      <c r="M329">
        <v>8</v>
      </c>
    </row>
    <row r="330" spans="1:13" x14ac:dyDescent="0.25">
      <c r="A330" s="21" t="str">
        <f t="shared" si="5"/>
        <v>MOW HBC AAAA_2032</v>
      </c>
      <c r="B330" t="s">
        <v>130</v>
      </c>
      <c r="C330" t="s">
        <v>131</v>
      </c>
      <c r="D330" t="s">
        <v>80</v>
      </c>
      <c r="E330" t="s">
        <v>29</v>
      </c>
      <c r="F330" t="s">
        <v>31</v>
      </c>
      <c r="K330">
        <v>0</v>
      </c>
      <c r="L330" s="26">
        <v>48579</v>
      </c>
      <c r="M330">
        <v>9</v>
      </c>
    </row>
    <row r="331" spans="1:13" x14ac:dyDescent="0.25">
      <c r="A331" s="21" t="str">
        <f t="shared" si="5"/>
        <v>MOW HBC AAAA_2033</v>
      </c>
      <c r="B331" t="s">
        <v>130</v>
      </c>
      <c r="C331" t="s">
        <v>131</v>
      </c>
      <c r="D331" t="s">
        <v>80</v>
      </c>
      <c r="E331" t="s">
        <v>29</v>
      </c>
      <c r="F331" t="s">
        <v>31</v>
      </c>
      <c r="K331">
        <v>0</v>
      </c>
      <c r="L331" s="26">
        <v>48944</v>
      </c>
      <c r="M331">
        <v>10</v>
      </c>
    </row>
    <row r="332" spans="1:13" x14ac:dyDescent="0.25">
      <c r="A332" s="21" t="str">
        <f t="shared" si="5"/>
        <v>MOW HBC AAAA_2034</v>
      </c>
      <c r="B332" t="s">
        <v>130</v>
      </c>
      <c r="C332" t="s">
        <v>131</v>
      </c>
      <c r="D332" t="s">
        <v>80</v>
      </c>
      <c r="E332" t="s">
        <v>29</v>
      </c>
      <c r="F332" t="s">
        <v>31</v>
      </c>
      <c r="K332">
        <v>0</v>
      </c>
      <c r="L332" s="26">
        <v>49309</v>
      </c>
      <c r="M332">
        <v>11</v>
      </c>
    </row>
    <row r="333" spans="1:13" x14ac:dyDescent="0.25">
      <c r="A333" s="21" t="str">
        <f t="shared" si="5"/>
        <v>MOW HBC AAAA_2035</v>
      </c>
      <c r="B333" t="s">
        <v>130</v>
      </c>
      <c r="C333" t="s">
        <v>131</v>
      </c>
      <c r="D333" t="s">
        <v>80</v>
      </c>
      <c r="E333" t="s">
        <v>29</v>
      </c>
      <c r="F333" t="s">
        <v>31</v>
      </c>
      <c r="K333">
        <v>0</v>
      </c>
      <c r="L333" s="26">
        <v>49674</v>
      </c>
      <c r="M333">
        <v>12</v>
      </c>
    </row>
    <row r="334" spans="1:13" x14ac:dyDescent="0.25">
      <c r="A334" s="21" t="str">
        <f t="shared" si="5"/>
        <v>MOW HBC AAAA_2036</v>
      </c>
      <c r="B334" t="s">
        <v>130</v>
      </c>
      <c r="C334" t="s">
        <v>131</v>
      </c>
      <c r="D334" t="s">
        <v>80</v>
      </c>
      <c r="E334" t="s">
        <v>29</v>
      </c>
      <c r="F334" t="s">
        <v>31</v>
      </c>
      <c r="K334">
        <v>0</v>
      </c>
      <c r="L334" s="26">
        <v>50040</v>
      </c>
      <c r="M334">
        <v>13</v>
      </c>
    </row>
    <row r="335" spans="1:13" x14ac:dyDescent="0.25">
      <c r="A335" s="21" t="str">
        <f t="shared" si="5"/>
        <v>MOW HBC AAAA_2037</v>
      </c>
      <c r="B335" t="s">
        <v>130</v>
      </c>
      <c r="C335" t="s">
        <v>131</v>
      </c>
      <c r="D335" t="s">
        <v>80</v>
      </c>
      <c r="E335" t="s">
        <v>29</v>
      </c>
      <c r="F335" t="s">
        <v>31</v>
      </c>
      <c r="K335">
        <v>0</v>
      </c>
      <c r="L335" s="26">
        <v>50405</v>
      </c>
      <c r="M335">
        <v>14</v>
      </c>
    </row>
    <row r="336" spans="1:13" x14ac:dyDescent="0.25">
      <c r="A336" s="21" t="str">
        <f t="shared" si="5"/>
        <v>MOW HBC AAAA_2038</v>
      </c>
      <c r="B336" t="s">
        <v>130</v>
      </c>
      <c r="C336" t="s">
        <v>131</v>
      </c>
      <c r="D336" t="s">
        <v>80</v>
      </c>
      <c r="E336" t="s">
        <v>29</v>
      </c>
      <c r="F336" t="s">
        <v>31</v>
      </c>
      <c r="K336">
        <v>0</v>
      </c>
      <c r="L336" s="26">
        <v>50770</v>
      </c>
      <c r="M336">
        <v>15</v>
      </c>
    </row>
    <row r="337" spans="1:14" x14ac:dyDescent="0.25">
      <c r="A337" s="21" t="str">
        <f t="shared" si="5"/>
        <v>MOW HBC AAAA_2039</v>
      </c>
      <c r="B337" t="s">
        <v>130</v>
      </c>
      <c r="C337" t="s">
        <v>131</v>
      </c>
      <c r="D337" t="s">
        <v>80</v>
      </c>
      <c r="E337" t="s">
        <v>29</v>
      </c>
      <c r="F337" t="s">
        <v>31</v>
      </c>
      <c r="K337">
        <v>0</v>
      </c>
      <c r="L337" s="26">
        <v>51135</v>
      </c>
      <c r="M337">
        <v>16</v>
      </c>
    </row>
    <row r="338" spans="1:14" x14ac:dyDescent="0.25">
      <c r="A338" s="21" t="str">
        <f t="shared" si="5"/>
        <v>MOW HBC AAAA_2040</v>
      </c>
      <c r="B338" t="s">
        <v>130</v>
      </c>
      <c r="C338" t="s">
        <v>131</v>
      </c>
      <c r="D338" t="s">
        <v>80</v>
      </c>
      <c r="E338" t="s">
        <v>29</v>
      </c>
      <c r="F338" t="s">
        <v>31</v>
      </c>
      <c r="K338">
        <v>0</v>
      </c>
      <c r="L338" s="26">
        <v>51501</v>
      </c>
      <c r="M338">
        <v>17</v>
      </c>
    </row>
    <row r="339" spans="1:14" x14ac:dyDescent="0.25">
      <c r="A339" s="21" t="str">
        <f t="shared" si="5"/>
        <v>MOW HBC AAAA_2041</v>
      </c>
      <c r="B339" t="s">
        <v>130</v>
      </c>
      <c r="C339" t="s">
        <v>131</v>
      </c>
      <c r="D339" t="s">
        <v>80</v>
      </c>
      <c r="E339" t="s">
        <v>29</v>
      </c>
      <c r="F339" t="s">
        <v>31</v>
      </c>
      <c r="K339">
        <v>0</v>
      </c>
      <c r="L339" s="26">
        <v>51866</v>
      </c>
      <c r="M339">
        <v>18</v>
      </c>
    </row>
    <row r="340" spans="1:14" x14ac:dyDescent="0.25">
      <c r="A340" s="21" t="str">
        <f t="shared" si="5"/>
        <v>MOW HBC AAAA_2042</v>
      </c>
      <c r="B340" t="s">
        <v>130</v>
      </c>
      <c r="C340" t="s">
        <v>131</v>
      </c>
      <c r="D340" t="s">
        <v>80</v>
      </c>
      <c r="E340" t="s">
        <v>29</v>
      </c>
      <c r="F340" t="s">
        <v>31</v>
      </c>
      <c r="K340">
        <v>0</v>
      </c>
      <c r="L340" s="26">
        <v>52231</v>
      </c>
      <c r="M340">
        <v>19</v>
      </c>
    </row>
    <row r="341" spans="1:14" x14ac:dyDescent="0.25">
      <c r="A341" s="21" t="str">
        <f t="shared" si="5"/>
        <v>MOW HBC AAAA_2043</v>
      </c>
      <c r="B341" t="s">
        <v>130</v>
      </c>
      <c r="C341" t="s">
        <v>131</v>
      </c>
      <c r="D341" t="s">
        <v>80</v>
      </c>
      <c r="E341" t="s">
        <v>29</v>
      </c>
      <c r="F341" t="s">
        <v>31</v>
      </c>
      <c r="K341">
        <v>0</v>
      </c>
      <c r="L341" s="26">
        <v>52596</v>
      </c>
      <c r="M341">
        <v>20</v>
      </c>
    </row>
    <row r="342" spans="1:14" x14ac:dyDescent="0.25">
      <c r="A342" s="21" t="str">
        <f t="shared" si="5"/>
        <v>MOW HBC AAAA_2024</v>
      </c>
      <c r="B342" t="s">
        <v>130</v>
      </c>
      <c r="C342" t="s">
        <v>131</v>
      </c>
      <c r="D342" t="s">
        <v>80</v>
      </c>
      <c r="E342" t="s">
        <v>5</v>
      </c>
      <c r="F342" t="s">
        <v>4</v>
      </c>
      <c r="G342">
        <v>0</v>
      </c>
      <c r="H342">
        <v>0</v>
      </c>
      <c r="I342">
        <v>0</v>
      </c>
      <c r="J342">
        <v>0</v>
      </c>
      <c r="L342" s="26">
        <v>45657</v>
      </c>
      <c r="M342">
        <v>1</v>
      </c>
      <c r="N342">
        <v>0</v>
      </c>
    </row>
    <row r="343" spans="1:14" x14ac:dyDescent="0.25">
      <c r="A343" s="21" t="str">
        <f t="shared" si="5"/>
        <v>MOW HBC AAAA_2025</v>
      </c>
      <c r="B343" t="s">
        <v>130</v>
      </c>
      <c r="C343" t="s">
        <v>131</v>
      </c>
      <c r="D343" t="s">
        <v>80</v>
      </c>
      <c r="E343" t="s">
        <v>5</v>
      </c>
      <c r="F343" t="s">
        <v>4</v>
      </c>
      <c r="G343">
        <v>0</v>
      </c>
      <c r="H343">
        <v>0</v>
      </c>
      <c r="I343">
        <v>0</v>
      </c>
      <c r="J343">
        <v>0</v>
      </c>
      <c r="L343" s="26">
        <v>46022</v>
      </c>
      <c r="M343">
        <v>2</v>
      </c>
      <c r="N343">
        <v>0</v>
      </c>
    </row>
    <row r="344" spans="1:14" x14ac:dyDescent="0.25">
      <c r="A344" s="21" t="str">
        <f t="shared" si="5"/>
        <v>MOW HBC AAAA_2026</v>
      </c>
      <c r="B344" t="s">
        <v>130</v>
      </c>
      <c r="C344" t="s">
        <v>131</v>
      </c>
      <c r="D344" t="s">
        <v>80</v>
      </c>
      <c r="E344" t="s">
        <v>5</v>
      </c>
      <c r="F344" t="s">
        <v>4</v>
      </c>
      <c r="G344">
        <v>0</v>
      </c>
      <c r="H344">
        <v>0</v>
      </c>
      <c r="I344">
        <v>2858.818115234375</v>
      </c>
      <c r="J344">
        <v>0</v>
      </c>
      <c r="L344" s="26">
        <v>46387</v>
      </c>
      <c r="M344">
        <v>3</v>
      </c>
      <c r="N344">
        <v>0</v>
      </c>
    </row>
    <row r="345" spans="1:14" x14ac:dyDescent="0.25">
      <c r="A345" s="21" t="str">
        <f t="shared" si="5"/>
        <v>MOW HBC AAAA_2027</v>
      </c>
      <c r="B345" t="s">
        <v>130</v>
      </c>
      <c r="C345" t="s">
        <v>131</v>
      </c>
      <c r="D345" t="s">
        <v>80</v>
      </c>
      <c r="E345" t="s">
        <v>5</v>
      </c>
      <c r="F345" t="s">
        <v>4</v>
      </c>
      <c r="G345">
        <v>0</v>
      </c>
      <c r="H345">
        <v>8021.5859375</v>
      </c>
      <c r="I345">
        <v>50307.09375</v>
      </c>
      <c r="J345">
        <v>0</v>
      </c>
      <c r="L345" s="26">
        <v>46752</v>
      </c>
      <c r="M345">
        <v>4</v>
      </c>
      <c r="N345">
        <v>-13238.798828125</v>
      </c>
    </row>
    <row r="346" spans="1:14" x14ac:dyDescent="0.25">
      <c r="A346" s="21" t="str">
        <f t="shared" si="5"/>
        <v>MOW HBC AAAA_2028</v>
      </c>
      <c r="B346" t="s">
        <v>130</v>
      </c>
      <c r="C346" t="s">
        <v>131</v>
      </c>
      <c r="D346" t="s">
        <v>80</v>
      </c>
      <c r="E346" t="s">
        <v>5</v>
      </c>
      <c r="F346" t="s">
        <v>4</v>
      </c>
      <c r="G346">
        <v>0</v>
      </c>
      <c r="H346">
        <v>16670.1171875</v>
      </c>
      <c r="I346">
        <v>119512.21875</v>
      </c>
      <c r="J346">
        <v>0</v>
      </c>
      <c r="L346" s="26">
        <v>47118</v>
      </c>
      <c r="M346">
        <v>5</v>
      </c>
      <c r="N346">
        <v>-39180.71875</v>
      </c>
    </row>
    <row r="347" spans="1:14" x14ac:dyDescent="0.25">
      <c r="A347" s="21" t="str">
        <f t="shared" si="5"/>
        <v>MOW HBC AAAA_2029</v>
      </c>
      <c r="B347" t="s">
        <v>130</v>
      </c>
      <c r="C347" t="s">
        <v>131</v>
      </c>
      <c r="D347" t="s">
        <v>80</v>
      </c>
      <c r="E347" t="s">
        <v>5</v>
      </c>
      <c r="F347" t="s">
        <v>4</v>
      </c>
      <c r="G347">
        <v>0</v>
      </c>
      <c r="H347">
        <v>45901.125</v>
      </c>
      <c r="I347">
        <v>193862.8125</v>
      </c>
      <c r="J347">
        <v>0</v>
      </c>
      <c r="L347" s="26">
        <v>47483</v>
      </c>
      <c r="M347">
        <v>6</v>
      </c>
      <c r="N347">
        <v>-15127.5673828125</v>
      </c>
    </row>
    <row r="348" spans="1:14" x14ac:dyDescent="0.25">
      <c r="A348" s="21" t="str">
        <f t="shared" si="5"/>
        <v>MOW HBC AAAA_2030</v>
      </c>
      <c r="B348" t="s">
        <v>130</v>
      </c>
      <c r="C348" t="s">
        <v>131</v>
      </c>
      <c r="D348" t="s">
        <v>80</v>
      </c>
      <c r="E348" t="s">
        <v>5</v>
      </c>
      <c r="F348" t="s">
        <v>4</v>
      </c>
      <c r="G348">
        <v>0</v>
      </c>
      <c r="H348">
        <v>55173.53125</v>
      </c>
      <c r="I348">
        <v>251132.03125</v>
      </c>
      <c r="J348">
        <v>0</v>
      </c>
      <c r="L348" s="26">
        <v>47848</v>
      </c>
      <c r="M348">
        <v>7</v>
      </c>
      <c r="N348">
        <v>-5766.193359375</v>
      </c>
    </row>
    <row r="349" spans="1:14" x14ac:dyDescent="0.25">
      <c r="A349" s="21" t="str">
        <f t="shared" si="5"/>
        <v>MOW HBC AAAA_2031</v>
      </c>
      <c r="B349" t="s">
        <v>130</v>
      </c>
      <c r="C349" t="s">
        <v>131</v>
      </c>
      <c r="D349" t="s">
        <v>80</v>
      </c>
      <c r="E349" t="s">
        <v>5</v>
      </c>
      <c r="F349" t="s">
        <v>4</v>
      </c>
      <c r="G349">
        <v>0</v>
      </c>
      <c r="H349">
        <v>71341.421875</v>
      </c>
      <c r="I349">
        <v>314623.53125</v>
      </c>
      <c r="J349">
        <v>0</v>
      </c>
      <c r="L349" s="26">
        <v>48213</v>
      </c>
      <c r="M349">
        <v>8</v>
      </c>
      <c r="N349">
        <v>-17926.984375</v>
      </c>
    </row>
    <row r="350" spans="1:14" x14ac:dyDescent="0.25">
      <c r="A350" s="21" t="str">
        <f t="shared" si="5"/>
        <v>MOW HBC AAAA_2032</v>
      </c>
      <c r="B350" t="s">
        <v>130</v>
      </c>
      <c r="C350" t="s">
        <v>131</v>
      </c>
      <c r="D350" t="s">
        <v>80</v>
      </c>
      <c r="E350" t="s">
        <v>5</v>
      </c>
      <c r="F350" t="s">
        <v>4</v>
      </c>
      <c r="G350">
        <v>0</v>
      </c>
      <c r="H350">
        <v>75310.703125</v>
      </c>
      <c r="I350">
        <v>379262.59375</v>
      </c>
      <c r="J350">
        <v>0</v>
      </c>
      <c r="L350" s="26">
        <v>48579</v>
      </c>
      <c r="M350">
        <v>9</v>
      </c>
      <c r="N350">
        <v>-55404.08203125</v>
      </c>
    </row>
    <row r="351" spans="1:14" x14ac:dyDescent="0.25">
      <c r="A351" s="21" t="str">
        <f t="shared" si="5"/>
        <v>MOW HBC AAAA_2033</v>
      </c>
      <c r="B351" t="s">
        <v>130</v>
      </c>
      <c r="C351" t="s">
        <v>131</v>
      </c>
      <c r="D351" t="s">
        <v>80</v>
      </c>
      <c r="E351" t="s">
        <v>5</v>
      </c>
      <c r="F351" t="s">
        <v>4</v>
      </c>
      <c r="G351">
        <v>0</v>
      </c>
      <c r="H351">
        <v>85333.296875</v>
      </c>
      <c r="I351">
        <v>439409.71875</v>
      </c>
      <c r="J351">
        <v>0</v>
      </c>
      <c r="L351" s="26">
        <v>48944</v>
      </c>
      <c r="M351">
        <v>10</v>
      </c>
      <c r="N351">
        <v>-86699.203125</v>
      </c>
    </row>
    <row r="352" spans="1:14" x14ac:dyDescent="0.25">
      <c r="A352" s="21" t="str">
        <f t="shared" si="5"/>
        <v>MOW HBC AAAA_2034</v>
      </c>
      <c r="B352" t="s">
        <v>130</v>
      </c>
      <c r="C352" t="s">
        <v>131</v>
      </c>
      <c r="D352" t="s">
        <v>80</v>
      </c>
      <c r="E352" t="s">
        <v>5</v>
      </c>
      <c r="F352" t="s">
        <v>4</v>
      </c>
      <c r="G352">
        <v>0</v>
      </c>
      <c r="H352">
        <v>94623.546875</v>
      </c>
      <c r="I352">
        <v>499718.0625</v>
      </c>
      <c r="J352">
        <v>0</v>
      </c>
      <c r="L352" s="26">
        <v>49309</v>
      </c>
      <c r="M352">
        <v>11</v>
      </c>
      <c r="N352">
        <v>-116557.7265625</v>
      </c>
    </row>
    <row r="353" spans="1:14" x14ac:dyDescent="0.25">
      <c r="A353" s="21" t="str">
        <f t="shared" si="5"/>
        <v>MOW HBC AAAA_2035</v>
      </c>
      <c r="B353" t="s">
        <v>130</v>
      </c>
      <c r="C353" t="s">
        <v>131</v>
      </c>
      <c r="D353" t="s">
        <v>80</v>
      </c>
      <c r="E353" t="s">
        <v>5</v>
      </c>
      <c r="F353" t="s">
        <v>4</v>
      </c>
      <c r="G353">
        <v>0</v>
      </c>
      <c r="H353">
        <v>97829.1015625</v>
      </c>
      <c r="I353">
        <v>482011.28125</v>
      </c>
      <c r="J353">
        <v>0</v>
      </c>
      <c r="L353" s="26">
        <v>49674</v>
      </c>
      <c r="M353">
        <v>12</v>
      </c>
      <c r="N353">
        <v>-117550.21875</v>
      </c>
    </row>
    <row r="354" spans="1:14" x14ac:dyDescent="0.25">
      <c r="A354" s="21" t="str">
        <f t="shared" si="5"/>
        <v>MOW HBC AAAA_2036</v>
      </c>
      <c r="B354" t="s">
        <v>130</v>
      </c>
      <c r="C354" t="s">
        <v>131</v>
      </c>
      <c r="D354" t="s">
        <v>80</v>
      </c>
      <c r="E354" t="s">
        <v>5</v>
      </c>
      <c r="F354" t="s">
        <v>4</v>
      </c>
      <c r="G354">
        <v>0</v>
      </c>
      <c r="H354">
        <v>108681.3984375</v>
      </c>
      <c r="I354">
        <v>466473.40625</v>
      </c>
      <c r="J354">
        <v>0</v>
      </c>
      <c r="L354" s="26">
        <v>50040</v>
      </c>
      <c r="M354">
        <v>13</v>
      </c>
      <c r="N354">
        <v>-113561.4453125</v>
      </c>
    </row>
    <row r="355" spans="1:14" x14ac:dyDescent="0.25">
      <c r="A355" s="21" t="str">
        <f t="shared" si="5"/>
        <v>MOW HBC AAAA_2037</v>
      </c>
      <c r="B355" t="s">
        <v>130</v>
      </c>
      <c r="C355" t="s">
        <v>131</v>
      </c>
      <c r="D355" t="s">
        <v>80</v>
      </c>
      <c r="E355" t="s">
        <v>5</v>
      </c>
      <c r="F355" t="s">
        <v>4</v>
      </c>
      <c r="G355">
        <v>0</v>
      </c>
      <c r="H355">
        <v>115426.5234375</v>
      </c>
      <c r="I355">
        <v>450881.25</v>
      </c>
      <c r="J355">
        <v>0</v>
      </c>
      <c r="L355" s="26">
        <v>50405</v>
      </c>
      <c r="M355">
        <v>14</v>
      </c>
      <c r="N355">
        <v>-92485.8515625</v>
      </c>
    </row>
    <row r="356" spans="1:14" x14ac:dyDescent="0.25">
      <c r="A356" s="21" t="str">
        <f t="shared" si="5"/>
        <v>MOW HBC AAAA_2038</v>
      </c>
      <c r="B356" t="s">
        <v>130</v>
      </c>
      <c r="C356" t="s">
        <v>131</v>
      </c>
      <c r="D356" t="s">
        <v>80</v>
      </c>
      <c r="E356" t="s">
        <v>5</v>
      </c>
      <c r="F356" t="s">
        <v>4</v>
      </c>
      <c r="G356">
        <v>0</v>
      </c>
      <c r="H356">
        <v>125657.6953125</v>
      </c>
      <c r="I356">
        <v>438364.40625</v>
      </c>
      <c r="J356">
        <v>0</v>
      </c>
      <c r="L356" s="26">
        <v>50770</v>
      </c>
      <c r="M356">
        <v>15</v>
      </c>
      <c r="N356">
        <v>-46062.55078125</v>
      </c>
    </row>
    <row r="357" spans="1:14" x14ac:dyDescent="0.25">
      <c r="A357" s="21" t="str">
        <f t="shared" si="5"/>
        <v>MOW HBC AAAA_2039</v>
      </c>
      <c r="B357" t="s">
        <v>130</v>
      </c>
      <c r="C357" t="s">
        <v>131</v>
      </c>
      <c r="D357" t="s">
        <v>80</v>
      </c>
      <c r="E357" t="s">
        <v>5</v>
      </c>
      <c r="F357" t="s">
        <v>4</v>
      </c>
      <c r="G357">
        <v>0</v>
      </c>
      <c r="H357">
        <v>144296.421875</v>
      </c>
      <c r="I357">
        <v>426950.53125</v>
      </c>
      <c r="J357">
        <v>0</v>
      </c>
      <c r="L357" s="26">
        <v>51135</v>
      </c>
      <c r="M357">
        <v>16</v>
      </c>
      <c r="N357">
        <v>-25795.146484375</v>
      </c>
    </row>
    <row r="358" spans="1:14" x14ac:dyDescent="0.25">
      <c r="A358" s="21" t="str">
        <f t="shared" si="5"/>
        <v>MOW HBC AAAA_2040</v>
      </c>
      <c r="B358" t="s">
        <v>130</v>
      </c>
      <c r="C358" t="s">
        <v>131</v>
      </c>
      <c r="D358" t="s">
        <v>80</v>
      </c>
      <c r="E358" t="s">
        <v>5</v>
      </c>
      <c r="F358" t="s">
        <v>4</v>
      </c>
      <c r="G358">
        <v>0</v>
      </c>
      <c r="H358">
        <v>163462.03125</v>
      </c>
      <c r="I358">
        <v>418762.75</v>
      </c>
      <c r="J358">
        <v>0</v>
      </c>
      <c r="L358" s="26">
        <v>51501</v>
      </c>
      <c r="M358">
        <v>17</v>
      </c>
      <c r="N358">
        <v>7888.5908203125</v>
      </c>
    </row>
    <row r="359" spans="1:14" x14ac:dyDescent="0.25">
      <c r="A359" s="21" t="str">
        <f t="shared" si="5"/>
        <v>MOW HBC AAAA_2041</v>
      </c>
      <c r="B359" t="s">
        <v>130</v>
      </c>
      <c r="C359" t="s">
        <v>131</v>
      </c>
      <c r="D359" t="s">
        <v>80</v>
      </c>
      <c r="E359" t="s">
        <v>5</v>
      </c>
      <c r="F359" t="s">
        <v>4</v>
      </c>
      <c r="G359">
        <v>0</v>
      </c>
      <c r="H359">
        <v>171783.40625</v>
      </c>
      <c r="I359">
        <v>459597.9375</v>
      </c>
      <c r="J359">
        <v>0</v>
      </c>
      <c r="L359" s="26">
        <v>51866</v>
      </c>
      <c r="M359">
        <v>18</v>
      </c>
      <c r="N359">
        <v>38894.03125</v>
      </c>
    </row>
    <row r="360" spans="1:14" x14ac:dyDescent="0.25">
      <c r="A360" s="21" t="str">
        <f t="shared" si="5"/>
        <v>MOW HBC AAAA_2042</v>
      </c>
      <c r="B360" t="s">
        <v>130</v>
      </c>
      <c r="C360" t="s">
        <v>131</v>
      </c>
      <c r="D360" t="s">
        <v>80</v>
      </c>
      <c r="E360" t="s">
        <v>5</v>
      </c>
      <c r="F360" t="s">
        <v>4</v>
      </c>
      <c r="G360">
        <v>0</v>
      </c>
      <c r="H360">
        <v>181751.1875</v>
      </c>
      <c r="I360">
        <v>448540.0625</v>
      </c>
      <c r="J360">
        <v>0</v>
      </c>
      <c r="L360" s="26">
        <v>52231</v>
      </c>
      <c r="M360">
        <v>19</v>
      </c>
      <c r="N360">
        <v>90082.21875</v>
      </c>
    </row>
    <row r="361" spans="1:14" x14ac:dyDescent="0.25">
      <c r="A361" s="21" t="str">
        <f t="shared" si="5"/>
        <v>MOW HBC AAAA_2043</v>
      </c>
      <c r="B361" t="s">
        <v>130</v>
      </c>
      <c r="C361" t="s">
        <v>131</v>
      </c>
      <c r="D361" t="s">
        <v>80</v>
      </c>
      <c r="E361" t="s">
        <v>5</v>
      </c>
      <c r="F361" t="s">
        <v>4</v>
      </c>
      <c r="G361">
        <v>0</v>
      </c>
      <c r="H361">
        <v>187228.875</v>
      </c>
      <c r="I361">
        <v>436001.5625</v>
      </c>
      <c r="J361">
        <v>0</v>
      </c>
      <c r="L361" s="26">
        <v>52596</v>
      </c>
      <c r="M361">
        <v>20</v>
      </c>
      <c r="N361">
        <v>131334.375</v>
      </c>
    </row>
    <row r="362" spans="1:14" x14ac:dyDescent="0.25">
      <c r="A362" s="21" t="str">
        <f t="shared" si="5"/>
        <v>MOW HBC AAAA_2024</v>
      </c>
      <c r="B362" t="s">
        <v>130</v>
      </c>
      <c r="C362" t="s">
        <v>131</v>
      </c>
      <c r="D362" t="s">
        <v>80</v>
      </c>
      <c r="E362" t="s">
        <v>5</v>
      </c>
      <c r="F362" t="s">
        <v>32</v>
      </c>
      <c r="G362">
        <v>189100.46875</v>
      </c>
      <c r="H362">
        <v>81692.578125</v>
      </c>
      <c r="I362">
        <v>15499.482421875</v>
      </c>
      <c r="J362">
        <v>0</v>
      </c>
      <c r="L362" s="26">
        <v>45657</v>
      </c>
      <c r="M362">
        <v>1</v>
      </c>
      <c r="N362">
        <v>105479.078125</v>
      </c>
    </row>
    <row r="363" spans="1:14" x14ac:dyDescent="0.25">
      <c r="A363" s="21" t="str">
        <f t="shared" si="5"/>
        <v>MOW HBC AAAA_2025</v>
      </c>
      <c r="B363" t="s">
        <v>130</v>
      </c>
      <c r="C363" t="s">
        <v>131</v>
      </c>
      <c r="D363" t="s">
        <v>80</v>
      </c>
      <c r="E363" t="s">
        <v>5</v>
      </c>
      <c r="F363" t="s">
        <v>32</v>
      </c>
      <c r="G363">
        <v>204197.25</v>
      </c>
      <c r="H363">
        <v>87928.453125</v>
      </c>
      <c r="I363">
        <v>38482.234375</v>
      </c>
      <c r="J363">
        <v>0</v>
      </c>
      <c r="L363" s="26">
        <v>46022</v>
      </c>
      <c r="M363">
        <v>2</v>
      </c>
      <c r="N363">
        <v>106607.640625</v>
      </c>
    </row>
    <row r="364" spans="1:14" x14ac:dyDescent="0.25">
      <c r="A364" s="21" t="str">
        <f t="shared" si="5"/>
        <v>MOW HBC AAAA_2026</v>
      </c>
      <c r="B364" t="s">
        <v>130</v>
      </c>
      <c r="C364" t="s">
        <v>131</v>
      </c>
      <c r="D364" t="s">
        <v>80</v>
      </c>
      <c r="E364" t="s">
        <v>5</v>
      </c>
      <c r="F364" t="s">
        <v>32</v>
      </c>
      <c r="G364">
        <v>219276.34375</v>
      </c>
      <c r="H364">
        <v>99083.046875</v>
      </c>
      <c r="I364">
        <v>42051.6015625</v>
      </c>
      <c r="J364">
        <v>0</v>
      </c>
      <c r="L364" s="26">
        <v>46387</v>
      </c>
      <c r="M364">
        <v>3</v>
      </c>
      <c r="N364">
        <v>110698.4140625</v>
      </c>
    </row>
    <row r="365" spans="1:14" x14ac:dyDescent="0.25">
      <c r="A365" s="21" t="str">
        <f t="shared" si="5"/>
        <v>MOW HBC AAAA_2027</v>
      </c>
      <c r="B365" t="s">
        <v>130</v>
      </c>
      <c r="C365" t="s">
        <v>131</v>
      </c>
      <c r="D365" t="s">
        <v>80</v>
      </c>
      <c r="E365" t="s">
        <v>5</v>
      </c>
      <c r="F365" t="s">
        <v>32</v>
      </c>
      <c r="G365">
        <v>230496.265625</v>
      </c>
      <c r="H365">
        <v>100087.0546875</v>
      </c>
      <c r="I365">
        <v>45649.37109375</v>
      </c>
      <c r="J365">
        <v>0</v>
      </c>
      <c r="L365" s="26">
        <v>46752</v>
      </c>
      <c r="M365">
        <v>4</v>
      </c>
      <c r="N365">
        <v>110621.84375</v>
      </c>
    </row>
    <row r="366" spans="1:14" x14ac:dyDescent="0.25">
      <c r="A366" s="21" t="str">
        <f t="shared" si="5"/>
        <v>MOW HBC AAAA_2028</v>
      </c>
      <c r="B366" t="s">
        <v>130</v>
      </c>
      <c r="C366" t="s">
        <v>131</v>
      </c>
      <c r="D366" t="s">
        <v>80</v>
      </c>
      <c r="E366" t="s">
        <v>5</v>
      </c>
      <c r="F366" t="s">
        <v>32</v>
      </c>
      <c r="G366">
        <v>238907.859375</v>
      </c>
      <c r="H366">
        <v>109146.484375</v>
      </c>
      <c r="I366">
        <v>49252.23828125</v>
      </c>
      <c r="J366">
        <v>0</v>
      </c>
      <c r="L366" s="26">
        <v>47118</v>
      </c>
      <c r="M366">
        <v>5</v>
      </c>
      <c r="N366">
        <v>117089.203125</v>
      </c>
    </row>
    <row r="367" spans="1:14" x14ac:dyDescent="0.25">
      <c r="A367" s="21" t="str">
        <f t="shared" si="5"/>
        <v>MOW HBC AAAA_2029</v>
      </c>
      <c r="B367" t="s">
        <v>130</v>
      </c>
      <c r="C367" t="s">
        <v>131</v>
      </c>
      <c r="D367" t="s">
        <v>80</v>
      </c>
      <c r="E367" t="s">
        <v>5</v>
      </c>
      <c r="F367" t="s">
        <v>32</v>
      </c>
      <c r="G367">
        <v>246828.921875</v>
      </c>
      <c r="H367">
        <v>119470.8671875</v>
      </c>
      <c r="I367">
        <v>51520.90234375</v>
      </c>
      <c r="J367">
        <v>0</v>
      </c>
      <c r="L367" s="26">
        <v>47483</v>
      </c>
      <c r="M367">
        <v>6</v>
      </c>
      <c r="N367">
        <v>124311.765625</v>
      </c>
    </row>
    <row r="368" spans="1:14" x14ac:dyDescent="0.25">
      <c r="A368" s="21" t="str">
        <f t="shared" si="5"/>
        <v>MOW HBC AAAA_2030</v>
      </c>
      <c r="B368" t="s">
        <v>130</v>
      </c>
      <c r="C368" t="s">
        <v>131</v>
      </c>
      <c r="D368" t="s">
        <v>80</v>
      </c>
      <c r="E368" t="s">
        <v>5</v>
      </c>
      <c r="F368" t="s">
        <v>32</v>
      </c>
      <c r="G368">
        <v>255533.296875</v>
      </c>
      <c r="H368">
        <v>127208.5703125</v>
      </c>
      <c r="I368">
        <v>57064.84375</v>
      </c>
      <c r="J368">
        <v>0</v>
      </c>
      <c r="L368" s="26">
        <v>47848</v>
      </c>
      <c r="M368">
        <v>7</v>
      </c>
      <c r="N368">
        <v>131146.609375</v>
      </c>
    </row>
    <row r="369" spans="1:14" x14ac:dyDescent="0.25">
      <c r="A369" s="21" t="str">
        <f t="shared" si="5"/>
        <v>MOW HBC AAAA_2031</v>
      </c>
      <c r="B369" t="s">
        <v>130</v>
      </c>
      <c r="C369" t="s">
        <v>131</v>
      </c>
      <c r="D369" t="s">
        <v>80</v>
      </c>
      <c r="E369" t="s">
        <v>5</v>
      </c>
      <c r="F369" t="s">
        <v>32</v>
      </c>
      <c r="G369">
        <v>259902.828125</v>
      </c>
      <c r="H369">
        <v>110726.90625</v>
      </c>
      <c r="I369">
        <v>54845.171875</v>
      </c>
      <c r="J369">
        <v>27125.732421875</v>
      </c>
      <c r="L369" s="26">
        <v>48213</v>
      </c>
      <c r="M369">
        <v>8</v>
      </c>
      <c r="N369">
        <v>128398.6953125</v>
      </c>
    </row>
    <row r="370" spans="1:14" x14ac:dyDescent="0.25">
      <c r="A370" s="21" t="str">
        <f t="shared" si="5"/>
        <v>MOW HBC AAAA_2032</v>
      </c>
      <c r="B370" t="s">
        <v>130</v>
      </c>
      <c r="C370" t="s">
        <v>131</v>
      </c>
      <c r="D370" t="s">
        <v>80</v>
      </c>
      <c r="E370" t="s">
        <v>5</v>
      </c>
      <c r="F370" t="s">
        <v>32</v>
      </c>
      <c r="G370">
        <v>268454.3125</v>
      </c>
      <c r="H370">
        <v>114298.3203125</v>
      </c>
      <c r="I370">
        <v>56160.57421875</v>
      </c>
      <c r="J370">
        <v>0</v>
      </c>
      <c r="L370" s="26">
        <v>48579</v>
      </c>
      <c r="M370">
        <v>9</v>
      </c>
      <c r="N370">
        <v>125976.78125</v>
      </c>
    </row>
    <row r="371" spans="1:14" x14ac:dyDescent="0.25">
      <c r="A371" s="21" t="str">
        <f t="shared" si="5"/>
        <v>MOW HBC AAAA_2033</v>
      </c>
      <c r="B371" t="s">
        <v>130</v>
      </c>
      <c r="C371" t="s">
        <v>131</v>
      </c>
      <c r="D371" t="s">
        <v>80</v>
      </c>
      <c r="E371" t="s">
        <v>5</v>
      </c>
      <c r="F371" t="s">
        <v>32</v>
      </c>
      <c r="G371">
        <v>279679.09375</v>
      </c>
      <c r="H371">
        <v>108965.375</v>
      </c>
      <c r="I371">
        <v>58926.8828125</v>
      </c>
      <c r="J371">
        <v>0</v>
      </c>
      <c r="L371" s="26">
        <v>48944</v>
      </c>
      <c r="M371">
        <v>10</v>
      </c>
      <c r="N371">
        <v>112563.546875</v>
      </c>
    </row>
    <row r="372" spans="1:14" x14ac:dyDescent="0.25">
      <c r="A372" s="21" t="str">
        <f t="shared" si="5"/>
        <v>MOW HBC AAAA_2034</v>
      </c>
      <c r="B372" t="s">
        <v>130</v>
      </c>
      <c r="C372" t="s">
        <v>131</v>
      </c>
      <c r="D372" t="s">
        <v>80</v>
      </c>
      <c r="E372" t="s">
        <v>5</v>
      </c>
      <c r="F372" t="s">
        <v>32</v>
      </c>
      <c r="G372">
        <v>290426.71875</v>
      </c>
      <c r="H372">
        <v>108559.21875</v>
      </c>
      <c r="I372">
        <v>61310.84375</v>
      </c>
      <c r="J372">
        <v>0</v>
      </c>
      <c r="L372" s="26">
        <v>49309</v>
      </c>
      <c r="M372">
        <v>11</v>
      </c>
      <c r="N372">
        <v>106990.3125</v>
      </c>
    </row>
    <row r="373" spans="1:14" x14ac:dyDescent="0.25">
      <c r="A373" s="21" t="str">
        <f t="shared" si="5"/>
        <v>MOW HBC AAAA_2035</v>
      </c>
      <c r="B373" t="s">
        <v>130</v>
      </c>
      <c r="C373" t="s">
        <v>131</v>
      </c>
      <c r="D373" t="s">
        <v>80</v>
      </c>
      <c r="E373" t="s">
        <v>5</v>
      </c>
      <c r="F373" t="s">
        <v>32</v>
      </c>
      <c r="G373">
        <v>302394.375</v>
      </c>
      <c r="H373">
        <v>111906.75</v>
      </c>
      <c r="I373">
        <v>62545.46875</v>
      </c>
      <c r="J373">
        <v>0</v>
      </c>
      <c r="L373" s="26">
        <v>49674</v>
      </c>
      <c r="M373">
        <v>12</v>
      </c>
      <c r="N373">
        <v>107799.9765625</v>
      </c>
    </row>
    <row r="374" spans="1:14" x14ac:dyDescent="0.25">
      <c r="A374" s="21" t="str">
        <f t="shared" si="5"/>
        <v>MOW HBC AAAA_2036</v>
      </c>
      <c r="B374" t="s">
        <v>130</v>
      </c>
      <c r="C374" t="s">
        <v>131</v>
      </c>
      <c r="D374" t="s">
        <v>80</v>
      </c>
      <c r="E374" t="s">
        <v>5</v>
      </c>
      <c r="F374" t="s">
        <v>32</v>
      </c>
      <c r="G374">
        <v>314773.5625</v>
      </c>
      <c r="H374">
        <v>110899.84375</v>
      </c>
      <c r="I374">
        <v>65702.921875</v>
      </c>
      <c r="J374">
        <v>0</v>
      </c>
      <c r="L374" s="26">
        <v>50040</v>
      </c>
      <c r="M374">
        <v>13</v>
      </c>
      <c r="N374">
        <v>105223.2421875</v>
      </c>
    </row>
    <row r="375" spans="1:14" x14ac:dyDescent="0.25">
      <c r="A375" s="21" t="str">
        <f t="shared" si="5"/>
        <v>MOW HBC AAAA_2037</v>
      </c>
      <c r="B375" t="s">
        <v>130</v>
      </c>
      <c r="C375" t="s">
        <v>131</v>
      </c>
      <c r="D375" t="s">
        <v>80</v>
      </c>
      <c r="E375" t="s">
        <v>5</v>
      </c>
      <c r="F375" t="s">
        <v>32</v>
      </c>
      <c r="G375">
        <v>326075.09375</v>
      </c>
      <c r="H375">
        <v>110012.2109375</v>
      </c>
      <c r="I375">
        <v>67468.796875</v>
      </c>
      <c r="J375">
        <v>0</v>
      </c>
      <c r="L375" s="26">
        <v>50405</v>
      </c>
      <c r="M375">
        <v>14</v>
      </c>
      <c r="N375">
        <v>98404.2734375</v>
      </c>
    </row>
    <row r="376" spans="1:14" x14ac:dyDescent="0.25">
      <c r="A376" s="21" t="str">
        <f t="shared" si="5"/>
        <v>MOW HBC AAAA_2038</v>
      </c>
      <c r="B376" t="s">
        <v>130</v>
      </c>
      <c r="C376" t="s">
        <v>131</v>
      </c>
      <c r="D376" t="s">
        <v>80</v>
      </c>
      <c r="E376" t="s">
        <v>5</v>
      </c>
      <c r="F376" t="s">
        <v>32</v>
      </c>
      <c r="G376">
        <v>338127.1875</v>
      </c>
      <c r="H376">
        <v>98483.7109375</v>
      </c>
      <c r="I376">
        <v>68364.5</v>
      </c>
      <c r="J376">
        <v>0</v>
      </c>
      <c r="L376" s="26">
        <v>50770</v>
      </c>
      <c r="M376">
        <v>15</v>
      </c>
      <c r="N376">
        <v>80802.65625</v>
      </c>
    </row>
    <row r="377" spans="1:14" x14ac:dyDescent="0.25">
      <c r="A377" s="21" t="str">
        <f t="shared" si="5"/>
        <v>MOW HBC AAAA_2039</v>
      </c>
      <c r="B377" t="s">
        <v>130</v>
      </c>
      <c r="C377" t="s">
        <v>131</v>
      </c>
      <c r="D377" t="s">
        <v>80</v>
      </c>
      <c r="E377" t="s">
        <v>5</v>
      </c>
      <c r="F377" t="s">
        <v>32</v>
      </c>
      <c r="G377">
        <v>355622.09375</v>
      </c>
      <c r="H377">
        <v>100762.6328125</v>
      </c>
      <c r="I377">
        <v>71559.40625</v>
      </c>
      <c r="J377">
        <v>0</v>
      </c>
      <c r="L377" s="26">
        <v>51135</v>
      </c>
      <c r="M377">
        <v>16</v>
      </c>
      <c r="N377">
        <v>76153.7734375</v>
      </c>
    </row>
    <row r="378" spans="1:14" x14ac:dyDescent="0.25">
      <c r="A378" s="21" t="str">
        <f t="shared" si="5"/>
        <v>MOW HBC AAAA_2040</v>
      </c>
      <c r="B378" t="s">
        <v>130</v>
      </c>
      <c r="C378" t="s">
        <v>131</v>
      </c>
      <c r="D378" t="s">
        <v>80</v>
      </c>
      <c r="E378" t="s">
        <v>5</v>
      </c>
      <c r="F378" t="s">
        <v>32</v>
      </c>
      <c r="G378">
        <v>366219.4375</v>
      </c>
      <c r="H378">
        <v>81669.1015625</v>
      </c>
      <c r="I378">
        <v>51777.27734375</v>
      </c>
      <c r="J378">
        <v>133313.8125</v>
      </c>
      <c r="L378" s="26">
        <v>51501</v>
      </c>
      <c r="M378">
        <v>17</v>
      </c>
      <c r="N378">
        <v>66194.796875</v>
      </c>
    </row>
    <row r="379" spans="1:14" x14ac:dyDescent="0.25">
      <c r="A379" s="21" t="str">
        <f t="shared" si="5"/>
        <v>MOW HBC AAAA_2041</v>
      </c>
      <c r="B379" t="s">
        <v>130</v>
      </c>
      <c r="C379" t="s">
        <v>131</v>
      </c>
      <c r="D379" t="s">
        <v>80</v>
      </c>
      <c r="E379" t="s">
        <v>5</v>
      </c>
      <c r="F379" t="s">
        <v>32</v>
      </c>
      <c r="G379">
        <v>375933.28125</v>
      </c>
      <c r="H379">
        <v>77763.15625</v>
      </c>
      <c r="I379">
        <v>51258.328125</v>
      </c>
      <c r="J379">
        <v>0</v>
      </c>
      <c r="L379" s="26">
        <v>51866</v>
      </c>
      <c r="M379">
        <v>18</v>
      </c>
      <c r="N379">
        <v>61330.375</v>
      </c>
    </row>
    <row r="380" spans="1:14" x14ac:dyDescent="0.25">
      <c r="A380" s="21" t="str">
        <f t="shared" si="5"/>
        <v>MOW HBC AAAA_2042</v>
      </c>
      <c r="B380" t="s">
        <v>130</v>
      </c>
      <c r="C380" t="s">
        <v>131</v>
      </c>
      <c r="D380" t="s">
        <v>80</v>
      </c>
      <c r="E380" t="s">
        <v>5</v>
      </c>
      <c r="F380" t="s">
        <v>32</v>
      </c>
      <c r="G380">
        <v>387701.34375</v>
      </c>
      <c r="H380">
        <v>74745.21875</v>
      </c>
      <c r="I380">
        <v>51739.41015625</v>
      </c>
      <c r="J380">
        <v>0</v>
      </c>
      <c r="L380" s="26">
        <v>52231</v>
      </c>
      <c r="M380">
        <v>19</v>
      </c>
      <c r="N380">
        <v>69172.2734375</v>
      </c>
    </row>
    <row r="381" spans="1:14" x14ac:dyDescent="0.25">
      <c r="A381" s="21" t="str">
        <f t="shared" si="5"/>
        <v>MOW HBC AAAA_2043</v>
      </c>
      <c r="B381" t="s">
        <v>130</v>
      </c>
      <c r="C381" t="s">
        <v>131</v>
      </c>
      <c r="D381" t="s">
        <v>80</v>
      </c>
      <c r="E381" t="s">
        <v>5</v>
      </c>
      <c r="F381" t="s">
        <v>32</v>
      </c>
      <c r="G381">
        <v>398459.59375</v>
      </c>
      <c r="H381">
        <v>78063.0234375</v>
      </c>
      <c r="I381">
        <v>175146.6875</v>
      </c>
      <c r="J381">
        <v>0</v>
      </c>
      <c r="L381" s="26">
        <v>52596</v>
      </c>
      <c r="M381">
        <v>20</v>
      </c>
      <c r="N381">
        <v>71802.9765625</v>
      </c>
    </row>
    <row r="382" spans="1:14" x14ac:dyDescent="0.25">
      <c r="A382" s="21" t="str">
        <f t="shared" si="5"/>
        <v>MOW HBC AAAA_2024</v>
      </c>
      <c r="B382" t="s">
        <v>130</v>
      </c>
      <c r="C382" t="s">
        <v>131</v>
      </c>
      <c r="D382" t="s">
        <v>80</v>
      </c>
      <c r="E382" t="s">
        <v>5</v>
      </c>
      <c r="F382" t="s">
        <v>8</v>
      </c>
      <c r="G382">
        <v>0</v>
      </c>
      <c r="H382">
        <v>0</v>
      </c>
      <c r="I382">
        <v>0</v>
      </c>
      <c r="J382">
        <v>0</v>
      </c>
      <c r="L382" s="26">
        <v>45657</v>
      </c>
      <c r="M382">
        <v>1</v>
      </c>
      <c r="N382">
        <v>0</v>
      </c>
    </row>
    <row r="383" spans="1:14" x14ac:dyDescent="0.25">
      <c r="A383" s="21" t="str">
        <f t="shared" si="5"/>
        <v>MOW HBC AAAA_2025</v>
      </c>
      <c r="B383" t="s">
        <v>130</v>
      </c>
      <c r="C383" t="s">
        <v>131</v>
      </c>
      <c r="D383" t="s">
        <v>80</v>
      </c>
      <c r="E383" t="s">
        <v>5</v>
      </c>
      <c r="F383" t="s">
        <v>8</v>
      </c>
      <c r="G383">
        <v>0</v>
      </c>
      <c r="H383">
        <v>0</v>
      </c>
      <c r="I383">
        <v>0</v>
      </c>
      <c r="J383">
        <v>0</v>
      </c>
      <c r="L383" s="26">
        <v>46022</v>
      </c>
      <c r="M383">
        <v>2</v>
      </c>
      <c r="N383">
        <v>0</v>
      </c>
    </row>
    <row r="384" spans="1:14" x14ac:dyDescent="0.25">
      <c r="A384" s="21" t="str">
        <f t="shared" si="5"/>
        <v>MOW HBC AAAA_2026</v>
      </c>
      <c r="B384" t="s">
        <v>130</v>
      </c>
      <c r="C384" t="s">
        <v>131</v>
      </c>
      <c r="D384" t="s">
        <v>80</v>
      </c>
      <c r="E384" t="s">
        <v>5</v>
      </c>
      <c r="F384" t="s">
        <v>8</v>
      </c>
      <c r="G384">
        <v>0</v>
      </c>
      <c r="H384">
        <v>0</v>
      </c>
      <c r="I384">
        <v>0</v>
      </c>
      <c r="J384">
        <v>0</v>
      </c>
      <c r="L384" s="26">
        <v>46387</v>
      </c>
      <c r="M384">
        <v>3</v>
      </c>
      <c r="N384">
        <v>0</v>
      </c>
    </row>
    <row r="385" spans="1:14" x14ac:dyDescent="0.25">
      <c r="A385" s="21" t="str">
        <f t="shared" si="5"/>
        <v>MOW HBC AAAA_2027</v>
      </c>
      <c r="B385" t="s">
        <v>130</v>
      </c>
      <c r="C385" t="s">
        <v>131</v>
      </c>
      <c r="D385" t="s">
        <v>80</v>
      </c>
      <c r="E385" t="s">
        <v>5</v>
      </c>
      <c r="F385" t="s">
        <v>8</v>
      </c>
      <c r="G385">
        <v>0</v>
      </c>
      <c r="H385">
        <v>0</v>
      </c>
      <c r="I385">
        <v>0</v>
      </c>
      <c r="J385">
        <v>0</v>
      </c>
      <c r="L385" s="26">
        <v>46752</v>
      </c>
      <c r="M385">
        <v>4</v>
      </c>
      <c r="N385">
        <v>0</v>
      </c>
    </row>
    <row r="386" spans="1:14" x14ac:dyDescent="0.25">
      <c r="A386" s="21" t="str">
        <f t="shared" ref="A386:A449" si="6">B386&amp;" "&amp;D386&amp;" "&amp;C386&amp;"_"&amp;YEAR(L386)</f>
        <v>MOW HBC AAAA_2028</v>
      </c>
      <c r="B386" t="s">
        <v>130</v>
      </c>
      <c r="C386" t="s">
        <v>131</v>
      </c>
      <c r="D386" t="s">
        <v>80</v>
      </c>
      <c r="E386" t="s">
        <v>5</v>
      </c>
      <c r="F386" t="s">
        <v>8</v>
      </c>
      <c r="G386">
        <v>0</v>
      </c>
      <c r="H386">
        <v>0</v>
      </c>
      <c r="I386">
        <v>0</v>
      </c>
      <c r="J386">
        <v>0</v>
      </c>
      <c r="L386" s="26">
        <v>47118</v>
      </c>
      <c r="M386">
        <v>5</v>
      </c>
      <c r="N386">
        <v>0</v>
      </c>
    </row>
    <row r="387" spans="1:14" x14ac:dyDescent="0.25">
      <c r="A387" s="21" t="str">
        <f t="shared" si="6"/>
        <v>MOW HBC AAAA_2029</v>
      </c>
      <c r="B387" t="s">
        <v>130</v>
      </c>
      <c r="C387" t="s">
        <v>131</v>
      </c>
      <c r="D387" t="s">
        <v>80</v>
      </c>
      <c r="E387" t="s">
        <v>5</v>
      </c>
      <c r="F387" t="s">
        <v>8</v>
      </c>
      <c r="G387">
        <v>0</v>
      </c>
      <c r="H387">
        <v>0</v>
      </c>
      <c r="I387">
        <v>0</v>
      </c>
      <c r="J387">
        <v>0</v>
      </c>
      <c r="L387" s="26">
        <v>47483</v>
      </c>
      <c r="M387">
        <v>6</v>
      </c>
      <c r="N387">
        <v>0</v>
      </c>
    </row>
    <row r="388" spans="1:14" x14ac:dyDescent="0.25">
      <c r="A388" s="21" t="str">
        <f t="shared" si="6"/>
        <v>MOW HBC AAAA_2030</v>
      </c>
      <c r="B388" t="s">
        <v>130</v>
      </c>
      <c r="C388" t="s">
        <v>131</v>
      </c>
      <c r="D388" t="s">
        <v>80</v>
      </c>
      <c r="E388" t="s">
        <v>5</v>
      </c>
      <c r="F388" t="s">
        <v>8</v>
      </c>
      <c r="G388">
        <v>0</v>
      </c>
      <c r="H388">
        <v>0</v>
      </c>
      <c r="I388">
        <v>0</v>
      </c>
      <c r="J388">
        <v>0</v>
      </c>
      <c r="L388" s="26">
        <v>47848</v>
      </c>
      <c r="M388">
        <v>7</v>
      </c>
      <c r="N388">
        <v>0</v>
      </c>
    </row>
    <row r="389" spans="1:14" x14ac:dyDescent="0.25">
      <c r="A389" s="21" t="str">
        <f t="shared" si="6"/>
        <v>MOW HBC AAAA_2031</v>
      </c>
      <c r="B389" t="s">
        <v>130</v>
      </c>
      <c r="C389" t="s">
        <v>131</v>
      </c>
      <c r="D389" t="s">
        <v>80</v>
      </c>
      <c r="E389" t="s">
        <v>5</v>
      </c>
      <c r="F389" t="s">
        <v>8</v>
      </c>
      <c r="G389">
        <v>0</v>
      </c>
      <c r="H389">
        <v>0</v>
      </c>
      <c r="I389">
        <v>0</v>
      </c>
      <c r="J389">
        <v>0</v>
      </c>
      <c r="L389" s="26">
        <v>48213</v>
      </c>
      <c r="M389">
        <v>8</v>
      </c>
      <c r="N389">
        <v>0</v>
      </c>
    </row>
    <row r="390" spans="1:14" x14ac:dyDescent="0.25">
      <c r="A390" s="21" t="str">
        <f t="shared" si="6"/>
        <v>MOW HBC AAAA_2032</v>
      </c>
      <c r="B390" t="s">
        <v>130</v>
      </c>
      <c r="C390" t="s">
        <v>131</v>
      </c>
      <c r="D390" t="s">
        <v>80</v>
      </c>
      <c r="E390" t="s">
        <v>5</v>
      </c>
      <c r="F390" t="s">
        <v>8</v>
      </c>
      <c r="G390">
        <v>0</v>
      </c>
      <c r="H390">
        <v>0</v>
      </c>
      <c r="I390">
        <v>0</v>
      </c>
      <c r="J390">
        <v>0</v>
      </c>
      <c r="L390" s="26">
        <v>48579</v>
      </c>
      <c r="M390">
        <v>9</v>
      </c>
      <c r="N390">
        <v>0</v>
      </c>
    </row>
    <row r="391" spans="1:14" x14ac:dyDescent="0.25">
      <c r="A391" s="21" t="str">
        <f t="shared" si="6"/>
        <v>MOW HBC AAAA_2033</v>
      </c>
      <c r="B391" t="s">
        <v>130</v>
      </c>
      <c r="C391" t="s">
        <v>131</v>
      </c>
      <c r="D391" t="s">
        <v>80</v>
      </c>
      <c r="E391" t="s">
        <v>5</v>
      </c>
      <c r="F391" t="s">
        <v>8</v>
      </c>
      <c r="G391">
        <v>0</v>
      </c>
      <c r="H391">
        <v>0</v>
      </c>
      <c r="I391">
        <v>0</v>
      </c>
      <c r="J391">
        <v>0</v>
      </c>
      <c r="L391" s="26">
        <v>48944</v>
      </c>
      <c r="M391">
        <v>10</v>
      </c>
      <c r="N391">
        <v>0</v>
      </c>
    </row>
    <row r="392" spans="1:14" x14ac:dyDescent="0.25">
      <c r="A392" s="21" t="str">
        <f t="shared" si="6"/>
        <v>MOW HBC AAAA_2034</v>
      </c>
      <c r="B392" t="s">
        <v>130</v>
      </c>
      <c r="C392" t="s">
        <v>131</v>
      </c>
      <c r="D392" t="s">
        <v>80</v>
      </c>
      <c r="E392" t="s">
        <v>5</v>
      </c>
      <c r="F392" t="s">
        <v>8</v>
      </c>
      <c r="G392">
        <v>0</v>
      </c>
      <c r="H392">
        <v>0</v>
      </c>
      <c r="I392">
        <v>0</v>
      </c>
      <c r="J392">
        <v>0</v>
      </c>
      <c r="L392" s="26">
        <v>49309</v>
      </c>
      <c r="M392">
        <v>11</v>
      </c>
      <c r="N392">
        <v>0</v>
      </c>
    </row>
    <row r="393" spans="1:14" x14ac:dyDescent="0.25">
      <c r="A393" s="21" t="str">
        <f t="shared" si="6"/>
        <v>MOW HBC AAAA_2035</v>
      </c>
      <c r="B393" t="s">
        <v>130</v>
      </c>
      <c r="C393" t="s">
        <v>131</v>
      </c>
      <c r="D393" t="s">
        <v>80</v>
      </c>
      <c r="E393" t="s">
        <v>5</v>
      </c>
      <c r="F393" t="s">
        <v>8</v>
      </c>
      <c r="G393">
        <v>0</v>
      </c>
      <c r="H393">
        <v>0</v>
      </c>
      <c r="I393">
        <v>0</v>
      </c>
      <c r="J393">
        <v>0</v>
      </c>
      <c r="L393" s="26">
        <v>49674</v>
      </c>
      <c r="M393">
        <v>12</v>
      </c>
      <c r="N393">
        <v>0</v>
      </c>
    </row>
    <row r="394" spans="1:14" x14ac:dyDescent="0.25">
      <c r="A394" s="21" t="str">
        <f t="shared" si="6"/>
        <v>MOW HBC AAAA_2036</v>
      </c>
      <c r="B394" t="s">
        <v>130</v>
      </c>
      <c r="C394" t="s">
        <v>131</v>
      </c>
      <c r="D394" t="s">
        <v>80</v>
      </c>
      <c r="E394" t="s">
        <v>5</v>
      </c>
      <c r="F394" t="s">
        <v>8</v>
      </c>
      <c r="G394">
        <v>0</v>
      </c>
      <c r="H394">
        <v>0</v>
      </c>
      <c r="I394">
        <v>0</v>
      </c>
      <c r="J394">
        <v>0</v>
      </c>
      <c r="L394" s="26">
        <v>50040</v>
      </c>
      <c r="M394">
        <v>13</v>
      </c>
      <c r="N394">
        <v>0</v>
      </c>
    </row>
    <row r="395" spans="1:14" x14ac:dyDescent="0.25">
      <c r="A395" s="21" t="str">
        <f t="shared" si="6"/>
        <v>MOW HBC AAAA_2037</v>
      </c>
      <c r="B395" t="s">
        <v>130</v>
      </c>
      <c r="C395" t="s">
        <v>131</v>
      </c>
      <c r="D395" t="s">
        <v>80</v>
      </c>
      <c r="E395" t="s">
        <v>5</v>
      </c>
      <c r="F395" t="s">
        <v>8</v>
      </c>
      <c r="G395">
        <v>0</v>
      </c>
      <c r="H395">
        <v>0</v>
      </c>
      <c r="I395">
        <v>0</v>
      </c>
      <c r="J395">
        <v>0</v>
      </c>
      <c r="L395" s="26">
        <v>50405</v>
      </c>
      <c r="M395">
        <v>14</v>
      </c>
      <c r="N395">
        <v>0</v>
      </c>
    </row>
    <row r="396" spans="1:14" x14ac:dyDescent="0.25">
      <c r="A396" s="21" t="str">
        <f t="shared" si="6"/>
        <v>MOW HBC AAAA_2038</v>
      </c>
      <c r="B396" t="s">
        <v>130</v>
      </c>
      <c r="C396" t="s">
        <v>131</v>
      </c>
      <c r="D396" t="s">
        <v>80</v>
      </c>
      <c r="E396" t="s">
        <v>5</v>
      </c>
      <c r="F396" t="s">
        <v>8</v>
      </c>
      <c r="G396">
        <v>0</v>
      </c>
      <c r="H396">
        <v>0</v>
      </c>
      <c r="I396">
        <v>0</v>
      </c>
      <c r="J396">
        <v>0</v>
      </c>
      <c r="L396" s="26">
        <v>50770</v>
      </c>
      <c r="M396">
        <v>15</v>
      </c>
      <c r="N396">
        <v>0</v>
      </c>
    </row>
    <row r="397" spans="1:14" x14ac:dyDescent="0.25">
      <c r="A397" s="21" t="str">
        <f t="shared" si="6"/>
        <v>MOW HBC AAAA_2039</v>
      </c>
      <c r="B397" t="s">
        <v>130</v>
      </c>
      <c r="C397" t="s">
        <v>131</v>
      </c>
      <c r="D397" t="s">
        <v>80</v>
      </c>
      <c r="E397" t="s">
        <v>5</v>
      </c>
      <c r="F397" t="s">
        <v>8</v>
      </c>
      <c r="G397">
        <v>0</v>
      </c>
      <c r="H397">
        <v>0</v>
      </c>
      <c r="I397">
        <v>0</v>
      </c>
      <c r="J397">
        <v>0</v>
      </c>
      <c r="L397" s="26">
        <v>51135</v>
      </c>
      <c r="M397">
        <v>16</v>
      </c>
      <c r="N397">
        <v>0</v>
      </c>
    </row>
    <row r="398" spans="1:14" x14ac:dyDescent="0.25">
      <c r="A398" s="21" t="str">
        <f t="shared" si="6"/>
        <v>MOW HBC AAAA_2040</v>
      </c>
      <c r="B398" t="s">
        <v>130</v>
      </c>
      <c r="C398" t="s">
        <v>131</v>
      </c>
      <c r="D398" t="s">
        <v>80</v>
      </c>
      <c r="E398" t="s">
        <v>5</v>
      </c>
      <c r="F398" t="s">
        <v>8</v>
      </c>
      <c r="G398">
        <v>0</v>
      </c>
      <c r="H398">
        <v>0</v>
      </c>
      <c r="I398">
        <v>0</v>
      </c>
      <c r="J398">
        <v>0</v>
      </c>
      <c r="L398" s="26">
        <v>51501</v>
      </c>
      <c r="M398">
        <v>17</v>
      </c>
      <c r="N398">
        <v>0</v>
      </c>
    </row>
    <row r="399" spans="1:14" x14ac:dyDescent="0.25">
      <c r="A399" s="21" t="str">
        <f t="shared" si="6"/>
        <v>MOW HBC AAAA_2041</v>
      </c>
      <c r="B399" t="s">
        <v>130</v>
      </c>
      <c r="C399" t="s">
        <v>131</v>
      </c>
      <c r="D399" t="s">
        <v>80</v>
      </c>
      <c r="E399" t="s">
        <v>5</v>
      </c>
      <c r="F399" t="s">
        <v>8</v>
      </c>
      <c r="G399">
        <v>0</v>
      </c>
      <c r="H399">
        <v>0</v>
      </c>
      <c r="I399">
        <v>0</v>
      </c>
      <c r="J399">
        <v>0</v>
      </c>
      <c r="L399" s="26">
        <v>51866</v>
      </c>
      <c r="M399">
        <v>18</v>
      </c>
      <c r="N399">
        <v>0</v>
      </c>
    </row>
    <row r="400" spans="1:14" x14ac:dyDescent="0.25">
      <c r="A400" s="21" t="str">
        <f t="shared" si="6"/>
        <v>MOW HBC AAAA_2042</v>
      </c>
      <c r="B400" t="s">
        <v>130</v>
      </c>
      <c r="C400" t="s">
        <v>131</v>
      </c>
      <c r="D400" t="s">
        <v>80</v>
      </c>
      <c r="E400" t="s">
        <v>5</v>
      </c>
      <c r="F400" t="s">
        <v>8</v>
      </c>
      <c r="G400">
        <v>0</v>
      </c>
      <c r="H400">
        <v>0</v>
      </c>
      <c r="I400">
        <v>0</v>
      </c>
      <c r="J400">
        <v>0</v>
      </c>
      <c r="L400" s="26">
        <v>52231</v>
      </c>
      <c r="M400">
        <v>19</v>
      </c>
      <c r="N400">
        <v>0</v>
      </c>
    </row>
    <row r="401" spans="1:14" x14ac:dyDescent="0.25">
      <c r="A401" s="21" t="str">
        <f t="shared" si="6"/>
        <v>MOW HBC AAAA_2043</v>
      </c>
      <c r="B401" t="s">
        <v>130</v>
      </c>
      <c r="C401" t="s">
        <v>131</v>
      </c>
      <c r="D401" t="s">
        <v>80</v>
      </c>
      <c r="E401" t="s">
        <v>5</v>
      </c>
      <c r="F401" t="s">
        <v>8</v>
      </c>
      <c r="G401">
        <v>0</v>
      </c>
      <c r="H401">
        <v>0</v>
      </c>
      <c r="I401">
        <v>0</v>
      </c>
      <c r="J401">
        <v>0</v>
      </c>
      <c r="L401" s="26">
        <v>52596</v>
      </c>
      <c r="M401">
        <v>20</v>
      </c>
      <c r="N401">
        <v>0</v>
      </c>
    </row>
    <row r="402" spans="1:14" x14ac:dyDescent="0.25">
      <c r="A402" s="21" t="str">
        <f t="shared" si="6"/>
        <v>MOW L2C AAAA_2024</v>
      </c>
      <c r="B402" t="s">
        <v>130</v>
      </c>
      <c r="C402" t="s">
        <v>131</v>
      </c>
      <c r="D402" t="s">
        <v>25</v>
      </c>
      <c r="E402" t="s">
        <v>29</v>
      </c>
      <c r="F402" t="s">
        <v>28</v>
      </c>
      <c r="K402">
        <v>0</v>
      </c>
      <c r="L402" s="26">
        <v>45657</v>
      </c>
      <c r="M402">
        <v>1</v>
      </c>
    </row>
    <row r="403" spans="1:14" x14ac:dyDescent="0.25">
      <c r="A403" s="21" t="str">
        <f t="shared" si="6"/>
        <v>MOW L2C AAAA_2025</v>
      </c>
      <c r="B403" t="s">
        <v>130</v>
      </c>
      <c r="C403" t="s">
        <v>131</v>
      </c>
      <c r="D403" t="s">
        <v>25</v>
      </c>
      <c r="E403" t="s">
        <v>29</v>
      </c>
      <c r="F403" t="s">
        <v>28</v>
      </c>
      <c r="K403">
        <v>0</v>
      </c>
      <c r="L403" s="26">
        <v>46022</v>
      </c>
      <c r="M403">
        <v>2</v>
      </c>
    </row>
    <row r="404" spans="1:14" x14ac:dyDescent="0.25">
      <c r="A404" s="21" t="str">
        <f t="shared" si="6"/>
        <v>MOW L2C AAAA_2026</v>
      </c>
      <c r="B404" t="s">
        <v>130</v>
      </c>
      <c r="C404" t="s">
        <v>131</v>
      </c>
      <c r="D404" t="s">
        <v>25</v>
      </c>
      <c r="E404" t="s">
        <v>29</v>
      </c>
      <c r="F404" t="s">
        <v>28</v>
      </c>
      <c r="K404">
        <v>0</v>
      </c>
      <c r="L404" s="26">
        <v>46387</v>
      </c>
      <c r="M404">
        <v>3</v>
      </c>
    </row>
    <row r="405" spans="1:14" x14ac:dyDescent="0.25">
      <c r="A405" s="21" t="str">
        <f t="shared" si="6"/>
        <v>MOW L2C AAAA_2027</v>
      </c>
      <c r="B405" t="s">
        <v>130</v>
      </c>
      <c r="C405" t="s">
        <v>131</v>
      </c>
      <c r="D405" t="s">
        <v>25</v>
      </c>
      <c r="E405" t="s">
        <v>29</v>
      </c>
      <c r="F405" t="s">
        <v>28</v>
      </c>
      <c r="K405">
        <v>0</v>
      </c>
      <c r="L405" s="26">
        <v>46752</v>
      </c>
      <c r="M405">
        <v>4</v>
      </c>
    </row>
    <row r="406" spans="1:14" x14ac:dyDescent="0.25">
      <c r="A406" s="21" t="str">
        <f t="shared" si="6"/>
        <v>MOW L2C AAAA_2028</v>
      </c>
      <c r="B406" t="s">
        <v>130</v>
      </c>
      <c r="C406" t="s">
        <v>131</v>
      </c>
      <c r="D406" t="s">
        <v>25</v>
      </c>
      <c r="E406" t="s">
        <v>29</v>
      </c>
      <c r="F406" t="s">
        <v>28</v>
      </c>
      <c r="K406">
        <v>0</v>
      </c>
      <c r="L406" s="26">
        <v>47118</v>
      </c>
      <c r="M406">
        <v>5</v>
      </c>
    </row>
    <row r="407" spans="1:14" x14ac:dyDescent="0.25">
      <c r="A407" s="21" t="str">
        <f t="shared" si="6"/>
        <v>MOW L2C AAAA_2029</v>
      </c>
      <c r="B407" t="s">
        <v>130</v>
      </c>
      <c r="C407" t="s">
        <v>131</v>
      </c>
      <c r="D407" t="s">
        <v>25</v>
      </c>
      <c r="E407" t="s">
        <v>29</v>
      </c>
      <c r="F407" t="s">
        <v>28</v>
      </c>
      <c r="K407">
        <v>0</v>
      </c>
      <c r="L407" s="26">
        <v>47483</v>
      </c>
      <c r="M407">
        <v>6</v>
      </c>
    </row>
    <row r="408" spans="1:14" x14ac:dyDescent="0.25">
      <c r="A408" s="21" t="str">
        <f t="shared" si="6"/>
        <v>MOW L2C AAAA_2030</v>
      </c>
      <c r="B408" t="s">
        <v>130</v>
      </c>
      <c r="C408" t="s">
        <v>131</v>
      </c>
      <c r="D408" t="s">
        <v>25</v>
      </c>
      <c r="E408" t="s">
        <v>29</v>
      </c>
      <c r="F408" t="s">
        <v>28</v>
      </c>
      <c r="K408">
        <v>0</v>
      </c>
      <c r="L408" s="26">
        <v>47848</v>
      </c>
      <c r="M408">
        <v>7</v>
      </c>
    </row>
    <row r="409" spans="1:14" x14ac:dyDescent="0.25">
      <c r="A409" s="21" t="str">
        <f t="shared" si="6"/>
        <v>MOW L2C AAAA_2031</v>
      </c>
      <c r="B409" t="s">
        <v>130</v>
      </c>
      <c r="C409" t="s">
        <v>131</v>
      </c>
      <c r="D409" t="s">
        <v>25</v>
      </c>
      <c r="E409" t="s">
        <v>29</v>
      </c>
      <c r="F409" t="s">
        <v>28</v>
      </c>
      <c r="K409">
        <v>0</v>
      </c>
      <c r="L409" s="26">
        <v>48213</v>
      </c>
      <c r="M409">
        <v>8</v>
      </c>
    </row>
    <row r="410" spans="1:14" x14ac:dyDescent="0.25">
      <c r="A410" s="21" t="str">
        <f t="shared" si="6"/>
        <v>MOW L2C AAAA_2032</v>
      </c>
      <c r="B410" t="s">
        <v>130</v>
      </c>
      <c r="C410" t="s">
        <v>131</v>
      </c>
      <c r="D410" t="s">
        <v>25</v>
      </c>
      <c r="E410" t="s">
        <v>29</v>
      </c>
      <c r="F410" t="s">
        <v>28</v>
      </c>
      <c r="K410">
        <v>0</v>
      </c>
      <c r="L410" s="26">
        <v>48579</v>
      </c>
      <c r="M410">
        <v>9</v>
      </c>
    </row>
    <row r="411" spans="1:14" x14ac:dyDescent="0.25">
      <c r="A411" s="21" t="str">
        <f t="shared" si="6"/>
        <v>MOW L2C AAAA_2033</v>
      </c>
      <c r="B411" t="s">
        <v>130</v>
      </c>
      <c r="C411" t="s">
        <v>131</v>
      </c>
      <c r="D411" t="s">
        <v>25</v>
      </c>
      <c r="E411" t="s">
        <v>29</v>
      </c>
      <c r="F411" t="s">
        <v>28</v>
      </c>
      <c r="K411">
        <v>0</v>
      </c>
      <c r="L411" s="26">
        <v>48944</v>
      </c>
      <c r="M411">
        <v>10</v>
      </c>
    </row>
    <row r="412" spans="1:14" x14ac:dyDescent="0.25">
      <c r="A412" s="21" t="str">
        <f t="shared" si="6"/>
        <v>MOW L2C AAAA_2034</v>
      </c>
      <c r="B412" t="s">
        <v>130</v>
      </c>
      <c r="C412" t="s">
        <v>131</v>
      </c>
      <c r="D412" t="s">
        <v>25</v>
      </c>
      <c r="E412" t="s">
        <v>29</v>
      </c>
      <c r="F412" t="s">
        <v>28</v>
      </c>
      <c r="K412">
        <v>0</v>
      </c>
      <c r="L412" s="26">
        <v>49309</v>
      </c>
      <c r="M412">
        <v>11</v>
      </c>
    </row>
    <row r="413" spans="1:14" x14ac:dyDescent="0.25">
      <c r="A413" s="21" t="str">
        <f t="shared" si="6"/>
        <v>MOW L2C AAAA_2035</v>
      </c>
      <c r="B413" t="s">
        <v>130</v>
      </c>
      <c r="C413" t="s">
        <v>131</v>
      </c>
      <c r="D413" t="s">
        <v>25</v>
      </c>
      <c r="E413" t="s">
        <v>29</v>
      </c>
      <c r="F413" t="s">
        <v>28</v>
      </c>
      <c r="K413">
        <v>0</v>
      </c>
      <c r="L413" s="26">
        <v>49674</v>
      </c>
      <c r="M413">
        <v>12</v>
      </c>
    </row>
    <row r="414" spans="1:14" x14ac:dyDescent="0.25">
      <c r="A414" s="21" t="str">
        <f t="shared" si="6"/>
        <v>MOW L2C AAAA_2036</v>
      </c>
      <c r="B414" t="s">
        <v>130</v>
      </c>
      <c r="C414" t="s">
        <v>131</v>
      </c>
      <c r="D414" t="s">
        <v>25</v>
      </c>
      <c r="E414" t="s">
        <v>29</v>
      </c>
      <c r="F414" t="s">
        <v>28</v>
      </c>
      <c r="K414">
        <v>0</v>
      </c>
      <c r="L414" s="26">
        <v>50040</v>
      </c>
      <c r="M414">
        <v>13</v>
      </c>
    </row>
    <row r="415" spans="1:14" x14ac:dyDescent="0.25">
      <c r="A415" s="21" t="str">
        <f t="shared" si="6"/>
        <v>MOW L2C AAAA_2037</v>
      </c>
      <c r="B415" t="s">
        <v>130</v>
      </c>
      <c r="C415" t="s">
        <v>131</v>
      </c>
      <c r="D415" t="s">
        <v>25</v>
      </c>
      <c r="E415" t="s">
        <v>29</v>
      </c>
      <c r="F415" t="s">
        <v>28</v>
      </c>
      <c r="K415">
        <v>0</v>
      </c>
      <c r="L415" s="26">
        <v>50405</v>
      </c>
      <c r="M415">
        <v>14</v>
      </c>
    </row>
    <row r="416" spans="1:14" x14ac:dyDescent="0.25">
      <c r="A416" s="21" t="str">
        <f t="shared" si="6"/>
        <v>MOW L2C AAAA_2038</v>
      </c>
      <c r="B416" t="s">
        <v>130</v>
      </c>
      <c r="C416" t="s">
        <v>131</v>
      </c>
      <c r="D416" t="s">
        <v>25</v>
      </c>
      <c r="E416" t="s">
        <v>29</v>
      </c>
      <c r="F416" t="s">
        <v>28</v>
      </c>
      <c r="K416">
        <v>0</v>
      </c>
      <c r="L416" s="26">
        <v>50770</v>
      </c>
      <c r="M416">
        <v>15</v>
      </c>
    </row>
    <row r="417" spans="1:13" x14ac:dyDescent="0.25">
      <c r="A417" s="21" t="str">
        <f t="shared" si="6"/>
        <v>MOW L2C AAAA_2039</v>
      </c>
      <c r="B417" t="s">
        <v>130</v>
      </c>
      <c r="C417" t="s">
        <v>131</v>
      </c>
      <c r="D417" t="s">
        <v>25</v>
      </c>
      <c r="E417" t="s">
        <v>29</v>
      </c>
      <c r="F417" t="s">
        <v>28</v>
      </c>
      <c r="K417">
        <v>0</v>
      </c>
      <c r="L417" s="26">
        <v>51135</v>
      </c>
      <c r="M417">
        <v>16</v>
      </c>
    </row>
    <row r="418" spans="1:13" x14ac:dyDescent="0.25">
      <c r="A418" s="21" t="str">
        <f t="shared" si="6"/>
        <v>MOW L2C AAAA_2040</v>
      </c>
      <c r="B418" t="s">
        <v>130</v>
      </c>
      <c r="C418" t="s">
        <v>131</v>
      </c>
      <c r="D418" t="s">
        <v>25</v>
      </c>
      <c r="E418" t="s">
        <v>29</v>
      </c>
      <c r="F418" t="s">
        <v>28</v>
      </c>
      <c r="K418">
        <v>0</v>
      </c>
      <c r="L418" s="26">
        <v>51501</v>
      </c>
      <c r="M418">
        <v>17</v>
      </c>
    </row>
    <row r="419" spans="1:13" x14ac:dyDescent="0.25">
      <c r="A419" s="21" t="str">
        <f t="shared" si="6"/>
        <v>MOW L2C AAAA_2041</v>
      </c>
      <c r="B419" t="s">
        <v>130</v>
      </c>
      <c r="C419" t="s">
        <v>131</v>
      </c>
      <c r="D419" t="s">
        <v>25</v>
      </c>
      <c r="E419" t="s">
        <v>29</v>
      </c>
      <c r="F419" t="s">
        <v>28</v>
      </c>
      <c r="K419">
        <v>0</v>
      </c>
      <c r="L419" s="26">
        <v>51866</v>
      </c>
      <c r="M419">
        <v>18</v>
      </c>
    </row>
    <row r="420" spans="1:13" x14ac:dyDescent="0.25">
      <c r="A420" s="21" t="str">
        <f t="shared" si="6"/>
        <v>MOW L2C AAAA_2042</v>
      </c>
      <c r="B420" t="s">
        <v>130</v>
      </c>
      <c r="C420" t="s">
        <v>131</v>
      </c>
      <c r="D420" t="s">
        <v>25</v>
      </c>
      <c r="E420" t="s">
        <v>29</v>
      </c>
      <c r="F420" t="s">
        <v>28</v>
      </c>
      <c r="K420">
        <v>66980.3203125</v>
      </c>
      <c r="L420" s="26">
        <v>52231</v>
      </c>
      <c r="M420">
        <v>19</v>
      </c>
    </row>
    <row r="421" spans="1:13" x14ac:dyDescent="0.25">
      <c r="A421" s="21" t="str">
        <f t="shared" si="6"/>
        <v>MOW L2C AAAA_2043</v>
      </c>
      <c r="B421" t="s">
        <v>130</v>
      </c>
      <c r="C421" t="s">
        <v>131</v>
      </c>
      <c r="D421" t="s">
        <v>25</v>
      </c>
      <c r="E421" t="s">
        <v>29</v>
      </c>
      <c r="F421" t="s">
        <v>28</v>
      </c>
      <c r="K421">
        <v>72113.6640625</v>
      </c>
      <c r="L421" s="26">
        <v>52596</v>
      </c>
      <c r="M421">
        <v>20</v>
      </c>
    </row>
    <row r="422" spans="1:13" x14ac:dyDescent="0.25">
      <c r="A422" s="21" t="str">
        <f t="shared" si="6"/>
        <v>MOW L2C AAAA_2024</v>
      </c>
      <c r="B422" t="s">
        <v>130</v>
      </c>
      <c r="C422" t="s">
        <v>131</v>
      </c>
      <c r="D422" t="s">
        <v>25</v>
      </c>
      <c r="E422" t="s">
        <v>29</v>
      </c>
      <c r="F422" t="s">
        <v>31</v>
      </c>
      <c r="K422">
        <v>0</v>
      </c>
      <c r="L422" s="26">
        <v>45657</v>
      </c>
      <c r="M422">
        <v>1</v>
      </c>
    </row>
    <row r="423" spans="1:13" x14ac:dyDescent="0.25">
      <c r="A423" s="21" t="str">
        <f t="shared" si="6"/>
        <v>MOW L2C AAAA_2025</v>
      </c>
      <c r="B423" t="s">
        <v>130</v>
      </c>
      <c r="C423" t="s">
        <v>131</v>
      </c>
      <c r="D423" t="s">
        <v>25</v>
      </c>
      <c r="E423" t="s">
        <v>29</v>
      </c>
      <c r="F423" t="s">
        <v>31</v>
      </c>
      <c r="K423">
        <v>0</v>
      </c>
      <c r="L423" s="26">
        <v>46022</v>
      </c>
      <c r="M423">
        <v>2</v>
      </c>
    </row>
    <row r="424" spans="1:13" x14ac:dyDescent="0.25">
      <c r="A424" s="21" t="str">
        <f t="shared" si="6"/>
        <v>MOW L2C AAAA_2026</v>
      </c>
      <c r="B424" t="s">
        <v>130</v>
      </c>
      <c r="C424" t="s">
        <v>131</v>
      </c>
      <c r="D424" t="s">
        <v>25</v>
      </c>
      <c r="E424" t="s">
        <v>29</v>
      </c>
      <c r="F424" t="s">
        <v>31</v>
      </c>
      <c r="K424">
        <v>0</v>
      </c>
      <c r="L424" s="26">
        <v>46387</v>
      </c>
      <c r="M424">
        <v>3</v>
      </c>
    </row>
    <row r="425" spans="1:13" x14ac:dyDescent="0.25">
      <c r="A425" s="21" t="str">
        <f t="shared" si="6"/>
        <v>MOW L2C AAAA_2027</v>
      </c>
      <c r="B425" t="s">
        <v>130</v>
      </c>
      <c r="C425" t="s">
        <v>131</v>
      </c>
      <c r="D425" t="s">
        <v>25</v>
      </c>
      <c r="E425" t="s">
        <v>29</v>
      </c>
      <c r="F425" t="s">
        <v>31</v>
      </c>
      <c r="K425">
        <v>0</v>
      </c>
      <c r="L425" s="26">
        <v>46752</v>
      </c>
      <c r="M425">
        <v>4</v>
      </c>
    </row>
    <row r="426" spans="1:13" x14ac:dyDescent="0.25">
      <c r="A426" s="21" t="str">
        <f t="shared" si="6"/>
        <v>MOW L2C AAAA_2028</v>
      </c>
      <c r="B426" t="s">
        <v>130</v>
      </c>
      <c r="C426" t="s">
        <v>131</v>
      </c>
      <c r="D426" t="s">
        <v>25</v>
      </c>
      <c r="E426" t="s">
        <v>29</v>
      </c>
      <c r="F426" t="s">
        <v>31</v>
      </c>
      <c r="K426">
        <v>0</v>
      </c>
      <c r="L426" s="26">
        <v>47118</v>
      </c>
      <c r="M426">
        <v>5</v>
      </c>
    </row>
    <row r="427" spans="1:13" x14ac:dyDescent="0.25">
      <c r="A427" s="21" t="str">
        <f t="shared" si="6"/>
        <v>MOW L2C AAAA_2029</v>
      </c>
      <c r="B427" t="s">
        <v>130</v>
      </c>
      <c r="C427" t="s">
        <v>131</v>
      </c>
      <c r="D427" t="s">
        <v>25</v>
      </c>
      <c r="E427" t="s">
        <v>29</v>
      </c>
      <c r="F427" t="s">
        <v>31</v>
      </c>
      <c r="K427">
        <v>0</v>
      </c>
      <c r="L427" s="26">
        <v>47483</v>
      </c>
      <c r="M427">
        <v>6</v>
      </c>
    </row>
    <row r="428" spans="1:13" x14ac:dyDescent="0.25">
      <c r="A428" s="21" t="str">
        <f t="shared" si="6"/>
        <v>MOW L2C AAAA_2030</v>
      </c>
      <c r="B428" t="s">
        <v>130</v>
      </c>
      <c r="C428" t="s">
        <v>131</v>
      </c>
      <c r="D428" t="s">
        <v>25</v>
      </c>
      <c r="E428" t="s">
        <v>29</v>
      </c>
      <c r="F428" t="s">
        <v>31</v>
      </c>
      <c r="K428">
        <v>0</v>
      </c>
      <c r="L428" s="26">
        <v>47848</v>
      </c>
      <c r="M428">
        <v>7</v>
      </c>
    </row>
    <row r="429" spans="1:13" x14ac:dyDescent="0.25">
      <c r="A429" s="21" t="str">
        <f t="shared" si="6"/>
        <v>MOW L2C AAAA_2031</v>
      </c>
      <c r="B429" t="s">
        <v>130</v>
      </c>
      <c r="C429" t="s">
        <v>131</v>
      </c>
      <c r="D429" t="s">
        <v>25</v>
      </c>
      <c r="E429" t="s">
        <v>29</v>
      </c>
      <c r="F429" t="s">
        <v>31</v>
      </c>
      <c r="K429">
        <v>0</v>
      </c>
      <c r="L429" s="26">
        <v>48213</v>
      </c>
      <c r="M429">
        <v>8</v>
      </c>
    </row>
    <row r="430" spans="1:13" x14ac:dyDescent="0.25">
      <c r="A430" s="21" t="str">
        <f t="shared" si="6"/>
        <v>MOW L2C AAAA_2032</v>
      </c>
      <c r="B430" t="s">
        <v>130</v>
      </c>
      <c r="C430" t="s">
        <v>131</v>
      </c>
      <c r="D430" t="s">
        <v>25</v>
      </c>
      <c r="E430" t="s">
        <v>29</v>
      </c>
      <c r="F430" t="s">
        <v>31</v>
      </c>
      <c r="K430">
        <v>0</v>
      </c>
      <c r="L430" s="26">
        <v>48579</v>
      </c>
      <c r="M430">
        <v>9</v>
      </c>
    </row>
    <row r="431" spans="1:13" x14ac:dyDescent="0.25">
      <c r="A431" s="21" t="str">
        <f t="shared" si="6"/>
        <v>MOW L2C AAAA_2033</v>
      </c>
      <c r="B431" t="s">
        <v>130</v>
      </c>
      <c r="C431" t="s">
        <v>131</v>
      </c>
      <c r="D431" t="s">
        <v>25</v>
      </c>
      <c r="E431" t="s">
        <v>29</v>
      </c>
      <c r="F431" t="s">
        <v>31</v>
      </c>
      <c r="K431">
        <v>0</v>
      </c>
      <c r="L431" s="26">
        <v>48944</v>
      </c>
      <c r="M431">
        <v>10</v>
      </c>
    </row>
    <row r="432" spans="1:13" x14ac:dyDescent="0.25">
      <c r="A432" s="21" t="str">
        <f t="shared" si="6"/>
        <v>MOW L2C AAAA_2034</v>
      </c>
      <c r="B432" t="s">
        <v>130</v>
      </c>
      <c r="C432" t="s">
        <v>131</v>
      </c>
      <c r="D432" t="s">
        <v>25</v>
      </c>
      <c r="E432" t="s">
        <v>29</v>
      </c>
      <c r="F432" t="s">
        <v>31</v>
      </c>
      <c r="K432">
        <v>0</v>
      </c>
      <c r="L432" s="26">
        <v>49309</v>
      </c>
      <c r="M432">
        <v>11</v>
      </c>
    </row>
    <row r="433" spans="1:14" x14ac:dyDescent="0.25">
      <c r="A433" s="21" t="str">
        <f t="shared" si="6"/>
        <v>MOW L2C AAAA_2035</v>
      </c>
      <c r="B433" t="s">
        <v>130</v>
      </c>
      <c r="C433" t="s">
        <v>131</v>
      </c>
      <c r="D433" t="s">
        <v>25</v>
      </c>
      <c r="E433" t="s">
        <v>29</v>
      </c>
      <c r="F433" t="s">
        <v>31</v>
      </c>
      <c r="K433">
        <v>0</v>
      </c>
      <c r="L433" s="26">
        <v>49674</v>
      </c>
      <c r="M433">
        <v>12</v>
      </c>
    </row>
    <row r="434" spans="1:14" x14ac:dyDescent="0.25">
      <c r="A434" s="21" t="str">
        <f t="shared" si="6"/>
        <v>MOW L2C AAAA_2036</v>
      </c>
      <c r="B434" t="s">
        <v>130</v>
      </c>
      <c r="C434" t="s">
        <v>131</v>
      </c>
      <c r="D434" t="s">
        <v>25</v>
      </c>
      <c r="E434" t="s">
        <v>29</v>
      </c>
      <c r="F434" t="s">
        <v>31</v>
      </c>
      <c r="K434">
        <v>0</v>
      </c>
      <c r="L434" s="26">
        <v>50040</v>
      </c>
      <c r="M434">
        <v>13</v>
      </c>
    </row>
    <row r="435" spans="1:14" x14ac:dyDescent="0.25">
      <c r="A435" s="21" t="str">
        <f t="shared" si="6"/>
        <v>MOW L2C AAAA_2037</v>
      </c>
      <c r="B435" t="s">
        <v>130</v>
      </c>
      <c r="C435" t="s">
        <v>131</v>
      </c>
      <c r="D435" t="s">
        <v>25</v>
      </c>
      <c r="E435" t="s">
        <v>29</v>
      </c>
      <c r="F435" t="s">
        <v>31</v>
      </c>
      <c r="K435">
        <v>0</v>
      </c>
      <c r="L435" s="26">
        <v>50405</v>
      </c>
      <c r="M435">
        <v>14</v>
      </c>
    </row>
    <row r="436" spans="1:14" x14ac:dyDescent="0.25">
      <c r="A436" s="21" t="str">
        <f t="shared" si="6"/>
        <v>MOW L2C AAAA_2038</v>
      </c>
      <c r="B436" t="s">
        <v>130</v>
      </c>
      <c r="C436" t="s">
        <v>131</v>
      </c>
      <c r="D436" t="s">
        <v>25</v>
      </c>
      <c r="E436" t="s">
        <v>29</v>
      </c>
      <c r="F436" t="s">
        <v>31</v>
      </c>
      <c r="K436">
        <v>0</v>
      </c>
      <c r="L436" s="26">
        <v>50770</v>
      </c>
      <c r="M436">
        <v>15</v>
      </c>
    </row>
    <row r="437" spans="1:14" x14ac:dyDescent="0.25">
      <c r="A437" s="21" t="str">
        <f t="shared" si="6"/>
        <v>MOW L2C AAAA_2039</v>
      </c>
      <c r="B437" t="s">
        <v>130</v>
      </c>
      <c r="C437" t="s">
        <v>131</v>
      </c>
      <c r="D437" t="s">
        <v>25</v>
      </c>
      <c r="E437" t="s">
        <v>29</v>
      </c>
      <c r="F437" t="s">
        <v>31</v>
      </c>
      <c r="K437">
        <v>0</v>
      </c>
      <c r="L437" s="26">
        <v>51135</v>
      </c>
      <c r="M437">
        <v>16</v>
      </c>
    </row>
    <row r="438" spans="1:14" x14ac:dyDescent="0.25">
      <c r="A438" s="21" t="str">
        <f t="shared" si="6"/>
        <v>MOW L2C AAAA_2040</v>
      </c>
      <c r="B438" t="s">
        <v>130</v>
      </c>
      <c r="C438" t="s">
        <v>131</v>
      </c>
      <c r="D438" t="s">
        <v>25</v>
      </c>
      <c r="E438" t="s">
        <v>29</v>
      </c>
      <c r="F438" t="s">
        <v>31</v>
      </c>
      <c r="K438">
        <v>0</v>
      </c>
      <c r="L438" s="26">
        <v>51501</v>
      </c>
      <c r="M438">
        <v>17</v>
      </c>
    </row>
    <row r="439" spans="1:14" x14ac:dyDescent="0.25">
      <c r="A439" s="21" t="str">
        <f t="shared" si="6"/>
        <v>MOW L2C AAAA_2041</v>
      </c>
      <c r="B439" t="s">
        <v>130</v>
      </c>
      <c r="C439" t="s">
        <v>131</v>
      </c>
      <c r="D439" t="s">
        <v>25</v>
      </c>
      <c r="E439" t="s">
        <v>29</v>
      </c>
      <c r="F439" t="s">
        <v>31</v>
      </c>
      <c r="K439">
        <v>0</v>
      </c>
      <c r="L439" s="26">
        <v>51866</v>
      </c>
      <c r="M439">
        <v>18</v>
      </c>
    </row>
    <row r="440" spans="1:14" x14ac:dyDescent="0.25">
      <c r="A440" s="21" t="str">
        <f t="shared" si="6"/>
        <v>MOW L2C AAAA_2042</v>
      </c>
      <c r="B440" t="s">
        <v>130</v>
      </c>
      <c r="C440" t="s">
        <v>131</v>
      </c>
      <c r="D440" t="s">
        <v>25</v>
      </c>
      <c r="E440" t="s">
        <v>29</v>
      </c>
      <c r="F440" t="s">
        <v>31</v>
      </c>
      <c r="K440">
        <v>0</v>
      </c>
      <c r="L440" s="26">
        <v>52231</v>
      </c>
      <c r="M440">
        <v>19</v>
      </c>
    </row>
    <row r="441" spans="1:14" x14ac:dyDescent="0.25">
      <c r="A441" s="21" t="str">
        <f t="shared" si="6"/>
        <v>MOW L2C AAAA_2043</v>
      </c>
      <c r="B441" t="s">
        <v>130</v>
      </c>
      <c r="C441" t="s">
        <v>131</v>
      </c>
      <c r="D441" t="s">
        <v>25</v>
      </c>
      <c r="E441" t="s">
        <v>29</v>
      </c>
      <c r="F441" t="s">
        <v>31</v>
      </c>
      <c r="K441">
        <v>0</v>
      </c>
      <c r="L441" s="26">
        <v>52596</v>
      </c>
      <c r="M441">
        <v>20</v>
      </c>
    </row>
    <row r="442" spans="1:14" x14ac:dyDescent="0.25">
      <c r="A442" s="21" t="str">
        <f t="shared" si="6"/>
        <v>MOW L2C AAAA_2024</v>
      </c>
      <c r="B442" t="s">
        <v>130</v>
      </c>
      <c r="C442" t="s">
        <v>131</v>
      </c>
      <c r="D442" t="s">
        <v>25</v>
      </c>
      <c r="E442" t="s">
        <v>5</v>
      </c>
      <c r="F442" t="s">
        <v>4</v>
      </c>
      <c r="G442">
        <v>0</v>
      </c>
      <c r="H442">
        <v>0</v>
      </c>
      <c r="I442">
        <v>0</v>
      </c>
      <c r="J442">
        <v>0</v>
      </c>
      <c r="L442" s="26">
        <v>45657</v>
      </c>
      <c r="M442">
        <v>1</v>
      </c>
      <c r="N442">
        <v>0</v>
      </c>
    </row>
    <row r="443" spans="1:14" x14ac:dyDescent="0.25">
      <c r="A443" s="21" t="str">
        <f t="shared" si="6"/>
        <v>MOW L2C AAAA_2025</v>
      </c>
      <c r="B443" t="s">
        <v>130</v>
      </c>
      <c r="C443" t="s">
        <v>131</v>
      </c>
      <c r="D443" t="s">
        <v>25</v>
      </c>
      <c r="E443" t="s">
        <v>5</v>
      </c>
      <c r="F443" t="s">
        <v>4</v>
      </c>
      <c r="G443">
        <v>0</v>
      </c>
      <c r="H443">
        <v>0</v>
      </c>
      <c r="I443">
        <v>0</v>
      </c>
      <c r="J443">
        <v>0</v>
      </c>
      <c r="L443" s="26">
        <v>46022</v>
      </c>
      <c r="M443">
        <v>2</v>
      </c>
      <c r="N443">
        <v>0</v>
      </c>
    </row>
    <row r="444" spans="1:14" x14ac:dyDescent="0.25">
      <c r="A444" s="21" t="str">
        <f t="shared" si="6"/>
        <v>MOW L2C AAAA_2026</v>
      </c>
      <c r="B444" t="s">
        <v>130</v>
      </c>
      <c r="C444" t="s">
        <v>131</v>
      </c>
      <c r="D444" t="s">
        <v>25</v>
      </c>
      <c r="E444" t="s">
        <v>5</v>
      </c>
      <c r="F444" t="s">
        <v>4</v>
      </c>
      <c r="G444">
        <v>0</v>
      </c>
      <c r="H444">
        <v>0</v>
      </c>
      <c r="I444">
        <v>2858.818115234375</v>
      </c>
      <c r="J444">
        <v>0</v>
      </c>
      <c r="L444" s="26">
        <v>46387</v>
      </c>
      <c r="M444">
        <v>3</v>
      </c>
      <c r="N444">
        <v>0</v>
      </c>
    </row>
    <row r="445" spans="1:14" x14ac:dyDescent="0.25">
      <c r="A445" s="21" t="str">
        <f t="shared" si="6"/>
        <v>MOW L2C AAAA_2027</v>
      </c>
      <c r="B445" t="s">
        <v>130</v>
      </c>
      <c r="C445" t="s">
        <v>131</v>
      </c>
      <c r="D445" t="s">
        <v>25</v>
      </c>
      <c r="E445" t="s">
        <v>5</v>
      </c>
      <c r="F445" t="s">
        <v>4</v>
      </c>
      <c r="G445">
        <v>0</v>
      </c>
      <c r="H445">
        <v>7491.5</v>
      </c>
      <c r="I445">
        <v>41009.7265625</v>
      </c>
      <c r="J445">
        <v>0</v>
      </c>
      <c r="L445" s="26">
        <v>46752</v>
      </c>
      <c r="M445">
        <v>4</v>
      </c>
      <c r="N445">
        <v>-13238.798828125</v>
      </c>
    </row>
    <row r="446" spans="1:14" x14ac:dyDescent="0.25">
      <c r="A446" s="21" t="str">
        <f t="shared" si="6"/>
        <v>MOW L2C AAAA_2028</v>
      </c>
      <c r="B446" t="s">
        <v>130</v>
      </c>
      <c r="C446" t="s">
        <v>131</v>
      </c>
      <c r="D446" t="s">
        <v>25</v>
      </c>
      <c r="E446" t="s">
        <v>5</v>
      </c>
      <c r="F446" t="s">
        <v>4</v>
      </c>
      <c r="G446">
        <v>0</v>
      </c>
      <c r="H446">
        <v>15436.65625</v>
      </c>
      <c r="I446">
        <v>97300.109375</v>
      </c>
      <c r="J446">
        <v>0</v>
      </c>
      <c r="L446" s="26">
        <v>47118</v>
      </c>
      <c r="M446">
        <v>5</v>
      </c>
      <c r="N446">
        <v>-39180.71875</v>
      </c>
    </row>
    <row r="447" spans="1:14" x14ac:dyDescent="0.25">
      <c r="A447" s="21" t="str">
        <f t="shared" si="6"/>
        <v>MOW L2C AAAA_2029</v>
      </c>
      <c r="B447" t="s">
        <v>130</v>
      </c>
      <c r="C447" t="s">
        <v>131</v>
      </c>
      <c r="D447" t="s">
        <v>25</v>
      </c>
      <c r="E447" t="s">
        <v>5</v>
      </c>
      <c r="F447" t="s">
        <v>4</v>
      </c>
      <c r="G447">
        <v>0</v>
      </c>
      <c r="H447">
        <v>46311.16796875</v>
      </c>
      <c r="I447">
        <v>158982.5</v>
      </c>
      <c r="J447">
        <v>0</v>
      </c>
      <c r="L447" s="26">
        <v>47483</v>
      </c>
      <c r="M447">
        <v>6</v>
      </c>
      <c r="N447">
        <v>-14114.08984375</v>
      </c>
    </row>
    <row r="448" spans="1:14" x14ac:dyDescent="0.25">
      <c r="A448" s="21" t="str">
        <f t="shared" si="6"/>
        <v>MOW L2C AAAA_2030</v>
      </c>
      <c r="B448" t="s">
        <v>130</v>
      </c>
      <c r="C448" t="s">
        <v>131</v>
      </c>
      <c r="D448" t="s">
        <v>25</v>
      </c>
      <c r="E448" t="s">
        <v>5</v>
      </c>
      <c r="F448" t="s">
        <v>4</v>
      </c>
      <c r="G448">
        <v>0</v>
      </c>
      <c r="H448">
        <v>55578.24609375</v>
      </c>
      <c r="I448">
        <v>205940.921875</v>
      </c>
      <c r="J448">
        <v>0</v>
      </c>
      <c r="L448" s="26">
        <v>47848</v>
      </c>
      <c r="M448">
        <v>7</v>
      </c>
      <c r="N448">
        <v>-4579.88525390625</v>
      </c>
    </row>
    <row r="449" spans="1:14" x14ac:dyDescent="0.25">
      <c r="A449" s="21" t="str">
        <f t="shared" si="6"/>
        <v>MOW L2C AAAA_2031</v>
      </c>
      <c r="B449" t="s">
        <v>130</v>
      </c>
      <c r="C449" t="s">
        <v>131</v>
      </c>
      <c r="D449" t="s">
        <v>25</v>
      </c>
      <c r="E449" t="s">
        <v>5</v>
      </c>
      <c r="F449" t="s">
        <v>4</v>
      </c>
      <c r="G449">
        <v>0</v>
      </c>
      <c r="H449">
        <v>67675.1328125</v>
      </c>
      <c r="I449">
        <v>257567.8125</v>
      </c>
      <c r="J449">
        <v>0</v>
      </c>
      <c r="L449" s="26">
        <v>48213</v>
      </c>
      <c r="M449">
        <v>8</v>
      </c>
      <c r="N449">
        <v>-21705.748046875</v>
      </c>
    </row>
    <row r="450" spans="1:14" x14ac:dyDescent="0.25">
      <c r="A450" s="21" t="str">
        <f t="shared" ref="A450:A513" si="7">B450&amp;" "&amp;D450&amp;" "&amp;C450&amp;"_"&amp;YEAR(L450)</f>
        <v>MOW L2C AAAA_2032</v>
      </c>
      <c r="B450" t="s">
        <v>130</v>
      </c>
      <c r="C450" t="s">
        <v>131</v>
      </c>
      <c r="D450" t="s">
        <v>25</v>
      </c>
      <c r="E450" t="s">
        <v>5</v>
      </c>
      <c r="F450" t="s">
        <v>4</v>
      </c>
      <c r="G450">
        <v>0</v>
      </c>
      <c r="H450">
        <v>71430.78125</v>
      </c>
      <c r="I450">
        <v>310537.90625</v>
      </c>
      <c r="J450">
        <v>0</v>
      </c>
      <c r="L450" s="26">
        <v>48579</v>
      </c>
      <c r="M450">
        <v>9</v>
      </c>
      <c r="N450">
        <v>-58607.03515625</v>
      </c>
    </row>
    <row r="451" spans="1:14" x14ac:dyDescent="0.25">
      <c r="A451" s="21" t="str">
        <f t="shared" si="7"/>
        <v>MOW L2C AAAA_2033</v>
      </c>
      <c r="B451" t="s">
        <v>130</v>
      </c>
      <c r="C451" t="s">
        <v>131</v>
      </c>
      <c r="D451" t="s">
        <v>25</v>
      </c>
      <c r="E451" t="s">
        <v>5</v>
      </c>
      <c r="F451" t="s">
        <v>4</v>
      </c>
      <c r="G451">
        <v>0</v>
      </c>
      <c r="H451">
        <v>77963.6953125</v>
      </c>
      <c r="I451">
        <v>359962.84375</v>
      </c>
      <c r="J451">
        <v>0</v>
      </c>
      <c r="L451" s="26">
        <v>48944</v>
      </c>
      <c r="M451">
        <v>10</v>
      </c>
      <c r="N451">
        <v>-90686.9765625</v>
      </c>
    </row>
    <row r="452" spans="1:14" x14ac:dyDescent="0.25">
      <c r="A452" s="21" t="str">
        <f t="shared" si="7"/>
        <v>MOW L2C AAAA_2034</v>
      </c>
      <c r="B452" t="s">
        <v>130</v>
      </c>
      <c r="C452" t="s">
        <v>131</v>
      </c>
      <c r="D452" t="s">
        <v>25</v>
      </c>
      <c r="E452" t="s">
        <v>5</v>
      </c>
      <c r="F452" t="s">
        <v>4</v>
      </c>
      <c r="G452">
        <v>0</v>
      </c>
      <c r="H452">
        <v>86171.078125</v>
      </c>
      <c r="I452">
        <v>409615.71875</v>
      </c>
      <c r="J452">
        <v>0</v>
      </c>
      <c r="L452" s="26">
        <v>49309</v>
      </c>
      <c r="M452">
        <v>11</v>
      </c>
      <c r="N452">
        <v>-119270.90625</v>
      </c>
    </row>
    <row r="453" spans="1:14" x14ac:dyDescent="0.25">
      <c r="A453" s="21" t="str">
        <f t="shared" si="7"/>
        <v>MOW L2C AAAA_2035</v>
      </c>
      <c r="B453" t="s">
        <v>130</v>
      </c>
      <c r="C453" t="s">
        <v>131</v>
      </c>
      <c r="D453" t="s">
        <v>25</v>
      </c>
      <c r="E453" t="s">
        <v>5</v>
      </c>
      <c r="F453" t="s">
        <v>4</v>
      </c>
      <c r="G453">
        <v>0</v>
      </c>
      <c r="H453">
        <v>86554.0234375</v>
      </c>
      <c r="I453">
        <v>395946.21875</v>
      </c>
      <c r="J453">
        <v>0</v>
      </c>
      <c r="L453" s="26">
        <v>49674</v>
      </c>
      <c r="M453">
        <v>12</v>
      </c>
      <c r="N453">
        <v>-121722.28125</v>
      </c>
    </row>
    <row r="454" spans="1:14" x14ac:dyDescent="0.25">
      <c r="A454" s="21" t="str">
        <f t="shared" si="7"/>
        <v>MOW L2C AAAA_2036</v>
      </c>
      <c r="B454" t="s">
        <v>130</v>
      </c>
      <c r="C454" t="s">
        <v>131</v>
      </c>
      <c r="D454" t="s">
        <v>25</v>
      </c>
      <c r="E454" t="s">
        <v>5</v>
      </c>
      <c r="F454" t="s">
        <v>4</v>
      </c>
      <c r="G454">
        <v>0</v>
      </c>
      <c r="H454">
        <v>93930.5546875</v>
      </c>
      <c r="I454">
        <v>384043.875</v>
      </c>
      <c r="J454">
        <v>0</v>
      </c>
      <c r="L454" s="26">
        <v>50040</v>
      </c>
      <c r="M454">
        <v>13</v>
      </c>
      <c r="N454">
        <v>-119738.1796875</v>
      </c>
    </row>
    <row r="455" spans="1:14" x14ac:dyDescent="0.25">
      <c r="A455" s="21" t="str">
        <f t="shared" si="7"/>
        <v>MOW L2C AAAA_2037</v>
      </c>
      <c r="B455" t="s">
        <v>130</v>
      </c>
      <c r="C455" t="s">
        <v>131</v>
      </c>
      <c r="D455" t="s">
        <v>25</v>
      </c>
      <c r="E455" t="s">
        <v>5</v>
      </c>
      <c r="F455" t="s">
        <v>4</v>
      </c>
      <c r="G455">
        <v>0</v>
      </c>
      <c r="H455">
        <v>97183.3125</v>
      </c>
      <c r="I455">
        <v>372030.0625</v>
      </c>
      <c r="J455">
        <v>0</v>
      </c>
      <c r="L455" s="26">
        <v>50405</v>
      </c>
      <c r="M455">
        <v>14</v>
      </c>
      <c r="N455">
        <v>-101172.6640625</v>
      </c>
    </row>
    <row r="456" spans="1:14" x14ac:dyDescent="0.25">
      <c r="A456" s="21" t="str">
        <f t="shared" si="7"/>
        <v>MOW L2C AAAA_2038</v>
      </c>
      <c r="B456" t="s">
        <v>130</v>
      </c>
      <c r="C456" t="s">
        <v>131</v>
      </c>
      <c r="D456" t="s">
        <v>25</v>
      </c>
      <c r="E456" t="s">
        <v>5</v>
      </c>
      <c r="F456" t="s">
        <v>4</v>
      </c>
      <c r="G456">
        <v>0</v>
      </c>
      <c r="H456">
        <v>104443.6953125</v>
      </c>
      <c r="I456">
        <v>362502.375</v>
      </c>
      <c r="J456">
        <v>0</v>
      </c>
      <c r="L456" s="26">
        <v>50770</v>
      </c>
      <c r="M456">
        <v>15</v>
      </c>
      <c r="N456">
        <v>-57845.19140625</v>
      </c>
    </row>
    <row r="457" spans="1:14" x14ac:dyDescent="0.25">
      <c r="A457" s="21" t="str">
        <f t="shared" si="7"/>
        <v>MOW L2C AAAA_2039</v>
      </c>
      <c r="B457" t="s">
        <v>130</v>
      </c>
      <c r="C457" t="s">
        <v>131</v>
      </c>
      <c r="D457" t="s">
        <v>25</v>
      </c>
      <c r="E457" t="s">
        <v>5</v>
      </c>
      <c r="F457" t="s">
        <v>4</v>
      </c>
      <c r="G457">
        <v>0</v>
      </c>
      <c r="H457">
        <v>114851.75</v>
      </c>
      <c r="I457">
        <v>353858.5</v>
      </c>
      <c r="J457">
        <v>0</v>
      </c>
      <c r="L457" s="26">
        <v>51135</v>
      </c>
      <c r="M457">
        <v>16</v>
      </c>
      <c r="N457">
        <v>-43557.8984375</v>
      </c>
    </row>
    <row r="458" spans="1:14" x14ac:dyDescent="0.25">
      <c r="A458" s="21" t="str">
        <f t="shared" si="7"/>
        <v>MOW L2C AAAA_2040</v>
      </c>
      <c r="B458" t="s">
        <v>130</v>
      </c>
      <c r="C458" t="s">
        <v>131</v>
      </c>
      <c r="D458" t="s">
        <v>25</v>
      </c>
      <c r="E458" t="s">
        <v>5</v>
      </c>
      <c r="F458" t="s">
        <v>4</v>
      </c>
      <c r="G458">
        <v>0</v>
      </c>
      <c r="H458">
        <v>126412.875</v>
      </c>
      <c r="I458">
        <v>348024.53125</v>
      </c>
      <c r="J458">
        <v>0</v>
      </c>
      <c r="L458" s="26">
        <v>51501</v>
      </c>
      <c r="M458">
        <v>17</v>
      </c>
      <c r="N458">
        <v>-23072.150390625</v>
      </c>
    </row>
    <row r="459" spans="1:14" x14ac:dyDescent="0.25">
      <c r="A459" s="21" t="str">
        <f t="shared" si="7"/>
        <v>MOW L2C AAAA_2041</v>
      </c>
      <c r="B459" t="s">
        <v>130</v>
      </c>
      <c r="C459" t="s">
        <v>131</v>
      </c>
      <c r="D459" t="s">
        <v>25</v>
      </c>
      <c r="E459" t="s">
        <v>5</v>
      </c>
      <c r="F459" t="s">
        <v>4</v>
      </c>
      <c r="G459">
        <v>0</v>
      </c>
      <c r="H459">
        <v>129833.6328125</v>
      </c>
      <c r="I459">
        <v>380968.15625</v>
      </c>
      <c r="J459">
        <v>0</v>
      </c>
      <c r="L459" s="26">
        <v>51866</v>
      </c>
      <c r="M459">
        <v>18</v>
      </c>
      <c r="N459">
        <v>5204.36376953125</v>
      </c>
    </row>
    <row r="460" spans="1:14" x14ac:dyDescent="0.25">
      <c r="A460" s="21" t="str">
        <f t="shared" si="7"/>
        <v>MOW L2C AAAA_2042</v>
      </c>
      <c r="B460" t="s">
        <v>130</v>
      </c>
      <c r="C460" t="s">
        <v>131</v>
      </c>
      <c r="D460" t="s">
        <v>25</v>
      </c>
      <c r="E460" t="s">
        <v>5</v>
      </c>
      <c r="F460" t="s">
        <v>4</v>
      </c>
      <c r="G460">
        <v>0</v>
      </c>
      <c r="H460">
        <v>135469.859375</v>
      </c>
      <c r="I460">
        <v>372915.75</v>
      </c>
      <c r="J460">
        <v>0</v>
      </c>
      <c r="L460" s="26">
        <v>52231</v>
      </c>
      <c r="M460">
        <v>19</v>
      </c>
      <c r="N460">
        <v>44874.81640625</v>
      </c>
    </row>
    <row r="461" spans="1:14" x14ac:dyDescent="0.25">
      <c r="A461" s="21" t="str">
        <f t="shared" si="7"/>
        <v>MOW L2C AAAA_2043</v>
      </c>
      <c r="B461" t="s">
        <v>130</v>
      </c>
      <c r="C461" t="s">
        <v>131</v>
      </c>
      <c r="D461" t="s">
        <v>25</v>
      </c>
      <c r="E461" t="s">
        <v>5</v>
      </c>
      <c r="F461" t="s">
        <v>4</v>
      </c>
      <c r="G461">
        <v>0</v>
      </c>
      <c r="H461">
        <v>137083.875</v>
      </c>
      <c r="I461">
        <v>363570.9375</v>
      </c>
      <c r="J461">
        <v>0</v>
      </c>
      <c r="L461" s="26">
        <v>52596</v>
      </c>
      <c r="M461">
        <v>20</v>
      </c>
      <c r="N461">
        <v>84728.8984375</v>
      </c>
    </row>
    <row r="462" spans="1:14" x14ac:dyDescent="0.25">
      <c r="A462" s="21" t="str">
        <f t="shared" si="7"/>
        <v>MOW L2C AAAA_2024</v>
      </c>
      <c r="B462" t="s">
        <v>130</v>
      </c>
      <c r="C462" t="s">
        <v>131</v>
      </c>
      <c r="D462" t="s">
        <v>25</v>
      </c>
      <c r="E462" t="s">
        <v>5</v>
      </c>
      <c r="F462" t="s">
        <v>32</v>
      </c>
      <c r="G462">
        <v>174667.203125</v>
      </c>
      <c r="H462">
        <v>77966.25</v>
      </c>
      <c r="I462">
        <v>15499.482421875</v>
      </c>
      <c r="J462">
        <v>0</v>
      </c>
      <c r="L462" s="26">
        <v>45657</v>
      </c>
      <c r="M462">
        <v>1</v>
      </c>
      <c r="N462">
        <v>106941.203125</v>
      </c>
    </row>
    <row r="463" spans="1:14" x14ac:dyDescent="0.25">
      <c r="A463" s="21" t="str">
        <f t="shared" si="7"/>
        <v>MOW L2C AAAA_2025</v>
      </c>
      <c r="B463" t="s">
        <v>130</v>
      </c>
      <c r="C463" t="s">
        <v>131</v>
      </c>
      <c r="D463" t="s">
        <v>25</v>
      </c>
      <c r="E463" t="s">
        <v>5</v>
      </c>
      <c r="F463" t="s">
        <v>32</v>
      </c>
      <c r="G463">
        <v>189335.015625</v>
      </c>
      <c r="H463">
        <v>84966.65625</v>
      </c>
      <c r="I463">
        <v>38482.234375</v>
      </c>
      <c r="J463">
        <v>0</v>
      </c>
      <c r="L463" s="26">
        <v>46022</v>
      </c>
      <c r="M463">
        <v>2</v>
      </c>
      <c r="N463">
        <v>108426.4140625</v>
      </c>
    </row>
    <row r="464" spans="1:14" x14ac:dyDescent="0.25">
      <c r="A464" s="21" t="str">
        <f t="shared" si="7"/>
        <v>MOW L2C AAAA_2026</v>
      </c>
      <c r="B464" t="s">
        <v>130</v>
      </c>
      <c r="C464" t="s">
        <v>131</v>
      </c>
      <c r="D464" t="s">
        <v>25</v>
      </c>
      <c r="E464" t="s">
        <v>5</v>
      </c>
      <c r="F464" t="s">
        <v>32</v>
      </c>
      <c r="G464">
        <v>203954.734375</v>
      </c>
      <c r="H464">
        <v>97052.34375</v>
      </c>
      <c r="I464">
        <v>42051.6015625</v>
      </c>
      <c r="J464">
        <v>0</v>
      </c>
      <c r="L464" s="26">
        <v>46387</v>
      </c>
      <c r="M464">
        <v>3</v>
      </c>
      <c r="N464">
        <v>113451.2421875</v>
      </c>
    </row>
    <row r="465" spans="1:14" x14ac:dyDescent="0.25">
      <c r="A465" s="21" t="str">
        <f t="shared" si="7"/>
        <v>MOW L2C AAAA_2027</v>
      </c>
      <c r="B465" t="s">
        <v>130</v>
      </c>
      <c r="C465" t="s">
        <v>131</v>
      </c>
      <c r="D465" t="s">
        <v>25</v>
      </c>
      <c r="E465" t="s">
        <v>5</v>
      </c>
      <c r="F465" t="s">
        <v>32</v>
      </c>
      <c r="G465">
        <v>214899.625</v>
      </c>
      <c r="H465">
        <v>94237.8828125</v>
      </c>
      <c r="I465">
        <v>45649.37109375</v>
      </c>
      <c r="J465">
        <v>0</v>
      </c>
      <c r="L465" s="26">
        <v>46752</v>
      </c>
      <c r="M465">
        <v>4</v>
      </c>
      <c r="N465">
        <v>110726.71875</v>
      </c>
    </row>
    <row r="466" spans="1:14" x14ac:dyDescent="0.25">
      <c r="A466" s="21" t="str">
        <f t="shared" si="7"/>
        <v>MOW L2C AAAA_2028</v>
      </c>
      <c r="B466" t="s">
        <v>130</v>
      </c>
      <c r="C466" t="s">
        <v>131</v>
      </c>
      <c r="D466" t="s">
        <v>25</v>
      </c>
      <c r="E466" t="s">
        <v>5</v>
      </c>
      <c r="F466" t="s">
        <v>32</v>
      </c>
      <c r="G466">
        <v>223085.546875</v>
      </c>
      <c r="H466">
        <v>103486.453125</v>
      </c>
      <c r="I466">
        <v>49252.23828125</v>
      </c>
      <c r="J466">
        <v>0</v>
      </c>
      <c r="L466" s="26">
        <v>47118</v>
      </c>
      <c r="M466">
        <v>5</v>
      </c>
      <c r="N466">
        <v>117422.734375</v>
      </c>
    </row>
    <row r="467" spans="1:14" x14ac:dyDescent="0.25">
      <c r="A467" s="21" t="str">
        <f t="shared" si="7"/>
        <v>MOW L2C AAAA_2029</v>
      </c>
      <c r="B467" t="s">
        <v>130</v>
      </c>
      <c r="C467" t="s">
        <v>131</v>
      </c>
      <c r="D467" t="s">
        <v>25</v>
      </c>
      <c r="E467" t="s">
        <v>5</v>
      </c>
      <c r="F467" t="s">
        <v>32</v>
      </c>
      <c r="G467">
        <v>230881.203125</v>
      </c>
      <c r="H467">
        <v>114961.75</v>
      </c>
      <c r="I467">
        <v>51520.90234375</v>
      </c>
      <c r="J467">
        <v>0</v>
      </c>
      <c r="L467" s="26">
        <v>47483</v>
      </c>
      <c r="M467">
        <v>6</v>
      </c>
      <c r="N467">
        <v>125947.703125</v>
      </c>
    </row>
    <row r="468" spans="1:14" x14ac:dyDescent="0.25">
      <c r="A468" s="21" t="str">
        <f t="shared" si="7"/>
        <v>MOW L2C AAAA_2030</v>
      </c>
      <c r="B468" t="s">
        <v>130</v>
      </c>
      <c r="C468" t="s">
        <v>131</v>
      </c>
      <c r="D468" t="s">
        <v>25</v>
      </c>
      <c r="E468" t="s">
        <v>5</v>
      </c>
      <c r="F468" t="s">
        <v>32</v>
      </c>
      <c r="G468">
        <v>239369.390625</v>
      </c>
      <c r="H468">
        <v>122143.453125</v>
      </c>
      <c r="I468">
        <v>57064.84375</v>
      </c>
      <c r="J468">
        <v>0</v>
      </c>
      <c r="L468" s="26">
        <v>47848</v>
      </c>
      <c r="M468">
        <v>7</v>
      </c>
      <c r="N468">
        <v>131668.296875</v>
      </c>
    </row>
    <row r="469" spans="1:14" x14ac:dyDescent="0.25">
      <c r="A469" s="21" t="str">
        <f t="shared" si="7"/>
        <v>MOW L2C AAAA_2031</v>
      </c>
      <c r="B469" t="s">
        <v>130</v>
      </c>
      <c r="C469" t="s">
        <v>131</v>
      </c>
      <c r="D469" t="s">
        <v>25</v>
      </c>
      <c r="E469" t="s">
        <v>5</v>
      </c>
      <c r="F469" t="s">
        <v>32</v>
      </c>
      <c r="G469">
        <v>243642.625</v>
      </c>
      <c r="H469">
        <v>104046.3671875</v>
      </c>
      <c r="I469">
        <v>54845.171875</v>
      </c>
      <c r="J469">
        <v>27125.732421875</v>
      </c>
      <c r="L469" s="26">
        <v>48213</v>
      </c>
      <c r="M469">
        <v>8</v>
      </c>
      <c r="N469">
        <v>126453.21875</v>
      </c>
    </row>
    <row r="470" spans="1:14" x14ac:dyDescent="0.25">
      <c r="A470" s="21" t="str">
        <f t="shared" si="7"/>
        <v>MOW L2C AAAA_2032</v>
      </c>
      <c r="B470" t="s">
        <v>130</v>
      </c>
      <c r="C470" t="s">
        <v>131</v>
      </c>
      <c r="D470" t="s">
        <v>25</v>
      </c>
      <c r="E470" t="s">
        <v>5</v>
      </c>
      <c r="F470" t="s">
        <v>32</v>
      </c>
      <c r="G470">
        <v>252018.609375</v>
      </c>
      <c r="H470">
        <v>108194.2890625</v>
      </c>
      <c r="I470">
        <v>56160.57421875</v>
      </c>
      <c r="J470">
        <v>0</v>
      </c>
      <c r="L470" s="26">
        <v>48579</v>
      </c>
      <c r="M470">
        <v>9</v>
      </c>
      <c r="N470">
        <v>124909.859375</v>
      </c>
    </row>
    <row r="471" spans="1:14" x14ac:dyDescent="0.25">
      <c r="A471" s="21" t="str">
        <f t="shared" si="7"/>
        <v>MOW L2C AAAA_2033</v>
      </c>
      <c r="B471" t="s">
        <v>130</v>
      </c>
      <c r="C471" t="s">
        <v>131</v>
      </c>
      <c r="D471" t="s">
        <v>25</v>
      </c>
      <c r="E471" t="s">
        <v>5</v>
      </c>
      <c r="F471" t="s">
        <v>32</v>
      </c>
      <c r="G471">
        <v>255973.0625</v>
      </c>
      <c r="H471">
        <v>99079.0546875</v>
      </c>
      <c r="I471">
        <v>58926.8828125</v>
      </c>
      <c r="J471">
        <v>0</v>
      </c>
      <c r="L471" s="26">
        <v>48944</v>
      </c>
      <c r="M471">
        <v>10</v>
      </c>
      <c r="N471">
        <v>110091.28125</v>
      </c>
    </row>
    <row r="472" spans="1:14" x14ac:dyDescent="0.25">
      <c r="A472" s="21" t="str">
        <f t="shared" si="7"/>
        <v>MOW L2C AAAA_2034</v>
      </c>
      <c r="B472" t="s">
        <v>130</v>
      </c>
      <c r="C472" t="s">
        <v>131</v>
      </c>
      <c r="D472" t="s">
        <v>25</v>
      </c>
      <c r="E472" t="s">
        <v>5</v>
      </c>
      <c r="F472" t="s">
        <v>32</v>
      </c>
      <c r="G472">
        <v>259452.046875</v>
      </c>
      <c r="H472">
        <v>96170.7890625</v>
      </c>
      <c r="I472">
        <v>61310.84375</v>
      </c>
      <c r="J472">
        <v>0</v>
      </c>
      <c r="L472" s="26">
        <v>49309</v>
      </c>
      <c r="M472">
        <v>11</v>
      </c>
      <c r="N472">
        <v>104034.8203125</v>
      </c>
    </row>
    <row r="473" spans="1:14" x14ac:dyDescent="0.25">
      <c r="A473" s="21" t="str">
        <f t="shared" si="7"/>
        <v>MOW L2C AAAA_2035</v>
      </c>
      <c r="B473" t="s">
        <v>130</v>
      </c>
      <c r="C473" t="s">
        <v>131</v>
      </c>
      <c r="D473" t="s">
        <v>25</v>
      </c>
      <c r="E473" t="s">
        <v>5</v>
      </c>
      <c r="F473" t="s">
        <v>32</v>
      </c>
      <c r="G473">
        <v>264014.21875</v>
      </c>
      <c r="H473">
        <v>95686.0703125</v>
      </c>
      <c r="I473">
        <v>62545.46875</v>
      </c>
      <c r="J473">
        <v>0</v>
      </c>
      <c r="L473" s="26">
        <v>49674</v>
      </c>
      <c r="M473">
        <v>12</v>
      </c>
      <c r="N473">
        <v>103356.2578125</v>
      </c>
    </row>
    <row r="474" spans="1:14" x14ac:dyDescent="0.25">
      <c r="A474" s="21" t="str">
        <f t="shared" si="7"/>
        <v>MOW L2C AAAA_2036</v>
      </c>
      <c r="B474" t="s">
        <v>130</v>
      </c>
      <c r="C474" t="s">
        <v>131</v>
      </c>
      <c r="D474" t="s">
        <v>25</v>
      </c>
      <c r="E474" t="s">
        <v>5</v>
      </c>
      <c r="F474" t="s">
        <v>32</v>
      </c>
      <c r="G474">
        <v>268813.09375</v>
      </c>
      <c r="H474">
        <v>92850.8671875</v>
      </c>
      <c r="I474">
        <v>65702.921875</v>
      </c>
      <c r="J474">
        <v>0</v>
      </c>
      <c r="L474" s="26">
        <v>50040</v>
      </c>
      <c r="M474">
        <v>13</v>
      </c>
      <c r="N474">
        <v>100028.8046875</v>
      </c>
    </row>
    <row r="475" spans="1:14" x14ac:dyDescent="0.25">
      <c r="A475" s="21" t="str">
        <f t="shared" si="7"/>
        <v>MOW L2C AAAA_2037</v>
      </c>
      <c r="B475" t="s">
        <v>130</v>
      </c>
      <c r="C475" t="s">
        <v>131</v>
      </c>
      <c r="D475" t="s">
        <v>25</v>
      </c>
      <c r="E475" t="s">
        <v>5</v>
      </c>
      <c r="F475" t="s">
        <v>32</v>
      </c>
      <c r="G475">
        <v>272671.1875</v>
      </c>
      <c r="H475">
        <v>90208.734375</v>
      </c>
      <c r="I475">
        <v>67468.796875</v>
      </c>
      <c r="J475">
        <v>0</v>
      </c>
      <c r="L475" s="26">
        <v>50405</v>
      </c>
      <c r="M475">
        <v>14</v>
      </c>
      <c r="N475">
        <v>92325.734375</v>
      </c>
    </row>
    <row r="476" spans="1:14" x14ac:dyDescent="0.25">
      <c r="A476" s="21" t="str">
        <f t="shared" si="7"/>
        <v>MOW L2C AAAA_2038</v>
      </c>
      <c r="B476" t="s">
        <v>130</v>
      </c>
      <c r="C476" t="s">
        <v>131</v>
      </c>
      <c r="D476" t="s">
        <v>25</v>
      </c>
      <c r="E476" t="s">
        <v>5</v>
      </c>
      <c r="F476" t="s">
        <v>32</v>
      </c>
      <c r="G476">
        <v>277190.0625</v>
      </c>
      <c r="H476">
        <v>78822.703125</v>
      </c>
      <c r="I476">
        <v>68364.5</v>
      </c>
      <c r="J476">
        <v>0</v>
      </c>
      <c r="L476" s="26">
        <v>50770</v>
      </c>
      <c r="M476">
        <v>15</v>
      </c>
      <c r="N476">
        <v>73968.1875</v>
      </c>
    </row>
    <row r="477" spans="1:14" x14ac:dyDescent="0.25">
      <c r="A477" s="21" t="str">
        <f t="shared" si="7"/>
        <v>MOW L2C AAAA_2039</v>
      </c>
      <c r="B477" t="s">
        <v>130</v>
      </c>
      <c r="C477" t="s">
        <v>131</v>
      </c>
      <c r="D477" t="s">
        <v>25</v>
      </c>
      <c r="E477" t="s">
        <v>5</v>
      </c>
      <c r="F477" t="s">
        <v>32</v>
      </c>
      <c r="G477">
        <v>287008.03125</v>
      </c>
      <c r="H477">
        <v>79857.375</v>
      </c>
      <c r="I477">
        <v>71559.40625</v>
      </c>
      <c r="J477">
        <v>0</v>
      </c>
      <c r="L477" s="26">
        <v>51135</v>
      </c>
      <c r="M477">
        <v>16</v>
      </c>
      <c r="N477">
        <v>68667.75</v>
      </c>
    </row>
    <row r="478" spans="1:14" x14ac:dyDescent="0.25">
      <c r="A478" s="21" t="str">
        <f t="shared" si="7"/>
        <v>MOW L2C AAAA_2040</v>
      </c>
      <c r="B478" t="s">
        <v>130</v>
      </c>
      <c r="C478" t="s">
        <v>131</v>
      </c>
      <c r="D478" t="s">
        <v>25</v>
      </c>
      <c r="E478" t="s">
        <v>5</v>
      </c>
      <c r="F478" t="s">
        <v>32</v>
      </c>
      <c r="G478">
        <v>290075.40625</v>
      </c>
      <c r="H478">
        <v>64533.23828125</v>
      </c>
      <c r="I478">
        <v>51777.27734375</v>
      </c>
      <c r="J478">
        <v>133313.8125</v>
      </c>
      <c r="L478" s="26">
        <v>51501</v>
      </c>
      <c r="M478">
        <v>17</v>
      </c>
      <c r="N478">
        <v>60181.9375</v>
      </c>
    </row>
    <row r="479" spans="1:14" x14ac:dyDescent="0.25">
      <c r="A479" s="21" t="str">
        <f t="shared" si="7"/>
        <v>MOW L2C AAAA_2041</v>
      </c>
      <c r="B479" t="s">
        <v>130</v>
      </c>
      <c r="C479" t="s">
        <v>131</v>
      </c>
      <c r="D479" t="s">
        <v>25</v>
      </c>
      <c r="E479" t="s">
        <v>5</v>
      </c>
      <c r="F479" t="s">
        <v>32</v>
      </c>
      <c r="G479">
        <v>292544.65625</v>
      </c>
      <c r="H479">
        <v>60533.27734375</v>
      </c>
      <c r="I479">
        <v>51258.328125</v>
      </c>
      <c r="J479">
        <v>0</v>
      </c>
      <c r="L479" s="26">
        <v>51866</v>
      </c>
      <c r="M479">
        <v>18</v>
      </c>
      <c r="N479">
        <v>57288.23046875</v>
      </c>
    </row>
    <row r="480" spans="1:14" x14ac:dyDescent="0.25">
      <c r="A480" s="21" t="str">
        <f t="shared" si="7"/>
        <v>MOW L2C AAAA_2042</v>
      </c>
      <c r="B480" t="s">
        <v>130</v>
      </c>
      <c r="C480" t="s">
        <v>131</v>
      </c>
      <c r="D480" t="s">
        <v>25</v>
      </c>
      <c r="E480" t="s">
        <v>5</v>
      </c>
      <c r="F480" t="s">
        <v>32</v>
      </c>
      <c r="G480">
        <v>296594.15625</v>
      </c>
      <c r="H480">
        <v>55829.94921875</v>
      </c>
      <c r="I480">
        <v>51739.41015625</v>
      </c>
      <c r="J480">
        <v>0</v>
      </c>
      <c r="L480" s="26">
        <v>52231</v>
      </c>
      <c r="M480">
        <v>19</v>
      </c>
      <c r="N480">
        <v>49082.625</v>
      </c>
    </row>
    <row r="481" spans="1:14" x14ac:dyDescent="0.25">
      <c r="A481" s="21" t="str">
        <f t="shared" si="7"/>
        <v>MOW L2C AAAA_2043</v>
      </c>
      <c r="B481" t="s">
        <v>130</v>
      </c>
      <c r="C481" t="s">
        <v>131</v>
      </c>
      <c r="D481" t="s">
        <v>25</v>
      </c>
      <c r="E481" t="s">
        <v>5</v>
      </c>
      <c r="F481" t="s">
        <v>32</v>
      </c>
      <c r="G481">
        <v>299773.65625</v>
      </c>
      <c r="H481">
        <v>57236.08203125</v>
      </c>
      <c r="I481">
        <v>175146.6875</v>
      </c>
      <c r="J481">
        <v>0</v>
      </c>
      <c r="L481" s="26">
        <v>52596</v>
      </c>
      <c r="M481">
        <v>20</v>
      </c>
      <c r="N481">
        <v>51203.40625</v>
      </c>
    </row>
    <row r="482" spans="1:14" x14ac:dyDescent="0.25">
      <c r="A482" s="21" t="str">
        <f t="shared" si="7"/>
        <v>MOW L2C AAAA_2024</v>
      </c>
      <c r="B482" t="s">
        <v>130</v>
      </c>
      <c r="C482" t="s">
        <v>131</v>
      </c>
      <c r="D482" t="s">
        <v>25</v>
      </c>
      <c r="E482" t="s">
        <v>5</v>
      </c>
      <c r="F482" t="s">
        <v>8</v>
      </c>
      <c r="G482">
        <v>0</v>
      </c>
      <c r="H482">
        <v>0</v>
      </c>
      <c r="I482">
        <v>0</v>
      </c>
      <c r="J482">
        <v>0</v>
      </c>
      <c r="L482" s="26">
        <v>45657</v>
      </c>
      <c r="M482">
        <v>1</v>
      </c>
      <c r="N482">
        <v>0</v>
      </c>
    </row>
    <row r="483" spans="1:14" x14ac:dyDescent="0.25">
      <c r="A483" s="21" t="str">
        <f t="shared" si="7"/>
        <v>MOW L2C AAAA_2025</v>
      </c>
      <c r="B483" t="s">
        <v>130</v>
      </c>
      <c r="C483" t="s">
        <v>131</v>
      </c>
      <c r="D483" t="s">
        <v>25</v>
      </c>
      <c r="E483" t="s">
        <v>5</v>
      </c>
      <c r="F483" t="s">
        <v>8</v>
      </c>
      <c r="G483">
        <v>0</v>
      </c>
      <c r="H483">
        <v>0</v>
      </c>
      <c r="I483">
        <v>0</v>
      </c>
      <c r="J483">
        <v>0</v>
      </c>
      <c r="L483" s="26">
        <v>46022</v>
      </c>
      <c r="M483">
        <v>2</v>
      </c>
      <c r="N483">
        <v>0</v>
      </c>
    </row>
    <row r="484" spans="1:14" x14ac:dyDescent="0.25">
      <c r="A484" s="21" t="str">
        <f t="shared" si="7"/>
        <v>MOW L2C AAAA_2026</v>
      </c>
      <c r="B484" t="s">
        <v>130</v>
      </c>
      <c r="C484" t="s">
        <v>131</v>
      </c>
      <c r="D484" t="s">
        <v>25</v>
      </c>
      <c r="E484" t="s">
        <v>5</v>
      </c>
      <c r="F484" t="s">
        <v>8</v>
      </c>
      <c r="G484">
        <v>0</v>
      </c>
      <c r="H484">
        <v>0</v>
      </c>
      <c r="I484">
        <v>0</v>
      </c>
      <c r="J484">
        <v>0</v>
      </c>
      <c r="L484" s="26">
        <v>46387</v>
      </c>
      <c r="M484">
        <v>3</v>
      </c>
      <c r="N484">
        <v>0</v>
      </c>
    </row>
    <row r="485" spans="1:14" x14ac:dyDescent="0.25">
      <c r="A485" s="21" t="str">
        <f t="shared" si="7"/>
        <v>MOW L2C AAAA_2027</v>
      </c>
      <c r="B485" t="s">
        <v>130</v>
      </c>
      <c r="C485" t="s">
        <v>131</v>
      </c>
      <c r="D485" t="s">
        <v>25</v>
      </c>
      <c r="E485" t="s">
        <v>5</v>
      </c>
      <c r="F485" t="s">
        <v>8</v>
      </c>
      <c r="G485">
        <v>0</v>
      </c>
      <c r="H485">
        <v>0</v>
      </c>
      <c r="I485">
        <v>0</v>
      </c>
      <c r="J485">
        <v>0</v>
      </c>
      <c r="L485" s="26">
        <v>46752</v>
      </c>
      <c r="M485">
        <v>4</v>
      </c>
      <c r="N485">
        <v>0</v>
      </c>
    </row>
    <row r="486" spans="1:14" x14ac:dyDescent="0.25">
      <c r="A486" s="21" t="str">
        <f t="shared" si="7"/>
        <v>MOW L2C AAAA_2028</v>
      </c>
      <c r="B486" t="s">
        <v>130</v>
      </c>
      <c r="C486" t="s">
        <v>131</v>
      </c>
      <c r="D486" t="s">
        <v>25</v>
      </c>
      <c r="E486" t="s">
        <v>5</v>
      </c>
      <c r="F486" t="s">
        <v>8</v>
      </c>
      <c r="G486">
        <v>0</v>
      </c>
      <c r="H486">
        <v>0</v>
      </c>
      <c r="I486">
        <v>0</v>
      </c>
      <c r="J486">
        <v>0</v>
      </c>
      <c r="L486" s="26">
        <v>47118</v>
      </c>
      <c r="M486">
        <v>5</v>
      </c>
      <c r="N486">
        <v>0</v>
      </c>
    </row>
    <row r="487" spans="1:14" x14ac:dyDescent="0.25">
      <c r="A487" s="21" t="str">
        <f t="shared" si="7"/>
        <v>MOW L2C AAAA_2029</v>
      </c>
      <c r="B487" t="s">
        <v>130</v>
      </c>
      <c r="C487" t="s">
        <v>131</v>
      </c>
      <c r="D487" t="s">
        <v>25</v>
      </c>
      <c r="E487" t="s">
        <v>5</v>
      </c>
      <c r="F487" t="s">
        <v>8</v>
      </c>
      <c r="G487">
        <v>0</v>
      </c>
      <c r="H487">
        <v>0</v>
      </c>
      <c r="I487">
        <v>0</v>
      </c>
      <c r="J487">
        <v>0</v>
      </c>
      <c r="L487" s="26">
        <v>47483</v>
      </c>
      <c r="M487">
        <v>6</v>
      </c>
      <c r="N487">
        <v>0</v>
      </c>
    </row>
    <row r="488" spans="1:14" x14ac:dyDescent="0.25">
      <c r="A488" s="21" t="str">
        <f t="shared" si="7"/>
        <v>MOW L2C AAAA_2030</v>
      </c>
      <c r="B488" t="s">
        <v>130</v>
      </c>
      <c r="C488" t="s">
        <v>131</v>
      </c>
      <c r="D488" t="s">
        <v>25</v>
      </c>
      <c r="E488" t="s">
        <v>5</v>
      </c>
      <c r="F488" t="s">
        <v>8</v>
      </c>
      <c r="G488">
        <v>0</v>
      </c>
      <c r="H488">
        <v>0</v>
      </c>
      <c r="I488">
        <v>0</v>
      </c>
      <c r="J488">
        <v>0</v>
      </c>
      <c r="L488" s="26">
        <v>47848</v>
      </c>
      <c r="M488">
        <v>7</v>
      </c>
      <c r="N488">
        <v>0</v>
      </c>
    </row>
    <row r="489" spans="1:14" x14ac:dyDescent="0.25">
      <c r="A489" s="21" t="str">
        <f t="shared" si="7"/>
        <v>MOW L2C AAAA_2031</v>
      </c>
      <c r="B489" t="s">
        <v>130</v>
      </c>
      <c r="C489" t="s">
        <v>131</v>
      </c>
      <c r="D489" t="s">
        <v>25</v>
      </c>
      <c r="E489" t="s">
        <v>5</v>
      </c>
      <c r="F489" t="s">
        <v>8</v>
      </c>
      <c r="G489">
        <v>0</v>
      </c>
      <c r="H489">
        <v>0</v>
      </c>
      <c r="I489">
        <v>0</v>
      </c>
      <c r="J489">
        <v>0</v>
      </c>
      <c r="L489" s="26">
        <v>48213</v>
      </c>
      <c r="M489">
        <v>8</v>
      </c>
      <c r="N489">
        <v>0</v>
      </c>
    </row>
    <row r="490" spans="1:14" x14ac:dyDescent="0.25">
      <c r="A490" s="21" t="str">
        <f t="shared" si="7"/>
        <v>MOW L2C AAAA_2032</v>
      </c>
      <c r="B490" t="s">
        <v>130</v>
      </c>
      <c r="C490" t="s">
        <v>131</v>
      </c>
      <c r="D490" t="s">
        <v>25</v>
      </c>
      <c r="E490" t="s">
        <v>5</v>
      </c>
      <c r="F490" t="s">
        <v>8</v>
      </c>
      <c r="G490">
        <v>0</v>
      </c>
      <c r="H490">
        <v>0</v>
      </c>
      <c r="I490">
        <v>0</v>
      </c>
      <c r="J490">
        <v>0</v>
      </c>
      <c r="L490" s="26">
        <v>48579</v>
      </c>
      <c r="M490">
        <v>9</v>
      </c>
      <c r="N490">
        <v>0</v>
      </c>
    </row>
    <row r="491" spans="1:14" x14ac:dyDescent="0.25">
      <c r="A491" s="21" t="str">
        <f t="shared" si="7"/>
        <v>MOW L2C AAAA_2033</v>
      </c>
      <c r="B491" t="s">
        <v>130</v>
      </c>
      <c r="C491" t="s">
        <v>131</v>
      </c>
      <c r="D491" t="s">
        <v>25</v>
      </c>
      <c r="E491" t="s">
        <v>5</v>
      </c>
      <c r="F491" t="s">
        <v>8</v>
      </c>
      <c r="G491">
        <v>0</v>
      </c>
      <c r="H491">
        <v>0</v>
      </c>
      <c r="I491">
        <v>0</v>
      </c>
      <c r="J491">
        <v>0</v>
      </c>
      <c r="L491" s="26">
        <v>48944</v>
      </c>
      <c r="M491">
        <v>10</v>
      </c>
      <c r="N491">
        <v>0</v>
      </c>
    </row>
    <row r="492" spans="1:14" x14ac:dyDescent="0.25">
      <c r="A492" s="21" t="str">
        <f t="shared" si="7"/>
        <v>MOW L2C AAAA_2034</v>
      </c>
      <c r="B492" t="s">
        <v>130</v>
      </c>
      <c r="C492" t="s">
        <v>131</v>
      </c>
      <c r="D492" t="s">
        <v>25</v>
      </c>
      <c r="E492" t="s">
        <v>5</v>
      </c>
      <c r="F492" t="s">
        <v>8</v>
      </c>
      <c r="G492">
        <v>0</v>
      </c>
      <c r="H492">
        <v>0</v>
      </c>
      <c r="I492">
        <v>0</v>
      </c>
      <c r="J492">
        <v>0</v>
      </c>
      <c r="L492" s="26">
        <v>49309</v>
      </c>
      <c r="M492">
        <v>11</v>
      </c>
      <c r="N492">
        <v>0</v>
      </c>
    </row>
    <row r="493" spans="1:14" x14ac:dyDescent="0.25">
      <c r="A493" s="21" t="str">
        <f t="shared" si="7"/>
        <v>MOW L2C AAAA_2035</v>
      </c>
      <c r="B493" t="s">
        <v>130</v>
      </c>
      <c r="C493" t="s">
        <v>131</v>
      </c>
      <c r="D493" t="s">
        <v>25</v>
      </c>
      <c r="E493" t="s">
        <v>5</v>
      </c>
      <c r="F493" t="s">
        <v>8</v>
      </c>
      <c r="G493">
        <v>0</v>
      </c>
      <c r="H493">
        <v>0</v>
      </c>
      <c r="I493">
        <v>0</v>
      </c>
      <c r="J493">
        <v>0</v>
      </c>
      <c r="L493" s="26">
        <v>49674</v>
      </c>
      <c r="M493">
        <v>12</v>
      </c>
      <c r="N493">
        <v>0</v>
      </c>
    </row>
    <row r="494" spans="1:14" x14ac:dyDescent="0.25">
      <c r="A494" s="21" t="str">
        <f t="shared" si="7"/>
        <v>MOW L2C AAAA_2036</v>
      </c>
      <c r="B494" t="s">
        <v>130</v>
      </c>
      <c r="C494" t="s">
        <v>131</v>
      </c>
      <c r="D494" t="s">
        <v>25</v>
      </c>
      <c r="E494" t="s">
        <v>5</v>
      </c>
      <c r="F494" t="s">
        <v>8</v>
      </c>
      <c r="G494">
        <v>0</v>
      </c>
      <c r="H494">
        <v>0</v>
      </c>
      <c r="I494">
        <v>0</v>
      </c>
      <c r="J494">
        <v>0</v>
      </c>
      <c r="L494" s="26">
        <v>50040</v>
      </c>
      <c r="M494">
        <v>13</v>
      </c>
      <c r="N494">
        <v>0</v>
      </c>
    </row>
    <row r="495" spans="1:14" x14ac:dyDescent="0.25">
      <c r="A495" s="21" t="str">
        <f t="shared" si="7"/>
        <v>MOW L2C AAAA_2037</v>
      </c>
      <c r="B495" t="s">
        <v>130</v>
      </c>
      <c r="C495" t="s">
        <v>131</v>
      </c>
      <c r="D495" t="s">
        <v>25</v>
      </c>
      <c r="E495" t="s">
        <v>5</v>
      </c>
      <c r="F495" t="s">
        <v>8</v>
      </c>
      <c r="G495">
        <v>0</v>
      </c>
      <c r="H495">
        <v>0</v>
      </c>
      <c r="I495">
        <v>0</v>
      </c>
      <c r="J495">
        <v>0</v>
      </c>
      <c r="L495" s="26">
        <v>50405</v>
      </c>
      <c r="M495">
        <v>14</v>
      </c>
      <c r="N495">
        <v>0</v>
      </c>
    </row>
    <row r="496" spans="1:14" x14ac:dyDescent="0.25">
      <c r="A496" s="21" t="str">
        <f t="shared" si="7"/>
        <v>MOW L2C AAAA_2038</v>
      </c>
      <c r="B496" t="s">
        <v>130</v>
      </c>
      <c r="C496" t="s">
        <v>131</v>
      </c>
      <c r="D496" t="s">
        <v>25</v>
      </c>
      <c r="E496" t="s">
        <v>5</v>
      </c>
      <c r="F496" t="s">
        <v>8</v>
      </c>
      <c r="G496">
        <v>0</v>
      </c>
      <c r="H496">
        <v>0</v>
      </c>
      <c r="I496">
        <v>0</v>
      </c>
      <c r="J496">
        <v>0</v>
      </c>
      <c r="L496" s="26">
        <v>50770</v>
      </c>
      <c r="M496">
        <v>15</v>
      </c>
      <c r="N496">
        <v>0</v>
      </c>
    </row>
    <row r="497" spans="1:14" x14ac:dyDescent="0.25">
      <c r="A497" s="21" t="str">
        <f t="shared" si="7"/>
        <v>MOW L2C AAAA_2039</v>
      </c>
      <c r="B497" t="s">
        <v>130</v>
      </c>
      <c r="C497" t="s">
        <v>131</v>
      </c>
      <c r="D497" t="s">
        <v>25</v>
      </c>
      <c r="E497" t="s">
        <v>5</v>
      </c>
      <c r="F497" t="s">
        <v>8</v>
      </c>
      <c r="G497">
        <v>0</v>
      </c>
      <c r="H497">
        <v>0</v>
      </c>
      <c r="I497">
        <v>0</v>
      </c>
      <c r="J497">
        <v>0</v>
      </c>
      <c r="L497" s="26">
        <v>51135</v>
      </c>
      <c r="M497">
        <v>16</v>
      </c>
      <c r="N497">
        <v>0</v>
      </c>
    </row>
    <row r="498" spans="1:14" x14ac:dyDescent="0.25">
      <c r="A498" s="21" t="str">
        <f t="shared" si="7"/>
        <v>MOW L2C AAAA_2040</v>
      </c>
      <c r="B498" t="s">
        <v>130</v>
      </c>
      <c r="C498" t="s">
        <v>131</v>
      </c>
      <c r="D498" t="s">
        <v>25</v>
      </c>
      <c r="E498" t="s">
        <v>5</v>
      </c>
      <c r="F498" t="s">
        <v>8</v>
      </c>
      <c r="G498">
        <v>0</v>
      </c>
      <c r="H498">
        <v>0</v>
      </c>
      <c r="I498">
        <v>0</v>
      </c>
      <c r="J498">
        <v>0</v>
      </c>
      <c r="L498" s="26">
        <v>51501</v>
      </c>
      <c r="M498">
        <v>17</v>
      </c>
      <c r="N498">
        <v>0</v>
      </c>
    </row>
    <row r="499" spans="1:14" x14ac:dyDescent="0.25">
      <c r="A499" s="21" t="str">
        <f t="shared" si="7"/>
        <v>MOW L2C AAAA_2041</v>
      </c>
      <c r="B499" t="s">
        <v>130</v>
      </c>
      <c r="C499" t="s">
        <v>131</v>
      </c>
      <c r="D499" t="s">
        <v>25</v>
      </c>
      <c r="E499" t="s">
        <v>5</v>
      </c>
      <c r="F499" t="s">
        <v>8</v>
      </c>
      <c r="G499">
        <v>0</v>
      </c>
      <c r="H499">
        <v>0</v>
      </c>
      <c r="I499">
        <v>0</v>
      </c>
      <c r="J499">
        <v>0</v>
      </c>
      <c r="L499" s="26">
        <v>51866</v>
      </c>
      <c r="M499">
        <v>18</v>
      </c>
      <c r="N499">
        <v>0</v>
      </c>
    </row>
    <row r="500" spans="1:14" x14ac:dyDescent="0.25">
      <c r="A500" s="21" t="str">
        <f t="shared" si="7"/>
        <v>MOW L2C AAAA_2042</v>
      </c>
      <c r="B500" t="s">
        <v>130</v>
      </c>
      <c r="C500" t="s">
        <v>131</v>
      </c>
      <c r="D500" t="s">
        <v>25</v>
      </c>
      <c r="E500" t="s">
        <v>5</v>
      </c>
      <c r="F500" t="s">
        <v>8</v>
      </c>
      <c r="G500">
        <v>0</v>
      </c>
      <c r="H500">
        <v>0</v>
      </c>
      <c r="I500">
        <v>0</v>
      </c>
      <c r="J500">
        <v>0</v>
      </c>
      <c r="L500" s="26">
        <v>52231</v>
      </c>
      <c r="M500">
        <v>19</v>
      </c>
      <c r="N500">
        <v>0</v>
      </c>
    </row>
    <row r="501" spans="1:14" x14ac:dyDescent="0.25">
      <c r="A501" s="21" t="str">
        <f t="shared" si="7"/>
        <v>MOW L2C AAAA_2043</v>
      </c>
      <c r="B501" t="s">
        <v>130</v>
      </c>
      <c r="C501" t="s">
        <v>131</v>
      </c>
      <c r="D501" t="s">
        <v>25</v>
      </c>
      <c r="E501" t="s">
        <v>5</v>
      </c>
      <c r="F501" t="s">
        <v>8</v>
      </c>
      <c r="G501">
        <v>0</v>
      </c>
      <c r="H501">
        <v>0</v>
      </c>
      <c r="I501">
        <v>0</v>
      </c>
      <c r="J501">
        <v>0</v>
      </c>
      <c r="L501" s="26">
        <v>52596</v>
      </c>
      <c r="M501">
        <v>20</v>
      </c>
      <c r="N501">
        <v>0</v>
      </c>
    </row>
    <row r="502" spans="1:14" x14ac:dyDescent="0.25">
      <c r="A502" s="21" t="str">
        <f t="shared" si="7"/>
        <v>MOW L2N AAAA_2024</v>
      </c>
      <c r="B502" t="s">
        <v>130</v>
      </c>
      <c r="C502" t="s">
        <v>131</v>
      </c>
      <c r="D502" t="s">
        <v>26</v>
      </c>
      <c r="E502" t="s">
        <v>29</v>
      </c>
      <c r="F502" t="s">
        <v>28</v>
      </c>
      <c r="K502">
        <v>0</v>
      </c>
      <c r="L502" s="26">
        <v>45657</v>
      </c>
      <c r="M502">
        <v>1</v>
      </c>
    </row>
    <row r="503" spans="1:14" x14ac:dyDescent="0.25">
      <c r="A503" s="21" t="str">
        <f t="shared" si="7"/>
        <v>MOW L2N AAAA_2025</v>
      </c>
      <c r="B503" t="s">
        <v>130</v>
      </c>
      <c r="C503" t="s">
        <v>131</v>
      </c>
      <c r="D503" t="s">
        <v>26</v>
      </c>
      <c r="E503" t="s">
        <v>29</v>
      </c>
      <c r="F503" t="s">
        <v>28</v>
      </c>
      <c r="K503">
        <v>0</v>
      </c>
      <c r="L503" s="26">
        <v>46022</v>
      </c>
      <c r="M503">
        <v>2</v>
      </c>
    </row>
    <row r="504" spans="1:14" x14ac:dyDescent="0.25">
      <c r="A504" s="21" t="str">
        <f t="shared" si="7"/>
        <v>MOW L2N AAAA_2026</v>
      </c>
      <c r="B504" t="s">
        <v>130</v>
      </c>
      <c r="C504" t="s">
        <v>131</v>
      </c>
      <c r="D504" t="s">
        <v>26</v>
      </c>
      <c r="E504" t="s">
        <v>29</v>
      </c>
      <c r="F504" t="s">
        <v>28</v>
      </c>
      <c r="K504">
        <v>0</v>
      </c>
      <c r="L504" s="26">
        <v>46387</v>
      </c>
      <c r="M504">
        <v>3</v>
      </c>
    </row>
    <row r="505" spans="1:14" x14ac:dyDescent="0.25">
      <c r="A505" s="21" t="str">
        <f t="shared" si="7"/>
        <v>MOW L2N AAAA_2027</v>
      </c>
      <c r="B505" t="s">
        <v>130</v>
      </c>
      <c r="C505" t="s">
        <v>131</v>
      </c>
      <c r="D505" t="s">
        <v>26</v>
      </c>
      <c r="E505" t="s">
        <v>29</v>
      </c>
      <c r="F505" t="s">
        <v>28</v>
      </c>
      <c r="K505">
        <v>0</v>
      </c>
      <c r="L505" s="26">
        <v>46752</v>
      </c>
      <c r="M505">
        <v>4</v>
      </c>
    </row>
    <row r="506" spans="1:14" x14ac:dyDescent="0.25">
      <c r="A506" s="21" t="str">
        <f t="shared" si="7"/>
        <v>MOW L2N AAAA_2028</v>
      </c>
      <c r="B506" t="s">
        <v>130</v>
      </c>
      <c r="C506" t="s">
        <v>131</v>
      </c>
      <c r="D506" t="s">
        <v>26</v>
      </c>
      <c r="E506" t="s">
        <v>29</v>
      </c>
      <c r="F506" t="s">
        <v>28</v>
      </c>
      <c r="K506">
        <v>0</v>
      </c>
      <c r="L506" s="26">
        <v>47118</v>
      </c>
      <c r="M506">
        <v>5</v>
      </c>
    </row>
    <row r="507" spans="1:14" x14ac:dyDescent="0.25">
      <c r="A507" s="21" t="str">
        <f t="shared" si="7"/>
        <v>MOW L2N AAAA_2029</v>
      </c>
      <c r="B507" t="s">
        <v>130</v>
      </c>
      <c r="C507" t="s">
        <v>131</v>
      </c>
      <c r="D507" t="s">
        <v>26</v>
      </c>
      <c r="E507" t="s">
        <v>29</v>
      </c>
      <c r="F507" t="s">
        <v>28</v>
      </c>
      <c r="K507">
        <v>0</v>
      </c>
      <c r="L507" s="26">
        <v>47483</v>
      </c>
      <c r="M507">
        <v>6</v>
      </c>
    </row>
    <row r="508" spans="1:14" x14ac:dyDescent="0.25">
      <c r="A508" s="21" t="str">
        <f t="shared" si="7"/>
        <v>MOW L2N AAAA_2030</v>
      </c>
      <c r="B508" t="s">
        <v>130</v>
      </c>
      <c r="C508" t="s">
        <v>131</v>
      </c>
      <c r="D508" t="s">
        <v>26</v>
      </c>
      <c r="E508" t="s">
        <v>29</v>
      </c>
      <c r="F508" t="s">
        <v>28</v>
      </c>
      <c r="K508">
        <v>0</v>
      </c>
      <c r="L508" s="26">
        <v>47848</v>
      </c>
      <c r="M508">
        <v>7</v>
      </c>
    </row>
    <row r="509" spans="1:14" x14ac:dyDescent="0.25">
      <c r="A509" s="21" t="str">
        <f t="shared" si="7"/>
        <v>MOW L2N AAAA_2031</v>
      </c>
      <c r="B509" t="s">
        <v>130</v>
      </c>
      <c r="C509" t="s">
        <v>131</v>
      </c>
      <c r="D509" t="s">
        <v>26</v>
      </c>
      <c r="E509" t="s">
        <v>29</v>
      </c>
      <c r="F509" t="s">
        <v>28</v>
      </c>
      <c r="K509">
        <v>0</v>
      </c>
      <c r="L509" s="26">
        <v>48213</v>
      </c>
      <c r="M509">
        <v>8</v>
      </c>
    </row>
    <row r="510" spans="1:14" x14ac:dyDescent="0.25">
      <c r="A510" s="21" t="str">
        <f t="shared" si="7"/>
        <v>MOW L2N AAAA_2032</v>
      </c>
      <c r="B510" t="s">
        <v>130</v>
      </c>
      <c r="C510" t="s">
        <v>131</v>
      </c>
      <c r="D510" t="s">
        <v>26</v>
      </c>
      <c r="E510" t="s">
        <v>29</v>
      </c>
      <c r="F510" t="s">
        <v>28</v>
      </c>
      <c r="K510">
        <v>0</v>
      </c>
      <c r="L510" s="26">
        <v>48579</v>
      </c>
      <c r="M510">
        <v>9</v>
      </c>
    </row>
    <row r="511" spans="1:14" x14ac:dyDescent="0.25">
      <c r="A511" s="21" t="str">
        <f t="shared" si="7"/>
        <v>MOW L2N AAAA_2033</v>
      </c>
      <c r="B511" t="s">
        <v>130</v>
      </c>
      <c r="C511" t="s">
        <v>131</v>
      </c>
      <c r="D511" t="s">
        <v>26</v>
      </c>
      <c r="E511" t="s">
        <v>29</v>
      </c>
      <c r="F511" t="s">
        <v>28</v>
      </c>
      <c r="K511">
        <v>0</v>
      </c>
      <c r="L511" s="26">
        <v>48944</v>
      </c>
      <c r="M511">
        <v>10</v>
      </c>
    </row>
    <row r="512" spans="1:14" x14ac:dyDescent="0.25">
      <c r="A512" s="21" t="str">
        <f t="shared" si="7"/>
        <v>MOW L2N AAAA_2034</v>
      </c>
      <c r="B512" t="s">
        <v>130</v>
      </c>
      <c r="C512" t="s">
        <v>131</v>
      </c>
      <c r="D512" t="s">
        <v>26</v>
      </c>
      <c r="E512" t="s">
        <v>29</v>
      </c>
      <c r="F512" t="s">
        <v>28</v>
      </c>
      <c r="K512">
        <v>0</v>
      </c>
      <c r="L512" s="26">
        <v>49309</v>
      </c>
      <c r="M512">
        <v>11</v>
      </c>
    </row>
    <row r="513" spans="1:13" x14ac:dyDescent="0.25">
      <c r="A513" s="21" t="str">
        <f t="shared" si="7"/>
        <v>MOW L2N AAAA_2035</v>
      </c>
      <c r="B513" t="s">
        <v>130</v>
      </c>
      <c r="C513" t="s">
        <v>131</v>
      </c>
      <c r="D513" t="s">
        <v>26</v>
      </c>
      <c r="E513" t="s">
        <v>29</v>
      </c>
      <c r="F513" t="s">
        <v>28</v>
      </c>
      <c r="K513">
        <v>0</v>
      </c>
      <c r="L513" s="26">
        <v>49674</v>
      </c>
      <c r="M513">
        <v>12</v>
      </c>
    </row>
    <row r="514" spans="1:13" x14ac:dyDescent="0.25">
      <c r="A514" s="21" t="str">
        <f t="shared" ref="A514:A577" si="8">B514&amp;" "&amp;D514&amp;" "&amp;C514&amp;"_"&amp;YEAR(L514)</f>
        <v>MOW L2N AAAA_2036</v>
      </c>
      <c r="B514" t="s">
        <v>130</v>
      </c>
      <c r="C514" t="s">
        <v>131</v>
      </c>
      <c r="D514" t="s">
        <v>26</v>
      </c>
      <c r="E514" t="s">
        <v>29</v>
      </c>
      <c r="F514" t="s">
        <v>28</v>
      </c>
      <c r="K514">
        <v>0</v>
      </c>
      <c r="L514" s="26">
        <v>50040</v>
      </c>
      <c r="M514">
        <v>13</v>
      </c>
    </row>
    <row r="515" spans="1:13" x14ac:dyDescent="0.25">
      <c r="A515" s="21" t="str">
        <f t="shared" si="8"/>
        <v>MOW L2N AAAA_2037</v>
      </c>
      <c r="B515" t="s">
        <v>130</v>
      </c>
      <c r="C515" t="s">
        <v>131</v>
      </c>
      <c r="D515" t="s">
        <v>26</v>
      </c>
      <c r="E515" t="s">
        <v>29</v>
      </c>
      <c r="F515" t="s">
        <v>28</v>
      </c>
      <c r="K515">
        <v>0</v>
      </c>
      <c r="L515" s="26">
        <v>50405</v>
      </c>
      <c r="M515">
        <v>14</v>
      </c>
    </row>
    <row r="516" spans="1:13" x14ac:dyDescent="0.25">
      <c r="A516" s="21" t="str">
        <f t="shared" si="8"/>
        <v>MOW L2N AAAA_2038</v>
      </c>
      <c r="B516" t="s">
        <v>130</v>
      </c>
      <c r="C516" t="s">
        <v>131</v>
      </c>
      <c r="D516" t="s">
        <v>26</v>
      </c>
      <c r="E516" t="s">
        <v>29</v>
      </c>
      <c r="F516" t="s">
        <v>28</v>
      </c>
      <c r="K516">
        <v>0</v>
      </c>
      <c r="L516" s="26">
        <v>50770</v>
      </c>
      <c r="M516">
        <v>15</v>
      </c>
    </row>
    <row r="517" spans="1:13" x14ac:dyDescent="0.25">
      <c r="A517" s="21" t="str">
        <f t="shared" si="8"/>
        <v>MOW L2N AAAA_2039</v>
      </c>
      <c r="B517" t="s">
        <v>130</v>
      </c>
      <c r="C517" t="s">
        <v>131</v>
      </c>
      <c r="D517" t="s">
        <v>26</v>
      </c>
      <c r="E517" t="s">
        <v>29</v>
      </c>
      <c r="F517" t="s">
        <v>28</v>
      </c>
      <c r="K517">
        <v>0</v>
      </c>
      <c r="L517" s="26">
        <v>51135</v>
      </c>
      <c r="M517">
        <v>16</v>
      </c>
    </row>
    <row r="518" spans="1:13" x14ac:dyDescent="0.25">
      <c r="A518" s="21" t="str">
        <f t="shared" si="8"/>
        <v>MOW L2N AAAA_2040</v>
      </c>
      <c r="B518" t="s">
        <v>130</v>
      </c>
      <c r="C518" t="s">
        <v>131</v>
      </c>
      <c r="D518" t="s">
        <v>26</v>
      </c>
      <c r="E518" t="s">
        <v>29</v>
      </c>
      <c r="F518" t="s">
        <v>28</v>
      </c>
      <c r="K518">
        <v>0</v>
      </c>
      <c r="L518" s="26">
        <v>51501</v>
      </c>
      <c r="M518">
        <v>17</v>
      </c>
    </row>
    <row r="519" spans="1:13" x14ac:dyDescent="0.25">
      <c r="A519" s="21" t="str">
        <f t="shared" si="8"/>
        <v>MOW L2N AAAA_2041</v>
      </c>
      <c r="B519" t="s">
        <v>130</v>
      </c>
      <c r="C519" t="s">
        <v>131</v>
      </c>
      <c r="D519" t="s">
        <v>26</v>
      </c>
      <c r="E519" t="s">
        <v>29</v>
      </c>
      <c r="F519" t="s">
        <v>28</v>
      </c>
      <c r="K519">
        <v>0</v>
      </c>
      <c r="L519" s="26">
        <v>51866</v>
      </c>
      <c r="M519">
        <v>18</v>
      </c>
    </row>
    <row r="520" spans="1:13" x14ac:dyDescent="0.25">
      <c r="A520" s="21" t="str">
        <f t="shared" si="8"/>
        <v>MOW L2N AAAA_2042</v>
      </c>
      <c r="B520" t="s">
        <v>130</v>
      </c>
      <c r="C520" t="s">
        <v>131</v>
      </c>
      <c r="D520" t="s">
        <v>26</v>
      </c>
      <c r="E520" t="s">
        <v>29</v>
      </c>
      <c r="F520" t="s">
        <v>28</v>
      </c>
      <c r="K520">
        <v>0</v>
      </c>
      <c r="L520" s="26">
        <v>52231</v>
      </c>
      <c r="M520">
        <v>19</v>
      </c>
    </row>
    <row r="521" spans="1:13" x14ac:dyDescent="0.25">
      <c r="A521" s="21" t="str">
        <f t="shared" si="8"/>
        <v>MOW L2N AAAA_2043</v>
      </c>
      <c r="B521" t="s">
        <v>130</v>
      </c>
      <c r="C521" t="s">
        <v>131</v>
      </c>
      <c r="D521" t="s">
        <v>26</v>
      </c>
      <c r="E521" t="s">
        <v>29</v>
      </c>
      <c r="F521" t="s">
        <v>28</v>
      </c>
      <c r="K521">
        <v>0</v>
      </c>
      <c r="L521" s="26">
        <v>52596</v>
      </c>
      <c r="M521">
        <v>20</v>
      </c>
    </row>
    <row r="522" spans="1:13" x14ac:dyDescent="0.25">
      <c r="A522" s="21" t="str">
        <f t="shared" si="8"/>
        <v>MOW L2N AAAA_2024</v>
      </c>
      <c r="B522" t="s">
        <v>130</v>
      </c>
      <c r="C522" t="s">
        <v>131</v>
      </c>
      <c r="D522" t="s">
        <v>26</v>
      </c>
      <c r="E522" t="s">
        <v>29</v>
      </c>
      <c r="F522" t="s">
        <v>31</v>
      </c>
      <c r="K522">
        <v>0</v>
      </c>
      <c r="L522" s="26">
        <v>45657</v>
      </c>
      <c r="M522">
        <v>1</v>
      </c>
    </row>
    <row r="523" spans="1:13" x14ac:dyDescent="0.25">
      <c r="A523" s="21" t="str">
        <f t="shared" si="8"/>
        <v>MOW L2N AAAA_2025</v>
      </c>
      <c r="B523" t="s">
        <v>130</v>
      </c>
      <c r="C523" t="s">
        <v>131</v>
      </c>
      <c r="D523" t="s">
        <v>26</v>
      </c>
      <c r="E523" t="s">
        <v>29</v>
      </c>
      <c r="F523" t="s">
        <v>31</v>
      </c>
      <c r="K523">
        <v>0</v>
      </c>
      <c r="L523" s="26">
        <v>46022</v>
      </c>
      <c r="M523">
        <v>2</v>
      </c>
    </row>
    <row r="524" spans="1:13" x14ac:dyDescent="0.25">
      <c r="A524" s="21" t="str">
        <f t="shared" si="8"/>
        <v>MOW L2N AAAA_2026</v>
      </c>
      <c r="B524" t="s">
        <v>130</v>
      </c>
      <c r="C524" t="s">
        <v>131</v>
      </c>
      <c r="D524" t="s">
        <v>26</v>
      </c>
      <c r="E524" t="s">
        <v>29</v>
      </c>
      <c r="F524" t="s">
        <v>31</v>
      </c>
      <c r="K524">
        <v>0</v>
      </c>
      <c r="L524" s="26">
        <v>46387</v>
      </c>
      <c r="M524">
        <v>3</v>
      </c>
    </row>
    <row r="525" spans="1:13" x14ac:dyDescent="0.25">
      <c r="A525" s="21" t="str">
        <f t="shared" si="8"/>
        <v>MOW L2N AAAA_2027</v>
      </c>
      <c r="B525" t="s">
        <v>130</v>
      </c>
      <c r="C525" t="s">
        <v>131</v>
      </c>
      <c r="D525" t="s">
        <v>26</v>
      </c>
      <c r="E525" t="s">
        <v>29</v>
      </c>
      <c r="F525" t="s">
        <v>31</v>
      </c>
      <c r="K525">
        <v>0</v>
      </c>
      <c r="L525" s="26">
        <v>46752</v>
      </c>
      <c r="M525">
        <v>4</v>
      </c>
    </row>
    <row r="526" spans="1:13" x14ac:dyDescent="0.25">
      <c r="A526" s="21" t="str">
        <f t="shared" si="8"/>
        <v>MOW L2N AAAA_2028</v>
      </c>
      <c r="B526" t="s">
        <v>130</v>
      </c>
      <c r="C526" t="s">
        <v>131</v>
      </c>
      <c r="D526" t="s">
        <v>26</v>
      </c>
      <c r="E526" t="s">
        <v>29</v>
      </c>
      <c r="F526" t="s">
        <v>31</v>
      </c>
      <c r="K526">
        <v>0</v>
      </c>
      <c r="L526" s="26">
        <v>47118</v>
      </c>
      <c r="M526">
        <v>5</v>
      </c>
    </row>
    <row r="527" spans="1:13" x14ac:dyDescent="0.25">
      <c r="A527" s="21" t="str">
        <f t="shared" si="8"/>
        <v>MOW L2N AAAA_2029</v>
      </c>
      <c r="B527" t="s">
        <v>130</v>
      </c>
      <c r="C527" t="s">
        <v>131</v>
      </c>
      <c r="D527" t="s">
        <v>26</v>
      </c>
      <c r="E527" t="s">
        <v>29</v>
      </c>
      <c r="F527" t="s">
        <v>31</v>
      </c>
      <c r="K527">
        <v>0</v>
      </c>
      <c r="L527" s="26">
        <v>47483</v>
      </c>
      <c r="M527">
        <v>6</v>
      </c>
    </row>
    <row r="528" spans="1:13" x14ac:dyDescent="0.25">
      <c r="A528" s="21" t="str">
        <f t="shared" si="8"/>
        <v>MOW L2N AAAA_2030</v>
      </c>
      <c r="B528" t="s">
        <v>130</v>
      </c>
      <c r="C528" t="s">
        <v>131</v>
      </c>
      <c r="D528" t="s">
        <v>26</v>
      </c>
      <c r="E528" t="s">
        <v>29</v>
      </c>
      <c r="F528" t="s">
        <v>31</v>
      </c>
      <c r="K528">
        <v>0</v>
      </c>
      <c r="L528" s="26">
        <v>47848</v>
      </c>
      <c r="M528">
        <v>7</v>
      </c>
    </row>
    <row r="529" spans="1:14" x14ac:dyDescent="0.25">
      <c r="A529" s="21" t="str">
        <f t="shared" si="8"/>
        <v>MOW L2N AAAA_2031</v>
      </c>
      <c r="B529" t="s">
        <v>130</v>
      </c>
      <c r="C529" t="s">
        <v>131</v>
      </c>
      <c r="D529" t="s">
        <v>26</v>
      </c>
      <c r="E529" t="s">
        <v>29</v>
      </c>
      <c r="F529" t="s">
        <v>31</v>
      </c>
      <c r="K529">
        <v>0</v>
      </c>
      <c r="L529" s="26">
        <v>48213</v>
      </c>
      <c r="M529">
        <v>8</v>
      </c>
    </row>
    <row r="530" spans="1:14" x14ac:dyDescent="0.25">
      <c r="A530" s="21" t="str">
        <f t="shared" si="8"/>
        <v>MOW L2N AAAA_2032</v>
      </c>
      <c r="B530" t="s">
        <v>130</v>
      </c>
      <c r="C530" t="s">
        <v>131</v>
      </c>
      <c r="D530" t="s">
        <v>26</v>
      </c>
      <c r="E530" t="s">
        <v>29</v>
      </c>
      <c r="F530" t="s">
        <v>31</v>
      </c>
      <c r="K530">
        <v>0</v>
      </c>
      <c r="L530" s="26">
        <v>48579</v>
      </c>
      <c r="M530">
        <v>9</v>
      </c>
    </row>
    <row r="531" spans="1:14" x14ac:dyDescent="0.25">
      <c r="A531" s="21" t="str">
        <f t="shared" si="8"/>
        <v>MOW L2N AAAA_2033</v>
      </c>
      <c r="B531" t="s">
        <v>130</v>
      </c>
      <c r="C531" t="s">
        <v>131</v>
      </c>
      <c r="D531" t="s">
        <v>26</v>
      </c>
      <c r="E531" t="s">
        <v>29</v>
      </c>
      <c r="F531" t="s">
        <v>31</v>
      </c>
      <c r="K531">
        <v>0</v>
      </c>
      <c r="L531" s="26">
        <v>48944</v>
      </c>
      <c r="M531">
        <v>10</v>
      </c>
    </row>
    <row r="532" spans="1:14" x14ac:dyDescent="0.25">
      <c r="A532" s="21" t="str">
        <f t="shared" si="8"/>
        <v>MOW L2N AAAA_2034</v>
      </c>
      <c r="B532" t="s">
        <v>130</v>
      </c>
      <c r="C532" t="s">
        <v>131</v>
      </c>
      <c r="D532" t="s">
        <v>26</v>
      </c>
      <c r="E532" t="s">
        <v>29</v>
      </c>
      <c r="F532" t="s">
        <v>31</v>
      </c>
      <c r="K532">
        <v>0</v>
      </c>
      <c r="L532" s="26">
        <v>49309</v>
      </c>
      <c r="M532">
        <v>11</v>
      </c>
    </row>
    <row r="533" spans="1:14" x14ac:dyDescent="0.25">
      <c r="A533" s="21" t="str">
        <f t="shared" si="8"/>
        <v>MOW L2N AAAA_2035</v>
      </c>
      <c r="B533" t="s">
        <v>130</v>
      </c>
      <c r="C533" t="s">
        <v>131</v>
      </c>
      <c r="D533" t="s">
        <v>26</v>
      </c>
      <c r="E533" t="s">
        <v>29</v>
      </c>
      <c r="F533" t="s">
        <v>31</v>
      </c>
      <c r="K533">
        <v>0</v>
      </c>
      <c r="L533" s="26">
        <v>49674</v>
      </c>
      <c r="M533">
        <v>12</v>
      </c>
    </row>
    <row r="534" spans="1:14" x14ac:dyDescent="0.25">
      <c r="A534" s="21" t="str">
        <f t="shared" si="8"/>
        <v>MOW L2N AAAA_2036</v>
      </c>
      <c r="B534" t="s">
        <v>130</v>
      </c>
      <c r="C534" t="s">
        <v>131</v>
      </c>
      <c r="D534" t="s">
        <v>26</v>
      </c>
      <c r="E534" t="s">
        <v>29</v>
      </c>
      <c r="F534" t="s">
        <v>31</v>
      </c>
      <c r="K534">
        <v>0</v>
      </c>
      <c r="L534" s="26">
        <v>50040</v>
      </c>
      <c r="M534">
        <v>13</v>
      </c>
    </row>
    <row r="535" spans="1:14" x14ac:dyDescent="0.25">
      <c r="A535" s="21" t="str">
        <f t="shared" si="8"/>
        <v>MOW L2N AAAA_2037</v>
      </c>
      <c r="B535" t="s">
        <v>130</v>
      </c>
      <c r="C535" t="s">
        <v>131</v>
      </c>
      <c r="D535" t="s">
        <v>26</v>
      </c>
      <c r="E535" t="s">
        <v>29</v>
      </c>
      <c r="F535" t="s">
        <v>31</v>
      </c>
      <c r="K535">
        <v>0</v>
      </c>
      <c r="L535" s="26">
        <v>50405</v>
      </c>
      <c r="M535">
        <v>14</v>
      </c>
    </row>
    <row r="536" spans="1:14" x14ac:dyDescent="0.25">
      <c r="A536" s="21" t="str">
        <f t="shared" si="8"/>
        <v>MOW L2N AAAA_2038</v>
      </c>
      <c r="B536" t="s">
        <v>130</v>
      </c>
      <c r="C536" t="s">
        <v>131</v>
      </c>
      <c r="D536" t="s">
        <v>26</v>
      </c>
      <c r="E536" t="s">
        <v>29</v>
      </c>
      <c r="F536" t="s">
        <v>31</v>
      </c>
      <c r="K536">
        <v>0</v>
      </c>
      <c r="L536" s="26">
        <v>50770</v>
      </c>
      <c r="M536">
        <v>15</v>
      </c>
    </row>
    <row r="537" spans="1:14" x14ac:dyDescent="0.25">
      <c r="A537" s="21" t="str">
        <f t="shared" si="8"/>
        <v>MOW L2N AAAA_2039</v>
      </c>
      <c r="B537" t="s">
        <v>130</v>
      </c>
      <c r="C537" t="s">
        <v>131</v>
      </c>
      <c r="D537" t="s">
        <v>26</v>
      </c>
      <c r="E537" t="s">
        <v>29</v>
      </c>
      <c r="F537" t="s">
        <v>31</v>
      </c>
      <c r="K537">
        <v>0</v>
      </c>
      <c r="L537" s="26">
        <v>51135</v>
      </c>
      <c r="M537">
        <v>16</v>
      </c>
    </row>
    <row r="538" spans="1:14" x14ac:dyDescent="0.25">
      <c r="A538" s="21" t="str">
        <f t="shared" si="8"/>
        <v>MOW L2N AAAA_2040</v>
      </c>
      <c r="B538" t="s">
        <v>130</v>
      </c>
      <c r="C538" t="s">
        <v>131</v>
      </c>
      <c r="D538" t="s">
        <v>26</v>
      </c>
      <c r="E538" t="s">
        <v>29</v>
      </c>
      <c r="F538" t="s">
        <v>31</v>
      </c>
      <c r="K538">
        <v>0</v>
      </c>
      <c r="L538" s="26">
        <v>51501</v>
      </c>
      <c r="M538">
        <v>17</v>
      </c>
    </row>
    <row r="539" spans="1:14" x14ac:dyDescent="0.25">
      <c r="A539" s="21" t="str">
        <f t="shared" si="8"/>
        <v>MOW L2N AAAA_2041</v>
      </c>
      <c r="B539" t="s">
        <v>130</v>
      </c>
      <c r="C539" t="s">
        <v>131</v>
      </c>
      <c r="D539" t="s">
        <v>26</v>
      </c>
      <c r="E539" t="s">
        <v>29</v>
      </c>
      <c r="F539" t="s">
        <v>31</v>
      </c>
      <c r="K539">
        <v>0</v>
      </c>
      <c r="L539" s="26">
        <v>51866</v>
      </c>
      <c r="M539">
        <v>18</v>
      </c>
    </row>
    <row r="540" spans="1:14" x14ac:dyDescent="0.25">
      <c r="A540" s="21" t="str">
        <f t="shared" si="8"/>
        <v>MOW L2N AAAA_2042</v>
      </c>
      <c r="B540" t="s">
        <v>130</v>
      </c>
      <c r="C540" t="s">
        <v>131</v>
      </c>
      <c r="D540" t="s">
        <v>26</v>
      </c>
      <c r="E540" t="s">
        <v>29</v>
      </c>
      <c r="F540" t="s">
        <v>31</v>
      </c>
      <c r="K540">
        <v>0</v>
      </c>
      <c r="L540" s="26">
        <v>52231</v>
      </c>
      <c r="M540">
        <v>19</v>
      </c>
    </row>
    <row r="541" spans="1:14" x14ac:dyDescent="0.25">
      <c r="A541" s="21" t="str">
        <f t="shared" si="8"/>
        <v>MOW L2N AAAA_2043</v>
      </c>
      <c r="B541" t="s">
        <v>130</v>
      </c>
      <c r="C541" t="s">
        <v>131</v>
      </c>
      <c r="D541" t="s">
        <v>26</v>
      </c>
      <c r="E541" t="s">
        <v>29</v>
      </c>
      <c r="F541" t="s">
        <v>31</v>
      </c>
      <c r="K541">
        <v>0</v>
      </c>
      <c r="L541" s="26">
        <v>52596</v>
      </c>
      <c r="M541">
        <v>20</v>
      </c>
    </row>
    <row r="542" spans="1:14" x14ac:dyDescent="0.25">
      <c r="A542" s="21" t="str">
        <f t="shared" si="8"/>
        <v>MOW L2N AAAA_2024</v>
      </c>
      <c r="B542" t="s">
        <v>130</v>
      </c>
      <c r="C542" t="s">
        <v>131</v>
      </c>
      <c r="D542" t="s">
        <v>26</v>
      </c>
      <c r="E542" t="s">
        <v>5</v>
      </c>
      <c r="F542" t="s">
        <v>4</v>
      </c>
      <c r="G542">
        <v>0</v>
      </c>
      <c r="H542">
        <v>0</v>
      </c>
      <c r="I542">
        <v>0</v>
      </c>
      <c r="J542">
        <v>0</v>
      </c>
      <c r="L542" s="26">
        <v>45657</v>
      </c>
      <c r="M542">
        <v>1</v>
      </c>
      <c r="N542">
        <v>0</v>
      </c>
    </row>
    <row r="543" spans="1:14" x14ac:dyDescent="0.25">
      <c r="A543" s="21" t="str">
        <f t="shared" si="8"/>
        <v>MOW L2N AAAA_2025</v>
      </c>
      <c r="B543" t="s">
        <v>130</v>
      </c>
      <c r="C543" t="s">
        <v>131</v>
      </c>
      <c r="D543" t="s">
        <v>26</v>
      </c>
      <c r="E543" t="s">
        <v>5</v>
      </c>
      <c r="F543" t="s">
        <v>4</v>
      </c>
      <c r="G543">
        <v>0</v>
      </c>
      <c r="H543">
        <v>0</v>
      </c>
      <c r="I543">
        <v>0</v>
      </c>
      <c r="J543">
        <v>0</v>
      </c>
      <c r="L543" s="26">
        <v>46022</v>
      </c>
      <c r="M543">
        <v>2</v>
      </c>
      <c r="N543">
        <v>0</v>
      </c>
    </row>
    <row r="544" spans="1:14" x14ac:dyDescent="0.25">
      <c r="A544" s="21" t="str">
        <f t="shared" si="8"/>
        <v>MOW L2N AAAA_2026</v>
      </c>
      <c r="B544" t="s">
        <v>130</v>
      </c>
      <c r="C544" t="s">
        <v>131</v>
      </c>
      <c r="D544" t="s">
        <v>26</v>
      </c>
      <c r="E544" t="s">
        <v>5</v>
      </c>
      <c r="F544" t="s">
        <v>4</v>
      </c>
      <c r="G544">
        <v>0</v>
      </c>
      <c r="H544">
        <v>0</v>
      </c>
      <c r="I544">
        <v>2858.818115234375</v>
      </c>
      <c r="J544">
        <v>0</v>
      </c>
      <c r="L544" s="26">
        <v>46387</v>
      </c>
      <c r="M544">
        <v>3</v>
      </c>
      <c r="N544">
        <v>0</v>
      </c>
    </row>
    <row r="545" spans="1:14" x14ac:dyDescent="0.25">
      <c r="A545" s="21" t="str">
        <f t="shared" si="8"/>
        <v>MOW L2N AAAA_2027</v>
      </c>
      <c r="B545" t="s">
        <v>130</v>
      </c>
      <c r="C545" t="s">
        <v>131</v>
      </c>
      <c r="D545" t="s">
        <v>26</v>
      </c>
      <c r="E545" t="s">
        <v>5</v>
      </c>
      <c r="F545" t="s">
        <v>4</v>
      </c>
      <c r="G545">
        <v>0</v>
      </c>
      <c r="H545">
        <v>7491.5</v>
      </c>
      <c r="I545">
        <v>41009.7265625</v>
      </c>
      <c r="J545">
        <v>0</v>
      </c>
      <c r="L545" s="26">
        <v>46752</v>
      </c>
      <c r="M545">
        <v>4</v>
      </c>
      <c r="N545">
        <v>-13238.798828125</v>
      </c>
    </row>
    <row r="546" spans="1:14" x14ac:dyDescent="0.25">
      <c r="A546" s="21" t="str">
        <f t="shared" si="8"/>
        <v>MOW L2N AAAA_2028</v>
      </c>
      <c r="B546" t="s">
        <v>130</v>
      </c>
      <c r="C546" t="s">
        <v>131</v>
      </c>
      <c r="D546" t="s">
        <v>26</v>
      </c>
      <c r="E546" t="s">
        <v>5</v>
      </c>
      <c r="F546" t="s">
        <v>4</v>
      </c>
      <c r="G546">
        <v>0</v>
      </c>
      <c r="H546">
        <v>15436.65625</v>
      </c>
      <c r="I546">
        <v>97300.109375</v>
      </c>
      <c r="J546">
        <v>0</v>
      </c>
      <c r="L546" s="26">
        <v>47118</v>
      </c>
      <c r="M546">
        <v>5</v>
      </c>
      <c r="N546">
        <v>-39180.71875</v>
      </c>
    </row>
    <row r="547" spans="1:14" x14ac:dyDescent="0.25">
      <c r="A547" s="21" t="str">
        <f t="shared" si="8"/>
        <v>MOW L2N AAAA_2029</v>
      </c>
      <c r="B547" t="s">
        <v>130</v>
      </c>
      <c r="C547" t="s">
        <v>131</v>
      </c>
      <c r="D547" t="s">
        <v>26</v>
      </c>
      <c r="E547" t="s">
        <v>5</v>
      </c>
      <c r="F547" t="s">
        <v>4</v>
      </c>
      <c r="G547">
        <v>0</v>
      </c>
      <c r="H547">
        <v>46311.16796875</v>
      </c>
      <c r="I547">
        <v>158982.5</v>
      </c>
      <c r="J547">
        <v>0</v>
      </c>
      <c r="L547" s="26">
        <v>47483</v>
      </c>
      <c r="M547">
        <v>6</v>
      </c>
      <c r="N547">
        <v>-14114.08984375</v>
      </c>
    </row>
    <row r="548" spans="1:14" x14ac:dyDescent="0.25">
      <c r="A548" s="21" t="str">
        <f t="shared" si="8"/>
        <v>MOW L2N AAAA_2030</v>
      </c>
      <c r="B548" t="s">
        <v>130</v>
      </c>
      <c r="C548" t="s">
        <v>131</v>
      </c>
      <c r="D548" t="s">
        <v>26</v>
      </c>
      <c r="E548" t="s">
        <v>5</v>
      </c>
      <c r="F548" t="s">
        <v>4</v>
      </c>
      <c r="G548">
        <v>0</v>
      </c>
      <c r="H548">
        <v>55578.24609375</v>
      </c>
      <c r="I548">
        <v>205940.921875</v>
      </c>
      <c r="J548">
        <v>0</v>
      </c>
      <c r="L548" s="26">
        <v>47848</v>
      </c>
      <c r="M548">
        <v>7</v>
      </c>
      <c r="N548">
        <v>-4579.88525390625</v>
      </c>
    </row>
    <row r="549" spans="1:14" x14ac:dyDescent="0.25">
      <c r="A549" s="21" t="str">
        <f t="shared" si="8"/>
        <v>MOW L2N AAAA_2031</v>
      </c>
      <c r="B549" t="s">
        <v>130</v>
      </c>
      <c r="C549" t="s">
        <v>131</v>
      </c>
      <c r="D549" t="s">
        <v>26</v>
      </c>
      <c r="E549" t="s">
        <v>5</v>
      </c>
      <c r="F549" t="s">
        <v>4</v>
      </c>
      <c r="G549">
        <v>0</v>
      </c>
      <c r="H549">
        <v>67675.1328125</v>
      </c>
      <c r="I549">
        <v>257567.8125</v>
      </c>
      <c r="J549">
        <v>0</v>
      </c>
      <c r="L549" s="26">
        <v>48213</v>
      </c>
      <c r="M549">
        <v>8</v>
      </c>
      <c r="N549">
        <v>-21705.748046875</v>
      </c>
    </row>
    <row r="550" spans="1:14" x14ac:dyDescent="0.25">
      <c r="A550" s="21" t="str">
        <f t="shared" si="8"/>
        <v>MOW L2N AAAA_2032</v>
      </c>
      <c r="B550" t="s">
        <v>130</v>
      </c>
      <c r="C550" t="s">
        <v>131</v>
      </c>
      <c r="D550" t="s">
        <v>26</v>
      </c>
      <c r="E550" t="s">
        <v>5</v>
      </c>
      <c r="F550" t="s">
        <v>4</v>
      </c>
      <c r="G550">
        <v>0</v>
      </c>
      <c r="H550">
        <v>71430.78125</v>
      </c>
      <c r="I550">
        <v>310537.90625</v>
      </c>
      <c r="J550">
        <v>0</v>
      </c>
      <c r="L550" s="26">
        <v>48579</v>
      </c>
      <c r="M550">
        <v>9</v>
      </c>
      <c r="N550">
        <v>-58607.03515625</v>
      </c>
    </row>
    <row r="551" spans="1:14" x14ac:dyDescent="0.25">
      <c r="A551" s="21" t="str">
        <f t="shared" si="8"/>
        <v>MOW L2N AAAA_2033</v>
      </c>
      <c r="B551" t="s">
        <v>130</v>
      </c>
      <c r="C551" t="s">
        <v>131</v>
      </c>
      <c r="D551" t="s">
        <v>26</v>
      </c>
      <c r="E551" t="s">
        <v>5</v>
      </c>
      <c r="F551" t="s">
        <v>4</v>
      </c>
      <c r="G551">
        <v>0</v>
      </c>
      <c r="H551">
        <v>77963.6953125</v>
      </c>
      <c r="I551">
        <v>359962.84375</v>
      </c>
      <c r="J551">
        <v>0</v>
      </c>
      <c r="L551" s="26">
        <v>48944</v>
      </c>
      <c r="M551">
        <v>10</v>
      </c>
      <c r="N551">
        <v>-90686.9765625</v>
      </c>
    </row>
    <row r="552" spans="1:14" x14ac:dyDescent="0.25">
      <c r="A552" s="21" t="str">
        <f t="shared" si="8"/>
        <v>MOW L2N AAAA_2034</v>
      </c>
      <c r="B552" t="s">
        <v>130</v>
      </c>
      <c r="C552" t="s">
        <v>131</v>
      </c>
      <c r="D552" t="s">
        <v>26</v>
      </c>
      <c r="E552" t="s">
        <v>5</v>
      </c>
      <c r="F552" t="s">
        <v>4</v>
      </c>
      <c r="G552">
        <v>0</v>
      </c>
      <c r="H552">
        <v>86171.078125</v>
      </c>
      <c r="I552">
        <v>409615.71875</v>
      </c>
      <c r="J552">
        <v>0</v>
      </c>
      <c r="L552" s="26">
        <v>49309</v>
      </c>
      <c r="M552">
        <v>11</v>
      </c>
      <c r="N552">
        <v>-119270.90625</v>
      </c>
    </row>
    <row r="553" spans="1:14" x14ac:dyDescent="0.25">
      <c r="A553" s="21" t="str">
        <f t="shared" si="8"/>
        <v>MOW L2N AAAA_2035</v>
      </c>
      <c r="B553" t="s">
        <v>130</v>
      </c>
      <c r="C553" t="s">
        <v>131</v>
      </c>
      <c r="D553" t="s">
        <v>26</v>
      </c>
      <c r="E553" t="s">
        <v>5</v>
      </c>
      <c r="F553" t="s">
        <v>4</v>
      </c>
      <c r="G553">
        <v>0</v>
      </c>
      <c r="H553">
        <v>86554.0234375</v>
      </c>
      <c r="I553">
        <v>395946.21875</v>
      </c>
      <c r="J553">
        <v>0</v>
      </c>
      <c r="L553" s="26">
        <v>49674</v>
      </c>
      <c r="M553">
        <v>12</v>
      </c>
      <c r="N553">
        <v>-121722.28125</v>
      </c>
    </row>
    <row r="554" spans="1:14" x14ac:dyDescent="0.25">
      <c r="A554" s="21" t="str">
        <f t="shared" si="8"/>
        <v>MOW L2N AAAA_2036</v>
      </c>
      <c r="B554" t="s">
        <v>130</v>
      </c>
      <c r="C554" t="s">
        <v>131</v>
      </c>
      <c r="D554" t="s">
        <v>26</v>
      </c>
      <c r="E554" t="s">
        <v>5</v>
      </c>
      <c r="F554" t="s">
        <v>4</v>
      </c>
      <c r="G554">
        <v>0</v>
      </c>
      <c r="H554">
        <v>93930.5546875</v>
      </c>
      <c r="I554">
        <v>384043.875</v>
      </c>
      <c r="J554">
        <v>0</v>
      </c>
      <c r="L554" s="26">
        <v>50040</v>
      </c>
      <c r="M554">
        <v>13</v>
      </c>
      <c r="N554">
        <v>-119738.1796875</v>
      </c>
    </row>
    <row r="555" spans="1:14" x14ac:dyDescent="0.25">
      <c r="A555" s="21" t="str">
        <f t="shared" si="8"/>
        <v>MOW L2N AAAA_2037</v>
      </c>
      <c r="B555" t="s">
        <v>130</v>
      </c>
      <c r="C555" t="s">
        <v>131</v>
      </c>
      <c r="D555" t="s">
        <v>26</v>
      </c>
      <c r="E555" t="s">
        <v>5</v>
      </c>
      <c r="F555" t="s">
        <v>4</v>
      </c>
      <c r="G555">
        <v>0</v>
      </c>
      <c r="H555">
        <v>97183.3125</v>
      </c>
      <c r="I555">
        <v>372030.0625</v>
      </c>
      <c r="J555">
        <v>0</v>
      </c>
      <c r="L555" s="26">
        <v>50405</v>
      </c>
      <c r="M555">
        <v>14</v>
      </c>
      <c r="N555">
        <v>-101172.6640625</v>
      </c>
    </row>
    <row r="556" spans="1:14" x14ac:dyDescent="0.25">
      <c r="A556" s="21" t="str">
        <f t="shared" si="8"/>
        <v>MOW L2N AAAA_2038</v>
      </c>
      <c r="B556" t="s">
        <v>130</v>
      </c>
      <c r="C556" t="s">
        <v>131</v>
      </c>
      <c r="D556" t="s">
        <v>26</v>
      </c>
      <c r="E556" t="s">
        <v>5</v>
      </c>
      <c r="F556" t="s">
        <v>4</v>
      </c>
      <c r="G556">
        <v>0</v>
      </c>
      <c r="H556">
        <v>102479.9453125</v>
      </c>
      <c r="I556">
        <v>362502.375</v>
      </c>
      <c r="J556">
        <v>0</v>
      </c>
      <c r="L556" s="26">
        <v>50770</v>
      </c>
      <c r="M556">
        <v>15</v>
      </c>
      <c r="N556">
        <v>-63127.78515625</v>
      </c>
    </row>
    <row r="557" spans="1:14" x14ac:dyDescent="0.25">
      <c r="A557" s="21" t="str">
        <f t="shared" si="8"/>
        <v>MOW L2N AAAA_2039</v>
      </c>
      <c r="B557" t="s">
        <v>130</v>
      </c>
      <c r="C557" t="s">
        <v>131</v>
      </c>
      <c r="D557" t="s">
        <v>26</v>
      </c>
      <c r="E557" t="s">
        <v>5</v>
      </c>
      <c r="F557" t="s">
        <v>4</v>
      </c>
      <c r="G557">
        <v>0</v>
      </c>
      <c r="H557">
        <v>122647.7109375</v>
      </c>
      <c r="I557">
        <v>353858.5</v>
      </c>
      <c r="J557">
        <v>0</v>
      </c>
      <c r="L557" s="26">
        <v>51135</v>
      </c>
      <c r="M557">
        <v>16</v>
      </c>
      <c r="N557">
        <v>-49072.4296875</v>
      </c>
    </row>
    <row r="558" spans="1:14" x14ac:dyDescent="0.25">
      <c r="A558" s="21" t="str">
        <f t="shared" si="8"/>
        <v>MOW L2N AAAA_2040</v>
      </c>
      <c r="B558" t="s">
        <v>130</v>
      </c>
      <c r="C558" t="s">
        <v>131</v>
      </c>
      <c r="D558" t="s">
        <v>26</v>
      </c>
      <c r="E558" t="s">
        <v>5</v>
      </c>
      <c r="F558" t="s">
        <v>4</v>
      </c>
      <c r="G558">
        <v>0</v>
      </c>
      <c r="H558">
        <v>132500.921875</v>
      </c>
      <c r="I558">
        <v>348024.53125</v>
      </c>
      <c r="J558">
        <v>0</v>
      </c>
      <c r="L558" s="26">
        <v>51501</v>
      </c>
      <c r="M558">
        <v>17</v>
      </c>
      <c r="N558">
        <v>-25489.17578125</v>
      </c>
    </row>
    <row r="559" spans="1:14" x14ac:dyDescent="0.25">
      <c r="A559" s="21" t="str">
        <f t="shared" si="8"/>
        <v>MOW L2N AAAA_2041</v>
      </c>
      <c r="B559" t="s">
        <v>130</v>
      </c>
      <c r="C559" t="s">
        <v>131</v>
      </c>
      <c r="D559" t="s">
        <v>26</v>
      </c>
      <c r="E559" t="s">
        <v>5</v>
      </c>
      <c r="F559" t="s">
        <v>4</v>
      </c>
      <c r="G559">
        <v>0</v>
      </c>
      <c r="H559">
        <v>137504.609375</v>
      </c>
      <c r="I559">
        <v>380968.15625</v>
      </c>
      <c r="J559">
        <v>0</v>
      </c>
      <c r="L559" s="26">
        <v>51866</v>
      </c>
      <c r="M559">
        <v>18</v>
      </c>
      <c r="N559">
        <v>3485.8671875</v>
      </c>
    </row>
    <row r="560" spans="1:14" x14ac:dyDescent="0.25">
      <c r="A560" s="21" t="str">
        <f t="shared" si="8"/>
        <v>MOW L2N AAAA_2042</v>
      </c>
      <c r="B560" t="s">
        <v>130</v>
      </c>
      <c r="C560" t="s">
        <v>131</v>
      </c>
      <c r="D560" t="s">
        <v>26</v>
      </c>
      <c r="E560" t="s">
        <v>5</v>
      </c>
      <c r="F560" t="s">
        <v>4</v>
      </c>
      <c r="G560">
        <v>0</v>
      </c>
      <c r="H560">
        <v>140296.453125</v>
      </c>
      <c r="I560">
        <v>372915.75</v>
      </c>
      <c r="J560">
        <v>0</v>
      </c>
      <c r="L560" s="26">
        <v>52231</v>
      </c>
      <c r="M560">
        <v>19</v>
      </c>
      <c r="N560">
        <v>40778.234375</v>
      </c>
    </row>
    <row r="561" spans="1:14" x14ac:dyDescent="0.25">
      <c r="A561" s="21" t="str">
        <f t="shared" si="8"/>
        <v>MOW L2N AAAA_2043</v>
      </c>
      <c r="B561" t="s">
        <v>130</v>
      </c>
      <c r="C561" t="s">
        <v>131</v>
      </c>
      <c r="D561" t="s">
        <v>26</v>
      </c>
      <c r="E561" t="s">
        <v>5</v>
      </c>
      <c r="F561" t="s">
        <v>4</v>
      </c>
      <c r="G561">
        <v>0</v>
      </c>
      <c r="H561">
        <v>140607.609375</v>
      </c>
      <c r="I561">
        <v>363570.9375</v>
      </c>
      <c r="J561">
        <v>0</v>
      </c>
      <c r="L561" s="26">
        <v>52596</v>
      </c>
      <c r="M561">
        <v>20</v>
      </c>
      <c r="N561">
        <v>80012.4140625</v>
      </c>
    </row>
    <row r="562" spans="1:14" x14ac:dyDescent="0.25">
      <c r="A562" s="21" t="str">
        <f t="shared" si="8"/>
        <v>MOW L2N AAAA_2024</v>
      </c>
      <c r="B562" t="s">
        <v>130</v>
      </c>
      <c r="C562" t="s">
        <v>131</v>
      </c>
      <c r="D562" t="s">
        <v>26</v>
      </c>
      <c r="E562" t="s">
        <v>5</v>
      </c>
      <c r="F562" t="s">
        <v>32</v>
      </c>
      <c r="G562">
        <v>174667.203125</v>
      </c>
      <c r="H562">
        <v>77966.25</v>
      </c>
      <c r="I562">
        <v>15499.482421875</v>
      </c>
      <c r="J562">
        <v>0</v>
      </c>
      <c r="L562" s="26">
        <v>45657</v>
      </c>
      <c r="M562">
        <v>1</v>
      </c>
      <c r="N562">
        <v>106941.203125</v>
      </c>
    </row>
    <row r="563" spans="1:14" x14ac:dyDescent="0.25">
      <c r="A563" s="21" t="str">
        <f t="shared" si="8"/>
        <v>MOW L2N AAAA_2025</v>
      </c>
      <c r="B563" t="s">
        <v>130</v>
      </c>
      <c r="C563" t="s">
        <v>131</v>
      </c>
      <c r="D563" t="s">
        <v>26</v>
      </c>
      <c r="E563" t="s">
        <v>5</v>
      </c>
      <c r="F563" t="s">
        <v>32</v>
      </c>
      <c r="G563">
        <v>189335.015625</v>
      </c>
      <c r="H563">
        <v>84966.65625</v>
      </c>
      <c r="I563">
        <v>38482.234375</v>
      </c>
      <c r="J563">
        <v>0</v>
      </c>
      <c r="L563" s="26">
        <v>46022</v>
      </c>
      <c r="M563">
        <v>2</v>
      </c>
      <c r="N563">
        <v>108426.4140625</v>
      </c>
    </row>
    <row r="564" spans="1:14" x14ac:dyDescent="0.25">
      <c r="A564" s="21" t="str">
        <f t="shared" si="8"/>
        <v>MOW L2N AAAA_2026</v>
      </c>
      <c r="B564" t="s">
        <v>130</v>
      </c>
      <c r="C564" t="s">
        <v>131</v>
      </c>
      <c r="D564" t="s">
        <v>26</v>
      </c>
      <c r="E564" t="s">
        <v>5</v>
      </c>
      <c r="F564" t="s">
        <v>32</v>
      </c>
      <c r="G564">
        <v>203954.734375</v>
      </c>
      <c r="H564">
        <v>97052.34375</v>
      </c>
      <c r="I564">
        <v>42051.6015625</v>
      </c>
      <c r="J564">
        <v>0</v>
      </c>
      <c r="L564" s="26">
        <v>46387</v>
      </c>
      <c r="M564">
        <v>3</v>
      </c>
      <c r="N564">
        <v>113451.2421875</v>
      </c>
    </row>
    <row r="565" spans="1:14" x14ac:dyDescent="0.25">
      <c r="A565" s="21" t="str">
        <f t="shared" si="8"/>
        <v>MOW L2N AAAA_2027</v>
      </c>
      <c r="B565" t="s">
        <v>130</v>
      </c>
      <c r="C565" t="s">
        <v>131</v>
      </c>
      <c r="D565" t="s">
        <v>26</v>
      </c>
      <c r="E565" t="s">
        <v>5</v>
      </c>
      <c r="F565" t="s">
        <v>32</v>
      </c>
      <c r="G565">
        <v>214899.625</v>
      </c>
      <c r="H565">
        <v>94237.8828125</v>
      </c>
      <c r="I565">
        <v>45649.37109375</v>
      </c>
      <c r="J565">
        <v>0</v>
      </c>
      <c r="L565" s="26">
        <v>46752</v>
      </c>
      <c r="M565">
        <v>4</v>
      </c>
      <c r="N565">
        <v>110726.71875</v>
      </c>
    </row>
    <row r="566" spans="1:14" x14ac:dyDescent="0.25">
      <c r="A566" s="21" t="str">
        <f t="shared" si="8"/>
        <v>MOW L2N AAAA_2028</v>
      </c>
      <c r="B566" t="s">
        <v>130</v>
      </c>
      <c r="C566" t="s">
        <v>131</v>
      </c>
      <c r="D566" t="s">
        <v>26</v>
      </c>
      <c r="E566" t="s">
        <v>5</v>
      </c>
      <c r="F566" t="s">
        <v>32</v>
      </c>
      <c r="G566">
        <v>223085.546875</v>
      </c>
      <c r="H566">
        <v>103486.453125</v>
      </c>
      <c r="I566">
        <v>49252.23828125</v>
      </c>
      <c r="J566">
        <v>0</v>
      </c>
      <c r="L566" s="26">
        <v>47118</v>
      </c>
      <c r="M566">
        <v>5</v>
      </c>
      <c r="N566">
        <v>117422.734375</v>
      </c>
    </row>
    <row r="567" spans="1:14" x14ac:dyDescent="0.25">
      <c r="A567" s="21" t="str">
        <f t="shared" si="8"/>
        <v>MOW L2N AAAA_2029</v>
      </c>
      <c r="B567" t="s">
        <v>130</v>
      </c>
      <c r="C567" t="s">
        <v>131</v>
      </c>
      <c r="D567" t="s">
        <v>26</v>
      </c>
      <c r="E567" t="s">
        <v>5</v>
      </c>
      <c r="F567" t="s">
        <v>32</v>
      </c>
      <c r="G567">
        <v>230881.203125</v>
      </c>
      <c r="H567">
        <v>114961.75</v>
      </c>
      <c r="I567">
        <v>51520.90234375</v>
      </c>
      <c r="J567">
        <v>0</v>
      </c>
      <c r="L567" s="26">
        <v>47483</v>
      </c>
      <c r="M567">
        <v>6</v>
      </c>
      <c r="N567">
        <v>125947.703125</v>
      </c>
    </row>
    <row r="568" spans="1:14" x14ac:dyDescent="0.25">
      <c r="A568" s="21" t="str">
        <f t="shared" si="8"/>
        <v>MOW L2N AAAA_2030</v>
      </c>
      <c r="B568" t="s">
        <v>130</v>
      </c>
      <c r="C568" t="s">
        <v>131</v>
      </c>
      <c r="D568" t="s">
        <v>26</v>
      </c>
      <c r="E568" t="s">
        <v>5</v>
      </c>
      <c r="F568" t="s">
        <v>32</v>
      </c>
      <c r="G568">
        <v>239369.390625</v>
      </c>
      <c r="H568">
        <v>122143.453125</v>
      </c>
      <c r="I568">
        <v>57064.84375</v>
      </c>
      <c r="J568">
        <v>0</v>
      </c>
      <c r="L568" s="26">
        <v>47848</v>
      </c>
      <c r="M568">
        <v>7</v>
      </c>
      <c r="N568">
        <v>131668.296875</v>
      </c>
    </row>
    <row r="569" spans="1:14" x14ac:dyDescent="0.25">
      <c r="A569" s="21" t="str">
        <f t="shared" si="8"/>
        <v>MOW L2N AAAA_2031</v>
      </c>
      <c r="B569" t="s">
        <v>130</v>
      </c>
      <c r="C569" t="s">
        <v>131</v>
      </c>
      <c r="D569" t="s">
        <v>26</v>
      </c>
      <c r="E569" t="s">
        <v>5</v>
      </c>
      <c r="F569" t="s">
        <v>32</v>
      </c>
      <c r="G569">
        <v>243642.625</v>
      </c>
      <c r="H569">
        <v>104046.3671875</v>
      </c>
      <c r="I569">
        <v>54845.171875</v>
      </c>
      <c r="J569">
        <v>27125.732421875</v>
      </c>
      <c r="L569" s="26">
        <v>48213</v>
      </c>
      <c r="M569">
        <v>8</v>
      </c>
      <c r="N569">
        <v>126453.21875</v>
      </c>
    </row>
    <row r="570" spans="1:14" x14ac:dyDescent="0.25">
      <c r="A570" s="21" t="str">
        <f t="shared" si="8"/>
        <v>MOW L2N AAAA_2032</v>
      </c>
      <c r="B570" t="s">
        <v>130</v>
      </c>
      <c r="C570" t="s">
        <v>131</v>
      </c>
      <c r="D570" t="s">
        <v>26</v>
      </c>
      <c r="E570" t="s">
        <v>5</v>
      </c>
      <c r="F570" t="s">
        <v>32</v>
      </c>
      <c r="G570">
        <v>252018.609375</v>
      </c>
      <c r="H570">
        <v>108194.2890625</v>
      </c>
      <c r="I570">
        <v>56160.57421875</v>
      </c>
      <c r="J570">
        <v>0</v>
      </c>
      <c r="L570" s="26">
        <v>48579</v>
      </c>
      <c r="M570">
        <v>9</v>
      </c>
      <c r="N570">
        <v>124909.859375</v>
      </c>
    </row>
    <row r="571" spans="1:14" x14ac:dyDescent="0.25">
      <c r="A571" s="21" t="str">
        <f t="shared" si="8"/>
        <v>MOW L2N AAAA_2033</v>
      </c>
      <c r="B571" t="s">
        <v>130</v>
      </c>
      <c r="C571" t="s">
        <v>131</v>
      </c>
      <c r="D571" t="s">
        <v>26</v>
      </c>
      <c r="E571" t="s">
        <v>5</v>
      </c>
      <c r="F571" t="s">
        <v>32</v>
      </c>
      <c r="G571">
        <v>255973.0625</v>
      </c>
      <c r="H571">
        <v>99079.0546875</v>
      </c>
      <c r="I571">
        <v>58926.8828125</v>
      </c>
      <c r="J571">
        <v>0</v>
      </c>
      <c r="L571" s="26">
        <v>48944</v>
      </c>
      <c r="M571">
        <v>10</v>
      </c>
      <c r="N571">
        <v>110091.28125</v>
      </c>
    </row>
    <row r="572" spans="1:14" x14ac:dyDescent="0.25">
      <c r="A572" s="21" t="str">
        <f t="shared" si="8"/>
        <v>MOW L2N AAAA_2034</v>
      </c>
      <c r="B572" t="s">
        <v>130</v>
      </c>
      <c r="C572" t="s">
        <v>131</v>
      </c>
      <c r="D572" t="s">
        <v>26</v>
      </c>
      <c r="E572" t="s">
        <v>5</v>
      </c>
      <c r="F572" t="s">
        <v>32</v>
      </c>
      <c r="G572">
        <v>259452.046875</v>
      </c>
      <c r="H572">
        <v>96170.7890625</v>
      </c>
      <c r="I572">
        <v>61310.84375</v>
      </c>
      <c r="J572">
        <v>0</v>
      </c>
      <c r="L572" s="26">
        <v>49309</v>
      </c>
      <c r="M572">
        <v>11</v>
      </c>
      <c r="N572">
        <v>104034.8203125</v>
      </c>
    </row>
    <row r="573" spans="1:14" x14ac:dyDescent="0.25">
      <c r="A573" s="21" t="str">
        <f t="shared" si="8"/>
        <v>MOW L2N AAAA_2035</v>
      </c>
      <c r="B573" t="s">
        <v>130</v>
      </c>
      <c r="C573" t="s">
        <v>131</v>
      </c>
      <c r="D573" t="s">
        <v>26</v>
      </c>
      <c r="E573" t="s">
        <v>5</v>
      </c>
      <c r="F573" t="s">
        <v>32</v>
      </c>
      <c r="G573">
        <v>264014.21875</v>
      </c>
      <c r="H573">
        <v>95686.0703125</v>
      </c>
      <c r="I573">
        <v>62545.46875</v>
      </c>
      <c r="J573">
        <v>0</v>
      </c>
      <c r="L573" s="26">
        <v>49674</v>
      </c>
      <c r="M573">
        <v>12</v>
      </c>
      <c r="N573">
        <v>103356.2578125</v>
      </c>
    </row>
    <row r="574" spans="1:14" x14ac:dyDescent="0.25">
      <c r="A574" s="21" t="str">
        <f t="shared" si="8"/>
        <v>MOW L2N AAAA_2036</v>
      </c>
      <c r="B574" t="s">
        <v>130</v>
      </c>
      <c r="C574" t="s">
        <v>131</v>
      </c>
      <c r="D574" t="s">
        <v>26</v>
      </c>
      <c r="E574" t="s">
        <v>5</v>
      </c>
      <c r="F574" t="s">
        <v>32</v>
      </c>
      <c r="G574">
        <v>268813.09375</v>
      </c>
      <c r="H574">
        <v>92850.8671875</v>
      </c>
      <c r="I574">
        <v>65702.921875</v>
      </c>
      <c r="J574">
        <v>0</v>
      </c>
      <c r="L574" s="26">
        <v>50040</v>
      </c>
      <c r="M574">
        <v>13</v>
      </c>
      <c r="N574">
        <v>100028.8046875</v>
      </c>
    </row>
    <row r="575" spans="1:14" x14ac:dyDescent="0.25">
      <c r="A575" s="21" t="str">
        <f t="shared" si="8"/>
        <v>MOW L2N AAAA_2037</v>
      </c>
      <c r="B575" t="s">
        <v>130</v>
      </c>
      <c r="C575" t="s">
        <v>131</v>
      </c>
      <c r="D575" t="s">
        <v>26</v>
      </c>
      <c r="E575" t="s">
        <v>5</v>
      </c>
      <c r="F575" t="s">
        <v>32</v>
      </c>
      <c r="G575">
        <v>272671.1875</v>
      </c>
      <c r="H575">
        <v>90208.734375</v>
      </c>
      <c r="I575">
        <v>67468.796875</v>
      </c>
      <c r="J575">
        <v>0</v>
      </c>
      <c r="L575" s="26">
        <v>50405</v>
      </c>
      <c r="M575">
        <v>14</v>
      </c>
      <c r="N575">
        <v>92325.734375</v>
      </c>
    </row>
    <row r="576" spans="1:14" x14ac:dyDescent="0.25">
      <c r="A576" s="21" t="str">
        <f t="shared" si="8"/>
        <v>MOW L2N AAAA_2038</v>
      </c>
      <c r="B576" t="s">
        <v>130</v>
      </c>
      <c r="C576" t="s">
        <v>131</v>
      </c>
      <c r="D576" t="s">
        <v>26</v>
      </c>
      <c r="E576" t="s">
        <v>5</v>
      </c>
      <c r="F576" t="s">
        <v>32</v>
      </c>
      <c r="G576">
        <v>277190.0625</v>
      </c>
      <c r="H576">
        <v>88129.03125</v>
      </c>
      <c r="I576">
        <v>68364.5</v>
      </c>
      <c r="J576">
        <v>0</v>
      </c>
      <c r="L576" s="26">
        <v>50770</v>
      </c>
      <c r="M576">
        <v>15</v>
      </c>
      <c r="N576">
        <v>85365.796875</v>
      </c>
    </row>
    <row r="577" spans="1:14" x14ac:dyDescent="0.25">
      <c r="A577" s="21" t="str">
        <f t="shared" si="8"/>
        <v>MOW L2N AAAA_2039</v>
      </c>
      <c r="B577" t="s">
        <v>130</v>
      </c>
      <c r="C577" t="s">
        <v>131</v>
      </c>
      <c r="D577" t="s">
        <v>26</v>
      </c>
      <c r="E577" t="s">
        <v>5</v>
      </c>
      <c r="F577" t="s">
        <v>32</v>
      </c>
      <c r="G577">
        <v>287008.03125</v>
      </c>
      <c r="H577">
        <v>105225.234375</v>
      </c>
      <c r="I577">
        <v>71559.40625</v>
      </c>
      <c r="J577">
        <v>0</v>
      </c>
      <c r="L577" s="26">
        <v>51135</v>
      </c>
      <c r="M577">
        <v>16</v>
      </c>
      <c r="N577">
        <v>96706.609375</v>
      </c>
    </row>
    <row r="578" spans="1:14" x14ac:dyDescent="0.25">
      <c r="A578" s="21" t="str">
        <f t="shared" ref="A578:A641" si="9">B578&amp;" "&amp;D578&amp;" "&amp;C578&amp;"_"&amp;YEAR(L578)</f>
        <v>MOW L2N AAAA_2040</v>
      </c>
      <c r="B578" t="s">
        <v>130</v>
      </c>
      <c r="C578" t="s">
        <v>131</v>
      </c>
      <c r="D578" t="s">
        <v>26</v>
      </c>
      <c r="E578" t="s">
        <v>5</v>
      </c>
      <c r="F578" t="s">
        <v>32</v>
      </c>
      <c r="G578">
        <v>290075.40625</v>
      </c>
      <c r="H578">
        <v>79302.4140625</v>
      </c>
      <c r="I578">
        <v>51777.27734375</v>
      </c>
      <c r="J578">
        <v>133313.8125</v>
      </c>
      <c r="L578" s="26">
        <v>51501</v>
      </c>
      <c r="M578">
        <v>17</v>
      </c>
      <c r="N578">
        <v>75376.984375</v>
      </c>
    </row>
    <row r="579" spans="1:14" x14ac:dyDescent="0.25">
      <c r="A579" s="21" t="str">
        <f t="shared" si="9"/>
        <v>MOW L2N AAAA_2041</v>
      </c>
      <c r="B579" t="s">
        <v>130</v>
      </c>
      <c r="C579" t="s">
        <v>131</v>
      </c>
      <c r="D579" t="s">
        <v>26</v>
      </c>
      <c r="E579" t="s">
        <v>5</v>
      </c>
      <c r="F579" t="s">
        <v>32</v>
      </c>
      <c r="G579">
        <v>292544.65625</v>
      </c>
      <c r="H579">
        <v>76058.078125</v>
      </c>
      <c r="I579">
        <v>51258.328125</v>
      </c>
      <c r="J579">
        <v>0</v>
      </c>
      <c r="L579" s="26">
        <v>51866</v>
      </c>
      <c r="M579">
        <v>18</v>
      </c>
      <c r="N579">
        <v>71622.3203125</v>
      </c>
    </row>
    <row r="580" spans="1:14" x14ac:dyDescent="0.25">
      <c r="A580" s="21" t="str">
        <f t="shared" si="9"/>
        <v>MOW L2N AAAA_2042</v>
      </c>
      <c r="B580" t="s">
        <v>130</v>
      </c>
      <c r="C580" t="s">
        <v>131</v>
      </c>
      <c r="D580" t="s">
        <v>26</v>
      </c>
      <c r="E580" t="s">
        <v>5</v>
      </c>
      <c r="F580" t="s">
        <v>32</v>
      </c>
      <c r="G580">
        <v>296594.15625</v>
      </c>
      <c r="H580">
        <v>75218.578125</v>
      </c>
      <c r="I580">
        <v>51739.41015625</v>
      </c>
      <c r="J580">
        <v>0</v>
      </c>
      <c r="L580" s="26">
        <v>52231</v>
      </c>
      <c r="M580">
        <v>19</v>
      </c>
      <c r="N580">
        <v>72306.1953125</v>
      </c>
    </row>
    <row r="581" spans="1:14" x14ac:dyDescent="0.25">
      <c r="A581" s="21" t="str">
        <f t="shared" si="9"/>
        <v>MOW L2N AAAA_2043</v>
      </c>
      <c r="B581" t="s">
        <v>130</v>
      </c>
      <c r="C581" t="s">
        <v>131</v>
      </c>
      <c r="D581" t="s">
        <v>26</v>
      </c>
      <c r="E581" t="s">
        <v>5</v>
      </c>
      <c r="F581" t="s">
        <v>32</v>
      </c>
      <c r="G581">
        <v>299773.65625</v>
      </c>
      <c r="H581">
        <v>75148.7734375</v>
      </c>
      <c r="I581">
        <v>175146.6875</v>
      </c>
      <c r="J581">
        <v>0</v>
      </c>
      <c r="L581" s="26">
        <v>52596</v>
      </c>
      <c r="M581">
        <v>20</v>
      </c>
      <c r="N581">
        <v>73356.4765625</v>
      </c>
    </row>
    <row r="582" spans="1:14" x14ac:dyDescent="0.25">
      <c r="A582" s="21" t="str">
        <f t="shared" si="9"/>
        <v>MOW L2N AAAA_2024</v>
      </c>
      <c r="B582" t="s">
        <v>130</v>
      </c>
      <c r="C582" t="s">
        <v>131</v>
      </c>
      <c r="D582" t="s">
        <v>26</v>
      </c>
      <c r="E582" t="s">
        <v>5</v>
      </c>
      <c r="F582" t="s">
        <v>8</v>
      </c>
      <c r="G582">
        <v>0</v>
      </c>
      <c r="H582">
        <v>0</v>
      </c>
      <c r="I582">
        <v>0</v>
      </c>
      <c r="J582">
        <v>0</v>
      </c>
      <c r="L582" s="26">
        <v>45657</v>
      </c>
      <c r="M582">
        <v>1</v>
      </c>
      <c r="N582">
        <v>0</v>
      </c>
    </row>
    <row r="583" spans="1:14" x14ac:dyDescent="0.25">
      <c r="A583" s="21" t="str">
        <f t="shared" si="9"/>
        <v>MOW L2N AAAA_2025</v>
      </c>
      <c r="B583" t="s">
        <v>130</v>
      </c>
      <c r="C583" t="s">
        <v>131</v>
      </c>
      <c r="D583" t="s">
        <v>26</v>
      </c>
      <c r="E583" t="s">
        <v>5</v>
      </c>
      <c r="F583" t="s">
        <v>8</v>
      </c>
      <c r="G583">
        <v>0</v>
      </c>
      <c r="H583">
        <v>0</v>
      </c>
      <c r="I583">
        <v>0</v>
      </c>
      <c r="J583">
        <v>0</v>
      </c>
      <c r="L583" s="26">
        <v>46022</v>
      </c>
      <c r="M583">
        <v>2</v>
      </c>
      <c r="N583">
        <v>0</v>
      </c>
    </row>
    <row r="584" spans="1:14" x14ac:dyDescent="0.25">
      <c r="A584" s="21" t="str">
        <f t="shared" si="9"/>
        <v>MOW L2N AAAA_2026</v>
      </c>
      <c r="B584" t="s">
        <v>130</v>
      </c>
      <c r="C584" t="s">
        <v>131</v>
      </c>
      <c r="D584" t="s">
        <v>26</v>
      </c>
      <c r="E584" t="s">
        <v>5</v>
      </c>
      <c r="F584" t="s">
        <v>8</v>
      </c>
      <c r="G584">
        <v>0</v>
      </c>
      <c r="H584">
        <v>0</v>
      </c>
      <c r="I584">
        <v>0</v>
      </c>
      <c r="J584">
        <v>0</v>
      </c>
      <c r="L584" s="26">
        <v>46387</v>
      </c>
      <c r="M584">
        <v>3</v>
      </c>
      <c r="N584">
        <v>0</v>
      </c>
    </row>
    <row r="585" spans="1:14" x14ac:dyDescent="0.25">
      <c r="A585" s="21" t="str">
        <f t="shared" si="9"/>
        <v>MOW L2N AAAA_2027</v>
      </c>
      <c r="B585" t="s">
        <v>130</v>
      </c>
      <c r="C585" t="s">
        <v>131</v>
      </c>
      <c r="D585" t="s">
        <v>26</v>
      </c>
      <c r="E585" t="s">
        <v>5</v>
      </c>
      <c r="F585" t="s">
        <v>8</v>
      </c>
      <c r="G585">
        <v>0</v>
      </c>
      <c r="H585">
        <v>0</v>
      </c>
      <c r="I585">
        <v>0</v>
      </c>
      <c r="J585">
        <v>0</v>
      </c>
      <c r="L585" s="26">
        <v>46752</v>
      </c>
      <c r="M585">
        <v>4</v>
      </c>
      <c r="N585">
        <v>0</v>
      </c>
    </row>
    <row r="586" spans="1:14" x14ac:dyDescent="0.25">
      <c r="A586" s="21" t="str">
        <f t="shared" si="9"/>
        <v>MOW L2N AAAA_2028</v>
      </c>
      <c r="B586" t="s">
        <v>130</v>
      </c>
      <c r="C586" t="s">
        <v>131</v>
      </c>
      <c r="D586" t="s">
        <v>26</v>
      </c>
      <c r="E586" t="s">
        <v>5</v>
      </c>
      <c r="F586" t="s">
        <v>8</v>
      </c>
      <c r="G586">
        <v>0</v>
      </c>
      <c r="H586">
        <v>0</v>
      </c>
      <c r="I586">
        <v>0</v>
      </c>
      <c r="J586">
        <v>0</v>
      </c>
      <c r="L586" s="26">
        <v>47118</v>
      </c>
      <c r="M586">
        <v>5</v>
      </c>
      <c r="N586">
        <v>0</v>
      </c>
    </row>
    <row r="587" spans="1:14" x14ac:dyDescent="0.25">
      <c r="A587" s="21" t="str">
        <f t="shared" si="9"/>
        <v>MOW L2N AAAA_2029</v>
      </c>
      <c r="B587" t="s">
        <v>130</v>
      </c>
      <c r="C587" t="s">
        <v>131</v>
      </c>
      <c r="D587" t="s">
        <v>26</v>
      </c>
      <c r="E587" t="s">
        <v>5</v>
      </c>
      <c r="F587" t="s">
        <v>8</v>
      </c>
      <c r="G587">
        <v>0</v>
      </c>
      <c r="H587">
        <v>0</v>
      </c>
      <c r="I587">
        <v>0</v>
      </c>
      <c r="J587">
        <v>0</v>
      </c>
      <c r="L587" s="26">
        <v>47483</v>
      </c>
      <c r="M587">
        <v>6</v>
      </c>
      <c r="N587">
        <v>0</v>
      </c>
    </row>
    <row r="588" spans="1:14" x14ac:dyDescent="0.25">
      <c r="A588" s="21" t="str">
        <f t="shared" si="9"/>
        <v>MOW L2N AAAA_2030</v>
      </c>
      <c r="B588" t="s">
        <v>130</v>
      </c>
      <c r="C588" t="s">
        <v>131</v>
      </c>
      <c r="D588" t="s">
        <v>26</v>
      </c>
      <c r="E588" t="s">
        <v>5</v>
      </c>
      <c r="F588" t="s">
        <v>8</v>
      </c>
      <c r="G588">
        <v>0</v>
      </c>
      <c r="H588">
        <v>0</v>
      </c>
      <c r="I588">
        <v>0</v>
      </c>
      <c r="J588">
        <v>0</v>
      </c>
      <c r="L588" s="26">
        <v>47848</v>
      </c>
      <c r="M588">
        <v>7</v>
      </c>
      <c r="N588">
        <v>0</v>
      </c>
    </row>
    <row r="589" spans="1:14" x14ac:dyDescent="0.25">
      <c r="A589" s="21" t="str">
        <f t="shared" si="9"/>
        <v>MOW L2N AAAA_2031</v>
      </c>
      <c r="B589" t="s">
        <v>130</v>
      </c>
      <c r="C589" t="s">
        <v>131</v>
      </c>
      <c r="D589" t="s">
        <v>26</v>
      </c>
      <c r="E589" t="s">
        <v>5</v>
      </c>
      <c r="F589" t="s">
        <v>8</v>
      </c>
      <c r="G589">
        <v>0</v>
      </c>
      <c r="H589">
        <v>0</v>
      </c>
      <c r="I589">
        <v>0</v>
      </c>
      <c r="J589">
        <v>0</v>
      </c>
      <c r="L589" s="26">
        <v>48213</v>
      </c>
      <c r="M589">
        <v>8</v>
      </c>
      <c r="N589">
        <v>0</v>
      </c>
    </row>
    <row r="590" spans="1:14" x14ac:dyDescent="0.25">
      <c r="A590" s="21" t="str">
        <f t="shared" si="9"/>
        <v>MOW L2N AAAA_2032</v>
      </c>
      <c r="B590" t="s">
        <v>130</v>
      </c>
      <c r="C590" t="s">
        <v>131</v>
      </c>
      <c r="D590" t="s">
        <v>26</v>
      </c>
      <c r="E590" t="s">
        <v>5</v>
      </c>
      <c r="F590" t="s">
        <v>8</v>
      </c>
      <c r="G590">
        <v>0</v>
      </c>
      <c r="H590">
        <v>0</v>
      </c>
      <c r="I590">
        <v>0</v>
      </c>
      <c r="J590">
        <v>0</v>
      </c>
      <c r="L590" s="26">
        <v>48579</v>
      </c>
      <c r="M590">
        <v>9</v>
      </c>
      <c r="N590">
        <v>0</v>
      </c>
    </row>
    <row r="591" spans="1:14" x14ac:dyDescent="0.25">
      <c r="A591" s="21" t="str">
        <f t="shared" si="9"/>
        <v>MOW L2N AAAA_2033</v>
      </c>
      <c r="B591" t="s">
        <v>130</v>
      </c>
      <c r="C591" t="s">
        <v>131</v>
      </c>
      <c r="D591" t="s">
        <v>26</v>
      </c>
      <c r="E591" t="s">
        <v>5</v>
      </c>
      <c r="F591" t="s">
        <v>8</v>
      </c>
      <c r="G591">
        <v>0</v>
      </c>
      <c r="H591">
        <v>0</v>
      </c>
      <c r="I591">
        <v>0</v>
      </c>
      <c r="J591">
        <v>0</v>
      </c>
      <c r="L591" s="26">
        <v>48944</v>
      </c>
      <c r="M591">
        <v>10</v>
      </c>
      <c r="N591">
        <v>0</v>
      </c>
    </row>
    <row r="592" spans="1:14" x14ac:dyDescent="0.25">
      <c r="A592" s="21" t="str">
        <f t="shared" si="9"/>
        <v>MOW L2N AAAA_2034</v>
      </c>
      <c r="B592" t="s">
        <v>130</v>
      </c>
      <c r="C592" t="s">
        <v>131</v>
      </c>
      <c r="D592" t="s">
        <v>26</v>
      </c>
      <c r="E592" t="s">
        <v>5</v>
      </c>
      <c r="F592" t="s">
        <v>8</v>
      </c>
      <c r="G592">
        <v>0</v>
      </c>
      <c r="H592">
        <v>0</v>
      </c>
      <c r="I592">
        <v>0</v>
      </c>
      <c r="J592">
        <v>0</v>
      </c>
      <c r="L592" s="26">
        <v>49309</v>
      </c>
      <c r="M592">
        <v>11</v>
      </c>
      <c r="N592">
        <v>0</v>
      </c>
    </row>
    <row r="593" spans="1:14" x14ac:dyDescent="0.25">
      <c r="A593" s="21" t="str">
        <f t="shared" si="9"/>
        <v>MOW L2N AAAA_2035</v>
      </c>
      <c r="B593" t="s">
        <v>130</v>
      </c>
      <c r="C593" t="s">
        <v>131</v>
      </c>
      <c r="D593" t="s">
        <v>26</v>
      </c>
      <c r="E593" t="s">
        <v>5</v>
      </c>
      <c r="F593" t="s">
        <v>8</v>
      </c>
      <c r="G593">
        <v>0</v>
      </c>
      <c r="H593">
        <v>0</v>
      </c>
      <c r="I593">
        <v>0</v>
      </c>
      <c r="J593">
        <v>0</v>
      </c>
      <c r="L593" s="26">
        <v>49674</v>
      </c>
      <c r="M593">
        <v>12</v>
      </c>
      <c r="N593">
        <v>0</v>
      </c>
    </row>
    <row r="594" spans="1:14" x14ac:dyDescent="0.25">
      <c r="A594" s="21" t="str">
        <f t="shared" si="9"/>
        <v>MOW L2N AAAA_2036</v>
      </c>
      <c r="B594" t="s">
        <v>130</v>
      </c>
      <c r="C594" t="s">
        <v>131</v>
      </c>
      <c r="D594" t="s">
        <v>26</v>
      </c>
      <c r="E594" t="s">
        <v>5</v>
      </c>
      <c r="F594" t="s">
        <v>8</v>
      </c>
      <c r="G594">
        <v>0</v>
      </c>
      <c r="H594">
        <v>0</v>
      </c>
      <c r="I594">
        <v>0</v>
      </c>
      <c r="J594">
        <v>0</v>
      </c>
      <c r="L594" s="26">
        <v>50040</v>
      </c>
      <c r="M594">
        <v>13</v>
      </c>
      <c r="N594">
        <v>0</v>
      </c>
    </row>
    <row r="595" spans="1:14" x14ac:dyDescent="0.25">
      <c r="A595" s="21" t="str">
        <f t="shared" si="9"/>
        <v>MOW L2N AAAA_2037</v>
      </c>
      <c r="B595" t="s">
        <v>130</v>
      </c>
      <c r="C595" t="s">
        <v>131</v>
      </c>
      <c r="D595" t="s">
        <v>26</v>
      </c>
      <c r="E595" t="s">
        <v>5</v>
      </c>
      <c r="F595" t="s">
        <v>8</v>
      </c>
      <c r="G595">
        <v>0</v>
      </c>
      <c r="H595">
        <v>0</v>
      </c>
      <c r="I595">
        <v>0</v>
      </c>
      <c r="J595">
        <v>0</v>
      </c>
      <c r="L595" s="26">
        <v>50405</v>
      </c>
      <c r="M595">
        <v>14</v>
      </c>
      <c r="N595">
        <v>0</v>
      </c>
    </row>
    <row r="596" spans="1:14" x14ac:dyDescent="0.25">
      <c r="A596" s="21" t="str">
        <f t="shared" si="9"/>
        <v>MOW L2N AAAA_2038</v>
      </c>
      <c r="B596" t="s">
        <v>130</v>
      </c>
      <c r="C596" t="s">
        <v>131</v>
      </c>
      <c r="D596" t="s">
        <v>26</v>
      </c>
      <c r="E596" t="s">
        <v>5</v>
      </c>
      <c r="F596" t="s">
        <v>8</v>
      </c>
      <c r="G596">
        <v>0</v>
      </c>
      <c r="H596">
        <v>0</v>
      </c>
      <c r="I596">
        <v>0</v>
      </c>
      <c r="J596">
        <v>0</v>
      </c>
      <c r="L596" s="26">
        <v>50770</v>
      </c>
      <c r="M596">
        <v>15</v>
      </c>
      <c r="N596">
        <v>0</v>
      </c>
    </row>
    <row r="597" spans="1:14" x14ac:dyDescent="0.25">
      <c r="A597" s="21" t="str">
        <f t="shared" si="9"/>
        <v>MOW L2N AAAA_2039</v>
      </c>
      <c r="B597" t="s">
        <v>130</v>
      </c>
      <c r="C597" t="s">
        <v>131</v>
      </c>
      <c r="D597" t="s">
        <v>26</v>
      </c>
      <c r="E597" t="s">
        <v>5</v>
      </c>
      <c r="F597" t="s">
        <v>8</v>
      </c>
      <c r="G597">
        <v>0</v>
      </c>
      <c r="H597">
        <v>0</v>
      </c>
      <c r="I597">
        <v>0</v>
      </c>
      <c r="J597">
        <v>0</v>
      </c>
      <c r="L597" s="26">
        <v>51135</v>
      </c>
      <c r="M597">
        <v>16</v>
      </c>
      <c r="N597">
        <v>0</v>
      </c>
    </row>
    <row r="598" spans="1:14" x14ac:dyDescent="0.25">
      <c r="A598" s="21" t="str">
        <f t="shared" si="9"/>
        <v>MOW L2N AAAA_2040</v>
      </c>
      <c r="B598" t="s">
        <v>130</v>
      </c>
      <c r="C598" t="s">
        <v>131</v>
      </c>
      <c r="D598" t="s">
        <v>26</v>
      </c>
      <c r="E598" t="s">
        <v>5</v>
      </c>
      <c r="F598" t="s">
        <v>8</v>
      </c>
      <c r="G598">
        <v>0</v>
      </c>
      <c r="H598">
        <v>0</v>
      </c>
      <c r="I598">
        <v>0</v>
      </c>
      <c r="J598">
        <v>0</v>
      </c>
      <c r="L598" s="26">
        <v>51501</v>
      </c>
      <c r="M598">
        <v>17</v>
      </c>
      <c r="N598">
        <v>0</v>
      </c>
    </row>
    <row r="599" spans="1:14" x14ac:dyDescent="0.25">
      <c r="A599" s="21" t="str">
        <f t="shared" si="9"/>
        <v>MOW L2N AAAA_2041</v>
      </c>
      <c r="B599" t="s">
        <v>130</v>
      </c>
      <c r="C599" t="s">
        <v>131</v>
      </c>
      <c r="D599" t="s">
        <v>26</v>
      </c>
      <c r="E599" t="s">
        <v>5</v>
      </c>
      <c r="F599" t="s">
        <v>8</v>
      </c>
      <c r="G599">
        <v>0</v>
      </c>
      <c r="H599">
        <v>0</v>
      </c>
      <c r="I599">
        <v>0</v>
      </c>
      <c r="J599">
        <v>0</v>
      </c>
      <c r="L599" s="26">
        <v>51866</v>
      </c>
      <c r="M599">
        <v>18</v>
      </c>
      <c r="N599">
        <v>0</v>
      </c>
    </row>
    <row r="600" spans="1:14" x14ac:dyDescent="0.25">
      <c r="A600" s="21" t="str">
        <f t="shared" si="9"/>
        <v>MOW L2N AAAA_2042</v>
      </c>
      <c r="B600" t="s">
        <v>130</v>
      </c>
      <c r="C600" t="s">
        <v>131</v>
      </c>
      <c r="D600" t="s">
        <v>26</v>
      </c>
      <c r="E600" t="s">
        <v>5</v>
      </c>
      <c r="F600" t="s">
        <v>8</v>
      </c>
      <c r="G600">
        <v>0</v>
      </c>
      <c r="H600">
        <v>0</v>
      </c>
      <c r="I600">
        <v>0</v>
      </c>
      <c r="J600">
        <v>0</v>
      </c>
      <c r="L600" s="26">
        <v>52231</v>
      </c>
      <c r="M600">
        <v>19</v>
      </c>
      <c r="N600">
        <v>0</v>
      </c>
    </row>
    <row r="601" spans="1:14" x14ac:dyDescent="0.25">
      <c r="A601" s="21" t="str">
        <f t="shared" si="9"/>
        <v>MOW L2N AAAA_2043</v>
      </c>
      <c r="B601" t="s">
        <v>130</v>
      </c>
      <c r="C601" t="s">
        <v>131</v>
      </c>
      <c r="D601" t="s">
        <v>26</v>
      </c>
      <c r="E601" t="s">
        <v>5</v>
      </c>
      <c r="F601" t="s">
        <v>8</v>
      </c>
      <c r="G601">
        <v>0</v>
      </c>
      <c r="H601">
        <v>0</v>
      </c>
      <c r="I601">
        <v>0</v>
      </c>
      <c r="J601">
        <v>0</v>
      </c>
      <c r="L601" s="26">
        <v>52596</v>
      </c>
      <c r="M601">
        <v>20</v>
      </c>
      <c r="N601">
        <v>0</v>
      </c>
    </row>
    <row r="602" spans="1:14" x14ac:dyDescent="0.25">
      <c r="A602" s="21" t="str">
        <f t="shared" si="9"/>
        <v>MOW L3C AAAA_2024</v>
      </c>
      <c r="B602" t="s">
        <v>130</v>
      </c>
      <c r="C602" t="s">
        <v>131</v>
      </c>
      <c r="D602" t="s">
        <v>24</v>
      </c>
      <c r="E602" t="s">
        <v>29</v>
      </c>
      <c r="F602" t="s">
        <v>28</v>
      </c>
      <c r="K602">
        <v>0</v>
      </c>
      <c r="L602" s="26">
        <v>45657</v>
      </c>
      <c r="M602">
        <v>1</v>
      </c>
    </row>
    <row r="603" spans="1:14" x14ac:dyDescent="0.25">
      <c r="A603" s="21" t="str">
        <f t="shared" si="9"/>
        <v>MOW L3C AAAA_2025</v>
      </c>
      <c r="B603" t="s">
        <v>130</v>
      </c>
      <c r="C603" t="s">
        <v>131</v>
      </c>
      <c r="D603" t="s">
        <v>24</v>
      </c>
      <c r="E603" t="s">
        <v>29</v>
      </c>
      <c r="F603" t="s">
        <v>28</v>
      </c>
      <c r="K603">
        <v>0</v>
      </c>
      <c r="L603" s="26">
        <v>46022</v>
      </c>
      <c r="M603">
        <v>2</v>
      </c>
    </row>
    <row r="604" spans="1:14" x14ac:dyDescent="0.25">
      <c r="A604" s="21" t="str">
        <f t="shared" si="9"/>
        <v>MOW L3C AAAA_2026</v>
      </c>
      <c r="B604" t="s">
        <v>130</v>
      </c>
      <c r="C604" t="s">
        <v>131</v>
      </c>
      <c r="D604" t="s">
        <v>24</v>
      </c>
      <c r="E604" t="s">
        <v>29</v>
      </c>
      <c r="F604" t="s">
        <v>28</v>
      </c>
      <c r="K604">
        <v>0</v>
      </c>
      <c r="L604" s="26">
        <v>46387</v>
      </c>
      <c r="M604">
        <v>3</v>
      </c>
    </row>
    <row r="605" spans="1:14" x14ac:dyDescent="0.25">
      <c r="A605" s="21" t="str">
        <f t="shared" si="9"/>
        <v>MOW L3C AAAA_2027</v>
      </c>
      <c r="B605" t="s">
        <v>130</v>
      </c>
      <c r="C605" t="s">
        <v>131</v>
      </c>
      <c r="D605" t="s">
        <v>24</v>
      </c>
      <c r="E605" t="s">
        <v>29</v>
      </c>
      <c r="F605" t="s">
        <v>28</v>
      </c>
      <c r="K605">
        <v>0</v>
      </c>
      <c r="L605" s="26">
        <v>46752</v>
      </c>
      <c r="M605">
        <v>4</v>
      </c>
    </row>
    <row r="606" spans="1:14" x14ac:dyDescent="0.25">
      <c r="A606" s="21" t="str">
        <f t="shared" si="9"/>
        <v>MOW L3C AAAA_2028</v>
      </c>
      <c r="B606" t="s">
        <v>130</v>
      </c>
      <c r="C606" t="s">
        <v>131</v>
      </c>
      <c r="D606" t="s">
        <v>24</v>
      </c>
      <c r="E606" t="s">
        <v>29</v>
      </c>
      <c r="F606" t="s">
        <v>28</v>
      </c>
      <c r="K606">
        <v>0</v>
      </c>
      <c r="L606" s="26">
        <v>47118</v>
      </c>
      <c r="M606">
        <v>5</v>
      </c>
    </row>
    <row r="607" spans="1:14" x14ac:dyDescent="0.25">
      <c r="A607" s="21" t="str">
        <f t="shared" si="9"/>
        <v>MOW L3C AAAA_2029</v>
      </c>
      <c r="B607" t="s">
        <v>130</v>
      </c>
      <c r="C607" t="s">
        <v>131</v>
      </c>
      <c r="D607" t="s">
        <v>24</v>
      </c>
      <c r="E607" t="s">
        <v>29</v>
      </c>
      <c r="F607" t="s">
        <v>28</v>
      </c>
      <c r="K607">
        <v>0</v>
      </c>
      <c r="L607" s="26">
        <v>47483</v>
      </c>
      <c r="M607">
        <v>6</v>
      </c>
    </row>
    <row r="608" spans="1:14" x14ac:dyDescent="0.25">
      <c r="A608" s="21" t="str">
        <f t="shared" si="9"/>
        <v>MOW L3C AAAA_2030</v>
      </c>
      <c r="B608" t="s">
        <v>130</v>
      </c>
      <c r="C608" t="s">
        <v>131</v>
      </c>
      <c r="D608" t="s">
        <v>24</v>
      </c>
      <c r="E608" t="s">
        <v>29</v>
      </c>
      <c r="F608" t="s">
        <v>28</v>
      </c>
      <c r="K608">
        <v>0</v>
      </c>
      <c r="L608" s="26">
        <v>47848</v>
      </c>
      <c r="M608">
        <v>7</v>
      </c>
    </row>
    <row r="609" spans="1:13" x14ac:dyDescent="0.25">
      <c r="A609" s="21" t="str">
        <f t="shared" si="9"/>
        <v>MOW L3C AAAA_2031</v>
      </c>
      <c r="B609" t="s">
        <v>130</v>
      </c>
      <c r="C609" t="s">
        <v>131</v>
      </c>
      <c r="D609" t="s">
        <v>24</v>
      </c>
      <c r="E609" t="s">
        <v>29</v>
      </c>
      <c r="F609" t="s">
        <v>28</v>
      </c>
      <c r="K609">
        <v>0</v>
      </c>
      <c r="L609" s="26">
        <v>48213</v>
      </c>
      <c r="M609">
        <v>8</v>
      </c>
    </row>
    <row r="610" spans="1:13" x14ac:dyDescent="0.25">
      <c r="A610" s="21" t="str">
        <f t="shared" si="9"/>
        <v>MOW L3C AAAA_2032</v>
      </c>
      <c r="B610" t="s">
        <v>130</v>
      </c>
      <c r="C610" t="s">
        <v>131</v>
      </c>
      <c r="D610" t="s">
        <v>24</v>
      </c>
      <c r="E610" t="s">
        <v>29</v>
      </c>
      <c r="F610" t="s">
        <v>28</v>
      </c>
      <c r="K610">
        <v>0</v>
      </c>
      <c r="L610" s="26">
        <v>48579</v>
      </c>
      <c r="M610">
        <v>9</v>
      </c>
    </row>
    <row r="611" spans="1:13" x14ac:dyDescent="0.25">
      <c r="A611" s="21" t="str">
        <f t="shared" si="9"/>
        <v>MOW L3C AAAA_2033</v>
      </c>
      <c r="B611" t="s">
        <v>130</v>
      </c>
      <c r="C611" t="s">
        <v>131</v>
      </c>
      <c r="D611" t="s">
        <v>24</v>
      </c>
      <c r="E611" t="s">
        <v>29</v>
      </c>
      <c r="F611" t="s">
        <v>28</v>
      </c>
      <c r="K611">
        <v>0</v>
      </c>
      <c r="L611" s="26">
        <v>48944</v>
      </c>
      <c r="M611">
        <v>10</v>
      </c>
    </row>
    <row r="612" spans="1:13" x14ac:dyDescent="0.25">
      <c r="A612" s="21" t="str">
        <f t="shared" si="9"/>
        <v>MOW L3C AAAA_2034</v>
      </c>
      <c r="B612" t="s">
        <v>130</v>
      </c>
      <c r="C612" t="s">
        <v>131</v>
      </c>
      <c r="D612" t="s">
        <v>24</v>
      </c>
      <c r="E612" t="s">
        <v>29</v>
      </c>
      <c r="F612" t="s">
        <v>28</v>
      </c>
      <c r="K612">
        <v>0</v>
      </c>
      <c r="L612" s="26">
        <v>49309</v>
      </c>
      <c r="M612">
        <v>11</v>
      </c>
    </row>
    <row r="613" spans="1:13" x14ac:dyDescent="0.25">
      <c r="A613" s="21" t="str">
        <f t="shared" si="9"/>
        <v>MOW L3C AAAA_2035</v>
      </c>
      <c r="B613" t="s">
        <v>130</v>
      </c>
      <c r="C613" t="s">
        <v>131</v>
      </c>
      <c r="D613" t="s">
        <v>24</v>
      </c>
      <c r="E613" t="s">
        <v>29</v>
      </c>
      <c r="F613" t="s">
        <v>28</v>
      </c>
      <c r="K613">
        <v>0</v>
      </c>
      <c r="L613" s="26">
        <v>49674</v>
      </c>
      <c r="M613">
        <v>12</v>
      </c>
    </row>
    <row r="614" spans="1:13" x14ac:dyDescent="0.25">
      <c r="A614" s="21" t="str">
        <f t="shared" si="9"/>
        <v>MOW L3C AAAA_2036</v>
      </c>
      <c r="B614" t="s">
        <v>130</v>
      </c>
      <c r="C614" t="s">
        <v>131</v>
      </c>
      <c r="D614" t="s">
        <v>24</v>
      </c>
      <c r="E614" t="s">
        <v>29</v>
      </c>
      <c r="F614" t="s">
        <v>28</v>
      </c>
      <c r="K614">
        <v>0</v>
      </c>
      <c r="L614" s="26">
        <v>50040</v>
      </c>
      <c r="M614">
        <v>13</v>
      </c>
    </row>
    <row r="615" spans="1:13" x14ac:dyDescent="0.25">
      <c r="A615" s="21" t="str">
        <f t="shared" si="9"/>
        <v>MOW L3C AAAA_2037</v>
      </c>
      <c r="B615" t="s">
        <v>130</v>
      </c>
      <c r="C615" t="s">
        <v>131</v>
      </c>
      <c r="D615" t="s">
        <v>24</v>
      </c>
      <c r="E615" t="s">
        <v>29</v>
      </c>
      <c r="F615" t="s">
        <v>28</v>
      </c>
      <c r="K615">
        <v>0</v>
      </c>
      <c r="L615" s="26">
        <v>50405</v>
      </c>
      <c r="M615">
        <v>14</v>
      </c>
    </row>
    <row r="616" spans="1:13" x14ac:dyDescent="0.25">
      <c r="A616" s="21" t="str">
        <f t="shared" si="9"/>
        <v>MOW L3C AAAA_2038</v>
      </c>
      <c r="B616" t="s">
        <v>130</v>
      </c>
      <c r="C616" t="s">
        <v>131</v>
      </c>
      <c r="D616" t="s">
        <v>24</v>
      </c>
      <c r="E616" t="s">
        <v>29</v>
      </c>
      <c r="F616" t="s">
        <v>28</v>
      </c>
      <c r="K616">
        <v>0</v>
      </c>
      <c r="L616" s="26">
        <v>50770</v>
      </c>
      <c r="M616">
        <v>15</v>
      </c>
    </row>
    <row r="617" spans="1:13" x14ac:dyDescent="0.25">
      <c r="A617" s="21" t="str">
        <f t="shared" si="9"/>
        <v>MOW L3C AAAA_2039</v>
      </c>
      <c r="B617" t="s">
        <v>130</v>
      </c>
      <c r="C617" t="s">
        <v>131</v>
      </c>
      <c r="D617" t="s">
        <v>24</v>
      </c>
      <c r="E617" t="s">
        <v>29</v>
      </c>
      <c r="F617" t="s">
        <v>28</v>
      </c>
      <c r="K617">
        <v>117153.2734375</v>
      </c>
      <c r="L617" s="26">
        <v>51135</v>
      </c>
      <c r="M617">
        <v>16</v>
      </c>
    </row>
    <row r="618" spans="1:13" x14ac:dyDescent="0.25">
      <c r="A618" s="21" t="str">
        <f t="shared" si="9"/>
        <v>MOW L3C AAAA_2040</v>
      </c>
      <c r="B618" t="s">
        <v>130</v>
      </c>
      <c r="C618" t="s">
        <v>131</v>
      </c>
      <c r="D618" t="s">
        <v>24</v>
      </c>
      <c r="E618" t="s">
        <v>29</v>
      </c>
      <c r="F618" t="s">
        <v>28</v>
      </c>
      <c r="K618">
        <v>290921.28125</v>
      </c>
      <c r="L618" s="26">
        <v>51501</v>
      </c>
      <c r="M618">
        <v>17</v>
      </c>
    </row>
    <row r="619" spans="1:13" x14ac:dyDescent="0.25">
      <c r="A619" s="21" t="str">
        <f t="shared" si="9"/>
        <v>MOW L3C AAAA_2041</v>
      </c>
      <c r="B619" t="s">
        <v>130</v>
      </c>
      <c r="C619" t="s">
        <v>131</v>
      </c>
      <c r="D619" t="s">
        <v>24</v>
      </c>
      <c r="E619" t="s">
        <v>29</v>
      </c>
      <c r="F619" t="s">
        <v>28</v>
      </c>
      <c r="K619">
        <v>344290.40625</v>
      </c>
      <c r="L619" s="26">
        <v>51866</v>
      </c>
      <c r="M619">
        <v>18</v>
      </c>
    </row>
    <row r="620" spans="1:13" x14ac:dyDescent="0.25">
      <c r="A620" s="21" t="str">
        <f t="shared" si="9"/>
        <v>MOW L3C AAAA_2042</v>
      </c>
      <c r="B620" t="s">
        <v>130</v>
      </c>
      <c r="C620" t="s">
        <v>131</v>
      </c>
      <c r="D620" t="s">
        <v>24</v>
      </c>
      <c r="E620" t="s">
        <v>29</v>
      </c>
      <c r="F620" t="s">
        <v>28</v>
      </c>
      <c r="K620">
        <v>493621.3125</v>
      </c>
      <c r="L620" s="26">
        <v>52231</v>
      </c>
      <c r="M620">
        <v>19</v>
      </c>
    </row>
    <row r="621" spans="1:13" x14ac:dyDescent="0.25">
      <c r="A621" s="21" t="str">
        <f t="shared" si="9"/>
        <v>MOW L3C AAAA_2043</v>
      </c>
      <c r="B621" t="s">
        <v>130</v>
      </c>
      <c r="C621" t="s">
        <v>131</v>
      </c>
      <c r="D621" t="s">
        <v>24</v>
      </c>
      <c r="E621" t="s">
        <v>29</v>
      </c>
      <c r="F621" t="s">
        <v>28</v>
      </c>
      <c r="K621">
        <v>499444.3125</v>
      </c>
      <c r="L621" s="26">
        <v>52596</v>
      </c>
      <c r="M621">
        <v>20</v>
      </c>
    </row>
    <row r="622" spans="1:13" x14ac:dyDescent="0.25">
      <c r="A622" s="21" t="str">
        <f t="shared" si="9"/>
        <v>MOW L3C AAAA_2024</v>
      </c>
      <c r="B622" t="s">
        <v>130</v>
      </c>
      <c r="C622" t="s">
        <v>131</v>
      </c>
      <c r="D622" t="s">
        <v>24</v>
      </c>
      <c r="E622" t="s">
        <v>29</v>
      </c>
      <c r="F622" t="s">
        <v>31</v>
      </c>
      <c r="K622">
        <v>0</v>
      </c>
      <c r="L622" s="26">
        <v>45657</v>
      </c>
      <c r="M622">
        <v>1</v>
      </c>
    </row>
    <row r="623" spans="1:13" x14ac:dyDescent="0.25">
      <c r="A623" s="21" t="str">
        <f t="shared" si="9"/>
        <v>MOW L3C AAAA_2025</v>
      </c>
      <c r="B623" t="s">
        <v>130</v>
      </c>
      <c r="C623" t="s">
        <v>131</v>
      </c>
      <c r="D623" t="s">
        <v>24</v>
      </c>
      <c r="E623" t="s">
        <v>29</v>
      </c>
      <c r="F623" t="s">
        <v>31</v>
      </c>
      <c r="K623">
        <v>0</v>
      </c>
      <c r="L623" s="26">
        <v>46022</v>
      </c>
      <c r="M623">
        <v>2</v>
      </c>
    </row>
    <row r="624" spans="1:13" x14ac:dyDescent="0.25">
      <c r="A624" s="21" t="str">
        <f t="shared" si="9"/>
        <v>MOW L3C AAAA_2026</v>
      </c>
      <c r="B624" t="s">
        <v>130</v>
      </c>
      <c r="C624" t="s">
        <v>131</v>
      </c>
      <c r="D624" t="s">
        <v>24</v>
      </c>
      <c r="E624" t="s">
        <v>29</v>
      </c>
      <c r="F624" t="s">
        <v>31</v>
      </c>
      <c r="K624">
        <v>0</v>
      </c>
      <c r="L624" s="26">
        <v>46387</v>
      </c>
      <c r="M624">
        <v>3</v>
      </c>
    </row>
    <row r="625" spans="1:13" x14ac:dyDescent="0.25">
      <c r="A625" s="21" t="str">
        <f t="shared" si="9"/>
        <v>MOW L3C AAAA_2027</v>
      </c>
      <c r="B625" t="s">
        <v>130</v>
      </c>
      <c r="C625" t="s">
        <v>131</v>
      </c>
      <c r="D625" t="s">
        <v>24</v>
      </c>
      <c r="E625" t="s">
        <v>29</v>
      </c>
      <c r="F625" t="s">
        <v>31</v>
      </c>
      <c r="K625">
        <v>0</v>
      </c>
      <c r="L625" s="26">
        <v>46752</v>
      </c>
      <c r="M625">
        <v>4</v>
      </c>
    </row>
    <row r="626" spans="1:13" x14ac:dyDescent="0.25">
      <c r="A626" s="21" t="str">
        <f t="shared" si="9"/>
        <v>MOW L3C AAAA_2028</v>
      </c>
      <c r="B626" t="s">
        <v>130</v>
      </c>
      <c r="C626" t="s">
        <v>131</v>
      </c>
      <c r="D626" t="s">
        <v>24</v>
      </c>
      <c r="E626" t="s">
        <v>29</v>
      </c>
      <c r="F626" t="s">
        <v>31</v>
      </c>
      <c r="K626">
        <v>0</v>
      </c>
      <c r="L626" s="26">
        <v>47118</v>
      </c>
      <c r="M626">
        <v>5</v>
      </c>
    </row>
    <row r="627" spans="1:13" x14ac:dyDescent="0.25">
      <c r="A627" s="21" t="str">
        <f t="shared" si="9"/>
        <v>MOW L3C AAAA_2029</v>
      </c>
      <c r="B627" t="s">
        <v>130</v>
      </c>
      <c r="C627" t="s">
        <v>131</v>
      </c>
      <c r="D627" t="s">
        <v>24</v>
      </c>
      <c r="E627" t="s">
        <v>29</v>
      </c>
      <c r="F627" t="s">
        <v>31</v>
      </c>
      <c r="K627">
        <v>0</v>
      </c>
      <c r="L627" s="26">
        <v>47483</v>
      </c>
      <c r="M627">
        <v>6</v>
      </c>
    </row>
    <row r="628" spans="1:13" x14ac:dyDescent="0.25">
      <c r="A628" s="21" t="str">
        <f t="shared" si="9"/>
        <v>MOW L3C AAAA_2030</v>
      </c>
      <c r="B628" t="s">
        <v>130</v>
      </c>
      <c r="C628" t="s">
        <v>131</v>
      </c>
      <c r="D628" t="s">
        <v>24</v>
      </c>
      <c r="E628" t="s">
        <v>29</v>
      </c>
      <c r="F628" t="s">
        <v>31</v>
      </c>
      <c r="K628">
        <v>0</v>
      </c>
      <c r="L628" s="26">
        <v>47848</v>
      </c>
      <c r="M628">
        <v>7</v>
      </c>
    </row>
    <row r="629" spans="1:13" x14ac:dyDescent="0.25">
      <c r="A629" s="21" t="str">
        <f t="shared" si="9"/>
        <v>MOW L3C AAAA_2031</v>
      </c>
      <c r="B629" t="s">
        <v>130</v>
      </c>
      <c r="C629" t="s">
        <v>131</v>
      </c>
      <c r="D629" t="s">
        <v>24</v>
      </c>
      <c r="E629" t="s">
        <v>29</v>
      </c>
      <c r="F629" t="s">
        <v>31</v>
      </c>
      <c r="K629">
        <v>0</v>
      </c>
      <c r="L629" s="26">
        <v>48213</v>
      </c>
      <c r="M629">
        <v>8</v>
      </c>
    </row>
    <row r="630" spans="1:13" x14ac:dyDescent="0.25">
      <c r="A630" s="21" t="str">
        <f t="shared" si="9"/>
        <v>MOW L3C AAAA_2032</v>
      </c>
      <c r="B630" t="s">
        <v>130</v>
      </c>
      <c r="C630" t="s">
        <v>131</v>
      </c>
      <c r="D630" t="s">
        <v>24</v>
      </c>
      <c r="E630" t="s">
        <v>29</v>
      </c>
      <c r="F630" t="s">
        <v>31</v>
      </c>
      <c r="K630">
        <v>0</v>
      </c>
      <c r="L630" s="26">
        <v>48579</v>
      </c>
      <c r="M630">
        <v>9</v>
      </c>
    </row>
    <row r="631" spans="1:13" x14ac:dyDescent="0.25">
      <c r="A631" s="21" t="str">
        <f t="shared" si="9"/>
        <v>MOW L3C AAAA_2033</v>
      </c>
      <c r="B631" t="s">
        <v>130</v>
      </c>
      <c r="C631" t="s">
        <v>131</v>
      </c>
      <c r="D631" t="s">
        <v>24</v>
      </c>
      <c r="E631" t="s">
        <v>29</v>
      </c>
      <c r="F631" t="s">
        <v>31</v>
      </c>
      <c r="K631">
        <v>0</v>
      </c>
      <c r="L631" s="26">
        <v>48944</v>
      </c>
      <c r="M631">
        <v>10</v>
      </c>
    </row>
    <row r="632" spans="1:13" x14ac:dyDescent="0.25">
      <c r="A632" s="21" t="str">
        <f t="shared" si="9"/>
        <v>MOW L3C AAAA_2034</v>
      </c>
      <c r="B632" t="s">
        <v>130</v>
      </c>
      <c r="C632" t="s">
        <v>131</v>
      </c>
      <c r="D632" t="s">
        <v>24</v>
      </c>
      <c r="E632" t="s">
        <v>29</v>
      </c>
      <c r="F632" t="s">
        <v>31</v>
      </c>
      <c r="K632">
        <v>0</v>
      </c>
      <c r="L632" s="26">
        <v>49309</v>
      </c>
      <c r="M632">
        <v>11</v>
      </c>
    </row>
    <row r="633" spans="1:13" x14ac:dyDescent="0.25">
      <c r="A633" s="21" t="str">
        <f t="shared" si="9"/>
        <v>MOW L3C AAAA_2035</v>
      </c>
      <c r="B633" t="s">
        <v>130</v>
      </c>
      <c r="C633" t="s">
        <v>131</v>
      </c>
      <c r="D633" t="s">
        <v>24</v>
      </c>
      <c r="E633" t="s">
        <v>29</v>
      </c>
      <c r="F633" t="s">
        <v>31</v>
      </c>
      <c r="K633">
        <v>0</v>
      </c>
      <c r="L633" s="26">
        <v>49674</v>
      </c>
      <c r="M633">
        <v>12</v>
      </c>
    </row>
    <row r="634" spans="1:13" x14ac:dyDescent="0.25">
      <c r="A634" s="21" t="str">
        <f t="shared" si="9"/>
        <v>MOW L3C AAAA_2036</v>
      </c>
      <c r="B634" t="s">
        <v>130</v>
      </c>
      <c r="C634" t="s">
        <v>131</v>
      </c>
      <c r="D634" t="s">
        <v>24</v>
      </c>
      <c r="E634" t="s">
        <v>29</v>
      </c>
      <c r="F634" t="s">
        <v>31</v>
      </c>
      <c r="K634">
        <v>0</v>
      </c>
      <c r="L634" s="26">
        <v>50040</v>
      </c>
      <c r="M634">
        <v>13</v>
      </c>
    </row>
    <row r="635" spans="1:13" x14ac:dyDescent="0.25">
      <c r="A635" s="21" t="str">
        <f t="shared" si="9"/>
        <v>MOW L3C AAAA_2037</v>
      </c>
      <c r="B635" t="s">
        <v>130</v>
      </c>
      <c r="C635" t="s">
        <v>131</v>
      </c>
      <c r="D635" t="s">
        <v>24</v>
      </c>
      <c r="E635" t="s">
        <v>29</v>
      </c>
      <c r="F635" t="s">
        <v>31</v>
      </c>
      <c r="K635">
        <v>0</v>
      </c>
      <c r="L635" s="26">
        <v>50405</v>
      </c>
      <c r="M635">
        <v>14</v>
      </c>
    </row>
    <row r="636" spans="1:13" x14ac:dyDescent="0.25">
      <c r="A636" s="21" t="str">
        <f t="shared" si="9"/>
        <v>MOW L3C AAAA_2038</v>
      </c>
      <c r="B636" t="s">
        <v>130</v>
      </c>
      <c r="C636" t="s">
        <v>131</v>
      </c>
      <c r="D636" t="s">
        <v>24</v>
      </c>
      <c r="E636" t="s">
        <v>29</v>
      </c>
      <c r="F636" t="s">
        <v>31</v>
      </c>
      <c r="K636">
        <v>0</v>
      </c>
      <c r="L636" s="26">
        <v>50770</v>
      </c>
      <c r="M636">
        <v>15</v>
      </c>
    </row>
    <row r="637" spans="1:13" x14ac:dyDescent="0.25">
      <c r="A637" s="21" t="str">
        <f t="shared" si="9"/>
        <v>MOW L3C AAAA_2039</v>
      </c>
      <c r="B637" t="s">
        <v>130</v>
      </c>
      <c r="C637" t="s">
        <v>131</v>
      </c>
      <c r="D637" t="s">
        <v>24</v>
      </c>
      <c r="E637" t="s">
        <v>29</v>
      </c>
      <c r="F637" t="s">
        <v>31</v>
      </c>
      <c r="K637">
        <v>0</v>
      </c>
      <c r="L637" s="26">
        <v>51135</v>
      </c>
      <c r="M637">
        <v>16</v>
      </c>
    </row>
    <row r="638" spans="1:13" x14ac:dyDescent="0.25">
      <c r="A638" s="21" t="str">
        <f t="shared" si="9"/>
        <v>MOW L3C AAAA_2040</v>
      </c>
      <c r="B638" t="s">
        <v>130</v>
      </c>
      <c r="C638" t="s">
        <v>131</v>
      </c>
      <c r="D638" t="s">
        <v>24</v>
      </c>
      <c r="E638" t="s">
        <v>29</v>
      </c>
      <c r="F638" t="s">
        <v>31</v>
      </c>
      <c r="K638">
        <v>0</v>
      </c>
      <c r="L638" s="26">
        <v>51501</v>
      </c>
      <c r="M638">
        <v>17</v>
      </c>
    </row>
    <row r="639" spans="1:13" x14ac:dyDescent="0.25">
      <c r="A639" s="21" t="str">
        <f t="shared" si="9"/>
        <v>MOW L3C AAAA_2041</v>
      </c>
      <c r="B639" t="s">
        <v>130</v>
      </c>
      <c r="C639" t="s">
        <v>131</v>
      </c>
      <c r="D639" t="s">
        <v>24</v>
      </c>
      <c r="E639" t="s">
        <v>29</v>
      </c>
      <c r="F639" t="s">
        <v>31</v>
      </c>
      <c r="K639">
        <v>0</v>
      </c>
      <c r="L639" s="26">
        <v>51866</v>
      </c>
      <c r="M639">
        <v>18</v>
      </c>
    </row>
    <row r="640" spans="1:13" x14ac:dyDescent="0.25">
      <c r="A640" s="21" t="str">
        <f t="shared" si="9"/>
        <v>MOW L3C AAAA_2042</v>
      </c>
      <c r="B640" t="s">
        <v>130</v>
      </c>
      <c r="C640" t="s">
        <v>131</v>
      </c>
      <c r="D640" t="s">
        <v>24</v>
      </c>
      <c r="E640" t="s">
        <v>29</v>
      </c>
      <c r="F640" t="s">
        <v>31</v>
      </c>
      <c r="K640">
        <v>0</v>
      </c>
      <c r="L640" s="26">
        <v>52231</v>
      </c>
      <c r="M640">
        <v>19</v>
      </c>
    </row>
    <row r="641" spans="1:14" x14ac:dyDescent="0.25">
      <c r="A641" s="21" t="str">
        <f t="shared" si="9"/>
        <v>MOW L3C AAAA_2043</v>
      </c>
      <c r="B641" t="s">
        <v>130</v>
      </c>
      <c r="C641" t="s">
        <v>131</v>
      </c>
      <c r="D641" t="s">
        <v>24</v>
      </c>
      <c r="E641" t="s">
        <v>29</v>
      </c>
      <c r="F641" t="s">
        <v>31</v>
      </c>
      <c r="K641">
        <v>0</v>
      </c>
      <c r="L641" s="26">
        <v>52596</v>
      </c>
      <c r="M641">
        <v>20</v>
      </c>
    </row>
    <row r="642" spans="1:14" x14ac:dyDescent="0.25">
      <c r="A642" s="21" t="str">
        <f t="shared" ref="A642:A705" si="10">B642&amp;" "&amp;D642&amp;" "&amp;C642&amp;"_"&amp;YEAR(L642)</f>
        <v>MOW L3C AAAA_2024</v>
      </c>
      <c r="B642" t="s">
        <v>130</v>
      </c>
      <c r="C642" t="s">
        <v>131</v>
      </c>
      <c r="D642" t="s">
        <v>24</v>
      </c>
      <c r="E642" t="s">
        <v>5</v>
      </c>
      <c r="F642" t="s">
        <v>4</v>
      </c>
      <c r="G642">
        <v>0</v>
      </c>
      <c r="H642">
        <v>0</v>
      </c>
      <c r="I642">
        <v>0</v>
      </c>
      <c r="J642">
        <v>0</v>
      </c>
      <c r="L642" s="26">
        <v>45657</v>
      </c>
      <c r="M642">
        <v>1</v>
      </c>
      <c r="N642">
        <v>0</v>
      </c>
    </row>
    <row r="643" spans="1:14" x14ac:dyDescent="0.25">
      <c r="A643" s="21" t="str">
        <f t="shared" si="10"/>
        <v>MOW L3C AAAA_2025</v>
      </c>
      <c r="B643" t="s">
        <v>130</v>
      </c>
      <c r="C643" t="s">
        <v>131</v>
      </c>
      <c r="D643" t="s">
        <v>24</v>
      </c>
      <c r="E643" t="s">
        <v>5</v>
      </c>
      <c r="F643" t="s">
        <v>4</v>
      </c>
      <c r="G643">
        <v>0</v>
      </c>
      <c r="H643">
        <v>0</v>
      </c>
      <c r="I643">
        <v>0</v>
      </c>
      <c r="J643">
        <v>0</v>
      </c>
      <c r="L643" s="26">
        <v>46022</v>
      </c>
      <c r="M643">
        <v>2</v>
      </c>
      <c r="N643">
        <v>0</v>
      </c>
    </row>
    <row r="644" spans="1:14" x14ac:dyDescent="0.25">
      <c r="A644" s="21" t="str">
        <f t="shared" si="10"/>
        <v>MOW L3C AAAA_2026</v>
      </c>
      <c r="B644" t="s">
        <v>130</v>
      </c>
      <c r="C644" t="s">
        <v>131</v>
      </c>
      <c r="D644" t="s">
        <v>24</v>
      </c>
      <c r="E644" t="s">
        <v>5</v>
      </c>
      <c r="F644" t="s">
        <v>4</v>
      </c>
      <c r="G644">
        <v>0</v>
      </c>
      <c r="H644">
        <v>0</v>
      </c>
      <c r="I644">
        <v>2858.818115234375</v>
      </c>
      <c r="J644">
        <v>0</v>
      </c>
      <c r="L644" s="26">
        <v>46387</v>
      </c>
      <c r="M644">
        <v>3</v>
      </c>
      <c r="N644">
        <v>0</v>
      </c>
    </row>
    <row r="645" spans="1:14" x14ac:dyDescent="0.25">
      <c r="A645" s="21" t="str">
        <f t="shared" si="10"/>
        <v>MOW L3C AAAA_2027</v>
      </c>
      <c r="B645" t="s">
        <v>130</v>
      </c>
      <c r="C645" t="s">
        <v>131</v>
      </c>
      <c r="D645" t="s">
        <v>24</v>
      </c>
      <c r="E645" t="s">
        <v>5</v>
      </c>
      <c r="F645" t="s">
        <v>4</v>
      </c>
      <c r="G645">
        <v>0</v>
      </c>
      <c r="H645">
        <v>7491.5</v>
      </c>
      <c r="I645">
        <v>41009.7265625</v>
      </c>
      <c r="J645">
        <v>0</v>
      </c>
      <c r="L645" s="26">
        <v>46752</v>
      </c>
      <c r="M645">
        <v>4</v>
      </c>
      <c r="N645">
        <v>-13238.798828125</v>
      </c>
    </row>
    <row r="646" spans="1:14" x14ac:dyDescent="0.25">
      <c r="A646" s="21" t="str">
        <f t="shared" si="10"/>
        <v>MOW L3C AAAA_2028</v>
      </c>
      <c r="B646" t="s">
        <v>130</v>
      </c>
      <c r="C646" t="s">
        <v>131</v>
      </c>
      <c r="D646" t="s">
        <v>24</v>
      </c>
      <c r="E646" t="s">
        <v>5</v>
      </c>
      <c r="F646" t="s">
        <v>4</v>
      </c>
      <c r="G646">
        <v>0</v>
      </c>
      <c r="H646">
        <v>15436.65625</v>
      </c>
      <c r="I646">
        <v>97300.109375</v>
      </c>
      <c r="J646">
        <v>0</v>
      </c>
      <c r="L646" s="26">
        <v>47118</v>
      </c>
      <c r="M646">
        <v>5</v>
      </c>
      <c r="N646">
        <v>-39180.71875</v>
      </c>
    </row>
    <row r="647" spans="1:14" x14ac:dyDescent="0.25">
      <c r="A647" s="21" t="str">
        <f t="shared" si="10"/>
        <v>MOW L3C AAAA_2029</v>
      </c>
      <c r="B647" t="s">
        <v>130</v>
      </c>
      <c r="C647" t="s">
        <v>131</v>
      </c>
      <c r="D647" t="s">
        <v>24</v>
      </c>
      <c r="E647" t="s">
        <v>5</v>
      </c>
      <c r="F647" t="s">
        <v>4</v>
      </c>
      <c r="G647">
        <v>0</v>
      </c>
      <c r="H647">
        <v>46311.16796875</v>
      </c>
      <c r="I647">
        <v>160961.4375</v>
      </c>
      <c r="J647">
        <v>0</v>
      </c>
      <c r="L647" s="26">
        <v>47483</v>
      </c>
      <c r="M647">
        <v>6</v>
      </c>
      <c r="N647">
        <v>-14114.08984375</v>
      </c>
    </row>
    <row r="648" spans="1:14" x14ac:dyDescent="0.25">
      <c r="A648" s="21" t="str">
        <f t="shared" si="10"/>
        <v>MOW L3C AAAA_2030</v>
      </c>
      <c r="B648" t="s">
        <v>130</v>
      </c>
      <c r="C648" t="s">
        <v>131</v>
      </c>
      <c r="D648" t="s">
        <v>24</v>
      </c>
      <c r="E648" t="s">
        <v>5</v>
      </c>
      <c r="F648" t="s">
        <v>4</v>
      </c>
      <c r="G648">
        <v>0</v>
      </c>
      <c r="H648">
        <v>53845.80859375</v>
      </c>
      <c r="I648">
        <v>207879.78125</v>
      </c>
      <c r="J648">
        <v>0</v>
      </c>
      <c r="L648" s="26">
        <v>47848</v>
      </c>
      <c r="M648">
        <v>7</v>
      </c>
      <c r="N648">
        <v>-5939.5302734375</v>
      </c>
    </row>
    <row r="649" spans="1:14" x14ac:dyDescent="0.25">
      <c r="A649" s="21" t="str">
        <f t="shared" si="10"/>
        <v>MOW L3C AAAA_2031</v>
      </c>
      <c r="B649" t="s">
        <v>130</v>
      </c>
      <c r="C649" t="s">
        <v>131</v>
      </c>
      <c r="D649" t="s">
        <v>24</v>
      </c>
      <c r="E649" t="s">
        <v>5</v>
      </c>
      <c r="F649" t="s">
        <v>4</v>
      </c>
      <c r="G649">
        <v>0</v>
      </c>
      <c r="H649">
        <v>68225.6015625</v>
      </c>
      <c r="I649">
        <v>259453.1875</v>
      </c>
      <c r="J649">
        <v>0</v>
      </c>
      <c r="L649" s="26">
        <v>48213</v>
      </c>
      <c r="M649">
        <v>8</v>
      </c>
      <c r="N649">
        <v>-20107.896484375</v>
      </c>
    </row>
    <row r="650" spans="1:14" x14ac:dyDescent="0.25">
      <c r="A650" s="21" t="str">
        <f t="shared" si="10"/>
        <v>MOW L3C AAAA_2032</v>
      </c>
      <c r="B650" t="s">
        <v>130</v>
      </c>
      <c r="C650" t="s">
        <v>131</v>
      </c>
      <c r="D650" t="s">
        <v>24</v>
      </c>
      <c r="E650" t="s">
        <v>5</v>
      </c>
      <c r="F650" t="s">
        <v>4</v>
      </c>
      <c r="G650">
        <v>0</v>
      </c>
      <c r="H650">
        <v>71487.296875</v>
      </c>
      <c r="I650">
        <v>312377.65625</v>
      </c>
      <c r="J650">
        <v>0</v>
      </c>
      <c r="L650" s="26">
        <v>48579</v>
      </c>
      <c r="M650">
        <v>9</v>
      </c>
      <c r="N650">
        <v>-57603.00390625</v>
      </c>
    </row>
    <row r="651" spans="1:14" x14ac:dyDescent="0.25">
      <c r="A651" s="21" t="str">
        <f t="shared" si="10"/>
        <v>MOW L3C AAAA_2033</v>
      </c>
      <c r="B651" t="s">
        <v>130</v>
      </c>
      <c r="C651" t="s">
        <v>131</v>
      </c>
      <c r="D651" t="s">
        <v>24</v>
      </c>
      <c r="E651" t="s">
        <v>5</v>
      </c>
      <c r="F651" t="s">
        <v>4</v>
      </c>
      <c r="G651">
        <v>0</v>
      </c>
      <c r="H651">
        <v>64459.78515625</v>
      </c>
      <c r="I651">
        <v>361749.46875</v>
      </c>
      <c r="J651">
        <v>0</v>
      </c>
      <c r="L651" s="26">
        <v>48944</v>
      </c>
      <c r="M651">
        <v>10</v>
      </c>
      <c r="N651">
        <v>-93185</v>
      </c>
    </row>
    <row r="652" spans="1:14" x14ac:dyDescent="0.25">
      <c r="A652" s="21" t="str">
        <f t="shared" si="10"/>
        <v>MOW L3C AAAA_2034</v>
      </c>
      <c r="B652" t="s">
        <v>130</v>
      </c>
      <c r="C652" t="s">
        <v>131</v>
      </c>
      <c r="D652" t="s">
        <v>24</v>
      </c>
      <c r="E652" t="s">
        <v>5</v>
      </c>
      <c r="F652" t="s">
        <v>4</v>
      </c>
      <c r="G652">
        <v>0</v>
      </c>
      <c r="H652">
        <v>60699.37890625</v>
      </c>
      <c r="I652">
        <v>411356.53125</v>
      </c>
      <c r="J652">
        <v>0</v>
      </c>
      <c r="L652" s="26">
        <v>49309</v>
      </c>
      <c r="M652">
        <v>11</v>
      </c>
      <c r="N652">
        <v>-120330.6796875</v>
      </c>
    </row>
    <row r="653" spans="1:14" x14ac:dyDescent="0.25">
      <c r="A653" s="21" t="str">
        <f t="shared" si="10"/>
        <v>MOW L3C AAAA_2035</v>
      </c>
      <c r="B653" t="s">
        <v>130</v>
      </c>
      <c r="C653" t="s">
        <v>131</v>
      </c>
      <c r="D653" t="s">
        <v>24</v>
      </c>
      <c r="E653" t="s">
        <v>5</v>
      </c>
      <c r="F653" t="s">
        <v>4</v>
      </c>
      <c r="G653">
        <v>0</v>
      </c>
      <c r="H653">
        <v>42471.37890625</v>
      </c>
      <c r="I653">
        <v>459480.65625</v>
      </c>
      <c r="J653">
        <v>0</v>
      </c>
      <c r="L653" s="26">
        <v>49674</v>
      </c>
      <c r="M653">
        <v>12</v>
      </c>
      <c r="N653">
        <v>-132177.03125</v>
      </c>
    </row>
    <row r="654" spans="1:14" x14ac:dyDescent="0.25">
      <c r="A654" s="21" t="str">
        <f t="shared" si="10"/>
        <v>MOW L3C AAAA_2036</v>
      </c>
      <c r="B654" t="s">
        <v>130</v>
      </c>
      <c r="C654" t="s">
        <v>131</v>
      </c>
      <c r="D654" t="s">
        <v>24</v>
      </c>
      <c r="E654" t="s">
        <v>5</v>
      </c>
      <c r="F654" t="s">
        <v>4</v>
      </c>
      <c r="G654">
        <v>0</v>
      </c>
      <c r="H654">
        <v>43050.81640625</v>
      </c>
      <c r="I654">
        <v>447123.53125</v>
      </c>
      <c r="J654">
        <v>0</v>
      </c>
      <c r="L654" s="26">
        <v>50040</v>
      </c>
      <c r="M654">
        <v>13</v>
      </c>
      <c r="N654">
        <v>-115837.390625</v>
      </c>
    </row>
    <row r="655" spans="1:14" x14ac:dyDescent="0.25">
      <c r="A655" s="21" t="str">
        <f t="shared" si="10"/>
        <v>MOW L3C AAAA_2037</v>
      </c>
      <c r="B655" t="s">
        <v>130</v>
      </c>
      <c r="C655" t="s">
        <v>131</v>
      </c>
      <c r="D655" t="s">
        <v>24</v>
      </c>
      <c r="E655" t="s">
        <v>5</v>
      </c>
      <c r="F655" t="s">
        <v>4</v>
      </c>
      <c r="G655">
        <v>0</v>
      </c>
      <c r="H655">
        <v>40024.328125</v>
      </c>
      <c r="I655">
        <v>434322.3125</v>
      </c>
      <c r="J655">
        <v>0</v>
      </c>
      <c r="L655" s="26">
        <v>50405</v>
      </c>
      <c r="M655">
        <v>14</v>
      </c>
      <c r="N655">
        <v>-78259.90625</v>
      </c>
    </row>
    <row r="656" spans="1:14" x14ac:dyDescent="0.25">
      <c r="A656" s="21" t="str">
        <f t="shared" si="10"/>
        <v>MOW L3C AAAA_2038</v>
      </c>
      <c r="B656" t="s">
        <v>130</v>
      </c>
      <c r="C656" t="s">
        <v>131</v>
      </c>
      <c r="D656" t="s">
        <v>24</v>
      </c>
      <c r="E656" t="s">
        <v>5</v>
      </c>
      <c r="F656" t="s">
        <v>4</v>
      </c>
      <c r="G656">
        <v>0</v>
      </c>
      <c r="H656">
        <v>35904.30859375</v>
      </c>
      <c r="I656">
        <v>424191.21875</v>
      </c>
      <c r="J656">
        <v>0</v>
      </c>
      <c r="L656" s="26">
        <v>50770</v>
      </c>
      <c r="M656">
        <v>15</v>
      </c>
      <c r="N656">
        <v>-15842.86328125</v>
      </c>
    </row>
    <row r="657" spans="1:14" x14ac:dyDescent="0.25">
      <c r="A657" s="21" t="str">
        <f t="shared" si="10"/>
        <v>MOW L3C AAAA_2039</v>
      </c>
      <c r="B657" t="s">
        <v>130</v>
      </c>
      <c r="C657" t="s">
        <v>131</v>
      </c>
      <c r="D657" t="s">
        <v>24</v>
      </c>
      <c r="E657" t="s">
        <v>5</v>
      </c>
      <c r="F657" t="s">
        <v>4</v>
      </c>
      <c r="G657">
        <v>0</v>
      </c>
      <c r="H657">
        <v>43453.31640625</v>
      </c>
      <c r="I657">
        <v>414957.4375</v>
      </c>
      <c r="J657">
        <v>0</v>
      </c>
      <c r="L657" s="26">
        <v>51135</v>
      </c>
      <c r="M657">
        <v>16</v>
      </c>
      <c r="N657">
        <v>-403.67398071289063</v>
      </c>
    </row>
    <row r="658" spans="1:14" x14ac:dyDescent="0.25">
      <c r="A658" s="21" t="str">
        <f t="shared" si="10"/>
        <v>MOW L3C AAAA_2040</v>
      </c>
      <c r="B658" t="s">
        <v>130</v>
      </c>
      <c r="C658" t="s">
        <v>131</v>
      </c>
      <c r="D658" t="s">
        <v>24</v>
      </c>
      <c r="E658" t="s">
        <v>5</v>
      </c>
      <c r="F658" t="s">
        <v>4</v>
      </c>
      <c r="G658">
        <v>0</v>
      </c>
      <c r="H658">
        <v>30176.8359375</v>
      </c>
      <c r="I658">
        <v>408711.65625</v>
      </c>
      <c r="J658">
        <v>0</v>
      </c>
      <c r="L658" s="26">
        <v>51501</v>
      </c>
      <c r="M658">
        <v>17</v>
      </c>
      <c r="N658">
        <v>-14640.9140625</v>
      </c>
    </row>
    <row r="659" spans="1:14" x14ac:dyDescent="0.25">
      <c r="A659" s="21" t="str">
        <f t="shared" si="10"/>
        <v>MOW L3C AAAA_2041</v>
      </c>
      <c r="B659" t="s">
        <v>130</v>
      </c>
      <c r="C659" t="s">
        <v>131</v>
      </c>
      <c r="D659" t="s">
        <v>24</v>
      </c>
      <c r="E659" t="s">
        <v>5</v>
      </c>
      <c r="F659" t="s">
        <v>4</v>
      </c>
      <c r="G659">
        <v>0</v>
      </c>
      <c r="H659">
        <v>12934.107421875</v>
      </c>
      <c r="I659">
        <v>440926</v>
      </c>
      <c r="J659">
        <v>0</v>
      </c>
      <c r="L659" s="26">
        <v>51866</v>
      </c>
      <c r="M659">
        <v>18</v>
      </c>
      <c r="N659">
        <v>3318.541259765625</v>
      </c>
    </row>
    <row r="660" spans="1:14" x14ac:dyDescent="0.25">
      <c r="A660" s="21" t="str">
        <f t="shared" si="10"/>
        <v>MOW L3C AAAA_2042</v>
      </c>
      <c r="B660" t="s">
        <v>130</v>
      </c>
      <c r="C660" t="s">
        <v>131</v>
      </c>
      <c r="D660" t="s">
        <v>24</v>
      </c>
      <c r="E660" t="s">
        <v>5</v>
      </c>
      <c r="F660" t="s">
        <v>4</v>
      </c>
      <c r="G660">
        <v>0</v>
      </c>
      <c r="H660">
        <v>-6915.177734375</v>
      </c>
      <c r="I660">
        <v>432323.0625</v>
      </c>
      <c r="J660">
        <v>0</v>
      </c>
      <c r="L660" s="26">
        <v>52231</v>
      </c>
      <c r="M660">
        <v>19</v>
      </c>
      <c r="N660">
        <v>24987.7890625</v>
      </c>
    </row>
    <row r="661" spans="1:14" x14ac:dyDescent="0.25">
      <c r="A661" s="21" t="str">
        <f t="shared" si="10"/>
        <v>MOW L3C AAAA_2043</v>
      </c>
      <c r="B661" t="s">
        <v>130</v>
      </c>
      <c r="C661" t="s">
        <v>131</v>
      </c>
      <c r="D661" t="s">
        <v>24</v>
      </c>
      <c r="E661" t="s">
        <v>5</v>
      </c>
      <c r="F661" t="s">
        <v>4</v>
      </c>
      <c r="G661">
        <v>0</v>
      </c>
      <c r="H661">
        <v>-17949.251953125</v>
      </c>
      <c r="I661">
        <v>422442.53125</v>
      </c>
      <c r="J661">
        <v>0</v>
      </c>
      <c r="L661" s="26">
        <v>52596</v>
      </c>
      <c r="M661">
        <v>20</v>
      </c>
      <c r="N661">
        <v>63413.02734375</v>
      </c>
    </row>
    <row r="662" spans="1:14" x14ac:dyDescent="0.25">
      <c r="A662" s="21" t="str">
        <f t="shared" si="10"/>
        <v>MOW L3C AAAA_2024</v>
      </c>
      <c r="B662" t="s">
        <v>130</v>
      </c>
      <c r="C662" t="s">
        <v>131</v>
      </c>
      <c r="D662" t="s">
        <v>24</v>
      </c>
      <c r="E662" t="s">
        <v>5</v>
      </c>
      <c r="F662" t="s">
        <v>32</v>
      </c>
      <c r="G662">
        <v>174667.203125</v>
      </c>
      <c r="H662">
        <v>77966.25</v>
      </c>
      <c r="I662">
        <v>15499.482421875</v>
      </c>
      <c r="J662">
        <v>0</v>
      </c>
      <c r="L662" s="26">
        <v>45657</v>
      </c>
      <c r="M662">
        <v>1</v>
      </c>
      <c r="N662">
        <v>106941.203125</v>
      </c>
    </row>
    <row r="663" spans="1:14" x14ac:dyDescent="0.25">
      <c r="A663" s="21" t="str">
        <f t="shared" si="10"/>
        <v>MOW L3C AAAA_2025</v>
      </c>
      <c r="B663" t="s">
        <v>130</v>
      </c>
      <c r="C663" t="s">
        <v>131</v>
      </c>
      <c r="D663" t="s">
        <v>24</v>
      </c>
      <c r="E663" t="s">
        <v>5</v>
      </c>
      <c r="F663" t="s">
        <v>32</v>
      </c>
      <c r="G663">
        <v>189335.015625</v>
      </c>
      <c r="H663">
        <v>84966.65625</v>
      </c>
      <c r="I663">
        <v>38482.234375</v>
      </c>
      <c r="J663">
        <v>0</v>
      </c>
      <c r="L663" s="26">
        <v>46022</v>
      </c>
      <c r="M663">
        <v>2</v>
      </c>
      <c r="N663">
        <v>108426.4140625</v>
      </c>
    </row>
    <row r="664" spans="1:14" x14ac:dyDescent="0.25">
      <c r="A664" s="21" t="str">
        <f t="shared" si="10"/>
        <v>MOW L3C AAAA_2026</v>
      </c>
      <c r="B664" t="s">
        <v>130</v>
      </c>
      <c r="C664" t="s">
        <v>131</v>
      </c>
      <c r="D664" t="s">
        <v>24</v>
      </c>
      <c r="E664" t="s">
        <v>5</v>
      </c>
      <c r="F664" t="s">
        <v>32</v>
      </c>
      <c r="G664">
        <v>203954.734375</v>
      </c>
      <c r="H664">
        <v>97052.34375</v>
      </c>
      <c r="I664">
        <v>42051.6015625</v>
      </c>
      <c r="J664">
        <v>0</v>
      </c>
      <c r="L664" s="26">
        <v>46387</v>
      </c>
      <c r="M664">
        <v>3</v>
      </c>
      <c r="N664">
        <v>113451.2421875</v>
      </c>
    </row>
    <row r="665" spans="1:14" x14ac:dyDescent="0.25">
      <c r="A665" s="21" t="str">
        <f t="shared" si="10"/>
        <v>MOW L3C AAAA_2027</v>
      </c>
      <c r="B665" t="s">
        <v>130</v>
      </c>
      <c r="C665" t="s">
        <v>131</v>
      </c>
      <c r="D665" t="s">
        <v>24</v>
      </c>
      <c r="E665" t="s">
        <v>5</v>
      </c>
      <c r="F665" t="s">
        <v>32</v>
      </c>
      <c r="G665">
        <v>214899.625</v>
      </c>
      <c r="H665">
        <v>94237.8828125</v>
      </c>
      <c r="I665">
        <v>45649.37109375</v>
      </c>
      <c r="J665">
        <v>0</v>
      </c>
      <c r="L665" s="26">
        <v>46752</v>
      </c>
      <c r="M665">
        <v>4</v>
      </c>
      <c r="N665">
        <v>110726.71875</v>
      </c>
    </row>
    <row r="666" spans="1:14" x14ac:dyDescent="0.25">
      <c r="A666" s="21" t="str">
        <f t="shared" si="10"/>
        <v>MOW L3C AAAA_2028</v>
      </c>
      <c r="B666" t="s">
        <v>130</v>
      </c>
      <c r="C666" t="s">
        <v>131</v>
      </c>
      <c r="D666" t="s">
        <v>24</v>
      </c>
      <c r="E666" t="s">
        <v>5</v>
      </c>
      <c r="F666" t="s">
        <v>32</v>
      </c>
      <c r="G666">
        <v>223085.546875</v>
      </c>
      <c r="H666">
        <v>103486.453125</v>
      </c>
      <c r="I666">
        <v>49252.23828125</v>
      </c>
      <c r="J666">
        <v>0</v>
      </c>
      <c r="L666" s="26">
        <v>47118</v>
      </c>
      <c r="M666">
        <v>5</v>
      </c>
      <c r="N666">
        <v>117422.734375</v>
      </c>
    </row>
    <row r="667" spans="1:14" x14ac:dyDescent="0.25">
      <c r="A667" s="21" t="str">
        <f t="shared" si="10"/>
        <v>MOW L3C AAAA_2029</v>
      </c>
      <c r="B667" t="s">
        <v>130</v>
      </c>
      <c r="C667" t="s">
        <v>131</v>
      </c>
      <c r="D667" t="s">
        <v>24</v>
      </c>
      <c r="E667" t="s">
        <v>5</v>
      </c>
      <c r="F667" t="s">
        <v>32</v>
      </c>
      <c r="G667">
        <v>230881.203125</v>
      </c>
      <c r="H667">
        <v>114961.75</v>
      </c>
      <c r="I667">
        <v>51520.90234375</v>
      </c>
      <c r="J667">
        <v>0</v>
      </c>
      <c r="L667" s="26">
        <v>47483</v>
      </c>
      <c r="M667">
        <v>6</v>
      </c>
      <c r="N667">
        <v>125947.703125</v>
      </c>
    </row>
    <row r="668" spans="1:14" x14ac:dyDescent="0.25">
      <c r="A668" s="21" t="str">
        <f t="shared" si="10"/>
        <v>MOW L3C AAAA_2030</v>
      </c>
      <c r="B668" t="s">
        <v>130</v>
      </c>
      <c r="C668" t="s">
        <v>131</v>
      </c>
      <c r="D668" t="s">
        <v>24</v>
      </c>
      <c r="E668" t="s">
        <v>5</v>
      </c>
      <c r="F668" t="s">
        <v>32</v>
      </c>
      <c r="G668">
        <v>239369.390625</v>
      </c>
      <c r="H668">
        <v>115793.8359375</v>
      </c>
      <c r="I668">
        <v>57064.84375</v>
      </c>
      <c r="J668">
        <v>0</v>
      </c>
      <c r="L668" s="26">
        <v>47848</v>
      </c>
      <c r="M668">
        <v>7</v>
      </c>
      <c r="N668">
        <v>125161.734375</v>
      </c>
    </row>
    <row r="669" spans="1:14" x14ac:dyDescent="0.25">
      <c r="A669" s="21" t="str">
        <f t="shared" si="10"/>
        <v>MOW L3C AAAA_2031</v>
      </c>
      <c r="B669" t="s">
        <v>130</v>
      </c>
      <c r="C669" t="s">
        <v>131</v>
      </c>
      <c r="D669" t="s">
        <v>24</v>
      </c>
      <c r="E669" t="s">
        <v>5</v>
      </c>
      <c r="F669" t="s">
        <v>32</v>
      </c>
      <c r="G669">
        <v>243642.625</v>
      </c>
      <c r="H669">
        <v>98701.4296875</v>
      </c>
      <c r="I669">
        <v>54845.171875</v>
      </c>
      <c r="J669">
        <v>27125.732421875</v>
      </c>
      <c r="L669" s="26">
        <v>48213</v>
      </c>
      <c r="M669">
        <v>8</v>
      </c>
      <c r="N669">
        <v>120378.8671875</v>
      </c>
    </row>
    <row r="670" spans="1:14" x14ac:dyDescent="0.25">
      <c r="A670" s="21" t="str">
        <f t="shared" si="10"/>
        <v>MOW L3C AAAA_2032</v>
      </c>
      <c r="B670" t="s">
        <v>130</v>
      </c>
      <c r="C670" t="s">
        <v>131</v>
      </c>
      <c r="D670" t="s">
        <v>24</v>
      </c>
      <c r="E670" t="s">
        <v>5</v>
      </c>
      <c r="F670" t="s">
        <v>32</v>
      </c>
      <c r="G670">
        <v>252018.609375</v>
      </c>
      <c r="H670">
        <v>100872.9375</v>
      </c>
      <c r="I670">
        <v>56160.57421875</v>
      </c>
      <c r="J670">
        <v>0</v>
      </c>
      <c r="L670" s="26">
        <v>48579</v>
      </c>
      <c r="M670">
        <v>9</v>
      </c>
      <c r="N670">
        <v>117130.875</v>
      </c>
    </row>
    <row r="671" spans="1:14" x14ac:dyDescent="0.25">
      <c r="A671" s="21" t="str">
        <f t="shared" si="10"/>
        <v>MOW L3C AAAA_2033</v>
      </c>
      <c r="B671" t="s">
        <v>130</v>
      </c>
      <c r="C671" t="s">
        <v>131</v>
      </c>
      <c r="D671" t="s">
        <v>24</v>
      </c>
      <c r="E671" t="s">
        <v>5</v>
      </c>
      <c r="F671" t="s">
        <v>32</v>
      </c>
      <c r="G671">
        <v>233159.984375</v>
      </c>
      <c r="H671">
        <v>82071.9609375</v>
      </c>
      <c r="I671">
        <v>58926.8828125</v>
      </c>
      <c r="J671">
        <v>0</v>
      </c>
      <c r="L671" s="26">
        <v>48944</v>
      </c>
      <c r="M671">
        <v>10</v>
      </c>
      <c r="N671">
        <v>107604.8828125</v>
      </c>
    </row>
    <row r="672" spans="1:14" x14ac:dyDescent="0.25">
      <c r="A672" s="21" t="str">
        <f t="shared" si="10"/>
        <v>MOW L3C AAAA_2034</v>
      </c>
      <c r="B672" t="s">
        <v>130</v>
      </c>
      <c r="C672" t="s">
        <v>131</v>
      </c>
      <c r="D672" t="s">
        <v>24</v>
      </c>
      <c r="E672" t="s">
        <v>5</v>
      </c>
      <c r="F672" t="s">
        <v>32</v>
      </c>
      <c r="G672">
        <v>213668.21875</v>
      </c>
      <c r="H672">
        <v>63599.98828125</v>
      </c>
      <c r="I672">
        <v>61310.84375</v>
      </c>
      <c r="J672">
        <v>0</v>
      </c>
      <c r="L672" s="26">
        <v>49309</v>
      </c>
      <c r="M672">
        <v>11</v>
      </c>
      <c r="N672">
        <v>95863.3203125</v>
      </c>
    </row>
    <row r="673" spans="1:14" x14ac:dyDescent="0.25">
      <c r="A673" s="21" t="str">
        <f t="shared" si="10"/>
        <v>MOW L3C AAAA_2035</v>
      </c>
      <c r="B673" t="s">
        <v>130</v>
      </c>
      <c r="C673" t="s">
        <v>131</v>
      </c>
      <c r="D673" t="s">
        <v>24</v>
      </c>
      <c r="E673" t="s">
        <v>5</v>
      </c>
      <c r="F673" t="s">
        <v>32</v>
      </c>
      <c r="G673">
        <v>194857.078125</v>
      </c>
      <c r="H673">
        <v>62977.5546875</v>
      </c>
      <c r="I673">
        <v>62545.46875</v>
      </c>
      <c r="J673">
        <v>0</v>
      </c>
      <c r="L673" s="26">
        <v>49674</v>
      </c>
      <c r="M673">
        <v>12</v>
      </c>
      <c r="N673">
        <v>115631.7734375</v>
      </c>
    </row>
    <row r="674" spans="1:14" x14ac:dyDescent="0.25">
      <c r="A674" s="21" t="str">
        <f t="shared" si="10"/>
        <v>MOW L3C AAAA_2036</v>
      </c>
      <c r="B674" t="s">
        <v>130</v>
      </c>
      <c r="C674" t="s">
        <v>131</v>
      </c>
      <c r="D674" t="s">
        <v>24</v>
      </c>
      <c r="E674" t="s">
        <v>5</v>
      </c>
      <c r="F674" t="s">
        <v>32</v>
      </c>
      <c r="G674">
        <v>176063.34375</v>
      </c>
      <c r="H674">
        <v>49642.1015625</v>
      </c>
      <c r="I674">
        <v>65702.921875</v>
      </c>
      <c r="J674">
        <v>0</v>
      </c>
      <c r="L674" s="26">
        <v>50040</v>
      </c>
      <c r="M674">
        <v>13</v>
      </c>
      <c r="N674">
        <v>107930.0625</v>
      </c>
    </row>
    <row r="675" spans="1:14" x14ac:dyDescent="0.25">
      <c r="A675" s="21" t="str">
        <f t="shared" si="10"/>
        <v>MOW L3C AAAA_2037</v>
      </c>
      <c r="B675" t="s">
        <v>130</v>
      </c>
      <c r="C675" t="s">
        <v>131</v>
      </c>
      <c r="D675" t="s">
        <v>24</v>
      </c>
      <c r="E675" t="s">
        <v>5</v>
      </c>
      <c r="F675" t="s">
        <v>32</v>
      </c>
      <c r="G675">
        <v>156369.453125</v>
      </c>
      <c r="H675">
        <v>38989.671875</v>
      </c>
      <c r="I675">
        <v>67468.796875</v>
      </c>
      <c r="J675">
        <v>0</v>
      </c>
      <c r="L675" s="26">
        <v>50405</v>
      </c>
      <c r="M675">
        <v>14</v>
      </c>
      <c r="N675">
        <v>96169.234375</v>
      </c>
    </row>
    <row r="676" spans="1:14" x14ac:dyDescent="0.25">
      <c r="A676" s="21" t="str">
        <f t="shared" si="10"/>
        <v>MOW L3C AAAA_2038</v>
      </c>
      <c r="B676" t="s">
        <v>130</v>
      </c>
      <c r="C676" t="s">
        <v>131</v>
      </c>
      <c r="D676" t="s">
        <v>24</v>
      </c>
      <c r="E676" t="s">
        <v>5</v>
      </c>
      <c r="F676" t="s">
        <v>32</v>
      </c>
      <c r="G676">
        <v>137396.3125</v>
      </c>
      <c r="H676">
        <v>29842.953125</v>
      </c>
      <c r="I676">
        <v>68364.5</v>
      </c>
      <c r="J676">
        <v>0</v>
      </c>
      <c r="L676" s="26">
        <v>50770</v>
      </c>
      <c r="M676">
        <v>15</v>
      </c>
      <c r="N676">
        <v>80620.3203125</v>
      </c>
    </row>
    <row r="677" spans="1:14" x14ac:dyDescent="0.25">
      <c r="A677" s="21" t="str">
        <f t="shared" si="10"/>
        <v>MOW L3C AAAA_2039</v>
      </c>
      <c r="B677" t="s">
        <v>130</v>
      </c>
      <c r="C677" t="s">
        <v>131</v>
      </c>
      <c r="D677" t="s">
        <v>24</v>
      </c>
      <c r="E677" t="s">
        <v>5</v>
      </c>
      <c r="F677" t="s">
        <v>32</v>
      </c>
      <c r="G677">
        <v>128798.5546875</v>
      </c>
      <c r="H677">
        <v>29094.1171875</v>
      </c>
      <c r="I677">
        <v>71559.40625</v>
      </c>
      <c r="J677">
        <v>0</v>
      </c>
      <c r="L677" s="26">
        <v>51135</v>
      </c>
      <c r="M677">
        <v>16</v>
      </c>
      <c r="N677">
        <v>60401.859375</v>
      </c>
    </row>
    <row r="678" spans="1:14" x14ac:dyDescent="0.25">
      <c r="A678" s="21" t="str">
        <f t="shared" si="10"/>
        <v>MOW L3C AAAA_2040</v>
      </c>
      <c r="B678" t="s">
        <v>130</v>
      </c>
      <c r="C678" t="s">
        <v>131</v>
      </c>
      <c r="D678" t="s">
        <v>24</v>
      </c>
      <c r="E678" t="s">
        <v>5</v>
      </c>
      <c r="F678" t="s">
        <v>32</v>
      </c>
      <c r="G678">
        <v>106943.265625</v>
      </c>
      <c r="H678">
        <v>23565.7265625</v>
      </c>
      <c r="I678">
        <v>51777.27734375</v>
      </c>
      <c r="J678">
        <v>133313.8125</v>
      </c>
      <c r="L678" s="26">
        <v>51501</v>
      </c>
      <c r="M678">
        <v>17</v>
      </c>
      <c r="N678">
        <v>53584.59765625</v>
      </c>
    </row>
    <row r="679" spans="1:14" x14ac:dyDescent="0.25">
      <c r="A679" s="21" t="str">
        <f t="shared" si="10"/>
        <v>MOW L3C AAAA_2041</v>
      </c>
      <c r="B679" t="s">
        <v>130</v>
      </c>
      <c r="C679" t="s">
        <v>131</v>
      </c>
      <c r="D679" t="s">
        <v>24</v>
      </c>
      <c r="E679" t="s">
        <v>5</v>
      </c>
      <c r="F679" t="s">
        <v>32</v>
      </c>
      <c r="G679">
        <v>85325.3359375</v>
      </c>
      <c r="H679">
        <v>19190.783203125</v>
      </c>
      <c r="I679">
        <v>51258.328125</v>
      </c>
      <c r="J679">
        <v>0</v>
      </c>
      <c r="L679" s="26">
        <v>51866</v>
      </c>
      <c r="M679">
        <v>18</v>
      </c>
      <c r="N679">
        <v>47144.03515625</v>
      </c>
    </row>
    <row r="680" spans="1:14" x14ac:dyDescent="0.25">
      <c r="A680" s="21" t="str">
        <f t="shared" si="10"/>
        <v>MOW L3C AAAA_2042</v>
      </c>
      <c r="B680" t="s">
        <v>130</v>
      </c>
      <c r="C680" t="s">
        <v>131</v>
      </c>
      <c r="D680" t="s">
        <v>24</v>
      </c>
      <c r="E680" t="s">
        <v>5</v>
      </c>
      <c r="F680" t="s">
        <v>32</v>
      </c>
      <c r="G680">
        <v>65759.71875</v>
      </c>
      <c r="H680">
        <v>14616.48828125</v>
      </c>
      <c r="I680">
        <v>51739.41015625</v>
      </c>
      <c r="J680">
        <v>0</v>
      </c>
      <c r="L680" s="26">
        <v>52231</v>
      </c>
      <c r="M680">
        <v>19</v>
      </c>
      <c r="N680">
        <v>35271.73828125</v>
      </c>
    </row>
    <row r="681" spans="1:14" x14ac:dyDescent="0.25">
      <c r="A681" s="21" t="str">
        <f t="shared" si="10"/>
        <v>MOW L3C AAAA_2043</v>
      </c>
      <c r="B681" t="s">
        <v>130</v>
      </c>
      <c r="C681" t="s">
        <v>131</v>
      </c>
      <c r="D681" t="s">
        <v>24</v>
      </c>
      <c r="E681" t="s">
        <v>5</v>
      </c>
      <c r="F681" t="s">
        <v>32</v>
      </c>
      <c r="G681">
        <v>45201.99609375</v>
      </c>
      <c r="H681">
        <v>11451.32421875</v>
      </c>
      <c r="I681">
        <v>175146.6875</v>
      </c>
      <c r="J681">
        <v>0</v>
      </c>
      <c r="L681" s="26">
        <v>52596</v>
      </c>
      <c r="M681">
        <v>20</v>
      </c>
      <c r="N681">
        <v>36468.18359375</v>
      </c>
    </row>
    <row r="682" spans="1:14" x14ac:dyDescent="0.25">
      <c r="A682" s="21" t="str">
        <f t="shared" si="10"/>
        <v>MOW L3C AAAA_2024</v>
      </c>
      <c r="B682" t="s">
        <v>130</v>
      </c>
      <c r="C682" t="s">
        <v>131</v>
      </c>
      <c r="D682" t="s">
        <v>24</v>
      </c>
      <c r="E682" t="s">
        <v>5</v>
      </c>
      <c r="F682" t="s">
        <v>8</v>
      </c>
      <c r="G682">
        <v>0</v>
      </c>
      <c r="H682">
        <v>0</v>
      </c>
      <c r="I682">
        <v>0</v>
      </c>
      <c r="J682">
        <v>0</v>
      </c>
      <c r="L682" s="26">
        <v>45657</v>
      </c>
      <c r="M682">
        <v>1</v>
      </c>
      <c r="N682">
        <v>0</v>
      </c>
    </row>
    <row r="683" spans="1:14" x14ac:dyDescent="0.25">
      <c r="A683" s="21" t="str">
        <f t="shared" si="10"/>
        <v>MOW L3C AAAA_2025</v>
      </c>
      <c r="B683" t="s">
        <v>130</v>
      </c>
      <c r="C683" t="s">
        <v>131</v>
      </c>
      <c r="D683" t="s">
        <v>24</v>
      </c>
      <c r="E683" t="s">
        <v>5</v>
      </c>
      <c r="F683" t="s">
        <v>8</v>
      </c>
      <c r="G683">
        <v>0</v>
      </c>
      <c r="H683">
        <v>0</v>
      </c>
      <c r="I683">
        <v>0</v>
      </c>
      <c r="J683">
        <v>0</v>
      </c>
      <c r="L683" s="26">
        <v>46022</v>
      </c>
      <c r="M683">
        <v>2</v>
      </c>
      <c r="N683">
        <v>0</v>
      </c>
    </row>
    <row r="684" spans="1:14" x14ac:dyDescent="0.25">
      <c r="A684" s="21" t="str">
        <f t="shared" si="10"/>
        <v>MOW L3C AAAA_2026</v>
      </c>
      <c r="B684" t="s">
        <v>130</v>
      </c>
      <c r="C684" t="s">
        <v>131</v>
      </c>
      <c r="D684" t="s">
        <v>24</v>
      </c>
      <c r="E684" t="s">
        <v>5</v>
      </c>
      <c r="F684" t="s">
        <v>8</v>
      </c>
      <c r="G684">
        <v>0</v>
      </c>
      <c r="H684">
        <v>0</v>
      </c>
      <c r="I684">
        <v>0</v>
      </c>
      <c r="J684">
        <v>0</v>
      </c>
      <c r="L684" s="26">
        <v>46387</v>
      </c>
      <c r="M684">
        <v>3</v>
      </c>
      <c r="N684">
        <v>0</v>
      </c>
    </row>
    <row r="685" spans="1:14" x14ac:dyDescent="0.25">
      <c r="A685" s="21" t="str">
        <f t="shared" si="10"/>
        <v>MOW L3C AAAA_2027</v>
      </c>
      <c r="B685" t="s">
        <v>130</v>
      </c>
      <c r="C685" t="s">
        <v>131</v>
      </c>
      <c r="D685" t="s">
        <v>24</v>
      </c>
      <c r="E685" t="s">
        <v>5</v>
      </c>
      <c r="F685" t="s">
        <v>8</v>
      </c>
      <c r="G685">
        <v>0</v>
      </c>
      <c r="H685">
        <v>0</v>
      </c>
      <c r="I685">
        <v>0</v>
      </c>
      <c r="J685">
        <v>0</v>
      </c>
      <c r="L685" s="26">
        <v>46752</v>
      </c>
      <c r="M685">
        <v>4</v>
      </c>
      <c r="N685">
        <v>0</v>
      </c>
    </row>
    <row r="686" spans="1:14" x14ac:dyDescent="0.25">
      <c r="A686" s="21" t="str">
        <f t="shared" si="10"/>
        <v>MOW L3C AAAA_2028</v>
      </c>
      <c r="B686" t="s">
        <v>130</v>
      </c>
      <c r="C686" t="s">
        <v>131</v>
      </c>
      <c r="D686" t="s">
        <v>24</v>
      </c>
      <c r="E686" t="s">
        <v>5</v>
      </c>
      <c r="F686" t="s">
        <v>8</v>
      </c>
      <c r="G686">
        <v>0</v>
      </c>
      <c r="H686">
        <v>0</v>
      </c>
      <c r="I686">
        <v>0</v>
      </c>
      <c r="J686">
        <v>0</v>
      </c>
      <c r="L686" s="26">
        <v>47118</v>
      </c>
      <c r="M686">
        <v>5</v>
      </c>
      <c r="N686">
        <v>0</v>
      </c>
    </row>
    <row r="687" spans="1:14" x14ac:dyDescent="0.25">
      <c r="A687" s="21" t="str">
        <f t="shared" si="10"/>
        <v>MOW L3C AAAA_2029</v>
      </c>
      <c r="B687" t="s">
        <v>130</v>
      </c>
      <c r="C687" t="s">
        <v>131</v>
      </c>
      <c r="D687" t="s">
        <v>24</v>
      </c>
      <c r="E687" t="s">
        <v>5</v>
      </c>
      <c r="F687" t="s">
        <v>8</v>
      </c>
      <c r="G687">
        <v>0</v>
      </c>
      <c r="H687">
        <v>0</v>
      </c>
      <c r="I687">
        <v>0</v>
      </c>
      <c r="J687">
        <v>0</v>
      </c>
      <c r="L687" s="26">
        <v>47483</v>
      </c>
      <c r="M687">
        <v>6</v>
      </c>
      <c r="N687">
        <v>0</v>
      </c>
    </row>
    <row r="688" spans="1:14" x14ac:dyDescent="0.25">
      <c r="A688" s="21" t="str">
        <f t="shared" si="10"/>
        <v>MOW L3C AAAA_2030</v>
      </c>
      <c r="B688" t="s">
        <v>130</v>
      </c>
      <c r="C688" t="s">
        <v>131</v>
      </c>
      <c r="D688" t="s">
        <v>24</v>
      </c>
      <c r="E688" t="s">
        <v>5</v>
      </c>
      <c r="F688" t="s">
        <v>8</v>
      </c>
      <c r="G688">
        <v>0</v>
      </c>
      <c r="H688">
        <v>0</v>
      </c>
      <c r="I688">
        <v>0</v>
      </c>
      <c r="J688">
        <v>0</v>
      </c>
      <c r="L688" s="26">
        <v>47848</v>
      </c>
      <c r="M688">
        <v>7</v>
      </c>
      <c r="N688">
        <v>0</v>
      </c>
    </row>
    <row r="689" spans="1:14" x14ac:dyDescent="0.25">
      <c r="A689" s="21" t="str">
        <f t="shared" si="10"/>
        <v>MOW L3C AAAA_2031</v>
      </c>
      <c r="B689" t="s">
        <v>130</v>
      </c>
      <c r="C689" t="s">
        <v>131</v>
      </c>
      <c r="D689" t="s">
        <v>24</v>
      </c>
      <c r="E689" t="s">
        <v>5</v>
      </c>
      <c r="F689" t="s">
        <v>8</v>
      </c>
      <c r="G689">
        <v>0</v>
      </c>
      <c r="H689">
        <v>0</v>
      </c>
      <c r="I689">
        <v>0</v>
      </c>
      <c r="J689">
        <v>0</v>
      </c>
      <c r="L689" s="26">
        <v>48213</v>
      </c>
      <c r="M689">
        <v>8</v>
      </c>
      <c r="N689">
        <v>0</v>
      </c>
    </row>
    <row r="690" spans="1:14" x14ac:dyDescent="0.25">
      <c r="A690" s="21" t="str">
        <f t="shared" si="10"/>
        <v>MOW L3C AAAA_2032</v>
      </c>
      <c r="B690" t="s">
        <v>130</v>
      </c>
      <c r="C690" t="s">
        <v>131</v>
      </c>
      <c r="D690" t="s">
        <v>24</v>
      </c>
      <c r="E690" t="s">
        <v>5</v>
      </c>
      <c r="F690" t="s">
        <v>8</v>
      </c>
      <c r="G690">
        <v>0</v>
      </c>
      <c r="H690">
        <v>0</v>
      </c>
      <c r="I690">
        <v>0</v>
      </c>
      <c r="J690">
        <v>0</v>
      </c>
      <c r="L690" s="26">
        <v>48579</v>
      </c>
      <c r="M690">
        <v>9</v>
      </c>
      <c r="N690">
        <v>0</v>
      </c>
    </row>
    <row r="691" spans="1:14" x14ac:dyDescent="0.25">
      <c r="A691" s="21" t="str">
        <f t="shared" si="10"/>
        <v>MOW L3C AAAA_2033</v>
      </c>
      <c r="B691" t="s">
        <v>130</v>
      </c>
      <c r="C691" t="s">
        <v>131</v>
      </c>
      <c r="D691" t="s">
        <v>24</v>
      </c>
      <c r="E691" t="s">
        <v>5</v>
      </c>
      <c r="F691" t="s">
        <v>8</v>
      </c>
      <c r="G691">
        <v>0</v>
      </c>
      <c r="H691">
        <v>0</v>
      </c>
      <c r="I691">
        <v>0</v>
      </c>
      <c r="J691">
        <v>0</v>
      </c>
      <c r="L691" s="26">
        <v>48944</v>
      </c>
      <c r="M691">
        <v>10</v>
      </c>
      <c r="N691">
        <v>0</v>
      </c>
    </row>
    <row r="692" spans="1:14" x14ac:dyDescent="0.25">
      <c r="A692" s="21" t="str">
        <f t="shared" si="10"/>
        <v>MOW L3C AAAA_2034</v>
      </c>
      <c r="B692" t="s">
        <v>130</v>
      </c>
      <c r="C692" t="s">
        <v>131</v>
      </c>
      <c r="D692" t="s">
        <v>24</v>
      </c>
      <c r="E692" t="s">
        <v>5</v>
      </c>
      <c r="F692" t="s">
        <v>8</v>
      </c>
      <c r="G692">
        <v>0</v>
      </c>
      <c r="H692">
        <v>0</v>
      </c>
      <c r="I692">
        <v>0</v>
      </c>
      <c r="J692">
        <v>0</v>
      </c>
      <c r="L692" s="26">
        <v>49309</v>
      </c>
      <c r="M692">
        <v>11</v>
      </c>
      <c r="N692">
        <v>0</v>
      </c>
    </row>
    <row r="693" spans="1:14" x14ac:dyDescent="0.25">
      <c r="A693" s="21" t="str">
        <f t="shared" si="10"/>
        <v>MOW L3C AAAA_2035</v>
      </c>
      <c r="B693" t="s">
        <v>130</v>
      </c>
      <c r="C693" t="s">
        <v>131</v>
      </c>
      <c r="D693" t="s">
        <v>24</v>
      </c>
      <c r="E693" t="s">
        <v>5</v>
      </c>
      <c r="F693" t="s">
        <v>8</v>
      </c>
      <c r="G693">
        <v>0</v>
      </c>
      <c r="H693">
        <v>0</v>
      </c>
      <c r="I693">
        <v>0</v>
      </c>
      <c r="J693">
        <v>0</v>
      </c>
      <c r="L693" s="26">
        <v>49674</v>
      </c>
      <c r="M693">
        <v>12</v>
      </c>
      <c r="N693">
        <v>0</v>
      </c>
    </row>
    <row r="694" spans="1:14" x14ac:dyDescent="0.25">
      <c r="A694" s="21" t="str">
        <f t="shared" si="10"/>
        <v>MOW L3C AAAA_2036</v>
      </c>
      <c r="B694" t="s">
        <v>130</v>
      </c>
      <c r="C694" t="s">
        <v>131</v>
      </c>
      <c r="D694" t="s">
        <v>24</v>
      </c>
      <c r="E694" t="s">
        <v>5</v>
      </c>
      <c r="F694" t="s">
        <v>8</v>
      </c>
      <c r="G694">
        <v>0</v>
      </c>
      <c r="H694">
        <v>0</v>
      </c>
      <c r="I694">
        <v>0</v>
      </c>
      <c r="J694">
        <v>0</v>
      </c>
      <c r="L694" s="26">
        <v>50040</v>
      </c>
      <c r="M694">
        <v>13</v>
      </c>
      <c r="N694">
        <v>0</v>
      </c>
    </row>
    <row r="695" spans="1:14" x14ac:dyDescent="0.25">
      <c r="A695" s="21" t="str">
        <f t="shared" si="10"/>
        <v>MOW L3C AAAA_2037</v>
      </c>
      <c r="B695" t="s">
        <v>130</v>
      </c>
      <c r="C695" t="s">
        <v>131</v>
      </c>
      <c r="D695" t="s">
        <v>24</v>
      </c>
      <c r="E695" t="s">
        <v>5</v>
      </c>
      <c r="F695" t="s">
        <v>8</v>
      </c>
      <c r="G695">
        <v>0</v>
      </c>
      <c r="H695">
        <v>0</v>
      </c>
      <c r="I695">
        <v>0</v>
      </c>
      <c r="J695">
        <v>0</v>
      </c>
      <c r="L695" s="26">
        <v>50405</v>
      </c>
      <c r="M695">
        <v>14</v>
      </c>
      <c r="N695">
        <v>0</v>
      </c>
    </row>
    <row r="696" spans="1:14" x14ac:dyDescent="0.25">
      <c r="A696" s="21" t="str">
        <f t="shared" si="10"/>
        <v>MOW L3C AAAA_2038</v>
      </c>
      <c r="B696" t="s">
        <v>130</v>
      </c>
      <c r="C696" t="s">
        <v>131</v>
      </c>
      <c r="D696" t="s">
        <v>24</v>
      </c>
      <c r="E696" t="s">
        <v>5</v>
      </c>
      <c r="F696" t="s">
        <v>8</v>
      </c>
      <c r="G696">
        <v>0</v>
      </c>
      <c r="H696">
        <v>0</v>
      </c>
      <c r="I696">
        <v>0</v>
      </c>
      <c r="J696">
        <v>0</v>
      </c>
      <c r="L696" s="26">
        <v>50770</v>
      </c>
      <c r="M696">
        <v>15</v>
      </c>
      <c r="N696">
        <v>0</v>
      </c>
    </row>
    <row r="697" spans="1:14" x14ac:dyDescent="0.25">
      <c r="A697" s="21" t="str">
        <f t="shared" si="10"/>
        <v>MOW L3C AAAA_2039</v>
      </c>
      <c r="B697" t="s">
        <v>130</v>
      </c>
      <c r="C697" t="s">
        <v>131</v>
      </c>
      <c r="D697" t="s">
        <v>24</v>
      </c>
      <c r="E697" t="s">
        <v>5</v>
      </c>
      <c r="F697" t="s">
        <v>8</v>
      </c>
      <c r="G697">
        <v>0</v>
      </c>
      <c r="H697">
        <v>0</v>
      </c>
      <c r="I697">
        <v>0</v>
      </c>
      <c r="J697">
        <v>0</v>
      </c>
      <c r="L697" s="26">
        <v>51135</v>
      </c>
      <c r="M697">
        <v>16</v>
      </c>
      <c r="N697">
        <v>0</v>
      </c>
    </row>
    <row r="698" spans="1:14" x14ac:dyDescent="0.25">
      <c r="A698" s="21" t="str">
        <f t="shared" si="10"/>
        <v>MOW L3C AAAA_2040</v>
      </c>
      <c r="B698" t="s">
        <v>130</v>
      </c>
      <c r="C698" t="s">
        <v>131</v>
      </c>
      <c r="D698" t="s">
        <v>24</v>
      </c>
      <c r="E698" t="s">
        <v>5</v>
      </c>
      <c r="F698" t="s">
        <v>8</v>
      </c>
      <c r="G698">
        <v>0</v>
      </c>
      <c r="H698">
        <v>0</v>
      </c>
      <c r="I698">
        <v>0</v>
      </c>
      <c r="J698">
        <v>0</v>
      </c>
      <c r="L698" s="26">
        <v>51501</v>
      </c>
      <c r="M698">
        <v>17</v>
      </c>
      <c r="N698">
        <v>0</v>
      </c>
    </row>
    <row r="699" spans="1:14" x14ac:dyDescent="0.25">
      <c r="A699" s="21" t="str">
        <f t="shared" si="10"/>
        <v>MOW L3C AAAA_2041</v>
      </c>
      <c r="B699" t="s">
        <v>130</v>
      </c>
      <c r="C699" t="s">
        <v>131</v>
      </c>
      <c r="D699" t="s">
        <v>24</v>
      </c>
      <c r="E699" t="s">
        <v>5</v>
      </c>
      <c r="F699" t="s">
        <v>8</v>
      </c>
      <c r="G699">
        <v>0</v>
      </c>
      <c r="H699">
        <v>0</v>
      </c>
      <c r="I699">
        <v>0</v>
      </c>
      <c r="J699">
        <v>0</v>
      </c>
      <c r="L699" s="26">
        <v>51866</v>
      </c>
      <c r="M699">
        <v>18</v>
      </c>
      <c r="N699">
        <v>0</v>
      </c>
    </row>
    <row r="700" spans="1:14" x14ac:dyDescent="0.25">
      <c r="A700" s="21" t="str">
        <f t="shared" si="10"/>
        <v>MOW L3C AAAA_2042</v>
      </c>
      <c r="B700" t="s">
        <v>130</v>
      </c>
      <c r="C700" t="s">
        <v>131</v>
      </c>
      <c r="D700" t="s">
        <v>24</v>
      </c>
      <c r="E700" t="s">
        <v>5</v>
      </c>
      <c r="F700" t="s">
        <v>8</v>
      </c>
      <c r="G700">
        <v>0</v>
      </c>
      <c r="H700">
        <v>0</v>
      </c>
      <c r="I700">
        <v>0</v>
      </c>
      <c r="J700">
        <v>0</v>
      </c>
      <c r="L700" s="26">
        <v>52231</v>
      </c>
      <c r="M700">
        <v>19</v>
      </c>
      <c r="N700">
        <v>0</v>
      </c>
    </row>
    <row r="701" spans="1:14" x14ac:dyDescent="0.25">
      <c r="A701" s="21" t="str">
        <f t="shared" si="10"/>
        <v>MOW L3C AAAA_2043</v>
      </c>
      <c r="B701" t="s">
        <v>130</v>
      </c>
      <c r="C701" t="s">
        <v>131</v>
      </c>
      <c r="D701" t="s">
        <v>24</v>
      </c>
      <c r="E701" t="s">
        <v>5</v>
      </c>
      <c r="F701" t="s">
        <v>8</v>
      </c>
      <c r="G701">
        <v>0</v>
      </c>
      <c r="H701">
        <v>0</v>
      </c>
      <c r="I701">
        <v>0</v>
      </c>
      <c r="J701">
        <v>0</v>
      </c>
      <c r="L701" s="26">
        <v>52596</v>
      </c>
      <c r="M701">
        <v>20</v>
      </c>
      <c r="N701">
        <v>0</v>
      </c>
    </row>
    <row r="702" spans="1:14" x14ac:dyDescent="0.25">
      <c r="A702" s="21" t="str">
        <f t="shared" si="10"/>
        <v>MOW LBC AAAA_2024</v>
      </c>
      <c r="B702" t="s">
        <v>130</v>
      </c>
      <c r="C702" t="s">
        <v>131</v>
      </c>
      <c r="D702" t="s">
        <v>82</v>
      </c>
      <c r="E702" t="s">
        <v>29</v>
      </c>
      <c r="F702" t="s">
        <v>28</v>
      </c>
      <c r="K702">
        <v>0</v>
      </c>
      <c r="L702" s="26">
        <v>45657</v>
      </c>
      <c r="M702">
        <v>1</v>
      </c>
    </row>
    <row r="703" spans="1:14" x14ac:dyDescent="0.25">
      <c r="A703" s="21" t="str">
        <f t="shared" si="10"/>
        <v>MOW LBC AAAA_2025</v>
      </c>
      <c r="B703" t="s">
        <v>130</v>
      </c>
      <c r="C703" t="s">
        <v>131</v>
      </c>
      <c r="D703" t="s">
        <v>82</v>
      </c>
      <c r="E703" t="s">
        <v>29</v>
      </c>
      <c r="F703" t="s">
        <v>28</v>
      </c>
      <c r="K703">
        <v>0</v>
      </c>
      <c r="L703" s="26">
        <v>46022</v>
      </c>
      <c r="M703">
        <v>2</v>
      </c>
    </row>
    <row r="704" spans="1:14" x14ac:dyDescent="0.25">
      <c r="A704" s="21" t="str">
        <f t="shared" si="10"/>
        <v>MOW LBC AAAA_2026</v>
      </c>
      <c r="B704" t="s">
        <v>130</v>
      </c>
      <c r="C704" t="s">
        <v>131</v>
      </c>
      <c r="D704" t="s">
        <v>82</v>
      </c>
      <c r="E704" t="s">
        <v>29</v>
      </c>
      <c r="F704" t="s">
        <v>28</v>
      </c>
      <c r="K704">
        <v>0</v>
      </c>
      <c r="L704" s="26">
        <v>46387</v>
      </c>
      <c r="M704">
        <v>3</v>
      </c>
    </row>
    <row r="705" spans="1:13" x14ac:dyDescent="0.25">
      <c r="A705" s="21" t="str">
        <f t="shared" si="10"/>
        <v>MOW LBC AAAA_2027</v>
      </c>
      <c r="B705" t="s">
        <v>130</v>
      </c>
      <c r="C705" t="s">
        <v>131</v>
      </c>
      <c r="D705" t="s">
        <v>82</v>
      </c>
      <c r="E705" t="s">
        <v>29</v>
      </c>
      <c r="F705" t="s">
        <v>28</v>
      </c>
      <c r="K705">
        <v>0</v>
      </c>
      <c r="L705" s="26">
        <v>46752</v>
      </c>
      <c r="M705">
        <v>4</v>
      </c>
    </row>
    <row r="706" spans="1:13" x14ac:dyDescent="0.25">
      <c r="A706" s="21" t="str">
        <f t="shared" ref="A706:A769" si="11">B706&amp;" "&amp;D706&amp;" "&amp;C706&amp;"_"&amp;YEAR(L706)</f>
        <v>MOW LBC AAAA_2028</v>
      </c>
      <c r="B706" t="s">
        <v>130</v>
      </c>
      <c r="C706" t="s">
        <v>131</v>
      </c>
      <c r="D706" t="s">
        <v>82</v>
      </c>
      <c r="E706" t="s">
        <v>29</v>
      </c>
      <c r="F706" t="s">
        <v>28</v>
      </c>
      <c r="K706">
        <v>0</v>
      </c>
      <c r="L706" s="26">
        <v>47118</v>
      </c>
      <c r="M706">
        <v>5</v>
      </c>
    </row>
    <row r="707" spans="1:13" x14ac:dyDescent="0.25">
      <c r="A707" s="21" t="str">
        <f t="shared" si="11"/>
        <v>MOW LBC AAAA_2029</v>
      </c>
      <c r="B707" t="s">
        <v>130</v>
      </c>
      <c r="C707" t="s">
        <v>131</v>
      </c>
      <c r="D707" t="s">
        <v>82</v>
      </c>
      <c r="E707" t="s">
        <v>29</v>
      </c>
      <c r="F707" t="s">
        <v>28</v>
      </c>
      <c r="K707">
        <v>0</v>
      </c>
      <c r="L707" s="26">
        <v>47483</v>
      </c>
      <c r="M707">
        <v>6</v>
      </c>
    </row>
    <row r="708" spans="1:13" x14ac:dyDescent="0.25">
      <c r="A708" s="21" t="str">
        <f t="shared" si="11"/>
        <v>MOW LBC AAAA_2030</v>
      </c>
      <c r="B708" t="s">
        <v>130</v>
      </c>
      <c r="C708" t="s">
        <v>131</v>
      </c>
      <c r="D708" t="s">
        <v>82</v>
      </c>
      <c r="E708" t="s">
        <v>29</v>
      </c>
      <c r="F708" t="s">
        <v>28</v>
      </c>
      <c r="K708">
        <v>0</v>
      </c>
      <c r="L708" s="26">
        <v>47848</v>
      </c>
      <c r="M708">
        <v>7</v>
      </c>
    </row>
    <row r="709" spans="1:13" x14ac:dyDescent="0.25">
      <c r="A709" s="21" t="str">
        <f t="shared" si="11"/>
        <v>MOW LBC AAAA_2031</v>
      </c>
      <c r="B709" t="s">
        <v>130</v>
      </c>
      <c r="C709" t="s">
        <v>131</v>
      </c>
      <c r="D709" t="s">
        <v>82</v>
      </c>
      <c r="E709" t="s">
        <v>29</v>
      </c>
      <c r="F709" t="s">
        <v>28</v>
      </c>
      <c r="K709">
        <v>0</v>
      </c>
      <c r="L709" s="26">
        <v>48213</v>
      </c>
      <c r="M709">
        <v>8</v>
      </c>
    </row>
    <row r="710" spans="1:13" x14ac:dyDescent="0.25">
      <c r="A710" s="21" t="str">
        <f t="shared" si="11"/>
        <v>MOW LBC AAAA_2032</v>
      </c>
      <c r="B710" t="s">
        <v>130</v>
      </c>
      <c r="C710" t="s">
        <v>131</v>
      </c>
      <c r="D710" t="s">
        <v>82</v>
      </c>
      <c r="E710" t="s">
        <v>29</v>
      </c>
      <c r="F710" t="s">
        <v>28</v>
      </c>
      <c r="K710">
        <v>0</v>
      </c>
      <c r="L710" s="26">
        <v>48579</v>
      </c>
      <c r="M710">
        <v>9</v>
      </c>
    </row>
    <row r="711" spans="1:13" x14ac:dyDescent="0.25">
      <c r="A711" s="21" t="str">
        <f t="shared" si="11"/>
        <v>MOW LBC AAAA_2033</v>
      </c>
      <c r="B711" t="s">
        <v>130</v>
      </c>
      <c r="C711" t="s">
        <v>131</v>
      </c>
      <c r="D711" t="s">
        <v>82</v>
      </c>
      <c r="E711" t="s">
        <v>29</v>
      </c>
      <c r="F711" t="s">
        <v>28</v>
      </c>
      <c r="K711">
        <v>0</v>
      </c>
      <c r="L711" s="26">
        <v>48944</v>
      </c>
      <c r="M711">
        <v>10</v>
      </c>
    </row>
    <row r="712" spans="1:13" x14ac:dyDescent="0.25">
      <c r="A712" s="21" t="str">
        <f t="shared" si="11"/>
        <v>MOW LBC AAAA_2034</v>
      </c>
      <c r="B712" t="s">
        <v>130</v>
      </c>
      <c r="C712" t="s">
        <v>131</v>
      </c>
      <c r="D712" t="s">
        <v>82</v>
      </c>
      <c r="E712" t="s">
        <v>29</v>
      </c>
      <c r="F712" t="s">
        <v>28</v>
      </c>
      <c r="K712">
        <v>0</v>
      </c>
      <c r="L712" s="26">
        <v>49309</v>
      </c>
      <c r="M712">
        <v>11</v>
      </c>
    </row>
    <row r="713" spans="1:13" x14ac:dyDescent="0.25">
      <c r="A713" s="21" t="str">
        <f t="shared" si="11"/>
        <v>MOW LBC AAAA_2035</v>
      </c>
      <c r="B713" t="s">
        <v>130</v>
      </c>
      <c r="C713" t="s">
        <v>131</v>
      </c>
      <c r="D713" t="s">
        <v>82</v>
      </c>
      <c r="E713" t="s">
        <v>29</v>
      </c>
      <c r="F713" t="s">
        <v>28</v>
      </c>
      <c r="K713">
        <v>0</v>
      </c>
      <c r="L713" s="26">
        <v>49674</v>
      </c>
      <c r="M713">
        <v>12</v>
      </c>
    </row>
    <row r="714" spans="1:13" x14ac:dyDescent="0.25">
      <c r="A714" s="21" t="str">
        <f t="shared" si="11"/>
        <v>MOW LBC AAAA_2036</v>
      </c>
      <c r="B714" t="s">
        <v>130</v>
      </c>
      <c r="C714" t="s">
        <v>131</v>
      </c>
      <c r="D714" t="s">
        <v>82</v>
      </c>
      <c r="E714" t="s">
        <v>29</v>
      </c>
      <c r="F714" t="s">
        <v>28</v>
      </c>
      <c r="K714">
        <v>0</v>
      </c>
      <c r="L714" s="26">
        <v>50040</v>
      </c>
      <c r="M714">
        <v>13</v>
      </c>
    </row>
    <row r="715" spans="1:13" x14ac:dyDescent="0.25">
      <c r="A715" s="21" t="str">
        <f t="shared" si="11"/>
        <v>MOW LBC AAAA_2037</v>
      </c>
      <c r="B715" t="s">
        <v>130</v>
      </c>
      <c r="C715" t="s">
        <v>131</v>
      </c>
      <c r="D715" t="s">
        <v>82</v>
      </c>
      <c r="E715" t="s">
        <v>29</v>
      </c>
      <c r="F715" t="s">
        <v>28</v>
      </c>
      <c r="K715">
        <v>0</v>
      </c>
      <c r="L715" s="26">
        <v>50405</v>
      </c>
      <c r="M715">
        <v>14</v>
      </c>
    </row>
    <row r="716" spans="1:13" x14ac:dyDescent="0.25">
      <c r="A716" s="21" t="str">
        <f t="shared" si="11"/>
        <v>MOW LBC AAAA_2038</v>
      </c>
      <c r="B716" t="s">
        <v>130</v>
      </c>
      <c r="C716" t="s">
        <v>131</v>
      </c>
      <c r="D716" t="s">
        <v>82</v>
      </c>
      <c r="E716" t="s">
        <v>29</v>
      </c>
      <c r="F716" t="s">
        <v>28</v>
      </c>
      <c r="K716">
        <v>0</v>
      </c>
      <c r="L716" s="26">
        <v>50770</v>
      </c>
      <c r="M716">
        <v>15</v>
      </c>
    </row>
    <row r="717" spans="1:13" x14ac:dyDescent="0.25">
      <c r="A717" s="21" t="str">
        <f t="shared" si="11"/>
        <v>MOW LBC AAAA_2039</v>
      </c>
      <c r="B717" t="s">
        <v>130</v>
      </c>
      <c r="C717" t="s">
        <v>131</v>
      </c>
      <c r="D717" t="s">
        <v>82</v>
      </c>
      <c r="E717" t="s">
        <v>29</v>
      </c>
      <c r="F717" t="s">
        <v>28</v>
      </c>
      <c r="K717">
        <v>0</v>
      </c>
      <c r="L717" s="26">
        <v>51135</v>
      </c>
      <c r="M717">
        <v>16</v>
      </c>
    </row>
    <row r="718" spans="1:13" x14ac:dyDescent="0.25">
      <c r="A718" s="21" t="str">
        <f t="shared" si="11"/>
        <v>MOW LBC AAAA_2040</v>
      </c>
      <c r="B718" t="s">
        <v>130</v>
      </c>
      <c r="C718" t="s">
        <v>131</v>
      </c>
      <c r="D718" t="s">
        <v>82</v>
      </c>
      <c r="E718" t="s">
        <v>29</v>
      </c>
      <c r="F718" t="s">
        <v>28</v>
      </c>
      <c r="K718">
        <v>0</v>
      </c>
      <c r="L718" s="26">
        <v>51501</v>
      </c>
      <c r="M718">
        <v>17</v>
      </c>
    </row>
    <row r="719" spans="1:13" x14ac:dyDescent="0.25">
      <c r="A719" s="21" t="str">
        <f t="shared" si="11"/>
        <v>MOW LBC AAAA_2041</v>
      </c>
      <c r="B719" t="s">
        <v>130</v>
      </c>
      <c r="C719" t="s">
        <v>131</v>
      </c>
      <c r="D719" t="s">
        <v>82</v>
      </c>
      <c r="E719" t="s">
        <v>29</v>
      </c>
      <c r="F719" t="s">
        <v>28</v>
      </c>
      <c r="K719">
        <v>0</v>
      </c>
      <c r="L719" s="26">
        <v>51866</v>
      </c>
      <c r="M719">
        <v>18</v>
      </c>
    </row>
    <row r="720" spans="1:13" x14ac:dyDescent="0.25">
      <c r="A720" s="21" t="str">
        <f t="shared" si="11"/>
        <v>MOW LBC AAAA_2042</v>
      </c>
      <c r="B720" t="s">
        <v>130</v>
      </c>
      <c r="C720" t="s">
        <v>131</v>
      </c>
      <c r="D720" t="s">
        <v>82</v>
      </c>
      <c r="E720" t="s">
        <v>29</v>
      </c>
      <c r="F720" t="s">
        <v>28</v>
      </c>
      <c r="K720">
        <v>5038.76171875</v>
      </c>
      <c r="L720" s="26">
        <v>52231</v>
      </c>
      <c r="M720">
        <v>19</v>
      </c>
    </row>
    <row r="721" spans="1:13" x14ac:dyDescent="0.25">
      <c r="A721" s="21" t="str">
        <f t="shared" si="11"/>
        <v>MOW LBC AAAA_2043</v>
      </c>
      <c r="B721" t="s">
        <v>130</v>
      </c>
      <c r="C721" t="s">
        <v>131</v>
      </c>
      <c r="D721" t="s">
        <v>82</v>
      </c>
      <c r="E721" t="s">
        <v>29</v>
      </c>
      <c r="F721" t="s">
        <v>28</v>
      </c>
      <c r="K721">
        <v>10219.3076171875</v>
      </c>
      <c r="L721" s="26">
        <v>52596</v>
      </c>
      <c r="M721">
        <v>20</v>
      </c>
    </row>
    <row r="722" spans="1:13" x14ac:dyDescent="0.25">
      <c r="A722" s="21" t="str">
        <f t="shared" si="11"/>
        <v>MOW LBC AAAA_2024</v>
      </c>
      <c r="B722" t="s">
        <v>130</v>
      </c>
      <c r="C722" t="s">
        <v>131</v>
      </c>
      <c r="D722" t="s">
        <v>82</v>
      </c>
      <c r="E722" t="s">
        <v>29</v>
      </c>
      <c r="F722" t="s">
        <v>31</v>
      </c>
      <c r="K722">
        <v>0</v>
      </c>
      <c r="L722" s="26">
        <v>45657</v>
      </c>
      <c r="M722">
        <v>1</v>
      </c>
    </row>
    <row r="723" spans="1:13" x14ac:dyDescent="0.25">
      <c r="A723" s="21" t="str">
        <f t="shared" si="11"/>
        <v>MOW LBC AAAA_2025</v>
      </c>
      <c r="B723" t="s">
        <v>130</v>
      </c>
      <c r="C723" t="s">
        <v>131</v>
      </c>
      <c r="D723" t="s">
        <v>82</v>
      </c>
      <c r="E723" t="s">
        <v>29</v>
      </c>
      <c r="F723" t="s">
        <v>31</v>
      </c>
      <c r="K723">
        <v>0</v>
      </c>
      <c r="L723" s="26">
        <v>46022</v>
      </c>
      <c r="M723">
        <v>2</v>
      </c>
    </row>
    <row r="724" spans="1:13" x14ac:dyDescent="0.25">
      <c r="A724" s="21" t="str">
        <f t="shared" si="11"/>
        <v>MOW LBC AAAA_2026</v>
      </c>
      <c r="B724" t="s">
        <v>130</v>
      </c>
      <c r="C724" t="s">
        <v>131</v>
      </c>
      <c r="D724" t="s">
        <v>82</v>
      </c>
      <c r="E724" t="s">
        <v>29</v>
      </c>
      <c r="F724" t="s">
        <v>31</v>
      </c>
      <c r="K724">
        <v>0</v>
      </c>
      <c r="L724" s="26">
        <v>46387</v>
      </c>
      <c r="M724">
        <v>3</v>
      </c>
    </row>
    <row r="725" spans="1:13" x14ac:dyDescent="0.25">
      <c r="A725" s="21" t="str">
        <f t="shared" si="11"/>
        <v>MOW LBC AAAA_2027</v>
      </c>
      <c r="B725" t="s">
        <v>130</v>
      </c>
      <c r="C725" t="s">
        <v>131</v>
      </c>
      <c r="D725" t="s">
        <v>82</v>
      </c>
      <c r="E725" t="s">
        <v>29</v>
      </c>
      <c r="F725" t="s">
        <v>31</v>
      </c>
      <c r="K725">
        <v>0</v>
      </c>
      <c r="L725" s="26">
        <v>46752</v>
      </c>
      <c r="M725">
        <v>4</v>
      </c>
    </row>
    <row r="726" spans="1:13" x14ac:dyDescent="0.25">
      <c r="A726" s="21" t="str">
        <f t="shared" si="11"/>
        <v>MOW LBC AAAA_2028</v>
      </c>
      <c r="B726" t="s">
        <v>130</v>
      </c>
      <c r="C726" t="s">
        <v>131</v>
      </c>
      <c r="D726" t="s">
        <v>82</v>
      </c>
      <c r="E726" t="s">
        <v>29</v>
      </c>
      <c r="F726" t="s">
        <v>31</v>
      </c>
      <c r="K726">
        <v>0</v>
      </c>
      <c r="L726" s="26">
        <v>47118</v>
      </c>
      <c r="M726">
        <v>5</v>
      </c>
    </row>
    <row r="727" spans="1:13" x14ac:dyDescent="0.25">
      <c r="A727" s="21" t="str">
        <f t="shared" si="11"/>
        <v>MOW LBC AAAA_2029</v>
      </c>
      <c r="B727" t="s">
        <v>130</v>
      </c>
      <c r="C727" t="s">
        <v>131</v>
      </c>
      <c r="D727" t="s">
        <v>82</v>
      </c>
      <c r="E727" t="s">
        <v>29</v>
      </c>
      <c r="F727" t="s">
        <v>31</v>
      </c>
      <c r="K727">
        <v>0</v>
      </c>
      <c r="L727" s="26">
        <v>47483</v>
      </c>
      <c r="M727">
        <v>6</v>
      </c>
    </row>
    <row r="728" spans="1:13" x14ac:dyDescent="0.25">
      <c r="A728" s="21" t="str">
        <f t="shared" si="11"/>
        <v>MOW LBC AAAA_2030</v>
      </c>
      <c r="B728" t="s">
        <v>130</v>
      </c>
      <c r="C728" t="s">
        <v>131</v>
      </c>
      <c r="D728" t="s">
        <v>82</v>
      </c>
      <c r="E728" t="s">
        <v>29</v>
      </c>
      <c r="F728" t="s">
        <v>31</v>
      </c>
      <c r="K728">
        <v>0</v>
      </c>
      <c r="L728" s="26">
        <v>47848</v>
      </c>
      <c r="M728">
        <v>7</v>
      </c>
    </row>
    <row r="729" spans="1:13" x14ac:dyDescent="0.25">
      <c r="A729" s="21" t="str">
        <f t="shared" si="11"/>
        <v>MOW LBC AAAA_2031</v>
      </c>
      <c r="B729" t="s">
        <v>130</v>
      </c>
      <c r="C729" t="s">
        <v>131</v>
      </c>
      <c r="D729" t="s">
        <v>82</v>
      </c>
      <c r="E729" t="s">
        <v>29</v>
      </c>
      <c r="F729" t="s">
        <v>31</v>
      </c>
      <c r="K729">
        <v>0</v>
      </c>
      <c r="L729" s="26">
        <v>48213</v>
      </c>
      <c r="M729">
        <v>8</v>
      </c>
    </row>
    <row r="730" spans="1:13" x14ac:dyDescent="0.25">
      <c r="A730" s="21" t="str">
        <f t="shared" si="11"/>
        <v>MOW LBC AAAA_2032</v>
      </c>
      <c r="B730" t="s">
        <v>130</v>
      </c>
      <c r="C730" t="s">
        <v>131</v>
      </c>
      <c r="D730" t="s">
        <v>82</v>
      </c>
      <c r="E730" t="s">
        <v>29</v>
      </c>
      <c r="F730" t="s">
        <v>31</v>
      </c>
      <c r="K730">
        <v>0</v>
      </c>
      <c r="L730" s="26">
        <v>48579</v>
      </c>
      <c r="M730">
        <v>9</v>
      </c>
    </row>
    <row r="731" spans="1:13" x14ac:dyDescent="0.25">
      <c r="A731" s="21" t="str">
        <f t="shared" si="11"/>
        <v>MOW LBC AAAA_2033</v>
      </c>
      <c r="B731" t="s">
        <v>130</v>
      </c>
      <c r="C731" t="s">
        <v>131</v>
      </c>
      <c r="D731" t="s">
        <v>82</v>
      </c>
      <c r="E731" t="s">
        <v>29</v>
      </c>
      <c r="F731" t="s">
        <v>31</v>
      </c>
      <c r="K731">
        <v>0</v>
      </c>
      <c r="L731" s="26">
        <v>48944</v>
      </c>
      <c r="M731">
        <v>10</v>
      </c>
    </row>
    <row r="732" spans="1:13" x14ac:dyDescent="0.25">
      <c r="A732" s="21" t="str">
        <f t="shared" si="11"/>
        <v>MOW LBC AAAA_2034</v>
      </c>
      <c r="B732" t="s">
        <v>130</v>
      </c>
      <c r="C732" t="s">
        <v>131</v>
      </c>
      <c r="D732" t="s">
        <v>82</v>
      </c>
      <c r="E732" t="s">
        <v>29</v>
      </c>
      <c r="F732" t="s">
        <v>31</v>
      </c>
      <c r="K732">
        <v>0</v>
      </c>
      <c r="L732" s="26">
        <v>49309</v>
      </c>
      <c r="M732">
        <v>11</v>
      </c>
    </row>
    <row r="733" spans="1:13" x14ac:dyDescent="0.25">
      <c r="A733" s="21" t="str">
        <f t="shared" si="11"/>
        <v>MOW LBC AAAA_2035</v>
      </c>
      <c r="B733" t="s">
        <v>130</v>
      </c>
      <c r="C733" t="s">
        <v>131</v>
      </c>
      <c r="D733" t="s">
        <v>82</v>
      </c>
      <c r="E733" t="s">
        <v>29</v>
      </c>
      <c r="F733" t="s">
        <v>31</v>
      </c>
      <c r="K733">
        <v>0</v>
      </c>
      <c r="L733" s="26">
        <v>49674</v>
      </c>
      <c r="M733">
        <v>12</v>
      </c>
    </row>
    <row r="734" spans="1:13" x14ac:dyDescent="0.25">
      <c r="A734" s="21" t="str">
        <f t="shared" si="11"/>
        <v>MOW LBC AAAA_2036</v>
      </c>
      <c r="B734" t="s">
        <v>130</v>
      </c>
      <c r="C734" t="s">
        <v>131</v>
      </c>
      <c r="D734" t="s">
        <v>82</v>
      </c>
      <c r="E734" t="s">
        <v>29</v>
      </c>
      <c r="F734" t="s">
        <v>31</v>
      </c>
      <c r="K734">
        <v>0</v>
      </c>
      <c r="L734" s="26">
        <v>50040</v>
      </c>
      <c r="M734">
        <v>13</v>
      </c>
    </row>
    <row r="735" spans="1:13" x14ac:dyDescent="0.25">
      <c r="A735" s="21" t="str">
        <f t="shared" si="11"/>
        <v>MOW LBC AAAA_2037</v>
      </c>
      <c r="B735" t="s">
        <v>130</v>
      </c>
      <c r="C735" t="s">
        <v>131</v>
      </c>
      <c r="D735" t="s">
        <v>82</v>
      </c>
      <c r="E735" t="s">
        <v>29</v>
      </c>
      <c r="F735" t="s">
        <v>31</v>
      </c>
      <c r="K735">
        <v>0</v>
      </c>
      <c r="L735" s="26">
        <v>50405</v>
      </c>
      <c r="M735">
        <v>14</v>
      </c>
    </row>
    <row r="736" spans="1:13" x14ac:dyDescent="0.25">
      <c r="A736" s="21" t="str">
        <f t="shared" si="11"/>
        <v>MOW LBC AAAA_2038</v>
      </c>
      <c r="B736" t="s">
        <v>130</v>
      </c>
      <c r="C736" t="s">
        <v>131</v>
      </c>
      <c r="D736" t="s">
        <v>82</v>
      </c>
      <c r="E736" t="s">
        <v>29</v>
      </c>
      <c r="F736" t="s">
        <v>31</v>
      </c>
      <c r="K736">
        <v>0</v>
      </c>
      <c r="L736" s="26">
        <v>50770</v>
      </c>
      <c r="M736">
        <v>15</v>
      </c>
    </row>
    <row r="737" spans="1:14" x14ac:dyDescent="0.25">
      <c r="A737" s="21" t="str">
        <f t="shared" si="11"/>
        <v>MOW LBC AAAA_2039</v>
      </c>
      <c r="B737" t="s">
        <v>130</v>
      </c>
      <c r="C737" t="s">
        <v>131</v>
      </c>
      <c r="D737" t="s">
        <v>82</v>
      </c>
      <c r="E737" t="s">
        <v>29</v>
      </c>
      <c r="F737" t="s">
        <v>31</v>
      </c>
      <c r="K737">
        <v>0</v>
      </c>
      <c r="L737" s="26">
        <v>51135</v>
      </c>
      <c r="M737">
        <v>16</v>
      </c>
    </row>
    <row r="738" spans="1:14" x14ac:dyDescent="0.25">
      <c r="A738" s="21" t="str">
        <f t="shared" si="11"/>
        <v>MOW LBC AAAA_2040</v>
      </c>
      <c r="B738" t="s">
        <v>130</v>
      </c>
      <c r="C738" t="s">
        <v>131</v>
      </c>
      <c r="D738" t="s">
        <v>82</v>
      </c>
      <c r="E738" t="s">
        <v>29</v>
      </c>
      <c r="F738" t="s">
        <v>31</v>
      </c>
      <c r="K738">
        <v>0</v>
      </c>
      <c r="L738" s="26">
        <v>51501</v>
      </c>
      <c r="M738">
        <v>17</v>
      </c>
    </row>
    <row r="739" spans="1:14" x14ac:dyDescent="0.25">
      <c r="A739" s="21" t="str">
        <f t="shared" si="11"/>
        <v>MOW LBC AAAA_2041</v>
      </c>
      <c r="B739" t="s">
        <v>130</v>
      </c>
      <c r="C739" t="s">
        <v>131</v>
      </c>
      <c r="D739" t="s">
        <v>82</v>
      </c>
      <c r="E739" t="s">
        <v>29</v>
      </c>
      <c r="F739" t="s">
        <v>31</v>
      </c>
      <c r="K739">
        <v>0</v>
      </c>
      <c r="L739" s="26">
        <v>51866</v>
      </c>
      <c r="M739">
        <v>18</v>
      </c>
    </row>
    <row r="740" spans="1:14" x14ac:dyDescent="0.25">
      <c r="A740" s="21" t="str">
        <f t="shared" si="11"/>
        <v>MOW LBC AAAA_2042</v>
      </c>
      <c r="B740" t="s">
        <v>130</v>
      </c>
      <c r="C740" t="s">
        <v>131</v>
      </c>
      <c r="D740" t="s">
        <v>82</v>
      </c>
      <c r="E740" t="s">
        <v>29</v>
      </c>
      <c r="F740" t="s">
        <v>31</v>
      </c>
      <c r="K740">
        <v>0</v>
      </c>
      <c r="L740" s="26">
        <v>52231</v>
      </c>
      <c r="M740">
        <v>19</v>
      </c>
    </row>
    <row r="741" spans="1:14" x14ac:dyDescent="0.25">
      <c r="A741" s="21" t="str">
        <f t="shared" si="11"/>
        <v>MOW LBC AAAA_2043</v>
      </c>
      <c r="B741" t="s">
        <v>130</v>
      </c>
      <c r="C741" t="s">
        <v>131</v>
      </c>
      <c r="D741" t="s">
        <v>82</v>
      </c>
      <c r="E741" t="s">
        <v>29</v>
      </c>
      <c r="F741" t="s">
        <v>31</v>
      </c>
      <c r="K741">
        <v>0</v>
      </c>
      <c r="L741" s="26">
        <v>52596</v>
      </c>
      <c r="M741">
        <v>20</v>
      </c>
    </row>
    <row r="742" spans="1:14" x14ac:dyDescent="0.25">
      <c r="A742" s="21" t="str">
        <f t="shared" si="11"/>
        <v>MOW LBC AAAA_2024</v>
      </c>
      <c r="B742" t="s">
        <v>130</v>
      </c>
      <c r="C742" t="s">
        <v>131</v>
      </c>
      <c r="D742" t="s">
        <v>82</v>
      </c>
      <c r="E742" t="s">
        <v>5</v>
      </c>
      <c r="F742" t="s">
        <v>4</v>
      </c>
      <c r="G742">
        <v>0</v>
      </c>
      <c r="H742">
        <v>0</v>
      </c>
      <c r="I742">
        <v>0</v>
      </c>
      <c r="J742">
        <v>0</v>
      </c>
      <c r="L742" s="26">
        <v>45657</v>
      </c>
      <c r="M742">
        <v>1</v>
      </c>
      <c r="N742">
        <v>0</v>
      </c>
    </row>
    <row r="743" spans="1:14" x14ac:dyDescent="0.25">
      <c r="A743" s="21" t="str">
        <f t="shared" si="11"/>
        <v>MOW LBC AAAA_2025</v>
      </c>
      <c r="B743" t="s">
        <v>130</v>
      </c>
      <c r="C743" t="s">
        <v>131</v>
      </c>
      <c r="D743" t="s">
        <v>82</v>
      </c>
      <c r="E743" t="s">
        <v>5</v>
      </c>
      <c r="F743" t="s">
        <v>4</v>
      </c>
      <c r="G743">
        <v>0</v>
      </c>
      <c r="H743">
        <v>0</v>
      </c>
      <c r="I743">
        <v>0</v>
      </c>
      <c r="J743">
        <v>0</v>
      </c>
      <c r="L743" s="26">
        <v>46022</v>
      </c>
      <c r="M743">
        <v>2</v>
      </c>
      <c r="N743">
        <v>0</v>
      </c>
    </row>
    <row r="744" spans="1:14" x14ac:dyDescent="0.25">
      <c r="A744" s="21" t="str">
        <f t="shared" si="11"/>
        <v>MOW LBC AAAA_2026</v>
      </c>
      <c r="B744" t="s">
        <v>130</v>
      </c>
      <c r="C744" t="s">
        <v>131</v>
      </c>
      <c r="D744" t="s">
        <v>82</v>
      </c>
      <c r="E744" t="s">
        <v>5</v>
      </c>
      <c r="F744" t="s">
        <v>4</v>
      </c>
      <c r="G744">
        <v>0</v>
      </c>
      <c r="H744">
        <v>0</v>
      </c>
      <c r="I744">
        <v>2858.818115234375</v>
      </c>
      <c r="J744">
        <v>0</v>
      </c>
      <c r="L744" s="26">
        <v>46387</v>
      </c>
      <c r="M744">
        <v>3</v>
      </c>
      <c r="N744">
        <v>0</v>
      </c>
    </row>
    <row r="745" spans="1:14" x14ac:dyDescent="0.25">
      <c r="A745" s="21" t="str">
        <f t="shared" si="11"/>
        <v>MOW LBC AAAA_2027</v>
      </c>
      <c r="B745" t="s">
        <v>130</v>
      </c>
      <c r="C745" t="s">
        <v>131</v>
      </c>
      <c r="D745" t="s">
        <v>82</v>
      </c>
      <c r="E745" t="s">
        <v>5</v>
      </c>
      <c r="F745" t="s">
        <v>4</v>
      </c>
      <c r="G745">
        <v>0</v>
      </c>
      <c r="H745">
        <v>8021.5859375</v>
      </c>
      <c r="I745">
        <v>32182.873046875</v>
      </c>
      <c r="J745">
        <v>0</v>
      </c>
      <c r="L745" s="26">
        <v>46752</v>
      </c>
      <c r="M745">
        <v>4</v>
      </c>
      <c r="N745">
        <v>-13238.798828125</v>
      </c>
    </row>
    <row r="746" spans="1:14" x14ac:dyDescent="0.25">
      <c r="A746" s="21" t="str">
        <f t="shared" si="11"/>
        <v>MOW LBC AAAA_2028</v>
      </c>
      <c r="B746" t="s">
        <v>130</v>
      </c>
      <c r="C746" t="s">
        <v>131</v>
      </c>
      <c r="D746" t="s">
        <v>82</v>
      </c>
      <c r="E746" t="s">
        <v>5</v>
      </c>
      <c r="F746" t="s">
        <v>4</v>
      </c>
      <c r="G746">
        <v>0</v>
      </c>
      <c r="H746">
        <v>16670.1171875</v>
      </c>
      <c r="I746">
        <v>75725.671875</v>
      </c>
      <c r="J746">
        <v>0</v>
      </c>
      <c r="L746" s="26">
        <v>47118</v>
      </c>
      <c r="M746">
        <v>5</v>
      </c>
      <c r="N746">
        <v>-39180.71875</v>
      </c>
    </row>
    <row r="747" spans="1:14" x14ac:dyDescent="0.25">
      <c r="A747" s="21" t="str">
        <f t="shared" si="11"/>
        <v>MOW LBC AAAA_2029</v>
      </c>
      <c r="B747" t="s">
        <v>130</v>
      </c>
      <c r="C747" t="s">
        <v>131</v>
      </c>
      <c r="D747" t="s">
        <v>82</v>
      </c>
      <c r="E747" t="s">
        <v>5</v>
      </c>
      <c r="F747" t="s">
        <v>4</v>
      </c>
      <c r="G747">
        <v>0</v>
      </c>
      <c r="H747">
        <v>45901.125</v>
      </c>
      <c r="I747">
        <v>140766.1875</v>
      </c>
      <c r="J747">
        <v>0</v>
      </c>
      <c r="L747" s="26">
        <v>47483</v>
      </c>
      <c r="M747">
        <v>6</v>
      </c>
      <c r="N747">
        <v>-15127.5673828125</v>
      </c>
    </row>
    <row r="748" spans="1:14" x14ac:dyDescent="0.25">
      <c r="A748" s="21" t="str">
        <f t="shared" si="11"/>
        <v>MOW LBC AAAA_2030</v>
      </c>
      <c r="B748" t="s">
        <v>130</v>
      </c>
      <c r="C748" t="s">
        <v>131</v>
      </c>
      <c r="D748" t="s">
        <v>82</v>
      </c>
      <c r="E748" t="s">
        <v>5</v>
      </c>
      <c r="F748" t="s">
        <v>4</v>
      </c>
      <c r="G748">
        <v>0</v>
      </c>
      <c r="H748">
        <v>55173.53125</v>
      </c>
      <c r="I748">
        <v>177050.84375</v>
      </c>
      <c r="J748">
        <v>0</v>
      </c>
      <c r="L748" s="26">
        <v>47848</v>
      </c>
      <c r="M748">
        <v>7</v>
      </c>
      <c r="N748">
        <v>-5766.193359375</v>
      </c>
    </row>
    <row r="749" spans="1:14" x14ac:dyDescent="0.25">
      <c r="A749" s="21" t="str">
        <f t="shared" si="11"/>
        <v>MOW LBC AAAA_2031</v>
      </c>
      <c r="B749" t="s">
        <v>130</v>
      </c>
      <c r="C749" t="s">
        <v>131</v>
      </c>
      <c r="D749" t="s">
        <v>82</v>
      </c>
      <c r="E749" t="s">
        <v>5</v>
      </c>
      <c r="F749" t="s">
        <v>4</v>
      </c>
      <c r="G749">
        <v>0</v>
      </c>
      <c r="H749">
        <v>71341.421875</v>
      </c>
      <c r="I749">
        <v>216556.1875</v>
      </c>
      <c r="J749">
        <v>0</v>
      </c>
      <c r="L749" s="26">
        <v>48213</v>
      </c>
      <c r="M749">
        <v>8</v>
      </c>
      <c r="N749">
        <v>-17926.984375</v>
      </c>
    </row>
    <row r="750" spans="1:14" x14ac:dyDescent="0.25">
      <c r="A750" s="21" t="str">
        <f t="shared" si="11"/>
        <v>MOW LBC AAAA_2032</v>
      </c>
      <c r="B750" t="s">
        <v>130</v>
      </c>
      <c r="C750" t="s">
        <v>131</v>
      </c>
      <c r="D750" t="s">
        <v>82</v>
      </c>
      <c r="E750" t="s">
        <v>5</v>
      </c>
      <c r="F750" t="s">
        <v>4</v>
      </c>
      <c r="G750">
        <v>0</v>
      </c>
      <c r="H750">
        <v>75310.703125</v>
      </c>
      <c r="I750">
        <v>257663.3125</v>
      </c>
      <c r="J750">
        <v>0</v>
      </c>
      <c r="L750" s="26">
        <v>48579</v>
      </c>
      <c r="M750">
        <v>9</v>
      </c>
      <c r="N750">
        <v>-55404.08203125</v>
      </c>
    </row>
    <row r="751" spans="1:14" x14ac:dyDescent="0.25">
      <c r="A751" s="21" t="str">
        <f t="shared" si="11"/>
        <v>MOW LBC AAAA_2033</v>
      </c>
      <c r="B751" t="s">
        <v>130</v>
      </c>
      <c r="C751" t="s">
        <v>131</v>
      </c>
      <c r="D751" t="s">
        <v>82</v>
      </c>
      <c r="E751" t="s">
        <v>5</v>
      </c>
      <c r="F751" t="s">
        <v>4</v>
      </c>
      <c r="G751">
        <v>0</v>
      </c>
      <c r="H751">
        <v>85333.296875</v>
      </c>
      <c r="I751">
        <v>296101.375</v>
      </c>
      <c r="J751">
        <v>0</v>
      </c>
      <c r="L751" s="26">
        <v>48944</v>
      </c>
      <c r="M751">
        <v>10</v>
      </c>
      <c r="N751">
        <v>-86699.203125</v>
      </c>
    </row>
    <row r="752" spans="1:14" x14ac:dyDescent="0.25">
      <c r="A752" s="21" t="str">
        <f t="shared" si="11"/>
        <v>MOW LBC AAAA_2034</v>
      </c>
      <c r="B752" t="s">
        <v>130</v>
      </c>
      <c r="C752" t="s">
        <v>131</v>
      </c>
      <c r="D752" t="s">
        <v>82</v>
      </c>
      <c r="E752" t="s">
        <v>5</v>
      </c>
      <c r="F752" t="s">
        <v>4</v>
      </c>
      <c r="G752">
        <v>0</v>
      </c>
      <c r="H752">
        <v>94623.546875</v>
      </c>
      <c r="I752">
        <v>334896.1875</v>
      </c>
      <c r="J752">
        <v>0</v>
      </c>
      <c r="L752" s="26">
        <v>49309</v>
      </c>
      <c r="M752">
        <v>11</v>
      </c>
      <c r="N752">
        <v>-116557.7265625</v>
      </c>
    </row>
    <row r="753" spans="1:14" x14ac:dyDescent="0.25">
      <c r="A753" s="21" t="str">
        <f t="shared" si="11"/>
        <v>MOW LBC AAAA_2035</v>
      </c>
      <c r="B753" t="s">
        <v>130</v>
      </c>
      <c r="C753" t="s">
        <v>131</v>
      </c>
      <c r="D753" t="s">
        <v>82</v>
      </c>
      <c r="E753" t="s">
        <v>5</v>
      </c>
      <c r="F753" t="s">
        <v>4</v>
      </c>
      <c r="G753">
        <v>0</v>
      </c>
      <c r="H753">
        <v>97829.1015625</v>
      </c>
      <c r="I753">
        <v>324849.0625</v>
      </c>
      <c r="J753">
        <v>0</v>
      </c>
      <c r="L753" s="26">
        <v>49674</v>
      </c>
      <c r="M753">
        <v>12</v>
      </c>
      <c r="N753">
        <v>-117550.21875</v>
      </c>
    </row>
    <row r="754" spans="1:14" x14ac:dyDescent="0.25">
      <c r="A754" s="21" t="str">
        <f t="shared" si="11"/>
        <v>MOW LBC AAAA_2036</v>
      </c>
      <c r="B754" t="s">
        <v>130</v>
      </c>
      <c r="C754" t="s">
        <v>131</v>
      </c>
      <c r="D754" t="s">
        <v>82</v>
      </c>
      <c r="E754" t="s">
        <v>5</v>
      </c>
      <c r="F754" t="s">
        <v>4</v>
      </c>
      <c r="G754">
        <v>0</v>
      </c>
      <c r="H754">
        <v>108681.3984375</v>
      </c>
      <c r="I754">
        <v>316217.78125</v>
      </c>
      <c r="J754">
        <v>0</v>
      </c>
      <c r="L754" s="26">
        <v>50040</v>
      </c>
      <c r="M754">
        <v>13</v>
      </c>
      <c r="N754">
        <v>-113561.4453125</v>
      </c>
    </row>
    <row r="755" spans="1:14" x14ac:dyDescent="0.25">
      <c r="A755" s="21" t="str">
        <f t="shared" si="11"/>
        <v>MOW LBC AAAA_2037</v>
      </c>
      <c r="B755" t="s">
        <v>130</v>
      </c>
      <c r="C755" t="s">
        <v>131</v>
      </c>
      <c r="D755" t="s">
        <v>82</v>
      </c>
      <c r="E755" t="s">
        <v>5</v>
      </c>
      <c r="F755" t="s">
        <v>4</v>
      </c>
      <c r="G755">
        <v>0</v>
      </c>
      <c r="H755">
        <v>115426.5234375</v>
      </c>
      <c r="I755">
        <v>307345.78125</v>
      </c>
      <c r="J755">
        <v>0</v>
      </c>
      <c r="L755" s="26">
        <v>50405</v>
      </c>
      <c r="M755">
        <v>14</v>
      </c>
      <c r="N755">
        <v>-92485.8515625</v>
      </c>
    </row>
    <row r="756" spans="1:14" x14ac:dyDescent="0.25">
      <c r="A756" s="21" t="str">
        <f t="shared" si="11"/>
        <v>MOW LBC AAAA_2038</v>
      </c>
      <c r="B756" t="s">
        <v>130</v>
      </c>
      <c r="C756" t="s">
        <v>131</v>
      </c>
      <c r="D756" t="s">
        <v>82</v>
      </c>
      <c r="E756" t="s">
        <v>5</v>
      </c>
      <c r="F756" t="s">
        <v>4</v>
      </c>
      <c r="G756">
        <v>0</v>
      </c>
      <c r="H756">
        <v>125657.6953125</v>
      </c>
      <c r="I756">
        <v>300416.0625</v>
      </c>
      <c r="J756">
        <v>0</v>
      </c>
      <c r="L756" s="26">
        <v>50770</v>
      </c>
      <c r="M756">
        <v>15</v>
      </c>
      <c r="N756">
        <v>-46062.55078125</v>
      </c>
    </row>
    <row r="757" spans="1:14" x14ac:dyDescent="0.25">
      <c r="A757" s="21" t="str">
        <f t="shared" si="11"/>
        <v>MOW LBC AAAA_2039</v>
      </c>
      <c r="B757" t="s">
        <v>130</v>
      </c>
      <c r="C757" t="s">
        <v>131</v>
      </c>
      <c r="D757" t="s">
        <v>82</v>
      </c>
      <c r="E757" t="s">
        <v>5</v>
      </c>
      <c r="F757" t="s">
        <v>4</v>
      </c>
      <c r="G757">
        <v>0</v>
      </c>
      <c r="H757">
        <v>144296.421875</v>
      </c>
      <c r="I757">
        <v>294154.65625</v>
      </c>
      <c r="J757">
        <v>0</v>
      </c>
      <c r="L757" s="26">
        <v>51135</v>
      </c>
      <c r="M757">
        <v>16</v>
      </c>
      <c r="N757">
        <v>-25795.146484375</v>
      </c>
    </row>
    <row r="758" spans="1:14" x14ac:dyDescent="0.25">
      <c r="A758" s="21" t="str">
        <f t="shared" si="11"/>
        <v>MOW LBC AAAA_2040</v>
      </c>
      <c r="B758" t="s">
        <v>130</v>
      </c>
      <c r="C758" t="s">
        <v>131</v>
      </c>
      <c r="D758" t="s">
        <v>82</v>
      </c>
      <c r="E758" t="s">
        <v>5</v>
      </c>
      <c r="F758" t="s">
        <v>4</v>
      </c>
      <c r="G758">
        <v>0</v>
      </c>
      <c r="H758">
        <v>163462.03125</v>
      </c>
      <c r="I758">
        <v>290325.875</v>
      </c>
      <c r="J758">
        <v>0</v>
      </c>
      <c r="L758" s="26">
        <v>51501</v>
      </c>
      <c r="M758">
        <v>17</v>
      </c>
      <c r="N758">
        <v>7888.5908203125</v>
      </c>
    </row>
    <row r="759" spans="1:14" x14ac:dyDescent="0.25">
      <c r="A759" s="21" t="str">
        <f t="shared" si="11"/>
        <v>MOW LBC AAAA_2041</v>
      </c>
      <c r="B759" t="s">
        <v>130</v>
      </c>
      <c r="C759" t="s">
        <v>131</v>
      </c>
      <c r="D759" t="s">
        <v>82</v>
      </c>
      <c r="E759" t="s">
        <v>5</v>
      </c>
      <c r="F759" t="s">
        <v>4</v>
      </c>
      <c r="G759">
        <v>0</v>
      </c>
      <c r="H759">
        <v>171783.40625</v>
      </c>
      <c r="I759">
        <v>315624.90625</v>
      </c>
      <c r="J759">
        <v>0</v>
      </c>
      <c r="L759" s="26">
        <v>51866</v>
      </c>
      <c r="M759">
        <v>18</v>
      </c>
      <c r="N759">
        <v>38894.03125</v>
      </c>
    </row>
    <row r="760" spans="1:14" x14ac:dyDescent="0.25">
      <c r="A760" s="21" t="str">
        <f t="shared" si="11"/>
        <v>MOW LBC AAAA_2042</v>
      </c>
      <c r="B760" t="s">
        <v>130</v>
      </c>
      <c r="C760" t="s">
        <v>131</v>
      </c>
      <c r="D760" t="s">
        <v>82</v>
      </c>
      <c r="E760" t="s">
        <v>5</v>
      </c>
      <c r="F760" t="s">
        <v>4</v>
      </c>
      <c r="G760">
        <v>0</v>
      </c>
      <c r="H760">
        <v>181751.1875</v>
      </c>
      <c r="I760">
        <v>310159.4375</v>
      </c>
      <c r="J760">
        <v>0</v>
      </c>
      <c r="L760" s="26">
        <v>52231</v>
      </c>
      <c r="M760">
        <v>19</v>
      </c>
      <c r="N760">
        <v>90082.21875</v>
      </c>
    </row>
    <row r="761" spans="1:14" x14ac:dyDescent="0.25">
      <c r="A761" s="21" t="str">
        <f t="shared" si="11"/>
        <v>MOW LBC AAAA_2043</v>
      </c>
      <c r="B761" t="s">
        <v>130</v>
      </c>
      <c r="C761" t="s">
        <v>131</v>
      </c>
      <c r="D761" t="s">
        <v>82</v>
      </c>
      <c r="E761" t="s">
        <v>5</v>
      </c>
      <c r="F761" t="s">
        <v>4</v>
      </c>
      <c r="G761">
        <v>0</v>
      </c>
      <c r="H761">
        <v>187228.875</v>
      </c>
      <c r="I761">
        <v>303578.03125</v>
      </c>
      <c r="J761">
        <v>0</v>
      </c>
      <c r="L761" s="26">
        <v>52596</v>
      </c>
      <c r="M761">
        <v>20</v>
      </c>
      <c r="N761">
        <v>131334.375</v>
      </c>
    </row>
    <row r="762" spans="1:14" x14ac:dyDescent="0.25">
      <c r="A762" s="21" t="str">
        <f t="shared" si="11"/>
        <v>MOW LBC AAAA_2024</v>
      </c>
      <c r="B762" t="s">
        <v>130</v>
      </c>
      <c r="C762" t="s">
        <v>131</v>
      </c>
      <c r="D762" t="s">
        <v>82</v>
      </c>
      <c r="E762" t="s">
        <v>5</v>
      </c>
      <c r="F762" t="s">
        <v>32</v>
      </c>
      <c r="G762">
        <v>189100.46875</v>
      </c>
      <c r="H762">
        <v>81692.578125</v>
      </c>
      <c r="I762">
        <v>15499.482421875</v>
      </c>
      <c r="J762">
        <v>0</v>
      </c>
      <c r="L762" s="26">
        <v>45657</v>
      </c>
      <c r="M762">
        <v>1</v>
      </c>
      <c r="N762">
        <v>105479.078125</v>
      </c>
    </row>
    <row r="763" spans="1:14" x14ac:dyDescent="0.25">
      <c r="A763" s="21" t="str">
        <f t="shared" si="11"/>
        <v>MOW LBC AAAA_2025</v>
      </c>
      <c r="B763" t="s">
        <v>130</v>
      </c>
      <c r="C763" t="s">
        <v>131</v>
      </c>
      <c r="D763" t="s">
        <v>82</v>
      </c>
      <c r="E763" t="s">
        <v>5</v>
      </c>
      <c r="F763" t="s">
        <v>32</v>
      </c>
      <c r="G763">
        <v>204197.25</v>
      </c>
      <c r="H763">
        <v>87928.453125</v>
      </c>
      <c r="I763">
        <v>38482.234375</v>
      </c>
      <c r="J763">
        <v>0</v>
      </c>
      <c r="L763" s="26">
        <v>46022</v>
      </c>
      <c r="M763">
        <v>2</v>
      </c>
      <c r="N763">
        <v>106607.640625</v>
      </c>
    </row>
    <row r="764" spans="1:14" x14ac:dyDescent="0.25">
      <c r="A764" s="21" t="str">
        <f t="shared" si="11"/>
        <v>MOW LBC AAAA_2026</v>
      </c>
      <c r="B764" t="s">
        <v>130</v>
      </c>
      <c r="C764" t="s">
        <v>131</v>
      </c>
      <c r="D764" t="s">
        <v>82</v>
      </c>
      <c r="E764" t="s">
        <v>5</v>
      </c>
      <c r="F764" t="s">
        <v>32</v>
      </c>
      <c r="G764">
        <v>219276.34375</v>
      </c>
      <c r="H764">
        <v>99083.046875</v>
      </c>
      <c r="I764">
        <v>42051.6015625</v>
      </c>
      <c r="J764">
        <v>0</v>
      </c>
      <c r="L764" s="26">
        <v>46387</v>
      </c>
      <c r="M764">
        <v>3</v>
      </c>
      <c r="N764">
        <v>110698.4140625</v>
      </c>
    </row>
    <row r="765" spans="1:14" x14ac:dyDescent="0.25">
      <c r="A765" s="21" t="str">
        <f t="shared" si="11"/>
        <v>MOW LBC AAAA_2027</v>
      </c>
      <c r="B765" t="s">
        <v>130</v>
      </c>
      <c r="C765" t="s">
        <v>131</v>
      </c>
      <c r="D765" t="s">
        <v>82</v>
      </c>
      <c r="E765" t="s">
        <v>5</v>
      </c>
      <c r="F765" t="s">
        <v>32</v>
      </c>
      <c r="G765">
        <v>230496.265625</v>
      </c>
      <c r="H765">
        <v>100087.0546875</v>
      </c>
      <c r="I765">
        <v>45649.37109375</v>
      </c>
      <c r="J765">
        <v>0</v>
      </c>
      <c r="L765" s="26">
        <v>46752</v>
      </c>
      <c r="M765">
        <v>4</v>
      </c>
      <c r="N765">
        <v>110621.84375</v>
      </c>
    </row>
    <row r="766" spans="1:14" x14ac:dyDescent="0.25">
      <c r="A766" s="21" t="str">
        <f t="shared" si="11"/>
        <v>MOW LBC AAAA_2028</v>
      </c>
      <c r="B766" t="s">
        <v>130</v>
      </c>
      <c r="C766" t="s">
        <v>131</v>
      </c>
      <c r="D766" t="s">
        <v>82</v>
      </c>
      <c r="E766" t="s">
        <v>5</v>
      </c>
      <c r="F766" t="s">
        <v>32</v>
      </c>
      <c r="G766">
        <v>238907.859375</v>
      </c>
      <c r="H766">
        <v>109146.484375</v>
      </c>
      <c r="I766">
        <v>49252.23828125</v>
      </c>
      <c r="J766">
        <v>0</v>
      </c>
      <c r="L766" s="26">
        <v>47118</v>
      </c>
      <c r="M766">
        <v>5</v>
      </c>
      <c r="N766">
        <v>117089.203125</v>
      </c>
    </row>
    <row r="767" spans="1:14" x14ac:dyDescent="0.25">
      <c r="A767" s="21" t="str">
        <f t="shared" si="11"/>
        <v>MOW LBC AAAA_2029</v>
      </c>
      <c r="B767" t="s">
        <v>130</v>
      </c>
      <c r="C767" t="s">
        <v>131</v>
      </c>
      <c r="D767" t="s">
        <v>82</v>
      </c>
      <c r="E767" t="s">
        <v>5</v>
      </c>
      <c r="F767" t="s">
        <v>32</v>
      </c>
      <c r="G767">
        <v>246828.921875</v>
      </c>
      <c r="H767">
        <v>119470.8671875</v>
      </c>
      <c r="I767">
        <v>51520.90234375</v>
      </c>
      <c r="J767">
        <v>0</v>
      </c>
      <c r="L767" s="26">
        <v>47483</v>
      </c>
      <c r="M767">
        <v>6</v>
      </c>
      <c r="N767">
        <v>124311.765625</v>
      </c>
    </row>
    <row r="768" spans="1:14" x14ac:dyDescent="0.25">
      <c r="A768" s="21" t="str">
        <f t="shared" si="11"/>
        <v>MOW LBC AAAA_2030</v>
      </c>
      <c r="B768" t="s">
        <v>130</v>
      </c>
      <c r="C768" t="s">
        <v>131</v>
      </c>
      <c r="D768" t="s">
        <v>82</v>
      </c>
      <c r="E768" t="s">
        <v>5</v>
      </c>
      <c r="F768" t="s">
        <v>32</v>
      </c>
      <c r="G768">
        <v>255533.296875</v>
      </c>
      <c r="H768">
        <v>127208.5703125</v>
      </c>
      <c r="I768">
        <v>57064.84375</v>
      </c>
      <c r="J768">
        <v>0</v>
      </c>
      <c r="L768" s="26">
        <v>47848</v>
      </c>
      <c r="M768">
        <v>7</v>
      </c>
      <c r="N768">
        <v>131146.609375</v>
      </c>
    </row>
    <row r="769" spans="1:14" x14ac:dyDescent="0.25">
      <c r="A769" s="21" t="str">
        <f t="shared" si="11"/>
        <v>MOW LBC AAAA_2031</v>
      </c>
      <c r="B769" t="s">
        <v>130</v>
      </c>
      <c r="C769" t="s">
        <v>131</v>
      </c>
      <c r="D769" t="s">
        <v>82</v>
      </c>
      <c r="E769" t="s">
        <v>5</v>
      </c>
      <c r="F769" t="s">
        <v>32</v>
      </c>
      <c r="G769">
        <v>259902.828125</v>
      </c>
      <c r="H769">
        <v>110726.90625</v>
      </c>
      <c r="I769">
        <v>54845.171875</v>
      </c>
      <c r="J769">
        <v>27125.732421875</v>
      </c>
      <c r="L769" s="26">
        <v>48213</v>
      </c>
      <c r="M769">
        <v>8</v>
      </c>
      <c r="N769">
        <v>128398.6953125</v>
      </c>
    </row>
    <row r="770" spans="1:14" x14ac:dyDescent="0.25">
      <c r="A770" s="21" t="str">
        <f t="shared" ref="A770:A833" si="12">B770&amp;" "&amp;D770&amp;" "&amp;C770&amp;"_"&amp;YEAR(L770)</f>
        <v>MOW LBC AAAA_2032</v>
      </c>
      <c r="B770" t="s">
        <v>130</v>
      </c>
      <c r="C770" t="s">
        <v>131</v>
      </c>
      <c r="D770" t="s">
        <v>82</v>
      </c>
      <c r="E770" t="s">
        <v>5</v>
      </c>
      <c r="F770" t="s">
        <v>32</v>
      </c>
      <c r="G770">
        <v>268454.3125</v>
      </c>
      <c r="H770">
        <v>114298.3203125</v>
      </c>
      <c r="I770">
        <v>56160.57421875</v>
      </c>
      <c r="J770">
        <v>0</v>
      </c>
      <c r="L770" s="26">
        <v>48579</v>
      </c>
      <c r="M770">
        <v>9</v>
      </c>
      <c r="N770">
        <v>125976.78125</v>
      </c>
    </row>
    <row r="771" spans="1:14" x14ac:dyDescent="0.25">
      <c r="A771" s="21" t="str">
        <f t="shared" si="12"/>
        <v>MOW LBC AAAA_2033</v>
      </c>
      <c r="B771" t="s">
        <v>130</v>
      </c>
      <c r="C771" t="s">
        <v>131</v>
      </c>
      <c r="D771" t="s">
        <v>82</v>
      </c>
      <c r="E771" t="s">
        <v>5</v>
      </c>
      <c r="F771" t="s">
        <v>32</v>
      </c>
      <c r="G771">
        <v>279679.09375</v>
      </c>
      <c r="H771">
        <v>108965.375</v>
      </c>
      <c r="I771">
        <v>58926.8828125</v>
      </c>
      <c r="J771">
        <v>0</v>
      </c>
      <c r="L771" s="26">
        <v>48944</v>
      </c>
      <c r="M771">
        <v>10</v>
      </c>
      <c r="N771">
        <v>112563.546875</v>
      </c>
    </row>
    <row r="772" spans="1:14" x14ac:dyDescent="0.25">
      <c r="A772" s="21" t="str">
        <f t="shared" si="12"/>
        <v>MOW LBC AAAA_2034</v>
      </c>
      <c r="B772" t="s">
        <v>130</v>
      </c>
      <c r="C772" t="s">
        <v>131</v>
      </c>
      <c r="D772" t="s">
        <v>82</v>
      </c>
      <c r="E772" t="s">
        <v>5</v>
      </c>
      <c r="F772" t="s">
        <v>32</v>
      </c>
      <c r="G772">
        <v>290426.71875</v>
      </c>
      <c r="H772">
        <v>108559.21875</v>
      </c>
      <c r="I772">
        <v>61310.84375</v>
      </c>
      <c r="J772">
        <v>0</v>
      </c>
      <c r="L772" s="26">
        <v>49309</v>
      </c>
      <c r="M772">
        <v>11</v>
      </c>
      <c r="N772">
        <v>106990.3125</v>
      </c>
    </row>
    <row r="773" spans="1:14" x14ac:dyDescent="0.25">
      <c r="A773" s="21" t="str">
        <f t="shared" si="12"/>
        <v>MOW LBC AAAA_2035</v>
      </c>
      <c r="B773" t="s">
        <v>130</v>
      </c>
      <c r="C773" t="s">
        <v>131</v>
      </c>
      <c r="D773" t="s">
        <v>82</v>
      </c>
      <c r="E773" t="s">
        <v>5</v>
      </c>
      <c r="F773" t="s">
        <v>32</v>
      </c>
      <c r="G773">
        <v>302394.375</v>
      </c>
      <c r="H773">
        <v>111906.75</v>
      </c>
      <c r="I773">
        <v>62545.46875</v>
      </c>
      <c r="J773">
        <v>0</v>
      </c>
      <c r="L773" s="26">
        <v>49674</v>
      </c>
      <c r="M773">
        <v>12</v>
      </c>
      <c r="N773">
        <v>107799.9765625</v>
      </c>
    </row>
    <row r="774" spans="1:14" x14ac:dyDescent="0.25">
      <c r="A774" s="21" t="str">
        <f t="shared" si="12"/>
        <v>MOW LBC AAAA_2036</v>
      </c>
      <c r="B774" t="s">
        <v>130</v>
      </c>
      <c r="C774" t="s">
        <v>131</v>
      </c>
      <c r="D774" t="s">
        <v>82</v>
      </c>
      <c r="E774" t="s">
        <v>5</v>
      </c>
      <c r="F774" t="s">
        <v>32</v>
      </c>
      <c r="G774">
        <v>314773.5625</v>
      </c>
      <c r="H774">
        <v>110899.84375</v>
      </c>
      <c r="I774">
        <v>65702.921875</v>
      </c>
      <c r="J774">
        <v>0</v>
      </c>
      <c r="L774" s="26">
        <v>50040</v>
      </c>
      <c r="M774">
        <v>13</v>
      </c>
      <c r="N774">
        <v>105223.2421875</v>
      </c>
    </row>
    <row r="775" spans="1:14" x14ac:dyDescent="0.25">
      <c r="A775" s="21" t="str">
        <f t="shared" si="12"/>
        <v>MOW LBC AAAA_2037</v>
      </c>
      <c r="B775" t="s">
        <v>130</v>
      </c>
      <c r="C775" t="s">
        <v>131</v>
      </c>
      <c r="D775" t="s">
        <v>82</v>
      </c>
      <c r="E775" t="s">
        <v>5</v>
      </c>
      <c r="F775" t="s">
        <v>32</v>
      </c>
      <c r="G775">
        <v>326075.09375</v>
      </c>
      <c r="H775">
        <v>110012.2109375</v>
      </c>
      <c r="I775">
        <v>67468.796875</v>
      </c>
      <c r="J775">
        <v>0</v>
      </c>
      <c r="L775" s="26">
        <v>50405</v>
      </c>
      <c r="M775">
        <v>14</v>
      </c>
      <c r="N775">
        <v>98404.2734375</v>
      </c>
    </row>
    <row r="776" spans="1:14" x14ac:dyDescent="0.25">
      <c r="A776" s="21" t="str">
        <f t="shared" si="12"/>
        <v>MOW LBC AAAA_2038</v>
      </c>
      <c r="B776" t="s">
        <v>130</v>
      </c>
      <c r="C776" t="s">
        <v>131</v>
      </c>
      <c r="D776" t="s">
        <v>82</v>
      </c>
      <c r="E776" t="s">
        <v>5</v>
      </c>
      <c r="F776" t="s">
        <v>32</v>
      </c>
      <c r="G776">
        <v>338127.1875</v>
      </c>
      <c r="H776">
        <v>98483.7109375</v>
      </c>
      <c r="I776">
        <v>68364.5</v>
      </c>
      <c r="J776">
        <v>0</v>
      </c>
      <c r="L776" s="26">
        <v>50770</v>
      </c>
      <c r="M776">
        <v>15</v>
      </c>
      <c r="N776">
        <v>80802.65625</v>
      </c>
    </row>
    <row r="777" spans="1:14" x14ac:dyDescent="0.25">
      <c r="A777" s="21" t="str">
        <f t="shared" si="12"/>
        <v>MOW LBC AAAA_2039</v>
      </c>
      <c r="B777" t="s">
        <v>130</v>
      </c>
      <c r="C777" t="s">
        <v>131</v>
      </c>
      <c r="D777" t="s">
        <v>82</v>
      </c>
      <c r="E777" t="s">
        <v>5</v>
      </c>
      <c r="F777" t="s">
        <v>32</v>
      </c>
      <c r="G777">
        <v>355622.09375</v>
      </c>
      <c r="H777">
        <v>100762.6328125</v>
      </c>
      <c r="I777">
        <v>71559.40625</v>
      </c>
      <c r="J777">
        <v>0</v>
      </c>
      <c r="L777" s="26">
        <v>51135</v>
      </c>
      <c r="M777">
        <v>16</v>
      </c>
      <c r="N777">
        <v>76153.7734375</v>
      </c>
    </row>
    <row r="778" spans="1:14" x14ac:dyDescent="0.25">
      <c r="A778" s="21" t="str">
        <f t="shared" si="12"/>
        <v>MOW LBC AAAA_2040</v>
      </c>
      <c r="B778" t="s">
        <v>130</v>
      </c>
      <c r="C778" t="s">
        <v>131</v>
      </c>
      <c r="D778" t="s">
        <v>82</v>
      </c>
      <c r="E778" t="s">
        <v>5</v>
      </c>
      <c r="F778" t="s">
        <v>32</v>
      </c>
      <c r="G778">
        <v>366219.4375</v>
      </c>
      <c r="H778">
        <v>81669.1015625</v>
      </c>
      <c r="I778">
        <v>51777.27734375</v>
      </c>
      <c r="J778">
        <v>133313.8125</v>
      </c>
      <c r="L778" s="26">
        <v>51501</v>
      </c>
      <c r="M778">
        <v>17</v>
      </c>
      <c r="N778">
        <v>66194.796875</v>
      </c>
    </row>
    <row r="779" spans="1:14" x14ac:dyDescent="0.25">
      <c r="A779" s="21" t="str">
        <f t="shared" si="12"/>
        <v>MOW LBC AAAA_2041</v>
      </c>
      <c r="B779" t="s">
        <v>130</v>
      </c>
      <c r="C779" t="s">
        <v>131</v>
      </c>
      <c r="D779" t="s">
        <v>82</v>
      </c>
      <c r="E779" t="s">
        <v>5</v>
      </c>
      <c r="F779" t="s">
        <v>32</v>
      </c>
      <c r="G779">
        <v>375933.28125</v>
      </c>
      <c r="H779">
        <v>77763.15625</v>
      </c>
      <c r="I779">
        <v>51258.328125</v>
      </c>
      <c r="J779">
        <v>0</v>
      </c>
      <c r="L779" s="26">
        <v>51866</v>
      </c>
      <c r="M779">
        <v>18</v>
      </c>
      <c r="N779">
        <v>61330.375</v>
      </c>
    </row>
    <row r="780" spans="1:14" x14ac:dyDescent="0.25">
      <c r="A780" s="21" t="str">
        <f t="shared" si="12"/>
        <v>MOW LBC AAAA_2042</v>
      </c>
      <c r="B780" t="s">
        <v>130</v>
      </c>
      <c r="C780" t="s">
        <v>131</v>
      </c>
      <c r="D780" t="s">
        <v>82</v>
      </c>
      <c r="E780" t="s">
        <v>5</v>
      </c>
      <c r="F780" t="s">
        <v>32</v>
      </c>
      <c r="G780">
        <v>387701.34375</v>
      </c>
      <c r="H780">
        <v>74745.21875</v>
      </c>
      <c r="I780">
        <v>51739.41015625</v>
      </c>
      <c r="J780">
        <v>0</v>
      </c>
      <c r="L780" s="26">
        <v>52231</v>
      </c>
      <c r="M780">
        <v>19</v>
      </c>
      <c r="N780">
        <v>69172.2734375</v>
      </c>
    </row>
    <row r="781" spans="1:14" x14ac:dyDescent="0.25">
      <c r="A781" s="21" t="str">
        <f t="shared" si="12"/>
        <v>MOW LBC AAAA_2043</v>
      </c>
      <c r="B781" t="s">
        <v>130</v>
      </c>
      <c r="C781" t="s">
        <v>131</v>
      </c>
      <c r="D781" t="s">
        <v>82</v>
      </c>
      <c r="E781" t="s">
        <v>5</v>
      </c>
      <c r="F781" t="s">
        <v>32</v>
      </c>
      <c r="G781">
        <v>398459.59375</v>
      </c>
      <c r="H781">
        <v>78063.0234375</v>
      </c>
      <c r="I781">
        <v>175146.6875</v>
      </c>
      <c r="J781">
        <v>0</v>
      </c>
      <c r="L781" s="26">
        <v>52596</v>
      </c>
      <c r="M781">
        <v>20</v>
      </c>
      <c r="N781">
        <v>71802.9765625</v>
      </c>
    </row>
    <row r="782" spans="1:14" x14ac:dyDescent="0.25">
      <c r="A782" s="21" t="str">
        <f t="shared" si="12"/>
        <v>MOW LBC AAAA_2024</v>
      </c>
      <c r="B782" t="s">
        <v>130</v>
      </c>
      <c r="C782" t="s">
        <v>131</v>
      </c>
      <c r="D782" t="s">
        <v>82</v>
      </c>
      <c r="E782" t="s">
        <v>5</v>
      </c>
      <c r="F782" t="s">
        <v>8</v>
      </c>
      <c r="G782">
        <v>0</v>
      </c>
      <c r="H782">
        <v>0</v>
      </c>
      <c r="I782">
        <v>0</v>
      </c>
      <c r="J782">
        <v>0</v>
      </c>
      <c r="L782" s="26">
        <v>45657</v>
      </c>
      <c r="M782">
        <v>1</v>
      </c>
      <c r="N782">
        <v>0</v>
      </c>
    </row>
    <row r="783" spans="1:14" x14ac:dyDescent="0.25">
      <c r="A783" s="21" t="str">
        <f t="shared" si="12"/>
        <v>MOW LBC AAAA_2025</v>
      </c>
      <c r="B783" t="s">
        <v>130</v>
      </c>
      <c r="C783" t="s">
        <v>131</v>
      </c>
      <c r="D783" t="s">
        <v>82</v>
      </c>
      <c r="E783" t="s">
        <v>5</v>
      </c>
      <c r="F783" t="s">
        <v>8</v>
      </c>
      <c r="G783">
        <v>0</v>
      </c>
      <c r="H783">
        <v>0</v>
      </c>
      <c r="I783">
        <v>0</v>
      </c>
      <c r="J783">
        <v>0</v>
      </c>
      <c r="L783" s="26">
        <v>46022</v>
      </c>
      <c r="M783">
        <v>2</v>
      </c>
      <c r="N783">
        <v>0</v>
      </c>
    </row>
    <row r="784" spans="1:14" x14ac:dyDescent="0.25">
      <c r="A784" s="21" t="str">
        <f t="shared" si="12"/>
        <v>MOW LBC AAAA_2026</v>
      </c>
      <c r="B784" t="s">
        <v>130</v>
      </c>
      <c r="C784" t="s">
        <v>131</v>
      </c>
      <c r="D784" t="s">
        <v>82</v>
      </c>
      <c r="E784" t="s">
        <v>5</v>
      </c>
      <c r="F784" t="s">
        <v>8</v>
      </c>
      <c r="G784">
        <v>0</v>
      </c>
      <c r="H784">
        <v>0</v>
      </c>
      <c r="I784">
        <v>0</v>
      </c>
      <c r="J784">
        <v>0</v>
      </c>
      <c r="L784" s="26">
        <v>46387</v>
      </c>
      <c r="M784">
        <v>3</v>
      </c>
      <c r="N784">
        <v>0</v>
      </c>
    </row>
    <row r="785" spans="1:14" x14ac:dyDescent="0.25">
      <c r="A785" s="21" t="str">
        <f t="shared" si="12"/>
        <v>MOW LBC AAAA_2027</v>
      </c>
      <c r="B785" t="s">
        <v>130</v>
      </c>
      <c r="C785" t="s">
        <v>131</v>
      </c>
      <c r="D785" t="s">
        <v>82</v>
      </c>
      <c r="E785" t="s">
        <v>5</v>
      </c>
      <c r="F785" t="s">
        <v>8</v>
      </c>
      <c r="G785">
        <v>0</v>
      </c>
      <c r="H785">
        <v>0</v>
      </c>
      <c r="I785">
        <v>0</v>
      </c>
      <c r="J785">
        <v>0</v>
      </c>
      <c r="L785" s="26">
        <v>46752</v>
      </c>
      <c r="M785">
        <v>4</v>
      </c>
      <c r="N785">
        <v>0</v>
      </c>
    </row>
    <row r="786" spans="1:14" x14ac:dyDescent="0.25">
      <c r="A786" s="21" t="str">
        <f t="shared" si="12"/>
        <v>MOW LBC AAAA_2028</v>
      </c>
      <c r="B786" t="s">
        <v>130</v>
      </c>
      <c r="C786" t="s">
        <v>131</v>
      </c>
      <c r="D786" t="s">
        <v>82</v>
      </c>
      <c r="E786" t="s">
        <v>5</v>
      </c>
      <c r="F786" t="s">
        <v>8</v>
      </c>
      <c r="G786">
        <v>0</v>
      </c>
      <c r="H786">
        <v>0</v>
      </c>
      <c r="I786">
        <v>0</v>
      </c>
      <c r="J786">
        <v>0</v>
      </c>
      <c r="L786" s="26">
        <v>47118</v>
      </c>
      <c r="M786">
        <v>5</v>
      </c>
      <c r="N786">
        <v>0</v>
      </c>
    </row>
    <row r="787" spans="1:14" x14ac:dyDescent="0.25">
      <c r="A787" s="21" t="str">
        <f t="shared" si="12"/>
        <v>MOW LBC AAAA_2029</v>
      </c>
      <c r="B787" t="s">
        <v>130</v>
      </c>
      <c r="C787" t="s">
        <v>131</v>
      </c>
      <c r="D787" t="s">
        <v>82</v>
      </c>
      <c r="E787" t="s">
        <v>5</v>
      </c>
      <c r="F787" t="s">
        <v>8</v>
      </c>
      <c r="G787">
        <v>0</v>
      </c>
      <c r="H787">
        <v>0</v>
      </c>
      <c r="I787">
        <v>0</v>
      </c>
      <c r="J787">
        <v>0</v>
      </c>
      <c r="L787" s="26">
        <v>47483</v>
      </c>
      <c r="M787">
        <v>6</v>
      </c>
      <c r="N787">
        <v>0</v>
      </c>
    </row>
    <row r="788" spans="1:14" x14ac:dyDescent="0.25">
      <c r="A788" s="21" t="str">
        <f t="shared" si="12"/>
        <v>MOW LBC AAAA_2030</v>
      </c>
      <c r="B788" t="s">
        <v>130</v>
      </c>
      <c r="C788" t="s">
        <v>131</v>
      </c>
      <c r="D788" t="s">
        <v>82</v>
      </c>
      <c r="E788" t="s">
        <v>5</v>
      </c>
      <c r="F788" t="s">
        <v>8</v>
      </c>
      <c r="G788">
        <v>0</v>
      </c>
      <c r="H788">
        <v>0</v>
      </c>
      <c r="I788">
        <v>0</v>
      </c>
      <c r="J788">
        <v>0</v>
      </c>
      <c r="L788" s="26">
        <v>47848</v>
      </c>
      <c r="M788">
        <v>7</v>
      </c>
      <c r="N788">
        <v>0</v>
      </c>
    </row>
    <row r="789" spans="1:14" x14ac:dyDescent="0.25">
      <c r="A789" s="21" t="str">
        <f t="shared" si="12"/>
        <v>MOW LBC AAAA_2031</v>
      </c>
      <c r="B789" t="s">
        <v>130</v>
      </c>
      <c r="C789" t="s">
        <v>131</v>
      </c>
      <c r="D789" t="s">
        <v>82</v>
      </c>
      <c r="E789" t="s">
        <v>5</v>
      </c>
      <c r="F789" t="s">
        <v>8</v>
      </c>
      <c r="G789">
        <v>0</v>
      </c>
      <c r="H789">
        <v>0</v>
      </c>
      <c r="I789">
        <v>0</v>
      </c>
      <c r="J789">
        <v>0</v>
      </c>
      <c r="L789" s="26">
        <v>48213</v>
      </c>
      <c r="M789">
        <v>8</v>
      </c>
      <c r="N789">
        <v>0</v>
      </c>
    </row>
    <row r="790" spans="1:14" x14ac:dyDescent="0.25">
      <c r="A790" s="21" t="str">
        <f t="shared" si="12"/>
        <v>MOW LBC AAAA_2032</v>
      </c>
      <c r="B790" t="s">
        <v>130</v>
      </c>
      <c r="C790" t="s">
        <v>131</v>
      </c>
      <c r="D790" t="s">
        <v>82</v>
      </c>
      <c r="E790" t="s">
        <v>5</v>
      </c>
      <c r="F790" t="s">
        <v>8</v>
      </c>
      <c r="G790">
        <v>0</v>
      </c>
      <c r="H790">
        <v>0</v>
      </c>
      <c r="I790">
        <v>0</v>
      </c>
      <c r="J790">
        <v>0</v>
      </c>
      <c r="L790" s="26">
        <v>48579</v>
      </c>
      <c r="M790">
        <v>9</v>
      </c>
      <c r="N790">
        <v>0</v>
      </c>
    </row>
    <row r="791" spans="1:14" x14ac:dyDescent="0.25">
      <c r="A791" s="21" t="str">
        <f t="shared" si="12"/>
        <v>MOW LBC AAAA_2033</v>
      </c>
      <c r="B791" t="s">
        <v>130</v>
      </c>
      <c r="C791" t="s">
        <v>131</v>
      </c>
      <c r="D791" t="s">
        <v>82</v>
      </c>
      <c r="E791" t="s">
        <v>5</v>
      </c>
      <c r="F791" t="s">
        <v>8</v>
      </c>
      <c r="G791">
        <v>0</v>
      </c>
      <c r="H791">
        <v>0</v>
      </c>
      <c r="I791">
        <v>0</v>
      </c>
      <c r="J791">
        <v>0</v>
      </c>
      <c r="L791" s="26">
        <v>48944</v>
      </c>
      <c r="M791">
        <v>10</v>
      </c>
      <c r="N791">
        <v>0</v>
      </c>
    </row>
    <row r="792" spans="1:14" x14ac:dyDescent="0.25">
      <c r="A792" s="21" t="str">
        <f t="shared" si="12"/>
        <v>MOW LBC AAAA_2034</v>
      </c>
      <c r="B792" t="s">
        <v>130</v>
      </c>
      <c r="C792" t="s">
        <v>131</v>
      </c>
      <c r="D792" t="s">
        <v>82</v>
      </c>
      <c r="E792" t="s">
        <v>5</v>
      </c>
      <c r="F792" t="s">
        <v>8</v>
      </c>
      <c r="G792">
        <v>0</v>
      </c>
      <c r="H792">
        <v>0</v>
      </c>
      <c r="I792">
        <v>0</v>
      </c>
      <c r="J792">
        <v>0</v>
      </c>
      <c r="L792" s="26">
        <v>49309</v>
      </c>
      <c r="M792">
        <v>11</v>
      </c>
      <c r="N792">
        <v>0</v>
      </c>
    </row>
    <row r="793" spans="1:14" x14ac:dyDescent="0.25">
      <c r="A793" s="21" t="str">
        <f t="shared" si="12"/>
        <v>MOW LBC AAAA_2035</v>
      </c>
      <c r="B793" t="s">
        <v>130</v>
      </c>
      <c r="C793" t="s">
        <v>131</v>
      </c>
      <c r="D793" t="s">
        <v>82</v>
      </c>
      <c r="E793" t="s">
        <v>5</v>
      </c>
      <c r="F793" t="s">
        <v>8</v>
      </c>
      <c r="G793">
        <v>0</v>
      </c>
      <c r="H793">
        <v>0</v>
      </c>
      <c r="I793">
        <v>0</v>
      </c>
      <c r="J793">
        <v>0</v>
      </c>
      <c r="L793" s="26">
        <v>49674</v>
      </c>
      <c r="M793">
        <v>12</v>
      </c>
      <c r="N793">
        <v>0</v>
      </c>
    </row>
    <row r="794" spans="1:14" x14ac:dyDescent="0.25">
      <c r="A794" s="21" t="str">
        <f t="shared" si="12"/>
        <v>MOW LBC AAAA_2036</v>
      </c>
      <c r="B794" t="s">
        <v>130</v>
      </c>
      <c r="C794" t="s">
        <v>131</v>
      </c>
      <c r="D794" t="s">
        <v>82</v>
      </c>
      <c r="E794" t="s">
        <v>5</v>
      </c>
      <c r="F794" t="s">
        <v>8</v>
      </c>
      <c r="G794">
        <v>0</v>
      </c>
      <c r="H794">
        <v>0</v>
      </c>
      <c r="I794">
        <v>0</v>
      </c>
      <c r="J794">
        <v>0</v>
      </c>
      <c r="L794" s="26">
        <v>50040</v>
      </c>
      <c r="M794">
        <v>13</v>
      </c>
      <c r="N794">
        <v>0</v>
      </c>
    </row>
    <row r="795" spans="1:14" x14ac:dyDescent="0.25">
      <c r="A795" s="21" t="str">
        <f t="shared" si="12"/>
        <v>MOW LBC AAAA_2037</v>
      </c>
      <c r="B795" t="s">
        <v>130</v>
      </c>
      <c r="C795" t="s">
        <v>131</v>
      </c>
      <c r="D795" t="s">
        <v>82</v>
      </c>
      <c r="E795" t="s">
        <v>5</v>
      </c>
      <c r="F795" t="s">
        <v>8</v>
      </c>
      <c r="G795">
        <v>0</v>
      </c>
      <c r="H795">
        <v>0</v>
      </c>
      <c r="I795">
        <v>0</v>
      </c>
      <c r="J795">
        <v>0</v>
      </c>
      <c r="L795" s="26">
        <v>50405</v>
      </c>
      <c r="M795">
        <v>14</v>
      </c>
      <c r="N795">
        <v>0</v>
      </c>
    </row>
    <row r="796" spans="1:14" x14ac:dyDescent="0.25">
      <c r="A796" s="21" t="str">
        <f t="shared" si="12"/>
        <v>MOW LBC AAAA_2038</v>
      </c>
      <c r="B796" t="s">
        <v>130</v>
      </c>
      <c r="C796" t="s">
        <v>131</v>
      </c>
      <c r="D796" t="s">
        <v>82</v>
      </c>
      <c r="E796" t="s">
        <v>5</v>
      </c>
      <c r="F796" t="s">
        <v>8</v>
      </c>
      <c r="G796">
        <v>0</v>
      </c>
      <c r="H796">
        <v>0</v>
      </c>
      <c r="I796">
        <v>0</v>
      </c>
      <c r="J796">
        <v>0</v>
      </c>
      <c r="L796" s="26">
        <v>50770</v>
      </c>
      <c r="M796">
        <v>15</v>
      </c>
      <c r="N796">
        <v>0</v>
      </c>
    </row>
    <row r="797" spans="1:14" x14ac:dyDescent="0.25">
      <c r="A797" s="21" t="str">
        <f t="shared" si="12"/>
        <v>MOW LBC AAAA_2039</v>
      </c>
      <c r="B797" t="s">
        <v>130</v>
      </c>
      <c r="C797" t="s">
        <v>131</v>
      </c>
      <c r="D797" t="s">
        <v>82</v>
      </c>
      <c r="E797" t="s">
        <v>5</v>
      </c>
      <c r="F797" t="s">
        <v>8</v>
      </c>
      <c r="G797">
        <v>0</v>
      </c>
      <c r="H797">
        <v>0</v>
      </c>
      <c r="I797">
        <v>0</v>
      </c>
      <c r="J797">
        <v>0</v>
      </c>
      <c r="L797" s="26">
        <v>51135</v>
      </c>
      <c r="M797">
        <v>16</v>
      </c>
      <c r="N797">
        <v>0</v>
      </c>
    </row>
    <row r="798" spans="1:14" x14ac:dyDescent="0.25">
      <c r="A798" s="21" t="str">
        <f t="shared" si="12"/>
        <v>MOW LBC AAAA_2040</v>
      </c>
      <c r="B798" t="s">
        <v>130</v>
      </c>
      <c r="C798" t="s">
        <v>131</v>
      </c>
      <c r="D798" t="s">
        <v>82</v>
      </c>
      <c r="E798" t="s">
        <v>5</v>
      </c>
      <c r="F798" t="s">
        <v>8</v>
      </c>
      <c r="G798">
        <v>0</v>
      </c>
      <c r="H798">
        <v>0</v>
      </c>
      <c r="I798">
        <v>0</v>
      </c>
      <c r="J798">
        <v>0</v>
      </c>
      <c r="L798" s="26">
        <v>51501</v>
      </c>
      <c r="M798">
        <v>17</v>
      </c>
      <c r="N798">
        <v>0</v>
      </c>
    </row>
    <row r="799" spans="1:14" x14ac:dyDescent="0.25">
      <c r="A799" s="21" t="str">
        <f t="shared" si="12"/>
        <v>MOW LBC AAAA_2041</v>
      </c>
      <c r="B799" t="s">
        <v>130</v>
      </c>
      <c r="C799" t="s">
        <v>131</v>
      </c>
      <c r="D799" t="s">
        <v>82</v>
      </c>
      <c r="E799" t="s">
        <v>5</v>
      </c>
      <c r="F799" t="s">
        <v>8</v>
      </c>
      <c r="G799">
        <v>0</v>
      </c>
      <c r="H799">
        <v>0</v>
      </c>
      <c r="I799">
        <v>0</v>
      </c>
      <c r="J799">
        <v>0</v>
      </c>
      <c r="L799" s="26">
        <v>51866</v>
      </c>
      <c r="M799">
        <v>18</v>
      </c>
      <c r="N799">
        <v>0</v>
      </c>
    </row>
    <row r="800" spans="1:14" x14ac:dyDescent="0.25">
      <c r="A800" s="21" t="str">
        <f t="shared" si="12"/>
        <v>MOW LBC AAAA_2042</v>
      </c>
      <c r="B800" t="s">
        <v>130</v>
      </c>
      <c r="C800" t="s">
        <v>131</v>
      </c>
      <c r="D800" t="s">
        <v>82</v>
      </c>
      <c r="E800" t="s">
        <v>5</v>
      </c>
      <c r="F800" t="s">
        <v>8</v>
      </c>
      <c r="G800">
        <v>0</v>
      </c>
      <c r="H800">
        <v>0</v>
      </c>
      <c r="I800">
        <v>0</v>
      </c>
      <c r="J800">
        <v>0</v>
      </c>
      <c r="L800" s="26">
        <v>52231</v>
      </c>
      <c r="M800">
        <v>19</v>
      </c>
      <c r="N800">
        <v>0</v>
      </c>
    </row>
    <row r="801" spans="1:14" x14ac:dyDescent="0.25">
      <c r="A801" s="21" t="str">
        <f t="shared" si="12"/>
        <v>MOW LBC AAAA_2043</v>
      </c>
      <c r="B801" t="s">
        <v>130</v>
      </c>
      <c r="C801" t="s">
        <v>131</v>
      </c>
      <c r="D801" t="s">
        <v>82</v>
      </c>
      <c r="E801" t="s">
        <v>5</v>
      </c>
      <c r="F801" t="s">
        <v>8</v>
      </c>
      <c r="G801">
        <v>0</v>
      </c>
      <c r="H801">
        <v>0</v>
      </c>
      <c r="I801">
        <v>0</v>
      </c>
      <c r="J801">
        <v>0</v>
      </c>
      <c r="L801" s="26">
        <v>52596</v>
      </c>
      <c r="M801">
        <v>20</v>
      </c>
      <c r="N801">
        <v>0</v>
      </c>
    </row>
    <row r="802" spans="1:14" x14ac:dyDescent="0.25">
      <c r="A802" s="21" t="str">
        <f t="shared" si="12"/>
        <v>MOW M2C AAAA_2024</v>
      </c>
      <c r="B802" t="s">
        <v>130</v>
      </c>
      <c r="C802" t="s">
        <v>131</v>
      </c>
      <c r="D802" t="s">
        <v>22</v>
      </c>
      <c r="E802" t="s">
        <v>29</v>
      </c>
      <c r="F802" t="s">
        <v>28</v>
      </c>
      <c r="K802">
        <v>0</v>
      </c>
      <c r="L802" s="26">
        <v>45657</v>
      </c>
      <c r="M802">
        <v>1</v>
      </c>
    </row>
    <row r="803" spans="1:14" x14ac:dyDescent="0.25">
      <c r="A803" s="21" t="str">
        <f t="shared" si="12"/>
        <v>MOW M2C AAAA_2025</v>
      </c>
      <c r="B803" t="s">
        <v>130</v>
      </c>
      <c r="C803" t="s">
        <v>131</v>
      </c>
      <c r="D803" t="s">
        <v>22</v>
      </c>
      <c r="E803" t="s">
        <v>29</v>
      </c>
      <c r="F803" t="s">
        <v>28</v>
      </c>
      <c r="K803">
        <v>0</v>
      </c>
      <c r="L803" s="26">
        <v>46022</v>
      </c>
      <c r="M803">
        <v>2</v>
      </c>
    </row>
    <row r="804" spans="1:14" x14ac:dyDescent="0.25">
      <c r="A804" s="21" t="str">
        <f t="shared" si="12"/>
        <v>MOW M2C AAAA_2026</v>
      </c>
      <c r="B804" t="s">
        <v>130</v>
      </c>
      <c r="C804" t="s">
        <v>131</v>
      </c>
      <c r="D804" t="s">
        <v>22</v>
      </c>
      <c r="E804" t="s">
        <v>29</v>
      </c>
      <c r="F804" t="s">
        <v>28</v>
      </c>
      <c r="K804">
        <v>0</v>
      </c>
      <c r="L804" s="26">
        <v>46387</v>
      </c>
      <c r="M804">
        <v>3</v>
      </c>
    </row>
    <row r="805" spans="1:14" x14ac:dyDescent="0.25">
      <c r="A805" s="21" t="str">
        <f t="shared" si="12"/>
        <v>MOW M2C AAAA_2027</v>
      </c>
      <c r="B805" t="s">
        <v>130</v>
      </c>
      <c r="C805" t="s">
        <v>131</v>
      </c>
      <c r="D805" t="s">
        <v>22</v>
      </c>
      <c r="E805" t="s">
        <v>29</v>
      </c>
      <c r="F805" t="s">
        <v>28</v>
      </c>
      <c r="K805">
        <v>0</v>
      </c>
      <c r="L805" s="26">
        <v>46752</v>
      </c>
      <c r="M805">
        <v>4</v>
      </c>
    </row>
    <row r="806" spans="1:14" x14ac:dyDescent="0.25">
      <c r="A806" s="21" t="str">
        <f t="shared" si="12"/>
        <v>MOW M2C AAAA_2028</v>
      </c>
      <c r="B806" t="s">
        <v>130</v>
      </c>
      <c r="C806" t="s">
        <v>131</v>
      </c>
      <c r="D806" t="s">
        <v>22</v>
      </c>
      <c r="E806" t="s">
        <v>29</v>
      </c>
      <c r="F806" t="s">
        <v>28</v>
      </c>
      <c r="K806">
        <v>0</v>
      </c>
      <c r="L806" s="26">
        <v>47118</v>
      </c>
      <c r="M806">
        <v>5</v>
      </c>
    </row>
    <row r="807" spans="1:14" x14ac:dyDescent="0.25">
      <c r="A807" s="21" t="str">
        <f t="shared" si="12"/>
        <v>MOW M2C AAAA_2029</v>
      </c>
      <c r="B807" t="s">
        <v>130</v>
      </c>
      <c r="C807" t="s">
        <v>131</v>
      </c>
      <c r="D807" t="s">
        <v>22</v>
      </c>
      <c r="E807" t="s">
        <v>29</v>
      </c>
      <c r="F807" t="s">
        <v>28</v>
      </c>
      <c r="K807">
        <v>0</v>
      </c>
      <c r="L807" s="26">
        <v>47483</v>
      </c>
      <c r="M807">
        <v>6</v>
      </c>
    </row>
    <row r="808" spans="1:14" x14ac:dyDescent="0.25">
      <c r="A808" s="21" t="str">
        <f t="shared" si="12"/>
        <v>MOW M2C AAAA_2030</v>
      </c>
      <c r="B808" t="s">
        <v>130</v>
      </c>
      <c r="C808" t="s">
        <v>131</v>
      </c>
      <c r="D808" t="s">
        <v>22</v>
      </c>
      <c r="E808" t="s">
        <v>29</v>
      </c>
      <c r="F808" t="s">
        <v>28</v>
      </c>
      <c r="K808">
        <v>0</v>
      </c>
      <c r="L808" s="26">
        <v>47848</v>
      </c>
      <c r="M808">
        <v>7</v>
      </c>
    </row>
    <row r="809" spans="1:14" x14ac:dyDescent="0.25">
      <c r="A809" s="21" t="str">
        <f t="shared" si="12"/>
        <v>MOW M2C AAAA_2031</v>
      </c>
      <c r="B809" t="s">
        <v>130</v>
      </c>
      <c r="C809" t="s">
        <v>131</v>
      </c>
      <c r="D809" t="s">
        <v>22</v>
      </c>
      <c r="E809" t="s">
        <v>29</v>
      </c>
      <c r="F809" t="s">
        <v>28</v>
      </c>
      <c r="K809">
        <v>0</v>
      </c>
      <c r="L809" s="26">
        <v>48213</v>
      </c>
      <c r="M809">
        <v>8</v>
      </c>
    </row>
    <row r="810" spans="1:14" x14ac:dyDescent="0.25">
      <c r="A810" s="21" t="str">
        <f t="shared" si="12"/>
        <v>MOW M2C AAAA_2032</v>
      </c>
      <c r="B810" t="s">
        <v>130</v>
      </c>
      <c r="C810" t="s">
        <v>131</v>
      </c>
      <c r="D810" t="s">
        <v>22</v>
      </c>
      <c r="E810" t="s">
        <v>29</v>
      </c>
      <c r="F810" t="s">
        <v>28</v>
      </c>
      <c r="K810">
        <v>0</v>
      </c>
      <c r="L810" s="26">
        <v>48579</v>
      </c>
      <c r="M810">
        <v>9</v>
      </c>
    </row>
    <row r="811" spans="1:14" x14ac:dyDescent="0.25">
      <c r="A811" s="21" t="str">
        <f t="shared" si="12"/>
        <v>MOW M2C AAAA_2033</v>
      </c>
      <c r="B811" t="s">
        <v>130</v>
      </c>
      <c r="C811" t="s">
        <v>131</v>
      </c>
      <c r="D811" t="s">
        <v>22</v>
      </c>
      <c r="E811" t="s">
        <v>29</v>
      </c>
      <c r="F811" t="s">
        <v>28</v>
      </c>
      <c r="K811">
        <v>0</v>
      </c>
      <c r="L811" s="26">
        <v>48944</v>
      </c>
      <c r="M811">
        <v>10</v>
      </c>
    </row>
    <row r="812" spans="1:14" x14ac:dyDescent="0.25">
      <c r="A812" s="21" t="str">
        <f t="shared" si="12"/>
        <v>MOW M2C AAAA_2034</v>
      </c>
      <c r="B812" t="s">
        <v>130</v>
      </c>
      <c r="C812" t="s">
        <v>131</v>
      </c>
      <c r="D812" t="s">
        <v>22</v>
      </c>
      <c r="E812" t="s">
        <v>29</v>
      </c>
      <c r="F812" t="s">
        <v>28</v>
      </c>
      <c r="K812">
        <v>0</v>
      </c>
      <c r="L812" s="26">
        <v>49309</v>
      </c>
      <c r="M812">
        <v>11</v>
      </c>
    </row>
    <row r="813" spans="1:14" x14ac:dyDescent="0.25">
      <c r="A813" s="21" t="str">
        <f t="shared" si="12"/>
        <v>MOW M2C AAAA_2035</v>
      </c>
      <c r="B813" t="s">
        <v>130</v>
      </c>
      <c r="C813" t="s">
        <v>131</v>
      </c>
      <c r="D813" t="s">
        <v>22</v>
      </c>
      <c r="E813" t="s">
        <v>29</v>
      </c>
      <c r="F813" t="s">
        <v>28</v>
      </c>
      <c r="K813">
        <v>0</v>
      </c>
      <c r="L813" s="26">
        <v>49674</v>
      </c>
      <c r="M813">
        <v>12</v>
      </c>
    </row>
    <row r="814" spans="1:14" x14ac:dyDescent="0.25">
      <c r="A814" s="21" t="str">
        <f t="shared" si="12"/>
        <v>MOW M2C AAAA_2036</v>
      </c>
      <c r="B814" t="s">
        <v>130</v>
      </c>
      <c r="C814" t="s">
        <v>131</v>
      </c>
      <c r="D814" t="s">
        <v>22</v>
      </c>
      <c r="E814" t="s">
        <v>29</v>
      </c>
      <c r="F814" t="s">
        <v>28</v>
      </c>
      <c r="K814">
        <v>0</v>
      </c>
      <c r="L814" s="26">
        <v>50040</v>
      </c>
      <c r="M814">
        <v>13</v>
      </c>
    </row>
    <row r="815" spans="1:14" x14ac:dyDescent="0.25">
      <c r="A815" s="21" t="str">
        <f t="shared" si="12"/>
        <v>MOW M2C AAAA_2037</v>
      </c>
      <c r="B815" t="s">
        <v>130</v>
      </c>
      <c r="C815" t="s">
        <v>131</v>
      </c>
      <c r="D815" t="s">
        <v>22</v>
      </c>
      <c r="E815" t="s">
        <v>29</v>
      </c>
      <c r="F815" t="s">
        <v>28</v>
      </c>
      <c r="K815">
        <v>0</v>
      </c>
      <c r="L815" s="26">
        <v>50405</v>
      </c>
      <c r="M815">
        <v>14</v>
      </c>
    </row>
    <row r="816" spans="1:14" x14ac:dyDescent="0.25">
      <c r="A816" s="21" t="str">
        <f t="shared" si="12"/>
        <v>MOW M2C AAAA_2038</v>
      </c>
      <c r="B816" t="s">
        <v>130</v>
      </c>
      <c r="C816" t="s">
        <v>131</v>
      </c>
      <c r="D816" t="s">
        <v>22</v>
      </c>
      <c r="E816" t="s">
        <v>29</v>
      </c>
      <c r="F816" t="s">
        <v>28</v>
      </c>
      <c r="K816">
        <v>0</v>
      </c>
      <c r="L816" s="26">
        <v>50770</v>
      </c>
      <c r="M816">
        <v>15</v>
      </c>
    </row>
    <row r="817" spans="1:13" x14ac:dyDescent="0.25">
      <c r="A817" s="21" t="str">
        <f t="shared" si="12"/>
        <v>MOW M2C AAAA_2039</v>
      </c>
      <c r="B817" t="s">
        <v>130</v>
      </c>
      <c r="C817" t="s">
        <v>131</v>
      </c>
      <c r="D817" t="s">
        <v>22</v>
      </c>
      <c r="E817" t="s">
        <v>29</v>
      </c>
      <c r="F817" t="s">
        <v>28</v>
      </c>
      <c r="K817">
        <v>0</v>
      </c>
      <c r="L817" s="26">
        <v>51135</v>
      </c>
      <c r="M817">
        <v>16</v>
      </c>
    </row>
    <row r="818" spans="1:13" x14ac:dyDescent="0.25">
      <c r="A818" s="21" t="str">
        <f t="shared" si="12"/>
        <v>MOW M2C AAAA_2040</v>
      </c>
      <c r="B818" t="s">
        <v>130</v>
      </c>
      <c r="C818" t="s">
        <v>131</v>
      </c>
      <c r="D818" t="s">
        <v>22</v>
      </c>
      <c r="E818" t="s">
        <v>29</v>
      </c>
      <c r="F818" t="s">
        <v>28</v>
      </c>
      <c r="K818">
        <v>0</v>
      </c>
      <c r="L818" s="26">
        <v>51501</v>
      </c>
      <c r="M818">
        <v>17</v>
      </c>
    </row>
    <row r="819" spans="1:13" x14ac:dyDescent="0.25">
      <c r="A819" s="21" t="str">
        <f t="shared" si="12"/>
        <v>MOW M2C AAAA_2041</v>
      </c>
      <c r="B819" t="s">
        <v>130</v>
      </c>
      <c r="C819" t="s">
        <v>131</v>
      </c>
      <c r="D819" t="s">
        <v>22</v>
      </c>
      <c r="E819" t="s">
        <v>29</v>
      </c>
      <c r="F819" t="s">
        <v>28</v>
      </c>
      <c r="K819">
        <v>0</v>
      </c>
      <c r="L819" s="26">
        <v>51866</v>
      </c>
      <c r="M819">
        <v>18</v>
      </c>
    </row>
    <row r="820" spans="1:13" x14ac:dyDescent="0.25">
      <c r="A820" s="21" t="str">
        <f t="shared" si="12"/>
        <v>MOW M2C AAAA_2042</v>
      </c>
      <c r="B820" t="s">
        <v>130</v>
      </c>
      <c r="C820" t="s">
        <v>131</v>
      </c>
      <c r="D820" t="s">
        <v>22</v>
      </c>
      <c r="E820" t="s">
        <v>29</v>
      </c>
      <c r="F820" t="s">
        <v>28</v>
      </c>
      <c r="K820">
        <v>5038.76171875</v>
      </c>
      <c r="L820" s="26">
        <v>52231</v>
      </c>
      <c r="M820">
        <v>19</v>
      </c>
    </row>
    <row r="821" spans="1:13" x14ac:dyDescent="0.25">
      <c r="A821" s="21" t="str">
        <f t="shared" si="12"/>
        <v>MOW M2C AAAA_2043</v>
      </c>
      <c r="B821" t="s">
        <v>130</v>
      </c>
      <c r="C821" t="s">
        <v>131</v>
      </c>
      <c r="D821" t="s">
        <v>22</v>
      </c>
      <c r="E821" t="s">
        <v>29</v>
      </c>
      <c r="F821" t="s">
        <v>28</v>
      </c>
      <c r="K821">
        <v>10219.3076171875</v>
      </c>
      <c r="L821" s="26">
        <v>52596</v>
      </c>
      <c r="M821">
        <v>20</v>
      </c>
    </row>
    <row r="822" spans="1:13" x14ac:dyDescent="0.25">
      <c r="A822" s="21" t="str">
        <f t="shared" si="12"/>
        <v>MOW M2C AAAA_2024</v>
      </c>
      <c r="B822" t="s">
        <v>130</v>
      </c>
      <c r="C822" t="s">
        <v>131</v>
      </c>
      <c r="D822" t="s">
        <v>22</v>
      </c>
      <c r="E822" t="s">
        <v>29</v>
      </c>
      <c r="F822" t="s">
        <v>31</v>
      </c>
      <c r="K822">
        <v>0</v>
      </c>
      <c r="L822" s="26">
        <v>45657</v>
      </c>
      <c r="M822">
        <v>1</v>
      </c>
    </row>
    <row r="823" spans="1:13" x14ac:dyDescent="0.25">
      <c r="A823" s="21" t="str">
        <f t="shared" si="12"/>
        <v>MOW M2C AAAA_2025</v>
      </c>
      <c r="B823" t="s">
        <v>130</v>
      </c>
      <c r="C823" t="s">
        <v>131</v>
      </c>
      <c r="D823" t="s">
        <v>22</v>
      </c>
      <c r="E823" t="s">
        <v>29</v>
      </c>
      <c r="F823" t="s">
        <v>31</v>
      </c>
      <c r="K823">
        <v>0</v>
      </c>
      <c r="L823" s="26">
        <v>46022</v>
      </c>
      <c r="M823">
        <v>2</v>
      </c>
    </row>
    <row r="824" spans="1:13" x14ac:dyDescent="0.25">
      <c r="A824" s="21" t="str">
        <f t="shared" si="12"/>
        <v>MOW M2C AAAA_2026</v>
      </c>
      <c r="B824" t="s">
        <v>130</v>
      </c>
      <c r="C824" t="s">
        <v>131</v>
      </c>
      <c r="D824" t="s">
        <v>22</v>
      </c>
      <c r="E824" t="s">
        <v>29</v>
      </c>
      <c r="F824" t="s">
        <v>31</v>
      </c>
      <c r="K824">
        <v>0</v>
      </c>
      <c r="L824" s="26">
        <v>46387</v>
      </c>
      <c r="M824">
        <v>3</v>
      </c>
    </row>
    <row r="825" spans="1:13" x14ac:dyDescent="0.25">
      <c r="A825" s="21" t="str">
        <f t="shared" si="12"/>
        <v>MOW M2C AAAA_2027</v>
      </c>
      <c r="B825" t="s">
        <v>130</v>
      </c>
      <c r="C825" t="s">
        <v>131</v>
      </c>
      <c r="D825" t="s">
        <v>22</v>
      </c>
      <c r="E825" t="s">
        <v>29</v>
      </c>
      <c r="F825" t="s">
        <v>31</v>
      </c>
      <c r="K825">
        <v>0</v>
      </c>
      <c r="L825" s="26">
        <v>46752</v>
      </c>
      <c r="M825">
        <v>4</v>
      </c>
    </row>
    <row r="826" spans="1:13" x14ac:dyDescent="0.25">
      <c r="A826" s="21" t="str">
        <f t="shared" si="12"/>
        <v>MOW M2C AAAA_2028</v>
      </c>
      <c r="B826" t="s">
        <v>130</v>
      </c>
      <c r="C826" t="s">
        <v>131</v>
      </c>
      <c r="D826" t="s">
        <v>22</v>
      </c>
      <c r="E826" t="s">
        <v>29</v>
      </c>
      <c r="F826" t="s">
        <v>31</v>
      </c>
      <c r="K826">
        <v>0</v>
      </c>
      <c r="L826" s="26">
        <v>47118</v>
      </c>
      <c r="M826">
        <v>5</v>
      </c>
    </row>
    <row r="827" spans="1:13" x14ac:dyDescent="0.25">
      <c r="A827" s="21" t="str">
        <f t="shared" si="12"/>
        <v>MOW M2C AAAA_2029</v>
      </c>
      <c r="B827" t="s">
        <v>130</v>
      </c>
      <c r="C827" t="s">
        <v>131</v>
      </c>
      <c r="D827" t="s">
        <v>22</v>
      </c>
      <c r="E827" t="s">
        <v>29</v>
      </c>
      <c r="F827" t="s">
        <v>31</v>
      </c>
      <c r="K827">
        <v>0</v>
      </c>
      <c r="L827" s="26">
        <v>47483</v>
      </c>
      <c r="M827">
        <v>6</v>
      </c>
    </row>
    <row r="828" spans="1:13" x14ac:dyDescent="0.25">
      <c r="A828" s="21" t="str">
        <f t="shared" si="12"/>
        <v>MOW M2C AAAA_2030</v>
      </c>
      <c r="B828" t="s">
        <v>130</v>
      </c>
      <c r="C828" t="s">
        <v>131</v>
      </c>
      <c r="D828" t="s">
        <v>22</v>
      </c>
      <c r="E828" t="s">
        <v>29</v>
      </c>
      <c r="F828" t="s">
        <v>31</v>
      </c>
      <c r="K828">
        <v>0</v>
      </c>
      <c r="L828" s="26">
        <v>47848</v>
      </c>
      <c r="M828">
        <v>7</v>
      </c>
    </row>
    <row r="829" spans="1:13" x14ac:dyDescent="0.25">
      <c r="A829" s="21" t="str">
        <f t="shared" si="12"/>
        <v>MOW M2C AAAA_2031</v>
      </c>
      <c r="B829" t="s">
        <v>130</v>
      </c>
      <c r="C829" t="s">
        <v>131</v>
      </c>
      <c r="D829" t="s">
        <v>22</v>
      </c>
      <c r="E829" t="s">
        <v>29</v>
      </c>
      <c r="F829" t="s">
        <v>31</v>
      </c>
      <c r="K829">
        <v>0</v>
      </c>
      <c r="L829" s="26">
        <v>48213</v>
      </c>
      <c r="M829">
        <v>8</v>
      </c>
    </row>
    <row r="830" spans="1:13" x14ac:dyDescent="0.25">
      <c r="A830" s="21" t="str">
        <f t="shared" si="12"/>
        <v>MOW M2C AAAA_2032</v>
      </c>
      <c r="B830" t="s">
        <v>130</v>
      </c>
      <c r="C830" t="s">
        <v>131</v>
      </c>
      <c r="D830" t="s">
        <v>22</v>
      </c>
      <c r="E830" t="s">
        <v>29</v>
      </c>
      <c r="F830" t="s">
        <v>31</v>
      </c>
      <c r="K830">
        <v>0</v>
      </c>
      <c r="L830" s="26">
        <v>48579</v>
      </c>
      <c r="M830">
        <v>9</v>
      </c>
    </row>
    <row r="831" spans="1:13" x14ac:dyDescent="0.25">
      <c r="A831" s="21" t="str">
        <f t="shared" si="12"/>
        <v>MOW M2C AAAA_2033</v>
      </c>
      <c r="B831" t="s">
        <v>130</v>
      </c>
      <c r="C831" t="s">
        <v>131</v>
      </c>
      <c r="D831" t="s">
        <v>22</v>
      </c>
      <c r="E831" t="s">
        <v>29</v>
      </c>
      <c r="F831" t="s">
        <v>31</v>
      </c>
      <c r="K831">
        <v>0</v>
      </c>
      <c r="L831" s="26">
        <v>48944</v>
      </c>
      <c r="M831">
        <v>10</v>
      </c>
    </row>
    <row r="832" spans="1:13" x14ac:dyDescent="0.25">
      <c r="A832" s="21" t="str">
        <f t="shared" si="12"/>
        <v>MOW M2C AAAA_2034</v>
      </c>
      <c r="B832" t="s">
        <v>130</v>
      </c>
      <c r="C832" t="s">
        <v>131</v>
      </c>
      <c r="D832" t="s">
        <v>22</v>
      </c>
      <c r="E832" t="s">
        <v>29</v>
      </c>
      <c r="F832" t="s">
        <v>31</v>
      </c>
      <c r="K832">
        <v>0</v>
      </c>
      <c r="L832" s="26">
        <v>49309</v>
      </c>
      <c r="M832">
        <v>11</v>
      </c>
    </row>
    <row r="833" spans="1:14" x14ac:dyDescent="0.25">
      <c r="A833" s="21" t="str">
        <f t="shared" si="12"/>
        <v>MOW M2C AAAA_2035</v>
      </c>
      <c r="B833" t="s">
        <v>130</v>
      </c>
      <c r="C833" t="s">
        <v>131</v>
      </c>
      <c r="D833" t="s">
        <v>22</v>
      </c>
      <c r="E833" t="s">
        <v>29</v>
      </c>
      <c r="F833" t="s">
        <v>31</v>
      </c>
      <c r="K833">
        <v>0</v>
      </c>
      <c r="L833" s="26">
        <v>49674</v>
      </c>
      <c r="M833">
        <v>12</v>
      </c>
    </row>
    <row r="834" spans="1:14" x14ac:dyDescent="0.25">
      <c r="A834" s="21" t="str">
        <f t="shared" ref="A834:A897" si="13">B834&amp;" "&amp;D834&amp;" "&amp;C834&amp;"_"&amp;YEAR(L834)</f>
        <v>MOW M2C AAAA_2036</v>
      </c>
      <c r="B834" t="s">
        <v>130</v>
      </c>
      <c r="C834" t="s">
        <v>131</v>
      </c>
      <c r="D834" t="s">
        <v>22</v>
      </c>
      <c r="E834" t="s">
        <v>29</v>
      </c>
      <c r="F834" t="s">
        <v>31</v>
      </c>
      <c r="K834">
        <v>0</v>
      </c>
      <c r="L834" s="26">
        <v>50040</v>
      </c>
      <c r="M834">
        <v>13</v>
      </c>
    </row>
    <row r="835" spans="1:14" x14ac:dyDescent="0.25">
      <c r="A835" s="21" t="str">
        <f t="shared" si="13"/>
        <v>MOW M2C AAAA_2037</v>
      </c>
      <c r="B835" t="s">
        <v>130</v>
      </c>
      <c r="C835" t="s">
        <v>131</v>
      </c>
      <c r="D835" t="s">
        <v>22</v>
      </c>
      <c r="E835" t="s">
        <v>29</v>
      </c>
      <c r="F835" t="s">
        <v>31</v>
      </c>
      <c r="K835">
        <v>0</v>
      </c>
      <c r="L835" s="26">
        <v>50405</v>
      </c>
      <c r="M835">
        <v>14</v>
      </c>
    </row>
    <row r="836" spans="1:14" x14ac:dyDescent="0.25">
      <c r="A836" s="21" t="str">
        <f t="shared" si="13"/>
        <v>MOW M2C AAAA_2038</v>
      </c>
      <c r="B836" t="s">
        <v>130</v>
      </c>
      <c r="C836" t="s">
        <v>131</v>
      </c>
      <c r="D836" t="s">
        <v>22</v>
      </c>
      <c r="E836" t="s">
        <v>29</v>
      </c>
      <c r="F836" t="s">
        <v>31</v>
      </c>
      <c r="K836">
        <v>0</v>
      </c>
      <c r="L836" s="26">
        <v>50770</v>
      </c>
      <c r="M836">
        <v>15</v>
      </c>
    </row>
    <row r="837" spans="1:14" x14ac:dyDescent="0.25">
      <c r="A837" s="21" t="str">
        <f t="shared" si="13"/>
        <v>MOW M2C AAAA_2039</v>
      </c>
      <c r="B837" t="s">
        <v>130</v>
      </c>
      <c r="C837" t="s">
        <v>131</v>
      </c>
      <c r="D837" t="s">
        <v>22</v>
      </c>
      <c r="E837" t="s">
        <v>29</v>
      </c>
      <c r="F837" t="s">
        <v>31</v>
      </c>
      <c r="K837">
        <v>0</v>
      </c>
      <c r="L837" s="26">
        <v>51135</v>
      </c>
      <c r="M837">
        <v>16</v>
      </c>
    </row>
    <row r="838" spans="1:14" x14ac:dyDescent="0.25">
      <c r="A838" s="21" t="str">
        <f t="shared" si="13"/>
        <v>MOW M2C AAAA_2040</v>
      </c>
      <c r="B838" t="s">
        <v>130</v>
      </c>
      <c r="C838" t="s">
        <v>131</v>
      </c>
      <c r="D838" t="s">
        <v>22</v>
      </c>
      <c r="E838" t="s">
        <v>29</v>
      </c>
      <c r="F838" t="s">
        <v>31</v>
      </c>
      <c r="K838">
        <v>0</v>
      </c>
      <c r="L838" s="26">
        <v>51501</v>
      </c>
      <c r="M838">
        <v>17</v>
      </c>
    </row>
    <row r="839" spans="1:14" x14ac:dyDescent="0.25">
      <c r="A839" s="21" t="str">
        <f t="shared" si="13"/>
        <v>MOW M2C AAAA_2041</v>
      </c>
      <c r="B839" t="s">
        <v>130</v>
      </c>
      <c r="C839" t="s">
        <v>131</v>
      </c>
      <c r="D839" t="s">
        <v>22</v>
      </c>
      <c r="E839" t="s">
        <v>29</v>
      </c>
      <c r="F839" t="s">
        <v>31</v>
      </c>
      <c r="K839">
        <v>0</v>
      </c>
      <c r="L839" s="26">
        <v>51866</v>
      </c>
      <c r="M839">
        <v>18</v>
      </c>
    </row>
    <row r="840" spans="1:14" x14ac:dyDescent="0.25">
      <c r="A840" s="21" t="str">
        <f t="shared" si="13"/>
        <v>MOW M2C AAAA_2042</v>
      </c>
      <c r="B840" t="s">
        <v>130</v>
      </c>
      <c r="C840" t="s">
        <v>131</v>
      </c>
      <c r="D840" t="s">
        <v>22</v>
      </c>
      <c r="E840" t="s">
        <v>29</v>
      </c>
      <c r="F840" t="s">
        <v>31</v>
      </c>
      <c r="K840">
        <v>0</v>
      </c>
      <c r="L840" s="26">
        <v>52231</v>
      </c>
      <c r="M840">
        <v>19</v>
      </c>
    </row>
    <row r="841" spans="1:14" x14ac:dyDescent="0.25">
      <c r="A841" s="21" t="str">
        <f t="shared" si="13"/>
        <v>MOW M2C AAAA_2043</v>
      </c>
      <c r="B841" t="s">
        <v>130</v>
      </c>
      <c r="C841" t="s">
        <v>131</v>
      </c>
      <c r="D841" t="s">
        <v>22</v>
      </c>
      <c r="E841" t="s">
        <v>29</v>
      </c>
      <c r="F841" t="s">
        <v>31</v>
      </c>
      <c r="K841">
        <v>0</v>
      </c>
      <c r="L841" s="26">
        <v>52596</v>
      </c>
      <c r="M841">
        <v>20</v>
      </c>
    </row>
    <row r="842" spans="1:14" x14ac:dyDescent="0.25">
      <c r="A842" s="21" t="str">
        <f t="shared" si="13"/>
        <v>MOW M2C AAAA_2024</v>
      </c>
      <c r="B842" t="s">
        <v>130</v>
      </c>
      <c r="C842" t="s">
        <v>131</v>
      </c>
      <c r="D842" t="s">
        <v>22</v>
      </c>
      <c r="E842" t="s">
        <v>5</v>
      </c>
      <c r="F842" t="s">
        <v>4</v>
      </c>
      <c r="G842">
        <v>0</v>
      </c>
      <c r="H842">
        <v>0</v>
      </c>
      <c r="I842">
        <v>0</v>
      </c>
      <c r="J842">
        <v>0</v>
      </c>
      <c r="L842" s="26">
        <v>45657</v>
      </c>
      <c r="M842">
        <v>1</v>
      </c>
      <c r="N842">
        <v>0</v>
      </c>
    </row>
    <row r="843" spans="1:14" x14ac:dyDescent="0.25">
      <c r="A843" s="21" t="str">
        <f t="shared" si="13"/>
        <v>MOW M2C AAAA_2025</v>
      </c>
      <c r="B843" t="s">
        <v>130</v>
      </c>
      <c r="C843" t="s">
        <v>131</v>
      </c>
      <c r="D843" t="s">
        <v>22</v>
      </c>
      <c r="E843" t="s">
        <v>5</v>
      </c>
      <c r="F843" t="s">
        <v>4</v>
      </c>
      <c r="G843">
        <v>0</v>
      </c>
      <c r="H843">
        <v>0</v>
      </c>
      <c r="I843">
        <v>0</v>
      </c>
      <c r="J843">
        <v>0</v>
      </c>
      <c r="L843" s="26">
        <v>46022</v>
      </c>
      <c r="M843">
        <v>2</v>
      </c>
      <c r="N843">
        <v>0</v>
      </c>
    </row>
    <row r="844" spans="1:14" x14ac:dyDescent="0.25">
      <c r="A844" s="21" t="str">
        <f t="shared" si="13"/>
        <v>MOW M2C AAAA_2026</v>
      </c>
      <c r="B844" t="s">
        <v>130</v>
      </c>
      <c r="C844" t="s">
        <v>131</v>
      </c>
      <c r="D844" t="s">
        <v>22</v>
      </c>
      <c r="E844" t="s">
        <v>5</v>
      </c>
      <c r="F844" t="s">
        <v>4</v>
      </c>
      <c r="G844">
        <v>0</v>
      </c>
      <c r="H844">
        <v>0</v>
      </c>
      <c r="I844">
        <v>2858.818115234375</v>
      </c>
      <c r="J844">
        <v>0</v>
      </c>
      <c r="L844" s="26">
        <v>46387</v>
      </c>
      <c r="M844">
        <v>3</v>
      </c>
      <c r="N844">
        <v>0</v>
      </c>
    </row>
    <row r="845" spans="1:14" x14ac:dyDescent="0.25">
      <c r="A845" s="21" t="str">
        <f t="shared" si="13"/>
        <v>MOW M2C AAAA_2027</v>
      </c>
      <c r="B845" t="s">
        <v>130</v>
      </c>
      <c r="C845" t="s">
        <v>131</v>
      </c>
      <c r="D845" t="s">
        <v>22</v>
      </c>
      <c r="E845" t="s">
        <v>5</v>
      </c>
      <c r="F845" t="s">
        <v>4</v>
      </c>
      <c r="G845">
        <v>0</v>
      </c>
      <c r="H845">
        <v>8021.5859375</v>
      </c>
      <c r="I845">
        <v>41009.7265625</v>
      </c>
      <c r="J845">
        <v>0</v>
      </c>
      <c r="L845" s="26">
        <v>46752</v>
      </c>
      <c r="M845">
        <v>4</v>
      </c>
      <c r="N845">
        <v>-13238.798828125</v>
      </c>
    </row>
    <row r="846" spans="1:14" x14ac:dyDescent="0.25">
      <c r="A846" s="21" t="str">
        <f t="shared" si="13"/>
        <v>MOW M2C AAAA_2028</v>
      </c>
      <c r="B846" t="s">
        <v>130</v>
      </c>
      <c r="C846" t="s">
        <v>131</v>
      </c>
      <c r="D846" t="s">
        <v>22</v>
      </c>
      <c r="E846" t="s">
        <v>5</v>
      </c>
      <c r="F846" t="s">
        <v>4</v>
      </c>
      <c r="G846">
        <v>0</v>
      </c>
      <c r="H846">
        <v>16670.1171875</v>
      </c>
      <c r="I846">
        <v>97300.109375</v>
      </c>
      <c r="J846">
        <v>0</v>
      </c>
      <c r="L846" s="26">
        <v>47118</v>
      </c>
      <c r="M846">
        <v>5</v>
      </c>
      <c r="N846">
        <v>-39180.71875</v>
      </c>
    </row>
    <row r="847" spans="1:14" x14ac:dyDescent="0.25">
      <c r="A847" s="21" t="str">
        <f t="shared" si="13"/>
        <v>MOW M2C AAAA_2029</v>
      </c>
      <c r="B847" t="s">
        <v>130</v>
      </c>
      <c r="C847" t="s">
        <v>131</v>
      </c>
      <c r="D847" t="s">
        <v>22</v>
      </c>
      <c r="E847" t="s">
        <v>5</v>
      </c>
      <c r="F847" t="s">
        <v>4</v>
      </c>
      <c r="G847">
        <v>0</v>
      </c>
      <c r="H847">
        <v>45901.125</v>
      </c>
      <c r="I847">
        <v>158982.5</v>
      </c>
      <c r="J847">
        <v>0</v>
      </c>
      <c r="L847" s="26">
        <v>47483</v>
      </c>
      <c r="M847">
        <v>6</v>
      </c>
      <c r="N847">
        <v>-15127.5673828125</v>
      </c>
    </row>
    <row r="848" spans="1:14" x14ac:dyDescent="0.25">
      <c r="A848" s="21" t="str">
        <f t="shared" si="13"/>
        <v>MOW M2C AAAA_2030</v>
      </c>
      <c r="B848" t="s">
        <v>130</v>
      </c>
      <c r="C848" t="s">
        <v>131</v>
      </c>
      <c r="D848" t="s">
        <v>22</v>
      </c>
      <c r="E848" t="s">
        <v>5</v>
      </c>
      <c r="F848" t="s">
        <v>4</v>
      </c>
      <c r="G848">
        <v>0</v>
      </c>
      <c r="H848">
        <v>55173.53125</v>
      </c>
      <c r="I848">
        <v>205940.921875</v>
      </c>
      <c r="J848">
        <v>0</v>
      </c>
      <c r="L848" s="26">
        <v>47848</v>
      </c>
      <c r="M848">
        <v>7</v>
      </c>
      <c r="N848">
        <v>-5766.193359375</v>
      </c>
    </row>
    <row r="849" spans="1:14" x14ac:dyDescent="0.25">
      <c r="A849" s="21" t="str">
        <f t="shared" si="13"/>
        <v>MOW M2C AAAA_2031</v>
      </c>
      <c r="B849" t="s">
        <v>130</v>
      </c>
      <c r="C849" t="s">
        <v>131</v>
      </c>
      <c r="D849" t="s">
        <v>22</v>
      </c>
      <c r="E849" t="s">
        <v>5</v>
      </c>
      <c r="F849" t="s">
        <v>4</v>
      </c>
      <c r="G849">
        <v>0</v>
      </c>
      <c r="H849">
        <v>71341.421875</v>
      </c>
      <c r="I849">
        <v>257567.8125</v>
      </c>
      <c r="J849">
        <v>0</v>
      </c>
      <c r="L849" s="26">
        <v>48213</v>
      </c>
      <c r="M849">
        <v>8</v>
      </c>
      <c r="N849">
        <v>-17926.984375</v>
      </c>
    </row>
    <row r="850" spans="1:14" x14ac:dyDescent="0.25">
      <c r="A850" s="21" t="str">
        <f t="shared" si="13"/>
        <v>MOW M2C AAAA_2032</v>
      </c>
      <c r="B850" t="s">
        <v>130</v>
      </c>
      <c r="C850" t="s">
        <v>131</v>
      </c>
      <c r="D850" t="s">
        <v>22</v>
      </c>
      <c r="E850" t="s">
        <v>5</v>
      </c>
      <c r="F850" t="s">
        <v>4</v>
      </c>
      <c r="G850">
        <v>0</v>
      </c>
      <c r="H850">
        <v>75310.703125</v>
      </c>
      <c r="I850">
        <v>310537.90625</v>
      </c>
      <c r="J850">
        <v>0</v>
      </c>
      <c r="L850" s="26">
        <v>48579</v>
      </c>
      <c r="M850">
        <v>9</v>
      </c>
      <c r="N850">
        <v>-55404.08203125</v>
      </c>
    </row>
    <row r="851" spans="1:14" x14ac:dyDescent="0.25">
      <c r="A851" s="21" t="str">
        <f t="shared" si="13"/>
        <v>MOW M2C AAAA_2033</v>
      </c>
      <c r="B851" t="s">
        <v>130</v>
      </c>
      <c r="C851" t="s">
        <v>131</v>
      </c>
      <c r="D851" t="s">
        <v>22</v>
      </c>
      <c r="E851" t="s">
        <v>5</v>
      </c>
      <c r="F851" t="s">
        <v>4</v>
      </c>
      <c r="G851">
        <v>0</v>
      </c>
      <c r="H851">
        <v>85333.296875</v>
      </c>
      <c r="I851">
        <v>359962.84375</v>
      </c>
      <c r="J851">
        <v>0</v>
      </c>
      <c r="L851" s="26">
        <v>48944</v>
      </c>
      <c r="M851">
        <v>10</v>
      </c>
      <c r="N851">
        <v>-86699.203125</v>
      </c>
    </row>
    <row r="852" spans="1:14" x14ac:dyDescent="0.25">
      <c r="A852" s="21" t="str">
        <f t="shared" si="13"/>
        <v>MOW M2C AAAA_2034</v>
      </c>
      <c r="B852" t="s">
        <v>130</v>
      </c>
      <c r="C852" t="s">
        <v>131</v>
      </c>
      <c r="D852" t="s">
        <v>22</v>
      </c>
      <c r="E852" t="s">
        <v>5</v>
      </c>
      <c r="F852" t="s">
        <v>4</v>
      </c>
      <c r="G852">
        <v>0</v>
      </c>
      <c r="H852">
        <v>94623.546875</v>
      </c>
      <c r="I852">
        <v>409615.71875</v>
      </c>
      <c r="J852">
        <v>0</v>
      </c>
      <c r="L852" s="26">
        <v>49309</v>
      </c>
      <c r="M852">
        <v>11</v>
      </c>
      <c r="N852">
        <v>-116557.7265625</v>
      </c>
    </row>
    <row r="853" spans="1:14" x14ac:dyDescent="0.25">
      <c r="A853" s="21" t="str">
        <f t="shared" si="13"/>
        <v>MOW M2C AAAA_2035</v>
      </c>
      <c r="B853" t="s">
        <v>130</v>
      </c>
      <c r="C853" t="s">
        <v>131</v>
      </c>
      <c r="D853" t="s">
        <v>22</v>
      </c>
      <c r="E853" t="s">
        <v>5</v>
      </c>
      <c r="F853" t="s">
        <v>4</v>
      </c>
      <c r="G853">
        <v>0</v>
      </c>
      <c r="H853">
        <v>97829.1015625</v>
      </c>
      <c r="I853">
        <v>395946.21875</v>
      </c>
      <c r="J853">
        <v>0</v>
      </c>
      <c r="L853" s="26">
        <v>49674</v>
      </c>
      <c r="M853">
        <v>12</v>
      </c>
      <c r="N853">
        <v>-117550.21875</v>
      </c>
    </row>
    <row r="854" spans="1:14" x14ac:dyDescent="0.25">
      <c r="A854" s="21" t="str">
        <f t="shared" si="13"/>
        <v>MOW M2C AAAA_2036</v>
      </c>
      <c r="B854" t="s">
        <v>130</v>
      </c>
      <c r="C854" t="s">
        <v>131</v>
      </c>
      <c r="D854" t="s">
        <v>22</v>
      </c>
      <c r="E854" t="s">
        <v>5</v>
      </c>
      <c r="F854" t="s">
        <v>4</v>
      </c>
      <c r="G854">
        <v>0</v>
      </c>
      <c r="H854">
        <v>108681.3984375</v>
      </c>
      <c r="I854">
        <v>384043.875</v>
      </c>
      <c r="J854">
        <v>0</v>
      </c>
      <c r="L854" s="26">
        <v>50040</v>
      </c>
      <c r="M854">
        <v>13</v>
      </c>
      <c r="N854">
        <v>-113561.4453125</v>
      </c>
    </row>
    <row r="855" spans="1:14" x14ac:dyDescent="0.25">
      <c r="A855" s="21" t="str">
        <f t="shared" si="13"/>
        <v>MOW M2C AAAA_2037</v>
      </c>
      <c r="B855" t="s">
        <v>130</v>
      </c>
      <c r="C855" t="s">
        <v>131</v>
      </c>
      <c r="D855" t="s">
        <v>22</v>
      </c>
      <c r="E855" t="s">
        <v>5</v>
      </c>
      <c r="F855" t="s">
        <v>4</v>
      </c>
      <c r="G855">
        <v>0</v>
      </c>
      <c r="H855">
        <v>115426.5234375</v>
      </c>
      <c r="I855">
        <v>372030.0625</v>
      </c>
      <c r="J855">
        <v>0</v>
      </c>
      <c r="L855" s="26">
        <v>50405</v>
      </c>
      <c r="M855">
        <v>14</v>
      </c>
      <c r="N855">
        <v>-92485.8515625</v>
      </c>
    </row>
    <row r="856" spans="1:14" x14ac:dyDescent="0.25">
      <c r="A856" s="21" t="str">
        <f t="shared" si="13"/>
        <v>MOW M2C AAAA_2038</v>
      </c>
      <c r="B856" t="s">
        <v>130</v>
      </c>
      <c r="C856" t="s">
        <v>131</v>
      </c>
      <c r="D856" t="s">
        <v>22</v>
      </c>
      <c r="E856" t="s">
        <v>5</v>
      </c>
      <c r="F856" t="s">
        <v>4</v>
      </c>
      <c r="G856">
        <v>0</v>
      </c>
      <c r="H856">
        <v>125657.6953125</v>
      </c>
      <c r="I856">
        <v>362502.375</v>
      </c>
      <c r="J856">
        <v>0</v>
      </c>
      <c r="L856" s="26">
        <v>50770</v>
      </c>
      <c r="M856">
        <v>15</v>
      </c>
      <c r="N856">
        <v>-46062.55078125</v>
      </c>
    </row>
    <row r="857" spans="1:14" x14ac:dyDescent="0.25">
      <c r="A857" s="21" t="str">
        <f t="shared" si="13"/>
        <v>MOW M2C AAAA_2039</v>
      </c>
      <c r="B857" t="s">
        <v>130</v>
      </c>
      <c r="C857" t="s">
        <v>131</v>
      </c>
      <c r="D857" t="s">
        <v>22</v>
      </c>
      <c r="E857" t="s">
        <v>5</v>
      </c>
      <c r="F857" t="s">
        <v>4</v>
      </c>
      <c r="G857">
        <v>0</v>
      </c>
      <c r="H857">
        <v>144296.421875</v>
      </c>
      <c r="I857">
        <v>353858.5</v>
      </c>
      <c r="J857">
        <v>0</v>
      </c>
      <c r="L857" s="26">
        <v>51135</v>
      </c>
      <c r="M857">
        <v>16</v>
      </c>
      <c r="N857">
        <v>-25795.146484375</v>
      </c>
    </row>
    <row r="858" spans="1:14" x14ac:dyDescent="0.25">
      <c r="A858" s="21" t="str">
        <f t="shared" si="13"/>
        <v>MOW M2C AAAA_2040</v>
      </c>
      <c r="B858" t="s">
        <v>130</v>
      </c>
      <c r="C858" t="s">
        <v>131</v>
      </c>
      <c r="D858" t="s">
        <v>22</v>
      </c>
      <c r="E858" t="s">
        <v>5</v>
      </c>
      <c r="F858" t="s">
        <v>4</v>
      </c>
      <c r="G858">
        <v>0</v>
      </c>
      <c r="H858">
        <v>163462.03125</v>
      </c>
      <c r="I858">
        <v>348024.53125</v>
      </c>
      <c r="J858">
        <v>0</v>
      </c>
      <c r="L858" s="26">
        <v>51501</v>
      </c>
      <c r="M858">
        <v>17</v>
      </c>
      <c r="N858">
        <v>7888.5908203125</v>
      </c>
    </row>
    <row r="859" spans="1:14" x14ac:dyDescent="0.25">
      <c r="A859" s="21" t="str">
        <f t="shared" si="13"/>
        <v>MOW M2C AAAA_2041</v>
      </c>
      <c r="B859" t="s">
        <v>130</v>
      </c>
      <c r="C859" t="s">
        <v>131</v>
      </c>
      <c r="D859" t="s">
        <v>22</v>
      </c>
      <c r="E859" t="s">
        <v>5</v>
      </c>
      <c r="F859" t="s">
        <v>4</v>
      </c>
      <c r="G859">
        <v>0</v>
      </c>
      <c r="H859">
        <v>171783.40625</v>
      </c>
      <c r="I859">
        <v>380968.15625</v>
      </c>
      <c r="J859">
        <v>0</v>
      </c>
      <c r="L859" s="26">
        <v>51866</v>
      </c>
      <c r="M859">
        <v>18</v>
      </c>
      <c r="N859">
        <v>38894.03125</v>
      </c>
    </row>
    <row r="860" spans="1:14" x14ac:dyDescent="0.25">
      <c r="A860" s="21" t="str">
        <f t="shared" si="13"/>
        <v>MOW M2C AAAA_2042</v>
      </c>
      <c r="B860" t="s">
        <v>130</v>
      </c>
      <c r="C860" t="s">
        <v>131</v>
      </c>
      <c r="D860" t="s">
        <v>22</v>
      </c>
      <c r="E860" t="s">
        <v>5</v>
      </c>
      <c r="F860" t="s">
        <v>4</v>
      </c>
      <c r="G860">
        <v>0</v>
      </c>
      <c r="H860">
        <v>181751.1875</v>
      </c>
      <c r="I860">
        <v>372915.75</v>
      </c>
      <c r="J860">
        <v>0</v>
      </c>
      <c r="L860" s="26">
        <v>52231</v>
      </c>
      <c r="M860">
        <v>19</v>
      </c>
      <c r="N860">
        <v>90082.21875</v>
      </c>
    </row>
    <row r="861" spans="1:14" x14ac:dyDescent="0.25">
      <c r="A861" s="21" t="str">
        <f t="shared" si="13"/>
        <v>MOW M2C AAAA_2043</v>
      </c>
      <c r="B861" t="s">
        <v>130</v>
      </c>
      <c r="C861" t="s">
        <v>131</v>
      </c>
      <c r="D861" t="s">
        <v>22</v>
      </c>
      <c r="E861" t="s">
        <v>5</v>
      </c>
      <c r="F861" t="s">
        <v>4</v>
      </c>
      <c r="G861">
        <v>0</v>
      </c>
      <c r="H861">
        <v>187228.875</v>
      </c>
      <c r="I861">
        <v>363570.9375</v>
      </c>
      <c r="J861">
        <v>0</v>
      </c>
      <c r="L861" s="26">
        <v>52596</v>
      </c>
      <c r="M861">
        <v>20</v>
      </c>
      <c r="N861">
        <v>131334.375</v>
      </c>
    </row>
    <row r="862" spans="1:14" x14ac:dyDescent="0.25">
      <c r="A862" s="21" t="str">
        <f t="shared" si="13"/>
        <v>MOW M2C AAAA_2024</v>
      </c>
      <c r="B862" t="s">
        <v>130</v>
      </c>
      <c r="C862" t="s">
        <v>131</v>
      </c>
      <c r="D862" t="s">
        <v>22</v>
      </c>
      <c r="E862" t="s">
        <v>5</v>
      </c>
      <c r="F862" t="s">
        <v>32</v>
      </c>
      <c r="G862">
        <v>189100.46875</v>
      </c>
      <c r="H862">
        <v>81692.578125</v>
      </c>
      <c r="I862">
        <v>15499.482421875</v>
      </c>
      <c r="J862">
        <v>0</v>
      </c>
      <c r="L862" s="26">
        <v>45657</v>
      </c>
      <c r="M862">
        <v>1</v>
      </c>
      <c r="N862">
        <v>105479.078125</v>
      </c>
    </row>
    <row r="863" spans="1:14" x14ac:dyDescent="0.25">
      <c r="A863" s="21" t="str">
        <f t="shared" si="13"/>
        <v>MOW M2C AAAA_2025</v>
      </c>
      <c r="B863" t="s">
        <v>130</v>
      </c>
      <c r="C863" t="s">
        <v>131</v>
      </c>
      <c r="D863" t="s">
        <v>22</v>
      </c>
      <c r="E863" t="s">
        <v>5</v>
      </c>
      <c r="F863" t="s">
        <v>32</v>
      </c>
      <c r="G863">
        <v>204197.25</v>
      </c>
      <c r="H863">
        <v>87928.453125</v>
      </c>
      <c r="I863">
        <v>38482.234375</v>
      </c>
      <c r="J863">
        <v>0</v>
      </c>
      <c r="L863" s="26">
        <v>46022</v>
      </c>
      <c r="M863">
        <v>2</v>
      </c>
      <c r="N863">
        <v>106607.640625</v>
      </c>
    </row>
    <row r="864" spans="1:14" x14ac:dyDescent="0.25">
      <c r="A864" s="21" t="str">
        <f t="shared" si="13"/>
        <v>MOW M2C AAAA_2026</v>
      </c>
      <c r="B864" t="s">
        <v>130</v>
      </c>
      <c r="C864" t="s">
        <v>131</v>
      </c>
      <c r="D864" t="s">
        <v>22</v>
      </c>
      <c r="E864" t="s">
        <v>5</v>
      </c>
      <c r="F864" t="s">
        <v>32</v>
      </c>
      <c r="G864">
        <v>219276.34375</v>
      </c>
      <c r="H864">
        <v>99083.046875</v>
      </c>
      <c r="I864">
        <v>42051.6015625</v>
      </c>
      <c r="J864">
        <v>0</v>
      </c>
      <c r="L864" s="26">
        <v>46387</v>
      </c>
      <c r="M864">
        <v>3</v>
      </c>
      <c r="N864">
        <v>110698.4140625</v>
      </c>
    </row>
    <row r="865" spans="1:14" x14ac:dyDescent="0.25">
      <c r="A865" s="21" t="str">
        <f t="shared" si="13"/>
        <v>MOW M2C AAAA_2027</v>
      </c>
      <c r="B865" t="s">
        <v>130</v>
      </c>
      <c r="C865" t="s">
        <v>131</v>
      </c>
      <c r="D865" t="s">
        <v>22</v>
      </c>
      <c r="E865" t="s">
        <v>5</v>
      </c>
      <c r="F865" t="s">
        <v>32</v>
      </c>
      <c r="G865">
        <v>230496.265625</v>
      </c>
      <c r="H865">
        <v>100087.0546875</v>
      </c>
      <c r="I865">
        <v>45649.37109375</v>
      </c>
      <c r="J865">
        <v>0</v>
      </c>
      <c r="L865" s="26">
        <v>46752</v>
      </c>
      <c r="M865">
        <v>4</v>
      </c>
      <c r="N865">
        <v>110621.84375</v>
      </c>
    </row>
    <row r="866" spans="1:14" x14ac:dyDescent="0.25">
      <c r="A866" s="21" t="str">
        <f t="shared" si="13"/>
        <v>MOW M2C AAAA_2028</v>
      </c>
      <c r="B866" t="s">
        <v>130</v>
      </c>
      <c r="C866" t="s">
        <v>131</v>
      </c>
      <c r="D866" t="s">
        <v>22</v>
      </c>
      <c r="E866" t="s">
        <v>5</v>
      </c>
      <c r="F866" t="s">
        <v>32</v>
      </c>
      <c r="G866">
        <v>238907.859375</v>
      </c>
      <c r="H866">
        <v>109146.484375</v>
      </c>
      <c r="I866">
        <v>49252.23828125</v>
      </c>
      <c r="J866">
        <v>0</v>
      </c>
      <c r="L866" s="26">
        <v>47118</v>
      </c>
      <c r="M866">
        <v>5</v>
      </c>
      <c r="N866">
        <v>117089.203125</v>
      </c>
    </row>
    <row r="867" spans="1:14" x14ac:dyDescent="0.25">
      <c r="A867" s="21" t="str">
        <f t="shared" si="13"/>
        <v>MOW M2C AAAA_2029</v>
      </c>
      <c r="B867" t="s">
        <v>130</v>
      </c>
      <c r="C867" t="s">
        <v>131</v>
      </c>
      <c r="D867" t="s">
        <v>22</v>
      </c>
      <c r="E867" t="s">
        <v>5</v>
      </c>
      <c r="F867" t="s">
        <v>32</v>
      </c>
      <c r="G867">
        <v>246828.921875</v>
      </c>
      <c r="H867">
        <v>119470.8671875</v>
      </c>
      <c r="I867">
        <v>51520.90234375</v>
      </c>
      <c r="J867">
        <v>0</v>
      </c>
      <c r="L867" s="26">
        <v>47483</v>
      </c>
      <c r="M867">
        <v>6</v>
      </c>
      <c r="N867">
        <v>124311.765625</v>
      </c>
    </row>
    <row r="868" spans="1:14" x14ac:dyDescent="0.25">
      <c r="A868" s="21" t="str">
        <f t="shared" si="13"/>
        <v>MOW M2C AAAA_2030</v>
      </c>
      <c r="B868" t="s">
        <v>130</v>
      </c>
      <c r="C868" t="s">
        <v>131</v>
      </c>
      <c r="D868" t="s">
        <v>22</v>
      </c>
      <c r="E868" t="s">
        <v>5</v>
      </c>
      <c r="F868" t="s">
        <v>32</v>
      </c>
      <c r="G868">
        <v>255533.296875</v>
      </c>
      <c r="H868">
        <v>127208.5703125</v>
      </c>
      <c r="I868">
        <v>57064.84375</v>
      </c>
      <c r="J868">
        <v>0</v>
      </c>
      <c r="L868" s="26">
        <v>47848</v>
      </c>
      <c r="M868">
        <v>7</v>
      </c>
      <c r="N868">
        <v>131146.609375</v>
      </c>
    </row>
    <row r="869" spans="1:14" x14ac:dyDescent="0.25">
      <c r="A869" s="21" t="str">
        <f t="shared" si="13"/>
        <v>MOW M2C AAAA_2031</v>
      </c>
      <c r="B869" t="s">
        <v>130</v>
      </c>
      <c r="C869" t="s">
        <v>131</v>
      </c>
      <c r="D869" t="s">
        <v>22</v>
      </c>
      <c r="E869" t="s">
        <v>5</v>
      </c>
      <c r="F869" t="s">
        <v>32</v>
      </c>
      <c r="G869">
        <v>259902.828125</v>
      </c>
      <c r="H869">
        <v>110726.90625</v>
      </c>
      <c r="I869">
        <v>54845.171875</v>
      </c>
      <c r="J869">
        <v>27125.732421875</v>
      </c>
      <c r="L869" s="26">
        <v>48213</v>
      </c>
      <c r="M869">
        <v>8</v>
      </c>
      <c r="N869">
        <v>128398.6953125</v>
      </c>
    </row>
    <row r="870" spans="1:14" x14ac:dyDescent="0.25">
      <c r="A870" s="21" t="str">
        <f t="shared" si="13"/>
        <v>MOW M2C AAAA_2032</v>
      </c>
      <c r="B870" t="s">
        <v>130</v>
      </c>
      <c r="C870" t="s">
        <v>131</v>
      </c>
      <c r="D870" t="s">
        <v>22</v>
      </c>
      <c r="E870" t="s">
        <v>5</v>
      </c>
      <c r="F870" t="s">
        <v>32</v>
      </c>
      <c r="G870">
        <v>268454.3125</v>
      </c>
      <c r="H870">
        <v>114298.3203125</v>
      </c>
      <c r="I870">
        <v>56160.57421875</v>
      </c>
      <c r="J870">
        <v>0</v>
      </c>
      <c r="L870" s="26">
        <v>48579</v>
      </c>
      <c r="M870">
        <v>9</v>
      </c>
      <c r="N870">
        <v>125976.78125</v>
      </c>
    </row>
    <row r="871" spans="1:14" x14ac:dyDescent="0.25">
      <c r="A871" s="21" t="str">
        <f t="shared" si="13"/>
        <v>MOW M2C AAAA_2033</v>
      </c>
      <c r="B871" t="s">
        <v>130</v>
      </c>
      <c r="C871" t="s">
        <v>131</v>
      </c>
      <c r="D871" t="s">
        <v>22</v>
      </c>
      <c r="E871" t="s">
        <v>5</v>
      </c>
      <c r="F871" t="s">
        <v>32</v>
      </c>
      <c r="G871">
        <v>279679.09375</v>
      </c>
      <c r="H871">
        <v>108965.375</v>
      </c>
      <c r="I871">
        <v>58926.8828125</v>
      </c>
      <c r="J871">
        <v>0</v>
      </c>
      <c r="L871" s="26">
        <v>48944</v>
      </c>
      <c r="M871">
        <v>10</v>
      </c>
      <c r="N871">
        <v>112563.546875</v>
      </c>
    </row>
    <row r="872" spans="1:14" x14ac:dyDescent="0.25">
      <c r="A872" s="21" t="str">
        <f t="shared" si="13"/>
        <v>MOW M2C AAAA_2034</v>
      </c>
      <c r="B872" t="s">
        <v>130</v>
      </c>
      <c r="C872" t="s">
        <v>131</v>
      </c>
      <c r="D872" t="s">
        <v>22</v>
      </c>
      <c r="E872" t="s">
        <v>5</v>
      </c>
      <c r="F872" t="s">
        <v>32</v>
      </c>
      <c r="G872">
        <v>290426.71875</v>
      </c>
      <c r="H872">
        <v>108559.21875</v>
      </c>
      <c r="I872">
        <v>61310.84375</v>
      </c>
      <c r="J872">
        <v>0</v>
      </c>
      <c r="L872" s="26">
        <v>49309</v>
      </c>
      <c r="M872">
        <v>11</v>
      </c>
      <c r="N872">
        <v>106990.3125</v>
      </c>
    </row>
    <row r="873" spans="1:14" x14ac:dyDescent="0.25">
      <c r="A873" s="21" t="str">
        <f t="shared" si="13"/>
        <v>MOW M2C AAAA_2035</v>
      </c>
      <c r="B873" t="s">
        <v>130</v>
      </c>
      <c r="C873" t="s">
        <v>131</v>
      </c>
      <c r="D873" t="s">
        <v>22</v>
      </c>
      <c r="E873" t="s">
        <v>5</v>
      </c>
      <c r="F873" t="s">
        <v>32</v>
      </c>
      <c r="G873">
        <v>302394.375</v>
      </c>
      <c r="H873">
        <v>111906.75</v>
      </c>
      <c r="I873">
        <v>62545.46875</v>
      </c>
      <c r="J873">
        <v>0</v>
      </c>
      <c r="L873" s="26">
        <v>49674</v>
      </c>
      <c r="M873">
        <v>12</v>
      </c>
      <c r="N873">
        <v>107799.9765625</v>
      </c>
    </row>
    <row r="874" spans="1:14" x14ac:dyDescent="0.25">
      <c r="A874" s="21" t="str">
        <f t="shared" si="13"/>
        <v>MOW M2C AAAA_2036</v>
      </c>
      <c r="B874" t="s">
        <v>130</v>
      </c>
      <c r="C874" t="s">
        <v>131</v>
      </c>
      <c r="D874" t="s">
        <v>22</v>
      </c>
      <c r="E874" t="s">
        <v>5</v>
      </c>
      <c r="F874" t="s">
        <v>32</v>
      </c>
      <c r="G874">
        <v>314773.5625</v>
      </c>
      <c r="H874">
        <v>110899.84375</v>
      </c>
      <c r="I874">
        <v>65702.921875</v>
      </c>
      <c r="J874">
        <v>0</v>
      </c>
      <c r="L874" s="26">
        <v>50040</v>
      </c>
      <c r="M874">
        <v>13</v>
      </c>
      <c r="N874">
        <v>105223.2421875</v>
      </c>
    </row>
    <row r="875" spans="1:14" x14ac:dyDescent="0.25">
      <c r="A875" s="21" t="str">
        <f t="shared" si="13"/>
        <v>MOW M2C AAAA_2037</v>
      </c>
      <c r="B875" t="s">
        <v>130</v>
      </c>
      <c r="C875" t="s">
        <v>131</v>
      </c>
      <c r="D875" t="s">
        <v>22</v>
      </c>
      <c r="E875" t="s">
        <v>5</v>
      </c>
      <c r="F875" t="s">
        <v>32</v>
      </c>
      <c r="G875">
        <v>326075.09375</v>
      </c>
      <c r="H875">
        <v>110012.2109375</v>
      </c>
      <c r="I875">
        <v>67468.796875</v>
      </c>
      <c r="J875">
        <v>0</v>
      </c>
      <c r="L875" s="26">
        <v>50405</v>
      </c>
      <c r="M875">
        <v>14</v>
      </c>
      <c r="N875">
        <v>98404.2734375</v>
      </c>
    </row>
    <row r="876" spans="1:14" x14ac:dyDescent="0.25">
      <c r="A876" s="21" t="str">
        <f t="shared" si="13"/>
        <v>MOW M2C AAAA_2038</v>
      </c>
      <c r="B876" t="s">
        <v>130</v>
      </c>
      <c r="C876" t="s">
        <v>131</v>
      </c>
      <c r="D876" t="s">
        <v>22</v>
      </c>
      <c r="E876" t="s">
        <v>5</v>
      </c>
      <c r="F876" t="s">
        <v>32</v>
      </c>
      <c r="G876">
        <v>338127.1875</v>
      </c>
      <c r="H876">
        <v>98483.7109375</v>
      </c>
      <c r="I876">
        <v>68364.5</v>
      </c>
      <c r="J876">
        <v>0</v>
      </c>
      <c r="L876" s="26">
        <v>50770</v>
      </c>
      <c r="M876">
        <v>15</v>
      </c>
      <c r="N876">
        <v>80802.65625</v>
      </c>
    </row>
    <row r="877" spans="1:14" x14ac:dyDescent="0.25">
      <c r="A877" s="21" t="str">
        <f t="shared" si="13"/>
        <v>MOW M2C AAAA_2039</v>
      </c>
      <c r="B877" t="s">
        <v>130</v>
      </c>
      <c r="C877" t="s">
        <v>131</v>
      </c>
      <c r="D877" t="s">
        <v>22</v>
      </c>
      <c r="E877" t="s">
        <v>5</v>
      </c>
      <c r="F877" t="s">
        <v>32</v>
      </c>
      <c r="G877">
        <v>355622.09375</v>
      </c>
      <c r="H877">
        <v>100762.6328125</v>
      </c>
      <c r="I877">
        <v>71559.40625</v>
      </c>
      <c r="J877">
        <v>0</v>
      </c>
      <c r="L877" s="26">
        <v>51135</v>
      </c>
      <c r="M877">
        <v>16</v>
      </c>
      <c r="N877">
        <v>76153.7734375</v>
      </c>
    </row>
    <row r="878" spans="1:14" x14ac:dyDescent="0.25">
      <c r="A878" s="21" t="str">
        <f t="shared" si="13"/>
        <v>MOW M2C AAAA_2040</v>
      </c>
      <c r="B878" t="s">
        <v>130</v>
      </c>
      <c r="C878" t="s">
        <v>131</v>
      </c>
      <c r="D878" t="s">
        <v>22</v>
      </c>
      <c r="E878" t="s">
        <v>5</v>
      </c>
      <c r="F878" t="s">
        <v>32</v>
      </c>
      <c r="G878">
        <v>366219.4375</v>
      </c>
      <c r="H878">
        <v>81669.1015625</v>
      </c>
      <c r="I878">
        <v>51777.27734375</v>
      </c>
      <c r="J878">
        <v>133313.8125</v>
      </c>
      <c r="L878" s="26">
        <v>51501</v>
      </c>
      <c r="M878">
        <v>17</v>
      </c>
      <c r="N878">
        <v>66194.796875</v>
      </c>
    </row>
    <row r="879" spans="1:14" x14ac:dyDescent="0.25">
      <c r="A879" s="21" t="str">
        <f t="shared" si="13"/>
        <v>MOW M2C AAAA_2041</v>
      </c>
      <c r="B879" t="s">
        <v>130</v>
      </c>
      <c r="C879" t="s">
        <v>131</v>
      </c>
      <c r="D879" t="s">
        <v>22</v>
      </c>
      <c r="E879" t="s">
        <v>5</v>
      </c>
      <c r="F879" t="s">
        <v>32</v>
      </c>
      <c r="G879">
        <v>375933.28125</v>
      </c>
      <c r="H879">
        <v>77763.15625</v>
      </c>
      <c r="I879">
        <v>51258.328125</v>
      </c>
      <c r="J879">
        <v>0</v>
      </c>
      <c r="L879" s="26">
        <v>51866</v>
      </c>
      <c r="M879">
        <v>18</v>
      </c>
      <c r="N879">
        <v>61330.375</v>
      </c>
    </row>
    <row r="880" spans="1:14" x14ac:dyDescent="0.25">
      <c r="A880" s="21" t="str">
        <f t="shared" si="13"/>
        <v>MOW M2C AAAA_2042</v>
      </c>
      <c r="B880" t="s">
        <v>130</v>
      </c>
      <c r="C880" t="s">
        <v>131</v>
      </c>
      <c r="D880" t="s">
        <v>22</v>
      </c>
      <c r="E880" t="s">
        <v>5</v>
      </c>
      <c r="F880" t="s">
        <v>32</v>
      </c>
      <c r="G880">
        <v>387701.34375</v>
      </c>
      <c r="H880">
        <v>74745.21875</v>
      </c>
      <c r="I880">
        <v>51739.41015625</v>
      </c>
      <c r="J880">
        <v>0</v>
      </c>
      <c r="L880" s="26">
        <v>52231</v>
      </c>
      <c r="M880">
        <v>19</v>
      </c>
      <c r="N880">
        <v>69172.2734375</v>
      </c>
    </row>
    <row r="881" spans="1:14" x14ac:dyDescent="0.25">
      <c r="A881" s="21" t="str">
        <f t="shared" si="13"/>
        <v>MOW M2C AAAA_2043</v>
      </c>
      <c r="B881" t="s">
        <v>130</v>
      </c>
      <c r="C881" t="s">
        <v>131</v>
      </c>
      <c r="D881" t="s">
        <v>22</v>
      </c>
      <c r="E881" t="s">
        <v>5</v>
      </c>
      <c r="F881" t="s">
        <v>32</v>
      </c>
      <c r="G881">
        <v>398459.59375</v>
      </c>
      <c r="H881">
        <v>78063.0234375</v>
      </c>
      <c r="I881">
        <v>175146.6875</v>
      </c>
      <c r="J881">
        <v>0</v>
      </c>
      <c r="L881" s="26">
        <v>52596</v>
      </c>
      <c r="M881">
        <v>20</v>
      </c>
      <c r="N881">
        <v>71802.9765625</v>
      </c>
    </row>
    <row r="882" spans="1:14" x14ac:dyDescent="0.25">
      <c r="A882" s="21" t="str">
        <f t="shared" si="13"/>
        <v>MOW M2C AAAA_2024</v>
      </c>
      <c r="B882" t="s">
        <v>130</v>
      </c>
      <c r="C882" t="s">
        <v>131</v>
      </c>
      <c r="D882" t="s">
        <v>22</v>
      </c>
      <c r="E882" t="s">
        <v>5</v>
      </c>
      <c r="F882" t="s">
        <v>8</v>
      </c>
      <c r="G882">
        <v>0</v>
      </c>
      <c r="H882">
        <v>0</v>
      </c>
      <c r="I882">
        <v>0</v>
      </c>
      <c r="J882">
        <v>0</v>
      </c>
      <c r="L882" s="26">
        <v>45657</v>
      </c>
      <c r="M882">
        <v>1</v>
      </c>
      <c r="N882">
        <v>0</v>
      </c>
    </row>
    <row r="883" spans="1:14" x14ac:dyDescent="0.25">
      <c r="A883" s="21" t="str">
        <f t="shared" si="13"/>
        <v>MOW M2C AAAA_2025</v>
      </c>
      <c r="B883" t="s">
        <v>130</v>
      </c>
      <c r="C883" t="s">
        <v>131</v>
      </c>
      <c r="D883" t="s">
        <v>22</v>
      </c>
      <c r="E883" t="s">
        <v>5</v>
      </c>
      <c r="F883" t="s">
        <v>8</v>
      </c>
      <c r="G883">
        <v>0</v>
      </c>
      <c r="H883">
        <v>0</v>
      </c>
      <c r="I883">
        <v>0</v>
      </c>
      <c r="J883">
        <v>0</v>
      </c>
      <c r="L883" s="26">
        <v>46022</v>
      </c>
      <c r="M883">
        <v>2</v>
      </c>
      <c r="N883">
        <v>0</v>
      </c>
    </row>
    <row r="884" spans="1:14" x14ac:dyDescent="0.25">
      <c r="A884" s="21" t="str">
        <f t="shared" si="13"/>
        <v>MOW M2C AAAA_2026</v>
      </c>
      <c r="B884" t="s">
        <v>130</v>
      </c>
      <c r="C884" t="s">
        <v>131</v>
      </c>
      <c r="D884" t="s">
        <v>22</v>
      </c>
      <c r="E884" t="s">
        <v>5</v>
      </c>
      <c r="F884" t="s">
        <v>8</v>
      </c>
      <c r="G884">
        <v>0</v>
      </c>
      <c r="H884">
        <v>0</v>
      </c>
      <c r="I884">
        <v>0</v>
      </c>
      <c r="J884">
        <v>0</v>
      </c>
      <c r="L884" s="26">
        <v>46387</v>
      </c>
      <c r="M884">
        <v>3</v>
      </c>
      <c r="N884">
        <v>0</v>
      </c>
    </row>
    <row r="885" spans="1:14" x14ac:dyDescent="0.25">
      <c r="A885" s="21" t="str">
        <f t="shared" si="13"/>
        <v>MOW M2C AAAA_2027</v>
      </c>
      <c r="B885" t="s">
        <v>130</v>
      </c>
      <c r="C885" t="s">
        <v>131</v>
      </c>
      <c r="D885" t="s">
        <v>22</v>
      </c>
      <c r="E885" t="s">
        <v>5</v>
      </c>
      <c r="F885" t="s">
        <v>8</v>
      </c>
      <c r="G885">
        <v>0</v>
      </c>
      <c r="H885">
        <v>0</v>
      </c>
      <c r="I885">
        <v>0</v>
      </c>
      <c r="J885">
        <v>0</v>
      </c>
      <c r="L885" s="26">
        <v>46752</v>
      </c>
      <c r="M885">
        <v>4</v>
      </c>
      <c r="N885">
        <v>0</v>
      </c>
    </row>
    <row r="886" spans="1:14" x14ac:dyDescent="0.25">
      <c r="A886" s="21" t="str">
        <f t="shared" si="13"/>
        <v>MOW M2C AAAA_2028</v>
      </c>
      <c r="B886" t="s">
        <v>130</v>
      </c>
      <c r="C886" t="s">
        <v>131</v>
      </c>
      <c r="D886" t="s">
        <v>22</v>
      </c>
      <c r="E886" t="s">
        <v>5</v>
      </c>
      <c r="F886" t="s">
        <v>8</v>
      </c>
      <c r="G886">
        <v>0</v>
      </c>
      <c r="H886">
        <v>0</v>
      </c>
      <c r="I886">
        <v>0</v>
      </c>
      <c r="J886">
        <v>0</v>
      </c>
      <c r="L886" s="26">
        <v>47118</v>
      </c>
      <c r="M886">
        <v>5</v>
      </c>
      <c r="N886">
        <v>0</v>
      </c>
    </row>
    <row r="887" spans="1:14" x14ac:dyDescent="0.25">
      <c r="A887" s="21" t="str">
        <f t="shared" si="13"/>
        <v>MOW M2C AAAA_2029</v>
      </c>
      <c r="B887" t="s">
        <v>130</v>
      </c>
      <c r="C887" t="s">
        <v>131</v>
      </c>
      <c r="D887" t="s">
        <v>22</v>
      </c>
      <c r="E887" t="s">
        <v>5</v>
      </c>
      <c r="F887" t="s">
        <v>8</v>
      </c>
      <c r="G887">
        <v>0</v>
      </c>
      <c r="H887">
        <v>0</v>
      </c>
      <c r="I887">
        <v>0</v>
      </c>
      <c r="J887">
        <v>0</v>
      </c>
      <c r="L887" s="26">
        <v>47483</v>
      </c>
      <c r="M887">
        <v>6</v>
      </c>
      <c r="N887">
        <v>0</v>
      </c>
    </row>
    <row r="888" spans="1:14" x14ac:dyDescent="0.25">
      <c r="A888" s="21" t="str">
        <f t="shared" si="13"/>
        <v>MOW M2C AAAA_2030</v>
      </c>
      <c r="B888" t="s">
        <v>130</v>
      </c>
      <c r="C888" t="s">
        <v>131</v>
      </c>
      <c r="D888" t="s">
        <v>22</v>
      </c>
      <c r="E888" t="s">
        <v>5</v>
      </c>
      <c r="F888" t="s">
        <v>8</v>
      </c>
      <c r="G888">
        <v>0</v>
      </c>
      <c r="H888">
        <v>0</v>
      </c>
      <c r="I888">
        <v>0</v>
      </c>
      <c r="J888">
        <v>0</v>
      </c>
      <c r="L888" s="26">
        <v>47848</v>
      </c>
      <c r="M888">
        <v>7</v>
      </c>
      <c r="N888">
        <v>0</v>
      </c>
    </row>
    <row r="889" spans="1:14" x14ac:dyDescent="0.25">
      <c r="A889" s="21" t="str">
        <f t="shared" si="13"/>
        <v>MOW M2C AAAA_2031</v>
      </c>
      <c r="B889" t="s">
        <v>130</v>
      </c>
      <c r="C889" t="s">
        <v>131</v>
      </c>
      <c r="D889" t="s">
        <v>22</v>
      </c>
      <c r="E889" t="s">
        <v>5</v>
      </c>
      <c r="F889" t="s">
        <v>8</v>
      </c>
      <c r="G889">
        <v>0</v>
      </c>
      <c r="H889">
        <v>0</v>
      </c>
      <c r="I889">
        <v>0</v>
      </c>
      <c r="J889">
        <v>0</v>
      </c>
      <c r="L889" s="26">
        <v>48213</v>
      </c>
      <c r="M889">
        <v>8</v>
      </c>
      <c r="N889">
        <v>0</v>
      </c>
    </row>
    <row r="890" spans="1:14" x14ac:dyDescent="0.25">
      <c r="A890" s="21" t="str">
        <f t="shared" si="13"/>
        <v>MOW M2C AAAA_2032</v>
      </c>
      <c r="B890" t="s">
        <v>130</v>
      </c>
      <c r="C890" t="s">
        <v>131</v>
      </c>
      <c r="D890" t="s">
        <v>22</v>
      </c>
      <c r="E890" t="s">
        <v>5</v>
      </c>
      <c r="F890" t="s">
        <v>8</v>
      </c>
      <c r="G890">
        <v>0</v>
      </c>
      <c r="H890">
        <v>0</v>
      </c>
      <c r="I890">
        <v>0</v>
      </c>
      <c r="J890">
        <v>0</v>
      </c>
      <c r="L890" s="26">
        <v>48579</v>
      </c>
      <c r="M890">
        <v>9</v>
      </c>
      <c r="N890">
        <v>0</v>
      </c>
    </row>
    <row r="891" spans="1:14" x14ac:dyDescent="0.25">
      <c r="A891" s="21" t="str">
        <f t="shared" si="13"/>
        <v>MOW M2C AAAA_2033</v>
      </c>
      <c r="B891" t="s">
        <v>130</v>
      </c>
      <c r="C891" t="s">
        <v>131</v>
      </c>
      <c r="D891" t="s">
        <v>22</v>
      </c>
      <c r="E891" t="s">
        <v>5</v>
      </c>
      <c r="F891" t="s">
        <v>8</v>
      </c>
      <c r="G891">
        <v>0</v>
      </c>
      <c r="H891">
        <v>0</v>
      </c>
      <c r="I891">
        <v>0</v>
      </c>
      <c r="J891">
        <v>0</v>
      </c>
      <c r="L891" s="26">
        <v>48944</v>
      </c>
      <c r="M891">
        <v>10</v>
      </c>
      <c r="N891">
        <v>0</v>
      </c>
    </row>
    <row r="892" spans="1:14" x14ac:dyDescent="0.25">
      <c r="A892" s="21" t="str">
        <f t="shared" si="13"/>
        <v>MOW M2C AAAA_2034</v>
      </c>
      <c r="B892" t="s">
        <v>130</v>
      </c>
      <c r="C892" t="s">
        <v>131</v>
      </c>
      <c r="D892" t="s">
        <v>22</v>
      </c>
      <c r="E892" t="s">
        <v>5</v>
      </c>
      <c r="F892" t="s">
        <v>8</v>
      </c>
      <c r="G892">
        <v>0</v>
      </c>
      <c r="H892">
        <v>0</v>
      </c>
      <c r="I892">
        <v>0</v>
      </c>
      <c r="J892">
        <v>0</v>
      </c>
      <c r="L892" s="26">
        <v>49309</v>
      </c>
      <c r="M892">
        <v>11</v>
      </c>
      <c r="N892">
        <v>0</v>
      </c>
    </row>
    <row r="893" spans="1:14" x14ac:dyDescent="0.25">
      <c r="A893" s="21" t="str">
        <f t="shared" si="13"/>
        <v>MOW M2C AAAA_2035</v>
      </c>
      <c r="B893" t="s">
        <v>130</v>
      </c>
      <c r="C893" t="s">
        <v>131</v>
      </c>
      <c r="D893" t="s">
        <v>22</v>
      </c>
      <c r="E893" t="s">
        <v>5</v>
      </c>
      <c r="F893" t="s">
        <v>8</v>
      </c>
      <c r="G893">
        <v>0</v>
      </c>
      <c r="H893">
        <v>0</v>
      </c>
      <c r="I893">
        <v>0</v>
      </c>
      <c r="J893">
        <v>0</v>
      </c>
      <c r="L893" s="26">
        <v>49674</v>
      </c>
      <c r="M893">
        <v>12</v>
      </c>
      <c r="N893">
        <v>0</v>
      </c>
    </row>
    <row r="894" spans="1:14" x14ac:dyDescent="0.25">
      <c r="A894" s="21" t="str">
        <f t="shared" si="13"/>
        <v>MOW M2C AAAA_2036</v>
      </c>
      <c r="B894" t="s">
        <v>130</v>
      </c>
      <c r="C894" t="s">
        <v>131</v>
      </c>
      <c r="D894" t="s">
        <v>22</v>
      </c>
      <c r="E894" t="s">
        <v>5</v>
      </c>
      <c r="F894" t="s">
        <v>8</v>
      </c>
      <c r="G894">
        <v>0</v>
      </c>
      <c r="H894">
        <v>0</v>
      </c>
      <c r="I894">
        <v>0</v>
      </c>
      <c r="J894">
        <v>0</v>
      </c>
      <c r="L894" s="26">
        <v>50040</v>
      </c>
      <c r="M894">
        <v>13</v>
      </c>
      <c r="N894">
        <v>0</v>
      </c>
    </row>
    <row r="895" spans="1:14" x14ac:dyDescent="0.25">
      <c r="A895" s="21" t="str">
        <f t="shared" si="13"/>
        <v>MOW M2C AAAA_2037</v>
      </c>
      <c r="B895" t="s">
        <v>130</v>
      </c>
      <c r="C895" t="s">
        <v>131</v>
      </c>
      <c r="D895" t="s">
        <v>22</v>
      </c>
      <c r="E895" t="s">
        <v>5</v>
      </c>
      <c r="F895" t="s">
        <v>8</v>
      </c>
      <c r="G895">
        <v>0</v>
      </c>
      <c r="H895">
        <v>0</v>
      </c>
      <c r="I895">
        <v>0</v>
      </c>
      <c r="J895">
        <v>0</v>
      </c>
      <c r="L895" s="26">
        <v>50405</v>
      </c>
      <c r="M895">
        <v>14</v>
      </c>
      <c r="N895">
        <v>0</v>
      </c>
    </row>
    <row r="896" spans="1:14" x14ac:dyDescent="0.25">
      <c r="A896" s="21" t="str">
        <f t="shared" si="13"/>
        <v>MOW M2C AAAA_2038</v>
      </c>
      <c r="B896" t="s">
        <v>130</v>
      </c>
      <c r="C896" t="s">
        <v>131</v>
      </c>
      <c r="D896" t="s">
        <v>22</v>
      </c>
      <c r="E896" t="s">
        <v>5</v>
      </c>
      <c r="F896" t="s">
        <v>8</v>
      </c>
      <c r="G896">
        <v>0</v>
      </c>
      <c r="H896">
        <v>0</v>
      </c>
      <c r="I896">
        <v>0</v>
      </c>
      <c r="J896">
        <v>0</v>
      </c>
      <c r="L896" s="26">
        <v>50770</v>
      </c>
      <c r="M896">
        <v>15</v>
      </c>
      <c r="N896">
        <v>0</v>
      </c>
    </row>
    <row r="897" spans="1:14" x14ac:dyDescent="0.25">
      <c r="A897" s="21" t="str">
        <f t="shared" si="13"/>
        <v>MOW M2C AAAA_2039</v>
      </c>
      <c r="B897" t="s">
        <v>130</v>
      </c>
      <c r="C897" t="s">
        <v>131</v>
      </c>
      <c r="D897" t="s">
        <v>22</v>
      </c>
      <c r="E897" t="s">
        <v>5</v>
      </c>
      <c r="F897" t="s">
        <v>8</v>
      </c>
      <c r="G897">
        <v>0</v>
      </c>
      <c r="H897">
        <v>0</v>
      </c>
      <c r="I897">
        <v>0</v>
      </c>
      <c r="J897">
        <v>0</v>
      </c>
      <c r="L897" s="26">
        <v>51135</v>
      </c>
      <c r="M897">
        <v>16</v>
      </c>
      <c r="N897">
        <v>0</v>
      </c>
    </row>
    <row r="898" spans="1:14" x14ac:dyDescent="0.25">
      <c r="A898" s="21" t="str">
        <f t="shared" ref="A898:A961" si="14">B898&amp;" "&amp;D898&amp;" "&amp;C898&amp;"_"&amp;YEAR(L898)</f>
        <v>MOW M2C AAAA_2040</v>
      </c>
      <c r="B898" t="s">
        <v>130</v>
      </c>
      <c r="C898" t="s">
        <v>131</v>
      </c>
      <c r="D898" t="s">
        <v>22</v>
      </c>
      <c r="E898" t="s">
        <v>5</v>
      </c>
      <c r="F898" t="s">
        <v>8</v>
      </c>
      <c r="G898">
        <v>0</v>
      </c>
      <c r="H898">
        <v>0</v>
      </c>
      <c r="I898">
        <v>0</v>
      </c>
      <c r="J898">
        <v>0</v>
      </c>
      <c r="L898" s="26">
        <v>51501</v>
      </c>
      <c r="M898">
        <v>17</v>
      </c>
      <c r="N898">
        <v>0</v>
      </c>
    </row>
    <row r="899" spans="1:14" x14ac:dyDescent="0.25">
      <c r="A899" s="21" t="str">
        <f t="shared" si="14"/>
        <v>MOW M2C AAAA_2041</v>
      </c>
      <c r="B899" t="s">
        <v>130</v>
      </c>
      <c r="C899" t="s">
        <v>131</v>
      </c>
      <c r="D899" t="s">
        <v>22</v>
      </c>
      <c r="E899" t="s">
        <v>5</v>
      </c>
      <c r="F899" t="s">
        <v>8</v>
      </c>
      <c r="G899">
        <v>0</v>
      </c>
      <c r="H899">
        <v>0</v>
      </c>
      <c r="I899">
        <v>0</v>
      </c>
      <c r="J899">
        <v>0</v>
      </c>
      <c r="L899" s="26">
        <v>51866</v>
      </c>
      <c r="M899">
        <v>18</v>
      </c>
      <c r="N899">
        <v>0</v>
      </c>
    </row>
    <row r="900" spans="1:14" x14ac:dyDescent="0.25">
      <c r="A900" s="21" t="str">
        <f t="shared" si="14"/>
        <v>MOW M2C AAAA_2042</v>
      </c>
      <c r="B900" t="s">
        <v>130</v>
      </c>
      <c r="C900" t="s">
        <v>131</v>
      </c>
      <c r="D900" t="s">
        <v>22</v>
      </c>
      <c r="E900" t="s">
        <v>5</v>
      </c>
      <c r="F900" t="s">
        <v>8</v>
      </c>
      <c r="G900">
        <v>0</v>
      </c>
      <c r="H900">
        <v>0</v>
      </c>
      <c r="I900">
        <v>0</v>
      </c>
      <c r="J900">
        <v>0</v>
      </c>
      <c r="L900" s="26">
        <v>52231</v>
      </c>
      <c r="M900">
        <v>19</v>
      </c>
      <c r="N900">
        <v>0</v>
      </c>
    </row>
    <row r="901" spans="1:14" x14ac:dyDescent="0.25">
      <c r="A901" s="21" t="str">
        <f t="shared" si="14"/>
        <v>MOW M2C AAAA_2043</v>
      </c>
      <c r="B901" t="s">
        <v>130</v>
      </c>
      <c r="C901" t="s">
        <v>131</v>
      </c>
      <c r="D901" t="s">
        <v>22</v>
      </c>
      <c r="E901" t="s">
        <v>5</v>
      </c>
      <c r="F901" t="s">
        <v>8</v>
      </c>
      <c r="G901">
        <v>0</v>
      </c>
      <c r="H901">
        <v>0</v>
      </c>
      <c r="I901">
        <v>0</v>
      </c>
      <c r="J901">
        <v>0</v>
      </c>
      <c r="L901" s="26">
        <v>52596</v>
      </c>
      <c r="M901">
        <v>20</v>
      </c>
      <c r="N901">
        <v>0</v>
      </c>
    </row>
    <row r="902" spans="1:14" x14ac:dyDescent="0.25">
      <c r="A902" s="21" t="str">
        <f t="shared" si="14"/>
        <v>MOW M2N AAAA_2024</v>
      </c>
      <c r="B902" t="s">
        <v>130</v>
      </c>
      <c r="C902" t="s">
        <v>131</v>
      </c>
      <c r="D902" t="s">
        <v>23</v>
      </c>
      <c r="E902" t="s">
        <v>29</v>
      </c>
      <c r="F902" t="s">
        <v>28</v>
      </c>
      <c r="K902">
        <v>0</v>
      </c>
      <c r="L902" s="26">
        <v>45657</v>
      </c>
      <c r="M902">
        <v>1</v>
      </c>
    </row>
    <row r="903" spans="1:14" x14ac:dyDescent="0.25">
      <c r="A903" s="21" t="str">
        <f t="shared" si="14"/>
        <v>MOW M2N AAAA_2025</v>
      </c>
      <c r="B903" t="s">
        <v>130</v>
      </c>
      <c r="C903" t="s">
        <v>131</v>
      </c>
      <c r="D903" t="s">
        <v>23</v>
      </c>
      <c r="E903" t="s">
        <v>29</v>
      </c>
      <c r="F903" t="s">
        <v>28</v>
      </c>
      <c r="K903">
        <v>0</v>
      </c>
      <c r="L903" s="26">
        <v>46022</v>
      </c>
      <c r="M903">
        <v>2</v>
      </c>
    </row>
    <row r="904" spans="1:14" x14ac:dyDescent="0.25">
      <c r="A904" s="21" t="str">
        <f t="shared" si="14"/>
        <v>MOW M2N AAAA_2026</v>
      </c>
      <c r="B904" t="s">
        <v>130</v>
      </c>
      <c r="C904" t="s">
        <v>131</v>
      </c>
      <c r="D904" t="s">
        <v>23</v>
      </c>
      <c r="E904" t="s">
        <v>29</v>
      </c>
      <c r="F904" t="s">
        <v>28</v>
      </c>
      <c r="K904">
        <v>0</v>
      </c>
      <c r="L904" s="26">
        <v>46387</v>
      </c>
      <c r="M904">
        <v>3</v>
      </c>
    </row>
    <row r="905" spans="1:14" x14ac:dyDescent="0.25">
      <c r="A905" s="21" t="str">
        <f t="shared" si="14"/>
        <v>MOW M2N AAAA_2027</v>
      </c>
      <c r="B905" t="s">
        <v>130</v>
      </c>
      <c r="C905" t="s">
        <v>131</v>
      </c>
      <c r="D905" t="s">
        <v>23</v>
      </c>
      <c r="E905" t="s">
        <v>29</v>
      </c>
      <c r="F905" t="s">
        <v>28</v>
      </c>
      <c r="K905">
        <v>0</v>
      </c>
      <c r="L905" s="26">
        <v>46752</v>
      </c>
      <c r="M905">
        <v>4</v>
      </c>
    </row>
    <row r="906" spans="1:14" x14ac:dyDescent="0.25">
      <c r="A906" s="21" t="str">
        <f t="shared" si="14"/>
        <v>MOW M2N AAAA_2028</v>
      </c>
      <c r="B906" t="s">
        <v>130</v>
      </c>
      <c r="C906" t="s">
        <v>131</v>
      </c>
      <c r="D906" t="s">
        <v>23</v>
      </c>
      <c r="E906" t="s">
        <v>29</v>
      </c>
      <c r="F906" t="s">
        <v>28</v>
      </c>
      <c r="K906">
        <v>0</v>
      </c>
      <c r="L906" s="26">
        <v>47118</v>
      </c>
      <c r="M906">
        <v>5</v>
      </c>
    </row>
    <row r="907" spans="1:14" x14ac:dyDescent="0.25">
      <c r="A907" s="21" t="str">
        <f t="shared" si="14"/>
        <v>MOW M2N AAAA_2029</v>
      </c>
      <c r="B907" t="s">
        <v>130</v>
      </c>
      <c r="C907" t="s">
        <v>131</v>
      </c>
      <c r="D907" t="s">
        <v>23</v>
      </c>
      <c r="E907" t="s">
        <v>29</v>
      </c>
      <c r="F907" t="s">
        <v>28</v>
      </c>
      <c r="K907">
        <v>0</v>
      </c>
      <c r="L907" s="26">
        <v>47483</v>
      </c>
      <c r="M907">
        <v>6</v>
      </c>
    </row>
    <row r="908" spans="1:14" x14ac:dyDescent="0.25">
      <c r="A908" s="21" t="str">
        <f t="shared" si="14"/>
        <v>MOW M2N AAAA_2030</v>
      </c>
      <c r="B908" t="s">
        <v>130</v>
      </c>
      <c r="C908" t="s">
        <v>131</v>
      </c>
      <c r="D908" t="s">
        <v>23</v>
      </c>
      <c r="E908" t="s">
        <v>29</v>
      </c>
      <c r="F908" t="s">
        <v>28</v>
      </c>
      <c r="K908">
        <v>0</v>
      </c>
      <c r="L908" s="26">
        <v>47848</v>
      </c>
      <c r="M908">
        <v>7</v>
      </c>
    </row>
    <row r="909" spans="1:14" x14ac:dyDescent="0.25">
      <c r="A909" s="21" t="str">
        <f t="shared" si="14"/>
        <v>MOW M2N AAAA_2031</v>
      </c>
      <c r="B909" t="s">
        <v>130</v>
      </c>
      <c r="C909" t="s">
        <v>131</v>
      </c>
      <c r="D909" t="s">
        <v>23</v>
      </c>
      <c r="E909" t="s">
        <v>29</v>
      </c>
      <c r="F909" t="s">
        <v>28</v>
      </c>
      <c r="K909">
        <v>0</v>
      </c>
      <c r="L909" s="26">
        <v>48213</v>
      </c>
      <c r="M909">
        <v>8</v>
      </c>
    </row>
    <row r="910" spans="1:14" x14ac:dyDescent="0.25">
      <c r="A910" s="21" t="str">
        <f t="shared" si="14"/>
        <v>MOW M2N AAAA_2032</v>
      </c>
      <c r="B910" t="s">
        <v>130</v>
      </c>
      <c r="C910" t="s">
        <v>131</v>
      </c>
      <c r="D910" t="s">
        <v>23</v>
      </c>
      <c r="E910" t="s">
        <v>29</v>
      </c>
      <c r="F910" t="s">
        <v>28</v>
      </c>
      <c r="K910">
        <v>0</v>
      </c>
      <c r="L910" s="26">
        <v>48579</v>
      </c>
      <c r="M910">
        <v>9</v>
      </c>
    </row>
    <row r="911" spans="1:14" x14ac:dyDescent="0.25">
      <c r="A911" s="21" t="str">
        <f t="shared" si="14"/>
        <v>MOW M2N AAAA_2033</v>
      </c>
      <c r="B911" t="s">
        <v>130</v>
      </c>
      <c r="C911" t="s">
        <v>131</v>
      </c>
      <c r="D911" t="s">
        <v>23</v>
      </c>
      <c r="E911" t="s">
        <v>29</v>
      </c>
      <c r="F911" t="s">
        <v>28</v>
      </c>
      <c r="K911">
        <v>0</v>
      </c>
      <c r="L911" s="26">
        <v>48944</v>
      </c>
      <c r="M911">
        <v>10</v>
      </c>
    </row>
    <row r="912" spans="1:14" x14ac:dyDescent="0.25">
      <c r="A912" s="21" t="str">
        <f t="shared" si="14"/>
        <v>MOW M2N AAAA_2034</v>
      </c>
      <c r="B912" t="s">
        <v>130</v>
      </c>
      <c r="C912" t="s">
        <v>131</v>
      </c>
      <c r="D912" t="s">
        <v>23</v>
      </c>
      <c r="E912" t="s">
        <v>29</v>
      </c>
      <c r="F912" t="s">
        <v>28</v>
      </c>
      <c r="K912">
        <v>0</v>
      </c>
      <c r="L912" s="26">
        <v>49309</v>
      </c>
      <c r="M912">
        <v>11</v>
      </c>
    </row>
    <row r="913" spans="1:13" x14ac:dyDescent="0.25">
      <c r="A913" s="21" t="str">
        <f t="shared" si="14"/>
        <v>MOW M2N AAAA_2035</v>
      </c>
      <c r="B913" t="s">
        <v>130</v>
      </c>
      <c r="C913" t="s">
        <v>131</v>
      </c>
      <c r="D913" t="s">
        <v>23</v>
      </c>
      <c r="E913" t="s">
        <v>29</v>
      </c>
      <c r="F913" t="s">
        <v>28</v>
      </c>
      <c r="K913">
        <v>0</v>
      </c>
      <c r="L913" s="26">
        <v>49674</v>
      </c>
      <c r="M913">
        <v>12</v>
      </c>
    </row>
    <row r="914" spans="1:13" x14ac:dyDescent="0.25">
      <c r="A914" s="21" t="str">
        <f t="shared" si="14"/>
        <v>MOW M2N AAAA_2036</v>
      </c>
      <c r="B914" t="s">
        <v>130</v>
      </c>
      <c r="C914" t="s">
        <v>131</v>
      </c>
      <c r="D914" t="s">
        <v>23</v>
      </c>
      <c r="E914" t="s">
        <v>29</v>
      </c>
      <c r="F914" t="s">
        <v>28</v>
      </c>
      <c r="K914">
        <v>0</v>
      </c>
      <c r="L914" s="26">
        <v>50040</v>
      </c>
      <c r="M914">
        <v>13</v>
      </c>
    </row>
    <row r="915" spans="1:13" x14ac:dyDescent="0.25">
      <c r="A915" s="21" t="str">
        <f t="shared" si="14"/>
        <v>MOW M2N AAAA_2037</v>
      </c>
      <c r="B915" t="s">
        <v>130</v>
      </c>
      <c r="C915" t="s">
        <v>131</v>
      </c>
      <c r="D915" t="s">
        <v>23</v>
      </c>
      <c r="E915" t="s">
        <v>29</v>
      </c>
      <c r="F915" t="s">
        <v>28</v>
      </c>
      <c r="K915">
        <v>0</v>
      </c>
      <c r="L915" s="26">
        <v>50405</v>
      </c>
      <c r="M915">
        <v>14</v>
      </c>
    </row>
    <row r="916" spans="1:13" x14ac:dyDescent="0.25">
      <c r="A916" s="21" t="str">
        <f t="shared" si="14"/>
        <v>MOW M2N AAAA_2038</v>
      </c>
      <c r="B916" t="s">
        <v>130</v>
      </c>
      <c r="C916" t="s">
        <v>131</v>
      </c>
      <c r="D916" t="s">
        <v>23</v>
      </c>
      <c r="E916" t="s">
        <v>29</v>
      </c>
      <c r="F916" t="s">
        <v>28</v>
      </c>
      <c r="K916">
        <v>0</v>
      </c>
      <c r="L916" s="26">
        <v>50770</v>
      </c>
      <c r="M916">
        <v>15</v>
      </c>
    </row>
    <row r="917" spans="1:13" x14ac:dyDescent="0.25">
      <c r="A917" s="21" t="str">
        <f t="shared" si="14"/>
        <v>MOW M2N AAAA_2039</v>
      </c>
      <c r="B917" t="s">
        <v>130</v>
      </c>
      <c r="C917" t="s">
        <v>131</v>
      </c>
      <c r="D917" t="s">
        <v>23</v>
      </c>
      <c r="E917" t="s">
        <v>29</v>
      </c>
      <c r="F917" t="s">
        <v>28</v>
      </c>
      <c r="K917">
        <v>0</v>
      </c>
      <c r="L917" s="26">
        <v>51135</v>
      </c>
      <c r="M917">
        <v>16</v>
      </c>
    </row>
    <row r="918" spans="1:13" x14ac:dyDescent="0.25">
      <c r="A918" s="21" t="str">
        <f t="shared" si="14"/>
        <v>MOW M2N AAAA_2040</v>
      </c>
      <c r="B918" t="s">
        <v>130</v>
      </c>
      <c r="C918" t="s">
        <v>131</v>
      </c>
      <c r="D918" t="s">
        <v>23</v>
      </c>
      <c r="E918" t="s">
        <v>29</v>
      </c>
      <c r="F918" t="s">
        <v>28</v>
      </c>
      <c r="K918">
        <v>0</v>
      </c>
      <c r="L918" s="26">
        <v>51501</v>
      </c>
      <c r="M918">
        <v>17</v>
      </c>
    </row>
    <row r="919" spans="1:13" x14ac:dyDescent="0.25">
      <c r="A919" s="21" t="str">
        <f t="shared" si="14"/>
        <v>MOW M2N AAAA_2041</v>
      </c>
      <c r="B919" t="s">
        <v>130</v>
      </c>
      <c r="C919" t="s">
        <v>131</v>
      </c>
      <c r="D919" t="s">
        <v>23</v>
      </c>
      <c r="E919" t="s">
        <v>29</v>
      </c>
      <c r="F919" t="s">
        <v>28</v>
      </c>
      <c r="K919">
        <v>0</v>
      </c>
      <c r="L919" s="26">
        <v>51866</v>
      </c>
      <c r="M919">
        <v>18</v>
      </c>
    </row>
    <row r="920" spans="1:13" x14ac:dyDescent="0.25">
      <c r="A920" s="21" t="str">
        <f t="shared" si="14"/>
        <v>MOW M2N AAAA_2042</v>
      </c>
      <c r="B920" t="s">
        <v>130</v>
      </c>
      <c r="C920" t="s">
        <v>131</v>
      </c>
      <c r="D920" t="s">
        <v>23</v>
      </c>
      <c r="E920" t="s">
        <v>29</v>
      </c>
      <c r="F920" t="s">
        <v>28</v>
      </c>
      <c r="K920">
        <v>0</v>
      </c>
      <c r="L920" s="26">
        <v>52231</v>
      </c>
      <c r="M920">
        <v>19</v>
      </c>
    </row>
    <row r="921" spans="1:13" x14ac:dyDescent="0.25">
      <c r="A921" s="21" t="str">
        <f t="shared" si="14"/>
        <v>MOW M2N AAAA_2043</v>
      </c>
      <c r="B921" t="s">
        <v>130</v>
      </c>
      <c r="C921" t="s">
        <v>131</v>
      </c>
      <c r="D921" t="s">
        <v>23</v>
      </c>
      <c r="E921" t="s">
        <v>29</v>
      </c>
      <c r="F921" t="s">
        <v>28</v>
      </c>
      <c r="K921">
        <v>0</v>
      </c>
      <c r="L921" s="26">
        <v>52596</v>
      </c>
      <c r="M921">
        <v>20</v>
      </c>
    </row>
    <row r="922" spans="1:13" x14ac:dyDescent="0.25">
      <c r="A922" s="21" t="str">
        <f t="shared" si="14"/>
        <v>MOW M2N AAAA_2024</v>
      </c>
      <c r="B922" t="s">
        <v>130</v>
      </c>
      <c r="C922" t="s">
        <v>131</v>
      </c>
      <c r="D922" t="s">
        <v>23</v>
      </c>
      <c r="E922" t="s">
        <v>29</v>
      </c>
      <c r="F922" t="s">
        <v>31</v>
      </c>
      <c r="K922">
        <v>0</v>
      </c>
      <c r="L922" s="26">
        <v>45657</v>
      </c>
      <c r="M922">
        <v>1</v>
      </c>
    </row>
    <row r="923" spans="1:13" x14ac:dyDescent="0.25">
      <c r="A923" s="21" t="str">
        <f t="shared" si="14"/>
        <v>MOW M2N AAAA_2025</v>
      </c>
      <c r="B923" t="s">
        <v>130</v>
      </c>
      <c r="C923" t="s">
        <v>131</v>
      </c>
      <c r="D923" t="s">
        <v>23</v>
      </c>
      <c r="E923" t="s">
        <v>29</v>
      </c>
      <c r="F923" t="s">
        <v>31</v>
      </c>
      <c r="K923">
        <v>0</v>
      </c>
      <c r="L923" s="26">
        <v>46022</v>
      </c>
      <c r="M923">
        <v>2</v>
      </c>
    </row>
    <row r="924" spans="1:13" x14ac:dyDescent="0.25">
      <c r="A924" s="21" t="str">
        <f t="shared" si="14"/>
        <v>MOW M2N AAAA_2026</v>
      </c>
      <c r="B924" t="s">
        <v>130</v>
      </c>
      <c r="C924" t="s">
        <v>131</v>
      </c>
      <c r="D924" t="s">
        <v>23</v>
      </c>
      <c r="E924" t="s">
        <v>29</v>
      </c>
      <c r="F924" t="s">
        <v>31</v>
      </c>
      <c r="K924">
        <v>0</v>
      </c>
      <c r="L924" s="26">
        <v>46387</v>
      </c>
      <c r="M924">
        <v>3</v>
      </c>
    </row>
    <row r="925" spans="1:13" x14ac:dyDescent="0.25">
      <c r="A925" s="21" t="str">
        <f t="shared" si="14"/>
        <v>MOW M2N AAAA_2027</v>
      </c>
      <c r="B925" t="s">
        <v>130</v>
      </c>
      <c r="C925" t="s">
        <v>131</v>
      </c>
      <c r="D925" t="s">
        <v>23</v>
      </c>
      <c r="E925" t="s">
        <v>29</v>
      </c>
      <c r="F925" t="s">
        <v>31</v>
      </c>
      <c r="K925">
        <v>0</v>
      </c>
      <c r="L925" s="26">
        <v>46752</v>
      </c>
      <c r="M925">
        <v>4</v>
      </c>
    </row>
    <row r="926" spans="1:13" x14ac:dyDescent="0.25">
      <c r="A926" s="21" t="str">
        <f t="shared" si="14"/>
        <v>MOW M2N AAAA_2028</v>
      </c>
      <c r="B926" t="s">
        <v>130</v>
      </c>
      <c r="C926" t="s">
        <v>131</v>
      </c>
      <c r="D926" t="s">
        <v>23</v>
      </c>
      <c r="E926" t="s">
        <v>29</v>
      </c>
      <c r="F926" t="s">
        <v>31</v>
      </c>
      <c r="K926">
        <v>0</v>
      </c>
      <c r="L926" s="26">
        <v>47118</v>
      </c>
      <c r="M926">
        <v>5</v>
      </c>
    </row>
    <row r="927" spans="1:13" x14ac:dyDescent="0.25">
      <c r="A927" s="21" t="str">
        <f t="shared" si="14"/>
        <v>MOW M2N AAAA_2029</v>
      </c>
      <c r="B927" t="s">
        <v>130</v>
      </c>
      <c r="C927" t="s">
        <v>131</v>
      </c>
      <c r="D927" t="s">
        <v>23</v>
      </c>
      <c r="E927" t="s">
        <v>29</v>
      </c>
      <c r="F927" t="s">
        <v>31</v>
      </c>
      <c r="K927">
        <v>0</v>
      </c>
      <c r="L927" s="26">
        <v>47483</v>
      </c>
      <c r="M927">
        <v>6</v>
      </c>
    </row>
    <row r="928" spans="1:13" x14ac:dyDescent="0.25">
      <c r="A928" s="21" t="str">
        <f t="shared" si="14"/>
        <v>MOW M2N AAAA_2030</v>
      </c>
      <c r="B928" t="s">
        <v>130</v>
      </c>
      <c r="C928" t="s">
        <v>131</v>
      </c>
      <c r="D928" t="s">
        <v>23</v>
      </c>
      <c r="E928" t="s">
        <v>29</v>
      </c>
      <c r="F928" t="s">
        <v>31</v>
      </c>
      <c r="K928">
        <v>0</v>
      </c>
      <c r="L928" s="26">
        <v>47848</v>
      </c>
      <c r="M928">
        <v>7</v>
      </c>
    </row>
    <row r="929" spans="1:14" x14ac:dyDescent="0.25">
      <c r="A929" s="21" t="str">
        <f t="shared" si="14"/>
        <v>MOW M2N AAAA_2031</v>
      </c>
      <c r="B929" t="s">
        <v>130</v>
      </c>
      <c r="C929" t="s">
        <v>131</v>
      </c>
      <c r="D929" t="s">
        <v>23</v>
      </c>
      <c r="E929" t="s">
        <v>29</v>
      </c>
      <c r="F929" t="s">
        <v>31</v>
      </c>
      <c r="K929">
        <v>0</v>
      </c>
      <c r="L929" s="26">
        <v>48213</v>
      </c>
      <c r="M929">
        <v>8</v>
      </c>
    </row>
    <row r="930" spans="1:14" x14ac:dyDescent="0.25">
      <c r="A930" s="21" t="str">
        <f t="shared" si="14"/>
        <v>MOW M2N AAAA_2032</v>
      </c>
      <c r="B930" t="s">
        <v>130</v>
      </c>
      <c r="C930" t="s">
        <v>131</v>
      </c>
      <c r="D930" t="s">
        <v>23</v>
      </c>
      <c r="E930" t="s">
        <v>29</v>
      </c>
      <c r="F930" t="s">
        <v>31</v>
      </c>
      <c r="K930">
        <v>0</v>
      </c>
      <c r="L930" s="26">
        <v>48579</v>
      </c>
      <c r="M930">
        <v>9</v>
      </c>
    </row>
    <row r="931" spans="1:14" x14ac:dyDescent="0.25">
      <c r="A931" s="21" t="str">
        <f t="shared" si="14"/>
        <v>MOW M2N AAAA_2033</v>
      </c>
      <c r="B931" t="s">
        <v>130</v>
      </c>
      <c r="C931" t="s">
        <v>131</v>
      </c>
      <c r="D931" t="s">
        <v>23</v>
      </c>
      <c r="E931" t="s">
        <v>29</v>
      </c>
      <c r="F931" t="s">
        <v>31</v>
      </c>
      <c r="K931">
        <v>0</v>
      </c>
      <c r="L931" s="26">
        <v>48944</v>
      </c>
      <c r="M931">
        <v>10</v>
      </c>
    </row>
    <row r="932" spans="1:14" x14ac:dyDescent="0.25">
      <c r="A932" s="21" t="str">
        <f t="shared" si="14"/>
        <v>MOW M2N AAAA_2034</v>
      </c>
      <c r="B932" t="s">
        <v>130</v>
      </c>
      <c r="C932" t="s">
        <v>131</v>
      </c>
      <c r="D932" t="s">
        <v>23</v>
      </c>
      <c r="E932" t="s">
        <v>29</v>
      </c>
      <c r="F932" t="s">
        <v>31</v>
      </c>
      <c r="K932">
        <v>0</v>
      </c>
      <c r="L932" s="26">
        <v>49309</v>
      </c>
      <c r="M932">
        <v>11</v>
      </c>
    </row>
    <row r="933" spans="1:14" x14ac:dyDescent="0.25">
      <c r="A933" s="21" t="str">
        <f t="shared" si="14"/>
        <v>MOW M2N AAAA_2035</v>
      </c>
      <c r="B933" t="s">
        <v>130</v>
      </c>
      <c r="C933" t="s">
        <v>131</v>
      </c>
      <c r="D933" t="s">
        <v>23</v>
      </c>
      <c r="E933" t="s">
        <v>29</v>
      </c>
      <c r="F933" t="s">
        <v>31</v>
      </c>
      <c r="K933">
        <v>0</v>
      </c>
      <c r="L933" s="26">
        <v>49674</v>
      </c>
      <c r="M933">
        <v>12</v>
      </c>
    </row>
    <row r="934" spans="1:14" x14ac:dyDescent="0.25">
      <c r="A934" s="21" t="str">
        <f t="shared" si="14"/>
        <v>MOW M2N AAAA_2036</v>
      </c>
      <c r="B934" t="s">
        <v>130</v>
      </c>
      <c r="C934" t="s">
        <v>131</v>
      </c>
      <c r="D934" t="s">
        <v>23</v>
      </c>
      <c r="E934" t="s">
        <v>29</v>
      </c>
      <c r="F934" t="s">
        <v>31</v>
      </c>
      <c r="K934">
        <v>0</v>
      </c>
      <c r="L934" s="26">
        <v>50040</v>
      </c>
      <c r="M934">
        <v>13</v>
      </c>
    </row>
    <row r="935" spans="1:14" x14ac:dyDescent="0.25">
      <c r="A935" s="21" t="str">
        <f t="shared" si="14"/>
        <v>MOW M2N AAAA_2037</v>
      </c>
      <c r="B935" t="s">
        <v>130</v>
      </c>
      <c r="C935" t="s">
        <v>131</v>
      </c>
      <c r="D935" t="s">
        <v>23</v>
      </c>
      <c r="E935" t="s">
        <v>29</v>
      </c>
      <c r="F935" t="s">
        <v>31</v>
      </c>
      <c r="K935">
        <v>0</v>
      </c>
      <c r="L935" s="26">
        <v>50405</v>
      </c>
      <c r="M935">
        <v>14</v>
      </c>
    </row>
    <row r="936" spans="1:14" x14ac:dyDescent="0.25">
      <c r="A936" s="21" t="str">
        <f t="shared" si="14"/>
        <v>MOW M2N AAAA_2038</v>
      </c>
      <c r="B936" t="s">
        <v>130</v>
      </c>
      <c r="C936" t="s">
        <v>131</v>
      </c>
      <c r="D936" t="s">
        <v>23</v>
      </c>
      <c r="E936" t="s">
        <v>29</v>
      </c>
      <c r="F936" t="s">
        <v>31</v>
      </c>
      <c r="K936">
        <v>0</v>
      </c>
      <c r="L936" s="26">
        <v>50770</v>
      </c>
      <c r="M936">
        <v>15</v>
      </c>
    </row>
    <row r="937" spans="1:14" x14ac:dyDescent="0.25">
      <c r="A937" s="21" t="str">
        <f t="shared" si="14"/>
        <v>MOW M2N AAAA_2039</v>
      </c>
      <c r="B937" t="s">
        <v>130</v>
      </c>
      <c r="C937" t="s">
        <v>131</v>
      </c>
      <c r="D937" t="s">
        <v>23</v>
      </c>
      <c r="E937" t="s">
        <v>29</v>
      </c>
      <c r="F937" t="s">
        <v>31</v>
      </c>
      <c r="K937">
        <v>0</v>
      </c>
      <c r="L937" s="26">
        <v>51135</v>
      </c>
      <c r="M937">
        <v>16</v>
      </c>
    </row>
    <row r="938" spans="1:14" x14ac:dyDescent="0.25">
      <c r="A938" s="21" t="str">
        <f t="shared" si="14"/>
        <v>MOW M2N AAAA_2040</v>
      </c>
      <c r="B938" t="s">
        <v>130</v>
      </c>
      <c r="C938" t="s">
        <v>131</v>
      </c>
      <c r="D938" t="s">
        <v>23</v>
      </c>
      <c r="E938" t="s">
        <v>29</v>
      </c>
      <c r="F938" t="s">
        <v>31</v>
      </c>
      <c r="K938">
        <v>0</v>
      </c>
      <c r="L938" s="26">
        <v>51501</v>
      </c>
      <c r="M938">
        <v>17</v>
      </c>
    </row>
    <row r="939" spans="1:14" x14ac:dyDescent="0.25">
      <c r="A939" s="21" t="str">
        <f t="shared" si="14"/>
        <v>MOW M2N AAAA_2041</v>
      </c>
      <c r="B939" t="s">
        <v>130</v>
      </c>
      <c r="C939" t="s">
        <v>131</v>
      </c>
      <c r="D939" t="s">
        <v>23</v>
      </c>
      <c r="E939" t="s">
        <v>29</v>
      </c>
      <c r="F939" t="s">
        <v>31</v>
      </c>
      <c r="K939">
        <v>0</v>
      </c>
      <c r="L939" s="26">
        <v>51866</v>
      </c>
      <c r="M939">
        <v>18</v>
      </c>
    </row>
    <row r="940" spans="1:14" x14ac:dyDescent="0.25">
      <c r="A940" s="21" t="str">
        <f t="shared" si="14"/>
        <v>MOW M2N AAAA_2042</v>
      </c>
      <c r="B940" t="s">
        <v>130</v>
      </c>
      <c r="C940" t="s">
        <v>131</v>
      </c>
      <c r="D940" t="s">
        <v>23</v>
      </c>
      <c r="E940" t="s">
        <v>29</v>
      </c>
      <c r="F940" t="s">
        <v>31</v>
      </c>
      <c r="K940">
        <v>0</v>
      </c>
      <c r="L940" s="26">
        <v>52231</v>
      </c>
      <c r="M940">
        <v>19</v>
      </c>
    </row>
    <row r="941" spans="1:14" x14ac:dyDescent="0.25">
      <c r="A941" s="21" t="str">
        <f t="shared" si="14"/>
        <v>MOW M2N AAAA_2043</v>
      </c>
      <c r="B941" t="s">
        <v>130</v>
      </c>
      <c r="C941" t="s">
        <v>131</v>
      </c>
      <c r="D941" t="s">
        <v>23</v>
      </c>
      <c r="E941" t="s">
        <v>29</v>
      </c>
      <c r="F941" t="s">
        <v>31</v>
      </c>
      <c r="K941">
        <v>0</v>
      </c>
      <c r="L941" s="26">
        <v>52596</v>
      </c>
      <c r="M941">
        <v>20</v>
      </c>
    </row>
    <row r="942" spans="1:14" x14ac:dyDescent="0.25">
      <c r="A942" s="21" t="str">
        <f t="shared" si="14"/>
        <v>MOW M2N AAAA_2024</v>
      </c>
      <c r="B942" t="s">
        <v>130</v>
      </c>
      <c r="C942" t="s">
        <v>131</v>
      </c>
      <c r="D942" t="s">
        <v>23</v>
      </c>
      <c r="E942" t="s">
        <v>5</v>
      </c>
      <c r="F942" t="s">
        <v>4</v>
      </c>
      <c r="G942">
        <v>0</v>
      </c>
      <c r="H942">
        <v>0</v>
      </c>
      <c r="I942">
        <v>0</v>
      </c>
      <c r="J942">
        <v>0</v>
      </c>
      <c r="L942" s="26">
        <v>45657</v>
      </c>
      <c r="M942">
        <v>1</v>
      </c>
      <c r="N942">
        <v>0</v>
      </c>
    </row>
    <row r="943" spans="1:14" x14ac:dyDescent="0.25">
      <c r="A943" s="21" t="str">
        <f t="shared" si="14"/>
        <v>MOW M2N AAAA_2025</v>
      </c>
      <c r="B943" t="s">
        <v>130</v>
      </c>
      <c r="C943" t="s">
        <v>131</v>
      </c>
      <c r="D943" t="s">
        <v>23</v>
      </c>
      <c r="E943" t="s">
        <v>5</v>
      </c>
      <c r="F943" t="s">
        <v>4</v>
      </c>
      <c r="G943">
        <v>0</v>
      </c>
      <c r="H943">
        <v>0</v>
      </c>
      <c r="I943">
        <v>0</v>
      </c>
      <c r="J943">
        <v>0</v>
      </c>
      <c r="L943" s="26">
        <v>46022</v>
      </c>
      <c r="M943">
        <v>2</v>
      </c>
      <c r="N943">
        <v>0</v>
      </c>
    </row>
    <row r="944" spans="1:14" x14ac:dyDescent="0.25">
      <c r="A944" s="21" t="str">
        <f t="shared" si="14"/>
        <v>MOW M2N AAAA_2026</v>
      </c>
      <c r="B944" t="s">
        <v>130</v>
      </c>
      <c r="C944" t="s">
        <v>131</v>
      </c>
      <c r="D944" t="s">
        <v>23</v>
      </c>
      <c r="E944" t="s">
        <v>5</v>
      </c>
      <c r="F944" t="s">
        <v>4</v>
      </c>
      <c r="G944">
        <v>0</v>
      </c>
      <c r="H944">
        <v>0</v>
      </c>
      <c r="I944">
        <v>2858.818115234375</v>
      </c>
      <c r="J944">
        <v>0</v>
      </c>
      <c r="L944" s="26">
        <v>46387</v>
      </c>
      <c r="M944">
        <v>3</v>
      </c>
      <c r="N944">
        <v>0</v>
      </c>
    </row>
    <row r="945" spans="1:14" x14ac:dyDescent="0.25">
      <c r="A945" s="21" t="str">
        <f t="shared" si="14"/>
        <v>MOW M2N AAAA_2027</v>
      </c>
      <c r="B945" t="s">
        <v>130</v>
      </c>
      <c r="C945" t="s">
        <v>131</v>
      </c>
      <c r="D945" t="s">
        <v>23</v>
      </c>
      <c r="E945" t="s">
        <v>5</v>
      </c>
      <c r="F945" t="s">
        <v>4</v>
      </c>
      <c r="G945">
        <v>0</v>
      </c>
      <c r="H945">
        <v>8021.5859375</v>
      </c>
      <c r="I945">
        <v>41009.7265625</v>
      </c>
      <c r="J945">
        <v>0</v>
      </c>
      <c r="L945" s="26">
        <v>46752</v>
      </c>
      <c r="M945">
        <v>4</v>
      </c>
      <c r="N945">
        <v>-13238.798828125</v>
      </c>
    </row>
    <row r="946" spans="1:14" x14ac:dyDescent="0.25">
      <c r="A946" s="21" t="str">
        <f t="shared" si="14"/>
        <v>MOW M2N AAAA_2028</v>
      </c>
      <c r="B946" t="s">
        <v>130</v>
      </c>
      <c r="C946" t="s">
        <v>131</v>
      </c>
      <c r="D946" t="s">
        <v>23</v>
      </c>
      <c r="E946" t="s">
        <v>5</v>
      </c>
      <c r="F946" t="s">
        <v>4</v>
      </c>
      <c r="G946">
        <v>0</v>
      </c>
      <c r="H946">
        <v>16670.1171875</v>
      </c>
      <c r="I946">
        <v>97300.109375</v>
      </c>
      <c r="J946">
        <v>0</v>
      </c>
      <c r="L946" s="26">
        <v>47118</v>
      </c>
      <c r="M946">
        <v>5</v>
      </c>
      <c r="N946">
        <v>-39180.71875</v>
      </c>
    </row>
    <row r="947" spans="1:14" x14ac:dyDescent="0.25">
      <c r="A947" s="21" t="str">
        <f t="shared" si="14"/>
        <v>MOW M2N AAAA_2029</v>
      </c>
      <c r="B947" t="s">
        <v>130</v>
      </c>
      <c r="C947" t="s">
        <v>131</v>
      </c>
      <c r="D947" t="s">
        <v>23</v>
      </c>
      <c r="E947" t="s">
        <v>5</v>
      </c>
      <c r="F947" t="s">
        <v>4</v>
      </c>
      <c r="G947">
        <v>0</v>
      </c>
      <c r="H947">
        <v>45901.125</v>
      </c>
      <c r="I947">
        <v>158982.5</v>
      </c>
      <c r="J947">
        <v>0</v>
      </c>
      <c r="L947" s="26">
        <v>47483</v>
      </c>
      <c r="M947">
        <v>6</v>
      </c>
      <c r="N947">
        <v>-15127.5673828125</v>
      </c>
    </row>
    <row r="948" spans="1:14" x14ac:dyDescent="0.25">
      <c r="A948" s="21" t="str">
        <f t="shared" si="14"/>
        <v>MOW M2N AAAA_2030</v>
      </c>
      <c r="B948" t="s">
        <v>130</v>
      </c>
      <c r="C948" t="s">
        <v>131</v>
      </c>
      <c r="D948" t="s">
        <v>23</v>
      </c>
      <c r="E948" t="s">
        <v>5</v>
      </c>
      <c r="F948" t="s">
        <v>4</v>
      </c>
      <c r="G948">
        <v>0</v>
      </c>
      <c r="H948">
        <v>55173.53125</v>
      </c>
      <c r="I948">
        <v>205940.921875</v>
      </c>
      <c r="J948">
        <v>0</v>
      </c>
      <c r="L948" s="26">
        <v>47848</v>
      </c>
      <c r="M948">
        <v>7</v>
      </c>
      <c r="N948">
        <v>-5766.193359375</v>
      </c>
    </row>
    <row r="949" spans="1:14" x14ac:dyDescent="0.25">
      <c r="A949" s="21" t="str">
        <f t="shared" si="14"/>
        <v>MOW M2N AAAA_2031</v>
      </c>
      <c r="B949" t="s">
        <v>130</v>
      </c>
      <c r="C949" t="s">
        <v>131</v>
      </c>
      <c r="D949" t="s">
        <v>23</v>
      </c>
      <c r="E949" t="s">
        <v>5</v>
      </c>
      <c r="F949" t="s">
        <v>4</v>
      </c>
      <c r="G949">
        <v>0</v>
      </c>
      <c r="H949">
        <v>71341.421875</v>
      </c>
      <c r="I949">
        <v>257567.8125</v>
      </c>
      <c r="J949">
        <v>0</v>
      </c>
      <c r="L949" s="26">
        <v>48213</v>
      </c>
      <c r="M949">
        <v>8</v>
      </c>
      <c r="N949">
        <v>-17926.984375</v>
      </c>
    </row>
    <row r="950" spans="1:14" x14ac:dyDescent="0.25">
      <c r="A950" s="21" t="str">
        <f t="shared" si="14"/>
        <v>MOW M2N AAAA_2032</v>
      </c>
      <c r="B950" t="s">
        <v>130</v>
      </c>
      <c r="C950" t="s">
        <v>131</v>
      </c>
      <c r="D950" t="s">
        <v>23</v>
      </c>
      <c r="E950" t="s">
        <v>5</v>
      </c>
      <c r="F950" t="s">
        <v>4</v>
      </c>
      <c r="G950">
        <v>0</v>
      </c>
      <c r="H950">
        <v>75310.703125</v>
      </c>
      <c r="I950">
        <v>310537.90625</v>
      </c>
      <c r="J950">
        <v>0</v>
      </c>
      <c r="L950" s="26">
        <v>48579</v>
      </c>
      <c r="M950">
        <v>9</v>
      </c>
      <c r="N950">
        <v>-55404.08203125</v>
      </c>
    </row>
    <row r="951" spans="1:14" x14ac:dyDescent="0.25">
      <c r="A951" s="21" t="str">
        <f t="shared" si="14"/>
        <v>MOW M2N AAAA_2033</v>
      </c>
      <c r="B951" t="s">
        <v>130</v>
      </c>
      <c r="C951" t="s">
        <v>131</v>
      </c>
      <c r="D951" t="s">
        <v>23</v>
      </c>
      <c r="E951" t="s">
        <v>5</v>
      </c>
      <c r="F951" t="s">
        <v>4</v>
      </c>
      <c r="G951">
        <v>0</v>
      </c>
      <c r="H951">
        <v>85333.296875</v>
      </c>
      <c r="I951">
        <v>359962.84375</v>
      </c>
      <c r="J951">
        <v>0</v>
      </c>
      <c r="L951" s="26">
        <v>48944</v>
      </c>
      <c r="M951">
        <v>10</v>
      </c>
      <c r="N951">
        <v>-86699.203125</v>
      </c>
    </row>
    <row r="952" spans="1:14" x14ac:dyDescent="0.25">
      <c r="A952" s="21" t="str">
        <f t="shared" si="14"/>
        <v>MOW M2N AAAA_2034</v>
      </c>
      <c r="B952" t="s">
        <v>130</v>
      </c>
      <c r="C952" t="s">
        <v>131</v>
      </c>
      <c r="D952" t="s">
        <v>23</v>
      </c>
      <c r="E952" t="s">
        <v>5</v>
      </c>
      <c r="F952" t="s">
        <v>4</v>
      </c>
      <c r="G952">
        <v>0</v>
      </c>
      <c r="H952">
        <v>94623.546875</v>
      </c>
      <c r="I952">
        <v>409615.71875</v>
      </c>
      <c r="J952">
        <v>0</v>
      </c>
      <c r="L952" s="26">
        <v>49309</v>
      </c>
      <c r="M952">
        <v>11</v>
      </c>
      <c r="N952">
        <v>-116557.7265625</v>
      </c>
    </row>
    <row r="953" spans="1:14" x14ac:dyDescent="0.25">
      <c r="A953" s="21" t="str">
        <f t="shared" si="14"/>
        <v>MOW M2N AAAA_2035</v>
      </c>
      <c r="B953" t="s">
        <v>130</v>
      </c>
      <c r="C953" t="s">
        <v>131</v>
      </c>
      <c r="D953" t="s">
        <v>23</v>
      </c>
      <c r="E953" t="s">
        <v>5</v>
      </c>
      <c r="F953" t="s">
        <v>4</v>
      </c>
      <c r="G953">
        <v>0</v>
      </c>
      <c r="H953">
        <v>97829.1015625</v>
      </c>
      <c r="I953">
        <v>395946.21875</v>
      </c>
      <c r="J953">
        <v>0</v>
      </c>
      <c r="L953" s="26">
        <v>49674</v>
      </c>
      <c r="M953">
        <v>12</v>
      </c>
      <c r="N953">
        <v>-117550.21875</v>
      </c>
    </row>
    <row r="954" spans="1:14" x14ac:dyDescent="0.25">
      <c r="A954" s="21" t="str">
        <f t="shared" si="14"/>
        <v>MOW M2N AAAA_2036</v>
      </c>
      <c r="B954" t="s">
        <v>130</v>
      </c>
      <c r="C954" t="s">
        <v>131</v>
      </c>
      <c r="D954" t="s">
        <v>23</v>
      </c>
      <c r="E954" t="s">
        <v>5</v>
      </c>
      <c r="F954" t="s">
        <v>4</v>
      </c>
      <c r="G954">
        <v>0</v>
      </c>
      <c r="H954">
        <v>108681.3984375</v>
      </c>
      <c r="I954">
        <v>384043.875</v>
      </c>
      <c r="J954">
        <v>0</v>
      </c>
      <c r="L954" s="26">
        <v>50040</v>
      </c>
      <c r="M954">
        <v>13</v>
      </c>
      <c r="N954">
        <v>-113561.4453125</v>
      </c>
    </row>
    <row r="955" spans="1:14" x14ac:dyDescent="0.25">
      <c r="A955" s="21" t="str">
        <f t="shared" si="14"/>
        <v>MOW M2N AAAA_2037</v>
      </c>
      <c r="B955" t="s">
        <v>130</v>
      </c>
      <c r="C955" t="s">
        <v>131</v>
      </c>
      <c r="D955" t="s">
        <v>23</v>
      </c>
      <c r="E955" t="s">
        <v>5</v>
      </c>
      <c r="F955" t="s">
        <v>4</v>
      </c>
      <c r="G955">
        <v>0</v>
      </c>
      <c r="H955">
        <v>115426.5234375</v>
      </c>
      <c r="I955">
        <v>372030.0625</v>
      </c>
      <c r="J955">
        <v>0</v>
      </c>
      <c r="L955" s="26">
        <v>50405</v>
      </c>
      <c r="M955">
        <v>14</v>
      </c>
      <c r="N955">
        <v>-92485.8515625</v>
      </c>
    </row>
    <row r="956" spans="1:14" x14ac:dyDescent="0.25">
      <c r="A956" s="21" t="str">
        <f t="shared" si="14"/>
        <v>MOW M2N AAAA_2038</v>
      </c>
      <c r="B956" t="s">
        <v>130</v>
      </c>
      <c r="C956" t="s">
        <v>131</v>
      </c>
      <c r="D956" t="s">
        <v>23</v>
      </c>
      <c r="E956" t="s">
        <v>5</v>
      </c>
      <c r="F956" t="s">
        <v>4</v>
      </c>
      <c r="G956">
        <v>0</v>
      </c>
      <c r="H956">
        <v>124337.3359375</v>
      </c>
      <c r="I956">
        <v>362502.375</v>
      </c>
      <c r="J956">
        <v>0</v>
      </c>
      <c r="L956" s="26">
        <v>50770</v>
      </c>
      <c r="M956">
        <v>15</v>
      </c>
      <c r="N956">
        <v>-51262.80859375</v>
      </c>
    </row>
    <row r="957" spans="1:14" x14ac:dyDescent="0.25">
      <c r="A957" s="21" t="str">
        <f t="shared" si="14"/>
        <v>MOW M2N AAAA_2039</v>
      </c>
      <c r="B957" t="s">
        <v>130</v>
      </c>
      <c r="C957" t="s">
        <v>131</v>
      </c>
      <c r="D957" t="s">
        <v>23</v>
      </c>
      <c r="E957" t="s">
        <v>5</v>
      </c>
      <c r="F957" t="s">
        <v>4</v>
      </c>
      <c r="G957">
        <v>0</v>
      </c>
      <c r="H957">
        <v>152844.125</v>
      </c>
      <c r="I957">
        <v>353858.5</v>
      </c>
      <c r="J957">
        <v>0</v>
      </c>
      <c r="L957" s="26">
        <v>51135</v>
      </c>
      <c r="M957">
        <v>16</v>
      </c>
      <c r="N957">
        <v>-33060.71484375</v>
      </c>
    </row>
    <row r="958" spans="1:14" x14ac:dyDescent="0.25">
      <c r="A958" s="21" t="str">
        <f t="shared" si="14"/>
        <v>MOW M2N AAAA_2040</v>
      </c>
      <c r="B958" t="s">
        <v>130</v>
      </c>
      <c r="C958" t="s">
        <v>131</v>
      </c>
      <c r="D958" t="s">
        <v>23</v>
      </c>
      <c r="E958" t="s">
        <v>5</v>
      </c>
      <c r="F958" t="s">
        <v>4</v>
      </c>
      <c r="G958">
        <v>0</v>
      </c>
      <c r="H958">
        <v>169910.9375</v>
      </c>
      <c r="I958">
        <v>348024.53125</v>
      </c>
      <c r="J958">
        <v>0</v>
      </c>
      <c r="L958" s="26">
        <v>51501</v>
      </c>
      <c r="M958">
        <v>17</v>
      </c>
      <c r="N958">
        <v>5693.3583984375</v>
      </c>
    </row>
    <row r="959" spans="1:14" x14ac:dyDescent="0.25">
      <c r="A959" s="21" t="str">
        <f t="shared" si="14"/>
        <v>MOW M2N AAAA_2041</v>
      </c>
      <c r="B959" t="s">
        <v>130</v>
      </c>
      <c r="C959" t="s">
        <v>131</v>
      </c>
      <c r="D959" t="s">
        <v>23</v>
      </c>
      <c r="E959" t="s">
        <v>5</v>
      </c>
      <c r="F959" t="s">
        <v>4</v>
      </c>
      <c r="G959">
        <v>0</v>
      </c>
      <c r="H959">
        <v>178747.953125</v>
      </c>
      <c r="I959">
        <v>380968.15625</v>
      </c>
      <c r="J959">
        <v>0</v>
      </c>
      <c r="L959" s="26">
        <v>51866</v>
      </c>
      <c r="M959">
        <v>18</v>
      </c>
      <c r="N959">
        <v>34480.296875</v>
      </c>
    </row>
    <row r="960" spans="1:14" x14ac:dyDescent="0.25">
      <c r="A960" s="21" t="str">
        <f t="shared" si="14"/>
        <v>MOW M2N AAAA_2042</v>
      </c>
      <c r="B960" t="s">
        <v>130</v>
      </c>
      <c r="C960" t="s">
        <v>131</v>
      </c>
      <c r="D960" t="s">
        <v>23</v>
      </c>
      <c r="E960" t="s">
        <v>5</v>
      </c>
      <c r="F960" t="s">
        <v>4</v>
      </c>
      <c r="G960">
        <v>0</v>
      </c>
      <c r="H960">
        <v>186281.703125</v>
      </c>
      <c r="I960">
        <v>372915.75</v>
      </c>
      <c r="J960">
        <v>0</v>
      </c>
      <c r="L960" s="26">
        <v>52231</v>
      </c>
      <c r="M960">
        <v>19</v>
      </c>
      <c r="N960">
        <v>74298.140625</v>
      </c>
    </row>
    <row r="961" spans="1:14" x14ac:dyDescent="0.25">
      <c r="A961" s="21" t="str">
        <f t="shared" si="14"/>
        <v>MOW M2N AAAA_2043</v>
      </c>
      <c r="B961" t="s">
        <v>130</v>
      </c>
      <c r="C961" t="s">
        <v>131</v>
      </c>
      <c r="D961" t="s">
        <v>23</v>
      </c>
      <c r="E961" t="s">
        <v>5</v>
      </c>
      <c r="F961" t="s">
        <v>4</v>
      </c>
      <c r="G961">
        <v>0</v>
      </c>
      <c r="H961">
        <v>190385.890625</v>
      </c>
      <c r="I961">
        <v>363570.9375</v>
      </c>
      <c r="J961">
        <v>0</v>
      </c>
      <c r="L961" s="26">
        <v>52596</v>
      </c>
      <c r="M961">
        <v>20</v>
      </c>
      <c r="N961">
        <v>114831.7578125</v>
      </c>
    </row>
    <row r="962" spans="1:14" x14ac:dyDescent="0.25">
      <c r="A962" s="21" t="str">
        <f t="shared" ref="A962:A1025" si="15">B962&amp;" "&amp;D962&amp;" "&amp;C962&amp;"_"&amp;YEAR(L962)</f>
        <v>MOW M2N AAAA_2024</v>
      </c>
      <c r="B962" t="s">
        <v>130</v>
      </c>
      <c r="C962" t="s">
        <v>131</v>
      </c>
      <c r="D962" t="s">
        <v>23</v>
      </c>
      <c r="E962" t="s">
        <v>5</v>
      </c>
      <c r="F962" t="s">
        <v>32</v>
      </c>
      <c r="G962">
        <v>189100.46875</v>
      </c>
      <c r="H962">
        <v>81692.578125</v>
      </c>
      <c r="I962">
        <v>15499.482421875</v>
      </c>
      <c r="J962">
        <v>0</v>
      </c>
      <c r="L962" s="26">
        <v>45657</v>
      </c>
      <c r="M962">
        <v>1</v>
      </c>
      <c r="N962">
        <v>105479.078125</v>
      </c>
    </row>
    <row r="963" spans="1:14" x14ac:dyDescent="0.25">
      <c r="A963" s="21" t="str">
        <f t="shared" si="15"/>
        <v>MOW M2N AAAA_2025</v>
      </c>
      <c r="B963" t="s">
        <v>130</v>
      </c>
      <c r="C963" t="s">
        <v>131</v>
      </c>
      <c r="D963" t="s">
        <v>23</v>
      </c>
      <c r="E963" t="s">
        <v>5</v>
      </c>
      <c r="F963" t="s">
        <v>32</v>
      </c>
      <c r="G963">
        <v>204197.25</v>
      </c>
      <c r="H963">
        <v>87928.453125</v>
      </c>
      <c r="I963">
        <v>38482.234375</v>
      </c>
      <c r="J963">
        <v>0</v>
      </c>
      <c r="L963" s="26">
        <v>46022</v>
      </c>
      <c r="M963">
        <v>2</v>
      </c>
      <c r="N963">
        <v>106607.640625</v>
      </c>
    </row>
    <row r="964" spans="1:14" x14ac:dyDescent="0.25">
      <c r="A964" s="21" t="str">
        <f t="shared" si="15"/>
        <v>MOW M2N AAAA_2026</v>
      </c>
      <c r="B964" t="s">
        <v>130</v>
      </c>
      <c r="C964" t="s">
        <v>131</v>
      </c>
      <c r="D964" t="s">
        <v>23</v>
      </c>
      <c r="E964" t="s">
        <v>5</v>
      </c>
      <c r="F964" t="s">
        <v>32</v>
      </c>
      <c r="G964">
        <v>219276.34375</v>
      </c>
      <c r="H964">
        <v>99083.046875</v>
      </c>
      <c r="I964">
        <v>42051.6015625</v>
      </c>
      <c r="J964">
        <v>0</v>
      </c>
      <c r="L964" s="26">
        <v>46387</v>
      </c>
      <c r="M964">
        <v>3</v>
      </c>
      <c r="N964">
        <v>110698.4140625</v>
      </c>
    </row>
    <row r="965" spans="1:14" x14ac:dyDescent="0.25">
      <c r="A965" s="21" t="str">
        <f t="shared" si="15"/>
        <v>MOW M2N AAAA_2027</v>
      </c>
      <c r="B965" t="s">
        <v>130</v>
      </c>
      <c r="C965" t="s">
        <v>131</v>
      </c>
      <c r="D965" t="s">
        <v>23</v>
      </c>
      <c r="E965" t="s">
        <v>5</v>
      </c>
      <c r="F965" t="s">
        <v>32</v>
      </c>
      <c r="G965">
        <v>230496.265625</v>
      </c>
      <c r="H965">
        <v>100087.0546875</v>
      </c>
      <c r="I965">
        <v>45649.37109375</v>
      </c>
      <c r="J965">
        <v>0</v>
      </c>
      <c r="L965" s="26">
        <v>46752</v>
      </c>
      <c r="M965">
        <v>4</v>
      </c>
      <c r="N965">
        <v>110621.84375</v>
      </c>
    </row>
    <row r="966" spans="1:14" x14ac:dyDescent="0.25">
      <c r="A966" s="21" t="str">
        <f t="shared" si="15"/>
        <v>MOW M2N AAAA_2028</v>
      </c>
      <c r="B966" t="s">
        <v>130</v>
      </c>
      <c r="C966" t="s">
        <v>131</v>
      </c>
      <c r="D966" t="s">
        <v>23</v>
      </c>
      <c r="E966" t="s">
        <v>5</v>
      </c>
      <c r="F966" t="s">
        <v>32</v>
      </c>
      <c r="G966">
        <v>238907.859375</v>
      </c>
      <c r="H966">
        <v>109146.484375</v>
      </c>
      <c r="I966">
        <v>49252.23828125</v>
      </c>
      <c r="J966">
        <v>0</v>
      </c>
      <c r="L966" s="26">
        <v>47118</v>
      </c>
      <c r="M966">
        <v>5</v>
      </c>
      <c r="N966">
        <v>117089.203125</v>
      </c>
    </row>
    <row r="967" spans="1:14" x14ac:dyDescent="0.25">
      <c r="A967" s="21" t="str">
        <f t="shared" si="15"/>
        <v>MOW M2N AAAA_2029</v>
      </c>
      <c r="B967" t="s">
        <v>130</v>
      </c>
      <c r="C967" t="s">
        <v>131</v>
      </c>
      <c r="D967" t="s">
        <v>23</v>
      </c>
      <c r="E967" t="s">
        <v>5</v>
      </c>
      <c r="F967" t="s">
        <v>32</v>
      </c>
      <c r="G967">
        <v>246828.921875</v>
      </c>
      <c r="H967">
        <v>119470.8671875</v>
      </c>
      <c r="I967">
        <v>51520.90234375</v>
      </c>
      <c r="J967">
        <v>0</v>
      </c>
      <c r="L967" s="26">
        <v>47483</v>
      </c>
      <c r="M967">
        <v>6</v>
      </c>
      <c r="N967">
        <v>124311.765625</v>
      </c>
    </row>
    <row r="968" spans="1:14" x14ac:dyDescent="0.25">
      <c r="A968" s="21" t="str">
        <f t="shared" si="15"/>
        <v>MOW M2N AAAA_2030</v>
      </c>
      <c r="B968" t="s">
        <v>130</v>
      </c>
      <c r="C968" t="s">
        <v>131</v>
      </c>
      <c r="D968" t="s">
        <v>23</v>
      </c>
      <c r="E968" t="s">
        <v>5</v>
      </c>
      <c r="F968" t="s">
        <v>32</v>
      </c>
      <c r="G968">
        <v>255533.296875</v>
      </c>
      <c r="H968">
        <v>127208.5703125</v>
      </c>
      <c r="I968">
        <v>57064.84375</v>
      </c>
      <c r="J968">
        <v>0</v>
      </c>
      <c r="L968" s="26">
        <v>47848</v>
      </c>
      <c r="M968">
        <v>7</v>
      </c>
      <c r="N968">
        <v>131146.609375</v>
      </c>
    </row>
    <row r="969" spans="1:14" x14ac:dyDescent="0.25">
      <c r="A969" s="21" t="str">
        <f t="shared" si="15"/>
        <v>MOW M2N AAAA_2031</v>
      </c>
      <c r="B969" t="s">
        <v>130</v>
      </c>
      <c r="C969" t="s">
        <v>131</v>
      </c>
      <c r="D969" t="s">
        <v>23</v>
      </c>
      <c r="E969" t="s">
        <v>5</v>
      </c>
      <c r="F969" t="s">
        <v>32</v>
      </c>
      <c r="G969">
        <v>259902.828125</v>
      </c>
      <c r="H969">
        <v>110726.90625</v>
      </c>
      <c r="I969">
        <v>54845.171875</v>
      </c>
      <c r="J969">
        <v>27125.732421875</v>
      </c>
      <c r="L969" s="26">
        <v>48213</v>
      </c>
      <c r="M969">
        <v>8</v>
      </c>
      <c r="N969">
        <v>128398.6953125</v>
      </c>
    </row>
    <row r="970" spans="1:14" x14ac:dyDescent="0.25">
      <c r="A970" s="21" t="str">
        <f t="shared" si="15"/>
        <v>MOW M2N AAAA_2032</v>
      </c>
      <c r="B970" t="s">
        <v>130</v>
      </c>
      <c r="C970" t="s">
        <v>131</v>
      </c>
      <c r="D970" t="s">
        <v>23</v>
      </c>
      <c r="E970" t="s">
        <v>5</v>
      </c>
      <c r="F970" t="s">
        <v>32</v>
      </c>
      <c r="G970">
        <v>268454.3125</v>
      </c>
      <c r="H970">
        <v>114298.3203125</v>
      </c>
      <c r="I970">
        <v>56160.57421875</v>
      </c>
      <c r="J970">
        <v>0</v>
      </c>
      <c r="L970" s="26">
        <v>48579</v>
      </c>
      <c r="M970">
        <v>9</v>
      </c>
      <c r="N970">
        <v>125976.78125</v>
      </c>
    </row>
    <row r="971" spans="1:14" x14ac:dyDescent="0.25">
      <c r="A971" s="21" t="str">
        <f t="shared" si="15"/>
        <v>MOW M2N AAAA_2033</v>
      </c>
      <c r="B971" t="s">
        <v>130</v>
      </c>
      <c r="C971" t="s">
        <v>131</v>
      </c>
      <c r="D971" t="s">
        <v>23</v>
      </c>
      <c r="E971" t="s">
        <v>5</v>
      </c>
      <c r="F971" t="s">
        <v>32</v>
      </c>
      <c r="G971">
        <v>279679.09375</v>
      </c>
      <c r="H971">
        <v>108965.375</v>
      </c>
      <c r="I971">
        <v>58926.8828125</v>
      </c>
      <c r="J971">
        <v>0</v>
      </c>
      <c r="L971" s="26">
        <v>48944</v>
      </c>
      <c r="M971">
        <v>10</v>
      </c>
      <c r="N971">
        <v>112563.546875</v>
      </c>
    </row>
    <row r="972" spans="1:14" x14ac:dyDescent="0.25">
      <c r="A972" s="21" t="str">
        <f t="shared" si="15"/>
        <v>MOW M2N AAAA_2034</v>
      </c>
      <c r="B972" t="s">
        <v>130</v>
      </c>
      <c r="C972" t="s">
        <v>131</v>
      </c>
      <c r="D972" t="s">
        <v>23</v>
      </c>
      <c r="E972" t="s">
        <v>5</v>
      </c>
      <c r="F972" t="s">
        <v>32</v>
      </c>
      <c r="G972">
        <v>290426.71875</v>
      </c>
      <c r="H972">
        <v>108559.21875</v>
      </c>
      <c r="I972">
        <v>61310.84375</v>
      </c>
      <c r="J972">
        <v>0</v>
      </c>
      <c r="L972" s="26">
        <v>49309</v>
      </c>
      <c r="M972">
        <v>11</v>
      </c>
      <c r="N972">
        <v>106990.3125</v>
      </c>
    </row>
    <row r="973" spans="1:14" x14ac:dyDescent="0.25">
      <c r="A973" s="21" t="str">
        <f t="shared" si="15"/>
        <v>MOW M2N AAAA_2035</v>
      </c>
      <c r="B973" t="s">
        <v>130</v>
      </c>
      <c r="C973" t="s">
        <v>131</v>
      </c>
      <c r="D973" t="s">
        <v>23</v>
      </c>
      <c r="E973" t="s">
        <v>5</v>
      </c>
      <c r="F973" t="s">
        <v>32</v>
      </c>
      <c r="G973">
        <v>302394.375</v>
      </c>
      <c r="H973">
        <v>111906.75</v>
      </c>
      <c r="I973">
        <v>62545.46875</v>
      </c>
      <c r="J973">
        <v>0</v>
      </c>
      <c r="L973" s="26">
        <v>49674</v>
      </c>
      <c r="M973">
        <v>12</v>
      </c>
      <c r="N973">
        <v>107799.9765625</v>
      </c>
    </row>
    <row r="974" spans="1:14" x14ac:dyDescent="0.25">
      <c r="A974" s="21" t="str">
        <f t="shared" si="15"/>
        <v>MOW M2N AAAA_2036</v>
      </c>
      <c r="B974" t="s">
        <v>130</v>
      </c>
      <c r="C974" t="s">
        <v>131</v>
      </c>
      <c r="D974" t="s">
        <v>23</v>
      </c>
      <c r="E974" t="s">
        <v>5</v>
      </c>
      <c r="F974" t="s">
        <v>32</v>
      </c>
      <c r="G974">
        <v>314773.5625</v>
      </c>
      <c r="H974">
        <v>110899.84375</v>
      </c>
      <c r="I974">
        <v>65702.921875</v>
      </c>
      <c r="J974">
        <v>0</v>
      </c>
      <c r="L974" s="26">
        <v>50040</v>
      </c>
      <c r="M974">
        <v>13</v>
      </c>
      <c r="N974">
        <v>105223.2421875</v>
      </c>
    </row>
    <row r="975" spans="1:14" x14ac:dyDescent="0.25">
      <c r="A975" s="21" t="str">
        <f t="shared" si="15"/>
        <v>MOW M2N AAAA_2037</v>
      </c>
      <c r="B975" t="s">
        <v>130</v>
      </c>
      <c r="C975" t="s">
        <v>131</v>
      </c>
      <c r="D975" t="s">
        <v>23</v>
      </c>
      <c r="E975" t="s">
        <v>5</v>
      </c>
      <c r="F975" t="s">
        <v>32</v>
      </c>
      <c r="G975">
        <v>326075.09375</v>
      </c>
      <c r="H975">
        <v>110012.2109375</v>
      </c>
      <c r="I975">
        <v>67468.796875</v>
      </c>
      <c r="J975">
        <v>0</v>
      </c>
      <c r="L975" s="26">
        <v>50405</v>
      </c>
      <c r="M975">
        <v>14</v>
      </c>
      <c r="N975">
        <v>98404.2734375</v>
      </c>
    </row>
    <row r="976" spans="1:14" x14ac:dyDescent="0.25">
      <c r="A976" s="21" t="str">
        <f t="shared" si="15"/>
        <v>MOW M2N AAAA_2038</v>
      </c>
      <c r="B976" t="s">
        <v>130</v>
      </c>
      <c r="C976" t="s">
        <v>131</v>
      </c>
      <c r="D976" t="s">
        <v>23</v>
      </c>
      <c r="E976" t="s">
        <v>5</v>
      </c>
      <c r="F976" t="s">
        <v>32</v>
      </c>
      <c r="G976">
        <v>338127.1875</v>
      </c>
      <c r="H976">
        <v>109487.125</v>
      </c>
      <c r="I976">
        <v>68364.5</v>
      </c>
      <c r="J976">
        <v>0</v>
      </c>
      <c r="L976" s="26">
        <v>50770</v>
      </c>
      <c r="M976">
        <v>15</v>
      </c>
      <c r="N976">
        <v>92761.5390625</v>
      </c>
    </row>
    <row r="977" spans="1:14" x14ac:dyDescent="0.25">
      <c r="A977" s="21" t="str">
        <f t="shared" si="15"/>
        <v>MOW M2N AAAA_2039</v>
      </c>
      <c r="B977" t="s">
        <v>130</v>
      </c>
      <c r="C977" t="s">
        <v>131</v>
      </c>
      <c r="D977" t="s">
        <v>23</v>
      </c>
      <c r="E977" t="s">
        <v>5</v>
      </c>
      <c r="F977" t="s">
        <v>32</v>
      </c>
      <c r="G977">
        <v>355622.09375</v>
      </c>
      <c r="H977">
        <v>125613.609375</v>
      </c>
      <c r="I977">
        <v>71559.40625</v>
      </c>
      <c r="J977">
        <v>0</v>
      </c>
      <c r="L977" s="26">
        <v>51135</v>
      </c>
      <c r="M977">
        <v>16</v>
      </c>
      <c r="N977">
        <v>101962.1875</v>
      </c>
    </row>
    <row r="978" spans="1:14" x14ac:dyDescent="0.25">
      <c r="A978" s="21" t="str">
        <f t="shared" si="15"/>
        <v>MOW M2N AAAA_2040</v>
      </c>
      <c r="B978" t="s">
        <v>130</v>
      </c>
      <c r="C978" t="s">
        <v>131</v>
      </c>
      <c r="D978" t="s">
        <v>23</v>
      </c>
      <c r="E978" t="s">
        <v>5</v>
      </c>
      <c r="F978" t="s">
        <v>32</v>
      </c>
      <c r="G978">
        <v>366219.4375</v>
      </c>
      <c r="H978">
        <v>95751.734375</v>
      </c>
      <c r="I978">
        <v>51777.27734375</v>
      </c>
      <c r="J978">
        <v>133313.8125</v>
      </c>
      <c r="L978" s="26">
        <v>51501</v>
      </c>
      <c r="M978">
        <v>17</v>
      </c>
      <c r="N978">
        <v>81335.265625</v>
      </c>
    </row>
    <row r="979" spans="1:14" x14ac:dyDescent="0.25">
      <c r="A979" s="21" t="str">
        <f t="shared" si="15"/>
        <v>MOW M2N AAAA_2041</v>
      </c>
      <c r="B979" t="s">
        <v>130</v>
      </c>
      <c r="C979" t="s">
        <v>131</v>
      </c>
      <c r="D979" t="s">
        <v>23</v>
      </c>
      <c r="E979" t="s">
        <v>5</v>
      </c>
      <c r="F979" t="s">
        <v>32</v>
      </c>
      <c r="G979">
        <v>375933.28125</v>
      </c>
      <c r="H979">
        <v>94666.9375</v>
      </c>
      <c r="I979">
        <v>51258.328125</v>
      </c>
      <c r="J979">
        <v>0</v>
      </c>
      <c r="L979" s="26">
        <v>51866</v>
      </c>
      <c r="M979">
        <v>18</v>
      </c>
      <c r="N979">
        <v>78058.6328125</v>
      </c>
    </row>
    <row r="980" spans="1:14" x14ac:dyDescent="0.25">
      <c r="A980" s="21" t="str">
        <f t="shared" si="15"/>
        <v>MOW M2N AAAA_2042</v>
      </c>
      <c r="B980" t="s">
        <v>130</v>
      </c>
      <c r="C980" t="s">
        <v>131</v>
      </c>
      <c r="D980" t="s">
        <v>23</v>
      </c>
      <c r="E980" t="s">
        <v>5</v>
      </c>
      <c r="F980" t="s">
        <v>32</v>
      </c>
      <c r="G980">
        <v>387701.34375</v>
      </c>
      <c r="H980">
        <v>95086.359375</v>
      </c>
      <c r="I980">
        <v>51739.41015625</v>
      </c>
      <c r="J980">
        <v>0</v>
      </c>
      <c r="L980" s="26">
        <v>52231</v>
      </c>
      <c r="M980">
        <v>19</v>
      </c>
      <c r="N980">
        <v>78634.828125</v>
      </c>
    </row>
    <row r="981" spans="1:14" x14ac:dyDescent="0.25">
      <c r="A981" s="21" t="str">
        <f t="shared" si="15"/>
        <v>MOW M2N AAAA_2043</v>
      </c>
      <c r="B981" t="s">
        <v>130</v>
      </c>
      <c r="C981" t="s">
        <v>131</v>
      </c>
      <c r="D981" t="s">
        <v>23</v>
      </c>
      <c r="E981" t="s">
        <v>5</v>
      </c>
      <c r="F981" t="s">
        <v>32</v>
      </c>
      <c r="G981">
        <v>398459.59375</v>
      </c>
      <c r="H981">
        <v>97994.0625</v>
      </c>
      <c r="I981">
        <v>175146.6875</v>
      </c>
      <c r="J981">
        <v>0</v>
      </c>
      <c r="L981" s="26">
        <v>52596</v>
      </c>
      <c r="M981">
        <v>20</v>
      </c>
      <c r="N981">
        <v>80544.3359375</v>
      </c>
    </row>
    <row r="982" spans="1:14" x14ac:dyDescent="0.25">
      <c r="A982" s="21" t="str">
        <f t="shared" si="15"/>
        <v>MOW M2N AAAA_2024</v>
      </c>
      <c r="B982" t="s">
        <v>130</v>
      </c>
      <c r="C982" t="s">
        <v>131</v>
      </c>
      <c r="D982" t="s">
        <v>23</v>
      </c>
      <c r="E982" t="s">
        <v>5</v>
      </c>
      <c r="F982" t="s">
        <v>8</v>
      </c>
      <c r="G982">
        <v>0</v>
      </c>
      <c r="H982">
        <v>0</v>
      </c>
      <c r="I982">
        <v>0</v>
      </c>
      <c r="J982">
        <v>0</v>
      </c>
      <c r="L982" s="26">
        <v>45657</v>
      </c>
      <c r="M982">
        <v>1</v>
      </c>
      <c r="N982">
        <v>0</v>
      </c>
    </row>
    <row r="983" spans="1:14" x14ac:dyDescent="0.25">
      <c r="A983" s="21" t="str">
        <f t="shared" si="15"/>
        <v>MOW M2N AAAA_2025</v>
      </c>
      <c r="B983" t="s">
        <v>130</v>
      </c>
      <c r="C983" t="s">
        <v>131</v>
      </c>
      <c r="D983" t="s">
        <v>23</v>
      </c>
      <c r="E983" t="s">
        <v>5</v>
      </c>
      <c r="F983" t="s">
        <v>8</v>
      </c>
      <c r="G983">
        <v>0</v>
      </c>
      <c r="H983">
        <v>0</v>
      </c>
      <c r="I983">
        <v>0</v>
      </c>
      <c r="J983">
        <v>0</v>
      </c>
      <c r="L983" s="26">
        <v>46022</v>
      </c>
      <c r="M983">
        <v>2</v>
      </c>
      <c r="N983">
        <v>0</v>
      </c>
    </row>
    <row r="984" spans="1:14" x14ac:dyDescent="0.25">
      <c r="A984" s="21" t="str">
        <f t="shared" si="15"/>
        <v>MOW M2N AAAA_2026</v>
      </c>
      <c r="B984" t="s">
        <v>130</v>
      </c>
      <c r="C984" t="s">
        <v>131</v>
      </c>
      <c r="D984" t="s">
        <v>23</v>
      </c>
      <c r="E984" t="s">
        <v>5</v>
      </c>
      <c r="F984" t="s">
        <v>8</v>
      </c>
      <c r="G984">
        <v>0</v>
      </c>
      <c r="H984">
        <v>0</v>
      </c>
      <c r="I984">
        <v>0</v>
      </c>
      <c r="J984">
        <v>0</v>
      </c>
      <c r="L984" s="26">
        <v>46387</v>
      </c>
      <c r="M984">
        <v>3</v>
      </c>
      <c r="N984">
        <v>0</v>
      </c>
    </row>
    <row r="985" spans="1:14" x14ac:dyDescent="0.25">
      <c r="A985" s="21" t="str">
        <f t="shared" si="15"/>
        <v>MOW M2N AAAA_2027</v>
      </c>
      <c r="B985" t="s">
        <v>130</v>
      </c>
      <c r="C985" t="s">
        <v>131</v>
      </c>
      <c r="D985" t="s">
        <v>23</v>
      </c>
      <c r="E985" t="s">
        <v>5</v>
      </c>
      <c r="F985" t="s">
        <v>8</v>
      </c>
      <c r="G985">
        <v>0</v>
      </c>
      <c r="H985">
        <v>0</v>
      </c>
      <c r="I985">
        <v>0</v>
      </c>
      <c r="J985">
        <v>0</v>
      </c>
      <c r="L985" s="26">
        <v>46752</v>
      </c>
      <c r="M985">
        <v>4</v>
      </c>
      <c r="N985">
        <v>0</v>
      </c>
    </row>
    <row r="986" spans="1:14" x14ac:dyDescent="0.25">
      <c r="A986" s="21" t="str">
        <f t="shared" si="15"/>
        <v>MOW M2N AAAA_2028</v>
      </c>
      <c r="B986" t="s">
        <v>130</v>
      </c>
      <c r="C986" t="s">
        <v>131</v>
      </c>
      <c r="D986" t="s">
        <v>23</v>
      </c>
      <c r="E986" t="s">
        <v>5</v>
      </c>
      <c r="F986" t="s">
        <v>8</v>
      </c>
      <c r="G986">
        <v>0</v>
      </c>
      <c r="H986">
        <v>0</v>
      </c>
      <c r="I986">
        <v>0</v>
      </c>
      <c r="J986">
        <v>0</v>
      </c>
      <c r="L986" s="26">
        <v>47118</v>
      </c>
      <c r="M986">
        <v>5</v>
      </c>
      <c r="N986">
        <v>0</v>
      </c>
    </row>
    <row r="987" spans="1:14" x14ac:dyDescent="0.25">
      <c r="A987" s="21" t="str">
        <f t="shared" si="15"/>
        <v>MOW M2N AAAA_2029</v>
      </c>
      <c r="B987" t="s">
        <v>130</v>
      </c>
      <c r="C987" t="s">
        <v>131</v>
      </c>
      <c r="D987" t="s">
        <v>23</v>
      </c>
      <c r="E987" t="s">
        <v>5</v>
      </c>
      <c r="F987" t="s">
        <v>8</v>
      </c>
      <c r="G987">
        <v>0</v>
      </c>
      <c r="H987">
        <v>0</v>
      </c>
      <c r="I987">
        <v>0</v>
      </c>
      <c r="J987">
        <v>0</v>
      </c>
      <c r="L987" s="26">
        <v>47483</v>
      </c>
      <c r="M987">
        <v>6</v>
      </c>
      <c r="N987">
        <v>0</v>
      </c>
    </row>
    <row r="988" spans="1:14" x14ac:dyDescent="0.25">
      <c r="A988" s="21" t="str">
        <f t="shared" si="15"/>
        <v>MOW M2N AAAA_2030</v>
      </c>
      <c r="B988" t="s">
        <v>130</v>
      </c>
      <c r="C988" t="s">
        <v>131</v>
      </c>
      <c r="D988" t="s">
        <v>23</v>
      </c>
      <c r="E988" t="s">
        <v>5</v>
      </c>
      <c r="F988" t="s">
        <v>8</v>
      </c>
      <c r="G988">
        <v>0</v>
      </c>
      <c r="H988">
        <v>0</v>
      </c>
      <c r="I988">
        <v>0</v>
      </c>
      <c r="J988">
        <v>0</v>
      </c>
      <c r="L988" s="26">
        <v>47848</v>
      </c>
      <c r="M988">
        <v>7</v>
      </c>
      <c r="N988">
        <v>0</v>
      </c>
    </row>
    <row r="989" spans="1:14" x14ac:dyDescent="0.25">
      <c r="A989" s="21" t="str">
        <f t="shared" si="15"/>
        <v>MOW M2N AAAA_2031</v>
      </c>
      <c r="B989" t="s">
        <v>130</v>
      </c>
      <c r="C989" t="s">
        <v>131</v>
      </c>
      <c r="D989" t="s">
        <v>23</v>
      </c>
      <c r="E989" t="s">
        <v>5</v>
      </c>
      <c r="F989" t="s">
        <v>8</v>
      </c>
      <c r="G989">
        <v>0</v>
      </c>
      <c r="H989">
        <v>0</v>
      </c>
      <c r="I989">
        <v>0</v>
      </c>
      <c r="J989">
        <v>0</v>
      </c>
      <c r="L989" s="26">
        <v>48213</v>
      </c>
      <c r="M989">
        <v>8</v>
      </c>
      <c r="N989">
        <v>0</v>
      </c>
    </row>
    <row r="990" spans="1:14" x14ac:dyDescent="0.25">
      <c r="A990" s="21" t="str">
        <f t="shared" si="15"/>
        <v>MOW M2N AAAA_2032</v>
      </c>
      <c r="B990" t="s">
        <v>130</v>
      </c>
      <c r="C990" t="s">
        <v>131</v>
      </c>
      <c r="D990" t="s">
        <v>23</v>
      </c>
      <c r="E990" t="s">
        <v>5</v>
      </c>
      <c r="F990" t="s">
        <v>8</v>
      </c>
      <c r="G990">
        <v>0</v>
      </c>
      <c r="H990">
        <v>0</v>
      </c>
      <c r="I990">
        <v>0</v>
      </c>
      <c r="J990">
        <v>0</v>
      </c>
      <c r="L990" s="26">
        <v>48579</v>
      </c>
      <c r="M990">
        <v>9</v>
      </c>
      <c r="N990">
        <v>0</v>
      </c>
    </row>
    <row r="991" spans="1:14" x14ac:dyDescent="0.25">
      <c r="A991" s="21" t="str">
        <f t="shared" si="15"/>
        <v>MOW M2N AAAA_2033</v>
      </c>
      <c r="B991" t="s">
        <v>130</v>
      </c>
      <c r="C991" t="s">
        <v>131</v>
      </c>
      <c r="D991" t="s">
        <v>23</v>
      </c>
      <c r="E991" t="s">
        <v>5</v>
      </c>
      <c r="F991" t="s">
        <v>8</v>
      </c>
      <c r="G991">
        <v>0</v>
      </c>
      <c r="H991">
        <v>0</v>
      </c>
      <c r="I991">
        <v>0</v>
      </c>
      <c r="J991">
        <v>0</v>
      </c>
      <c r="L991" s="26">
        <v>48944</v>
      </c>
      <c r="M991">
        <v>10</v>
      </c>
      <c r="N991">
        <v>0</v>
      </c>
    </row>
    <row r="992" spans="1:14" x14ac:dyDescent="0.25">
      <c r="A992" s="21" t="str">
        <f t="shared" si="15"/>
        <v>MOW M2N AAAA_2034</v>
      </c>
      <c r="B992" t="s">
        <v>130</v>
      </c>
      <c r="C992" t="s">
        <v>131</v>
      </c>
      <c r="D992" t="s">
        <v>23</v>
      </c>
      <c r="E992" t="s">
        <v>5</v>
      </c>
      <c r="F992" t="s">
        <v>8</v>
      </c>
      <c r="G992">
        <v>0</v>
      </c>
      <c r="H992">
        <v>0</v>
      </c>
      <c r="I992">
        <v>0</v>
      </c>
      <c r="J992">
        <v>0</v>
      </c>
      <c r="L992" s="26">
        <v>49309</v>
      </c>
      <c r="M992">
        <v>11</v>
      </c>
      <c r="N992">
        <v>0</v>
      </c>
    </row>
    <row r="993" spans="1:14" x14ac:dyDescent="0.25">
      <c r="A993" s="21" t="str">
        <f t="shared" si="15"/>
        <v>MOW M2N AAAA_2035</v>
      </c>
      <c r="B993" t="s">
        <v>130</v>
      </c>
      <c r="C993" t="s">
        <v>131</v>
      </c>
      <c r="D993" t="s">
        <v>23</v>
      </c>
      <c r="E993" t="s">
        <v>5</v>
      </c>
      <c r="F993" t="s">
        <v>8</v>
      </c>
      <c r="G993">
        <v>0</v>
      </c>
      <c r="H993">
        <v>0</v>
      </c>
      <c r="I993">
        <v>0</v>
      </c>
      <c r="J993">
        <v>0</v>
      </c>
      <c r="L993" s="26">
        <v>49674</v>
      </c>
      <c r="M993">
        <v>12</v>
      </c>
      <c r="N993">
        <v>0</v>
      </c>
    </row>
    <row r="994" spans="1:14" x14ac:dyDescent="0.25">
      <c r="A994" s="21" t="str">
        <f t="shared" si="15"/>
        <v>MOW M2N AAAA_2036</v>
      </c>
      <c r="B994" t="s">
        <v>130</v>
      </c>
      <c r="C994" t="s">
        <v>131</v>
      </c>
      <c r="D994" t="s">
        <v>23</v>
      </c>
      <c r="E994" t="s">
        <v>5</v>
      </c>
      <c r="F994" t="s">
        <v>8</v>
      </c>
      <c r="G994">
        <v>0</v>
      </c>
      <c r="H994">
        <v>0</v>
      </c>
      <c r="I994">
        <v>0</v>
      </c>
      <c r="J994">
        <v>0</v>
      </c>
      <c r="L994" s="26">
        <v>50040</v>
      </c>
      <c r="M994">
        <v>13</v>
      </c>
      <c r="N994">
        <v>0</v>
      </c>
    </row>
    <row r="995" spans="1:14" x14ac:dyDescent="0.25">
      <c r="A995" s="21" t="str">
        <f t="shared" si="15"/>
        <v>MOW M2N AAAA_2037</v>
      </c>
      <c r="B995" t="s">
        <v>130</v>
      </c>
      <c r="C995" t="s">
        <v>131</v>
      </c>
      <c r="D995" t="s">
        <v>23</v>
      </c>
      <c r="E995" t="s">
        <v>5</v>
      </c>
      <c r="F995" t="s">
        <v>8</v>
      </c>
      <c r="G995">
        <v>0</v>
      </c>
      <c r="H995">
        <v>0</v>
      </c>
      <c r="I995">
        <v>0</v>
      </c>
      <c r="J995">
        <v>0</v>
      </c>
      <c r="L995" s="26">
        <v>50405</v>
      </c>
      <c r="M995">
        <v>14</v>
      </c>
      <c r="N995">
        <v>0</v>
      </c>
    </row>
    <row r="996" spans="1:14" x14ac:dyDescent="0.25">
      <c r="A996" s="21" t="str">
        <f t="shared" si="15"/>
        <v>MOW M2N AAAA_2038</v>
      </c>
      <c r="B996" t="s">
        <v>130</v>
      </c>
      <c r="C996" t="s">
        <v>131</v>
      </c>
      <c r="D996" t="s">
        <v>23</v>
      </c>
      <c r="E996" t="s">
        <v>5</v>
      </c>
      <c r="F996" t="s">
        <v>8</v>
      </c>
      <c r="G996">
        <v>0</v>
      </c>
      <c r="H996">
        <v>0</v>
      </c>
      <c r="I996">
        <v>0</v>
      </c>
      <c r="J996">
        <v>0</v>
      </c>
      <c r="L996" s="26">
        <v>50770</v>
      </c>
      <c r="M996">
        <v>15</v>
      </c>
      <c r="N996">
        <v>0</v>
      </c>
    </row>
    <row r="997" spans="1:14" x14ac:dyDescent="0.25">
      <c r="A997" s="21" t="str">
        <f t="shared" si="15"/>
        <v>MOW M2N AAAA_2039</v>
      </c>
      <c r="B997" t="s">
        <v>130</v>
      </c>
      <c r="C997" t="s">
        <v>131</v>
      </c>
      <c r="D997" t="s">
        <v>23</v>
      </c>
      <c r="E997" t="s">
        <v>5</v>
      </c>
      <c r="F997" t="s">
        <v>8</v>
      </c>
      <c r="G997">
        <v>0</v>
      </c>
      <c r="H997">
        <v>0</v>
      </c>
      <c r="I997">
        <v>0</v>
      </c>
      <c r="J997">
        <v>0</v>
      </c>
      <c r="L997" s="26">
        <v>51135</v>
      </c>
      <c r="M997">
        <v>16</v>
      </c>
      <c r="N997">
        <v>0</v>
      </c>
    </row>
    <row r="998" spans="1:14" x14ac:dyDescent="0.25">
      <c r="A998" s="21" t="str">
        <f t="shared" si="15"/>
        <v>MOW M2N AAAA_2040</v>
      </c>
      <c r="B998" t="s">
        <v>130</v>
      </c>
      <c r="C998" t="s">
        <v>131</v>
      </c>
      <c r="D998" t="s">
        <v>23</v>
      </c>
      <c r="E998" t="s">
        <v>5</v>
      </c>
      <c r="F998" t="s">
        <v>8</v>
      </c>
      <c r="G998">
        <v>0</v>
      </c>
      <c r="H998">
        <v>0</v>
      </c>
      <c r="I998">
        <v>0</v>
      </c>
      <c r="J998">
        <v>0</v>
      </c>
      <c r="L998" s="26">
        <v>51501</v>
      </c>
      <c r="M998">
        <v>17</v>
      </c>
      <c r="N998">
        <v>0</v>
      </c>
    </row>
    <row r="999" spans="1:14" x14ac:dyDescent="0.25">
      <c r="A999" s="21" t="str">
        <f t="shared" si="15"/>
        <v>MOW M2N AAAA_2041</v>
      </c>
      <c r="B999" t="s">
        <v>130</v>
      </c>
      <c r="C999" t="s">
        <v>131</v>
      </c>
      <c r="D999" t="s">
        <v>23</v>
      </c>
      <c r="E999" t="s">
        <v>5</v>
      </c>
      <c r="F999" t="s">
        <v>8</v>
      </c>
      <c r="G999">
        <v>0</v>
      </c>
      <c r="H999">
        <v>0</v>
      </c>
      <c r="I999">
        <v>0</v>
      </c>
      <c r="J999">
        <v>0</v>
      </c>
      <c r="L999" s="26">
        <v>51866</v>
      </c>
      <c r="M999">
        <v>18</v>
      </c>
      <c r="N999">
        <v>0</v>
      </c>
    </row>
    <row r="1000" spans="1:14" x14ac:dyDescent="0.25">
      <c r="A1000" s="21" t="str">
        <f t="shared" si="15"/>
        <v>MOW M2N AAAA_2042</v>
      </c>
      <c r="B1000" t="s">
        <v>130</v>
      </c>
      <c r="C1000" t="s">
        <v>131</v>
      </c>
      <c r="D1000" t="s">
        <v>23</v>
      </c>
      <c r="E1000" t="s">
        <v>5</v>
      </c>
      <c r="F1000" t="s">
        <v>8</v>
      </c>
      <c r="G1000">
        <v>0</v>
      </c>
      <c r="H1000">
        <v>0</v>
      </c>
      <c r="I1000">
        <v>0</v>
      </c>
      <c r="J1000">
        <v>0</v>
      </c>
      <c r="L1000" s="26">
        <v>52231</v>
      </c>
      <c r="M1000">
        <v>19</v>
      </c>
      <c r="N1000">
        <v>0</v>
      </c>
    </row>
    <row r="1001" spans="1:14" x14ac:dyDescent="0.25">
      <c r="A1001" s="21" t="str">
        <f t="shared" si="15"/>
        <v>MOW M2N AAAA_2043</v>
      </c>
      <c r="B1001" t="s">
        <v>130</v>
      </c>
      <c r="C1001" t="s">
        <v>131</v>
      </c>
      <c r="D1001" t="s">
        <v>23</v>
      </c>
      <c r="E1001" t="s">
        <v>5</v>
      </c>
      <c r="F1001" t="s">
        <v>8</v>
      </c>
      <c r="G1001">
        <v>0</v>
      </c>
      <c r="H1001">
        <v>0</v>
      </c>
      <c r="I1001">
        <v>0</v>
      </c>
      <c r="J1001">
        <v>0</v>
      </c>
      <c r="L1001" s="26">
        <v>52596</v>
      </c>
      <c r="M1001">
        <v>20</v>
      </c>
      <c r="N1001">
        <v>0</v>
      </c>
    </row>
    <row r="1002" spans="1:14" x14ac:dyDescent="0.25">
      <c r="A1002" s="21" t="str">
        <f t="shared" si="15"/>
        <v>MOW M3C AAAA_2024</v>
      </c>
      <c r="B1002" t="s">
        <v>130</v>
      </c>
      <c r="C1002" t="s">
        <v>131</v>
      </c>
      <c r="D1002" t="s">
        <v>21</v>
      </c>
      <c r="E1002" t="s">
        <v>29</v>
      </c>
      <c r="F1002" t="s">
        <v>28</v>
      </c>
      <c r="K1002">
        <v>0</v>
      </c>
      <c r="L1002" s="26">
        <v>45657</v>
      </c>
      <c r="M1002">
        <v>1</v>
      </c>
    </row>
    <row r="1003" spans="1:14" x14ac:dyDescent="0.25">
      <c r="A1003" s="21" t="str">
        <f t="shared" si="15"/>
        <v>MOW M3C AAAA_2025</v>
      </c>
      <c r="B1003" t="s">
        <v>130</v>
      </c>
      <c r="C1003" t="s">
        <v>131</v>
      </c>
      <c r="D1003" t="s">
        <v>21</v>
      </c>
      <c r="E1003" t="s">
        <v>29</v>
      </c>
      <c r="F1003" t="s">
        <v>28</v>
      </c>
      <c r="K1003">
        <v>0</v>
      </c>
      <c r="L1003" s="26">
        <v>46022</v>
      </c>
      <c r="M1003">
        <v>2</v>
      </c>
    </row>
    <row r="1004" spans="1:14" x14ac:dyDescent="0.25">
      <c r="A1004" s="21" t="str">
        <f t="shared" si="15"/>
        <v>MOW M3C AAAA_2026</v>
      </c>
      <c r="B1004" t="s">
        <v>130</v>
      </c>
      <c r="C1004" t="s">
        <v>131</v>
      </c>
      <c r="D1004" t="s">
        <v>21</v>
      </c>
      <c r="E1004" t="s">
        <v>29</v>
      </c>
      <c r="F1004" t="s">
        <v>28</v>
      </c>
      <c r="K1004">
        <v>0</v>
      </c>
      <c r="L1004" s="26">
        <v>46387</v>
      </c>
      <c r="M1004">
        <v>3</v>
      </c>
    </row>
    <row r="1005" spans="1:14" x14ac:dyDescent="0.25">
      <c r="A1005" s="21" t="str">
        <f t="shared" si="15"/>
        <v>MOW M3C AAAA_2027</v>
      </c>
      <c r="B1005" t="s">
        <v>130</v>
      </c>
      <c r="C1005" t="s">
        <v>131</v>
      </c>
      <c r="D1005" t="s">
        <v>21</v>
      </c>
      <c r="E1005" t="s">
        <v>29</v>
      </c>
      <c r="F1005" t="s">
        <v>28</v>
      </c>
      <c r="K1005">
        <v>0</v>
      </c>
      <c r="L1005" s="26">
        <v>46752</v>
      </c>
      <c r="M1005">
        <v>4</v>
      </c>
    </row>
    <row r="1006" spans="1:14" x14ac:dyDescent="0.25">
      <c r="A1006" s="21" t="str">
        <f t="shared" si="15"/>
        <v>MOW M3C AAAA_2028</v>
      </c>
      <c r="B1006" t="s">
        <v>130</v>
      </c>
      <c r="C1006" t="s">
        <v>131</v>
      </c>
      <c r="D1006" t="s">
        <v>21</v>
      </c>
      <c r="E1006" t="s">
        <v>29</v>
      </c>
      <c r="F1006" t="s">
        <v>28</v>
      </c>
      <c r="K1006">
        <v>0</v>
      </c>
      <c r="L1006" s="26">
        <v>47118</v>
      </c>
      <c r="M1006">
        <v>5</v>
      </c>
    </row>
    <row r="1007" spans="1:14" x14ac:dyDescent="0.25">
      <c r="A1007" s="21" t="str">
        <f t="shared" si="15"/>
        <v>MOW M3C AAAA_2029</v>
      </c>
      <c r="B1007" t="s">
        <v>130</v>
      </c>
      <c r="C1007" t="s">
        <v>131</v>
      </c>
      <c r="D1007" t="s">
        <v>21</v>
      </c>
      <c r="E1007" t="s">
        <v>29</v>
      </c>
      <c r="F1007" t="s">
        <v>28</v>
      </c>
      <c r="K1007">
        <v>0</v>
      </c>
      <c r="L1007" s="26">
        <v>47483</v>
      </c>
      <c r="M1007">
        <v>6</v>
      </c>
    </row>
    <row r="1008" spans="1:14" x14ac:dyDescent="0.25">
      <c r="A1008" s="21" t="str">
        <f t="shared" si="15"/>
        <v>MOW M3C AAAA_2030</v>
      </c>
      <c r="B1008" t="s">
        <v>130</v>
      </c>
      <c r="C1008" t="s">
        <v>131</v>
      </c>
      <c r="D1008" t="s">
        <v>21</v>
      </c>
      <c r="E1008" t="s">
        <v>29</v>
      </c>
      <c r="F1008" t="s">
        <v>28</v>
      </c>
      <c r="K1008">
        <v>0</v>
      </c>
      <c r="L1008" s="26">
        <v>47848</v>
      </c>
      <c r="M1008">
        <v>7</v>
      </c>
    </row>
    <row r="1009" spans="1:13" x14ac:dyDescent="0.25">
      <c r="A1009" s="21" t="str">
        <f t="shared" si="15"/>
        <v>MOW M3C AAAA_2031</v>
      </c>
      <c r="B1009" t="s">
        <v>130</v>
      </c>
      <c r="C1009" t="s">
        <v>131</v>
      </c>
      <c r="D1009" t="s">
        <v>21</v>
      </c>
      <c r="E1009" t="s">
        <v>29</v>
      </c>
      <c r="F1009" t="s">
        <v>28</v>
      </c>
      <c r="K1009">
        <v>0</v>
      </c>
      <c r="L1009" s="26">
        <v>48213</v>
      </c>
      <c r="M1009">
        <v>8</v>
      </c>
    </row>
    <row r="1010" spans="1:13" x14ac:dyDescent="0.25">
      <c r="A1010" s="21" t="str">
        <f t="shared" si="15"/>
        <v>MOW M3C AAAA_2032</v>
      </c>
      <c r="B1010" t="s">
        <v>130</v>
      </c>
      <c r="C1010" t="s">
        <v>131</v>
      </c>
      <c r="D1010" t="s">
        <v>21</v>
      </c>
      <c r="E1010" t="s">
        <v>29</v>
      </c>
      <c r="F1010" t="s">
        <v>28</v>
      </c>
      <c r="K1010">
        <v>0</v>
      </c>
      <c r="L1010" s="26">
        <v>48579</v>
      </c>
      <c r="M1010">
        <v>9</v>
      </c>
    </row>
    <row r="1011" spans="1:13" x14ac:dyDescent="0.25">
      <c r="A1011" s="21" t="str">
        <f t="shared" si="15"/>
        <v>MOW M3C AAAA_2033</v>
      </c>
      <c r="B1011" t="s">
        <v>130</v>
      </c>
      <c r="C1011" t="s">
        <v>131</v>
      </c>
      <c r="D1011" t="s">
        <v>21</v>
      </c>
      <c r="E1011" t="s">
        <v>29</v>
      </c>
      <c r="F1011" t="s">
        <v>28</v>
      </c>
      <c r="K1011">
        <v>0</v>
      </c>
      <c r="L1011" s="26">
        <v>48944</v>
      </c>
      <c r="M1011">
        <v>10</v>
      </c>
    </row>
    <row r="1012" spans="1:13" x14ac:dyDescent="0.25">
      <c r="A1012" s="21" t="str">
        <f t="shared" si="15"/>
        <v>MOW M3C AAAA_2034</v>
      </c>
      <c r="B1012" t="s">
        <v>130</v>
      </c>
      <c r="C1012" t="s">
        <v>131</v>
      </c>
      <c r="D1012" t="s">
        <v>21</v>
      </c>
      <c r="E1012" t="s">
        <v>29</v>
      </c>
      <c r="F1012" t="s">
        <v>28</v>
      </c>
      <c r="K1012">
        <v>0</v>
      </c>
      <c r="L1012" s="26">
        <v>49309</v>
      </c>
      <c r="M1012">
        <v>11</v>
      </c>
    </row>
    <row r="1013" spans="1:13" x14ac:dyDescent="0.25">
      <c r="A1013" s="21" t="str">
        <f t="shared" si="15"/>
        <v>MOW M3C AAAA_2035</v>
      </c>
      <c r="B1013" t="s">
        <v>130</v>
      </c>
      <c r="C1013" t="s">
        <v>131</v>
      </c>
      <c r="D1013" t="s">
        <v>21</v>
      </c>
      <c r="E1013" t="s">
        <v>29</v>
      </c>
      <c r="F1013" t="s">
        <v>28</v>
      </c>
      <c r="K1013">
        <v>0</v>
      </c>
      <c r="L1013" s="26">
        <v>49674</v>
      </c>
      <c r="M1013">
        <v>12</v>
      </c>
    </row>
    <row r="1014" spans="1:13" x14ac:dyDescent="0.25">
      <c r="A1014" s="21" t="str">
        <f t="shared" si="15"/>
        <v>MOW M3C AAAA_2036</v>
      </c>
      <c r="B1014" t="s">
        <v>130</v>
      </c>
      <c r="C1014" t="s">
        <v>131</v>
      </c>
      <c r="D1014" t="s">
        <v>21</v>
      </c>
      <c r="E1014" t="s">
        <v>29</v>
      </c>
      <c r="F1014" t="s">
        <v>28</v>
      </c>
      <c r="K1014">
        <v>0</v>
      </c>
      <c r="L1014" s="26">
        <v>50040</v>
      </c>
      <c r="M1014">
        <v>13</v>
      </c>
    </row>
    <row r="1015" spans="1:13" x14ac:dyDescent="0.25">
      <c r="A1015" s="21" t="str">
        <f t="shared" si="15"/>
        <v>MOW M3C AAAA_2037</v>
      </c>
      <c r="B1015" t="s">
        <v>130</v>
      </c>
      <c r="C1015" t="s">
        <v>131</v>
      </c>
      <c r="D1015" t="s">
        <v>21</v>
      </c>
      <c r="E1015" t="s">
        <v>29</v>
      </c>
      <c r="F1015" t="s">
        <v>28</v>
      </c>
      <c r="K1015">
        <v>0</v>
      </c>
      <c r="L1015" s="26">
        <v>50405</v>
      </c>
      <c r="M1015">
        <v>14</v>
      </c>
    </row>
    <row r="1016" spans="1:13" x14ac:dyDescent="0.25">
      <c r="A1016" s="21" t="str">
        <f t="shared" si="15"/>
        <v>MOW M3C AAAA_2038</v>
      </c>
      <c r="B1016" t="s">
        <v>130</v>
      </c>
      <c r="C1016" t="s">
        <v>131</v>
      </c>
      <c r="D1016" t="s">
        <v>21</v>
      </c>
      <c r="E1016" t="s">
        <v>29</v>
      </c>
      <c r="F1016" t="s">
        <v>28</v>
      </c>
      <c r="K1016">
        <v>0</v>
      </c>
      <c r="L1016" s="26">
        <v>50770</v>
      </c>
      <c r="M1016">
        <v>15</v>
      </c>
    </row>
    <row r="1017" spans="1:13" x14ac:dyDescent="0.25">
      <c r="A1017" s="21" t="str">
        <f t="shared" si="15"/>
        <v>MOW M3C AAAA_2039</v>
      </c>
      <c r="B1017" t="s">
        <v>130</v>
      </c>
      <c r="C1017" t="s">
        <v>131</v>
      </c>
      <c r="D1017" t="s">
        <v>21</v>
      </c>
      <c r="E1017" t="s">
        <v>29</v>
      </c>
      <c r="F1017" t="s">
        <v>28</v>
      </c>
      <c r="K1017">
        <v>117519.421875</v>
      </c>
      <c r="L1017" s="26">
        <v>51135</v>
      </c>
      <c r="M1017">
        <v>16</v>
      </c>
    </row>
    <row r="1018" spans="1:13" x14ac:dyDescent="0.25">
      <c r="A1018" s="21" t="str">
        <f t="shared" si="15"/>
        <v>MOW M3C AAAA_2040</v>
      </c>
      <c r="B1018" t="s">
        <v>130</v>
      </c>
      <c r="C1018" t="s">
        <v>131</v>
      </c>
      <c r="D1018" t="s">
        <v>21</v>
      </c>
      <c r="E1018" t="s">
        <v>29</v>
      </c>
      <c r="F1018" t="s">
        <v>28</v>
      </c>
      <c r="K1018">
        <v>290938.46875</v>
      </c>
      <c r="L1018" s="26">
        <v>51501</v>
      </c>
      <c r="M1018">
        <v>17</v>
      </c>
    </row>
    <row r="1019" spans="1:13" x14ac:dyDescent="0.25">
      <c r="A1019" s="21" t="str">
        <f t="shared" si="15"/>
        <v>MOW M3C AAAA_2041</v>
      </c>
      <c r="B1019" t="s">
        <v>130</v>
      </c>
      <c r="C1019" t="s">
        <v>131</v>
      </c>
      <c r="D1019" t="s">
        <v>21</v>
      </c>
      <c r="E1019" t="s">
        <v>29</v>
      </c>
      <c r="F1019" t="s">
        <v>28</v>
      </c>
      <c r="K1019">
        <v>345645.3125</v>
      </c>
      <c r="L1019" s="26">
        <v>51866</v>
      </c>
      <c r="M1019">
        <v>18</v>
      </c>
    </row>
    <row r="1020" spans="1:13" x14ac:dyDescent="0.25">
      <c r="A1020" s="21" t="str">
        <f t="shared" si="15"/>
        <v>MOW M3C AAAA_2042</v>
      </c>
      <c r="B1020" t="s">
        <v>130</v>
      </c>
      <c r="C1020" t="s">
        <v>131</v>
      </c>
      <c r="D1020" t="s">
        <v>21</v>
      </c>
      <c r="E1020" t="s">
        <v>29</v>
      </c>
      <c r="F1020" t="s">
        <v>28</v>
      </c>
      <c r="K1020">
        <v>495671.4375</v>
      </c>
      <c r="L1020" s="26">
        <v>52231</v>
      </c>
      <c r="M1020">
        <v>19</v>
      </c>
    </row>
    <row r="1021" spans="1:13" x14ac:dyDescent="0.25">
      <c r="A1021" s="21" t="str">
        <f t="shared" si="15"/>
        <v>MOW M3C AAAA_2043</v>
      </c>
      <c r="B1021" t="s">
        <v>130</v>
      </c>
      <c r="C1021" t="s">
        <v>131</v>
      </c>
      <c r="D1021" t="s">
        <v>21</v>
      </c>
      <c r="E1021" t="s">
        <v>29</v>
      </c>
      <c r="F1021" t="s">
        <v>28</v>
      </c>
      <c r="K1021">
        <v>501330.21875</v>
      </c>
      <c r="L1021" s="26">
        <v>52596</v>
      </c>
      <c r="M1021">
        <v>20</v>
      </c>
    </row>
    <row r="1022" spans="1:13" x14ac:dyDescent="0.25">
      <c r="A1022" s="21" t="str">
        <f t="shared" si="15"/>
        <v>MOW M3C AAAA_2024</v>
      </c>
      <c r="B1022" t="s">
        <v>130</v>
      </c>
      <c r="C1022" t="s">
        <v>131</v>
      </c>
      <c r="D1022" t="s">
        <v>21</v>
      </c>
      <c r="E1022" t="s">
        <v>29</v>
      </c>
      <c r="F1022" t="s">
        <v>31</v>
      </c>
      <c r="K1022">
        <v>0</v>
      </c>
      <c r="L1022" s="26">
        <v>45657</v>
      </c>
      <c r="M1022">
        <v>1</v>
      </c>
    </row>
    <row r="1023" spans="1:13" x14ac:dyDescent="0.25">
      <c r="A1023" s="21" t="str">
        <f t="shared" si="15"/>
        <v>MOW M3C AAAA_2025</v>
      </c>
      <c r="B1023" t="s">
        <v>130</v>
      </c>
      <c r="C1023" t="s">
        <v>131</v>
      </c>
      <c r="D1023" t="s">
        <v>21</v>
      </c>
      <c r="E1023" t="s">
        <v>29</v>
      </c>
      <c r="F1023" t="s">
        <v>31</v>
      </c>
      <c r="K1023">
        <v>0</v>
      </c>
      <c r="L1023" s="26">
        <v>46022</v>
      </c>
      <c r="M1023">
        <v>2</v>
      </c>
    </row>
    <row r="1024" spans="1:13" x14ac:dyDescent="0.25">
      <c r="A1024" s="21" t="str">
        <f t="shared" si="15"/>
        <v>MOW M3C AAAA_2026</v>
      </c>
      <c r="B1024" t="s">
        <v>130</v>
      </c>
      <c r="C1024" t="s">
        <v>131</v>
      </c>
      <c r="D1024" t="s">
        <v>21</v>
      </c>
      <c r="E1024" t="s">
        <v>29</v>
      </c>
      <c r="F1024" t="s">
        <v>31</v>
      </c>
      <c r="K1024">
        <v>0</v>
      </c>
      <c r="L1024" s="26">
        <v>46387</v>
      </c>
      <c r="M1024">
        <v>3</v>
      </c>
    </row>
    <row r="1025" spans="1:13" x14ac:dyDescent="0.25">
      <c r="A1025" s="21" t="str">
        <f t="shared" si="15"/>
        <v>MOW M3C AAAA_2027</v>
      </c>
      <c r="B1025" t="s">
        <v>130</v>
      </c>
      <c r="C1025" t="s">
        <v>131</v>
      </c>
      <c r="D1025" t="s">
        <v>21</v>
      </c>
      <c r="E1025" t="s">
        <v>29</v>
      </c>
      <c r="F1025" t="s">
        <v>31</v>
      </c>
      <c r="K1025">
        <v>0</v>
      </c>
      <c r="L1025" s="26">
        <v>46752</v>
      </c>
      <c r="M1025">
        <v>4</v>
      </c>
    </row>
    <row r="1026" spans="1:13" x14ac:dyDescent="0.25">
      <c r="A1026" s="21" t="str">
        <f t="shared" ref="A1026:A1089" si="16">B1026&amp;" "&amp;D1026&amp;" "&amp;C1026&amp;"_"&amp;YEAR(L1026)</f>
        <v>MOW M3C AAAA_2028</v>
      </c>
      <c r="B1026" t="s">
        <v>130</v>
      </c>
      <c r="C1026" t="s">
        <v>131</v>
      </c>
      <c r="D1026" t="s">
        <v>21</v>
      </c>
      <c r="E1026" t="s">
        <v>29</v>
      </c>
      <c r="F1026" t="s">
        <v>31</v>
      </c>
      <c r="K1026">
        <v>0</v>
      </c>
      <c r="L1026" s="26">
        <v>47118</v>
      </c>
      <c r="M1026">
        <v>5</v>
      </c>
    </row>
    <row r="1027" spans="1:13" x14ac:dyDescent="0.25">
      <c r="A1027" s="21" t="str">
        <f t="shared" si="16"/>
        <v>MOW M3C AAAA_2029</v>
      </c>
      <c r="B1027" t="s">
        <v>130</v>
      </c>
      <c r="C1027" t="s">
        <v>131</v>
      </c>
      <c r="D1027" t="s">
        <v>21</v>
      </c>
      <c r="E1027" t="s">
        <v>29</v>
      </c>
      <c r="F1027" t="s">
        <v>31</v>
      </c>
      <c r="K1027">
        <v>0</v>
      </c>
      <c r="L1027" s="26">
        <v>47483</v>
      </c>
      <c r="M1027">
        <v>6</v>
      </c>
    </row>
    <row r="1028" spans="1:13" x14ac:dyDescent="0.25">
      <c r="A1028" s="21" t="str">
        <f t="shared" si="16"/>
        <v>MOW M3C AAAA_2030</v>
      </c>
      <c r="B1028" t="s">
        <v>130</v>
      </c>
      <c r="C1028" t="s">
        <v>131</v>
      </c>
      <c r="D1028" t="s">
        <v>21</v>
      </c>
      <c r="E1028" t="s">
        <v>29</v>
      </c>
      <c r="F1028" t="s">
        <v>31</v>
      </c>
      <c r="K1028">
        <v>0</v>
      </c>
      <c r="L1028" s="26">
        <v>47848</v>
      </c>
      <c r="M1028">
        <v>7</v>
      </c>
    </row>
    <row r="1029" spans="1:13" x14ac:dyDescent="0.25">
      <c r="A1029" s="21" t="str">
        <f t="shared" si="16"/>
        <v>MOW M3C AAAA_2031</v>
      </c>
      <c r="B1029" t="s">
        <v>130</v>
      </c>
      <c r="C1029" t="s">
        <v>131</v>
      </c>
      <c r="D1029" t="s">
        <v>21</v>
      </c>
      <c r="E1029" t="s">
        <v>29</v>
      </c>
      <c r="F1029" t="s">
        <v>31</v>
      </c>
      <c r="K1029">
        <v>0</v>
      </c>
      <c r="L1029" s="26">
        <v>48213</v>
      </c>
      <c r="M1029">
        <v>8</v>
      </c>
    </row>
    <row r="1030" spans="1:13" x14ac:dyDescent="0.25">
      <c r="A1030" s="21" t="str">
        <f t="shared" si="16"/>
        <v>MOW M3C AAAA_2032</v>
      </c>
      <c r="B1030" t="s">
        <v>130</v>
      </c>
      <c r="C1030" t="s">
        <v>131</v>
      </c>
      <c r="D1030" t="s">
        <v>21</v>
      </c>
      <c r="E1030" t="s">
        <v>29</v>
      </c>
      <c r="F1030" t="s">
        <v>31</v>
      </c>
      <c r="K1030">
        <v>0</v>
      </c>
      <c r="L1030" s="26">
        <v>48579</v>
      </c>
      <c r="M1030">
        <v>9</v>
      </c>
    </row>
    <row r="1031" spans="1:13" x14ac:dyDescent="0.25">
      <c r="A1031" s="21" t="str">
        <f t="shared" si="16"/>
        <v>MOW M3C AAAA_2033</v>
      </c>
      <c r="B1031" t="s">
        <v>130</v>
      </c>
      <c r="C1031" t="s">
        <v>131</v>
      </c>
      <c r="D1031" t="s">
        <v>21</v>
      </c>
      <c r="E1031" t="s">
        <v>29</v>
      </c>
      <c r="F1031" t="s">
        <v>31</v>
      </c>
      <c r="K1031">
        <v>0</v>
      </c>
      <c r="L1031" s="26">
        <v>48944</v>
      </c>
      <c r="M1031">
        <v>10</v>
      </c>
    </row>
    <row r="1032" spans="1:13" x14ac:dyDescent="0.25">
      <c r="A1032" s="21" t="str">
        <f t="shared" si="16"/>
        <v>MOW M3C AAAA_2034</v>
      </c>
      <c r="B1032" t="s">
        <v>130</v>
      </c>
      <c r="C1032" t="s">
        <v>131</v>
      </c>
      <c r="D1032" t="s">
        <v>21</v>
      </c>
      <c r="E1032" t="s">
        <v>29</v>
      </c>
      <c r="F1032" t="s">
        <v>31</v>
      </c>
      <c r="K1032">
        <v>0</v>
      </c>
      <c r="L1032" s="26">
        <v>49309</v>
      </c>
      <c r="M1032">
        <v>11</v>
      </c>
    </row>
    <row r="1033" spans="1:13" x14ac:dyDescent="0.25">
      <c r="A1033" s="21" t="str">
        <f t="shared" si="16"/>
        <v>MOW M3C AAAA_2035</v>
      </c>
      <c r="B1033" t="s">
        <v>130</v>
      </c>
      <c r="C1033" t="s">
        <v>131</v>
      </c>
      <c r="D1033" t="s">
        <v>21</v>
      </c>
      <c r="E1033" t="s">
        <v>29</v>
      </c>
      <c r="F1033" t="s">
        <v>31</v>
      </c>
      <c r="K1033">
        <v>0</v>
      </c>
      <c r="L1033" s="26">
        <v>49674</v>
      </c>
      <c r="M1033">
        <v>12</v>
      </c>
    </row>
    <row r="1034" spans="1:13" x14ac:dyDescent="0.25">
      <c r="A1034" s="21" t="str">
        <f t="shared" si="16"/>
        <v>MOW M3C AAAA_2036</v>
      </c>
      <c r="B1034" t="s">
        <v>130</v>
      </c>
      <c r="C1034" t="s">
        <v>131</v>
      </c>
      <c r="D1034" t="s">
        <v>21</v>
      </c>
      <c r="E1034" t="s">
        <v>29</v>
      </c>
      <c r="F1034" t="s">
        <v>31</v>
      </c>
      <c r="K1034">
        <v>0</v>
      </c>
      <c r="L1034" s="26">
        <v>50040</v>
      </c>
      <c r="M1034">
        <v>13</v>
      </c>
    </row>
    <row r="1035" spans="1:13" x14ac:dyDescent="0.25">
      <c r="A1035" s="21" t="str">
        <f t="shared" si="16"/>
        <v>MOW M3C AAAA_2037</v>
      </c>
      <c r="B1035" t="s">
        <v>130</v>
      </c>
      <c r="C1035" t="s">
        <v>131</v>
      </c>
      <c r="D1035" t="s">
        <v>21</v>
      </c>
      <c r="E1035" t="s">
        <v>29</v>
      </c>
      <c r="F1035" t="s">
        <v>31</v>
      </c>
      <c r="K1035">
        <v>0</v>
      </c>
      <c r="L1035" s="26">
        <v>50405</v>
      </c>
      <c r="M1035">
        <v>14</v>
      </c>
    </row>
    <row r="1036" spans="1:13" x14ac:dyDescent="0.25">
      <c r="A1036" s="21" t="str">
        <f t="shared" si="16"/>
        <v>MOW M3C AAAA_2038</v>
      </c>
      <c r="B1036" t="s">
        <v>130</v>
      </c>
      <c r="C1036" t="s">
        <v>131</v>
      </c>
      <c r="D1036" t="s">
        <v>21</v>
      </c>
      <c r="E1036" t="s">
        <v>29</v>
      </c>
      <c r="F1036" t="s">
        <v>31</v>
      </c>
      <c r="K1036">
        <v>0</v>
      </c>
      <c r="L1036" s="26">
        <v>50770</v>
      </c>
      <c r="M1036">
        <v>15</v>
      </c>
    </row>
    <row r="1037" spans="1:13" x14ac:dyDescent="0.25">
      <c r="A1037" s="21" t="str">
        <f t="shared" si="16"/>
        <v>MOW M3C AAAA_2039</v>
      </c>
      <c r="B1037" t="s">
        <v>130</v>
      </c>
      <c r="C1037" t="s">
        <v>131</v>
      </c>
      <c r="D1037" t="s">
        <v>21</v>
      </c>
      <c r="E1037" t="s">
        <v>29</v>
      </c>
      <c r="F1037" t="s">
        <v>31</v>
      </c>
      <c r="K1037">
        <v>0</v>
      </c>
      <c r="L1037" s="26">
        <v>51135</v>
      </c>
      <c r="M1037">
        <v>16</v>
      </c>
    </row>
    <row r="1038" spans="1:13" x14ac:dyDescent="0.25">
      <c r="A1038" s="21" t="str">
        <f t="shared" si="16"/>
        <v>MOW M3C AAAA_2040</v>
      </c>
      <c r="B1038" t="s">
        <v>130</v>
      </c>
      <c r="C1038" t="s">
        <v>131</v>
      </c>
      <c r="D1038" t="s">
        <v>21</v>
      </c>
      <c r="E1038" t="s">
        <v>29</v>
      </c>
      <c r="F1038" t="s">
        <v>31</v>
      </c>
      <c r="K1038">
        <v>0</v>
      </c>
      <c r="L1038" s="26">
        <v>51501</v>
      </c>
      <c r="M1038">
        <v>17</v>
      </c>
    </row>
    <row r="1039" spans="1:13" x14ac:dyDescent="0.25">
      <c r="A1039" s="21" t="str">
        <f t="shared" si="16"/>
        <v>MOW M3C AAAA_2041</v>
      </c>
      <c r="B1039" t="s">
        <v>130</v>
      </c>
      <c r="C1039" t="s">
        <v>131</v>
      </c>
      <c r="D1039" t="s">
        <v>21</v>
      </c>
      <c r="E1039" t="s">
        <v>29</v>
      </c>
      <c r="F1039" t="s">
        <v>31</v>
      </c>
      <c r="K1039">
        <v>0</v>
      </c>
      <c r="L1039" s="26">
        <v>51866</v>
      </c>
      <c r="M1039">
        <v>18</v>
      </c>
    </row>
    <row r="1040" spans="1:13" x14ac:dyDescent="0.25">
      <c r="A1040" s="21" t="str">
        <f t="shared" si="16"/>
        <v>MOW M3C AAAA_2042</v>
      </c>
      <c r="B1040" t="s">
        <v>130</v>
      </c>
      <c r="C1040" t="s">
        <v>131</v>
      </c>
      <c r="D1040" t="s">
        <v>21</v>
      </c>
      <c r="E1040" t="s">
        <v>29</v>
      </c>
      <c r="F1040" t="s">
        <v>31</v>
      </c>
      <c r="K1040">
        <v>0</v>
      </c>
      <c r="L1040" s="26">
        <v>52231</v>
      </c>
      <c r="M1040">
        <v>19</v>
      </c>
    </row>
    <row r="1041" spans="1:14" x14ac:dyDescent="0.25">
      <c r="A1041" s="21" t="str">
        <f t="shared" si="16"/>
        <v>MOW M3C AAAA_2043</v>
      </c>
      <c r="B1041" t="s">
        <v>130</v>
      </c>
      <c r="C1041" t="s">
        <v>131</v>
      </c>
      <c r="D1041" t="s">
        <v>21</v>
      </c>
      <c r="E1041" t="s">
        <v>29</v>
      </c>
      <c r="F1041" t="s">
        <v>31</v>
      </c>
      <c r="K1041">
        <v>0</v>
      </c>
      <c r="L1041" s="26">
        <v>52596</v>
      </c>
      <c r="M1041">
        <v>20</v>
      </c>
    </row>
    <row r="1042" spans="1:14" x14ac:dyDescent="0.25">
      <c r="A1042" s="21" t="str">
        <f t="shared" si="16"/>
        <v>MOW M3C AAAA_2024</v>
      </c>
      <c r="B1042" t="s">
        <v>130</v>
      </c>
      <c r="C1042" t="s">
        <v>131</v>
      </c>
      <c r="D1042" t="s">
        <v>21</v>
      </c>
      <c r="E1042" t="s">
        <v>5</v>
      </c>
      <c r="F1042" t="s">
        <v>4</v>
      </c>
      <c r="G1042">
        <v>0</v>
      </c>
      <c r="H1042">
        <v>0</v>
      </c>
      <c r="I1042">
        <v>0</v>
      </c>
      <c r="J1042">
        <v>0</v>
      </c>
      <c r="L1042" s="26">
        <v>45657</v>
      </c>
      <c r="M1042">
        <v>1</v>
      </c>
      <c r="N1042">
        <v>0</v>
      </c>
    </row>
    <row r="1043" spans="1:14" x14ac:dyDescent="0.25">
      <c r="A1043" s="21" t="str">
        <f t="shared" si="16"/>
        <v>MOW M3C AAAA_2025</v>
      </c>
      <c r="B1043" t="s">
        <v>130</v>
      </c>
      <c r="C1043" t="s">
        <v>131</v>
      </c>
      <c r="D1043" t="s">
        <v>21</v>
      </c>
      <c r="E1043" t="s">
        <v>5</v>
      </c>
      <c r="F1043" t="s">
        <v>4</v>
      </c>
      <c r="G1043">
        <v>0</v>
      </c>
      <c r="H1043">
        <v>0</v>
      </c>
      <c r="I1043">
        <v>0</v>
      </c>
      <c r="J1043">
        <v>0</v>
      </c>
      <c r="L1043" s="26">
        <v>46022</v>
      </c>
      <c r="M1043">
        <v>2</v>
      </c>
      <c r="N1043">
        <v>0</v>
      </c>
    </row>
    <row r="1044" spans="1:14" x14ac:dyDescent="0.25">
      <c r="A1044" s="21" t="str">
        <f t="shared" si="16"/>
        <v>MOW M3C AAAA_2026</v>
      </c>
      <c r="B1044" t="s">
        <v>130</v>
      </c>
      <c r="C1044" t="s">
        <v>131</v>
      </c>
      <c r="D1044" t="s">
        <v>21</v>
      </c>
      <c r="E1044" t="s">
        <v>5</v>
      </c>
      <c r="F1044" t="s">
        <v>4</v>
      </c>
      <c r="G1044">
        <v>0</v>
      </c>
      <c r="H1044">
        <v>0</v>
      </c>
      <c r="I1044">
        <v>2858.818115234375</v>
      </c>
      <c r="J1044">
        <v>0</v>
      </c>
      <c r="L1044" s="26">
        <v>46387</v>
      </c>
      <c r="M1044">
        <v>3</v>
      </c>
      <c r="N1044">
        <v>0</v>
      </c>
    </row>
    <row r="1045" spans="1:14" x14ac:dyDescent="0.25">
      <c r="A1045" s="21" t="str">
        <f t="shared" si="16"/>
        <v>MOW M3C AAAA_2027</v>
      </c>
      <c r="B1045" t="s">
        <v>130</v>
      </c>
      <c r="C1045" t="s">
        <v>131</v>
      </c>
      <c r="D1045" t="s">
        <v>21</v>
      </c>
      <c r="E1045" t="s">
        <v>5</v>
      </c>
      <c r="F1045" t="s">
        <v>4</v>
      </c>
      <c r="G1045">
        <v>0</v>
      </c>
      <c r="H1045">
        <v>8021.5859375</v>
      </c>
      <c r="I1045">
        <v>41009.7265625</v>
      </c>
      <c r="J1045">
        <v>0</v>
      </c>
      <c r="L1045" s="26">
        <v>46752</v>
      </c>
      <c r="M1045">
        <v>4</v>
      </c>
      <c r="N1045">
        <v>-13238.798828125</v>
      </c>
    </row>
    <row r="1046" spans="1:14" x14ac:dyDescent="0.25">
      <c r="A1046" s="21" t="str">
        <f t="shared" si="16"/>
        <v>MOW M3C AAAA_2028</v>
      </c>
      <c r="B1046" t="s">
        <v>130</v>
      </c>
      <c r="C1046" t="s">
        <v>131</v>
      </c>
      <c r="D1046" t="s">
        <v>21</v>
      </c>
      <c r="E1046" t="s">
        <v>5</v>
      </c>
      <c r="F1046" t="s">
        <v>4</v>
      </c>
      <c r="G1046">
        <v>0</v>
      </c>
      <c r="H1046">
        <v>16670.1171875</v>
      </c>
      <c r="I1046">
        <v>97300.109375</v>
      </c>
      <c r="J1046">
        <v>0</v>
      </c>
      <c r="L1046" s="26">
        <v>47118</v>
      </c>
      <c r="M1046">
        <v>5</v>
      </c>
      <c r="N1046">
        <v>-39180.71875</v>
      </c>
    </row>
    <row r="1047" spans="1:14" x14ac:dyDescent="0.25">
      <c r="A1047" s="21" t="str">
        <f t="shared" si="16"/>
        <v>MOW M3C AAAA_2029</v>
      </c>
      <c r="B1047" t="s">
        <v>130</v>
      </c>
      <c r="C1047" t="s">
        <v>131</v>
      </c>
      <c r="D1047" t="s">
        <v>21</v>
      </c>
      <c r="E1047" t="s">
        <v>5</v>
      </c>
      <c r="F1047" t="s">
        <v>4</v>
      </c>
      <c r="G1047">
        <v>0</v>
      </c>
      <c r="H1047">
        <v>45901.125</v>
      </c>
      <c r="I1047">
        <v>160961.4375</v>
      </c>
      <c r="J1047">
        <v>0</v>
      </c>
      <c r="L1047" s="26">
        <v>47483</v>
      </c>
      <c r="M1047">
        <v>6</v>
      </c>
      <c r="N1047">
        <v>-15127.5673828125</v>
      </c>
    </row>
    <row r="1048" spans="1:14" x14ac:dyDescent="0.25">
      <c r="A1048" s="21" t="str">
        <f t="shared" si="16"/>
        <v>MOW M3C AAAA_2030</v>
      </c>
      <c r="B1048" t="s">
        <v>130</v>
      </c>
      <c r="C1048" t="s">
        <v>131</v>
      </c>
      <c r="D1048" t="s">
        <v>21</v>
      </c>
      <c r="E1048" t="s">
        <v>5</v>
      </c>
      <c r="F1048" t="s">
        <v>4</v>
      </c>
      <c r="G1048">
        <v>0</v>
      </c>
      <c r="H1048">
        <v>52928.58984375</v>
      </c>
      <c r="I1048">
        <v>207879.78125</v>
      </c>
      <c r="J1048">
        <v>0</v>
      </c>
      <c r="L1048" s="26">
        <v>47848</v>
      </c>
      <c r="M1048">
        <v>7</v>
      </c>
      <c r="N1048">
        <v>-7622.05322265625</v>
      </c>
    </row>
    <row r="1049" spans="1:14" x14ac:dyDescent="0.25">
      <c r="A1049" s="21" t="str">
        <f t="shared" si="16"/>
        <v>MOW M3C AAAA_2031</v>
      </c>
      <c r="B1049" t="s">
        <v>130</v>
      </c>
      <c r="C1049" t="s">
        <v>131</v>
      </c>
      <c r="D1049" t="s">
        <v>21</v>
      </c>
      <c r="E1049" t="s">
        <v>5</v>
      </c>
      <c r="F1049" t="s">
        <v>4</v>
      </c>
      <c r="G1049">
        <v>0</v>
      </c>
      <c r="H1049">
        <v>71054.46875</v>
      </c>
      <c r="I1049">
        <v>259453.1875</v>
      </c>
      <c r="J1049">
        <v>0</v>
      </c>
      <c r="L1049" s="26">
        <v>48213</v>
      </c>
      <c r="M1049">
        <v>8</v>
      </c>
      <c r="N1049">
        <v>-16888.412109375</v>
      </c>
    </row>
    <row r="1050" spans="1:14" x14ac:dyDescent="0.25">
      <c r="A1050" s="21" t="str">
        <f t="shared" si="16"/>
        <v>MOW M3C AAAA_2032</v>
      </c>
      <c r="B1050" t="s">
        <v>130</v>
      </c>
      <c r="C1050" t="s">
        <v>131</v>
      </c>
      <c r="D1050" t="s">
        <v>21</v>
      </c>
      <c r="E1050" t="s">
        <v>5</v>
      </c>
      <c r="F1050" t="s">
        <v>4</v>
      </c>
      <c r="G1050">
        <v>0</v>
      </c>
      <c r="H1050">
        <v>73412.9765625</v>
      </c>
      <c r="I1050">
        <v>312377.65625</v>
      </c>
      <c r="J1050">
        <v>0</v>
      </c>
      <c r="L1050" s="26">
        <v>48579</v>
      </c>
      <c r="M1050">
        <v>9</v>
      </c>
      <c r="N1050">
        <v>-56272.34375</v>
      </c>
    </row>
    <row r="1051" spans="1:14" x14ac:dyDescent="0.25">
      <c r="A1051" s="21" t="str">
        <f t="shared" si="16"/>
        <v>MOW M3C AAAA_2033</v>
      </c>
      <c r="B1051" t="s">
        <v>130</v>
      </c>
      <c r="C1051" t="s">
        <v>131</v>
      </c>
      <c r="D1051" t="s">
        <v>21</v>
      </c>
      <c r="E1051" t="s">
        <v>5</v>
      </c>
      <c r="F1051" t="s">
        <v>4</v>
      </c>
      <c r="G1051">
        <v>0</v>
      </c>
      <c r="H1051">
        <v>69857.828125</v>
      </c>
      <c r="I1051">
        <v>361749.46875</v>
      </c>
      <c r="J1051">
        <v>0</v>
      </c>
      <c r="L1051" s="26">
        <v>48944</v>
      </c>
      <c r="M1051">
        <v>10</v>
      </c>
      <c r="N1051">
        <v>-89084.9453125</v>
      </c>
    </row>
    <row r="1052" spans="1:14" x14ac:dyDescent="0.25">
      <c r="A1052" s="21" t="str">
        <f t="shared" si="16"/>
        <v>MOW M3C AAAA_2034</v>
      </c>
      <c r="B1052" t="s">
        <v>130</v>
      </c>
      <c r="C1052" t="s">
        <v>131</v>
      </c>
      <c r="D1052" t="s">
        <v>21</v>
      </c>
      <c r="E1052" t="s">
        <v>5</v>
      </c>
      <c r="F1052" t="s">
        <v>4</v>
      </c>
      <c r="G1052">
        <v>0</v>
      </c>
      <c r="H1052">
        <v>62403.59765625</v>
      </c>
      <c r="I1052">
        <v>411356.53125</v>
      </c>
      <c r="J1052">
        <v>0</v>
      </c>
      <c r="L1052" s="26">
        <v>49309</v>
      </c>
      <c r="M1052">
        <v>11</v>
      </c>
      <c r="N1052">
        <v>-124221.53125</v>
      </c>
    </row>
    <row r="1053" spans="1:14" x14ac:dyDescent="0.25">
      <c r="A1053" s="21" t="str">
        <f t="shared" si="16"/>
        <v>MOW M3C AAAA_2035</v>
      </c>
      <c r="B1053" t="s">
        <v>130</v>
      </c>
      <c r="C1053" t="s">
        <v>131</v>
      </c>
      <c r="D1053" t="s">
        <v>21</v>
      </c>
      <c r="E1053" t="s">
        <v>5</v>
      </c>
      <c r="F1053" t="s">
        <v>4</v>
      </c>
      <c r="G1053">
        <v>0</v>
      </c>
      <c r="H1053">
        <v>50388.10546875</v>
      </c>
      <c r="I1053">
        <v>459480.65625</v>
      </c>
      <c r="J1053">
        <v>0</v>
      </c>
      <c r="L1053" s="26">
        <v>49674</v>
      </c>
      <c r="M1053">
        <v>12</v>
      </c>
      <c r="N1053">
        <v>-125754.703125</v>
      </c>
    </row>
    <row r="1054" spans="1:14" x14ac:dyDescent="0.25">
      <c r="A1054" s="21" t="str">
        <f t="shared" si="16"/>
        <v>MOW M3C AAAA_2036</v>
      </c>
      <c r="B1054" t="s">
        <v>130</v>
      </c>
      <c r="C1054" t="s">
        <v>131</v>
      </c>
      <c r="D1054" t="s">
        <v>21</v>
      </c>
      <c r="E1054" t="s">
        <v>5</v>
      </c>
      <c r="F1054" t="s">
        <v>4</v>
      </c>
      <c r="G1054">
        <v>0</v>
      </c>
      <c r="H1054">
        <v>53229.26171875</v>
      </c>
      <c r="I1054">
        <v>447123.53125</v>
      </c>
      <c r="J1054">
        <v>0</v>
      </c>
      <c r="L1054" s="26">
        <v>50040</v>
      </c>
      <c r="M1054">
        <v>13</v>
      </c>
      <c r="N1054">
        <v>-103825.6796875</v>
      </c>
    </row>
    <row r="1055" spans="1:14" x14ac:dyDescent="0.25">
      <c r="A1055" s="21" t="str">
        <f t="shared" si="16"/>
        <v>MOW M3C AAAA_2037</v>
      </c>
      <c r="B1055" t="s">
        <v>130</v>
      </c>
      <c r="C1055" t="s">
        <v>131</v>
      </c>
      <c r="D1055" t="s">
        <v>21</v>
      </c>
      <c r="E1055" t="s">
        <v>5</v>
      </c>
      <c r="F1055" t="s">
        <v>4</v>
      </c>
      <c r="G1055">
        <v>0</v>
      </c>
      <c r="H1055">
        <v>53025.51171875</v>
      </c>
      <c r="I1055">
        <v>434322.3125</v>
      </c>
      <c r="J1055">
        <v>0</v>
      </c>
      <c r="L1055" s="26">
        <v>50405</v>
      </c>
      <c r="M1055">
        <v>14</v>
      </c>
      <c r="N1055">
        <v>-49862.8125</v>
      </c>
    </row>
    <row r="1056" spans="1:14" x14ac:dyDescent="0.25">
      <c r="A1056" s="21" t="str">
        <f t="shared" si="16"/>
        <v>MOW M3C AAAA_2038</v>
      </c>
      <c r="B1056" t="s">
        <v>130</v>
      </c>
      <c r="C1056" t="s">
        <v>131</v>
      </c>
      <c r="D1056" t="s">
        <v>21</v>
      </c>
      <c r="E1056" t="s">
        <v>5</v>
      </c>
      <c r="F1056" t="s">
        <v>4</v>
      </c>
      <c r="G1056">
        <v>0</v>
      </c>
      <c r="H1056">
        <v>51835.1171875</v>
      </c>
      <c r="I1056">
        <v>424191.21875</v>
      </c>
      <c r="J1056">
        <v>0</v>
      </c>
      <c r="L1056" s="26">
        <v>50770</v>
      </c>
      <c r="M1056">
        <v>15</v>
      </c>
      <c r="N1056">
        <v>19147.216796875</v>
      </c>
    </row>
    <row r="1057" spans="1:14" x14ac:dyDescent="0.25">
      <c r="A1057" s="21" t="str">
        <f t="shared" si="16"/>
        <v>MOW M3C AAAA_2039</v>
      </c>
      <c r="B1057" t="s">
        <v>130</v>
      </c>
      <c r="C1057" t="s">
        <v>131</v>
      </c>
      <c r="D1057" t="s">
        <v>21</v>
      </c>
      <c r="E1057" t="s">
        <v>5</v>
      </c>
      <c r="F1057" t="s">
        <v>4</v>
      </c>
      <c r="G1057">
        <v>0</v>
      </c>
      <c r="H1057">
        <v>59273.1796875</v>
      </c>
      <c r="I1057">
        <v>414957.4375</v>
      </c>
      <c r="J1057">
        <v>0</v>
      </c>
      <c r="L1057" s="26">
        <v>51135</v>
      </c>
      <c r="M1057">
        <v>16</v>
      </c>
      <c r="N1057">
        <v>27797.064453125</v>
      </c>
    </row>
    <row r="1058" spans="1:14" x14ac:dyDescent="0.25">
      <c r="A1058" s="21" t="str">
        <f t="shared" si="16"/>
        <v>MOW M3C AAAA_2040</v>
      </c>
      <c r="B1058" t="s">
        <v>130</v>
      </c>
      <c r="C1058" t="s">
        <v>131</v>
      </c>
      <c r="D1058" t="s">
        <v>21</v>
      </c>
      <c r="E1058" t="s">
        <v>5</v>
      </c>
      <c r="F1058" t="s">
        <v>4</v>
      </c>
      <c r="G1058">
        <v>0</v>
      </c>
      <c r="H1058">
        <v>46722.1328125</v>
      </c>
      <c r="I1058">
        <v>408711.65625</v>
      </c>
      <c r="J1058">
        <v>0</v>
      </c>
      <c r="L1058" s="26">
        <v>51501</v>
      </c>
      <c r="M1058">
        <v>17</v>
      </c>
      <c r="N1058">
        <v>13890.869140625</v>
      </c>
    </row>
    <row r="1059" spans="1:14" x14ac:dyDescent="0.25">
      <c r="A1059" s="21" t="str">
        <f t="shared" si="16"/>
        <v>MOW M3C AAAA_2041</v>
      </c>
      <c r="B1059" t="s">
        <v>130</v>
      </c>
      <c r="C1059" t="s">
        <v>131</v>
      </c>
      <c r="D1059" t="s">
        <v>21</v>
      </c>
      <c r="E1059" t="s">
        <v>5</v>
      </c>
      <c r="F1059" t="s">
        <v>4</v>
      </c>
      <c r="G1059">
        <v>0</v>
      </c>
      <c r="H1059">
        <v>30718.236328125</v>
      </c>
      <c r="I1059">
        <v>440926</v>
      </c>
      <c r="J1059">
        <v>0</v>
      </c>
      <c r="L1059" s="26">
        <v>51866</v>
      </c>
      <c r="M1059">
        <v>18</v>
      </c>
      <c r="N1059">
        <v>31201.361328125</v>
      </c>
    </row>
    <row r="1060" spans="1:14" x14ac:dyDescent="0.25">
      <c r="A1060" s="21" t="str">
        <f t="shared" si="16"/>
        <v>MOW M3C AAAA_2042</v>
      </c>
      <c r="B1060" t="s">
        <v>130</v>
      </c>
      <c r="C1060" t="s">
        <v>131</v>
      </c>
      <c r="D1060" t="s">
        <v>21</v>
      </c>
      <c r="E1060" t="s">
        <v>5</v>
      </c>
      <c r="F1060" t="s">
        <v>4</v>
      </c>
      <c r="G1060">
        <v>0</v>
      </c>
      <c r="H1060">
        <v>10968.1689453125</v>
      </c>
      <c r="I1060">
        <v>432323.0625</v>
      </c>
      <c r="J1060">
        <v>0</v>
      </c>
      <c r="L1060" s="26">
        <v>52231</v>
      </c>
      <c r="M1060">
        <v>19</v>
      </c>
      <c r="N1060">
        <v>50608.796875</v>
      </c>
    </row>
    <row r="1061" spans="1:14" x14ac:dyDescent="0.25">
      <c r="A1061" s="21" t="str">
        <f t="shared" si="16"/>
        <v>MOW M3C AAAA_2043</v>
      </c>
      <c r="B1061" t="s">
        <v>130</v>
      </c>
      <c r="C1061" t="s">
        <v>131</v>
      </c>
      <c r="D1061" t="s">
        <v>21</v>
      </c>
      <c r="E1061" t="s">
        <v>5</v>
      </c>
      <c r="F1061" t="s">
        <v>4</v>
      </c>
      <c r="G1061">
        <v>0</v>
      </c>
      <c r="H1061">
        <v>1006.132080078125</v>
      </c>
      <c r="I1061">
        <v>422442.53125</v>
      </c>
      <c r="J1061">
        <v>0</v>
      </c>
      <c r="L1061" s="26">
        <v>52596</v>
      </c>
      <c r="M1061">
        <v>20</v>
      </c>
      <c r="N1061">
        <v>89915.5703125</v>
      </c>
    </row>
    <row r="1062" spans="1:14" x14ac:dyDescent="0.25">
      <c r="A1062" s="21" t="str">
        <f t="shared" si="16"/>
        <v>MOW M3C AAAA_2024</v>
      </c>
      <c r="B1062" t="s">
        <v>130</v>
      </c>
      <c r="C1062" t="s">
        <v>131</v>
      </c>
      <c r="D1062" t="s">
        <v>21</v>
      </c>
      <c r="E1062" t="s">
        <v>5</v>
      </c>
      <c r="F1062" t="s">
        <v>32</v>
      </c>
      <c r="G1062">
        <v>189100.46875</v>
      </c>
      <c r="H1062">
        <v>81692.578125</v>
      </c>
      <c r="I1062">
        <v>15499.482421875</v>
      </c>
      <c r="J1062">
        <v>0</v>
      </c>
      <c r="L1062" s="26">
        <v>45657</v>
      </c>
      <c r="M1062">
        <v>1</v>
      </c>
      <c r="N1062">
        <v>105479.078125</v>
      </c>
    </row>
    <row r="1063" spans="1:14" x14ac:dyDescent="0.25">
      <c r="A1063" s="21" t="str">
        <f t="shared" si="16"/>
        <v>MOW M3C AAAA_2025</v>
      </c>
      <c r="B1063" t="s">
        <v>130</v>
      </c>
      <c r="C1063" t="s">
        <v>131</v>
      </c>
      <c r="D1063" t="s">
        <v>21</v>
      </c>
      <c r="E1063" t="s">
        <v>5</v>
      </c>
      <c r="F1063" t="s">
        <v>32</v>
      </c>
      <c r="G1063">
        <v>204197.25</v>
      </c>
      <c r="H1063">
        <v>87928.453125</v>
      </c>
      <c r="I1063">
        <v>38482.234375</v>
      </c>
      <c r="J1063">
        <v>0</v>
      </c>
      <c r="L1063" s="26">
        <v>46022</v>
      </c>
      <c r="M1063">
        <v>2</v>
      </c>
      <c r="N1063">
        <v>106607.640625</v>
      </c>
    </row>
    <row r="1064" spans="1:14" x14ac:dyDescent="0.25">
      <c r="A1064" s="21" t="str">
        <f t="shared" si="16"/>
        <v>MOW M3C AAAA_2026</v>
      </c>
      <c r="B1064" t="s">
        <v>130</v>
      </c>
      <c r="C1064" t="s">
        <v>131</v>
      </c>
      <c r="D1064" t="s">
        <v>21</v>
      </c>
      <c r="E1064" t="s">
        <v>5</v>
      </c>
      <c r="F1064" t="s">
        <v>32</v>
      </c>
      <c r="G1064">
        <v>219276.34375</v>
      </c>
      <c r="H1064">
        <v>99083.046875</v>
      </c>
      <c r="I1064">
        <v>42051.6015625</v>
      </c>
      <c r="J1064">
        <v>0</v>
      </c>
      <c r="L1064" s="26">
        <v>46387</v>
      </c>
      <c r="M1064">
        <v>3</v>
      </c>
      <c r="N1064">
        <v>110698.4140625</v>
      </c>
    </row>
    <row r="1065" spans="1:14" x14ac:dyDescent="0.25">
      <c r="A1065" s="21" t="str">
        <f t="shared" si="16"/>
        <v>MOW M3C AAAA_2027</v>
      </c>
      <c r="B1065" t="s">
        <v>130</v>
      </c>
      <c r="C1065" t="s">
        <v>131</v>
      </c>
      <c r="D1065" t="s">
        <v>21</v>
      </c>
      <c r="E1065" t="s">
        <v>5</v>
      </c>
      <c r="F1065" t="s">
        <v>32</v>
      </c>
      <c r="G1065">
        <v>230496.265625</v>
      </c>
      <c r="H1065">
        <v>100087.0546875</v>
      </c>
      <c r="I1065">
        <v>45649.37109375</v>
      </c>
      <c r="J1065">
        <v>0</v>
      </c>
      <c r="L1065" s="26">
        <v>46752</v>
      </c>
      <c r="M1065">
        <v>4</v>
      </c>
      <c r="N1065">
        <v>110621.84375</v>
      </c>
    </row>
    <row r="1066" spans="1:14" x14ac:dyDescent="0.25">
      <c r="A1066" s="21" t="str">
        <f t="shared" si="16"/>
        <v>MOW M3C AAAA_2028</v>
      </c>
      <c r="B1066" t="s">
        <v>130</v>
      </c>
      <c r="C1066" t="s">
        <v>131</v>
      </c>
      <c r="D1066" t="s">
        <v>21</v>
      </c>
      <c r="E1066" t="s">
        <v>5</v>
      </c>
      <c r="F1066" t="s">
        <v>32</v>
      </c>
      <c r="G1066">
        <v>238907.859375</v>
      </c>
      <c r="H1066">
        <v>109146.484375</v>
      </c>
      <c r="I1066">
        <v>49252.23828125</v>
      </c>
      <c r="J1066">
        <v>0</v>
      </c>
      <c r="L1066" s="26">
        <v>47118</v>
      </c>
      <c r="M1066">
        <v>5</v>
      </c>
      <c r="N1066">
        <v>117089.203125</v>
      </c>
    </row>
    <row r="1067" spans="1:14" x14ac:dyDescent="0.25">
      <c r="A1067" s="21" t="str">
        <f t="shared" si="16"/>
        <v>MOW M3C AAAA_2029</v>
      </c>
      <c r="B1067" t="s">
        <v>130</v>
      </c>
      <c r="C1067" t="s">
        <v>131</v>
      </c>
      <c r="D1067" t="s">
        <v>21</v>
      </c>
      <c r="E1067" t="s">
        <v>5</v>
      </c>
      <c r="F1067" t="s">
        <v>32</v>
      </c>
      <c r="G1067">
        <v>246828.921875</v>
      </c>
      <c r="H1067">
        <v>119470.8671875</v>
      </c>
      <c r="I1067">
        <v>51520.90234375</v>
      </c>
      <c r="J1067">
        <v>0</v>
      </c>
      <c r="L1067" s="26">
        <v>47483</v>
      </c>
      <c r="M1067">
        <v>6</v>
      </c>
      <c r="N1067">
        <v>124311.765625</v>
      </c>
    </row>
    <row r="1068" spans="1:14" x14ac:dyDescent="0.25">
      <c r="A1068" s="21" t="str">
        <f t="shared" si="16"/>
        <v>MOW M3C AAAA_2030</v>
      </c>
      <c r="B1068" t="s">
        <v>130</v>
      </c>
      <c r="C1068" t="s">
        <v>131</v>
      </c>
      <c r="D1068" t="s">
        <v>21</v>
      </c>
      <c r="E1068" t="s">
        <v>5</v>
      </c>
      <c r="F1068" t="s">
        <v>32</v>
      </c>
      <c r="G1068">
        <v>255533.296875</v>
      </c>
      <c r="H1068">
        <v>122982.3671875</v>
      </c>
      <c r="I1068">
        <v>57064.84375</v>
      </c>
      <c r="J1068">
        <v>0</v>
      </c>
      <c r="L1068" s="26">
        <v>47848</v>
      </c>
      <c r="M1068">
        <v>7</v>
      </c>
      <c r="N1068">
        <v>126716.0078125</v>
      </c>
    </row>
    <row r="1069" spans="1:14" x14ac:dyDescent="0.25">
      <c r="A1069" s="21" t="str">
        <f t="shared" si="16"/>
        <v>MOW M3C AAAA_2031</v>
      </c>
      <c r="B1069" t="s">
        <v>130</v>
      </c>
      <c r="C1069" t="s">
        <v>131</v>
      </c>
      <c r="D1069" t="s">
        <v>21</v>
      </c>
      <c r="E1069" t="s">
        <v>5</v>
      </c>
      <c r="F1069" t="s">
        <v>32</v>
      </c>
      <c r="G1069">
        <v>259902.828125</v>
      </c>
      <c r="H1069">
        <v>104207.71875</v>
      </c>
      <c r="I1069">
        <v>54845.171875</v>
      </c>
      <c r="J1069">
        <v>27125.732421875</v>
      </c>
      <c r="L1069" s="26">
        <v>48213</v>
      </c>
      <c r="M1069">
        <v>8</v>
      </c>
      <c r="N1069">
        <v>121291.7421875</v>
      </c>
    </row>
    <row r="1070" spans="1:14" x14ac:dyDescent="0.25">
      <c r="A1070" s="21" t="str">
        <f t="shared" si="16"/>
        <v>MOW M3C AAAA_2032</v>
      </c>
      <c r="B1070" t="s">
        <v>130</v>
      </c>
      <c r="C1070" t="s">
        <v>131</v>
      </c>
      <c r="D1070" t="s">
        <v>21</v>
      </c>
      <c r="E1070" t="s">
        <v>5</v>
      </c>
      <c r="F1070" t="s">
        <v>32</v>
      </c>
      <c r="G1070">
        <v>268454.3125</v>
      </c>
      <c r="H1070">
        <v>106642.1953125</v>
      </c>
      <c r="I1070">
        <v>56160.57421875</v>
      </c>
      <c r="J1070">
        <v>0</v>
      </c>
      <c r="L1070" s="26">
        <v>48579</v>
      </c>
      <c r="M1070">
        <v>9</v>
      </c>
      <c r="N1070">
        <v>118131.5546875</v>
      </c>
    </row>
    <row r="1071" spans="1:14" x14ac:dyDescent="0.25">
      <c r="A1071" s="21" t="str">
        <f t="shared" si="16"/>
        <v>MOW M3C AAAA_2033</v>
      </c>
      <c r="B1071" t="s">
        <v>130</v>
      </c>
      <c r="C1071" t="s">
        <v>131</v>
      </c>
      <c r="D1071" t="s">
        <v>21</v>
      </c>
      <c r="E1071" t="s">
        <v>5</v>
      </c>
      <c r="F1071" t="s">
        <v>32</v>
      </c>
      <c r="G1071">
        <v>251642.59375</v>
      </c>
      <c r="H1071">
        <v>87185.171875</v>
      </c>
      <c r="I1071">
        <v>58926.8828125</v>
      </c>
      <c r="J1071">
        <v>0</v>
      </c>
      <c r="L1071" s="26">
        <v>48944</v>
      </c>
      <c r="M1071">
        <v>10</v>
      </c>
      <c r="N1071">
        <v>107579.1796875</v>
      </c>
    </row>
    <row r="1072" spans="1:14" x14ac:dyDescent="0.25">
      <c r="A1072" s="21" t="str">
        <f t="shared" si="16"/>
        <v>MOW M3C AAAA_2034</v>
      </c>
      <c r="B1072" t="s">
        <v>130</v>
      </c>
      <c r="C1072" t="s">
        <v>131</v>
      </c>
      <c r="D1072" t="s">
        <v>21</v>
      </c>
      <c r="E1072" t="s">
        <v>5</v>
      </c>
      <c r="F1072" t="s">
        <v>32</v>
      </c>
      <c r="G1072">
        <v>234163.859375</v>
      </c>
      <c r="H1072">
        <v>76484.4921875</v>
      </c>
      <c r="I1072">
        <v>61310.84375</v>
      </c>
      <c r="J1072">
        <v>0</v>
      </c>
      <c r="L1072" s="26">
        <v>49309</v>
      </c>
      <c r="M1072">
        <v>11</v>
      </c>
      <c r="N1072">
        <v>107571.640625</v>
      </c>
    </row>
    <row r="1073" spans="1:14" x14ac:dyDescent="0.25">
      <c r="A1073" s="21" t="str">
        <f t="shared" si="16"/>
        <v>MOW M3C AAAA_2035</v>
      </c>
      <c r="B1073" t="s">
        <v>130</v>
      </c>
      <c r="C1073" t="s">
        <v>131</v>
      </c>
      <c r="D1073" t="s">
        <v>21</v>
      </c>
      <c r="E1073" t="s">
        <v>5</v>
      </c>
      <c r="F1073" t="s">
        <v>32</v>
      </c>
      <c r="G1073">
        <v>217441.46875</v>
      </c>
      <c r="H1073">
        <v>71070.3671875</v>
      </c>
      <c r="I1073">
        <v>62545.46875</v>
      </c>
      <c r="J1073">
        <v>0</v>
      </c>
      <c r="L1073" s="26">
        <v>49674</v>
      </c>
      <c r="M1073">
        <v>12</v>
      </c>
      <c r="N1073">
        <v>118721.328125</v>
      </c>
    </row>
    <row r="1074" spans="1:14" x14ac:dyDescent="0.25">
      <c r="A1074" s="21" t="str">
        <f t="shared" si="16"/>
        <v>MOW M3C AAAA_2036</v>
      </c>
      <c r="B1074" t="s">
        <v>130</v>
      </c>
      <c r="C1074" t="s">
        <v>131</v>
      </c>
      <c r="D1074" t="s">
        <v>21</v>
      </c>
      <c r="E1074" t="s">
        <v>5</v>
      </c>
      <c r="F1074" t="s">
        <v>32</v>
      </c>
      <c r="G1074">
        <v>200831.734375</v>
      </c>
      <c r="H1074">
        <v>57630.00390625</v>
      </c>
      <c r="I1074">
        <v>65702.921875</v>
      </c>
      <c r="J1074">
        <v>0</v>
      </c>
      <c r="L1074" s="26">
        <v>50040</v>
      </c>
      <c r="M1074">
        <v>13</v>
      </c>
      <c r="N1074">
        <v>112655.4609375</v>
      </c>
    </row>
    <row r="1075" spans="1:14" x14ac:dyDescent="0.25">
      <c r="A1075" s="21" t="str">
        <f t="shared" si="16"/>
        <v>MOW M3C AAAA_2037</v>
      </c>
      <c r="B1075" t="s">
        <v>130</v>
      </c>
      <c r="C1075" t="s">
        <v>131</v>
      </c>
      <c r="D1075" t="s">
        <v>21</v>
      </c>
      <c r="E1075" t="s">
        <v>5</v>
      </c>
      <c r="F1075" t="s">
        <v>32</v>
      </c>
      <c r="G1075">
        <v>183211.59375</v>
      </c>
      <c r="H1075">
        <v>45445.7421875</v>
      </c>
      <c r="I1075">
        <v>67468.796875</v>
      </c>
      <c r="J1075">
        <v>0</v>
      </c>
      <c r="L1075" s="26">
        <v>50405</v>
      </c>
      <c r="M1075">
        <v>14</v>
      </c>
      <c r="N1075">
        <v>92737.296875</v>
      </c>
    </row>
    <row r="1076" spans="1:14" x14ac:dyDescent="0.25">
      <c r="A1076" s="21" t="str">
        <f t="shared" si="16"/>
        <v>MOW M3C AAAA_2038</v>
      </c>
      <c r="B1076" t="s">
        <v>130</v>
      </c>
      <c r="C1076" t="s">
        <v>131</v>
      </c>
      <c r="D1076" t="s">
        <v>21</v>
      </c>
      <c r="E1076" t="s">
        <v>5</v>
      </c>
      <c r="F1076" t="s">
        <v>32</v>
      </c>
      <c r="G1076">
        <v>166343.671875</v>
      </c>
      <c r="H1076">
        <v>35105.68359375</v>
      </c>
      <c r="I1076">
        <v>68364.5</v>
      </c>
      <c r="J1076">
        <v>0</v>
      </c>
      <c r="L1076" s="26">
        <v>50770</v>
      </c>
      <c r="M1076">
        <v>15</v>
      </c>
      <c r="N1076">
        <v>87618.5625</v>
      </c>
    </row>
    <row r="1077" spans="1:14" x14ac:dyDescent="0.25">
      <c r="A1077" s="21" t="str">
        <f t="shared" si="16"/>
        <v>MOW M3C AAAA_2039</v>
      </c>
      <c r="B1077" t="s">
        <v>130</v>
      </c>
      <c r="C1077" t="s">
        <v>131</v>
      </c>
      <c r="D1077" t="s">
        <v>21</v>
      </c>
      <c r="E1077" t="s">
        <v>5</v>
      </c>
      <c r="F1077" t="s">
        <v>32</v>
      </c>
      <c r="G1077">
        <v>159104.84375</v>
      </c>
      <c r="H1077">
        <v>36352.2421875</v>
      </c>
      <c r="I1077">
        <v>71559.40625</v>
      </c>
      <c r="J1077">
        <v>0</v>
      </c>
      <c r="L1077" s="26">
        <v>51135</v>
      </c>
      <c r="M1077">
        <v>16</v>
      </c>
      <c r="N1077">
        <v>72313.0234375</v>
      </c>
    </row>
    <row r="1078" spans="1:14" x14ac:dyDescent="0.25">
      <c r="A1078" s="21" t="str">
        <f t="shared" si="16"/>
        <v>MOW M3C AAAA_2040</v>
      </c>
      <c r="B1078" t="s">
        <v>130</v>
      </c>
      <c r="C1078" t="s">
        <v>131</v>
      </c>
      <c r="D1078" t="s">
        <v>21</v>
      </c>
      <c r="E1078" t="s">
        <v>5</v>
      </c>
      <c r="F1078" t="s">
        <v>32</v>
      </c>
      <c r="G1078">
        <v>139382.328125</v>
      </c>
      <c r="H1078">
        <v>30535.876953125</v>
      </c>
      <c r="I1078">
        <v>51777.27734375</v>
      </c>
      <c r="J1078">
        <v>133313.8125</v>
      </c>
      <c r="L1078" s="26">
        <v>51501</v>
      </c>
      <c r="M1078">
        <v>17</v>
      </c>
      <c r="N1078">
        <v>65441.1796875</v>
      </c>
    </row>
    <row r="1079" spans="1:14" x14ac:dyDescent="0.25">
      <c r="A1079" s="21" t="str">
        <f t="shared" si="16"/>
        <v>MOW M3C AAAA_2041</v>
      </c>
      <c r="B1079" t="s">
        <v>130</v>
      </c>
      <c r="C1079" t="s">
        <v>131</v>
      </c>
      <c r="D1079" t="s">
        <v>21</v>
      </c>
      <c r="E1079" t="s">
        <v>5</v>
      </c>
      <c r="F1079" t="s">
        <v>32</v>
      </c>
      <c r="G1079">
        <v>119871.2890625</v>
      </c>
      <c r="H1079">
        <v>26981.5</v>
      </c>
      <c r="I1079">
        <v>51258.328125</v>
      </c>
      <c r="J1079">
        <v>0</v>
      </c>
      <c r="L1079" s="26">
        <v>51866</v>
      </c>
      <c r="M1079">
        <v>18</v>
      </c>
      <c r="N1079">
        <v>56417.17578125</v>
      </c>
    </row>
    <row r="1080" spans="1:14" x14ac:dyDescent="0.25">
      <c r="A1080" s="21" t="str">
        <f t="shared" si="16"/>
        <v>MOW M3C AAAA_2042</v>
      </c>
      <c r="B1080" t="s">
        <v>130</v>
      </c>
      <c r="C1080" t="s">
        <v>131</v>
      </c>
      <c r="D1080" t="s">
        <v>21</v>
      </c>
      <c r="E1080" t="s">
        <v>5</v>
      </c>
      <c r="F1080" t="s">
        <v>32</v>
      </c>
      <c r="G1080">
        <v>102512.3671875</v>
      </c>
      <c r="H1080">
        <v>22075.708984375</v>
      </c>
      <c r="I1080">
        <v>51739.41015625</v>
      </c>
      <c r="J1080">
        <v>0</v>
      </c>
      <c r="L1080" s="26">
        <v>52231</v>
      </c>
      <c r="M1080">
        <v>19</v>
      </c>
      <c r="N1080">
        <v>41168.11328125</v>
      </c>
    </row>
    <row r="1081" spans="1:14" x14ac:dyDescent="0.25">
      <c r="A1081" s="21" t="str">
        <f t="shared" si="16"/>
        <v>MOW M3C AAAA_2043</v>
      </c>
      <c r="B1081" t="s">
        <v>130</v>
      </c>
      <c r="C1081" t="s">
        <v>131</v>
      </c>
      <c r="D1081" t="s">
        <v>21</v>
      </c>
      <c r="E1081" t="s">
        <v>5</v>
      </c>
      <c r="F1081" t="s">
        <v>32</v>
      </c>
      <c r="G1081">
        <v>84058.2890625</v>
      </c>
      <c r="H1081">
        <v>18968.36328125</v>
      </c>
      <c r="I1081">
        <v>175146.6875</v>
      </c>
      <c r="J1081">
        <v>0</v>
      </c>
      <c r="L1081" s="26">
        <v>52596</v>
      </c>
      <c r="M1081">
        <v>20</v>
      </c>
      <c r="N1081">
        <v>42229.93359375</v>
      </c>
    </row>
    <row r="1082" spans="1:14" x14ac:dyDescent="0.25">
      <c r="A1082" s="21" t="str">
        <f t="shared" si="16"/>
        <v>MOW M3C AAAA_2024</v>
      </c>
      <c r="B1082" t="s">
        <v>130</v>
      </c>
      <c r="C1082" t="s">
        <v>131</v>
      </c>
      <c r="D1082" t="s">
        <v>21</v>
      </c>
      <c r="E1082" t="s">
        <v>5</v>
      </c>
      <c r="F1082" t="s">
        <v>8</v>
      </c>
      <c r="G1082">
        <v>0</v>
      </c>
      <c r="H1082">
        <v>0</v>
      </c>
      <c r="I1082">
        <v>0</v>
      </c>
      <c r="J1082">
        <v>0</v>
      </c>
      <c r="L1082" s="26">
        <v>45657</v>
      </c>
      <c r="M1082">
        <v>1</v>
      </c>
      <c r="N1082">
        <v>0</v>
      </c>
    </row>
    <row r="1083" spans="1:14" x14ac:dyDescent="0.25">
      <c r="A1083" s="21" t="str">
        <f t="shared" si="16"/>
        <v>MOW M3C AAAA_2025</v>
      </c>
      <c r="B1083" t="s">
        <v>130</v>
      </c>
      <c r="C1083" t="s">
        <v>131</v>
      </c>
      <c r="D1083" t="s">
        <v>21</v>
      </c>
      <c r="E1083" t="s">
        <v>5</v>
      </c>
      <c r="F1083" t="s">
        <v>8</v>
      </c>
      <c r="G1083">
        <v>0</v>
      </c>
      <c r="H1083">
        <v>0</v>
      </c>
      <c r="I1083">
        <v>0</v>
      </c>
      <c r="J1083">
        <v>0</v>
      </c>
      <c r="L1083" s="26">
        <v>46022</v>
      </c>
      <c r="M1083">
        <v>2</v>
      </c>
      <c r="N1083">
        <v>0</v>
      </c>
    </row>
    <row r="1084" spans="1:14" x14ac:dyDescent="0.25">
      <c r="A1084" s="21" t="str">
        <f t="shared" si="16"/>
        <v>MOW M3C AAAA_2026</v>
      </c>
      <c r="B1084" t="s">
        <v>130</v>
      </c>
      <c r="C1084" t="s">
        <v>131</v>
      </c>
      <c r="D1084" t="s">
        <v>21</v>
      </c>
      <c r="E1084" t="s">
        <v>5</v>
      </c>
      <c r="F1084" t="s">
        <v>8</v>
      </c>
      <c r="G1084">
        <v>0</v>
      </c>
      <c r="H1084">
        <v>0</v>
      </c>
      <c r="I1084">
        <v>0</v>
      </c>
      <c r="J1084">
        <v>0</v>
      </c>
      <c r="L1084" s="26">
        <v>46387</v>
      </c>
      <c r="M1084">
        <v>3</v>
      </c>
      <c r="N1084">
        <v>0</v>
      </c>
    </row>
    <row r="1085" spans="1:14" x14ac:dyDescent="0.25">
      <c r="A1085" s="21" t="str">
        <f t="shared" si="16"/>
        <v>MOW M3C AAAA_2027</v>
      </c>
      <c r="B1085" t="s">
        <v>130</v>
      </c>
      <c r="C1085" t="s">
        <v>131</v>
      </c>
      <c r="D1085" t="s">
        <v>21</v>
      </c>
      <c r="E1085" t="s">
        <v>5</v>
      </c>
      <c r="F1085" t="s">
        <v>8</v>
      </c>
      <c r="G1085">
        <v>0</v>
      </c>
      <c r="H1085">
        <v>0</v>
      </c>
      <c r="I1085">
        <v>0</v>
      </c>
      <c r="J1085">
        <v>0</v>
      </c>
      <c r="L1085" s="26">
        <v>46752</v>
      </c>
      <c r="M1085">
        <v>4</v>
      </c>
      <c r="N1085">
        <v>0</v>
      </c>
    </row>
    <row r="1086" spans="1:14" x14ac:dyDescent="0.25">
      <c r="A1086" s="21" t="str">
        <f t="shared" si="16"/>
        <v>MOW M3C AAAA_2028</v>
      </c>
      <c r="B1086" t="s">
        <v>130</v>
      </c>
      <c r="C1086" t="s">
        <v>131</v>
      </c>
      <c r="D1086" t="s">
        <v>21</v>
      </c>
      <c r="E1086" t="s">
        <v>5</v>
      </c>
      <c r="F1086" t="s">
        <v>8</v>
      </c>
      <c r="G1086">
        <v>0</v>
      </c>
      <c r="H1086">
        <v>0</v>
      </c>
      <c r="I1086">
        <v>0</v>
      </c>
      <c r="J1086">
        <v>0</v>
      </c>
      <c r="L1086" s="26">
        <v>47118</v>
      </c>
      <c r="M1086">
        <v>5</v>
      </c>
      <c r="N1086">
        <v>0</v>
      </c>
    </row>
    <row r="1087" spans="1:14" x14ac:dyDescent="0.25">
      <c r="A1087" s="21" t="str">
        <f t="shared" si="16"/>
        <v>MOW M3C AAAA_2029</v>
      </c>
      <c r="B1087" t="s">
        <v>130</v>
      </c>
      <c r="C1087" t="s">
        <v>131</v>
      </c>
      <c r="D1087" t="s">
        <v>21</v>
      </c>
      <c r="E1087" t="s">
        <v>5</v>
      </c>
      <c r="F1087" t="s">
        <v>8</v>
      </c>
      <c r="G1087">
        <v>0</v>
      </c>
      <c r="H1087">
        <v>0</v>
      </c>
      <c r="I1087">
        <v>0</v>
      </c>
      <c r="J1087">
        <v>0</v>
      </c>
      <c r="L1087" s="26">
        <v>47483</v>
      </c>
      <c r="M1087">
        <v>6</v>
      </c>
      <c r="N1087">
        <v>0</v>
      </c>
    </row>
    <row r="1088" spans="1:14" x14ac:dyDescent="0.25">
      <c r="A1088" s="21" t="str">
        <f t="shared" si="16"/>
        <v>MOW M3C AAAA_2030</v>
      </c>
      <c r="B1088" t="s">
        <v>130</v>
      </c>
      <c r="C1088" t="s">
        <v>131</v>
      </c>
      <c r="D1088" t="s">
        <v>21</v>
      </c>
      <c r="E1088" t="s">
        <v>5</v>
      </c>
      <c r="F1088" t="s">
        <v>8</v>
      </c>
      <c r="G1088">
        <v>0</v>
      </c>
      <c r="H1088">
        <v>0</v>
      </c>
      <c r="I1088">
        <v>0</v>
      </c>
      <c r="J1088">
        <v>0</v>
      </c>
      <c r="L1088" s="26">
        <v>47848</v>
      </c>
      <c r="M1088">
        <v>7</v>
      </c>
      <c r="N1088">
        <v>0</v>
      </c>
    </row>
    <row r="1089" spans="1:14" x14ac:dyDescent="0.25">
      <c r="A1089" s="21" t="str">
        <f t="shared" si="16"/>
        <v>MOW M3C AAAA_2031</v>
      </c>
      <c r="B1089" t="s">
        <v>130</v>
      </c>
      <c r="C1089" t="s">
        <v>131</v>
      </c>
      <c r="D1089" t="s">
        <v>21</v>
      </c>
      <c r="E1089" t="s">
        <v>5</v>
      </c>
      <c r="F1089" t="s">
        <v>8</v>
      </c>
      <c r="G1089">
        <v>0</v>
      </c>
      <c r="H1089">
        <v>0</v>
      </c>
      <c r="I1089">
        <v>0</v>
      </c>
      <c r="J1089">
        <v>0</v>
      </c>
      <c r="L1089" s="26">
        <v>48213</v>
      </c>
      <c r="M1089">
        <v>8</v>
      </c>
      <c r="N1089">
        <v>0</v>
      </c>
    </row>
    <row r="1090" spans="1:14" x14ac:dyDescent="0.25">
      <c r="A1090" s="21" t="str">
        <f t="shared" ref="A1090:A1153" si="17">B1090&amp;" "&amp;D1090&amp;" "&amp;C1090&amp;"_"&amp;YEAR(L1090)</f>
        <v>MOW M3C AAAA_2032</v>
      </c>
      <c r="B1090" t="s">
        <v>130</v>
      </c>
      <c r="C1090" t="s">
        <v>131</v>
      </c>
      <c r="D1090" t="s">
        <v>21</v>
      </c>
      <c r="E1090" t="s">
        <v>5</v>
      </c>
      <c r="F1090" t="s">
        <v>8</v>
      </c>
      <c r="G1090">
        <v>0</v>
      </c>
      <c r="H1090">
        <v>0</v>
      </c>
      <c r="I1090">
        <v>0</v>
      </c>
      <c r="J1090">
        <v>0</v>
      </c>
      <c r="L1090" s="26">
        <v>48579</v>
      </c>
      <c r="M1090">
        <v>9</v>
      </c>
      <c r="N1090">
        <v>0</v>
      </c>
    </row>
    <row r="1091" spans="1:14" x14ac:dyDescent="0.25">
      <c r="A1091" s="21" t="str">
        <f t="shared" si="17"/>
        <v>MOW M3C AAAA_2033</v>
      </c>
      <c r="B1091" t="s">
        <v>130</v>
      </c>
      <c r="C1091" t="s">
        <v>131</v>
      </c>
      <c r="D1091" t="s">
        <v>21</v>
      </c>
      <c r="E1091" t="s">
        <v>5</v>
      </c>
      <c r="F1091" t="s">
        <v>8</v>
      </c>
      <c r="G1091">
        <v>0</v>
      </c>
      <c r="H1091">
        <v>0</v>
      </c>
      <c r="I1091">
        <v>0</v>
      </c>
      <c r="J1091">
        <v>0</v>
      </c>
      <c r="L1091" s="26">
        <v>48944</v>
      </c>
      <c r="M1091">
        <v>10</v>
      </c>
      <c r="N1091">
        <v>0</v>
      </c>
    </row>
    <row r="1092" spans="1:14" x14ac:dyDescent="0.25">
      <c r="A1092" s="21" t="str">
        <f t="shared" si="17"/>
        <v>MOW M3C AAAA_2034</v>
      </c>
      <c r="B1092" t="s">
        <v>130</v>
      </c>
      <c r="C1092" t="s">
        <v>131</v>
      </c>
      <c r="D1092" t="s">
        <v>21</v>
      </c>
      <c r="E1092" t="s">
        <v>5</v>
      </c>
      <c r="F1092" t="s">
        <v>8</v>
      </c>
      <c r="G1092">
        <v>0</v>
      </c>
      <c r="H1092">
        <v>0</v>
      </c>
      <c r="I1092">
        <v>0</v>
      </c>
      <c r="J1092">
        <v>0</v>
      </c>
      <c r="L1092" s="26">
        <v>49309</v>
      </c>
      <c r="M1092">
        <v>11</v>
      </c>
      <c r="N1092">
        <v>0</v>
      </c>
    </row>
    <row r="1093" spans="1:14" x14ac:dyDescent="0.25">
      <c r="A1093" s="21" t="str">
        <f t="shared" si="17"/>
        <v>MOW M3C AAAA_2035</v>
      </c>
      <c r="B1093" t="s">
        <v>130</v>
      </c>
      <c r="C1093" t="s">
        <v>131</v>
      </c>
      <c r="D1093" t="s">
        <v>21</v>
      </c>
      <c r="E1093" t="s">
        <v>5</v>
      </c>
      <c r="F1093" t="s">
        <v>8</v>
      </c>
      <c r="G1093">
        <v>0</v>
      </c>
      <c r="H1093">
        <v>0</v>
      </c>
      <c r="I1093">
        <v>0</v>
      </c>
      <c r="J1093">
        <v>0</v>
      </c>
      <c r="L1093" s="26">
        <v>49674</v>
      </c>
      <c r="M1093">
        <v>12</v>
      </c>
      <c r="N1093">
        <v>0</v>
      </c>
    </row>
    <row r="1094" spans="1:14" x14ac:dyDescent="0.25">
      <c r="A1094" s="21" t="str">
        <f t="shared" si="17"/>
        <v>MOW M3C AAAA_2036</v>
      </c>
      <c r="B1094" t="s">
        <v>130</v>
      </c>
      <c r="C1094" t="s">
        <v>131</v>
      </c>
      <c r="D1094" t="s">
        <v>21</v>
      </c>
      <c r="E1094" t="s">
        <v>5</v>
      </c>
      <c r="F1094" t="s">
        <v>8</v>
      </c>
      <c r="G1094">
        <v>0</v>
      </c>
      <c r="H1094">
        <v>0</v>
      </c>
      <c r="I1094">
        <v>0</v>
      </c>
      <c r="J1094">
        <v>0</v>
      </c>
      <c r="L1094" s="26">
        <v>50040</v>
      </c>
      <c r="M1094">
        <v>13</v>
      </c>
      <c r="N1094">
        <v>0</v>
      </c>
    </row>
    <row r="1095" spans="1:14" x14ac:dyDescent="0.25">
      <c r="A1095" s="21" t="str">
        <f t="shared" si="17"/>
        <v>MOW M3C AAAA_2037</v>
      </c>
      <c r="B1095" t="s">
        <v>130</v>
      </c>
      <c r="C1095" t="s">
        <v>131</v>
      </c>
      <c r="D1095" t="s">
        <v>21</v>
      </c>
      <c r="E1095" t="s">
        <v>5</v>
      </c>
      <c r="F1095" t="s">
        <v>8</v>
      </c>
      <c r="G1095">
        <v>0</v>
      </c>
      <c r="H1095">
        <v>0</v>
      </c>
      <c r="I1095">
        <v>0</v>
      </c>
      <c r="J1095">
        <v>0</v>
      </c>
      <c r="L1095" s="26">
        <v>50405</v>
      </c>
      <c r="M1095">
        <v>14</v>
      </c>
      <c r="N1095">
        <v>0</v>
      </c>
    </row>
    <row r="1096" spans="1:14" x14ac:dyDescent="0.25">
      <c r="A1096" s="21" t="str">
        <f t="shared" si="17"/>
        <v>MOW M3C AAAA_2038</v>
      </c>
      <c r="B1096" t="s">
        <v>130</v>
      </c>
      <c r="C1096" t="s">
        <v>131</v>
      </c>
      <c r="D1096" t="s">
        <v>21</v>
      </c>
      <c r="E1096" t="s">
        <v>5</v>
      </c>
      <c r="F1096" t="s">
        <v>8</v>
      </c>
      <c r="G1096">
        <v>0</v>
      </c>
      <c r="H1096">
        <v>0</v>
      </c>
      <c r="I1096">
        <v>0</v>
      </c>
      <c r="J1096">
        <v>0</v>
      </c>
      <c r="L1096" s="26">
        <v>50770</v>
      </c>
      <c r="M1096">
        <v>15</v>
      </c>
      <c r="N1096">
        <v>0</v>
      </c>
    </row>
    <row r="1097" spans="1:14" x14ac:dyDescent="0.25">
      <c r="A1097" s="21" t="str">
        <f t="shared" si="17"/>
        <v>MOW M3C AAAA_2039</v>
      </c>
      <c r="B1097" t="s">
        <v>130</v>
      </c>
      <c r="C1097" t="s">
        <v>131</v>
      </c>
      <c r="D1097" t="s">
        <v>21</v>
      </c>
      <c r="E1097" t="s">
        <v>5</v>
      </c>
      <c r="F1097" t="s">
        <v>8</v>
      </c>
      <c r="G1097">
        <v>0</v>
      </c>
      <c r="H1097">
        <v>0</v>
      </c>
      <c r="I1097">
        <v>0</v>
      </c>
      <c r="J1097">
        <v>0</v>
      </c>
      <c r="L1097" s="26">
        <v>51135</v>
      </c>
      <c r="M1097">
        <v>16</v>
      </c>
      <c r="N1097">
        <v>0</v>
      </c>
    </row>
    <row r="1098" spans="1:14" x14ac:dyDescent="0.25">
      <c r="A1098" s="21" t="str">
        <f t="shared" si="17"/>
        <v>MOW M3C AAAA_2040</v>
      </c>
      <c r="B1098" t="s">
        <v>130</v>
      </c>
      <c r="C1098" t="s">
        <v>131</v>
      </c>
      <c r="D1098" t="s">
        <v>21</v>
      </c>
      <c r="E1098" t="s">
        <v>5</v>
      </c>
      <c r="F1098" t="s">
        <v>8</v>
      </c>
      <c r="G1098">
        <v>0</v>
      </c>
      <c r="H1098">
        <v>0</v>
      </c>
      <c r="I1098">
        <v>0</v>
      </c>
      <c r="J1098">
        <v>0</v>
      </c>
      <c r="L1098" s="26">
        <v>51501</v>
      </c>
      <c r="M1098">
        <v>17</v>
      </c>
      <c r="N1098">
        <v>0</v>
      </c>
    </row>
    <row r="1099" spans="1:14" x14ac:dyDescent="0.25">
      <c r="A1099" s="21" t="str">
        <f t="shared" si="17"/>
        <v>MOW M3C AAAA_2041</v>
      </c>
      <c r="B1099" t="s">
        <v>130</v>
      </c>
      <c r="C1099" t="s">
        <v>131</v>
      </c>
      <c r="D1099" t="s">
        <v>21</v>
      </c>
      <c r="E1099" t="s">
        <v>5</v>
      </c>
      <c r="F1099" t="s">
        <v>8</v>
      </c>
      <c r="G1099">
        <v>0</v>
      </c>
      <c r="H1099">
        <v>0</v>
      </c>
      <c r="I1099">
        <v>0</v>
      </c>
      <c r="J1099">
        <v>0</v>
      </c>
      <c r="L1099" s="26">
        <v>51866</v>
      </c>
      <c r="M1099">
        <v>18</v>
      </c>
      <c r="N1099">
        <v>0</v>
      </c>
    </row>
    <row r="1100" spans="1:14" x14ac:dyDescent="0.25">
      <c r="A1100" s="21" t="str">
        <f t="shared" si="17"/>
        <v>MOW M3C AAAA_2042</v>
      </c>
      <c r="B1100" t="s">
        <v>130</v>
      </c>
      <c r="C1100" t="s">
        <v>131</v>
      </c>
      <c r="D1100" t="s">
        <v>21</v>
      </c>
      <c r="E1100" t="s">
        <v>5</v>
      </c>
      <c r="F1100" t="s">
        <v>8</v>
      </c>
      <c r="G1100">
        <v>0</v>
      </c>
      <c r="H1100">
        <v>0</v>
      </c>
      <c r="I1100">
        <v>0</v>
      </c>
      <c r="J1100">
        <v>0</v>
      </c>
      <c r="L1100" s="26">
        <v>52231</v>
      </c>
      <c r="M1100">
        <v>19</v>
      </c>
      <c r="N1100">
        <v>0</v>
      </c>
    </row>
    <row r="1101" spans="1:14" x14ac:dyDescent="0.25">
      <c r="A1101" s="21" t="str">
        <f t="shared" si="17"/>
        <v>MOW M3C AAAA_2043</v>
      </c>
      <c r="B1101" t="s">
        <v>130</v>
      </c>
      <c r="C1101" t="s">
        <v>131</v>
      </c>
      <c r="D1101" t="s">
        <v>21</v>
      </c>
      <c r="E1101" t="s">
        <v>5</v>
      </c>
      <c r="F1101" t="s">
        <v>8</v>
      </c>
      <c r="G1101">
        <v>0</v>
      </c>
      <c r="H1101">
        <v>0</v>
      </c>
      <c r="I1101">
        <v>0</v>
      </c>
      <c r="J1101">
        <v>0</v>
      </c>
      <c r="L1101" s="26">
        <v>52596</v>
      </c>
      <c r="M1101">
        <v>20</v>
      </c>
      <c r="N1101">
        <v>0</v>
      </c>
    </row>
    <row r="1102" spans="1:14" x14ac:dyDescent="0.25">
      <c r="A1102" s="21" t="str">
        <f t="shared" si="17"/>
        <v>MOW H2C BAAA_2024</v>
      </c>
      <c r="B1102" t="s">
        <v>130</v>
      </c>
      <c r="C1102" t="s">
        <v>132</v>
      </c>
      <c r="D1102" t="s">
        <v>19</v>
      </c>
      <c r="E1102" t="s">
        <v>29</v>
      </c>
      <c r="F1102" t="s">
        <v>28</v>
      </c>
      <c r="K1102">
        <v>0</v>
      </c>
      <c r="L1102" s="26">
        <v>45657</v>
      </c>
      <c r="M1102">
        <v>1</v>
      </c>
    </row>
    <row r="1103" spans="1:14" x14ac:dyDescent="0.25">
      <c r="A1103" s="21" t="str">
        <f t="shared" si="17"/>
        <v>MOW H2C BAAA_2025</v>
      </c>
      <c r="B1103" t="s">
        <v>130</v>
      </c>
      <c r="C1103" t="s">
        <v>132</v>
      </c>
      <c r="D1103" t="s">
        <v>19</v>
      </c>
      <c r="E1103" t="s">
        <v>29</v>
      </c>
      <c r="F1103" t="s">
        <v>28</v>
      </c>
      <c r="K1103">
        <v>0</v>
      </c>
      <c r="L1103" s="26">
        <v>46022</v>
      </c>
      <c r="M1103">
        <v>2</v>
      </c>
    </row>
    <row r="1104" spans="1:14" x14ac:dyDescent="0.25">
      <c r="A1104" s="21" t="str">
        <f t="shared" si="17"/>
        <v>MOW H2C BAAA_2026</v>
      </c>
      <c r="B1104" t="s">
        <v>130</v>
      </c>
      <c r="C1104" t="s">
        <v>132</v>
      </c>
      <c r="D1104" t="s">
        <v>19</v>
      </c>
      <c r="E1104" t="s">
        <v>29</v>
      </c>
      <c r="F1104" t="s">
        <v>28</v>
      </c>
      <c r="K1104">
        <v>0</v>
      </c>
      <c r="L1104" s="26">
        <v>46387</v>
      </c>
      <c r="M1104">
        <v>3</v>
      </c>
    </row>
    <row r="1105" spans="1:13" x14ac:dyDescent="0.25">
      <c r="A1105" s="21" t="str">
        <f t="shared" si="17"/>
        <v>MOW H2C BAAA_2027</v>
      </c>
      <c r="B1105" t="s">
        <v>130</v>
      </c>
      <c r="C1105" t="s">
        <v>132</v>
      </c>
      <c r="D1105" t="s">
        <v>19</v>
      </c>
      <c r="E1105" t="s">
        <v>29</v>
      </c>
      <c r="F1105" t="s">
        <v>28</v>
      </c>
      <c r="K1105">
        <v>0</v>
      </c>
      <c r="L1105" s="26">
        <v>46752</v>
      </c>
      <c r="M1105">
        <v>4</v>
      </c>
    </row>
    <row r="1106" spans="1:13" x14ac:dyDescent="0.25">
      <c r="A1106" s="21" t="str">
        <f t="shared" si="17"/>
        <v>MOW H2C BAAA_2028</v>
      </c>
      <c r="B1106" t="s">
        <v>130</v>
      </c>
      <c r="C1106" t="s">
        <v>132</v>
      </c>
      <c r="D1106" t="s">
        <v>19</v>
      </c>
      <c r="E1106" t="s">
        <v>29</v>
      </c>
      <c r="F1106" t="s">
        <v>28</v>
      </c>
      <c r="K1106">
        <v>0</v>
      </c>
      <c r="L1106" s="26">
        <v>47118</v>
      </c>
      <c r="M1106">
        <v>5</v>
      </c>
    </row>
    <row r="1107" spans="1:13" x14ac:dyDescent="0.25">
      <c r="A1107" s="21" t="str">
        <f t="shared" si="17"/>
        <v>MOW H2C BAAA_2029</v>
      </c>
      <c r="B1107" t="s">
        <v>130</v>
      </c>
      <c r="C1107" t="s">
        <v>132</v>
      </c>
      <c r="D1107" t="s">
        <v>19</v>
      </c>
      <c r="E1107" t="s">
        <v>29</v>
      </c>
      <c r="F1107" t="s">
        <v>28</v>
      </c>
      <c r="K1107">
        <v>0</v>
      </c>
      <c r="L1107" s="26">
        <v>47483</v>
      </c>
      <c r="M1107">
        <v>6</v>
      </c>
    </row>
    <row r="1108" spans="1:13" x14ac:dyDescent="0.25">
      <c r="A1108" s="21" t="str">
        <f t="shared" si="17"/>
        <v>MOW H2C BAAA_2030</v>
      </c>
      <c r="B1108" t="s">
        <v>130</v>
      </c>
      <c r="C1108" t="s">
        <v>132</v>
      </c>
      <c r="D1108" t="s">
        <v>19</v>
      </c>
      <c r="E1108" t="s">
        <v>29</v>
      </c>
      <c r="F1108" t="s">
        <v>28</v>
      </c>
      <c r="K1108">
        <v>0</v>
      </c>
      <c r="L1108" s="26">
        <v>47848</v>
      </c>
      <c r="M1108">
        <v>7</v>
      </c>
    </row>
    <row r="1109" spans="1:13" x14ac:dyDescent="0.25">
      <c r="A1109" s="21" t="str">
        <f t="shared" si="17"/>
        <v>MOW H2C BAAA_2031</v>
      </c>
      <c r="B1109" t="s">
        <v>130</v>
      </c>
      <c r="C1109" t="s">
        <v>132</v>
      </c>
      <c r="D1109" t="s">
        <v>19</v>
      </c>
      <c r="E1109" t="s">
        <v>29</v>
      </c>
      <c r="F1109" t="s">
        <v>28</v>
      </c>
      <c r="K1109">
        <v>0</v>
      </c>
      <c r="L1109" s="26">
        <v>48213</v>
      </c>
      <c r="M1109">
        <v>8</v>
      </c>
    </row>
    <row r="1110" spans="1:13" x14ac:dyDescent="0.25">
      <c r="A1110" s="21" t="str">
        <f t="shared" si="17"/>
        <v>MOW H2C BAAA_2032</v>
      </c>
      <c r="B1110" t="s">
        <v>130</v>
      </c>
      <c r="C1110" t="s">
        <v>132</v>
      </c>
      <c r="D1110" t="s">
        <v>19</v>
      </c>
      <c r="E1110" t="s">
        <v>29</v>
      </c>
      <c r="F1110" t="s">
        <v>28</v>
      </c>
      <c r="K1110">
        <v>0</v>
      </c>
      <c r="L1110" s="26">
        <v>48579</v>
      </c>
      <c r="M1110">
        <v>9</v>
      </c>
    </row>
    <row r="1111" spans="1:13" x14ac:dyDescent="0.25">
      <c r="A1111" s="21" t="str">
        <f t="shared" si="17"/>
        <v>MOW H2C BAAA_2033</v>
      </c>
      <c r="B1111" t="s">
        <v>130</v>
      </c>
      <c r="C1111" t="s">
        <v>132</v>
      </c>
      <c r="D1111" t="s">
        <v>19</v>
      </c>
      <c r="E1111" t="s">
        <v>29</v>
      </c>
      <c r="F1111" t="s">
        <v>28</v>
      </c>
      <c r="K1111">
        <v>0</v>
      </c>
      <c r="L1111" s="26">
        <v>48944</v>
      </c>
      <c r="M1111">
        <v>10</v>
      </c>
    </row>
    <row r="1112" spans="1:13" x14ac:dyDescent="0.25">
      <c r="A1112" s="21" t="str">
        <f t="shared" si="17"/>
        <v>MOW H2C BAAA_2034</v>
      </c>
      <c r="B1112" t="s">
        <v>130</v>
      </c>
      <c r="C1112" t="s">
        <v>132</v>
      </c>
      <c r="D1112" t="s">
        <v>19</v>
      </c>
      <c r="E1112" t="s">
        <v>29</v>
      </c>
      <c r="F1112" t="s">
        <v>28</v>
      </c>
      <c r="K1112">
        <v>0</v>
      </c>
      <c r="L1112" s="26">
        <v>49309</v>
      </c>
      <c r="M1112">
        <v>11</v>
      </c>
    </row>
    <row r="1113" spans="1:13" x14ac:dyDescent="0.25">
      <c r="A1113" s="21" t="str">
        <f t="shared" si="17"/>
        <v>MOW H2C BAAA_2035</v>
      </c>
      <c r="B1113" t="s">
        <v>130</v>
      </c>
      <c r="C1113" t="s">
        <v>132</v>
      </c>
      <c r="D1113" t="s">
        <v>19</v>
      </c>
      <c r="E1113" t="s">
        <v>29</v>
      </c>
      <c r="F1113" t="s">
        <v>28</v>
      </c>
      <c r="K1113">
        <v>0</v>
      </c>
      <c r="L1113" s="26">
        <v>49674</v>
      </c>
      <c r="M1113">
        <v>12</v>
      </c>
    </row>
    <row r="1114" spans="1:13" x14ac:dyDescent="0.25">
      <c r="A1114" s="21" t="str">
        <f t="shared" si="17"/>
        <v>MOW H2C BAAA_2036</v>
      </c>
      <c r="B1114" t="s">
        <v>130</v>
      </c>
      <c r="C1114" t="s">
        <v>132</v>
      </c>
      <c r="D1114" t="s">
        <v>19</v>
      </c>
      <c r="E1114" t="s">
        <v>29</v>
      </c>
      <c r="F1114" t="s">
        <v>28</v>
      </c>
      <c r="K1114">
        <v>0</v>
      </c>
      <c r="L1114" s="26">
        <v>50040</v>
      </c>
      <c r="M1114">
        <v>13</v>
      </c>
    </row>
    <row r="1115" spans="1:13" x14ac:dyDescent="0.25">
      <c r="A1115" s="21" t="str">
        <f t="shared" si="17"/>
        <v>MOW H2C BAAA_2037</v>
      </c>
      <c r="B1115" t="s">
        <v>130</v>
      </c>
      <c r="C1115" t="s">
        <v>132</v>
      </c>
      <c r="D1115" t="s">
        <v>19</v>
      </c>
      <c r="E1115" t="s">
        <v>29</v>
      </c>
      <c r="F1115" t="s">
        <v>28</v>
      </c>
      <c r="K1115">
        <v>0</v>
      </c>
      <c r="L1115" s="26">
        <v>50405</v>
      </c>
      <c r="M1115">
        <v>14</v>
      </c>
    </row>
    <row r="1116" spans="1:13" x14ac:dyDescent="0.25">
      <c r="A1116" s="21" t="str">
        <f t="shared" si="17"/>
        <v>MOW H2C BAAA_2038</v>
      </c>
      <c r="B1116" t="s">
        <v>130</v>
      </c>
      <c r="C1116" t="s">
        <v>132</v>
      </c>
      <c r="D1116" t="s">
        <v>19</v>
      </c>
      <c r="E1116" t="s">
        <v>29</v>
      </c>
      <c r="F1116" t="s">
        <v>28</v>
      </c>
      <c r="K1116">
        <v>0</v>
      </c>
      <c r="L1116" s="26">
        <v>50770</v>
      </c>
      <c r="M1116">
        <v>15</v>
      </c>
    </row>
    <row r="1117" spans="1:13" x14ac:dyDescent="0.25">
      <c r="A1117" s="21" t="str">
        <f t="shared" si="17"/>
        <v>MOW H2C BAAA_2039</v>
      </c>
      <c r="B1117" t="s">
        <v>130</v>
      </c>
      <c r="C1117" t="s">
        <v>132</v>
      </c>
      <c r="D1117" t="s">
        <v>19</v>
      </c>
      <c r="E1117" t="s">
        <v>29</v>
      </c>
      <c r="F1117" t="s">
        <v>28</v>
      </c>
      <c r="K1117">
        <v>0</v>
      </c>
      <c r="L1117" s="26">
        <v>51135</v>
      </c>
      <c r="M1117">
        <v>16</v>
      </c>
    </row>
    <row r="1118" spans="1:13" x14ac:dyDescent="0.25">
      <c r="A1118" s="21" t="str">
        <f t="shared" si="17"/>
        <v>MOW H2C BAAA_2040</v>
      </c>
      <c r="B1118" t="s">
        <v>130</v>
      </c>
      <c r="C1118" t="s">
        <v>132</v>
      </c>
      <c r="D1118" t="s">
        <v>19</v>
      </c>
      <c r="E1118" t="s">
        <v>29</v>
      </c>
      <c r="F1118" t="s">
        <v>28</v>
      </c>
      <c r="K1118">
        <v>0</v>
      </c>
      <c r="L1118" s="26">
        <v>51501</v>
      </c>
      <c r="M1118">
        <v>17</v>
      </c>
    </row>
    <row r="1119" spans="1:13" x14ac:dyDescent="0.25">
      <c r="A1119" s="21" t="str">
        <f t="shared" si="17"/>
        <v>MOW H2C BAAA_2041</v>
      </c>
      <c r="B1119" t="s">
        <v>130</v>
      </c>
      <c r="C1119" t="s">
        <v>132</v>
      </c>
      <c r="D1119" t="s">
        <v>19</v>
      </c>
      <c r="E1119" t="s">
        <v>29</v>
      </c>
      <c r="F1119" t="s">
        <v>28</v>
      </c>
      <c r="K1119">
        <v>0</v>
      </c>
      <c r="L1119" s="26">
        <v>51866</v>
      </c>
      <c r="M1119">
        <v>18</v>
      </c>
    </row>
    <row r="1120" spans="1:13" x14ac:dyDescent="0.25">
      <c r="A1120" s="21" t="str">
        <f t="shared" si="17"/>
        <v>MOW H2C BAAA_2042</v>
      </c>
      <c r="B1120" t="s">
        <v>130</v>
      </c>
      <c r="C1120" t="s">
        <v>132</v>
      </c>
      <c r="D1120" t="s">
        <v>19</v>
      </c>
      <c r="E1120" t="s">
        <v>29</v>
      </c>
      <c r="F1120" t="s">
        <v>28</v>
      </c>
      <c r="K1120">
        <v>0</v>
      </c>
      <c r="L1120" s="26">
        <v>52231</v>
      </c>
      <c r="M1120">
        <v>19</v>
      </c>
    </row>
    <row r="1121" spans="1:13" x14ac:dyDescent="0.25">
      <c r="A1121" s="21" t="str">
        <f t="shared" si="17"/>
        <v>MOW H2C BAAA_2043</v>
      </c>
      <c r="B1121" t="s">
        <v>130</v>
      </c>
      <c r="C1121" t="s">
        <v>132</v>
      </c>
      <c r="D1121" t="s">
        <v>19</v>
      </c>
      <c r="E1121" t="s">
        <v>29</v>
      </c>
      <c r="F1121" t="s">
        <v>28</v>
      </c>
      <c r="K1121">
        <v>0</v>
      </c>
      <c r="L1121" s="26">
        <v>52596</v>
      </c>
      <c r="M1121">
        <v>20</v>
      </c>
    </row>
    <row r="1122" spans="1:13" x14ac:dyDescent="0.25">
      <c r="A1122" s="21" t="str">
        <f t="shared" si="17"/>
        <v>MOW H2C BAAA_2024</v>
      </c>
      <c r="B1122" t="s">
        <v>130</v>
      </c>
      <c r="C1122" t="s">
        <v>132</v>
      </c>
      <c r="D1122" t="s">
        <v>19</v>
      </c>
      <c r="E1122" t="s">
        <v>29</v>
      </c>
      <c r="F1122" t="s">
        <v>31</v>
      </c>
      <c r="K1122">
        <v>0</v>
      </c>
      <c r="L1122" s="26">
        <v>45657</v>
      </c>
      <c r="M1122">
        <v>1</v>
      </c>
    </row>
    <row r="1123" spans="1:13" x14ac:dyDescent="0.25">
      <c r="A1123" s="21" t="str">
        <f t="shared" si="17"/>
        <v>MOW H2C BAAA_2025</v>
      </c>
      <c r="B1123" t="s">
        <v>130</v>
      </c>
      <c r="C1123" t="s">
        <v>132</v>
      </c>
      <c r="D1123" t="s">
        <v>19</v>
      </c>
      <c r="E1123" t="s">
        <v>29</v>
      </c>
      <c r="F1123" t="s">
        <v>31</v>
      </c>
      <c r="K1123">
        <v>0</v>
      </c>
      <c r="L1123" s="26">
        <v>46022</v>
      </c>
      <c r="M1123">
        <v>2</v>
      </c>
    </row>
    <row r="1124" spans="1:13" x14ac:dyDescent="0.25">
      <c r="A1124" s="21" t="str">
        <f t="shared" si="17"/>
        <v>MOW H2C BAAA_2026</v>
      </c>
      <c r="B1124" t="s">
        <v>130</v>
      </c>
      <c r="C1124" t="s">
        <v>132</v>
      </c>
      <c r="D1124" t="s">
        <v>19</v>
      </c>
      <c r="E1124" t="s">
        <v>29</v>
      </c>
      <c r="F1124" t="s">
        <v>31</v>
      </c>
      <c r="K1124">
        <v>0</v>
      </c>
      <c r="L1124" s="26">
        <v>46387</v>
      </c>
      <c r="M1124">
        <v>3</v>
      </c>
    </row>
    <row r="1125" spans="1:13" x14ac:dyDescent="0.25">
      <c r="A1125" s="21" t="str">
        <f t="shared" si="17"/>
        <v>MOW H2C BAAA_2027</v>
      </c>
      <c r="B1125" t="s">
        <v>130</v>
      </c>
      <c r="C1125" t="s">
        <v>132</v>
      </c>
      <c r="D1125" t="s">
        <v>19</v>
      </c>
      <c r="E1125" t="s">
        <v>29</v>
      </c>
      <c r="F1125" t="s">
        <v>31</v>
      </c>
      <c r="K1125">
        <v>0</v>
      </c>
      <c r="L1125" s="26">
        <v>46752</v>
      </c>
      <c r="M1125">
        <v>4</v>
      </c>
    </row>
    <row r="1126" spans="1:13" x14ac:dyDescent="0.25">
      <c r="A1126" s="21" t="str">
        <f t="shared" si="17"/>
        <v>MOW H2C BAAA_2028</v>
      </c>
      <c r="B1126" t="s">
        <v>130</v>
      </c>
      <c r="C1126" t="s">
        <v>132</v>
      </c>
      <c r="D1126" t="s">
        <v>19</v>
      </c>
      <c r="E1126" t="s">
        <v>29</v>
      </c>
      <c r="F1126" t="s">
        <v>31</v>
      </c>
      <c r="K1126">
        <v>0</v>
      </c>
      <c r="L1126" s="26">
        <v>47118</v>
      </c>
      <c r="M1126">
        <v>5</v>
      </c>
    </row>
    <row r="1127" spans="1:13" x14ac:dyDescent="0.25">
      <c r="A1127" s="21" t="str">
        <f t="shared" si="17"/>
        <v>MOW H2C BAAA_2029</v>
      </c>
      <c r="B1127" t="s">
        <v>130</v>
      </c>
      <c r="C1127" t="s">
        <v>132</v>
      </c>
      <c r="D1127" t="s">
        <v>19</v>
      </c>
      <c r="E1127" t="s">
        <v>29</v>
      </c>
      <c r="F1127" t="s">
        <v>31</v>
      </c>
      <c r="K1127">
        <v>0</v>
      </c>
      <c r="L1127" s="26">
        <v>47483</v>
      </c>
      <c r="M1127">
        <v>6</v>
      </c>
    </row>
    <row r="1128" spans="1:13" x14ac:dyDescent="0.25">
      <c r="A1128" s="21" t="str">
        <f t="shared" si="17"/>
        <v>MOW H2C BAAA_2030</v>
      </c>
      <c r="B1128" t="s">
        <v>130</v>
      </c>
      <c r="C1128" t="s">
        <v>132</v>
      </c>
      <c r="D1128" t="s">
        <v>19</v>
      </c>
      <c r="E1128" t="s">
        <v>29</v>
      </c>
      <c r="F1128" t="s">
        <v>31</v>
      </c>
      <c r="K1128">
        <v>0</v>
      </c>
      <c r="L1128" s="26">
        <v>47848</v>
      </c>
      <c r="M1128">
        <v>7</v>
      </c>
    </row>
    <row r="1129" spans="1:13" x14ac:dyDescent="0.25">
      <c r="A1129" s="21" t="str">
        <f t="shared" si="17"/>
        <v>MOW H2C BAAA_2031</v>
      </c>
      <c r="B1129" t="s">
        <v>130</v>
      </c>
      <c r="C1129" t="s">
        <v>132</v>
      </c>
      <c r="D1129" t="s">
        <v>19</v>
      </c>
      <c r="E1129" t="s">
        <v>29</v>
      </c>
      <c r="F1129" t="s">
        <v>31</v>
      </c>
      <c r="K1129">
        <v>0</v>
      </c>
      <c r="L1129" s="26">
        <v>48213</v>
      </c>
      <c r="M1129">
        <v>8</v>
      </c>
    </row>
    <row r="1130" spans="1:13" x14ac:dyDescent="0.25">
      <c r="A1130" s="21" t="str">
        <f t="shared" si="17"/>
        <v>MOW H2C BAAA_2032</v>
      </c>
      <c r="B1130" t="s">
        <v>130</v>
      </c>
      <c r="C1130" t="s">
        <v>132</v>
      </c>
      <c r="D1130" t="s">
        <v>19</v>
      </c>
      <c r="E1130" t="s">
        <v>29</v>
      </c>
      <c r="F1130" t="s">
        <v>31</v>
      </c>
      <c r="K1130">
        <v>0</v>
      </c>
      <c r="L1130" s="26">
        <v>48579</v>
      </c>
      <c r="M1130">
        <v>9</v>
      </c>
    </row>
    <row r="1131" spans="1:13" x14ac:dyDescent="0.25">
      <c r="A1131" s="21" t="str">
        <f t="shared" si="17"/>
        <v>MOW H2C BAAA_2033</v>
      </c>
      <c r="B1131" t="s">
        <v>130</v>
      </c>
      <c r="C1131" t="s">
        <v>132</v>
      </c>
      <c r="D1131" t="s">
        <v>19</v>
      </c>
      <c r="E1131" t="s">
        <v>29</v>
      </c>
      <c r="F1131" t="s">
        <v>31</v>
      </c>
      <c r="K1131">
        <v>0</v>
      </c>
      <c r="L1131" s="26">
        <v>48944</v>
      </c>
      <c r="M1131">
        <v>10</v>
      </c>
    </row>
    <row r="1132" spans="1:13" x14ac:dyDescent="0.25">
      <c r="A1132" s="21" t="str">
        <f t="shared" si="17"/>
        <v>MOW H2C BAAA_2034</v>
      </c>
      <c r="B1132" t="s">
        <v>130</v>
      </c>
      <c r="C1132" t="s">
        <v>132</v>
      </c>
      <c r="D1132" t="s">
        <v>19</v>
      </c>
      <c r="E1132" t="s">
        <v>29</v>
      </c>
      <c r="F1132" t="s">
        <v>31</v>
      </c>
      <c r="K1132">
        <v>0</v>
      </c>
      <c r="L1132" s="26">
        <v>49309</v>
      </c>
      <c r="M1132">
        <v>11</v>
      </c>
    </row>
    <row r="1133" spans="1:13" x14ac:dyDescent="0.25">
      <c r="A1133" s="21" t="str">
        <f t="shared" si="17"/>
        <v>MOW H2C BAAA_2035</v>
      </c>
      <c r="B1133" t="s">
        <v>130</v>
      </c>
      <c r="C1133" t="s">
        <v>132</v>
      </c>
      <c r="D1133" t="s">
        <v>19</v>
      </c>
      <c r="E1133" t="s">
        <v>29</v>
      </c>
      <c r="F1133" t="s">
        <v>31</v>
      </c>
      <c r="K1133">
        <v>0</v>
      </c>
      <c r="L1133" s="26">
        <v>49674</v>
      </c>
      <c r="M1133">
        <v>12</v>
      </c>
    </row>
    <row r="1134" spans="1:13" x14ac:dyDescent="0.25">
      <c r="A1134" s="21" t="str">
        <f t="shared" si="17"/>
        <v>MOW H2C BAAA_2036</v>
      </c>
      <c r="B1134" t="s">
        <v>130</v>
      </c>
      <c r="C1134" t="s">
        <v>132</v>
      </c>
      <c r="D1134" t="s">
        <v>19</v>
      </c>
      <c r="E1134" t="s">
        <v>29</v>
      </c>
      <c r="F1134" t="s">
        <v>31</v>
      </c>
      <c r="K1134">
        <v>0</v>
      </c>
      <c r="L1134" s="26">
        <v>50040</v>
      </c>
      <c r="M1134">
        <v>13</v>
      </c>
    </row>
    <row r="1135" spans="1:13" x14ac:dyDescent="0.25">
      <c r="A1135" s="21" t="str">
        <f t="shared" si="17"/>
        <v>MOW H2C BAAA_2037</v>
      </c>
      <c r="B1135" t="s">
        <v>130</v>
      </c>
      <c r="C1135" t="s">
        <v>132</v>
      </c>
      <c r="D1135" t="s">
        <v>19</v>
      </c>
      <c r="E1135" t="s">
        <v>29</v>
      </c>
      <c r="F1135" t="s">
        <v>31</v>
      </c>
      <c r="K1135">
        <v>0</v>
      </c>
      <c r="L1135" s="26">
        <v>50405</v>
      </c>
      <c r="M1135">
        <v>14</v>
      </c>
    </row>
    <row r="1136" spans="1:13" x14ac:dyDescent="0.25">
      <c r="A1136" s="21" t="str">
        <f t="shared" si="17"/>
        <v>MOW H2C BAAA_2038</v>
      </c>
      <c r="B1136" t="s">
        <v>130</v>
      </c>
      <c r="C1136" t="s">
        <v>132</v>
      </c>
      <c r="D1136" t="s">
        <v>19</v>
      </c>
      <c r="E1136" t="s">
        <v>29</v>
      </c>
      <c r="F1136" t="s">
        <v>31</v>
      </c>
      <c r="K1136">
        <v>0</v>
      </c>
      <c r="L1136" s="26">
        <v>50770</v>
      </c>
      <c r="M1136">
        <v>15</v>
      </c>
    </row>
    <row r="1137" spans="1:14" x14ac:dyDescent="0.25">
      <c r="A1137" s="21" t="str">
        <f t="shared" si="17"/>
        <v>MOW H2C BAAA_2039</v>
      </c>
      <c r="B1137" t="s">
        <v>130</v>
      </c>
      <c r="C1137" t="s">
        <v>132</v>
      </c>
      <c r="D1137" t="s">
        <v>19</v>
      </c>
      <c r="E1137" t="s">
        <v>29</v>
      </c>
      <c r="F1137" t="s">
        <v>31</v>
      </c>
      <c r="K1137">
        <v>0</v>
      </c>
      <c r="L1137" s="26">
        <v>51135</v>
      </c>
      <c r="M1137">
        <v>16</v>
      </c>
    </row>
    <row r="1138" spans="1:14" x14ac:dyDescent="0.25">
      <c r="A1138" s="21" t="str">
        <f t="shared" si="17"/>
        <v>MOW H2C BAAA_2040</v>
      </c>
      <c r="B1138" t="s">
        <v>130</v>
      </c>
      <c r="C1138" t="s">
        <v>132</v>
      </c>
      <c r="D1138" t="s">
        <v>19</v>
      </c>
      <c r="E1138" t="s">
        <v>29</v>
      </c>
      <c r="F1138" t="s">
        <v>31</v>
      </c>
      <c r="K1138">
        <v>0</v>
      </c>
      <c r="L1138" s="26">
        <v>51501</v>
      </c>
      <c r="M1138">
        <v>17</v>
      </c>
    </row>
    <row r="1139" spans="1:14" x14ac:dyDescent="0.25">
      <c r="A1139" s="21" t="str">
        <f t="shared" si="17"/>
        <v>MOW H2C BAAA_2041</v>
      </c>
      <c r="B1139" t="s">
        <v>130</v>
      </c>
      <c r="C1139" t="s">
        <v>132</v>
      </c>
      <c r="D1139" t="s">
        <v>19</v>
      </c>
      <c r="E1139" t="s">
        <v>29</v>
      </c>
      <c r="F1139" t="s">
        <v>31</v>
      </c>
      <c r="K1139">
        <v>0</v>
      </c>
      <c r="L1139" s="26">
        <v>51866</v>
      </c>
      <c r="M1139">
        <v>18</v>
      </c>
    </row>
    <row r="1140" spans="1:14" x14ac:dyDescent="0.25">
      <c r="A1140" s="21" t="str">
        <f t="shared" si="17"/>
        <v>MOW H2C BAAA_2042</v>
      </c>
      <c r="B1140" t="s">
        <v>130</v>
      </c>
      <c r="C1140" t="s">
        <v>132</v>
      </c>
      <c r="D1140" t="s">
        <v>19</v>
      </c>
      <c r="E1140" t="s">
        <v>29</v>
      </c>
      <c r="F1140" t="s">
        <v>31</v>
      </c>
      <c r="K1140">
        <v>0</v>
      </c>
      <c r="L1140" s="26">
        <v>52231</v>
      </c>
      <c r="M1140">
        <v>19</v>
      </c>
    </row>
    <row r="1141" spans="1:14" x14ac:dyDescent="0.25">
      <c r="A1141" s="21" t="str">
        <f t="shared" si="17"/>
        <v>MOW H2C BAAA_2043</v>
      </c>
      <c r="B1141" t="s">
        <v>130</v>
      </c>
      <c r="C1141" t="s">
        <v>132</v>
      </c>
      <c r="D1141" t="s">
        <v>19</v>
      </c>
      <c r="E1141" t="s">
        <v>29</v>
      </c>
      <c r="F1141" t="s">
        <v>31</v>
      </c>
      <c r="K1141">
        <v>0</v>
      </c>
      <c r="L1141" s="26">
        <v>52596</v>
      </c>
      <c r="M1141">
        <v>20</v>
      </c>
    </row>
    <row r="1142" spans="1:14" x14ac:dyDescent="0.25">
      <c r="A1142" s="21" t="str">
        <f t="shared" si="17"/>
        <v>MOW H2C BAAA_2024</v>
      </c>
      <c r="B1142" t="s">
        <v>130</v>
      </c>
      <c r="C1142" t="s">
        <v>132</v>
      </c>
      <c r="D1142" t="s">
        <v>19</v>
      </c>
      <c r="E1142" t="s">
        <v>5</v>
      </c>
      <c r="F1142" t="s">
        <v>4</v>
      </c>
      <c r="G1142">
        <v>0</v>
      </c>
      <c r="H1142">
        <v>0</v>
      </c>
      <c r="I1142">
        <v>0</v>
      </c>
      <c r="J1142">
        <v>0</v>
      </c>
      <c r="L1142" s="26">
        <v>45657</v>
      </c>
      <c r="M1142">
        <v>1</v>
      </c>
      <c r="N1142">
        <v>0</v>
      </c>
    </row>
    <row r="1143" spans="1:14" x14ac:dyDescent="0.25">
      <c r="A1143" s="21" t="str">
        <f t="shared" si="17"/>
        <v>MOW H2C BAAA_2025</v>
      </c>
      <c r="B1143" t="s">
        <v>130</v>
      </c>
      <c r="C1143" t="s">
        <v>132</v>
      </c>
      <c r="D1143" t="s">
        <v>19</v>
      </c>
      <c r="E1143" t="s">
        <v>5</v>
      </c>
      <c r="F1143" t="s">
        <v>4</v>
      </c>
      <c r="G1143">
        <v>0</v>
      </c>
      <c r="H1143">
        <v>0</v>
      </c>
      <c r="I1143">
        <v>0</v>
      </c>
      <c r="J1143">
        <v>0</v>
      </c>
      <c r="L1143" s="26">
        <v>46022</v>
      </c>
      <c r="M1143">
        <v>2</v>
      </c>
      <c r="N1143">
        <v>0</v>
      </c>
    </row>
    <row r="1144" spans="1:14" x14ac:dyDescent="0.25">
      <c r="A1144" s="21" t="str">
        <f t="shared" si="17"/>
        <v>MOW H2C BAAA_2026</v>
      </c>
      <c r="B1144" t="s">
        <v>130</v>
      </c>
      <c r="C1144" t="s">
        <v>132</v>
      </c>
      <c r="D1144" t="s">
        <v>19</v>
      </c>
      <c r="E1144" t="s">
        <v>5</v>
      </c>
      <c r="F1144" t="s">
        <v>4</v>
      </c>
      <c r="G1144">
        <v>0</v>
      </c>
      <c r="H1144">
        <v>11661.30078125</v>
      </c>
      <c r="I1144">
        <v>53198.41015625</v>
      </c>
      <c r="J1144">
        <v>0</v>
      </c>
      <c r="L1144" s="26">
        <v>46387</v>
      </c>
      <c r="M1144">
        <v>3</v>
      </c>
      <c r="N1144">
        <v>-24559.650390625</v>
      </c>
    </row>
    <row r="1145" spans="1:14" x14ac:dyDescent="0.25">
      <c r="A1145" s="21" t="str">
        <f t="shared" si="17"/>
        <v>MOW H2C BAAA_2027</v>
      </c>
      <c r="B1145" t="s">
        <v>130</v>
      </c>
      <c r="C1145" t="s">
        <v>132</v>
      </c>
      <c r="D1145" t="s">
        <v>19</v>
      </c>
      <c r="E1145" t="s">
        <v>5</v>
      </c>
      <c r="F1145" t="s">
        <v>4</v>
      </c>
      <c r="G1145">
        <v>0</v>
      </c>
      <c r="H1145">
        <v>25099.45703125</v>
      </c>
      <c r="I1145">
        <v>90165.96875</v>
      </c>
      <c r="J1145">
        <v>0</v>
      </c>
      <c r="L1145" s="26">
        <v>46752</v>
      </c>
      <c r="M1145">
        <v>4</v>
      </c>
      <c r="N1145">
        <v>-38296.953125</v>
      </c>
    </row>
    <row r="1146" spans="1:14" x14ac:dyDescent="0.25">
      <c r="A1146" s="21" t="str">
        <f t="shared" si="17"/>
        <v>MOW H2C BAAA_2028</v>
      </c>
      <c r="B1146" t="s">
        <v>130</v>
      </c>
      <c r="C1146" t="s">
        <v>132</v>
      </c>
      <c r="D1146" t="s">
        <v>19</v>
      </c>
      <c r="E1146" t="s">
        <v>5</v>
      </c>
      <c r="F1146" t="s">
        <v>4</v>
      </c>
      <c r="G1146">
        <v>0</v>
      </c>
      <c r="H1146">
        <v>38789.97265625</v>
      </c>
      <c r="I1146">
        <v>143312.015625</v>
      </c>
      <c r="J1146">
        <v>0</v>
      </c>
      <c r="L1146" s="26">
        <v>47118</v>
      </c>
      <c r="M1146">
        <v>5</v>
      </c>
      <c r="N1146">
        <v>-64830.48828125</v>
      </c>
    </row>
    <row r="1147" spans="1:14" x14ac:dyDescent="0.25">
      <c r="A1147" s="21" t="str">
        <f t="shared" si="17"/>
        <v>MOW H2C BAAA_2029</v>
      </c>
      <c r="B1147" t="s">
        <v>130</v>
      </c>
      <c r="C1147" t="s">
        <v>132</v>
      </c>
      <c r="D1147" t="s">
        <v>19</v>
      </c>
      <c r="E1147" t="s">
        <v>5</v>
      </c>
      <c r="F1147" t="s">
        <v>4</v>
      </c>
      <c r="G1147">
        <v>0</v>
      </c>
      <c r="H1147">
        <v>43797.11328125</v>
      </c>
      <c r="I1147">
        <v>205335.640625</v>
      </c>
      <c r="J1147">
        <v>0</v>
      </c>
      <c r="L1147" s="26">
        <v>47483</v>
      </c>
      <c r="M1147">
        <v>6</v>
      </c>
      <c r="N1147">
        <v>-61455.43359375</v>
      </c>
    </row>
    <row r="1148" spans="1:14" x14ac:dyDescent="0.25">
      <c r="A1148" s="21" t="str">
        <f t="shared" si="17"/>
        <v>MOW H2C BAAA_2030</v>
      </c>
      <c r="B1148" t="s">
        <v>130</v>
      </c>
      <c r="C1148" t="s">
        <v>132</v>
      </c>
      <c r="D1148" t="s">
        <v>19</v>
      </c>
      <c r="E1148" t="s">
        <v>5</v>
      </c>
      <c r="F1148" t="s">
        <v>4</v>
      </c>
      <c r="G1148">
        <v>0</v>
      </c>
      <c r="H1148">
        <v>55669.9765625</v>
      </c>
      <c r="I1148">
        <v>88329.609375</v>
      </c>
      <c r="J1148">
        <v>0</v>
      </c>
      <c r="L1148" s="26">
        <v>47848</v>
      </c>
      <c r="M1148">
        <v>7</v>
      </c>
      <c r="N1148">
        <v>-57190.3984375</v>
      </c>
    </row>
    <row r="1149" spans="1:14" x14ac:dyDescent="0.25">
      <c r="A1149" s="21" t="str">
        <f t="shared" si="17"/>
        <v>MOW H2C BAAA_2031</v>
      </c>
      <c r="B1149" t="s">
        <v>130</v>
      </c>
      <c r="C1149" t="s">
        <v>132</v>
      </c>
      <c r="D1149" t="s">
        <v>19</v>
      </c>
      <c r="E1149" t="s">
        <v>5</v>
      </c>
      <c r="F1149" t="s">
        <v>4</v>
      </c>
      <c r="G1149">
        <v>0</v>
      </c>
      <c r="H1149">
        <v>88151.3125</v>
      </c>
      <c r="I1149">
        <v>282968.21875</v>
      </c>
      <c r="J1149">
        <v>0</v>
      </c>
      <c r="L1149" s="26">
        <v>48213</v>
      </c>
      <c r="M1149">
        <v>8</v>
      </c>
      <c r="N1149">
        <v>-48814.27734375</v>
      </c>
    </row>
    <row r="1150" spans="1:14" x14ac:dyDescent="0.25">
      <c r="A1150" s="21" t="str">
        <f t="shared" si="17"/>
        <v>MOW H2C BAAA_2032</v>
      </c>
      <c r="B1150" t="s">
        <v>130</v>
      </c>
      <c r="C1150" t="s">
        <v>132</v>
      </c>
      <c r="D1150" t="s">
        <v>19</v>
      </c>
      <c r="E1150" t="s">
        <v>5</v>
      </c>
      <c r="F1150" t="s">
        <v>4</v>
      </c>
      <c r="G1150">
        <v>0</v>
      </c>
      <c r="H1150">
        <v>95760.515625</v>
      </c>
      <c r="I1150">
        <v>331767.375</v>
      </c>
      <c r="J1150">
        <v>0</v>
      </c>
      <c r="L1150" s="26">
        <v>48579</v>
      </c>
      <c r="M1150">
        <v>9</v>
      </c>
      <c r="N1150">
        <v>-90952.953125</v>
      </c>
    </row>
    <row r="1151" spans="1:14" x14ac:dyDescent="0.25">
      <c r="A1151" s="21" t="str">
        <f t="shared" si="17"/>
        <v>MOW H2C BAAA_2033</v>
      </c>
      <c r="B1151" t="s">
        <v>130</v>
      </c>
      <c r="C1151" t="s">
        <v>132</v>
      </c>
      <c r="D1151" t="s">
        <v>19</v>
      </c>
      <c r="E1151" t="s">
        <v>5</v>
      </c>
      <c r="F1151" t="s">
        <v>4</v>
      </c>
      <c r="G1151">
        <v>0</v>
      </c>
      <c r="H1151">
        <v>111737.6640625</v>
      </c>
      <c r="I1151">
        <v>379235.6875</v>
      </c>
      <c r="J1151">
        <v>0</v>
      </c>
      <c r="L1151" s="26">
        <v>48944</v>
      </c>
      <c r="M1151">
        <v>10</v>
      </c>
      <c r="N1151">
        <v>-123858.9375</v>
      </c>
    </row>
    <row r="1152" spans="1:14" x14ac:dyDescent="0.25">
      <c r="A1152" s="21" t="str">
        <f t="shared" si="17"/>
        <v>MOW H2C BAAA_2034</v>
      </c>
      <c r="B1152" t="s">
        <v>130</v>
      </c>
      <c r="C1152" t="s">
        <v>132</v>
      </c>
      <c r="D1152" t="s">
        <v>19</v>
      </c>
      <c r="E1152" t="s">
        <v>5</v>
      </c>
      <c r="F1152" t="s">
        <v>4</v>
      </c>
      <c r="G1152">
        <v>0</v>
      </c>
      <c r="H1152">
        <v>125952.984375</v>
      </c>
      <c r="I1152">
        <v>427317.0625</v>
      </c>
      <c r="J1152">
        <v>0</v>
      </c>
      <c r="L1152" s="26">
        <v>49309</v>
      </c>
      <c r="M1152">
        <v>11</v>
      </c>
      <c r="N1152">
        <v>-157901.859375</v>
      </c>
    </row>
    <row r="1153" spans="1:14" x14ac:dyDescent="0.25">
      <c r="A1153" s="21" t="str">
        <f t="shared" si="17"/>
        <v>MOW H2C BAAA_2035</v>
      </c>
      <c r="B1153" t="s">
        <v>130</v>
      </c>
      <c r="C1153" t="s">
        <v>132</v>
      </c>
      <c r="D1153" t="s">
        <v>19</v>
      </c>
      <c r="E1153" t="s">
        <v>5</v>
      </c>
      <c r="F1153" t="s">
        <v>4</v>
      </c>
      <c r="G1153">
        <v>0</v>
      </c>
      <c r="H1153">
        <v>130391.2109375</v>
      </c>
      <c r="I1153">
        <v>412017.25</v>
      </c>
      <c r="J1153">
        <v>0</v>
      </c>
      <c r="L1153" s="26">
        <v>49674</v>
      </c>
      <c r="M1153">
        <v>12</v>
      </c>
      <c r="N1153">
        <v>-160231.5</v>
      </c>
    </row>
    <row r="1154" spans="1:14" x14ac:dyDescent="0.25">
      <c r="A1154" s="21" t="str">
        <f t="shared" ref="A1154:A1217" si="18">B1154&amp;" "&amp;D1154&amp;" "&amp;C1154&amp;"_"&amp;YEAR(L1154)</f>
        <v>MOW H2C BAAA_2036</v>
      </c>
      <c r="B1154" t="s">
        <v>130</v>
      </c>
      <c r="C1154" t="s">
        <v>132</v>
      </c>
      <c r="D1154" t="s">
        <v>19</v>
      </c>
      <c r="E1154" t="s">
        <v>5</v>
      </c>
      <c r="F1154" t="s">
        <v>4</v>
      </c>
      <c r="G1154">
        <v>0</v>
      </c>
      <c r="H1154">
        <v>143268.71875</v>
      </c>
      <c r="I1154">
        <v>398764.375</v>
      </c>
      <c r="J1154">
        <v>0</v>
      </c>
      <c r="L1154" s="26">
        <v>50040</v>
      </c>
      <c r="M1154">
        <v>13</v>
      </c>
      <c r="N1154">
        <v>-125236.3515625</v>
      </c>
    </row>
    <row r="1155" spans="1:14" x14ac:dyDescent="0.25">
      <c r="A1155" s="21" t="str">
        <f t="shared" si="18"/>
        <v>MOW H2C BAAA_2037</v>
      </c>
      <c r="B1155" t="s">
        <v>130</v>
      </c>
      <c r="C1155" t="s">
        <v>132</v>
      </c>
      <c r="D1155" t="s">
        <v>19</v>
      </c>
      <c r="E1155" t="s">
        <v>5</v>
      </c>
      <c r="F1155" t="s">
        <v>4</v>
      </c>
      <c r="G1155">
        <v>0</v>
      </c>
      <c r="H1155">
        <v>151898.3125</v>
      </c>
      <c r="I1155">
        <v>385586.0625</v>
      </c>
      <c r="J1155">
        <v>0</v>
      </c>
      <c r="L1155" s="26">
        <v>50405</v>
      </c>
      <c r="M1155">
        <v>14</v>
      </c>
      <c r="N1155">
        <v>-103040.3203125</v>
      </c>
    </row>
    <row r="1156" spans="1:14" x14ac:dyDescent="0.25">
      <c r="A1156" s="21" t="str">
        <f t="shared" si="18"/>
        <v>MOW H2C BAAA_2038</v>
      </c>
      <c r="B1156" t="s">
        <v>130</v>
      </c>
      <c r="C1156" t="s">
        <v>132</v>
      </c>
      <c r="D1156" t="s">
        <v>19</v>
      </c>
      <c r="E1156" t="s">
        <v>5</v>
      </c>
      <c r="F1156" t="s">
        <v>4</v>
      </c>
      <c r="G1156">
        <v>0</v>
      </c>
      <c r="H1156">
        <v>161173.34375</v>
      </c>
      <c r="I1156">
        <v>376027.90625</v>
      </c>
      <c r="J1156">
        <v>0</v>
      </c>
      <c r="L1156" s="26">
        <v>50770</v>
      </c>
      <c r="M1156">
        <v>15</v>
      </c>
      <c r="N1156">
        <v>-62311.73828125</v>
      </c>
    </row>
    <row r="1157" spans="1:14" x14ac:dyDescent="0.25">
      <c r="A1157" s="21" t="str">
        <f t="shared" si="18"/>
        <v>MOW H2C BAAA_2039</v>
      </c>
      <c r="B1157" t="s">
        <v>130</v>
      </c>
      <c r="C1157" t="s">
        <v>132</v>
      </c>
      <c r="D1157" t="s">
        <v>19</v>
      </c>
      <c r="E1157" t="s">
        <v>5</v>
      </c>
      <c r="F1157" t="s">
        <v>4</v>
      </c>
      <c r="G1157">
        <v>0</v>
      </c>
      <c r="H1157">
        <v>196164.671875</v>
      </c>
      <c r="I1157">
        <v>438187.59375</v>
      </c>
      <c r="J1157">
        <v>0</v>
      </c>
      <c r="L1157" s="26">
        <v>51135</v>
      </c>
      <c r="M1157">
        <v>16</v>
      </c>
      <c r="N1157">
        <v>-42419.7109375</v>
      </c>
    </row>
    <row r="1158" spans="1:14" x14ac:dyDescent="0.25">
      <c r="A1158" s="21" t="str">
        <f t="shared" si="18"/>
        <v>MOW H2C BAAA_2040</v>
      </c>
      <c r="B1158" t="s">
        <v>130</v>
      </c>
      <c r="C1158" t="s">
        <v>132</v>
      </c>
      <c r="D1158" t="s">
        <v>19</v>
      </c>
      <c r="E1158" t="s">
        <v>5</v>
      </c>
      <c r="F1158" t="s">
        <v>4</v>
      </c>
      <c r="G1158">
        <v>0</v>
      </c>
      <c r="H1158">
        <v>247690.59375</v>
      </c>
      <c r="I1158">
        <v>428846.78125</v>
      </c>
      <c r="J1158">
        <v>0</v>
      </c>
      <c r="L1158" s="26">
        <v>51501</v>
      </c>
      <c r="M1158">
        <v>17</v>
      </c>
      <c r="N1158">
        <v>26483.255859375</v>
      </c>
    </row>
    <row r="1159" spans="1:14" x14ac:dyDescent="0.25">
      <c r="A1159" s="21" t="str">
        <f t="shared" si="18"/>
        <v>MOW H2C BAAA_2041</v>
      </c>
      <c r="B1159" t="s">
        <v>130</v>
      </c>
      <c r="C1159" t="s">
        <v>132</v>
      </c>
      <c r="D1159" t="s">
        <v>19</v>
      </c>
      <c r="E1159" t="s">
        <v>5</v>
      </c>
      <c r="F1159" t="s">
        <v>4</v>
      </c>
      <c r="G1159">
        <v>0</v>
      </c>
      <c r="H1159">
        <v>244401.59375</v>
      </c>
      <c r="I1159">
        <v>418104.46875</v>
      </c>
      <c r="J1159">
        <v>0</v>
      </c>
      <c r="L1159" s="26">
        <v>51866</v>
      </c>
      <c r="M1159">
        <v>18</v>
      </c>
      <c r="N1159">
        <v>55092.88671875</v>
      </c>
    </row>
    <row r="1160" spans="1:14" x14ac:dyDescent="0.25">
      <c r="A1160" s="21" t="str">
        <f t="shared" si="18"/>
        <v>MOW H2C BAAA_2042</v>
      </c>
      <c r="B1160" t="s">
        <v>130</v>
      </c>
      <c r="C1160" t="s">
        <v>132</v>
      </c>
      <c r="D1160" t="s">
        <v>19</v>
      </c>
      <c r="E1160" t="s">
        <v>5</v>
      </c>
      <c r="F1160" t="s">
        <v>4</v>
      </c>
      <c r="G1160">
        <v>0</v>
      </c>
      <c r="H1160">
        <v>249279.453125</v>
      </c>
      <c r="I1160">
        <v>408676.3125</v>
      </c>
      <c r="J1160">
        <v>0</v>
      </c>
      <c r="L1160" s="26">
        <v>52231</v>
      </c>
      <c r="M1160">
        <v>19</v>
      </c>
      <c r="N1160">
        <v>99997.4453125</v>
      </c>
    </row>
    <row r="1161" spans="1:14" x14ac:dyDescent="0.25">
      <c r="A1161" s="21" t="str">
        <f t="shared" si="18"/>
        <v>MOW H2C BAAA_2043</v>
      </c>
      <c r="B1161" t="s">
        <v>130</v>
      </c>
      <c r="C1161" t="s">
        <v>132</v>
      </c>
      <c r="D1161" t="s">
        <v>19</v>
      </c>
      <c r="E1161" t="s">
        <v>5</v>
      </c>
      <c r="F1161" t="s">
        <v>4</v>
      </c>
      <c r="G1161">
        <v>0</v>
      </c>
      <c r="H1161">
        <v>258017.953125</v>
      </c>
      <c r="I1161">
        <v>399384.6875</v>
      </c>
      <c r="J1161">
        <v>0</v>
      </c>
      <c r="L1161" s="26">
        <v>52596</v>
      </c>
      <c r="M1161">
        <v>20</v>
      </c>
      <c r="N1161">
        <v>143054.390625</v>
      </c>
    </row>
    <row r="1162" spans="1:14" x14ac:dyDescent="0.25">
      <c r="A1162" s="21" t="str">
        <f t="shared" si="18"/>
        <v>MOW H2C BAAA_2024</v>
      </c>
      <c r="B1162" t="s">
        <v>130</v>
      </c>
      <c r="C1162" t="s">
        <v>132</v>
      </c>
      <c r="D1162" t="s">
        <v>19</v>
      </c>
      <c r="E1162" t="s">
        <v>5</v>
      </c>
      <c r="F1162" t="s">
        <v>32</v>
      </c>
      <c r="G1162">
        <v>235794.65625</v>
      </c>
      <c r="H1162">
        <v>103764.84375</v>
      </c>
      <c r="I1162">
        <v>15499.482421875</v>
      </c>
      <c r="J1162">
        <v>0</v>
      </c>
      <c r="L1162" s="26">
        <v>45657</v>
      </c>
      <c r="M1162">
        <v>1</v>
      </c>
      <c r="N1162">
        <v>108640.6640625</v>
      </c>
    </row>
    <row r="1163" spans="1:14" x14ac:dyDescent="0.25">
      <c r="A1163" s="21" t="str">
        <f t="shared" si="18"/>
        <v>MOW H2C BAAA_2025</v>
      </c>
      <c r="B1163" t="s">
        <v>130</v>
      </c>
      <c r="C1163" t="s">
        <v>132</v>
      </c>
      <c r="D1163" t="s">
        <v>19</v>
      </c>
      <c r="E1163" t="s">
        <v>5</v>
      </c>
      <c r="F1163" t="s">
        <v>32</v>
      </c>
      <c r="G1163">
        <v>271926.4375</v>
      </c>
      <c r="H1163">
        <v>115861.3515625</v>
      </c>
      <c r="I1163">
        <v>70636.78125</v>
      </c>
      <c r="J1163">
        <v>0</v>
      </c>
      <c r="L1163" s="26">
        <v>46022</v>
      </c>
      <c r="M1163">
        <v>2</v>
      </c>
      <c r="N1163">
        <v>107832.5859375</v>
      </c>
    </row>
    <row r="1164" spans="1:14" x14ac:dyDescent="0.25">
      <c r="A1164" s="21" t="str">
        <f t="shared" si="18"/>
        <v>MOW H2C BAAA_2026</v>
      </c>
      <c r="B1164" t="s">
        <v>130</v>
      </c>
      <c r="C1164" t="s">
        <v>132</v>
      </c>
      <c r="D1164" t="s">
        <v>19</v>
      </c>
      <c r="E1164" t="s">
        <v>5</v>
      </c>
      <c r="F1164" t="s">
        <v>32</v>
      </c>
      <c r="G1164">
        <v>309101.40625</v>
      </c>
      <c r="H1164">
        <v>135995.953125</v>
      </c>
      <c r="I1164">
        <v>75575.125</v>
      </c>
      <c r="J1164">
        <v>0</v>
      </c>
      <c r="L1164" s="26">
        <v>46387</v>
      </c>
      <c r="M1164">
        <v>3</v>
      </c>
      <c r="N1164">
        <v>112445</v>
      </c>
    </row>
    <row r="1165" spans="1:14" x14ac:dyDescent="0.25">
      <c r="A1165" s="21" t="str">
        <f t="shared" si="18"/>
        <v>MOW H2C BAAA_2027</v>
      </c>
      <c r="B1165" t="s">
        <v>130</v>
      </c>
      <c r="C1165" t="s">
        <v>132</v>
      </c>
      <c r="D1165" t="s">
        <v>19</v>
      </c>
      <c r="E1165" t="s">
        <v>5</v>
      </c>
      <c r="F1165" t="s">
        <v>32</v>
      </c>
      <c r="G1165">
        <v>342404.75</v>
      </c>
      <c r="H1165">
        <v>151157.75</v>
      </c>
      <c r="I1165">
        <v>80022.4609375</v>
      </c>
      <c r="J1165">
        <v>0</v>
      </c>
      <c r="L1165" s="26">
        <v>46752</v>
      </c>
      <c r="M1165">
        <v>4</v>
      </c>
      <c r="N1165">
        <v>112791.6796875</v>
      </c>
    </row>
    <row r="1166" spans="1:14" x14ac:dyDescent="0.25">
      <c r="A1166" s="21" t="str">
        <f t="shared" si="18"/>
        <v>MOW H2C BAAA_2028</v>
      </c>
      <c r="B1166" t="s">
        <v>130</v>
      </c>
      <c r="C1166" t="s">
        <v>132</v>
      </c>
      <c r="D1166" t="s">
        <v>19</v>
      </c>
      <c r="E1166" t="s">
        <v>5</v>
      </c>
      <c r="F1166" t="s">
        <v>32</v>
      </c>
      <c r="G1166">
        <v>352568.1875</v>
      </c>
      <c r="H1166">
        <v>159555.046875</v>
      </c>
      <c r="I1166">
        <v>85205.8203125</v>
      </c>
      <c r="J1166">
        <v>0</v>
      </c>
      <c r="L1166" s="26">
        <v>47118</v>
      </c>
      <c r="M1166">
        <v>5</v>
      </c>
      <c r="N1166">
        <v>116621.1015625</v>
      </c>
    </row>
    <row r="1167" spans="1:14" x14ac:dyDescent="0.25">
      <c r="A1167" s="21" t="str">
        <f t="shared" si="18"/>
        <v>MOW H2C BAAA_2029</v>
      </c>
      <c r="B1167" t="s">
        <v>130</v>
      </c>
      <c r="C1167" t="s">
        <v>132</v>
      </c>
      <c r="D1167" t="s">
        <v>19</v>
      </c>
      <c r="E1167" t="s">
        <v>5</v>
      </c>
      <c r="F1167" t="s">
        <v>32</v>
      </c>
      <c r="G1167">
        <v>361957.40625</v>
      </c>
      <c r="H1167">
        <v>171345.84375</v>
      </c>
      <c r="I1167">
        <v>88492.90625</v>
      </c>
      <c r="J1167">
        <v>0</v>
      </c>
      <c r="L1167" s="26">
        <v>47483</v>
      </c>
      <c r="M1167">
        <v>6</v>
      </c>
      <c r="N1167">
        <v>123557.2578125</v>
      </c>
    </row>
    <row r="1168" spans="1:14" x14ac:dyDescent="0.25">
      <c r="A1168" s="21" t="str">
        <f t="shared" si="18"/>
        <v>MOW H2C BAAA_2030</v>
      </c>
      <c r="B1168" t="s">
        <v>130</v>
      </c>
      <c r="C1168" t="s">
        <v>132</v>
      </c>
      <c r="D1168" t="s">
        <v>19</v>
      </c>
      <c r="E1168" t="s">
        <v>5</v>
      </c>
      <c r="F1168" t="s">
        <v>32</v>
      </c>
      <c r="G1168">
        <v>372655</v>
      </c>
      <c r="H1168">
        <v>182627.546875</v>
      </c>
      <c r="I1168">
        <v>94476.453125</v>
      </c>
      <c r="J1168">
        <v>0</v>
      </c>
      <c r="L1168" s="26">
        <v>47848</v>
      </c>
      <c r="M1168">
        <v>7</v>
      </c>
      <c r="N1168">
        <v>134583.28125</v>
      </c>
    </row>
    <row r="1169" spans="1:14" x14ac:dyDescent="0.25">
      <c r="A1169" s="21" t="str">
        <f t="shared" si="18"/>
        <v>MOW H2C BAAA_2031</v>
      </c>
      <c r="B1169" t="s">
        <v>130</v>
      </c>
      <c r="C1169" t="s">
        <v>132</v>
      </c>
      <c r="D1169" t="s">
        <v>19</v>
      </c>
      <c r="E1169" t="s">
        <v>5</v>
      </c>
      <c r="F1169" t="s">
        <v>32</v>
      </c>
      <c r="G1169">
        <v>375935.71875</v>
      </c>
      <c r="H1169">
        <v>168678.59375</v>
      </c>
      <c r="I1169">
        <v>93207.4765625</v>
      </c>
      <c r="J1169">
        <v>27125.732421875</v>
      </c>
      <c r="L1169" s="26">
        <v>48213</v>
      </c>
      <c r="M1169">
        <v>8</v>
      </c>
      <c r="N1169">
        <v>144980.640625</v>
      </c>
    </row>
    <row r="1170" spans="1:14" x14ac:dyDescent="0.25">
      <c r="A1170" s="21" t="str">
        <f t="shared" si="18"/>
        <v>MOW H2C BAAA_2032</v>
      </c>
      <c r="B1170" t="s">
        <v>130</v>
      </c>
      <c r="C1170" t="s">
        <v>132</v>
      </c>
      <c r="D1170" t="s">
        <v>19</v>
      </c>
      <c r="E1170" t="s">
        <v>5</v>
      </c>
      <c r="F1170" t="s">
        <v>32</v>
      </c>
      <c r="G1170">
        <v>386189.25</v>
      </c>
      <c r="H1170">
        <v>170531.96875</v>
      </c>
      <c r="I1170">
        <v>94492.9765625</v>
      </c>
      <c r="J1170">
        <v>0</v>
      </c>
      <c r="L1170" s="26">
        <v>48579</v>
      </c>
      <c r="M1170">
        <v>9</v>
      </c>
      <c r="N1170">
        <v>137216.765625</v>
      </c>
    </row>
    <row r="1171" spans="1:14" x14ac:dyDescent="0.25">
      <c r="A1171" s="21" t="str">
        <f t="shared" si="18"/>
        <v>MOW H2C BAAA_2033</v>
      </c>
      <c r="B1171" t="s">
        <v>130</v>
      </c>
      <c r="C1171" t="s">
        <v>132</v>
      </c>
      <c r="D1171" t="s">
        <v>19</v>
      </c>
      <c r="E1171" t="s">
        <v>5</v>
      </c>
      <c r="F1171" t="s">
        <v>32</v>
      </c>
      <c r="G1171">
        <v>401142.28125</v>
      </c>
      <c r="H1171">
        <v>165459.578125</v>
      </c>
      <c r="I1171">
        <v>97003.296875</v>
      </c>
      <c r="J1171">
        <v>0</v>
      </c>
      <c r="L1171" s="26">
        <v>48944</v>
      </c>
      <c r="M1171">
        <v>10</v>
      </c>
      <c r="N1171">
        <v>123440.7421875</v>
      </c>
    </row>
    <row r="1172" spans="1:14" x14ac:dyDescent="0.25">
      <c r="A1172" s="21" t="str">
        <f t="shared" si="18"/>
        <v>MOW H2C BAAA_2034</v>
      </c>
      <c r="B1172" t="s">
        <v>130</v>
      </c>
      <c r="C1172" t="s">
        <v>132</v>
      </c>
      <c r="D1172" t="s">
        <v>19</v>
      </c>
      <c r="E1172" t="s">
        <v>5</v>
      </c>
      <c r="F1172" t="s">
        <v>32</v>
      </c>
      <c r="G1172">
        <v>415392.9375</v>
      </c>
      <c r="H1172">
        <v>167826.90625</v>
      </c>
      <c r="I1172">
        <v>99323.953125</v>
      </c>
      <c r="J1172">
        <v>0</v>
      </c>
      <c r="L1172" s="26">
        <v>49309</v>
      </c>
      <c r="M1172">
        <v>11</v>
      </c>
      <c r="N1172">
        <v>116934.609375</v>
      </c>
    </row>
    <row r="1173" spans="1:14" x14ac:dyDescent="0.25">
      <c r="A1173" s="21" t="str">
        <f t="shared" si="18"/>
        <v>MOW H2C BAAA_2035</v>
      </c>
      <c r="B1173" t="s">
        <v>130</v>
      </c>
      <c r="C1173" t="s">
        <v>132</v>
      </c>
      <c r="D1173" t="s">
        <v>19</v>
      </c>
      <c r="E1173" t="s">
        <v>5</v>
      </c>
      <c r="F1173" t="s">
        <v>32</v>
      </c>
      <c r="G1173">
        <v>431422.71875</v>
      </c>
      <c r="H1173">
        <v>174263.296875</v>
      </c>
      <c r="I1173">
        <v>100160.6640625</v>
      </c>
      <c r="J1173">
        <v>0</v>
      </c>
      <c r="L1173" s="26">
        <v>49674</v>
      </c>
      <c r="M1173">
        <v>12</v>
      </c>
      <c r="N1173">
        <v>118684.9453125</v>
      </c>
    </row>
    <row r="1174" spans="1:14" x14ac:dyDescent="0.25">
      <c r="A1174" s="21" t="str">
        <f t="shared" si="18"/>
        <v>MOW H2C BAAA_2036</v>
      </c>
      <c r="B1174" t="s">
        <v>130</v>
      </c>
      <c r="C1174" t="s">
        <v>132</v>
      </c>
      <c r="D1174" t="s">
        <v>19</v>
      </c>
      <c r="E1174" t="s">
        <v>5</v>
      </c>
      <c r="F1174" t="s">
        <v>32</v>
      </c>
      <c r="G1174">
        <v>448206.71875</v>
      </c>
      <c r="H1174">
        <v>174504.03125</v>
      </c>
      <c r="I1174">
        <v>102975.96875</v>
      </c>
      <c r="J1174">
        <v>0</v>
      </c>
      <c r="L1174" s="26">
        <v>50040</v>
      </c>
      <c r="M1174">
        <v>13</v>
      </c>
      <c r="N1174">
        <v>119706.6953125</v>
      </c>
    </row>
    <row r="1175" spans="1:14" x14ac:dyDescent="0.25">
      <c r="A1175" s="21" t="str">
        <f t="shared" si="18"/>
        <v>MOW H2C BAAA_2037</v>
      </c>
      <c r="B1175" t="s">
        <v>130</v>
      </c>
      <c r="C1175" t="s">
        <v>132</v>
      </c>
      <c r="D1175" t="s">
        <v>19</v>
      </c>
      <c r="E1175" t="s">
        <v>5</v>
      </c>
      <c r="F1175" t="s">
        <v>32</v>
      </c>
      <c r="G1175">
        <v>463235.5625</v>
      </c>
      <c r="H1175">
        <v>174264.71875</v>
      </c>
      <c r="I1175">
        <v>103798.1171875</v>
      </c>
      <c r="J1175">
        <v>0</v>
      </c>
      <c r="L1175" s="26">
        <v>50405</v>
      </c>
      <c r="M1175">
        <v>14</v>
      </c>
      <c r="N1175">
        <v>115778.609375</v>
      </c>
    </row>
    <row r="1176" spans="1:14" x14ac:dyDescent="0.25">
      <c r="A1176" s="21" t="str">
        <f t="shared" si="18"/>
        <v>MOW H2C BAAA_2038</v>
      </c>
      <c r="B1176" t="s">
        <v>130</v>
      </c>
      <c r="C1176" t="s">
        <v>132</v>
      </c>
      <c r="D1176" t="s">
        <v>19</v>
      </c>
      <c r="E1176" t="s">
        <v>5</v>
      </c>
      <c r="F1176" t="s">
        <v>32</v>
      </c>
      <c r="G1176">
        <v>479152.40625</v>
      </c>
      <c r="H1176">
        <v>176217.28125</v>
      </c>
      <c r="I1176">
        <v>103976.8515625</v>
      </c>
      <c r="J1176">
        <v>0</v>
      </c>
      <c r="L1176" s="26">
        <v>50770</v>
      </c>
      <c r="M1176">
        <v>15</v>
      </c>
      <c r="N1176">
        <v>114155.328125</v>
      </c>
    </row>
    <row r="1177" spans="1:14" x14ac:dyDescent="0.25">
      <c r="A1177" s="21" t="str">
        <f t="shared" si="18"/>
        <v>MOW H2C BAAA_2039</v>
      </c>
      <c r="B1177" t="s">
        <v>130</v>
      </c>
      <c r="C1177" t="s">
        <v>132</v>
      </c>
      <c r="D1177" t="s">
        <v>19</v>
      </c>
      <c r="E1177" t="s">
        <v>5</v>
      </c>
      <c r="F1177" t="s">
        <v>32</v>
      </c>
      <c r="G1177">
        <v>500384.21875</v>
      </c>
      <c r="H1177">
        <v>163095.59375</v>
      </c>
      <c r="I1177">
        <v>106554.7109375</v>
      </c>
      <c r="J1177">
        <v>0</v>
      </c>
      <c r="L1177" s="26">
        <v>51135</v>
      </c>
      <c r="M1177">
        <v>16</v>
      </c>
      <c r="N1177">
        <v>86727.71875</v>
      </c>
    </row>
    <row r="1178" spans="1:14" x14ac:dyDescent="0.25">
      <c r="A1178" s="21" t="str">
        <f t="shared" si="18"/>
        <v>MOW H2C BAAA_2040</v>
      </c>
      <c r="B1178" t="s">
        <v>130</v>
      </c>
      <c r="C1178" t="s">
        <v>132</v>
      </c>
      <c r="D1178" t="s">
        <v>19</v>
      </c>
      <c r="E1178" t="s">
        <v>5</v>
      </c>
      <c r="F1178" t="s">
        <v>32</v>
      </c>
      <c r="G1178">
        <v>514557.5625</v>
      </c>
      <c r="H1178">
        <v>136486.28125</v>
      </c>
      <c r="I1178">
        <v>81874.7890625</v>
      </c>
      <c r="J1178">
        <v>133313.8125</v>
      </c>
      <c r="L1178" s="26">
        <v>51501</v>
      </c>
      <c r="M1178">
        <v>17</v>
      </c>
      <c r="N1178">
        <v>83159.2265625</v>
      </c>
    </row>
    <row r="1179" spans="1:14" x14ac:dyDescent="0.25">
      <c r="A1179" s="21" t="str">
        <f t="shared" si="18"/>
        <v>MOW H2C BAAA_2041</v>
      </c>
      <c r="B1179" t="s">
        <v>130</v>
      </c>
      <c r="C1179" t="s">
        <v>132</v>
      </c>
      <c r="D1179" t="s">
        <v>19</v>
      </c>
      <c r="E1179" t="s">
        <v>5</v>
      </c>
      <c r="F1179" t="s">
        <v>32</v>
      </c>
      <c r="G1179">
        <v>527448.25</v>
      </c>
      <c r="H1179">
        <v>133454.4375</v>
      </c>
      <c r="I1179">
        <v>80069.9453125</v>
      </c>
      <c r="J1179">
        <v>0</v>
      </c>
      <c r="L1179" s="26">
        <v>51866</v>
      </c>
      <c r="M1179">
        <v>18</v>
      </c>
      <c r="N1179">
        <v>77461.8515625</v>
      </c>
    </row>
    <row r="1180" spans="1:14" x14ac:dyDescent="0.25">
      <c r="A1180" s="21" t="str">
        <f t="shared" si="18"/>
        <v>MOW H2C BAAA_2042</v>
      </c>
      <c r="B1180" t="s">
        <v>130</v>
      </c>
      <c r="C1180" t="s">
        <v>132</v>
      </c>
      <c r="D1180" t="s">
        <v>19</v>
      </c>
      <c r="E1180" t="s">
        <v>5</v>
      </c>
      <c r="F1180" t="s">
        <v>32</v>
      </c>
      <c r="G1180">
        <v>543103.1875</v>
      </c>
      <c r="H1180">
        <v>121529.53125</v>
      </c>
      <c r="I1180">
        <v>79250.9296875</v>
      </c>
      <c r="J1180">
        <v>0</v>
      </c>
      <c r="L1180" s="26">
        <v>52231</v>
      </c>
      <c r="M1180">
        <v>19</v>
      </c>
      <c r="N1180">
        <v>66550.515625</v>
      </c>
    </row>
    <row r="1181" spans="1:14" x14ac:dyDescent="0.25">
      <c r="A1181" s="21" t="str">
        <f t="shared" si="18"/>
        <v>MOW H2C BAAA_2043</v>
      </c>
      <c r="B1181" t="s">
        <v>130</v>
      </c>
      <c r="C1181" t="s">
        <v>132</v>
      </c>
      <c r="D1181" t="s">
        <v>19</v>
      </c>
      <c r="E1181" t="s">
        <v>5</v>
      </c>
      <c r="F1181" t="s">
        <v>32</v>
      </c>
      <c r="G1181">
        <v>557457.75</v>
      </c>
      <c r="H1181">
        <v>125102.015625</v>
      </c>
      <c r="I1181">
        <v>199471</v>
      </c>
      <c r="J1181">
        <v>0</v>
      </c>
      <c r="L1181" s="26">
        <v>52596</v>
      </c>
      <c r="M1181">
        <v>20</v>
      </c>
      <c r="N1181">
        <v>68475.7734375</v>
      </c>
    </row>
    <row r="1182" spans="1:14" x14ac:dyDescent="0.25">
      <c r="A1182" s="21" t="str">
        <f t="shared" si="18"/>
        <v>MOW H2C BAAA_2024</v>
      </c>
      <c r="B1182" t="s">
        <v>130</v>
      </c>
      <c r="C1182" t="s">
        <v>132</v>
      </c>
      <c r="D1182" t="s">
        <v>19</v>
      </c>
      <c r="E1182" t="s">
        <v>5</v>
      </c>
      <c r="F1182" t="s">
        <v>8</v>
      </c>
      <c r="G1182">
        <v>0</v>
      </c>
      <c r="H1182">
        <v>0</v>
      </c>
      <c r="I1182">
        <v>0</v>
      </c>
      <c r="J1182">
        <v>0</v>
      </c>
      <c r="L1182" s="26">
        <v>45657</v>
      </c>
      <c r="M1182">
        <v>1</v>
      </c>
      <c r="N1182">
        <v>0</v>
      </c>
    </row>
    <row r="1183" spans="1:14" x14ac:dyDescent="0.25">
      <c r="A1183" s="21" t="str">
        <f t="shared" si="18"/>
        <v>MOW H2C BAAA_2025</v>
      </c>
      <c r="B1183" t="s">
        <v>130</v>
      </c>
      <c r="C1183" t="s">
        <v>132</v>
      </c>
      <c r="D1183" t="s">
        <v>19</v>
      </c>
      <c r="E1183" t="s">
        <v>5</v>
      </c>
      <c r="F1183" t="s">
        <v>8</v>
      </c>
      <c r="G1183">
        <v>0</v>
      </c>
      <c r="H1183">
        <v>0</v>
      </c>
      <c r="I1183">
        <v>0</v>
      </c>
      <c r="J1183">
        <v>0</v>
      </c>
      <c r="L1183" s="26">
        <v>46022</v>
      </c>
      <c r="M1183">
        <v>2</v>
      </c>
      <c r="N1183">
        <v>0</v>
      </c>
    </row>
    <row r="1184" spans="1:14" x14ac:dyDescent="0.25">
      <c r="A1184" s="21" t="str">
        <f t="shared" si="18"/>
        <v>MOW H2C BAAA_2026</v>
      </c>
      <c r="B1184" t="s">
        <v>130</v>
      </c>
      <c r="C1184" t="s">
        <v>132</v>
      </c>
      <c r="D1184" t="s">
        <v>19</v>
      </c>
      <c r="E1184" t="s">
        <v>5</v>
      </c>
      <c r="F1184" t="s">
        <v>8</v>
      </c>
      <c r="G1184">
        <v>0</v>
      </c>
      <c r="H1184">
        <v>0</v>
      </c>
      <c r="I1184">
        <v>0</v>
      </c>
      <c r="J1184">
        <v>0</v>
      </c>
      <c r="L1184" s="26">
        <v>46387</v>
      </c>
      <c r="M1184">
        <v>3</v>
      </c>
      <c r="N1184">
        <v>0</v>
      </c>
    </row>
    <row r="1185" spans="1:14" x14ac:dyDescent="0.25">
      <c r="A1185" s="21" t="str">
        <f t="shared" si="18"/>
        <v>MOW H2C BAAA_2027</v>
      </c>
      <c r="B1185" t="s">
        <v>130</v>
      </c>
      <c r="C1185" t="s">
        <v>132</v>
      </c>
      <c r="D1185" t="s">
        <v>19</v>
      </c>
      <c r="E1185" t="s">
        <v>5</v>
      </c>
      <c r="F1185" t="s">
        <v>8</v>
      </c>
      <c r="G1185">
        <v>0</v>
      </c>
      <c r="H1185">
        <v>0</v>
      </c>
      <c r="I1185">
        <v>0</v>
      </c>
      <c r="J1185">
        <v>0</v>
      </c>
      <c r="L1185" s="26">
        <v>46752</v>
      </c>
      <c r="M1185">
        <v>4</v>
      </c>
      <c r="N1185">
        <v>0</v>
      </c>
    </row>
    <row r="1186" spans="1:14" x14ac:dyDescent="0.25">
      <c r="A1186" s="21" t="str">
        <f t="shared" si="18"/>
        <v>MOW H2C BAAA_2028</v>
      </c>
      <c r="B1186" t="s">
        <v>130</v>
      </c>
      <c r="C1186" t="s">
        <v>132</v>
      </c>
      <c r="D1186" t="s">
        <v>19</v>
      </c>
      <c r="E1186" t="s">
        <v>5</v>
      </c>
      <c r="F1186" t="s">
        <v>8</v>
      </c>
      <c r="G1186">
        <v>0</v>
      </c>
      <c r="H1186">
        <v>0</v>
      </c>
      <c r="I1186">
        <v>0</v>
      </c>
      <c r="J1186">
        <v>0</v>
      </c>
      <c r="L1186" s="26">
        <v>47118</v>
      </c>
      <c r="M1186">
        <v>5</v>
      </c>
      <c r="N1186">
        <v>0</v>
      </c>
    </row>
    <row r="1187" spans="1:14" x14ac:dyDescent="0.25">
      <c r="A1187" s="21" t="str">
        <f t="shared" si="18"/>
        <v>MOW H2C BAAA_2029</v>
      </c>
      <c r="B1187" t="s">
        <v>130</v>
      </c>
      <c r="C1187" t="s">
        <v>132</v>
      </c>
      <c r="D1187" t="s">
        <v>19</v>
      </c>
      <c r="E1187" t="s">
        <v>5</v>
      </c>
      <c r="F1187" t="s">
        <v>8</v>
      </c>
      <c r="G1187">
        <v>0</v>
      </c>
      <c r="H1187">
        <v>0</v>
      </c>
      <c r="I1187">
        <v>0</v>
      </c>
      <c r="J1187">
        <v>0</v>
      </c>
      <c r="L1187" s="26">
        <v>47483</v>
      </c>
      <c r="M1187">
        <v>6</v>
      </c>
      <c r="N1187">
        <v>0</v>
      </c>
    </row>
    <row r="1188" spans="1:14" x14ac:dyDescent="0.25">
      <c r="A1188" s="21" t="str">
        <f t="shared" si="18"/>
        <v>MOW H2C BAAA_2030</v>
      </c>
      <c r="B1188" t="s">
        <v>130</v>
      </c>
      <c r="C1188" t="s">
        <v>132</v>
      </c>
      <c r="D1188" t="s">
        <v>19</v>
      </c>
      <c r="E1188" t="s">
        <v>5</v>
      </c>
      <c r="F1188" t="s">
        <v>8</v>
      </c>
      <c r="G1188">
        <v>0</v>
      </c>
      <c r="H1188">
        <v>0</v>
      </c>
      <c r="I1188">
        <v>0</v>
      </c>
      <c r="J1188">
        <v>0</v>
      </c>
      <c r="L1188" s="26">
        <v>47848</v>
      </c>
      <c r="M1188">
        <v>7</v>
      </c>
      <c r="N1188">
        <v>0</v>
      </c>
    </row>
    <row r="1189" spans="1:14" x14ac:dyDescent="0.25">
      <c r="A1189" s="21" t="str">
        <f t="shared" si="18"/>
        <v>MOW H2C BAAA_2031</v>
      </c>
      <c r="B1189" t="s">
        <v>130</v>
      </c>
      <c r="C1189" t="s">
        <v>132</v>
      </c>
      <c r="D1189" t="s">
        <v>19</v>
      </c>
      <c r="E1189" t="s">
        <v>5</v>
      </c>
      <c r="F1189" t="s">
        <v>8</v>
      </c>
      <c r="G1189">
        <v>0</v>
      </c>
      <c r="H1189">
        <v>0</v>
      </c>
      <c r="I1189">
        <v>0</v>
      </c>
      <c r="J1189">
        <v>0</v>
      </c>
      <c r="L1189" s="26">
        <v>48213</v>
      </c>
      <c r="M1189">
        <v>8</v>
      </c>
      <c r="N1189">
        <v>0</v>
      </c>
    </row>
    <row r="1190" spans="1:14" x14ac:dyDescent="0.25">
      <c r="A1190" s="21" t="str">
        <f t="shared" si="18"/>
        <v>MOW H2C BAAA_2032</v>
      </c>
      <c r="B1190" t="s">
        <v>130</v>
      </c>
      <c r="C1190" t="s">
        <v>132</v>
      </c>
      <c r="D1190" t="s">
        <v>19</v>
      </c>
      <c r="E1190" t="s">
        <v>5</v>
      </c>
      <c r="F1190" t="s">
        <v>8</v>
      </c>
      <c r="G1190">
        <v>0</v>
      </c>
      <c r="H1190">
        <v>0</v>
      </c>
      <c r="I1190">
        <v>0</v>
      </c>
      <c r="J1190">
        <v>0</v>
      </c>
      <c r="L1190" s="26">
        <v>48579</v>
      </c>
      <c r="M1190">
        <v>9</v>
      </c>
      <c r="N1190">
        <v>0</v>
      </c>
    </row>
    <row r="1191" spans="1:14" x14ac:dyDescent="0.25">
      <c r="A1191" s="21" t="str">
        <f t="shared" si="18"/>
        <v>MOW H2C BAAA_2033</v>
      </c>
      <c r="B1191" t="s">
        <v>130</v>
      </c>
      <c r="C1191" t="s">
        <v>132</v>
      </c>
      <c r="D1191" t="s">
        <v>19</v>
      </c>
      <c r="E1191" t="s">
        <v>5</v>
      </c>
      <c r="F1191" t="s">
        <v>8</v>
      </c>
      <c r="G1191">
        <v>0</v>
      </c>
      <c r="H1191">
        <v>0</v>
      </c>
      <c r="I1191">
        <v>0</v>
      </c>
      <c r="J1191">
        <v>0</v>
      </c>
      <c r="L1191" s="26">
        <v>48944</v>
      </c>
      <c r="M1191">
        <v>10</v>
      </c>
      <c r="N1191">
        <v>0</v>
      </c>
    </row>
    <row r="1192" spans="1:14" x14ac:dyDescent="0.25">
      <c r="A1192" s="21" t="str">
        <f t="shared" si="18"/>
        <v>MOW H2C BAAA_2034</v>
      </c>
      <c r="B1192" t="s">
        <v>130</v>
      </c>
      <c r="C1192" t="s">
        <v>132</v>
      </c>
      <c r="D1192" t="s">
        <v>19</v>
      </c>
      <c r="E1192" t="s">
        <v>5</v>
      </c>
      <c r="F1192" t="s">
        <v>8</v>
      </c>
      <c r="G1192">
        <v>0</v>
      </c>
      <c r="H1192">
        <v>0</v>
      </c>
      <c r="I1192">
        <v>0</v>
      </c>
      <c r="J1192">
        <v>0</v>
      </c>
      <c r="L1192" s="26">
        <v>49309</v>
      </c>
      <c r="M1192">
        <v>11</v>
      </c>
      <c r="N1192">
        <v>0</v>
      </c>
    </row>
    <row r="1193" spans="1:14" x14ac:dyDescent="0.25">
      <c r="A1193" s="21" t="str">
        <f t="shared" si="18"/>
        <v>MOW H2C BAAA_2035</v>
      </c>
      <c r="B1193" t="s">
        <v>130</v>
      </c>
      <c r="C1193" t="s">
        <v>132</v>
      </c>
      <c r="D1193" t="s">
        <v>19</v>
      </c>
      <c r="E1193" t="s">
        <v>5</v>
      </c>
      <c r="F1193" t="s">
        <v>8</v>
      </c>
      <c r="G1193">
        <v>0</v>
      </c>
      <c r="H1193">
        <v>0</v>
      </c>
      <c r="I1193">
        <v>0</v>
      </c>
      <c r="J1193">
        <v>0</v>
      </c>
      <c r="L1193" s="26">
        <v>49674</v>
      </c>
      <c r="M1193">
        <v>12</v>
      </c>
      <c r="N1193">
        <v>0</v>
      </c>
    </row>
    <row r="1194" spans="1:14" x14ac:dyDescent="0.25">
      <c r="A1194" s="21" t="str">
        <f t="shared" si="18"/>
        <v>MOW H2C BAAA_2036</v>
      </c>
      <c r="B1194" t="s">
        <v>130</v>
      </c>
      <c r="C1194" t="s">
        <v>132</v>
      </c>
      <c r="D1194" t="s">
        <v>19</v>
      </c>
      <c r="E1194" t="s">
        <v>5</v>
      </c>
      <c r="F1194" t="s">
        <v>8</v>
      </c>
      <c r="G1194">
        <v>0</v>
      </c>
      <c r="H1194">
        <v>0</v>
      </c>
      <c r="I1194">
        <v>0</v>
      </c>
      <c r="J1194">
        <v>0</v>
      </c>
      <c r="L1194" s="26">
        <v>50040</v>
      </c>
      <c r="M1194">
        <v>13</v>
      </c>
      <c r="N1194">
        <v>0</v>
      </c>
    </row>
    <row r="1195" spans="1:14" x14ac:dyDescent="0.25">
      <c r="A1195" s="21" t="str">
        <f t="shared" si="18"/>
        <v>MOW H2C BAAA_2037</v>
      </c>
      <c r="B1195" t="s">
        <v>130</v>
      </c>
      <c r="C1195" t="s">
        <v>132</v>
      </c>
      <c r="D1195" t="s">
        <v>19</v>
      </c>
      <c r="E1195" t="s">
        <v>5</v>
      </c>
      <c r="F1195" t="s">
        <v>8</v>
      </c>
      <c r="G1195">
        <v>0</v>
      </c>
      <c r="H1195">
        <v>0</v>
      </c>
      <c r="I1195">
        <v>0</v>
      </c>
      <c r="J1195">
        <v>0</v>
      </c>
      <c r="L1195" s="26">
        <v>50405</v>
      </c>
      <c r="M1195">
        <v>14</v>
      </c>
      <c r="N1195">
        <v>0</v>
      </c>
    </row>
    <row r="1196" spans="1:14" x14ac:dyDescent="0.25">
      <c r="A1196" s="21" t="str">
        <f t="shared" si="18"/>
        <v>MOW H2C BAAA_2038</v>
      </c>
      <c r="B1196" t="s">
        <v>130</v>
      </c>
      <c r="C1196" t="s">
        <v>132</v>
      </c>
      <c r="D1196" t="s">
        <v>19</v>
      </c>
      <c r="E1196" t="s">
        <v>5</v>
      </c>
      <c r="F1196" t="s">
        <v>8</v>
      </c>
      <c r="G1196">
        <v>0</v>
      </c>
      <c r="H1196">
        <v>0</v>
      </c>
      <c r="I1196">
        <v>0</v>
      </c>
      <c r="J1196">
        <v>0</v>
      </c>
      <c r="L1196" s="26">
        <v>50770</v>
      </c>
      <c r="M1196">
        <v>15</v>
      </c>
      <c r="N1196">
        <v>0</v>
      </c>
    </row>
    <row r="1197" spans="1:14" x14ac:dyDescent="0.25">
      <c r="A1197" s="21" t="str">
        <f t="shared" si="18"/>
        <v>MOW H2C BAAA_2039</v>
      </c>
      <c r="B1197" t="s">
        <v>130</v>
      </c>
      <c r="C1197" t="s">
        <v>132</v>
      </c>
      <c r="D1197" t="s">
        <v>19</v>
      </c>
      <c r="E1197" t="s">
        <v>5</v>
      </c>
      <c r="F1197" t="s">
        <v>8</v>
      </c>
      <c r="G1197">
        <v>0</v>
      </c>
      <c r="H1197">
        <v>0</v>
      </c>
      <c r="I1197">
        <v>0</v>
      </c>
      <c r="J1197">
        <v>0</v>
      </c>
      <c r="L1197" s="26">
        <v>51135</v>
      </c>
      <c r="M1197">
        <v>16</v>
      </c>
      <c r="N1197">
        <v>0</v>
      </c>
    </row>
    <row r="1198" spans="1:14" x14ac:dyDescent="0.25">
      <c r="A1198" s="21" t="str">
        <f t="shared" si="18"/>
        <v>MOW H2C BAAA_2040</v>
      </c>
      <c r="B1198" t="s">
        <v>130</v>
      </c>
      <c r="C1198" t="s">
        <v>132</v>
      </c>
      <c r="D1198" t="s">
        <v>19</v>
      </c>
      <c r="E1198" t="s">
        <v>5</v>
      </c>
      <c r="F1198" t="s">
        <v>8</v>
      </c>
      <c r="G1198">
        <v>0</v>
      </c>
      <c r="H1198">
        <v>0</v>
      </c>
      <c r="I1198">
        <v>0</v>
      </c>
      <c r="J1198">
        <v>0</v>
      </c>
      <c r="L1198" s="26">
        <v>51501</v>
      </c>
      <c r="M1198">
        <v>17</v>
      </c>
      <c r="N1198">
        <v>0</v>
      </c>
    </row>
    <row r="1199" spans="1:14" x14ac:dyDescent="0.25">
      <c r="A1199" s="21" t="str">
        <f t="shared" si="18"/>
        <v>MOW H2C BAAA_2041</v>
      </c>
      <c r="B1199" t="s">
        <v>130</v>
      </c>
      <c r="C1199" t="s">
        <v>132</v>
      </c>
      <c r="D1199" t="s">
        <v>19</v>
      </c>
      <c r="E1199" t="s">
        <v>5</v>
      </c>
      <c r="F1199" t="s">
        <v>8</v>
      </c>
      <c r="G1199">
        <v>0</v>
      </c>
      <c r="H1199">
        <v>0</v>
      </c>
      <c r="I1199">
        <v>0</v>
      </c>
      <c r="J1199">
        <v>0</v>
      </c>
      <c r="L1199" s="26">
        <v>51866</v>
      </c>
      <c r="M1199">
        <v>18</v>
      </c>
      <c r="N1199">
        <v>0</v>
      </c>
    </row>
    <row r="1200" spans="1:14" x14ac:dyDescent="0.25">
      <c r="A1200" s="21" t="str">
        <f t="shared" si="18"/>
        <v>MOW H2C BAAA_2042</v>
      </c>
      <c r="B1200" t="s">
        <v>130</v>
      </c>
      <c r="C1200" t="s">
        <v>132</v>
      </c>
      <c r="D1200" t="s">
        <v>19</v>
      </c>
      <c r="E1200" t="s">
        <v>5</v>
      </c>
      <c r="F1200" t="s">
        <v>8</v>
      </c>
      <c r="G1200">
        <v>0</v>
      </c>
      <c r="H1200">
        <v>0</v>
      </c>
      <c r="I1200">
        <v>0</v>
      </c>
      <c r="J1200">
        <v>0</v>
      </c>
      <c r="L1200" s="26">
        <v>52231</v>
      </c>
      <c r="M1200">
        <v>19</v>
      </c>
      <c r="N1200">
        <v>0</v>
      </c>
    </row>
    <row r="1201" spans="1:14" x14ac:dyDescent="0.25">
      <c r="A1201" s="21" t="str">
        <f t="shared" si="18"/>
        <v>MOW H2C BAAA_2043</v>
      </c>
      <c r="B1201" t="s">
        <v>130</v>
      </c>
      <c r="C1201" t="s">
        <v>132</v>
      </c>
      <c r="D1201" t="s">
        <v>19</v>
      </c>
      <c r="E1201" t="s">
        <v>5</v>
      </c>
      <c r="F1201" t="s">
        <v>8</v>
      </c>
      <c r="G1201">
        <v>0</v>
      </c>
      <c r="H1201">
        <v>0</v>
      </c>
      <c r="I1201">
        <v>0</v>
      </c>
      <c r="J1201">
        <v>0</v>
      </c>
      <c r="L1201" s="26">
        <v>52596</v>
      </c>
      <c r="M1201">
        <v>20</v>
      </c>
      <c r="N1201">
        <v>0</v>
      </c>
    </row>
    <row r="1202" spans="1:14" x14ac:dyDescent="0.25">
      <c r="A1202" s="21" t="str">
        <f t="shared" si="18"/>
        <v>MOW H2N BAAA_2024</v>
      </c>
      <c r="B1202" t="s">
        <v>130</v>
      </c>
      <c r="C1202" t="s">
        <v>132</v>
      </c>
      <c r="D1202" t="s">
        <v>20</v>
      </c>
      <c r="E1202" t="s">
        <v>29</v>
      </c>
      <c r="F1202" t="s">
        <v>28</v>
      </c>
      <c r="K1202">
        <v>0</v>
      </c>
      <c r="L1202" s="26">
        <v>45657</v>
      </c>
      <c r="M1202">
        <v>1</v>
      </c>
    </row>
    <row r="1203" spans="1:14" x14ac:dyDescent="0.25">
      <c r="A1203" s="21" t="str">
        <f t="shared" si="18"/>
        <v>MOW H2N BAAA_2025</v>
      </c>
      <c r="B1203" t="s">
        <v>130</v>
      </c>
      <c r="C1203" t="s">
        <v>132</v>
      </c>
      <c r="D1203" t="s">
        <v>20</v>
      </c>
      <c r="E1203" t="s">
        <v>29</v>
      </c>
      <c r="F1203" t="s">
        <v>28</v>
      </c>
      <c r="K1203">
        <v>0</v>
      </c>
      <c r="L1203" s="26">
        <v>46022</v>
      </c>
      <c r="M1203">
        <v>2</v>
      </c>
    </row>
    <row r="1204" spans="1:14" x14ac:dyDescent="0.25">
      <c r="A1204" s="21" t="str">
        <f t="shared" si="18"/>
        <v>MOW H2N BAAA_2026</v>
      </c>
      <c r="B1204" t="s">
        <v>130</v>
      </c>
      <c r="C1204" t="s">
        <v>132</v>
      </c>
      <c r="D1204" t="s">
        <v>20</v>
      </c>
      <c r="E1204" t="s">
        <v>29</v>
      </c>
      <c r="F1204" t="s">
        <v>28</v>
      </c>
      <c r="K1204">
        <v>0</v>
      </c>
      <c r="L1204" s="26">
        <v>46387</v>
      </c>
      <c r="M1204">
        <v>3</v>
      </c>
    </row>
    <row r="1205" spans="1:14" x14ac:dyDescent="0.25">
      <c r="A1205" s="21" t="str">
        <f t="shared" si="18"/>
        <v>MOW H2N BAAA_2027</v>
      </c>
      <c r="B1205" t="s">
        <v>130</v>
      </c>
      <c r="C1205" t="s">
        <v>132</v>
      </c>
      <c r="D1205" t="s">
        <v>20</v>
      </c>
      <c r="E1205" t="s">
        <v>29</v>
      </c>
      <c r="F1205" t="s">
        <v>28</v>
      </c>
      <c r="K1205">
        <v>0</v>
      </c>
      <c r="L1205" s="26">
        <v>46752</v>
      </c>
      <c r="M1205">
        <v>4</v>
      </c>
    </row>
    <row r="1206" spans="1:14" x14ac:dyDescent="0.25">
      <c r="A1206" s="21" t="str">
        <f t="shared" si="18"/>
        <v>MOW H2N BAAA_2028</v>
      </c>
      <c r="B1206" t="s">
        <v>130</v>
      </c>
      <c r="C1206" t="s">
        <v>132</v>
      </c>
      <c r="D1206" t="s">
        <v>20</v>
      </c>
      <c r="E1206" t="s">
        <v>29</v>
      </c>
      <c r="F1206" t="s">
        <v>28</v>
      </c>
      <c r="K1206">
        <v>0</v>
      </c>
      <c r="L1206" s="26">
        <v>47118</v>
      </c>
      <c r="M1206">
        <v>5</v>
      </c>
    </row>
    <row r="1207" spans="1:14" x14ac:dyDescent="0.25">
      <c r="A1207" s="21" t="str">
        <f t="shared" si="18"/>
        <v>MOW H2N BAAA_2029</v>
      </c>
      <c r="B1207" t="s">
        <v>130</v>
      </c>
      <c r="C1207" t="s">
        <v>132</v>
      </c>
      <c r="D1207" t="s">
        <v>20</v>
      </c>
      <c r="E1207" t="s">
        <v>29</v>
      </c>
      <c r="F1207" t="s">
        <v>28</v>
      </c>
      <c r="K1207">
        <v>0</v>
      </c>
      <c r="L1207" s="26">
        <v>47483</v>
      </c>
      <c r="M1207">
        <v>6</v>
      </c>
    </row>
    <row r="1208" spans="1:14" x14ac:dyDescent="0.25">
      <c r="A1208" s="21" t="str">
        <f t="shared" si="18"/>
        <v>MOW H2N BAAA_2030</v>
      </c>
      <c r="B1208" t="s">
        <v>130</v>
      </c>
      <c r="C1208" t="s">
        <v>132</v>
      </c>
      <c r="D1208" t="s">
        <v>20</v>
      </c>
      <c r="E1208" t="s">
        <v>29</v>
      </c>
      <c r="F1208" t="s">
        <v>28</v>
      </c>
      <c r="K1208">
        <v>0</v>
      </c>
      <c r="L1208" s="26">
        <v>47848</v>
      </c>
      <c r="M1208">
        <v>7</v>
      </c>
    </row>
    <row r="1209" spans="1:14" x14ac:dyDescent="0.25">
      <c r="A1209" s="21" t="str">
        <f t="shared" si="18"/>
        <v>MOW H2N BAAA_2031</v>
      </c>
      <c r="B1209" t="s">
        <v>130</v>
      </c>
      <c r="C1209" t="s">
        <v>132</v>
      </c>
      <c r="D1209" t="s">
        <v>20</v>
      </c>
      <c r="E1209" t="s">
        <v>29</v>
      </c>
      <c r="F1209" t="s">
        <v>28</v>
      </c>
      <c r="K1209">
        <v>0</v>
      </c>
      <c r="L1209" s="26">
        <v>48213</v>
      </c>
      <c r="M1209">
        <v>8</v>
      </c>
    </row>
    <row r="1210" spans="1:14" x14ac:dyDescent="0.25">
      <c r="A1210" s="21" t="str">
        <f t="shared" si="18"/>
        <v>MOW H2N BAAA_2032</v>
      </c>
      <c r="B1210" t="s">
        <v>130</v>
      </c>
      <c r="C1210" t="s">
        <v>132</v>
      </c>
      <c r="D1210" t="s">
        <v>20</v>
      </c>
      <c r="E1210" t="s">
        <v>29</v>
      </c>
      <c r="F1210" t="s">
        <v>28</v>
      </c>
      <c r="K1210">
        <v>0</v>
      </c>
      <c r="L1210" s="26">
        <v>48579</v>
      </c>
      <c r="M1210">
        <v>9</v>
      </c>
    </row>
    <row r="1211" spans="1:14" x14ac:dyDescent="0.25">
      <c r="A1211" s="21" t="str">
        <f t="shared" si="18"/>
        <v>MOW H2N BAAA_2033</v>
      </c>
      <c r="B1211" t="s">
        <v>130</v>
      </c>
      <c r="C1211" t="s">
        <v>132</v>
      </c>
      <c r="D1211" t="s">
        <v>20</v>
      </c>
      <c r="E1211" t="s">
        <v>29</v>
      </c>
      <c r="F1211" t="s">
        <v>28</v>
      </c>
      <c r="K1211">
        <v>0</v>
      </c>
      <c r="L1211" s="26">
        <v>48944</v>
      </c>
      <c r="M1211">
        <v>10</v>
      </c>
    </row>
    <row r="1212" spans="1:14" x14ac:dyDescent="0.25">
      <c r="A1212" s="21" t="str">
        <f t="shared" si="18"/>
        <v>MOW H2N BAAA_2034</v>
      </c>
      <c r="B1212" t="s">
        <v>130</v>
      </c>
      <c r="C1212" t="s">
        <v>132</v>
      </c>
      <c r="D1212" t="s">
        <v>20</v>
      </c>
      <c r="E1212" t="s">
        <v>29</v>
      </c>
      <c r="F1212" t="s">
        <v>28</v>
      </c>
      <c r="K1212">
        <v>0</v>
      </c>
      <c r="L1212" s="26">
        <v>49309</v>
      </c>
      <c r="M1212">
        <v>11</v>
      </c>
    </row>
    <row r="1213" spans="1:14" x14ac:dyDescent="0.25">
      <c r="A1213" s="21" t="str">
        <f t="shared" si="18"/>
        <v>MOW H2N BAAA_2035</v>
      </c>
      <c r="B1213" t="s">
        <v>130</v>
      </c>
      <c r="C1213" t="s">
        <v>132</v>
      </c>
      <c r="D1213" t="s">
        <v>20</v>
      </c>
      <c r="E1213" t="s">
        <v>29</v>
      </c>
      <c r="F1213" t="s">
        <v>28</v>
      </c>
      <c r="K1213">
        <v>0</v>
      </c>
      <c r="L1213" s="26">
        <v>49674</v>
      </c>
      <c r="M1213">
        <v>12</v>
      </c>
    </row>
    <row r="1214" spans="1:14" x14ac:dyDescent="0.25">
      <c r="A1214" s="21" t="str">
        <f t="shared" si="18"/>
        <v>MOW H2N BAAA_2036</v>
      </c>
      <c r="B1214" t="s">
        <v>130</v>
      </c>
      <c r="C1214" t="s">
        <v>132</v>
      </c>
      <c r="D1214" t="s">
        <v>20</v>
      </c>
      <c r="E1214" t="s">
        <v>29</v>
      </c>
      <c r="F1214" t="s">
        <v>28</v>
      </c>
      <c r="K1214">
        <v>0</v>
      </c>
      <c r="L1214" s="26">
        <v>50040</v>
      </c>
      <c r="M1214">
        <v>13</v>
      </c>
    </row>
    <row r="1215" spans="1:14" x14ac:dyDescent="0.25">
      <c r="A1215" s="21" t="str">
        <f t="shared" si="18"/>
        <v>MOW H2N BAAA_2037</v>
      </c>
      <c r="B1215" t="s">
        <v>130</v>
      </c>
      <c r="C1215" t="s">
        <v>132</v>
      </c>
      <c r="D1215" t="s">
        <v>20</v>
      </c>
      <c r="E1215" t="s">
        <v>29</v>
      </c>
      <c r="F1215" t="s">
        <v>28</v>
      </c>
      <c r="K1215">
        <v>0</v>
      </c>
      <c r="L1215" s="26">
        <v>50405</v>
      </c>
      <c r="M1215">
        <v>14</v>
      </c>
    </row>
    <row r="1216" spans="1:14" x14ac:dyDescent="0.25">
      <c r="A1216" s="21" t="str">
        <f t="shared" si="18"/>
        <v>MOW H2N BAAA_2038</v>
      </c>
      <c r="B1216" t="s">
        <v>130</v>
      </c>
      <c r="C1216" t="s">
        <v>132</v>
      </c>
      <c r="D1216" t="s">
        <v>20</v>
      </c>
      <c r="E1216" t="s">
        <v>29</v>
      </c>
      <c r="F1216" t="s">
        <v>28</v>
      </c>
      <c r="K1216">
        <v>0</v>
      </c>
      <c r="L1216" s="26">
        <v>50770</v>
      </c>
      <c r="M1216">
        <v>15</v>
      </c>
    </row>
    <row r="1217" spans="1:13" x14ac:dyDescent="0.25">
      <c r="A1217" s="21" t="str">
        <f t="shared" si="18"/>
        <v>MOW H2N BAAA_2039</v>
      </c>
      <c r="B1217" t="s">
        <v>130</v>
      </c>
      <c r="C1217" t="s">
        <v>132</v>
      </c>
      <c r="D1217" t="s">
        <v>20</v>
      </c>
      <c r="E1217" t="s">
        <v>29</v>
      </c>
      <c r="F1217" t="s">
        <v>28</v>
      </c>
      <c r="K1217">
        <v>0</v>
      </c>
      <c r="L1217" s="26">
        <v>51135</v>
      </c>
      <c r="M1217">
        <v>16</v>
      </c>
    </row>
    <row r="1218" spans="1:13" x14ac:dyDescent="0.25">
      <c r="A1218" s="21" t="str">
        <f t="shared" ref="A1218:A1281" si="19">B1218&amp;" "&amp;D1218&amp;" "&amp;C1218&amp;"_"&amp;YEAR(L1218)</f>
        <v>MOW H2N BAAA_2040</v>
      </c>
      <c r="B1218" t="s">
        <v>130</v>
      </c>
      <c r="C1218" t="s">
        <v>132</v>
      </c>
      <c r="D1218" t="s">
        <v>20</v>
      </c>
      <c r="E1218" t="s">
        <v>29</v>
      </c>
      <c r="F1218" t="s">
        <v>28</v>
      </c>
      <c r="K1218">
        <v>0</v>
      </c>
      <c r="L1218" s="26">
        <v>51501</v>
      </c>
      <c r="M1218">
        <v>17</v>
      </c>
    </row>
    <row r="1219" spans="1:13" x14ac:dyDescent="0.25">
      <c r="A1219" s="21" t="str">
        <f t="shared" si="19"/>
        <v>MOW H2N BAAA_2041</v>
      </c>
      <c r="B1219" t="s">
        <v>130</v>
      </c>
      <c r="C1219" t="s">
        <v>132</v>
      </c>
      <c r="D1219" t="s">
        <v>20</v>
      </c>
      <c r="E1219" t="s">
        <v>29</v>
      </c>
      <c r="F1219" t="s">
        <v>28</v>
      </c>
      <c r="K1219">
        <v>0</v>
      </c>
      <c r="L1219" s="26">
        <v>51866</v>
      </c>
      <c r="M1219">
        <v>18</v>
      </c>
    </row>
    <row r="1220" spans="1:13" x14ac:dyDescent="0.25">
      <c r="A1220" s="21" t="str">
        <f t="shared" si="19"/>
        <v>MOW H2N BAAA_2042</v>
      </c>
      <c r="B1220" t="s">
        <v>130</v>
      </c>
      <c r="C1220" t="s">
        <v>132</v>
      </c>
      <c r="D1220" t="s">
        <v>20</v>
      </c>
      <c r="E1220" t="s">
        <v>29</v>
      </c>
      <c r="F1220" t="s">
        <v>28</v>
      </c>
      <c r="K1220">
        <v>0</v>
      </c>
      <c r="L1220" s="26">
        <v>52231</v>
      </c>
      <c r="M1220">
        <v>19</v>
      </c>
    </row>
    <row r="1221" spans="1:13" x14ac:dyDescent="0.25">
      <c r="A1221" s="21" t="str">
        <f t="shared" si="19"/>
        <v>MOW H2N BAAA_2043</v>
      </c>
      <c r="B1221" t="s">
        <v>130</v>
      </c>
      <c r="C1221" t="s">
        <v>132</v>
      </c>
      <c r="D1221" t="s">
        <v>20</v>
      </c>
      <c r="E1221" t="s">
        <v>29</v>
      </c>
      <c r="F1221" t="s">
        <v>28</v>
      </c>
      <c r="K1221">
        <v>0</v>
      </c>
      <c r="L1221" s="26">
        <v>52596</v>
      </c>
      <c r="M1221">
        <v>20</v>
      </c>
    </row>
    <row r="1222" spans="1:13" x14ac:dyDescent="0.25">
      <c r="A1222" s="21" t="str">
        <f t="shared" si="19"/>
        <v>MOW H2N BAAA_2024</v>
      </c>
      <c r="B1222" t="s">
        <v>130</v>
      </c>
      <c r="C1222" t="s">
        <v>132</v>
      </c>
      <c r="D1222" t="s">
        <v>20</v>
      </c>
      <c r="E1222" t="s">
        <v>29</v>
      </c>
      <c r="F1222" t="s">
        <v>31</v>
      </c>
      <c r="K1222">
        <v>0</v>
      </c>
      <c r="L1222" s="26">
        <v>45657</v>
      </c>
      <c r="M1222">
        <v>1</v>
      </c>
    </row>
    <row r="1223" spans="1:13" x14ac:dyDescent="0.25">
      <c r="A1223" s="21" t="str">
        <f t="shared" si="19"/>
        <v>MOW H2N BAAA_2025</v>
      </c>
      <c r="B1223" t="s">
        <v>130</v>
      </c>
      <c r="C1223" t="s">
        <v>132</v>
      </c>
      <c r="D1223" t="s">
        <v>20</v>
      </c>
      <c r="E1223" t="s">
        <v>29</v>
      </c>
      <c r="F1223" t="s">
        <v>31</v>
      </c>
      <c r="K1223">
        <v>0</v>
      </c>
      <c r="L1223" s="26">
        <v>46022</v>
      </c>
      <c r="M1223">
        <v>2</v>
      </c>
    </row>
    <row r="1224" spans="1:13" x14ac:dyDescent="0.25">
      <c r="A1224" s="21" t="str">
        <f t="shared" si="19"/>
        <v>MOW H2N BAAA_2026</v>
      </c>
      <c r="B1224" t="s">
        <v>130</v>
      </c>
      <c r="C1224" t="s">
        <v>132</v>
      </c>
      <c r="D1224" t="s">
        <v>20</v>
      </c>
      <c r="E1224" t="s">
        <v>29</v>
      </c>
      <c r="F1224" t="s">
        <v>31</v>
      </c>
      <c r="K1224">
        <v>0</v>
      </c>
      <c r="L1224" s="26">
        <v>46387</v>
      </c>
      <c r="M1224">
        <v>3</v>
      </c>
    </row>
    <row r="1225" spans="1:13" x14ac:dyDescent="0.25">
      <c r="A1225" s="21" t="str">
        <f t="shared" si="19"/>
        <v>MOW H2N BAAA_2027</v>
      </c>
      <c r="B1225" t="s">
        <v>130</v>
      </c>
      <c r="C1225" t="s">
        <v>132</v>
      </c>
      <c r="D1225" t="s">
        <v>20</v>
      </c>
      <c r="E1225" t="s">
        <v>29</v>
      </c>
      <c r="F1225" t="s">
        <v>31</v>
      </c>
      <c r="K1225">
        <v>0</v>
      </c>
      <c r="L1225" s="26">
        <v>46752</v>
      </c>
      <c r="M1225">
        <v>4</v>
      </c>
    </row>
    <row r="1226" spans="1:13" x14ac:dyDescent="0.25">
      <c r="A1226" s="21" t="str">
        <f t="shared" si="19"/>
        <v>MOW H2N BAAA_2028</v>
      </c>
      <c r="B1226" t="s">
        <v>130</v>
      </c>
      <c r="C1226" t="s">
        <v>132</v>
      </c>
      <c r="D1226" t="s">
        <v>20</v>
      </c>
      <c r="E1226" t="s">
        <v>29</v>
      </c>
      <c r="F1226" t="s">
        <v>31</v>
      </c>
      <c r="K1226">
        <v>0</v>
      </c>
      <c r="L1226" s="26">
        <v>47118</v>
      </c>
      <c r="M1226">
        <v>5</v>
      </c>
    </row>
    <row r="1227" spans="1:13" x14ac:dyDescent="0.25">
      <c r="A1227" s="21" t="str">
        <f t="shared" si="19"/>
        <v>MOW H2N BAAA_2029</v>
      </c>
      <c r="B1227" t="s">
        <v>130</v>
      </c>
      <c r="C1227" t="s">
        <v>132</v>
      </c>
      <c r="D1227" t="s">
        <v>20</v>
      </c>
      <c r="E1227" t="s">
        <v>29</v>
      </c>
      <c r="F1227" t="s">
        <v>31</v>
      </c>
      <c r="K1227">
        <v>0</v>
      </c>
      <c r="L1227" s="26">
        <v>47483</v>
      </c>
      <c r="M1227">
        <v>6</v>
      </c>
    </row>
    <row r="1228" spans="1:13" x14ac:dyDescent="0.25">
      <c r="A1228" s="21" t="str">
        <f t="shared" si="19"/>
        <v>MOW H2N BAAA_2030</v>
      </c>
      <c r="B1228" t="s">
        <v>130</v>
      </c>
      <c r="C1228" t="s">
        <v>132</v>
      </c>
      <c r="D1228" t="s">
        <v>20</v>
      </c>
      <c r="E1228" t="s">
        <v>29</v>
      </c>
      <c r="F1228" t="s">
        <v>31</v>
      </c>
      <c r="K1228">
        <v>0</v>
      </c>
      <c r="L1228" s="26">
        <v>47848</v>
      </c>
      <c r="M1228">
        <v>7</v>
      </c>
    </row>
    <row r="1229" spans="1:13" x14ac:dyDescent="0.25">
      <c r="A1229" s="21" t="str">
        <f t="shared" si="19"/>
        <v>MOW H2N BAAA_2031</v>
      </c>
      <c r="B1229" t="s">
        <v>130</v>
      </c>
      <c r="C1229" t="s">
        <v>132</v>
      </c>
      <c r="D1229" t="s">
        <v>20</v>
      </c>
      <c r="E1229" t="s">
        <v>29</v>
      </c>
      <c r="F1229" t="s">
        <v>31</v>
      </c>
      <c r="K1229">
        <v>0</v>
      </c>
      <c r="L1229" s="26">
        <v>48213</v>
      </c>
      <c r="M1229">
        <v>8</v>
      </c>
    </row>
    <row r="1230" spans="1:13" x14ac:dyDescent="0.25">
      <c r="A1230" s="21" t="str">
        <f t="shared" si="19"/>
        <v>MOW H2N BAAA_2032</v>
      </c>
      <c r="B1230" t="s">
        <v>130</v>
      </c>
      <c r="C1230" t="s">
        <v>132</v>
      </c>
      <c r="D1230" t="s">
        <v>20</v>
      </c>
      <c r="E1230" t="s">
        <v>29</v>
      </c>
      <c r="F1230" t="s">
        <v>31</v>
      </c>
      <c r="K1230">
        <v>0</v>
      </c>
      <c r="L1230" s="26">
        <v>48579</v>
      </c>
      <c r="M1230">
        <v>9</v>
      </c>
    </row>
    <row r="1231" spans="1:13" x14ac:dyDescent="0.25">
      <c r="A1231" s="21" t="str">
        <f t="shared" si="19"/>
        <v>MOW H2N BAAA_2033</v>
      </c>
      <c r="B1231" t="s">
        <v>130</v>
      </c>
      <c r="C1231" t="s">
        <v>132</v>
      </c>
      <c r="D1231" t="s">
        <v>20</v>
      </c>
      <c r="E1231" t="s">
        <v>29</v>
      </c>
      <c r="F1231" t="s">
        <v>31</v>
      </c>
      <c r="K1231">
        <v>0</v>
      </c>
      <c r="L1231" s="26">
        <v>48944</v>
      </c>
      <c r="M1231">
        <v>10</v>
      </c>
    </row>
    <row r="1232" spans="1:13" x14ac:dyDescent="0.25">
      <c r="A1232" s="21" t="str">
        <f t="shared" si="19"/>
        <v>MOW H2N BAAA_2034</v>
      </c>
      <c r="B1232" t="s">
        <v>130</v>
      </c>
      <c r="C1232" t="s">
        <v>132</v>
      </c>
      <c r="D1232" t="s">
        <v>20</v>
      </c>
      <c r="E1232" t="s">
        <v>29</v>
      </c>
      <c r="F1232" t="s">
        <v>31</v>
      </c>
      <c r="K1232">
        <v>0</v>
      </c>
      <c r="L1232" s="26">
        <v>49309</v>
      </c>
      <c r="M1232">
        <v>11</v>
      </c>
    </row>
    <row r="1233" spans="1:14" x14ac:dyDescent="0.25">
      <c r="A1233" s="21" t="str">
        <f t="shared" si="19"/>
        <v>MOW H2N BAAA_2035</v>
      </c>
      <c r="B1233" t="s">
        <v>130</v>
      </c>
      <c r="C1233" t="s">
        <v>132</v>
      </c>
      <c r="D1233" t="s">
        <v>20</v>
      </c>
      <c r="E1233" t="s">
        <v>29</v>
      </c>
      <c r="F1233" t="s">
        <v>31</v>
      </c>
      <c r="K1233">
        <v>0</v>
      </c>
      <c r="L1233" s="26">
        <v>49674</v>
      </c>
      <c r="M1233">
        <v>12</v>
      </c>
    </row>
    <row r="1234" spans="1:14" x14ac:dyDescent="0.25">
      <c r="A1234" s="21" t="str">
        <f t="shared" si="19"/>
        <v>MOW H2N BAAA_2036</v>
      </c>
      <c r="B1234" t="s">
        <v>130</v>
      </c>
      <c r="C1234" t="s">
        <v>132</v>
      </c>
      <c r="D1234" t="s">
        <v>20</v>
      </c>
      <c r="E1234" t="s">
        <v>29</v>
      </c>
      <c r="F1234" t="s">
        <v>31</v>
      </c>
      <c r="K1234">
        <v>0</v>
      </c>
      <c r="L1234" s="26">
        <v>50040</v>
      </c>
      <c r="M1234">
        <v>13</v>
      </c>
    </row>
    <row r="1235" spans="1:14" x14ac:dyDescent="0.25">
      <c r="A1235" s="21" t="str">
        <f t="shared" si="19"/>
        <v>MOW H2N BAAA_2037</v>
      </c>
      <c r="B1235" t="s">
        <v>130</v>
      </c>
      <c r="C1235" t="s">
        <v>132</v>
      </c>
      <c r="D1235" t="s">
        <v>20</v>
      </c>
      <c r="E1235" t="s">
        <v>29</v>
      </c>
      <c r="F1235" t="s">
        <v>31</v>
      </c>
      <c r="K1235">
        <v>0</v>
      </c>
      <c r="L1235" s="26">
        <v>50405</v>
      </c>
      <c r="M1235">
        <v>14</v>
      </c>
    </row>
    <row r="1236" spans="1:14" x14ac:dyDescent="0.25">
      <c r="A1236" s="21" t="str">
        <f t="shared" si="19"/>
        <v>MOW H2N BAAA_2038</v>
      </c>
      <c r="B1236" t="s">
        <v>130</v>
      </c>
      <c r="C1236" t="s">
        <v>132</v>
      </c>
      <c r="D1236" t="s">
        <v>20</v>
      </c>
      <c r="E1236" t="s">
        <v>29</v>
      </c>
      <c r="F1236" t="s">
        <v>31</v>
      </c>
      <c r="K1236">
        <v>0</v>
      </c>
      <c r="L1236" s="26">
        <v>50770</v>
      </c>
      <c r="M1236">
        <v>15</v>
      </c>
    </row>
    <row r="1237" spans="1:14" x14ac:dyDescent="0.25">
      <c r="A1237" s="21" t="str">
        <f t="shared" si="19"/>
        <v>MOW H2N BAAA_2039</v>
      </c>
      <c r="B1237" t="s">
        <v>130</v>
      </c>
      <c r="C1237" t="s">
        <v>132</v>
      </c>
      <c r="D1237" t="s">
        <v>20</v>
      </c>
      <c r="E1237" t="s">
        <v>29</v>
      </c>
      <c r="F1237" t="s">
        <v>31</v>
      </c>
      <c r="K1237">
        <v>0</v>
      </c>
      <c r="L1237" s="26">
        <v>51135</v>
      </c>
      <c r="M1237">
        <v>16</v>
      </c>
    </row>
    <row r="1238" spans="1:14" x14ac:dyDescent="0.25">
      <c r="A1238" s="21" t="str">
        <f t="shared" si="19"/>
        <v>MOW H2N BAAA_2040</v>
      </c>
      <c r="B1238" t="s">
        <v>130</v>
      </c>
      <c r="C1238" t="s">
        <v>132</v>
      </c>
      <c r="D1238" t="s">
        <v>20</v>
      </c>
      <c r="E1238" t="s">
        <v>29</v>
      </c>
      <c r="F1238" t="s">
        <v>31</v>
      </c>
      <c r="K1238">
        <v>0</v>
      </c>
      <c r="L1238" s="26">
        <v>51501</v>
      </c>
      <c r="M1238">
        <v>17</v>
      </c>
    </row>
    <row r="1239" spans="1:14" x14ac:dyDescent="0.25">
      <c r="A1239" s="21" t="str">
        <f t="shared" si="19"/>
        <v>MOW H2N BAAA_2041</v>
      </c>
      <c r="B1239" t="s">
        <v>130</v>
      </c>
      <c r="C1239" t="s">
        <v>132</v>
      </c>
      <c r="D1239" t="s">
        <v>20</v>
      </c>
      <c r="E1239" t="s">
        <v>29</v>
      </c>
      <c r="F1239" t="s">
        <v>31</v>
      </c>
      <c r="K1239">
        <v>0</v>
      </c>
      <c r="L1239" s="26">
        <v>51866</v>
      </c>
      <c r="M1239">
        <v>18</v>
      </c>
    </row>
    <row r="1240" spans="1:14" x14ac:dyDescent="0.25">
      <c r="A1240" s="21" t="str">
        <f t="shared" si="19"/>
        <v>MOW H2N BAAA_2042</v>
      </c>
      <c r="B1240" t="s">
        <v>130</v>
      </c>
      <c r="C1240" t="s">
        <v>132</v>
      </c>
      <c r="D1240" t="s">
        <v>20</v>
      </c>
      <c r="E1240" t="s">
        <v>29</v>
      </c>
      <c r="F1240" t="s">
        <v>31</v>
      </c>
      <c r="K1240">
        <v>0</v>
      </c>
      <c r="L1240" s="26">
        <v>52231</v>
      </c>
      <c r="M1240">
        <v>19</v>
      </c>
    </row>
    <row r="1241" spans="1:14" x14ac:dyDescent="0.25">
      <c r="A1241" s="21" t="str">
        <f t="shared" si="19"/>
        <v>MOW H2N BAAA_2043</v>
      </c>
      <c r="B1241" t="s">
        <v>130</v>
      </c>
      <c r="C1241" t="s">
        <v>132</v>
      </c>
      <c r="D1241" t="s">
        <v>20</v>
      </c>
      <c r="E1241" t="s">
        <v>29</v>
      </c>
      <c r="F1241" t="s">
        <v>31</v>
      </c>
      <c r="K1241">
        <v>0</v>
      </c>
      <c r="L1241" s="26">
        <v>52596</v>
      </c>
      <c r="M1241">
        <v>20</v>
      </c>
    </row>
    <row r="1242" spans="1:14" x14ac:dyDescent="0.25">
      <c r="A1242" s="21" t="str">
        <f t="shared" si="19"/>
        <v>MOW H2N BAAA_2024</v>
      </c>
      <c r="B1242" t="s">
        <v>130</v>
      </c>
      <c r="C1242" t="s">
        <v>132</v>
      </c>
      <c r="D1242" t="s">
        <v>20</v>
      </c>
      <c r="E1242" t="s">
        <v>5</v>
      </c>
      <c r="F1242" t="s">
        <v>4</v>
      </c>
      <c r="G1242">
        <v>0</v>
      </c>
      <c r="H1242">
        <v>0</v>
      </c>
      <c r="I1242">
        <v>0</v>
      </c>
      <c r="J1242">
        <v>0</v>
      </c>
      <c r="L1242" s="26">
        <v>45657</v>
      </c>
      <c r="M1242">
        <v>1</v>
      </c>
      <c r="N1242">
        <v>0</v>
      </c>
    </row>
    <row r="1243" spans="1:14" x14ac:dyDescent="0.25">
      <c r="A1243" s="21" t="str">
        <f t="shared" si="19"/>
        <v>MOW H2N BAAA_2025</v>
      </c>
      <c r="B1243" t="s">
        <v>130</v>
      </c>
      <c r="C1243" t="s">
        <v>132</v>
      </c>
      <c r="D1243" t="s">
        <v>20</v>
      </c>
      <c r="E1243" t="s">
        <v>5</v>
      </c>
      <c r="F1243" t="s">
        <v>4</v>
      </c>
      <c r="G1243">
        <v>0</v>
      </c>
      <c r="H1243">
        <v>0</v>
      </c>
      <c r="I1243">
        <v>0</v>
      </c>
      <c r="J1243">
        <v>0</v>
      </c>
      <c r="L1243" s="26">
        <v>46022</v>
      </c>
      <c r="M1243">
        <v>2</v>
      </c>
      <c r="N1243">
        <v>0</v>
      </c>
    </row>
    <row r="1244" spans="1:14" x14ac:dyDescent="0.25">
      <c r="A1244" s="21" t="str">
        <f t="shared" si="19"/>
        <v>MOW H2N BAAA_2026</v>
      </c>
      <c r="B1244" t="s">
        <v>130</v>
      </c>
      <c r="C1244" t="s">
        <v>132</v>
      </c>
      <c r="D1244" t="s">
        <v>20</v>
      </c>
      <c r="E1244" t="s">
        <v>5</v>
      </c>
      <c r="F1244" t="s">
        <v>4</v>
      </c>
      <c r="G1244">
        <v>0</v>
      </c>
      <c r="H1244">
        <v>11661.30078125</v>
      </c>
      <c r="I1244">
        <v>53198.41015625</v>
      </c>
      <c r="J1244">
        <v>0</v>
      </c>
      <c r="L1244" s="26">
        <v>46387</v>
      </c>
      <c r="M1244">
        <v>3</v>
      </c>
      <c r="N1244">
        <v>-24559.650390625</v>
      </c>
    </row>
    <row r="1245" spans="1:14" x14ac:dyDescent="0.25">
      <c r="A1245" s="21" t="str">
        <f t="shared" si="19"/>
        <v>MOW H2N BAAA_2027</v>
      </c>
      <c r="B1245" t="s">
        <v>130</v>
      </c>
      <c r="C1245" t="s">
        <v>132</v>
      </c>
      <c r="D1245" t="s">
        <v>20</v>
      </c>
      <c r="E1245" t="s">
        <v>5</v>
      </c>
      <c r="F1245" t="s">
        <v>4</v>
      </c>
      <c r="G1245">
        <v>0</v>
      </c>
      <c r="H1245">
        <v>25099.45703125</v>
      </c>
      <c r="I1245">
        <v>90165.96875</v>
      </c>
      <c r="J1245">
        <v>0</v>
      </c>
      <c r="L1245" s="26">
        <v>46752</v>
      </c>
      <c r="M1245">
        <v>4</v>
      </c>
      <c r="N1245">
        <v>-38296.953125</v>
      </c>
    </row>
    <row r="1246" spans="1:14" x14ac:dyDescent="0.25">
      <c r="A1246" s="21" t="str">
        <f t="shared" si="19"/>
        <v>MOW H2N BAAA_2028</v>
      </c>
      <c r="B1246" t="s">
        <v>130</v>
      </c>
      <c r="C1246" t="s">
        <v>132</v>
      </c>
      <c r="D1246" t="s">
        <v>20</v>
      </c>
      <c r="E1246" t="s">
        <v>5</v>
      </c>
      <c r="F1246" t="s">
        <v>4</v>
      </c>
      <c r="G1246">
        <v>0</v>
      </c>
      <c r="H1246">
        <v>38789.97265625</v>
      </c>
      <c r="I1246">
        <v>143312.015625</v>
      </c>
      <c r="J1246">
        <v>0</v>
      </c>
      <c r="L1246" s="26">
        <v>47118</v>
      </c>
      <c r="M1246">
        <v>5</v>
      </c>
      <c r="N1246">
        <v>-64830.48828125</v>
      </c>
    </row>
    <row r="1247" spans="1:14" x14ac:dyDescent="0.25">
      <c r="A1247" s="21" t="str">
        <f t="shared" si="19"/>
        <v>MOW H2N BAAA_2029</v>
      </c>
      <c r="B1247" t="s">
        <v>130</v>
      </c>
      <c r="C1247" t="s">
        <v>132</v>
      </c>
      <c r="D1247" t="s">
        <v>20</v>
      </c>
      <c r="E1247" t="s">
        <v>5</v>
      </c>
      <c r="F1247" t="s">
        <v>4</v>
      </c>
      <c r="G1247">
        <v>0</v>
      </c>
      <c r="H1247">
        <v>43797.11328125</v>
      </c>
      <c r="I1247">
        <v>205335.640625</v>
      </c>
      <c r="J1247">
        <v>0</v>
      </c>
      <c r="L1247" s="26">
        <v>47483</v>
      </c>
      <c r="M1247">
        <v>6</v>
      </c>
      <c r="N1247">
        <v>-61455.43359375</v>
      </c>
    </row>
    <row r="1248" spans="1:14" x14ac:dyDescent="0.25">
      <c r="A1248" s="21" t="str">
        <f t="shared" si="19"/>
        <v>MOW H2N BAAA_2030</v>
      </c>
      <c r="B1248" t="s">
        <v>130</v>
      </c>
      <c r="C1248" t="s">
        <v>132</v>
      </c>
      <c r="D1248" t="s">
        <v>20</v>
      </c>
      <c r="E1248" t="s">
        <v>5</v>
      </c>
      <c r="F1248" t="s">
        <v>4</v>
      </c>
      <c r="G1248">
        <v>0</v>
      </c>
      <c r="H1248">
        <v>55669.9765625</v>
      </c>
      <c r="I1248">
        <v>88329.609375</v>
      </c>
      <c r="J1248">
        <v>0</v>
      </c>
      <c r="L1248" s="26">
        <v>47848</v>
      </c>
      <c r="M1248">
        <v>7</v>
      </c>
      <c r="N1248">
        <v>-57190.3984375</v>
      </c>
    </row>
    <row r="1249" spans="1:14" x14ac:dyDescent="0.25">
      <c r="A1249" s="21" t="str">
        <f t="shared" si="19"/>
        <v>MOW H2N BAAA_2031</v>
      </c>
      <c r="B1249" t="s">
        <v>130</v>
      </c>
      <c r="C1249" t="s">
        <v>132</v>
      </c>
      <c r="D1249" t="s">
        <v>20</v>
      </c>
      <c r="E1249" t="s">
        <v>5</v>
      </c>
      <c r="F1249" t="s">
        <v>4</v>
      </c>
      <c r="G1249">
        <v>0</v>
      </c>
      <c r="H1249">
        <v>88145.6328125</v>
      </c>
      <c r="I1249">
        <v>282968.21875</v>
      </c>
      <c r="J1249">
        <v>0</v>
      </c>
      <c r="L1249" s="26">
        <v>48213</v>
      </c>
      <c r="M1249">
        <v>8</v>
      </c>
      <c r="N1249">
        <v>-48814.27734375</v>
      </c>
    </row>
    <row r="1250" spans="1:14" x14ac:dyDescent="0.25">
      <c r="A1250" s="21" t="str">
        <f t="shared" si="19"/>
        <v>MOW H2N BAAA_2032</v>
      </c>
      <c r="B1250" t="s">
        <v>130</v>
      </c>
      <c r="C1250" t="s">
        <v>132</v>
      </c>
      <c r="D1250" t="s">
        <v>20</v>
      </c>
      <c r="E1250" t="s">
        <v>5</v>
      </c>
      <c r="F1250" t="s">
        <v>4</v>
      </c>
      <c r="G1250">
        <v>0</v>
      </c>
      <c r="H1250">
        <v>95753.5625</v>
      </c>
      <c r="I1250">
        <v>331767.375</v>
      </c>
      <c r="J1250">
        <v>0</v>
      </c>
      <c r="L1250" s="26">
        <v>48579</v>
      </c>
      <c r="M1250">
        <v>9</v>
      </c>
      <c r="N1250">
        <v>-90952.953125</v>
      </c>
    </row>
    <row r="1251" spans="1:14" x14ac:dyDescent="0.25">
      <c r="A1251" s="21" t="str">
        <f t="shared" si="19"/>
        <v>MOW H2N BAAA_2033</v>
      </c>
      <c r="B1251" t="s">
        <v>130</v>
      </c>
      <c r="C1251" t="s">
        <v>132</v>
      </c>
      <c r="D1251" t="s">
        <v>20</v>
      </c>
      <c r="E1251" t="s">
        <v>5</v>
      </c>
      <c r="F1251" t="s">
        <v>4</v>
      </c>
      <c r="G1251">
        <v>0</v>
      </c>
      <c r="H1251">
        <v>111736.8203125</v>
      </c>
      <c r="I1251">
        <v>379235.6875</v>
      </c>
      <c r="J1251">
        <v>0</v>
      </c>
      <c r="L1251" s="26">
        <v>48944</v>
      </c>
      <c r="M1251">
        <v>10</v>
      </c>
      <c r="N1251">
        <v>-123858.9375</v>
      </c>
    </row>
    <row r="1252" spans="1:14" x14ac:dyDescent="0.25">
      <c r="A1252" s="21" t="str">
        <f t="shared" si="19"/>
        <v>MOW H2N BAAA_2034</v>
      </c>
      <c r="B1252" t="s">
        <v>130</v>
      </c>
      <c r="C1252" t="s">
        <v>132</v>
      </c>
      <c r="D1252" t="s">
        <v>20</v>
      </c>
      <c r="E1252" t="s">
        <v>5</v>
      </c>
      <c r="F1252" t="s">
        <v>4</v>
      </c>
      <c r="G1252">
        <v>0</v>
      </c>
      <c r="H1252">
        <v>125952.9765625</v>
      </c>
      <c r="I1252">
        <v>427317.0625</v>
      </c>
      <c r="J1252">
        <v>0</v>
      </c>
      <c r="L1252" s="26">
        <v>49309</v>
      </c>
      <c r="M1252">
        <v>11</v>
      </c>
      <c r="N1252">
        <v>-157901.859375</v>
      </c>
    </row>
    <row r="1253" spans="1:14" x14ac:dyDescent="0.25">
      <c r="A1253" s="21" t="str">
        <f t="shared" si="19"/>
        <v>MOW H2N BAAA_2035</v>
      </c>
      <c r="B1253" t="s">
        <v>130</v>
      </c>
      <c r="C1253" t="s">
        <v>132</v>
      </c>
      <c r="D1253" t="s">
        <v>20</v>
      </c>
      <c r="E1253" t="s">
        <v>5</v>
      </c>
      <c r="F1253" t="s">
        <v>4</v>
      </c>
      <c r="G1253">
        <v>0</v>
      </c>
      <c r="H1253">
        <v>130394.46875</v>
      </c>
      <c r="I1253">
        <v>412017.25</v>
      </c>
      <c r="J1253">
        <v>0</v>
      </c>
      <c r="L1253" s="26">
        <v>49674</v>
      </c>
      <c r="M1253">
        <v>12</v>
      </c>
      <c r="N1253">
        <v>-160231.5</v>
      </c>
    </row>
    <row r="1254" spans="1:14" x14ac:dyDescent="0.25">
      <c r="A1254" s="21" t="str">
        <f t="shared" si="19"/>
        <v>MOW H2N BAAA_2036</v>
      </c>
      <c r="B1254" t="s">
        <v>130</v>
      </c>
      <c r="C1254" t="s">
        <v>132</v>
      </c>
      <c r="D1254" t="s">
        <v>20</v>
      </c>
      <c r="E1254" t="s">
        <v>5</v>
      </c>
      <c r="F1254" t="s">
        <v>4</v>
      </c>
      <c r="G1254">
        <v>0</v>
      </c>
      <c r="H1254">
        <v>143253.28125</v>
      </c>
      <c r="I1254">
        <v>398764.375</v>
      </c>
      <c r="J1254">
        <v>0</v>
      </c>
      <c r="L1254" s="26">
        <v>50040</v>
      </c>
      <c r="M1254">
        <v>13</v>
      </c>
      <c r="N1254">
        <v>-125236.3515625</v>
      </c>
    </row>
    <row r="1255" spans="1:14" x14ac:dyDescent="0.25">
      <c r="A1255" s="21" t="str">
        <f t="shared" si="19"/>
        <v>MOW H2N BAAA_2037</v>
      </c>
      <c r="B1255" t="s">
        <v>130</v>
      </c>
      <c r="C1255" t="s">
        <v>132</v>
      </c>
      <c r="D1255" t="s">
        <v>20</v>
      </c>
      <c r="E1255" t="s">
        <v>5</v>
      </c>
      <c r="F1255" t="s">
        <v>4</v>
      </c>
      <c r="G1255">
        <v>0</v>
      </c>
      <c r="H1255">
        <v>151904.421875</v>
      </c>
      <c r="I1255">
        <v>385586.0625</v>
      </c>
      <c r="J1255">
        <v>0</v>
      </c>
      <c r="L1255" s="26">
        <v>50405</v>
      </c>
      <c r="M1255">
        <v>14</v>
      </c>
      <c r="N1255">
        <v>-103040.3203125</v>
      </c>
    </row>
    <row r="1256" spans="1:14" x14ac:dyDescent="0.25">
      <c r="A1256" s="21" t="str">
        <f t="shared" si="19"/>
        <v>MOW H2N BAAA_2038</v>
      </c>
      <c r="B1256" t="s">
        <v>130</v>
      </c>
      <c r="C1256" t="s">
        <v>132</v>
      </c>
      <c r="D1256" t="s">
        <v>20</v>
      </c>
      <c r="E1256" t="s">
        <v>5</v>
      </c>
      <c r="F1256" t="s">
        <v>4</v>
      </c>
      <c r="G1256">
        <v>0</v>
      </c>
      <c r="H1256">
        <v>161185.40625</v>
      </c>
      <c r="I1256">
        <v>376027.90625</v>
      </c>
      <c r="J1256">
        <v>0</v>
      </c>
      <c r="L1256" s="26">
        <v>50770</v>
      </c>
      <c r="M1256">
        <v>15</v>
      </c>
      <c r="N1256">
        <v>-62350.36328125</v>
      </c>
    </row>
    <row r="1257" spans="1:14" x14ac:dyDescent="0.25">
      <c r="A1257" s="21" t="str">
        <f t="shared" si="19"/>
        <v>MOW H2N BAAA_2039</v>
      </c>
      <c r="B1257" t="s">
        <v>130</v>
      </c>
      <c r="C1257" t="s">
        <v>132</v>
      </c>
      <c r="D1257" t="s">
        <v>20</v>
      </c>
      <c r="E1257" t="s">
        <v>5</v>
      </c>
      <c r="F1257" t="s">
        <v>4</v>
      </c>
      <c r="G1257">
        <v>0</v>
      </c>
      <c r="H1257">
        <v>218004.34375</v>
      </c>
      <c r="I1257">
        <v>438187.59375</v>
      </c>
      <c r="J1257">
        <v>0</v>
      </c>
      <c r="L1257" s="26">
        <v>51135</v>
      </c>
      <c r="M1257">
        <v>16</v>
      </c>
      <c r="N1257">
        <v>-26628.2421875</v>
      </c>
    </row>
    <row r="1258" spans="1:14" x14ac:dyDescent="0.25">
      <c r="A1258" s="21" t="str">
        <f t="shared" si="19"/>
        <v>MOW H2N BAAA_2040</v>
      </c>
      <c r="B1258" t="s">
        <v>130</v>
      </c>
      <c r="C1258" t="s">
        <v>132</v>
      </c>
      <c r="D1258" t="s">
        <v>20</v>
      </c>
      <c r="E1258" t="s">
        <v>5</v>
      </c>
      <c r="F1258" t="s">
        <v>4</v>
      </c>
      <c r="G1258">
        <v>0</v>
      </c>
      <c r="H1258">
        <v>247721.28125</v>
      </c>
      <c r="I1258">
        <v>428846.78125</v>
      </c>
      <c r="J1258">
        <v>0</v>
      </c>
      <c r="L1258" s="26">
        <v>51501</v>
      </c>
      <c r="M1258">
        <v>17</v>
      </c>
      <c r="N1258">
        <v>26483.255859375</v>
      </c>
    </row>
    <row r="1259" spans="1:14" x14ac:dyDescent="0.25">
      <c r="A1259" s="21" t="str">
        <f t="shared" si="19"/>
        <v>MOW H2N BAAA_2041</v>
      </c>
      <c r="B1259" t="s">
        <v>130</v>
      </c>
      <c r="C1259" t="s">
        <v>132</v>
      </c>
      <c r="D1259" t="s">
        <v>20</v>
      </c>
      <c r="E1259" t="s">
        <v>5</v>
      </c>
      <c r="F1259" t="s">
        <v>4</v>
      </c>
      <c r="G1259">
        <v>0</v>
      </c>
      <c r="H1259">
        <v>254076.515625</v>
      </c>
      <c r="I1259">
        <v>418104.46875</v>
      </c>
      <c r="J1259">
        <v>0</v>
      </c>
      <c r="L1259" s="26">
        <v>51866</v>
      </c>
      <c r="M1259">
        <v>18</v>
      </c>
      <c r="N1259">
        <v>63689.2578125</v>
      </c>
    </row>
    <row r="1260" spans="1:14" x14ac:dyDescent="0.25">
      <c r="A1260" s="21" t="str">
        <f t="shared" si="19"/>
        <v>MOW H2N BAAA_2042</v>
      </c>
      <c r="B1260" t="s">
        <v>130</v>
      </c>
      <c r="C1260" t="s">
        <v>132</v>
      </c>
      <c r="D1260" t="s">
        <v>20</v>
      </c>
      <c r="E1260" t="s">
        <v>5</v>
      </c>
      <c r="F1260" t="s">
        <v>4</v>
      </c>
      <c r="G1260">
        <v>0</v>
      </c>
      <c r="H1260">
        <v>264551.875</v>
      </c>
      <c r="I1260">
        <v>408676.3125</v>
      </c>
      <c r="J1260">
        <v>0</v>
      </c>
      <c r="L1260" s="26">
        <v>52231</v>
      </c>
      <c r="M1260">
        <v>19</v>
      </c>
      <c r="N1260">
        <v>102906.421875</v>
      </c>
    </row>
    <row r="1261" spans="1:14" x14ac:dyDescent="0.25">
      <c r="A1261" s="21" t="str">
        <f t="shared" si="19"/>
        <v>MOW H2N BAAA_2043</v>
      </c>
      <c r="B1261" t="s">
        <v>130</v>
      </c>
      <c r="C1261" t="s">
        <v>132</v>
      </c>
      <c r="D1261" t="s">
        <v>20</v>
      </c>
      <c r="E1261" t="s">
        <v>5</v>
      </c>
      <c r="F1261" t="s">
        <v>4</v>
      </c>
      <c r="G1261">
        <v>0</v>
      </c>
      <c r="H1261">
        <v>271896.28125</v>
      </c>
      <c r="I1261">
        <v>399384.6875</v>
      </c>
      <c r="J1261">
        <v>0</v>
      </c>
      <c r="L1261" s="26">
        <v>52596</v>
      </c>
      <c r="M1261">
        <v>20</v>
      </c>
      <c r="N1261">
        <v>144512.421875</v>
      </c>
    </row>
    <row r="1262" spans="1:14" x14ac:dyDescent="0.25">
      <c r="A1262" s="21" t="str">
        <f t="shared" si="19"/>
        <v>MOW H2N BAAA_2024</v>
      </c>
      <c r="B1262" t="s">
        <v>130</v>
      </c>
      <c r="C1262" t="s">
        <v>132</v>
      </c>
      <c r="D1262" t="s">
        <v>20</v>
      </c>
      <c r="E1262" t="s">
        <v>5</v>
      </c>
      <c r="F1262" t="s">
        <v>32</v>
      </c>
      <c r="G1262">
        <v>235794.65625</v>
      </c>
      <c r="H1262">
        <v>103764.84375</v>
      </c>
      <c r="I1262">
        <v>15499.482421875</v>
      </c>
      <c r="J1262">
        <v>0</v>
      </c>
      <c r="L1262" s="26">
        <v>45657</v>
      </c>
      <c r="M1262">
        <v>1</v>
      </c>
      <c r="N1262">
        <v>108640.6640625</v>
      </c>
    </row>
    <row r="1263" spans="1:14" x14ac:dyDescent="0.25">
      <c r="A1263" s="21" t="str">
        <f t="shared" si="19"/>
        <v>MOW H2N BAAA_2025</v>
      </c>
      <c r="B1263" t="s">
        <v>130</v>
      </c>
      <c r="C1263" t="s">
        <v>132</v>
      </c>
      <c r="D1263" t="s">
        <v>20</v>
      </c>
      <c r="E1263" t="s">
        <v>5</v>
      </c>
      <c r="F1263" t="s">
        <v>32</v>
      </c>
      <c r="G1263">
        <v>271926.4375</v>
      </c>
      <c r="H1263">
        <v>115861.3515625</v>
      </c>
      <c r="I1263">
        <v>70636.78125</v>
      </c>
      <c r="J1263">
        <v>0</v>
      </c>
      <c r="L1263" s="26">
        <v>46022</v>
      </c>
      <c r="M1263">
        <v>2</v>
      </c>
      <c r="N1263">
        <v>107832.5859375</v>
      </c>
    </row>
    <row r="1264" spans="1:14" x14ac:dyDescent="0.25">
      <c r="A1264" s="21" t="str">
        <f t="shared" si="19"/>
        <v>MOW H2N BAAA_2026</v>
      </c>
      <c r="B1264" t="s">
        <v>130</v>
      </c>
      <c r="C1264" t="s">
        <v>132</v>
      </c>
      <c r="D1264" t="s">
        <v>20</v>
      </c>
      <c r="E1264" t="s">
        <v>5</v>
      </c>
      <c r="F1264" t="s">
        <v>32</v>
      </c>
      <c r="G1264">
        <v>309101.40625</v>
      </c>
      <c r="H1264">
        <v>135995.953125</v>
      </c>
      <c r="I1264">
        <v>75575.125</v>
      </c>
      <c r="J1264">
        <v>0</v>
      </c>
      <c r="L1264" s="26">
        <v>46387</v>
      </c>
      <c r="M1264">
        <v>3</v>
      </c>
      <c r="N1264">
        <v>112445</v>
      </c>
    </row>
    <row r="1265" spans="1:14" x14ac:dyDescent="0.25">
      <c r="A1265" s="21" t="str">
        <f t="shared" si="19"/>
        <v>MOW H2N BAAA_2027</v>
      </c>
      <c r="B1265" t="s">
        <v>130</v>
      </c>
      <c r="C1265" t="s">
        <v>132</v>
      </c>
      <c r="D1265" t="s">
        <v>20</v>
      </c>
      <c r="E1265" t="s">
        <v>5</v>
      </c>
      <c r="F1265" t="s">
        <v>32</v>
      </c>
      <c r="G1265">
        <v>342404.75</v>
      </c>
      <c r="H1265">
        <v>151157.75</v>
      </c>
      <c r="I1265">
        <v>80022.4609375</v>
      </c>
      <c r="J1265">
        <v>0</v>
      </c>
      <c r="L1265" s="26">
        <v>46752</v>
      </c>
      <c r="M1265">
        <v>4</v>
      </c>
      <c r="N1265">
        <v>112791.6796875</v>
      </c>
    </row>
    <row r="1266" spans="1:14" x14ac:dyDescent="0.25">
      <c r="A1266" s="21" t="str">
        <f t="shared" si="19"/>
        <v>MOW H2N BAAA_2028</v>
      </c>
      <c r="B1266" t="s">
        <v>130</v>
      </c>
      <c r="C1266" t="s">
        <v>132</v>
      </c>
      <c r="D1266" t="s">
        <v>20</v>
      </c>
      <c r="E1266" t="s">
        <v>5</v>
      </c>
      <c r="F1266" t="s">
        <v>32</v>
      </c>
      <c r="G1266">
        <v>352568.1875</v>
      </c>
      <c r="H1266">
        <v>159555.046875</v>
      </c>
      <c r="I1266">
        <v>85205.8203125</v>
      </c>
      <c r="J1266">
        <v>0</v>
      </c>
      <c r="L1266" s="26">
        <v>47118</v>
      </c>
      <c r="M1266">
        <v>5</v>
      </c>
      <c r="N1266">
        <v>116621.1015625</v>
      </c>
    </row>
    <row r="1267" spans="1:14" x14ac:dyDescent="0.25">
      <c r="A1267" s="21" t="str">
        <f t="shared" si="19"/>
        <v>MOW H2N BAAA_2029</v>
      </c>
      <c r="B1267" t="s">
        <v>130</v>
      </c>
      <c r="C1267" t="s">
        <v>132</v>
      </c>
      <c r="D1267" t="s">
        <v>20</v>
      </c>
      <c r="E1267" t="s">
        <v>5</v>
      </c>
      <c r="F1267" t="s">
        <v>32</v>
      </c>
      <c r="G1267">
        <v>361957.40625</v>
      </c>
      <c r="H1267">
        <v>171345.84375</v>
      </c>
      <c r="I1267">
        <v>88492.90625</v>
      </c>
      <c r="J1267">
        <v>0</v>
      </c>
      <c r="L1267" s="26">
        <v>47483</v>
      </c>
      <c r="M1267">
        <v>6</v>
      </c>
      <c r="N1267">
        <v>123557.2578125</v>
      </c>
    </row>
    <row r="1268" spans="1:14" x14ac:dyDescent="0.25">
      <c r="A1268" s="21" t="str">
        <f t="shared" si="19"/>
        <v>MOW H2N BAAA_2030</v>
      </c>
      <c r="B1268" t="s">
        <v>130</v>
      </c>
      <c r="C1268" t="s">
        <v>132</v>
      </c>
      <c r="D1268" t="s">
        <v>20</v>
      </c>
      <c r="E1268" t="s">
        <v>5</v>
      </c>
      <c r="F1268" t="s">
        <v>32</v>
      </c>
      <c r="G1268">
        <v>372655</v>
      </c>
      <c r="H1268">
        <v>182627.546875</v>
      </c>
      <c r="I1268">
        <v>94476.453125</v>
      </c>
      <c r="J1268">
        <v>0</v>
      </c>
      <c r="L1268" s="26">
        <v>47848</v>
      </c>
      <c r="M1268">
        <v>7</v>
      </c>
      <c r="N1268">
        <v>134583.28125</v>
      </c>
    </row>
    <row r="1269" spans="1:14" x14ac:dyDescent="0.25">
      <c r="A1269" s="21" t="str">
        <f t="shared" si="19"/>
        <v>MOW H2N BAAA_2031</v>
      </c>
      <c r="B1269" t="s">
        <v>130</v>
      </c>
      <c r="C1269" t="s">
        <v>132</v>
      </c>
      <c r="D1269" t="s">
        <v>20</v>
      </c>
      <c r="E1269" t="s">
        <v>5</v>
      </c>
      <c r="F1269" t="s">
        <v>32</v>
      </c>
      <c r="G1269">
        <v>375935.71875</v>
      </c>
      <c r="H1269">
        <v>168678.59375</v>
      </c>
      <c r="I1269">
        <v>93207.4765625</v>
      </c>
      <c r="J1269">
        <v>27125.732421875</v>
      </c>
      <c r="L1269" s="26">
        <v>48213</v>
      </c>
      <c r="M1269">
        <v>8</v>
      </c>
      <c r="N1269">
        <v>144980.640625</v>
      </c>
    </row>
    <row r="1270" spans="1:14" x14ac:dyDescent="0.25">
      <c r="A1270" s="21" t="str">
        <f t="shared" si="19"/>
        <v>MOW H2N BAAA_2032</v>
      </c>
      <c r="B1270" t="s">
        <v>130</v>
      </c>
      <c r="C1270" t="s">
        <v>132</v>
      </c>
      <c r="D1270" t="s">
        <v>20</v>
      </c>
      <c r="E1270" t="s">
        <v>5</v>
      </c>
      <c r="F1270" t="s">
        <v>32</v>
      </c>
      <c r="G1270">
        <v>386189.25</v>
      </c>
      <c r="H1270">
        <v>170536.96875</v>
      </c>
      <c r="I1270">
        <v>94492.9765625</v>
      </c>
      <c r="J1270">
        <v>0</v>
      </c>
      <c r="L1270" s="26">
        <v>48579</v>
      </c>
      <c r="M1270">
        <v>9</v>
      </c>
      <c r="N1270">
        <v>137216.765625</v>
      </c>
    </row>
    <row r="1271" spans="1:14" x14ac:dyDescent="0.25">
      <c r="A1271" s="21" t="str">
        <f t="shared" si="19"/>
        <v>MOW H2N BAAA_2033</v>
      </c>
      <c r="B1271" t="s">
        <v>130</v>
      </c>
      <c r="C1271" t="s">
        <v>132</v>
      </c>
      <c r="D1271" t="s">
        <v>20</v>
      </c>
      <c r="E1271" t="s">
        <v>5</v>
      </c>
      <c r="F1271" t="s">
        <v>32</v>
      </c>
      <c r="G1271">
        <v>401142.28125</v>
      </c>
      <c r="H1271">
        <v>165459.578125</v>
      </c>
      <c r="I1271">
        <v>97003.296875</v>
      </c>
      <c r="J1271">
        <v>0</v>
      </c>
      <c r="L1271" s="26">
        <v>48944</v>
      </c>
      <c r="M1271">
        <v>10</v>
      </c>
      <c r="N1271">
        <v>123440.7421875</v>
      </c>
    </row>
    <row r="1272" spans="1:14" x14ac:dyDescent="0.25">
      <c r="A1272" s="21" t="str">
        <f t="shared" si="19"/>
        <v>MOW H2N BAAA_2034</v>
      </c>
      <c r="B1272" t="s">
        <v>130</v>
      </c>
      <c r="C1272" t="s">
        <v>132</v>
      </c>
      <c r="D1272" t="s">
        <v>20</v>
      </c>
      <c r="E1272" t="s">
        <v>5</v>
      </c>
      <c r="F1272" t="s">
        <v>32</v>
      </c>
      <c r="G1272">
        <v>415392.9375</v>
      </c>
      <c r="H1272">
        <v>167826.90625</v>
      </c>
      <c r="I1272">
        <v>99323.953125</v>
      </c>
      <c r="J1272">
        <v>0</v>
      </c>
      <c r="L1272" s="26">
        <v>49309</v>
      </c>
      <c r="M1272">
        <v>11</v>
      </c>
      <c r="N1272">
        <v>116934.609375</v>
      </c>
    </row>
    <row r="1273" spans="1:14" x14ac:dyDescent="0.25">
      <c r="A1273" s="21" t="str">
        <f t="shared" si="19"/>
        <v>MOW H2N BAAA_2035</v>
      </c>
      <c r="B1273" t="s">
        <v>130</v>
      </c>
      <c r="C1273" t="s">
        <v>132</v>
      </c>
      <c r="D1273" t="s">
        <v>20</v>
      </c>
      <c r="E1273" t="s">
        <v>5</v>
      </c>
      <c r="F1273" t="s">
        <v>32</v>
      </c>
      <c r="G1273">
        <v>431422.71875</v>
      </c>
      <c r="H1273">
        <v>174263.296875</v>
      </c>
      <c r="I1273">
        <v>100160.6640625</v>
      </c>
      <c r="J1273">
        <v>0</v>
      </c>
      <c r="L1273" s="26">
        <v>49674</v>
      </c>
      <c r="M1273">
        <v>12</v>
      </c>
      <c r="N1273">
        <v>118684.9453125</v>
      </c>
    </row>
    <row r="1274" spans="1:14" x14ac:dyDescent="0.25">
      <c r="A1274" s="21" t="str">
        <f t="shared" si="19"/>
        <v>MOW H2N BAAA_2036</v>
      </c>
      <c r="B1274" t="s">
        <v>130</v>
      </c>
      <c r="C1274" t="s">
        <v>132</v>
      </c>
      <c r="D1274" t="s">
        <v>20</v>
      </c>
      <c r="E1274" t="s">
        <v>5</v>
      </c>
      <c r="F1274" t="s">
        <v>32</v>
      </c>
      <c r="G1274">
        <v>448206.71875</v>
      </c>
      <c r="H1274">
        <v>174504.03125</v>
      </c>
      <c r="I1274">
        <v>102975.96875</v>
      </c>
      <c r="J1274">
        <v>0</v>
      </c>
      <c r="L1274" s="26">
        <v>50040</v>
      </c>
      <c r="M1274">
        <v>13</v>
      </c>
      <c r="N1274">
        <v>119706.6953125</v>
      </c>
    </row>
    <row r="1275" spans="1:14" x14ac:dyDescent="0.25">
      <c r="A1275" s="21" t="str">
        <f t="shared" si="19"/>
        <v>MOW H2N BAAA_2037</v>
      </c>
      <c r="B1275" t="s">
        <v>130</v>
      </c>
      <c r="C1275" t="s">
        <v>132</v>
      </c>
      <c r="D1275" t="s">
        <v>20</v>
      </c>
      <c r="E1275" t="s">
        <v>5</v>
      </c>
      <c r="F1275" t="s">
        <v>32</v>
      </c>
      <c r="G1275">
        <v>463235.5625</v>
      </c>
      <c r="H1275">
        <v>174264.71875</v>
      </c>
      <c r="I1275">
        <v>103798.1171875</v>
      </c>
      <c r="J1275">
        <v>0</v>
      </c>
      <c r="L1275" s="26">
        <v>50405</v>
      </c>
      <c r="M1275">
        <v>14</v>
      </c>
      <c r="N1275">
        <v>115778.609375</v>
      </c>
    </row>
    <row r="1276" spans="1:14" x14ac:dyDescent="0.25">
      <c r="A1276" s="21" t="str">
        <f t="shared" si="19"/>
        <v>MOW H2N BAAA_2038</v>
      </c>
      <c r="B1276" t="s">
        <v>130</v>
      </c>
      <c r="C1276" t="s">
        <v>132</v>
      </c>
      <c r="D1276" t="s">
        <v>20</v>
      </c>
      <c r="E1276" t="s">
        <v>5</v>
      </c>
      <c r="F1276" t="s">
        <v>32</v>
      </c>
      <c r="G1276">
        <v>479152.40625</v>
      </c>
      <c r="H1276">
        <v>176217.15625</v>
      </c>
      <c r="I1276">
        <v>103976.8515625</v>
      </c>
      <c r="J1276">
        <v>0</v>
      </c>
      <c r="L1276" s="26">
        <v>50770</v>
      </c>
      <c r="M1276">
        <v>15</v>
      </c>
      <c r="N1276">
        <v>114155.1796875</v>
      </c>
    </row>
    <row r="1277" spans="1:14" x14ac:dyDescent="0.25">
      <c r="A1277" s="21" t="str">
        <f t="shared" si="19"/>
        <v>MOW H2N BAAA_2039</v>
      </c>
      <c r="B1277" t="s">
        <v>130</v>
      </c>
      <c r="C1277" t="s">
        <v>132</v>
      </c>
      <c r="D1277" t="s">
        <v>20</v>
      </c>
      <c r="E1277" t="s">
        <v>5</v>
      </c>
      <c r="F1277" t="s">
        <v>32</v>
      </c>
      <c r="G1277">
        <v>500384.21875</v>
      </c>
      <c r="H1277">
        <v>178756.28125</v>
      </c>
      <c r="I1277">
        <v>106554.7109375</v>
      </c>
      <c r="J1277">
        <v>0</v>
      </c>
      <c r="L1277" s="26">
        <v>51135</v>
      </c>
      <c r="M1277">
        <v>16</v>
      </c>
      <c r="N1277">
        <v>101942.1875</v>
      </c>
    </row>
    <row r="1278" spans="1:14" x14ac:dyDescent="0.25">
      <c r="A1278" s="21" t="str">
        <f t="shared" si="19"/>
        <v>MOW H2N BAAA_2040</v>
      </c>
      <c r="B1278" t="s">
        <v>130</v>
      </c>
      <c r="C1278" t="s">
        <v>132</v>
      </c>
      <c r="D1278" t="s">
        <v>20</v>
      </c>
      <c r="E1278" t="s">
        <v>5</v>
      </c>
      <c r="F1278" t="s">
        <v>32</v>
      </c>
      <c r="G1278">
        <v>514557.5625</v>
      </c>
      <c r="H1278">
        <v>136483.859375</v>
      </c>
      <c r="I1278">
        <v>81874.7890625</v>
      </c>
      <c r="J1278">
        <v>133313.8125</v>
      </c>
      <c r="L1278" s="26">
        <v>51501</v>
      </c>
      <c r="M1278">
        <v>17</v>
      </c>
      <c r="N1278">
        <v>83143.03125</v>
      </c>
    </row>
    <row r="1279" spans="1:14" x14ac:dyDescent="0.25">
      <c r="A1279" s="21" t="str">
        <f t="shared" si="19"/>
        <v>MOW H2N BAAA_2041</v>
      </c>
      <c r="B1279" t="s">
        <v>130</v>
      </c>
      <c r="C1279" t="s">
        <v>132</v>
      </c>
      <c r="D1279" t="s">
        <v>20</v>
      </c>
      <c r="E1279" t="s">
        <v>5</v>
      </c>
      <c r="F1279" t="s">
        <v>32</v>
      </c>
      <c r="G1279">
        <v>527448.25</v>
      </c>
      <c r="H1279">
        <v>139670.21875</v>
      </c>
      <c r="I1279">
        <v>80069.9453125</v>
      </c>
      <c r="J1279">
        <v>0</v>
      </c>
      <c r="L1279" s="26">
        <v>51866</v>
      </c>
      <c r="M1279">
        <v>18</v>
      </c>
      <c r="N1279">
        <v>84005.4609375</v>
      </c>
    </row>
    <row r="1280" spans="1:14" x14ac:dyDescent="0.25">
      <c r="A1280" s="21" t="str">
        <f t="shared" si="19"/>
        <v>MOW H2N BAAA_2042</v>
      </c>
      <c r="B1280" t="s">
        <v>130</v>
      </c>
      <c r="C1280" t="s">
        <v>132</v>
      </c>
      <c r="D1280" t="s">
        <v>20</v>
      </c>
      <c r="E1280" t="s">
        <v>5</v>
      </c>
      <c r="F1280" t="s">
        <v>32</v>
      </c>
      <c r="G1280">
        <v>543103.1875</v>
      </c>
      <c r="H1280">
        <v>141519.25</v>
      </c>
      <c r="I1280">
        <v>79250.9296875</v>
      </c>
      <c r="J1280">
        <v>0</v>
      </c>
      <c r="L1280" s="26">
        <v>52231</v>
      </c>
      <c r="M1280">
        <v>19</v>
      </c>
      <c r="N1280">
        <v>85230.2734375</v>
      </c>
    </row>
    <row r="1281" spans="1:14" x14ac:dyDescent="0.25">
      <c r="A1281" s="21" t="str">
        <f t="shared" si="19"/>
        <v>MOW H2N BAAA_2043</v>
      </c>
      <c r="B1281" t="s">
        <v>130</v>
      </c>
      <c r="C1281" t="s">
        <v>132</v>
      </c>
      <c r="D1281" t="s">
        <v>20</v>
      </c>
      <c r="E1281" t="s">
        <v>5</v>
      </c>
      <c r="F1281" t="s">
        <v>32</v>
      </c>
      <c r="G1281">
        <v>557457.75</v>
      </c>
      <c r="H1281">
        <v>145147.515625</v>
      </c>
      <c r="I1281">
        <v>199471</v>
      </c>
      <c r="J1281">
        <v>0</v>
      </c>
      <c r="L1281" s="26">
        <v>52596</v>
      </c>
      <c r="M1281">
        <v>20</v>
      </c>
      <c r="N1281">
        <v>86923.734375</v>
      </c>
    </row>
    <row r="1282" spans="1:14" x14ac:dyDescent="0.25">
      <c r="A1282" s="21" t="str">
        <f t="shared" ref="A1282:A1345" si="20">B1282&amp;" "&amp;D1282&amp;" "&amp;C1282&amp;"_"&amp;YEAR(L1282)</f>
        <v>MOW H2N BAAA_2024</v>
      </c>
      <c r="B1282" t="s">
        <v>130</v>
      </c>
      <c r="C1282" t="s">
        <v>132</v>
      </c>
      <c r="D1282" t="s">
        <v>20</v>
      </c>
      <c r="E1282" t="s">
        <v>5</v>
      </c>
      <c r="F1282" t="s">
        <v>8</v>
      </c>
      <c r="G1282">
        <v>0</v>
      </c>
      <c r="H1282">
        <v>0</v>
      </c>
      <c r="I1282">
        <v>0</v>
      </c>
      <c r="J1282">
        <v>0</v>
      </c>
      <c r="L1282" s="26">
        <v>45657</v>
      </c>
      <c r="M1282">
        <v>1</v>
      </c>
      <c r="N1282">
        <v>0</v>
      </c>
    </row>
    <row r="1283" spans="1:14" x14ac:dyDescent="0.25">
      <c r="A1283" s="21" t="str">
        <f t="shared" si="20"/>
        <v>MOW H2N BAAA_2025</v>
      </c>
      <c r="B1283" t="s">
        <v>130</v>
      </c>
      <c r="C1283" t="s">
        <v>132</v>
      </c>
      <c r="D1283" t="s">
        <v>20</v>
      </c>
      <c r="E1283" t="s">
        <v>5</v>
      </c>
      <c r="F1283" t="s">
        <v>8</v>
      </c>
      <c r="G1283">
        <v>0</v>
      </c>
      <c r="H1283">
        <v>0</v>
      </c>
      <c r="I1283">
        <v>0</v>
      </c>
      <c r="J1283">
        <v>0</v>
      </c>
      <c r="L1283" s="26">
        <v>46022</v>
      </c>
      <c r="M1283">
        <v>2</v>
      </c>
      <c r="N1283">
        <v>0</v>
      </c>
    </row>
    <row r="1284" spans="1:14" x14ac:dyDescent="0.25">
      <c r="A1284" s="21" t="str">
        <f t="shared" si="20"/>
        <v>MOW H2N BAAA_2026</v>
      </c>
      <c r="B1284" t="s">
        <v>130</v>
      </c>
      <c r="C1284" t="s">
        <v>132</v>
      </c>
      <c r="D1284" t="s">
        <v>20</v>
      </c>
      <c r="E1284" t="s">
        <v>5</v>
      </c>
      <c r="F1284" t="s">
        <v>8</v>
      </c>
      <c r="G1284">
        <v>0</v>
      </c>
      <c r="H1284">
        <v>0</v>
      </c>
      <c r="I1284">
        <v>0</v>
      </c>
      <c r="J1284">
        <v>0</v>
      </c>
      <c r="L1284" s="26">
        <v>46387</v>
      </c>
      <c r="M1284">
        <v>3</v>
      </c>
      <c r="N1284">
        <v>0</v>
      </c>
    </row>
    <row r="1285" spans="1:14" x14ac:dyDescent="0.25">
      <c r="A1285" s="21" t="str">
        <f t="shared" si="20"/>
        <v>MOW H2N BAAA_2027</v>
      </c>
      <c r="B1285" t="s">
        <v>130</v>
      </c>
      <c r="C1285" t="s">
        <v>132</v>
      </c>
      <c r="D1285" t="s">
        <v>20</v>
      </c>
      <c r="E1285" t="s">
        <v>5</v>
      </c>
      <c r="F1285" t="s">
        <v>8</v>
      </c>
      <c r="G1285">
        <v>0</v>
      </c>
      <c r="H1285">
        <v>0</v>
      </c>
      <c r="I1285">
        <v>0</v>
      </c>
      <c r="J1285">
        <v>0</v>
      </c>
      <c r="L1285" s="26">
        <v>46752</v>
      </c>
      <c r="M1285">
        <v>4</v>
      </c>
      <c r="N1285">
        <v>0</v>
      </c>
    </row>
    <row r="1286" spans="1:14" x14ac:dyDescent="0.25">
      <c r="A1286" s="21" t="str">
        <f t="shared" si="20"/>
        <v>MOW H2N BAAA_2028</v>
      </c>
      <c r="B1286" t="s">
        <v>130</v>
      </c>
      <c r="C1286" t="s">
        <v>132</v>
      </c>
      <c r="D1286" t="s">
        <v>20</v>
      </c>
      <c r="E1286" t="s">
        <v>5</v>
      </c>
      <c r="F1286" t="s">
        <v>8</v>
      </c>
      <c r="G1286">
        <v>0</v>
      </c>
      <c r="H1286">
        <v>0</v>
      </c>
      <c r="I1286">
        <v>0</v>
      </c>
      <c r="J1286">
        <v>0</v>
      </c>
      <c r="L1286" s="26">
        <v>47118</v>
      </c>
      <c r="M1286">
        <v>5</v>
      </c>
      <c r="N1286">
        <v>0</v>
      </c>
    </row>
    <row r="1287" spans="1:14" x14ac:dyDescent="0.25">
      <c r="A1287" s="21" t="str">
        <f t="shared" si="20"/>
        <v>MOW H2N BAAA_2029</v>
      </c>
      <c r="B1287" t="s">
        <v>130</v>
      </c>
      <c r="C1287" t="s">
        <v>132</v>
      </c>
      <c r="D1287" t="s">
        <v>20</v>
      </c>
      <c r="E1287" t="s">
        <v>5</v>
      </c>
      <c r="F1287" t="s">
        <v>8</v>
      </c>
      <c r="G1287">
        <v>0</v>
      </c>
      <c r="H1287">
        <v>0</v>
      </c>
      <c r="I1287">
        <v>0</v>
      </c>
      <c r="J1287">
        <v>0</v>
      </c>
      <c r="L1287" s="26">
        <v>47483</v>
      </c>
      <c r="M1287">
        <v>6</v>
      </c>
      <c r="N1287">
        <v>0</v>
      </c>
    </row>
    <row r="1288" spans="1:14" x14ac:dyDescent="0.25">
      <c r="A1288" s="21" t="str">
        <f t="shared" si="20"/>
        <v>MOW H2N BAAA_2030</v>
      </c>
      <c r="B1288" t="s">
        <v>130</v>
      </c>
      <c r="C1288" t="s">
        <v>132</v>
      </c>
      <c r="D1288" t="s">
        <v>20</v>
      </c>
      <c r="E1288" t="s">
        <v>5</v>
      </c>
      <c r="F1288" t="s">
        <v>8</v>
      </c>
      <c r="G1288">
        <v>0</v>
      </c>
      <c r="H1288">
        <v>0</v>
      </c>
      <c r="I1288">
        <v>0</v>
      </c>
      <c r="J1288">
        <v>0</v>
      </c>
      <c r="L1288" s="26">
        <v>47848</v>
      </c>
      <c r="M1288">
        <v>7</v>
      </c>
      <c r="N1288">
        <v>0</v>
      </c>
    </row>
    <row r="1289" spans="1:14" x14ac:dyDescent="0.25">
      <c r="A1289" s="21" t="str">
        <f t="shared" si="20"/>
        <v>MOW H2N BAAA_2031</v>
      </c>
      <c r="B1289" t="s">
        <v>130</v>
      </c>
      <c r="C1289" t="s">
        <v>132</v>
      </c>
      <c r="D1289" t="s">
        <v>20</v>
      </c>
      <c r="E1289" t="s">
        <v>5</v>
      </c>
      <c r="F1289" t="s">
        <v>8</v>
      </c>
      <c r="G1289">
        <v>0</v>
      </c>
      <c r="H1289">
        <v>0</v>
      </c>
      <c r="I1289">
        <v>0</v>
      </c>
      <c r="J1289">
        <v>0</v>
      </c>
      <c r="L1289" s="26">
        <v>48213</v>
      </c>
      <c r="M1289">
        <v>8</v>
      </c>
      <c r="N1289">
        <v>0</v>
      </c>
    </row>
    <row r="1290" spans="1:14" x14ac:dyDescent="0.25">
      <c r="A1290" s="21" t="str">
        <f t="shared" si="20"/>
        <v>MOW H2N BAAA_2032</v>
      </c>
      <c r="B1290" t="s">
        <v>130</v>
      </c>
      <c r="C1290" t="s">
        <v>132</v>
      </c>
      <c r="D1290" t="s">
        <v>20</v>
      </c>
      <c r="E1290" t="s">
        <v>5</v>
      </c>
      <c r="F1290" t="s">
        <v>8</v>
      </c>
      <c r="G1290">
        <v>0</v>
      </c>
      <c r="H1290">
        <v>0</v>
      </c>
      <c r="I1290">
        <v>0</v>
      </c>
      <c r="J1290">
        <v>0</v>
      </c>
      <c r="L1290" s="26">
        <v>48579</v>
      </c>
      <c r="M1290">
        <v>9</v>
      </c>
      <c r="N1290">
        <v>0</v>
      </c>
    </row>
    <row r="1291" spans="1:14" x14ac:dyDescent="0.25">
      <c r="A1291" s="21" t="str">
        <f t="shared" si="20"/>
        <v>MOW H2N BAAA_2033</v>
      </c>
      <c r="B1291" t="s">
        <v>130</v>
      </c>
      <c r="C1291" t="s">
        <v>132</v>
      </c>
      <c r="D1291" t="s">
        <v>20</v>
      </c>
      <c r="E1291" t="s">
        <v>5</v>
      </c>
      <c r="F1291" t="s">
        <v>8</v>
      </c>
      <c r="G1291">
        <v>0</v>
      </c>
      <c r="H1291">
        <v>0</v>
      </c>
      <c r="I1291">
        <v>0</v>
      </c>
      <c r="J1291">
        <v>0</v>
      </c>
      <c r="L1291" s="26">
        <v>48944</v>
      </c>
      <c r="M1291">
        <v>10</v>
      </c>
      <c r="N1291">
        <v>0</v>
      </c>
    </row>
    <row r="1292" spans="1:14" x14ac:dyDescent="0.25">
      <c r="A1292" s="21" t="str">
        <f t="shared" si="20"/>
        <v>MOW H2N BAAA_2034</v>
      </c>
      <c r="B1292" t="s">
        <v>130</v>
      </c>
      <c r="C1292" t="s">
        <v>132</v>
      </c>
      <c r="D1292" t="s">
        <v>20</v>
      </c>
      <c r="E1292" t="s">
        <v>5</v>
      </c>
      <c r="F1292" t="s">
        <v>8</v>
      </c>
      <c r="G1292">
        <v>0</v>
      </c>
      <c r="H1292">
        <v>0</v>
      </c>
      <c r="I1292">
        <v>0</v>
      </c>
      <c r="J1292">
        <v>0</v>
      </c>
      <c r="L1292" s="26">
        <v>49309</v>
      </c>
      <c r="M1292">
        <v>11</v>
      </c>
      <c r="N1292">
        <v>0</v>
      </c>
    </row>
    <row r="1293" spans="1:14" x14ac:dyDescent="0.25">
      <c r="A1293" s="21" t="str">
        <f t="shared" si="20"/>
        <v>MOW H2N BAAA_2035</v>
      </c>
      <c r="B1293" t="s">
        <v>130</v>
      </c>
      <c r="C1293" t="s">
        <v>132</v>
      </c>
      <c r="D1293" t="s">
        <v>20</v>
      </c>
      <c r="E1293" t="s">
        <v>5</v>
      </c>
      <c r="F1293" t="s">
        <v>8</v>
      </c>
      <c r="G1293">
        <v>0</v>
      </c>
      <c r="H1293">
        <v>0</v>
      </c>
      <c r="I1293">
        <v>0</v>
      </c>
      <c r="J1293">
        <v>0</v>
      </c>
      <c r="L1293" s="26">
        <v>49674</v>
      </c>
      <c r="M1293">
        <v>12</v>
      </c>
      <c r="N1293">
        <v>0</v>
      </c>
    </row>
    <row r="1294" spans="1:14" x14ac:dyDescent="0.25">
      <c r="A1294" s="21" t="str">
        <f t="shared" si="20"/>
        <v>MOW H2N BAAA_2036</v>
      </c>
      <c r="B1294" t="s">
        <v>130</v>
      </c>
      <c r="C1294" t="s">
        <v>132</v>
      </c>
      <c r="D1294" t="s">
        <v>20</v>
      </c>
      <c r="E1294" t="s">
        <v>5</v>
      </c>
      <c r="F1294" t="s">
        <v>8</v>
      </c>
      <c r="G1294">
        <v>0</v>
      </c>
      <c r="H1294">
        <v>0</v>
      </c>
      <c r="I1294">
        <v>0</v>
      </c>
      <c r="J1294">
        <v>0</v>
      </c>
      <c r="L1294" s="26">
        <v>50040</v>
      </c>
      <c r="M1294">
        <v>13</v>
      </c>
      <c r="N1294">
        <v>0</v>
      </c>
    </row>
    <row r="1295" spans="1:14" x14ac:dyDescent="0.25">
      <c r="A1295" s="21" t="str">
        <f t="shared" si="20"/>
        <v>MOW H2N BAAA_2037</v>
      </c>
      <c r="B1295" t="s">
        <v>130</v>
      </c>
      <c r="C1295" t="s">
        <v>132</v>
      </c>
      <c r="D1295" t="s">
        <v>20</v>
      </c>
      <c r="E1295" t="s">
        <v>5</v>
      </c>
      <c r="F1295" t="s">
        <v>8</v>
      </c>
      <c r="G1295">
        <v>0</v>
      </c>
      <c r="H1295">
        <v>0</v>
      </c>
      <c r="I1295">
        <v>0</v>
      </c>
      <c r="J1295">
        <v>0</v>
      </c>
      <c r="L1295" s="26">
        <v>50405</v>
      </c>
      <c r="M1295">
        <v>14</v>
      </c>
      <c r="N1295">
        <v>0</v>
      </c>
    </row>
    <row r="1296" spans="1:14" x14ac:dyDescent="0.25">
      <c r="A1296" s="21" t="str">
        <f t="shared" si="20"/>
        <v>MOW H2N BAAA_2038</v>
      </c>
      <c r="B1296" t="s">
        <v>130</v>
      </c>
      <c r="C1296" t="s">
        <v>132</v>
      </c>
      <c r="D1296" t="s">
        <v>20</v>
      </c>
      <c r="E1296" t="s">
        <v>5</v>
      </c>
      <c r="F1296" t="s">
        <v>8</v>
      </c>
      <c r="G1296">
        <v>0</v>
      </c>
      <c r="H1296">
        <v>0</v>
      </c>
      <c r="I1296">
        <v>0</v>
      </c>
      <c r="J1296">
        <v>0</v>
      </c>
      <c r="L1296" s="26">
        <v>50770</v>
      </c>
      <c r="M1296">
        <v>15</v>
      </c>
      <c r="N1296">
        <v>0</v>
      </c>
    </row>
    <row r="1297" spans="1:14" x14ac:dyDescent="0.25">
      <c r="A1297" s="21" t="str">
        <f t="shared" si="20"/>
        <v>MOW H2N BAAA_2039</v>
      </c>
      <c r="B1297" t="s">
        <v>130</v>
      </c>
      <c r="C1297" t="s">
        <v>132</v>
      </c>
      <c r="D1297" t="s">
        <v>20</v>
      </c>
      <c r="E1297" t="s">
        <v>5</v>
      </c>
      <c r="F1297" t="s">
        <v>8</v>
      </c>
      <c r="G1297">
        <v>0</v>
      </c>
      <c r="H1297">
        <v>0</v>
      </c>
      <c r="I1297">
        <v>0</v>
      </c>
      <c r="J1297">
        <v>0</v>
      </c>
      <c r="L1297" s="26">
        <v>51135</v>
      </c>
      <c r="M1297">
        <v>16</v>
      </c>
      <c r="N1297">
        <v>0</v>
      </c>
    </row>
    <row r="1298" spans="1:14" x14ac:dyDescent="0.25">
      <c r="A1298" s="21" t="str">
        <f t="shared" si="20"/>
        <v>MOW H2N BAAA_2040</v>
      </c>
      <c r="B1298" t="s">
        <v>130</v>
      </c>
      <c r="C1298" t="s">
        <v>132</v>
      </c>
      <c r="D1298" t="s">
        <v>20</v>
      </c>
      <c r="E1298" t="s">
        <v>5</v>
      </c>
      <c r="F1298" t="s">
        <v>8</v>
      </c>
      <c r="G1298">
        <v>0</v>
      </c>
      <c r="H1298">
        <v>0</v>
      </c>
      <c r="I1298">
        <v>0</v>
      </c>
      <c r="J1298">
        <v>0</v>
      </c>
      <c r="L1298" s="26">
        <v>51501</v>
      </c>
      <c r="M1298">
        <v>17</v>
      </c>
      <c r="N1298">
        <v>0</v>
      </c>
    </row>
    <row r="1299" spans="1:14" x14ac:dyDescent="0.25">
      <c r="A1299" s="21" t="str">
        <f t="shared" si="20"/>
        <v>MOW H2N BAAA_2041</v>
      </c>
      <c r="B1299" t="s">
        <v>130</v>
      </c>
      <c r="C1299" t="s">
        <v>132</v>
      </c>
      <c r="D1299" t="s">
        <v>20</v>
      </c>
      <c r="E1299" t="s">
        <v>5</v>
      </c>
      <c r="F1299" t="s">
        <v>8</v>
      </c>
      <c r="G1299">
        <v>0</v>
      </c>
      <c r="H1299">
        <v>0</v>
      </c>
      <c r="I1299">
        <v>0</v>
      </c>
      <c r="J1299">
        <v>0</v>
      </c>
      <c r="L1299" s="26">
        <v>51866</v>
      </c>
      <c r="M1299">
        <v>18</v>
      </c>
      <c r="N1299">
        <v>0</v>
      </c>
    </row>
    <row r="1300" spans="1:14" x14ac:dyDescent="0.25">
      <c r="A1300" s="21" t="str">
        <f t="shared" si="20"/>
        <v>MOW H2N BAAA_2042</v>
      </c>
      <c r="B1300" t="s">
        <v>130</v>
      </c>
      <c r="C1300" t="s">
        <v>132</v>
      </c>
      <c r="D1300" t="s">
        <v>20</v>
      </c>
      <c r="E1300" t="s">
        <v>5</v>
      </c>
      <c r="F1300" t="s">
        <v>8</v>
      </c>
      <c r="G1300">
        <v>0</v>
      </c>
      <c r="H1300">
        <v>0</v>
      </c>
      <c r="I1300">
        <v>0</v>
      </c>
      <c r="J1300">
        <v>0</v>
      </c>
      <c r="L1300" s="26">
        <v>52231</v>
      </c>
      <c r="M1300">
        <v>19</v>
      </c>
      <c r="N1300">
        <v>0</v>
      </c>
    </row>
    <row r="1301" spans="1:14" x14ac:dyDescent="0.25">
      <c r="A1301" s="21" t="str">
        <f t="shared" si="20"/>
        <v>MOW H2N BAAA_2043</v>
      </c>
      <c r="B1301" t="s">
        <v>130</v>
      </c>
      <c r="C1301" t="s">
        <v>132</v>
      </c>
      <c r="D1301" t="s">
        <v>20</v>
      </c>
      <c r="E1301" t="s">
        <v>5</v>
      </c>
      <c r="F1301" t="s">
        <v>8</v>
      </c>
      <c r="G1301">
        <v>0</v>
      </c>
      <c r="H1301">
        <v>0</v>
      </c>
      <c r="I1301">
        <v>0</v>
      </c>
      <c r="J1301">
        <v>0</v>
      </c>
      <c r="L1301" s="26">
        <v>52596</v>
      </c>
      <c r="M1301">
        <v>20</v>
      </c>
      <c r="N1301">
        <v>0</v>
      </c>
    </row>
    <row r="1302" spans="1:14" x14ac:dyDescent="0.25">
      <c r="A1302" s="21" t="str">
        <f t="shared" si="20"/>
        <v>MOW H3C BAAA_2024</v>
      </c>
      <c r="B1302" t="s">
        <v>130</v>
      </c>
      <c r="C1302" t="s">
        <v>132</v>
      </c>
      <c r="D1302" t="s">
        <v>18</v>
      </c>
      <c r="E1302" t="s">
        <v>29</v>
      </c>
      <c r="F1302" t="s">
        <v>28</v>
      </c>
      <c r="K1302">
        <v>0</v>
      </c>
      <c r="L1302" s="26">
        <v>45657</v>
      </c>
      <c r="M1302">
        <v>1</v>
      </c>
    </row>
    <row r="1303" spans="1:14" x14ac:dyDescent="0.25">
      <c r="A1303" s="21" t="str">
        <f t="shared" si="20"/>
        <v>MOW H3C BAAA_2025</v>
      </c>
      <c r="B1303" t="s">
        <v>130</v>
      </c>
      <c r="C1303" t="s">
        <v>132</v>
      </c>
      <c r="D1303" t="s">
        <v>18</v>
      </c>
      <c r="E1303" t="s">
        <v>29</v>
      </c>
      <c r="F1303" t="s">
        <v>28</v>
      </c>
      <c r="K1303">
        <v>0</v>
      </c>
      <c r="L1303" s="26">
        <v>46022</v>
      </c>
      <c r="M1303">
        <v>2</v>
      </c>
    </row>
    <row r="1304" spans="1:14" x14ac:dyDescent="0.25">
      <c r="A1304" s="21" t="str">
        <f t="shared" si="20"/>
        <v>MOW H3C BAAA_2026</v>
      </c>
      <c r="B1304" t="s">
        <v>130</v>
      </c>
      <c r="C1304" t="s">
        <v>132</v>
      </c>
      <c r="D1304" t="s">
        <v>18</v>
      </c>
      <c r="E1304" t="s">
        <v>29</v>
      </c>
      <c r="F1304" t="s">
        <v>28</v>
      </c>
      <c r="K1304">
        <v>0</v>
      </c>
      <c r="L1304" s="26">
        <v>46387</v>
      </c>
      <c r="M1304">
        <v>3</v>
      </c>
    </row>
    <row r="1305" spans="1:14" x14ac:dyDescent="0.25">
      <c r="A1305" s="21" t="str">
        <f t="shared" si="20"/>
        <v>MOW H3C BAAA_2027</v>
      </c>
      <c r="B1305" t="s">
        <v>130</v>
      </c>
      <c r="C1305" t="s">
        <v>132</v>
      </c>
      <c r="D1305" t="s">
        <v>18</v>
      </c>
      <c r="E1305" t="s">
        <v>29</v>
      </c>
      <c r="F1305" t="s">
        <v>28</v>
      </c>
      <c r="K1305">
        <v>0</v>
      </c>
      <c r="L1305" s="26">
        <v>46752</v>
      </c>
      <c r="M1305">
        <v>4</v>
      </c>
    </row>
    <row r="1306" spans="1:14" x14ac:dyDescent="0.25">
      <c r="A1306" s="21" t="str">
        <f t="shared" si="20"/>
        <v>MOW H3C BAAA_2028</v>
      </c>
      <c r="B1306" t="s">
        <v>130</v>
      </c>
      <c r="C1306" t="s">
        <v>132</v>
      </c>
      <c r="D1306" t="s">
        <v>18</v>
      </c>
      <c r="E1306" t="s">
        <v>29</v>
      </c>
      <c r="F1306" t="s">
        <v>28</v>
      </c>
      <c r="K1306">
        <v>0</v>
      </c>
      <c r="L1306" s="26">
        <v>47118</v>
      </c>
      <c r="M1306">
        <v>5</v>
      </c>
    </row>
    <row r="1307" spans="1:14" x14ac:dyDescent="0.25">
      <c r="A1307" s="21" t="str">
        <f t="shared" si="20"/>
        <v>MOW H3C BAAA_2029</v>
      </c>
      <c r="B1307" t="s">
        <v>130</v>
      </c>
      <c r="C1307" t="s">
        <v>132</v>
      </c>
      <c r="D1307" t="s">
        <v>18</v>
      </c>
      <c r="E1307" t="s">
        <v>29</v>
      </c>
      <c r="F1307" t="s">
        <v>28</v>
      </c>
      <c r="K1307">
        <v>0</v>
      </c>
      <c r="L1307" s="26">
        <v>47483</v>
      </c>
      <c r="M1307">
        <v>6</v>
      </c>
    </row>
    <row r="1308" spans="1:14" x14ac:dyDescent="0.25">
      <c r="A1308" s="21" t="str">
        <f t="shared" si="20"/>
        <v>MOW H3C BAAA_2030</v>
      </c>
      <c r="B1308" t="s">
        <v>130</v>
      </c>
      <c r="C1308" t="s">
        <v>132</v>
      </c>
      <c r="D1308" t="s">
        <v>18</v>
      </c>
      <c r="E1308" t="s">
        <v>29</v>
      </c>
      <c r="F1308" t="s">
        <v>28</v>
      </c>
      <c r="K1308">
        <v>0</v>
      </c>
      <c r="L1308" s="26">
        <v>47848</v>
      </c>
      <c r="M1308">
        <v>7</v>
      </c>
    </row>
    <row r="1309" spans="1:14" x14ac:dyDescent="0.25">
      <c r="A1309" s="21" t="str">
        <f t="shared" si="20"/>
        <v>MOW H3C BAAA_2031</v>
      </c>
      <c r="B1309" t="s">
        <v>130</v>
      </c>
      <c r="C1309" t="s">
        <v>132</v>
      </c>
      <c r="D1309" t="s">
        <v>18</v>
      </c>
      <c r="E1309" t="s">
        <v>29</v>
      </c>
      <c r="F1309" t="s">
        <v>28</v>
      </c>
      <c r="K1309">
        <v>0</v>
      </c>
      <c r="L1309" s="26">
        <v>48213</v>
      </c>
      <c r="M1309">
        <v>8</v>
      </c>
    </row>
    <row r="1310" spans="1:14" x14ac:dyDescent="0.25">
      <c r="A1310" s="21" t="str">
        <f t="shared" si="20"/>
        <v>MOW H3C BAAA_2032</v>
      </c>
      <c r="B1310" t="s">
        <v>130</v>
      </c>
      <c r="C1310" t="s">
        <v>132</v>
      </c>
      <c r="D1310" t="s">
        <v>18</v>
      </c>
      <c r="E1310" t="s">
        <v>29</v>
      </c>
      <c r="F1310" t="s">
        <v>28</v>
      </c>
      <c r="K1310">
        <v>0</v>
      </c>
      <c r="L1310" s="26">
        <v>48579</v>
      </c>
      <c r="M1310">
        <v>9</v>
      </c>
    </row>
    <row r="1311" spans="1:14" x14ac:dyDescent="0.25">
      <c r="A1311" s="21" t="str">
        <f t="shared" si="20"/>
        <v>MOW H3C BAAA_2033</v>
      </c>
      <c r="B1311" t="s">
        <v>130</v>
      </c>
      <c r="C1311" t="s">
        <v>132</v>
      </c>
      <c r="D1311" t="s">
        <v>18</v>
      </c>
      <c r="E1311" t="s">
        <v>29</v>
      </c>
      <c r="F1311" t="s">
        <v>28</v>
      </c>
      <c r="K1311">
        <v>0</v>
      </c>
      <c r="L1311" s="26">
        <v>48944</v>
      </c>
      <c r="M1311">
        <v>10</v>
      </c>
    </row>
    <row r="1312" spans="1:14" x14ac:dyDescent="0.25">
      <c r="A1312" s="21" t="str">
        <f t="shared" si="20"/>
        <v>MOW H3C BAAA_2034</v>
      </c>
      <c r="B1312" t="s">
        <v>130</v>
      </c>
      <c r="C1312" t="s">
        <v>132</v>
      </c>
      <c r="D1312" t="s">
        <v>18</v>
      </c>
      <c r="E1312" t="s">
        <v>29</v>
      </c>
      <c r="F1312" t="s">
        <v>28</v>
      </c>
      <c r="K1312">
        <v>0</v>
      </c>
      <c r="L1312" s="26">
        <v>49309</v>
      </c>
      <c r="M1312">
        <v>11</v>
      </c>
    </row>
    <row r="1313" spans="1:13" x14ac:dyDescent="0.25">
      <c r="A1313" s="21" t="str">
        <f t="shared" si="20"/>
        <v>MOW H3C BAAA_2035</v>
      </c>
      <c r="B1313" t="s">
        <v>130</v>
      </c>
      <c r="C1313" t="s">
        <v>132</v>
      </c>
      <c r="D1313" t="s">
        <v>18</v>
      </c>
      <c r="E1313" t="s">
        <v>29</v>
      </c>
      <c r="F1313" t="s">
        <v>28</v>
      </c>
      <c r="K1313">
        <v>0</v>
      </c>
      <c r="L1313" s="26">
        <v>49674</v>
      </c>
      <c r="M1313">
        <v>12</v>
      </c>
    </row>
    <row r="1314" spans="1:13" x14ac:dyDescent="0.25">
      <c r="A1314" s="21" t="str">
        <f t="shared" si="20"/>
        <v>MOW H3C BAAA_2036</v>
      </c>
      <c r="B1314" t="s">
        <v>130</v>
      </c>
      <c r="C1314" t="s">
        <v>132</v>
      </c>
      <c r="D1314" t="s">
        <v>18</v>
      </c>
      <c r="E1314" t="s">
        <v>29</v>
      </c>
      <c r="F1314" t="s">
        <v>28</v>
      </c>
      <c r="K1314">
        <v>0</v>
      </c>
      <c r="L1314" s="26">
        <v>50040</v>
      </c>
      <c r="M1314">
        <v>13</v>
      </c>
    </row>
    <row r="1315" spans="1:13" x14ac:dyDescent="0.25">
      <c r="A1315" s="21" t="str">
        <f t="shared" si="20"/>
        <v>MOW H3C BAAA_2037</v>
      </c>
      <c r="B1315" t="s">
        <v>130</v>
      </c>
      <c r="C1315" t="s">
        <v>132</v>
      </c>
      <c r="D1315" t="s">
        <v>18</v>
      </c>
      <c r="E1315" t="s">
        <v>29</v>
      </c>
      <c r="F1315" t="s">
        <v>28</v>
      </c>
      <c r="K1315">
        <v>0</v>
      </c>
      <c r="L1315" s="26">
        <v>50405</v>
      </c>
      <c r="M1315">
        <v>14</v>
      </c>
    </row>
    <row r="1316" spans="1:13" x14ac:dyDescent="0.25">
      <c r="A1316" s="21" t="str">
        <f t="shared" si="20"/>
        <v>MOW H3C BAAA_2038</v>
      </c>
      <c r="B1316" t="s">
        <v>130</v>
      </c>
      <c r="C1316" t="s">
        <v>132</v>
      </c>
      <c r="D1316" t="s">
        <v>18</v>
      </c>
      <c r="E1316" t="s">
        <v>29</v>
      </c>
      <c r="F1316" t="s">
        <v>28</v>
      </c>
      <c r="K1316">
        <v>186754.8125</v>
      </c>
      <c r="L1316" s="26">
        <v>50770</v>
      </c>
      <c r="M1316">
        <v>15</v>
      </c>
    </row>
    <row r="1317" spans="1:13" x14ac:dyDescent="0.25">
      <c r="A1317" s="21" t="str">
        <f t="shared" si="20"/>
        <v>MOW H3C BAAA_2039</v>
      </c>
      <c r="B1317" t="s">
        <v>130</v>
      </c>
      <c r="C1317" t="s">
        <v>132</v>
      </c>
      <c r="D1317" t="s">
        <v>18</v>
      </c>
      <c r="E1317" t="s">
        <v>29</v>
      </c>
      <c r="F1317" t="s">
        <v>28</v>
      </c>
      <c r="K1317">
        <v>0</v>
      </c>
      <c r="L1317" s="26">
        <v>51135</v>
      </c>
      <c r="M1317">
        <v>16</v>
      </c>
    </row>
    <row r="1318" spans="1:13" x14ac:dyDescent="0.25">
      <c r="A1318" s="21" t="str">
        <f t="shared" si="20"/>
        <v>MOW H3C BAAA_2040</v>
      </c>
      <c r="B1318" t="s">
        <v>130</v>
      </c>
      <c r="C1318" t="s">
        <v>132</v>
      </c>
      <c r="D1318" t="s">
        <v>18</v>
      </c>
      <c r="E1318" t="s">
        <v>29</v>
      </c>
      <c r="F1318" t="s">
        <v>28</v>
      </c>
      <c r="K1318">
        <v>84613.3828125</v>
      </c>
      <c r="L1318" s="26">
        <v>51501</v>
      </c>
      <c r="M1318">
        <v>17</v>
      </c>
    </row>
    <row r="1319" spans="1:13" x14ac:dyDescent="0.25">
      <c r="A1319" s="21" t="str">
        <f t="shared" si="20"/>
        <v>MOW H3C BAAA_2041</v>
      </c>
      <c r="B1319" t="s">
        <v>130</v>
      </c>
      <c r="C1319" t="s">
        <v>132</v>
      </c>
      <c r="D1319" t="s">
        <v>18</v>
      </c>
      <c r="E1319" t="s">
        <v>29</v>
      </c>
      <c r="F1319" t="s">
        <v>28</v>
      </c>
      <c r="K1319">
        <v>216822.953125</v>
      </c>
      <c r="L1319" s="26">
        <v>51866</v>
      </c>
      <c r="M1319">
        <v>18</v>
      </c>
    </row>
    <row r="1320" spans="1:13" x14ac:dyDescent="0.25">
      <c r="A1320" s="21" t="str">
        <f t="shared" si="20"/>
        <v>MOW H3C BAAA_2042</v>
      </c>
      <c r="B1320" t="s">
        <v>130</v>
      </c>
      <c r="C1320" t="s">
        <v>132</v>
      </c>
      <c r="D1320" t="s">
        <v>18</v>
      </c>
      <c r="E1320" t="s">
        <v>29</v>
      </c>
      <c r="F1320" t="s">
        <v>28</v>
      </c>
      <c r="K1320">
        <v>367445.4375</v>
      </c>
      <c r="L1320" s="26">
        <v>52231</v>
      </c>
      <c r="M1320">
        <v>19</v>
      </c>
    </row>
    <row r="1321" spans="1:13" x14ac:dyDescent="0.25">
      <c r="A1321" s="21" t="str">
        <f t="shared" si="20"/>
        <v>MOW H3C BAAA_2043</v>
      </c>
      <c r="B1321" t="s">
        <v>130</v>
      </c>
      <c r="C1321" t="s">
        <v>132</v>
      </c>
      <c r="D1321" t="s">
        <v>18</v>
      </c>
      <c r="E1321" t="s">
        <v>29</v>
      </c>
      <c r="F1321" t="s">
        <v>28</v>
      </c>
      <c r="K1321">
        <v>373433.53125</v>
      </c>
      <c r="L1321" s="26">
        <v>52596</v>
      </c>
      <c r="M1321">
        <v>20</v>
      </c>
    </row>
    <row r="1322" spans="1:13" x14ac:dyDescent="0.25">
      <c r="A1322" s="21" t="str">
        <f t="shared" si="20"/>
        <v>MOW H3C BAAA_2024</v>
      </c>
      <c r="B1322" t="s">
        <v>130</v>
      </c>
      <c r="C1322" t="s">
        <v>132</v>
      </c>
      <c r="D1322" t="s">
        <v>18</v>
      </c>
      <c r="E1322" t="s">
        <v>29</v>
      </c>
      <c r="F1322" t="s">
        <v>31</v>
      </c>
      <c r="K1322">
        <v>0</v>
      </c>
      <c r="L1322" s="26">
        <v>45657</v>
      </c>
      <c r="M1322">
        <v>1</v>
      </c>
    </row>
    <row r="1323" spans="1:13" x14ac:dyDescent="0.25">
      <c r="A1323" s="21" t="str">
        <f t="shared" si="20"/>
        <v>MOW H3C BAAA_2025</v>
      </c>
      <c r="B1323" t="s">
        <v>130</v>
      </c>
      <c r="C1323" t="s">
        <v>132</v>
      </c>
      <c r="D1323" t="s">
        <v>18</v>
      </c>
      <c r="E1323" t="s">
        <v>29</v>
      </c>
      <c r="F1323" t="s">
        <v>31</v>
      </c>
      <c r="K1323">
        <v>0</v>
      </c>
      <c r="L1323" s="26">
        <v>46022</v>
      </c>
      <c r="M1323">
        <v>2</v>
      </c>
    </row>
    <row r="1324" spans="1:13" x14ac:dyDescent="0.25">
      <c r="A1324" s="21" t="str">
        <f t="shared" si="20"/>
        <v>MOW H3C BAAA_2026</v>
      </c>
      <c r="B1324" t="s">
        <v>130</v>
      </c>
      <c r="C1324" t="s">
        <v>132</v>
      </c>
      <c r="D1324" t="s">
        <v>18</v>
      </c>
      <c r="E1324" t="s">
        <v>29</v>
      </c>
      <c r="F1324" t="s">
        <v>31</v>
      </c>
      <c r="K1324">
        <v>0</v>
      </c>
      <c r="L1324" s="26">
        <v>46387</v>
      </c>
      <c r="M1324">
        <v>3</v>
      </c>
    </row>
    <row r="1325" spans="1:13" x14ac:dyDescent="0.25">
      <c r="A1325" s="21" t="str">
        <f t="shared" si="20"/>
        <v>MOW H3C BAAA_2027</v>
      </c>
      <c r="B1325" t="s">
        <v>130</v>
      </c>
      <c r="C1325" t="s">
        <v>132</v>
      </c>
      <c r="D1325" t="s">
        <v>18</v>
      </c>
      <c r="E1325" t="s">
        <v>29</v>
      </c>
      <c r="F1325" t="s">
        <v>31</v>
      </c>
      <c r="K1325">
        <v>0</v>
      </c>
      <c r="L1325" s="26">
        <v>46752</v>
      </c>
      <c r="M1325">
        <v>4</v>
      </c>
    </row>
    <row r="1326" spans="1:13" x14ac:dyDescent="0.25">
      <c r="A1326" s="21" t="str">
        <f t="shared" si="20"/>
        <v>MOW H3C BAAA_2028</v>
      </c>
      <c r="B1326" t="s">
        <v>130</v>
      </c>
      <c r="C1326" t="s">
        <v>132</v>
      </c>
      <c r="D1326" t="s">
        <v>18</v>
      </c>
      <c r="E1326" t="s">
        <v>29</v>
      </c>
      <c r="F1326" t="s">
        <v>31</v>
      </c>
      <c r="K1326">
        <v>0</v>
      </c>
      <c r="L1326" s="26">
        <v>47118</v>
      </c>
      <c r="M1326">
        <v>5</v>
      </c>
    </row>
    <row r="1327" spans="1:13" x14ac:dyDescent="0.25">
      <c r="A1327" s="21" t="str">
        <f t="shared" si="20"/>
        <v>MOW H3C BAAA_2029</v>
      </c>
      <c r="B1327" t="s">
        <v>130</v>
      </c>
      <c r="C1327" t="s">
        <v>132</v>
      </c>
      <c r="D1327" t="s">
        <v>18</v>
      </c>
      <c r="E1327" t="s">
        <v>29</v>
      </c>
      <c r="F1327" t="s">
        <v>31</v>
      </c>
      <c r="K1327">
        <v>0</v>
      </c>
      <c r="L1327" s="26">
        <v>47483</v>
      </c>
      <c r="M1327">
        <v>6</v>
      </c>
    </row>
    <row r="1328" spans="1:13" x14ac:dyDescent="0.25">
      <c r="A1328" s="21" t="str">
        <f t="shared" si="20"/>
        <v>MOW H3C BAAA_2030</v>
      </c>
      <c r="B1328" t="s">
        <v>130</v>
      </c>
      <c r="C1328" t="s">
        <v>132</v>
      </c>
      <c r="D1328" t="s">
        <v>18</v>
      </c>
      <c r="E1328" t="s">
        <v>29</v>
      </c>
      <c r="F1328" t="s">
        <v>31</v>
      </c>
      <c r="K1328">
        <v>0</v>
      </c>
      <c r="L1328" s="26">
        <v>47848</v>
      </c>
      <c r="M1328">
        <v>7</v>
      </c>
    </row>
    <row r="1329" spans="1:14" x14ac:dyDescent="0.25">
      <c r="A1329" s="21" t="str">
        <f t="shared" si="20"/>
        <v>MOW H3C BAAA_2031</v>
      </c>
      <c r="B1329" t="s">
        <v>130</v>
      </c>
      <c r="C1329" t="s">
        <v>132</v>
      </c>
      <c r="D1329" t="s">
        <v>18</v>
      </c>
      <c r="E1329" t="s">
        <v>29</v>
      </c>
      <c r="F1329" t="s">
        <v>31</v>
      </c>
      <c r="K1329">
        <v>0</v>
      </c>
      <c r="L1329" s="26">
        <v>48213</v>
      </c>
      <c r="M1329">
        <v>8</v>
      </c>
    </row>
    <row r="1330" spans="1:14" x14ac:dyDescent="0.25">
      <c r="A1330" s="21" t="str">
        <f t="shared" si="20"/>
        <v>MOW H3C BAAA_2032</v>
      </c>
      <c r="B1330" t="s">
        <v>130</v>
      </c>
      <c r="C1330" t="s">
        <v>132</v>
      </c>
      <c r="D1330" t="s">
        <v>18</v>
      </c>
      <c r="E1330" t="s">
        <v>29</v>
      </c>
      <c r="F1330" t="s">
        <v>31</v>
      </c>
      <c r="K1330">
        <v>0</v>
      </c>
      <c r="L1330" s="26">
        <v>48579</v>
      </c>
      <c r="M1330">
        <v>9</v>
      </c>
    </row>
    <row r="1331" spans="1:14" x14ac:dyDescent="0.25">
      <c r="A1331" s="21" t="str">
        <f t="shared" si="20"/>
        <v>MOW H3C BAAA_2033</v>
      </c>
      <c r="B1331" t="s">
        <v>130</v>
      </c>
      <c r="C1331" t="s">
        <v>132</v>
      </c>
      <c r="D1331" t="s">
        <v>18</v>
      </c>
      <c r="E1331" t="s">
        <v>29</v>
      </c>
      <c r="F1331" t="s">
        <v>31</v>
      </c>
      <c r="K1331">
        <v>0</v>
      </c>
      <c r="L1331" s="26">
        <v>48944</v>
      </c>
      <c r="M1331">
        <v>10</v>
      </c>
    </row>
    <row r="1332" spans="1:14" x14ac:dyDescent="0.25">
      <c r="A1332" s="21" t="str">
        <f t="shared" si="20"/>
        <v>MOW H3C BAAA_2034</v>
      </c>
      <c r="B1332" t="s">
        <v>130</v>
      </c>
      <c r="C1332" t="s">
        <v>132</v>
      </c>
      <c r="D1332" t="s">
        <v>18</v>
      </c>
      <c r="E1332" t="s">
        <v>29</v>
      </c>
      <c r="F1332" t="s">
        <v>31</v>
      </c>
      <c r="K1332">
        <v>0</v>
      </c>
      <c r="L1332" s="26">
        <v>49309</v>
      </c>
      <c r="M1332">
        <v>11</v>
      </c>
    </row>
    <row r="1333" spans="1:14" x14ac:dyDescent="0.25">
      <c r="A1333" s="21" t="str">
        <f t="shared" si="20"/>
        <v>MOW H3C BAAA_2035</v>
      </c>
      <c r="B1333" t="s">
        <v>130</v>
      </c>
      <c r="C1333" t="s">
        <v>132</v>
      </c>
      <c r="D1333" t="s">
        <v>18</v>
      </c>
      <c r="E1333" t="s">
        <v>29</v>
      </c>
      <c r="F1333" t="s">
        <v>31</v>
      </c>
      <c r="K1333">
        <v>0</v>
      </c>
      <c r="L1333" s="26">
        <v>49674</v>
      </c>
      <c r="M1333">
        <v>12</v>
      </c>
    </row>
    <row r="1334" spans="1:14" x14ac:dyDescent="0.25">
      <c r="A1334" s="21" t="str">
        <f t="shared" si="20"/>
        <v>MOW H3C BAAA_2036</v>
      </c>
      <c r="B1334" t="s">
        <v>130</v>
      </c>
      <c r="C1334" t="s">
        <v>132</v>
      </c>
      <c r="D1334" t="s">
        <v>18</v>
      </c>
      <c r="E1334" t="s">
        <v>29</v>
      </c>
      <c r="F1334" t="s">
        <v>31</v>
      </c>
      <c r="K1334">
        <v>0</v>
      </c>
      <c r="L1334" s="26">
        <v>50040</v>
      </c>
      <c r="M1334">
        <v>13</v>
      </c>
    </row>
    <row r="1335" spans="1:14" x14ac:dyDescent="0.25">
      <c r="A1335" s="21" t="str">
        <f t="shared" si="20"/>
        <v>MOW H3C BAAA_2037</v>
      </c>
      <c r="B1335" t="s">
        <v>130</v>
      </c>
      <c r="C1335" t="s">
        <v>132</v>
      </c>
      <c r="D1335" t="s">
        <v>18</v>
      </c>
      <c r="E1335" t="s">
        <v>29</v>
      </c>
      <c r="F1335" t="s">
        <v>31</v>
      </c>
      <c r="K1335">
        <v>0</v>
      </c>
      <c r="L1335" s="26">
        <v>50405</v>
      </c>
      <c r="M1335">
        <v>14</v>
      </c>
    </row>
    <row r="1336" spans="1:14" x14ac:dyDescent="0.25">
      <c r="A1336" s="21" t="str">
        <f t="shared" si="20"/>
        <v>MOW H3C BAAA_2038</v>
      </c>
      <c r="B1336" t="s">
        <v>130</v>
      </c>
      <c r="C1336" t="s">
        <v>132</v>
      </c>
      <c r="D1336" t="s">
        <v>18</v>
      </c>
      <c r="E1336" t="s">
        <v>29</v>
      </c>
      <c r="F1336" t="s">
        <v>31</v>
      </c>
      <c r="K1336">
        <v>0</v>
      </c>
      <c r="L1336" s="26">
        <v>50770</v>
      </c>
      <c r="M1336">
        <v>15</v>
      </c>
    </row>
    <row r="1337" spans="1:14" x14ac:dyDescent="0.25">
      <c r="A1337" s="21" t="str">
        <f t="shared" si="20"/>
        <v>MOW H3C BAAA_2039</v>
      </c>
      <c r="B1337" t="s">
        <v>130</v>
      </c>
      <c r="C1337" t="s">
        <v>132</v>
      </c>
      <c r="D1337" t="s">
        <v>18</v>
      </c>
      <c r="E1337" t="s">
        <v>29</v>
      </c>
      <c r="F1337" t="s">
        <v>31</v>
      </c>
      <c r="K1337">
        <v>0</v>
      </c>
      <c r="L1337" s="26">
        <v>51135</v>
      </c>
      <c r="M1337">
        <v>16</v>
      </c>
    </row>
    <row r="1338" spans="1:14" x14ac:dyDescent="0.25">
      <c r="A1338" s="21" t="str">
        <f t="shared" si="20"/>
        <v>MOW H3C BAAA_2040</v>
      </c>
      <c r="B1338" t="s">
        <v>130</v>
      </c>
      <c r="C1338" t="s">
        <v>132</v>
      </c>
      <c r="D1338" t="s">
        <v>18</v>
      </c>
      <c r="E1338" t="s">
        <v>29</v>
      </c>
      <c r="F1338" t="s">
        <v>31</v>
      </c>
      <c r="K1338">
        <v>0</v>
      </c>
      <c r="L1338" s="26">
        <v>51501</v>
      </c>
      <c r="M1338">
        <v>17</v>
      </c>
    </row>
    <row r="1339" spans="1:14" x14ac:dyDescent="0.25">
      <c r="A1339" s="21" t="str">
        <f t="shared" si="20"/>
        <v>MOW H3C BAAA_2041</v>
      </c>
      <c r="B1339" t="s">
        <v>130</v>
      </c>
      <c r="C1339" t="s">
        <v>132</v>
      </c>
      <c r="D1339" t="s">
        <v>18</v>
      </c>
      <c r="E1339" t="s">
        <v>29</v>
      </c>
      <c r="F1339" t="s">
        <v>31</v>
      </c>
      <c r="K1339">
        <v>0</v>
      </c>
      <c r="L1339" s="26">
        <v>51866</v>
      </c>
      <c r="M1339">
        <v>18</v>
      </c>
    </row>
    <row r="1340" spans="1:14" x14ac:dyDescent="0.25">
      <c r="A1340" s="21" t="str">
        <f t="shared" si="20"/>
        <v>MOW H3C BAAA_2042</v>
      </c>
      <c r="B1340" t="s">
        <v>130</v>
      </c>
      <c r="C1340" t="s">
        <v>132</v>
      </c>
      <c r="D1340" t="s">
        <v>18</v>
      </c>
      <c r="E1340" t="s">
        <v>29</v>
      </c>
      <c r="F1340" t="s">
        <v>31</v>
      </c>
      <c r="K1340">
        <v>0</v>
      </c>
      <c r="L1340" s="26">
        <v>52231</v>
      </c>
      <c r="M1340">
        <v>19</v>
      </c>
    </row>
    <row r="1341" spans="1:14" x14ac:dyDescent="0.25">
      <c r="A1341" s="21" t="str">
        <f t="shared" si="20"/>
        <v>MOW H3C BAAA_2043</v>
      </c>
      <c r="B1341" t="s">
        <v>130</v>
      </c>
      <c r="C1341" t="s">
        <v>132</v>
      </c>
      <c r="D1341" t="s">
        <v>18</v>
      </c>
      <c r="E1341" t="s">
        <v>29</v>
      </c>
      <c r="F1341" t="s">
        <v>31</v>
      </c>
      <c r="K1341">
        <v>0</v>
      </c>
      <c r="L1341" s="26">
        <v>52596</v>
      </c>
      <c r="M1341">
        <v>20</v>
      </c>
    </row>
    <row r="1342" spans="1:14" x14ac:dyDescent="0.25">
      <c r="A1342" s="21" t="str">
        <f t="shared" si="20"/>
        <v>MOW H3C BAAA_2024</v>
      </c>
      <c r="B1342" t="s">
        <v>130</v>
      </c>
      <c r="C1342" t="s">
        <v>132</v>
      </c>
      <c r="D1342" t="s">
        <v>18</v>
      </c>
      <c r="E1342" t="s">
        <v>5</v>
      </c>
      <c r="F1342" t="s">
        <v>4</v>
      </c>
      <c r="G1342">
        <v>0</v>
      </c>
      <c r="H1342">
        <v>0</v>
      </c>
      <c r="I1342">
        <v>0</v>
      </c>
      <c r="J1342">
        <v>0</v>
      </c>
      <c r="L1342" s="26">
        <v>45657</v>
      </c>
      <c r="M1342">
        <v>1</v>
      </c>
      <c r="N1342">
        <v>0</v>
      </c>
    </row>
    <row r="1343" spans="1:14" x14ac:dyDescent="0.25">
      <c r="A1343" s="21" t="str">
        <f t="shared" si="20"/>
        <v>MOW H3C BAAA_2025</v>
      </c>
      <c r="B1343" t="s">
        <v>130</v>
      </c>
      <c r="C1343" t="s">
        <v>132</v>
      </c>
      <c r="D1343" t="s">
        <v>18</v>
      </c>
      <c r="E1343" t="s">
        <v>5</v>
      </c>
      <c r="F1343" t="s">
        <v>4</v>
      </c>
      <c r="G1343">
        <v>0</v>
      </c>
      <c r="H1343">
        <v>0</v>
      </c>
      <c r="I1343">
        <v>0</v>
      </c>
      <c r="J1343">
        <v>0</v>
      </c>
      <c r="L1343" s="26">
        <v>46022</v>
      </c>
      <c r="M1343">
        <v>2</v>
      </c>
      <c r="N1343">
        <v>0</v>
      </c>
    </row>
    <row r="1344" spans="1:14" x14ac:dyDescent="0.25">
      <c r="A1344" s="21" t="str">
        <f t="shared" si="20"/>
        <v>MOW H3C BAAA_2026</v>
      </c>
      <c r="B1344" t="s">
        <v>130</v>
      </c>
      <c r="C1344" t="s">
        <v>132</v>
      </c>
      <c r="D1344" t="s">
        <v>18</v>
      </c>
      <c r="E1344" t="s">
        <v>5</v>
      </c>
      <c r="F1344" t="s">
        <v>4</v>
      </c>
      <c r="G1344">
        <v>0</v>
      </c>
      <c r="H1344">
        <v>11661.30078125</v>
      </c>
      <c r="I1344">
        <v>53198.41015625</v>
      </c>
      <c r="J1344">
        <v>0</v>
      </c>
      <c r="L1344" s="26">
        <v>46387</v>
      </c>
      <c r="M1344">
        <v>3</v>
      </c>
      <c r="N1344">
        <v>-24559.650390625</v>
      </c>
    </row>
    <row r="1345" spans="1:14" x14ac:dyDescent="0.25">
      <c r="A1345" s="21" t="str">
        <f t="shared" si="20"/>
        <v>MOW H3C BAAA_2027</v>
      </c>
      <c r="B1345" t="s">
        <v>130</v>
      </c>
      <c r="C1345" t="s">
        <v>132</v>
      </c>
      <c r="D1345" t="s">
        <v>18</v>
      </c>
      <c r="E1345" t="s">
        <v>5</v>
      </c>
      <c r="F1345" t="s">
        <v>4</v>
      </c>
      <c r="G1345">
        <v>0</v>
      </c>
      <c r="H1345">
        <v>25099.45703125</v>
      </c>
      <c r="I1345">
        <v>90165.96875</v>
      </c>
      <c r="J1345">
        <v>0</v>
      </c>
      <c r="L1345" s="26">
        <v>46752</v>
      </c>
      <c r="M1345">
        <v>4</v>
      </c>
      <c r="N1345">
        <v>-38296.953125</v>
      </c>
    </row>
    <row r="1346" spans="1:14" x14ac:dyDescent="0.25">
      <c r="A1346" s="21" t="str">
        <f t="shared" ref="A1346:A1409" si="21">B1346&amp;" "&amp;D1346&amp;" "&amp;C1346&amp;"_"&amp;YEAR(L1346)</f>
        <v>MOW H3C BAAA_2028</v>
      </c>
      <c r="B1346" t="s">
        <v>130</v>
      </c>
      <c r="C1346" t="s">
        <v>132</v>
      </c>
      <c r="D1346" t="s">
        <v>18</v>
      </c>
      <c r="E1346" t="s">
        <v>5</v>
      </c>
      <c r="F1346" t="s">
        <v>4</v>
      </c>
      <c r="G1346">
        <v>0</v>
      </c>
      <c r="H1346">
        <v>38789.97265625</v>
      </c>
      <c r="I1346">
        <v>143312.015625</v>
      </c>
      <c r="J1346">
        <v>0</v>
      </c>
      <c r="L1346" s="26">
        <v>47118</v>
      </c>
      <c r="M1346">
        <v>5</v>
      </c>
      <c r="N1346">
        <v>-64830.48828125</v>
      </c>
    </row>
    <row r="1347" spans="1:14" x14ac:dyDescent="0.25">
      <c r="A1347" s="21" t="str">
        <f t="shared" si="21"/>
        <v>MOW H3C BAAA_2029</v>
      </c>
      <c r="B1347" t="s">
        <v>130</v>
      </c>
      <c r="C1347" t="s">
        <v>132</v>
      </c>
      <c r="D1347" t="s">
        <v>18</v>
      </c>
      <c r="E1347" t="s">
        <v>5</v>
      </c>
      <c r="F1347" t="s">
        <v>4</v>
      </c>
      <c r="G1347">
        <v>0</v>
      </c>
      <c r="H1347">
        <v>43797.11328125</v>
      </c>
      <c r="I1347">
        <v>205335.640625</v>
      </c>
      <c r="J1347">
        <v>0</v>
      </c>
      <c r="L1347" s="26">
        <v>47483</v>
      </c>
      <c r="M1347">
        <v>6</v>
      </c>
      <c r="N1347">
        <v>-61455.43359375</v>
      </c>
    </row>
    <row r="1348" spans="1:14" x14ac:dyDescent="0.25">
      <c r="A1348" s="21" t="str">
        <f t="shared" si="21"/>
        <v>MOW H3C BAAA_2030</v>
      </c>
      <c r="B1348" t="s">
        <v>130</v>
      </c>
      <c r="C1348" t="s">
        <v>132</v>
      </c>
      <c r="D1348" t="s">
        <v>18</v>
      </c>
      <c r="E1348" t="s">
        <v>5</v>
      </c>
      <c r="F1348" t="s">
        <v>4</v>
      </c>
      <c r="G1348">
        <v>0</v>
      </c>
      <c r="H1348">
        <v>55669.9765625</v>
      </c>
      <c r="I1348">
        <v>88329.609375</v>
      </c>
      <c r="J1348">
        <v>0</v>
      </c>
      <c r="L1348" s="26">
        <v>47848</v>
      </c>
      <c r="M1348">
        <v>7</v>
      </c>
      <c r="N1348">
        <v>-57190.3984375</v>
      </c>
    </row>
    <row r="1349" spans="1:14" x14ac:dyDescent="0.25">
      <c r="A1349" s="21" t="str">
        <f t="shared" si="21"/>
        <v>MOW H3C BAAA_2031</v>
      </c>
      <c r="B1349" t="s">
        <v>130</v>
      </c>
      <c r="C1349" t="s">
        <v>132</v>
      </c>
      <c r="D1349" t="s">
        <v>18</v>
      </c>
      <c r="E1349" t="s">
        <v>5</v>
      </c>
      <c r="F1349" t="s">
        <v>4</v>
      </c>
      <c r="G1349">
        <v>0</v>
      </c>
      <c r="H1349">
        <v>88140.71875</v>
      </c>
      <c r="I1349">
        <v>282968.21875</v>
      </c>
      <c r="J1349">
        <v>0</v>
      </c>
      <c r="L1349" s="26">
        <v>48213</v>
      </c>
      <c r="M1349">
        <v>8</v>
      </c>
      <c r="N1349">
        <v>-48814.27734375</v>
      </c>
    </row>
    <row r="1350" spans="1:14" x14ac:dyDescent="0.25">
      <c r="A1350" s="21" t="str">
        <f t="shared" si="21"/>
        <v>MOW H3C BAAA_2032</v>
      </c>
      <c r="B1350" t="s">
        <v>130</v>
      </c>
      <c r="C1350" t="s">
        <v>132</v>
      </c>
      <c r="D1350" t="s">
        <v>18</v>
      </c>
      <c r="E1350" t="s">
        <v>5</v>
      </c>
      <c r="F1350" t="s">
        <v>4</v>
      </c>
      <c r="G1350">
        <v>0</v>
      </c>
      <c r="H1350">
        <v>95754.046875</v>
      </c>
      <c r="I1350">
        <v>331767.375</v>
      </c>
      <c r="J1350">
        <v>0</v>
      </c>
      <c r="L1350" s="26">
        <v>48579</v>
      </c>
      <c r="M1350">
        <v>9</v>
      </c>
      <c r="N1350">
        <v>-90952.953125</v>
      </c>
    </row>
    <row r="1351" spans="1:14" x14ac:dyDescent="0.25">
      <c r="A1351" s="21" t="str">
        <f t="shared" si="21"/>
        <v>MOW H3C BAAA_2033</v>
      </c>
      <c r="B1351" t="s">
        <v>130</v>
      </c>
      <c r="C1351" t="s">
        <v>132</v>
      </c>
      <c r="D1351" t="s">
        <v>18</v>
      </c>
      <c r="E1351" t="s">
        <v>5</v>
      </c>
      <c r="F1351" t="s">
        <v>4</v>
      </c>
      <c r="G1351">
        <v>0</v>
      </c>
      <c r="H1351">
        <v>97342.609375</v>
      </c>
      <c r="I1351">
        <v>379235.6875</v>
      </c>
      <c r="J1351">
        <v>0</v>
      </c>
      <c r="L1351" s="26">
        <v>48944</v>
      </c>
      <c r="M1351">
        <v>10</v>
      </c>
      <c r="N1351">
        <v>-123903.8671875</v>
      </c>
    </row>
    <row r="1352" spans="1:14" x14ac:dyDescent="0.25">
      <c r="A1352" s="21" t="str">
        <f t="shared" si="21"/>
        <v>MOW H3C BAAA_2034</v>
      </c>
      <c r="B1352" t="s">
        <v>130</v>
      </c>
      <c r="C1352" t="s">
        <v>132</v>
      </c>
      <c r="D1352" t="s">
        <v>18</v>
      </c>
      <c r="E1352" t="s">
        <v>5</v>
      </c>
      <c r="F1352" t="s">
        <v>4</v>
      </c>
      <c r="G1352">
        <v>0</v>
      </c>
      <c r="H1352">
        <v>94568.046875</v>
      </c>
      <c r="I1352">
        <v>427317.0625</v>
      </c>
      <c r="J1352">
        <v>0</v>
      </c>
      <c r="L1352" s="26">
        <v>49309</v>
      </c>
      <c r="M1352">
        <v>11</v>
      </c>
      <c r="N1352">
        <v>-158735.515625</v>
      </c>
    </row>
    <row r="1353" spans="1:14" x14ac:dyDescent="0.25">
      <c r="A1353" s="21" t="str">
        <f t="shared" si="21"/>
        <v>MOW H3C BAAA_2035</v>
      </c>
      <c r="B1353" t="s">
        <v>130</v>
      </c>
      <c r="C1353" t="s">
        <v>132</v>
      </c>
      <c r="D1353" t="s">
        <v>18</v>
      </c>
      <c r="E1353" t="s">
        <v>5</v>
      </c>
      <c r="F1353" t="s">
        <v>4</v>
      </c>
      <c r="G1353">
        <v>0</v>
      </c>
      <c r="H1353">
        <v>84310.7734375</v>
      </c>
      <c r="I1353">
        <v>412017.25</v>
      </c>
      <c r="J1353">
        <v>0</v>
      </c>
      <c r="L1353" s="26">
        <v>49674</v>
      </c>
      <c r="M1353">
        <v>12</v>
      </c>
      <c r="N1353">
        <v>-160905.5</v>
      </c>
    </row>
    <row r="1354" spans="1:14" x14ac:dyDescent="0.25">
      <c r="A1354" s="21" t="str">
        <f t="shared" si="21"/>
        <v>MOW H3C BAAA_2036</v>
      </c>
      <c r="B1354" t="s">
        <v>130</v>
      </c>
      <c r="C1354" t="s">
        <v>132</v>
      </c>
      <c r="D1354" t="s">
        <v>18</v>
      </c>
      <c r="E1354" t="s">
        <v>5</v>
      </c>
      <c r="F1354" t="s">
        <v>4</v>
      </c>
      <c r="G1354">
        <v>0</v>
      </c>
      <c r="H1354">
        <v>86557.0390625</v>
      </c>
      <c r="I1354">
        <v>398764.375</v>
      </c>
      <c r="J1354">
        <v>0</v>
      </c>
      <c r="L1354" s="26">
        <v>50040</v>
      </c>
      <c r="M1354">
        <v>13</v>
      </c>
      <c r="N1354">
        <v>-103740.828125</v>
      </c>
    </row>
    <row r="1355" spans="1:14" x14ac:dyDescent="0.25">
      <c r="A1355" s="21" t="str">
        <f t="shared" si="21"/>
        <v>MOW H3C BAAA_2037</v>
      </c>
      <c r="B1355" t="s">
        <v>130</v>
      </c>
      <c r="C1355" t="s">
        <v>132</v>
      </c>
      <c r="D1355" t="s">
        <v>18</v>
      </c>
      <c r="E1355" t="s">
        <v>5</v>
      </c>
      <c r="F1355" t="s">
        <v>4</v>
      </c>
      <c r="G1355">
        <v>0</v>
      </c>
      <c r="H1355">
        <v>87332.0390625</v>
      </c>
      <c r="I1355">
        <v>385586.0625</v>
      </c>
      <c r="J1355">
        <v>0</v>
      </c>
      <c r="L1355" s="26">
        <v>50405</v>
      </c>
      <c r="M1355">
        <v>14</v>
      </c>
      <c r="N1355">
        <v>-41976.8671875</v>
      </c>
    </row>
    <row r="1356" spans="1:14" x14ac:dyDescent="0.25">
      <c r="A1356" s="21" t="str">
        <f t="shared" si="21"/>
        <v>MOW H3C BAAA_2038</v>
      </c>
      <c r="B1356" t="s">
        <v>130</v>
      </c>
      <c r="C1356" t="s">
        <v>132</v>
      </c>
      <c r="D1356" t="s">
        <v>18</v>
      </c>
      <c r="E1356" t="s">
        <v>5</v>
      </c>
      <c r="F1356" t="s">
        <v>4</v>
      </c>
      <c r="G1356">
        <v>0</v>
      </c>
      <c r="H1356">
        <v>82901.8828125</v>
      </c>
      <c r="I1356">
        <v>376027.90625</v>
      </c>
      <c r="J1356">
        <v>0</v>
      </c>
      <c r="L1356" s="26">
        <v>50770</v>
      </c>
      <c r="M1356">
        <v>15</v>
      </c>
      <c r="N1356">
        <v>-4701.3173828125</v>
      </c>
    </row>
    <row r="1357" spans="1:14" x14ac:dyDescent="0.25">
      <c r="A1357" s="21" t="str">
        <f t="shared" si="21"/>
        <v>MOW H3C BAAA_2039</v>
      </c>
      <c r="B1357" t="s">
        <v>130</v>
      </c>
      <c r="C1357" t="s">
        <v>132</v>
      </c>
      <c r="D1357" t="s">
        <v>18</v>
      </c>
      <c r="E1357" t="s">
        <v>5</v>
      </c>
      <c r="F1357" t="s">
        <v>4</v>
      </c>
      <c r="G1357">
        <v>0</v>
      </c>
      <c r="H1357">
        <v>89108.8828125</v>
      </c>
      <c r="I1357">
        <v>519503.15625</v>
      </c>
      <c r="J1357">
        <v>0</v>
      </c>
      <c r="L1357" s="26">
        <v>51135</v>
      </c>
      <c r="M1357">
        <v>16</v>
      </c>
      <c r="N1357">
        <v>56910.58984375</v>
      </c>
    </row>
    <row r="1358" spans="1:14" x14ac:dyDescent="0.25">
      <c r="A1358" s="21" t="str">
        <f t="shared" si="21"/>
        <v>MOW H3C BAAA_2040</v>
      </c>
      <c r="B1358" t="s">
        <v>130</v>
      </c>
      <c r="C1358" t="s">
        <v>132</v>
      </c>
      <c r="D1358" t="s">
        <v>18</v>
      </c>
      <c r="E1358" t="s">
        <v>5</v>
      </c>
      <c r="F1358" t="s">
        <v>4</v>
      </c>
      <c r="G1358">
        <v>0</v>
      </c>
      <c r="H1358">
        <v>78931.921875</v>
      </c>
      <c r="I1358">
        <v>509705.28125</v>
      </c>
      <c r="J1358">
        <v>0</v>
      </c>
      <c r="L1358" s="26">
        <v>51501</v>
      </c>
      <c r="M1358">
        <v>17</v>
      </c>
      <c r="N1358">
        <v>65347.19921875</v>
      </c>
    </row>
    <row r="1359" spans="1:14" x14ac:dyDescent="0.25">
      <c r="A1359" s="21" t="str">
        <f t="shared" si="21"/>
        <v>MOW H3C BAAA_2041</v>
      </c>
      <c r="B1359" t="s">
        <v>130</v>
      </c>
      <c r="C1359" t="s">
        <v>132</v>
      </c>
      <c r="D1359" t="s">
        <v>18</v>
      </c>
      <c r="E1359" t="s">
        <v>5</v>
      </c>
      <c r="F1359" t="s">
        <v>4</v>
      </c>
      <c r="G1359">
        <v>0</v>
      </c>
      <c r="H1359">
        <v>61745.4375</v>
      </c>
      <c r="I1359">
        <v>497671.78125</v>
      </c>
      <c r="J1359">
        <v>0</v>
      </c>
      <c r="L1359" s="26">
        <v>51866</v>
      </c>
      <c r="M1359">
        <v>18</v>
      </c>
      <c r="N1359">
        <v>71738.8828125</v>
      </c>
    </row>
    <row r="1360" spans="1:14" x14ac:dyDescent="0.25">
      <c r="A1360" s="21" t="str">
        <f t="shared" si="21"/>
        <v>MOW H3C BAAA_2042</v>
      </c>
      <c r="B1360" t="s">
        <v>130</v>
      </c>
      <c r="C1360" t="s">
        <v>132</v>
      </c>
      <c r="D1360" t="s">
        <v>18</v>
      </c>
      <c r="E1360" t="s">
        <v>5</v>
      </c>
      <c r="F1360" t="s">
        <v>4</v>
      </c>
      <c r="G1360">
        <v>0</v>
      </c>
      <c r="H1360">
        <v>42500.5859375</v>
      </c>
      <c r="I1360">
        <v>487272.6875</v>
      </c>
      <c r="J1360">
        <v>0</v>
      </c>
      <c r="L1360" s="26">
        <v>52231</v>
      </c>
      <c r="M1360">
        <v>19</v>
      </c>
      <c r="N1360">
        <v>85690.484375</v>
      </c>
    </row>
    <row r="1361" spans="1:14" x14ac:dyDescent="0.25">
      <c r="A1361" s="21" t="str">
        <f t="shared" si="21"/>
        <v>MOW H3C BAAA_2043</v>
      </c>
      <c r="B1361" t="s">
        <v>130</v>
      </c>
      <c r="C1361" t="s">
        <v>132</v>
      </c>
      <c r="D1361" t="s">
        <v>18</v>
      </c>
      <c r="E1361" t="s">
        <v>5</v>
      </c>
      <c r="F1361" t="s">
        <v>4</v>
      </c>
      <c r="G1361">
        <v>0</v>
      </c>
      <c r="H1361">
        <v>29220.98828125</v>
      </c>
      <c r="I1361">
        <v>477100.8125</v>
      </c>
      <c r="J1361">
        <v>0</v>
      </c>
      <c r="L1361" s="26">
        <v>52596</v>
      </c>
      <c r="M1361">
        <v>20</v>
      </c>
      <c r="N1361">
        <v>125407.96875</v>
      </c>
    </row>
    <row r="1362" spans="1:14" x14ac:dyDescent="0.25">
      <c r="A1362" s="21" t="str">
        <f t="shared" si="21"/>
        <v>MOW H3C BAAA_2024</v>
      </c>
      <c r="B1362" t="s">
        <v>130</v>
      </c>
      <c r="C1362" t="s">
        <v>132</v>
      </c>
      <c r="D1362" t="s">
        <v>18</v>
      </c>
      <c r="E1362" t="s">
        <v>5</v>
      </c>
      <c r="F1362" t="s">
        <v>32</v>
      </c>
      <c r="G1362">
        <v>235794.65625</v>
      </c>
      <c r="H1362">
        <v>103764.84375</v>
      </c>
      <c r="I1362">
        <v>15499.482421875</v>
      </c>
      <c r="J1362">
        <v>0</v>
      </c>
      <c r="L1362" s="26">
        <v>45657</v>
      </c>
      <c r="M1362">
        <v>1</v>
      </c>
      <c r="N1362">
        <v>108640.6640625</v>
      </c>
    </row>
    <row r="1363" spans="1:14" x14ac:dyDescent="0.25">
      <c r="A1363" s="21" t="str">
        <f t="shared" si="21"/>
        <v>MOW H3C BAAA_2025</v>
      </c>
      <c r="B1363" t="s">
        <v>130</v>
      </c>
      <c r="C1363" t="s">
        <v>132</v>
      </c>
      <c r="D1363" t="s">
        <v>18</v>
      </c>
      <c r="E1363" t="s">
        <v>5</v>
      </c>
      <c r="F1363" t="s">
        <v>32</v>
      </c>
      <c r="G1363">
        <v>271926.4375</v>
      </c>
      <c r="H1363">
        <v>115861.3515625</v>
      </c>
      <c r="I1363">
        <v>70636.78125</v>
      </c>
      <c r="J1363">
        <v>0</v>
      </c>
      <c r="L1363" s="26">
        <v>46022</v>
      </c>
      <c r="M1363">
        <v>2</v>
      </c>
      <c r="N1363">
        <v>107832.5859375</v>
      </c>
    </row>
    <row r="1364" spans="1:14" x14ac:dyDescent="0.25">
      <c r="A1364" s="21" t="str">
        <f t="shared" si="21"/>
        <v>MOW H3C BAAA_2026</v>
      </c>
      <c r="B1364" t="s">
        <v>130</v>
      </c>
      <c r="C1364" t="s">
        <v>132</v>
      </c>
      <c r="D1364" t="s">
        <v>18</v>
      </c>
      <c r="E1364" t="s">
        <v>5</v>
      </c>
      <c r="F1364" t="s">
        <v>32</v>
      </c>
      <c r="G1364">
        <v>309101.40625</v>
      </c>
      <c r="H1364">
        <v>135995.953125</v>
      </c>
      <c r="I1364">
        <v>75575.125</v>
      </c>
      <c r="J1364">
        <v>0</v>
      </c>
      <c r="L1364" s="26">
        <v>46387</v>
      </c>
      <c r="M1364">
        <v>3</v>
      </c>
      <c r="N1364">
        <v>112445</v>
      </c>
    </row>
    <row r="1365" spans="1:14" x14ac:dyDescent="0.25">
      <c r="A1365" s="21" t="str">
        <f t="shared" si="21"/>
        <v>MOW H3C BAAA_2027</v>
      </c>
      <c r="B1365" t="s">
        <v>130</v>
      </c>
      <c r="C1365" t="s">
        <v>132</v>
      </c>
      <c r="D1365" t="s">
        <v>18</v>
      </c>
      <c r="E1365" t="s">
        <v>5</v>
      </c>
      <c r="F1365" t="s">
        <v>32</v>
      </c>
      <c r="G1365">
        <v>342404.75</v>
      </c>
      <c r="H1365">
        <v>151157.75</v>
      </c>
      <c r="I1365">
        <v>80022.4609375</v>
      </c>
      <c r="J1365">
        <v>0</v>
      </c>
      <c r="L1365" s="26">
        <v>46752</v>
      </c>
      <c r="M1365">
        <v>4</v>
      </c>
      <c r="N1365">
        <v>112791.6796875</v>
      </c>
    </row>
    <row r="1366" spans="1:14" x14ac:dyDescent="0.25">
      <c r="A1366" s="21" t="str">
        <f t="shared" si="21"/>
        <v>MOW H3C BAAA_2028</v>
      </c>
      <c r="B1366" t="s">
        <v>130</v>
      </c>
      <c r="C1366" t="s">
        <v>132</v>
      </c>
      <c r="D1366" t="s">
        <v>18</v>
      </c>
      <c r="E1366" t="s">
        <v>5</v>
      </c>
      <c r="F1366" t="s">
        <v>32</v>
      </c>
      <c r="G1366">
        <v>352568.1875</v>
      </c>
      <c r="H1366">
        <v>159555.046875</v>
      </c>
      <c r="I1366">
        <v>85205.8203125</v>
      </c>
      <c r="J1366">
        <v>0</v>
      </c>
      <c r="L1366" s="26">
        <v>47118</v>
      </c>
      <c r="M1366">
        <v>5</v>
      </c>
      <c r="N1366">
        <v>116621.1015625</v>
      </c>
    </row>
    <row r="1367" spans="1:14" x14ac:dyDescent="0.25">
      <c r="A1367" s="21" t="str">
        <f t="shared" si="21"/>
        <v>MOW H3C BAAA_2029</v>
      </c>
      <c r="B1367" t="s">
        <v>130</v>
      </c>
      <c r="C1367" t="s">
        <v>132</v>
      </c>
      <c r="D1367" t="s">
        <v>18</v>
      </c>
      <c r="E1367" t="s">
        <v>5</v>
      </c>
      <c r="F1367" t="s">
        <v>32</v>
      </c>
      <c r="G1367">
        <v>361957.40625</v>
      </c>
      <c r="H1367">
        <v>171345.84375</v>
      </c>
      <c r="I1367">
        <v>88492.90625</v>
      </c>
      <c r="J1367">
        <v>0</v>
      </c>
      <c r="L1367" s="26">
        <v>47483</v>
      </c>
      <c r="M1367">
        <v>6</v>
      </c>
      <c r="N1367">
        <v>123557.2578125</v>
      </c>
    </row>
    <row r="1368" spans="1:14" x14ac:dyDescent="0.25">
      <c r="A1368" s="21" t="str">
        <f t="shared" si="21"/>
        <v>MOW H3C BAAA_2030</v>
      </c>
      <c r="B1368" t="s">
        <v>130</v>
      </c>
      <c r="C1368" t="s">
        <v>132</v>
      </c>
      <c r="D1368" t="s">
        <v>18</v>
      </c>
      <c r="E1368" t="s">
        <v>5</v>
      </c>
      <c r="F1368" t="s">
        <v>32</v>
      </c>
      <c r="G1368">
        <v>372655</v>
      </c>
      <c r="H1368">
        <v>182627.546875</v>
      </c>
      <c r="I1368">
        <v>94476.453125</v>
      </c>
      <c r="J1368">
        <v>0</v>
      </c>
      <c r="L1368" s="26">
        <v>47848</v>
      </c>
      <c r="M1368">
        <v>7</v>
      </c>
      <c r="N1368">
        <v>134583.28125</v>
      </c>
    </row>
    <row r="1369" spans="1:14" x14ac:dyDescent="0.25">
      <c r="A1369" s="21" t="str">
        <f t="shared" si="21"/>
        <v>MOW H3C BAAA_2031</v>
      </c>
      <c r="B1369" t="s">
        <v>130</v>
      </c>
      <c r="C1369" t="s">
        <v>132</v>
      </c>
      <c r="D1369" t="s">
        <v>18</v>
      </c>
      <c r="E1369" t="s">
        <v>5</v>
      </c>
      <c r="F1369" t="s">
        <v>32</v>
      </c>
      <c r="G1369">
        <v>375935.71875</v>
      </c>
      <c r="H1369">
        <v>168678.59375</v>
      </c>
      <c r="I1369">
        <v>93207.4765625</v>
      </c>
      <c r="J1369">
        <v>27125.732421875</v>
      </c>
      <c r="L1369" s="26">
        <v>48213</v>
      </c>
      <c r="M1369">
        <v>8</v>
      </c>
      <c r="N1369">
        <v>144980.640625</v>
      </c>
    </row>
    <row r="1370" spans="1:14" x14ac:dyDescent="0.25">
      <c r="A1370" s="21" t="str">
        <f t="shared" si="21"/>
        <v>MOW H3C BAAA_2032</v>
      </c>
      <c r="B1370" t="s">
        <v>130</v>
      </c>
      <c r="C1370" t="s">
        <v>132</v>
      </c>
      <c r="D1370" t="s">
        <v>18</v>
      </c>
      <c r="E1370" t="s">
        <v>5</v>
      </c>
      <c r="F1370" t="s">
        <v>32</v>
      </c>
      <c r="G1370">
        <v>386189.25</v>
      </c>
      <c r="H1370">
        <v>170536.96875</v>
      </c>
      <c r="I1370">
        <v>94492.9765625</v>
      </c>
      <c r="J1370">
        <v>0</v>
      </c>
      <c r="L1370" s="26">
        <v>48579</v>
      </c>
      <c r="M1370">
        <v>9</v>
      </c>
      <c r="N1370">
        <v>137216.765625</v>
      </c>
    </row>
    <row r="1371" spans="1:14" x14ac:dyDescent="0.25">
      <c r="A1371" s="21" t="str">
        <f t="shared" si="21"/>
        <v>MOW H3C BAAA_2033</v>
      </c>
      <c r="B1371" t="s">
        <v>130</v>
      </c>
      <c r="C1371" t="s">
        <v>132</v>
      </c>
      <c r="D1371" t="s">
        <v>18</v>
      </c>
      <c r="E1371" t="s">
        <v>5</v>
      </c>
      <c r="F1371" t="s">
        <v>32</v>
      </c>
      <c r="G1371">
        <v>363693.59375</v>
      </c>
      <c r="H1371">
        <v>143505.59375</v>
      </c>
      <c r="I1371">
        <v>97003.296875</v>
      </c>
      <c r="J1371">
        <v>0</v>
      </c>
      <c r="L1371" s="26">
        <v>48944</v>
      </c>
      <c r="M1371">
        <v>10</v>
      </c>
      <c r="N1371">
        <v>123446.0859375</v>
      </c>
    </row>
    <row r="1372" spans="1:14" x14ac:dyDescent="0.25">
      <c r="A1372" s="21" t="str">
        <f t="shared" si="21"/>
        <v>MOW H3C BAAA_2034</v>
      </c>
      <c r="B1372" t="s">
        <v>130</v>
      </c>
      <c r="C1372" t="s">
        <v>132</v>
      </c>
      <c r="D1372" t="s">
        <v>18</v>
      </c>
      <c r="E1372" t="s">
        <v>5</v>
      </c>
      <c r="F1372" t="s">
        <v>32</v>
      </c>
      <c r="G1372">
        <v>340266.75</v>
      </c>
      <c r="H1372">
        <v>124418.1328125</v>
      </c>
      <c r="I1372">
        <v>99323.953125</v>
      </c>
      <c r="J1372">
        <v>0</v>
      </c>
      <c r="L1372" s="26">
        <v>49309</v>
      </c>
      <c r="M1372">
        <v>11</v>
      </c>
      <c r="N1372">
        <v>115289.40625</v>
      </c>
    </row>
    <row r="1373" spans="1:14" x14ac:dyDescent="0.25">
      <c r="A1373" s="21" t="str">
        <f t="shared" si="21"/>
        <v>MOW H3C BAAA_2035</v>
      </c>
      <c r="B1373" t="s">
        <v>130</v>
      </c>
      <c r="C1373" t="s">
        <v>132</v>
      </c>
      <c r="D1373" t="s">
        <v>18</v>
      </c>
      <c r="E1373" t="s">
        <v>5</v>
      </c>
      <c r="F1373" t="s">
        <v>32</v>
      </c>
      <c r="G1373">
        <v>318007.09375</v>
      </c>
      <c r="H1373">
        <v>112742.5546875</v>
      </c>
      <c r="I1373">
        <v>100160.6640625</v>
      </c>
      <c r="J1373">
        <v>0</v>
      </c>
      <c r="L1373" s="26">
        <v>49674</v>
      </c>
      <c r="M1373">
        <v>12</v>
      </c>
      <c r="N1373">
        <v>119282.7265625</v>
      </c>
    </row>
    <row r="1374" spans="1:14" x14ac:dyDescent="0.25">
      <c r="A1374" s="21" t="str">
        <f t="shared" si="21"/>
        <v>MOW H3C BAAA_2036</v>
      </c>
      <c r="B1374" t="s">
        <v>130</v>
      </c>
      <c r="C1374" t="s">
        <v>132</v>
      </c>
      <c r="D1374" t="s">
        <v>18</v>
      </c>
      <c r="E1374" t="s">
        <v>5</v>
      </c>
      <c r="F1374" t="s">
        <v>32</v>
      </c>
      <c r="G1374">
        <v>296048.875</v>
      </c>
      <c r="H1374">
        <v>90516.484375</v>
      </c>
      <c r="I1374">
        <v>102975.96875</v>
      </c>
      <c r="J1374">
        <v>0</v>
      </c>
      <c r="L1374" s="26">
        <v>50040</v>
      </c>
      <c r="M1374">
        <v>13</v>
      </c>
      <c r="N1374">
        <v>121753.859375</v>
      </c>
    </row>
    <row r="1375" spans="1:14" x14ac:dyDescent="0.25">
      <c r="A1375" s="21" t="str">
        <f t="shared" si="21"/>
        <v>MOW H3C BAAA_2037</v>
      </c>
      <c r="B1375" t="s">
        <v>130</v>
      </c>
      <c r="C1375" t="s">
        <v>132</v>
      </c>
      <c r="D1375" t="s">
        <v>18</v>
      </c>
      <c r="E1375" t="s">
        <v>5</v>
      </c>
      <c r="F1375" t="s">
        <v>32</v>
      </c>
      <c r="G1375">
        <v>272451.8125</v>
      </c>
      <c r="H1375">
        <v>73550.140625</v>
      </c>
      <c r="I1375">
        <v>103798.1171875</v>
      </c>
      <c r="J1375">
        <v>0</v>
      </c>
      <c r="L1375" s="26">
        <v>50405</v>
      </c>
      <c r="M1375">
        <v>14</v>
      </c>
      <c r="N1375">
        <v>138890.03125</v>
      </c>
    </row>
    <row r="1376" spans="1:14" x14ac:dyDescent="0.25">
      <c r="A1376" s="21" t="str">
        <f t="shared" si="21"/>
        <v>MOW H3C BAAA_2038</v>
      </c>
      <c r="B1376" t="s">
        <v>130</v>
      </c>
      <c r="C1376" t="s">
        <v>132</v>
      </c>
      <c r="D1376" t="s">
        <v>18</v>
      </c>
      <c r="E1376" t="s">
        <v>5</v>
      </c>
      <c r="F1376" t="s">
        <v>32</v>
      </c>
      <c r="G1376">
        <v>249738.03125</v>
      </c>
      <c r="H1376">
        <v>57239.20703125</v>
      </c>
      <c r="I1376">
        <v>103976.8515625</v>
      </c>
      <c r="J1376">
        <v>0</v>
      </c>
      <c r="L1376" s="26">
        <v>50770</v>
      </c>
      <c r="M1376">
        <v>15</v>
      </c>
      <c r="N1376">
        <v>106211.609375</v>
      </c>
    </row>
    <row r="1377" spans="1:14" x14ac:dyDescent="0.25">
      <c r="A1377" s="21" t="str">
        <f t="shared" si="21"/>
        <v>MOW H3C BAAA_2039</v>
      </c>
      <c r="B1377" t="s">
        <v>130</v>
      </c>
      <c r="C1377" t="s">
        <v>132</v>
      </c>
      <c r="D1377" t="s">
        <v>18</v>
      </c>
      <c r="E1377" t="s">
        <v>5</v>
      </c>
      <c r="F1377" t="s">
        <v>32</v>
      </c>
      <c r="G1377">
        <v>235305.09375</v>
      </c>
      <c r="H1377">
        <v>63794.99609375</v>
      </c>
      <c r="I1377">
        <v>106554.7109375</v>
      </c>
      <c r="J1377">
        <v>0</v>
      </c>
      <c r="L1377" s="26">
        <v>51135</v>
      </c>
      <c r="M1377">
        <v>16</v>
      </c>
      <c r="N1377">
        <v>97014.8984375</v>
      </c>
    </row>
    <row r="1378" spans="1:14" x14ac:dyDescent="0.25">
      <c r="A1378" s="21" t="str">
        <f t="shared" si="21"/>
        <v>MOW H3C BAAA_2040</v>
      </c>
      <c r="B1378" t="s">
        <v>130</v>
      </c>
      <c r="C1378" t="s">
        <v>132</v>
      </c>
      <c r="D1378" t="s">
        <v>18</v>
      </c>
      <c r="E1378" t="s">
        <v>5</v>
      </c>
      <c r="F1378" t="s">
        <v>32</v>
      </c>
      <c r="G1378">
        <v>209379.65625</v>
      </c>
      <c r="H1378">
        <v>46338.10546875</v>
      </c>
      <c r="I1378">
        <v>81874.7890625</v>
      </c>
      <c r="J1378">
        <v>133313.8125</v>
      </c>
      <c r="L1378" s="26">
        <v>51501</v>
      </c>
      <c r="M1378">
        <v>17</v>
      </c>
      <c r="N1378">
        <v>85582.28125</v>
      </c>
    </row>
    <row r="1379" spans="1:14" x14ac:dyDescent="0.25">
      <c r="A1379" s="21" t="str">
        <f t="shared" si="21"/>
        <v>MOW H3C BAAA_2041</v>
      </c>
      <c r="B1379" t="s">
        <v>130</v>
      </c>
      <c r="C1379" t="s">
        <v>132</v>
      </c>
      <c r="D1379" t="s">
        <v>18</v>
      </c>
      <c r="E1379" t="s">
        <v>5</v>
      </c>
      <c r="F1379" t="s">
        <v>32</v>
      </c>
      <c r="G1379">
        <v>183455.515625</v>
      </c>
      <c r="H1379">
        <v>40584.46875</v>
      </c>
      <c r="I1379">
        <v>80069.9453125</v>
      </c>
      <c r="J1379">
        <v>0</v>
      </c>
      <c r="L1379" s="26">
        <v>51866</v>
      </c>
      <c r="M1379">
        <v>18</v>
      </c>
      <c r="N1379">
        <v>74831.0859375</v>
      </c>
    </row>
    <row r="1380" spans="1:14" x14ac:dyDescent="0.25">
      <c r="A1380" s="21" t="str">
        <f t="shared" si="21"/>
        <v>MOW H3C BAAA_2042</v>
      </c>
      <c r="B1380" t="s">
        <v>130</v>
      </c>
      <c r="C1380" t="s">
        <v>132</v>
      </c>
      <c r="D1380" t="s">
        <v>18</v>
      </c>
      <c r="E1380" t="s">
        <v>5</v>
      </c>
      <c r="F1380" t="s">
        <v>32</v>
      </c>
      <c r="G1380">
        <v>160139.40625</v>
      </c>
      <c r="H1380">
        <v>34689.23828125</v>
      </c>
      <c r="I1380">
        <v>79250.9296875</v>
      </c>
      <c r="J1380">
        <v>0</v>
      </c>
      <c r="L1380" s="26">
        <v>52231</v>
      </c>
      <c r="M1380">
        <v>19</v>
      </c>
      <c r="N1380">
        <v>52655.078125</v>
      </c>
    </row>
    <row r="1381" spans="1:14" x14ac:dyDescent="0.25">
      <c r="A1381" s="21" t="str">
        <f t="shared" si="21"/>
        <v>MOW H3C BAAA_2043</v>
      </c>
      <c r="B1381" t="s">
        <v>130</v>
      </c>
      <c r="C1381" t="s">
        <v>132</v>
      </c>
      <c r="D1381" t="s">
        <v>18</v>
      </c>
      <c r="E1381" t="s">
        <v>5</v>
      </c>
      <c r="F1381" t="s">
        <v>32</v>
      </c>
      <c r="G1381">
        <v>135661.078125</v>
      </c>
      <c r="H1381">
        <v>30421.962890625</v>
      </c>
      <c r="I1381">
        <v>199471</v>
      </c>
      <c r="J1381">
        <v>0</v>
      </c>
      <c r="L1381" s="26">
        <v>52596</v>
      </c>
      <c r="M1381">
        <v>20</v>
      </c>
      <c r="N1381">
        <v>53579.3203125</v>
      </c>
    </row>
    <row r="1382" spans="1:14" x14ac:dyDescent="0.25">
      <c r="A1382" s="21" t="str">
        <f t="shared" si="21"/>
        <v>MOW H3C BAAA_2024</v>
      </c>
      <c r="B1382" t="s">
        <v>130</v>
      </c>
      <c r="C1382" t="s">
        <v>132</v>
      </c>
      <c r="D1382" t="s">
        <v>18</v>
      </c>
      <c r="E1382" t="s">
        <v>5</v>
      </c>
      <c r="F1382" t="s">
        <v>8</v>
      </c>
      <c r="G1382">
        <v>0</v>
      </c>
      <c r="H1382">
        <v>0</v>
      </c>
      <c r="I1382">
        <v>0</v>
      </c>
      <c r="J1382">
        <v>0</v>
      </c>
      <c r="L1382" s="26">
        <v>45657</v>
      </c>
      <c r="M1382">
        <v>1</v>
      </c>
      <c r="N1382">
        <v>0</v>
      </c>
    </row>
    <row r="1383" spans="1:14" x14ac:dyDescent="0.25">
      <c r="A1383" s="21" t="str">
        <f t="shared" si="21"/>
        <v>MOW H3C BAAA_2025</v>
      </c>
      <c r="B1383" t="s">
        <v>130</v>
      </c>
      <c r="C1383" t="s">
        <v>132</v>
      </c>
      <c r="D1383" t="s">
        <v>18</v>
      </c>
      <c r="E1383" t="s">
        <v>5</v>
      </c>
      <c r="F1383" t="s">
        <v>8</v>
      </c>
      <c r="G1383">
        <v>0</v>
      </c>
      <c r="H1383">
        <v>0</v>
      </c>
      <c r="I1383">
        <v>0</v>
      </c>
      <c r="J1383">
        <v>0</v>
      </c>
      <c r="L1383" s="26">
        <v>46022</v>
      </c>
      <c r="M1383">
        <v>2</v>
      </c>
      <c r="N1383">
        <v>0</v>
      </c>
    </row>
    <row r="1384" spans="1:14" x14ac:dyDescent="0.25">
      <c r="A1384" s="21" t="str">
        <f t="shared" si="21"/>
        <v>MOW H3C BAAA_2026</v>
      </c>
      <c r="B1384" t="s">
        <v>130</v>
      </c>
      <c r="C1384" t="s">
        <v>132</v>
      </c>
      <c r="D1384" t="s">
        <v>18</v>
      </c>
      <c r="E1384" t="s">
        <v>5</v>
      </c>
      <c r="F1384" t="s">
        <v>8</v>
      </c>
      <c r="G1384">
        <v>0</v>
      </c>
      <c r="H1384">
        <v>0</v>
      </c>
      <c r="I1384">
        <v>0</v>
      </c>
      <c r="J1384">
        <v>0</v>
      </c>
      <c r="L1384" s="26">
        <v>46387</v>
      </c>
      <c r="M1384">
        <v>3</v>
      </c>
      <c r="N1384">
        <v>0</v>
      </c>
    </row>
    <row r="1385" spans="1:14" x14ac:dyDescent="0.25">
      <c r="A1385" s="21" t="str">
        <f t="shared" si="21"/>
        <v>MOW H3C BAAA_2027</v>
      </c>
      <c r="B1385" t="s">
        <v>130</v>
      </c>
      <c r="C1385" t="s">
        <v>132</v>
      </c>
      <c r="D1385" t="s">
        <v>18</v>
      </c>
      <c r="E1385" t="s">
        <v>5</v>
      </c>
      <c r="F1385" t="s">
        <v>8</v>
      </c>
      <c r="G1385">
        <v>0</v>
      </c>
      <c r="H1385">
        <v>0</v>
      </c>
      <c r="I1385">
        <v>0</v>
      </c>
      <c r="J1385">
        <v>0</v>
      </c>
      <c r="L1385" s="26">
        <v>46752</v>
      </c>
      <c r="M1385">
        <v>4</v>
      </c>
      <c r="N1385">
        <v>0</v>
      </c>
    </row>
    <row r="1386" spans="1:14" x14ac:dyDescent="0.25">
      <c r="A1386" s="21" t="str">
        <f t="shared" si="21"/>
        <v>MOW H3C BAAA_2028</v>
      </c>
      <c r="B1386" t="s">
        <v>130</v>
      </c>
      <c r="C1386" t="s">
        <v>132</v>
      </c>
      <c r="D1386" t="s">
        <v>18</v>
      </c>
      <c r="E1386" t="s">
        <v>5</v>
      </c>
      <c r="F1386" t="s">
        <v>8</v>
      </c>
      <c r="G1386">
        <v>0</v>
      </c>
      <c r="H1386">
        <v>0</v>
      </c>
      <c r="I1386">
        <v>0</v>
      </c>
      <c r="J1386">
        <v>0</v>
      </c>
      <c r="L1386" s="26">
        <v>47118</v>
      </c>
      <c r="M1386">
        <v>5</v>
      </c>
      <c r="N1386">
        <v>0</v>
      </c>
    </row>
    <row r="1387" spans="1:14" x14ac:dyDescent="0.25">
      <c r="A1387" s="21" t="str">
        <f t="shared" si="21"/>
        <v>MOW H3C BAAA_2029</v>
      </c>
      <c r="B1387" t="s">
        <v>130</v>
      </c>
      <c r="C1387" t="s">
        <v>132</v>
      </c>
      <c r="D1387" t="s">
        <v>18</v>
      </c>
      <c r="E1387" t="s">
        <v>5</v>
      </c>
      <c r="F1387" t="s">
        <v>8</v>
      </c>
      <c r="G1387">
        <v>0</v>
      </c>
      <c r="H1387">
        <v>0</v>
      </c>
      <c r="I1387">
        <v>0</v>
      </c>
      <c r="J1387">
        <v>0</v>
      </c>
      <c r="L1387" s="26">
        <v>47483</v>
      </c>
      <c r="M1387">
        <v>6</v>
      </c>
      <c r="N1387">
        <v>0</v>
      </c>
    </row>
    <row r="1388" spans="1:14" x14ac:dyDescent="0.25">
      <c r="A1388" s="21" t="str">
        <f t="shared" si="21"/>
        <v>MOW H3C BAAA_2030</v>
      </c>
      <c r="B1388" t="s">
        <v>130</v>
      </c>
      <c r="C1388" t="s">
        <v>132</v>
      </c>
      <c r="D1388" t="s">
        <v>18</v>
      </c>
      <c r="E1388" t="s">
        <v>5</v>
      </c>
      <c r="F1388" t="s">
        <v>8</v>
      </c>
      <c r="G1388">
        <v>0</v>
      </c>
      <c r="H1388">
        <v>0</v>
      </c>
      <c r="I1388">
        <v>0</v>
      </c>
      <c r="J1388">
        <v>0</v>
      </c>
      <c r="L1388" s="26">
        <v>47848</v>
      </c>
      <c r="M1388">
        <v>7</v>
      </c>
      <c r="N1388">
        <v>0</v>
      </c>
    </row>
    <row r="1389" spans="1:14" x14ac:dyDescent="0.25">
      <c r="A1389" s="21" t="str">
        <f t="shared" si="21"/>
        <v>MOW H3C BAAA_2031</v>
      </c>
      <c r="B1389" t="s">
        <v>130</v>
      </c>
      <c r="C1389" t="s">
        <v>132</v>
      </c>
      <c r="D1389" t="s">
        <v>18</v>
      </c>
      <c r="E1389" t="s">
        <v>5</v>
      </c>
      <c r="F1389" t="s">
        <v>8</v>
      </c>
      <c r="G1389">
        <v>0</v>
      </c>
      <c r="H1389">
        <v>0</v>
      </c>
      <c r="I1389">
        <v>0</v>
      </c>
      <c r="J1389">
        <v>0</v>
      </c>
      <c r="L1389" s="26">
        <v>48213</v>
      </c>
      <c r="M1389">
        <v>8</v>
      </c>
      <c r="N1389">
        <v>0</v>
      </c>
    </row>
    <row r="1390" spans="1:14" x14ac:dyDescent="0.25">
      <c r="A1390" s="21" t="str">
        <f t="shared" si="21"/>
        <v>MOW H3C BAAA_2032</v>
      </c>
      <c r="B1390" t="s">
        <v>130</v>
      </c>
      <c r="C1390" t="s">
        <v>132</v>
      </c>
      <c r="D1390" t="s">
        <v>18</v>
      </c>
      <c r="E1390" t="s">
        <v>5</v>
      </c>
      <c r="F1390" t="s">
        <v>8</v>
      </c>
      <c r="G1390">
        <v>0</v>
      </c>
      <c r="H1390">
        <v>0</v>
      </c>
      <c r="I1390">
        <v>0</v>
      </c>
      <c r="J1390">
        <v>0</v>
      </c>
      <c r="L1390" s="26">
        <v>48579</v>
      </c>
      <c r="M1390">
        <v>9</v>
      </c>
      <c r="N1390">
        <v>0</v>
      </c>
    </row>
    <row r="1391" spans="1:14" x14ac:dyDescent="0.25">
      <c r="A1391" s="21" t="str">
        <f t="shared" si="21"/>
        <v>MOW H3C BAAA_2033</v>
      </c>
      <c r="B1391" t="s">
        <v>130</v>
      </c>
      <c r="C1391" t="s">
        <v>132</v>
      </c>
      <c r="D1391" t="s">
        <v>18</v>
      </c>
      <c r="E1391" t="s">
        <v>5</v>
      </c>
      <c r="F1391" t="s">
        <v>8</v>
      </c>
      <c r="G1391">
        <v>0</v>
      </c>
      <c r="H1391">
        <v>0</v>
      </c>
      <c r="I1391">
        <v>0</v>
      </c>
      <c r="J1391">
        <v>0</v>
      </c>
      <c r="L1391" s="26">
        <v>48944</v>
      </c>
      <c r="M1391">
        <v>10</v>
      </c>
      <c r="N1391">
        <v>0</v>
      </c>
    </row>
    <row r="1392" spans="1:14" x14ac:dyDescent="0.25">
      <c r="A1392" s="21" t="str">
        <f t="shared" si="21"/>
        <v>MOW H3C BAAA_2034</v>
      </c>
      <c r="B1392" t="s">
        <v>130</v>
      </c>
      <c r="C1392" t="s">
        <v>132</v>
      </c>
      <c r="D1392" t="s">
        <v>18</v>
      </c>
      <c r="E1392" t="s">
        <v>5</v>
      </c>
      <c r="F1392" t="s">
        <v>8</v>
      </c>
      <c r="G1392">
        <v>0</v>
      </c>
      <c r="H1392">
        <v>0</v>
      </c>
      <c r="I1392">
        <v>0</v>
      </c>
      <c r="J1392">
        <v>0</v>
      </c>
      <c r="L1392" s="26">
        <v>49309</v>
      </c>
      <c r="M1392">
        <v>11</v>
      </c>
      <c r="N1392">
        <v>0</v>
      </c>
    </row>
    <row r="1393" spans="1:14" x14ac:dyDescent="0.25">
      <c r="A1393" s="21" t="str">
        <f t="shared" si="21"/>
        <v>MOW H3C BAAA_2035</v>
      </c>
      <c r="B1393" t="s">
        <v>130</v>
      </c>
      <c r="C1393" t="s">
        <v>132</v>
      </c>
      <c r="D1393" t="s">
        <v>18</v>
      </c>
      <c r="E1393" t="s">
        <v>5</v>
      </c>
      <c r="F1393" t="s">
        <v>8</v>
      </c>
      <c r="G1393">
        <v>0</v>
      </c>
      <c r="H1393">
        <v>0</v>
      </c>
      <c r="I1393">
        <v>0</v>
      </c>
      <c r="J1393">
        <v>0</v>
      </c>
      <c r="L1393" s="26">
        <v>49674</v>
      </c>
      <c r="M1393">
        <v>12</v>
      </c>
      <c r="N1393">
        <v>0</v>
      </c>
    </row>
    <row r="1394" spans="1:14" x14ac:dyDescent="0.25">
      <c r="A1394" s="21" t="str">
        <f t="shared" si="21"/>
        <v>MOW H3C BAAA_2036</v>
      </c>
      <c r="B1394" t="s">
        <v>130</v>
      </c>
      <c r="C1394" t="s">
        <v>132</v>
      </c>
      <c r="D1394" t="s">
        <v>18</v>
      </c>
      <c r="E1394" t="s">
        <v>5</v>
      </c>
      <c r="F1394" t="s">
        <v>8</v>
      </c>
      <c r="G1394">
        <v>0</v>
      </c>
      <c r="H1394">
        <v>0</v>
      </c>
      <c r="I1394">
        <v>0</v>
      </c>
      <c r="J1394">
        <v>0</v>
      </c>
      <c r="L1394" s="26">
        <v>50040</v>
      </c>
      <c r="M1394">
        <v>13</v>
      </c>
      <c r="N1394">
        <v>0</v>
      </c>
    </row>
    <row r="1395" spans="1:14" x14ac:dyDescent="0.25">
      <c r="A1395" s="21" t="str">
        <f t="shared" si="21"/>
        <v>MOW H3C BAAA_2037</v>
      </c>
      <c r="B1395" t="s">
        <v>130</v>
      </c>
      <c r="C1395" t="s">
        <v>132</v>
      </c>
      <c r="D1395" t="s">
        <v>18</v>
      </c>
      <c r="E1395" t="s">
        <v>5</v>
      </c>
      <c r="F1395" t="s">
        <v>8</v>
      </c>
      <c r="G1395">
        <v>0</v>
      </c>
      <c r="H1395">
        <v>0</v>
      </c>
      <c r="I1395">
        <v>0</v>
      </c>
      <c r="J1395">
        <v>0</v>
      </c>
      <c r="L1395" s="26">
        <v>50405</v>
      </c>
      <c r="M1395">
        <v>14</v>
      </c>
      <c r="N1395">
        <v>0</v>
      </c>
    </row>
    <row r="1396" spans="1:14" x14ac:dyDescent="0.25">
      <c r="A1396" s="21" t="str">
        <f t="shared" si="21"/>
        <v>MOW H3C BAAA_2038</v>
      </c>
      <c r="B1396" t="s">
        <v>130</v>
      </c>
      <c r="C1396" t="s">
        <v>132</v>
      </c>
      <c r="D1396" t="s">
        <v>18</v>
      </c>
      <c r="E1396" t="s">
        <v>5</v>
      </c>
      <c r="F1396" t="s">
        <v>8</v>
      </c>
      <c r="G1396">
        <v>0</v>
      </c>
      <c r="H1396">
        <v>0</v>
      </c>
      <c r="I1396">
        <v>0</v>
      </c>
      <c r="J1396">
        <v>0</v>
      </c>
      <c r="L1396" s="26">
        <v>50770</v>
      </c>
      <c r="M1396">
        <v>15</v>
      </c>
      <c r="N1396">
        <v>0</v>
      </c>
    </row>
    <row r="1397" spans="1:14" x14ac:dyDescent="0.25">
      <c r="A1397" s="21" t="str">
        <f t="shared" si="21"/>
        <v>MOW H3C BAAA_2039</v>
      </c>
      <c r="B1397" t="s">
        <v>130</v>
      </c>
      <c r="C1397" t="s">
        <v>132</v>
      </c>
      <c r="D1397" t="s">
        <v>18</v>
      </c>
      <c r="E1397" t="s">
        <v>5</v>
      </c>
      <c r="F1397" t="s">
        <v>8</v>
      </c>
      <c r="G1397">
        <v>0</v>
      </c>
      <c r="H1397">
        <v>0</v>
      </c>
      <c r="I1397">
        <v>0</v>
      </c>
      <c r="J1397">
        <v>0</v>
      </c>
      <c r="L1397" s="26">
        <v>51135</v>
      </c>
      <c r="M1397">
        <v>16</v>
      </c>
      <c r="N1397">
        <v>0</v>
      </c>
    </row>
    <row r="1398" spans="1:14" x14ac:dyDescent="0.25">
      <c r="A1398" s="21" t="str">
        <f t="shared" si="21"/>
        <v>MOW H3C BAAA_2040</v>
      </c>
      <c r="B1398" t="s">
        <v>130</v>
      </c>
      <c r="C1398" t="s">
        <v>132</v>
      </c>
      <c r="D1398" t="s">
        <v>18</v>
      </c>
      <c r="E1398" t="s">
        <v>5</v>
      </c>
      <c r="F1398" t="s">
        <v>8</v>
      </c>
      <c r="G1398">
        <v>0</v>
      </c>
      <c r="H1398">
        <v>0</v>
      </c>
      <c r="I1398">
        <v>0</v>
      </c>
      <c r="J1398">
        <v>0</v>
      </c>
      <c r="L1398" s="26">
        <v>51501</v>
      </c>
      <c r="M1398">
        <v>17</v>
      </c>
      <c r="N1398">
        <v>0</v>
      </c>
    </row>
    <row r="1399" spans="1:14" x14ac:dyDescent="0.25">
      <c r="A1399" s="21" t="str">
        <f t="shared" si="21"/>
        <v>MOW H3C BAAA_2041</v>
      </c>
      <c r="B1399" t="s">
        <v>130</v>
      </c>
      <c r="C1399" t="s">
        <v>132</v>
      </c>
      <c r="D1399" t="s">
        <v>18</v>
      </c>
      <c r="E1399" t="s">
        <v>5</v>
      </c>
      <c r="F1399" t="s">
        <v>8</v>
      </c>
      <c r="G1399">
        <v>0</v>
      </c>
      <c r="H1399">
        <v>0</v>
      </c>
      <c r="I1399">
        <v>0</v>
      </c>
      <c r="J1399">
        <v>0</v>
      </c>
      <c r="L1399" s="26">
        <v>51866</v>
      </c>
      <c r="M1399">
        <v>18</v>
      </c>
      <c r="N1399">
        <v>0</v>
      </c>
    </row>
    <row r="1400" spans="1:14" x14ac:dyDescent="0.25">
      <c r="A1400" s="21" t="str">
        <f t="shared" si="21"/>
        <v>MOW H3C BAAA_2042</v>
      </c>
      <c r="B1400" t="s">
        <v>130</v>
      </c>
      <c r="C1400" t="s">
        <v>132</v>
      </c>
      <c r="D1400" t="s">
        <v>18</v>
      </c>
      <c r="E1400" t="s">
        <v>5</v>
      </c>
      <c r="F1400" t="s">
        <v>8</v>
      </c>
      <c r="G1400">
        <v>0</v>
      </c>
      <c r="H1400">
        <v>0</v>
      </c>
      <c r="I1400">
        <v>0</v>
      </c>
      <c r="J1400">
        <v>0</v>
      </c>
      <c r="L1400" s="26">
        <v>52231</v>
      </c>
      <c r="M1400">
        <v>19</v>
      </c>
      <c r="N1400">
        <v>0</v>
      </c>
    </row>
    <row r="1401" spans="1:14" x14ac:dyDescent="0.25">
      <c r="A1401" s="21" t="str">
        <f t="shared" si="21"/>
        <v>MOW H3C BAAA_2043</v>
      </c>
      <c r="B1401" t="s">
        <v>130</v>
      </c>
      <c r="C1401" t="s">
        <v>132</v>
      </c>
      <c r="D1401" t="s">
        <v>18</v>
      </c>
      <c r="E1401" t="s">
        <v>5</v>
      </c>
      <c r="F1401" t="s">
        <v>8</v>
      </c>
      <c r="G1401">
        <v>0</v>
      </c>
      <c r="H1401">
        <v>0</v>
      </c>
      <c r="I1401">
        <v>0</v>
      </c>
      <c r="J1401">
        <v>0</v>
      </c>
      <c r="L1401" s="26">
        <v>52596</v>
      </c>
      <c r="M1401">
        <v>20</v>
      </c>
      <c r="N1401">
        <v>0</v>
      </c>
    </row>
    <row r="1402" spans="1:14" x14ac:dyDescent="0.25">
      <c r="A1402" s="21" t="str">
        <f t="shared" si="21"/>
        <v>MOW HBC BAAA_2024</v>
      </c>
      <c r="B1402" t="s">
        <v>130</v>
      </c>
      <c r="C1402" t="s">
        <v>132</v>
      </c>
      <c r="D1402" t="s">
        <v>80</v>
      </c>
      <c r="E1402" t="s">
        <v>29</v>
      </c>
      <c r="F1402" t="s">
        <v>28</v>
      </c>
      <c r="K1402">
        <v>0</v>
      </c>
      <c r="L1402" s="26">
        <v>45657</v>
      </c>
      <c r="M1402">
        <v>1</v>
      </c>
    </row>
    <row r="1403" spans="1:14" x14ac:dyDescent="0.25">
      <c r="A1403" s="21" t="str">
        <f t="shared" si="21"/>
        <v>MOW HBC BAAA_2025</v>
      </c>
      <c r="B1403" t="s">
        <v>130</v>
      </c>
      <c r="C1403" t="s">
        <v>132</v>
      </c>
      <c r="D1403" t="s">
        <v>80</v>
      </c>
      <c r="E1403" t="s">
        <v>29</v>
      </c>
      <c r="F1403" t="s">
        <v>28</v>
      </c>
      <c r="K1403">
        <v>0</v>
      </c>
      <c r="L1403" s="26">
        <v>46022</v>
      </c>
      <c r="M1403">
        <v>2</v>
      </c>
    </row>
    <row r="1404" spans="1:14" x14ac:dyDescent="0.25">
      <c r="A1404" s="21" t="str">
        <f t="shared" si="21"/>
        <v>MOW HBC BAAA_2026</v>
      </c>
      <c r="B1404" t="s">
        <v>130</v>
      </c>
      <c r="C1404" t="s">
        <v>132</v>
      </c>
      <c r="D1404" t="s">
        <v>80</v>
      </c>
      <c r="E1404" t="s">
        <v>29</v>
      </c>
      <c r="F1404" t="s">
        <v>28</v>
      </c>
      <c r="K1404">
        <v>0</v>
      </c>
      <c r="L1404" s="26">
        <v>46387</v>
      </c>
      <c r="M1404">
        <v>3</v>
      </c>
    </row>
    <row r="1405" spans="1:14" x14ac:dyDescent="0.25">
      <c r="A1405" s="21" t="str">
        <f t="shared" si="21"/>
        <v>MOW HBC BAAA_2027</v>
      </c>
      <c r="B1405" t="s">
        <v>130</v>
      </c>
      <c r="C1405" t="s">
        <v>132</v>
      </c>
      <c r="D1405" t="s">
        <v>80</v>
      </c>
      <c r="E1405" t="s">
        <v>29</v>
      </c>
      <c r="F1405" t="s">
        <v>28</v>
      </c>
      <c r="K1405">
        <v>0</v>
      </c>
      <c r="L1405" s="26">
        <v>46752</v>
      </c>
      <c r="M1405">
        <v>4</v>
      </c>
    </row>
    <row r="1406" spans="1:14" x14ac:dyDescent="0.25">
      <c r="A1406" s="21" t="str">
        <f t="shared" si="21"/>
        <v>MOW HBC BAAA_2028</v>
      </c>
      <c r="B1406" t="s">
        <v>130</v>
      </c>
      <c r="C1406" t="s">
        <v>132</v>
      </c>
      <c r="D1406" t="s">
        <v>80</v>
      </c>
      <c r="E1406" t="s">
        <v>29</v>
      </c>
      <c r="F1406" t="s">
        <v>28</v>
      </c>
      <c r="K1406">
        <v>0</v>
      </c>
      <c r="L1406" s="26">
        <v>47118</v>
      </c>
      <c r="M1406">
        <v>5</v>
      </c>
    </row>
    <row r="1407" spans="1:14" x14ac:dyDescent="0.25">
      <c r="A1407" s="21" t="str">
        <f t="shared" si="21"/>
        <v>MOW HBC BAAA_2029</v>
      </c>
      <c r="B1407" t="s">
        <v>130</v>
      </c>
      <c r="C1407" t="s">
        <v>132</v>
      </c>
      <c r="D1407" t="s">
        <v>80</v>
      </c>
      <c r="E1407" t="s">
        <v>29</v>
      </c>
      <c r="F1407" t="s">
        <v>28</v>
      </c>
      <c r="K1407">
        <v>0</v>
      </c>
      <c r="L1407" s="26">
        <v>47483</v>
      </c>
      <c r="M1407">
        <v>6</v>
      </c>
    </row>
    <row r="1408" spans="1:14" x14ac:dyDescent="0.25">
      <c r="A1408" s="21" t="str">
        <f t="shared" si="21"/>
        <v>MOW HBC BAAA_2030</v>
      </c>
      <c r="B1408" t="s">
        <v>130</v>
      </c>
      <c r="C1408" t="s">
        <v>132</v>
      </c>
      <c r="D1408" t="s">
        <v>80</v>
      </c>
      <c r="E1408" t="s">
        <v>29</v>
      </c>
      <c r="F1408" t="s">
        <v>28</v>
      </c>
      <c r="K1408">
        <v>0</v>
      </c>
      <c r="L1408" s="26">
        <v>47848</v>
      </c>
      <c r="M1408">
        <v>7</v>
      </c>
    </row>
    <row r="1409" spans="1:13" x14ac:dyDescent="0.25">
      <c r="A1409" s="21" t="str">
        <f t="shared" si="21"/>
        <v>MOW HBC BAAA_2031</v>
      </c>
      <c r="B1409" t="s">
        <v>130</v>
      </c>
      <c r="C1409" t="s">
        <v>132</v>
      </c>
      <c r="D1409" t="s">
        <v>80</v>
      </c>
      <c r="E1409" t="s">
        <v>29</v>
      </c>
      <c r="F1409" t="s">
        <v>28</v>
      </c>
      <c r="K1409">
        <v>0</v>
      </c>
      <c r="L1409" s="26">
        <v>48213</v>
      </c>
      <c r="M1409">
        <v>8</v>
      </c>
    </row>
    <row r="1410" spans="1:13" x14ac:dyDescent="0.25">
      <c r="A1410" s="21" t="str">
        <f t="shared" ref="A1410:A1473" si="22">B1410&amp;" "&amp;D1410&amp;" "&amp;C1410&amp;"_"&amp;YEAR(L1410)</f>
        <v>MOW HBC BAAA_2032</v>
      </c>
      <c r="B1410" t="s">
        <v>130</v>
      </c>
      <c r="C1410" t="s">
        <v>132</v>
      </c>
      <c r="D1410" t="s">
        <v>80</v>
      </c>
      <c r="E1410" t="s">
        <v>29</v>
      </c>
      <c r="F1410" t="s">
        <v>28</v>
      </c>
      <c r="K1410">
        <v>0</v>
      </c>
      <c r="L1410" s="26">
        <v>48579</v>
      </c>
      <c r="M1410">
        <v>9</v>
      </c>
    </row>
    <row r="1411" spans="1:13" x14ac:dyDescent="0.25">
      <c r="A1411" s="21" t="str">
        <f t="shared" si="22"/>
        <v>MOW HBC BAAA_2033</v>
      </c>
      <c r="B1411" t="s">
        <v>130</v>
      </c>
      <c r="C1411" t="s">
        <v>132</v>
      </c>
      <c r="D1411" t="s">
        <v>80</v>
      </c>
      <c r="E1411" t="s">
        <v>29</v>
      </c>
      <c r="F1411" t="s">
        <v>28</v>
      </c>
      <c r="K1411">
        <v>0</v>
      </c>
      <c r="L1411" s="26">
        <v>48944</v>
      </c>
      <c r="M1411">
        <v>10</v>
      </c>
    </row>
    <row r="1412" spans="1:13" x14ac:dyDescent="0.25">
      <c r="A1412" s="21" t="str">
        <f t="shared" si="22"/>
        <v>MOW HBC BAAA_2034</v>
      </c>
      <c r="B1412" t="s">
        <v>130</v>
      </c>
      <c r="C1412" t="s">
        <v>132</v>
      </c>
      <c r="D1412" t="s">
        <v>80</v>
      </c>
      <c r="E1412" t="s">
        <v>29</v>
      </c>
      <c r="F1412" t="s">
        <v>28</v>
      </c>
      <c r="K1412">
        <v>0</v>
      </c>
      <c r="L1412" s="26">
        <v>49309</v>
      </c>
      <c r="M1412">
        <v>11</v>
      </c>
    </row>
    <row r="1413" spans="1:13" x14ac:dyDescent="0.25">
      <c r="A1413" s="21" t="str">
        <f t="shared" si="22"/>
        <v>MOW HBC BAAA_2035</v>
      </c>
      <c r="B1413" t="s">
        <v>130</v>
      </c>
      <c r="C1413" t="s">
        <v>132</v>
      </c>
      <c r="D1413" t="s">
        <v>80</v>
      </c>
      <c r="E1413" t="s">
        <v>29</v>
      </c>
      <c r="F1413" t="s">
        <v>28</v>
      </c>
      <c r="K1413">
        <v>0</v>
      </c>
      <c r="L1413" s="26">
        <v>49674</v>
      </c>
      <c r="M1413">
        <v>12</v>
      </c>
    </row>
    <row r="1414" spans="1:13" x14ac:dyDescent="0.25">
      <c r="A1414" s="21" t="str">
        <f t="shared" si="22"/>
        <v>MOW HBC BAAA_2036</v>
      </c>
      <c r="B1414" t="s">
        <v>130</v>
      </c>
      <c r="C1414" t="s">
        <v>132</v>
      </c>
      <c r="D1414" t="s">
        <v>80</v>
      </c>
      <c r="E1414" t="s">
        <v>29</v>
      </c>
      <c r="F1414" t="s">
        <v>28</v>
      </c>
      <c r="K1414">
        <v>0</v>
      </c>
      <c r="L1414" s="26">
        <v>50040</v>
      </c>
      <c r="M1414">
        <v>13</v>
      </c>
    </row>
    <row r="1415" spans="1:13" x14ac:dyDescent="0.25">
      <c r="A1415" s="21" t="str">
        <f t="shared" si="22"/>
        <v>MOW HBC BAAA_2037</v>
      </c>
      <c r="B1415" t="s">
        <v>130</v>
      </c>
      <c r="C1415" t="s">
        <v>132</v>
      </c>
      <c r="D1415" t="s">
        <v>80</v>
      </c>
      <c r="E1415" t="s">
        <v>29</v>
      </c>
      <c r="F1415" t="s">
        <v>28</v>
      </c>
      <c r="K1415">
        <v>0</v>
      </c>
      <c r="L1415" s="26">
        <v>50405</v>
      </c>
      <c r="M1415">
        <v>14</v>
      </c>
    </row>
    <row r="1416" spans="1:13" x14ac:dyDescent="0.25">
      <c r="A1416" s="21" t="str">
        <f t="shared" si="22"/>
        <v>MOW HBC BAAA_2038</v>
      </c>
      <c r="B1416" t="s">
        <v>130</v>
      </c>
      <c r="C1416" t="s">
        <v>132</v>
      </c>
      <c r="D1416" t="s">
        <v>80</v>
      </c>
      <c r="E1416" t="s">
        <v>29</v>
      </c>
      <c r="F1416" t="s">
        <v>28</v>
      </c>
      <c r="K1416">
        <v>0</v>
      </c>
      <c r="L1416" s="26">
        <v>50770</v>
      </c>
      <c r="M1416">
        <v>15</v>
      </c>
    </row>
    <row r="1417" spans="1:13" x14ac:dyDescent="0.25">
      <c r="A1417" s="21" t="str">
        <f t="shared" si="22"/>
        <v>MOW HBC BAAA_2039</v>
      </c>
      <c r="B1417" t="s">
        <v>130</v>
      </c>
      <c r="C1417" t="s">
        <v>132</v>
      </c>
      <c r="D1417" t="s">
        <v>80</v>
      </c>
      <c r="E1417" t="s">
        <v>29</v>
      </c>
      <c r="F1417" t="s">
        <v>28</v>
      </c>
      <c r="K1417">
        <v>0</v>
      </c>
      <c r="L1417" s="26">
        <v>51135</v>
      </c>
      <c r="M1417">
        <v>16</v>
      </c>
    </row>
    <row r="1418" spans="1:13" x14ac:dyDescent="0.25">
      <c r="A1418" s="21" t="str">
        <f t="shared" si="22"/>
        <v>MOW HBC BAAA_2040</v>
      </c>
      <c r="B1418" t="s">
        <v>130</v>
      </c>
      <c r="C1418" t="s">
        <v>132</v>
      </c>
      <c r="D1418" t="s">
        <v>80</v>
      </c>
      <c r="E1418" t="s">
        <v>29</v>
      </c>
      <c r="F1418" t="s">
        <v>28</v>
      </c>
      <c r="K1418">
        <v>0</v>
      </c>
      <c r="L1418" s="26">
        <v>51501</v>
      </c>
      <c r="M1418">
        <v>17</v>
      </c>
    </row>
    <row r="1419" spans="1:13" x14ac:dyDescent="0.25">
      <c r="A1419" s="21" t="str">
        <f t="shared" si="22"/>
        <v>MOW HBC BAAA_2041</v>
      </c>
      <c r="B1419" t="s">
        <v>130</v>
      </c>
      <c r="C1419" t="s">
        <v>132</v>
      </c>
      <c r="D1419" t="s">
        <v>80</v>
      </c>
      <c r="E1419" t="s">
        <v>29</v>
      </c>
      <c r="F1419" t="s">
        <v>28</v>
      </c>
      <c r="K1419">
        <v>0</v>
      </c>
      <c r="L1419" s="26">
        <v>51866</v>
      </c>
      <c r="M1419">
        <v>18</v>
      </c>
    </row>
    <row r="1420" spans="1:13" x14ac:dyDescent="0.25">
      <c r="A1420" s="21" t="str">
        <f t="shared" si="22"/>
        <v>MOW HBC BAAA_2042</v>
      </c>
      <c r="B1420" t="s">
        <v>130</v>
      </c>
      <c r="C1420" t="s">
        <v>132</v>
      </c>
      <c r="D1420" t="s">
        <v>80</v>
      </c>
      <c r="E1420" t="s">
        <v>29</v>
      </c>
      <c r="F1420" t="s">
        <v>28</v>
      </c>
      <c r="K1420">
        <v>0</v>
      </c>
      <c r="L1420" s="26">
        <v>52231</v>
      </c>
      <c r="M1420">
        <v>19</v>
      </c>
    </row>
    <row r="1421" spans="1:13" x14ac:dyDescent="0.25">
      <c r="A1421" s="21" t="str">
        <f t="shared" si="22"/>
        <v>MOW HBC BAAA_2043</v>
      </c>
      <c r="B1421" t="s">
        <v>130</v>
      </c>
      <c r="C1421" t="s">
        <v>132</v>
      </c>
      <c r="D1421" t="s">
        <v>80</v>
      </c>
      <c r="E1421" t="s">
        <v>29</v>
      </c>
      <c r="F1421" t="s">
        <v>28</v>
      </c>
      <c r="K1421">
        <v>0</v>
      </c>
      <c r="L1421" s="26">
        <v>52596</v>
      </c>
      <c r="M1421">
        <v>20</v>
      </c>
    </row>
    <row r="1422" spans="1:13" x14ac:dyDescent="0.25">
      <c r="A1422" s="21" t="str">
        <f t="shared" si="22"/>
        <v>MOW HBC BAAA_2024</v>
      </c>
      <c r="B1422" t="s">
        <v>130</v>
      </c>
      <c r="C1422" t="s">
        <v>132</v>
      </c>
      <c r="D1422" t="s">
        <v>80</v>
      </c>
      <c r="E1422" t="s">
        <v>29</v>
      </c>
      <c r="F1422" t="s">
        <v>31</v>
      </c>
      <c r="K1422">
        <v>0</v>
      </c>
      <c r="L1422" s="26">
        <v>45657</v>
      </c>
      <c r="M1422">
        <v>1</v>
      </c>
    </row>
    <row r="1423" spans="1:13" x14ac:dyDescent="0.25">
      <c r="A1423" s="21" t="str">
        <f t="shared" si="22"/>
        <v>MOW HBC BAAA_2025</v>
      </c>
      <c r="B1423" t="s">
        <v>130</v>
      </c>
      <c r="C1423" t="s">
        <v>132</v>
      </c>
      <c r="D1423" t="s">
        <v>80</v>
      </c>
      <c r="E1423" t="s">
        <v>29</v>
      </c>
      <c r="F1423" t="s">
        <v>31</v>
      </c>
      <c r="K1423">
        <v>0</v>
      </c>
      <c r="L1423" s="26">
        <v>46022</v>
      </c>
      <c r="M1423">
        <v>2</v>
      </c>
    </row>
    <row r="1424" spans="1:13" x14ac:dyDescent="0.25">
      <c r="A1424" s="21" t="str">
        <f t="shared" si="22"/>
        <v>MOW HBC BAAA_2026</v>
      </c>
      <c r="B1424" t="s">
        <v>130</v>
      </c>
      <c r="C1424" t="s">
        <v>132</v>
      </c>
      <c r="D1424" t="s">
        <v>80</v>
      </c>
      <c r="E1424" t="s">
        <v>29</v>
      </c>
      <c r="F1424" t="s">
        <v>31</v>
      </c>
      <c r="K1424">
        <v>0</v>
      </c>
      <c r="L1424" s="26">
        <v>46387</v>
      </c>
      <c r="M1424">
        <v>3</v>
      </c>
    </row>
    <row r="1425" spans="1:13" x14ac:dyDescent="0.25">
      <c r="A1425" s="21" t="str">
        <f t="shared" si="22"/>
        <v>MOW HBC BAAA_2027</v>
      </c>
      <c r="B1425" t="s">
        <v>130</v>
      </c>
      <c r="C1425" t="s">
        <v>132</v>
      </c>
      <c r="D1425" t="s">
        <v>80</v>
      </c>
      <c r="E1425" t="s">
        <v>29</v>
      </c>
      <c r="F1425" t="s">
        <v>31</v>
      </c>
      <c r="K1425">
        <v>0</v>
      </c>
      <c r="L1425" s="26">
        <v>46752</v>
      </c>
      <c r="M1425">
        <v>4</v>
      </c>
    </row>
    <row r="1426" spans="1:13" x14ac:dyDescent="0.25">
      <c r="A1426" s="21" t="str">
        <f t="shared" si="22"/>
        <v>MOW HBC BAAA_2028</v>
      </c>
      <c r="B1426" t="s">
        <v>130</v>
      </c>
      <c r="C1426" t="s">
        <v>132</v>
      </c>
      <c r="D1426" t="s">
        <v>80</v>
      </c>
      <c r="E1426" t="s">
        <v>29</v>
      </c>
      <c r="F1426" t="s">
        <v>31</v>
      </c>
      <c r="K1426">
        <v>0</v>
      </c>
      <c r="L1426" s="26">
        <v>47118</v>
      </c>
      <c r="M1426">
        <v>5</v>
      </c>
    </row>
    <row r="1427" spans="1:13" x14ac:dyDescent="0.25">
      <c r="A1427" s="21" t="str">
        <f t="shared" si="22"/>
        <v>MOW HBC BAAA_2029</v>
      </c>
      <c r="B1427" t="s">
        <v>130</v>
      </c>
      <c r="C1427" t="s">
        <v>132</v>
      </c>
      <c r="D1427" t="s">
        <v>80</v>
      </c>
      <c r="E1427" t="s">
        <v>29</v>
      </c>
      <c r="F1427" t="s">
        <v>31</v>
      </c>
      <c r="K1427">
        <v>0</v>
      </c>
      <c r="L1427" s="26">
        <v>47483</v>
      </c>
      <c r="M1427">
        <v>6</v>
      </c>
    </row>
    <row r="1428" spans="1:13" x14ac:dyDescent="0.25">
      <c r="A1428" s="21" t="str">
        <f t="shared" si="22"/>
        <v>MOW HBC BAAA_2030</v>
      </c>
      <c r="B1428" t="s">
        <v>130</v>
      </c>
      <c r="C1428" t="s">
        <v>132</v>
      </c>
      <c r="D1428" t="s">
        <v>80</v>
      </c>
      <c r="E1428" t="s">
        <v>29</v>
      </c>
      <c r="F1428" t="s">
        <v>31</v>
      </c>
      <c r="K1428">
        <v>0</v>
      </c>
      <c r="L1428" s="26">
        <v>47848</v>
      </c>
      <c r="M1428">
        <v>7</v>
      </c>
    </row>
    <row r="1429" spans="1:13" x14ac:dyDescent="0.25">
      <c r="A1429" s="21" t="str">
        <f t="shared" si="22"/>
        <v>MOW HBC BAAA_2031</v>
      </c>
      <c r="B1429" t="s">
        <v>130</v>
      </c>
      <c r="C1429" t="s">
        <v>132</v>
      </c>
      <c r="D1429" t="s">
        <v>80</v>
      </c>
      <c r="E1429" t="s">
        <v>29</v>
      </c>
      <c r="F1429" t="s">
        <v>31</v>
      </c>
      <c r="K1429">
        <v>0</v>
      </c>
      <c r="L1429" s="26">
        <v>48213</v>
      </c>
      <c r="M1429">
        <v>8</v>
      </c>
    </row>
    <row r="1430" spans="1:13" x14ac:dyDescent="0.25">
      <c r="A1430" s="21" t="str">
        <f t="shared" si="22"/>
        <v>MOW HBC BAAA_2032</v>
      </c>
      <c r="B1430" t="s">
        <v>130</v>
      </c>
      <c r="C1430" t="s">
        <v>132</v>
      </c>
      <c r="D1430" t="s">
        <v>80</v>
      </c>
      <c r="E1430" t="s">
        <v>29</v>
      </c>
      <c r="F1430" t="s">
        <v>31</v>
      </c>
      <c r="K1430">
        <v>0</v>
      </c>
      <c r="L1430" s="26">
        <v>48579</v>
      </c>
      <c r="M1430">
        <v>9</v>
      </c>
    </row>
    <row r="1431" spans="1:13" x14ac:dyDescent="0.25">
      <c r="A1431" s="21" t="str">
        <f t="shared" si="22"/>
        <v>MOW HBC BAAA_2033</v>
      </c>
      <c r="B1431" t="s">
        <v>130</v>
      </c>
      <c r="C1431" t="s">
        <v>132</v>
      </c>
      <c r="D1431" t="s">
        <v>80</v>
      </c>
      <c r="E1431" t="s">
        <v>29</v>
      </c>
      <c r="F1431" t="s">
        <v>31</v>
      </c>
      <c r="K1431">
        <v>0</v>
      </c>
      <c r="L1431" s="26">
        <v>48944</v>
      </c>
      <c r="M1431">
        <v>10</v>
      </c>
    </row>
    <row r="1432" spans="1:13" x14ac:dyDescent="0.25">
      <c r="A1432" s="21" t="str">
        <f t="shared" si="22"/>
        <v>MOW HBC BAAA_2034</v>
      </c>
      <c r="B1432" t="s">
        <v>130</v>
      </c>
      <c r="C1432" t="s">
        <v>132</v>
      </c>
      <c r="D1432" t="s">
        <v>80</v>
      </c>
      <c r="E1432" t="s">
        <v>29</v>
      </c>
      <c r="F1432" t="s">
        <v>31</v>
      </c>
      <c r="K1432">
        <v>0</v>
      </c>
      <c r="L1432" s="26">
        <v>49309</v>
      </c>
      <c r="M1432">
        <v>11</v>
      </c>
    </row>
    <row r="1433" spans="1:13" x14ac:dyDescent="0.25">
      <c r="A1433" s="21" t="str">
        <f t="shared" si="22"/>
        <v>MOW HBC BAAA_2035</v>
      </c>
      <c r="B1433" t="s">
        <v>130</v>
      </c>
      <c r="C1433" t="s">
        <v>132</v>
      </c>
      <c r="D1433" t="s">
        <v>80</v>
      </c>
      <c r="E1433" t="s">
        <v>29</v>
      </c>
      <c r="F1433" t="s">
        <v>31</v>
      </c>
      <c r="K1433">
        <v>0</v>
      </c>
      <c r="L1433" s="26">
        <v>49674</v>
      </c>
      <c r="M1433">
        <v>12</v>
      </c>
    </row>
    <row r="1434" spans="1:13" x14ac:dyDescent="0.25">
      <c r="A1434" s="21" t="str">
        <f t="shared" si="22"/>
        <v>MOW HBC BAAA_2036</v>
      </c>
      <c r="B1434" t="s">
        <v>130</v>
      </c>
      <c r="C1434" t="s">
        <v>132</v>
      </c>
      <c r="D1434" t="s">
        <v>80</v>
      </c>
      <c r="E1434" t="s">
        <v>29</v>
      </c>
      <c r="F1434" t="s">
        <v>31</v>
      </c>
      <c r="K1434">
        <v>0</v>
      </c>
      <c r="L1434" s="26">
        <v>50040</v>
      </c>
      <c r="M1434">
        <v>13</v>
      </c>
    </row>
    <row r="1435" spans="1:13" x14ac:dyDescent="0.25">
      <c r="A1435" s="21" t="str">
        <f t="shared" si="22"/>
        <v>MOW HBC BAAA_2037</v>
      </c>
      <c r="B1435" t="s">
        <v>130</v>
      </c>
      <c r="C1435" t="s">
        <v>132</v>
      </c>
      <c r="D1435" t="s">
        <v>80</v>
      </c>
      <c r="E1435" t="s">
        <v>29</v>
      </c>
      <c r="F1435" t="s">
        <v>31</v>
      </c>
      <c r="K1435">
        <v>0</v>
      </c>
      <c r="L1435" s="26">
        <v>50405</v>
      </c>
      <c r="M1435">
        <v>14</v>
      </c>
    </row>
    <row r="1436" spans="1:13" x14ac:dyDescent="0.25">
      <c r="A1436" s="21" t="str">
        <f t="shared" si="22"/>
        <v>MOW HBC BAAA_2038</v>
      </c>
      <c r="B1436" t="s">
        <v>130</v>
      </c>
      <c r="C1436" t="s">
        <v>132</v>
      </c>
      <c r="D1436" t="s">
        <v>80</v>
      </c>
      <c r="E1436" t="s">
        <v>29</v>
      </c>
      <c r="F1436" t="s">
        <v>31</v>
      </c>
      <c r="K1436">
        <v>0</v>
      </c>
      <c r="L1436" s="26">
        <v>50770</v>
      </c>
      <c r="M1436">
        <v>15</v>
      </c>
    </row>
    <row r="1437" spans="1:13" x14ac:dyDescent="0.25">
      <c r="A1437" s="21" t="str">
        <f t="shared" si="22"/>
        <v>MOW HBC BAAA_2039</v>
      </c>
      <c r="B1437" t="s">
        <v>130</v>
      </c>
      <c r="C1437" t="s">
        <v>132</v>
      </c>
      <c r="D1437" t="s">
        <v>80</v>
      </c>
      <c r="E1437" t="s">
        <v>29</v>
      </c>
      <c r="F1437" t="s">
        <v>31</v>
      </c>
      <c r="K1437">
        <v>0</v>
      </c>
      <c r="L1437" s="26">
        <v>51135</v>
      </c>
      <c r="M1437">
        <v>16</v>
      </c>
    </row>
    <row r="1438" spans="1:13" x14ac:dyDescent="0.25">
      <c r="A1438" s="21" t="str">
        <f t="shared" si="22"/>
        <v>MOW HBC BAAA_2040</v>
      </c>
      <c r="B1438" t="s">
        <v>130</v>
      </c>
      <c r="C1438" t="s">
        <v>132</v>
      </c>
      <c r="D1438" t="s">
        <v>80</v>
      </c>
      <c r="E1438" t="s">
        <v>29</v>
      </c>
      <c r="F1438" t="s">
        <v>31</v>
      </c>
      <c r="K1438">
        <v>0</v>
      </c>
      <c r="L1438" s="26">
        <v>51501</v>
      </c>
      <c r="M1438">
        <v>17</v>
      </c>
    </row>
    <row r="1439" spans="1:13" x14ac:dyDescent="0.25">
      <c r="A1439" s="21" t="str">
        <f t="shared" si="22"/>
        <v>MOW HBC BAAA_2041</v>
      </c>
      <c r="B1439" t="s">
        <v>130</v>
      </c>
      <c r="C1439" t="s">
        <v>132</v>
      </c>
      <c r="D1439" t="s">
        <v>80</v>
      </c>
      <c r="E1439" t="s">
        <v>29</v>
      </c>
      <c r="F1439" t="s">
        <v>31</v>
      </c>
      <c r="K1439">
        <v>0</v>
      </c>
      <c r="L1439" s="26">
        <v>51866</v>
      </c>
      <c r="M1439">
        <v>18</v>
      </c>
    </row>
    <row r="1440" spans="1:13" x14ac:dyDescent="0.25">
      <c r="A1440" s="21" t="str">
        <f t="shared" si="22"/>
        <v>MOW HBC BAAA_2042</v>
      </c>
      <c r="B1440" t="s">
        <v>130</v>
      </c>
      <c r="C1440" t="s">
        <v>132</v>
      </c>
      <c r="D1440" t="s">
        <v>80</v>
      </c>
      <c r="E1440" t="s">
        <v>29</v>
      </c>
      <c r="F1440" t="s">
        <v>31</v>
      </c>
      <c r="K1440">
        <v>0</v>
      </c>
      <c r="L1440" s="26">
        <v>52231</v>
      </c>
      <c r="M1440">
        <v>19</v>
      </c>
    </row>
    <row r="1441" spans="1:14" x14ac:dyDescent="0.25">
      <c r="A1441" s="21" t="str">
        <f t="shared" si="22"/>
        <v>MOW HBC BAAA_2043</v>
      </c>
      <c r="B1441" t="s">
        <v>130</v>
      </c>
      <c r="C1441" t="s">
        <v>132</v>
      </c>
      <c r="D1441" t="s">
        <v>80</v>
      </c>
      <c r="E1441" t="s">
        <v>29</v>
      </c>
      <c r="F1441" t="s">
        <v>31</v>
      </c>
      <c r="K1441">
        <v>0</v>
      </c>
      <c r="L1441" s="26">
        <v>52596</v>
      </c>
      <c r="M1441">
        <v>20</v>
      </c>
    </row>
    <row r="1442" spans="1:14" x14ac:dyDescent="0.25">
      <c r="A1442" s="21" t="str">
        <f t="shared" si="22"/>
        <v>MOW HBC BAAA_2024</v>
      </c>
      <c r="B1442" t="s">
        <v>130</v>
      </c>
      <c r="C1442" t="s">
        <v>132</v>
      </c>
      <c r="D1442" t="s">
        <v>80</v>
      </c>
      <c r="E1442" t="s">
        <v>5</v>
      </c>
      <c r="F1442" t="s">
        <v>4</v>
      </c>
      <c r="G1442">
        <v>0</v>
      </c>
      <c r="H1442">
        <v>0</v>
      </c>
      <c r="I1442">
        <v>0</v>
      </c>
      <c r="J1442">
        <v>0</v>
      </c>
      <c r="L1442" s="26">
        <v>45657</v>
      </c>
      <c r="M1442">
        <v>1</v>
      </c>
      <c r="N1442">
        <v>0</v>
      </c>
    </row>
    <row r="1443" spans="1:14" x14ac:dyDescent="0.25">
      <c r="A1443" s="21" t="str">
        <f t="shared" si="22"/>
        <v>MOW HBC BAAA_2025</v>
      </c>
      <c r="B1443" t="s">
        <v>130</v>
      </c>
      <c r="C1443" t="s">
        <v>132</v>
      </c>
      <c r="D1443" t="s">
        <v>80</v>
      </c>
      <c r="E1443" t="s">
        <v>5</v>
      </c>
      <c r="F1443" t="s">
        <v>4</v>
      </c>
      <c r="G1443">
        <v>0</v>
      </c>
      <c r="H1443">
        <v>0</v>
      </c>
      <c r="I1443">
        <v>0</v>
      </c>
      <c r="J1443">
        <v>0</v>
      </c>
      <c r="L1443" s="26">
        <v>46022</v>
      </c>
      <c r="M1443">
        <v>2</v>
      </c>
      <c r="N1443">
        <v>0</v>
      </c>
    </row>
    <row r="1444" spans="1:14" x14ac:dyDescent="0.25">
      <c r="A1444" s="21" t="str">
        <f t="shared" si="22"/>
        <v>MOW HBC BAAA_2026</v>
      </c>
      <c r="B1444" t="s">
        <v>130</v>
      </c>
      <c r="C1444" t="s">
        <v>132</v>
      </c>
      <c r="D1444" t="s">
        <v>80</v>
      </c>
      <c r="E1444" t="s">
        <v>5</v>
      </c>
      <c r="F1444" t="s">
        <v>4</v>
      </c>
      <c r="G1444">
        <v>0</v>
      </c>
      <c r="H1444">
        <v>7614.62841796875</v>
      </c>
      <c r="I1444">
        <v>65369.05859375</v>
      </c>
      <c r="J1444">
        <v>0</v>
      </c>
      <c r="L1444" s="26">
        <v>46387</v>
      </c>
      <c r="M1444">
        <v>3</v>
      </c>
      <c r="N1444">
        <v>-24559.650390625</v>
      </c>
    </row>
    <row r="1445" spans="1:14" x14ac:dyDescent="0.25">
      <c r="A1445" s="21" t="str">
        <f t="shared" si="22"/>
        <v>MOW HBC BAAA_2027</v>
      </c>
      <c r="B1445" t="s">
        <v>130</v>
      </c>
      <c r="C1445" t="s">
        <v>132</v>
      </c>
      <c r="D1445" t="s">
        <v>80</v>
      </c>
      <c r="E1445" t="s">
        <v>5</v>
      </c>
      <c r="F1445" t="s">
        <v>4</v>
      </c>
      <c r="G1445">
        <v>0</v>
      </c>
      <c r="H1445">
        <v>16410.857421875</v>
      </c>
      <c r="I1445">
        <v>111005.84375</v>
      </c>
      <c r="J1445">
        <v>0</v>
      </c>
      <c r="L1445" s="26">
        <v>46752</v>
      </c>
      <c r="M1445">
        <v>4</v>
      </c>
      <c r="N1445">
        <v>-38296.953125</v>
      </c>
    </row>
    <row r="1446" spans="1:14" x14ac:dyDescent="0.25">
      <c r="A1446" s="21" t="str">
        <f t="shared" si="22"/>
        <v>MOW HBC BAAA_2028</v>
      </c>
      <c r="B1446" t="s">
        <v>130</v>
      </c>
      <c r="C1446" t="s">
        <v>132</v>
      </c>
      <c r="D1446" t="s">
        <v>80</v>
      </c>
      <c r="E1446" t="s">
        <v>5</v>
      </c>
      <c r="F1446" t="s">
        <v>4</v>
      </c>
      <c r="G1446">
        <v>0</v>
      </c>
      <c r="H1446">
        <v>25201.2890625</v>
      </c>
      <c r="I1446">
        <v>176269.375</v>
      </c>
      <c r="J1446">
        <v>0</v>
      </c>
      <c r="L1446" s="26">
        <v>47118</v>
      </c>
      <c r="M1446">
        <v>5</v>
      </c>
      <c r="N1446">
        <v>-64830.48828125</v>
      </c>
    </row>
    <row r="1447" spans="1:14" x14ac:dyDescent="0.25">
      <c r="A1447" s="21" t="str">
        <f t="shared" si="22"/>
        <v>MOW HBC BAAA_2029</v>
      </c>
      <c r="B1447" t="s">
        <v>130</v>
      </c>
      <c r="C1447" t="s">
        <v>132</v>
      </c>
      <c r="D1447" t="s">
        <v>80</v>
      </c>
      <c r="E1447" t="s">
        <v>5</v>
      </c>
      <c r="F1447" t="s">
        <v>4</v>
      </c>
      <c r="G1447">
        <v>0</v>
      </c>
      <c r="H1447">
        <v>31167.771484375</v>
      </c>
      <c r="I1447">
        <v>248026.65625</v>
      </c>
      <c r="J1447">
        <v>0</v>
      </c>
      <c r="L1447" s="26">
        <v>47483</v>
      </c>
      <c r="M1447">
        <v>6</v>
      </c>
      <c r="N1447">
        <v>-60795.80078125</v>
      </c>
    </row>
    <row r="1448" spans="1:14" x14ac:dyDescent="0.25">
      <c r="A1448" s="21" t="str">
        <f t="shared" si="22"/>
        <v>MOW HBC BAAA_2030</v>
      </c>
      <c r="B1448" t="s">
        <v>130</v>
      </c>
      <c r="C1448" t="s">
        <v>132</v>
      </c>
      <c r="D1448" t="s">
        <v>80</v>
      </c>
      <c r="E1448" t="s">
        <v>5</v>
      </c>
      <c r="F1448" t="s">
        <v>4</v>
      </c>
      <c r="G1448">
        <v>0</v>
      </c>
      <c r="H1448">
        <v>37461.0859375</v>
      </c>
      <c r="I1448">
        <v>101534.6953125</v>
      </c>
      <c r="J1448">
        <v>0</v>
      </c>
      <c r="L1448" s="26">
        <v>47848</v>
      </c>
      <c r="M1448">
        <v>7</v>
      </c>
      <c r="N1448">
        <v>-60212.07421875</v>
      </c>
    </row>
    <row r="1449" spans="1:14" x14ac:dyDescent="0.25">
      <c r="A1449" s="21" t="str">
        <f t="shared" si="22"/>
        <v>MOW HBC BAAA_2031</v>
      </c>
      <c r="B1449" t="s">
        <v>130</v>
      </c>
      <c r="C1449" t="s">
        <v>132</v>
      </c>
      <c r="D1449" t="s">
        <v>80</v>
      </c>
      <c r="E1449" t="s">
        <v>5</v>
      </c>
      <c r="F1449" t="s">
        <v>4</v>
      </c>
      <c r="G1449">
        <v>0</v>
      </c>
      <c r="H1449">
        <v>57456.3046875</v>
      </c>
      <c r="I1449">
        <v>345488.9375</v>
      </c>
      <c r="J1449">
        <v>0</v>
      </c>
      <c r="L1449" s="26">
        <v>48213</v>
      </c>
      <c r="M1449">
        <v>8</v>
      </c>
      <c r="N1449">
        <v>-70419.265625</v>
      </c>
    </row>
    <row r="1450" spans="1:14" x14ac:dyDescent="0.25">
      <c r="A1450" s="21" t="str">
        <f t="shared" si="22"/>
        <v>MOW HBC BAAA_2032</v>
      </c>
      <c r="B1450" t="s">
        <v>130</v>
      </c>
      <c r="C1450" t="s">
        <v>132</v>
      </c>
      <c r="D1450" t="s">
        <v>80</v>
      </c>
      <c r="E1450" t="s">
        <v>5</v>
      </c>
      <c r="F1450" t="s">
        <v>4</v>
      </c>
      <c r="G1450">
        <v>0</v>
      </c>
      <c r="H1450">
        <v>62402.8125</v>
      </c>
      <c r="I1450">
        <v>405283.03125</v>
      </c>
      <c r="J1450">
        <v>0</v>
      </c>
      <c r="L1450" s="26">
        <v>48579</v>
      </c>
      <c r="M1450">
        <v>9</v>
      </c>
      <c r="N1450">
        <v>-107841.0234375</v>
      </c>
    </row>
    <row r="1451" spans="1:14" x14ac:dyDescent="0.25">
      <c r="A1451" s="21" t="str">
        <f t="shared" si="22"/>
        <v>MOW HBC BAAA_2033</v>
      </c>
      <c r="B1451" t="s">
        <v>130</v>
      </c>
      <c r="C1451" t="s">
        <v>132</v>
      </c>
      <c r="D1451" t="s">
        <v>80</v>
      </c>
      <c r="E1451" t="s">
        <v>5</v>
      </c>
      <c r="F1451" t="s">
        <v>4</v>
      </c>
      <c r="G1451">
        <v>0</v>
      </c>
      <c r="H1451">
        <v>73087.4921875</v>
      </c>
      <c r="I1451">
        <v>463022.78125</v>
      </c>
      <c r="J1451">
        <v>0</v>
      </c>
      <c r="L1451" s="26">
        <v>48944</v>
      </c>
      <c r="M1451">
        <v>10</v>
      </c>
      <c r="N1451">
        <v>-139029.21875</v>
      </c>
    </row>
    <row r="1452" spans="1:14" x14ac:dyDescent="0.25">
      <c r="A1452" s="21" t="str">
        <f t="shared" si="22"/>
        <v>MOW HBC BAAA_2034</v>
      </c>
      <c r="B1452" t="s">
        <v>130</v>
      </c>
      <c r="C1452" t="s">
        <v>132</v>
      </c>
      <c r="D1452" t="s">
        <v>80</v>
      </c>
      <c r="E1452" t="s">
        <v>5</v>
      </c>
      <c r="F1452" t="s">
        <v>4</v>
      </c>
      <c r="G1452">
        <v>0</v>
      </c>
      <c r="H1452">
        <v>82867.0703125</v>
      </c>
      <c r="I1452">
        <v>521408.53125</v>
      </c>
      <c r="J1452">
        <v>0</v>
      </c>
      <c r="L1452" s="26">
        <v>49309</v>
      </c>
      <c r="M1452">
        <v>11</v>
      </c>
      <c r="N1452">
        <v>-168980.03125</v>
      </c>
    </row>
    <row r="1453" spans="1:14" x14ac:dyDescent="0.25">
      <c r="A1453" s="21" t="str">
        <f t="shared" si="22"/>
        <v>MOW HBC BAAA_2035</v>
      </c>
      <c r="B1453" t="s">
        <v>130</v>
      </c>
      <c r="C1453" t="s">
        <v>132</v>
      </c>
      <c r="D1453" t="s">
        <v>80</v>
      </c>
      <c r="E1453" t="s">
        <v>5</v>
      </c>
      <c r="F1453" t="s">
        <v>4</v>
      </c>
      <c r="G1453">
        <v>0</v>
      </c>
      <c r="H1453">
        <v>85909.0390625</v>
      </c>
      <c r="I1453">
        <v>501704.0625</v>
      </c>
      <c r="J1453">
        <v>0</v>
      </c>
      <c r="L1453" s="26">
        <v>49674</v>
      </c>
      <c r="M1453">
        <v>12</v>
      </c>
      <c r="N1453">
        <v>-171829.71875</v>
      </c>
    </row>
    <row r="1454" spans="1:14" x14ac:dyDescent="0.25">
      <c r="A1454" s="21" t="str">
        <f t="shared" si="22"/>
        <v>MOW HBC BAAA_2036</v>
      </c>
      <c r="B1454" t="s">
        <v>130</v>
      </c>
      <c r="C1454" t="s">
        <v>132</v>
      </c>
      <c r="D1454" t="s">
        <v>80</v>
      </c>
      <c r="E1454" t="s">
        <v>5</v>
      </c>
      <c r="F1454" t="s">
        <v>4</v>
      </c>
      <c r="G1454">
        <v>0</v>
      </c>
      <c r="H1454">
        <v>95457.046875</v>
      </c>
      <c r="I1454">
        <v>484521.96875</v>
      </c>
      <c r="J1454">
        <v>0</v>
      </c>
      <c r="L1454" s="26">
        <v>50040</v>
      </c>
      <c r="M1454">
        <v>13</v>
      </c>
      <c r="N1454">
        <v>-140150.09375</v>
      </c>
    </row>
    <row r="1455" spans="1:14" x14ac:dyDescent="0.25">
      <c r="A1455" s="21" t="str">
        <f t="shared" si="22"/>
        <v>MOW HBC BAAA_2037</v>
      </c>
      <c r="B1455" t="s">
        <v>130</v>
      </c>
      <c r="C1455" t="s">
        <v>132</v>
      </c>
      <c r="D1455" t="s">
        <v>80</v>
      </c>
      <c r="E1455" t="s">
        <v>5</v>
      </c>
      <c r="F1455" t="s">
        <v>4</v>
      </c>
      <c r="G1455">
        <v>0</v>
      </c>
      <c r="H1455">
        <v>101143.75</v>
      </c>
      <c r="I1455">
        <v>467526</v>
      </c>
      <c r="J1455">
        <v>0</v>
      </c>
      <c r="L1455" s="26">
        <v>50405</v>
      </c>
      <c r="M1455">
        <v>14</v>
      </c>
      <c r="N1455">
        <v>-121168.3671875</v>
      </c>
    </row>
    <row r="1456" spans="1:14" x14ac:dyDescent="0.25">
      <c r="A1456" s="21" t="str">
        <f t="shared" si="22"/>
        <v>MOW HBC BAAA_2038</v>
      </c>
      <c r="B1456" t="s">
        <v>130</v>
      </c>
      <c r="C1456" t="s">
        <v>132</v>
      </c>
      <c r="D1456" t="s">
        <v>80</v>
      </c>
      <c r="E1456" t="s">
        <v>5</v>
      </c>
      <c r="F1456" t="s">
        <v>4</v>
      </c>
      <c r="G1456">
        <v>0</v>
      </c>
      <c r="H1456">
        <v>107287.3671875</v>
      </c>
      <c r="I1456">
        <v>454748.40625</v>
      </c>
      <c r="J1456">
        <v>0</v>
      </c>
      <c r="L1456" s="26">
        <v>50770</v>
      </c>
      <c r="M1456">
        <v>15</v>
      </c>
      <c r="N1456">
        <v>-82900.2421875</v>
      </c>
    </row>
    <row r="1457" spans="1:14" x14ac:dyDescent="0.25">
      <c r="A1457" s="21" t="str">
        <f t="shared" si="22"/>
        <v>MOW HBC BAAA_2039</v>
      </c>
      <c r="B1457" t="s">
        <v>130</v>
      </c>
      <c r="C1457" t="s">
        <v>132</v>
      </c>
      <c r="D1457" t="s">
        <v>80</v>
      </c>
      <c r="E1457" t="s">
        <v>5</v>
      </c>
      <c r="F1457" t="s">
        <v>4</v>
      </c>
      <c r="G1457">
        <v>0</v>
      </c>
      <c r="H1457">
        <v>149211.6875</v>
      </c>
      <c r="I1457">
        <v>530891.375</v>
      </c>
      <c r="J1457">
        <v>0</v>
      </c>
      <c r="L1457" s="26">
        <v>51135</v>
      </c>
      <c r="M1457">
        <v>16</v>
      </c>
      <c r="N1457">
        <v>-52584.64453125</v>
      </c>
    </row>
    <row r="1458" spans="1:14" x14ac:dyDescent="0.25">
      <c r="A1458" s="21" t="str">
        <f t="shared" si="22"/>
        <v>MOW HBC BAAA_2040</v>
      </c>
      <c r="B1458" t="s">
        <v>130</v>
      </c>
      <c r="C1458" t="s">
        <v>132</v>
      </c>
      <c r="D1458" t="s">
        <v>80</v>
      </c>
      <c r="E1458" t="s">
        <v>5</v>
      </c>
      <c r="F1458" t="s">
        <v>4</v>
      </c>
      <c r="G1458">
        <v>0</v>
      </c>
      <c r="H1458">
        <v>172749.328125</v>
      </c>
      <c r="I1458">
        <v>518674.75</v>
      </c>
      <c r="J1458">
        <v>0</v>
      </c>
      <c r="L1458" s="26">
        <v>51501</v>
      </c>
      <c r="M1458">
        <v>17</v>
      </c>
      <c r="N1458">
        <v>-22562.63671875</v>
      </c>
    </row>
    <row r="1459" spans="1:14" x14ac:dyDescent="0.25">
      <c r="A1459" s="21" t="str">
        <f t="shared" si="22"/>
        <v>MOW HBC BAAA_2041</v>
      </c>
      <c r="B1459" t="s">
        <v>130</v>
      </c>
      <c r="C1459" t="s">
        <v>132</v>
      </c>
      <c r="D1459" t="s">
        <v>80</v>
      </c>
      <c r="E1459" t="s">
        <v>5</v>
      </c>
      <c r="F1459" t="s">
        <v>4</v>
      </c>
      <c r="G1459">
        <v>0</v>
      </c>
      <c r="H1459">
        <v>165855.328125</v>
      </c>
      <c r="I1459">
        <v>504564.25</v>
      </c>
      <c r="J1459">
        <v>0</v>
      </c>
      <c r="L1459" s="26">
        <v>51866</v>
      </c>
      <c r="M1459">
        <v>18</v>
      </c>
      <c r="N1459">
        <v>10432.33984375</v>
      </c>
    </row>
    <row r="1460" spans="1:14" x14ac:dyDescent="0.25">
      <c r="A1460" s="21" t="str">
        <f t="shared" si="22"/>
        <v>MOW HBC BAAA_2042</v>
      </c>
      <c r="B1460" t="s">
        <v>130</v>
      </c>
      <c r="C1460" t="s">
        <v>132</v>
      </c>
      <c r="D1460" t="s">
        <v>80</v>
      </c>
      <c r="E1460" t="s">
        <v>5</v>
      </c>
      <c r="F1460" t="s">
        <v>4</v>
      </c>
      <c r="G1460">
        <v>0</v>
      </c>
      <c r="H1460">
        <v>174156.203125</v>
      </c>
      <c r="I1460">
        <v>492039.125</v>
      </c>
      <c r="J1460">
        <v>0</v>
      </c>
      <c r="L1460" s="26">
        <v>52231</v>
      </c>
      <c r="M1460">
        <v>19</v>
      </c>
      <c r="N1460">
        <v>56543.703125</v>
      </c>
    </row>
    <row r="1461" spans="1:14" x14ac:dyDescent="0.25">
      <c r="A1461" s="21" t="str">
        <f t="shared" si="22"/>
        <v>MOW HBC BAAA_2043</v>
      </c>
      <c r="B1461" t="s">
        <v>130</v>
      </c>
      <c r="C1461" t="s">
        <v>132</v>
      </c>
      <c r="D1461" t="s">
        <v>80</v>
      </c>
      <c r="E1461" t="s">
        <v>5</v>
      </c>
      <c r="F1461" t="s">
        <v>4</v>
      </c>
      <c r="G1461">
        <v>0</v>
      </c>
      <c r="H1461">
        <v>179455.578125</v>
      </c>
      <c r="I1461">
        <v>479674.15625</v>
      </c>
      <c r="J1461">
        <v>0</v>
      </c>
      <c r="L1461" s="26">
        <v>52596</v>
      </c>
      <c r="M1461">
        <v>20</v>
      </c>
      <c r="N1461">
        <v>97816.6484375</v>
      </c>
    </row>
    <row r="1462" spans="1:14" x14ac:dyDescent="0.25">
      <c r="A1462" s="21" t="str">
        <f t="shared" si="22"/>
        <v>MOW HBC BAAA_2024</v>
      </c>
      <c r="B1462" t="s">
        <v>130</v>
      </c>
      <c r="C1462" t="s">
        <v>132</v>
      </c>
      <c r="D1462" t="s">
        <v>80</v>
      </c>
      <c r="E1462" t="s">
        <v>5</v>
      </c>
      <c r="F1462" t="s">
        <v>32</v>
      </c>
      <c r="G1462">
        <v>189100.46875</v>
      </c>
      <c r="H1462">
        <v>81692.578125</v>
      </c>
      <c r="I1462">
        <v>15499.482421875</v>
      </c>
      <c r="J1462">
        <v>0</v>
      </c>
      <c r="L1462" s="26">
        <v>45657</v>
      </c>
      <c r="M1462">
        <v>1</v>
      </c>
      <c r="N1462">
        <v>105479.078125</v>
      </c>
    </row>
    <row r="1463" spans="1:14" x14ac:dyDescent="0.25">
      <c r="A1463" s="21" t="str">
        <f t="shared" si="22"/>
        <v>MOW HBC BAAA_2025</v>
      </c>
      <c r="B1463" t="s">
        <v>130</v>
      </c>
      <c r="C1463" t="s">
        <v>132</v>
      </c>
      <c r="D1463" t="s">
        <v>80</v>
      </c>
      <c r="E1463" t="s">
        <v>5</v>
      </c>
      <c r="F1463" t="s">
        <v>32</v>
      </c>
      <c r="G1463">
        <v>204197.25</v>
      </c>
      <c r="H1463">
        <v>88379.4453125</v>
      </c>
      <c r="I1463">
        <v>70636.78125</v>
      </c>
      <c r="J1463">
        <v>0</v>
      </c>
      <c r="L1463" s="26">
        <v>46022</v>
      </c>
      <c r="M1463">
        <v>2</v>
      </c>
      <c r="N1463">
        <v>106607.640625</v>
      </c>
    </row>
    <row r="1464" spans="1:14" x14ac:dyDescent="0.25">
      <c r="A1464" s="21" t="str">
        <f t="shared" si="22"/>
        <v>MOW HBC BAAA_2026</v>
      </c>
      <c r="B1464" t="s">
        <v>130</v>
      </c>
      <c r="C1464" t="s">
        <v>132</v>
      </c>
      <c r="D1464" t="s">
        <v>80</v>
      </c>
      <c r="E1464" t="s">
        <v>5</v>
      </c>
      <c r="F1464" t="s">
        <v>32</v>
      </c>
      <c r="G1464">
        <v>219276.34375</v>
      </c>
      <c r="H1464">
        <v>100062.421875</v>
      </c>
      <c r="I1464">
        <v>75575.125</v>
      </c>
      <c r="J1464">
        <v>0</v>
      </c>
      <c r="L1464" s="26">
        <v>46387</v>
      </c>
      <c r="M1464">
        <v>3</v>
      </c>
      <c r="N1464">
        <v>110696.1796875</v>
      </c>
    </row>
    <row r="1465" spans="1:14" x14ac:dyDescent="0.25">
      <c r="A1465" s="21" t="str">
        <f t="shared" si="22"/>
        <v>MOW HBC BAAA_2027</v>
      </c>
      <c r="B1465" t="s">
        <v>130</v>
      </c>
      <c r="C1465" t="s">
        <v>132</v>
      </c>
      <c r="D1465" t="s">
        <v>80</v>
      </c>
      <c r="E1465" t="s">
        <v>5</v>
      </c>
      <c r="F1465" t="s">
        <v>32</v>
      </c>
      <c r="G1465">
        <v>230496.265625</v>
      </c>
      <c r="H1465">
        <v>101529.90625</v>
      </c>
      <c r="I1465">
        <v>80022.4609375</v>
      </c>
      <c r="J1465">
        <v>0</v>
      </c>
      <c r="L1465" s="26">
        <v>46752</v>
      </c>
      <c r="M1465">
        <v>4</v>
      </c>
      <c r="N1465">
        <v>110513.9375</v>
      </c>
    </row>
    <row r="1466" spans="1:14" x14ac:dyDescent="0.25">
      <c r="A1466" s="21" t="str">
        <f t="shared" si="22"/>
        <v>MOW HBC BAAA_2028</v>
      </c>
      <c r="B1466" t="s">
        <v>130</v>
      </c>
      <c r="C1466" t="s">
        <v>132</v>
      </c>
      <c r="D1466" t="s">
        <v>80</v>
      </c>
      <c r="E1466" t="s">
        <v>5</v>
      </c>
      <c r="F1466" t="s">
        <v>32</v>
      </c>
      <c r="G1466">
        <v>238907.859375</v>
      </c>
      <c r="H1466">
        <v>111076.2109375</v>
      </c>
      <c r="I1466">
        <v>85205.8203125</v>
      </c>
      <c r="J1466">
        <v>0</v>
      </c>
      <c r="L1466" s="26">
        <v>47118</v>
      </c>
      <c r="M1466">
        <v>5</v>
      </c>
      <c r="N1466">
        <v>116676.515625</v>
      </c>
    </row>
    <row r="1467" spans="1:14" x14ac:dyDescent="0.25">
      <c r="A1467" s="21" t="str">
        <f t="shared" si="22"/>
        <v>MOW HBC BAAA_2029</v>
      </c>
      <c r="B1467" t="s">
        <v>130</v>
      </c>
      <c r="C1467" t="s">
        <v>132</v>
      </c>
      <c r="D1467" t="s">
        <v>80</v>
      </c>
      <c r="E1467" t="s">
        <v>5</v>
      </c>
      <c r="F1467" t="s">
        <v>32</v>
      </c>
      <c r="G1467">
        <v>246828.921875</v>
      </c>
      <c r="H1467">
        <v>121709.6328125</v>
      </c>
      <c r="I1467">
        <v>88492.90625</v>
      </c>
      <c r="J1467">
        <v>0</v>
      </c>
      <c r="L1467" s="26">
        <v>47483</v>
      </c>
      <c r="M1467">
        <v>6</v>
      </c>
      <c r="N1467">
        <v>123469.984375</v>
      </c>
    </row>
    <row r="1468" spans="1:14" x14ac:dyDescent="0.25">
      <c r="A1468" s="21" t="str">
        <f t="shared" si="22"/>
        <v>MOW HBC BAAA_2030</v>
      </c>
      <c r="B1468" t="s">
        <v>130</v>
      </c>
      <c r="C1468" t="s">
        <v>132</v>
      </c>
      <c r="D1468" t="s">
        <v>80</v>
      </c>
      <c r="E1468" t="s">
        <v>5</v>
      </c>
      <c r="F1468" t="s">
        <v>32</v>
      </c>
      <c r="G1468">
        <v>255533.296875</v>
      </c>
      <c r="H1468">
        <v>130729.9140625</v>
      </c>
      <c r="I1468">
        <v>94476.453125</v>
      </c>
      <c r="J1468">
        <v>0</v>
      </c>
      <c r="L1468" s="26">
        <v>47848</v>
      </c>
      <c r="M1468">
        <v>7</v>
      </c>
      <c r="N1468">
        <v>131159.5625</v>
      </c>
    </row>
    <row r="1469" spans="1:14" x14ac:dyDescent="0.25">
      <c r="A1469" s="21" t="str">
        <f t="shared" si="22"/>
        <v>MOW HBC BAAA_2031</v>
      </c>
      <c r="B1469" t="s">
        <v>130</v>
      </c>
      <c r="C1469" t="s">
        <v>132</v>
      </c>
      <c r="D1469" t="s">
        <v>80</v>
      </c>
      <c r="E1469" t="s">
        <v>5</v>
      </c>
      <c r="F1469" t="s">
        <v>32</v>
      </c>
      <c r="G1469">
        <v>259902.828125</v>
      </c>
      <c r="H1469">
        <v>118259.890625</v>
      </c>
      <c r="I1469">
        <v>93207.4765625</v>
      </c>
      <c r="J1469">
        <v>27125.732421875</v>
      </c>
      <c r="L1469" s="26">
        <v>48213</v>
      </c>
      <c r="M1469">
        <v>8</v>
      </c>
      <c r="N1469">
        <v>134199.828125</v>
      </c>
    </row>
    <row r="1470" spans="1:14" x14ac:dyDescent="0.25">
      <c r="A1470" s="21" t="str">
        <f t="shared" si="22"/>
        <v>MOW HBC BAAA_2032</v>
      </c>
      <c r="B1470" t="s">
        <v>130</v>
      </c>
      <c r="C1470" t="s">
        <v>132</v>
      </c>
      <c r="D1470" t="s">
        <v>80</v>
      </c>
      <c r="E1470" t="s">
        <v>5</v>
      </c>
      <c r="F1470" t="s">
        <v>32</v>
      </c>
      <c r="G1470">
        <v>268454.3125</v>
      </c>
      <c r="H1470">
        <v>121185.25</v>
      </c>
      <c r="I1470">
        <v>94492.9765625</v>
      </c>
      <c r="J1470">
        <v>0</v>
      </c>
      <c r="L1470" s="26">
        <v>48579</v>
      </c>
      <c r="M1470">
        <v>9</v>
      </c>
      <c r="N1470">
        <v>129260.0625</v>
      </c>
    </row>
    <row r="1471" spans="1:14" x14ac:dyDescent="0.25">
      <c r="A1471" s="21" t="str">
        <f t="shared" si="22"/>
        <v>MOW HBC BAAA_2033</v>
      </c>
      <c r="B1471" t="s">
        <v>130</v>
      </c>
      <c r="C1471" t="s">
        <v>132</v>
      </c>
      <c r="D1471" t="s">
        <v>80</v>
      </c>
      <c r="E1471" t="s">
        <v>5</v>
      </c>
      <c r="F1471" t="s">
        <v>32</v>
      </c>
      <c r="G1471">
        <v>279679.09375</v>
      </c>
      <c r="H1471">
        <v>115876.0859375</v>
      </c>
      <c r="I1471">
        <v>97003.296875</v>
      </c>
      <c r="J1471">
        <v>0</v>
      </c>
      <c r="L1471" s="26">
        <v>48944</v>
      </c>
      <c r="M1471">
        <v>10</v>
      </c>
      <c r="N1471">
        <v>114917.2265625</v>
      </c>
    </row>
    <row r="1472" spans="1:14" x14ac:dyDescent="0.25">
      <c r="A1472" s="21" t="str">
        <f t="shared" si="22"/>
        <v>MOW HBC BAAA_2034</v>
      </c>
      <c r="B1472" t="s">
        <v>130</v>
      </c>
      <c r="C1472" t="s">
        <v>132</v>
      </c>
      <c r="D1472" t="s">
        <v>80</v>
      </c>
      <c r="E1472" t="s">
        <v>5</v>
      </c>
      <c r="F1472" t="s">
        <v>32</v>
      </c>
      <c r="G1472">
        <v>290426.71875</v>
      </c>
      <c r="H1472">
        <v>115344.828125</v>
      </c>
      <c r="I1472">
        <v>99323.953125</v>
      </c>
      <c r="J1472">
        <v>0</v>
      </c>
      <c r="L1472" s="26">
        <v>49309</v>
      </c>
      <c r="M1472">
        <v>11</v>
      </c>
      <c r="N1472">
        <v>108118.96875</v>
      </c>
    </row>
    <row r="1473" spans="1:14" x14ac:dyDescent="0.25">
      <c r="A1473" s="21" t="str">
        <f t="shared" si="22"/>
        <v>MOW HBC BAAA_2035</v>
      </c>
      <c r="B1473" t="s">
        <v>130</v>
      </c>
      <c r="C1473" t="s">
        <v>132</v>
      </c>
      <c r="D1473" t="s">
        <v>80</v>
      </c>
      <c r="E1473" t="s">
        <v>5</v>
      </c>
      <c r="F1473" t="s">
        <v>32</v>
      </c>
      <c r="G1473">
        <v>302394.375</v>
      </c>
      <c r="H1473">
        <v>119261.7890625</v>
      </c>
      <c r="I1473">
        <v>100160.6640625</v>
      </c>
      <c r="J1473">
        <v>0</v>
      </c>
      <c r="L1473" s="26">
        <v>49674</v>
      </c>
      <c r="M1473">
        <v>12</v>
      </c>
      <c r="N1473">
        <v>108876.5</v>
      </c>
    </row>
    <row r="1474" spans="1:14" x14ac:dyDescent="0.25">
      <c r="A1474" s="21" t="str">
        <f t="shared" ref="A1474:A1537" si="23">B1474&amp;" "&amp;D1474&amp;" "&amp;C1474&amp;"_"&amp;YEAR(L1474)</f>
        <v>MOW HBC BAAA_2036</v>
      </c>
      <c r="B1474" t="s">
        <v>130</v>
      </c>
      <c r="C1474" t="s">
        <v>132</v>
      </c>
      <c r="D1474" t="s">
        <v>80</v>
      </c>
      <c r="E1474" t="s">
        <v>5</v>
      </c>
      <c r="F1474" t="s">
        <v>32</v>
      </c>
      <c r="G1474">
        <v>314773.5625</v>
      </c>
      <c r="H1474">
        <v>120124.8359375</v>
      </c>
      <c r="I1474">
        <v>102975.96875</v>
      </c>
      <c r="J1474">
        <v>0</v>
      </c>
      <c r="L1474" s="26">
        <v>50040</v>
      </c>
      <c r="M1474">
        <v>13</v>
      </c>
      <c r="N1474">
        <v>108271.8984375</v>
      </c>
    </row>
    <row r="1475" spans="1:14" x14ac:dyDescent="0.25">
      <c r="A1475" s="21" t="str">
        <f t="shared" si="23"/>
        <v>MOW HBC BAAA_2037</v>
      </c>
      <c r="B1475" t="s">
        <v>130</v>
      </c>
      <c r="C1475" t="s">
        <v>132</v>
      </c>
      <c r="D1475" t="s">
        <v>80</v>
      </c>
      <c r="E1475" t="s">
        <v>5</v>
      </c>
      <c r="F1475" t="s">
        <v>32</v>
      </c>
      <c r="G1475">
        <v>326075.09375</v>
      </c>
      <c r="H1475">
        <v>120155.5859375</v>
      </c>
      <c r="I1475">
        <v>103798.1171875</v>
      </c>
      <c r="J1475">
        <v>0</v>
      </c>
      <c r="L1475" s="26">
        <v>50405</v>
      </c>
      <c r="M1475">
        <v>14</v>
      </c>
      <c r="N1475">
        <v>102193.40625</v>
      </c>
    </row>
    <row r="1476" spans="1:14" x14ac:dyDescent="0.25">
      <c r="A1476" s="21" t="str">
        <f t="shared" si="23"/>
        <v>MOW HBC BAAA_2038</v>
      </c>
      <c r="B1476" t="s">
        <v>130</v>
      </c>
      <c r="C1476" t="s">
        <v>132</v>
      </c>
      <c r="D1476" t="s">
        <v>80</v>
      </c>
      <c r="E1476" t="s">
        <v>5</v>
      </c>
      <c r="F1476" t="s">
        <v>32</v>
      </c>
      <c r="G1476">
        <v>338127.1875</v>
      </c>
      <c r="H1476">
        <v>120988.140625</v>
      </c>
      <c r="I1476">
        <v>103976.8515625</v>
      </c>
      <c r="J1476">
        <v>0</v>
      </c>
      <c r="L1476" s="26">
        <v>50770</v>
      </c>
      <c r="M1476">
        <v>15</v>
      </c>
      <c r="N1476">
        <v>97852.4609375</v>
      </c>
    </row>
    <row r="1477" spans="1:14" x14ac:dyDescent="0.25">
      <c r="A1477" s="21" t="str">
        <f t="shared" si="23"/>
        <v>MOW HBC BAAA_2039</v>
      </c>
      <c r="B1477" t="s">
        <v>130</v>
      </c>
      <c r="C1477" t="s">
        <v>132</v>
      </c>
      <c r="D1477" t="s">
        <v>80</v>
      </c>
      <c r="E1477" t="s">
        <v>5</v>
      </c>
      <c r="F1477" t="s">
        <v>32</v>
      </c>
      <c r="G1477">
        <v>355622.09375</v>
      </c>
      <c r="H1477">
        <v>116850.4453125</v>
      </c>
      <c r="I1477">
        <v>106554.7109375</v>
      </c>
      <c r="J1477">
        <v>0</v>
      </c>
      <c r="L1477" s="26">
        <v>51135</v>
      </c>
      <c r="M1477">
        <v>16</v>
      </c>
      <c r="N1477">
        <v>77254.2421875</v>
      </c>
    </row>
    <row r="1478" spans="1:14" x14ac:dyDescent="0.25">
      <c r="A1478" s="21" t="str">
        <f t="shared" si="23"/>
        <v>MOW HBC BAAA_2040</v>
      </c>
      <c r="B1478" t="s">
        <v>130</v>
      </c>
      <c r="C1478" t="s">
        <v>132</v>
      </c>
      <c r="D1478" t="s">
        <v>80</v>
      </c>
      <c r="E1478" t="s">
        <v>5</v>
      </c>
      <c r="F1478" t="s">
        <v>32</v>
      </c>
      <c r="G1478">
        <v>366219.4375</v>
      </c>
      <c r="H1478">
        <v>97553.1953125</v>
      </c>
      <c r="I1478">
        <v>81874.7890625</v>
      </c>
      <c r="J1478">
        <v>133313.8125</v>
      </c>
      <c r="L1478" s="26">
        <v>51501</v>
      </c>
      <c r="M1478">
        <v>17</v>
      </c>
      <c r="N1478">
        <v>70073.2734375</v>
      </c>
    </row>
    <row r="1479" spans="1:14" x14ac:dyDescent="0.25">
      <c r="A1479" s="21" t="str">
        <f t="shared" si="23"/>
        <v>MOW HBC BAAA_2041</v>
      </c>
      <c r="B1479" t="s">
        <v>130</v>
      </c>
      <c r="C1479" t="s">
        <v>132</v>
      </c>
      <c r="D1479" t="s">
        <v>80</v>
      </c>
      <c r="E1479" t="s">
        <v>5</v>
      </c>
      <c r="F1479" t="s">
        <v>32</v>
      </c>
      <c r="G1479">
        <v>375933.28125</v>
      </c>
      <c r="H1479">
        <v>91174.1953125</v>
      </c>
      <c r="I1479">
        <v>80069.9453125</v>
      </c>
      <c r="J1479">
        <v>0</v>
      </c>
      <c r="L1479" s="26">
        <v>51866</v>
      </c>
      <c r="M1479">
        <v>18</v>
      </c>
      <c r="N1479">
        <v>61323.61328125</v>
      </c>
    </row>
    <row r="1480" spans="1:14" x14ac:dyDescent="0.25">
      <c r="A1480" s="21" t="str">
        <f t="shared" si="23"/>
        <v>MOW HBC BAAA_2042</v>
      </c>
      <c r="B1480" t="s">
        <v>130</v>
      </c>
      <c r="C1480" t="s">
        <v>132</v>
      </c>
      <c r="D1480" t="s">
        <v>80</v>
      </c>
      <c r="E1480" t="s">
        <v>5</v>
      </c>
      <c r="F1480" t="s">
        <v>32</v>
      </c>
      <c r="G1480">
        <v>387701.34375</v>
      </c>
      <c r="H1480">
        <v>83643.2734375</v>
      </c>
      <c r="I1480">
        <v>79250.9296875</v>
      </c>
      <c r="J1480">
        <v>0</v>
      </c>
      <c r="L1480" s="26">
        <v>52231</v>
      </c>
      <c r="M1480">
        <v>19</v>
      </c>
      <c r="N1480">
        <v>56154.8359375</v>
      </c>
    </row>
    <row r="1481" spans="1:14" x14ac:dyDescent="0.25">
      <c r="A1481" s="21" t="str">
        <f t="shared" si="23"/>
        <v>MOW HBC BAAA_2043</v>
      </c>
      <c r="B1481" t="s">
        <v>130</v>
      </c>
      <c r="C1481" t="s">
        <v>132</v>
      </c>
      <c r="D1481" t="s">
        <v>80</v>
      </c>
      <c r="E1481" t="s">
        <v>5</v>
      </c>
      <c r="F1481" t="s">
        <v>32</v>
      </c>
      <c r="G1481">
        <v>398459.59375</v>
      </c>
      <c r="H1481">
        <v>86319.7109375</v>
      </c>
      <c r="I1481">
        <v>199471</v>
      </c>
      <c r="J1481">
        <v>0</v>
      </c>
      <c r="L1481" s="26">
        <v>52596</v>
      </c>
      <c r="M1481">
        <v>20</v>
      </c>
      <c r="N1481">
        <v>57745.0390625</v>
      </c>
    </row>
    <row r="1482" spans="1:14" x14ac:dyDescent="0.25">
      <c r="A1482" s="21" t="str">
        <f t="shared" si="23"/>
        <v>MOW HBC BAAA_2024</v>
      </c>
      <c r="B1482" t="s">
        <v>130</v>
      </c>
      <c r="C1482" t="s">
        <v>132</v>
      </c>
      <c r="D1482" t="s">
        <v>80</v>
      </c>
      <c r="E1482" t="s">
        <v>5</v>
      </c>
      <c r="F1482" t="s">
        <v>8</v>
      </c>
      <c r="G1482">
        <v>0</v>
      </c>
      <c r="H1482">
        <v>0</v>
      </c>
      <c r="I1482">
        <v>0</v>
      </c>
      <c r="J1482">
        <v>0</v>
      </c>
      <c r="L1482" s="26">
        <v>45657</v>
      </c>
      <c r="M1482">
        <v>1</v>
      </c>
      <c r="N1482">
        <v>0</v>
      </c>
    </row>
    <row r="1483" spans="1:14" x14ac:dyDescent="0.25">
      <c r="A1483" s="21" t="str">
        <f t="shared" si="23"/>
        <v>MOW HBC BAAA_2025</v>
      </c>
      <c r="B1483" t="s">
        <v>130</v>
      </c>
      <c r="C1483" t="s">
        <v>132</v>
      </c>
      <c r="D1483" t="s">
        <v>80</v>
      </c>
      <c r="E1483" t="s">
        <v>5</v>
      </c>
      <c r="F1483" t="s">
        <v>8</v>
      </c>
      <c r="G1483">
        <v>0</v>
      </c>
      <c r="H1483">
        <v>0</v>
      </c>
      <c r="I1483">
        <v>0</v>
      </c>
      <c r="J1483">
        <v>0</v>
      </c>
      <c r="L1483" s="26">
        <v>46022</v>
      </c>
      <c r="M1483">
        <v>2</v>
      </c>
      <c r="N1483">
        <v>0</v>
      </c>
    </row>
    <row r="1484" spans="1:14" x14ac:dyDescent="0.25">
      <c r="A1484" s="21" t="str">
        <f t="shared" si="23"/>
        <v>MOW HBC BAAA_2026</v>
      </c>
      <c r="B1484" t="s">
        <v>130</v>
      </c>
      <c r="C1484" t="s">
        <v>132</v>
      </c>
      <c r="D1484" t="s">
        <v>80</v>
      </c>
      <c r="E1484" t="s">
        <v>5</v>
      </c>
      <c r="F1484" t="s">
        <v>8</v>
      </c>
      <c r="G1484">
        <v>0</v>
      </c>
      <c r="H1484">
        <v>0</v>
      </c>
      <c r="I1484">
        <v>0</v>
      </c>
      <c r="J1484">
        <v>0</v>
      </c>
      <c r="L1484" s="26">
        <v>46387</v>
      </c>
      <c r="M1484">
        <v>3</v>
      </c>
      <c r="N1484">
        <v>0</v>
      </c>
    </row>
    <row r="1485" spans="1:14" x14ac:dyDescent="0.25">
      <c r="A1485" s="21" t="str">
        <f t="shared" si="23"/>
        <v>MOW HBC BAAA_2027</v>
      </c>
      <c r="B1485" t="s">
        <v>130</v>
      </c>
      <c r="C1485" t="s">
        <v>132</v>
      </c>
      <c r="D1485" t="s">
        <v>80</v>
      </c>
      <c r="E1485" t="s">
        <v>5</v>
      </c>
      <c r="F1485" t="s">
        <v>8</v>
      </c>
      <c r="G1485">
        <v>0</v>
      </c>
      <c r="H1485">
        <v>0</v>
      </c>
      <c r="I1485">
        <v>0</v>
      </c>
      <c r="J1485">
        <v>0</v>
      </c>
      <c r="L1485" s="26">
        <v>46752</v>
      </c>
      <c r="M1485">
        <v>4</v>
      </c>
      <c r="N1485">
        <v>0</v>
      </c>
    </row>
    <row r="1486" spans="1:14" x14ac:dyDescent="0.25">
      <c r="A1486" s="21" t="str">
        <f t="shared" si="23"/>
        <v>MOW HBC BAAA_2028</v>
      </c>
      <c r="B1486" t="s">
        <v>130</v>
      </c>
      <c r="C1486" t="s">
        <v>132</v>
      </c>
      <c r="D1486" t="s">
        <v>80</v>
      </c>
      <c r="E1486" t="s">
        <v>5</v>
      </c>
      <c r="F1486" t="s">
        <v>8</v>
      </c>
      <c r="G1486">
        <v>0</v>
      </c>
      <c r="H1486">
        <v>0</v>
      </c>
      <c r="I1486">
        <v>0</v>
      </c>
      <c r="J1486">
        <v>0</v>
      </c>
      <c r="L1486" s="26">
        <v>47118</v>
      </c>
      <c r="M1486">
        <v>5</v>
      </c>
      <c r="N1486">
        <v>0</v>
      </c>
    </row>
    <row r="1487" spans="1:14" x14ac:dyDescent="0.25">
      <c r="A1487" s="21" t="str">
        <f t="shared" si="23"/>
        <v>MOW HBC BAAA_2029</v>
      </c>
      <c r="B1487" t="s">
        <v>130</v>
      </c>
      <c r="C1487" t="s">
        <v>132</v>
      </c>
      <c r="D1487" t="s">
        <v>80</v>
      </c>
      <c r="E1487" t="s">
        <v>5</v>
      </c>
      <c r="F1487" t="s">
        <v>8</v>
      </c>
      <c r="G1487">
        <v>0</v>
      </c>
      <c r="H1487">
        <v>0</v>
      </c>
      <c r="I1487">
        <v>0</v>
      </c>
      <c r="J1487">
        <v>0</v>
      </c>
      <c r="L1487" s="26">
        <v>47483</v>
      </c>
      <c r="M1487">
        <v>6</v>
      </c>
      <c r="N1487">
        <v>0</v>
      </c>
    </row>
    <row r="1488" spans="1:14" x14ac:dyDescent="0.25">
      <c r="A1488" s="21" t="str">
        <f t="shared" si="23"/>
        <v>MOW HBC BAAA_2030</v>
      </c>
      <c r="B1488" t="s">
        <v>130</v>
      </c>
      <c r="C1488" t="s">
        <v>132</v>
      </c>
      <c r="D1488" t="s">
        <v>80</v>
      </c>
      <c r="E1488" t="s">
        <v>5</v>
      </c>
      <c r="F1488" t="s">
        <v>8</v>
      </c>
      <c r="G1488">
        <v>0</v>
      </c>
      <c r="H1488">
        <v>0</v>
      </c>
      <c r="I1488">
        <v>0</v>
      </c>
      <c r="J1488">
        <v>0</v>
      </c>
      <c r="L1488" s="26">
        <v>47848</v>
      </c>
      <c r="M1488">
        <v>7</v>
      </c>
      <c r="N1488">
        <v>0</v>
      </c>
    </row>
    <row r="1489" spans="1:14" x14ac:dyDescent="0.25">
      <c r="A1489" s="21" t="str">
        <f t="shared" si="23"/>
        <v>MOW HBC BAAA_2031</v>
      </c>
      <c r="B1489" t="s">
        <v>130</v>
      </c>
      <c r="C1489" t="s">
        <v>132</v>
      </c>
      <c r="D1489" t="s">
        <v>80</v>
      </c>
      <c r="E1489" t="s">
        <v>5</v>
      </c>
      <c r="F1489" t="s">
        <v>8</v>
      </c>
      <c r="G1489">
        <v>0</v>
      </c>
      <c r="H1489">
        <v>0</v>
      </c>
      <c r="I1489">
        <v>0</v>
      </c>
      <c r="J1489">
        <v>0</v>
      </c>
      <c r="L1489" s="26">
        <v>48213</v>
      </c>
      <c r="M1489">
        <v>8</v>
      </c>
      <c r="N1489">
        <v>0</v>
      </c>
    </row>
    <row r="1490" spans="1:14" x14ac:dyDescent="0.25">
      <c r="A1490" s="21" t="str">
        <f t="shared" si="23"/>
        <v>MOW HBC BAAA_2032</v>
      </c>
      <c r="B1490" t="s">
        <v>130</v>
      </c>
      <c r="C1490" t="s">
        <v>132</v>
      </c>
      <c r="D1490" t="s">
        <v>80</v>
      </c>
      <c r="E1490" t="s">
        <v>5</v>
      </c>
      <c r="F1490" t="s">
        <v>8</v>
      </c>
      <c r="G1490">
        <v>0</v>
      </c>
      <c r="H1490">
        <v>0</v>
      </c>
      <c r="I1490">
        <v>0</v>
      </c>
      <c r="J1490">
        <v>0</v>
      </c>
      <c r="L1490" s="26">
        <v>48579</v>
      </c>
      <c r="M1490">
        <v>9</v>
      </c>
      <c r="N1490">
        <v>0</v>
      </c>
    </row>
    <row r="1491" spans="1:14" x14ac:dyDescent="0.25">
      <c r="A1491" s="21" t="str">
        <f t="shared" si="23"/>
        <v>MOW HBC BAAA_2033</v>
      </c>
      <c r="B1491" t="s">
        <v>130</v>
      </c>
      <c r="C1491" t="s">
        <v>132</v>
      </c>
      <c r="D1491" t="s">
        <v>80</v>
      </c>
      <c r="E1491" t="s">
        <v>5</v>
      </c>
      <c r="F1491" t="s">
        <v>8</v>
      </c>
      <c r="G1491">
        <v>0</v>
      </c>
      <c r="H1491">
        <v>0</v>
      </c>
      <c r="I1491">
        <v>0</v>
      </c>
      <c r="J1491">
        <v>0</v>
      </c>
      <c r="L1491" s="26">
        <v>48944</v>
      </c>
      <c r="M1491">
        <v>10</v>
      </c>
      <c r="N1491">
        <v>0</v>
      </c>
    </row>
    <row r="1492" spans="1:14" x14ac:dyDescent="0.25">
      <c r="A1492" s="21" t="str">
        <f t="shared" si="23"/>
        <v>MOW HBC BAAA_2034</v>
      </c>
      <c r="B1492" t="s">
        <v>130</v>
      </c>
      <c r="C1492" t="s">
        <v>132</v>
      </c>
      <c r="D1492" t="s">
        <v>80</v>
      </c>
      <c r="E1492" t="s">
        <v>5</v>
      </c>
      <c r="F1492" t="s">
        <v>8</v>
      </c>
      <c r="G1492">
        <v>0</v>
      </c>
      <c r="H1492">
        <v>0</v>
      </c>
      <c r="I1492">
        <v>0</v>
      </c>
      <c r="J1492">
        <v>0</v>
      </c>
      <c r="L1492" s="26">
        <v>49309</v>
      </c>
      <c r="M1492">
        <v>11</v>
      </c>
      <c r="N1492">
        <v>0</v>
      </c>
    </row>
    <row r="1493" spans="1:14" x14ac:dyDescent="0.25">
      <c r="A1493" s="21" t="str">
        <f t="shared" si="23"/>
        <v>MOW HBC BAAA_2035</v>
      </c>
      <c r="B1493" t="s">
        <v>130</v>
      </c>
      <c r="C1493" t="s">
        <v>132</v>
      </c>
      <c r="D1493" t="s">
        <v>80</v>
      </c>
      <c r="E1493" t="s">
        <v>5</v>
      </c>
      <c r="F1493" t="s">
        <v>8</v>
      </c>
      <c r="G1493">
        <v>0</v>
      </c>
      <c r="H1493">
        <v>0</v>
      </c>
      <c r="I1493">
        <v>0</v>
      </c>
      <c r="J1493">
        <v>0</v>
      </c>
      <c r="L1493" s="26">
        <v>49674</v>
      </c>
      <c r="M1493">
        <v>12</v>
      </c>
      <c r="N1493">
        <v>0</v>
      </c>
    </row>
    <row r="1494" spans="1:14" x14ac:dyDescent="0.25">
      <c r="A1494" s="21" t="str">
        <f t="shared" si="23"/>
        <v>MOW HBC BAAA_2036</v>
      </c>
      <c r="B1494" t="s">
        <v>130</v>
      </c>
      <c r="C1494" t="s">
        <v>132</v>
      </c>
      <c r="D1494" t="s">
        <v>80</v>
      </c>
      <c r="E1494" t="s">
        <v>5</v>
      </c>
      <c r="F1494" t="s">
        <v>8</v>
      </c>
      <c r="G1494">
        <v>0</v>
      </c>
      <c r="H1494">
        <v>0</v>
      </c>
      <c r="I1494">
        <v>0</v>
      </c>
      <c r="J1494">
        <v>0</v>
      </c>
      <c r="L1494" s="26">
        <v>50040</v>
      </c>
      <c r="M1494">
        <v>13</v>
      </c>
      <c r="N1494">
        <v>0</v>
      </c>
    </row>
    <row r="1495" spans="1:14" x14ac:dyDescent="0.25">
      <c r="A1495" s="21" t="str">
        <f t="shared" si="23"/>
        <v>MOW HBC BAAA_2037</v>
      </c>
      <c r="B1495" t="s">
        <v>130</v>
      </c>
      <c r="C1495" t="s">
        <v>132</v>
      </c>
      <c r="D1495" t="s">
        <v>80</v>
      </c>
      <c r="E1495" t="s">
        <v>5</v>
      </c>
      <c r="F1495" t="s">
        <v>8</v>
      </c>
      <c r="G1495">
        <v>0</v>
      </c>
      <c r="H1495">
        <v>0</v>
      </c>
      <c r="I1495">
        <v>0</v>
      </c>
      <c r="J1495">
        <v>0</v>
      </c>
      <c r="L1495" s="26">
        <v>50405</v>
      </c>
      <c r="M1495">
        <v>14</v>
      </c>
      <c r="N1495">
        <v>0</v>
      </c>
    </row>
    <row r="1496" spans="1:14" x14ac:dyDescent="0.25">
      <c r="A1496" s="21" t="str">
        <f t="shared" si="23"/>
        <v>MOW HBC BAAA_2038</v>
      </c>
      <c r="B1496" t="s">
        <v>130</v>
      </c>
      <c r="C1496" t="s">
        <v>132</v>
      </c>
      <c r="D1496" t="s">
        <v>80</v>
      </c>
      <c r="E1496" t="s">
        <v>5</v>
      </c>
      <c r="F1496" t="s">
        <v>8</v>
      </c>
      <c r="G1496">
        <v>0</v>
      </c>
      <c r="H1496">
        <v>0</v>
      </c>
      <c r="I1496">
        <v>0</v>
      </c>
      <c r="J1496">
        <v>0</v>
      </c>
      <c r="L1496" s="26">
        <v>50770</v>
      </c>
      <c r="M1496">
        <v>15</v>
      </c>
      <c r="N1496">
        <v>0</v>
      </c>
    </row>
    <row r="1497" spans="1:14" x14ac:dyDescent="0.25">
      <c r="A1497" s="21" t="str">
        <f t="shared" si="23"/>
        <v>MOW HBC BAAA_2039</v>
      </c>
      <c r="B1497" t="s">
        <v>130</v>
      </c>
      <c r="C1497" t="s">
        <v>132</v>
      </c>
      <c r="D1497" t="s">
        <v>80</v>
      </c>
      <c r="E1497" t="s">
        <v>5</v>
      </c>
      <c r="F1497" t="s">
        <v>8</v>
      </c>
      <c r="G1497">
        <v>0</v>
      </c>
      <c r="H1497">
        <v>0</v>
      </c>
      <c r="I1497">
        <v>0</v>
      </c>
      <c r="J1497">
        <v>0</v>
      </c>
      <c r="L1497" s="26">
        <v>51135</v>
      </c>
      <c r="M1497">
        <v>16</v>
      </c>
      <c r="N1497">
        <v>0</v>
      </c>
    </row>
    <row r="1498" spans="1:14" x14ac:dyDescent="0.25">
      <c r="A1498" s="21" t="str">
        <f t="shared" si="23"/>
        <v>MOW HBC BAAA_2040</v>
      </c>
      <c r="B1498" t="s">
        <v>130</v>
      </c>
      <c r="C1498" t="s">
        <v>132</v>
      </c>
      <c r="D1498" t="s">
        <v>80</v>
      </c>
      <c r="E1498" t="s">
        <v>5</v>
      </c>
      <c r="F1498" t="s">
        <v>8</v>
      </c>
      <c r="G1498">
        <v>0</v>
      </c>
      <c r="H1498">
        <v>0</v>
      </c>
      <c r="I1498">
        <v>0</v>
      </c>
      <c r="J1498">
        <v>0</v>
      </c>
      <c r="L1498" s="26">
        <v>51501</v>
      </c>
      <c r="M1498">
        <v>17</v>
      </c>
      <c r="N1498">
        <v>0</v>
      </c>
    </row>
    <row r="1499" spans="1:14" x14ac:dyDescent="0.25">
      <c r="A1499" s="21" t="str">
        <f t="shared" si="23"/>
        <v>MOW HBC BAAA_2041</v>
      </c>
      <c r="B1499" t="s">
        <v>130</v>
      </c>
      <c r="C1499" t="s">
        <v>132</v>
      </c>
      <c r="D1499" t="s">
        <v>80</v>
      </c>
      <c r="E1499" t="s">
        <v>5</v>
      </c>
      <c r="F1499" t="s">
        <v>8</v>
      </c>
      <c r="G1499">
        <v>0</v>
      </c>
      <c r="H1499">
        <v>0</v>
      </c>
      <c r="I1499">
        <v>0</v>
      </c>
      <c r="J1499">
        <v>0</v>
      </c>
      <c r="L1499" s="26">
        <v>51866</v>
      </c>
      <c r="M1499">
        <v>18</v>
      </c>
      <c r="N1499">
        <v>0</v>
      </c>
    </row>
    <row r="1500" spans="1:14" x14ac:dyDescent="0.25">
      <c r="A1500" s="21" t="str">
        <f t="shared" si="23"/>
        <v>MOW HBC BAAA_2042</v>
      </c>
      <c r="B1500" t="s">
        <v>130</v>
      </c>
      <c r="C1500" t="s">
        <v>132</v>
      </c>
      <c r="D1500" t="s">
        <v>80</v>
      </c>
      <c r="E1500" t="s">
        <v>5</v>
      </c>
      <c r="F1500" t="s">
        <v>8</v>
      </c>
      <c r="G1500">
        <v>0</v>
      </c>
      <c r="H1500">
        <v>0</v>
      </c>
      <c r="I1500">
        <v>0</v>
      </c>
      <c r="J1500">
        <v>0</v>
      </c>
      <c r="L1500" s="26">
        <v>52231</v>
      </c>
      <c r="M1500">
        <v>19</v>
      </c>
      <c r="N1500">
        <v>0</v>
      </c>
    </row>
    <row r="1501" spans="1:14" x14ac:dyDescent="0.25">
      <c r="A1501" s="21" t="str">
        <f t="shared" si="23"/>
        <v>MOW HBC BAAA_2043</v>
      </c>
      <c r="B1501" t="s">
        <v>130</v>
      </c>
      <c r="C1501" t="s">
        <v>132</v>
      </c>
      <c r="D1501" t="s">
        <v>80</v>
      </c>
      <c r="E1501" t="s">
        <v>5</v>
      </c>
      <c r="F1501" t="s">
        <v>8</v>
      </c>
      <c r="G1501">
        <v>0</v>
      </c>
      <c r="H1501">
        <v>0</v>
      </c>
      <c r="I1501">
        <v>0</v>
      </c>
      <c r="J1501">
        <v>0</v>
      </c>
      <c r="L1501" s="26">
        <v>52596</v>
      </c>
      <c r="M1501">
        <v>20</v>
      </c>
      <c r="N1501">
        <v>0</v>
      </c>
    </row>
    <row r="1502" spans="1:14" x14ac:dyDescent="0.25">
      <c r="A1502" s="21" t="str">
        <f t="shared" si="23"/>
        <v>MOW L2C BAAA_2024</v>
      </c>
      <c r="B1502" t="s">
        <v>130</v>
      </c>
      <c r="C1502" t="s">
        <v>132</v>
      </c>
      <c r="D1502" t="s">
        <v>25</v>
      </c>
      <c r="E1502" t="s">
        <v>29</v>
      </c>
      <c r="F1502" t="s">
        <v>28</v>
      </c>
      <c r="K1502">
        <v>0</v>
      </c>
      <c r="L1502" s="26">
        <v>45657</v>
      </c>
      <c r="M1502">
        <v>1</v>
      </c>
    </row>
    <row r="1503" spans="1:14" x14ac:dyDescent="0.25">
      <c r="A1503" s="21" t="str">
        <f t="shared" si="23"/>
        <v>MOW L2C BAAA_2025</v>
      </c>
      <c r="B1503" t="s">
        <v>130</v>
      </c>
      <c r="C1503" t="s">
        <v>132</v>
      </c>
      <c r="D1503" t="s">
        <v>25</v>
      </c>
      <c r="E1503" t="s">
        <v>29</v>
      </c>
      <c r="F1503" t="s">
        <v>28</v>
      </c>
      <c r="K1503">
        <v>0</v>
      </c>
      <c r="L1503" s="26">
        <v>46022</v>
      </c>
      <c r="M1503">
        <v>2</v>
      </c>
    </row>
    <row r="1504" spans="1:14" x14ac:dyDescent="0.25">
      <c r="A1504" s="21" t="str">
        <f t="shared" si="23"/>
        <v>MOW L2C BAAA_2026</v>
      </c>
      <c r="B1504" t="s">
        <v>130</v>
      </c>
      <c r="C1504" t="s">
        <v>132</v>
      </c>
      <c r="D1504" t="s">
        <v>25</v>
      </c>
      <c r="E1504" t="s">
        <v>29</v>
      </c>
      <c r="F1504" t="s">
        <v>28</v>
      </c>
      <c r="K1504">
        <v>0</v>
      </c>
      <c r="L1504" s="26">
        <v>46387</v>
      </c>
      <c r="M1504">
        <v>3</v>
      </c>
    </row>
    <row r="1505" spans="1:13" x14ac:dyDescent="0.25">
      <c r="A1505" s="21" t="str">
        <f t="shared" si="23"/>
        <v>MOW L2C BAAA_2027</v>
      </c>
      <c r="B1505" t="s">
        <v>130</v>
      </c>
      <c r="C1505" t="s">
        <v>132</v>
      </c>
      <c r="D1505" t="s">
        <v>25</v>
      </c>
      <c r="E1505" t="s">
        <v>29</v>
      </c>
      <c r="F1505" t="s">
        <v>28</v>
      </c>
      <c r="K1505">
        <v>0</v>
      </c>
      <c r="L1505" s="26">
        <v>46752</v>
      </c>
      <c r="M1505">
        <v>4</v>
      </c>
    </row>
    <row r="1506" spans="1:13" x14ac:dyDescent="0.25">
      <c r="A1506" s="21" t="str">
        <f t="shared" si="23"/>
        <v>MOW L2C BAAA_2028</v>
      </c>
      <c r="B1506" t="s">
        <v>130</v>
      </c>
      <c r="C1506" t="s">
        <v>132</v>
      </c>
      <c r="D1506" t="s">
        <v>25</v>
      </c>
      <c r="E1506" t="s">
        <v>29</v>
      </c>
      <c r="F1506" t="s">
        <v>28</v>
      </c>
      <c r="K1506">
        <v>0</v>
      </c>
      <c r="L1506" s="26">
        <v>47118</v>
      </c>
      <c r="M1506">
        <v>5</v>
      </c>
    </row>
    <row r="1507" spans="1:13" x14ac:dyDescent="0.25">
      <c r="A1507" s="21" t="str">
        <f t="shared" si="23"/>
        <v>MOW L2C BAAA_2029</v>
      </c>
      <c r="B1507" t="s">
        <v>130</v>
      </c>
      <c r="C1507" t="s">
        <v>132</v>
      </c>
      <c r="D1507" t="s">
        <v>25</v>
      </c>
      <c r="E1507" t="s">
        <v>29</v>
      </c>
      <c r="F1507" t="s">
        <v>28</v>
      </c>
      <c r="K1507">
        <v>0</v>
      </c>
      <c r="L1507" s="26">
        <v>47483</v>
      </c>
      <c r="M1507">
        <v>6</v>
      </c>
    </row>
    <row r="1508" spans="1:13" x14ac:dyDescent="0.25">
      <c r="A1508" s="21" t="str">
        <f t="shared" si="23"/>
        <v>MOW L2C BAAA_2030</v>
      </c>
      <c r="B1508" t="s">
        <v>130</v>
      </c>
      <c r="C1508" t="s">
        <v>132</v>
      </c>
      <c r="D1508" t="s">
        <v>25</v>
      </c>
      <c r="E1508" t="s">
        <v>29</v>
      </c>
      <c r="F1508" t="s">
        <v>28</v>
      </c>
      <c r="K1508">
        <v>0</v>
      </c>
      <c r="L1508" s="26">
        <v>47848</v>
      </c>
      <c r="M1508">
        <v>7</v>
      </c>
    </row>
    <row r="1509" spans="1:13" x14ac:dyDescent="0.25">
      <c r="A1509" s="21" t="str">
        <f t="shared" si="23"/>
        <v>MOW L2C BAAA_2031</v>
      </c>
      <c r="B1509" t="s">
        <v>130</v>
      </c>
      <c r="C1509" t="s">
        <v>132</v>
      </c>
      <c r="D1509" t="s">
        <v>25</v>
      </c>
      <c r="E1509" t="s">
        <v>29</v>
      </c>
      <c r="F1509" t="s">
        <v>28</v>
      </c>
      <c r="K1509">
        <v>0</v>
      </c>
      <c r="L1509" s="26">
        <v>48213</v>
      </c>
      <c r="M1509">
        <v>8</v>
      </c>
    </row>
    <row r="1510" spans="1:13" x14ac:dyDescent="0.25">
      <c r="A1510" s="21" t="str">
        <f t="shared" si="23"/>
        <v>MOW L2C BAAA_2032</v>
      </c>
      <c r="B1510" t="s">
        <v>130</v>
      </c>
      <c r="C1510" t="s">
        <v>132</v>
      </c>
      <c r="D1510" t="s">
        <v>25</v>
      </c>
      <c r="E1510" t="s">
        <v>29</v>
      </c>
      <c r="F1510" t="s">
        <v>28</v>
      </c>
      <c r="K1510">
        <v>0</v>
      </c>
      <c r="L1510" s="26">
        <v>48579</v>
      </c>
      <c r="M1510">
        <v>9</v>
      </c>
    </row>
    <row r="1511" spans="1:13" x14ac:dyDescent="0.25">
      <c r="A1511" s="21" t="str">
        <f t="shared" si="23"/>
        <v>MOW L2C BAAA_2033</v>
      </c>
      <c r="B1511" t="s">
        <v>130</v>
      </c>
      <c r="C1511" t="s">
        <v>132</v>
      </c>
      <c r="D1511" t="s">
        <v>25</v>
      </c>
      <c r="E1511" t="s">
        <v>29</v>
      </c>
      <c r="F1511" t="s">
        <v>28</v>
      </c>
      <c r="K1511">
        <v>0</v>
      </c>
      <c r="L1511" s="26">
        <v>48944</v>
      </c>
      <c r="M1511">
        <v>10</v>
      </c>
    </row>
    <row r="1512" spans="1:13" x14ac:dyDescent="0.25">
      <c r="A1512" s="21" t="str">
        <f t="shared" si="23"/>
        <v>MOW L2C BAAA_2034</v>
      </c>
      <c r="B1512" t="s">
        <v>130</v>
      </c>
      <c r="C1512" t="s">
        <v>132</v>
      </c>
      <c r="D1512" t="s">
        <v>25</v>
      </c>
      <c r="E1512" t="s">
        <v>29</v>
      </c>
      <c r="F1512" t="s">
        <v>28</v>
      </c>
      <c r="K1512">
        <v>0</v>
      </c>
      <c r="L1512" s="26">
        <v>49309</v>
      </c>
      <c r="M1512">
        <v>11</v>
      </c>
    </row>
    <row r="1513" spans="1:13" x14ac:dyDescent="0.25">
      <c r="A1513" s="21" t="str">
        <f t="shared" si="23"/>
        <v>MOW L2C BAAA_2035</v>
      </c>
      <c r="B1513" t="s">
        <v>130</v>
      </c>
      <c r="C1513" t="s">
        <v>132</v>
      </c>
      <c r="D1513" t="s">
        <v>25</v>
      </c>
      <c r="E1513" t="s">
        <v>29</v>
      </c>
      <c r="F1513" t="s">
        <v>28</v>
      </c>
      <c r="K1513">
        <v>0</v>
      </c>
      <c r="L1513" s="26">
        <v>49674</v>
      </c>
      <c r="M1513">
        <v>12</v>
      </c>
    </row>
    <row r="1514" spans="1:13" x14ac:dyDescent="0.25">
      <c r="A1514" s="21" t="str">
        <f t="shared" si="23"/>
        <v>MOW L2C BAAA_2036</v>
      </c>
      <c r="B1514" t="s">
        <v>130</v>
      </c>
      <c r="C1514" t="s">
        <v>132</v>
      </c>
      <c r="D1514" t="s">
        <v>25</v>
      </c>
      <c r="E1514" t="s">
        <v>29</v>
      </c>
      <c r="F1514" t="s">
        <v>28</v>
      </c>
      <c r="K1514">
        <v>0</v>
      </c>
      <c r="L1514" s="26">
        <v>50040</v>
      </c>
      <c r="M1514">
        <v>13</v>
      </c>
    </row>
    <row r="1515" spans="1:13" x14ac:dyDescent="0.25">
      <c r="A1515" s="21" t="str">
        <f t="shared" si="23"/>
        <v>MOW L2C BAAA_2037</v>
      </c>
      <c r="B1515" t="s">
        <v>130</v>
      </c>
      <c r="C1515" t="s">
        <v>132</v>
      </c>
      <c r="D1515" t="s">
        <v>25</v>
      </c>
      <c r="E1515" t="s">
        <v>29</v>
      </c>
      <c r="F1515" t="s">
        <v>28</v>
      </c>
      <c r="K1515">
        <v>0</v>
      </c>
      <c r="L1515" s="26">
        <v>50405</v>
      </c>
      <c r="M1515">
        <v>14</v>
      </c>
    </row>
    <row r="1516" spans="1:13" x14ac:dyDescent="0.25">
      <c r="A1516" s="21" t="str">
        <f t="shared" si="23"/>
        <v>MOW L2C BAAA_2038</v>
      </c>
      <c r="B1516" t="s">
        <v>130</v>
      </c>
      <c r="C1516" t="s">
        <v>132</v>
      </c>
      <c r="D1516" t="s">
        <v>25</v>
      </c>
      <c r="E1516" t="s">
        <v>29</v>
      </c>
      <c r="F1516" t="s">
        <v>28</v>
      </c>
      <c r="K1516">
        <v>0</v>
      </c>
      <c r="L1516" s="26">
        <v>50770</v>
      </c>
      <c r="M1516">
        <v>15</v>
      </c>
    </row>
    <row r="1517" spans="1:13" x14ac:dyDescent="0.25">
      <c r="A1517" s="21" t="str">
        <f t="shared" si="23"/>
        <v>MOW L2C BAAA_2039</v>
      </c>
      <c r="B1517" t="s">
        <v>130</v>
      </c>
      <c r="C1517" t="s">
        <v>132</v>
      </c>
      <c r="D1517" t="s">
        <v>25</v>
      </c>
      <c r="E1517" t="s">
        <v>29</v>
      </c>
      <c r="F1517" t="s">
        <v>28</v>
      </c>
      <c r="K1517">
        <v>0</v>
      </c>
      <c r="L1517" s="26">
        <v>51135</v>
      </c>
      <c r="M1517">
        <v>16</v>
      </c>
    </row>
    <row r="1518" spans="1:13" x14ac:dyDescent="0.25">
      <c r="A1518" s="21" t="str">
        <f t="shared" si="23"/>
        <v>MOW L2C BAAA_2040</v>
      </c>
      <c r="B1518" t="s">
        <v>130</v>
      </c>
      <c r="C1518" t="s">
        <v>132</v>
      </c>
      <c r="D1518" t="s">
        <v>25</v>
      </c>
      <c r="E1518" t="s">
        <v>29</v>
      </c>
      <c r="F1518" t="s">
        <v>28</v>
      </c>
      <c r="K1518">
        <v>0</v>
      </c>
      <c r="L1518" s="26">
        <v>51501</v>
      </c>
      <c r="M1518">
        <v>17</v>
      </c>
    </row>
    <row r="1519" spans="1:13" x14ac:dyDescent="0.25">
      <c r="A1519" s="21" t="str">
        <f t="shared" si="23"/>
        <v>MOW L2C BAAA_2041</v>
      </c>
      <c r="B1519" t="s">
        <v>130</v>
      </c>
      <c r="C1519" t="s">
        <v>132</v>
      </c>
      <c r="D1519" t="s">
        <v>25</v>
      </c>
      <c r="E1519" t="s">
        <v>29</v>
      </c>
      <c r="F1519" t="s">
        <v>28</v>
      </c>
      <c r="K1519">
        <v>0</v>
      </c>
      <c r="L1519" s="26">
        <v>51866</v>
      </c>
      <c r="M1519">
        <v>18</v>
      </c>
    </row>
    <row r="1520" spans="1:13" x14ac:dyDescent="0.25">
      <c r="A1520" s="21" t="str">
        <f t="shared" si="23"/>
        <v>MOW L2C BAAA_2042</v>
      </c>
      <c r="B1520" t="s">
        <v>130</v>
      </c>
      <c r="C1520" t="s">
        <v>132</v>
      </c>
      <c r="D1520" t="s">
        <v>25</v>
      </c>
      <c r="E1520" t="s">
        <v>29</v>
      </c>
      <c r="F1520" t="s">
        <v>28</v>
      </c>
      <c r="K1520">
        <v>0</v>
      </c>
      <c r="L1520" s="26">
        <v>52231</v>
      </c>
      <c r="M1520">
        <v>19</v>
      </c>
    </row>
    <row r="1521" spans="1:13" x14ac:dyDescent="0.25">
      <c r="A1521" s="21" t="str">
        <f t="shared" si="23"/>
        <v>MOW L2C BAAA_2043</v>
      </c>
      <c r="B1521" t="s">
        <v>130</v>
      </c>
      <c r="C1521" t="s">
        <v>132</v>
      </c>
      <c r="D1521" t="s">
        <v>25</v>
      </c>
      <c r="E1521" t="s">
        <v>29</v>
      </c>
      <c r="F1521" t="s">
        <v>28</v>
      </c>
      <c r="K1521">
        <v>0</v>
      </c>
      <c r="L1521" s="26">
        <v>52596</v>
      </c>
      <c r="M1521">
        <v>20</v>
      </c>
    </row>
    <row r="1522" spans="1:13" x14ac:dyDescent="0.25">
      <c r="A1522" s="21" t="str">
        <f t="shared" si="23"/>
        <v>MOW L2C BAAA_2024</v>
      </c>
      <c r="B1522" t="s">
        <v>130</v>
      </c>
      <c r="C1522" t="s">
        <v>132</v>
      </c>
      <c r="D1522" t="s">
        <v>25</v>
      </c>
      <c r="E1522" t="s">
        <v>29</v>
      </c>
      <c r="F1522" t="s">
        <v>31</v>
      </c>
      <c r="K1522">
        <v>0</v>
      </c>
      <c r="L1522" s="26">
        <v>45657</v>
      </c>
      <c r="M1522">
        <v>1</v>
      </c>
    </row>
    <row r="1523" spans="1:13" x14ac:dyDescent="0.25">
      <c r="A1523" s="21" t="str">
        <f t="shared" si="23"/>
        <v>MOW L2C BAAA_2025</v>
      </c>
      <c r="B1523" t="s">
        <v>130</v>
      </c>
      <c r="C1523" t="s">
        <v>132</v>
      </c>
      <c r="D1523" t="s">
        <v>25</v>
      </c>
      <c r="E1523" t="s">
        <v>29</v>
      </c>
      <c r="F1523" t="s">
        <v>31</v>
      </c>
      <c r="K1523">
        <v>0</v>
      </c>
      <c r="L1523" s="26">
        <v>46022</v>
      </c>
      <c r="M1523">
        <v>2</v>
      </c>
    </row>
    <row r="1524" spans="1:13" x14ac:dyDescent="0.25">
      <c r="A1524" s="21" t="str">
        <f t="shared" si="23"/>
        <v>MOW L2C BAAA_2026</v>
      </c>
      <c r="B1524" t="s">
        <v>130</v>
      </c>
      <c r="C1524" t="s">
        <v>132</v>
      </c>
      <c r="D1524" t="s">
        <v>25</v>
      </c>
      <c r="E1524" t="s">
        <v>29</v>
      </c>
      <c r="F1524" t="s">
        <v>31</v>
      </c>
      <c r="K1524">
        <v>0</v>
      </c>
      <c r="L1524" s="26">
        <v>46387</v>
      </c>
      <c r="M1524">
        <v>3</v>
      </c>
    </row>
    <row r="1525" spans="1:13" x14ac:dyDescent="0.25">
      <c r="A1525" s="21" t="str">
        <f t="shared" si="23"/>
        <v>MOW L2C BAAA_2027</v>
      </c>
      <c r="B1525" t="s">
        <v>130</v>
      </c>
      <c r="C1525" t="s">
        <v>132</v>
      </c>
      <c r="D1525" t="s">
        <v>25</v>
      </c>
      <c r="E1525" t="s">
        <v>29</v>
      </c>
      <c r="F1525" t="s">
        <v>31</v>
      </c>
      <c r="K1525">
        <v>0</v>
      </c>
      <c r="L1525" s="26">
        <v>46752</v>
      </c>
      <c r="M1525">
        <v>4</v>
      </c>
    </row>
    <row r="1526" spans="1:13" x14ac:dyDescent="0.25">
      <c r="A1526" s="21" t="str">
        <f t="shared" si="23"/>
        <v>MOW L2C BAAA_2028</v>
      </c>
      <c r="B1526" t="s">
        <v>130</v>
      </c>
      <c r="C1526" t="s">
        <v>132</v>
      </c>
      <c r="D1526" t="s">
        <v>25</v>
      </c>
      <c r="E1526" t="s">
        <v>29</v>
      </c>
      <c r="F1526" t="s">
        <v>31</v>
      </c>
      <c r="K1526">
        <v>0</v>
      </c>
      <c r="L1526" s="26">
        <v>47118</v>
      </c>
      <c r="M1526">
        <v>5</v>
      </c>
    </row>
    <row r="1527" spans="1:13" x14ac:dyDescent="0.25">
      <c r="A1527" s="21" t="str">
        <f t="shared" si="23"/>
        <v>MOW L2C BAAA_2029</v>
      </c>
      <c r="B1527" t="s">
        <v>130</v>
      </c>
      <c r="C1527" t="s">
        <v>132</v>
      </c>
      <c r="D1527" t="s">
        <v>25</v>
      </c>
      <c r="E1527" t="s">
        <v>29</v>
      </c>
      <c r="F1527" t="s">
        <v>31</v>
      </c>
      <c r="K1527">
        <v>0</v>
      </c>
      <c r="L1527" s="26">
        <v>47483</v>
      </c>
      <c r="M1527">
        <v>6</v>
      </c>
    </row>
    <row r="1528" spans="1:13" x14ac:dyDescent="0.25">
      <c r="A1528" s="21" t="str">
        <f t="shared" si="23"/>
        <v>MOW L2C BAAA_2030</v>
      </c>
      <c r="B1528" t="s">
        <v>130</v>
      </c>
      <c r="C1528" t="s">
        <v>132</v>
      </c>
      <c r="D1528" t="s">
        <v>25</v>
      </c>
      <c r="E1528" t="s">
        <v>29</v>
      </c>
      <c r="F1528" t="s">
        <v>31</v>
      </c>
      <c r="K1528">
        <v>0</v>
      </c>
      <c r="L1528" s="26">
        <v>47848</v>
      </c>
      <c r="M1528">
        <v>7</v>
      </c>
    </row>
    <row r="1529" spans="1:13" x14ac:dyDescent="0.25">
      <c r="A1529" s="21" t="str">
        <f t="shared" si="23"/>
        <v>MOW L2C BAAA_2031</v>
      </c>
      <c r="B1529" t="s">
        <v>130</v>
      </c>
      <c r="C1529" t="s">
        <v>132</v>
      </c>
      <c r="D1529" t="s">
        <v>25</v>
      </c>
      <c r="E1529" t="s">
        <v>29</v>
      </c>
      <c r="F1529" t="s">
        <v>31</v>
      </c>
      <c r="K1529">
        <v>0</v>
      </c>
      <c r="L1529" s="26">
        <v>48213</v>
      </c>
      <c r="M1529">
        <v>8</v>
      </c>
    </row>
    <row r="1530" spans="1:13" x14ac:dyDescent="0.25">
      <c r="A1530" s="21" t="str">
        <f t="shared" si="23"/>
        <v>MOW L2C BAAA_2032</v>
      </c>
      <c r="B1530" t="s">
        <v>130</v>
      </c>
      <c r="C1530" t="s">
        <v>132</v>
      </c>
      <c r="D1530" t="s">
        <v>25</v>
      </c>
      <c r="E1530" t="s">
        <v>29</v>
      </c>
      <c r="F1530" t="s">
        <v>31</v>
      </c>
      <c r="K1530">
        <v>0</v>
      </c>
      <c r="L1530" s="26">
        <v>48579</v>
      </c>
      <c r="M1530">
        <v>9</v>
      </c>
    </row>
    <row r="1531" spans="1:13" x14ac:dyDescent="0.25">
      <c r="A1531" s="21" t="str">
        <f t="shared" si="23"/>
        <v>MOW L2C BAAA_2033</v>
      </c>
      <c r="B1531" t="s">
        <v>130</v>
      </c>
      <c r="C1531" t="s">
        <v>132</v>
      </c>
      <c r="D1531" t="s">
        <v>25</v>
      </c>
      <c r="E1531" t="s">
        <v>29</v>
      </c>
      <c r="F1531" t="s">
        <v>31</v>
      </c>
      <c r="K1531">
        <v>0</v>
      </c>
      <c r="L1531" s="26">
        <v>48944</v>
      </c>
      <c r="M1531">
        <v>10</v>
      </c>
    </row>
    <row r="1532" spans="1:13" x14ac:dyDescent="0.25">
      <c r="A1532" s="21" t="str">
        <f t="shared" si="23"/>
        <v>MOW L2C BAAA_2034</v>
      </c>
      <c r="B1532" t="s">
        <v>130</v>
      </c>
      <c r="C1532" t="s">
        <v>132</v>
      </c>
      <c r="D1532" t="s">
        <v>25</v>
      </c>
      <c r="E1532" t="s">
        <v>29</v>
      </c>
      <c r="F1532" t="s">
        <v>31</v>
      </c>
      <c r="K1532">
        <v>0</v>
      </c>
      <c r="L1532" s="26">
        <v>49309</v>
      </c>
      <c r="M1532">
        <v>11</v>
      </c>
    </row>
    <row r="1533" spans="1:13" x14ac:dyDescent="0.25">
      <c r="A1533" s="21" t="str">
        <f t="shared" si="23"/>
        <v>MOW L2C BAAA_2035</v>
      </c>
      <c r="B1533" t="s">
        <v>130</v>
      </c>
      <c r="C1533" t="s">
        <v>132</v>
      </c>
      <c r="D1533" t="s">
        <v>25</v>
      </c>
      <c r="E1533" t="s">
        <v>29</v>
      </c>
      <c r="F1533" t="s">
        <v>31</v>
      </c>
      <c r="K1533">
        <v>0</v>
      </c>
      <c r="L1533" s="26">
        <v>49674</v>
      </c>
      <c r="M1533">
        <v>12</v>
      </c>
    </row>
    <row r="1534" spans="1:13" x14ac:dyDescent="0.25">
      <c r="A1534" s="21" t="str">
        <f t="shared" si="23"/>
        <v>MOW L2C BAAA_2036</v>
      </c>
      <c r="B1534" t="s">
        <v>130</v>
      </c>
      <c r="C1534" t="s">
        <v>132</v>
      </c>
      <c r="D1534" t="s">
        <v>25</v>
      </c>
      <c r="E1534" t="s">
        <v>29</v>
      </c>
      <c r="F1534" t="s">
        <v>31</v>
      </c>
      <c r="K1534">
        <v>0</v>
      </c>
      <c r="L1534" s="26">
        <v>50040</v>
      </c>
      <c r="M1534">
        <v>13</v>
      </c>
    </row>
    <row r="1535" spans="1:13" x14ac:dyDescent="0.25">
      <c r="A1535" s="21" t="str">
        <f t="shared" si="23"/>
        <v>MOW L2C BAAA_2037</v>
      </c>
      <c r="B1535" t="s">
        <v>130</v>
      </c>
      <c r="C1535" t="s">
        <v>132</v>
      </c>
      <c r="D1535" t="s">
        <v>25</v>
      </c>
      <c r="E1535" t="s">
        <v>29</v>
      </c>
      <c r="F1535" t="s">
        <v>31</v>
      </c>
      <c r="K1535">
        <v>0</v>
      </c>
      <c r="L1535" s="26">
        <v>50405</v>
      </c>
      <c r="M1535">
        <v>14</v>
      </c>
    </row>
    <row r="1536" spans="1:13" x14ac:dyDescent="0.25">
      <c r="A1536" s="21" t="str">
        <f t="shared" si="23"/>
        <v>MOW L2C BAAA_2038</v>
      </c>
      <c r="B1536" t="s">
        <v>130</v>
      </c>
      <c r="C1536" t="s">
        <v>132</v>
      </c>
      <c r="D1536" t="s">
        <v>25</v>
      </c>
      <c r="E1536" t="s">
        <v>29</v>
      </c>
      <c r="F1536" t="s">
        <v>31</v>
      </c>
      <c r="K1536">
        <v>0</v>
      </c>
      <c r="L1536" s="26">
        <v>50770</v>
      </c>
      <c r="M1536">
        <v>15</v>
      </c>
    </row>
    <row r="1537" spans="1:14" x14ac:dyDescent="0.25">
      <c r="A1537" s="21" t="str">
        <f t="shared" si="23"/>
        <v>MOW L2C BAAA_2039</v>
      </c>
      <c r="B1537" t="s">
        <v>130</v>
      </c>
      <c r="C1537" t="s">
        <v>132</v>
      </c>
      <c r="D1537" t="s">
        <v>25</v>
      </c>
      <c r="E1537" t="s">
        <v>29</v>
      </c>
      <c r="F1537" t="s">
        <v>31</v>
      </c>
      <c r="K1537">
        <v>0</v>
      </c>
      <c r="L1537" s="26">
        <v>51135</v>
      </c>
      <c r="M1537">
        <v>16</v>
      </c>
    </row>
    <row r="1538" spans="1:14" x14ac:dyDescent="0.25">
      <c r="A1538" s="21" t="str">
        <f t="shared" ref="A1538:A1601" si="24">B1538&amp;" "&amp;D1538&amp;" "&amp;C1538&amp;"_"&amp;YEAR(L1538)</f>
        <v>MOW L2C BAAA_2040</v>
      </c>
      <c r="B1538" t="s">
        <v>130</v>
      </c>
      <c r="C1538" t="s">
        <v>132</v>
      </c>
      <c r="D1538" t="s">
        <v>25</v>
      </c>
      <c r="E1538" t="s">
        <v>29</v>
      </c>
      <c r="F1538" t="s">
        <v>31</v>
      </c>
      <c r="K1538">
        <v>0</v>
      </c>
      <c r="L1538" s="26">
        <v>51501</v>
      </c>
      <c r="M1538">
        <v>17</v>
      </c>
    </row>
    <row r="1539" spans="1:14" x14ac:dyDescent="0.25">
      <c r="A1539" s="21" t="str">
        <f t="shared" si="24"/>
        <v>MOW L2C BAAA_2041</v>
      </c>
      <c r="B1539" t="s">
        <v>130</v>
      </c>
      <c r="C1539" t="s">
        <v>132</v>
      </c>
      <c r="D1539" t="s">
        <v>25</v>
      </c>
      <c r="E1539" t="s">
        <v>29</v>
      </c>
      <c r="F1539" t="s">
        <v>31</v>
      </c>
      <c r="K1539">
        <v>0</v>
      </c>
      <c r="L1539" s="26">
        <v>51866</v>
      </c>
      <c r="M1539">
        <v>18</v>
      </c>
    </row>
    <row r="1540" spans="1:14" x14ac:dyDescent="0.25">
      <c r="A1540" s="21" t="str">
        <f t="shared" si="24"/>
        <v>MOW L2C BAAA_2042</v>
      </c>
      <c r="B1540" t="s">
        <v>130</v>
      </c>
      <c r="C1540" t="s">
        <v>132</v>
      </c>
      <c r="D1540" t="s">
        <v>25</v>
      </c>
      <c r="E1540" t="s">
        <v>29</v>
      </c>
      <c r="F1540" t="s">
        <v>31</v>
      </c>
      <c r="K1540">
        <v>0</v>
      </c>
      <c r="L1540" s="26">
        <v>52231</v>
      </c>
      <c r="M1540">
        <v>19</v>
      </c>
    </row>
    <row r="1541" spans="1:14" x14ac:dyDescent="0.25">
      <c r="A1541" s="21" t="str">
        <f t="shared" si="24"/>
        <v>MOW L2C BAAA_2043</v>
      </c>
      <c r="B1541" t="s">
        <v>130</v>
      </c>
      <c r="C1541" t="s">
        <v>132</v>
      </c>
      <c r="D1541" t="s">
        <v>25</v>
      </c>
      <c r="E1541" t="s">
        <v>29</v>
      </c>
      <c r="F1541" t="s">
        <v>31</v>
      </c>
      <c r="K1541">
        <v>0</v>
      </c>
      <c r="L1541" s="26">
        <v>52596</v>
      </c>
      <c r="M1541">
        <v>20</v>
      </c>
    </row>
    <row r="1542" spans="1:14" x14ac:dyDescent="0.25">
      <c r="A1542" s="21" t="str">
        <f t="shared" si="24"/>
        <v>MOW L2C BAAA_2024</v>
      </c>
      <c r="B1542" t="s">
        <v>130</v>
      </c>
      <c r="C1542" t="s">
        <v>132</v>
      </c>
      <c r="D1542" t="s">
        <v>25</v>
      </c>
      <c r="E1542" t="s">
        <v>5</v>
      </c>
      <c r="F1542" t="s">
        <v>4</v>
      </c>
      <c r="G1542">
        <v>0</v>
      </c>
      <c r="H1542">
        <v>0</v>
      </c>
      <c r="I1542">
        <v>0</v>
      </c>
      <c r="J1542">
        <v>0</v>
      </c>
      <c r="L1542" s="26">
        <v>45657</v>
      </c>
      <c r="M1542">
        <v>1</v>
      </c>
      <c r="N1542">
        <v>0</v>
      </c>
    </row>
    <row r="1543" spans="1:14" x14ac:dyDescent="0.25">
      <c r="A1543" s="21" t="str">
        <f t="shared" si="24"/>
        <v>MOW L2C BAAA_2025</v>
      </c>
      <c r="B1543" t="s">
        <v>130</v>
      </c>
      <c r="C1543" t="s">
        <v>132</v>
      </c>
      <c r="D1543" t="s">
        <v>25</v>
      </c>
      <c r="E1543" t="s">
        <v>5</v>
      </c>
      <c r="F1543" t="s">
        <v>4</v>
      </c>
      <c r="G1543">
        <v>0</v>
      </c>
      <c r="H1543">
        <v>0</v>
      </c>
      <c r="I1543">
        <v>0</v>
      </c>
      <c r="J1543">
        <v>0</v>
      </c>
      <c r="L1543" s="26">
        <v>46022</v>
      </c>
      <c r="M1543">
        <v>2</v>
      </c>
      <c r="N1543">
        <v>0</v>
      </c>
    </row>
    <row r="1544" spans="1:14" x14ac:dyDescent="0.25">
      <c r="A1544" s="21" t="str">
        <f t="shared" si="24"/>
        <v>MOW L2C BAAA_2026</v>
      </c>
      <c r="B1544" t="s">
        <v>130</v>
      </c>
      <c r="C1544" t="s">
        <v>132</v>
      </c>
      <c r="D1544" t="s">
        <v>25</v>
      </c>
      <c r="E1544" t="s">
        <v>5</v>
      </c>
      <c r="F1544" t="s">
        <v>4</v>
      </c>
      <c r="G1544">
        <v>0</v>
      </c>
      <c r="H1544">
        <v>6926.6865234375</v>
      </c>
      <c r="I1544">
        <v>53198.41015625</v>
      </c>
      <c r="J1544">
        <v>0</v>
      </c>
      <c r="L1544" s="26">
        <v>46387</v>
      </c>
      <c r="M1544">
        <v>3</v>
      </c>
      <c r="N1544">
        <v>-24559.650390625</v>
      </c>
    </row>
    <row r="1545" spans="1:14" x14ac:dyDescent="0.25">
      <c r="A1545" s="21" t="str">
        <f t="shared" si="24"/>
        <v>MOW L2C BAAA_2027</v>
      </c>
      <c r="B1545" t="s">
        <v>130</v>
      </c>
      <c r="C1545" t="s">
        <v>132</v>
      </c>
      <c r="D1545" t="s">
        <v>25</v>
      </c>
      <c r="E1545" t="s">
        <v>5</v>
      </c>
      <c r="F1545" t="s">
        <v>4</v>
      </c>
      <c r="G1545">
        <v>0</v>
      </c>
      <c r="H1545">
        <v>15198.5791015625</v>
      </c>
      <c r="I1545">
        <v>90165.96875</v>
      </c>
      <c r="J1545">
        <v>0</v>
      </c>
      <c r="L1545" s="26">
        <v>46752</v>
      </c>
      <c r="M1545">
        <v>4</v>
      </c>
      <c r="N1545">
        <v>-38296.953125</v>
      </c>
    </row>
    <row r="1546" spans="1:14" x14ac:dyDescent="0.25">
      <c r="A1546" s="21" t="str">
        <f t="shared" si="24"/>
        <v>MOW L2C BAAA_2028</v>
      </c>
      <c r="B1546" t="s">
        <v>130</v>
      </c>
      <c r="C1546" t="s">
        <v>132</v>
      </c>
      <c r="D1546" t="s">
        <v>25</v>
      </c>
      <c r="E1546" t="s">
        <v>5</v>
      </c>
      <c r="F1546" t="s">
        <v>4</v>
      </c>
      <c r="G1546">
        <v>0</v>
      </c>
      <c r="H1546">
        <v>23267.751953125</v>
      </c>
      <c r="I1546">
        <v>143312.015625</v>
      </c>
      <c r="J1546">
        <v>0</v>
      </c>
      <c r="L1546" s="26">
        <v>47118</v>
      </c>
      <c r="M1546">
        <v>5</v>
      </c>
      <c r="N1546">
        <v>-64830.48828125</v>
      </c>
    </row>
    <row r="1547" spans="1:14" x14ac:dyDescent="0.25">
      <c r="A1547" s="21" t="str">
        <f t="shared" si="24"/>
        <v>MOW L2C BAAA_2029</v>
      </c>
      <c r="B1547" t="s">
        <v>130</v>
      </c>
      <c r="C1547" t="s">
        <v>132</v>
      </c>
      <c r="D1547" t="s">
        <v>25</v>
      </c>
      <c r="E1547" t="s">
        <v>5</v>
      </c>
      <c r="F1547" t="s">
        <v>4</v>
      </c>
      <c r="G1547">
        <v>0</v>
      </c>
      <c r="H1547">
        <v>30267.73046875</v>
      </c>
      <c r="I1547">
        <v>205335.640625</v>
      </c>
      <c r="J1547">
        <v>0</v>
      </c>
      <c r="L1547" s="26">
        <v>47483</v>
      </c>
      <c r="M1547">
        <v>6</v>
      </c>
      <c r="N1547">
        <v>-59778.46484375</v>
      </c>
    </row>
    <row r="1548" spans="1:14" x14ac:dyDescent="0.25">
      <c r="A1548" s="21" t="str">
        <f t="shared" si="24"/>
        <v>MOW L2C BAAA_2030</v>
      </c>
      <c r="B1548" t="s">
        <v>130</v>
      </c>
      <c r="C1548" t="s">
        <v>132</v>
      </c>
      <c r="D1548" t="s">
        <v>25</v>
      </c>
      <c r="E1548" t="s">
        <v>5</v>
      </c>
      <c r="F1548" t="s">
        <v>4</v>
      </c>
      <c r="G1548">
        <v>0</v>
      </c>
      <c r="H1548">
        <v>35037.71484375</v>
      </c>
      <c r="I1548">
        <v>88329.609375</v>
      </c>
      <c r="J1548">
        <v>0</v>
      </c>
      <c r="L1548" s="26">
        <v>47848</v>
      </c>
      <c r="M1548">
        <v>7</v>
      </c>
      <c r="N1548">
        <v>-60434.68359375</v>
      </c>
    </row>
    <row r="1549" spans="1:14" x14ac:dyDescent="0.25">
      <c r="A1549" s="21" t="str">
        <f t="shared" si="24"/>
        <v>MOW L2C BAAA_2031</v>
      </c>
      <c r="B1549" t="s">
        <v>130</v>
      </c>
      <c r="C1549" t="s">
        <v>132</v>
      </c>
      <c r="D1549" t="s">
        <v>25</v>
      </c>
      <c r="E1549" t="s">
        <v>5</v>
      </c>
      <c r="F1549" t="s">
        <v>4</v>
      </c>
      <c r="G1549">
        <v>0</v>
      </c>
      <c r="H1549">
        <v>51873.87890625</v>
      </c>
      <c r="I1549">
        <v>282968.21875</v>
      </c>
      <c r="J1549">
        <v>0</v>
      </c>
      <c r="L1549" s="26">
        <v>48213</v>
      </c>
      <c r="M1549">
        <v>8</v>
      </c>
      <c r="N1549">
        <v>-74980.4296875</v>
      </c>
    </row>
    <row r="1550" spans="1:14" x14ac:dyDescent="0.25">
      <c r="A1550" s="21" t="str">
        <f t="shared" si="24"/>
        <v>MOW L2C BAAA_2032</v>
      </c>
      <c r="B1550" t="s">
        <v>130</v>
      </c>
      <c r="C1550" t="s">
        <v>132</v>
      </c>
      <c r="D1550" t="s">
        <v>25</v>
      </c>
      <c r="E1550" t="s">
        <v>5</v>
      </c>
      <c r="F1550" t="s">
        <v>4</v>
      </c>
      <c r="G1550">
        <v>0</v>
      </c>
      <c r="H1550">
        <v>56231.9296875</v>
      </c>
      <c r="I1550">
        <v>331767.375</v>
      </c>
      <c r="J1550">
        <v>0</v>
      </c>
      <c r="L1550" s="26">
        <v>48579</v>
      </c>
      <c r="M1550">
        <v>9</v>
      </c>
      <c r="N1550">
        <v>-112016.859375</v>
      </c>
    </row>
    <row r="1551" spans="1:14" x14ac:dyDescent="0.25">
      <c r="A1551" s="21" t="str">
        <f t="shared" si="24"/>
        <v>MOW L2C BAAA_2033</v>
      </c>
      <c r="B1551" t="s">
        <v>130</v>
      </c>
      <c r="C1551" t="s">
        <v>132</v>
      </c>
      <c r="D1551" t="s">
        <v>25</v>
      </c>
      <c r="E1551" t="s">
        <v>5</v>
      </c>
      <c r="F1551" t="s">
        <v>4</v>
      </c>
      <c r="G1551">
        <v>0</v>
      </c>
      <c r="H1551">
        <v>64644.99609375</v>
      </c>
      <c r="I1551">
        <v>379235.6875</v>
      </c>
      <c r="J1551">
        <v>0</v>
      </c>
      <c r="L1551" s="26">
        <v>48944</v>
      </c>
      <c r="M1551">
        <v>10</v>
      </c>
      <c r="N1551">
        <v>-142622.90625</v>
      </c>
    </row>
    <row r="1552" spans="1:14" x14ac:dyDescent="0.25">
      <c r="A1552" s="21" t="str">
        <f t="shared" si="24"/>
        <v>MOW L2C BAAA_2034</v>
      </c>
      <c r="B1552" t="s">
        <v>130</v>
      </c>
      <c r="C1552" t="s">
        <v>132</v>
      </c>
      <c r="D1552" t="s">
        <v>25</v>
      </c>
      <c r="E1552" t="s">
        <v>5</v>
      </c>
      <c r="F1552" t="s">
        <v>4</v>
      </c>
      <c r="G1552">
        <v>0</v>
      </c>
      <c r="H1552">
        <v>71483.4453125</v>
      </c>
      <c r="I1552">
        <v>427317.0625</v>
      </c>
      <c r="J1552">
        <v>0</v>
      </c>
      <c r="L1552" s="26">
        <v>49309</v>
      </c>
      <c r="M1552">
        <v>11</v>
      </c>
      <c r="N1552">
        <v>-172283.0625</v>
      </c>
    </row>
    <row r="1553" spans="1:14" x14ac:dyDescent="0.25">
      <c r="A1553" s="21" t="str">
        <f t="shared" si="24"/>
        <v>MOW L2C BAAA_2035</v>
      </c>
      <c r="B1553" t="s">
        <v>130</v>
      </c>
      <c r="C1553" t="s">
        <v>132</v>
      </c>
      <c r="D1553" t="s">
        <v>25</v>
      </c>
      <c r="E1553" t="s">
        <v>5</v>
      </c>
      <c r="F1553" t="s">
        <v>4</v>
      </c>
      <c r="G1553">
        <v>0</v>
      </c>
      <c r="H1553">
        <v>72000.84375</v>
      </c>
      <c r="I1553">
        <v>412017.25</v>
      </c>
      <c r="J1553">
        <v>0</v>
      </c>
      <c r="L1553" s="26">
        <v>49674</v>
      </c>
      <c r="M1553">
        <v>12</v>
      </c>
      <c r="N1553">
        <v>-175928.234375</v>
      </c>
    </row>
    <row r="1554" spans="1:14" x14ac:dyDescent="0.25">
      <c r="A1554" s="21" t="str">
        <f t="shared" si="24"/>
        <v>MOW L2C BAAA_2036</v>
      </c>
      <c r="B1554" t="s">
        <v>130</v>
      </c>
      <c r="C1554" t="s">
        <v>132</v>
      </c>
      <c r="D1554" t="s">
        <v>25</v>
      </c>
      <c r="E1554" t="s">
        <v>5</v>
      </c>
      <c r="F1554" t="s">
        <v>4</v>
      </c>
      <c r="G1554">
        <v>0</v>
      </c>
      <c r="H1554">
        <v>78352.9609375</v>
      </c>
      <c r="I1554">
        <v>398764.375</v>
      </c>
      <c r="J1554">
        <v>0</v>
      </c>
      <c r="L1554" s="26">
        <v>50040</v>
      </c>
      <c r="M1554">
        <v>13</v>
      </c>
      <c r="N1554">
        <v>-146021.734375</v>
      </c>
    </row>
    <row r="1555" spans="1:14" x14ac:dyDescent="0.25">
      <c r="A1555" s="21" t="str">
        <f t="shared" si="24"/>
        <v>MOW L2C BAAA_2037</v>
      </c>
      <c r="B1555" t="s">
        <v>130</v>
      </c>
      <c r="C1555" t="s">
        <v>132</v>
      </c>
      <c r="D1555" t="s">
        <v>25</v>
      </c>
      <c r="E1555" t="s">
        <v>5</v>
      </c>
      <c r="F1555" t="s">
        <v>4</v>
      </c>
      <c r="G1555">
        <v>0</v>
      </c>
      <c r="H1555">
        <v>80654.59375</v>
      </c>
      <c r="I1555">
        <v>385586.0625</v>
      </c>
      <c r="J1555">
        <v>0</v>
      </c>
      <c r="L1555" s="26">
        <v>50405</v>
      </c>
      <c r="M1555">
        <v>14</v>
      </c>
      <c r="N1555">
        <v>-129026.921875</v>
      </c>
    </row>
    <row r="1556" spans="1:14" x14ac:dyDescent="0.25">
      <c r="A1556" s="21" t="str">
        <f t="shared" si="24"/>
        <v>MOW L2C BAAA_2038</v>
      </c>
      <c r="B1556" t="s">
        <v>130</v>
      </c>
      <c r="C1556" t="s">
        <v>132</v>
      </c>
      <c r="D1556" t="s">
        <v>25</v>
      </c>
      <c r="E1556" t="s">
        <v>5</v>
      </c>
      <c r="F1556" t="s">
        <v>4</v>
      </c>
      <c r="G1556">
        <v>0</v>
      </c>
      <c r="H1556">
        <v>83022.8203125</v>
      </c>
      <c r="I1556">
        <v>376027.90625</v>
      </c>
      <c r="J1556">
        <v>0</v>
      </c>
      <c r="L1556" s="26">
        <v>50770</v>
      </c>
      <c r="M1556">
        <v>15</v>
      </c>
      <c r="N1556">
        <v>-93613.8515625</v>
      </c>
    </row>
    <row r="1557" spans="1:14" x14ac:dyDescent="0.25">
      <c r="A1557" s="21" t="str">
        <f t="shared" si="24"/>
        <v>MOW L2C BAAA_2039</v>
      </c>
      <c r="B1557" t="s">
        <v>130</v>
      </c>
      <c r="C1557" t="s">
        <v>132</v>
      </c>
      <c r="D1557" t="s">
        <v>25</v>
      </c>
      <c r="E1557" t="s">
        <v>5</v>
      </c>
      <c r="F1557" t="s">
        <v>4</v>
      </c>
      <c r="G1557">
        <v>0</v>
      </c>
      <c r="H1557">
        <v>123713.71875</v>
      </c>
      <c r="I1557">
        <v>438187.59375</v>
      </c>
      <c r="J1557">
        <v>0</v>
      </c>
      <c r="L1557" s="26">
        <v>51135</v>
      </c>
      <c r="M1557">
        <v>16</v>
      </c>
      <c r="N1557">
        <v>-59228.82421875</v>
      </c>
    </row>
    <row r="1558" spans="1:14" x14ac:dyDescent="0.25">
      <c r="A1558" s="21" t="str">
        <f t="shared" si="24"/>
        <v>MOW L2C BAAA_2040</v>
      </c>
      <c r="B1558" t="s">
        <v>130</v>
      </c>
      <c r="C1558" t="s">
        <v>132</v>
      </c>
      <c r="D1558" t="s">
        <v>25</v>
      </c>
      <c r="E1558" t="s">
        <v>5</v>
      </c>
      <c r="F1558" t="s">
        <v>4</v>
      </c>
      <c r="G1558">
        <v>0</v>
      </c>
      <c r="H1558">
        <v>133106.84375</v>
      </c>
      <c r="I1558">
        <v>428846.78125</v>
      </c>
      <c r="J1558">
        <v>0</v>
      </c>
      <c r="L1558" s="26">
        <v>51501</v>
      </c>
      <c r="M1558">
        <v>17</v>
      </c>
      <c r="N1558">
        <v>-44182.7890625</v>
      </c>
    </row>
    <row r="1559" spans="1:14" x14ac:dyDescent="0.25">
      <c r="A1559" s="21" t="str">
        <f t="shared" si="24"/>
        <v>MOW L2C BAAA_2041</v>
      </c>
      <c r="B1559" t="s">
        <v>130</v>
      </c>
      <c r="C1559" t="s">
        <v>132</v>
      </c>
      <c r="D1559" t="s">
        <v>25</v>
      </c>
      <c r="E1559" t="s">
        <v>5</v>
      </c>
      <c r="F1559" t="s">
        <v>4</v>
      </c>
      <c r="G1559">
        <v>0</v>
      </c>
      <c r="H1559">
        <v>129280.828125</v>
      </c>
      <c r="I1559">
        <v>418104.46875</v>
      </c>
      <c r="J1559">
        <v>0</v>
      </c>
      <c r="L1559" s="26">
        <v>51866</v>
      </c>
      <c r="M1559">
        <v>18</v>
      </c>
      <c r="N1559">
        <v>-8991.9453125</v>
      </c>
    </row>
    <row r="1560" spans="1:14" x14ac:dyDescent="0.25">
      <c r="A1560" s="21" t="str">
        <f t="shared" si="24"/>
        <v>MOW L2C BAAA_2042</v>
      </c>
      <c r="B1560" t="s">
        <v>130</v>
      </c>
      <c r="C1560" t="s">
        <v>132</v>
      </c>
      <c r="D1560" t="s">
        <v>25</v>
      </c>
      <c r="E1560" t="s">
        <v>5</v>
      </c>
      <c r="F1560" t="s">
        <v>4</v>
      </c>
      <c r="G1560">
        <v>0</v>
      </c>
      <c r="H1560">
        <v>128993.5703125</v>
      </c>
      <c r="I1560">
        <v>408676.3125</v>
      </c>
      <c r="J1560">
        <v>0</v>
      </c>
      <c r="L1560" s="26">
        <v>52231</v>
      </c>
      <c r="M1560">
        <v>19</v>
      </c>
      <c r="N1560">
        <v>27642.64453125</v>
      </c>
    </row>
    <row r="1561" spans="1:14" x14ac:dyDescent="0.25">
      <c r="A1561" s="21" t="str">
        <f t="shared" si="24"/>
        <v>MOW L2C BAAA_2043</v>
      </c>
      <c r="B1561" t="s">
        <v>130</v>
      </c>
      <c r="C1561" t="s">
        <v>132</v>
      </c>
      <c r="D1561" t="s">
        <v>25</v>
      </c>
      <c r="E1561" t="s">
        <v>5</v>
      </c>
      <c r="F1561" t="s">
        <v>4</v>
      </c>
      <c r="G1561">
        <v>0</v>
      </c>
      <c r="H1561">
        <v>129931.125</v>
      </c>
      <c r="I1561">
        <v>399384.6875</v>
      </c>
      <c r="J1561">
        <v>0</v>
      </c>
      <c r="L1561" s="26">
        <v>52596</v>
      </c>
      <c r="M1561">
        <v>20</v>
      </c>
      <c r="N1561">
        <v>67306.0078125</v>
      </c>
    </row>
    <row r="1562" spans="1:14" x14ac:dyDescent="0.25">
      <c r="A1562" s="21" t="str">
        <f t="shared" si="24"/>
        <v>MOW L2C BAAA_2024</v>
      </c>
      <c r="B1562" t="s">
        <v>130</v>
      </c>
      <c r="C1562" t="s">
        <v>132</v>
      </c>
      <c r="D1562" t="s">
        <v>25</v>
      </c>
      <c r="E1562" t="s">
        <v>5</v>
      </c>
      <c r="F1562" t="s">
        <v>32</v>
      </c>
      <c r="G1562">
        <v>174667.203125</v>
      </c>
      <c r="H1562">
        <v>77966.25</v>
      </c>
      <c r="I1562">
        <v>15499.482421875</v>
      </c>
      <c r="J1562">
        <v>0</v>
      </c>
      <c r="L1562" s="26">
        <v>45657</v>
      </c>
      <c r="M1562">
        <v>1</v>
      </c>
      <c r="N1562">
        <v>106941.203125</v>
      </c>
    </row>
    <row r="1563" spans="1:14" x14ac:dyDescent="0.25">
      <c r="A1563" s="21" t="str">
        <f t="shared" si="24"/>
        <v>MOW L2C BAAA_2025</v>
      </c>
      <c r="B1563" t="s">
        <v>130</v>
      </c>
      <c r="C1563" t="s">
        <v>132</v>
      </c>
      <c r="D1563" t="s">
        <v>25</v>
      </c>
      <c r="E1563" t="s">
        <v>5</v>
      </c>
      <c r="F1563" t="s">
        <v>32</v>
      </c>
      <c r="G1563">
        <v>189335.015625</v>
      </c>
      <c r="H1563">
        <v>85383.90625</v>
      </c>
      <c r="I1563">
        <v>70636.78125</v>
      </c>
      <c r="J1563">
        <v>0</v>
      </c>
      <c r="L1563" s="26">
        <v>46022</v>
      </c>
      <c r="M1563">
        <v>2</v>
      </c>
      <c r="N1563">
        <v>108426.4140625</v>
      </c>
    </row>
    <row r="1564" spans="1:14" x14ac:dyDescent="0.25">
      <c r="A1564" s="21" t="str">
        <f t="shared" si="24"/>
        <v>MOW L2C BAAA_2026</v>
      </c>
      <c r="B1564" t="s">
        <v>130</v>
      </c>
      <c r="C1564" t="s">
        <v>132</v>
      </c>
      <c r="D1564" t="s">
        <v>25</v>
      </c>
      <c r="E1564" t="s">
        <v>5</v>
      </c>
      <c r="F1564" t="s">
        <v>32</v>
      </c>
      <c r="G1564">
        <v>203954.734375</v>
      </c>
      <c r="H1564">
        <v>97960.0859375</v>
      </c>
      <c r="I1564">
        <v>75575.125</v>
      </c>
      <c r="J1564">
        <v>0</v>
      </c>
      <c r="L1564" s="26">
        <v>46387</v>
      </c>
      <c r="M1564">
        <v>3</v>
      </c>
      <c r="N1564">
        <v>113449.1171875</v>
      </c>
    </row>
    <row r="1565" spans="1:14" x14ac:dyDescent="0.25">
      <c r="A1565" s="21" t="str">
        <f t="shared" si="24"/>
        <v>MOW L2C BAAA_2027</v>
      </c>
      <c r="B1565" t="s">
        <v>130</v>
      </c>
      <c r="C1565" t="s">
        <v>132</v>
      </c>
      <c r="D1565" t="s">
        <v>25</v>
      </c>
      <c r="E1565" t="s">
        <v>5</v>
      </c>
      <c r="F1565" t="s">
        <v>32</v>
      </c>
      <c r="G1565">
        <v>214899.625</v>
      </c>
      <c r="H1565">
        <v>95596.3515625</v>
      </c>
      <c r="I1565">
        <v>80022.4609375</v>
      </c>
      <c r="J1565">
        <v>0</v>
      </c>
      <c r="L1565" s="26">
        <v>46752</v>
      </c>
      <c r="M1565">
        <v>4</v>
      </c>
      <c r="N1565">
        <v>110644.3203125</v>
      </c>
    </row>
    <row r="1566" spans="1:14" x14ac:dyDescent="0.25">
      <c r="A1566" s="21" t="str">
        <f t="shared" si="24"/>
        <v>MOW L2C BAAA_2028</v>
      </c>
      <c r="B1566" t="s">
        <v>130</v>
      </c>
      <c r="C1566" t="s">
        <v>132</v>
      </c>
      <c r="D1566" t="s">
        <v>25</v>
      </c>
      <c r="E1566" t="s">
        <v>5</v>
      </c>
      <c r="F1566" t="s">
        <v>32</v>
      </c>
      <c r="G1566">
        <v>223085.546875</v>
      </c>
      <c r="H1566">
        <v>105238.109375</v>
      </c>
      <c r="I1566">
        <v>85205.8203125</v>
      </c>
      <c r="J1566">
        <v>0</v>
      </c>
      <c r="L1566" s="26">
        <v>47118</v>
      </c>
      <c r="M1566">
        <v>5</v>
      </c>
      <c r="N1566">
        <v>116994.609375</v>
      </c>
    </row>
    <row r="1567" spans="1:14" x14ac:dyDescent="0.25">
      <c r="A1567" s="21" t="str">
        <f t="shared" si="24"/>
        <v>MOW L2C BAAA_2029</v>
      </c>
      <c r="B1567" t="s">
        <v>130</v>
      </c>
      <c r="C1567" t="s">
        <v>132</v>
      </c>
      <c r="D1567" t="s">
        <v>25</v>
      </c>
      <c r="E1567" t="s">
        <v>5</v>
      </c>
      <c r="F1567" t="s">
        <v>32</v>
      </c>
      <c r="G1567">
        <v>230881.203125</v>
      </c>
      <c r="H1567">
        <v>117115.0546875</v>
      </c>
      <c r="I1567">
        <v>88492.90625</v>
      </c>
      <c r="J1567">
        <v>0</v>
      </c>
      <c r="L1567" s="26">
        <v>47483</v>
      </c>
      <c r="M1567">
        <v>6</v>
      </c>
      <c r="N1567">
        <v>125290.03125</v>
      </c>
    </row>
    <row r="1568" spans="1:14" x14ac:dyDescent="0.25">
      <c r="A1568" s="21" t="str">
        <f t="shared" si="24"/>
        <v>MOW L2C BAAA_2030</v>
      </c>
      <c r="B1568" t="s">
        <v>130</v>
      </c>
      <c r="C1568" t="s">
        <v>132</v>
      </c>
      <c r="D1568" t="s">
        <v>25</v>
      </c>
      <c r="E1568" t="s">
        <v>5</v>
      </c>
      <c r="F1568" t="s">
        <v>32</v>
      </c>
      <c r="G1568">
        <v>239369.390625</v>
      </c>
      <c r="H1568">
        <v>126264.6875</v>
      </c>
      <c r="I1568">
        <v>94476.453125</v>
      </c>
      <c r="J1568">
        <v>0</v>
      </c>
      <c r="L1568" s="26">
        <v>47848</v>
      </c>
      <c r="M1568">
        <v>7</v>
      </c>
      <c r="N1568">
        <v>133019.78125</v>
      </c>
    </row>
    <row r="1569" spans="1:14" x14ac:dyDescent="0.25">
      <c r="A1569" s="21" t="str">
        <f t="shared" si="24"/>
        <v>MOW L2C BAAA_2031</v>
      </c>
      <c r="B1569" t="s">
        <v>130</v>
      </c>
      <c r="C1569" t="s">
        <v>132</v>
      </c>
      <c r="D1569" t="s">
        <v>25</v>
      </c>
      <c r="E1569" t="s">
        <v>5</v>
      </c>
      <c r="F1569" t="s">
        <v>32</v>
      </c>
      <c r="G1569">
        <v>243642.625</v>
      </c>
      <c r="H1569">
        <v>112531.6171875</v>
      </c>
      <c r="I1569">
        <v>93207.4765625</v>
      </c>
      <c r="J1569">
        <v>27125.732421875</v>
      </c>
      <c r="L1569" s="26">
        <v>48213</v>
      </c>
      <c r="M1569">
        <v>8</v>
      </c>
      <c r="N1569">
        <v>133737.390625</v>
      </c>
    </row>
    <row r="1570" spans="1:14" x14ac:dyDescent="0.25">
      <c r="A1570" s="21" t="str">
        <f t="shared" si="24"/>
        <v>MOW L2C BAAA_2032</v>
      </c>
      <c r="B1570" t="s">
        <v>130</v>
      </c>
      <c r="C1570" t="s">
        <v>132</v>
      </c>
      <c r="D1570" t="s">
        <v>25</v>
      </c>
      <c r="E1570" t="s">
        <v>5</v>
      </c>
      <c r="F1570" t="s">
        <v>32</v>
      </c>
      <c r="G1570">
        <v>252018.609375</v>
      </c>
      <c r="H1570">
        <v>116147.6015625</v>
      </c>
      <c r="I1570">
        <v>94492.9765625</v>
      </c>
      <c r="J1570">
        <v>0</v>
      </c>
      <c r="L1570" s="26">
        <v>48579</v>
      </c>
      <c r="M1570">
        <v>9</v>
      </c>
      <c r="N1570">
        <v>129811.59375</v>
      </c>
    </row>
    <row r="1571" spans="1:14" x14ac:dyDescent="0.25">
      <c r="A1571" s="21" t="str">
        <f t="shared" si="24"/>
        <v>MOW L2C BAAA_2033</v>
      </c>
      <c r="B1571" t="s">
        <v>130</v>
      </c>
      <c r="C1571" t="s">
        <v>132</v>
      </c>
      <c r="D1571" t="s">
        <v>25</v>
      </c>
      <c r="E1571" t="s">
        <v>5</v>
      </c>
      <c r="F1571" t="s">
        <v>32</v>
      </c>
      <c r="G1571">
        <v>255973.0625</v>
      </c>
      <c r="H1571">
        <v>106225.7265625</v>
      </c>
      <c r="I1571">
        <v>97003.296875</v>
      </c>
      <c r="J1571">
        <v>0</v>
      </c>
      <c r="L1571" s="26">
        <v>48944</v>
      </c>
      <c r="M1571">
        <v>10</v>
      </c>
      <c r="N1571">
        <v>113224.9453125</v>
      </c>
    </row>
    <row r="1572" spans="1:14" x14ac:dyDescent="0.25">
      <c r="A1572" s="21" t="str">
        <f t="shared" si="24"/>
        <v>MOW L2C BAAA_2034</v>
      </c>
      <c r="B1572" t="s">
        <v>130</v>
      </c>
      <c r="C1572" t="s">
        <v>132</v>
      </c>
      <c r="D1572" t="s">
        <v>25</v>
      </c>
      <c r="E1572" t="s">
        <v>5</v>
      </c>
      <c r="F1572" t="s">
        <v>32</v>
      </c>
      <c r="G1572">
        <v>259452.046875</v>
      </c>
      <c r="H1572">
        <v>104049.859375</v>
      </c>
      <c r="I1572">
        <v>99323.953125</v>
      </c>
      <c r="J1572">
        <v>0</v>
      </c>
      <c r="L1572" s="26">
        <v>49309</v>
      </c>
      <c r="M1572">
        <v>11</v>
      </c>
      <c r="N1572">
        <v>106954.03125</v>
      </c>
    </row>
    <row r="1573" spans="1:14" x14ac:dyDescent="0.25">
      <c r="A1573" s="21" t="str">
        <f t="shared" si="24"/>
        <v>MOW L2C BAAA_2035</v>
      </c>
      <c r="B1573" t="s">
        <v>130</v>
      </c>
      <c r="C1573" t="s">
        <v>132</v>
      </c>
      <c r="D1573" t="s">
        <v>25</v>
      </c>
      <c r="E1573" t="s">
        <v>5</v>
      </c>
      <c r="F1573" t="s">
        <v>32</v>
      </c>
      <c r="G1573">
        <v>264014.21875</v>
      </c>
      <c r="H1573">
        <v>103738.2890625</v>
      </c>
      <c r="I1573">
        <v>100160.6640625</v>
      </c>
      <c r="J1573">
        <v>0</v>
      </c>
      <c r="L1573" s="26">
        <v>49674</v>
      </c>
      <c r="M1573">
        <v>12</v>
      </c>
      <c r="N1573">
        <v>106076.2890625</v>
      </c>
    </row>
    <row r="1574" spans="1:14" x14ac:dyDescent="0.25">
      <c r="A1574" s="21" t="str">
        <f t="shared" si="24"/>
        <v>MOW L2C BAAA_2036</v>
      </c>
      <c r="B1574" t="s">
        <v>130</v>
      </c>
      <c r="C1574" t="s">
        <v>132</v>
      </c>
      <c r="D1574" t="s">
        <v>25</v>
      </c>
      <c r="E1574" t="s">
        <v>5</v>
      </c>
      <c r="F1574" t="s">
        <v>32</v>
      </c>
      <c r="G1574">
        <v>268813.09375</v>
      </c>
      <c r="H1574">
        <v>102522.6171875</v>
      </c>
      <c r="I1574">
        <v>102975.96875</v>
      </c>
      <c r="J1574">
        <v>0</v>
      </c>
      <c r="L1574" s="26">
        <v>50040</v>
      </c>
      <c r="M1574">
        <v>13</v>
      </c>
      <c r="N1574">
        <v>104957.921875</v>
      </c>
    </row>
    <row r="1575" spans="1:14" x14ac:dyDescent="0.25">
      <c r="A1575" s="21" t="str">
        <f t="shared" si="24"/>
        <v>MOW L2C BAAA_2037</v>
      </c>
      <c r="B1575" t="s">
        <v>130</v>
      </c>
      <c r="C1575" t="s">
        <v>132</v>
      </c>
      <c r="D1575" t="s">
        <v>25</v>
      </c>
      <c r="E1575" t="s">
        <v>5</v>
      </c>
      <c r="F1575" t="s">
        <v>32</v>
      </c>
      <c r="G1575">
        <v>272671.1875</v>
      </c>
      <c r="H1575">
        <v>100927.6640625</v>
      </c>
      <c r="I1575">
        <v>103798.1171875</v>
      </c>
      <c r="J1575">
        <v>0</v>
      </c>
      <c r="L1575" s="26">
        <v>50405</v>
      </c>
      <c r="M1575">
        <v>14</v>
      </c>
      <c r="N1575">
        <v>98289.734375</v>
      </c>
    </row>
    <row r="1576" spans="1:14" x14ac:dyDescent="0.25">
      <c r="A1576" s="21" t="str">
        <f t="shared" si="24"/>
        <v>MOW L2C BAAA_2038</v>
      </c>
      <c r="B1576" t="s">
        <v>130</v>
      </c>
      <c r="C1576" t="s">
        <v>132</v>
      </c>
      <c r="D1576" t="s">
        <v>25</v>
      </c>
      <c r="E1576" t="s">
        <v>5</v>
      </c>
      <c r="F1576" t="s">
        <v>32</v>
      </c>
      <c r="G1576">
        <v>277190.0625</v>
      </c>
      <c r="H1576">
        <v>98205.2734375</v>
      </c>
      <c r="I1576">
        <v>103976.8515625</v>
      </c>
      <c r="J1576">
        <v>0</v>
      </c>
      <c r="L1576" s="26">
        <v>50770</v>
      </c>
      <c r="M1576">
        <v>15</v>
      </c>
      <c r="N1576">
        <v>91073.5625</v>
      </c>
    </row>
    <row r="1577" spans="1:14" x14ac:dyDescent="0.25">
      <c r="A1577" s="21" t="str">
        <f t="shared" si="24"/>
        <v>MOW L2C BAAA_2039</v>
      </c>
      <c r="B1577" t="s">
        <v>130</v>
      </c>
      <c r="C1577" t="s">
        <v>132</v>
      </c>
      <c r="D1577" t="s">
        <v>25</v>
      </c>
      <c r="E1577" t="s">
        <v>5</v>
      </c>
      <c r="F1577" t="s">
        <v>32</v>
      </c>
      <c r="G1577">
        <v>287008.03125</v>
      </c>
      <c r="H1577">
        <v>92378.25</v>
      </c>
      <c r="I1577">
        <v>106554.7109375</v>
      </c>
      <c r="J1577">
        <v>0</v>
      </c>
      <c r="L1577" s="26">
        <v>51135</v>
      </c>
      <c r="M1577">
        <v>16</v>
      </c>
      <c r="N1577">
        <v>68629.796875</v>
      </c>
    </row>
    <row r="1578" spans="1:14" x14ac:dyDescent="0.25">
      <c r="A1578" s="21" t="str">
        <f t="shared" si="24"/>
        <v>MOW L2C BAAA_2040</v>
      </c>
      <c r="B1578" t="s">
        <v>130</v>
      </c>
      <c r="C1578" t="s">
        <v>132</v>
      </c>
      <c r="D1578" t="s">
        <v>25</v>
      </c>
      <c r="E1578" t="s">
        <v>5</v>
      </c>
      <c r="F1578" t="s">
        <v>32</v>
      </c>
      <c r="G1578">
        <v>290075.40625</v>
      </c>
      <c r="H1578">
        <v>75988.421875</v>
      </c>
      <c r="I1578">
        <v>81874.7890625</v>
      </c>
      <c r="J1578">
        <v>133313.8125</v>
      </c>
      <c r="L1578" s="26">
        <v>51501</v>
      </c>
      <c r="M1578">
        <v>17</v>
      </c>
      <c r="N1578">
        <v>58746.46484375</v>
      </c>
    </row>
    <row r="1579" spans="1:14" x14ac:dyDescent="0.25">
      <c r="A1579" s="21" t="str">
        <f t="shared" si="24"/>
        <v>MOW L2C BAAA_2041</v>
      </c>
      <c r="B1579" t="s">
        <v>130</v>
      </c>
      <c r="C1579" t="s">
        <v>132</v>
      </c>
      <c r="D1579" t="s">
        <v>25</v>
      </c>
      <c r="E1579" t="s">
        <v>5</v>
      </c>
      <c r="F1579" t="s">
        <v>32</v>
      </c>
      <c r="G1579">
        <v>292544.65625</v>
      </c>
      <c r="H1579">
        <v>68633.796875</v>
      </c>
      <c r="I1579">
        <v>80069.9453125</v>
      </c>
      <c r="J1579">
        <v>0</v>
      </c>
      <c r="L1579" s="26">
        <v>51866</v>
      </c>
      <c r="M1579">
        <v>18</v>
      </c>
      <c r="N1579">
        <v>51804.625</v>
      </c>
    </row>
    <row r="1580" spans="1:14" x14ac:dyDescent="0.25">
      <c r="A1580" s="21" t="str">
        <f t="shared" si="24"/>
        <v>MOW L2C BAAA_2042</v>
      </c>
      <c r="B1580" t="s">
        <v>130</v>
      </c>
      <c r="C1580" t="s">
        <v>132</v>
      </c>
      <c r="D1580" t="s">
        <v>25</v>
      </c>
      <c r="E1580" t="s">
        <v>5</v>
      </c>
      <c r="F1580" t="s">
        <v>32</v>
      </c>
      <c r="G1580">
        <v>296594.15625</v>
      </c>
      <c r="H1580">
        <v>63319.01171875</v>
      </c>
      <c r="I1580">
        <v>79250.9296875</v>
      </c>
      <c r="J1580">
        <v>0</v>
      </c>
      <c r="L1580" s="26">
        <v>52231</v>
      </c>
      <c r="M1580">
        <v>19</v>
      </c>
      <c r="N1580">
        <v>51656.28125</v>
      </c>
    </row>
    <row r="1581" spans="1:14" x14ac:dyDescent="0.25">
      <c r="A1581" s="21" t="str">
        <f t="shared" si="24"/>
        <v>MOW L2C BAAA_2043</v>
      </c>
      <c r="B1581" t="s">
        <v>130</v>
      </c>
      <c r="C1581" t="s">
        <v>132</v>
      </c>
      <c r="D1581" t="s">
        <v>25</v>
      </c>
      <c r="E1581" t="s">
        <v>5</v>
      </c>
      <c r="F1581" t="s">
        <v>32</v>
      </c>
      <c r="G1581">
        <v>299773.65625</v>
      </c>
      <c r="H1581">
        <v>64055.890625</v>
      </c>
      <c r="I1581">
        <v>199471</v>
      </c>
      <c r="J1581">
        <v>0</v>
      </c>
      <c r="L1581" s="26">
        <v>52596</v>
      </c>
      <c r="M1581">
        <v>20</v>
      </c>
      <c r="N1581">
        <v>53154.5703125</v>
      </c>
    </row>
    <row r="1582" spans="1:14" x14ac:dyDescent="0.25">
      <c r="A1582" s="21" t="str">
        <f t="shared" si="24"/>
        <v>MOW L2C BAAA_2024</v>
      </c>
      <c r="B1582" t="s">
        <v>130</v>
      </c>
      <c r="C1582" t="s">
        <v>132</v>
      </c>
      <c r="D1582" t="s">
        <v>25</v>
      </c>
      <c r="E1582" t="s">
        <v>5</v>
      </c>
      <c r="F1582" t="s">
        <v>8</v>
      </c>
      <c r="G1582">
        <v>0</v>
      </c>
      <c r="H1582">
        <v>0</v>
      </c>
      <c r="I1582">
        <v>0</v>
      </c>
      <c r="J1582">
        <v>0</v>
      </c>
      <c r="L1582" s="26">
        <v>45657</v>
      </c>
      <c r="M1582">
        <v>1</v>
      </c>
      <c r="N1582">
        <v>0</v>
      </c>
    </row>
    <row r="1583" spans="1:14" x14ac:dyDescent="0.25">
      <c r="A1583" s="21" t="str">
        <f t="shared" si="24"/>
        <v>MOW L2C BAAA_2025</v>
      </c>
      <c r="B1583" t="s">
        <v>130</v>
      </c>
      <c r="C1583" t="s">
        <v>132</v>
      </c>
      <c r="D1583" t="s">
        <v>25</v>
      </c>
      <c r="E1583" t="s">
        <v>5</v>
      </c>
      <c r="F1583" t="s">
        <v>8</v>
      </c>
      <c r="G1583">
        <v>0</v>
      </c>
      <c r="H1583">
        <v>0</v>
      </c>
      <c r="I1583">
        <v>0</v>
      </c>
      <c r="J1583">
        <v>0</v>
      </c>
      <c r="L1583" s="26">
        <v>46022</v>
      </c>
      <c r="M1583">
        <v>2</v>
      </c>
      <c r="N1583">
        <v>0</v>
      </c>
    </row>
    <row r="1584" spans="1:14" x14ac:dyDescent="0.25">
      <c r="A1584" s="21" t="str">
        <f t="shared" si="24"/>
        <v>MOW L2C BAAA_2026</v>
      </c>
      <c r="B1584" t="s">
        <v>130</v>
      </c>
      <c r="C1584" t="s">
        <v>132</v>
      </c>
      <c r="D1584" t="s">
        <v>25</v>
      </c>
      <c r="E1584" t="s">
        <v>5</v>
      </c>
      <c r="F1584" t="s">
        <v>8</v>
      </c>
      <c r="G1584">
        <v>0</v>
      </c>
      <c r="H1584">
        <v>0</v>
      </c>
      <c r="I1584">
        <v>0</v>
      </c>
      <c r="J1584">
        <v>0</v>
      </c>
      <c r="L1584" s="26">
        <v>46387</v>
      </c>
      <c r="M1584">
        <v>3</v>
      </c>
      <c r="N1584">
        <v>0</v>
      </c>
    </row>
    <row r="1585" spans="1:14" x14ac:dyDescent="0.25">
      <c r="A1585" s="21" t="str">
        <f t="shared" si="24"/>
        <v>MOW L2C BAAA_2027</v>
      </c>
      <c r="B1585" t="s">
        <v>130</v>
      </c>
      <c r="C1585" t="s">
        <v>132</v>
      </c>
      <c r="D1585" t="s">
        <v>25</v>
      </c>
      <c r="E1585" t="s">
        <v>5</v>
      </c>
      <c r="F1585" t="s">
        <v>8</v>
      </c>
      <c r="G1585">
        <v>0</v>
      </c>
      <c r="H1585">
        <v>0</v>
      </c>
      <c r="I1585">
        <v>0</v>
      </c>
      <c r="J1585">
        <v>0</v>
      </c>
      <c r="L1585" s="26">
        <v>46752</v>
      </c>
      <c r="M1585">
        <v>4</v>
      </c>
      <c r="N1585">
        <v>0</v>
      </c>
    </row>
    <row r="1586" spans="1:14" x14ac:dyDescent="0.25">
      <c r="A1586" s="21" t="str">
        <f t="shared" si="24"/>
        <v>MOW L2C BAAA_2028</v>
      </c>
      <c r="B1586" t="s">
        <v>130</v>
      </c>
      <c r="C1586" t="s">
        <v>132</v>
      </c>
      <c r="D1586" t="s">
        <v>25</v>
      </c>
      <c r="E1586" t="s">
        <v>5</v>
      </c>
      <c r="F1586" t="s">
        <v>8</v>
      </c>
      <c r="G1586">
        <v>0</v>
      </c>
      <c r="H1586">
        <v>0</v>
      </c>
      <c r="I1586">
        <v>0</v>
      </c>
      <c r="J1586">
        <v>0</v>
      </c>
      <c r="L1586" s="26">
        <v>47118</v>
      </c>
      <c r="M1586">
        <v>5</v>
      </c>
      <c r="N1586">
        <v>0</v>
      </c>
    </row>
    <row r="1587" spans="1:14" x14ac:dyDescent="0.25">
      <c r="A1587" s="21" t="str">
        <f t="shared" si="24"/>
        <v>MOW L2C BAAA_2029</v>
      </c>
      <c r="B1587" t="s">
        <v>130</v>
      </c>
      <c r="C1587" t="s">
        <v>132</v>
      </c>
      <c r="D1587" t="s">
        <v>25</v>
      </c>
      <c r="E1587" t="s">
        <v>5</v>
      </c>
      <c r="F1587" t="s">
        <v>8</v>
      </c>
      <c r="G1587">
        <v>0</v>
      </c>
      <c r="H1587">
        <v>0</v>
      </c>
      <c r="I1587">
        <v>0</v>
      </c>
      <c r="J1587">
        <v>0</v>
      </c>
      <c r="L1587" s="26">
        <v>47483</v>
      </c>
      <c r="M1587">
        <v>6</v>
      </c>
      <c r="N1587">
        <v>0</v>
      </c>
    </row>
    <row r="1588" spans="1:14" x14ac:dyDescent="0.25">
      <c r="A1588" s="21" t="str">
        <f t="shared" si="24"/>
        <v>MOW L2C BAAA_2030</v>
      </c>
      <c r="B1588" t="s">
        <v>130</v>
      </c>
      <c r="C1588" t="s">
        <v>132</v>
      </c>
      <c r="D1588" t="s">
        <v>25</v>
      </c>
      <c r="E1588" t="s">
        <v>5</v>
      </c>
      <c r="F1588" t="s">
        <v>8</v>
      </c>
      <c r="G1588">
        <v>0</v>
      </c>
      <c r="H1588">
        <v>0</v>
      </c>
      <c r="I1588">
        <v>0</v>
      </c>
      <c r="J1588">
        <v>0</v>
      </c>
      <c r="L1588" s="26">
        <v>47848</v>
      </c>
      <c r="M1588">
        <v>7</v>
      </c>
      <c r="N1588">
        <v>0</v>
      </c>
    </row>
    <row r="1589" spans="1:14" x14ac:dyDescent="0.25">
      <c r="A1589" s="21" t="str">
        <f t="shared" si="24"/>
        <v>MOW L2C BAAA_2031</v>
      </c>
      <c r="B1589" t="s">
        <v>130</v>
      </c>
      <c r="C1589" t="s">
        <v>132</v>
      </c>
      <c r="D1589" t="s">
        <v>25</v>
      </c>
      <c r="E1589" t="s">
        <v>5</v>
      </c>
      <c r="F1589" t="s">
        <v>8</v>
      </c>
      <c r="G1589">
        <v>0</v>
      </c>
      <c r="H1589">
        <v>0</v>
      </c>
      <c r="I1589">
        <v>0</v>
      </c>
      <c r="J1589">
        <v>0</v>
      </c>
      <c r="L1589" s="26">
        <v>48213</v>
      </c>
      <c r="M1589">
        <v>8</v>
      </c>
      <c r="N1589">
        <v>0</v>
      </c>
    </row>
    <row r="1590" spans="1:14" x14ac:dyDescent="0.25">
      <c r="A1590" s="21" t="str">
        <f t="shared" si="24"/>
        <v>MOW L2C BAAA_2032</v>
      </c>
      <c r="B1590" t="s">
        <v>130</v>
      </c>
      <c r="C1590" t="s">
        <v>132</v>
      </c>
      <c r="D1590" t="s">
        <v>25</v>
      </c>
      <c r="E1590" t="s">
        <v>5</v>
      </c>
      <c r="F1590" t="s">
        <v>8</v>
      </c>
      <c r="G1590">
        <v>0</v>
      </c>
      <c r="H1590">
        <v>0</v>
      </c>
      <c r="I1590">
        <v>0</v>
      </c>
      <c r="J1590">
        <v>0</v>
      </c>
      <c r="L1590" s="26">
        <v>48579</v>
      </c>
      <c r="M1590">
        <v>9</v>
      </c>
      <c r="N1590">
        <v>0</v>
      </c>
    </row>
    <row r="1591" spans="1:14" x14ac:dyDescent="0.25">
      <c r="A1591" s="21" t="str">
        <f t="shared" si="24"/>
        <v>MOW L2C BAAA_2033</v>
      </c>
      <c r="B1591" t="s">
        <v>130</v>
      </c>
      <c r="C1591" t="s">
        <v>132</v>
      </c>
      <c r="D1591" t="s">
        <v>25</v>
      </c>
      <c r="E1591" t="s">
        <v>5</v>
      </c>
      <c r="F1591" t="s">
        <v>8</v>
      </c>
      <c r="G1591">
        <v>0</v>
      </c>
      <c r="H1591">
        <v>0</v>
      </c>
      <c r="I1591">
        <v>0</v>
      </c>
      <c r="J1591">
        <v>0</v>
      </c>
      <c r="L1591" s="26">
        <v>48944</v>
      </c>
      <c r="M1591">
        <v>10</v>
      </c>
      <c r="N1591">
        <v>0</v>
      </c>
    </row>
    <row r="1592" spans="1:14" x14ac:dyDescent="0.25">
      <c r="A1592" s="21" t="str">
        <f t="shared" si="24"/>
        <v>MOW L2C BAAA_2034</v>
      </c>
      <c r="B1592" t="s">
        <v>130</v>
      </c>
      <c r="C1592" t="s">
        <v>132</v>
      </c>
      <c r="D1592" t="s">
        <v>25</v>
      </c>
      <c r="E1592" t="s">
        <v>5</v>
      </c>
      <c r="F1592" t="s">
        <v>8</v>
      </c>
      <c r="G1592">
        <v>0</v>
      </c>
      <c r="H1592">
        <v>0</v>
      </c>
      <c r="I1592">
        <v>0</v>
      </c>
      <c r="J1592">
        <v>0</v>
      </c>
      <c r="L1592" s="26">
        <v>49309</v>
      </c>
      <c r="M1592">
        <v>11</v>
      </c>
      <c r="N1592">
        <v>0</v>
      </c>
    </row>
    <row r="1593" spans="1:14" x14ac:dyDescent="0.25">
      <c r="A1593" s="21" t="str">
        <f t="shared" si="24"/>
        <v>MOW L2C BAAA_2035</v>
      </c>
      <c r="B1593" t="s">
        <v>130</v>
      </c>
      <c r="C1593" t="s">
        <v>132</v>
      </c>
      <c r="D1593" t="s">
        <v>25</v>
      </c>
      <c r="E1593" t="s">
        <v>5</v>
      </c>
      <c r="F1593" t="s">
        <v>8</v>
      </c>
      <c r="G1593">
        <v>0</v>
      </c>
      <c r="H1593">
        <v>0</v>
      </c>
      <c r="I1593">
        <v>0</v>
      </c>
      <c r="J1593">
        <v>0</v>
      </c>
      <c r="L1593" s="26">
        <v>49674</v>
      </c>
      <c r="M1593">
        <v>12</v>
      </c>
      <c r="N1593">
        <v>0</v>
      </c>
    </row>
    <row r="1594" spans="1:14" x14ac:dyDescent="0.25">
      <c r="A1594" s="21" t="str">
        <f t="shared" si="24"/>
        <v>MOW L2C BAAA_2036</v>
      </c>
      <c r="B1594" t="s">
        <v>130</v>
      </c>
      <c r="C1594" t="s">
        <v>132</v>
      </c>
      <c r="D1594" t="s">
        <v>25</v>
      </c>
      <c r="E1594" t="s">
        <v>5</v>
      </c>
      <c r="F1594" t="s">
        <v>8</v>
      </c>
      <c r="G1594">
        <v>0</v>
      </c>
      <c r="H1594">
        <v>0</v>
      </c>
      <c r="I1594">
        <v>0</v>
      </c>
      <c r="J1594">
        <v>0</v>
      </c>
      <c r="L1594" s="26">
        <v>50040</v>
      </c>
      <c r="M1594">
        <v>13</v>
      </c>
      <c r="N1594">
        <v>0</v>
      </c>
    </row>
    <row r="1595" spans="1:14" x14ac:dyDescent="0.25">
      <c r="A1595" s="21" t="str">
        <f t="shared" si="24"/>
        <v>MOW L2C BAAA_2037</v>
      </c>
      <c r="B1595" t="s">
        <v>130</v>
      </c>
      <c r="C1595" t="s">
        <v>132</v>
      </c>
      <c r="D1595" t="s">
        <v>25</v>
      </c>
      <c r="E1595" t="s">
        <v>5</v>
      </c>
      <c r="F1595" t="s">
        <v>8</v>
      </c>
      <c r="G1595">
        <v>0</v>
      </c>
      <c r="H1595">
        <v>0</v>
      </c>
      <c r="I1595">
        <v>0</v>
      </c>
      <c r="J1595">
        <v>0</v>
      </c>
      <c r="L1595" s="26">
        <v>50405</v>
      </c>
      <c r="M1595">
        <v>14</v>
      </c>
      <c r="N1595">
        <v>0</v>
      </c>
    </row>
    <row r="1596" spans="1:14" x14ac:dyDescent="0.25">
      <c r="A1596" s="21" t="str">
        <f t="shared" si="24"/>
        <v>MOW L2C BAAA_2038</v>
      </c>
      <c r="B1596" t="s">
        <v>130</v>
      </c>
      <c r="C1596" t="s">
        <v>132</v>
      </c>
      <c r="D1596" t="s">
        <v>25</v>
      </c>
      <c r="E1596" t="s">
        <v>5</v>
      </c>
      <c r="F1596" t="s">
        <v>8</v>
      </c>
      <c r="G1596">
        <v>0</v>
      </c>
      <c r="H1596">
        <v>0</v>
      </c>
      <c r="I1596">
        <v>0</v>
      </c>
      <c r="J1596">
        <v>0</v>
      </c>
      <c r="L1596" s="26">
        <v>50770</v>
      </c>
      <c r="M1596">
        <v>15</v>
      </c>
      <c r="N1596">
        <v>0</v>
      </c>
    </row>
    <row r="1597" spans="1:14" x14ac:dyDescent="0.25">
      <c r="A1597" s="21" t="str">
        <f t="shared" si="24"/>
        <v>MOW L2C BAAA_2039</v>
      </c>
      <c r="B1597" t="s">
        <v>130</v>
      </c>
      <c r="C1597" t="s">
        <v>132</v>
      </c>
      <c r="D1597" t="s">
        <v>25</v>
      </c>
      <c r="E1597" t="s">
        <v>5</v>
      </c>
      <c r="F1597" t="s">
        <v>8</v>
      </c>
      <c r="G1597">
        <v>0</v>
      </c>
      <c r="H1597">
        <v>0</v>
      </c>
      <c r="I1597">
        <v>0</v>
      </c>
      <c r="J1597">
        <v>0</v>
      </c>
      <c r="L1597" s="26">
        <v>51135</v>
      </c>
      <c r="M1597">
        <v>16</v>
      </c>
      <c r="N1597">
        <v>0</v>
      </c>
    </row>
    <row r="1598" spans="1:14" x14ac:dyDescent="0.25">
      <c r="A1598" s="21" t="str">
        <f t="shared" si="24"/>
        <v>MOW L2C BAAA_2040</v>
      </c>
      <c r="B1598" t="s">
        <v>130</v>
      </c>
      <c r="C1598" t="s">
        <v>132</v>
      </c>
      <c r="D1598" t="s">
        <v>25</v>
      </c>
      <c r="E1598" t="s">
        <v>5</v>
      </c>
      <c r="F1598" t="s">
        <v>8</v>
      </c>
      <c r="G1598">
        <v>0</v>
      </c>
      <c r="H1598">
        <v>0</v>
      </c>
      <c r="I1598">
        <v>0</v>
      </c>
      <c r="J1598">
        <v>0</v>
      </c>
      <c r="L1598" s="26">
        <v>51501</v>
      </c>
      <c r="M1598">
        <v>17</v>
      </c>
      <c r="N1598">
        <v>0</v>
      </c>
    </row>
    <row r="1599" spans="1:14" x14ac:dyDescent="0.25">
      <c r="A1599" s="21" t="str">
        <f t="shared" si="24"/>
        <v>MOW L2C BAAA_2041</v>
      </c>
      <c r="B1599" t="s">
        <v>130</v>
      </c>
      <c r="C1599" t="s">
        <v>132</v>
      </c>
      <c r="D1599" t="s">
        <v>25</v>
      </c>
      <c r="E1599" t="s">
        <v>5</v>
      </c>
      <c r="F1599" t="s">
        <v>8</v>
      </c>
      <c r="G1599">
        <v>0</v>
      </c>
      <c r="H1599">
        <v>0</v>
      </c>
      <c r="I1599">
        <v>0</v>
      </c>
      <c r="J1599">
        <v>0</v>
      </c>
      <c r="L1599" s="26">
        <v>51866</v>
      </c>
      <c r="M1599">
        <v>18</v>
      </c>
      <c r="N1599">
        <v>0</v>
      </c>
    </row>
    <row r="1600" spans="1:14" x14ac:dyDescent="0.25">
      <c r="A1600" s="21" t="str">
        <f t="shared" si="24"/>
        <v>MOW L2C BAAA_2042</v>
      </c>
      <c r="B1600" t="s">
        <v>130</v>
      </c>
      <c r="C1600" t="s">
        <v>132</v>
      </c>
      <c r="D1600" t="s">
        <v>25</v>
      </c>
      <c r="E1600" t="s">
        <v>5</v>
      </c>
      <c r="F1600" t="s">
        <v>8</v>
      </c>
      <c r="G1600">
        <v>0</v>
      </c>
      <c r="H1600">
        <v>0</v>
      </c>
      <c r="I1600">
        <v>0</v>
      </c>
      <c r="J1600">
        <v>0</v>
      </c>
      <c r="L1600" s="26">
        <v>52231</v>
      </c>
      <c r="M1600">
        <v>19</v>
      </c>
      <c r="N1600">
        <v>0</v>
      </c>
    </row>
    <row r="1601" spans="1:14" x14ac:dyDescent="0.25">
      <c r="A1601" s="21" t="str">
        <f t="shared" si="24"/>
        <v>MOW L2C BAAA_2043</v>
      </c>
      <c r="B1601" t="s">
        <v>130</v>
      </c>
      <c r="C1601" t="s">
        <v>132</v>
      </c>
      <c r="D1601" t="s">
        <v>25</v>
      </c>
      <c r="E1601" t="s">
        <v>5</v>
      </c>
      <c r="F1601" t="s">
        <v>8</v>
      </c>
      <c r="G1601">
        <v>0</v>
      </c>
      <c r="H1601">
        <v>0</v>
      </c>
      <c r="I1601">
        <v>0</v>
      </c>
      <c r="J1601">
        <v>0</v>
      </c>
      <c r="L1601" s="26">
        <v>52596</v>
      </c>
      <c r="M1601">
        <v>20</v>
      </c>
      <c r="N1601">
        <v>0</v>
      </c>
    </row>
    <row r="1602" spans="1:14" x14ac:dyDescent="0.25">
      <c r="A1602" s="21" t="str">
        <f t="shared" ref="A1602:A1665" si="25">B1602&amp;" "&amp;D1602&amp;" "&amp;C1602&amp;"_"&amp;YEAR(L1602)</f>
        <v>MOW L2N BAAA_2024</v>
      </c>
      <c r="B1602" t="s">
        <v>130</v>
      </c>
      <c r="C1602" t="s">
        <v>132</v>
      </c>
      <c r="D1602" t="s">
        <v>26</v>
      </c>
      <c r="E1602" t="s">
        <v>29</v>
      </c>
      <c r="F1602" t="s">
        <v>28</v>
      </c>
      <c r="K1602">
        <v>0</v>
      </c>
      <c r="L1602" s="26">
        <v>45657</v>
      </c>
      <c r="M1602">
        <v>1</v>
      </c>
    </row>
    <row r="1603" spans="1:14" x14ac:dyDescent="0.25">
      <c r="A1603" s="21" t="str">
        <f t="shared" si="25"/>
        <v>MOW L2N BAAA_2025</v>
      </c>
      <c r="B1603" t="s">
        <v>130</v>
      </c>
      <c r="C1603" t="s">
        <v>132</v>
      </c>
      <c r="D1603" t="s">
        <v>26</v>
      </c>
      <c r="E1603" t="s">
        <v>29</v>
      </c>
      <c r="F1603" t="s">
        <v>28</v>
      </c>
      <c r="K1603">
        <v>0</v>
      </c>
      <c r="L1603" s="26">
        <v>46022</v>
      </c>
      <c r="M1603">
        <v>2</v>
      </c>
    </row>
    <row r="1604" spans="1:14" x14ac:dyDescent="0.25">
      <c r="A1604" s="21" t="str">
        <f t="shared" si="25"/>
        <v>MOW L2N BAAA_2026</v>
      </c>
      <c r="B1604" t="s">
        <v>130</v>
      </c>
      <c r="C1604" t="s">
        <v>132</v>
      </c>
      <c r="D1604" t="s">
        <v>26</v>
      </c>
      <c r="E1604" t="s">
        <v>29</v>
      </c>
      <c r="F1604" t="s">
        <v>28</v>
      </c>
      <c r="K1604">
        <v>0</v>
      </c>
      <c r="L1604" s="26">
        <v>46387</v>
      </c>
      <c r="M1604">
        <v>3</v>
      </c>
    </row>
    <row r="1605" spans="1:14" x14ac:dyDescent="0.25">
      <c r="A1605" s="21" t="str">
        <f t="shared" si="25"/>
        <v>MOW L2N BAAA_2027</v>
      </c>
      <c r="B1605" t="s">
        <v>130</v>
      </c>
      <c r="C1605" t="s">
        <v>132</v>
      </c>
      <c r="D1605" t="s">
        <v>26</v>
      </c>
      <c r="E1605" t="s">
        <v>29</v>
      </c>
      <c r="F1605" t="s">
        <v>28</v>
      </c>
      <c r="K1605">
        <v>0</v>
      </c>
      <c r="L1605" s="26">
        <v>46752</v>
      </c>
      <c r="M1605">
        <v>4</v>
      </c>
    </row>
    <row r="1606" spans="1:14" x14ac:dyDescent="0.25">
      <c r="A1606" s="21" t="str">
        <f t="shared" si="25"/>
        <v>MOW L2N BAAA_2028</v>
      </c>
      <c r="B1606" t="s">
        <v>130</v>
      </c>
      <c r="C1606" t="s">
        <v>132</v>
      </c>
      <c r="D1606" t="s">
        <v>26</v>
      </c>
      <c r="E1606" t="s">
        <v>29</v>
      </c>
      <c r="F1606" t="s">
        <v>28</v>
      </c>
      <c r="K1606">
        <v>0</v>
      </c>
      <c r="L1606" s="26">
        <v>47118</v>
      </c>
      <c r="M1606">
        <v>5</v>
      </c>
    </row>
    <row r="1607" spans="1:14" x14ac:dyDescent="0.25">
      <c r="A1607" s="21" t="str">
        <f t="shared" si="25"/>
        <v>MOW L2N BAAA_2029</v>
      </c>
      <c r="B1607" t="s">
        <v>130</v>
      </c>
      <c r="C1607" t="s">
        <v>132</v>
      </c>
      <c r="D1607" t="s">
        <v>26</v>
      </c>
      <c r="E1607" t="s">
        <v>29</v>
      </c>
      <c r="F1607" t="s">
        <v>28</v>
      </c>
      <c r="K1607">
        <v>0</v>
      </c>
      <c r="L1607" s="26">
        <v>47483</v>
      </c>
      <c r="M1607">
        <v>6</v>
      </c>
    </row>
    <row r="1608" spans="1:14" x14ac:dyDescent="0.25">
      <c r="A1608" s="21" t="str">
        <f t="shared" si="25"/>
        <v>MOW L2N BAAA_2030</v>
      </c>
      <c r="B1608" t="s">
        <v>130</v>
      </c>
      <c r="C1608" t="s">
        <v>132</v>
      </c>
      <c r="D1608" t="s">
        <v>26</v>
      </c>
      <c r="E1608" t="s">
        <v>29</v>
      </c>
      <c r="F1608" t="s">
        <v>28</v>
      </c>
      <c r="K1608">
        <v>0</v>
      </c>
      <c r="L1608" s="26">
        <v>47848</v>
      </c>
      <c r="M1608">
        <v>7</v>
      </c>
    </row>
    <row r="1609" spans="1:14" x14ac:dyDescent="0.25">
      <c r="A1609" s="21" t="str">
        <f t="shared" si="25"/>
        <v>MOW L2N BAAA_2031</v>
      </c>
      <c r="B1609" t="s">
        <v>130</v>
      </c>
      <c r="C1609" t="s">
        <v>132</v>
      </c>
      <c r="D1609" t="s">
        <v>26</v>
      </c>
      <c r="E1609" t="s">
        <v>29</v>
      </c>
      <c r="F1609" t="s">
        <v>28</v>
      </c>
      <c r="K1609">
        <v>0</v>
      </c>
      <c r="L1609" s="26">
        <v>48213</v>
      </c>
      <c r="M1609">
        <v>8</v>
      </c>
    </row>
    <row r="1610" spans="1:14" x14ac:dyDescent="0.25">
      <c r="A1610" s="21" t="str">
        <f t="shared" si="25"/>
        <v>MOW L2N BAAA_2032</v>
      </c>
      <c r="B1610" t="s">
        <v>130</v>
      </c>
      <c r="C1610" t="s">
        <v>132</v>
      </c>
      <c r="D1610" t="s">
        <v>26</v>
      </c>
      <c r="E1610" t="s">
        <v>29</v>
      </c>
      <c r="F1610" t="s">
        <v>28</v>
      </c>
      <c r="K1610">
        <v>0</v>
      </c>
      <c r="L1610" s="26">
        <v>48579</v>
      </c>
      <c r="M1610">
        <v>9</v>
      </c>
    </row>
    <row r="1611" spans="1:14" x14ac:dyDescent="0.25">
      <c r="A1611" s="21" t="str">
        <f t="shared" si="25"/>
        <v>MOW L2N BAAA_2033</v>
      </c>
      <c r="B1611" t="s">
        <v>130</v>
      </c>
      <c r="C1611" t="s">
        <v>132</v>
      </c>
      <c r="D1611" t="s">
        <v>26</v>
      </c>
      <c r="E1611" t="s">
        <v>29</v>
      </c>
      <c r="F1611" t="s">
        <v>28</v>
      </c>
      <c r="K1611">
        <v>0</v>
      </c>
      <c r="L1611" s="26">
        <v>48944</v>
      </c>
      <c r="M1611">
        <v>10</v>
      </c>
    </row>
    <row r="1612" spans="1:14" x14ac:dyDescent="0.25">
      <c r="A1612" s="21" t="str">
        <f t="shared" si="25"/>
        <v>MOW L2N BAAA_2034</v>
      </c>
      <c r="B1612" t="s">
        <v>130</v>
      </c>
      <c r="C1612" t="s">
        <v>132</v>
      </c>
      <c r="D1612" t="s">
        <v>26</v>
      </c>
      <c r="E1612" t="s">
        <v>29</v>
      </c>
      <c r="F1612" t="s">
        <v>28</v>
      </c>
      <c r="K1612">
        <v>0</v>
      </c>
      <c r="L1612" s="26">
        <v>49309</v>
      </c>
      <c r="M1612">
        <v>11</v>
      </c>
    </row>
    <row r="1613" spans="1:14" x14ac:dyDescent="0.25">
      <c r="A1613" s="21" t="str">
        <f t="shared" si="25"/>
        <v>MOW L2N BAAA_2035</v>
      </c>
      <c r="B1613" t="s">
        <v>130</v>
      </c>
      <c r="C1613" t="s">
        <v>132</v>
      </c>
      <c r="D1613" t="s">
        <v>26</v>
      </c>
      <c r="E1613" t="s">
        <v>29</v>
      </c>
      <c r="F1613" t="s">
        <v>28</v>
      </c>
      <c r="K1613">
        <v>0</v>
      </c>
      <c r="L1613" s="26">
        <v>49674</v>
      </c>
      <c r="M1613">
        <v>12</v>
      </c>
    </row>
    <row r="1614" spans="1:14" x14ac:dyDescent="0.25">
      <c r="A1614" s="21" t="str">
        <f t="shared" si="25"/>
        <v>MOW L2N BAAA_2036</v>
      </c>
      <c r="B1614" t="s">
        <v>130</v>
      </c>
      <c r="C1614" t="s">
        <v>132</v>
      </c>
      <c r="D1614" t="s">
        <v>26</v>
      </c>
      <c r="E1614" t="s">
        <v>29</v>
      </c>
      <c r="F1614" t="s">
        <v>28</v>
      </c>
      <c r="K1614">
        <v>0</v>
      </c>
      <c r="L1614" s="26">
        <v>50040</v>
      </c>
      <c r="M1614">
        <v>13</v>
      </c>
    </row>
    <row r="1615" spans="1:14" x14ac:dyDescent="0.25">
      <c r="A1615" s="21" t="str">
        <f t="shared" si="25"/>
        <v>MOW L2N BAAA_2037</v>
      </c>
      <c r="B1615" t="s">
        <v>130</v>
      </c>
      <c r="C1615" t="s">
        <v>132</v>
      </c>
      <c r="D1615" t="s">
        <v>26</v>
      </c>
      <c r="E1615" t="s">
        <v>29</v>
      </c>
      <c r="F1615" t="s">
        <v>28</v>
      </c>
      <c r="K1615">
        <v>0</v>
      </c>
      <c r="L1615" s="26">
        <v>50405</v>
      </c>
      <c r="M1615">
        <v>14</v>
      </c>
    </row>
    <row r="1616" spans="1:14" x14ac:dyDescent="0.25">
      <c r="A1616" s="21" t="str">
        <f t="shared" si="25"/>
        <v>MOW L2N BAAA_2038</v>
      </c>
      <c r="B1616" t="s">
        <v>130</v>
      </c>
      <c r="C1616" t="s">
        <v>132</v>
      </c>
      <c r="D1616" t="s">
        <v>26</v>
      </c>
      <c r="E1616" t="s">
        <v>29</v>
      </c>
      <c r="F1616" t="s">
        <v>28</v>
      </c>
      <c r="K1616">
        <v>0</v>
      </c>
      <c r="L1616" s="26">
        <v>50770</v>
      </c>
      <c r="M1616">
        <v>15</v>
      </c>
    </row>
    <row r="1617" spans="1:13" x14ac:dyDescent="0.25">
      <c r="A1617" s="21" t="str">
        <f t="shared" si="25"/>
        <v>MOW L2N BAAA_2039</v>
      </c>
      <c r="B1617" t="s">
        <v>130</v>
      </c>
      <c r="C1617" t="s">
        <v>132</v>
      </c>
      <c r="D1617" t="s">
        <v>26</v>
      </c>
      <c r="E1617" t="s">
        <v>29</v>
      </c>
      <c r="F1617" t="s">
        <v>28</v>
      </c>
      <c r="K1617">
        <v>0</v>
      </c>
      <c r="L1617" s="26">
        <v>51135</v>
      </c>
      <c r="M1617">
        <v>16</v>
      </c>
    </row>
    <row r="1618" spans="1:13" x14ac:dyDescent="0.25">
      <c r="A1618" s="21" t="str">
        <f t="shared" si="25"/>
        <v>MOW L2N BAAA_2040</v>
      </c>
      <c r="B1618" t="s">
        <v>130</v>
      </c>
      <c r="C1618" t="s">
        <v>132</v>
      </c>
      <c r="D1618" t="s">
        <v>26</v>
      </c>
      <c r="E1618" t="s">
        <v>29</v>
      </c>
      <c r="F1618" t="s">
        <v>28</v>
      </c>
      <c r="K1618">
        <v>0</v>
      </c>
      <c r="L1618" s="26">
        <v>51501</v>
      </c>
      <c r="M1618">
        <v>17</v>
      </c>
    </row>
    <row r="1619" spans="1:13" x14ac:dyDescent="0.25">
      <c r="A1619" s="21" t="str">
        <f t="shared" si="25"/>
        <v>MOW L2N BAAA_2041</v>
      </c>
      <c r="B1619" t="s">
        <v>130</v>
      </c>
      <c r="C1619" t="s">
        <v>132</v>
      </c>
      <c r="D1619" t="s">
        <v>26</v>
      </c>
      <c r="E1619" t="s">
        <v>29</v>
      </c>
      <c r="F1619" t="s">
        <v>28</v>
      </c>
      <c r="K1619">
        <v>0</v>
      </c>
      <c r="L1619" s="26">
        <v>51866</v>
      </c>
      <c r="M1619">
        <v>18</v>
      </c>
    </row>
    <row r="1620" spans="1:13" x14ac:dyDescent="0.25">
      <c r="A1620" s="21" t="str">
        <f t="shared" si="25"/>
        <v>MOW L2N BAAA_2042</v>
      </c>
      <c r="B1620" t="s">
        <v>130</v>
      </c>
      <c r="C1620" t="s">
        <v>132</v>
      </c>
      <c r="D1620" t="s">
        <v>26</v>
      </c>
      <c r="E1620" t="s">
        <v>29</v>
      </c>
      <c r="F1620" t="s">
        <v>28</v>
      </c>
      <c r="K1620">
        <v>0</v>
      </c>
      <c r="L1620" s="26">
        <v>52231</v>
      </c>
      <c r="M1620">
        <v>19</v>
      </c>
    </row>
    <row r="1621" spans="1:13" x14ac:dyDescent="0.25">
      <c r="A1621" s="21" t="str">
        <f t="shared" si="25"/>
        <v>MOW L2N BAAA_2043</v>
      </c>
      <c r="B1621" t="s">
        <v>130</v>
      </c>
      <c r="C1621" t="s">
        <v>132</v>
      </c>
      <c r="D1621" t="s">
        <v>26</v>
      </c>
      <c r="E1621" t="s">
        <v>29</v>
      </c>
      <c r="F1621" t="s">
        <v>28</v>
      </c>
      <c r="K1621">
        <v>0</v>
      </c>
      <c r="L1621" s="26">
        <v>52596</v>
      </c>
      <c r="M1621">
        <v>20</v>
      </c>
    </row>
    <row r="1622" spans="1:13" x14ac:dyDescent="0.25">
      <c r="A1622" s="21" t="str">
        <f t="shared" si="25"/>
        <v>MOW L2N BAAA_2024</v>
      </c>
      <c r="B1622" t="s">
        <v>130</v>
      </c>
      <c r="C1622" t="s">
        <v>132</v>
      </c>
      <c r="D1622" t="s">
        <v>26</v>
      </c>
      <c r="E1622" t="s">
        <v>29</v>
      </c>
      <c r="F1622" t="s">
        <v>31</v>
      </c>
      <c r="K1622">
        <v>0</v>
      </c>
      <c r="L1622" s="26">
        <v>45657</v>
      </c>
      <c r="M1622">
        <v>1</v>
      </c>
    </row>
    <row r="1623" spans="1:13" x14ac:dyDescent="0.25">
      <c r="A1623" s="21" t="str">
        <f t="shared" si="25"/>
        <v>MOW L2N BAAA_2025</v>
      </c>
      <c r="B1623" t="s">
        <v>130</v>
      </c>
      <c r="C1623" t="s">
        <v>132</v>
      </c>
      <c r="D1623" t="s">
        <v>26</v>
      </c>
      <c r="E1623" t="s">
        <v>29</v>
      </c>
      <c r="F1623" t="s">
        <v>31</v>
      </c>
      <c r="K1623">
        <v>0</v>
      </c>
      <c r="L1623" s="26">
        <v>46022</v>
      </c>
      <c r="M1623">
        <v>2</v>
      </c>
    </row>
    <row r="1624" spans="1:13" x14ac:dyDescent="0.25">
      <c r="A1624" s="21" t="str">
        <f t="shared" si="25"/>
        <v>MOW L2N BAAA_2026</v>
      </c>
      <c r="B1624" t="s">
        <v>130</v>
      </c>
      <c r="C1624" t="s">
        <v>132</v>
      </c>
      <c r="D1624" t="s">
        <v>26</v>
      </c>
      <c r="E1624" t="s">
        <v>29</v>
      </c>
      <c r="F1624" t="s">
        <v>31</v>
      </c>
      <c r="K1624">
        <v>0</v>
      </c>
      <c r="L1624" s="26">
        <v>46387</v>
      </c>
      <c r="M1624">
        <v>3</v>
      </c>
    </row>
    <row r="1625" spans="1:13" x14ac:dyDescent="0.25">
      <c r="A1625" s="21" t="str">
        <f t="shared" si="25"/>
        <v>MOW L2N BAAA_2027</v>
      </c>
      <c r="B1625" t="s">
        <v>130</v>
      </c>
      <c r="C1625" t="s">
        <v>132</v>
      </c>
      <c r="D1625" t="s">
        <v>26</v>
      </c>
      <c r="E1625" t="s">
        <v>29</v>
      </c>
      <c r="F1625" t="s">
        <v>31</v>
      </c>
      <c r="K1625">
        <v>0</v>
      </c>
      <c r="L1625" s="26">
        <v>46752</v>
      </c>
      <c r="M1625">
        <v>4</v>
      </c>
    </row>
    <row r="1626" spans="1:13" x14ac:dyDescent="0.25">
      <c r="A1626" s="21" t="str">
        <f t="shared" si="25"/>
        <v>MOW L2N BAAA_2028</v>
      </c>
      <c r="B1626" t="s">
        <v>130</v>
      </c>
      <c r="C1626" t="s">
        <v>132</v>
      </c>
      <c r="D1626" t="s">
        <v>26</v>
      </c>
      <c r="E1626" t="s">
        <v>29</v>
      </c>
      <c r="F1626" t="s">
        <v>31</v>
      </c>
      <c r="K1626">
        <v>0</v>
      </c>
      <c r="L1626" s="26">
        <v>47118</v>
      </c>
      <c r="M1626">
        <v>5</v>
      </c>
    </row>
    <row r="1627" spans="1:13" x14ac:dyDescent="0.25">
      <c r="A1627" s="21" t="str">
        <f t="shared" si="25"/>
        <v>MOW L2N BAAA_2029</v>
      </c>
      <c r="B1627" t="s">
        <v>130</v>
      </c>
      <c r="C1627" t="s">
        <v>132</v>
      </c>
      <c r="D1627" t="s">
        <v>26</v>
      </c>
      <c r="E1627" t="s">
        <v>29</v>
      </c>
      <c r="F1627" t="s">
        <v>31</v>
      </c>
      <c r="K1627">
        <v>0</v>
      </c>
      <c r="L1627" s="26">
        <v>47483</v>
      </c>
      <c r="M1627">
        <v>6</v>
      </c>
    </row>
    <row r="1628" spans="1:13" x14ac:dyDescent="0.25">
      <c r="A1628" s="21" t="str">
        <f t="shared" si="25"/>
        <v>MOW L2N BAAA_2030</v>
      </c>
      <c r="B1628" t="s">
        <v>130</v>
      </c>
      <c r="C1628" t="s">
        <v>132</v>
      </c>
      <c r="D1628" t="s">
        <v>26</v>
      </c>
      <c r="E1628" t="s">
        <v>29</v>
      </c>
      <c r="F1628" t="s">
        <v>31</v>
      </c>
      <c r="K1628">
        <v>0</v>
      </c>
      <c r="L1628" s="26">
        <v>47848</v>
      </c>
      <c r="M1628">
        <v>7</v>
      </c>
    </row>
    <row r="1629" spans="1:13" x14ac:dyDescent="0.25">
      <c r="A1629" s="21" t="str">
        <f t="shared" si="25"/>
        <v>MOW L2N BAAA_2031</v>
      </c>
      <c r="B1629" t="s">
        <v>130</v>
      </c>
      <c r="C1629" t="s">
        <v>132</v>
      </c>
      <c r="D1629" t="s">
        <v>26</v>
      </c>
      <c r="E1629" t="s">
        <v>29</v>
      </c>
      <c r="F1629" t="s">
        <v>31</v>
      </c>
      <c r="K1629">
        <v>0</v>
      </c>
      <c r="L1629" s="26">
        <v>48213</v>
      </c>
      <c r="M1629">
        <v>8</v>
      </c>
    </row>
    <row r="1630" spans="1:13" x14ac:dyDescent="0.25">
      <c r="A1630" s="21" t="str">
        <f t="shared" si="25"/>
        <v>MOW L2N BAAA_2032</v>
      </c>
      <c r="B1630" t="s">
        <v>130</v>
      </c>
      <c r="C1630" t="s">
        <v>132</v>
      </c>
      <c r="D1630" t="s">
        <v>26</v>
      </c>
      <c r="E1630" t="s">
        <v>29</v>
      </c>
      <c r="F1630" t="s">
        <v>31</v>
      </c>
      <c r="K1630">
        <v>0</v>
      </c>
      <c r="L1630" s="26">
        <v>48579</v>
      </c>
      <c r="M1630">
        <v>9</v>
      </c>
    </row>
    <row r="1631" spans="1:13" x14ac:dyDescent="0.25">
      <c r="A1631" s="21" t="str">
        <f t="shared" si="25"/>
        <v>MOW L2N BAAA_2033</v>
      </c>
      <c r="B1631" t="s">
        <v>130</v>
      </c>
      <c r="C1631" t="s">
        <v>132</v>
      </c>
      <c r="D1631" t="s">
        <v>26</v>
      </c>
      <c r="E1631" t="s">
        <v>29</v>
      </c>
      <c r="F1631" t="s">
        <v>31</v>
      </c>
      <c r="K1631">
        <v>0</v>
      </c>
      <c r="L1631" s="26">
        <v>48944</v>
      </c>
      <c r="M1631">
        <v>10</v>
      </c>
    </row>
    <row r="1632" spans="1:13" x14ac:dyDescent="0.25">
      <c r="A1632" s="21" t="str">
        <f t="shared" si="25"/>
        <v>MOW L2N BAAA_2034</v>
      </c>
      <c r="B1632" t="s">
        <v>130</v>
      </c>
      <c r="C1632" t="s">
        <v>132</v>
      </c>
      <c r="D1632" t="s">
        <v>26</v>
      </c>
      <c r="E1632" t="s">
        <v>29</v>
      </c>
      <c r="F1632" t="s">
        <v>31</v>
      </c>
      <c r="K1632">
        <v>0</v>
      </c>
      <c r="L1632" s="26">
        <v>49309</v>
      </c>
      <c r="M1632">
        <v>11</v>
      </c>
    </row>
    <row r="1633" spans="1:14" x14ac:dyDescent="0.25">
      <c r="A1633" s="21" t="str">
        <f t="shared" si="25"/>
        <v>MOW L2N BAAA_2035</v>
      </c>
      <c r="B1633" t="s">
        <v>130</v>
      </c>
      <c r="C1633" t="s">
        <v>132</v>
      </c>
      <c r="D1633" t="s">
        <v>26</v>
      </c>
      <c r="E1633" t="s">
        <v>29</v>
      </c>
      <c r="F1633" t="s">
        <v>31</v>
      </c>
      <c r="K1633">
        <v>0</v>
      </c>
      <c r="L1633" s="26">
        <v>49674</v>
      </c>
      <c r="M1633">
        <v>12</v>
      </c>
    </row>
    <row r="1634" spans="1:14" x14ac:dyDescent="0.25">
      <c r="A1634" s="21" t="str">
        <f t="shared" si="25"/>
        <v>MOW L2N BAAA_2036</v>
      </c>
      <c r="B1634" t="s">
        <v>130</v>
      </c>
      <c r="C1634" t="s">
        <v>132</v>
      </c>
      <c r="D1634" t="s">
        <v>26</v>
      </c>
      <c r="E1634" t="s">
        <v>29</v>
      </c>
      <c r="F1634" t="s">
        <v>31</v>
      </c>
      <c r="K1634">
        <v>0</v>
      </c>
      <c r="L1634" s="26">
        <v>50040</v>
      </c>
      <c r="M1634">
        <v>13</v>
      </c>
    </row>
    <row r="1635" spans="1:14" x14ac:dyDescent="0.25">
      <c r="A1635" s="21" t="str">
        <f t="shared" si="25"/>
        <v>MOW L2N BAAA_2037</v>
      </c>
      <c r="B1635" t="s">
        <v>130</v>
      </c>
      <c r="C1635" t="s">
        <v>132</v>
      </c>
      <c r="D1635" t="s">
        <v>26</v>
      </c>
      <c r="E1635" t="s">
        <v>29</v>
      </c>
      <c r="F1635" t="s">
        <v>31</v>
      </c>
      <c r="K1635">
        <v>0</v>
      </c>
      <c r="L1635" s="26">
        <v>50405</v>
      </c>
      <c r="M1635">
        <v>14</v>
      </c>
    </row>
    <row r="1636" spans="1:14" x14ac:dyDescent="0.25">
      <c r="A1636" s="21" t="str">
        <f t="shared" si="25"/>
        <v>MOW L2N BAAA_2038</v>
      </c>
      <c r="B1636" t="s">
        <v>130</v>
      </c>
      <c r="C1636" t="s">
        <v>132</v>
      </c>
      <c r="D1636" t="s">
        <v>26</v>
      </c>
      <c r="E1636" t="s">
        <v>29</v>
      </c>
      <c r="F1636" t="s">
        <v>31</v>
      </c>
      <c r="K1636">
        <v>0</v>
      </c>
      <c r="L1636" s="26">
        <v>50770</v>
      </c>
      <c r="M1636">
        <v>15</v>
      </c>
    </row>
    <row r="1637" spans="1:14" x14ac:dyDescent="0.25">
      <c r="A1637" s="21" t="str">
        <f t="shared" si="25"/>
        <v>MOW L2N BAAA_2039</v>
      </c>
      <c r="B1637" t="s">
        <v>130</v>
      </c>
      <c r="C1637" t="s">
        <v>132</v>
      </c>
      <c r="D1637" t="s">
        <v>26</v>
      </c>
      <c r="E1637" t="s">
        <v>29</v>
      </c>
      <c r="F1637" t="s">
        <v>31</v>
      </c>
      <c r="K1637">
        <v>0</v>
      </c>
      <c r="L1637" s="26">
        <v>51135</v>
      </c>
      <c r="M1637">
        <v>16</v>
      </c>
    </row>
    <row r="1638" spans="1:14" x14ac:dyDescent="0.25">
      <c r="A1638" s="21" t="str">
        <f t="shared" si="25"/>
        <v>MOW L2N BAAA_2040</v>
      </c>
      <c r="B1638" t="s">
        <v>130</v>
      </c>
      <c r="C1638" t="s">
        <v>132</v>
      </c>
      <c r="D1638" t="s">
        <v>26</v>
      </c>
      <c r="E1638" t="s">
        <v>29</v>
      </c>
      <c r="F1638" t="s">
        <v>31</v>
      </c>
      <c r="K1638">
        <v>0</v>
      </c>
      <c r="L1638" s="26">
        <v>51501</v>
      </c>
      <c r="M1638">
        <v>17</v>
      </c>
    </row>
    <row r="1639" spans="1:14" x14ac:dyDescent="0.25">
      <c r="A1639" s="21" t="str">
        <f t="shared" si="25"/>
        <v>MOW L2N BAAA_2041</v>
      </c>
      <c r="B1639" t="s">
        <v>130</v>
      </c>
      <c r="C1639" t="s">
        <v>132</v>
      </c>
      <c r="D1639" t="s">
        <v>26</v>
      </c>
      <c r="E1639" t="s">
        <v>29</v>
      </c>
      <c r="F1639" t="s">
        <v>31</v>
      </c>
      <c r="K1639">
        <v>0</v>
      </c>
      <c r="L1639" s="26">
        <v>51866</v>
      </c>
      <c r="M1639">
        <v>18</v>
      </c>
    </row>
    <row r="1640" spans="1:14" x14ac:dyDescent="0.25">
      <c r="A1640" s="21" t="str">
        <f t="shared" si="25"/>
        <v>MOW L2N BAAA_2042</v>
      </c>
      <c r="B1640" t="s">
        <v>130</v>
      </c>
      <c r="C1640" t="s">
        <v>132</v>
      </c>
      <c r="D1640" t="s">
        <v>26</v>
      </c>
      <c r="E1640" t="s">
        <v>29</v>
      </c>
      <c r="F1640" t="s">
        <v>31</v>
      </c>
      <c r="K1640">
        <v>0</v>
      </c>
      <c r="L1640" s="26">
        <v>52231</v>
      </c>
      <c r="M1640">
        <v>19</v>
      </c>
    </row>
    <row r="1641" spans="1:14" x14ac:dyDescent="0.25">
      <c r="A1641" s="21" t="str">
        <f t="shared" si="25"/>
        <v>MOW L2N BAAA_2043</v>
      </c>
      <c r="B1641" t="s">
        <v>130</v>
      </c>
      <c r="C1641" t="s">
        <v>132</v>
      </c>
      <c r="D1641" t="s">
        <v>26</v>
      </c>
      <c r="E1641" t="s">
        <v>29</v>
      </c>
      <c r="F1641" t="s">
        <v>31</v>
      </c>
      <c r="K1641">
        <v>0</v>
      </c>
      <c r="L1641" s="26">
        <v>52596</v>
      </c>
      <c r="M1641">
        <v>20</v>
      </c>
    </row>
    <row r="1642" spans="1:14" x14ac:dyDescent="0.25">
      <c r="A1642" s="21" t="str">
        <f t="shared" si="25"/>
        <v>MOW L2N BAAA_2024</v>
      </c>
      <c r="B1642" t="s">
        <v>130</v>
      </c>
      <c r="C1642" t="s">
        <v>132</v>
      </c>
      <c r="D1642" t="s">
        <v>26</v>
      </c>
      <c r="E1642" t="s">
        <v>5</v>
      </c>
      <c r="F1642" t="s">
        <v>4</v>
      </c>
      <c r="G1642">
        <v>0</v>
      </c>
      <c r="H1642">
        <v>0</v>
      </c>
      <c r="I1642">
        <v>0</v>
      </c>
      <c r="J1642">
        <v>0</v>
      </c>
      <c r="L1642" s="26">
        <v>45657</v>
      </c>
      <c r="M1642">
        <v>1</v>
      </c>
      <c r="N1642">
        <v>0</v>
      </c>
    </row>
    <row r="1643" spans="1:14" x14ac:dyDescent="0.25">
      <c r="A1643" s="21" t="str">
        <f t="shared" si="25"/>
        <v>MOW L2N BAAA_2025</v>
      </c>
      <c r="B1643" t="s">
        <v>130</v>
      </c>
      <c r="C1643" t="s">
        <v>132</v>
      </c>
      <c r="D1643" t="s">
        <v>26</v>
      </c>
      <c r="E1643" t="s">
        <v>5</v>
      </c>
      <c r="F1643" t="s">
        <v>4</v>
      </c>
      <c r="G1643">
        <v>0</v>
      </c>
      <c r="H1643">
        <v>0</v>
      </c>
      <c r="I1643">
        <v>0</v>
      </c>
      <c r="J1643">
        <v>0</v>
      </c>
      <c r="L1643" s="26">
        <v>46022</v>
      </c>
      <c r="M1643">
        <v>2</v>
      </c>
      <c r="N1643">
        <v>0</v>
      </c>
    </row>
    <row r="1644" spans="1:14" x14ac:dyDescent="0.25">
      <c r="A1644" s="21" t="str">
        <f t="shared" si="25"/>
        <v>MOW L2N BAAA_2026</v>
      </c>
      <c r="B1644" t="s">
        <v>130</v>
      </c>
      <c r="C1644" t="s">
        <v>132</v>
      </c>
      <c r="D1644" t="s">
        <v>26</v>
      </c>
      <c r="E1644" t="s">
        <v>5</v>
      </c>
      <c r="F1644" t="s">
        <v>4</v>
      </c>
      <c r="G1644">
        <v>0</v>
      </c>
      <c r="H1644">
        <v>6926.6865234375</v>
      </c>
      <c r="I1644">
        <v>53198.41015625</v>
      </c>
      <c r="J1644">
        <v>0</v>
      </c>
      <c r="L1644" s="26">
        <v>46387</v>
      </c>
      <c r="M1644">
        <v>3</v>
      </c>
      <c r="N1644">
        <v>-24559.650390625</v>
      </c>
    </row>
    <row r="1645" spans="1:14" x14ac:dyDescent="0.25">
      <c r="A1645" s="21" t="str">
        <f t="shared" si="25"/>
        <v>MOW L2N BAAA_2027</v>
      </c>
      <c r="B1645" t="s">
        <v>130</v>
      </c>
      <c r="C1645" t="s">
        <v>132</v>
      </c>
      <c r="D1645" t="s">
        <v>26</v>
      </c>
      <c r="E1645" t="s">
        <v>5</v>
      </c>
      <c r="F1645" t="s">
        <v>4</v>
      </c>
      <c r="G1645">
        <v>0</v>
      </c>
      <c r="H1645">
        <v>15198.5791015625</v>
      </c>
      <c r="I1645">
        <v>90165.96875</v>
      </c>
      <c r="J1645">
        <v>0</v>
      </c>
      <c r="L1645" s="26">
        <v>46752</v>
      </c>
      <c r="M1645">
        <v>4</v>
      </c>
      <c r="N1645">
        <v>-38296.953125</v>
      </c>
    </row>
    <row r="1646" spans="1:14" x14ac:dyDescent="0.25">
      <c r="A1646" s="21" t="str">
        <f t="shared" si="25"/>
        <v>MOW L2N BAAA_2028</v>
      </c>
      <c r="B1646" t="s">
        <v>130</v>
      </c>
      <c r="C1646" t="s">
        <v>132</v>
      </c>
      <c r="D1646" t="s">
        <v>26</v>
      </c>
      <c r="E1646" t="s">
        <v>5</v>
      </c>
      <c r="F1646" t="s">
        <v>4</v>
      </c>
      <c r="G1646">
        <v>0</v>
      </c>
      <c r="H1646">
        <v>23267.751953125</v>
      </c>
      <c r="I1646">
        <v>143312.015625</v>
      </c>
      <c r="J1646">
        <v>0</v>
      </c>
      <c r="L1646" s="26">
        <v>47118</v>
      </c>
      <c r="M1646">
        <v>5</v>
      </c>
      <c r="N1646">
        <v>-64830.48828125</v>
      </c>
    </row>
    <row r="1647" spans="1:14" x14ac:dyDescent="0.25">
      <c r="A1647" s="21" t="str">
        <f t="shared" si="25"/>
        <v>MOW L2N BAAA_2029</v>
      </c>
      <c r="B1647" t="s">
        <v>130</v>
      </c>
      <c r="C1647" t="s">
        <v>132</v>
      </c>
      <c r="D1647" t="s">
        <v>26</v>
      </c>
      <c r="E1647" t="s">
        <v>5</v>
      </c>
      <c r="F1647" t="s">
        <v>4</v>
      </c>
      <c r="G1647">
        <v>0</v>
      </c>
      <c r="H1647">
        <v>30267.73046875</v>
      </c>
      <c r="I1647">
        <v>205335.640625</v>
      </c>
      <c r="J1647">
        <v>0</v>
      </c>
      <c r="L1647" s="26">
        <v>47483</v>
      </c>
      <c r="M1647">
        <v>6</v>
      </c>
      <c r="N1647">
        <v>-59778.46484375</v>
      </c>
    </row>
    <row r="1648" spans="1:14" x14ac:dyDescent="0.25">
      <c r="A1648" s="21" t="str">
        <f t="shared" si="25"/>
        <v>MOW L2N BAAA_2030</v>
      </c>
      <c r="B1648" t="s">
        <v>130</v>
      </c>
      <c r="C1648" t="s">
        <v>132</v>
      </c>
      <c r="D1648" t="s">
        <v>26</v>
      </c>
      <c r="E1648" t="s">
        <v>5</v>
      </c>
      <c r="F1648" t="s">
        <v>4</v>
      </c>
      <c r="G1648">
        <v>0</v>
      </c>
      <c r="H1648">
        <v>35037.71484375</v>
      </c>
      <c r="I1648">
        <v>88329.609375</v>
      </c>
      <c r="J1648">
        <v>0</v>
      </c>
      <c r="L1648" s="26">
        <v>47848</v>
      </c>
      <c r="M1648">
        <v>7</v>
      </c>
      <c r="N1648">
        <v>-60434.68359375</v>
      </c>
    </row>
    <row r="1649" spans="1:14" x14ac:dyDescent="0.25">
      <c r="A1649" s="21" t="str">
        <f t="shared" si="25"/>
        <v>MOW L2N BAAA_2031</v>
      </c>
      <c r="B1649" t="s">
        <v>130</v>
      </c>
      <c r="C1649" t="s">
        <v>132</v>
      </c>
      <c r="D1649" t="s">
        <v>26</v>
      </c>
      <c r="E1649" t="s">
        <v>5</v>
      </c>
      <c r="F1649" t="s">
        <v>4</v>
      </c>
      <c r="G1649">
        <v>0</v>
      </c>
      <c r="H1649">
        <v>51875.61328125</v>
      </c>
      <c r="I1649">
        <v>282968.21875</v>
      </c>
      <c r="J1649">
        <v>0</v>
      </c>
      <c r="L1649" s="26">
        <v>48213</v>
      </c>
      <c r="M1649">
        <v>8</v>
      </c>
      <c r="N1649">
        <v>-74980.4296875</v>
      </c>
    </row>
    <row r="1650" spans="1:14" x14ac:dyDescent="0.25">
      <c r="A1650" s="21" t="str">
        <f t="shared" si="25"/>
        <v>MOW L2N BAAA_2032</v>
      </c>
      <c r="B1650" t="s">
        <v>130</v>
      </c>
      <c r="C1650" t="s">
        <v>132</v>
      </c>
      <c r="D1650" t="s">
        <v>26</v>
      </c>
      <c r="E1650" t="s">
        <v>5</v>
      </c>
      <c r="F1650" t="s">
        <v>4</v>
      </c>
      <c r="G1650">
        <v>0</v>
      </c>
      <c r="H1650">
        <v>56232.05859375</v>
      </c>
      <c r="I1650">
        <v>331767.375</v>
      </c>
      <c r="J1650">
        <v>0</v>
      </c>
      <c r="L1650" s="26">
        <v>48579</v>
      </c>
      <c r="M1650">
        <v>9</v>
      </c>
      <c r="N1650">
        <v>-112016.859375</v>
      </c>
    </row>
    <row r="1651" spans="1:14" x14ac:dyDescent="0.25">
      <c r="A1651" s="21" t="str">
        <f t="shared" si="25"/>
        <v>MOW L2N BAAA_2033</v>
      </c>
      <c r="B1651" t="s">
        <v>130</v>
      </c>
      <c r="C1651" t="s">
        <v>132</v>
      </c>
      <c r="D1651" t="s">
        <v>26</v>
      </c>
      <c r="E1651" t="s">
        <v>5</v>
      </c>
      <c r="F1651" t="s">
        <v>4</v>
      </c>
      <c r="G1651">
        <v>0</v>
      </c>
      <c r="H1651">
        <v>64644.44140625</v>
      </c>
      <c r="I1651">
        <v>379235.6875</v>
      </c>
      <c r="J1651">
        <v>0</v>
      </c>
      <c r="L1651" s="26">
        <v>48944</v>
      </c>
      <c r="M1651">
        <v>10</v>
      </c>
      <c r="N1651">
        <v>-142622.90625</v>
      </c>
    </row>
    <row r="1652" spans="1:14" x14ac:dyDescent="0.25">
      <c r="A1652" s="21" t="str">
        <f t="shared" si="25"/>
        <v>MOW L2N BAAA_2034</v>
      </c>
      <c r="B1652" t="s">
        <v>130</v>
      </c>
      <c r="C1652" t="s">
        <v>132</v>
      </c>
      <c r="D1652" t="s">
        <v>26</v>
      </c>
      <c r="E1652" t="s">
        <v>5</v>
      </c>
      <c r="F1652" t="s">
        <v>4</v>
      </c>
      <c r="G1652">
        <v>0</v>
      </c>
      <c r="H1652">
        <v>71483.3984375</v>
      </c>
      <c r="I1652">
        <v>427317.0625</v>
      </c>
      <c r="J1652">
        <v>0</v>
      </c>
      <c r="L1652" s="26">
        <v>49309</v>
      </c>
      <c r="M1652">
        <v>11</v>
      </c>
      <c r="N1652">
        <v>-172283.0625</v>
      </c>
    </row>
    <row r="1653" spans="1:14" x14ac:dyDescent="0.25">
      <c r="A1653" s="21" t="str">
        <f t="shared" si="25"/>
        <v>MOW L2N BAAA_2035</v>
      </c>
      <c r="B1653" t="s">
        <v>130</v>
      </c>
      <c r="C1653" t="s">
        <v>132</v>
      </c>
      <c r="D1653" t="s">
        <v>26</v>
      </c>
      <c r="E1653" t="s">
        <v>5</v>
      </c>
      <c r="F1653" t="s">
        <v>4</v>
      </c>
      <c r="G1653">
        <v>0</v>
      </c>
      <c r="H1653">
        <v>72000.84375</v>
      </c>
      <c r="I1653">
        <v>412017.25</v>
      </c>
      <c r="J1653">
        <v>0</v>
      </c>
      <c r="L1653" s="26">
        <v>49674</v>
      </c>
      <c r="M1653">
        <v>12</v>
      </c>
      <c r="N1653">
        <v>-175928.234375</v>
      </c>
    </row>
    <row r="1654" spans="1:14" x14ac:dyDescent="0.25">
      <c r="A1654" s="21" t="str">
        <f t="shared" si="25"/>
        <v>MOW L2N BAAA_2036</v>
      </c>
      <c r="B1654" t="s">
        <v>130</v>
      </c>
      <c r="C1654" t="s">
        <v>132</v>
      </c>
      <c r="D1654" t="s">
        <v>26</v>
      </c>
      <c r="E1654" t="s">
        <v>5</v>
      </c>
      <c r="F1654" t="s">
        <v>4</v>
      </c>
      <c r="G1654">
        <v>0</v>
      </c>
      <c r="H1654">
        <v>78347.0234375</v>
      </c>
      <c r="I1654">
        <v>398764.375</v>
      </c>
      <c r="J1654">
        <v>0</v>
      </c>
      <c r="L1654" s="26">
        <v>50040</v>
      </c>
      <c r="M1654">
        <v>13</v>
      </c>
      <c r="N1654">
        <v>-146021.734375</v>
      </c>
    </row>
    <row r="1655" spans="1:14" x14ac:dyDescent="0.25">
      <c r="A1655" s="21" t="str">
        <f t="shared" si="25"/>
        <v>MOW L2N BAAA_2037</v>
      </c>
      <c r="B1655" t="s">
        <v>130</v>
      </c>
      <c r="C1655" t="s">
        <v>132</v>
      </c>
      <c r="D1655" t="s">
        <v>26</v>
      </c>
      <c r="E1655" t="s">
        <v>5</v>
      </c>
      <c r="F1655" t="s">
        <v>4</v>
      </c>
      <c r="G1655">
        <v>0</v>
      </c>
      <c r="H1655">
        <v>80650.984375</v>
      </c>
      <c r="I1655">
        <v>385586.0625</v>
      </c>
      <c r="J1655">
        <v>0</v>
      </c>
      <c r="L1655" s="26">
        <v>50405</v>
      </c>
      <c r="M1655">
        <v>14</v>
      </c>
      <c r="N1655">
        <v>-129026.921875</v>
      </c>
    </row>
    <row r="1656" spans="1:14" x14ac:dyDescent="0.25">
      <c r="A1656" s="21" t="str">
        <f t="shared" si="25"/>
        <v>MOW L2N BAAA_2038</v>
      </c>
      <c r="B1656" t="s">
        <v>130</v>
      </c>
      <c r="C1656" t="s">
        <v>132</v>
      </c>
      <c r="D1656" t="s">
        <v>26</v>
      </c>
      <c r="E1656" t="s">
        <v>5</v>
      </c>
      <c r="F1656" t="s">
        <v>4</v>
      </c>
      <c r="G1656">
        <v>0</v>
      </c>
      <c r="H1656">
        <v>83944.1953125</v>
      </c>
      <c r="I1656">
        <v>376027.90625</v>
      </c>
      <c r="J1656">
        <v>0</v>
      </c>
      <c r="L1656" s="26">
        <v>50770</v>
      </c>
      <c r="M1656">
        <v>15</v>
      </c>
      <c r="N1656">
        <v>-93275.4609375</v>
      </c>
    </row>
    <row r="1657" spans="1:14" x14ac:dyDescent="0.25">
      <c r="A1657" s="21" t="str">
        <f t="shared" si="25"/>
        <v>MOW L2N BAAA_2039</v>
      </c>
      <c r="B1657" t="s">
        <v>130</v>
      </c>
      <c r="C1657" t="s">
        <v>132</v>
      </c>
      <c r="D1657" t="s">
        <v>26</v>
      </c>
      <c r="E1657" t="s">
        <v>5</v>
      </c>
      <c r="F1657" t="s">
        <v>4</v>
      </c>
      <c r="G1657">
        <v>0</v>
      </c>
      <c r="H1657">
        <v>128616.03125</v>
      </c>
      <c r="I1657">
        <v>438187.59375</v>
      </c>
      <c r="J1657">
        <v>0</v>
      </c>
      <c r="L1657" s="26">
        <v>51135</v>
      </c>
      <c r="M1657">
        <v>16</v>
      </c>
      <c r="N1657">
        <v>-63206.296875</v>
      </c>
    </row>
    <row r="1658" spans="1:14" x14ac:dyDescent="0.25">
      <c r="A1658" s="21" t="str">
        <f t="shared" si="25"/>
        <v>MOW L2N BAAA_2040</v>
      </c>
      <c r="B1658" t="s">
        <v>130</v>
      </c>
      <c r="C1658" t="s">
        <v>132</v>
      </c>
      <c r="D1658" t="s">
        <v>26</v>
      </c>
      <c r="E1658" t="s">
        <v>5</v>
      </c>
      <c r="F1658" t="s">
        <v>4</v>
      </c>
      <c r="G1658">
        <v>0</v>
      </c>
      <c r="H1658">
        <v>136792.453125</v>
      </c>
      <c r="I1658">
        <v>428846.78125</v>
      </c>
      <c r="J1658">
        <v>0</v>
      </c>
      <c r="L1658" s="26">
        <v>51501</v>
      </c>
      <c r="M1658">
        <v>17</v>
      </c>
      <c r="N1658">
        <v>-44622.02734375</v>
      </c>
    </row>
    <row r="1659" spans="1:14" x14ac:dyDescent="0.25">
      <c r="A1659" s="21" t="str">
        <f t="shared" si="25"/>
        <v>MOW L2N BAAA_2041</v>
      </c>
      <c r="B1659" t="s">
        <v>130</v>
      </c>
      <c r="C1659" t="s">
        <v>132</v>
      </c>
      <c r="D1659" t="s">
        <v>26</v>
      </c>
      <c r="E1659" t="s">
        <v>5</v>
      </c>
      <c r="F1659" t="s">
        <v>4</v>
      </c>
      <c r="G1659">
        <v>0</v>
      </c>
      <c r="H1659">
        <v>136474.140625</v>
      </c>
      <c r="I1659">
        <v>418104.46875</v>
      </c>
      <c r="J1659">
        <v>0</v>
      </c>
      <c r="L1659" s="26">
        <v>51866</v>
      </c>
      <c r="M1659">
        <v>18</v>
      </c>
      <c r="N1659">
        <v>-9064.529296875</v>
      </c>
    </row>
    <row r="1660" spans="1:14" x14ac:dyDescent="0.25">
      <c r="A1660" s="21" t="str">
        <f t="shared" si="25"/>
        <v>MOW L2N BAAA_2042</v>
      </c>
      <c r="B1660" t="s">
        <v>130</v>
      </c>
      <c r="C1660" t="s">
        <v>132</v>
      </c>
      <c r="D1660" t="s">
        <v>26</v>
      </c>
      <c r="E1660" t="s">
        <v>5</v>
      </c>
      <c r="F1660" t="s">
        <v>4</v>
      </c>
      <c r="G1660">
        <v>0</v>
      </c>
      <c r="H1660">
        <v>139922.078125</v>
      </c>
      <c r="I1660">
        <v>408676.3125</v>
      </c>
      <c r="J1660">
        <v>0</v>
      </c>
      <c r="L1660" s="26">
        <v>52231</v>
      </c>
      <c r="M1660">
        <v>19</v>
      </c>
      <c r="N1660">
        <v>28015.927734375</v>
      </c>
    </row>
    <row r="1661" spans="1:14" x14ac:dyDescent="0.25">
      <c r="A1661" s="21" t="str">
        <f t="shared" si="25"/>
        <v>MOW L2N BAAA_2043</v>
      </c>
      <c r="B1661" t="s">
        <v>130</v>
      </c>
      <c r="C1661" t="s">
        <v>132</v>
      </c>
      <c r="D1661" t="s">
        <v>26</v>
      </c>
      <c r="E1661" t="s">
        <v>5</v>
      </c>
      <c r="F1661" t="s">
        <v>4</v>
      </c>
      <c r="G1661">
        <v>0</v>
      </c>
      <c r="H1661">
        <v>140058.046875</v>
      </c>
      <c r="I1661">
        <v>399384.6875</v>
      </c>
      <c r="J1661">
        <v>0</v>
      </c>
      <c r="L1661" s="26">
        <v>52596</v>
      </c>
      <c r="M1661">
        <v>20</v>
      </c>
      <c r="N1661">
        <v>66705.46875</v>
      </c>
    </row>
    <row r="1662" spans="1:14" x14ac:dyDescent="0.25">
      <c r="A1662" s="21" t="str">
        <f t="shared" si="25"/>
        <v>MOW L2N BAAA_2024</v>
      </c>
      <c r="B1662" t="s">
        <v>130</v>
      </c>
      <c r="C1662" t="s">
        <v>132</v>
      </c>
      <c r="D1662" t="s">
        <v>26</v>
      </c>
      <c r="E1662" t="s">
        <v>5</v>
      </c>
      <c r="F1662" t="s">
        <v>32</v>
      </c>
      <c r="G1662">
        <v>174667.203125</v>
      </c>
      <c r="H1662">
        <v>77966.25</v>
      </c>
      <c r="I1662">
        <v>15499.482421875</v>
      </c>
      <c r="J1662">
        <v>0</v>
      </c>
      <c r="L1662" s="26">
        <v>45657</v>
      </c>
      <c r="M1662">
        <v>1</v>
      </c>
      <c r="N1662">
        <v>106941.203125</v>
      </c>
    </row>
    <row r="1663" spans="1:14" x14ac:dyDescent="0.25">
      <c r="A1663" s="21" t="str">
        <f t="shared" si="25"/>
        <v>MOW L2N BAAA_2025</v>
      </c>
      <c r="B1663" t="s">
        <v>130</v>
      </c>
      <c r="C1663" t="s">
        <v>132</v>
      </c>
      <c r="D1663" t="s">
        <v>26</v>
      </c>
      <c r="E1663" t="s">
        <v>5</v>
      </c>
      <c r="F1663" t="s">
        <v>32</v>
      </c>
      <c r="G1663">
        <v>189335.015625</v>
      </c>
      <c r="H1663">
        <v>85383.90625</v>
      </c>
      <c r="I1663">
        <v>70636.78125</v>
      </c>
      <c r="J1663">
        <v>0</v>
      </c>
      <c r="L1663" s="26">
        <v>46022</v>
      </c>
      <c r="M1663">
        <v>2</v>
      </c>
      <c r="N1663">
        <v>108426.4140625</v>
      </c>
    </row>
    <row r="1664" spans="1:14" x14ac:dyDescent="0.25">
      <c r="A1664" s="21" t="str">
        <f t="shared" si="25"/>
        <v>MOW L2N BAAA_2026</v>
      </c>
      <c r="B1664" t="s">
        <v>130</v>
      </c>
      <c r="C1664" t="s">
        <v>132</v>
      </c>
      <c r="D1664" t="s">
        <v>26</v>
      </c>
      <c r="E1664" t="s">
        <v>5</v>
      </c>
      <c r="F1664" t="s">
        <v>32</v>
      </c>
      <c r="G1664">
        <v>203954.734375</v>
      </c>
      <c r="H1664">
        <v>97960.0859375</v>
      </c>
      <c r="I1664">
        <v>75575.125</v>
      </c>
      <c r="J1664">
        <v>0</v>
      </c>
      <c r="L1664" s="26">
        <v>46387</v>
      </c>
      <c r="M1664">
        <v>3</v>
      </c>
      <c r="N1664">
        <v>113449.1171875</v>
      </c>
    </row>
    <row r="1665" spans="1:14" x14ac:dyDescent="0.25">
      <c r="A1665" s="21" t="str">
        <f t="shared" si="25"/>
        <v>MOW L2N BAAA_2027</v>
      </c>
      <c r="B1665" t="s">
        <v>130</v>
      </c>
      <c r="C1665" t="s">
        <v>132</v>
      </c>
      <c r="D1665" t="s">
        <v>26</v>
      </c>
      <c r="E1665" t="s">
        <v>5</v>
      </c>
      <c r="F1665" t="s">
        <v>32</v>
      </c>
      <c r="G1665">
        <v>214899.625</v>
      </c>
      <c r="H1665">
        <v>95596.3515625</v>
      </c>
      <c r="I1665">
        <v>80022.4609375</v>
      </c>
      <c r="J1665">
        <v>0</v>
      </c>
      <c r="L1665" s="26">
        <v>46752</v>
      </c>
      <c r="M1665">
        <v>4</v>
      </c>
      <c r="N1665">
        <v>110644.3203125</v>
      </c>
    </row>
    <row r="1666" spans="1:14" x14ac:dyDescent="0.25">
      <c r="A1666" s="21" t="str">
        <f t="shared" ref="A1666:A1729" si="26">B1666&amp;" "&amp;D1666&amp;" "&amp;C1666&amp;"_"&amp;YEAR(L1666)</f>
        <v>MOW L2N BAAA_2028</v>
      </c>
      <c r="B1666" t="s">
        <v>130</v>
      </c>
      <c r="C1666" t="s">
        <v>132</v>
      </c>
      <c r="D1666" t="s">
        <v>26</v>
      </c>
      <c r="E1666" t="s">
        <v>5</v>
      </c>
      <c r="F1666" t="s">
        <v>32</v>
      </c>
      <c r="G1666">
        <v>223085.546875</v>
      </c>
      <c r="H1666">
        <v>105238.109375</v>
      </c>
      <c r="I1666">
        <v>85205.8203125</v>
      </c>
      <c r="J1666">
        <v>0</v>
      </c>
      <c r="L1666" s="26">
        <v>47118</v>
      </c>
      <c r="M1666">
        <v>5</v>
      </c>
      <c r="N1666">
        <v>116994.609375</v>
      </c>
    </row>
    <row r="1667" spans="1:14" x14ac:dyDescent="0.25">
      <c r="A1667" s="21" t="str">
        <f t="shared" si="26"/>
        <v>MOW L2N BAAA_2029</v>
      </c>
      <c r="B1667" t="s">
        <v>130</v>
      </c>
      <c r="C1667" t="s">
        <v>132</v>
      </c>
      <c r="D1667" t="s">
        <v>26</v>
      </c>
      <c r="E1667" t="s">
        <v>5</v>
      </c>
      <c r="F1667" t="s">
        <v>32</v>
      </c>
      <c r="G1667">
        <v>230881.203125</v>
      </c>
      <c r="H1667">
        <v>117115.0546875</v>
      </c>
      <c r="I1667">
        <v>88492.90625</v>
      </c>
      <c r="J1667">
        <v>0</v>
      </c>
      <c r="L1667" s="26">
        <v>47483</v>
      </c>
      <c r="M1667">
        <v>6</v>
      </c>
      <c r="N1667">
        <v>125290.03125</v>
      </c>
    </row>
    <row r="1668" spans="1:14" x14ac:dyDescent="0.25">
      <c r="A1668" s="21" t="str">
        <f t="shared" si="26"/>
        <v>MOW L2N BAAA_2030</v>
      </c>
      <c r="B1668" t="s">
        <v>130</v>
      </c>
      <c r="C1668" t="s">
        <v>132</v>
      </c>
      <c r="D1668" t="s">
        <v>26</v>
      </c>
      <c r="E1668" t="s">
        <v>5</v>
      </c>
      <c r="F1668" t="s">
        <v>32</v>
      </c>
      <c r="G1668">
        <v>239369.390625</v>
      </c>
      <c r="H1668">
        <v>126264.6875</v>
      </c>
      <c r="I1668">
        <v>94476.453125</v>
      </c>
      <c r="J1668">
        <v>0</v>
      </c>
      <c r="L1668" s="26">
        <v>47848</v>
      </c>
      <c r="M1668">
        <v>7</v>
      </c>
      <c r="N1668">
        <v>133019.78125</v>
      </c>
    </row>
    <row r="1669" spans="1:14" x14ac:dyDescent="0.25">
      <c r="A1669" s="21" t="str">
        <f t="shared" si="26"/>
        <v>MOW L2N BAAA_2031</v>
      </c>
      <c r="B1669" t="s">
        <v>130</v>
      </c>
      <c r="C1669" t="s">
        <v>132</v>
      </c>
      <c r="D1669" t="s">
        <v>26</v>
      </c>
      <c r="E1669" t="s">
        <v>5</v>
      </c>
      <c r="F1669" t="s">
        <v>32</v>
      </c>
      <c r="G1669">
        <v>243642.625</v>
      </c>
      <c r="H1669">
        <v>112531.6171875</v>
      </c>
      <c r="I1669">
        <v>93207.4765625</v>
      </c>
      <c r="J1669">
        <v>27125.732421875</v>
      </c>
      <c r="L1669" s="26">
        <v>48213</v>
      </c>
      <c r="M1669">
        <v>8</v>
      </c>
      <c r="N1669">
        <v>133737.390625</v>
      </c>
    </row>
    <row r="1670" spans="1:14" x14ac:dyDescent="0.25">
      <c r="A1670" s="21" t="str">
        <f t="shared" si="26"/>
        <v>MOW L2N BAAA_2032</v>
      </c>
      <c r="B1670" t="s">
        <v>130</v>
      </c>
      <c r="C1670" t="s">
        <v>132</v>
      </c>
      <c r="D1670" t="s">
        <v>26</v>
      </c>
      <c r="E1670" t="s">
        <v>5</v>
      </c>
      <c r="F1670" t="s">
        <v>32</v>
      </c>
      <c r="G1670">
        <v>252018.609375</v>
      </c>
      <c r="H1670">
        <v>116147.46875</v>
      </c>
      <c r="I1670">
        <v>94492.9765625</v>
      </c>
      <c r="J1670">
        <v>0</v>
      </c>
      <c r="L1670" s="26">
        <v>48579</v>
      </c>
      <c r="M1670">
        <v>9</v>
      </c>
      <c r="N1670">
        <v>129811.59375</v>
      </c>
    </row>
    <row r="1671" spans="1:14" x14ac:dyDescent="0.25">
      <c r="A1671" s="21" t="str">
        <f t="shared" si="26"/>
        <v>MOW L2N BAAA_2033</v>
      </c>
      <c r="B1671" t="s">
        <v>130</v>
      </c>
      <c r="C1671" t="s">
        <v>132</v>
      </c>
      <c r="D1671" t="s">
        <v>26</v>
      </c>
      <c r="E1671" t="s">
        <v>5</v>
      </c>
      <c r="F1671" t="s">
        <v>32</v>
      </c>
      <c r="G1671">
        <v>255973.0625</v>
      </c>
      <c r="H1671">
        <v>106225.7265625</v>
      </c>
      <c r="I1671">
        <v>97003.296875</v>
      </c>
      <c r="J1671">
        <v>0</v>
      </c>
      <c r="L1671" s="26">
        <v>48944</v>
      </c>
      <c r="M1671">
        <v>10</v>
      </c>
      <c r="N1671">
        <v>113224.9453125</v>
      </c>
    </row>
    <row r="1672" spans="1:14" x14ac:dyDescent="0.25">
      <c r="A1672" s="21" t="str">
        <f t="shared" si="26"/>
        <v>MOW L2N BAAA_2034</v>
      </c>
      <c r="B1672" t="s">
        <v>130</v>
      </c>
      <c r="C1672" t="s">
        <v>132</v>
      </c>
      <c r="D1672" t="s">
        <v>26</v>
      </c>
      <c r="E1672" t="s">
        <v>5</v>
      </c>
      <c r="F1672" t="s">
        <v>32</v>
      </c>
      <c r="G1672">
        <v>259452.046875</v>
      </c>
      <c r="H1672">
        <v>104049.859375</v>
      </c>
      <c r="I1672">
        <v>99323.953125</v>
      </c>
      <c r="J1672">
        <v>0</v>
      </c>
      <c r="L1672" s="26">
        <v>49309</v>
      </c>
      <c r="M1672">
        <v>11</v>
      </c>
      <c r="N1672">
        <v>106954.03125</v>
      </c>
    </row>
    <row r="1673" spans="1:14" x14ac:dyDescent="0.25">
      <c r="A1673" s="21" t="str">
        <f t="shared" si="26"/>
        <v>MOW L2N BAAA_2035</v>
      </c>
      <c r="B1673" t="s">
        <v>130</v>
      </c>
      <c r="C1673" t="s">
        <v>132</v>
      </c>
      <c r="D1673" t="s">
        <v>26</v>
      </c>
      <c r="E1673" t="s">
        <v>5</v>
      </c>
      <c r="F1673" t="s">
        <v>32</v>
      </c>
      <c r="G1673">
        <v>264014.21875</v>
      </c>
      <c r="H1673">
        <v>103738.2890625</v>
      </c>
      <c r="I1673">
        <v>100160.6640625</v>
      </c>
      <c r="J1673">
        <v>0</v>
      </c>
      <c r="L1673" s="26">
        <v>49674</v>
      </c>
      <c r="M1673">
        <v>12</v>
      </c>
      <c r="N1673">
        <v>106076.2890625</v>
      </c>
    </row>
    <row r="1674" spans="1:14" x14ac:dyDescent="0.25">
      <c r="A1674" s="21" t="str">
        <f t="shared" si="26"/>
        <v>MOW L2N BAAA_2036</v>
      </c>
      <c r="B1674" t="s">
        <v>130</v>
      </c>
      <c r="C1674" t="s">
        <v>132</v>
      </c>
      <c r="D1674" t="s">
        <v>26</v>
      </c>
      <c r="E1674" t="s">
        <v>5</v>
      </c>
      <c r="F1674" t="s">
        <v>32</v>
      </c>
      <c r="G1674">
        <v>268813.09375</v>
      </c>
      <c r="H1674">
        <v>102522.6171875</v>
      </c>
      <c r="I1674">
        <v>102975.96875</v>
      </c>
      <c r="J1674">
        <v>0</v>
      </c>
      <c r="L1674" s="26">
        <v>50040</v>
      </c>
      <c r="M1674">
        <v>13</v>
      </c>
      <c r="N1674">
        <v>104957.921875</v>
      </c>
    </row>
    <row r="1675" spans="1:14" x14ac:dyDescent="0.25">
      <c r="A1675" s="21" t="str">
        <f t="shared" si="26"/>
        <v>MOW L2N BAAA_2037</v>
      </c>
      <c r="B1675" t="s">
        <v>130</v>
      </c>
      <c r="C1675" t="s">
        <v>132</v>
      </c>
      <c r="D1675" t="s">
        <v>26</v>
      </c>
      <c r="E1675" t="s">
        <v>5</v>
      </c>
      <c r="F1675" t="s">
        <v>32</v>
      </c>
      <c r="G1675">
        <v>272671.1875</v>
      </c>
      <c r="H1675">
        <v>100927.6640625</v>
      </c>
      <c r="I1675">
        <v>103798.1171875</v>
      </c>
      <c r="J1675">
        <v>0</v>
      </c>
      <c r="L1675" s="26">
        <v>50405</v>
      </c>
      <c r="M1675">
        <v>14</v>
      </c>
      <c r="N1675">
        <v>98289.734375</v>
      </c>
    </row>
    <row r="1676" spans="1:14" x14ac:dyDescent="0.25">
      <c r="A1676" s="21" t="str">
        <f t="shared" si="26"/>
        <v>MOW L2N BAAA_2038</v>
      </c>
      <c r="B1676" t="s">
        <v>130</v>
      </c>
      <c r="C1676" t="s">
        <v>132</v>
      </c>
      <c r="D1676" t="s">
        <v>26</v>
      </c>
      <c r="E1676" t="s">
        <v>5</v>
      </c>
      <c r="F1676" t="s">
        <v>32</v>
      </c>
      <c r="G1676">
        <v>277190.0625</v>
      </c>
      <c r="H1676">
        <v>100372.1796875</v>
      </c>
      <c r="I1676">
        <v>103976.8515625</v>
      </c>
      <c r="J1676">
        <v>0</v>
      </c>
      <c r="L1676" s="26">
        <v>50770</v>
      </c>
      <c r="M1676">
        <v>15</v>
      </c>
      <c r="N1676">
        <v>93635.078125</v>
      </c>
    </row>
    <row r="1677" spans="1:14" x14ac:dyDescent="0.25">
      <c r="A1677" s="21" t="str">
        <f t="shared" si="26"/>
        <v>MOW L2N BAAA_2039</v>
      </c>
      <c r="B1677" t="s">
        <v>130</v>
      </c>
      <c r="C1677" t="s">
        <v>132</v>
      </c>
      <c r="D1677" t="s">
        <v>26</v>
      </c>
      <c r="E1677" t="s">
        <v>5</v>
      </c>
      <c r="F1677" t="s">
        <v>32</v>
      </c>
      <c r="G1677">
        <v>287008.03125</v>
      </c>
      <c r="H1677">
        <v>107391.734375</v>
      </c>
      <c r="I1677">
        <v>106554.7109375</v>
      </c>
      <c r="J1677">
        <v>0</v>
      </c>
      <c r="L1677" s="26">
        <v>51135</v>
      </c>
      <c r="M1677">
        <v>16</v>
      </c>
      <c r="N1677">
        <v>88522.3515625</v>
      </c>
    </row>
    <row r="1678" spans="1:14" x14ac:dyDescent="0.25">
      <c r="A1678" s="21" t="str">
        <f t="shared" si="26"/>
        <v>MOW L2N BAAA_2040</v>
      </c>
      <c r="B1678" t="s">
        <v>130</v>
      </c>
      <c r="C1678" t="s">
        <v>132</v>
      </c>
      <c r="D1678" t="s">
        <v>26</v>
      </c>
      <c r="E1678" t="s">
        <v>5</v>
      </c>
      <c r="F1678" t="s">
        <v>32</v>
      </c>
      <c r="G1678">
        <v>290075.40625</v>
      </c>
      <c r="H1678">
        <v>81810.4921875</v>
      </c>
      <c r="I1678">
        <v>81874.7890625</v>
      </c>
      <c r="J1678">
        <v>133313.8125</v>
      </c>
      <c r="L1678" s="26">
        <v>51501</v>
      </c>
      <c r="M1678">
        <v>17</v>
      </c>
      <c r="N1678">
        <v>67697.640625</v>
      </c>
    </row>
    <row r="1679" spans="1:14" x14ac:dyDescent="0.25">
      <c r="A1679" s="21" t="str">
        <f t="shared" si="26"/>
        <v>MOW L2N BAAA_2041</v>
      </c>
      <c r="B1679" t="s">
        <v>130</v>
      </c>
      <c r="C1679" t="s">
        <v>132</v>
      </c>
      <c r="D1679" t="s">
        <v>26</v>
      </c>
      <c r="E1679" t="s">
        <v>5</v>
      </c>
      <c r="F1679" t="s">
        <v>32</v>
      </c>
      <c r="G1679">
        <v>292544.65625</v>
      </c>
      <c r="H1679">
        <v>80463.5703125</v>
      </c>
      <c r="I1679">
        <v>80069.9453125</v>
      </c>
      <c r="J1679">
        <v>0</v>
      </c>
      <c r="L1679" s="26">
        <v>51866</v>
      </c>
      <c r="M1679">
        <v>18</v>
      </c>
      <c r="N1679">
        <v>66946.0546875</v>
      </c>
    </row>
    <row r="1680" spans="1:14" x14ac:dyDescent="0.25">
      <c r="A1680" s="21" t="str">
        <f t="shared" si="26"/>
        <v>MOW L2N BAAA_2042</v>
      </c>
      <c r="B1680" t="s">
        <v>130</v>
      </c>
      <c r="C1680" t="s">
        <v>132</v>
      </c>
      <c r="D1680" t="s">
        <v>26</v>
      </c>
      <c r="E1680" t="s">
        <v>5</v>
      </c>
      <c r="F1680" t="s">
        <v>32</v>
      </c>
      <c r="G1680">
        <v>296594.15625</v>
      </c>
      <c r="H1680">
        <v>79715.6171875</v>
      </c>
      <c r="I1680">
        <v>79250.9296875</v>
      </c>
      <c r="J1680">
        <v>0</v>
      </c>
      <c r="L1680" s="26">
        <v>52231</v>
      </c>
      <c r="M1680">
        <v>19</v>
      </c>
      <c r="N1680">
        <v>67881.71875</v>
      </c>
    </row>
    <row r="1681" spans="1:14" x14ac:dyDescent="0.25">
      <c r="A1681" s="21" t="str">
        <f t="shared" si="26"/>
        <v>MOW L2N BAAA_2043</v>
      </c>
      <c r="B1681" t="s">
        <v>130</v>
      </c>
      <c r="C1681" t="s">
        <v>132</v>
      </c>
      <c r="D1681" t="s">
        <v>26</v>
      </c>
      <c r="E1681" t="s">
        <v>5</v>
      </c>
      <c r="F1681" t="s">
        <v>32</v>
      </c>
      <c r="G1681">
        <v>299773.65625</v>
      </c>
      <c r="H1681">
        <v>79460.703125</v>
      </c>
      <c r="I1681">
        <v>199471</v>
      </c>
      <c r="J1681">
        <v>0</v>
      </c>
      <c r="L1681" s="26">
        <v>52596</v>
      </c>
      <c r="M1681">
        <v>20</v>
      </c>
      <c r="N1681">
        <v>68657.2109375</v>
      </c>
    </row>
    <row r="1682" spans="1:14" x14ac:dyDescent="0.25">
      <c r="A1682" s="21" t="str">
        <f t="shared" si="26"/>
        <v>MOW L2N BAAA_2024</v>
      </c>
      <c r="B1682" t="s">
        <v>130</v>
      </c>
      <c r="C1682" t="s">
        <v>132</v>
      </c>
      <c r="D1682" t="s">
        <v>26</v>
      </c>
      <c r="E1682" t="s">
        <v>5</v>
      </c>
      <c r="F1682" t="s">
        <v>8</v>
      </c>
      <c r="G1682">
        <v>0</v>
      </c>
      <c r="H1682">
        <v>0</v>
      </c>
      <c r="I1682">
        <v>0</v>
      </c>
      <c r="J1682">
        <v>0</v>
      </c>
      <c r="L1682" s="26">
        <v>45657</v>
      </c>
      <c r="M1682">
        <v>1</v>
      </c>
      <c r="N1682">
        <v>0</v>
      </c>
    </row>
    <row r="1683" spans="1:14" x14ac:dyDescent="0.25">
      <c r="A1683" s="21" t="str">
        <f t="shared" si="26"/>
        <v>MOW L2N BAAA_2025</v>
      </c>
      <c r="B1683" t="s">
        <v>130</v>
      </c>
      <c r="C1683" t="s">
        <v>132</v>
      </c>
      <c r="D1683" t="s">
        <v>26</v>
      </c>
      <c r="E1683" t="s">
        <v>5</v>
      </c>
      <c r="F1683" t="s">
        <v>8</v>
      </c>
      <c r="G1683">
        <v>0</v>
      </c>
      <c r="H1683">
        <v>0</v>
      </c>
      <c r="I1683">
        <v>0</v>
      </c>
      <c r="J1683">
        <v>0</v>
      </c>
      <c r="L1683" s="26">
        <v>46022</v>
      </c>
      <c r="M1683">
        <v>2</v>
      </c>
      <c r="N1683">
        <v>0</v>
      </c>
    </row>
    <row r="1684" spans="1:14" x14ac:dyDescent="0.25">
      <c r="A1684" s="21" t="str">
        <f t="shared" si="26"/>
        <v>MOW L2N BAAA_2026</v>
      </c>
      <c r="B1684" t="s">
        <v>130</v>
      </c>
      <c r="C1684" t="s">
        <v>132</v>
      </c>
      <c r="D1684" t="s">
        <v>26</v>
      </c>
      <c r="E1684" t="s">
        <v>5</v>
      </c>
      <c r="F1684" t="s">
        <v>8</v>
      </c>
      <c r="G1684">
        <v>0</v>
      </c>
      <c r="H1684">
        <v>0</v>
      </c>
      <c r="I1684">
        <v>0</v>
      </c>
      <c r="J1684">
        <v>0</v>
      </c>
      <c r="L1684" s="26">
        <v>46387</v>
      </c>
      <c r="M1684">
        <v>3</v>
      </c>
      <c r="N1684">
        <v>0</v>
      </c>
    </row>
    <row r="1685" spans="1:14" x14ac:dyDescent="0.25">
      <c r="A1685" s="21" t="str">
        <f t="shared" si="26"/>
        <v>MOW L2N BAAA_2027</v>
      </c>
      <c r="B1685" t="s">
        <v>130</v>
      </c>
      <c r="C1685" t="s">
        <v>132</v>
      </c>
      <c r="D1685" t="s">
        <v>26</v>
      </c>
      <c r="E1685" t="s">
        <v>5</v>
      </c>
      <c r="F1685" t="s">
        <v>8</v>
      </c>
      <c r="G1685">
        <v>0</v>
      </c>
      <c r="H1685">
        <v>0</v>
      </c>
      <c r="I1685">
        <v>0</v>
      </c>
      <c r="J1685">
        <v>0</v>
      </c>
      <c r="L1685" s="26">
        <v>46752</v>
      </c>
      <c r="M1685">
        <v>4</v>
      </c>
      <c r="N1685">
        <v>0</v>
      </c>
    </row>
    <row r="1686" spans="1:14" x14ac:dyDescent="0.25">
      <c r="A1686" s="21" t="str">
        <f t="shared" si="26"/>
        <v>MOW L2N BAAA_2028</v>
      </c>
      <c r="B1686" t="s">
        <v>130</v>
      </c>
      <c r="C1686" t="s">
        <v>132</v>
      </c>
      <c r="D1686" t="s">
        <v>26</v>
      </c>
      <c r="E1686" t="s">
        <v>5</v>
      </c>
      <c r="F1686" t="s">
        <v>8</v>
      </c>
      <c r="G1686">
        <v>0</v>
      </c>
      <c r="H1686">
        <v>0</v>
      </c>
      <c r="I1686">
        <v>0</v>
      </c>
      <c r="J1686">
        <v>0</v>
      </c>
      <c r="L1686" s="26">
        <v>47118</v>
      </c>
      <c r="M1686">
        <v>5</v>
      </c>
      <c r="N1686">
        <v>0</v>
      </c>
    </row>
    <row r="1687" spans="1:14" x14ac:dyDescent="0.25">
      <c r="A1687" s="21" t="str">
        <f t="shared" si="26"/>
        <v>MOW L2N BAAA_2029</v>
      </c>
      <c r="B1687" t="s">
        <v>130</v>
      </c>
      <c r="C1687" t="s">
        <v>132</v>
      </c>
      <c r="D1687" t="s">
        <v>26</v>
      </c>
      <c r="E1687" t="s">
        <v>5</v>
      </c>
      <c r="F1687" t="s">
        <v>8</v>
      </c>
      <c r="G1687">
        <v>0</v>
      </c>
      <c r="H1687">
        <v>0</v>
      </c>
      <c r="I1687">
        <v>0</v>
      </c>
      <c r="J1687">
        <v>0</v>
      </c>
      <c r="L1687" s="26">
        <v>47483</v>
      </c>
      <c r="M1687">
        <v>6</v>
      </c>
      <c r="N1687">
        <v>0</v>
      </c>
    </row>
    <row r="1688" spans="1:14" x14ac:dyDescent="0.25">
      <c r="A1688" s="21" t="str">
        <f t="shared" si="26"/>
        <v>MOW L2N BAAA_2030</v>
      </c>
      <c r="B1688" t="s">
        <v>130</v>
      </c>
      <c r="C1688" t="s">
        <v>132</v>
      </c>
      <c r="D1688" t="s">
        <v>26</v>
      </c>
      <c r="E1688" t="s">
        <v>5</v>
      </c>
      <c r="F1688" t="s">
        <v>8</v>
      </c>
      <c r="G1688">
        <v>0</v>
      </c>
      <c r="H1688">
        <v>0</v>
      </c>
      <c r="I1688">
        <v>0</v>
      </c>
      <c r="J1688">
        <v>0</v>
      </c>
      <c r="L1688" s="26">
        <v>47848</v>
      </c>
      <c r="M1688">
        <v>7</v>
      </c>
      <c r="N1688">
        <v>0</v>
      </c>
    </row>
    <row r="1689" spans="1:14" x14ac:dyDescent="0.25">
      <c r="A1689" s="21" t="str">
        <f t="shared" si="26"/>
        <v>MOW L2N BAAA_2031</v>
      </c>
      <c r="B1689" t="s">
        <v>130</v>
      </c>
      <c r="C1689" t="s">
        <v>132</v>
      </c>
      <c r="D1689" t="s">
        <v>26</v>
      </c>
      <c r="E1689" t="s">
        <v>5</v>
      </c>
      <c r="F1689" t="s">
        <v>8</v>
      </c>
      <c r="G1689">
        <v>0</v>
      </c>
      <c r="H1689">
        <v>0</v>
      </c>
      <c r="I1689">
        <v>0</v>
      </c>
      <c r="J1689">
        <v>0</v>
      </c>
      <c r="L1689" s="26">
        <v>48213</v>
      </c>
      <c r="M1689">
        <v>8</v>
      </c>
      <c r="N1689">
        <v>0</v>
      </c>
    </row>
    <row r="1690" spans="1:14" x14ac:dyDescent="0.25">
      <c r="A1690" s="21" t="str">
        <f t="shared" si="26"/>
        <v>MOW L2N BAAA_2032</v>
      </c>
      <c r="B1690" t="s">
        <v>130</v>
      </c>
      <c r="C1690" t="s">
        <v>132</v>
      </c>
      <c r="D1690" t="s">
        <v>26</v>
      </c>
      <c r="E1690" t="s">
        <v>5</v>
      </c>
      <c r="F1690" t="s">
        <v>8</v>
      </c>
      <c r="G1690">
        <v>0</v>
      </c>
      <c r="H1690">
        <v>0</v>
      </c>
      <c r="I1690">
        <v>0</v>
      </c>
      <c r="J1690">
        <v>0</v>
      </c>
      <c r="L1690" s="26">
        <v>48579</v>
      </c>
      <c r="M1690">
        <v>9</v>
      </c>
      <c r="N1690">
        <v>0</v>
      </c>
    </row>
    <row r="1691" spans="1:14" x14ac:dyDescent="0.25">
      <c r="A1691" s="21" t="str">
        <f t="shared" si="26"/>
        <v>MOW L2N BAAA_2033</v>
      </c>
      <c r="B1691" t="s">
        <v>130</v>
      </c>
      <c r="C1691" t="s">
        <v>132</v>
      </c>
      <c r="D1691" t="s">
        <v>26</v>
      </c>
      <c r="E1691" t="s">
        <v>5</v>
      </c>
      <c r="F1691" t="s">
        <v>8</v>
      </c>
      <c r="G1691">
        <v>0</v>
      </c>
      <c r="H1691">
        <v>0</v>
      </c>
      <c r="I1691">
        <v>0</v>
      </c>
      <c r="J1691">
        <v>0</v>
      </c>
      <c r="L1691" s="26">
        <v>48944</v>
      </c>
      <c r="M1691">
        <v>10</v>
      </c>
      <c r="N1691">
        <v>0</v>
      </c>
    </row>
    <row r="1692" spans="1:14" x14ac:dyDescent="0.25">
      <c r="A1692" s="21" t="str">
        <f t="shared" si="26"/>
        <v>MOW L2N BAAA_2034</v>
      </c>
      <c r="B1692" t="s">
        <v>130</v>
      </c>
      <c r="C1692" t="s">
        <v>132</v>
      </c>
      <c r="D1692" t="s">
        <v>26</v>
      </c>
      <c r="E1692" t="s">
        <v>5</v>
      </c>
      <c r="F1692" t="s">
        <v>8</v>
      </c>
      <c r="G1692">
        <v>0</v>
      </c>
      <c r="H1692">
        <v>0</v>
      </c>
      <c r="I1692">
        <v>0</v>
      </c>
      <c r="J1692">
        <v>0</v>
      </c>
      <c r="L1692" s="26">
        <v>49309</v>
      </c>
      <c r="M1692">
        <v>11</v>
      </c>
      <c r="N1692">
        <v>0</v>
      </c>
    </row>
    <row r="1693" spans="1:14" x14ac:dyDescent="0.25">
      <c r="A1693" s="21" t="str">
        <f t="shared" si="26"/>
        <v>MOW L2N BAAA_2035</v>
      </c>
      <c r="B1693" t="s">
        <v>130</v>
      </c>
      <c r="C1693" t="s">
        <v>132</v>
      </c>
      <c r="D1693" t="s">
        <v>26</v>
      </c>
      <c r="E1693" t="s">
        <v>5</v>
      </c>
      <c r="F1693" t="s">
        <v>8</v>
      </c>
      <c r="G1693">
        <v>0</v>
      </c>
      <c r="H1693">
        <v>0</v>
      </c>
      <c r="I1693">
        <v>0</v>
      </c>
      <c r="J1693">
        <v>0</v>
      </c>
      <c r="L1693" s="26">
        <v>49674</v>
      </c>
      <c r="M1693">
        <v>12</v>
      </c>
      <c r="N1693">
        <v>0</v>
      </c>
    </row>
    <row r="1694" spans="1:14" x14ac:dyDescent="0.25">
      <c r="A1694" s="21" t="str">
        <f t="shared" si="26"/>
        <v>MOW L2N BAAA_2036</v>
      </c>
      <c r="B1694" t="s">
        <v>130</v>
      </c>
      <c r="C1694" t="s">
        <v>132</v>
      </c>
      <c r="D1694" t="s">
        <v>26</v>
      </c>
      <c r="E1694" t="s">
        <v>5</v>
      </c>
      <c r="F1694" t="s">
        <v>8</v>
      </c>
      <c r="G1694">
        <v>0</v>
      </c>
      <c r="H1694">
        <v>0</v>
      </c>
      <c r="I1694">
        <v>0</v>
      </c>
      <c r="J1694">
        <v>0</v>
      </c>
      <c r="L1694" s="26">
        <v>50040</v>
      </c>
      <c r="M1694">
        <v>13</v>
      </c>
      <c r="N1694">
        <v>0</v>
      </c>
    </row>
    <row r="1695" spans="1:14" x14ac:dyDescent="0.25">
      <c r="A1695" s="21" t="str">
        <f t="shared" si="26"/>
        <v>MOW L2N BAAA_2037</v>
      </c>
      <c r="B1695" t="s">
        <v>130</v>
      </c>
      <c r="C1695" t="s">
        <v>132</v>
      </c>
      <c r="D1695" t="s">
        <v>26</v>
      </c>
      <c r="E1695" t="s">
        <v>5</v>
      </c>
      <c r="F1695" t="s">
        <v>8</v>
      </c>
      <c r="G1695">
        <v>0</v>
      </c>
      <c r="H1695">
        <v>0</v>
      </c>
      <c r="I1695">
        <v>0</v>
      </c>
      <c r="J1695">
        <v>0</v>
      </c>
      <c r="L1695" s="26">
        <v>50405</v>
      </c>
      <c r="M1695">
        <v>14</v>
      </c>
      <c r="N1695">
        <v>0</v>
      </c>
    </row>
    <row r="1696" spans="1:14" x14ac:dyDescent="0.25">
      <c r="A1696" s="21" t="str">
        <f t="shared" si="26"/>
        <v>MOW L2N BAAA_2038</v>
      </c>
      <c r="B1696" t="s">
        <v>130</v>
      </c>
      <c r="C1696" t="s">
        <v>132</v>
      </c>
      <c r="D1696" t="s">
        <v>26</v>
      </c>
      <c r="E1696" t="s">
        <v>5</v>
      </c>
      <c r="F1696" t="s">
        <v>8</v>
      </c>
      <c r="G1696">
        <v>0</v>
      </c>
      <c r="H1696">
        <v>0</v>
      </c>
      <c r="I1696">
        <v>0</v>
      </c>
      <c r="J1696">
        <v>0</v>
      </c>
      <c r="L1696" s="26">
        <v>50770</v>
      </c>
      <c r="M1696">
        <v>15</v>
      </c>
      <c r="N1696">
        <v>0</v>
      </c>
    </row>
    <row r="1697" spans="1:14" x14ac:dyDescent="0.25">
      <c r="A1697" s="21" t="str">
        <f t="shared" si="26"/>
        <v>MOW L2N BAAA_2039</v>
      </c>
      <c r="B1697" t="s">
        <v>130</v>
      </c>
      <c r="C1697" t="s">
        <v>132</v>
      </c>
      <c r="D1697" t="s">
        <v>26</v>
      </c>
      <c r="E1697" t="s">
        <v>5</v>
      </c>
      <c r="F1697" t="s">
        <v>8</v>
      </c>
      <c r="G1697">
        <v>0</v>
      </c>
      <c r="H1697">
        <v>0</v>
      </c>
      <c r="I1697">
        <v>0</v>
      </c>
      <c r="J1697">
        <v>0</v>
      </c>
      <c r="L1697" s="26">
        <v>51135</v>
      </c>
      <c r="M1697">
        <v>16</v>
      </c>
      <c r="N1697">
        <v>0</v>
      </c>
    </row>
    <row r="1698" spans="1:14" x14ac:dyDescent="0.25">
      <c r="A1698" s="21" t="str">
        <f t="shared" si="26"/>
        <v>MOW L2N BAAA_2040</v>
      </c>
      <c r="B1698" t="s">
        <v>130</v>
      </c>
      <c r="C1698" t="s">
        <v>132</v>
      </c>
      <c r="D1698" t="s">
        <v>26</v>
      </c>
      <c r="E1698" t="s">
        <v>5</v>
      </c>
      <c r="F1698" t="s">
        <v>8</v>
      </c>
      <c r="G1698">
        <v>0</v>
      </c>
      <c r="H1698">
        <v>0</v>
      </c>
      <c r="I1698">
        <v>0</v>
      </c>
      <c r="J1698">
        <v>0</v>
      </c>
      <c r="L1698" s="26">
        <v>51501</v>
      </c>
      <c r="M1698">
        <v>17</v>
      </c>
      <c r="N1698">
        <v>0</v>
      </c>
    </row>
    <row r="1699" spans="1:14" x14ac:dyDescent="0.25">
      <c r="A1699" s="21" t="str">
        <f t="shared" si="26"/>
        <v>MOW L2N BAAA_2041</v>
      </c>
      <c r="B1699" t="s">
        <v>130</v>
      </c>
      <c r="C1699" t="s">
        <v>132</v>
      </c>
      <c r="D1699" t="s">
        <v>26</v>
      </c>
      <c r="E1699" t="s">
        <v>5</v>
      </c>
      <c r="F1699" t="s">
        <v>8</v>
      </c>
      <c r="G1699">
        <v>0</v>
      </c>
      <c r="H1699">
        <v>0</v>
      </c>
      <c r="I1699">
        <v>0</v>
      </c>
      <c r="J1699">
        <v>0</v>
      </c>
      <c r="L1699" s="26">
        <v>51866</v>
      </c>
      <c r="M1699">
        <v>18</v>
      </c>
      <c r="N1699">
        <v>0</v>
      </c>
    </row>
    <row r="1700" spans="1:14" x14ac:dyDescent="0.25">
      <c r="A1700" s="21" t="str">
        <f t="shared" si="26"/>
        <v>MOW L2N BAAA_2042</v>
      </c>
      <c r="B1700" t="s">
        <v>130</v>
      </c>
      <c r="C1700" t="s">
        <v>132</v>
      </c>
      <c r="D1700" t="s">
        <v>26</v>
      </c>
      <c r="E1700" t="s">
        <v>5</v>
      </c>
      <c r="F1700" t="s">
        <v>8</v>
      </c>
      <c r="G1700">
        <v>0</v>
      </c>
      <c r="H1700">
        <v>0</v>
      </c>
      <c r="I1700">
        <v>0</v>
      </c>
      <c r="J1700">
        <v>0</v>
      </c>
      <c r="L1700" s="26">
        <v>52231</v>
      </c>
      <c r="M1700">
        <v>19</v>
      </c>
      <c r="N1700">
        <v>0</v>
      </c>
    </row>
    <row r="1701" spans="1:14" x14ac:dyDescent="0.25">
      <c r="A1701" s="21" t="str">
        <f t="shared" si="26"/>
        <v>MOW L2N BAAA_2043</v>
      </c>
      <c r="B1701" t="s">
        <v>130</v>
      </c>
      <c r="C1701" t="s">
        <v>132</v>
      </c>
      <c r="D1701" t="s">
        <v>26</v>
      </c>
      <c r="E1701" t="s">
        <v>5</v>
      </c>
      <c r="F1701" t="s">
        <v>8</v>
      </c>
      <c r="G1701">
        <v>0</v>
      </c>
      <c r="H1701">
        <v>0</v>
      </c>
      <c r="I1701">
        <v>0</v>
      </c>
      <c r="J1701">
        <v>0</v>
      </c>
      <c r="L1701" s="26">
        <v>52596</v>
      </c>
      <c r="M1701">
        <v>20</v>
      </c>
      <c r="N1701">
        <v>0</v>
      </c>
    </row>
    <row r="1702" spans="1:14" x14ac:dyDescent="0.25">
      <c r="A1702" s="21" t="str">
        <f t="shared" si="26"/>
        <v>MOW L3C BAAA_2024</v>
      </c>
      <c r="B1702" t="s">
        <v>130</v>
      </c>
      <c r="C1702" t="s">
        <v>132</v>
      </c>
      <c r="D1702" t="s">
        <v>24</v>
      </c>
      <c r="E1702" t="s">
        <v>29</v>
      </c>
      <c r="F1702" t="s">
        <v>28</v>
      </c>
      <c r="K1702">
        <v>0</v>
      </c>
      <c r="L1702" s="26">
        <v>45657</v>
      </c>
      <c r="M1702">
        <v>1</v>
      </c>
    </row>
    <row r="1703" spans="1:14" x14ac:dyDescent="0.25">
      <c r="A1703" s="21" t="str">
        <f t="shared" si="26"/>
        <v>MOW L3C BAAA_2025</v>
      </c>
      <c r="B1703" t="s">
        <v>130</v>
      </c>
      <c r="C1703" t="s">
        <v>132</v>
      </c>
      <c r="D1703" t="s">
        <v>24</v>
      </c>
      <c r="E1703" t="s">
        <v>29</v>
      </c>
      <c r="F1703" t="s">
        <v>28</v>
      </c>
      <c r="K1703">
        <v>0</v>
      </c>
      <c r="L1703" s="26">
        <v>46022</v>
      </c>
      <c r="M1703">
        <v>2</v>
      </c>
    </row>
    <row r="1704" spans="1:14" x14ac:dyDescent="0.25">
      <c r="A1704" s="21" t="str">
        <f t="shared" si="26"/>
        <v>MOW L3C BAAA_2026</v>
      </c>
      <c r="B1704" t="s">
        <v>130</v>
      </c>
      <c r="C1704" t="s">
        <v>132</v>
      </c>
      <c r="D1704" t="s">
        <v>24</v>
      </c>
      <c r="E1704" t="s">
        <v>29</v>
      </c>
      <c r="F1704" t="s">
        <v>28</v>
      </c>
      <c r="K1704">
        <v>0</v>
      </c>
      <c r="L1704" s="26">
        <v>46387</v>
      </c>
      <c r="M1704">
        <v>3</v>
      </c>
    </row>
    <row r="1705" spans="1:14" x14ac:dyDescent="0.25">
      <c r="A1705" s="21" t="str">
        <f t="shared" si="26"/>
        <v>MOW L3C BAAA_2027</v>
      </c>
      <c r="B1705" t="s">
        <v>130</v>
      </c>
      <c r="C1705" t="s">
        <v>132</v>
      </c>
      <c r="D1705" t="s">
        <v>24</v>
      </c>
      <c r="E1705" t="s">
        <v>29</v>
      </c>
      <c r="F1705" t="s">
        <v>28</v>
      </c>
      <c r="K1705">
        <v>0</v>
      </c>
      <c r="L1705" s="26">
        <v>46752</v>
      </c>
      <c r="M1705">
        <v>4</v>
      </c>
    </row>
    <row r="1706" spans="1:14" x14ac:dyDescent="0.25">
      <c r="A1706" s="21" t="str">
        <f t="shared" si="26"/>
        <v>MOW L3C BAAA_2028</v>
      </c>
      <c r="B1706" t="s">
        <v>130</v>
      </c>
      <c r="C1706" t="s">
        <v>132</v>
      </c>
      <c r="D1706" t="s">
        <v>24</v>
      </c>
      <c r="E1706" t="s">
        <v>29</v>
      </c>
      <c r="F1706" t="s">
        <v>28</v>
      </c>
      <c r="K1706">
        <v>0</v>
      </c>
      <c r="L1706" s="26">
        <v>47118</v>
      </c>
      <c r="M1706">
        <v>5</v>
      </c>
    </row>
    <row r="1707" spans="1:14" x14ac:dyDescent="0.25">
      <c r="A1707" s="21" t="str">
        <f t="shared" si="26"/>
        <v>MOW L3C BAAA_2029</v>
      </c>
      <c r="B1707" t="s">
        <v>130</v>
      </c>
      <c r="C1707" t="s">
        <v>132</v>
      </c>
      <c r="D1707" t="s">
        <v>24</v>
      </c>
      <c r="E1707" t="s">
        <v>29</v>
      </c>
      <c r="F1707" t="s">
        <v>28</v>
      </c>
      <c r="K1707">
        <v>0</v>
      </c>
      <c r="L1707" s="26">
        <v>47483</v>
      </c>
      <c r="M1707">
        <v>6</v>
      </c>
    </row>
    <row r="1708" spans="1:14" x14ac:dyDescent="0.25">
      <c r="A1708" s="21" t="str">
        <f t="shared" si="26"/>
        <v>MOW L3C BAAA_2030</v>
      </c>
      <c r="B1708" t="s">
        <v>130</v>
      </c>
      <c r="C1708" t="s">
        <v>132</v>
      </c>
      <c r="D1708" t="s">
        <v>24</v>
      </c>
      <c r="E1708" t="s">
        <v>29</v>
      </c>
      <c r="F1708" t="s">
        <v>28</v>
      </c>
      <c r="K1708">
        <v>0</v>
      </c>
      <c r="L1708" s="26">
        <v>47848</v>
      </c>
      <c r="M1708">
        <v>7</v>
      </c>
    </row>
    <row r="1709" spans="1:14" x14ac:dyDescent="0.25">
      <c r="A1709" s="21" t="str">
        <f t="shared" si="26"/>
        <v>MOW L3C BAAA_2031</v>
      </c>
      <c r="B1709" t="s">
        <v>130</v>
      </c>
      <c r="C1709" t="s">
        <v>132</v>
      </c>
      <c r="D1709" t="s">
        <v>24</v>
      </c>
      <c r="E1709" t="s">
        <v>29</v>
      </c>
      <c r="F1709" t="s">
        <v>28</v>
      </c>
      <c r="K1709">
        <v>0</v>
      </c>
      <c r="L1709" s="26">
        <v>48213</v>
      </c>
      <c r="M1709">
        <v>8</v>
      </c>
    </row>
    <row r="1710" spans="1:14" x14ac:dyDescent="0.25">
      <c r="A1710" s="21" t="str">
        <f t="shared" si="26"/>
        <v>MOW L3C BAAA_2032</v>
      </c>
      <c r="B1710" t="s">
        <v>130</v>
      </c>
      <c r="C1710" t="s">
        <v>132</v>
      </c>
      <c r="D1710" t="s">
        <v>24</v>
      </c>
      <c r="E1710" t="s">
        <v>29</v>
      </c>
      <c r="F1710" t="s">
        <v>28</v>
      </c>
      <c r="K1710">
        <v>0</v>
      </c>
      <c r="L1710" s="26">
        <v>48579</v>
      </c>
      <c r="M1710">
        <v>9</v>
      </c>
    </row>
    <row r="1711" spans="1:14" x14ac:dyDescent="0.25">
      <c r="A1711" s="21" t="str">
        <f t="shared" si="26"/>
        <v>MOW L3C BAAA_2033</v>
      </c>
      <c r="B1711" t="s">
        <v>130</v>
      </c>
      <c r="C1711" t="s">
        <v>132</v>
      </c>
      <c r="D1711" t="s">
        <v>24</v>
      </c>
      <c r="E1711" t="s">
        <v>29</v>
      </c>
      <c r="F1711" t="s">
        <v>28</v>
      </c>
      <c r="K1711">
        <v>0</v>
      </c>
      <c r="L1711" s="26">
        <v>48944</v>
      </c>
      <c r="M1711">
        <v>10</v>
      </c>
    </row>
    <row r="1712" spans="1:14" x14ac:dyDescent="0.25">
      <c r="A1712" s="21" t="str">
        <f t="shared" si="26"/>
        <v>MOW L3C BAAA_2034</v>
      </c>
      <c r="B1712" t="s">
        <v>130</v>
      </c>
      <c r="C1712" t="s">
        <v>132</v>
      </c>
      <c r="D1712" t="s">
        <v>24</v>
      </c>
      <c r="E1712" t="s">
        <v>29</v>
      </c>
      <c r="F1712" t="s">
        <v>28</v>
      </c>
      <c r="K1712">
        <v>0</v>
      </c>
      <c r="L1712" s="26">
        <v>49309</v>
      </c>
      <c r="M1712">
        <v>11</v>
      </c>
    </row>
    <row r="1713" spans="1:13" x14ac:dyDescent="0.25">
      <c r="A1713" s="21" t="str">
        <f t="shared" si="26"/>
        <v>MOW L3C BAAA_2035</v>
      </c>
      <c r="B1713" t="s">
        <v>130</v>
      </c>
      <c r="C1713" t="s">
        <v>132</v>
      </c>
      <c r="D1713" t="s">
        <v>24</v>
      </c>
      <c r="E1713" t="s">
        <v>29</v>
      </c>
      <c r="F1713" t="s">
        <v>28</v>
      </c>
      <c r="K1713">
        <v>0</v>
      </c>
      <c r="L1713" s="26">
        <v>49674</v>
      </c>
      <c r="M1713">
        <v>12</v>
      </c>
    </row>
    <row r="1714" spans="1:13" x14ac:dyDescent="0.25">
      <c r="A1714" s="21" t="str">
        <f t="shared" si="26"/>
        <v>MOW L3C BAAA_2036</v>
      </c>
      <c r="B1714" t="s">
        <v>130</v>
      </c>
      <c r="C1714" t="s">
        <v>132</v>
      </c>
      <c r="D1714" t="s">
        <v>24</v>
      </c>
      <c r="E1714" t="s">
        <v>29</v>
      </c>
      <c r="F1714" t="s">
        <v>28</v>
      </c>
      <c r="K1714">
        <v>0</v>
      </c>
      <c r="L1714" s="26">
        <v>50040</v>
      </c>
      <c r="M1714">
        <v>13</v>
      </c>
    </row>
    <row r="1715" spans="1:13" x14ac:dyDescent="0.25">
      <c r="A1715" s="21" t="str">
        <f t="shared" si="26"/>
        <v>MOW L3C BAAA_2037</v>
      </c>
      <c r="B1715" t="s">
        <v>130</v>
      </c>
      <c r="C1715" t="s">
        <v>132</v>
      </c>
      <c r="D1715" t="s">
        <v>24</v>
      </c>
      <c r="E1715" t="s">
        <v>29</v>
      </c>
      <c r="F1715" t="s">
        <v>28</v>
      </c>
      <c r="K1715">
        <v>0</v>
      </c>
      <c r="L1715" s="26">
        <v>50405</v>
      </c>
      <c r="M1715">
        <v>14</v>
      </c>
    </row>
    <row r="1716" spans="1:13" x14ac:dyDescent="0.25">
      <c r="A1716" s="21" t="str">
        <f t="shared" si="26"/>
        <v>MOW L3C BAAA_2038</v>
      </c>
      <c r="B1716" t="s">
        <v>130</v>
      </c>
      <c r="C1716" t="s">
        <v>132</v>
      </c>
      <c r="D1716" t="s">
        <v>24</v>
      </c>
      <c r="E1716" t="s">
        <v>29</v>
      </c>
      <c r="F1716" t="s">
        <v>28</v>
      </c>
      <c r="K1716">
        <v>185785.546875</v>
      </c>
      <c r="L1716" s="26">
        <v>50770</v>
      </c>
      <c r="M1716">
        <v>15</v>
      </c>
    </row>
    <row r="1717" spans="1:13" x14ac:dyDescent="0.25">
      <c r="A1717" s="21" t="str">
        <f t="shared" si="26"/>
        <v>MOW L3C BAAA_2039</v>
      </c>
      <c r="B1717" t="s">
        <v>130</v>
      </c>
      <c r="C1717" t="s">
        <v>132</v>
      </c>
      <c r="D1717" t="s">
        <v>24</v>
      </c>
      <c r="E1717" t="s">
        <v>29</v>
      </c>
      <c r="F1717" t="s">
        <v>28</v>
      </c>
      <c r="K1717">
        <v>0</v>
      </c>
      <c r="L1717" s="26">
        <v>51135</v>
      </c>
      <c r="M1717">
        <v>16</v>
      </c>
    </row>
    <row r="1718" spans="1:13" x14ac:dyDescent="0.25">
      <c r="A1718" s="21" t="str">
        <f t="shared" si="26"/>
        <v>MOW L3C BAAA_2040</v>
      </c>
      <c r="B1718" t="s">
        <v>130</v>
      </c>
      <c r="C1718" t="s">
        <v>132</v>
      </c>
      <c r="D1718" t="s">
        <v>24</v>
      </c>
      <c r="E1718" t="s">
        <v>29</v>
      </c>
      <c r="F1718" t="s">
        <v>28</v>
      </c>
      <c r="K1718">
        <v>84344.3359375</v>
      </c>
      <c r="L1718" s="26">
        <v>51501</v>
      </c>
      <c r="M1718">
        <v>17</v>
      </c>
    </row>
    <row r="1719" spans="1:13" x14ac:dyDescent="0.25">
      <c r="A1719" s="21" t="str">
        <f t="shared" si="26"/>
        <v>MOW L3C BAAA_2041</v>
      </c>
      <c r="B1719" t="s">
        <v>130</v>
      </c>
      <c r="C1719" t="s">
        <v>132</v>
      </c>
      <c r="D1719" t="s">
        <v>24</v>
      </c>
      <c r="E1719" t="s">
        <v>29</v>
      </c>
      <c r="F1719" t="s">
        <v>28</v>
      </c>
      <c r="K1719">
        <v>216268.125</v>
      </c>
      <c r="L1719" s="26">
        <v>51866</v>
      </c>
      <c r="M1719">
        <v>18</v>
      </c>
    </row>
    <row r="1720" spans="1:13" x14ac:dyDescent="0.25">
      <c r="A1720" s="21" t="str">
        <f t="shared" si="26"/>
        <v>MOW L3C BAAA_2042</v>
      </c>
      <c r="B1720" t="s">
        <v>130</v>
      </c>
      <c r="C1720" t="s">
        <v>132</v>
      </c>
      <c r="D1720" t="s">
        <v>24</v>
      </c>
      <c r="E1720" t="s">
        <v>29</v>
      </c>
      <c r="F1720" t="s">
        <v>28</v>
      </c>
      <c r="K1720">
        <v>364191.40625</v>
      </c>
      <c r="L1720" s="26">
        <v>52231</v>
      </c>
      <c r="M1720">
        <v>19</v>
      </c>
    </row>
    <row r="1721" spans="1:13" x14ac:dyDescent="0.25">
      <c r="A1721" s="21" t="str">
        <f t="shared" si="26"/>
        <v>MOW L3C BAAA_2043</v>
      </c>
      <c r="B1721" t="s">
        <v>130</v>
      </c>
      <c r="C1721" t="s">
        <v>132</v>
      </c>
      <c r="D1721" t="s">
        <v>24</v>
      </c>
      <c r="E1721" t="s">
        <v>29</v>
      </c>
      <c r="F1721" t="s">
        <v>28</v>
      </c>
      <c r="K1721">
        <v>370177.46875</v>
      </c>
      <c r="L1721" s="26">
        <v>52596</v>
      </c>
      <c r="M1721">
        <v>20</v>
      </c>
    </row>
    <row r="1722" spans="1:13" x14ac:dyDescent="0.25">
      <c r="A1722" s="21" t="str">
        <f t="shared" si="26"/>
        <v>MOW L3C BAAA_2024</v>
      </c>
      <c r="B1722" t="s">
        <v>130</v>
      </c>
      <c r="C1722" t="s">
        <v>132</v>
      </c>
      <c r="D1722" t="s">
        <v>24</v>
      </c>
      <c r="E1722" t="s">
        <v>29</v>
      </c>
      <c r="F1722" t="s">
        <v>31</v>
      </c>
      <c r="K1722">
        <v>0</v>
      </c>
      <c r="L1722" s="26">
        <v>45657</v>
      </c>
      <c r="M1722">
        <v>1</v>
      </c>
    </row>
    <row r="1723" spans="1:13" x14ac:dyDescent="0.25">
      <c r="A1723" s="21" t="str">
        <f t="shared" si="26"/>
        <v>MOW L3C BAAA_2025</v>
      </c>
      <c r="B1723" t="s">
        <v>130</v>
      </c>
      <c r="C1723" t="s">
        <v>132</v>
      </c>
      <c r="D1723" t="s">
        <v>24</v>
      </c>
      <c r="E1723" t="s">
        <v>29</v>
      </c>
      <c r="F1723" t="s">
        <v>31</v>
      </c>
      <c r="K1723">
        <v>0</v>
      </c>
      <c r="L1723" s="26">
        <v>46022</v>
      </c>
      <c r="M1723">
        <v>2</v>
      </c>
    </row>
    <row r="1724" spans="1:13" x14ac:dyDescent="0.25">
      <c r="A1724" s="21" t="str">
        <f t="shared" si="26"/>
        <v>MOW L3C BAAA_2026</v>
      </c>
      <c r="B1724" t="s">
        <v>130</v>
      </c>
      <c r="C1724" t="s">
        <v>132</v>
      </c>
      <c r="D1724" t="s">
        <v>24</v>
      </c>
      <c r="E1724" t="s">
        <v>29</v>
      </c>
      <c r="F1724" t="s">
        <v>31</v>
      </c>
      <c r="K1724">
        <v>0</v>
      </c>
      <c r="L1724" s="26">
        <v>46387</v>
      </c>
      <c r="M1724">
        <v>3</v>
      </c>
    </row>
    <row r="1725" spans="1:13" x14ac:dyDescent="0.25">
      <c r="A1725" s="21" t="str">
        <f t="shared" si="26"/>
        <v>MOW L3C BAAA_2027</v>
      </c>
      <c r="B1725" t="s">
        <v>130</v>
      </c>
      <c r="C1725" t="s">
        <v>132</v>
      </c>
      <c r="D1725" t="s">
        <v>24</v>
      </c>
      <c r="E1725" t="s">
        <v>29</v>
      </c>
      <c r="F1725" t="s">
        <v>31</v>
      </c>
      <c r="K1725">
        <v>0</v>
      </c>
      <c r="L1725" s="26">
        <v>46752</v>
      </c>
      <c r="M1725">
        <v>4</v>
      </c>
    </row>
    <row r="1726" spans="1:13" x14ac:dyDescent="0.25">
      <c r="A1726" s="21" t="str">
        <f t="shared" si="26"/>
        <v>MOW L3C BAAA_2028</v>
      </c>
      <c r="B1726" t="s">
        <v>130</v>
      </c>
      <c r="C1726" t="s">
        <v>132</v>
      </c>
      <c r="D1726" t="s">
        <v>24</v>
      </c>
      <c r="E1726" t="s">
        <v>29</v>
      </c>
      <c r="F1726" t="s">
        <v>31</v>
      </c>
      <c r="K1726">
        <v>0</v>
      </c>
      <c r="L1726" s="26">
        <v>47118</v>
      </c>
      <c r="M1726">
        <v>5</v>
      </c>
    </row>
    <row r="1727" spans="1:13" x14ac:dyDescent="0.25">
      <c r="A1727" s="21" t="str">
        <f t="shared" si="26"/>
        <v>MOW L3C BAAA_2029</v>
      </c>
      <c r="B1727" t="s">
        <v>130</v>
      </c>
      <c r="C1727" t="s">
        <v>132</v>
      </c>
      <c r="D1727" t="s">
        <v>24</v>
      </c>
      <c r="E1727" t="s">
        <v>29</v>
      </c>
      <c r="F1727" t="s">
        <v>31</v>
      </c>
      <c r="K1727">
        <v>0</v>
      </c>
      <c r="L1727" s="26">
        <v>47483</v>
      </c>
      <c r="M1727">
        <v>6</v>
      </c>
    </row>
    <row r="1728" spans="1:13" x14ac:dyDescent="0.25">
      <c r="A1728" s="21" t="str">
        <f t="shared" si="26"/>
        <v>MOW L3C BAAA_2030</v>
      </c>
      <c r="B1728" t="s">
        <v>130</v>
      </c>
      <c r="C1728" t="s">
        <v>132</v>
      </c>
      <c r="D1728" t="s">
        <v>24</v>
      </c>
      <c r="E1728" t="s">
        <v>29</v>
      </c>
      <c r="F1728" t="s">
        <v>31</v>
      </c>
      <c r="K1728">
        <v>0</v>
      </c>
      <c r="L1728" s="26">
        <v>47848</v>
      </c>
      <c r="M1728">
        <v>7</v>
      </c>
    </row>
    <row r="1729" spans="1:14" x14ac:dyDescent="0.25">
      <c r="A1729" s="21" t="str">
        <f t="shared" si="26"/>
        <v>MOW L3C BAAA_2031</v>
      </c>
      <c r="B1729" t="s">
        <v>130</v>
      </c>
      <c r="C1729" t="s">
        <v>132</v>
      </c>
      <c r="D1729" t="s">
        <v>24</v>
      </c>
      <c r="E1729" t="s">
        <v>29</v>
      </c>
      <c r="F1729" t="s">
        <v>31</v>
      </c>
      <c r="K1729">
        <v>0</v>
      </c>
      <c r="L1729" s="26">
        <v>48213</v>
      </c>
      <c r="M1729">
        <v>8</v>
      </c>
    </row>
    <row r="1730" spans="1:14" x14ac:dyDescent="0.25">
      <c r="A1730" s="21" t="str">
        <f t="shared" ref="A1730:A1793" si="27">B1730&amp;" "&amp;D1730&amp;" "&amp;C1730&amp;"_"&amp;YEAR(L1730)</f>
        <v>MOW L3C BAAA_2032</v>
      </c>
      <c r="B1730" t="s">
        <v>130</v>
      </c>
      <c r="C1730" t="s">
        <v>132</v>
      </c>
      <c r="D1730" t="s">
        <v>24</v>
      </c>
      <c r="E1730" t="s">
        <v>29</v>
      </c>
      <c r="F1730" t="s">
        <v>31</v>
      </c>
      <c r="K1730">
        <v>0</v>
      </c>
      <c r="L1730" s="26">
        <v>48579</v>
      </c>
      <c r="M1730">
        <v>9</v>
      </c>
    </row>
    <row r="1731" spans="1:14" x14ac:dyDescent="0.25">
      <c r="A1731" s="21" t="str">
        <f t="shared" si="27"/>
        <v>MOW L3C BAAA_2033</v>
      </c>
      <c r="B1731" t="s">
        <v>130</v>
      </c>
      <c r="C1731" t="s">
        <v>132</v>
      </c>
      <c r="D1731" t="s">
        <v>24</v>
      </c>
      <c r="E1731" t="s">
        <v>29</v>
      </c>
      <c r="F1731" t="s">
        <v>31</v>
      </c>
      <c r="K1731">
        <v>0</v>
      </c>
      <c r="L1731" s="26">
        <v>48944</v>
      </c>
      <c r="M1731">
        <v>10</v>
      </c>
    </row>
    <row r="1732" spans="1:14" x14ac:dyDescent="0.25">
      <c r="A1732" s="21" t="str">
        <f t="shared" si="27"/>
        <v>MOW L3C BAAA_2034</v>
      </c>
      <c r="B1732" t="s">
        <v>130</v>
      </c>
      <c r="C1732" t="s">
        <v>132</v>
      </c>
      <c r="D1732" t="s">
        <v>24</v>
      </c>
      <c r="E1732" t="s">
        <v>29</v>
      </c>
      <c r="F1732" t="s">
        <v>31</v>
      </c>
      <c r="K1732">
        <v>0</v>
      </c>
      <c r="L1732" s="26">
        <v>49309</v>
      </c>
      <c r="M1732">
        <v>11</v>
      </c>
    </row>
    <row r="1733" spans="1:14" x14ac:dyDescent="0.25">
      <c r="A1733" s="21" t="str">
        <f t="shared" si="27"/>
        <v>MOW L3C BAAA_2035</v>
      </c>
      <c r="B1733" t="s">
        <v>130</v>
      </c>
      <c r="C1733" t="s">
        <v>132</v>
      </c>
      <c r="D1733" t="s">
        <v>24</v>
      </c>
      <c r="E1733" t="s">
        <v>29</v>
      </c>
      <c r="F1733" t="s">
        <v>31</v>
      </c>
      <c r="K1733">
        <v>0</v>
      </c>
      <c r="L1733" s="26">
        <v>49674</v>
      </c>
      <c r="M1733">
        <v>12</v>
      </c>
    </row>
    <row r="1734" spans="1:14" x14ac:dyDescent="0.25">
      <c r="A1734" s="21" t="str">
        <f t="shared" si="27"/>
        <v>MOW L3C BAAA_2036</v>
      </c>
      <c r="B1734" t="s">
        <v>130</v>
      </c>
      <c r="C1734" t="s">
        <v>132</v>
      </c>
      <c r="D1734" t="s">
        <v>24</v>
      </c>
      <c r="E1734" t="s">
        <v>29</v>
      </c>
      <c r="F1734" t="s">
        <v>31</v>
      </c>
      <c r="K1734">
        <v>0</v>
      </c>
      <c r="L1734" s="26">
        <v>50040</v>
      </c>
      <c r="M1734">
        <v>13</v>
      </c>
    </row>
    <row r="1735" spans="1:14" x14ac:dyDescent="0.25">
      <c r="A1735" s="21" t="str">
        <f t="shared" si="27"/>
        <v>MOW L3C BAAA_2037</v>
      </c>
      <c r="B1735" t="s">
        <v>130</v>
      </c>
      <c r="C1735" t="s">
        <v>132</v>
      </c>
      <c r="D1735" t="s">
        <v>24</v>
      </c>
      <c r="E1735" t="s">
        <v>29</v>
      </c>
      <c r="F1735" t="s">
        <v>31</v>
      </c>
      <c r="K1735">
        <v>0</v>
      </c>
      <c r="L1735" s="26">
        <v>50405</v>
      </c>
      <c r="M1735">
        <v>14</v>
      </c>
    </row>
    <row r="1736" spans="1:14" x14ac:dyDescent="0.25">
      <c r="A1736" s="21" t="str">
        <f t="shared" si="27"/>
        <v>MOW L3C BAAA_2038</v>
      </c>
      <c r="B1736" t="s">
        <v>130</v>
      </c>
      <c r="C1736" t="s">
        <v>132</v>
      </c>
      <c r="D1736" t="s">
        <v>24</v>
      </c>
      <c r="E1736" t="s">
        <v>29</v>
      </c>
      <c r="F1736" t="s">
        <v>31</v>
      </c>
      <c r="K1736">
        <v>0</v>
      </c>
      <c r="L1736" s="26">
        <v>50770</v>
      </c>
      <c r="M1736">
        <v>15</v>
      </c>
    </row>
    <row r="1737" spans="1:14" x14ac:dyDescent="0.25">
      <c r="A1737" s="21" t="str">
        <f t="shared" si="27"/>
        <v>MOW L3C BAAA_2039</v>
      </c>
      <c r="B1737" t="s">
        <v>130</v>
      </c>
      <c r="C1737" t="s">
        <v>132</v>
      </c>
      <c r="D1737" t="s">
        <v>24</v>
      </c>
      <c r="E1737" t="s">
        <v>29</v>
      </c>
      <c r="F1737" t="s">
        <v>31</v>
      </c>
      <c r="K1737">
        <v>0</v>
      </c>
      <c r="L1737" s="26">
        <v>51135</v>
      </c>
      <c r="M1737">
        <v>16</v>
      </c>
    </row>
    <row r="1738" spans="1:14" x14ac:dyDescent="0.25">
      <c r="A1738" s="21" t="str">
        <f t="shared" si="27"/>
        <v>MOW L3C BAAA_2040</v>
      </c>
      <c r="B1738" t="s">
        <v>130</v>
      </c>
      <c r="C1738" t="s">
        <v>132</v>
      </c>
      <c r="D1738" t="s">
        <v>24</v>
      </c>
      <c r="E1738" t="s">
        <v>29</v>
      </c>
      <c r="F1738" t="s">
        <v>31</v>
      </c>
      <c r="K1738">
        <v>0</v>
      </c>
      <c r="L1738" s="26">
        <v>51501</v>
      </c>
      <c r="M1738">
        <v>17</v>
      </c>
    </row>
    <row r="1739" spans="1:14" x14ac:dyDescent="0.25">
      <c r="A1739" s="21" t="str">
        <f t="shared" si="27"/>
        <v>MOW L3C BAAA_2041</v>
      </c>
      <c r="B1739" t="s">
        <v>130</v>
      </c>
      <c r="C1739" t="s">
        <v>132</v>
      </c>
      <c r="D1739" t="s">
        <v>24</v>
      </c>
      <c r="E1739" t="s">
        <v>29</v>
      </c>
      <c r="F1739" t="s">
        <v>31</v>
      </c>
      <c r="K1739">
        <v>0</v>
      </c>
      <c r="L1739" s="26">
        <v>51866</v>
      </c>
      <c r="M1739">
        <v>18</v>
      </c>
    </row>
    <row r="1740" spans="1:14" x14ac:dyDescent="0.25">
      <c r="A1740" s="21" t="str">
        <f t="shared" si="27"/>
        <v>MOW L3C BAAA_2042</v>
      </c>
      <c r="B1740" t="s">
        <v>130</v>
      </c>
      <c r="C1740" t="s">
        <v>132</v>
      </c>
      <c r="D1740" t="s">
        <v>24</v>
      </c>
      <c r="E1740" t="s">
        <v>29</v>
      </c>
      <c r="F1740" t="s">
        <v>31</v>
      </c>
      <c r="K1740">
        <v>0</v>
      </c>
      <c r="L1740" s="26">
        <v>52231</v>
      </c>
      <c r="M1740">
        <v>19</v>
      </c>
    </row>
    <row r="1741" spans="1:14" x14ac:dyDescent="0.25">
      <c r="A1741" s="21" t="str">
        <f t="shared" si="27"/>
        <v>MOW L3C BAAA_2043</v>
      </c>
      <c r="B1741" t="s">
        <v>130</v>
      </c>
      <c r="C1741" t="s">
        <v>132</v>
      </c>
      <c r="D1741" t="s">
        <v>24</v>
      </c>
      <c r="E1741" t="s">
        <v>29</v>
      </c>
      <c r="F1741" t="s">
        <v>31</v>
      </c>
      <c r="K1741">
        <v>0</v>
      </c>
      <c r="L1741" s="26">
        <v>52596</v>
      </c>
      <c r="M1741">
        <v>20</v>
      </c>
    </row>
    <row r="1742" spans="1:14" x14ac:dyDescent="0.25">
      <c r="A1742" s="21" t="str">
        <f t="shared" si="27"/>
        <v>MOW L3C BAAA_2024</v>
      </c>
      <c r="B1742" t="s">
        <v>130</v>
      </c>
      <c r="C1742" t="s">
        <v>132</v>
      </c>
      <c r="D1742" t="s">
        <v>24</v>
      </c>
      <c r="E1742" t="s">
        <v>5</v>
      </c>
      <c r="F1742" t="s">
        <v>4</v>
      </c>
      <c r="G1742">
        <v>0</v>
      </c>
      <c r="H1742">
        <v>0</v>
      </c>
      <c r="I1742">
        <v>0</v>
      </c>
      <c r="J1742">
        <v>0</v>
      </c>
      <c r="L1742" s="26">
        <v>45657</v>
      </c>
      <c r="M1742">
        <v>1</v>
      </c>
      <c r="N1742">
        <v>0</v>
      </c>
    </row>
    <row r="1743" spans="1:14" x14ac:dyDescent="0.25">
      <c r="A1743" s="21" t="str">
        <f t="shared" si="27"/>
        <v>MOW L3C BAAA_2025</v>
      </c>
      <c r="B1743" t="s">
        <v>130</v>
      </c>
      <c r="C1743" t="s">
        <v>132</v>
      </c>
      <c r="D1743" t="s">
        <v>24</v>
      </c>
      <c r="E1743" t="s">
        <v>5</v>
      </c>
      <c r="F1743" t="s">
        <v>4</v>
      </c>
      <c r="G1743">
        <v>0</v>
      </c>
      <c r="H1743">
        <v>0</v>
      </c>
      <c r="I1743">
        <v>0</v>
      </c>
      <c r="J1743">
        <v>0</v>
      </c>
      <c r="L1743" s="26">
        <v>46022</v>
      </c>
      <c r="M1743">
        <v>2</v>
      </c>
      <c r="N1743">
        <v>0</v>
      </c>
    </row>
    <row r="1744" spans="1:14" x14ac:dyDescent="0.25">
      <c r="A1744" s="21" t="str">
        <f t="shared" si="27"/>
        <v>MOW L3C BAAA_2026</v>
      </c>
      <c r="B1744" t="s">
        <v>130</v>
      </c>
      <c r="C1744" t="s">
        <v>132</v>
      </c>
      <c r="D1744" t="s">
        <v>24</v>
      </c>
      <c r="E1744" t="s">
        <v>5</v>
      </c>
      <c r="F1744" t="s">
        <v>4</v>
      </c>
      <c r="G1744">
        <v>0</v>
      </c>
      <c r="H1744">
        <v>6926.6865234375</v>
      </c>
      <c r="I1744">
        <v>53198.41015625</v>
      </c>
      <c r="J1744">
        <v>0</v>
      </c>
      <c r="L1744" s="26">
        <v>46387</v>
      </c>
      <c r="M1744">
        <v>3</v>
      </c>
      <c r="N1744">
        <v>-24559.650390625</v>
      </c>
    </row>
    <row r="1745" spans="1:14" x14ac:dyDescent="0.25">
      <c r="A1745" s="21" t="str">
        <f t="shared" si="27"/>
        <v>MOW L3C BAAA_2027</v>
      </c>
      <c r="B1745" t="s">
        <v>130</v>
      </c>
      <c r="C1745" t="s">
        <v>132</v>
      </c>
      <c r="D1745" t="s">
        <v>24</v>
      </c>
      <c r="E1745" t="s">
        <v>5</v>
      </c>
      <c r="F1745" t="s">
        <v>4</v>
      </c>
      <c r="G1745">
        <v>0</v>
      </c>
      <c r="H1745">
        <v>15198.5791015625</v>
      </c>
      <c r="I1745">
        <v>90165.96875</v>
      </c>
      <c r="J1745">
        <v>0</v>
      </c>
      <c r="L1745" s="26">
        <v>46752</v>
      </c>
      <c r="M1745">
        <v>4</v>
      </c>
      <c r="N1745">
        <v>-38296.953125</v>
      </c>
    </row>
    <row r="1746" spans="1:14" x14ac:dyDescent="0.25">
      <c r="A1746" s="21" t="str">
        <f t="shared" si="27"/>
        <v>MOW L3C BAAA_2028</v>
      </c>
      <c r="B1746" t="s">
        <v>130</v>
      </c>
      <c r="C1746" t="s">
        <v>132</v>
      </c>
      <c r="D1746" t="s">
        <v>24</v>
      </c>
      <c r="E1746" t="s">
        <v>5</v>
      </c>
      <c r="F1746" t="s">
        <v>4</v>
      </c>
      <c r="G1746">
        <v>0</v>
      </c>
      <c r="H1746">
        <v>23267.751953125</v>
      </c>
      <c r="I1746">
        <v>143312.015625</v>
      </c>
      <c r="J1746">
        <v>0</v>
      </c>
      <c r="L1746" s="26">
        <v>47118</v>
      </c>
      <c r="M1746">
        <v>5</v>
      </c>
      <c r="N1746">
        <v>-64830.48828125</v>
      </c>
    </row>
    <row r="1747" spans="1:14" x14ac:dyDescent="0.25">
      <c r="A1747" s="21" t="str">
        <f t="shared" si="27"/>
        <v>MOW L3C BAAA_2029</v>
      </c>
      <c r="B1747" t="s">
        <v>130</v>
      </c>
      <c r="C1747" t="s">
        <v>132</v>
      </c>
      <c r="D1747" t="s">
        <v>24</v>
      </c>
      <c r="E1747" t="s">
        <v>5</v>
      </c>
      <c r="F1747" t="s">
        <v>4</v>
      </c>
      <c r="G1747">
        <v>0</v>
      </c>
      <c r="H1747">
        <v>30267.73046875</v>
      </c>
      <c r="I1747">
        <v>205335.640625</v>
      </c>
      <c r="J1747">
        <v>0</v>
      </c>
      <c r="L1747" s="26">
        <v>47483</v>
      </c>
      <c r="M1747">
        <v>6</v>
      </c>
      <c r="N1747">
        <v>-59778.46484375</v>
      </c>
    </row>
    <row r="1748" spans="1:14" x14ac:dyDescent="0.25">
      <c r="A1748" s="21" t="str">
        <f t="shared" si="27"/>
        <v>MOW L3C BAAA_2030</v>
      </c>
      <c r="B1748" t="s">
        <v>130</v>
      </c>
      <c r="C1748" t="s">
        <v>132</v>
      </c>
      <c r="D1748" t="s">
        <v>24</v>
      </c>
      <c r="E1748" t="s">
        <v>5</v>
      </c>
      <c r="F1748" t="s">
        <v>4</v>
      </c>
      <c r="G1748">
        <v>0</v>
      </c>
      <c r="H1748">
        <v>35037.71484375</v>
      </c>
      <c r="I1748">
        <v>88329.609375</v>
      </c>
      <c r="J1748">
        <v>0</v>
      </c>
      <c r="L1748" s="26">
        <v>47848</v>
      </c>
      <c r="M1748">
        <v>7</v>
      </c>
      <c r="N1748">
        <v>-60434.68359375</v>
      </c>
    </row>
    <row r="1749" spans="1:14" x14ac:dyDescent="0.25">
      <c r="A1749" s="21" t="str">
        <f t="shared" si="27"/>
        <v>MOW L3C BAAA_2031</v>
      </c>
      <c r="B1749" t="s">
        <v>130</v>
      </c>
      <c r="C1749" t="s">
        <v>132</v>
      </c>
      <c r="D1749" t="s">
        <v>24</v>
      </c>
      <c r="E1749" t="s">
        <v>5</v>
      </c>
      <c r="F1749" t="s">
        <v>4</v>
      </c>
      <c r="G1749">
        <v>0</v>
      </c>
      <c r="H1749">
        <v>51873.87890625</v>
      </c>
      <c r="I1749">
        <v>282968.21875</v>
      </c>
      <c r="J1749">
        <v>0</v>
      </c>
      <c r="L1749" s="26">
        <v>48213</v>
      </c>
      <c r="M1749">
        <v>8</v>
      </c>
      <c r="N1749">
        <v>-74980.4296875</v>
      </c>
    </row>
    <row r="1750" spans="1:14" x14ac:dyDescent="0.25">
      <c r="A1750" s="21" t="str">
        <f t="shared" si="27"/>
        <v>MOW L3C BAAA_2032</v>
      </c>
      <c r="B1750" t="s">
        <v>130</v>
      </c>
      <c r="C1750" t="s">
        <v>132</v>
      </c>
      <c r="D1750" t="s">
        <v>24</v>
      </c>
      <c r="E1750" t="s">
        <v>5</v>
      </c>
      <c r="F1750" t="s">
        <v>4</v>
      </c>
      <c r="G1750">
        <v>0</v>
      </c>
      <c r="H1750">
        <v>56231.9296875</v>
      </c>
      <c r="I1750">
        <v>331767.375</v>
      </c>
      <c r="J1750">
        <v>0</v>
      </c>
      <c r="L1750" s="26">
        <v>48579</v>
      </c>
      <c r="M1750">
        <v>9</v>
      </c>
      <c r="N1750">
        <v>-112016.859375</v>
      </c>
    </row>
    <row r="1751" spans="1:14" x14ac:dyDescent="0.25">
      <c r="A1751" s="21" t="str">
        <f t="shared" si="27"/>
        <v>MOW L3C BAAA_2033</v>
      </c>
      <c r="B1751" t="s">
        <v>130</v>
      </c>
      <c r="C1751" t="s">
        <v>132</v>
      </c>
      <c r="D1751" t="s">
        <v>24</v>
      </c>
      <c r="E1751" t="s">
        <v>5</v>
      </c>
      <c r="F1751" t="s">
        <v>4</v>
      </c>
      <c r="G1751">
        <v>0</v>
      </c>
      <c r="H1751">
        <v>55199.37109375</v>
      </c>
      <c r="I1751">
        <v>379235.6875</v>
      </c>
      <c r="J1751">
        <v>0</v>
      </c>
      <c r="L1751" s="26">
        <v>48944</v>
      </c>
      <c r="M1751">
        <v>10</v>
      </c>
      <c r="N1751">
        <v>-142902.734375</v>
      </c>
    </row>
    <row r="1752" spans="1:14" x14ac:dyDescent="0.25">
      <c r="A1752" s="21" t="str">
        <f t="shared" si="27"/>
        <v>MOW L3C BAAA_2034</v>
      </c>
      <c r="B1752" t="s">
        <v>130</v>
      </c>
      <c r="C1752" t="s">
        <v>132</v>
      </c>
      <c r="D1752" t="s">
        <v>24</v>
      </c>
      <c r="E1752" t="s">
        <v>5</v>
      </c>
      <c r="F1752" t="s">
        <v>4</v>
      </c>
      <c r="G1752">
        <v>0</v>
      </c>
      <c r="H1752">
        <v>50517.84765625</v>
      </c>
      <c r="I1752">
        <v>427317.0625</v>
      </c>
      <c r="J1752">
        <v>0</v>
      </c>
      <c r="L1752" s="26">
        <v>49309</v>
      </c>
      <c r="M1752">
        <v>11</v>
      </c>
      <c r="N1752">
        <v>-173531.6875</v>
      </c>
    </row>
    <row r="1753" spans="1:14" x14ac:dyDescent="0.25">
      <c r="A1753" s="21" t="str">
        <f t="shared" si="27"/>
        <v>MOW L3C BAAA_2035</v>
      </c>
      <c r="B1753" t="s">
        <v>130</v>
      </c>
      <c r="C1753" t="s">
        <v>132</v>
      </c>
      <c r="D1753" t="s">
        <v>24</v>
      </c>
      <c r="E1753" t="s">
        <v>5</v>
      </c>
      <c r="F1753" t="s">
        <v>4</v>
      </c>
      <c r="G1753">
        <v>0</v>
      </c>
      <c r="H1753">
        <v>42306.20703125</v>
      </c>
      <c r="I1753">
        <v>412017.25</v>
      </c>
      <c r="J1753">
        <v>0</v>
      </c>
      <c r="L1753" s="26">
        <v>49674</v>
      </c>
      <c r="M1753">
        <v>12</v>
      </c>
      <c r="N1753">
        <v>-175754.703125</v>
      </c>
    </row>
    <row r="1754" spans="1:14" x14ac:dyDescent="0.25">
      <c r="A1754" s="21" t="str">
        <f t="shared" si="27"/>
        <v>MOW L3C BAAA_2036</v>
      </c>
      <c r="B1754" t="s">
        <v>130</v>
      </c>
      <c r="C1754" t="s">
        <v>132</v>
      </c>
      <c r="D1754" t="s">
        <v>24</v>
      </c>
      <c r="E1754" t="s">
        <v>5</v>
      </c>
      <c r="F1754" t="s">
        <v>4</v>
      </c>
      <c r="G1754">
        <v>0</v>
      </c>
      <c r="H1754">
        <v>37889.7265625</v>
      </c>
      <c r="I1754">
        <v>398764.375</v>
      </c>
      <c r="J1754">
        <v>0</v>
      </c>
      <c r="L1754" s="26">
        <v>50040</v>
      </c>
      <c r="M1754">
        <v>13</v>
      </c>
      <c r="N1754">
        <v>-141499.125</v>
      </c>
    </row>
    <row r="1755" spans="1:14" x14ac:dyDescent="0.25">
      <c r="A1755" s="21" t="str">
        <f t="shared" si="27"/>
        <v>MOW L3C BAAA_2037</v>
      </c>
      <c r="B1755" t="s">
        <v>130</v>
      </c>
      <c r="C1755" t="s">
        <v>132</v>
      </c>
      <c r="D1755" t="s">
        <v>24</v>
      </c>
      <c r="E1755" t="s">
        <v>5</v>
      </c>
      <c r="F1755" t="s">
        <v>4</v>
      </c>
      <c r="G1755">
        <v>0</v>
      </c>
      <c r="H1755">
        <v>35297.72265625</v>
      </c>
      <c r="I1755">
        <v>385586.0625</v>
      </c>
      <c r="J1755">
        <v>0</v>
      </c>
      <c r="L1755" s="26">
        <v>50405</v>
      </c>
      <c r="M1755">
        <v>14</v>
      </c>
      <c r="N1755">
        <v>-104005.3671875</v>
      </c>
    </row>
    <row r="1756" spans="1:14" x14ac:dyDescent="0.25">
      <c r="A1756" s="21" t="str">
        <f t="shared" si="27"/>
        <v>MOW L3C BAAA_2038</v>
      </c>
      <c r="B1756" t="s">
        <v>130</v>
      </c>
      <c r="C1756" t="s">
        <v>132</v>
      </c>
      <c r="D1756" t="s">
        <v>24</v>
      </c>
      <c r="E1756" t="s">
        <v>5</v>
      </c>
      <c r="F1756" t="s">
        <v>4</v>
      </c>
      <c r="G1756">
        <v>0</v>
      </c>
      <c r="H1756">
        <v>31268.369140625</v>
      </c>
      <c r="I1756">
        <v>376027.90625</v>
      </c>
      <c r="J1756">
        <v>0</v>
      </c>
      <c r="L1756" s="26">
        <v>50770</v>
      </c>
      <c r="M1756">
        <v>15</v>
      </c>
      <c r="N1756">
        <v>-59051.08203125</v>
      </c>
    </row>
    <row r="1757" spans="1:14" x14ac:dyDescent="0.25">
      <c r="A1757" s="21" t="str">
        <f t="shared" si="27"/>
        <v>MOW L3C BAAA_2039</v>
      </c>
      <c r="B1757" t="s">
        <v>130</v>
      </c>
      <c r="C1757" t="s">
        <v>132</v>
      </c>
      <c r="D1757" t="s">
        <v>24</v>
      </c>
      <c r="E1757" t="s">
        <v>5</v>
      </c>
      <c r="F1757" t="s">
        <v>4</v>
      </c>
      <c r="G1757">
        <v>0</v>
      </c>
      <c r="H1757">
        <v>39835.2734375</v>
      </c>
      <c r="I1757">
        <v>519503.15625</v>
      </c>
      <c r="J1757">
        <v>0</v>
      </c>
      <c r="L1757" s="26">
        <v>51135</v>
      </c>
      <c r="M1757">
        <v>16</v>
      </c>
      <c r="N1757">
        <v>-22117.892578125</v>
      </c>
    </row>
    <row r="1758" spans="1:14" x14ac:dyDescent="0.25">
      <c r="A1758" s="21" t="str">
        <f t="shared" si="27"/>
        <v>MOW L3C BAAA_2040</v>
      </c>
      <c r="B1758" t="s">
        <v>130</v>
      </c>
      <c r="C1758" t="s">
        <v>132</v>
      </c>
      <c r="D1758" t="s">
        <v>24</v>
      </c>
      <c r="E1758" t="s">
        <v>5</v>
      </c>
      <c r="F1758" t="s">
        <v>4</v>
      </c>
      <c r="G1758">
        <v>0</v>
      </c>
      <c r="H1758">
        <v>24832.712890625</v>
      </c>
      <c r="I1758">
        <v>509705.28125</v>
      </c>
      <c r="J1758">
        <v>0</v>
      </c>
      <c r="L1758" s="26">
        <v>51501</v>
      </c>
      <c r="M1758">
        <v>17</v>
      </c>
      <c r="N1758">
        <v>-17970.119140625</v>
      </c>
    </row>
    <row r="1759" spans="1:14" x14ac:dyDescent="0.25">
      <c r="A1759" s="21" t="str">
        <f t="shared" si="27"/>
        <v>MOW L3C BAAA_2041</v>
      </c>
      <c r="B1759" t="s">
        <v>130</v>
      </c>
      <c r="C1759" t="s">
        <v>132</v>
      </c>
      <c r="D1759" t="s">
        <v>24</v>
      </c>
      <c r="E1759" t="s">
        <v>5</v>
      </c>
      <c r="F1759" t="s">
        <v>4</v>
      </c>
      <c r="G1759">
        <v>0</v>
      </c>
      <c r="H1759">
        <v>9811.994140625</v>
      </c>
      <c r="I1759">
        <v>497671.78125</v>
      </c>
      <c r="J1759">
        <v>0</v>
      </c>
      <c r="L1759" s="26">
        <v>51866</v>
      </c>
      <c r="M1759">
        <v>18</v>
      </c>
      <c r="N1759">
        <v>12.104052543640137</v>
      </c>
    </row>
    <row r="1760" spans="1:14" x14ac:dyDescent="0.25">
      <c r="A1760" s="21" t="str">
        <f t="shared" si="27"/>
        <v>MOW L3C BAAA_2042</v>
      </c>
      <c r="B1760" t="s">
        <v>130</v>
      </c>
      <c r="C1760" t="s">
        <v>132</v>
      </c>
      <c r="D1760" t="s">
        <v>24</v>
      </c>
      <c r="E1760" t="s">
        <v>5</v>
      </c>
      <c r="F1760" t="s">
        <v>4</v>
      </c>
      <c r="G1760">
        <v>0</v>
      </c>
      <c r="H1760">
        <v>-7522.0361328125</v>
      </c>
      <c r="I1760">
        <v>487272.6875</v>
      </c>
      <c r="J1760">
        <v>0</v>
      </c>
      <c r="L1760" s="26">
        <v>52231</v>
      </c>
      <c r="M1760">
        <v>19</v>
      </c>
      <c r="N1760">
        <v>21146.23828125</v>
      </c>
    </row>
    <row r="1761" spans="1:14" x14ac:dyDescent="0.25">
      <c r="A1761" s="21" t="str">
        <f t="shared" si="27"/>
        <v>MOW L3C BAAA_2043</v>
      </c>
      <c r="B1761" t="s">
        <v>130</v>
      </c>
      <c r="C1761" t="s">
        <v>132</v>
      </c>
      <c r="D1761" t="s">
        <v>24</v>
      </c>
      <c r="E1761" t="s">
        <v>5</v>
      </c>
      <c r="F1761" t="s">
        <v>4</v>
      </c>
      <c r="G1761">
        <v>0</v>
      </c>
      <c r="H1761">
        <v>-19696.578125</v>
      </c>
      <c r="I1761">
        <v>477100.8125</v>
      </c>
      <c r="J1761">
        <v>0</v>
      </c>
      <c r="L1761" s="26">
        <v>52596</v>
      </c>
      <c r="M1761">
        <v>20</v>
      </c>
      <c r="N1761">
        <v>59424.484375</v>
      </c>
    </row>
    <row r="1762" spans="1:14" x14ac:dyDescent="0.25">
      <c r="A1762" s="21" t="str">
        <f t="shared" si="27"/>
        <v>MOW L3C BAAA_2024</v>
      </c>
      <c r="B1762" t="s">
        <v>130</v>
      </c>
      <c r="C1762" t="s">
        <v>132</v>
      </c>
      <c r="D1762" t="s">
        <v>24</v>
      </c>
      <c r="E1762" t="s">
        <v>5</v>
      </c>
      <c r="F1762" t="s">
        <v>32</v>
      </c>
      <c r="G1762">
        <v>174667.203125</v>
      </c>
      <c r="H1762">
        <v>77966.25</v>
      </c>
      <c r="I1762">
        <v>15499.482421875</v>
      </c>
      <c r="J1762">
        <v>0</v>
      </c>
      <c r="L1762" s="26">
        <v>45657</v>
      </c>
      <c r="M1762">
        <v>1</v>
      </c>
      <c r="N1762">
        <v>106941.203125</v>
      </c>
    </row>
    <row r="1763" spans="1:14" x14ac:dyDescent="0.25">
      <c r="A1763" s="21" t="str">
        <f t="shared" si="27"/>
        <v>MOW L3C BAAA_2025</v>
      </c>
      <c r="B1763" t="s">
        <v>130</v>
      </c>
      <c r="C1763" t="s">
        <v>132</v>
      </c>
      <c r="D1763" t="s">
        <v>24</v>
      </c>
      <c r="E1763" t="s">
        <v>5</v>
      </c>
      <c r="F1763" t="s">
        <v>32</v>
      </c>
      <c r="G1763">
        <v>189335.015625</v>
      </c>
      <c r="H1763">
        <v>85383.90625</v>
      </c>
      <c r="I1763">
        <v>70636.78125</v>
      </c>
      <c r="J1763">
        <v>0</v>
      </c>
      <c r="L1763" s="26">
        <v>46022</v>
      </c>
      <c r="M1763">
        <v>2</v>
      </c>
      <c r="N1763">
        <v>108426.4140625</v>
      </c>
    </row>
    <row r="1764" spans="1:14" x14ac:dyDescent="0.25">
      <c r="A1764" s="21" t="str">
        <f t="shared" si="27"/>
        <v>MOW L3C BAAA_2026</v>
      </c>
      <c r="B1764" t="s">
        <v>130</v>
      </c>
      <c r="C1764" t="s">
        <v>132</v>
      </c>
      <c r="D1764" t="s">
        <v>24</v>
      </c>
      <c r="E1764" t="s">
        <v>5</v>
      </c>
      <c r="F1764" t="s">
        <v>32</v>
      </c>
      <c r="G1764">
        <v>203954.734375</v>
      </c>
      <c r="H1764">
        <v>97960.0859375</v>
      </c>
      <c r="I1764">
        <v>75575.125</v>
      </c>
      <c r="J1764">
        <v>0</v>
      </c>
      <c r="L1764" s="26">
        <v>46387</v>
      </c>
      <c r="M1764">
        <v>3</v>
      </c>
      <c r="N1764">
        <v>113449.1171875</v>
      </c>
    </row>
    <row r="1765" spans="1:14" x14ac:dyDescent="0.25">
      <c r="A1765" s="21" t="str">
        <f t="shared" si="27"/>
        <v>MOW L3C BAAA_2027</v>
      </c>
      <c r="B1765" t="s">
        <v>130</v>
      </c>
      <c r="C1765" t="s">
        <v>132</v>
      </c>
      <c r="D1765" t="s">
        <v>24</v>
      </c>
      <c r="E1765" t="s">
        <v>5</v>
      </c>
      <c r="F1765" t="s">
        <v>32</v>
      </c>
      <c r="G1765">
        <v>214899.625</v>
      </c>
      <c r="H1765">
        <v>95596.3515625</v>
      </c>
      <c r="I1765">
        <v>80022.4609375</v>
      </c>
      <c r="J1765">
        <v>0</v>
      </c>
      <c r="L1765" s="26">
        <v>46752</v>
      </c>
      <c r="M1765">
        <v>4</v>
      </c>
      <c r="N1765">
        <v>110644.3203125</v>
      </c>
    </row>
    <row r="1766" spans="1:14" x14ac:dyDescent="0.25">
      <c r="A1766" s="21" t="str">
        <f t="shared" si="27"/>
        <v>MOW L3C BAAA_2028</v>
      </c>
      <c r="B1766" t="s">
        <v>130</v>
      </c>
      <c r="C1766" t="s">
        <v>132</v>
      </c>
      <c r="D1766" t="s">
        <v>24</v>
      </c>
      <c r="E1766" t="s">
        <v>5</v>
      </c>
      <c r="F1766" t="s">
        <v>32</v>
      </c>
      <c r="G1766">
        <v>223085.546875</v>
      </c>
      <c r="H1766">
        <v>105238.109375</v>
      </c>
      <c r="I1766">
        <v>85205.8203125</v>
      </c>
      <c r="J1766">
        <v>0</v>
      </c>
      <c r="L1766" s="26">
        <v>47118</v>
      </c>
      <c r="M1766">
        <v>5</v>
      </c>
      <c r="N1766">
        <v>116994.609375</v>
      </c>
    </row>
    <row r="1767" spans="1:14" x14ac:dyDescent="0.25">
      <c r="A1767" s="21" t="str">
        <f t="shared" si="27"/>
        <v>MOW L3C BAAA_2029</v>
      </c>
      <c r="B1767" t="s">
        <v>130</v>
      </c>
      <c r="C1767" t="s">
        <v>132</v>
      </c>
      <c r="D1767" t="s">
        <v>24</v>
      </c>
      <c r="E1767" t="s">
        <v>5</v>
      </c>
      <c r="F1767" t="s">
        <v>32</v>
      </c>
      <c r="G1767">
        <v>230881.203125</v>
      </c>
      <c r="H1767">
        <v>117115.0546875</v>
      </c>
      <c r="I1767">
        <v>88492.90625</v>
      </c>
      <c r="J1767">
        <v>0</v>
      </c>
      <c r="L1767" s="26">
        <v>47483</v>
      </c>
      <c r="M1767">
        <v>6</v>
      </c>
      <c r="N1767">
        <v>125290.03125</v>
      </c>
    </row>
    <row r="1768" spans="1:14" x14ac:dyDescent="0.25">
      <c r="A1768" s="21" t="str">
        <f t="shared" si="27"/>
        <v>MOW L3C BAAA_2030</v>
      </c>
      <c r="B1768" t="s">
        <v>130</v>
      </c>
      <c r="C1768" t="s">
        <v>132</v>
      </c>
      <c r="D1768" t="s">
        <v>24</v>
      </c>
      <c r="E1768" t="s">
        <v>5</v>
      </c>
      <c r="F1768" t="s">
        <v>32</v>
      </c>
      <c r="G1768">
        <v>239369.390625</v>
      </c>
      <c r="H1768">
        <v>126264.6875</v>
      </c>
      <c r="I1768">
        <v>94476.453125</v>
      </c>
      <c r="J1768">
        <v>0</v>
      </c>
      <c r="L1768" s="26">
        <v>47848</v>
      </c>
      <c r="M1768">
        <v>7</v>
      </c>
      <c r="N1768">
        <v>133019.78125</v>
      </c>
    </row>
    <row r="1769" spans="1:14" x14ac:dyDescent="0.25">
      <c r="A1769" s="21" t="str">
        <f t="shared" si="27"/>
        <v>MOW L3C BAAA_2031</v>
      </c>
      <c r="B1769" t="s">
        <v>130</v>
      </c>
      <c r="C1769" t="s">
        <v>132</v>
      </c>
      <c r="D1769" t="s">
        <v>24</v>
      </c>
      <c r="E1769" t="s">
        <v>5</v>
      </c>
      <c r="F1769" t="s">
        <v>32</v>
      </c>
      <c r="G1769">
        <v>243642.625</v>
      </c>
      <c r="H1769">
        <v>112531.6171875</v>
      </c>
      <c r="I1769">
        <v>93207.4765625</v>
      </c>
      <c r="J1769">
        <v>27125.732421875</v>
      </c>
      <c r="L1769" s="26">
        <v>48213</v>
      </c>
      <c r="M1769">
        <v>8</v>
      </c>
      <c r="N1769">
        <v>133737.390625</v>
      </c>
    </row>
    <row r="1770" spans="1:14" x14ac:dyDescent="0.25">
      <c r="A1770" s="21" t="str">
        <f t="shared" si="27"/>
        <v>MOW L3C BAAA_2032</v>
      </c>
      <c r="B1770" t="s">
        <v>130</v>
      </c>
      <c r="C1770" t="s">
        <v>132</v>
      </c>
      <c r="D1770" t="s">
        <v>24</v>
      </c>
      <c r="E1770" t="s">
        <v>5</v>
      </c>
      <c r="F1770" t="s">
        <v>32</v>
      </c>
      <c r="G1770">
        <v>252018.609375</v>
      </c>
      <c r="H1770">
        <v>116147.6015625</v>
      </c>
      <c r="I1770">
        <v>94492.9765625</v>
      </c>
      <c r="J1770">
        <v>0</v>
      </c>
      <c r="L1770" s="26">
        <v>48579</v>
      </c>
      <c r="M1770">
        <v>9</v>
      </c>
      <c r="N1770">
        <v>129811.59375</v>
      </c>
    </row>
    <row r="1771" spans="1:14" x14ac:dyDescent="0.25">
      <c r="A1771" s="21" t="str">
        <f t="shared" si="27"/>
        <v>MOW L3C BAAA_2033</v>
      </c>
      <c r="B1771" t="s">
        <v>130</v>
      </c>
      <c r="C1771" t="s">
        <v>132</v>
      </c>
      <c r="D1771" t="s">
        <v>24</v>
      </c>
      <c r="E1771" t="s">
        <v>5</v>
      </c>
      <c r="F1771" t="s">
        <v>32</v>
      </c>
      <c r="G1771">
        <v>233159.984375</v>
      </c>
      <c r="H1771">
        <v>88982.4296875</v>
      </c>
      <c r="I1771">
        <v>97003.296875</v>
      </c>
      <c r="J1771">
        <v>0</v>
      </c>
      <c r="L1771" s="26">
        <v>48944</v>
      </c>
      <c r="M1771">
        <v>10</v>
      </c>
      <c r="N1771">
        <v>111304.765625</v>
      </c>
    </row>
    <row r="1772" spans="1:14" x14ac:dyDescent="0.25">
      <c r="A1772" s="21" t="str">
        <f t="shared" si="27"/>
        <v>MOW L3C BAAA_2034</v>
      </c>
      <c r="B1772" t="s">
        <v>130</v>
      </c>
      <c r="C1772" t="s">
        <v>132</v>
      </c>
      <c r="D1772" t="s">
        <v>24</v>
      </c>
      <c r="E1772" t="s">
        <v>5</v>
      </c>
      <c r="F1772" t="s">
        <v>32</v>
      </c>
      <c r="G1772">
        <v>213668.21875</v>
      </c>
      <c r="H1772">
        <v>72331.84375</v>
      </c>
      <c r="I1772">
        <v>99323.953125</v>
      </c>
      <c r="J1772">
        <v>0</v>
      </c>
      <c r="L1772" s="26">
        <v>49309</v>
      </c>
      <c r="M1772">
        <v>11</v>
      </c>
      <c r="N1772">
        <v>103039.7734375</v>
      </c>
    </row>
    <row r="1773" spans="1:14" x14ac:dyDescent="0.25">
      <c r="A1773" s="21" t="str">
        <f t="shared" si="27"/>
        <v>MOW L3C BAAA_2035</v>
      </c>
      <c r="B1773" t="s">
        <v>130</v>
      </c>
      <c r="C1773" t="s">
        <v>132</v>
      </c>
      <c r="D1773" t="s">
        <v>24</v>
      </c>
      <c r="E1773" t="s">
        <v>5</v>
      </c>
      <c r="F1773" t="s">
        <v>32</v>
      </c>
      <c r="G1773">
        <v>194857.078125</v>
      </c>
      <c r="H1773">
        <v>62719.55859375</v>
      </c>
      <c r="I1773">
        <v>100160.6640625</v>
      </c>
      <c r="J1773">
        <v>0</v>
      </c>
      <c r="L1773" s="26">
        <v>49674</v>
      </c>
      <c r="M1773">
        <v>12</v>
      </c>
      <c r="N1773">
        <v>105845.8984375</v>
      </c>
    </row>
    <row r="1774" spans="1:14" x14ac:dyDescent="0.25">
      <c r="A1774" s="21" t="str">
        <f t="shared" si="27"/>
        <v>MOW L3C BAAA_2036</v>
      </c>
      <c r="B1774" t="s">
        <v>130</v>
      </c>
      <c r="C1774" t="s">
        <v>132</v>
      </c>
      <c r="D1774" t="s">
        <v>24</v>
      </c>
      <c r="E1774" t="s">
        <v>5</v>
      </c>
      <c r="F1774" t="s">
        <v>32</v>
      </c>
      <c r="G1774">
        <v>176063.34375</v>
      </c>
      <c r="H1774">
        <v>53861.421875</v>
      </c>
      <c r="I1774">
        <v>102975.96875</v>
      </c>
      <c r="J1774">
        <v>0</v>
      </c>
      <c r="L1774" s="26">
        <v>50040</v>
      </c>
      <c r="M1774">
        <v>13</v>
      </c>
      <c r="N1774">
        <v>108830.1875</v>
      </c>
    </row>
    <row r="1775" spans="1:14" x14ac:dyDescent="0.25">
      <c r="A1775" s="21" t="str">
        <f t="shared" si="27"/>
        <v>MOW L3C BAAA_2037</v>
      </c>
      <c r="B1775" t="s">
        <v>130</v>
      </c>
      <c r="C1775" t="s">
        <v>132</v>
      </c>
      <c r="D1775" t="s">
        <v>24</v>
      </c>
      <c r="E1775" t="s">
        <v>5</v>
      </c>
      <c r="F1775" t="s">
        <v>32</v>
      </c>
      <c r="G1775">
        <v>156369.453125</v>
      </c>
      <c r="H1775">
        <v>42176.48828125</v>
      </c>
      <c r="I1775">
        <v>103798.1171875</v>
      </c>
      <c r="J1775">
        <v>0</v>
      </c>
      <c r="L1775" s="26">
        <v>50405</v>
      </c>
      <c r="M1775">
        <v>14</v>
      </c>
      <c r="N1775">
        <v>100384.9765625</v>
      </c>
    </row>
    <row r="1776" spans="1:14" x14ac:dyDescent="0.25">
      <c r="A1776" s="21" t="str">
        <f t="shared" si="27"/>
        <v>MOW L3C BAAA_2038</v>
      </c>
      <c r="B1776" t="s">
        <v>130</v>
      </c>
      <c r="C1776" t="s">
        <v>132</v>
      </c>
      <c r="D1776" t="s">
        <v>24</v>
      </c>
      <c r="E1776" t="s">
        <v>5</v>
      </c>
      <c r="F1776" t="s">
        <v>32</v>
      </c>
      <c r="G1776">
        <v>137396.3125</v>
      </c>
      <c r="H1776">
        <v>29047.724609375</v>
      </c>
      <c r="I1776">
        <v>103976.8515625</v>
      </c>
      <c r="J1776">
        <v>0</v>
      </c>
      <c r="L1776" s="26">
        <v>50770</v>
      </c>
      <c r="M1776">
        <v>15</v>
      </c>
      <c r="N1776">
        <v>66669.8671875</v>
      </c>
    </row>
    <row r="1777" spans="1:14" x14ac:dyDescent="0.25">
      <c r="A1777" s="21" t="str">
        <f t="shared" si="27"/>
        <v>MOW L3C BAAA_2039</v>
      </c>
      <c r="B1777" t="s">
        <v>130</v>
      </c>
      <c r="C1777" t="s">
        <v>132</v>
      </c>
      <c r="D1777" t="s">
        <v>24</v>
      </c>
      <c r="E1777" t="s">
        <v>5</v>
      </c>
      <c r="F1777" t="s">
        <v>32</v>
      </c>
      <c r="G1777">
        <v>128798.5546875</v>
      </c>
      <c r="H1777">
        <v>47799.61328125</v>
      </c>
      <c r="I1777">
        <v>106554.7109375</v>
      </c>
      <c r="J1777">
        <v>0</v>
      </c>
      <c r="L1777" s="26">
        <v>51135</v>
      </c>
      <c r="M1777">
        <v>16</v>
      </c>
      <c r="N1777">
        <v>76132.5078125</v>
      </c>
    </row>
    <row r="1778" spans="1:14" x14ac:dyDescent="0.25">
      <c r="A1778" s="21" t="str">
        <f t="shared" si="27"/>
        <v>MOW L3C BAAA_2040</v>
      </c>
      <c r="B1778" t="s">
        <v>130</v>
      </c>
      <c r="C1778" t="s">
        <v>132</v>
      </c>
      <c r="D1778" t="s">
        <v>24</v>
      </c>
      <c r="E1778" t="s">
        <v>5</v>
      </c>
      <c r="F1778" t="s">
        <v>32</v>
      </c>
      <c r="G1778">
        <v>106943.265625</v>
      </c>
      <c r="H1778">
        <v>23770.3515625</v>
      </c>
      <c r="I1778">
        <v>81874.7890625</v>
      </c>
      <c r="J1778">
        <v>133313.8125</v>
      </c>
      <c r="L1778" s="26">
        <v>51501</v>
      </c>
      <c r="M1778">
        <v>17</v>
      </c>
      <c r="N1778">
        <v>52106.83984375</v>
      </c>
    </row>
    <row r="1779" spans="1:14" x14ac:dyDescent="0.25">
      <c r="A1779" s="21" t="str">
        <f t="shared" si="27"/>
        <v>MOW L3C BAAA_2041</v>
      </c>
      <c r="B1779" t="s">
        <v>130</v>
      </c>
      <c r="C1779" t="s">
        <v>132</v>
      </c>
      <c r="D1779" t="s">
        <v>24</v>
      </c>
      <c r="E1779" t="s">
        <v>5</v>
      </c>
      <c r="F1779" t="s">
        <v>32</v>
      </c>
      <c r="G1779">
        <v>85325.3359375</v>
      </c>
      <c r="H1779">
        <v>19104.927734375</v>
      </c>
      <c r="I1779">
        <v>80069.9453125</v>
      </c>
      <c r="J1779">
        <v>0</v>
      </c>
      <c r="L1779" s="26">
        <v>51866</v>
      </c>
      <c r="M1779">
        <v>18</v>
      </c>
      <c r="N1779">
        <v>47001.33203125</v>
      </c>
    </row>
    <row r="1780" spans="1:14" x14ac:dyDescent="0.25">
      <c r="A1780" s="21" t="str">
        <f t="shared" si="27"/>
        <v>MOW L3C BAAA_2042</v>
      </c>
      <c r="B1780" t="s">
        <v>130</v>
      </c>
      <c r="C1780" t="s">
        <v>132</v>
      </c>
      <c r="D1780" t="s">
        <v>24</v>
      </c>
      <c r="E1780" t="s">
        <v>5</v>
      </c>
      <c r="F1780" t="s">
        <v>32</v>
      </c>
      <c r="G1780">
        <v>65759.71875</v>
      </c>
      <c r="H1780">
        <v>14621.25</v>
      </c>
      <c r="I1780">
        <v>79250.9296875</v>
      </c>
      <c r="J1780">
        <v>0</v>
      </c>
      <c r="L1780" s="26">
        <v>52231</v>
      </c>
      <c r="M1780">
        <v>19</v>
      </c>
      <c r="N1780">
        <v>35797.625</v>
      </c>
    </row>
    <row r="1781" spans="1:14" x14ac:dyDescent="0.25">
      <c r="A1781" s="21" t="str">
        <f t="shared" si="27"/>
        <v>MOW L3C BAAA_2043</v>
      </c>
      <c r="B1781" t="s">
        <v>130</v>
      </c>
      <c r="C1781" t="s">
        <v>132</v>
      </c>
      <c r="D1781" t="s">
        <v>24</v>
      </c>
      <c r="E1781" t="s">
        <v>5</v>
      </c>
      <c r="F1781" t="s">
        <v>32</v>
      </c>
      <c r="G1781">
        <v>45201.99609375</v>
      </c>
      <c r="H1781">
        <v>11204.0126953125</v>
      </c>
      <c r="I1781">
        <v>199471</v>
      </c>
      <c r="J1781">
        <v>0</v>
      </c>
      <c r="L1781" s="26">
        <v>52596</v>
      </c>
      <c r="M1781">
        <v>20</v>
      </c>
      <c r="N1781">
        <v>36810.83984375</v>
      </c>
    </row>
    <row r="1782" spans="1:14" x14ac:dyDescent="0.25">
      <c r="A1782" s="21" t="str">
        <f t="shared" si="27"/>
        <v>MOW L3C BAAA_2024</v>
      </c>
      <c r="B1782" t="s">
        <v>130</v>
      </c>
      <c r="C1782" t="s">
        <v>132</v>
      </c>
      <c r="D1782" t="s">
        <v>24</v>
      </c>
      <c r="E1782" t="s">
        <v>5</v>
      </c>
      <c r="F1782" t="s">
        <v>8</v>
      </c>
      <c r="G1782">
        <v>0</v>
      </c>
      <c r="H1782">
        <v>0</v>
      </c>
      <c r="I1782">
        <v>0</v>
      </c>
      <c r="J1782">
        <v>0</v>
      </c>
      <c r="L1782" s="26">
        <v>45657</v>
      </c>
      <c r="M1782">
        <v>1</v>
      </c>
      <c r="N1782">
        <v>0</v>
      </c>
    </row>
    <row r="1783" spans="1:14" x14ac:dyDescent="0.25">
      <c r="A1783" s="21" t="str">
        <f t="shared" si="27"/>
        <v>MOW L3C BAAA_2025</v>
      </c>
      <c r="B1783" t="s">
        <v>130</v>
      </c>
      <c r="C1783" t="s">
        <v>132</v>
      </c>
      <c r="D1783" t="s">
        <v>24</v>
      </c>
      <c r="E1783" t="s">
        <v>5</v>
      </c>
      <c r="F1783" t="s">
        <v>8</v>
      </c>
      <c r="G1783">
        <v>0</v>
      </c>
      <c r="H1783">
        <v>0</v>
      </c>
      <c r="I1783">
        <v>0</v>
      </c>
      <c r="J1783">
        <v>0</v>
      </c>
      <c r="L1783" s="26">
        <v>46022</v>
      </c>
      <c r="M1783">
        <v>2</v>
      </c>
      <c r="N1783">
        <v>0</v>
      </c>
    </row>
    <row r="1784" spans="1:14" x14ac:dyDescent="0.25">
      <c r="A1784" s="21" t="str">
        <f t="shared" si="27"/>
        <v>MOW L3C BAAA_2026</v>
      </c>
      <c r="B1784" t="s">
        <v>130</v>
      </c>
      <c r="C1784" t="s">
        <v>132</v>
      </c>
      <c r="D1784" t="s">
        <v>24</v>
      </c>
      <c r="E1784" t="s">
        <v>5</v>
      </c>
      <c r="F1784" t="s">
        <v>8</v>
      </c>
      <c r="G1784">
        <v>0</v>
      </c>
      <c r="H1784">
        <v>0</v>
      </c>
      <c r="I1784">
        <v>0</v>
      </c>
      <c r="J1784">
        <v>0</v>
      </c>
      <c r="L1784" s="26">
        <v>46387</v>
      </c>
      <c r="M1784">
        <v>3</v>
      </c>
      <c r="N1784">
        <v>0</v>
      </c>
    </row>
    <row r="1785" spans="1:14" x14ac:dyDescent="0.25">
      <c r="A1785" s="21" t="str">
        <f t="shared" si="27"/>
        <v>MOW L3C BAAA_2027</v>
      </c>
      <c r="B1785" t="s">
        <v>130</v>
      </c>
      <c r="C1785" t="s">
        <v>132</v>
      </c>
      <c r="D1785" t="s">
        <v>24</v>
      </c>
      <c r="E1785" t="s">
        <v>5</v>
      </c>
      <c r="F1785" t="s">
        <v>8</v>
      </c>
      <c r="G1785">
        <v>0</v>
      </c>
      <c r="H1785">
        <v>0</v>
      </c>
      <c r="I1785">
        <v>0</v>
      </c>
      <c r="J1785">
        <v>0</v>
      </c>
      <c r="L1785" s="26">
        <v>46752</v>
      </c>
      <c r="M1785">
        <v>4</v>
      </c>
      <c r="N1785">
        <v>0</v>
      </c>
    </row>
    <row r="1786" spans="1:14" x14ac:dyDescent="0.25">
      <c r="A1786" s="21" t="str">
        <f t="shared" si="27"/>
        <v>MOW L3C BAAA_2028</v>
      </c>
      <c r="B1786" t="s">
        <v>130</v>
      </c>
      <c r="C1786" t="s">
        <v>132</v>
      </c>
      <c r="D1786" t="s">
        <v>24</v>
      </c>
      <c r="E1786" t="s">
        <v>5</v>
      </c>
      <c r="F1786" t="s">
        <v>8</v>
      </c>
      <c r="G1786">
        <v>0</v>
      </c>
      <c r="H1786">
        <v>0</v>
      </c>
      <c r="I1786">
        <v>0</v>
      </c>
      <c r="J1786">
        <v>0</v>
      </c>
      <c r="L1786" s="26">
        <v>47118</v>
      </c>
      <c r="M1786">
        <v>5</v>
      </c>
      <c r="N1786">
        <v>0</v>
      </c>
    </row>
    <row r="1787" spans="1:14" x14ac:dyDescent="0.25">
      <c r="A1787" s="21" t="str">
        <f t="shared" si="27"/>
        <v>MOW L3C BAAA_2029</v>
      </c>
      <c r="B1787" t="s">
        <v>130</v>
      </c>
      <c r="C1787" t="s">
        <v>132</v>
      </c>
      <c r="D1787" t="s">
        <v>24</v>
      </c>
      <c r="E1787" t="s">
        <v>5</v>
      </c>
      <c r="F1787" t="s">
        <v>8</v>
      </c>
      <c r="G1787">
        <v>0</v>
      </c>
      <c r="H1787">
        <v>0</v>
      </c>
      <c r="I1787">
        <v>0</v>
      </c>
      <c r="J1787">
        <v>0</v>
      </c>
      <c r="L1787" s="26">
        <v>47483</v>
      </c>
      <c r="M1787">
        <v>6</v>
      </c>
      <c r="N1787">
        <v>0</v>
      </c>
    </row>
    <row r="1788" spans="1:14" x14ac:dyDescent="0.25">
      <c r="A1788" s="21" t="str">
        <f t="shared" si="27"/>
        <v>MOW L3C BAAA_2030</v>
      </c>
      <c r="B1788" t="s">
        <v>130</v>
      </c>
      <c r="C1788" t="s">
        <v>132</v>
      </c>
      <c r="D1788" t="s">
        <v>24</v>
      </c>
      <c r="E1788" t="s">
        <v>5</v>
      </c>
      <c r="F1788" t="s">
        <v>8</v>
      </c>
      <c r="G1788">
        <v>0</v>
      </c>
      <c r="H1788">
        <v>0</v>
      </c>
      <c r="I1788">
        <v>0</v>
      </c>
      <c r="J1788">
        <v>0</v>
      </c>
      <c r="L1788" s="26">
        <v>47848</v>
      </c>
      <c r="M1788">
        <v>7</v>
      </c>
      <c r="N1788">
        <v>0</v>
      </c>
    </row>
    <row r="1789" spans="1:14" x14ac:dyDescent="0.25">
      <c r="A1789" s="21" t="str">
        <f t="shared" si="27"/>
        <v>MOW L3C BAAA_2031</v>
      </c>
      <c r="B1789" t="s">
        <v>130</v>
      </c>
      <c r="C1789" t="s">
        <v>132</v>
      </c>
      <c r="D1789" t="s">
        <v>24</v>
      </c>
      <c r="E1789" t="s">
        <v>5</v>
      </c>
      <c r="F1789" t="s">
        <v>8</v>
      </c>
      <c r="G1789">
        <v>0</v>
      </c>
      <c r="H1789">
        <v>0</v>
      </c>
      <c r="I1789">
        <v>0</v>
      </c>
      <c r="J1789">
        <v>0</v>
      </c>
      <c r="L1789" s="26">
        <v>48213</v>
      </c>
      <c r="M1789">
        <v>8</v>
      </c>
      <c r="N1789">
        <v>0</v>
      </c>
    </row>
    <row r="1790" spans="1:14" x14ac:dyDescent="0.25">
      <c r="A1790" s="21" t="str">
        <f t="shared" si="27"/>
        <v>MOW L3C BAAA_2032</v>
      </c>
      <c r="B1790" t="s">
        <v>130</v>
      </c>
      <c r="C1790" t="s">
        <v>132</v>
      </c>
      <c r="D1790" t="s">
        <v>24</v>
      </c>
      <c r="E1790" t="s">
        <v>5</v>
      </c>
      <c r="F1790" t="s">
        <v>8</v>
      </c>
      <c r="G1790">
        <v>0</v>
      </c>
      <c r="H1790">
        <v>0</v>
      </c>
      <c r="I1790">
        <v>0</v>
      </c>
      <c r="J1790">
        <v>0</v>
      </c>
      <c r="L1790" s="26">
        <v>48579</v>
      </c>
      <c r="M1790">
        <v>9</v>
      </c>
      <c r="N1790">
        <v>0</v>
      </c>
    </row>
    <row r="1791" spans="1:14" x14ac:dyDescent="0.25">
      <c r="A1791" s="21" t="str">
        <f t="shared" si="27"/>
        <v>MOW L3C BAAA_2033</v>
      </c>
      <c r="B1791" t="s">
        <v>130</v>
      </c>
      <c r="C1791" t="s">
        <v>132</v>
      </c>
      <c r="D1791" t="s">
        <v>24</v>
      </c>
      <c r="E1791" t="s">
        <v>5</v>
      </c>
      <c r="F1791" t="s">
        <v>8</v>
      </c>
      <c r="G1791">
        <v>0</v>
      </c>
      <c r="H1791">
        <v>0</v>
      </c>
      <c r="I1791">
        <v>0</v>
      </c>
      <c r="J1791">
        <v>0</v>
      </c>
      <c r="L1791" s="26">
        <v>48944</v>
      </c>
      <c r="M1791">
        <v>10</v>
      </c>
      <c r="N1791">
        <v>0</v>
      </c>
    </row>
    <row r="1792" spans="1:14" x14ac:dyDescent="0.25">
      <c r="A1792" s="21" t="str">
        <f t="shared" si="27"/>
        <v>MOW L3C BAAA_2034</v>
      </c>
      <c r="B1792" t="s">
        <v>130</v>
      </c>
      <c r="C1792" t="s">
        <v>132</v>
      </c>
      <c r="D1792" t="s">
        <v>24</v>
      </c>
      <c r="E1792" t="s">
        <v>5</v>
      </c>
      <c r="F1792" t="s">
        <v>8</v>
      </c>
      <c r="G1792">
        <v>0</v>
      </c>
      <c r="H1792">
        <v>0</v>
      </c>
      <c r="I1792">
        <v>0</v>
      </c>
      <c r="J1792">
        <v>0</v>
      </c>
      <c r="L1792" s="26">
        <v>49309</v>
      </c>
      <c r="M1792">
        <v>11</v>
      </c>
      <c r="N1792">
        <v>0</v>
      </c>
    </row>
    <row r="1793" spans="1:14" x14ac:dyDescent="0.25">
      <c r="A1793" s="21" t="str">
        <f t="shared" si="27"/>
        <v>MOW L3C BAAA_2035</v>
      </c>
      <c r="B1793" t="s">
        <v>130</v>
      </c>
      <c r="C1793" t="s">
        <v>132</v>
      </c>
      <c r="D1793" t="s">
        <v>24</v>
      </c>
      <c r="E1793" t="s">
        <v>5</v>
      </c>
      <c r="F1793" t="s">
        <v>8</v>
      </c>
      <c r="G1793">
        <v>0</v>
      </c>
      <c r="H1793">
        <v>0</v>
      </c>
      <c r="I1793">
        <v>0</v>
      </c>
      <c r="J1793">
        <v>0</v>
      </c>
      <c r="L1793" s="26">
        <v>49674</v>
      </c>
      <c r="M1793">
        <v>12</v>
      </c>
      <c r="N1793">
        <v>0</v>
      </c>
    </row>
    <row r="1794" spans="1:14" x14ac:dyDescent="0.25">
      <c r="A1794" s="21" t="str">
        <f t="shared" ref="A1794:A1857" si="28">B1794&amp;" "&amp;D1794&amp;" "&amp;C1794&amp;"_"&amp;YEAR(L1794)</f>
        <v>MOW L3C BAAA_2036</v>
      </c>
      <c r="B1794" t="s">
        <v>130</v>
      </c>
      <c r="C1794" t="s">
        <v>132</v>
      </c>
      <c r="D1794" t="s">
        <v>24</v>
      </c>
      <c r="E1794" t="s">
        <v>5</v>
      </c>
      <c r="F1794" t="s">
        <v>8</v>
      </c>
      <c r="G1794">
        <v>0</v>
      </c>
      <c r="H1794">
        <v>0</v>
      </c>
      <c r="I1794">
        <v>0</v>
      </c>
      <c r="J1794">
        <v>0</v>
      </c>
      <c r="L1794" s="26">
        <v>50040</v>
      </c>
      <c r="M1794">
        <v>13</v>
      </c>
      <c r="N1794">
        <v>0</v>
      </c>
    </row>
    <row r="1795" spans="1:14" x14ac:dyDescent="0.25">
      <c r="A1795" s="21" t="str">
        <f t="shared" si="28"/>
        <v>MOW L3C BAAA_2037</v>
      </c>
      <c r="B1795" t="s">
        <v>130</v>
      </c>
      <c r="C1795" t="s">
        <v>132</v>
      </c>
      <c r="D1795" t="s">
        <v>24</v>
      </c>
      <c r="E1795" t="s">
        <v>5</v>
      </c>
      <c r="F1795" t="s">
        <v>8</v>
      </c>
      <c r="G1795">
        <v>0</v>
      </c>
      <c r="H1795">
        <v>0</v>
      </c>
      <c r="I1795">
        <v>0</v>
      </c>
      <c r="J1795">
        <v>0</v>
      </c>
      <c r="L1795" s="26">
        <v>50405</v>
      </c>
      <c r="M1795">
        <v>14</v>
      </c>
      <c r="N1795">
        <v>0</v>
      </c>
    </row>
    <row r="1796" spans="1:14" x14ac:dyDescent="0.25">
      <c r="A1796" s="21" t="str">
        <f t="shared" si="28"/>
        <v>MOW L3C BAAA_2038</v>
      </c>
      <c r="B1796" t="s">
        <v>130</v>
      </c>
      <c r="C1796" t="s">
        <v>132</v>
      </c>
      <c r="D1796" t="s">
        <v>24</v>
      </c>
      <c r="E1796" t="s">
        <v>5</v>
      </c>
      <c r="F1796" t="s">
        <v>8</v>
      </c>
      <c r="G1796">
        <v>0</v>
      </c>
      <c r="H1796">
        <v>0</v>
      </c>
      <c r="I1796">
        <v>0</v>
      </c>
      <c r="J1796">
        <v>0</v>
      </c>
      <c r="L1796" s="26">
        <v>50770</v>
      </c>
      <c r="M1796">
        <v>15</v>
      </c>
      <c r="N1796">
        <v>0</v>
      </c>
    </row>
    <row r="1797" spans="1:14" x14ac:dyDescent="0.25">
      <c r="A1797" s="21" t="str">
        <f t="shared" si="28"/>
        <v>MOW L3C BAAA_2039</v>
      </c>
      <c r="B1797" t="s">
        <v>130</v>
      </c>
      <c r="C1797" t="s">
        <v>132</v>
      </c>
      <c r="D1797" t="s">
        <v>24</v>
      </c>
      <c r="E1797" t="s">
        <v>5</v>
      </c>
      <c r="F1797" t="s">
        <v>8</v>
      </c>
      <c r="G1797">
        <v>0</v>
      </c>
      <c r="H1797">
        <v>0</v>
      </c>
      <c r="I1797">
        <v>0</v>
      </c>
      <c r="J1797">
        <v>0</v>
      </c>
      <c r="L1797" s="26">
        <v>51135</v>
      </c>
      <c r="M1797">
        <v>16</v>
      </c>
      <c r="N1797">
        <v>0</v>
      </c>
    </row>
    <row r="1798" spans="1:14" x14ac:dyDescent="0.25">
      <c r="A1798" s="21" t="str">
        <f t="shared" si="28"/>
        <v>MOW L3C BAAA_2040</v>
      </c>
      <c r="B1798" t="s">
        <v>130</v>
      </c>
      <c r="C1798" t="s">
        <v>132</v>
      </c>
      <c r="D1798" t="s">
        <v>24</v>
      </c>
      <c r="E1798" t="s">
        <v>5</v>
      </c>
      <c r="F1798" t="s">
        <v>8</v>
      </c>
      <c r="G1798">
        <v>0</v>
      </c>
      <c r="H1798">
        <v>0</v>
      </c>
      <c r="I1798">
        <v>0</v>
      </c>
      <c r="J1798">
        <v>0</v>
      </c>
      <c r="L1798" s="26">
        <v>51501</v>
      </c>
      <c r="M1798">
        <v>17</v>
      </c>
      <c r="N1798">
        <v>0</v>
      </c>
    </row>
    <row r="1799" spans="1:14" x14ac:dyDescent="0.25">
      <c r="A1799" s="21" t="str">
        <f t="shared" si="28"/>
        <v>MOW L3C BAAA_2041</v>
      </c>
      <c r="B1799" t="s">
        <v>130</v>
      </c>
      <c r="C1799" t="s">
        <v>132</v>
      </c>
      <c r="D1799" t="s">
        <v>24</v>
      </c>
      <c r="E1799" t="s">
        <v>5</v>
      </c>
      <c r="F1799" t="s">
        <v>8</v>
      </c>
      <c r="G1799">
        <v>0</v>
      </c>
      <c r="H1799">
        <v>0</v>
      </c>
      <c r="I1799">
        <v>0</v>
      </c>
      <c r="J1799">
        <v>0</v>
      </c>
      <c r="L1799" s="26">
        <v>51866</v>
      </c>
      <c r="M1799">
        <v>18</v>
      </c>
      <c r="N1799">
        <v>0</v>
      </c>
    </row>
    <row r="1800" spans="1:14" x14ac:dyDescent="0.25">
      <c r="A1800" s="21" t="str">
        <f t="shared" si="28"/>
        <v>MOW L3C BAAA_2042</v>
      </c>
      <c r="B1800" t="s">
        <v>130</v>
      </c>
      <c r="C1800" t="s">
        <v>132</v>
      </c>
      <c r="D1800" t="s">
        <v>24</v>
      </c>
      <c r="E1800" t="s">
        <v>5</v>
      </c>
      <c r="F1800" t="s">
        <v>8</v>
      </c>
      <c r="G1800">
        <v>0</v>
      </c>
      <c r="H1800">
        <v>0</v>
      </c>
      <c r="I1800">
        <v>0</v>
      </c>
      <c r="J1800">
        <v>0</v>
      </c>
      <c r="L1800" s="26">
        <v>52231</v>
      </c>
      <c r="M1800">
        <v>19</v>
      </c>
      <c r="N1800">
        <v>0</v>
      </c>
    </row>
    <row r="1801" spans="1:14" x14ac:dyDescent="0.25">
      <c r="A1801" s="21" t="str">
        <f t="shared" si="28"/>
        <v>MOW L3C BAAA_2043</v>
      </c>
      <c r="B1801" t="s">
        <v>130</v>
      </c>
      <c r="C1801" t="s">
        <v>132</v>
      </c>
      <c r="D1801" t="s">
        <v>24</v>
      </c>
      <c r="E1801" t="s">
        <v>5</v>
      </c>
      <c r="F1801" t="s">
        <v>8</v>
      </c>
      <c r="G1801">
        <v>0</v>
      </c>
      <c r="H1801">
        <v>0</v>
      </c>
      <c r="I1801">
        <v>0</v>
      </c>
      <c r="J1801">
        <v>0</v>
      </c>
      <c r="L1801" s="26">
        <v>52596</v>
      </c>
      <c r="M1801">
        <v>20</v>
      </c>
      <c r="N1801">
        <v>0</v>
      </c>
    </row>
    <row r="1802" spans="1:14" x14ac:dyDescent="0.25">
      <c r="A1802" s="21" t="str">
        <f t="shared" si="28"/>
        <v>MOW LBC BAAA_2024</v>
      </c>
      <c r="B1802" t="s">
        <v>130</v>
      </c>
      <c r="C1802" t="s">
        <v>132</v>
      </c>
      <c r="D1802" t="s">
        <v>82</v>
      </c>
      <c r="E1802" t="s">
        <v>29</v>
      </c>
      <c r="F1802" t="s">
        <v>28</v>
      </c>
      <c r="K1802">
        <v>0</v>
      </c>
      <c r="L1802" s="26">
        <v>45657</v>
      </c>
      <c r="M1802">
        <v>1</v>
      </c>
    </row>
    <row r="1803" spans="1:14" x14ac:dyDescent="0.25">
      <c r="A1803" s="21" t="str">
        <f t="shared" si="28"/>
        <v>MOW LBC BAAA_2025</v>
      </c>
      <c r="B1803" t="s">
        <v>130</v>
      </c>
      <c r="C1803" t="s">
        <v>132</v>
      </c>
      <c r="D1803" t="s">
        <v>82</v>
      </c>
      <c r="E1803" t="s">
        <v>29</v>
      </c>
      <c r="F1803" t="s">
        <v>28</v>
      </c>
      <c r="K1803">
        <v>0</v>
      </c>
      <c r="L1803" s="26">
        <v>46022</v>
      </c>
      <c r="M1803">
        <v>2</v>
      </c>
    </row>
    <row r="1804" spans="1:14" x14ac:dyDescent="0.25">
      <c r="A1804" s="21" t="str">
        <f t="shared" si="28"/>
        <v>MOW LBC BAAA_2026</v>
      </c>
      <c r="B1804" t="s">
        <v>130</v>
      </c>
      <c r="C1804" t="s">
        <v>132</v>
      </c>
      <c r="D1804" t="s">
        <v>82</v>
      </c>
      <c r="E1804" t="s">
        <v>29</v>
      </c>
      <c r="F1804" t="s">
        <v>28</v>
      </c>
      <c r="K1804">
        <v>0</v>
      </c>
      <c r="L1804" s="26">
        <v>46387</v>
      </c>
      <c r="M1804">
        <v>3</v>
      </c>
    </row>
    <row r="1805" spans="1:14" x14ac:dyDescent="0.25">
      <c r="A1805" s="21" t="str">
        <f t="shared" si="28"/>
        <v>MOW LBC BAAA_2027</v>
      </c>
      <c r="B1805" t="s">
        <v>130</v>
      </c>
      <c r="C1805" t="s">
        <v>132</v>
      </c>
      <c r="D1805" t="s">
        <v>82</v>
      </c>
      <c r="E1805" t="s">
        <v>29</v>
      </c>
      <c r="F1805" t="s">
        <v>28</v>
      </c>
      <c r="K1805">
        <v>0</v>
      </c>
      <c r="L1805" s="26">
        <v>46752</v>
      </c>
      <c r="M1805">
        <v>4</v>
      </c>
    </row>
    <row r="1806" spans="1:14" x14ac:dyDescent="0.25">
      <c r="A1806" s="21" t="str">
        <f t="shared" si="28"/>
        <v>MOW LBC BAAA_2028</v>
      </c>
      <c r="B1806" t="s">
        <v>130</v>
      </c>
      <c r="C1806" t="s">
        <v>132</v>
      </c>
      <c r="D1806" t="s">
        <v>82</v>
      </c>
      <c r="E1806" t="s">
        <v>29</v>
      </c>
      <c r="F1806" t="s">
        <v>28</v>
      </c>
      <c r="K1806">
        <v>0</v>
      </c>
      <c r="L1806" s="26">
        <v>47118</v>
      </c>
      <c r="M1806">
        <v>5</v>
      </c>
    </row>
    <row r="1807" spans="1:14" x14ac:dyDescent="0.25">
      <c r="A1807" s="21" t="str">
        <f t="shared" si="28"/>
        <v>MOW LBC BAAA_2029</v>
      </c>
      <c r="B1807" t="s">
        <v>130</v>
      </c>
      <c r="C1807" t="s">
        <v>132</v>
      </c>
      <c r="D1807" t="s">
        <v>82</v>
      </c>
      <c r="E1807" t="s">
        <v>29</v>
      </c>
      <c r="F1807" t="s">
        <v>28</v>
      </c>
      <c r="K1807">
        <v>0</v>
      </c>
      <c r="L1807" s="26">
        <v>47483</v>
      </c>
      <c r="M1807">
        <v>6</v>
      </c>
    </row>
    <row r="1808" spans="1:14" x14ac:dyDescent="0.25">
      <c r="A1808" s="21" t="str">
        <f t="shared" si="28"/>
        <v>MOW LBC BAAA_2030</v>
      </c>
      <c r="B1808" t="s">
        <v>130</v>
      </c>
      <c r="C1808" t="s">
        <v>132</v>
      </c>
      <c r="D1808" t="s">
        <v>82</v>
      </c>
      <c r="E1808" t="s">
        <v>29</v>
      </c>
      <c r="F1808" t="s">
        <v>28</v>
      </c>
      <c r="K1808">
        <v>0</v>
      </c>
      <c r="L1808" s="26">
        <v>47848</v>
      </c>
      <c r="M1808">
        <v>7</v>
      </c>
    </row>
    <row r="1809" spans="1:13" x14ac:dyDescent="0.25">
      <c r="A1809" s="21" t="str">
        <f t="shared" si="28"/>
        <v>MOW LBC BAAA_2031</v>
      </c>
      <c r="B1809" t="s">
        <v>130</v>
      </c>
      <c r="C1809" t="s">
        <v>132</v>
      </c>
      <c r="D1809" t="s">
        <v>82</v>
      </c>
      <c r="E1809" t="s">
        <v>29</v>
      </c>
      <c r="F1809" t="s">
        <v>28</v>
      </c>
      <c r="K1809">
        <v>0</v>
      </c>
      <c r="L1809" s="26">
        <v>48213</v>
      </c>
      <c r="M1809">
        <v>8</v>
      </c>
    </row>
    <row r="1810" spans="1:13" x14ac:dyDescent="0.25">
      <c r="A1810" s="21" t="str">
        <f t="shared" si="28"/>
        <v>MOW LBC BAAA_2032</v>
      </c>
      <c r="B1810" t="s">
        <v>130</v>
      </c>
      <c r="C1810" t="s">
        <v>132</v>
      </c>
      <c r="D1810" t="s">
        <v>82</v>
      </c>
      <c r="E1810" t="s">
        <v>29</v>
      </c>
      <c r="F1810" t="s">
        <v>28</v>
      </c>
      <c r="K1810">
        <v>0</v>
      </c>
      <c r="L1810" s="26">
        <v>48579</v>
      </c>
      <c r="M1810">
        <v>9</v>
      </c>
    </row>
    <row r="1811" spans="1:13" x14ac:dyDescent="0.25">
      <c r="A1811" s="21" t="str">
        <f t="shared" si="28"/>
        <v>MOW LBC BAAA_2033</v>
      </c>
      <c r="B1811" t="s">
        <v>130</v>
      </c>
      <c r="C1811" t="s">
        <v>132</v>
      </c>
      <c r="D1811" t="s">
        <v>82</v>
      </c>
      <c r="E1811" t="s">
        <v>29</v>
      </c>
      <c r="F1811" t="s">
        <v>28</v>
      </c>
      <c r="K1811">
        <v>0</v>
      </c>
      <c r="L1811" s="26">
        <v>48944</v>
      </c>
      <c r="M1811">
        <v>10</v>
      </c>
    </row>
    <row r="1812" spans="1:13" x14ac:dyDescent="0.25">
      <c r="A1812" s="21" t="str">
        <f t="shared" si="28"/>
        <v>MOW LBC BAAA_2034</v>
      </c>
      <c r="B1812" t="s">
        <v>130</v>
      </c>
      <c r="C1812" t="s">
        <v>132</v>
      </c>
      <c r="D1812" t="s">
        <v>82</v>
      </c>
      <c r="E1812" t="s">
        <v>29</v>
      </c>
      <c r="F1812" t="s">
        <v>28</v>
      </c>
      <c r="K1812">
        <v>0</v>
      </c>
      <c r="L1812" s="26">
        <v>49309</v>
      </c>
      <c r="M1812">
        <v>11</v>
      </c>
    </row>
    <row r="1813" spans="1:13" x14ac:dyDescent="0.25">
      <c r="A1813" s="21" t="str">
        <f t="shared" si="28"/>
        <v>MOW LBC BAAA_2035</v>
      </c>
      <c r="B1813" t="s">
        <v>130</v>
      </c>
      <c r="C1813" t="s">
        <v>132</v>
      </c>
      <c r="D1813" t="s">
        <v>82</v>
      </c>
      <c r="E1813" t="s">
        <v>29</v>
      </c>
      <c r="F1813" t="s">
        <v>28</v>
      </c>
      <c r="K1813">
        <v>0</v>
      </c>
      <c r="L1813" s="26">
        <v>49674</v>
      </c>
      <c r="M1813">
        <v>12</v>
      </c>
    </row>
    <row r="1814" spans="1:13" x14ac:dyDescent="0.25">
      <c r="A1814" s="21" t="str">
        <f t="shared" si="28"/>
        <v>MOW LBC BAAA_2036</v>
      </c>
      <c r="B1814" t="s">
        <v>130</v>
      </c>
      <c r="C1814" t="s">
        <v>132</v>
      </c>
      <c r="D1814" t="s">
        <v>82</v>
      </c>
      <c r="E1814" t="s">
        <v>29</v>
      </c>
      <c r="F1814" t="s">
        <v>28</v>
      </c>
      <c r="K1814">
        <v>0</v>
      </c>
      <c r="L1814" s="26">
        <v>50040</v>
      </c>
      <c r="M1814">
        <v>13</v>
      </c>
    </row>
    <row r="1815" spans="1:13" x14ac:dyDescent="0.25">
      <c r="A1815" s="21" t="str">
        <f t="shared" si="28"/>
        <v>MOW LBC BAAA_2037</v>
      </c>
      <c r="B1815" t="s">
        <v>130</v>
      </c>
      <c r="C1815" t="s">
        <v>132</v>
      </c>
      <c r="D1815" t="s">
        <v>82</v>
      </c>
      <c r="E1815" t="s">
        <v>29</v>
      </c>
      <c r="F1815" t="s">
        <v>28</v>
      </c>
      <c r="K1815">
        <v>0</v>
      </c>
      <c r="L1815" s="26">
        <v>50405</v>
      </c>
      <c r="M1815">
        <v>14</v>
      </c>
    </row>
    <row r="1816" spans="1:13" x14ac:dyDescent="0.25">
      <c r="A1816" s="21" t="str">
        <f t="shared" si="28"/>
        <v>MOW LBC BAAA_2038</v>
      </c>
      <c r="B1816" t="s">
        <v>130</v>
      </c>
      <c r="C1816" t="s">
        <v>132</v>
      </c>
      <c r="D1816" t="s">
        <v>82</v>
      </c>
      <c r="E1816" t="s">
        <v>29</v>
      </c>
      <c r="F1816" t="s">
        <v>28</v>
      </c>
      <c r="K1816">
        <v>0</v>
      </c>
      <c r="L1816" s="26">
        <v>50770</v>
      </c>
      <c r="M1816">
        <v>15</v>
      </c>
    </row>
    <row r="1817" spans="1:13" x14ac:dyDescent="0.25">
      <c r="A1817" s="21" t="str">
        <f t="shared" si="28"/>
        <v>MOW LBC BAAA_2039</v>
      </c>
      <c r="B1817" t="s">
        <v>130</v>
      </c>
      <c r="C1817" t="s">
        <v>132</v>
      </c>
      <c r="D1817" t="s">
        <v>82</v>
      </c>
      <c r="E1817" t="s">
        <v>29</v>
      </c>
      <c r="F1817" t="s">
        <v>28</v>
      </c>
      <c r="K1817">
        <v>0</v>
      </c>
      <c r="L1817" s="26">
        <v>51135</v>
      </c>
      <c r="M1817">
        <v>16</v>
      </c>
    </row>
    <row r="1818" spans="1:13" x14ac:dyDescent="0.25">
      <c r="A1818" s="21" t="str">
        <f t="shared" si="28"/>
        <v>MOW LBC BAAA_2040</v>
      </c>
      <c r="B1818" t="s">
        <v>130</v>
      </c>
      <c r="C1818" t="s">
        <v>132</v>
      </c>
      <c r="D1818" t="s">
        <v>82</v>
      </c>
      <c r="E1818" t="s">
        <v>29</v>
      </c>
      <c r="F1818" t="s">
        <v>28</v>
      </c>
      <c r="K1818">
        <v>0</v>
      </c>
      <c r="L1818" s="26">
        <v>51501</v>
      </c>
      <c r="M1818">
        <v>17</v>
      </c>
    </row>
    <row r="1819" spans="1:13" x14ac:dyDescent="0.25">
      <c r="A1819" s="21" t="str">
        <f t="shared" si="28"/>
        <v>MOW LBC BAAA_2041</v>
      </c>
      <c r="B1819" t="s">
        <v>130</v>
      </c>
      <c r="C1819" t="s">
        <v>132</v>
      </c>
      <c r="D1819" t="s">
        <v>82</v>
      </c>
      <c r="E1819" t="s">
        <v>29</v>
      </c>
      <c r="F1819" t="s">
        <v>28</v>
      </c>
      <c r="K1819">
        <v>0</v>
      </c>
      <c r="L1819" s="26">
        <v>51866</v>
      </c>
      <c r="M1819">
        <v>18</v>
      </c>
    </row>
    <row r="1820" spans="1:13" x14ac:dyDescent="0.25">
      <c r="A1820" s="21" t="str">
        <f t="shared" si="28"/>
        <v>MOW LBC BAAA_2042</v>
      </c>
      <c r="B1820" t="s">
        <v>130</v>
      </c>
      <c r="C1820" t="s">
        <v>132</v>
      </c>
      <c r="D1820" t="s">
        <v>82</v>
      </c>
      <c r="E1820" t="s">
        <v>29</v>
      </c>
      <c r="F1820" t="s">
        <v>28</v>
      </c>
      <c r="K1820">
        <v>0</v>
      </c>
      <c r="L1820" s="26">
        <v>52231</v>
      </c>
      <c r="M1820">
        <v>19</v>
      </c>
    </row>
    <row r="1821" spans="1:13" x14ac:dyDescent="0.25">
      <c r="A1821" s="21" t="str">
        <f t="shared" si="28"/>
        <v>MOW LBC BAAA_2043</v>
      </c>
      <c r="B1821" t="s">
        <v>130</v>
      </c>
      <c r="C1821" t="s">
        <v>132</v>
      </c>
      <c r="D1821" t="s">
        <v>82</v>
      </c>
      <c r="E1821" t="s">
        <v>29</v>
      </c>
      <c r="F1821" t="s">
        <v>28</v>
      </c>
      <c r="K1821">
        <v>0</v>
      </c>
      <c r="L1821" s="26">
        <v>52596</v>
      </c>
      <c r="M1821">
        <v>20</v>
      </c>
    </row>
    <row r="1822" spans="1:13" x14ac:dyDescent="0.25">
      <c r="A1822" s="21" t="str">
        <f t="shared" si="28"/>
        <v>MOW LBC BAAA_2024</v>
      </c>
      <c r="B1822" t="s">
        <v>130</v>
      </c>
      <c r="C1822" t="s">
        <v>132</v>
      </c>
      <c r="D1822" t="s">
        <v>82</v>
      </c>
      <c r="E1822" t="s">
        <v>29</v>
      </c>
      <c r="F1822" t="s">
        <v>31</v>
      </c>
      <c r="K1822">
        <v>0</v>
      </c>
      <c r="L1822" s="26">
        <v>45657</v>
      </c>
      <c r="M1822">
        <v>1</v>
      </c>
    </row>
    <row r="1823" spans="1:13" x14ac:dyDescent="0.25">
      <c r="A1823" s="21" t="str">
        <f t="shared" si="28"/>
        <v>MOW LBC BAAA_2025</v>
      </c>
      <c r="B1823" t="s">
        <v>130</v>
      </c>
      <c r="C1823" t="s">
        <v>132</v>
      </c>
      <c r="D1823" t="s">
        <v>82</v>
      </c>
      <c r="E1823" t="s">
        <v>29</v>
      </c>
      <c r="F1823" t="s">
        <v>31</v>
      </c>
      <c r="K1823">
        <v>0</v>
      </c>
      <c r="L1823" s="26">
        <v>46022</v>
      </c>
      <c r="M1823">
        <v>2</v>
      </c>
    </row>
    <row r="1824" spans="1:13" x14ac:dyDescent="0.25">
      <c r="A1824" s="21" t="str">
        <f t="shared" si="28"/>
        <v>MOW LBC BAAA_2026</v>
      </c>
      <c r="B1824" t="s">
        <v>130</v>
      </c>
      <c r="C1824" t="s">
        <v>132</v>
      </c>
      <c r="D1824" t="s">
        <v>82</v>
      </c>
      <c r="E1824" t="s">
        <v>29</v>
      </c>
      <c r="F1824" t="s">
        <v>31</v>
      </c>
      <c r="K1824">
        <v>0</v>
      </c>
      <c r="L1824" s="26">
        <v>46387</v>
      </c>
      <c r="M1824">
        <v>3</v>
      </c>
    </row>
    <row r="1825" spans="1:13" x14ac:dyDescent="0.25">
      <c r="A1825" s="21" t="str">
        <f t="shared" si="28"/>
        <v>MOW LBC BAAA_2027</v>
      </c>
      <c r="B1825" t="s">
        <v>130</v>
      </c>
      <c r="C1825" t="s">
        <v>132</v>
      </c>
      <c r="D1825" t="s">
        <v>82</v>
      </c>
      <c r="E1825" t="s">
        <v>29</v>
      </c>
      <c r="F1825" t="s">
        <v>31</v>
      </c>
      <c r="K1825">
        <v>0</v>
      </c>
      <c r="L1825" s="26">
        <v>46752</v>
      </c>
      <c r="M1825">
        <v>4</v>
      </c>
    </row>
    <row r="1826" spans="1:13" x14ac:dyDescent="0.25">
      <c r="A1826" s="21" t="str">
        <f t="shared" si="28"/>
        <v>MOW LBC BAAA_2028</v>
      </c>
      <c r="B1826" t="s">
        <v>130</v>
      </c>
      <c r="C1826" t="s">
        <v>132</v>
      </c>
      <c r="D1826" t="s">
        <v>82</v>
      </c>
      <c r="E1826" t="s">
        <v>29</v>
      </c>
      <c r="F1826" t="s">
        <v>31</v>
      </c>
      <c r="K1826">
        <v>0</v>
      </c>
      <c r="L1826" s="26">
        <v>47118</v>
      </c>
      <c r="M1826">
        <v>5</v>
      </c>
    </row>
    <row r="1827" spans="1:13" x14ac:dyDescent="0.25">
      <c r="A1827" s="21" t="str">
        <f t="shared" si="28"/>
        <v>MOW LBC BAAA_2029</v>
      </c>
      <c r="B1827" t="s">
        <v>130</v>
      </c>
      <c r="C1827" t="s">
        <v>132</v>
      </c>
      <c r="D1827" t="s">
        <v>82</v>
      </c>
      <c r="E1827" t="s">
        <v>29</v>
      </c>
      <c r="F1827" t="s">
        <v>31</v>
      </c>
      <c r="K1827">
        <v>0</v>
      </c>
      <c r="L1827" s="26">
        <v>47483</v>
      </c>
      <c r="M1827">
        <v>6</v>
      </c>
    </row>
    <row r="1828" spans="1:13" x14ac:dyDescent="0.25">
      <c r="A1828" s="21" t="str">
        <f t="shared" si="28"/>
        <v>MOW LBC BAAA_2030</v>
      </c>
      <c r="B1828" t="s">
        <v>130</v>
      </c>
      <c r="C1828" t="s">
        <v>132</v>
      </c>
      <c r="D1828" t="s">
        <v>82</v>
      </c>
      <c r="E1828" t="s">
        <v>29</v>
      </c>
      <c r="F1828" t="s">
        <v>31</v>
      </c>
      <c r="K1828">
        <v>0</v>
      </c>
      <c r="L1828" s="26">
        <v>47848</v>
      </c>
      <c r="M1828">
        <v>7</v>
      </c>
    </row>
    <row r="1829" spans="1:13" x14ac:dyDescent="0.25">
      <c r="A1829" s="21" t="str">
        <f t="shared" si="28"/>
        <v>MOW LBC BAAA_2031</v>
      </c>
      <c r="B1829" t="s">
        <v>130</v>
      </c>
      <c r="C1829" t="s">
        <v>132</v>
      </c>
      <c r="D1829" t="s">
        <v>82</v>
      </c>
      <c r="E1829" t="s">
        <v>29</v>
      </c>
      <c r="F1829" t="s">
        <v>31</v>
      </c>
      <c r="K1829">
        <v>0</v>
      </c>
      <c r="L1829" s="26">
        <v>48213</v>
      </c>
      <c r="M1829">
        <v>8</v>
      </c>
    </row>
    <row r="1830" spans="1:13" x14ac:dyDescent="0.25">
      <c r="A1830" s="21" t="str">
        <f t="shared" si="28"/>
        <v>MOW LBC BAAA_2032</v>
      </c>
      <c r="B1830" t="s">
        <v>130</v>
      </c>
      <c r="C1830" t="s">
        <v>132</v>
      </c>
      <c r="D1830" t="s">
        <v>82</v>
      </c>
      <c r="E1830" t="s">
        <v>29</v>
      </c>
      <c r="F1830" t="s">
        <v>31</v>
      </c>
      <c r="K1830">
        <v>0</v>
      </c>
      <c r="L1830" s="26">
        <v>48579</v>
      </c>
      <c r="M1830">
        <v>9</v>
      </c>
    </row>
    <row r="1831" spans="1:13" x14ac:dyDescent="0.25">
      <c r="A1831" s="21" t="str">
        <f t="shared" si="28"/>
        <v>MOW LBC BAAA_2033</v>
      </c>
      <c r="B1831" t="s">
        <v>130</v>
      </c>
      <c r="C1831" t="s">
        <v>132</v>
      </c>
      <c r="D1831" t="s">
        <v>82</v>
      </c>
      <c r="E1831" t="s">
        <v>29</v>
      </c>
      <c r="F1831" t="s">
        <v>31</v>
      </c>
      <c r="K1831">
        <v>0</v>
      </c>
      <c r="L1831" s="26">
        <v>48944</v>
      </c>
      <c r="M1831">
        <v>10</v>
      </c>
    </row>
    <row r="1832" spans="1:13" x14ac:dyDescent="0.25">
      <c r="A1832" s="21" t="str">
        <f t="shared" si="28"/>
        <v>MOW LBC BAAA_2034</v>
      </c>
      <c r="B1832" t="s">
        <v>130</v>
      </c>
      <c r="C1832" t="s">
        <v>132</v>
      </c>
      <c r="D1832" t="s">
        <v>82</v>
      </c>
      <c r="E1832" t="s">
        <v>29</v>
      </c>
      <c r="F1832" t="s">
        <v>31</v>
      </c>
      <c r="K1832">
        <v>0</v>
      </c>
      <c r="L1832" s="26">
        <v>49309</v>
      </c>
      <c r="M1832">
        <v>11</v>
      </c>
    </row>
    <row r="1833" spans="1:13" x14ac:dyDescent="0.25">
      <c r="A1833" s="21" t="str">
        <f t="shared" si="28"/>
        <v>MOW LBC BAAA_2035</v>
      </c>
      <c r="B1833" t="s">
        <v>130</v>
      </c>
      <c r="C1833" t="s">
        <v>132</v>
      </c>
      <c r="D1833" t="s">
        <v>82</v>
      </c>
      <c r="E1833" t="s">
        <v>29</v>
      </c>
      <c r="F1833" t="s">
        <v>31</v>
      </c>
      <c r="K1833">
        <v>0</v>
      </c>
      <c r="L1833" s="26">
        <v>49674</v>
      </c>
      <c r="M1833">
        <v>12</v>
      </c>
    </row>
    <row r="1834" spans="1:13" x14ac:dyDescent="0.25">
      <c r="A1834" s="21" t="str">
        <f t="shared" si="28"/>
        <v>MOW LBC BAAA_2036</v>
      </c>
      <c r="B1834" t="s">
        <v>130</v>
      </c>
      <c r="C1834" t="s">
        <v>132</v>
      </c>
      <c r="D1834" t="s">
        <v>82</v>
      </c>
      <c r="E1834" t="s">
        <v>29</v>
      </c>
      <c r="F1834" t="s">
        <v>31</v>
      </c>
      <c r="K1834">
        <v>0</v>
      </c>
      <c r="L1834" s="26">
        <v>50040</v>
      </c>
      <c r="M1834">
        <v>13</v>
      </c>
    </row>
    <row r="1835" spans="1:13" x14ac:dyDescent="0.25">
      <c r="A1835" s="21" t="str">
        <f t="shared" si="28"/>
        <v>MOW LBC BAAA_2037</v>
      </c>
      <c r="B1835" t="s">
        <v>130</v>
      </c>
      <c r="C1835" t="s">
        <v>132</v>
      </c>
      <c r="D1835" t="s">
        <v>82</v>
      </c>
      <c r="E1835" t="s">
        <v>29</v>
      </c>
      <c r="F1835" t="s">
        <v>31</v>
      </c>
      <c r="K1835">
        <v>0</v>
      </c>
      <c r="L1835" s="26">
        <v>50405</v>
      </c>
      <c r="M1835">
        <v>14</v>
      </c>
    </row>
    <row r="1836" spans="1:13" x14ac:dyDescent="0.25">
      <c r="A1836" s="21" t="str">
        <f t="shared" si="28"/>
        <v>MOW LBC BAAA_2038</v>
      </c>
      <c r="B1836" t="s">
        <v>130</v>
      </c>
      <c r="C1836" t="s">
        <v>132</v>
      </c>
      <c r="D1836" t="s">
        <v>82</v>
      </c>
      <c r="E1836" t="s">
        <v>29</v>
      </c>
      <c r="F1836" t="s">
        <v>31</v>
      </c>
      <c r="K1836">
        <v>0</v>
      </c>
      <c r="L1836" s="26">
        <v>50770</v>
      </c>
      <c r="M1836">
        <v>15</v>
      </c>
    </row>
    <row r="1837" spans="1:13" x14ac:dyDescent="0.25">
      <c r="A1837" s="21" t="str">
        <f t="shared" si="28"/>
        <v>MOW LBC BAAA_2039</v>
      </c>
      <c r="B1837" t="s">
        <v>130</v>
      </c>
      <c r="C1837" t="s">
        <v>132</v>
      </c>
      <c r="D1837" t="s">
        <v>82</v>
      </c>
      <c r="E1837" t="s">
        <v>29</v>
      </c>
      <c r="F1837" t="s">
        <v>31</v>
      </c>
      <c r="K1837">
        <v>0</v>
      </c>
      <c r="L1837" s="26">
        <v>51135</v>
      </c>
      <c r="M1837">
        <v>16</v>
      </c>
    </row>
    <row r="1838" spans="1:13" x14ac:dyDescent="0.25">
      <c r="A1838" s="21" t="str">
        <f t="shared" si="28"/>
        <v>MOW LBC BAAA_2040</v>
      </c>
      <c r="B1838" t="s">
        <v>130</v>
      </c>
      <c r="C1838" t="s">
        <v>132</v>
      </c>
      <c r="D1838" t="s">
        <v>82</v>
      </c>
      <c r="E1838" t="s">
        <v>29</v>
      </c>
      <c r="F1838" t="s">
        <v>31</v>
      </c>
      <c r="K1838">
        <v>0</v>
      </c>
      <c r="L1838" s="26">
        <v>51501</v>
      </c>
      <c r="M1838">
        <v>17</v>
      </c>
    </row>
    <row r="1839" spans="1:13" x14ac:dyDescent="0.25">
      <c r="A1839" s="21" t="str">
        <f t="shared" si="28"/>
        <v>MOW LBC BAAA_2041</v>
      </c>
      <c r="B1839" t="s">
        <v>130</v>
      </c>
      <c r="C1839" t="s">
        <v>132</v>
      </c>
      <c r="D1839" t="s">
        <v>82</v>
      </c>
      <c r="E1839" t="s">
        <v>29</v>
      </c>
      <c r="F1839" t="s">
        <v>31</v>
      </c>
      <c r="K1839">
        <v>0</v>
      </c>
      <c r="L1839" s="26">
        <v>51866</v>
      </c>
      <c r="M1839">
        <v>18</v>
      </c>
    </row>
    <row r="1840" spans="1:13" x14ac:dyDescent="0.25">
      <c r="A1840" s="21" t="str">
        <f t="shared" si="28"/>
        <v>MOW LBC BAAA_2042</v>
      </c>
      <c r="B1840" t="s">
        <v>130</v>
      </c>
      <c r="C1840" t="s">
        <v>132</v>
      </c>
      <c r="D1840" t="s">
        <v>82</v>
      </c>
      <c r="E1840" t="s">
        <v>29</v>
      </c>
      <c r="F1840" t="s">
        <v>31</v>
      </c>
      <c r="K1840">
        <v>0</v>
      </c>
      <c r="L1840" s="26">
        <v>52231</v>
      </c>
      <c r="M1840">
        <v>19</v>
      </c>
    </row>
    <row r="1841" spans="1:14" x14ac:dyDescent="0.25">
      <c r="A1841" s="21" t="str">
        <f t="shared" si="28"/>
        <v>MOW LBC BAAA_2043</v>
      </c>
      <c r="B1841" t="s">
        <v>130</v>
      </c>
      <c r="C1841" t="s">
        <v>132</v>
      </c>
      <c r="D1841" t="s">
        <v>82</v>
      </c>
      <c r="E1841" t="s">
        <v>29</v>
      </c>
      <c r="F1841" t="s">
        <v>31</v>
      </c>
      <c r="K1841">
        <v>0</v>
      </c>
      <c r="L1841" s="26">
        <v>52596</v>
      </c>
      <c r="M1841">
        <v>20</v>
      </c>
    </row>
    <row r="1842" spans="1:14" x14ac:dyDescent="0.25">
      <c r="A1842" s="21" t="str">
        <f t="shared" si="28"/>
        <v>MOW LBC BAAA_2024</v>
      </c>
      <c r="B1842" t="s">
        <v>130</v>
      </c>
      <c r="C1842" t="s">
        <v>132</v>
      </c>
      <c r="D1842" t="s">
        <v>82</v>
      </c>
      <c r="E1842" t="s">
        <v>5</v>
      </c>
      <c r="F1842" t="s">
        <v>4</v>
      </c>
      <c r="G1842">
        <v>0</v>
      </c>
      <c r="H1842">
        <v>0</v>
      </c>
      <c r="I1842">
        <v>0</v>
      </c>
      <c r="J1842">
        <v>0</v>
      </c>
      <c r="L1842" s="26">
        <v>45657</v>
      </c>
      <c r="M1842">
        <v>1</v>
      </c>
      <c r="N1842">
        <v>0</v>
      </c>
    </row>
    <row r="1843" spans="1:14" x14ac:dyDescent="0.25">
      <c r="A1843" s="21" t="str">
        <f t="shared" si="28"/>
        <v>MOW LBC BAAA_2025</v>
      </c>
      <c r="B1843" t="s">
        <v>130</v>
      </c>
      <c r="C1843" t="s">
        <v>132</v>
      </c>
      <c r="D1843" t="s">
        <v>82</v>
      </c>
      <c r="E1843" t="s">
        <v>5</v>
      </c>
      <c r="F1843" t="s">
        <v>4</v>
      </c>
      <c r="G1843">
        <v>0</v>
      </c>
      <c r="H1843">
        <v>0</v>
      </c>
      <c r="I1843">
        <v>0</v>
      </c>
      <c r="J1843">
        <v>0</v>
      </c>
      <c r="L1843" s="26">
        <v>46022</v>
      </c>
      <c r="M1843">
        <v>2</v>
      </c>
      <c r="N1843">
        <v>0</v>
      </c>
    </row>
    <row r="1844" spans="1:14" x14ac:dyDescent="0.25">
      <c r="A1844" s="21" t="str">
        <f t="shared" si="28"/>
        <v>MOW LBC BAAA_2026</v>
      </c>
      <c r="B1844" t="s">
        <v>130</v>
      </c>
      <c r="C1844" t="s">
        <v>132</v>
      </c>
      <c r="D1844" t="s">
        <v>82</v>
      </c>
      <c r="E1844" t="s">
        <v>5</v>
      </c>
      <c r="F1844" t="s">
        <v>4</v>
      </c>
      <c r="G1844">
        <v>0</v>
      </c>
      <c r="H1844">
        <v>7614.62841796875</v>
      </c>
      <c r="I1844">
        <v>41209.61328125</v>
      </c>
      <c r="J1844">
        <v>0</v>
      </c>
      <c r="L1844" s="26">
        <v>46387</v>
      </c>
      <c r="M1844">
        <v>3</v>
      </c>
      <c r="N1844">
        <v>-24559.650390625</v>
      </c>
    </row>
    <row r="1845" spans="1:14" x14ac:dyDescent="0.25">
      <c r="A1845" s="21" t="str">
        <f t="shared" si="28"/>
        <v>MOW LBC BAAA_2027</v>
      </c>
      <c r="B1845" t="s">
        <v>130</v>
      </c>
      <c r="C1845" t="s">
        <v>132</v>
      </c>
      <c r="D1845" t="s">
        <v>82</v>
      </c>
      <c r="E1845" t="s">
        <v>5</v>
      </c>
      <c r="F1845" t="s">
        <v>4</v>
      </c>
      <c r="G1845">
        <v>0</v>
      </c>
      <c r="H1845">
        <v>16410.857421875</v>
      </c>
      <c r="I1845">
        <v>69969.0703125</v>
      </c>
      <c r="J1845">
        <v>0</v>
      </c>
      <c r="L1845" s="26">
        <v>46752</v>
      </c>
      <c r="M1845">
        <v>4</v>
      </c>
      <c r="N1845">
        <v>-38296.953125</v>
      </c>
    </row>
    <row r="1846" spans="1:14" x14ac:dyDescent="0.25">
      <c r="A1846" s="21" t="str">
        <f t="shared" si="28"/>
        <v>MOW LBC BAAA_2028</v>
      </c>
      <c r="B1846" t="s">
        <v>130</v>
      </c>
      <c r="C1846" t="s">
        <v>132</v>
      </c>
      <c r="D1846" t="s">
        <v>82</v>
      </c>
      <c r="E1846" t="s">
        <v>5</v>
      </c>
      <c r="F1846" t="s">
        <v>4</v>
      </c>
      <c r="G1846">
        <v>0</v>
      </c>
      <c r="H1846">
        <v>25201.2890625</v>
      </c>
      <c r="I1846">
        <v>111152.8828125</v>
      </c>
      <c r="J1846">
        <v>0</v>
      </c>
      <c r="L1846" s="26">
        <v>47118</v>
      </c>
      <c r="M1846">
        <v>5</v>
      </c>
      <c r="N1846">
        <v>-64830.48828125</v>
      </c>
    </row>
    <row r="1847" spans="1:14" x14ac:dyDescent="0.25">
      <c r="A1847" s="21" t="str">
        <f t="shared" si="28"/>
        <v>MOW LBC BAAA_2029</v>
      </c>
      <c r="B1847" t="s">
        <v>130</v>
      </c>
      <c r="C1847" t="s">
        <v>132</v>
      </c>
      <c r="D1847" t="s">
        <v>82</v>
      </c>
      <c r="E1847" t="s">
        <v>5</v>
      </c>
      <c r="F1847" t="s">
        <v>4</v>
      </c>
      <c r="G1847">
        <v>0</v>
      </c>
      <c r="H1847">
        <v>31167.771484375</v>
      </c>
      <c r="I1847">
        <v>163387.484375</v>
      </c>
      <c r="J1847">
        <v>0</v>
      </c>
      <c r="L1847" s="26">
        <v>47483</v>
      </c>
      <c r="M1847">
        <v>6</v>
      </c>
      <c r="N1847">
        <v>-60795.80078125</v>
      </c>
    </row>
    <row r="1848" spans="1:14" x14ac:dyDescent="0.25">
      <c r="A1848" s="21" t="str">
        <f t="shared" si="28"/>
        <v>MOW LBC BAAA_2030</v>
      </c>
      <c r="B1848" t="s">
        <v>130</v>
      </c>
      <c r="C1848" t="s">
        <v>132</v>
      </c>
      <c r="D1848" t="s">
        <v>82</v>
      </c>
      <c r="E1848" t="s">
        <v>5</v>
      </c>
      <c r="F1848" t="s">
        <v>4</v>
      </c>
      <c r="G1848">
        <v>0</v>
      </c>
      <c r="H1848">
        <v>37461.0859375</v>
      </c>
      <c r="I1848">
        <v>51493.28515625</v>
      </c>
      <c r="J1848">
        <v>0</v>
      </c>
      <c r="L1848" s="26">
        <v>47848</v>
      </c>
      <c r="M1848">
        <v>7</v>
      </c>
      <c r="N1848">
        <v>-60212.07421875</v>
      </c>
    </row>
    <row r="1849" spans="1:14" x14ac:dyDescent="0.25">
      <c r="A1849" s="21" t="str">
        <f t="shared" si="28"/>
        <v>MOW LBC BAAA_2031</v>
      </c>
      <c r="B1849" t="s">
        <v>130</v>
      </c>
      <c r="C1849" t="s">
        <v>132</v>
      </c>
      <c r="D1849" t="s">
        <v>82</v>
      </c>
      <c r="E1849" t="s">
        <v>5</v>
      </c>
      <c r="F1849" t="s">
        <v>4</v>
      </c>
      <c r="G1849">
        <v>0</v>
      </c>
      <c r="H1849">
        <v>57456.3046875</v>
      </c>
      <c r="I1849">
        <v>230443.515625</v>
      </c>
      <c r="J1849">
        <v>0</v>
      </c>
      <c r="L1849" s="26">
        <v>48213</v>
      </c>
      <c r="M1849">
        <v>8</v>
      </c>
      <c r="N1849">
        <v>-70419.265625</v>
      </c>
    </row>
    <row r="1850" spans="1:14" x14ac:dyDescent="0.25">
      <c r="A1850" s="21" t="str">
        <f t="shared" si="28"/>
        <v>MOW LBC BAAA_2032</v>
      </c>
      <c r="B1850" t="s">
        <v>130</v>
      </c>
      <c r="C1850" t="s">
        <v>132</v>
      </c>
      <c r="D1850" t="s">
        <v>82</v>
      </c>
      <c r="E1850" t="s">
        <v>5</v>
      </c>
      <c r="F1850" t="s">
        <v>4</v>
      </c>
      <c r="G1850">
        <v>0</v>
      </c>
      <c r="H1850">
        <v>62402.8125</v>
      </c>
      <c r="I1850">
        <v>267840.15625</v>
      </c>
      <c r="J1850">
        <v>0</v>
      </c>
      <c r="L1850" s="26">
        <v>48579</v>
      </c>
      <c r="M1850">
        <v>9</v>
      </c>
      <c r="N1850">
        <v>-107841.0234375</v>
      </c>
    </row>
    <row r="1851" spans="1:14" x14ac:dyDescent="0.25">
      <c r="A1851" s="21" t="str">
        <f t="shared" si="28"/>
        <v>MOW LBC BAAA_2033</v>
      </c>
      <c r="B1851" t="s">
        <v>130</v>
      </c>
      <c r="C1851" t="s">
        <v>132</v>
      </c>
      <c r="D1851" t="s">
        <v>82</v>
      </c>
      <c r="E1851" t="s">
        <v>5</v>
      </c>
      <c r="F1851" t="s">
        <v>4</v>
      </c>
      <c r="G1851">
        <v>0</v>
      </c>
      <c r="H1851">
        <v>73087.4921875</v>
      </c>
      <c r="I1851">
        <v>304728.78125</v>
      </c>
      <c r="J1851">
        <v>0</v>
      </c>
      <c r="L1851" s="26">
        <v>48944</v>
      </c>
      <c r="M1851">
        <v>10</v>
      </c>
      <c r="N1851">
        <v>-139029.21875</v>
      </c>
    </row>
    <row r="1852" spans="1:14" x14ac:dyDescent="0.25">
      <c r="A1852" s="21" t="str">
        <f t="shared" si="28"/>
        <v>MOW LBC BAAA_2034</v>
      </c>
      <c r="B1852" t="s">
        <v>130</v>
      </c>
      <c r="C1852" t="s">
        <v>132</v>
      </c>
      <c r="D1852" t="s">
        <v>82</v>
      </c>
      <c r="E1852" t="s">
        <v>5</v>
      </c>
      <c r="F1852" t="s">
        <v>4</v>
      </c>
      <c r="G1852">
        <v>0</v>
      </c>
      <c r="H1852">
        <v>82867.0703125</v>
      </c>
      <c r="I1852">
        <v>342316.84375</v>
      </c>
      <c r="J1852">
        <v>0</v>
      </c>
      <c r="L1852" s="26">
        <v>49309</v>
      </c>
      <c r="M1852">
        <v>11</v>
      </c>
      <c r="N1852">
        <v>-168980.03125</v>
      </c>
    </row>
    <row r="1853" spans="1:14" x14ac:dyDescent="0.25">
      <c r="A1853" s="21" t="str">
        <f t="shared" si="28"/>
        <v>MOW LBC BAAA_2035</v>
      </c>
      <c r="B1853" t="s">
        <v>130</v>
      </c>
      <c r="C1853" t="s">
        <v>132</v>
      </c>
      <c r="D1853" t="s">
        <v>82</v>
      </c>
      <c r="E1853" t="s">
        <v>5</v>
      </c>
      <c r="F1853" t="s">
        <v>4</v>
      </c>
      <c r="G1853">
        <v>0</v>
      </c>
      <c r="H1853">
        <v>85909.0390625</v>
      </c>
      <c r="I1853">
        <v>331003.53125</v>
      </c>
      <c r="J1853">
        <v>0</v>
      </c>
      <c r="L1853" s="26">
        <v>49674</v>
      </c>
      <c r="M1853">
        <v>12</v>
      </c>
      <c r="N1853">
        <v>-171829.71875</v>
      </c>
    </row>
    <row r="1854" spans="1:14" x14ac:dyDescent="0.25">
      <c r="A1854" s="21" t="str">
        <f t="shared" si="28"/>
        <v>MOW LBC BAAA_2036</v>
      </c>
      <c r="B1854" t="s">
        <v>130</v>
      </c>
      <c r="C1854" t="s">
        <v>132</v>
      </c>
      <c r="D1854" t="s">
        <v>82</v>
      </c>
      <c r="E1854" t="s">
        <v>5</v>
      </c>
      <c r="F1854" t="s">
        <v>4</v>
      </c>
      <c r="G1854">
        <v>0</v>
      </c>
      <c r="H1854">
        <v>95457.046875</v>
      </c>
      <c r="I1854">
        <v>321356.6875</v>
      </c>
      <c r="J1854">
        <v>0</v>
      </c>
      <c r="L1854" s="26">
        <v>50040</v>
      </c>
      <c r="M1854">
        <v>13</v>
      </c>
      <c r="N1854">
        <v>-140150.09375</v>
      </c>
    </row>
    <row r="1855" spans="1:14" x14ac:dyDescent="0.25">
      <c r="A1855" s="21" t="str">
        <f t="shared" si="28"/>
        <v>MOW LBC BAAA_2037</v>
      </c>
      <c r="B1855" t="s">
        <v>130</v>
      </c>
      <c r="C1855" t="s">
        <v>132</v>
      </c>
      <c r="D1855" t="s">
        <v>82</v>
      </c>
      <c r="E1855" t="s">
        <v>5</v>
      </c>
      <c r="F1855" t="s">
        <v>4</v>
      </c>
      <c r="G1855">
        <v>0</v>
      </c>
      <c r="H1855">
        <v>101143.75</v>
      </c>
      <c r="I1855">
        <v>311704.84375</v>
      </c>
      <c r="J1855">
        <v>0</v>
      </c>
      <c r="L1855" s="26">
        <v>50405</v>
      </c>
      <c r="M1855">
        <v>14</v>
      </c>
      <c r="N1855">
        <v>-121168.3671875</v>
      </c>
    </row>
    <row r="1856" spans="1:14" x14ac:dyDescent="0.25">
      <c r="A1856" s="21" t="str">
        <f t="shared" si="28"/>
        <v>MOW LBC BAAA_2038</v>
      </c>
      <c r="B1856" t="s">
        <v>130</v>
      </c>
      <c r="C1856" t="s">
        <v>132</v>
      </c>
      <c r="D1856" t="s">
        <v>82</v>
      </c>
      <c r="E1856" t="s">
        <v>5</v>
      </c>
      <c r="F1856" t="s">
        <v>4</v>
      </c>
      <c r="G1856">
        <v>0</v>
      </c>
      <c r="H1856">
        <v>107287.3671875</v>
      </c>
      <c r="I1856">
        <v>305103.28125</v>
      </c>
      <c r="J1856">
        <v>0</v>
      </c>
      <c r="L1856" s="26">
        <v>50770</v>
      </c>
      <c r="M1856">
        <v>15</v>
      </c>
      <c r="N1856">
        <v>-82900.2421875</v>
      </c>
    </row>
    <row r="1857" spans="1:14" x14ac:dyDescent="0.25">
      <c r="A1857" s="21" t="str">
        <f t="shared" si="28"/>
        <v>MOW LBC BAAA_2039</v>
      </c>
      <c r="B1857" t="s">
        <v>130</v>
      </c>
      <c r="C1857" t="s">
        <v>132</v>
      </c>
      <c r="D1857" t="s">
        <v>82</v>
      </c>
      <c r="E1857" t="s">
        <v>5</v>
      </c>
      <c r="F1857" t="s">
        <v>4</v>
      </c>
      <c r="G1857">
        <v>0</v>
      </c>
      <c r="H1857">
        <v>149211.6875</v>
      </c>
      <c r="I1857">
        <v>372384.25</v>
      </c>
      <c r="J1857">
        <v>0</v>
      </c>
      <c r="L1857" s="26">
        <v>51135</v>
      </c>
      <c r="M1857">
        <v>16</v>
      </c>
      <c r="N1857">
        <v>-52584.64453125</v>
      </c>
    </row>
    <row r="1858" spans="1:14" x14ac:dyDescent="0.25">
      <c r="A1858" s="21" t="str">
        <f t="shared" ref="A1858:A1921" si="29">B1858&amp;" "&amp;D1858&amp;" "&amp;C1858&amp;"_"&amp;YEAR(L1858)</f>
        <v>MOW LBC BAAA_2040</v>
      </c>
      <c r="B1858" t="s">
        <v>130</v>
      </c>
      <c r="C1858" t="s">
        <v>132</v>
      </c>
      <c r="D1858" t="s">
        <v>82</v>
      </c>
      <c r="E1858" t="s">
        <v>5</v>
      </c>
      <c r="F1858" t="s">
        <v>4</v>
      </c>
      <c r="G1858">
        <v>0</v>
      </c>
      <c r="H1858">
        <v>172749.328125</v>
      </c>
      <c r="I1858">
        <v>365343.21875</v>
      </c>
      <c r="J1858">
        <v>0</v>
      </c>
      <c r="L1858" s="26">
        <v>51501</v>
      </c>
      <c r="M1858">
        <v>17</v>
      </c>
      <c r="N1858">
        <v>-22562.63671875</v>
      </c>
    </row>
    <row r="1859" spans="1:14" x14ac:dyDescent="0.25">
      <c r="A1859" s="21" t="str">
        <f t="shared" si="29"/>
        <v>MOW LBC BAAA_2041</v>
      </c>
      <c r="B1859" t="s">
        <v>130</v>
      </c>
      <c r="C1859" t="s">
        <v>132</v>
      </c>
      <c r="D1859" t="s">
        <v>82</v>
      </c>
      <c r="E1859" t="s">
        <v>5</v>
      </c>
      <c r="F1859" t="s">
        <v>4</v>
      </c>
      <c r="G1859">
        <v>0</v>
      </c>
      <c r="H1859">
        <v>165855.328125</v>
      </c>
      <c r="I1859">
        <v>357120</v>
      </c>
      <c r="J1859">
        <v>0</v>
      </c>
      <c r="L1859" s="26">
        <v>51866</v>
      </c>
      <c r="M1859">
        <v>18</v>
      </c>
      <c r="N1859">
        <v>10432.33984375</v>
      </c>
    </row>
    <row r="1860" spans="1:14" x14ac:dyDescent="0.25">
      <c r="A1860" s="21" t="str">
        <f t="shared" si="29"/>
        <v>MOW LBC BAAA_2042</v>
      </c>
      <c r="B1860" t="s">
        <v>130</v>
      </c>
      <c r="C1860" t="s">
        <v>132</v>
      </c>
      <c r="D1860" t="s">
        <v>82</v>
      </c>
      <c r="E1860" t="s">
        <v>5</v>
      </c>
      <c r="F1860" t="s">
        <v>4</v>
      </c>
      <c r="G1860">
        <v>0</v>
      </c>
      <c r="H1860">
        <v>174156.203125</v>
      </c>
      <c r="I1860">
        <v>350039.34375</v>
      </c>
      <c r="J1860">
        <v>0</v>
      </c>
      <c r="L1860" s="26">
        <v>52231</v>
      </c>
      <c r="M1860">
        <v>19</v>
      </c>
      <c r="N1860">
        <v>56543.703125</v>
      </c>
    </row>
    <row r="1861" spans="1:14" x14ac:dyDescent="0.25">
      <c r="A1861" s="21" t="str">
        <f t="shared" si="29"/>
        <v>MOW LBC BAAA_2043</v>
      </c>
      <c r="B1861" t="s">
        <v>130</v>
      </c>
      <c r="C1861" t="s">
        <v>132</v>
      </c>
      <c r="D1861" t="s">
        <v>82</v>
      </c>
      <c r="E1861" t="s">
        <v>5</v>
      </c>
      <c r="F1861" t="s">
        <v>4</v>
      </c>
      <c r="G1861">
        <v>0</v>
      </c>
      <c r="H1861">
        <v>179455.578125</v>
      </c>
      <c r="I1861">
        <v>343096.46875</v>
      </c>
      <c r="J1861">
        <v>0</v>
      </c>
      <c r="L1861" s="26">
        <v>52596</v>
      </c>
      <c r="M1861">
        <v>20</v>
      </c>
      <c r="N1861">
        <v>97816.6484375</v>
      </c>
    </row>
    <row r="1862" spans="1:14" x14ac:dyDescent="0.25">
      <c r="A1862" s="21" t="str">
        <f t="shared" si="29"/>
        <v>MOW LBC BAAA_2024</v>
      </c>
      <c r="B1862" t="s">
        <v>130</v>
      </c>
      <c r="C1862" t="s">
        <v>132</v>
      </c>
      <c r="D1862" t="s">
        <v>82</v>
      </c>
      <c r="E1862" t="s">
        <v>5</v>
      </c>
      <c r="F1862" t="s">
        <v>32</v>
      </c>
      <c r="G1862">
        <v>189100.46875</v>
      </c>
      <c r="H1862">
        <v>81692.578125</v>
      </c>
      <c r="I1862">
        <v>15499.482421875</v>
      </c>
      <c r="J1862">
        <v>0</v>
      </c>
      <c r="L1862" s="26">
        <v>45657</v>
      </c>
      <c r="M1862">
        <v>1</v>
      </c>
      <c r="N1862">
        <v>105479.078125</v>
      </c>
    </row>
    <row r="1863" spans="1:14" x14ac:dyDescent="0.25">
      <c r="A1863" s="21" t="str">
        <f t="shared" si="29"/>
        <v>MOW LBC BAAA_2025</v>
      </c>
      <c r="B1863" t="s">
        <v>130</v>
      </c>
      <c r="C1863" t="s">
        <v>132</v>
      </c>
      <c r="D1863" t="s">
        <v>82</v>
      </c>
      <c r="E1863" t="s">
        <v>5</v>
      </c>
      <c r="F1863" t="s">
        <v>32</v>
      </c>
      <c r="G1863">
        <v>204197.25</v>
      </c>
      <c r="H1863">
        <v>88379.4453125</v>
      </c>
      <c r="I1863">
        <v>70636.78125</v>
      </c>
      <c r="J1863">
        <v>0</v>
      </c>
      <c r="L1863" s="26">
        <v>46022</v>
      </c>
      <c r="M1863">
        <v>2</v>
      </c>
      <c r="N1863">
        <v>106607.640625</v>
      </c>
    </row>
    <row r="1864" spans="1:14" x14ac:dyDescent="0.25">
      <c r="A1864" s="21" t="str">
        <f t="shared" si="29"/>
        <v>MOW LBC BAAA_2026</v>
      </c>
      <c r="B1864" t="s">
        <v>130</v>
      </c>
      <c r="C1864" t="s">
        <v>132</v>
      </c>
      <c r="D1864" t="s">
        <v>82</v>
      </c>
      <c r="E1864" t="s">
        <v>5</v>
      </c>
      <c r="F1864" t="s">
        <v>32</v>
      </c>
      <c r="G1864">
        <v>219276.34375</v>
      </c>
      <c r="H1864">
        <v>100062.421875</v>
      </c>
      <c r="I1864">
        <v>75575.125</v>
      </c>
      <c r="J1864">
        <v>0</v>
      </c>
      <c r="L1864" s="26">
        <v>46387</v>
      </c>
      <c r="M1864">
        <v>3</v>
      </c>
      <c r="N1864">
        <v>110696.1796875</v>
      </c>
    </row>
    <row r="1865" spans="1:14" x14ac:dyDescent="0.25">
      <c r="A1865" s="21" t="str">
        <f t="shared" si="29"/>
        <v>MOW LBC BAAA_2027</v>
      </c>
      <c r="B1865" t="s">
        <v>130</v>
      </c>
      <c r="C1865" t="s">
        <v>132</v>
      </c>
      <c r="D1865" t="s">
        <v>82</v>
      </c>
      <c r="E1865" t="s">
        <v>5</v>
      </c>
      <c r="F1865" t="s">
        <v>32</v>
      </c>
      <c r="G1865">
        <v>230496.265625</v>
      </c>
      <c r="H1865">
        <v>101529.90625</v>
      </c>
      <c r="I1865">
        <v>80022.4609375</v>
      </c>
      <c r="J1865">
        <v>0</v>
      </c>
      <c r="L1865" s="26">
        <v>46752</v>
      </c>
      <c r="M1865">
        <v>4</v>
      </c>
      <c r="N1865">
        <v>110513.9375</v>
      </c>
    </row>
    <row r="1866" spans="1:14" x14ac:dyDescent="0.25">
      <c r="A1866" s="21" t="str">
        <f t="shared" si="29"/>
        <v>MOW LBC BAAA_2028</v>
      </c>
      <c r="B1866" t="s">
        <v>130</v>
      </c>
      <c r="C1866" t="s">
        <v>132</v>
      </c>
      <c r="D1866" t="s">
        <v>82</v>
      </c>
      <c r="E1866" t="s">
        <v>5</v>
      </c>
      <c r="F1866" t="s">
        <v>32</v>
      </c>
      <c r="G1866">
        <v>238907.859375</v>
      </c>
      <c r="H1866">
        <v>111076.2109375</v>
      </c>
      <c r="I1866">
        <v>85205.8203125</v>
      </c>
      <c r="J1866">
        <v>0</v>
      </c>
      <c r="L1866" s="26">
        <v>47118</v>
      </c>
      <c r="M1866">
        <v>5</v>
      </c>
      <c r="N1866">
        <v>116676.515625</v>
      </c>
    </row>
    <row r="1867" spans="1:14" x14ac:dyDescent="0.25">
      <c r="A1867" s="21" t="str">
        <f t="shared" si="29"/>
        <v>MOW LBC BAAA_2029</v>
      </c>
      <c r="B1867" t="s">
        <v>130</v>
      </c>
      <c r="C1867" t="s">
        <v>132</v>
      </c>
      <c r="D1867" t="s">
        <v>82</v>
      </c>
      <c r="E1867" t="s">
        <v>5</v>
      </c>
      <c r="F1867" t="s">
        <v>32</v>
      </c>
      <c r="G1867">
        <v>246828.921875</v>
      </c>
      <c r="H1867">
        <v>121709.6328125</v>
      </c>
      <c r="I1867">
        <v>88492.90625</v>
      </c>
      <c r="J1867">
        <v>0</v>
      </c>
      <c r="L1867" s="26">
        <v>47483</v>
      </c>
      <c r="M1867">
        <v>6</v>
      </c>
      <c r="N1867">
        <v>123469.984375</v>
      </c>
    </row>
    <row r="1868" spans="1:14" x14ac:dyDescent="0.25">
      <c r="A1868" s="21" t="str">
        <f t="shared" si="29"/>
        <v>MOW LBC BAAA_2030</v>
      </c>
      <c r="B1868" t="s">
        <v>130</v>
      </c>
      <c r="C1868" t="s">
        <v>132</v>
      </c>
      <c r="D1868" t="s">
        <v>82</v>
      </c>
      <c r="E1868" t="s">
        <v>5</v>
      </c>
      <c r="F1868" t="s">
        <v>32</v>
      </c>
      <c r="G1868">
        <v>255533.296875</v>
      </c>
      <c r="H1868">
        <v>130729.9140625</v>
      </c>
      <c r="I1868">
        <v>94476.453125</v>
      </c>
      <c r="J1868">
        <v>0</v>
      </c>
      <c r="L1868" s="26">
        <v>47848</v>
      </c>
      <c r="M1868">
        <v>7</v>
      </c>
      <c r="N1868">
        <v>131159.5625</v>
      </c>
    </row>
    <row r="1869" spans="1:14" x14ac:dyDescent="0.25">
      <c r="A1869" s="21" t="str">
        <f t="shared" si="29"/>
        <v>MOW LBC BAAA_2031</v>
      </c>
      <c r="B1869" t="s">
        <v>130</v>
      </c>
      <c r="C1869" t="s">
        <v>132</v>
      </c>
      <c r="D1869" t="s">
        <v>82</v>
      </c>
      <c r="E1869" t="s">
        <v>5</v>
      </c>
      <c r="F1869" t="s">
        <v>32</v>
      </c>
      <c r="G1869">
        <v>259902.828125</v>
      </c>
      <c r="H1869">
        <v>118259.890625</v>
      </c>
      <c r="I1869">
        <v>93207.4765625</v>
      </c>
      <c r="J1869">
        <v>27125.732421875</v>
      </c>
      <c r="L1869" s="26">
        <v>48213</v>
      </c>
      <c r="M1869">
        <v>8</v>
      </c>
      <c r="N1869">
        <v>134199.828125</v>
      </c>
    </row>
    <row r="1870" spans="1:14" x14ac:dyDescent="0.25">
      <c r="A1870" s="21" t="str">
        <f t="shared" si="29"/>
        <v>MOW LBC BAAA_2032</v>
      </c>
      <c r="B1870" t="s">
        <v>130</v>
      </c>
      <c r="C1870" t="s">
        <v>132</v>
      </c>
      <c r="D1870" t="s">
        <v>82</v>
      </c>
      <c r="E1870" t="s">
        <v>5</v>
      </c>
      <c r="F1870" t="s">
        <v>32</v>
      </c>
      <c r="G1870">
        <v>268454.3125</v>
      </c>
      <c r="H1870">
        <v>121185.25</v>
      </c>
      <c r="I1870">
        <v>94492.9765625</v>
      </c>
      <c r="J1870">
        <v>0</v>
      </c>
      <c r="L1870" s="26">
        <v>48579</v>
      </c>
      <c r="M1870">
        <v>9</v>
      </c>
      <c r="N1870">
        <v>129260.0625</v>
      </c>
    </row>
    <row r="1871" spans="1:14" x14ac:dyDescent="0.25">
      <c r="A1871" s="21" t="str">
        <f t="shared" si="29"/>
        <v>MOW LBC BAAA_2033</v>
      </c>
      <c r="B1871" t="s">
        <v>130</v>
      </c>
      <c r="C1871" t="s">
        <v>132</v>
      </c>
      <c r="D1871" t="s">
        <v>82</v>
      </c>
      <c r="E1871" t="s">
        <v>5</v>
      </c>
      <c r="F1871" t="s">
        <v>32</v>
      </c>
      <c r="G1871">
        <v>279679.09375</v>
      </c>
      <c r="H1871">
        <v>115876.0859375</v>
      </c>
      <c r="I1871">
        <v>97003.296875</v>
      </c>
      <c r="J1871">
        <v>0</v>
      </c>
      <c r="L1871" s="26">
        <v>48944</v>
      </c>
      <c r="M1871">
        <v>10</v>
      </c>
      <c r="N1871">
        <v>114917.2265625</v>
      </c>
    </row>
    <row r="1872" spans="1:14" x14ac:dyDescent="0.25">
      <c r="A1872" s="21" t="str">
        <f t="shared" si="29"/>
        <v>MOW LBC BAAA_2034</v>
      </c>
      <c r="B1872" t="s">
        <v>130</v>
      </c>
      <c r="C1872" t="s">
        <v>132</v>
      </c>
      <c r="D1872" t="s">
        <v>82</v>
      </c>
      <c r="E1872" t="s">
        <v>5</v>
      </c>
      <c r="F1872" t="s">
        <v>32</v>
      </c>
      <c r="G1872">
        <v>290426.71875</v>
      </c>
      <c r="H1872">
        <v>115344.828125</v>
      </c>
      <c r="I1872">
        <v>99323.953125</v>
      </c>
      <c r="J1872">
        <v>0</v>
      </c>
      <c r="L1872" s="26">
        <v>49309</v>
      </c>
      <c r="M1872">
        <v>11</v>
      </c>
      <c r="N1872">
        <v>108118.96875</v>
      </c>
    </row>
    <row r="1873" spans="1:14" x14ac:dyDescent="0.25">
      <c r="A1873" s="21" t="str">
        <f t="shared" si="29"/>
        <v>MOW LBC BAAA_2035</v>
      </c>
      <c r="B1873" t="s">
        <v>130</v>
      </c>
      <c r="C1873" t="s">
        <v>132</v>
      </c>
      <c r="D1873" t="s">
        <v>82</v>
      </c>
      <c r="E1873" t="s">
        <v>5</v>
      </c>
      <c r="F1873" t="s">
        <v>32</v>
      </c>
      <c r="G1873">
        <v>302394.375</v>
      </c>
      <c r="H1873">
        <v>119261.7890625</v>
      </c>
      <c r="I1873">
        <v>100160.6640625</v>
      </c>
      <c r="J1873">
        <v>0</v>
      </c>
      <c r="L1873" s="26">
        <v>49674</v>
      </c>
      <c r="M1873">
        <v>12</v>
      </c>
      <c r="N1873">
        <v>108876.5</v>
      </c>
    </row>
    <row r="1874" spans="1:14" x14ac:dyDescent="0.25">
      <c r="A1874" s="21" t="str">
        <f t="shared" si="29"/>
        <v>MOW LBC BAAA_2036</v>
      </c>
      <c r="B1874" t="s">
        <v>130</v>
      </c>
      <c r="C1874" t="s">
        <v>132</v>
      </c>
      <c r="D1874" t="s">
        <v>82</v>
      </c>
      <c r="E1874" t="s">
        <v>5</v>
      </c>
      <c r="F1874" t="s">
        <v>32</v>
      </c>
      <c r="G1874">
        <v>314773.5625</v>
      </c>
      <c r="H1874">
        <v>120124.8359375</v>
      </c>
      <c r="I1874">
        <v>102975.96875</v>
      </c>
      <c r="J1874">
        <v>0</v>
      </c>
      <c r="L1874" s="26">
        <v>50040</v>
      </c>
      <c r="M1874">
        <v>13</v>
      </c>
      <c r="N1874">
        <v>108271.8984375</v>
      </c>
    </row>
    <row r="1875" spans="1:14" x14ac:dyDescent="0.25">
      <c r="A1875" s="21" t="str">
        <f t="shared" si="29"/>
        <v>MOW LBC BAAA_2037</v>
      </c>
      <c r="B1875" t="s">
        <v>130</v>
      </c>
      <c r="C1875" t="s">
        <v>132</v>
      </c>
      <c r="D1875" t="s">
        <v>82</v>
      </c>
      <c r="E1875" t="s">
        <v>5</v>
      </c>
      <c r="F1875" t="s">
        <v>32</v>
      </c>
      <c r="G1875">
        <v>326075.09375</v>
      </c>
      <c r="H1875">
        <v>120155.5859375</v>
      </c>
      <c r="I1875">
        <v>103798.1171875</v>
      </c>
      <c r="J1875">
        <v>0</v>
      </c>
      <c r="L1875" s="26">
        <v>50405</v>
      </c>
      <c r="M1875">
        <v>14</v>
      </c>
      <c r="N1875">
        <v>102193.40625</v>
      </c>
    </row>
    <row r="1876" spans="1:14" x14ac:dyDescent="0.25">
      <c r="A1876" s="21" t="str">
        <f t="shared" si="29"/>
        <v>MOW LBC BAAA_2038</v>
      </c>
      <c r="B1876" t="s">
        <v>130</v>
      </c>
      <c r="C1876" t="s">
        <v>132</v>
      </c>
      <c r="D1876" t="s">
        <v>82</v>
      </c>
      <c r="E1876" t="s">
        <v>5</v>
      </c>
      <c r="F1876" t="s">
        <v>32</v>
      </c>
      <c r="G1876">
        <v>338127.1875</v>
      </c>
      <c r="H1876">
        <v>120988.140625</v>
      </c>
      <c r="I1876">
        <v>103976.8515625</v>
      </c>
      <c r="J1876">
        <v>0</v>
      </c>
      <c r="L1876" s="26">
        <v>50770</v>
      </c>
      <c r="M1876">
        <v>15</v>
      </c>
      <c r="N1876">
        <v>97852.4609375</v>
      </c>
    </row>
    <row r="1877" spans="1:14" x14ac:dyDescent="0.25">
      <c r="A1877" s="21" t="str">
        <f t="shared" si="29"/>
        <v>MOW LBC BAAA_2039</v>
      </c>
      <c r="B1877" t="s">
        <v>130</v>
      </c>
      <c r="C1877" t="s">
        <v>132</v>
      </c>
      <c r="D1877" t="s">
        <v>82</v>
      </c>
      <c r="E1877" t="s">
        <v>5</v>
      </c>
      <c r="F1877" t="s">
        <v>32</v>
      </c>
      <c r="G1877">
        <v>355622.09375</v>
      </c>
      <c r="H1877">
        <v>116850.4453125</v>
      </c>
      <c r="I1877">
        <v>106554.7109375</v>
      </c>
      <c r="J1877">
        <v>0</v>
      </c>
      <c r="L1877" s="26">
        <v>51135</v>
      </c>
      <c r="M1877">
        <v>16</v>
      </c>
      <c r="N1877">
        <v>77254.2421875</v>
      </c>
    </row>
    <row r="1878" spans="1:14" x14ac:dyDescent="0.25">
      <c r="A1878" s="21" t="str">
        <f t="shared" si="29"/>
        <v>MOW LBC BAAA_2040</v>
      </c>
      <c r="B1878" t="s">
        <v>130</v>
      </c>
      <c r="C1878" t="s">
        <v>132</v>
      </c>
      <c r="D1878" t="s">
        <v>82</v>
      </c>
      <c r="E1878" t="s">
        <v>5</v>
      </c>
      <c r="F1878" t="s">
        <v>32</v>
      </c>
      <c r="G1878">
        <v>366219.4375</v>
      </c>
      <c r="H1878">
        <v>97553.1953125</v>
      </c>
      <c r="I1878">
        <v>81874.7890625</v>
      </c>
      <c r="J1878">
        <v>133313.8125</v>
      </c>
      <c r="L1878" s="26">
        <v>51501</v>
      </c>
      <c r="M1878">
        <v>17</v>
      </c>
      <c r="N1878">
        <v>70073.2734375</v>
      </c>
    </row>
    <row r="1879" spans="1:14" x14ac:dyDescent="0.25">
      <c r="A1879" s="21" t="str">
        <f t="shared" si="29"/>
        <v>MOW LBC BAAA_2041</v>
      </c>
      <c r="B1879" t="s">
        <v>130</v>
      </c>
      <c r="C1879" t="s">
        <v>132</v>
      </c>
      <c r="D1879" t="s">
        <v>82</v>
      </c>
      <c r="E1879" t="s">
        <v>5</v>
      </c>
      <c r="F1879" t="s">
        <v>32</v>
      </c>
      <c r="G1879">
        <v>375933.28125</v>
      </c>
      <c r="H1879">
        <v>91174.1953125</v>
      </c>
      <c r="I1879">
        <v>80069.9453125</v>
      </c>
      <c r="J1879">
        <v>0</v>
      </c>
      <c r="L1879" s="26">
        <v>51866</v>
      </c>
      <c r="M1879">
        <v>18</v>
      </c>
      <c r="N1879">
        <v>61323.61328125</v>
      </c>
    </row>
    <row r="1880" spans="1:14" x14ac:dyDescent="0.25">
      <c r="A1880" s="21" t="str">
        <f t="shared" si="29"/>
        <v>MOW LBC BAAA_2042</v>
      </c>
      <c r="B1880" t="s">
        <v>130</v>
      </c>
      <c r="C1880" t="s">
        <v>132</v>
      </c>
      <c r="D1880" t="s">
        <v>82</v>
      </c>
      <c r="E1880" t="s">
        <v>5</v>
      </c>
      <c r="F1880" t="s">
        <v>32</v>
      </c>
      <c r="G1880">
        <v>387701.34375</v>
      </c>
      <c r="H1880">
        <v>83643.2734375</v>
      </c>
      <c r="I1880">
        <v>79250.9296875</v>
      </c>
      <c r="J1880">
        <v>0</v>
      </c>
      <c r="L1880" s="26">
        <v>52231</v>
      </c>
      <c r="M1880">
        <v>19</v>
      </c>
      <c r="N1880">
        <v>56154.8359375</v>
      </c>
    </row>
    <row r="1881" spans="1:14" x14ac:dyDescent="0.25">
      <c r="A1881" s="21" t="str">
        <f t="shared" si="29"/>
        <v>MOW LBC BAAA_2043</v>
      </c>
      <c r="B1881" t="s">
        <v>130</v>
      </c>
      <c r="C1881" t="s">
        <v>132</v>
      </c>
      <c r="D1881" t="s">
        <v>82</v>
      </c>
      <c r="E1881" t="s">
        <v>5</v>
      </c>
      <c r="F1881" t="s">
        <v>32</v>
      </c>
      <c r="G1881">
        <v>398459.59375</v>
      </c>
      <c r="H1881">
        <v>86319.7109375</v>
      </c>
      <c r="I1881">
        <v>199471</v>
      </c>
      <c r="J1881">
        <v>0</v>
      </c>
      <c r="L1881" s="26">
        <v>52596</v>
      </c>
      <c r="M1881">
        <v>20</v>
      </c>
      <c r="N1881">
        <v>57745.0390625</v>
      </c>
    </row>
    <row r="1882" spans="1:14" x14ac:dyDescent="0.25">
      <c r="A1882" s="21" t="str">
        <f t="shared" si="29"/>
        <v>MOW LBC BAAA_2024</v>
      </c>
      <c r="B1882" t="s">
        <v>130</v>
      </c>
      <c r="C1882" t="s">
        <v>132</v>
      </c>
      <c r="D1882" t="s">
        <v>82</v>
      </c>
      <c r="E1882" t="s">
        <v>5</v>
      </c>
      <c r="F1882" t="s">
        <v>8</v>
      </c>
      <c r="G1882">
        <v>0</v>
      </c>
      <c r="H1882">
        <v>0</v>
      </c>
      <c r="I1882">
        <v>0</v>
      </c>
      <c r="J1882">
        <v>0</v>
      </c>
      <c r="L1882" s="26">
        <v>45657</v>
      </c>
      <c r="M1882">
        <v>1</v>
      </c>
      <c r="N1882">
        <v>0</v>
      </c>
    </row>
    <row r="1883" spans="1:14" x14ac:dyDescent="0.25">
      <c r="A1883" s="21" t="str">
        <f t="shared" si="29"/>
        <v>MOW LBC BAAA_2025</v>
      </c>
      <c r="B1883" t="s">
        <v>130</v>
      </c>
      <c r="C1883" t="s">
        <v>132</v>
      </c>
      <c r="D1883" t="s">
        <v>82</v>
      </c>
      <c r="E1883" t="s">
        <v>5</v>
      </c>
      <c r="F1883" t="s">
        <v>8</v>
      </c>
      <c r="G1883">
        <v>0</v>
      </c>
      <c r="H1883">
        <v>0</v>
      </c>
      <c r="I1883">
        <v>0</v>
      </c>
      <c r="J1883">
        <v>0</v>
      </c>
      <c r="L1883" s="26">
        <v>46022</v>
      </c>
      <c r="M1883">
        <v>2</v>
      </c>
      <c r="N1883">
        <v>0</v>
      </c>
    </row>
    <row r="1884" spans="1:14" x14ac:dyDescent="0.25">
      <c r="A1884" s="21" t="str">
        <f t="shared" si="29"/>
        <v>MOW LBC BAAA_2026</v>
      </c>
      <c r="B1884" t="s">
        <v>130</v>
      </c>
      <c r="C1884" t="s">
        <v>132</v>
      </c>
      <c r="D1884" t="s">
        <v>82</v>
      </c>
      <c r="E1884" t="s">
        <v>5</v>
      </c>
      <c r="F1884" t="s">
        <v>8</v>
      </c>
      <c r="G1884">
        <v>0</v>
      </c>
      <c r="H1884">
        <v>0</v>
      </c>
      <c r="I1884">
        <v>0</v>
      </c>
      <c r="J1884">
        <v>0</v>
      </c>
      <c r="L1884" s="26">
        <v>46387</v>
      </c>
      <c r="M1884">
        <v>3</v>
      </c>
      <c r="N1884">
        <v>0</v>
      </c>
    </row>
    <row r="1885" spans="1:14" x14ac:dyDescent="0.25">
      <c r="A1885" s="21" t="str">
        <f t="shared" si="29"/>
        <v>MOW LBC BAAA_2027</v>
      </c>
      <c r="B1885" t="s">
        <v>130</v>
      </c>
      <c r="C1885" t="s">
        <v>132</v>
      </c>
      <c r="D1885" t="s">
        <v>82</v>
      </c>
      <c r="E1885" t="s">
        <v>5</v>
      </c>
      <c r="F1885" t="s">
        <v>8</v>
      </c>
      <c r="G1885">
        <v>0</v>
      </c>
      <c r="H1885">
        <v>0</v>
      </c>
      <c r="I1885">
        <v>0</v>
      </c>
      <c r="J1885">
        <v>0</v>
      </c>
      <c r="L1885" s="26">
        <v>46752</v>
      </c>
      <c r="M1885">
        <v>4</v>
      </c>
      <c r="N1885">
        <v>0</v>
      </c>
    </row>
    <row r="1886" spans="1:14" x14ac:dyDescent="0.25">
      <c r="A1886" s="21" t="str">
        <f t="shared" si="29"/>
        <v>MOW LBC BAAA_2028</v>
      </c>
      <c r="B1886" t="s">
        <v>130</v>
      </c>
      <c r="C1886" t="s">
        <v>132</v>
      </c>
      <c r="D1886" t="s">
        <v>82</v>
      </c>
      <c r="E1886" t="s">
        <v>5</v>
      </c>
      <c r="F1886" t="s">
        <v>8</v>
      </c>
      <c r="G1886">
        <v>0</v>
      </c>
      <c r="H1886">
        <v>0</v>
      </c>
      <c r="I1886">
        <v>0</v>
      </c>
      <c r="J1886">
        <v>0</v>
      </c>
      <c r="L1886" s="26">
        <v>47118</v>
      </c>
      <c r="M1886">
        <v>5</v>
      </c>
      <c r="N1886">
        <v>0</v>
      </c>
    </row>
    <row r="1887" spans="1:14" x14ac:dyDescent="0.25">
      <c r="A1887" s="21" t="str">
        <f t="shared" si="29"/>
        <v>MOW LBC BAAA_2029</v>
      </c>
      <c r="B1887" t="s">
        <v>130</v>
      </c>
      <c r="C1887" t="s">
        <v>132</v>
      </c>
      <c r="D1887" t="s">
        <v>82</v>
      </c>
      <c r="E1887" t="s">
        <v>5</v>
      </c>
      <c r="F1887" t="s">
        <v>8</v>
      </c>
      <c r="G1887">
        <v>0</v>
      </c>
      <c r="H1887">
        <v>0</v>
      </c>
      <c r="I1887">
        <v>0</v>
      </c>
      <c r="J1887">
        <v>0</v>
      </c>
      <c r="L1887" s="26">
        <v>47483</v>
      </c>
      <c r="M1887">
        <v>6</v>
      </c>
      <c r="N1887">
        <v>0</v>
      </c>
    </row>
    <row r="1888" spans="1:14" x14ac:dyDescent="0.25">
      <c r="A1888" s="21" t="str">
        <f t="shared" si="29"/>
        <v>MOW LBC BAAA_2030</v>
      </c>
      <c r="B1888" t="s">
        <v>130</v>
      </c>
      <c r="C1888" t="s">
        <v>132</v>
      </c>
      <c r="D1888" t="s">
        <v>82</v>
      </c>
      <c r="E1888" t="s">
        <v>5</v>
      </c>
      <c r="F1888" t="s">
        <v>8</v>
      </c>
      <c r="G1888">
        <v>0</v>
      </c>
      <c r="H1888">
        <v>0</v>
      </c>
      <c r="I1888">
        <v>0</v>
      </c>
      <c r="J1888">
        <v>0</v>
      </c>
      <c r="L1888" s="26">
        <v>47848</v>
      </c>
      <c r="M1888">
        <v>7</v>
      </c>
      <c r="N1888">
        <v>0</v>
      </c>
    </row>
    <row r="1889" spans="1:14" x14ac:dyDescent="0.25">
      <c r="A1889" s="21" t="str">
        <f t="shared" si="29"/>
        <v>MOW LBC BAAA_2031</v>
      </c>
      <c r="B1889" t="s">
        <v>130</v>
      </c>
      <c r="C1889" t="s">
        <v>132</v>
      </c>
      <c r="D1889" t="s">
        <v>82</v>
      </c>
      <c r="E1889" t="s">
        <v>5</v>
      </c>
      <c r="F1889" t="s">
        <v>8</v>
      </c>
      <c r="G1889">
        <v>0</v>
      </c>
      <c r="H1889">
        <v>0</v>
      </c>
      <c r="I1889">
        <v>0</v>
      </c>
      <c r="J1889">
        <v>0</v>
      </c>
      <c r="L1889" s="26">
        <v>48213</v>
      </c>
      <c r="M1889">
        <v>8</v>
      </c>
      <c r="N1889">
        <v>0</v>
      </c>
    </row>
    <row r="1890" spans="1:14" x14ac:dyDescent="0.25">
      <c r="A1890" s="21" t="str">
        <f t="shared" si="29"/>
        <v>MOW LBC BAAA_2032</v>
      </c>
      <c r="B1890" t="s">
        <v>130</v>
      </c>
      <c r="C1890" t="s">
        <v>132</v>
      </c>
      <c r="D1890" t="s">
        <v>82</v>
      </c>
      <c r="E1890" t="s">
        <v>5</v>
      </c>
      <c r="F1890" t="s">
        <v>8</v>
      </c>
      <c r="G1890">
        <v>0</v>
      </c>
      <c r="H1890">
        <v>0</v>
      </c>
      <c r="I1890">
        <v>0</v>
      </c>
      <c r="J1890">
        <v>0</v>
      </c>
      <c r="L1890" s="26">
        <v>48579</v>
      </c>
      <c r="M1890">
        <v>9</v>
      </c>
      <c r="N1890">
        <v>0</v>
      </c>
    </row>
    <row r="1891" spans="1:14" x14ac:dyDescent="0.25">
      <c r="A1891" s="21" t="str">
        <f t="shared" si="29"/>
        <v>MOW LBC BAAA_2033</v>
      </c>
      <c r="B1891" t="s">
        <v>130</v>
      </c>
      <c r="C1891" t="s">
        <v>132</v>
      </c>
      <c r="D1891" t="s">
        <v>82</v>
      </c>
      <c r="E1891" t="s">
        <v>5</v>
      </c>
      <c r="F1891" t="s">
        <v>8</v>
      </c>
      <c r="G1891">
        <v>0</v>
      </c>
      <c r="H1891">
        <v>0</v>
      </c>
      <c r="I1891">
        <v>0</v>
      </c>
      <c r="J1891">
        <v>0</v>
      </c>
      <c r="L1891" s="26">
        <v>48944</v>
      </c>
      <c r="M1891">
        <v>10</v>
      </c>
      <c r="N1891">
        <v>0</v>
      </c>
    </row>
    <row r="1892" spans="1:14" x14ac:dyDescent="0.25">
      <c r="A1892" s="21" t="str">
        <f t="shared" si="29"/>
        <v>MOW LBC BAAA_2034</v>
      </c>
      <c r="B1892" t="s">
        <v>130</v>
      </c>
      <c r="C1892" t="s">
        <v>132</v>
      </c>
      <c r="D1892" t="s">
        <v>82</v>
      </c>
      <c r="E1892" t="s">
        <v>5</v>
      </c>
      <c r="F1892" t="s">
        <v>8</v>
      </c>
      <c r="G1892">
        <v>0</v>
      </c>
      <c r="H1892">
        <v>0</v>
      </c>
      <c r="I1892">
        <v>0</v>
      </c>
      <c r="J1892">
        <v>0</v>
      </c>
      <c r="L1892" s="26">
        <v>49309</v>
      </c>
      <c r="M1892">
        <v>11</v>
      </c>
      <c r="N1892">
        <v>0</v>
      </c>
    </row>
    <row r="1893" spans="1:14" x14ac:dyDescent="0.25">
      <c r="A1893" s="21" t="str">
        <f t="shared" si="29"/>
        <v>MOW LBC BAAA_2035</v>
      </c>
      <c r="B1893" t="s">
        <v>130</v>
      </c>
      <c r="C1893" t="s">
        <v>132</v>
      </c>
      <c r="D1893" t="s">
        <v>82</v>
      </c>
      <c r="E1893" t="s">
        <v>5</v>
      </c>
      <c r="F1893" t="s">
        <v>8</v>
      </c>
      <c r="G1893">
        <v>0</v>
      </c>
      <c r="H1893">
        <v>0</v>
      </c>
      <c r="I1893">
        <v>0</v>
      </c>
      <c r="J1893">
        <v>0</v>
      </c>
      <c r="L1893" s="26">
        <v>49674</v>
      </c>
      <c r="M1893">
        <v>12</v>
      </c>
      <c r="N1893">
        <v>0</v>
      </c>
    </row>
    <row r="1894" spans="1:14" x14ac:dyDescent="0.25">
      <c r="A1894" s="21" t="str">
        <f t="shared" si="29"/>
        <v>MOW LBC BAAA_2036</v>
      </c>
      <c r="B1894" t="s">
        <v>130</v>
      </c>
      <c r="C1894" t="s">
        <v>132</v>
      </c>
      <c r="D1894" t="s">
        <v>82</v>
      </c>
      <c r="E1894" t="s">
        <v>5</v>
      </c>
      <c r="F1894" t="s">
        <v>8</v>
      </c>
      <c r="G1894">
        <v>0</v>
      </c>
      <c r="H1894">
        <v>0</v>
      </c>
      <c r="I1894">
        <v>0</v>
      </c>
      <c r="J1894">
        <v>0</v>
      </c>
      <c r="L1894" s="26">
        <v>50040</v>
      </c>
      <c r="M1894">
        <v>13</v>
      </c>
      <c r="N1894">
        <v>0</v>
      </c>
    </row>
    <row r="1895" spans="1:14" x14ac:dyDescent="0.25">
      <c r="A1895" s="21" t="str">
        <f t="shared" si="29"/>
        <v>MOW LBC BAAA_2037</v>
      </c>
      <c r="B1895" t="s">
        <v>130</v>
      </c>
      <c r="C1895" t="s">
        <v>132</v>
      </c>
      <c r="D1895" t="s">
        <v>82</v>
      </c>
      <c r="E1895" t="s">
        <v>5</v>
      </c>
      <c r="F1895" t="s">
        <v>8</v>
      </c>
      <c r="G1895">
        <v>0</v>
      </c>
      <c r="H1895">
        <v>0</v>
      </c>
      <c r="I1895">
        <v>0</v>
      </c>
      <c r="J1895">
        <v>0</v>
      </c>
      <c r="L1895" s="26">
        <v>50405</v>
      </c>
      <c r="M1895">
        <v>14</v>
      </c>
      <c r="N1895">
        <v>0</v>
      </c>
    </row>
    <row r="1896" spans="1:14" x14ac:dyDescent="0.25">
      <c r="A1896" s="21" t="str">
        <f t="shared" si="29"/>
        <v>MOW LBC BAAA_2038</v>
      </c>
      <c r="B1896" t="s">
        <v>130</v>
      </c>
      <c r="C1896" t="s">
        <v>132</v>
      </c>
      <c r="D1896" t="s">
        <v>82</v>
      </c>
      <c r="E1896" t="s">
        <v>5</v>
      </c>
      <c r="F1896" t="s">
        <v>8</v>
      </c>
      <c r="G1896">
        <v>0</v>
      </c>
      <c r="H1896">
        <v>0</v>
      </c>
      <c r="I1896">
        <v>0</v>
      </c>
      <c r="J1896">
        <v>0</v>
      </c>
      <c r="L1896" s="26">
        <v>50770</v>
      </c>
      <c r="M1896">
        <v>15</v>
      </c>
      <c r="N1896">
        <v>0</v>
      </c>
    </row>
    <row r="1897" spans="1:14" x14ac:dyDescent="0.25">
      <c r="A1897" s="21" t="str">
        <f t="shared" si="29"/>
        <v>MOW LBC BAAA_2039</v>
      </c>
      <c r="B1897" t="s">
        <v>130</v>
      </c>
      <c r="C1897" t="s">
        <v>132</v>
      </c>
      <c r="D1897" t="s">
        <v>82</v>
      </c>
      <c r="E1897" t="s">
        <v>5</v>
      </c>
      <c r="F1897" t="s">
        <v>8</v>
      </c>
      <c r="G1897">
        <v>0</v>
      </c>
      <c r="H1897">
        <v>0</v>
      </c>
      <c r="I1897">
        <v>0</v>
      </c>
      <c r="J1897">
        <v>0</v>
      </c>
      <c r="L1897" s="26">
        <v>51135</v>
      </c>
      <c r="M1897">
        <v>16</v>
      </c>
      <c r="N1897">
        <v>0</v>
      </c>
    </row>
    <row r="1898" spans="1:14" x14ac:dyDescent="0.25">
      <c r="A1898" s="21" t="str">
        <f t="shared" si="29"/>
        <v>MOW LBC BAAA_2040</v>
      </c>
      <c r="B1898" t="s">
        <v>130</v>
      </c>
      <c r="C1898" t="s">
        <v>132</v>
      </c>
      <c r="D1898" t="s">
        <v>82</v>
      </c>
      <c r="E1898" t="s">
        <v>5</v>
      </c>
      <c r="F1898" t="s">
        <v>8</v>
      </c>
      <c r="G1898">
        <v>0</v>
      </c>
      <c r="H1898">
        <v>0</v>
      </c>
      <c r="I1898">
        <v>0</v>
      </c>
      <c r="J1898">
        <v>0</v>
      </c>
      <c r="L1898" s="26">
        <v>51501</v>
      </c>
      <c r="M1898">
        <v>17</v>
      </c>
      <c r="N1898">
        <v>0</v>
      </c>
    </row>
    <row r="1899" spans="1:14" x14ac:dyDescent="0.25">
      <c r="A1899" s="21" t="str">
        <f t="shared" si="29"/>
        <v>MOW LBC BAAA_2041</v>
      </c>
      <c r="B1899" t="s">
        <v>130</v>
      </c>
      <c r="C1899" t="s">
        <v>132</v>
      </c>
      <c r="D1899" t="s">
        <v>82</v>
      </c>
      <c r="E1899" t="s">
        <v>5</v>
      </c>
      <c r="F1899" t="s">
        <v>8</v>
      </c>
      <c r="G1899">
        <v>0</v>
      </c>
      <c r="H1899">
        <v>0</v>
      </c>
      <c r="I1899">
        <v>0</v>
      </c>
      <c r="J1899">
        <v>0</v>
      </c>
      <c r="L1899" s="26">
        <v>51866</v>
      </c>
      <c r="M1899">
        <v>18</v>
      </c>
      <c r="N1899">
        <v>0</v>
      </c>
    </row>
    <row r="1900" spans="1:14" x14ac:dyDescent="0.25">
      <c r="A1900" s="21" t="str">
        <f t="shared" si="29"/>
        <v>MOW LBC BAAA_2042</v>
      </c>
      <c r="B1900" t="s">
        <v>130</v>
      </c>
      <c r="C1900" t="s">
        <v>132</v>
      </c>
      <c r="D1900" t="s">
        <v>82</v>
      </c>
      <c r="E1900" t="s">
        <v>5</v>
      </c>
      <c r="F1900" t="s">
        <v>8</v>
      </c>
      <c r="G1900">
        <v>0</v>
      </c>
      <c r="H1900">
        <v>0</v>
      </c>
      <c r="I1900">
        <v>0</v>
      </c>
      <c r="J1900">
        <v>0</v>
      </c>
      <c r="L1900" s="26">
        <v>52231</v>
      </c>
      <c r="M1900">
        <v>19</v>
      </c>
      <c r="N1900">
        <v>0</v>
      </c>
    </row>
    <row r="1901" spans="1:14" x14ac:dyDescent="0.25">
      <c r="A1901" s="21" t="str">
        <f t="shared" si="29"/>
        <v>MOW LBC BAAA_2043</v>
      </c>
      <c r="B1901" t="s">
        <v>130</v>
      </c>
      <c r="C1901" t="s">
        <v>132</v>
      </c>
      <c r="D1901" t="s">
        <v>82</v>
      </c>
      <c r="E1901" t="s">
        <v>5</v>
      </c>
      <c r="F1901" t="s">
        <v>8</v>
      </c>
      <c r="G1901">
        <v>0</v>
      </c>
      <c r="H1901">
        <v>0</v>
      </c>
      <c r="I1901">
        <v>0</v>
      </c>
      <c r="J1901">
        <v>0</v>
      </c>
      <c r="L1901" s="26">
        <v>52596</v>
      </c>
      <c r="M1901">
        <v>20</v>
      </c>
      <c r="N1901">
        <v>0</v>
      </c>
    </row>
    <row r="1902" spans="1:14" x14ac:dyDescent="0.25">
      <c r="A1902" s="21" t="str">
        <f t="shared" si="29"/>
        <v>MOW M2C BAAA_2024</v>
      </c>
      <c r="B1902" t="s">
        <v>130</v>
      </c>
      <c r="C1902" t="s">
        <v>132</v>
      </c>
      <c r="D1902" t="s">
        <v>22</v>
      </c>
      <c r="E1902" t="s">
        <v>29</v>
      </c>
      <c r="F1902" t="s">
        <v>28</v>
      </c>
      <c r="K1902">
        <v>0</v>
      </c>
      <c r="L1902" s="26">
        <v>45657</v>
      </c>
      <c r="M1902">
        <v>1</v>
      </c>
    </row>
    <row r="1903" spans="1:14" x14ac:dyDescent="0.25">
      <c r="A1903" s="21" t="str">
        <f t="shared" si="29"/>
        <v>MOW M2C BAAA_2025</v>
      </c>
      <c r="B1903" t="s">
        <v>130</v>
      </c>
      <c r="C1903" t="s">
        <v>132</v>
      </c>
      <c r="D1903" t="s">
        <v>22</v>
      </c>
      <c r="E1903" t="s">
        <v>29</v>
      </c>
      <c r="F1903" t="s">
        <v>28</v>
      </c>
      <c r="K1903">
        <v>0</v>
      </c>
      <c r="L1903" s="26">
        <v>46022</v>
      </c>
      <c r="M1903">
        <v>2</v>
      </c>
    </row>
    <row r="1904" spans="1:14" x14ac:dyDescent="0.25">
      <c r="A1904" s="21" t="str">
        <f t="shared" si="29"/>
        <v>MOW M2C BAAA_2026</v>
      </c>
      <c r="B1904" t="s">
        <v>130</v>
      </c>
      <c r="C1904" t="s">
        <v>132</v>
      </c>
      <c r="D1904" t="s">
        <v>22</v>
      </c>
      <c r="E1904" t="s">
        <v>29</v>
      </c>
      <c r="F1904" t="s">
        <v>28</v>
      </c>
      <c r="K1904">
        <v>0</v>
      </c>
      <c r="L1904" s="26">
        <v>46387</v>
      </c>
      <c r="M1904">
        <v>3</v>
      </c>
    </row>
    <row r="1905" spans="1:13" x14ac:dyDescent="0.25">
      <c r="A1905" s="21" t="str">
        <f t="shared" si="29"/>
        <v>MOW M2C BAAA_2027</v>
      </c>
      <c r="B1905" t="s">
        <v>130</v>
      </c>
      <c r="C1905" t="s">
        <v>132</v>
      </c>
      <c r="D1905" t="s">
        <v>22</v>
      </c>
      <c r="E1905" t="s">
        <v>29</v>
      </c>
      <c r="F1905" t="s">
        <v>28</v>
      </c>
      <c r="K1905">
        <v>0</v>
      </c>
      <c r="L1905" s="26">
        <v>46752</v>
      </c>
      <c r="M1905">
        <v>4</v>
      </c>
    </row>
    <row r="1906" spans="1:13" x14ac:dyDescent="0.25">
      <c r="A1906" s="21" t="str">
        <f t="shared" si="29"/>
        <v>MOW M2C BAAA_2028</v>
      </c>
      <c r="B1906" t="s">
        <v>130</v>
      </c>
      <c r="C1906" t="s">
        <v>132</v>
      </c>
      <c r="D1906" t="s">
        <v>22</v>
      </c>
      <c r="E1906" t="s">
        <v>29</v>
      </c>
      <c r="F1906" t="s">
        <v>28</v>
      </c>
      <c r="K1906">
        <v>0</v>
      </c>
      <c r="L1906" s="26">
        <v>47118</v>
      </c>
      <c r="M1906">
        <v>5</v>
      </c>
    </row>
    <row r="1907" spans="1:13" x14ac:dyDescent="0.25">
      <c r="A1907" s="21" t="str">
        <f t="shared" si="29"/>
        <v>MOW M2C BAAA_2029</v>
      </c>
      <c r="B1907" t="s">
        <v>130</v>
      </c>
      <c r="C1907" t="s">
        <v>132</v>
      </c>
      <c r="D1907" t="s">
        <v>22</v>
      </c>
      <c r="E1907" t="s">
        <v>29</v>
      </c>
      <c r="F1907" t="s">
        <v>28</v>
      </c>
      <c r="K1907">
        <v>0</v>
      </c>
      <c r="L1907" s="26">
        <v>47483</v>
      </c>
      <c r="M1907">
        <v>6</v>
      </c>
    </row>
    <row r="1908" spans="1:13" x14ac:dyDescent="0.25">
      <c r="A1908" s="21" t="str">
        <f t="shared" si="29"/>
        <v>MOW M2C BAAA_2030</v>
      </c>
      <c r="B1908" t="s">
        <v>130</v>
      </c>
      <c r="C1908" t="s">
        <v>132</v>
      </c>
      <c r="D1908" t="s">
        <v>22</v>
      </c>
      <c r="E1908" t="s">
        <v>29</v>
      </c>
      <c r="F1908" t="s">
        <v>28</v>
      </c>
      <c r="K1908">
        <v>0</v>
      </c>
      <c r="L1908" s="26">
        <v>47848</v>
      </c>
      <c r="M1908">
        <v>7</v>
      </c>
    </row>
    <row r="1909" spans="1:13" x14ac:dyDescent="0.25">
      <c r="A1909" s="21" t="str">
        <f t="shared" si="29"/>
        <v>MOW M2C BAAA_2031</v>
      </c>
      <c r="B1909" t="s">
        <v>130</v>
      </c>
      <c r="C1909" t="s">
        <v>132</v>
      </c>
      <c r="D1909" t="s">
        <v>22</v>
      </c>
      <c r="E1909" t="s">
        <v>29</v>
      </c>
      <c r="F1909" t="s">
        <v>28</v>
      </c>
      <c r="K1909">
        <v>0</v>
      </c>
      <c r="L1909" s="26">
        <v>48213</v>
      </c>
      <c r="M1909">
        <v>8</v>
      </c>
    </row>
    <row r="1910" spans="1:13" x14ac:dyDescent="0.25">
      <c r="A1910" s="21" t="str">
        <f t="shared" si="29"/>
        <v>MOW M2C BAAA_2032</v>
      </c>
      <c r="B1910" t="s">
        <v>130</v>
      </c>
      <c r="C1910" t="s">
        <v>132</v>
      </c>
      <c r="D1910" t="s">
        <v>22</v>
      </c>
      <c r="E1910" t="s">
        <v>29</v>
      </c>
      <c r="F1910" t="s">
        <v>28</v>
      </c>
      <c r="K1910">
        <v>0</v>
      </c>
      <c r="L1910" s="26">
        <v>48579</v>
      </c>
      <c r="M1910">
        <v>9</v>
      </c>
    </row>
    <row r="1911" spans="1:13" x14ac:dyDescent="0.25">
      <c r="A1911" s="21" t="str">
        <f t="shared" si="29"/>
        <v>MOW M2C BAAA_2033</v>
      </c>
      <c r="B1911" t="s">
        <v>130</v>
      </c>
      <c r="C1911" t="s">
        <v>132</v>
      </c>
      <c r="D1911" t="s">
        <v>22</v>
      </c>
      <c r="E1911" t="s">
        <v>29</v>
      </c>
      <c r="F1911" t="s">
        <v>28</v>
      </c>
      <c r="K1911">
        <v>0</v>
      </c>
      <c r="L1911" s="26">
        <v>48944</v>
      </c>
      <c r="M1911">
        <v>10</v>
      </c>
    </row>
    <row r="1912" spans="1:13" x14ac:dyDescent="0.25">
      <c r="A1912" s="21" t="str">
        <f t="shared" si="29"/>
        <v>MOW M2C BAAA_2034</v>
      </c>
      <c r="B1912" t="s">
        <v>130</v>
      </c>
      <c r="C1912" t="s">
        <v>132</v>
      </c>
      <c r="D1912" t="s">
        <v>22</v>
      </c>
      <c r="E1912" t="s">
        <v>29</v>
      </c>
      <c r="F1912" t="s">
        <v>28</v>
      </c>
      <c r="K1912">
        <v>0</v>
      </c>
      <c r="L1912" s="26">
        <v>49309</v>
      </c>
      <c r="M1912">
        <v>11</v>
      </c>
    </row>
    <row r="1913" spans="1:13" x14ac:dyDescent="0.25">
      <c r="A1913" s="21" t="str">
        <f t="shared" si="29"/>
        <v>MOW M2C BAAA_2035</v>
      </c>
      <c r="B1913" t="s">
        <v>130</v>
      </c>
      <c r="C1913" t="s">
        <v>132</v>
      </c>
      <c r="D1913" t="s">
        <v>22</v>
      </c>
      <c r="E1913" t="s">
        <v>29</v>
      </c>
      <c r="F1913" t="s">
        <v>28</v>
      </c>
      <c r="K1913">
        <v>0</v>
      </c>
      <c r="L1913" s="26">
        <v>49674</v>
      </c>
      <c r="M1913">
        <v>12</v>
      </c>
    </row>
    <row r="1914" spans="1:13" x14ac:dyDescent="0.25">
      <c r="A1914" s="21" t="str">
        <f t="shared" si="29"/>
        <v>MOW M2C BAAA_2036</v>
      </c>
      <c r="B1914" t="s">
        <v>130</v>
      </c>
      <c r="C1914" t="s">
        <v>132</v>
      </c>
      <c r="D1914" t="s">
        <v>22</v>
      </c>
      <c r="E1914" t="s">
        <v>29</v>
      </c>
      <c r="F1914" t="s">
        <v>28</v>
      </c>
      <c r="K1914">
        <v>0</v>
      </c>
      <c r="L1914" s="26">
        <v>50040</v>
      </c>
      <c r="M1914">
        <v>13</v>
      </c>
    </row>
    <row r="1915" spans="1:13" x14ac:dyDescent="0.25">
      <c r="A1915" s="21" t="str">
        <f t="shared" si="29"/>
        <v>MOW M2C BAAA_2037</v>
      </c>
      <c r="B1915" t="s">
        <v>130</v>
      </c>
      <c r="C1915" t="s">
        <v>132</v>
      </c>
      <c r="D1915" t="s">
        <v>22</v>
      </c>
      <c r="E1915" t="s">
        <v>29</v>
      </c>
      <c r="F1915" t="s">
        <v>28</v>
      </c>
      <c r="K1915">
        <v>0</v>
      </c>
      <c r="L1915" s="26">
        <v>50405</v>
      </c>
      <c r="M1915">
        <v>14</v>
      </c>
    </row>
    <row r="1916" spans="1:13" x14ac:dyDescent="0.25">
      <c r="A1916" s="21" t="str">
        <f t="shared" si="29"/>
        <v>MOW M2C BAAA_2038</v>
      </c>
      <c r="B1916" t="s">
        <v>130</v>
      </c>
      <c r="C1916" t="s">
        <v>132</v>
      </c>
      <c r="D1916" t="s">
        <v>22</v>
      </c>
      <c r="E1916" t="s">
        <v>29</v>
      </c>
      <c r="F1916" t="s">
        <v>28</v>
      </c>
      <c r="K1916">
        <v>0</v>
      </c>
      <c r="L1916" s="26">
        <v>50770</v>
      </c>
      <c r="M1916">
        <v>15</v>
      </c>
    </row>
    <row r="1917" spans="1:13" x14ac:dyDescent="0.25">
      <c r="A1917" s="21" t="str">
        <f t="shared" si="29"/>
        <v>MOW M2C BAAA_2039</v>
      </c>
      <c r="B1917" t="s">
        <v>130</v>
      </c>
      <c r="C1917" t="s">
        <v>132</v>
      </c>
      <c r="D1917" t="s">
        <v>22</v>
      </c>
      <c r="E1917" t="s">
        <v>29</v>
      </c>
      <c r="F1917" t="s">
        <v>28</v>
      </c>
      <c r="K1917">
        <v>0</v>
      </c>
      <c r="L1917" s="26">
        <v>51135</v>
      </c>
      <c r="M1917">
        <v>16</v>
      </c>
    </row>
    <row r="1918" spans="1:13" x14ac:dyDescent="0.25">
      <c r="A1918" s="21" t="str">
        <f t="shared" si="29"/>
        <v>MOW M2C BAAA_2040</v>
      </c>
      <c r="B1918" t="s">
        <v>130</v>
      </c>
      <c r="C1918" t="s">
        <v>132</v>
      </c>
      <c r="D1918" t="s">
        <v>22</v>
      </c>
      <c r="E1918" t="s">
        <v>29</v>
      </c>
      <c r="F1918" t="s">
        <v>28</v>
      </c>
      <c r="K1918">
        <v>0</v>
      </c>
      <c r="L1918" s="26">
        <v>51501</v>
      </c>
      <c r="M1918">
        <v>17</v>
      </c>
    </row>
    <row r="1919" spans="1:13" x14ac:dyDescent="0.25">
      <c r="A1919" s="21" t="str">
        <f t="shared" si="29"/>
        <v>MOW M2C BAAA_2041</v>
      </c>
      <c r="B1919" t="s">
        <v>130</v>
      </c>
      <c r="C1919" t="s">
        <v>132</v>
      </c>
      <c r="D1919" t="s">
        <v>22</v>
      </c>
      <c r="E1919" t="s">
        <v>29</v>
      </c>
      <c r="F1919" t="s">
        <v>28</v>
      </c>
      <c r="K1919">
        <v>0</v>
      </c>
      <c r="L1919" s="26">
        <v>51866</v>
      </c>
      <c r="M1919">
        <v>18</v>
      </c>
    </row>
    <row r="1920" spans="1:13" x14ac:dyDescent="0.25">
      <c r="A1920" s="21" t="str">
        <f t="shared" si="29"/>
        <v>MOW M2C BAAA_2042</v>
      </c>
      <c r="B1920" t="s">
        <v>130</v>
      </c>
      <c r="C1920" t="s">
        <v>132</v>
      </c>
      <c r="D1920" t="s">
        <v>22</v>
      </c>
      <c r="E1920" t="s">
        <v>29</v>
      </c>
      <c r="F1920" t="s">
        <v>28</v>
      </c>
      <c r="K1920">
        <v>0</v>
      </c>
      <c r="L1920" s="26">
        <v>52231</v>
      </c>
      <c r="M1920">
        <v>19</v>
      </c>
    </row>
    <row r="1921" spans="1:13" x14ac:dyDescent="0.25">
      <c r="A1921" s="21" t="str">
        <f t="shared" si="29"/>
        <v>MOW M2C BAAA_2043</v>
      </c>
      <c r="B1921" t="s">
        <v>130</v>
      </c>
      <c r="C1921" t="s">
        <v>132</v>
      </c>
      <c r="D1921" t="s">
        <v>22</v>
      </c>
      <c r="E1921" t="s">
        <v>29</v>
      </c>
      <c r="F1921" t="s">
        <v>28</v>
      </c>
      <c r="K1921">
        <v>0</v>
      </c>
      <c r="L1921" s="26">
        <v>52596</v>
      </c>
      <c r="M1921">
        <v>20</v>
      </c>
    </row>
    <row r="1922" spans="1:13" x14ac:dyDescent="0.25">
      <c r="A1922" s="21" t="str">
        <f t="shared" ref="A1922:A1985" si="30">B1922&amp;" "&amp;D1922&amp;" "&amp;C1922&amp;"_"&amp;YEAR(L1922)</f>
        <v>MOW M2C BAAA_2024</v>
      </c>
      <c r="B1922" t="s">
        <v>130</v>
      </c>
      <c r="C1922" t="s">
        <v>132</v>
      </c>
      <c r="D1922" t="s">
        <v>22</v>
      </c>
      <c r="E1922" t="s">
        <v>29</v>
      </c>
      <c r="F1922" t="s">
        <v>31</v>
      </c>
      <c r="K1922">
        <v>0</v>
      </c>
      <c r="L1922" s="26">
        <v>45657</v>
      </c>
      <c r="M1922">
        <v>1</v>
      </c>
    </row>
    <row r="1923" spans="1:13" x14ac:dyDescent="0.25">
      <c r="A1923" s="21" t="str">
        <f t="shared" si="30"/>
        <v>MOW M2C BAAA_2025</v>
      </c>
      <c r="B1923" t="s">
        <v>130</v>
      </c>
      <c r="C1923" t="s">
        <v>132</v>
      </c>
      <c r="D1923" t="s">
        <v>22</v>
      </c>
      <c r="E1923" t="s">
        <v>29</v>
      </c>
      <c r="F1923" t="s">
        <v>31</v>
      </c>
      <c r="K1923">
        <v>0</v>
      </c>
      <c r="L1923" s="26">
        <v>46022</v>
      </c>
      <c r="M1923">
        <v>2</v>
      </c>
    </row>
    <row r="1924" spans="1:13" x14ac:dyDescent="0.25">
      <c r="A1924" s="21" t="str">
        <f t="shared" si="30"/>
        <v>MOW M2C BAAA_2026</v>
      </c>
      <c r="B1924" t="s">
        <v>130</v>
      </c>
      <c r="C1924" t="s">
        <v>132</v>
      </c>
      <c r="D1924" t="s">
        <v>22</v>
      </c>
      <c r="E1924" t="s">
        <v>29</v>
      </c>
      <c r="F1924" t="s">
        <v>31</v>
      </c>
      <c r="K1924">
        <v>0</v>
      </c>
      <c r="L1924" s="26">
        <v>46387</v>
      </c>
      <c r="M1924">
        <v>3</v>
      </c>
    </row>
    <row r="1925" spans="1:13" x14ac:dyDescent="0.25">
      <c r="A1925" s="21" t="str">
        <f t="shared" si="30"/>
        <v>MOW M2C BAAA_2027</v>
      </c>
      <c r="B1925" t="s">
        <v>130</v>
      </c>
      <c r="C1925" t="s">
        <v>132</v>
      </c>
      <c r="D1925" t="s">
        <v>22</v>
      </c>
      <c r="E1925" t="s">
        <v>29</v>
      </c>
      <c r="F1925" t="s">
        <v>31</v>
      </c>
      <c r="K1925">
        <v>0</v>
      </c>
      <c r="L1925" s="26">
        <v>46752</v>
      </c>
      <c r="M1925">
        <v>4</v>
      </c>
    </row>
    <row r="1926" spans="1:13" x14ac:dyDescent="0.25">
      <c r="A1926" s="21" t="str">
        <f t="shared" si="30"/>
        <v>MOW M2C BAAA_2028</v>
      </c>
      <c r="B1926" t="s">
        <v>130</v>
      </c>
      <c r="C1926" t="s">
        <v>132</v>
      </c>
      <c r="D1926" t="s">
        <v>22</v>
      </c>
      <c r="E1926" t="s">
        <v>29</v>
      </c>
      <c r="F1926" t="s">
        <v>31</v>
      </c>
      <c r="K1926">
        <v>0</v>
      </c>
      <c r="L1926" s="26">
        <v>47118</v>
      </c>
      <c r="M1926">
        <v>5</v>
      </c>
    </row>
    <row r="1927" spans="1:13" x14ac:dyDescent="0.25">
      <c r="A1927" s="21" t="str">
        <f t="shared" si="30"/>
        <v>MOW M2C BAAA_2029</v>
      </c>
      <c r="B1927" t="s">
        <v>130</v>
      </c>
      <c r="C1927" t="s">
        <v>132</v>
      </c>
      <c r="D1927" t="s">
        <v>22</v>
      </c>
      <c r="E1927" t="s">
        <v>29</v>
      </c>
      <c r="F1927" t="s">
        <v>31</v>
      </c>
      <c r="K1927">
        <v>0</v>
      </c>
      <c r="L1927" s="26">
        <v>47483</v>
      </c>
      <c r="M1927">
        <v>6</v>
      </c>
    </row>
    <row r="1928" spans="1:13" x14ac:dyDescent="0.25">
      <c r="A1928" s="21" t="str">
        <f t="shared" si="30"/>
        <v>MOW M2C BAAA_2030</v>
      </c>
      <c r="B1928" t="s">
        <v>130</v>
      </c>
      <c r="C1928" t="s">
        <v>132</v>
      </c>
      <c r="D1928" t="s">
        <v>22</v>
      </c>
      <c r="E1928" t="s">
        <v>29</v>
      </c>
      <c r="F1928" t="s">
        <v>31</v>
      </c>
      <c r="K1928">
        <v>0</v>
      </c>
      <c r="L1928" s="26">
        <v>47848</v>
      </c>
      <c r="M1928">
        <v>7</v>
      </c>
    </row>
    <row r="1929" spans="1:13" x14ac:dyDescent="0.25">
      <c r="A1929" s="21" t="str">
        <f t="shared" si="30"/>
        <v>MOW M2C BAAA_2031</v>
      </c>
      <c r="B1929" t="s">
        <v>130</v>
      </c>
      <c r="C1929" t="s">
        <v>132</v>
      </c>
      <c r="D1929" t="s">
        <v>22</v>
      </c>
      <c r="E1929" t="s">
        <v>29</v>
      </c>
      <c r="F1929" t="s">
        <v>31</v>
      </c>
      <c r="K1929">
        <v>0</v>
      </c>
      <c r="L1929" s="26">
        <v>48213</v>
      </c>
      <c r="M1929">
        <v>8</v>
      </c>
    </row>
    <row r="1930" spans="1:13" x14ac:dyDescent="0.25">
      <c r="A1930" s="21" t="str">
        <f t="shared" si="30"/>
        <v>MOW M2C BAAA_2032</v>
      </c>
      <c r="B1930" t="s">
        <v>130</v>
      </c>
      <c r="C1930" t="s">
        <v>132</v>
      </c>
      <c r="D1930" t="s">
        <v>22</v>
      </c>
      <c r="E1930" t="s">
        <v>29</v>
      </c>
      <c r="F1930" t="s">
        <v>31</v>
      </c>
      <c r="K1930">
        <v>0</v>
      </c>
      <c r="L1930" s="26">
        <v>48579</v>
      </c>
      <c r="M1930">
        <v>9</v>
      </c>
    </row>
    <row r="1931" spans="1:13" x14ac:dyDescent="0.25">
      <c r="A1931" s="21" t="str">
        <f t="shared" si="30"/>
        <v>MOW M2C BAAA_2033</v>
      </c>
      <c r="B1931" t="s">
        <v>130</v>
      </c>
      <c r="C1931" t="s">
        <v>132</v>
      </c>
      <c r="D1931" t="s">
        <v>22</v>
      </c>
      <c r="E1931" t="s">
        <v>29</v>
      </c>
      <c r="F1931" t="s">
        <v>31</v>
      </c>
      <c r="K1931">
        <v>0</v>
      </c>
      <c r="L1931" s="26">
        <v>48944</v>
      </c>
      <c r="M1931">
        <v>10</v>
      </c>
    </row>
    <row r="1932" spans="1:13" x14ac:dyDescent="0.25">
      <c r="A1932" s="21" t="str">
        <f t="shared" si="30"/>
        <v>MOW M2C BAAA_2034</v>
      </c>
      <c r="B1932" t="s">
        <v>130</v>
      </c>
      <c r="C1932" t="s">
        <v>132</v>
      </c>
      <c r="D1932" t="s">
        <v>22</v>
      </c>
      <c r="E1932" t="s">
        <v>29</v>
      </c>
      <c r="F1932" t="s">
        <v>31</v>
      </c>
      <c r="K1932">
        <v>0</v>
      </c>
      <c r="L1932" s="26">
        <v>49309</v>
      </c>
      <c r="M1932">
        <v>11</v>
      </c>
    </row>
    <row r="1933" spans="1:13" x14ac:dyDescent="0.25">
      <c r="A1933" s="21" t="str">
        <f t="shared" si="30"/>
        <v>MOW M2C BAAA_2035</v>
      </c>
      <c r="B1933" t="s">
        <v>130</v>
      </c>
      <c r="C1933" t="s">
        <v>132</v>
      </c>
      <c r="D1933" t="s">
        <v>22</v>
      </c>
      <c r="E1933" t="s">
        <v>29</v>
      </c>
      <c r="F1933" t="s">
        <v>31</v>
      </c>
      <c r="K1933">
        <v>0</v>
      </c>
      <c r="L1933" s="26">
        <v>49674</v>
      </c>
      <c r="M1933">
        <v>12</v>
      </c>
    </row>
    <row r="1934" spans="1:13" x14ac:dyDescent="0.25">
      <c r="A1934" s="21" t="str">
        <f t="shared" si="30"/>
        <v>MOW M2C BAAA_2036</v>
      </c>
      <c r="B1934" t="s">
        <v>130</v>
      </c>
      <c r="C1934" t="s">
        <v>132</v>
      </c>
      <c r="D1934" t="s">
        <v>22</v>
      </c>
      <c r="E1934" t="s">
        <v>29</v>
      </c>
      <c r="F1934" t="s">
        <v>31</v>
      </c>
      <c r="K1934">
        <v>0</v>
      </c>
      <c r="L1934" s="26">
        <v>50040</v>
      </c>
      <c r="M1934">
        <v>13</v>
      </c>
    </row>
    <row r="1935" spans="1:13" x14ac:dyDescent="0.25">
      <c r="A1935" s="21" t="str">
        <f t="shared" si="30"/>
        <v>MOW M2C BAAA_2037</v>
      </c>
      <c r="B1935" t="s">
        <v>130</v>
      </c>
      <c r="C1935" t="s">
        <v>132</v>
      </c>
      <c r="D1935" t="s">
        <v>22</v>
      </c>
      <c r="E1935" t="s">
        <v>29</v>
      </c>
      <c r="F1935" t="s">
        <v>31</v>
      </c>
      <c r="K1935">
        <v>0</v>
      </c>
      <c r="L1935" s="26">
        <v>50405</v>
      </c>
      <c r="M1935">
        <v>14</v>
      </c>
    </row>
    <row r="1936" spans="1:13" x14ac:dyDescent="0.25">
      <c r="A1936" s="21" t="str">
        <f t="shared" si="30"/>
        <v>MOW M2C BAAA_2038</v>
      </c>
      <c r="B1936" t="s">
        <v>130</v>
      </c>
      <c r="C1936" t="s">
        <v>132</v>
      </c>
      <c r="D1936" t="s">
        <v>22</v>
      </c>
      <c r="E1936" t="s">
        <v>29</v>
      </c>
      <c r="F1936" t="s">
        <v>31</v>
      </c>
      <c r="K1936">
        <v>0</v>
      </c>
      <c r="L1936" s="26">
        <v>50770</v>
      </c>
      <c r="M1936">
        <v>15</v>
      </c>
    </row>
    <row r="1937" spans="1:14" x14ac:dyDescent="0.25">
      <c r="A1937" s="21" t="str">
        <f t="shared" si="30"/>
        <v>MOW M2C BAAA_2039</v>
      </c>
      <c r="B1937" t="s">
        <v>130</v>
      </c>
      <c r="C1937" t="s">
        <v>132</v>
      </c>
      <c r="D1937" t="s">
        <v>22</v>
      </c>
      <c r="E1937" t="s">
        <v>29</v>
      </c>
      <c r="F1937" t="s">
        <v>31</v>
      </c>
      <c r="K1937">
        <v>0</v>
      </c>
      <c r="L1937" s="26">
        <v>51135</v>
      </c>
      <c r="M1937">
        <v>16</v>
      </c>
    </row>
    <row r="1938" spans="1:14" x14ac:dyDescent="0.25">
      <c r="A1938" s="21" t="str">
        <f t="shared" si="30"/>
        <v>MOW M2C BAAA_2040</v>
      </c>
      <c r="B1938" t="s">
        <v>130</v>
      </c>
      <c r="C1938" t="s">
        <v>132</v>
      </c>
      <c r="D1938" t="s">
        <v>22</v>
      </c>
      <c r="E1938" t="s">
        <v>29</v>
      </c>
      <c r="F1938" t="s">
        <v>31</v>
      </c>
      <c r="K1938">
        <v>0</v>
      </c>
      <c r="L1938" s="26">
        <v>51501</v>
      </c>
      <c r="M1938">
        <v>17</v>
      </c>
    </row>
    <row r="1939" spans="1:14" x14ac:dyDescent="0.25">
      <c r="A1939" s="21" t="str">
        <f t="shared" si="30"/>
        <v>MOW M2C BAAA_2041</v>
      </c>
      <c r="B1939" t="s">
        <v>130</v>
      </c>
      <c r="C1939" t="s">
        <v>132</v>
      </c>
      <c r="D1939" t="s">
        <v>22</v>
      </c>
      <c r="E1939" t="s">
        <v>29</v>
      </c>
      <c r="F1939" t="s">
        <v>31</v>
      </c>
      <c r="K1939">
        <v>0</v>
      </c>
      <c r="L1939" s="26">
        <v>51866</v>
      </c>
      <c r="M1939">
        <v>18</v>
      </c>
    </row>
    <row r="1940" spans="1:14" x14ac:dyDescent="0.25">
      <c r="A1940" s="21" t="str">
        <f t="shared" si="30"/>
        <v>MOW M2C BAAA_2042</v>
      </c>
      <c r="B1940" t="s">
        <v>130</v>
      </c>
      <c r="C1940" t="s">
        <v>132</v>
      </c>
      <c r="D1940" t="s">
        <v>22</v>
      </c>
      <c r="E1940" t="s">
        <v>29</v>
      </c>
      <c r="F1940" t="s">
        <v>31</v>
      </c>
      <c r="K1940">
        <v>0</v>
      </c>
      <c r="L1940" s="26">
        <v>52231</v>
      </c>
      <c r="M1940">
        <v>19</v>
      </c>
    </row>
    <row r="1941" spans="1:14" x14ac:dyDescent="0.25">
      <c r="A1941" s="21" t="str">
        <f t="shared" si="30"/>
        <v>MOW M2C BAAA_2043</v>
      </c>
      <c r="B1941" t="s">
        <v>130</v>
      </c>
      <c r="C1941" t="s">
        <v>132</v>
      </c>
      <c r="D1941" t="s">
        <v>22</v>
      </c>
      <c r="E1941" t="s">
        <v>29</v>
      </c>
      <c r="F1941" t="s">
        <v>31</v>
      </c>
      <c r="K1941">
        <v>0</v>
      </c>
      <c r="L1941" s="26">
        <v>52596</v>
      </c>
      <c r="M1941">
        <v>20</v>
      </c>
    </row>
    <row r="1942" spans="1:14" x14ac:dyDescent="0.25">
      <c r="A1942" s="21" t="str">
        <f t="shared" si="30"/>
        <v>MOW M2C BAAA_2024</v>
      </c>
      <c r="B1942" t="s">
        <v>130</v>
      </c>
      <c r="C1942" t="s">
        <v>132</v>
      </c>
      <c r="D1942" t="s">
        <v>22</v>
      </c>
      <c r="E1942" t="s">
        <v>5</v>
      </c>
      <c r="F1942" t="s">
        <v>4</v>
      </c>
      <c r="G1942">
        <v>0</v>
      </c>
      <c r="H1942">
        <v>0</v>
      </c>
      <c r="I1942">
        <v>0</v>
      </c>
      <c r="J1942">
        <v>0</v>
      </c>
      <c r="L1942" s="26">
        <v>45657</v>
      </c>
      <c r="M1942">
        <v>1</v>
      </c>
      <c r="N1942">
        <v>0</v>
      </c>
    </row>
    <row r="1943" spans="1:14" x14ac:dyDescent="0.25">
      <c r="A1943" s="21" t="str">
        <f t="shared" si="30"/>
        <v>MOW M2C BAAA_2025</v>
      </c>
      <c r="B1943" t="s">
        <v>130</v>
      </c>
      <c r="C1943" t="s">
        <v>132</v>
      </c>
      <c r="D1943" t="s">
        <v>22</v>
      </c>
      <c r="E1943" t="s">
        <v>5</v>
      </c>
      <c r="F1943" t="s">
        <v>4</v>
      </c>
      <c r="G1943">
        <v>0</v>
      </c>
      <c r="H1943">
        <v>0</v>
      </c>
      <c r="I1943">
        <v>0</v>
      </c>
      <c r="J1943">
        <v>0</v>
      </c>
      <c r="L1943" s="26">
        <v>46022</v>
      </c>
      <c r="M1943">
        <v>2</v>
      </c>
      <c r="N1943">
        <v>0</v>
      </c>
    </row>
    <row r="1944" spans="1:14" x14ac:dyDescent="0.25">
      <c r="A1944" s="21" t="str">
        <f t="shared" si="30"/>
        <v>MOW M2C BAAA_2026</v>
      </c>
      <c r="B1944" t="s">
        <v>130</v>
      </c>
      <c r="C1944" t="s">
        <v>132</v>
      </c>
      <c r="D1944" t="s">
        <v>22</v>
      </c>
      <c r="E1944" t="s">
        <v>5</v>
      </c>
      <c r="F1944" t="s">
        <v>4</v>
      </c>
      <c r="G1944">
        <v>0</v>
      </c>
      <c r="H1944">
        <v>7614.62841796875</v>
      </c>
      <c r="I1944">
        <v>53198.41015625</v>
      </c>
      <c r="J1944">
        <v>0</v>
      </c>
      <c r="L1944" s="26">
        <v>46387</v>
      </c>
      <c r="M1944">
        <v>3</v>
      </c>
      <c r="N1944">
        <v>-24559.650390625</v>
      </c>
    </row>
    <row r="1945" spans="1:14" x14ac:dyDescent="0.25">
      <c r="A1945" s="21" t="str">
        <f t="shared" si="30"/>
        <v>MOW M2C BAAA_2027</v>
      </c>
      <c r="B1945" t="s">
        <v>130</v>
      </c>
      <c r="C1945" t="s">
        <v>132</v>
      </c>
      <c r="D1945" t="s">
        <v>22</v>
      </c>
      <c r="E1945" t="s">
        <v>5</v>
      </c>
      <c r="F1945" t="s">
        <v>4</v>
      </c>
      <c r="G1945">
        <v>0</v>
      </c>
      <c r="H1945">
        <v>16410.857421875</v>
      </c>
      <c r="I1945">
        <v>90165.96875</v>
      </c>
      <c r="J1945">
        <v>0</v>
      </c>
      <c r="L1945" s="26">
        <v>46752</v>
      </c>
      <c r="M1945">
        <v>4</v>
      </c>
      <c r="N1945">
        <v>-38296.953125</v>
      </c>
    </row>
    <row r="1946" spans="1:14" x14ac:dyDescent="0.25">
      <c r="A1946" s="21" t="str">
        <f t="shared" si="30"/>
        <v>MOW M2C BAAA_2028</v>
      </c>
      <c r="B1946" t="s">
        <v>130</v>
      </c>
      <c r="C1946" t="s">
        <v>132</v>
      </c>
      <c r="D1946" t="s">
        <v>22</v>
      </c>
      <c r="E1946" t="s">
        <v>5</v>
      </c>
      <c r="F1946" t="s">
        <v>4</v>
      </c>
      <c r="G1946">
        <v>0</v>
      </c>
      <c r="H1946">
        <v>25201.2890625</v>
      </c>
      <c r="I1946">
        <v>143312.015625</v>
      </c>
      <c r="J1946">
        <v>0</v>
      </c>
      <c r="L1946" s="26">
        <v>47118</v>
      </c>
      <c r="M1946">
        <v>5</v>
      </c>
      <c r="N1946">
        <v>-64830.48828125</v>
      </c>
    </row>
    <row r="1947" spans="1:14" x14ac:dyDescent="0.25">
      <c r="A1947" s="21" t="str">
        <f t="shared" si="30"/>
        <v>MOW M2C BAAA_2029</v>
      </c>
      <c r="B1947" t="s">
        <v>130</v>
      </c>
      <c r="C1947" t="s">
        <v>132</v>
      </c>
      <c r="D1947" t="s">
        <v>22</v>
      </c>
      <c r="E1947" t="s">
        <v>5</v>
      </c>
      <c r="F1947" t="s">
        <v>4</v>
      </c>
      <c r="G1947">
        <v>0</v>
      </c>
      <c r="H1947">
        <v>31167.771484375</v>
      </c>
      <c r="I1947">
        <v>205335.640625</v>
      </c>
      <c r="J1947">
        <v>0</v>
      </c>
      <c r="L1947" s="26">
        <v>47483</v>
      </c>
      <c r="M1947">
        <v>6</v>
      </c>
      <c r="N1947">
        <v>-60795.80078125</v>
      </c>
    </row>
    <row r="1948" spans="1:14" x14ac:dyDescent="0.25">
      <c r="A1948" s="21" t="str">
        <f t="shared" si="30"/>
        <v>MOW M2C BAAA_2030</v>
      </c>
      <c r="B1948" t="s">
        <v>130</v>
      </c>
      <c r="C1948" t="s">
        <v>132</v>
      </c>
      <c r="D1948" t="s">
        <v>22</v>
      </c>
      <c r="E1948" t="s">
        <v>5</v>
      </c>
      <c r="F1948" t="s">
        <v>4</v>
      </c>
      <c r="G1948">
        <v>0</v>
      </c>
      <c r="H1948">
        <v>37461.0859375</v>
      </c>
      <c r="I1948">
        <v>88329.609375</v>
      </c>
      <c r="J1948">
        <v>0</v>
      </c>
      <c r="L1948" s="26">
        <v>47848</v>
      </c>
      <c r="M1948">
        <v>7</v>
      </c>
      <c r="N1948">
        <v>-60212.07421875</v>
      </c>
    </row>
    <row r="1949" spans="1:14" x14ac:dyDescent="0.25">
      <c r="A1949" s="21" t="str">
        <f t="shared" si="30"/>
        <v>MOW M2C BAAA_2031</v>
      </c>
      <c r="B1949" t="s">
        <v>130</v>
      </c>
      <c r="C1949" t="s">
        <v>132</v>
      </c>
      <c r="D1949" t="s">
        <v>22</v>
      </c>
      <c r="E1949" t="s">
        <v>5</v>
      </c>
      <c r="F1949" t="s">
        <v>4</v>
      </c>
      <c r="G1949">
        <v>0</v>
      </c>
      <c r="H1949">
        <v>57456.3046875</v>
      </c>
      <c r="I1949">
        <v>282968.21875</v>
      </c>
      <c r="J1949">
        <v>0</v>
      </c>
      <c r="L1949" s="26">
        <v>48213</v>
      </c>
      <c r="M1949">
        <v>8</v>
      </c>
      <c r="N1949">
        <v>-70419.265625</v>
      </c>
    </row>
    <row r="1950" spans="1:14" x14ac:dyDescent="0.25">
      <c r="A1950" s="21" t="str">
        <f t="shared" si="30"/>
        <v>MOW M2C BAAA_2032</v>
      </c>
      <c r="B1950" t="s">
        <v>130</v>
      </c>
      <c r="C1950" t="s">
        <v>132</v>
      </c>
      <c r="D1950" t="s">
        <v>22</v>
      </c>
      <c r="E1950" t="s">
        <v>5</v>
      </c>
      <c r="F1950" t="s">
        <v>4</v>
      </c>
      <c r="G1950">
        <v>0</v>
      </c>
      <c r="H1950">
        <v>62402.8125</v>
      </c>
      <c r="I1950">
        <v>331767.375</v>
      </c>
      <c r="J1950">
        <v>0</v>
      </c>
      <c r="L1950" s="26">
        <v>48579</v>
      </c>
      <c r="M1950">
        <v>9</v>
      </c>
      <c r="N1950">
        <v>-107841.0234375</v>
      </c>
    </row>
    <row r="1951" spans="1:14" x14ac:dyDescent="0.25">
      <c r="A1951" s="21" t="str">
        <f t="shared" si="30"/>
        <v>MOW M2C BAAA_2033</v>
      </c>
      <c r="B1951" t="s">
        <v>130</v>
      </c>
      <c r="C1951" t="s">
        <v>132</v>
      </c>
      <c r="D1951" t="s">
        <v>22</v>
      </c>
      <c r="E1951" t="s">
        <v>5</v>
      </c>
      <c r="F1951" t="s">
        <v>4</v>
      </c>
      <c r="G1951">
        <v>0</v>
      </c>
      <c r="H1951">
        <v>73087.4921875</v>
      </c>
      <c r="I1951">
        <v>379235.6875</v>
      </c>
      <c r="J1951">
        <v>0</v>
      </c>
      <c r="L1951" s="26">
        <v>48944</v>
      </c>
      <c r="M1951">
        <v>10</v>
      </c>
      <c r="N1951">
        <v>-139029.21875</v>
      </c>
    </row>
    <row r="1952" spans="1:14" x14ac:dyDescent="0.25">
      <c r="A1952" s="21" t="str">
        <f t="shared" si="30"/>
        <v>MOW M2C BAAA_2034</v>
      </c>
      <c r="B1952" t="s">
        <v>130</v>
      </c>
      <c r="C1952" t="s">
        <v>132</v>
      </c>
      <c r="D1952" t="s">
        <v>22</v>
      </c>
      <c r="E1952" t="s">
        <v>5</v>
      </c>
      <c r="F1952" t="s">
        <v>4</v>
      </c>
      <c r="G1952">
        <v>0</v>
      </c>
      <c r="H1952">
        <v>82867.0703125</v>
      </c>
      <c r="I1952">
        <v>427317.0625</v>
      </c>
      <c r="J1952">
        <v>0</v>
      </c>
      <c r="L1952" s="26">
        <v>49309</v>
      </c>
      <c r="M1952">
        <v>11</v>
      </c>
      <c r="N1952">
        <v>-168980.03125</v>
      </c>
    </row>
    <row r="1953" spans="1:14" x14ac:dyDescent="0.25">
      <c r="A1953" s="21" t="str">
        <f t="shared" si="30"/>
        <v>MOW M2C BAAA_2035</v>
      </c>
      <c r="B1953" t="s">
        <v>130</v>
      </c>
      <c r="C1953" t="s">
        <v>132</v>
      </c>
      <c r="D1953" t="s">
        <v>22</v>
      </c>
      <c r="E1953" t="s">
        <v>5</v>
      </c>
      <c r="F1953" t="s">
        <v>4</v>
      </c>
      <c r="G1953">
        <v>0</v>
      </c>
      <c r="H1953">
        <v>85909.0390625</v>
      </c>
      <c r="I1953">
        <v>412017.25</v>
      </c>
      <c r="J1953">
        <v>0</v>
      </c>
      <c r="L1953" s="26">
        <v>49674</v>
      </c>
      <c r="M1953">
        <v>12</v>
      </c>
      <c r="N1953">
        <v>-171829.71875</v>
      </c>
    </row>
    <row r="1954" spans="1:14" x14ac:dyDescent="0.25">
      <c r="A1954" s="21" t="str">
        <f t="shared" si="30"/>
        <v>MOW M2C BAAA_2036</v>
      </c>
      <c r="B1954" t="s">
        <v>130</v>
      </c>
      <c r="C1954" t="s">
        <v>132</v>
      </c>
      <c r="D1954" t="s">
        <v>22</v>
      </c>
      <c r="E1954" t="s">
        <v>5</v>
      </c>
      <c r="F1954" t="s">
        <v>4</v>
      </c>
      <c r="G1954">
        <v>0</v>
      </c>
      <c r="H1954">
        <v>95457.046875</v>
      </c>
      <c r="I1954">
        <v>398764.375</v>
      </c>
      <c r="J1954">
        <v>0</v>
      </c>
      <c r="L1954" s="26">
        <v>50040</v>
      </c>
      <c r="M1954">
        <v>13</v>
      </c>
      <c r="N1954">
        <v>-140150.09375</v>
      </c>
    </row>
    <row r="1955" spans="1:14" x14ac:dyDescent="0.25">
      <c r="A1955" s="21" t="str">
        <f t="shared" si="30"/>
        <v>MOW M2C BAAA_2037</v>
      </c>
      <c r="B1955" t="s">
        <v>130</v>
      </c>
      <c r="C1955" t="s">
        <v>132</v>
      </c>
      <c r="D1955" t="s">
        <v>22</v>
      </c>
      <c r="E1955" t="s">
        <v>5</v>
      </c>
      <c r="F1955" t="s">
        <v>4</v>
      </c>
      <c r="G1955">
        <v>0</v>
      </c>
      <c r="H1955">
        <v>101143.75</v>
      </c>
      <c r="I1955">
        <v>385586.0625</v>
      </c>
      <c r="J1955">
        <v>0</v>
      </c>
      <c r="L1955" s="26">
        <v>50405</v>
      </c>
      <c r="M1955">
        <v>14</v>
      </c>
      <c r="N1955">
        <v>-121168.3671875</v>
      </c>
    </row>
    <row r="1956" spans="1:14" x14ac:dyDescent="0.25">
      <c r="A1956" s="21" t="str">
        <f t="shared" si="30"/>
        <v>MOW M2C BAAA_2038</v>
      </c>
      <c r="B1956" t="s">
        <v>130</v>
      </c>
      <c r="C1956" t="s">
        <v>132</v>
      </c>
      <c r="D1956" t="s">
        <v>22</v>
      </c>
      <c r="E1956" t="s">
        <v>5</v>
      </c>
      <c r="F1956" t="s">
        <v>4</v>
      </c>
      <c r="G1956">
        <v>0</v>
      </c>
      <c r="H1956">
        <v>107287.3671875</v>
      </c>
      <c r="I1956">
        <v>376027.90625</v>
      </c>
      <c r="J1956">
        <v>0</v>
      </c>
      <c r="L1956" s="26">
        <v>50770</v>
      </c>
      <c r="M1956">
        <v>15</v>
      </c>
      <c r="N1956">
        <v>-82900.2421875</v>
      </c>
    </row>
    <row r="1957" spans="1:14" x14ac:dyDescent="0.25">
      <c r="A1957" s="21" t="str">
        <f t="shared" si="30"/>
        <v>MOW M2C BAAA_2039</v>
      </c>
      <c r="B1957" t="s">
        <v>130</v>
      </c>
      <c r="C1957" t="s">
        <v>132</v>
      </c>
      <c r="D1957" t="s">
        <v>22</v>
      </c>
      <c r="E1957" t="s">
        <v>5</v>
      </c>
      <c r="F1957" t="s">
        <v>4</v>
      </c>
      <c r="G1957">
        <v>0</v>
      </c>
      <c r="H1957">
        <v>149211.6875</v>
      </c>
      <c r="I1957">
        <v>438187.59375</v>
      </c>
      <c r="J1957">
        <v>0</v>
      </c>
      <c r="L1957" s="26">
        <v>51135</v>
      </c>
      <c r="M1957">
        <v>16</v>
      </c>
      <c r="N1957">
        <v>-52584.64453125</v>
      </c>
    </row>
    <row r="1958" spans="1:14" x14ac:dyDescent="0.25">
      <c r="A1958" s="21" t="str">
        <f t="shared" si="30"/>
        <v>MOW M2C BAAA_2040</v>
      </c>
      <c r="B1958" t="s">
        <v>130</v>
      </c>
      <c r="C1958" t="s">
        <v>132</v>
      </c>
      <c r="D1958" t="s">
        <v>22</v>
      </c>
      <c r="E1958" t="s">
        <v>5</v>
      </c>
      <c r="F1958" t="s">
        <v>4</v>
      </c>
      <c r="G1958">
        <v>0</v>
      </c>
      <c r="H1958">
        <v>172749.328125</v>
      </c>
      <c r="I1958">
        <v>428846.78125</v>
      </c>
      <c r="J1958">
        <v>0</v>
      </c>
      <c r="L1958" s="26">
        <v>51501</v>
      </c>
      <c r="M1958">
        <v>17</v>
      </c>
      <c r="N1958">
        <v>-22562.63671875</v>
      </c>
    </row>
    <row r="1959" spans="1:14" x14ac:dyDescent="0.25">
      <c r="A1959" s="21" t="str">
        <f t="shared" si="30"/>
        <v>MOW M2C BAAA_2041</v>
      </c>
      <c r="B1959" t="s">
        <v>130</v>
      </c>
      <c r="C1959" t="s">
        <v>132</v>
      </c>
      <c r="D1959" t="s">
        <v>22</v>
      </c>
      <c r="E1959" t="s">
        <v>5</v>
      </c>
      <c r="F1959" t="s">
        <v>4</v>
      </c>
      <c r="G1959">
        <v>0</v>
      </c>
      <c r="H1959">
        <v>165855.328125</v>
      </c>
      <c r="I1959">
        <v>418104.46875</v>
      </c>
      <c r="J1959">
        <v>0</v>
      </c>
      <c r="L1959" s="26">
        <v>51866</v>
      </c>
      <c r="M1959">
        <v>18</v>
      </c>
      <c r="N1959">
        <v>10432.33984375</v>
      </c>
    </row>
    <row r="1960" spans="1:14" x14ac:dyDescent="0.25">
      <c r="A1960" s="21" t="str">
        <f t="shared" si="30"/>
        <v>MOW M2C BAAA_2042</v>
      </c>
      <c r="B1960" t="s">
        <v>130</v>
      </c>
      <c r="C1960" t="s">
        <v>132</v>
      </c>
      <c r="D1960" t="s">
        <v>22</v>
      </c>
      <c r="E1960" t="s">
        <v>5</v>
      </c>
      <c r="F1960" t="s">
        <v>4</v>
      </c>
      <c r="G1960">
        <v>0</v>
      </c>
      <c r="H1960">
        <v>174156.203125</v>
      </c>
      <c r="I1960">
        <v>408676.3125</v>
      </c>
      <c r="J1960">
        <v>0</v>
      </c>
      <c r="L1960" s="26">
        <v>52231</v>
      </c>
      <c r="M1960">
        <v>19</v>
      </c>
      <c r="N1960">
        <v>56543.703125</v>
      </c>
    </row>
    <row r="1961" spans="1:14" x14ac:dyDescent="0.25">
      <c r="A1961" s="21" t="str">
        <f t="shared" si="30"/>
        <v>MOW M2C BAAA_2043</v>
      </c>
      <c r="B1961" t="s">
        <v>130</v>
      </c>
      <c r="C1961" t="s">
        <v>132</v>
      </c>
      <c r="D1961" t="s">
        <v>22</v>
      </c>
      <c r="E1961" t="s">
        <v>5</v>
      </c>
      <c r="F1961" t="s">
        <v>4</v>
      </c>
      <c r="G1961">
        <v>0</v>
      </c>
      <c r="H1961">
        <v>179455.578125</v>
      </c>
      <c r="I1961">
        <v>399384.6875</v>
      </c>
      <c r="J1961">
        <v>0</v>
      </c>
      <c r="L1961" s="26">
        <v>52596</v>
      </c>
      <c r="M1961">
        <v>20</v>
      </c>
      <c r="N1961">
        <v>97816.6484375</v>
      </c>
    </row>
    <row r="1962" spans="1:14" x14ac:dyDescent="0.25">
      <c r="A1962" s="21" t="str">
        <f t="shared" si="30"/>
        <v>MOW M2C BAAA_2024</v>
      </c>
      <c r="B1962" t="s">
        <v>130</v>
      </c>
      <c r="C1962" t="s">
        <v>132</v>
      </c>
      <c r="D1962" t="s">
        <v>22</v>
      </c>
      <c r="E1962" t="s">
        <v>5</v>
      </c>
      <c r="F1962" t="s">
        <v>32</v>
      </c>
      <c r="G1962">
        <v>189100.46875</v>
      </c>
      <c r="H1962">
        <v>81692.578125</v>
      </c>
      <c r="I1962">
        <v>15499.482421875</v>
      </c>
      <c r="J1962">
        <v>0</v>
      </c>
      <c r="L1962" s="26">
        <v>45657</v>
      </c>
      <c r="M1962">
        <v>1</v>
      </c>
      <c r="N1962">
        <v>105479.078125</v>
      </c>
    </row>
    <row r="1963" spans="1:14" x14ac:dyDescent="0.25">
      <c r="A1963" s="21" t="str">
        <f t="shared" si="30"/>
        <v>MOW M2C BAAA_2025</v>
      </c>
      <c r="B1963" t="s">
        <v>130</v>
      </c>
      <c r="C1963" t="s">
        <v>132</v>
      </c>
      <c r="D1963" t="s">
        <v>22</v>
      </c>
      <c r="E1963" t="s">
        <v>5</v>
      </c>
      <c r="F1963" t="s">
        <v>32</v>
      </c>
      <c r="G1963">
        <v>204197.25</v>
      </c>
      <c r="H1963">
        <v>88379.4453125</v>
      </c>
      <c r="I1963">
        <v>70636.78125</v>
      </c>
      <c r="J1963">
        <v>0</v>
      </c>
      <c r="L1963" s="26">
        <v>46022</v>
      </c>
      <c r="M1963">
        <v>2</v>
      </c>
      <c r="N1963">
        <v>106607.640625</v>
      </c>
    </row>
    <row r="1964" spans="1:14" x14ac:dyDescent="0.25">
      <c r="A1964" s="21" t="str">
        <f t="shared" si="30"/>
        <v>MOW M2C BAAA_2026</v>
      </c>
      <c r="B1964" t="s">
        <v>130</v>
      </c>
      <c r="C1964" t="s">
        <v>132</v>
      </c>
      <c r="D1964" t="s">
        <v>22</v>
      </c>
      <c r="E1964" t="s">
        <v>5</v>
      </c>
      <c r="F1964" t="s">
        <v>32</v>
      </c>
      <c r="G1964">
        <v>219276.34375</v>
      </c>
      <c r="H1964">
        <v>100062.421875</v>
      </c>
      <c r="I1964">
        <v>75575.125</v>
      </c>
      <c r="J1964">
        <v>0</v>
      </c>
      <c r="L1964" s="26">
        <v>46387</v>
      </c>
      <c r="M1964">
        <v>3</v>
      </c>
      <c r="N1964">
        <v>110696.1796875</v>
      </c>
    </row>
    <row r="1965" spans="1:14" x14ac:dyDescent="0.25">
      <c r="A1965" s="21" t="str">
        <f t="shared" si="30"/>
        <v>MOW M2C BAAA_2027</v>
      </c>
      <c r="B1965" t="s">
        <v>130</v>
      </c>
      <c r="C1965" t="s">
        <v>132</v>
      </c>
      <c r="D1965" t="s">
        <v>22</v>
      </c>
      <c r="E1965" t="s">
        <v>5</v>
      </c>
      <c r="F1965" t="s">
        <v>32</v>
      </c>
      <c r="G1965">
        <v>230496.265625</v>
      </c>
      <c r="H1965">
        <v>101529.90625</v>
      </c>
      <c r="I1965">
        <v>80022.4609375</v>
      </c>
      <c r="J1965">
        <v>0</v>
      </c>
      <c r="L1965" s="26">
        <v>46752</v>
      </c>
      <c r="M1965">
        <v>4</v>
      </c>
      <c r="N1965">
        <v>110513.9375</v>
      </c>
    </row>
    <row r="1966" spans="1:14" x14ac:dyDescent="0.25">
      <c r="A1966" s="21" t="str">
        <f t="shared" si="30"/>
        <v>MOW M2C BAAA_2028</v>
      </c>
      <c r="B1966" t="s">
        <v>130</v>
      </c>
      <c r="C1966" t="s">
        <v>132</v>
      </c>
      <c r="D1966" t="s">
        <v>22</v>
      </c>
      <c r="E1966" t="s">
        <v>5</v>
      </c>
      <c r="F1966" t="s">
        <v>32</v>
      </c>
      <c r="G1966">
        <v>238907.859375</v>
      </c>
      <c r="H1966">
        <v>111076.2109375</v>
      </c>
      <c r="I1966">
        <v>85205.8203125</v>
      </c>
      <c r="J1966">
        <v>0</v>
      </c>
      <c r="L1966" s="26">
        <v>47118</v>
      </c>
      <c r="M1966">
        <v>5</v>
      </c>
      <c r="N1966">
        <v>116676.515625</v>
      </c>
    </row>
    <row r="1967" spans="1:14" x14ac:dyDescent="0.25">
      <c r="A1967" s="21" t="str">
        <f t="shared" si="30"/>
        <v>MOW M2C BAAA_2029</v>
      </c>
      <c r="B1967" t="s">
        <v>130</v>
      </c>
      <c r="C1967" t="s">
        <v>132</v>
      </c>
      <c r="D1967" t="s">
        <v>22</v>
      </c>
      <c r="E1967" t="s">
        <v>5</v>
      </c>
      <c r="F1967" t="s">
        <v>32</v>
      </c>
      <c r="G1967">
        <v>246828.921875</v>
      </c>
      <c r="H1967">
        <v>121709.6328125</v>
      </c>
      <c r="I1967">
        <v>88492.90625</v>
      </c>
      <c r="J1967">
        <v>0</v>
      </c>
      <c r="L1967" s="26">
        <v>47483</v>
      </c>
      <c r="M1967">
        <v>6</v>
      </c>
      <c r="N1967">
        <v>123469.984375</v>
      </c>
    </row>
    <row r="1968" spans="1:14" x14ac:dyDescent="0.25">
      <c r="A1968" s="21" t="str">
        <f t="shared" si="30"/>
        <v>MOW M2C BAAA_2030</v>
      </c>
      <c r="B1968" t="s">
        <v>130</v>
      </c>
      <c r="C1968" t="s">
        <v>132</v>
      </c>
      <c r="D1968" t="s">
        <v>22</v>
      </c>
      <c r="E1968" t="s">
        <v>5</v>
      </c>
      <c r="F1968" t="s">
        <v>32</v>
      </c>
      <c r="G1968">
        <v>255533.296875</v>
      </c>
      <c r="H1968">
        <v>130729.9140625</v>
      </c>
      <c r="I1968">
        <v>94476.453125</v>
      </c>
      <c r="J1968">
        <v>0</v>
      </c>
      <c r="L1968" s="26">
        <v>47848</v>
      </c>
      <c r="M1968">
        <v>7</v>
      </c>
      <c r="N1968">
        <v>131159.5625</v>
      </c>
    </row>
    <row r="1969" spans="1:14" x14ac:dyDescent="0.25">
      <c r="A1969" s="21" t="str">
        <f t="shared" si="30"/>
        <v>MOW M2C BAAA_2031</v>
      </c>
      <c r="B1969" t="s">
        <v>130</v>
      </c>
      <c r="C1969" t="s">
        <v>132</v>
      </c>
      <c r="D1969" t="s">
        <v>22</v>
      </c>
      <c r="E1969" t="s">
        <v>5</v>
      </c>
      <c r="F1969" t="s">
        <v>32</v>
      </c>
      <c r="G1969">
        <v>259902.828125</v>
      </c>
      <c r="H1969">
        <v>118259.890625</v>
      </c>
      <c r="I1969">
        <v>93207.4765625</v>
      </c>
      <c r="J1969">
        <v>27125.732421875</v>
      </c>
      <c r="L1969" s="26">
        <v>48213</v>
      </c>
      <c r="M1969">
        <v>8</v>
      </c>
      <c r="N1969">
        <v>134199.828125</v>
      </c>
    </row>
    <row r="1970" spans="1:14" x14ac:dyDescent="0.25">
      <c r="A1970" s="21" t="str">
        <f t="shared" si="30"/>
        <v>MOW M2C BAAA_2032</v>
      </c>
      <c r="B1970" t="s">
        <v>130</v>
      </c>
      <c r="C1970" t="s">
        <v>132</v>
      </c>
      <c r="D1970" t="s">
        <v>22</v>
      </c>
      <c r="E1970" t="s">
        <v>5</v>
      </c>
      <c r="F1970" t="s">
        <v>32</v>
      </c>
      <c r="G1970">
        <v>268454.3125</v>
      </c>
      <c r="H1970">
        <v>121185.25</v>
      </c>
      <c r="I1970">
        <v>94492.9765625</v>
      </c>
      <c r="J1970">
        <v>0</v>
      </c>
      <c r="L1970" s="26">
        <v>48579</v>
      </c>
      <c r="M1970">
        <v>9</v>
      </c>
      <c r="N1970">
        <v>129260.0625</v>
      </c>
    </row>
    <row r="1971" spans="1:14" x14ac:dyDescent="0.25">
      <c r="A1971" s="21" t="str">
        <f t="shared" si="30"/>
        <v>MOW M2C BAAA_2033</v>
      </c>
      <c r="B1971" t="s">
        <v>130</v>
      </c>
      <c r="C1971" t="s">
        <v>132</v>
      </c>
      <c r="D1971" t="s">
        <v>22</v>
      </c>
      <c r="E1971" t="s">
        <v>5</v>
      </c>
      <c r="F1971" t="s">
        <v>32</v>
      </c>
      <c r="G1971">
        <v>279679.09375</v>
      </c>
      <c r="H1971">
        <v>115876.0859375</v>
      </c>
      <c r="I1971">
        <v>97003.296875</v>
      </c>
      <c r="J1971">
        <v>0</v>
      </c>
      <c r="L1971" s="26">
        <v>48944</v>
      </c>
      <c r="M1971">
        <v>10</v>
      </c>
      <c r="N1971">
        <v>114917.2265625</v>
      </c>
    </row>
    <row r="1972" spans="1:14" x14ac:dyDescent="0.25">
      <c r="A1972" s="21" t="str">
        <f t="shared" si="30"/>
        <v>MOW M2C BAAA_2034</v>
      </c>
      <c r="B1972" t="s">
        <v>130</v>
      </c>
      <c r="C1972" t="s">
        <v>132</v>
      </c>
      <c r="D1972" t="s">
        <v>22</v>
      </c>
      <c r="E1972" t="s">
        <v>5</v>
      </c>
      <c r="F1972" t="s">
        <v>32</v>
      </c>
      <c r="G1972">
        <v>290426.71875</v>
      </c>
      <c r="H1972">
        <v>115344.828125</v>
      </c>
      <c r="I1972">
        <v>99323.953125</v>
      </c>
      <c r="J1972">
        <v>0</v>
      </c>
      <c r="L1972" s="26">
        <v>49309</v>
      </c>
      <c r="M1972">
        <v>11</v>
      </c>
      <c r="N1972">
        <v>108118.96875</v>
      </c>
    </row>
    <row r="1973" spans="1:14" x14ac:dyDescent="0.25">
      <c r="A1973" s="21" t="str">
        <f t="shared" si="30"/>
        <v>MOW M2C BAAA_2035</v>
      </c>
      <c r="B1973" t="s">
        <v>130</v>
      </c>
      <c r="C1973" t="s">
        <v>132</v>
      </c>
      <c r="D1973" t="s">
        <v>22</v>
      </c>
      <c r="E1973" t="s">
        <v>5</v>
      </c>
      <c r="F1973" t="s">
        <v>32</v>
      </c>
      <c r="G1973">
        <v>302394.375</v>
      </c>
      <c r="H1973">
        <v>119261.7890625</v>
      </c>
      <c r="I1973">
        <v>100160.6640625</v>
      </c>
      <c r="J1973">
        <v>0</v>
      </c>
      <c r="L1973" s="26">
        <v>49674</v>
      </c>
      <c r="M1973">
        <v>12</v>
      </c>
      <c r="N1973">
        <v>108876.5</v>
      </c>
    </row>
    <row r="1974" spans="1:14" x14ac:dyDescent="0.25">
      <c r="A1974" s="21" t="str">
        <f t="shared" si="30"/>
        <v>MOW M2C BAAA_2036</v>
      </c>
      <c r="B1974" t="s">
        <v>130</v>
      </c>
      <c r="C1974" t="s">
        <v>132</v>
      </c>
      <c r="D1974" t="s">
        <v>22</v>
      </c>
      <c r="E1974" t="s">
        <v>5</v>
      </c>
      <c r="F1974" t="s">
        <v>32</v>
      </c>
      <c r="G1974">
        <v>314773.5625</v>
      </c>
      <c r="H1974">
        <v>120124.8359375</v>
      </c>
      <c r="I1974">
        <v>102975.96875</v>
      </c>
      <c r="J1974">
        <v>0</v>
      </c>
      <c r="L1974" s="26">
        <v>50040</v>
      </c>
      <c r="M1974">
        <v>13</v>
      </c>
      <c r="N1974">
        <v>108271.8984375</v>
      </c>
    </row>
    <row r="1975" spans="1:14" x14ac:dyDescent="0.25">
      <c r="A1975" s="21" t="str">
        <f t="shared" si="30"/>
        <v>MOW M2C BAAA_2037</v>
      </c>
      <c r="B1975" t="s">
        <v>130</v>
      </c>
      <c r="C1975" t="s">
        <v>132</v>
      </c>
      <c r="D1975" t="s">
        <v>22</v>
      </c>
      <c r="E1975" t="s">
        <v>5</v>
      </c>
      <c r="F1975" t="s">
        <v>32</v>
      </c>
      <c r="G1975">
        <v>326075.09375</v>
      </c>
      <c r="H1975">
        <v>120155.5859375</v>
      </c>
      <c r="I1975">
        <v>103798.1171875</v>
      </c>
      <c r="J1975">
        <v>0</v>
      </c>
      <c r="L1975" s="26">
        <v>50405</v>
      </c>
      <c r="M1975">
        <v>14</v>
      </c>
      <c r="N1975">
        <v>102193.40625</v>
      </c>
    </row>
    <row r="1976" spans="1:14" x14ac:dyDescent="0.25">
      <c r="A1976" s="21" t="str">
        <f t="shared" si="30"/>
        <v>MOW M2C BAAA_2038</v>
      </c>
      <c r="B1976" t="s">
        <v>130</v>
      </c>
      <c r="C1976" t="s">
        <v>132</v>
      </c>
      <c r="D1976" t="s">
        <v>22</v>
      </c>
      <c r="E1976" t="s">
        <v>5</v>
      </c>
      <c r="F1976" t="s">
        <v>32</v>
      </c>
      <c r="G1976">
        <v>338127.1875</v>
      </c>
      <c r="H1976">
        <v>120988.140625</v>
      </c>
      <c r="I1976">
        <v>103976.8515625</v>
      </c>
      <c r="J1976">
        <v>0</v>
      </c>
      <c r="L1976" s="26">
        <v>50770</v>
      </c>
      <c r="M1976">
        <v>15</v>
      </c>
      <c r="N1976">
        <v>97852.4609375</v>
      </c>
    </row>
    <row r="1977" spans="1:14" x14ac:dyDescent="0.25">
      <c r="A1977" s="21" t="str">
        <f t="shared" si="30"/>
        <v>MOW M2C BAAA_2039</v>
      </c>
      <c r="B1977" t="s">
        <v>130</v>
      </c>
      <c r="C1977" t="s">
        <v>132</v>
      </c>
      <c r="D1977" t="s">
        <v>22</v>
      </c>
      <c r="E1977" t="s">
        <v>5</v>
      </c>
      <c r="F1977" t="s">
        <v>32</v>
      </c>
      <c r="G1977">
        <v>355622.09375</v>
      </c>
      <c r="H1977">
        <v>116850.4453125</v>
      </c>
      <c r="I1977">
        <v>106554.7109375</v>
      </c>
      <c r="J1977">
        <v>0</v>
      </c>
      <c r="L1977" s="26">
        <v>51135</v>
      </c>
      <c r="M1977">
        <v>16</v>
      </c>
      <c r="N1977">
        <v>77254.2421875</v>
      </c>
    </row>
    <row r="1978" spans="1:14" x14ac:dyDescent="0.25">
      <c r="A1978" s="21" t="str">
        <f t="shared" si="30"/>
        <v>MOW M2C BAAA_2040</v>
      </c>
      <c r="B1978" t="s">
        <v>130</v>
      </c>
      <c r="C1978" t="s">
        <v>132</v>
      </c>
      <c r="D1978" t="s">
        <v>22</v>
      </c>
      <c r="E1978" t="s">
        <v>5</v>
      </c>
      <c r="F1978" t="s">
        <v>32</v>
      </c>
      <c r="G1978">
        <v>366219.4375</v>
      </c>
      <c r="H1978">
        <v>97553.1953125</v>
      </c>
      <c r="I1978">
        <v>81874.7890625</v>
      </c>
      <c r="J1978">
        <v>133313.8125</v>
      </c>
      <c r="L1978" s="26">
        <v>51501</v>
      </c>
      <c r="M1978">
        <v>17</v>
      </c>
      <c r="N1978">
        <v>70073.2734375</v>
      </c>
    </row>
    <row r="1979" spans="1:14" x14ac:dyDescent="0.25">
      <c r="A1979" s="21" t="str">
        <f t="shared" si="30"/>
        <v>MOW M2C BAAA_2041</v>
      </c>
      <c r="B1979" t="s">
        <v>130</v>
      </c>
      <c r="C1979" t="s">
        <v>132</v>
      </c>
      <c r="D1979" t="s">
        <v>22</v>
      </c>
      <c r="E1979" t="s">
        <v>5</v>
      </c>
      <c r="F1979" t="s">
        <v>32</v>
      </c>
      <c r="G1979">
        <v>375933.28125</v>
      </c>
      <c r="H1979">
        <v>91174.1953125</v>
      </c>
      <c r="I1979">
        <v>80069.9453125</v>
      </c>
      <c r="J1979">
        <v>0</v>
      </c>
      <c r="L1979" s="26">
        <v>51866</v>
      </c>
      <c r="M1979">
        <v>18</v>
      </c>
      <c r="N1979">
        <v>61323.61328125</v>
      </c>
    </row>
    <row r="1980" spans="1:14" x14ac:dyDescent="0.25">
      <c r="A1980" s="21" t="str">
        <f t="shared" si="30"/>
        <v>MOW M2C BAAA_2042</v>
      </c>
      <c r="B1980" t="s">
        <v>130</v>
      </c>
      <c r="C1980" t="s">
        <v>132</v>
      </c>
      <c r="D1980" t="s">
        <v>22</v>
      </c>
      <c r="E1980" t="s">
        <v>5</v>
      </c>
      <c r="F1980" t="s">
        <v>32</v>
      </c>
      <c r="G1980">
        <v>387701.34375</v>
      </c>
      <c r="H1980">
        <v>83643.2734375</v>
      </c>
      <c r="I1980">
        <v>79250.9296875</v>
      </c>
      <c r="J1980">
        <v>0</v>
      </c>
      <c r="L1980" s="26">
        <v>52231</v>
      </c>
      <c r="M1980">
        <v>19</v>
      </c>
      <c r="N1980">
        <v>56154.8359375</v>
      </c>
    </row>
    <row r="1981" spans="1:14" x14ac:dyDescent="0.25">
      <c r="A1981" s="21" t="str">
        <f t="shared" si="30"/>
        <v>MOW M2C BAAA_2043</v>
      </c>
      <c r="B1981" t="s">
        <v>130</v>
      </c>
      <c r="C1981" t="s">
        <v>132</v>
      </c>
      <c r="D1981" t="s">
        <v>22</v>
      </c>
      <c r="E1981" t="s">
        <v>5</v>
      </c>
      <c r="F1981" t="s">
        <v>32</v>
      </c>
      <c r="G1981">
        <v>398459.59375</v>
      </c>
      <c r="H1981">
        <v>86319.7109375</v>
      </c>
      <c r="I1981">
        <v>199471</v>
      </c>
      <c r="J1981">
        <v>0</v>
      </c>
      <c r="L1981" s="26">
        <v>52596</v>
      </c>
      <c r="M1981">
        <v>20</v>
      </c>
      <c r="N1981">
        <v>57745.0390625</v>
      </c>
    </row>
    <row r="1982" spans="1:14" x14ac:dyDescent="0.25">
      <c r="A1982" s="21" t="str">
        <f t="shared" si="30"/>
        <v>MOW M2C BAAA_2024</v>
      </c>
      <c r="B1982" t="s">
        <v>130</v>
      </c>
      <c r="C1982" t="s">
        <v>132</v>
      </c>
      <c r="D1982" t="s">
        <v>22</v>
      </c>
      <c r="E1982" t="s">
        <v>5</v>
      </c>
      <c r="F1982" t="s">
        <v>8</v>
      </c>
      <c r="G1982">
        <v>0</v>
      </c>
      <c r="H1982">
        <v>0</v>
      </c>
      <c r="I1982">
        <v>0</v>
      </c>
      <c r="J1982">
        <v>0</v>
      </c>
      <c r="L1982" s="26">
        <v>45657</v>
      </c>
      <c r="M1982">
        <v>1</v>
      </c>
      <c r="N1982">
        <v>0</v>
      </c>
    </row>
    <row r="1983" spans="1:14" x14ac:dyDescent="0.25">
      <c r="A1983" s="21" t="str">
        <f t="shared" si="30"/>
        <v>MOW M2C BAAA_2025</v>
      </c>
      <c r="B1983" t="s">
        <v>130</v>
      </c>
      <c r="C1983" t="s">
        <v>132</v>
      </c>
      <c r="D1983" t="s">
        <v>22</v>
      </c>
      <c r="E1983" t="s">
        <v>5</v>
      </c>
      <c r="F1983" t="s">
        <v>8</v>
      </c>
      <c r="G1983">
        <v>0</v>
      </c>
      <c r="H1983">
        <v>0</v>
      </c>
      <c r="I1983">
        <v>0</v>
      </c>
      <c r="J1983">
        <v>0</v>
      </c>
      <c r="L1983" s="26">
        <v>46022</v>
      </c>
      <c r="M1983">
        <v>2</v>
      </c>
      <c r="N1983">
        <v>0</v>
      </c>
    </row>
    <row r="1984" spans="1:14" x14ac:dyDescent="0.25">
      <c r="A1984" s="21" t="str">
        <f t="shared" si="30"/>
        <v>MOW M2C BAAA_2026</v>
      </c>
      <c r="B1984" t="s">
        <v>130</v>
      </c>
      <c r="C1984" t="s">
        <v>132</v>
      </c>
      <c r="D1984" t="s">
        <v>22</v>
      </c>
      <c r="E1984" t="s">
        <v>5</v>
      </c>
      <c r="F1984" t="s">
        <v>8</v>
      </c>
      <c r="G1984">
        <v>0</v>
      </c>
      <c r="H1984">
        <v>0</v>
      </c>
      <c r="I1984">
        <v>0</v>
      </c>
      <c r="J1984">
        <v>0</v>
      </c>
      <c r="L1984" s="26">
        <v>46387</v>
      </c>
      <c r="M1984">
        <v>3</v>
      </c>
      <c r="N1984">
        <v>0</v>
      </c>
    </row>
    <row r="1985" spans="1:14" x14ac:dyDescent="0.25">
      <c r="A1985" s="21" t="str">
        <f t="shared" si="30"/>
        <v>MOW M2C BAAA_2027</v>
      </c>
      <c r="B1985" t="s">
        <v>130</v>
      </c>
      <c r="C1985" t="s">
        <v>132</v>
      </c>
      <c r="D1985" t="s">
        <v>22</v>
      </c>
      <c r="E1985" t="s">
        <v>5</v>
      </c>
      <c r="F1985" t="s">
        <v>8</v>
      </c>
      <c r="G1985">
        <v>0</v>
      </c>
      <c r="H1985">
        <v>0</v>
      </c>
      <c r="I1985">
        <v>0</v>
      </c>
      <c r="J1985">
        <v>0</v>
      </c>
      <c r="L1985" s="26">
        <v>46752</v>
      </c>
      <c r="M1985">
        <v>4</v>
      </c>
      <c r="N1985">
        <v>0</v>
      </c>
    </row>
    <row r="1986" spans="1:14" x14ac:dyDescent="0.25">
      <c r="A1986" s="21" t="str">
        <f t="shared" ref="A1986:A2049" si="31">B1986&amp;" "&amp;D1986&amp;" "&amp;C1986&amp;"_"&amp;YEAR(L1986)</f>
        <v>MOW M2C BAAA_2028</v>
      </c>
      <c r="B1986" t="s">
        <v>130</v>
      </c>
      <c r="C1986" t="s">
        <v>132</v>
      </c>
      <c r="D1986" t="s">
        <v>22</v>
      </c>
      <c r="E1986" t="s">
        <v>5</v>
      </c>
      <c r="F1986" t="s">
        <v>8</v>
      </c>
      <c r="G1986">
        <v>0</v>
      </c>
      <c r="H1986">
        <v>0</v>
      </c>
      <c r="I1986">
        <v>0</v>
      </c>
      <c r="J1986">
        <v>0</v>
      </c>
      <c r="L1986" s="26">
        <v>47118</v>
      </c>
      <c r="M1986">
        <v>5</v>
      </c>
      <c r="N1986">
        <v>0</v>
      </c>
    </row>
    <row r="1987" spans="1:14" x14ac:dyDescent="0.25">
      <c r="A1987" s="21" t="str">
        <f t="shared" si="31"/>
        <v>MOW M2C BAAA_2029</v>
      </c>
      <c r="B1987" t="s">
        <v>130</v>
      </c>
      <c r="C1987" t="s">
        <v>132</v>
      </c>
      <c r="D1987" t="s">
        <v>22</v>
      </c>
      <c r="E1987" t="s">
        <v>5</v>
      </c>
      <c r="F1987" t="s">
        <v>8</v>
      </c>
      <c r="G1987">
        <v>0</v>
      </c>
      <c r="H1987">
        <v>0</v>
      </c>
      <c r="I1987">
        <v>0</v>
      </c>
      <c r="J1987">
        <v>0</v>
      </c>
      <c r="L1987" s="26">
        <v>47483</v>
      </c>
      <c r="M1987">
        <v>6</v>
      </c>
      <c r="N1987">
        <v>0</v>
      </c>
    </row>
    <row r="1988" spans="1:14" x14ac:dyDescent="0.25">
      <c r="A1988" s="21" t="str">
        <f t="shared" si="31"/>
        <v>MOW M2C BAAA_2030</v>
      </c>
      <c r="B1988" t="s">
        <v>130</v>
      </c>
      <c r="C1988" t="s">
        <v>132</v>
      </c>
      <c r="D1988" t="s">
        <v>22</v>
      </c>
      <c r="E1988" t="s">
        <v>5</v>
      </c>
      <c r="F1988" t="s">
        <v>8</v>
      </c>
      <c r="G1988">
        <v>0</v>
      </c>
      <c r="H1988">
        <v>0</v>
      </c>
      <c r="I1988">
        <v>0</v>
      </c>
      <c r="J1988">
        <v>0</v>
      </c>
      <c r="L1988" s="26">
        <v>47848</v>
      </c>
      <c r="M1988">
        <v>7</v>
      </c>
      <c r="N1988">
        <v>0</v>
      </c>
    </row>
    <row r="1989" spans="1:14" x14ac:dyDescent="0.25">
      <c r="A1989" s="21" t="str">
        <f t="shared" si="31"/>
        <v>MOW M2C BAAA_2031</v>
      </c>
      <c r="B1989" t="s">
        <v>130</v>
      </c>
      <c r="C1989" t="s">
        <v>132</v>
      </c>
      <c r="D1989" t="s">
        <v>22</v>
      </c>
      <c r="E1989" t="s">
        <v>5</v>
      </c>
      <c r="F1989" t="s">
        <v>8</v>
      </c>
      <c r="G1989">
        <v>0</v>
      </c>
      <c r="H1989">
        <v>0</v>
      </c>
      <c r="I1989">
        <v>0</v>
      </c>
      <c r="J1989">
        <v>0</v>
      </c>
      <c r="L1989" s="26">
        <v>48213</v>
      </c>
      <c r="M1989">
        <v>8</v>
      </c>
      <c r="N1989">
        <v>0</v>
      </c>
    </row>
    <row r="1990" spans="1:14" x14ac:dyDescent="0.25">
      <c r="A1990" s="21" t="str">
        <f t="shared" si="31"/>
        <v>MOW M2C BAAA_2032</v>
      </c>
      <c r="B1990" t="s">
        <v>130</v>
      </c>
      <c r="C1990" t="s">
        <v>132</v>
      </c>
      <c r="D1990" t="s">
        <v>22</v>
      </c>
      <c r="E1990" t="s">
        <v>5</v>
      </c>
      <c r="F1990" t="s">
        <v>8</v>
      </c>
      <c r="G1990">
        <v>0</v>
      </c>
      <c r="H1990">
        <v>0</v>
      </c>
      <c r="I1990">
        <v>0</v>
      </c>
      <c r="J1990">
        <v>0</v>
      </c>
      <c r="L1990" s="26">
        <v>48579</v>
      </c>
      <c r="M1990">
        <v>9</v>
      </c>
      <c r="N1990">
        <v>0</v>
      </c>
    </row>
    <row r="1991" spans="1:14" x14ac:dyDescent="0.25">
      <c r="A1991" s="21" t="str">
        <f t="shared" si="31"/>
        <v>MOW M2C BAAA_2033</v>
      </c>
      <c r="B1991" t="s">
        <v>130</v>
      </c>
      <c r="C1991" t="s">
        <v>132</v>
      </c>
      <c r="D1991" t="s">
        <v>22</v>
      </c>
      <c r="E1991" t="s">
        <v>5</v>
      </c>
      <c r="F1991" t="s">
        <v>8</v>
      </c>
      <c r="G1991">
        <v>0</v>
      </c>
      <c r="H1991">
        <v>0</v>
      </c>
      <c r="I1991">
        <v>0</v>
      </c>
      <c r="J1991">
        <v>0</v>
      </c>
      <c r="L1991" s="26">
        <v>48944</v>
      </c>
      <c r="M1991">
        <v>10</v>
      </c>
      <c r="N1991">
        <v>0</v>
      </c>
    </row>
    <row r="1992" spans="1:14" x14ac:dyDescent="0.25">
      <c r="A1992" s="21" t="str">
        <f t="shared" si="31"/>
        <v>MOW M2C BAAA_2034</v>
      </c>
      <c r="B1992" t="s">
        <v>130</v>
      </c>
      <c r="C1992" t="s">
        <v>132</v>
      </c>
      <c r="D1992" t="s">
        <v>22</v>
      </c>
      <c r="E1992" t="s">
        <v>5</v>
      </c>
      <c r="F1992" t="s">
        <v>8</v>
      </c>
      <c r="G1992">
        <v>0</v>
      </c>
      <c r="H1992">
        <v>0</v>
      </c>
      <c r="I1992">
        <v>0</v>
      </c>
      <c r="J1992">
        <v>0</v>
      </c>
      <c r="L1992" s="26">
        <v>49309</v>
      </c>
      <c r="M1992">
        <v>11</v>
      </c>
      <c r="N1992">
        <v>0</v>
      </c>
    </row>
    <row r="1993" spans="1:14" x14ac:dyDescent="0.25">
      <c r="A1993" s="21" t="str">
        <f t="shared" si="31"/>
        <v>MOW M2C BAAA_2035</v>
      </c>
      <c r="B1993" t="s">
        <v>130</v>
      </c>
      <c r="C1993" t="s">
        <v>132</v>
      </c>
      <c r="D1993" t="s">
        <v>22</v>
      </c>
      <c r="E1993" t="s">
        <v>5</v>
      </c>
      <c r="F1993" t="s">
        <v>8</v>
      </c>
      <c r="G1993">
        <v>0</v>
      </c>
      <c r="H1993">
        <v>0</v>
      </c>
      <c r="I1993">
        <v>0</v>
      </c>
      <c r="J1993">
        <v>0</v>
      </c>
      <c r="L1993" s="26">
        <v>49674</v>
      </c>
      <c r="M1993">
        <v>12</v>
      </c>
      <c r="N1993">
        <v>0</v>
      </c>
    </row>
    <row r="1994" spans="1:14" x14ac:dyDescent="0.25">
      <c r="A1994" s="21" t="str">
        <f t="shared" si="31"/>
        <v>MOW M2C BAAA_2036</v>
      </c>
      <c r="B1994" t="s">
        <v>130</v>
      </c>
      <c r="C1994" t="s">
        <v>132</v>
      </c>
      <c r="D1994" t="s">
        <v>22</v>
      </c>
      <c r="E1994" t="s">
        <v>5</v>
      </c>
      <c r="F1994" t="s">
        <v>8</v>
      </c>
      <c r="G1994">
        <v>0</v>
      </c>
      <c r="H1994">
        <v>0</v>
      </c>
      <c r="I1994">
        <v>0</v>
      </c>
      <c r="J1994">
        <v>0</v>
      </c>
      <c r="L1994" s="26">
        <v>50040</v>
      </c>
      <c r="M1994">
        <v>13</v>
      </c>
      <c r="N1994">
        <v>0</v>
      </c>
    </row>
    <row r="1995" spans="1:14" x14ac:dyDescent="0.25">
      <c r="A1995" s="21" t="str">
        <f t="shared" si="31"/>
        <v>MOW M2C BAAA_2037</v>
      </c>
      <c r="B1995" t="s">
        <v>130</v>
      </c>
      <c r="C1995" t="s">
        <v>132</v>
      </c>
      <c r="D1995" t="s">
        <v>22</v>
      </c>
      <c r="E1995" t="s">
        <v>5</v>
      </c>
      <c r="F1995" t="s">
        <v>8</v>
      </c>
      <c r="G1995">
        <v>0</v>
      </c>
      <c r="H1995">
        <v>0</v>
      </c>
      <c r="I1995">
        <v>0</v>
      </c>
      <c r="J1995">
        <v>0</v>
      </c>
      <c r="L1995" s="26">
        <v>50405</v>
      </c>
      <c r="M1995">
        <v>14</v>
      </c>
      <c r="N1995">
        <v>0</v>
      </c>
    </row>
    <row r="1996" spans="1:14" x14ac:dyDescent="0.25">
      <c r="A1996" s="21" t="str">
        <f t="shared" si="31"/>
        <v>MOW M2C BAAA_2038</v>
      </c>
      <c r="B1996" t="s">
        <v>130</v>
      </c>
      <c r="C1996" t="s">
        <v>132</v>
      </c>
      <c r="D1996" t="s">
        <v>22</v>
      </c>
      <c r="E1996" t="s">
        <v>5</v>
      </c>
      <c r="F1996" t="s">
        <v>8</v>
      </c>
      <c r="G1996">
        <v>0</v>
      </c>
      <c r="H1996">
        <v>0</v>
      </c>
      <c r="I1996">
        <v>0</v>
      </c>
      <c r="J1996">
        <v>0</v>
      </c>
      <c r="L1996" s="26">
        <v>50770</v>
      </c>
      <c r="M1996">
        <v>15</v>
      </c>
      <c r="N1996">
        <v>0</v>
      </c>
    </row>
    <row r="1997" spans="1:14" x14ac:dyDescent="0.25">
      <c r="A1997" s="21" t="str">
        <f t="shared" si="31"/>
        <v>MOW M2C BAAA_2039</v>
      </c>
      <c r="B1997" t="s">
        <v>130</v>
      </c>
      <c r="C1997" t="s">
        <v>132</v>
      </c>
      <c r="D1997" t="s">
        <v>22</v>
      </c>
      <c r="E1997" t="s">
        <v>5</v>
      </c>
      <c r="F1997" t="s">
        <v>8</v>
      </c>
      <c r="G1997">
        <v>0</v>
      </c>
      <c r="H1997">
        <v>0</v>
      </c>
      <c r="I1997">
        <v>0</v>
      </c>
      <c r="J1997">
        <v>0</v>
      </c>
      <c r="L1997" s="26">
        <v>51135</v>
      </c>
      <c r="M1997">
        <v>16</v>
      </c>
      <c r="N1997">
        <v>0</v>
      </c>
    </row>
    <row r="1998" spans="1:14" x14ac:dyDescent="0.25">
      <c r="A1998" s="21" t="str">
        <f t="shared" si="31"/>
        <v>MOW M2C BAAA_2040</v>
      </c>
      <c r="B1998" t="s">
        <v>130</v>
      </c>
      <c r="C1998" t="s">
        <v>132</v>
      </c>
      <c r="D1998" t="s">
        <v>22</v>
      </c>
      <c r="E1998" t="s">
        <v>5</v>
      </c>
      <c r="F1998" t="s">
        <v>8</v>
      </c>
      <c r="G1998">
        <v>0</v>
      </c>
      <c r="H1998">
        <v>0</v>
      </c>
      <c r="I1998">
        <v>0</v>
      </c>
      <c r="J1998">
        <v>0</v>
      </c>
      <c r="L1998" s="26">
        <v>51501</v>
      </c>
      <c r="M1998">
        <v>17</v>
      </c>
      <c r="N1998">
        <v>0</v>
      </c>
    </row>
    <row r="1999" spans="1:14" x14ac:dyDescent="0.25">
      <c r="A1999" s="21" t="str">
        <f t="shared" si="31"/>
        <v>MOW M2C BAAA_2041</v>
      </c>
      <c r="B1999" t="s">
        <v>130</v>
      </c>
      <c r="C1999" t="s">
        <v>132</v>
      </c>
      <c r="D1999" t="s">
        <v>22</v>
      </c>
      <c r="E1999" t="s">
        <v>5</v>
      </c>
      <c r="F1999" t="s">
        <v>8</v>
      </c>
      <c r="G1999">
        <v>0</v>
      </c>
      <c r="H1999">
        <v>0</v>
      </c>
      <c r="I1999">
        <v>0</v>
      </c>
      <c r="J1999">
        <v>0</v>
      </c>
      <c r="L1999" s="26">
        <v>51866</v>
      </c>
      <c r="M1999">
        <v>18</v>
      </c>
      <c r="N1999">
        <v>0</v>
      </c>
    </row>
    <row r="2000" spans="1:14" x14ac:dyDescent="0.25">
      <c r="A2000" s="21" t="str">
        <f t="shared" si="31"/>
        <v>MOW M2C BAAA_2042</v>
      </c>
      <c r="B2000" t="s">
        <v>130</v>
      </c>
      <c r="C2000" t="s">
        <v>132</v>
      </c>
      <c r="D2000" t="s">
        <v>22</v>
      </c>
      <c r="E2000" t="s">
        <v>5</v>
      </c>
      <c r="F2000" t="s">
        <v>8</v>
      </c>
      <c r="G2000">
        <v>0</v>
      </c>
      <c r="H2000">
        <v>0</v>
      </c>
      <c r="I2000">
        <v>0</v>
      </c>
      <c r="J2000">
        <v>0</v>
      </c>
      <c r="L2000" s="26">
        <v>52231</v>
      </c>
      <c r="M2000">
        <v>19</v>
      </c>
      <c r="N2000">
        <v>0</v>
      </c>
    </row>
    <row r="2001" spans="1:14" x14ac:dyDescent="0.25">
      <c r="A2001" s="21" t="str">
        <f t="shared" si="31"/>
        <v>MOW M2C BAAA_2043</v>
      </c>
      <c r="B2001" t="s">
        <v>130</v>
      </c>
      <c r="C2001" t="s">
        <v>132</v>
      </c>
      <c r="D2001" t="s">
        <v>22</v>
      </c>
      <c r="E2001" t="s">
        <v>5</v>
      </c>
      <c r="F2001" t="s">
        <v>8</v>
      </c>
      <c r="G2001">
        <v>0</v>
      </c>
      <c r="H2001">
        <v>0</v>
      </c>
      <c r="I2001">
        <v>0</v>
      </c>
      <c r="J2001">
        <v>0</v>
      </c>
      <c r="L2001" s="26">
        <v>52596</v>
      </c>
      <c r="M2001">
        <v>20</v>
      </c>
      <c r="N2001">
        <v>0</v>
      </c>
    </row>
    <row r="2002" spans="1:14" x14ac:dyDescent="0.25">
      <c r="A2002" s="21" t="str">
        <f t="shared" si="31"/>
        <v>MOW M2N BAAA_2024</v>
      </c>
      <c r="B2002" t="s">
        <v>130</v>
      </c>
      <c r="C2002" t="s">
        <v>132</v>
      </c>
      <c r="D2002" t="s">
        <v>23</v>
      </c>
      <c r="E2002" t="s">
        <v>29</v>
      </c>
      <c r="F2002" t="s">
        <v>28</v>
      </c>
      <c r="K2002">
        <v>0</v>
      </c>
      <c r="L2002" s="26">
        <v>45657</v>
      </c>
      <c r="M2002">
        <v>1</v>
      </c>
    </row>
    <row r="2003" spans="1:14" x14ac:dyDescent="0.25">
      <c r="A2003" s="21" t="str">
        <f t="shared" si="31"/>
        <v>MOW M2N BAAA_2025</v>
      </c>
      <c r="B2003" t="s">
        <v>130</v>
      </c>
      <c r="C2003" t="s">
        <v>132</v>
      </c>
      <c r="D2003" t="s">
        <v>23</v>
      </c>
      <c r="E2003" t="s">
        <v>29</v>
      </c>
      <c r="F2003" t="s">
        <v>28</v>
      </c>
      <c r="K2003">
        <v>0</v>
      </c>
      <c r="L2003" s="26">
        <v>46022</v>
      </c>
      <c r="M2003">
        <v>2</v>
      </c>
    </row>
    <row r="2004" spans="1:14" x14ac:dyDescent="0.25">
      <c r="A2004" s="21" t="str">
        <f t="shared" si="31"/>
        <v>MOW M2N BAAA_2026</v>
      </c>
      <c r="B2004" t="s">
        <v>130</v>
      </c>
      <c r="C2004" t="s">
        <v>132</v>
      </c>
      <c r="D2004" t="s">
        <v>23</v>
      </c>
      <c r="E2004" t="s">
        <v>29</v>
      </c>
      <c r="F2004" t="s">
        <v>28</v>
      </c>
      <c r="K2004">
        <v>0</v>
      </c>
      <c r="L2004" s="26">
        <v>46387</v>
      </c>
      <c r="M2004">
        <v>3</v>
      </c>
    </row>
    <row r="2005" spans="1:14" x14ac:dyDescent="0.25">
      <c r="A2005" s="21" t="str">
        <f t="shared" si="31"/>
        <v>MOW M2N BAAA_2027</v>
      </c>
      <c r="B2005" t="s">
        <v>130</v>
      </c>
      <c r="C2005" t="s">
        <v>132</v>
      </c>
      <c r="D2005" t="s">
        <v>23</v>
      </c>
      <c r="E2005" t="s">
        <v>29</v>
      </c>
      <c r="F2005" t="s">
        <v>28</v>
      </c>
      <c r="K2005">
        <v>0</v>
      </c>
      <c r="L2005" s="26">
        <v>46752</v>
      </c>
      <c r="M2005">
        <v>4</v>
      </c>
    </row>
    <row r="2006" spans="1:14" x14ac:dyDescent="0.25">
      <c r="A2006" s="21" t="str">
        <f t="shared" si="31"/>
        <v>MOW M2N BAAA_2028</v>
      </c>
      <c r="B2006" t="s">
        <v>130</v>
      </c>
      <c r="C2006" t="s">
        <v>132</v>
      </c>
      <c r="D2006" t="s">
        <v>23</v>
      </c>
      <c r="E2006" t="s">
        <v>29</v>
      </c>
      <c r="F2006" t="s">
        <v>28</v>
      </c>
      <c r="K2006">
        <v>0</v>
      </c>
      <c r="L2006" s="26">
        <v>47118</v>
      </c>
      <c r="M2006">
        <v>5</v>
      </c>
    </row>
    <row r="2007" spans="1:14" x14ac:dyDescent="0.25">
      <c r="A2007" s="21" t="str">
        <f t="shared" si="31"/>
        <v>MOW M2N BAAA_2029</v>
      </c>
      <c r="B2007" t="s">
        <v>130</v>
      </c>
      <c r="C2007" t="s">
        <v>132</v>
      </c>
      <c r="D2007" t="s">
        <v>23</v>
      </c>
      <c r="E2007" t="s">
        <v>29</v>
      </c>
      <c r="F2007" t="s">
        <v>28</v>
      </c>
      <c r="K2007">
        <v>0</v>
      </c>
      <c r="L2007" s="26">
        <v>47483</v>
      </c>
      <c r="M2007">
        <v>6</v>
      </c>
    </row>
    <row r="2008" spans="1:14" x14ac:dyDescent="0.25">
      <c r="A2008" s="21" t="str">
        <f t="shared" si="31"/>
        <v>MOW M2N BAAA_2030</v>
      </c>
      <c r="B2008" t="s">
        <v>130</v>
      </c>
      <c r="C2008" t="s">
        <v>132</v>
      </c>
      <c r="D2008" t="s">
        <v>23</v>
      </c>
      <c r="E2008" t="s">
        <v>29</v>
      </c>
      <c r="F2008" t="s">
        <v>28</v>
      </c>
      <c r="K2008">
        <v>0</v>
      </c>
      <c r="L2008" s="26">
        <v>47848</v>
      </c>
      <c r="M2008">
        <v>7</v>
      </c>
    </row>
    <row r="2009" spans="1:14" x14ac:dyDescent="0.25">
      <c r="A2009" s="21" t="str">
        <f t="shared" si="31"/>
        <v>MOW M2N BAAA_2031</v>
      </c>
      <c r="B2009" t="s">
        <v>130</v>
      </c>
      <c r="C2009" t="s">
        <v>132</v>
      </c>
      <c r="D2009" t="s">
        <v>23</v>
      </c>
      <c r="E2009" t="s">
        <v>29</v>
      </c>
      <c r="F2009" t="s">
        <v>28</v>
      </c>
      <c r="K2009">
        <v>0</v>
      </c>
      <c r="L2009" s="26">
        <v>48213</v>
      </c>
      <c r="M2009">
        <v>8</v>
      </c>
    </row>
    <row r="2010" spans="1:14" x14ac:dyDescent="0.25">
      <c r="A2010" s="21" t="str">
        <f t="shared" si="31"/>
        <v>MOW M2N BAAA_2032</v>
      </c>
      <c r="B2010" t="s">
        <v>130</v>
      </c>
      <c r="C2010" t="s">
        <v>132</v>
      </c>
      <c r="D2010" t="s">
        <v>23</v>
      </c>
      <c r="E2010" t="s">
        <v>29</v>
      </c>
      <c r="F2010" t="s">
        <v>28</v>
      </c>
      <c r="K2010">
        <v>0</v>
      </c>
      <c r="L2010" s="26">
        <v>48579</v>
      </c>
      <c r="M2010">
        <v>9</v>
      </c>
    </row>
    <row r="2011" spans="1:14" x14ac:dyDescent="0.25">
      <c r="A2011" s="21" t="str">
        <f t="shared" si="31"/>
        <v>MOW M2N BAAA_2033</v>
      </c>
      <c r="B2011" t="s">
        <v>130</v>
      </c>
      <c r="C2011" t="s">
        <v>132</v>
      </c>
      <c r="D2011" t="s">
        <v>23</v>
      </c>
      <c r="E2011" t="s">
        <v>29</v>
      </c>
      <c r="F2011" t="s">
        <v>28</v>
      </c>
      <c r="K2011">
        <v>0</v>
      </c>
      <c r="L2011" s="26">
        <v>48944</v>
      </c>
      <c r="M2011">
        <v>10</v>
      </c>
    </row>
    <row r="2012" spans="1:14" x14ac:dyDescent="0.25">
      <c r="A2012" s="21" t="str">
        <f t="shared" si="31"/>
        <v>MOW M2N BAAA_2034</v>
      </c>
      <c r="B2012" t="s">
        <v>130</v>
      </c>
      <c r="C2012" t="s">
        <v>132</v>
      </c>
      <c r="D2012" t="s">
        <v>23</v>
      </c>
      <c r="E2012" t="s">
        <v>29</v>
      </c>
      <c r="F2012" t="s">
        <v>28</v>
      </c>
      <c r="K2012">
        <v>0</v>
      </c>
      <c r="L2012" s="26">
        <v>49309</v>
      </c>
      <c r="M2012">
        <v>11</v>
      </c>
    </row>
    <row r="2013" spans="1:14" x14ac:dyDescent="0.25">
      <c r="A2013" s="21" t="str">
        <f t="shared" si="31"/>
        <v>MOW M2N BAAA_2035</v>
      </c>
      <c r="B2013" t="s">
        <v>130</v>
      </c>
      <c r="C2013" t="s">
        <v>132</v>
      </c>
      <c r="D2013" t="s">
        <v>23</v>
      </c>
      <c r="E2013" t="s">
        <v>29</v>
      </c>
      <c r="F2013" t="s">
        <v>28</v>
      </c>
      <c r="K2013">
        <v>0</v>
      </c>
      <c r="L2013" s="26">
        <v>49674</v>
      </c>
      <c r="M2013">
        <v>12</v>
      </c>
    </row>
    <row r="2014" spans="1:14" x14ac:dyDescent="0.25">
      <c r="A2014" s="21" t="str">
        <f t="shared" si="31"/>
        <v>MOW M2N BAAA_2036</v>
      </c>
      <c r="B2014" t="s">
        <v>130</v>
      </c>
      <c r="C2014" t="s">
        <v>132</v>
      </c>
      <c r="D2014" t="s">
        <v>23</v>
      </c>
      <c r="E2014" t="s">
        <v>29</v>
      </c>
      <c r="F2014" t="s">
        <v>28</v>
      </c>
      <c r="K2014">
        <v>0</v>
      </c>
      <c r="L2014" s="26">
        <v>50040</v>
      </c>
      <c r="M2014">
        <v>13</v>
      </c>
    </row>
    <row r="2015" spans="1:14" x14ac:dyDescent="0.25">
      <c r="A2015" s="21" t="str">
        <f t="shared" si="31"/>
        <v>MOW M2N BAAA_2037</v>
      </c>
      <c r="B2015" t="s">
        <v>130</v>
      </c>
      <c r="C2015" t="s">
        <v>132</v>
      </c>
      <c r="D2015" t="s">
        <v>23</v>
      </c>
      <c r="E2015" t="s">
        <v>29</v>
      </c>
      <c r="F2015" t="s">
        <v>28</v>
      </c>
      <c r="K2015">
        <v>0</v>
      </c>
      <c r="L2015" s="26">
        <v>50405</v>
      </c>
      <c r="M2015">
        <v>14</v>
      </c>
    </row>
    <row r="2016" spans="1:14" x14ac:dyDescent="0.25">
      <c r="A2016" s="21" t="str">
        <f t="shared" si="31"/>
        <v>MOW M2N BAAA_2038</v>
      </c>
      <c r="B2016" t="s">
        <v>130</v>
      </c>
      <c r="C2016" t="s">
        <v>132</v>
      </c>
      <c r="D2016" t="s">
        <v>23</v>
      </c>
      <c r="E2016" t="s">
        <v>29</v>
      </c>
      <c r="F2016" t="s">
        <v>28</v>
      </c>
      <c r="K2016">
        <v>0</v>
      </c>
      <c r="L2016" s="26">
        <v>50770</v>
      </c>
      <c r="M2016">
        <v>15</v>
      </c>
    </row>
    <row r="2017" spans="1:13" x14ac:dyDescent="0.25">
      <c r="A2017" s="21" t="str">
        <f t="shared" si="31"/>
        <v>MOW M2N BAAA_2039</v>
      </c>
      <c r="B2017" t="s">
        <v>130</v>
      </c>
      <c r="C2017" t="s">
        <v>132</v>
      </c>
      <c r="D2017" t="s">
        <v>23</v>
      </c>
      <c r="E2017" t="s">
        <v>29</v>
      </c>
      <c r="F2017" t="s">
        <v>28</v>
      </c>
      <c r="K2017">
        <v>0</v>
      </c>
      <c r="L2017" s="26">
        <v>51135</v>
      </c>
      <c r="M2017">
        <v>16</v>
      </c>
    </row>
    <row r="2018" spans="1:13" x14ac:dyDescent="0.25">
      <c r="A2018" s="21" t="str">
        <f t="shared" si="31"/>
        <v>MOW M2N BAAA_2040</v>
      </c>
      <c r="B2018" t="s">
        <v>130</v>
      </c>
      <c r="C2018" t="s">
        <v>132</v>
      </c>
      <c r="D2018" t="s">
        <v>23</v>
      </c>
      <c r="E2018" t="s">
        <v>29</v>
      </c>
      <c r="F2018" t="s">
        <v>28</v>
      </c>
      <c r="K2018">
        <v>0</v>
      </c>
      <c r="L2018" s="26">
        <v>51501</v>
      </c>
      <c r="M2018">
        <v>17</v>
      </c>
    </row>
    <row r="2019" spans="1:13" x14ac:dyDescent="0.25">
      <c r="A2019" s="21" t="str">
        <f t="shared" si="31"/>
        <v>MOW M2N BAAA_2041</v>
      </c>
      <c r="B2019" t="s">
        <v>130</v>
      </c>
      <c r="C2019" t="s">
        <v>132</v>
      </c>
      <c r="D2019" t="s">
        <v>23</v>
      </c>
      <c r="E2019" t="s">
        <v>29</v>
      </c>
      <c r="F2019" t="s">
        <v>28</v>
      </c>
      <c r="K2019">
        <v>0</v>
      </c>
      <c r="L2019" s="26">
        <v>51866</v>
      </c>
      <c r="M2019">
        <v>18</v>
      </c>
    </row>
    <row r="2020" spans="1:13" x14ac:dyDescent="0.25">
      <c r="A2020" s="21" t="str">
        <f t="shared" si="31"/>
        <v>MOW M2N BAAA_2042</v>
      </c>
      <c r="B2020" t="s">
        <v>130</v>
      </c>
      <c r="C2020" t="s">
        <v>132</v>
      </c>
      <c r="D2020" t="s">
        <v>23</v>
      </c>
      <c r="E2020" t="s">
        <v>29</v>
      </c>
      <c r="F2020" t="s">
        <v>28</v>
      </c>
      <c r="K2020">
        <v>0</v>
      </c>
      <c r="L2020" s="26">
        <v>52231</v>
      </c>
      <c r="M2020">
        <v>19</v>
      </c>
    </row>
    <row r="2021" spans="1:13" x14ac:dyDescent="0.25">
      <c r="A2021" s="21" t="str">
        <f t="shared" si="31"/>
        <v>MOW M2N BAAA_2043</v>
      </c>
      <c r="B2021" t="s">
        <v>130</v>
      </c>
      <c r="C2021" t="s">
        <v>132</v>
      </c>
      <c r="D2021" t="s">
        <v>23</v>
      </c>
      <c r="E2021" t="s">
        <v>29</v>
      </c>
      <c r="F2021" t="s">
        <v>28</v>
      </c>
      <c r="K2021">
        <v>0</v>
      </c>
      <c r="L2021" s="26">
        <v>52596</v>
      </c>
      <c r="M2021">
        <v>20</v>
      </c>
    </row>
    <row r="2022" spans="1:13" x14ac:dyDescent="0.25">
      <c r="A2022" s="21" t="str">
        <f t="shared" si="31"/>
        <v>MOW M2N BAAA_2024</v>
      </c>
      <c r="B2022" t="s">
        <v>130</v>
      </c>
      <c r="C2022" t="s">
        <v>132</v>
      </c>
      <c r="D2022" t="s">
        <v>23</v>
      </c>
      <c r="E2022" t="s">
        <v>29</v>
      </c>
      <c r="F2022" t="s">
        <v>31</v>
      </c>
      <c r="K2022">
        <v>0</v>
      </c>
      <c r="L2022" s="26">
        <v>45657</v>
      </c>
      <c r="M2022">
        <v>1</v>
      </c>
    </row>
    <row r="2023" spans="1:13" x14ac:dyDescent="0.25">
      <c r="A2023" s="21" t="str">
        <f t="shared" si="31"/>
        <v>MOW M2N BAAA_2025</v>
      </c>
      <c r="B2023" t="s">
        <v>130</v>
      </c>
      <c r="C2023" t="s">
        <v>132</v>
      </c>
      <c r="D2023" t="s">
        <v>23</v>
      </c>
      <c r="E2023" t="s">
        <v>29</v>
      </c>
      <c r="F2023" t="s">
        <v>31</v>
      </c>
      <c r="K2023">
        <v>0</v>
      </c>
      <c r="L2023" s="26">
        <v>46022</v>
      </c>
      <c r="M2023">
        <v>2</v>
      </c>
    </row>
    <row r="2024" spans="1:13" x14ac:dyDescent="0.25">
      <c r="A2024" s="21" t="str">
        <f t="shared" si="31"/>
        <v>MOW M2N BAAA_2026</v>
      </c>
      <c r="B2024" t="s">
        <v>130</v>
      </c>
      <c r="C2024" t="s">
        <v>132</v>
      </c>
      <c r="D2024" t="s">
        <v>23</v>
      </c>
      <c r="E2024" t="s">
        <v>29</v>
      </c>
      <c r="F2024" t="s">
        <v>31</v>
      </c>
      <c r="K2024">
        <v>0</v>
      </c>
      <c r="L2024" s="26">
        <v>46387</v>
      </c>
      <c r="M2024">
        <v>3</v>
      </c>
    </row>
    <row r="2025" spans="1:13" x14ac:dyDescent="0.25">
      <c r="A2025" s="21" t="str">
        <f t="shared" si="31"/>
        <v>MOW M2N BAAA_2027</v>
      </c>
      <c r="B2025" t="s">
        <v>130</v>
      </c>
      <c r="C2025" t="s">
        <v>132</v>
      </c>
      <c r="D2025" t="s">
        <v>23</v>
      </c>
      <c r="E2025" t="s">
        <v>29</v>
      </c>
      <c r="F2025" t="s">
        <v>31</v>
      </c>
      <c r="K2025">
        <v>0</v>
      </c>
      <c r="L2025" s="26">
        <v>46752</v>
      </c>
      <c r="M2025">
        <v>4</v>
      </c>
    </row>
    <row r="2026" spans="1:13" x14ac:dyDescent="0.25">
      <c r="A2026" s="21" t="str">
        <f t="shared" si="31"/>
        <v>MOW M2N BAAA_2028</v>
      </c>
      <c r="B2026" t="s">
        <v>130</v>
      </c>
      <c r="C2026" t="s">
        <v>132</v>
      </c>
      <c r="D2026" t="s">
        <v>23</v>
      </c>
      <c r="E2026" t="s">
        <v>29</v>
      </c>
      <c r="F2026" t="s">
        <v>31</v>
      </c>
      <c r="K2026">
        <v>0</v>
      </c>
      <c r="L2026" s="26">
        <v>47118</v>
      </c>
      <c r="M2026">
        <v>5</v>
      </c>
    </row>
    <row r="2027" spans="1:13" x14ac:dyDescent="0.25">
      <c r="A2027" s="21" t="str">
        <f t="shared" si="31"/>
        <v>MOW M2N BAAA_2029</v>
      </c>
      <c r="B2027" t="s">
        <v>130</v>
      </c>
      <c r="C2027" t="s">
        <v>132</v>
      </c>
      <c r="D2027" t="s">
        <v>23</v>
      </c>
      <c r="E2027" t="s">
        <v>29</v>
      </c>
      <c r="F2027" t="s">
        <v>31</v>
      </c>
      <c r="K2027">
        <v>0</v>
      </c>
      <c r="L2027" s="26">
        <v>47483</v>
      </c>
      <c r="M2027">
        <v>6</v>
      </c>
    </row>
    <row r="2028" spans="1:13" x14ac:dyDescent="0.25">
      <c r="A2028" s="21" t="str">
        <f t="shared" si="31"/>
        <v>MOW M2N BAAA_2030</v>
      </c>
      <c r="B2028" t="s">
        <v>130</v>
      </c>
      <c r="C2028" t="s">
        <v>132</v>
      </c>
      <c r="D2028" t="s">
        <v>23</v>
      </c>
      <c r="E2028" t="s">
        <v>29</v>
      </c>
      <c r="F2028" t="s">
        <v>31</v>
      </c>
      <c r="K2028">
        <v>0</v>
      </c>
      <c r="L2028" s="26">
        <v>47848</v>
      </c>
      <c r="M2028">
        <v>7</v>
      </c>
    </row>
    <row r="2029" spans="1:13" x14ac:dyDescent="0.25">
      <c r="A2029" s="21" t="str">
        <f t="shared" si="31"/>
        <v>MOW M2N BAAA_2031</v>
      </c>
      <c r="B2029" t="s">
        <v>130</v>
      </c>
      <c r="C2029" t="s">
        <v>132</v>
      </c>
      <c r="D2029" t="s">
        <v>23</v>
      </c>
      <c r="E2029" t="s">
        <v>29</v>
      </c>
      <c r="F2029" t="s">
        <v>31</v>
      </c>
      <c r="K2029">
        <v>0</v>
      </c>
      <c r="L2029" s="26">
        <v>48213</v>
      </c>
      <c r="M2029">
        <v>8</v>
      </c>
    </row>
    <row r="2030" spans="1:13" x14ac:dyDescent="0.25">
      <c r="A2030" s="21" t="str">
        <f t="shared" si="31"/>
        <v>MOW M2N BAAA_2032</v>
      </c>
      <c r="B2030" t="s">
        <v>130</v>
      </c>
      <c r="C2030" t="s">
        <v>132</v>
      </c>
      <c r="D2030" t="s">
        <v>23</v>
      </c>
      <c r="E2030" t="s">
        <v>29</v>
      </c>
      <c r="F2030" t="s">
        <v>31</v>
      </c>
      <c r="K2030">
        <v>0</v>
      </c>
      <c r="L2030" s="26">
        <v>48579</v>
      </c>
      <c r="M2030">
        <v>9</v>
      </c>
    </row>
    <row r="2031" spans="1:13" x14ac:dyDescent="0.25">
      <c r="A2031" s="21" t="str">
        <f t="shared" si="31"/>
        <v>MOW M2N BAAA_2033</v>
      </c>
      <c r="B2031" t="s">
        <v>130</v>
      </c>
      <c r="C2031" t="s">
        <v>132</v>
      </c>
      <c r="D2031" t="s">
        <v>23</v>
      </c>
      <c r="E2031" t="s">
        <v>29</v>
      </c>
      <c r="F2031" t="s">
        <v>31</v>
      </c>
      <c r="K2031">
        <v>0</v>
      </c>
      <c r="L2031" s="26">
        <v>48944</v>
      </c>
      <c r="M2031">
        <v>10</v>
      </c>
    </row>
    <row r="2032" spans="1:13" x14ac:dyDescent="0.25">
      <c r="A2032" s="21" t="str">
        <f t="shared" si="31"/>
        <v>MOW M2N BAAA_2034</v>
      </c>
      <c r="B2032" t="s">
        <v>130</v>
      </c>
      <c r="C2032" t="s">
        <v>132</v>
      </c>
      <c r="D2032" t="s">
        <v>23</v>
      </c>
      <c r="E2032" t="s">
        <v>29</v>
      </c>
      <c r="F2032" t="s">
        <v>31</v>
      </c>
      <c r="K2032">
        <v>0</v>
      </c>
      <c r="L2032" s="26">
        <v>49309</v>
      </c>
      <c r="M2032">
        <v>11</v>
      </c>
    </row>
    <row r="2033" spans="1:14" x14ac:dyDescent="0.25">
      <c r="A2033" s="21" t="str">
        <f t="shared" si="31"/>
        <v>MOW M2N BAAA_2035</v>
      </c>
      <c r="B2033" t="s">
        <v>130</v>
      </c>
      <c r="C2033" t="s">
        <v>132</v>
      </c>
      <c r="D2033" t="s">
        <v>23</v>
      </c>
      <c r="E2033" t="s">
        <v>29</v>
      </c>
      <c r="F2033" t="s">
        <v>31</v>
      </c>
      <c r="K2033">
        <v>0</v>
      </c>
      <c r="L2033" s="26">
        <v>49674</v>
      </c>
      <c r="M2033">
        <v>12</v>
      </c>
    </row>
    <row r="2034" spans="1:14" x14ac:dyDescent="0.25">
      <c r="A2034" s="21" t="str">
        <f t="shared" si="31"/>
        <v>MOW M2N BAAA_2036</v>
      </c>
      <c r="B2034" t="s">
        <v>130</v>
      </c>
      <c r="C2034" t="s">
        <v>132</v>
      </c>
      <c r="D2034" t="s">
        <v>23</v>
      </c>
      <c r="E2034" t="s">
        <v>29</v>
      </c>
      <c r="F2034" t="s">
        <v>31</v>
      </c>
      <c r="K2034">
        <v>0</v>
      </c>
      <c r="L2034" s="26">
        <v>50040</v>
      </c>
      <c r="M2034">
        <v>13</v>
      </c>
    </row>
    <row r="2035" spans="1:14" x14ac:dyDescent="0.25">
      <c r="A2035" s="21" t="str">
        <f t="shared" si="31"/>
        <v>MOW M2N BAAA_2037</v>
      </c>
      <c r="B2035" t="s">
        <v>130</v>
      </c>
      <c r="C2035" t="s">
        <v>132</v>
      </c>
      <c r="D2035" t="s">
        <v>23</v>
      </c>
      <c r="E2035" t="s">
        <v>29</v>
      </c>
      <c r="F2035" t="s">
        <v>31</v>
      </c>
      <c r="K2035">
        <v>0</v>
      </c>
      <c r="L2035" s="26">
        <v>50405</v>
      </c>
      <c r="M2035">
        <v>14</v>
      </c>
    </row>
    <row r="2036" spans="1:14" x14ac:dyDescent="0.25">
      <c r="A2036" s="21" t="str">
        <f t="shared" si="31"/>
        <v>MOW M2N BAAA_2038</v>
      </c>
      <c r="B2036" t="s">
        <v>130</v>
      </c>
      <c r="C2036" t="s">
        <v>132</v>
      </c>
      <c r="D2036" t="s">
        <v>23</v>
      </c>
      <c r="E2036" t="s">
        <v>29</v>
      </c>
      <c r="F2036" t="s">
        <v>31</v>
      </c>
      <c r="K2036">
        <v>0</v>
      </c>
      <c r="L2036" s="26">
        <v>50770</v>
      </c>
      <c r="M2036">
        <v>15</v>
      </c>
    </row>
    <row r="2037" spans="1:14" x14ac:dyDescent="0.25">
      <c r="A2037" s="21" t="str">
        <f t="shared" si="31"/>
        <v>MOW M2N BAAA_2039</v>
      </c>
      <c r="B2037" t="s">
        <v>130</v>
      </c>
      <c r="C2037" t="s">
        <v>132</v>
      </c>
      <c r="D2037" t="s">
        <v>23</v>
      </c>
      <c r="E2037" t="s">
        <v>29</v>
      </c>
      <c r="F2037" t="s">
        <v>31</v>
      </c>
      <c r="K2037">
        <v>0</v>
      </c>
      <c r="L2037" s="26">
        <v>51135</v>
      </c>
      <c r="M2037">
        <v>16</v>
      </c>
    </row>
    <row r="2038" spans="1:14" x14ac:dyDescent="0.25">
      <c r="A2038" s="21" t="str">
        <f t="shared" si="31"/>
        <v>MOW M2N BAAA_2040</v>
      </c>
      <c r="B2038" t="s">
        <v>130</v>
      </c>
      <c r="C2038" t="s">
        <v>132</v>
      </c>
      <c r="D2038" t="s">
        <v>23</v>
      </c>
      <c r="E2038" t="s">
        <v>29</v>
      </c>
      <c r="F2038" t="s">
        <v>31</v>
      </c>
      <c r="K2038">
        <v>0</v>
      </c>
      <c r="L2038" s="26">
        <v>51501</v>
      </c>
      <c r="M2038">
        <v>17</v>
      </c>
    </row>
    <row r="2039" spans="1:14" x14ac:dyDescent="0.25">
      <c r="A2039" s="21" t="str">
        <f t="shared" si="31"/>
        <v>MOW M2N BAAA_2041</v>
      </c>
      <c r="B2039" t="s">
        <v>130</v>
      </c>
      <c r="C2039" t="s">
        <v>132</v>
      </c>
      <c r="D2039" t="s">
        <v>23</v>
      </c>
      <c r="E2039" t="s">
        <v>29</v>
      </c>
      <c r="F2039" t="s">
        <v>31</v>
      </c>
      <c r="K2039">
        <v>0</v>
      </c>
      <c r="L2039" s="26">
        <v>51866</v>
      </c>
      <c r="M2039">
        <v>18</v>
      </c>
    </row>
    <row r="2040" spans="1:14" x14ac:dyDescent="0.25">
      <c r="A2040" s="21" t="str">
        <f t="shared" si="31"/>
        <v>MOW M2N BAAA_2042</v>
      </c>
      <c r="B2040" t="s">
        <v>130</v>
      </c>
      <c r="C2040" t="s">
        <v>132</v>
      </c>
      <c r="D2040" t="s">
        <v>23</v>
      </c>
      <c r="E2040" t="s">
        <v>29</v>
      </c>
      <c r="F2040" t="s">
        <v>31</v>
      </c>
      <c r="K2040">
        <v>0</v>
      </c>
      <c r="L2040" s="26">
        <v>52231</v>
      </c>
      <c r="M2040">
        <v>19</v>
      </c>
    </row>
    <row r="2041" spans="1:14" x14ac:dyDescent="0.25">
      <c r="A2041" s="21" t="str">
        <f t="shared" si="31"/>
        <v>MOW M2N BAAA_2043</v>
      </c>
      <c r="B2041" t="s">
        <v>130</v>
      </c>
      <c r="C2041" t="s">
        <v>132</v>
      </c>
      <c r="D2041" t="s">
        <v>23</v>
      </c>
      <c r="E2041" t="s">
        <v>29</v>
      </c>
      <c r="F2041" t="s">
        <v>31</v>
      </c>
      <c r="K2041">
        <v>0</v>
      </c>
      <c r="L2041" s="26">
        <v>52596</v>
      </c>
      <c r="M2041">
        <v>20</v>
      </c>
    </row>
    <row r="2042" spans="1:14" x14ac:dyDescent="0.25">
      <c r="A2042" s="21" t="str">
        <f t="shared" si="31"/>
        <v>MOW M2N BAAA_2024</v>
      </c>
      <c r="B2042" t="s">
        <v>130</v>
      </c>
      <c r="C2042" t="s">
        <v>132</v>
      </c>
      <c r="D2042" t="s">
        <v>23</v>
      </c>
      <c r="E2042" t="s">
        <v>5</v>
      </c>
      <c r="F2042" t="s">
        <v>4</v>
      </c>
      <c r="G2042">
        <v>0</v>
      </c>
      <c r="H2042">
        <v>0</v>
      </c>
      <c r="I2042">
        <v>0</v>
      </c>
      <c r="J2042">
        <v>0</v>
      </c>
      <c r="L2042" s="26">
        <v>45657</v>
      </c>
      <c r="M2042">
        <v>1</v>
      </c>
      <c r="N2042">
        <v>0</v>
      </c>
    </row>
    <row r="2043" spans="1:14" x14ac:dyDescent="0.25">
      <c r="A2043" s="21" t="str">
        <f t="shared" si="31"/>
        <v>MOW M2N BAAA_2025</v>
      </c>
      <c r="B2043" t="s">
        <v>130</v>
      </c>
      <c r="C2043" t="s">
        <v>132</v>
      </c>
      <c r="D2043" t="s">
        <v>23</v>
      </c>
      <c r="E2043" t="s">
        <v>5</v>
      </c>
      <c r="F2043" t="s">
        <v>4</v>
      </c>
      <c r="G2043">
        <v>0</v>
      </c>
      <c r="H2043">
        <v>0</v>
      </c>
      <c r="I2043">
        <v>0</v>
      </c>
      <c r="J2043">
        <v>0</v>
      </c>
      <c r="L2043" s="26">
        <v>46022</v>
      </c>
      <c r="M2043">
        <v>2</v>
      </c>
      <c r="N2043">
        <v>0</v>
      </c>
    </row>
    <row r="2044" spans="1:14" x14ac:dyDescent="0.25">
      <c r="A2044" s="21" t="str">
        <f t="shared" si="31"/>
        <v>MOW M2N BAAA_2026</v>
      </c>
      <c r="B2044" t="s">
        <v>130</v>
      </c>
      <c r="C2044" t="s">
        <v>132</v>
      </c>
      <c r="D2044" t="s">
        <v>23</v>
      </c>
      <c r="E2044" t="s">
        <v>5</v>
      </c>
      <c r="F2044" t="s">
        <v>4</v>
      </c>
      <c r="G2044">
        <v>0</v>
      </c>
      <c r="H2044">
        <v>7614.62841796875</v>
      </c>
      <c r="I2044">
        <v>53198.41015625</v>
      </c>
      <c r="J2044">
        <v>0</v>
      </c>
      <c r="L2044" s="26">
        <v>46387</v>
      </c>
      <c r="M2044">
        <v>3</v>
      </c>
      <c r="N2044">
        <v>-24559.650390625</v>
      </c>
    </row>
    <row r="2045" spans="1:14" x14ac:dyDescent="0.25">
      <c r="A2045" s="21" t="str">
        <f t="shared" si="31"/>
        <v>MOW M2N BAAA_2027</v>
      </c>
      <c r="B2045" t="s">
        <v>130</v>
      </c>
      <c r="C2045" t="s">
        <v>132</v>
      </c>
      <c r="D2045" t="s">
        <v>23</v>
      </c>
      <c r="E2045" t="s">
        <v>5</v>
      </c>
      <c r="F2045" t="s">
        <v>4</v>
      </c>
      <c r="G2045">
        <v>0</v>
      </c>
      <c r="H2045">
        <v>16410.857421875</v>
      </c>
      <c r="I2045">
        <v>90165.96875</v>
      </c>
      <c r="J2045">
        <v>0</v>
      </c>
      <c r="L2045" s="26">
        <v>46752</v>
      </c>
      <c r="M2045">
        <v>4</v>
      </c>
      <c r="N2045">
        <v>-38296.953125</v>
      </c>
    </row>
    <row r="2046" spans="1:14" x14ac:dyDescent="0.25">
      <c r="A2046" s="21" t="str">
        <f t="shared" si="31"/>
        <v>MOW M2N BAAA_2028</v>
      </c>
      <c r="B2046" t="s">
        <v>130</v>
      </c>
      <c r="C2046" t="s">
        <v>132</v>
      </c>
      <c r="D2046" t="s">
        <v>23</v>
      </c>
      <c r="E2046" t="s">
        <v>5</v>
      </c>
      <c r="F2046" t="s">
        <v>4</v>
      </c>
      <c r="G2046">
        <v>0</v>
      </c>
      <c r="H2046">
        <v>25201.2890625</v>
      </c>
      <c r="I2046">
        <v>143312.015625</v>
      </c>
      <c r="J2046">
        <v>0</v>
      </c>
      <c r="L2046" s="26">
        <v>47118</v>
      </c>
      <c r="M2046">
        <v>5</v>
      </c>
      <c r="N2046">
        <v>-64830.48828125</v>
      </c>
    </row>
    <row r="2047" spans="1:14" x14ac:dyDescent="0.25">
      <c r="A2047" s="21" t="str">
        <f t="shared" si="31"/>
        <v>MOW M2N BAAA_2029</v>
      </c>
      <c r="B2047" t="s">
        <v>130</v>
      </c>
      <c r="C2047" t="s">
        <v>132</v>
      </c>
      <c r="D2047" t="s">
        <v>23</v>
      </c>
      <c r="E2047" t="s">
        <v>5</v>
      </c>
      <c r="F2047" t="s">
        <v>4</v>
      </c>
      <c r="G2047">
        <v>0</v>
      </c>
      <c r="H2047">
        <v>31167.771484375</v>
      </c>
      <c r="I2047">
        <v>205335.640625</v>
      </c>
      <c r="J2047">
        <v>0</v>
      </c>
      <c r="L2047" s="26">
        <v>47483</v>
      </c>
      <c r="M2047">
        <v>6</v>
      </c>
      <c r="N2047">
        <v>-60795.80078125</v>
      </c>
    </row>
    <row r="2048" spans="1:14" x14ac:dyDescent="0.25">
      <c r="A2048" s="21" t="str">
        <f t="shared" si="31"/>
        <v>MOW M2N BAAA_2030</v>
      </c>
      <c r="B2048" t="s">
        <v>130</v>
      </c>
      <c r="C2048" t="s">
        <v>132</v>
      </c>
      <c r="D2048" t="s">
        <v>23</v>
      </c>
      <c r="E2048" t="s">
        <v>5</v>
      </c>
      <c r="F2048" t="s">
        <v>4</v>
      </c>
      <c r="G2048">
        <v>0</v>
      </c>
      <c r="H2048">
        <v>37461.0859375</v>
      </c>
      <c r="I2048">
        <v>88329.609375</v>
      </c>
      <c r="J2048">
        <v>0</v>
      </c>
      <c r="L2048" s="26">
        <v>47848</v>
      </c>
      <c r="M2048">
        <v>7</v>
      </c>
      <c r="N2048">
        <v>-60212.07421875</v>
      </c>
    </row>
    <row r="2049" spans="1:14" x14ac:dyDescent="0.25">
      <c r="A2049" s="21" t="str">
        <f t="shared" si="31"/>
        <v>MOW M2N BAAA_2031</v>
      </c>
      <c r="B2049" t="s">
        <v>130</v>
      </c>
      <c r="C2049" t="s">
        <v>132</v>
      </c>
      <c r="D2049" t="s">
        <v>23</v>
      </c>
      <c r="E2049" t="s">
        <v>5</v>
      </c>
      <c r="F2049" t="s">
        <v>4</v>
      </c>
      <c r="G2049">
        <v>0</v>
      </c>
      <c r="H2049">
        <v>57456.4375</v>
      </c>
      <c r="I2049">
        <v>282968.21875</v>
      </c>
      <c r="J2049">
        <v>0</v>
      </c>
      <c r="L2049" s="26">
        <v>48213</v>
      </c>
      <c r="M2049">
        <v>8</v>
      </c>
      <c r="N2049">
        <v>-70419.265625</v>
      </c>
    </row>
    <row r="2050" spans="1:14" x14ac:dyDescent="0.25">
      <c r="A2050" s="21" t="str">
        <f t="shared" ref="A2050:A2113" si="32">B2050&amp;" "&amp;D2050&amp;" "&amp;C2050&amp;"_"&amp;YEAR(L2050)</f>
        <v>MOW M2N BAAA_2032</v>
      </c>
      <c r="B2050" t="s">
        <v>130</v>
      </c>
      <c r="C2050" t="s">
        <v>132</v>
      </c>
      <c r="D2050" t="s">
        <v>23</v>
      </c>
      <c r="E2050" t="s">
        <v>5</v>
      </c>
      <c r="F2050" t="s">
        <v>4</v>
      </c>
      <c r="G2050">
        <v>0</v>
      </c>
      <c r="H2050">
        <v>62401.92578125</v>
      </c>
      <c r="I2050">
        <v>331767.375</v>
      </c>
      <c r="J2050">
        <v>0</v>
      </c>
      <c r="L2050" s="26">
        <v>48579</v>
      </c>
      <c r="M2050">
        <v>9</v>
      </c>
      <c r="N2050">
        <v>-107841.0234375</v>
      </c>
    </row>
    <row r="2051" spans="1:14" x14ac:dyDescent="0.25">
      <c r="A2051" s="21" t="str">
        <f t="shared" si="32"/>
        <v>MOW M2N BAAA_2033</v>
      </c>
      <c r="B2051" t="s">
        <v>130</v>
      </c>
      <c r="C2051" t="s">
        <v>132</v>
      </c>
      <c r="D2051" t="s">
        <v>23</v>
      </c>
      <c r="E2051" t="s">
        <v>5</v>
      </c>
      <c r="F2051" t="s">
        <v>4</v>
      </c>
      <c r="G2051">
        <v>0</v>
      </c>
      <c r="H2051">
        <v>73088.0625</v>
      </c>
      <c r="I2051">
        <v>379235.6875</v>
      </c>
      <c r="J2051">
        <v>0</v>
      </c>
      <c r="L2051" s="26">
        <v>48944</v>
      </c>
      <c r="M2051">
        <v>10</v>
      </c>
      <c r="N2051">
        <v>-139029.21875</v>
      </c>
    </row>
    <row r="2052" spans="1:14" x14ac:dyDescent="0.25">
      <c r="A2052" s="21" t="str">
        <f t="shared" si="32"/>
        <v>MOW M2N BAAA_2034</v>
      </c>
      <c r="B2052" t="s">
        <v>130</v>
      </c>
      <c r="C2052" t="s">
        <v>132</v>
      </c>
      <c r="D2052" t="s">
        <v>23</v>
      </c>
      <c r="E2052" t="s">
        <v>5</v>
      </c>
      <c r="F2052" t="s">
        <v>4</v>
      </c>
      <c r="G2052">
        <v>0</v>
      </c>
      <c r="H2052">
        <v>82867.28125</v>
      </c>
      <c r="I2052">
        <v>427317.0625</v>
      </c>
      <c r="J2052">
        <v>0</v>
      </c>
      <c r="L2052" s="26">
        <v>49309</v>
      </c>
      <c r="M2052">
        <v>11</v>
      </c>
      <c r="N2052">
        <v>-168980.03125</v>
      </c>
    </row>
    <row r="2053" spans="1:14" x14ac:dyDescent="0.25">
      <c r="A2053" s="21" t="str">
        <f t="shared" si="32"/>
        <v>MOW M2N BAAA_2035</v>
      </c>
      <c r="B2053" t="s">
        <v>130</v>
      </c>
      <c r="C2053" t="s">
        <v>132</v>
      </c>
      <c r="D2053" t="s">
        <v>23</v>
      </c>
      <c r="E2053" t="s">
        <v>5</v>
      </c>
      <c r="F2053" t="s">
        <v>4</v>
      </c>
      <c r="G2053">
        <v>0</v>
      </c>
      <c r="H2053">
        <v>85909.0390625</v>
      </c>
      <c r="I2053">
        <v>412017.25</v>
      </c>
      <c r="J2053">
        <v>0</v>
      </c>
      <c r="L2053" s="26">
        <v>49674</v>
      </c>
      <c r="M2053">
        <v>12</v>
      </c>
      <c r="N2053">
        <v>-171829.71875</v>
      </c>
    </row>
    <row r="2054" spans="1:14" x14ac:dyDescent="0.25">
      <c r="A2054" s="21" t="str">
        <f t="shared" si="32"/>
        <v>MOW M2N BAAA_2036</v>
      </c>
      <c r="B2054" t="s">
        <v>130</v>
      </c>
      <c r="C2054" t="s">
        <v>132</v>
      </c>
      <c r="D2054" t="s">
        <v>23</v>
      </c>
      <c r="E2054" t="s">
        <v>5</v>
      </c>
      <c r="F2054" t="s">
        <v>4</v>
      </c>
      <c r="G2054">
        <v>0</v>
      </c>
      <c r="H2054">
        <v>95461.4140625</v>
      </c>
      <c r="I2054">
        <v>398764.375</v>
      </c>
      <c r="J2054">
        <v>0</v>
      </c>
      <c r="L2054" s="26">
        <v>50040</v>
      </c>
      <c r="M2054">
        <v>13</v>
      </c>
      <c r="N2054">
        <v>-140150.09375</v>
      </c>
    </row>
    <row r="2055" spans="1:14" x14ac:dyDescent="0.25">
      <c r="A2055" s="21" t="str">
        <f t="shared" si="32"/>
        <v>MOW M2N BAAA_2037</v>
      </c>
      <c r="B2055" t="s">
        <v>130</v>
      </c>
      <c r="C2055" t="s">
        <v>132</v>
      </c>
      <c r="D2055" t="s">
        <v>23</v>
      </c>
      <c r="E2055" t="s">
        <v>5</v>
      </c>
      <c r="F2055" t="s">
        <v>4</v>
      </c>
      <c r="G2055">
        <v>0</v>
      </c>
      <c r="H2055">
        <v>101146.484375</v>
      </c>
      <c r="I2055">
        <v>385586.0625</v>
      </c>
      <c r="J2055">
        <v>0</v>
      </c>
      <c r="L2055" s="26">
        <v>50405</v>
      </c>
      <c r="M2055">
        <v>14</v>
      </c>
      <c r="N2055">
        <v>-121168.3671875</v>
      </c>
    </row>
    <row r="2056" spans="1:14" x14ac:dyDescent="0.25">
      <c r="A2056" s="21" t="str">
        <f t="shared" si="32"/>
        <v>MOW M2N BAAA_2038</v>
      </c>
      <c r="B2056" t="s">
        <v>130</v>
      </c>
      <c r="C2056" t="s">
        <v>132</v>
      </c>
      <c r="D2056" t="s">
        <v>23</v>
      </c>
      <c r="E2056" t="s">
        <v>5</v>
      </c>
      <c r="F2056" t="s">
        <v>4</v>
      </c>
      <c r="G2056">
        <v>0</v>
      </c>
      <c r="H2056">
        <v>107617.4140625</v>
      </c>
      <c r="I2056">
        <v>376027.90625</v>
      </c>
      <c r="J2056">
        <v>0</v>
      </c>
      <c r="L2056" s="26">
        <v>50770</v>
      </c>
      <c r="M2056">
        <v>15</v>
      </c>
      <c r="N2056">
        <v>-82682.296875</v>
      </c>
    </row>
    <row r="2057" spans="1:14" x14ac:dyDescent="0.25">
      <c r="A2057" s="21" t="str">
        <f t="shared" si="32"/>
        <v>MOW M2N BAAA_2039</v>
      </c>
      <c r="B2057" t="s">
        <v>130</v>
      </c>
      <c r="C2057" t="s">
        <v>132</v>
      </c>
      <c r="D2057" t="s">
        <v>23</v>
      </c>
      <c r="E2057" t="s">
        <v>5</v>
      </c>
      <c r="F2057" t="s">
        <v>4</v>
      </c>
      <c r="G2057">
        <v>0</v>
      </c>
      <c r="H2057">
        <v>159640.59375</v>
      </c>
      <c r="I2057">
        <v>438187.59375</v>
      </c>
      <c r="J2057">
        <v>0</v>
      </c>
      <c r="L2057" s="26">
        <v>51135</v>
      </c>
      <c r="M2057">
        <v>16</v>
      </c>
      <c r="N2057">
        <v>-52471.99609375</v>
      </c>
    </row>
    <row r="2058" spans="1:14" x14ac:dyDescent="0.25">
      <c r="A2058" s="21" t="str">
        <f t="shared" si="32"/>
        <v>MOW M2N BAAA_2040</v>
      </c>
      <c r="B2058" t="s">
        <v>130</v>
      </c>
      <c r="C2058" t="s">
        <v>132</v>
      </c>
      <c r="D2058" t="s">
        <v>23</v>
      </c>
      <c r="E2058" t="s">
        <v>5</v>
      </c>
      <c r="F2058" t="s">
        <v>4</v>
      </c>
      <c r="G2058">
        <v>0</v>
      </c>
      <c r="H2058">
        <v>175436.09375</v>
      </c>
      <c r="I2058">
        <v>428846.78125</v>
      </c>
      <c r="J2058">
        <v>0</v>
      </c>
      <c r="L2058" s="26">
        <v>51501</v>
      </c>
      <c r="M2058">
        <v>17</v>
      </c>
      <c r="N2058">
        <v>-20257.8046875</v>
      </c>
    </row>
    <row r="2059" spans="1:14" x14ac:dyDescent="0.25">
      <c r="A2059" s="21" t="str">
        <f t="shared" si="32"/>
        <v>MOW M2N BAAA_2041</v>
      </c>
      <c r="B2059" t="s">
        <v>130</v>
      </c>
      <c r="C2059" t="s">
        <v>132</v>
      </c>
      <c r="D2059" t="s">
        <v>23</v>
      </c>
      <c r="E2059" t="s">
        <v>5</v>
      </c>
      <c r="F2059" t="s">
        <v>4</v>
      </c>
      <c r="G2059">
        <v>0</v>
      </c>
      <c r="H2059">
        <v>177646.140625</v>
      </c>
      <c r="I2059">
        <v>418104.46875</v>
      </c>
      <c r="J2059">
        <v>0</v>
      </c>
      <c r="L2059" s="26">
        <v>51866</v>
      </c>
      <c r="M2059">
        <v>18</v>
      </c>
      <c r="N2059">
        <v>16988.689453125</v>
      </c>
    </row>
    <row r="2060" spans="1:14" x14ac:dyDescent="0.25">
      <c r="A2060" s="21" t="str">
        <f t="shared" si="32"/>
        <v>MOW M2N BAAA_2042</v>
      </c>
      <c r="B2060" t="s">
        <v>130</v>
      </c>
      <c r="C2060" t="s">
        <v>132</v>
      </c>
      <c r="D2060" t="s">
        <v>23</v>
      </c>
      <c r="E2060" t="s">
        <v>5</v>
      </c>
      <c r="F2060" t="s">
        <v>4</v>
      </c>
      <c r="G2060">
        <v>0</v>
      </c>
      <c r="H2060">
        <v>185954.53125</v>
      </c>
      <c r="I2060">
        <v>408676.3125</v>
      </c>
      <c r="J2060">
        <v>0</v>
      </c>
      <c r="L2060" s="26">
        <v>52231</v>
      </c>
      <c r="M2060">
        <v>19</v>
      </c>
      <c r="N2060">
        <v>56377.453125</v>
      </c>
    </row>
    <row r="2061" spans="1:14" x14ac:dyDescent="0.25">
      <c r="A2061" s="21" t="str">
        <f t="shared" si="32"/>
        <v>MOW M2N BAAA_2043</v>
      </c>
      <c r="B2061" t="s">
        <v>130</v>
      </c>
      <c r="C2061" t="s">
        <v>132</v>
      </c>
      <c r="D2061" t="s">
        <v>23</v>
      </c>
      <c r="E2061" t="s">
        <v>5</v>
      </c>
      <c r="F2061" t="s">
        <v>4</v>
      </c>
      <c r="G2061">
        <v>0</v>
      </c>
      <c r="H2061">
        <v>189869.171875</v>
      </c>
      <c r="I2061">
        <v>399384.6875</v>
      </c>
      <c r="J2061">
        <v>0</v>
      </c>
      <c r="L2061" s="26">
        <v>52596</v>
      </c>
      <c r="M2061">
        <v>20</v>
      </c>
      <c r="N2061">
        <v>96046.2890625</v>
      </c>
    </row>
    <row r="2062" spans="1:14" x14ac:dyDescent="0.25">
      <c r="A2062" s="21" t="str">
        <f t="shared" si="32"/>
        <v>MOW M2N BAAA_2024</v>
      </c>
      <c r="B2062" t="s">
        <v>130</v>
      </c>
      <c r="C2062" t="s">
        <v>132</v>
      </c>
      <c r="D2062" t="s">
        <v>23</v>
      </c>
      <c r="E2062" t="s">
        <v>5</v>
      </c>
      <c r="F2062" t="s">
        <v>32</v>
      </c>
      <c r="G2062">
        <v>189100.46875</v>
      </c>
      <c r="H2062">
        <v>81692.578125</v>
      </c>
      <c r="I2062">
        <v>15499.482421875</v>
      </c>
      <c r="J2062">
        <v>0</v>
      </c>
      <c r="L2062" s="26">
        <v>45657</v>
      </c>
      <c r="M2062">
        <v>1</v>
      </c>
      <c r="N2062">
        <v>105479.078125</v>
      </c>
    </row>
    <row r="2063" spans="1:14" x14ac:dyDescent="0.25">
      <c r="A2063" s="21" t="str">
        <f t="shared" si="32"/>
        <v>MOW M2N BAAA_2025</v>
      </c>
      <c r="B2063" t="s">
        <v>130</v>
      </c>
      <c r="C2063" t="s">
        <v>132</v>
      </c>
      <c r="D2063" t="s">
        <v>23</v>
      </c>
      <c r="E2063" t="s">
        <v>5</v>
      </c>
      <c r="F2063" t="s">
        <v>32</v>
      </c>
      <c r="G2063">
        <v>204197.25</v>
      </c>
      <c r="H2063">
        <v>88379.4453125</v>
      </c>
      <c r="I2063">
        <v>70636.78125</v>
      </c>
      <c r="J2063">
        <v>0</v>
      </c>
      <c r="L2063" s="26">
        <v>46022</v>
      </c>
      <c r="M2063">
        <v>2</v>
      </c>
      <c r="N2063">
        <v>106607.640625</v>
      </c>
    </row>
    <row r="2064" spans="1:14" x14ac:dyDescent="0.25">
      <c r="A2064" s="21" t="str">
        <f t="shared" si="32"/>
        <v>MOW M2N BAAA_2026</v>
      </c>
      <c r="B2064" t="s">
        <v>130</v>
      </c>
      <c r="C2064" t="s">
        <v>132</v>
      </c>
      <c r="D2064" t="s">
        <v>23</v>
      </c>
      <c r="E2064" t="s">
        <v>5</v>
      </c>
      <c r="F2064" t="s">
        <v>32</v>
      </c>
      <c r="G2064">
        <v>219276.34375</v>
      </c>
      <c r="H2064">
        <v>100062.421875</v>
      </c>
      <c r="I2064">
        <v>75575.125</v>
      </c>
      <c r="J2064">
        <v>0</v>
      </c>
      <c r="L2064" s="26">
        <v>46387</v>
      </c>
      <c r="M2064">
        <v>3</v>
      </c>
      <c r="N2064">
        <v>110696.1796875</v>
      </c>
    </row>
    <row r="2065" spans="1:14" x14ac:dyDescent="0.25">
      <c r="A2065" s="21" t="str">
        <f t="shared" si="32"/>
        <v>MOW M2N BAAA_2027</v>
      </c>
      <c r="B2065" t="s">
        <v>130</v>
      </c>
      <c r="C2065" t="s">
        <v>132</v>
      </c>
      <c r="D2065" t="s">
        <v>23</v>
      </c>
      <c r="E2065" t="s">
        <v>5</v>
      </c>
      <c r="F2065" t="s">
        <v>32</v>
      </c>
      <c r="G2065">
        <v>230496.265625</v>
      </c>
      <c r="H2065">
        <v>101529.90625</v>
      </c>
      <c r="I2065">
        <v>80022.4609375</v>
      </c>
      <c r="J2065">
        <v>0</v>
      </c>
      <c r="L2065" s="26">
        <v>46752</v>
      </c>
      <c r="M2065">
        <v>4</v>
      </c>
      <c r="N2065">
        <v>110513.9375</v>
      </c>
    </row>
    <row r="2066" spans="1:14" x14ac:dyDescent="0.25">
      <c r="A2066" s="21" t="str">
        <f t="shared" si="32"/>
        <v>MOW M2N BAAA_2028</v>
      </c>
      <c r="B2066" t="s">
        <v>130</v>
      </c>
      <c r="C2066" t="s">
        <v>132</v>
      </c>
      <c r="D2066" t="s">
        <v>23</v>
      </c>
      <c r="E2066" t="s">
        <v>5</v>
      </c>
      <c r="F2066" t="s">
        <v>32</v>
      </c>
      <c r="G2066">
        <v>238907.859375</v>
      </c>
      <c r="H2066">
        <v>111076.2109375</v>
      </c>
      <c r="I2066">
        <v>85205.8203125</v>
      </c>
      <c r="J2066">
        <v>0</v>
      </c>
      <c r="L2066" s="26">
        <v>47118</v>
      </c>
      <c r="M2066">
        <v>5</v>
      </c>
      <c r="N2066">
        <v>116676.515625</v>
      </c>
    </row>
    <row r="2067" spans="1:14" x14ac:dyDescent="0.25">
      <c r="A2067" s="21" t="str">
        <f t="shared" si="32"/>
        <v>MOW M2N BAAA_2029</v>
      </c>
      <c r="B2067" t="s">
        <v>130</v>
      </c>
      <c r="C2067" t="s">
        <v>132</v>
      </c>
      <c r="D2067" t="s">
        <v>23</v>
      </c>
      <c r="E2067" t="s">
        <v>5</v>
      </c>
      <c r="F2067" t="s">
        <v>32</v>
      </c>
      <c r="G2067">
        <v>246828.921875</v>
      </c>
      <c r="H2067">
        <v>121709.6328125</v>
      </c>
      <c r="I2067">
        <v>88492.90625</v>
      </c>
      <c r="J2067">
        <v>0</v>
      </c>
      <c r="L2067" s="26">
        <v>47483</v>
      </c>
      <c r="M2067">
        <v>6</v>
      </c>
      <c r="N2067">
        <v>123469.984375</v>
      </c>
    </row>
    <row r="2068" spans="1:14" x14ac:dyDescent="0.25">
      <c r="A2068" s="21" t="str">
        <f t="shared" si="32"/>
        <v>MOW M2N BAAA_2030</v>
      </c>
      <c r="B2068" t="s">
        <v>130</v>
      </c>
      <c r="C2068" t="s">
        <v>132</v>
      </c>
      <c r="D2068" t="s">
        <v>23</v>
      </c>
      <c r="E2068" t="s">
        <v>5</v>
      </c>
      <c r="F2068" t="s">
        <v>32</v>
      </c>
      <c r="G2068">
        <v>255533.296875</v>
      </c>
      <c r="H2068">
        <v>130729.9140625</v>
      </c>
      <c r="I2068">
        <v>94476.453125</v>
      </c>
      <c r="J2068">
        <v>0</v>
      </c>
      <c r="L2068" s="26">
        <v>47848</v>
      </c>
      <c r="M2068">
        <v>7</v>
      </c>
      <c r="N2068">
        <v>131159.5625</v>
      </c>
    </row>
    <row r="2069" spans="1:14" x14ac:dyDescent="0.25">
      <c r="A2069" s="21" t="str">
        <f t="shared" si="32"/>
        <v>MOW M2N BAAA_2031</v>
      </c>
      <c r="B2069" t="s">
        <v>130</v>
      </c>
      <c r="C2069" t="s">
        <v>132</v>
      </c>
      <c r="D2069" t="s">
        <v>23</v>
      </c>
      <c r="E2069" t="s">
        <v>5</v>
      </c>
      <c r="F2069" t="s">
        <v>32</v>
      </c>
      <c r="G2069">
        <v>259902.828125</v>
      </c>
      <c r="H2069">
        <v>118259.890625</v>
      </c>
      <c r="I2069">
        <v>93207.4765625</v>
      </c>
      <c r="J2069">
        <v>27125.732421875</v>
      </c>
      <c r="L2069" s="26">
        <v>48213</v>
      </c>
      <c r="M2069">
        <v>8</v>
      </c>
      <c r="N2069">
        <v>134199.828125</v>
      </c>
    </row>
    <row r="2070" spans="1:14" x14ac:dyDescent="0.25">
      <c r="A2070" s="21" t="str">
        <f t="shared" si="32"/>
        <v>MOW M2N BAAA_2032</v>
      </c>
      <c r="B2070" t="s">
        <v>130</v>
      </c>
      <c r="C2070" t="s">
        <v>132</v>
      </c>
      <c r="D2070" t="s">
        <v>23</v>
      </c>
      <c r="E2070" t="s">
        <v>5</v>
      </c>
      <c r="F2070" t="s">
        <v>32</v>
      </c>
      <c r="G2070">
        <v>268454.3125</v>
      </c>
      <c r="H2070">
        <v>121185.25</v>
      </c>
      <c r="I2070">
        <v>94492.9765625</v>
      </c>
      <c r="J2070">
        <v>0</v>
      </c>
      <c r="L2070" s="26">
        <v>48579</v>
      </c>
      <c r="M2070">
        <v>9</v>
      </c>
      <c r="N2070">
        <v>129260.0625</v>
      </c>
    </row>
    <row r="2071" spans="1:14" x14ac:dyDescent="0.25">
      <c r="A2071" s="21" t="str">
        <f t="shared" si="32"/>
        <v>MOW M2N BAAA_2033</v>
      </c>
      <c r="B2071" t="s">
        <v>130</v>
      </c>
      <c r="C2071" t="s">
        <v>132</v>
      </c>
      <c r="D2071" t="s">
        <v>23</v>
      </c>
      <c r="E2071" t="s">
        <v>5</v>
      </c>
      <c r="F2071" t="s">
        <v>32</v>
      </c>
      <c r="G2071">
        <v>279679.09375</v>
      </c>
      <c r="H2071">
        <v>115876.0859375</v>
      </c>
      <c r="I2071">
        <v>97003.296875</v>
      </c>
      <c r="J2071">
        <v>0</v>
      </c>
      <c r="L2071" s="26">
        <v>48944</v>
      </c>
      <c r="M2071">
        <v>10</v>
      </c>
      <c r="N2071">
        <v>114917.2265625</v>
      </c>
    </row>
    <row r="2072" spans="1:14" x14ac:dyDescent="0.25">
      <c r="A2072" s="21" t="str">
        <f t="shared" si="32"/>
        <v>MOW M2N BAAA_2034</v>
      </c>
      <c r="B2072" t="s">
        <v>130</v>
      </c>
      <c r="C2072" t="s">
        <v>132</v>
      </c>
      <c r="D2072" t="s">
        <v>23</v>
      </c>
      <c r="E2072" t="s">
        <v>5</v>
      </c>
      <c r="F2072" t="s">
        <v>32</v>
      </c>
      <c r="G2072">
        <v>290426.71875</v>
      </c>
      <c r="H2072">
        <v>115344.828125</v>
      </c>
      <c r="I2072">
        <v>99323.953125</v>
      </c>
      <c r="J2072">
        <v>0</v>
      </c>
      <c r="L2072" s="26">
        <v>49309</v>
      </c>
      <c r="M2072">
        <v>11</v>
      </c>
      <c r="N2072">
        <v>108118.96875</v>
      </c>
    </row>
    <row r="2073" spans="1:14" x14ac:dyDescent="0.25">
      <c r="A2073" s="21" t="str">
        <f t="shared" si="32"/>
        <v>MOW M2N BAAA_2035</v>
      </c>
      <c r="B2073" t="s">
        <v>130</v>
      </c>
      <c r="C2073" t="s">
        <v>132</v>
      </c>
      <c r="D2073" t="s">
        <v>23</v>
      </c>
      <c r="E2073" t="s">
        <v>5</v>
      </c>
      <c r="F2073" t="s">
        <v>32</v>
      </c>
      <c r="G2073">
        <v>302394.375</v>
      </c>
      <c r="H2073">
        <v>119261.7890625</v>
      </c>
      <c r="I2073">
        <v>100160.6640625</v>
      </c>
      <c r="J2073">
        <v>0</v>
      </c>
      <c r="L2073" s="26">
        <v>49674</v>
      </c>
      <c r="M2073">
        <v>12</v>
      </c>
      <c r="N2073">
        <v>108876.5</v>
      </c>
    </row>
    <row r="2074" spans="1:14" x14ac:dyDescent="0.25">
      <c r="A2074" s="21" t="str">
        <f t="shared" si="32"/>
        <v>MOW M2N BAAA_2036</v>
      </c>
      <c r="B2074" t="s">
        <v>130</v>
      </c>
      <c r="C2074" t="s">
        <v>132</v>
      </c>
      <c r="D2074" t="s">
        <v>23</v>
      </c>
      <c r="E2074" t="s">
        <v>5</v>
      </c>
      <c r="F2074" t="s">
        <v>32</v>
      </c>
      <c r="G2074">
        <v>314773.5625</v>
      </c>
      <c r="H2074">
        <v>120124.8359375</v>
      </c>
      <c r="I2074">
        <v>102975.96875</v>
      </c>
      <c r="J2074">
        <v>0</v>
      </c>
      <c r="L2074" s="26">
        <v>50040</v>
      </c>
      <c r="M2074">
        <v>13</v>
      </c>
      <c r="N2074">
        <v>108271.8984375</v>
      </c>
    </row>
    <row r="2075" spans="1:14" x14ac:dyDescent="0.25">
      <c r="A2075" s="21" t="str">
        <f t="shared" si="32"/>
        <v>MOW M2N BAAA_2037</v>
      </c>
      <c r="B2075" t="s">
        <v>130</v>
      </c>
      <c r="C2075" t="s">
        <v>132</v>
      </c>
      <c r="D2075" t="s">
        <v>23</v>
      </c>
      <c r="E2075" t="s">
        <v>5</v>
      </c>
      <c r="F2075" t="s">
        <v>32</v>
      </c>
      <c r="G2075">
        <v>326075.09375</v>
      </c>
      <c r="H2075">
        <v>120155.5859375</v>
      </c>
      <c r="I2075">
        <v>103798.1171875</v>
      </c>
      <c r="J2075">
        <v>0</v>
      </c>
      <c r="L2075" s="26">
        <v>50405</v>
      </c>
      <c r="M2075">
        <v>14</v>
      </c>
      <c r="N2075">
        <v>102193.40625</v>
      </c>
    </row>
    <row r="2076" spans="1:14" x14ac:dyDescent="0.25">
      <c r="A2076" s="21" t="str">
        <f t="shared" si="32"/>
        <v>MOW M2N BAAA_2038</v>
      </c>
      <c r="B2076" t="s">
        <v>130</v>
      </c>
      <c r="C2076" t="s">
        <v>132</v>
      </c>
      <c r="D2076" t="s">
        <v>23</v>
      </c>
      <c r="E2076" t="s">
        <v>5</v>
      </c>
      <c r="F2076" t="s">
        <v>32</v>
      </c>
      <c r="G2076">
        <v>338127.1875</v>
      </c>
      <c r="H2076">
        <v>121411.703125</v>
      </c>
      <c r="I2076">
        <v>103976.8515625</v>
      </c>
      <c r="J2076">
        <v>0</v>
      </c>
      <c r="L2076" s="26">
        <v>50770</v>
      </c>
      <c r="M2076">
        <v>15</v>
      </c>
      <c r="N2076">
        <v>98346.625</v>
      </c>
    </row>
    <row r="2077" spans="1:14" x14ac:dyDescent="0.25">
      <c r="A2077" s="21" t="str">
        <f t="shared" si="32"/>
        <v>MOW M2N BAAA_2039</v>
      </c>
      <c r="B2077" t="s">
        <v>130</v>
      </c>
      <c r="C2077" t="s">
        <v>132</v>
      </c>
      <c r="D2077" t="s">
        <v>23</v>
      </c>
      <c r="E2077" t="s">
        <v>5</v>
      </c>
      <c r="F2077" t="s">
        <v>32</v>
      </c>
      <c r="G2077">
        <v>355622.09375</v>
      </c>
      <c r="H2077">
        <v>130246.84375</v>
      </c>
      <c r="I2077">
        <v>106554.7109375</v>
      </c>
      <c r="J2077">
        <v>0</v>
      </c>
      <c r="L2077" s="26">
        <v>51135</v>
      </c>
      <c r="M2077">
        <v>16</v>
      </c>
      <c r="N2077">
        <v>94553.6328125</v>
      </c>
    </row>
    <row r="2078" spans="1:14" x14ac:dyDescent="0.25">
      <c r="A2078" s="21" t="str">
        <f t="shared" si="32"/>
        <v>MOW M2N BAAA_2040</v>
      </c>
      <c r="B2078" t="s">
        <v>130</v>
      </c>
      <c r="C2078" t="s">
        <v>132</v>
      </c>
      <c r="D2078" t="s">
        <v>23</v>
      </c>
      <c r="E2078" t="s">
        <v>5</v>
      </c>
      <c r="F2078" t="s">
        <v>32</v>
      </c>
      <c r="G2078">
        <v>366219.4375</v>
      </c>
      <c r="H2078">
        <v>99120.625</v>
      </c>
      <c r="I2078">
        <v>81874.7890625</v>
      </c>
      <c r="J2078">
        <v>133313.8125</v>
      </c>
      <c r="L2078" s="26">
        <v>51501</v>
      </c>
      <c r="M2078">
        <v>17</v>
      </c>
      <c r="N2078">
        <v>72031.328125</v>
      </c>
    </row>
    <row r="2079" spans="1:14" x14ac:dyDescent="0.25">
      <c r="A2079" s="21" t="str">
        <f t="shared" si="32"/>
        <v>MOW M2N BAAA_2041</v>
      </c>
      <c r="B2079" t="s">
        <v>130</v>
      </c>
      <c r="C2079" t="s">
        <v>132</v>
      </c>
      <c r="D2079" t="s">
        <v>23</v>
      </c>
      <c r="E2079" t="s">
        <v>5</v>
      </c>
      <c r="F2079" t="s">
        <v>32</v>
      </c>
      <c r="G2079">
        <v>375933.28125</v>
      </c>
      <c r="H2079">
        <v>100555.65625</v>
      </c>
      <c r="I2079">
        <v>80069.9453125</v>
      </c>
      <c r="J2079">
        <v>0</v>
      </c>
      <c r="L2079" s="26">
        <v>51866</v>
      </c>
      <c r="M2079">
        <v>18</v>
      </c>
      <c r="N2079">
        <v>72401.7421875</v>
      </c>
    </row>
    <row r="2080" spans="1:14" x14ac:dyDescent="0.25">
      <c r="A2080" s="21" t="str">
        <f t="shared" si="32"/>
        <v>MOW M2N BAAA_2042</v>
      </c>
      <c r="B2080" t="s">
        <v>130</v>
      </c>
      <c r="C2080" t="s">
        <v>132</v>
      </c>
      <c r="D2080" t="s">
        <v>23</v>
      </c>
      <c r="E2080" t="s">
        <v>5</v>
      </c>
      <c r="F2080" t="s">
        <v>32</v>
      </c>
      <c r="G2080">
        <v>387701.34375</v>
      </c>
      <c r="H2080">
        <v>101063.4296875</v>
      </c>
      <c r="I2080">
        <v>79250.9296875</v>
      </c>
      <c r="J2080">
        <v>0</v>
      </c>
      <c r="L2080" s="26">
        <v>52231</v>
      </c>
      <c r="M2080">
        <v>19</v>
      </c>
      <c r="N2080">
        <v>73088.1484375</v>
      </c>
    </row>
    <row r="2081" spans="1:14" x14ac:dyDescent="0.25">
      <c r="A2081" s="21" t="str">
        <f t="shared" si="32"/>
        <v>MOW M2N BAAA_2043</v>
      </c>
      <c r="B2081" t="s">
        <v>130</v>
      </c>
      <c r="C2081" t="s">
        <v>132</v>
      </c>
      <c r="D2081" t="s">
        <v>23</v>
      </c>
      <c r="E2081" t="s">
        <v>5</v>
      </c>
      <c r="F2081" t="s">
        <v>32</v>
      </c>
      <c r="G2081">
        <v>398459.59375</v>
      </c>
      <c r="H2081">
        <v>103879.03125</v>
      </c>
      <c r="I2081">
        <v>199471</v>
      </c>
      <c r="J2081">
        <v>0</v>
      </c>
      <c r="L2081" s="26">
        <v>52596</v>
      </c>
      <c r="M2081">
        <v>20</v>
      </c>
      <c r="N2081">
        <v>74681.8515625</v>
      </c>
    </row>
    <row r="2082" spans="1:14" x14ac:dyDescent="0.25">
      <c r="A2082" s="21" t="str">
        <f t="shared" si="32"/>
        <v>MOW M2N BAAA_2024</v>
      </c>
      <c r="B2082" t="s">
        <v>130</v>
      </c>
      <c r="C2082" t="s">
        <v>132</v>
      </c>
      <c r="D2082" t="s">
        <v>23</v>
      </c>
      <c r="E2082" t="s">
        <v>5</v>
      </c>
      <c r="F2082" t="s">
        <v>8</v>
      </c>
      <c r="G2082">
        <v>0</v>
      </c>
      <c r="H2082">
        <v>0</v>
      </c>
      <c r="I2082">
        <v>0</v>
      </c>
      <c r="J2082">
        <v>0</v>
      </c>
      <c r="L2082" s="26">
        <v>45657</v>
      </c>
      <c r="M2082">
        <v>1</v>
      </c>
      <c r="N2082">
        <v>0</v>
      </c>
    </row>
    <row r="2083" spans="1:14" x14ac:dyDescent="0.25">
      <c r="A2083" s="21" t="str">
        <f t="shared" si="32"/>
        <v>MOW M2N BAAA_2025</v>
      </c>
      <c r="B2083" t="s">
        <v>130</v>
      </c>
      <c r="C2083" t="s">
        <v>132</v>
      </c>
      <c r="D2083" t="s">
        <v>23</v>
      </c>
      <c r="E2083" t="s">
        <v>5</v>
      </c>
      <c r="F2083" t="s">
        <v>8</v>
      </c>
      <c r="G2083">
        <v>0</v>
      </c>
      <c r="H2083">
        <v>0</v>
      </c>
      <c r="I2083">
        <v>0</v>
      </c>
      <c r="J2083">
        <v>0</v>
      </c>
      <c r="L2083" s="26">
        <v>46022</v>
      </c>
      <c r="M2083">
        <v>2</v>
      </c>
      <c r="N2083">
        <v>0</v>
      </c>
    </row>
    <row r="2084" spans="1:14" x14ac:dyDescent="0.25">
      <c r="A2084" s="21" t="str">
        <f t="shared" si="32"/>
        <v>MOW M2N BAAA_2026</v>
      </c>
      <c r="B2084" t="s">
        <v>130</v>
      </c>
      <c r="C2084" t="s">
        <v>132</v>
      </c>
      <c r="D2084" t="s">
        <v>23</v>
      </c>
      <c r="E2084" t="s">
        <v>5</v>
      </c>
      <c r="F2084" t="s">
        <v>8</v>
      </c>
      <c r="G2084">
        <v>0</v>
      </c>
      <c r="H2084">
        <v>0</v>
      </c>
      <c r="I2084">
        <v>0</v>
      </c>
      <c r="J2084">
        <v>0</v>
      </c>
      <c r="L2084" s="26">
        <v>46387</v>
      </c>
      <c r="M2084">
        <v>3</v>
      </c>
      <c r="N2084">
        <v>0</v>
      </c>
    </row>
    <row r="2085" spans="1:14" x14ac:dyDescent="0.25">
      <c r="A2085" s="21" t="str">
        <f t="shared" si="32"/>
        <v>MOW M2N BAAA_2027</v>
      </c>
      <c r="B2085" t="s">
        <v>130</v>
      </c>
      <c r="C2085" t="s">
        <v>132</v>
      </c>
      <c r="D2085" t="s">
        <v>23</v>
      </c>
      <c r="E2085" t="s">
        <v>5</v>
      </c>
      <c r="F2085" t="s">
        <v>8</v>
      </c>
      <c r="G2085">
        <v>0</v>
      </c>
      <c r="H2085">
        <v>0</v>
      </c>
      <c r="I2085">
        <v>0</v>
      </c>
      <c r="J2085">
        <v>0</v>
      </c>
      <c r="L2085" s="26">
        <v>46752</v>
      </c>
      <c r="M2085">
        <v>4</v>
      </c>
      <c r="N2085">
        <v>0</v>
      </c>
    </row>
    <row r="2086" spans="1:14" x14ac:dyDescent="0.25">
      <c r="A2086" s="21" t="str">
        <f t="shared" si="32"/>
        <v>MOW M2N BAAA_2028</v>
      </c>
      <c r="B2086" t="s">
        <v>130</v>
      </c>
      <c r="C2086" t="s">
        <v>132</v>
      </c>
      <c r="D2086" t="s">
        <v>23</v>
      </c>
      <c r="E2086" t="s">
        <v>5</v>
      </c>
      <c r="F2086" t="s">
        <v>8</v>
      </c>
      <c r="G2086">
        <v>0</v>
      </c>
      <c r="H2086">
        <v>0</v>
      </c>
      <c r="I2086">
        <v>0</v>
      </c>
      <c r="J2086">
        <v>0</v>
      </c>
      <c r="L2086" s="26">
        <v>47118</v>
      </c>
      <c r="M2086">
        <v>5</v>
      </c>
      <c r="N2086">
        <v>0</v>
      </c>
    </row>
    <row r="2087" spans="1:14" x14ac:dyDescent="0.25">
      <c r="A2087" s="21" t="str">
        <f t="shared" si="32"/>
        <v>MOW M2N BAAA_2029</v>
      </c>
      <c r="B2087" t="s">
        <v>130</v>
      </c>
      <c r="C2087" t="s">
        <v>132</v>
      </c>
      <c r="D2087" t="s">
        <v>23</v>
      </c>
      <c r="E2087" t="s">
        <v>5</v>
      </c>
      <c r="F2087" t="s">
        <v>8</v>
      </c>
      <c r="G2087">
        <v>0</v>
      </c>
      <c r="H2087">
        <v>0</v>
      </c>
      <c r="I2087">
        <v>0</v>
      </c>
      <c r="J2087">
        <v>0</v>
      </c>
      <c r="L2087" s="26">
        <v>47483</v>
      </c>
      <c r="M2087">
        <v>6</v>
      </c>
      <c r="N2087">
        <v>0</v>
      </c>
    </row>
    <row r="2088" spans="1:14" x14ac:dyDescent="0.25">
      <c r="A2088" s="21" t="str">
        <f t="shared" si="32"/>
        <v>MOW M2N BAAA_2030</v>
      </c>
      <c r="B2088" t="s">
        <v>130</v>
      </c>
      <c r="C2088" t="s">
        <v>132</v>
      </c>
      <c r="D2088" t="s">
        <v>23</v>
      </c>
      <c r="E2088" t="s">
        <v>5</v>
      </c>
      <c r="F2088" t="s">
        <v>8</v>
      </c>
      <c r="G2088">
        <v>0</v>
      </c>
      <c r="H2088">
        <v>0</v>
      </c>
      <c r="I2088">
        <v>0</v>
      </c>
      <c r="J2088">
        <v>0</v>
      </c>
      <c r="L2088" s="26">
        <v>47848</v>
      </c>
      <c r="M2088">
        <v>7</v>
      </c>
      <c r="N2088">
        <v>0</v>
      </c>
    </row>
    <row r="2089" spans="1:14" x14ac:dyDescent="0.25">
      <c r="A2089" s="21" t="str">
        <f t="shared" si="32"/>
        <v>MOW M2N BAAA_2031</v>
      </c>
      <c r="B2089" t="s">
        <v>130</v>
      </c>
      <c r="C2089" t="s">
        <v>132</v>
      </c>
      <c r="D2089" t="s">
        <v>23</v>
      </c>
      <c r="E2089" t="s">
        <v>5</v>
      </c>
      <c r="F2089" t="s">
        <v>8</v>
      </c>
      <c r="G2089">
        <v>0</v>
      </c>
      <c r="H2089">
        <v>0</v>
      </c>
      <c r="I2089">
        <v>0</v>
      </c>
      <c r="J2089">
        <v>0</v>
      </c>
      <c r="L2089" s="26">
        <v>48213</v>
      </c>
      <c r="M2089">
        <v>8</v>
      </c>
      <c r="N2089">
        <v>0</v>
      </c>
    </row>
    <row r="2090" spans="1:14" x14ac:dyDescent="0.25">
      <c r="A2090" s="21" t="str">
        <f t="shared" si="32"/>
        <v>MOW M2N BAAA_2032</v>
      </c>
      <c r="B2090" t="s">
        <v>130</v>
      </c>
      <c r="C2090" t="s">
        <v>132</v>
      </c>
      <c r="D2090" t="s">
        <v>23</v>
      </c>
      <c r="E2090" t="s">
        <v>5</v>
      </c>
      <c r="F2090" t="s">
        <v>8</v>
      </c>
      <c r="G2090">
        <v>0</v>
      </c>
      <c r="H2090">
        <v>0</v>
      </c>
      <c r="I2090">
        <v>0</v>
      </c>
      <c r="J2090">
        <v>0</v>
      </c>
      <c r="L2090" s="26">
        <v>48579</v>
      </c>
      <c r="M2090">
        <v>9</v>
      </c>
      <c r="N2090">
        <v>0</v>
      </c>
    </row>
    <row r="2091" spans="1:14" x14ac:dyDescent="0.25">
      <c r="A2091" s="21" t="str">
        <f t="shared" si="32"/>
        <v>MOW M2N BAAA_2033</v>
      </c>
      <c r="B2091" t="s">
        <v>130</v>
      </c>
      <c r="C2091" t="s">
        <v>132</v>
      </c>
      <c r="D2091" t="s">
        <v>23</v>
      </c>
      <c r="E2091" t="s">
        <v>5</v>
      </c>
      <c r="F2091" t="s">
        <v>8</v>
      </c>
      <c r="G2091">
        <v>0</v>
      </c>
      <c r="H2091">
        <v>0</v>
      </c>
      <c r="I2091">
        <v>0</v>
      </c>
      <c r="J2091">
        <v>0</v>
      </c>
      <c r="L2091" s="26">
        <v>48944</v>
      </c>
      <c r="M2091">
        <v>10</v>
      </c>
      <c r="N2091">
        <v>0</v>
      </c>
    </row>
    <row r="2092" spans="1:14" x14ac:dyDescent="0.25">
      <c r="A2092" s="21" t="str">
        <f t="shared" si="32"/>
        <v>MOW M2N BAAA_2034</v>
      </c>
      <c r="B2092" t="s">
        <v>130</v>
      </c>
      <c r="C2092" t="s">
        <v>132</v>
      </c>
      <c r="D2092" t="s">
        <v>23</v>
      </c>
      <c r="E2092" t="s">
        <v>5</v>
      </c>
      <c r="F2092" t="s">
        <v>8</v>
      </c>
      <c r="G2092">
        <v>0</v>
      </c>
      <c r="H2092">
        <v>0</v>
      </c>
      <c r="I2092">
        <v>0</v>
      </c>
      <c r="J2092">
        <v>0</v>
      </c>
      <c r="L2092" s="26">
        <v>49309</v>
      </c>
      <c r="M2092">
        <v>11</v>
      </c>
      <c r="N2092">
        <v>0</v>
      </c>
    </row>
    <row r="2093" spans="1:14" x14ac:dyDescent="0.25">
      <c r="A2093" s="21" t="str">
        <f t="shared" si="32"/>
        <v>MOW M2N BAAA_2035</v>
      </c>
      <c r="B2093" t="s">
        <v>130</v>
      </c>
      <c r="C2093" t="s">
        <v>132</v>
      </c>
      <c r="D2093" t="s">
        <v>23</v>
      </c>
      <c r="E2093" t="s">
        <v>5</v>
      </c>
      <c r="F2093" t="s">
        <v>8</v>
      </c>
      <c r="G2093">
        <v>0</v>
      </c>
      <c r="H2093">
        <v>0</v>
      </c>
      <c r="I2093">
        <v>0</v>
      </c>
      <c r="J2093">
        <v>0</v>
      </c>
      <c r="L2093" s="26">
        <v>49674</v>
      </c>
      <c r="M2093">
        <v>12</v>
      </c>
      <c r="N2093">
        <v>0</v>
      </c>
    </row>
    <row r="2094" spans="1:14" x14ac:dyDescent="0.25">
      <c r="A2094" s="21" t="str">
        <f t="shared" si="32"/>
        <v>MOW M2N BAAA_2036</v>
      </c>
      <c r="B2094" t="s">
        <v>130</v>
      </c>
      <c r="C2094" t="s">
        <v>132</v>
      </c>
      <c r="D2094" t="s">
        <v>23</v>
      </c>
      <c r="E2094" t="s">
        <v>5</v>
      </c>
      <c r="F2094" t="s">
        <v>8</v>
      </c>
      <c r="G2094">
        <v>0</v>
      </c>
      <c r="H2094">
        <v>0</v>
      </c>
      <c r="I2094">
        <v>0</v>
      </c>
      <c r="J2094">
        <v>0</v>
      </c>
      <c r="L2094" s="26">
        <v>50040</v>
      </c>
      <c r="M2094">
        <v>13</v>
      </c>
      <c r="N2094">
        <v>0</v>
      </c>
    </row>
    <row r="2095" spans="1:14" x14ac:dyDescent="0.25">
      <c r="A2095" s="21" t="str">
        <f t="shared" si="32"/>
        <v>MOW M2N BAAA_2037</v>
      </c>
      <c r="B2095" t="s">
        <v>130</v>
      </c>
      <c r="C2095" t="s">
        <v>132</v>
      </c>
      <c r="D2095" t="s">
        <v>23</v>
      </c>
      <c r="E2095" t="s">
        <v>5</v>
      </c>
      <c r="F2095" t="s">
        <v>8</v>
      </c>
      <c r="G2095">
        <v>0</v>
      </c>
      <c r="H2095">
        <v>0</v>
      </c>
      <c r="I2095">
        <v>0</v>
      </c>
      <c r="J2095">
        <v>0</v>
      </c>
      <c r="L2095" s="26">
        <v>50405</v>
      </c>
      <c r="M2095">
        <v>14</v>
      </c>
      <c r="N2095">
        <v>0</v>
      </c>
    </row>
    <row r="2096" spans="1:14" x14ac:dyDescent="0.25">
      <c r="A2096" s="21" t="str">
        <f t="shared" si="32"/>
        <v>MOW M2N BAAA_2038</v>
      </c>
      <c r="B2096" t="s">
        <v>130</v>
      </c>
      <c r="C2096" t="s">
        <v>132</v>
      </c>
      <c r="D2096" t="s">
        <v>23</v>
      </c>
      <c r="E2096" t="s">
        <v>5</v>
      </c>
      <c r="F2096" t="s">
        <v>8</v>
      </c>
      <c r="G2096">
        <v>0</v>
      </c>
      <c r="H2096">
        <v>0</v>
      </c>
      <c r="I2096">
        <v>0</v>
      </c>
      <c r="J2096">
        <v>0</v>
      </c>
      <c r="L2096" s="26">
        <v>50770</v>
      </c>
      <c r="M2096">
        <v>15</v>
      </c>
      <c r="N2096">
        <v>0</v>
      </c>
    </row>
    <row r="2097" spans="1:14" x14ac:dyDescent="0.25">
      <c r="A2097" s="21" t="str">
        <f t="shared" si="32"/>
        <v>MOW M2N BAAA_2039</v>
      </c>
      <c r="B2097" t="s">
        <v>130</v>
      </c>
      <c r="C2097" t="s">
        <v>132</v>
      </c>
      <c r="D2097" t="s">
        <v>23</v>
      </c>
      <c r="E2097" t="s">
        <v>5</v>
      </c>
      <c r="F2097" t="s">
        <v>8</v>
      </c>
      <c r="G2097">
        <v>0</v>
      </c>
      <c r="H2097">
        <v>0</v>
      </c>
      <c r="I2097">
        <v>0</v>
      </c>
      <c r="J2097">
        <v>0</v>
      </c>
      <c r="L2097" s="26">
        <v>51135</v>
      </c>
      <c r="M2097">
        <v>16</v>
      </c>
      <c r="N2097">
        <v>0</v>
      </c>
    </row>
    <row r="2098" spans="1:14" x14ac:dyDescent="0.25">
      <c r="A2098" s="21" t="str">
        <f t="shared" si="32"/>
        <v>MOW M2N BAAA_2040</v>
      </c>
      <c r="B2098" t="s">
        <v>130</v>
      </c>
      <c r="C2098" t="s">
        <v>132</v>
      </c>
      <c r="D2098" t="s">
        <v>23</v>
      </c>
      <c r="E2098" t="s">
        <v>5</v>
      </c>
      <c r="F2098" t="s">
        <v>8</v>
      </c>
      <c r="G2098">
        <v>0</v>
      </c>
      <c r="H2098">
        <v>0</v>
      </c>
      <c r="I2098">
        <v>0</v>
      </c>
      <c r="J2098">
        <v>0</v>
      </c>
      <c r="L2098" s="26">
        <v>51501</v>
      </c>
      <c r="M2098">
        <v>17</v>
      </c>
      <c r="N2098">
        <v>0</v>
      </c>
    </row>
    <row r="2099" spans="1:14" x14ac:dyDescent="0.25">
      <c r="A2099" s="21" t="str">
        <f t="shared" si="32"/>
        <v>MOW M2N BAAA_2041</v>
      </c>
      <c r="B2099" t="s">
        <v>130</v>
      </c>
      <c r="C2099" t="s">
        <v>132</v>
      </c>
      <c r="D2099" t="s">
        <v>23</v>
      </c>
      <c r="E2099" t="s">
        <v>5</v>
      </c>
      <c r="F2099" t="s">
        <v>8</v>
      </c>
      <c r="G2099">
        <v>0</v>
      </c>
      <c r="H2099">
        <v>0</v>
      </c>
      <c r="I2099">
        <v>0</v>
      </c>
      <c r="J2099">
        <v>0</v>
      </c>
      <c r="L2099" s="26">
        <v>51866</v>
      </c>
      <c r="M2099">
        <v>18</v>
      </c>
      <c r="N2099">
        <v>0</v>
      </c>
    </row>
    <row r="2100" spans="1:14" x14ac:dyDescent="0.25">
      <c r="A2100" s="21" t="str">
        <f t="shared" si="32"/>
        <v>MOW M2N BAAA_2042</v>
      </c>
      <c r="B2100" t="s">
        <v>130</v>
      </c>
      <c r="C2100" t="s">
        <v>132</v>
      </c>
      <c r="D2100" t="s">
        <v>23</v>
      </c>
      <c r="E2100" t="s">
        <v>5</v>
      </c>
      <c r="F2100" t="s">
        <v>8</v>
      </c>
      <c r="G2100">
        <v>0</v>
      </c>
      <c r="H2100">
        <v>0</v>
      </c>
      <c r="I2100">
        <v>0</v>
      </c>
      <c r="J2100">
        <v>0</v>
      </c>
      <c r="L2100" s="26">
        <v>52231</v>
      </c>
      <c r="M2100">
        <v>19</v>
      </c>
      <c r="N2100">
        <v>0</v>
      </c>
    </row>
    <row r="2101" spans="1:14" x14ac:dyDescent="0.25">
      <c r="A2101" s="21" t="str">
        <f t="shared" si="32"/>
        <v>MOW M2N BAAA_2043</v>
      </c>
      <c r="B2101" t="s">
        <v>130</v>
      </c>
      <c r="C2101" t="s">
        <v>132</v>
      </c>
      <c r="D2101" t="s">
        <v>23</v>
      </c>
      <c r="E2101" t="s">
        <v>5</v>
      </c>
      <c r="F2101" t="s">
        <v>8</v>
      </c>
      <c r="G2101">
        <v>0</v>
      </c>
      <c r="H2101">
        <v>0</v>
      </c>
      <c r="I2101">
        <v>0</v>
      </c>
      <c r="J2101">
        <v>0</v>
      </c>
      <c r="L2101" s="26">
        <v>52596</v>
      </c>
      <c r="M2101">
        <v>20</v>
      </c>
      <c r="N2101">
        <v>0</v>
      </c>
    </row>
    <row r="2102" spans="1:14" x14ac:dyDescent="0.25">
      <c r="A2102" s="21" t="str">
        <f t="shared" si="32"/>
        <v>MOW M3C BAAA_2024</v>
      </c>
      <c r="B2102" t="s">
        <v>130</v>
      </c>
      <c r="C2102" t="s">
        <v>132</v>
      </c>
      <c r="D2102" t="s">
        <v>21</v>
      </c>
      <c r="E2102" t="s">
        <v>29</v>
      </c>
      <c r="F2102" t="s">
        <v>28</v>
      </c>
      <c r="K2102">
        <v>0</v>
      </c>
      <c r="L2102" s="26">
        <v>45657</v>
      </c>
      <c r="M2102">
        <v>1</v>
      </c>
    </row>
    <row r="2103" spans="1:14" x14ac:dyDescent="0.25">
      <c r="A2103" s="21" t="str">
        <f t="shared" si="32"/>
        <v>MOW M3C BAAA_2025</v>
      </c>
      <c r="B2103" t="s">
        <v>130</v>
      </c>
      <c r="C2103" t="s">
        <v>132</v>
      </c>
      <c r="D2103" t="s">
        <v>21</v>
      </c>
      <c r="E2103" t="s">
        <v>29</v>
      </c>
      <c r="F2103" t="s">
        <v>28</v>
      </c>
      <c r="K2103">
        <v>0</v>
      </c>
      <c r="L2103" s="26">
        <v>46022</v>
      </c>
      <c r="M2103">
        <v>2</v>
      </c>
    </row>
    <row r="2104" spans="1:14" x14ac:dyDescent="0.25">
      <c r="A2104" s="21" t="str">
        <f t="shared" si="32"/>
        <v>MOW M3C BAAA_2026</v>
      </c>
      <c r="B2104" t="s">
        <v>130</v>
      </c>
      <c r="C2104" t="s">
        <v>132</v>
      </c>
      <c r="D2104" t="s">
        <v>21</v>
      </c>
      <c r="E2104" t="s">
        <v>29</v>
      </c>
      <c r="F2104" t="s">
        <v>28</v>
      </c>
      <c r="K2104">
        <v>0</v>
      </c>
      <c r="L2104" s="26">
        <v>46387</v>
      </c>
      <c r="M2104">
        <v>3</v>
      </c>
    </row>
    <row r="2105" spans="1:14" x14ac:dyDescent="0.25">
      <c r="A2105" s="21" t="str">
        <f t="shared" si="32"/>
        <v>MOW M3C BAAA_2027</v>
      </c>
      <c r="B2105" t="s">
        <v>130</v>
      </c>
      <c r="C2105" t="s">
        <v>132</v>
      </c>
      <c r="D2105" t="s">
        <v>21</v>
      </c>
      <c r="E2105" t="s">
        <v>29</v>
      </c>
      <c r="F2105" t="s">
        <v>28</v>
      </c>
      <c r="K2105">
        <v>0</v>
      </c>
      <c r="L2105" s="26">
        <v>46752</v>
      </c>
      <c r="M2105">
        <v>4</v>
      </c>
    </row>
    <row r="2106" spans="1:14" x14ac:dyDescent="0.25">
      <c r="A2106" s="21" t="str">
        <f t="shared" si="32"/>
        <v>MOW M3C BAAA_2028</v>
      </c>
      <c r="B2106" t="s">
        <v>130</v>
      </c>
      <c r="C2106" t="s">
        <v>132</v>
      </c>
      <c r="D2106" t="s">
        <v>21</v>
      </c>
      <c r="E2106" t="s">
        <v>29</v>
      </c>
      <c r="F2106" t="s">
        <v>28</v>
      </c>
      <c r="K2106">
        <v>0</v>
      </c>
      <c r="L2106" s="26">
        <v>47118</v>
      </c>
      <c r="M2106">
        <v>5</v>
      </c>
    </row>
    <row r="2107" spans="1:14" x14ac:dyDescent="0.25">
      <c r="A2107" s="21" t="str">
        <f t="shared" si="32"/>
        <v>MOW M3C BAAA_2029</v>
      </c>
      <c r="B2107" t="s">
        <v>130</v>
      </c>
      <c r="C2107" t="s">
        <v>132</v>
      </c>
      <c r="D2107" t="s">
        <v>21</v>
      </c>
      <c r="E2107" t="s">
        <v>29</v>
      </c>
      <c r="F2107" t="s">
        <v>28</v>
      </c>
      <c r="K2107">
        <v>0</v>
      </c>
      <c r="L2107" s="26">
        <v>47483</v>
      </c>
      <c r="M2107">
        <v>6</v>
      </c>
    </row>
    <row r="2108" spans="1:14" x14ac:dyDescent="0.25">
      <c r="A2108" s="21" t="str">
        <f t="shared" si="32"/>
        <v>MOW M3C BAAA_2030</v>
      </c>
      <c r="B2108" t="s">
        <v>130</v>
      </c>
      <c r="C2108" t="s">
        <v>132</v>
      </c>
      <c r="D2108" t="s">
        <v>21</v>
      </c>
      <c r="E2108" t="s">
        <v>29</v>
      </c>
      <c r="F2108" t="s">
        <v>28</v>
      </c>
      <c r="K2108">
        <v>0</v>
      </c>
      <c r="L2108" s="26">
        <v>47848</v>
      </c>
      <c r="M2108">
        <v>7</v>
      </c>
    </row>
    <row r="2109" spans="1:14" x14ac:dyDescent="0.25">
      <c r="A2109" s="21" t="str">
        <f t="shared" si="32"/>
        <v>MOW M3C BAAA_2031</v>
      </c>
      <c r="B2109" t="s">
        <v>130</v>
      </c>
      <c r="C2109" t="s">
        <v>132</v>
      </c>
      <c r="D2109" t="s">
        <v>21</v>
      </c>
      <c r="E2109" t="s">
        <v>29</v>
      </c>
      <c r="F2109" t="s">
        <v>28</v>
      </c>
      <c r="K2109">
        <v>0</v>
      </c>
      <c r="L2109" s="26">
        <v>48213</v>
      </c>
      <c r="M2109">
        <v>8</v>
      </c>
    </row>
    <row r="2110" spans="1:14" x14ac:dyDescent="0.25">
      <c r="A2110" s="21" t="str">
        <f t="shared" si="32"/>
        <v>MOW M3C BAAA_2032</v>
      </c>
      <c r="B2110" t="s">
        <v>130</v>
      </c>
      <c r="C2110" t="s">
        <v>132</v>
      </c>
      <c r="D2110" t="s">
        <v>21</v>
      </c>
      <c r="E2110" t="s">
        <v>29</v>
      </c>
      <c r="F2110" t="s">
        <v>28</v>
      </c>
      <c r="K2110">
        <v>0</v>
      </c>
      <c r="L2110" s="26">
        <v>48579</v>
      </c>
      <c r="M2110">
        <v>9</v>
      </c>
    </row>
    <row r="2111" spans="1:14" x14ac:dyDescent="0.25">
      <c r="A2111" s="21" t="str">
        <f t="shared" si="32"/>
        <v>MOW M3C BAAA_2033</v>
      </c>
      <c r="B2111" t="s">
        <v>130</v>
      </c>
      <c r="C2111" t="s">
        <v>132</v>
      </c>
      <c r="D2111" t="s">
        <v>21</v>
      </c>
      <c r="E2111" t="s">
        <v>29</v>
      </c>
      <c r="F2111" t="s">
        <v>28</v>
      </c>
      <c r="K2111">
        <v>0</v>
      </c>
      <c r="L2111" s="26">
        <v>48944</v>
      </c>
      <c r="M2111">
        <v>10</v>
      </c>
    </row>
    <row r="2112" spans="1:14" x14ac:dyDescent="0.25">
      <c r="A2112" s="21" t="str">
        <f t="shared" si="32"/>
        <v>MOW M3C BAAA_2034</v>
      </c>
      <c r="B2112" t="s">
        <v>130</v>
      </c>
      <c r="C2112" t="s">
        <v>132</v>
      </c>
      <c r="D2112" t="s">
        <v>21</v>
      </c>
      <c r="E2112" t="s">
        <v>29</v>
      </c>
      <c r="F2112" t="s">
        <v>28</v>
      </c>
      <c r="K2112">
        <v>0</v>
      </c>
      <c r="L2112" s="26">
        <v>49309</v>
      </c>
      <c r="M2112">
        <v>11</v>
      </c>
    </row>
    <row r="2113" spans="1:13" x14ac:dyDescent="0.25">
      <c r="A2113" s="21" t="str">
        <f t="shared" si="32"/>
        <v>MOW M3C BAAA_2035</v>
      </c>
      <c r="B2113" t="s">
        <v>130</v>
      </c>
      <c r="C2113" t="s">
        <v>132</v>
      </c>
      <c r="D2113" t="s">
        <v>21</v>
      </c>
      <c r="E2113" t="s">
        <v>29</v>
      </c>
      <c r="F2113" t="s">
        <v>28</v>
      </c>
      <c r="K2113">
        <v>0</v>
      </c>
      <c r="L2113" s="26">
        <v>49674</v>
      </c>
      <c r="M2113">
        <v>12</v>
      </c>
    </row>
    <row r="2114" spans="1:13" x14ac:dyDescent="0.25">
      <c r="A2114" s="21" t="str">
        <f t="shared" ref="A2114:A2177" si="33">B2114&amp;" "&amp;D2114&amp;" "&amp;C2114&amp;"_"&amp;YEAR(L2114)</f>
        <v>MOW M3C BAAA_2036</v>
      </c>
      <c r="B2114" t="s">
        <v>130</v>
      </c>
      <c r="C2114" t="s">
        <v>132</v>
      </c>
      <c r="D2114" t="s">
        <v>21</v>
      </c>
      <c r="E2114" t="s">
        <v>29</v>
      </c>
      <c r="F2114" t="s">
        <v>28</v>
      </c>
      <c r="K2114">
        <v>0</v>
      </c>
      <c r="L2114" s="26">
        <v>50040</v>
      </c>
      <c r="M2114">
        <v>13</v>
      </c>
    </row>
    <row r="2115" spans="1:13" x14ac:dyDescent="0.25">
      <c r="A2115" s="21" t="str">
        <f t="shared" si="33"/>
        <v>MOW M3C BAAA_2037</v>
      </c>
      <c r="B2115" t="s">
        <v>130</v>
      </c>
      <c r="C2115" t="s">
        <v>132</v>
      </c>
      <c r="D2115" t="s">
        <v>21</v>
      </c>
      <c r="E2115" t="s">
        <v>29</v>
      </c>
      <c r="F2115" t="s">
        <v>28</v>
      </c>
      <c r="K2115">
        <v>0</v>
      </c>
      <c r="L2115" s="26">
        <v>50405</v>
      </c>
      <c r="M2115">
        <v>14</v>
      </c>
    </row>
    <row r="2116" spans="1:13" x14ac:dyDescent="0.25">
      <c r="A2116" s="21" t="str">
        <f t="shared" si="33"/>
        <v>MOW M3C BAAA_2038</v>
      </c>
      <c r="B2116" t="s">
        <v>130</v>
      </c>
      <c r="C2116" t="s">
        <v>132</v>
      </c>
      <c r="D2116" t="s">
        <v>21</v>
      </c>
      <c r="E2116" t="s">
        <v>29</v>
      </c>
      <c r="F2116" t="s">
        <v>28</v>
      </c>
      <c r="K2116">
        <v>185911.90625</v>
      </c>
      <c r="L2116" s="26">
        <v>50770</v>
      </c>
      <c r="M2116">
        <v>15</v>
      </c>
    </row>
    <row r="2117" spans="1:13" x14ac:dyDescent="0.25">
      <c r="A2117" s="21" t="str">
        <f t="shared" si="33"/>
        <v>MOW M3C BAAA_2039</v>
      </c>
      <c r="B2117" t="s">
        <v>130</v>
      </c>
      <c r="C2117" t="s">
        <v>132</v>
      </c>
      <c r="D2117" t="s">
        <v>21</v>
      </c>
      <c r="E2117" t="s">
        <v>29</v>
      </c>
      <c r="F2117" t="s">
        <v>28</v>
      </c>
      <c r="K2117">
        <v>0</v>
      </c>
      <c r="L2117" s="26">
        <v>51135</v>
      </c>
      <c r="M2117">
        <v>16</v>
      </c>
    </row>
    <row r="2118" spans="1:13" x14ac:dyDescent="0.25">
      <c r="A2118" s="21" t="str">
        <f t="shared" si="33"/>
        <v>MOW M3C BAAA_2040</v>
      </c>
      <c r="B2118" t="s">
        <v>130</v>
      </c>
      <c r="C2118" t="s">
        <v>132</v>
      </c>
      <c r="D2118" t="s">
        <v>21</v>
      </c>
      <c r="E2118" t="s">
        <v>29</v>
      </c>
      <c r="F2118" t="s">
        <v>28</v>
      </c>
      <c r="K2118">
        <v>84435.6953125</v>
      </c>
      <c r="L2118" s="26">
        <v>51501</v>
      </c>
      <c r="M2118">
        <v>17</v>
      </c>
    </row>
    <row r="2119" spans="1:13" x14ac:dyDescent="0.25">
      <c r="A2119" s="21" t="str">
        <f t="shared" si="33"/>
        <v>MOW M3C BAAA_2041</v>
      </c>
      <c r="B2119" t="s">
        <v>130</v>
      </c>
      <c r="C2119" t="s">
        <v>132</v>
      </c>
      <c r="D2119" t="s">
        <v>21</v>
      </c>
      <c r="E2119" t="s">
        <v>29</v>
      </c>
      <c r="F2119" t="s">
        <v>28</v>
      </c>
      <c r="K2119">
        <v>216441.203125</v>
      </c>
      <c r="L2119" s="26">
        <v>51866</v>
      </c>
      <c r="M2119">
        <v>18</v>
      </c>
    </row>
    <row r="2120" spans="1:13" x14ac:dyDescent="0.25">
      <c r="A2120" s="21" t="str">
        <f t="shared" si="33"/>
        <v>MOW M3C BAAA_2042</v>
      </c>
      <c r="B2120" t="s">
        <v>130</v>
      </c>
      <c r="C2120" t="s">
        <v>132</v>
      </c>
      <c r="D2120" t="s">
        <v>21</v>
      </c>
      <c r="E2120" t="s">
        <v>29</v>
      </c>
      <c r="F2120" t="s">
        <v>28</v>
      </c>
      <c r="K2120">
        <v>365369.0625</v>
      </c>
      <c r="L2120" s="26">
        <v>52231</v>
      </c>
      <c r="M2120">
        <v>19</v>
      </c>
    </row>
    <row r="2121" spans="1:13" x14ac:dyDescent="0.25">
      <c r="A2121" s="21" t="str">
        <f t="shared" si="33"/>
        <v>MOW M3C BAAA_2043</v>
      </c>
      <c r="B2121" t="s">
        <v>130</v>
      </c>
      <c r="C2121" t="s">
        <v>132</v>
      </c>
      <c r="D2121" t="s">
        <v>21</v>
      </c>
      <c r="E2121" t="s">
        <v>29</v>
      </c>
      <c r="F2121" t="s">
        <v>28</v>
      </c>
      <c r="K2121">
        <v>371667.34375</v>
      </c>
      <c r="L2121" s="26">
        <v>52596</v>
      </c>
      <c r="M2121">
        <v>20</v>
      </c>
    </row>
    <row r="2122" spans="1:13" x14ac:dyDescent="0.25">
      <c r="A2122" s="21" t="str">
        <f t="shared" si="33"/>
        <v>MOW M3C BAAA_2024</v>
      </c>
      <c r="B2122" t="s">
        <v>130</v>
      </c>
      <c r="C2122" t="s">
        <v>132</v>
      </c>
      <c r="D2122" t="s">
        <v>21</v>
      </c>
      <c r="E2122" t="s">
        <v>29</v>
      </c>
      <c r="F2122" t="s">
        <v>31</v>
      </c>
      <c r="K2122">
        <v>0</v>
      </c>
      <c r="L2122" s="26">
        <v>45657</v>
      </c>
      <c r="M2122">
        <v>1</v>
      </c>
    </row>
    <row r="2123" spans="1:13" x14ac:dyDescent="0.25">
      <c r="A2123" s="21" t="str">
        <f t="shared" si="33"/>
        <v>MOW M3C BAAA_2025</v>
      </c>
      <c r="B2123" t="s">
        <v>130</v>
      </c>
      <c r="C2123" t="s">
        <v>132</v>
      </c>
      <c r="D2123" t="s">
        <v>21</v>
      </c>
      <c r="E2123" t="s">
        <v>29</v>
      </c>
      <c r="F2123" t="s">
        <v>31</v>
      </c>
      <c r="K2123">
        <v>0</v>
      </c>
      <c r="L2123" s="26">
        <v>46022</v>
      </c>
      <c r="M2123">
        <v>2</v>
      </c>
    </row>
    <row r="2124" spans="1:13" x14ac:dyDescent="0.25">
      <c r="A2124" s="21" t="str">
        <f t="shared" si="33"/>
        <v>MOW M3C BAAA_2026</v>
      </c>
      <c r="B2124" t="s">
        <v>130</v>
      </c>
      <c r="C2124" t="s">
        <v>132</v>
      </c>
      <c r="D2124" t="s">
        <v>21</v>
      </c>
      <c r="E2124" t="s">
        <v>29</v>
      </c>
      <c r="F2124" t="s">
        <v>31</v>
      </c>
      <c r="K2124">
        <v>0</v>
      </c>
      <c r="L2124" s="26">
        <v>46387</v>
      </c>
      <c r="M2124">
        <v>3</v>
      </c>
    </row>
    <row r="2125" spans="1:13" x14ac:dyDescent="0.25">
      <c r="A2125" s="21" t="str">
        <f t="shared" si="33"/>
        <v>MOW M3C BAAA_2027</v>
      </c>
      <c r="B2125" t="s">
        <v>130</v>
      </c>
      <c r="C2125" t="s">
        <v>132</v>
      </c>
      <c r="D2125" t="s">
        <v>21</v>
      </c>
      <c r="E2125" t="s">
        <v>29</v>
      </c>
      <c r="F2125" t="s">
        <v>31</v>
      </c>
      <c r="K2125">
        <v>0</v>
      </c>
      <c r="L2125" s="26">
        <v>46752</v>
      </c>
      <c r="M2125">
        <v>4</v>
      </c>
    </row>
    <row r="2126" spans="1:13" x14ac:dyDescent="0.25">
      <c r="A2126" s="21" t="str">
        <f t="shared" si="33"/>
        <v>MOW M3C BAAA_2028</v>
      </c>
      <c r="B2126" t="s">
        <v>130</v>
      </c>
      <c r="C2126" t="s">
        <v>132</v>
      </c>
      <c r="D2126" t="s">
        <v>21</v>
      </c>
      <c r="E2126" t="s">
        <v>29</v>
      </c>
      <c r="F2126" t="s">
        <v>31</v>
      </c>
      <c r="K2126">
        <v>0</v>
      </c>
      <c r="L2126" s="26">
        <v>47118</v>
      </c>
      <c r="M2126">
        <v>5</v>
      </c>
    </row>
    <row r="2127" spans="1:13" x14ac:dyDescent="0.25">
      <c r="A2127" s="21" t="str">
        <f t="shared" si="33"/>
        <v>MOW M3C BAAA_2029</v>
      </c>
      <c r="B2127" t="s">
        <v>130</v>
      </c>
      <c r="C2127" t="s">
        <v>132</v>
      </c>
      <c r="D2127" t="s">
        <v>21</v>
      </c>
      <c r="E2127" t="s">
        <v>29</v>
      </c>
      <c r="F2127" t="s">
        <v>31</v>
      </c>
      <c r="K2127">
        <v>0</v>
      </c>
      <c r="L2127" s="26">
        <v>47483</v>
      </c>
      <c r="M2127">
        <v>6</v>
      </c>
    </row>
    <row r="2128" spans="1:13" x14ac:dyDescent="0.25">
      <c r="A2128" s="21" t="str">
        <f t="shared" si="33"/>
        <v>MOW M3C BAAA_2030</v>
      </c>
      <c r="B2128" t="s">
        <v>130</v>
      </c>
      <c r="C2128" t="s">
        <v>132</v>
      </c>
      <c r="D2128" t="s">
        <v>21</v>
      </c>
      <c r="E2128" t="s">
        <v>29</v>
      </c>
      <c r="F2128" t="s">
        <v>31</v>
      </c>
      <c r="K2128">
        <v>0</v>
      </c>
      <c r="L2128" s="26">
        <v>47848</v>
      </c>
      <c r="M2128">
        <v>7</v>
      </c>
    </row>
    <row r="2129" spans="1:14" x14ac:dyDescent="0.25">
      <c r="A2129" s="21" t="str">
        <f t="shared" si="33"/>
        <v>MOW M3C BAAA_2031</v>
      </c>
      <c r="B2129" t="s">
        <v>130</v>
      </c>
      <c r="C2129" t="s">
        <v>132</v>
      </c>
      <c r="D2129" t="s">
        <v>21</v>
      </c>
      <c r="E2129" t="s">
        <v>29</v>
      </c>
      <c r="F2129" t="s">
        <v>31</v>
      </c>
      <c r="K2129">
        <v>0</v>
      </c>
      <c r="L2129" s="26">
        <v>48213</v>
      </c>
      <c r="M2129">
        <v>8</v>
      </c>
    </row>
    <row r="2130" spans="1:14" x14ac:dyDescent="0.25">
      <c r="A2130" s="21" t="str">
        <f t="shared" si="33"/>
        <v>MOW M3C BAAA_2032</v>
      </c>
      <c r="B2130" t="s">
        <v>130</v>
      </c>
      <c r="C2130" t="s">
        <v>132</v>
      </c>
      <c r="D2130" t="s">
        <v>21</v>
      </c>
      <c r="E2130" t="s">
        <v>29</v>
      </c>
      <c r="F2130" t="s">
        <v>31</v>
      </c>
      <c r="K2130">
        <v>0</v>
      </c>
      <c r="L2130" s="26">
        <v>48579</v>
      </c>
      <c r="M2130">
        <v>9</v>
      </c>
    </row>
    <row r="2131" spans="1:14" x14ac:dyDescent="0.25">
      <c r="A2131" s="21" t="str">
        <f t="shared" si="33"/>
        <v>MOW M3C BAAA_2033</v>
      </c>
      <c r="B2131" t="s">
        <v>130</v>
      </c>
      <c r="C2131" t="s">
        <v>132</v>
      </c>
      <c r="D2131" t="s">
        <v>21</v>
      </c>
      <c r="E2131" t="s">
        <v>29</v>
      </c>
      <c r="F2131" t="s">
        <v>31</v>
      </c>
      <c r="K2131">
        <v>0</v>
      </c>
      <c r="L2131" s="26">
        <v>48944</v>
      </c>
      <c r="M2131">
        <v>10</v>
      </c>
    </row>
    <row r="2132" spans="1:14" x14ac:dyDescent="0.25">
      <c r="A2132" s="21" t="str">
        <f t="shared" si="33"/>
        <v>MOW M3C BAAA_2034</v>
      </c>
      <c r="B2132" t="s">
        <v>130</v>
      </c>
      <c r="C2132" t="s">
        <v>132</v>
      </c>
      <c r="D2132" t="s">
        <v>21</v>
      </c>
      <c r="E2132" t="s">
        <v>29</v>
      </c>
      <c r="F2132" t="s">
        <v>31</v>
      </c>
      <c r="K2132">
        <v>0</v>
      </c>
      <c r="L2132" s="26">
        <v>49309</v>
      </c>
      <c r="M2132">
        <v>11</v>
      </c>
    </row>
    <row r="2133" spans="1:14" x14ac:dyDescent="0.25">
      <c r="A2133" s="21" t="str">
        <f t="shared" si="33"/>
        <v>MOW M3C BAAA_2035</v>
      </c>
      <c r="B2133" t="s">
        <v>130</v>
      </c>
      <c r="C2133" t="s">
        <v>132</v>
      </c>
      <c r="D2133" t="s">
        <v>21</v>
      </c>
      <c r="E2133" t="s">
        <v>29</v>
      </c>
      <c r="F2133" t="s">
        <v>31</v>
      </c>
      <c r="K2133">
        <v>0</v>
      </c>
      <c r="L2133" s="26">
        <v>49674</v>
      </c>
      <c r="M2133">
        <v>12</v>
      </c>
    </row>
    <row r="2134" spans="1:14" x14ac:dyDescent="0.25">
      <c r="A2134" s="21" t="str">
        <f t="shared" si="33"/>
        <v>MOW M3C BAAA_2036</v>
      </c>
      <c r="B2134" t="s">
        <v>130</v>
      </c>
      <c r="C2134" t="s">
        <v>132</v>
      </c>
      <c r="D2134" t="s">
        <v>21</v>
      </c>
      <c r="E2134" t="s">
        <v>29</v>
      </c>
      <c r="F2134" t="s">
        <v>31</v>
      </c>
      <c r="K2134">
        <v>0</v>
      </c>
      <c r="L2134" s="26">
        <v>50040</v>
      </c>
      <c r="M2134">
        <v>13</v>
      </c>
    </row>
    <row r="2135" spans="1:14" x14ac:dyDescent="0.25">
      <c r="A2135" s="21" t="str">
        <f t="shared" si="33"/>
        <v>MOW M3C BAAA_2037</v>
      </c>
      <c r="B2135" t="s">
        <v>130</v>
      </c>
      <c r="C2135" t="s">
        <v>132</v>
      </c>
      <c r="D2135" t="s">
        <v>21</v>
      </c>
      <c r="E2135" t="s">
        <v>29</v>
      </c>
      <c r="F2135" t="s">
        <v>31</v>
      </c>
      <c r="K2135">
        <v>0</v>
      </c>
      <c r="L2135" s="26">
        <v>50405</v>
      </c>
      <c r="M2135">
        <v>14</v>
      </c>
    </row>
    <row r="2136" spans="1:14" x14ac:dyDescent="0.25">
      <c r="A2136" s="21" t="str">
        <f t="shared" si="33"/>
        <v>MOW M3C BAAA_2038</v>
      </c>
      <c r="B2136" t="s">
        <v>130</v>
      </c>
      <c r="C2136" t="s">
        <v>132</v>
      </c>
      <c r="D2136" t="s">
        <v>21</v>
      </c>
      <c r="E2136" t="s">
        <v>29</v>
      </c>
      <c r="F2136" t="s">
        <v>31</v>
      </c>
      <c r="K2136">
        <v>0</v>
      </c>
      <c r="L2136" s="26">
        <v>50770</v>
      </c>
      <c r="M2136">
        <v>15</v>
      </c>
    </row>
    <row r="2137" spans="1:14" x14ac:dyDescent="0.25">
      <c r="A2137" s="21" t="str">
        <f t="shared" si="33"/>
        <v>MOW M3C BAAA_2039</v>
      </c>
      <c r="B2137" t="s">
        <v>130</v>
      </c>
      <c r="C2137" t="s">
        <v>132</v>
      </c>
      <c r="D2137" t="s">
        <v>21</v>
      </c>
      <c r="E2137" t="s">
        <v>29</v>
      </c>
      <c r="F2137" t="s">
        <v>31</v>
      </c>
      <c r="K2137">
        <v>0</v>
      </c>
      <c r="L2137" s="26">
        <v>51135</v>
      </c>
      <c r="M2137">
        <v>16</v>
      </c>
    </row>
    <row r="2138" spans="1:14" x14ac:dyDescent="0.25">
      <c r="A2138" s="21" t="str">
        <f t="shared" si="33"/>
        <v>MOW M3C BAAA_2040</v>
      </c>
      <c r="B2138" t="s">
        <v>130</v>
      </c>
      <c r="C2138" t="s">
        <v>132</v>
      </c>
      <c r="D2138" t="s">
        <v>21</v>
      </c>
      <c r="E2138" t="s">
        <v>29</v>
      </c>
      <c r="F2138" t="s">
        <v>31</v>
      </c>
      <c r="K2138">
        <v>0</v>
      </c>
      <c r="L2138" s="26">
        <v>51501</v>
      </c>
      <c r="M2138">
        <v>17</v>
      </c>
    </row>
    <row r="2139" spans="1:14" x14ac:dyDescent="0.25">
      <c r="A2139" s="21" t="str">
        <f t="shared" si="33"/>
        <v>MOW M3C BAAA_2041</v>
      </c>
      <c r="B2139" t="s">
        <v>130</v>
      </c>
      <c r="C2139" t="s">
        <v>132</v>
      </c>
      <c r="D2139" t="s">
        <v>21</v>
      </c>
      <c r="E2139" t="s">
        <v>29</v>
      </c>
      <c r="F2139" t="s">
        <v>31</v>
      </c>
      <c r="K2139">
        <v>0</v>
      </c>
      <c r="L2139" s="26">
        <v>51866</v>
      </c>
      <c r="M2139">
        <v>18</v>
      </c>
    </row>
    <row r="2140" spans="1:14" x14ac:dyDescent="0.25">
      <c r="A2140" s="21" t="str">
        <f t="shared" si="33"/>
        <v>MOW M3C BAAA_2042</v>
      </c>
      <c r="B2140" t="s">
        <v>130</v>
      </c>
      <c r="C2140" t="s">
        <v>132</v>
      </c>
      <c r="D2140" t="s">
        <v>21</v>
      </c>
      <c r="E2140" t="s">
        <v>29</v>
      </c>
      <c r="F2140" t="s">
        <v>31</v>
      </c>
      <c r="K2140">
        <v>0</v>
      </c>
      <c r="L2140" s="26">
        <v>52231</v>
      </c>
      <c r="M2140">
        <v>19</v>
      </c>
    </row>
    <row r="2141" spans="1:14" x14ac:dyDescent="0.25">
      <c r="A2141" s="21" t="str">
        <f t="shared" si="33"/>
        <v>MOW M3C BAAA_2043</v>
      </c>
      <c r="B2141" t="s">
        <v>130</v>
      </c>
      <c r="C2141" t="s">
        <v>132</v>
      </c>
      <c r="D2141" t="s">
        <v>21</v>
      </c>
      <c r="E2141" t="s">
        <v>29</v>
      </c>
      <c r="F2141" t="s">
        <v>31</v>
      </c>
      <c r="K2141">
        <v>0</v>
      </c>
      <c r="L2141" s="26">
        <v>52596</v>
      </c>
      <c r="M2141">
        <v>20</v>
      </c>
    </row>
    <row r="2142" spans="1:14" x14ac:dyDescent="0.25">
      <c r="A2142" s="21" t="str">
        <f t="shared" si="33"/>
        <v>MOW M3C BAAA_2024</v>
      </c>
      <c r="B2142" t="s">
        <v>130</v>
      </c>
      <c r="C2142" t="s">
        <v>132</v>
      </c>
      <c r="D2142" t="s">
        <v>21</v>
      </c>
      <c r="E2142" t="s">
        <v>5</v>
      </c>
      <c r="F2142" t="s">
        <v>4</v>
      </c>
      <c r="G2142">
        <v>0</v>
      </c>
      <c r="H2142">
        <v>0</v>
      </c>
      <c r="I2142">
        <v>0</v>
      </c>
      <c r="J2142">
        <v>0</v>
      </c>
      <c r="L2142" s="26">
        <v>45657</v>
      </c>
      <c r="M2142">
        <v>1</v>
      </c>
      <c r="N2142">
        <v>0</v>
      </c>
    </row>
    <row r="2143" spans="1:14" x14ac:dyDescent="0.25">
      <c r="A2143" s="21" t="str">
        <f t="shared" si="33"/>
        <v>MOW M3C BAAA_2025</v>
      </c>
      <c r="B2143" t="s">
        <v>130</v>
      </c>
      <c r="C2143" t="s">
        <v>132</v>
      </c>
      <c r="D2143" t="s">
        <v>21</v>
      </c>
      <c r="E2143" t="s">
        <v>5</v>
      </c>
      <c r="F2143" t="s">
        <v>4</v>
      </c>
      <c r="G2143">
        <v>0</v>
      </c>
      <c r="H2143">
        <v>0</v>
      </c>
      <c r="I2143">
        <v>0</v>
      </c>
      <c r="J2143">
        <v>0</v>
      </c>
      <c r="L2143" s="26">
        <v>46022</v>
      </c>
      <c r="M2143">
        <v>2</v>
      </c>
      <c r="N2143">
        <v>0</v>
      </c>
    </row>
    <row r="2144" spans="1:14" x14ac:dyDescent="0.25">
      <c r="A2144" s="21" t="str">
        <f t="shared" si="33"/>
        <v>MOW M3C BAAA_2026</v>
      </c>
      <c r="B2144" t="s">
        <v>130</v>
      </c>
      <c r="C2144" t="s">
        <v>132</v>
      </c>
      <c r="D2144" t="s">
        <v>21</v>
      </c>
      <c r="E2144" t="s">
        <v>5</v>
      </c>
      <c r="F2144" t="s">
        <v>4</v>
      </c>
      <c r="G2144">
        <v>0</v>
      </c>
      <c r="H2144">
        <v>7614.62841796875</v>
      </c>
      <c r="I2144">
        <v>53198.41015625</v>
      </c>
      <c r="J2144">
        <v>0</v>
      </c>
      <c r="L2144" s="26">
        <v>46387</v>
      </c>
      <c r="M2144">
        <v>3</v>
      </c>
      <c r="N2144">
        <v>-24559.650390625</v>
      </c>
    </row>
    <row r="2145" spans="1:14" x14ac:dyDescent="0.25">
      <c r="A2145" s="21" t="str">
        <f t="shared" si="33"/>
        <v>MOW M3C BAAA_2027</v>
      </c>
      <c r="B2145" t="s">
        <v>130</v>
      </c>
      <c r="C2145" t="s">
        <v>132</v>
      </c>
      <c r="D2145" t="s">
        <v>21</v>
      </c>
      <c r="E2145" t="s">
        <v>5</v>
      </c>
      <c r="F2145" t="s">
        <v>4</v>
      </c>
      <c r="G2145">
        <v>0</v>
      </c>
      <c r="H2145">
        <v>16410.857421875</v>
      </c>
      <c r="I2145">
        <v>90165.96875</v>
      </c>
      <c r="J2145">
        <v>0</v>
      </c>
      <c r="L2145" s="26">
        <v>46752</v>
      </c>
      <c r="M2145">
        <v>4</v>
      </c>
      <c r="N2145">
        <v>-38296.953125</v>
      </c>
    </row>
    <row r="2146" spans="1:14" x14ac:dyDescent="0.25">
      <c r="A2146" s="21" t="str">
        <f t="shared" si="33"/>
        <v>MOW M3C BAAA_2028</v>
      </c>
      <c r="B2146" t="s">
        <v>130</v>
      </c>
      <c r="C2146" t="s">
        <v>132</v>
      </c>
      <c r="D2146" t="s">
        <v>21</v>
      </c>
      <c r="E2146" t="s">
        <v>5</v>
      </c>
      <c r="F2146" t="s">
        <v>4</v>
      </c>
      <c r="G2146">
        <v>0</v>
      </c>
      <c r="H2146">
        <v>25201.2890625</v>
      </c>
      <c r="I2146">
        <v>143312.015625</v>
      </c>
      <c r="J2146">
        <v>0</v>
      </c>
      <c r="L2146" s="26">
        <v>47118</v>
      </c>
      <c r="M2146">
        <v>5</v>
      </c>
      <c r="N2146">
        <v>-64830.48828125</v>
      </c>
    </row>
    <row r="2147" spans="1:14" x14ac:dyDescent="0.25">
      <c r="A2147" s="21" t="str">
        <f t="shared" si="33"/>
        <v>MOW M3C BAAA_2029</v>
      </c>
      <c r="B2147" t="s">
        <v>130</v>
      </c>
      <c r="C2147" t="s">
        <v>132</v>
      </c>
      <c r="D2147" t="s">
        <v>21</v>
      </c>
      <c r="E2147" t="s">
        <v>5</v>
      </c>
      <c r="F2147" t="s">
        <v>4</v>
      </c>
      <c r="G2147">
        <v>0</v>
      </c>
      <c r="H2147">
        <v>31167.771484375</v>
      </c>
      <c r="I2147">
        <v>205335.640625</v>
      </c>
      <c r="J2147">
        <v>0</v>
      </c>
      <c r="L2147" s="26">
        <v>47483</v>
      </c>
      <c r="M2147">
        <v>6</v>
      </c>
      <c r="N2147">
        <v>-60795.80078125</v>
      </c>
    </row>
    <row r="2148" spans="1:14" x14ac:dyDescent="0.25">
      <c r="A2148" s="21" t="str">
        <f t="shared" si="33"/>
        <v>MOW M3C BAAA_2030</v>
      </c>
      <c r="B2148" t="s">
        <v>130</v>
      </c>
      <c r="C2148" t="s">
        <v>132</v>
      </c>
      <c r="D2148" t="s">
        <v>21</v>
      </c>
      <c r="E2148" t="s">
        <v>5</v>
      </c>
      <c r="F2148" t="s">
        <v>4</v>
      </c>
      <c r="G2148">
        <v>0</v>
      </c>
      <c r="H2148">
        <v>37461.0859375</v>
      </c>
      <c r="I2148">
        <v>88329.609375</v>
      </c>
      <c r="J2148">
        <v>0</v>
      </c>
      <c r="L2148" s="26">
        <v>47848</v>
      </c>
      <c r="M2148">
        <v>7</v>
      </c>
      <c r="N2148">
        <v>-60212.07421875</v>
      </c>
    </row>
    <row r="2149" spans="1:14" x14ac:dyDescent="0.25">
      <c r="A2149" s="21" t="str">
        <f t="shared" si="33"/>
        <v>MOW M3C BAAA_2031</v>
      </c>
      <c r="B2149" t="s">
        <v>130</v>
      </c>
      <c r="C2149" t="s">
        <v>132</v>
      </c>
      <c r="D2149" t="s">
        <v>21</v>
      </c>
      <c r="E2149" t="s">
        <v>5</v>
      </c>
      <c r="F2149" t="s">
        <v>4</v>
      </c>
      <c r="G2149">
        <v>0</v>
      </c>
      <c r="H2149">
        <v>57454.84375</v>
      </c>
      <c r="I2149">
        <v>282968.21875</v>
      </c>
      <c r="J2149">
        <v>0</v>
      </c>
      <c r="L2149" s="26">
        <v>48213</v>
      </c>
      <c r="M2149">
        <v>8</v>
      </c>
      <c r="N2149">
        <v>-70419.265625</v>
      </c>
    </row>
    <row r="2150" spans="1:14" x14ac:dyDescent="0.25">
      <c r="A2150" s="21" t="str">
        <f t="shared" si="33"/>
        <v>MOW M3C BAAA_2032</v>
      </c>
      <c r="B2150" t="s">
        <v>130</v>
      </c>
      <c r="C2150" t="s">
        <v>132</v>
      </c>
      <c r="D2150" t="s">
        <v>21</v>
      </c>
      <c r="E2150" t="s">
        <v>5</v>
      </c>
      <c r="F2150" t="s">
        <v>4</v>
      </c>
      <c r="G2150">
        <v>0</v>
      </c>
      <c r="H2150">
        <v>62402.2265625</v>
      </c>
      <c r="I2150">
        <v>331767.375</v>
      </c>
      <c r="J2150">
        <v>0</v>
      </c>
      <c r="L2150" s="26">
        <v>48579</v>
      </c>
      <c r="M2150">
        <v>9</v>
      </c>
      <c r="N2150">
        <v>-107841.0234375</v>
      </c>
    </row>
    <row r="2151" spans="1:14" x14ac:dyDescent="0.25">
      <c r="A2151" s="21" t="str">
        <f t="shared" si="33"/>
        <v>MOW M3C BAAA_2033</v>
      </c>
      <c r="B2151" t="s">
        <v>130</v>
      </c>
      <c r="C2151" t="s">
        <v>132</v>
      </c>
      <c r="D2151" t="s">
        <v>21</v>
      </c>
      <c r="E2151" t="s">
        <v>5</v>
      </c>
      <c r="F2151" t="s">
        <v>4</v>
      </c>
      <c r="G2151">
        <v>0</v>
      </c>
      <c r="H2151">
        <v>62192.03125</v>
      </c>
      <c r="I2151">
        <v>379235.6875</v>
      </c>
      <c r="J2151">
        <v>0</v>
      </c>
      <c r="L2151" s="26">
        <v>48944</v>
      </c>
      <c r="M2151">
        <v>10</v>
      </c>
      <c r="N2151">
        <v>-138784.734375</v>
      </c>
    </row>
    <row r="2152" spans="1:14" x14ac:dyDescent="0.25">
      <c r="A2152" s="21" t="str">
        <f t="shared" si="33"/>
        <v>MOW M3C BAAA_2034</v>
      </c>
      <c r="B2152" t="s">
        <v>130</v>
      </c>
      <c r="C2152" t="s">
        <v>132</v>
      </c>
      <c r="D2152" t="s">
        <v>21</v>
      </c>
      <c r="E2152" t="s">
        <v>5</v>
      </c>
      <c r="F2152" t="s">
        <v>4</v>
      </c>
      <c r="G2152">
        <v>0</v>
      </c>
      <c r="H2152">
        <v>58927.95703125</v>
      </c>
      <c r="I2152">
        <v>427317.0625</v>
      </c>
      <c r="J2152">
        <v>0</v>
      </c>
      <c r="L2152" s="26">
        <v>49309</v>
      </c>
      <c r="M2152">
        <v>11</v>
      </c>
      <c r="N2152">
        <v>-169198.75</v>
      </c>
    </row>
    <row r="2153" spans="1:14" x14ac:dyDescent="0.25">
      <c r="A2153" s="21" t="str">
        <f t="shared" si="33"/>
        <v>MOW M3C BAAA_2035</v>
      </c>
      <c r="B2153" t="s">
        <v>130</v>
      </c>
      <c r="C2153" t="s">
        <v>132</v>
      </c>
      <c r="D2153" t="s">
        <v>21</v>
      </c>
      <c r="E2153" t="s">
        <v>5</v>
      </c>
      <c r="F2153" t="s">
        <v>4</v>
      </c>
      <c r="G2153">
        <v>0</v>
      </c>
      <c r="H2153">
        <v>50932.31640625</v>
      </c>
      <c r="I2153">
        <v>412017.25</v>
      </c>
      <c r="J2153">
        <v>0</v>
      </c>
      <c r="L2153" s="26">
        <v>49674</v>
      </c>
      <c r="M2153">
        <v>12</v>
      </c>
      <c r="N2153">
        <v>-171217.625</v>
      </c>
    </row>
    <row r="2154" spans="1:14" x14ac:dyDescent="0.25">
      <c r="A2154" s="21" t="str">
        <f t="shared" si="33"/>
        <v>MOW M3C BAAA_2036</v>
      </c>
      <c r="B2154" t="s">
        <v>130</v>
      </c>
      <c r="C2154" t="s">
        <v>132</v>
      </c>
      <c r="D2154" t="s">
        <v>21</v>
      </c>
      <c r="E2154" t="s">
        <v>5</v>
      </c>
      <c r="F2154" t="s">
        <v>4</v>
      </c>
      <c r="G2154">
        <v>0</v>
      </c>
      <c r="H2154">
        <v>50314.19140625</v>
      </c>
      <c r="I2154">
        <v>398764.375</v>
      </c>
      <c r="J2154">
        <v>0</v>
      </c>
      <c r="L2154" s="26">
        <v>50040</v>
      </c>
      <c r="M2154">
        <v>13</v>
      </c>
      <c r="N2154">
        <v>-126995.0859375</v>
      </c>
    </row>
    <row r="2155" spans="1:14" x14ac:dyDescent="0.25">
      <c r="A2155" s="21" t="str">
        <f t="shared" si="33"/>
        <v>MOW M3C BAAA_2037</v>
      </c>
      <c r="B2155" t="s">
        <v>130</v>
      </c>
      <c r="C2155" t="s">
        <v>132</v>
      </c>
      <c r="D2155" t="s">
        <v>21</v>
      </c>
      <c r="E2155" t="s">
        <v>5</v>
      </c>
      <c r="F2155" t="s">
        <v>4</v>
      </c>
      <c r="G2155">
        <v>0</v>
      </c>
      <c r="H2155">
        <v>48946.41015625</v>
      </c>
      <c r="I2155">
        <v>385586.0625</v>
      </c>
      <c r="J2155">
        <v>0</v>
      </c>
      <c r="L2155" s="26">
        <v>50405</v>
      </c>
      <c r="M2155">
        <v>14</v>
      </c>
      <c r="N2155">
        <v>-83892.0390625</v>
      </c>
    </row>
    <row r="2156" spans="1:14" x14ac:dyDescent="0.25">
      <c r="A2156" s="21" t="str">
        <f t="shared" si="33"/>
        <v>MOW M3C BAAA_2038</v>
      </c>
      <c r="B2156" t="s">
        <v>130</v>
      </c>
      <c r="C2156" t="s">
        <v>132</v>
      </c>
      <c r="D2156" t="s">
        <v>21</v>
      </c>
      <c r="E2156" t="s">
        <v>5</v>
      </c>
      <c r="F2156" t="s">
        <v>4</v>
      </c>
      <c r="G2156">
        <v>0</v>
      </c>
      <c r="H2156">
        <v>45299.140625</v>
      </c>
      <c r="I2156">
        <v>376027.90625</v>
      </c>
      <c r="J2156">
        <v>0</v>
      </c>
      <c r="L2156" s="26">
        <v>50770</v>
      </c>
      <c r="M2156">
        <v>15</v>
      </c>
      <c r="N2156">
        <v>-41446.203125</v>
      </c>
    </row>
    <row r="2157" spans="1:14" x14ac:dyDescent="0.25">
      <c r="A2157" s="21" t="str">
        <f t="shared" si="33"/>
        <v>MOW M3C BAAA_2039</v>
      </c>
      <c r="B2157" t="s">
        <v>130</v>
      </c>
      <c r="C2157" t="s">
        <v>132</v>
      </c>
      <c r="D2157" t="s">
        <v>21</v>
      </c>
      <c r="E2157" t="s">
        <v>5</v>
      </c>
      <c r="F2157" t="s">
        <v>4</v>
      </c>
      <c r="G2157">
        <v>0</v>
      </c>
      <c r="H2157">
        <v>54801.91796875</v>
      </c>
      <c r="I2157">
        <v>519503.15625</v>
      </c>
      <c r="J2157">
        <v>0</v>
      </c>
      <c r="L2157" s="26">
        <v>51135</v>
      </c>
      <c r="M2157">
        <v>16</v>
      </c>
      <c r="N2157">
        <v>2683.819091796875</v>
      </c>
    </row>
    <row r="2158" spans="1:14" x14ac:dyDescent="0.25">
      <c r="A2158" s="21" t="str">
        <f t="shared" si="33"/>
        <v>MOW M3C BAAA_2040</v>
      </c>
      <c r="B2158" t="s">
        <v>130</v>
      </c>
      <c r="C2158" t="s">
        <v>132</v>
      </c>
      <c r="D2158" t="s">
        <v>21</v>
      </c>
      <c r="E2158" t="s">
        <v>5</v>
      </c>
      <c r="F2158" t="s">
        <v>4</v>
      </c>
      <c r="G2158">
        <v>0</v>
      </c>
      <c r="H2158">
        <v>42176.11328125</v>
      </c>
      <c r="I2158">
        <v>509705.28125</v>
      </c>
      <c r="J2158">
        <v>0</v>
      </c>
      <c r="L2158" s="26">
        <v>51501</v>
      </c>
      <c r="M2158">
        <v>17</v>
      </c>
      <c r="N2158">
        <v>9964.1748046875</v>
      </c>
    </row>
    <row r="2159" spans="1:14" x14ac:dyDescent="0.25">
      <c r="A2159" s="21" t="str">
        <f t="shared" si="33"/>
        <v>MOW M3C BAAA_2041</v>
      </c>
      <c r="B2159" t="s">
        <v>130</v>
      </c>
      <c r="C2159" t="s">
        <v>132</v>
      </c>
      <c r="D2159" t="s">
        <v>21</v>
      </c>
      <c r="E2159" t="s">
        <v>5</v>
      </c>
      <c r="F2159" t="s">
        <v>4</v>
      </c>
      <c r="G2159">
        <v>0</v>
      </c>
      <c r="H2159">
        <v>28289.48046875</v>
      </c>
      <c r="I2159">
        <v>497671.78125</v>
      </c>
      <c r="J2159">
        <v>0</v>
      </c>
      <c r="L2159" s="26">
        <v>51866</v>
      </c>
      <c r="M2159">
        <v>18</v>
      </c>
      <c r="N2159">
        <v>25814.94921875</v>
      </c>
    </row>
    <row r="2160" spans="1:14" x14ac:dyDescent="0.25">
      <c r="A2160" s="21" t="str">
        <f t="shared" si="33"/>
        <v>MOW M3C BAAA_2042</v>
      </c>
      <c r="B2160" t="s">
        <v>130</v>
      </c>
      <c r="C2160" t="s">
        <v>132</v>
      </c>
      <c r="D2160" t="s">
        <v>21</v>
      </c>
      <c r="E2160" t="s">
        <v>5</v>
      </c>
      <c r="F2160" t="s">
        <v>4</v>
      </c>
      <c r="G2160">
        <v>0</v>
      </c>
      <c r="H2160">
        <v>11438.0185546875</v>
      </c>
      <c r="I2160">
        <v>487272.6875</v>
      </c>
      <c r="J2160">
        <v>0</v>
      </c>
      <c r="L2160" s="26">
        <v>52231</v>
      </c>
      <c r="M2160">
        <v>19</v>
      </c>
      <c r="N2160">
        <v>44950.08203125</v>
      </c>
    </row>
    <row r="2161" spans="1:14" x14ac:dyDescent="0.25">
      <c r="A2161" s="21" t="str">
        <f t="shared" si="33"/>
        <v>MOW M3C BAAA_2043</v>
      </c>
      <c r="B2161" t="s">
        <v>130</v>
      </c>
      <c r="C2161" t="s">
        <v>132</v>
      </c>
      <c r="D2161" t="s">
        <v>21</v>
      </c>
      <c r="E2161" t="s">
        <v>5</v>
      </c>
      <c r="F2161" t="s">
        <v>4</v>
      </c>
      <c r="G2161">
        <v>0</v>
      </c>
      <c r="H2161">
        <v>795.136962890625</v>
      </c>
      <c r="I2161">
        <v>477100.8125</v>
      </c>
      <c r="J2161">
        <v>0</v>
      </c>
      <c r="L2161" s="26">
        <v>52596</v>
      </c>
      <c r="M2161">
        <v>20</v>
      </c>
      <c r="N2161">
        <v>84280.6171875</v>
      </c>
    </row>
    <row r="2162" spans="1:14" x14ac:dyDescent="0.25">
      <c r="A2162" s="21" t="str">
        <f t="shared" si="33"/>
        <v>MOW M3C BAAA_2024</v>
      </c>
      <c r="B2162" t="s">
        <v>130</v>
      </c>
      <c r="C2162" t="s">
        <v>132</v>
      </c>
      <c r="D2162" t="s">
        <v>21</v>
      </c>
      <c r="E2162" t="s">
        <v>5</v>
      </c>
      <c r="F2162" t="s">
        <v>32</v>
      </c>
      <c r="G2162">
        <v>189100.46875</v>
      </c>
      <c r="H2162">
        <v>81692.578125</v>
      </c>
      <c r="I2162">
        <v>15499.482421875</v>
      </c>
      <c r="J2162">
        <v>0</v>
      </c>
      <c r="L2162" s="26">
        <v>45657</v>
      </c>
      <c r="M2162">
        <v>1</v>
      </c>
      <c r="N2162">
        <v>105479.078125</v>
      </c>
    </row>
    <row r="2163" spans="1:14" x14ac:dyDescent="0.25">
      <c r="A2163" s="21" t="str">
        <f t="shared" si="33"/>
        <v>MOW M3C BAAA_2025</v>
      </c>
      <c r="B2163" t="s">
        <v>130</v>
      </c>
      <c r="C2163" t="s">
        <v>132</v>
      </c>
      <c r="D2163" t="s">
        <v>21</v>
      </c>
      <c r="E2163" t="s">
        <v>5</v>
      </c>
      <c r="F2163" t="s">
        <v>32</v>
      </c>
      <c r="G2163">
        <v>204197.25</v>
      </c>
      <c r="H2163">
        <v>88379.4453125</v>
      </c>
      <c r="I2163">
        <v>70636.78125</v>
      </c>
      <c r="J2163">
        <v>0</v>
      </c>
      <c r="L2163" s="26">
        <v>46022</v>
      </c>
      <c r="M2163">
        <v>2</v>
      </c>
      <c r="N2163">
        <v>106607.640625</v>
      </c>
    </row>
    <row r="2164" spans="1:14" x14ac:dyDescent="0.25">
      <c r="A2164" s="21" t="str">
        <f t="shared" si="33"/>
        <v>MOW M3C BAAA_2026</v>
      </c>
      <c r="B2164" t="s">
        <v>130</v>
      </c>
      <c r="C2164" t="s">
        <v>132</v>
      </c>
      <c r="D2164" t="s">
        <v>21</v>
      </c>
      <c r="E2164" t="s">
        <v>5</v>
      </c>
      <c r="F2164" t="s">
        <v>32</v>
      </c>
      <c r="G2164">
        <v>219276.34375</v>
      </c>
      <c r="H2164">
        <v>100062.421875</v>
      </c>
      <c r="I2164">
        <v>75575.125</v>
      </c>
      <c r="J2164">
        <v>0</v>
      </c>
      <c r="L2164" s="26">
        <v>46387</v>
      </c>
      <c r="M2164">
        <v>3</v>
      </c>
      <c r="N2164">
        <v>110696.1796875</v>
      </c>
    </row>
    <row r="2165" spans="1:14" x14ac:dyDescent="0.25">
      <c r="A2165" s="21" t="str">
        <f t="shared" si="33"/>
        <v>MOW M3C BAAA_2027</v>
      </c>
      <c r="B2165" t="s">
        <v>130</v>
      </c>
      <c r="C2165" t="s">
        <v>132</v>
      </c>
      <c r="D2165" t="s">
        <v>21</v>
      </c>
      <c r="E2165" t="s">
        <v>5</v>
      </c>
      <c r="F2165" t="s">
        <v>32</v>
      </c>
      <c r="G2165">
        <v>230496.265625</v>
      </c>
      <c r="H2165">
        <v>101529.90625</v>
      </c>
      <c r="I2165">
        <v>80022.4609375</v>
      </c>
      <c r="J2165">
        <v>0</v>
      </c>
      <c r="L2165" s="26">
        <v>46752</v>
      </c>
      <c r="M2165">
        <v>4</v>
      </c>
      <c r="N2165">
        <v>110513.9375</v>
      </c>
    </row>
    <row r="2166" spans="1:14" x14ac:dyDescent="0.25">
      <c r="A2166" s="21" t="str">
        <f t="shared" si="33"/>
        <v>MOW M3C BAAA_2028</v>
      </c>
      <c r="B2166" t="s">
        <v>130</v>
      </c>
      <c r="C2166" t="s">
        <v>132</v>
      </c>
      <c r="D2166" t="s">
        <v>21</v>
      </c>
      <c r="E2166" t="s">
        <v>5</v>
      </c>
      <c r="F2166" t="s">
        <v>32</v>
      </c>
      <c r="G2166">
        <v>238907.859375</v>
      </c>
      <c r="H2166">
        <v>111076.2109375</v>
      </c>
      <c r="I2166">
        <v>85205.8203125</v>
      </c>
      <c r="J2166">
        <v>0</v>
      </c>
      <c r="L2166" s="26">
        <v>47118</v>
      </c>
      <c r="M2166">
        <v>5</v>
      </c>
      <c r="N2166">
        <v>116676.515625</v>
      </c>
    </row>
    <row r="2167" spans="1:14" x14ac:dyDescent="0.25">
      <c r="A2167" s="21" t="str">
        <f t="shared" si="33"/>
        <v>MOW M3C BAAA_2029</v>
      </c>
      <c r="B2167" t="s">
        <v>130</v>
      </c>
      <c r="C2167" t="s">
        <v>132</v>
      </c>
      <c r="D2167" t="s">
        <v>21</v>
      </c>
      <c r="E2167" t="s">
        <v>5</v>
      </c>
      <c r="F2167" t="s">
        <v>32</v>
      </c>
      <c r="G2167">
        <v>246828.921875</v>
      </c>
      <c r="H2167">
        <v>121709.6328125</v>
      </c>
      <c r="I2167">
        <v>88492.90625</v>
      </c>
      <c r="J2167">
        <v>0</v>
      </c>
      <c r="L2167" s="26">
        <v>47483</v>
      </c>
      <c r="M2167">
        <v>6</v>
      </c>
      <c r="N2167">
        <v>123469.984375</v>
      </c>
    </row>
    <row r="2168" spans="1:14" x14ac:dyDescent="0.25">
      <c r="A2168" s="21" t="str">
        <f t="shared" si="33"/>
        <v>MOW M3C BAAA_2030</v>
      </c>
      <c r="B2168" t="s">
        <v>130</v>
      </c>
      <c r="C2168" t="s">
        <v>132</v>
      </c>
      <c r="D2168" t="s">
        <v>21</v>
      </c>
      <c r="E2168" t="s">
        <v>5</v>
      </c>
      <c r="F2168" t="s">
        <v>32</v>
      </c>
      <c r="G2168">
        <v>255533.296875</v>
      </c>
      <c r="H2168">
        <v>130729.9140625</v>
      </c>
      <c r="I2168">
        <v>94476.453125</v>
      </c>
      <c r="J2168">
        <v>0</v>
      </c>
      <c r="L2168" s="26">
        <v>47848</v>
      </c>
      <c r="M2168">
        <v>7</v>
      </c>
      <c r="N2168">
        <v>131159.5625</v>
      </c>
    </row>
    <row r="2169" spans="1:14" x14ac:dyDescent="0.25">
      <c r="A2169" s="21" t="str">
        <f t="shared" si="33"/>
        <v>MOW M3C BAAA_2031</v>
      </c>
      <c r="B2169" t="s">
        <v>130</v>
      </c>
      <c r="C2169" t="s">
        <v>132</v>
      </c>
      <c r="D2169" t="s">
        <v>21</v>
      </c>
      <c r="E2169" t="s">
        <v>5</v>
      </c>
      <c r="F2169" t="s">
        <v>32</v>
      </c>
      <c r="G2169">
        <v>259902.828125</v>
      </c>
      <c r="H2169">
        <v>118259.890625</v>
      </c>
      <c r="I2169">
        <v>93207.4765625</v>
      </c>
      <c r="J2169">
        <v>27125.732421875</v>
      </c>
      <c r="L2169" s="26">
        <v>48213</v>
      </c>
      <c r="M2169">
        <v>8</v>
      </c>
      <c r="N2169">
        <v>134199.828125</v>
      </c>
    </row>
    <row r="2170" spans="1:14" x14ac:dyDescent="0.25">
      <c r="A2170" s="21" t="str">
        <f t="shared" si="33"/>
        <v>MOW M3C BAAA_2032</v>
      </c>
      <c r="B2170" t="s">
        <v>130</v>
      </c>
      <c r="C2170" t="s">
        <v>132</v>
      </c>
      <c r="D2170" t="s">
        <v>21</v>
      </c>
      <c r="E2170" t="s">
        <v>5</v>
      </c>
      <c r="F2170" t="s">
        <v>32</v>
      </c>
      <c r="G2170">
        <v>268454.3125</v>
      </c>
      <c r="H2170">
        <v>121185.25</v>
      </c>
      <c r="I2170">
        <v>94492.9765625</v>
      </c>
      <c r="J2170">
        <v>0</v>
      </c>
      <c r="L2170" s="26">
        <v>48579</v>
      </c>
      <c r="M2170">
        <v>9</v>
      </c>
      <c r="N2170">
        <v>129260.0625</v>
      </c>
    </row>
    <row r="2171" spans="1:14" x14ac:dyDescent="0.25">
      <c r="A2171" s="21" t="str">
        <f t="shared" si="33"/>
        <v>MOW M3C BAAA_2033</v>
      </c>
      <c r="B2171" t="s">
        <v>130</v>
      </c>
      <c r="C2171" t="s">
        <v>132</v>
      </c>
      <c r="D2171" t="s">
        <v>21</v>
      </c>
      <c r="E2171" t="s">
        <v>5</v>
      </c>
      <c r="F2171" t="s">
        <v>32</v>
      </c>
      <c r="G2171">
        <v>251642.59375</v>
      </c>
      <c r="H2171">
        <v>95765.0625</v>
      </c>
      <c r="I2171">
        <v>97003.296875</v>
      </c>
      <c r="J2171">
        <v>0</v>
      </c>
      <c r="L2171" s="26">
        <v>48944</v>
      </c>
      <c r="M2171">
        <v>10</v>
      </c>
      <c r="N2171">
        <v>112172.9765625</v>
      </c>
    </row>
    <row r="2172" spans="1:14" x14ac:dyDescent="0.25">
      <c r="A2172" s="21" t="str">
        <f t="shared" si="33"/>
        <v>MOW M3C BAAA_2034</v>
      </c>
      <c r="B2172" t="s">
        <v>130</v>
      </c>
      <c r="C2172" t="s">
        <v>132</v>
      </c>
      <c r="D2172" t="s">
        <v>21</v>
      </c>
      <c r="E2172" t="s">
        <v>5</v>
      </c>
      <c r="F2172" t="s">
        <v>32</v>
      </c>
      <c r="G2172">
        <v>234163.859375</v>
      </c>
      <c r="H2172">
        <v>79558.4140625</v>
      </c>
      <c r="I2172">
        <v>99323.953125</v>
      </c>
      <c r="J2172">
        <v>0</v>
      </c>
      <c r="L2172" s="26">
        <v>49309</v>
      </c>
      <c r="M2172">
        <v>11</v>
      </c>
      <c r="N2172">
        <v>104480.1484375</v>
      </c>
    </row>
    <row r="2173" spans="1:14" x14ac:dyDescent="0.25">
      <c r="A2173" s="21" t="str">
        <f t="shared" si="33"/>
        <v>MOW M3C BAAA_2035</v>
      </c>
      <c r="B2173" t="s">
        <v>130</v>
      </c>
      <c r="C2173" t="s">
        <v>132</v>
      </c>
      <c r="D2173" t="s">
        <v>21</v>
      </c>
      <c r="E2173" t="s">
        <v>5</v>
      </c>
      <c r="F2173" t="s">
        <v>32</v>
      </c>
      <c r="G2173">
        <v>217441.46875</v>
      </c>
      <c r="H2173">
        <v>70767.3359375</v>
      </c>
      <c r="I2173">
        <v>100160.6640625</v>
      </c>
      <c r="J2173">
        <v>0</v>
      </c>
      <c r="L2173" s="26">
        <v>49674</v>
      </c>
      <c r="M2173">
        <v>12</v>
      </c>
      <c r="N2173">
        <v>108081.34375</v>
      </c>
    </row>
    <row r="2174" spans="1:14" x14ac:dyDescent="0.25">
      <c r="A2174" s="21" t="str">
        <f t="shared" si="33"/>
        <v>MOW M3C BAAA_2036</v>
      </c>
      <c r="B2174" t="s">
        <v>130</v>
      </c>
      <c r="C2174" t="s">
        <v>132</v>
      </c>
      <c r="D2174" t="s">
        <v>21</v>
      </c>
      <c r="E2174" t="s">
        <v>5</v>
      </c>
      <c r="F2174" t="s">
        <v>32</v>
      </c>
      <c r="G2174">
        <v>200831.734375</v>
      </c>
      <c r="H2174">
        <v>59680.6171875</v>
      </c>
      <c r="I2174">
        <v>102975.96875</v>
      </c>
      <c r="J2174">
        <v>0</v>
      </c>
      <c r="L2174" s="26">
        <v>50040</v>
      </c>
      <c r="M2174">
        <v>13</v>
      </c>
      <c r="N2174">
        <v>108172.4765625</v>
      </c>
    </row>
    <row r="2175" spans="1:14" x14ac:dyDescent="0.25">
      <c r="A2175" s="21" t="str">
        <f t="shared" si="33"/>
        <v>MOW M3C BAAA_2037</v>
      </c>
      <c r="B2175" t="s">
        <v>130</v>
      </c>
      <c r="C2175" t="s">
        <v>132</v>
      </c>
      <c r="D2175" t="s">
        <v>21</v>
      </c>
      <c r="E2175" t="s">
        <v>5</v>
      </c>
      <c r="F2175" t="s">
        <v>32</v>
      </c>
      <c r="G2175">
        <v>183211.59375</v>
      </c>
      <c r="H2175">
        <v>48423.98828125</v>
      </c>
      <c r="I2175">
        <v>103798.1171875</v>
      </c>
      <c r="J2175">
        <v>0</v>
      </c>
      <c r="L2175" s="26">
        <v>50405</v>
      </c>
      <c r="M2175">
        <v>14</v>
      </c>
      <c r="N2175">
        <v>108930.8515625</v>
      </c>
    </row>
    <row r="2176" spans="1:14" x14ac:dyDescent="0.25">
      <c r="A2176" s="21" t="str">
        <f t="shared" si="33"/>
        <v>MOW M3C BAAA_2038</v>
      </c>
      <c r="B2176" t="s">
        <v>130</v>
      </c>
      <c r="C2176" t="s">
        <v>132</v>
      </c>
      <c r="D2176" t="s">
        <v>21</v>
      </c>
      <c r="E2176" t="s">
        <v>5</v>
      </c>
      <c r="F2176" t="s">
        <v>32</v>
      </c>
      <c r="G2176">
        <v>166343.671875</v>
      </c>
      <c r="H2176">
        <v>36037.109375</v>
      </c>
      <c r="I2176">
        <v>103976.8515625</v>
      </c>
      <c r="J2176">
        <v>0</v>
      </c>
      <c r="L2176" s="26">
        <v>50770</v>
      </c>
      <c r="M2176">
        <v>15</v>
      </c>
      <c r="N2176">
        <v>79143.6484375</v>
      </c>
    </row>
    <row r="2177" spans="1:14" x14ac:dyDescent="0.25">
      <c r="A2177" s="21" t="str">
        <f t="shared" si="33"/>
        <v>MOW M3C BAAA_2039</v>
      </c>
      <c r="B2177" t="s">
        <v>130</v>
      </c>
      <c r="C2177" t="s">
        <v>132</v>
      </c>
      <c r="D2177" t="s">
        <v>21</v>
      </c>
      <c r="E2177" t="s">
        <v>5</v>
      </c>
      <c r="F2177" t="s">
        <v>32</v>
      </c>
      <c r="G2177">
        <v>159104.84375</v>
      </c>
      <c r="H2177">
        <v>50810.578125</v>
      </c>
      <c r="I2177">
        <v>106554.7109375</v>
      </c>
      <c r="J2177">
        <v>0</v>
      </c>
      <c r="L2177" s="26">
        <v>51135</v>
      </c>
      <c r="M2177">
        <v>16</v>
      </c>
      <c r="N2177">
        <v>81546.5078125</v>
      </c>
    </row>
    <row r="2178" spans="1:14" x14ac:dyDescent="0.25">
      <c r="A2178" s="21" t="str">
        <f t="shared" ref="A2178:A2241" si="34">B2178&amp;" "&amp;D2178&amp;" "&amp;C2178&amp;"_"&amp;YEAR(L2178)</f>
        <v>MOW M3C BAAA_2040</v>
      </c>
      <c r="B2178" t="s">
        <v>130</v>
      </c>
      <c r="C2178" t="s">
        <v>132</v>
      </c>
      <c r="D2178" t="s">
        <v>21</v>
      </c>
      <c r="E2178" t="s">
        <v>5</v>
      </c>
      <c r="F2178" t="s">
        <v>32</v>
      </c>
      <c r="G2178">
        <v>139382.328125</v>
      </c>
      <c r="H2178">
        <v>31045.634765625</v>
      </c>
      <c r="I2178">
        <v>81874.7890625</v>
      </c>
      <c r="J2178">
        <v>133313.8125</v>
      </c>
      <c r="L2178" s="26">
        <v>51501</v>
      </c>
      <c r="M2178">
        <v>17</v>
      </c>
      <c r="N2178">
        <v>63215.890625</v>
      </c>
    </row>
    <row r="2179" spans="1:14" x14ac:dyDescent="0.25">
      <c r="A2179" s="21" t="str">
        <f t="shared" si="34"/>
        <v>MOW M3C BAAA_2041</v>
      </c>
      <c r="B2179" t="s">
        <v>130</v>
      </c>
      <c r="C2179" t="s">
        <v>132</v>
      </c>
      <c r="D2179" t="s">
        <v>21</v>
      </c>
      <c r="E2179" t="s">
        <v>5</v>
      </c>
      <c r="F2179" t="s">
        <v>32</v>
      </c>
      <c r="G2179">
        <v>119871.2890625</v>
      </c>
      <c r="H2179">
        <v>26550.65234375</v>
      </c>
      <c r="I2179">
        <v>80069.9453125</v>
      </c>
      <c r="J2179">
        <v>0</v>
      </c>
      <c r="L2179" s="26">
        <v>51866</v>
      </c>
      <c r="M2179">
        <v>18</v>
      </c>
      <c r="N2179">
        <v>57395.22265625</v>
      </c>
    </row>
    <row r="2180" spans="1:14" x14ac:dyDescent="0.25">
      <c r="A2180" s="21" t="str">
        <f t="shared" si="34"/>
        <v>MOW M3C BAAA_2042</v>
      </c>
      <c r="B2180" t="s">
        <v>130</v>
      </c>
      <c r="C2180" t="s">
        <v>132</v>
      </c>
      <c r="D2180" t="s">
        <v>21</v>
      </c>
      <c r="E2180" t="s">
        <v>5</v>
      </c>
      <c r="F2180" t="s">
        <v>32</v>
      </c>
      <c r="G2180">
        <v>102512.3671875</v>
      </c>
      <c r="H2180">
        <v>22279.654296875</v>
      </c>
      <c r="I2180">
        <v>79250.9296875</v>
      </c>
      <c r="J2180">
        <v>0</v>
      </c>
      <c r="L2180" s="26">
        <v>52231</v>
      </c>
      <c r="M2180">
        <v>19</v>
      </c>
      <c r="N2180">
        <v>42488.0859375</v>
      </c>
    </row>
    <row r="2181" spans="1:14" x14ac:dyDescent="0.25">
      <c r="A2181" s="21" t="str">
        <f t="shared" si="34"/>
        <v>MOW M3C BAAA_2043</v>
      </c>
      <c r="B2181" t="s">
        <v>130</v>
      </c>
      <c r="C2181" t="s">
        <v>132</v>
      </c>
      <c r="D2181" t="s">
        <v>21</v>
      </c>
      <c r="E2181" t="s">
        <v>5</v>
      </c>
      <c r="F2181" t="s">
        <v>32</v>
      </c>
      <c r="G2181">
        <v>84058.2890625</v>
      </c>
      <c r="H2181">
        <v>19318.6171875</v>
      </c>
      <c r="I2181">
        <v>199471</v>
      </c>
      <c r="J2181">
        <v>0</v>
      </c>
      <c r="L2181" s="26">
        <v>52596</v>
      </c>
      <c r="M2181">
        <v>20</v>
      </c>
      <c r="N2181">
        <v>43163.453125</v>
      </c>
    </row>
    <row r="2182" spans="1:14" x14ac:dyDescent="0.25">
      <c r="A2182" s="21" t="str">
        <f t="shared" si="34"/>
        <v>MOW M3C BAAA_2024</v>
      </c>
      <c r="B2182" t="s">
        <v>130</v>
      </c>
      <c r="C2182" t="s">
        <v>132</v>
      </c>
      <c r="D2182" t="s">
        <v>21</v>
      </c>
      <c r="E2182" t="s">
        <v>5</v>
      </c>
      <c r="F2182" t="s">
        <v>8</v>
      </c>
      <c r="G2182">
        <v>0</v>
      </c>
      <c r="H2182">
        <v>0</v>
      </c>
      <c r="I2182">
        <v>0</v>
      </c>
      <c r="J2182">
        <v>0</v>
      </c>
      <c r="L2182" s="26">
        <v>45657</v>
      </c>
      <c r="M2182">
        <v>1</v>
      </c>
      <c r="N2182">
        <v>0</v>
      </c>
    </row>
    <row r="2183" spans="1:14" x14ac:dyDescent="0.25">
      <c r="A2183" s="21" t="str">
        <f t="shared" si="34"/>
        <v>MOW M3C BAAA_2025</v>
      </c>
      <c r="B2183" t="s">
        <v>130</v>
      </c>
      <c r="C2183" t="s">
        <v>132</v>
      </c>
      <c r="D2183" t="s">
        <v>21</v>
      </c>
      <c r="E2183" t="s">
        <v>5</v>
      </c>
      <c r="F2183" t="s">
        <v>8</v>
      </c>
      <c r="G2183">
        <v>0</v>
      </c>
      <c r="H2183">
        <v>0</v>
      </c>
      <c r="I2183">
        <v>0</v>
      </c>
      <c r="J2183">
        <v>0</v>
      </c>
      <c r="L2183" s="26">
        <v>46022</v>
      </c>
      <c r="M2183">
        <v>2</v>
      </c>
      <c r="N2183">
        <v>0</v>
      </c>
    </row>
    <row r="2184" spans="1:14" x14ac:dyDescent="0.25">
      <c r="A2184" s="21" t="str">
        <f t="shared" si="34"/>
        <v>MOW M3C BAAA_2026</v>
      </c>
      <c r="B2184" t="s">
        <v>130</v>
      </c>
      <c r="C2184" t="s">
        <v>132</v>
      </c>
      <c r="D2184" t="s">
        <v>21</v>
      </c>
      <c r="E2184" t="s">
        <v>5</v>
      </c>
      <c r="F2184" t="s">
        <v>8</v>
      </c>
      <c r="G2184">
        <v>0</v>
      </c>
      <c r="H2184">
        <v>0</v>
      </c>
      <c r="I2184">
        <v>0</v>
      </c>
      <c r="J2184">
        <v>0</v>
      </c>
      <c r="L2184" s="26">
        <v>46387</v>
      </c>
      <c r="M2184">
        <v>3</v>
      </c>
      <c r="N2184">
        <v>0</v>
      </c>
    </row>
    <row r="2185" spans="1:14" x14ac:dyDescent="0.25">
      <c r="A2185" s="21" t="str">
        <f t="shared" si="34"/>
        <v>MOW M3C BAAA_2027</v>
      </c>
      <c r="B2185" t="s">
        <v>130</v>
      </c>
      <c r="C2185" t="s">
        <v>132</v>
      </c>
      <c r="D2185" t="s">
        <v>21</v>
      </c>
      <c r="E2185" t="s">
        <v>5</v>
      </c>
      <c r="F2185" t="s">
        <v>8</v>
      </c>
      <c r="G2185">
        <v>0</v>
      </c>
      <c r="H2185">
        <v>0</v>
      </c>
      <c r="I2185">
        <v>0</v>
      </c>
      <c r="J2185">
        <v>0</v>
      </c>
      <c r="L2185" s="26">
        <v>46752</v>
      </c>
      <c r="M2185">
        <v>4</v>
      </c>
      <c r="N2185">
        <v>0</v>
      </c>
    </row>
    <row r="2186" spans="1:14" x14ac:dyDescent="0.25">
      <c r="A2186" s="21" t="str">
        <f t="shared" si="34"/>
        <v>MOW M3C BAAA_2028</v>
      </c>
      <c r="B2186" t="s">
        <v>130</v>
      </c>
      <c r="C2186" t="s">
        <v>132</v>
      </c>
      <c r="D2186" t="s">
        <v>21</v>
      </c>
      <c r="E2186" t="s">
        <v>5</v>
      </c>
      <c r="F2186" t="s">
        <v>8</v>
      </c>
      <c r="G2186">
        <v>0</v>
      </c>
      <c r="H2186">
        <v>0</v>
      </c>
      <c r="I2186">
        <v>0</v>
      </c>
      <c r="J2186">
        <v>0</v>
      </c>
      <c r="L2186" s="26">
        <v>47118</v>
      </c>
      <c r="M2186">
        <v>5</v>
      </c>
      <c r="N2186">
        <v>0</v>
      </c>
    </row>
    <row r="2187" spans="1:14" x14ac:dyDescent="0.25">
      <c r="A2187" s="21" t="str">
        <f t="shared" si="34"/>
        <v>MOW M3C BAAA_2029</v>
      </c>
      <c r="B2187" t="s">
        <v>130</v>
      </c>
      <c r="C2187" t="s">
        <v>132</v>
      </c>
      <c r="D2187" t="s">
        <v>21</v>
      </c>
      <c r="E2187" t="s">
        <v>5</v>
      </c>
      <c r="F2187" t="s">
        <v>8</v>
      </c>
      <c r="G2187">
        <v>0</v>
      </c>
      <c r="H2187">
        <v>0</v>
      </c>
      <c r="I2187">
        <v>0</v>
      </c>
      <c r="J2187">
        <v>0</v>
      </c>
      <c r="L2187" s="26">
        <v>47483</v>
      </c>
      <c r="M2187">
        <v>6</v>
      </c>
      <c r="N2187">
        <v>0</v>
      </c>
    </row>
    <row r="2188" spans="1:14" x14ac:dyDescent="0.25">
      <c r="A2188" s="21" t="str">
        <f t="shared" si="34"/>
        <v>MOW M3C BAAA_2030</v>
      </c>
      <c r="B2188" t="s">
        <v>130</v>
      </c>
      <c r="C2188" t="s">
        <v>132</v>
      </c>
      <c r="D2188" t="s">
        <v>21</v>
      </c>
      <c r="E2188" t="s">
        <v>5</v>
      </c>
      <c r="F2188" t="s">
        <v>8</v>
      </c>
      <c r="G2188">
        <v>0</v>
      </c>
      <c r="H2188">
        <v>0</v>
      </c>
      <c r="I2188">
        <v>0</v>
      </c>
      <c r="J2188">
        <v>0</v>
      </c>
      <c r="L2188" s="26">
        <v>47848</v>
      </c>
      <c r="M2188">
        <v>7</v>
      </c>
      <c r="N2188">
        <v>0</v>
      </c>
    </row>
    <row r="2189" spans="1:14" x14ac:dyDescent="0.25">
      <c r="A2189" s="21" t="str">
        <f t="shared" si="34"/>
        <v>MOW M3C BAAA_2031</v>
      </c>
      <c r="B2189" t="s">
        <v>130</v>
      </c>
      <c r="C2189" t="s">
        <v>132</v>
      </c>
      <c r="D2189" t="s">
        <v>21</v>
      </c>
      <c r="E2189" t="s">
        <v>5</v>
      </c>
      <c r="F2189" t="s">
        <v>8</v>
      </c>
      <c r="G2189">
        <v>0</v>
      </c>
      <c r="H2189">
        <v>0</v>
      </c>
      <c r="I2189">
        <v>0</v>
      </c>
      <c r="J2189">
        <v>0</v>
      </c>
      <c r="L2189" s="26">
        <v>48213</v>
      </c>
      <c r="M2189">
        <v>8</v>
      </c>
      <c r="N2189">
        <v>0</v>
      </c>
    </row>
    <row r="2190" spans="1:14" x14ac:dyDescent="0.25">
      <c r="A2190" s="21" t="str">
        <f t="shared" si="34"/>
        <v>MOW M3C BAAA_2032</v>
      </c>
      <c r="B2190" t="s">
        <v>130</v>
      </c>
      <c r="C2190" t="s">
        <v>132</v>
      </c>
      <c r="D2190" t="s">
        <v>21</v>
      </c>
      <c r="E2190" t="s">
        <v>5</v>
      </c>
      <c r="F2190" t="s">
        <v>8</v>
      </c>
      <c r="G2190">
        <v>0</v>
      </c>
      <c r="H2190">
        <v>0</v>
      </c>
      <c r="I2190">
        <v>0</v>
      </c>
      <c r="J2190">
        <v>0</v>
      </c>
      <c r="L2190" s="26">
        <v>48579</v>
      </c>
      <c r="M2190">
        <v>9</v>
      </c>
      <c r="N2190">
        <v>0</v>
      </c>
    </row>
    <row r="2191" spans="1:14" x14ac:dyDescent="0.25">
      <c r="A2191" s="21" t="str">
        <f t="shared" si="34"/>
        <v>MOW M3C BAAA_2033</v>
      </c>
      <c r="B2191" t="s">
        <v>130</v>
      </c>
      <c r="C2191" t="s">
        <v>132</v>
      </c>
      <c r="D2191" t="s">
        <v>21</v>
      </c>
      <c r="E2191" t="s">
        <v>5</v>
      </c>
      <c r="F2191" t="s">
        <v>8</v>
      </c>
      <c r="G2191">
        <v>0</v>
      </c>
      <c r="H2191">
        <v>0</v>
      </c>
      <c r="I2191">
        <v>0</v>
      </c>
      <c r="J2191">
        <v>0</v>
      </c>
      <c r="L2191" s="26">
        <v>48944</v>
      </c>
      <c r="M2191">
        <v>10</v>
      </c>
      <c r="N2191">
        <v>0</v>
      </c>
    </row>
    <row r="2192" spans="1:14" x14ac:dyDescent="0.25">
      <c r="A2192" s="21" t="str">
        <f t="shared" si="34"/>
        <v>MOW M3C BAAA_2034</v>
      </c>
      <c r="B2192" t="s">
        <v>130</v>
      </c>
      <c r="C2192" t="s">
        <v>132</v>
      </c>
      <c r="D2192" t="s">
        <v>21</v>
      </c>
      <c r="E2192" t="s">
        <v>5</v>
      </c>
      <c r="F2192" t="s">
        <v>8</v>
      </c>
      <c r="G2192">
        <v>0</v>
      </c>
      <c r="H2192">
        <v>0</v>
      </c>
      <c r="I2192">
        <v>0</v>
      </c>
      <c r="J2192">
        <v>0</v>
      </c>
      <c r="L2192" s="26">
        <v>49309</v>
      </c>
      <c r="M2192">
        <v>11</v>
      </c>
      <c r="N2192">
        <v>0</v>
      </c>
    </row>
    <row r="2193" spans="1:14" x14ac:dyDescent="0.25">
      <c r="A2193" s="21" t="str">
        <f t="shared" si="34"/>
        <v>MOW M3C BAAA_2035</v>
      </c>
      <c r="B2193" t="s">
        <v>130</v>
      </c>
      <c r="C2193" t="s">
        <v>132</v>
      </c>
      <c r="D2193" t="s">
        <v>21</v>
      </c>
      <c r="E2193" t="s">
        <v>5</v>
      </c>
      <c r="F2193" t="s">
        <v>8</v>
      </c>
      <c r="G2193">
        <v>0</v>
      </c>
      <c r="H2193">
        <v>0</v>
      </c>
      <c r="I2193">
        <v>0</v>
      </c>
      <c r="J2193">
        <v>0</v>
      </c>
      <c r="L2193" s="26">
        <v>49674</v>
      </c>
      <c r="M2193">
        <v>12</v>
      </c>
      <c r="N2193">
        <v>0</v>
      </c>
    </row>
    <row r="2194" spans="1:14" x14ac:dyDescent="0.25">
      <c r="A2194" s="21" t="str">
        <f t="shared" si="34"/>
        <v>MOW M3C BAAA_2036</v>
      </c>
      <c r="B2194" t="s">
        <v>130</v>
      </c>
      <c r="C2194" t="s">
        <v>132</v>
      </c>
      <c r="D2194" t="s">
        <v>21</v>
      </c>
      <c r="E2194" t="s">
        <v>5</v>
      </c>
      <c r="F2194" t="s">
        <v>8</v>
      </c>
      <c r="G2194">
        <v>0</v>
      </c>
      <c r="H2194">
        <v>0</v>
      </c>
      <c r="I2194">
        <v>0</v>
      </c>
      <c r="J2194">
        <v>0</v>
      </c>
      <c r="L2194" s="26">
        <v>50040</v>
      </c>
      <c r="M2194">
        <v>13</v>
      </c>
      <c r="N2194">
        <v>0</v>
      </c>
    </row>
    <row r="2195" spans="1:14" x14ac:dyDescent="0.25">
      <c r="A2195" s="21" t="str">
        <f t="shared" si="34"/>
        <v>MOW M3C BAAA_2037</v>
      </c>
      <c r="B2195" t="s">
        <v>130</v>
      </c>
      <c r="C2195" t="s">
        <v>132</v>
      </c>
      <c r="D2195" t="s">
        <v>21</v>
      </c>
      <c r="E2195" t="s">
        <v>5</v>
      </c>
      <c r="F2195" t="s">
        <v>8</v>
      </c>
      <c r="G2195">
        <v>0</v>
      </c>
      <c r="H2195">
        <v>0</v>
      </c>
      <c r="I2195">
        <v>0</v>
      </c>
      <c r="J2195">
        <v>0</v>
      </c>
      <c r="L2195" s="26">
        <v>50405</v>
      </c>
      <c r="M2195">
        <v>14</v>
      </c>
      <c r="N2195">
        <v>0</v>
      </c>
    </row>
    <row r="2196" spans="1:14" x14ac:dyDescent="0.25">
      <c r="A2196" s="21" t="str">
        <f t="shared" si="34"/>
        <v>MOW M3C BAAA_2038</v>
      </c>
      <c r="B2196" t="s">
        <v>130</v>
      </c>
      <c r="C2196" t="s">
        <v>132</v>
      </c>
      <c r="D2196" t="s">
        <v>21</v>
      </c>
      <c r="E2196" t="s">
        <v>5</v>
      </c>
      <c r="F2196" t="s">
        <v>8</v>
      </c>
      <c r="G2196">
        <v>0</v>
      </c>
      <c r="H2196">
        <v>0</v>
      </c>
      <c r="I2196">
        <v>0</v>
      </c>
      <c r="J2196">
        <v>0</v>
      </c>
      <c r="L2196" s="26">
        <v>50770</v>
      </c>
      <c r="M2196">
        <v>15</v>
      </c>
      <c r="N2196">
        <v>0</v>
      </c>
    </row>
    <row r="2197" spans="1:14" x14ac:dyDescent="0.25">
      <c r="A2197" s="21" t="str">
        <f t="shared" si="34"/>
        <v>MOW M3C BAAA_2039</v>
      </c>
      <c r="B2197" t="s">
        <v>130</v>
      </c>
      <c r="C2197" t="s">
        <v>132</v>
      </c>
      <c r="D2197" t="s">
        <v>21</v>
      </c>
      <c r="E2197" t="s">
        <v>5</v>
      </c>
      <c r="F2197" t="s">
        <v>8</v>
      </c>
      <c r="G2197">
        <v>0</v>
      </c>
      <c r="H2197">
        <v>0</v>
      </c>
      <c r="I2197">
        <v>0</v>
      </c>
      <c r="J2197">
        <v>0</v>
      </c>
      <c r="L2197" s="26">
        <v>51135</v>
      </c>
      <c r="M2197">
        <v>16</v>
      </c>
      <c r="N2197">
        <v>0</v>
      </c>
    </row>
    <row r="2198" spans="1:14" x14ac:dyDescent="0.25">
      <c r="A2198" s="21" t="str">
        <f t="shared" si="34"/>
        <v>MOW M3C BAAA_2040</v>
      </c>
      <c r="B2198" t="s">
        <v>130</v>
      </c>
      <c r="C2198" t="s">
        <v>132</v>
      </c>
      <c r="D2198" t="s">
        <v>21</v>
      </c>
      <c r="E2198" t="s">
        <v>5</v>
      </c>
      <c r="F2198" t="s">
        <v>8</v>
      </c>
      <c r="G2198">
        <v>0</v>
      </c>
      <c r="H2198">
        <v>0</v>
      </c>
      <c r="I2198">
        <v>0</v>
      </c>
      <c r="J2198">
        <v>0</v>
      </c>
      <c r="L2198" s="26">
        <v>51501</v>
      </c>
      <c r="M2198">
        <v>17</v>
      </c>
      <c r="N2198">
        <v>0</v>
      </c>
    </row>
    <row r="2199" spans="1:14" x14ac:dyDescent="0.25">
      <c r="A2199" s="21" t="str">
        <f t="shared" si="34"/>
        <v>MOW M3C BAAA_2041</v>
      </c>
      <c r="B2199" t="s">
        <v>130</v>
      </c>
      <c r="C2199" t="s">
        <v>132</v>
      </c>
      <c r="D2199" t="s">
        <v>21</v>
      </c>
      <c r="E2199" t="s">
        <v>5</v>
      </c>
      <c r="F2199" t="s">
        <v>8</v>
      </c>
      <c r="G2199">
        <v>0</v>
      </c>
      <c r="H2199">
        <v>0</v>
      </c>
      <c r="I2199">
        <v>0</v>
      </c>
      <c r="J2199">
        <v>0</v>
      </c>
      <c r="L2199" s="26">
        <v>51866</v>
      </c>
      <c r="M2199">
        <v>18</v>
      </c>
      <c r="N2199">
        <v>0</v>
      </c>
    </row>
    <row r="2200" spans="1:14" x14ac:dyDescent="0.25">
      <c r="A2200" s="21" t="str">
        <f t="shared" si="34"/>
        <v>MOW M3C BAAA_2042</v>
      </c>
      <c r="B2200" t="s">
        <v>130</v>
      </c>
      <c r="C2200" t="s">
        <v>132</v>
      </c>
      <c r="D2200" t="s">
        <v>21</v>
      </c>
      <c r="E2200" t="s">
        <v>5</v>
      </c>
      <c r="F2200" t="s">
        <v>8</v>
      </c>
      <c r="G2200">
        <v>0</v>
      </c>
      <c r="H2200">
        <v>0</v>
      </c>
      <c r="I2200">
        <v>0</v>
      </c>
      <c r="J2200">
        <v>0</v>
      </c>
      <c r="L2200" s="26">
        <v>52231</v>
      </c>
      <c r="M2200">
        <v>19</v>
      </c>
      <c r="N2200">
        <v>0</v>
      </c>
    </row>
    <row r="2201" spans="1:14" x14ac:dyDescent="0.25">
      <c r="A2201" s="21" t="str">
        <f t="shared" si="34"/>
        <v>MOW M3C BAAA_2043</v>
      </c>
      <c r="B2201" t="s">
        <v>130</v>
      </c>
      <c r="C2201" t="s">
        <v>132</v>
      </c>
      <c r="D2201" t="s">
        <v>21</v>
      </c>
      <c r="E2201" t="s">
        <v>5</v>
      </c>
      <c r="F2201" t="s">
        <v>8</v>
      </c>
      <c r="G2201">
        <v>0</v>
      </c>
      <c r="H2201">
        <v>0</v>
      </c>
      <c r="I2201">
        <v>0</v>
      </c>
      <c r="J2201">
        <v>0</v>
      </c>
      <c r="L2201" s="26">
        <v>52596</v>
      </c>
      <c r="M2201">
        <v>20</v>
      </c>
      <c r="N2201">
        <v>0</v>
      </c>
    </row>
    <row r="2202" spans="1:14" x14ac:dyDescent="0.25">
      <c r="A2202" s="21" t="str">
        <f t="shared" si="34"/>
        <v>MOW H2C BEAL_2024</v>
      </c>
      <c r="B2202" t="s">
        <v>130</v>
      </c>
      <c r="C2202" t="s">
        <v>133</v>
      </c>
      <c r="D2202" t="s">
        <v>19</v>
      </c>
      <c r="E2202" t="s">
        <v>29</v>
      </c>
      <c r="F2202" t="s">
        <v>28</v>
      </c>
      <c r="K2202">
        <v>0</v>
      </c>
      <c r="L2202" s="26">
        <v>45657</v>
      </c>
      <c r="M2202">
        <v>1</v>
      </c>
    </row>
    <row r="2203" spans="1:14" x14ac:dyDescent="0.25">
      <c r="A2203" s="21" t="str">
        <f t="shared" si="34"/>
        <v>MOW H2C BEAL_2025</v>
      </c>
      <c r="B2203" t="s">
        <v>130</v>
      </c>
      <c r="C2203" t="s">
        <v>133</v>
      </c>
      <c r="D2203" t="s">
        <v>19</v>
      </c>
      <c r="E2203" t="s">
        <v>29</v>
      </c>
      <c r="F2203" t="s">
        <v>28</v>
      </c>
      <c r="K2203">
        <v>0</v>
      </c>
      <c r="L2203" s="26">
        <v>46022</v>
      </c>
      <c r="M2203">
        <v>2</v>
      </c>
    </row>
    <row r="2204" spans="1:14" x14ac:dyDescent="0.25">
      <c r="A2204" s="21" t="str">
        <f t="shared" si="34"/>
        <v>MOW H2C BEAL_2026</v>
      </c>
      <c r="B2204" t="s">
        <v>130</v>
      </c>
      <c r="C2204" t="s">
        <v>133</v>
      </c>
      <c r="D2204" t="s">
        <v>19</v>
      </c>
      <c r="E2204" t="s">
        <v>29</v>
      </c>
      <c r="F2204" t="s">
        <v>28</v>
      </c>
      <c r="K2204">
        <v>0</v>
      </c>
      <c r="L2204" s="26">
        <v>46387</v>
      </c>
      <c r="M2204">
        <v>3</v>
      </c>
    </row>
    <row r="2205" spans="1:14" x14ac:dyDescent="0.25">
      <c r="A2205" s="21" t="str">
        <f t="shared" si="34"/>
        <v>MOW H2C BEAL_2027</v>
      </c>
      <c r="B2205" t="s">
        <v>130</v>
      </c>
      <c r="C2205" t="s">
        <v>133</v>
      </c>
      <c r="D2205" t="s">
        <v>19</v>
      </c>
      <c r="E2205" t="s">
        <v>29</v>
      </c>
      <c r="F2205" t="s">
        <v>28</v>
      </c>
      <c r="K2205">
        <v>0</v>
      </c>
      <c r="L2205" s="26">
        <v>46752</v>
      </c>
      <c r="M2205">
        <v>4</v>
      </c>
    </row>
    <row r="2206" spans="1:14" x14ac:dyDescent="0.25">
      <c r="A2206" s="21" t="str">
        <f t="shared" si="34"/>
        <v>MOW H2C BEAL_2028</v>
      </c>
      <c r="B2206" t="s">
        <v>130</v>
      </c>
      <c r="C2206" t="s">
        <v>133</v>
      </c>
      <c r="D2206" t="s">
        <v>19</v>
      </c>
      <c r="E2206" t="s">
        <v>29</v>
      </c>
      <c r="F2206" t="s">
        <v>28</v>
      </c>
      <c r="K2206">
        <v>0</v>
      </c>
      <c r="L2206" s="26">
        <v>47118</v>
      </c>
      <c r="M2206">
        <v>5</v>
      </c>
    </row>
    <row r="2207" spans="1:14" x14ac:dyDescent="0.25">
      <c r="A2207" s="21" t="str">
        <f t="shared" si="34"/>
        <v>MOW H2C BEAL_2029</v>
      </c>
      <c r="B2207" t="s">
        <v>130</v>
      </c>
      <c r="C2207" t="s">
        <v>133</v>
      </c>
      <c r="D2207" t="s">
        <v>19</v>
      </c>
      <c r="E2207" t="s">
        <v>29</v>
      </c>
      <c r="F2207" t="s">
        <v>28</v>
      </c>
      <c r="K2207">
        <v>0</v>
      </c>
      <c r="L2207" s="26">
        <v>47483</v>
      </c>
      <c r="M2207">
        <v>6</v>
      </c>
    </row>
    <row r="2208" spans="1:14" x14ac:dyDescent="0.25">
      <c r="A2208" s="21" t="str">
        <f t="shared" si="34"/>
        <v>MOW H2C BEAL_2030</v>
      </c>
      <c r="B2208" t="s">
        <v>130</v>
      </c>
      <c r="C2208" t="s">
        <v>133</v>
      </c>
      <c r="D2208" t="s">
        <v>19</v>
      </c>
      <c r="E2208" t="s">
        <v>29</v>
      </c>
      <c r="F2208" t="s">
        <v>28</v>
      </c>
      <c r="K2208">
        <v>0</v>
      </c>
      <c r="L2208" s="26">
        <v>47848</v>
      </c>
      <c r="M2208">
        <v>7</v>
      </c>
    </row>
    <row r="2209" spans="1:13" x14ac:dyDescent="0.25">
      <c r="A2209" s="21" t="str">
        <f t="shared" si="34"/>
        <v>MOW H2C BEAL_2031</v>
      </c>
      <c r="B2209" t="s">
        <v>130</v>
      </c>
      <c r="C2209" t="s">
        <v>133</v>
      </c>
      <c r="D2209" t="s">
        <v>19</v>
      </c>
      <c r="E2209" t="s">
        <v>29</v>
      </c>
      <c r="F2209" t="s">
        <v>28</v>
      </c>
      <c r="K2209">
        <v>0</v>
      </c>
      <c r="L2209" s="26">
        <v>48213</v>
      </c>
      <c r="M2209">
        <v>8</v>
      </c>
    </row>
    <row r="2210" spans="1:13" x14ac:dyDescent="0.25">
      <c r="A2210" s="21" t="str">
        <f t="shared" si="34"/>
        <v>MOW H2C BEAL_2032</v>
      </c>
      <c r="B2210" t="s">
        <v>130</v>
      </c>
      <c r="C2210" t="s">
        <v>133</v>
      </c>
      <c r="D2210" t="s">
        <v>19</v>
      </c>
      <c r="E2210" t="s">
        <v>29</v>
      </c>
      <c r="F2210" t="s">
        <v>28</v>
      </c>
      <c r="K2210">
        <v>0</v>
      </c>
      <c r="L2210" s="26">
        <v>48579</v>
      </c>
      <c r="M2210">
        <v>9</v>
      </c>
    </row>
    <row r="2211" spans="1:13" x14ac:dyDescent="0.25">
      <c r="A2211" s="21" t="str">
        <f t="shared" si="34"/>
        <v>MOW H2C BEAL_2033</v>
      </c>
      <c r="B2211" t="s">
        <v>130</v>
      </c>
      <c r="C2211" t="s">
        <v>133</v>
      </c>
      <c r="D2211" t="s">
        <v>19</v>
      </c>
      <c r="E2211" t="s">
        <v>29</v>
      </c>
      <c r="F2211" t="s">
        <v>28</v>
      </c>
      <c r="K2211">
        <v>0</v>
      </c>
      <c r="L2211" s="26">
        <v>48944</v>
      </c>
      <c r="M2211">
        <v>10</v>
      </c>
    </row>
    <row r="2212" spans="1:13" x14ac:dyDescent="0.25">
      <c r="A2212" s="21" t="str">
        <f t="shared" si="34"/>
        <v>MOW H2C BEAL_2034</v>
      </c>
      <c r="B2212" t="s">
        <v>130</v>
      </c>
      <c r="C2212" t="s">
        <v>133</v>
      </c>
      <c r="D2212" t="s">
        <v>19</v>
      </c>
      <c r="E2212" t="s">
        <v>29</v>
      </c>
      <c r="F2212" t="s">
        <v>28</v>
      </c>
      <c r="K2212">
        <v>0</v>
      </c>
      <c r="L2212" s="26">
        <v>49309</v>
      </c>
      <c r="M2212">
        <v>11</v>
      </c>
    </row>
    <row r="2213" spans="1:13" x14ac:dyDescent="0.25">
      <c r="A2213" s="21" t="str">
        <f t="shared" si="34"/>
        <v>MOW H2C BEAL_2035</v>
      </c>
      <c r="B2213" t="s">
        <v>130</v>
      </c>
      <c r="C2213" t="s">
        <v>133</v>
      </c>
      <c r="D2213" t="s">
        <v>19</v>
      </c>
      <c r="E2213" t="s">
        <v>29</v>
      </c>
      <c r="F2213" t="s">
        <v>28</v>
      </c>
      <c r="K2213">
        <v>0</v>
      </c>
      <c r="L2213" s="26">
        <v>49674</v>
      </c>
      <c r="M2213">
        <v>12</v>
      </c>
    </row>
    <row r="2214" spans="1:13" x14ac:dyDescent="0.25">
      <c r="A2214" s="21" t="str">
        <f t="shared" si="34"/>
        <v>MOW H2C BEAL_2036</v>
      </c>
      <c r="B2214" t="s">
        <v>130</v>
      </c>
      <c r="C2214" t="s">
        <v>133</v>
      </c>
      <c r="D2214" t="s">
        <v>19</v>
      </c>
      <c r="E2214" t="s">
        <v>29</v>
      </c>
      <c r="F2214" t="s">
        <v>28</v>
      </c>
      <c r="K2214">
        <v>0</v>
      </c>
      <c r="L2214" s="26">
        <v>50040</v>
      </c>
      <c r="M2214">
        <v>13</v>
      </c>
    </row>
    <row r="2215" spans="1:13" x14ac:dyDescent="0.25">
      <c r="A2215" s="21" t="str">
        <f t="shared" si="34"/>
        <v>MOW H2C BEAL_2037</v>
      </c>
      <c r="B2215" t="s">
        <v>130</v>
      </c>
      <c r="C2215" t="s">
        <v>133</v>
      </c>
      <c r="D2215" t="s">
        <v>19</v>
      </c>
      <c r="E2215" t="s">
        <v>29</v>
      </c>
      <c r="F2215" t="s">
        <v>28</v>
      </c>
      <c r="K2215">
        <v>0</v>
      </c>
      <c r="L2215" s="26">
        <v>50405</v>
      </c>
      <c r="M2215">
        <v>14</v>
      </c>
    </row>
    <row r="2216" spans="1:13" x14ac:dyDescent="0.25">
      <c r="A2216" s="21" t="str">
        <f t="shared" si="34"/>
        <v>MOW H2C BEAL_2038</v>
      </c>
      <c r="B2216" t="s">
        <v>130</v>
      </c>
      <c r="C2216" t="s">
        <v>133</v>
      </c>
      <c r="D2216" t="s">
        <v>19</v>
      </c>
      <c r="E2216" t="s">
        <v>29</v>
      </c>
      <c r="F2216" t="s">
        <v>28</v>
      </c>
      <c r="K2216">
        <v>0</v>
      </c>
      <c r="L2216" s="26">
        <v>50770</v>
      </c>
      <c r="M2216">
        <v>15</v>
      </c>
    </row>
    <row r="2217" spans="1:13" x14ac:dyDescent="0.25">
      <c r="A2217" s="21" t="str">
        <f t="shared" si="34"/>
        <v>MOW H2C BEAL_2039</v>
      </c>
      <c r="B2217" t="s">
        <v>130</v>
      </c>
      <c r="C2217" t="s">
        <v>133</v>
      </c>
      <c r="D2217" t="s">
        <v>19</v>
      </c>
      <c r="E2217" t="s">
        <v>29</v>
      </c>
      <c r="F2217" t="s">
        <v>28</v>
      </c>
      <c r="K2217">
        <v>0</v>
      </c>
      <c r="L2217" s="26">
        <v>51135</v>
      </c>
      <c r="M2217">
        <v>16</v>
      </c>
    </row>
    <row r="2218" spans="1:13" x14ac:dyDescent="0.25">
      <c r="A2218" s="21" t="str">
        <f t="shared" si="34"/>
        <v>MOW H2C BEAL_2040</v>
      </c>
      <c r="B2218" t="s">
        <v>130</v>
      </c>
      <c r="C2218" t="s">
        <v>133</v>
      </c>
      <c r="D2218" t="s">
        <v>19</v>
      </c>
      <c r="E2218" t="s">
        <v>29</v>
      </c>
      <c r="F2218" t="s">
        <v>28</v>
      </c>
      <c r="K2218">
        <v>0</v>
      </c>
      <c r="L2218" s="26">
        <v>51501</v>
      </c>
      <c r="M2218">
        <v>17</v>
      </c>
    </row>
    <row r="2219" spans="1:13" x14ac:dyDescent="0.25">
      <c r="A2219" s="21" t="str">
        <f t="shared" si="34"/>
        <v>MOW H2C BEAL_2041</v>
      </c>
      <c r="B2219" t="s">
        <v>130</v>
      </c>
      <c r="C2219" t="s">
        <v>133</v>
      </c>
      <c r="D2219" t="s">
        <v>19</v>
      </c>
      <c r="E2219" t="s">
        <v>29</v>
      </c>
      <c r="F2219" t="s">
        <v>28</v>
      </c>
      <c r="K2219">
        <v>0</v>
      </c>
      <c r="L2219" s="26">
        <v>51866</v>
      </c>
      <c r="M2219">
        <v>18</v>
      </c>
    </row>
    <row r="2220" spans="1:13" x14ac:dyDescent="0.25">
      <c r="A2220" s="21" t="str">
        <f t="shared" si="34"/>
        <v>MOW H2C BEAL_2042</v>
      </c>
      <c r="B2220" t="s">
        <v>130</v>
      </c>
      <c r="C2220" t="s">
        <v>133</v>
      </c>
      <c r="D2220" t="s">
        <v>19</v>
      </c>
      <c r="E2220" t="s">
        <v>29</v>
      </c>
      <c r="F2220" t="s">
        <v>28</v>
      </c>
      <c r="K2220">
        <v>0</v>
      </c>
      <c r="L2220" s="26">
        <v>52231</v>
      </c>
      <c r="M2220">
        <v>19</v>
      </c>
    </row>
    <row r="2221" spans="1:13" x14ac:dyDescent="0.25">
      <c r="A2221" s="21" t="str">
        <f t="shared" si="34"/>
        <v>MOW H2C BEAL_2043</v>
      </c>
      <c r="B2221" t="s">
        <v>130</v>
      </c>
      <c r="C2221" t="s">
        <v>133</v>
      </c>
      <c r="D2221" t="s">
        <v>19</v>
      </c>
      <c r="E2221" t="s">
        <v>29</v>
      </c>
      <c r="F2221" t="s">
        <v>28</v>
      </c>
      <c r="K2221">
        <v>0</v>
      </c>
      <c r="L2221" s="26">
        <v>52596</v>
      </c>
      <c r="M2221">
        <v>20</v>
      </c>
    </row>
    <row r="2222" spans="1:13" x14ac:dyDescent="0.25">
      <c r="A2222" s="21" t="str">
        <f t="shared" si="34"/>
        <v>MOW H2C BEAL_2024</v>
      </c>
      <c r="B2222" t="s">
        <v>130</v>
      </c>
      <c r="C2222" t="s">
        <v>133</v>
      </c>
      <c r="D2222" t="s">
        <v>19</v>
      </c>
      <c r="E2222" t="s">
        <v>29</v>
      </c>
      <c r="F2222" t="s">
        <v>31</v>
      </c>
      <c r="K2222">
        <v>0</v>
      </c>
      <c r="L2222" s="26">
        <v>45657</v>
      </c>
      <c r="M2222">
        <v>1</v>
      </c>
    </row>
    <row r="2223" spans="1:13" x14ac:dyDescent="0.25">
      <c r="A2223" s="21" t="str">
        <f t="shared" si="34"/>
        <v>MOW H2C BEAL_2025</v>
      </c>
      <c r="B2223" t="s">
        <v>130</v>
      </c>
      <c r="C2223" t="s">
        <v>133</v>
      </c>
      <c r="D2223" t="s">
        <v>19</v>
      </c>
      <c r="E2223" t="s">
        <v>29</v>
      </c>
      <c r="F2223" t="s">
        <v>31</v>
      </c>
      <c r="K2223">
        <v>0</v>
      </c>
      <c r="L2223" s="26">
        <v>46022</v>
      </c>
      <c r="M2223">
        <v>2</v>
      </c>
    </row>
    <row r="2224" spans="1:13" x14ac:dyDescent="0.25">
      <c r="A2224" s="21" t="str">
        <f t="shared" si="34"/>
        <v>MOW H2C BEAL_2026</v>
      </c>
      <c r="B2224" t="s">
        <v>130</v>
      </c>
      <c r="C2224" t="s">
        <v>133</v>
      </c>
      <c r="D2224" t="s">
        <v>19</v>
      </c>
      <c r="E2224" t="s">
        <v>29</v>
      </c>
      <c r="F2224" t="s">
        <v>31</v>
      </c>
      <c r="K2224">
        <v>0</v>
      </c>
      <c r="L2224" s="26">
        <v>46387</v>
      </c>
      <c r="M2224">
        <v>3</v>
      </c>
    </row>
    <row r="2225" spans="1:13" x14ac:dyDescent="0.25">
      <c r="A2225" s="21" t="str">
        <f t="shared" si="34"/>
        <v>MOW H2C BEAL_2027</v>
      </c>
      <c r="B2225" t="s">
        <v>130</v>
      </c>
      <c r="C2225" t="s">
        <v>133</v>
      </c>
      <c r="D2225" t="s">
        <v>19</v>
      </c>
      <c r="E2225" t="s">
        <v>29</v>
      </c>
      <c r="F2225" t="s">
        <v>31</v>
      </c>
      <c r="K2225">
        <v>0</v>
      </c>
      <c r="L2225" s="26">
        <v>46752</v>
      </c>
      <c r="M2225">
        <v>4</v>
      </c>
    </row>
    <row r="2226" spans="1:13" x14ac:dyDescent="0.25">
      <c r="A2226" s="21" t="str">
        <f t="shared" si="34"/>
        <v>MOW H2C BEAL_2028</v>
      </c>
      <c r="B2226" t="s">
        <v>130</v>
      </c>
      <c r="C2226" t="s">
        <v>133</v>
      </c>
      <c r="D2226" t="s">
        <v>19</v>
      </c>
      <c r="E2226" t="s">
        <v>29</v>
      </c>
      <c r="F2226" t="s">
        <v>31</v>
      </c>
      <c r="K2226">
        <v>0</v>
      </c>
      <c r="L2226" s="26">
        <v>47118</v>
      </c>
      <c r="M2226">
        <v>5</v>
      </c>
    </row>
    <row r="2227" spans="1:13" x14ac:dyDescent="0.25">
      <c r="A2227" s="21" t="str">
        <f t="shared" si="34"/>
        <v>MOW H2C BEAL_2029</v>
      </c>
      <c r="B2227" t="s">
        <v>130</v>
      </c>
      <c r="C2227" t="s">
        <v>133</v>
      </c>
      <c r="D2227" t="s">
        <v>19</v>
      </c>
      <c r="E2227" t="s">
        <v>29</v>
      </c>
      <c r="F2227" t="s">
        <v>31</v>
      </c>
      <c r="K2227">
        <v>0</v>
      </c>
      <c r="L2227" s="26">
        <v>47483</v>
      </c>
      <c r="M2227">
        <v>6</v>
      </c>
    </row>
    <row r="2228" spans="1:13" x14ac:dyDescent="0.25">
      <c r="A2228" s="21" t="str">
        <f t="shared" si="34"/>
        <v>MOW H2C BEAL_2030</v>
      </c>
      <c r="B2228" t="s">
        <v>130</v>
      </c>
      <c r="C2228" t="s">
        <v>133</v>
      </c>
      <c r="D2228" t="s">
        <v>19</v>
      </c>
      <c r="E2228" t="s">
        <v>29</v>
      </c>
      <c r="F2228" t="s">
        <v>31</v>
      </c>
      <c r="K2228">
        <v>0</v>
      </c>
      <c r="L2228" s="26">
        <v>47848</v>
      </c>
      <c r="M2228">
        <v>7</v>
      </c>
    </row>
    <row r="2229" spans="1:13" x14ac:dyDescent="0.25">
      <c r="A2229" s="21" t="str">
        <f t="shared" si="34"/>
        <v>MOW H2C BEAL_2031</v>
      </c>
      <c r="B2229" t="s">
        <v>130</v>
      </c>
      <c r="C2229" t="s">
        <v>133</v>
      </c>
      <c r="D2229" t="s">
        <v>19</v>
      </c>
      <c r="E2229" t="s">
        <v>29</v>
      </c>
      <c r="F2229" t="s">
        <v>31</v>
      </c>
      <c r="K2229">
        <v>0</v>
      </c>
      <c r="L2229" s="26">
        <v>48213</v>
      </c>
      <c r="M2229">
        <v>8</v>
      </c>
    </row>
    <row r="2230" spans="1:13" x14ac:dyDescent="0.25">
      <c r="A2230" s="21" t="str">
        <f t="shared" si="34"/>
        <v>MOW H2C BEAL_2032</v>
      </c>
      <c r="B2230" t="s">
        <v>130</v>
      </c>
      <c r="C2230" t="s">
        <v>133</v>
      </c>
      <c r="D2230" t="s">
        <v>19</v>
      </c>
      <c r="E2230" t="s">
        <v>29</v>
      </c>
      <c r="F2230" t="s">
        <v>31</v>
      </c>
      <c r="K2230">
        <v>0</v>
      </c>
      <c r="L2230" s="26">
        <v>48579</v>
      </c>
      <c r="M2230">
        <v>9</v>
      </c>
    </row>
    <row r="2231" spans="1:13" x14ac:dyDescent="0.25">
      <c r="A2231" s="21" t="str">
        <f t="shared" si="34"/>
        <v>MOW H2C BEAL_2033</v>
      </c>
      <c r="B2231" t="s">
        <v>130</v>
      </c>
      <c r="C2231" t="s">
        <v>133</v>
      </c>
      <c r="D2231" t="s">
        <v>19</v>
      </c>
      <c r="E2231" t="s">
        <v>29</v>
      </c>
      <c r="F2231" t="s">
        <v>31</v>
      </c>
      <c r="K2231">
        <v>0</v>
      </c>
      <c r="L2231" s="26">
        <v>48944</v>
      </c>
      <c r="M2231">
        <v>10</v>
      </c>
    </row>
    <row r="2232" spans="1:13" x14ac:dyDescent="0.25">
      <c r="A2232" s="21" t="str">
        <f t="shared" si="34"/>
        <v>MOW H2C BEAL_2034</v>
      </c>
      <c r="B2232" t="s">
        <v>130</v>
      </c>
      <c r="C2232" t="s">
        <v>133</v>
      </c>
      <c r="D2232" t="s">
        <v>19</v>
      </c>
      <c r="E2232" t="s">
        <v>29</v>
      </c>
      <c r="F2232" t="s">
        <v>31</v>
      </c>
      <c r="K2232">
        <v>0</v>
      </c>
      <c r="L2232" s="26">
        <v>49309</v>
      </c>
      <c r="M2232">
        <v>11</v>
      </c>
    </row>
    <row r="2233" spans="1:13" x14ac:dyDescent="0.25">
      <c r="A2233" s="21" t="str">
        <f t="shared" si="34"/>
        <v>MOW H2C BEAL_2035</v>
      </c>
      <c r="B2233" t="s">
        <v>130</v>
      </c>
      <c r="C2233" t="s">
        <v>133</v>
      </c>
      <c r="D2233" t="s">
        <v>19</v>
      </c>
      <c r="E2233" t="s">
        <v>29</v>
      </c>
      <c r="F2233" t="s">
        <v>31</v>
      </c>
      <c r="K2233">
        <v>0</v>
      </c>
      <c r="L2233" s="26">
        <v>49674</v>
      </c>
      <c r="M2233">
        <v>12</v>
      </c>
    </row>
    <row r="2234" spans="1:13" x14ac:dyDescent="0.25">
      <c r="A2234" s="21" t="str">
        <f t="shared" si="34"/>
        <v>MOW H2C BEAL_2036</v>
      </c>
      <c r="B2234" t="s">
        <v>130</v>
      </c>
      <c r="C2234" t="s">
        <v>133</v>
      </c>
      <c r="D2234" t="s">
        <v>19</v>
      </c>
      <c r="E2234" t="s">
        <v>29</v>
      </c>
      <c r="F2234" t="s">
        <v>31</v>
      </c>
      <c r="K2234">
        <v>0</v>
      </c>
      <c r="L2234" s="26">
        <v>50040</v>
      </c>
      <c r="M2234">
        <v>13</v>
      </c>
    </row>
    <row r="2235" spans="1:13" x14ac:dyDescent="0.25">
      <c r="A2235" s="21" t="str">
        <f t="shared" si="34"/>
        <v>MOW H2C BEAL_2037</v>
      </c>
      <c r="B2235" t="s">
        <v>130</v>
      </c>
      <c r="C2235" t="s">
        <v>133</v>
      </c>
      <c r="D2235" t="s">
        <v>19</v>
      </c>
      <c r="E2235" t="s">
        <v>29</v>
      </c>
      <c r="F2235" t="s">
        <v>31</v>
      </c>
      <c r="K2235">
        <v>0</v>
      </c>
      <c r="L2235" s="26">
        <v>50405</v>
      </c>
      <c r="M2235">
        <v>14</v>
      </c>
    </row>
    <row r="2236" spans="1:13" x14ac:dyDescent="0.25">
      <c r="A2236" s="21" t="str">
        <f t="shared" si="34"/>
        <v>MOW H2C BEAL_2038</v>
      </c>
      <c r="B2236" t="s">
        <v>130</v>
      </c>
      <c r="C2236" t="s">
        <v>133</v>
      </c>
      <c r="D2236" t="s">
        <v>19</v>
      </c>
      <c r="E2236" t="s">
        <v>29</v>
      </c>
      <c r="F2236" t="s">
        <v>31</v>
      </c>
      <c r="K2236">
        <v>0</v>
      </c>
      <c r="L2236" s="26">
        <v>50770</v>
      </c>
      <c r="M2236">
        <v>15</v>
      </c>
    </row>
    <row r="2237" spans="1:13" x14ac:dyDescent="0.25">
      <c r="A2237" s="21" t="str">
        <f t="shared" si="34"/>
        <v>MOW H2C BEAL_2039</v>
      </c>
      <c r="B2237" t="s">
        <v>130</v>
      </c>
      <c r="C2237" t="s">
        <v>133</v>
      </c>
      <c r="D2237" t="s">
        <v>19</v>
      </c>
      <c r="E2237" t="s">
        <v>29</v>
      </c>
      <c r="F2237" t="s">
        <v>31</v>
      </c>
      <c r="K2237">
        <v>0</v>
      </c>
      <c r="L2237" s="26">
        <v>51135</v>
      </c>
      <c r="M2237">
        <v>16</v>
      </c>
    </row>
    <row r="2238" spans="1:13" x14ac:dyDescent="0.25">
      <c r="A2238" s="21" t="str">
        <f t="shared" si="34"/>
        <v>MOW H2C BEAL_2040</v>
      </c>
      <c r="B2238" t="s">
        <v>130</v>
      </c>
      <c r="C2238" t="s">
        <v>133</v>
      </c>
      <c r="D2238" t="s">
        <v>19</v>
      </c>
      <c r="E2238" t="s">
        <v>29</v>
      </c>
      <c r="F2238" t="s">
        <v>31</v>
      </c>
      <c r="K2238">
        <v>0</v>
      </c>
      <c r="L2238" s="26">
        <v>51501</v>
      </c>
      <c r="M2238">
        <v>17</v>
      </c>
    </row>
    <row r="2239" spans="1:13" x14ac:dyDescent="0.25">
      <c r="A2239" s="21" t="str">
        <f t="shared" si="34"/>
        <v>MOW H2C BEAL_2041</v>
      </c>
      <c r="B2239" t="s">
        <v>130</v>
      </c>
      <c r="C2239" t="s">
        <v>133</v>
      </c>
      <c r="D2239" t="s">
        <v>19</v>
      </c>
      <c r="E2239" t="s">
        <v>29</v>
      </c>
      <c r="F2239" t="s">
        <v>31</v>
      </c>
      <c r="K2239">
        <v>0</v>
      </c>
      <c r="L2239" s="26">
        <v>51866</v>
      </c>
      <c r="M2239">
        <v>18</v>
      </c>
    </row>
    <row r="2240" spans="1:13" x14ac:dyDescent="0.25">
      <c r="A2240" s="21" t="str">
        <f t="shared" si="34"/>
        <v>MOW H2C BEAL_2042</v>
      </c>
      <c r="B2240" t="s">
        <v>130</v>
      </c>
      <c r="C2240" t="s">
        <v>133</v>
      </c>
      <c r="D2240" t="s">
        <v>19</v>
      </c>
      <c r="E2240" t="s">
        <v>29</v>
      </c>
      <c r="F2240" t="s">
        <v>31</v>
      </c>
      <c r="K2240">
        <v>0</v>
      </c>
      <c r="L2240" s="26">
        <v>52231</v>
      </c>
      <c r="M2240">
        <v>19</v>
      </c>
    </row>
    <row r="2241" spans="1:14" x14ac:dyDescent="0.25">
      <c r="A2241" s="21" t="str">
        <f t="shared" si="34"/>
        <v>MOW H2C BEAL_2043</v>
      </c>
      <c r="B2241" t="s">
        <v>130</v>
      </c>
      <c r="C2241" t="s">
        <v>133</v>
      </c>
      <c r="D2241" t="s">
        <v>19</v>
      </c>
      <c r="E2241" t="s">
        <v>29</v>
      </c>
      <c r="F2241" t="s">
        <v>31</v>
      </c>
      <c r="K2241">
        <v>0</v>
      </c>
      <c r="L2241" s="26">
        <v>52596</v>
      </c>
      <c r="M2241">
        <v>20</v>
      </c>
    </row>
    <row r="2242" spans="1:14" x14ac:dyDescent="0.25">
      <c r="A2242" s="21" t="str">
        <f t="shared" ref="A2242:A2305" si="35">B2242&amp;" "&amp;D2242&amp;" "&amp;C2242&amp;"_"&amp;YEAR(L2242)</f>
        <v>MOW H2C BEAL_2024</v>
      </c>
      <c r="B2242" t="s">
        <v>130</v>
      </c>
      <c r="C2242" t="s">
        <v>133</v>
      </c>
      <c r="D2242" t="s">
        <v>19</v>
      </c>
      <c r="E2242" t="s">
        <v>5</v>
      </c>
      <c r="F2242" t="s">
        <v>4</v>
      </c>
      <c r="G2242">
        <v>0</v>
      </c>
      <c r="H2242">
        <v>0</v>
      </c>
      <c r="I2242">
        <v>0</v>
      </c>
      <c r="J2242">
        <v>0</v>
      </c>
      <c r="L2242" s="26">
        <v>45657</v>
      </c>
      <c r="M2242">
        <v>1</v>
      </c>
      <c r="N2242">
        <v>0</v>
      </c>
    </row>
    <row r="2243" spans="1:14" x14ac:dyDescent="0.25">
      <c r="A2243" s="21" t="str">
        <f t="shared" si="35"/>
        <v>MOW H2C BEAL_2025</v>
      </c>
      <c r="B2243" t="s">
        <v>130</v>
      </c>
      <c r="C2243" t="s">
        <v>133</v>
      </c>
      <c r="D2243" t="s">
        <v>19</v>
      </c>
      <c r="E2243" t="s">
        <v>5</v>
      </c>
      <c r="F2243" t="s">
        <v>4</v>
      </c>
      <c r="G2243">
        <v>0</v>
      </c>
      <c r="H2243">
        <v>0</v>
      </c>
      <c r="I2243">
        <v>0</v>
      </c>
      <c r="J2243">
        <v>0</v>
      </c>
      <c r="L2243" s="26">
        <v>46022</v>
      </c>
      <c r="M2243">
        <v>2</v>
      </c>
      <c r="N2243">
        <v>0</v>
      </c>
    </row>
    <row r="2244" spans="1:14" x14ac:dyDescent="0.25">
      <c r="A2244" s="21" t="str">
        <f t="shared" si="35"/>
        <v>MOW H2C BEAL_2026</v>
      </c>
      <c r="B2244" t="s">
        <v>130</v>
      </c>
      <c r="C2244" t="s">
        <v>133</v>
      </c>
      <c r="D2244" t="s">
        <v>19</v>
      </c>
      <c r="E2244" t="s">
        <v>5</v>
      </c>
      <c r="F2244" t="s">
        <v>4</v>
      </c>
      <c r="G2244">
        <v>0</v>
      </c>
      <c r="H2244">
        <v>6459.53857421875</v>
      </c>
      <c r="I2244">
        <v>-58936.15234375</v>
      </c>
      <c r="J2244">
        <v>0</v>
      </c>
      <c r="L2244" s="26">
        <v>46387</v>
      </c>
      <c r="M2244">
        <v>3</v>
      </c>
      <c r="N2244">
        <v>0</v>
      </c>
    </row>
    <row r="2245" spans="1:14" x14ac:dyDescent="0.25">
      <c r="A2245" s="21" t="str">
        <f t="shared" si="35"/>
        <v>MOW H2C BEAL_2027</v>
      </c>
      <c r="B2245" t="s">
        <v>130</v>
      </c>
      <c r="C2245" t="s">
        <v>133</v>
      </c>
      <c r="D2245" t="s">
        <v>19</v>
      </c>
      <c r="E2245" t="s">
        <v>5</v>
      </c>
      <c r="F2245" t="s">
        <v>4</v>
      </c>
      <c r="G2245">
        <v>0</v>
      </c>
      <c r="H2245">
        <v>5203.9013671875</v>
      </c>
      <c r="I2245">
        <v>41425.46875</v>
      </c>
      <c r="J2245">
        <v>0</v>
      </c>
      <c r="L2245" s="26">
        <v>46752</v>
      </c>
      <c r="M2245">
        <v>4</v>
      </c>
      <c r="N2245">
        <v>0</v>
      </c>
    </row>
    <row r="2246" spans="1:14" x14ac:dyDescent="0.25">
      <c r="A2246" s="21" t="str">
        <f t="shared" si="35"/>
        <v>MOW H2C BEAL_2028</v>
      </c>
      <c r="B2246" t="s">
        <v>130</v>
      </c>
      <c r="C2246" t="s">
        <v>133</v>
      </c>
      <c r="D2246" t="s">
        <v>19</v>
      </c>
      <c r="E2246" t="s">
        <v>5</v>
      </c>
      <c r="F2246" t="s">
        <v>4</v>
      </c>
      <c r="G2246">
        <v>0</v>
      </c>
      <c r="H2246">
        <v>17442.5234375</v>
      </c>
      <c r="I2246">
        <v>75970.0234375</v>
      </c>
      <c r="J2246">
        <v>0</v>
      </c>
      <c r="L2246" s="26">
        <v>47118</v>
      </c>
      <c r="M2246">
        <v>5</v>
      </c>
      <c r="N2246">
        <v>-13598.94140625</v>
      </c>
    </row>
    <row r="2247" spans="1:14" x14ac:dyDescent="0.25">
      <c r="A2247" s="21" t="str">
        <f t="shared" si="35"/>
        <v>MOW H2C BEAL_2029</v>
      </c>
      <c r="B2247" t="s">
        <v>130</v>
      </c>
      <c r="C2247" t="s">
        <v>133</v>
      </c>
      <c r="D2247" t="s">
        <v>19</v>
      </c>
      <c r="E2247" t="s">
        <v>5</v>
      </c>
      <c r="F2247" t="s">
        <v>4</v>
      </c>
      <c r="G2247">
        <v>0</v>
      </c>
      <c r="H2247">
        <v>23427.595703125</v>
      </c>
      <c r="I2247">
        <v>-20063.283203125</v>
      </c>
      <c r="J2247">
        <v>0</v>
      </c>
      <c r="L2247" s="26">
        <v>47483</v>
      </c>
      <c r="M2247">
        <v>6</v>
      </c>
      <c r="N2247">
        <v>-13839.4677734375</v>
      </c>
    </row>
    <row r="2248" spans="1:14" x14ac:dyDescent="0.25">
      <c r="A2248" s="21" t="str">
        <f t="shared" si="35"/>
        <v>MOW H2C BEAL_2030</v>
      </c>
      <c r="B2248" t="s">
        <v>130</v>
      </c>
      <c r="C2248" t="s">
        <v>133</v>
      </c>
      <c r="D2248" t="s">
        <v>19</v>
      </c>
      <c r="E2248" t="s">
        <v>5</v>
      </c>
      <c r="F2248" t="s">
        <v>4</v>
      </c>
      <c r="G2248">
        <v>0</v>
      </c>
      <c r="H2248">
        <v>35431.4921875</v>
      </c>
      <c r="I2248">
        <v>-776297.8125</v>
      </c>
      <c r="J2248">
        <v>0</v>
      </c>
      <c r="L2248" s="26">
        <v>47848</v>
      </c>
      <c r="M2248">
        <v>7</v>
      </c>
      <c r="N2248">
        <v>-14114.52734375</v>
      </c>
    </row>
    <row r="2249" spans="1:14" x14ac:dyDescent="0.25">
      <c r="A2249" s="21" t="str">
        <f t="shared" si="35"/>
        <v>MOW H2C BEAL_2031</v>
      </c>
      <c r="B2249" t="s">
        <v>130</v>
      </c>
      <c r="C2249" t="s">
        <v>133</v>
      </c>
      <c r="D2249" t="s">
        <v>19</v>
      </c>
      <c r="E2249" t="s">
        <v>5</v>
      </c>
      <c r="F2249" t="s">
        <v>4</v>
      </c>
      <c r="G2249">
        <v>0</v>
      </c>
      <c r="H2249">
        <v>83678.7109375</v>
      </c>
      <c r="I2249">
        <v>713343.375</v>
      </c>
      <c r="J2249">
        <v>0</v>
      </c>
      <c r="L2249" s="26">
        <v>48213</v>
      </c>
      <c r="M2249">
        <v>8</v>
      </c>
      <c r="N2249">
        <v>-125442.1875</v>
      </c>
    </row>
    <row r="2250" spans="1:14" x14ac:dyDescent="0.25">
      <c r="A2250" s="21" t="str">
        <f t="shared" si="35"/>
        <v>MOW H2C BEAL_2032</v>
      </c>
      <c r="B2250" t="s">
        <v>130</v>
      </c>
      <c r="C2250" t="s">
        <v>133</v>
      </c>
      <c r="D2250" t="s">
        <v>19</v>
      </c>
      <c r="E2250" t="s">
        <v>5</v>
      </c>
      <c r="F2250" t="s">
        <v>4</v>
      </c>
      <c r="G2250">
        <v>0</v>
      </c>
      <c r="H2250">
        <v>93389.109375</v>
      </c>
      <c r="I2250">
        <v>613584.75</v>
      </c>
      <c r="J2250">
        <v>0</v>
      </c>
      <c r="L2250" s="26">
        <v>48579</v>
      </c>
      <c r="M2250">
        <v>9</v>
      </c>
      <c r="N2250">
        <v>-143302.75</v>
      </c>
    </row>
    <row r="2251" spans="1:14" x14ac:dyDescent="0.25">
      <c r="A2251" s="21" t="str">
        <f t="shared" si="35"/>
        <v>MOW H2C BEAL_2033</v>
      </c>
      <c r="B2251" t="s">
        <v>130</v>
      </c>
      <c r="C2251" t="s">
        <v>133</v>
      </c>
      <c r="D2251" t="s">
        <v>19</v>
      </c>
      <c r="E2251" t="s">
        <v>5</v>
      </c>
      <c r="F2251" t="s">
        <v>4</v>
      </c>
      <c r="G2251">
        <v>0</v>
      </c>
      <c r="H2251">
        <v>275265.46875</v>
      </c>
      <c r="I2251">
        <v>594675.375</v>
      </c>
      <c r="J2251">
        <v>0</v>
      </c>
      <c r="L2251" s="26">
        <v>48944</v>
      </c>
      <c r="M2251">
        <v>10</v>
      </c>
      <c r="N2251">
        <v>-365918.90625</v>
      </c>
    </row>
    <row r="2252" spans="1:14" x14ac:dyDescent="0.25">
      <c r="A2252" s="21" t="str">
        <f t="shared" si="35"/>
        <v>MOW H2C BEAL_2034</v>
      </c>
      <c r="B2252" t="s">
        <v>130</v>
      </c>
      <c r="C2252" t="s">
        <v>133</v>
      </c>
      <c r="D2252" t="s">
        <v>19</v>
      </c>
      <c r="E2252" t="s">
        <v>5</v>
      </c>
      <c r="F2252" t="s">
        <v>4</v>
      </c>
      <c r="G2252">
        <v>0</v>
      </c>
      <c r="H2252">
        <v>283066.9375</v>
      </c>
      <c r="I2252">
        <v>1410903.125</v>
      </c>
      <c r="J2252">
        <v>0</v>
      </c>
      <c r="L2252" s="26">
        <v>49309</v>
      </c>
      <c r="M2252">
        <v>11</v>
      </c>
      <c r="N2252">
        <v>-375381.625</v>
      </c>
    </row>
    <row r="2253" spans="1:14" x14ac:dyDescent="0.25">
      <c r="A2253" s="21" t="str">
        <f t="shared" si="35"/>
        <v>MOW H2C BEAL_2035</v>
      </c>
      <c r="B2253" t="s">
        <v>130</v>
      </c>
      <c r="C2253" t="s">
        <v>133</v>
      </c>
      <c r="D2253" t="s">
        <v>19</v>
      </c>
      <c r="E2253" t="s">
        <v>5</v>
      </c>
      <c r="F2253" t="s">
        <v>4</v>
      </c>
      <c r="G2253">
        <v>0</v>
      </c>
      <c r="H2253">
        <v>292993.5</v>
      </c>
      <c r="I2253">
        <v>1340804.375</v>
      </c>
      <c r="J2253">
        <v>0</v>
      </c>
      <c r="L2253" s="26">
        <v>49674</v>
      </c>
      <c r="M2253">
        <v>12</v>
      </c>
      <c r="N2253">
        <v>-384962.9375</v>
      </c>
    </row>
    <row r="2254" spans="1:14" x14ac:dyDescent="0.25">
      <c r="A2254" s="21" t="str">
        <f t="shared" si="35"/>
        <v>MOW H2C BEAL_2036</v>
      </c>
      <c r="B2254" t="s">
        <v>130</v>
      </c>
      <c r="C2254" t="s">
        <v>133</v>
      </c>
      <c r="D2254" t="s">
        <v>19</v>
      </c>
      <c r="E2254" t="s">
        <v>5</v>
      </c>
      <c r="F2254" t="s">
        <v>4</v>
      </c>
      <c r="G2254">
        <v>0</v>
      </c>
      <c r="H2254">
        <v>308249.53125</v>
      </c>
      <c r="I2254">
        <v>1289538</v>
      </c>
      <c r="J2254">
        <v>0</v>
      </c>
      <c r="L2254" s="26">
        <v>50040</v>
      </c>
      <c r="M2254">
        <v>13</v>
      </c>
      <c r="N2254">
        <v>-405264.0625</v>
      </c>
    </row>
    <row r="2255" spans="1:14" x14ac:dyDescent="0.25">
      <c r="A2255" s="21" t="str">
        <f t="shared" si="35"/>
        <v>MOW H2C BEAL_2037</v>
      </c>
      <c r="B2255" t="s">
        <v>130</v>
      </c>
      <c r="C2255" t="s">
        <v>133</v>
      </c>
      <c r="D2255" t="s">
        <v>19</v>
      </c>
      <c r="E2255" t="s">
        <v>5</v>
      </c>
      <c r="F2255" t="s">
        <v>4</v>
      </c>
      <c r="G2255">
        <v>0</v>
      </c>
      <c r="H2255">
        <v>309595.96875</v>
      </c>
      <c r="I2255">
        <v>1242474.125</v>
      </c>
      <c r="J2255">
        <v>0</v>
      </c>
      <c r="L2255" s="26">
        <v>50405</v>
      </c>
      <c r="M2255">
        <v>14</v>
      </c>
      <c r="N2255">
        <v>-416437.25</v>
      </c>
    </row>
    <row r="2256" spans="1:14" x14ac:dyDescent="0.25">
      <c r="A2256" s="21" t="str">
        <f t="shared" si="35"/>
        <v>MOW H2C BEAL_2038</v>
      </c>
      <c r="B2256" t="s">
        <v>130</v>
      </c>
      <c r="C2256" t="s">
        <v>133</v>
      </c>
      <c r="D2256" t="s">
        <v>19</v>
      </c>
      <c r="E2256" t="s">
        <v>5</v>
      </c>
      <c r="F2256" t="s">
        <v>4</v>
      </c>
      <c r="G2256">
        <v>0</v>
      </c>
      <c r="H2256">
        <v>291048.59375</v>
      </c>
      <c r="I2256">
        <v>1295013.25</v>
      </c>
      <c r="J2256">
        <v>0</v>
      </c>
      <c r="L2256" s="26">
        <v>50770</v>
      </c>
      <c r="M2256">
        <v>15</v>
      </c>
      <c r="N2256">
        <v>-410258.28125</v>
      </c>
    </row>
    <row r="2257" spans="1:14" x14ac:dyDescent="0.25">
      <c r="A2257" s="21" t="str">
        <f t="shared" si="35"/>
        <v>MOW H2C BEAL_2039</v>
      </c>
      <c r="B2257" t="s">
        <v>130</v>
      </c>
      <c r="C2257" t="s">
        <v>133</v>
      </c>
      <c r="D2257" t="s">
        <v>19</v>
      </c>
      <c r="E2257" t="s">
        <v>5</v>
      </c>
      <c r="F2257" t="s">
        <v>4</v>
      </c>
      <c r="G2257">
        <v>0</v>
      </c>
      <c r="H2257">
        <v>330380.6875</v>
      </c>
      <c r="I2257">
        <v>1445994.5</v>
      </c>
      <c r="J2257">
        <v>0</v>
      </c>
      <c r="L2257" s="26">
        <v>51135</v>
      </c>
      <c r="M2257">
        <v>16</v>
      </c>
      <c r="N2257">
        <v>-417812.5625</v>
      </c>
    </row>
    <row r="2258" spans="1:14" x14ac:dyDescent="0.25">
      <c r="A2258" s="21" t="str">
        <f t="shared" si="35"/>
        <v>MOW H2C BEAL_2040</v>
      </c>
      <c r="B2258" t="s">
        <v>130</v>
      </c>
      <c r="C2258" t="s">
        <v>133</v>
      </c>
      <c r="D2258" t="s">
        <v>19</v>
      </c>
      <c r="E2258" t="s">
        <v>5</v>
      </c>
      <c r="F2258" t="s">
        <v>4</v>
      </c>
      <c r="G2258">
        <v>0</v>
      </c>
      <c r="H2258">
        <v>361762.84375</v>
      </c>
      <c r="I2258">
        <v>1645241.375</v>
      </c>
      <c r="J2258">
        <v>0</v>
      </c>
      <c r="L2258" s="26">
        <v>51501</v>
      </c>
      <c r="M2258">
        <v>17</v>
      </c>
      <c r="N2258">
        <v>-430781.46875</v>
      </c>
    </row>
    <row r="2259" spans="1:14" x14ac:dyDescent="0.25">
      <c r="A2259" s="21" t="str">
        <f t="shared" si="35"/>
        <v>MOW H2C BEAL_2041</v>
      </c>
      <c r="B2259" t="s">
        <v>130</v>
      </c>
      <c r="C2259" t="s">
        <v>133</v>
      </c>
      <c r="D2259" t="s">
        <v>19</v>
      </c>
      <c r="E2259" t="s">
        <v>5</v>
      </c>
      <c r="F2259" t="s">
        <v>4</v>
      </c>
      <c r="G2259">
        <v>0</v>
      </c>
      <c r="H2259">
        <v>432660.5</v>
      </c>
      <c r="I2259">
        <v>1969650.125</v>
      </c>
      <c r="J2259">
        <v>0</v>
      </c>
      <c r="L2259" s="26">
        <v>51866</v>
      </c>
      <c r="M2259">
        <v>18</v>
      </c>
      <c r="N2259">
        <v>-301953.21875</v>
      </c>
    </row>
    <row r="2260" spans="1:14" x14ac:dyDescent="0.25">
      <c r="A2260" s="21" t="str">
        <f t="shared" si="35"/>
        <v>MOW H2C BEAL_2042</v>
      </c>
      <c r="B2260" t="s">
        <v>130</v>
      </c>
      <c r="C2260" t="s">
        <v>133</v>
      </c>
      <c r="D2260" t="s">
        <v>19</v>
      </c>
      <c r="E2260" t="s">
        <v>5</v>
      </c>
      <c r="F2260" t="s">
        <v>4</v>
      </c>
      <c r="G2260">
        <v>0</v>
      </c>
      <c r="H2260">
        <v>622749.375</v>
      </c>
      <c r="I2260">
        <v>2618690.25</v>
      </c>
      <c r="J2260">
        <v>0</v>
      </c>
      <c r="L2260" s="26">
        <v>52231</v>
      </c>
      <c r="M2260">
        <v>19</v>
      </c>
      <c r="N2260">
        <v>-291406.90625</v>
      </c>
    </row>
    <row r="2261" spans="1:14" x14ac:dyDescent="0.25">
      <c r="A2261" s="21" t="str">
        <f t="shared" si="35"/>
        <v>MOW H2C BEAL_2043</v>
      </c>
      <c r="B2261" t="s">
        <v>130</v>
      </c>
      <c r="C2261" t="s">
        <v>133</v>
      </c>
      <c r="D2261" t="s">
        <v>19</v>
      </c>
      <c r="E2261" t="s">
        <v>5</v>
      </c>
      <c r="F2261" t="s">
        <v>4</v>
      </c>
      <c r="G2261">
        <v>0</v>
      </c>
      <c r="H2261">
        <v>666017.125</v>
      </c>
      <c r="I2261">
        <v>2516262.25</v>
      </c>
      <c r="J2261">
        <v>0</v>
      </c>
      <c r="L2261" s="26">
        <v>52596</v>
      </c>
      <c r="M2261">
        <v>20</v>
      </c>
      <c r="N2261">
        <v>0</v>
      </c>
    </row>
    <row r="2262" spans="1:14" x14ac:dyDescent="0.25">
      <c r="A2262" s="21" t="str">
        <f t="shared" si="35"/>
        <v>MOW H2C BEAL_2024</v>
      </c>
      <c r="B2262" t="s">
        <v>130</v>
      </c>
      <c r="C2262" t="s">
        <v>133</v>
      </c>
      <c r="D2262" t="s">
        <v>19</v>
      </c>
      <c r="E2262" t="s">
        <v>5</v>
      </c>
      <c r="F2262" t="s">
        <v>32</v>
      </c>
      <c r="G2262">
        <v>235794.65625</v>
      </c>
      <c r="H2262">
        <v>97067.3671875</v>
      </c>
      <c r="I2262">
        <v>11934.92578125</v>
      </c>
      <c r="J2262">
        <v>0</v>
      </c>
      <c r="L2262" s="26">
        <v>45657</v>
      </c>
      <c r="M2262">
        <v>1</v>
      </c>
      <c r="N2262">
        <v>103506.390625</v>
      </c>
    </row>
    <row r="2263" spans="1:14" x14ac:dyDescent="0.25">
      <c r="A2263" s="21" t="str">
        <f t="shared" si="35"/>
        <v>MOW H2C BEAL_2025</v>
      </c>
      <c r="B2263" t="s">
        <v>130</v>
      </c>
      <c r="C2263" t="s">
        <v>133</v>
      </c>
      <c r="D2263" t="s">
        <v>19</v>
      </c>
      <c r="E2263" t="s">
        <v>5</v>
      </c>
      <c r="F2263" t="s">
        <v>32</v>
      </c>
      <c r="G2263">
        <v>271926.4375</v>
      </c>
      <c r="H2263">
        <v>108648.7578125</v>
      </c>
      <c r="I2263">
        <v>64614.328125</v>
      </c>
      <c r="J2263">
        <v>0</v>
      </c>
      <c r="L2263" s="26">
        <v>46022</v>
      </c>
      <c r="M2263">
        <v>2</v>
      </c>
      <c r="N2263">
        <v>101912.1875</v>
      </c>
    </row>
    <row r="2264" spans="1:14" x14ac:dyDescent="0.25">
      <c r="A2264" s="21" t="str">
        <f t="shared" si="35"/>
        <v>MOW H2C BEAL_2026</v>
      </c>
      <c r="B2264" t="s">
        <v>130</v>
      </c>
      <c r="C2264" t="s">
        <v>133</v>
      </c>
      <c r="D2264" t="s">
        <v>19</v>
      </c>
      <c r="E2264" t="s">
        <v>5</v>
      </c>
      <c r="F2264" t="s">
        <v>32</v>
      </c>
      <c r="G2264">
        <v>309101.40625</v>
      </c>
      <c r="H2264">
        <v>127432.7734375</v>
      </c>
      <c r="I2264">
        <v>67262.703125</v>
      </c>
      <c r="J2264">
        <v>0</v>
      </c>
      <c r="L2264" s="26">
        <v>46387</v>
      </c>
      <c r="M2264">
        <v>3</v>
      </c>
      <c r="N2264">
        <v>105455.421875</v>
      </c>
    </row>
    <row r="2265" spans="1:14" x14ac:dyDescent="0.25">
      <c r="A2265" s="21" t="str">
        <f t="shared" si="35"/>
        <v>MOW H2C BEAL_2027</v>
      </c>
      <c r="B2265" t="s">
        <v>130</v>
      </c>
      <c r="C2265" t="s">
        <v>133</v>
      </c>
      <c r="D2265" t="s">
        <v>19</v>
      </c>
      <c r="E2265" t="s">
        <v>5</v>
      </c>
      <c r="F2265" t="s">
        <v>32</v>
      </c>
      <c r="G2265">
        <v>342404.75</v>
      </c>
      <c r="H2265">
        <v>141129.375</v>
      </c>
      <c r="I2265">
        <v>70173.1796875</v>
      </c>
      <c r="J2265">
        <v>0</v>
      </c>
      <c r="L2265" s="26">
        <v>46752</v>
      </c>
      <c r="M2265">
        <v>4</v>
      </c>
      <c r="N2265">
        <v>104234.375</v>
      </c>
    </row>
    <row r="2266" spans="1:14" x14ac:dyDescent="0.25">
      <c r="A2266" s="21" t="str">
        <f t="shared" si="35"/>
        <v>MOW H2C BEAL_2028</v>
      </c>
      <c r="B2266" t="s">
        <v>130</v>
      </c>
      <c r="C2266" t="s">
        <v>133</v>
      </c>
      <c r="D2266" t="s">
        <v>19</v>
      </c>
      <c r="E2266" t="s">
        <v>5</v>
      </c>
      <c r="F2266" t="s">
        <v>32</v>
      </c>
      <c r="G2266">
        <v>352568.1875</v>
      </c>
      <c r="H2266">
        <v>148301.015625</v>
      </c>
      <c r="I2266">
        <v>74524.5859375</v>
      </c>
      <c r="J2266">
        <v>0</v>
      </c>
      <c r="L2266" s="26">
        <v>47118</v>
      </c>
      <c r="M2266">
        <v>5</v>
      </c>
      <c r="N2266">
        <v>107814</v>
      </c>
    </row>
    <row r="2267" spans="1:14" x14ac:dyDescent="0.25">
      <c r="A2267" s="21" t="str">
        <f t="shared" si="35"/>
        <v>MOW H2C BEAL_2029</v>
      </c>
      <c r="B2267" t="s">
        <v>130</v>
      </c>
      <c r="C2267" t="s">
        <v>133</v>
      </c>
      <c r="D2267" t="s">
        <v>19</v>
      </c>
      <c r="E2267" t="s">
        <v>5</v>
      </c>
      <c r="F2267" t="s">
        <v>32</v>
      </c>
      <c r="G2267">
        <v>361957.40625</v>
      </c>
      <c r="H2267">
        <v>159435.28125</v>
      </c>
      <c r="I2267">
        <v>78004.0078125</v>
      </c>
      <c r="J2267">
        <v>0</v>
      </c>
      <c r="L2267" s="26">
        <v>47483</v>
      </c>
      <c r="M2267">
        <v>6</v>
      </c>
      <c r="N2267">
        <v>118299.1640625</v>
      </c>
    </row>
    <row r="2268" spans="1:14" x14ac:dyDescent="0.25">
      <c r="A2268" s="21" t="str">
        <f t="shared" si="35"/>
        <v>MOW H2C BEAL_2030</v>
      </c>
      <c r="B2268" t="s">
        <v>130</v>
      </c>
      <c r="C2268" t="s">
        <v>133</v>
      </c>
      <c r="D2268" t="s">
        <v>19</v>
      </c>
      <c r="E2268" t="s">
        <v>5</v>
      </c>
      <c r="F2268" t="s">
        <v>32</v>
      </c>
      <c r="G2268">
        <v>372655</v>
      </c>
      <c r="H2268">
        <v>184032.234375</v>
      </c>
      <c r="I2268">
        <v>83414.0703125</v>
      </c>
      <c r="J2268">
        <v>0</v>
      </c>
      <c r="L2268" s="26">
        <v>47848</v>
      </c>
      <c r="M2268">
        <v>7</v>
      </c>
      <c r="N2268">
        <v>163189.859375</v>
      </c>
    </row>
    <row r="2269" spans="1:14" x14ac:dyDescent="0.25">
      <c r="A2269" s="21" t="str">
        <f t="shared" si="35"/>
        <v>MOW H2C BEAL_2031</v>
      </c>
      <c r="B2269" t="s">
        <v>130</v>
      </c>
      <c r="C2269" t="s">
        <v>133</v>
      </c>
      <c r="D2269" t="s">
        <v>19</v>
      </c>
      <c r="E2269" t="s">
        <v>5</v>
      </c>
      <c r="F2269" t="s">
        <v>32</v>
      </c>
      <c r="G2269">
        <v>375935.71875</v>
      </c>
      <c r="H2269">
        <v>172615.5625</v>
      </c>
      <c r="I2269">
        <v>59946.8671875</v>
      </c>
      <c r="J2269">
        <v>98877.890625</v>
      </c>
      <c r="L2269" s="26">
        <v>48213</v>
      </c>
      <c r="M2269">
        <v>8</v>
      </c>
      <c r="N2269">
        <v>280742</v>
      </c>
    </row>
    <row r="2270" spans="1:14" x14ac:dyDescent="0.25">
      <c r="A2270" s="21" t="str">
        <f t="shared" si="35"/>
        <v>MOW H2C BEAL_2032</v>
      </c>
      <c r="B2270" t="s">
        <v>130</v>
      </c>
      <c r="C2270" t="s">
        <v>133</v>
      </c>
      <c r="D2270" t="s">
        <v>19</v>
      </c>
      <c r="E2270" t="s">
        <v>5</v>
      </c>
      <c r="F2270" t="s">
        <v>32</v>
      </c>
      <c r="G2270">
        <v>386189.25</v>
      </c>
      <c r="H2270">
        <v>170809.078125</v>
      </c>
      <c r="I2270">
        <v>60248.796875</v>
      </c>
      <c r="J2270">
        <v>0</v>
      </c>
      <c r="L2270" s="26">
        <v>48579</v>
      </c>
      <c r="M2270">
        <v>9</v>
      </c>
      <c r="N2270">
        <v>264533.125</v>
      </c>
    </row>
    <row r="2271" spans="1:14" x14ac:dyDescent="0.25">
      <c r="A2271" s="21" t="str">
        <f t="shared" si="35"/>
        <v>MOW H2C BEAL_2033</v>
      </c>
      <c r="B2271" t="s">
        <v>130</v>
      </c>
      <c r="C2271" t="s">
        <v>133</v>
      </c>
      <c r="D2271" t="s">
        <v>19</v>
      </c>
      <c r="E2271" t="s">
        <v>5</v>
      </c>
      <c r="F2271" t="s">
        <v>32</v>
      </c>
      <c r="G2271">
        <v>401142.28125</v>
      </c>
      <c r="H2271">
        <v>78652.3828125</v>
      </c>
      <c r="I2271">
        <v>60325.828125</v>
      </c>
      <c r="J2271">
        <v>0</v>
      </c>
      <c r="L2271" s="26">
        <v>48944</v>
      </c>
      <c r="M2271">
        <v>10</v>
      </c>
      <c r="N2271">
        <v>63665.8515625</v>
      </c>
    </row>
    <row r="2272" spans="1:14" x14ac:dyDescent="0.25">
      <c r="A2272" s="21" t="str">
        <f t="shared" si="35"/>
        <v>MOW H2C BEAL_2034</v>
      </c>
      <c r="B2272" t="s">
        <v>130</v>
      </c>
      <c r="C2272" t="s">
        <v>133</v>
      </c>
      <c r="D2272" t="s">
        <v>19</v>
      </c>
      <c r="E2272" t="s">
        <v>5</v>
      </c>
      <c r="F2272" t="s">
        <v>32</v>
      </c>
      <c r="G2272">
        <v>415392.9375</v>
      </c>
      <c r="H2272">
        <v>83052.5078125</v>
      </c>
      <c r="I2272">
        <v>60586.6171875</v>
      </c>
      <c r="J2272">
        <v>0</v>
      </c>
      <c r="L2272" s="26">
        <v>49309</v>
      </c>
      <c r="M2272">
        <v>11</v>
      </c>
      <c r="N2272">
        <v>63856.5</v>
      </c>
    </row>
    <row r="2273" spans="1:14" x14ac:dyDescent="0.25">
      <c r="A2273" s="21" t="str">
        <f t="shared" si="35"/>
        <v>MOW H2C BEAL_2035</v>
      </c>
      <c r="B2273" t="s">
        <v>130</v>
      </c>
      <c r="C2273" t="s">
        <v>133</v>
      </c>
      <c r="D2273" t="s">
        <v>19</v>
      </c>
      <c r="E2273" t="s">
        <v>5</v>
      </c>
      <c r="F2273" t="s">
        <v>32</v>
      </c>
      <c r="G2273">
        <v>431422.71875</v>
      </c>
      <c r="H2273">
        <v>86326.7578125</v>
      </c>
      <c r="I2273">
        <v>60382.203125</v>
      </c>
      <c r="J2273">
        <v>0</v>
      </c>
      <c r="L2273" s="26">
        <v>49674</v>
      </c>
      <c r="M2273">
        <v>12</v>
      </c>
      <c r="N2273">
        <v>62392.08203125</v>
      </c>
    </row>
    <row r="2274" spans="1:14" x14ac:dyDescent="0.25">
      <c r="A2274" s="21" t="str">
        <f t="shared" si="35"/>
        <v>MOW H2C BEAL_2036</v>
      </c>
      <c r="B2274" t="s">
        <v>130</v>
      </c>
      <c r="C2274" t="s">
        <v>133</v>
      </c>
      <c r="D2274" t="s">
        <v>19</v>
      </c>
      <c r="E2274" t="s">
        <v>5</v>
      </c>
      <c r="F2274" t="s">
        <v>32</v>
      </c>
      <c r="G2274">
        <v>448206.71875</v>
      </c>
      <c r="H2274">
        <v>84235.625</v>
      </c>
      <c r="I2274">
        <v>60316.83203125</v>
      </c>
      <c r="J2274">
        <v>0</v>
      </c>
      <c r="L2274" s="26">
        <v>50040</v>
      </c>
      <c r="M2274">
        <v>13</v>
      </c>
      <c r="N2274">
        <v>64990.9140625</v>
      </c>
    </row>
    <row r="2275" spans="1:14" x14ac:dyDescent="0.25">
      <c r="A2275" s="21" t="str">
        <f t="shared" si="35"/>
        <v>MOW H2C BEAL_2037</v>
      </c>
      <c r="B2275" t="s">
        <v>130</v>
      </c>
      <c r="C2275" t="s">
        <v>133</v>
      </c>
      <c r="D2275" t="s">
        <v>19</v>
      </c>
      <c r="E2275" t="s">
        <v>5</v>
      </c>
      <c r="F2275" t="s">
        <v>32</v>
      </c>
      <c r="G2275">
        <v>463235.5625</v>
      </c>
      <c r="H2275">
        <v>84019.9296875</v>
      </c>
      <c r="I2275">
        <v>59255.93359375</v>
      </c>
      <c r="J2275">
        <v>0</v>
      </c>
      <c r="L2275" s="26">
        <v>50405</v>
      </c>
      <c r="M2275">
        <v>14</v>
      </c>
      <c r="N2275">
        <v>63851.62109375</v>
      </c>
    </row>
    <row r="2276" spans="1:14" x14ac:dyDescent="0.25">
      <c r="A2276" s="21" t="str">
        <f t="shared" si="35"/>
        <v>MOW H2C BEAL_2038</v>
      </c>
      <c r="B2276" t="s">
        <v>130</v>
      </c>
      <c r="C2276" t="s">
        <v>133</v>
      </c>
      <c r="D2276" t="s">
        <v>19</v>
      </c>
      <c r="E2276" t="s">
        <v>5</v>
      </c>
      <c r="F2276" t="s">
        <v>32</v>
      </c>
      <c r="G2276">
        <v>479152.40625</v>
      </c>
      <c r="H2276">
        <v>83288.890625</v>
      </c>
      <c r="I2276">
        <v>58600.03515625</v>
      </c>
      <c r="J2276">
        <v>0</v>
      </c>
      <c r="L2276" s="26">
        <v>50770</v>
      </c>
      <c r="M2276">
        <v>15</v>
      </c>
      <c r="N2276">
        <v>64620.95703125</v>
      </c>
    </row>
    <row r="2277" spans="1:14" x14ac:dyDescent="0.25">
      <c r="A2277" s="21" t="str">
        <f t="shared" si="35"/>
        <v>MOW H2C BEAL_2039</v>
      </c>
      <c r="B2277" t="s">
        <v>130</v>
      </c>
      <c r="C2277" t="s">
        <v>133</v>
      </c>
      <c r="D2277" t="s">
        <v>19</v>
      </c>
      <c r="E2277" t="s">
        <v>5</v>
      </c>
      <c r="F2277" t="s">
        <v>32</v>
      </c>
      <c r="G2277">
        <v>500384.21875</v>
      </c>
      <c r="H2277">
        <v>92572.1953125</v>
      </c>
      <c r="I2277">
        <v>58032.40625</v>
      </c>
      <c r="J2277">
        <v>0</v>
      </c>
      <c r="L2277" s="26">
        <v>51135</v>
      </c>
      <c r="M2277">
        <v>16</v>
      </c>
      <c r="N2277">
        <v>74704.0546875</v>
      </c>
    </row>
    <row r="2278" spans="1:14" x14ac:dyDescent="0.25">
      <c r="A2278" s="21" t="str">
        <f t="shared" si="35"/>
        <v>MOW H2C BEAL_2040</v>
      </c>
      <c r="B2278" t="s">
        <v>130</v>
      </c>
      <c r="C2278" t="s">
        <v>133</v>
      </c>
      <c r="D2278" t="s">
        <v>19</v>
      </c>
      <c r="E2278" t="s">
        <v>5</v>
      </c>
      <c r="F2278" t="s">
        <v>32</v>
      </c>
      <c r="G2278">
        <v>514557.5625</v>
      </c>
      <c r="H2278">
        <v>95998.28125</v>
      </c>
      <c r="I2278">
        <v>52110.9609375</v>
      </c>
      <c r="J2278">
        <v>0</v>
      </c>
      <c r="L2278" s="26">
        <v>51501</v>
      </c>
      <c r="M2278">
        <v>17</v>
      </c>
      <c r="N2278">
        <v>89279.6796875</v>
      </c>
    </row>
    <row r="2279" spans="1:14" x14ac:dyDescent="0.25">
      <c r="A2279" s="21" t="str">
        <f t="shared" si="35"/>
        <v>MOW H2C BEAL_2041</v>
      </c>
      <c r="B2279" t="s">
        <v>130</v>
      </c>
      <c r="C2279" t="s">
        <v>133</v>
      </c>
      <c r="D2279" t="s">
        <v>19</v>
      </c>
      <c r="E2279" t="s">
        <v>5</v>
      </c>
      <c r="F2279" t="s">
        <v>32</v>
      </c>
      <c r="G2279">
        <v>527448.25</v>
      </c>
      <c r="H2279">
        <v>102304.9375</v>
      </c>
      <c r="I2279">
        <v>50535.375</v>
      </c>
      <c r="J2279">
        <v>0</v>
      </c>
      <c r="L2279" s="26">
        <v>51866</v>
      </c>
      <c r="M2279">
        <v>18</v>
      </c>
      <c r="N2279">
        <v>103664.375</v>
      </c>
    </row>
    <row r="2280" spans="1:14" x14ac:dyDescent="0.25">
      <c r="A2280" s="21" t="str">
        <f t="shared" si="35"/>
        <v>MOW H2C BEAL_2042</v>
      </c>
      <c r="B2280" t="s">
        <v>130</v>
      </c>
      <c r="C2280" t="s">
        <v>133</v>
      </c>
      <c r="D2280" t="s">
        <v>19</v>
      </c>
      <c r="E2280" t="s">
        <v>5</v>
      </c>
      <c r="F2280" t="s">
        <v>32</v>
      </c>
      <c r="G2280">
        <v>543103.1875</v>
      </c>
      <c r="H2280">
        <v>69274.359375</v>
      </c>
      <c r="I2280">
        <v>48786.36328125</v>
      </c>
      <c r="J2280">
        <v>0</v>
      </c>
      <c r="L2280" s="26">
        <v>52231</v>
      </c>
      <c r="M2280">
        <v>19</v>
      </c>
      <c r="N2280">
        <v>27807.82421875</v>
      </c>
    </row>
    <row r="2281" spans="1:14" x14ac:dyDescent="0.25">
      <c r="A2281" s="21" t="str">
        <f t="shared" si="35"/>
        <v>MOW H2C BEAL_2043</v>
      </c>
      <c r="B2281" t="s">
        <v>130</v>
      </c>
      <c r="C2281" t="s">
        <v>133</v>
      </c>
      <c r="D2281" t="s">
        <v>19</v>
      </c>
      <c r="E2281" t="s">
        <v>5</v>
      </c>
      <c r="F2281" t="s">
        <v>32</v>
      </c>
      <c r="G2281">
        <v>557457.75</v>
      </c>
      <c r="H2281">
        <v>73016.4140625</v>
      </c>
      <c r="I2281">
        <v>44174.1953125</v>
      </c>
      <c r="J2281">
        <v>0</v>
      </c>
      <c r="L2281" s="26">
        <v>52596</v>
      </c>
      <c r="M2281">
        <v>20</v>
      </c>
      <c r="N2281">
        <v>29600.15625</v>
      </c>
    </row>
    <row r="2282" spans="1:14" x14ac:dyDescent="0.25">
      <c r="A2282" s="21" t="str">
        <f t="shared" si="35"/>
        <v>MOW H2C BEAL_2024</v>
      </c>
      <c r="B2282" t="s">
        <v>130</v>
      </c>
      <c r="C2282" t="s">
        <v>133</v>
      </c>
      <c r="D2282" t="s">
        <v>19</v>
      </c>
      <c r="E2282" t="s">
        <v>5</v>
      </c>
      <c r="F2282" t="s">
        <v>8</v>
      </c>
      <c r="G2282">
        <v>0</v>
      </c>
      <c r="H2282">
        <v>0</v>
      </c>
      <c r="I2282">
        <v>0</v>
      </c>
      <c r="J2282">
        <v>0</v>
      </c>
      <c r="L2282" s="26">
        <v>45657</v>
      </c>
      <c r="M2282">
        <v>1</v>
      </c>
      <c r="N2282">
        <v>0</v>
      </c>
    </row>
    <row r="2283" spans="1:14" x14ac:dyDescent="0.25">
      <c r="A2283" s="21" t="str">
        <f t="shared" si="35"/>
        <v>MOW H2C BEAL_2025</v>
      </c>
      <c r="B2283" t="s">
        <v>130</v>
      </c>
      <c r="C2283" t="s">
        <v>133</v>
      </c>
      <c r="D2283" t="s">
        <v>19</v>
      </c>
      <c r="E2283" t="s">
        <v>5</v>
      </c>
      <c r="F2283" t="s">
        <v>8</v>
      </c>
      <c r="G2283">
        <v>0</v>
      </c>
      <c r="H2283">
        <v>0</v>
      </c>
      <c r="I2283">
        <v>0</v>
      </c>
      <c r="J2283">
        <v>0</v>
      </c>
      <c r="L2283" s="26">
        <v>46022</v>
      </c>
      <c r="M2283">
        <v>2</v>
      </c>
      <c r="N2283">
        <v>0</v>
      </c>
    </row>
    <row r="2284" spans="1:14" x14ac:dyDescent="0.25">
      <c r="A2284" s="21" t="str">
        <f t="shared" si="35"/>
        <v>MOW H2C BEAL_2026</v>
      </c>
      <c r="B2284" t="s">
        <v>130</v>
      </c>
      <c r="C2284" t="s">
        <v>133</v>
      </c>
      <c r="D2284" t="s">
        <v>19</v>
      </c>
      <c r="E2284" t="s">
        <v>5</v>
      </c>
      <c r="F2284" t="s">
        <v>8</v>
      </c>
      <c r="G2284">
        <v>0</v>
      </c>
      <c r="H2284">
        <v>0</v>
      </c>
      <c r="I2284">
        <v>0</v>
      </c>
      <c r="J2284">
        <v>0</v>
      </c>
      <c r="L2284" s="26">
        <v>46387</v>
      </c>
      <c r="M2284">
        <v>3</v>
      </c>
      <c r="N2284">
        <v>0</v>
      </c>
    </row>
    <row r="2285" spans="1:14" x14ac:dyDescent="0.25">
      <c r="A2285" s="21" t="str">
        <f t="shared" si="35"/>
        <v>MOW H2C BEAL_2027</v>
      </c>
      <c r="B2285" t="s">
        <v>130</v>
      </c>
      <c r="C2285" t="s">
        <v>133</v>
      </c>
      <c r="D2285" t="s">
        <v>19</v>
      </c>
      <c r="E2285" t="s">
        <v>5</v>
      </c>
      <c r="F2285" t="s">
        <v>8</v>
      </c>
      <c r="G2285">
        <v>0</v>
      </c>
      <c r="H2285">
        <v>0</v>
      </c>
      <c r="I2285">
        <v>0</v>
      </c>
      <c r="J2285">
        <v>0</v>
      </c>
      <c r="L2285" s="26">
        <v>46752</v>
      </c>
      <c r="M2285">
        <v>4</v>
      </c>
      <c r="N2285">
        <v>0</v>
      </c>
    </row>
    <row r="2286" spans="1:14" x14ac:dyDescent="0.25">
      <c r="A2286" s="21" t="str">
        <f t="shared" si="35"/>
        <v>MOW H2C BEAL_2028</v>
      </c>
      <c r="B2286" t="s">
        <v>130</v>
      </c>
      <c r="C2286" t="s">
        <v>133</v>
      </c>
      <c r="D2286" t="s">
        <v>19</v>
      </c>
      <c r="E2286" t="s">
        <v>5</v>
      </c>
      <c r="F2286" t="s">
        <v>8</v>
      </c>
      <c r="G2286">
        <v>0</v>
      </c>
      <c r="H2286">
        <v>0</v>
      </c>
      <c r="I2286">
        <v>0</v>
      </c>
      <c r="J2286">
        <v>0</v>
      </c>
      <c r="L2286" s="26">
        <v>47118</v>
      </c>
      <c r="M2286">
        <v>5</v>
      </c>
      <c r="N2286">
        <v>0</v>
      </c>
    </row>
    <row r="2287" spans="1:14" x14ac:dyDescent="0.25">
      <c r="A2287" s="21" t="str">
        <f t="shared" si="35"/>
        <v>MOW H2C BEAL_2029</v>
      </c>
      <c r="B2287" t="s">
        <v>130</v>
      </c>
      <c r="C2287" t="s">
        <v>133</v>
      </c>
      <c r="D2287" t="s">
        <v>19</v>
      </c>
      <c r="E2287" t="s">
        <v>5</v>
      </c>
      <c r="F2287" t="s">
        <v>8</v>
      </c>
      <c r="G2287">
        <v>0</v>
      </c>
      <c r="H2287">
        <v>0</v>
      </c>
      <c r="I2287">
        <v>0</v>
      </c>
      <c r="J2287">
        <v>0</v>
      </c>
      <c r="L2287" s="26">
        <v>47483</v>
      </c>
      <c r="M2287">
        <v>6</v>
      </c>
      <c r="N2287">
        <v>0</v>
      </c>
    </row>
    <row r="2288" spans="1:14" x14ac:dyDescent="0.25">
      <c r="A2288" s="21" t="str">
        <f t="shared" si="35"/>
        <v>MOW H2C BEAL_2030</v>
      </c>
      <c r="B2288" t="s">
        <v>130</v>
      </c>
      <c r="C2288" t="s">
        <v>133</v>
      </c>
      <c r="D2288" t="s">
        <v>19</v>
      </c>
      <c r="E2288" t="s">
        <v>5</v>
      </c>
      <c r="F2288" t="s">
        <v>8</v>
      </c>
      <c r="G2288">
        <v>0</v>
      </c>
      <c r="H2288">
        <v>0</v>
      </c>
      <c r="I2288">
        <v>0</v>
      </c>
      <c r="J2288">
        <v>0</v>
      </c>
      <c r="L2288" s="26">
        <v>47848</v>
      </c>
      <c r="M2288">
        <v>7</v>
      </c>
      <c r="N2288">
        <v>0</v>
      </c>
    </row>
    <row r="2289" spans="1:14" x14ac:dyDescent="0.25">
      <c r="A2289" s="21" t="str">
        <f t="shared" si="35"/>
        <v>MOW H2C BEAL_2031</v>
      </c>
      <c r="B2289" t="s">
        <v>130</v>
      </c>
      <c r="C2289" t="s">
        <v>133</v>
      </c>
      <c r="D2289" t="s">
        <v>19</v>
      </c>
      <c r="E2289" t="s">
        <v>5</v>
      </c>
      <c r="F2289" t="s">
        <v>8</v>
      </c>
      <c r="G2289">
        <v>0</v>
      </c>
      <c r="H2289">
        <v>0</v>
      </c>
      <c r="I2289">
        <v>0</v>
      </c>
      <c r="J2289">
        <v>0</v>
      </c>
      <c r="L2289" s="26">
        <v>48213</v>
      </c>
      <c r="M2289">
        <v>8</v>
      </c>
      <c r="N2289">
        <v>0</v>
      </c>
    </row>
    <row r="2290" spans="1:14" x14ac:dyDescent="0.25">
      <c r="A2290" s="21" t="str">
        <f t="shared" si="35"/>
        <v>MOW H2C BEAL_2032</v>
      </c>
      <c r="B2290" t="s">
        <v>130</v>
      </c>
      <c r="C2290" t="s">
        <v>133</v>
      </c>
      <c r="D2290" t="s">
        <v>19</v>
      </c>
      <c r="E2290" t="s">
        <v>5</v>
      </c>
      <c r="F2290" t="s">
        <v>8</v>
      </c>
      <c r="G2290">
        <v>0</v>
      </c>
      <c r="H2290">
        <v>0</v>
      </c>
      <c r="I2290">
        <v>0</v>
      </c>
      <c r="J2290">
        <v>0</v>
      </c>
      <c r="L2290" s="26">
        <v>48579</v>
      </c>
      <c r="M2290">
        <v>9</v>
      </c>
      <c r="N2290">
        <v>0</v>
      </c>
    </row>
    <row r="2291" spans="1:14" x14ac:dyDescent="0.25">
      <c r="A2291" s="21" t="str">
        <f t="shared" si="35"/>
        <v>MOW H2C BEAL_2033</v>
      </c>
      <c r="B2291" t="s">
        <v>130</v>
      </c>
      <c r="C2291" t="s">
        <v>133</v>
      </c>
      <c r="D2291" t="s">
        <v>19</v>
      </c>
      <c r="E2291" t="s">
        <v>5</v>
      </c>
      <c r="F2291" t="s">
        <v>8</v>
      </c>
      <c r="G2291">
        <v>0</v>
      </c>
      <c r="H2291">
        <v>0</v>
      </c>
      <c r="I2291">
        <v>0</v>
      </c>
      <c r="J2291">
        <v>0</v>
      </c>
      <c r="L2291" s="26">
        <v>48944</v>
      </c>
      <c r="M2291">
        <v>10</v>
      </c>
      <c r="N2291">
        <v>0</v>
      </c>
    </row>
    <row r="2292" spans="1:14" x14ac:dyDescent="0.25">
      <c r="A2292" s="21" t="str">
        <f t="shared" si="35"/>
        <v>MOW H2C BEAL_2034</v>
      </c>
      <c r="B2292" t="s">
        <v>130</v>
      </c>
      <c r="C2292" t="s">
        <v>133</v>
      </c>
      <c r="D2292" t="s">
        <v>19</v>
      </c>
      <c r="E2292" t="s">
        <v>5</v>
      </c>
      <c r="F2292" t="s">
        <v>8</v>
      </c>
      <c r="G2292">
        <v>0</v>
      </c>
      <c r="H2292">
        <v>0</v>
      </c>
      <c r="I2292">
        <v>0</v>
      </c>
      <c r="J2292">
        <v>0</v>
      </c>
      <c r="L2292" s="26">
        <v>49309</v>
      </c>
      <c r="M2292">
        <v>11</v>
      </c>
      <c r="N2292">
        <v>0</v>
      </c>
    </row>
    <row r="2293" spans="1:14" x14ac:dyDescent="0.25">
      <c r="A2293" s="21" t="str">
        <f t="shared" si="35"/>
        <v>MOW H2C BEAL_2035</v>
      </c>
      <c r="B2293" t="s">
        <v>130</v>
      </c>
      <c r="C2293" t="s">
        <v>133</v>
      </c>
      <c r="D2293" t="s">
        <v>19</v>
      </c>
      <c r="E2293" t="s">
        <v>5</v>
      </c>
      <c r="F2293" t="s">
        <v>8</v>
      </c>
      <c r="G2293">
        <v>0</v>
      </c>
      <c r="H2293">
        <v>0</v>
      </c>
      <c r="I2293">
        <v>0</v>
      </c>
      <c r="J2293">
        <v>0</v>
      </c>
      <c r="L2293" s="26">
        <v>49674</v>
      </c>
      <c r="M2293">
        <v>12</v>
      </c>
      <c r="N2293">
        <v>0</v>
      </c>
    </row>
    <row r="2294" spans="1:14" x14ac:dyDescent="0.25">
      <c r="A2294" s="21" t="str">
        <f t="shared" si="35"/>
        <v>MOW H2C BEAL_2036</v>
      </c>
      <c r="B2294" t="s">
        <v>130</v>
      </c>
      <c r="C2294" t="s">
        <v>133</v>
      </c>
      <c r="D2294" t="s">
        <v>19</v>
      </c>
      <c r="E2294" t="s">
        <v>5</v>
      </c>
      <c r="F2294" t="s">
        <v>8</v>
      </c>
      <c r="G2294">
        <v>0</v>
      </c>
      <c r="H2294">
        <v>0</v>
      </c>
      <c r="I2294">
        <v>0</v>
      </c>
      <c r="J2294">
        <v>0</v>
      </c>
      <c r="L2294" s="26">
        <v>50040</v>
      </c>
      <c r="M2294">
        <v>13</v>
      </c>
      <c r="N2294">
        <v>0</v>
      </c>
    </row>
    <row r="2295" spans="1:14" x14ac:dyDescent="0.25">
      <c r="A2295" s="21" t="str">
        <f t="shared" si="35"/>
        <v>MOW H2C BEAL_2037</v>
      </c>
      <c r="B2295" t="s">
        <v>130</v>
      </c>
      <c r="C2295" t="s">
        <v>133</v>
      </c>
      <c r="D2295" t="s">
        <v>19</v>
      </c>
      <c r="E2295" t="s">
        <v>5</v>
      </c>
      <c r="F2295" t="s">
        <v>8</v>
      </c>
      <c r="G2295">
        <v>0</v>
      </c>
      <c r="H2295">
        <v>0</v>
      </c>
      <c r="I2295">
        <v>0</v>
      </c>
      <c r="J2295">
        <v>0</v>
      </c>
      <c r="L2295" s="26">
        <v>50405</v>
      </c>
      <c r="M2295">
        <v>14</v>
      </c>
      <c r="N2295">
        <v>0</v>
      </c>
    </row>
    <row r="2296" spans="1:14" x14ac:dyDescent="0.25">
      <c r="A2296" s="21" t="str">
        <f t="shared" si="35"/>
        <v>MOW H2C BEAL_2038</v>
      </c>
      <c r="B2296" t="s">
        <v>130</v>
      </c>
      <c r="C2296" t="s">
        <v>133</v>
      </c>
      <c r="D2296" t="s">
        <v>19</v>
      </c>
      <c r="E2296" t="s">
        <v>5</v>
      </c>
      <c r="F2296" t="s">
        <v>8</v>
      </c>
      <c r="G2296">
        <v>0</v>
      </c>
      <c r="H2296">
        <v>0</v>
      </c>
      <c r="I2296">
        <v>0</v>
      </c>
      <c r="J2296">
        <v>0</v>
      </c>
      <c r="L2296" s="26">
        <v>50770</v>
      </c>
      <c r="M2296">
        <v>15</v>
      </c>
      <c r="N2296">
        <v>0</v>
      </c>
    </row>
    <row r="2297" spans="1:14" x14ac:dyDescent="0.25">
      <c r="A2297" s="21" t="str">
        <f t="shared" si="35"/>
        <v>MOW H2C BEAL_2039</v>
      </c>
      <c r="B2297" t="s">
        <v>130</v>
      </c>
      <c r="C2297" t="s">
        <v>133</v>
      </c>
      <c r="D2297" t="s">
        <v>19</v>
      </c>
      <c r="E2297" t="s">
        <v>5</v>
      </c>
      <c r="F2297" t="s">
        <v>8</v>
      </c>
      <c r="G2297">
        <v>0</v>
      </c>
      <c r="H2297">
        <v>0</v>
      </c>
      <c r="I2297">
        <v>0</v>
      </c>
      <c r="J2297">
        <v>0</v>
      </c>
      <c r="L2297" s="26">
        <v>51135</v>
      </c>
      <c r="M2297">
        <v>16</v>
      </c>
      <c r="N2297">
        <v>0</v>
      </c>
    </row>
    <row r="2298" spans="1:14" x14ac:dyDescent="0.25">
      <c r="A2298" s="21" t="str">
        <f t="shared" si="35"/>
        <v>MOW H2C BEAL_2040</v>
      </c>
      <c r="B2298" t="s">
        <v>130</v>
      </c>
      <c r="C2298" t="s">
        <v>133</v>
      </c>
      <c r="D2298" t="s">
        <v>19</v>
      </c>
      <c r="E2298" t="s">
        <v>5</v>
      </c>
      <c r="F2298" t="s">
        <v>8</v>
      </c>
      <c r="G2298">
        <v>0</v>
      </c>
      <c r="H2298">
        <v>0</v>
      </c>
      <c r="I2298">
        <v>0</v>
      </c>
      <c r="J2298">
        <v>0</v>
      </c>
      <c r="L2298" s="26">
        <v>51501</v>
      </c>
      <c r="M2298">
        <v>17</v>
      </c>
      <c r="N2298">
        <v>0</v>
      </c>
    </row>
    <row r="2299" spans="1:14" x14ac:dyDescent="0.25">
      <c r="A2299" s="21" t="str">
        <f t="shared" si="35"/>
        <v>MOW H2C BEAL_2041</v>
      </c>
      <c r="B2299" t="s">
        <v>130</v>
      </c>
      <c r="C2299" t="s">
        <v>133</v>
      </c>
      <c r="D2299" t="s">
        <v>19</v>
      </c>
      <c r="E2299" t="s">
        <v>5</v>
      </c>
      <c r="F2299" t="s">
        <v>8</v>
      </c>
      <c r="G2299">
        <v>0</v>
      </c>
      <c r="H2299">
        <v>0</v>
      </c>
      <c r="I2299">
        <v>0</v>
      </c>
      <c r="J2299">
        <v>0</v>
      </c>
      <c r="L2299" s="26">
        <v>51866</v>
      </c>
      <c r="M2299">
        <v>18</v>
      </c>
      <c r="N2299">
        <v>0</v>
      </c>
    </row>
    <row r="2300" spans="1:14" x14ac:dyDescent="0.25">
      <c r="A2300" s="21" t="str">
        <f t="shared" si="35"/>
        <v>MOW H2C BEAL_2042</v>
      </c>
      <c r="B2300" t="s">
        <v>130</v>
      </c>
      <c r="C2300" t="s">
        <v>133</v>
      </c>
      <c r="D2300" t="s">
        <v>19</v>
      </c>
      <c r="E2300" t="s">
        <v>5</v>
      </c>
      <c r="F2300" t="s">
        <v>8</v>
      </c>
      <c r="G2300">
        <v>0</v>
      </c>
      <c r="H2300">
        <v>0</v>
      </c>
      <c r="I2300">
        <v>0</v>
      </c>
      <c r="J2300">
        <v>0</v>
      </c>
      <c r="L2300" s="26">
        <v>52231</v>
      </c>
      <c r="M2300">
        <v>19</v>
      </c>
      <c r="N2300">
        <v>0</v>
      </c>
    </row>
    <row r="2301" spans="1:14" x14ac:dyDescent="0.25">
      <c r="A2301" s="21" t="str">
        <f t="shared" si="35"/>
        <v>MOW H2C BEAL_2043</v>
      </c>
      <c r="B2301" t="s">
        <v>130</v>
      </c>
      <c r="C2301" t="s">
        <v>133</v>
      </c>
      <c r="D2301" t="s">
        <v>19</v>
      </c>
      <c r="E2301" t="s">
        <v>5</v>
      </c>
      <c r="F2301" t="s">
        <v>8</v>
      </c>
      <c r="G2301">
        <v>0</v>
      </c>
      <c r="H2301">
        <v>0</v>
      </c>
      <c r="I2301">
        <v>0</v>
      </c>
      <c r="J2301">
        <v>0</v>
      </c>
      <c r="L2301" s="26">
        <v>52596</v>
      </c>
      <c r="M2301">
        <v>20</v>
      </c>
      <c r="N2301">
        <v>0</v>
      </c>
    </row>
    <row r="2302" spans="1:14" x14ac:dyDescent="0.25">
      <c r="A2302" s="21" t="str">
        <f t="shared" si="35"/>
        <v>MOW H2N BEAL_2024</v>
      </c>
      <c r="B2302" t="s">
        <v>130</v>
      </c>
      <c r="C2302" t="s">
        <v>133</v>
      </c>
      <c r="D2302" t="s">
        <v>20</v>
      </c>
      <c r="E2302" t="s">
        <v>29</v>
      </c>
      <c r="F2302" t="s">
        <v>28</v>
      </c>
      <c r="K2302">
        <v>0</v>
      </c>
      <c r="L2302" s="26">
        <v>45657</v>
      </c>
      <c r="M2302">
        <v>1</v>
      </c>
    </row>
    <row r="2303" spans="1:14" x14ac:dyDescent="0.25">
      <c r="A2303" s="21" t="str">
        <f t="shared" si="35"/>
        <v>MOW H2N BEAL_2025</v>
      </c>
      <c r="B2303" t="s">
        <v>130</v>
      </c>
      <c r="C2303" t="s">
        <v>133</v>
      </c>
      <c r="D2303" t="s">
        <v>20</v>
      </c>
      <c r="E2303" t="s">
        <v>29</v>
      </c>
      <c r="F2303" t="s">
        <v>28</v>
      </c>
      <c r="K2303">
        <v>0</v>
      </c>
      <c r="L2303" s="26">
        <v>46022</v>
      </c>
      <c r="M2303">
        <v>2</v>
      </c>
    </row>
    <row r="2304" spans="1:14" x14ac:dyDescent="0.25">
      <c r="A2304" s="21" t="str">
        <f t="shared" si="35"/>
        <v>MOW H2N BEAL_2026</v>
      </c>
      <c r="B2304" t="s">
        <v>130</v>
      </c>
      <c r="C2304" t="s">
        <v>133</v>
      </c>
      <c r="D2304" t="s">
        <v>20</v>
      </c>
      <c r="E2304" t="s">
        <v>29</v>
      </c>
      <c r="F2304" t="s">
        <v>28</v>
      </c>
      <c r="K2304">
        <v>0</v>
      </c>
      <c r="L2304" s="26">
        <v>46387</v>
      </c>
      <c r="M2304">
        <v>3</v>
      </c>
    </row>
    <row r="2305" spans="1:13" x14ac:dyDescent="0.25">
      <c r="A2305" s="21" t="str">
        <f t="shared" si="35"/>
        <v>MOW H2N BEAL_2027</v>
      </c>
      <c r="B2305" t="s">
        <v>130</v>
      </c>
      <c r="C2305" t="s">
        <v>133</v>
      </c>
      <c r="D2305" t="s">
        <v>20</v>
      </c>
      <c r="E2305" t="s">
        <v>29</v>
      </c>
      <c r="F2305" t="s">
        <v>28</v>
      </c>
      <c r="K2305">
        <v>0</v>
      </c>
      <c r="L2305" s="26">
        <v>46752</v>
      </c>
      <c r="M2305">
        <v>4</v>
      </c>
    </row>
    <row r="2306" spans="1:13" x14ac:dyDescent="0.25">
      <c r="A2306" s="21" t="str">
        <f t="shared" ref="A2306:A2369" si="36">B2306&amp;" "&amp;D2306&amp;" "&amp;C2306&amp;"_"&amp;YEAR(L2306)</f>
        <v>MOW H2N BEAL_2028</v>
      </c>
      <c r="B2306" t="s">
        <v>130</v>
      </c>
      <c r="C2306" t="s">
        <v>133</v>
      </c>
      <c r="D2306" t="s">
        <v>20</v>
      </c>
      <c r="E2306" t="s">
        <v>29</v>
      </c>
      <c r="F2306" t="s">
        <v>28</v>
      </c>
      <c r="K2306">
        <v>0</v>
      </c>
      <c r="L2306" s="26">
        <v>47118</v>
      </c>
      <c r="M2306">
        <v>5</v>
      </c>
    </row>
    <row r="2307" spans="1:13" x14ac:dyDescent="0.25">
      <c r="A2307" s="21" t="str">
        <f t="shared" si="36"/>
        <v>MOW H2N BEAL_2029</v>
      </c>
      <c r="B2307" t="s">
        <v>130</v>
      </c>
      <c r="C2307" t="s">
        <v>133</v>
      </c>
      <c r="D2307" t="s">
        <v>20</v>
      </c>
      <c r="E2307" t="s">
        <v>29</v>
      </c>
      <c r="F2307" t="s">
        <v>28</v>
      </c>
      <c r="K2307">
        <v>0</v>
      </c>
      <c r="L2307" s="26">
        <v>47483</v>
      </c>
      <c r="M2307">
        <v>6</v>
      </c>
    </row>
    <row r="2308" spans="1:13" x14ac:dyDescent="0.25">
      <c r="A2308" s="21" t="str">
        <f t="shared" si="36"/>
        <v>MOW H2N BEAL_2030</v>
      </c>
      <c r="B2308" t="s">
        <v>130</v>
      </c>
      <c r="C2308" t="s">
        <v>133</v>
      </c>
      <c r="D2308" t="s">
        <v>20</v>
      </c>
      <c r="E2308" t="s">
        <v>29</v>
      </c>
      <c r="F2308" t="s">
        <v>28</v>
      </c>
      <c r="K2308">
        <v>0</v>
      </c>
      <c r="L2308" s="26">
        <v>47848</v>
      </c>
      <c r="M2308">
        <v>7</v>
      </c>
    </row>
    <row r="2309" spans="1:13" x14ac:dyDescent="0.25">
      <c r="A2309" s="21" t="str">
        <f t="shared" si="36"/>
        <v>MOW H2N BEAL_2031</v>
      </c>
      <c r="B2309" t="s">
        <v>130</v>
      </c>
      <c r="C2309" t="s">
        <v>133</v>
      </c>
      <c r="D2309" t="s">
        <v>20</v>
      </c>
      <c r="E2309" t="s">
        <v>29</v>
      </c>
      <c r="F2309" t="s">
        <v>28</v>
      </c>
      <c r="K2309">
        <v>0</v>
      </c>
      <c r="L2309" s="26">
        <v>48213</v>
      </c>
      <c r="M2309">
        <v>8</v>
      </c>
    </row>
    <row r="2310" spans="1:13" x14ac:dyDescent="0.25">
      <c r="A2310" s="21" t="str">
        <f t="shared" si="36"/>
        <v>MOW H2N BEAL_2032</v>
      </c>
      <c r="B2310" t="s">
        <v>130</v>
      </c>
      <c r="C2310" t="s">
        <v>133</v>
      </c>
      <c r="D2310" t="s">
        <v>20</v>
      </c>
      <c r="E2310" t="s">
        <v>29</v>
      </c>
      <c r="F2310" t="s">
        <v>28</v>
      </c>
      <c r="K2310">
        <v>0</v>
      </c>
      <c r="L2310" s="26">
        <v>48579</v>
      </c>
      <c r="M2310">
        <v>9</v>
      </c>
    </row>
    <row r="2311" spans="1:13" x14ac:dyDescent="0.25">
      <c r="A2311" s="21" t="str">
        <f t="shared" si="36"/>
        <v>MOW H2N BEAL_2033</v>
      </c>
      <c r="B2311" t="s">
        <v>130</v>
      </c>
      <c r="C2311" t="s">
        <v>133</v>
      </c>
      <c r="D2311" t="s">
        <v>20</v>
      </c>
      <c r="E2311" t="s">
        <v>29</v>
      </c>
      <c r="F2311" t="s">
        <v>28</v>
      </c>
      <c r="K2311">
        <v>0</v>
      </c>
      <c r="L2311" s="26">
        <v>48944</v>
      </c>
      <c r="M2311">
        <v>10</v>
      </c>
    </row>
    <row r="2312" spans="1:13" x14ac:dyDescent="0.25">
      <c r="A2312" s="21" t="str">
        <f t="shared" si="36"/>
        <v>MOW H2N BEAL_2034</v>
      </c>
      <c r="B2312" t="s">
        <v>130</v>
      </c>
      <c r="C2312" t="s">
        <v>133</v>
      </c>
      <c r="D2312" t="s">
        <v>20</v>
      </c>
      <c r="E2312" t="s">
        <v>29</v>
      </c>
      <c r="F2312" t="s">
        <v>28</v>
      </c>
      <c r="K2312">
        <v>0</v>
      </c>
      <c r="L2312" s="26">
        <v>49309</v>
      </c>
      <c r="M2312">
        <v>11</v>
      </c>
    </row>
    <row r="2313" spans="1:13" x14ac:dyDescent="0.25">
      <c r="A2313" s="21" t="str">
        <f t="shared" si="36"/>
        <v>MOW H2N BEAL_2035</v>
      </c>
      <c r="B2313" t="s">
        <v>130</v>
      </c>
      <c r="C2313" t="s">
        <v>133</v>
      </c>
      <c r="D2313" t="s">
        <v>20</v>
      </c>
      <c r="E2313" t="s">
        <v>29</v>
      </c>
      <c r="F2313" t="s">
        <v>28</v>
      </c>
      <c r="K2313">
        <v>0</v>
      </c>
      <c r="L2313" s="26">
        <v>49674</v>
      </c>
      <c r="M2313">
        <v>12</v>
      </c>
    </row>
    <row r="2314" spans="1:13" x14ac:dyDescent="0.25">
      <c r="A2314" s="21" t="str">
        <f t="shared" si="36"/>
        <v>MOW H2N BEAL_2036</v>
      </c>
      <c r="B2314" t="s">
        <v>130</v>
      </c>
      <c r="C2314" t="s">
        <v>133</v>
      </c>
      <c r="D2314" t="s">
        <v>20</v>
      </c>
      <c r="E2314" t="s">
        <v>29</v>
      </c>
      <c r="F2314" t="s">
        <v>28</v>
      </c>
      <c r="K2314">
        <v>0</v>
      </c>
      <c r="L2314" s="26">
        <v>50040</v>
      </c>
      <c r="M2314">
        <v>13</v>
      </c>
    </row>
    <row r="2315" spans="1:13" x14ac:dyDescent="0.25">
      <c r="A2315" s="21" t="str">
        <f t="shared" si="36"/>
        <v>MOW H2N BEAL_2037</v>
      </c>
      <c r="B2315" t="s">
        <v>130</v>
      </c>
      <c r="C2315" t="s">
        <v>133</v>
      </c>
      <c r="D2315" t="s">
        <v>20</v>
      </c>
      <c r="E2315" t="s">
        <v>29</v>
      </c>
      <c r="F2315" t="s">
        <v>28</v>
      </c>
      <c r="K2315">
        <v>0</v>
      </c>
      <c r="L2315" s="26">
        <v>50405</v>
      </c>
      <c r="M2315">
        <v>14</v>
      </c>
    </row>
    <row r="2316" spans="1:13" x14ac:dyDescent="0.25">
      <c r="A2316" s="21" t="str">
        <f t="shared" si="36"/>
        <v>MOW H2N BEAL_2038</v>
      </c>
      <c r="B2316" t="s">
        <v>130</v>
      </c>
      <c r="C2316" t="s">
        <v>133</v>
      </c>
      <c r="D2316" t="s">
        <v>20</v>
      </c>
      <c r="E2316" t="s">
        <v>29</v>
      </c>
      <c r="F2316" t="s">
        <v>28</v>
      </c>
      <c r="K2316">
        <v>0</v>
      </c>
      <c r="L2316" s="26">
        <v>50770</v>
      </c>
      <c r="M2316">
        <v>15</v>
      </c>
    </row>
    <row r="2317" spans="1:13" x14ac:dyDescent="0.25">
      <c r="A2317" s="21" t="str">
        <f t="shared" si="36"/>
        <v>MOW H2N BEAL_2039</v>
      </c>
      <c r="B2317" t="s">
        <v>130</v>
      </c>
      <c r="C2317" t="s">
        <v>133</v>
      </c>
      <c r="D2317" t="s">
        <v>20</v>
      </c>
      <c r="E2317" t="s">
        <v>29</v>
      </c>
      <c r="F2317" t="s">
        <v>28</v>
      </c>
      <c r="K2317">
        <v>0</v>
      </c>
      <c r="L2317" s="26">
        <v>51135</v>
      </c>
      <c r="M2317">
        <v>16</v>
      </c>
    </row>
    <row r="2318" spans="1:13" x14ac:dyDescent="0.25">
      <c r="A2318" s="21" t="str">
        <f t="shared" si="36"/>
        <v>MOW H2N BEAL_2040</v>
      </c>
      <c r="B2318" t="s">
        <v>130</v>
      </c>
      <c r="C2318" t="s">
        <v>133</v>
      </c>
      <c r="D2318" t="s">
        <v>20</v>
      </c>
      <c r="E2318" t="s">
        <v>29</v>
      </c>
      <c r="F2318" t="s">
        <v>28</v>
      </c>
      <c r="K2318">
        <v>0</v>
      </c>
      <c r="L2318" s="26">
        <v>51501</v>
      </c>
      <c r="M2318">
        <v>17</v>
      </c>
    </row>
    <row r="2319" spans="1:13" x14ac:dyDescent="0.25">
      <c r="A2319" s="21" t="str">
        <f t="shared" si="36"/>
        <v>MOW H2N BEAL_2041</v>
      </c>
      <c r="B2319" t="s">
        <v>130</v>
      </c>
      <c r="C2319" t="s">
        <v>133</v>
      </c>
      <c r="D2319" t="s">
        <v>20</v>
      </c>
      <c r="E2319" t="s">
        <v>29</v>
      </c>
      <c r="F2319" t="s">
        <v>28</v>
      </c>
      <c r="K2319">
        <v>0</v>
      </c>
      <c r="L2319" s="26">
        <v>51866</v>
      </c>
      <c r="M2319">
        <v>18</v>
      </c>
    </row>
    <row r="2320" spans="1:13" x14ac:dyDescent="0.25">
      <c r="A2320" s="21" t="str">
        <f t="shared" si="36"/>
        <v>MOW H2N BEAL_2042</v>
      </c>
      <c r="B2320" t="s">
        <v>130</v>
      </c>
      <c r="C2320" t="s">
        <v>133</v>
      </c>
      <c r="D2320" t="s">
        <v>20</v>
      </c>
      <c r="E2320" t="s">
        <v>29</v>
      </c>
      <c r="F2320" t="s">
        <v>28</v>
      </c>
      <c r="K2320">
        <v>0</v>
      </c>
      <c r="L2320" s="26">
        <v>52231</v>
      </c>
      <c r="M2320">
        <v>19</v>
      </c>
    </row>
    <row r="2321" spans="1:13" x14ac:dyDescent="0.25">
      <c r="A2321" s="21" t="str">
        <f t="shared" si="36"/>
        <v>MOW H2N BEAL_2043</v>
      </c>
      <c r="B2321" t="s">
        <v>130</v>
      </c>
      <c r="C2321" t="s">
        <v>133</v>
      </c>
      <c r="D2321" t="s">
        <v>20</v>
      </c>
      <c r="E2321" t="s">
        <v>29</v>
      </c>
      <c r="F2321" t="s">
        <v>28</v>
      </c>
      <c r="K2321">
        <v>0</v>
      </c>
      <c r="L2321" s="26">
        <v>52596</v>
      </c>
      <c r="M2321">
        <v>20</v>
      </c>
    </row>
    <row r="2322" spans="1:13" x14ac:dyDescent="0.25">
      <c r="A2322" s="21" t="str">
        <f t="shared" si="36"/>
        <v>MOW H2N BEAL_2024</v>
      </c>
      <c r="B2322" t="s">
        <v>130</v>
      </c>
      <c r="C2322" t="s">
        <v>133</v>
      </c>
      <c r="D2322" t="s">
        <v>20</v>
      </c>
      <c r="E2322" t="s">
        <v>29</v>
      </c>
      <c r="F2322" t="s">
        <v>31</v>
      </c>
      <c r="K2322">
        <v>0</v>
      </c>
      <c r="L2322" s="26">
        <v>45657</v>
      </c>
      <c r="M2322">
        <v>1</v>
      </c>
    </row>
    <row r="2323" spans="1:13" x14ac:dyDescent="0.25">
      <c r="A2323" s="21" t="str">
        <f t="shared" si="36"/>
        <v>MOW H2N BEAL_2025</v>
      </c>
      <c r="B2323" t="s">
        <v>130</v>
      </c>
      <c r="C2323" t="s">
        <v>133</v>
      </c>
      <c r="D2323" t="s">
        <v>20</v>
      </c>
      <c r="E2323" t="s">
        <v>29</v>
      </c>
      <c r="F2323" t="s">
        <v>31</v>
      </c>
      <c r="K2323">
        <v>0</v>
      </c>
      <c r="L2323" s="26">
        <v>46022</v>
      </c>
      <c r="M2323">
        <v>2</v>
      </c>
    </row>
    <row r="2324" spans="1:13" x14ac:dyDescent="0.25">
      <c r="A2324" s="21" t="str">
        <f t="shared" si="36"/>
        <v>MOW H2N BEAL_2026</v>
      </c>
      <c r="B2324" t="s">
        <v>130</v>
      </c>
      <c r="C2324" t="s">
        <v>133</v>
      </c>
      <c r="D2324" t="s">
        <v>20</v>
      </c>
      <c r="E2324" t="s">
        <v>29</v>
      </c>
      <c r="F2324" t="s">
        <v>31</v>
      </c>
      <c r="K2324">
        <v>0</v>
      </c>
      <c r="L2324" s="26">
        <v>46387</v>
      </c>
      <c r="M2324">
        <v>3</v>
      </c>
    </row>
    <row r="2325" spans="1:13" x14ac:dyDescent="0.25">
      <c r="A2325" s="21" t="str">
        <f t="shared" si="36"/>
        <v>MOW H2N BEAL_2027</v>
      </c>
      <c r="B2325" t="s">
        <v>130</v>
      </c>
      <c r="C2325" t="s">
        <v>133</v>
      </c>
      <c r="D2325" t="s">
        <v>20</v>
      </c>
      <c r="E2325" t="s">
        <v>29</v>
      </c>
      <c r="F2325" t="s">
        <v>31</v>
      </c>
      <c r="K2325">
        <v>0</v>
      </c>
      <c r="L2325" s="26">
        <v>46752</v>
      </c>
      <c r="M2325">
        <v>4</v>
      </c>
    </row>
    <row r="2326" spans="1:13" x14ac:dyDescent="0.25">
      <c r="A2326" s="21" t="str">
        <f t="shared" si="36"/>
        <v>MOW H2N BEAL_2028</v>
      </c>
      <c r="B2326" t="s">
        <v>130</v>
      </c>
      <c r="C2326" t="s">
        <v>133</v>
      </c>
      <c r="D2326" t="s">
        <v>20</v>
      </c>
      <c r="E2326" t="s">
        <v>29</v>
      </c>
      <c r="F2326" t="s">
        <v>31</v>
      </c>
      <c r="K2326">
        <v>0</v>
      </c>
      <c r="L2326" s="26">
        <v>47118</v>
      </c>
      <c r="M2326">
        <v>5</v>
      </c>
    </row>
    <row r="2327" spans="1:13" x14ac:dyDescent="0.25">
      <c r="A2327" s="21" t="str">
        <f t="shared" si="36"/>
        <v>MOW H2N BEAL_2029</v>
      </c>
      <c r="B2327" t="s">
        <v>130</v>
      </c>
      <c r="C2327" t="s">
        <v>133</v>
      </c>
      <c r="D2327" t="s">
        <v>20</v>
      </c>
      <c r="E2327" t="s">
        <v>29</v>
      </c>
      <c r="F2327" t="s">
        <v>31</v>
      </c>
      <c r="K2327">
        <v>0</v>
      </c>
      <c r="L2327" s="26">
        <v>47483</v>
      </c>
      <c r="M2327">
        <v>6</v>
      </c>
    </row>
    <row r="2328" spans="1:13" x14ac:dyDescent="0.25">
      <c r="A2328" s="21" t="str">
        <f t="shared" si="36"/>
        <v>MOW H2N BEAL_2030</v>
      </c>
      <c r="B2328" t="s">
        <v>130</v>
      </c>
      <c r="C2328" t="s">
        <v>133</v>
      </c>
      <c r="D2328" t="s">
        <v>20</v>
      </c>
      <c r="E2328" t="s">
        <v>29</v>
      </c>
      <c r="F2328" t="s">
        <v>31</v>
      </c>
      <c r="K2328">
        <v>0</v>
      </c>
      <c r="L2328" s="26">
        <v>47848</v>
      </c>
      <c r="M2328">
        <v>7</v>
      </c>
    </row>
    <row r="2329" spans="1:13" x14ac:dyDescent="0.25">
      <c r="A2329" s="21" t="str">
        <f t="shared" si="36"/>
        <v>MOW H2N BEAL_2031</v>
      </c>
      <c r="B2329" t="s">
        <v>130</v>
      </c>
      <c r="C2329" t="s">
        <v>133</v>
      </c>
      <c r="D2329" t="s">
        <v>20</v>
      </c>
      <c r="E2329" t="s">
        <v>29</v>
      </c>
      <c r="F2329" t="s">
        <v>31</v>
      </c>
      <c r="K2329">
        <v>0</v>
      </c>
      <c r="L2329" s="26">
        <v>48213</v>
      </c>
      <c r="M2329">
        <v>8</v>
      </c>
    </row>
    <row r="2330" spans="1:13" x14ac:dyDescent="0.25">
      <c r="A2330" s="21" t="str">
        <f t="shared" si="36"/>
        <v>MOW H2N BEAL_2032</v>
      </c>
      <c r="B2330" t="s">
        <v>130</v>
      </c>
      <c r="C2330" t="s">
        <v>133</v>
      </c>
      <c r="D2330" t="s">
        <v>20</v>
      </c>
      <c r="E2330" t="s">
        <v>29</v>
      </c>
      <c r="F2330" t="s">
        <v>31</v>
      </c>
      <c r="K2330">
        <v>0</v>
      </c>
      <c r="L2330" s="26">
        <v>48579</v>
      </c>
      <c r="M2330">
        <v>9</v>
      </c>
    </row>
    <row r="2331" spans="1:13" x14ac:dyDescent="0.25">
      <c r="A2331" s="21" t="str">
        <f t="shared" si="36"/>
        <v>MOW H2N BEAL_2033</v>
      </c>
      <c r="B2331" t="s">
        <v>130</v>
      </c>
      <c r="C2331" t="s">
        <v>133</v>
      </c>
      <c r="D2331" t="s">
        <v>20</v>
      </c>
      <c r="E2331" t="s">
        <v>29</v>
      </c>
      <c r="F2331" t="s">
        <v>31</v>
      </c>
      <c r="K2331">
        <v>0</v>
      </c>
      <c r="L2331" s="26">
        <v>48944</v>
      </c>
      <c r="M2331">
        <v>10</v>
      </c>
    </row>
    <row r="2332" spans="1:13" x14ac:dyDescent="0.25">
      <c r="A2332" s="21" t="str">
        <f t="shared" si="36"/>
        <v>MOW H2N BEAL_2034</v>
      </c>
      <c r="B2332" t="s">
        <v>130</v>
      </c>
      <c r="C2332" t="s">
        <v>133</v>
      </c>
      <c r="D2332" t="s">
        <v>20</v>
      </c>
      <c r="E2332" t="s">
        <v>29</v>
      </c>
      <c r="F2332" t="s">
        <v>31</v>
      </c>
      <c r="K2332">
        <v>0</v>
      </c>
      <c r="L2332" s="26">
        <v>49309</v>
      </c>
      <c r="M2332">
        <v>11</v>
      </c>
    </row>
    <row r="2333" spans="1:13" x14ac:dyDescent="0.25">
      <c r="A2333" s="21" t="str">
        <f t="shared" si="36"/>
        <v>MOW H2N BEAL_2035</v>
      </c>
      <c r="B2333" t="s">
        <v>130</v>
      </c>
      <c r="C2333" t="s">
        <v>133</v>
      </c>
      <c r="D2333" t="s">
        <v>20</v>
      </c>
      <c r="E2333" t="s">
        <v>29</v>
      </c>
      <c r="F2333" t="s">
        <v>31</v>
      </c>
      <c r="K2333">
        <v>0</v>
      </c>
      <c r="L2333" s="26">
        <v>49674</v>
      </c>
      <c r="M2333">
        <v>12</v>
      </c>
    </row>
    <row r="2334" spans="1:13" x14ac:dyDescent="0.25">
      <c r="A2334" s="21" t="str">
        <f t="shared" si="36"/>
        <v>MOW H2N BEAL_2036</v>
      </c>
      <c r="B2334" t="s">
        <v>130</v>
      </c>
      <c r="C2334" t="s">
        <v>133</v>
      </c>
      <c r="D2334" t="s">
        <v>20</v>
      </c>
      <c r="E2334" t="s">
        <v>29</v>
      </c>
      <c r="F2334" t="s">
        <v>31</v>
      </c>
      <c r="K2334">
        <v>0</v>
      </c>
      <c r="L2334" s="26">
        <v>50040</v>
      </c>
      <c r="M2334">
        <v>13</v>
      </c>
    </row>
    <row r="2335" spans="1:13" x14ac:dyDescent="0.25">
      <c r="A2335" s="21" t="str">
        <f t="shared" si="36"/>
        <v>MOW H2N BEAL_2037</v>
      </c>
      <c r="B2335" t="s">
        <v>130</v>
      </c>
      <c r="C2335" t="s">
        <v>133</v>
      </c>
      <c r="D2335" t="s">
        <v>20</v>
      </c>
      <c r="E2335" t="s">
        <v>29</v>
      </c>
      <c r="F2335" t="s">
        <v>31</v>
      </c>
      <c r="K2335">
        <v>0</v>
      </c>
      <c r="L2335" s="26">
        <v>50405</v>
      </c>
      <c r="M2335">
        <v>14</v>
      </c>
    </row>
    <row r="2336" spans="1:13" x14ac:dyDescent="0.25">
      <c r="A2336" s="21" t="str">
        <f t="shared" si="36"/>
        <v>MOW H2N BEAL_2038</v>
      </c>
      <c r="B2336" t="s">
        <v>130</v>
      </c>
      <c r="C2336" t="s">
        <v>133</v>
      </c>
      <c r="D2336" t="s">
        <v>20</v>
      </c>
      <c r="E2336" t="s">
        <v>29</v>
      </c>
      <c r="F2336" t="s">
        <v>31</v>
      </c>
      <c r="K2336">
        <v>0</v>
      </c>
      <c r="L2336" s="26">
        <v>50770</v>
      </c>
      <c r="M2336">
        <v>15</v>
      </c>
    </row>
    <row r="2337" spans="1:14" x14ac:dyDescent="0.25">
      <c r="A2337" s="21" t="str">
        <f t="shared" si="36"/>
        <v>MOW H2N BEAL_2039</v>
      </c>
      <c r="B2337" t="s">
        <v>130</v>
      </c>
      <c r="C2337" t="s">
        <v>133</v>
      </c>
      <c r="D2337" t="s">
        <v>20</v>
      </c>
      <c r="E2337" t="s">
        <v>29</v>
      </c>
      <c r="F2337" t="s">
        <v>31</v>
      </c>
      <c r="K2337">
        <v>0</v>
      </c>
      <c r="L2337" s="26">
        <v>51135</v>
      </c>
      <c r="M2337">
        <v>16</v>
      </c>
    </row>
    <row r="2338" spans="1:14" x14ac:dyDescent="0.25">
      <c r="A2338" s="21" t="str">
        <f t="shared" si="36"/>
        <v>MOW H2N BEAL_2040</v>
      </c>
      <c r="B2338" t="s">
        <v>130</v>
      </c>
      <c r="C2338" t="s">
        <v>133</v>
      </c>
      <c r="D2338" t="s">
        <v>20</v>
      </c>
      <c r="E2338" t="s">
        <v>29</v>
      </c>
      <c r="F2338" t="s">
        <v>31</v>
      </c>
      <c r="K2338">
        <v>0</v>
      </c>
      <c r="L2338" s="26">
        <v>51501</v>
      </c>
      <c r="M2338">
        <v>17</v>
      </c>
    </row>
    <row r="2339" spans="1:14" x14ac:dyDescent="0.25">
      <c r="A2339" s="21" t="str">
        <f t="shared" si="36"/>
        <v>MOW H2N BEAL_2041</v>
      </c>
      <c r="B2339" t="s">
        <v>130</v>
      </c>
      <c r="C2339" t="s">
        <v>133</v>
      </c>
      <c r="D2339" t="s">
        <v>20</v>
      </c>
      <c r="E2339" t="s">
        <v>29</v>
      </c>
      <c r="F2339" t="s">
        <v>31</v>
      </c>
      <c r="K2339">
        <v>0</v>
      </c>
      <c r="L2339" s="26">
        <v>51866</v>
      </c>
      <c r="M2339">
        <v>18</v>
      </c>
    </row>
    <row r="2340" spans="1:14" x14ac:dyDescent="0.25">
      <c r="A2340" s="21" t="str">
        <f t="shared" si="36"/>
        <v>MOW H2N BEAL_2042</v>
      </c>
      <c r="B2340" t="s">
        <v>130</v>
      </c>
      <c r="C2340" t="s">
        <v>133</v>
      </c>
      <c r="D2340" t="s">
        <v>20</v>
      </c>
      <c r="E2340" t="s">
        <v>29</v>
      </c>
      <c r="F2340" t="s">
        <v>31</v>
      </c>
      <c r="K2340">
        <v>0</v>
      </c>
      <c r="L2340" s="26">
        <v>52231</v>
      </c>
      <c r="M2340">
        <v>19</v>
      </c>
    </row>
    <row r="2341" spans="1:14" x14ac:dyDescent="0.25">
      <c r="A2341" s="21" t="str">
        <f t="shared" si="36"/>
        <v>MOW H2N BEAL_2043</v>
      </c>
      <c r="B2341" t="s">
        <v>130</v>
      </c>
      <c r="C2341" t="s">
        <v>133</v>
      </c>
      <c r="D2341" t="s">
        <v>20</v>
      </c>
      <c r="E2341" t="s">
        <v>29</v>
      </c>
      <c r="F2341" t="s">
        <v>31</v>
      </c>
      <c r="K2341">
        <v>0</v>
      </c>
      <c r="L2341" s="26">
        <v>52596</v>
      </c>
      <c r="M2341">
        <v>20</v>
      </c>
    </row>
    <row r="2342" spans="1:14" x14ac:dyDescent="0.25">
      <c r="A2342" s="21" t="str">
        <f t="shared" si="36"/>
        <v>MOW H2N BEAL_2024</v>
      </c>
      <c r="B2342" t="s">
        <v>130</v>
      </c>
      <c r="C2342" t="s">
        <v>133</v>
      </c>
      <c r="D2342" t="s">
        <v>20</v>
      </c>
      <c r="E2342" t="s">
        <v>5</v>
      </c>
      <c r="F2342" t="s">
        <v>4</v>
      </c>
      <c r="G2342">
        <v>0</v>
      </c>
      <c r="H2342">
        <v>0</v>
      </c>
      <c r="I2342">
        <v>0</v>
      </c>
      <c r="J2342">
        <v>0</v>
      </c>
      <c r="L2342" s="26">
        <v>45657</v>
      </c>
      <c r="M2342">
        <v>1</v>
      </c>
      <c r="N2342">
        <v>0</v>
      </c>
    </row>
    <row r="2343" spans="1:14" x14ac:dyDescent="0.25">
      <c r="A2343" s="21" t="str">
        <f t="shared" si="36"/>
        <v>MOW H2N BEAL_2025</v>
      </c>
      <c r="B2343" t="s">
        <v>130</v>
      </c>
      <c r="C2343" t="s">
        <v>133</v>
      </c>
      <c r="D2343" t="s">
        <v>20</v>
      </c>
      <c r="E2343" t="s">
        <v>5</v>
      </c>
      <c r="F2343" t="s">
        <v>4</v>
      </c>
      <c r="G2343">
        <v>0</v>
      </c>
      <c r="H2343">
        <v>0</v>
      </c>
      <c r="I2343">
        <v>0</v>
      </c>
      <c r="J2343">
        <v>0</v>
      </c>
      <c r="L2343" s="26">
        <v>46022</v>
      </c>
      <c r="M2343">
        <v>2</v>
      </c>
      <c r="N2343">
        <v>0</v>
      </c>
    </row>
    <row r="2344" spans="1:14" x14ac:dyDescent="0.25">
      <c r="A2344" s="21" t="str">
        <f t="shared" si="36"/>
        <v>MOW H2N BEAL_2026</v>
      </c>
      <c r="B2344" t="s">
        <v>130</v>
      </c>
      <c r="C2344" t="s">
        <v>133</v>
      </c>
      <c r="D2344" t="s">
        <v>20</v>
      </c>
      <c r="E2344" t="s">
        <v>5</v>
      </c>
      <c r="F2344" t="s">
        <v>4</v>
      </c>
      <c r="G2344">
        <v>0</v>
      </c>
      <c r="H2344">
        <v>6459.53857421875</v>
      </c>
      <c r="I2344">
        <v>-58936.15234375</v>
      </c>
      <c r="J2344">
        <v>0</v>
      </c>
      <c r="L2344" s="26">
        <v>46387</v>
      </c>
      <c r="M2344">
        <v>3</v>
      </c>
      <c r="N2344">
        <v>0</v>
      </c>
    </row>
    <row r="2345" spans="1:14" x14ac:dyDescent="0.25">
      <c r="A2345" s="21" t="str">
        <f t="shared" si="36"/>
        <v>MOW H2N BEAL_2027</v>
      </c>
      <c r="B2345" t="s">
        <v>130</v>
      </c>
      <c r="C2345" t="s">
        <v>133</v>
      </c>
      <c r="D2345" t="s">
        <v>20</v>
      </c>
      <c r="E2345" t="s">
        <v>5</v>
      </c>
      <c r="F2345" t="s">
        <v>4</v>
      </c>
      <c r="G2345">
        <v>0</v>
      </c>
      <c r="H2345">
        <v>5203.9013671875</v>
      </c>
      <c r="I2345">
        <v>41425.46875</v>
      </c>
      <c r="J2345">
        <v>0</v>
      </c>
      <c r="L2345" s="26">
        <v>46752</v>
      </c>
      <c r="M2345">
        <v>4</v>
      </c>
      <c r="N2345">
        <v>0</v>
      </c>
    </row>
    <row r="2346" spans="1:14" x14ac:dyDescent="0.25">
      <c r="A2346" s="21" t="str">
        <f t="shared" si="36"/>
        <v>MOW H2N BEAL_2028</v>
      </c>
      <c r="B2346" t="s">
        <v>130</v>
      </c>
      <c r="C2346" t="s">
        <v>133</v>
      </c>
      <c r="D2346" t="s">
        <v>20</v>
      </c>
      <c r="E2346" t="s">
        <v>5</v>
      </c>
      <c r="F2346" t="s">
        <v>4</v>
      </c>
      <c r="G2346">
        <v>0</v>
      </c>
      <c r="H2346">
        <v>17442.5234375</v>
      </c>
      <c r="I2346">
        <v>75970.0234375</v>
      </c>
      <c r="J2346">
        <v>0</v>
      </c>
      <c r="L2346" s="26">
        <v>47118</v>
      </c>
      <c r="M2346">
        <v>5</v>
      </c>
      <c r="N2346">
        <v>-13598.94140625</v>
      </c>
    </row>
    <row r="2347" spans="1:14" x14ac:dyDescent="0.25">
      <c r="A2347" s="21" t="str">
        <f t="shared" si="36"/>
        <v>MOW H2N BEAL_2029</v>
      </c>
      <c r="B2347" t="s">
        <v>130</v>
      </c>
      <c r="C2347" t="s">
        <v>133</v>
      </c>
      <c r="D2347" t="s">
        <v>20</v>
      </c>
      <c r="E2347" t="s">
        <v>5</v>
      </c>
      <c r="F2347" t="s">
        <v>4</v>
      </c>
      <c r="G2347">
        <v>0</v>
      </c>
      <c r="H2347">
        <v>23427.595703125</v>
      </c>
      <c r="I2347">
        <v>-20063.283203125</v>
      </c>
      <c r="J2347">
        <v>0</v>
      </c>
      <c r="L2347" s="26">
        <v>47483</v>
      </c>
      <c r="M2347">
        <v>6</v>
      </c>
      <c r="N2347">
        <v>-13839.4677734375</v>
      </c>
    </row>
    <row r="2348" spans="1:14" x14ac:dyDescent="0.25">
      <c r="A2348" s="21" t="str">
        <f t="shared" si="36"/>
        <v>MOW H2N BEAL_2030</v>
      </c>
      <c r="B2348" t="s">
        <v>130</v>
      </c>
      <c r="C2348" t="s">
        <v>133</v>
      </c>
      <c r="D2348" t="s">
        <v>20</v>
      </c>
      <c r="E2348" t="s">
        <v>5</v>
      </c>
      <c r="F2348" t="s">
        <v>4</v>
      </c>
      <c r="G2348">
        <v>0</v>
      </c>
      <c r="H2348">
        <v>35431.4921875</v>
      </c>
      <c r="I2348">
        <v>-776297.8125</v>
      </c>
      <c r="J2348">
        <v>0</v>
      </c>
      <c r="L2348" s="26">
        <v>47848</v>
      </c>
      <c r="M2348">
        <v>7</v>
      </c>
      <c r="N2348">
        <v>-14114.52734375</v>
      </c>
    </row>
    <row r="2349" spans="1:14" x14ac:dyDescent="0.25">
      <c r="A2349" s="21" t="str">
        <f t="shared" si="36"/>
        <v>MOW H2N BEAL_2031</v>
      </c>
      <c r="B2349" t="s">
        <v>130</v>
      </c>
      <c r="C2349" t="s">
        <v>133</v>
      </c>
      <c r="D2349" t="s">
        <v>20</v>
      </c>
      <c r="E2349" t="s">
        <v>5</v>
      </c>
      <c r="F2349" t="s">
        <v>4</v>
      </c>
      <c r="G2349">
        <v>0</v>
      </c>
      <c r="H2349">
        <v>83678.7109375</v>
      </c>
      <c r="I2349">
        <v>713343.375</v>
      </c>
      <c r="J2349">
        <v>0</v>
      </c>
      <c r="L2349" s="26">
        <v>48213</v>
      </c>
      <c r="M2349">
        <v>8</v>
      </c>
      <c r="N2349">
        <v>-125442.1875</v>
      </c>
    </row>
    <row r="2350" spans="1:14" x14ac:dyDescent="0.25">
      <c r="A2350" s="21" t="str">
        <f t="shared" si="36"/>
        <v>MOW H2N BEAL_2032</v>
      </c>
      <c r="B2350" t="s">
        <v>130</v>
      </c>
      <c r="C2350" t="s">
        <v>133</v>
      </c>
      <c r="D2350" t="s">
        <v>20</v>
      </c>
      <c r="E2350" t="s">
        <v>5</v>
      </c>
      <c r="F2350" t="s">
        <v>4</v>
      </c>
      <c r="G2350">
        <v>0</v>
      </c>
      <c r="H2350">
        <v>93389.109375</v>
      </c>
      <c r="I2350">
        <v>613584.75</v>
      </c>
      <c r="J2350">
        <v>0</v>
      </c>
      <c r="L2350" s="26">
        <v>48579</v>
      </c>
      <c r="M2350">
        <v>9</v>
      </c>
      <c r="N2350">
        <v>-143302.75</v>
      </c>
    </row>
    <row r="2351" spans="1:14" x14ac:dyDescent="0.25">
      <c r="A2351" s="21" t="str">
        <f t="shared" si="36"/>
        <v>MOW H2N BEAL_2033</v>
      </c>
      <c r="B2351" t="s">
        <v>130</v>
      </c>
      <c r="C2351" t="s">
        <v>133</v>
      </c>
      <c r="D2351" t="s">
        <v>20</v>
      </c>
      <c r="E2351" t="s">
        <v>5</v>
      </c>
      <c r="F2351" t="s">
        <v>4</v>
      </c>
      <c r="G2351">
        <v>0</v>
      </c>
      <c r="H2351">
        <v>274691.40625</v>
      </c>
      <c r="I2351">
        <v>594675.375</v>
      </c>
      <c r="J2351">
        <v>0</v>
      </c>
      <c r="L2351" s="26">
        <v>48944</v>
      </c>
      <c r="M2351">
        <v>10</v>
      </c>
      <c r="N2351">
        <v>-365918.90625</v>
      </c>
    </row>
    <row r="2352" spans="1:14" x14ac:dyDescent="0.25">
      <c r="A2352" s="21" t="str">
        <f t="shared" si="36"/>
        <v>MOW H2N BEAL_2034</v>
      </c>
      <c r="B2352" t="s">
        <v>130</v>
      </c>
      <c r="C2352" t="s">
        <v>133</v>
      </c>
      <c r="D2352" t="s">
        <v>20</v>
      </c>
      <c r="E2352" t="s">
        <v>5</v>
      </c>
      <c r="F2352" t="s">
        <v>4</v>
      </c>
      <c r="G2352">
        <v>0</v>
      </c>
      <c r="H2352">
        <v>282725.78125</v>
      </c>
      <c r="I2352">
        <v>1410903.125</v>
      </c>
      <c r="J2352">
        <v>0</v>
      </c>
      <c r="L2352" s="26">
        <v>49309</v>
      </c>
      <c r="M2352">
        <v>11</v>
      </c>
      <c r="N2352">
        <v>-375381.625</v>
      </c>
    </row>
    <row r="2353" spans="1:14" x14ac:dyDescent="0.25">
      <c r="A2353" s="21" t="str">
        <f t="shared" si="36"/>
        <v>MOW H2N BEAL_2035</v>
      </c>
      <c r="B2353" t="s">
        <v>130</v>
      </c>
      <c r="C2353" t="s">
        <v>133</v>
      </c>
      <c r="D2353" t="s">
        <v>20</v>
      </c>
      <c r="E2353" t="s">
        <v>5</v>
      </c>
      <c r="F2353" t="s">
        <v>4</v>
      </c>
      <c r="G2353">
        <v>0</v>
      </c>
      <c r="H2353">
        <v>292471.40625</v>
      </c>
      <c r="I2353">
        <v>1340804.375</v>
      </c>
      <c r="J2353">
        <v>0</v>
      </c>
      <c r="L2353" s="26">
        <v>49674</v>
      </c>
      <c r="M2353">
        <v>12</v>
      </c>
      <c r="N2353">
        <v>-384962.9375</v>
      </c>
    </row>
    <row r="2354" spans="1:14" x14ac:dyDescent="0.25">
      <c r="A2354" s="21" t="str">
        <f t="shared" si="36"/>
        <v>MOW H2N BEAL_2036</v>
      </c>
      <c r="B2354" t="s">
        <v>130</v>
      </c>
      <c r="C2354" t="s">
        <v>133</v>
      </c>
      <c r="D2354" t="s">
        <v>20</v>
      </c>
      <c r="E2354" t="s">
        <v>5</v>
      </c>
      <c r="F2354" t="s">
        <v>4</v>
      </c>
      <c r="G2354">
        <v>0</v>
      </c>
      <c r="H2354">
        <v>308598.65625</v>
      </c>
      <c r="I2354">
        <v>1289538</v>
      </c>
      <c r="J2354">
        <v>0</v>
      </c>
      <c r="L2354" s="26">
        <v>50040</v>
      </c>
      <c r="M2354">
        <v>13</v>
      </c>
      <c r="N2354">
        <v>-405264.0625</v>
      </c>
    </row>
    <row r="2355" spans="1:14" x14ac:dyDescent="0.25">
      <c r="A2355" s="21" t="str">
        <f t="shared" si="36"/>
        <v>MOW H2N BEAL_2037</v>
      </c>
      <c r="B2355" t="s">
        <v>130</v>
      </c>
      <c r="C2355" t="s">
        <v>133</v>
      </c>
      <c r="D2355" t="s">
        <v>20</v>
      </c>
      <c r="E2355" t="s">
        <v>5</v>
      </c>
      <c r="F2355" t="s">
        <v>4</v>
      </c>
      <c r="G2355">
        <v>0</v>
      </c>
      <c r="H2355">
        <v>309786.96875</v>
      </c>
      <c r="I2355">
        <v>1242474.125</v>
      </c>
      <c r="J2355">
        <v>0</v>
      </c>
      <c r="L2355" s="26">
        <v>50405</v>
      </c>
      <c r="M2355">
        <v>14</v>
      </c>
      <c r="N2355">
        <v>-416437.25</v>
      </c>
    </row>
    <row r="2356" spans="1:14" x14ac:dyDescent="0.25">
      <c r="A2356" s="21" t="str">
        <f t="shared" si="36"/>
        <v>MOW H2N BEAL_2038</v>
      </c>
      <c r="B2356" t="s">
        <v>130</v>
      </c>
      <c r="C2356" t="s">
        <v>133</v>
      </c>
      <c r="D2356" t="s">
        <v>20</v>
      </c>
      <c r="E2356" t="s">
        <v>5</v>
      </c>
      <c r="F2356" t="s">
        <v>4</v>
      </c>
      <c r="G2356">
        <v>0</v>
      </c>
      <c r="H2356">
        <v>291464.40625</v>
      </c>
      <c r="I2356">
        <v>1295013.25</v>
      </c>
      <c r="J2356">
        <v>0</v>
      </c>
      <c r="L2356" s="26">
        <v>50770</v>
      </c>
      <c r="M2356">
        <v>15</v>
      </c>
      <c r="N2356">
        <v>-410258.28125</v>
      </c>
    </row>
    <row r="2357" spans="1:14" x14ac:dyDescent="0.25">
      <c r="A2357" s="21" t="str">
        <f t="shared" si="36"/>
        <v>MOW H2N BEAL_2039</v>
      </c>
      <c r="B2357" t="s">
        <v>130</v>
      </c>
      <c r="C2357" t="s">
        <v>133</v>
      </c>
      <c r="D2357" t="s">
        <v>20</v>
      </c>
      <c r="E2357" t="s">
        <v>5</v>
      </c>
      <c r="F2357" t="s">
        <v>4</v>
      </c>
      <c r="G2357">
        <v>0</v>
      </c>
      <c r="H2357">
        <v>331259.1875</v>
      </c>
      <c r="I2357">
        <v>1445994.5</v>
      </c>
      <c r="J2357">
        <v>0</v>
      </c>
      <c r="L2357" s="26">
        <v>51135</v>
      </c>
      <c r="M2357">
        <v>16</v>
      </c>
      <c r="N2357">
        <v>-417812.5625</v>
      </c>
    </row>
    <row r="2358" spans="1:14" x14ac:dyDescent="0.25">
      <c r="A2358" s="21" t="str">
        <f t="shared" si="36"/>
        <v>MOW H2N BEAL_2040</v>
      </c>
      <c r="B2358" t="s">
        <v>130</v>
      </c>
      <c r="C2358" t="s">
        <v>133</v>
      </c>
      <c r="D2358" t="s">
        <v>20</v>
      </c>
      <c r="E2358" t="s">
        <v>5</v>
      </c>
      <c r="F2358" t="s">
        <v>4</v>
      </c>
      <c r="G2358">
        <v>0</v>
      </c>
      <c r="H2358">
        <v>362174.625</v>
      </c>
      <c r="I2358">
        <v>1645241.375</v>
      </c>
      <c r="J2358">
        <v>0</v>
      </c>
      <c r="L2358" s="26">
        <v>51501</v>
      </c>
      <c r="M2358">
        <v>17</v>
      </c>
      <c r="N2358">
        <v>-430781.46875</v>
      </c>
    </row>
    <row r="2359" spans="1:14" x14ac:dyDescent="0.25">
      <c r="A2359" s="21" t="str">
        <f t="shared" si="36"/>
        <v>MOW H2N BEAL_2041</v>
      </c>
      <c r="B2359" t="s">
        <v>130</v>
      </c>
      <c r="C2359" t="s">
        <v>133</v>
      </c>
      <c r="D2359" t="s">
        <v>20</v>
      </c>
      <c r="E2359" t="s">
        <v>5</v>
      </c>
      <c r="F2359" t="s">
        <v>4</v>
      </c>
      <c r="G2359">
        <v>0</v>
      </c>
      <c r="H2359">
        <v>432104.125</v>
      </c>
      <c r="I2359">
        <v>1969650.125</v>
      </c>
      <c r="J2359">
        <v>0</v>
      </c>
      <c r="L2359" s="26">
        <v>51866</v>
      </c>
      <c r="M2359">
        <v>18</v>
      </c>
      <c r="N2359">
        <v>-301953.21875</v>
      </c>
    </row>
    <row r="2360" spans="1:14" x14ac:dyDescent="0.25">
      <c r="A2360" s="21" t="str">
        <f t="shared" si="36"/>
        <v>MOW H2N BEAL_2042</v>
      </c>
      <c r="B2360" t="s">
        <v>130</v>
      </c>
      <c r="C2360" t="s">
        <v>133</v>
      </c>
      <c r="D2360" t="s">
        <v>20</v>
      </c>
      <c r="E2360" t="s">
        <v>5</v>
      </c>
      <c r="F2360" t="s">
        <v>4</v>
      </c>
      <c r="G2360">
        <v>0</v>
      </c>
      <c r="H2360">
        <v>621855.5</v>
      </c>
      <c r="I2360">
        <v>2618690.25</v>
      </c>
      <c r="J2360">
        <v>0</v>
      </c>
      <c r="L2360" s="26">
        <v>52231</v>
      </c>
      <c r="M2360">
        <v>19</v>
      </c>
      <c r="N2360">
        <v>-291406.90625</v>
      </c>
    </row>
    <row r="2361" spans="1:14" x14ac:dyDescent="0.25">
      <c r="A2361" s="21" t="str">
        <f t="shared" si="36"/>
        <v>MOW H2N BEAL_2043</v>
      </c>
      <c r="B2361" t="s">
        <v>130</v>
      </c>
      <c r="C2361" t="s">
        <v>133</v>
      </c>
      <c r="D2361" t="s">
        <v>20</v>
      </c>
      <c r="E2361" t="s">
        <v>5</v>
      </c>
      <c r="F2361" t="s">
        <v>4</v>
      </c>
      <c r="G2361">
        <v>0</v>
      </c>
      <c r="H2361">
        <v>664817.125</v>
      </c>
      <c r="I2361">
        <v>2516262.25</v>
      </c>
      <c r="J2361">
        <v>0</v>
      </c>
      <c r="L2361" s="26">
        <v>52596</v>
      </c>
      <c r="M2361">
        <v>20</v>
      </c>
      <c r="N2361">
        <v>0</v>
      </c>
    </row>
    <row r="2362" spans="1:14" x14ac:dyDescent="0.25">
      <c r="A2362" s="21" t="str">
        <f t="shared" si="36"/>
        <v>MOW H2N BEAL_2024</v>
      </c>
      <c r="B2362" t="s">
        <v>130</v>
      </c>
      <c r="C2362" t="s">
        <v>133</v>
      </c>
      <c r="D2362" t="s">
        <v>20</v>
      </c>
      <c r="E2362" t="s">
        <v>5</v>
      </c>
      <c r="F2362" t="s">
        <v>32</v>
      </c>
      <c r="G2362">
        <v>235794.65625</v>
      </c>
      <c r="H2362">
        <v>97067.3671875</v>
      </c>
      <c r="I2362">
        <v>11934.92578125</v>
      </c>
      <c r="J2362">
        <v>0</v>
      </c>
      <c r="L2362" s="26">
        <v>45657</v>
      </c>
      <c r="M2362">
        <v>1</v>
      </c>
      <c r="N2362">
        <v>103506.390625</v>
      </c>
    </row>
    <row r="2363" spans="1:14" x14ac:dyDescent="0.25">
      <c r="A2363" s="21" t="str">
        <f t="shared" si="36"/>
        <v>MOW H2N BEAL_2025</v>
      </c>
      <c r="B2363" t="s">
        <v>130</v>
      </c>
      <c r="C2363" t="s">
        <v>133</v>
      </c>
      <c r="D2363" t="s">
        <v>20</v>
      </c>
      <c r="E2363" t="s">
        <v>5</v>
      </c>
      <c r="F2363" t="s">
        <v>32</v>
      </c>
      <c r="G2363">
        <v>271926.4375</v>
      </c>
      <c r="H2363">
        <v>108648.7578125</v>
      </c>
      <c r="I2363">
        <v>64614.328125</v>
      </c>
      <c r="J2363">
        <v>0</v>
      </c>
      <c r="L2363" s="26">
        <v>46022</v>
      </c>
      <c r="M2363">
        <v>2</v>
      </c>
      <c r="N2363">
        <v>101912.1875</v>
      </c>
    </row>
    <row r="2364" spans="1:14" x14ac:dyDescent="0.25">
      <c r="A2364" s="21" t="str">
        <f t="shared" si="36"/>
        <v>MOW H2N BEAL_2026</v>
      </c>
      <c r="B2364" t="s">
        <v>130</v>
      </c>
      <c r="C2364" t="s">
        <v>133</v>
      </c>
      <c r="D2364" t="s">
        <v>20</v>
      </c>
      <c r="E2364" t="s">
        <v>5</v>
      </c>
      <c r="F2364" t="s">
        <v>32</v>
      </c>
      <c r="G2364">
        <v>309101.40625</v>
      </c>
      <c r="H2364">
        <v>127432.7734375</v>
      </c>
      <c r="I2364">
        <v>67262.703125</v>
      </c>
      <c r="J2364">
        <v>0</v>
      </c>
      <c r="L2364" s="26">
        <v>46387</v>
      </c>
      <c r="M2364">
        <v>3</v>
      </c>
      <c r="N2364">
        <v>105455.421875</v>
      </c>
    </row>
    <row r="2365" spans="1:14" x14ac:dyDescent="0.25">
      <c r="A2365" s="21" t="str">
        <f t="shared" si="36"/>
        <v>MOW H2N BEAL_2027</v>
      </c>
      <c r="B2365" t="s">
        <v>130</v>
      </c>
      <c r="C2365" t="s">
        <v>133</v>
      </c>
      <c r="D2365" t="s">
        <v>20</v>
      </c>
      <c r="E2365" t="s">
        <v>5</v>
      </c>
      <c r="F2365" t="s">
        <v>32</v>
      </c>
      <c r="G2365">
        <v>342404.75</v>
      </c>
      <c r="H2365">
        <v>141129.375</v>
      </c>
      <c r="I2365">
        <v>70173.1796875</v>
      </c>
      <c r="J2365">
        <v>0</v>
      </c>
      <c r="L2365" s="26">
        <v>46752</v>
      </c>
      <c r="M2365">
        <v>4</v>
      </c>
      <c r="N2365">
        <v>104234.375</v>
      </c>
    </row>
    <row r="2366" spans="1:14" x14ac:dyDescent="0.25">
      <c r="A2366" s="21" t="str">
        <f t="shared" si="36"/>
        <v>MOW H2N BEAL_2028</v>
      </c>
      <c r="B2366" t="s">
        <v>130</v>
      </c>
      <c r="C2366" t="s">
        <v>133</v>
      </c>
      <c r="D2366" t="s">
        <v>20</v>
      </c>
      <c r="E2366" t="s">
        <v>5</v>
      </c>
      <c r="F2366" t="s">
        <v>32</v>
      </c>
      <c r="G2366">
        <v>352568.1875</v>
      </c>
      <c r="H2366">
        <v>148301.015625</v>
      </c>
      <c r="I2366">
        <v>74524.5859375</v>
      </c>
      <c r="J2366">
        <v>0</v>
      </c>
      <c r="L2366" s="26">
        <v>47118</v>
      </c>
      <c r="M2366">
        <v>5</v>
      </c>
      <c r="N2366">
        <v>107814</v>
      </c>
    </row>
    <row r="2367" spans="1:14" x14ac:dyDescent="0.25">
      <c r="A2367" s="21" t="str">
        <f t="shared" si="36"/>
        <v>MOW H2N BEAL_2029</v>
      </c>
      <c r="B2367" t="s">
        <v>130</v>
      </c>
      <c r="C2367" t="s">
        <v>133</v>
      </c>
      <c r="D2367" t="s">
        <v>20</v>
      </c>
      <c r="E2367" t="s">
        <v>5</v>
      </c>
      <c r="F2367" t="s">
        <v>32</v>
      </c>
      <c r="G2367">
        <v>361957.40625</v>
      </c>
      <c r="H2367">
        <v>159435.28125</v>
      </c>
      <c r="I2367">
        <v>78004.0078125</v>
      </c>
      <c r="J2367">
        <v>0</v>
      </c>
      <c r="L2367" s="26">
        <v>47483</v>
      </c>
      <c r="M2367">
        <v>6</v>
      </c>
      <c r="N2367">
        <v>118299.1640625</v>
      </c>
    </row>
    <row r="2368" spans="1:14" x14ac:dyDescent="0.25">
      <c r="A2368" s="21" t="str">
        <f t="shared" si="36"/>
        <v>MOW H2N BEAL_2030</v>
      </c>
      <c r="B2368" t="s">
        <v>130</v>
      </c>
      <c r="C2368" t="s">
        <v>133</v>
      </c>
      <c r="D2368" t="s">
        <v>20</v>
      </c>
      <c r="E2368" t="s">
        <v>5</v>
      </c>
      <c r="F2368" t="s">
        <v>32</v>
      </c>
      <c r="G2368">
        <v>372655</v>
      </c>
      <c r="H2368">
        <v>184032.234375</v>
      </c>
      <c r="I2368">
        <v>83414.0703125</v>
      </c>
      <c r="J2368">
        <v>0</v>
      </c>
      <c r="L2368" s="26">
        <v>47848</v>
      </c>
      <c r="M2368">
        <v>7</v>
      </c>
      <c r="N2368">
        <v>163189.859375</v>
      </c>
    </row>
    <row r="2369" spans="1:14" x14ac:dyDescent="0.25">
      <c r="A2369" s="21" t="str">
        <f t="shared" si="36"/>
        <v>MOW H2N BEAL_2031</v>
      </c>
      <c r="B2369" t="s">
        <v>130</v>
      </c>
      <c r="C2369" t="s">
        <v>133</v>
      </c>
      <c r="D2369" t="s">
        <v>20</v>
      </c>
      <c r="E2369" t="s">
        <v>5</v>
      </c>
      <c r="F2369" t="s">
        <v>32</v>
      </c>
      <c r="G2369">
        <v>375935.71875</v>
      </c>
      <c r="H2369">
        <v>172615.5625</v>
      </c>
      <c r="I2369">
        <v>59946.8671875</v>
      </c>
      <c r="J2369">
        <v>98877.890625</v>
      </c>
      <c r="L2369" s="26">
        <v>48213</v>
      </c>
      <c r="M2369">
        <v>8</v>
      </c>
      <c r="N2369">
        <v>280742</v>
      </c>
    </row>
    <row r="2370" spans="1:14" x14ac:dyDescent="0.25">
      <c r="A2370" s="21" t="str">
        <f t="shared" ref="A2370:A2433" si="37">B2370&amp;" "&amp;D2370&amp;" "&amp;C2370&amp;"_"&amp;YEAR(L2370)</f>
        <v>MOW H2N BEAL_2032</v>
      </c>
      <c r="B2370" t="s">
        <v>130</v>
      </c>
      <c r="C2370" t="s">
        <v>133</v>
      </c>
      <c r="D2370" t="s">
        <v>20</v>
      </c>
      <c r="E2370" t="s">
        <v>5</v>
      </c>
      <c r="F2370" t="s">
        <v>32</v>
      </c>
      <c r="G2370">
        <v>386189.25</v>
      </c>
      <c r="H2370">
        <v>170809.078125</v>
      </c>
      <c r="I2370">
        <v>60248.796875</v>
      </c>
      <c r="J2370">
        <v>0</v>
      </c>
      <c r="L2370" s="26">
        <v>48579</v>
      </c>
      <c r="M2370">
        <v>9</v>
      </c>
      <c r="N2370">
        <v>264533.125</v>
      </c>
    </row>
    <row r="2371" spans="1:14" x14ac:dyDescent="0.25">
      <c r="A2371" s="21" t="str">
        <f t="shared" si="37"/>
        <v>MOW H2N BEAL_2033</v>
      </c>
      <c r="B2371" t="s">
        <v>130</v>
      </c>
      <c r="C2371" t="s">
        <v>133</v>
      </c>
      <c r="D2371" t="s">
        <v>20</v>
      </c>
      <c r="E2371" t="s">
        <v>5</v>
      </c>
      <c r="F2371" t="s">
        <v>32</v>
      </c>
      <c r="G2371">
        <v>401142.28125</v>
      </c>
      <c r="H2371">
        <v>78652.3828125</v>
      </c>
      <c r="I2371">
        <v>60325.828125</v>
      </c>
      <c r="J2371">
        <v>0</v>
      </c>
      <c r="L2371" s="26">
        <v>48944</v>
      </c>
      <c r="M2371">
        <v>10</v>
      </c>
      <c r="N2371">
        <v>63665.8515625</v>
      </c>
    </row>
    <row r="2372" spans="1:14" x14ac:dyDescent="0.25">
      <c r="A2372" s="21" t="str">
        <f t="shared" si="37"/>
        <v>MOW H2N BEAL_2034</v>
      </c>
      <c r="B2372" t="s">
        <v>130</v>
      </c>
      <c r="C2372" t="s">
        <v>133</v>
      </c>
      <c r="D2372" t="s">
        <v>20</v>
      </c>
      <c r="E2372" t="s">
        <v>5</v>
      </c>
      <c r="F2372" t="s">
        <v>32</v>
      </c>
      <c r="G2372">
        <v>415392.9375</v>
      </c>
      <c r="H2372">
        <v>83052.5078125</v>
      </c>
      <c r="I2372">
        <v>60586.6171875</v>
      </c>
      <c r="J2372">
        <v>0</v>
      </c>
      <c r="L2372" s="26">
        <v>49309</v>
      </c>
      <c r="M2372">
        <v>11</v>
      </c>
      <c r="N2372">
        <v>63856.5</v>
      </c>
    </row>
    <row r="2373" spans="1:14" x14ac:dyDescent="0.25">
      <c r="A2373" s="21" t="str">
        <f t="shared" si="37"/>
        <v>MOW H2N BEAL_2035</v>
      </c>
      <c r="B2373" t="s">
        <v>130</v>
      </c>
      <c r="C2373" t="s">
        <v>133</v>
      </c>
      <c r="D2373" t="s">
        <v>20</v>
      </c>
      <c r="E2373" t="s">
        <v>5</v>
      </c>
      <c r="F2373" t="s">
        <v>32</v>
      </c>
      <c r="G2373">
        <v>431422.71875</v>
      </c>
      <c r="H2373">
        <v>86326.7578125</v>
      </c>
      <c r="I2373">
        <v>60382.203125</v>
      </c>
      <c r="J2373">
        <v>0</v>
      </c>
      <c r="L2373" s="26">
        <v>49674</v>
      </c>
      <c r="M2373">
        <v>12</v>
      </c>
      <c r="N2373">
        <v>62392.08203125</v>
      </c>
    </row>
    <row r="2374" spans="1:14" x14ac:dyDescent="0.25">
      <c r="A2374" s="21" t="str">
        <f t="shared" si="37"/>
        <v>MOW H2N BEAL_2036</v>
      </c>
      <c r="B2374" t="s">
        <v>130</v>
      </c>
      <c r="C2374" t="s">
        <v>133</v>
      </c>
      <c r="D2374" t="s">
        <v>20</v>
      </c>
      <c r="E2374" t="s">
        <v>5</v>
      </c>
      <c r="F2374" t="s">
        <v>32</v>
      </c>
      <c r="G2374">
        <v>448206.71875</v>
      </c>
      <c r="H2374">
        <v>84235.625</v>
      </c>
      <c r="I2374">
        <v>60316.83203125</v>
      </c>
      <c r="J2374">
        <v>0</v>
      </c>
      <c r="L2374" s="26">
        <v>50040</v>
      </c>
      <c r="M2374">
        <v>13</v>
      </c>
      <c r="N2374">
        <v>64990.9140625</v>
      </c>
    </row>
    <row r="2375" spans="1:14" x14ac:dyDescent="0.25">
      <c r="A2375" s="21" t="str">
        <f t="shared" si="37"/>
        <v>MOW H2N BEAL_2037</v>
      </c>
      <c r="B2375" t="s">
        <v>130</v>
      </c>
      <c r="C2375" t="s">
        <v>133</v>
      </c>
      <c r="D2375" t="s">
        <v>20</v>
      </c>
      <c r="E2375" t="s">
        <v>5</v>
      </c>
      <c r="F2375" t="s">
        <v>32</v>
      </c>
      <c r="G2375">
        <v>463235.5625</v>
      </c>
      <c r="H2375">
        <v>84019.9296875</v>
      </c>
      <c r="I2375">
        <v>59255.93359375</v>
      </c>
      <c r="J2375">
        <v>0</v>
      </c>
      <c r="L2375" s="26">
        <v>50405</v>
      </c>
      <c r="M2375">
        <v>14</v>
      </c>
      <c r="N2375">
        <v>63851.62109375</v>
      </c>
    </row>
    <row r="2376" spans="1:14" x14ac:dyDescent="0.25">
      <c r="A2376" s="21" t="str">
        <f t="shared" si="37"/>
        <v>MOW H2N BEAL_2038</v>
      </c>
      <c r="B2376" t="s">
        <v>130</v>
      </c>
      <c r="C2376" t="s">
        <v>133</v>
      </c>
      <c r="D2376" t="s">
        <v>20</v>
      </c>
      <c r="E2376" t="s">
        <v>5</v>
      </c>
      <c r="F2376" t="s">
        <v>32</v>
      </c>
      <c r="G2376">
        <v>479152.40625</v>
      </c>
      <c r="H2376">
        <v>83288.890625</v>
      </c>
      <c r="I2376">
        <v>58600.03515625</v>
      </c>
      <c r="J2376">
        <v>0</v>
      </c>
      <c r="L2376" s="26">
        <v>50770</v>
      </c>
      <c r="M2376">
        <v>15</v>
      </c>
      <c r="N2376">
        <v>64620.95703125</v>
      </c>
    </row>
    <row r="2377" spans="1:14" x14ac:dyDescent="0.25">
      <c r="A2377" s="21" t="str">
        <f t="shared" si="37"/>
        <v>MOW H2N BEAL_2039</v>
      </c>
      <c r="B2377" t="s">
        <v>130</v>
      </c>
      <c r="C2377" t="s">
        <v>133</v>
      </c>
      <c r="D2377" t="s">
        <v>20</v>
      </c>
      <c r="E2377" t="s">
        <v>5</v>
      </c>
      <c r="F2377" t="s">
        <v>32</v>
      </c>
      <c r="G2377">
        <v>500384.21875</v>
      </c>
      <c r="H2377">
        <v>92572.1953125</v>
      </c>
      <c r="I2377">
        <v>58032.40625</v>
      </c>
      <c r="J2377">
        <v>0</v>
      </c>
      <c r="L2377" s="26">
        <v>51135</v>
      </c>
      <c r="M2377">
        <v>16</v>
      </c>
      <c r="N2377">
        <v>74704.0546875</v>
      </c>
    </row>
    <row r="2378" spans="1:14" x14ac:dyDescent="0.25">
      <c r="A2378" s="21" t="str">
        <f t="shared" si="37"/>
        <v>MOW H2N BEAL_2040</v>
      </c>
      <c r="B2378" t="s">
        <v>130</v>
      </c>
      <c r="C2378" t="s">
        <v>133</v>
      </c>
      <c r="D2378" t="s">
        <v>20</v>
      </c>
      <c r="E2378" t="s">
        <v>5</v>
      </c>
      <c r="F2378" t="s">
        <v>32</v>
      </c>
      <c r="G2378">
        <v>514557.5625</v>
      </c>
      <c r="H2378">
        <v>95998.28125</v>
      </c>
      <c r="I2378">
        <v>52110.9609375</v>
      </c>
      <c r="J2378">
        <v>0</v>
      </c>
      <c r="L2378" s="26">
        <v>51501</v>
      </c>
      <c r="M2378">
        <v>17</v>
      </c>
      <c r="N2378">
        <v>89279.6796875</v>
      </c>
    </row>
    <row r="2379" spans="1:14" x14ac:dyDescent="0.25">
      <c r="A2379" s="21" t="str">
        <f t="shared" si="37"/>
        <v>MOW H2N BEAL_2041</v>
      </c>
      <c r="B2379" t="s">
        <v>130</v>
      </c>
      <c r="C2379" t="s">
        <v>133</v>
      </c>
      <c r="D2379" t="s">
        <v>20</v>
      </c>
      <c r="E2379" t="s">
        <v>5</v>
      </c>
      <c r="F2379" t="s">
        <v>32</v>
      </c>
      <c r="G2379">
        <v>527448.25</v>
      </c>
      <c r="H2379">
        <v>102304.9375</v>
      </c>
      <c r="I2379">
        <v>50535.375</v>
      </c>
      <c r="J2379">
        <v>0</v>
      </c>
      <c r="L2379" s="26">
        <v>51866</v>
      </c>
      <c r="M2379">
        <v>18</v>
      </c>
      <c r="N2379">
        <v>103664.375</v>
      </c>
    </row>
    <row r="2380" spans="1:14" x14ac:dyDescent="0.25">
      <c r="A2380" s="21" t="str">
        <f t="shared" si="37"/>
        <v>MOW H2N BEAL_2042</v>
      </c>
      <c r="B2380" t="s">
        <v>130</v>
      </c>
      <c r="C2380" t="s">
        <v>133</v>
      </c>
      <c r="D2380" t="s">
        <v>20</v>
      </c>
      <c r="E2380" t="s">
        <v>5</v>
      </c>
      <c r="F2380" t="s">
        <v>32</v>
      </c>
      <c r="G2380">
        <v>543103.1875</v>
      </c>
      <c r="H2380">
        <v>69274.359375</v>
      </c>
      <c r="I2380">
        <v>48786.36328125</v>
      </c>
      <c r="J2380">
        <v>0</v>
      </c>
      <c r="L2380" s="26">
        <v>52231</v>
      </c>
      <c r="M2380">
        <v>19</v>
      </c>
      <c r="N2380">
        <v>27807.82421875</v>
      </c>
    </row>
    <row r="2381" spans="1:14" x14ac:dyDescent="0.25">
      <c r="A2381" s="21" t="str">
        <f t="shared" si="37"/>
        <v>MOW H2N BEAL_2043</v>
      </c>
      <c r="B2381" t="s">
        <v>130</v>
      </c>
      <c r="C2381" t="s">
        <v>133</v>
      </c>
      <c r="D2381" t="s">
        <v>20</v>
      </c>
      <c r="E2381" t="s">
        <v>5</v>
      </c>
      <c r="F2381" t="s">
        <v>32</v>
      </c>
      <c r="G2381">
        <v>557457.75</v>
      </c>
      <c r="H2381">
        <v>73016.4140625</v>
      </c>
      <c r="I2381">
        <v>44174.1953125</v>
      </c>
      <c r="J2381">
        <v>0</v>
      </c>
      <c r="L2381" s="26">
        <v>52596</v>
      </c>
      <c r="M2381">
        <v>20</v>
      </c>
      <c r="N2381">
        <v>29600.15625</v>
      </c>
    </row>
    <row r="2382" spans="1:14" x14ac:dyDescent="0.25">
      <c r="A2382" s="21" t="str">
        <f t="shared" si="37"/>
        <v>MOW H2N BEAL_2024</v>
      </c>
      <c r="B2382" t="s">
        <v>130</v>
      </c>
      <c r="C2382" t="s">
        <v>133</v>
      </c>
      <c r="D2382" t="s">
        <v>20</v>
      </c>
      <c r="E2382" t="s">
        <v>5</v>
      </c>
      <c r="F2382" t="s">
        <v>8</v>
      </c>
      <c r="G2382">
        <v>0</v>
      </c>
      <c r="H2382">
        <v>0</v>
      </c>
      <c r="I2382">
        <v>0</v>
      </c>
      <c r="J2382">
        <v>0</v>
      </c>
      <c r="L2382" s="26">
        <v>45657</v>
      </c>
      <c r="M2382">
        <v>1</v>
      </c>
      <c r="N2382">
        <v>0</v>
      </c>
    </row>
    <row r="2383" spans="1:14" x14ac:dyDescent="0.25">
      <c r="A2383" s="21" t="str">
        <f t="shared" si="37"/>
        <v>MOW H2N BEAL_2025</v>
      </c>
      <c r="B2383" t="s">
        <v>130</v>
      </c>
      <c r="C2383" t="s">
        <v>133</v>
      </c>
      <c r="D2383" t="s">
        <v>20</v>
      </c>
      <c r="E2383" t="s">
        <v>5</v>
      </c>
      <c r="F2383" t="s">
        <v>8</v>
      </c>
      <c r="G2383">
        <v>0</v>
      </c>
      <c r="H2383">
        <v>0</v>
      </c>
      <c r="I2383">
        <v>0</v>
      </c>
      <c r="J2383">
        <v>0</v>
      </c>
      <c r="L2383" s="26">
        <v>46022</v>
      </c>
      <c r="M2383">
        <v>2</v>
      </c>
      <c r="N2383">
        <v>0</v>
      </c>
    </row>
    <row r="2384" spans="1:14" x14ac:dyDescent="0.25">
      <c r="A2384" s="21" t="str">
        <f t="shared" si="37"/>
        <v>MOW H2N BEAL_2026</v>
      </c>
      <c r="B2384" t="s">
        <v>130</v>
      </c>
      <c r="C2384" t="s">
        <v>133</v>
      </c>
      <c r="D2384" t="s">
        <v>20</v>
      </c>
      <c r="E2384" t="s">
        <v>5</v>
      </c>
      <c r="F2384" t="s">
        <v>8</v>
      </c>
      <c r="G2384">
        <v>0</v>
      </c>
      <c r="H2384">
        <v>0</v>
      </c>
      <c r="I2384">
        <v>0</v>
      </c>
      <c r="J2384">
        <v>0</v>
      </c>
      <c r="L2384" s="26">
        <v>46387</v>
      </c>
      <c r="M2384">
        <v>3</v>
      </c>
      <c r="N2384">
        <v>0</v>
      </c>
    </row>
    <row r="2385" spans="1:14" x14ac:dyDescent="0.25">
      <c r="A2385" s="21" t="str">
        <f t="shared" si="37"/>
        <v>MOW H2N BEAL_2027</v>
      </c>
      <c r="B2385" t="s">
        <v>130</v>
      </c>
      <c r="C2385" t="s">
        <v>133</v>
      </c>
      <c r="D2385" t="s">
        <v>20</v>
      </c>
      <c r="E2385" t="s">
        <v>5</v>
      </c>
      <c r="F2385" t="s">
        <v>8</v>
      </c>
      <c r="G2385">
        <v>0</v>
      </c>
      <c r="H2385">
        <v>0</v>
      </c>
      <c r="I2385">
        <v>0</v>
      </c>
      <c r="J2385">
        <v>0</v>
      </c>
      <c r="L2385" s="26">
        <v>46752</v>
      </c>
      <c r="M2385">
        <v>4</v>
      </c>
      <c r="N2385">
        <v>0</v>
      </c>
    </row>
    <row r="2386" spans="1:14" x14ac:dyDescent="0.25">
      <c r="A2386" s="21" t="str">
        <f t="shared" si="37"/>
        <v>MOW H2N BEAL_2028</v>
      </c>
      <c r="B2386" t="s">
        <v>130</v>
      </c>
      <c r="C2386" t="s">
        <v>133</v>
      </c>
      <c r="D2386" t="s">
        <v>20</v>
      </c>
      <c r="E2386" t="s">
        <v>5</v>
      </c>
      <c r="F2386" t="s">
        <v>8</v>
      </c>
      <c r="G2386">
        <v>0</v>
      </c>
      <c r="H2386">
        <v>0</v>
      </c>
      <c r="I2386">
        <v>0</v>
      </c>
      <c r="J2386">
        <v>0</v>
      </c>
      <c r="L2386" s="26">
        <v>47118</v>
      </c>
      <c r="M2386">
        <v>5</v>
      </c>
      <c r="N2386">
        <v>0</v>
      </c>
    </row>
    <row r="2387" spans="1:14" x14ac:dyDescent="0.25">
      <c r="A2387" s="21" t="str">
        <f t="shared" si="37"/>
        <v>MOW H2N BEAL_2029</v>
      </c>
      <c r="B2387" t="s">
        <v>130</v>
      </c>
      <c r="C2387" t="s">
        <v>133</v>
      </c>
      <c r="D2387" t="s">
        <v>20</v>
      </c>
      <c r="E2387" t="s">
        <v>5</v>
      </c>
      <c r="F2387" t="s">
        <v>8</v>
      </c>
      <c r="G2387">
        <v>0</v>
      </c>
      <c r="H2387">
        <v>0</v>
      </c>
      <c r="I2387">
        <v>0</v>
      </c>
      <c r="J2387">
        <v>0</v>
      </c>
      <c r="L2387" s="26">
        <v>47483</v>
      </c>
      <c r="M2387">
        <v>6</v>
      </c>
      <c r="N2387">
        <v>0</v>
      </c>
    </row>
    <row r="2388" spans="1:14" x14ac:dyDescent="0.25">
      <c r="A2388" s="21" t="str">
        <f t="shared" si="37"/>
        <v>MOW H2N BEAL_2030</v>
      </c>
      <c r="B2388" t="s">
        <v>130</v>
      </c>
      <c r="C2388" t="s">
        <v>133</v>
      </c>
      <c r="D2388" t="s">
        <v>20</v>
      </c>
      <c r="E2388" t="s">
        <v>5</v>
      </c>
      <c r="F2388" t="s">
        <v>8</v>
      </c>
      <c r="G2388">
        <v>0</v>
      </c>
      <c r="H2388">
        <v>0</v>
      </c>
      <c r="I2388">
        <v>0</v>
      </c>
      <c r="J2388">
        <v>0</v>
      </c>
      <c r="L2388" s="26">
        <v>47848</v>
      </c>
      <c r="M2388">
        <v>7</v>
      </c>
      <c r="N2388">
        <v>0</v>
      </c>
    </row>
    <row r="2389" spans="1:14" x14ac:dyDescent="0.25">
      <c r="A2389" s="21" t="str">
        <f t="shared" si="37"/>
        <v>MOW H2N BEAL_2031</v>
      </c>
      <c r="B2389" t="s">
        <v>130</v>
      </c>
      <c r="C2389" t="s">
        <v>133</v>
      </c>
      <c r="D2389" t="s">
        <v>20</v>
      </c>
      <c r="E2389" t="s">
        <v>5</v>
      </c>
      <c r="F2389" t="s">
        <v>8</v>
      </c>
      <c r="G2389">
        <v>0</v>
      </c>
      <c r="H2389">
        <v>0</v>
      </c>
      <c r="I2389">
        <v>0</v>
      </c>
      <c r="J2389">
        <v>0</v>
      </c>
      <c r="L2389" s="26">
        <v>48213</v>
      </c>
      <c r="M2389">
        <v>8</v>
      </c>
      <c r="N2389">
        <v>0</v>
      </c>
    </row>
    <row r="2390" spans="1:14" x14ac:dyDescent="0.25">
      <c r="A2390" s="21" t="str">
        <f t="shared" si="37"/>
        <v>MOW H2N BEAL_2032</v>
      </c>
      <c r="B2390" t="s">
        <v>130</v>
      </c>
      <c r="C2390" t="s">
        <v>133</v>
      </c>
      <c r="D2390" t="s">
        <v>20</v>
      </c>
      <c r="E2390" t="s">
        <v>5</v>
      </c>
      <c r="F2390" t="s">
        <v>8</v>
      </c>
      <c r="G2390">
        <v>0</v>
      </c>
      <c r="H2390">
        <v>0</v>
      </c>
      <c r="I2390">
        <v>0</v>
      </c>
      <c r="J2390">
        <v>0</v>
      </c>
      <c r="L2390" s="26">
        <v>48579</v>
      </c>
      <c r="M2390">
        <v>9</v>
      </c>
      <c r="N2390">
        <v>0</v>
      </c>
    </row>
    <row r="2391" spans="1:14" x14ac:dyDescent="0.25">
      <c r="A2391" s="21" t="str">
        <f t="shared" si="37"/>
        <v>MOW H2N BEAL_2033</v>
      </c>
      <c r="B2391" t="s">
        <v>130</v>
      </c>
      <c r="C2391" t="s">
        <v>133</v>
      </c>
      <c r="D2391" t="s">
        <v>20</v>
      </c>
      <c r="E2391" t="s">
        <v>5</v>
      </c>
      <c r="F2391" t="s">
        <v>8</v>
      </c>
      <c r="G2391">
        <v>0</v>
      </c>
      <c r="H2391">
        <v>0</v>
      </c>
      <c r="I2391">
        <v>0</v>
      </c>
      <c r="J2391">
        <v>0</v>
      </c>
      <c r="L2391" s="26">
        <v>48944</v>
      </c>
      <c r="M2391">
        <v>10</v>
      </c>
      <c r="N2391">
        <v>0</v>
      </c>
    </row>
    <row r="2392" spans="1:14" x14ac:dyDescent="0.25">
      <c r="A2392" s="21" t="str">
        <f t="shared" si="37"/>
        <v>MOW H2N BEAL_2034</v>
      </c>
      <c r="B2392" t="s">
        <v>130</v>
      </c>
      <c r="C2392" t="s">
        <v>133</v>
      </c>
      <c r="D2392" t="s">
        <v>20</v>
      </c>
      <c r="E2392" t="s">
        <v>5</v>
      </c>
      <c r="F2392" t="s">
        <v>8</v>
      </c>
      <c r="G2392">
        <v>0</v>
      </c>
      <c r="H2392">
        <v>0</v>
      </c>
      <c r="I2392">
        <v>0</v>
      </c>
      <c r="J2392">
        <v>0</v>
      </c>
      <c r="L2392" s="26">
        <v>49309</v>
      </c>
      <c r="M2392">
        <v>11</v>
      </c>
      <c r="N2392">
        <v>0</v>
      </c>
    </row>
    <row r="2393" spans="1:14" x14ac:dyDescent="0.25">
      <c r="A2393" s="21" t="str">
        <f t="shared" si="37"/>
        <v>MOW H2N BEAL_2035</v>
      </c>
      <c r="B2393" t="s">
        <v>130</v>
      </c>
      <c r="C2393" t="s">
        <v>133</v>
      </c>
      <c r="D2393" t="s">
        <v>20</v>
      </c>
      <c r="E2393" t="s">
        <v>5</v>
      </c>
      <c r="F2393" t="s">
        <v>8</v>
      </c>
      <c r="G2393">
        <v>0</v>
      </c>
      <c r="H2393">
        <v>0</v>
      </c>
      <c r="I2393">
        <v>0</v>
      </c>
      <c r="J2393">
        <v>0</v>
      </c>
      <c r="L2393" s="26">
        <v>49674</v>
      </c>
      <c r="M2393">
        <v>12</v>
      </c>
      <c r="N2393">
        <v>0</v>
      </c>
    </row>
    <row r="2394" spans="1:14" x14ac:dyDescent="0.25">
      <c r="A2394" s="21" t="str">
        <f t="shared" si="37"/>
        <v>MOW H2N BEAL_2036</v>
      </c>
      <c r="B2394" t="s">
        <v>130</v>
      </c>
      <c r="C2394" t="s">
        <v>133</v>
      </c>
      <c r="D2394" t="s">
        <v>20</v>
      </c>
      <c r="E2394" t="s">
        <v>5</v>
      </c>
      <c r="F2394" t="s">
        <v>8</v>
      </c>
      <c r="G2394">
        <v>0</v>
      </c>
      <c r="H2394">
        <v>0</v>
      </c>
      <c r="I2394">
        <v>0</v>
      </c>
      <c r="J2394">
        <v>0</v>
      </c>
      <c r="L2394" s="26">
        <v>50040</v>
      </c>
      <c r="M2394">
        <v>13</v>
      </c>
      <c r="N2394">
        <v>0</v>
      </c>
    </row>
    <row r="2395" spans="1:14" x14ac:dyDescent="0.25">
      <c r="A2395" s="21" t="str">
        <f t="shared" si="37"/>
        <v>MOW H2N BEAL_2037</v>
      </c>
      <c r="B2395" t="s">
        <v>130</v>
      </c>
      <c r="C2395" t="s">
        <v>133</v>
      </c>
      <c r="D2395" t="s">
        <v>20</v>
      </c>
      <c r="E2395" t="s">
        <v>5</v>
      </c>
      <c r="F2395" t="s">
        <v>8</v>
      </c>
      <c r="G2395">
        <v>0</v>
      </c>
      <c r="H2395">
        <v>0</v>
      </c>
      <c r="I2395">
        <v>0</v>
      </c>
      <c r="J2395">
        <v>0</v>
      </c>
      <c r="L2395" s="26">
        <v>50405</v>
      </c>
      <c r="M2395">
        <v>14</v>
      </c>
      <c r="N2395">
        <v>0</v>
      </c>
    </row>
    <row r="2396" spans="1:14" x14ac:dyDescent="0.25">
      <c r="A2396" s="21" t="str">
        <f t="shared" si="37"/>
        <v>MOW H2N BEAL_2038</v>
      </c>
      <c r="B2396" t="s">
        <v>130</v>
      </c>
      <c r="C2396" t="s">
        <v>133</v>
      </c>
      <c r="D2396" t="s">
        <v>20</v>
      </c>
      <c r="E2396" t="s">
        <v>5</v>
      </c>
      <c r="F2396" t="s">
        <v>8</v>
      </c>
      <c r="G2396">
        <v>0</v>
      </c>
      <c r="H2396">
        <v>0</v>
      </c>
      <c r="I2396">
        <v>0</v>
      </c>
      <c r="J2396">
        <v>0</v>
      </c>
      <c r="L2396" s="26">
        <v>50770</v>
      </c>
      <c r="M2396">
        <v>15</v>
      </c>
      <c r="N2396">
        <v>0</v>
      </c>
    </row>
    <row r="2397" spans="1:14" x14ac:dyDescent="0.25">
      <c r="A2397" s="21" t="str">
        <f t="shared" si="37"/>
        <v>MOW H2N BEAL_2039</v>
      </c>
      <c r="B2397" t="s">
        <v>130</v>
      </c>
      <c r="C2397" t="s">
        <v>133</v>
      </c>
      <c r="D2397" t="s">
        <v>20</v>
      </c>
      <c r="E2397" t="s">
        <v>5</v>
      </c>
      <c r="F2397" t="s">
        <v>8</v>
      </c>
      <c r="G2397">
        <v>0</v>
      </c>
      <c r="H2397">
        <v>0</v>
      </c>
      <c r="I2397">
        <v>0</v>
      </c>
      <c r="J2397">
        <v>0</v>
      </c>
      <c r="L2397" s="26">
        <v>51135</v>
      </c>
      <c r="M2397">
        <v>16</v>
      </c>
      <c r="N2397">
        <v>0</v>
      </c>
    </row>
    <row r="2398" spans="1:14" x14ac:dyDescent="0.25">
      <c r="A2398" s="21" t="str">
        <f t="shared" si="37"/>
        <v>MOW H2N BEAL_2040</v>
      </c>
      <c r="B2398" t="s">
        <v>130</v>
      </c>
      <c r="C2398" t="s">
        <v>133</v>
      </c>
      <c r="D2398" t="s">
        <v>20</v>
      </c>
      <c r="E2398" t="s">
        <v>5</v>
      </c>
      <c r="F2398" t="s">
        <v>8</v>
      </c>
      <c r="G2398">
        <v>0</v>
      </c>
      <c r="H2398">
        <v>0</v>
      </c>
      <c r="I2398">
        <v>0</v>
      </c>
      <c r="J2398">
        <v>0</v>
      </c>
      <c r="L2398" s="26">
        <v>51501</v>
      </c>
      <c r="M2398">
        <v>17</v>
      </c>
      <c r="N2398">
        <v>0</v>
      </c>
    </row>
    <row r="2399" spans="1:14" x14ac:dyDescent="0.25">
      <c r="A2399" s="21" t="str">
        <f t="shared" si="37"/>
        <v>MOW H2N BEAL_2041</v>
      </c>
      <c r="B2399" t="s">
        <v>130</v>
      </c>
      <c r="C2399" t="s">
        <v>133</v>
      </c>
      <c r="D2399" t="s">
        <v>20</v>
      </c>
      <c r="E2399" t="s">
        <v>5</v>
      </c>
      <c r="F2399" t="s">
        <v>8</v>
      </c>
      <c r="G2399">
        <v>0</v>
      </c>
      <c r="H2399">
        <v>0</v>
      </c>
      <c r="I2399">
        <v>0</v>
      </c>
      <c r="J2399">
        <v>0</v>
      </c>
      <c r="L2399" s="26">
        <v>51866</v>
      </c>
      <c r="M2399">
        <v>18</v>
      </c>
      <c r="N2399">
        <v>0</v>
      </c>
    </row>
    <row r="2400" spans="1:14" x14ac:dyDescent="0.25">
      <c r="A2400" s="21" t="str">
        <f t="shared" si="37"/>
        <v>MOW H2N BEAL_2042</v>
      </c>
      <c r="B2400" t="s">
        <v>130</v>
      </c>
      <c r="C2400" t="s">
        <v>133</v>
      </c>
      <c r="D2400" t="s">
        <v>20</v>
      </c>
      <c r="E2400" t="s">
        <v>5</v>
      </c>
      <c r="F2400" t="s">
        <v>8</v>
      </c>
      <c r="G2400">
        <v>0</v>
      </c>
      <c r="H2400">
        <v>0</v>
      </c>
      <c r="I2400">
        <v>0</v>
      </c>
      <c r="J2400">
        <v>0</v>
      </c>
      <c r="L2400" s="26">
        <v>52231</v>
      </c>
      <c r="M2400">
        <v>19</v>
      </c>
      <c r="N2400">
        <v>0</v>
      </c>
    </row>
    <row r="2401" spans="1:14" x14ac:dyDescent="0.25">
      <c r="A2401" s="21" t="str">
        <f t="shared" si="37"/>
        <v>MOW H2N BEAL_2043</v>
      </c>
      <c r="B2401" t="s">
        <v>130</v>
      </c>
      <c r="C2401" t="s">
        <v>133</v>
      </c>
      <c r="D2401" t="s">
        <v>20</v>
      </c>
      <c r="E2401" t="s">
        <v>5</v>
      </c>
      <c r="F2401" t="s">
        <v>8</v>
      </c>
      <c r="G2401">
        <v>0</v>
      </c>
      <c r="H2401">
        <v>0</v>
      </c>
      <c r="I2401">
        <v>0</v>
      </c>
      <c r="J2401">
        <v>0</v>
      </c>
      <c r="L2401" s="26">
        <v>52596</v>
      </c>
      <c r="M2401">
        <v>20</v>
      </c>
      <c r="N2401">
        <v>0</v>
      </c>
    </row>
    <row r="2402" spans="1:14" x14ac:dyDescent="0.25">
      <c r="A2402" s="21" t="str">
        <f t="shared" si="37"/>
        <v>MOW H3C BEAL_2024</v>
      </c>
      <c r="B2402" t="s">
        <v>130</v>
      </c>
      <c r="C2402" t="s">
        <v>133</v>
      </c>
      <c r="D2402" t="s">
        <v>18</v>
      </c>
      <c r="E2402" t="s">
        <v>29</v>
      </c>
      <c r="F2402" t="s">
        <v>28</v>
      </c>
      <c r="K2402">
        <v>0</v>
      </c>
      <c r="L2402" s="26">
        <v>45657</v>
      </c>
      <c r="M2402">
        <v>1</v>
      </c>
    </row>
    <row r="2403" spans="1:14" x14ac:dyDescent="0.25">
      <c r="A2403" s="21" t="str">
        <f t="shared" si="37"/>
        <v>MOW H3C BEAL_2025</v>
      </c>
      <c r="B2403" t="s">
        <v>130</v>
      </c>
      <c r="C2403" t="s">
        <v>133</v>
      </c>
      <c r="D2403" t="s">
        <v>18</v>
      </c>
      <c r="E2403" t="s">
        <v>29</v>
      </c>
      <c r="F2403" t="s">
        <v>28</v>
      </c>
      <c r="K2403">
        <v>0</v>
      </c>
      <c r="L2403" s="26">
        <v>46022</v>
      </c>
      <c r="M2403">
        <v>2</v>
      </c>
    </row>
    <row r="2404" spans="1:14" x14ac:dyDescent="0.25">
      <c r="A2404" s="21" t="str">
        <f t="shared" si="37"/>
        <v>MOW H3C BEAL_2026</v>
      </c>
      <c r="B2404" t="s">
        <v>130</v>
      </c>
      <c r="C2404" t="s">
        <v>133</v>
      </c>
      <c r="D2404" t="s">
        <v>18</v>
      </c>
      <c r="E2404" t="s">
        <v>29</v>
      </c>
      <c r="F2404" t="s">
        <v>28</v>
      </c>
      <c r="K2404">
        <v>0</v>
      </c>
      <c r="L2404" s="26">
        <v>46387</v>
      </c>
      <c r="M2404">
        <v>3</v>
      </c>
    </row>
    <row r="2405" spans="1:14" x14ac:dyDescent="0.25">
      <c r="A2405" s="21" t="str">
        <f t="shared" si="37"/>
        <v>MOW H3C BEAL_2027</v>
      </c>
      <c r="B2405" t="s">
        <v>130</v>
      </c>
      <c r="C2405" t="s">
        <v>133</v>
      </c>
      <c r="D2405" t="s">
        <v>18</v>
      </c>
      <c r="E2405" t="s">
        <v>29</v>
      </c>
      <c r="F2405" t="s">
        <v>28</v>
      </c>
      <c r="K2405">
        <v>0</v>
      </c>
      <c r="L2405" s="26">
        <v>46752</v>
      </c>
      <c r="M2405">
        <v>4</v>
      </c>
    </row>
    <row r="2406" spans="1:14" x14ac:dyDescent="0.25">
      <c r="A2406" s="21" t="str">
        <f t="shared" si="37"/>
        <v>MOW H3C BEAL_2028</v>
      </c>
      <c r="B2406" t="s">
        <v>130</v>
      </c>
      <c r="C2406" t="s">
        <v>133</v>
      </c>
      <c r="D2406" t="s">
        <v>18</v>
      </c>
      <c r="E2406" t="s">
        <v>29</v>
      </c>
      <c r="F2406" t="s">
        <v>28</v>
      </c>
      <c r="K2406">
        <v>0</v>
      </c>
      <c r="L2406" s="26">
        <v>47118</v>
      </c>
      <c r="M2406">
        <v>5</v>
      </c>
    </row>
    <row r="2407" spans="1:14" x14ac:dyDescent="0.25">
      <c r="A2407" s="21" t="str">
        <f t="shared" si="37"/>
        <v>MOW H3C BEAL_2029</v>
      </c>
      <c r="B2407" t="s">
        <v>130</v>
      </c>
      <c r="C2407" t="s">
        <v>133</v>
      </c>
      <c r="D2407" t="s">
        <v>18</v>
      </c>
      <c r="E2407" t="s">
        <v>29</v>
      </c>
      <c r="F2407" t="s">
        <v>28</v>
      </c>
      <c r="K2407">
        <v>0</v>
      </c>
      <c r="L2407" s="26">
        <v>47483</v>
      </c>
      <c r="M2407">
        <v>6</v>
      </c>
    </row>
    <row r="2408" spans="1:14" x14ac:dyDescent="0.25">
      <c r="A2408" s="21" t="str">
        <f t="shared" si="37"/>
        <v>MOW H3C BEAL_2030</v>
      </c>
      <c r="B2408" t="s">
        <v>130</v>
      </c>
      <c r="C2408" t="s">
        <v>133</v>
      </c>
      <c r="D2408" t="s">
        <v>18</v>
      </c>
      <c r="E2408" t="s">
        <v>29</v>
      </c>
      <c r="F2408" t="s">
        <v>28</v>
      </c>
      <c r="K2408">
        <v>0</v>
      </c>
      <c r="L2408" s="26">
        <v>47848</v>
      </c>
      <c r="M2408">
        <v>7</v>
      </c>
    </row>
    <row r="2409" spans="1:14" x14ac:dyDescent="0.25">
      <c r="A2409" s="21" t="str">
        <f t="shared" si="37"/>
        <v>MOW H3C BEAL_2031</v>
      </c>
      <c r="B2409" t="s">
        <v>130</v>
      </c>
      <c r="C2409" t="s">
        <v>133</v>
      </c>
      <c r="D2409" t="s">
        <v>18</v>
      </c>
      <c r="E2409" t="s">
        <v>29</v>
      </c>
      <c r="F2409" t="s">
        <v>28</v>
      </c>
      <c r="K2409">
        <v>0</v>
      </c>
      <c r="L2409" s="26">
        <v>48213</v>
      </c>
      <c r="M2409">
        <v>8</v>
      </c>
    </row>
    <row r="2410" spans="1:14" x14ac:dyDescent="0.25">
      <c r="A2410" s="21" t="str">
        <f t="shared" si="37"/>
        <v>MOW H3C BEAL_2032</v>
      </c>
      <c r="B2410" t="s">
        <v>130</v>
      </c>
      <c r="C2410" t="s">
        <v>133</v>
      </c>
      <c r="D2410" t="s">
        <v>18</v>
      </c>
      <c r="E2410" t="s">
        <v>29</v>
      </c>
      <c r="F2410" t="s">
        <v>28</v>
      </c>
      <c r="K2410">
        <v>0</v>
      </c>
      <c r="L2410" s="26">
        <v>48579</v>
      </c>
      <c r="M2410">
        <v>9</v>
      </c>
    </row>
    <row r="2411" spans="1:14" x14ac:dyDescent="0.25">
      <c r="A2411" s="21" t="str">
        <f t="shared" si="37"/>
        <v>MOW H3C BEAL_2033</v>
      </c>
      <c r="B2411" t="s">
        <v>130</v>
      </c>
      <c r="C2411" t="s">
        <v>133</v>
      </c>
      <c r="D2411" t="s">
        <v>18</v>
      </c>
      <c r="E2411" t="s">
        <v>29</v>
      </c>
      <c r="F2411" t="s">
        <v>28</v>
      </c>
      <c r="K2411">
        <v>0</v>
      </c>
      <c r="L2411" s="26">
        <v>48944</v>
      </c>
      <c r="M2411">
        <v>10</v>
      </c>
    </row>
    <row r="2412" spans="1:14" x14ac:dyDescent="0.25">
      <c r="A2412" s="21" t="str">
        <f t="shared" si="37"/>
        <v>MOW H3C BEAL_2034</v>
      </c>
      <c r="B2412" t="s">
        <v>130</v>
      </c>
      <c r="C2412" t="s">
        <v>133</v>
      </c>
      <c r="D2412" t="s">
        <v>18</v>
      </c>
      <c r="E2412" t="s">
        <v>29</v>
      </c>
      <c r="F2412" t="s">
        <v>28</v>
      </c>
      <c r="K2412">
        <v>0</v>
      </c>
      <c r="L2412" s="26">
        <v>49309</v>
      </c>
      <c r="M2412">
        <v>11</v>
      </c>
    </row>
    <row r="2413" spans="1:14" x14ac:dyDescent="0.25">
      <c r="A2413" s="21" t="str">
        <f t="shared" si="37"/>
        <v>MOW H3C BEAL_2035</v>
      </c>
      <c r="B2413" t="s">
        <v>130</v>
      </c>
      <c r="C2413" t="s">
        <v>133</v>
      </c>
      <c r="D2413" t="s">
        <v>18</v>
      </c>
      <c r="E2413" t="s">
        <v>29</v>
      </c>
      <c r="F2413" t="s">
        <v>28</v>
      </c>
      <c r="K2413">
        <v>0</v>
      </c>
      <c r="L2413" s="26">
        <v>49674</v>
      </c>
      <c r="M2413">
        <v>12</v>
      </c>
    </row>
    <row r="2414" spans="1:14" x14ac:dyDescent="0.25">
      <c r="A2414" s="21" t="str">
        <f t="shared" si="37"/>
        <v>MOW H3C BEAL_2036</v>
      </c>
      <c r="B2414" t="s">
        <v>130</v>
      </c>
      <c r="C2414" t="s">
        <v>133</v>
      </c>
      <c r="D2414" t="s">
        <v>18</v>
      </c>
      <c r="E2414" t="s">
        <v>29</v>
      </c>
      <c r="F2414" t="s">
        <v>28</v>
      </c>
      <c r="K2414">
        <v>0</v>
      </c>
      <c r="L2414" s="26">
        <v>50040</v>
      </c>
      <c r="M2414">
        <v>13</v>
      </c>
    </row>
    <row r="2415" spans="1:14" x14ac:dyDescent="0.25">
      <c r="A2415" s="21" t="str">
        <f t="shared" si="37"/>
        <v>MOW H3C BEAL_2037</v>
      </c>
      <c r="B2415" t="s">
        <v>130</v>
      </c>
      <c r="C2415" t="s">
        <v>133</v>
      </c>
      <c r="D2415" t="s">
        <v>18</v>
      </c>
      <c r="E2415" t="s">
        <v>29</v>
      </c>
      <c r="F2415" t="s">
        <v>28</v>
      </c>
      <c r="K2415">
        <v>0</v>
      </c>
      <c r="L2415" s="26">
        <v>50405</v>
      </c>
      <c r="M2415">
        <v>14</v>
      </c>
    </row>
    <row r="2416" spans="1:14" x14ac:dyDescent="0.25">
      <c r="A2416" s="21" t="str">
        <f t="shared" si="37"/>
        <v>MOW H3C BEAL_2038</v>
      </c>
      <c r="B2416" t="s">
        <v>130</v>
      </c>
      <c r="C2416" t="s">
        <v>133</v>
      </c>
      <c r="D2416" t="s">
        <v>18</v>
      </c>
      <c r="E2416" t="s">
        <v>29</v>
      </c>
      <c r="F2416" t="s">
        <v>28</v>
      </c>
      <c r="K2416">
        <v>0</v>
      </c>
      <c r="L2416" s="26">
        <v>50770</v>
      </c>
      <c r="M2416">
        <v>15</v>
      </c>
    </row>
    <row r="2417" spans="1:13" x14ac:dyDescent="0.25">
      <c r="A2417" s="21" t="str">
        <f t="shared" si="37"/>
        <v>MOW H3C BEAL_2039</v>
      </c>
      <c r="B2417" t="s">
        <v>130</v>
      </c>
      <c r="C2417" t="s">
        <v>133</v>
      </c>
      <c r="D2417" t="s">
        <v>18</v>
      </c>
      <c r="E2417" t="s">
        <v>29</v>
      </c>
      <c r="F2417" t="s">
        <v>28</v>
      </c>
      <c r="K2417">
        <v>0</v>
      </c>
      <c r="L2417" s="26">
        <v>51135</v>
      </c>
      <c r="M2417">
        <v>16</v>
      </c>
    </row>
    <row r="2418" spans="1:13" x14ac:dyDescent="0.25">
      <c r="A2418" s="21" t="str">
        <f t="shared" si="37"/>
        <v>MOW H3C BEAL_2040</v>
      </c>
      <c r="B2418" t="s">
        <v>130</v>
      </c>
      <c r="C2418" t="s">
        <v>133</v>
      </c>
      <c r="D2418" t="s">
        <v>18</v>
      </c>
      <c r="E2418" t="s">
        <v>29</v>
      </c>
      <c r="F2418" t="s">
        <v>28</v>
      </c>
      <c r="K2418">
        <v>0</v>
      </c>
      <c r="L2418" s="26">
        <v>51501</v>
      </c>
      <c r="M2418">
        <v>17</v>
      </c>
    </row>
    <row r="2419" spans="1:13" x14ac:dyDescent="0.25">
      <c r="A2419" s="21" t="str">
        <f t="shared" si="37"/>
        <v>MOW H3C BEAL_2041</v>
      </c>
      <c r="B2419" t="s">
        <v>130</v>
      </c>
      <c r="C2419" t="s">
        <v>133</v>
      </c>
      <c r="D2419" t="s">
        <v>18</v>
      </c>
      <c r="E2419" t="s">
        <v>29</v>
      </c>
      <c r="F2419" t="s">
        <v>28</v>
      </c>
      <c r="K2419">
        <v>0</v>
      </c>
      <c r="L2419" s="26">
        <v>51866</v>
      </c>
      <c r="M2419">
        <v>18</v>
      </c>
    </row>
    <row r="2420" spans="1:13" x14ac:dyDescent="0.25">
      <c r="A2420" s="21" t="str">
        <f t="shared" si="37"/>
        <v>MOW H3C BEAL_2042</v>
      </c>
      <c r="B2420" t="s">
        <v>130</v>
      </c>
      <c r="C2420" t="s">
        <v>133</v>
      </c>
      <c r="D2420" t="s">
        <v>18</v>
      </c>
      <c r="E2420" t="s">
        <v>29</v>
      </c>
      <c r="F2420" t="s">
        <v>28</v>
      </c>
      <c r="K2420">
        <v>0</v>
      </c>
      <c r="L2420" s="26">
        <v>52231</v>
      </c>
      <c r="M2420">
        <v>19</v>
      </c>
    </row>
    <row r="2421" spans="1:13" x14ac:dyDescent="0.25">
      <c r="A2421" s="21" t="str">
        <f t="shared" si="37"/>
        <v>MOW H3C BEAL_2043</v>
      </c>
      <c r="B2421" t="s">
        <v>130</v>
      </c>
      <c r="C2421" t="s">
        <v>133</v>
      </c>
      <c r="D2421" t="s">
        <v>18</v>
      </c>
      <c r="E2421" t="s">
        <v>29</v>
      </c>
      <c r="F2421" t="s">
        <v>28</v>
      </c>
      <c r="K2421">
        <v>0</v>
      </c>
      <c r="L2421" s="26">
        <v>52596</v>
      </c>
      <c r="M2421">
        <v>20</v>
      </c>
    </row>
    <row r="2422" spans="1:13" x14ac:dyDescent="0.25">
      <c r="A2422" s="21" t="str">
        <f t="shared" si="37"/>
        <v>MOW H3C BEAL_2024</v>
      </c>
      <c r="B2422" t="s">
        <v>130</v>
      </c>
      <c r="C2422" t="s">
        <v>133</v>
      </c>
      <c r="D2422" t="s">
        <v>18</v>
      </c>
      <c r="E2422" t="s">
        <v>29</v>
      </c>
      <c r="F2422" t="s">
        <v>31</v>
      </c>
      <c r="K2422">
        <v>0</v>
      </c>
      <c r="L2422" s="26">
        <v>45657</v>
      </c>
      <c r="M2422">
        <v>1</v>
      </c>
    </row>
    <row r="2423" spans="1:13" x14ac:dyDescent="0.25">
      <c r="A2423" s="21" t="str">
        <f t="shared" si="37"/>
        <v>MOW H3C BEAL_2025</v>
      </c>
      <c r="B2423" t="s">
        <v>130</v>
      </c>
      <c r="C2423" t="s">
        <v>133</v>
      </c>
      <c r="D2423" t="s">
        <v>18</v>
      </c>
      <c r="E2423" t="s">
        <v>29</v>
      </c>
      <c r="F2423" t="s">
        <v>31</v>
      </c>
      <c r="K2423">
        <v>0</v>
      </c>
      <c r="L2423" s="26">
        <v>46022</v>
      </c>
      <c r="M2423">
        <v>2</v>
      </c>
    </row>
    <row r="2424" spans="1:13" x14ac:dyDescent="0.25">
      <c r="A2424" s="21" t="str">
        <f t="shared" si="37"/>
        <v>MOW H3C BEAL_2026</v>
      </c>
      <c r="B2424" t="s">
        <v>130</v>
      </c>
      <c r="C2424" t="s">
        <v>133</v>
      </c>
      <c r="D2424" t="s">
        <v>18</v>
      </c>
      <c r="E2424" t="s">
        <v>29</v>
      </c>
      <c r="F2424" t="s">
        <v>31</v>
      </c>
      <c r="K2424">
        <v>0</v>
      </c>
      <c r="L2424" s="26">
        <v>46387</v>
      </c>
      <c r="M2424">
        <v>3</v>
      </c>
    </row>
    <row r="2425" spans="1:13" x14ac:dyDescent="0.25">
      <c r="A2425" s="21" t="str">
        <f t="shared" si="37"/>
        <v>MOW H3C BEAL_2027</v>
      </c>
      <c r="B2425" t="s">
        <v>130</v>
      </c>
      <c r="C2425" t="s">
        <v>133</v>
      </c>
      <c r="D2425" t="s">
        <v>18</v>
      </c>
      <c r="E2425" t="s">
        <v>29</v>
      </c>
      <c r="F2425" t="s">
        <v>31</v>
      </c>
      <c r="K2425">
        <v>0</v>
      </c>
      <c r="L2425" s="26">
        <v>46752</v>
      </c>
      <c r="M2425">
        <v>4</v>
      </c>
    </row>
    <row r="2426" spans="1:13" x14ac:dyDescent="0.25">
      <c r="A2426" s="21" t="str">
        <f t="shared" si="37"/>
        <v>MOW H3C BEAL_2028</v>
      </c>
      <c r="B2426" t="s">
        <v>130</v>
      </c>
      <c r="C2426" t="s">
        <v>133</v>
      </c>
      <c r="D2426" t="s">
        <v>18</v>
      </c>
      <c r="E2426" t="s">
        <v>29</v>
      </c>
      <c r="F2426" t="s">
        <v>31</v>
      </c>
      <c r="K2426">
        <v>0</v>
      </c>
      <c r="L2426" s="26">
        <v>47118</v>
      </c>
      <c r="M2426">
        <v>5</v>
      </c>
    </row>
    <row r="2427" spans="1:13" x14ac:dyDescent="0.25">
      <c r="A2427" s="21" t="str">
        <f t="shared" si="37"/>
        <v>MOW H3C BEAL_2029</v>
      </c>
      <c r="B2427" t="s">
        <v>130</v>
      </c>
      <c r="C2427" t="s">
        <v>133</v>
      </c>
      <c r="D2427" t="s">
        <v>18</v>
      </c>
      <c r="E2427" t="s">
        <v>29</v>
      </c>
      <c r="F2427" t="s">
        <v>31</v>
      </c>
      <c r="K2427">
        <v>0</v>
      </c>
      <c r="L2427" s="26">
        <v>47483</v>
      </c>
      <c r="M2427">
        <v>6</v>
      </c>
    </row>
    <row r="2428" spans="1:13" x14ac:dyDescent="0.25">
      <c r="A2428" s="21" t="str">
        <f t="shared" si="37"/>
        <v>MOW H3C BEAL_2030</v>
      </c>
      <c r="B2428" t="s">
        <v>130</v>
      </c>
      <c r="C2428" t="s">
        <v>133</v>
      </c>
      <c r="D2428" t="s">
        <v>18</v>
      </c>
      <c r="E2428" t="s">
        <v>29</v>
      </c>
      <c r="F2428" t="s">
        <v>31</v>
      </c>
      <c r="K2428">
        <v>0</v>
      </c>
      <c r="L2428" s="26">
        <v>47848</v>
      </c>
      <c r="M2428">
        <v>7</v>
      </c>
    </row>
    <row r="2429" spans="1:13" x14ac:dyDescent="0.25">
      <c r="A2429" s="21" t="str">
        <f t="shared" si="37"/>
        <v>MOW H3C BEAL_2031</v>
      </c>
      <c r="B2429" t="s">
        <v>130</v>
      </c>
      <c r="C2429" t="s">
        <v>133</v>
      </c>
      <c r="D2429" t="s">
        <v>18</v>
      </c>
      <c r="E2429" t="s">
        <v>29</v>
      </c>
      <c r="F2429" t="s">
        <v>31</v>
      </c>
      <c r="K2429">
        <v>0</v>
      </c>
      <c r="L2429" s="26">
        <v>48213</v>
      </c>
      <c r="M2429">
        <v>8</v>
      </c>
    </row>
    <row r="2430" spans="1:13" x14ac:dyDescent="0.25">
      <c r="A2430" s="21" t="str">
        <f t="shared" si="37"/>
        <v>MOW H3C BEAL_2032</v>
      </c>
      <c r="B2430" t="s">
        <v>130</v>
      </c>
      <c r="C2430" t="s">
        <v>133</v>
      </c>
      <c r="D2430" t="s">
        <v>18</v>
      </c>
      <c r="E2430" t="s">
        <v>29</v>
      </c>
      <c r="F2430" t="s">
        <v>31</v>
      </c>
      <c r="K2430">
        <v>0</v>
      </c>
      <c r="L2430" s="26">
        <v>48579</v>
      </c>
      <c r="M2430">
        <v>9</v>
      </c>
    </row>
    <row r="2431" spans="1:13" x14ac:dyDescent="0.25">
      <c r="A2431" s="21" t="str">
        <f t="shared" si="37"/>
        <v>MOW H3C BEAL_2033</v>
      </c>
      <c r="B2431" t="s">
        <v>130</v>
      </c>
      <c r="C2431" t="s">
        <v>133</v>
      </c>
      <c r="D2431" t="s">
        <v>18</v>
      </c>
      <c r="E2431" t="s">
        <v>29</v>
      </c>
      <c r="F2431" t="s">
        <v>31</v>
      </c>
      <c r="K2431">
        <v>0</v>
      </c>
      <c r="L2431" s="26">
        <v>48944</v>
      </c>
      <c r="M2431">
        <v>10</v>
      </c>
    </row>
    <row r="2432" spans="1:13" x14ac:dyDescent="0.25">
      <c r="A2432" s="21" t="str">
        <f t="shared" si="37"/>
        <v>MOW H3C BEAL_2034</v>
      </c>
      <c r="B2432" t="s">
        <v>130</v>
      </c>
      <c r="C2432" t="s">
        <v>133</v>
      </c>
      <c r="D2432" t="s">
        <v>18</v>
      </c>
      <c r="E2432" t="s">
        <v>29</v>
      </c>
      <c r="F2432" t="s">
        <v>31</v>
      </c>
      <c r="K2432">
        <v>0</v>
      </c>
      <c r="L2432" s="26">
        <v>49309</v>
      </c>
      <c r="M2432">
        <v>11</v>
      </c>
    </row>
    <row r="2433" spans="1:14" x14ac:dyDescent="0.25">
      <c r="A2433" s="21" t="str">
        <f t="shared" si="37"/>
        <v>MOW H3C BEAL_2035</v>
      </c>
      <c r="B2433" t="s">
        <v>130</v>
      </c>
      <c r="C2433" t="s">
        <v>133</v>
      </c>
      <c r="D2433" t="s">
        <v>18</v>
      </c>
      <c r="E2433" t="s">
        <v>29</v>
      </c>
      <c r="F2433" t="s">
        <v>31</v>
      </c>
      <c r="K2433">
        <v>0</v>
      </c>
      <c r="L2433" s="26">
        <v>49674</v>
      </c>
      <c r="M2433">
        <v>12</v>
      </c>
    </row>
    <row r="2434" spans="1:14" x14ac:dyDescent="0.25">
      <c r="A2434" s="21" t="str">
        <f t="shared" ref="A2434:A2497" si="38">B2434&amp;" "&amp;D2434&amp;" "&amp;C2434&amp;"_"&amp;YEAR(L2434)</f>
        <v>MOW H3C BEAL_2036</v>
      </c>
      <c r="B2434" t="s">
        <v>130</v>
      </c>
      <c r="C2434" t="s">
        <v>133</v>
      </c>
      <c r="D2434" t="s">
        <v>18</v>
      </c>
      <c r="E2434" t="s">
        <v>29</v>
      </c>
      <c r="F2434" t="s">
        <v>31</v>
      </c>
      <c r="K2434">
        <v>0</v>
      </c>
      <c r="L2434" s="26">
        <v>50040</v>
      </c>
      <c r="M2434">
        <v>13</v>
      </c>
    </row>
    <row r="2435" spans="1:14" x14ac:dyDescent="0.25">
      <c r="A2435" s="21" t="str">
        <f t="shared" si="38"/>
        <v>MOW H3C BEAL_2037</v>
      </c>
      <c r="B2435" t="s">
        <v>130</v>
      </c>
      <c r="C2435" t="s">
        <v>133</v>
      </c>
      <c r="D2435" t="s">
        <v>18</v>
      </c>
      <c r="E2435" t="s">
        <v>29</v>
      </c>
      <c r="F2435" t="s">
        <v>31</v>
      </c>
      <c r="K2435">
        <v>0</v>
      </c>
      <c r="L2435" s="26">
        <v>50405</v>
      </c>
      <c r="M2435">
        <v>14</v>
      </c>
    </row>
    <row r="2436" spans="1:14" x14ac:dyDescent="0.25">
      <c r="A2436" s="21" t="str">
        <f t="shared" si="38"/>
        <v>MOW H3C BEAL_2038</v>
      </c>
      <c r="B2436" t="s">
        <v>130</v>
      </c>
      <c r="C2436" t="s">
        <v>133</v>
      </c>
      <c r="D2436" t="s">
        <v>18</v>
      </c>
      <c r="E2436" t="s">
        <v>29</v>
      </c>
      <c r="F2436" t="s">
        <v>31</v>
      </c>
      <c r="K2436">
        <v>0</v>
      </c>
      <c r="L2436" s="26">
        <v>50770</v>
      </c>
      <c r="M2436">
        <v>15</v>
      </c>
    </row>
    <row r="2437" spans="1:14" x14ac:dyDescent="0.25">
      <c r="A2437" s="21" t="str">
        <f t="shared" si="38"/>
        <v>MOW H3C BEAL_2039</v>
      </c>
      <c r="B2437" t="s">
        <v>130</v>
      </c>
      <c r="C2437" t="s">
        <v>133</v>
      </c>
      <c r="D2437" t="s">
        <v>18</v>
      </c>
      <c r="E2437" t="s">
        <v>29</v>
      </c>
      <c r="F2437" t="s">
        <v>31</v>
      </c>
      <c r="K2437">
        <v>797.1214599609375</v>
      </c>
      <c r="L2437" s="26">
        <v>51135</v>
      </c>
      <c r="M2437">
        <v>16</v>
      </c>
    </row>
    <row r="2438" spans="1:14" x14ac:dyDescent="0.25">
      <c r="A2438" s="21" t="str">
        <f t="shared" si="38"/>
        <v>MOW H3C BEAL_2040</v>
      </c>
      <c r="B2438" t="s">
        <v>130</v>
      </c>
      <c r="C2438" t="s">
        <v>133</v>
      </c>
      <c r="D2438" t="s">
        <v>18</v>
      </c>
      <c r="E2438" t="s">
        <v>29</v>
      </c>
      <c r="F2438" t="s">
        <v>31</v>
      </c>
      <c r="K2438">
        <v>0</v>
      </c>
      <c r="L2438" s="26">
        <v>51501</v>
      </c>
      <c r="M2438">
        <v>17</v>
      </c>
    </row>
    <row r="2439" spans="1:14" x14ac:dyDescent="0.25">
      <c r="A2439" s="21" t="str">
        <f t="shared" si="38"/>
        <v>MOW H3C BEAL_2041</v>
      </c>
      <c r="B2439" t="s">
        <v>130</v>
      </c>
      <c r="C2439" t="s">
        <v>133</v>
      </c>
      <c r="D2439" t="s">
        <v>18</v>
      </c>
      <c r="E2439" t="s">
        <v>29</v>
      </c>
      <c r="F2439" t="s">
        <v>31</v>
      </c>
      <c r="K2439">
        <v>0</v>
      </c>
      <c r="L2439" s="26">
        <v>51866</v>
      </c>
      <c r="M2439">
        <v>18</v>
      </c>
    </row>
    <row r="2440" spans="1:14" x14ac:dyDescent="0.25">
      <c r="A2440" s="21" t="str">
        <f t="shared" si="38"/>
        <v>MOW H3C BEAL_2042</v>
      </c>
      <c r="B2440" t="s">
        <v>130</v>
      </c>
      <c r="C2440" t="s">
        <v>133</v>
      </c>
      <c r="D2440" t="s">
        <v>18</v>
      </c>
      <c r="E2440" t="s">
        <v>29</v>
      </c>
      <c r="F2440" t="s">
        <v>31</v>
      </c>
      <c r="K2440">
        <v>0</v>
      </c>
      <c r="L2440" s="26">
        <v>52231</v>
      </c>
      <c r="M2440">
        <v>19</v>
      </c>
    </row>
    <row r="2441" spans="1:14" x14ac:dyDescent="0.25">
      <c r="A2441" s="21" t="str">
        <f t="shared" si="38"/>
        <v>MOW H3C BEAL_2043</v>
      </c>
      <c r="B2441" t="s">
        <v>130</v>
      </c>
      <c r="C2441" t="s">
        <v>133</v>
      </c>
      <c r="D2441" t="s">
        <v>18</v>
      </c>
      <c r="E2441" t="s">
        <v>29</v>
      </c>
      <c r="F2441" t="s">
        <v>31</v>
      </c>
      <c r="K2441">
        <v>0</v>
      </c>
      <c r="L2441" s="26">
        <v>52596</v>
      </c>
      <c r="M2441">
        <v>20</v>
      </c>
    </row>
    <row r="2442" spans="1:14" x14ac:dyDescent="0.25">
      <c r="A2442" s="21" t="str">
        <f t="shared" si="38"/>
        <v>MOW H3C BEAL_2024</v>
      </c>
      <c r="B2442" t="s">
        <v>130</v>
      </c>
      <c r="C2442" t="s">
        <v>133</v>
      </c>
      <c r="D2442" t="s">
        <v>18</v>
      </c>
      <c r="E2442" t="s">
        <v>5</v>
      </c>
      <c r="F2442" t="s">
        <v>4</v>
      </c>
      <c r="G2442">
        <v>0</v>
      </c>
      <c r="H2442">
        <v>0</v>
      </c>
      <c r="I2442">
        <v>0</v>
      </c>
      <c r="J2442">
        <v>0</v>
      </c>
      <c r="L2442" s="26">
        <v>45657</v>
      </c>
      <c r="M2442">
        <v>1</v>
      </c>
      <c r="N2442">
        <v>0</v>
      </c>
    </row>
    <row r="2443" spans="1:14" x14ac:dyDescent="0.25">
      <c r="A2443" s="21" t="str">
        <f t="shared" si="38"/>
        <v>MOW H3C BEAL_2025</v>
      </c>
      <c r="B2443" t="s">
        <v>130</v>
      </c>
      <c r="C2443" t="s">
        <v>133</v>
      </c>
      <c r="D2443" t="s">
        <v>18</v>
      </c>
      <c r="E2443" t="s">
        <v>5</v>
      </c>
      <c r="F2443" t="s">
        <v>4</v>
      </c>
      <c r="G2443">
        <v>0</v>
      </c>
      <c r="H2443">
        <v>0</v>
      </c>
      <c r="I2443">
        <v>0</v>
      </c>
      <c r="J2443">
        <v>0</v>
      </c>
      <c r="L2443" s="26">
        <v>46022</v>
      </c>
      <c r="M2443">
        <v>2</v>
      </c>
      <c r="N2443">
        <v>0</v>
      </c>
    </row>
    <row r="2444" spans="1:14" x14ac:dyDescent="0.25">
      <c r="A2444" s="21" t="str">
        <f t="shared" si="38"/>
        <v>MOW H3C BEAL_2026</v>
      </c>
      <c r="B2444" t="s">
        <v>130</v>
      </c>
      <c r="C2444" t="s">
        <v>133</v>
      </c>
      <c r="D2444" t="s">
        <v>18</v>
      </c>
      <c r="E2444" t="s">
        <v>5</v>
      </c>
      <c r="F2444" t="s">
        <v>4</v>
      </c>
      <c r="G2444">
        <v>0</v>
      </c>
      <c r="H2444">
        <v>6459.53857421875</v>
      </c>
      <c r="I2444">
        <v>-58936.15234375</v>
      </c>
      <c r="J2444">
        <v>0</v>
      </c>
      <c r="L2444" s="26">
        <v>46387</v>
      </c>
      <c r="M2444">
        <v>3</v>
      </c>
      <c r="N2444">
        <v>0</v>
      </c>
    </row>
    <row r="2445" spans="1:14" x14ac:dyDescent="0.25">
      <c r="A2445" s="21" t="str">
        <f t="shared" si="38"/>
        <v>MOW H3C BEAL_2027</v>
      </c>
      <c r="B2445" t="s">
        <v>130</v>
      </c>
      <c r="C2445" t="s">
        <v>133</v>
      </c>
      <c r="D2445" t="s">
        <v>18</v>
      </c>
      <c r="E2445" t="s">
        <v>5</v>
      </c>
      <c r="F2445" t="s">
        <v>4</v>
      </c>
      <c r="G2445">
        <v>0</v>
      </c>
      <c r="H2445">
        <v>5203.9013671875</v>
      </c>
      <c r="I2445">
        <v>41425.46875</v>
      </c>
      <c r="J2445">
        <v>0</v>
      </c>
      <c r="L2445" s="26">
        <v>46752</v>
      </c>
      <c r="M2445">
        <v>4</v>
      </c>
      <c r="N2445">
        <v>0</v>
      </c>
    </row>
    <row r="2446" spans="1:14" x14ac:dyDescent="0.25">
      <c r="A2446" s="21" t="str">
        <f t="shared" si="38"/>
        <v>MOW H3C BEAL_2028</v>
      </c>
      <c r="B2446" t="s">
        <v>130</v>
      </c>
      <c r="C2446" t="s">
        <v>133</v>
      </c>
      <c r="D2446" t="s">
        <v>18</v>
      </c>
      <c r="E2446" t="s">
        <v>5</v>
      </c>
      <c r="F2446" t="s">
        <v>4</v>
      </c>
      <c r="G2446">
        <v>0</v>
      </c>
      <c r="H2446">
        <v>17442.5234375</v>
      </c>
      <c r="I2446">
        <v>75970.0234375</v>
      </c>
      <c r="J2446">
        <v>0</v>
      </c>
      <c r="L2446" s="26">
        <v>47118</v>
      </c>
      <c r="M2446">
        <v>5</v>
      </c>
      <c r="N2446">
        <v>-13598.94140625</v>
      </c>
    </row>
    <row r="2447" spans="1:14" x14ac:dyDescent="0.25">
      <c r="A2447" s="21" t="str">
        <f t="shared" si="38"/>
        <v>MOW H3C BEAL_2029</v>
      </c>
      <c r="B2447" t="s">
        <v>130</v>
      </c>
      <c r="C2447" t="s">
        <v>133</v>
      </c>
      <c r="D2447" t="s">
        <v>18</v>
      </c>
      <c r="E2447" t="s">
        <v>5</v>
      </c>
      <c r="F2447" t="s">
        <v>4</v>
      </c>
      <c r="G2447">
        <v>0</v>
      </c>
      <c r="H2447">
        <v>23427.595703125</v>
      </c>
      <c r="I2447">
        <v>-20063.283203125</v>
      </c>
      <c r="J2447">
        <v>0</v>
      </c>
      <c r="L2447" s="26">
        <v>47483</v>
      </c>
      <c r="M2447">
        <v>6</v>
      </c>
      <c r="N2447">
        <v>-13839.4677734375</v>
      </c>
    </row>
    <row r="2448" spans="1:14" x14ac:dyDescent="0.25">
      <c r="A2448" s="21" t="str">
        <f t="shared" si="38"/>
        <v>MOW H3C BEAL_2030</v>
      </c>
      <c r="B2448" t="s">
        <v>130</v>
      </c>
      <c r="C2448" t="s">
        <v>133</v>
      </c>
      <c r="D2448" t="s">
        <v>18</v>
      </c>
      <c r="E2448" t="s">
        <v>5</v>
      </c>
      <c r="F2448" t="s">
        <v>4</v>
      </c>
      <c r="G2448">
        <v>0</v>
      </c>
      <c r="H2448">
        <v>29267.322265625</v>
      </c>
      <c r="I2448">
        <v>-776297.8125</v>
      </c>
      <c r="J2448">
        <v>0</v>
      </c>
      <c r="L2448" s="26">
        <v>47848</v>
      </c>
      <c r="M2448">
        <v>7</v>
      </c>
      <c r="N2448">
        <v>-14114.52734375</v>
      </c>
    </row>
    <row r="2449" spans="1:14" x14ac:dyDescent="0.25">
      <c r="A2449" s="21" t="str">
        <f t="shared" si="38"/>
        <v>MOW H3C BEAL_2031</v>
      </c>
      <c r="B2449" t="s">
        <v>130</v>
      </c>
      <c r="C2449" t="s">
        <v>133</v>
      </c>
      <c r="D2449" t="s">
        <v>18</v>
      </c>
      <c r="E2449" t="s">
        <v>5</v>
      </c>
      <c r="F2449" t="s">
        <v>4</v>
      </c>
      <c r="G2449">
        <v>0</v>
      </c>
      <c r="H2449">
        <v>83655.25</v>
      </c>
      <c r="I2449">
        <v>713343.375</v>
      </c>
      <c r="J2449">
        <v>0</v>
      </c>
      <c r="L2449" s="26">
        <v>48213</v>
      </c>
      <c r="M2449">
        <v>8</v>
      </c>
      <c r="N2449">
        <v>-125442.1875</v>
      </c>
    </row>
    <row r="2450" spans="1:14" x14ac:dyDescent="0.25">
      <c r="A2450" s="21" t="str">
        <f t="shared" si="38"/>
        <v>MOW H3C BEAL_2032</v>
      </c>
      <c r="B2450" t="s">
        <v>130</v>
      </c>
      <c r="C2450" t="s">
        <v>133</v>
      </c>
      <c r="D2450" t="s">
        <v>18</v>
      </c>
      <c r="E2450" t="s">
        <v>5</v>
      </c>
      <c r="F2450" t="s">
        <v>4</v>
      </c>
      <c r="G2450">
        <v>0</v>
      </c>
      <c r="H2450">
        <v>93389.109375</v>
      </c>
      <c r="I2450">
        <v>613584.75</v>
      </c>
      <c r="J2450">
        <v>0</v>
      </c>
      <c r="L2450" s="26">
        <v>48579</v>
      </c>
      <c r="M2450">
        <v>9</v>
      </c>
      <c r="N2450">
        <v>-143302.75</v>
      </c>
    </row>
    <row r="2451" spans="1:14" x14ac:dyDescent="0.25">
      <c r="A2451" s="21" t="str">
        <f t="shared" si="38"/>
        <v>MOW H3C BEAL_2033</v>
      </c>
      <c r="B2451" t="s">
        <v>130</v>
      </c>
      <c r="C2451" t="s">
        <v>133</v>
      </c>
      <c r="D2451" t="s">
        <v>18</v>
      </c>
      <c r="E2451" t="s">
        <v>5</v>
      </c>
      <c r="F2451" t="s">
        <v>4</v>
      </c>
      <c r="G2451">
        <v>0</v>
      </c>
      <c r="H2451">
        <v>239908.96875</v>
      </c>
      <c r="I2451">
        <v>594675.375</v>
      </c>
      <c r="J2451">
        <v>0</v>
      </c>
      <c r="L2451" s="26">
        <v>48944</v>
      </c>
      <c r="M2451">
        <v>10</v>
      </c>
      <c r="N2451">
        <v>-365996.09375</v>
      </c>
    </row>
    <row r="2452" spans="1:14" x14ac:dyDescent="0.25">
      <c r="A2452" s="21" t="str">
        <f t="shared" si="38"/>
        <v>MOW H3C BEAL_2034</v>
      </c>
      <c r="B2452" t="s">
        <v>130</v>
      </c>
      <c r="C2452" t="s">
        <v>133</v>
      </c>
      <c r="D2452" t="s">
        <v>18</v>
      </c>
      <c r="E2452" t="s">
        <v>5</v>
      </c>
      <c r="F2452" t="s">
        <v>4</v>
      </c>
      <c r="G2452">
        <v>0</v>
      </c>
      <c r="H2452">
        <v>213698.265625</v>
      </c>
      <c r="I2452">
        <v>1410903.125</v>
      </c>
      <c r="J2452">
        <v>0</v>
      </c>
      <c r="L2452" s="26">
        <v>49309</v>
      </c>
      <c r="M2452">
        <v>11</v>
      </c>
      <c r="N2452">
        <v>-375839.5625</v>
      </c>
    </row>
    <row r="2453" spans="1:14" x14ac:dyDescent="0.25">
      <c r="A2453" s="21" t="str">
        <f t="shared" si="38"/>
        <v>MOW H3C BEAL_2035</v>
      </c>
      <c r="B2453" t="s">
        <v>130</v>
      </c>
      <c r="C2453" t="s">
        <v>133</v>
      </c>
      <c r="D2453" t="s">
        <v>18</v>
      </c>
      <c r="E2453" t="s">
        <v>5</v>
      </c>
      <c r="F2453" t="s">
        <v>4</v>
      </c>
      <c r="G2453">
        <v>0</v>
      </c>
      <c r="H2453">
        <v>189157.28125</v>
      </c>
      <c r="I2453">
        <v>1340804.375</v>
      </c>
      <c r="J2453">
        <v>0</v>
      </c>
      <c r="L2453" s="26">
        <v>49674</v>
      </c>
      <c r="M2453">
        <v>12</v>
      </c>
      <c r="N2453">
        <v>-385362.34375</v>
      </c>
    </row>
    <row r="2454" spans="1:14" x14ac:dyDescent="0.25">
      <c r="A2454" s="21" t="str">
        <f t="shared" si="38"/>
        <v>MOW H3C BEAL_2036</v>
      </c>
      <c r="B2454" t="s">
        <v>130</v>
      </c>
      <c r="C2454" t="s">
        <v>133</v>
      </c>
      <c r="D2454" t="s">
        <v>18</v>
      </c>
      <c r="E2454" t="s">
        <v>5</v>
      </c>
      <c r="F2454" t="s">
        <v>4</v>
      </c>
      <c r="G2454">
        <v>0</v>
      </c>
      <c r="H2454">
        <v>164331.4375</v>
      </c>
      <c r="I2454">
        <v>1289538</v>
      </c>
      <c r="J2454">
        <v>0</v>
      </c>
      <c r="L2454" s="26">
        <v>50040</v>
      </c>
      <c r="M2454">
        <v>13</v>
      </c>
      <c r="N2454">
        <v>-405702.25</v>
      </c>
    </row>
    <row r="2455" spans="1:14" x14ac:dyDescent="0.25">
      <c r="A2455" s="21" t="str">
        <f t="shared" si="38"/>
        <v>MOW H3C BEAL_2037</v>
      </c>
      <c r="B2455" t="s">
        <v>130</v>
      </c>
      <c r="C2455" t="s">
        <v>133</v>
      </c>
      <c r="D2455" t="s">
        <v>18</v>
      </c>
      <c r="E2455" t="s">
        <v>5</v>
      </c>
      <c r="F2455" t="s">
        <v>4</v>
      </c>
      <c r="G2455">
        <v>0</v>
      </c>
      <c r="H2455">
        <v>134923.640625</v>
      </c>
      <c r="I2455">
        <v>1242474.125</v>
      </c>
      <c r="J2455">
        <v>0</v>
      </c>
      <c r="L2455" s="26">
        <v>50405</v>
      </c>
      <c r="M2455">
        <v>14</v>
      </c>
      <c r="N2455">
        <v>-416991.84375</v>
      </c>
    </row>
    <row r="2456" spans="1:14" x14ac:dyDescent="0.25">
      <c r="A2456" s="21" t="str">
        <f t="shared" si="38"/>
        <v>MOW H3C BEAL_2038</v>
      </c>
      <c r="B2456" t="s">
        <v>130</v>
      </c>
      <c r="C2456" t="s">
        <v>133</v>
      </c>
      <c r="D2456" t="s">
        <v>18</v>
      </c>
      <c r="E2456" t="s">
        <v>5</v>
      </c>
      <c r="F2456" t="s">
        <v>4</v>
      </c>
      <c r="G2456">
        <v>0</v>
      </c>
      <c r="H2456">
        <v>98954.6484375</v>
      </c>
      <c r="I2456">
        <v>1295013.25</v>
      </c>
      <c r="J2456">
        <v>0</v>
      </c>
      <c r="L2456" s="26">
        <v>50770</v>
      </c>
      <c r="M2456">
        <v>15</v>
      </c>
      <c r="N2456">
        <v>-410432.71875</v>
      </c>
    </row>
    <row r="2457" spans="1:14" x14ac:dyDescent="0.25">
      <c r="A2457" s="21" t="str">
        <f t="shared" si="38"/>
        <v>MOW H3C BEAL_2039</v>
      </c>
      <c r="B2457" t="s">
        <v>130</v>
      </c>
      <c r="C2457" t="s">
        <v>133</v>
      </c>
      <c r="D2457" t="s">
        <v>18</v>
      </c>
      <c r="E2457" t="s">
        <v>5</v>
      </c>
      <c r="F2457" t="s">
        <v>4</v>
      </c>
      <c r="G2457">
        <v>0</v>
      </c>
      <c r="H2457">
        <v>120330.8671875</v>
      </c>
      <c r="I2457">
        <v>1445994.5</v>
      </c>
      <c r="J2457">
        <v>0</v>
      </c>
      <c r="L2457" s="26">
        <v>51135</v>
      </c>
      <c r="M2457">
        <v>16</v>
      </c>
      <c r="N2457">
        <v>-415663.96875</v>
      </c>
    </row>
    <row r="2458" spans="1:14" x14ac:dyDescent="0.25">
      <c r="A2458" s="21" t="str">
        <f t="shared" si="38"/>
        <v>MOW H3C BEAL_2040</v>
      </c>
      <c r="B2458" t="s">
        <v>130</v>
      </c>
      <c r="C2458" t="s">
        <v>133</v>
      </c>
      <c r="D2458" t="s">
        <v>18</v>
      </c>
      <c r="E2458" t="s">
        <v>5</v>
      </c>
      <c r="F2458" t="s">
        <v>4</v>
      </c>
      <c r="G2458">
        <v>0</v>
      </c>
      <c r="H2458">
        <v>104659.9375</v>
      </c>
      <c r="I2458">
        <v>1645241.375</v>
      </c>
      <c r="J2458">
        <v>0</v>
      </c>
      <c r="L2458" s="26">
        <v>51501</v>
      </c>
      <c r="M2458">
        <v>17</v>
      </c>
      <c r="N2458">
        <v>-430003.125</v>
      </c>
    </row>
    <row r="2459" spans="1:14" x14ac:dyDescent="0.25">
      <c r="A2459" s="21" t="str">
        <f t="shared" si="38"/>
        <v>MOW H3C BEAL_2041</v>
      </c>
      <c r="B2459" t="s">
        <v>130</v>
      </c>
      <c r="C2459" t="s">
        <v>133</v>
      </c>
      <c r="D2459" t="s">
        <v>18</v>
      </c>
      <c r="E2459" t="s">
        <v>5</v>
      </c>
      <c r="F2459" t="s">
        <v>4</v>
      </c>
      <c r="G2459">
        <v>0</v>
      </c>
      <c r="H2459">
        <v>128006.578125</v>
      </c>
      <c r="I2459">
        <v>1969650.125</v>
      </c>
      <c r="J2459">
        <v>0</v>
      </c>
      <c r="L2459" s="26">
        <v>51866</v>
      </c>
      <c r="M2459">
        <v>18</v>
      </c>
      <c r="N2459">
        <v>-301953.21875</v>
      </c>
    </row>
    <row r="2460" spans="1:14" x14ac:dyDescent="0.25">
      <c r="A2460" s="21" t="str">
        <f t="shared" si="38"/>
        <v>MOW H3C BEAL_2042</v>
      </c>
      <c r="B2460" t="s">
        <v>130</v>
      </c>
      <c r="C2460" t="s">
        <v>133</v>
      </c>
      <c r="D2460" t="s">
        <v>18</v>
      </c>
      <c r="E2460" t="s">
        <v>5</v>
      </c>
      <c r="F2460" t="s">
        <v>4</v>
      </c>
      <c r="G2460">
        <v>0</v>
      </c>
      <c r="H2460">
        <v>133065.84375</v>
      </c>
      <c r="I2460">
        <v>2618690.25</v>
      </c>
      <c r="J2460">
        <v>0</v>
      </c>
      <c r="L2460" s="26">
        <v>52231</v>
      </c>
      <c r="M2460">
        <v>19</v>
      </c>
      <c r="N2460">
        <v>-291406.90625</v>
      </c>
    </row>
    <row r="2461" spans="1:14" x14ac:dyDescent="0.25">
      <c r="A2461" s="21" t="str">
        <f t="shared" si="38"/>
        <v>MOW H3C BEAL_2043</v>
      </c>
      <c r="B2461" t="s">
        <v>130</v>
      </c>
      <c r="C2461" t="s">
        <v>133</v>
      </c>
      <c r="D2461" t="s">
        <v>18</v>
      </c>
      <c r="E2461" t="s">
        <v>5</v>
      </c>
      <c r="F2461" t="s">
        <v>4</v>
      </c>
      <c r="G2461">
        <v>0</v>
      </c>
      <c r="H2461">
        <v>99857.390625</v>
      </c>
      <c r="I2461">
        <v>2516262.25</v>
      </c>
      <c r="J2461">
        <v>0</v>
      </c>
      <c r="L2461" s="26">
        <v>52596</v>
      </c>
      <c r="M2461">
        <v>20</v>
      </c>
      <c r="N2461">
        <v>0</v>
      </c>
    </row>
    <row r="2462" spans="1:14" x14ac:dyDescent="0.25">
      <c r="A2462" s="21" t="str">
        <f t="shared" si="38"/>
        <v>MOW H3C BEAL_2024</v>
      </c>
      <c r="B2462" t="s">
        <v>130</v>
      </c>
      <c r="C2462" t="s">
        <v>133</v>
      </c>
      <c r="D2462" t="s">
        <v>18</v>
      </c>
      <c r="E2462" t="s">
        <v>5</v>
      </c>
      <c r="F2462" t="s">
        <v>32</v>
      </c>
      <c r="G2462">
        <v>235794.65625</v>
      </c>
      <c r="H2462">
        <v>97067.3671875</v>
      </c>
      <c r="I2462">
        <v>11934.92578125</v>
      </c>
      <c r="J2462">
        <v>0</v>
      </c>
      <c r="L2462" s="26">
        <v>45657</v>
      </c>
      <c r="M2462">
        <v>1</v>
      </c>
      <c r="N2462">
        <v>103506.390625</v>
      </c>
    </row>
    <row r="2463" spans="1:14" x14ac:dyDescent="0.25">
      <c r="A2463" s="21" t="str">
        <f t="shared" si="38"/>
        <v>MOW H3C BEAL_2025</v>
      </c>
      <c r="B2463" t="s">
        <v>130</v>
      </c>
      <c r="C2463" t="s">
        <v>133</v>
      </c>
      <c r="D2463" t="s">
        <v>18</v>
      </c>
      <c r="E2463" t="s">
        <v>5</v>
      </c>
      <c r="F2463" t="s">
        <v>32</v>
      </c>
      <c r="G2463">
        <v>271926.4375</v>
      </c>
      <c r="H2463">
        <v>108648.7578125</v>
      </c>
      <c r="I2463">
        <v>64614.328125</v>
      </c>
      <c r="J2463">
        <v>0</v>
      </c>
      <c r="L2463" s="26">
        <v>46022</v>
      </c>
      <c r="M2463">
        <v>2</v>
      </c>
      <c r="N2463">
        <v>101912.1875</v>
      </c>
    </row>
    <row r="2464" spans="1:14" x14ac:dyDescent="0.25">
      <c r="A2464" s="21" t="str">
        <f t="shared" si="38"/>
        <v>MOW H3C BEAL_2026</v>
      </c>
      <c r="B2464" t="s">
        <v>130</v>
      </c>
      <c r="C2464" t="s">
        <v>133</v>
      </c>
      <c r="D2464" t="s">
        <v>18</v>
      </c>
      <c r="E2464" t="s">
        <v>5</v>
      </c>
      <c r="F2464" t="s">
        <v>32</v>
      </c>
      <c r="G2464">
        <v>309101.40625</v>
      </c>
      <c r="H2464">
        <v>127432.7734375</v>
      </c>
      <c r="I2464">
        <v>67262.703125</v>
      </c>
      <c r="J2464">
        <v>0</v>
      </c>
      <c r="L2464" s="26">
        <v>46387</v>
      </c>
      <c r="M2464">
        <v>3</v>
      </c>
      <c r="N2464">
        <v>105455.421875</v>
      </c>
    </row>
    <row r="2465" spans="1:14" x14ac:dyDescent="0.25">
      <c r="A2465" s="21" t="str">
        <f t="shared" si="38"/>
        <v>MOW H3C BEAL_2027</v>
      </c>
      <c r="B2465" t="s">
        <v>130</v>
      </c>
      <c r="C2465" t="s">
        <v>133</v>
      </c>
      <c r="D2465" t="s">
        <v>18</v>
      </c>
      <c r="E2465" t="s">
        <v>5</v>
      </c>
      <c r="F2465" t="s">
        <v>32</v>
      </c>
      <c r="G2465">
        <v>342404.75</v>
      </c>
      <c r="H2465">
        <v>141129.375</v>
      </c>
      <c r="I2465">
        <v>70173.1796875</v>
      </c>
      <c r="J2465">
        <v>0</v>
      </c>
      <c r="L2465" s="26">
        <v>46752</v>
      </c>
      <c r="M2465">
        <v>4</v>
      </c>
      <c r="N2465">
        <v>104234.375</v>
      </c>
    </row>
    <row r="2466" spans="1:14" x14ac:dyDescent="0.25">
      <c r="A2466" s="21" t="str">
        <f t="shared" si="38"/>
        <v>MOW H3C BEAL_2028</v>
      </c>
      <c r="B2466" t="s">
        <v>130</v>
      </c>
      <c r="C2466" t="s">
        <v>133</v>
      </c>
      <c r="D2466" t="s">
        <v>18</v>
      </c>
      <c r="E2466" t="s">
        <v>5</v>
      </c>
      <c r="F2466" t="s">
        <v>32</v>
      </c>
      <c r="G2466">
        <v>352568.1875</v>
      </c>
      <c r="H2466">
        <v>148301.015625</v>
      </c>
      <c r="I2466">
        <v>74524.5859375</v>
      </c>
      <c r="J2466">
        <v>0</v>
      </c>
      <c r="L2466" s="26">
        <v>47118</v>
      </c>
      <c r="M2466">
        <v>5</v>
      </c>
      <c r="N2466">
        <v>107814</v>
      </c>
    </row>
    <row r="2467" spans="1:14" x14ac:dyDescent="0.25">
      <c r="A2467" s="21" t="str">
        <f t="shared" si="38"/>
        <v>MOW H3C BEAL_2029</v>
      </c>
      <c r="B2467" t="s">
        <v>130</v>
      </c>
      <c r="C2467" t="s">
        <v>133</v>
      </c>
      <c r="D2467" t="s">
        <v>18</v>
      </c>
      <c r="E2467" t="s">
        <v>5</v>
      </c>
      <c r="F2467" t="s">
        <v>32</v>
      </c>
      <c r="G2467">
        <v>361957.40625</v>
      </c>
      <c r="H2467">
        <v>159435.28125</v>
      </c>
      <c r="I2467">
        <v>78004.0078125</v>
      </c>
      <c r="J2467">
        <v>0</v>
      </c>
      <c r="L2467" s="26">
        <v>47483</v>
      </c>
      <c r="M2467">
        <v>6</v>
      </c>
      <c r="N2467">
        <v>118299.1640625</v>
      </c>
    </row>
    <row r="2468" spans="1:14" x14ac:dyDescent="0.25">
      <c r="A2468" s="21" t="str">
        <f t="shared" si="38"/>
        <v>MOW H3C BEAL_2030</v>
      </c>
      <c r="B2468" t="s">
        <v>130</v>
      </c>
      <c r="C2468" t="s">
        <v>133</v>
      </c>
      <c r="D2468" t="s">
        <v>18</v>
      </c>
      <c r="E2468" t="s">
        <v>5</v>
      </c>
      <c r="F2468" t="s">
        <v>32</v>
      </c>
      <c r="G2468">
        <v>372655</v>
      </c>
      <c r="H2468">
        <v>178197.96875</v>
      </c>
      <c r="I2468">
        <v>83414.0703125</v>
      </c>
      <c r="J2468">
        <v>0</v>
      </c>
      <c r="L2468" s="26">
        <v>47848</v>
      </c>
      <c r="M2468">
        <v>7</v>
      </c>
      <c r="N2468">
        <v>155344.40625</v>
      </c>
    </row>
    <row r="2469" spans="1:14" x14ac:dyDescent="0.25">
      <c r="A2469" s="21" t="str">
        <f t="shared" si="38"/>
        <v>MOW H3C BEAL_2031</v>
      </c>
      <c r="B2469" t="s">
        <v>130</v>
      </c>
      <c r="C2469" t="s">
        <v>133</v>
      </c>
      <c r="D2469" t="s">
        <v>18</v>
      </c>
      <c r="E2469" t="s">
        <v>5</v>
      </c>
      <c r="F2469" t="s">
        <v>32</v>
      </c>
      <c r="G2469">
        <v>375935.71875</v>
      </c>
      <c r="H2469">
        <v>172678.921875</v>
      </c>
      <c r="I2469">
        <v>59946.8671875</v>
      </c>
      <c r="J2469">
        <v>98877.890625</v>
      </c>
      <c r="L2469" s="26">
        <v>48213</v>
      </c>
      <c r="M2469">
        <v>8</v>
      </c>
      <c r="N2469">
        <v>280881.6875</v>
      </c>
    </row>
    <row r="2470" spans="1:14" x14ac:dyDescent="0.25">
      <c r="A2470" s="21" t="str">
        <f t="shared" si="38"/>
        <v>MOW H3C BEAL_2032</v>
      </c>
      <c r="B2470" t="s">
        <v>130</v>
      </c>
      <c r="C2470" t="s">
        <v>133</v>
      </c>
      <c r="D2470" t="s">
        <v>18</v>
      </c>
      <c r="E2470" t="s">
        <v>5</v>
      </c>
      <c r="F2470" t="s">
        <v>32</v>
      </c>
      <c r="G2470">
        <v>386189.25</v>
      </c>
      <c r="H2470">
        <v>170809.078125</v>
      </c>
      <c r="I2470">
        <v>60248.796875</v>
      </c>
      <c r="J2470">
        <v>0</v>
      </c>
      <c r="L2470" s="26">
        <v>48579</v>
      </c>
      <c r="M2470">
        <v>9</v>
      </c>
      <c r="N2470">
        <v>264533.125</v>
      </c>
    </row>
    <row r="2471" spans="1:14" x14ac:dyDescent="0.25">
      <c r="A2471" s="21" t="str">
        <f t="shared" si="38"/>
        <v>MOW H3C BEAL_2033</v>
      </c>
      <c r="B2471" t="s">
        <v>130</v>
      </c>
      <c r="C2471" t="s">
        <v>133</v>
      </c>
      <c r="D2471" t="s">
        <v>18</v>
      </c>
      <c r="E2471" t="s">
        <v>5</v>
      </c>
      <c r="F2471" t="s">
        <v>32</v>
      </c>
      <c r="G2471">
        <v>363693.59375</v>
      </c>
      <c r="H2471">
        <v>68813.0078125</v>
      </c>
      <c r="I2471">
        <v>60325.828125</v>
      </c>
      <c r="J2471">
        <v>0</v>
      </c>
      <c r="L2471" s="26">
        <v>48944</v>
      </c>
      <c r="M2471">
        <v>10</v>
      </c>
      <c r="N2471">
        <v>62671.98046875</v>
      </c>
    </row>
    <row r="2472" spans="1:14" x14ac:dyDescent="0.25">
      <c r="A2472" s="21" t="str">
        <f t="shared" si="38"/>
        <v>MOW H3C BEAL_2034</v>
      </c>
      <c r="B2472" t="s">
        <v>130</v>
      </c>
      <c r="C2472" t="s">
        <v>133</v>
      </c>
      <c r="D2472" t="s">
        <v>18</v>
      </c>
      <c r="E2472" t="s">
        <v>5</v>
      </c>
      <c r="F2472" t="s">
        <v>32</v>
      </c>
      <c r="G2472">
        <v>340266.75</v>
      </c>
      <c r="H2472">
        <v>63456.078125</v>
      </c>
      <c r="I2472">
        <v>60586.6171875</v>
      </c>
      <c r="J2472">
        <v>0</v>
      </c>
      <c r="L2472" s="26">
        <v>49309</v>
      </c>
      <c r="M2472">
        <v>11</v>
      </c>
      <c r="N2472">
        <v>62328.49609375</v>
      </c>
    </row>
    <row r="2473" spans="1:14" x14ac:dyDescent="0.25">
      <c r="A2473" s="21" t="str">
        <f t="shared" si="38"/>
        <v>MOW H3C BEAL_2035</v>
      </c>
      <c r="B2473" t="s">
        <v>130</v>
      </c>
      <c r="C2473" t="s">
        <v>133</v>
      </c>
      <c r="D2473" t="s">
        <v>18</v>
      </c>
      <c r="E2473" t="s">
        <v>5</v>
      </c>
      <c r="F2473" t="s">
        <v>32</v>
      </c>
      <c r="G2473">
        <v>318007.09375</v>
      </c>
      <c r="H2473">
        <v>58118.4140625</v>
      </c>
      <c r="I2473">
        <v>60382.203125</v>
      </c>
      <c r="J2473">
        <v>0</v>
      </c>
      <c r="L2473" s="26">
        <v>49674</v>
      </c>
      <c r="M2473">
        <v>12</v>
      </c>
      <c r="N2473">
        <v>61646.16015625</v>
      </c>
    </row>
    <row r="2474" spans="1:14" x14ac:dyDescent="0.25">
      <c r="A2474" s="21" t="str">
        <f t="shared" si="38"/>
        <v>MOW H3C BEAL_2036</v>
      </c>
      <c r="B2474" t="s">
        <v>130</v>
      </c>
      <c r="C2474" t="s">
        <v>133</v>
      </c>
      <c r="D2474" t="s">
        <v>18</v>
      </c>
      <c r="E2474" t="s">
        <v>5</v>
      </c>
      <c r="F2474" t="s">
        <v>32</v>
      </c>
      <c r="G2474">
        <v>296048.875</v>
      </c>
      <c r="H2474">
        <v>50633.03125</v>
      </c>
      <c r="I2474">
        <v>60316.83203125</v>
      </c>
      <c r="J2474">
        <v>0</v>
      </c>
      <c r="L2474" s="26">
        <v>50040</v>
      </c>
      <c r="M2474">
        <v>13</v>
      </c>
      <c r="N2474">
        <v>64972.6875</v>
      </c>
    </row>
    <row r="2475" spans="1:14" x14ac:dyDescent="0.25">
      <c r="A2475" s="21" t="str">
        <f t="shared" si="38"/>
        <v>MOW H3C BEAL_2037</v>
      </c>
      <c r="B2475" t="s">
        <v>130</v>
      </c>
      <c r="C2475" t="s">
        <v>133</v>
      </c>
      <c r="D2475" t="s">
        <v>18</v>
      </c>
      <c r="E2475" t="s">
        <v>5</v>
      </c>
      <c r="F2475" t="s">
        <v>32</v>
      </c>
      <c r="G2475">
        <v>272451.8125</v>
      </c>
      <c r="H2475">
        <v>45672.97265625</v>
      </c>
      <c r="I2475">
        <v>59255.93359375</v>
      </c>
      <c r="J2475">
        <v>0</v>
      </c>
      <c r="L2475" s="26">
        <v>50405</v>
      </c>
      <c r="M2475">
        <v>14</v>
      </c>
      <c r="N2475">
        <v>65653.203125</v>
      </c>
    </row>
    <row r="2476" spans="1:14" x14ac:dyDescent="0.25">
      <c r="A2476" s="21" t="str">
        <f t="shared" si="38"/>
        <v>MOW H3C BEAL_2038</v>
      </c>
      <c r="B2476" t="s">
        <v>130</v>
      </c>
      <c r="C2476" t="s">
        <v>133</v>
      </c>
      <c r="D2476" t="s">
        <v>18</v>
      </c>
      <c r="E2476" t="s">
        <v>5</v>
      </c>
      <c r="F2476" t="s">
        <v>32</v>
      </c>
      <c r="G2476">
        <v>249738.03125</v>
      </c>
      <c r="H2476">
        <v>41725.88671875</v>
      </c>
      <c r="I2476">
        <v>58600.03515625</v>
      </c>
      <c r="J2476">
        <v>0</v>
      </c>
      <c r="L2476" s="26">
        <v>50770</v>
      </c>
      <c r="M2476">
        <v>15</v>
      </c>
      <c r="N2476">
        <v>67415.0234375</v>
      </c>
    </row>
    <row r="2477" spans="1:14" x14ac:dyDescent="0.25">
      <c r="A2477" s="21" t="str">
        <f t="shared" si="38"/>
        <v>MOW H3C BEAL_2039</v>
      </c>
      <c r="B2477" t="s">
        <v>130</v>
      </c>
      <c r="C2477" t="s">
        <v>133</v>
      </c>
      <c r="D2477" t="s">
        <v>18</v>
      </c>
      <c r="E2477" t="s">
        <v>5</v>
      </c>
      <c r="F2477" t="s">
        <v>32</v>
      </c>
      <c r="G2477">
        <v>235305.09375</v>
      </c>
      <c r="H2477">
        <v>57118.140625</v>
      </c>
      <c r="I2477">
        <v>58032.40625</v>
      </c>
      <c r="J2477">
        <v>0</v>
      </c>
      <c r="L2477" s="26">
        <v>51135</v>
      </c>
      <c r="M2477">
        <v>16</v>
      </c>
      <c r="N2477">
        <v>95528.984375</v>
      </c>
    </row>
    <row r="2478" spans="1:14" x14ac:dyDescent="0.25">
      <c r="A2478" s="21" t="str">
        <f t="shared" si="38"/>
        <v>MOW H3C BEAL_2040</v>
      </c>
      <c r="B2478" t="s">
        <v>130</v>
      </c>
      <c r="C2478" t="s">
        <v>133</v>
      </c>
      <c r="D2478" t="s">
        <v>18</v>
      </c>
      <c r="E2478" t="s">
        <v>5</v>
      </c>
      <c r="F2478" t="s">
        <v>32</v>
      </c>
      <c r="G2478">
        <v>209379.65625</v>
      </c>
      <c r="H2478">
        <v>52445.99609375</v>
      </c>
      <c r="I2478">
        <v>52110.9609375</v>
      </c>
      <c r="J2478">
        <v>0</v>
      </c>
      <c r="L2478" s="26">
        <v>51501</v>
      </c>
      <c r="M2478">
        <v>17</v>
      </c>
      <c r="N2478">
        <v>105749.640625</v>
      </c>
    </row>
    <row r="2479" spans="1:14" x14ac:dyDescent="0.25">
      <c r="A2479" s="21" t="str">
        <f t="shared" si="38"/>
        <v>MOW H3C BEAL_2041</v>
      </c>
      <c r="B2479" t="s">
        <v>130</v>
      </c>
      <c r="C2479" t="s">
        <v>133</v>
      </c>
      <c r="D2479" t="s">
        <v>18</v>
      </c>
      <c r="E2479" t="s">
        <v>5</v>
      </c>
      <c r="F2479" t="s">
        <v>32</v>
      </c>
      <c r="G2479">
        <v>183455.515625</v>
      </c>
      <c r="H2479">
        <v>46387.3203125</v>
      </c>
      <c r="I2479">
        <v>50535.375</v>
      </c>
      <c r="J2479">
        <v>0</v>
      </c>
      <c r="L2479" s="26">
        <v>51866</v>
      </c>
      <c r="M2479">
        <v>18</v>
      </c>
      <c r="N2479">
        <v>112294.2890625</v>
      </c>
    </row>
    <row r="2480" spans="1:14" x14ac:dyDescent="0.25">
      <c r="A2480" s="21" t="str">
        <f t="shared" si="38"/>
        <v>MOW H3C BEAL_2042</v>
      </c>
      <c r="B2480" t="s">
        <v>130</v>
      </c>
      <c r="C2480" t="s">
        <v>133</v>
      </c>
      <c r="D2480" t="s">
        <v>18</v>
      </c>
      <c r="E2480" t="s">
        <v>5</v>
      </c>
      <c r="F2480" t="s">
        <v>32</v>
      </c>
      <c r="G2480">
        <v>160139.40625</v>
      </c>
      <c r="H2480">
        <v>17851.193359375</v>
      </c>
      <c r="I2480">
        <v>48786.36328125</v>
      </c>
      <c r="J2480">
        <v>0</v>
      </c>
      <c r="L2480" s="26">
        <v>52231</v>
      </c>
      <c r="M2480">
        <v>19</v>
      </c>
      <c r="N2480">
        <v>18796.94140625</v>
      </c>
    </row>
    <row r="2481" spans="1:14" x14ac:dyDescent="0.25">
      <c r="A2481" s="21" t="str">
        <f t="shared" si="38"/>
        <v>MOW H3C BEAL_2043</v>
      </c>
      <c r="B2481" t="s">
        <v>130</v>
      </c>
      <c r="C2481" t="s">
        <v>133</v>
      </c>
      <c r="D2481" t="s">
        <v>18</v>
      </c>
      <c r="E2481" t="s">
        <v>5</v>
      </c>
      <c r="F2481" t="s">
        <v>32</v>
      </c>
      <c r="G2481">
        <v>135661.078125</v>
      </c>
      <c r="H2481">
        <v>14632.732421875</v>
      </c>
      <c r="I2481">
        <v>44174.1953125</v>
      </c>
      <c r="J2481">
        <v>0</v>
      </c>
      <c r="L2481" s="26">
        <v>52596</v>
      </c>
      <c r="M2481">
        <v>20</v>
      </c>
      <c r="N2481">
        <v>17421.5546875</v>
      </c>
    </row>
    <row r="2482" spans="1:14" x14ac:dyDescent="0.25">
      <c r="A2482" s="21" t="str">
        <f t="shared" si="38"/>
        <v>MOW H3C BEAL_2024</v>
      </c>
      <c r="B2482" t="s">
        <v>130</v>
      </c>
      <c r="C2482" t="s">
        <v>133</v>
      </c>
      <c r="D2482" t="s">
        <v>18</v>
      </c>
      <c r="E2482" t="s">
        <v>5</v>
      </c>
      <c r="F2482" t="s">
        <v>8</v>
      </c>
      <c r="G2482">
        <v>0</v>
      </c>
      <c r="H2482">
        <v>0</v>
      </c>
      <c r="I2482">
        <v>0</v>
      </c>
      <c r="J2482">
        <v>0</v>
      </c>
      <c r="L2482" s="26">
        <v>45657</v>
      </c>
      <c r="M2482">
        <v>1</v>
      </c>
      <c r="N2482">
        <v>0</v>
      </c>
    </row>
    <row r="2483" spans="1:14" x14ac:dyDescent="0.25">
      <c r="A2483" s="21" t="str">
        <f t="shared" si="38"/>
        <v>MOW H3C BEAL_2025</v>
      </c>
      <c r="B2483" t="s">
        <v>130</v>
      </c>
      <c r="C2483" t="s">
        <v>133</v>
      </c>
      <c r="D2483" t="s">
        <v>18</v>
      </c>
      <c r="E2483" t="s">
        <v>5</v>
      </c>
      <c r="F2483" t="s">
        <v>8</v>
      </c>
      <c r="G2483">
        <v>0</v>
      </c>
      <c r="H2483">
        <v>0</v>
      </c>
      <c r="I2483">
        <v>0</v>
      </c>
      <c r="J2483">
        <v>0</v>
      </c>
      <c r="L2483" s="26">
        <v>46022</v>
      </c>
      <c r="M2483">
        <v>2</v>
      </c>
      <c r="N2483">
        <v>0</v>
      </c>
    </row>
    <row r="2484" spans="1:14" x14ac:dyDescent="0.25">
      <c r="A2484" s="21" t="str">
        <f t="shared" si="38"/>
        <v>MOW H3C BEAL_2026</v>
      </c>
      <c r="B2484" t="s">
        <v>130</v>
      </c>
      <c r="C2484" t="s">
        <v>133</v>
      </c>
      <c r="D2484" t="s">
        <v>18</v>
      </c>
      <c r="E2484" t="s">
        <v>5</v>
      </c>
      <c r="F2484" t="s">
        <v>8</v>
      </c>
      <c r="G2484">
        <v>0</v>
      </c>
      <c r="H2484">
        <v>0</v>
      </c>
      <c r="I2484">
        <v>0</v>
      </c>
      <c r="J2484">
        <v>0</v>
      </c>
      <c r="L2484" s="26">
        <v>46387</v>
      </c>
      <c r="M2484">
        <v>3</v>
      </c>
      <c r="N2484">
        <v>0</v>
      </c>
    </row>
    <row r="2485" spans="1:14" x14ac:dyDescent="0.25">
      <c r="A2485" s="21" t="str">
        <f t="shared" si="38"/>
        <v>MOW H3C BEAL_2027</v>
      </c>
      <c r="B2485" t="s">
        <v>130</v>
      </c>
      <c r="C2485" t="s">
        <v>133</v>
      </c>
      <c r="D2485" t="s">
        <v>18</v>
      </c>
      <c r="E2485" t="s">
        <v>5</v>
      </c>
      <c r="F2485" t="s">
        <v>8</v>
      </c>
      <c r="G2485">
        <v>0</v>
      </c>
      <c r="H2485">
        <v>0</v>
      </c>
      <c r="I2485">
        <v>0</v>
      </c>
      <c r="J2485">
        <v>0</v>
      </c>
      <c r="L2485" s="26">
        <v>46752</v>
      </c>
      <c r="M2485">
        <v>4</v>
      </c>
      <c r="N2485">
        <v>0</v>
      </c>
    </row>
    <row r="2486" spans="1:14" x14ac:dyDescent="0.25">
      <c r="A2486" s="21" t="str">
        <f t="shared" si="38"/>
        <v>MOW H3C BEAL_2028</v>
      </c>
      <c r="B2486" t="s">
        <v>130</v>
      </c>
      <c r="C2486" t="s">
        <v>133</v>
      </c>
      <c r="D2486" t="s">
        <v>18</v>
      </c>
      <c r="E2486" t="s">
        <v>5</v>
      </c>
      <c r="F2486" t="s">
        <v>8</v>
      </c>
      <c r="G2486">
        <v>0</v>
      </c>
      <c r="H2486">
        <v>0</v>
      </c>
      <c r="I2486">
        <v>0</v>
      </c>
      <c r="J2486">
        <v>0</v>
      </c>
      <c r="L2486" s="26">
        <v>47118</v>
      </c>
      <c r="M2486">
        <v>5</v>
      </c>
      <c r="N2486">
        <v>0</v>
      </c>
    </row>
    <row r="2487" spans="1:14" x14ac:dyDescent="0.25">
      <c r="A2487" s="21" t="str">
        <f t="shared" si="38"/>
        <v>MOW H3C BEAL_2029</v>
      </c>
      <c r="B2487" t="s">
        <v>130</v>
      </c>
      <c r="C2487" t="s">
        <v>133</v>
      </c>
      <c r="D2487" t="s">
        <v>18</v>
      </c>
      <c r="E2487" t="s">
        <v>5</v>
      </c>
      <c r="F2487" t="s">
        <v>8</v>
      </c>
      <c r="G2487">
        <v>0</v>
      </c>
      <c r="H2487">
        <v>0</v>
      </c>
      <c r="I2487">
        <v>0</v>
      </c>
      <c r="J2487">
        <v>0</v>
      </c>
      <c r="L2487" s="26">
        <v>47483</v>
      </c>
      <c r="M2487">
        <v>6</v>
      </c>
      <c r="N2487">
        <v>0</v>
      </c>
    </row>
    <row r="2488" spans="1:14" x14ac:dyDescent="0.25">
      <c r="A2488" s="21" t="str">
        <f t="shared" si="38"/>
        <v>MOW H3C BEAL_2030</v>
      </c>
      <c r="B2488" t="s">
        <v>130</v>
      </c>
      <c r="C2488" t="s">
        <v>133</v>
      </c>
      <c r="D2488" t="s">
        <v>18</v>
      </c>
      <c r="E2488" t="s">
        <v>5</v>
      </c>
      <c r="F2488" t="s">
        <v>8</v>
      </c>
      <c r="G2488">
        <v>0</v>
      </c>
      <c r="H2488">
        <v>0</v>
      </c>
      <c r="I2488">
        <v>0</v>
      </c>
      <c r="J2488">
        <v>0</v>
      </c>
      <c r="L2488" s="26">
        <v>47848</v>
      </c>
      <c r="M2488">
        <v>7</v>
      </c>
      <c r="N2488">
        <v>0</v>
      </c>
    </row>
    <row r="2489" spans="1:14" x14ac:dyDescent="0.25">
      <c r="A2489" s="21" t="str">
        <f t="shared" si="38"/>
        <v>MOW H3C BEAL_2031</v>
      </c>
      <c r="B2489" t="s">
        <v>130</v>
      </c>
      <c r="C2489" t="s">
        <v>133</v>
      </c>
      <c r="D2489" t="s">
        <v>18</v>
      </c>
      <c r="E2489" t="s">
        <v>5</v>
      </c>
      <c r="F2489" t="s">
        <v>8</v>
      </c>
      <c r="G2489">
        <v>0</v>
      </c>
      <c r="H2489">
        <v>0</v>
      </c>
      <c r="I2489">
        <v>0</v>
      </c>
      <c r="J2489">
        <v>0</v>
      </c>
      <c r="L2489" s="26">
        <v>48213</v>
      </c>
      <c r="M2489">
        <v>8</v>
      </c>
      <c r="N2489">
        <v>0</v>
      </c>
    </row>
    <row r="2490" spans="1:14" x14ac:dyDescent="0.25">
      <c r="A2490" s="21" t="str">
        <f t="shared" si="38"/>
        <v>MOW H3C BEAL_2032</v>
      </c>
      <c r="B2490" t="s">
        <v>130</v>
      </c>
      <c r="C2490" t="s">
        <v>133</v>
      </c>
      <c r="D2490" t="s">
        <v>18</v>
      </c>
      <c r="E2490" t="s">
        <v>5</v>
      </c>
      <c r="F2490" t="s">
        <v>8</v>
      </c>
      <c r="G2490">
        <v>0</v>
      </c>
      <c r="H2490">
        <v>0</v>
      </c>
      <c r="I2490">
        <v>0</v>
      </c>
      <c r="J2490">
        <v>0</v>
      </c>
      <c r="L2490" s="26">
        <v>48579</v>
      </c>
      <c r="M2490">
        <v>9</v>
      </c>
      <c r="N2490">
        <v>0</v>
      </c>
    </row>
    <row r="2491" spans="1:14" x14ac:dyDescent="0.25">
      <c r="A2491" s="21" t="str">
        <f t="shared" si="38"/>
        <v>MOW H3C BEAL_2033</v>
      </c>
      <c r="B2491" t="s">
        <v>130</v>
      </c>
      <c r="C2491" t="s">
        <v>133</v>
      </c>
      <c r="D2491" t="s">
        <v>18</v>
      </c>
      <c r="E2491" t="s">
        <v>5</v>
      </c>
      <c r="F2491" t="s">
        <v>8</v>
      </c>
      <c r="G2491">
        <v>0</v>
      </c>
      <c r="H2491">
        <v>0</v>
      </c>
      <c r="I2491">
        <v>0</v>
      </c>
      <c r="J2491">
        <v>0</v>
      </c>
      <c r="L2491" s="26">
        <v>48944</v>
      </c>
      <c r="M2491">
        <v>10</v>
      </c>
      <c r="N2491">
        <v>0</v>
      </c>
    </row>
    <row r="2492" spans="1:14" x14ac:dyDescent="0.25">
      <c r="A2492" s="21" t="str">
        <f t="shared" si="38"/>
        <v>MOW H3C BEAL_2034</v>
      </c>
      <c r="B2492" t="s">
        <v>130</v>
      </c>
      <c r="C2492" t="s">
        <v>133</v>
      </c>
      <c r="D2492" t="s">
        <v>18</v>
      </c>
      <c r="E2492" t="s">
        <v>5</v>
      </c>
      <c r="F2492" t="s">
        <v>8</v>
      </c>
      <c r="G2492">
        <v>0</v>
      </c>
      <c r="H2492">
        <v>0</v>
      </c>
      <c r="I2492">
        <v>0</v>
      </c>
      <c r="J2492">
        <v>0</v>
      </c>
      <c r="L2492" s="26">
        <v>49309</v>
      </c>
      <c r="M2492">
        <v>11</v>
      </c>
      <c r="N2492">
        <v>0</v>
      </c>
    </row>
    <row r="2493" spans="1:14" x14ac:dyDescent="0.25">
      <c r="A2493" s="21" t="str">
        <f t="shared" si="38"/>
        <v>MOW H3C BEAL_2035</v>
      </c>
      <c r="B2493" t="s">
        <v>130</v>
      </c>
      <c r="C2493" t="s">
        <v>133</v>
      </c>
      <c r="D2493" t="s">
        <v>18</v>
      </c>
      <c r="E2493" t="s">
        <v>5</v>
      </c>
      <c r="F2493" t="s">
        <v>8</v>
      </c>
      <c r="G2493">
        <v>0</v>
      </c>
      <c r="H2493">
        <v>0</v>
      </c>
      <c r="I2493">
        <v>0</v>
      </c>
      <c r="J2493">
        <v>0</v>
      </c>
      <c r="L2493" s="26">
        <v>49674</v>
      </c>
      <c r="M2493">
        <v>12</v>
      </c>
      <c r="N2493">
        <v>0</v>
      </c>
    </row>
    <row r="2494" spans="1:14" x14ac:dyDescent="0.25">
      <c r="A2494" s="21" t="str">
        <f t="shared" si="38"/>
        <v>MOW H3C BEAL_2036</v>
      </c>
      <c r="B2494" t="s">
        <v>130</v>
      </c>
      <c r="C2494" t="s">
        <v>133</v>
      </c>
      <c r="D2494" t="s">
        <v>18</v>
      </c>
      <c r="E2494" t="s">
        <v>5</v>
      </c>
      <c r="F2494" t="s">
        <v>8</v>
      </c>
      <c r="G2494">
        <v>0</v>
      </c>
      <c r="H2494">
        <v>0</v>
      </c>
      <c r="I2494">
        <v>0</v>
      </c>
      <c r="J2494">
        <v>0</v>
      </c>
      <c r="L2494" s="26">
        <v>50040</v>
      </c>
      <c r="M2494">
        <v>13</v>
      </c>
      <c r="N2494">
        <v>0</v>
      </c>
    </row>
    <row r="2495" spans="1:14" x14ac:dyDescent="0.25">
      <c r="A2495" s="21" t="str">
        <f t="shared" si="38"/>
        <v>MOW H3C BEAL_2037</v>
      </c>
      <c r="B2495" t="s">
        <v>130</v>
      </c>
      <c r="C2495" t="s">
        <v>133</v>
      </c>
      <c r="D2495" t="s">
        <v>18</v>
      </c>
      <c r="E2495" t="s">
        <v>5</v>
      </c>
      <c r="F2495" t="s">
        <v>8</v>
      </c>
      <c r="G2495">
        <v>0</v>
      </c>
      <c r="H2495">
        <v>0</v>
      </c>
      <c r="I2495">
        <v>0</v>
      </c>
      <c r="J2495">
        <v>0</v>
      </c>
      <c r="L2495" s="26">
        <v>50405</v>
      </c>
      <c r="M2495">
        <v>14</v>
      </c>
      <c r="N2495">
        <v>0</v>
      </c>
    </row>
    <row r="2496" spans="1:14" x14ac:dyDescent="0.25">
      <c r="A2496" s="21" t="str">
        <f t="shared" si="38"/>
        <v>MOW H3C BEAL_2038</v>
      </c>
      <c r="B2496" t="s">
        <v>130</v>
      </c>
      <c r="C2496" t="s">
        <v>133</v>
      </c>
      <c r="D2496" t="s">
        <v>18</v>
      </c>
      <c r="E2496" t="s">
        <v>5</v>
      </c>
      <c r="F2496" t="s">
        <v>8</v>
      </c>
      <c r="G2496">
        <v>0</v>
      </c>
      <c r="H2496">
        <v>0</v>
      </c>
      <c r="I2496">
        <v>0</v>
      </c>
      <c r="J2496">
        <v>0</v>
      </c>
      <c r="L2496" s="26">
        <v>50770</v>
      </c>
      <c r="M2496">
        <v>15</v>
      </c>
      <c r="N2496">
        <v>0</v>
      </c>
    </row>
    <row r="2497" spans="1:14" x14ac:dyDescent="0.25">
      <c r="A2497" s="21" t="str">
        <f t="shared" si="38"/>
        <v>MOW H3C BEAL_2039</v>
      </c>
      <c r="B2497" t="s">
        <v>130</v>
      </c>
      <c r="C2497" t="s">
        <v>133</v>
      </c>
      <c r="D2497" t="s">
        <v>18</v>
      </c>
      <c r="E2497" t="s">
        <v>5</v>
      </c>
      <c r="F2497" t="s">
        <v>8</v>
      </c>
      <c r="G2497">
        <v>0</v>
      </c>
      <c r="H2497">
        <v>0</v>
      </c>
      <c r="I2497">
        <v>0</v>
      </c>
      <c r="J2497">
        <v>0</v>
      </c>
      <c r="L2497" s="26">
        <v>51135</v>
      </c>
      <c r="M2497">
        <v>16</v>
      </c>
      <c r="N2497">
        <v>0</v>
      </c>
    </row>
    <row r="2498" spans="1:14" x14ac:dyDescent="0.25">
      <c r="A2498" s="21" t="str">
        <f t="shared" ref="A2498:A2561" si="39">B2498&amp;" "&amp;D2498&amp;" "&amp;C2498&amp;"_"&amp;YEAR(L2498)</f>
        <v>MOW H3C BEAL_2040</v>
      </c>
      <c r="B2498" t="s">
        <v>130</v>
      </c>
      <c r="C2498" t="s">
        <v>133</v>
      </c>
      <c r="D2498" t="s">
        <v>18</v>
      </c>
      <c r="E2498" t="s">
        <v>5</v>
      </c>
      <c r="F2498" t="s">
        <v>8</v>
      </c>
      <c r="G2498">
        <v>0</v>
      </c>
      <c r="H2498">
        <v>0</v>
      </c>
      <c r="I2498">
        <v>0</v>
      </c>
      <c r="J2498">
        <v>0</v>
      </c>
      <c r="L2498" s="26">
        <v>51501</v>
      </c>
      <c r="M2498">
        <v>17</v>
      </c>
      <c r="N2498">
        <v>0</v>
      </c>
    </row>
    <row r="2499" spans="1:14" x14ac:dyDescent="0.25">
      <c r="A2499" s="21" t="str">
        <f t="shared" si="39"/>
        <v>MOW H3C BEAL_2041</v>
      </c>
      <c r="B2499" t="s">
        <v>130</v>
      </c>
      <c r="C2499" t="s">
        <v>133</v>
      </c>
      <c r="D2499" t="s">
        <v>18</v>
      </c>
      <c r="E2499" t="s">
        <v>5</v>
      </c>
      <c r="F2499" t="s">
        <v>8</v>
      </c>
      <c r="G2499">
        <v>0</v>
      </c>
      <c r="H2499">
        <v>0</v>
      </c>
      <c r="I2499">
        <v>0</v>
      </c>
      <c r="J2499">
        <v>0</v>
      </c>
      <c r="L2499" s="26">
        <v>51866</v>
      </c>
      <c r="M2499">
        <v>18</v>
      </c>
      <c r="N2499">
        <v>0</v>
      </c>
    </row>
    <row r="2500" spans="1:14" x14ac:dyDescent="0.25">
      <c r="A2500" s="21" t="str">
        <f t="shared" si="39"/>
        <v>MOW H3C BEAL_2042</v>
      </c>
      <c r="B2500" t="s">
        <v>130</v>
      </c>
      <c r="C2500" t="s">
        <v>133</v>
      </c>
      <c r="D2500" t="s">
        <v>18</v>
      </c>
      <c r="E2500" t="s">
        <v>5</v>
      </c>
      <c r="F2500" t="s">
        <v>8</v>
      </c>
      <c r="G2500">
        <v>0</v>
      </c>
      <c r="H2500">
        <v>0</v>
      </c>
      <c r="I2500">
        <v>0</v>
      </c>
      <c r="J2500">
        <v>0</v>
      </c>
      <c r="L2500" s="26">
        <v>52231</v>
      </c>
      <c r="M2500">
        <v>19</v>
      </c>
      <c r="N2500">
        <v>0</v>
      </c>
    </row>
    <row r="2501" spans="1:14" x14ac:dyDescent="0.25">
      <c r="A2501" s="21" t="str">
        <f t="shared" si="39"/>
        <v>MOW H3C BEAL_2043</v>
      </c>
      <c r="B2501" t="s">
        <v>130</v>
      </c>
      <c r="C2501" t="s">
        <v>133</v>
      </c>
      <c r="D2501" t="s">
        <v>18</v>
      </c>
      <c r="E2501" t="s">
        <v>5</v>
      </c>
      <c r="F2501" t="s">
        <v>8</v>
      </c>
      <c r="G2501">
        <v>0</v>
      </c>
      <c r="H2501">
        <v>0</v>
      </c>
      <c r="I2501">
        <v>0</v>
      </c>
      <c r="J2501">
        <v>0</v>
      </c>
      <c r="L2501" s="26">
        <v>52596</v>
      </c>
      <c r="M2501">
        <v>20</v>
      </c>
      <c r="N2501">
        <v>0</v>
      </c>
    </row>
    <row r="2502" spans="1:14" x14ac:dyDescent="0.25">
      <c r="A2502" s="21" t="str">
        <f t="shared" si="39"/>
        <v>MOW HBC BEAL_2024</v>
      </c>
      <c r="B2502" t="s">
        <v>130</v>
      </c>
      <c r="C2502" t="s">
        <v>133</v>
      </c>
      <c r="D2502" t="s">
        <v>80</v>
      </c>
      <c r="E2502" t="s">
        <v>29</v>
      </c>
      <c r="F2502" t="s">
        <v>28</v>
      </c>
      <c r="K2502">
        <v>0</v>
      </c>
      <c r="L2502" s="26">
        <v>45657</v>
      </c>
      <c r="M2502">
        <v>1</v>
      </c>
    </row>
    <row r="2503" spans="1:14" x14ac:dyDescent="0.25">
      <c r="A2503" s="21" t="str">
        <f t="shared" si="39"/>
        <v>MOW HBC BEAL_2025</v>
      </c>
      <c r="B2503" t="s">
        <v>130</v>
      </c>
      <c r="C2503" t="s">
        <v>133</v>
      </c>
      <c r="D2503" t="s">
        <v>80</v>
      </c>
      <c r="E2503" t="s">
        <v>29</v>
      </c>
      <c r="F2503" t="s">
        <v>28</v>
      </c>
      <c r="K2503">
        <v>0</v>
      </c>
      <c r="L2503" s="26">
        <v>46022</v>
      </c>
      <c r="M2503">
        <v>2</v>
      </c>
    </row>
    <row r="2504" spans="1:14" x14ac:dyDescent="0.25">
      <c r="A2504" s="21" t="str">
        <f t="shared" si="39"/>
        <v>MOW HBC BEAL_2026</v>
      </c>
      <c r="B2504" t="s">
        <v>130</v>
      </c>
      <c r="C2504" t="s">
        <v>133</v>
      </c>
      <c r="D2504" t="s">
        <v>80</v>
      </c>
      <c r="E2504" t="s">
        <v>29</v>
      </c>
      <c r="F2504" t="s">
        <v>28</v>
      </c>
      <c r="K2504">
        <v>0</v>
      </c>
      <c r="L2504" s="26">
        <v>46387</v>
      </c>
      <c r="M2504">
        <v>3</v>
      </c>
    </row>
    <row r="2505" spans="1:14" x14ac:dyDescent="0.25">
      <c r="A2505" s="21" t="str">
        <f t="shared" si="39"/>
        <v>MOW HBC BEAL_2027</v>
      </c>
      <c r="B2505" t="s">
        <v>130</v>
      </c>
      <c r="C2505" t="s">
        <v>133</v>
      </c>
      <c r="D2505" t="s">
        <v>80</v>
      </c>
      <c r="E2505" t="s">
        <v>29</v>
      </c>
      <c r="F2505" t="s">
        <v>28</v>
      </c>
      <c r="K2505">
        <v>0</v>
      </c>
      <c r="L2505" s="26">
        <v>46752</v>
      </c>
      <c r="M2505">
        <v>4</v>
      </c>
    </row>
    <row r="2506" spans="1:14" x14ac:dyDescent="0.25">
      <c r="A2506" s="21" t="str">
        <f t="shared" si="39"/>
        <v>MOW HBC BEAL_2028</v>
      </c>
      <c r="B2506" t="s">
        <v>130</v>
      </c>
      <c r="C2506" t="s">
        <v>133</v>
      </c>
      <c r="D2506" t="s">
        <v>80</v>
      </c>
      <c r="E2506" t="s">
        <v>29</v>
      </c>
      <c r="F2506" t="s">
        <v>28</v>
      </c>
      <c r="K2506">
        <v>0</v>
      </c>
      <c r="L2506" s="26">
        <v>47118</v>
      </c>
      <c r="M2506">
        <v>5</v>
      </c>
    </row>
    <row r="2507" spans="1:14" x14ac:dyDescent="0.25">
      <c r="A2507" s="21" t="str">
        <f t="shared" si="39"/>
        <v>MOW HBC BEAL_2029</v>
      </c>
      <c r="B2507" t="s">
        <v>130</v>
      </c>
      <c r="C2507" t="s">
        <v>133</v>
      </c>
      <c r="D2507" t="s">
        <v>80</v>
      </c>
      <c r="E2507" t="s">
        <v>29</v>
      </c>
      <c r="F2507" t="s">
        <v>28</v>
      </c>
      <c r="K2507">
        <v>0</v>
      </c>
      <c r="L2507" s="26">
        <v>47483</v>
      </c>
      <c r="M2507">
        <v>6</v>
      </c>
    </row>
    <row r="2508" spans="1:14" x14ac:dyDescent="0.25">
      <c r="A2508" s="21" t="str">
        <f t="shared" si="39"/>
        <v>MOW HBC BEAL_2030</v>
      </c>
      <c r="B2508" t="s">
        <v>130</v>
      </c>
      <c r="C2508" t="s">
        <v>133</v>
      </c>
      <c r="D2508" t="s">
        <v>80</v>
      </c>
      <c r="E2508" t="s">
        <v>29</v>
      </c>
      <c r="F2508" t="s">
        <v>28</v>
      </c>
      <c r="K2508">
        <v>0</v>
      </c>
      <c r="L2508" s="26">
        <v>47848</v>
      </c>
      <c r="M2508">
        <v>7</v>
      </c>
    </row>
    <row r="2509" spans="1:14" x14ac:dyDescent="0.25">
      <c r="A2509" s="21" t="str">
        <f t="shared" si="39"/>
        <v>MOW HBC BEAL_2031</v>
      </c>
      <c r="B2509" t="s">
        <v>130</v>
      </c>
      <c r="C2509" t="s">
        <v>133</v>
      </c>
      <c r="D2509" t="s">
        <v>80</v>
      </c>
      <c r="E2509" t="s">
        <v>29</v>
      </c>
      <c r="F2509" t="s">
        <v>28</v>
      </c>
      <c r="K2509">
        <v>0</v>
      </c>
      <c r="L2509" s="26">
        <v>48213</v>
      </c>
      <c r="M2509">
        <v>8</v>
      </c>
    </row>
    <row r="2510" spans="1:14" x14ac:dyDescent="0.25">
      <c r="A2510" s="21" t="str">
        <f t="shared" si="39"/>
        <v>MOW HBC BEAL_2032</v>
      </c>
      <c r="B2510" t="s">
        <v>130</v>
      </c>
      <c r="C2510" t="s">
        <v>133</v>
      </c>
      <c r="D2510" t="s">
        <v>80</v>
      </c>
      <c r="E2510" t="s">
        <v>29</v>
      </c>
      <c r="F2510" t="s">
        <v>28</v>
      </c>
      <c r="K2510">
        <v>0</v>
      </c>
      <c r="L2510" s="26">
        <v>48579</v>
      </c>
      <c r="M2510">
        <v>9</v>
      </c>
    </row>
    <row r="2511" spans="1:14" x14ac:dyDescent="0.25">
      <c r="A2511" s="21" t="str">
        <f t="shared" si="39"/>
        <v>MOW HBC BEAL_2033</v>
      </c>
      <c r="B2511" t="s">
        <v>130</v>
      </c>
      <c r="C2511" t="s">
        <v>133</v>
      </c>
      <c r="D2511" t="s">
        <v>80</v>
      </c>
      <c r="E2511" t="s">
        <v>29</v>
      </c>
      <c r="F2511" t="s">
        <v>28</v>
      </c>
      <c r="K2511">
        <v>0</v>
      </c>
      <c r="L2511" s="26">
        <v>48944</v>
      </c>
      <c r="M2511">
        <v>10</v>
      </c>
    </row>
    <row r="2512" spans="1:14" x14ac:dyDescent="0.25">
      <c r="A2512" s="21" t="str">
        <f t="shared" si="39"/>
        <v>MOW HBC BEAL_2034</v>
      </c>
      <c r="B2512" t="s">
        <v>130</v>
      </c>
      <c r="C2512" t="s">
        <v>133</v>
      </c>
      <c r="D2512" t="s">
        <v>80</v>
      </c>
      <c r="E2512" t="s">
        <v>29</v>
      </c>
      <c r="F2512" t="s">
        <v>28</v>
      </c>
      <c r="K2512">
        <v>0</v>
      </c>
      <c r="L2512" s="26">
        <v>49309</v>
      </c>
      <c r="M2512">
        <v>11</v>
      </c>
    </row>
    <row r="2513" spans="1:13" x14ac:dyDescent="0.25">
      <c r="A2513" s="21" t="str">
        <f t="shared" si="39"/>
        <v>MOW HBC BEAL_2035</v>
      </c>
      <c r="B2513" t="s">
        <v>130</v>
      </c>
      <c r="C2513" t="s">
        <v>133</v>
      </c>
      <c r="D2513" t="s">
        <v>80</v>
      </c>
      <c r="E2513" t="s">
        <v>29</v>
      </c>
      <c r="F2513" t="s">
        <v>28</v>
      </c>
      <c r="K2513">
        <v>0</v>
      </c>
      <c r="L2513" s="26">
        <v>49674</v>
      </c>
      <c r="M2513">
        <v>12</v>
      </c>
    </row>
    <row r="2514" spans="1:13" x14ac:dyDescent="0.25">
      <c r="A2514" s="21" t="str">
        <f t="shared" si="39"/>
        <v>MOW HBC BEAL_2036</v>
      </c>
      <c r="B2514" t="s">
        <v>130</v>
      </c>
      <c r="C2514" t="s">
        <v>133</v>
      </c>
      <c r="D2514" t="s">
        <v>80</v>
      </c>
      <c r="E2514" t="s">
        <v>29</v>
      </c>
      <c r="F2514" t="s">
        <v>28</v>
      </c>
      <c r="K2514">
        <v>0</v>
      </c>
      <c r="L2514" s="26">
        <v>50040</v>
      </c>
      <c r="M2514">
        <v>13</v>
      </c>
    </row>
    <row r="2515" spans="1:13" x14ac:dyDescent="0.25">
      <c r="A2515" s="21" t="str">
        <f t="shared" si="39"/>
        <v>MOW HBC BEAL_2037</v>
      </c>
      <c r="B2515" t="s">
        <v>130</v>
      </c>
      <c r="C2515" t="s">
        <v>133</v>
      </c>
      <c r="D2515" t="s">
        <v>80</v>
      </c>
      <c r="E2515" t="s">
        <v>29</v>
      </c>
      <c r="F2515" t="s">
        <v>28</v>
      </c>
      <c r="K2515">
        <v>0</v>
      </c>
      <c r="L2515" s="26">
        <v>50405</v>
      </c>
      <c r="M2515">
        <v>14</v>
      </c>
    </row>
    <row r="2516" spans="1:13" x14ac:dyDescent="0.25">
      <c r="A2516" s="21" t="str">
        <f t="shared" si="39"/>
        <v>MOW HBC BEAL_2038</v>
      </c>
      <c r="B2516" t="s">
        <v>130</v>
      </c>
      <c r="C2516" t="s">
        <v>133</v>
      </c>
      <c r="D2516" t="s">
        <v>80</v>
      </c>
      <c r="E2516" t="s">
        <v>29</v>
      </c>
      <c r="F2516" t="s">
        <v>28</v>
      </c>
      <c r="K2516">
        <v>0</v>
      </c>
      <c r="L2516" s="26">
        <v>50770</v>
      </c>
      <c r="M2516">
        <v>15</v>
      </c>
    </row>
    <row r="2517" spans="1:13" x14ac:dyDescent="0.25">
      <c r="A2517" s="21" t="str">
        <f t="shared" si="39"/>
        <v>MOW HBC BEAL_2039</v>
      </c>
      <c r="B2517" t="s">
        <v>130</v>
      </c>
      <c r="C2517" t="s">
        <v>133</v>
      </c>
      <c r="D2517" t="s">
        <v>80</v>
      </c>
      <c r="E2517" t="s">
        <v>29</v>
      </c>
      <c r="F2517" t="s">
        <v>28</v>
      </c>
      <c r="K2517">
        <v>0</v>
      </c>
      <c r="L2517" s="26">
        <v>51135</v>
      </c>
      <c r="M2517">
        <v>16</v>
      </c>
    </row>
    <row r="2518" spans="1:13" x14ac:dyDescent="0.25">
      <c r="A2518" s="21" t="str">
        <f t="shared" si="39"/>
        <v>MOW HBC BEAL_2040</v>
      </c>
      <c r="B2518" t="s">
        <v>130</v>
      </c>
      <c r="C2518" t="s">
        <v>133</v>
      </c>
      <c r="D2518" t="s">
        <v>80</v>
      </c>
      <c r="E2518" t="s">
        <v>29</v>
      </c>
      <c r="F2518" t="s">
        <v>28</v>
      </c>
      <c r="K2518">
        <v>0</v>
      </c>
      <c r="L2518" s="26">
        <v>51501</v>
      </c>
      <c r="M2518">
        <v>17</v>
      </c>
    </row>
    <row r="2519" spans="1:13" x14ac:dyDescent="0.25">
      <c r="A2519" s="21" t="str">
        <f t="shared" si="39"/>
        <v>MOW HBC BEAL_2041</v>
      </c>
      <c r="B2519" t="s">
        <v>130</v>
      </c>
      <c r="C2519" t="s">
        <v>133</v>
      </c>
      <c r="D2519" t="s">
        <v>80</v>
      </c>
      <c r="E2519" t="s">
        <v>29</v>
      </c>
      <c r="F2519" t="s">
        <v>28</v>
      </c>
      <c r="K2519">
        <v>0</v>
      </c>
      <c r="L2519" s="26">
        <v>51866</v>
      </c>
      <c r="M2519">
        <v>18</v>
      </c>
    </row>
    <row r="2520" spans="1:13" x14ac:dyDescent="0.25">
      <c r="A2520" s="21" t="str">
        <f t="shared" si="39"/>
        <v>MOW HBC BEAL_2042</v>
      </c>
      <c r="B2520" t="s">
        <v>130</v>
      </c>
      <c r="C2520" t="s">
        <v>133</v>
      </c>
      <c r="D2520" t="s">
        <v>80</v>
      </c>
      <c r="E2520" t="s">
        <v>29</v>
      </c>
      <c r="F2520" t="s">
        <v>28</v>
      </c>
      <c r="K2520">
        <v>0</v>
      </c>
      <c r="L2520" s="26">
        <v>52231</v>
      </c>
      <c r="M2520">
        <v>19</v>
      </c>
    </row>
    <row r="2521" spans="1:13" x14ac:dyDescent="0.25">
      <c r="A2521" s="21" t="str">
        <f t="shared" si="39"/>
        <v>MOW HBC BEAL_2043</v>
      </c>
      <c r="B2521" t="s">
        <v>130</v>
      </c>
      <c r="C2521" t="s">
        <v>133</v>
      </c>
      <c r="D2521" t="s">
        <v>80</v>
      </c>
      <c r="E2521" t="s">
        <v>29</v>
      </c>
      <c r="F2521" t="s">
        <v>28</v>
      </c>
      <c r="K2521">
        <v>0</v>
      </c>
      <c r="L2521" s="26">
        <v>52596</v>
      </c>
      <c r="M2521">
        <v>20</v>
      </c>
    </row>
    <row r="2522" spans="1:13" x14ac:dyDescent="0.25">
      <c r="A2522" s="21" t="str">
        <f t="shared" si="39"/>
        <v>MOW HBC BEAL_2024</v>
      </c>
      <c r="B2522" t="s">
        <v>130</v>
      </c>
      <c r="C2522" t="s">
        <v>133</v>
      </c>
      <c r="D2522" t="s">
        <v>80</v>
      </c>
      <c r="E2522" t="s">
        <v>29</v>
      </c>
      <c r="F2522" t="s">
        <v>31</v>
      </c>
      <c r="K2522">
        <v>0</v>
      </c>
      <c r="L2522" s="26">
        <v>45657</v>
      </c>
      <c r="M2522">
        <v>1</v>
      </c>
    </row>
    <row r="2523" spans="1:13" x14ac:dyDescent="0.25">
      <c r="A2523" s="21" t="str">
        <f t="shared" si="39"/>
        <v>MOW HBC BEAL_2025</v>
      </c>
      <c r="B2523" t="s">
        <v>130</v>
      </c>
      <c r="C2523" t="s">
        <v>133</v>
      </c>
      <c r="D2523" t="s">
        <v>80</v>
      </c>
      <c r="E2523" t="s">
        <v>29</v>
      </c>
      <c r="F2523" t="s">
        <v>31</v>
      </c>
      <c r="K2523">
        <v>0</v>
      </c>
      <c r="L2523" s="26">
        <v>46022</v>
      </c>
      <c r="M2523">
        <v>2</v>
      </c>
    </row>
    <row r="2524" spans="1:13" x14ac:dyDescent="0.25">
      <c r="A2524" s="21" t="str">
        <f t="shared" si="39"/>
        <v>MOW HBC BEAL_2026</v>
      </c>
      <c r="B2524" t="s">
        <v>130</v>
      </c>
      <c r="C2524" t="s">
        <v>133</v>
      </c>
      <c r="D2524" t="s">
        <v>80</v>
      </c>
      <c r="E2524" t="s">
        <v>29</v>
      </c>
      <c r="F2524" t="s">
        <v>31</v>
      </c>
      <c r="K2524">
        <v>0</v>
      </c>
      <c r="L2524" s="26">
        <v>46387</v>
      </c>
      <c r="M2524">
        <v>3</v>
      </c>
    </row>
    <row r="2525" spans="1:13" x14ac:dyDescent="0.25">
      <c r="A2525" s="21" t="str">
        <f t="shared" si="39"/>
        <v>MOW HBC BEAL_2027</v>
      </c>
      <c r="B2525" t="s">
        <v>130</v>
      </c>
      <c r="C2525" t="s">
        <v>133</v>
      </c>
      <c r="D2525" t="s">
        <v>80</v>
      </c>
      <c r="E2525" t="s">
        <v>29</v>
      </c>
      <c r="F2525" t="s">
        <v>31</v>
      </c>
      <c r="K2525">
        <v>0</v>
      </c>
      <c r="L2525" s="26">
        <v>46752</v>
      </c>
      <c r="M2525">
        <v>4</v>
      </c>
    </row>
    <row r="2526" spans="1:13" x14ac:dyDescent="0.25">
      <c r="A2526" s="21" t="str">
        <f t="shared" si="39"/>
        <v>MOW HBC BEAL_2028</v>
      </c>
      <c r="B2526" t="s">
        <v>130</v>
      </c>
      <c r="C2526" t="s">
        <v>133</v>
      </c>
      <c r="D2526" t="s">
        <v>80</v>
      </c>
      <c r="E2526" t="s">
        <v>29</v>
      </c>
      <c r="F2526" t="s">
        <v>31</v>
      </c>
      <c r="K2526">
        <v>0</v>
      </c>
      <c r="L2526" s="26">
        <v>47118</v>
      </c>
      <c r="M2526">
        <v>5</v>
      </c>
    </row>
    <row r="2527" spans="1:13" x14ac:dyDescent="0.25">
      <c r="A2527" s="21" t="str">
        <f t="shared" si="39"/>
        <v>MOW HBC BEAL_2029</v>
      </c>
      <c r="B2527" t="s">
        <v>130</v>
      </c>
      <c r="C2527" t="s">
        <v>133</v>
      </c>
      <c r="D2527" t="s">
        <v>80</v>
      </c>
      <c r="E2527" t="s">
        <v>29</v>
      </c>
      <c r="F2527" t="s">
        <v>31</v>
      </c>
      <c r="K2527">
        <v>0</v>
      </c>
      <c r="L2527" s="26">
        <v>47483</v>
      </c>
      <c r="M2527">
        <v>6</v>
      </c>
    </row>
    <row r="2528" spans="1:13" x14ac:dyDescent="0.25">
      <c r="A2528" s="21" t="str">
        <f t="shared" si="39"/>
        <v>MOW HBC BEAL_2030</v>
      </c>
      <c r="B2528" t="s">
        <v>130</v>
      </c>
      <c r="C2528" t="s">
        <v>133</v>
      </c>
      <c r="D2528" t="s">
        <v>80</v>
      </c>
      <c r="E2528" t="s">
        <v>29</v>
      </c>
      <c r="F2528" t="s">
        <v>31</v>
      </c>
      <c r="K2528">
        <v>0</v>
      </c>
      <c r="L2528" s="26">
        <v>47848</v>
      </c>
      <c r="M2528">
        <v>7</v>
      </c>
    </row>
    <row r="2529" spans="1:14" x14ac:dyDescent="0.25">
      <c r="A2529" s="21" t="str">
        <f t="shared" si="39"/>
        <v>MOW HBC BEAL_2031</v>
      </c>
      <c r="B2529" t="s">
        <v>130</v>
      </c>
      <c r="C2529" t="s">
        <v>133</v>
      </c>
      <c r="D2529" t="s">
        <v>80</v>
      </c>
      <c r="E2529" t="s">
        <v>29</v>
      </c>
      <c r="F2529" t="s">
        <v>31</v>
      </c>
      <c r="K2529">
        <v>0</v>
      </c>
      <c r="L2529" s="26">
        <v>48213</v>
      </c>
      <c r="M2529">
        <v>8</v>
      </c>
    </row>
    <row r="2530" spans="1:14" x14ac:dyDescent="0.25">
      <c r="A2530" s="21" t="str">
        <f t="shared" si="39"/>
        <v>MOW HBC BEAL_2032</v>
      </c>
      <c r="B2530" t="s">
        <v>130</v>
      </c>
      <c r="C2530" t="s">
        <v>133</v>
      </c>
      <c r="D2530" t="s">
        <v>80</v>
      </c>
      <c r="E2530" t="s">
        <v>29</v>
      </c>
      <c r="F2530" t="s">
        <v>31</v>
      </c>
      <c r="K2530">
        <v>0</v>
      </c>
      <c r="L2530" s="26">
        <v>48579</v>
      </c>
      <c r="M2530">
        <v>9</v>
      </c>
    </row>
    <row r="2531" spans="1:14" x14ac:dyDescent="0.25">
      <c r="A2531" s="21" t="str">
        <f t="shared" si="39"/>
        <v>MOW HBC BEAL_2033</v>
      </c>
      <c r="B2531" t="s">
        <v>130</v>
      </c>
      <c r="C2531" t="s">
        <v>133</v>
      </c>
      <c r="D2531" t="s">
        <v>80</v>
      </c>
      <c r="E2531" t="s">
        <v>29</v>
      </c>
      <c r="F2531" t="s">
        <v>31</v>
      </c>
      <c r="K2531">
        <v>0</v>
      </c>
      <c r="L2531" s="26">
        <v>48944</v>
      </c>
      <c r="M2531">
        <v>10</v>
      </c>
    </row>
    <row r="2532" spans="1:14" x14ac:dyDescent="0.25">
      <c r="A2532" s="21" t="str">
        <f t="shared" si="39"/>
        <v>MOW HBC BEAL_2034</v>
      </c>
      <c r="B2532" t="s">
        <v>130</v>
      </c>
      <c r="C2532" t="s">
        <v>133</v>
      </c>
      <c r="D2532" t="s">
        <v>80</v>
      </c>
      <c r="E2532" t="s">
        <v>29</v>
      </c>
      <c r="F2532" t="s">
        <v>31</v>
      </c>
      <c r="K2532">
        <v>0</v>
      </c>
      <c r="L2532" s="26">
        <v>49309</v>
      </c>
      <c r="M2532">
        <v>11</v>
      </c>
    </row>
    <row r="2533" spans="1:14" x14ac:dyDescent="0.25">
      <c r="A2533" s="21" t="str">
        <f t="shared" si="39"/>
        <v>MOW HBC BEAL_2035</v>
      </c>
      <c r="B2533" t="s">
        <v>130</v>
      </c>
      <c r="C2533" t="s">
        <v>133</v>
      </c>
      <c r="D2533" t="s">
        <v>80</v>
      </c>
      <c r="E2533" t="s">
        <v>29</v>
      </c>
      <c r="F2533" t="s">
        <v>31</v>
      </c>
      <c r="K2533">
        <v>0</v>
      </c>
      <c r="L2533" s="26">
        <v>49674</v>
      </c>
      <c r="M2533">
        <v>12</v>
      </c>
    </row>
    <row r="2534" spans="1:14" x14ac:dyDescent="0.25">
      <c r="A2534" s="21" t="str">
        <f t="shared" si="39"/>
        <v>MOW HBC BEAL_2036</v>
      </c>
      <c r="B2534" t="s">
        <v>130</v>
      </c>
      <c r="C2534" t="s">
        <v>133</v>
      </c>
      <c r="D2534" t="s">
        <v>80</v>
      </c>
      <c r="E2534" t="s">
        <v>29</v>
      </c>
      <c r="F2534" t="s">
        <v>31</v>
      </c>
      <c r="K2534">
        <v>0</v>
      </c>
      <c r="L2534" s="26">
        <v>50040</v>
      </c>
      <c r="M2534">
        <v>13</v>
      </c>
    </row>
    <row r="2535" spans="1:14" x14ac:dyDescent="0.25">
      <c r="A2535" s="21" t="str">
        <f t="shared" si="39"/>
        <v>MOW HBC BEAL_2037</v>
      </c>
      <c r="B2535" t="s">
        <v>130</v>
      </c>
      <c r="C2535" t="s">
        <v>133</v>
      </c>
      <c r="D2535" t="s">
        <v>80</v>
      </c>
      <c r="E2535" t="s">
        <v>29</v>
      </c>
      <c r="F2535" t="s">
        <v>31</v>
      </c>
      <c r="K2535">
        <v>0</v>
      </c>
      <c r="L2535" s="26">
        <v>50405</v>
      </c>
      <c r="M2535">
        <v>14</v>
      </c>
    </row>
    <row r="2536" spans="1:14" x14ac:dyDescent="0.25">
      <c r="A2536" s="21" t="str">
        <f t="shared" si="39"/>
        <v>MOW HBC BEAL_2038</v>
      </c>
      <c r="B2536" t="s">
        <v>130</v>
      </c>
      <c r="C2536" t="s">
        <v>133</v>
      </c>
      <c r="D2536" t="s">
        <v>80</v>
      </c>
      <c r="E2536" t="s">
        <v>29</v>
      </c>
      <c r="F2536" t="s">
        <v>31</v>
      </c>
      <c r="K2536">
        <v>0</v>
      </c>
      <c r="L2536" s="26">
        <v>50770</v>
      </c>
      <c r="M2536">
        <v>15</v>
      </c>
    </row>
    <row r="2537" spans="1:14" x14ac:dyDescent="0.25">
      <c r="A2537" s="21" t="str">
        <f t="shared" si="39"/>
        <v>MOW HBC BEAL_2039</v>
      </c>
      <c r="B2537" t="s">
        <v>130</v>
      </c>
      <c r="C2537" t="s">
        <v>133</v>
      </c>
      <c r="D2537" t="s">
        <v>80</v>
      </c>
      <c r="E2537" t="s">
        <v>29</v>
      </c>
      <c r="F2537" t="s">
        <v>31</v>
      </c>
      <c r="K2537">
        <v>0</v>
      </c>
      <c r="L2537" s="26">
        <v>51135</v>
      </c>
      <c r="M2537">
        <v>16</v>
      </c>
    </row>
    <row r="2538" spans="1:14" x14ac:dyDescent="0.25">
      <c r="A2538" s="21" t="str">
        <f t="shared" si="39"/>
        <v>MOW HBC BEAL_2040</v>
      </c>
      <c r="B2538" t="s">
        <v>130</v>
      </c>
      <c r="C2538" t="s">
        <v>133</v>
      </c>
      <c r="D2538" t="s">
        <v>80</v>
      </c>
      <c r="E2538" t="s">
        <v>29</v>
      </c>
      <c r="F2538" t="s">
        <v>31</v>
      </c>
      <c r="K2538">
        <v>0</v>
      </c>
      <c r="L2538" s="26">
        <v>51501</v>
      </c>
      <c r="M2538">
        <v>17</v>
      </c>
    </row>
    <row r="2539" spans="1:14" x14ac:dyDescent="0.25">
      <c r="A2539" s="21" t="str">
        <f t="shared" si="39"/>
        <v>MOW HBC BEAL_2041</v>
      </c>
      <c r="B2539" t="s">
        <v>130</v>
      </c>
      <c r="C2539" t="s">
        <v>133</v>
      </c>
      <c r="D2539" t="s">
        <v>80</v>
      </c>
      <c r="E2539" t="s">
        <v>29</v>
      </c>
      <c r="F2539" t="s">
        <v>31</v>
      </c>
      <c r="K2539">
        <v>0</v>
      </c>
      <c r="L2539" s="26">
        <v>51866</v>
      </c>
      <c r="M2539">
        <v>18</v>
      </c>
    </row>
    <row r="2540" spans="1:14" x14ac:dyDescent="0.25">
      <c r="A2540" s="21" t="str">
        <f t="shared" si="39"/>
        <v>MOW HBC BEAL_2042</v>
      </c>
      <c r="B2540" t="s">
        <v>130</v>
      </c>
      <c r="C2540" t="s">
        <v>133</v>
      </c>
      <c r="D2540" t="s">
        <v>80</v>
      </c>
      <c r="E2540" t="s">
        <v>29</v>
      </c>
      <c r="F2540" t="s">
        <v>31</v>
      </c>
      <c r="K2540">
        <v>0</v>
      </c>
      <c r="L2540" s="26">
        <v>52231</v>
      </c>
      <c r="M2540">
        <v>19</v>
      </c>
    </row>
    <row r="2541" spans="1:14" x14ac:dyDescent="0.25">
      <c r="A2541" s="21" t="str">
        <f t="shared" si="39"/>
        <v>MOW HBC BEAL_2043</v>
      </c>
      <c r="B2541" t="s">
        <v>130</v>
      </c>
      <c r="C2541" t="s">
        <v>133</v>
      </c>
      <c r="D2541" t="s">
        <v>80</v>
      </c>
      <c r="E2541" t="s">
        <v>29</v>
      </c>
      <c r="F2541" t="s">
        <v>31</v>
      </c>
      <c r="K2541">
        <v>0</v>
      </c>
      <c r="L2541" s="26">
        <v>52596</v>
      </c>
      <c r="M2541">
        <v>20</v>
      </c>
    </row>
    <row r="2542" spans="1:14" x14ac:dyDescent="0.25">
      <c r="A2542" s="21" t="str">
        <f t="shared" si="39"/>
        <v>MOW HBC BEAL_2024</v>
      </c>
      <c r="B2542" t="s">
        <v>130</v>
      </c>
      <c r="C2542" t="s">
        <v>133</v>
      </c>
      <c r="D2542" t="s">
        <v>80</v>
      </c>
      <c r="E2542" t="s">
        <v>5</v>
      </c>
      <c r="F2542" t="s">
        <v>4</v>
      </c>
      <c r="G2542">
        <v>0</v>
      </c>
      <c r="H2542">
        <v>0</v>
      </c>
      <c r="I2542">
        <v>0</v>
      </c>
      <c r="J2542">
        <v>0</v>
      </c>
      <c r="L2542" s="26">
        <v>45657</v>
      </c>
      <c r="M2542">
        <v>1</v>
      </c>
      <c r="N2542">
        <v>0</v>
      </c>
    </row>
    <row r="2543" spans="1:14" x14ac:dyDescent="0.25">
      <c r="A2543" s="21" t="str">
        <f t="shared" si="39"/>
        <v>MOW HBC BEAL_2025</v>
      </c>
      <c r="B2543" t="s">
        <v>130</v>
      </c>
      <c r="C2543" t="s">
        <v>133</v>
      </c>
      <c r="D2543" t="s">
        <v>80</v>
      </c>
      <c r="E2543" t="s">
        <v>5</v>
      </c>
      <c r="F2543" t="s">
        <v>4</v>
      </c>
      <c r="G2543">
        <v>0</v>
      </c>
      <c r="H2543">
        <v>0</v>
      </c>
      <c r="I2543">
        <v>0</v>
      </c>
      <c r="J2543">
        <v>0</v>
      </c>
      <c r="L2543" s="26">
        <v>46022</v>
      </c>
      <c r="M2543">
        <v>2</v>
      </c>
      <c r="N2543">
        <v>0</v>
      </c>
    </row>
    <row r="2544" spans="1:14" x14ac:dyDescent="0.25">
      <c r="A2544" s="21" t="str">
        <f t="shared" si="39"/>
        <v>MOW HBC BEAL_2026</v>
      </c>
      <c r="B2544" t="s">
        <v>130</v>
      </c>
      <c r="C2544" t="s">
        <v>133</v>
      </c>
      <c r="D2544" t="s">
        <v>80</v>
      </c>
      <c r="E2544" t="s">
        <v>5</v>
      </c>
      <c r="F2544" t="s">
        <v>4</v>
      </c>
      <c r="G2544">
        <v>0</v>
      </c>
      <c r="H2544">
        <v>4166.85009765625</v>
      </c>
      <c r="I2544">
        <v>-75488.4765625</v>
      </c>
      <c r="J2544">
        <v>0</v>
      </c>
      <c r="L2544" s="26">
        <v>46387</v>
      </c>
      <c r="M2544">
        <v>3</v>
      </c>
      <c r="N2544">
        <v>0</v>
      </c>
    </row>
    <row r="2545" spans="1:14" x14ac:dyDescent="0.25">
      <c r="A2545" s="21" t="str">
        <f t="shared" si="39"/>
        <v>MOW HBC BEAL_2027</v>
      </c>
      <c r="B2545" t="s">
        <v>130</v>
      </c>
      <c r="C2545" t="s">
        <v>133</v>
      </c>
      <c r="D2545" t="s">
        <v>80</v>
      </c>
      <c r="E2545" t="s">
        <v>5</v>
      </c>
      <c r="F2545" t="s">
        <v>4</v>
      </c>
      <c r="G2545">
        <v>0</v>
      </c>
      <c r="H2545">
        <v>2693.36474609375</v>
      </c>
      <c r="I2545">
        <v>50957.33984375</v>
      </c>
      <c r="J2545">
        <v>0</v>
      </c>
      <c r="L2545" s="26">
        <v>46752</v>
      </c>
      <c r="M2545">
        <v>4</v>
      </c>
      <c r="N2545">
        <v>0</v>
      </c>
    </row>
    <row r="2546" spans="1:14" x14ac:dyDescent="0.25">
      <c r="A2546" s="21" t="str">
        <f t="shared" si="39"/>
        <v>MOW HBC BEAL_2028</v>
      </c>
      <c r="B2546" t="s">
        <v>130</v>
      </c>
      <c r="C2546" t="s">
        <v>133</v>
      </c>
      <c r="D2546" t="s">
        <v>80</v>
      </c>
      <c r="E2546" t="s">
        <v>5</v>
      </c>
      <c r="F2546" t="s">
        <v>4</v>
      </c>
      <c r="G2546">
        <v>0</v>
      </c>
      <c r="H2546">
        <v>11271.537109375</v>
      </c>
      <c r="I2546">
        <v>94074.3984375</v>
      </c>
      <c r="J2546">
        <v>0</v>
      </c>
      <c r="L2546" s="26">
        <v>47118</v>
      </c>
      <c r="M2546">
        <v>5</v>
      </c>
      <c r="N2546">
        <v>-13598.94140625</v>
      </c>
    </row>
    <row r="2547" spans="1:14" x14ac:dyDescent="0.25">
      <c r="A2547" s="21" t="str">
        <f t="shared" si="39"/>
        <v>MOW HBC BEAL_2029</v>
      </c>
      <c r="B2547" t="s">
        <v>130</v>
      </c>
      <c r="C2547" t="s">
        <v>133</v>
      </c>
      <c r="D2547" t="s">
        <v>80</v>
      </c>
      <c r="E2547" t="s">
        <v>5</v>
      </c>
      <c r="F2547" t="s">
        <v>4</v>
      </c>
      <c r="G2547">
        <v>0</v>
      </c>
      <c r="H2547">
        <v>15076.5859375</v>
      </c>
      <c r="I2547">
        <v>-30665.984375</v>
      </c>
      <c r="J2547">
        <v>0</v>
      </c>
      <c r="L2547" s="26">
        <v>47483</v>
      </c>
      <c r="M2547">
        <v>6</v>
      </c>
      <c r="N2547">
        <v>-13839.4677734375</v>
      </c>
    </row>
    <row r="2548" spans="1:14" x14ac:dyDescent="0.25">
      <c r="A2548" s="21" t="str">
        <f t="shared" si="39"/>
        <v>MOW HBC BEAL_2030</v>
      </c>
      <c r="B2548" t="s">
        <v>130</v>
      </c>
      <c r="C2548" t="s">
        <v>133</v>
      </c>
      <c r="D2548" t="s">
        <v>80</v>
      </c>
      <c r="E2548" t="s">
        <v>5</v>
      </c>
      <c r="F2548" t="s">
        <v>4</v>
      </c>
      <c r="G2548">
        <v>0</v>
      </c>
      <c r="H2548">
        <v>23874.87890625</v>
      </c>
      <c r="I2548">
        <v>-996153.6875</v>
      </c>
      <c r="J2548">
        <v>0</v>
      </c>
      <c r="L2548" s="26">
        <v>47848</v>
      </c>
      <c r="M2548">
        <v>7</v>
      </c>
      <c r="N2548">
        <v>-14114.52734375</v>
      </c>
    </row>
    <row r="2549" spans="1:14" x14ac:dyDescent="0.25">
      <c r="A2549" s="21" t="str">
        <f t="shared" si="39"/>
        <v>MOW HBC BEAL_2031</v>
      </c>
      <c r="B2549" t="s">
        <v>130</v>
      </c>
      <c r="C2549" t="s">
        <v>133</v>
      </c>
      <c r="D2549" t="s">
        <v>80</v>
      </c>
      <c r="E2549" t="s">
        <v>5</v>
      </c>
      <c r="F2549" t="s">
        <v>4</v>
      </c>
      <c r="G2549">
        <v>0</v>
      </c>
      <c r="H2549">
        <v>56326.58203125</v>
      </c>
      <c r="I2549">
        <v>884799.8125</v>
      </c>
      <c r="J2549">
        <v>0</v>
      </c>
      <c r="L2549" s="26">
        <v>48213</v>
      </c>
      <c r="M2549">
        <v>8</v>
      </c>
      <c r="N2549">
        <v>-125442.1875</v>
      </c>
    </row>
    <row r="2550" spans="1:14" x14ac:dyDescent="0.25">
      <c r="A2550" s="21" t="str">
        <f t="shared" si="39"/>
        <v>MOW HBC BEAL_2032</v>
      </c>
      <c r="B2550" t="s">
        <v>130</v>
      </c>
      <c r="C2550" t="s">
        <v>133</v>
      </c>
      <c r="D2550" t="s">
        <v>80</v>
      </c>
      <c r="E2550" t="s">
        <v>5</v>
      </c>
      <c r="F2550" t="s">
        <v>4</v>
      </c>
      <c r="G2550">
        <v>0</v>
      </c>
      <c r="H2550">
        <v>63937.15625</v>
      </c>
      <c r="I2550">
        <v>756726.375</v>
      </c>
      <c r="J2550">
        <v>0</v>
      </c>
      <c r="L2550" s="26">
        <v>48579</v>
      </c>
      <c r="M2550">
        <v>9</v>
      </c>
      <c r="N2550">
        <v>-143302.75</v>
      </c>
    </row>
    <row r="2551" spans="1:14" x14ac:dyDescent="0.25">
      <c r="A2551" s="21" t="str">
        <f t="shared" si="39"/>
        <v>MOW HBC BEAL_2033</v>
      </c>
      <c r="B2551" t="s">
        <v>130</v>
      </c>
      <c r="C2551" t="s">
        <v>133</v>
      </c>
      <c r="D2551" t="s">
        <v>80</v>
      </c>
      <c r="E2551" t="s">
        <v>5</v>
      </c>
      <c r="F2551" t="s">
        <v>4</v>
      </c>
      <c r="G2551">
        <v>0</v>
      </c>
      <c r="H2551">
        <v>186703.578125</v>
      </c>
      <c r="I2551">
        <v>708977.625</v>
      </c>
      <c r="J2551">
        <v>0</v>
      </c>
      <c r="L2551" s="26">
        <v>48944</v>
      </c>
      <c r="M2551">
        <v>10</v>
      </c>
      <c r="N2551">
        <v>-366151.90625</v>
      </c>
    </row>
    <row r="2552" spans="1:14" x14ac:dyDescent="0.25">
      <c r="A2552" s="21" t="str">
        <f t="shared" si="39"/>
        <v>MOW HBC BEAL_2034</v>
      </c>
      <c r="B2552" t="s">
        <v>130</v>
      </c>
      <c r="C2552" t="s">
        <v>133</v>
      </c>
      <c r="D2552" t="s">
        <v>80</v>
      </c>
      <c r="E2552" t="s">
        <v>5</v>
      </c>
      <c r="F2552" t="s">
        <v>4</v>
      </c>
      <c r="G2552">
        <v>0</v>
      </c>
      <c r="H2552">
        <v>191708.359375</v>
      </c>
      <c r="I2552">
        <v>1743442.625</v>
      </c>
      <c r="J2552">
        <v>0</v>
      </c>
      <c r="L2552" s="26">
        <v>49309</v>
      </c>
      <c r="M2552">
        <v>11</v>
      </c>
      <c r="N2552">
        <v>-375994.90625</v>
      </c>
    </row>
    <row r="2553" spans="1:14" x14ac:dyDescent="0.25">
      <c r="A2553" s="21" t="str">
        <f t="shared" si="39"/>
        <v>MOW HBC BEAL_2035</v>
      </c>
      <c r="B2553" t="s">
        <v>130</v>
      </c>
      <c r="C2553" t="s">
        <v>133</v>
      </c>
      <c r="D2553" t="s">
        <v>80</v>
      </c>
      <c r="E2553" t="s">
        <v>5</v>
      </c>
      <c r="F2553" t="s">
        <v>4</v>
      </c>
      <c r="G2553">
        <v>0</v>
      </c>
      <c r="H2553">
        <v>197360.28125</v>
      </c>
      <c r="I2553">
        <v>1654057.625</v>
      </c>
      <c r="J2553">
        <v>0</v>
      </c>
      <c r="L2553" s="26">
        <v>49674</v>
      </c>
      <c r="M2553">
        <v>12</v>
      </c>
      <c r="N2553">
        <v>-385476</v>
      </c>
    </row>
    <row r="2554" spans="1:14" x14ac:dyDescent="0.25">
      <c r="A2554" s="21" t="str">
        <f t="shared" si="39"/>
        <v>MOW HBC BEAL_2036</v>
      </c>
      <c r="B2554" t="s">
        <v>130</v>
      </c>
      <c r="C2554" t="s">
        <v>133</v>
      </c>
      <c r="D2554" t="s">
        <v>80</v>
      </c>
      <c r="E2554" t="s">
        <v>5</v>
      </c>
      <c r="F2554" t="s">
        <v>4</v>
      </c>
      <c r="G2554">
        <v>0</v>
      </c>
      <c r="H2554">
        <v>206547.625</v>
      </c>
      <c r="I2554">
        <v>1588354.625</v>
      </c>
      <c r="J2554">
        <v>0</v>
      </c>
      <c r="L2554" s="26">
        <v>50040</v>
      </c>
      <c r="M2554">
        <v>13</v>
      </c>
      <c r="N2554">
        <v>-405437.90625</v>
      </c>
    </row>
    <row r="2555" spans="1:14" x14ac:dyDescent="0.25">
      <c r="A2555" s="21" t="str">
        <f t="shared" si="39"/>
        <v>MOW HBC BEAL_2037</v>
      </c>
      <c r="B2555" t="s">
        <v>130</v>
      </c>
      <c r="C2555" t="s">
        <v>133</v>
      </c>
      <c r="D2555" t="s">
        <v>80</v>
      </c>
      <c r="E2555" t="s">
        <v>5</v>
      </c>
      <c r="F2555" t="s">
        <v>4</v>
      </c>
      <c r="G2555">
        <v>0</v>
      </c>
      <c r="H2555">
        <v>207807.015625</v>
      </c>
      <c r="I2555">
        <v>1528171.875</v>
      </c>
      <c r="J2555">
        <v>0</v>
      </c>
      <c r="L2555" s="26">
        <v>50405</v>
      </c>
      <c r="M2555">
        <v>14</v>
      </c>
      <c r="N2555">
        <v>-416861.96875</v>
      </c>
    </row>
    <row r="2556" spans="1:14" x14ac:dyDescent="0.25">
      <c r="A2556" s="21" t="str">
        <f t="shared" si="39"/>
        <v>MOW HBC BEAL_2038</v>
      </c>
      <c r="B2556" t="s">
        <v>130</v>
      </c>
      <c r="C2556" t="s">
        <v>133</v>
      </c>
      <c r="D2556" t="s">
        <v>80</v>
      </c>
      <c r="E2556" t="s">
        <v>5</v>
      </c>
      <c r="F2556" t="s">
        <v>4</v>
      </c>
      <c r="G2556">
        <v>0</v>
      </c>
      <c r="H2556">
        <v>191966.796875</v>
      </c>
      <c r="I2556">
        <v>1592374.875</v>
      </c>
      <c r="J2556">
        <v>0</v>
      </c>
      <c r="L2556" s="26">
        <v>50770</v>
      </c>
      <c r="M2556">
        <v>15</v>
      </c>
      <c r="N2556">
        <v>-410432.71875</v>
      </c>
    </row>
    <row r="2557" spans="1:14" x14ac:dyDescent="0.25">
      <c r="A2557" s="21" t="str">
        <f t="shared" si="39"/>
        <v>MOW HBC BEAL_2039</v>
      </c>
      <c r="B2557" t="s">
        <v>130</v>
      </c>
      <c r="C2557" t="s">
        <v>133</v>
      </c>
      <c r="D2557" t="s">
        <v>80</v>
      </c>
      <c r="E2557" t="s">
        <v>5</v>
      </c>
      <c r="F2557" t="s">
        <v>4</v>
      </c>
      <c r="G2557">
        <v>0</v>
      </c>
      <c r="H2557">
        <v>223556.1875</v>
      </c>
      <c r="I2557">
        <v>1779260.5</v>
      </c>
      <c r="J2557">
        <v>0</v>
      </c>
      <c r="L2557" s="26">
        <v>51135</v>
      </c>
      <c r="M2557">
        <v>16</v>
      </c>
      <c r="N2557">
        <v>-418215.71875</v>
      </c>
    </row>
    <row r="2558" spans="1:14" x14ac:dyDescent="0.25">
      <c r="A2558" s="21" t="str">
        <f t="shared" si="39"/>
        <v>MOW HBC BEAL_2040</v>
      </c>
      <c r="B2558" t="s">
        <v>130</v>
      </c>
      <c r="C2558" t="s">
        <v>133</v>
      </c>
      <c r="D2558" t="s">
        <v>80</v>
      </c>
      <c r="E2558" t="s">
        <v>5</v>
      </c>
      <c r="F2558" t="s">
        <v>4</v>
      </c>
      <c r="G2558">
        <v>0</v>
      </c>
      <c r="H2558">
        <v>243755.4375</v>
      </c>
      <c r="I2558">
        <v>2026596.5</v>
      </c>
      <c r="J2558">
        <v>0</v>
      </c>
      <c r="L2558" s="26">
        <v>51501</v>
      </c>
      <c r="M2558">
        <v>17</v>
      </c>
      <c r="N2558">
        <v>-430885.21875</v>
      </c>
    </row>
    <row r="2559" spans="1:14" x14ac:dyDescent="0.25">
      <c r="A2559" s="21" t="str">
        <f t="shared" si="39"/>
        <v>MOW HBC BEAL_2041</v>
      </c>
      <c r="B2559" t="s">
        <v>130</v>
      </c>
      <c r="C2559" t="s">
        <v>133</v>
      </c>
      <c r="D2559" t="s">
        <v>80</v>
      </c>
      <c r="E2559" t="s">
        <v>5</v>
      </c>
      <c r="F2559" t="s">
        <v>4</v>
      </c>
      <c r="G2559">
        <v>0</v>
      </c>
      <c r="H2559">
        <v>299103.4375</v>
      </c>
      <c r="I2559">
        <v>2430496.25</v>
      </c>
      <c r="J2559">
        <v>0</v>
      </c>
      <c r="L2559" s="26">
        <v>51866</v>
      </c>
      <c r="M2559">
        <v>18</v>
      </c>
      <c r="N2559">
        <v>-301953.21875</v>
      </c>
    </row>
    <row r="2560" spans="1:14" x14ac:dyDescent="0.25">
      <c r="A2560" s="21" t="str">
        <f t="shared" si="39"/>
        <v>MOW HBC BEAL_2042</v>
      </c>
      <c r="B2560" t="s">
        <v>130</v>
      </c>
      <c r="C2560" t="s">
        <v>133</v>
      </c>
      <c r="D2560" t="s">
        <v>80</v>
      </c>
      <c r="E2560" t="s">
        <v>5</v>
      </c>
      <c r="F2560" t="s">
        <v>4</v>
      </c>
      <c r="G2560">
        <v>0</v>
      </c>
      <c r="H2560">
        <v>428292.375</v>
      </c>
      <c r="I2560">
        <v>3233461.5</v>
      </c>
      <c r="J2560">
        <v>0</v>
      </c>
      <c r="L2560" s="26">
        <v>52231</v>
      </c>
      <c r="M2560">
        <v>19</v>
      </c>
      <c r="N2560">
        <v>-291406.90625</v>
      </c>
    </row>
    <row r="2561" spans="1:14" x14ac:dyDescent="0.25">
      <c r="A2561" s="21" t="str">
        <f t="shared" si="39"/>
        <v>MOW HBC BEAL_2043</v>
      </c>
      <c r="B2561" t="s">
        <v>130</v>
      </c>
      <c r="C2561" t="s">
        <v>133</v>
      </c>
      <c r="D2561" t="s">
        <v>80</v>
      </c>
      <c r="E2561" t="s">
        <v>5</v>
      </c>
      <c r="F2561" t="s">
        <v>4</v>
      </c>
      <c r="G2561">
        <v>0</v>
      </c>
      <c r="H2561">
        <v>464074.71875</v>
      </c>
      <c r="I2561">
        <v>3102239.25</v>
      </c>
      <c r="J2561">
        <v>0</v>
      </c>
      <c r="L2561" s="26">
        <v>52596</v>
      </c>
      <c r="M2561">
        <v>20</v>
      </c>
      <c r="N2561">
        <v>0</v>
      </c>
    </row>
    <row r="2562" spans="1:14" x14ac:dyDescent="0.25">
      <c r="A2562" s="21" t="str">
        <f t="shared" ref="A2562:A2625" si="40">B2562&amp;" "&amp;D2562&amp;" "&amp;C2562&amp;"_"&amp;YEAR(L2562)</f>
        <v>MOW HBC BEAL_2024</v>
      </c>
      <c r="B2562" t="s">
        <v>130</v>
      </c>
      <c r="C2562" t="s">
        <v>133</v>
      </c>
      <c r="D2562" t="s">
        <v>80</v>
      </c>
      <c r="E2562" t="s">
        <v>5</v>
      </c>
      <c r="F2562" t="s">
        <v>32</v>
      </c>
      <c r="G2562">
        <v>189100.46875</v>
      </c>
      <c r="H2562">
        <v>75361.265625</v>
      </c>
      <c r="I2562">
        <v>11934.92578125</v>
      </c>
      <c r="J2562">
        <v>0</v>
      </c>
      <c r="L2562" s="26">
        <v>45657</v>
      </c>
      <c r="M2562">
        <v>1</v>
      </c>
      <c r="N2562">
        <v>100724.796875</v>
      </c>
    </row>
    <row r="2563" spans="1:14" x14ac:dyDescent="0.25">
      <c r="A2563" s="21" t="str">
        <f t="shared" si="40"/>
        <v>MOW HBC BEAL_2025</v>
      </c>
      <c r="B2563" t="s">
        <v>130</v>
      </c>
      <c r="C2563" t="s">
        <v>133</v>
      </c>
      <c r="D2563" t="s">
        <v>80</v>
      </c>
      <c r="E2563" t="s">
        <v>5</v>
      </c>
      <c r="F2563" t="s">
        <v>32</v>
      </c>
      <c r="G2563">
        <v>204197.25</v>
      </c>
      <c r="H2563">
        <v>80068.296875</v>
      </c>
      <c r="I2563">
        <v>64614.328125</v>
      </c>
      <c r="J2563">
        <v>0</v>
      </c>
      <c r="L2563" s="26">
        <v>46022</v>
      </c>
      <c r="M2563">
        <v>2</v>
      </c>
      <c r="N2563">
        <v>99902.1015625</v>
      </c>
    </row>
    <row r="2564" spans="1:14" x14ac:dyDescent="0.25">
      <c r="A2564" s="21" t="str">
        <f t="shared" si="40"/>
        <v>MOW HBC BEAL_2026</v>
      </c>
      <c r="B2564" t="s">
        <v>130</v>
      </c>
      <c r="C2564" t="s">
        <v>133</v>
      </c>
      <c r="D2564" t="s">
        <v>80</v>
      </c>
      <c r="E2564" t="s">
        <v>5</v>
      </c>
      <c r="F2564" t="s">
        <v>32</v>
      </c>
      <c r="G2564">
        <v>219276.34375</v>
      </c>
      <c r="H2564">
        <v>90329.4921875</v>
      </c>
      <c r="I2564">
        <v>67262.703125</v>
      </c>
      <c r="J2564">
        <v>0</v>
      </c>
      <c r="L2564" s="26">
        <v>46387</v>
      </c>
      <c r="M2564">
        <v>3</v>
      </c>
      <c r="N2564">
        <v>102921.90625</v>
      </c>
    </row>
    <row r="2565" spans="1:14" x14ac:dyDescent="0.25">
      <c r="A2565" s="21" t="str">
        <f t="shared" si="40"/>
        <v>MOW HBC BEAL_2027</v>
      </c>
      <c r="B2565" t="s">
        <v>130</v>
      </c>
      <c r="C2565" t="s">
        <v>133</v>
      </c>
      <c r="D2565" t="s">
        <v>80</v>
      </c>
      <c r="E2565" t="s">
        <v>5</v>
      </c>
      <c r="F2565" t="s">
        <v>32</v>
      </c>
      <c r="G2565">
        <v>230496.265625</v>
      </c>
      <c r="H2565">
        <v>92510.6796875</v>
      </c>
      <c r="I2565">
        <v>70173.1796875</v>
      </c>
      <c r="J2565">
        <v>0</v>
      </c>
      <c r="L2565" s="26">
        <v>46752</v>
      </c>
      <c r="M2565">
        <v>4</v>
      </c>
      <c r="N2565">
        <v>102994.515625</v>
      </c>
    </row>
    <row r="2566" spans="1:14" x14ac:dyDescent="0.25">
      <c r="A2566" s="21" t="str">
        <f t="shared" si="40"/>
        <v>MOW HBC BEAL_2028</v>
      </c>
      <c r="B2566" t="s">
        <v>130</v>
      </c>
      <c r="C2566" t="s">
        <v>133</v>
      </c>
      <c r="D2566" t="s">
        <v>80</v>
      </c>
      <c r="E2566" t="s">
        <v>5</v>
      </c>
      <c r="F2566" t="s">
        <v>32</v>
      </c>
      <c r="G2566">
        <v>238907.859375</v>
      </c>
      <c r="H2566">
        <v>99873.6484375</v>
      </c>
      <c r="I2566">
        <v>74524.5859375</v>
      </c>
      <c r="J2566">
        <v>0</v>
      </c>
      <c r="L2566" s="26">
        <v>47118</v>
      </c>
      <c r="M2566">
        <v>5</v>
      </c>
      <c r="N2566">
        <v>108025.4921875</v>
      </c>
    </row>
    <row r="2567" spans="1:14" x14ac:dyDescent="0.25">
      <c r="A2567" s="21" t="str">
        <f t="shared" si="40"/>
        <v>MOW HBC BEAL_2029</v>
      </c>
      <c r="B2567" t="s">
        <v>130</v>
      </c>
      <c r="C2567" t="s">
        <v>133</v>
      </c>
      <c r="D2567" t="s">
        <v>80</v>
      </c>
      <c r="E2567" t="s">
        <v>5</v>
      </c>
      <c r="F2567" t="s">
        <v>32</v>
      </c>
      <c r="G2567">
        <v>246828.921875</v>
      </c>
      <c r="H2567">
        <v>110441.7890625</v>
      </c>
      <c r="I2567">
        <v>78004.0078125</v>
      </c>
      <c r="J2567">
        <v>0</v>
      </c>
      <c r="L2567" s="26">
        <v>47483</v>
      </c>
      <c r="M2567">
        <v>6</v>
      </c>
      <c r="N2567">
        <v>118264.09375</v>
      </c>
    </row>
    <row r="2568" spans="1:14" x14ac:dyDescent="0.25">
      <c r="A2568" s="21" t="str">
        <f t="shared" si="40"/>
        <v>MOW HBC BEAL_2030</v>
      </c>
      <c r="B2568" t="s">
        <v>130</v>
      </c>
      <c r="C2568" t="s">
        <v>133</v>
      </c>
      <c r="D2568" t="s">
        <v>80</v>
      </c>
      <c r="E2568" t="s">
        <v>5</v>
      </c>
      <c r="F2568" t="s">
        <v>32</v>
      </c>
      <c r="G2568">
        <v>255533.296875</v>
      </c>
      <c r="H2568">
        <v>128063.8125</v>
      </c>
      <c r="I2568">
        <v>83414.0703125</v>
      </c>
      <c r="J2568">
        <v>0</v>
      </c>
      <c r="L2568" s="26">
        <v>47848</v>
      </c>
      <c r="M2568">
        <v>7</v>
      </c>
      <c r="N2568">
        <v>149194.984375</v>
      </c>
    </row>
    <row r="2569" spans="1:14" x14ac:dyDescent="0.25">
      <c r="A2569" s="21" t="str">
        <f t="shared" si="40"/>
        <v>MOW HBC BEAL_2031</v>
      </c>
      <c r="B2569" t="s">
        <v>130</v>
      </c>
      <c r="C2569" t="s">
        <v>133</v>
      </c>
      <c r="D2569" t="s">
        <v>80</v>
      </c>
      <c r="E2569" t="s">
        <v>5</v>
      </c>
      <c r="F2569" t="s">
        <v>32</v>
      </c>
      <c r="G2569">
        <v>259902.828125</v>
      </c>
      <c r="H2569">
        <v>115407.8671875</v>
      </c>
      <c r="I2569">
        <v>59946.8671875</v>
      </c>
      <c r="J2569">
        <v>98877.890625</v>
      </c>
      <c r="L2569" s="26">
        <v>48213</v>
      </c>
      <c r="M2569">
        <v>8</v>
      </c>
      <c r="N2569">
        <v>191179.96875</v>
      </c>
    </row>
    <row r="2570" spans="1:14" x14ac:dyDescent="0.25">
      <c r="A2570" s="21" t="str">
        <f t="shared" si="40"/>
        <v>MOW HBC BEAL_2032</v>
      </c>
      <c r="B2570" t="s">
        <v>130</v>
      </c>
      <c r="C2570" t="s">
        <v>133</v>
      </c>
      <c r="D2570" t="s">
        <v>80</v>
      </c>
      <c r="E2570" t="s">
        <v>5</v>
      </c>
      <c r="F2570" t="s">
        <v>32</v>
      </c>
      <c r="G2570">
        <v>268454.3125</v>
      </c>
      <c r="H2570">
        <v>114349.21875</v>
      </c>
      <c r="I2570">
        <v>60248.796875</v>
      </c>
      <c r="J2570">
        <v>0</v>
      </c>
      <c r="L2570" s="26">
        <v>48579</v>
      </c>
      <c r="M2570">
        <v>9</v>
      </c>
      <c r="N2570">
        <v>181644.515625</v>
      </c>
    </row>
    <row r="2571" spans="1:14" x14ac:dyDescent="0.25">
      <c r="A2571" s="21" t="str">
        <f t="shared" si="40"/>
        <v>MOW HBC BEAL_2033</v>
      </c>
      <c r="B2571" t="s">
        <v>130</v>
      </c>
      <c r="C2571" t="s">
        <v>133</v>
      </c>
      <c r="D2571" t="s">
        <v>80</v>
      </c>
      <c r="E2571" t="s">
        <v>5</v>
      </c>
      <c r="F2571" t="s">
        <v>32</v>
      </c>
      <c r="G2571">
        <v>279679.09375</v>
      </c>
      <c r="H2571">
        <v>53617.1015625</v>
      </c>
      <c r="I2571">
        <v>60325.828125</v>
      </c>
      <c r="J2571">
        <v>0</v>
      </c>
      <c r="L2571" s="26">
        <v>48944</v>
      </c>
      <c r="M2571">
        <v>10</v>
      </c>
      <c r="N2571">
        <v>58081.03515625</v>
      </c>
    </row>
    <row r="2572" spans="1:14" x14ac:dyDescent="0.25">
      <c r="A2572" s="21" t="str">
        <f t="shared" si="40"/>
        <v>MOW HBC BEAL_2034</v>
      </c>
      <c r="B2572" t="s">
        <v>130</v>
      </c>
      <c r="C2572" t="s">
        <v>133</v>
      </c>
      <c r="D2572" t="s">
        <v>80</v>
      </c>
      <c r="E2572" t="s">
        <v>5</v>
      </c>
      <c r="F2572" t="s">
        <v>32</v>
      </c>
      <c r="G2572">
        <v>290426.71875</v>
      </c>
      <c r="H2572">
        <v>56785.4609375</v>
      </c>
      <c r="I2572">
        <v>60586.6171875</v>
      </c>
      <c r="J2572">
        <v>0</v>
      </c>
      <c r="L2572" s="26">
        <v>49309</v>
      </c>
      <c r="M2572">
        <v>11</v>
      </c>
      <c r="N2572">
        <v>58440.47265625</v>
      </c>
    </row>
    <row r="2573" spans="1:14" x14ac:dyDescent="0.25">
      <c r="A2573" s="21" t="str">
        <f t="shared" si="40"/>
        <v>MOW HBC BEAL_2035</v>
      </c>
      <c r="B2573" t="s">
        <v>130</v>
      </c>
      <c r="C2573" t="s">
        <v>133</v>
      </c>
      <c r="D2573" t="s">
        <v>80</v>
      </c>
      <c r="E2573" t="s">
        <v>5</v>
      </c>
      <c r="F2573" t="s">
        <v>32</v>
      </c>
      <c r="G2573">
        <v>302394.375</v>
      </c>
      <c r="H2573">
        <v>58800.5546875</v>
      </c>
      <c r="I2573">
        <v>60382.203125</v>
      </c>
      <c r="J2573">
        <v>0</v>
      </c>
      <c r="L2573" s="26">
        <v>49674</v>
      </c>
      <c r="M2573">
        <v>12</v>
      </c>
      <c r="N2573">
        <v>56962.75</v>
      </c>
    </row>
    <row r="2574" spans="1:14" x14ac:dyDescent="0.25">
      <c r="A2574" s="21" t="str">
        <f t="shared" si="40"/>
        <v>MOW HBC BEAL_2036</v>
      </c>
      <c r="B2574" t="s">
        <v>130</v>
      </c>
      <c r="C2574" t="s">
        <v>133</v>
      </c>
      <c r="D2574" t="s">
        <v>80</v>
      </c>
      <c r="E2574" t="s">
        <v>5</v>
      </c>
      <c r="F2574" t="s">
        <v>32</v>
      </c>
      <c r="G2574">
        <v>314773.5625</v>
      </c>
      <c r="H2574">
        <v>57642.97265625</v>
      </c>
      <c r="I2574">
        <v>60316.83203125</v>
      </c>
      <c r="J2574">
        <v>0</v>
      </c>
      <c r="L2574" s="26">
        <v>50040</v>
      </c>
      <c r="M2574">
        <v>13</v>
      </c>
      <c r="N2574">
        <v>55533.32421875</v>
      </c>
    </row>
    <row r="2575" spans="1:14" x14ac:dyDescent="0.25">
      <c r="A2575" s="21" t="str">
        <f t="shared" si="40"/>
        <v>MOW HBC BEAL_2037</v>
      </c>
      <c r="B2575" t="s">
        <v>130</v>
      </c>
      <c r="C2575" t="s">
        <v>133</v>
      </c>
      <c r="D2575" t="s">
        <v>80</v>
      </c>
      <c r="E2575" t="s">
        <v>5</v>
      </c>
      <c r="F2575" t="s">
        <v>32</v>
      </c>
      <c r="G2575">
        <v>326075.09375</v>
      </c>
      <c r="H2575">
        <v>57381.171875</v>
      </c>
      <c r="I2575">
        <v>59255.93359375</v>
      </c>
      <c r="J2575">
        <v>0</v>
      </c>
      <c r="L2575" s="26">
        <v>50405</v>
      </c>
      <c r="M2575">
        <v>14</v>
      </c>
      <c r="N2575">
        <v>49952.38671875</v>
      </c>
    </row>
    <row r="2576" spans="1:14" x14ac:dyDescent="0.25">
      <c r="A2576" s="21" t="str">
        <f t="shared" si="40"/>
        <v>MOW HBC BEAL_2038</v>
      </c>
      <c r="B2576" t="s">
        <v>130</v>
      </c>
      <c r="C2576" t="s">
        <v>133</v>
      </c>
      <c r="D2576" t="s">
        <v>80</v>
      </c>
      <c r="E2576" t="s">
        <v>5</v>
      </c>
      <c r="F2576" t="s">
        <v>32</v>
      </c>
      <c r="G2576">
        <v>338127.1875</v>
      </c>
      <c r="H2576">
        <v>57633.3125</v>
      </c>
      <c r="I2576">
        <v>58600.03515625</v>
      </c>
      <c r="J2576">
        <v>0</v>
      </c>
      <c r="L2576" s="26">
        <v>50770</v>
      </c>
      <c r="M2576">
        <v>15</v>
      </c>
      <c r="N2576">
        <v>47551.59375</v>
      </c>
    </row>
    <row r="2577" spans="1:14" x14ac:dyDescent="0.25">
      <c r="A2577" s="21" t="str">
        <f t="shared" si="40"/>
        <v>MOW HBC BEAL_2039</v>
      </c>
      <c r="B2577" t="s">
        <v>130</v>
      </c>
      <c r="C2577" t="s">
        <v>133</v>
      </c>
      <c r="D2577" t="s">
        <v>80</v>
      </c>
      <c r="E2577" t="s">
        <v>5</v>
      </c>
      <c r="F2577" t="s">
        <v>32</v>
      </c>
      <c r="G2577">
        <v>355622.09375</v>
      </c>
      <c r="H2577">
        <v>66510.9296875</v>
      </c>
      <c r="I2577">
        <v>58032.40625</v>
      </c>
      <c r="J2577">
        <v>0</v>
      </c>
      <c r="L2577" s="26">
        <v>51135</v>
      </c>
      <c r="M2577">
        <v>16</v>
      </c>
      <c r="N2577">
        <v>57328.3828125</v>
      </c>
    </row>
    <row r="2578" spans="1:14" x14ac:dyDescent="0.25">
      <c r="A2578" s="21" t="str">
        <f t="shared" si="40"/>
        <v>MOW HBC BEAL_2040</v>
      </c>
      <c r="B2578" t="s">
        <v>130</v>
      </c>
      <c r="C2578" t="s">
        <v>133</v>
      </c>
      <c r="D2578" t="s">
        <v>80</v>
      </c>
      <c r="E2578" t="s">
        <v>5</v>
      </c>
      <c r="F2578" t="s">
        <v>32</v>
      </c>
      <c r="G2578">
        <v>366219.4375</v>
      </c>
      <c r="H2578">
        <v>69583.4921875</v>
      </c>
      <c r="I2578">
        <v>52110.9609375</v>
      </c>
      <c r="J2578">
        <v>0</v>
      </c>
      <c r="L2578" s="26">
        <v>51501</v>
      </c>
      <c r="M2578">
        <v>17</v>
      </c>
      <c r="N2578">
        <v>67923.0703125</v>
      </c>
    </row>
    <row r="2579" spans="1:14" x14ac:dyDescent="0.25">
      <c r="A2579" s="21" t="str">
        <f t="shared" si="40"/>
        <v>MOW HBC BEAL_2041</v>
      </c>
      <c r="B2579" t="s">
        <v>130</v>
      </c>
      <c r="C2579" t="s">
        <v>133</v>
      </c>
      <c r="D2579" t="s">
        <v>80</v>
      </c>
      <c r="E2579" t="s">
        <v>5</v>
      </c>
      <c r="F2579" t="s">
        <v>32</v>
      </c>
      <c r="G2579">
        <v>375933.28125</v>
      </c>
      <c r="H2579">
        <v>74188.6171875</v>
      </c>
      <c r="I2579">
        <v>50535.375</v>
      </c>
      <c r="J2579">
        <v>0</v>
      </c>
      <c r="L2579" s="26">
        <v>51866</v>
      </c>
      <c r="M2579">
        <v>18</v>
      </c>
      <c r="N2579">
        <v>82129.5859375</v>
      </c>
    </row>
    <row r="2580" spans="1:14" x14ac:dyDescent="0.25">
      <c r="A2580" s="21" t="str">
        <f t="shared" si="40"/>
        <v>MOW HBC BEAL_2042</v>
      </c>
      <c r="B2580" t="s">
        <v>130</v>
      </c>
      <c r="C2580" t="s">
        <v>133</v>
      </c>
      <c r="D2580" t="s">
        <v>80</v>
      </c>
      <c r="E2580" t="s">
        <v>5</v>
      </c>
      <c r="F2580" t="s">
        <v>32</v>
      </c>
      <c r="G2580">
        <v>387701.34375</v>
      </c>
      <c r="H2580">
        <v>50172.03125</v>
      </c>
      <c r="I2580">
        <v>48786.36328125</v>
      </c>
      <c r="J2580">
        <v>0</v>
      </c>
      <c r="L2580" s="26">
        <v>52231</v>
      </c>
      <c r="M2580">
        <v>19</v>
      </c>
      <c r="N2580">
        <v>25611.310546875</v>
      </c>
    </row>
    <row r="2581" spans="1:14" x14ac:dyDescent="0.25">
      <c r="A2581" s="21" t="str">
        <f t="shared" si="40"/>
        <v>MOW HBC BEAL_2043</v>
      </c>
      <c r="B2581" t="s">
        <v>130</v>
      </c>
      <c r="C2581" t="s">
        <v>133</v>
      </c>
      <c r="D2581" t="s">
        <v>80</v>
      </c>
      <c r="E2581" t="s">
        <v>5</v>
      </c>
      <c r="F2581" t="s">
        <v>32</v>
      </c>
      <c r="G2581">
        <v>398459.59375</v>
      </c>
      <c r="H2581">
        <v>52921.2578125</v>
      </c>
      <c r="I2581">
        <v>44174.1953125</v>
      </c>
      <c r="J2581">
        <v>0</v>
      </c>
      <c r="L2581" s="26">
        <v>52596</v>
      </c>
      <c r="M2581">
        <v>20</v>
      </c>
      <c r="N2581">
        <v>27301.95703125</v>
      </c>
    </row>
    <row r="2582" spans="1:14" x14ac:dyDescent="0.25">
      <c r="A2582" s="21" t="str">
        <f t="shared" si="40"/>
        <v>MOW HBC BEAL_2024</v>
      </c>
      <c r="B2582" t="s">
        <v>130</v>
      </c>
      <c r="C2582" t="s">
        <v>133</v>
      </c>
      <c r="D2582" t="s">
        <v>80</v>
      </c>
      <c r="E2582" t="s">
        <v>5</v>
      </c>
      <c r="F2582" t="s">
        <v>8</v>
      </c>
      <c r="G2582">
        <v>0</v>
      </c>
      <c r="H2582">
        <v>0</v>
      </c>
      <c r="I2582">
        <v>0</v>
      </c>
      <c r="J2582">
        <v>0</v>
      </c>
      <c r="L2582" s="26">
        <v>45657</v>
      </c>
      <c r="M2582">
        <v>1</v>
      </c>
      <c r="N2582">
        <v>0</v>
      </c>
    </row>
    <row r="2583" spans="1:14" x14ac:dyDescent="0.25">
      <c r="A2583" s="21" t="str">
        <f t="shared" si="40"/>
        <v>MOW HBC BEAL_2025</v>
      </c>
      <c r="B2583" t="s">
        <v>130</v>
      </c>
      <c r="C2583" t="s">
        <v>133</v>
      </c>
      <c r="D2583" t="s">
        <v>80</v>
      </c>
      <c r="E2583" t="s">
        <v>5</v>
      </c>
      <c r="F2583" t="s">
        <v>8</v>
      </c>
      <c r="G2583">
        <v>0</v>
      </c>
      <c r="H2583">
        <v>0</v>
      </c>
      <c r="I2583">
        <v>0</v>
      </c>
      <c r="J2583">
        <v>0</v>
      </c>
      <c r="L2583" s="26">
        <v>46022</v>
      </c>
      <c r="M2583">
        <v>2</v>
      </c>
      <c r="N2583">
        <v>0</v>
      </c>
    </row>
    <row r="2584" spans="1:14" x14ac:dyDescent="0.25">
      <c r="A2584" s="21" t="str">
        <f t="shared" si="40"/>
        <v>MOW HBC BEAL_2026</v>
      </c>
      <c r="B2584" t="s">
        <v>130</v>
      </c>
      <c r="C2584" t="s">
        <v>133</v>
      </c>
      <c r="D2584" t="s">
        <v>80</v>
      </c>
      <c r="E2584" t="s">
        <v>5</v>
      </c>
      <c r="F2584" t="s">
        <v>8</v>
      </c>
      <c r="G2584">
        <v>0</v>
      </c>
      <c r="H2584">
        <v>0</v>
      </c>
      <c r="I2584">
        <v>0</v>
      </c>
      <c r="J2584">
        <v>0</v>
      </c>
      <c r="L2584" s="26">
        <v>46387</v>
      </c>
      <c r="M2584">
        <v>3</v>
      </c>
      <c r="N2584">
        <v>0</v>
      </c>
    </row>
    <row r="2585" spans="1:14" x14ac:dyDescent="0.25">
      <c r="A2585" s="21" t="str">
        <f t="shared" si="40"/>
        <v>MOW HBC BEAL_2027</v>
      </c>
      <c r="B2585" t="s">
        <v>130</v>
      </c>
      <c r="C2585" t="s">
        <v>133</v>
      </c>
      <c r="D2585" t="s">
        <v>80</v>
      </c>
      <c r="E2585" t="s">
        <v>5</v>
      </c>
      <c r="F2585" t="s">
        <v>8</v>
      </c>
      <c r="G2585">
        <v>0</v>
      </c>
      <c r="H2585">
        <v>0</v>
      </c>
      <c r="I2585">
        <v>0</v>
      </c>
      <c r="J2585">
        <v>0</v>
      </c>
      <c r="L2585" s="26">
        <v>46752</v>
      </c>
      <c r="M2585">
        <v>4</v>
      </c>
      <c r="N2585">
        <v>0</v>
      </c>
    </row>
    <row r="2586" spans="1:14" x14ac:dyDescent="0.25">
      <c r="A2586" s="21" t="str">
        <f t="shared" si="40"/>
        <v>MOW HBC BEAL_2028</v>
      </c>
      <c r="B2586" t="s">
        <v>130</v>
      </c>
      <c r="C2586" t="s">
        <v>133</v>
      </c>
      <c r="D2586" t="s">
        <v>80</v>
      </c>
      <c r="E2586" t="s">
        <v>5</v>
      </c>
      <c r="F2586" t="s">
        <v>8</v>
      </c>
      <c r="G2586">
        <v>0</v>
      </c>
      <c r="H2586">
        <v>0</v>
      </c>
      <c r="I2586">
        <v>0</v>
      </c>
      <c r="J2586">
        <v>0</v>
      </c>
      <c r="L2586" s="26">
        <v>47118</v>
      </c>
      <c r="M2586">
        <v>5</v>
      </c>
      <c r="N2586">
        <v>0</v>
      </c>
    </row>
    <row r="2587" spans="1:14" x14ac:dyDescent="0.25">
      <c r="A2587" s="21" t="str">
        <f t="shared" si="40"/>
        <v>MOW HBC BEAL_2029</v>
      </c>
      <c r="B2587" t="s">
        <v>130</v>
      </c>
      <c r="C2587" t="s">
        <v>133</v>
      </c>
      <c r="D2587" t="s">
        <v>80</v>
      </c>
      <c r="E2587" t="s">
        <v>5</v>
      </c>
      <c r="F2587" t="s">
        <v>8</v>
      </c>
      <c r="G2587">
        <v>0</v>
      </c>
      <c r="H2587">
        <v>0</v>
      </c>
      <c r="I2587">
        <v>0</v>
      </c>
      <c r="J2587">
        <v>0</v>
      </c>
      <c r="L2587" s="26">
        <v>47483</v>
      </c>
      <c r="M2587">
        <v>6</v>
      </c>
      <c r="N2587">
        <v>0</v>
      </c>
    </row>
    <row r="2588" spans="1:14" x14ac:dyDescent="0.25">
      <c r="A2588" s="21" t="str">
        <f t="shared" si="40"/>
        <v>MOW HBC BEAL_2030</v>
      </c>
      <c r="B2588" t="s">
        <v>130</v>
      </c>
      <c r="C2588" t="s">
        <v>133</v>
      </c>
      <c r="D2588" t="s">
        <v>80</v>
      </c>
      <c r="E2588" t="s">
        <v>5</v>
      </c>
      <c r="F2588" t="s">
        <v>8</v>
      </c>
      <c r="G2588">
        <v>0</v>
      </c>
      <c r="H2588">
        <v>0</v>
      </c>
      <c r="I2588">
        <v>0</v>
      </c>
      <c r="J2588">
        <v>0</v>
      </c>
      <c r="L2588" s="26">
        <v>47848</v>
      </c>
      <c r="M2588">
        <v>7</v>
      </c>
      <c r="N2588">
        <v>0</v>
      </c>
    </row>
    <row r="2589" spans="1:14" x14ac:dyDescent="0.25">
      <c r="A2589" s="21" t="str">
        <f t="shared" si="40"/>
        <v>MOW HBC BEAL_2031</v>
      </c>
      <c r="B2589" t="s">
        <v>130</v>
      </c>
      <c r="C2589" t="s">
        <v>133</v>
      </c>
      <c r="D2589" t="s">
        <v>80</v>
      </c>
      <c r="E2589" t="s">
        <v>5</v>
      </c>
      <c r="F2589" t="s">
        <v>8</v>
      </c>
      <c r="G2589">
        <v>0</v>
      </c>
      <c r="H2589">
        <v>0</v>
      </c>
      <c r="I2589">
        <v>0</v>
      </c>
      <c r="J2589">
        <v>0</v>
      </c>
      <c r="L2589" s="26">
        <v>48213</v>
      </c>
      <c r="M2589">
        <v>8</v>
      </c>
      <c r="N2589">
        <v>0</v>
      </c>
    </row>
    <row r="2590" spans="1:14" x14ac:dyDescent="0.25">
      <c r="A2590" s="21" t="str">
        <f t="shared" si="40"/>
        <v>MOW HBC BEAL_2032</v>
      </c>
      <c r="B2590" t="s">
        <v>130</v>
      </c>
      <c r="C2590" t="s">
        <v>133</v>
      </c>
      <c r="D2590" t="s">
        <v>80</v>
      </c>
      <c r="E2590" t="s">
        <v>5</v>
      </c>
      <c r="F2590" t="s">
        <v>8</v>
      </c>
      <c r="G2590">
        <v>0</v>
      </c>
      <c r="H2590">
        <v>0</v>
      </c>
      <c r="I2590">
        <v>0</v>
      </c>
      <c r="J2590">
        <v>0</v>
      </c>
      <c r="L2590" s="26">
        <v>48579</v>
      </c>
      <c r="M2590">
        <v>9</v>
      </c>
      <c r="N2590">
        <v>0</v>
      </c>
    </row>
    <row r="2591" spans="1:14" x14ac:dyDescent="0.25">
      <c r="A2591" s="21" t="str">
        <f t="shared" si="40"/>
        <v>MOW HBC BEAL_2033</v>
      </c>
      <c r="B2591" t="s">
        <v>130</v>
      </c>
      <c r="C2591" t="s">
        <v>133</v>
      </c>
      <c r="D2591" t="s">
        <v>80</v>
      </c>
      <c r="E2591" t="s">
        <v>5</v>
      </c>
      <c r="F2591" t="s">
        <v>8</v>
      </c>
      <c r="G2591">
        <v>0</v>
      </c>
      <c r="H2591">
        <v>0</v>
      </c>
      <c r="I2591">
        <v>0</v>
      </c>
      <c r="J2591">
        <v>0</v>
      </c>
      <c r="L2591" s="26">
        <v>48944</v>
      </c>
      <c r="M2591">
        <v>10</v>
      </c>
      <c r="N2591">
        <v>0</v>
      </c>
    </row>
    <row r="2592" spans="1:14" x14ac:dyDescent="0.25">
      <c r="A2592" s="21" t="str">
        <f t="shared" si="40"/>
        <v>MOW HBC BEAL_2034</v>
      </c>
      <c r="B2592" t="s">
        <v>130</v>
      </c>
      <c r="C2592" t="s">
        <v>133</v>
      </c>
      <c r="D2592" t="s">
        <v>80</v>
      </c>
      <c r="E2592" t="s">
        <v>5</v>
      </c>
      <c r="F2592" t="s">
        <v>8</v>
      </c>
      <c r="G2592">
        <v>0</v>
      </c>
      <c r="H2592">
        <v>0</v>
      </c>
      <c r="I2592">
        <v>0</v>
      </c>
      <c r="J2592">
        <v>0</v>
      </c>
      <c r="L2592" s="26">
        <v>49309</v>
      </c>
      <c r="M2592">
        <v>11</v>
      </c>
      <c r="N2592">
        <v>0</v>
      </c>
    </row>
    <row r="2593" spans="1:14" x14ac:dyDescent="0.25">
      <c r="A2593" s="21" t="str">
        <f t="shared" si="40"/>
        <v>MOW HBC BEAL_2035</v>
      </c>
      <c r="B2593" t="s">
        <v>130</v>
      </c>
      <c r="C2593" t="s">
        <v>133</v>
      </c>
      <c r="D2593" t="s">
        <v>80</v>
      </c>
      <c r="E2593" t="s">
        <v>5</v>
      </c>
      <c r="F2593" t="s">
        <v>8</v>
      </c>
      <c r="G2593">
        <v>0</v>
      </c>
      <c r="H2593">
        <v>0</v>
      </c>
      <c r="I2593">
        <v>0</v>
      </c>
      <c r="J2593">
        <v>0</v>
      </c>
      <c r="L2593" s="26">
        <v>49674</v>
      </c>
      <c r="M2593">
        <v>12</v>
      </c>
      <c r="N2593">
        <v>0</v>
      </c>
    </row>
    <row r="2594" spans="1:14" x14ac:dyDescent="0.25">
      <c r="A2594" s="21" t="str">
        <f t="shared" si="40"/>
        <v>MOW HBC BEAL_2036</v>
      </c>
      <c r="B2594" t="s">
        <v>130</v>
      </c>
      <c r="C2594" t="s">
        <v>133</v>
      </c>
      <c r="D2594" t="s">
        <v>80</v>
      </c>
      <c r="E2594" t="s">
        <v>5</v>
      </c>
      <c r="F2594" t="s">
        <v>8</v>
      </c>
      <c r="G2594">
        <v>0</v>
      </c>
      <c r="H2594">
        <v>0</v>
      </c>
      <c r="I2594">
        <v>0</v>
      </c>
      <c r="J2594">
        <v>0</v>
      </c>
      <c r="L2594" s="26">
        <v>50040</v>
      </c>
      <c r="M2594">
        <v>13</v>
      </c>
      <c r="N2594">
        <v>0</v>
      </c>
    </row>
    <row r="2595" spans="1:14" x14ac:dyDescent="0.25">
      <c r="A2595" s="21" t="str">
        <f t="shared" si="40"/>
        <v>MOW HBC BEAL_2037</v>
      </c>
      <c r="B2595" t="s">
        <v>130</v>
      </c>
      <c r="C2595" t="s">
        <v>133</v>
      </c>
      <c r="D2595" t="s">
        <v>80</v>
      </c>
      <c r="E2595" t="s">
        <v>5</v>
      </c>
      <c r="F2595" t="s">
        <v>8</v>
      </c>
      <c r="G2595">
        <v>0</v>
      </c>
      <c r="H2595">
        <v>0</v>
      </c>
      <c r="I2595">
        <v>0</v>
      </c>
      <c r="J2595">
        <v>0</v>
      </c>
      <c r="L2595" s="26">
        <v>50405</v>
      </c>
      <c r="M2595">
        <v>14</v>
      </c>
      <c r="N2595">
        <v>0</v>
      </c>
    </row>
    <row r="2596" spans="1:14" x14ac:dyDescent="0.25">
      <c r="A2596" s="21" t="str">
        <f t="shared" si="40"/>
        <v>MOW HBC BEAL_2038</v>
      </c>
      <c r="B2596" t="s">
        <v>130</v>
      </c>
      <c r="C2596" t="s">
        <v>133</v>
      </c>
      <c r="D2596" t="s">
        <v>80</v>
      </c>
      <c r="E2596" t="s">
        <v>5</v>
      </c>
      <c r="F2596" t="s">
        <v>8</v>
      </c>
      <c r="G2596">
        <v>0</v>
      </c>
      <c r="H2596">
        <v>0</v>
      </c>
      <c r="I2596">
        <v>0</v>
      </c>
      <c r="J2596">
        <v>0</v>
      </c>
      <c r="L2596" s="26">
        <v>50770</v>
      </c>
      <c r="M2596">
        <v>15</v>
      </c>
      <c r="N2596">
        <v>0</v>
      </c>
    </row>
    <row r="2597" spans="1:14" x14ac:dyDescent="0.25">
      <c r="A2597" s="21" t="str">
        <f t="shared" si="40"/>
        <v>MOW HBC BEAL_2039</v>
      </c>
      <c r="B2597" t="s">
        <v>130</v>
      </c>
      <c r="C2597" t="s">
        <v>133</v>
      </c>
      <c r="D2597" t="s">
        <v>80</v>
      </c>
      <c r="E2597" t="s">
        <v>5</v>
      </c>
      <c r="F2597" t="s">
        <v>8</v>
      </c>
      <c r="G2597">
        <v>0</v>
      </c>
      <c r="H2597">
        <v>0</v>
      </c>
      <c r="I2597">
        <v>0</v>
      </c>
      <c r="J2597">
        <v>0</v>
      </c>
      <c r="L2597" s="26">
        <v>51135</v>
      </c>
      <c r="M2597">
        <v>16</v>
      </c>
      <c r="N2597">
        <v>0</v>
      </c>
    </row>
    <row r="2598" spans="1:14" x14ac:dyDescent="0.25">
      <c r="A2598" s="21" t="str">
        <f t="shared" si="40"/>
        <v>MOW HBC BEAL_2040</v>
      </c>
      <c r="B2598" t="s">
        <v>130</v>
      </c>
      <c r="C2598" t="s">
        <v>133</v>
      </c>
      <c r="D2598" t="s">
        <v>80</v>
      </c>
      <c r="E2598" t="s">
        <v>5</v>
      </c>
      <c r="F2598" t="s">
        <v>8</v>
      </c>
      <c r="G2598">
        <v>0</v>
      </c>
      <c r="H2598">
        <v>0</v>
      </c>
      <c r="I2598">
        <v>0</v>
      </c>
      <c r="J2598">
        <v>0</v>
      </c>
      <c r="L2598" s="26">
        <v>51501</v>
      </c>
      <c r="M2598">
        <v>17</v>
      </c>
      <c r="N2598">
        <v>0</v>
      </c>
    </row>
    <row r="2599" spans="1:14" x14ac:dyDescent="0.25">
      <c r="A2599" s="21" t="str">
        <f t="shared" si="40"/>
        <v>MOW HBC BEAL_2041</v>
      </c>
      <c r="B2599" t="s">
        <v>130</v>
      </c>
      <c r="C2599" t="s">
        <v>133</v>
      </c>
      <c r="D2599" t="s">
        <v>80</v>
      </c>
      <c r="E2599" t="s">
        <v>5</v>
      </c>
      <c r="F2599" t="s">
        <v>8</v>
      </c>
      <c r="G2599">
        <v>0</v>
      </c>
      <c r="H2599">
        <v>0</v>
      </c>
      <c r="I2599">
        <v>0</v>
      </c>
      <c r="J2599">
        <v>0</v>
      </c>
      <c r="L2599" s="26">
        <v>51866</v>
      </c>
      <c r="M2599">
        <v>18</v>
      </c>
      <c r="N2599">
        <v>0</v>
      </c>
    </row>
    <row r="2600" spans="1:14" x14ac:dyDescent="0.25">
      <c r="A2600" s="21" t="str">
        <f t="shared" si="40"/>
        <v>MOW HBC BEAL_2042</v>
      </c>
      <c r="B2600" t="s">
        <v>130</v>
      </c>
      <c r="C2600" t="s">
        <v>133</v>
      </c>
      <c r="D2600" t="s">
        <v>80</v>
      </c>
      <c r="E2600" t="s">
        <v>5</v>
      </c>
      <c r="F2600" t="s">
        <v>8</v>
      </c>
      <c r="G2600">
        <v>0</v>
      </c>
      <c r="H2600">
        <v>0</v>
      </c>
      <c r="I2600">
        <v>0</v>
      </c>
      <c r="J2600">
        <v>0</v>
      </c>
      <c r="L2600" s="26">
        <v>52231</v>
      </c>
      <c r="M2600">
        <v>19</v>
      </c>
      <c r="N2600">
        <v>0</v>
      </c>
    </row>
    <row r="2601" spans="1:14" x14ac:dyDescent="0.25">
      <c r="A2601" s="21" t="str">
        <f t="shared" si="40"/>
        <v>MOW HBC BEAL_2043</v>
      </c>
      <c r="B2601" t="s">
        <v>130</v>
      </c>
      <c r="C2601" t="s">
        <v>133</v>
      </c>
      <c r="D2601" t="s">
        <v>80</v>
      </c>
      <c r="E2601" t="s">
        <v>5</v>
      </c>
      <c r="F2601" t="s">
        <v>8</v>
      </c>
      <c r="G2601">
        <v>0</v>
      </c>
      <c r="H2601">
        <v>0</v>
      </c>
      <c r="I2601">
        <v>0</v>
      </c>
      <c r="J2601">
        <v>0</v>
      </c>
      <c r="L2601" s="26">
        <v>52596</v>
      </c>
      <c r="M2601">
        <v>20</v>
      </c>
      <c r="N2601">
        <v>0</v>
      </c>
    </row>
    <row r="2602" spans="1:14" x14ac:dyDescent="0.25">
      <c r="A2602" s="21" t="str">
        <f t="shared" si="40"/>
        <v>MOW L2C BEAL_2024</v>
      </c>
      <c r="B2602" t="s">
        <v>130</v>
      </c>
      <c r="C2602" t="s">
        <v>133</v>
      </c>
      <c r="D2602" t="s">
        <v>25</v>
      </c>
      <c r="E2602" t="s">
        <v>29</v>
      </c>
      <c r="F2602" t="s">
        <v>28</v>
      </c>
      <c r="K2602">
        <v>0</v>
      </c>
      <c r="L2602" s="26">
        <v>45657</v>
      </c>
      <c r="M2602">
        <v>1</v>
      </c>
    </row>
    <row r="2603" spans="1:14" x14ac:dyDescent="0.25">
      <c r="A2603" s="21" t="str">
        <f t="shared" si="40"/>
        <v>MOW L2C BEAL_2025</v>
      </c>
      <c r="B2603" t="s">
        <v>130</v>
      </c>
      <c r="C2603" t="s">
        <v>133</v>
      </c>
      <c r="D2603" t="s">
        <v>25</v>
      </c>
      <c r="E2603" t="s">
        <v>29</v>
      </c>
      <c r="F2603" t="s">
        <v>28</v>
      </c>
      <c r="K2603">
        <v>0</v>
      </c>
      <c r="L2603" s="26">
        <v>46022</v>
      </c>
      <c r="M2603">
        <v>2</v>
      </c>
    </row>
    <row r="2604" spans="1:14" x14ac:dyDescent="0.25">
      <c r="A2604" s="21" t="str">
        <f t="shared" si="40"/>
        <v>MOW L2C BEAL_2026</v>
      </c>
      <c r="B2604" t="s">
        <v>130</v>
      </c>
      <c r="C2604" t="s">
        <v>133</v>
      </c>
      <c r="D2604" t="s">
        <v>25</v>
      </c>
      <c r="E2604" t="s">
        <v>29</v>
      </c>
      <c r="F2604" t="s">
        <v>28</v>
      </c>
      <c r="K2604">
        <v>0</v>
      </c>
      <c r="L2604" s="26">
        <v>46387</v>
      </c>
      <c r="M2604">
        <v>3</v>
      </c>
    </row>
    <row r="2605" spans="1:14" x14ac:dyDescent="0.25">
      <c r="A2605" s="21" t="str">
        <f t="shared" si="40"/>
        <v>MOW L2C BEAL_2027</v>
      </c>
      <c r="B2605" t="s">
        <v>130</v>
      </c>
      <c r="C2605" t="s">
        <v>133</v>
      </c>
      <c r="D2605" t="s">
        <v>25</v>
      </c>
      <c r="E2605" t="s">
        <v>29</v>
      </c>
      <c r="F2605" t="s">
        <v>28</v>
      </c>
      <c r="K2605">
        <v>0</v>
      </c>
      <c r="L2605" s="26">
        <v>46752</v>
      </c>
      <c r="M2605">
        <v>4</v>
      </c>
    </row>
    <row r="2606" spans="1:14" x14ac:dyDescent="0.25">
      <c r="A2606" s="21" t="str">
        <f t="shared" si="40"/>
        <v>MOW L2C BEAL_2028</v>
      </c>
      <c r="B2606" t="s">
        <v>130</v>
      </c>
      <c r="C2606" t="s">
        <v>133</v>
      </c>
      <c r="D2606" t="s">
        <v>25</v>
      </c>
      <c r="E2606" t="s">
        <v>29</v>
      </c>
      <c r="F2606" t="s">
        <v>28</v>
      </c>
      <c r="K2606">
        <v>0</v>
      </c>
      <c r="L2606" s="26">
        <v>47118</v>
      </c>
      <c r="M2606">
        <v>5</v>
      </c>
    </row>
    <row r="2607" spans="1:14" x14ac:dyDescent="0.25">
      <c r="A2607" s="21" t="str">
        <f t="shared" si="40"/>
        <v>MOW L2C BEAL_2029</v>
      </c>
      <c r="B2607" t="s">
        <v>130</v>
      </c>
      <c r="C2607" t="s">
        <v>133</v>
      </c>
      <c r="D2607" t="s">
        <v>25</v>
      </c>
      <c r="E2607" t="s">
        <v>29</v>
      </c>
      <c r="F2607" t="s">
        <v>28</v>
      </c>
      <c r="K2607">
        <v>0</v>
      </c>
      <c r="L2607" s="26">
        <v>47483</v>
      </c>
      <c r="M2607">
        <v>6</v>
      </c>
    </row>
    <row r="2608" spans="1:14" x14ac:dyDescent="0.25">
      <c r="A2608" s="21" t="str">
        <f t="shared" si="40"/>
        <v>MOW L2C BEAL_2030</v>
      </c>
      <c r="B2608" t="s">
        <v>130</v>
      </c>
      <c r="C2608" t="s">
        <v>133</v>
      </c>
      <c r="D2608" t="s">
        <v>25</v>
      </c>
      <c r="E2608" t="s">
        <v>29</v>
      </c>
      <c r="F2608" t="s">
        <v>28</v>
      </c>
      <c r="K2608">
        <v>0</v>
      </c>
      <c r="L2608" s="26">
        <v>47848</v>
      </c>
      <c r="M2608">
        <v>7</v>
      </c>
    </row>
    <row r="2609" spans="1:13" x14ac:dyDescent="0.25">
      <c r="A2609" s="21" t="str">
        <f t="shared" si="40"/>
        <v>MOW L2C BEAL_2031</v>
      </c>
      <c r="B2609" t="s">
        <v>130</v>
      </c>
      <c r="C2609" t="s">
        <v>133</v>
      </c>
      <c r="D2609" t="s">
        <v>25</v>
      </c>
      <c r="E2609" t="s">
        <v>29</v>
      </c>
      <c r="F2609" t="s">
        <v>28</v>
      </c>
      <c r="K2609">
        <v>0</v>
      </c>
      <c r="L2609" s="26">
        <v>48213</v>
      </c>
      <c r="M2609">
        <v>8</v>
      </c>
    </row>
    <row r="2610" spans="1:13" x14ac:dyDescent="0.25">
      <c r="A2610" s="21" t="str">
        <f t="shared" si="40"/>
        <v>MOW L2C BEAL_2032</v>
      </c>
      <c r="B2610" t="s">
        <v>130</v>
      </c>
      <c r="C2610" t="s">
        <v>133</v>
      </c>
      <c r="D2610" t="s">
        <v>25</v>
      </c>
      <c r="E2610" t="s">
        <v>29</v>
      </c>
      <c r="F2610" t="s">
        <v>28</v>
      </c>
      <c r="K2610">
        <v>0</v>
      </c>
      <c r="L2610" s="26">
        <v>48579</v>
      </c>
      <c r="M2610">
        <v>9</v>
      </c>
    </row>
    <row r="2611" spans="1:13" x14ac:dyDescent="0.25">
      <c r="A2611" s="21" t="str">
        <f t="shared" si="40"/>
        <v>MOW L2C BEAL_2033</v>
      </c>
      <c r="B2611" t="s">
        <v>130</v>
      </c>
      <c r="C2611" t="s">
        <v>133</v>
      </c>
      <c r="D2611" t="s">
        <v>25</v>
      </c>
      <c r="E2611" t="s">
        <v>29</v>
      </c>
      <c r="F2611" t="s">
        <v>28</v>
      </c>
      <c r="K2611">
        <v>0</v>
      </c>
      <c r="L2611" s="26">
        <v>48944</v>
      </c>
      <c r="M2611">
        <v>10</v>
      </c>
    </row>
    <row r="2612" spans="1:13" x14ac:dyDescent="0.25">
      <c r="A2612" s="21" t="str">
        <f t="shared" si="40"/>
        <v>MOW L2C BEAL_2034</v>
      </c>
      <c r="B2612" t="s">
        <v>130</v>
      </c>
      <c r="C2612" t="s">
        <v>133</v>
      </c>
      <c r="D2612" t="s">
        <v>25</v>
      </c>
      <c r="E2612" t="s">
        <v>29</v>
      </c>
      <c r="F2612" t="s">
        <v>28</v>
      </c>
      <c r="K2612">
        <v>0</v>
      </c>
      <c r="L2612" s="26">
        <v>49309</v>
      </c>
      <c r="M2612">
        <v>11</v>
      </c>
    </row>
    <row r="2613" spans="1:13" x14ac:dyDescent="0.25">
      <c r="A2613" s="21" t="str">
        <f t="shared" si="40"/>
        <v>MOW L2C BEAL_2035</v>
      </c>
      <c r="B2613" t="s">
        <v>130</v>
      </c>
      <c r="C2613" t="s">
        <v>133</v>
      </c>
      <c r="D2613" t="s">
        <v>25</v>
      </c>
      <c r="E2613" t="s">
        <v>29</v>
      </c>
      <c r="F2613" t="s">
        <v>28</v>
      </c>
      <c r="K2613">
        <v>0</v>
      </c>
      <c r="L2613" s="26">
        <v>49674</v>
      </c>
      <c r="M2613">
        <v>12</v>
      </c>
    </row>
    <row r="2614" spans="1:13" x14ac:dyDescent="0.25">
      <c r="A2614" s="21" t="str">
        <f t="shared" si="40"/>
        <v>MOW L2C BEAL_2036</v>
      </c>
      <c r="B2614" t="s">
        <v>130</v>
      </c>
      <c r="C2614" t="s">
        <v>133</v>
      </c>
      <c r="D2614" t="s">
        <v>25</v>
      </c>
      <c r="E2614" t="s">
        <v>29</v>
      </c>
      <c r="F2614" t="s">
        <v>28</v>
      </c>
      <c r="K2614">
        <v>0</v>
      </c>
      <c r="L2614" s="26">
        <v>50040</v>
      </c>
      <c r="M2614">
        <v>13</v>
      </c>
    </row>
    <row r="2615" spans="1:13" x14ac:dyDescent="0.25">
      <c r="A2615" s="21" t="str">
        <f t="shared" si="40"/>
        <v>MOW L2C BEAL_2037</v>
      </c>
      <c r="B2615" t="s">
        <v>130</v>
      </c>
      <c r="C2615" t="s">
        <v>133</v>
      </c>
      <c r="D2615" t="s">
        <v>25</v>
      </c>
      <c r="E2615" t="s">
        <v>29</v>
      </c>
      <c r="F2615" t="s">
        <v>28</v>
      </c>
      <c r="K2615">
        <v>0</v>
      </c>
      <c r="L2615" s="26">
        <v>50405</v>
      </c>
      <c r="M2615">
        <v>14</v>
      </c>
    </row>
    <row r="2616" spans="1:13" x14ac:dyDescent="0.25">
      <c r="A2616" s="21" t="str">
        <f t="shared" si="40"/>
        <v>MOW L2C BEAL_2038</v>
      </c>
      <c r="B2616" t="s">
        <v>130</v>
      </c>
      <c r="C2616" t="s">
        <v>133</v>
      </c>
      <c r="D2616" t="s">
        <v>25</v>
      </c>
      <c r="E2616" t="s">
        <v>29</v>
      </c>
      <c r="F2616" t="s">
        <v>28</v>
      </c>
      <c r="K2616">
        <v>0</v>
      </c>
      <c r="L2616" s="26">
        <v>50770</v>
      </c>
      <c r="M2616">
        <v>15</v>
      </c>
    </row>
    <row r="2617" spans="1:13" x14ac:dyDescent="0.25">
      <c r="A2617" s="21" t="str">
        <f t="shared" si="40"/>
        <v>MOW L2C BEAL_2039</v>
      </c>
      <c r="B2617" t="s">
        <v>130</v>
      </c>
      <c r="C2617" t="s">
        <v>133</v>
      </c>
      <c r="D2617" t="s">
        <v>25</v>
      </c>
      <c r="E2617" t="s">
        <v>29</v>
      </c>
      <c r="F2617" t="s">
        <v>28</v>
      </c>
      <c r="K2617">
        <v>0</v>
      </c>
      <c r="L2617" s="26">
        <v>51135</v>
      </c>
      <c r="M2617">
        <v>16</v>
      </c>
    </row>
    <row r="2618" spans="1:13" x14ac:dyDescent="0.25">
      <c r="A2618" s="21" t="str">
        <f t="shared" si="40"/>
        <v>MOW L2C BEAL_2040</v>
      </c>
      <c r="B2618" t="s">
        <v>130</v>
      </c>
      <c r="C2618" t="s">
        <v>133</v>
      </c>
      <c r="D2618" t="s">
        <v>25</v>
      </c>
      <c r="E2618" t="s">
        <v>29</v>
      </c>
      <c r="F2618" t="s">
        <v>28</v>
      </c>
      <c r="K2618">
        <v>0</v>
      </c>
      <c r="L2618" s="26">
        <v>51501</v>
      </c>
      <c r="M2618">
        <v>17</v>
      </c>
    </row>
    <row r="2619" spans="1:13" x14ac:dyDescent="0.25">
      <c r="A2619" s="21" t="str">
        <f t="shared" si="40"/>
        <v>MOW L2C BEAL_2041</v>
      </c>
      <c r="B2619" t="s">
        <v>130</v>
      </c>
      <c r="C2619" t="s">
        <v>133</v>
      </c>
      <c r="D2619" t="s">
        <v>25</v>
      </c>
      <c r="E2619" t="s">
        <v>29</v>
      </c>
      <c r="F2619" t="s">
        <v>28</v>
      </c>
      <c r="K2619">
        <v>0</v>
      </c>
      <c r="L2619" s="26">
        <v>51866</v>
      </c>
      <c r="M2619">
        <v>18</v>
      </c>
    </row>
    <row r="2620" spans="1:13" x14ac:dyDescent="0.25">
      <c r="A2620" s="21" t="str">
        <f t="shared" si="40"/>
        <v>MOW L2C BEAL_2042</v>
      </c>
      <c r="B2620" t="s">
        <v>130</v>
      </c>
      <c r="C2620" t="s">
        <v>133</v>
      </c>
      <c r="D2620" t="s">
        <v>25</v>
      </c>
      <c r="E2620" t="s">
        <v>29</v>
      </c>
      <c r="F2620" t="s">
        <v>28</v>
      </c>
      <c r="K2620">
        <v>0</v>
      </c>
      <c r="L2620" s="26">
        <v>52231</v>
      </c>
      <c r="M2620">
        <v>19</v>
      </c>
    </row>
    <row r="2621" spans="1:13" x14ac:dyDescent="0.25">
      <c r="A2621" s="21" t="str">
        <f t="shared" si="40"/>
        <v>MOW L2C BEAL_2043</v>
      </c>
      <c r="B2621" t="s">
        <v>130</v>
      </c>
      <c r="C2621" t="s">
        <v>133</v>
      </c>
      <c r="D2621" t="s">
        <v>25</v>
      </c>
      <c r="E2621" t="s">
        <v>29</v>
      </c>
      <c r="F2621" t="s">
        <v>28</v>
      </c>
      <c r="K2621">
        <v>0</v>
      </c>
      <c r="L2621" s="26">
        <v>52596</v>
      </c>
      <c r="M2621">
        <v>20</v>
      </c>
    </row>
    <row r="2622" spans="1:13" x14ac:dyDescent="0.25">
      <c r="A2622" s="21" t="str">
        <f t="shared" si="40"/>
        <v>MOW L2C BEAL_2024</v>
      </c>
      <c r="B2622" t="s">
        <v>130</v>
      </c>
      <c r="C2622" t="s">
        <v>133</v>
      </c>
      <c r="D2622" t="s">
        <v>25</v>
      </c>
      <c r="E2622" t="s">
        <v>29</v>
      </c>
      <c r="F2622" t="s">
        <v>31</v>
      </c>
      <c r="K2622">
        <v>0</v>
      </c>
      <c r="L2622" s="26">
        <v>45657</v>
      </c>
      <c r="M2622">
        <v>1</v>
      </c>
    </row>
    <row r="2623" spans="1:13" x14ac:dyDescent="0.25">
      <c r="A2623" s="21" t="str">
        <f t="shared" si="40"/>
        <v>MOW L2C BEAL_2025</v>
      </c>
      <c r="B2623" t="s">
        <v>130</v>
      </c>
      <c r="C2623" t="s">
        <v>133</v>
      </c>
      <c r="D2623" t="s">
        <v>25</v>
      </c>
      <c r="E2623" t="s">
        <v>29</v>
      </c>
      <c r="F2623" t="s">
        <v>31</v>
      </c>
      <c r="K2623">
        <v>0</v>
      </c>
      <c r="L2623" s="26">
        <v>46022</v>
      </c>
      <c r="M2623">
        <v>2</v>
      </c>
    </row>
    <row r="2624" spans="1:13" x14ac:dyDescent="0.25">
      <c r="A2624" s="21" t="str">
        <f t="shared" si="40"/>
        <v>MOW L2C BEAL_2026</v>
      </c>
      <c r="B2624" t="s">
        <v>130</v>
      </c>
      <c r="C2624" t="s">
        <v>133</v>
      </c>
      <c r="D2624" t="s">
        <v>25</v>
      </c>
      <c r="E2624" t="s">
        <v>29</v>
      </c>
      <c r="F2624" t="s">
        <v>31</v>
      </c>
      <c r="K2624">
        <v>0</v>
      </c>
      <c r="L2624" s="26">
        <v>46387</v>
      </c>
      <c r="M2624">
        <v>3</v>
      </c>
    </row>
    <row r="2625" spans="1:13" x14ac:dyDescent="0.25">
      <c r="A2625" s="21" t="str">
        <f t="shared" si="40"/>
        <v>MOW L2C BEAL_2027</v>
      </c>
      <c r="B2625" t="s">
        <v>130</v>
      </c>
      <c r="C2625" t="s">
        <v>133</v>
      </c>
      <c r="D2625" t="s">
        <v>25</v>
      </c>
      <c r="E2625" t="s">
        <v>29</v>
      </c>
      <c r="F2625" t="s">
        <v>31</v>
      </c>
      <c r="K2625">
        <v>0</v>
      </c>
      <c r="L2625" s="26">
        <v>46752</v>
      </c>
      <c r="M2625">
        <v>4</v>
      </c>
    </row>
    <row r="2626" spans="1:13" x14ac:dyDescent="0.25">
      <c r="A2626" s="21" t="str">
        <f t="shared" ref="A2626:A2689" si="41">B2626&amp;" "&amp;D2626&amp;" "&amp;C2626&amp;"_"&amp;YEAR(L2626)</f>
        <v>MOW L2C BEAL_2028</v>
      </c>
      <c r="B2626" t="s">
        <v>130</v>
      </c>
      <c r="C2626" t="s">
        <v>133</v>
      </c>
      <c r="D2626" t="s">
        <v>25</v>
      </c>
      <c r="E2626" t="s">
        <v>29</v>
      </c>
      <c r="F2626" t="s">
        <v>31</v>
      </c>
      <c r="K2626">
        <v>0</v>
      </c>
      <c r="L2626" s="26">
        <v>47118</v>
      </c>
      <c r="M2626">
        <v>5</v>
      </c>
    </row>
    <row r="2627" spans="1:13" x14ac:dyDescent="0.25">
      <c r="A2627" s="21" t="str">
        <f t="shared" si="41"/>
        <v>MOW L2C BEAL_2029</v>
      </c>
      <c r="B2627" t="s">
        <v>130</v>
      </c>
      <c r="C2627" t="s">
        <v>133</v>
      </c>
      <c r="D2627" t="s">
        <v>25</v>
      </c>
      <c r="E2627" t="s">
        <v>29</v>
      </c>
      <c r="F2627" t="s">
        <v>31</v>
      </c>
      <c r="K2627">
        <v>0</v>
      </c>
      <c r="L2627" s="26">
        <v>47483</v>
      </c>
      <c r="M2627">
        <v>6</v>
      </c>
    </row>
    <row r="2628" spans="1:13" x14ac:dyDescent="0.25">
      <c r="A2628" s="21" t="str">
        <f t="shared" si="41"/>
        <v>MOW L2C BEAL_2030</v>
      </c>
      <c r="B2628" t="s">
        <v>130</v>
      </c>
      <c r="C2628" t="s">
        <v>133</v>
      </c>
      <c r="D2628" t="s">
        <v>25</v>
      </c>
      <c r="E2628" t="s">
        <v>29</v>
      </c>
      <c r="F2628" t="s">
        <v>31</v>
      </c>
      <c r="K2628">
        <v>0</v>
      </c>
      <c r="L2628" s="26">
        <v>47848</v>
      </c>
      <c r="M2628">
        <v>7</v>
      </c>
    </row>
    <row r="2629" spans="1:13" x14ac:dyDescent="0.25">
      <c r="A2629" s="21" t="str">
        <f t="shared" si="41"/>
        <v>MOW L2C BEAL_2031</v>
      </c>
      <c r="B2629" t="s">
        <v>130</v>
      </c>
      <c r="C2629" t="s">
        <v>133</v>
      </c>
      <c r="D2629" t="s">
        <v>25</v>
      </c>
      <c r="E2629" t="s">
        <v>29</v>
      </c>
      <c r="F2629" t="s">
        <v>31</v>
      </c>
      <c r="K2629">
        <v>0</v>
      </c>
      <c r="L2629" s="26">
        <v>48213</v>
      </c>
      <c r="M2629">
        <v>8</v>
      </c>
    </row>
    <row r="2630" spans="1:13" x14ac:dyDescent="0.25">
      <c r="A2630" s="21" t="str">
        <f t="shared" si="41"/>
        <v>MOW L2C BEAL_2032</v>
      </c>
      <c r="B2630" t="s">
        <v>130</v>
      </c>
      <c r="C2630" t="s">
        <v>133</v>
      </c>
      <c r="D2630" t="s">
        <v>25</v>
      </c>
      <c r="E2630" t="s">
        <v>29</v>
      </c>
      <c r="F2630" t="s">
        <v>31</v>
      </c>
      <c r="K2630">
        <v>0</v>
      </c>
      <c r="L2630" s="26">
        <v>48579</v>
      </c>
      <c r="M2630">
        <v>9</v>
      </c>
    </row>
    <row r="2631" spans="1:13" x14ac:dyDescent="0.25">
      <c r="A2631" s="21" t="str">
        <f t="shared" si="41"/>
        <v>MOW L2C BEAL_2033</v>
      </c>
      <c r="B2631" t="s">
        <v>130</v>
      </c>
      <c r="C2631" t="s">
        <v>133</v>
      </c>
      <c r="D2631" t="s">
        <v>25</v>
      </c>
      <c r="E2631" t="s">
        <v>29</v>
      </c>
      <c r="F2631" t="s">
        <v>31</v>
      </c>
      <c r="K2631">
        <v>0</v>
      </c>
      <c r="L2631" s="26">
        <v>48944</v>
      </c>
      <c r="M2631">
        <v>10</v>
      </c>
    </row>
    <row r="2632" spans="1:13" x14ac:dyDescent="0.25">
      <c r="A2632" s="21" t="str">
        <f t="shared" si="41"/>
        <v>MOW L2C BEAL_2034</v>
      </c>
      <c r="B2632" t="s">
        <v>130</v>
      </c>
      <c r="C2632" t="s">
        <v>133</v>
      </c>
      <c r="D2632" t="s">
        <v>25</v>
      </c>
      <c r="E2632" t="s">
        <v>29</v>
      </c>
      <c r="F2632" t="s">
        <v>31</v>
      </c>
      <c r="K2632">
        <v>0</v>
      </c>
      <c r="L2632" s="26">
        <v>49309</v>
      </c>
      <c r="M2632">
        <v>11</v>
      </c>
    </row>
    <row r="2633" spans="1:13" x14ac:dyDescent="0.25">
      <c r="A2633" s="21" t="str">
        <f t="shared" si="41"/>
        <v>MOW L2C BEAL_2035</v>
      </c>
      <c r="B2633" t="s">
        <v>130</v>
      </c>
      <c r="C2633" t="s">
        <v>133</v>
      </c>
      <c r="D2633" t="s">
        <v>25</v>
      </c>
      <c r="E2633" t="s">
        <v>29</v>
      </c>
      <c r="F2633" t="s">
        <v>31</v>
      </c>
      <c r="K2633">
        <v>0</v>
      </c>
      <c r="L2633" s="26">
        <v>49674</v>
      </c>
      <c r="M2633">
        <v>12</v>
      </c>
    </row>
    <row r="2634" spans="1:13" x14ac:dyDescent="0.25">
      <c r="A2634" s="21" t="str">
        <f t="shared" si="41"/>
        <v>MOW L2C BEAL_2036</v>
      </c>
      <c r="B2634" t="s">
        <v>130</v>
      </c>
      <c r="C2634" t="s">
        <v>133</v>
      </c>
      <c r="D2634" t="s">
        <v>25</v>
      </c>
      <c r="E2634" t="s">
        <v>29</v>
      </c>
      <c r="F2634" t="s">
        <v>31</v>
      </c>
      <c r="K2634">
        <v>0</v>
      </c>
      <c r="L2634" s="26">
        <v>50040</v>
      </c>
      <c r="M2634">
        <v>13</v>
      </c>
    </row>
    <row r="2635" spans="1:13" x14ac:dyDescent="0.25">
      <c r="A2635" s="21" t="str">
        <f t="shared" si="41"/>
        <v>MOW L2C BEAL_2037</v>
      </c>
      <c r="B2635" t="s">
        <v>130</v>
      </c>
      <c r="C2635" t="s">
        <v>133</v>
      </c>
      <c r="D2635" t="s">
        <v>25</v>
      </c>
      <c r="E2635" t="s">
        <v>29</v>
      </c>
      <c r="F2635" t="s">
        <v>31</v>
      </c>
      <c r="K2635">
        <v>0</v>
      </c>
      <c r="L2635" s="26">
        <v>50405</v>
      </c>
      <c r="M2635">
        <v>14</v>
      </c>
    </row>
    <row r="2636" spans="1:13" x14ac:dyDescent="0.25">
      <c r="A2636" s="21" t="str">
        <f t="shared" si="41"/>
        <v>MOW L2C BEAL_2038</v>
      </c>
      <c r="B2636" t="s">
        <v>130</v>
      </c>
      <c r="C2636" t="s">
        <v>133</v>
      </c>
      <c r="D2636" t="s">
        <v>25</v>
      </c>
      <c r="E2636" t="s">
        <v>29</v>
      </c>
      <c r="F2636" t="s">
        <v>31</v>
      </c>
      <c r="K2636">
        <v>0</v>
      </c>
      <c r="L2636" s="26">
        <v>50770</v>
      </c>
      <c r="M2636">
        <v>15</v>
      </c>
    </row>
    <row r="2637" spans="1:13" x14ac:dyDescent="0.25">
      <c r="A2637" s="21" t="str">
        <f t="shared" si="41"/>
        <v>MOW L2C BEAL_2039</v>
      </c>
      <c r="B2637" t="s">
        <v>130</v>
      </c>
      <c r="C2637" t="s">
        <v>133</v>
      </c>
      <c r="D2637" t="s">
        <v>25</v>
      </c>
      <c r="E2637" t="s">
        <v>29</v>
      </c>
      <c r="F2637" t="s">
        <v>31</v>
      </c>
      <c r="K2637">
        <v>0</v>
      </c>
      <c r="L2637" s="26">
        <v>51135</v>
      </c>
      <c r="M2637">
        <v>16</v>
      </c>
    </row>
    <row r="2638" spans="1:13" x14ac:dyDescent="0.25">
      <c r="A2638" s="21" t="str">
        <f t="shared" si="41"/>
        <v>MOW L2C BEAL_2040</v>
      </c>
      <c r="B2638" t="s">
        <v>130</v>
      </c>
      <c r="C2638" t="s">
        <v>133</v>
      </c>
      <c r="D2638" t="s">
        <v>25</v>
      </c>
      <c r="E2638" t="s">
        <v>29</v>
      </c>
      <c r="F2638" t="s">
        <v>31</v>
      </c>
      <c r="K2638">
        <v>0</v>
      </c>
      <c r="L2638" s="26">
        <v>51501</v>
      </c>
      <c r="M2638">
        <v>17</v>
      </c>
    </row>
    <row r="2639" spans="1:13" x14ac:dyDescent="0.25">
      <c r="A2639" s="21" t="str">
        <f t="shared" si="41"/>
        <v>MOW L2C BEAL_2041</v>
      </c>
      <c r="B2639" t="s">
        <v>130</v>
      </c>
      <c r="C2639" t="s">
        <v>133</v>
      </c>
      <c r="D2639" t="s">
        <v>25</v>
      </c>
      <c r="E2639" t="s">
        <v>29</v>
      </c>
      <c r="F2639" t="s">
        <v>31</v>
      </c>
      <c r="K2639">
        <v>0</v>
      </c>
      <c r="L2639" s="26">
        <v>51866</v>
      </c>
      <c r="M2639">
        <v>18</v>
      </c>
    </row>
    <row r="2640" spans="1:13" x14ac:dyDescent="0.25">
      <c r="A2640" s="21" t="str">
        <f t="shared" si="41"/>
        <v>MOW L2C BEAL_2042</v>
      </c>
      <c r="B2640" t="s">
        <v>130</v>
      </c>
      <c r="C2640" t="s">
        <v>133</v>
      </c>
      <c r="D2640" t="s">
        <v>25</v>
      </c>
      <c r="E2640" t="s">
        <v>29</v>
      </c>
      <c r="F2640" t="s">
        <v>31</v>
      </c>
      <c r="K2640">
        <v>0</v>
      </c>
      <c r="L2640" s="26">
        <v>52231</v>
      </c>
      <c r="M2640">
        <v>19</v>
      </c>
    </row>
    <row r="2641" spans="1:14" x14ac:dyDescent="0.25">
      <c r="A2641" s="21" t="str">
        <f t="shared" si="41"/>
        <v>MOW L2C BEAL_2043</v>
      </c>
      <c r="B2641" t="s">
        <v>130</v>
      </c>
      <c r="C2641" t="s">
        <v>133</v>
      </c>
      <c r="D2641" t="s">
        <v>25</v>
      </c>
      <c r="E2641" t="s">
        <v>29</v>
      </c>
      <c r="F2641" t="s">
        <v>31</v>
      </c>
      <c r="K2641">
        <v>0</v>
      </c>
      <c r="L2641" s="26">
        <v>52596</v>
      </c>
      <c r="M2641">
        <v>20</v>
      </c>
    </row>
    <row r="2642" spans="1:14" x14ac:dyDescent="0.25">
      <c r="A2642" s="21" t="str">
        <f t="shared" si="41"/>
        <v>MOW L2C BEAL_2024</v>
      </c>
      <c r="B2642" t="s">
        <v>130</v>
      </c>
      <c r="C2642" t="s">
        <v>133</v>
      </c>
      <c r="D2642" t="s">
        <v>25</v>
      </c>
      <c r="E2642" t="s">
        <v>5</v>
      </c>
      <c r="F2642" t="s">
        <v>4</v>
      </c>
      <c r="G2642">
        <v>0</v>
      </c>
      <c r="H2642">
        <v>0</v>
      </c>
      <c r="I2642">
        <v>0</v>
      </c>
      <c r="J2642">
        <v>0</v>
      </c>
      <c r="L2642" s="26">
        <v>45657</v>
      </c>
      <c r="M2642">
        <v>1</v>
      </c>
      <c r="N2642">
        <v>0</v>
      </c>
    </row>
    <row r="2643" spans="1:14" x14ac:dyDescent="0.25">
      <c r="A2643" s="21" t="str">
        <f t="shared" si="41"/>
        <v>MOW L2C BEAL_2025</v>
      </c>
      <c r="B2643" t="s">
        <v>130</v>
      </c>
      <c r="C2643" t="s">
        <v>133</v>
      </c>
      <c r="D2643" t="s">
        <v>25</v>
      </c>
      <c r="E2643" t="s">
        <v>5</v>
      </c>
      <c r="F2643" t="s">
        <v>4</v>
      </c>
      <c r="G2643">
        <v>0</v>
      </c>
      <c r="H2643">
        <v>0</v>
      </c>
      <c r="I2643">
        <v>0</v>
      </c>
      <c r="J2643">
        <v>0</v>
      </c>
      <c r="L2643" s="26">
        <v>46022</v>
      </c>
      <c r="M2643">
        <v>2</v>
      </c>
      <c r="N2643">
        <v>0</v>
      </c>
    </row>
    <row r="2644" spans="1:14" x14ac:dyDescent="0.25">
      <c r="A2644" s="21" t="str">
        <f t="shared" si="41"/>
        <v>MOW L2C BEAL_2026</v>
      </c>
      <c r="B2644" t="s">
        <v>130</v>
      </c>
      <c r="C2644" t="s">
        <v>133</v>
      </c>
      <c r="D2644" t="s">
        <v>25</v>
      </c>
      <c r="E2644" t="s">
        <v>5</v>
      </c>
      <c r="F2644" t="s">
        <v>4</v>
      </c>
      <c r="G2644">
        <v>0</v>
      </c>
      <c r="H2644">
        <v>3752.09033203125</v>
      </c>
      <c r="I2644">
        <v>-58936.15234375</v>
      </c>
      <c r="J2644">
        <v>0</v>
      </c>
      <c r="L2644" s="26">
        <v>46387</v>
      </c>
      <c r="M2644">
        <v>3</v>
      </c>
      <c r="N2644">
        <v>0</v>
      </c>
    </row>
    <row r="2645" spans="1:14" x14ac:dyDescent="0.25">
      <c r="A2645" s="21" t="str">
        <f t="shared" si="41"/>
        <v>MOW L2C BEAL_2027</v>
      </c>
      <c r="B2645" t="s">
        <v>130</v>
      </c>
      <c r="C2645" t="s">
        <v>133</v>
      </c>
      <c r="D2645" t="s">
        <v>25</v>
      </c>
      <c r="E2645" t="s">
        <v>5</v>
      </c>
      <c r="F2645" t="s">
        <v>4</v>
      </c>
      <c r="G2645">
        <v>0</v>
      </c>
      <c r="H2645">
        <v>2272.38623046875</v>
      </c>
      <c r="I2645">
        <v>41425.46875</v>
      </c>
      <c r="J2645">
        <v>0</v>
      </c>
      <c r="L2645" s="26">
        <v>46752</v>
      </c>
      <c r="M2645">
        <v>4</v>
      </c>
      <c r="N2645">
        <v>0</v>
      </c>
    </row>
    <row r="2646" spans="1:14" x14ac:dyDescent="0.25">
      <c r="A2646" s="21" t="str">
        <f t="shared" si="41"/>
        <v>MOW L2C BEAL_2028</v>
      </c>
      <c r="B2646" t="s">
        <v>130</v>
      </c>
      <c r="C2646" t="s">
        <v>133</v>
      </c>
      <c r="D2646" t="s">
        <v>25</v>
      </c>
      <c r="E2646" t="s">
        <v>5</v>
      </c>
      <c r="F2646" t="s">
        <v>4</v>
      </c>
      <c r="G2646">
        <v>0</v>
      </c>
      <c r="H2646">
        <v>10369.3310546875</v>
      </c>
      <c r="I2646">
        <v>75970.0234375</v>
      </c>
      <c r="J2646">
        <v>0</v>
      </c>
      <c r="L2646" s="26">
        <v>47118</v>
      </c>
      <c r="M2646">
        <v>5</v>
      </c>
      <c r="N2646">
        <v>-13598.94140625</v>
      </c>
    </row>
    <row r="2647" spans="1:14" x14ac:dyDescent="0.25">
      <c r="A2647" s="21" t="str">
        <f t="shared" si="41"/>
        <v>MOW L2C BEAL_2029</v>
      </c>
      <c r="B2647" t="s">
        <v>130</v>
      </c>
      <c r="C2647" t="s">
        <v>133</v>
      </c>
      <c r="D2647" t="s">
        <v>25</v>
      </c>
      <c r="E2647" t="s">
        <v>5</v>
      </c>
      <c r="F2647" t="s">
        <v>4</v>
      </c>
      <c r="G2647">
        <v>0</v>
      </c>
      <c r="H2647">
        <v>13890.7880859375</v>
      </c>
      <c r="I2647">
        <v>-20063.283203125</v>
      </c>
      <c r="J2647">
        <v>0</v>
      </c>
      <c r="L2647" s="26">
        <v>47483</v>
      </c>
      <c r="M2647">
        <v>6</v>
      </c>
      <c r="N2647">
        <v>-13839.4677734375</v>
      </c>
    </row>
    <row r="2648" spans="1:14" x14ac:dyDescent="0.25">
      <c r="A2648" s="21" t="str">
        <f t="shared" si="41"/>
        <v>MOW L2C BEAL_2030</v>
      </c>
      <c r="B2648" t="s">
        <v>130</v>
      </c>
      <c r="C2648" t="s">
        <v>133</v>
      </c>
      <c r="D2648" t="s">
        <v>25</v>
      </c>
      <c r="E2648" t="s">
        <v>5</v>
      </c>
      <c r="F2648" t="s">
        <v>4</v>
      </c>
      <c r="G2648">
        <v>0</v>
      </c>
      <c r="H2648">
        <v>22877.779296875</v>
      </c>
      <c r="I2648">
        <v>-776297.8125</v>
      </c>
      <c r="J2648">
        <v>0</v>
      </c>
      <c r="L2648" s="26">
        <v>47848</v>
      </c>
      <c r="M2648">
        <v>7</v>
      </c>
      <c r="N2648">
        <v>-14114.52734375</v>
      </c>
    </row>
    <row r="2649" spans="1:14" x14ac:dyDescent="0.25">
      <c r="A2649" s="21" t="str">
        <f t="shared" si="41"/>
        <v>MOW L2C BEAL_2031</v>
      </c>
      <c r="B2649" t="s">
        <v>130</v>
      </c>
      <c r="C2649" t="s">
        <v>133</v>
      </c>
      <c r="D2649" t="s">
        <v>25</v>
      </c>
      <c r="E2649" t="s">
        <v>5</v>
      </c>
      <c r="F2649" t="s">
        <v>4</v>
      </c>
      <c r="G2649">
        <v>0</v>
      </c>
      <c r="H2649">
        <v>52516.6171875</v>
      </c>
      <c r="I2649">
        <v>713343.375</v>
      </c>
      <c r="J2649">
        <v>0</v>
      </c>
      <c r="L2649" s="26">
        <v>48213</v>
      </c>
      <c r="M2649">
        <v>8</v>
      </c>
      <c r="N2649">
        <v>-125442.1875</v>
      </c>
    </row>
    <row r="2650" spans="1:14" x14ac:dyDescent="0.25">
      <c r="A2650" s="21" t="str">
        <f t="shared" si="41"/>
        <v>MOW L2C BEAL_2032</v>
      </c>
      <c r="B2650" t="s">
        <v>130</v>
      </c>
      <c r="C2650" t="s">
        <v>133</v>
      </c>
      <c r="D2650" t="s">
        <v>25</v>
      </c>
      <c r="E2650" t="s">
        <v>5</v>
      </c>
      <c r="F2650" t="s">
        <v>4</v>
      </c>
      <c r="G2650">
        <v>0</v>
      </c>
      <c r="H2650">
        <v>59266.57421875</v>
      </c>
      <c r="I2650">
        <v>613584.75</v>
      </c>
      <c r="J2650">
        <v>0</v>
      </c>
      <c r="L2650" s="26">
        <v>48579</v>
      </c>
      <c r="M2650">
        <v>9</v>
      </c>
      <c r="N2650">
        <v>-143302.75</v>
      </c>
    </row>
    <row r="2651" spans="1:14" x14ac:dyDescent="0.25">
      <c r="A2651" s="21" t="str">
        <f t="shared" si="41"/>
        <v>MOW L2C BEAL_2033</v>
      </c>
      <c r="B2651" t="s">
        <v>130</v>
      </c>
      <c r="C2651" t="s">
        <v>133</v>
      </c>
      <c r="D2651" t="s">
        <v>25</v>
      </c>
      <c r="E2651" t="s">
        <v>5</v>
      </c>
      <c r="F2651" t="s">
        <v>4</v>
      </c>
      <c r="G2651">
        <v>0</v>
      </c>
      <c r="H2651">
        <v>167875.875</v>
      </c>
      <c r="I2651">
        <v>594675.375</v>
      </c>
      <c r="J2651">
        <v>0</v>
      </c>
      <c r="L2651" s="26">
        <v>48944</v>
      </c>
      <c r="M2651">
        <v>10</v>
      </c>
      <c r="N2651">
        <v>-366345.53125</v>
      </c>
    </row>
    <row r="2652" spans="1:14" x14ac:dyDescent="0.25">
      <c r="A2652" s="21" t="str">
        <f t="shared" si="41"/>
        <v>MOW L2C BEAL_2034</v>
      </c>
      <c r="B2652" t="s">
        <v>130</v>
      </c>
      <c r="C2652" t="s">
        <v>133</v>
      </c>
      <c r="D2652" t="s">
        <v>25</v>
      </c>
      <c r="E2652" t="s">
        <v>5</v>
      </c>
      <c r="F2652" t="s">
        <v>4</v>
      </c>
      <c r="G2652">
        <v>0</v>
      </c>
      <c r="H2652">
        <v>167188.484375</v>
      </c>
      <c r="I2652">
        <v>1410903.125</v>
      </c>
      <c r="J2652">
        <v>0</v>
      </c>
      <c r="L2652" s="26">
        <v>49309</v>
      </c>
      <c r="M2652">
        <v>11</v>
      </c>
      <c r="N2652">
        <v>-376000.34375</v>
      </c>
    </row>
    <row r="2653" spans="1:14" x14ac:dyDescent="0.25">
      <c r="A2653" s="21" t="str">
        <f t="shared" si="41"/>
        <v>MOW L2C BEAL_2035</v>
      </c>
      <c r="B2653" t="s">
        <v>130</v>
      </c>
      <c r="C2653" t="s">
        <v>133</v>
      </c>
      <c r="D2653" t="s">
        <v>25</v>
      </c>
      <c r="E2653" t="s">
        <v>5</v>
      </c>
      <c r="F2653" t="s">
        <v>4</v>
      </c>
      <c r="G2653">
        <v>0</v>
      </c>
      <c r="H2653">
        <v>167254.234375</v>
      </c>
      <c r="I2653">
        <v>1340804.375</v>
      </c>
      <c r="J2653">
        <v>0</v>
      </c>
      <c r="L2653" s="26">
        <v>49674</v>
      </c>
      <c r="M2653">
        <v>12</v>
      </c>
      <c r="N2653">
        <v>-385679.09375</v>
      </c>
    </row>
    <row r="2654" spans="1:14" x14ac:dyDescent="0.25">
      <c r="A2654" s="21" t="str">
        <f t="shared" si="41"/>
        <v>MOW L2C BEAL_2036</v>
      </c>
      <c r="B2654" t="s">
        <v>130</v>
      </c>
      <c r="C2654" t="s">
        <v>133</v>
      </c>
      <c r="D2654" t="s">
        <v>25</v>
      </c>
      <c r="E2654" t="s">
        <v>5</v>
      </c>
      <c r="F2654" t="s">
        <v>4</v>
      </c>
      <c r="G2654">
        <v>0</v>
      </c>
      <c r="H2654">
        <v>169727.921875</v>
      </c>
      <c r="I2654">
        <v>1289538</v>
      </c>
      <c r="J2654">
        <v>0</v>
      </c>
      <c r="L2654" s="26">
        <v>50040</v>
      </c>
      <c r="M2654">
        <v>13</v>
      </c>
      <c r="N2654">
        <v>-405371</v>
      </c>
    </row>
    <row r="2655" spans="1:14" x14ac:dyDescent="0.25">
      <c r="A2655" s="21" t="str">
        <f t="shared" si="41"/>
        <v>MOW L2C BEAL_2037</v>
      </c>
      <c r="B2655" t="s">
        <v>130</v>
      </c>
      <c r="C2655" t="s">
        <v>133</v>
      </c>
      <c r="D2655" t="s">
        <v>25</v>
      </c>
      <c r="E2655" t="s">
        <v>5</v>
      </c>
      <c r="F2655" t="s">
        <v>4</v>
      </c>
      <c r="G2655">
        <v>0</v>
      </c>
      <c r="H2655">
        <v>166722.5625</v>
      </c>
      <c r="I2655">
        <v>1242474.125</v>
      </c>
      <c r="J2655">
        <v>0</v>
      </c>
      <c r="L2655" s="26">
        <v>50405</v>
      </c>
      <c r="M2655">
        <v>14</v>
      </c>
      <c r="N2655">
        <v>-416991.84375</v>
      </c>
    </row>
    <row r="2656" spans="1:14" x14ac:dyDescent="0.25">
      <c r="A2656" s="21" t="str">
        <f t="shared" si="41"/>
        <v>MOW L2C BEAL_2038</v>
      </c>
      <c r="B2656" t="s">
        <v>130</v>
      </c>
      <c r="C2656" t="s">
        <v>133</v>
      </c>
      <c r="D2656" t="s">
        <v>25</v>
      </c>
      <c r="E2656" t="s">
        <v>5</v>
      </c>
      <c r="F2656" t="s">
        <v>4</v>
      </c>
      <c r="G2656">
        <v>0</v>
      </c>
      <c r="H2656">
        <v>148539.5</v>
      </c>
      <c r="I2656">
        <v>1295013.25</v>
      </c>
      <c r="J2656">
        <v>0</v>
      </c>
      <c r="L2656" s="26">
        <v>50770</v>
      </c>
      <c r="M2656">
        <v>15</v>
      </c>
      <c r="N2656">
        <v>-410432.71875</v>
      </c>
    </row>
    <row r="2657" spans="1:14" x14ac:dyDescent="0.25">
      <c r="A2657" s="21" t="str">
        <f t="shared" si="41"/>
        <v>MOW L2C BEAL_2039</v>
      </c>
      <c r="B2657" t="s">
        <v>130</v>
      </c>
      <c r="C2657" t="s">
        <v>133</v>
      </c>
      <c r="D2657" t="s">
        <v>25</v>
      </c>
      <c r="E2657" t="s">
        <v>5</v>
      </c>
      <c r="F2657" t="s">
        <v>4</v>
      </c>
      <c r="G2657">
        <v>0</v>
      </c>
      <c r="H2657">
        <v>171616.4375</v>
      </c>
      <c r="I2657">
        <v>1445994.5</v>
      </c>
      <c r="J2657">
        <v>0</v>
      </c>
      <c r="L2657" s="26">
        <v>51135</v>
      </c>
      <c r="M2657">
        <v>16</v>
      </c>
      <c r="N2657">
        <v>-418320.28125</v>
      </c>
    </row>
    <row r="2658" spans="1:14" x14ac:dyDescent="0.25">
      <c r="A2658" s="21" t="str">
        <f t="shared" si="41"/>
        <v>MOW L2C BEAL_2040</v>
      </c>
      <c r="B2658" t="s">
        <v>130</v>
      </c>
      <c r="C2658" t="s">
        <v>133</v>
      </c>
      <c r="D2658" t="s">
        <v>25</v>
      </c>
      <c r="E2658" t="s">
        <v>5</v>
      </c>
      <c r="F2658" t="s">
        <v>4</v>
      </c>
      <c r="G2658">
        <v>0</v>
      </c>
      <c r="H2658">
        <v>182717.84375</v>
      </c>
      <c r="I2658">
        <v>1645241.375</v>
      </c>
      <c r="J2658">
        <v>0</v>
      </c>
      <c r="L2658" s="26">
        <v>51501</v>
      </c>
      <c r="M2658">
        <v>17</v>
      </c>
      <c r="N2658">
        <v>-431026.09375</v>
      </c>
    </row>
    <row r="2659" spans="1:14" x14ac:dyDescent="0.25">
      <c r="A2659" s="21" t="str">
        <f t="shared" si="41"/>
        <v>MOW L2C BEAL_2041</v>
      </c>
      <c r="B2659" t="s">
        <v>130</v>
      </c>
      <c r="C2659" t="s">
        <v>133</v>
      </c>
      <c r="D2659" t="s">
        <v>25</v>
      </c>
      <c r="E2659" t="s">
        <v>5</v>
      </c>
      <c r="F2659" t="s">
        <v>4</v>
      </c>
      <c r="G2659">
        <v>0</v>
      </c>
      <c r="H2659">
        <v>227190.125</v>
      </c>
      <c r="I2659">
        <v>1969650.125</v>
      </c>
      <c r="J2659">
        <v>0</v>
      </c>
      <c r="L2659" s="26">
        <v>51866</v>
      </c>
      <c r="M2659">
        <v>18</v>
      </c>
      <c r="N2659">
        <v>-301953.21875</v>
      </c>
    </row>
    <row r="2660" spans="1:14" x14ac:dyDescent="0.25">
      <c r="A2660" s="21" t="str">
        <f t="shared" si="41"/>
        <v>MOW L2C BEAL_2042</v>
      </c>
      <c r="B2660" t="s">
        <v>130</v>
      </c>
      <c r="C2660" t="s">
        <v>133</v>
      </c>
      <c r="D2660" t="s">
        <v>25</v>
      </c>
      <c r="E2660" t="s">
        <v>5</v>
      </c>
      <c r="F2660" t="s">
        <v>4</v>
      </c>
      <c r="G2660">
        <v>0</v>
      </c>
      <c r="H2660">
        <v>316660.71875</v>
      </c>
      <c r="I2660">
        <v>2618690.25</v>
      </c>
      <c r="J2660">
        <v>0</v>
      </c>
      <c r="L2660" s="26">
        <v>52231</v>
      </c>
      <c r="M2660">
        <v>19</v>
      </c>
      <c r="N2660">
        <v>-291406.90625</v>
      </c>
    </row>
    <row r="2661" spans="1:14" x14ac:dyDescent="0.25">
      <c r="A2661" s="21" t="str">
        <f t="shared" si="41"/>
        <v>MOW L2C BEAL_2043</v>
      </c>
      <c r="B2661" t="s">
        <v>130</v>
      </c>
      <c r="C2661" t="s">
        <v>133</v>
      </c>
      <c r="D2661" t="s">
        <v>25</v>
      </c>
      <c r="E2661" t="s">
        <v>5</v>
      </c>
      <c r="F2661" t="s">
        <v>4</v>
      </c>
      <c r="G2661">
        <v>0</v>
      </c>
      <c r="H2661">
        <v>335565.1875</v>
      </c>
      <c r="I2661">
        <v>2516262.25</v>
      </c>
      <c r="J2661">
        <v>0</v>
      </c>
      <c r="L2661" s="26">
        <v>52596</v>
      </c>
      <c r="M2661">
        <v>20</v>
      </c>
      <c r="N2661">
        <v>0</v>
      </c>
    </row>
    <row r="2662" spans="1:14" x14ac:dyDescent="0.25">
      <c r="A2662" s="21" t="str">
        <f t="shared" si="41"/>
        <v>MOW L2C BEAL_2024</v>
      </c>
      <c r="B2662" t="s">
        <v>130</v>
      </c>
      <c r="C2662" t="s">
        <v>133</v>
      </c>
      <c r="D2662" t="s">
        <v>25</v>
      </c>
      <c r="E2662" t="s">
        <v>5</v>
      </c>
      <c r="F2662" t="s">
        <v>32</v>
      </c>
      <c r="G2662">
        <v>174667.203125</v>
      </c>
      <c r="H2662">
        <v>71025.34375</v>
      </c>
      <c r="I2662">
        <v>11934.92578125</v>
      </c>
      <c r="J2662">
        <v>0</v>
      </c>
      <c r="L2662" s="26">
        <v>45657</v>
      </c>
      <c r="M2662">
        <v>1</v>
      </c>
      <c r="N2662">
        <v>101795.5</v>
      </c>
    </row>
    <row r="2663" spans="1:14" x14ac:dyDescent="0.25">
      <c r="A2663" s="21" t="str">
        <f t="shared" si="41"/>
        <v>MOW L2C BEAL_2025</v>
      </c>
      <c r="B2663" t="s">
        <v>130</v>
      </c>
      <c r="C2663" t="s">
        <v>133</v>
      </c>
      <c r="D2663" t="s">
        <v>25</v>
      </c>
      <c r="E2663" t="s">
        <v>5</v>
      </c>
      <c r="F2663" t="s">
        <v>32</v>
      </c>
      <c r="G2663">
        <v>189335.015625</v>
      </c>
      <c r="H2663">
        <v>75415.515625</v>
      </c>
      <c r="I2663">
        <v>64614.328125</v>
      </c>
      <c r="J2663">
        <v>0</v>
      </c>
      <c r="L2663" s="26">
        <v>46022</v>
      </c>
      <c r="M2663">
        <v>2</v>
      </c>
      <c r="N2663">
        <v>100615.84375</v>
      </c>
    </row>
    <row r="2664" spans="1:14" x14ac:dyDescent="0.25">
      <c r="A2664" s="21" t="str">
        <f t="shared" si="41"/>
        <v>MOW L2C BEAL_2026</v>
      </c>
      <c r="B2664" t="s">
        <v>130</v>
      </c>
      <c r="C2664" t="s">
        <v>133</v>
      </c>
      <c r="D2664" t="s">
        <v>25</v>
      </c>
      <c r="E2664" t="s">
        <v>5</v>
      </c>
      <c r="F2664" t="s">
        <v>32</v>
      </c>
      <c r="G2664">
        <v>203954.734375</v>
      </c>
      <c r="H2664">
        <v>87048.078125</v>
      </c>
      <c r="I2664">
        <v>67262.703125</v>
      </c>
      <c r="J2664">
        <v>0</v>
      </c>
      <c r="L2664" s="26">
        <v>46387</v>
      </c>
      <c r="M2664">
        <v>3</v>
      </c>
      <c r="N2664">
        <v>104982.03125</v>
      </c>
    </row>
    <row r="2665" spans="1:14" x14ac:dyDescent="0.25">
      <c r="A2665" s="21" t="str">
        <f t="shared" si="41"/>
        <v>MOW L2C BEAL_2027</v>
      </c>
      <c r="B2665" t="s">
        <v>130</v>
      </c>
      <c r="C2665" t="s">
        <v>133</v>
      </c>
      <c r="D2665" t="s">
        <v>25</v>
      </c>
      <c r="E2665" t="s">
        <v>5</v>
      </c>
      <c r="F2665" t="s">
        <v>32</v>
      </c>
      <c r="G2665">
        <v>214899.625</v>
      </c>
      <c r="H2665">
        <v>85536.0859375</v>
      </c>
      <c r="I2665">
        <v>70173.1796875</v>
      </c>
      <c r="J2665">
        <v>0</v>
      </c>
      <c r="L2665" s="26">
        <v>46752</v>
      </c>
      <c r="M2665">
        <v>4</v>
      </c>
      <c r="N2665">
        <v>102406.5</v>
      </c>
    </row>
    <row r="2666" spans="1:14" x14ac:dyDescent="0.25">
      <c r="A2666" s="21" t="str">
        <f t="shared" si="41"/>
        <v>MOW L2C BEAL_2028</v>
      </c>
      <c r="B2666" t="s">
        <v>130</v>
      </c>
      <c r="C2666" t="s">
        <v>133</v>
      </c>
      <c r="D2666" t="s">
        <v>25</v>
      </c>
      <c r="E2666" t="s">
        <v>5</v>
      </c>
      <c r="F2666" t="s">
        <v>32</v>
      </c>
      <c r="G2666">
        <v>223085.546875</v>
      </c>
      <c r="H2666">
        <v>93062.6328125</v>
      </c>
      <c r="I2666">
        <v>74524.5859375</v>
      </c>
      <c r="J2666">
        <v>0</v>
      </c>
      <c r="L2666" s="26">
        <v>47118</v>
      </c>
      <c r="M2666">
        <v>5</v>
      </c>
      <c r="N2666">
        <v>107844.4375</v>
      </c>
    </row>
    <row r="2667" spans="1:14" x14ac:dyDescent="0.25">
      <c r="A2667" s="21" t="str">
        <f t="shared" si="41"/>
        <v>MOW L2C BEAL_2029</v>
      </c>
      <c r="B2667" t="s">
        <v>130</v>
      </c>
      <c r="C2667" t="s">
        <v>133</v>
      </c>
      <c r="D2667" t="s">
        <v>25</v>
      </c>
      <c r="E2667" t="s">
        <v>5</v>
      </c>
      <c r="F2667" t="s">
        <v>32</v>
      </c>
      <c r="G2667">
        <v>230881.203125</v>
      </c>
      <c r="H2667">
        <v>104807.9375</v>
      </c>
      <c r="I2667">
        <v>78004.0078125</v>
      </c>
      <c r="J2667">
        <v>0</v>
      </c>
      <c r="L2667" s="26">
        <v>47483</v>
      </c>
      <c r="M2667">
        <v>6</v>
      </c>
      <c r="N2667">
        <v>119405.25</v>
      </c>
    </row>
    <row r="2668" spans="1:14" x14ac:dyDescent="0.25">
      <c r="A2668" s="21" t="str">
        <f t="shared" si="41"/>
        <v>MOW L2C BEAL_2030</v>
      </c>
      <c r="B2668" t="s">
        <v>130</v>
      </c>
      <c r="C2668" t="s">
        <v>133</v>
      </c>
      <c r="D2668" t="s">
        <v>25</v>
      </c>
      <c r="E2668" t="s">
        <v>5</v>
      </c>
      <c r="F2668" t="s">
        <v>32</v>
      </c>
      <c r="G2668">
        <v>239369.390625</v>
      </c>
      <c r="H2668">
        <v>121256.2265625</v>
      </c>
      <c r="I2668">
        <v>83414.0703125</v>
      </c>
      <c r="J2668">
        <v>0</v>
      </c>
      <c r="L2668" s="26">
        <v>47848</v>
      </c>
      <c r="M2668">
        <v>7</v>
      </c>
      <c r="N2668">
        <v>148415.921875</v>
      </c>
    </row>
    <row r="2669" spans="1:14" x14ac:dyDescent="0.25">
      <c r="A2669" s="21" t="str">
        <f t="shared" si="41"/>
        <v>MOW L2C BEAL_2031</v>
      </c>
      <c r="B2669" t="s">
        <v>130</v>
      </c>
      <c r="C2669" t="s">
        <v>133</v>
      </c>
      <c r="D2669" t="s">
        <v>25</v>
      </c>
      <c r="E2669" t="s">
        <v>5</v>
      </c>
      <c r="F2669" t="s">
        <v>32</v>
      </c>
      <c r="G2669">
        <v>243642.625</v>
      </c>
      <c r="H2669">
        <v>107488.6328125</v>
      </c>
      <c r="I2669">
        <v>59946.8671875</v>
      </c>
      <c r="J2669">
        <v>98877.890625</v>
      </c>
      <c r="L2669" s="26">
        <v>48213</v>
      </c>
      <c r="M2669">
        <v>8</v>
      </c>
      <c r="N2669">
        <v>176603.453125</v>
      </c>
    </row>
    <row r="2670" spans="1:14" x14ac:dyDescent="0.25">
      <c r="A2670" s="21" t="str">
        <f t="shared" si="41"/>
        <v>MOW L2C BEAL_2032</v>
      </c>
      <c r="B2670" t="s">
        <v>130</v>
      </c>
      <c r="C2670" t="s">
        <v>133</v>
      </c>
      <c r="D2670" t="s">
        <v>25</v>
      </c>
      <c r="E2670" t="s">
        <v>5</v>
      </c>
      <c r="F2670" t="s">
        <v>32</v>
      </c>
      <c r="G2670">
        <v>252018.609375</v>
      </c>
      <c r="H2670">
        <v>106594.65625</v>
      </c>
      <c r="I2670">
        <v>60248.796875</v>
      </c>
      <c r="J2670">
        <v>0</v>
      </c>
      <c r="L2670" s="26">
        <v>48579</v>
      </c>
      <c r="M2670">
        <v>9</v>
      </c>
      <c r="N2670">
        <v>167110.859375</v>
      </c>
    </row>
    <row r="2671" spans="1:14" x14ac:dyDescent="0.25">
      <c r="A2671" s="21" t="str">
        <f t="shared" si="41"/>
        <v>MOW L2C BEAL_2033</v>
      </c>
      <c r="B2671" t="s">
        <v>130</v>
      </c>
      <c r="C2671" t="s">
        <v>133</v>
      </c>
      <c r="D2671" t="s">
        <v>25</v>
      </c>
      <c r="E2671" t="s">
        <v>5</v>
      </c>
      <c r="F2671" t="s">
        <v>32</v>
      </c>
      <c r="G2671">
        <v>255973.0625</v>
      </c>
      <c r="H2671">
        <v>48853.3125</v>
      </c>
      <c r="I2671">
        <v>60325.828125</v>
      </c>
      <c r="J2671">
        <v>0</v>
      </c>
      <c r="L2671" s="26">
        <v>48944</v>
      </c>
      <c r="M2671">
        <v>10</v>
      </c>
      <c r="N2671">
        <v>57396.4453125</v>
      </c>
    </row>
    <row r="2672" spans="1:14" x14ac:dyDescent="0.25">
      <c r="A2672" s="21" t="str">
        <f t="shared" si="41"/>
        <v>MOW L2C BEAL_2034</v>
      </c>
      <c r="B2672" t="s">
        <v>130</v>
      </c>
      <c r="C2672" t="s">
        <v>133</v>
      </c>
      <c r="D2672" t="s">
        <v>25</v>
      </c>
      <c r="E2672" t="s">
        <v>5</v>
      </c>
      <c r="F2672" t="s">
        <v>32</v>
      </c>
      <c r="G2672">
        <v>259452.046875</v>
      </c>
      <c r="H2672">
        <v>50760.0859375</v>
      </c>
      <c r="I2672">
        <v>60586.6171875</v>
      </c>
      <c r="J2672">
        <v>0</v>
      </c>
      <c r="L2672" s="26">
        <v>49309</v>
      </c>
      <c r="M2672">
        <v>11</v>
      </c>
      <c r="N2672">
        <v>57604.765625</v>
      </c>
    </row>
    <row r="2673" spans="1:14" x14ac:dyDescent="0.25">
      <c r="A2673" s="21" t="str">
        <f t="shared" si="41"/>
        <v>MOW L2C BEAL_2035</v>
      </c>
      <c r="B2673" t="s">
        <v>130</v>
      </c>
      <c r="C2673" t="s">
        <v>133</v>
      </c>
      <c r="D2673" t="s">
        <v>25</v>
      </c>
      <c r="E2673" t="s">
        <v>5</v>
      </c>
      <c r="F2673" t="s">
        <v>32</v>
      </c>
      <c r="G2673">
        <v>264014.21875</v>
      </c>
      <c r="H2673">
        <v>51486.80859375</v>
      </c>
      <c r="I2673">
        <v>60382.203125</v>
      </c>
      <c r="J2673">
        <v>0</v>
      </c>
      <c r="L2673" s="26">
        <v>49674</v>
      </c>
      <c r="M2673">
        <v>12</v>
      </c>
      <c r="N2673">
        <v>56461.73828125</v>
      </c>
    </row>
    <row r="2674" spans="1:14" x14ac:dyDescent="0.25">
      <c r="A2674" s="21" t="str">
        <f t="shared" si="41"/>
        <v>MOW L2C BEAL_2036</v>
      </c>
      <c r="B2674" t="s">
        <v>130</v>
      </c>
      <c r="C2674" t="s">
        <v>133</v>
      </c>
      <c r="D2674" t="s">
        <v>25</v>
      </c>
      <c r="E2674" t="s">
        <v>5</v>
      </c>
      <c r="F2674" t="s">
        <v>32</v>
      </c>
      <c r="G2674">
        <v>268813.09375</v>
      </c>
      <c r="H2674">
        <v>49456.11328125</v>
      </c>
      <c r="I2674">
        <v>60316.83203125</v>
      </c>
      <c r="J2674">
        <v>0</v>
      </c>
      <c r="L2674" s="26">
        <v>50040</v>
      </c>
      <c r="M2674">
        <v>13</v>
      </c>
      <c r="N2674">
        <v>53235.09765625</v>
      </c>
    </row>
    <row r="2675" spans="1:14" x14ac:dyDescent="0.25">
      <c r="A2675" s="21" t="str">
        <f t="shared" si="41"/>
        <v>MOW L2C BEAL_2037</v>
      </c>
      <c r="B2675" t="s">
        <v>130</v>
      </c>
      <c r="C2675" t="s">
        <v>133</v>
      </c>
      <c r="D2675" t="s">
        <v>25</v>
      </c>
      <c r="E2675" t="s">
        <v>5</v>
      </c>
      <c r="F2675" t="s">
        <v>32</v>
      </c>
      <c r="G2675">
        <v>272671.1875</v>
      </c>
      <c r="H2675">
        <v>48086.34765625</v>
      </c>
      <c r="I2675">
        <v>59255.93359375</v>
      </c>
      <c r="J2675">
        <v>0</v>
      </c>
      <c r="L2675" s="26">
        <v>50405</v>
      </c>
      <c r="M2675">
        <v>14</v>
      </c>
      <c r="N2675">
        <v>45759.8984375</v>
      </c>
    </row>
    <row r="2676" spans="1:14" x14ac:dyDescent="0.25">
      <c r="A2676" s="21" t="str">
        <f t="shared" si="41"/>
        <v>MOW L2C BEAL_2038</v>
      </c>
      <c r="B2676" t="s">
        <v>130</v>
      </c>
      <c r="C2676" t="s">
        <v>133</v>
      </c>
      <c r="D2676" t="s">
        <v>25</v>
      </c>
      <c r="E2676" t="s">
        <v>5</v>
      </c>
      <c r="F2676" t="s">
        <v>32</v>
      </c>
      <c r="G2676">
        <v>277190.0625</v>
      </c>
      <c r="H2676">
        <v>48193.8359375</v>
      </c>
      <c r="I2676">
        <v>58600.03515625</v>
      </c>
      <c r="J2676">
        <v>0</v>
      </c>
      <c r="L2676" s="26">
        <v>50770</v>
      </c>
      <c r="M2676">
        <v>15</v>
      </c>
      <c r="N2676">
        <v>41133.9609375</v>
      </c>
    </row>
    <row r="2677" spans="1:14" x14ac:dyDescent="0.25">
      <c r="A2677" s="21" t="str">
        <f t="shared" si="41"/>
        <v>MOW L2C BEAL_2039</v>
      </c>
      <c r="B2677" t="s">
        <v>130</v>
      </c>
      <c r="C2677" t="s">
        <v>133</v>
      </c>
      <c r="D2677" t="s">
        <v>25</v>
      </c>
      <c r="E2677" t="s">
        <v>5</v>
      </c>
      <c r="F2677" t="s">
        <v>32</v>
      </c>
      <c r="G2677">
        <v>287008.03125</v>
      </c>
      <c r="H2677">
        <v>55777.94140625</v>
      </c>
      <c r="I2677">
        <v>58032.40625</v>
      </c>
      <c r="J2677">
        <v>0</v>
      </c>
      <c r="L2677" s="26">
        <v>51135</v>
      </c>
      <c r="M2677">
        <v>16</v>
      </c>
      <c r="N2677">
        <v>51264.87890625</v>
      </c>
    </row>
    <row r="2678" spans="1:14" x14ac:dyDescent="0.25">
      <c r="A2678" s="21" t="str">
        <f t="shared" si="41"/>
        <v>MOW L2C BEAL_2040</v>
      </c>
      <c r="B2678" t="s">
        <v>130</v>
      </c>
      <c r="C2678" t="s">
        <v>133</v>
      </c>
      <c r="D2678" t="s">
        <v>25</v>
      </c>
      <c r="E2678" t="s">
        <v>5</v>
      </c>
      <c r="F2678" t="s">
        <v>32</v>
      </c>
      <c r="G2678">
        <v>290075.40625</v>
      </c>
      <c r="H2678">
        <v>56997.90625</v>
      </c>
      <c r="I2678">
        <v>52110.9609375</v>
      </c>
      <c r="J2678">
        <v>0</v>
      </c>
      <c r="L2678" s="26">
        <v>51501</v>
      </c>
      <c r="M2678">
        <v>17</v>
      </c>
      <c r="N2678">
        <v>57339.3828125</v>
      </c>
    </row>
    <row r="2679" spans="1:14" x14ac:dyDescent="0.25">
      <c r="A2679" s="21" t="str">
        <f t="shared" si="41"/>
        <v>MOW L2C BEAL_2041</v>
      </c>
      <c r="B2679" t="s">
        <v>130</v>
      </c>
      <c r="C2679" t="s">
        <v>133</v>
      </c>
      <c r="D2679" t="s">
        <v>25</v>
      </c>
      <c r="E2679" t="s">
        <v>5</v>
      </c>
      <c r="F2679" t="s">
        <v>32</v>
      </c>
      <c r="G2679">
        <v>292544.65625</v>
      </c>
      <c r="H2679">
        <v>59047.89453125</v>
      </c>
      <c r="I2679">
        <v>50535.375</v>
      </c>
      <c r="J2679">
        <v>0</v>
      </c>
      <c r="L2679" s="26">
        <v>51866</v>
      </c>
      <c r="M2679">
        <v>18</v>
      </c>
      <c r="N2679">
        <v>67682.40625</v>
      </c>
    </row>
    <row r="2680" spans="1:14" x14ac:dyDescent="0.25">
      <c r="A2680" s="21" t="str">
        <f t="shared" si="41"/>
        <v>MOW L2C BEAL_2042</v>
      </c>
      <c r="B2680" t="s">
        <v>130</v>
      </c>
      <c r="C2680" t="s">
        <v>133</v>
      </c>
      <c r="D2680" t="s">
        <v>25</v>
      </c>
      <c r="E2680" t="s">
        <v>5</v>
      </c>
      <c r="F2680" t="s">
        <v>32</v>
      </c>
      <c r="G2680">
        <v>296594.15625</v>
      </c>
      <c r="H2680">
        <v>40111.609375</v>
      </c>
      <c r="I2680">
        <v>48786.36328125</v>
      </c>
      <c r="J2680">
        <v>0</v>
      </c>
      <c r="L2680" s="26">
        <v>52231</v>
      </c>
      <c r="M2680">
        <v>19</v>
      </c>
      <c r="N2680">
        <v>25189.96875</v>
      </c>
    </row>
    <row r="2681" spans="1:14" x14ac:dyDescent="0.25">
      <c r="A2681" s="21" t="str">
        <f t="shared" si="41"/>
        <v>MOW L2C BEAL_2043</v>
      </c>
      <c r="B2681" t="s">
        <v>130</v>
      </c>
      <c r="C2681" t="s">
        <v>133</v>
      </c>
      <c r="D2681" t="s">
        <v>25</v>
      </c>
      <c r="E2681" t="s">
        <v>5</v>
      </c>
      <c r="F2681" t="s">
        <v>32</v>
      </c>
      <c r="G2681">
        <v>299773.65625</v>
      </c>
      <c r="H2681">
        <v>41122.484375</v>
      </c>
      <c r="I2681">
        <v>44174.1953125</v>
      </c>
      <c r="J2681">
        <v>0</v>
      </c>
      <c r="L2681" s="26">
        <v>52596</v>
      </c>
      <c r="M2681">
        <v>20</v>
      </c>
      <c r="N2681">
        <v>26103.38671875</v>
      </c>
    </row>
    <row r="2682" spans="1:14" x14ac:dyDescent="0.25">
      <c r="A2682" s="21" t="str">
        <f t="shared" si="41"/>
        <v>MOW L2C BEAL_2024</v>
      </c>
      <c r="B2682" t="s">
        <v>130</v>
      </c>
      <c r="C2682" t="s">
        <v>133</v>
      </c>
      <c r="D2682" t="s">
        <v>25</v>
      </c>
      <c r="E2682" t="s">
        <v>5</v>
      </c>
      <c r="F2682" t="s">
        <v>8</v>
      </c>
      <c r="G2682">
        <v>0</v>
      </c>
      <c r="H2682">
        <v>0</v>
      </c>
      <c r="I2682">
        <v>0</v>
      </c>
      <c r="J2682">
        <v>0</v>
      </c>
      <c r="L2682" s="26">
        <v>45657</v>
      </c>
      <c r="M2682">
        <v>1</v>
      </c>
      <c r="N2682">
        <v>0</v>
      </c>
    </row>
    <row r="2683" spans="1:14" x14ac:dyDescent="0.25">
      <c r="A2683" s="21" t="str">
        <f t="shared" si="41"/>
        <v>MOW L2C BEAL_2025</v>
      </c>
      <c r="B2683" t="s">
        <v>130</v>
      </c>
      <c r="C2683" t="s">
        <v>133</v>
      </c>
      <c r="D2683" t="s">
        <v>25</v>
      </c>
      <c r="E2683" t="s">
        <v>5</v>
      </c>
      <c r="F2683" t="s">
        <v>8</v>
      </c>
      <c r="G2683">
        <v>0</v>
      </c>
      <c r="H2683">
        <v>0</v>
      </c>
      <c r="I2683">
        <v>0</v>
      </c>
      <c r="J2683">
        <v>0</v>
      </c>
      <c r="L2683" s="26">
        <v>46022</v>
      </c>
      <c r="M2683">
        <v>2</v>
      </c>
      <c r="N2683">
        <v>0</v>
      </c>
    </row>
    <row r="2684" spans="1:14" x14ac:dyDescent="0.25">
      <c r="A2684" s="21" t="str">
        <f t="shared" si="41"/>
        <v>MOW L2C BEAL_2026</v>
      </c>
      <c r="B2684" t="s">
        <v>130</v>
      </c>
      <c r="C2684" t="s">
        <v>133</v>
      </c>
      <c r="D2684" t="s">
        <v>25</v>
      </c>
      <c r="E2684" t="s">
        <v>5</v>
      </c>
      <c r="F2684" t="s">
        <v>8</v>
      </c>
      <c r="G2684">
        <v>0</v>
      </c>
      <c r="H2684">
        <v>0</v>
      </c>
      <c r="I2684">
        <v>0</v>
      </c>
      <c r="J2684">
        <v>0</v>
      </c>
      <c r="L2684" s="26">
        <v>46387</v>
      </c>
      <c r="M2684">
        <v>3</v>
      </c>
      <c r="N2684">
        <v>0</v>
      </c>
    </row>
    <row r="2685" spans="1:14" x14ac:dyDescent="0.25">
      <c r="A2685" s="21" t="str">
        <f t="shared" si="41"/>
        <v>MOW L2C BEAL_2027</v>
      </c>
      <c r="B2685" t="s">
        <v>130</v>
      </c>
      <c r="C2685" t="s">
        <v>133</v>
      </c>
      <c r="D2685" t="s">
        <v>25</v>
      </c>
      <c r="E2685" t="s">
        <v>5</v>
      </c>
      <c r="F2685" t="s">
        <v>8</v>
      </c>
      <c r="G2685">
        <v>0</v>
      </c>
      <c r="H2685">
        <v>0</v>
      </c>
      <c r="I2685">
        <v>0</v>
      </c>
      <c r="J2685">
        <v>0</v>
      </c>
      <c r="L2685" s="26">
        <v>46752</v>
      </c>
      <c r="M2685">
        <v>4</v>
      </c>
      <c r="N2685">
        <v>0</v>
      </c>
    </row>
    <row r="2686" spans="1:14" x14ac:dyDescent="0.25">
      <c r="A2686" s="21" t="str">
        <f t="shared" si="41"/>
        <v>MOW L2C BEAL_2028</v>
      </c>
      <c r="B2686" t="s">
        <v>130</v>
      </c>
      <c r="C2686" t="s">
        <v>133</v>
      </c>
      <c r="D2686" t="s">
        <v>25</v>
      </c>
      <c r="E2686" t="s">
        <v>5</v>
      </c>
      <c r="F2686" t="s">
        <v>8</v>
      </c>
      <c r="G2686">
        <v>0</v>
      </c>
      <c r="H2686">
        <v>0</v>
      </c>
      <c r="I2686">
        <v>0</v>
      </c>
      <c r="J2686">
        <v>0</v>
      </c>
      <c r="L2686" s="26">
        <v>47118</v>
      </c>
      <c r="M2686">
        <v>5</v>
      </c>
      <c r="N2686">
        <v>0</v>
      </c>
    </row>
    <row r="2687" spans="1:14" x14ac:dyDescent="0.25">
      <c r="A2687" s="21" t="str">
        <f t="shared" si="41"/>
        <v>MOW L2C BEAL_2029</v>
      </c>
      <c r="B2687" t="s">
        <v>130</v>
      </c>
      <c r="C2687" t="s">
        <v>133</v>
      </c>
      <c r="D2687" t="s">
        <v>25</v>
      </c>
      <c r="E2687" t="s">
        <v>5</v>
      </c>
      <c r="F2687" t="s">
        <v>8</v>
      </c>
      <c r="G2687">
        <v>0</v>
      </c>
      <c r="H2687">
        <v>0</v>
      </c>
      <c r="I2687">
        <v>0</v>
      </c>
      <c r="J2687">
        <v>0</v>
      </c>
      <c r="L2687" s="26">
        <v>47483</v>
      </c>
      <c r="M2687">
        <v>6</v>
      </c>
      <c r="N2687">
        <v>0</v>
      </c>
    </row>
    <row r="2688" spans="1:14" x14ac:dyDescent="0.25">
      <c r="A2688" s="21" t="str">
        <f t="shared" si="41"/>
        <v>MOW L2C BEAL_2030</v>
      </c>
      <c r="B2688" t="s">
        <v>130</v>
      </c>
      <c r="C2688" t="s">
        <v>133</v>
      </c>
      <c r="D2688" t="s">
        <v>25</v>
      </c>
      <c r="E2688" t="s">
        <v>5</v>
      </c>
      <c r="F2688" t="s">
        <v>8</v>
      </c>
      <c r="G2688">
        <v>0</v>
      </c>
      <c r="H2688">
        <v>0</v>
      </c>
      <c r="I2688">
        <v>0</v>
      </c>
      <c r="J2688">
        <v>0</v>
      </c>
      <c r="L2688" s="26">
        <v>47848</v>
      </c>
      <c r="M2688">
        <v>7</v>
      </c>
      <c r="N2688">
        <v>0</v>
      </c>
    </row>
    <row r="2689" spans="1:14" x14ac:dyDescent="0.25">
      <c r="A2689" s="21" t="str">
        <f t="shared" si="41"/>
        <v>MOW L2C BEAL_2031</v>
      </c>
      <c r="B2689" t="s">
        <v>130</v>
      </c>
      <c r="C2689" t="s">
        <v>133</v>
      </c>
      <c r="D2689" t="s">
        <v>25</v>
      </c>
      <c r="E2689" t="s">
        <v>5</v>
      </c>
      <c r="F2689" t="s">
        <v>8</v>
      </c>
      <c r="G2689">
        <v>0</v>
      </c>
      <c r="H2689">
        <v>0</v>
      </c>
      <c r="I2689">
        <v>0</v>
      </c>
      <c r="J2689">
        <v>0</v>
      </c>
      <c r="L2689" s="26">
        <v>48213</v>
      </c>
      <c r="M2689">
        <v>8</v>
      </c>
      <c r="N2689">
        <v>0</v>
      </c>
    </row>
    <row r="2690" spans="1:14" x14ac:dyDescent="0.25">
      <c r="A2690" s="21" t="str">
        <f t="shared" ref="A2690:A2753" si="42">B2690&amp;" "&amp;D2690&amp;" "&amp;C2690&amp;"_"&amp;YEAR(L2690)</f>
        <v>MOW L2C BEAL_2032</v>
      </c>
      <c r="B2690" t="s">
        <v>130</v>
      </c>
      <c r="C2690" t="s">
        <v>133</v>
      </c>
      <c r="D2690" t="s">
        <v>25</v>
      </c>
      <c r="E2690" t="s">
        <v>5</v>
      </c>
      <c r="F2690" t="s">
        <v>8</v>
      </c>
      <c r="G2690">
        <v>0</v>
      </c>
      <c r="H2690">
        <v>0</v>
      </c>
      <c r="I2690">
        <v>0</v>
      </c>
      <c r="J2690">
        <v>0</v>
      </c>
      <c r="L2690" s="26">
        <v>48579</v>
      </c>
      <c r="M2690">
        <v>9</v>
      </c>
      <c r="N2690">
        <v>0</v>
      </c>
    </row>
    <row r="2691" spans="1:14" x14ac:dyDescent="0.25">
      <c r="A2691" s="21" t="str">
        <f t="shared" si="42"/>
        <v>MOW L2C BEAL_2033</v>
      </c>
      <c r="B2691" t="s">
        <v>130</v>
      </c>
      <c r="C2691" t="s">
        <v>133</v>
      </c>
      <c r="D2691" t="s">
        <v>25</v>
      </c>
      <c r="E2691" t="s">
        <v>5</v>
      </c>
      <c r="F2691" t="s">
        <v>8</v>
      </c>
      <c r="G2691">
        <v>0</v>
      </c>
      <c r="H2691">
        <v>0</v>
      </c>
      <c r="I2691">
        <v>0</v>
      </c>
      <c r="J2691">
        <v>0</v>
      </c>
      <c r="L2691" s="26">
        <v>48944</v>
      </c>
      <c r="M2691">
        <v>10</v>
      </c>
      <c r="N2691">
        <v>0</v>
      </c>
    </row>
    <row r="2692" spans="1:14" x14ac:dyDescent="0.25">
      <c r="A2692" s="21" t="str">
        <f t="shared" si="42"/>
        <v>MOW L2C BEAL_2034</v>
      </c>
      <c r="B2692" t="s">
        <v>130</v>
      </c>
      <c r="C2692" t="s">
        <v>133</v>
      </c>
      <c r="D2692" t="s">
        <v>25</v>
      </c>
      <c r="E2692" t="s">
        <v>5</v>
      </c>
      <c r="F2692" t="s">
        <v>8</v>
      </c>
      <c r="G2692">
        <v>0</v>
      </c>
      <c r="H2692">
        <v>0</v>
      </c>
      <c r="I2692">
        <v>0</v>
      </c>
      <c r="J2692">
        <v>0</v>
      </c>
      <c r="L2692" s="26">
        <v>49309</v>
      </c>
      <c r="M2692">
        <v>11</v>
      </c>
      <c r="N2692">
        <v>0</v>
      </c>
    </row>
    <row r="2693" spans="1:14" x14ac:dyDescent="0.25">
      <c r="A2693" s="21" t="str">
        <f t="shared" si="42"/>
        <v>MOW L2C BEAL_2035</v>
      </c>
      <c r="B2693" t="s">
        <v>130</v>
      </c>
      <c r="C2693" t="s">
        <v>133</v>
      </c>
      <c r="D2693" t="s">
        <v>25</v>
      </c>
      <c r="E2693" t="s">
        <v>5</v>
      </c>
      <c r="F2693" t="s">
        <v>8</v>
      </c>
      <c r="G2693">
        <v>0</v>
      </c>
      <c r="H2693">
        <v>0</v>
      </c>
      <c r="I2693">
        <v>0</v>
      </c>
      <c r="J2693">
        <v>0</v>
      </c>
      <c r="L2693" s="26">
        <v>49674</v>
      </c>
      <c r="M2693">
        <v>12</v>
      </c>
      <c r="N2693">
        <v>0</v>
      </c>
    </row>
    <row r="2694" spans="1:14" x14ac:dyDescent="0.25">
      <c r="A2694" s="21" t="str">
        <f t="shared" si="42"/>
        <v>MOW L2C BEAL_2036</v>
      </c>
      <c r="B2694" t="s">
        <v>130</v>
      </c>
      <c r="C2694" t="s">
        <v>133</v>
      </c>
      <c r="D2694" t="s">
        <v>25</v>
      </c>
      <c r="E2694" t="s">
        <v>5</v>
      </c>
      <c r="F2694" t="s">
        <v>8</v>
      </c>
      <c r="G2694">
        <v>0</v>
      </c>
      <c r="H2694">
        <v>0</v>
      </c>
      <c r="I2694">
        <v>0</v>
      </c>
      <c r="J2694">
        <v>0</v>
      </c>
      <c r="L2694" s="26">
        <v>50040</v>
      </c>
      <c r="M2694">
        <v>13</v>
      </c>
      <c r="N2694">
        <v>0</v>
      </c>
    </row>
    <row r="2695" spans="1:14" x14ac:dyDescent="0.25">
      <c r="A2695" s="21" t="str">
        <f t="shared" si="42"/>
        <v>MOW L2C BEAL_2037</v>
      </c>
      <c r="B2695" t="s">
        <v>130</v>
      </c>
      <c r="C2695" t="s">
        <v>133</v>
      </c>
      <c r="D2695" t="s">
        <v>25</v>
      </c>
      <c r="E2695" t="s">
        <v>5</v>
      </c>
      <c r="F2695" t="s">
        <v>8</v>
      </c>
      <c r="G2695">
        <v>0</v>
      </c>
      <c r="H2695">
        <v>0</v>
      </c>
      <c r="I2695">
        <v>0</v>
      </c>
      <c r="J2695">
        <v>0</v>
      </c>
      <c r="L2695" s="26">
        <v>50405</v>
      </c>
      <c r="M2695">
        <v>14</v>
      </c>
      <c r="N2695">
        <v>0</v>
      </c>
    </row>
    <row r="2696" spans="1:14" x14ac:dyDescent="0.25">
      <c r="A2696" s="21" t="str">
        <f t="shared" si="42"/>
        <v>MOW L2C BEAL_2038</v>
      </c>
      <c r="B2696" t="s">
        <v>130</v>
      </c>
      <c r="C2696" t="s">
        <v>133</v>
      </c>
      <c r="D2696" t="s">
        <v>25</v>
      </c>
      <c r="E2696" t="s">
        <v>5</v>
      </c>
      <c r="F2696" t="s">
        <v>8</v>
      </c>
      <c r="G2696">
        <v>0</v>
      </c>
      <c r="H2696">
        <v>0</v>
      </c>
      <c r="I2696">
        <v>0</v>
      </c>
      <c r="J2696">
        <v>0</v>
      </c>
      <c r="L2696" s="26">
        <v>50770</v>
      </c>
      <c r="M2696">
        <v>15</v>
      </c>
      <c r="N2696">
        <v>0</v>
      </c>
    </row>
    <row r="2697" spans="1:14" x14ac:dyDescent="0.25">
      <c r="A2697" s="21" t="str">
        <f t="shared" si="42"/>
        <v>MOW L2C BEAL_2039</v>
      </c>
      <c r="B2697" t="s">
        <v>130</v>
      </c>
      <c r="C2697" t="s">
        <v>133</v>
      </c>
      <c r="D2697" t="s">
        <v>25</v>
      </c>
      <c r="E2697" t="s">
        <v>5</v>
      </c>
      <c r="F2697" t="s">
        <v>8</v>
      </c>
      <c r="G2697">
        <v>0</v>
      </c>
      <c r="H2697">
        <v>0</v>
      </c>
      <c r="I2697">
        <v>0</v>
      </c>
      <c r="J2697">
        <v>0</v>
      </c>
      <c r="L2697" s="26">
        <v>51135</v>
      </c>
      <c r="M2697">
        <v>16</v>
      </c>
      <c r="N2697">
        <v>0</v>
      </c>
    </row>
    <row r="2698" spans="1:14" x14ac:dyDescent="0.25">
      <c r="A2698" s="21" t="str">
        <f t="shared" si="42"/>
        <v>MOW L2C BEAL_2040</v>
      </c>
      <c r="B2698" t="s">
        <v>130</v>
      </c>
      <c r="C2698" t="s">
        <v>133</v>
      </c>
      <c r="D2698" t="s">
        <v>25</v>
      </c>
      <c r="E2698" t="s">
        <v>5</v>
      </c>
      <c r="F2698" t="s">
        <v>8</v>
      </c>
      <c r="G2698">
        <v>0</v>
      </c>
      <c r="H2698">
        <v>0</v>
      </c>
      <c r="I2698">
        <v>0</v>
      </c>
      <c r="J2698">
        <v>0</v>
      </c>
      <c r="L2698" s="26">
        <v>51501</v>
      </c>
      <c r="M2698">
        <v>17</v>
      </c>
      <c r="N2698">
        <v>0</v>
      </c>
    </row>
    <row r="2699" spans="1:14" x14ac:dyDescent="0.25">
      <c r="A2699" s="21" t="str">
        <f t="shared" si="42"/>
        <v>MOW L2C BEAL_2041</v>
      </c>
      <c r="B2699" t="s">
        <v>130</v>
      </c>
      <c r="C2699" t="s">
        <v>133</v>
      </c>
      <c r="D2699" t="s">
        <v>25</v>
      </c>
      <c r="E2699" t="s">
        <v>5</v>
      </c>
      <c r="F2699" t="s">
        <v>8</v>
      </c>
      <c r="G2699">
        <v>0</v>
      </c>
      <c r="H2699">
        <v>0</v>
      </c>
      <c r="I2699">
        <v>0</v>
      </c>
      <c r="J2699">
        <v>0</v>
      </c>
      <c r="L2699" s="26">
        <v>51866</v>
      </c>
      <c r="M2699">
        <v>18</v>
      </c>
      <c r="N2699">
        <v>0</v>
      </c>
    </row>
    <row r="2700" spans="1:14" x14ac:dyDescent="0.25">
      <c r="A2700" s="21" t="str">
        <f t="shared" si="42"/>
        <v>MOW L2C BEAL_2042</v>
      </c>
      <c r="B2700" t="s">
        <v>130</v>
      </c>
      <c r="C2700" t="s">
        <v>133</v>
      </c>
      <c r="D2700" t="s">
        <v>25</v>
      </c>
      <c r="E2700" t="s">
        <v>5</v>
      </c>
      <c r="F2700" t="s">
        <v>8</v>
      </c>
      <c r="G2700">
        <v>0</v>
      </c>
      <c r="H2700">
        <v>0</v>
      </c>
      <c r="I2700">
        <v>0</v>
      </c>
      <c r="J2700">
        <v>0</v>
      </c>
      <c r="L2700" s="26">
        <v>52231</v>
      </c>
      <c r="M2700">
        <v>19</v>
      </c>
      <c r="N2700">
        <v>0</v>
      </c>
    </row>
    <row r="2701" spans="1:14" x14ac:dyDescent="0.25">
      <c r="A2701" s="21" t="str">
        <f t="shared" si="42"/>
        <v>MOW L2C BEAL_2043</v>
      </c>
      <c r="B2701" t="s">
        <v>130</v>
      </c>
      <c r="C2701" t="s">
        <v>133</v>
      </c>
      <c r="D2701" t="s">
        <v>25</v>
      </c>
      <c r="E2701" t="s">
        <v>5</v>
      </c>
      <c r="F2701" t="s">
        <v>8</v>
      </c>
      <c r="G2701">
        <v>0</v>
      </c>
      <c r="H2701">
        <v>0</v>
      </c>
      <c r="I2701">
        <v>0</v>
      </c>
      <c r="J2701">
        <v>0</v>
      </c>
      <c r="L2701" s="26">
        <v>52596</v>
      </c>
      <c r="M2701">
        <v>20</v>
      </c>
      <c r="N2701">
        <v>0</v>
      </c>
    </row>
    <row r="2702" spans="1:14" x14ac:dyDescent="0.25">
      <c r="A2702" s="21" t="str">
        <f t="shared" si="42"/>
        <v>MOW L2N BEAL_2024</v>
      </c>
      <c r="B2702" t="s">
        <v>130</v>
      </c>
      <c r="C2702" t="s">
        <v>133</v>
      </c>
      <c r="D2702" t="s">
        <v>26</v>
      </c>
      <c r="E2702" t="s">
        <v>29</v>
      </c>
      <c r="F2702" t="s">
        <v>28</v>
      </c>
      <c r="K2702">
        <v>0</v>
      </c>
      <c r="L2702" s="26">
        <v>45657</v>
      </c>
      <c r="M2702">
        <v>1</v>
      </c>
    </row>
    <row r="2703" spans="1:14" x14ac:dyDescent="0.25">
      <c r="A2703" s="21" t="str">
        <f t="shared" si="42"/>
        <v>MOW L2N BEAL_2025</v>
      </c>
      <c r="B2703" t="s">
        <v>130</v>
      </c>
      <c r="C2703" t="s">
        <v>133</v>
      </c>
      <c r="D2703" t="s">
        <v>26</v>
      </c>
      <c r="E2703" t="s">
        <v>29</v>
      </c>
      <c r="F2703" t="s">
        <v>28</v>
      </c>
      <c r="K2703">
        <v>0</v>
      </c>
      <c r="L2703" s="26">
        <v>46022</v>
      </c>
      <c r="M2703">
        <v>2</v>
      </c>
    </row>
    <row r="2704" spans="1:14" x14ac:dyDescent="0.25">
      <c r="A2704" s="21" t="str">
        <f t="shared" si="42"/>
        <v>MOW L2N BEAL_2026</v>
      </c>
      <c r="B2704" t="s">
        <v>130</v>
      </c>
      <c r="C2704" t="s">
        <v>133</v>
      </c>
      <c r="D2704" t="s">
        <v>26</v>
      </c>
      <c r="E2704" t="s">
        <v>29</v>
      </c>
      <c r="F2704" t="s">
        <v>28</v>
      </c>
      <c r="K2704">
        <v>0</v>
      </c>
      <c r="L2704" s="26">
        <v>46387</v>
      </c>
      <c r="M2704">
        <v>3</v>
      </c>
    </row>
    <row r="2705" spans="1:13" x14ac:dyDescent="0.25">
      <c r="A2705" s="21" t="str">
        <f t="shared" si="42"/>
        <v>MOW L2N BEAL_2027</v>
      </c>
      <c r="B2705" t="s">
        <v>130</v>
      </c>
      <c r="C2705" t="s">
        <v>133</v>
      </c>
      <c r="D2705" t="s">
        <v>26</v>
      </c>
      <c r="E2705" t="s">
        <v>29</v>
      </c>
      <c r="F2705" t="s">
        <v>28</v>
      </c>
      <c r="K2705">
        <v>0</v>
      </c>
      <c r="L2705" s="26">
        <v>46752</v>
      </c>
      <c r="M2705">
        <v>4</v>
      </c>
    </row>
    <row r="2706" spans="1:13" x14ac:dyDescent="0.25">
      <c r="A2706" s="21" t="str">
        <f t="shared" si="42"/>
        <v>MOW L2N BEAL_2028</v>
      </c>
      <c r="B2706" t="s">
        <v>130</v>
      </c>
      <c r="C2706" t="s">
        <v>133</v>
      </c>
      <c r="D2706" t="s">
        <v>26</v>
      </c>
      <c r="E2706" t="s">
        <v>29</v>
      </c>
      <c r="F2706" t="s">
        <v>28</v>
      </c>
      <c r="K2706">
        <v>0</v>
      </c>
      <c r="L2706" s="26">
        <v>47118</v>
      </c>
      <c r="M2706">
        <v>5</v>
      </c>
    </row>
    <row r="2707" spans="1:13" x14ac:dyDescent="0.25">
      <c r="A2707" s="21" t="str">
        <f t="shared" si="42"/>
        <v>MOW L2N BEAL_2029</v>
      </c>
      <c r="B2707" t="s">
        <v>130</v>
      </c>
      <c r="C2707" t="s">
        <v>133</v>
      </c>
      <c r="D2707" t="s">
        <v>26</v>
      </c>
      <c r="E2707" t="s">
        <v>29</v>
      </c>
      <c r="F2707" t="s">
        <v>28</v>
      </c>
      <c r="K2707">
        <v>0</v>
      </c>
      <c r="L2707" s="26">
        <v>47483</v>
      </c>
      <c r="M2707">
        <v>6</v>
      </c>
    </row>
    <row r="2708" spans="1:13" x14ac:dyDescent="0.25">
      <c r="A2708" s="21" t="str">
        <f t="shared" si="42"/>
        <v>MOW L2N BEAL_2030</v>
      </c>
      <c r="B2708" t="s">
        <v>130</v>
      </c>
      <c r="C2708" t="s">
        <v>133</v>
      </c>
      <c r="D2708" t="s">
        <v>26</v>
      </c>
      <c r="E2708" t="s">
        <v>29</v>
      </c>
      <c r="F2708" t="s">
        <v>28</v>
      </c>
      <c r="K2708">
        <v>0</v>
      </c>
      <c r="L2708" s="26">
        <v>47848</v>
      </c>
      <c r="M2708">
        <v>7</v>
      </c>
    </row>
    <row r="2709" spans="1:13" x14ac:dyDescent="0.25">
      <c r="A2709" s="21" t="str">
        <f t="shared" si="42"/>
        <v>MOW L2N BEAL_2031</v>
      </c>
      <c r="B2709" t="s">
        <v>130</v>
      </c>
      <c r="C2709" t="s">
        <v>133</v>
      </c>
      <c r="D2709" t="s">
        <v>26</v>
      </c>
      <c r="E2709" t="s">
        <v>29</v>
      </c>
      <c r="F2709" t="s">
        <v>28</v>
      </c>
      <c r="K2709">
        <v>0</v>
      </c>
      <c r="L2709" s="26">
        <v>48213</v>
      </c>
      <c r="M2709">
        <v>8</v>
      </c>
    </row>
    <row r="2710" spans="1:13" x14ac:dyDescent="0.25">
      <c r="A2710" s="21" t="str">
        <f t="shared" si="42"/>
        <v>MOW L2N BEAL_2032</v>
      </c>
      <c r="B2710" t="s">
        <v>130</v>
      </c>
      <c r="C2710" t="s">
        <v>133</v>
      </c>
      <c r="D2710" t="s">
        <v>26</v>
      </c>
      <c r="E2710" t="s">
        <v>29</v>
      </c>
      <c r="F2710" t="s">
        <v>28</v>
      </c>
      <c r="K2710">
        <v>0</v>
      </c>
      <c r="L2710" s="26">
        <v>48579</v>
      </c>
      <c r="M2710">
        <v>9</v>
      </c>
    </row>
    <row r="2711" spans="1:13" x14ac:dyDescent="0.25">
      <c r="A2711" s="21" t="str">
        <f t="shared" si="42"/>
        <v>MOW L2N BEAL_2033</v>
      </c>
      <c r="B2711" t="s">
        <v>130</v>
      </c>
      <c r="C2711" t="s">
        <v>133</v>
      </c>
      <c r="D2711" t="s">
        <v>26</v>
      </c>
      <c r="E2711" t="s">
        <v>29</v>
      </c>
      <c r="F2711" t="s">
        <v>28</v>
      </c>
      <c r="K2711">
        <v>0</v>
      </c>
      <c r="L2711" s="26">
        <v>48944</v>
      </c>
      <c r="M2711">
        <v>10</v>
      </c>
    </row>
    <row r="2712" spans="1:13" x14ac:dyDescent="0.25">
      <c r="A2712" s="21" t="str">
        <f t="shared" si="42"/>
        <v>MOW L2N BEAL_2034</v>
      </c>
      <c r="B2712" t="s">
        <v>130</v>
      </c>
      <c r="C2712" t="s">
        <v>133</v>
      </c>
      <c r="D2712" t="s">
        <v>26</v>
      </c>
      <c r="E2712" t="s">
        <v>29</v>
      </c>
      <c r="F2712" t="s">
        <v>28</v>
      </c>
      <c r="K2712">
        <v>0</v>
      </c>
      <c r="L2712" s="26">
        <v>49309</v>
      </c>
      <c r="M2712">
        <v>11</v>
      </c>
    </row>
    <row r="2713" spans="1:13" x14ac:dyDescent="0.25">
      <c r="A2713" s="21" t="str">
        <f t="shared" si="42"/>
        <v>MOW L2N BEAL_2035</v>
      </c>
      <c r="B2713" t="s">
        <v>130</v>
      </c>
      <c r="C2713" t="s">
        <v>133</v>
      </c>
      <c r="D2713" t="s">
        <v>26</v>
      </c>
      <c r="E2713" t="s">
        <v>29</v>
      </c>
      <c r="F2713" t="s">
        <v>28</v>
      </c>
      <c r="K2713">
        <v>0</v>
      </c>
      <c r="L2713" s="26">
        <v>49674</v>
      </c>
      <c r="M2713">
        <v>12</v>
      </c>
    </row>
    <row r="2714" spans="1:13" x14ac:dyDescent="0.25">
      <c r="A2714" s="21" t="str">
        <f t="shared" si="42"/>
        <v>MOW L2N BEAL_2036</v>
      </c>
      <c r="B2714" t="s">
        <v>130</v>
      </c>
      <c r="C2714" t="s">
        <v>133</v>
      </c>
      <c r="D2714" t="s">
        <v>26</v>
      </c>
      <c r="E2714" t="s">
        <v>29</v>
      </c>
      <c r="F2714" t="s">
        <v>28</v>
      </c>
      <c r="K2714">
        <v>0</v>
      </c>
      <c r="L2714" s="26">
        <v>50040</v>
      </c>
      <c r="M2714">
        <v>13</v>
      </c>
    </row>
    <row r="2715" spans="1:13" x14ac:dyDescent="0.25">
      <c r="A2715" s="21" t="str">
        <f t="shared" si="42"/>
        <v>MOW L2N BEAL_2037</v>
      </c>
      <c r="B2715" t="s">
        <v>130</v>
      </c>
      <c r="C2715" t="s">
        <v>133</v>
      </c>
      <c r="D2715" t="s">
        <v>26</v>
      </c>
      <c r="E2715" t="s">
        <v>29</v>
      </c>
      <c r="F2715" t="s">
        <v>28</v>
      </c>
      <c r="K2715">
        <v>0</v>
      </c>
      <c r="L2715" s="26">
        <v>50405</v>
      </c>
      <c r="M2715">
        <v>14</v>
      </c>
    </row>
    <row r="2716" spans="1:13" x14ac:dyDescent="0.25">
      <c r="A2716" s="21" t="str">
        <f t="shared" si="42"/>
        <v>MOW L2N BEAL_2038</v>
      </c>
      <c r="B2716" t="s">
        <v>130</v>
      </c>
      <c r="C2716" t="s">
        <v>133</v>
      </c>
      <c r="D2716" t="s">
        <v>26</v>
      </c>
      <c r="E2716" t="s">
        <v>29</v>
      </c>
      <c r="F2716" t="s">
        <v>28</v>
      </c>
      <c r="K2716">
        <v>0</v>
      </c>
      <c r="L2716" s="26">
        <v>50770</v>
      </c>
      <c r="M2716">
        <v>15</v>
      </c>
    </row>
    <row r="2717" spans="1:13" x14ac:dyDescent="0.25">
      <c r="A2717" s="21" t="str">
        <f t="shared" si="42"/>
        <v>MOW L2N BEAL_2039</v>
      </c>
      <c r="B2717" t="s">
        <v>130</v>
      </c>
      <c r="C2717" t="s">
        <v>133</v>
      </c>
      <c r="D2717" t="s">
        <v>26</v>
      </c>
      <c r="E2717" t="s">
        <v>29</v>
      </c>
      <c r="F2717" t="s">
        <v>28</v>
      </c>
      <c r="K2717">
        <v>0</v>
      </c>
      <c r="L2717" s="26">
        <v>51135</v>
      </c>
      <c r="M2717">
        <v>16</v>
      </c>
    </row>
    <row r="2718" spans="1:13" x14ac:dyDescent="0.25">
      <c r="A2718" s="21" t="str">
        <f t="shared" si="42"/>
        <v>MOW L2N BEAL_2040</v>
      </c>
      <c r="B2718" t="s">
        <v>130</v>
      </c>
      <c r="C2718" t="s">
        <v>133</v>
      </c>
      <c r="D2718" t="s">
        <v>26</v>
      </c>
      <c r="E2718" t="s">
        <v>29</v>
      </c>
      <c r="F2718" t="s">
        <v>28</v>
      </c>
      <c r="K2718">
        <v>0</v>
      </c>
      <c r="L2718" s="26">
        <v>51501</v>
      </c>
      <c r="M2718">
        <v>17</v>
      </c>
    </row>
    <row r="2719" spans="1:13" x14ac:dyDescent="0.25">
      <c r="A2719" s="21" t="str">
        <f t="shared" si="42"/>
        <v>MOW L2N BEAL_2041</v>
      </c>
      <c r="B2719" t="s">
        <v>130</v>
      </c>
      <c r="C2719" t="s">
        <v>133</v>
      </c>
      <c r="D2719" t="s">
        <v>26</v>
      </c>
      <c r="E2719" t="s">
        <v>29</v>
      </c>
      <c r="F2719" t="s">
        <v>28</v>
      </c>
      <c r="K2719">
        <v>0</v>
      </c>
      <c r="L2719" s="26">
        <v>51866</v>
      </c>
      <c r="M2719">
        <v>18</v>
      </c>
    </row>
    <row r="2720" spans="1:13" x14ac:dyDescent="0.25">
      <c r="A2720" s="21" t="str">
        <f t="shared" si="42"/>
        <v>MOW L2N BEAL_2042</v>
      </c>
      <c r="B2720" t="s">
        <v>130</v>
      </c>
      <c r="C2720" t="s">
        <v>133</v>
      </c>
      <c r="D2720" t="s">
        <v>26</v>
      </c>
      <c r="E2720" t="s">
        <v>29</v>
      </c>
      <c r="F2720" t="s">
        <v>28</v>
      </c>
      <c r="K2720">
        <v>0</v>
      </c>
      <c r="L2720" s="26">
        <v>52231</v>
      </c>
      <c r="M2720">
        <v>19</v>
      </c>
    </row>
    <row r="2721" spans="1:13" x14ac:dyDescent="0.25">
      <c r="A2721" s="21" t="str">
        <f t="shared" si="42"/>
        <v>MOW L2N BEAL_2043</v>
      </c>
      <c r="B2721" t="s">
        <v>130</v>
      </c>
      <c r="C2721" t="s">
        <v>133</v>
      </c>
      <c r="D2721" t="s">
        <v>26</v>
      </c>
      <c r="E2721" t="s">
        <v>29</v>
      </c>
      <c r="F2721" t="s">
        <v>28</v>
      </c>
      <c r="K2721">
        <v>0</v>
      </c>
      <c r="L2721" s="26">
        <v>52596</v>
      </c>
      <c r="M2721">
        <v>20</v>
      </c>
    </row>
    <row r="2722" spans="1:13" x14ac:dyDescent="0.25">
      <c r="A2722" s="21" t="str">
        <f t="shared" si="42"/>
        <v>MOW L2N BEAL_2024</v>
      </c>
      <c r="B2722" t="s">
        <v>130</v>
      </c>
      <c r="C2722" t="s">
        <v>133</v>
      </c>
      <c r="D2722" t="s">
        <v>26</v>
      </c>
      <c r="E2722" t="s">
        <v>29</v>
      </c>
      <c r="F2722" t="s">
        <v>31</v>
      </c>
      <c r="K2722">
        <v>0</v>
      </c>
      <c r="L2722" s="26">
        <v>45657</v>
      </c>
      <c r="M2722">
        <v>1</v>
      </c>
    </row>
    <row r="2723" spans="1:13" x14ac:dyDescent="0.25">
      <c r="A2723" s="21" t="str">
        <f t="shared" si="42"/>
        <v>MOW L2N BEAL_2025</v>
      </c>
      <c r="B2723" t="s">
        <v>130</v>
      </c>
      <c r="C2723" t="s">
        <v>133</v>
      </c>
      <c r="D2723" t="s">
        <v>26</v>
      </c>
      <c r="E2723" t="s">
        <v>29</v>
      </c>
      <c r="F2723" t="s">
        <v>31</v>
      </c>
      <c r="K2723">
        <v>0</v>
      </c>
      <c r="L2723" s="26">
        <v>46022</v>
      </c>
      <c r="M2723">
        <v>2</v>
      </c>
    </row>
    <row r="2724" spans="1:13" x14ac:dyDescent="0.25">
      <c r="A2724" s="21" t="str">
        <f t="shared" si="42"/>
        <v>MOW L2N BEAL_2026</v>
      </c>
      <c r="B2724" t="s">
        <v>130</v>
      </c>
      <c r="C2724" t="s">
        <v>133</v>
      </c>
      <c r="D2724" t="s">
        <v>26</v>
      </c>
      <c r="E2724" t="s">
        <v>29</v>
      </c>
      <c r="F2724" t="s">
        <v>31</v>
      </c>
      <c r="K2724">
        <v>0</v>
      </c>
      <c r="L2724" s="26">
        <v>46387</v>
      </c>
      <c r="M2724">
        <v>3</v>
      </c>
    </row>
    <row r="2725" spans="1:13" x14ac:dyDescent="0.25">
      <c r="A2725" s="21" t="str">
        <f t="shared" si="42"/>
        <v>MOW L2N BEAL_2027</v>
      </c>
      <c r="B2725" t="s">
        <v>130</v>
      </c>
      <c r="C2725" t="s">
        <v>133</v>
      </c>
      <c r="D2725" t="s">
        <v>26</v>
      </c>
      <c r="E2725" t="s">
        <v>29</v>
      </c>
      <c r="F2725" t="s">
        <v>31</v>
      </c>
      <c r="K2725">
        <v>0</v>
      </c>
      <c r="L2725" s="26">
        <v>46752</v>
      </c>
      <c r="M2725">
        <v>4</v>
      </c>
    </row>
    <row r="2726" spans="1:13" x14ac:dyDescent="0.25">
      <c r="A2726" s="21" t="str">
        <f t="shared" si="42"/>
        <v>MOW L2N BEAL_2028</v>
      </c>
      <c r="B2726" t="s">
        <v>130</v>
      </c>
      <c r="C2726" t="s">
        <v>133</v>
      </c>
      <c r="D2726" t="s">
        <v>26</v>
      </c>
      <c r="E2726" t="s">
        <v>29</v>
      </c>
      <c r="F2726" t="s">
        <v>31</v>
      </c>
      <c r="K2726">
        <v>0</v>
      </c>
      <c r="L2726" s="26">
        <v>47118</v>
      </c>
      <c r="M2726">
        <v>5</v>
      </c>
    </row>
    <row r="2727" spans="1:13" x14ac:dyDescent="0.25">
      <c r="A2727" s="21" t="str">
        <f t="shared" si="42"/>
        <v>MOW L2N BEAL_2029</v>
      </c>
      <c r="B2727" t="s">
        <v>130</v>
      </c>
      <c r="C2727" t="s">
        <v>133</v>
      </c>
      <c r="D2727" t="s">
        <v>26</v>
      </c>
      <c r="E2727" t="s">
        <v>29</v>
      </c>
      <c r="F2727" t="s">
        <v>31</v>
      </c>
      <c r="K2727">
        <v>0</v>
      </c>
      <c r="L2727" s="26">
        <v>47483</v>
      </c>
      <c r="M2727">
        <v>6</v>
      </c>
    </row>
    <row r="2728" spans="1:13" x14ac:dyDescent="0.25">
      <c r="A2728" s="21" t="str">
        <f t="shared" si="42"/>
        <v>MOW L2N BEAL_2030</v>
      </c>
      <c r="B2728" t="s">
        <v>130</v>
      </c>
      <c r="C2728" t="s">
        <v>133</v>
      </c>
      <c r="D2728" t="s">
        <v>26</v>
      </c>
      <c r="E2728" t="s">
        <v>29</v>
      </c>
      <c r="F2728" t="s">
        <v>31</v>
      </c>
      <c r="K2728">
        <v>0</v>
      </c>
      <c r="L2728" s="26">
        <v>47848</v>
      </c>
      <c r="M2728">
        <v>7</v>
      </c>
    </row>
    <row r="2729" spans="1:13" x14ac:dyDescent="0.25">
      <c r="A2729" s="21" t="str">
        <f t="shared" si="42"/>
        <v>MOW L2N BEAL_2031</v>
      </c>
      <c r="B2729" t="s">
        <v>130</v>
      </c>
      <c r="C2729" t="s">
        <v>133</v>
      </c>
      <c r="D2729" t="s">
        <v>26</v>
      </c>
      <c r="E2729" t="s">
        <v>29</v>
      </c>
      <c r="F2729" t="s">
        <v>31</v>
      </c>
      <c r="K2729">
        <v>0</v>
      </c>
      <c r="L2729" s="26">
        <v>48213</v>
      </c>
      <c r="M2729">
        <v>8</v>
      </c>
    </row>
    <row r="2730" spans="1:13" x14ac:dyDescent="0.25">
      <c r="A2730" s="21" t="str">
        <f t="shared" si="42"/>
        <v>MOW L2N BEAL_2032</v>
      </c>
      <c r="B2730" t="s">
        <v>130</v>
      </c>
      <c r="C2730" t="s">
        <v>133</v>
      </c>
      <c r="D2730" t="s">
        <v>26</v>
      </c>
      <c r="E2730" t="s">
        <v>29</v>
      </c>
      <c r="F2730" t="s">
        <v>31</v>
      </c>
      <c r="K2730">
        <v>0</v>
      </c>
      <c r="L2730" s="26">
        <v>48579</v>
      </c>
      <c r="M2730">
        <v>9</v>
      </c>
    </row>
    <row r="2731" spans="1:13" x14ac:dyDescent="0.25">
      <c r="A2731" s="21" t="str">
        <f t="shared" si="42"/>
        <v>MOW L2N BEAL_2033</v>
      </c>
      <c r="B2731" t="s">
        <v>130</v>
      </c>
      <c r="C2731" t="s">
        <v>133</v>
      </c>
      <c r="D2731" t="s">
        <v>26</v>
      </c>
      <c r="E2731" t="s">
        <v>29</v>
      </c>
      <c r="F2731" t="s">
        <v>31</v>
      </c>
      <c r="K2731">
        <v>0</v>
      </c>
      <c r="L2731" s="26">
        <v>48944</v>
      </c>
      <c r="M2731">
        <v>10</v>
      </c>
    </row>
    <row r="2732" spans="1:13" x14ac:dyDescent="0.25">
      <c r="A2732" s="21" t="str">
        <f t="shared" si="42"/>
        <v>MOW L2N BEAL_2034</v>
      </c>
      <c r="B2732" t="s">
        <v>130</v>
      </c>
      <c r="C2732" t="s">
        <v>133</v>
      </c>
      <c r="D2732" t="s">
        <v>26</v>
      </c>
      <c r="E2732" t="s">
        <v>29</v>
      </c>
      <c r="F2732" t="s">
        <v>31</v>
      </c>
      <c r="K2732">
        <v>0</v>
      </c>
      <c r="L2732" s="26">
        <v>49309</v>
      </c>
      <c r="M2732">
        <v>11</v>
      </c>
    </row>
    <row r="2733" spans="1:13" x14ac:dyDescent="0.25">
      <c r="A2733" s="21" t="str">
        <f t="shared" si="42"/>
        <v>MOW L2N BEAL_2035</v>
      </c>
      <c r="B2733" t="s">
        <v>130</v>
      </c>
      <c r="C2733" t="s">
        <v>133</v>
      </c>
      <c r="D2733" t="s">
        <v>26</v>
      </c>
      <c r="E2733" t="s">
        <v>29</v>
      </c>
      <c r="F2733" t="s">
        <v>31</v>
      </c>
      <c r="K2733">
        <v>0</v>
      </c>
      <c r="L2733" s="26">
        <v>49674</v>
      </c>
      <c r="M2733">
        <v>12</v>
      </c>
    </row>
    <row r="2734" spans="1:13" x14ac:dyDescent="0.25">
      <c r="A2734" s="21" t="str">
        <f t="shared" si="42"/>
        <v>MOW L2N BEAL_2036</v>
      </c>
      <c r="B2734" t="s">
        <v>130</v>
      </c>
      <c r="C2734" t="s">
        <v>133</v>
      </c>
      <c r="D2734" t="s">
        <v>26</v>
      </c>
      <c r="E2734" t="s">
        <v>29</v>
      </c>
      <c r="F2734" t="s">
        <v>31</v>
      </c>
      <c r="K2734">
        <v>0</v>
      </c>
      <c r="L2734" s="26">
        <v>50040</v>
      </c>
      <c r="M2734">
        <v>13</v>
      </c>
    </row>
    <row r="2735" spans="1:13" x14ac:dyDescent="0.25">
      <c r="A2735" s="21" t="str">
        <f t="shared" si="42"/>
        <v>MOW L2N BEAL_2037</v>
      </c>
      <c r="B2735" t="s">
        <v>130</v>
      </c>
      <c r="C2735" t="s">
        <v>133</v>
      </c>
      <c r="D2735" t="s">
        <v>26</v>
      </c>
      <c r="E2735" t="s">
        <v>29</v>
      </c>
      <c r="F2735" t="s">
        <v>31</v>
      </c>
      <c r="K2735">
        <v>0</v>
      </c>
      <c r="L2735" s="26">
        <v>50405</v>
      </c>
      <c r="M2735">
        <v>14</v>
      </c>
    </row>
    <row r="2736" spans="1:13" x14ac:dyDescent="0.25">
      <c r="A2736" s="21" t="str">
        <f t="shared" si="42"/>
        <v>MOW L2N BEAL_2038</v>
      </c>
      <c r="B2736" t="s">
        <v>130</v>
      </c>
      <c r="C2736" t="s">
        <v>133</v>
      </c>
      <c r="D2736" t="s">
        <v>26</v>
      </c>
      <c r="E2736" t="s">
        <v>29</v>
      </c>
      <c r="F2736" t="s">
        <v>31</v>
      </c>
      <c r="K2736">
        <v>0</v>
      </c>
      <c r="L2736" s="26">
        <v>50770</v>
      </c>
      <c r="M2736">
        <v>15</v>
      </c>
    </row>
    <row r="2737" spans="1:14" x14ac:dyDescent="0.25">
      <c r="A2737" s="21" t="str">
        <f t="shared" si="42"/>
        <v>MOW L2N BEAL_2039</v>
      </c>
      <c r="B2737" t="s">
        <v>130</v>
      </c>
      <c r="C2737" t="s">
        <v>133</v>
      </c>
      <c r="D2737" t="s">
        <v>26</v>
      </c>
      <c r="E2737" t="s">
        <v>29</v>
      </c>
      <c r="F2737" t="s">
        <v>31</v>
      </c>
      <c r="K2737">
        <v>0</v>
      </c>
      <c r="L2737" s="26">
        <v>51135</v>
      </c>
      <c r="M2737">
        <v>16</v>
      </c>
    </row>
    <row r="2738" spans="1:14" x14ac:dyDescent="0.25">
      <c r="A2738" s="21" t="str">
        <f t="shared" si="42"/>
        <v>MOW L2N BEAL_2040</v>
      </c>
      <c r="B2738" t="s">
        <v>130</v>
      </c>
      <c r="C2738" t="s">
        <v>133</v>
      </c>
      <c r="D2738" t="s">
        <v>26</v>
      </c>
      <c r="E2738" t="s">
        <v>29</v>
      </c>
      <c r="F2738" t="s">
        <v>31</v>
      </c>
      <c r="K2738">
        <v>0</v>
      </c>
      <c r="L2738" s="26">
        <v>51501</v>
      </c>
      <c r="M2738">
        <v>17</v>
      </c>
    </row>
    <row r="2739" spans="1:14" x14ac:dyDescent="0.25">
      <c r="A2739" s="21" t="str">
        <f t="shared" si="42"/>
        <v>MOW L2N BEAL_2041</v>
      </c>
      <c r="B2739" t="s">
        <v>130</v>
      </c>
      <c r="C2739" t="s">
        <v>133</v>
      </c>
      <c r="D2739" t="s">
        <v>26</v>
      </c>
      <c r="E2739" t="s">
        <v>29</v>
      </c>
      <c r="F2739" t="s">
        <v>31</v>
      </c>
      <c r="K2739">
        <v>0</v>
      </c>
      <c r="L2739" s="26">
        <v>51866</v>
      </c>
      <c r="M2739">
        <v>18</v>
      </c>
    </row>
    <row r="2740" spans="1:14" x14ac:dyDescent="0.25">
      <c r="A2740" s="21" t="str">
        <f t="shared" si="42"/>
        <v>MOW L2N BEAL_2042</v>
      </c>
      <c r="B2740" t="s">
        <v>130</v>
      </c>
      <c r="C2740" t="s">
        <v>133</v>
      </c>
      <c r="D2740" t="s">
        <v>26</v>
      </c>
      <c r="E2740" t="s">
        <v>29</v>
      </c>
      <c r="F2740" t="s">
        <v>31</v>
      </c>
      <c r="K2740">
        <v>0</v>
      </c>
      <c r="L2740" s="26">
        <v>52231</v>
      </c>
      <c r="M2740">
        <v>19</v>
      </c>
    </row>
    <row r="2741" spans="1:14" x14ac:dyDescent="0.25">
      <c r="A2741" s="21" t="str">
        <f t="shared" si="42"/>
        <v>MOW L2N BEAL_2043</v>
      </c>
      <c r="B2741" t="s">
        <v>130</v>
      </c>
      <c r="C2741" t="s">
        <v>133</v>
      </c>
      <c r="D2741" t="s">
        <v>26</v>
      </c>
      <c r="E2741" t="s">
        <v>29</v>
      </c>
      <c r="F2741" t="s">
        <v>31</v>
      </c>
      <c r="K2741">
        <v>0</v>
      </c>
      <c r="L2741" s="26">
        <v>52596</v>
      </c>
      <c r="M2741">
        <v>20</v>
      </c>
    </row>
    <row r="2742" spans="1:14" x14ac:dyDescent="0.25">
      <c r="A2742" s="21" t="str">
        <f t="shared" si="42"/>
        <v>MOW L2N BEAL_2024</v>
      </c>
      <c r="B2742" t="s">
        <v>130</v>
      </c>
      <c r="C2742" t="s">
        <v>133</v>
      </c>
      <c r="D2742" t="s">
        <v>26</v>
      </c>
      <c r="E2742" t="s">
        <v>5</v>
      </c>
      <c r="F2742" t="s">
        <v>4</v>
      </c>
      <c r="G2742">
        <v>0</v>
      </c>
      <c r="H2742">
        <v>0</v>
      </c>
      <c r="I2742">
        <v>0</v>
      </c>
      <c r="J2742">
        <v>0</v>
      </c>
      <c r="L2742" s="26">
        <v>45657</v>
      </c>
      <c r="M2742">
        <v>1</v>
      </c>
      <c r="N2742">
        <v>0</v>
      </c>
    </row>
    <row r="2743" spans="1:14" x14ac:dyDescent="0.25">
      <c r="A2743" s="21" t="str">
        <f t="shared" si="42"/>
        <v>MOW L2N BEAL_2025</v>
      </c>
      <c r="B2743" t="s">
        <v>130</v>
      </c>
      <c r="C2743" t="s">
        <v>133</v>
      </c>
      <c r="D2743" t="s">
        <v>26</v>
      </c>
      <c r="E2743" t="s">
        <v>5</v>
      </c>
      <c r="F2743" t="s">
        <v>4</v>
      </c>
      <c r="G2743">
        <v>0</v>
      </c>
      <c r="H2743">
        <v>0</v>
      </c>
      <c r="I2743">
        <v>0</v>
      </c>
      <c r="J2743">
        <v>0</v>
      </c>
      <c r="L2743" s="26">
        <v>46022</v>
      </c>
      <c r="M2743">
        <v>2</v>
      </c>
      <c r="N2743">
        <v>0</v>
      </c>
    </row>
    <row r="2744" spans="1:14" x14ac:dyDescent="0.25">
      <c r="A2744" s="21" t="str">
        <f t="shared" si="42"/>
        <v>MOW L2N BEAL_2026</v>
      </c>
      <c r="B2744" t="s">
        <v>130</v>
      </c>
      <c r="C2744" t="s">
        <v>133</v>
      </c>
      <c r="D2744" t="s">
        <v>26</v>
      </c>
      <c r="E2744" t="s">
        <v>5</v>
      </c>
      <c r="F2744" t="s">
        <v>4</v>
      </c>
      <c r="G2744">
        <v>0</v>
      </c>
      <c r="H2744">
        <v>3752.09033203125</v>
      </c>
      <c r="I2744">
        <v>-58936.15234375</v>
      </c>
      <c r="J2744">
        <v>0</v>
      </c>
      <c r="L2744" s="26">
        <v>46387</v>
      </c>
      <c r="M2744">
        <v>3</v>
      </c>
      <c r="N2744">
        <v>0</v>
      </c>
    </row>
    <row r="2745" spans="1:14" x14ac:dyDescent="0.25">
      <c r="A2745" s="21" t="str">
        <f t="shared" si="42"/>
        <v>MOW L2N BEAL_2027</v>
      </c>
      <c r="B2745" t="s">
        <v>130</v>
      </c>
      <c r="C2745" t="s">
        <v>133</v>
      </c>
      <c r="D2745" t="s">
        <v>26</v>
      </c>
      <c r="E2745" t="s">
        <v>5</v>
      </c>
      <c r="F2745" t="s">
        <v>4</v>
      </c>
      <c r="G2745">
        <v>0</v>
      </c>
      <c r="H2745">
        <v>2272.38623046875</v>
      </c>
      <c r="I2745">
        <v>41425.46875</v>
      </c>
      <c r="J2745">
        <v>0</v>
      </c>
      <c r="L2745" s="26">
        <v>46752</v>
      </c>
      <c r="M2745">
        <v>4</v>
      </c>
      <c r="N2745">
        <v>0</v>
      </c>
    </row>
    <row r="2746" spans="1:14" x14ac:dyDescent="0.25">
      <c r="A2746" s="21" t="str">
        <f t="shared" si="42"/>
        <v>MOW L2N BEAL_2028</v>
      </c>
      <c r="B2746" t="s">
        <v>130</v>
      </c>
      <c r="C2746" t="s">
        <v>133</v>
      </c>
      <c r="D2746" t="s">
        <v>26</v>
      </c>
      <c r="E2746" t="s">
        <v>5</v>
      </c>
      <c r="F2746" t="s">
        <v>4</v>
      </c>
      <c r="G2746">
        <v>0</v>
      </c>
      <c r="H2746">
        <v>10369.3310546875</v>
      </c>
      <c r="I2746">
        <v>75970.0234375</v>
      </c>
      <c r="J2746">
        <v>0</v>
      </c>
      <c r="L2746" s="26">
        <v>47118</v>
      </c>
      <c r="M2746">
        <v>5</v>
      </c>
      <c r="N2746">
        <v>-13598.94140625</v>
      </c>
    </row>
    <row r="2747" spans="1:14" x14ac:dyDescent="0.25">
      <c r="A2747" s="21" t="str">
        <f t="shared" si="42"/>
        <v>MOW L2N BEAL_2029</v>
      </c>
      <c r="B2747" t="s">
        <v>130</v>
      </c>
      <c r="C2747" t="s">
        <v>133</v>
      </c>
      <c r="D2747" t="s">
        <v>26</v>
      </c>
      <c r="E2747" t="s">
        <v>5</v>
      </c>
      <c r="F2747" t="s">
        <v>4</v>
      </c>
      <c r="G2747">
        <v>0</v>
      </c>
      <c r="H2747">
        <v>13890.7880859375</v>
      </c>
      <c r="I2747">
        <v>-20063.283203125</v>
      </c>
      <c r="J2747">
        <v>0</v>
      </c>
      <c r="L2747" s="26">
        <v>47483</v>
      </c>
      <c r="M2747">
        <v>6</v>
      </c>
      <c r="N2747">
        <v>-13839.4677734375</v>
      </c>
    </row>
    <row r="2748" spans="1:14" x14ac:dyDescent="0.25">
      <c r="A2748" s="21" t="str">
        <f t="shared" si="42"/>
        <v>MOW L2N BEAL_2030</v>
      </c>
      <c r="B2748" t="s">
        <v>130</v>
      </c>
      <c r="C2748" t="s">
        <v>133</v>
      </c>
      <c r="D2748" t="s">
        <v>26</v>
      </c>
      <c r="E2748" t="s">
        <v>5</v>
      </c>
      <c r="F2748" t="s">
        <v>4</v>
      </c>
      <c r="G2748">
        <v>0</v>
      </c>
      <c r="H2748">
        <v>22877.779296875</v>
      </c>
      <c r="I2748">
        <v>-776297.8125</v>
      </c>
      <c r="J2748">
        <v>0</v>
      </c>
      <c r="L2748" s="26">
        <v>47848</v>
      </c>
      <c r="M2748">
        <v>7</v>
      </c>
      <c r="N2748">
        <v>-14114.52734375</v>
      </c>
    </row>
    <row r="2749" spans="1:14" x14ac:dyDescent="0.25">
      <c r="A2749" s="21" t="str">
        <f t="shared" si="42"/>
        <v>MOW L2N BEAL_2031</v>
      </c>
      <c r="B2749" t="s">
        <v>130</v>
      </c>
      <c r="C2749" t="s">
        <v>133</v>
      </c>
      <c r="D2749" t="s">
        <v>26</v>
      </c>
      <c r="E2749" t="s">
        <v>5</v>
      </c>
      <c r="F2749" t="s">
        <v>4</v>
      </c>
      <c r="G2749">
        <v>0</v>
      </c>
      <c r="H2749">
        <v>52516.59375</v>
      </c>
      <c r="I2749">
        <v>713343.375</v>
      </c>
      <c r="J2749">
        <v>0</v>
      </c>
      <c r="L2749" s="26">
        <v>48213</v>
      </c>
      <c r="M2749">
        <v>8</v>
      </c>
      <c r="N2749">
        <v>-125442.1875</v>
      </c>
    </row>
    <row r="2750" spans="1:14" x14ac:dyDescent="0.25">
      <c r="A2750" s="21" t="str">
        <f t="shared" si="42"/>
        <v>MOW L2N BEAL_2032</v>
      </c>
      <c r="B2750" t="s">
        <v>130</v>
      </c>
      <c r="C2750" t="s">
        <v>133</v>
      </c>
      <c r="D2750" t="s">
        <v>26</v>
      </c>
      <c r="E2750" t="s">
        <v>5</v>
      </c>
      <c r="F2750" t="s">
        <v>4</v>
      </c>
      <c r="G2750">
        <v>0</v>
      </c>
      <c r="H2750">
        <v>59266.57421875</v>
      </c>
      <c r="I2750">
        <v>613584.75</v>
      </c>
      <c r="J2750">
        <v>0</v>
      </c>
      <c r="L2750" s="26">
        <v>48579</v>
      </c>
      <c r="M2750">
        <v>9</v>
      </c>
      <c r="N2750">
        <v>-143302.75</v>
      </c>
    </row>
    <row r="2751" spans="1:14" x14ac:dyDescent="0.25">
      <c r="A2751" s="21" t="str">
        <f t="shared" si="42"/>
        <v>MOW L2N BEAL_2033</v>
      </c>
      <c r="B2751" t="s">
        <v>130</v>
      </c>
      <c r="C2751" t="s">
        <v>133</v>
      </c>
      <c r="D2751" t="s">
        <v>26</v>
      </c>
      <c r="E2751" t="s">
        <v>5</v>
      </c>
      <c r="F2751" t="s">
        <v>4</v>
      </c>
      <c r="G2751">
        <v>0</v>
      </c>
      <c r="H2751">
        <v>167796.984375</v>
      </c>
      <c r="I2751">
        <v>594675.375</v>
      </c>
      <c r="J2751">
        <v>0</v>
      </c>
      <c r="L2751" s="26">
        <v>48944</v>
      </c>
      <c r="M2751">
        <v>10</v>
      </c>
      <c r="N2751">
        <v>-366345.53125</v>
      </c>
    </row>
    <row r="2752" spans="1:14" x14ac:dyDescent="0.25">
      <c r="A2752" s="21" t="str">
        <f t="shared" si="42"/>
        <v>MOW L2N BEAL_2034</v>
      </c>
      <c r="B2752" t="s">
        <v>130</v>
      </c>
      <c r="C2752" t="s">
        <v>133</v>
      </c>
      <c r="D2752" t="s">
        <v>26</v>
      </c>
      <c r="E2752" t="s">
        <v>5</v>
      </c>
      <c r="F2752" t="s">
        <v>4</v>
      </c>
      <c r="G2752">
        <v>0</v>
      </c>
      <c r="H2752">
        <v>166898.609375</v>
      </c>
      <c r="I2752">
        <v>1410903.125</v>
      </c>
      <c r="J2752">
        <v>0</v>
      </c>
      <c r="L2752" s="26">
        <v>49309</v>
      </c>
      <c r="M2752">
        <v>11</v>
      </c>
      <c r="N2752">
        <v>-376000.34375</v>
      </c>
    </row>
    <row r="2753" spans="1:14" x14ac:dyDescent="0.25">
      <c r="A2753" s="21" t="str">
        <f t="shared" si="42"/>
        <v>MOW L2N BEAL_2035</v>
      </c>
      <c r="B2753" t="s">
        <v>130</v>
      </c>
      <c r="C2753" t="s">
        <v>133</v>
      </c>
      <c r="D2753" t="s">
        <v>26</v>
      </c>
      <c r="E2753" t="s">
        <v>5</v>
      </c>
      <c r="F2753" t="s">
        <v>4</v>
      </c>
      <c r="G2753">
        <v>0</v>
      </c>
      <c r="H2753">
        <v>167474.203125</v>
      </c>
      <c r="I2753">
        <v>1340804.375</v>
      </c>
      <c r="J2753">
        <v>0</v>
      </c>
      <c r="L2753" s="26">
        <v>49674</v>
      </c>
      <c r="M2753">
        <v>12</v>
      </c>
      <c r="N2753">
        <v>-385679.09375</v>
      </c>
    </row>
    <row r="2754" spans="1:14" x14ac:dyDescent="0.25">
      <c r="A2754" s="21" t="str">
        <f t="shared" ref="A2754:A2817" si="43">B2754&amp;" "&amp;D2754&amp;" "&amp;C2754&amp;"_"&amp;YEAR(L2754)</f>
        <v>MOW L2N BEAL_2036</v>
      </c>
      <c r="B2754" t="s">
        <v>130</v>
      </c>
      <c r="C2754" t="s">
        <v>133</v>
      </c>
      <c r="D2754" t="s">
        <v>26</v>
      </c>
      <c r="E2754" t="s">
        <v>5</v>
      </c>
      <c r="F2754" t="s">
        <v>4</v>
      </c>
      <c r="G2754">
        <v>0</v>
      </c>
      <c r="H2754">
        <v>169834.71875</v>
      </c>
      <c r="I2754">
        <v>1289538</v>
      </c>
      <c r="J2754">
        <v>0</v>
      </c>
      <c r="L2754" s="26">
        <v>50040</v>
      </c>
      <c r="M2754">
        <v>13</v>
      </c>
      <c r="N2754">
        <v>-405371</v>
      </c>
    </row>
    <row r="2755" spans="1:14" x14ac:dyDescent="0.25">
      <c r="A2755" s="21" t="str">
        <f t="shared" si="43"/>
        <v>MOW L2N BEAL_2037</v>
      </c>
      <c r="B2755" t="s">
        <v>130</v>
      </c>
      <c r="C2755" t="s">
        <v>133</v>
      </c>
      <c r="D2755" t="s">
        <v>26</v>
      </c>
      <c r="E2755" t="s">
        <v>5</v>
      </c>
      <c r="F2755" t="s">
        <v>4</v>
      </c>
      <c r="G2755">
        <v>0</v>
      </c>
      <c r="H2755">
        <v>167205.875</v>
      </c>
      <c r="I2755">
        <v>1242474.125</v>
      </c>
      <c r="J2755">
        <v>0</v>
      </c>
      <c r="L2755" s="26">
        <v>50405</v>
      </c>
      <c r="M2755">
        <v>14</v>
      </c>
      <c r="N2755">
        <v>-416991.84375</v>
      </c>
    </row>
    <row r="2756" spans="1:14" x14ac:dyDescent="0.25">
      <c r="A2756" s="21" t="str">
        <f t="shared" si="43"/>
        <v>MOW L2N BEAL_2038</v>
      </c>
      <c r="B2756" t="s">
        <v>130</v>
      </c>
      <c r="C2756" t="s">
        <v>133</v>
      </c>
      <c r="D2756" t="s">
        <v>26</v>
      </c>
      <c r="E2756" t="s">
        <v>5</v>
      </c>
      <c r="F2756" t="s">
        <v>4</v>
      </c>
      <c r="G2756">
        <v>0</v>
      </c>
      <c r="H2756">
        <v>148310.734375</v>
      </c>
      <c r="I2756">
        <v>1295013.25</v>
      </c>
      <c r="J2756">
        <v>0</v>
      </c>
      <c r="L2756" s="26">
        <v>50770</v>
      </c>
      <c r="M2756">
        <v>15</v>
      </c>
      <c r="N2756">
        <v>-410432.71875</v>
      </c>
    </row>
    <row r="2757" spans="1:14" x14ac:dyDescent="0.25">
      <c r="A2757" s="21" t="str">
        <f t="shared" si="43"/>
        <v>MOW L2N BEAL_2039</v>
      </c>
      <c r="B2757" t="s">
        <v>130</v>
      </c>
      <c r="C2757" t="s">
        <v>133</v>
      </c>
      <c r="D2757" t="s">
        <v>26</v>
      </c>
      <c r="E2757" t="s">
        <v>5</v>
      </c>
      <c r="F2757" t="s">
        <v>4</v>
      </c>
      <c r="G2757">
        <v>0</v>
      </c>
      <c r="H2757">
        <v>171154.203125</v>
      </c>
      <c r="I2757">
        <v>1445994.5</v>
      </c>
      <c r="J2757">
        <v>0</v>
      </c>
      <c r="L2757" s="26">
        <v>51135</v>
      </c>
      <c r="M2757">
        <v>16</v>
      </c>
      <c r="N2757">
        <v>-418320.28125</v>
      </c>
    </row>
    <row r="2758" spans="1:14" x14ac:dyDescent="0.25">
      <c r="A2758" s="21" t="str">
        <f t="shared" si="43"/>
        <v>MOW L2N BEAL_2040</v>
      </c>
      <c r="B2758" t="s">
        <v>130</v>
      </c>
      <c r="C2758" t="s">
        <v>133</v>
      </c>
      <c r="D2758" t="s">
        <v>26</v>
      </c>
      <c r="E2758" t="s">
        <v>5</v>
      </c>
      <c r="F2758" t="s">
        <v>4</v>
      </c>
      <c r="G2758">
        <v>0</v>
      </c>
      <c r="H2758">
        <v>183010.609375</v>
      </c>
      <c r="I2758">
        <v>1645241.375</v>
      </c>
      <c r="J2758">
        <v>0</v>
      </c>
      <c r="L2758" s="26">
        <v>51501</v>
      </c>
      <c r="M2758">
        <v>17</v>
      </c>
      <c r="N2758">
        <v>-431026.09375</v>
      </c>
    </row>
    <row r="2759" spans="1:14" x14ac:dyDescent="0.25">
      <c r="A2759" s="21" t="str">
        <f t="shared" si="43"/>
        <v>MOW L2N BEAL_2041</v>
      </c>
      <c r="B2759" t="s">
        <v>130</v>
      </c>
      <c r="C2759" t="s">
        <v>133</v>
      </c>
      <c r="D2759" t="s">
        <v>26</v>
      </c>
      <c r="E2759" t="s">
        <v>5</v>
      </c>
      <c r="F2759" t="s">
        <v>4</v>
      </c>
      <c r="G2759">
        <v>0</v>
      </c>
      <c r="H2759">
        <v>225919</v>
      </c>
      <c r="I2759">
        <v>1969650.125</v>
      </c>
      <c r="J2759">
        <v>0</v>
      </c>
      <c r="L2759" s="26">
        <v>51866</v>
      </c>
      <c r="M2759">
        <v>18</v>
      </c>
      <c r="N2759">
        <v>-301953.21875</v>
      </c>
    </row>
    <row r="2760" spans="1:14" x14ac:dyDescent="0.25">
      <c r="A2760" s="21" t="str">
        <f t="shared" si="43"/>
        <v>MOW L2N BEAL_2042</v>
      </c>
      <c r="B2760" t="s">
        <v>130</v>
      </c>
      <c r="C2760" t="s">
        <v>133</v>
      </c>
      <c r="D2760" t="s">
        <v>26</v>
      </c>
      <c r="E2760" t="s">
        <v>5</v>
      </c>
      <c r="F2760" t="s">
        <v>4</v>
      </c>
      <c r="G2760">
        <v>0</v>
      </c>
      <c r="H2760">
        <v>316138.5625</v>
      </c>
      <c r="I2760">
        <v>2618690.25</v>
      </c>
      <c r="J2760">
        <v>0</v>
      </c>
      <c r="L2760" s="26">
        <v>52231</v>
      </c>
      <c r="M2760">
        <v>19</v>
      </c>
      <c r="N2760">
        <v>-291406.90625</v>
      </c>
    </row>
    <row r="2761" spans="1:14" x14ac:dyDescent="0.25">
      <c r="A2761" s="21" t="str">
        <f t="shared" si="43"/>
        <v>MOW L2N BEAL_2043</v>
      </c>
      <c r="B2761" t="s">
        <v>130</v>
      </c>
      <c r="C2761" t="s">
        <v>133</v>
      </c>
      <c r="D2761" t="s">
        <v>26</v>
      </c>
      <c r="E2761" t="s">
        <v>5</v>
      </c>
      <c r="F2761" t="s">
        <v>4</v>
      </c>
      <c r="G2761">
        <v>0</v>
      </c>
      <c r="H2761">
        <v>337322.5</v>
      </c>
      <c r="I2761">
        <v>2516262.25</v>
      </c>
      <c r="J2761">
        <v>0</v>
      </c>
      <c r="L2761" s="26">
        <v>52596</v>
      </c>
      <c r="M2761">
        <v>20</v>
      </c>
      <c r="N2761">
        <v>0</v>
      </c>
    </row>
    <row r="2762" spans="1:14" x14ac:dyDescent="0.25">
      <c r="A2762" s="21" t="str">
        <f t="shared" si="43"/>
        <v>MOW L2N BEAL_2024</v>
      </c>
      <c r="B2762" t="s">
        <v>130</v>
      </c>
      <c r="C2762" t="s">
        <v>133</v>
      </c>
      <c r="D2762" t="s">
        <v>26</v>
      </c>
      <c r="E2762" t="s">
        <v>5</v>
      </c>
      <c r="F2762" t="s">
        <v>32</v>
      </c>
      <c r="G2762">
        <v>174667.203125</v>
      </c>
      <c r="H2762">
        <v>71025.34375</v>
      </c>
      <c r="I2762">
        <v>11934.92578125</v>
      </c>
      <c r="J2762">
        <v>0</v>
      </c>
      <c r="L2762" s="26">
        <v>45657</v>
      </c>
      <c r="M2762">
        <v>1</v>
      </c>
      <c r="N2762">
        <v>101795.5</v>
      </c>
    </row>
    <row r="2763" spans="1:14" x14ac:dyDescent="0.25">
      <c r="A2763" s="21" t="str">
        <f t="shared" si="43"/>
        <v>MOW L2N BEAL_2025</v>
      </c>
      <c r="B2763" t="s">
        <v>130</v>
      </c>
      <c r="C2763" t="s">
        <v>133</v>
      </c>
      <c r="D2763" t="s">
        <v>26</v>
      </c>
      <c r="E2763" t="s">
        <v>5</v>
      </c>
      <c r="F2763" t="s">
        <v>32</v>
      </c>
      <c r="G2763">
        <v>189335.015625</v>
      </c>
      <c r="H2763">
        <v>75415.515625</v>
      </c>
      <c r="I2763">
        <v>64614.328125</v>
      </c>
      <c r="J2763">
        <v>0</v>
      </c>
      <c r="L2763" s="26">
        <v>46022</v>
      </c>
      <c r="M2763">
        <v>2</v>
      </c>
      <c r="N2763">
        <v>100615.84375</v>
      </c>
    </row>
    <row r="2764" spans="1:14" x14ac:dyDescent="0.25">
      <c r="A2764" s="21" t="str">
        <f t="shared" si="43"/>
        <v>MOW L2N BEAL_2026</v>
      </c>
      <c r="B2764" t="s">
        <v>130</v>
      </c>
      <c r="C2764" t="s">
        <v>133</v>
      </c>
      <c r="D2764" t="s">
        <v>26</v>
      </c>
      <c r="E2764" t="s">
        <v>5</v>
      </c>
      <c r="F2764" t="s">
        <v>32</v>
      </c>
      <c r="G2764">
        <v>203954.734375</v>
      </c>
      <c r="H2764">
        <v>87048.078125</v>
      </c>
      <c r="I2764">
        <v>67262.703125</v>
      </c>
      <c r="J2764">
        <v>0</v>
      </c>
      <c r="L2764" s="26">
        <v>46387</v>
      </c>
      <c r="M2764">
        <v>3</v>
      </c>
      <c r="N2764">
        <v>104982.03125</v>
      </c>
    </row>
    <row r="2765" spans="1:14" x14ac:dyDescent="0.25">
      <c r="A2765" s="21" t="str">
        <f t="shared" si="43"/>
        <v>MOW L2N BEAL_2027</v>
      </c>
      <c r="B2765" t="s">
        <v>130</v>
      </c>
      <c r="C2765" t="s">
        <v>133</v>
      </c>
      <c r="D2765" t="s">
        <v>26</v>
      </c>
      <c r="E2765" t="s">
        <v>5</v>
      </c>
      <c r="F2765" t="s">
        <v>32</v>
      </c>
      <c r="G2765">
        <v>214899.625</v>
      </c>
      <c r="H2765">
        <v>85536.0859375</v>
      </c>
      <c r="I2765">
        <v>70173.1796875</v>
      </c>
      <c r="J2765">
        <v>0</v>
      </c>
      <c r="L2765" s="26">
        <v>46752</v>
      </c>
      <c r="M2765">
        <v>4</v>
      </c>
      <c r="N2765">
        <v>102406.5</v>
      </c>
    </row>
    <row r="2766" spans="1:14" x14ac:dyDescent="0.25">
      <c r="A2766" s="21" t="str">
        <f t="shared" si="43"/>
        <v>MOW L2N BEAL_2028</v>
      </c>
      <c r="B2766" t="s">
        <v>130</v>
      </c>
      <c r="C2766" t="s">
        <v>133</v>
      </c>
      <c r="D2766" t="s">
        <v>26</v>
      </c>
      <c r="E2766" t="s">
        <v>5</v>
      </c>
      <c r="F2766" t="s">
        <v>32</v>
      </c>
      <c r="G2766">
        <v>223085.546875</v>
      </c>
      <c r="H2766">
        <v>93062.6328125</v>
      </c>
      <c r="I2766">
        <v>74524.5859375</v>
      </c>
      <c r="J2766">
        <v>0</v>
      </c>
      <c r="L2766" s="26">
        <v>47118</v>
      </c>
      <c r="M2766">
        <v>5</v>
      </c>
      <c r="N2766">
        <v>107844.4375</v>
      </c>
    </row>
    <row r="2767" spans="1:14" x14ac:dyDescent="0.25">
      <c r="A2767" s="21" t="str">
        <f t="shared" si="43"/>
        <v>MOW L2N BEAL_2029</v>
      </c>
      <c r="B2767" t="s">
        <v>130</v>
      </c>
      <c r="C2767" t="s">
        <v>133</v>
      </c>
      <c r="D2767" t="s">
        <v>26</v>
      </c>
      <c r="E2767" t="s">
        <v>5</v>
      </c>
      <c r="F2767" t="s">
        <v>32</v>
      </c>
      <c r="G2767">
        <v>230881.203125</v>
      </c>
      <c r="H2767">
        <v>104807.9375</v>
      </c>
      <c r="I2767">
        <v>78004.0078125</v>
      </c>
      <c r="J2767">
        <v>0</v>
      </c>
      <c r="L2767" s="26">
        <v>47483</v>
      </c>
      <c r="M2767">
        <v>6</v>
      </c>
      <c r="N2767">
        <v>119405.25</v>
      </c>
    </row>
    <row r="2768" spans="1:14" x14ac:dyDescent="0.25">
      <c r="A2768" s="21" t="str">
        <f t="shared" si="43"/>
        <v>MOW L2N BEAL_2030</v>
      </c>
      <c r="B2768" t="s">
        <v>130</v>
      </c>
      <c r="C2768" t="s">
        <v>133</v>
      </c>
      <c r="D2768" t="s">
        <v>26</v>
      </c>
      <c r="E2768" t="s">
        <v>5</v>
      </c>
      <c r="F2768" t="s">
        <v>32</v>
      </c>
      <c r="G2768">
        <v>239369.390625</v>
      </c>
      <c r="H2768">
        <v>121256.2265625</v>
      </c>
      <c r="I2768">
        <v>83414.0703125</v>
      </c>
      <c r="J2768">
        <v>0</v>
      </c>
      <c r="L2768" s="26">
        <v>47848</v>
      </c>
      <c r="M2768">
        <v>7</v>
      </c>
      <c r="N2768">
        <v>148415.921875</v>
      </c>
    </row>
    <row r="2769" spans="1:14" x14ac:dyDescent="0.25">
      <c r="A2769" s="21" t="str">
        <f t="shared" si="43"/>
        <v>MOW L2N BEAL_2031</v>
      </c>
      <c r="B2769" t="s">
        <v>130</v>
      </c>
      <c r="C2769" t="s">
        <v>133</v>
      </c>
      <c r="D2769" t="s">
        <v>26</v>
      </c>
      <c r="E2769" t="s">
        <v>5</v>
      </c>
      <c r="F2769" t="s">
        <v>32</v>
      </c>
      <c r="G2769">
        <v>243642.625</v>
      </c>
      <c r="H2769">
        <v>107488.6328125</v>
      </c>
      <c r="I2769">
        <v>59946.8671875</v>
      </c>
      <c r="J2769">
        <v>98877.890625</v>
      </c>
      <c r="L2769" s="26">
        <v>48213</v>
      </c>
      <c r="M2769">
        <v>8</v>
      </c>
      <c r="N2769">
        <v>176603.453125</v>
      </c>
    </row>
    <row r="2770" spans="1:14" x14ac:dyDescent="0.25">
      <c r="A2770" s="21" t="str">
        <f t="shared" si="43"/>
        <v>MOW L2N BEAL_2032</v>
      </c>
      <c r="B2770" t="s">
        <v>130</v>
      </c>
      <c r="C2770" t="s">
        <v>133</v>
      </c>
      <c r="D2770" t="s">
        <v>26</v>
      </c>
      <c r="E2770" t="s">
        <v>5</v>
      </c>
      <c r="F2770" t="s">
        <v>32</v>
      </c>
      <c r="G2770">
        <v>252018.609375</v>
      </c>
      <c r="H2770">
        <v>106594.65625</v>
      </c>
      <c r="I2770">
        <v>60248.796875</v>
      </c>
      <c r="J2770">
        <v>0</v>
      </c>
      <c r="L2770" s="26">
        <v>48579</v>
      </c>
      <c r="M2770">
        <v>9</v>
      </c>
      <c r="N2770">
        <v>167110.859375</v>
      </c>
    </row>
    <row r="2771" spans="1:14" x14ac:dyDescent="0.25">
      <c r="A2771" s="21" t="str">
        <f t="shared" si="43"/>
        <v>MOW L2N BEAL_2033</v>
      </c>
      <c r="B2771" t="s">
        <v>130</v>
      </c>
      <c r="C2771" t="s">
        <v>133</v>
      </c>
      <c r="D2771" t="s">
        <v>26</v>
      </c>
      <c r="E2771" t="s">
        <v>5</v>
      </c>
      <c r="F2771" t="s">
        <v>32</v>
      </c>
      <c r="G2771">
        <v>255973.0625</v>
      </c>
      <c r="H2771">
        <v>48853.3125</v>
      </c>
      <c r="I2771">
        <v>60325.828125</v>
      </c>
      <c r="J2771">
        <v>0</v>
      </c>
      <c r="L2771" s="26">
        <v>48944</v>
      </c>
      <c r="M2771">
        <v>10</v>
      </c>
      <c r="N2771">
        <v>57396.4453125</v>
      </c>
    </row>
    <row r="2772" spans="1:14" x14ac:dyDescent="0.25">
      <c r="A2772" s="21" t="str">
        <f t="shared" si="43"/>
        <v>MOW L2N BEAL_2034</v>
      </c>
      <c r="B2772" t="s">
        <v>130</v>
      </c>
      <c r="C2772" t="s">
        <v>133</v>
      </c>
      <c r="D2772" t="s">
        <v>26</v>
      </c>
      <c r="E2772" t="s">
        <v>5</v>
      </c>
      <c r="F2772" t="s">
        <v>32</v>
      </c>
      <c r="G2772">
        <v>259452.046875</v>
      </c>
      <c r="H2772">
        <v>50760.0859375</v>
      </c>
      <c r="I2772">
        <v>60586.6171875</v>
      </c>
      <c r="J2772">
        <v>0</v>
      </c>
      <c r="L2772" s="26">
        <v>49309</v>
      </c>
      <c r="M2772">
        <v>11</v>
      </c>
      <c r="N2772">
        <v>57604.765625</v>
      </c>
    </row>
    <row r="2773" spans="1:14" x14ac:dyDescent="0.25">
      <c r="A2773" s="21" t="str">
        <f t="shared" si="43"/>
        <v>MOW L2N BEAL_2035</v>
      </c>
      <c r="B2773" t="s">
        <v>130</v>
      </c>
      <c r="C2773" t="s">
        <v>133</v>
      </c>
      <c r="D2773" t="s">
        <v>26</v>
      </c>
      <c r="E2773" t="s">
        <v>5</v>
      </c>
      <c r="F2773" t="s">
        <v>32</v>
      </c>
      <c r="G2773">
        <v>264014.21875</v>
      </c>
      <c r="H2773">
        <v>51486.80859375</v>
      </c>
      <c r="I2773">
        <v>60382.203125</v>
      </c>
      <c r="J2773">
        <v>0</v>
      </c>
      <c r="L2773" s="26">
        <v>49674</v>
      </c>
      <c r="M2773">
        <v>12</v>
      </c>
      <c r="N2773">
        <v>56461.73828125</v>
      </c>
    </row>
    <row r="2774" spans="1:14" x14ac:dyDescent="0.25">
      <c r="A2774" s="21" t="str">
        <f t="shared" si="43"/>
        <v>MOW L2N BEAL_2036</v>
      </c>
      <c r="B2774" t="s">
        <v>130</v>
      </c>
      <c r="C2774" t="s">
        <v>133</v>
      </c>
      <c r="D2774" t="s">
        <v>26</v>
      </c>
      <c r="E2774" t="s">
        <v>5</v>
      </c>
      <c r="F2774" t="s">
        <v>32</v>
      </c>
      <c r="G2774">
        <v>268813.09375</v>
      </c>
      <c r="H2774">
        <v>49456.11328125</v>
      </c>
      <c r="I2774">
        <v>60316.83203125</v>
      </c>
      <c r="J2774">
        <v>0</v>
      </c>
      <c r="L2774" s="26">
        <v>50040</v>
      </c>
      <c r="M2774">
        <v>13</v>
      </c>
      <c r="N2774">
        <v>53235.09765625</v>
      </c>
    </row>
    <row r="2775" spans="1:14" x14ac:dyDescent="0.25">
      <c r="A2775" s="21" t="str">
        <f t="shared" si="43"/>
        <v>MOW L2N BEAL_2037</v>
      </c>
      <c r="B2775" t="s">
        <v>130</v>
      </c>
      <c r="C2775" t="s">
        <v>133</v>
      </c>
      <c r="D2775" t="s">
        <v>26</v>
      </c>
      <c r="E2775" t="s">
        <v>5</v>
      </c>
      <c r="F2775" t="s">
        <v>32</v>
      </c>
      <c r="G2775">
        <v>272671.1875</v>
      </c>
      <c r="H2775">
        <v>48086.34765625</v>
      </c>
      <c r="I2775">
        <v>59255.93359375</v>
      </c>
      <c r="J2775">
        <v>0</v>
      </c>
      <c r="L2775" s="26">
        <v>50405</v>
      </c>
      <c r="M2775">
        <v>14</v>
      </c>
      <c r="N2775">
        <v>45759.8984375</v>
      </c>
    </row>
    <row r="2776" spans="1:14" x14ac:dyDescent="0.25">
      <c r="A2776" s="21" t="str">
        <f t="shared" si="43"/>
        <v>MOW L2N BEAL_2038</v>
      </c>
      <c r="B2776" t="s">
        <v>130</v>
      </c>
      <c r="C2776" t="s">
        <v>133</v>
      </c>
      <c r="D2776" t="s">
        <v>26</v>
      </c>
      <c r="E2776" t="s">
        <v>5</v>
      </c>
      <c r="F2776" t="s">
        <v>32</v>
      </c>
      <c r="G2776">
        <v>277190.0625</v>
      </c>
      <c r="H2776">
        <v>48193.8359375</v>
      </c>
      <c r="I2776">
        <v>58600.03515625</v>
      </c>
      <c r="J2776">
        <v>0</v>
      </c>
      <c r="L2776" s="26">
        <v>50770</v>
      </c>
      <c r="M2776">
        <v>15</v>
      </c>
      <c r="N2776">
        <v>41133.9609375</v>
      </c>
    </row>
    <row r="2777" spans="1:14" x14ac:dyDescent="0.25">
      <c r="A2777" s="21" t="str">
        <f t="shared" si="43"/>
        <v>MOW L2N BEAL_2039</v>
      </c>
      <c r="B2777" t="s">
        <v>130</v>
      </c>
      <c r="C2777" t="s">
        <v>133</v>
      </c>
      <c r="D2777" t="s">
        <v>26</v>
      </c>
      <c r="E2777" t="s">
        <v>5</v>
      </c>
      <c r="F2777" t="s">
        <v>32</v>
      </c>
      <c r="G2777">
        <v>287008.03125</v>
      </c>
      <c r="H2777">
        <v>55777.94140625</v>
      </c>
      <c r="I2777">
        <v>58032.40625</v>
      </c>
      <c r="J2777">
        <v>0</v>
      </c>
      <c r="L2777" s="26">
        <v>51135</v>
      </c>
      <c r="M2777">
        <v>16</v>
      </c>
      <c r="N2777">
        <v>51264.87890625</v>
      </c>
    </row>
    <row r="2778" spans="1:14" x14ac:dyDescent="0.25">
      <c r="A2778" s="21" t="str">
        <f t="shared" si="43"/>
        <v>MOW L2N BEAL_2040</v>
      </c>
      <c r="B2778" t="s">
        <v>130</v>
      </c>
      <c r="C2778" t="s">
        <v>133</v>
      </c>
      <c r="D2778" t="s">
        <v>26</v>
      </c>
      <c r="E2778" t="s">
        <v>5</v>
      </c>
      <c r="F2778" t="s">
        <v>32</v>
      </c>
      <c r="G2778">
        <v>290075.40625</v>
      </c>
      <c r="H2778">
        <v>56997.90625</v>
      </c>
      <c r="I2778">
        <v>52110.9609375</v>
      </c>
      <c r="J2778">
        <v>0</v>
      </c>
      <c r="L2778" s="26">
        <v>51501</v>
      </c>
      <c r="M2778">
        <v>17</v>
      </c>
      <c r="N2778">
        <v>57339.3828125</v>
      </c>
    </row>
    <row r="2779" spans="1:14" x14ac:dyDescent="0.25">
      <c r="A2779" s="21" t="str">
        <f t="shared" si="43"/>
        <v>MOW L2N BEAL_2041</v>
      </c>
      <c r="B2779" t="s">
        <v>130</v>
      </c>
      <c r="C2779" t="s">
        <v>133</v>
      </c>
      <c r="D2779" t="s">
        <v>26</v>
      </c>
      <c r="E2779" t="s">
        <v>5</v>
      </c>
      <c r="F2779" t="s">
        <v>32</v>
      </c>
      <c r="G2779">
        <v>292544.65625</v>
      </c>
      <c r="H2779">
        <v>59047.89453125</v>
      </c>
      <c r="I2779">
        <v>50535.375</v>
      </c>
      <c r="J2779">
        <v>0</v>
      </c>
      <c r="L2779" s="26">
        <v>51866</v>
      </c>
      <c r="M2779">
        <v>18</v>
      </c>
      <c r="N2779">
        <v>67682.40625</v>
      </c>
    </row>
    <row r="2780" spans="1:14" x14ac:dyDescent="0.25">
      <c r="A2780" s="21" t="str">
        <f t="shared" si="43"/>
        <v>MOW L2N BEAL_2042</v>
      </c>
      <c r="B2780" t="s">
        <v>130</v>
      </c>
      <c r="C2780" t="s">
        <v>133</v>
      </c>
      <c r="D2780" t="s">
        <v>26</v>
      </c>
      <c r="E2780" t="s">
        <v>5</v>
      </c>
      <c r="F2780" t="s">
        <v>32</v>
      </c>
      <c r="G2780">
        <v>296594.15625</v>
      </c>
      <c r="H2780">
        <v>40111.609375</v>
      </c>
      <c r="I2780">
        <v>48786.36328125</v>
      </c>
      <c r="J2780">
        <v>0</v>
      </c>
      <c r="L2780" s="26">
        <v>52231</v>
      </c>
      <c r="M2780">
        <v>19</v>
      </c>
      <c r="N2780">
        <v>25189.96875</v>
      </c>
    </row>
    <row r="2781" spans="1:14" x14ac:dyDescent="0.25">
      <c r="A2781" s="21" t="str">
        <f t="shared" si="43"/>
        <v>MOW L2N BEAL_2043</v>
      </c>
      <c r="B2781" t="s">
        <v>130</v>
      </c>
      <c r="C2781" t="s">
        <v>133</v>
      </c>
      <c r="D2781" t="s">
        <v>26</v>
      </c>
      <c r="E2781" t="s">
        <v>5</v>
      </c>
      <c r="F2781" t="s">
        <v>32</v>
      </c>
      <c r="G2781">
        <v>299773.65625</v>
      </c>
      <c r="H2781">
        <v>41122.484375</v>
      </c>
      <c r="I2781">
        <v>44174.1953125</v>
      </c>
      <c r="J2781">
        <v>0</v>
      </c>
      <c r="L2781" s="26">
        <v>52596</v>
      </c>
      <c r="M2781">
        <v>20</v>
      </c>
      <c r="N2781">
        <v>26103.38671875</v>
      </c>
    </row>
    <row r="2782" spans="1:14" x14ac:dyDescent="0.25">
      <c r="A2782" s="21" t="str">
        <f t="shared" si="43"/>
        <v>MOW L2N BEAL_2024</v>
      </c>
      <c r="B2782" t="s">
        <v>130</v>
      </c>
      <c r="C2782" t="s">
        <v>133</v>
      </c>
      <c r="D2782" t="s">
        <v>26</v>
      </c>
      <c r="E2782" t="s">
        <v>5</v>
      </c>
      <c r="F2782" t="s">
        <v>8</v>
      </c>
      <c r="G2782">
        <v>0</v>
      </c>
      <c r="H2782">
        <v>0</v>
      </c>
      <c r="I2782">
        <v>0</v>
      </c>
      <c r="J2782">
        <v>0</v>
      </c>
      <c r="L2782" s="26">
        <v>45657</v>
      </c>
      <c r="M2782">
        <v>1</v>
      </c>
      <c r="N2782">
        <v>0</v>
      </c>
    </row>
    <row r="2783" spans="1:14" x14ac:dyDescent="0.25">
      <c r="A2783" s="21" t="str">
        <f t="shared" si="43"/>
        <v>MOW L2N BEAL_2025</v>
      </c>
      <c r="B2783" t="s">
        <v>130</v>
      </c>
      <c r="C2783" t="s">
        <v>133</v>
      </c>
      <c r="D2783" t="s">
        <v>26</v>
      </c>
      <c r="E2783" t="s">
        <v>5</v>
      </c>
      <c r="F2783" t="s">
        <v>8</v>
      </c>
      <c r="G2783">
        <v>0</v>
      </c>
      <c r="H2783">
        <v>0</v>
      </c>
      <c r="I2783">
        <v>0</v>
      </c>
      <c r="J2783">
        <v>0</v>
      </c>
      <c r="L2783" s="26">
        <v>46022</v>
      </c>
      <c r="M2783">
        <v>2</v>
      </c>
      <c r="N2783">
        <v>0</v>
      </c>
    </row>
    <row r="2784" spans="1:14" x14ac:dyDescent="0.25">
      <c r="A2784" s="21" t="str">
        <f t="shared" si="43"/>
        <v>MOW L2N BEAL_2026</v>
      </c>
      <c r="B2784" t="s">
        <v>130</v>
      </c>
      <c r="C2784" t="s">
        <v>133</v>
      </c>
      <c r="D2784" t="s">
        <v>26</v>
      </c>
      <c r="E2784" t="s">
        <v>5</v>
      </c>
      <c r="F2784" t="s">
        <v>8</v>
      </c>
      <c r="G2784">
        <v>0</v>
      </c>
      <c r="H2784">
        <v>0</v>
      </c>
      <c r="I2784">
        <v>0</v>
      </c>
      <c r="J2784">
        <v>0</v>
      </c>
      <c r="L2784" s="26">
        <v>46387</v>
      </c>
      <c r="M2784">
        <v>3</v>
      </c>
      <c r="N2784">
        <v>0</v>
      </c>
    </row>
    <row r="2785" spans="1:14" x14ac:dyDescent="0.25">
      <c r="A2785" s="21" t="str">
        <f t="shared" si="43"/>
        <v>MOW L2N BEAL_2027</v>
      </c>
      <c r="B2785" t="s">
        <v>130</v>
      </c>
      <c r="C2785" t="s">
        <v>133</v>
      </c>
      <c r="D2785" t="s">
        <v>26</v>
      </c>
      <c r="E2785" t="s">
        <v>5</v>
      </c>
      <c r="F2785" t="s">
        <v>8</v>
      </c>
      <c r="G2785">
        <v>0</v>
      </c>
      <c r="H2785">
        <v>0</v>
      </c>
      <c r="I2785">
        <v>0</v>
      </c>
      <c r="J2785">
        <v>0</v>
      </c>
      <c r="L2785" s="26">
        <v>46752</v>
      </c>
      <c r="M2785">
        <v>4</v>
      </c>
      <c r="N2785">
        <v>0</v>
      </c>
    </row>
    <row r="2786" spans="1:14" x14ac:dyDescent="0.25">
      <c r="A2786" s="21" t="str">
        <f t="shared" si="43"/>
        <v>MOW L2N BEAL_2028</v>
      </c>
      <c r="B2786" t="s">
        <v>130</v>
      </c>
      <c r="C2786" t="s">
        <v>133</v>
      </c>
      <c r="D2786" t="s">
        <v>26</v>
      </c>
      <c r="E2786" t="s">
        <v>5</v>
      </c>
      <c r="F2786" t="s">
        <v>8</v>
      </c>
      <c r="G2786">
        <v>0</v>
      </c>
      <c r="H2786">
        <v>0</v>
      </c>
      <c r="I2786">
        <v>0</v>
      </c>
      <c r="J2786">
        <v>0</v>
      </c>
      <c r="L2786" s="26">
        <v>47118</v>
      </c>
      <c r="M2786">
        <v>5</v>
      </c>
      <c r="N2786">
        <v>0</v>
      </c>
    </row>
    <row r="2787" spans="1:14" x14ac:dyDescent="0.25">
      <c r="A2787" s="21" t="str">
        <f t="shared" si="43"/>
        <v>MOW L2N BEAL_2029</v>
      </c>
      <c r="B2787" t="s">
        <v>130</v>
      </c>
      <c r="C2787" t="s">
        <v>133</v>
      </c>
      <c r="D2787" t="s">
        <v>26</v>
      </c>
      <c r="E2787" t="s">
        <v>5</v>
      </c>
      <c r="F2787" t="s">
        <v>8</v>
      </c>
      <c r="G2787">
        <v>0</v>
      </c>
      <c r="H2787">
        <v>0</v>
      </c>
      <c r="I2787">
        <v>0</v>
      </c>
      <c r="J2787">
        <v>0</v>
      </c>
      <c r="L2787" s="26">
        <v>47483</v>
      </c>
      <c r="M2787">
        <v>6</v>
      </c>
      <c r="N2787">
        <v>0</v>
      </c>
    </row>
    <row r="2788" spans="1:14" x14ac:dyDescent="0.25">
      <c r="A2788" s="21" t="str">
        <f t="shared" si="43"/>
        <v>MOW L2N BEAL_2030</v>
      </c>
      <c r="B2788" t="s">
        <v>130</v>
      </c>
      <c r="C2788" t="s">
        <v>133</v>
      </c>
      <c r="D2788" t="s">
        <v>26</v>
      </c>
      <c r="E2788" t="s">
        <v>5</v>
      </c>
      <c r="F2788" t="s">
        <v>8</v>
      </c>
      <c r="G2788">
        <v>0</v>
      </c>
      <c r="H2788">
        <v>0</v>
      </c>
      <c r="I2788">
        <v>0</v>
      </c>
      <c r="J2788">
        <v>0</v>
      </c>
      <c r="L2788" s="26">
        <v>47848</v>
      </c>
      <c r="M2788">
        <v>7</v>
      </c>
      <c r="N2788">
        <v>0</v>
      </c>
    </row>
    <row r="2789" spans="1:14" x14ac:dyDescent="0.25">
      <c r="A2789" s="21" t="str">
        <f t="shared" si="43"/>
        <v>MOW L2N BEAL_2031</v>
      </c>
      <c r="B2789" t="s">
        <v>130</v>
      </c>
      <c r="C2789" t="s">
        <v>133</v>
      </c>
      <c r="D2789" t="s">
        <v>26</v>
      </c>
      <c r="E2789" t="s">
        <v>5</v>
      </c>
      <c r="F2789" t="s">
        <v>8</v>
      </c>
      <c r="G2789">
        <v>0</v>
      </c>
      <c r="H2789">
        <v>0</v>
      </c>
      <c r="I2789">
        <v>0</v>
      </c>
      <c r="J2789">
        <v>0</v>
      </c>
      <c r="L2789" s="26">
        <v>48213</v>
      </c>
      <c r="M2789">
        <v>8</v>
      </c>
      <c r="N2789">
        <v>0</v>
      </c>
    </row>
    <row r="2790" spans="1:14" x14ac:dyDescent="0.25">
      <c r="A2790" s="21" t="str">
        <f t="shared" si="43"/>
        <v>MOW L2N BEAL_2032</v>
      </c>
      <c r="B2790" t="s">
        <v>130</v>
      </c>
      <c r="C2790" t="s">
        <v>133</v>
      </c>
      <c r="D2790" t="s">
        <v>26</v>
      </c>
      <c r="E2790" t="s">
        <v>5</v>
      </c>
      <c r="F2790" t="s">
        <v>8</v>
      </c>
      <c r="G2790">
        <v>0</v>
      </c>
      <c r="H2790">
        <v>0</v>
      </c>
      <c r="I2790">
        <v>0</v>
      </c>
      <c r="J2790">
        <v>0</v>
      </c>
      <c r="L2790" s="26">
        <v>48579</v>
      </c>
      <c r="M2790">
        <v>9</v>
      </c>
      <c r="N2790">
        <v>0</v>
      </c>
    </row>
    <row r="2791" spans="1:14" x14ac:dyDescent="0.25">
      <c r="A2791" s="21" t="str">
        <f t="shared" si="43"/>
        <v>MOW L2N BEAL_2033</v>
      </c>
      <c r="B2791" t="s">
        <v>130</v>
      </c>
      <c r="C2791" t="s">
        <v>133</v>
      </c>
      <c r="D2791" t="s">
        <v>26</v>
      </c>
      <c r="E2791" t="s">
        <v>5</v>
      </c>
      <c r="F2791" t="s">
        <v>8</v>
      </c>
      <c r="G2791">
        <v>0</v>
      </c>
      <c r="H2791">
        <v>0</v>
      </c>
      <c r="I2791">
        <v>0</v>
      </c>
      <c r="J2791">
        <v>0</v>
      </c>
      <c r="L2791" s="26">
        <v>48944</v>
      </c>
      <c r="M2791">
        <v>10</v>
      </c>
      <c r="N2791">
        <v>0</v>
      </c>
    </row>
    <row r="2792" spans="1:14" x14ac:dyDescent="0.25">
      <c r="A2792" s="21" t="str">
        <f t="shared" si="43"/>
        <v>MOW L2N BEAL_2034</v>
      </c>
      <c r="B2792" t="s">
        <v>130</v>
      </c>
      <c r="C2792" t="s">
        <v>133</v>
      </c>
      <c r="D2792" t="s">
        <v>26</v>
      </c>
      <c r="E2792" t="s">
        <v>5</v>
      </c>
      <c r="F2792" t="s">
        <v>8</v>
      </c>
      <c r="G2792">
        <v>0</v>
      </c>
      <c r="H2792">
        <v>0</v>
      </c>
      <c r="I2792">
        <v>0</v>
      </c>
      <c r="J2792">
        <v>0</v>
      </c>
      <c r="L2792" s="26">
        <v>49309</v>
      </c>
      <c r="M2792">
        <v>11</v>
      </c>
      <c r="N2792">
        <v>0</v>
      </c>
    </row>
    <row r="2793" spans="1:14" x14ac:dyDescent="0.25">
      <c r="A2793" s="21" t="str">
        <f t="shared" si="43"/>
        <v>MOW L2N BEAL_2035</v>
      </c>
      <c r="B2793" t="s">
        <v>130</v>
      </c>
      <c r="C2793" t="s">
        <v>133</v>
      </c>
      <c r="D2793" t="s">
        <v>26</v>
      </c>
      <c r="E2793" t="s">
        <v>5</v>
      </c>
      <c r="F2793" t="s">
        <v>8</v>
      </c>
      <c r="G2793">
        <v>0</v>
      </c>
      <c r="H2793">
        <v>0</v>
      </c>
      <c r="I2793">
        <v>0</v>
      </c>
      <c r="J2793">
        <v>0</v>
      </c>
      <c r="L2793" s="26">
        <v>49674</v>
      </c>
      <c r="M2793">
        <v>12</v>
      </c>
      <c r="N2793">
        <v>0</v>
      </c>
    </row>
    <row r="2794" spans="1:14" x14ac:dyDescent="0.25">
      <c r="A2794" s="21" t="str">
        <f t="shared" si="43"/>
        <v>MOW L2N BEAL_2036</v>
      </c>
      <c r="B2794" t="s">
        <v>130</v>
      </c>
      <c r="C2794" t="s">
        <v>133</v>
      </c>
      <c r="D2794" t="s">
        <v>26</v>
      </c>
      <c r="E2794" t="s">
        <v>5</v>
      </c>
      <c r="F2794" t="s">
        <v>8</v>
      </c>
      <c r="G2794">
        <v>0</v>
      </c>
      <c r="H2794">
        <v>0</v>
      </c>
      <c r="I2794">
        <v>0</v>
      </c>
      <c r="J2794">
        <v>0</v>
      </c>
      <c r="L2794" s="26">
        <v>50040</v>
      </c>
      <c r="M2794">
        <v>13</v>
      </c>
      <c r="N2794">
        <v>0</v>
      </c>
    </row>
    <row r="2795" spans="1:14" x14ac:dyDescent="0.25">
      <c r="A2795" s="21" t="str">
        <f t="shared" si="43"/>
        <v>MOW L2N BEAL_2037</v>
      </c>
      <c r="B2795" t="s">
        <v>130</v>
      </c>
      <c r="C2795" t="s">
        <v>133</v>
      </c>
      <c r="D2795" t="s">
        <v>26</v>
      </c>
      <c r="E2795" t="s">
        <v>5</v>
      </c>
      <c r="F2795" t="s">
        <v>8</v>
      </c>
      <c r="G2795">
        <v>0</v>
      </c>
      <c r="H2795">
        <v>0</v>
      </c>
      <c r="I2795">
        <v>0</v>
      </c>
      <c r="J2795">
        <v>0</v>
      </c>
      <c r="L2795" s="26">
        <v>50405</v>
      </c>
      <c r="M2795">
        <v>14</v>
      </c>
      <c r="N2795">
        <v>0</v>
      </c>
    </row>
    <row r="2796" spans="1:14" x14ac:dyDescent="0.25">
      <c r="A2796" s="21" t="str">
        <f t="shared" si="43"/>
        <v>MOW L2N BEAL_2038</v>
      </c>
      <c r="B2796" t="s">
        <v>130</v>
      </c>
      <c r="C2796" t="s">
        <v>133</v>
      </c>
      <c r="D2796" t="s">
        <v>26</v>
      </c>
      <c r="E2796" t="s">
        <v>5</v>
      </c>
      <c r="F2796" t="s">
        <v>8</v>
      </c>
      <c r="G2796">
        <v>0</v>
      </c>
      <c r="H2796">
        <v>0</v>
      </c>
      <c r="I2796">
        <v>0</v>
      </c>
      <c r="J2796">
        <v>0</v>
      </c>
      <c r="L2796" s="26">
        <v>50770</v>
      </c>
      <c r="M2796">
        <v>15</v>
      </c>
      <c r="N2796">
        <v>0</v>
      </c>
    </row>
    <row r="2797" spans="1:14" x14ac:dyDescent="0.25">
      <c r="A2797" s="21" t="str">
        <f t="shared" si="43"/>
        <v>MOW L2N BEAL_2039</v>
      </c>
      <c r="B2797" t="s">
        <v>130</v>
      </c>
      <c r="C2797" t="s">
        <v>133</v>
      </c>
      <c r="D2797" t="s">
        <v>26</v>
      </c>
      <c r="E2797" t="s">
        <v>5</v>
      </c>
      <c r="F2797" t="s">
        <v>8</v>
      </c>
      <c r="G2797">
        <v>0</v>
      </c>
      <c r="H2797">
        <v>0</v>
      </c>
      <c r="I2797">
        <v>0</v>
      </c>
      <c r="J2797">
        <v>0</v>
      </c>
      <c r="L2797" s="26">
        <v>51135</v>
      </c>
      <c r="M2797">
        <v>16</v>
      </c>
      <c r="N2797">
        <v>0</v>
      </c>
    </row>
    <row r="2798" spans="1:14" x14ac:dyDescent="0.25">
      <c r="A2798" s="21" t="str">
        <f t="shared" si="43"/>
        <v>MOW L2N BEAL_2040</v>
      </c>
      <c r="B2798" t="s">
        <v>130</v>
      </c>
      <c r="C2798" t="s">
        <v>133</v>
      </c>
      <c r="D2798" t="s">
        <v>26</v>
      </c>
      <c r="E2798" t="s">
        <v>5</v>
      </c>
      <c r="F2798" t="s">
        <v>8</v>
      </c>
      <c r="G2798">
        <v>0</v>
      </c>
      <c r="H2798">
        <v>0</v>
      </c>
      <c r="I2798">
        <v>0</v>
      </c>
      <c r="J2798">
        <v>0</v>
      </c>
      <c r="L2798" s="26">
        <v>51501</v>
      </c>
      <c r="M2798">
        <v>17</v>
      </c>
      <c r="N2798">
        <v>0</v>
      </c>
    </row>
    <row r="2799" spans="1:14" x14ac:dyDescent="0.25">
      <c r="A2799" s="21" t="str">
        <f t="shared" si="43"/>
        <v>MOW L2N BEAL_2041</v>
      </c>
      <c r="B2799" t="s">
        <v>130</v>
      </c>
      <c r="C2799" t="s">
        <v>133</v>
      </c>
      <c r="D2799" t="s">
        <v>26</v>
      </c>
      <c r="E2799" t="s">
        <v>5</v>
      </c>
      <c r="F2799" t="s">
        <v>8</v>
      </c>
      <c r="G2799">
        <v>0</v>
      </c>
      <c r="H2799">
        <v>0</v>
      </c>
      <c r="I2799">
        <v>0</v>
      </c>
      <c r="J2799">
        <v>0</v>
      </c>
      <c r="L2799" s="26">
        <v>51866</v>
      </c>
      <c r="M2799">
        <v>18</v>
      </c>
      <c r="N2799">
        <v>0</v>
      </c>
    </row>
    <row r="2800" spans="1:14" x14ac:dyDescent="0.25">
      <c r="A2800" s="21" t="str">
        <f t="shared" si="43"/>
        <v>MOW L2N BEAL_2042</v>
      </c>
      <c r="B2800" t="s">
        <v>130</v>
      </c>
      <c r="C2800" t="s">
        <v>133</v>
      </c>
      <c r="D2800" t="s">
        <v>26</v>
      </c>
      <c r="E2800" t="s">
        <v>5</v>
      </c>
      <c r="F2800" t="s">
        <v>8</v>
      </c>
      <c r="G2800">
        <v>0</v>
      </c>
      <c r="H2800">
        <v>0</v>
      </c>
      <c r="I2800">
        <v>0</v>
      </c>
      <c r="J2800">
        <v>0</v>
      </c>
      <c r="L2800" s="26">
        <v>52231</v>
      </c>
      <c r="M2800">
        <v>19</v>
      </c>
      <c r="N2800">
        <v>0</v>
      </c>
    </row>
    <row r="2801" spans="1:14" x14ac:dyDescent="0.25">
      <c r="A2801" s="21" t="str">
        <f t="shared" si="43"/>
        <v>MOW L2N BEAL_2043</v>
      </c>
      <c r="B2801" t="s">
        <v>130</v>
      </c>
      <c r="C2801" t="s">
        <v>133</v>
      </c>
      <c r="D2801" t="s">
        <v>26</v>
      </c>
      <c r="E2801" t="s">
        <v>5</v>
      </c>
      <c r="F2801" t="s">
        <v>8</v>
      </c>
      <c r="G2801">
        <v>0</v>
      </c>
      <c r="H2801">
        <v>0</v>
      </c>
      <c r="I2801">
        <v>0</v>
      </c>
      <c r="J2801">
        <v>0</v>
      </c>
      <c r="L2801" s="26">
        <v>52596</v>
      </c>
      <c r="M2801">
        <v>20</v>
      </c>
      <c r="N2801">
        <v>0</v>
      </c>
    </row>
    <row r="2802" spans="1:14" x14ac:dyDescent="0.25">
      <c r="A2802" s="21" t="str">
        <f t="shared" si="43"/>
        <v>MOW L3C BEAL_2024</v>
      </c>
      <c r="B2802" t="s">
        <v>130</v>
      </c>
      <c r="C2802" t="s">
        <v>133</v>
      </c>
      <c r="D2802" t="s">
        <v>24</v>
      </c>
      <c r="E2802" t="s">
        <v>29</v>
      </c>
      <c r="F2802" t="s">
        <v>28</v>
      </c>
      <c r="K2802">
        <v>0</v>
      </c>
      <c r="L2802" s="26">
        <v>45657</v>
      </c>
      <c r="M2802">
        <v>1</v>
      </c>
    </row>
    <row r="2803" spans="1:14" x14ac:dyDescent="0.25">
      <c r="A2803" s="21" t="str">
        <f t="shared" si="43"/>
        <v>MOW L3C BEAL_2025</v>
      </c>
      <c r="B2803" t="s">
        <v>130</v>
      </c>
      <c r="C2803" t="s">
        <v>133</v>
      </c>
      <c r="D2803" t="s">
        <v>24</v>
      </c>
      <c r="E2803" t="s">
        <v>29</v>
      </c>
      <c r="F2803" t="s">
        <v>28</v>
      </c>
      <c r="K2803">
        <v>0</v>
      </c>
      <c r="L2803" s="26">
        <v>46022</v>
      </c>
      <c r="M2803">
        <v>2</v>
      </c>
    </row>
    <row r="2804" spans="1:14" x14ac:dyDescent="0.25">
      <c r="A2804" s="21" t="str">
        <f t="shared" si="43"/>
        <v>MOW L3C BEAL_2026</v>
      </c>
      <c r="B2804" t="s">
        <v>130</v>
      </c>
      <c r="C2804" t="s">
        <v>133</v>
      </c>
      <c r="D2804" t="s">
        <v>24</v>
      </c>
      <c r="E2804" t="s">
        <v>29</v>
      </c>
      <c r="F2804" t="s">
        <v>28</v>
      </c>
      <c r="K2804">
        <v>0</v>
      </c>
      <c r="L2804" s="26">
        <v>46387</v>
      </c>
      <c r="M2804">
        <v>3</v>
      </c>
    </row>
    <row r="2805" spans="1:14" x14ac:dyDescent="0.25">
      <c r="A2805" s="21" t="str">
        <f t="shared" si="43"/>
        <v>MOW L3C BEAL_2027</v>
      </c>
      <c r="B2805" t="s">
        <v>130</v>
      </c>
      <c r="C2805" t="s">
        <v>133</v>
      </c>
      <c r="D2805" t="s">
        <v>24</v>
      </c>
      <c r="E2805" t="s">
        <v>29</v>
      </c>
      <c r="F2805" t="s">
        <v>28</v>
      </c>
      <c r="K2805">
        <v>0</v>
      </c>
      <c r="L2805" s="26">
        <v>46752</v>
      </c>
      <c r="M2805">
        <v>4</v>
      </c>
    </row>
    <row r="2806" spans="1:14" x14ac:dyDescent="0.25">
      <c r="A2806" s="21" t="str">
        <f t="shared" si="43"/>
        <v>MOW L3C BEAL_2028</v>
      </c>
      <c r="B2806" t="s">
        <v>130</v>
      </c>
      <c r="C2806" t="s">
        <v>133</v>
      </c>
      <c r="D2806" t="s">
        <v>24</v>
      </c>
      <c r="E2806" t="s">
        <v>29</v>
      </c>
      <c r="F2806" t="s">
        <v>28</v>
      </c>
      <c r="K2806">
        <v>0</v>
      </c>
      <c r="L2806" s="26">
        <v>47118</v>
      </c>
      <c r="M2806">
        <v>5</v>
      </c>
    </row>
    <row r="2807" spans="1:14" x14ac:dyDescent="0.25">
      <c r="A2807" s="21" t="str">
        <f t="shared" si="43"/>
        <v>MOW L3C BEAL_2029</v>
      </c>
      <c r="B2807" t="s">
        <v>130</v>
      </c>
      <c r="C2807" t="s">
        <v>133</v>
      </c>
      <c r="D2807" t="s">
        <v>24</v>
      </c>
      <c r="E2807" t="s">
        <v>29</v>
      </c>
      <c r="F2807" t="s">
        <v>28</v>
      </c>
      <c r="K2807">
        <v>0</v>
      </c>
      <c r="L2807" s="26">
        <v>47483</v>
      </c>
      <c r="M2807">
        <v>6</v>
      </c>
    </row>
    <row r="2808" spans="1:14" x14ac:dyDescent="0.25">
      <c r="A2808" s="21" t="str">
        <f t="shared" si="43"/>
        <v>MOW L3C BEAL_2030</v>
      </c>
      <c r="B2808" t="s">
        <v>130</v>
      </c>
      <c r="C2808" t="s">
        <v>133</v>
      </c>
      <c r="D2808" t="s">
        <v>24</v>
      </c>
      <c r="E2808" t="s">
        <v>29</v>
      </c>
      <c r="F2808" t="s">
        <v>28</v>
      </c>
      <c r="K2808">
        <v>0</v>
      </c>
      <c r="L2808" s="26">
        <v>47848</v>
      </c>
      <c r="M2808">
        <v>7</v>
      </c>
    </row>
    <row r="2809" spans="1:14" x14ac:dyDescent="0.25">
      <c r="A2809" s="21" t="str">
        <f t="shared" si="43"/>
        <v>MOW L3C BEAL_2031</v>
      </c>
      <c r="B2809" t="s">
        <v>130</v>
      </c>
      <c r="C2809" t="s">
        <v>133</v>
      </c>
      <c r="D2809" t="s">
        <v>24</v>
      </c>
      <c r="E2809" t="s">
        <v>29</v>
      </c>
      <c r="F2809" t="s">
        <v>28</v>
      </c>
      <c r="K2809">
        <v>0</v>
      </c>
      <c r="L2809" s="26">
        <v>48213</v>
      </c>
      <c r="M2809">
        <v>8</v>
      </c>
    </row>
    <row r="2810" spans="1:14" x14ac:dyDescent="0.25">
      <c r="A2810" s="21" t="str">
        <f t="shared" si="43"/>
        <v>MOW L3C BEAL_2032</v>
      </c>
      <c r="B2810" t="s">
        <v>130</v>
      </c>
      <c r="C2810" t="s">
        <v>133</v>
      </c>
      <c r="D2810" t="s">
        <v>24</v>
      </c>
      <c r="E2810" t="s">
        <v>29</v>
      </c>
      <c r="F2810" t="s">
        <v>28</v>
      </c>
      <c r="K2810">
        <v>0</v>
      </c>
      <c r="L2810" s="26">
        <v>48579</v>
      </c>
      <c r="M2810">
        <v>9</v>
      </c>
    </row>
    <row r="2811" spans="1:14" x14ac:dyDescent="0.25">
      <c r="A2811" s="21" t="str">
        <f t="shared" si="43"/>
        <v>MOW L3C BEAL_2033</v>
      </c>
      <c r="B2811" t="s">
        <v>130</v>
      </c>
      <c r="C2811" t="s">
        <v>133</v>
      </c>
      <c r="D2811" t="s">
        <v>24</v>
      </c>
      <c r="E2811" t="s">
        <v>29</v>
      </c>
      <c r="F2811" t="s">
        <v>28</v>
      </c>
      <c r="K2811">
        <v>0</v>
      </c>
      <c r="L2811" s="26">
        <v>48944</v>
      </c>
      <c r="M2811">
        <v>10</v>
      </c>
    </row>
    <row r="2812" spans="1:14" x14ac:dyDescent="0.25">
      <c r="A2812" s="21" t="str">
        <f t="shared" si="43"/>
        <v>MOW L3C BEAL_2034</v>
      </c>
      <c r="B2812" t="s">
        <v>130</v>
      </c>
      <c r="C2812" t="s">
        <v>133</v>
      </c>
      <c r="D2812" t="s">
        <v>24</v>
      </c>
      <c r="E2812" t="s">
        <v>29</v>
      </c>
      <c r="F2812" t="s">
        <v>28</v>
      </c>
      <c r="K2812">
        <v>0</v>
      </c>
      <c r="L2812" s="26">
        <v>49309</v>
      </c>
      <c r="M2812">
        <v>11</v>
      </c>
    </row>
    <row r="2813" spans="1:14" x14ac:dyDescent="0.25">
      <c r="A2813" s="21" t="str">
        <f t="shared" si="43"/>
        <v>MOW L3C BEAL_2035</v>
      </c>
      <c r="B2813" t="s">
        <v>130</v>
      </c>
      <c r="C2813" t="s">
        <v>133</v>
      </c>
      <c r="D2813" t="s">
        <v>24</v>
      </c>
      <c r="E2813" t="s">
        <v>29</v>
      </c>
      <c r="F2813" t="s">
        <v>28</v>
      </c>
      <c r="K2813">
        <v>0</v>
      </c>
      <c r="L2813" s="26">
        <v>49674</v>
      </c>
      <c r="M2813">
        <v>12</v>
      </c>
    </row>
    <row r="2814" spans="1:14" x14ac:dyDescent="0.25">
      <c r="A2814" s="21" t="str">
        <f t="shared" si="43"/>
        <v>MOW L3C BEAL_2036</v>
      </c>
      <c r="B2814" t="s">
        <v>130</v>
      </c>
      <c r="C2814" t="s">
        <v>133</v>
      </c>
      <c r="D2814" t="s">
        <v>24</v>
      </c>
      <c r="E2814" t="s">
        <v>29</v>
      </c>
      <c r="F2814" t="s">
        <v>28</v>
      </c>
      <c r="K2814">
        <v>0</v>
      </c>
      <c r="L2814" s="26">
        <v>50040</v>
      </c>
      <c r="M2814">
        <v>13</v>
      </c>
    </row>
    <row r="2815" spans="1:14" x14ac:dyDescent="0.25">
      <c r="A2815" s="21" t="str">
        <f t="shared" si="43"/>
        <v>MOW L3C BEAL_2037</v>
      </c>
      <c r="B2815" t="s">
        <v>130</v>
      </c>
      <c r="C2815" t="s">
        <v>133</v>
      </c>
      <c r="D2815" t="s">
        <v>24</v>
      </c>
      <c r="E2815" t="s">
        <v>29</v>
      </c>
      <c r="F2815" t="s">
        <v>28</v>
      </c>
      <c r="K2815">
        <v>0</v>
      </c>
      <c r="L2815" s="26">
        <v>50405</v>
      </c>
      <c r="M2815">
        <v>14</v>
      </c>
    </row>
    <row r="2816" spans="1:14" x14ac:dyDescent="0.25">
      <c r="A2816" s="21" t="str">
        <f t="shared" si="43"/>
        <v>MOW L3C BEAL_2038</v>
      </c>
      <c r="B2816" t="s">
        <v>130</v>
      </c>
      <c r="C2816" t="s">
        <v>133</v>
      </c>
      <c r="D2816" t="s">
        <v>24</v>
      </c>
      <c r="E2816" t="s">
        <v>29</v>
      </c>
      <c r="F2816" t="s">
        <v>28</v>
      </c>
      <c r="K2816">
        <v>0</v>
      </c>
      <c r="L2816" s="26">
        <v>50770</v>
      </c>
      <c r="M2816">
        <v>15</v>
      </c>
    </row>
    <row r="2817" spans="1:13" x14ac:dyDescent="0.25">
      <c r="A2817" s="21" t="str">
        <f t="shared" si="43"/>
        <v>MOW L3C BEAL_2039</v>
      </c>
      <c r="B2817" t="s">
        <v>130</v>
      </c>
      <c r="C2817" t="s">
        <v>133</v>
      </c>
      <c r="D2817" t="s">
        <v>24</v>
      </c>
      <c r="E2817" t="s">
        <v>29</v>
      </c>
      <c r="F2817" t="s">
        <v>28</v>
      </c>
      <c r="K2817">
        <v>0</v>
      </c>
      <c r="L2817" s="26">
        <v>51135</v>
      </c>
      <c r="M2817">
        <v>16</v>
      </c>
    </row>
    <row r="2818" spans="1:13" x14ac:dyDescent="0.25">
      <c r="A2818" s="21" t="str">
        <f t="shared" ref="A2818:A2881" si="44">B2818&amp;" "&amp;D2818&amp;" "&amp;C2818&amp;"_"&amp;YEAR(L2818)</f>
        <v>MOW L3C BEAL_2040</v>
      </c>
      <c r="B2818" t="s">
        <v>130</v>
      </c>
      <c r="C2818" t="s">
        <v>133</v>
      </c>
      <c r="D2818" t="s">
        <v>24</v>
      </c>
      <c r="E2818" t="s">
        <v>29</v>
      </c>
      <c r="F2818" t="s">
        <v>28</v>
      </c>
      <c r="K2818">
        <v>0</v>
      </c>
      <c r="L2818" s="26">
        <v>51501</v>
      </c>
      <c r="M2818">
        <v>17</v>
      </c>
    </row>
    <row r="2819" spans="1:13" x14ac:dyDescent="0.25">
      <c r="A2819" s="21" t="str">
        <f t="shared" si="44"/>
        <v>MOW L3C BEAL_2041</v>
      </c>
      <c r="B2819" t="s">
        <v>130</v>
      </c>
      <c r="C2819" t="s">
        <v>133</v>
      </c>
      <c r="D2819" t="s">
        <v>24</v>
      </c>
      <c r="E2819" t="s">
        <v>29</v>
      </c>
      <c r="F2819" t="s">
        <v>28</v>
      </c>
      <c r="K2819">
        <v>0</v>
      </c>
      <c r="L2819" s="26">
        <v>51866</v>
      </c>
      <c r="M2819">
        <v>18</v>
      </c>
    </row>
    <row r="2820" spans="1:13" x14ac:dyDescent="0.25">
      <c r="A2820" s="21" t="str">
        <f t="shared" si="44"/>
        <v>MOW L3C BEAL_2042</v>
      </c>
      <c r="B2820" t="s">
        <v>130</v>
      </c>
      <c r="C2820" t="s">
        <v>133</v>
      </c>
      <c r="D2820" t="s">
        <v>24</v>
      </c>
      <c r="E2820" t="s">
        <v>29</v>
      </c>
      <c r="F2820" t="s">
        <v>28</v>
      </c>
      <c r="K2820">
        <v>0</v>
      </c>
      <c r="L2820" s="26">
        <v>52231</v>
      </c>
      <c r="M2820">
        <v>19</v>
      </c>
    </row>
    <row r="2821" spans="1:13" x14ac:dyDescent="0.25">
      <c r="A2821" s="21" t="str">
        <f t="shared" si="44"/>
        <v>MOW L3C BEAL_2043</v>
      </c>
      <c r="B2821" t="s">
        <v>130</v>
      </c>
      <c r="C2821" t="s">
        <v>133</v>
      </c>
      <c r="D2821" t="s">
        <v>24</v>
      </c>
      <c r="E2821" t="s">
        <v>29</v>
      </c>
      <c r="F2821" t="s">
        <v>28</v>
      </c>
      <c r="K2821">
        <v>0</v>
      </c>
      <c r="L2821" s="26">
        <v>52596</v>
      </c>
      <c r="M2821">
        <v>20</v>
      </c>
    </row>
    <row r="2822" spans="1:13" x14ac:dyDescent="0.25">
      <c r="A2822" s="21" t="str">
        <f t="shared" si="44"/>
        <v>MOW L3C BEAL_2024</v>
      </c>
      <c r="B2822" t="s">
        <v>130</v>
      </c>
      <c r="C2822" t="s">
        <v>133</v>
      </c>
      <c r="D2822" t="s">
        <v>24</v>
      </c>
      <c r="E2822" t="s">
        <v>29</v>
      </c>
      <c r="F2822" t="s">
        <v>31</v>
      </c>
      <c r="K2822">
        <v>0</v>
      </c>
      <c r="L2822" s="26">
        <v>45657</v>
      </c>
      <c r="M2822">
        <v>1</v>
      </c>
    </row>
    <row r="2823" spans="1:13" x14ac:dyDescent="0.25">
      <c r="A2823" s="21" t="str">
        <f t="shared" si="44"/>
        <v>MOW L3C BEAL_2025</v>
      </c>
      <c r="B2823" t="s">
        <v>130</v>
      </c>
      <c r="C2823" t="s">
        <v>133</v>
      </c>
      <c r="D2823" t="s">
        <v>24</v>
      </c>
      <c r="E2823" t="s">
        <v>29</v>
      </c>
      <c r="F2823" t="s">
        <v>31</v>
      </c>
      <c r="K2823">
        <v>0</v>
      </c>
      <c r="L2823" s="26">
        <v>46022</v>
      </c>
      <c r="M2823">
        <v>2</v>
      </c>
    </row>
    <row r="2824" spans="1:13" x14ac:dyDescent="0.25">
      <c r="A2824" s="21" t="str">
        <f t="shared" si="44"/>
        <v>MOW L3C BEAL_2026</v>
      </c>
      <c r="B2824" t="s">
        <v>130</v>
      </c>
      <c r="C2824" t="s">
        <v>133</v>
      </c>
      <c r="D2824" t="s">
        <v>24</v>
      </c>
      <c r="E2824" t="s">
        <v>29</v>
      </c>
      <c r="F2824" t="s">
        <v>31</v>
      </c>
      <c r="K2824">
        <v>0</v>
      </c>
      <c r="L2824" s="26">
        <v>46387</v>
      </c>
      <c r="M2824">
        <v>3</v>
      </c>
    </row>
    <row r="2825" spans="1:13" x14ac:dyDescent="0.25">
      <c r="A2825" s="21" t="str">
        <f t="shared" si="44"/>
        <v>MOW L3C BEAL_2027</v>
      </c>
      <c r="B2825" t="s">
        <v>130</v>
      </c>
      <c r="C2825" t="s">
        <v>133</v>
      </c>
      <c r="D2825" t="s">
        <v>24</v>
      </c>
      <c r="E2825" t="s">
        <v>29</v>
      </c>
      <c r="F2825" t="s">
        <v>31</v>
      </c>
      <c r="K2825">
        <v>0</v>
      </c>
      <c r="L2825" s="26">
        <v>46752</v>
      </c>
      <c r="M2825">
        <v>4</v>
      </c>
    </row>
    <row r="2826" spans="1:13" x14ac:dyDescent="0.25">
      <c r="A2826" s="21" t="str">
        <f t="shared" si="44"/>
        <v>MOW L3C BEAL_2028</v>
      </c>
      <c r="B2826" t="s">
        <v>130</v>
      </c>
      <c r="C2826" t="s">
        <v>133</v>
      </c>
      <c r="D2826" t="s">
        <v>24</v>
      </c>
      <c r="E2826" t="s">
        <v>29</v>
      </c>
      <c r="F2826" t="s">
        <v>31</v>
      </c>
      <c r="K2826">
        <v>0</v>
      </c>
      <c r="L2826" s="26">
        <v>47118</v>
      </c>
      <c r="M2826">
        <v>5</v>
      </c>
    </row>
    <row r="2827" spans="1:13" x14ac:dyDescent="0.25">
      <c r="A2827" s="21" t="str">
        <f t="shared" si="44"/>
        <v>MOW L3C BEAL_2029</v>
      </c>
      <c r="B2827" t="s">
        <v>130</v>
      </c>
      <c r="C2827" t="s">
        <v>133</v>
      </c>
      <c r="D2827" t="s">
        <v>24</v>
      </c>
      <c r="E2827" t="s">
        <v>29</v>
      </c>
      <c r="F2827" t="s">
        <v>31</v>
      </c>
      <c r="K2827">
        <v>0</v>
      </c>
      <c r="L2827" s="26">
        <v>47483</v>
      </c>
      <c r="M2827">
        <v>6</v>
      </c>
    </row>
    <row r="2828" spans="1:13" x14ac:dyDescent="0.25">
      <c r="A2828" s="21" t="str">
        <f t="shared" si="44"/>
        <v>MOW L3C BEAL_2030</v>
      </c>
      <c r="B2828" t="s">
        <v>130</v>
      </c>
      <c r="C2828" t="s">
        <v>133</v>
      </c>
      <c r="D2828" t="s">
        <v>24</v>
      </c>
      <c r="E2828" t="s">
        <v>29</v>
      </c>
      <c r="F2828" t="s">
        <v>31</v>
      </c>
      <c r="K2828">
        <v>0</v>
      </c>
      <c r="L2828" s="26">
        <v>47848</v>
      </c>
      <c r="M2828">
        <v>7</v>
      </c>
    </row>
    <row r="2829" spans="1:13" x14ac:dyDescent="0.25">
      <c r="A2829" s="21" t="str">
        <f t="shared" si="44"/>
        <v>MOW L3C BEAL_2031</v>
      </c>
      <c r="B2829" t="s">
        <v>130</v>
      </c>
      <c r="C2829" t="s">
        <v>133</v>
      </c>
      <c r="D2829" t="s">
        <v>24</v>
      </c>
      <c r="E2829" t="s">
        <v>29</v>
      </c>
      <c r="F2829" t="s">
        <v>31</v>
      </c>
      <c r="K2829">
        <v>0</v>
      </c>
      <c r="L2829" s="26">
        <v>48213</v>
      </c>
      <c r="M2829">
        <v>8</v>
      </c>
    </row>
    <row r="2830" spans="1:13" x14ac:dyDescent="0.25">
      <c r="A2830" s="21" t="str">
        <f t="shared" si="44"/>
        <v>MOW L3C BEAL_2032</v>
      </c>
      <c r="B2830" t="s">
        <v>130</v>
      </c>
      <c r="C2830" t="s">
        <v>133</v>
      </c>
      <c r="D2830" t="s">
        <v>24</v>
      </c>
      <c r="E2830" t="s">
        <v>29</v>
      </c>
      <c r="F2830" t="s">
        <v>31</v>
      </c>
      <c r="K2830">
        <v>0</v>
      </c>
      <c r="L2830" s="26">
        <v>48579</v>
      </c>
      <c r="M2830">
        <v>9</v>
      </c>
    </row>
    <row r="2831" spans="1:13" x14ac:dyDescent="0.25">
      <c r="A2831" s="21" t="str">
        <f t="shared" si="44"/>
        <v>MOW L3C BEAL_2033</v>
      </c>
      <c r="B2831" t="s">
        <v>130</v>
      </c>
      <c r="C2831" t="s">
        <v>133</v>
      </c>
      <c r="D2831" t="s">
        <v>24</v>
      </c>
      <c r="E2831" t="s">
        <v>29</v>
      </c>
      <c r="F2831" t="s">
        <v>31</v>
      </c>
      <c r="K2831">
        <v>0</v>
      </c>
      <c r="L2831" s="26">
        <v>48944</v>
      </c>
      <c r="M2831">
        <v>10</v>
      </c>
    </row>
    <row r="2832" spans="1:13" x14ac:dyDescent="0.25">
      <c r="A2832" s="21" t="str">
        <f t="shared" si="44"/>
        <v>MOW L3C BEAL_2034</v>
      </c>
      <c r="B2832" t="s">
        <v>130</v>
      </c>
      <c r="C2832" t="s">
        <v>133</v>
      </c>
      <c r="D2832" t="s">
        <v>24</v>
      </c>
      <c r="E2832" t="s">
        <v>29</v>
      </c>
      <c r="F2832" t="s">
        <v>31</v>
      </c>
      <c r="K2832">
        <v>0</v>
      </c>
      <c r="L2832" s="26">
        <v>49309</v>
      </c>
      <c r="M2832">
        <v>11</v>
      </c>
    </row>
    <row r="2833" spans="1:14" x14ac:dyDescent="0.25">
      <c r="A2833" s="21" t="str">
        <f t="shared" si="44"/>
        <v>MOW L3C BEAL_2035</v>
      </c>
      <c r="B2833" t="s">
        <v>130</v>
      </c>
      <c r="C2833" t="s">
        <v>133</v>
      </c>
      <c r="D2833" t="s">
        <v>24</v>
      </c>
      <c r="E2833" t="s">
        <v>29</v>
      </c>
      <c r="F2833" t="s">
        <v>31</v>
      </c>
      <c r="K2833">
        <v>0</v>
      </c>
      <c r="L2833" s="26">
        <v>49674</v>
      </c>
      <c r="M2833">
        <v>12</v>
      </c>
    </row>
    <row r="2834" spans="1:14" x14ac:dyDescent="0.25">
      <c r="A2834" s="21" t="str">
        <f t="shared" si="44"/>
        <v>MOW L3C BEAL_2036</v>
      </c>
      <c r="B2834" t="s">
        <v>130</v>
      </c>
      <c r="C2834" t="s">
        <v>133</v>
      </c>
      <c r="D2834" t="s">
        <v>24</v>
      </c>
      <c r="E2834" t="s">
        <v>29</v>
      </c>
      <c r="F2834" t="s">
        <v>31</v>
      </c>
      <c r="K2834">
        <v>0</v>
      </c>
      <c r="L2834" s="26">
        <v>50040</v>
      </c>
      <c r="M2834">
        <v>13</v>
      </c>
    </row>
    <row r="2835" spans="1:14" x14ac:dyDescent="0.25">
      <c r="A2835" s="21" t="str">
        <f t="shared" si="44"/>
        <v>MOW L3C BEAL_2037</v>
      </c>
      <c r="B2835" t="s">
        <v>130</v>
      </c>
      <c r="C2835" t="s">
        <v>133</v>
      </c>
      <c r="D2835" t="s">
        <v>24</v>
      </c>
      <c r="E2835" t="s">
        <v>29</v>
      </c>
      <c r="F2835" t="s">
        <v>31</v>
      </c>
      <c r="K2835">
        <v>0</v>
      </c>
      <c r="L2835" s="26">
        <v>50405</v>
      </c>
      <c r="M2835">
        <v>14</v>
      </c>
    </row>
    <row r="2836" spans="1:14" x14ac:dyDescent="0.25">
      <c r="A2836" s="21" t="str">
        <f t="shared" si="44"/>
        <v>MOW L3C BEAL_2038</v>
      </c>
      <c r="B2836" t="s">
        <v>130</v>
      </c>
      <c r="C2836" t="s">
        <v>133</v>
      </c>
      <c r="D2836" t="s">
        <v>24</v>
      </c>
      <c r="E2836" t="s">
        <v>29</v>
      </c>
      <c r="F2836" t="s">
        <v>31</v>
      </c>
      <c r="K2836">
        <v>0</v>
      </c>
      <c r="L2836" s="26">
        <v>50770</v>
      </c>
      <c r="M2836">
        <v>15</v>
      </c>
    </row>
    <row r="2837" spans="1:14" x14ac:dyDescent="0.25">
      <c r="A2837" s="21" t="str">
        <f t="shared" si="44"/>
        <v>MOW L3C BEAL_2039</v>
      </c>
      <c r="B2837" t="s">
        <v>130</v>
      </c>
      <c r="C2837" t="s">
        <v>133</v>
      </c>
      <c r="D2837" t="s">
        <v>24</v>
      </c>
      <c r="E2837" t="s">
        <v>29</v>
      </c>
      <c r="F2837" t="s">
        <v>31</v>
      </c>
      <c r="K2837">
        <v>0</v>
      </c>
      <c r="L2837" s="26">
        <v>51135</v>
      </c>
      <c r="M2837">
        <v>16</v>
      </c>
    </row>
    <row r="2838" spans="1:14" x14ac:dyDescent="0.25">
      <c r="A2838" s="21" t="str">
        <f t="shared" si="44"/>
        <v>MOW L3C BEAL_2040</v>
      </c>
      <c r="B2838" t="s">
        <v>130</v>
      </c>
      <c r="C2838" t="s">
        <v>133</v>
      </c>
      <c r="D2838" t="s">
        <v>24</v>
      </c>
      <c r="E2838" t="s">
        <v>29</v>
      </c>
      <c r="F2838" t="s">
        <v>31</v>
      </c>
      <c r="K2838">
        <v>0</v>
      </c>
      <c r="L2838" s="26">
        <v>51501</v>
      </c>
      <c r="M2838">
        <v>17</v>
      </c>
    </row>
    <row r="2839" spans="1:14" x14ac:dyDescent="0.25">
      <c r="A2839" s="21" t="str">
        <f t="shared" si="44"/>
        <v>MOW L3C BEAL_2041</v>
      </c>
      <c r="B2839" t="s">
        <v>130</v>
      </c>
      <c r="C2839" t="s">
        <v>133</v>
      </c>
      <c r="D2839" t="s">
        <v>24</v>
      </c>
      <c r="E2839" t="s">
        <v>29</v>
      </c>
      <c r="F2839" t="s">
        <v>31</v>
      </c>
      <c r="K2839">
        <v>0</v>
      </c>
      <c r="L2839" s="26">
        <v>51866</v>
      </c>
      <c r="M2839">
        <v>18</v>
      </c>
    </row>
    <row r="2840" spans="1:14" x14ac:dyDescent="0.25">
      <c r="A2840" s="21" t="str">
        <f t="shared" si="44"/>
        <v>MOW L3C BEAL_2042</v>
      </c>
      <c r="B2840" t="s">
        <v>130</v>
      </c>
      <c r="C2840" t="s">
        <v>133</v>
      </c>
      <c r="D2840" t="s">
        <v>24</v>
      </c>
      <c r="E2840" t="s">
        <v>29</v>
      </c>
      <c r="F2840" t="s">
        <v>31</v>
      </c>
      <c r="K2840">
        <v>0</v>
      </c>
      <c r="L2840" s="26">
        <v>52231</v>
      </c>
      <c r="M2840">
        <v>19</v>
      </c>
    </row>
    <row r="2841" spans="1:14" x14ac:dyDescent="0.25">
      <c r="A2841" s="21" t="str">
        <f t="shared" si="44"/>
        <v>MOW L3C BEAL_2043</v>
      </c>
      <c r="B2841" t="s">
        <v>130</v>
      </c>
      <c r="C2841" t="s">
        <v>133</v>
      </c>
      <c r="D2841" t="s">
        <v>24</v>
      </c>
      <c r="E2841" t="s">
        <v>29</v>
      </c>
      <c r="F2841" t="s">
        <v>31</v>
      </c>
      <c r="K2841">
        <v>0</v>
      </c>
      <c r="L2841" s="26">
        <v>52596</v>
      </c>
      <c r="M2841">
        <v>20</v>
      </c>
    </row>
    <row r="2842" spans="1:14" x14ac:dyDescent="0.25">
      <c r="A2842" s="21" t="str">
        <f t="shared" si="44"/>
        <v>MOW L3C BEAL_2024</v>
      </c>
      <c r="B2842" t="s">
        <v>130</v>
      </c>
      <c r="C2842" t="s">
        <v>133</v>
      </c>
      <c r="D2842" t="s">
        <v>24</v>
      </c>
      <c r="E2842" t="s">
        <v>5</v>
      </c>
      <c r="F2842" t="s">
        <v>4</v>
      </c>
      <c r="G2842">
        <v>0</v>
      </c>
      <c r="H2842">
        <v>0</v>
      </c>
      <c r="I2842">
        <v>0</v>
      </c>
      <c r="J2842">
        <v>0</v>
      </c>
      <c r="L2842" s="26">
        <v>45657</v>
      </c>
      <c r="M2842">
        <v>1</v>
      </c>
      <c r="N2842">
        <v>0</v>
      </c>
    </row>
    <row r="2843" spans="1:14" x14ac:dyDescent="0.25">
      <c r="A2843" s="21" t="str">
        <f t="shared" si="44"/>
        <v>MOW L3C BEAL_2025</v>
      </c>
      <c r="B2843" t="s">
        <v>130</v>
      </c>
      <c r="C2843" t="s">
        <v>133</v>
      </c>
      <c r="D2843" t="s">
        <v>24</v>
      </c>
      <c r="E2843" t="s">
        <v>5</v>
      </c>
      <c r="F2843" t="s">
        <v>4</v>
      </c>
      <c r="G2843">
        <v>0</v>
      </c>
      <c r="H2843">
        <v>0</v>
      </c>
      <c r="I2843">
        <v>0</v>
      </c>
      <c r="J2843">
        <v>0</v>
      </c>
      <c r="L2843" s="26">
        <v>46022</v>
      </c>
      <c r="M2843">
        <v>2</v>
      </c>
      <c r="N2843">
        <v>0</v>
      </c>
    </row>
    <row r="2844" spans="1:14" x14ac:dyDescent="0.25">
      <c r="A2844" s="21" t="str">
        <f t="shared" si="44"/>
        <v>MOW L3C BEAL_2026</v>
      </c>
      <c r="B2844" t="s">
        <v>130</v>
      </c>
      <c r="C2844" t="s">
        <v>133</v>
      </c>
      <c r="D2844" t="s">
        <v>24</v>
      </c>
      <c r="E2844" t="s">
        <v>5</v>
      </c>
      <c r="F2844" t="s">
        <v>4</v>
      </c>
      <c r="G2844">
        <v>0</v>
      </c>
      <c r="H2844">
        <v>3752.09033203125</v>
      </c>
      <c r="I2844">
        <v>-58936.15234375</v>
      </c>
      <c r="J2844">
        <v>0</v>
      </c>
      <c r="L2844" s="26">
        <v>46387</v>
      </c>
      <c r="M2844">
        <v>3</v>
      </c>
      <c r="N2844">
        <v>0</v>
      </c>
    </row>
    <row r="2845" spans="1:14" x14ac:dyDescent="0.25">
      <c r="A2845" s="21" t="str">
        <f t="shared" si="44"/>
        <v>MOW L3C BEAL_2027</v>
      </c>
      <c r="B2845" t="s">
        <v>130</v>
      </c>
      <c r="C2845" t="s">
        <v>133</v>
      </c>
      <c r="D2845" t="s">
        <v>24</v>
      </c>
      <c r="E2845" t="s">
        <v>5</v>
      </c>
      <c r="F2845" t="s">
        <v>4</v>
      </c>
      <c r="G2845">
        <v>0</v>
      </c>
      <c r="H2845">
        <v>2272.38623046875</v>
      </c>
      <c r="I2845">
        <v>41425.46875</v>
      </c>
      <c r="J2845">
        <v>0</v>
      </c>
      <c r="L2845" s="26">
        <v>46752</v>
      </c>
      <c r="M2845">
        <v>4</v>
      </c>
      <c r="N2845">
        <v>0</v>
      </c>
    </row>
    <row r="2846" spans="1:14" x14ac:dyDescent="0.25">
      <c r="A2846" s="21" t="str">
        <f t="shared" si="44"/>
        <v>MOW L3C BEAL_2028</v>
      </c>
      <c r="B2846" t="s">
        <v>130</v>
      </c>
      <c r="C2846" t="s">
        <v>133</v>
      </c>
      <c r="D2846" t="s">
        <v>24</v>
      </c>
      <c r="E2846" t="s">
        <v>5</v>
      </c>
      <c r="F2846" t="s">
        <v>4</v>
      </c>
      <c r="G2846">
        <v>0</v>
      </c>
      <c r="H2846">
        <v>10369.3310546875</v>
      </c>
      <c r="I2846">
        <v>75970.0234375</v>
      </c>
      <c r="J2846">
        <v>0</v>
      </c>
      <c r="L2846" s="26">
        <v>47118</v>
      </c>
      <c r="M2846">
        <v>5</v>
      </c>
      <c r="N2846">
        <v>-13598.94140625</v>
      </c>
    </row>
    <row r="2847" spans="1:14" x14ac:dyDescent="0.25">
      <c r="A2847" s="21" t="str">
        <f t="shared" si="44"/>
        <v>MOW L3C BEAL_2029</v>
      </c>
      <c r="B2847" t="s">
        <v>130</v>
      </c>
      <c r="C2847" t="s">
        <v>133</v>
      </c>
      <c r="D2847" t="s">
        <v>24</v>
      </c>
      <c r="E2847" t="s">
        <v>5</v>
      </c>
      <c r="F2847" t="s">
        <v>4</v>
      </c>
      <c r="G2847">
        <v>0</v>
      </c>
      <c r="H2847">
        <v>13890.6025390625</v>
      </c>
      <c r="I2847">
        <v>-20063.283203125</v>
      </c>
      <c r="J2847">
        <v>0</v>
      </c>
      <c r="L2847" s="26">
        <v>47483</v>
      </c>
      <c r="M2847">
        <v>6</v>
      </c>
      <c r="N2847">
        <v>-13839.4677734375</v>
      </c>
    </row>
    <row r="2848" spans="1:14" x14ac:dyDescent="0.25">
      <c r="A2848" s="21" t="str">
        <f t="shared" si="44"/>
        <v>MOW L3C BEAL_2030</v>
      </c>
      <c r="B2848" t="s">
        <v>130</v>
      </c>
      <c r="C2848" t="s">
        <v>133</v>
      </c>
      <c r="D2848" t="s">
        <v>24</v>
      </c>
      <c r="E2848" t="s">
        <v>5</v>
      </c>
      <c r="F2848" t="s">
        <v>4</v>
      </c>
      <c r="G2848">
        <v>0</v>
      </c>
      <c r="H2848">
        <v>18640.892578125</v>
      </c>
      <c r="I2848">
        <v>-776297.8125</v>
      </c>
      <c r="J2848">
        <v>0</v>
      </c>
      <c r="L2848" s="26">
        <v>47848</v>
      </c>
      <c r="M2848">
        <v>7</v>
      </c>
      <c r="N2848">
        <v>-14114.52734375</v>
      </c>
    </row>
    <row r="2849" spans="1:14" x14ac:dyDescent="0.25">
      <c r="A2849" s="21" t="str">
        <f t="shared" si="44"/>
        <v>MOW L3C BEAL_2031</v>
      </c>
      <c r="B2849" t="s">
        <v>130</v>
      </c>
      <c r="C2849" t="s">
        <v>133</v>
      </c>
      <c r="D2849" t="s">
        <v>24</v>
      </c>
      <c r="E2849" t="s">
        <v>5</v>
      </c>
      <c r="F2849" t="s">
        <v>4</v>
      </c>
      <c r="G2849">
        <v>0</v>
      </c>
      <c r="H2849">
        <v>52516.1953125</v>
      </c>
      <c r="I2849">
        <v>713343.375</v>
      </c>
      <c r="J2849">
        <v>0</v>
      </c>
      <c r="L2849" s="26">
        <v>48213</v>
      </c>
      <c r="M2849">
        <v>8</v>
      </c>
      <c r="N2849">
        <v>-125442.1875</v>
      </c>
    </row>
    <row r="2850" spans="1:14" x14ac:dyDescent="0.25">
      <c r="A2850" s="21" t="str">
        <f t="shared" si="44"/>
        <v>MOW L3C BEAL_2032</v>
      </c>
      <c r="B2850" t="s">
        <v>130</v>
      </c>
      <c r="C2850" t="s">
        <v>133</v>
      </c>
      <c r="D2850" t="s">
        <v>24</v>
      </c>
      <c r="E2850" t="s">
        <v>5</v>
      </c>
      <c r="F2850" t="s">
        <v>4</v>
      </c>
      <c r="G2850">
        <v>0</v>
      </c>
      <c r="H2850">
        <v>59261.02734375</v>
      </c>
      <c r="I2850">
        <v>613584.75</v>
      </c>
      <c r="J2850">
        <v>0</v>
      </c>
      <c r="L2850" s="26">
        <v>48579</v>
      </c>
      <c r="M2850">
        <v>9</v>
      </c>
      <c r="N2850">
        <v>-143302.75</v>
      </c>
    </row>
    <row r="2851" spans="1:14" x14ac:dyDescent="0.25">
      <c r="A2851" s="21" t="str">
        <f t="shared" si="44"/>
        <v>MOW L3C BEAL_2033</v>
      </c>
      <c r="B2851" t="s">
        <v>130</v>
      </c>
      <c r="C2851" t="s">
        <v>133</v>
      </c>
      <c r="D2851" t="s">
        <v>24</v>
      </c>
      <c r="E2851" t="s">
        <v>5</v>
      </c>
      <c r="F2851" t="s">
        <v>4</v>
      </c>
      <c r="G2851">
        <v>0</v>
      </c>
      <c r="H2851">
        <v>145259.359375</v>
      </c>
      <c r="I2851">
        <v>594675.375</v>
      </c>
      <c r="J2851">
        <v>0</v>
      </c>
      <c r="L2851" s="26">
        <v>48944</v>
      </c>
      <c r="M2851">
        <v>10</v>
      </c>
      <c r="N2851">
        <v>-366301.15625</v>
      </c>
    </row>
    <row r="2852" spans="1:14" x14ac:dyDescent="0.25">
      <c r="A2852" s="21" t="str">
        <f t="shared" si="44"/>
        <v>MOW L3C BEAL_2034</v>
      </c>
      <c r="B2852" t="s">
        <v>130</v>
      </c>
      <c r="C2852" t="s">
        <v>133</v>
      </c>
      <c r="D2852" t="s">
        <v>24</v>
      </c>
      <c r="E2852" t="s">
        <v>5</v>
      </c>
      <c r="F2852" t="s">
        <v>4</v>
      </c>
      <c r="G2852">
        <v>0</v>
      </c>
      <c r="H2852">
        <v>121011.3125</v>
      </c>
      <c r="I2852">
        <v>1410903.125</v>
      </c>
      <c r="J2852">
        <v>0</v>
      </c>
      <c r="L2852" s="26">
        <v>49309</v>
      </c>
      <c r="M2852">
        <v>11</v>
      </c>
      <c r="N2852">
        <v>-376159.03125</v>
      </c>
    </row>
    <row r="2853" spans="1:14" x14ac:dyDescent="0.25">
      <c r="A2853" s="21" t="str">
        <f t="shared" si="44"/>
        <v>MOW L3C BEAL_2035</v>
      </c>
      <c r="B2853" t="s">
        <v>130</v>
      </c>
      <c r="C2853" t="s">
        <v>133</v>
      </c>
      <c r="D2853" t="s">
        <v>24</v>
      </c>
      <c r="E2853" t="s">
        <v>5</v>
      </c>
      <c r="F2853" t="s">
        <v>4</v>
      </c>
      <c r="G2853">
        <v>0</v>
      </c>
      <c r="H2853">
        <v>98292.8671875</v>
      </c>
      <c r="I2853">
        <v>1340804.375</v>
      </c>
      <c r="J2853">
        <v>0</v>
      </c>
      <c r="L2853" s="26">
        <v>49674</v>
      </c>
      <c r="M2853">
        <v>12</v>
      </c>
      <c r="N2853">
        <v>-385905.5625</v>
      </c>
    </row>
    <row r="2854" spans="1:14" x14ac:dyDescent="0.25">
      <c r="A2854" s="21" t="str">
        <f t="shared" si="44"/>
        <v>MOW L3C BEAL_2036</v>
      </c>
      <c r="B2854" t="s">
        <v>130</v>
      </c>
      <c r="C2854" t="s">
        <v>133</v>
      </c>
      <c r="D2854" t="s">
        <v>24</v>
      </c>
      <c r="E2854" t="s">
        <v>5</v>
      </c>
      <c r="F2854" t="s">
        <v>4</v>
      </c>
      <c r="G2854">
        <v>0</v>
      </c>
      <c r="H2854">
        <v>74655.859375</v>
      </c>
      <c r="I2854">
        <v>1289538</v>
      </c>
      <c r="J2854">
        <v>0</v>
      </c>
      <c r="L2854" s="26">
        <v>50040</v>
      </c>
      <c r="M2854">
        <v>13</v>
      </c>
      <c r="N2854">
        <v>-405912.0625</v>
      </c>
    </row>
    <row r="2855" spans="1:14" x14ac:dyDescent="0.25">
      <c r="A2855" s="21" t="str">
        <f t="shared" si="44"/>
        <v>MOW L3C BEAL_2037</v>
      </c>
      <c r="B2855" t="s">
        <v>130</v>
      </c>
      <c r="C2855" t="s">
        <v>133</v>
      </c>
      <c r="D2855" t="s">
        <v>24</v>
      </c>
      <c r="E2855" t="s">
        <v>5</v>
      </c>
      <c r="F2855" t="s">
        <v>4</v>
      </c>
      <c r="G2855">
        <v>0</v>
      </c>
      <c r="H2855">
        <v>48828.33984375</v>
      </c>
      <c r="I2855">
        <v>1242474.125</v>
      </c>
      <c r="J2855">
        <v>0</v>
      </c>
      <c r="L2855" s="26">
        <v>50405</v>
      </c>
      <c r="M2855">
        <v>14</v>
      </c>
      <c r="N2855">
        <v>-416991.84375</v>
      </c>
    </row>
    <row r="2856" spans="1:14" x14ac:dyDescent="0.25">
      <c r="A2856" s="21" t="str">
        <f t="shared" si="44"/>
        <v>MOW L3C BEAL_2038</v>
      </c>
      <c r="B2856" t="s">
        <v>130</v>
      </c>
      <c r="C2856" t="s">
        <v>133</v>
      </c>
      <c r="D2856" t="s">
        <v>24</v>
      </c>
      <c r="E2856" t="s">
        <v>5</v>
      </c>
      <c r="F2856" t="s">
        <v>4</v>
      </c>
      <c r="G2856">
        <v>0</v>
      </c>
      <c r="H2856">
        <v>18372.32421875</v>
      </c>
      <c r="I2856">
        <v>1295013.25</v>
      </c>
      <c r="J2856">
        <v>0</v>
      </c>
      <c r="L2856" s="26">
        <v>50770</v>
      </c>
      <c r="M2856">
        <v>15</v>
      </c>
      <c r="N2856">
        <v>-410432.71875</v>
      </c>
    </row>
    <row r="2857" spans="1:14" x14ac:dyDescent="0.25">
      <c r="A2857" s="21" t="str">
        <f t="shared" si="44"/>
        <v>MOW L3C BEAL_2039</v>
      </c>
      <c r="B2857" t="s">
        <v>130</v>
      </c>
      <c r="C2857" t="s">
        <v>133</v>
      </c>
      <c r="D2857" t="s">
        <v>24</v>
      </c>
      <c r="E2857" t="s">
        <v>5</v>
      </c>
      <c r="F2857" t="s">
        <v>4</v>
      </c>
      <c r="G2857">
        <v>0</v>
      </c>
      <c r="H2857">
        <v>34680.69921875</v>
      </c>
      <c r="I2857">
        <v>1445994.5</v>
      </c>
      <c r="J2857">
        <v>0</v>
      </c>
      <c r="L2857" s="26">
        <v>51135</v>
      </c>
      <c r="M2857">
        <v>16</v>
      </c>
      <c r="N2857">
        <v>-415167.34375</v>
      </c>
    </row>
    <row r="2858" spans="1:14" x14ac:dyDescent="0.25">
      <c r="A2858" s="21" t="str">
        <f t="shared" si="44"/>
        <v>MOW L3C BEAL_2040</v>
      </c>
      <c r="B2858" t="s">
        <v>130</v>
      </c>
      <c r="C2858" t="s">
        <v>133</v>
      </c>
      <c r="D2858" t="s">
        <v>24</v>
      </c>
      <c r="E2858" t="s">
        <v>5</v>
      </c>
      <c r="F2858" t="s">
        <v>4</v>
      </c>
      <c r="G2858">
        <v>0</v>
      </c>
      <c r="H2858">
        <v>12280.642578125</v>
      </c>
      <c r="I2858">
        <v>1645241.375</v>
      </c>
      <c r="J2858">
        <v>0</v>
      </c>
      <c r="L2858" s="26">
        <v>51501</v>
      </c>
      <c r="M2858">
        <v>17</v>
      </c>
      <c r="N2858">
        <v>-430394.28125</v>
      </c>
    </row>
    <row r="2859" spans="1:14" x14ac:dyDescent="0.25">
      <c r="A2859" s="21" t="str">
        <f t="shared" si="44"/>
        <v>MOW L3C BEAL_2041</v>
      </c>
      <c r="B2859" t="s">
        <v>130</v>
      </c>
      <c r="C2859" t="s">
        <v>133</v>
      </c>
      <c r="D2859" t="s">
        <v>24</v>
      </c>
      <c r="E2859" t="s">
        <v>5</v>
      </c>
      <c r="F2859" t="s">
        <v>4</v>
      </c>
      <c r="G2859">
        <v>0</v>
      </c>
      <c r="H2859">
        <v>13815.794921875</v>
      </c>
      <c r="I2859">
        <v>1969650.125</v>
      </c>
      <c r="J2859">
        <v>0</v>
      </c>
      <c r="L2859" s="26">
        <v>51866</v>
      </c>
      <c r="M2859">
        <v>18</v>
      </c>
      <c r="N2859">
        <v>-301953.21875</v>
      </c>
    </row>
    <row r="2860" spans="1:14" x14ac:dyDescent="0.25">
      <c r="A2860" s="21" t="str">
        <f t="shared" si="44"/>
        <v>MOW L3C BEAL_2042</v>
      </c>
      <c r="B2860" t="s">
        <v>130</v>
      </c>
      <c r="C2860" t="s">
        <v>133</v>
      </c>
      <c r="D2860" t="s">
        <v>24</v>
      </c>
      <c r="E2860" t="s">
        <v>5</v>
      </c>
      <c r="F2860" t="s">
        <v>4</v>
      </c>
      <c r="G2860">
        <v>0</v>
      </c>
      <c r="H2860">
        <v>5860.486328125</v>
      </c>
      <c r="I2860">
        <v>2618690.25</v>
      </c>
      <c r="J2860">
        <v>0</v>
      </c>
      <c r="L2860" s="26">
        <v>52231</v>
      </c>
      <c r="M2860">
        <v>19</v>
      </c>
      <c r="N2860">
        <v>-291406.90625</v>
      </c>
    </row>
    <row r="2861" spans="1:14" x14ac:dyDescent="0.25">
      <c r="A2861" s="21" t="str">
        <f t="shared" si="44"/>
        <v>MOW L3C BEAL_2043</v>
      </c>
      <c r="B2861" t="s">
        <v>130</v>
      </c>
      <c r="C2861" t="s">
        <v>133</v>
      </c>
      <c r="D2861" t="s">
        <v>24</v>
      </c>
      <c r="E2861" t="s">
        <v>5</v>
      </c>
      <c r="F2861" t="s">
        <v>4</v>
      </c>
      <c r="G2861">
        <v>0</v>
      </c>
      <c r="H2861">
        <v>-39792.31640625</v>
      </c>
      <c r="I2861">
        <v>2516262.25</v>
      </c>
      <c r="J2861">
        <v>0</v>
      </c>
      <c r="L2861" s="26">
        <v>52596</v>
      </c>
      <c r="M2861">
        <v>20</v>
      </c>
      <c r="N2861">
        <v>0</v>
      </c>
    </row>
    <row r="2862" spans="1:14" x14ac:dyDescent="0.25">
      <c r="A2862" s="21" t="str">
        <f t="shared" si="44"/>
        <v>MOW L3C BEAL_2024</v>
      </c>
      <c r="B2862" t="s">
        <v>130</v>
      </c>
      <c r="C2862" t="s">
        <v>133</v>
      </c>
      <c r="D2862" t="s">
        <v>24</v>
      </c>
      <c r="E2862" t="s">
        <v>5</v>
      </c>
      <c r="F2862" t="s">
        <v>32</v>
      </c>
      <c r="G2862">
        <v>174667.203125</v>
      </c>
      <c r="H2862">
        <v>71025.34375</v>
      </c>
      <c r="I2862">
        <v>11934.92578125</v>
      </c>
      <c r="J2862">
        <v>0</v>
      </c>
      <c r="L2862" s="26">
        <v>45657</v>
      </c>
      <c r="M2862">
        <v>1</v>
      </c>
      <c r="N2862">
        <v>101795.5</v>
      </c>
    </row>
    <row r="2863" spans="1:14" x14ac:dyDescent="0.25">
      <c r="A2863" s="21" t="str">
        <f t="shared" si="44"/>
        <v>MOW L3C BEAL_2025</v>
      </c>
      <c r="B2863" t="s">
        <v>130</v>
      </c>
      <c r="C2863" t="s">
        <v>133</v>
      </c>
      <c r="D2863" t="s">
        <v>24</v>
      </c>
      <c r="E2863" t="s">
        <v>5</v>
      </c>
      <c r="F2863" t="s">
        <v>32</v>
      </c>
      <c r="G2863">
        <v>189335.015625</v>
      </c>
      <c r="H2863">
        <v>75415.515625</v>
      </c>
      <c r="I2863">
        <v>64614.328125</v>
      </c>
      <c r="J2863">
        <v>0</v>
      </c>
      <c r="L2863" s="26">
        <v>46022</v>
      </c>
      <c r="M2863">
        <v>2</v>
      </c>
      <c r="N2863">
        <v>100615.84375</v>
      </c>
    </row>
    <row r="2864" spans="1:14" x14ac:dyDescent="0.25">
      <c r="A2864" s="21" t="str">
        <f t="shared" si="44"/>
        <v>MOW L3C BEAL_2026</v>
      </c>
      <c r="B2864" t="s">
        <v>130</v>
      </c>
      <c r="C2864" t="s">
        <v>133</v>
      </c>
      <c r="D2864" t="s">
        <v>24</v>
      </c>
      <c r="E2864" t="s">
        <v>5</v>
      </c>
      <c r="F2864" t="s">
        <v>32</v>
      </c>
      <c r="G2864">
        <v>203954.734375</v>
      </c>
      <c r="H2864">
        <v>87048.078125</v>
      </c>
      <c r="I2864">
        <v>67262.703125</v>
      </c>
      <c r="J2864">
        <v>0</v>
      </c>
      <c r="L2864" s="26">
        <v>46387</v>
      </c>
      <c r="M2864">
        <v>3</v>
      </c>
      <c r="N2864">
        <v>104982.03125</v>
      </c>
    </row>
    <row r="2865" spans="1:14" x14ac:dyDescent="0.25">
      <c r="A2865" s="21" t="str">
        <f t="shared" si="44"/>
        <v>MOW L3C BEAL_2027</v>
      </c>
      <c r="B2865" t="s">
        <v>130</v>
      </c>
      <c r="C2865" t="s">
        <v>133</v>
      </c>
      <c r="D2865" t="s">
        <v>24</v>
      </c>
      <c r="E2865" t="s">
        <v>5</v>
      </c>
      <c r="F2865" t="s">
        <v>32</v>
      </c>
      <c r="G2865">
        <v>214899.625</v>
      </c>
      <c r="H2865">
        <v>85536.0859375</v>
      </c>
      <c r="I2865">
        <v>70173.1796875</v>
      </c>
      <c r="J2865">
        <v>0</v>
      </c>
      <c r="L2865" s="26">
        <v>46752</v>
      </c>
      <c r="M2865">
        <v>4</v>
      </c>
      <c r="N2865">
        <v>102406.5</v>
      </c>
    </row>
    <row r="2866" spans="1:14" x14ac:dyDescent="0.25">
      <c r="A2866" s="21" t="str">
        <f t="shared" si="44"/>
        <v>MOW L3C BEAL_2028</v>
      </c>
      <c r="B2866" t="s">
        <v>130</v>
      </c>
      <c r="C2866" t="s">
        <v>133</v>
      </c>
      <c r="D2866" t="s">
        <v>24</v>
      </c>
      <c r="E2866" t="s">
        <v>5</v>
      </c>
      <c r="F2866" t="s">
        <v>32</v>
      </c>
      <c r="G2866">
        <v>223085.546875</v>
      </c>
      <c r="H2866">
        <v>93062.6328125</v>
      </c>
      <c r="I2866">
        <v>74524.5859375</v>
      </c>
      <c r="J2866">
        <v>0</v>
      </c>
      <c r="L2866" s="26">
        <v>47118</v>
      </c>
      <c r="M2866">
        <v>5</v>
      </c>
      <c r="N2866">
        <v>107844.4375</v>
      </c>
    </row>
    <row r="2867" spans="1:14" x14ac:dyDescent="0.25">
      <c r="A2867" s="21" t="str">
        <f t="shared" si="44"/>
        <v>MOW L3C BEAL_2029</v>
      </c>
      <c r="B2867" t="s">
        <v>130</v>
      </c>
      <c r="C2867" t="s">
        <v>133</v>
      </c>
      <c r="D2867" t="s">
        <v>24</v>
      </c>
      <c r="E2867" t="s">
        <v>5</v>
      </c>
      <c r="F2867" t="s">
        <v>32</v>
      </c>
      <c r="G2867">
        <v>230881.203125</v>
      </c>
      <c r="H2867">
        <v>104807.9375</v>
      </c>
      <c r="I2867">
        <v>78004.0078125</v>
      </c>
      <c r="J2867">
        <v>0</v>
      </c>
      <c r="L2867" s="26">
        <v>47483</v>
      </c>
      <c r="M2867">
        <v>6</v>
      </c>
      <c r="N2867">
        <v>119405.25</v>
      </c>
    </row>
    <row r="2868" spans="1:14" x14ac:dyDescent="0.25">
      <c r="A2868" s="21" t="str">
        <f t="shared" si="44"/>
        <v>MOW L3C BEAL_2030</v>
      </c>
      <c r="B2868" t="s">
        <v>130</v>
      </c>
      <c r="C2868" t="s">
        <v>133</v>
      </c>
      <c r="D2868" t="s">
        <v>24</v>
      </c>
      <c r="E2868" t="s">
        <v>5</v>
      </c>
      <c r="F2868" t="s">
        <v>32</v>
      </c>
      <c r="G2868">
        <v>239369.390625</v>
      </c>
      <c r="H2868">
        <v>113771.015625</v>
      </c>
      <c r="I2868">
        <v>83414.0703125</v>
      </c>
      <c r="J2868">
        <v>0</v>
      </c>
      <c r="L2868" s="26">
        <v>47848</v>
      </c>
      <c r="M2868">
        <v>7</v>
      </c>
      <c r="N2868">
        <v>138265.9375</v>
      </c>
    </row>
    <row r="2869" spans="1:14" x14ac:dyDescent="0.25">
      <c r="A2869" s="21" t="str">
        <f t="shared" si="44"/>
        <v>MOW L3C BEAL_2031</v>
      </c>
      <c r="B2869" t="s">
        <v>130</v>
      </c>
      <c r="C2869" t="s">
        <v>133</v>
      </c>
      <c r="D2869" t="s">
        <v>24</v>
      </c>
      <c r="E2869" t="s">
        <v>5</v>
      </c>
      <c r="F2869" t="s">
        <v>32</v>
      </c>
      <c r="G2869">
        <v>243642.625</v>
      </c>
      <c r="H2869">
        <v>107499.0625</v>
      </c>
      <c r="I2869">
        <v>59946.8671875</v>
      </c>
      <c r="J2869">
        <v>98877.890625</v>
      </c>
      <c r="L2869" s="26">
        <v>48213</v>
      </c>
      <c r="M2869">
        <v>8</v>
      </c>
      <c r="N2869">
        <v>176625.796875</v>
      </c>
    </row>
    <row r="2870" spans="1:14" x14ac:dyDescent="0.25">
      <c r="A2870" s="21" t="str">
        <f t="shared" si="44"/>
        <v>MOW L3C BEAL_2032</v>
      </c>
      <c r="B2870" t="s">
        <v>130</v>
      </c>
      <c r="C2870" t="s">
        <v>133</v>
      </c>
      <c r="D2870" t="s">
        <v>24</v>
      </c>
      <c r="E2870" t="s">
        <v>5</v>
      </c>
      <c r="F2870" t="s">
        <v>32</v>
      </c>
      <c r="G2870">
        <v>252018.609375</v>
      </c>
      <c r="H2870">
        <v>106599.984375</v>
      </c>
      <c r="I2870">
        <v>60248.796875</v>
      </c>
      <c r="J2870">
        <v>0</v>
      </c>
      <c r="L2870" s="26">
        <v>48579</v>
      </c>
      <c r="M2870">
        <v>9</v>
      </c>
      <c r="N2870">
        <v>167120.21875</v>
      </c>
    </row>
    <row r="2871" spans="1:14" x14ac:dyDescent="0.25">
      <c r="A2871" s="21" t="str">
        <f t="shared" si="44"/>
        <v>MOW L3C BEAL_2033</v>
      </c>
      <c r="B2871" t="s">
        <v>130</v>
      </c>
      <c r="C2871" t="s">
        <v>133</v>
      </c>
      <c r="D2871" t="s">
        <v>24</v>
      </c>
      <c r="E2871" t="s">
        <v>5</v>
      </c>
      <c r="F2871" t="s">
        <v>32</v>
      </c>
      <c r="G2871">
        <v>233159.984375</v>
      </c>
      <c r="H2871">
        <v>41081.04296875</v>
      </c>
      <c r="I2871">
        <v>60325.828125</v>
      </c>
      <c r="J2871">
        <v>0</v>
      </c>
      <c r="L2871" s="26">
        <v>48944</v>
      </c>
      <c r="M2871">
        <v>10</v>
      </c>
      <c r="N2871">
        <v>55436.80078125</v>
      </c>
    </row>
    <row r="2872" spans="1:14" x14ac:dyDescent="0.25">
      <c r="A2872" s="21" t="str">
        <f t="shared" si="44"/>
        <v>MOW L3C BEAL_2034</v>
      </c>
      <c r="B2872" t="s">
        <v>130</v>
      </c>
      <c r="C2872" t="s">
        <v>133</v>
      </c>
      <c r="D2872" t="s">
        <v>24</v>
      </c>
      <c r="E2872" t="s">
        <v>5</v>
      </c>
      <c r="F2872" t="s">
        <v>32</v>
      </c>
      <c r="G2872">
        <v>213668.21875</v>
      </c>
      <c r="H2872">
        <v>36091.4375</v>
      </c>
      <c r="I2872">
        <v>60586.6171875</v>
      </c>
      <c r="J2872">
        <v>0</v>
      </c>
      <c r="L2872" s="26">
        <v>49309</v>
      </c>
      <c r="M2872">
        <v>11</v>
      </c>
      <c r="N2872">
        <v>54985.609375</v>
      </c>
    </row>
    <row r="2873" spans="1:14" x14ac:dyDescent="0.25">
      <c r="A2873" s="21" t="str">
        <f t="shared" si="44"/>
        <v>MOW L3C BEAL_2035</v>
      </c>
      <c r="B2873" t="s">
        <v>130</v>
      </c>
      <c r="C2873" t="s">
        <v>133</v>
      </c>
      <c r="D2873" t="s">
        <v>24</v>
      </c>
      <c r="E2873" t="s">
        <v>5</v>
      </c>
      <c r="F2873" t="s">
        <v>32</v>
      </c>
      <c r="G2873">
        <v>194857.078125</v>
      </c>
      <c r="H2873">
        <v>30927.208984375</v>
      </c>
      <c r="I2873">
        <v>60382.203125</v>
      </c>
      <c r="J2873">
        <v>0</v>
      </c>
      <c r="L2873" s="26">
        <v>49674</v>
      </c>
      <c r="M2873">
        <v>12</v>
      </c>
      <c r="N2873">
        <v>53885.53515625</v>
      </c>
    </row>
    <row r="2874" spans="1:14" x14ac:dyDescent="0.25">
      <c r="A2874" s="21" t="str">
        <f t="shared" si="44"/>
        <v>MOW L3C BEAL_2036</v>
      </c>
      <c r="B2874" t="s">
        <v>130</v>
      </c>
      <c r="C2874" t="s">
        <v>133</v>
      </c>
      <c r="D2874" t="s">
        <v>24</v>
      </c>
      <c r="E2874" t="s">
        <v>5</v>
      </c>
      <c r="F2874" t="s">
        <v>32</v>
      </c>
      <c r="G2874">
        <v>176063.34375</v>
      </c>
      <c r="H2874">
        <v>25896.30859375</v>
      </c>
      <c r="I2874">
        <v>60316.83203125</v>
      </c>
      <c r="J2874">
        <v>0</v>
      </c>
      <c r="L2874" s="26">
        <v>50040</v>
      </c>
      <c r="M2874">
        <v>13</v>
      </c>
      <c r="N2874">
        <v>51526.73046875</v>
      </c>
    </row>
    <row r="2875" spans="1:14" x14ac:dyDescent="0.25">
      <c r="A2875" s="21" t="str">
        <f t="shared" si="44"/>
        <v>MOW L3C BEAL_2037</v>
      </c>
      <c r="B2875" t="s">
        <v>130</v>
      </c>
      <c r="C2875" t="s">
        <v>133</v>
      </c>
      <c r="D2875" t="s">
        <v>24</v>
      </c>
      <c r="E2875" t="s">
        <v>5</v>
      </c>
      <c r="F2875" t="s">
        <v>32</v>
      </c>
      <c r="G2875">
        <v>156369.453125</v>
      </c>
      <c r="H2875">
        <v>22593.123046875</v>
      </c>
      <c r="I2875">
        <v>59255.93359375</v>
      </c>
      <c r="J2875">
        <v>0</v>
      </c>
      <c r="L2875" s="26">
        <v>50405</v>
      </c>
      <c r="M2875">
        <v>14</v>
      </c>
      <c r="N2875">
        <v>46346.5546875</v>
      </c>
    </row>
    <row r="2876" spans="1:14" x14ac:dyDescent="0.25">
      <c r="A2876" s="21" t="str">
        <f t="shared" si="44"/>
        <v>MOW L3C BEAL_2038</v>
      </c>
      <c r="B2876" t="s">
        <v>130</v>
      </c>
      <c r="C2876" t="s">
        <v>133</v>
      </c>
      <c r="D2876" t="s">
        <v>24</v>
      </c>
      <c r="E2876" t="s">
        <v>5</v>
      </c>
      <c r="F2876" t="s">
        <v>32</v>
      </c>
      <c r="G2876">
        <v>137396.3125</v>
      </c>
      <c r="H2876">
        <v>20360.69921875</v>
      </c>
      <c r="I2876">
        <v>58600.03515625</v>
      </c>
      <c r="J2876">
        <v>0</v>
      </c>
      <c r="L2876" s="26">
        <v>50770</v>
      </c>
      <c r="M2876">
        <v>15</v>
      </c>
      <c r="N2876">
        <v>42695.73828125</v>
      </c>
    </row>
    <row r="2877" spans="1:14" x14ac:dyDescent="0.25">
      <c r="A2877" s="21" t="str">
        <f t="shared" si="44"/>
        <v>MOW L3C BEAL_2039</v>
      </c>
      <c r="B2877" t="s">
        <v>130</v>
      </c>
      <c r="C2877" t="s">
        <v>133</v>
      </c>
      <c r="D2877" t="s">
        <v>24</v>
      </c>
      <c r="E2877" t="s">
        <v>5</v>
      </c>
      <c r="F2877" t="s">
        <v>32</v>
      </c>
      <c r="G2877">
        <v>128798.5546875</v>
      </c>
      <c r="H2877">
        <v>35847.9921875</v>
      </c>
      <c r="I2877">
        <v>58032.40625</v>
      </c>
      <c r="J2877">
        <v>0</v>
      </c>
      <c r="L2877" s="26">
        <v>51135</v>
      </c>
      <c r="M2877">
        <v>16</v>
      </c>
      <c r="N2877">
        <v>67231.6484375</v>
      </c>
    </row>
    <row r="2878" spans="1:14" x14ac:dyDescent="0.25">
      <c r="A2878" s="21" t="str">
        <f t="shared" si="44"/>
        <v>MOW L3C BEAL_2040</v>
      </c>
      <c r="B2878" t="s">
        <v>130</v>
      </c>
      <c r="C2878" t="s">
        <v>133</v>
      </c>
      <c r="D2878" t="s">
        <v>24</v>
      </c>
      <c r="E2878" t="s">
        <v>5</v>
      </c>
      <c r="F2878" t="s">
        <v>32</v>
      </c>
      <c r="G2878">
        <v>106943.265625</v>
      </c>
      <c r="H2878">
        <v>31378.8046875</v>
      </c>
      <c r="I2878">
        <v>52110.9609375</v>
      </c>
      <c r="J2878">
        <v>0</v>
      </c>
      <c r="L2878" s="26">
        <v>51501</v>
      </c>
      <c r="M2878">
        <v>17</v>
      </c>
      <c r="N2878">
        <v>71645.15625</v>
      </c>
    </row>
    <row r="2879" spans="1:14" x14ac:dyDescent="0.25">
      <c r="A2879" s="21" t="str">
        <f t="shared" si="44"/>
        <v>MOW L3C BEAL_2041</v>
      </c>
      <c r="B2879" t="s">
        <v>130</v>
      </c>
      <c r="C2879" t="s">
        <v>133</v>
      </c>
      <c r="D2879" t="s">
        <v>24</v>
      </c>
      <c r="E2879" t="s">
        <v>5</v>
      </c>
      <c r="F2879" t="s">
        <v>32</v>
      </c>
      <c r="G2879">
        <v>85325.3359375</v>
      </c>
      <c r="H2879">
        <v>22054.29296875</v>
      </c>
      <c r="I2879">
        <v>50535.375</v>
      </c>
      <c r="J2879">
        <v>0</v>
      </c>
      <c r="L2879" s="26">
        <v>51866</v>
      </c>
      <c r="M2879">
        <v>18</v>
      </c>
      <c r="N2879">
        <v>67206.4140625</v>
      </c>
    </row>
    <row r="2880" spans="1:14" x14ac:dyDescent="0.25">
      <c r="A2880" s="21" t="str">
        <f t="shared" si="44"/>
        <v>MOW L3C BEAL_2042</v>
      </c>
      <c r="B2880" t="s">
        <v>130</v>
      </c>
      <c r="C2880" t="s">
        <v>133</v>
      </c>
      <c r="D2880" t="s">
        <v>24</v>
      </c>
      <c r="E2880" t="s">
        <v>5</v>
      </c>
      <c r="F2880" t="s">
        <v>32</v>
      </c>
      <c r="G2880">
        <v>65759.71875</v>
      </c>
      <c r="H2880">
        <v>6233.66162109375</v>
      </c>
      <c r="I2880">
        <v>48786.36328125</v>
      </c>
      <c r="J2880">
        <v>0</v>
      </c>
      <c r="L2880" s="26">
        <v>52231</v>
      </c>
      <c r="M2880">
        <v>19</v>
      </c>
      <c r="N2880">
        <v>20822.650390625</v>
      </c>
    </row>
    <row r="2881" spans="1:14" x14ac:dyDescent="0.25">
      <c r="A2881" s="21" t="str">
        <f t="shared" si="44"/>
        <v>MOW L3C BEAL_2043</v>
      </c>
      <c r="B2881" t="s">
        <v>130</v>
      </c>
      <c r="C2881" t="s">
        <v>133</v>
      </c>
      <c r="D2881" t="s">
        <v>24</v>
      </c>
      <c r="E2881" t="s">
        <v>5</v>
      </c>
      <c r="F2881" t="s">
        <v>32</v>
      </c>
      <c r="G2881">
        <v>45201.99609375</v>
      </c>
      <c r="H2881">
        <v>3060.638916015625</v>
      </c>
      <c r="I2881">
        <v>44174.1953125</v>
      </c>
      <c r="J2881">
        <v>0</v>
      </c>
      <c r="L2881" s="26">
        <v>52596</v>
      </c>
      <c r="M2881">
        <v>20</v>
      </c>
      <c r="N2881">
        <v>18288.220703125</v>
      </c>
    </row>
    <row r="2882" spans="1:14" x14ac:dyDescent="0.25">
      <c r="A2882" s="21" t="str">
        <f t="shared" ref="A2882:A2945" si="45">B2882&amp;" "&amp;D2882&amp;" "&amp;C2882&amp;"_"&amp;YEAR(L2882)</f>
        <v>MOW L3C BEAL_2024</v>
      </c>
      <c r="B2882" t="s">
        <v>130</v>
      </c>
      <c r="C2882" t="s">
        <v>133</v>
      </c>
      <c r="D2882" t="s">
        <v>24</v>
      </c>
      <c r="E2882" t="s">
        <v>5</v>
      </c>
      <c r="F2882" t="s">
        <v>8</v>
      </c>
      <c r="G2882">
        <v>0</v>
      </c>
      <c r="H2882">
        <v>0</v>
      </c>
      <c r="I2882">
        <v>0</v>
      </c>
      <c r="J2882">
        <v>0</v>
      </c>
      <c r="L2882" s="26">
        <v>45657</v>
      </c>
      <c r="M2882">
        <v>1</v>
      </c>
      <c r="N2882">
        <v>0</v>
      </c>
    </row>
    <row r="2883" spans="1:14" x14ac:dyDescent="0.25">
      <c r="A2883" s="21" t="str">
        <f t="shared" si="45"/>
        <v>MOW L3C BEAL_2025</v>
      </c>
      <c r="B2883" t="s">
        <v>130</v>
      </c>
      <c r="C2883" t="s">
        <v>133</v>
      </c>
      <c r="D2883" t="s">
        <v>24</v>
      </c>
      <c r="E2883" t="s">
        <v>5</v>
      </c>
      <c r="F2883" t="s">
        <v>8</v>
      </c>
      <c r="G2883">
        <v>0</v>
      </c>
      <c r="H2883">
        <v>0</v>
      </c>
      <c r="I2883">
        <v>0</v>
      </c>
      <c r="J2883">
        <v>0</v>
      </c>
      <c r="L2883" s="26">
        <v>46022</v>
      </c>
      <c r="M2883">
        <v>2</v>
      </c>
      <c r="N2883">
        <v>0</v>
      </c>
    </row>
    <row r="2884" spans="1:14" x14ac:dyDescent="0.25">
      <c r="A2884" s="21" t="str">
        <f t="shared" si="45"/>
        <v>MOW L3C BEAL_2026</v>
      </c>
      <c r="B2884" t="s">
        <v>130</v>
      </c>
      <c r="C2884" t="s">
        <v>133</v>
      </c>
      <c r="D2884" t="s">
        <v>24</v>
      </c>
      <c r="E2884" t="s">
        <v>5</v>
      </c>
      <c r="F2884" t="s">
        <v>8</v>
      </c>
      <c r="G2884">
        <v>0</v>
      </c>
      <c r="H2884">
        <v>0</v>
      </c>
      <c r="I2884">
        <v>0</v>
      </c>
      <c r="J2884">
        <v>0</v>
      </c>
      <c r="L2884" s="26">
        <v>46387</v>
      </c>
      <c r="M2884">
        <v>3</v>
      </c>
      <c r="N2884">
        <v>0</v>
      </c>
    </row>
    <row r="2885" spans="1:14" x14ac:dyDescent="0.25">
      <c r="A2885" s="21" t="str">
        <f t="shared" si="45"/>
        <v>MOW L3C BEAL_2027</v>
      </c>
      <c r="B2885" t="s">
        <v>130</v>
      </c>
      <c r="C2885" t="s">
        <v>133</v>
      </c>
      <c r="D2885" t="s">
        <v>24</v>
      </c>
      <c r="E2885" t="s">
        <v>5</v>
      </c>
      <c r="F2885" t="s">
        <v>8</v>
      </c>
      <c r="G2885">
        <v>0</v>
      </c>
      <c r="H2885">
        <v>0</v>
      </c>
      <c r="I2885">
        <v>0</v>
      </c>
      <c r="J2885">
        <v>0</v>
      </c>
      <c r="L2885" s="26">
        <v>46752</v>
      </c>
      <c r="M2885">
        <v>4</v>
      </c>
      <c r="N2885">
        <v>0</v>
      </c>
    </row>
    <row r="2886" spans="1:14" x14ac:dyDescent="0.25">
      <c r="A2886" s="21" t="str">
        <f t="shared" si="45"/>
        <v>MOW L3C BEAL_2028</v>
      </c>
      <c r="B2886" t="s">
        <v>130</v>
      </c>
      <c r="C2886" t="s">
        <v>133</v>
      </c>
      <c r="D2886" t="s">
        <v>24</v>
      </c>
      <c r="E2886" t="s">
        <v>5</v>
      </c>
      <c r="F2886" t="s">
        <v>8</v>
      </c>
      <c r="G2886">
        <v>0</v>
      </c>
      <c r="H2886">
        <v>0</v>
      </c>
      <c r="I2886">
        <v>0</v>
      </c>
      <c r="J2886">
        <v>0</v>
      </c>
      <c r="L2886" s="26">
        <v>47118</v>
      </c>
      <c r="M2886">
        <v>5</v>
      </c>
      <c r="N2886">
        <v>0</v>
      </c>
    </row>
    <row r="2887" spans="1:14" x14ac:dyDescent="0.25">
      <c r="A2887" s="21" t="str">
        <f t="shared" si="45"/>
        <v>MOW L3C BEAL_2029</v>
      </c>
      <c r="B2887" t="s">
        <v>130</v>
      </c>
      <c r="C2887" t="s">
        <v>133</v>
      </c>
      <c r="D2887" t="s">
        <v>24</v>
      </c>
      <c r="E2887" t="s">
        <v>5</v>
      </c>
      <c r="F2887" t="s">
        <v>8</v>
      </c>
      <c r="G2887">
        <v>0</v>
      </c>
      <c r="H2887">
        <v>0</v>
      </c>
      <c r="I2887">
        <v>0</v>
      </c>
      <c r="J2887">
        <v>0</v>
      </c>
      <c r="L2887" s="26">
        <v>47483</v>
      </c>
      <c r="M2887">
        <v>6</v>
      </c>
      <c r="N2887">
        <v>0</v>
      </c>
    </row>
    <row r="2888" spans="1:14" x14ac:dyDescent="0.25">
      <c r="A2888" s="21" t="str">
        <f t="shared" si="45"/>
        <v>MOW L3C BEAL_2030</v>
      </c>
      <c r="B2888" t="s">
        <v>130</v>
      </c>
      <c r="C2888" t="s">
        <v>133</v>
      </c>
      <c r="D2888" t="s">
        <v>24</v>
      </c>
      <c r="E2888" t="s">
        <v>5</v>
      </c>
      <c r="F2888" t="s">
        <v>8</v>
      </c>
      <c r="G2888">
        <v>0</v>
      </c>
      <c r="H2888">
        <v>0</v>
      </c>
      <c r="I2888">
        <v>0</v>
      </c>
      <c r="J2888">
        <v>0</v>
      </c>
      <c r="L2888" s="26">
        <v>47848</v>
      </c>
      <c r="M2888">
        <v>7</v>
      </c>
      <c r="N2888">
        <v>0</v>
      </c>
    </row>
    <row r="2889" spans="1:14" x14ac:dyDescent="0.25">
      <c r="A2889" s="21" t="str">
        <f t="shared" si="45"/>
        <v>MOW L3C BEAL_2031</v>
      </c>
      <c r="B2889" t="s">
        <v>130</v>
      </c>
      <c r="C2889" t="s">
        <v>133</v>
      </c>
      <c r="D2889" t="s">
        <v>24</v>
      </c>
      <c r="E2889" t="s">
        <v>5</v>
      </c>
      <c r="F2889" t="s">
        <v>8</v>
      </c>
      <c r="G2889">
        <v>0</v>
      </c>
      <c r="H2889">
        <v>0</v>
      </c>
      <c r="I2889">
        <v>0</v>
      </c>
      <c r="J2889">
        <v>0</v>
      </c>
      <c r="L2889" s="26">
        <v>48213</v>
      </c>
      <c r="M2889">
        <v>8</v>
      </c>
      <c r="N2889">
        <v>0</v>
      </c>
    </row>
    <row r="2890" spans="1:14" x14ac:dyDescent="0.25">
      <c r="A2890" s="21" t="str">
        <f t="shared" si="45"/>
        <v>MOW L3C BEAL_2032</v>
      </c>
      <c r="B2890" t="s">
        <v>130</v>
      </c>
      <c r="C2890" t="s">
        <v>133</v>
      </c>
      <c r="D2890" t="s">
        <v>24</v>
      </c>
      <c r="E2890" t="s">
        <v>5</v>
      </c>
      <c r="F2890" t="s">
        <v>8</v>
      </c>
      <c r="G2890">
        <v>0</v>
      </c>
      <c r="H2890">
        <v>0</v>
      </c>
      <c r="I2890">
        <v>0</v>
      </c>
      <c r="J2890">
        <v>0</v>
      </c>
      <c r="L2890" s="26">
        <v>48579</v>
      </c>
      <c r="M2890">
        <v>9</v>
      </c>
      <c r="N2890">
        <v>0</v>
      </c>
    </row>
    <row r="2891" spans="1:14" x14ac:dyDescent="0.25">
      <c r="A2891" s="21" t="str">
        <f t="shared" si="45"/>
        <v>MOW L3C BEAL_2033</v>
      </c>
      <c r="B2891" t="s">
        <v>130</v>
      </c>
      <c r="C2891" t="s">
        <v>133</v>
      </c>
      <c r="D2891" t="s">
        <v>24</v>
      </c>
      <c r="E2891" t="s">
        <v>5</v>
      </c>
      <c r="F2891" t="s">
        <v>8</v>
      </c>
      <c r="G2891">
        <v>0</v>
      </c>
      <c r="H2891">
        <v>0</v>
      </c>
      <c r="I2891">
        <v>0</v>
      </c>
      <c r="J2891">
        <v>0</v>
      </c>
      <c r="L2891" s="26">
        <v>48944</v>
      </c>
      <c r="M2891">
        <v>10</v>
      </c>
      <c r="N2891">
        <v>0</v>
      </c>
    </row>
    <row r="2892" spans="1:14" x14ac:dyDescent="0.25">
      <c r="A2892" s="21" t="str">
        <f t="shared" si="45"/>
        <v>MOW L3C BEAL_2034</v>
      </c>
      <c r="B2892" t="s">
        <v>130</v>
      </c>
      <c r="C2892" t="s">
        <v>133</v>
      </c>
      <c r="D2892" t="s">
        <v>24</v>
      </c>
      <c r="E2892" t="s">
        <v>5</v>
      </c>
      <c r="F2892" t="s">
        <v>8</v>
      </c>
      <c r="G2892">
        <v>0</v>
      </c>
      <c r="H2892">
        <v>0</v>
      </c>
      <c r="I2892">
        <v>0</v>
      </c>
      <c r="J2892">
        <v>0</v>
      </c>
      <c r="L2892" s="26">
        <v>49309</v>
      </c>
      <c r="M2892">
        <v>11</v>
      </c>
      <c r="N2892">
        <v>0</v>
      </c>
    </row>
    <row r="2893" spans="1:14" x14ac:dyDescent="0.25">
      <c r="A2893" s="21" t="str">
        <f t="shared" si="45"/>
        <v>MOW L3C BEAL_2035</v>
      </c>
      <c r="B2893" t="s">
        <v>130</v>
      </c>
      <c r="C2893" t="s">
        <v>133</v>
      </c>
      <c r="D2893" t="s">
        <v>24</v>
      </c>
      <c r="E2893" t="s">
        <v>5</v>
      </c>
      <c r="F2893" t="s">
        <v>8</v>
      </c>
      <c r="G2893">
        <v>0</v>
      </c>
      <c r="H2893">
        <v>0</v>
      </c>
      <c r="I2893">
        <v>0</v>
      </c>
      <c r="J2893">
        <v>0</v>
      </c>
      <c r="L2893" s="26">
        <v>49674</v>
      </c>
      <c r="M2893">
        <v>12</v>
      </c>
      <c r="N2893">
        <v>0</v>
      </c>
    </row>
    <row r="2894" spans="1:14" x14ac:dyDescent="0.25">
      <c r="A2894" s="21" t="str">
        <f t="shared" si="45"/>
        <v>MOW L3C BEAL_2036</v>
      </c>
      <c r="B2894" t="s">
        <v>130</v>
      </c>
      <c r="C2894" t="s">
        <v>133</v>
      </c>
      <c r="D2894" t="s">
        <v>24</v>
      </c>
      <c r="E2894" t="s">
        <v>5</v>
      </c>
      <c r="F2894" t="s">
        <v>8</v>
      </c>
      <c r="G2894">
        <v>0</v>
      </c>
      <c r="H2894">
        <v>0</v>
      </c>
      <c r="I2894">
        <v>0</v>
      </c>
      <c r="J2894">
        <v>0</v>
      </c>
      <c r="L2894" s="26">
        <v>50040</v>
      </c>
      <c r="M2894">
        <v>13</v>
      </c>
      <c r="N2894">
        <v>0</v>
      </c>
    </row>
    <row r="2895" spans="1:14" x14ac:dyDescent="0.25">
      <c r="A2895" s="21" t="str">
        <f t="shared" si="45"/>
        <v>MOW L3C BEAL_2037</v>
      </c>
      <c r="B2895" t="s">
        <v>130</v>
      </c>
      <c r="C2895" t="s">
        <v>133</v>
      </c>
      <c r="D2895" t="s">
        <v>24</v>
      </c>
      <c r="E2895" t="s">
        <v>5</v>
      </c>
      <c r="F2895" t="s">
        <v>8</v>
      </c>
      <c r="G2895">
        <v>0</v>
      </c>
      <c r="H2895">
        <v>0</v>
      </c>
      <c r="I2895">
        <v>0</v>
      </c>
      <c r="J2895">
        <v>0</v>
      </c>
      <c r="L2895" s="26">
        <v>50405</v>
      </c>
      <c r="M2895">
        <v>14</v>
      </c>
      <c r="N2895">
        <v>0</v>
      </c>
    </row>
    <row r="2896" spans="1:14" x14ac:dyDescent="0.25">
      <c r="A2896" s="21" t="str">
        <f t="shared" si="45"/>
        <v>MOW L3C BEAL_2038</v>
      </c>
      <c r="B2896" t="s">
        <v>130</v>
      </c>
      <c r="C2896" t="s">
        <v>133</v>
      </c>
      <c r="D2896" t="s">
        <v>24</v>
      </c>
      <c r="E2896" t="s">
        <v>5</v>
      </c>
      <c r="F2896" t="s">
        <v>8</v>
      </c>
      <c r="G2896">
        <v>0</v>
      </c>
      <c r="H2896">
        <v>0</v>
      </c>
      <c r="I2896">
        <v>0</v>
      </c>
      <c r="J2896">
        <v>0</v>
      </c>
      <c r="L2896" s="26">
        <v>50770</v>
      </c>
      <c r="M2896">
        <v>15</v>
      </c>
      <c r="N2896">
        <v>0</v>
      </c>
    </row>
    <row r="2897" spans="1:14" x14ac:dyDescent="0.25">
      <c r="A2897" s="21" t="str">
        <f t="shared" si="45"/>
        <v>MOW L3C BEAL_2039</v>
      </c>
      <c r="B2897" t="s">
        <v>130</v>
      </c>
      <c r="C2897" t="s">
        <v>133</v>
      </c>
      <c r="D2897" t="s">
        <v>24</v>
      </c>
      <c r="E2897" t="s">
        <v>5</v>
      </c>
      <c r="F2897" t="s">
        <v>8</v>
      </c>
      <c r="G2897">
        <v>0</v>
      </c>
      <c r="H2897">
        <v>0</v>
      </c>
      <c r="I2897">
        <v>0</v>
      </c>
      <c r="J2897">
        <v>0</v>
      </c>
      <c r="L2897" s="26">
        <v>51135</v>
      </c>
      <c r="M2897">
        <v>16</v>
      </c>
      <c r="N2897">
        <v>0</v>
      </c>
    </row>
    <row r="2898" spans="1:14" x14ac:dyDescent="0.25">
      <c r="A2898" s="21" t="str">
        <f t="shared" si="45"/>
        <v>MOW L3C BEAL_2040</v>
      </c>
      <c r="B2898" t="s">
        <v>130</v>
      </c>
      <c r="C2898" t="s">
        <v>133</v>
      </c>
      <c r="D2898" t="s">
        <v>24</v>
      </c>
      <c r="E2898" t="s">
        <v>5</v>
      </c>
      <c r="F2898" t="s">
        <v>8</v>
      </c>
      <c r="G2898">
        <v>0</v>
      </c>
      <c r="H2898">
        <v>0</v>
      </c>
      <c r="I2898">
        <v>0</v>
      </c>
      <c r="J2898">
        <v>0</v>
      </c>
      <c r="L2898" s="26">
        <v>51501</v>
      </c>
      <c r="M2898">
        <v>17</v>
      </c>
      <c r="N2898">
        <v>0</v>
      </c>
    </row>
    <row r="2899" spans="1:14" x14ac:dyDescent="0.25">
      <c r="A2899" s="21" t="str">
        <f t="shared" si="45"/>
        <v>MOW L3C BEAL_2041</v>
      </c>
      <c r="B2899" t="s">
        <v>130</v>
      </c>
      <c r="C2899" t="s">
        <v>133</v>
      </c>
      <c r="D2899" t="s">
        <v>24</v>
      </c>
      <c r="E2899" t="s">
        <v>5</v>
      </c>
      <c r="F2899" t="s">
        <v>8</v>
      </c>
      <c r="G2899">
        <v>0</v>
      </c>
      <c r="H2899">
        <v>0</v>
      </c>
      <c r="I2899">
        <v>0</v>
      </c>
      <c r="J2899">
        <v>0</v>
      </c>
      <c r="L2899" s="26">
        <v>51866</v>
      </c>
      <c r="M2899">
        <v>18</v>
      </c>
      <c r="N2899">
        <v>0</v>
      </c>
    </row>
    <row r="2900" spans="1:14" x14ac:dyDescent="0.25">
      <c r="A2900" s="21" t="str">
        <f t="shared" si="45"/>
        <v>MOW L3C BEAL_2042</v>
      </c>
      <c r="B2900" t="s">
        <v>130</v>
      </c>
      <c r="C2900" t="s">
        <v>133</v>
      </c>
      <c r="D2900" t="s">
        <v>24</v>
      </c>
      <c r="E2900" t="s">
        <v>5</v>
      </c>
      <c r="F2900" t="s">
        <v>8</v>
      </c>
      <c r="G2900">
        <v>0</v>
      </c>
      <c r="H2900">
        <v>0</v>
      </c>
      <c r="I2900">
        <v>0</v>
      </c>
      <c r="J2900">
        <v>0</v>
      </c>
      <c r="L2900" s="26">
        <v>52231</v>
      </c>
      <c r="M2900">
        <v>19</v>
      </c>
      <c r="N2900">
        <v>0</v>
      </c>
    </row>
    <row r="2901" spans="1:14" x14ac:dyDescent="0.25">
      <c r="A2901" s="21" t="str">
        <f t="shared" si="45"/>
        <v>MOW L3C BEAL_2043</v>
      </c>
      <c r="B2901" t="s">
        <v>130</v>
      </c>
      <c r="C2901" t="s">
        <v>133</v>
      </c>
      <c r="D2901" t="s">
        <v>24</v>
      </c>
      <c r="E2901" t="s">
        <v>5</v>
      </c>
      <c r="F2901" t="s">
        <v>8</v>
      </c>
      <c r="G2901">
        <v>0</v>
      </c>
      <c r="H2901">
        <v>0</v>
      </c>
      <c r="I2901">
        <v>0</v>
      </c>
      <c r="J2901">
        <v>0</v>
      </c>
      <c r="L2901" s="26">
        <v>52596</v>
      </c>
      <c r="M2901">
        <v>20</v>
      </c>
      <c r="N2901">
        <v>0</v>
      </c>
    </row>
    <row r="2902" spans="1:14" x14ac:dyDescent="0.25">
      <c r="A2902" s="21" t="str">
        <f t="shared" si="45"/>
        <v>MOW LBC BEAL_2024</v>
      </c>
      <c r="B2902" t="s">
        <v>130</v>
      </c>
      <c r="C2902" t="s">
        <v>133</v>
      </c>
      <c r="D2902" t="s">
        <v>82</v>
      </c>
      <c r="E2902" t="s">
        <v>29</v>
      </c>
      <c r="F2902" t="s">
        <v>28</v>
      </c>
      <c r="K2902">
        <v>0</v>
      </c>
      <c r="L2902" s="26">
        <v>45657</v>
      </c>
      <c r="M2902">
        <v>1</v>
      </c>
    </row>
    <row r="2903" spans="1:14" x14ac:dyDescent="0.25">
      <c r="A2903" s="21" t="str">
        <f t="shared" si="45"/>
        <v>MOW LBC BEAL_2025</v>
      </c>
      <c r="B2903" t="s">
        <v>130</v>
      </c>
      <c r="C2903" t="s">
        <v>133</v>
      </c>
      <c r="D2903" t="s">
        <v>82</v>
      </c>
      <c r="E2903" t="s">
        <v>29</v>
      </c>
      <c r="F2903" t="s">
        <v>28</v>
      </c>
      <c r="K2903">
        <v>0</v>
      </c>
      <c r="L2903" s="26">
        <v>46022</v>
      </c>
      <c r="M2903">
        <v>2</v>
      </c>
    </row>
    <row r="2904" spans="1:14" x14ac:dyDescent="0.25">
      <c r="A2904" s="21" t="str">
        <f t="shared" si="45"/>
        <v>MOW LBC BEAL_2026</v>
      </c>
      <c r="B2904" t="s">
        <v>130</v>
      </c>
      <c r="C2904" t="s">
        <v>133</v>
      </c>
      <c r="D2904" t="s">
        <v>82</v>
      </c>
      <c r="E2904" t="s">
        <v>29</v>
      </c>
      <c r="F2904" t="s">
        <v>28</v>
      </c>
      <c r="K2904">
        <v>0</v>
      </c>
      <c r="L2904" s="26">
        <v>46387</v>
      </c>
      <c r="M2904">
        <v>3</v>
      </c>
    </row>
    <row r="2905" spans="1:14" x14ac:dyDescent="0.25">
      <c r="A2905" s="21" t="str">
        <f t="shared" si="45"/>
        <v>MOW LBC BEAL_2027</v>
      </c>
      <c r="B2905" t="s">
        <v>130</v>
      </c>
      <c r="C2905" t="s">
        <v>133</v>
      </c>
      <c r="D2905" t="s">
        <v>82</v>
      </c>
      <c r="E2905" t="s">
        <v>29</v>
      </c>
      <c r="F2905" t="s">
        <v>28</v>
      </c>
      <c r="K2905">
        <v>0</v>
      </c>
      <c r="L2905" s="26">
        <v>46752</v>
      </c>
      <c r="M2905">
        <v>4</v>
      </c>
    </row>
    <row r="2906" spans="1:14" x14ac:dyDescent="0.25">
      <c r="A2906" s="21" t="str">
        <f t="shared" si="45"/>
        <v>MOW LBC BEAL_2028</v>
      </c>
      <c r="B2906" t="s">
        <v>130</v>
      </c>
      <c r="C2906" t="s">
        <v>133</v>
      </c>
      <c r="D2906" t="s">
        <v>82</v>
      </c>
      <c r="E2906" t="s">
        <v>29</v>
      </c>
      <c r="F2906" t="s">
        <v>28</v>
      </c>
      <c r="K2906">
        <v>0</v>
      </c>
      <c r="L2906" s="26">
        <v>47118</v>
      </c>
      <c r="M2906">
        <v>5</v>
      </c>
    </row>
    <row r="2907" spans="1:14" x14ac:dyDescent="0.25">
      <c r="A2907" s="21" t="str">
        <f t="shared" si="45"/>
        <v>MOW LBC BEAL_2029</v>
      </c>
      <c r="B2907" t="s">
        <v>130</v>
      </c>
      <c r="C2907" t="s">
        <v>133</v>
      </c>
      <c r="D2907" t="s">
        <v>82</v>
      </c>
      <c r="E2907" t="s">
        <v>29</v>
      </c>
      <c r="F2907" t="s">
        <v>28</v>
      </c>
      <c r="K2907">
        <v>0</v>
      </c>
      <c r="L2907" s="26">
        <v>47483</v>
      </c>
      <c r="M2907">
        <v>6</v>
      </c>
    </row>
    <row r="2908" spans="1:14" x14ac:dyDescent="0.25">
      <c r="A2908" s="21" t="str">
        <f t="shared" si="45"/>
        <v>MOW LBC BEAL_2030</v>
      </c>
      <c r="B2908" t="s">
        <v>130</v>
      </c>
      <c r="C2908" t="s">
        <v>133</v>
      </c>
      <c r="D2908" t="s">
        <v>82</v>
      </c>
      <c r="E2908" t="s">
        <v>29</v>
      </c>
      <c r="F2908" t="s">
        <v>28</v>
      </c>
      <c r="K2908">
        <v>0</v>
      </c>
      <c r="L2908" s="26">
        <v>47848</v>
      </c>
      <c r="M2908">
        <v>7</v>
      </c>
    </row>
    <row r="2909" spans="1:14" x14ac:dyDescent="0.25">
      <c r="A2909" s="21" t="str">
        <f t="shared" si="45"/>
        <v>MOW LBC BEAL_2031</v>
      </c>
      <c r="B2909" t="s">
        <v>130</v>
      </c>
      <c r="C2909" t="s">
        <v>133</v>
      </c>
      <c r="D2909" t="s">
        <v>82</v>
      </c>
      <c r="E2909" t="s">
        <v>29</v>
      </c>
      <c r="F2909" t="s">
        <v>28</v>
      </c>
      <c r="K2909">
        <v>0</v>
      </c>
      <c r="L2909" s="26">
        <v>48213</v>
      </c>
      <c r="M2909">
        <v>8</v>
      </c>
    </row>
    <row r="2910" spans="1:14" x14ac:dyDescent="0.25">
      <c r="A2910" s="21" t="str">
        <f t="shared" si="45"/>
        <v>MOW LBC BEAL_2032</v>
      </c>
      <c r="B2910" t="s">
        <v>130</v>
      </c>
      <c r="C2910" t="s">
        <v>133</v>
      </c>
      <c r="D2910" t="s">
        <v>82</v>
      </c>
      <c r="E2910" t="s">
        <v>29</v>
      </c>
      <c r="F2910" t="s">
        <v>28</v>
      </c>
      <c r="K2910">
        <v>0</v>
      </c>
      <c r="L2910" s="26">
        <v>48579</v>
      </c>
      <c r="M2910">
        <v>9</v>
      </c>
    </row>
    <row r="2911" spans="1:14" x14ac:dyDescent="0.25">
      <c r="A2911" s="21" t="str">
        <f t="shared" si="45"/>
        <v>MOW LBC BEAL_2033</v>
      </c>
      <c r="B2911" t="s">
        <v>130</v>
      </c>
      <c r="C2911" t="s">
        <v>133</v>
      </c>
      <c r="D2911" t="s">
        <v>82</v>
      </c>
      <c r="E2911" t="s">
        <v>29</v>
      </c>
      <c r="F2911" t="s">
        <v>28</v>
      </c>
      <c r="K2911">
        <v>0</v>
      </c>
      <c r="L2911" s="26">
        <v>48944</v>
      </c>
      <c r="M2911">
        <v>10</v>
      </c>
    </row>
    <row r="2912" spans="1:14" x14ac:dyDescent="0.25">
      <c r="A2912" s="21" t="str">
        <f t="shared" si="45"/>
        <v>MOW LBC BEAL_2034</v>
      </c>
      <c r="B2912" t="s">
        <v>130</v>
      </c>
      <c r="C2912" t="s">
        <v>133</v>
      </c>
      <c r="D2912" t="s">
        <v>82</v>
      </c>
      <c r="E2912" t="s">
        <v>29</v>
      </c>
      <c r="F2912" t="s">
        <v>28</v>
      </c>
      <c r="K2912">
        <v>0</v>
      </c>
      <c r="L2912" s="26">
        <v>49309</v>
      </c>
      <c r="M2912">
        <v>11</v>
      </c>
    </row>
    <row r="2913" spans="1:13" x14ac:dyDescent="0.25">
      <c r="A2913" s="21" t="str">
        <f t="shared" si="45"/>
        <v>MOW LBC BEAL_2035</v>
      </c>
      <c r="B2913" t="s">
        <v>130</v>
      </c>
      <c r="C2913" t="s">
        <v>133</v>
      </c>
      <c r="D2913" t="s">
        <v>82</v>
      </c>
      <c r="E2913" t="s">
        <v>29</v>
      </c>
      <c r="F2913" t="s">
        <v>28</v>
      </c>
      <c r="K2913">
        <v>0</v>
      </c>
      <c r="L2913" s="26">
        <v>49674</v>
      </c>
      <c r="M2913">
        <v>12</v>
      </c>
    </row>
    <row r="2914" spans="1:13" x14ac:dyDescent="0.25">
      <c r="A2914" s="21" t="str">
        <f t="shared" si="45"/>
        <v>MOW LBC BEAL_2036</v>
      </c>
      <c r="B2914" t="s">
        <v>130</v>
      </c>
      <c r="C2914" t="s">
        <v>133</v>
      </c>
      <c r="D2914" t="s">
        <v>82</v>
      </c>
      <c r="E2914" t="s">
        <v>29</v>
      </c>
      <c r="F2914" t="s">
        <v>28</v>
      </c>
      <c r="K2914">
        <v>0</v>
      </c>
      <c r="L2914" s="26">
        <v>50040</v>
      </c>
      <c r="M2914">
        <v>13</v>
      </c>
    </row>
    <row r="2915" spans="1:13" x14ac:dyDescent="0.25">
      <c r="A2915" s="21" t="str">
        <f t="shared" si="45"/>
        <v>MOW LBC BEAL_2037</v>
      </c>
      <c r="B2915" t="s">
        <v>130</v>
      </c>
      <c r="C2915" t="s">
        <v>133</v>
      </c>
      <c r="D2915" t="s">
        <v>82</v>
      </c>
      <c r="E2915" t="s">
        <v>29</v>
      </c>
      <c r="F2915" t="s">
        <v>28</v>
      </c>
      <c r="K2915">
        <v>0</v>
      </c>
      <c r="L2915" s="26">
        <v>50405</v>
      </c>
      <c r="M2915">
        <v>14</v>
      </c>
    </row>
    <row r="2916" spans="1:13" x14ac:dyDescent="0.25">
      <c r="A2916" s="21" t="str">
        <f t="shared" si="45"/>
        <v>MOW LBC BEAL_2038</v>
      </c>
      <c r="B2916" t="s">
        <v>130</v>
      </c>
      <c r="C2916" t="s">
        <v>133</v>
      </c>
      <c r="D2916" t="s">
        <v>82</v>
      </c>
      <c r="E2916" t="s">
        <v>29</v>
      </c>
      <c r="F2916" t="s">
        <v>28</v>
      </c>
      <c r="K2916">
        <v>0</v>
      </c>
      <c r="L2916" s="26">
        <v>50770</v>
      </c>
      <c r="M2916">
        <v>15</v>
      </c>
    </row>
    <row r="2917" spans="1:13" x14ac:dyDescent="0.25">
      <c r="A2917" s="21" t="str">
        <f t="shared" si="45"/>
        <v>MOW LBC BEAL_2039</v>
      </c>
      <c r="B2917" t="s">
        <v>130</v>
      </c>
      <c r="C2917" t="s">
        <v>133</v>
      </c>
      <c r="D2917" t="s">
        <v>82</v>
      </c>
      <c r="E2917" t="s">
        <v>29</v>
      </c>
      <c r="F2917" t="s">
        <v>28</v>
      </c>
      <c r="K2917">
        <v>0</v>
      </c>
      <c r="L2917" s="26">
        <v>51135</v>
      </c>
      <c r="M2917">
        <v>16</v>
      </c>
    </row>
    <row r="2918" spans="1:13" x14ac:dyDescent="0.25">
      <c r="A2918" s="21" t="str">
        <f t="shared" si="45"/>
        <v>MOW LBC BEAL_2040</v>
      </c>
      <c r="B2918" t="s">
        <v>130</v>
      </c>
      <c r="C2918" t="s">
        <v>133</v>
      </c>
      <c r="D2918" t="s">
        <v>82</v>
      </c>
      <c r="E2918" t="s">
        <v>29</v>
      </c>
      <c r="F2918" t="s">
        <v>28</v>
      </c>
      <c r="K2918">
        <v>0</v>
      </c>
      <c r="L2918" s="26">
        <v>51501</v>
      </c>
      <c r="M2918">
        <v>17</v>
      </c>
    </row>
    <row r="2919" spans="1:13" x14ac:dyDescent="0.25">
      <c r="A2919" s="21" t="str">
        <f t="shared" si="45"/>
        <v>MOW LBC BEAL_2041</v>
      </c>
      <c r="B2919" t="s">
        <v>130</v>
      </c>
      <c r="C2919" t="s">
        <v>133</v>
      </c>
      <c r="D2919" t="s">
        <v>82</v>
      </c>
      <c r="E2919" t="s">
        <v>29</v>
      </c>
      <c r="F2919" t="s">
        <v>28</v>
      </c>
      <c r="K2919">
        <v>0</v>
      </c>
      <c r="L2919" s="26">
        <v>51866</v>
      </c>
      <c r="M2919">
        <v>18</v>
      </c>
    </row>
    <row r="2920" spans="1:13" x14ac:dyDescent="0.25">
      <c r="A2920" s="21" t="str">
        <f t="shared" si="45"/>
        <v>MOW LBC BEAL_2042</v>
      </c>
      <c r="B2920" t="s">
        <v>130</v>
      </c>
      <c r="C2920" t="s">
        <v>133</v>
      </c>
      <c r="D2920" t="s">
        <v>82</v>
      </c>
      <c r="E2920" t="s">
        <v>29</v>
      </c>
      <c r="F2920" t="s">
        <v>28</v>
      </c>
      <c r="K2920">
        <v>0</v>
      </c>
      <c r="L2920" s="26">
        <v>52231</v>
      </c>
      <c r="M2920">
        <v>19</v>
      </c>
    </row>
    <row r="2921" spans="1:13" x14ac:dyDescent="0.25">
      <c r="A2921" s="21" t="str">
        <f t="shared" si="45"/>
        <v>MOW LBC BEAL_2043</v>
      </c>
      <c r="B2921" t="s">
        <v>130</v>
      </c>
      <c r="C2921" t="s">
        <v>133</v>
      </c>
      <c r="D2921" t="s">
        <v>82</v>
      </c>
      <c r="E2921" t="s">
        <v>29</v>
      </c>
      <c r="F2921" t="s">
        <v>28</v>
      </c>
      <c r="K2921">
        <v>0</v>
      </c>
      <c r="L2921" s="26">
        <v>52596</v>
      </c>
      <c r="M2921">
        <v>20</v>
      </c>
    </row>
    <row r="2922" spans="1:13" x14ac:dyDescent="0.25">
      <c r="A2922" s="21" t="str">
        <f t="shared" si="45"/>
        <v>MOW LBC BEAL_2024</v>
      </c>
      <c r="B2922" t="s">
        <v>130</v>
      </c>
      <c r="C2922" t="s">
        <v>133</v>
      </c>
      <c r="D2922" t="s">
        <v>82</v>
      </c>
      <c r="E2922" t="s">
        <v>29</v>
      </c>
      <c r="F2922" t="s">
        <v>31</v>
      </c>
      <c r="K2922">
        <v>0</v>
      </c>
      <c r="L2922" s="26">
        <v>45657</v>
      </c>
      <c r="M2922">
        <v>1</v>
      </c>
    </row>
    <row r="2923" spans="1:13" x14ac:dyDescent="0.25">
      <c r="A2923" s="21" t="str">
        <f t="shared" si="45"/>
        <v>MOW LBC BEAL_2025</v>
      </c>
      <c r="B2923" t="s">
        <v>130</v>
      </c>
      <c r="C2923" t="s">
        <v>133</v>
      </c>
      <c r="D2923" t="s">
        <v>82</v>
      </c>
      <c r="E2923" t="s">
        <v>29</v>
      </c>
      <c r="F2923" t="s">
        <v>31</v>
      </c>
      <c r="K2923">
        <v>0</v>
      </c>
      <c r="L2923" s="26">
        <v>46022</v>
      </c>
      <c r="M2923">
        <v>2</v>
      </c>
    </row>
    <row r="2924" spans="1:13" x14ac:dyDescent="0.25">
      <c r="A2924" s="21" t="str">
        <f t="shared" si="45"/>
        <v>MOW LBC BEAL_2026</v>
      </c>
      <c r="B2924" t="s">
        <v>130</v>
      </c>
      <c r="C2924" t="s">
        <v>133</v>
      </c>
      <c r="D2924" t="s">
        <v>82</v>
      </c>
      <c r="E2924" t="s">
        <v>29</v>
      </c>
      <c r="F2924" t="s">
        <v>31</v>
      </c>
      <c r="K2924">
        <v>0</v>
      </c>
      <c r="L2924" s="26">
        <v>46387</v>
      </c>
      <c r="M2924">
        <v>3</v>
      </c>
    </row>
    <row r="2925" spans="1:13" x14ac:dyDescent="0.25">
      <c r="A2925" s="21" t="str">
        <f t="shared" si="45"/>
        <v>MOW LBC BEAL_2027</v>
      </c>
      <c r="B2925" t="s">
        <v>130</v>
      </c>
      <c r="C2925" t="s">
        <v>133</v>
      </c>
      <c r="D2925" t="s">
        <v>82</v>
      </c>
      <c r="E2925" t="s">
        <v>29</v>
      </c>
      <c r="F2925" t="s">
        <v>31</v>
      </c>
      <c r="K2925">
        <v>0</v>
      </c>
      <c r="L2925" s="26">
        <v>46752</v>
      </c>
      <c r="M2925">
        <v>4</v>
      </c>
    </row>
    <row r="2926" spans="1:13" x14ac:dyDescent="0.25">
      <c r="A2926" s="21" t="str">
        <f t="shared" si="45"/>
        <v>MOW LBC BEAL_2028</v>
      </c>
      <c r="B2926" t="s">
        <v>130</v>
      </c>
      <c r="C2926" t="s">
        <v>133</v>
      </c>
      <c r="D2926" t="s">
        <v>82</v>
      </c>
      <c r="E2926" t="s">
        <v>29</v>
      </c>
      <c r="F2926" t="s">
        <v>31</v>
      </c>
      <c r="K2926">
        <v>0</v>
      </c>
      <c r="L2926" s="26">
        <v>47118</v>
      </c>
      <c r="M2926">
        <v>5</v>
      </c>
    </row>
    <row r="2927" spans="1:13" x14ac:dyDescent="0.25">
      <c r="A2927" s="21" t="str">
        <f t="shared" si="45"/>
        <v>MOW LBC BEAL_2029</v>
      </c>
      <c r="B2927" t="s">
        <v>130</v>
      </c>
      <c r="C2927" t="s">
        <v>133</v>
      </c>
      <c r="D2927" t="s">
        <v>82</v>
      </c>
      <c r="E2927" t="s">
        <v>29</v>
      </c>
      <c r="F2927" t="s">
        <v>31</v>
      </c>
      <c r="K2927">
        <v>0</v>
      </c>
      <c r="L2927" s="26">
        <v>47483</v>
      </c>
      <c r="M2927">
        <v>6</v>
      </c>
    </row>
    <row r="2928" spans="1:13" x14ac:dyDescent="0.25">
      <c r="A2928" s="21" t="str">
        <f t="shared" si="45"/>
        <v>MOW LBC BEAL_2030</v>
      </c>
      <c r="B2928" t="s">
        <v>130</v>
      </c>
      <c r="C2928" t="s">
        <v>133</v>
      </c>
      <c r="D2928" t="s">
        <v>82</v>
      </c>
      <c r="E2928" t="s">
        <v>29</v>
      </c>
      <c r="F2928" t="s">
        <v>31</v>
      </c>
      <c r="K2928">
        <v>0</v>
      </c>
      <c r="L2928" s="26">
        <v>47848</v>
      </c>
      <c r="M2928">
        <v>7</v>
      </c>
    </row>
    <row r="2929" spans="1:14" x14ac:dyDescent="0.25">
      <c r="A2929" s="21" t="str">
        <f t="shared" si="45"/>
        <v>MOW LBC BEAL_2031</v>
      </c>
      <c r="B2929" t="s">
        <v>130</v>
      </c>
      <c r="C2929" t="s">
        <v>133</v>
      </c>
      <c r="D2929" t="s">
        <v>82</v>
      </c>
      <c r="E2929" t="s">
        <v>29</v>
      </c>
      <c r="F2929" t="s">
        <v>31</v>
      </c>
      <c r="K2929">
        <v>0</v>
      </c>
      <c r="L2929" s="26">
        <v>48213</v>
      </c>
      <c r="M2929">
        <v>8</v>
      </c>
    </row>
    <row r="2930" spans="1:14" x14ac:dyDescent="0.25">
      <c r="A2930" s="21" t="str">
        <f t="shared" si="45"/>
        <v>MOW LBC BEAL_2032</v>
      </c>
      <c r="B2930" t="s">
        <v>130</v>
      </c>
      <c r="C2930" t="s">
        <v>133</v>
      </c>
      <c r="D2930" t="s">
        <v>82</v>
      </c>
      <c r="E2930" t="s">
        <v>29</v>
      </c>
      <c r="F2930" t="s">
        <v>31</v>
      </c>
      <c r="K2930">
        <v>0</v>
      </c>
      <c r="L2930" s="26">
        <v>48579</v>
      </c>
      <c r="M2930">
        <v>9</v>
      </c>
    </row>
    <row r="2931" spans="1:14" x14ac:dyDescent="0.25">
      <c r="A2931" s="21" t="str">
        <f t="shared" si="45"/>
        <v>MOW LBC BEAL_2033</v>
      </c>
      <c r="B2931" t="s">
        <v>130</v>
      </c>
      <c r="C2931" t="s">
        <v>133</v>
      </c>
      <c r="D2931" t="s">
        <v>82</v>
      </c>
      <c r="E2931" t="s">
        <v>29</v>
      </c>
      <c r="F2931" t="s">
        <v>31</v>
      </c>
      <c r="K2931">
        <v>0</v>
      </c>
      <c r="L2931" s="26">
        <v>48944</v>
      </c>
      <c r="M2931">
        <v>10</v>
      </c>
    </row>
    <row r="2932" spans="1:14" x14ac:dyDescent="0.25">
      <c r="A2932" s="21" t="str">
        <f t="shared" si="45"/>
        <v>MOW LBC BEAL_2034</v>
      </c>
      <c r="B2932" t="s">
        <v>130</v>
      </c>
      <c r="C2932" t="s">
        <v>133</v>
      </c>
      <c r="D2932" t="s">
        <v>82</v>
      </c>
      <c r="E2932" t="s">
        <v>29</v>
      </c>
      <c r="F2932" t="s">
        <v>31</v>
      </c>
      <c r="K2932">
        <v>0</v>
      </c>
      <c r="L2932" s="26">
        <v>49309</v>
      </c>
      <c r="M2932">
        <v>11</v>
      </c>
    </row>
    <row r="2933" spans="1:14" x14ac:dyDescent="0.25">
      <c r="A2933" s="21" t="str">
        <f t="shared" si="45"/>
        <v>MOW LBC BEAL_2035</v>
      </c>
      <c r="B2933" t="s">
        <v>130</v>
      </c>
      <c r="C2933" t="s">
        <v>133</v>
      </c>
      <c r="D2933" t="s">
        <v>82</v>
      </c>
      <c r="E2933" t="s">
        <v>29</v>
      </c>
      <c r="F2933" t="s">
        <v>31</v>
      </c>
      <c r="K2933">
        <v>0</v>
      </c>
      <c r="L2933" s="26">
        <v>49674</v>
      </c>
      <c r="M2933">
        <v>12</v>
      </c>
    </row>
    <row r="2934" spans="1:14" x14ac:dyDescent="0.25">
      <c r="A2934" s="21" t="str">
        <f t="shared" si="45"/>
        <v>MOW LBC BEAL_2036</v>
      </c>
      <c r="B2934" t="s">
        <v>130</v>
      </c>
      <c r="C2934" t="s">
        <v>133</v>
      </c>
      <c r="D2934" t="s">
        <v>82</v>
      </c>
      <c r="E2934" t="s">
        <v>29</v>
      </c>
      <c r="F2934" t="s">
        <v>31</v>
      </c>
      <c r="K2934">
        <v>0</v>
      </c>
      <c r="L2934" s="26">
        <v>50040</v>
      </c>
      <c r="M2934">
        <v>13</v>
      </c>
    </row>
    <row r="2935" spans="1:14" x14ac:dyDescent="0.25">
      <c r="A2935" s="21" t="str">
        <f t="shared" si="45"/>
        <v>MOW LBC BEAL_2037</v>
      </c>
      <c r="B2935" t="s">
        <v>130</v>
      </c>
      <c r="C2935" t="s">
        <v>133</v>
      </c>
      <c r="D2935" t="s">
        <v>82</v>
      </c>
      <c r="E2935" t="s">
        <v>29</v>
      </c>
      <c r="F2935" t="s">
        <v>31</v>
      </c>
      <c r="K2935">
        <v>0</v>
      </c>
      <c r="L2935" s="26">
        <v>50405</v>
      </c>
      <c r="M2935">
        <v>14</v>
      </c>
    </row>
    <row r="2936" spans="1:14" x14ac:dyDescent="0.25">
      <c r="A2936" s="21" t="str">
        <f t="shared" si="45"/>
        <v>MOW LBC BEAL_2038</v>
      </c>
      <c r="B2936" t="s">
        <v>130</v>
      </c>
      <c r="C2936" t="s">
        <v>133</v>
      </c>
      <c r="D2936" t="s">
        <v>82</v>
      </c>
      <c r="E2936" t="s">
        <v>29</v>
      </c>
      <c r="F2936" t="s">
        <v>31</v>
      </c>
      <c r="K2936">
        <v>0</v>
      </c>
      <c r="L2936" s="26">
        <v>50770</v>
      </c>
      <c r="M2936">
        <v>15</v>
      </c>
    </row>
    <row r="2937" spans="1:14" x14ac:dyDescent="0.25">
      <c r="A2937" s="21" t="str">
        <f t="shared" si="45"/>
        <v>MOW LBC BEAL_2039</v>
      </c>
      <c r="B2937" t="s">
        <v>130</v>
      </c>
      <c r="C2937" t="s">
        <v>133</v>
      </c>
      <c r="D2937" t="s">
        <v>82</v>
      </c>
      <c r="E2937" t="s">
        <v>29</v>
      </c>
      <c r="F2937" t="s">
        <v>31</v>
      </c>
      <c r="K2937">
        <v>0</v>
      </c>
      <c r="L2937" s="26">
        <v>51135</v>
      </c>
      <c r="M2937">
        <v>16</v>
      </c>
    </row>
    <row r="2938" spans="1:14" x14ac:dyDescent="0.25">
      <c r="A2938" s="21" t="str">
        <f t="shared" si="45"/>
        <v>MOW LBC BEAL_2040</v>
      </c>
      <c r="B2938" t="s">
        <v>130</v>
      </c>
      <c r="C2938" t="s">
        <v>133</v>
      </c>
      <c r="D2938" t="s">
        <v>82</v>
      </c>
      <c r="E2938" t="s">
        <v>29</v>
      </c>
      <c r="F2938" t="s">
        <v>31</v>
      </c>
      <c r="K2938">
        <v>0</v>
      </c>
      <c r="L2938" s="26">
        <v>51501</v>
      </c>
      <c r="M2938">
        <v>17</v>
      </c>
    </row>
    <row r="2939" spans="1:14" x14ac:dyDescent="0.25">
      <c r="A2939" s="21" t="str">
        <f t="shared" si="45"/>
        <v>MOW LBC BEAL_2041</v>
      </c>
      <c r="B2939" t="s">
        <v>130</v>
      </c>
      <c r="C2939" t="s">
        <v>133</v>
      </c>
      <c r="D2939" t="s">
        <v>82</v>
      </c>
      <c r="E2939" t="s">
        <v>29</v>
      </c>
      <c r="F2939" t="s">
        <v>31</v>
      </c>
      <c r="K2939">
        <v>0</v>
      </c>
      <c r="L2939" s="26">
        <v>51866</v>
      </c>
      <c r="M2939">
        <v>18</v>
      </c>
    </row>
    <row r="2940" spans="1:14" x14ac:dyDescent="0.25">
      <c r="A2940" s="21" t="str">
        <f t="shared" si="45"/>
        <v>MOW LBC BEAL_2042</v>
      </c>
      <c r="B2940" t="s">
        <v>130</v>
      </c>
      <c r="C2940" t="s">
        <v>133</v>
      </c>
      <c r="D2940" t="s">
        <v>82</v>
      </c>
      <c r="E2940" t="s">
        <v>29</v>
      </c>
      <c r="F2940" t="s">
        <v>31</v>
      </c>
      <c r="K2940">
        <v>0</v>
      </c>
      <c r="L2940" s="26">
        <v>52231</v>
      </c>
      <c r="M2940">
        <v>19</v>
      </c>
    </row>
    <row r="2941" spans="1:14" x14ac:dyDescent="0.25">
      <c r="A2941" s="21" t="str">
        <f t="shared" si="45"/>
        <v>MOW LBC BEAL_2043</v>
      </c>
      <c r="B2941" t="s">
        <v>130</v>
      </c>
      <c r="C2941" t="s">
        <v>133</v>
      </c>
      <c r="D2941" t="s">
        <v>82</v>
      </c>
      <c r="E2941" t="s">
        <v>29</v>
      </c>
      <c r="F2941" t="s">
        <v>31</v>
      </c>
      <c r="K2941">
        <v>0</v>
      </c>
      <c r="L2941" s="26">
        <v>52596</v>
      </c>
      <c r="M2941">
        <v>20</v>
      </c>
    </row>
    <row r="2942" spans="1:14" x14ac:dyDescent="0.25">
      <c r="A2942" s="21" t="str">
        <f t="shared" si="45"/>
        <v>MOW LBC BEAL_2024</v>
      </c>
      <c r="B2942" t="s">
        <v>130</v>
      </c>
      <c r="C2942" t="s">
        <v>133</v>
      </c>
      <c r="D2942" t="s">
        <v>82</v>
      </c>
      <c r="E2942" t="s">
        <v>5</v>
      </c>
      <c r="F2942" t="s">
        <v>4</v>
      </c>
      <c r="G2942">
        <v>0</v>
      </c>
      <c r="H2942">
        <v>0</v>
      </c>
      <c r="I2942">
        <v>0</v>
      </c>
      <c r="J2942">
        <v>0</v>
      </c>
      <c r="L2942" s="26">
        <v>45657</v>
      </c>
      <c r="M2942">
        <v>1</v>
      </c>
      <c r="N2942">
        <v>0</v>
      </c>
    </row>
    <row r="2943" spans="1:14" x14ac:dyDescent="0.25">
      <c r="A2943" s="21" t="str">
        <f t="shared" si="45"/>
        <v>MOW LBC BEAL_2025</v>
      </c>
      <c r="B2943" t="s">
        <v>130</v>
      </c>
      <c r="C2943" t="s">
        <v>133</v>
      </c>
      <c r="D2943" t="s">
        <v>82</v>
      </c>
      <c r="E2943" t="s">
        <v>5</v>
      </c>
      <c r="F2943" t="s">
        <v>4</v>
      </c>
      <c r="G2943">
        <v>0</v>
      </c>
      <c r="H2943">
        <v>0</v>
      </c>
      <c r="I2943">
        <v>0</v>
      </c>
      <c r="J2943">
        <v>0</v>
      </c>
      <c r="L2943" s="26">
        <v>46022</v>
      </c>
      <c r="M2943">
        <v>2</v>
      </c>
      <c r="N2943">
        <v>0</v>
      </c>
    </row>
    <row r="2944" spans="1:14" x14ac:dyDescent="0.25">
      <c r="A2944" s="21" t="str">
        <f t="shared" si="45"/>
        <v>MOW LBC BEAL_2026</v>
      </c>
      <c r="B2944" t="s">
        <v>130</v>
      </c>
      <c r="C2944" t="s">
        <v>133</v>
      </c>
      <c r="D2944" t="s">
        <v>82</v>
      </c>
      <c r="E2944" t="s">
        <v>5</v>
      </c>
      <c r="F2944" t="s">
        <v>4</v>
      </c>
      <c r="G2944">
        <v>0</v>
      </c>
      <c r="H2944">
        <v>4166.85009765625</v>
      </c>
      <c r="I2944">
        <v>-57142.484375</v>
      </c>
      <c r="J2944">
        <v>0</v>
      </c>
      <c r="L2944" s="26">
        <v>46387</v>
      </c>
      <c r="M2944">
        <v>3</v>
      </c>
      <c r="N2944">
        <v>0</v>
      </c>
    </row>
    <row r="2945" spans="1:14" x14ac:dyDescent="0.25">
      <c r="A2945" s="21" t="str">
        <f t="shared" si="45"/>
        <v>MOW LBC BEAL_2027</v>
      </c>
      <c r="B2945" t="s">
        <v>130</v>
      </c>
      <c r="C2945" t="s">
        <v>133</v>
      </c>
      <c r="D2945" t="s">
        <v>82</v>
      </c>
      <c r="E2945" t="s">
        <v>5</v>
      </c>
      <c r="F2945" t="s">
        <v>4</v>
      </c>
      <c r="G2945">
        <v>0</v>
      </c>
      <c r="H2945">
        <v>2693.36474609375</v>
      </c>
      <c r="I2945">
        <v>40392.5625</v>
      </c>
      <c r="J2945">
        <v>0</v>
      </c>
      <c r="L2945" s="26">
        <v>46752</v>
      </c>
      <c r="M2945">
        <v>4</v>
      </c>
      <c r="N2945">
        <v>0</v>
      </c>
    </row>
    <row r="2946" spans="1:14" x14ac:dyDescent="0.25">
      <c r="A2946" s="21" t="str">
        <f t="shared" ref="A2946:A3009" si="46">B2946&amp;" "&amp;D2946&amp;" "&amp;C2946&amp;"_"&amp;YEAR(L2946)</f>
        <v>MOW LBC BEAL_2028</v>
      </c>
      <c r="B2946" t="s">
        <v>130</v>
      </c>
      <c r="C2946" t="s">
        <v>133</v>
      </c>
      <c r="D2946" t="s">
        <v>82</v>
      </c>
      <c r="E2946" t="s">
        <v>5</v>
      </c>
      <c r="F2946" t="s">
        <v>4</v>
      </c>
      <c r="G2946">
        <v>0</v>
      </c>
      <c r="H2946">
        <v>11271.537109375</v>
      </c>
      <c r="I2946">
        <v>66309.5390625</v>
      </c>
      <c r="J2946">
        <v>0</v>
      </c>
      <c r="L2946" s="26">
        <v>47118</v>
      </c>
      <c r="M2946">
        <v>5</v>
      </c>
      <c r="N2946">
        <v>-13598.94140625</v>
      </c>
    </row>
    <row r="2947" spans="1:14" x14ac:dyDescent="0.25">
      <c r="A2947" s="21" t="str">
        <f t="shared" si="46"/>
        <v>MOW LBC BEAL_2029</v>
      </c>
      <c r="B2947" t="s">
        <v>130</v>
      </c>
      <c r="C2947" t="s">
        <v>133</v>
      </c>
      <c r="D2947" t="s">
        <v>82</v>
      </c>
      <c r="E2947" t="s">
        <v>5</v>
      </c>
      <c r="F2947" t="s">
        <v>4</v>
      </c>
      <c r="G2947">
        <v>0</v>
      </c>
      <c r="H2947">
        <v>15076.5859375</v>
      </c>
      <c r="I2947">
        <v>-26210.525390625</v>
      </c>
      <c r="J2947">
        <v>0</v>
      </c>
      <c r="L2947" s="26">
        <v>47483</v>
      </c>
      <c r="M2947">
        <v>6</v>
      </c>
      <c r="N2947">
        <v>-13839.4677734375</v>
      </c>
    </row>
    <row r="2948" spans="1:14" x14ac:dyDescent="0.25">
      <c r="A2948" s="21" t="str">
        <f t="shared" si="46"/>
        <v>MOW LBC BEAL_2030</v>
      </c>
      <c r="B2948" t="s">
        <v>130</v>
      </c>
      <c r="C2948" t="s">
        <v>133</v>
      </c>
      <c r="D2948" t="s">
        <v>82</v>
      </c>
      <c r="E2948" t="s">
        <v>5</v>
      </c>
      <c r="F2948" t="s">
        <v>4</v>
      </c>
      <c r="G2948">
        <v>0</v>
      </c>
      <c r="H2948">
        <v>23874.87890625</v>
      </c>
      <c r="I2948">
        <v>-758514.3125</v>
      </c>
      <c r="J2948">
        <v>0</v>
      </c>
      <c r="L2948" s="26">
        <v>47848</v>
      </c>
      <c r="M2948">
        <v>7</v>
      </c>
      <c r="N2948">
        <v>-14114.52734375</v>
      </c>
    </row>
    <row r="2949" spans="1:14" x14ac:dyDescent="0.25">
      <c r="A2949" s="21" t="str">
        <f t="shared" si="46"/>
        <v>MOW LBC BEAL_2031</v>
      </c>
      <c r="B2949" t="s">
        <v>130</v>
      </c>
      <c r="C2949" t="s">
        <v>133</v>
      </c>
      <c r="D2949" t="s">
        <v>82</v>
      </c>
      <c r="E2949" t="s">
        <v>5</v>
      </c>
      <c r="F2949" t="s">
        <v>4</v>
      </c>
      <c r="G2949">
        <v>0</v>
      </c>
      <c r="H2949">
        <v>56326.58203125</v>
      </c>
      <c r="I2949">
        <v>640785.9375</v>
      </c>
      <c r="J2949">
        <v>0</v>
      </c>
      <c r="L2949" s="26">
        <v>48213</v>
      </c>
      <c r="M2949">
        <v>8</v>
      </c>
      <c r="N2949">
        <v>-125442.1875</v>
      </c>
    </row>
    <row r="2950" spans="1:14" x14ac:dyDescent="0.25">
      <c r="A2950" s="21" t="str">
        <f t="shared" si="46"/>
        <v>MOW LBC BEAL_2032</v>
      </c>
      <c r="B2950" t="s">
        <v>130</v>
      </c>
      <c r="C2950" t="s">
        <v>133</v>
      </c>
      <c r="D2950" t="s">
        <v>82</v>
      </c>
      <c r="E2950" t="s">
        <v>5</v>
      </c>
      <c r="F2950" t="s">
        <v>4</v>
      </c>
      <c r="G2950">
        <v>0</v>
      </c>
      <c r="H2950">
        <v>63937.15625</v>
      </c>
      <c r="I2950">
        <v>539181.1875</v>
      </c>
      <c r="J2950">
        <v>0</v>
      </c>
      <c r="L2950" s="26">
        <v>48579</v>
      </c>
      <c r="M2950">
        <v>9</v>
      </c>
      <c r="N2950">
        <v>-143302.75</v>
      </c>
    </row>
    <row r="2951" spans="1:14" x14ac:dyDescent="0.25">
      <c r="A2951" s="21" t="str">
        <f t="shared" si="46"/>
        <v>MOW LBC BEAL_2033</v>
      </c>
      <c r="B2951" t="s">
        <v>130</v>
      </c>
      <c r="C2951" t="s">
        <v>133</v>
      </c>
      <c r="D2951" t="s">
        <v>82</v>
      </c>
      <c r="E2951" t="s">
        <v>5</v>
      </c>
      <c r="F2951" t="s">
        <v>4</v>
      </c>
      <c r="G2951">
        <v>0</v>
      </c>
      <c r="H2951">
        <v>186703.578125</v>
      </c>
      <c r="I2951">
        <v>430386.09375</v>
      </c>
      <c r="J2951">
        <v>0</v>
      </c>
      <c r="L2951" s="26">
        <v>48944</v>
      </c>
      <c r="M2951">
        <v>10</v>
      </c>
      <c r="N2951">
        <v>-366151.90625</v>
      </c>
    </row>
    <row r="2952" spans="1:14" x14ac:dyDescent="0.25">
      <c r="A2952" s="21" t="str">
        <f t="shared" si="46"/>
        <v>MOW LBC BEAL_2034</v>
      </c>
      <c r="B2952" t="s">
        <v>130</v>
      </c>
      <c r="C2952" t="s">
        <v>133</v>
      </c>
      <c r="D2952" t="s">
        <v>82</v>
      </c>
      <c r="E2952" t="s">
        <v>5</v>
      </c>
      <c r="F2952" t="s">
        <v>4</v>
      </c>
      <c r="G2952">
        <v>0</v>
      </c>
      <c r="H2952">
        <v>191708.359375</v>
      </c>
      <c r="I2952">
        <v>1229459</v>
      </c>
      <c r="J2952">
        <v>0</v>
      </c>
      <c r="L2952" s="26">
        <v>49309</v>
      </c>
      <c r="M2952">
        <v>11</v>
      </c>
      <c r="N2952">
        <v>-375994.90625</v>
      </c>
    </row>
    <row r="2953" spans="1:14" x14ac:dyDescent="0.25">
      <c r="A2953" s="21" t="str">
        <f t="shared" si="46"/>
        <v>MOW LBC BEAL_2035</v>
      </c>
      <c r="B2953" t="s">
        <v>130</v>
      </c>
      <c r="C2953" t="s">
        <v>133</v>
      </c>
      <c r="D2953" t="s">
        <v>82</v>
      </c>
      <c r="E2953" t="s">
        <v>5</v>
      </c>
      <c r="F2953" t="s">
        <v>4</v>
      </c>
      <c r="G2953">
        <v>0</v>
      </c>
      <c r="H2953">
        <v>197360.28125</v>
      </c>
      <c r="I2953">
        <v>1170630.375</v>
      </c>
      <c r="J2953">
        <v>0</v>
      </c>
      <c r="L2953" s="26">
        <v>49674</v>
      </c>
      <c r="M2953">
        <v>12</v>
      </c>
      <c r="N2953">
        <v>-385476</v>
      </c>
    </row>
    <row r="2954" spans="1:14" x14ac:dyDescent="0.25">
      <c r="A2954" s="21" t="str">
        <f t="shared" si="46"/>
        <v>MOW LBC BEAL_2036</v>
      </c>
      <c r="B2954" t="s">
        <v>130</v>
      </c>
      <c r="C2954" t="s">
        <v>133</v>
      </c>
      <c r="D2954" t="s">
        <v>82</v>
      </c>
      <c r="E2954" t="s">
        <v>5</v>
      </c>
      <c r="F2954" t="s">
        <v>4</v>
      </c>
      <c r="G2954">
        <v>0</v>
      </c>
      <c r="H2954">
        <v>206547.625</v>
      </c>
      <c r="I2954">
        <v>1127941.125</v>
      </c>
      <c r="J2954">
        <v>0</v>
      </c>
      <c r="L2954" s="26">
        <v>50040</v>
      </c>
      <c r="M2954">
        <v>13</v>
      </c>
      <c r="N2954">
        <v>-405437.90625</v>
      </c>
    </row>
    <row r="2955" spans="1:14" x14ac:dyDescent="0.25">
      <c r="A2955" s="21" t="str">
        <f t="shared" si="46"/>
        <v>MOW LBC BEAL_2037</v>
      </c>
      <c r="B2955" t="s">
        <v>130</v>
      </c>
      <c r="C2955" t="s">
        <v>133</v>
      </c>
      <c r="D2955" t="s">
        <v>82</v>
      </c>
      <c r="E2955" t="s">
        <v>5</v>
      </c>
      <c r="F2955" t="s">
        <v>4</v>
      </c>
      <c r="G2955">
        <v>0</v>
      </c>
      <c r="H2955">
        <v>207807.015625</v>
      </c>
      <c r="I2955">
        <v>1088610.25</v>
      </c>
      <c r="J2955">
        <v>0</v>
      </c>
      <c r="L2955" s="26">
        <v>50405</v>
      </c>
      <c r="M2955">
        <v>14</v>
      </c>
      <c r="N2955">
        <v>-416861.96875</v>
      </c>
    </row>
    <row r="2956" spans="1:14" x14ac:dyDescent="0.25">
      <c r="A2956" s="21" t="str">
        <f t="shared" si="46"/>
        <v>MOW LBC BEAL_2038</v>
      </c>
      <c r="B2956" t="s">
        <v>130</v>
      </c>
      <c r="C2956" t="s">
        <v>133</v>
      </c>
      <c r="D2956" t="s">
        <v>82</v>
      </c>
      <c r="E2956" t="s">
        <v>5</v>
      </c>
      <c r="F2956" t="s">
        <v>4</v>
      </c>
      <c r="G2956">
        <v>0</v>
      </c>
      <c r="H2956">
        <v>191966.796875</v>
      </c>
      <c r="I2956">
        <v>1145020</v>
      </c>
      <c r="J2956">
        <v>0</v>
      </c>
      <c r="L2956" s="26">
        <v>50770</v>
      </c>
      <c r="M2956">
        <v>15</v>
      </c>
      <c r="N2956">
        <v>-410432.71875</v>
      </c>
    </row>
    <row r="2957" spans="1:14" x14ac:dyDescent="0.25">
      <c r="A2957" s="21" t="str">
        <f t="shared" si="46"/>
        <v>MOW LBC BEAL_2039</v>
      </c>
      <c r="B2957" t="s">
        <v>130</v>
      </c>
      <c r="C2957" t="s">
        <v>133</v>
      </c>
      <c r="D2957" t="s">
        <v>82</v>
      </c>
      <c r="E2957" t="s">
        <v>5</v>
      </c>
      <c r="F2957" t="s">
        <v>4</v>
      </c>
      <c r="G2957">
        <v>0</v>
      </c>
      <c r="H2957">
        <v>223556.1875</v>
      </c>
      <c r="I2957">
        <v>1295943.25</v>
      </c>
      <c r="J2957">
        <v>0</v>
      </c>
      <c r="L2957" s="26">
        <v>51135</v>
      </c>
      <c r="M2957">
        <v>16</v>
      </c>
      <c r="N2957">
        <v>-418215.71875</v>
      </c>
    </row>
    <row r="2958" spans="1:14" x14ac:dyDescent="0.25">
      <c r="A2958" s="21" t="str">
        <f t="shared" si="46"/>
        <v>MOW LBC BEAL_2040</v>
      </c>
      <c r="B2958" t="s">
        <v>130</v>
      </c>
      <c r="C2958" t="s">
        <v>133</v>
      </c>
      <c r="D2958" t="s">
        <v>82</v>
      </c>
      <c r="E2958" t="s">
        <v>5</v>
      </c>
      <c r="F2958" t="s">
        <v>4</v>
      </c>
      <c r="G2958">
        <v>0</v>
      </c>
      <c r="H2958">
        <v>243755.4375</v>
      </c>
      <c r="I2958">
        <v>1492441.125</v>
      </c>
      <c r="J2958">
        <v>0</v>
      </c>
      <c r="L2958" s="26">
        <v>51501</v>
      </c>
      <c r="M2958">
        <v>17</v>
      </c>
      <c r="N2958">
        <v>-430885.21875</v>
      </c>
    </row>
    <row r="2959" spans="1:14" x14ac:dyDescent="0.25">
      <c r="A2959" s="21" t="str">
        <f t="shared" si="46"/>
        <v>MOW LBC BEAL_2041</v>
      </c>
      <c r="B2959" t="s">
        <v>130</v>
      </c>
      <c r="C2959" t="s">
        <v>133</v>
      </c>
      <c r="D2959" t="s">
        <v>82</v>
      </c>
      <c r="E2959" t="s">
        <v>5</v>
      </c>
      <c r="F2959" t="s">
        <v>4</v>
      </c>
      <c r="G2959">
        <v>0</v>
      </c>
      <c r="H2959">
        <v>299103.4375</v>
      </c>
      <c r="I2959">
        <v>1810444.5</v>
      </c>
      <c r="J2959">
        <v>0</v>
      </c>
      <c r="L2959" s="26">
        <v>51866</v>
      </c>
      <c r="M2959">
        <v>18</v>
      </c>
      <c r="N2959">
        <v>-301953.21875</v>
      </c>
    </row>
    <row r="2960" spans="1:14" x14ac:dyDescent="0.25">
      <c r="A2960" s="21" t="str">
        <f t="shared" si="46"/>
        <v>MOW LBC BEAL_2042</v>
      </c>
      <c r="B2960" t="s">
        <v>130</v>
      </c>
      <c r="C2960" t="s">
        <v>133</v>
      </c>
      <c r="D2960" t="s">
        <v>82</v>
      </c>
      <c r="E2960" t="s">
        <v>5</v>
      </c>
      <c r="F2960" t="s">
        <v>4</v>
      </c>
      <c r="G2960">
        <v>0</v>
      </c>
      <c r="H2960">
        <v>428292.375</v>
      </c>
      <c r="I2960">
        <v>2387511.5</v>
      </c>
      <c r="J2960">
        <v>0</v>
      </c>
      <c r="L2960" s="26">
        <v>52231</v>
      </c>
      <c r="M2960">
        <v>19</v>
      </c>
      <c r="N2960">
        <v>-291406.90625</v>
      </c>
    </row>
    <row r="2961" spans="1:14" x14ac:dyDescent="0.25">
      <c r="A2961" s="21" t="str">
        <f t="shared" si="46"/>
        <v>MOW LBC BEAL_2043</v>
      </c>
      <c r="B2961" t="s">
        <v>130</v>
      </c>
      <c r="C2961" t="s">
        <v>133</v>
      </c>
      <c r="D2961" t="s">
        <v>82</v>
      </c>
      <c r="E2961" t="s">
        <v>5</v>
      </c>
      <c r="F2961" t="s">
        <v>4</v>
      </c>
      <c r="G2961">
        <v>0</v>
      </c>
      <c r="H2961">
        <v>464074.71875</v>
      </c>
      <c r="I2961">
        <v>2295382</v>
      </c>
      <c r="J2961">
        <v>0</v>
      </c>
      <c r="L2961" s="26">
        <v>52596</v>
      </c>
      <c r="M2961">
        <v>20</v>
      </c>
      <c r="N2961">
        <v>0</v>
      </c>
    </row>
    <row r="2962" spans="1:14" x14ac:dyDescent="0.25">
      <c r="A2962" s="21" t="str">
        <f t="shared" si="46"/>
        <v>MOW LBC BEAL_2024</v>
      </c>
      <c r="B2962" t="s">
        <v>130</v>
      </c>
      <c r="C2962" t="s">
        <v>133</v>
      </c>
      <c r="D2962" t="s">
        <v>82</v>
      </c>
      <c r="E2962" t="s">
        <v>5</v>
      </c>
      <c r="F2962" t="s">
        <v>32</v>
      </c>
      <c r="G2962">
        <v>189100.46875</v>
      </c>
      <c r="H2962">
        <v>75361.265625</v>
      </c>
      <c r="I2962">
        <v>11934.92578125</v>
      </c>
      <c r="J2962">
        <v>0</v>
      </c>
      <c r="L2962" s="26">
        <v>45657</v>
      </c>
      <c r="M2962">
        <v>1</v>
      </c>
      <c r="N2962">
        <v>100724.796875</v>
      </c>
    </row>
    <row r="2963" spans="1:14" x14ac:dyDescent="0.25">
      <c r="A2963" s="21" t="str">
        <f t="shared" si="46"/>
        <v>MOW LBC BEAL_2025</v>
      </c>
      <c r="B2963" t="s">
        <v>130</v>
      </c>
      <c r="C2963" t="s">
        <v>133</v>
      </c>
      <c r="D2963" t="s">
        <v>82</v>
      </c>
      <c r="E2963" t="s">
        <v>5</v>
      </c>
      <c r="F2963" t="s">
        <v>32</v>
      </c>
      <c r="G2963">
        <v>204197.25</v>
      </c>
      <c r="H2963">
        <v>80068.296875</v>
      </c>
      <c r="I2963">
        <v>64614.328125</v>
      </c>
      <c r="J2963">
        <v>0</v>
      </c>
      <c r="L2963" s="26">
        <v>46022</v>
      </c>
      <c r="M2963">
        <v>2</v>
      </c>
      <c r="N2963">
        <v>99902.1015625</v>
      </c>
    </row>
    <row r="2964" spans="1:14" x14ac:dyDescent="0.25">
      <c r="A2964" s="21" t="str">
        <f t="shared" si="46"/>
        <v>MOW LBC BEAL_2026</v>
      </c>
      <c r="B2964" t="s">
        <v>130</v>
      </c>
      <c r="C2964" t="s">
        <v>133</v>
      </c>
      <c r="D2964" t="s">
        <v>82</v>
      </c>
      <c r="E2964" t="s">
        <v>5</v>
      </c>
      <c r="F2964" t="s">
        <v>32</v>
      </c>
      <c r="G2964">
        <v>219276.34375</v>
      </c>
      <c r="H2964">
        <v>90329.4921875</v>
      </c>
      <c r="I2964">
        <v>67262.703125</v>
      </c>
      <c r="J2964">
        <v>0</v>
      </c>
      <c r="L2964" s="26">
        <v>46387</v>
      </c>
      <c r="M2964">
        <v>3</v>
      </c>
      <c r="N2964">
        <v>102921.90625</v>
      </c>
    </row>
    <row r="2965" spans="1:14" x14ac:dyDescent="0.25">
      <c r="A2965" s="21" t="str">
        <f t="shared" si="46"/>
        <v>MOW LBC BEAL_2027</v>
      </c>
      <c r="B2965" t="s">
        <v>130</v>
      </c>
      <c r="C2965" t="s">
        <v>133</v>
      </c>
      <c r="D2965" t="s">
        <v>82</v>
      </c>
      <c r="E2965" t="s">
        <v>5</v>
      </c>
      <c r="F2965" t="s">
        <v>32</v>
      </c>
      <c r="G2965">
        <v>230496.265625</v>
      </c>
      <c r="H2965">
        <v>92510.6796875</v>
      </c>
      <c r="I2965">
        <v>70173.1796875</v>
      </c>
      <c r="J2965">
        <v>0</v>
      </c>
      <c r="L2965" s="26">
        <v>46752</v>
      </c>
      <c r="M2965">
        <v>4</v>
      </c>
      <c r="N2965">
        <v>102994.515625</v>
      </c>
    </row>
    <row r="2966" spans="1:14" x14ac:dyDescent="0.25">
      <c r="A2966" s="21" t="str">
        <f t="shared" si="46"/>
        <v>MOW LBC BEAL_2028</v>
      </c>
      <c r="B2966" t="s">
        <v>130</v>
      </c>
      <c r="C2966" t="s">
        <v>133</v>
      </c>
      <c r="D2966" t="s">
        <v>82</v>
      </c>
      <c r="E2966" t="s">
        <v>5</v>
      </c>
      <c r="F2966" t="s">
        <v>32</v>
      </c>
      <c r="G2966">
        <v>238907.859375</v>
      </c>
      <c r="H2966">
        <v>99873.6484375</v>
      </c>
      <c r="I2966">
        <v>74524.5859375</v>
      </c>
      <c r="J2966">
        <v>0</v>
      </c>
      <c r="L2966" s="26">
        <v>47118</v>
      </c>
      <c r="M2966">
        <v>5</v>
      </c>
      <c r="N2966">
        <v>108025.4921875</v>
      </c>
    </row>
    <row r="2967" spans="1:14" x14ac:dyDescent="0.25">
      <c r="A2967" s="21" t="str">
        <f t="shared" si="46"/>
        <v>MOW LBC BEAL_2029</v>
      </c>
      <c r="B2967" t="s">
        <v>130</v>
      </c>
      <c r="C2967" t="s">
        <v>133</v>
      </c>
      <c r="D2967" t="s">
        <v>82</v>
      </c>
      <c r="E2967" t="s">
        <v>5</v>
      </c>
      <c r="F2967" t="s">
        <v>32</v>
      </c>
      <c r="G2967">
        <v>246828.921875</v>
      </c>
      <c r="H2967">
        <v>110441.7890625</v>
      </c>
      <c r="I2967">
        <v>78004.0078125</v>
      </c>
      <c r="J2967">
        <v>0</v>
      </c>
      <c r="L2967" s="26">
        <v>47483</v>
      </c>
      <c r="M2967">
        <v>6</v>
      </c>
      <c r="N2967">
        <v>118264.09375</v>
      </c>
    </row>
    <row r="2968" spans="1:14" x14ac:dyDescent="0.25">
      <c r="A2968" s="21" t="str">
        <f t="shared" si="46"/>
        <v>MOW LBC BEAL_2030</v>
      </c>
      <c r="B2968" t="s">
        <v>130</v>
      </c>
      <c r="C2968" t="s">
        <v>133</v>
      </c>
      <c r="D2968" t="s">
        <v>82</v>
      </c>
      <c r="E2968" t="s">
        <v>5</v>
      </c>
      <c r="F2968" t="s">
        <v>32</v>
      </c>
      <c r="G2968">
        <v>255533.296875</v>
      </c>
      <c r="H2968">
        <v>128063.8125</v>
      </c>
      <c r="I2968">
        <v>83414.0703125</v>
      </c>
      <c r="J2968">
        <v>0</v>
      </c>
      <c r="L2968" s="26">
        <v>47848</v>
      </c>
      <c r="M2968">
        <v>7</v>
      </c>
      <c r="N2968">
        <v>149194.984375</v>
      </c>
    </row>
    <row r="2969" spans="1:14" x14ac:dyDescent="0.25">
      <c r="A2969" s="21" t="str">
        <f t="shared" si="46"/>
        <v>MOW LBC BEAL_2031</v>
      </c>
      <c r="B2969" t="s">
        <v>130</v>
      </c>
      <c r="C2969" t="s">
        <v>133</v>
      </c>
      <c r="D2969" t="s">
        <v>82</v>
      </c>
      <c r="E2969" t="s">
        <v>5</v>
      </c>
      <c r="F2969" t="s">
        <v>32</v>
      </c>
      <c r="G2969">
        <v>259902.828125</v>
      </c>
      <c r="H2969">
        <v>115407.8671875</v>
      </c>
      <c r="I2969">
        <v>59946.8671875</v>
      </c>
      <c r="J2969">
        <v>98877.890625</v>
      </c>
      <c r="L2969" s="26">
        <v>48213</v>
      </c>
      <c r="M2969">
        <v>8</v>
      </c>
      <c r="N2969">
        <v>191179.96875</v>
      </c>
    </row>
    <row r="2970" spans="1:14" x14ac:dyDescent="0.25">
      <c r="A2970" s="21" t="str">
        <f t="shared" si="46"/>
        <v>MOW LBC BEAL_2032</v>
      </c>
      <c r="B2970" t="s">
        <v>130</v>
      </c>
      <c r="C2970" t="s">
        <v>133</v>
      </c>
      <c r="D2970" t="s">
        <v>82</v>
      </c>
      <c r="E2970" t="s">
        <v>5</v>
      </c>
      <c r="F2970" t="s">
        <v>32</v>
      </c>
      <c r="G2970">
        <v>268454.3125</v>
      </c>
      <c r="H2970">
        <v>114349.21875</v>
      </c>
      <c r="I2970">
        <v>60248.796875</v>
      </c>
      <c r="J2970">
        <v>0</v>
      </c>
      <c r="L2970" s="26">
        <v>48579</v>
      </c>
      <c r="M2970">
        <v>9</v>
      </c>
      <c r="N2970">
        <v>181644.515625</v>
      </c>
    </row>
    <row r="2971" spans="1:14" x14ac:dyDescent="0.25">
      <c r="A2971" s="21" t="str">
        <f t="shared" si="46"/>
        <v>MOW LBC BEAL_2033</v>
      </c>
      <c r="B2971" t="s">
        <v>130</v>
      </c>
      <c r="C2971" t="s">
        <v>133</v>
      </c>
      <c r="D2971" t="s">
        <v>82</v>
      </c>
      <c r="E2971" t="s">
        <v>5</v>
      </c>
      <c r="F2971" t="s">
        <v>32</v>
      </c>
      <c r="G2971">
        <v>279679.09375</v>
      </c>
      <c r="H2971">
        <v>53617.1015625</v>
      </c>
      <c r="I2971">
        <v>60325.828125</v>
      </c>
      <c r="J2971">
        <v>0</v>
      </c>
      <c r="L2971" s="26">
        <v>48944</v>
      </c>
      <c r="M2971">
        <v>10</v>
      </c>
      <c r="N2971">
        <v>58081.03515625</v>
      </c>
    </row>
    <row r="2972" spans="1:14" x14ac:dyDescent="0.25">
      <c r="A2972" s="21" t="str">
        <f t="shared" si="46"/>
        <v>MOW LBC BEAL_2034</v>
      </c>
      <c r="B2972" t="s">
        <v>130</v>
      </c>
      <c r="C2972" t="s">
        <v>133</v>
      </c>
      <c r="D2972" t="s">
        <v>82</v>
      </c>
      <c r="E2972" t="s">
        <v>5</v>
      </c>
      <c r="F2972" t="s">
        <v>32</v>
      </c>
      <c r="G2972">
        <v>290426.71875</v>
      </c>
      <c r="H2972">
        <v>56785.4609375</v>
      </c>
      <c r="I2972">
        <v>60586.6171875</v>
      </c>
      <c r="J2972">
        <v>0</v>
      </c>
      <c r="L2972" s="26">
        <v>49309</v>
      </c>
      <c r="M2972">
        <v>11</v>
      </c>
      <c r="N2972">
        <v>58440.47265625</v>
      </c>
    </row>
    <row r="2973" spans="1:14" x14ac:dyDescent="0.25">
      <c r="A2973" s="21" t="str">
        <f t="shared" si="46"/>
        <v>MOW LBC BEAL_2035</v>
      </c>
      <c r="B2973" t="s">
        <v>130</v>
      </c>
      <c r="C2973" t="s">
        <v>133</v>
      </c>
      <c r="D2973" t="s">
        <v>82</v>
      </c>
      <c r="E2973" t="s">
        <v>5</v>
      </c>
      <c r="F2973" t="s">
        <v>32</v>
      </c>
      <c r="G2973">
        <v>302394.375</v>
      </c>
      <c r="H2973">
        <v>58800.5546875</v>
      </c>
      <c r="I2973">
        <v>60382.203125</v>
      </c>
      <c r="J2973">
        <v>0</v>
      </c>
      <c r="L2973" s="26">
        <v>49674</v>
      </c>
      <c r="M2973">
        <v>12</v>
      </c>
      <c r="N2973">
        <v>56962.75</v>
      </c>
    </row>
    <row r="2974" spans="1:14" x14ac:dyDescent="0.25">
      <c r="A2974" s="21" t="str">
        <f t="shared" si="46"/>
        <v>MOW LBC BEAL_2036</v>
      </c>
      <c r="B2974" t="s">
        <v>130</v>
      </c>
      <c r="C2974" t="s">
        <v>133</v>
      </c>
      <c r="D2974" t="s">
        <v>82</v>
      </c>
      <c r="E2974" t="s">
        <v>5</v>
      </c>
      <c r="F2974" t="s">
        <v>32</v>
      </c>
      <c r="G2974">
        <v>314773.5625</v>
      </c>
      <c r="H2974">
        <v>57642.97265625</v>
      </c>
      <c r="I2974">
        <v>60316.83203125</v>
      </c>
      <c r="J2974">
        <v>0</v>
      </c>
      <c r="L2974" s="26">
        <v>50040</v>
      </c>
      <c r="M2974">
        <v>13</v>
      </c>
      <c r="N2974">
        <v>55533.32421875</v>
      </c>
    </row>
    <row r="2975" spans="1:14" x14ac:dyDescent="0.25">
      <c r="A2975" s="21" t="str">
        <f t="shared" si="46"/>
        <v>MOW LBC BEAL_2037</v>
      </c>
      <c r="B2975" t="s">
        <v>130</v>
      </c>
      <c r="C2975" t="s">
        <v>133</v>
      </c>
      <c r="D2975" t="s">
        <v>82</v>
      </c>
      <c r="E2975" t="s">
        <v>5</v>
      </c>
      <c r="F2975" t="s">
        <v>32</v>
      </c>
      <c r="G2975">
        <v>326075.09375</v>
      </c>
      <c r="H2975">
        <v>57381.171875</v>
      </c>
      <c r="I2975">
        <v>59255.93359375</v>
      </c>
      <c r="J2975">
        <v>0</v>
      </c>
      <c r="L2975" s="26">
        <v>50405</v>
      </c>
      <c r="M2975">
        <v>14</v>
      </c>
      <c r="N2975">
        <v>49952.38671875</v>
      </c>
    </row>
    <row r="2976" spans="1:14" x14ac:dyDescent="0.25">
      <c r="A2976" s="21" t="str">
        <f t="shared" si="46"/>
        <v>MOW LBC BEAL_2038</v>
      </c>
      <c r="B2976" t="s">
        <v>130</v>
      </c>
      <c r="C2976" t="s">
        <v>133</v>
      </c>
      <c r="D2976" t="s">
        <v>82</v>
      </c>
      <c r="E2976" t="s">
        <v>5</v>
      </c>
      <c r="F2976" t="s">
        <v>32</v>
      </c>
      <c r="G2976">
        <v>338127.1875</v>
      </c>
      <c r="H2976">
        <v>57633.3125</v>
      </c>
      <c r="I2976">
        <v>58600.03515625</v>
      </c>
      <c r="J2976">
        <v>0</v>
      </c>
      <c r="L2976" s="26">
        <v>50770</v>
      </c>
      <c r="M2976">
        <v>15</v>
      </c>
      <c r="N2976">
        <v>47551.59375</v>
      </c>
    </row>
    <row r="2977" spans="1:14" x14ac:dyDescent="0.25">
      <c r="A2977" s="21" t="str">
        <f t="shared" si="46"/>
        <v>MOW LBC BEAL_2039</v>
      </c>
      <c r="B2977" t="s">
        <v>130</v>
      </c>
      <c r="C2977" t="s">
        <v>133</v>
      </c>
      <c r="D2977" t="s">
        <v>82</v>
      </c>
      <c r="E2977" t="s">
        <v>5</v>
      </c>
      <c r="F2977" t="s">
        <v>32</v>
      </c>
      <c r="G2977">
        <v>355622.09375</v>
      </c>
      <c r="H2977">
        <v>66510.9296875</v>
      </c>
      <c r="I2977">
        <v>58032.40625</v>
      </c>
      <c r="J2977">
        <v>0</v>
      </c>
      <c r="L2977" s="26">
        <v>51135</v>
      </c>
      <c r="M2977">
        <v>16</v>
      </c>
      <c r="N2977">
        <v>57328.3828125</v>
      </c>
    </row>
    <row r="2978" spans="1:14" x14ac:dyDescent="0.25">
      <c r="A2978" s="21" t="str">
        <f t="shared" si="46"/>
        <v>MOW LBC BEAL_2040</v>
      </c>
      <c r="B2978" t="s">
        <v>130</v>
      </c>
      <c r="C2978" t="s">
        <v>133</v>
      </c>
      <c r="D2978" t="s">
        <v>82</v>
      </c>
      <c r="E2978" t="s">
        <v>5</v>
      </c>
      <c r="F2978" t="s">
        <v>32</v>
      </c>
      <c r="G2978">
        <v>366219.4375</v>
      </c>
      <c r="H2978">
        <v>69583.4921875</v>
      </c>
      <c r="I2978">
        <v>52110.9609375</v>
      </c>
      <c r="J2978">
        <v>0</v>
      </c>
      <c r="L2978" s="26">
        <v>51501</v>
      </c>
      <c r="M2978">
        <v>17</v>
      </c>
      <c r="N2978">
        <v>67923.0703125</v>
      </c>
    </row>
    <row r="2979" spans="1:14" x14ac:dyDescent="0.25">
      <c r="A2979" s="21" t="str">
        <f t="shared" si="46"/>
        <v>MOW LBC BEAL_2041</v>
      </c>
      <c r="B2979" t="s">
        <v>130</v>
      </c>
      <c r="C2979" t="s">
        <v>133</v>
      </c>
      <c r="D2979" t="s">
        <v>82</v>
      </c>
      <c r="E2979" t="s">
        <v>5</v>
      </c>
      <c r="F2979" t="s">
        <v>32</v>
      </c>
      <c r="G2979">
        <v>375933.28125</v>
      </c>
      <c r="H2979">
        <v>74188.6171875</v>
      </c>
      <c r="I2979">
        <v>50535.375</v>
      </c>
      <c r="J2979">
        <v>0</v>
      </c>
      <c r="L2979" s="26">
        <v>51866</v>
      </c>
      <c r="M2979">
        <v>18</v>
      </c>
      <c r="N2979">
        <v>82129.5859375</v>
      </c>
    </row>
    <row r="2980" spans="1:14" x14ac:dyDescent="0.25">
      <c r="A2980" s="21" t="str">
        <f t="shared" si="46"/>
        <v>MOW LBC BEAL_2042</v>
      </c>
      <c r="B2980" t="s">
        <v>130</v>
      </c>
      <c r="C2980" t="s">
        <v>133</v>
      </c>
      <c r="D2980" t="s">
        <v>82</v>
      </c>
      <c r="E2980" t="s">
        <v>5</v>
      </c>
      <c r="F2980" t="s">
        <v>32</v>
      </c>
      <c r="G2980">
        <v>387701.34375</v>
      </c>
      <c r="H2980">
        <v>50172.03125</v>
      </c>
      <c r="I2980">
        <v>48786.36328125</v>
      </c>
      <c r="J2980">
        <v>0</v>
      </c>
      <c r="L2980" s="26">
        <v>52231</v>
      </c>
      <c r="M2980">
        <v>19</v>
      </c>
      <c r="N2980">
        <v>25611.310546875</v>
      </c>
    </row>
    <row r="2981" spans="1:14" x14ac:dyDescent="0.25">
      <c r="A2981" s="21" t="str">
        <f t="shared" si="46"/>
        <v>MOW LBC BEAL_2043</v>
      </c>
      <c r="B2981" t="s">
        <v>130</v>
      </c>
      <c r="C2981" t="s">
        <v>133</v>
      </c>
      <c r="D2981" t="s">
        <v>82</v>
      </c>
      <c r="E2981" t="s">
        <v>5</v>
      </c>
      <c r="F2981" t="s">
        <v>32</v>
      </c>
      <c r="G2981">
        <v>398459.59375</v>
      </c>
      <c r="H2981">
        <v>52921.2578125</v>
      </c>
      <c r="I2981">
        <v>44174.1953125</v>
      </c>
      <c r="J2981">
        <v>0</v>
      </c>
      <c r="L2981" s="26">
        <v>52596</v>
      </c>
      <c r="M2981">
        <v>20</v>
      </c>
      <c r="N2981">
        <v>27301.95703125</v>
      </c>
    </row>
    <row r="2982" spans="1:14" x14ac:dyDescent="0.25">
      <c r="A2982" s="21" t="str">
        <f t="shared" si="46"/>
        <v>MOW LBC BEAL_2024</v>
      </c>
      <c r="B2982" t="s">
        <v>130</v>
      </c>
      <c r="C2982" t="s">
        <v>133</v>
      </c>
      <c r="D2982" t="s">
        <v>82</v>
      </c>
      <c r="E2982" t="s">
        <v>5</v>
      </c>
      <c r="F2982" t="s">
        <v>8</v>
      </c>
      <c r="G2982">
        <v>0</v>
      </c>
      <c r="H2982">
        <v>0</v>
      </c>
      <c r="I2982">
        <v>0</v>
      </c>
      <c r="J2982">
        <v>0</v>
      </c>
      <c r="L2982" s="26">
        <v>45657</v>
      </c>
      <c r="M2982">
        <v>1</v>
      </c>
      <c r="N2982">
        <v>0</v>
      </c>
    </row>
    <row r="2983" spans="1:14" x14ac:dyDescent="0.25">
      <c r="A2983" s="21" t="str">
        <f t="shared" si="46"/>
        <v>MOW LBC BEAL_2025</v>
      </c>
      <c r="B2983" t="s">
        <v>130</v>
      </c>
      <c r="C2983" t="s">
        <v>133</v>
      </c>
      <c r="D2983" t="s">
        <v>82</v>
      </c>
      <c r="E2983" t="s">
        <v>5</v>
      </c>
      <c r="F2983" t="s">
        <v>8</v>
      </c>
      <c r="G2983">
        <v>0</v>
      </c>
      <c r="H2983">
        <v>0</v>
      </c>
      <c r="I2983">
        <v>0</v>
      </c>
      <c r="J2983">
        <v>0</v>
      </c>
      <c r="L2983" s="26">
        <v>46022</v>
      </c>
      <c r="M2983">
        <v>2</v>
      </c>
      <c r="N2983">
        <v>0</v>
      </c>
    </row>
    <row r="2984" spans="1:14" x14ac:dyDescent="0.25">
      <c r="A2984" s="21" t="str">
        <f t="shared" si="46"/>
        <v>MOW LBC BEAL_2026</v>
      </c>
      <c r="B2984" t="s">
        <v>130</v>
      </c>
      <c r="C2984" t="s">
        <v>133</v>
      </c>
      <c r="D2984" t="s">
        <v>82</v>
      </c>
      <c r="E2984" t="s">
        <v>5</v>
      </c>
      <c r="F2984" t="s">
        <v>8</v>
      </c>
      <c r="G2984">
        <v>0</v>
      </c>
      <c r="H2984">
        <v>0</v>
      </c>
      <c r="I2984">
        <v>0</v>
      </c>
      <c r="J2984">
        <v>0</v>
      </c>
      <c r="L2984" s="26">
        <v>46387</v>
      </c>
      <c r="M2984">
        <v>3</v>
      </c>
      <c r="N2984">
        <v>0</v>
      </c>
    </row>
    <row r="2985" spans="1:14" x14ac:dyDescent="0.25">
      <c r="A2985" s="21" t="str">
        <f t="shared" si="46"/>
        <v>MOW LBC BEAL_2027</v>
      </c>
      <c r="B2985" t="s">
        <v>130</v>
      </c>
      <c r="C2985" t="s">
        <v>133</v>
      </c>
      <c r="D2985" t="s">
        <v>82</v>
      </c>
      <c r="E2985" t="s">
        <v>5</v>
      </c>
      <c r="F2985" t="s">
        <v>8</v>
      </c>
      <c r="G2985">
        <v>0</v>
      </c>
      <c r="H2985">
        <v>0</v>
      </c>
      <c r="I2985">
        <v>0</v>
      </c>
      <c r="J2985">
        <v>0</v>
      </c>
      <c r="L2985" s="26">
        <v>46752</v>
      </c>
      <c r="M2985">
        <v>4</v>
      </c>
      <c r="N2985">
        <v>0</v>
      </c>
    </row>
    <row r="2986" spans="1:14" x14ac:dyDescent="0.25">
      <c r="A2986" s="21" t="str">
        <f t="shared" si="46"/>
        <v>MOW LBC BEAL_2028</v>
      </c>
      <c r="B2986" t="s">
        <v>130</v>
      </c>
      <c r="C2986" t="s">
        <v>133</v>
      </c>
      <c r="D2986" t="s">
        <v>82</v>
      </c>
      <c r="E2986" t="s">
        <v>5</v>
      </c>
      <c r="F2986" t="s">
        <v>8</v>
      </c>
      <c r="G2986">
        <v>0</v>
      </c>
      <c r="H2986">
        <v>0</v>
      </c>
      <c r="I2986">
        <v>0</v>
      </c>
      <c r="J2986">
        <v>0</v>
      </c>
      <c r="L2986" s="26">
        <v>47118</v>
      </c>
      <c r="M2986">
        <v>5</v>
      </c>
      <c r="N2986">
        <v>0</v>
      </c>
    </row>
    <row r="2987" spans="1:14" x14ac:dyDescent="0.25">
      <c r="A2987" s="21" t="str">
        <f t="shared" si="46"/>
        <v>MOW LBC BEAL_2029</v>
      </c>
      <c r="B2987" t="s">
        <v>130</v>
      </c>
      <c r="C2987" t="s">
        <v>133</v>
      </c>
      <c r="D2987" t="s">
        <v>82</v>
      </c>
      <c r="E2987" t="s">
        <v>5</v>
      </c>
      <c r="F2987" t="s">
        <v>8</v>
      </c>
      <c r="G2987">
        <v>0</v>
      </c>
      <c r="H2987">
        <v>0</v>
      </c>
      <c r="I2987">
        <v>0</v>
      </c>
      <c r="J2987">
        <v>0</v>
      </c>
      <c r="L2987" s="26">
        <v>47483</v>
      </c>
      <c r="M2987">
        <v>6</v>
      </c>
      <c r="N2987">
        <v>0</v>
      </c>
    </row>
    <row r="2988" spans="1:14" x14ac:dyDescent="0.25">
      <c r="A2988" s="21" t="str">
        <f t="shared" si="46"/>
        <v>MOW LBC BEAL_2030</v>
      </c>
      <c r="B2988" t="s">
        <v>130</v>
      </c>
      <c r="C2988" t="s">
        <v>133</v>
      </c>
      <c r="D2988" t="s">
        <v>82</v>
      </c>
      <c r="E2988" t="s">
        <v>5</v>
      </c>
      <c r="F2988" t="s">
        <v>8</v>
      </c>
      <c r="G2988">
        <v>0</v>
      </c>
      <c r="H2988">
        <v>0</v>
      </c>
      <c r="I2988">
        <v>0</v>
      </c>
      <c r="J2988">
        <v>0</v>
      </c>
      <c r="L2988" s="26">
        <v>47848</v>
      </c>
      <c r="M2988">
        <v>7</v>
      </c>
      <c r="N2988">
        <v>0</v>
      </c>
    </row>
    <row r="2989" spans="1:14" x14ac:dyDescent="0.25">
      <c r="A2989" s="21" t="str">
        <f t="shared" si="46"/>
        <v>MOW LBC BEAL_2031</v>
      </c>
      <c r="B2989" t="s">
        <v>130</v>
      </c>
      <c r="C2989" t="s">
        <v>133</v>
      </c>
      <c r="D2989" t="s">
        <v>82</v>
      </c>
      <c r="E2989" t="s">
        <v>5</v>
      </c>
      <c r="F2989" t="s">
        <v>8</v>
      </c>
      <c r="G2989">
        <v>0</v>
      </c>
      <c r="H2989">
        <v>0</v>
      </c>
      <c r="I2989">
        <v>0</v>
      </c>
      <c r="J2989">
        <v>0</v>
      </c>
      <c r="L2989" s="26">
        <v>48213</v>
      </c>
      <c r="M2989">
        <v>8</v>
      </c>
      <c r="N2989">
        <v>0</v>
      </c>
    </row>
    <row r="2990" spans="1:14" x14ac:dyDescent="0.25">
      <c r="A2990" s="21" t="str">
        <f t="shared" si="46"/>
        <v>MOW LBC BEAL_2032</v>
      </c>
      <c r="B2990" t="s">
        <v>130</v>
      </c>
      <c r="C2990" t="s">
        <v>133</v>
      </c>
      <c r="D2990" t="s">
        <v>82</v>
      </c>
      <c r="E2990" t="s">
        <v>5</v>
      </c>
      <c r="F2990" t="s">
        <v>8</v>
      </c>
      <c r="G2990">
        <v>0</v>
      </c>
      <c r="H2990">
        <v>0</v>
      </c>
      <c r="I2990">
        <v>0</v>
      </c>
      <c r="J2990">
        <v>0</v>
      </c>
      <c r="L2990" s="26">
        <v>48579</v>
      </c>
      <c r="M2990">
        <v>9</v>
      </c>
      <c r="N2990">
        <v>0</v>
      </c>
    </row>
    <row r="2991" spans="1:14" x14ac:dyDescent="0.25">
      <c r="A2991" s="21" t="str">
        <f t="shared" si="46"/>
        <v>MOW LBC BEAL_2033</v>
      </c>
      <c r="B2991" t="s">
        <v>130</v>
      </c>
      <c r="C2991" t="s">
        <v>133</v>
      </c>
      <c r="D2991" t="s">
        <v>82</v>
      </c>
      <c r="E2991" t="s">
        <v>5</v>
      </c>
      <c r="F2991" t="s">
        <v>8</v>
      </c>
      <c r="G2991">
        <v>0</v>
      </c>
      <c r="H2991">
        <v>0</v>
      </c>
      <c r="I2991">
        <v>0</v>
      </c>
      <c r="J2991">
        <v>0</v>
      </c>
      <c r="L2991" s="26">
        <v>48944</v>
      </c>
      <c r="M2991">
        <v>10</v>
      </c>
      <c r="N2991">
        <v>0</v>
      </c>
    </row>
    <row r="2992" spans="1:14" x14ac:dyDescent="0.25">
      <c r="A2992" s="21" t="str">
        <f t="shared" si="46"/>
        <v>MOW LBC BEAL_2034</v>
      </c>
      <c r="B2992" t="s">
        <v>130</v>
      </c>
      <c r="C2992" t="s">
        <v>133</v>
      </c>
      <c r="D2992" t="s">
        <v>82</v>
      </c>
      <c r="E2992" t="s">
        <v>5</v>
      </c>
      <c r="F2992" t="s">
        <v>8</v>
      </c>
      <c r="G2992">
        <v>0</v>
      </c>
      <c r="H2992">
        <v>0</v>
      </c>
      <c r="I2992">
        <v>0</v>
      </c>
      <c r="J2992">
        <v>0</v>
      </c>
      <c r="L2992" s="26">
        <v>49309</v>
      </c>
      <c r="M2992">
        <v>11</v>
      </c>
      <c r="N2992">
        <v>0</v>
      </c>
    </row>
    <row r="2993" spans="1:14" x14ac:dyDescent="0.25">
      <c r="A2993" s="21" t="str">
        <f t="shared" si="46"/>
        <v>MOW LBC BEAL_2035</v>
      </c>
      <c r="B2993" t="s">
        <v>130</v>
      </c>
      <c r="C2993" t="s">
        <v>133</v>
      </c>
      <c r="D2993" t="s">
        <v>82</v>
      </c>
      <c r="E2993" t="s">
        <v>5</v>
      </c>
      <c r="F2993" t="s">
        <v>8</v>
      </c>
      <c r="G2993">
        <v>0</v>
      </c>
      <c r="H2993">
        <v>0</v>
      </c>
      <c r="I2993">
        <v>0</v>
      </c>
      <c r="J2993">
        <v>0</v>
      </c>
      <c r="L2993" s="26">
        <v>49674</v>
      </c>
      <c r="M2993">
        <v>12</v>
      </c>
      <c r="N2993">
        <v>0</v>
      </c>
    </row>
    <row r="2994" spans="1:14" x14ac:dyDescent="0.25">
      <c r="A2994" s="21" t="str">
        <f t="shared" si="46"/>
        <v>MOW LBC BEAL_2036</v>
      </c>
      <c r="B2994" t="s">
        <v>130</v>
      </c>
      <c r="C2994" t="s">
        <v>133</v>
      </c>
      <c r="D2994" t="s">
        <v>82</v>
      </c>
      <c r="E2994" t="s">
        <v>5</v>
      </c>
      <c r="F2994" t="s">
        <v>8</v>
      </c>
      <c r="G2994">
        <v>0</v>
      </c>
      <c r="H2994">
        <v>0</v>
      </c>
      <c r="I2994">
        <v>0</v>
      </c>
      <c r="J2994">
        <v>0</v>
      </c>
      <c r="L2994" s="26">
        <v>50040</v>
      </c>
      <c r="M2994">
        <v>13</v>
      </c>
      <c r="N2994">
        <v>0</v>
      </c>
    </row>
    <row r="2995" spans="1:14" x14ac:dyDescent="0.25">
      <c r="A2995" s="21" t="str">
        <f t="shared" si="46"/>
        <v>MOW LBC BEAL_2037</v>
      </c>
      <c r="B2995" t="s">
        <v>130</v>
      </c>
      <c r="C2995" t="s">
        <v>133</v>
      </c>
      <c r="D2995" t="s">
        <v>82</v>
      </c>
      <c r="E2995" t="s">
        <v>5</v>
      </c>
      <c r="F2995" t="s">
        <v>8</v>
      </c>
      <c r="G2995">
        <v>0</v>
      </c>
      <c r="H2995">
        <v>0</v>
      </c>
      <c r="I2995">
        <v>0</v>
      </c>
      <c r="J2995">
        <v>0</v>
      </c>
      <c r="L2995" s="26">
        <v>50405</v>
      </c>
      <c r="M2995">
        <v>14</v>
      </c>
      <c r="N2995">
        <v>0</v>
      </c>
    </row>
    <row r="2996" spans="1:14" x14ac:dyDescent="0.25">
      <c r="A2996" s="21" t="str">
        <f t="shared" si="46"/>
        <v>MOW LBC BEAL_2038</v>
      </c>
      <c r="B2996" t="s">
        <v>130</v>
      </c>
      <c r="C2996" t="s">
        <v>133</v>
      </c>
      <c r="D2996" t="s">
        <v>82</v>
      </c>
      <c r="E2996" t="s">
        <v>5</v>
      </c>
      <c r="F2996" t="s">
        <v>8</v>
      </c>
      <c r="G2996">
        <v>0</v>
      </c>
      <c r="H2996">
        <v>0</v>
      </c>
      <c r="I2996">
        <v>0</v>
      </c>
      <c r="J2996">
        <v>0</v>
      </c>
      <c r="L2996" s="26">
        <v>50770</v>
      </c>
      <c r="M2996">
        <v>15</v>
      </c>
      <c r="N2996">
        <v>0</v>
      </c>
    </row>
    <row r="2997" spans="1:14" x14ac:dyDescent="0.25">
      <c r="A2997" s="21" t="str">
        <f t="shared" si="46"/>
        <v>MOW LBC BEAL_2039</v>
      </c>
      <c r="B2997" t="s">
        <v>130</v>
      </c>
      <c r="C2997" t="s">
        <v>133</v>
      </c>
      <c r="D2997" t="s">
        <v>82</v>
      </c>
      <c r="E2997" t="s">
        <v>5</v>
      </c>
      <c r="F2997" t="s">
        <v>8</v>
      </c>
      <c r="G2997">
        <v>0</v>
      </c>
      <c r="H2997">
        <v>0</v>
      </c>
      <c r="I2997">
        <v>0</v>
      </c>
      <c r="J2997">
        <v>0</v>
      </c>
      <c r="L2997" s="26">
        <v>51135</v>
      </c>
      <c r="M2997">
        <v>16</v>
      </c>
      <c r="N2997">
        <v>0</v>
      </c>
    </row>
    <row r="2998" spans="1:14" x14ac:dyDescent="0.25">
      <c r="A2998" s="21" t="str">
        <f t="shared" si="46"/>
        <v>MOW LBC BEAL_2040</v>
      </c>
      <c r="B2998" t="s">
        <v>130</v>
      </c>
      <c r="C2998" t="s">
        <v>133</v>
      </c>
      <c r="D2998" t="s">
        <v>82</v>
      </c>
      <c r="E2998" t="s">
        <v>5</v>
      </c>
      <c r="F2998" t="s">
        <v>8</v>
      </c>
      <c r="G2998">
        <v>0</v>
      </c>
      <c r="H2998">
        <v>0</v>
      </c>
      <c r="I2998">
        <v>0</v>
      </c>
      <c r="J2998">
        <v>0</v>
      </c>
      <c r="L2998" s="26">
        <v>51501</v>
      </c>
      <c r="M2998">
        <v>17</v>
      </c>
      <c r="N2998">
        <v>0</v>
      </c>
    </row>
    <row r="2999" spans="1:14" x14ac:dyDescent="0.25">
      <c r="A2999" s="21" t="str">
        <f t="shared" si="46"/>
        <v>MOW LBC BEAL_2041</v>
      </c>
      <c r="B2999" t="s">
        <v>130</v>
      </c>
      <c r="C2999" t="s">
        <v>133</v>
      </c>
      <c r="D2999" t="s">
        <v>82</v>
      </c>
      <c r="E2999" t="s">
        <v>5</v>
      </c>
      <c r="F2999" t="s">
        <v>8</v>
      </c>
      <c r="G2999">
        <v>0</v>
      </c>
      <c r="H2999">
        <v>0</v>
      </c>
      <c r="I2999">
        <v>0</v>
      </c>
      <c r="J2999">
        <v>0</v>
      </c>
      <c r="L2999" s="26">
        <v>51866</v>
      </c>
      <c r="M2999">
        <v>18</v>
      </c>
      <c r="N2999">
        <v>0</v>
      </c>
    </row>
    <row r="3000" spans="1:14" x14ac:dyDescent="0.25">
      <c r="A3000" s="21" t="str">
        <f t="shared" si="46"/>
        <v>MOW LBC BEAL_2042</v>
      </c>
      <c r="B3000" t="s">
        <v>130</v>
      </c>
      <c r="C3000" t="s">
        <v>133</v>
      </c>
      <c r="D3000" t="s">
        <v>82</v>
      </c>
      <c r="E3000" t="s">
        <v>5</v>
      </c>
      <c r="F3000" t="s">
        <v>8</v>
      </c>
      <c r="G3000">
        <v>0</v>
      </c>
      <c r="H3000">
        <v>0</v>
      </c>
      <c r="I3000">
        <v>0</v>
      </c>
      <c r="J3000">
        <v>0</v>
      </c>
      <c r="L3000" s="26">
        <v>52231</v>
      </c>
      <c r="M3000">
        <v>19</v>
      </c>
      <c r="N3000">
        <v>0</v>
      </c>
    </row>
    <row r="3001" spans="1:14" x14ac:dyDescent="0.25">
      <c r="A3001" s="21" t="str">
        <f t="shared" si="46"/>
        <v>MOW LBC BEAL_2043</v>
      </c>
      <c r="B3001" t="s">
        <v>130</v>
      </c>
      <c r="C3001" t="s">
        <v>133</v>
      </c>
      <c r="D3001" t="s">
        <v>82</v>
      </c>
      <c r="E3001" t="s">
        <v>5</v>
      </c>
      <c r="F3001" t="s">
        <v>8</v>
      </c>
      <c r="G3001">
        <v>0</v>
      </c>
      <c r="H3001">
        <v>0</v>
      </c>
      <c r="I3001">
        <v>0</v>
      </c>
      <c r="J3001">
        <v>0</v>
      </c>
      <c r="L3001" s="26">
        <v>52596</v>
      </c>
      <c r="M3001">
        <v>20</v>
      </c>
      <c r="N3001">
        <v>0</v>
      </c>
    </row>
    <row r="3002" spans="1:14" x14ac:dyDescent="0.25">
      <c r="A3002" s="21" t="str">
        <f t="shared" si="46"/>
        <v>MOW M2C BEAL_2024</v>
      </c>
      <c r="B3002" t="s">
        <v>130</v>
      </c>
      <c r="C3002" t="s">
        <v>133</v>
      </c>
      <c r="D3002" t="s">
        <v>22</v>
      </c>
      <c r="E3002" t="s">
        <v>29</v>
      </c>
      <c r="F3002" t="s">
        <v>28</v>
      </c>
      <c r="K3002">
        <v>0</v>
      </c>
      <c r="L3002" s="26">
        <v>45657</v>
      </c>
      <c r="M3002">
        <v>1</v>
      </c>
    </row>
    <row r="3003" spans="1:14" x14ac:dyDescent="0.25">
      <c r="A3003" s="21" t="str">
        <f t="shared" si="46"/>
        <v>MOW M2C BEAL_2025</v>
      </c>
      <c r="B3003" t="s">
        <v>130</v>
      </c>
      <c r="C3003" t="s">
        <v>133</v>
      </c>
      <c r="D3003" t="s">
        <v>22</v>
      </c>
      <c r="E3003" t="s">
        <v>29</v>
      </c>
      <c r="F3003" t="s">
        <v>28</v>
      </c>
      <c r="K3003">
        <v>0</v>
      </c>
      <c r="L3003" s="26">
        <v>46022</v>
      </c>
      <c r="M3003">
        <v>2</v>
      </c>
    </row>
    <row r="3004" spans="1:14" x14ac:dyDescent="0.25">
      <c r="A3004" s="21" t="str">
        <f t="shared" si="46"/>
        <v>MOW M2C BEAL_2026</v>
      </c>
      <c r="B3004" t="s">
        <v>130</v>
      </c>
      <c r="C3004" t="s">
        <v>133</v>
      </c>
      <c r="D3004" t="s">
        <v>22</v>
      </c>
      <c r="E3004" t="s">
        <v>29</v>
      </c>
      <c r="F3004" t="s">
        <v>28</v>
      </c>
      <c r="K3004">
        <v>0</v>
      </c>
      <c r="L3004" s="26">
        <v>46387</v>
      </c>
      <c r="M3004">
        <v>3</v>
      </c>
    </row>
    <row r="3005" spans="1:14" x14ac:dyDescent="0.25">
      <c r="A3005" s="21" t="str">
        <f t="shared" si="46"/>
        <v>MOW M2C BEAL_2027</v>
      </c>
      <c r="B3005" t="s">
        <v>130</v>
      </c>
      <c r="C3005" t="s">
        <v>133</v>
      </c>
      <c r="D3005" t="s">
        <v>22</v>
      </c>
      <c r="E3005" t="s">
        <v>29</v>
      </c>
      <c r="F3005" t="s">
        <v>28</v>
      </c>
      <c r="K3005">
        <v>0</v>
      </c>
      <c r="L3005" s="26">
        <v>46752</v>
      </c>
      <c r="M3005">
        <v>4</v>
      </c>
    </row>
    <row r="3006" spans="1:14" x14ac:dyDescent="0.25">
      <c r="A3006" s="21" t="str">
        <f t="shared" si="46"/>
        <v>MOW M2C BEAL_2028</v>
      </c>
      <c r="B3006" t="s">
        <v>130</v>
      </c>
      <c r="C3006" t="s">
        <v>133</v>
      </c>
      <c r="D3006" t="s">
        <v>22</v>
      </c>
      <c r="E3006" t="s">
        <v>29</v>
      </c>
      <c r="F3006" t="s">
        <v>28</v>
      </c>
      <c r="K3006">
        <v>0</v>
      </c>
      <c r="L3006" s="26">
        <v>47118</v>
      </c>
      <c r="M3006">
        <v>5</v>
      </c>
    </row>
    <row r="3007" spans="1:14" x14ac:dyDescent="0.25">
      <c r="A3007" s="21" t="str">
        <f t="shared" si="46"/>
        <v>MOW M2C BEAL_2029</v>
      </c>
      <c r="B3007" t="s">
        <v>130</v>
      </c>
      <c r="C3007" t="s">
        <v>133</v>
      </c>
      <c r="D3007" t="s">
        <v>22</v>
      </c>
      <c r="E3007" t="s">
        <v>29</v>
      </c>
      <c r="F3007" t="s">
        <v>28</v>
      </c>
      <c r="K3007">
        <v>0</v>
      </c>
      <c r="L3007" s="26">
        <v>47483</v>
      </c>
      <c r="M3007">
        <v>6</v>
      </c>
    </row>
    <row r="3008" spans="1:14" x14ac:dyDescent="0.25">
      <c r="A3008" s="21" t="str">
        <f t="shared" si="46"/>
        <v>MOW M2C BEAL_2030</v>
      </c>
      <c r="B3008" t="s">
        <v>130</v>
      </c>
      <c r="C3008" t="s">
        <v>133</v>
      </c>
      <c r="D3008" t="s">
        <v>22</v>
      </c>
      <c r="E3008" t="s">
        <v>29</v>
      </c>
      <c r="F3008" t="s">
        <v>28</v>
      </c>
      <c r="K3008">
        <v>0</v>
      </c>
      <c r="L3008" s="26">
        <v>47848</v>
      </c>
      <c r="M3008">
        <v>7</v>
      </c>
    </row>
    <row r="3009" spans="1:13" x14ac:dyDescent="0.25">
      <c r="A3009" s="21" t="str">
        <f t="shared" si="46"/>
        <v>MOW M2C BEAL_2031</v>
      </c>
      <c r="B3009" t="s">
        <v>130</v>
      </c>
      <c r="C3009" t="s">
        <v>133</v>
      </c>
      <c r="D3009" t="s">
        <v>22</v>
      </c>
      <c r="E3009" t="s">
        <v>29</v>
      </c>
      <c r="F3009" t="s">
        <v>28</v>
      </c>
      <c r="K3009">
        <v>0</v>
      </c>
      <c r="L3009" s="26">
        <v>48213</v>
      </c>
      <c r="M3009">
        <v>8</v>
      </c>
    </row>
    <row r="3010" spans="1:13" x14ac:dyDescent="0.25">
      <c r="A3010" s="21" t="str">
        <f t="shared" ref="A3010:A3073" si="47">B3010&amp;" "&amp;D3010&amp;" "&amp;C3010&amp;"_"&amp;YEAR(L3010)</f>
        <v>MOW M2C BEAL_2032</v>
      </c>
      <c r="B3010" t="s">
        <v>130</v>
      </c>
      <c r="C3010" t="s">
        <v>133</v>
      </c>
      <c r="D3010" t="s">
        <v>22</v>
      </c>
      <c r="E3010" t="s">
        <v>29</v>
      </c>
      <c r="F3010" t="s">
        <v>28</v>
      </c>
      <c r="K3010">
        <v>0</v>
      </c>
      <c r="L3010" s="26">
        <v>48579</v>
      </c>
      <c r="M3010">
        <v>9</v>
      </c>
    </row>
    <row r="3011" spans="1:13" x14ac:dyDescent="0.25">
      <c r="A3011" s="21" t="str">
        <f t="shared" si="47"/>
        <v>MOW M2C BEAL_2033</v>
      </c>
      <c r="B3011" t="s">
        <v>130</v>
      </c>
      <c r="C3011" t="s">
        <v>133</v>
      </c>
      <c r="D3011" t="s">
        <v>22</v>
      </c>
      <c r="E3011" t="s">
        <v>29</v>
      </c>
      <c r="F3011" t="s">
        <v>28</v>
      </c>
      <c r="K3011">
        <v>0</v>
      </c>
      <c r="L3011" s="26">
        <v>48944</v>
      </c>
      <c r="M3011">
        <v>10</v>
      </c>
    </row>
    <row r="3012" spans="1:13" x14ac:dyDescent="0.25">
      <c r="A3012" s="21" t="str">
        <f t="shared" si="47"/>
        <v>MOW M2C BEAL_2034</v>
      </c>
      <c r="B3012" t="s">
        <v>130</v>
      </c>
      <c r="C3012" t="s">
        <v>133</v>
      </c>
      <c r="D3012" t="s">
        <v>22</v>
      </c>
      <c r="E3012" t="s">
        <v>29</v>
      </c>
      <c r="F3012" t="s">
        <v>28</v>
      </c>
      <c r="K3012">
        <v>0</v>
      </c>
      <c r="L3012" s="26">
        <v>49309</v>
      </c>
      <c r="M3012">
        <v>11</v>
      </c>
    </row>
    <row r="3013" spans="1:13" x14ac:dyDescent="0.25">
      <c r="A3013" s="21" t="str">
        <f t="shared" si="47"/>
        <v>MOW M2C BEAL_2035</v>
      </c>
      <c r="B3013" t="s">
        <v>130</v>
      </c>
      <c r="C3013" t="s">
        <v>133</v>
      </c>
      <c r="D3013" t="s">
        <v>22</v>
      </c>
      <c r="E3013" t="s">
        <v>29</v>
      </c>
      <c r="F3013" t="s">
        <v>28</v>
      </c>
      <c r="K3013">
        <v>0</v>
      </c>
      <c r="L3013" s="26">
        <v>49674</v>
      </c>
      <c r="M3013">
        <v>12</v>
      </c>
    </row>
    <row r="3014" spans="1:13" x14ac:dyDescent="0.25">
      <c r="A3014" s="21" t="str">
        <f t="shared" si="47"/>
        <v>MOW M2C BEAL_2036</v>
      </c>
      <c r="B3014" t="s">
        <v>130</v>
      </c>
      <c r="C3014" t="s">
        <v>133</v>
      </c>
      <c r="D3014" t="s">
        <v>22</v>
      </c>
      <c r="E3014" t="s">
        <v>29</v>
      </c>
      <c r="F3014" t="s">
        <v>28</v>
      </c>
      <c r="K3014">
        <v>0</v>
      </c>
      <c r="L3014" s="26">
        <v>50040</v>
      </c>
      <c r="M3014">
        <v>13</v>
      </c>
    </row>
    <row r="3015" spans="1:13" x14ac:dyDescent="0.25">
      <c r="A3015" s="21" t="str">
        <f t="shared" si="47"/>
        <v>MOW M2C BEAL_2037</v>
      </c>
      <c r="B3015" t="s">
        <v>130</v>
      </c>
      <c r="C3015" t="s">
        <v>133</v>
      </c>
      <c r="D3015" t="s">
        <v>22</v>
      </c>
      <c r="E3015" t="s">
        <v>29</v>
      </c>
      <c r="F3015" t="s">
        <v>28</v>
      </c>
      <c r="K3015">
        <v>0</v>
      </c>
      <c r="L3015" s="26">
        <v>50405</v>
      </c>
      <c r="M3015">
        <v>14</v>
      </c>
    </row>
    <row r="3016" spans="1:13" x14ac:dyDescent="0.25">
      <c r="A3016" s="21" t="str">
        <f t="shared" si="47"/>
        <v>MOW M2C BEAL_2038</v>
      </c>
      <c r="B3016" t="s">
        <v>130</v>
      </c>
      <c r="C3016" t="s">
        <v>133</v>
      </c>
      <c r="D3016" t="s">
        <v>22</v>
      </c>
      <c r="E3016" t="s">
        <v>29</v>
      </c>
      <c r="F3016" t="s">
        <v>28</v>
      </c>
      <c r="K3016">
        <v>0</v>
      </c>
      <c r="L3016" s="26">
        <v>50770</v>
      </c>
      <c r="M3016">
        <v>15</v>
      </c>
    </row>
    <row r="3017" spans="1:13" x14ac:dyDescent="0.25">
      <c r="A3017" s="21" t="str">
        <f t="shared" si="47"/>
        <v>MOW M2C BEAL_2039</v>
      </c>
      <c r="B3017" t="s">
        <v>130</v>
      </c>
      <c r="C3017" t="s">
        <v>133</v>
      </c>
      <c r="D3017" t="s">
        <v>22</v>
      </c>
      <c r="E3017" t="s">
        <v>29</v>
      </c>
      <c r="F3017" t="s">
        <v>28</v>
      </c>
      <c r="K3017">
        <v>0</v>
      </c>
      <c r="L3017" s="26">
        <v>51135</v>
      </c>
      <c r="M3017">
        <v>16</v>
      </c>
    </row>
    <row r="3018" spans="1:13" x14ac:dyDescent="0.25">
      <c r="A3018" s="21" t="str">
        <f t="shared" si="47"/>
        <v>MOW M2C BEAL_2040</v>
      </c>
      <c r="B3018" t="s">
        <v>130</v>
      </c>
      <c r="C3018" t="s">
        <v>133</v>
      </c>
      <c r="D3018" t="s">
        <v>22</v>
      </c>
      <c r="E3018" t="s">
        <v>29</v>
      </c>
      <c r="F3018" t="s">
        <v>28</v>
      </c>
      <c r="K3018">
        <v>0</v>
      </c>
      <c r="L3018" s="26">
        <v>51501</v>
      </c>
      <c r="M3018">
        <v>17</v>
      </c>
    </row>
    <row r="3019" spans="1:13" x14ac:dyDescent="0.25">
      <c r="A3019" s="21" t="str">
        <f t="shared" si="47"/>
        <v>MOW M2C BEAL_2041</v>
      </c>
      <c r="B3019" t="s">
        <v>130</v>
      </c>
      <c r="C3019" t="s">
        <v>133</v>
      </c>
      <c r="D3019" t="s">
        <v>22</v>
      </c>
      <c r="E3019" t="s">
        <v>29</v>
      </c>
      <c r="F3019" t="s">
        <v>28</v>
      </c>
      <c r="K3019">
        <v>0</v>
      </c>
      <c r="L3019" s="26">
        <v>51866</v>
      </c>
      <c r="M3019">
        <v>18</v>
      </c>
    </row>
    <row r="3020" spans="1:13" x14ac:dyDescent="0.25">
      <c r="A3020" s="21" t="str">
        <f t="shared" si="47"/>
        <v>MOW M2C BEAL_2042</v>
      </c>
      <c r="B3020" t="s">
        <v>130</v>
      </c>
      <c r="C3020" t="s">
        <v>133</v>
      </c>
      <c r="D3020" t="s">
        <v>22</v>
      </c>
      <c r="E3020" t="s">
        <v>29</v>
      </c>
      <c r="F3020" t="s">
        <v>28</v>
      </c>
      <c r="K3020">
        <v>0</v>
      </c>
      <c r="L3020" s="26">
        <v>52231</v>
      </c>
      <c r="M3020">
        <v>19</v>
      </c>
    </row>
    <row r="3021" spans="1:13" x14ac:dyDescent="0.25">
      <c r="A3021" s="21" t="str">
        <f t="shared" si="47"/>
        <v>MOW M2C BEAL_2043</v>
      </c>
      <c r="B3021" t="s">
        <v>130</v>
      </c>
      <c r="C3021" t="s">
        <v>133</v>
      </c>
      <c r="D3021" t="s">
        <v>22</v>
      </c>
      <c r="E3021" t="s">
        <v>29</v>
      </c>
      <c r="F3021" t="s">
        <v>28</v>
      </c>
      <c r="K3021">
        <v>0</v>
      </c>
      <c r="L3021" s="26">
        <v>52596</v>
      </c>
      <c r="M3021">
        <v>20</v>
      </c>
    </row>
    <row r="3022" spans="1:13" x14ac:dyDescent="0.25">
      <c r="A3022" s="21" t="str">
        <f t="shared" si="47"/>
        <v>MOW M2C BEAL_2024</v>
      </c>
      <c r="B3022" t="s">
        <v>130</v>
      </c>
      <c r="C3022" t="s">
        <v>133</v>
      </c>
      <c r="D3022" t="s">
        <v>22</v>
      </c>
      <c r="E3022" t="s">
        <v>29</v>
      </c>
      <c r="F3022" t="s">
        <v>31</v>
      </c>
      <c r="K3022">
        <v>0</v>
      </c>
      <c r="L3022" s="26">
        <v>45657</v>
      </c>
      <c r="M3022">
        <v>1</v>
      </c>
    </row>
    <row r="3023" spans="1:13" x14ac:dyDescent="0.25">
      <c r="A3023" s="21" t="str">
        <f t="shared" si="47"/>
        <v>MOW M2C BEAL_2025</v>
      </c>
      <c r="B3023" t="s">
        <v>130</v>
      </c>
      <c r="C3023" t="s">
        <v>133</v>
      </c>
      <c r="D3023" t="s">
        <v>22</v>
      </c>
      <c r="E3023" t="s">
        <v>29</v>
      </c>
      <c r="F3023" t="s">
        <v>31</v>
      </c>
      <c r="K3023">
        <v>0</v>
      </c>
      <c r="L3023" s="26">
        <v>46022</v>
      </c>
      <c r="M3023">
        <v>2</v>
      </c>
    </row>
    <row r="3024" spans="1:13" x14ac:dyDescent="0.25">
      <c r="A3024" s="21" t="str">
        <f t="shared" si="47"/>
        <v>MOW M2C BEAL_2026</v>
      </c>
      <c r="B3024" t="s">
        <v>130</v>
      </c>
      <c r="C3024" t="s">
        <v>133</v>
      </c>
      <c r="D3024" t="s">
        <v>22</v>
      </c>
      <c r="E3024" t="s">
        <v>29</v>
      </c>
      <c r="F3024" t="s">
        <v>31</v>
      </c>
      <c r="K3024">
        <v>0</v>
      </c>
      <c r="L3024" s="26">
        <v>46387</v>
      </c>
      <c r="M3024">
        <v>3</v>
      </c>
    </row>
    <row r="3025" spans="1:13" x14ac:dyDescent="0.25">
      <c r="A3025" s="21" t="str">
        <f t="shared" si="47"/>
        <v>MOW M2C BEAL_2027</v>
      </c>
      <c r="B3025" t="s">
        <v>130</v>
      </c>
      <c r="C3025" t="s">
        <v>133</v>
      </c>
      <c r="D3025" t="s">
        <v>22</v>
      </c>
      <c r="E3025" t="s">
        <v>29</v>
      </c>
      <c r="F3025" t="s">
        <v>31</v>
      </c>
      <c r="K3025">
        <v>0</v>
      </c>
      <c r="L3025" s="26">
        <v>46752</v>
      </c>
      <c r="M3025">
        <v>4</v>
      </c>
    </row>
    <row r="3026" spans="1:13" x14ac:dyDescent="0.25">
      <c r="A3026" s="21" t="str">
        <f t="shared" si="47"/>
        <v>MOW M2C BEAL_2028</v>
      </c>
      <c r="B3026" t="s">
        <v>130</v>
      </c>
      <c r="C3026" t="s">
        <v>133</v>
      </c>
      <c r="D3026" t="s">
        <v>22</v>
      </c>
      <c r="E3026" t="s">
        <v>29</v>
      </c>
      <c r="F3026" t="s">
        <v>31</v>
      </c>
      <c r="K3026">
        <v>0</v>
      </c>
      <c r="L3026" s="26">
        <v>47118</v>
      </c>
      <c r="M3026">
        <v>5</v>
      </c>
    </row>
    <row r="3027" spans="1:13" x14ac:dyDescent="0.25">
      <c r="A3027" s="21" t="str">
        <f t="shared" si="47"/>
        <v>MOW M2C BEAL_2029</v>
      </c>
      <c r="B3027" t="s">
        <v>130</v>
      </c>
      <c r="C3027" t="s">
        <v>133</v>
      </c>
      <c r="D3027" t="s">
        <v>22</v>
      </c>
      <c r="E3027" t="s">
        <v>29</v>
      </c>
      <c r="F3027" t="s">
        <v>31</v>
      </c>
      <c r="K3027">
        <v>0</v>
      </c>
      <c r="L3027" s="26">
        <v>47483</v>
      </c>
      <c r="M3027">
        <v>6</v>
      </c>
    </row>
    <row r="3028" spans="1:13" x14ac:dyDescent="0.25">
      <c r="A3028" s="21" t="str">
        <f t="shared" si="47"/>
        <v>MOW M2C BEAL_2030</v>
      </c>
      <c r="B3028" t="s">
        <v>130</v>
      </c>
      <c r="C3028" t="s">
        <v>133</v>
      </c>
      <c r="D3028" t="s">
        <v>22</v>
      </c>
      <c r="E3028" t="s">
        <v>29</v>
      </c>
      <c r="F3028" t="s">
        <v>31</v>
      </c>
      <c r="K3028">
        <v>0</v>
      </c>
      <c r="L3028" s="26">
        <v>47848</v>
      </c>
      <c r="M3028">
        <v>7</v>
      </c>
    </row>
    <row r="3029" spans="1:13" x14ac:dyDescent="0.25">
      <c r="A3029" s="21" t="str">
        <f t="shared" si="47"/>
        <v>MOW M2C BEAL_2031</v>
      </c>
      <c r="B3029" t="s">
        <v>130</v>
      </c>
      <c r="C3029" t="s">
        <v>133</v>
      </c>
      <c r="D3029" t="s">
        <v>22</v>
      </c>
      <c r="E3029" t="s">
        <v>29</v>
      </c>
      <c r="F3029" t="s">
        <v>31</v>
      </c>
      <c r="K3029">
        <v>0</v>
      </c>
      <c r="L3029" s="26">
        <v>48213</v>
      </c>
      <c r="M3029">
        <v>8</v>
      </c>
    </row>
    <row r="3030" spans="1:13" x14ac:dyDescent="0.25">
      <c r="A3030" s="21" t="str">
        <f t="shared" si="47"/>
        <v>MOW M2C BEAL_2032</v>
      </c>
      <c r="B3030" t="s">
        <v>130</v>
      </c>
      <c r="C3030" t="s">
        <v>133</v>
      </c>
      <c r="D3030" t="s">
        <v>22</v>
      </c>
      <c r="E3030" t="s">
        <v>29</v>
      </c>
      <c r="F3030" t="s">
        <v>31</v>
      </c>
      <c r="K3030">
        <v>0</v>
      </c>
      <c r="L3030" s="26">
        <v>48579</v>
      </c>
      <c r="M3030">
        <v>9</v>
      </c>
    </row>
    <row r="3031" spans="1:13" x14ac:dyDescent="0.25">
      <c r="A3031" s="21" t="str">
        <f t="shared" si="47"/>
        <v>MOW M2C BEAL_2033</v>
      </c>
      <c r="B3031" t="s">
        <v>130</v>
      </c>
      <c r="C3031" t="s">
        <v>133</v>
      </c>
      <c r="D3031" t="s">
        <v>22</v>
      </c>
      <c r="E3031" t="s">
        <v>29</v>
      </c>
      <c r="F3031" t="s">
        <v>31</v>
      </c>
      <c r="K3031">
        <v>0</v>
      </c>
      <c r="L3031" s="26">
        <v>48944</v>
      </c>
      <c r="M3031">
        <v>10</v>
      </c>
    </row>
    <row r="3032" spans="1:13" x14ac:dyDescent="0.25">
      <c r="A3032" s="21" t="str">
        <f t="shared" si="47"/>
        <v>MOW M2C BEAL_2034</v>
      </c>
      <c r="B3032" t="s">
        <v>130</v>
      </c>
      <c r="C3032" t="s">
        <v>133</v>
      </c>
      <c r="D3032" t="s">
        <v>22</v>
      </c>
      <c r="E3032" t="s">
        <v>29</v>
      </c>
      <c r="F3032" t="s">
        <v>31</v>
      </c>
      <c r="K3032">
        <v>0</v>
      </c>
      <c r="L3032" s="26">
        <v>49309</v>
      </c>
      <c r="M3032">
        <v>11</v>
      </c>
    </row>
    <row r="3033" spans="1:13" x14ac:dyDescent="0.25">
      <c r="A3033" s="21" t="str">
        <f t="shared" si="47"/>
        <v>MOW M2C BEAL_2035</v>
      </c>
      <c r="B3033" t="s">
        <v>130</v>
      </c>
      <c r="C3033" t="s">
        <v>133</v>
      </c>
      <c r="D3033" t="s">
        <v>22</v>
      </c>
      <c r="E3033" t="s">
        <v>29</v>
      </c>
      <c r="F3033" t="s">
        <v>31</v>
      </c>
      <c r="K3033">
        <v>0</v>
      </c>
      <c r="L3033" s="26">
        <v>49674</v>
      </c>
      <c r="M3033">
        <v>12</v>
      </c>
    </row>
    <row r="3034" spans="1:13" x14ac:dyDescent="0.25">
      <c r="A3034" s="21" t="str">
        <f t="shared" si="47"/>
        <v>MOW M2C BEAL_2036</v>
      </c>
      <c r="B3034" t="s">
        <v>130</v>
      </c>
      <c r="C3034" t="s">
        <v>133</v>
      </c>
      <c r="D3034" t="s">
        <v>22</v>
      </c>
      <c r="E3034" t="s">
        <v>29</v>
      </c>
      <c r="F3034" t="s">
        <v>31</v>
      </c>
      <c r="K3034">
        <v>0</v>
      </c>
      <c r="L3034" s="26">
        <v>50040</v>
      </c>
      <c r="M3034">
        <v>13</v>
      </c>
    </row>
    <row r="3035" spans="1:13" x14ac:dyDescent="0.25">
      <c r="A3035" s="21" t="str">
        <f t="shared" si="47"/>
        <v>MOW M2C BEAL_2037</v>
      </c>
      <c r="B3035" t="s">
        <v>130</v>
      </c>
      <c r="C3035" t="s">
        <v>133</v>
      </c>
      <c r="D3035" t="s">
        <v>22</v>
      </c>
      <c r="E3035" t="s">
        <v>29</v>
      </c>
      <c r="F3035" t="s">
        <v>31</v>
      </c>
      <c r="K3035">
        <v>0</v>
      </c>
      <c r="L3035" s="26">
        <v>50405</v>
      </c>
      <c r="M3035">
        <v>14</v>
      </c>
    </row>
    <row r="3036" spans="1:13" x14ac:dyDescent="0.25">
      <c r="A3036" s="21" t="str">
        <f t="shared" si="47"/>
        <v>MOW M2C BEAL_2038</v>
      </c>
      <c r="B3036" t="s">
        <v>130</v>
      </c>
      <c r="C3036" t="s">
        <v>133</v>
      </c>
      <c r="D3036" t="s">
        <v>22</v>
      </c>
      <c r="E3036" t="s">
        <v>29</v>
      </c>
      <c r="F3036" t="s">
        <v>31</v>
      </c>
      <c r="K3036">
        <v>0</v>
      </c>
      <c r="L3036" s="26">
        <v>50770</v>
      </c>
      <c r="M3036">
        <v>15</v>
      </c>
    </row>
    <row r="3037" spans="1:13" x14ac:dyDescent="0.25">
      <c r="A3037" s="21" t="str">
        <f t="shared" si="47"/>
        <v>MOW M2C BEAL_2039</v>
      </c>
      <c r="B3037" t="s">
        <v>130</v>
      </c>
      <c r="C3037" t="s">
        <v>133</v>
      </c>
      <c r="D3037" t="s">
        <v>22</v>
      </c>
      <c r="E3037" t="s">
        <v>29</v>
      </c>
      <c r="F3037" t="s">
        <v>31</v>
      </c>
      <c r="K3037">
        <v>0</v>
      </c>
      <c r="L3037" s="26">
        <v>51135</v>
      </c>
      <c r="M3037">
        <v>16</v>
      </c>
    </row>
    <row r="3038" spans="1:13" x14ac:dyDescent="0.25">
      <c r="A3038" s="21" t="str">
        <f t="shared" si="47"/>
        <v>MOW M2C BEAL_2040</v>
      </c>
      <c r="B3038" t="s">
        <v>130</v>
      </c>
      <c r="C3038" t="s">
        <v>133</v>
      </c>
      <c r="D3038" t="s">
        <v>22</v>
      </c>
      <c r="E3038" t="s">
        <v>29</v>
      </c>
      <c r="F3038" t="s">
        <v>31</v>
      </c>
      <c r="K3038">
        <v>0</v>
      </c>
      <c r="L3038" s="26">
        <v>51501</v>
      </c>
      <c r="M3038">
        <v>17</v>
      </c>
    </row>
    <row r="3039" spans="1:13" x14ac:dyDescent="0.25">
      <c r="A3039" s="21" t="str">
        <f t="shared" si="47"/>
        <v>MOW M2C BEAL_2041</v>
      </c>
      <c r="B3039" t="s">
        <v>130</v>
      </c>
      <c r="C3039" t="s">
        <v>133</v>
      </c>
      <c r="D3039" t="s">
        <v>22</v>
      </c>
      <c r="E3039" t="s">
        <v>29</v>
      </c>
      <c r="F3039" t="s">
        <v>31</v>
      </c>
      <c r="K3039">
        <v>0</v>
      </c>
      <c r="L3039" s="26">
        <v>51866</v>
      </c>
      <c r="M3039">
        <v>18</v>
      </c>
    </row>
    <row r="3040" spans="1:13" x14ac:dyDescent="0.25">
      <c r="A3040" s="21" t="str">
        <f t="shared" si="47"/>
        <v>MOW M2C BEAL_2042</v>
      </c>
      <c r="B3040" t="s">
        <v>130</v>
      </c>
      <c r="C3040" t="s">
        <v>133</v>
      </c>
      <c r="D3040" t="s">
        <v>22</v>
      </c>
      <c r="E3040" t="s">
        <v>29</v>
      </c>
      <c r="F3040" t="s">
        <v>31</v>
      </c>
      <c r="K3040">
        <v>0</v>
      </c>
      <c r="L3040" s="26">
        <v>52231</v>
      </c>
      <c r="M3040">
        <v>19</v>
      </c>
    </row>
    <row r="3041" spans="1:14" x14ac:dyDescent="0.25">
      <c r="A3041" s="21" t="str">
        <f t="shared" si="47"/>
        <v>MOW M2C BEAL_2043</v>
      </c>
      <c r="B3041" t="s">
        <v>130</v>
      </c>
      <c r="C3041" t="s">
        <v>133</v>
      </c>
      <c r="D3041" t="s">
        <v>22</v>
      </c>
      <c r="E3041" t="s">
        <v>29</v>
      </c>
      <c r="F3041" t="s">
        <v>31</v>
      </c>
      <c r="K3041">
        <v>0</v>
      </c>
      <c r="L3041" s="26">
        <v>52596</v>
      </c>
      <c r="M3041">
        <v>20</v>
      </c>
    </row>
    <row r="3042" spans="1:14" x14ac:dyDescent="0.25">
      <c r="A3042" s="21" t="str">
        <f t="shared" si="47"/>
        <v>MOW M2C BEAL_2024</v>
      </c>
      <c r="B3042" t="s">
        <v>130</v>
      </c>
      <c r="C3042" t="s">
        <v>133</v>
      </c>
      <c r="D3042" t="s">
        <v>22</v>
      </c>
      <c r="E3042" t="s">
        <v>5</v>
      </c>
      <c r="F3042" t="s">
        <v>4</v>
      </c>
      <c r="G3042">
        <v>0</v>
      </c>
      <c r="H3042">
        <v>0</v>
      </c>
      <c r="I3042">
        <v>0</v>
      </c>
      <c r="J3042">
        <v>0</v>
      </c>
      <c r="L3042" s="26">
        <v>45657</v>
      </c>
      <c r="M3042">
        <v>1</v>
      </c>
      <c r="N3042">
        <v>0</v>
      </c>
    </row>
    <row r="3043" spans="1:14" x14ac:dyDescent="0.25">
      <c r="A3043" s="21" t="str">
        <f t="shared" si="47"/>
        <v>MOW M2C BEAL_2025</v>
      </c>
      <c r="B3043" t="s">
        <v>130</v>
      </c>
      <c r="C3043" t="s">
        <v>133</v>
      </c>
      <c r="D3043" t="s">
        <v>22</v>
      </c>
      <c r="E3043" t="s">
        <v>5</v>
      </c>
      <c r="F3043" t="s">
        <v>4</v>
      </c>
      <c r="G3043">
        <v>0</v>
      </c>
      <c r="H3043">
        <v>0</v>
      </c>
      <c r="I3043">
        <v>0</v>
      </c>
      <c r="J3043">
        <v>0</v>
      </c>
      <c r="L3043" s="26">
        <v>46022</v>
      </c>
      <c r="M3043">
        <v>2</v>
      </c>
      <c r="N3043">
        <v>0</v>
      </c>
    </row>
    <row r="3044" spans="1:14" x14ac:dyDescent="0.25">
      <c r="A3044" s="21" t="str">
        <f t="shared" si="47"/>
        <v>MOW M2C BEAL_2026</v>
      </c>
      <c r="B3044" t="s">
        <v>130</v>
      </c>
      <c r="C3044" t="s">
        <v>133</v>
      </c>
      <c r="D3044" t="s">
        <v>22</v>
      </c>
      <c r="E3044" t="s">
        <v>5</v>
      </c>
      <c r="F3044" t="s">
        <v>4</v>
      </c>
      <c r="G3044">
        <v>0</v>
      </c>
      <c r="H3044">
        <v>4166.85009765625</v>
      </c>
      <c r="I3044">
        <v>-58936.15234375</v>
      </c>
      <c r="J3044">
        <v>0</v>
      </c>
      <c r="L3044" s="26">
        <v>46387</v>
      </c>
      <c r="M3044">
        <v>3</v>
      </c>
      <c r="N3044">
        <v>0</v>
      </c>
    </row>
    <row r="3045" spans="1:14" x14ac:dyDescent="0.25">
      <c r="A3045" s="21" t="str">
        <f t="shared" si="47"/>
        <v>MOW M2C BEAL_2027</v>
      </c>
      <c r="B3045" t="s">
        <v>130</v>
      </c>
      <c r="C3045" t="s">
        <v>133</v>
      </c>
      <c r="D3045" t="s">
        <v>22</v>
      </c>
      <c r="E3045" t="s">
        <v>5</v>
      </c>
      <c r="F3045" t="s">
        <v>4</v>
      </c>
      <c r="G3045">
        <v>0</v>
      </c>
      <c r="H3045">
        <v>2693.36474609375</v>
      </c>
      <c r="I3045">
        <v>41425.46875</v>
      </c>
      <c r="J3045">
        <v>0</v>
      </c>
      <c r="L3045" s="26">
        <v>46752</v>
      </c>
      <c r="M3045">
        <v>4</v>
      </c>
      <c r="N3045">
        <v>0</v>
      </c>
    </row>
    <row r="3046" spans="1:14" x14ac:dyDescent="0.25">
      <c r="A3046" s="21" t="str">
        <f t="shared" si="47"/>
        <v>MOW M2C BEAL_2028</v>
      </c>
      <c r="B3046" t="s">
        <v>130</v>
      </c>
      <c r="C3046" t="s">
        <v>133</v>
      </c>
      <c r="D3046" t="s">
        <v>22</v>
      </c>
      <c r="E3046" t="s">
        <v>5</v>
      </c>
      <c r="F3046" t="s">
        <v>4</v>
      </c>
      <c r="G3046">
        <v>0</v>
      </c>
      <c r="H3046">
        <v>11271.537109375</v>
      </c>
      <c r="I3046">
        <v>75970.0234375</v>
      </c>
      <c r="J3046">
        <v>0</v>
      </c>
      <c r="L3046" s="26">
        <v>47118</v>
      </c>
      <c r="M3046">
        <v>5</v>
      </c>
      <c r="N3046">
        <v>-13598.94140625</v>
      </c>
    </row>
    <row r="3047" spans="1:14" x14ac:dyDescent="0.25">
      <c r="A3047" s="21" t="str">
        <f t="shared" si="47"/>
        <v>MOW M2C BEAL_2029</v>
      </c>
      <c r="B3047" t="s">
        <v>130</v>
      </c>
      <c r="C3047" t="s">
        <v>133</v>
      </c>
      <c r="D3047" t="s">
        <v>22</v>
      </c>
      <c r="E3047" t="s">
        <v>5</v>
      </c>
      <c r="F3047" t="s">
        <v>4</v>
      </c>
      <c r="G3047">
        <v>0</v>
      </c>
      <c r="H3047">
        <v>15076.5859375</v>
      </c>
      <c r="I3047">
        <v>-20063.283203125</v>
      </c>
      <c r="J3047">
        <v>0</v>
      </c>
      <c r="L3047" s="26">
        <v>47483</v>
      </c>
      <c r="M3047">
        <v>6</v>
      </c>
      <c r="N3047">
        <v>-13839.4677734375</v>
      </c>
    </row>
    <row r="3048" spans="1:14" x14ac:dyDescent="0.25">
      <c r="A3048" s="21" t="str">
        <f t="shared" si="47"/>
        <v>MOW M2C BEAL_2030</v>
      </c>
      <c r="B3048" t="s">
        <v>130</v>
      </c>
      <c r="C3048" t="s">
        <v>133</v>
      </c>
      <c r="D3048" t="s">
        <v>22</v>
      </c>
      <c r="E3048" t="s">
        <v>5</v>
      </c>
      <c r="F3048" t="s">
        <v>4</v>
      </c>
      <c r="G3048">
        <v>0</v>
      </c>
      <c r="H3048">
        <v>23874.87890625</v>
      </c>
      <c r="I3048">
        <v>-776297.8125</v>
      </c>
      <c r="J3048">
        <v>0</v>
      </c>
      <c r="L3048" s="26">
        <v>47848</v>
      </c>
      <c r="M3048">
        <v>7</v>
      </c>
      <c r="N3048">
        <v>-14114.52734375</v>
      </c>
    </row>
    <row r="3049" spans="1:14" x14ac:dyDescent="0.25">
      <c r="A3049" s="21" t="str">
        <f t="shared" si="47"/>
        <v>MOW M2C BEAL_2031</v>
      </c>
      <c r="B3049" t="s">
        <v>130</v>
      </c>
      <c r="C3049" t="s">
        <v>133</v>
      </c>
      <c r="D3049" t="s">
        <v>22</v>
      </c>
      <c r="E3049" t="s">
        <v>5</v>
      </c>
      <c r="F3049" t="s">
        <v>4</v>
      </c>
      <c r="G3049">
        <v>0</v>
      </c>
      <c r="H3049">
        <v>56326.58203125</v>
      </c>
      <c r="I3049">
        <v>713343.375</v>
      </c>
      <c r="J3049">
        <v>0</v>
      </c>
      <c r="L3049" s="26">
        <v>48213</v>
      </c>
      <c r="M3049">
        <v>8</v>
      </c>
      <c r="N3049">
        <v>-125442.1875</v>
      </c>
    </row>
    <row r="3050" spans="1:14" x14ac:dyDescent="0.25">
      <c r="A3050" s="21" t="str">
        <f t="shared" si="47"/>
        <v>MOW M2C BEAL_2032</v>
      </c>
      <c r="B3050" t="s">
        <v>130</v>
      </c>
      <c r="C3050" t="s">
        <v>133</v>
      </c>
      <c r="D3050" t="s">
        <v>22</v>
      </c>
      <c r="E3050" t="s">
        <v>5</v>
      </c>
      <c r="F3050" t="s">
        <v>4</v>
      </c>
      <c r="G3050">
        <v>0</v>
      </c>
      <c r="H3050">
        <v>63937.15625</v>
      </c>
      <c r="I3050">
        <v>613584.75</v>
      </c>
      <c r="J3050">
        <v>0</v>
      </c>
      <c r="L3050" s="26">
        <v>48579</v>
      </c>
      <c r="M3050">
        <v>9</v>
      </c>
      <c r="N3050">
        <v>-143302.75</v>
      </c>
    </row>
    <row r="3051" spans="1:14" x14ac:dyDescent="0.25">
      <c r="A3051" s="21" t="str">
        <f t="shared" si="47"/>
        <v>MOW M2C BEAL_2033</v>
      </c>
      <c r="B3051" t="s">
        <v>130</v>
      </c>
      <c r="C3051" t="s">
        <v>133</v>
      </c>
      <c r="D3051" t="s">
        <v>22</v>
      </c>
      <c r="E3051" t="s">
        <v>5</v>
      </c>
      <c r="F3051" t="s">
        <v>4</v>
      </c>
      <c r="G3051">
        <v>0</v>
      </c>
      <c r="H3051">
        <v>186703.578125</v>
      </c>
      <c r="I3051">
        <v>594675.375</v>
      </c>
      <c r="J3051">
        <v>0</v>
      </c>
      <c r="L3051" s="26">
        <v>48944</v>
      </c>
      <c r="M3051">
        <v>10</v>
      </c>
      <c r="N3051">
        <v>-366151.90625</v>
      </c>
    </row>
    <row r="3052" spans="1:14" x14ac:dyDescent="0.25">
      <c r="A3052" s="21" t="str">
        <f t="shared" si="47"/>
        <v>MOW M2C BEAL_2034</v>
      </c>
      <c r="B3052" t="s">
        <v>130</v>
      </c>
      <c r="C3052" t="s">
        <v>133</v>
      </c>
      <c r="D3052" t="s">
        <v>22</v>
      </c>
      <c r="E3052" t="s">
        <v>5</v>
      </c>
      <c r="F3052" t="s">
        <v>4</v>
      </c>
      <c r="G3052">
        <v>0</v>
      </c>
      <c r="H3052">
        <v>191708.359375</v>
      </c>
      <c r="I3052">
        <v>1410903.125</v>
      </c>
      <c r="J3052">
        <v>0</v>
      </c>
      <c r="L3052" s="26">
        <v>49309</v>
      </c>
      <c r="M3052">
        <v>11</v>
      </c>
      <c r="N3052">
        <v>-375994.90625</v>
      </c>
    </row>
    <row r="3053" spans="1:14" x14ac:dyDescent="0.25">
      <c r="A3053" s="21" t="str">
        <f t="shared" si="47"/>
        <v>MOW M2C BEAL_2035</v>
      </c>
      <c r="B3053" t="s">
        <v>130</v>
      </c>
      <c r="C3053" t="s">
        <v>133</v>
      </c>
      <c r="D3053" t="s">
        <v>22</v>
      </c>
      <c r="E3053" t="s">
        <v>5</v>
      </c>
      <c r="F3053" t="s">
        <v>4</v>
      </c>
      <c r="G3053">
        <v>0</v>
      </c>
      <c r="H3053">
        <v>197360.28125</v>
      </c>
      <c r="I3053">
        <v>1340804.375</v>
      </c>
      <c r="J3053">
        <v>0</v>
      </c>
      <c r="L3053" s="26">
        <v>49674</v>
      </c>
      <c r="M3053">
        <v>12</v>
      </c>
      <c r="N3053">
        <v>-385476</v>
      </c>
    </row>
    <row r="3054" spans="1:14" x14ac:dyDescent="0.25">
      <c r="A3054" s="21" t="str">
        <f t="shared" si="47"/>
        <v>MOW M2C BEAL_2036</v>
      </c>
      <c r="B3054" t="s">
        <v>130</v>
      </c>
      <c r="C3054" t="s">
        <v>133</v>
      </c>
      <c r="D3054" t="s">
        <v>22</v>
      </c>
      <c r="E3054" t="s">
        <v>5</v>
      </c>
      <c r="F3054" t="s">
        <v>4</v>
      </c>
      <c r="G3054">
        <v>0</v>
      </c>
      <c r="H3054">
        <v>206547.625</v>
      </c>
      <c r="I3054">
        <v>1289538</v>
      </c>
      <c r="J3054">
        <v>0</v>
      </c>
      <c r="L3054" s="26">
        <v>50040</v>
      </c>
      <c r="M3054">
        <v>13</v>
      </c>
      <c r="N3054">
        <v>-405437.90625</v>
      </c>
    </row>
    <row r="3055" spans="1:14" x14ac:dyDescent="0.25">
      <c r="A3055" s="21" t="str">
        <f t="shared" si="47"/>
        <v>MOW M2C BEAL_2037</v>
      </c>
      <c r="B3055" t="s">
        <v>130</v>
      </c>
      <c r="C3055" t="s">
        <v>133</v>
      </c>
      <c r="D3055" t="s">
        <v>22</v>
      </c>
      <c r="E3055" t="s">
        <v>5</v>
      </c>
      <c r="F3055" t="s">
        <v>4</v>
      </c>
      <c r="G3055">
        <v>0</v>
      </c>
      <c r="H3055">
        <v>207807.015625</v>
      </c>
      <c r="I3055">
        <v>1242474.125</v>
      </c>
      <c r="J3055">
        <v>0</v>
      </c>
      <c r="L3055" s="26">
        <v>50405</v>
      </c>
      <c r="M3055">
        <v>14</v>
      </c>
      <c r="N3055">
        <v>-416861.96875</v>
      </c>
    </row>
    <row r="3056" spans="1:14" x14ac:dyDescent="0.25">
      <c r="A3056" s="21" t="str">
        <f t="shared" si="47"/>
        <v>MOW M2C BEAL_2038</v>
      </c>
      <c r="B3056" t="s">
        <v>130</v>
      </c>
      <c r="C3056" t="s">
        <v>133</v>
      </c>
      <c r="D3056" t="s">
        <v>22</v>
      </c>
      <c r="E3056" t="s">
        <v>5</v>
      </c>
      <c r="F3056" t="s">
        <v>4</v>
      </c>
      <c r="G3056">
        <v>0</v>
      </c>
      <c r="H3056">
        <v>191966.796875</v>
      </c>
      <c r="I3056">
        <v>1295013.25</v>
      </c>
      <c r="J3056">
        <v>0</v>
      </c>
      <c r="L3056" s="26">
        <v>50770</v>
      </c>
      <c r="M3056">
        <v>15</v>
      </c>
      <c r="N3056">
        <v>-410432.71875</v>
      </c>
    </row>
    <row r="3057" spans="1:14" x14ac:dyDescent="0.25">
      <c r="A3057" s="21" t="str">
        <f t="shared" si="47"/>
        <v>MOW M2C BEAL_2039</v>
      </c>
      <c r="B3057" t="s">
        <v>130</v>
      </c>
      <c r="C3057" t="s">
        <v>133</v>
      </c>
      <c r="D3057" t="s">
        <v>22</v>
      </c>
      <c r="E3057" t="s">
        <v>5</v>
      </c>
      <c r="F3057" t="s">
        <v>4</v>
      </c>
      <c r="G3057">
        <v>0</v>
      </c>
      <c r="H3057">
        <v>223556.1875</v>
      </c>
      <c r="I3057">
        <v>1445994.5</v>
      </c>
      <c r="J3057">
        <v>0</v>
      </c>
      <c r="L3057" s="26">
        <v>51135</v>
      </c>
      <c r="M3057">
        <v>16</v>
      </c>
      <c r="N3057">
        <v>-418215.71875</v>
      </c>
    </row>
    <row r="3058" spans="1:14" x14ac:dyDescent="0.25">
      <c r="A3058" s="21" t="str">
        <f t="shared" si="47"/>
        <v>MOW M2C BEAL_2040</v>
      </c>
      <c r="B3058" t="s">
        <v>130</v>
      </c>
      <c r="C3058" t="s">
        <v>133</v>
      </c>
      <c r="D3058" t="s">
        <v>22</v>
      </c>
      <c r="E3058" t="s">
        <v>5</v>
      </c>
      <c r="F3058" t="s">
        <v>4</v>
      </c>
      <c r="G3058">
        <v>0</v>
      </c>
      <c r="H3058">
        <v>243755.4375</v>
      </c>
      <c r="I3058">
        <v>1645241.375</v>
      </c>
      <c r="J3058">
        <v>0</v>
      </c>
      <c r="L3058" s="26">
        <v>51501</v>
      </c>
      <c r="M3058">
        <v>17</v>
      </c>
      <c r="N3058">
        <v>-430885.21875</v>
      </c>
    </row>
    <row r="3059" spans="1:14" x14ac:dyDescent="0.25">
      <c r="A3059" s="21" t="str">
        <f t="shared" si="47"/>
        <v>MOW M2C BEAL_2041</v>
      </c>
      <c r="B3059" t="s">
        <v>130</v>
      </c>
      <c r="C3059" t="s">
        <v>133</v>
      </c>
      <c r="D3059" t="s">
        <v>22</v>
      </c>
      <c r="E3059" t="s">
        <v>5</v>
      </c>
      <c r="F3059" t="s">
        <v>4</v>
      </c>
      <c r="G3059">
        <v>0</v>
      </c>
      <c r="H3059">
        <v>299103.4375</v>
      </c>
      <c r="I3059">
        <v>1969650.125</v>
      </c>
      <c r="J3059">
        <v>0</v>
      </c>
      <c r="L3059" s="26">
        <v>51866</v>
      </c>
      <c r="M3059">
        <v>18</v>
      </c>
      <c r="N3059">
        <v>-301953.21875</v>
      </c>
    </row>
    <row r="3060" spans="1:14" x14ac:dyDescent="0.25">
      <c r="A3060" s="21" t="str">
        <f t="shared" si="47"/>
        <v>MOW M2C BEAL_2042</v>
      </c>
      <c r="B3060" t="s">
        <v>130</v>
      </c>
      <c r="C3060" t="s">
        <v>133</v>
      </c>
      <c r="D3060" t="s">
        <v>22</v>
      </c>
      <c r="E3060" t="s">
        <v>5</v>
      </c>
      <c r="F3060" t="s">
        <v>4</v>
      </c>
      <c r="G3060">
        <v>0</v>
      </c>
      <c r="H3060">
        <v>428292.375</v>
      </c>
      <c r="I3060">
        <v>2618690.25</v>
      </c>
      <c r="J3060">
        <v>0</v>
      </c>
      <c r="L3060" s="26">
        <v>52231</v>
      </c>
      <c r="M3060">
        <v>19</v>
      </c>
      <c r="N3060">
        <v>-291406.90625</v>
      </c>
    </row>
    <row r="3061" spans="1:14" x14ac:dyDescent="0.25">
      <c r="A3061" s="21" t="str">
        <f t="shared" si="47"/>
        <v>MOW M2C BEAL_2043</v>
      </c>
      <c r="B3061" t="s">
        <v>130</v>
      </c>
      <c r="C3061" t="s">
        <v>133</v>
      </c>
      <c r="D3061" t="s">
        <v>22</v>
      </c>
      <c r="E3061" t="s">
        <v>5</v>
      </c>
      <c r="F3061" t="s">
        <v>4</v>
      </c>
      <c r="G3061">
        <v>0</v>
      </c>
      <c r="H3061">
        <v>464074.71875</v>
      </c>
      <c r="I3061">
        <v>2516262.25</v>
      </c>
      <c r="J3061">
        <v>0</v>
      </c>
      <c r="L3061" s="26">
        <v>52596</v>
      </c>
      <c r="M3061">
        <v>20</v>
      </c>
      <c r="N3061">
        <v>0</v>
      </c>
    </row>
    <row r="3062" spans="1:14" x14ac:dyDescent="0.25">
      <c r="A3062" s="21" t="str">
        <f t="shared" si="47"/>
        <v>MOW M2C BEAL_2024</v>
      </c>
      <c r="B3062" t="s">
        <v>130</v>
      </c>
      <c r="C3062" t="s">
        <v>133</v>
      </c>
      <c r="D3062" t="s">
        <v>22</v>
      </c>
      <c r="E3062" t="s">
        <v>5</v>
      </c>
      <c r="F3062" t="s">
        <v>32</v>
      </c>
      <c r="G3062">
        <v>189100.46875</v>
      </c>
      <c r="H3062">
        <v>75361.265625</v>
      </c>
      <c r="I3062">
        <v>11934.92578125</v>
      </c>
      <c r="J3062">
        <v>0</v>
      </c>
      <c r="L3062" s="26">
        <v>45657</v>
      </c>
      <c r="M3062">
        <v>1</v>
      </c>
      <c r="N3062">
        <v>100724.796875</v>
      </c>
    </row>
    <row r="3063" spans="1:14" x14ac:dyDescent="0.25">
      <c r="A3063" s="21" t="str">
        <f t="shared" si="47"/>
        <v>MOW M2C BEAL_2025</v>
      </c>
      <c r="B3063" t="s">
        <v>130</v>
      </c>
      <c r="C3063" t="s">
        <v>133</v>
      </c>
      <c r="D3063" t="s">
        <v>22</v>
      </c>
      <c r="E3063" t="s">
        <v>5</v>
      </c>
      <c r="F3063" t="s">
        <v>32</v>
      </c>
      <c r="G3063">
        <v>204197.25</v>
      </c>
      <c r="H3063">
        <v>80068.296875</v>
      </c>
      <c r="I3063">
        <v>64614.328125</v>
      </c>
      <c r="J3063">
        <v>0</v>
      </c>
      <c r="L3063" s="26">
        <v>46022</v>
      </c>
      <c r="M3063">
        <v>2</v>
      </c>
      <c r="N3063">
        <v>99902.1015625</v>
      </c>
    </row>
    <row r="3064" spans="1:14" x14ac:dyDescent="0.25">
      <c r="A3064" s="21" t="str">
        <f t="shared" si="47"/>
        <v>MOW M2C BEAL_2026</v>
      </c>
      <c r="B3064" t="s">
        <v>130</v>
      </c>
      <c r="C3064" t="s">
        <v>133</v>
      </c>
      <c r="D3064" t="s">
        <v>22</v>
      </c>
      <c r="E3064" t="s">
        <v>5</v>
      </c>
      <c r="F3064" t="s">
        <v>32</v>
      </c>
      <c r="G3064">
        <v>219276.34375</v>
      </c>
      <c r="H3064">
        <v>90329.4921875</v>
      </c>
      <c r="I3064">
        <v>67262.703125</v>
      </c>
      <c r="J3064">
        <v>0</v>
      </c>
      <c r="L3064" s="26">
        <v>46387</v>
      </c>
      <c r="M3064">
        <v>3</v>
      </c>
      <c r="N3064">
        <v>102921.90625</v>
      </c>
    </row>
    <row r="3065" spans="1:14" x14ac:dyDescent="0.25">
      <c r="A3065" s="21" t="str">
        <f t="shared" si="47"/>
        <v>MOW M2C BEAL_2027</v>
      </c>
      <c r="B3065" t="s">
        <v>130</v>
      </c>
      <c r="C3065" t="s">
        <v>133</v>
      </c>
      <c r="D3065" t="s">
        <v>22</v>
      </c>
      <c r="E3065" t="s">
        <v>5</v>
      </c>
      <c r="F3065" t="s">
        <v>32</v>
      </c>
      <c r="G3065">
        <v>230496.265625</v>
      </c>
      <c r="H3065">
        <v>92510.6796875</v>
      </c>
      <c r="I3065">
        <v>70173.1796875</v>
      </c>
      <c r="J3065">
        <v>0</v>
      </c>
      <c r="L3065" s="26">
        <v>46752</v>
      </c>
      <c r="M3065">
        <v>4</v>
      </c>
      <c r="N3065">
        <v>102994.515625</v>
      </c>
    </row>
    <row r="3066" spans="1:14" x14ac:dyDescent="0.25">
      <c r="A3066" s="21" t="str">
        <f t="shared" si="47"/>
        <v>MOW M2C BEAL_2028</v>
      </c>
      <c r="B3066" t="s">
        <v>130</v>
      </c>
      <c r="C3066" t="s">
        <v>133</v>
      </c>
      <c r="D3066" t="s">
        <v>22</v>
      </c>
      <c r="E3066" t="s">
        <v>5</v>
      </c>
      <c r="F3066" t="s">
        <v>32</v>
      </c>
      <c r="G3066">
        <v>238907.859375</v>
      </c>
      <c r="H3066">
        <v>99873.6484375</v>
      </c>
      <c r="I3066">
        <v>74524.5859375</v>
      </c>
      <c r="J3066">
        <v>0</v>
      </c>
      <c r="L3066" s="26">
        <v>47118</v>
      </c>
      <c r="M3066">
        <v>5</v>
      </c>
      <c r="N3066">
        <v>108025.4921875</v>
      </c>
    </row>
    <row r="3067" spans="1:14" x14ac:dyDescent="0.25">
      <c r="A3067" s="21" t="str">
        <f t="shared" si="47"/>
        <v>MOW M2C BEAL_2029</v>
      </c>
      <c r="B3067" t="s">
        <v>130</v>
      </c>
      <c r="C3067" t="s">
        <v>133</v>
      </c>
      <c r="D3067" t="s">
        <v>22</v>
      </c>
      <c r="E3067" t="s">
        <v>5</v>
      </c>
      <c r="F3067" t="s">
        <v>32</v>
      </c>
      <c r="G3067">
        <v>246828.921875</v>
      </c>
      <c r="H3067">
        <v>110441.7890625</v>
      </c>
      <c r="I3067">
        <v>78004.0078125</v>
      </c>
      <c r="J3067">
        <v>0</v>
      </c>
      <c r="L3067" s="26">
        <v>47483</v>
      </c>
      <c r="M3067">
        <v>6</v>
      </c>
      <c r="N3067">
        <v>118264.09375</v>
      </c>
    </row>
    <row r="3068" spans="1:14" x14ac:dyDescent="0.25">
      <c r="A3068" s="21" t="str">
        <f t="shared" si="47"/>
        <v>MOW M2C BEAL_2030</v>
      </c>
      <c r="B3068" t="s">
        <v>130</v>
      </c>
      <c r="C3068" t="s">
        <v>133</v>
      </c>
      <c r="D3068" t="s">
        <v>22</v>
      </c>
      <c r="E3068" t="s">
        <v>5</v>
      </c>
      <c r="F3068" t="s">
        <v>32</v>
      </c>
      <c r="G3068">
        <v>255533.296875</v>
      </c>
      <c r="H3068">
        <v>128063.8125</v>
      </c>
      <c r="I3068">
        <v>83414.0703125</v>
      </c>
      <c r="J3068">
        <v>0</v>
      </c>
      <c r="L3068" s="26">
        <v>47848</v>
      </c>
      <c r="M3068">
        <v>7</v>
      </c>
      <c r="N3068">
        <v>149194.984375</v>
      </c>
    </row>
    <row r="3069" spans="1:14" x14ac:dyDescent="0.25">
      <c r="A3069" s="21" t="str">
        <f t="shared" si="47"/>
        <v>MOW M2C BEAL_2031</v>
      </c>
      <c r="B3069" t="s">
        <v>130</v>
      </c>
      <c r="C3069" t="s">
        <v>133</v>
      </c>
      <c r="D3069" t="s">
        <v>22</v>
      </c>
      <c r="E3069" t="s">
        <v>5</v>
      </c>
      <c r="F3069" t="s">
        <v>32</v>
      </c>
      <c r="G3069">
        <v>259902.828125</v>
      </c>
      <c r="H3069">
        <v>115407.8671875</v>
      </c>
      <c r="I3069">
        <v>59946.8671875</v>
      </c>
      <c r="J3069">
        <v>98877.890625</v>
      </c>
      <c r="L3069" s="26">
        <v>48213</v>
      </c>
      <c r="M3069">
        <v>8</v>
      </c>
      <c r="N3069">
        <v>191179.96875</v>
      </c>
    </row>
    <row r="3070" spans="1:14" x14ac:dyDescent="0.25">
      <c r="A3070" s="21" t="str">
        <f t="shared" si="47"/>
        <v>MOW M2C BEAL_2032</v>
      </c>
      <c r="B3070" t="s">
        <v>130</v>
      </c>
      <c r="C3070" t="s">
        <v>133</v>
      </c>
      <c r="D3070" t="s">
        <v>22</v>
      </c>
      <c r="E3070" t="s">
        <v>5</v>
      </c>
      <c r="F3070" t="s">
        <v>32</v>
      </c>
      <c r="G3070">
        <v>268454.3125</v>
      </c>
      <c r="H3070">
        <v>114349.21875</v>
      </c>
      <c r="I3070">
        <v>60248.796875</v>
      </c>
      <c r="J3070">
        <v>0</v>
      </c>
      <c r="L3070" s="26">
        <v>48579</v>
      </c>
      <c r="M3070">
        <v>9</v>
      </c>
      <c r="N3070">
        <v>181644.515625</v>
      </c>
    </row>
    <row r="3071" spans="1:14" x14ac:dyDescent="0.25">
      <c r="A3071" s="21" t="str">
        <f t="shared" si="47"/>
        <v>MOW M2C BEAL_2033</v>
      </c>
      <c r="B3071" t="s">
        <v>130</v>
      </c>
      <c r="C3071" t="s">
        <v>133</v>
      </c>
      <c r="D3071" t="s">
        <v>22</v>
      </c>
      <c r="E3071" t="s">
        <v>5</v>
      </c>
      <c r="F3071" t="s">
        <v>32</v>
      </c>
      <c r="G3071">
        <v>279679.09375</v>
      </c>
      <c r="H3071">
        <v>53617.1015625</v>
      </c>
      <c r="I3071">
        <v>60325.828125</v>
      </c>
      <c r="J3071">
        <v>0</v>
      </c>
      <c r="L3071" s="26">
        <v>48944</v>
      </c>
      <c r="M3071">
        <v>10</v>
      </c>
      <c r="N3071">
        <v>58081.03515625</v>
      </c>
    </row>
    <row r="3072" spans="1:14" x14ac:dyDescent="0.25">
      <c r="A3072" s="21" t="str">
        <f t="shared" si="47"/>
        <v>MOW M2C BEAL_2034</v>
      </c>
      <c r="B3072" t="s">
        <v>130</v>
      </c>
      <c r="C3072" t="s">
        <v>133</v>
      </c>
      <c r="D3072" t="s">
        <v>22</v>
      </c>
      <c r="E3072" t="s">
        <v>5</v>
      </c>
      <c r="F3072" t="s">
        <v>32</v>
      </c>
      <c r="G3072">
        <v>290426.71875</v>
      </c>
      <c r="H3072">
        <v>56785.4609375</v>
      </c>
      <c r="I3072">
        <v>60586.6171875</v>
      </c>
      <c r="J3072">
        <v>0</v>
      </c>
      <c r="L3072" s="26">
        <v>49309</v>
      </c>
      <c r="M3072">
        <v>11</v>
      </c>
      <c r="N3072">
        <v>58440.47265625</v>
      </c>
    </row>
    <row r="3073" spans="1:14" x14ac:dyDescent="0.25">
      <c r="A3073" s="21" t="str">
        <f t="shared" si="47"/>
        <v>MOW M2C BEAL_2035</v>
      </c>
      <c r="B3073" t="s">
        <v>130</v>
      </c>
      <c r="C3073" t="s">
        <v>133</v>
      </c>
      <c r="D3073" t="s">
        <v>22</v>
      </c>
      <c r="E3073" t="s">
        <v>5</v>
      </c>
      <c r="F3073" t="s">
        <v>32</v>
      </c>
      <c r="G3073">
        <v>302394.375</v>
      </c>
      <c r="H3073">
        <v>58800.5546875</v>
      </c>
      <c r="I3073">
        <v>60382.203125</v>
      </c>
      <c r="J3073">
        <v>0</v>
      </c>
      <c r="L3073" s="26">
        <v>49674</v>
      </c>
      <c r="M3073">
        <v>12</v>
      </c>
      <c r="N3073">
        <v>56962.75</v>
      </c>
    </row>
    <row r="3074" spans="1:14" x14ac:dyDescent="0.25">
      <c r="A3074" s="21" t="str">
        <f t="shared" ref="A3074:A3137" si="48">B3074&amp;" "&amp;D3074&amp;" "&amp;C3074&amp;"_"&amp;YEAR(L3074)</f>
        <v>MOW M2C BEAL_2036</v>
      </c>
      <c r="B3074" t="s">
        <v>130</v>
      </c>
      <c r="C3074" t="s">
        <v>133</v>
      </c>
      <c r="D3074" t="s">
        <v>22</v>
      </c>
      <c r="E3074" t="s">
        <v>5</v>
      </c>
      <c r="F3074" t="s">
        <v>32</v>
      </c>
      <c r="G3074">
        <v>314773.5625</v>
      </c>
      <c r="H3074">
        <v>57642.97265625</v>
      </c>
      <c r="I3074">
        <v>60316.83203125</v>
      </c>
      <c r="J3074">
        <v>0</v>
      </c>
      <c r="L3074" s="26">
        <v>50040</v>
      </c>
      <c r="M3074">
        <v>13</v>
      </c>
      <c r="N3074">
        <v>55533.32421875</v>
      </c>
    </row>
    <row r="3075" spans="1:14" x14ac:dyDescent="0.25">
      <c r="A3075" s="21" t="str">
        <f t="shared" si="48"/>
        <v>MOW M2C BEAL_2037</v>
      </c>
      <c r="B3075" t="s">
        <v>130</v>
      </c>
      <c r="C3075" t="s">
        <v>133</v>
      </c>
      <c r="D3075" t="s">
        <v>22</v>
      </c>
      <c r="E3075" t="s">
        <v>5</v>
      </c>
      <c r="F3075" t="s">
        <v>32</v>
      </c>
      <c r="G3075">
        <v>326075.09375</v>
      </c>
      <c r="H3075">
        <v>57381.171875</v>
      </c>
      <c r="I3075">
        <v>59255.93359375</v>
      </c>
      <c r="J3075">
        <v>0</v>
      </c>
      <c r="L3075" s="26">
        <v>50405</v>
      </c>
      <c r="M3075">
        <v>14</v>
      </c>
      <c r="N3075">
        <v>49952.38671875</v>
      </c>
    </row>
    <row r="3076" spans="1:14" x14ac:dyDescent="0.25">
      <c r="A3076" s="21" t="str">
        <f t="shared" si="48"/>
        <v>MOW M2C BEAL_2038</v>
      </c>
      <c r="B3076" t="s">
        <v>130</v>
      </c>
      <c r="C3076" t="s">
        <v>133</v>
      </c>
      <c r="D3076" t="s">
        <v>22</v>
      </c>
      <c r="E3076" t="s">
        <v>5</v>
      </c>
      <c r="F3076" t="s">
        <v>32</v>
      </c>
      <c r="G3076">
        <v>338127.1875</v>
      </c>
      <c r="H3076">
        <v>57633.3125</v>
      </c>
      <c r="I3076">
        <v>58600.03515625</v>
      </c>
      <c r="J3076">
        <v>0</v>
      </c>
      <c r="L3076" s="26">
        <v>50770</v>
      </c>
      <c r="M3076">
        <v>15</v>
      </c>
      <c r="N3076">
        <v>47551.59375</v>
      </c>
    </row>
    <row r="3077" spans="1:14" x14ac:dyDescent="0.25">
      <c r="A3077" s="21" t="str">
        <f t="shared" si="48"/>
        <v>MOW M2C BEAL_2039</v>
      </c>
      <c r="B3077" t="s">
        <v>130</v>
      </c>
      <c r="C3077" t="s">
        <v>133</v>
      </c>
      <c r="D3077" t="s">
        <v>22</v>
      </c>
      <c r="E3077" t="s">
        <v>5</v>
      </c>
      <c r="F3077" t="s">
        <v>32</v>
      </c>
      <c r="G3077">
        <v>355622.09375</v>
      </c>
      <c r="H3077">
        <v>66510.9296875</v>
      </c>
      <c r="I3077">
        <v>58032.40625</v>
      </c>
      <c r="J3077">
        <v>0</v>
      </c>
      <c r="L3077" s="26">
        <v>51135</v>
      </c>
      <c r="M3077">
        <v>16</v>
      </c>
      <c r="N3077">
        <v>57328.3828125</v>
      </c>
    </row>
    <row r="3078" spans="1:14" x14ac:dyDescent="0.25">
      <c r="A3078" s="21" t="str">
        <f t="shared" si="48"/>
        <v>MOW M2C BEAL_2040</v>
      </c>
      <c r="B3078" t="s">
        <v>130</v>
      </c>
      <c r="C3078" t="s">
        <v>133</v>
      </c>
      <c r="D3078" t="s">
        <v>22</v>
      </c>
      <c r="E3078" t="s">
        <v>5</v>
      </c>
      <c r="F3078" t="s">
        <v>32</v>
      </c>
      <c r="G3078">
        <v>366219.4375</v>
      </c>
      <c r="H3078">
        <v>69583.4921875</v>
      </c>
      <c r="I3078">
        <v>52110.9609375</v>
      </c>
      <c r="J3078">
        <v>0</v>
      </c>
      <c r="L3078" s="26">
        <v>51501</v>
      </c>
      <c r="M3078">
        <v>17</v>
      </c>
      <c r="N3078">
        <v>67923.0703125</v>
      </c>
    </row>
    <row r="3079" spans="1:14" x14ac:dyDescent="0.25">
      <c r="A3079" s="21" t="str">
        <f t="shared" si="48"/>
        <v>MOW M2C BEAL_2041</v>
      </c>
      <c r="B3079" t="s">
        <v>130</v>
      </c>
      <c r="C3079" t="s">
        <v>133</v>
      </c>
      <c r="D3079" t="s">
        <v>22</v>
      </c>
      <c r="E3079" t="s">
        <v>5</v>
      </c>
      <c r="F3079" t="s">
        <v>32</v>
      </c>
      <c r="G3079">
        <v>375933.28125</v>
      </c>
      <c r="H3079">
        <v>74188.6171875</v>
      </c>
      <c r="I3079">
        <v>50535.375</v>
      </c>
      <c r="J3079">
        <v>0</v>
      </c>
      <c r="L3079" s="26">
        <v>51866</v>
      </c>
      <c r="M3079">
        <v>18</v>
      </c>
      <c r="N3079">
        <v>82129.5859375</v>
      </c>
    </row>
    <row r="3080" spans="1:14" x14ac:dyDescent="0.25">
      <c r="A3080" s="21" t="str">
        <f t="shared" si="48"/>
        <v>MOW M2C BEAL_2042</v>
      </c>
      <c r="B3080" t="s">
        <v>130</v>
      </c>
      <c r="C3080" t="s">
        <v>133</v>
      </c>
      <c r="D3080" t="s">
        <v>22</v>
      </c>
      <c r="E3080" t="s">
        <v>5</v>
      </c>
      <c r="F3080" t="s">
        <v>32</v>
      </c>
      <c r="G3080">
        <v>387701.34375</v>
      </c>
      <c r="H3080">
        <v>50172.03125</v>
      </c>
      <c r="I3080">
        <v>48786.36328125</v>
      </c>
      <c r="J3080">
        <v>0</v>
      </c>
      <c r="L3080" s="26">
        <v>52231</v>
      </c>
      <c r="M3080">
        <v>19</v>
      </c>
      <c r="N3080">
        <v>25611.310546875</v>
      </c>
    </row>
    <row r="3081" spans="1:14" x14ac:dyDescent="0.25">
      <c r="A3081" s="21" t="str">
        <f t="shared" si="48"/>
        <v>MOW M2C BEAL_2043</v>
      </c>
      <c r="B3081" t="s">
        <v>130</v>
      </c>
      <c r="C3081" t="s">
        <v>133</v>
      </c>
      <c r="D3081" t="s">
        <v>22</v>
      </c>
      <c r="E3081" t="s">
        <v>5</v>
      </c>
      <c r="F3081" t="s">
        <v>32</v>
      </c>
      <c r="G3081">
        <v>398459.59375</v>
      </c>
      <c r="H3081">
        <v>52921.2578125</v>
      </c>
      <c r="I3081">
        <v>44174.1953125</v>
      </c>
      <c r="J3081">
        <v>0</v>
      </c>
      <c r="L3081" s="26">
        <v>52596</v>
      </c>
      <c r="M3081">
        <v>20</v>
      </c>
      <c r="N3081">
        <v>27301.95703125</v>
      </c>
    </row>
    <row r="3082" spans="1:14" x14ac:dyDescent="0.25">
      <c r="A3082" s="21" t="str">
        <f t="shared" si="48"/>
        <v>MOW M2C BEAL_2024</v>
      </c>
      <c r="B3082" t="s">
        <v>130</v>
      </c>
      <c r="C3082" t="s">
        <v>133</v>
      </c>
      <c r="D3082" t="s">
        <v>22</v>
      </c>
      <c r="E3082" t="s">
        <v>5</v>
      </c>
      <c r="F3082" t="s">
        <v>8</v>
      </c>
      <c r="G3082">
        <v>0</v>
      </c>
      <c r="H3082">
        <v>0</v>
      </c>
      <c r="I3082">
        <v>0</v>
      </c>
      <c r="J3082">
        <v>0</v>
      </c>
      <c r="L3082" s="26">
        <v>45657</v>
      </c>
      <c r="M3082">
        <v>1</v>
      </c>
      <c r="N3082">
        <v>0</v>
      </c>
    </row>
    <row r="3083" spans="1:14" x14ac:dyDescent="0.25">
      <c r="A3083" s="21" t="str">
        <f t="shared" si="48"/>
        <v>MOW M2C BEAL_2025</v>
      </c>
      <c r="B3083" t="s">
        <v>130</v>
      </c>
      <c r="C3083" t="s">
        <v>133</v>
      </c>
      <c r="D3083" t="s">
        <v>22</v>
      </c>
      <c r="E3083" t="s">
        <v>5</v>
      </c>
      <c r="F3083" t="s">
        <v>8</v>
      </c>
      <c r="G3083">
        <v>0</v>
      </c>
      <c r="H3083">
        <v>0</v>
      </c>
      <c r="I3083">
        <v>0</v>
      </c>
      <c r="J3083">
        <v>0</v>
      </c>
      <c r="L3083" s="26">
        <v>46022</v>
      </c>
      <c r="M3083">
        <v>2</v>
      </c>
      <c r="N3083">
        <v>0</v>
      </c>
    </row>
    <row r="3084" spans="1:14" x14ac:dyDescent="0.25">
      <c r="A3084" s="21" t="str">
        <f t="shared" si="48"/>
        <v>MOW M2C BEAL_2026</v>
      </c>
      <c r="B3084" t="s">
        <v>130</v>
      </c>
      <c r="C3084" t="s">
        <v>133</v>
      </c>
      <c r="D3084" t="s">
        <v>22</v>
      </c>
      <c r="E3084" t="s">
        <v>5</v>
      </c>
      <c r="F3084" t="s">
        <v>8</v>
      </c>
      <c r="G3084">
        <v>0</v>
      </c>
      <c r="H3084">
        <v>0</v>
      </c>
      <c r="I3084">
        <v>0</v>
      </c>
      <c r="J3084">
        <v>0</v>
      </c>
      <c r="L3084" s="26">
        <v>46387</v>
      </c>
      <c r="M3084">
        <v>3</v>
      </c>
      <c r="N3084">
        <v>0</v>
      </c>
    </row>
    <row r="3085" spans="1:14" x14ac:dyDescent="0.25">
      <c r="A3085" s="21" t="str">
        <f t="shared" si="48"/>
        <v>MOW M2C BEAL_2027</v>
      </c>
      <c r="B3085" t="s">
        <v>130</v>
      </c>
      <c r="C3085" t="s">
        <v>133</v>
      </c>
      <c r="D3085" t="s">
        <v>22</v>
      </c>
      <c r="E3085" t="s">
        <v>5</v>
      </c>
      <c r="F3085" t="s">
        <v>8</v>
      </c>
      <c r="G3085">
        <v>0</v>
      </c>
      <c r="H3085">
        <v>0</v>
      </c>
      <c r="I3085">
        <v>0</v>
      </c>
      <c r="J3085">
        <v>0</v>
      </c>
      <c r="L3085" s="26">
        <v>46752</v>
      </c>
      <c r="M3085">
        <v>4</v>
      </c>
      <c r="N3085">
        <v>0</v>
      </c>
    </row>
    <row r="3086" spans="1:14" x14ac:dyDescent="0.25">
      <c r="A3086" s="21" t="str">
        <f t="shared" si="48"/>
        <v>MOW M2C BEAL_2028</v>
      </c>
      <c r="B3086" t="s">
        <v>130</v>
      </c>
      <c r="C3086" t="s">
        <v>133</v>
      </c>
      <c r="D3086" t="s">
        <v>22</v>
      </c>
      <c r="E3086" t="s">
        <v>5</v>
      </c>
      <c r="F3086" t="s">
        <v>8</v>
      </c>
      <c r="G3086">
        <v>0</v>
      </c>
      <c r="H3086">
        <v>0</v>
      </c>
      <c r="I3086">
        <v>0</v>
      </c>
      <c r="J3086">
        <v>0</v>
      </c>
      <c r="L3086" s="26">
        <v>47118</v>
      </c>
      <c r="M3086">
        <v>5</v>
      </c>
      <c r="N3086">
        <v>0</v>
      </c>
    </row>
    <row r="3087" spans="1:14" x14ac:dyDescent="0.25">
      <c r="A3087" s="21" t="str">
        <f t="shared" si="48"/>
        <v>MOW M2C BEAL_2029</v>
      </c>
      <c r="B3087" t="s">
        <v>130</v>
      </c>
      <c r="C3087" t="s">
        <v>133</v>
      </c>
      <c r="D3087" t="s">
        <v>22</v>
      </c>
      <c r="E3087" t="s">
        <v>5</v>
      </c>
      <c r="F3087" t="s">
        <v>8</v>
      </c>
      <c r="G3087">
        <v>0</v>
      </c>
      <c r="H3087">
        <v>0</v>
      </c>
      <c r="I3087">
        <v>0</v>
      </c>
      <c r="J3087">
        <v>0</v>
      </c>
      <c r="L3087" s="26">
        <v>47483</v>
      </c>
      <c r="M3087">
        <v>6</v>
      </c>
      <c r="N3087">
        <v>0</v>
      </c>
    </row>
    <row r="3088" spans="1:14" x14ac:dyDescent="0.25">
      <c r="A3088" s="21" t="str">
        <f t="shared" si="48"/>
        <v>MOW M2C BEAL_2030</v>
      </c>
      <c r="B3088" t="s">
        <v>130</v>
      </c>
      <c r="C3088" t="s">
        <v>133</v>
      </c>
      <c r="D3088" t="s">
        <v>22</v>
      </c>
      <c r="E3088" t="s">
        <v>5</v>
      </c>
      <c r="F3088" t="s">
        <v>8</v>
      </c>
      <c r="G3088">
        <v>0</v>
      </c>
      <c r="H3088">
        <v>0</v>
      </c>
      <c r="I3088">
        <v>0</v>
      </c>
      <c r="J3088">
        <v>0</v>
      </c>
      <c r="L3088" s="26">
        <v>47848</v>
      </c>
      <c r="M3088">
        <v>7</v>
      </c>
      <c r="N3088">
        <v>0</v>
      </c>
    </row>
    <row r="3089" spans="1:14" x14ac:dyDescent="0.25">
      <c r="A3089" s="21" t="str">
        <f t="shared" si="48"/>
        <v>MOW M2C BEAL_2031</v>
      </c>
      <c r="B3089" t="s">
        <v>130</v>
      </c>
      <c r="C3089" t="s">
        <v>133</v>
      </c>
      <c r="D3089" t="s">
        <v>22</v>
      </c>
      <c r="E3089" t="s">
        <v>5</v>
      </c>
      <c r="F3089" t="s">
        <v>8</v>
      </c>
      <c r="G3089">
        <v>0</v>
      </c>
      <c r="H3089">
        <v>0</v>
      </c>
      <c r="I3089">
        <v>0</v>
      </c>
      <c r="J3089">
        <v>0</v>
      </c>
      <c r="L3089" s="26">
        <v>48213</v>
      </c>
      <c r="M3089">
        <v>8</v>
      </c>
      <c r="N3089">
        <v>0</v>
      </c>
    </row>
    <row r="3090" spans="1:14" x14ac:dyDescent="0.25">
      <c r="A3090" s="21" t="str">
        <f t="shared" si="48"/>
        <v>MOW M2C BEAL_2032</v>
      </c>
      <c r="B3090" t="s">
        <v>130</v>
      </c>
      <c r="C3090" t="s">
        <v>133</v>
      </c>
      <c r="D3090" t="s">
        <v>22</v>
      </c>
      <c r="E3090" t="s">
        <v>5</v>
      </c>
      <c r="F3090" t="s">
        <v>8</v>
      </c>
      <c r="G3090">
        <v>0</v>
      </c>
      <c r="H3090">
        <v>0</v>
      </c>
      <c r="I3090">
        <v>0</v>
      </c>
      <c r="J3090">
        <v>0</v>
      </c>
      <c r="L3090" s="26">
        <v>48579</v>
      </c>
      <c r="M3090">
        <v>9</v>
      </c>
      <c r="N3090">
        <v>0</v>
      </c>
    </row>
    <row r="3091" spans="1:14" x14ac:dyDescent="0.25">
      <c r="A3091" s="21" t="str">
        <f t="shared" si="48"/>
        <v>MOW M2C BEAL_2033</v>
      </c>
      <c r="B3091" t="s">
        <v>130</v>
      </c>
      <c r="C3091" t="s">
        <v>133</v>
      </c>
      <c r="D3091" t="s">
        <v>22</v>
      </c>
      <c r="E3091" t="s">
        <v>5</v>
      </c>
      <c r="F3091" t="s">
        <v>8</v>
      </c>
      <c r="G3091">
        <v>0</v>
      </c>
      <c r="H3091">
        <v>0</v>
      </c>
      <c r="I3091">
        <v>0</v>
      </c>
      <c r="J3091">
        <v>0</v>
      </c>
      <c r="L3091" s="26">
        <v>48944</v>
      </c>
      <c r="M3091">
        <v>10</v>
      </c>
      <c r="N3091">
        <v>0</v>
      </c>
    </row>
    <row r="3092" spans="1:14" x14ac:dyDescent="0.25">
      <c r="A3092" s="21" t="str">
        <f t="shared" si="48"/>
        <v>MOW M2C BEAL_2034</v>
      </c>
      <c r="B3092" t="s">
        <v>130</v>
      </c>
      <c r="C3092" t="s">
        <v>133</v>
      </c>
      <c r="D3092" t="s">
        <v>22</v>
      </c>
      <c r="E3092" t="s">
        <v>5</v>
      </c>
      <c r="F3092" t="s">
        <v>8</v>
      </c>
      <c r="G3092">
        <v>0</v>
      </c>
      <c r="H3092">
        <v>0</v>
      </c>
      <c r="I3092">
        <v>0</v>
      </c>
      <c r="J3092">
        <v>0</v>
      </c>
      <c r="L3092" s="26">
        <v>49309</v>
      </c>
      <c r="M3092">
        <v>11</v>
      </c>
      <c r="N3092">
        <v>0</v>
      </c>
    </row>
    <row r="3093" spans="1:14" x14ac:dyDescent="0.25">
      <c r="A3093" s="21" t="str">
        <f t="shared" si="48"/>
        <v>MOW M2C BEAL_2035</v>
      </c>
      <c r="B3093" t="s">
        <v>130</v>
      </c>
      <c r="C3093" t="s">
        <v>133</v>
      </c>
      <c r="D3093" t="s">
        <v>22</v>
      </c>
      <c r="E3093" t="s">
        <v>5</v>
      </c>
      <c r="F3093" t="s">
        <v>8</v>
      </c>
      <c r="G3093">
        <v>0</v>
      </c>
      <c r="H3093">
        <v>0</v>
      </c>
      <c r="I3093">
        <v>0</v>
      </c>
      <c r="J3093">
        <v>0</v>
      </c>
      <c r="L3093" s="26">
        <v>49674</v>
      </c>
      <c r="M3093">
        <v>12</v>
      </c>
      <c r="N3093">
        <v>0</v>
      </c>
    </row>
    <row r="3094" spans="1:14" x14ac:dyDescent="0.25">
      <c r="A3094" s="21" t="str">
        <f t="shared" si="48"/>
        <v>MOW M2C BEAL_2036</v>
      </c>
      <c r="B3094" t="s">
        <v>130</v>
      </c>
      <c r="C3094" t="s">
        <v>133</v>
      </c>
      <c r="D3094" t="s">
        <v>22</v>
      </c>
      <c r="E3094" t="s">
        <v>5</v>
      </c>
      <c r="F3094" t="s">
        <v>8</v>
      </c>
      <c r="G3094">
        <v>0</v>
      </c>
      <c r="H3094">
        <v>0</v>
      </c>
      <c r="I3094">
        <v>0</v>
      </c>
      <c r="J3094">
        <v>0</v>
      </c>
      <c r="L3094" s="26">
        <v>50040</v>
      </c>
      <c r="M3094">
        <v>13</v>
      </c>
      <c r="N3094">
        <v>0</v>
      </c>
    </row>
    <row r="3095" spans="1:14" x14ac:dyDescent="0.25">
      <c r="A3095" s="21" t="str">
        <f t="shared" si="48"/>
        <v>MOW M2C BEAL_2037</v>
      </c>
      <c r="B3095" t="s">
        <v>130</v>
      </c>
      <c r="C3095" t="s">
        <v>133</v>
      </c>
      <c r="D3095" t="s">
        <v>22</v>
      </c>
      <c r="E3095" t="s">
        <v>5</v>
      </c>
      <c r="F3095" t="s">
        <v>8</v>
      </c>
      <c r="G3095">
        <v>0</v>
      </c>
      <c r="H3095">
        <v>0</v>
      </c>
      <c r="I3095">
        <v>0</v>
      </c>
      <c r="J3095">
        <v>0</v>
      </c>
      <c r="L3095" s="26">
        <v>50405</v>
      </c>
      <c r="M3095">
        <v>14</v>
      </c>
      <c r="N3095">
        <v>0</v>
      </c>
    </row>
    <row r="3096" spans="1:14" x14ac:dyDescent="0.25">
      <c r="A3096" s="21" t="str">
        <f t="shared" si="48"/>
        <v>MOW M2C BEAL_2038</v>
      </c>
      <c r="B3096" t="s">
        <v>130</v>
      </c>
      <c r="C3096" t="s">
        <v>133</v>
      </c>
      <c r="D3096" t="s">
        <v>22</v>
      </c>
      <c r="E3096" t="s">
        <v>5</v>
      </c>
      <c r="F3096" t="s">
        <v>8</v>
      </c>
      <c r="G3096">
        <v>0</v>
      </c>
      <c r="H3096">
        <v>0</v>
      </c>
      <c r="I3096">
        <v>0</v>
      </c>
      <c r="J3096">
        <v>0</v>
      </c>
      <c r="L3096" s="26">
        <v>50770</v>
      </c>
      <c r="M3096">
        <v>15</v>
      </c>
      <c r="N3096">
        <v>0</v>
      </c>
    </row>
    <row r="3097" spans="1:14" x14ac:dyDescent="0.25">
      <c r="A3097" s="21" t="str">
        <f t="shared" si="48"/>
        <v>MOW M2C BEAL_2039</v>
      </c>
      <c r="B3097" t="s">
        <v>130</v>
      </c>
      <c r="C3097" t="s">
        <v>133</v>
      </c>
      <c r="D3097" t="s">
        <v>22</v>
      </c>
      <c r="E3097" t="s">
        <v>5</v>
      </c>
      <c r="F3097" t="s">
        <v>8</v>
      </c>
      <c r="G3097">
        <v>0</v>
      </c>
      <c r="H3097">
        <v>0</v>
      </c>
      <c r="I3097">
        <v>0</v>
      </c>
      <c r="J3097">
        <v>0</v>
      </c>
      <c r="L3097" s="26">
        <v>51135</v>
      </c>
      <c r="M3097">
        <v>16</v>
      </c>
      <c r="N3097">
        <v>0</v>
      </c>
    </row>
    <row r="3098" spans="1:14" x14ac:dyDescent="0.25">
      <c r="A3098" s="21" t="str">
        <f t="shared" si="48"/>
        <v>MOW M2C BEAL_2040</v>
      </c>
      <c r="B3098" t="s">
        <v>130</v>
      </c>
      <c r="C3098" t="s">
        <v>133</v>
      </c>
      <c r="D3098" t="s">
        <v>22</v>
      </c>
      <c r="E3098" t="s">
        <v>5</v>
      </c>
      <c r="F3098" t="s">
        <v>8</v>
      </c>
      <c r="G3098">
        <v>0</v>
      </c>
      <c r="H3098">
        <v>0</v>
      </c>
      <c r="I3098">
        <v>0</v>
      </c>
      <c r="J3098">
        <v>0</v>
      </c>
      <c r="L3098" s="26">
        <v>51501</v>
      </c>
      <c r="M3098">
        <v>17</v>
      </c>
      <c r="N3098">
        <v>0</v>
      </c>
    </row>
    <row r="3099" spans="1:14" x14ac:dyDescent="0.25">
      <c r="A3099" s="21" t="str">
        <f t="shared" si="48"/>
        <v>MOW M2C BEAL_2041</v>
      </c>
      <c r="B3099" t="s">
        <v>130</v>
      </c>
      <c r="C3099" t="s">
        <v>133</v>
      </c>
      <c r="D3099" t="s">
        <v>22</v>
      </c>
      <c r="E3099" t="s">
        <v>5</v>
      </c>
      <c r="F3099" t="s">
        <v>8</v>
      </c>
      <c r="G3099">
        <v>0</v>
      </c>
      <c r="H3099">
        <v>0</v>
      </c>
      <c r="I3099">
        <v>0</v>
      </c>
      <c r="J3099">
        <v>0</v>
      </c>
      <c r="L3099" s="26">
        <v>51866</v>
      </c>
      <c r="M3099">
        <v>18</v>
      </c>
      <c r="N3099">
        <v>0</v>
      </c>
    </row>
    <row r="3100" spans="1:14" x14ac:dyDescent="0.25">
      <c r="A3100" s="21" t="str">
        <f t="shared" si="48"/>
        <v>MOW M2C BEAL_2042</v>
      </c>
      <c r="B3100" t="s">
        <v>130</v>
      </c>
      <c r="C3100" t="s">
        <v>133</v>
      </c>
      <c r="D3100" t="s">
        <v>22</v>
      </c>
      <c r="E3100" t="s">
        <v>5</v>
      </c>
      <c r="F3100" t="s">
        <v>8</v>
      </c>
      <c r="G3100">
        <v>0</v>
      </c>
      <c r="H3100">
        <v>0</v>
      </c>
      <c r="I3100">
        <v>0</v>
      </c>
      <c r="J3100">
        <v>0</v>
      </c>
      <c r="L3100" s="26">
        <v>52231</v>
      </c>
      <c r="M3100">
        <v>19</v>
      </c>
      <c r="N3100">
        <v>0</v>
      </c>
    </row>
    <row r="3101" spans="1:14" x14ac:dyDescent="0.25">
      <c r="A3101" s="21" t="str">
        <f t="shared" si="48"/>
        <v>MOW M2C BEAL_2043</v>
      </c>
      <c r="B3101" t="s">
        <v>130</v>
      </c>
      <c r="C3101" t="s">
        <v>133</v>
      </c>
      <c r="D3101" t="s">
        <v>22</v>
      </c>
      <c r="E3101" t="s">
        <v>5</v>
      </c>
      <c r="F3101" t="s">
        <v>8</v>
      </c>
      <c r="G3101">
        <v>0</v>
      </c>
      <c r="H3101">
        <v>0</v>
      </c>
      <c r="I3101">
        <v>0</v>
      </c>
      <c r="J3101">
        <v>0</v>
      </c>
      <c r="L3101" s="26">
        <v>52596</v>
      </c>
      <c r="M3101">
        <v>20</v>
      </c>
      <c r="N3101">
        <v>0</v>
      </c>
    </row>
    <row r="3102" spans="1:14" x14ac:dyDescent="0.25">
      <c r="A3102" s="21" t="str">
        <f t="shared" si="48"/>
        <v>MOW M2N BEAL_2024</v>
      </c>
      <c r="B3102" t="s">
        <v>130</v>
      </c>
      <c r="C3102" t="s">
        <v>133</v>
      </c>
      <c r="D3102" t="s">
        <v>23</v>
      </c>
      <c r="E3102" t="s">
        <v>29</v>
      </c>
      <c r="F3102" t="s">
        <v>28</v>
      </c>
      <c r="K3102">
        <v>0</v>
      </c>
      <c r="L3102" s="26">
        <v>45657</v>
      </c>
      <c r="M3102">
        <v>1</v>
      </c>
    </row>
    <row r="3103" spans="1:14" x14ac:dyDescent="0.25">
      <c r="A3103" s="21" t="str">
        <f t="shared" si="48"/>
        <v>MOW M2N BEAL_2025</v>
      </c>
      <c r="B3103" t="s">
        <v>130</v>
      </c>
      <c r="C3103" t="s">
        <v>133</v>
      </c>
      <c r="D3103" t="s">
        <v>23</v>
      </c>
      <c r="E3103" t="s">
        <v>29</v>
      </c>
      <c r="F3103" t="s">
        <v>28</v>
      </c>
      <c r="K3103">
        <v>0</v>
      </c>
      <c r="L3103" s="26">
        <v>46022</v>
      </c>
      <c r="M3103">
        <v>2</v>
      </c>
    </row>
    <row r="3104" spans="1:14" x14ac:dyDescent="0.25">
      <c r="A3104" s="21" t="str">
        <f t="shared" si="48"/>
        <v>MOW M2N BEAL_2026</v>
      </c>
      <c r="B3104" t="s">
        <v>130</v>
      </c>
      <c r="C3104" t="s">
        <v>133</v>
      </c>
      <c r="D3104" t="s">
        <v>23</v>
      </c>
      <c r="E3104" t="s">
        <v>29</v>
      </c>
      <c r="F3104" t="s">
        <v>28</v>
      </c>
      <c r="K3104">
        <v>0</v>
      </c>
      <c r="L3104" s="26">
        <v>46387</v>
      </c>
      <c r="M3104">
        <v>3</v>
      </c>
    </row>
    <row r="3105" spans="1:13" x14ac:dyDescent="0.25">
      <c r="A3105" s="21" t="str">
        <f t="shared" si="48"/>
        <v>MOW M2N BEAL_2027</v>
      </c>
      <c r="B3105" t="s">
        <v>130</v>
      </c>
      <c r="C3105" t="s">
        <v>133</v>
      </c>
      <c r="D3105" t="s">
        <v>23</v>
      </c>
      <c r="E3105" t="s">
        <v>29</v>
      </c>
      <c r="F3105" t="s">
        <v>28</v>
      </c>
      <c r="K3105">
        <v>0</v>
      </c>
      <c r="L3105" s="26">
        <v>46752</v>
      </c>
      <c r="M3105">
        <v>4</v>
      </c>
    </row>
    <row r="3106" spans="1:13" x14ac:dyDescent="0.25">
      <c r="A3106" s="21" t="str">
        <f t="shared" si="48"/>
        <v>MOW M2N BEAL_2028</v>
      </c>
      <c r="B3106" t="s">
        <v>130</v>
      </c>
      <c r="C3106" t="s">
        <v>133</v>
      </c>
      <c r="D3106" t="s">
        <v>23</v>
      </c>
      <c r="E3106" t="s">
        <v>29</v>
      </c>
      <c r="F3106" t="s">
        <v>28</v>
      </c>
      <c r="K3106">
        <v>0</v>
      </c>
      <c r="L3106" s="26">
        <v>47118</v>
      </c>
      <c r="M3106">
        <v>5</v>
      </c>
    </row>
    <row r="3107" spans="1:13" x14ac:dyDescent="0.25">
      <c r="A3107" s="21" t="str">
        <f t="shared" si="48"/>
        <v>MOW M2N BEAL_2029</v>
      </c>
      <c r="B3107" t="s">
        <v>130</v>
      </c>
      <c r="C3107" t="s">
        <v>133</v>
      </c>
      <c r="D3107" t="s">
        <v>23</v>
      </c>
      <c r="E3107" t="s">
        <v>29</v>
      </c>
      <c r="F3107" t="s">
        <v>28</v>
      </c>
      <c r="K3107">
        <v>0</v>
      </c>
      <c r="L3107" s="26">
        <v>47483</v>
      </c>
      <c r="M3107">
        <v>6</v>
      </c>
    </row>
    <row r="3108" spans="1:13" x14ac:dyDescent="0.25">
      <c r="A3108" s="21" t="str">
        <f t="shared" si="48"/>
        <v>MOW M2N BEAL_2030</v>
      </c>
      <c r="B3108" t="s">
        <v>130</v>
      </c>
      <c r="C3108" t="s">
        <v>133</v>
      </c>
      <c r="D3108" t="s">
        <v>23</v>
      </c>
      <c r="E3108" t="s">
        <v>29</v>
      </c>
      <c r="F3108" t="s">
        <v>28</v>
      </c>
      <c r="K3108">
        <v>0</v>
      </c>
      <c r="L3108" s="26">
        <v>47848</v>
      </c>
      <c r="M3108">
        <v>7</v>
      </c>
    </row>
    <row r="3109" spans="1:13" x14ac:dyDescent="0.25">
      <c r="A3109" s="21" t="str">
        <f t="shared" si="48"/>
        <v>MOW M2N BEAL_2031</v>
      </c>
      <c r="B3109" t="s">
        <v>130</v>
      </c>
      <c r="C3109" t="s">
        <v>133</v>
      </c>
      <c r="D3109" t="s">
        <v>23</v>
      </c>
      <c r="E3109" t="s">
        <v>29</v>
      </c>
      <c r="F3109" t="s">
        <v>28</v>
      </c>
      <c r="K3109">
        <v>0</v>
      </c>
      <c r="L3109" s="26">
        <v>48213</v>
      </c>
      <c r="M3109">
        <v>8</v>
      </c>
    </row>
    <row r="3110" spans="1:13" x14ac:dyDescent="0.25">
      <c r="A3110" s="21" t="str">
        <f t="shared" si="48"/>
        <v>MOW M2N BEAL_2032</v>
      </c>
      <c r="B3110" t="s">
        <v>130</v>
      </c>
      <c r="C3110" t="s">
        <v>133</v>
      </c>
      <c r="D3110" t="s">
        <v>23</v>
      </c>
      <c r="E3110" t="s">
        <v>29</v>
      </c>
      <c r="F3110" t="s">
        <v>28</v>
      </c>
      <c r="K3110">
        <v>0</v>
      </c>
      <c r="L3110" s="26">
        <v>48579</v>
      </c>
      <c r="M3110">
        <v>9</v>
      </c>
    </row>
    <row r="3111" spans="1:13" x14ac:dyDescent="0.25">
      <c r="A3111" s="21" t="str">
        <f t="shared" si="48"/>
        <v>MOW M2N BEAL_2033</v>
      </c>
      <c r="B3111" t="s">
        <v>130</v>
      </c>
      <c r="C3111" t="s">
        <v>133</v>
      </c>
      <c r="D3111" t="s">
        <v>23</v>
      </c>
      <c r="E3111" t="s">
        <v>29</v>
      </c>
      <c r="F3111" t="s">
        <v>28</v>
      </c>
      <c r="K3111">
        <v>0</v>
      </c>
      <c r="L3111" s="26">
        <v>48944</v>
      </c>
      <c r="M3111">
        <v>10</v>
      </c>
    </row>
    <row r="3112" spans="1:13" x14ac:dyDescent="0.25">
      <c r="A3112" s="21" t="str">
        <f t="shared" si="48"/>
        <v>MOW M2N BEAL_2034</v>
      </c>
      <c r="B3112" t="s">
        <v>130</v>
      </c>
      <c r="C3112" t="s">
        <v>133</v>
      </c>
      <c r="D3112" t="s">
        <v>23</v>
      </c>
      <c r="E3112" t="s">
        <v>29</v>
      </c>
      <c r="F3112" t="s">
        <v>28</v>
      </c>
      <c r="K3112">
        <v>0</v>
      </c>
      <c r="L3112" s="26">
        <v>49309</v>
      </c>
      <c r="M3112">
        <v>11</v>
      </c>
    </row>
    <row r="3113" spans="1:13" x14ac:dyDescent="0.25">
      <c r="A3113" s="21" t="str">
        <f t="shared" si="48"/>
        <v>MOW M2N BEAL_2035</v>
      </c>
      <c r="B3113" t="s">
        <v>130</v>
      </c>
      <c r="C3113" t="s">
        <v>133</v>
      </c>
      <c r="D3113" t="s">
        <v>23</v>
      </c>
      <c r="E3113" t="s">
        <v>29</v>
      </c>
      <c r="F3113" t="s">
        <v>28</v>
      </c>
      <c r="K3113">
        <v>0</v>
      </c>
      <c r="L3113" s="26">
        <v>49674</v>
      </c>
      <c r="M3113">
        <v>12</v>
      </c>
    </row>
    <row r="3114" spans="1:13" x14ac:dyDescent="0.25">
      <c r="A3114" s="21" t="str">
        <f t="shared" si="48"/>
        <v>MOW M2N BEAL_2036</v>
      </c>
      <c r="B3114" t="s">
        <v>130</v>
      </c>
      <c r="C3114" t="s">
        <v>133</v>
      </c>
      <c r="D3114" t="s">
        <v>23</v>
      </c>
      <c r="E3114" t="s">
        <v>29</v>
      </c>
      <c r="F3114" t="s">
        <v>28</v>
      </c>
      <c r="K3114">
        <v>0</v>
      </c>
      <c r="L3114" s="26">
        <v>50040</v>
      </c>
      <c r="M3114">
        <v>13</v>
      </c>
    </row>
    <row r="3115" spans="1:13" x14ac:dyDescent="0.25">
      <c r="A3115" s="21" t="str">
        <f t="shared" si="48"/>
        <v>MOW M2N BEAL_2037</v>
      </c>
      <c r="B3115" t="s">
        <v>130</v>
      </c>
      <c r="C3115" t="s">
        <v>133</v>
      </c>
      <c r="D3115" t="s">
        <v>23</v>
      </c>
      <c r="E3115" t="s">
        <v>29</v>
      </c>
      <c r="F3115" t="s">
        <v>28</v>
      </c>
      <c r="K3115">
        <v>0</v>
      </c>
      <c r="L3115" s="26">
        <v>50405</v>
      </c>
      <c r="M3115">
        <v>14</v>
      </c>
    </row>
    <row r="3116" spans="1:13" x14ac:dyDescent="0.25">
      <c r="A3116" s="21" t="str">
        <f t="shared" si="48"/>
        <v>MOW M2N BEAL_2038</v>
      </c>
      <c r="B3116" t="s">
        <v>130</v>
      </c>
      <c r="C3116" t="s">
        <v>133</v>
      </c>
      <c r="D3116" t="s">
        <v>23</v>
      </c>
      <c r="E3116" t="s">
        <v>29</v>
      </c>
      <c r="F3116" t="s">
        <v>28</v>
      </c>
      <c r="K3116">
        <v>0</v>
      </c>
      <c r="L3116" s="26">
        <v>50770</v>
      </c>
      <c r="M3116">
        <v>15</v>
      </c>
    </row>
    <row r="3117" spans="1:13" x14ac:dyDescent="0.25">
      <c r="A3117" s="21" t="str">
        <f t="shared" si="48"/>
        <v>MOW M2N BEAL_2039</v>
      </c>
      <c r="B3117" t="s">
        <v>130</v>
      </c>
      <c r="C3117" t="s">
        <v>133</v>
      </c>
      <c r="D3117" t="s">
        <v>23</v>
      </c>
      <c r="E3117" t="s">
        <v>29</v>
      </c>
      <c r="F3117" t="s">
        <v>28</v>
      </c>
      <c r="K3117">
        <v>0</v>
      </c>
      <c r="L3117" s="26">
        <v>51135</v>
      </c>
      <c r="M3117">
        <v>16</v>
      </c>
    </row>
    <row r="3118" spans="1:13" x14ac:dyDescent="0.25">
      <c r="A3118" s="21" t="str">
        <f t="shared" si="48"/>
        <v>MOW M2N BEAL_2040</v>
      </c>
      <c r="B3118" t="s">
        <v>130</v>
      </c>
      <c r="C3118" t="s">
        <v>133</v>
      </c>
      <c r="D3118" t="s">
        <v>23</v>
      </c>
      <c r="E3118" t="s">
        <v>29</v>
      </c>
      <c r="F3118" t="s">
        <v>28</v>
      </c>
      <c r="K3118">
        <v>0</v>
      </c>
      <c r="L3118" s="26">
        <v>51501</v>
      </c>
      <c r="M3118">
        <v>17</v>
      </c>
    </row>
    <row r="3119" spans="1:13" x14ac:dyDescent="0.25">
      <c r="A3119" s="21" t="str">
        <f t="shared" si="48"/>
        <v>MOW M2N BEAL_2041</v>
      </c>
      <c r="B3119" t="s">
        <v>130</v>
      </c>
      <c r="C3119" t="s">
        <v>133</v>
      </c>
      <c r="D3119" t="s">
        <v>23</v>
      </c>
      <c r="E3119" t="s">
        <v>29</v>
      </c>
      <c r="F3119" t="s">
        <v>28</v>
      </c>
      <c r="K3119">
        <v>0</v>
      </c>
      <c r="L3119" s="26">
        <v>51866</v>
      </c>
      <c r="M3119">
        <v>18</v>
      </c>
    </row>
    <row r="3120" spans="1:13" x14ac:dyDescent="0.25">
      <c r="A3120" s="21" t="str">
        <f t="shared" si="48"/>
        <v>MOW M2N BEAL_2042</v>
      </c>
      <c r="B3120" t="s">
        <v>130</v>
      </c>
      <c r="C3120" t="s">
        <v>133</v>
      </c>
      <c r="D3120" t="s">
        <v>23</v>
      </c>
      <c r="E3120" t="s">
        <v>29</v>
      </c>
      <c r="F3120" t="s">
        <v>28</v>
      </c>
      <c r="K3120">
        <v>0</v>
      </c>
      <c r="L3120" s="26">
        <v>52231</v>
      </c>
      <c r="M3120">
        <v>19</v>
      </c>
    </row>
    <row r="3121" spans="1:13" x14ac:dyDescent="0.25">
      <c r="A3121" s="21" t="str">
        <f t="shared" si="48"/>
        <v>MOW M2N BEAL_2043</v>
      </c>
      <c r="B3121" t="s">
        <v>130</v>
      </c>
      <c r="C3121" t="s">
        <v>133</v>
      </c>
      <c r="D3121" t="s">
        <v>23</v>
      </c>
      <c r="E3121" t="s">
        <v>29</v>
      </c>
      <c r="F3121" t="s">
        <v>28</v>
      </c>
      <c r="K3121">
        <v>0</v>
      </c>
      <c r="L3121" s="26">
        <v>52596</v>
      </c>
      <c r="M3121">
        <v>20</v>
      </c>
    </row>
    <row r="3122" spans="1:13" x14ac:dyDescent="0.25">
      <c r="A3122" s="21" t="str">
        <f t="shared" si="48"/>
        <v>MOW M2N BEAL_2024</v>
      </c>
      <c r="B3122" t="s">
        <v>130</v>
      </c>
      <c r="C3122" t="s">
        <v>133</v>
      </c>
      <c r="D3122" t="s">
        <v>23</v>
      </c>
      <c r="E3122" t="s">
        <v>29</v>
      </c>
      <c r="F3122" t="s">
        <v>31</v>
      </c>
      <c r="K3122">
        <v>0</v>
      </c>
      <c r="L3122" s="26">
        <v>45657</v>
      </c>
      <c r="M3122">
        <v>1</v>
      </c>
    </row>
    <row r="3123" spans="1:13" x14ac:dyDescent="0.25">
      <c r="A3123" s="21" t="str">
        <f t="shared" si="48"/>
        <v>MOW M2N BEAL_2025</v>
      </c>
      <c r="B3123" t="s">
        <v>130</v>
      </c>
      <c r="C3123" t="s">
        <v>133</v>
      </c>
      <c r="D3123" t="s">
        <v>23</v>
      </c>
      <c r="E3123" t="s">
        <v>29</v>
      </c>
      <c r="F3123" t="s">
        <v>31</v>
      </c>
      <c r="K3123">
        <v>0</v>
      </c>
      <c r="L3123" s="26">
        <v>46022</v>
      </c>
      <c r="M3123">
        <v>2</v>
      </c>
    </row>
    <row r="3124" spans="1:13" x14ac:dyDescent="0.25">
      <c r="A3124" s="21" t="str">
        <f t="shared" si="48"/>
        <v>MOW M2N BEAL_2026</v>
      </c>
      <c r="B3124" t="s">
        <v>130</v>
      </c>
      <c r="C3124" t="s">
        <v>133</v>
      </c>
      <c r="D3124" t="s">
        <v>23</v>
      </c>
      <c r="E3124" t="s">
        <v>29</v>
      </c>
      <c r="F3124" t="s">
        <v>31</v>
      </c>
      <c r="K3124">
        <v>0</v>
      </c>
      <c r="L3124" s="26">
        <v>46387</v>
      </c>
      <c r="M3124">
        <v>3</v>
      </c>
    </row>
    <row r="3125" spans="1:13" x14ac:dyDescent="0.25">
      <c r="A3125" s="21" t="str">
        <f t="shared" si="48"/>
        <v>MOW M2N BEAL_2027</v>
      </c>
      <c r="B3125" t="s">
        <v>130</v>
      </c>
      <c r="C3125" t="s">
        <v>133</v>
      </c>
      <c r="D3125" t="s">
        <v>23</v>
      </c>
      <c r="E3125" t="s">
        <v>29</v>
      </c>
      <c r="F3125" t="s">
        <v>31</v>
      </c>
      <c r="K3125">
        <v>0</v>
      </c>
      <c r="L3125" s="26">
        <v>46752</v>
      </c>
      <c r="M3125">
        <v>4</v>
      </c>
    </row>
    <row r="3126" spans="1:13" x14ac:dyDescent="0.25">
      <c r="A3126" s="21" t="str">
        <f t="shared" si="48"/>
        <v>MOW M2N BEAL_2028</v>
      </c>
      <c r="B3126" t="s">
        <v>130</v>
      </c>
      <c r="C3126" t="s">
        <v>133</v>
      </c>
      <c r="D3126" t="s">
        <v>23</v>
      </c>
      <c r="E3126" t="s">
        <v>29</v>
      </c>
      <c r="F3126" t="s">
        <v>31</v>
      </c>
      <c r="K3126">
        <v>0</v>
      </c>
      <c r="L3126" s="26">
        <v>47118</v>
      </c>
      <c r="M3126">
        <v>5</v>
      </c>
    </row>
    <row r="3127" spans="1:13" x14ac:dyDescent="0.25">
      <c r="A3127" s="21" t="str">
        <f t="shared" si="48"/>
        <v>MOW M2N BEAL_2029</v>
      </c>
      <c r="B3127" t="s">
        <v>130</v>
      </c>
      <c r="C3127" t="s">
        <v>133</v>
      </c>
      <c r="D3127" t="s">
        <v>23</v>
      </c>
      <c r="E3127" t="s">
        <v>29</v>
      </c>
      <c r="F3127" t="s">
        <v>31</v>
      </c>
      <c r="K3127">
        <v>0</v>
      </c>
      <c r="L3127" s="26">
        <v>47483</v>
      </c>
      <c r="M3127">
        <v>6</v>
      </c>
    </row>
    <row r="3128" spans="1:13" x14ac:dyDescent="0.25">
      <c r="A3128" s="21" t="str">
        <f t="shared" si="48"/>
        <v>MOW M2N BEAL_2030</v>
      </c>
      <c r="B3128" t="s">
        <v>130</v>
      </c>
      <c r="C3128" t="s">
        <v>133</v>
      </c>
      <c r="D3128" t="s">
        <v>23</v>
      </c>
      <c r="E3128" t="s">
        <v>29</v>
      </c>
      <c r="F3128" t="s">
        <v>31</v>
      </c>
      <c r="K3128">
        <v>0</v>
      </c>
      <c r="L3128" s="26">
        <v>47848</v>
      </c>
      <c r="M3128">
        <v>7</v>
      </c>
    </row>
    <row r="3129" spans="1:13" x14ac:dyDescent="0.25">
      <c r="A3129" s="21" t="str">
        <f t="shared" si="48"/>
        <v>MOW M2N BEAL_2031</v>
      </c>
      <c r="B3129" t="s">
        <v>130</v>
      </c>
      <c r="C3129" t="s">
        <v>133</v>
      </c>
      <c r="D3129" t="s">
        <v>23</v>
      </c>
      <c r="E3129" t="s">
        <v>29</v>
      </c>
      <c r="F3129" t="s">
        <v>31</v>
      </c>
      <c r="K3129">
        <v>0</v>
      </c>
      <c r="L3129" s="26">
        <v>48213</v>
      </c>
      <c r="M3129">
        <v>8</v>
      </c>
    </row>
    <row r="3130" spans="1:13" x14ac:dyDescent="0.25">
      <c r="A3130" s="21" t="str">
        <f t="shared" si="48"/>
        <v>MOW M2N BEAL_2032</v>
      </c>
      <c r="B3130" t="s">
        <v>130</v>
      </c>
      <c r="C3130" t="s">
        <v>133</v>
      </c>
      <c r="D3130" t="s">
        <v>23</v>
      </c>
      <c r="E3130" t="s">
        <v>29</v>
      </c>
      <c r="F3130" t="s">
        <v>31</v>
      </c>
      <c r="K3130">
        <v>0</v>
      </c>
      <c r="L3130" s="26">
        <v>48579</v>
      </c>
      <c r="M3130">
        <v>9</v>
      </c>
    </row>
    <row r="3131" spans="1:13" x14ac:dyDescent="0.25">
      <c r="A3131" s="21" t="str">
        <f t="shared" si="48"/>
        <v>MOW M2N BEAL_2033</v>
      </c>
      <c r="B3131" t="s">
        <v>130</v>
      </c>
      <c r="C3131" t="s">
        <v>133</v>
      </c>
      <c r="D3131" t="s">
        <v>23</v>
      </c>
      <c r="E3131" t="s">
        <v>29</v>
      </c>
      <c r="F3131" t="s">
        <v>31</v>
      </c>
      <c r="K3131">
        <v>0</v>
      </c>
      <c r="L3131" s="26">
        <v>48944</v>
      </c>
      <c r="M3131">
        <v>10</v>
      </c>
    </row>
    <row r="3132" spans="1:13" x14ac:dyDescent="0.25">
      <c r="A3132" s="21" t="str">
        <f t="shared" si="48"/>
        <v>MOW M2N BEAL_2034</v>
      </c>
      <c r="B3132" t="s">
        <v>130</v>
      </c>
      <c r="C3132" t="s">
        <v>133</v>
      </c>
      <c r="D3132" t="s">
        <v>23</v>
      </c>
      <c r="E3132" t="s">
        <v>29</v>
      </c>
      <c r="F3132" t="s">
        <v>31</v>
      </c>
      <c r="K3132">
        <v>0</v>
      </c>
      <c r="L3132" s="26">
        <v>49309</v>
      </c>
      <c r="M3132">
        <v>11</v>
      </c>
    </row>
    <row r="3133" spans="1:13" x14ac:dyDescent="0.25">
      <c r="A3133" s="21" t="str">
        <f t="shared" si="48"/>
        <v>MOW M2N BEAL_2035</v>
      </c>
      <c r="B3133" t="s">
        <v>130</v>
      </c>
      <c r="C3133" t="s">
        <v>133</v>
      </c>
      <c r="D3133" t="s">
        <v>23</v>
      </c>
      <c r="E3133" t="s">
        <v>29</v>
      </c>
      <c r="F3133" t="s">
        <v>31</v>
      </c>
      <c r="K3133">
        <v>0</v>
      </c>
      <c r="L3133" s="26">
        <v>49674</v>
      </c>
      <c r="M3133">
        <v>12</v>
      </c>
    </row>
    <row r="3134" spans="1:13" x14ac:dyDescent="0.25">
      <c r="A3134" s="21" t="str">
        <f t="shared" si="48"/>
        <v>MOW M2N BEAL_2036</v>
      </c>
      <c r="B3134" t="s">
        <v>130</v>
      </c>
      <c r="C3134" t="s">
        <v>133</v>
      </c>
      <c r="D3134" t="s">
        <v>23</v>
      </c>
      <c r="E3134" t="s">
        <v>29</v>
      </c>
      <c r="F3134" t="s">
        <v>31</v>
      </c>
      <c r="K3134">
        <v>0</v>
      </c>
      <c r="L3134" s="26">
        <v>50040</v>
      </c>
      <c r="M3134">
        <v>13</v>
      </c>
    </row>
    <row r="3135" spans="1:13" x14ac:dyDescent="0.25">
      <c r="A3135" s="21" t="str">
        <f t="shared" si="48"/>
        <v>MOW M2N BEAL_2037</v>
      </c>
      <c r="B3135" t="s">
        <v>130</v>
      </c>
      <c r="C3135" t="s">
        <v>133</v>
      </c>
      <c r="D3135" t="s">
        <v>23</v>
      </c>
      <c r="E3135" t="s">
        <v>29</v>
      </c>
      <c r="F3135" t="s">
        <v>31</v>
      </c>
      <c r="K3135">
        <v>0</v>
      </c>
      <c r="L3135" s="26">
        <v>50405</v>
      </c>
      <c r="M3135">
        <v>14</v>
      </c>
    </row>
    <row r="3136" spans="1:13" x14ac:dyDescent="0.25">
      <c r="A3136" s="21" t="str">
        <f t="shared" si="48"/>
        <v>MOW M2N BEAL_2038</v>
      </c>
      <c r="B3136" t="s">
        <v>130</v>
      </c>
      <c r="C3136" t="s">
        <v>133</v>
      </c>
      <c r="D3136" t="s">
        <v>23</v>
      </c>
      <c r="E3136" t="s">
        <v>29</v>
      </c>
      <c r="F3136" t="s">
        <v>31</v>
      </c>
      <c r="K3136">
        <v>0</v>
      </c>
      <c r="L3136" s="26">
        <v>50770</v>
      </c>
      <c r="M3136">
        <v>15</v>
      </c>
    </row>
    <row r="3137" spans="1:14" x14ac:dyDescent="0.25">
      <c r="A3137" s="21" t="str">
        <f t="shared" si="48"/>
        <v>MOW M2N BEAL_2039</v>
      </c>
      <c r="B3137" t="s">
        <v>130</v>
      </c>
      <c r="C3137" t="s">
        <v>133</v>
      </c>
      <c r="D3137" t="s">
        <v>23</v>
      </c>
      <c r="E3137" t="s">
        <v>29</v>
      </c>
      <c r="F3137" t="s">
        <v>31</v>
      </c>
      <c r="K3137">
        <v>0</v>
      </c>
      <c r="L3137" s="26">
        <v>51135</v>
      </c>
      <c r="M3137">
        <v>16</v>
      </c>
    </row>
    <row r="3138" spans="1:14" x14ac:dyDescent="0.25">
      <c r="A3138" s="21" t="str">
        <f t="shared" ref="A3138:A3201" si="49">B3138&amp;" "&amp;D3138&amp;" "&amp;C3138&amp;"_"&amp;YEAR(L3138)</f>
        <v>MOW M2N BEAL_2040</v>
      </c>
      <c r="B3138" t="s">
        <v>130</v>
      </c>
      <c r="C3138" t="s">
        <v>133</v>
      </c>
      <c r="D3138" t="s">
        <v>23</v>
      </c>
      <c r="E3138" t="s">
        <v>29</v>
      </c>
      <c r="F3138" t="s">
        <v>31</v>
      </c>
      <c r="K3138">
        <v>0</v>
      </c>
      <c r="L3138" s="26">
        <v>51501</v>
      </c>
      <c r="M3138">
        <v>17</v>
      </c>
    </row>
    <row r="3139" spans="1:14" x14ac:dyDescent="0.25">
      <c r="A3139" s="21" t="str">
        <f t="shared" si="49"/>
        <v>MOW M2N BEAL_2041</v>
      </c>
      <c r="B3139" t="s">
        <v>130</v>
      </c>
      <c r="C3139" t="s">
        <v>133</v>
      </c>
      <c r="D3139" t="s">
        <v>23</v>
      </c>
      <c r="E3139" t="s">
        <v>29</v>
      </c>
      <c r="F3139" t="s">
        <v>31</v>
      </c>
      <c r="K3139">
        <v>0</v>
      </c>
      <c r="L3139" s="26">
        <v>51866</v>
      </c>
      <c r="M3139">
        <v>18</v>
      </c>
    </row>
    <row r="3140" spans="1:14" x14ac:dyDescent="0.25">
      <c r="A3140" s="21" t="str">
        <f t="shared" si="49"/>
        <v>MOW M2N BEAL_2042</v>
      </c>
      <c r="B3140" t="s">
        <v>130</v>
      </c>
      <c r="C3140" t="s">
        <v>133</v>
      </c>
      <c r="D3140" t="s">
        <v>23</v>
      </c>
      <c r="E3140" t="s">
        <v>29</v>
      </c>
      <c r="F3140" t="s">
        <v>31</v>
      </c>
      <c r="K3140">
        <v>0</v>
      </c>
      <c r="L3140" s="26">
        <v>52231</v>
      </c>
      <c r="M3140">
        <v>19</v>
      </c>
    </row>
    <row r="3141" spans="1:14" x14ac:dyDescent="0.25">
      <c r="A3141" s="21" t="str">
        <f t="shared" si="49"/>
        <v>MOW M2N BEAL_2043</v>
      </c>
      <c r="B3141" t="s">
        <v>130</v>
      </c>
      <c r="C3141" t="s">
        <v>133</v>
      </c>
      <c r="D3141" t="s">
        <v>23</v>
      </c>
      <c r="E3141" t="s">
        <v>29</v>
      </c>
      <c r="F3141" t="s">
        <v>31</v>
      </c>
      <c r="K3141">
        <v>0</v>
      </c>
      <c r="L3141" s="26">
        <v>52596</v>
      </c>
      <c r="M3141">
        <v>20</v>
      </c>
    </row>
    <row r="3142" spans="1:14" x14ac:dyDescent="0.25">
      <c r="A3142" s="21" t="str">
        <f t="shared" si="49"/>
        <v>MOW M2N BEAL_2024</v>
      </c>
      <c r="B3142" t="s">
        <v>130</v>
      </c>
      <c r="C3142" t="s">
        <v>133</v>
      </c>
      <c r="D3142" t="s">
        <v>23</v>
      </c>
      <c r="E3142" t="s">
        <v>5</v>
      </c>
      <c r="F3142" t="s">
        <v>4</v>
      </c>
      <c r="G3142">
        <v>0</v>
      </c>
      <c r="H3142">
        <v>0</v>
      </c>
      <c r="I3142">
        <v>0</v>
      </c>
      <c r="J3142">
        <v>0</v>
      </c>
      <c r="L3142" s="26">
        <v>45657</v>
      </c>
      <c r="M3142">
        <v>1</v>
      </c>
      <c r="N3142">
        <v>0</v>
      </c>
    </row>
    <row r="3143" spans="1:14" x14ac:dyDescent="0.25">
      <c r="A3143" s="21" t="str">
        <f t="shared" si="49"/>
        <v>MOW M2N BEAL_2025</v>
      </c>
      <c r="B3143" t="s">
        <v>130</v>
      </c>
      <c r="C3143" t="s">
        <v>133</v>
      </c>
      <c r="D3143" t="s">
        <v>23</v>
      </c>
      <c r="E3143" t="s">
        <v>5</v>
      </c>
      <c r="F3143" t="s">
        <v>4</v>
      </c>
      <c r="G3143">
        <v>0</v>
      </c>
      <c r="H3143">
        <v>0</v>
      </c>
      <c r="I3143">
        <v>0</v>
      </c>
      <c r="J3143">
        <v>0</v>
      </c>
      <c r="L3143" s="26">
        <v>46022</v>
      </c>
      <c r="M3143">
        <v>2</v>
      </c>
      <c r="N3143">
        <v>0</v>
      </c>
    </row>
    <row r="3144" spans="1:14" x14ac:dyDescent="0.25">
      <c r="A3144" s="21" t="str">
        <f t="shared" si="49"/>
        <v>MOW M2N BEAL_2026</v>
      </c>
      <c r="B3144" t="s">
        <v>130</v>
      </c>
      <c r="C3144" t="s">
        <v>133</v>
      </c>
      <c r="D3144" t="s">
        <v>23</v>
      </c>
      <c r="E3144" t="s">
        <v>5</v>
      </c>
      <c r="F3144" t="s">
        <v>4</v>
      </c>
      <c r="G3144">
        <v>0</v>
      </c>
      <c r="H3144">
        <v>4166.85009765625</v>
      </c>
      <c r="I3144">
        <v>-58936.15234375</v>
      </c>
      <c r="J3144">
        <v>0</v>
      </c>
      <c r="L3144" s="26">
        <v>46387</v>
      </c>
      <c r="M3144">
        <v>3</v>
      </c>
      <c r="N3144">
        <v>0</v>
      </c>
    </row>
    <row r="3145" spans="1:14" x14ac:dyDescent="0.25">
      <c r="A3145" s="21" t="str">
        <f t="shared" si="49"/>
        <v>MOW M2N BEAL_2027</v>
      </c>
      <c r="B3145" t="s">
        <v>130</v>
      </c>
      <c r="C3145" t="s">
        <v>133</v>
      </c>
      <c r="D3145" t="s">
        <v>23</v>
      </c>
      <c r="E3145" t="s">
        <v>5</v>
      </c>
      <c r="F3145" t="s">
        <v>4</v>
      </c>
      <c r="G3145">
        <v>0</v>
      </c>
      <c r="H3145">
        <v>2693.36474609375</v>
      </c>
      <c r="I3145">
        <v>41425.46875</v>
      </c>
      <c r="J3145">
        <v>0</v>
      </c>
      <c r="L3145" s="26">
        <v>46752</v>
      </c>
      <c r="M3145">
        <v>4</v>
      </c>
      <c r="N3145">
        <v>0</v>
      </c>
    </row>
    <row r="3146" spans="1:14" x14ac:dyDescent="0.25">
      <c r="A3146" s="21" t="str">
        <f t="shared" si="49"/>
        <v>MOW M2N BEAL_2028</v>
      </c>
      <c r="B3146" t="s">
        <v>130</v>
      </c>
      <c r="C3146" t="s">
        <v>133</v>
      </c>
      <c r="D3146" t="s">
        <v>23</v>
      </c>
      <c r="E3146" t="s">
        <v>5</v>
      </c>
      <c r="F3146" t="s">
        <v>4</v>
      </c>
      <c r="G3146">
        <v>0</v>
      </c>
      <c r="H3146">
        <v>11271.537109375</v>
      </c>
      <c r="I3146">
        <v>75970.0234375</v>
      </c>
      <c r="J3146">
        <v>0</v>
      </c>
      <c r="L3146" s="26">
        <v>47118</v>
      </c>
      <c r="M3146">
        <v>5</v>
      </c>
      <c r="N3146">
        <v>-13598.94140625</v>
      </c>
    </row>
    <row r="3147" spans="1:14" x14ac:dyDescent="0.25">
      <c r="A3147" s="21" t="str">
        <f t="shared" si="49"/>
        <v>MOW M2N BEAL_2029</v>
      </c>
      <c r="B3147" t="s">
        <v>130</v>
      </c>
      <c r="C3147" t="s">
        <v>133</v>
      </c>
      <c r="D3147" t="s">
        <v>23</v>
      </c>
      <c r="E3147" t="s">
        <v>5</v>
      </c>
      <c r="F3147" t="s">
        <v>4</v>
      </c>
      <c r="G3147">
        <v>0</v>
      </c>
      <c r="H3147">
        <v>15076.5859375</v>
      </c>
      <c r="I3147">
        <v>-20063.283203125</v>
      </c>
      <c r="J3147">
        <v>0</v>
      </c>
      <c r="L3147" s="26">
        <v>47483</v>
      </c>
      <c r="M3147">
        <v>6</v>
      </c>
      <c r="N3147">
        <v>-13839.4677734375</v>
      </c>
    </row>
    <row r="3148" spans="1:14" x14ac:dyDescent="0.25">
      <c r="A3148" s="21" t="str">
        <f t="shared" si="49"/>
        <v>MOW M2N BEAL_2030</v>
      </c>
      <c r="B3148" t="s">
        <v>130</v>
      </c>
      <c r="C3148" t="s">
        <v>133</v>
      </c>
      <c r="D3148" t="s">
        <v>23</v>
      </c>
      <c r="E3148" t="s">
        <v>5</v>
      </c>
      <c r="F3148" t="s">
        <v>4</v>
      </c>
      <c r="G3148">
        <v>0</v>
      </c>
      <c r="H3148">
        <v>23874.87890625</v>
      </c>
      <c r="I3148">
        <v>-776297.8125</v>
      </c>
      <c r="J3148">
        <v>0</v>
      </c>
      <c r="L3148" s="26">
        <v>47848</v>
      </c>
      <c r="M3148">
        <v>7</v>
      </c>
      <c r="N3148">
        <v>-14114.52734375</v>
      </c>
    </row>
    <row r="3149" spans="1:14" x14ac:dyDescent="0.25">
      <c r="A3149" s="21" t="str">
        <f t="shared" si="49"/>
        <v>MOW M2N BEAL_2031</v>
      </c>
      <c r="B3149" t="s">
        <v>130</v>
      </c>
      <c r="C3149" t="s">
        <v>133</v>
      </c>
      <c r="D3149" t="s">
        <v>23</v>
      </c>
      <c r="E3149" t="s">
        <v>5</v>
      </c>
      <c r="F3149" t="s">
        <v>4</v>
      </c>
      <c r="G3149">
        <v>0</v>
      </c>
      <c r="H3149">
        <v>56326.58203125</v>
      </c>
      <c r="I3149">
        <v>713343.375</v>
      </c>
      <c r="J3149">
        <v>0</v>
      </c>
      <c r="L3149" s="26">
        <v>48213</v>
      </c>
      <c r="M3149">
        <v>8</v>
      </c>
      <c r="N3149">
        <v>-125442.1875</v>
      </c>
    </row>
    <row r="3150" spans="1:14" x14ac:dyDescent="0.25">
      <c r="A3150" s="21" t="str">
        <f t="shared" si="49"/>
        <v>MOW M2N BEAL_2032</v>
      </c>
      <c r="B3150" t="s">
        <v>130</v>
      </c>
      <c r="C3150" t="s">
        <v>133</v>
      </c>
      <c r="D3150" t="s">
        <v>23</v>
      </c>
      <c r="E3150" t="s">
        <v>5</v>
      </c>
      <c r="F3150" t="s">
        <v>4</v>
      </c>
      <c r="G3150">
        <v>0</v>
      </c>
      <c r="H3150">
        <v>63937.15625</v>
      </c>
      <c r="I3150">
        <v>613584.75</v>
      </c>
      <c r="J3150">
        <v>0</v>
      </c>
      <c r="L3150" s="26">
        <v>48579</v>
      </c>
      <c r="M3150">
        <v>9</v>
      </c>
      <c r="N3150">
        <v>-143302.75</v>
      </c>
    </row>
    <row r="3151" spans="1:14" x14ac:dyDescent="0.25">
      <c r="A3151" s="21" t="str">
        <f t="shared" si="49"/>
        <v>MOW M2N BEAL_2033</v>
      </c>
      <c r="B3151" t="s">
        <v>130</v>
      </c>
      <c r="C3151" t="s">
        <v>133</v>
      </c>
      <c r="D3151" t="s">
        <v>23</v>
      </c>
      <c r="E3151" t="s">
        <v>5</v>
      </c>
      <c r="F3151" t="s">
        <v>4</v>
      </c>
      <c r="G3151">
        <v>0</v>
      </c>
      <c r="H3151">
        <v>186759.59375</v>
      </c>
      <c r="I3151">
        <v>594675.375</v>
      </c>
      <c r="J3151">
        <v>0</v>
      </c>
      <c r="L3151" s="26">
        <v>48944</v>
      </c>
      <c r="M3151">
        <v>10</v>
      </c>
      <c r="N3151">
        <v>-366151.90625</v>
      </c>
    </row>
    <row r="3152" spans="1:14" x14ac:dyDescent="0.25">
      <c r="A3152" s="21" t="str">
        <f t="shared" si="49"/>
        <v>MOW M2N BEAL_2034</v>
      </c>
      <c r="B3152" t="s">
        <v>130</v>
      </c>
      <c r="C3152" t="s">
        <v>133</v>
      </c>
      <c r="D3152" t="s">
        <v>23</v>
      </c>
      <c r="E3152" t="s">
        <v>5</v>
      </c>
      <c r="F3152" t="s">
        <v>4</v>
      </c>
      <c r="G3152">
        <v>0</v>
      </c>
      <c r="H3152">
        <v>191362.40625</v>
      </c>
      <c r="I3152">
        <v>1410903.125</v>
      </c>
      <c r="J3152">
        <v>0</v>
      </c>
      <c r="L3152" s="26">
        <v>49309</v>
      </c>
      <c r="M3152">
        <v>11</v>
      </c>
      <c r="N3152">
        <v>-375994.90625</v>
      </c>
    </row>
    <row r="3153" spans="1:14" x14ac:dyDescent="0.25">
      <c r="A3153" s="21" t="str">
        <f t="shared" si="49"/>
        <v>MOW M2N BEAL_2035</v>
      </c>
      <c r="B3153" t="s">
        <v>130</v>
      </c>
      <c r="C3153" t="s">
        <v>133</v>
      </c>
      <c r="D3153" t="s">
        <v>23</v>
      </c>
      <c r="E3153" t="s">
        <v>5</v>
      </c>
      <c r="F3153" t="s">
        <v>4</v>
      </c>
      <c r="G3153">
        <v>0</v>
      </c>
      <c r="H3153">
        <v>197557.15625</v>
      </c>
      <c r="I3153">
        <v>1340804.375</v>
      </c>
      <c r="J3153">
        <v>0</v>
      </c>
      <c r="L3153" s="26">
        <v>49674</v>
      </c>
      <c r="M3153">
        <v>12</v>
      </c>
      <c r="N3153">
        <v>-385476</v>
      </c>
    </row>
    <row r="3154" spans="1:14" x14ac:dyDescent="0.25">
      <c r="A3154" s="21" t="str">
        <f t="shared" si="49"/>
        <v>MOW M2N BEAL_2036</v>
      </c>
      <c r="B3154" t="s">
        <v>130</v>
      </c>
      <c r="C3154" t="s">
        <v>133</v>
      </c>
      <c r="D3154" t="s">
        <v>23</v>
      </c>
      <c r="E3154" t="s">
        <v>5</v>
      </c>
      <c r="F3154" t="s">
        <v>4</v>
      </c>
      <c r="G3154">
        <v>0</v>
      </c>
      <c r="H3154">
        <v>206653.765625</v>
      </c>
      <c r="I3154">
        <v>1289538</v>
      </c>
      <c r="J3154">
        <v>0</v>
      </c>
      <c r="L3154" s="26">
        <v>50040</v>
      </c>
      <c r="M3154">
        <v>13</v>
      </c>
      <c r="N3154">
        <v>-405437.90625</v>
      </c>
    </row>
    <row r="3155" spans="1:14" x14ac:dyDescent="0.25">
      <c r="A3155" s="21" t="str">
        <f t="shared" si="49"/>
        <v>MOW M2N BEAL_2037</v>
      </c>
      <c r="B3155" t="s">
        <v>130</v>
      </c>
      <c r="C3155" t="s">
        <v>133</v>
      </c>
      <c r="D3155" t="s">
        <v>23</v>
      </c>
      <c r="E3155" t="s">
        <v>5</v>
      </c>
      <c r="F3155" t="s">
        <v>4</v>
      </c>
      <c r="G3155">
        <v>0</v>
      </c>
      <c r="H3155">
        <v>207833.984375</v>
      </c>
      <c r="I3155">
        <v>1242474.125</v>
      </c>
      <c r="J3155">
        <v>0</v>
      </c>
      <c r="L3155" s="26">
        <v>50405</v>
      </c>
      <c r="M3155">
        <v>14</v>
      </c>
      <c r="N3155">
        <v>-416861.96875</v>
      </c>
    </row>
    <row r="3156" spans="1:14" x14ac:dyDescent="0.25">
      <c r="A3156" s="21" t="str">
        <f t="shared" si="49"/>
        <v>MOW M2N BEAL_2038</v>
      </c>
      <c r="B3156" t="s">
        <v>130</v>
      </c>
      <c r="C3156" t="s">
        <v>133</v>
      </c>
      <c r="D3156" t="s">
        <v>23</v>
      </c>
      <c r="E3156" t="s">
        <v>5</v>
      </c>
      <c r="F3156" t="s">
        <v>4</v>
      </c>
      <c r="G3156">
        <v>0</v>
      </c>
      <c r="H3156">
        <v>191868.6875</v>
      </c>
      <c r="I3156">
        <v>1295013.25</v>
      </c>
      <c r="J3156">
        <v>0</v>
      </c>
      <c r="L3156" s="26">
        <v>50770</v>
      </c>
      <c r="M3156">
        <v>15</v>
      </c>
      <c r="N3156">
        <v>-410432.71875</v>
      </c>
    </row>
    <row r="3157" spans="1:14" x14ac:dyDescent="0.25">
      <c r="A3157" s="21" t="str">
        <f t="shared" si="49"/>
        <v>MOW M2N BEAL_2039</v>
      </c>
      <c r="B3157" t="s">
        <v>130</v>
      </c>
      <c r="C3157" t="s">
        <v>133</v>
      </c>
      <c r="D3157" t="s">
        <v>23</v>
      </c>
      <c r="E3157" t="s">
        <v>5</v>
      </c>
      <c r="F3157" t="s">
        <v>4</v>
      </c>
      <c r="G3157">
        <v>0</v>
      </c>
      <c r="H3157">
        <v>223653.5625</v>
      </c>
      <c r="I3157">
        <v>1445994.5</v>
      </c>
      <c r="J3157">
        <v>0</v>
      </c>
      <c r="L3157" s="26">
        <v>51135</v>
      </c>
      <c r="M3157">
        <v>16</v>
      </c>
      <c r="N3157">
        <v>-418215.71875</v>
      </c>
    </row>
    <row r="3158" spans="1:14" x14ac:dyDescent="0.25">
      <c r="A3158" s="21" t="str">
        <f t="shared" si="49"/>
        <v>MOW M2N BEAL_2040</v>
      </c>
      <c r="B3158" t="s">
        <v>130</v>
      </c>
      <c r="C3158" t="s">
        <v>133</v>
      </c>
      <c r="D3158" t="s">
        <v>23</v>
      </c>
      <c r="E3158" t="s">
        <v>5</v>
      </c>
      <c r="F3158" t="s">
        <v>4</v>
      </c>
      <c r="G3158">
        <v>0</v>
      </c>
      <c r="H3158">
        <v>243598.328125</v>
      </c>
      <c r="I3158">
        <v>1645241.375</v>
      </c>
      <c r="J3158">
        <v>0</v>
      </c>
      <c r="L3158" s="26">
        <v>51501</v>
      </c>
      <c r="M3158">
        <v>17</v>
      </c>
      <c r="N3158">
        <v>-430885.21875</v>
      </c>
    </row>
    <row r="3159" spans="1:14" x14ac:dyDescent="0.25">
      <c r="A3159" s="21" t="str">
        <f t="shared" si="49"/>
        <v>MOW M2N BEAL_2041</v>
      </c>
      <c r="B3159" t="s">
        <v>130</v>
      </c>
      <c r="C3159" t="s">
        <v>133</v>
      </c>
      <c r="D3159" t="s">
        <v>23</v>
      </c>
      <c r="E3159" t="s">
        <v>5</v>
      </c>
      <c r="F3159" t="s">
        <v>4</v>
      </c>
      <c r="G3159">
        <v>0</v>
      </c>
      <c r="H3159">
        <v>299128.0625</v>
      </c>
      <c r="I3159">
        <v>1969650.125</v>
      </c>
      <c r="J3159">
        <v>0</v>
      </c>
      <c r="L3159" s="26">
        <v>51866</v>
      </c>
      <c r="M3159">
        <v>18</v>
      </c>
      <c r="N3159">
        <v>-301953.21875</v>
      </c>
    </row>
    <row r="3160" spans="1:14" x14ac:dyDescent="0.25">
      <c r="A3160" s="21" t="str">
        <f t="shared" si="49"/>
        <v>MOW M2N BEAL_2042</v>
      </c>
      <c r="B3160" t="s">
        <v>130</v>
      </c>
      <c r="C3160" t="s">
        <v>133</v>
      </c>
      <c r="D3160" t="s">
        <v>23</v>
      </c>
      <c r="E3160" t="s">
        <v>5</v>
      </c>
      <c r="F3160" t="s">
        <v>4</v>
      </c>
      <c r="G3160">
        <v>0</v>
      </c>
      <c r="H3160">
        <v>428966.34375</v>
      </c>
      <c r="I3160">
        <v>2618690.25</v>
      </c>
      <c r="J3160">
        <v>0</v>
      </c>
      <c r="L3160" s="26">
        <v>52231</v>
      </c>
      <c r="M3160">
        <v>19</v>
      </c>
      <c r="N3160">
        <v>-291406.90625</v>
      </c>
    </row>
    <row r="3161" spans="1:14" x14ac:dyDescent="0.25">
      <c r="A3161" s="21" t="str">
        <f t="shared" si="49"/>
        <v>MOW M2N BEAL_2043</v>
      </c>
      <c r="B3161" t="s">
        <v>130</v>
      </c>
      <c r="C3161" t="s">
        <v>133</v>
      </c>
      <c r="D3161" t="s">
        <v>23</v>
      </c>
      <c r="E3161" t="s">
        <v>5</v>
      </c>
      <c r="F3161" t="s">
        <v>4</v>
      </c>
      <c r="G3161">
        <v>0</v>
      </c>
      <c r="H3161">
        <v>465174.28125</v>
      </c>
      <c r="I3161">
        <v>2516262.25</v>
      </c>
      <c r="J3161">
        <v>0</v>
      </c>
      <c r="L3161" s="26">
        <v>52596</v>
      </c>
      <c r="M3161">
        <v>20</v>
      </c>
      <c r="N3161">
        <v>0</v>
      </c>
    </row>
    <row r="3162" spans="1:14" x14ac:dyDescent="0.25">
      <c r="A3162" s="21" t="str">
        <f t="shared" si="49"/>
        <v>MOW M2N BEAL_2024</v>
      </c>
      <c r="B3162" t="s">
        <v>130</v>
      </c>
      <c r="C3162" t="s">
        <v>133</v>
      </c>
      <c r="D3162" t="s">
        <v>23</v>
      </c>
      <c r="E3162" t="s">
        <v>5</v>
      </c>
      <c r="F3162" t="s">
        <v>32</v>
      </c>
      <c r="G3162">
        <v>189100.46875</v>
      </c>
      <c r="H3162">
        <v>75361.265625</v>
      </c>
      <c r="I3162">
        <v>11934.92578125</v>
      </c>
      <c r="J3162">
        <v>0</v>
      </c>
      <c r="L3162" s="26">
        <v>45657</v>
      </c>
      <c r="M3162">
        <v>1</v>
      </c>
      <c r="N3162">
        <v>100724.796875</v>
      </c>
    </row>
    <row r="3163" spans="1:14" x14ac:dyDescent="0.25">
      <c r="A3163" s="21" t="str">
        <f t="shared" si="49"/>
        <v>MOW M2N BEAL_2025</v>
      </c>
      <c r="B3163" t="s">
        <v>130</v>
      </c>
      <c r="C3163" t="s">
        <v>133</v>
      </c>
      <c r="D3163" t="s">
        <v>23</v>
      </c>
      <c r="E3163" t="s">
        <v>5</v>
      </c>
      <c r="F3163" t="s">
        <v>32</v>
      </c>
      <c r="G3163">
        <v>204197.25</v>
      </c>
      <c r="H3163">
        <v>80068.296875</v>
      </c>
      <c r="I3163">
        <v>64614.328125</v>
      </c>
      <c r="J3163">
        <v>0</v>
      </c>
      <c r="L3163" s="26">
        <v>46022</v>
      </c>
      <c r="M3163">
        <v>2</v>
      </c>
      <c r="N3163">
        <v>99902.1015625</v>
      </c>
    </row>
    <row r="3164" spans="1:14" x14ac:dyDescent="0.25">
      <c r="A3164" s="21" t="str">
        <f t="shared" si="49"/>
        <v>MOW M2N BEAL_2026</v>
      </c>
      <c r="B3164" t="s">
        <v>130</v>
      </c>
      <c r="C3164" t="s">
        <v>133</v>
      </c>
      <c r="D3164" t="s">
        <v>23</v>
      </c>
      <c r="E3164" t="s">
        <v>5</v>
      </c>
      <c r="F3164" t="s">
        <v>32</v>
      </c>
      <c r="G3164">
        <v>219276.34375</v>
      </c>
      <c r="H3164">
        <v>90329.4921875</v>
      </c>
      <c r="I3164">
        <v>67262.703125</v>
      </c>
      <c r="J3164">
        <v>0</v>
      </c>
      <c r="L3164" s="26">
        <v>46387</v>
      </c>
      <c r="M3164">
        <v>3</v>
      </c>
      <c r="N3164">
        <v>102921.90625</v>
      </c>
    </row>
    <row r="3165" spans="1:14" x14ac:dyDescent="0.25">
      <c r="A3165" s="21" t="str">
        <f t="shared" si="49"/>
        <v>MOW M2N BEAL_2027</v>
      </c>
      <c r="B3165" t="s">
        <v>130</v>
      </c>
      <c r="C3165" t="s">
        <v>133</v>
      </c>
      <c r="D3165" t="s">
        <v>23</v>
      </c>
      <c r="E3165" t="s">
        <v>5</v>
      </c>
      <c r="F3165" t="s">
        <v>32</v>
      </c>
      <c r="G3165">
        <v>230496.265625</v>
      </c>
      <c r="H3165">
        <v>92510.6796875</v>
      </c>
      <c r="I3165">
        <v>70173.1796875</v>
      </c>
      <c r="J3165">
        <v>0</v>
      </c>
      <c r="L3165" s="26">
        <v>46752</v>
      </c>
      <c r="M3165">
        <v>4</v>
      </c>
      <c r="N3165">
        <v>102994.515625</v>
      </c>
    </row>
    <row r="3166" spans="1:14" x14ac:dyDescent="0.25">
      <c r="A3166" s="21" t="str">
        <f t="shared" si="49"/>
        <v>MOW M2N BEAL_2028</v>
      </c>
      <c r="B3166" t="s">
        <v>130</v>
      </c>
      <c r="C3166" t="s">
        <v>133</v>
      </c>
      <c r="D3166" t="s">
        <v>23</v>
      </c>
      <c r="E3166" t="s">
        <v>5</v>
      </c>
      <c r="F3166" t="s">
        <v>32</v>
      </c>
      <c r="G3166">
        <v>238907.859375</v>
      </c>
      <c r="H3166">
        <v>99873.6484375</v>
      </c>
      <c r="I3166">
        <v>74524.5859375</v>
      </c>
      <c r="J3166">
        <v>0</v>
      </c>
      <c r="L3166" s="26">
        <v>47118</v>
      </c>
      <c r="M3166">
        <v>5</v>
      </c>
      <c r="N3166">
        <v>108025.4921875</v>
      </c>
    </row>
    <row r="3167" spans="1:14" x14ac:dyDescent="0.25">
      <c r="A3167" s="21" t="str">
        <f t="shared" si="49"/>
        <v>MOW M2N BEAL_2029</v>
      </c>
      <c r="B3167" t="s">
        <v>130</v>
      </c>
      <c r="C3167" t="s">
        <v>133</v>
      </c>
      <c r="D3167" t="s">
        <v>23</v>
      </c>
      <c r="E3167" t="s">
        <v>5</v>
      </c>
      <c r="F3167" t="s">
        <v>32</v>
      </c>
      <c r="G3167">
        <v>246828.921875</v>
      </c>
      <c r="H3167">
        <v>110441.7890625</v>
      </c>
      <c r="I3167">
        <v>78004.0078125</v>
      </c>
      <c r="J3167">
        <v>0</v>
      </c>
      <c r="L3167" s="26">
        <v>47483</v>
      </c>
      <c r="M3167">
        <v>6</v>
      </c>
      <c r="N3167">
        <v>118264.09375</v>
      </c>
    </row>
    <row r="3168" spans="1:14" x14ac:dyDescent="0.25">
      <c r="A3168" s="21" t="str">
        <f t="shared" si="49"/>
        <v>MOW M2N BEAL_2030</v>
      </c>
      <c r="B3168" t="s">
        <v>130</v>
      </c>
      <c r="C3168" t="s">
        <v>133</v>
      </c>
      <c r="D3168" t="s">
        <v>23</v>
      </c>
      <c r="E3168" t="s">
        <v>5</v>
      </c>
      <c r="F3168" t="s">
        <v>32</v>
      </c>
      <c r="G3168">
        <v>255533.296875</v>
      </c>
      <c r="H3168">
        <v>128063.8125</v>
      </c>
      <c r="I3168">
        <v>83414.0703125</v>
      </c>
      <c r="J3168">
        <v>0</v>
      </c>
      <c r="L3168" s="26">
        <v>47848</v>
      </c>
      <c r="M3168">
        <v>7</v>
      </c>
      <c r="N3168">
        <v>149194.984375</v>
      </c>
    </row>
    <row r="3169" spans="1:14" x14ac:dyDescent="0.25">
      <c r="A3169" s="21" t="str">
        <f t="shared" si="49"/>
        <v>MOW M2N BEAL_2031</v>
      </c>
      <c r="B3169" t="s">
        <v>130</v>
      </c>
      <c r="C3169" t="s">
        <v>133</v>
      </c>
      <c r="D3169" t="s">
        <v>23</v>
      </c>
      <c r="E3169" t="s">
        <v>5</v>
      </c>
      <c r="F3169" t="s">
        <v>32</v>
      </c>
      <c r="G3169">
        <v>259902.828125</v>
      </c>
      <c r="H3169">
        <v>115407.8671875</v>
      </c>
      <c r="I3169">
        <v>59946.8671875</v>
      </c>
      <c r="J3169">
        <v>98877.890625</v>
      </c>
      <c r="L3169" s="26">
        <v>48213</v>
      </c>
      <c r="M3169">
        <v>8</v>
      </c>
      <c r="N3169">
        <v>191179.96875</v>
      </c>
    </row>
    <row r="3170" spans="1:14" x14ac:dyDescent="0.25">
      <c r="A3170" s="21" t="str">
        <f t="shared" si="49"/>
        <v>MOW M2N BEAL_2032</v>
      </c>
      <c r="B3170" t="s">
        <v>130</v>
      </c>
      <c r="C3170" t="s">
        <v>133</v>
      </c>
      <c r="D3170" t="s">
        <v>23</v>
      </c>
      <c r="E3170" t="s">
        <v>5</v>
      </c>
      <c r="F3170" t="s">
        <v>32</v>
      </c>
      <c r="G3170">
        <v>268454.3125</v>
      </c>
      <c r="H3170">
        <v>114349.21875</v>
      </c>
      <c r="I3170">
        <v>60248.796875</v>
      </c>
      <c r="J3170">
        <v>0</v>
      </c>
      <c r="L3170" s="26">
        <v>48579</v>
      </c>
      <c r="M3170">
        <v>9</v>
      </c>
      <c r="N3170">
        <v>181644.515625</v>
      </c>
    </row>
    <row r="3171" spans="1:14" x14ac:dyDescent="0.25">
      <c r="A3171" s="21" t="str">
        <f t="shared" si="49"/>
        <v>MOW M2N BEAL_2033</v>
      </c>
      <c r="B3171" t="s">
        <v>130</v>
      </c>
      <c r="C3171" t="s">
        <v>133</v>
      </c>
      <c r="D3171" t="s">
        <v>23</v>
      </c>
      <c r="E3171" t="s">
        <v>5</v>
      </c>
      <c r="F3171" t="s">
        <v>32</v>
      </c>
      <c r="G3171">
        <v>279679.09375</v>
      </c>
      <c r="H3171">
        <v>53617.1015625</v>
      </c>
      <c r="I3171">
        <v>60325.828125</v>
      </c>
      <c r="J3171">
        <v>0</v>
      </c>
      <c r="L3171" s="26">
        <v>48944</v>
      </c>
      <c r="M3171">
        <v>10</v>
      </c>
      <c r="N3171">
        <v>58081.03515625</v>
      </c>
    </row>
    <row r="3172" spans="1:14" x14ac:dyDescent="0.25">
      <c r="A3172" s="21" t="str">
        <f t="shared" si="49"/>
        <v>MOW M2N BEAL_2034</v>
      </c>
      <c r="B3172" t="s">
        <v>130</v>
      </c>
      <c r="C3172" t="s">
        <v>133</v>
      </c>
      <c r="D3172" t="s">
        <v>23</v>
      </c>
      <c r="E3172" t="s">
        <v>5</v>
      </c>
      <c r="F3172" t="s">
        <v>32</v>
      </c>
      <c r="G3172">
        <v>290426.71875</v>
      </c>
      <c r="H3172">
        <v>56785.4609375</v>
      </c>
      <c r="I3172">
        <v>60586.6171875</v>
      </c>
      <c r="J3172">
        <v>0</v>
      </c>
      <c r="L3172" s="26">
        <v>49309</v>
      </c>
      <c r="M3172">
        <v>11</v>
      </c>
      <c r="N3172">
        <v>58440.47265625</v>
      </c>
    </row>
    <row r="3173" spans="1:14" x14ac:dyDescent="0.25">
      <c r="A3173" s="21" t="str">
        <f t="shared" si="49"/>
        <v>MOW M2N BEAL_2035</v>
      </c>
      <c r="B3173" t="s">
        <v>130</v>
      </c>
      <c r="C3173" t="s">
        <v>133</v>
      </c>
      <c r="D3173" t="s">
        <v>23</v>
      </c>
      <c r="E3173" t="s">
        <v>5</v>
      </c>
      <c r="F3173" t="s">
        <v>32</v>
      </c>
      <c r="G3173">
        <v>302394.375</v>
      </c>
      <c r="H3173">
        <v>58800.5546875</v>
      </c>
      <c r="I3173">
        <v>60382.203125</v>
      </c>
      <c r="J3173">
        <v>0</v>
      </c>
      <c r="L3173" s="26">
        <v>49674</v>
      </c>
      <c r="M3173">
        <v>12</v>
      </c>
      <c r="N3173">
        <v>56962.75</v>
      </c>
    </row>
    <row r="3174" spans="1:14" x14ac:dyDescent="0.25">
      <c r="A3174" s="21" t="str">
        <f t="shared" si="49"/>
        <v>MOW M2N BEAL_2036</v>
      </c>
      <c r="B3174" t="s">
        <v>130</v>
      </c>
      <c r="C3174" t="s">
        <v>133</v>
      </c>
      <c r="D3174" t="s">
        <v>23</v>
      </c>
      <c r="E3174" t="s">
        <v>5</v>
      </c>
      <c r="F3174" t="s">
        <v>32</v>
      </c>
      <c r="G3174">
        <v>314773.5625</v>
      </c>
      <c r="H3174">
        <v>57642.97265625</v>
      </c>
      <c r="I3174">
        <v>60316.83203125</v>
      </c>
      <c r="J3174">
        <v>0</v>
      </c>
      <c r="L3174" s="26">
        <v>50040</v>
      </c>
      <c r="M3174">
        <v>13</v>
      </c>
      <c r="N3174">
        <v>55533.32421875</v>
      </c>
    </row>
    <row r="3175" spans="1:14" x14ac:dyDescent="0.25">
      <c r="A3175" s="21" t="str">
        <f t="shared" si="49"/>
        <v>MOW M2N BEAL_2037</v>
      </c>
      <c r="B3175" t="s">
        <v>130</v>
      </c>
      <c r="C3175" t="s">
        <v>133</v>
      </c>
      <c r="D3175" t="s">
        <v>23</v>
      </c>
      <c r="E3175" t="s">
        <v>5</v>
      </c>
      <c r="F3175" t="s">
        <v>32</v>
      </c>
      <c r="G3175">
        <v>326075.09375</v>
      </c>
      <c r="H3175">
        <v>57381.171875</v>
      </c>
      <c r="I3175">
        <v>59255.93359375</v>
      </c>
      <c r="J3175">
        <v>0</v>
      </c>
      <c r="L3175" s="26">
        <v>50405</v>
      </c>
      <c r="M3175">
        <v>14</v>
      </c>
      <c r="N3175">
        <v>49952.38671875</v>
      </c>
    </row>
    <row r="3176" spans="1:14" x14ac:dyDescent="0.25">
      <c r="A3176" s="21" t="str">
        <f t="shared" si="49"/>
        <v>MOW M2N BEAL_2038</v>
      </c>
      <c r="B3176" t="s">
        <v>130</v>
      </c>
      <c r="C3176" t="s">
        <v>133</v>
      </c>
      <c r="D3176" t="s">
        <v>23</v>
      </c>
      <c r="E3176" t="s">
        <v>5</v>
      </c>
      <c r="F3176" t="s">
        <v>32</v>
      </c>
      <c r="G3176">
        <v>338127.1875</v>
      </c>
      <c r="H3176">
        <v>57633.3125</v>
      </c>
      <c r="I3176">
        <v>58600.03515625</v>
      </c>
      <c r="J3176">
        <v>0</v>
      </c>
      <c r="L3176" s="26">
        <v>50770</v>
      </c>
      <c r="M3176">
        <v>15</v>
      </c>
      <c r="N3176">
        <v>47551.59375</v>
      </c>
    </row>
    <row r="3177" spans="1:14" x14ac:dyDescent="0.25">
      <c r="A3177" s="21" t="str">
        <f t="shared" si="49"/>
        <v>MOW M2N BEAL_2039</v>
      </c>
      <c r="B3177" t="s">
        <v>130</v>
      </c>
      <c r="C3177" t="s">
        <v>133</v>
      </c>
      <c r="D3177" t="s">
        <v>23</v>
      </c>
      <c r="E3177" t="s">
        <v>5</v>
      </c>
      <c r="F3177" t="s">
        <v>32</v>
      </c>
      <c r="G3177">
        <v>355622.09375</v>
      </c>
      <c r="H3177">
        <v>66510.9296875</v>
      </c>
      <c r="I3177">
        <v>58032.40625</v>
      </c>
      <c r="J3177">
        <v>0</v>
      </c>
      <c r="L3177" s="26">
        <v>51135</v>
      </c>
      <c r="M3177">
        <v>16</v>
      </c>
      <c r="N3177">
        <v>57328.3828125</v>
      </c>
    </row>
    <row r="3178" spans="1:14" x14ac:dyDescent="0.25">
      <c r="A3178" s="21" t="str">
        <f t="shared" si="49"/>
        <v>MOW M2N BEAL_2040</v>
      </c>
      <c r="B3178" t="s">
        <v>130</v>
      </c>
      <c r="C3178" t="s">
        <v>133</v>
      </c>
      <c r="D3178" t="s">
        <v>23</v>
      </c>
      <c r="E3178" t="s">
        <v>5</v>
      </c>
      <c r="F3178" t="s">
        <v>32</v>
      </c>
      <c r="G3178">
        <v>366219.4375</v>
      </c>
      <c r="H3178">
        <v>69583.4921875</v>
      </c>
      <c r="I3178">
        <v>52110.9609375</v>
      </c>
      <c r="J3178">
        <v>0</v>
      </c>
      <c r="L3178" s="26">
        <v>51501</v>
      </c>
      <c r="M3178">
        <v>17</v>
      </c>
      <c r="N3178">
        <v>67923.0703125</v>
      </c>
    </row>
    <row r="3179" spans="1:14" x14ac:dyDescent="0.25">
      <c r="A3179" s="21" t="str">
        <f t="shared" si="49"/>
        <v>MOW M2N BEAL_2041</v>
      </c>
      <c r="B3179" t="s">
        <v>130</v>
      </c>
      <c r="C3179" t="s">
        <v>133</v>
      </c>
      <c r="D3179" t="s">
        <v>23</v>
      </c>
      <c r="E3179" t="s">
        <v>5</v>
      </c>
      <c r="F3179" t="s">
        <v>32</v>
      </c>
      <c r="G3179">
        <v>375933.28125</v>
      </c>
      <c r="H3179">
        <v>74188.6171875</v>
      </c>
      <c r="I3179">
        <v>50535.375</v>
      </c>
      <c r="J3179">
        <v>0</v>
      </c>
      <c r="L3179" s="26">
        <v>51866</v>
      </c>
      <c r="M3179">
        <v>18</v>
      </c>
      <c r="N3179">
        <v>82129.5859375</v>
      </c>
    </row>
    <row r="3180" spans="1:14" x14ac:dyDescent="0.25">
      <c r="A3180" s="21" t="str">
        <f t="shared" si="49"/>
        <v>MOW M2N BEAL_2042</v>
      </c>
      <c r="B3180" t="s">
        <v>130</v>
      </c>
      <c r="C3180" t="s">
        <v>133</v>
      </c>
      <c r="D3180" t="s">
        <v>23</v>
      </c>
      <c r="E3180" t="s">
        <v>5</v>
      </c>
      <c r="F3180" t="s">
        <v>32</v>
      </c>
      <c r="G3180">
        <v>387701.34375</v>
      </c>
      <c r="H3180">
        <v>50172.03125</v>
      </c>
      <c r="I3180">
        <v>48786.36328125</v>
      </c>
      <c r="J3180">
        <v>0</v>
      </c>
      <c r="L3180" s="26">
        <v>52231</v>
      </c>
      <c r="M3180">
        <v>19</v>
      </c>
      <c r="N3180">
        <v>25611.310546875</v>
      </c>
    </row>
    <row r="3181" spans="1:14" x14ac:dyDescent="0.25">
      <c r="A3181" s="21" t="str">
        <f t="shared" si="49"/>
        <v>MOW M2N BEAL_2043</v>
      </c>
      <c r="B3181" t="s">
        <v>130</v>
      </c>
      <c r="C3181" t="s">
        <v>133</v>
      </c>
      <c r="D3181" t="s">
        <v>23</v>
      </c>
      <c r="E3181" t="s">
        <v>5</v>
      </c>
      <c r="F3181" t="s">
        <v>32</v>
      </c>
      <c r="G3181">
        <v>398459.59375</v>
      </c>
      <c r="H3181">
        <v>52921.2578125</v>
      </c>
      <c r="I3181">
        <v>44174.1953125</v>
      </c>
      <c r="J3181">
        <v>0</v>
      </c>
      <c r="L3181" s="26">
        <v>52596</v>
      </c>
      <c r="M3181">
        <v>20</v>
      </c>
      <c r="N3181">
        <v>27301.95703125</v>
      </c>
    </row>
    <row r="3182" spans="1:14" x14ac:dyDescent="0.25">
      <c r="A3182" s="21" t="str">
        <f t="shared" si="49"/>
        <v>MOW M2N BEAL_2024</v>
      </c>
      <c r="B3182" t="s">
        <v>130</v>
      </c>
      <c r="C3182" t="s">
        <v>133</v>
      </c>
      <c r="D3182" t="s">
        <v>23</v>
      </c>
      <c r="E3182" t="s">
        <v>5</v>
      </c>
      <c r="F3182" t="s">
        <v>8</v>
      </c>
      <c r="G3182">
        <v>0</v>
      </c>
      <c r="H3182">
        <v>0</v>
      </c>
      <c r="I3182">
        <v>0</v>
      </c>
      <c r="J3182">
        <v>0</v>
      </c>
      <c r="L3182" s="26">
        <v>45657</v>
      </c>
      <c r="M3182">
        <v>1</v>
      </c>
      <c r="N3182">
        <v>0</v>
      </c>
    </row>
    <row r="3183" spans="1:14" x14ac:dyDescent="0.25">
      <c r="A3183" s="21" t="str">
        <f t="shared" si="49"/>
        <v>MOW M2N BEAL_2025</v>
      </c>
      <c r="B3183" t="s">
        <v>130</v>
      </c>
      <c r="C3183" t="s">
        <v>133</v>
      </c>
      <c r="D3183" t="s">
        <v>23</v>
      </c>
      <c r="E3183" t="s">
        <v>5</v>
      </c>
      <c r="F3183" t="s">
        <v>8</v>
      </c>
      <c r="G3183">
        <v>0</v>
      </c>
      <c r="H3183">
        <v>0</v>
      </c>
      <c r="I3183">
        <v>0</v>
      </c>
      <c r="J3183">
        <v>0</v>
      </c>
      <c r="L3183" s="26">
        <v>46022</v>
      </c>
      <c r="M3183">
        <v>2</v>
      </c>
      <c r="N3183">
        <v>0</v>
      </c>
    </row>
    <row r="3184" spans="1:14" x14ac:dyDescent="0.25">
      <c r="A3184" s="21" t="str">
        <f t="shared" si="49"/>
        <v>MOW M2N BEAL_2026</v>
      </c>
      <c r="B3184" t="s">
        <v>130</v>
      </c>
      <c r="C3184" t="s">
        <v>133</v>
      </c>
      <c r="D3184" t="s">
        <v>23</v>
      </c>
      <c r="E3184" t="s">
        <v>5</v>
      </c>
      <c r="F3184" t="s">
        <v>8</v>
      </c>
      <c r="G3184">
        <v>0</v>
      </c>
      <c r="H3184">
        <v>0</v>
      </c>
      <c r="I3184">
        <v>0</v>
      </c>
      <c r="J3184">
        <v>0</v>
      </c>
      <c r="L3184" s="26">
        <v>46387</v>
      </c>
      <c r="M3184">
        <v>3</v>
      </c>
      <c r="N3184">
        <v>0</v>
      </c>
    </row>
    <row r="3185" spans="1:14" x14ac:dyDescent="0.25">
      <c r="A3185" s="21" t="str">
        <f t="shared" si="49"/>
        <v>MOW M2N BEAL_2027</v>
      </c>
      <c r="B3185" t="s">
        <v>130</v>
      </c>
      <c r="C3185" t="s">
        <v>133</v>
      </c>
      <c r="D3185" t="s">
        <v>23</v>
      </c>
      <c r="E3185" t="s">
        <v>5</v>
      </c>
      <c r="F3185" t="s">
        <v>8</v>
      </c>
      <c r="G3185">
        <v>0</v>
      </c>
      <c r="H3185">
        <v>0</v>
      </c>
      <c r="I3185">
        <v>0</v>
      </c>
      <c r="J3185">
        <v>0</v>
      </c>
      <c r="L3185" s="26">
        <v>46752</v>
      </c>
      <c r="M3185">
        <v>4</v>
      </c>
      <c r="N3185">
        <v>0</v>
      </c>
    </row>
    <row r="3186" spans="1:14" x14ac:dyDescent="0.25">
      <c r="A3186" s="21" t="str">
        <f t="shared" si="49"/>
        <v>MOW M2N BEAL_2028</v>
      </c>
      <c r="B3186" t="s">
        <v>130</v>
      </c>
      <c r="C3186" t="s">
        <v>133</v>
      </c>
      <c r="D3186" t="s">
        <v>23</v>
      </c>
      <c r="E3186" t="s">
        <v>5</v>
      </c>
      <c r="F3186" t="s">
        <v>8</v>
      </c>
      <c r="G3186">
        <v>0</v>
      </c>
      <c r="H3186">
        <v>0</v>
      </c>
      <c r="I3186">
        <v>0</v>
      </c>
      <c r="J3186">
        <v>0</v>
      </c>
      <c r="L3186" s="26">
        <v>47118</v>
      </c>
      <c r="M3186">
        <v>5</v>
      </c>
      <c r="N3186">
        <v>0</v>
      </c>
    </row>
    <row r="3187" spans="1:14" x14ac:dyDescent="0.25">
      <c r="A3187" s="21" t="str">
        <f t="shared" si="49"/>
        <v>MOW M2N BEAL_2029</v>
      </c>
      <c r="B3187" t="s">
        <v>130</v>
      </c>
      <c r="C3187" t="s">
        <v>133</v>
      </c>
      <c r="D3187" t="s">
        <v>23</v>
      </c>
      <c r="E3187" t="s">
        <v>5</v>
      </c>
      <c r="F3187" t="s">
        <v>8</v>
      </c>
      <c r="G3187">
        <v>0</v>
      </c>
      <c r="H3187">
        <v>0</v>
      </c>
      <c r="I3187">
        <v>0</v>
      </c>
      <c r="J3187">
        <v>0</v>
      </c>
      <c r="L3187" s="26">
        <v>47483</v>
      </c>
      <c r="M3187">
        <v>6</v>
      </c>
      <c r="N3187">
        <v>0</v>
      </c>
    </row>
    <row r="3188" spans="1:14" x14ac:dyDescent="0.25">
      <c r="A3188" s="21" t="str">
        <f t="shared" si="49"/>
        <v>MOW M2N BEAL_2030</v>
      </c>
      <c r="B3188" t="s">
        <v>130</v>
      </c>
      <c r="C3188" t="s">
        <v>133</v>
      </c>
      <c r="D3188" t="s">
        <v>23</v>
      </c>
      <c r="E3188" t="s">
        <v>5</v>
      </c>
      <c r="F3188" t="s">
        <v>8</v>
      </c>
      <c r="G3188">
        <v>0</v>
      </c>
      <c r="H3188">
        <v>0</v>
      </c>
      <c r="I3188">
        <v>0</v>
      </c>
      <c r="J3188">
        <v>0</v>
      </c>
      <c r="L3188" s="26">
        <v>47848</v>
      </c>
      <c r="M3188">
        <v>7</v>
      </c>
      <c r="N3188">
        <v>0</v>
      </c>
    </row>
    <row r="3189" spans="1:14" x14ac:dyDescent="0.25">
      <c r="A3189" s="21" t="str">
        <f t="shared" si="49"/>
        <v>MOW M2N BEAL_2031</v>
      </c>
      <c r="B3189" t="s">
        <v>130</v>
      </c>
      <c r="C3189" t="s">
        <v>133</v>
      </c>
      <c r="D3189" t="s">
        <v>23</v>
      </c>
      <c r="E3189" t="s">
        <v>5</v>
      </c>
      <c r="F3189" t="s">
        <v>8</v>
      </c>
      <c r="G3189">
        <v>0</v>
      </c>
      <c r="H3189">
        <v>0</v>
      </c>
      <c r="I3189">
        <v>0</v>
      </c>
      <c r="J3189">
        <v>0</v>
      </c>
      <c r="L3189" s="26">
        <v>48213</v>
      </c>
      <c r="M3189">
        <v>8</v>
      </c>
      <c r="N3189">
        <v>0</v>
      </c>
    </row>
    <row r="3190" spans="1:14" x14ac:dyDescent="0.25">
      <c r="A3190" s="21" t="str">
        <f t="shared" si="49"/>
        <v>MOW M2N BEAL_2032</v>
      </c>
      <c r="B3190" t="s">
        <v>130</v>
      </c>
      <c r="C3190" t="s">
        <v>133</v>
      </c>
      <c r="D3190" t="s">
        <v>23</v>
      </c>
      <c r="E3190" t="s">
        <v>5</v>
      </c>
      <c r="F3190" t="s">
        <v>8</v>
      </c>
      <c r="G3190">
        <v>0</v>
      </c>
      <c r="H3190">
        <v>0</v>
      </c>
      <c r="I3190">
        <v>0</v>
      </c>
      <c r="J3190">
        <v>0</v>
      </c>
      <c r="L3190" s="26">
        <v>48579</v>
      </c>
      <c r="M3190">
        <v>9</v>
      </c>
      <c r="N3190">
        <v>0</v>
      </c>
    </row>
    <row r="3191" spans="1:14" x14ac:dyDescent="0.25">
      <c r="A3191" s="21" t="str">
        <f t="shared" si="49"/>
        <v>MOW M2N BEAL_2033</v>
      </c>
      <c r="B3191" t="s">
        <v>130</v>
      </c>
      <c r="C3191" t="s">
        <v>133</v>
      </c>
      <c r="D3191" t="s">
        <v>23</v>
      </c>
      <c r="E3191" t="s">
        <v>5</v>
      </c>
      <c r="F3191" t="s">
        <v>8</v>
      </c>
      <c r="G3191">
        <v>0</v>
      </c>
      <c r="H3191">
        <v>0</v>
      </c>
      <c r="I3191">
        <v>0</v>
      </c>
      <c r="J3191">
        <v>0</v>
      </c>
      <c r="L3191" s="26">
        <v>48944</v>
      </c>
      <c r="M3191">
        <v>10</v>
      </c>
      <c r="N3191">
        <v>0</v>
      </c>
    </row>
    <row r="3192" spans="1:14" x14ac:dyDescent="0.25">
      <c r="A3192" s="21" t="str">
        <f t="shared" si="49"/>
        <v>MOW M2N BEAL_2034</v>
      </c>
      <c r="B3192" t="s">
        <v>130</v>
      </c>
      <c r="C3192" t="s">
        <v>133</v>
      </c>
      <c r="D3192" t="s">
        <v>23</v>
      </c>
      <c r="E3192" t="s">
        <v>5</v>
      </c>
      <c r="F3192" t="s">
        <v>8</v>
      </c>
      <c r="G3192">
        <v>0</v>
      </c>
      <c r="H3192">
        <v>0</v>
      </c>
      <c r="I3192">
        <v>0</v>
      </c>
      <c r="J3192">
        <v>0</v>
      </c>
      <c r="L3192" s="26">
        <v>49309</v>
      </c>
      <c r="M3192">
        <v>11</v>
      </c>
      <c r="N3192">
        <v>0</v>
      </c>
    </row>
    <row r="3193" spans="1:14" x14ac:dyDescent="0.25">
      <c r="A3193" s="21" t="str">
        <f t="shared" si="49"/>
        <v>MOW M2N BEAL_2035</v>
      </c>
      <c r="B3193" t="s">
        <v>130</v>
      </c>
      <c r="C3193" t="s">
        <v>133</v>
      </c>
      <c r="D3193" t="s">
        <v>23</v>
      </c>
      <c r="E3193" t="s">
        <v>5</v>
      </c>
      <c r="F3193" t="s">
        <v>8</v>
      </c>
      <c r="G3193">
        <v>0</v>
      </c>
      <c r="H3193">
        <v>0</v>
      </c>
      <c r="I3193">
        <v>0</v>
      </c>
      <c r="J3193">
        <v>0</v>
      </c>
      <c r="L3193" s="26">
        <v>49674</v>
      </c>
      <c r="M3193">
        <v>12</v>
      </c>
      <c r="N3193">
        <v>0</v>
      </c>
    </row>
    <row r="3194" spans="1:14" x14ac:dyDescent="0.25">
      <c r="A3194" s="21" t="str">
        <f t="shared" si="49"/>
        <v>MOW M2N BEAL_2036</v>
      </c>
      <c r="B3194" t="s">
        <v>130</v>
      </c>
      <c r="C3194" t="s">
        <v>133</v>
      </c>
      <c r="D3194" t="s">
        <v>23</v>
      </c>
      <c r="E3194" t="s">
        <v>5</v>
      </c>
      <c r="F3194" t="s">
        <v>8</v>
      </c>
      <c r="G3194">
        <v>0</v>
      </c>
      <c r="H3194">
        <v>0</v>
      </c>
      <c r="I3194">
        <v>0</v>
      </c>
      <c r="J3194">
        <v>0</v>
      </c>
      <c r="L3194" s="26">
        <v>50040</v>
      </c>
      <c r="M3194">
        <v>13</v>
      </c>
      <c r="N3194">
        <v>0</v>
      </c>
    </row>
    <row r="3195" spans="1:14" x14ac:dyDescent="0.25">
      <c r="A3195" s="21" t="str">
        <f t="shared" si="49"/>
        <v>MOW M2N BEAL_2037</v>
      </c>
      <c r="B3195" t="s">
        <v>130</v>
      </c>
      <c r="C3195" t="s">
        <v>133</v>
      </c>
      <c r="D3195" t="s">
        <v>23</v>
      </c>
      <c r="E3195" t="s">
        <v>5</v>
      </c>
      <c r="F3195" t="s">
        <v>8</v>
      </c>
      <c r="G3195">
        <v>0</v>
      </c>
      <c r="H3195">
        <v>0</v>
      </c>
      <c r="I3195">
        <v>0</v>
      </c>
      <c r="J3195">
        <v>0</v>
      </c>
      <c r="L3195" s="26">
        <v>50405</v>
      </c>
      <c r="M3195">
        <v>14</v>
      </c>
      <c r="N3195">
        <v>0</v>
      </c>
    </row>
    <row r="3196" spans="1:14" x14ac:dyDescent="0.25">
      <c r="A3196" s="21" t="str">
        <f t="shared" si="49"/>
        <v>MOW M2N BEAL_2038</v>
      </c>
      <c r="B3196" t="s">
        <v>130</v>
      </c>
      <c r="C3196" t="s">
        <v>133</v>
      </c>
      <c r="D3196" t="s">
        <v>23</v>
      </c>
      <c r="E3196" t="s">
        <v>5</v>
      </c>
      <c r="F3196" t="s">
        <v>8</v>
      </c>
      <c r="G3196">
        <v>0</v>
      </c>
      <c r="H3196">
        <v>0</v>
      </c>
      <c r="I3196">
        <v>0</v>
      </c>
      <c r="J3196">
        <v>0</v>
      </c>
      <c r="L3196" s="26">
        <v>50770</v>
      </c>
      <c r="M3196">
        <v>15</v>
      </c>
      <c r="N3196">
        <v>0</v>
      </c>
    </row>
    <row r="3197" spans="1:14" x14ac:dyDescent="0.25">
      <c r="A3197" s="21" t="str">
        <f t="shared" si="49"/>
        <v>MOW M2N BEAL_2039</v>
      </c>
      <c r="B3197" t="s">
        <v>130</v>
      </c>
      <c r="C3197" t="s">
        <v>133</v>
      </c>
      <c r="D3197" t="s">
        <v>23</v>
      </c>
      <c r="E3197" t="s">
        <v>5</v>
      </c>
      <c r="F3197" t="s">
        <v>8</v>
      </c>
      <c r="G3197">
        <v>0</v>
      </c>
      <c r="H3197">
        <v>0</v>
      </c>
      <c r="I3197">
        <v>0</v>
      </c>
      <c r="J3197">
        <v>0</v>
      </c>
      <c r="L3197" s="26">
        <v>51135</v>
      </c>
      <c r="M3197">
        <v>16</v>
      </c>
      <c r="N3197">
        <v>0</v>
      </c>
    </row>
    <row r="3198" spans="1:14" x14ac:dyDescent="0.25">
      <c r="A3198" s="21" t="str">
        <f t="shared" si="49"/>
        <v>MOW M2N BEAL_2040</v>
      </c>
      <c r="B3198" t="s">
        <v>130</v>
      </c>
      <c r="C3198" t="s">
        <v>133</v>
      </c>
      <c r="D3198" t="s">
        <v>23</v>
      </c>
      <c r="E3198" t="s">
        <v>5</v>
      </c>
      <c r="F3198" t="s">
        <v>8</v>
      </c>
      <c r="G3198">
        <v>0</v>
      </c>
      <c r="H3198">
        <v>0</v>
      </c>
      <c r="I3198">
        <v>0</v>
      </c>
      <c r="J3198">
        <v>0</v>
      </c>
      <c r="L3198" s="26">
        <v>51501</v>
      </c>
      <c r="M3198">
        <v>17</v>
      </c>
      <c r="N3198">
        <v>0</v>
      </c>
    </row>
    <row r="3199" spans="1:14" x14ac:dyDescent="0.25">
      <c r="A3199" s="21" t="str">
        <f t="shared" si="49"/>
        <v>MOW M2N BEAL_2041</v>
      </c>
      <c r="B3199" t="s">
        <v>130</v>
      </c>
      <c r="C3199" t="s">
        <v>133</v>
      </c>
      <c r="D3199" t="s">
        <v>23</v>
      </c>
      <c r="E3199" t="s">
        <v>5</v>
      </c>
      <c r="F3199" t="s">
        <v>8</v>
      </c>
      <c r="G3199">
        <v>0</v>
      </c>
      <c r="H3199">
        <v>0</v>
      </c>
      <c r="I3199">
        <v>0</v>
      </c>
      <c r="J3199">
        <v>0</v>
      </c>
      <c r="L3199" s="26">
        <v>51866</v>
      </c>
      <c r="M3199">
        <v>18</v>
      </c>
      <c r="N3199">
        <v>0</v>
      </c>
    </row>
    <row r="3200" spans="1:14" x14ac:dyDescent="0.25">
      <c r="A3200" s="21" t="str">
        <f t="shared" si="49"/>
        <v>MOW M2N BEAL_2042</v>
      </c>
      <c r="B3200" t="s">
        <v>130</v>
      </c>
      <c r="C3200" t="s">
        <v>133</v>
      </c>
      <c r="D3200" t="s">
        <v>23</v>
      </c>
      <c r="E3200" t="s">
        <v>5</v>
      </c>
      <c r="F3200" t="s">
        <v>8</v>
      </c>
      <c r="G3200">
        <v>0</v>
      </c>
      <c r="H3200">
        <v>0</v>
      </c>
      <c r="I3200">
        <v>0</v>
      </c>
      <c r="J3200">
        <v>0</v>
      </c>
      <c r="L3200" s="26">
        <v>52231</v>
      </c>
      <c r="M3200">
        <v>19</v>
      </c>
      <c r="N3200">
        <v>0</v>
      </c>
    </row>
    <row r="3201" spans="1:14" x14ac:dyDescent="0.25">
      <c r="A3201" s="21" t="str">
        <f t="shared" si="49"/>
        <v>MOW M2N BEAL_2043</v>
      </c>
      <c r="B3201" t="s">
        <v>130</v>
      </c>
      <c r="C3201" t="s">
        <v>133</v>
      </c>
      <c r="D3201" t="s">
        <v>23</v>
      </c>
      <c r="E3201" t="s">
        <v>5</v>
      </c>
      <c r="F3201" t="s">
        <v>8</v>
      </c>
      <c r="G3201">
        <v>0</v>
      </c>
      <c r="H3201">
        <v>0</v>
      </c>
      <c r="I3201">
        <v>0</v>
      </c>
      <c r="J3201">
        <v>0</v>
      </c>
      <c r="L3201" s="26">
        <v>52596</v>
      </c>
      <c r="M3201">
        <v>20</v>
      </c>
      <c r="N3201">
        <v>0</v>
      </c>
    </row>
    <row r="3202" spans="1:14" x14ac:dyDescent="0.25">
      <c r="A3202" s="21" t="str">
        <f t="shared" ref="A3202:A3265" si="50">B3202&amp;" "&amp;D3202&amp;" "&amp;C3202&amp;"_"&amp;YEAR(L3202)</f>
        <v>MOW M3C BEAL_2024</v>
      </c>
      <c r="B3202" t="s">
        <v>130</v>
      </c>
      <c r="C3202" t="s">
        <v>133</v>
      </c>
      <c r="D3202" t="s">
        <v>21</v>
      </c>
      <c r="E3202" t="s">
        <v>29</v>
      </c>
      <c r="F3202" t="s">
        <v>28</v>
      </c>
      <c r="K3202">
        <v>0</v>
      </c>
      <c r="L3202" s="26">
        <v>45657</v>
      </c>
      <c r="M3202">
        <v>1</v>
      </c>
    </row>
    <row r="3203" spans="1:14" x14ac:dyDescent="0.25">
      <c r="A3203" s="21" t="str">
        <f t="shared" si="50"/>
        <v>MOW M3C BEAL_2025</v>
      </c>
      <c r="B3203" t="s">
        <v>130</v>
      </c>
      <c r="C3203" t="s">
        <v>133</v>
      </c>
      <c r="D3203" t="s">
        <v>21</v>
      </c>
      <c r="E3203" t="s">
        <v>29</v>
      </c>
      <c r="F3203" t="s">
        <v>28</v>
      </c>
      <c r="K3203">
        <v>0</v>
      </c>
      <c r="L3203" s="26">
        <v>46022</v>
      </c>
      <c r="M3203">
        <v>2</v>
      </c>
    </row>
    <row r="3204" spans="1:14" x14ac:dyDescent="0.25">
      <c r="A3204" s="21" t="str">
        <f t="shared" si="50"/>
        <v>MOW M3C BEAL_2026</v>
      </c>
      <c r="B3204" t="s">
        <v>130</v>
      </c>
      <c r="C3204" t="s">
        <v>133</v>
      </c>
      <c r="D3204" t="s">
        <v>21</v>
      </c>
      <c r="E3204" t="s">
        <v>29</v>
      </c>
      <c r="F3204" t="s">
        <v>28</v>
      </c>
      <c r="K3204">
        <v>0</v>
      </c>
      <c r="L3204" s="26">
        <v>46387</v>
      </c>
      <c r="M3204">
        <v>3</v>
      </c>
    </row>
    <row r="3205" spans="1:14" x14ac:dyDescent="0.25">
      <c r="A3205" s="21" t="str">
        <f t="shared" si="50"/>
        <v>MOW M3C BEAL_2027</v>
      </c>
      <c r="B3205" t="s">
        <v>130</v>
      </c>
      <c r="C3205" t="s">
        <v>133</v>
      </c>
      <c r="D3205" t="s">
        <v>21</v>
      </c>
      <c r="E3205" t="s">
        <v>29</v>
      </c>
      <c r="F3205" t="s">
        <v>28</v>
      </c>
      <c r="K3205">
        <v>0</v>
      </c>
      <c r="L3205" s="26">
        <v>46752</v>
      </c>
      <c r="M3205">
        <v>4</v>
      </c>
    </row>
    <row r="3206" spans="1:14" x14ac:dyDescent="0.25">
      <c r="A3206" s="21" t="str">
        <f t="shared" si="50"/>
        <v>MOW M3C BEAL_2028</v>
      </c>
      <c r="B3206" t="s">
        <v>130</v>
      </c>
      <c r="C3206" t="s">
        <v>133</v>
      </c>
      <c r="D3206" t="s">
        <v>21</v>
      </c>
      <c r="E3206" t="s">
        <v>29</v>
      </c>
      <c r="F3206" t="s">
        <v>28</v>
      </c>
      <c r="K3206">
        <v>0</v>
      </c>
      <c r="L3206" s="26">
        <v>47118</v>
      </c>
      <c r="M3206">
        <v>5</v>
      </c>
    </row>
    <row r="3207" spans="1:14" x14ac:dyDescent="0.25">
      <c r="A3207" s="21" t="str">
        <f t="shared" si="50"/>
        <v>MOW M3C BEAL_2029</v>
      </c>
      <c r="B3207" t="s">
        <v>130</v>
      </c>
      <c r="C3207" t="s">
        <v>133</v>
      </c>
      <c r="D3207" t="s">
        <v>21</v>
      </c>
      <c r="E3207" t="s">
        <v>29</v>
      </c>
      <c r="F3207" t="s">
        <v>28</v>
      </c>
      <c r="K3207">
        <v>0</v>
      </c>
      <c r="L3207" s="26">
        <v>47483</v>
      </c>
      <c r="M3207">
        <v>6</v>
      </c>
    </row>
    <row r="3208" spans="1:14" x14ac:dyDescent="0.25">
      <c r="A3208" s="21" t="str">
        <f t="shared" si="50"/>
        <v>MOW M3C BEAL_2030</v>
      </c>
      <c r="B3208" t="s">
        <v>130</v>
      </c>
      <c r="C3208" t="s">
        <v>133</v>
      </c>
      <c r="D3208" t="s">
        <v>21</v>
      </c>
      <c r="E3208" t="s">
        <v>29</v>
      </c>
      <c r="F3208" t="s">
        <v>28</v>
      </c>
      <c r="K3208">
        <v>0</v>
      </c>
      <c r="L3208" s="26">
        <v>47848</v>
      </c>
      <c r="M3208">
        <v>7</v>
      </c>
    </row>
    <row r="3209" spans="1:14" x14ac:dyDescent="0.25">
      <c r="A3209" s="21" t="str">
        <f t="shared" si="50"/>
        <v>MOW M3C BEAL_2031</v>
      </c>
      <c r="B3209" t="s">
        <v>130</v>
      </c>
      <c r="C3209" t="s">
        <v>133</v>
      </c>
      <c r="D3209" t="s">
        <v>21</v>
      </c>
      <c r="E3209" t="s">
        <v>29</v>
      </c>
      <c r="F3209" t="s">
        <v>28</v>
      </c>
      <c r="K3209">
        <v>0</v>
      </c>
      <c r="L3209" s="26">
        <v>48213</v>
      </c>
      <c r="M3209">
        <v>8</v>
      </c>
    </row>
    <row r="3210" spans="1:14" x14ac:dyDescent="0.25">
      <c r="A3210" s="21" t="str">
        <f t="shared" si="50"/>
        <v>MOW M3C BEAL_2032</v>
      </c>
      <c r="B3210" t="s">
        <v>130</v>
      </c>
      <c r="C3210" t="s">
        <v>133</v>
      </c>
      <c r="D3210" t="s">
        <v>21</v>
      </c>
      <c r="E3210" t="s">
        <v>29</v>
      </c>
      <c r="F3210" t="s">
        <v>28</v>
      </c>
      <c r="K3210">
        <v>0</v>
      </c>
      <c r="L3210" s="26">
        <v>48579</v>
      </c>
      <c r="M3210">
        <v>9</v>
      </c>
    </row>
    <row r="3211" spans="1:14" x14ac:dyDescent="0.25">
      <c r="A3211" s="21" t="str">
        <f t="shared" si="50"/>
        <v>MOW M3C BEAL_2033</v>
      </c>
      <c r="B3211" t="s">
        <v>130</v>
      </c>
      <c r="C3211" t="s">
        <v>133</v>
      </c>
      <c r="D3211" t="s">
        <v>21</v>
      </c>
      <c r="E3211" t="s">
        <v>29</v>
      </c>
      <c r="F3211" t="s">
        <v>28</v>
      </c>
      <c r="K3211">
        <v>0</v>
      </c>
      <c r="L3211" s="26">
        <v>48944</v>
      </c>
      <c r="M3211">
        <v>10</v>
      </c>
    </row>
    <row r="3212" spans="1:14" x14ac:dyDescent="0.25">
      <c r="A3212" s="21" t="str">
        <f t="shared" si="50"/>
        <v>MOW M3C BEAL_2034</v>
      </c>
      <c r="B3212" t="s">
        <v>130</v>
      </c>
      <c r="C3212" t="s">
        <v>133</v>
      </c>
      <c r="D3212" t="s">
        <v>21</v>
      </c>
      <c r="E3212" t="s">
        <v>29</v>
      </c>
      <c r="F3212" t="s">
        <v>28</v>
      </c>
      <c r="K3212">
        <v>0</v>
      </c>
      <c r="L3212" s="26">
        <v>49309</v>
      </c>
      <c r="M3212">
        <v>11</v>
      </c>
    </row>
    <row r="3213" spans="1:14" x14ac:dyDescent="0.25">
      <c r="A3213" s="21" t="str">
        <f t="shared" si="50"/>
        <v>MOW M3C BEAL_2035</v>
      </c>
      <c r="B3213" t="s">
        <v>130</v>
      </c>
      <c r="C3213" t="s">
        <v>133</v>
      </c>
      <c r="D3213" t="s">
        <v>21</v>
      </c>
      <c r="E3213" t="s">
        <v>29</v>
      </c>
      <c r="F3213" t="s">
        <v>28</v>
      </c>
      <c r="K3213">
        <v>0</v>
      </c>
      <c r="L3213" s="26">
        <v>49674</v>
      </c>
      <c r="M3213">
        <v>12</v>
      </c>
    </row>
    <row r="3214" spans="1:14" x14ac:dyDescent="0.25">
      <c r="A3214" s="21" t="str">
        <f t="shared" si="50"/>
        <v>MOW M3C BEAL_2036</v>
      </c>
      <c r="B3214" t="s">
        <v>130</v>
      </c>
      <c r="C3214" t="s">
        <v>133</v>
      </c>
      <c r="D3214" t="s">
        <v>21</v>
      </c>
      <c r="E3214" t="s">
        <v>29</v>
      </c>
      <c r="F3214" t="s">
        <v>28</v>
      </c>
      <c r="K3214">
        <v>0</v>
      </c>
      <c r="L3214" s="26">
        <v>50040</v>
      </c>
      <c r="M3214">
        <v>13</v>
      </c>
    </row>
    <row r="3215" spans="1:14" x14ac:dyDescent="0.25">
      <c r="A3215" s="21" t="str">
        <f t="shared" si="50"/>
        <v>MOW M3C BEAL_2037</v>
      </c>
      <c r="B3215" t="s">
        <v>130</v>
      </c>
      <c r="C3215" t="s">
        <v>133</v>
      </c>
      <c r="D3215" t="s">
        <v>21</v>
      </c>
      <c r="E3215" t="s">
        <v>29</v>
      </c>
      <c r="F3215" t="s">
        <v>28</v>
      </c>
      <c r="K3215">
        <v>0</v>
      </c>
      <c r="L3215" s="26">
        <v>50405</v>
      </c>
      <c r="M3215">
        <v>14</v>
      </c>
    </row>
    <row r="3216" spans="1:14" x14ac:dyDescent="0.25">
      <c r="A3216" s="21" t="str">
        <f t="shared" si="50"/>
        <v>MOW M3C BEAL_2038</v>
      </c>
      <c r="B3216" t="s">
        <v>130</v>
      </c>
      <c r="C3216" t="s">
        <v>133</v>
      </c>
      <c r="D3216" t="s">
        <v>21</v>
      </c>
      <c r="E3216" t="s">
        <v>29</v>
      </c>
      <c r="F3216" t="s">
        <v>28</v>
      </c>
      <c r="K3216">
        <v>0</v>
      </c>
      <c r="L3216" s="26">
        <v>50770</v>
      </c>
      <c r="M3216">
        <v>15</v>
      </c>
    </row>
    <row r="3217" spans="1:13" x14ac:dyDescent="0.25">
      <c r="A3217" s="21" t="str">
        <f t="shared" si="50"/>
        <v>MOW M3C BEAL_2039</v>
      </c>
      <c r="B3217" t="s">
        <v>130</v>
      </c>
      <c r="C3217" t="s">
        <v>133</v>
      </c>
      <c r="D3217" t="s">
        <v>21</v>
      </c>
      <c r="E3217" t="s">
        <v>29</v>
      </c>
      <c r="F3217" t="s">
        <v>28</v>
      </c>
      <c r="K3217">
        <v>0</v>
      </c>
      <c r="L3217" s="26">
        <v>51135</v>
      </c>
      <c r="M3217">
        <v>16</v>
      </c>
    </row>
    <row r="3218" spans="1:13" x14ac:dyDescent="0.25">
      <c r="A3218" s="21" t="str">
        <f t="shared" si="50"/>
        <v>MOW M3C BEAL_2040</v>
      </c>
      <c r="B3218" t="s">
        <v>130</v>
      </c>
      <c r="C3218" t="s">
        <v>133</v>
      </c>
      <c r="D3218" t="s">
        <v>21</v>
      </c>
      <c r="E3218" t="s">
        <v>29</v>
      </c>
      <c r="F3218" t="s">
        <v>28</v>
      </c>
      <c r="K3218">
        <v>0</v>
      </c>
      <c r="L3218" s="26">
        <v>51501</v>
      </c>
      <c r="M3218">
        <v>17</v>
      </c>
    </row>
    <row r="3219" spans="1:13" x14ac:dyDescent="0.25">
      <c r="A3219" s="21" t="str">
        <f t="shared" si="50"/>
        <v>MOW M3C BEAL_2041</v>
      </c>
      <c r="B3219" t="s">
        <v>130</v>
      </c>
      <c r="C3219" t="s">
        <v>133</v>
      </c>
      <c r="D3219" t="s">
        <v>21</v>
      </c>
      <c r="E3219" t="s">
        <v>29</v>
      </c>
      <c r="F3219" t="s">
        <v>28</v>
      </c>
      <c r="K3219">
        <v>0</v>
      </c>
      <c r="L3219" s="26">
        <v>51866</v>
      </c>
      <c r="M3219">
        <v>18</v>
      </c>
    </row>
    <row r="3220" spans="1:13" x14ac:dyDescent="0.25">
      <c r="A3220" s="21" t="str">
        <f t="shared" si="50"/>
        <v>MOW M3C BEAL_2042</v>
      </c>
      <c r="B3220" t="s">
        <v>130</v>
      </c>
      <c r="C3220" t="s">
        <v>133</v>
      </c>
      <c r="D3220" t="s">
        <v>21</v>
      </c>
      <c r="E3220" t="s">
        <v>29</v>
      </c>
      <c r="F3220" t="s">
        <v>28</v>
      </c>
      <c r="K3220">
        <v>0</v>
      </c>
      <c r="L3220" s="26">
        <v>52231</v>
      </c>
      <c r="M3220">
        <v>19</v>
      </c>
    </row>
    <row r="3221" spans="1:13" x14ac:dyDescent="0.25">
      <c r="A3221" s="21" t="str">
        <f t="shared" si="50"/>
        <v>MOW M3C BEAL_2043</v>
      </c>
      <c r="B3221" t="s">
        <v>130</v>
      </c>
      <c r="C3221" t="s">
        <v>133</v>
      </c>
      <c r="D3221" t="s">
        <v>21</v>
      </c>
      <c r="E3221" t="s">
        <v>29</v>
      </c>
      <c r="F3221" t="s">
        <v>28</v>
      </c>
      <c r="K3221">
        <v>0</v>
      </c>
      <c r="L3221" s="26">
        <v>52596</v>
      </c>
      <c r="M3221">
        <v>20</v>
      </c>
    </row>
    <row r="3222" spans="1:13" x14ac:dyDescent="0.25">
      <c r="A3222" s="21" t="str">
        <f t="shared" si="50"/>
        <v>MOW M3C BEAL_2024</v>
      </c>
      <c r="B3222" t="s">
        <v>130</v>
      </c>
      <c r="C3222" t="s">
        <v>133</v>
      </c>
      <c r="D3222" t="s">
        <v>21</v>
      </c>
      <c r="E3222" t="s">
        <v>29</v>
      </c>
      <c r="F3222" t="s">
        <v>31</v>
      </c>
      <c r="K3222">
        <v>0</v>
      </c>
      <c r="L3222" s="26">
        <v>45657</v>
      </c>
      <c r="M3222">
        <v>1</v>
      </c>
    </row>
    <row r="3223" spans="1:13" x14ac:dyDescent="0.25">
      <c r="A3223" s="21" t="str">
        <f t="shared" si="50"/>
        <v>MOW M3C BEAL_2025</v>
      </c>
      <c r="B3223" t="s">
        <v>130</v>
      </c>
      <c r="C3223" t="s">
        <v>133</v>
      </c>
      <c r="D3223" t="s">
        <v>21</v>
      </c>
      <c r="E3223" t="s">
        <v>29</v>
      </c>
      <c r="F3223" t="s">
        <v>31</v>
      </c>
      <c r="K3223">
        <v>0</v>
      </c>
      <c r="L3223" s="26">
        <v>46022</v>
      </c>
      <c r="M3223">
        <v>2</v>
      </c>
    </row>
    <row r="3224" spans="1:13" x14ac:dyDescent="0.25">
      <c r="A3224" s="21" t="str">
        <f t="shared" si="50"/>
        <v>MOW M3C BEAL_2026</v>
      </c>
      <c r="B3224" t="s">
        <v>130</v>
      </c>
      <c r="C3224" t="s">
        <v>133</v>
      </c>
      <c r="D3224" t="s">
        <v>21</v>
      </c>
      <c r="E3224" t="s">
        <v>29</v>
      </c>
      <c r="F3224" t="s">
        <v>31</v>
      </c>
      <c r="K3224">
        <v>0</v>
      </c>
      <c r="L3224" s="26">
        <v>46387</v>
      </c>
      <c r="M3224">
        <v>3</v>
      </c>
    </row>
    <row r="3225" spans="1:13" x14ac:dyDescent="0.25">
      <c r="A3225" s="21" t="str">
        <f t="shared" si="50"/>
        <v>MOW M3C BEAL_2027</v>
      </c>
      <c r="B3225" t="s">
        <v>130</v>
      </c>
      <c r="C3225" t="s">
        <v>133</v>
      </c>
      <c r="D3225" t="s">
        <v>21</v>
      </c>
      <c r="E3225" t="s">
        <v>29</v>
      </c>
      <c r="F3225" t="s">
        <v>31</v>
      </c>
      <c r="K3225">
        <v>0</v>
      </c>
      <c r="L3225" s="26">
        <v>46752</v>
      </c>
      <c r="M3225">
        <v>4</v>
      </c>
    </row>
    <row r="3226" spans="1:13" x14ac:dyDescent="0.25">
      <c r="A3226" s="21" t="str">
        <f t="shared" si="50"/>
        <v>MOW M3C BEAL_2028</v>
      </c>
      <c r="B3226" t="s">
        <v>130</v>
      </c>
      <c r="C3226" t="s">
        <v>133</v>
      </c>
      <c r="D3226" t="s">
        <v>21</v>
      </c>
      <c r="E3226" t="s">
        <v>29</v>
      </c>
      <c r="F3226" t="s">
        <v>31</v>
      </c>
      <c r="K3226">
        <v>0</v>
      </c>
      <c r="L3226" s="26">
        <v>47118</v>
      </c>
      <c r="M3226">
        <v>5</v>
      </c>
    </row>
    <row r="3227" spans="1:13" x14ac:dyDescent="0.25">
      <c r="A3227" s="21" t="str">
        <f t="shared" si="50"/>
        <v>MOW M3C BEAL_2029</v>
      </c>
      <c r="B3227" t="s">
        <v>130</v>
      </c>
      <c r="C3227" t="s">
        <v>133</v>
      </c>
      <c r="D3227" t="s">
        <v>21</v>
      </c>
      <c r="E3227" t="s">
        <v>29</v>
      </c>
      <c r="F3227" t="s">
        <v>31</v>
      </c>
      <c r="K3227">
        <v>0</v>
      </c>
      <c r="L3227" s="26">
        <v>47483</v>
      </c>
      <c r="M3227">
        <v>6</v>
      </c>
    </row>
    <row r="3228" spans="1:13" x14ac:dyDescent="0.25">
      <c r="A3228" s="21" t="str">
        <f t="shared" si="50"/>
        <v>MOW M3C BEAL_2030</v>
      </c>
      <c r="B3228" t="s">
        <v>130</v>
      </c>
      <c r="C3228" t="s">
        <v>133</v>
      </c>
      <c r="D3228" t="s">
        <v>21</v>
      </c>
      <c r="E3228" t="s">
        <v>29</v>
      </c>
      <c r="F3228" t="s">
        <v>31</v>
      </c>
      <c r="K3228">
        <v>0</v>
      </c>
      <c r="L3228" s="26">
        <v>47848</v>
      </c>
      <c r="M3228">
        <v>7</v>
      </c>
    </row>
    <row r="3229" spans="1:13" x14ac:dyDescent="0.25">
      <c r="A3229" s="21" t="str">
        <f t="shared" si="50"/>
        <v>MOW M3C BEAL_2031</v>
      </c>
      <c r="B3229" t="s">
        <v>130</v>
      </c>
      <c r="C3229" t="s">
        <v>133</v>
      </c>
      <c r="D3229" t="s">
        <v>21</v>
      </c>
      <c r="E3229" t="s">
        <v>29</v>
      </c>
      <c r="F3229" t="s">
        <v>31</v>
      </c>
      <c r="K3229">
        <v>0</v>
      </c>
      <c r="L3229" s="26">
        <v>48213</v>
      </c>
      <c r="M3229">
        <v>8</v>
      </c>
    </row>
    <row r="3230" spans="1:13" x14ac:dyDescent="0.25">
      <c r="A3230" s="21" t="str">
        <f t="shared" si="50"/>
        <v>MOW M3C BEAL_2032</v>
      </c>
      <c r="B3230" t="s">
        <v>130</v>
      </c>
      <c r="C3230" t="s">
        <v>133</v>
      </c>
      <c r="D3230" t="s">
        <v>21</v>
      </c>
      <c r="E3230" t="s">
        <v>29</v>
      </c>
      <c r="F3230" t="s">
        <v>31</v>
      </c>
      <c r="K3230">
        <v>0</v>
      </c>
      <c r="L3230" s="26">
        <v>48579</v>
      </c>
      <c r="M3230">
        <v>9</v>
      </c>
    </row>
    <row r="3231" spans="1:13" x14ac:dyDescent="0.25">
      <c r="A3231" s="21" t="str">
        <f t="shared" si="50"/>
        <v>MOW M3C BEAL_2033</v>
      </c>
      <c r="B3231" t="s">
        <v>130</v>
      </c>
      <c r="C3231" t="s">
        <v>133</v>
      </c>
      <c r="D3231" t="s">
        <v>21</v>
      </c>
      <c r="E3231" t="s">
        <v>29</v>
      </c>
      <c r="F3231" t="s">
        <v>31</v>
      </c>
      <c r="K3231">
        <v>0</v>
      </c>
      <c r="L3231" s="26">
        <v>48944</v>
      </c>
      <c r="M3231">
        <v>10</v>
      </c>
    </row>
    <row r="3232" spans="1:13" x14ac:dyDescent="0.25">
      <c r="A3232" s="21" t="str">
        <f t="shared" si="50"/>
        <v>MOW M3C BEAL_2034</v>
      </c>
      <c r="B3232" t="s">
        <v>130</v>
      </c>
      <c r="C3232" t="s">
        <v>133</v>
      </c>
      <c r="D3232" t="s">
        <v>21</v>
      </c>
      <c r="E3232" t="s">
        <v>29</v>
      </c>
      <c r="F3232" t="s">
        <v>31</v>
      </c>
      <c r="K3232">
        <v>0</v>
      </c>
      <c r="L3232" s="26">
        <v>49309</v>
      </c>
      <c r="M3232">
        <v>11</v>
      </c>
    </row>
    <row r="3233" spans="1:14" x14ac:dyDescent="0.25">
      <c r="A3233" s="21" t="str">
        <f t="shared" si="50"/>
        <v>MOW M3C BEAL_2035</v>
      </c>
      <c r="B3233" t="s">
        <v>130</v>
      </c>
      <c r="C3233" t="s">
        <v>133</v>
      </c>
      <c r="D3233" t="s">
        <v>21</v>
      </c>
      <c r="E3233" t="s">
        <v>29</v>
      </c>
      <c r="F3233" t="s">
        <v>31</v>
      </c>
      <c r="K3233">
        <v>0</v>
      </c>
      <c r="L3233" s="26">
        <v>49674</v>
      </c>
      <c r="M3233">
        <v>12</v>
      </c>
    </row>
    <row r="3234" spans="1:14" x14ac:dyDescent="0.25">
      <c r="A3234" s="21" t="str">
        <f t="shared" si="50"/>
        <v>MOW M3C BEAL_2036</v>
      </c>
      <c r="B3234" t="s">
        <v>130</v>
      </c>
      <c r="C3234" t="s">
        <v>133</v>
      </c>
      <c r="D3234" t="s">
        <v>21</v>
      </c>
      <c r="E3234" t="s">
        <v>29</v>
      </c>
      <c r="F3234" t="s">
        <v>31</v>
      </c>
      <c r="K3234">
        <v>0</v>
      </c>
      <c r="L3234" s="26">
        <v>50040</v>
      </c>
      <c r="M3234">
        <v>13</v>
      </c>
    </row>
    <row r="3235" spans="1:14" x14ac:dyDescent="0.25">
      <c r="A3235" s="21" t="str">
        <f t="shared" si="50"/>
        <v>MOW M3C BEAL_2037</v>
      </c>
      <c r="B3235" t="s">
        <v>130</v>
      </c>
      <c r="C3235" t="s">
        <v>133</v>
      </c>
      <c r="D3235" t="s">
        <v>21</v>
      </c>
      <c r="E3235" t="s">
        <v>29</v>
      </c>
      <c r="F3235" t="s">
        <v>31</v>
      </c>
      <c r="K3235">
        <v>0</v>
      </c>
      <c r="L3235" s="26">
        <v>50405</v>
      </c>
      <c r="M3235">
        <v>14</v>
      </c>
    </row>
    <row r="3236" spans="1:14" x14ac:dyDescent="0.25">
      <c r="A3236" s="21" t="str">
        <f t="shared" si="50"/>
        <v>MOW M3C BEAL_2038</v>
      </c>
      <c r="B3236" t="s">
        <v>130</v>
      </c>
      <c r="C3236" t="s">
        <v>133</v>
      </c>
      <c r="D3236" t="s">
        <v>21</v>
      </c>
      <c r="E3236" t="s">
        <v>29</v>
      </c>
      <c r="F3236" t="s">
        <v>31</v>
      </c>
      <c r="K3236">
        <v>0</v>
      </c>
      <c r="L3236" s="26">
        <v>50770</v>
      </c>
      <c r="M3236">
        <v>15</v>
      </c>
    </row>
    <row r="3237" spans="1:14" x14ac:dyDescent="0.25">
      <c r="A3237" s="21" t="str">
        <f t="shared" si="50"/>
        <v>MOW M3C BEAL_2039</v>
      </c>
      <c r="B3237" t="s">
        <v>130</v>
      </c>
      <c r="C3237" t="s">
        <v>133</v>
      </c>
      <c r="D3237" t="s">
        <v>21</v>
      </c>
      <c r="E3237" t="s">
        <v>29</v>
      </c>
      <c r="F3237" t="s">
        <v>31</v>
      </c>
      <c r="K3237">
        <v>0</v>
      </c>
      <c r="L3237" s="26">
        <v>51135</v>
      </c>
      <c r="M3237">
        <v>16</v>
      </c>
    </row>
    <row r="3238" spans="1:14" x14ac:dyDescent="0.25">
      <c r="A3238" s="21" t="str">
        <f t="shared" si="50"/>
        <v>MOW M3C BEAL_2040</v>
      </c>
      <c r="B3238" t="s">
        <v>130</v>
      </c>
      <c r="C3238" t="s">
        <v>133</v>
      </c>
      <c r="D3238" t="s">
        <v>21</v>
      </c>
      <c r="E3238" t="s">
        <v>29</v>
      </c>
      <c r="F3238" t="s">
        <v>31</v>
      </c>
      <c r="K3238">
        <v>0</v>
      </c>
      <c r="L3238" s="26">
        <v>51501</v>
      </c>
      <c r="M3238">
        <v>17</v>
      </c>
    </row>
    <row r="3239" spans="1:14" x14ac:dyDescent="0.25">
      <c r="A3239" s="21" t="str">
        <f t="shared" si="50"/>
        <v>MOW M3C BEAL_2041</v>
      </c>
      <c r="B3239" t="s">
        <v>130</v>
      </c>
      <c r="C3239" t="s">
        <v>133</v>
      </c>
      <c r="D3239" t="s">
        <v>21</v>
      </c>
      <c r="E3239" t="s">
        <v>29</v>
      </c>
      <c r="F3239" t="s">
        <v>31</v>
      </c>
      <c r="K3239">
        <v>0</v>
      </c>
      <c r="L3239" s="26">
        <v>51866</v>
      </c>
      <c r="M3239">
        <v>18</v>
      </c>
    </row>
    <row r="3240" spans="1:14" x14ac:dyDescent="0.25">
      <c r="A3240" s="21" t="str">
        <f t="shared" si="50"/>
        <v>MOW M3C BEAL_2042</v>
      </c>
      <c r="B3240" t="s">
        <v>130</v>
      </c>
      <c r="C3240" t="s">
        <v>133</v>
      </c>
      <c r="D3240" t="s">
        <v>21</v>
      </c>
      <c r="E3240" t="s">
        <v>29</v>
      </c>
      <c r="F3240" t="s">
        <v>31</v>
      </c>
      <c r="K3240">
        <v>0</v>
      </c>
      <c r="L3240" s="26">
        <v>52231</v>
      </c>
      <c r="M3240">
        <v>19</v>
      </c>
    </row>
    <row r="3241" spans="1:14" x14ac:dyDescent="0.25">
      <c r="A3241" s="21" t="str">
        <f t="shared" si="50"/>
        <v>MOW M3C BEAL_2043</v>
      </c>
      <c r="B3241" t="s">
        <v>130</v>
      </c>
      <c r="C3241" t="s">
        <v>133</v>
      </c>
      <c r="D3241" t="s">
        <v>21</v>
      </c>
      <c r="E3241" t="s">
        <v>29</v>
      </c>
      <c r="F3241" t="s">
        <v>31</v>
      </c>
      <c r="K3241">
        <v>0</v>
      </c>
      <c r="L3241" s="26">
        <v>52596</v>
      </c>
      <c r="M3241">
        <v>20</v>
      </c>
    </row>
    <row r="3242" spans="1:14" x14ac:dyDescent="0.25">
      <c r="A3242" s="21" t="str">
        <f t="shared" si="50"/>
        <v>MOW M3C BEAL_2024</v>
      </c>
      <c r="B3242" t="s">
        <v>130</v>
      </c>
      <c r="C3242" t="s">
        <v>133</v>
      </c>
      <c r="D3242" t="s">
        <v>21</v>
      </c>
      <c r="E3242" t="s">
        <v>5</v>
      </c>
      <c r="F3242" t="s">
        <v>4</v>
      </c>
      <c r="G3242">
        <v>0</v>
      </c>
      <c r="H3242">
        <v>0</v>
      </c>
      <c r="I3242">
        <v>0</v>
      </c>
      <c r="J3242">
        <v>0</v>
      </c>
      <c r="L3242" s="26">
        <v>45657</v>
      </c>
      <c r="M3242">
        <v>1</v>
      </c>
      <c r="N3242">
        <v>0</v>
      </c>
    </row>
    <row r="3243" spans="1:14" x14ac:dyDescent="0.25">
      <c r="A3243" s="21" t="str">
        <f t="shared" si="50"/>
        <v>MOW M3C BEAL_2025</v>
      </c>
      <c r="B3243" t="s">
        <v>130</v>
      </c>
      <c r="C3243" t="s">
        <v>133</v>
      </c>
      <c r="D3243" t="s">
        <v>21</v>
      </c>
      <c r="E3243" t="s">
        <v>5</v>
      </c>
      <c r="F3243" t="s">
        <v>4</v>
      </c>
      <c r="G3243">
        <v>0</v>
      </c>
      <c r="H3243">
        <v>0</v>
      </c>
      <c r="I3243">
        <v>0</v>
      </c>
      <c r="J3243">
        <v>0</v>
      </c>
      <c r="L3243" s="26">
        <v>46022</v>
      </c>
      <c r="M3243">
        <v>2</v>
      </c>
      <c r="N3243">
        <v>0</v>
      </c>
    </row>
    <row r="3244" spans="1:14" x14ac:dyDescent="0.25">
      <c r="A3244" s="21" t="str">
        <f t="shared" si="50"/>
        <v>MOW M3C BEAL_2026</v>
      </c>
      <c r="B3244" t="s">
        <v>130</v>
      </c>
      <c r="C3244" t="s">
        <v>133</v>
      </c>
      <c r="D3244" t="s">
        <v>21</v>
      </c>
      <c r="E3244" t="s">
        <v>5</v>
      </c>
      <c r="F3244" t="s">
        <v>4</v>
      </c>
      <c r="G3244">
        <v>0</v>
      </c>
      <c r="H3244">
        <v>4166.85009765625</v>
      </c>
      <c r="I3244">
        <v>-58936.15234375</v>
      </c>
      <c r="J3244">
        <v>0</v>
      </c>
      <c r="L3244" s="26">
        <v>46387</v>
      </c>
      <c r="M3244">
        <v>3</v>
      </c>
      <c r="N3244">
        <v>0</v>
      </c>
    </row>
    <row r="3245" spans="1:14" x14ac:dyDescent="0.25">
      <c r="A3245" s="21" t="str">
        <f t="shared" si="50"/>
        <v>MOW M3C BEAL_2027</v>
      </c>
      <c r="B3245" t="s">
        <v>130</v>
      </c>
      <c r="C3245" t="s">
        <v>133</v>
      </c>
      <c r="D3245" t="s">
        <v>21</v>
      </c>
      <c r="E3245" t="s">
        <v>5</v>
      </c>
      <c r="F3245" t="s">
        <v>4</v>
      </c>
      <c r="G3245">
        <v>0</v>
      </c>
      <c r="H3245">
        <v>2693.36474609375</v>
      </c>
      <c r="I3245">
        <v>41425.46875</v>
      </c>
      <c r="J3245">
        <v>0</v>
      </c>
      <c r="L3245" s="26">
        <v>46752</v>
      </c>
      <c r="M3245">
        <v>4</v>
      </c>
      <c r="N3245">
        <v>0</v>
      </c>
    </row>
    <row r="3246" spans="1:14" x14ac:dyDescent="0.25">
      <c r="A3246" s="21" t="str">
        <f t="shared" si="50"/>
        <v>MOW M3C BEAL_2028</v>
      </c>
      <c r="B3246" t="s">
        <v>130</v>
      </c>
      <c r="C3246" t="s">
        <v>133</v>
      </c>
      <c r="D3246" t="s">
        <v>21</v>
      </c>
      <c r="E3246" t="s">
        <v>5</v>
      </c>
      <c r="F3246" t="s">
        <v>4</v>
      </c>
      <c r="G3246">
        <v>0</v>
      </c>
      <c r="H3246">
        <v>11271.537109375</v>
      </c>
      <c r="I3246">
        <v>75970.0234375</v>
      </c>
      <c r="J3246">
        <v>0</v>
      </c>
      <c r="L3246" s="26">
        <v>47118</v>
      </c>
      <c r="M3246">
        <v>5</v>
      </c>
      <c r="N3246">
        <v>-13598.94140625</v>
      </c>
    </row>
    <row r="3247" spans="1:14" x14ac:dyDescent="0.25">
      <c r="A3247" s="21" t="str">
        <f t="shared" si="50"/>
        <v>MOW M3C BEAL_2029</v>
      </c>
      <c r="B3247" t="s">
        <v>130</v>
      </c>
      <c r="C3247" t="s">
        <v>133</v>
      </c>
      <c r="D3247" t="s">
        <v>21</v>
      </c>
      <c r="E3247" t="s">
        <v>5</v>
      </c>
      <c r="F3247" t="s">
        <v>4</v>
      </c>
      <c r="G3247">
        <v>0</v>
      </c>
      <c r="H3247">
        <v>15076.5859375</v>
      </c>
      <c r="I3247">
        <v>-20063.283203125</v>
      </c>
      <c r="J3247">
        <v>0</v>
      </c>
      <c r="L3247" s="26">
        <v>47483</v>
      </c>
      <c r="M3247">
        <v>6</v>
      </c>
      <c r="N3247">
        <v>-13839.4677734375</v>
      </c>
    </row>
    <row r="3248" spans="1:14" x14ac:dyDescent="0.25">
      <c r="A3248" s="21" t="str">
        <f t="shared" si="50"/>
        <v>MOW M3C BEAL_2030</v>
      </c>
      <c r="B3248" t="s">
        <v>130</v>
      </c>
      <c r="C3248" t="s">
        <v>133</v>
      </c>
      <c r="D3248" t="s">
        <v>21</v>
      </c>
      <c r="E3248" t="s">
        <v>5</v>
      </c>
      <c r="F3248" t="s">
        <v>4</v>
      </c>
      <c r="G3248">
        <v>0</v>
      </c>
      <c r="H3248">
        <v>19658.080078125</v>
      </c>
      <c r="I3248">
        <v>-776297.8125</v>
      </c>
      <c r="J3248">
        <v>0</v>
      </c>
      <c r="L3248" s="26">
        <v>47848</v>
      </c>
      <c r="M3248">
        <v>7</v>
      </c>
      <c r="N3248">
        <v>-14114.52734375</v>
      </c>
    </row>
    <row r="3249" spans="1:14" x14ac:dyDescent="0.25">
      <c r="A3249" s="21" t="str">
        <f t="shared" si="50"/>
        <v>MOW M3C BEAL_2031</v>
      </c>
      <c r="B3249" t="s">
        <v>130</v>
      </c>
      <c r="C3249" t="s">
        <v>133</v>
      </c>
      <c r="D3249" t="s">
        <v>21</v>
      </c>
      <c r="E3249" t="s">
        <v>5</v>
      </c>
      <c r="F3249" t="s">
        <v>4</v>
      </c>
      <c r="G3249">
        <v>0</v>
      </c>
      <c r="H3249">
        <v>56326.46875</v>
      </c>
      <c r="I3249">
        <v>713343.375</v>
      </c>
      <c r="J3249">
        <v>0</v>
      </c>
      <c r="L3249" s="26">
        <v>48213</v>
      </c>
      <c r="M3249">
        <v>8</v>
      </c>
      <c r="N3249">
        <v>-125442.1875</v>
      </c>
    </row>
    <row r="3250" spans="1:14" x14ac:dyDescent="0.25">
      <c r="A3250" s="21" t="str">
        <f t="shared" si="50"/>
        <v>MOW M3C BEAL_2032</v>
      </c>
      <c r="B3250" t="s">
        <v>130</v>
      </c>
      <c r="C3250" t="s">
        <v>133</v>
      </c>
      <c r="D3250" t="s">
        <v>21</v>
      </c>
      <c r="E3250" t="s">
        <v>5</v>
      </c>
      <c r="F3250" t="s">
        <v>4</v>
      </c>
      <c r="G3250">
        <v>0</v>
      </c>
      <c r="H3250">
        <v>63931.34375</v>
      </c>
      <c r="I3250">
        <v>613584.75</v>
      </c>
      <c r="J3250">
        <v>0</v>
      </c>
      <c r="L3250" s="26">
        <v>48579</v>
      </c>
      <c r="M3250">
        <v>9</v>
      </c>
      <c r="N3250">
        <v>-143302.75</v>
      </c>
    </row>
    <row r="3251" spans="1:14" x14ac:dyDescent="0.25">
      <c r="A3251" s="21" t="str">
        <f t="shared" si="50"/>
        <v>MOW M3C BEAL_2033</v>
      </c>
      <c r="B3251" t="s">
        <v>130</v>
      </c>
      <c r="C3251" t="s">
        <v>133</v>
      </c>
      <c r="D3251" t="s">
        <v>21</v>
      </c>
      <c r="E3251" t="s">
        <v>5</v>
      </c>
      <c r="F3251" t="s">
        <v>4</v>
      </c>
      <c r="G3251">
        <v>0</v>
      </c>
      <c r="H3251">
        <v>159422.796875</v>
      </c>
      <c r="I3251">
        <v>594675.375</v>
      </c>
      <c r="J3251">
        <v>0</v>
      </c>
      <c r="L3251" s="26">
        <v>48944</v>
      </c>
      <c r="M3251">
        <v>10</v>
      </c>
      <c r="N3251">
        <v>-366218.4375</v>
      </c>
    </row>
    <row r="3252" spans="1:14" x14ac:dyDescent="0.25">
      <c r="A3252" s="21" t="str">
        <f t="shared" si="50"/>
        <v>MOW M3C BEAL_2034</v>
      </c>
      <c r="B3252" t="s">
        <v>130</v>
      </c>
      <c r="C3252" t="s">
        <v>133</v>
      </c>
      <c r="D3252" t="s">
        <v>21</v>
      </c>
      <c r="E3252" t="s">
        <v>5</v>
      </c>
      <c r="F3252" t="s">
        <v>4</v>
      </c>
      <c r="G3252">
        <v>0</v>
      </c>
      <c r="H3252">
        <v>136998.6875</v>
      </c>
      <c r="I3252">
        <v>1410903.125</v>
      </c>
      <c r="J3252">
        <v>0</v>
      </c>
      <c r="L3252" s="26">
        <v>49309</v>
      </c>
      <c r="M3252">
        <v>11</v>
      </c>
      <c r="N3252">
        <v>-376004.34375</v>
      </c>
    </row>
    <row r="3253" spans="1:14" x14ac:dyDescent="0.25">
      <c r="A3253" s="21" t="str">
        <f t="shared" si="50"/>
        <v>MOW M3C BEAL_2035</v>
      </c>
      <c r="B3253" t="s">
        <v>130</v>
      </c>
      <c r="C3253" t="s">
        <v>133</v>
      </c>
      <c r="D3253" t="s">
        <v>21</v>
      </c>
      <c r="E3253" t="s">
        <v>5</v>
      </c>
      <c r="F3253" t="s">
        <v>4</v>
      </c>
      <c r="G3253">
        <v>0</v>
      </c>
      <c r="H3253">
        <v>115952.21875</v>
      </c>
      <c r="I3253">
        <v>1340804.375</v>
      </c>
      <c r="J3253">
        <v>0</v>
      </c>
      <c r="L3253" s="26">
        <v>49674</v>
      </c>
      <c r="M3253">
        <v>12</v>
      </c>
      <c r="N3253">
        <v>-385848.90625</v>
      </c>
    </row>
    <row r="3254" spans="1:14" x14ac:dyDescent="0.25">
      <c r="A3254" s="21" t="str">
        <f t="shared" si="50"/>
        <v>MOW M3C BEAL_2036</v>
      </c>
      <c r="B3254" t="s">
        <v>130</v>
      </c>
      <c r="C3254" t="s">
        <v>133</v>
      </c>
      <c r="D3254" t="s">
        <v>21</v>
      </c>
      <c r="E3254" t="s">
        <v>5</v>
      </c>
      <c r="F3254" t="s">
        <v>4</v>
      </c>
      <c r="G3254">
        <v>0</v>
      </c>
      <c r="H3254">
        <v>94309.8984375</v>
      </c>
      <c r="I3254">
        <v>1289538</v>
      </c>
      <c r="J3254">
        <v>0</v>
      </c>
      <c r="L3254" s="26">
        <v>50040</v>
      </c>
      <c r="M3254">
        <v>13</v>
      </c>
      <c r="N3254">
        <v>-405871.125</v>
      </c>
    </row>
    <row r="3255" spans="1:14" x14ac:dyDescent="0.25">
      <c r="A3255" s="21" t="str">
        <f t="shared" si="50"/>
        <v>MOW M3C BEAL_2037</v>
      </c>
      <c r="B3255" t="s">
        <v>130</v>
      </c>
      <c r="C3255" t="s">
        <v>133</v>
      </c>
      <c r="D3255" t="s">
        <v>21</v>
      </c>
      <c r="E3255" t="s">
        <v>5</v>
      </c>
      <c r="F3255" t="s">
        <v>4</v>
      </c>
      <c r="G3255">
        <v>0</v>
      </c>
      <c r="H3255">
        <v>70229.828125</v>
      </c>
      <c r="I3255">
        <v>1242474.125</v>
      </c>
      <c r="J3255">
        <v>0</v>
      </c>
      <c r="L3255" s="26">
        <v>50405</v>
      </c>
      <c r="M3255">
        <v>14</v>
      </c>
      <c r="N3255">
        <v>-416991.84375</v>
      </c>
    </row>
    <row r="3256" spans="1:14" x14ac:dyDescent="0.25">
      <c r="A3256" s="21" t="str">
        <f t="shared" si="50"/>
        <v>MOW M3C BEAL_2038</v>
      </c>
      <c r="B3256" t="s">
        <v>130</v>
      </c>
      <c r="C3256" t="s">
        <v>133</v>
      </c>
      <c r="D3256" t="s">
        <v>21</v>
      </c>
      <c r="E3256" t="s">
        <v>5</v>
      </c>
      <c r="F3256" t="s">
        <v>4</v>
      </c>
      <c r="G3256">
        <v>0</v>
      </c>
      <c r="H3256">
        <v>40264.01953125</v>
      </c>
      <c r="I3256">
        <v>1295013.25</v>
      </c>
      <c r="J3256">
        <v>0</v>
      </c>
      <c r="L3256" s="26">
        <v>50770</v>
      </c>
      <c r="M3256">
        <v>15</v>
      </c>
      <c r="N3256">
        <v>-410432.71875</v>
      </c>
    </row>
    <row r="3257" spans="1:14" x14ac:dyDescent="0.25">
      <c r="A3257" s="21" t="str">
        <f t="shared" si="50"/>
        <v>MOW M3C BEAL_2039</v>
      </c>
      <c r="B3257" t="s">
        <v>130</v>
      </c>
      <c r="C3257" t="s">
        <v>133</v>
      </c>
      <c r="D3257" t="s">
        <v>21</v>
      </c>
      <c r="E3257" t="s">
        <v>5</v>
      </c>
      <c r="F3257" t="s">
        <v>4</v>
      </c>
      <c r="G3257">
        <v>0</v>
      </c>
      <c r="H3257">
        <v>59221.00390625</v>
      </c>
      <c r="I3257">
        <v>1445994.5</v>
      </c>
      <c r="J3257">
        <v>0</v>
      </c>
      <c r="L3257" s="26">
        <v>51135</v>
      </c>
      <c r="M3257">
        <v>16</v>
      </c>
      <c r="N3257">
        <v>-415489.65625</v>
      </c>
    </row>
    <row r="3258" spans="1:14" x14ac:dyDescent="0.25">
      <c r="A3258" s="21" t="str">
        <f t="shared" si="50"/>
        <v>MOW M3C BEAL_2040</v>
      </c>
      <c r="B3258" t="s">
        <v>130</v>
      </c>
      <c r="C3258" t="s">
        <v>133</v>
      </c>
      <c r="D3258" t="s">
        <v>21</v>
      </c>
      <c r="E3258" t="s">
        <v>5</v>
      </c>
      <c r="F3258" t="s">
        <v>4</v>
      </c>
      <c r="G3258">
        <v>0</v>
      </c>
      <c r="H3258">
        <v>40899.7578125</v>
      </c>
      <c r="I3258">
        <v>1645241.375</v>
      </c>
      <c r="J3258">
        <v>0</v>
      </c>
      <c r="L3258" s="26">
        <v>51501</v>
      </c>
      <c r="M3258">
        <v>17</v>
      </c>
      <c r="N3258">
        <v>-430342.3125</v>
      </c>
    </row>
    <row r="3259" spans="1:14" x14ac:dyDescent="0.25">
      <c r="A3259" s="21" t="str">
        <f t="shared" si="50"/>
        <v>MOW M3C BEAL_2041</v>
      </c>
      <c r="B3259" t="s">
        <v>130</v>
      </c>
      <c r="C3259" t="s">
        <v>133</v>
      </c>
      <c r="D3259" t="s">
        <v>21</v>
      </c>
      <c r="E3259" t="s">
        <v>5</v>
      </c>
      <c r="F3259" t="s">
        <v>4</v>
      </c>
      <c r="G3259">
        <v>0</v>
      </c>
      <c r="H3259">
        <v>57611.57421875</v>
      </c>
      <c r="I3259">
        <v>1969650.125</v>
      </c>
      <c r="J3259">
        <v>0</v>
      </c>
      <c r="L3259" s="26">
        <v>51866</v>
      </c>
      <c r="M3259">
        <v>18</v>
      </c>
      <c r="N3259">
        <v>-301951.4375</v>
      </c>
    </row>
    <row r="3260" spans="1:14" x14ac:dyDescent="0.25">
      <c r="A3260" s="21" t="str">
        <f t="shared" si="50"/>
        <v>MOW M3C BEAL_2042</v>
      </c>
      <c r="B3260" t="s">
        <v>130</v>
      </c>
      <c r="C3260" t="s">
        <v>133</v>
      </c>
      <c r="D3260" t="s">
        <v>21</v>
      </c>
      <c r="E3260" t="s">
        <v>5</v>
      </c>
      <c r="F3260" t="s">
        <v>4</v>
      </c>
      <c r="G3260">
        <v>0</v>
      </c>
      <c r="H3260">
        <v>54379.40625</v>
      </c>
      <c r="I3260">
        <v>2618690.25</v>
      </c>
      <c r="J3260">
        <v>0</v>
      </c>
      <c r="L3260" s="26">
        <v>52231</v>
      </c>
      <c r="M3260">
        <v>19</v>
      </c>
      <c r="N3260">
        <v>-291406.90625</v>
      </c>
    </row>
    <row r="3261" spans="1:14" x14ac:dyDescent="0.25">
      <c r="A3261" s="21" t="str">
        <f t="shared" si="50"/>
        <v>MOW M3C BEAL_2043</v>
      </c>
      <c r="B3261" t="s">
        <v>130</v>
      </c>
      <c r="C3261" t="s">
        <v>133</v>
      </c>
      <c r="D3261" t="s">
        <v>21</v>
      </c>
      <c r="E3261" t="s">
        <v>5</v>
      </c>
      <c r="F3261" t="s">
        <v>4</v>
      </c>
      <c r="G3261">
        <v>0</v>
      </c>
      <c r="H3261">
        <v>28890.5859375</v>
      </c>
      <c r="I3261">
        <v>2516262.25</v>
      </c>
      <c r="J3261">
        <v>0</v>
      </c>
      <c r="L3261" s="26">
        <v>52596</v>
      </c>
      <c r="M3261">
        <v>20</v>
      </c>
      <c r="N3261">
        <v>0</v>
      </c>
    </row>
    <row r="3262" spans="1:14" x14ac:dyDescent="0.25">
      <c r="A3262" s="21" t="str">
        <f t="shared" si="50"/>
        <v>MOW M3C BEAL_2024</v>
      </c>
      <c r="B3262" t="s">
        <v>130</v>
      </c>
      <c r="C3262" t="s">
        <v>133</v>
      </c>
      <c r="D3262" t="s">
        <v>21</v>
      </c>
      <c r="E3262" t="s">
        <v>5</v>
      </c>
      <c r="F3262" t="s">
        <v>32</v>
      </c>
      <c r="G3262">
        <v>189100.46875</v>
      </c>
      <c r="H3262">
        <v>75361.265625</v>
      </c>
      <c r="I3262">
        <v>11934.92578125</v>
      </c>
      <c r="J3262">
        <v>0</v>
      </c>
      <c r="L3262" s="26">
        <v>45657</v>
      </c>
      <c r="M3262">
        <v>1</v>
      </c>
      <c r="N3262">
        <v>100724.796875</v>
      </c>
    </row>
    <row r="3263" spans="1:14" x14ac:dyDescent="0.25">
      <c r="A3263" s="21" t="str">
        <f t="shared" si="50"/>
        <v>MOW M3C BEAL_2025</v>
      </c>
      <c r="B3263" t="s">
        <v>130</v>
      </c>
      <c r="C3263" t="s">
        <v>133</v>
      </c>
      <c r="D3263" t="s">
        <v>21</v>
      </c>
      <c r="E3263" t="s">
        <v>5</v>
      </c>
      <c r="F3263" t="s">
        <v>32</v>
      </c>
      <c r="G3263">
        <v>204197.25</v>
      </c>
      <c r="H3263">
        <v>80068.296875</v>
      </c>
      <c r="I3263">
        <v>64614.328125</v>
      </c>
      <c r="J3263">
        <v>0</v>
      </c>
      <c r="L3263" s="26">
        <v>46022</v>
      </c>
      <c r="M3263">
        <v>2</v>
      </c>
      <c r="N3263">
        <v>99902.1015625</v>
      </c>
    </row>
    <row r="3264" spans="1:14" x14ac:dyDescent="0.25">
      <c r="A3264" s="21" t="str">
        <f t="shared" si="50"/>
        <v>MOW M3C BEAL_2026</v>
      </c>
      <c r="B3264" t="s">
        <v>130</v>
      </c>
      <c r="C3264" t="s">
        <v>133</v>
      </c>
      <c r="D3264" t="s">
        <v>21</v>
      </c>
      <c r="E3264" t="s">
        <v>5</v>
      </c>
      <c r="F3264" t="s">
        <v>32</v>
      </c>
      <c r="G3264">
        <v>219276.34375</v>
      </c>
      <c r="H3264">
        <v>90329.4921875</v>
      </c>
      <c r="I3264">
        <v>67262.703125</v>
      </c>
      <c r="J3264">
        <v>0</v>
      </c>
      <c r="L3264" s="26">
        <v>46387</v>
      </c>
      <c r="M3264">
        <v>3</v>
      </c>
      <c r="N3264">
        <v>102921.90625</v>
      </c>
    </row>
    <row r="3265" spans="1:14" x14ac:dyDescent="0.25">
      <c r="A3265" s="21" t="str">
        <f t="shared" si="50"/>
        <v>MOW M3C BEAL_2027</v>
      </c>
      <c r="B3265" t="s">
        <v>130</v>
      </c>
      <c r="C3265" t="s">
        <v>133</v>
      </c>
      <c r="D3265" t="s">
        <v>21</v>
      </c>
      <c r="E3265" t="s">
        <v>5</v>
      </c>
      <c r="F3265" t="s">
        <v>32</v>
      </c>
      <c r="G3265">
        <v>230496.265625</v>
      </c>
      <c r="H3265">
        <v>92510.6796875</v>
      </c>
      <c r="I3265">
        <v>70173.1796875</v>
      </c>
      <c r="J3265">
        <v>0</v>
      </c>
      <c r="L3265" s="26">
        <v>46752</v>
      </c>
      <c r="M3265">
        <v>4</v>
      </c>
      <c r="N3265">
        <v>102994.515625</v>
      </c>
    </row>
    <row r="3266" spans="1:14" x14ac:dyDescent="0.25">
      <c r="A3266" s="21" t="str">
        <f t="shared" ref="A3266:A3329" si="51">B3266&amp;" "&amp;D3266&amp;" "&amp;C3266&amp;"_"&amp;YEAR(L3266)</f>
        <v>MOW M3C BEAL_2028</v>
      </c>
      <c r="B3266" t="s">
        <v>130</v>
      </c>
      <c r="C3266" t="s">
        <v>133</v>
      </c>
      <c r="D3266" t="s">
        <v>21</v>
      </c>
      <c r="E3266" t="s">
        <v>5</v>
      </c>
      <c r="F3266" t="s">
        <v>32</v>
      </c>
      <c r="G3266">
        <v>238907.859375</v>
      </c>
      <c r="H3266">
        <v>99873.6484375</v>
      </c>
      <c r="I3266">
        <v>74524.5859375</v>
      </c>
      <c r="J3266">
        <v>0</v>
      </c>
      <c r="L3266" s="26">
        <v>47118</v>
      </c>
      <c r="M3266">
        <v>5</v>
      </c>
      <c r="N3266">
        <v>108025.4921875</v>
      </c>
    </row>
    <row r="3267" spans="1:14" x14ac:dyDescent="0.25">
      <c r="A3267" s="21" t="str">
        <f t="shared" si="51"/>
        <v>MOW M3C BEAL_2029</v>
      </c>
      <c r="B3267" t="s">
        <v>130</v>
      </c>
      <c r="C3267" t="s">
        <v>133</v>
      </c>
      <c r="D3267" t="s">
        <v>21</v>
      </c>
      <c r="E3267" t="s">
        <v>5</v>
      </c>
      <c r="F3267" t="s">
        <v>32</v>
      </c>
      <c r="G3267">
        <v>246828.921875</v>
      </c>
      <c r="H3267">
        <v>110441.7890625</v>
      </c>
      <c r="I3267">
        <v>78004.0078125</v>
      </c>
      <c r="J3267">
        <v>0</v>
      </c>
      <c r="L3267" s="26">
        <v>47483</v>
      </c>
      <c r="M3267">
        <v>6</v>
      </c>
      <c r="N3267">
        <v>118264.09375</v>
      </c>
    </row>
    <row r="3268" spans="1:14" x14ac:dyDescent="0.25">
      <c r="A3268" s="21" t="str">
        <f t="shared" si="51"/>
        <v>MOW M3C BEAL_2030</v>
      </c>
      <c r="B3268" t="s">
        <v>130</v>
      </c>
      <c r="C3268" t="s">
        <v>133</v>
      </c>
      <c r="D3268" t="s">
        <v>21</v>
      </c>
      <c r="E3268" t="s">
        <v>5</v>
      </c>
      <c r="F3268" t="s">
        <v>32</v>
      </c>
      <c r="G3268">
        <v>255533.296875</v>
      </c>
      <c r="H3268">
        <v>121697.6796875</v>
      </c>
      <c r="I3268">
        <v>83414.0703125</v>
      </c>
      <c r="J3268">
        <v>0</v>
      </c>
      <c r="L3268" s="26">
        <v>47848</v>
      </c>
      <c r="M3268">
        <v>7</v>
      </c>
      <c r="N3268">
        <v>140472.09375</v>
      </c>
    </row>
    <row r="3269" spans="1:14" x14ac:dyDescent="0.25">
      <c r="A3269" s="21" t="str">
        <f t="shared" si="51"/>
        <v>MOW M3C BEAL_2031</v>
      </c>
      <c r="B3269" t="s">
        <v>130</v>
      </c>
      <c r="C3269" t="s">
        <v>133</v>
      </c>
      <c r="D3269" t="s">
        <v>21</v>
      </c>
      <c r="E3269" t="s">
        <v>5</v>
      </c>
      <c r="F3269" t="s">
        <v>32</v>
      </c>
      <c r="G3269">
        <v>259902.828125</v>
      </c>
      <c r="H3269">
        <v>115417.7734375</v>
      </c>
      <c r="I3269">
        <v>59946.8671875</v>
      </c>
      <c r="J3269">
        <v>98877.890625</v>
      </c>
      <c r="L3269" s="26">
        <v>48213</v>
      </c>
      <c r="M3269">
        <v>8</v>
      </c>
      <c r="N3269">
        <v>191201.75</v>
      </c>
    </row>
    <row r="3270" spans="1:14" x14ac:dyDescent="0.25">
      <c r="A3270" s="21" t="str">
        <f t="shared" si="51"/>
        <v>MOW M3C BEAL_2032</v>
      </c>
      <c r="B3270" t="s">
        <v>130</v>
      </c>
      <c r="C3270" t="s">
        <v>133</v>
      </c>
      <c r="D3270" t="s">
        <v>21</v>
      </c>
      <c r="E3270" t="s">
        <v>5</v>
      </c>
      <c r="F3270" t="s">
        <v>32</v>
      </c>
      <c r="G3270">
        <v>268454.3125</v>
      </c>
      <c r="H3270">
        <v>114364.34375</v>
      </c>
      <c r="I3270">
        <v>60248.796875</v>
      </c>
      <c r="J3270">
        <v>0</v>
      </c>
      <c r="L3270" s="26">
        <v>48579</v>
      </c>
      <c r="M3270">
        <v>9</v>
      </c>
      <c r="N3270">
        <v>181666.75</v>
      </c>
    </row>
    <row r="3271" spans="1:14" x14ac:dyDescent="0.25">
      <c r="A3271" s="21" t="str">
        <f t="shared" si="51"/>
        <v>MOW M3C BEAL_2033</v>
      </c>
      <c r="B3271" t="s">
        <v>130</v>
      </c>
      <c r="C3271" t="s">
        <v>133</v>
      </c>
      <c r="D3271" t="s">
        <v>21</v>
      </c>
      <c r="E3271" t="s">
        <v>5</v>
      </c>
      <c r="F3271" t="s">
        <v>32</v>
      </c>
      <c r="G3271">
        <v>251642.59375</v>
      </c>
      <c r="H3271">
        <v>44970.4609375</v>
      </c>
      <c r="I3271">
        <v>60325.828125</v>
      </c>
      <c r="J3271">
        <v>0</v>
      </c>
      <c r="L3271" s="26">
        <v>48944</v>
      </c>
      <c r="M3271">
        <v>10</v>
      </c>
      <c r="N3271">
        <v>56300.37890625</v>
      </c>
    </row>
    <row r="3272" spans="1:14" x14ac:dyDescent="0.25">
      <c r="A3272" s="21" t="str">
        <f t="shared" si="51"/>
        <v>MOW M3C BEAL_2034</v>
      </c>
      <c r="B3272" t="s">
        <v>130</v>
      </c>
      <c r="C3272" t="s">
        <v>133</v>
      </c>
      <c r="D3272" t="s">
        <v>21</v>
      </c>
      <c r="E3272" t="s">
        <v>5</v>
      </c>
      <c r="F3272" t="s">
        <v>32</v>
      </c>
      <c r="G3272">
        <v>234163.859375</v>
      </c>
      <c r="H3272">
        <v>40607.62109375</v>
      </c>
      <c r="I3272">
        <v>60586.6171875</v>
      </c>
      <c r="J3272">
        <v>0</v>
      </c>
      <c r="L3272" s="26">
        <v>49309</v>
      </c>
      <c r="M3272">
        <v>11</v>
      </c>
      <c r="N3272">
        <v>56472.0859375</v>
      </c>
    </row>
    <row r="3273" spans="1:14" x14ac:dyDescent="0.25">
      <c r="A3273" s="21" t="str">
        <f t="shared" si="51"/>
        <v>MOW M3C BEAL_2035</v>
      </c>
      <c r="B3273" t="s">
        <v>130</v>
      </c>
      <c r="C3273" t="s">
        <v>133</v>
      </c>
      <c r="D3273" t="s">
        <v>21</v>
      </c>
      <c r="E3273" t="s">
        <v>5</v>
      </c>
      <c r="F3273" t="s">
        <v>32</v>
      </c>
      <c r="G3273">
        <v>217441.46875</v>
      </c>
      <c r="H3273">
        <v>36355.12109375</v>
      </c>
      <c r="I3273">
        <v>60382.203125</v>
      </c>
      <c r="J3273">
        <v>0</v>
      </c>
      <c r="L3273" s="26">
        <v>49674</v>
      </c>
      <c r="M3273">
        <v>12</v>
      </c>
      <c r="N3273">
        <v>55917.33984375</v>
      </c>
    </row>
    <row r="3274" spans="1:14" x14ac:dyDescent="0.25">
      <c r="A3274" s="21" t="str">
        <f t="shared" si="51"/>
        <v>MOW M3C BEAL_2036</v>
      </c>
      <c r="B3274" t="s">
        <v>130</v>
      </c>
      <c r="C3274" t="s">
        <v>133</v>
      </c>
      <c r="D3274" t="s">
        <v>21</v>
      </c>
      <c r="E3274" t="s">
        <v>5</v>
      </c>
      <c r="F3274" t="s">
        <v>32</v>
      </c>
      <c r="G3274">
        <v>200831.734375</v>
      </c>
      <c r="H3274">
        <v>31252.64453125</v>
      </c>
      <c r="I3274">
        <v>60316.83203125</v>
      </c>
      <c r="J3274">
        <v>0</v>
      </c>
      <c r="L3274" s="26">
        <v>50040</v>
      </c>
      <c r="M3274">
        <v>13</v>
      </c>
      <c r="N3274">
        <v>55070.1796875</v>
      </c>
    </row>
    <row r="3275" spans="1:14" x14ac:dyDescent="0.25">
      <c r="A3275" s="21" t="str">
        <f t="shared" si="51"/>
        <v>MOW M3C BEAL_2037</v>
      </c>
      <c r="B3275" t="s">
        <v>130</v>
      </c>
      <c r="C3275" t="s">
        <v>133</v>
      </c>
      <c r="D3275" t="s">
        <v>21</v>
      </c>
      <c r="E3275" t="s">
        <v>5</v>
      </c>
      <c r="F3275" t="s">
        <v>32</v>
      </c>
      <c r="G3275">
        <v>183211.59375</v>
      </c>
      <c r="H3275">
        <v>28076.337890625</v>
      </c>
      <c r="I3275">
        <v>59255.93359375</v>
      </c>
      <c r="J3275">
        <v>0</v>
      </c>
      <c r="L3275" s="26">
        <v>50405</v>
      </c>
      <c r="M3275">
        <v>14</v>
      </c>
      <c r="N3275">
        <v>51802.9140625</v>
      </c>
    </row>
    <row r="3276" spans="1:14" x14ac:dyDescent="0.25">
      <c r="A3276" s="21" t="str">
        <f t="shared" si="51"/>
        <v>MOW M3C BEAL_2038</v>
      </c>
      <c r="B3276" t="s">
        <v>130</v>
      </c>
      <c r="C3276" t="s">
        <v>133</v>
      </c>
      <c r="D3276" t="s">
        <v>21</v>
      </c>
      <c r="E3276" t="s">
        <v>5</v>
      </c>
      <c r="F3276" t="s">
        <v>32</v>
      </c>
      <c r="G3276">
        <v>166343.671875</v>
      </c>
      <c r="H3276">
        <v>25948.029296875</v>
      </c>
      <c r="I3276">
        <v>58600.03515625</v>
      </c>
      <c r="J3276">
        <v>0</v>
      </c>
      <c r="L3276" s="26">
        <v>50770</v>
      </c>
      <c r="M3276">
        <v>15</v>
      </c>
      <c r="N3276">
        <v>50545.34765625</v>
      </c>
    </row>
    <row r="3277" spans="1:14" x14ac:dyDescent="0.25">
      <c r="A3277" s="21" t="str">
        <f t="shared" si="51"/>
        <v>MOW M3C BEAL_2039</v>
      </c>
      <c r="B3277" t="s">
        <v>130</v>
      </c>
      <c r="C3277" t="s">
        <v>133</v>
      </c>
      <c r="D3277" t="s">
        <v>21</v>
      </c>
      <c r="E3277" t="s">
        <v>5</v>
      </c>
      <c r="F3277" t="s">
        <v>32</v>
      </c>
      <c r="G3277">
        <v>159104.84375</v>
      </c>
      <c r="H3277">
        <v>40358.3046875</v>
      </c>
      <c r="I3277">
        <v>58032.40625</v>
      </c>
      <c r="J3277">
        <v>0</v>
      </c>
      <c r="L3277" s="26">
        <v>51135</v>
      </c>
      <c r="M3277">
        <v>16</v>
      </c>
      <c r="N3277">
        <v>74713.3828125</v>
      </c>
    </row>
    <row r="3278" spans="1:14" x14ac:dyDescent="0.25">
      <c r="A3278" s="21" t="str">
        <f t="shared" si="51"/>
        <v>MOW M3C BEAL_2040</v>
      </c>
      <c r="B3278" t="s">
        <v>130</v>
      </c>
      <c r="C3278" t="s">
        <v>133</v>
      </c>
      <c r="D3278" t="s">
        <v>21</v>
      </c>
      <c r="E3278" t="s">
        <v>5</v>
      </c>
      <c r="F3278" t="s">
        <v>32</v>
      </c>
      <c r="G3278">
        <v>139382.328125</v>
      </c>
      <c r="H3278">
        <v>37448.515625</v>
      </c>
      <c r="I3278">
        <v>52110.9609375</v>
      </c>
      <c r="J3278">
        <v>0</v>
      </c>
      <c r="L3278" s="26">
        <v>51501</v>
      </c>
      <c r="M3278">
        <v>17</v>
      </c>
      <c r="N3278">
        <v>83598.8515625</v>
      </c>
    </row>
    <row r="3279" spans="1:14" x14ac:dyDescent="0.25">
      <c r="A3279" s="21" t="str">
        <f t="shared" si="51"/>
        <v>MOW M3C BEAL_2041</v>
      </c>
      <c r="B3279" t="s">
        <v>130</v>
      </c>
      <c r="C3279" t="s">
        <v>133</v>
      </c>
      <c r="D3279" t="s">
        <v>21</v>
      </c>
      <c r="E3279" t="s">
        <v>5</v>
      </c>
      <c r="F3279" t="s">
        <v>32</v>
      </c>
      <c r="G3279">
        <v>119871.2890625</v>
      </c>
      <c r="H3279">
        <v>30433.826171875</v>
      </c>
      <c r="I3279">
        <v>50535.375</v>
      </c>
      <c r="J3279">
        <v>0</v>
      </c>
      <c r="L3279" s="26">
        <v>51866</v>
      </c>
      <c r="M3279">
        <v>18</v>
      </c>
      <c r="N3279">
        <v>83575.5390625</v>
      </c>
    </row>
    <row r="3280" spans="1:14" x14ac:dyDescent="0.25">
      <c r="A3280" s="21" t="str">
        <f t="shared" si="51"/>
        <v>MOW M3C BEAL_2042</v>
      </c>
      <c r="B3280" t="s">
        <v>130</v>
      </c>
      <c r="C3280" t="s">
        <v>133</v>
      </c>
      <c r="D3280" t="s">
        <v>21</v>
      </c>
      <c r="E3280" t="s">
        <v>5</v>
      </c>
      <c r="F3280" t="s">
        <v>32</v>
      </c>
      <c r="G3280">
        <v>102512.3671875</v>
      </c>
      <c r="H3280">
        <v>10823.6591796875</v>
      </c>
      <c r="I3280">
        <v>48786.36328125</v>
      </c>
      <c r="J3280">
        <v>0</v>
      </c>
      <c r="L3280" s="26">
        <v>52231</v>
      </c>
      <c r="M3280">
        <v>19</v>
      </c>
      <c r="N3280">
        <v>20398.4609375</v>
      </c>
    </row>
    <row r="3281" spans="1:14" x14ac:dyDescent="0.25">
      <c r="A3281" s="21" t="str">
        <f t="shared" si="51"/>
        <v>MOW M3C BEAL_2043</v>
      </c>
      <c r="B3281" t="s">
        <v>130</v>
      </c>
      <c r="C3281" t="s">
        <v>133</v>
      </c>
      <c r="D3281" t="s">
        <v>21</v>
      </c>
      <c r="E3281" t="s">
        <v>5</v>
      </c>
      <c r="F3281" t="s">
        <v>32</v>
      </c>
      <c r="G3281">
        <v>84058.2890625</v>
      </c>
      <c r="H3281">
        <v>8263.03515625</v>
      </c>
      <c r="I3281">
        <v>44174.1953125</v>
      </c>
      <c r="J3281">
        <v>0</v>
      </c>
      <c r="L3281" s="26">
        <v>52596</v>
      </c>
      <c r="M3281">
        <v>20</v>
      </c>
      <c r="N3281">
        <v>18539.529296875</v>
      </c>
    </row>
    <row r="3282" spans="1:14" x14ac:dyDescent="0.25">
      <c r="A3282" s="21" t="str">
        <f t="shared" si="51"/>
        <v>MOW M3C BEAL_2024</v>
      </c>
      <c r="B3282" t="s">
        <v>130</v>
      </c>
      <c r="C3282" t="s">
        <v>133</v>
      </c>
      <c r="D3282" t="s">
        <v>21</v>
      </c>
      <c r="E3282" t="s">
        <v>5</v>
      </c>
      <c r="F3282" t="s">
        <v>8</v>
      </c>
      <c r="G3282">
        <v>0</v>
      </c>
      <c r="H3282">
        <v>0</v>
      </c>
      <c r="I3282">
        <v>0</v>
      </c>
      <c r="J3282">
        <v>0</v>
      </c>
      <c r="L3282" s="26">
        <v>45657</v>
      </c>
      <c r="M3282">
        <v>1</v>
      </c>
      <c r="N3282">
        <v>0</v>
      </c>
    </row>
    <row r="3283" spans="1:14" x14ac:dyDescent="0.25">
      <c r="A3283" s="21" t="str">
        <f t="shared" si="51"/>
        <v>MOW M3C BEAL_2025</v>
      </c>
      <c r="B3283" t="s">
        <v>130</v>
      </c>
      <c r="C3283" t="s">
        <v>133</v>
      </c>
      <c r="D3283" t="s">
        <v>21</v>
      </c>
      <c r="E3283" t="s">
        <v>5</v>
      </c>
      <c r="F3283" t="s">
        <v>8</v>
      </c>
      <c r="G3283">
        <v>0</v>
      </c>
      <c r="H3283">
        <v>0</v>
      </c>
      <c r="I3283">
        <v>0</v>
      </c>
      <c r="J3283">
        <v>0</v>
      </c>
      <c r="L3283" s="26">
        <v>46022</v>
      </c>
      <c r="M3283">
        <v>2</v>
      </c>
      <c r="N3283">
        <v>0</v>
      </c>
    </row>
    <row r="3284" spans="1:14" x14ac:dyDescent="0.25">
      <c r="A3284" s="21" t="str">
        <f t="shared" si="51"/>
        <v>MOW M3C BEAL_2026</v>
      </c>
      <c r="B3284" t="s">
        <v>130</v>
      </c>
      <c r="C3284" t="s">
        <v>133</v>
      </c>
      <c r="D3284" t="s">
        <v>21</v>
      </c>
      <c r="E3284" t="s">
        <v>5</v>
      </c>
      <c r="F3284" t="s">
        <v>8</v>
      </c>
      <c r="G3284">
        <v>0</v>
      </c>
      <c r="H3284">
        <v>0</v>
      </c>
      <c r="I3284">
        <v>0</v>
      </c>
      <c r="J3284">
        <v>0</v>
      </c>
      <c r="L3284" s="26">
        <v>46387</v>
      </c>
      <c r="M3284">
        <v>3</v>
      </c>
      <c r="N3284">
        <v>0</v>
      </c>
    </row>
    <row r="3285" spans="1:14" x14ac:dyDescent="0.25">
      <c r="A3285" s="21" t="str">
        <f t="shared" si="51"/>
        <v>MOW M3C BEAL_2027</v>
      </c>
      <c r="B3285" t="s">
        <v>130</v>
      </c>
      <c r="C3285" t="s">
        <v>133</v>
      </c>
      <c r="D3285" t="s">
        <v>21</v>
      </c>
      <c r="E3285" t="s">
        <v>5</v>
      </c>
      <c r="F3285" t="s">
        <v>8</v>
      </c>
      <c r="G3285">
        <v>0</v>
      </c>
      <c r="H3285">
        <v>0</v>
      </c>
      <c r="I3285">
        <v>0</v>
      </c>
      <c r="J3285">
        <v>0</v>
      </c>
      <c r="L3285" s="26">
        <v>46752</v>
      </c>
      <c r="M3285">
        <v>4</v>
      </c>
      <c r="N3285">
        <v>0</v>
      </c>
    </row>
    <row r="3286" spans="1:14" x14ac:dyDescent="0.25">
      <c r="A3286" s="21" t="str">
        <f t="shared" si="51"/>
        <v>MOW M3C BEAL_2028</v>
      </c>
      <c r="B3286" t="s">
        <v>130</v>
      </c>
      <c r="C3286" t="s">
        <v>133</v>
      </c>
      <c r="D3286" t="s">
        <v>21</v>
      </c>
      <c r="E3286" t="s">
        <v>5</v>
      </c>
      <c r="F3286" t="s">
        <v>8</v>
      </c>
      <c r="G3286">
        <v>0</v>
      </c>
      <c r="H3286">
        <v>0</v>
      </c>
      <c r="I3286">
        <v>0</v>
      </c>
      <c r="J3286">
        <v>0</v>
      </c>
      <c r="L3286" s="26">
        <v>47118</v>
      </c>
      <c r="M3286">
        <v>5</v>
      </c>
      <c r="N3286">
        <v>0</v>
      </c>
    </row>
    <row r="3287" spans="1:14" x14ac:dyDescent="0.25">
      <c r="A3287" s="21" t="str">
        <f t="shared" si="51"/>
        <v>MOW M3C BEAL_2029</v>
      </c>
      <c r="B3287" t="s">
        <v>130</v>
      </c>
      <c r="C3287" t="s">
        <v>133</v>
      </c>
      <c r="D3287" t="s">
        <v>21</v>
      </c>
      <c r="E3287" t="s">
        <v>5</v>
      </c>
      <c r="F3287" t="s">
        <v>8</v>
      </c>
      <c r="G3287">
        <v>0</v>
      </c>
      <c r="H3287">
        <v>0</v>
      </c>
      <c r="I3287">
        <v>0</v>
      </c>
      <c r="J3287">
        <v>0</v>
      </c>
      <c r="L3287" s="26">
        <v>47483</v>
      </c>
      <c r="M3287">
        <v>6</v>
      </c>
      <c r="N3287">
        <v>0</v>
      </c>
    </row>
    <row r="3288" spans="1:14" x14ac:dyDescent="0.25">
      <c r="A3288" s="21" t="str">
        <f t="shared" si="51"/>
        <v>MOW M3C BEAL_2030</v>
      </c>
      <c r="B3288" t="s">
        <v>130</v>
      </c>
      <c r="C3288" t="s">
        <v>133</v>
      </c>
      <c r="D3288" t="s">
        <v>21</v>
      </c>
      <c r="E3288" t="s">
        <v>5</v>
      </c>
      <c r="F3288" t="s">
        <v>8</v>
      </c>
      <c r="G3288">
        <v>0</v>
      </c>
      <c r="H3288">
        <v>0</v>
      </c>
      <c r="I3288">
        <v>0</v>
      </c>
      <c r="J3288">
        <v>0</v>
      </c>
      <c r="L3288" s="26">
        <v>47848</v>
      </c>
      <c r="M3288">
        <v>7</v>
      </c>
      <c r="N3288">
        <v>0</v>
      </c>
    </row>
    <row r="3289" spans="1:14" x14ac:dyDescent="0.25">
      <c r="A3289" s="21" t="str">
        <f t="shared" si="51"/>
        <v>MOW M3C BEAL_2031</v>
      </c>
      <c r="B3289" t="s">
        <v>130</v>
      </c>
      <c r="C3289" t="s">
        <v>133</v>
      </c>
      <c r="D3289" t="s">
        <v>21</v>
      </c>
      <c r="E3289" t="s">
        <v>5</v>
      </c>
      <c r="F3289" t="s">
        <v>8</v>
      </c>
      <c r="G3289">
        <v>0</v>
      </c>
      <c r="H3289">
        <v>0</v>
      </c>
      <c r="I3289">
        <v>0</v>
      </c>
      <c r="J3289">
        <v>0</v>
      </c>
      <c r="L3289" s="26">
        <v>48213</v>
      </c>
      <c r="M3289">
        <v>8</v>
      </c>
      <c r="N3289">
        <v>0</v>
      </c>
    </row>
    <row r="3290" spans="1:14" x14ac:dyDescent="0.25">
      <c r="A3290" s="21" t="str">
        <f t="shared" si="51"/>
        <v>MOW M3C BEAL_2032</v>
      </c>
      <c r="B3290" t="s">
        <v>130</v>
      </c>
      <c r="C3290" t="s">
        <v>133</v>
      </c>
      <c r="D3290" t="s">
        <v>21</v>
      </c>
      <c r="E3290" t="s">
        <v>5</v>
      </c>
      <c r="F3290" t="s">
        <v>8</v>
      </c>
      <c r="G3290">
        <v>0</v>
      </c>
      <c r="H3290">
        <v>0</v>
      </c>
      <c r="I3290">
        <v>0</v>
      </c>
      <c r="J3290">
        <v>0</v>
      </c>
      <c r="L3290" s="26">
        <v>48579</v>
      </c>
      <c r="M3290">
        <v>9</v>
      </c>
      <c r="N3290">
        <v>0</v>
      </c>
    </row>
    <row r="3291" spans="1:14" x14ac:dyDescent="0.25">
      <c r="A3291" s="21" t="str">
        <f t="shared" si="51"/>
        <v>MOW M3C BEAL_2033</v>
      </c>
      <c r="B3291" t="s">
        <v>130</v>
      </c>
      <c r="C3291" t="s">
        <v>133</v>
      </c>
      <c r="D3291" t="s">
        <v>21</v>
      </c>
      <c r="E3291" t="s">
        <v>5</v>
      </c>
      <c r="F3291" t="s">
        <v>8</v>
      </c>
      <c r="G3291">
        <v>0</v>
      </c>
      <c r="H3291">
        <v>0</v>
      </c>
      <c r="I3291">
        <v>0</v>
      </c>
      <c r="J3291">
        <v>0</v>
      </c>
      <c r="L3291" s="26">
        <v>48944</v>
      </c>
      <c r="M3291">
        <v>10</v>
      </c>
      <c r="N3291">
        <v>0</v>
      </c>
    </row>
    <row r="3292" spans="1:14" x14ac:dyDescent="0.25">
      <c r="A3292" s="21" t="str">
        <f t="shared" si="51"/>
        <v>MOW M3C BEAL_2034</v>
      </c>
      <c r="B3292" t="s">
        <v>130</v>
      </c>
      <c r="C3292" t="s">
        <v>133</v>
      </c>
      <c r="D3292" t="s">
        <v>21</v>
      </c>
      <c r="E3292" t="s">
        <v>5</v>
      </c>
      <c r="F3292" t="s">
        <v>8</v>
      </c>
      <c r="G3292">
        <v>0</v>
      </c>
      <c r="H3292">
        <v>0</v>
      </c>
      <c r="I3292">
        <v>0</v>
      </c>
      <c r="J3292">
        <v>0</v>
      </c>
      <c r="L3292" s="26">
        <v>49309</v>
      </c>
      <c r="M3292">
        <v>11</v>
      </c>
      <c r="N3292">
        <v>0</v>
      </c>
    </row>
    <row r="3293" spans="1:14" x14ac:dyDescent="0.25">
      <c r="A3293" s="21" t="str">
        <f t="shared" si="51"/>
        <v>MOW M3C BEAL_2035</v>
      </c>
      <c r="B3293" t="s">
        <v>130</v>
      </c>
      <c r="C3293" t="s">
        <v>133</v>
      </c>
      <c r="D3293" t="s">
        <v>21</v>
      </c>
      <c r="E3293" t="s">
        <v>5</v>
      </c>
      <c r="F3293" t="s">
        <v>8</v>
      </c>
      <c r="G3293">
        <v>0</v>
      </c>
      <c r="H3293">
        <v>0</v>
      </c>
      <c r="I3293">
        <v>0</v>
      </c>
      <c r="J3293">
        <v>0</v>
      </c>
      <c r="L3293" s="26">
        <v>49674</v>
      </c>
      <c r="M3293">
        <v>12</v>
      </c>
      <c r="N3293">
        <v>0</v>
      </c>
    </row>
    <row r="3294" spans="1:14" x14ac:dyDescent="0.25">
      <c r="A3294" s="21" t="str">
        <f t="shared" si="51"/>
        <v>MOW M3C BEAL_2036</v>
      </c>
      <c r="B3294" t="s">
        <v>130</v>
      </c>
      <c r="C3294" t="s">
        <v>133</v>
      </c>
      <c r="D3294" t="s">
        <v>21</v>
      </c>
      <c r="E3294" t="s">
        <v>5</v>
      </c>
      <c r="F3294" t="s">
        <v>8</v>
      </c>
      <c r="G3294">
        <v>0</v>
      </c>
      <c r="H3294">
        <v>0</v>
      </c>
      <c r="I3294">
        <v>0</v>
      </c>
      <c r="J3294">
        <v>0</v>
      </c>
      <c r="L3294" s="26">
        <v>50040</v>
      </c>
      <c r="M3294">
        <v>13</v>
      </c>
      <c r="N3294">
        <v>0</v>
      </c>
    </row>
    <row r="3295" spans="1:14" x14ac:dyDescent="0.25">
      <c r="A3295" s="21" t="str">
        <f t="shared" si="51"/>
        <v>MOW M3C BEAL_2037</v>
      </c>
      <c r="B3295" t="s">
        <v>130</v>
      </c>
      <c r="C3295" t="s">
        <v>133</v>
      </c>
      <c r="D3295" t="s">
        <v>21</v>
      </c>
      <c r="E3295" t="s">
        <v>5</v>
      </c>
      <c r="F3295" t="s">
        <v>8</v>
      </c>
      <c r="G3295">
        <v>0</v>
      </c>
      <c r="H3295">
        <v>0</v>
      </c>
      <c r="I3295">
        <v>0</v>
      </c>
      <c r="J3295">
        <v>0</v>
      </c>
      <c r="L3295" s="26">
        <v>50405</v>
      </c>
      <c r="M3295">
        <v>14</v>
      </c>
      <c r="N3295">
        <v>0</v>
      </c>
    </row>
    <row r="3296" spans="1:14" x14ac:dyDescent="0.25">
      <c r="A3296" s="21" t="str">
        <f t="shared" si="51"/>
        <v>MOW M3C BEAL_2038</v>
      </c>
      <c r="B3296" t="s">
        <v>130</v>
      </c>
      <c r="C3296" t="s">
        <v>133</v>
      </c>
      <c r="D3296" t="s">
        <v>21</v>
      </c>
      <c r="E3296" t="s">
        <v>5</v>
      </c>
      <c r="F3296" t="s">
        <v>8</v>
      </c>
      <c r="G3296">
        <v>0</v>
      </c>
      <c r="H3296">
        <v>0</v>
      </c>
      <c r="I3296">
        <v>0</v>
      </c>
      <c r="J3296">
        <v>0</v>
      </c>
      <c r="L3296" s="26">
        <v>50770</v>
      </c>
      <c r="M3296">
        <v>15</v>
      </c>
      <c r="N3296">
        <v>0</v>
      </c>
    </row>
    <row r="3297" spans="1:14" x14ac:dyDescent="0.25">
      <c r="A3297" s="21" t="str">
        <f t="shared" si="51"/>
        <v>MOW M3C BEAL_2039</v>
      </c>
      <c r="B3297" t="s">
        <v>130</v>
      </c>
      <c r="C3297" t="s">
        <v>133</v>
      </c>
      <c r="D3297" t="s">
        <v>21</v>
      </c>
      <c r="E3297" t="s">
        <v>5</v>
      </c>
      <c r="F3297" t="s">
        <v>8</v>
      </c>
      <c r="G3297">
        <v>0</v>
      </c>
      <c r="H3297">
        <v>0</v>
      </c>
      <c r="I3297">
        <v>0</v>
      </c>
      <c r="J3297">
        <v>0</v>
      </c>
      <c r="L3297" s="26">
        <v>51135</v>
      </c>
      <c r="M3297">
        <v>16</v>
      </c>
      <c r="N3297">
        <v>0</v>
      </c>
    </row>
    <row r="3298" spans="1:14" x14ac:dyDescent="0.25">
      <c r="A3298" s="21" t="str">
        <f t="shared" si="51"/>
        <v>MOW M3C BEAL_2040</v>
      </c>
      <c r="B3298" t="s">
        <v>130</v>
      </c>
      <c r="C3298" t="s">
        <v>133</v>
      </c>
      <c r="D3298" t="s">
        <v>21</v>
      </c>
      <c r="E3298" t="s">
        <v>5</v>
      </c>
      <c r="F3298" t="s">
        <v>8</v>
      </c>
      <c r="G3298">
        <v>0</v>
      </c>
      <c r="H3298">
        <v>0</v>
      </c>
      <c r="I3298">
        <v>0</v>
      </c>
      <c r="J3298">
        <v>0</v>
      </c>
      <c r="L3298" s="26">
        <v>51501</v>
      </c>
      <c r="M3298">
        <v>17</v>
      </c>
      <c r="N3298">
        <v>0</v>
      </c>
    </row>
    <row r="3299" spans="1:14" x14ac:dyDescent="0.25">
      <c r="A3299" s="21" t="str">
        <f t="shared" si="51"/>
        <v>MOW M3C BEAL_2041</v>
      </c>
      <c r="B3299" t="s">
        <v>130</v>
      </c>
      <c r="C3299" t="s">
        <v>133</v>
      </c>
      <c r="D3299" t="s">
        <v>21</v>
      </c>
      <c r="E3299" t="s">
        <v>5</v>
      </c>
      <c r="F3299" t="s">
        <v>8</v>
      </c>
      <c r="G3299">
        <v>0</v>
      </c>
      <c r="H3299">
        <v>0</v>
      </c>
      <c r="I3299">
        <v>0</v>
      </c>
      <c r="J3299">
        <v>0</v>
      </c>
      <c r="L3299" s="26">
        <v>51866</v>
      </c>
      <c r="M3299">
        <v>18</v>
      </c>
      <c r="N3299">
        <v>0</v>
      </c>
    </row>
    <row r="3300" spans="1:14" x14ac:dyDescent="0.25">
      <c r="A3300" s="21" t="str">
        <f t="shared" si="51"/>
        <v>MOW M3C BEAL_2042</v>
      </c>
      <c r="B3300" t="s">
        <v>130</v>
      </c>
      <c r="C3300" t="s">
        <v>133</v>
      </c>
      <c r="D3300" t="s">
        <v>21</v>
      </c>
      <c r="E3300" t="s">
        <v>5</v>
      </c>
      <c r="F3300" t="s">
        <v>8</v>
      </c>
      <c r="G3300">
        <v>0</v>
      </c>
      <c r="H3300">
        <v>0</v>
      </c>
      <c r="I3300">
        <v>0</v>
      </c>
      <c r="J3300">
        <v>0</v>
      </c>
      <c r="L3300" s="26">
        <v>52231</v>
      </c>
      <c r="M3300">
        <v>19</v>
      </c>
      <c r="N3300">
        <v>0</v>
      </c>
    </row>
    <row r="3301" spans="1:14" x14ac:dyDescent="0.25">
      <c r="A3301" s="21" t="str">
        <f t="shared" si="51"/>
        <v>MOW M3C BEAL_2043</v>
      </c>
      <c r="B3301" t="s">
        <v>130</v>
      </c>
      <c r="C3301" t="s">
        <v>133</v>
      </c>
      <c r="D3301" t="s">
        <v>21</v>
      </c>
      <c r="E3301" t="s">
        <v>5</v>
      </c>
      <c r="F3301" t="s">
        <v>8</v>
      </c>
      <c r="G3301">
        <v>0</v>
      </c>
      <c r="H3301">
        <v>0</v>
      </c>
      <c r="I3301">
        <v>0</v>
      </c>
      <c r="J3301">
        <v>0</v>
      </c>
      <c r="L3301" s="26">
        <v>52596</v>
      </c>
      <c r="M3301">
        <v>20</v>
      </c>
      <c r="N3301">
        <v>0</v>
      </c>
    </row>
    <row r="3302" spans="1:14" x14ac:dyDescent="0.25">
      <c r="A3302" s="21" t="str">
        <f t="shared" si="51"/>
        <v>MOW H2C CAAA_2024</v>
      </c>
      <c r="B3302" t="s">
        <v>130</v>
      </c>
      <c r="C3302" t="s">
        <v>71</v>
      </c>
      <c r="D3302" t="s">
        <v>19</v>
      </c>
      <c r="E3302" t="s">
        <v>29</v>
      </c>
      <c r="F3302" t="s">
        <v>28</v>
      </c>
      <c r="K3302">
        <v>0</v>
      </c>
      <c r="L3302" s="26">
        <v>45657</v>
      </c>
      <c r="M3302">
        <v>1</v>
      </c>
    </row>
    <row r="3303" spans="1:14" x14ac:dyDescent="0.25">
      <c r="A3303" s="21" t="str">
        <f t="shared" si="51"/>
        <v>MOW H2C CAAA_2025</v>
      </c>
      <c r="B3303" t="s">
        <v>130</v>
      </c>
      <c r="C3303" t="s">
        <v>71</v>
      </c>
      <c r="D3303" t="s">
        <v>19</v>
      </c>
      <c r="E3303" t="s">
        <v>29</v>
      </c>
      <c r="F3303" t="s">
        <v>28</v>
      </c>
      <c r="K3303">
        <v>0</v>
      </c>
      <c r="L3303" s="26">
        <v>46022</v>
      </c>
      <c r="M3303">
        <v>2</v>
      </c>
    </row>
    <row r="3304" spans="1:14" x14ac:dyDescent="0.25">
      <c r="A3304" s="21" t="str">
        <f t="shared" si="51"/>
        <v>MOW H2C CAAA_2026</v>
      </c>
      <c r="B3304" t="s">
        <v>130</v>
      </c>
      <c r="C3304" t="s">
        <v>71</v>
      </c>
      <c r="D3304" t="s">
        <v>19</v>
      </c>
      <c r="E3304" t="s">
        <v>29</v>
      </c>
      <c r="F3304" t="s">
        <v>28</v>
      </c>
      <c r="K3304">
        <v>0</v>
      </c>
      <c r="L3304" s="26">
        <v>46387</v>
      </c>
      <c r="M3304">
        <v>3</v>
      </c>
    </row>
    <row r="3305" spans="1:14" x14ac:dyDescent="0.25">
      <c r="A3305" s="21" t="str">
        <f t="shared" si="51"/>
        <v>MOW H2C CAAA_2027</v>
      </c>
      <c r="B3305" t="s">
        <v>130</v>
      </c>
      <c r="C3305" t="s">
        <v>71</v>
      </c>
      <c r="D3305" t="s">
        <v>19</v>
      </c>
      <c r="E3305" t="s">
        <v>29</v>
      </c>
      <c r="F3305" t="s">
        <v>28</v>
      </c>
      <c r="K3305">
        <v>0</v>
      </c>
      <c r="L3305" s="26">
        <v>46752</v>
      </c>
      <c r="M3305">
        <v>4</v>
      </c>
    </row>
    <row r="3306" spans="1:14" x14ac:dyDescent="0.25">
      <c r="A3306" s="21" t="str">
        <f t="shared" si="51"/>
        <v>MOW H2C CAAA_2028</v>
      </c>
      <c r="B3306" t="s">
        <v>130</v>
      </c>
      <c r="C3306" t="s">
        <v>71</v>
      </c>
      <c r="D3306" t="s">
        <v>19</v>
      </c>
      <c r="E3306" t="s">
        <v>29</v>
      </c>
      <c r="F3306" t="s">
        <v>28</v>
      </c>
      <c r="K3306">
        <v>0</v>
      </c>
      <c r="L3306" s="26">
        <v>47118</v>
      </c>
      <c r="M3306">
        <v>5</v>
      </c>
    </row>
    <row r="3307" spans="1:14" x14ac:dyDescent="0.25">
      <c r="A3307" s="21" t="str">
        <f t="shared" si="51"/>
        <v>MOW H2C CAAA_2029</v>
      </c>
      <c r="B3307" t="s">
        <v>130</v>
      </c>
      <c r="C3307" t="s">
        <v>71</v>
      </c>
      <c r="D3307" t="s">
        <v>19</v>
      </c>
      <c r="E3307" t="s">
        <v>29</v>
      </c>
      <c r="F3307" t="s">
        <v>28</v>
      </c>
      <c r="K3307">
        <v>0</v>
      </c>
      <c r="L3307" s="26">
        <v>47483</v>
      </c>
      <c r="M3307">
        <v>6</v>
      </c>
    </row>
    <row r="3308" spans="1:14" x14ac:dyDescent="0.25">
      <c r="A3308" s="21" t="str">
        <f t="shared" si="51"/>
        <v>MOW H2C CAAA_2030</v>
      </c>
      <c r="B3308" t="s">
        <v>130</v>
      </c>
      <c r="C3308" t="s">
        <v>71</v>
      </c>
      <c r="D3308" t="s">
        <v>19</v>
      </c>
      <c r="E3308" t="s">
        <v>29</v>
      </c>
      <c r="F3308" t="s">
        <v>28</v>
      </c>
      <c r="K3308">
        <v>0</v>
      </c>
      <c r="L3308" s="26">
        <v>47848</v>
      </c>
      <c r="M3308">
        <v>7</v>
      </c>
    </row>
    <row r="3309" spans="1:14" x14ac:dyDescent="0.25">
      <c r="A3309" s="21" t="str">
        <f t="shared" si="51"/>
        <v>MOW H2C CAAA_2031</v>
      </c>
      <c r="B3309" t="s">
        <v>130</v>
      </c>
      <c r="C3309" t="s">
        <v>71</v>
      </c>
      <c r="D3309" t="s">
        <v>19</v>
      </c>
      <c r="E3309" t="s">
        <v>29</v>
      </c>
      <c r="F3309" t="s">
        <v>28</v>
      </c>
      <c r="K3309">
        <v>0</v>
      </c>
      <c r="L3309" s="26">
        <v>48213</v>
      </c>
      <c r="M3309">
        <v>8</v>
      </c>
    </row>
    <row r="3310" spans="1:14" x14ac:dyDescent="0.25">
      <c r="A3310" s="21" t="str">
        <f t="shared" si="51"/>
        <v>MOW H2C CAAA_2032</v>
      </c>
      <c r="B3310" t="s">
        <v>130</v>
      </c>
      <c r="C3310" t="s">
        <v>71</v>
      </c>
      <c r="D3310" t="s">
        <v>19</v>
      </c>
      <c r="E3310" t="s">
        <v>29</v>
      </c>
      <c r="F3310" t="s">
        <v>28</v>
      </c>
      <c r="K3310">
        <v>0</v>
      </c>
      <c r="L3310" s="26">
        <v>48579</v>
      </c>
      <c r="M3310">
        <v>9</v>
      </c>
    </row>
    <row r="3311" spans="1:14" x14ac:dyDescent="0.25">
      <c r="A3311" s="21" t="str">
        <f t="shared" si="51"/>
        <v>MOW H2C CAAA_2033</v>
      </c>
      <c r="B3311" t="s">
        <v>130</v>
      </c>
      <c r="C3311" t="s">
        <v>71</v>
      </c>
      <c r="D3311" t="s">
        <v>19</v>
      </c>
      <c r="E3311" t="s">
        <v>29</v>
      </c>
      <c r="F3311" t="s">
        <v>28</v>
      </c>
      <c r="K3311">
        <v>0</v>
      </c>
      <c r="L3311" s="26">
        <v>48944</v>
      </c>
      <c r="M3311">
        <v>10</v>
      </c>
    </row>
    <row r="3312" spans="1:14" x14ac:dyDescent="0.25">
      <c r="A3312" s="21" t="str">
        <f t="shared" si="51"/>
        <v>MOW H2C CAAA_2034</v>
      </c>
      <c r="B3312" t="s">
        <v>130</v>
      </c>
      <c r="C3312" t="s">
        <v>71</v>
      </c>
      <c r="D3312" t="s">
        <v>19</v>
      </c>
      <c r="E3312" t="s">
        <v>29</v>
      </c>
      <c r="F3312" t="s">
        <v>28</v>
      </c>
      <c r="K3312">
        <v>0</v>
      </c>
      <c r="L3312" s="26">
        <v>49309</v>
      </c>
      <c r="M3312">
        <v>11</v>
      </c>
    </row>
    <row r="3313" spans="1:13" x14ac:dyDescent="0.25">
      <c r="A3313" s="21" t="str">
        <f t="shared" si="51"/>
        <v>MOW H2C CAAA_2035</v>
      </c>
      <c r="B3313" t="s">
        <v>130</v>
      </c>
      <c r="C3313" t="s">
        <v>71</v>
      </c>
      <c r="D3313" t="s">
        <v>19</v>
      </c>
      <c r="E3313" t="s">
        <v>29</v>
      </c>
      <c r="F3313" t="s">
        <v>28</v>
      </c>
      <c r="K3313">
        <v>0</v>
      </c>
      <c r="L3313" s="26">
        <v>49674</v>
      </c>
      <c r="M3313">
        <v>12</v>
      </c>
    </row>
    <row r="3314" spans="1:13" x14ac:dyDescent="0.25">
      <c r="A3314" s="21" t="str">
        <f t="shared" si="51"/>
        <v>MOW H2C CAAA_2036</v>
      </c>
      <c r="B3314" t="s">
        <v>130</v>
      </c>
      <c r="C3314" t="s">
        <v>71</v>
      </c>
      <c r="D3314" t="s">
        <v>19</v>
      </c>
      <c r="E3314" t="s">
        <v>29</v>
      </c>
      <c r="F3314" t="s">
        <v>28</v>
      </c>
      <c r="K3314">
        <v>0</v>
      </c>
      <c r="L3314" s="26">
        <v>50040</v>
      </c>
      <c r="M3314">
        <v>13</v>
      </c>
    </row>
    <row r="3315" spans="1:13" x14ac:dyDescent="0.25">
      <c r="A3315" s="21" t="str">
        <f t="shared" si="51"/>
        <v>MOW H2C CAAA_2037</v>
      </c>
      <c r="B3315" t="s">
        <v>130</v>
      </c>
      <c r="C3315" t="s">
        <v>71</v>
      </c>
      <c r="D3315" t="s">
        <v>19</v>
      </c>
      <c r="E3315" t="s">
        <v>29</v>
      </c>
      <c r="F3315" t="s">
        <v>28</v>
      </c>
      <c r="K3315">
        <v>0</v>
      </c>
      <c r="L3315" s="26">
        <v>50405</v>
      </c>
      <c r="M3315">
        <v>14</v>
      </c>
    </row>
    <row r="3316" spans="1:13" x14ac:dyDescent="0.25">
      <c r="A3316" s="21" t="str">
        <f t="shared" si="51"/>
        <v>MOW H2C CAAA_2038</v>
      </c>
      <c r="B3316" t="s">
        <v>130</v>
      </c>
      <c r="C3316" t="s">
        <v>71</v>
      </c>
      <c r="D3316" t="s">
        <v>19</v>
      </c>
      <c r="E3316" t="s">
        <v>29</v>
      </c>
      <c r="F3316" t="s">
        <v>28</v>
      </c>
      <c r="K3316">
        <v>0</v>
      </c>
      <c r="L3316" s="26">
        <v>50770</v>
      </c>
      <c r="M3316">
        <v>15</v>
      </c>
    </row>
    <row r="3317" spans="1:13" x14ac:dyDescent="0.25">
      <c r="A3317" s="21" t="str">
        <f t="shared" si="51"/>
        <v>MOW H2C CAAA_2039</v>
      </c>
      <c r="B3317" t="s">
        <v>130</v>
      </c>
      <c r="C3317" t="s">
        <v>71</v>
      </c>
      <c r="D3317" t="s">
        <v>19</v>
      </c>
      <c r="E3317" t="s">
        <v>29</v>
      </c>
      <c r="F3317" t="s">
        <v>28</v>
      </c>
      <c r="K3317">
        <v>0</v>
      </c>
      <c r="L3317" s="26">
        <v>51135</v>
      </c>
      <c r="M3317">
        <v>16</v>
      </c>
    </row>
    <row r="3318" spans="1:13" x14ac:dyDescent="0.25">
      <c r="A3318" s="21" t="str">
        <f t="shared" si="51"/>
        <v>MOW H2C CAAA_2040</v>
      </c>
      <c r="B3318" t="s">
        <v>130</v>
      </c>
      <c r="C3318" t="s">
        <v>71</v>
      </c>
      <c r="D3318" t="s">
        <v>19</v>
      </c>
      <c r="E3318" t="s">
        <v>29</v>
      </c>
      <c r="F3318" t="s">
        <v>28</v>
      </c>
      <c r="K3318">
        <v>0</v>
      </c>
      <c r="L3318" s="26">
        <v>51501</v>
      </c>
      <c r="M3318">
        <v>17</v>
      </c>
    </row>
    <row r="3319" spans="1:13" x14ac:dyDescent="0.25">
      <c r="A3319" s="21" t="str">
        <f t="shared" si="51"/>
        <v>MOW H2C CAAA_2041</v>
      </c>
      <c r="B3319" t="s">
        <v>130</v>
      </c>
      <c r="C3319" t="s">
        <v>71</v>
      </c>
      <c r="D3319" t="s">
        <v>19</v>
      </c>
      <c r="E3319" t="s">
        <v>29</v>
      </c>
      <c r="F3319" t="s">
        <v>28</v>
      </c>
      <c r="K3319">
        <v>0</v>
      </c>
      <c r="L3319" s="26">
        <v>51866</v>
      </c>
      <c r="M3319">
        <v>18</v>
      </c>
    </row>
    <row r="3320" spans="1:13" x14ac:dyDescent="0.25">
      <c r="A3320" s="21" t="str">
        <f t="shared" si="51"/>
        <v>MOW H2C CAAA_2042</v>
      </c>
      <c r="B3320" t="s">
        <v>130</v>
      </c>
      <c r="C3320" t="s">
        <v>71</v>
      </c>
      <c r="D3320" t="s">
        <v>19</v>
      </c>
      <c r="E3320" t="s">
        <v>29</v>
      </c>
      <c r="F3320" t="s">
        <v>28</v>
      </c>
      <c r="K3320">
        <v>0</v>
      </c>
      <c r="L3320" s="26">
        <v>52231</v>
      </c>
      <c r="M3320">
        <v>19</v>
      </c>
    </row>
    <row r="3321" spans="1:13" x14ac:dyDescent="0.25">
      <c r="A3321" s="21" t="str">
        <f t="shared" si="51"/>
        <v>MOW H2C CAAA_2043</v>
      </c>
      <c r="B3321" t="s">
        <v>130</v>
      </c>
      <c r="C3321" t="s">
        <v>71</v>
      </c>
      <c r="D3321" t="s">
        <v>19</v>
      </c>
      <c r="E3321" t="s">
        <v>29</v>
      </c>
      <c r="F3321" t="s">
        <v>28</v>
      </c>
      <c r="K3321">
        <v>0</v>
      </c>
      <c r="L3321" s="26">
        <v>52596</v>
      </c>
      <c r="M3321">
        <v>20</v>
      </c>
    </row>
    <row r="3322" spans="1:13" x14ac:dyDescent="0.25">
      <c r="A3322" s="21" t="str">
        <f t="shared" si="51"/>
        <v>MOW H2C CAAA_2024</v>
      </c>
      <c r="B3322" t="s">
        <v>130</v>
      </c>
      <c r="C3322" t="s">
        <v>71</v>
      </c>
      <c r="D3322" t="s">
        <v>19</v>
      </c>
      <c r="E3322" t="s">
        <v>29</v>
      </c>
      <c r="F3322" t="s">
        <v>31</v>
      </c>
      <c r="K3322">
        <v>0</v>
      </c>
      <c r="L3322" s="26">
        <v>45657</v>
      </c>
      <c r="M3322">
        <v>1</v>
      </c>
    </row>
    <row r="3323" spans="1:13" x14ac:dyDescent="0.25">
      <c r="A3323" s="21" t="str">
        <f t="shared" si="51"/>
        <v>MOW H2C CAAA_2025</v>
      </c>
      <c r="B3323" t="s">
        <v>130</v>
      </c>
      <c r="C3323" t="s">
        <v>71</v>
      </c>
      <c r="D3323" t="s">
        <v>19</v>
      </c>
      <c r="E3323" t="s">
        <v>29</v>
      </c>
      <c r="F3323" t="s">
        <v>31</v>
      </c>
      <c r="K3323">
        <v>0</v>
      </c>
      <c r="L3323" s="26">
        <v>46022</v>
      </c>
      <c r="M3323">
        <v>2</v>
      </c>
    </row>
    <row r="3324" spans="1:13" x14ac:dyDescent="0.25">
      <c r="A3324" s="21" t="str">
        <f t="shared" si="51"/>
        <v>MOW H2C CAAA_2026</v>
      </c>
      <c r="B3324" t="s">
        <v>130</v>
      </c>
      <c r="C3324" t="s">
        <v>71</v>
      </c>
      <c r="D3324" t="s">
        <v>19</v>
      </c>
      <c r="E3324" t="s">
        <v>29</v>
      </c>
      <c r="F3324" t="s">
        <v>31</v>
      </c>
      <c r="K3324">
        <v>0</v>
      </c>
      <c r="L3324" s="26">
        <v>46387</v>
      </c>
      <c r="M3324">
        <v>3</v>
      </c>
    </row>
    <row r="3325" spans="1:13" x14ac:dyDescent="0.25">
      <c r="A3325" s="21" t="str">
        <f t="shared" si="51"/>
        <v>MOW H2C CAAA_2027</v>
      </c>
      <c r="B3325" t="s">
        <v>130</v>
      </c>
      <c r="C3325" t="s">
        <v>71</v>
      </c>
      <c r="D3325" t="s">
        <v>19</v>
      </c>
      <c r="E3325" t="s">
        <v>29</v>
      </c>
      <c r="F3325" t="s">
        <v>31</v>
      </c>
      <c r="K3325">
        <v>0</v>
      </c>
      <c r="L3325" s="26">
        <v>46752</v>
      </c>
      <c r="M3325">
        <v>4</v>
      </c>
    </row>
    <row r="3326" spans="1:13" x14ac:dyDescent="0.25">
      <c r="A3326" s="21" t="str">
        <f t="shared" si="51"/>
        <v>MOW H2C CAAA_2028</v>
      </c>
      <c r="B3326" t="s">
        <v>130</v>
      </c>
      <c r="C3326" t="s">
        <v>71</v>
      </c>
      <c r="D3326" t="s">
        <v>19</v>
      </c>
      <c r="E3326" t="s">
        <v>29</v>
      </c>
      <c r="F3326" t="s">
        <v>31</v>
      </c>
      <c r="K3326">
        <v>0</v>
      </c>
      <c r="L3326" s="26">
        <v>47118</v>
      </c>
      <c r="M3326">
        <v>5</v>
      </c>
    </row>
    <row r="3327" spans="1:13" x14ac:dyDescent="0.25">
      <c r="A3327" s="21" t="str">
        <f t="shared" si="51"/>
        <v>MOW H2C CAAA_2029</v>
      </c>
      <c r="B3327" t="s">
        <v>130</v>
      </c>
      <c r="C3327" t="s">
        <v>71</v>
      </c>
      <c r="D3327" t="s">
        <v>19</v>
      </c>
      <c r="E3327" t="s">
        <v>29</v>
      </c>
      <c r="F3327" t="s">
        <v>31</v>
      </c>
      <c r="K3327">
        <v>0</v>
      </c>
      <c r="L3327" s="26">
        <v>47483</v>
      </c>
      <c r="M3327">
        <v>6</v>
      </c>
    </row>
    <row r="3328" spans="1:13" x14ac:dyDescent="0.25">
      <c r="A3328" s="21" t="str">
        <f t="shared" si="51"/>
        <v>MOW H2C CAAA_2030</v>
      </c>
      <c r="B3328" t="s">
        <v>130</v>
      </c>
      <c r="C3328" t="s">
        <v>71</v>
      </c>
      <c r="D3328" t="s">
        <v>19</v>
      </c>
      <c r="E3328" t="s">
        <v>29</v>
      </c>
      <c r="F3328" t="s">
        <v>31</v>
      </c>
      <c r="K3328">
        <v>0</v>
      </c>
      <c r="L3328" s="26">
        <v>47848</v>
      </c>
      <c r="M3328">
        <v>7</v>
      </c>
    </row>
    <row r="3329" spans="1:14" x14ac:dyDescent="0.25">
      <c r="A3329" s="21" t="str">
        <f t="shared" si="51"/>
        <v>MOW H2C CAAA_2031</v>
      </c>
      <c r="B3329" t="s">
        <v>130</v>
      </c>
      <c r="C3329" t="s">
        <v>71</v>
      </c>
      <c r="D3329" t="s">
        <v>19</v>
      </c>
      <c r="E3329" t="s">
        <v>29</v>
      </c>
      <c r="F3329" t="s">
        <v>31</v>
      </c>
      <c r="K3329">
        <v>0</v>
      </c>
      <c r="L3329" s="26">
        <v>48213</v>
      </c>
      <c r="M3329">
        <v>8</v>
      </c>
    </row>
    <row r="3330" spans="1:14" x14ac:dyDescent="0.25">
      <c r="A3330" s="21" t="str">
        <f t="shared" ref="A3330:A3393" si="52">B3330&amp;" "&amp;D3330&amp;" "&amp;C3330&amp;"_"&amp;YEAR(L3330)</f>
        <v>MOW H2C CAAA_2032</v>
      </c>
      <c r="B3330" t="s">
        <v>130</v>
      </c>
      <c r="C3330" t="s">
        <v>71</v>
      </c>
      <c r="D3330" t="s">
        <v>19</v>
      </c>
      <c r="E3330" t="s">
        <v>29</v>
      </c>
      <c r="F3330" t="s">
        <v>31</v>
      </c>
      <c r="K3330">
        <v>0</v>
      </c>
      <c r="L3330" s="26">
        <v>48579</v>
      </c>
      <c r="M3330">
        <v>9</v>
      </c>
    </row>
    <row r="3331" spans="1:14" x14ac:dyDescent="0.25">
      <c r="A3331" s="21" t="str">
        <f t="shared" si="52"/>
        <v>MOW H2C CAAA_2033</v>
      </c>
      <c r="B3331" t="s">
        <v>130</v>
      </c>
      <c r="C3331" t="s">
        <v>71</v>
      </c>
      <c r="D3331" t="s">
        <v>19</v>
      </c>
      <c r="E3331" t="s">
        <v>29</v>
      </c>
      <c r="F3331" t="s">
        <v>31</v>
      </c>
      <c r="K3331">
        <v>0</v>
      </c>
      <c r="L3331" s="26">
        <v>48944</v>
      </c>
      <c r="M3331">
        <v>10</v>
      </c>
    </row>
    <row r="3332" spans="1:14" x14ac:dyDescent="0.25">
      <c r="A3332" s="21" t="str">
        <f t="shared" si="52"/>
        <v>MOW H2C CAAA_2034</v>
      </c>
      <c r="B3332" t="s">
        <v>130</v>
      </c>
      <c r="C3332" t="s">
        <v>71</v>
      </c>
      <c r="D3332" t="s">
        <v>19</v>
      </c>
      <c r="E3332" t="s">
        <v>29</v>
      </c>
      <c r="F3332" t="s">
        <v>31</v>
      </c>
      <c r="K3332">
        <v>0</v>
      </c>
      <c r="L3332" s="26">
        <v>49309</v>
      </c>
      <c r="M3332">
        <v>11</v>
      </c>
    </row>
    <row r="3333" spans="1:14" x14ac:dyDescent="0.25">
      <c r="A3333" s="21" t="str">
        <f t="shared" si="52"/>
        <v>MOW H2C CAAA_2035</v>
      </c>
      <c r="B3333" t="s">
        <v>130</v>
      </c>
      <c r="C3333" t="s">
        <v>71</v>
      </c>
      <c r="D3333" t="s">
        <v>19</v>
      </c>
      <c r="E3333" t="s">
        <v>29</v>
      </c>
      <c r="F3333" t="s">
        <v>31</v>
      </c>
      <c r="K3333">
        <v>0</v>
      </c>
      <c r="L3333" s="26">
        <v>49674</v>
      </c>
      <c r="M3333">
        <v>12</v>
      </c>
    </row>
    <row r="3334" spans="1:14" x14ac:dyDescent="0.25">
      <c r="A3334" s="21" t="str">
        <f t="shared" si="52"/>
        <v>MOW H2C CAAA_2036</v>
      </c>
      <c r="B3334" t="s">
        <v>130</v>
      </c>
      <c r="C3334" t="s">
        <v>71</v>
      </c>
      <c r="D3334" t="s">
        <v>19</v>
      </c>
      <c r="E3334" t="s">
        <v>29</v>
      </c>
      <c r="F3334" t="s">
        <v>31</v>
      </c>
      <c r="K3334">
        <v>0</v>
      </c>
      <c r="L3334" s="26">
        <v>50040</v>
      </c>
      <c r="M3334">
        <v>13</v>
      </c>
    </row>
    <row r="3335" spans="1:14" x14ac:dyDescent="0.25">
      <c r="A3335" s="21" t="str">
        <f t="shared" si="52"/>
        <v>MOW H2C CAAA_2037</v>
      </c>
      <c r="B3335" t="s">
        <v>130</v>
      </c>
      <c r="C3335" t="s">
        <v>71</v>
      </c>
      <c r="D3335" t="s">
        <v>19</v>
      </c>
      <c r="E3335" t="s">
        <v>29</v>
      </c>
      <c r="F3335" t="s">
        <v>31</v>
      </c>
      <c r="K3335">
        <v>0</v>
      </c>
      <c r="L3335" s="26">
        <v>50405</v>
      </c>
      <c r="M3335">
        <v>14</v>
      </c>
    </row>
    <row r="3336" spans="1:14" x14ac:dyDescent="0.25">
      <c r="A3336" s="21" t="str">
        <f t="shared" si="52"/>
        <v>MOW H2C CAAA_2038</v>
      </c>
      <c r="B3336" t="s">
        <v>130</v>
      </c>
      <c r="C3336" t="s">
        <v>71</v>
      </c>
      <c r="D3336" t="s">
        <v>19</v>
      </c>
      <c r="E3336" t="s">
        <v>29</v>
      </c>
      <c r="F3336" t="s">
        <v>31</v>
      </c>
      <c r="K3336">
        <v>0</v>
      </c>
      <c r="L3336" s="26">
        <v>50770</v>
      </c>
      <c r="M3336">
        <v>15</v>
      </c>
    </row>
    <row r="3337" spans="1:14" x14ac:dyDescent="0.25">
      <c r="A3337" s="21" t="str">
        <f t="shared" si="52"/>
        <v>MOW H2C CAAA_2039</v>
      </c>
      <c r="B3337" t="s">
        <v>130</v>
      </c>
      <c r="C3337" t="s">
        <v>71</v>
      </c>
      <c r="D3337" t="s">
        <v>19</v>
      </c>
      <c r="E3337" t="s">
        <v>29</v>
      </c>
      <c r="F3337" t="s">
        <v>31</v>
      </c>
      <c r="K3337">
        <v>0</v>
      </c>
      <c r="L3337" s="26">
        <v>51135</v>
      </c>
      <c r="M3337">
        <v>16</v>
      </c>
    </row>
    <row r="3338" spans="1:14" x14ac:dyDescent="0.25">
      <c r="A3338" s="21" t="str">
        <f t="shared" si="52"/>
        <v>MOW H2C CAAA_2040</v>
      </c>
      <c r="B3338" t="s">
        <v>130</v>
      </c>
      <c r="C3338" t="s">
        <v>71</v>
      </c>
      <c r="D3338" t="s">
        <v>19</v>
      </c>
      <c r="E3338" t="s">
        <v>29</v>
      </c>
      <c r="F3338" t="s">
        <v>31</v>
      </c>
      <c r="K3338">
        <v>0</v>
      </c>
      <c r="L3338" s="26">
        <v>51501</v>
      </c>
      <c r="M3338">
        <v>17</v>
      </c>
    </row>
    <row r="3339" spans="1:14" x14ac:dyDescent="0.25">
      <c r="A3339" s="21" t="str">
        <f t="shared" si="52"/>
        <v>MOW H2C CAAA_2041</v>
      </c>
      <c r="B3339" t="s">
        <v>130</v>
      </c>
      <c r="C3339" t="s">
        <v>71</v>
      </c>
      <c r="D3339" t="s">
        <v>19</v>
      </c>
      <c r="E3339" t="s">
        <v>29</v>
      </c>
      <c r="F3339" t="s">
        <v>31</v>
      </c>
      <c r="K3339">
        <v>0</v>
      </c>
      <c r="L3339" s="26">
        <v>51866</v>
      </c>
      <c r="M3339">
        <v>18</v>
      </c>
    </row>
    <row r="3340" spans="1:14" x14ac:dyDescent="0.25">
      <c r="A3340" s="21" t="str">
        <f t="shared" si="52"/>
        <v>MOW H2C CAAA_2042</v>
      </c>
      <c r="B3340" t="s">
        <v>130</v>
      </c>
      <c r="C3340" t="s">
        <v>71</v>
      </c>
      <c r="D3340" t="s">
        <v>19</v>
      </c>
      <c r="E3340" t="s">
        <v>29</v>
      </c>
      <c r="F3340" t="s">
        <v>31</v>
      </c>
      <c r="K3340">
        <v>0</v>
      </c>
      <c r="L3340" s="26">
        <v>52231</v>
      </c>
      <c r="M3340">
        <v>19</v>
      </c>
    </row>
    <row r="3341" spans="1:14" x14ac:dyDescent="0.25">
      <c r="A3341" s="21" t="str">
        <f t="shared" si="52"/>
        <v>MOW H2C CAAA_2043</v>
      </c>
      <c r="B3341" t="s">
        <v>130</v>
      </c>
      <c r="C3341" t="s">
        <v>71</v>
      </c>
      <c r="D3341" t="s">
        <v>19</v>
      </c>
      <c r="E3341" t="s">
        <v>29</v>
      </c>
      <c r="F3341" t="s">
        <v>31</v>
      </c>
      <c r="K3341">
        <v>0</v>
      </c>
      <c r="L3341" s="26">
        <v>52596</v>
      </c>
      <c r="M3341">
        <v>20</v>
      </c>
    </row>
    <row r="3342" spans="1:14" x14ac:dyDescent="0.25">
      <c r="A3342" s="21" t="str">
        <f t="shared" si="52"/>
        <v>MOW H2C CAAA_2024</v>
      </c>
      <c r="B3342" t="s">
        <v>130</v>
      </c>
      <c r="C3342" t="s">
        <v>71</v>
      </c>
      <c r="D3342" t="s">
        <v>19</v>
      </c>
      <c r="E3342" t="s">
        <v>5</v>
      </c>
      <c r="F3342" t="s">
        <v>4</v>
      </c>
      <c r="G3342">
        <v>0</v>
      </c>
      <c r="H3342">
        <v>0</v>
      </c>
      <c r="I3342">
        <v>0</v>
      </c>
      <c r="J3342">
        <v>0</v>
      </c>
      <c r="L3342" s="26">
        <v>45657</v>
      </c>
      <c r="M3342">
        <v>1</v>
      </c>
      <c r="N3342">
        <v>0</v>
      </c>
    </row>
    <row r="3343" spans="1:14" x14ac:dyDescent="0.25">
      <c r="A3343" s="21" t="str">
        <f t="shared" si="52"/>
        <v>MOW H2C CAAA_2025</v>
      </c>
      <c r="B3343" t="s">
        <v>130</v>
      </c>
      <c r="C3343" t="s">
        <v>71</v>
      </c>
      <c r="D3343" t="s">
        <v>19</v>
      </c>
      <c r="E3343" t="s">
        <v>5</v>
      </c>
      <c r="F3343" t="s">
        <v>4</v>
      </c>
      <c r="G3343">
        <v>0</v>
      </c>
      <c r="H3343">
        <v>0</v>
      </c>
      <c r="I3343">
        <v>0</v>
      </c>
      <c r="J3343">
        <v>0</v>
      </c>
      <c r="L3343" s="26">
        <v>46022</v>
      </c>
      <c r="M3343">
        <v>2</v>
      </c>
      <c r="N3343">
        <v>0</v>
      </c>
    </row>
    <row r="3344" spans="1:14" x14ac:dyDescent="0.25">
      <c r="A3344" s="21" t="str">
        <f t="shared" si="52"/>
        <v>MOW H2C CAAA_2026</v>
      </c>
      <c r="B3344" t="s">
        <v>130</v>
      </c>
      <c r="C3344" t="s">
        <v>71</v>
      </c>
      <c r="D3344" t="s">
        <v>19</v>
      </c>
      <c r="E3344" t="s">
        <v>5</v>
      </c>
      <c r="F3344" t="s">
        <v>4</v>
      </c>
      <c r="G3344">
        <v>0</v>
      </c>
      <c r="H3344">
        <v>0</v>
      </c>
      <c r="I3344">
        <v>1667.77392578125</v>
      </c>
      <c r="J3344">
        <v>0</v>
      </c>
      <c r="L3344" s="26">
        <v>46387</v>
      </c>
      <c r="M3344">
        <v>3</v>
      </c>
      <c r="N3344">
        <v>0</v>
      </c>
    </row>
    <row r="3345" spans="1:14" x14ac:dyDescent="0.25">
      <c r="A3345" s="21" t="str">
        <f t="shared" si="52"/>
        <v>MOW H2C CAAA_2027</v>
      </c>
      <c r="B3345" t="s">
        <v>130</v>
      </c>
      <c r="C3345" t="s">
        <v>71</v>
      </c>
      <c r="D3345" t="s">
        <v>19</v>
      </c>
      <c r="E3345" t="s">
        <v>5</v>
      </c>
      <c r="F3345" t="s">
        <v>4</v>
      </c>
      <c r="G3345">
        <v>0</v>
      </c>
      <c r="H3345">
        <v>11724.55859375</v>
      </c>
      <c r="I3345">
        <v>40465.3046875</v>
      </c>
      <c r="J3345">
        <v>0</v>
      </c>
      <c r="L3345" s="26">
        <v>46752</v>
      </c>
      <c r="M3345">
        <v>4</v>
      </c>
      <c r="N3345">
        <v>-13238.798828125</v>
      </c>
    </row>
    <row r="3346" spans="1:14" x14ac:dyDescent="0.25">
      <c r="A3346" s="21" t="str">
        <f t="shared" si="52"/>
        <v>MOW H2C CAAA_2028</v>
      </c>
      <c r="B3346" t="s">
        <v>130</v>
      </c>
      <c r="C3346" t="s">
        <v>71</v>
      </c>
      <c r="D3346" t="s">
        <v>19</v>
      </c>
      <c r="E3346" t="s">
        <v>5</v>
      </c>
      <c r="F3346" t="s">
        <v>4</v>
      </c>
      <c r="G3346">
        <v>0</v>
      </c>
      <c r="H3346">
        <v>11829.78125</v>
      </c>
      <c r="I3346">
        <v>38779.33203125</v>
      </c>
      <c r="J3346">
        <v>0</v>
      </c>
      <c r="L3346" s="26">
        <v>47118</v>
      </c>
      <c r="M3346">
        <v>5</v>
      </c>
      <c r="N3346">
        <v>-13530.947265625</v>
      </c>
    </row>
    <row r="3347" spans="1:14" x14ac:dyDescent="0.25">
      <c r="A3347" s="21" t="str">
        <f t="shared" si="52"/>
        <v>MOW H2C CAAA_2029</v>
      </c>
      <c r="B3347" t="s">
        <v>130</v>
      </c>
      <c r="C3347" t="s">
        <v>71</v>
      </c>
      <c r="D3347" t="s">
        <v>19</v>
      </c>
      <c r="E3347" t="s">
        <v>5</v>
      </c>
      <c r="F3347" t="s">
        <v>4</v>
      </c>
      <c r="G3347">
        <v>0</v>
      </c>
      <c r="H3347">
        <v>44438.9140625</v>
      </c>
      <c r="I3347">
        <v>103921.0390625</v>
      </c>
      <c r="J3347">
        <v>0</v>
      </c>
      <c r="L3347" s="26">
        <v>47483</v>
      </c>
      <c r="M3347">
        <v>6</v>
      </c>
      <c r="N3347">
        <v>14756.7880859375</v>
      </c>
    </row>
    <row r="3348" spans="1:14" x14ac:dyDescent="0.25">
      <c r="A3348" s="21" t="str">
        <f t="shared" si="52"/>
        <v>MOW H2C CAAA_2030</v>
      </c>
      <c r="B3348" t="s">
        <v>130</v>
      </c>
      <c r="C3348" t="s">
        <v>71</v>
      </c>
      <c r="D3348" t="s">
        <v>19</v>
      </c>
      <c r="E3348" t="s">
        <v>5</v>
      </c>
      <c r="F3348" t="s">
        <v>4</v>
      </c>
      <c r="G3348">
        <v>0</v>
      </c>
      <c r="H3348">
        <v>59668.9453125</v>
      </c>
      <c r="I3348">
        <v>154166.125</v>
      </c>
      <c r="J3348">
        <v>0</v>
      </c>
      <c r="L3348" s="26">
        <v>47848</v>
      </c>
      <c r="M3348">
        <v>7</v>
      </c>
      <c r="N3348">
        <v>34001.39453125</v>
      </c>
    </row>
    <row r="3349" spans="1:14" x14ac:dyDescent="0.25">
      <c r="A3349" s="21" t="str">
        <f t="shared" si="52"/>
        <v>MOW H2C CAAA_2031</v>
      </c>
      <c r="B3349" t="s">
        <v>130</v>
      </c>
      <c r="C3349" t="s">
        <v>71</v>
      </c>
      <c r="D3349" t="s">
        <v>19</v>
      </c>
      <c r="E3349" t="s">
        <v>5</v>
      </c>
      <c r="F3349" t="s">
        <v>4</v>
      </c>
      <c r="G3349">
        <v>0</v>
      </c>
      <c r="H3349">
        <v>96783.2421875</v>
      </c>
      <c r="I3349">
        <v>208181.4375</v>
      </c>
      <c r="J3349">
        <v>0</v>
      </c>
      <c r="L3349" s="26">
        <v>48213</v>
      </c>
      <c r="M3349">
        <v>8</v>
      </c>
      <c r="N3349">
        <v>55775.96484375</v>
      </c>
    </row>
    <row r="3350" spans="1:14" x14ac:dyDescent="0.25">
      <c r="A3350" s="21" t="str">
        <f t="shared" si="52"/>
        <v>MOW H2C CAAA_2032</v>
      </c>
      <c r="B3350" t="s">
        <v>130</v>
      </c>
      <c r="C3350" t="s">
        <v>71</v>
      </c>
      <c r="D3350" t="s">
        <v>19</v>
      </c>
      <c r="E3350" t="s">
        <v>5</v>
      </c>
      <c r="F3350" t="s">
        <v>4</v>
      </c>
      <c r="G3350">
        <v>0</v>
      </c>
      <c r="H3350">
        <v>101488.609375</v>
      </c>
      <c r="I3350">
        <v>262907.71875</v>
      </c>
      <c r="J3350">
        <v>0</v>
      </c>
      <c r="L3350" s="26">
        <v>48579</v>
      </c>
      <c r="M3350">
        <v>9</v>
      </c>
      <c r="N3350">
        <v>11183.8310546875</v>
      </c>
    </row>
    <row r="3351" spans="1:14" x14ac:dyDescent="0.25">
      <c r="A3351" s="21" t="str">
        <f t="shared" si="52"/>
        <v>MOW H2C CAAA_2033</v>
      </c>
      <c r="B3351" t="s">
        <v>130</v>
      </c>
      <c r="C3351" t="s">
        <v>71</v>
      </c>
      <c r="D3351" t="s">
        <v>19</v>
      </c>
      <c r="E3351" t="s">
        <v>5</v>
      </c>
      <c r="F3351" t="s">
        <v>4</v>
      </c>
      <c r="G3351">
        <v>0</v>
      </c>
      <c r="H3351">
        <v>117773.8671875</v>
      </c>
      <c r="I3351">
        <v>314344.90625</v>
      </c>
      <c r="J3351">
        <v>0</v>
      </c>
      <c r="L3351" s="26">
        <v>48944</v>
      </c>
      <c r="M3351">
        <v>10</v>
      </c>
      <c r="N3351">
        <v>-21938.794921875</v>
      </c>
    </row>
    <row r="3352" spans="1:14" x14ac:dyDescent="0.25">
      <c r="A3352" s="21" t="str">
        <f t="shared" si="52"/>
        <v>MOW H2C CAAA_2034</v>
      </c>
      <c r="B3352" t="s">
        <v>130</v>
      </c>
      <c r="C3352" t="s">
        <v>71</v>
      </c>
      <c r="D3352" t="s">
        <v>19</v>
      </c>
      <c r="E3352" t="s">
        <v>5</v>
      </c>
      <c r="F3352" t="s">
        <v>4</v>
      </c>
      <c r="G3352">
        <v>0</v>
      </c>
      <c r="H3352">
        <v>130685.546875</v>
      </c>
      <c r="I3352">
        <v>365473.96875</v>
      </c>
      <c r="J3352">
        <v>0</v>
      </c>
      <c r="L3352" s="26">
        <v>49309</v>
      </c>
      <c r="M3352">
        <v>11</v>
      </c>
      <c r="N3352">
        <v>-58058.50390625</v>
      </c>
    </row>
    <row r="3353" spans="1:14" x14ac:dyDescent="0.25">
      <c r="A3353" s="21" t="str">
        <f t="shared" si="52"/>
        <v>MOW H2C CAAA_2035</v>
      </c>
      <c r="B3353" t="s">
        <v>130</v>
      </c>
      <c r="C3353" t="s">
        <v>71</v>
      </c>
      <c r="D3353" t="s">
        <v>19</v>
      </c>
      <c r="E3353" t="s">
        <v>5</v>
      </c>
      <c r="F3353" t="s">
        <v>4</v>
      </c>
      <c r="G3353">
        <v>0</v>
      </c>
      <c r="H3353">
        <v>135664.875</v>
      </c>
      <c r="I3353">
        <v>352874.59375</v>
      </c>
      <c r="J3353">
        <v>0</v>
      </c>
      <c r="L3353" s="26">
        <v>49674</v>
      </c>
      <c r="M3353">
        <v>12</v>
      </c>
      <c r="N3353">
        <v>-55601.69921875</v>
      </c>
    </row>
    <row r="3354" spans="1:14" x14ac:dyDescent="0.25">
      <c r="A3354" s="21" t="str">
        <f t="shared" si="52"/>
        <v>MOW H2C CAAA_2036</v>
      </c>
      <c r="B3354" t="s">
        <v>130</v>
      </c>
      <c r="C3354" t="s">
        <v>71</v>
      </c>
      <c r="D3354" t="s">
        <v>19</v>
      </c>
      <c r="E3354" t="s">
        <v>5</v>
      </c>
      <c r="F3354" t="s">
        <v>4</v>
      </c>
      <c r="G3354">
        <v>0</v>
      </c>
      <c r="H3354">
        <v>150868.9375</v>
      </c>
      <c r="I3354">
        <v>341922.75</v>
      </c>
      <c r="J3354">
        <v>0</v>
      </c>
      <c r="L3354" s="26">
        <v>50040</v>
      </c>
      <c r="M3354">
        <v>13</v>
      </c>
      <c r="N3354">
        <v>-43055.57421875</v>
      </c>
    </row>
    <row r="3355" spans="1:14" x14ac:dyDescent="0.25">
      <c r="A3355" s="21" t="str">
        <f t="shared" si="52"/>
        <v>MOW H2C CAAA_2037</v>
      </c>
      <c r="B3355" t="s">
        <v>130</v>
      </c>
      <c r="C3355" t="s">
        <v>71</v>
      </c>
      <c r="D3355" t="s">
        <v>19</v>
      </c>
      <c r="E3355" t="s">
        <v>5</v>
      </c>
      <c r="F3355" t="s">
        <v>4</v>
      </c>
      <c r="G3355">
        <v>0</v>
      </c>
      <c r="H3355">
        <v>159596.65625</v>
      </c>
      <c r="I3355">
        <v>331084.875</v>
      </c>
      <c r="J3355">
        <v>0</v>
      </c>
      <c r="L3355" s="26">
        <v>50405</v>
      </c>
      <c r="M3355">
        <v>14</v>
      </c>
      <c r="N3355">
        <v>-15996.1162109375</v>
      </c>
    </row>
    <row r="3356" spans="1:14" x14ac:dyDescent="0.25">
      <c r="A3356" s="21" t="str">
        <f t="shared" si="52"/>
        <v>MOW H2C CAAA_2038</v>
      </c>
      <c r="B3356" t="s">
        <v>130</v>
      </c>
      <c r="C3356" t="s">
        <v>71</v>
      </c>
      <c r="D3356" t="s">
        <v>19</v>
      </c>
      <c r="E3356" t="s">
        <v>5</v>
      </c>
      <c r="F3356" t="s">
        <v>4</v>
      </c>
      <c r="G3356">
        <v>0</v>
      </c>
      <c r="H3356">
        <v>178713.359375</v>
      </c>
      <c r="I3356">
        <v>322613.21875</v>
      </c>
      <c r="J3356">
        <v>0</v>
      </c>
      <c r="L3356" s="26">
        <v>50770</v>
      </c>
      <c r="M3356">
        <v>15</v>
      </c>
      <c r="N3356">
        <v>14348.8701171875</v>
      </c>
    </row>
    <row r="3357" spans="1:14" x14ac:dyDescent="0.25">
      <c r="A3357" s="21" t="str">
        <f t="shared" si="52"/>
        <v>MOW H2C CAAA_2039</v>
      </c>
      <c r="B3357" t="s">
        <v>130</v>
      </c>
      <c r="C3357" t="s">
        <v>71</v>
      </c>
      <c r="D3357" t="s">
        <v>19</v>
      </c>
      <c r="E3357" t="s">
        <v>5</v>
      </c>
      <c r="F3357" t="s">
        <v>4</v>
      </c>
      <c r="G3357">
        <v>0</v>
      </c>
      <c r="H3357">
        <v>195713.953125</v>
      </c>
      <c r="I3357">
        <v>315020.34375</v>
      </c>
      <c r="J3357">
        <v>0</v>
      </c>
      <c r="L3357" s="26">
        <v>51135</v>
      </c>
      <c r="M3357">
        <v>16</v>
      </c>
      <c r="N3357">
        <v>46001.75</v>
      </c>
    </row>
    <row r="3358" spans="1:14" x14ac:dyDescent="0.25">
      <c r="A3358" s="21" t="str">
        <f t="shared" si="52"/>
        <v>MOW H2C CAAA_2040</v>
      </c>
      <c r="B3358" t="s">
        <v>130</v>
      </c>
      <c r="C3358" t="s">
        <v>71</v>
      </c>
      <c r="D3358" t="s">
        <v>19</v>
      </c>
      <c r="E3358" t="s">
        <v>5</v>
      </c>
      <c r="F3358" t="s">
        <v>4</v>
      </c>
      <c r="G3358">
        <v>0</v>
      </c>
      <c r="H3358">
        <v>234743.015625</v>
      </c>
      <c r="I3358">
        <v>309165.96875</v>
      </c>
      <c r="J3358">
        <v>0</v>
      </c>
      <c r="L3358" s="26">
        <v>51501</v>
      </c>
      <c r="M3358">
        <v>17</v>
      </c>
      <c r="N3358">
        <v>115595.3515625</v>
      </c>
    </row>
    <row r="3359" spans="1:14" x14ac:dyDescent="0.25">
      <c r="A3359" s="21" t="str">
        <f t="shared" si="52"/>
        <v>MOW H2C CAAA_2041</v>
      </c>
      <c r="B3359" t="s">
        <v>130</v>
      </c>
      <c r="C3359" t="s">
        <v>71</v>
      </c>
      <c r="D3359" t="s">
        <v>19</v>
      </c>
      <c r="E3359" t="s">
        <v>5</v>
      </c>
      <c r="F3359" t="s">
        <v>4</v>
      </c>
      <c r="G3359">
        <v>0</v>
      </c>
      <c r="H3359">
        <v>238437.578125</v>
      </c>
      <c r="I3359">
        <v>371744.6875</v>
      </c>
      <c r="J3359">
        <v>0</v>
      </c>
      <c r="L3359" s="26">
        <v>51866</v>
      </c>
      <c r="M3359">
        <v>18</v>
      </c>
      <c r="N3359">
        <v>107405.65625</v>
      </c>
    </row>
    <row r="3360" spans="1:14" x14ac:dyDescent="0.25">
      <c r="A3360" s="21" t="str">
        <f t="shared" si="52"/>
        <v>MOW H2C CAAA_2042</v>
      </c>
      <c r="B3360" t="s">
        <v>130</v>
      </c>
      <c r="C3360" t="s">
        <v>71</v>
      </c>
      <c r="D3360" t="s">
        <v>19</v>
      </c>
      <c r="E3360" t="s">
        <v>5</v>
      </c>
      <c r="F3360" t="s">
        <v>4</v>
      </c>
      <c r="G3360">
        <v>0</v>
      </c>
      <c r="H3360">
        <v>260910.09375</v>
      </c>
      <c r="I3360">
        <v>404945.1875</v>
      </c>
      <c r="J3360">
        <v>0</v>
      </c>
      <c r="L3360" s="26">
        <v>52231</v>
      </c>
      <c r="M3360">
        <v>19</v>
      </c>
      <c r="N3360">
        <v>146425.03125</v>
      </c>
    </row>
    <row r="3361" spans="1:14" x14ac:dyDescent="0.25">
      <c r="A3361" s="21" t="str">
        <f t="shared" si="52"/>
        <v>MOW H2C CAAA_2043</v>
      </c>
      <c r="B3361" t="s">
        <v>130</v>
      </c>
      <c r="C3361" t="s">
        <v>71</v>
      </c>
      <c r="D3361" t="s">
        <v>19</v>
      </c>
      <c r="E3361" t="s">
        <v>5</v>
      </c>
      <c r="F3361" t="s">
        <v>4</v>
      </c>
      <c r="G3361">
        <v>0</v>
      </c>
      <c r="H3361">
        <v>270323.46875</v>
      </c>
      <c r="I3361">
        <v>392920.5</v>
      </c>
      <c r="J3361">
        <v>0</v>
      </c>
      <c r="L3361" s="26">
        <v>52596</v>
      </c>
      <c r="M3361">
        <v>20</v>
      </c>
      <c r="N3361">
        <v>192118.609375</v>
      </c>
    </row>
    <row r="3362" spans="1:14" x14ac:dyDescent="0.25">
      <c r="A3362" s="21" t="str">
        <f t="shared" si="52"/>
        <v>MOW H2C CAAA_2024</v>
      </c>
      <c r="B3362" t="s">
        <v>130</v>
      </c>
      <c r="C3362" t="s">
        <v>71</v>
      </c>
      <c r="D3362" t="s">
        <v>19</v>
      </c>
      <c r="E3362" t="s">
        <v>5</v>
      </c>
      <c r="F3362" t="s">
        <v>32</v>
      </c>
      <c r="G3362">
        <v>235794.65625</v>
      </c>
      <c r="H3362">
        <v>103764.84375</v>
      </c>
      <c r="I3362">
        <v>15499.482421875</v>
      </c>
      <c r="J3362">
        <v>0</v>
      </c>
      <c r="L3362" s="26">
        <v>45657</v>
      </c>
      <c r="M3362">
        <v>1</v>
      </c>
      <c r="N3362">
        <v>108640.6640625</v>
      </c>
    </row>
    <row r="3363" spans="1:14" x14ac:dyDescent="0.25">
      <c r="A3363" s="21" t="str">
        <f t="shared" si="52"/>
        <v>MOW H2C CAAA_2025</v>
      </c>
      <c r="B3363" t="s">
        <v>130</v>
      </c>
      <c r="C3363" t="s">
        <v>71</v>
      </c>
      <c r="D3363" t="s">
        <v>19</v>
      </c>
      <c r="E3363" t="s">
        <v>5</v>
      </c>
      <c r="F3363" t="s">
        <v>32</v>
      </c>
      <c r="G3363">
        <v>271926.4375</v>
      </c>
      <c r="H3363">
        <v>115623.0234375</v>
      </c>
      <c r="I3363">
        <v>43533.515625</v>
      </c>
      <c r="J3363">
        <v>0</v>
      </c>
      <c r="L3363" s="26">
        <v>46022</v>
      </c>
      <c r="M3363">
        <v>2</v>
      </c>
      <c r="N3363">
        <v>107832.5859375</v>
      </c>
    </row>
    <row r="3364" spans="1:14" x14ac:dyDescent="0.25">
      <c r="A3364" s="21" t="str">
        <f t="shared" si="52"/>
        <v>MOW H2C CAAA_2026</v>
      </c>
      <c r="B3364" t="s">
        <v>130</v>
      </c>
      <c r="C3364" t="s">
        <v>71</v>
      </c>
      <c r="D3364" t="s">
        <v>19</v>
      </c>
      <c r="E3364" t="s">
        <v>5</v>
      </c>
      <c r="F3364" t="s">
        <v>32</v>
      </c>
      <c r="G3364">
        <v>309101.40625</v>
      </c>
      <c r="H3364">
        <v>135404.515625</v>
      </c>
      <c r="I3364">
        <v>47211.59375</v>
      </c>
      <c r="J3364">
        <v>0</v>
      </c>
      <c r="L3364" s="26">
        <v>46387</v>
      </c>
      <c r="M3364">
        <v>3</v>
      </c>
      <c r="N3364">
        <v>112447.1640625</v>
      </c>
    </row>
    <row r="3365" spans="1:14" x14ac:dyDescent="0.25">
      <c r="A3365" s="21" t="str">
        <f t="shared" si="52"/>
        <v>MOW H2C CAAA_2027</v>
      </c>
      <c r="B3365" t="s">
        <v>130</v>
      </c>
      <c r="C3365" t="s">
        <v>71</v>
      </c>
      <c r="D3365" t="s">
        <v>19</v>
      </c>
      <c r="E3365" t="s">
        <v>5</v>
      </c>
      <c r="F3365" t="s">
        <v>32</v>
      </c>
      <c r="G3365">
        <v>342404.75</v>
      </c>
      <c r="H3365">
        <v>150178.953125</v>
      </c>
      <c r="I3365">
        <v>50799.19921875</v>
      </c>
      <c r="J3365">
        <v>0</v>
      </c>
      <c r="L3365" s="26">
        <v>46752</v>
      </c>
      <c r="M3365">
        <v>4</v>
      </c>
      <c r="N3365">
        <v>112869.28125</v>
      </c>
    </row>
    <row r="3366" spans="1:14" x14ac:dyDescent="0.25">
      <c r="A3366" s="21" t="str">
        <f t="shared" si="52"/>
        <v>MOW H2C CAAA_2028</v>
      </c>
      <c r="B3366" t="s">
        <v>130</v>
      </c>
      <c r="C3366" t="s">
        <v>71</v>
      </c>
      <c r="D3366" t="s">
        <v>19</v>
      </c>
      <c r="E3366" t="s">
        <v>5</v>
      </c>
      <c r="F3366" t="s">
        <v>32</v>
      </c>
      <c r="G3366">
        <v>352568.1875</v>
      </c>
      <c r="H3366">
        <v>158369.9375</v>
      </c>
      <c r="I3366">
        <v>54535.296875</v>
      </c>
      <c r="J3366">
        <v>0</v>
      </c>
      <c r="L3366" s="26">
        <v>47118</v>
      </c>
      <c r="M3366">
        <v>5</v>
      </c>
      <c r="N3366">
        <v>117660.328125</v>
      </c>
    </row>
    <row r="3367" spans="1:14" x14ac:dyDescent="0.25">
      <c r="A3367" s="21" t="str">
        <f t="shared" si="52"/>
        <v>MOW H2C CAAA_2029</v>
      </c>
      <c r="B3367" t="s">
        <v>130</v>
      </c>
      <c r="C3367" t="s">
        <v>71</v>
      </c>
      <c r="D3367" t="s">
        <v>19</v>
      </c>
      <c r="E3367" t="s">
        <v>5</v>
      </c>
      <c r="F3367" t="s">
        <v>32</v>
      </c>
      <c r="G3367">
        <v>361957.40625</v>
      </c>
      <c r="H3367">
        <v>170019.75</v>
      </c>
      <c r="I3367">
        <v>56837.07421875</v>
      </c>
      <c r="J3367">
        <v>0</v>
      </c>
      <c r="L3367" s="26">
        <v>47483</v>
      </c>
      <c r="M3367">
        <v>6</v>
      </c>
      <c r="N3367">
        <v>126577.4609375</v>
      </c>
    </row>
    <row r="3368" spans="1:14" x14ac:dyDescent="0.25">
      <c r="A3368" s="21" t="str">
        <f t="shared" si="52"/>
        <v>MOW H2C CAAA_2030</v>
      </c>
      <c r="B3368" t="s">
        <v>130</v>
      </c>
      <c r="C3368" t="s">
        <v>71</v>
      </c>
      <c r="D3368" t="s">
        <v>19</v>
      </c>
      <c r="E3368" t="s">
        <v>5</v>
      </c>
      <c r="F3368" t="s">
        <v>32</v>
      </c>
      <c r="G3368">
        <v>372655</v>
      </c>
      <c r="H3368">
        <v>180650.625</v>
      </c>
      <c r="I3368">
        <v>62349.9765625</v>
      </c>
      <c r="J3368">
        <v>0</v>
      </c>
      <c r="L3368" s="26">
        <v>47848</v>
      </c>
      <c r="M3368">
        <v>7</v>
      </c>
      <c r="N3368">
        <v>139658.359375</v>
      </c>
    </row>
    <row r="3369" spans="1:14" x14ac:dyDescent="0.25">
      <c r="A3369" s="21" t="str">
        <f t="shared" si="52"/>
        <v>MOW H2C CAAA_2031</v>
      </c>
      <c r="B3369" t="s">
        <v>130</v>
      </c>
      <c r="C3369" t="s">
        <v>71</v>
      </c>
      <c r="D3369" t="s">
        <v>19</v>
      </c>
      <c r="E3369" t="s">
        <v>5</v>
      </c>
      <c r="F3369" t="s">
        <v>32</v>
      </c>
      <c r="G3369">
        <v>375935.71875</v>
      </c>
      <c r="H3369">
        <v>163816.15625</v>
      </c>
      <c r="I3369">
        <v>60166.375</v>
      </c>
      <c r="J3369">
        <v>27125.732421875</v>
      </c>
      <c r="L3369" s="26">
        <v>48213</v>
      </c>
      <c r="M3369">
        <v>8</v>
      </c>
      <c r="N3369">
        <v>143467.203125</v>
      </c>
    </row>
    <row r="3370" spans="1:14" x14ac:dyDescent="0.25">
      <c r="A3370" s="21" t="str">
        <f t="shared" si="52"/>
        <v>MOW H2C CAAA_2032</v>
      </c>
      <c r="B3370" t="s">
        <v>130</v>
      </c>
      <c r="C3370" t="s">
        <v>71</v>
      </c>
      <c r="D3370" t="s">
        <v>19</v>
      </c>
      <c r="E3370" t="s">
        <v>5</v>
      </c>
      <c r="F3370" t="s">
        <v>32</v>
      </c>
      <c r="G3370">
        <v>386189.25</v>
      </c>
      <c r="H3370">
        <v>167280.671875</v>
      </c>
      <c r="I3370">
        <v>61382.828125</v>
      </c>
      <c r="J3370">
        <v>0</v>
      </c>
      <c r="L3370" s="26">
        <v>48579</v>
      </c>
      <c r="M3370">
        <v>9</v>
      </c>
      <c r="N3370">
        <v>138785.75</v>
      </c>
    </row>
    <row r="3371" spans="1:14" x14ac:dyDescent="0.25">
      <c r="A3371" s="21" t="str">
        <f t="shared" si="52"/>
        <v>MOW H2C CAAA_2033</v>
      </c>
      <c r="B3371" t="s">
        <v>130</v>
      </c>
      <c r="C3371" t="s">
        <v>71</v>
      </c>
      <c r="D3371" t="s">
        <v>19</v>
      </c>
      <c r="E3371" t="s">
        <v>5</v>
      </c>
      <c r="F3371" t="s">
        <v>32</v>
      </c>
      <c r="G3371">
        <v>401142.28125</v>
      </c>
      <c r="H3371">
        <v>162369.890625</v>
      </c>
      <c r="I3371">
        <v>64018.3671875</v>
      </c>
      <c r="J3371">
        <v>0</v>
      </c>
      <c r="L3371" s="26">
        <v>48944</v>
      </c>
      <c r="M3371">
        <v>10</v>
      </c>
      <c r="N3371">
        <v>125826.421875</v>
      </c>
    </row>
    <row r="3372" spans="1:14" x14ac:dyDescent="0.25">
      <c r="A3372" s="21" t="str">
        <f t="shared" si="52"/>
        <v>MOW H2C CAAA_2034</v>
      </c>
      <c r="B3372" t="s">
        <v>130</v>
      </c>
      <c r="C3372" t="s">
        <v>71</v>
      </c>
      <c r="D3372" t="s">
        <v>19</v>
      </c>
      <c r="E3372" t="s">
        <v>5</v>
      </c>
      <c r="F3372" t="s">
        <v>32</v>
      </c>
      <c r="G3372">
        <v>415392.9375</v>
      </c>
      <c r="H3372">
        <v>165737.3125</v>
      </c>
      <c r="I3372">
        <v>66291.109375</v>
      </c>
      <c r="J3372">
        <v>0</v>
      </c>
      <c r="L3372" s="26">
        <v>49309</v>
      </c>
      <c r="M3372">
        <v>11</v>
      </c>
      <c r="N3372">
        <v>120961.1171875</v>
      </c>
    </row>
    <row r="3373" spans="1:14" x14ac:dyDescent="0.25">
      <c r="A3373" s="21" t="str">
        <f t="shared" si="52"/>
        <v>MOW H2C CAAA_2035</v>
      </c>
      <c r="B3373" t="s">
        <v>130</v>
      </c>
      <c r="C3373" t="s">
        <v>71</v>
      </c>
      <c r="D3373" t="s">
        <v>19</v>
      </c>
      <c r="E3373" t="s">
        <v>5</v>
      </c>
      <c r="F3373" t="s">
        <v>32</v>
      </c>
      <c r="G3373">
        <v>431422.71875</v>
      </c>
      <c r="H3373">
        <v>171746.96875</v>
      </c>
      <c r="I3373">
        <v>67375.546875</v>
      </c>
      <c r="J3373">
        <v>0</v>
      </c>
      <c r="L3373" s="26">
        <v>49674</v>
      </c>
      <c r="M3373">
        <v>12</v>
      </c>
      <c r="N3373">
        <v>122182.6796875</v>
      </c>
    </row>
    <row r="3374" spans="1:14" x14ac:dyDescent="0.25">
      <c r="A3374" s="21" t="str">
        <f t="shared" si="52"/>
        <v>MOW H2C CAAA_2036</v>
      </c>
      <c r="B3374" t="s">
        <v>130</v>
      </c>
      <c r="C3374" t="s">
        <v>71</v>
      </c>
      <c r="D3374" t="s">
        <v>19</v>
      </c>
      <c r="E3374" t="s">
        <v>5</v>
      </c>
      <c r="F3374" t="s">
        <v>32</v>
      </c>
      <c r="G3374">
        <v>448206.71875</v>
      </c>
      <c r="H3374">
        <v>169472.90625</v>
      </c>
      <c r="I3374">
        <v>70385.5390625</v>
      </c>
      <c r="J3374">
        <v>0</v>
      </c>
      <c r="L3374" s="26">
        <v>50040</v>
      </c>
      <c r="M3374">
        <v>13</v>
      </c>
      <c r="N3374">
        <v>121031.921875</v>
      </c>
    </row>
    <row r="3375" spans="1:14" x14ac:dyDescent="0.25">
      <c r="A3375" s="21" t="str">
        <f t="shared" si="52"/>
        <v>MOW H2C CAAA_2037</v>
      </c>
      <c r="B3375" t="s">
        <v>130</v>
      </c>
      <c r="C3375" t="s">
        <v>71</v>
      </c>
      <c r="D3375" t="s">
        <v>19</v>
      </c>
      <c r="E3375" t="s">
        <v>5</v>
      </c>
      <c r="F3375" t="s">
        <v>32</v>
      </c>
      <c r="G3375">
        <v>463235.5625</v>
      </c>
      <c r="H3375">
        <v>165985.859375</v>
      </c>
      <c r="I3375">
        <v>71932.90625</v>
      </c>
      <c r="J3375">
        <v>0</v>
      </c>
      <c r="L3375" s="26">
        <v>50405</v>
      </c>
      <c r="M3375">
        <v>14</v>
      </c>
      <c r="N3375">
        <v>113731.078125</v>
      </c>
    </row>
    <row r="3376" spans="1:14" x14ac:dyDescent="0.25">
      <c r="A3376" s="21" t="str">
        <f t="shared" si="52"/>
        <v>MOW H2C CAAA_2038</v>
      </c>
      <c r="B3376" t="s">
        <v>130</v>
      </c>
      <c r="C3376" t="s">
        <v>71</v>
      </c>
      <c r="D3376" t="s">
        <v>19</v>
      </c>
      <c r="E3376" t="s">
        <v>5</v>
      </c>
      <c r="F3376" t="s">
        <v>32</v>
      </c>
      <c r="G3376">
        <v>479152.40625</v>
      </c>
      <c r="H3376">
        <v>147200.5625</v>
      </c>
      <c r="I3376">
        <v>72653.8125</v>
      </c>
      <c r="J3376">
        <v>0</v>
      </c>
      <c r="L3376" s="26">
        <v>50770</v>
      </c>
      <c r="M3376">
        <v>15</v>
      </c>
      <c r="N3376">
        <v>94738.2578125</v>
      </c>
    </row>
    <row r="3377" spans="1:14" x14ac:dyDescent="0.25">
      <c r="A3377" s="21" t="str">
        <f t="shared" si="52"/>
        <v>MOW H2C CAAA_2039</v>
      </c>
      <c r="B3377" t="s">
        <v>130</v>
      </c>
      <c r="C3377" t="s">
        <v>71</v>
      </c>
      <c r="D3377" t="s">
        <v>19</v>
      </c>
      <c r="E3377" t="s">
        <v>5</v>
      </c>
      <c r="F3377" t="s">
        <v>32</v>
      </c>
      <c r="G3377">
        <v>500384.21875</v>
      </c>
      <c r="H3377">
        <v>148299.828125</v>
      </c>
      <c r="I3377">
        <v>75687.7265625</v>
      </c>
      <c r="J3377">
        <v>0</v>
      </c>
      <c r="L3377" s="26">
        <v>51135</v>
      </c>
      <c r="M3377">
        <v>16</v>
      </c>
      <c r="N3377">
        <v>96472.515625</v>
      </c>
    </row>
    <row r="3378" spans="1:14" x14ac:dyDescent="0.25">
      <c r="A3378" s="21" t="str">
        <f t="shared" si="52"/>
        <v>MOW H2C CAAA_2040</v>
      </c>
      <c r="B3378" t="s">
        <v>130</v>
      </c>
      <c r="C3378" t="s">
        <v>71</v>
      </c>
      <c r="D3378" t="s">
        <v>19</v>
      </c>
      <c r="E3378" t="s">
        <v>5</v>
      </c>
      <c r="F3378" t="s">
        <v>32</v>
      </c>
      <c r="G3378">
        <v>514557.5625</v>
      </c>
      <c r="H3378">
        <v>121059.8828125</v>
      </c>
      <c r="I3378">
        <v>54972.7578125</v>
      </c>
      <c r="J3378">
        <v>133313.8125</v>
      </c>
      <c r="L3378" s="26">
        <v>51501</v>
      </c>
      <c r="M3378">
        <v>17</v>
      </c>
      <c r="N3378">
        <v>87438.6171875</v>
      </c>
    </row>
    <row r="3379" spans="1:14" x14ac:dyDescent="0.25">
      <c r="A3379" s="21" t="str">
        <f t="shared" si="52"/>
        <v>MOW H2C CAAA_2041</v>
      </c>
      <c r="B3379" t="s">
        <v>130</v>
      </c>
      <c r="C3379" t="s">
        <v>71</v>
      </c>
      <c r="D3379" t="s">
        <v>19</v>
      </c>
      <c r="E3379" t="s">
        <v>5</v>
      </c>
      <c r="F3379" t="s">
        <v>32</v>
      </c>
      <c r="G3379">
        <v>527448.25</v>
      </c>
      <c r="H3379">
        <v>120631.75</v>
      </c>
      <c r="I3379">
        <v>54206.16796875</v>
      </c>
      <c r="J3379">
        <v>0</v>
      </c>
      <c r="L3379" s="26">
        <v>51866</v>
      </c>
      <c r="M3379">
        <v>18</v>
      </c>
      <c r="N3379">
        <v>80690.1015625</v>
      </c>
    </row>
    <row r="3380" spans="1:14" x14ac:dyDescent="0.25">
      <c r="A3380" s="21" t="str">
        <f t="shared" si="52"/>
        <v>MOW H2C CAAA_2042</v>
      </c>
      <c r="B3380" t="s">
        <v>130</v>
      </c>
      <c r="C3380" t="s">
        <v>71</v>
      </c>
      <c r="D3380" t="s">
        <v>19</v>
      </c>
      <c r="E3380" t="s">
        <v>5</v>
      </c>
      <c r="F3380" t="s">
        <v>32</v>
      </c>
      <c r="G3380">
        <v>543103.1875</v>
      </c>
      <c r="H3380">
        <v>109937.015625</v>
      </c>
      <c r="I3380">
        <v>54454.33984375</v>
      </c>
      <c r="J3380">
        <v>0</v>
      </c>
      <c r="L3380" s="26">
        <v>52231</v>
      </c>
      <c r="M3380">
        <v>19</v>
      </c>
      <c r="N3380">
        <v>70521.59375</v>
      </c>
    </row>
    <row r="3381" spans="1:14" x14ac:dyDescent="0.25">
      <c r="A3381" s="21" t="str">
        <f t="shared" si="52"/>
        <v>MOW H2C CAAA_2043</v>
      </c>
      <c r="B3381" t="s">
        <v>130</v>
      </c>
      <c r="C3381" t="s">
        <v>71</v>
      </c>
      <c r="D3381" t="s">
        <v>19</v>
      </c>
      <c r="E3381" t="s">
        <v>5</v>
      </c>
      <c r="F3381" t="s">
        <v>32</v>
      </c>
      <c r="G3381">
        <v>557457.75</v>
      </c>
      <c r="H3381">
        <v>112715.8125</v>
      </c>
      <c r="I3381">
        <v>177415.3125</v>
      </c>
      <c r="J3381">
        <v>0</v>
      </c>
      <c r="L3381" s="26">
        <v>52596</v>
      </c>
      <c r="M3381">
        <v>20</v>
      </c>
      <c r="N3381">
        <v>72719.5625</v>
      </c>
    </row>
    <row r="3382" spans="1:14" x14ac:dyDescent="0.25">
      <c r="A3382" s="21" t="str">
        <f t="shared" si="52"/>
        <v>MOW H2C CAAA_2024</v>
      </c>
      <c r="B3382" t="s">
        <v>130</v>
      </c>
      <c r="C3382" t="s">
        <v>71</v>
      </c>
      <c r="D3382" t="s">
        <v>19</v>
      </c>
      <c r="E3382" t="s">
        <v>5</v>
      </c>
      <c r="F3382" t="s">
        <v>8</v>
      </c>
      <c r="G3382">
        <v>0</v>
      </c>
      <c r="H3382">
        <v>0</v>
      </c>
      <c r="I3382">
        <v>0</v>
      </c>
      <c r="J3382">
        <v>0</v>
      </c>
      <c r="L3382" s="26">
        <v>45657</v>
      </c>
      <c r="M3382">
        <v>1</v>
      </c>
      <c r="N3382">
        <v>0</v>
      </c>
    </row>
    <row r="3383" spans="1:14" x14ac:dyDescent="0.25">
      <c r="A3383" s="21" t="str">
        <f t="shared" si="52"/>
        <v>MOW H2C CAAA_2025</v>
      </c>
      <c r="B3383" t="s">
        <v>130</v>
      </c>
      <c r="C3383" t="s">
        <v>71</v>
      </c>
      <c r="D3383" t="s">
        <v>19</v>
      </c>
      <c r="E3383" t="s">
        <v>5</v>
      </c>
      <c r="F3383" t="s">
        <v>8</v>
      </c>
      <c r="G3383">
        <v>0</v>
      </c>
      <c r="H3383">
        <v>0</v>
      </c>
      <c r="I3383">
        <v>0</v>
      </c>
      <c r="J3383">
        <v>0</v>
      </c>
      <c r="L3383" s="26">
        <v>46022</v>
      </c>
      <c r="M3383">
        <v>2</v>
      </c>
      <c r="N3383">
        <v>0</v>
      </c>
    </row>
    <row r="3384" spans="1:14" x14ac:dyDescent="0.25">
      <c r="A3384" s="21" t="str">
        <f t="shared" si="52"/>
        <v>MOW H2C CAAA_2026</v>
      </c>
      <c r="B3384" t="s">
        <v>130</v>
      </c>
      <c r="C3384" t="s">
        <v>71</v>
      </c>
      <c r="D3384" t="s">
        <v>19</v>
      </c>
      <c r="E3384" t="s">
        <v>5</v>
      </c>
      <c r="F3384" t="s">
        <v>8</v>
      </c>
      <c r="G3384">
        <v>0</v>
      </c>
      <c r="H3384">
        <v>0</v>
      </c>
      <c r="I3384">
        <v>0</v>
      </c>
      <c r="J3384">
        <v>0</v>
      </c>
      <c r="L3384" s="26">
        <v>46387</v>
      </c>
      <c r="M3384">
        <v>3</v>
      </c>
      <c r="N3384">
        <v>0</v>
      </c>
    </row>
    <row r="3385" spans="1:14" x14ac:dyDescent="0.25">
      <c r="A3385" s="21" t="str">
        <f t="shared" si="52"/>
        <v>MOW H2C CAAA_2027</v>
      </c>
      <c r="B3385" t="s">
        <v>130</v>
      </c>
      <c r="C3385" t="s">
        <v>71</v>
      </c>
      <c r="D3385" t="s">
        <v>19</v>
      </c>
      <c r="E3385" t="s">
        <v>5</v>
      </c>
      <c r="F3385" t="s">
        <v>8</v>
      </c>
      <c r="G3385">
        <v>0</v>
      </c>
      <c r="H3385">
        <v>0</v>
      </c>
      <c r="I3385">
        <v>0</v>
      </c>
      <c r="J3385">
        <v>0</v>
      </c>
      <c r="L3385" s="26">
        <v>46752</v>
      </c>
      <c r="M3385">
        <v>4</v>
      </c>
      <c r="N3385">
        <v>0</v>
      </c>
    </row>
    <row r="3386" spans="1:14" x14ac:dyDescent="0.25">
      <c r="A3386" s="21" t="str">
        <f t="shared" si="52"/>
        <v>MOW H2C CAAA_2028</v>
      </c>
      <c r="B3386" t="s">
        <v>130</v>
      </c>
      <c r="C3386" t="s">
        <v>71</v>
      </c>
      <c r="D3386" t="s">
        <v>19</v>
      </c>
      <c r="E3386" t="s">
        <v>5</v>
      </c>
      <c r="F3386" t="s">
        <v>8</v>
      </c>
      <c r="G3386">
        <v>0</v>
      </c>
      <c r="H3386">
        <v>0</v>
      </c>
      <c r="I3386">
        <v>0</v>
      </c>
      <c r="J3386">
        <v>0</v>
      </c>
      <c r="L3386" s="26">
        <v>47118</v>
      </c>
      <c r="M3386">
        <v>5</v>
      </c>
      <c r="N3386">
        <v>0</v>
      </c>
    </row>
    <row r="3387" spans="1:14" x14ac:dyDescent="0.25">
      <c r="A3387" s="21" t="str">
        <f t="shared" si="52"/>
        <v>MOW H2C CAAA_2029</v>
      </c>
      <c r="B3387" t="s">
        <v>130</v>
      </c>
      <c r="C3387" t="s">
        <v>71</v>
      </c>
      <c r="D3387" t="s">
        <v>19</v>
      </c>
      <c r="E3387" t="s">
        <v>5</v>
      </c>
      <c r="F3387" t="s">
        <v>8</v>
      </c>
      <c r="G3387">
        <v>0</v>
      </c>
      <c r="H3387">
        <v>0</v>
      </c>
      <c r="I3387">
        <v>0</v>
      </c>
      <c r="J3387">
        <v>0</v>
      </c>
      <c r="L3387" s="26">
        <v>47483</v>
      </c>
      <c r="M3387">
        <v>6</v>
      </c>
      <c r="N3387">
        <v>0</v>
      </c>
    </row>
    <row r="3388" spans="1:14" x14ac:dyDescent="0.25">
      <c r="A3388" s="21" t="str">
        <f t="shared" si="52"/>
        <v>MOW H2C CAAA_2030</v>
      </c>
      <c r="B3388" t="s">
        <v>130</v>
      </c>
      <c r="C3388" t="s">
        <v>71</v>
      </c>
      <c r="D3388" t="s">
        <v>19</v>
      </c>
      <c r="E3388" t="s">
        <v>5</v>
      </c>
      <c r="F3388" t="s">
        <v>8</v>
      </c>
      <c r="G3388">
        <v>0</v>
      </c>
      <c r="H3388">
        <v>0</v>
      </c>
      <c r="I3388">
        <v>0</v>
      </c>
      <c r="J3388">
        <v>0</v>
      </c>
      <c r="L3388" s="26">
        <v>47848</v>
      </c>
      <c r="M3388">
        <v>7</v>
      </c>
      <c r="N3388">
        <v>0</v>
      </c>
    </row>
    <row r="3389" spans="1:14" x14ac:dyDescent="0.25">
      <c r="A3389" s="21" t="str">
        <f t="shared" si="52"/>
        <v>MOW H2C CAAA_2031</v>
      </c>
      <c r="B3389" t="s">
        <v>130</v>
      </c>
      <c r="C3389" t="s">
        <v>71</v>
      </c>
      <c r="D3389" t="s">
        <v>19</v>
      </c>
      <c r="E3389" t="s">
        <v>5</v>
      </c>
      <c r="F3389" t="s">
        <v>8</v>
      </c>
      <c r="G3389">
        <v>0</v>
      </c>
      <c r="H3389">
        <v>0</v>
      </c>
      <c r="I3389">
        <v>0</v>
      </c>
      <c r="J3389">
        <v>0</v>
      </c>
      <c r="L3389" s="26">
        <v>48213</v>
      </c>
      <c r="M3389">
        <v>8</v>
      </c>
      <c r="N3389">
        <v>0</v>
      </c>
    </row>
    <row r="3390" spans="1:14" x14ac:dyDescent="0.25">
      <c r="A3390" s="21" t="str">
        <f t="shared" si="52"/>
        <v>MOW H2C CAAA_2032</v>
      </c>
      <c r="B3390" t="s">
        <v>130</v>
      </c>
      <c r="C3390" t="s">
        <v>71</v>
      </c>
      <c r="D3390" t="s">
        <v>19</v>
      </c>
      <c r="E3390" t="s">
        <v>5</v>
      </c>
      <c r="F3390" t="s">
        <v>8</v>
      </c>
      <c r="G3390">
        <v>0</v>
      </c>
      <c r="H3390">
        <v>0</v>
      </c>
      <c r="I3390">
        <v>0</v>
      </c>
      <c r="J3390">
        <v>0</v>
      </c>
      <c r="L3390" s="26">
        <v>48579</v>
      </c>
      <c r="M3390">
        <v>9</v>
      </c>
      <c r="N3390">
        <v>0</v>
      </c>
    </row>
    <row r="3391" spans="1:14" x14ac:dyDescent="0.25">
      <c r="A3391" s="21" t="str">
        <f t="shared" si="52"/>
        <v>MOW H2C CAAA_2033</v>
      </c>
      <c r="B3391" t="s">
        <v>130</v>
      </c>
      <c r="C3391" t="s">
        <v>71</v>
      </c>
      <c r="D3391" t="s">
        <v>19</v>
      </c>
      <c r="E3391" t="s">
        <v>5</v>
      </c>
      <c r="F3391" t="s">
        <v>8</v>
      </c>
      <c r="G3391">
        <v>0</v>
      </c>
      <c r="H3391">
        <v>0</v>
      </c>
      <c r="I3391">
        <v>0</v>
      </c>
      <c r="J3391">
        <v>0</v>
      </c>
      <c r="L3391" s="26">
        <v>48944</v>
      </c>
      <c r="M3391">
        <v>10</v>
      </c>
      <c r="N3391">
        <v>0</v>
      </c>
    </row>
    <row r="3392" spans="1:14" x14ac:dyDescent="0.25">
      <c r="A3392" s="21" t="str">
        <f t="shared" si="52"/>
        <v>MOW H2C CAAA_2034</v>
      </c>
      <c r="B3392" t="s">
        <v>130</v>
      </c>
      <c r="C3392" t="s">
        <v>71</v>
      </c>
      <c r="D3392" t="s">
        <v>19</v>
      </c>
      <c r="E3392" t="s">
        <v>5</v>
      </c>
      <c r="F3392" t="s">
        <v>8</v>
      </c>
      <c r="G3392">
        <v>0</v>
      </c>
      <c r="H3392">
        <v>0</v>
      </c>
      <c r="I3392">
        <v>0</v>
      </c>
      <c r="J3392">
        <v>0</v>
      </c>
      <c r="L3392" s="26">
        <v>49309</v>
      </c>
      <c r="M3392">
        <v>11</v>
      </c>
      <c r="N3392">
        <v>0</v>
      </c>
    </row>
    <row r="3393" spans="1:14" x14ac:dyDescent="0.25">
      <c r="A3393" s="21" t="str">
        <f t="shared" si="52"/>
        <v>MOW H2C CAAA_2035</v>
      </c>
      <c r="B3393" t="s">
        <v>130</v>
      </c>
      <c r="C3393" t="s">
        <v>71</v>
      </c>
      <c r="D3393" t="s">
        <v>19</v>
      </c>
      <c r="E3393" t="s">
        <v>5</v>
      </c>
      <c r="F3393" t="s">
        <v>8</v>
      </c>
      <c r="G3393">
        <v>0</v>
      </c>
      <c r="H3393">
        <v>0</v>
      </c>
      <c r="I3393">
        <v>0</v>
      </c>
      <c r="J3393">
        <v>0</v>
      </c>
      <c r="L3393" s="26">
        <v>49674</v>
      </c>
      <c r="M3393">
        <v>12</v>
      </c>
      <c r="N3393">
        <v>0</v>
      </c>
    </row>
    <row r="3394" spans="1:14" x14ac:dyDescent="0.25">
      <c r="A3394" s="21" t="str">
        <f t="shared" ref="A3394:A3457" si="53">B3394&amp;" "&amp;D3394&amp;" "&amp;C3394&amp;"_"&amp;YEAR(L3394)</f>
        <v>MOW H2C CAAA_2036</v>
      </c>
      <c r="B3394" t="s">
        <v>130</v>
      </c>
      <c r="C3394" t="s">
        <v>71</v>
      </c>
      <c r="D3394" t="s">
        <v>19</v>
      </c>
      <c r="E3394" t="s">
        <v>5</v>
      </c>
      <c r="F3394" t="s">
        <v>8</v>
      </c>
      <c r="G3394">
        <v>0</v>
      </c>
      <c r="H3394">
        <v>0</v>
      </c>
      <c r="I3394">
        <v>0</v>
      </c>
      <c r="J3394">
        <v>0</v>
      </c>
      <c r="L3394" s="26">
        <v>50040</v>
      </c>
      <c r="M3394">
        <v>13</v>
      </c>
      <c r="N3394">
        <v>0</v>
      </c>
    </row>
    <row r="3395" spans="1:14" x14ac:dyDescent="0.25">
      <c r="A3395" s="21" t="str">
        <f t="shared" si="53"/>
        <v>MOW H2C CAAA_2037</v>
      </c>
      <c r="B3395" t="s">
        <v>130</v>
      </c>
      <c r="C3395" t="s">
        <v>71</v>
      </c>
      <c r="D3395" t="s">
        <v>19</v>
      </c>
      <c r="E3395" t="s">
        <v>5</v>
      </c>
      <c r="F3395" t="s">
        <v>8</v>
      </c>
      <c r="G3395">
        <v>0</v>
      </c>
      <c r="H3395">
        <v>0</v>
      </c>
      <c r="I3395">
        <v>0</v>
      </c>
      <c r="J3395">
        <v>0</v>
      </c>
      <c r="L3395" s="26">
        <v>50405</v>
      </c>
      <c r="M3395">
        <v>14</v>
      </c>
      <c r="N3395">
        <v>0</v>
      </c>
    </row>
    <row r="3396" spans="1:14" x14ac:dyDescent="0.25">
      <c r="A3396" s="21" t="str">
        <f t="shared" si="53"/>
        <v>MOW H2C CAAA_2038</v>
      </c>
      <c r="B3396" t="s">
        <v>130</v>
      </c>
      <c r="C3396" t="s">
        <v>71</v>
      </c>
      <c r="D3396" t="s">
        <v>19</v>
      </c>
      <c r="E3396" t="s">
        <v>5</v>
      </c>
      <c r="F3396" t="s">
        <v>8</v>
      </c>
      <c r="G3396">
        <v>0</v>
      </c>
      <c r="H3396">
        <v>0</v>
      </c>
      <c r="I3396">
        <v>0</v>
      </c>
      <c r="J3396">
        <v>0</v>
      </c>
      <c r="L3396" s="26">
        <v>50770</v>
      </c>
      <c r="M3396">
        <v>15</v>
      </c>
      <c r="N3396">
        <v>0</v>
      </c>
    </row>
    <row r="3397" spans="1:14" x14ac:dyDescent="0.25">
      <c r="A3397" s="21" t="str">
        <f t="shared" si="53"/>
        <v>MOW H2C CAAA_2039</v>
      </c>
      <c r="B3397" t="s">
        <v>130</v>
      </c>
      <c r="C3397" t="s">
        <v>71</v>
      </c>
      <c r="D3397" t="s">
        <v>19</v>
      </c>
      <c r="E3397" t="s">
        <v>5</v>
      </c>
      <c r="F3397" t="s">
        <v>8</v>
      </c>
      <c r="G3397">
        <v>0</v>
      </c>
      <c r="H3397">
        <v>0</v>
      </c>
      <c r="I3397">
        <v>0</v>
      </c>
      <c r="J3397">
        <v>0</v>
      </c>
      <c r="L3397" s="26">
        <v>51135</v>
      </c>
      <c r="M3397">
        <v>16</v>
      </c>
      <c r="N3397">
        <v>0</v>
      </c>
    </row>
    <row r="3398" spans="1:14" x14ac:dyDescent="0.25">
      <c r="A3398" s="21" t="str">
        <f t="shared" si="53"/>
        <v>MOW H2C CAAA_2040</v>
      </c>
      <c r="B3398" t="s">
        <v>130</v>
      </c>
      <c r="C3398" t="s">
        <v>71</v>
      </c>
      <c r="D3398" t="s">
        <v>19</v>
      </c>
      <c r="E3398" t="s">
        <v>5</v>
      </c>
      <c r="F3398" t="s">
        <v>8</v>
      </c>
      <c r="G3398">
        <v>0</v>
      </c>
      <c r="H3398">
        <v>0</v>
      </c>
      <c r="I3398">
        <v>0</v>
      </c>
      <c r="J3398">
        <v>0</v>
      </c>
      <c r="L3398" s="26">
        <v>51501</v>
      </c>
      <c r="M3398">
        <v>17</v>
      </c>
      <c r="N3398">
        <v>0</v>
      </c>
    </row>
    <row r="3399" spans="1:14" x14ac:dyDescent="0.25">
      <c r="A3399" s="21" t="str">
        <f t="shared" si="53"/>
        <v>MOW H2C CAAA_2041</v>
      </c>
      <c r="B3399" t="s">
        <v>130</v>
      </c>
      <c r="C3399" t="s">
        <v>71</v>
      </c>
      <c r="D3399" t="s">
        <v>19</v>
      </c>
      <c r="E3399" t="s">
        <v>5</v>
      </c>
      <c r="F3399" t="s">
        <v>8</v>
      </c>
      <c r="G3399">
        <v>0</v>
      </c>
      <c r="H3399">
        <v>0</v>
      </c>
      <c r="I3399">
        <v>0</v>
      </c>
      <c r="J3399">
        <v>0</v>
      </c>
      <c r="L3399" s="26">
        <v>51866</v>
      </c>
      <c r="M3399">
        <v>18</v>
      </c>
      <c r="N3399">
        <v>0</v>
      </c>
    </row>
    <row r="3400" spans="1:14" x14ac:dyDescent="0.25">
      <c r="A3400" s="21" t="str">
        <f t="shared" si="53"/>
        <v>MOW H2C CAAA_2042</v>
      </c>
      <c r="B3400" t="s">
        <v>130</v>
      </c>
      <c r="C3400" t="s">
        <v>71</v>
      </c>
      <c r="D3400" t="s">
        <v>19</v>
      </c>
      <c r="E3400" t="s">
        <v>5</v>
      </c>
      <c r="F3400" t="s">
        <v>8</v>
      </c>
      <c r="G3400">
        <v>0</v>
      </c>
      <c r="H3400">
        <v>0</v>
      </c>
      <c r="I3400">
        <v>0</v>
      </c>
      <c r="J3400">
        <v>0</v>
      </c>
      <c r="L3400" s="26">
        <v>52231</v>
      </c>
      <c r="M3400">
        <v>19</v>
      </c>
      <c r="N3400">
        <v>0</v>
      </c>
    </row>
    <row r="3401" spans="1:14" x14ac:dyDescent="0.25">
      <c r="A3401" s="21" t="str">
        <f t="shared" si="53"/>
        <v>MOW H2C CAAA_2043</v>
      </c>
      <c r="B3401" t="s">
        <v>130</v>
      </c>
      <c r="C3401" t="s">
        <v>71</v>
      </c>
      <c r="D3401" t="s">
        <v>19</v>
      </c>
      <c r="E3401" t="s">
        <v>5</v>
      </c>
      <c r="F3401" t="s">
        <v>8</v>
      </c>
      <c r="G3401">
        <v>0</v>
      </c>
      <c r="H3401">
        <v>0</v>
      </c>
      <c r="I3401">
        <v>0</v>
      </c>
      <c r="J3401">
        <v>0</v>
      </c>
      <c r="L3401" s="26">
        <v>52596</v>
      </c>
      <c r="M3401">
        <v>20</v>
      </c>
      <c r="N3401">
        <v>0</v>
      </c>
    </row>
    <row r="3402" spans="1:14" x14ac:dyDescent="0.25">
      <c r="A3402" s="21" t="str">
        <f t="shared" si="53"/>
        <v>MOW H2N CAAA_2024</v>
      </c>
      <c r="B3402" t="s">
        <v>130</v>
      </c>
      <c r="C3402" t="s">
        <v>71</v>
      </c>
      <c r="D3402" t="s">
        <v>20</v>
      </c>
      <c r="E3402" t="s">
        <v>29</v>
      </c>
      <c r="F3402" t="s">
        <v>28</v>
      </c>
      <c r="K3402">
        <v>0</v>
      </c>
      <c r="L3402" s="26">
        <v>45657</v>
      </c>
      <c r="M3402">
        <v>1</v>
      </c>
    </row>
    <row r="3403" spans="1:14" x14ac:dyDescent="0.25">
      <c r="A3403" s="21" t="str">
        <f t="shared" si="53"/>
        <v>MOW H2N CAAA_2025</v>
      </c>
      <c r="B3403" t="s">
        <v>130</v>
      </c>
      <c r="C3403" t="s">
        <v>71</v>
      </c>
      <c r="D3403" t="s">
        <v>20</v>
      </c>
      <c r="E3403" t="s">
        <v>29</v>
      </c>
      <c r="F3403" t="s">
        <v>28</v>
      </c>
      <c r="K3403">
        <v>0</v>
      </c>
      <c r="L3403" s="26">
        <v>46022</v>
      </c>
      <c r="M3403">
        <v>2</v>
      </c>
    </row>
    <row r="3404" spans="1:14" x14ac:dyDescent="0.25">
      <c r="A3404" s="21" t="str">
        <f t="shared" si="53"/>
        <v>MOW H2N CAAA_2026</v>
      </c>
      <c r="B3404" t="s">
        <v>130</v>
      </c>
      <c r="C3404" t="s">
        <v>71</v>
      </c>
      <c r="D3404" t="s">
        <v>20</v>
      </c>
      <c r="E3404" t="s">
        <v>29</v>
      </c>
      <c r="F3404" t="s">
        <v>28</v>
      </c>
      <c r="K3404">
        <v>0</v>
      </c>
      <c r="L3404" s="26">
        <v>46387</v>
      </c>
      <c r="M3404">
        <v>3</v>
      </c>
    </row>
    <row r="3405" spans="1:14" x14ac:dyDescent="0.25">
      <c r="A3405" s="21" t="str">
        <f t="shared" si="53"/>
        <v>MOW H2N CAAA_2027</v>
      </c>
      <c r="B3405" t="s">
        <v>130</v>
      </c>
      <c r="C3405" t="s">
        <v>71</v>
      </c>
      <c r="D3405" t="s">
        <v>20</v>
      </c>
      <c r="E3405" t="s">
        <v>29</v>
      </c>
      <c r="F3405" t="s">
        <v>28</v>
      </c>
      <c r="K3405">
        <v>0</v>
      </c>
      <c r="L3405" s="26">
        <v>46752</v>
      </c>
      <c r="M3405">
        <v>4</v>
      </c>
    </row>
    <row r="3406" spans="1:14" x14ac:dyDescent="0.25">
      <c r="A3406" s="21" t="str">
        <f t="shared" si="53"/>
        <v>MOW H2N CAAA_2028</v>
      </c>
      <c r="B3406" t="s">
        <v>130</v>
      </c>
      <c r="C3406" t="s">
        <v>71</v>
      </c>
      <c r="D3406" t="s">
        <v>20</v>
      </c>
      <c r="E3406" t="s">
        <v>29</v>
      </c>
      <c r="F3406" t="s">
        <v>28</v>
      </c>
      <c r="K3406">
        <v>0</v>
      </c>
      <c r="L3406" s="26">
        <v>47118</v>
      </c>
      <c r="M3406">
        <v>5</v>
      </c>
    </row>
    <row r="3407" spans="1:14" x14ac:dyDescent="0.25">
      <c r="A3407" s="21" t="str">
        <f t="shared" si="53"/>
        <v>MOW H2N CAAA_2029</v>
      </c>
      <c r="B3407" t="s">
        <v>130</v>
      </c>
      <c r="C3407" t="s">
        <v>71</v>
      </c>
      <c r="D3407" t="s">
        <v>20</v>
      </c>
      <c r="E3407" t="s">
        <v>29</v>
      </c>
      <c r="F3407" t="s">
        <v>28</v>
      </c>
      <c r="K3407">
        <v>0</v>
      </c>
      <c r="L3407" s="26">
        <v>47483</v>
      </c>
      <c r="M3407">
        <v>6</v>
      </c>
    </row>
    <row r="3408" spans="1:14" x14ac:dyDescent="0.25">
      <c r="A3408" s="21" t="str">
        <f t="shared" si="53"/>
        <v>MOW H2N CAAA_2030</v>
      </c>
      <c r="B3408" t="s">
        <v>130</v>
      </c>
      <c r="C3408" t="s">
        <v>71</v>
      </c>
      <c r="D3408" t="s">
        <v>20</v>
      </c>
      <c r="E3408" t="s">
        <v>29</v>
      </c>
      <c r="F3408" t="s">
        <v>28</v>
      </c>
      <c r="K3408">
        <v>0</v>
      </c>
      <c r="L3408" s="26">
        <v>47848</v>
      </c>
      <c r="M3408">
        <v>7</v>
      </c>
    </row>
    <row r="3409" spans="1:13" x14ac:dyDescent="0.25">
      <c r="A3409" s="21" t="str">
        <f t="shared" si="53"/>
        <v>MOW H2N CAAA_2031</v>
      </c>
      <c r="B3409" t="s">
        <v>130</v>
      </c>
      <c r="C3409" t="s">
        <v>71</v>
      </c>
      <c r="D3409" t="s">
        <v>20</v>
      </c>
      <c r="E3409" t="s">
        <v>29</v>
      </c>
      <c r="F3409" t="s">
        <v>28</v>
      </c>
      <c r="K3409">
        <v>0</v>
      </c>
      <c r="L3409" s="26">
        <v>48213</v>
      </c>
      <c r="M3409">
        <v>8</v>
      </c>
    </row>
    <row r="3410" spans="1:13" x14ac:dyDescent="0.25">
      <c r="A3410" s="21" t="str">
        <f t="shared" si="53"/>
        <v>MOW H2N CAAA_2032</v>
      </c>
      <c r="B3410" t="s">
        <v>130</v>
      </c>
      <c r="C3410" t="s">
        <v>71</v>
      </c>
      <c r="D3410" t="s">
        <v>20</v>
      </c>
      <c r="E3410" t="s">
        <v>29</v>
      </c>
      <c r="F3410" t="s">
        <v>28</v>
      </c>
      <c r="K3410">
        <v>0</v>
      </c>
      <c r="L3410" s="26">
        <v>48579</v>
      </c>
      <c r="M3410">
        <v>9</v>
      </c>
    </row>
    <row r="3411" spans="1:13" x14ac:dyDescent="0.25">
      <c r="A3411" s="21" t="str">
        <f t="shared" si="53"/>
        <v>MOW H2N CAAA_2033</v>
      </c>
      <c r="B3411" t="s">
        <v>130</v>
      </c>
      <c r="C3411" t="s">
        <v>71</v>
      </c>
      <c r="D3411" t="s">
        <v>20</v>
      </c>
      <c r="E3411" t="s">
        <v>29</v>
      </c>
      <c r="F3411" t="s">
        <v>28</v>
      </c>
      <c r="K3411">
        <v>0</v>
      </c>
      <c r="L3411" s="26">
        <v>48944</v>
      </c>
      <c r="M3411">
        <v>10</v>
      </c>
    </row>
    <row r="3412" spans="1:13" x14ac:dyDescent="0.25">
      <c r="A3412" s="21" t="str">
        <f t="shared" si="53"/>
        <v>MOW H2N CAAA_2034</v>
      </c>
      <c r="B3412" t="s">
        <v>130</v>
      </c>
      <c r="C3412" t="s">
        <v>71</v>
      </c>
      <c r="D3412" t="s">
        <v>20</v>
      </c>
      <c r="E3412" t="s">
        <v>29</v>
      </c>
      <c r="F3412" t="s">
        <v>28</v>
      </c>
      <c r="K3412">
        <v>0</v>
      </c>
      <c r="L3412" s="26">
        <v>49309</v>
      </c>
      <c r="M3412">
        <v>11</v>
      </c>
    </row>
    <row r="3413" spans="1:13" x14ac:dyDescent="0.25">
      <c r="A3413" s="21" t="str">
        <f t="shared" si="53"/>
        <v>MOW H2N CAAA_2035</v>
      </c>
      <c r="B3413" t="s">
        <v>130</v>
      </c>
      <c r="C3413" t="s">
        <v>71</v>
      </c>
      <c r="D3413" t="s">
        <v>20</v>
      </c>
      <c r="E3413" t="s">
        <v>29</v>
      </c>
      <c r="F3413" t="s">
        <v>28</v>
      </c>
      <c r="K3413">
        <v>0</v>
      </c>
      <c r="L3413" s="26">
        <v>49674</v>
      </c>
      <c r="M3413">
        <v>12</v>
      </c>
    </row>
    <row r="3414" spans="1:13" x14ac:dyDescent="0.25">
      <c r="A3414" s="21" t="str">
        <f t="shared" si="53"/>
        <v>MOW H2N CAAA_2036</v>
      </c>
      <c r="B3414" t="s">
        <v>130</v>
      </c>
      <c r="C3414" t="s">
        <v>71</v>
      </c>
      <c r="D3414" t="s">
        <v>20</v>
      </c>
      <c r="E3414" t="s">
        <v>29</v>
      </c>
      <c r="F3414" t="s">
        <v>28</v>
      </c>
      <c r="K3414">
        <v>0</v>
      </c>
      <c r="L3414" s="26">
        <v>50040</v>
      </c>
      <c r="M3414">
        <v>13</v>
      </c>
    </row>
    <row r="3415" spans="1:13" x14ac:dyDescent="0.25">
      <c r="A3415" s="21" t="str">
        <f t="shared" si="53"/>
        <v>MOW H2N CAAA_2037</v>
      </c>
      <c r="B3415" t="s">
        <v>130</v>
      </c>
      <c r="C3415" t="s">
        <v>71</v>
      </c>
      <c r="D3415" t="s">
        <v>20</v>
      </c>
      <c r="E3415" t="s">
        <v>29</v>
      </c>
      <c r="F3415" t="s">
        <v>28</v>
      </c>
      <c r="K3415">
        <v>0</v>
      </c>
      <c r="L3415" s="26">
        <v>50405</v>
      </c>
      <c r="M3415">
        <v>14</v>
      </c>
    </row>
    <row r="3416" spans="1:13" x14ac:dyDescent="0.25">
      <c r="A3416" s="21" t="str">
        <f t="shared" si="53"/>
        <v>MOW H2N CAAA_2038</v>
      </c>
      <c r="B3416" t="s">
        <v>130</v>
      </c>
      <c r="C3416" t="s">
        <v>71</v>
      </c>
      <c r="D3416" t="s">
        <v>20</v>
      </c>
      <c r="E3416" t="s">
        <v>29</v>
      </c>
      <c r="F3416" t="s">
        <v>28</v>
      </c>
      <c r="K3416">
        <v>0</v>
      </c>
      <c r="L3416" s="26">
        <v>50770</v>
      </c>
      <c r="M3416">
        <v>15</v>
      </c>
    </row>
    <row r="3417" spans="1:13" x14ac:dyDescent="0.25">
      <c r="A3417" s="21" t="str">
        <f t="shared" si="53"/>
        <v>MOW H2N CAAA_2039</v>
      </c>
      <c r="B3417" t="s">
        <v>130</v>
      </c>
      <c r="C3417" t="s">
        <v>71</v>
      </c>
      <c r="D3417" t="s">
        <v>20</v>
      </c>
      <c r="E3417" t="s">
        <v>29</v>
      </c>
      <c r="F3417" t="s">
        <v>28</v>
      </c>
      <c r="K3417">
        <v>0</v>
      </c>
      <c r="L3417" s="26">
        <v>51135</v>
      </c>
      <c r="M3417">
        <v>16</v>
      </c>
    </row>
    <row r="3418" spans="1:13" x14ac:dyDescent="0.25">
      <c r="A3418" s="21" t="str">
        <f t="shared" si="53"/>
        <v>MOW H2N CAAA_2040</v>
      </c>
      <c r="B3418" t="s">
        <v>130</v>
      </c>
      <c r="C3418" t="s">
        <v>71</v>
      </c>
      <c r="D3418" t="s">
        <v>20</v>
      </c>
      <c r="E3418" t="s">
        <v>29</v>
      </c>
      <c r="F3418" t="s">
        <v>28</v>
      </c>
      <c r="K3418">
        <v>0</v>
      </c>
      <c r="L3418" s="26">
        <v>51501</v>
      </c>
      <c r="M3418">
        <v>17</v>
      </c>
    </row>
    <row r="3419" spans="1:13" x14ac:dyDescent="0.25">
      <c r="A3419" s="21" t="str">
        <f t="shared" si="53"/>
        <v>MOW H2N CAAA_2041</v>
      </c>
      <c r="B3419" t="s">
        <v>130</v>
      </c>
      <c r="C3419" t="s">
        <v>71</v>
      </c>
      <c r="D3419" t="s">
        <v>20</v>
      </c>
      <c r="E3419" t="s">
        <v>29</v>
      </c>
      <c r="F3419" t="s">
        <v>28</v>
      </c>
      <c r="K3419">
        <v>0</v>
      </c>
      <c r="L3419" s="26">
        <v>51866</v>
      </c>
      <c r="M3419">
        <v>18</v>
      </c>
    </row>
    <row r="3420" spans="1:13" x14ac:dyDescent="0.25">
      <c r="A3420" s="21" t="str">
        <f t="shared" si="53"/>
        <v>MOW H2N CAAA_2042</v>
      </c>
      <c r="B3420" t="s">
        <v>130</v>
      </c>
      <c r="C3420" t="s">
        <v>71</v>
      </c>
      <c r="D3420" t="s">
        <v>20</v>
      </c>
      <c r="E3420" t="s">
        <v>29</v>
      </c>
      <c r="F3420" t="s">
        <v>28</v>
      </c>
      <c r="K3420">
        <v>0</v>
      </c>
      <c r="L3420" s="26">
        <v>52231</v>
      </c>
      <c r="M3420">
        <v>19</v>
      </c>
    </row>
    <row r="3421" spans="1:13" x14ac:dyDescent="0.25">
      <c r="A3421" s="21" t="str">
        <f t="shared" si="53"/>
        <v>MOW H2N CAAA_2043</v>
      </c>
      <c r="B3421" t="s">
        <v>130</v>
      </c>
      <c r="C3421" t="s">
        <v>71</v>
      </c>
      <c r="D3421" t="s">
        <v>20</v>
      </c>
      <c r="E3421" t="s">
        <v>29</v>
      </c>
      <c r="F3421" t="s">
        <v>28</v>
      </c>
      <c r="K3421">
        <v>0</v>
      </c>
      <c r="L3421" s="26">
        <v>52596</v>
      </c>
      <c r="M3421">
        <v>20</v>
      </c>
    </row>
    <row r="3422" spans="1:13" x14ac:dyDescent="0.25">
      <c r="A3422" s="21" t="str">
        <f t="shared" si="53"/>
        <v>MOW H2N CAAA_2024</v>
      </c>
      <c r="B3422" t="s">
        <v>130</v>
      </c>
      <c r="C3422" t="s">
        <v>71</v>
      </c>
      <c r="D3422" t="s">
        <v>20</v>
      </c>
      <c r="E3422" t="s">
        <v>29</v>
      </c>
      <c r="F3422" t="s">
        <v>31</v>
      </c>
      <c r="K3422">
        <v>0</v>
      </c>
      <c r="L3422" s="26">
        <v>45657</v>
      </c>
      <c r="M3422">
        <v>1</v>
      </c>
    </row>
    <row r="3423" spans="1:13" x14ac:dyDescent="0.25">
      <c r="A3423" s="21" t="str">
        <f t="shared" si="53"/>
        <v>MOW H2N CAAA_2025</v>
      </c>
      <c r="B3423" t="s">
        <v>130</v>
      </c>
      <c r="C3423" t="s">
        <v>71</v>
      </c>
      <c r="D3423" t="s">
        <v>20</v>
      </c>
      <c r="E3423" t="s">
        <v>29</v>
      </c>
      <c r="F3423" t="s">
        <v>31</v>
      </c>
      <c r="K3423">
        <v>0</v>
      </c>
      <c r="L3423" s="26">
        <v>46022</v>
      </c>
      <c r="M3423">
        <v>2</v>
      </c>
    </row>
    <row r="3424" spans="1:13" x14ac:dyDescent="0.25">
      <c r="A3424" s="21" t="str">
        <f t="shared" si="53"/>
        <v>MOW H2N CAAA_2026</v>
      </c>
      <c r="B3424" t="s">
        <v>130</v>
      </c>
      <c r="C3424" t="s">
        <v>71</v>
      </c>
      <c r="D3424" t="s">
        <v>20</v>
      </c>
      <c r="E3424" t="s">
        <v>29</v>
      </c>
      <c r="F3424" t="s">
        <v>31</v>
      </c>
      <c r="K3424">
        <v>0</v>
      </c>
      <c r="L3424" s="26">
        <v>46387</v>
      </c>
      <c r="M3424">
        <v>3</v>
      </c>
    </row>
    <row r="3425" spans="1:13" x14ac:dyDescent="0.25">
      <c r="A3425" s="21" t="str">
        <f t="shared" si="53"/>
        <v>MOW H2N CAAA_2027</v>
      </c>
      <c r="B3425" t="s">
        <v>130</v>
      </c>
      <c r="C3425" t="s">
        <v>71</v>
      </c>
      <c r="D3425" t="s">
        <v>20</v>
      </c>
      <c r="E3425" t="s">
        <v>29</v>
      </c>
      <c r="F3425" t="s">
        <v>31</v>
      </c>
      <c r="K3425">
        <v>0</v>
      </c>
      <c r="L3425" s="26">
        <v>46752</v>
      </c>
      <c r="M3425">
        <v>4</v>
      </c>
    </row>
    <row r="3426" spans="1:13" x14ac:dyDescent="0.25">
      <c r="A3426" s="21" t="str">
        <f t="shared" si="53"/>
        <v>MOW H2N CAAA_2028</v>
      </c>
      <c r="B3426" t="s">
        <v>130</v>
      </c>
      <c r="C3426" t="s">
        <v>71</v>
      </c>
      <c r="D3426" t="s">
        <v>20</v>
      </c>
      <c r="E3426" t="s">
        <v>29</v>
      </c>
      <c r="F3426" t="s">
        <v>31</v>
      </c>
      <c r="K3426">
        <v>0</v>
      </c>
      <c r="L3426" s="26">
        <v>47118</v>
      </c>
      <c r="M3426">
        <v>5</v>
      </c>
    </row>
    <row r="3427" spans="1:13" x14ac:dyDescent="0.25">
      <c r="A3427" s="21" t="str">
        <f t="shared" si="53"/>
        <v>MOW H2N CAAA_2029</v>
      </c>
      <c r="B3427" t="s">
        <v>130</v>
      </c>
      <c r="C3427" t="s">
        <v>71</v>
      </c>
      <c r="D3427" t="s">
        <v>20</v>
      </c>
      <c r="E3427" t="s">
        <v>29</v>
      </c>
      <c r="F3427" t="s">
        <v>31</v>
      </c>
      <c r="K3427">
        <v>0</v>
      </c>
      <c r="L3427" s="26">
        <v>47483</v>
      </c>
      <c r="M3427">
        <v>6</v>
      </c>
    </row>
    <row r="3428" spans="1:13" x14ac:dyDescent="0.25">
      <c r="A3428" s="21" t="str">
        <f t="shared" si="53"/>
        <v>MOW H2N CAAA_2030</v>
      </c>
      <c r="B3428" t="s">
        <v>130</v>
      </c>
      <c r="C3428" t="s">
        <v>71</v>
      </c>
      <c r="D3428" t="s">
        <v>20</v>
      </c>
      <c r="E3428" t="s">
        <v>29</v>
      </c>
      <c r="F3428" t="s">
        <v>31</v>
      </c>
      <c r="K3428">
        <v>0</v>
      </c>
      <c r="L3428" s="26">
        <v>47848</v>
      </c>
      <c r="M3428">
        <v>7</v>
      </c>
    </row>
    <row r="3429" spans="1:13" x14ac:dyDescent="0.25">
      <c r="A3429" s="21" t="str">
        <f t="shared" si="53"/>
        <v>MOW H2N CAAA_2031</v>
      </c>
      <c r="B3429" t="s">
        <v>130</v>
      </c>
      <c r="C3429" t="s">
        <v>71</v>
      </c>
      <c r="D3429" t="s">
        <v>20</v>
      </c>
      <c r="E3429" t="s">
        <v>29</v>
      </c>
      <c r="F3429" t="s">
        <v>31</v>
      </c>
      <c r="K3429">
        <v>0</v>
      </c>
      <c r="L3429" s="26">
        <v>48213</v>
      </c>
      <c r="M3429">
        <v>8</v>
      </c>
    </row>
    <row r="3430" spans="1:13" x14ac:dyDescent="0.25">
      <c r="A3430" s="21" t="str">
        <f t="shared" si="53"/>
        <v>MOW H2N CAAA_2032</v>
      </c>
      <c r="B3430" t="s">
        <v>130</v>
      </c>
      <c r="C3430" t="s">
        <v>71</v>
      </c>
      <c r="D3430" t="s">
        <v>20</v>
      </c>
      <c r="E3430" t="s">
        <v>29</v>
      </c>
      <c r="F3430" t="s">
        <v>31</v>
      </c>
      <c r="K3430">
        <v>0</v>
      </c>
      <c r="L3430" s="26">
        <v>48579</v>
      </c>
      <c r="M3430">
        <v>9</v>
      </c>
    </row>
    <row r="3431" spans="1:13" x14ac:dyDescent="0.25">
      <c r="A3431" s="21" t="str">
        <f t="shared" si="53"/>
        <v>MOW H2N CAAA_2033</v>
      </c>
      <c r="B3431" t="s">
        <v>130</v>
      </c>
      <c r="C3431" t="s">
        <v>71</v>
      </c>
      <c r="D3431" t="s">
        <v>20</v>
      </c>
      <c r="E3431" t="s">
        <v>29</v>
      </c>
      <c r="F3431" t="s">
        <v>31</v>
      </c>
      <c r="K3431">
        <v>0</v>
      </c>
      <c r="L3431" s="26">
        <v>48944</v>
      </c>
      <c r="M3431">
        <v>10</v>
      </c>
    </row>
    <row r="3432" spans="1:13" x14ac:dyDescent="0.25">
      <c r="A3432" s="21" t="str">
        <f t="shared" si="53"/>
        <v>MOW H2N CAAA_2034</v>
      </c>
      <c r="B3432" t="s">
        <v>130</v>
      </c>
      <c r="C3432" t="s">
        <v>71</v>
      </c>
      <c r="D3432" t="s">
        <v>20</v>
      </c>
      <c r="E3432" t="s">
        <v>29</v>
      </c>
      <c r="F3432" t="s">
        <v>31</v>
      </c>
      <c r="K3432">
        <v>0</v>
      </c>
      <c r="L3432" s="26">
        <v>49309</v>
      </c>
      <c r="M3432">
        <v>11</v>
      </c>
    </row>
    <row r="3433" spans="1:13" x14ac:dyDescent="0.25">
      <c r="A3433" s="21" t="str">
        <f t="shared" si="53"/>
        <v>MOW H2N CAAA_2035</v>
      </c>
      <c r="B3433" t="s">
        <v>130</v>
      </c>
      <c r="C3433" t="s">
        <v>71</v>
      </c>
      <c r="D3433" t="s">
        <v>20</v>
      </c>
      <c r="E3433" t="s">
        <v>29</v>
      </c>
      <c r="F3433" t="s">
        <v>31</v>
      </c>
      <c r="K3433">
        <v>0</v>
      </c>
      <c r="L3433" s="26">
        <v>49674</v>
      </c>
      <c r="M3433">
        <v>12</v>
      </c>
    </row>
    <row r="3434" spans="1:13" x14ac:dyDescent="0.25">
      <c r="A3434" s="21" t="str">
        <f t="shared" si="53"/>
        <v>MOW H2N CAAA_2036</v>
      </c>
      <c r="B3434" t="s">
        <v>130</v>
      </c>
      <c r="C3434" t="s">
        <v>71</v>
      </c>
      <c r="D3434" t="s">
        <v>20</v>
      </c>
      <c r="E3434" t="s">
        <v>29</v>
      </c>
      <c r="F3434" t="s">
        <v>31</v>
      </c>
      <c r="K3434">
        <v>0</v>
      </c>
      <c r="L3434" s="26">
        <v>50040</v>
      </c>
      <c r="M3434">
        <v>13</v>
      </c>
    </row>
    <row r="3435" spans="1:13" x14ac:dyDescent="0.25">
      <c r="A3435" s="21" t="str">
        <f t="shared" si="53"/>
        <v>MOW H2N CAAA_2037</v>
      </c>
      <c r="B3435" t="s">
        <v>130</v>
      </c>
      <c r="C3435" t="s">
        <v>71</v>
      </c>
      <c r="D3435" t="s">
        <v>20</v>
      </c>
      <c r="E3435" t="s">
        <v>29</v>
      </c>
      <c r="F3435" t="s">
        <v>31</v>
      </c>
      <c r="K3435">
        <v>0</v>
      </c>
      <c r="L3435" s="26">
        <v>50405</v>
      </c>
      <c r="M3435">
        <v>14</v>
      </c>
    </row>
    <row r="3436" spans="1:13" x14ac:dyDescent="0.25">
      <c r="A3436" s="21" t="str">
        <f t="shared" si="53"/>
        <v>MOW H2N CAAA_2038</v>
      </c>
      <c r="B3436" t="s">
        <v>130</v>
      </c>
      <c r="C3436" t="s">
        <v>71</v>
      </c>
      <c r="D3436" t="s">
        <v>20</v>
      </c>
      <c r="E3436" t="s">
        <v>29</v>
      </c>
      <c r="F3436" t="s">
        <v>31</v>
      </c>
      <c r="K3436">
        <v>0</v>
      </c>
      <c r="L3436" s="26">
        <v>50770</v>
      </c>
      <c r="M3436">
        <v>15</v>
      </c>
    </row>
    <row r="3437" spans="1:13" x14ac:dyDescent="0.25">
      <c r="A3437" s="21" t="str">
        <f t="shared" si="53"/>
        <v>MOW H2N CAAA_2039</v>
      </c>
      <c r="B3437" t="s">
        <v>130</v>
      </c>
      <c r="C3437" t="s">
        <v>71</v>
      </c>
      <c r="D3437" t="s">
        <v>20</v>
      </c>
      <c r="E3437" t="s">
        <v>29</v>
      </c>
      <c r="F3437" t="s">
        <v>31</v>
      </c>
      <c r="K3437">
        <v>0</v>
      </c>
      <c r="L3437" s="26">
        <v>51135</v>
      </c>
      <c r="M3437">
        <v>16</v>
      </c>
    </row>
    <row r="3438" spans="1:13" x14ac:dyDescent="0.25">
      <c r="A3438" s="21" t="str">
        <f t="shared" si="53"/>
        <v>MOW H2N CAAA_2040</v>
      </c>
      <c r="B3438" t="s">
        <v>130</v>
      </c>
      <c r="C3438" t="s">
        <v>71</v>
      </c>
      <c r="D3438" t="s">
        <v>20</v>
      </c>
      <c r="E3438" t="s">
        <v>29</v>
      </c>
      <c r="F3438" t="s">
        <v>31</v>
      </c>
      <c r="K3438">
        <v>0</v>
      </c>
      <c r="L3438" s="26">
        <v>51501</v>
      </c>
      <c r="M3438">
        <v>17</v>
      </c>
    </row>
    <row r="3439" spans="1:13" x14ac:dyDescent="0.25">
      <c r="A3439" s="21" t="str">
        <f t="shared" si="53"/>
        <v>MOW H2N CAAA_2041</v>
      </c>
      <c r="B3439" t="s">
        <v>130</v>
      </c>
      <c r="C3439" t="s">
        <v>71</v>
      </c>
      <c r="D3439" t="s">
        <v>20</v>
      </c>
      <c r="E3439" t="s">
        <v>29</v>
      </c>
      <c r="F3439" t="s">
        <v>31</v>
      </c>
      <c r="K3439">
        <v>0</v>
      </c>
      <c r="L3439" s="26">
        <v>51866</v>
      </c>
      <c r="M3439">
        <v>18</v>
      </c>
    </row>
    <row r="3440" spans="1:13" x14ac:dyDescent="0.25">
      <c r="A3440" s="21" t="str">
        <f t="shared" si="53"/>
        <v>MOW H2N CAAA_2042</v>
      </c>
      <c r="B3440" t="s">
        <v>130</v>
      </c>
      <c r="C3440" t="s">
        <v>71</v>
      </c>
      <c r="D3440" t="s">
        <v>20</v>
      </c>
      <c r="E3440" t="s">
        <v>29</v>
      </c>
      <c r="F3440" t="s">
        <v>31</v>
      </c>
      <c r="K3440">
        <v>0</v>
      </c>
      <c r="L3440" s="26">
        <v>52231</v>
      </c>
      <c r="M3440">
        <v>19</v>
      </c>
    </row>
    <row r="3441" spans="1:14" x14ac:dyDescent="0.25">
      <c r="A3441" s="21" t="str">
        <f t="shared" si="53"/>
        <v>MOW H2N CAAA_2043</v>
      </c>
      <c r="B3441" t="s">
        <v>130</v>
      </c>
      <c r="C3441" t="s">
        <v>71</v>
      </c>
      <c r="D3441" t="s">
        <v>20</v>
      </c>
      <c r="E3441" t="s">
        <v>29</v>
      </c>
      <c r="F3441" t="s">
        <v>31</v>
      </c>
      <c r="K3441">
        <v>0</v>
      </c>
      <c r="L3441" s="26">
        <v>52596</v>
      </c>
      <c r="M3441">
        <v>20</v>
      </c>
    </row>
    <row r="3442" spans="1:14" x14ac:dyDescent="0.25">
      <c r="A3442" s="21" t="str">
        <f t="shared" si="53"/>
        <v>MOW H2N CAAA_2024</v>
      </c>
      <c r="B3442" t="s">
        <v>130</v>
      </c>
      <c r="C3442" t="s">
        <v>71</v>
      </c>
      <c r="D3442" t="s">
        <v>20</v>
      </c>
      <c r="E3442" t="s">
        <v>5</v>
      </c>
      <c r="F3442" t="s">
        <v>4</v>
      </c>
      <c r="G3442">
        <v>0</v>
      </c>
      <c r="H3442">
        <v>0</v>
      </c>
      <c r="I3442">
        <v>0</v>
      </c>
      <c r="J3442">
        <v>0</v>
      </c>
      <c r="L3442" s="26">
        <v>45657</v>
      </c>
      <c r="M3442">
        <v>1</v>
      </c>
      <c r="N3442">
        <v>0</v>
      </c>
    </row>
    <row r="3443" spans="1:14" x14ac:dyDescent="0.25">
      <c r="A3443" s="21" t="str">
        <f t="shared" si="53"/>
        <v>MOW H2N CAAA_2025</v>
      </c>
      <c r="B3443" t="s">
        <v>130</v>
      </c>
      <c r="C3443" t="s">
        <v>71</v>
      </c>
      <c r="D3443" t="s">
        <v>20</v>
      </c>
      <c r="E3443" t="s">
        <v>5</v>
      </c>
      <c r="F3443" t="s">
        <v>4</v>
      </c>
      <c r="G3443">
        <v>0</v>
      </c>
      <c r="H3443">
        <v>0</v>
      </c>
      <c r="I3443">
        <v>0</v>
      </c>
      <c r="J3443">
        <v>0</v>
      </c>
      <c r="L3443" s="26">
        <v>46022</v>
      </c>
      <c r="M3443">
        <v>2</v>
      </c>
      <c r="N3443">
        <v>0</v>
      </c>
    </row>
    <row r="3444" spans="1:14" x14ac:dyDescent="0.25">
      <c r="A3444" s="21" t="str">
        <f t="shared" si="53"/>
        <v>MOW H2N CAAA_2026</v>
      </c>
      <c r="B3444" t="s">
        <v>130</v>
      </c>
      <c r="C3444" t="s">
        <v>71</v>
      </c>
      <c r="D3444" t="s">
        <v>20</v>
      </c>
      <c r="E3444" t="s">
        <v>5</v>
      </c>
      <c r="F3444" t="s">
        <v>4</v>
      </c>
      <c r="G3444">
        <v>0</v>
      </c>
      <c r="H3444">
        <v>0</v>
      </c>
      <c r="I3444">
        <v>1667.77392578125</v>
      </c>
      <c r="J3444">
        <v>0</v>
      </c>
      <c r="L3444" s="26">
        <v>46387</v>
      </c>
      <c r="M3444">
        <v>3</v>
      </c>
      <c r="N3444">
        <v>0</v>
      </c>
    </row>
    <row r="3445" spans="1:14" x14ac:dyDescent="0.25">
      <c r="A3445" s="21" t="str">
        <f t="shared" si="53"/>
        <v>MOW H2N CAAA_2027</v>
      </c>
      <c r="B3445" t="s">
        <v>130</v>
      </c>
      <c r="C3445" t="s">
        <v>71</v>
      </c>
      <c r="D3445" t="s">
        <v>20</v>
      </c>
      <c r="E3445" t="s">
        <v>5</v>
      </c>
      <c r="F3445" t="s">
        <v>4</v>
      </c>
      <c r="G3445">
        <v>0</v>
      </c>
      <c r="H3445">
        <v>11724.55859375</v>
      </c>
      <c r="I3445">
        <v>40465.3046875</v>
      </c>
      <c r="J3445">
        <v>0</v>
      </c>
      <c r="L3445" s="26">
        <v>46752</v>
      </c>
      <c r="M3445">
        <v>4</v>
      </c>
      <c r="N3445">
        <v>-13238.798828125</v>
      </c>
    </row>
    <row r="3446" spans="1:14" x14ac:dyDescent="0.25">
      <c r="A3446" s="21" t="str">
        <f t="shared" si="53"/>
        <v>MOW H2N CAAA_2028</v>
      </c>
      <c r="B3446" t="s">
        <v>130</v>
      </c>
      <c r="C3446" t="s">
        <v>71</v>
      </c>
      <c r="D3446" t="s">
        <v>20</v>
      </c>
      <c r="E3446" t="s">
        <v>5</v>
      </c>
      <c r="F3446" t="s">
        <v>4</v>
      </c>
      <c r="G3446">
        <v>0</v>
      </c>
      <c r="H3446">
        <v>11829.78125</v>
      </c>
      <c r="I3446">
        <v>38779.33203125</v>
      </c>
      <c r="J3446">
        <v>0</v>
      </c>
      <c r="L3446" s="26">
        <v>47118</v>
      </c>
      <c r="M3446">
        <v>5</v>
      </c>
      <c r="N3446">
        <v>-13530.947265625</v>
      </c>
    </row>
    <row r="3447" spans="1:14" x14ac:dyDescent="0.25">
      <c r="A3447" s="21" t="str">
        <f t="shared" si="53"/>
        <v>MOW H2N CAAA_2029</v>
      </c>
      <c r="B3447" t="s">
        <v>130</v>
      </c>
      <c r="C3447" t="s">
        <v>71</v>
      </c>
      <c r="D3447" t="s">
        <v>20</v>
      </c>
      <c r="E3447" t="s">
        <v>5</v>
      </c>
      <c r="F3447" t="s">
        <v>4</v>
      </c>
      <c r="G3447">
        <v>0</v>
      </c>
      <c r="H3447">
        <v>44438.9140625</v>
      </c>
      <c r="I3447">
        <v>103921.0390625</v>
      </c>
      <c r="J3447">
        <v>0</v>
      </c>
      <c r="L3447" s="26">
        <v>47483</v>
      </c>
      <c r="M3447">
        <v>6</v>
      </c>
      <c r="N3447">
        <v>14756.7880859375</v>
      </c>
    </row>
    <row r="3448" spans="1:14" x14ac:dyDescent="0.25">
      <c r="A3448" s="21" t="str">
        <f t="shared" si="53"/>
        <v>MOW H2N CAAA_2030</v>
      </c>
      <c r="B3448" t="s">
        <v>130</v>
      </c>
      <c r="C3448" t="s">
        <v>71</v>
      </c>
      <c r="D3448" t="s">
        <v>20</v>
      </c>
      <c r="E3448" t="s">
        <v>5</v>
      </c>
      <c r="F3448" t="s">
        <v>4</v>
      </c>
      <c r="G3448">
        <v>0</v>
      </c>
      <c r="H3448">
        <v>59668.9453125</v>
      </c>
      <c r="I3448">
        <v>154166.125</v>
      </c>
      <c r="J3448">
        <v>0</v>
      </c>
      <c r="L3448" s="26">
        <v>47848</v>
      </c>
      <c r="M3448">
        <v>7</v>
      </c>
      <c r="N3448">
        <v>34001.39453125</v>
      </c>
    </row>
    <row r="3449" spans="1:14" x14ac:dyDescent="0.25">
      <c r="A3449" s="21" t="str">
        <f t="shared" si="53"/>
        <v>MOW H2N CAAA_2031</v>
      </c>
      <c r="B3449" t="s">
        <v>130</v>
      </c>
      <c r="C3449" t="s">
        <v>71</v>
      </c>
      <c r="D3449" t="s">
        <v>20</v>
      </c>
      <c r="E3449" t="s">
        <v>5</v>
      </c>
      <c r="F3449" t="s">
        <v>4</v>
      </c>
      <c r="G3449">
        <v>0</v>
      </c>
      <c r="H3449">
        <v>96783.2421875</v>
      </c>
      <c r="I3449">
        <v>208181.4375</v>
      </c>
      <c r="J3449">
        <v>0</v>
      </c>
      <c r="L3449" s="26">
        <v>48213</v>
      </c>
      <c r="M3449">
        <v>8</v>
      </c>
      <c r="N3449">
        <v>55775.96484375</v>
      </c>
    </row>
    <row r="3450" spans="1:14" x14ac:dyDescent="0.25">
      <c r="A3450" s="21" t="str">
        <f t="shared" si="53"/>
        <v>MOW H2N CAAA_2032</v>
      </c>
      <c r="B3450" t="s">
        <v>130</v>
      </c>
      <c r="C3450" t="s">
        <v>71</v>
      </c>
      <c r="D3450" t="s">
        <v>20</v>
      </c>
      <c r="E3450" t="s">
        <v>5</v>
      </c>
      <c r="F3450" t="s">
        <v>4</v>
      </c>
      <c r="G3450">
        <v>0</v>
      </c>
      <c r="H3450">
        <v>101488.609375</v>
      </c>
      <c r="I3450">
        <v>262907.71875</v>
      </c>
      <c r="J3450">
        <v>0</v>
      </c>
      <c r="L3450" s="26">
        <v>48579</v>
      </c>
      <c r="M3450">
        <v>9</v>
      </c>
      <c r="N3450">
        <v>11183.8310546875</v>
      </c>
    </row>
    <row r="3451" spans="1:14" x14ac:dyDescent="0.25">
      <c r="A3451" s="21" t="str">
        <f t="shared" si="53"/>
        <v>MOW H2N CAAA_2033</v>
      </c>
      <c r="B3451" t="s">
        <v>130</v>
      </c>
      <c r="C3451" t="s">
        <v>71</v>
      </c>
      <c r="D3451" t="s">
        <v>20</v>
      </c>
      <c r="E3451" t="s">
        <v>5</v>
      </c>
      <c r="F3451" t="s">
        <v>4</v>
      </c>
      <c r="G3451">
        <v>0</v>
      </c>
      <c r="H3451">
        <v>117773.8671875</v>
      </c>
      <c r="I3451">
        <v>314344.90625</v>
      </c>
      <c r="J3451">
        <v>0</v>
      </c>
      <c r="L3451" s="26">
        <v>48944</v>
      </c>
      <c r="M3451">
        <v>10</v>
      </c>
      <c r="N3451">
        <v>-21938.794921875</v>
      </c>
    </row>
    <row r="3452" spans="1:14" x14ac:dyDescent="0.25">
      <c r="A3452" s="21" t="str">
        <f t="shared" si="53"/>
        <v>MOW H2N CAAA_2034</v>
      </c>
      <c r="B3452" t="s">
        <v>130</v>
      </c>
      <c r="C3452" t="s">
        <v>71</v>
      </c>
      <c r="D3452" t="s">
        <v>20</v>
      </c>
      <c r="E3452" t="s">
        <v>5</v>
      </c>
      <c r="F3452" t="s">
        <v>4</v>
      </c>
      <c r="G3452">
        <v>0</v>
      </c>
      <c r="H3452">
        <v>130685.546875</v>
      </c>
      <c r="I3452">
        <v>365473.96875</v>
      </c>
      <c r="J3452">
        <v>0</v>
      </c>
      <c r="L3452" s="26">
        <v>49309</v>
      </c>
      <c r="M3452">
        <v>11</v>
      </c>
      <c r="N3452">
        <v>-58058.50390625</v>
      </c>
    </row>
    <row r="3453" spans="1:14" x14ac:dyDescent="0.25">
      <c r="A3453" s="21" t="str">
        <f t="shared" si="53"/>
        <v>MOW H2N CAAA_2035</v>
      </c>
      <c r="B3453" t="s">
        <v>130</v>
      </c>
      <c r="C3453" t="s">
        <v>71</v>
      </c>
      <c r="D3453" t="s">
        <v>20</v>
      </c>
      <c r="E3453" t="s">
        <v>5</v>
      </c>
      <c r="F3453" t="s">
        <v>4</v>
      </c>
      <c r="G3453">
        <v>0</v>
      </c>
      <c r="H3453">
        <v>135664.875</v>
      </c>
      <c r="I3453">
        <v>352874.59375</v>
      </c>
      <c r="J3453">
        <v>0</v>
      </c>
      <c r="L3453" s="26">
        <v>49674</v>
      </c>
      <c r="M3453">
        <v>12</v>
      </c>
      <c r="N3453">
        <v>-55601.69921875</v>
      </c>
    </row>
    <row r="3454" spans="1:14" x14ac:dyDescent="0.25">
      <c r="A3454" s="21" t="str">
        <f t="shared" si="53"/>
        <v>MOW H2N CAAA_2036</v>
      </c>
      <c r="B3454" t="s">
        <v>130</v>
      </c>
      <c r="C3454" t="s">
        <v>71</v>
      </c>
      <c r="D3454" t="s">
        <v>20</v>
      </c>
      <c r="E3454" t="s">
        <v>5</v>
      </c>
      <c r="F3454" t="s">
        <v>4</v>
      </c>
      <c r="G3454">
        <v>0</v>
      </c>
      <c r="H3454">
        <v>150868.9375</v>
      </c>
      <c r="I3454">
        <v>341922.75</v>
      </c>
      <c r="J3454">
        <v>0</v>
      </c>
      <c r="L3454" s="26">
        <v>50040</v>
      </c>
      <c r="M3454">
        <v>13</v>
      </c>
      <c r="N3454">
        <v>-43055.57421875</v>
      </c>
    </row>
    <row r="3455" spans="1:14" x14ac:dyDescent="0.25">
      <c r="A3455" s="21" t="str">
        <f t="shared" si="53"/>
        <v>MOW H2N CAAA_2037</v>
      </c>
      <c r="B3455" t="s">
        <v>130</v>
      </c>
      <c r="C3455" t="s">
        <v>71</v>
      </c>
      <c r="D3455" t="s">
        <v>20</v>
      </c>
      <c r="E3455" t="s">
        <v>5</v>
      </c>
      <c r="F3455" t="s">
        <v>4</v>
      </c>
      <c r="G3455">
        <v>0</v>
      </c>
      <c r="H3455">
        <v>161411.171875</v>
      </c>
      <c r="I3455">
        <v>331084.875</v>
      </c>
      <c r="J3455">
        <v>0</v>
      </c>
      <c r="L3455" s="26">
        <v>50405</v>
      </c>
      <c r="M3455">
        <v>14</v>
      </c>
      <c r="N3455">
        <v>-14367.9951171875</v>
      </c>
    </row>
    <row r="3456" spans="1:14" x14ac:dyDescent="0.25">
      <c r="A3456" s="21" t="str">
        <f t="shared" si="53"/>
        <v>MOW H2N CAAA_2038</v>
      </c>
      <c r="B3456" t="s">
        <v>130</v>
      </c>
      <c r="C3456" t="s">
        <v>71</v>
      </c>
      <c r="D3456" t="s">
        <v>20</v>
      </c>
      <c r="E3456" t="s">
        <v>5</v>
      </c>
      <c r="F3456" t="s">
        <v>4</v>
      </c>
      <c r="G3456">
        <v>0</v>
      </c>
      <c r="H3456">
        <v>175027.328125</v>
      </c>
      <c r="I3456">
        <v>322613.21875</v>
      </c>
      <c r="J3456">
        <v>0</v>
      </c>
      <c r="L3456" s="26">
        <v>50770</v>
      </c>
      <c r="M3456">
        <v>15</v>
      </c>
      <c r="N3456">
        <v>857.62786865234375</v>
      </c>
    </row>
    <row r="3457" spans="1:14" x14ac:dyDescent="0.25">
      <c r="A3457" s="21" t="str">
        <f t="shared" si="53"/>
        <v>MOW H2N CAAA_2039</v>
      </c>
      <c r="B3457" t="s">
        <v>130</v>
      </c>
      <c r="C3457" t="s">
        <v>71</v>
      </c>
      <c r="D3457" t="s">
        <v>20</v>
      </c>
      <c r="E3457" t="s">
        <v>5</v>
      </c>
      <c r="F3457" t="s">
        <v>4</v>
      </c>
      <c r="G3457">
        <v>0</v>
      </c>
      <c r="H3457">
        <v>197631.53125</v>
      </c>
      <c r="I3457">
        <v>315020.34375</v>
      </c>
      <c r="J3457">
        <v>0</v>
      </c>
      <c r="L3457" s="26">
        <v>51135</v>
      </c>
      <c r="M3457">
        <v>16</v>
      </c>
      <c r="N3457">
        <v>19863.529296875</v>
      </c>
    </row>
    <row r="3458" spans="1:14" x14ac:dyDescent="0.25">
      <c r="A3458" s="21" t="str">
        <f t="shared" ref="A3458:A3521" si="54">B3458&amp;" "&amp;D3458&amp;" "&amp;C3458&amp;"_"&amp;YEAR(L3458)</f>
        <v>MOW H2N CAAA_2040</v>
      </c>
      <c r="B3458" t="s">
        <v>130</v>
      </c>
      <c r="C3458" t="s">
        <v>71</v>
      </c>
      <c r="D3458" t="s">
        <v>20</v>
      </c>
      <c r="E3458" t="s">
        <v>5</v>
      </c>
      <c r="F3458" t="s">
        <v>4</v>
      </c>
      <c r="G3458">
        <v>0</v>
      </c>
      <c r="H3458">
        <v>232419.125</v>
      </c>
      <c r="I3458">
        <v>309165.96875</v>
      </c>
      <c r="J3458">
        <v>0</v>
      </c>
      <c r="L3458" s="26">
        <v>51501</v>
      </c>
      <c r="M3458">
        <v>17</v>
      </c>
      <c r="N3458">
        <v>90494.4140625</v>
      </c>
    </row>
    <row r="3459" spans="1:14" x14ac:dyDescent="0.25">
      <c r="A3459" s="21" t="str">
        <f t="shared" si="54"/>
        <v>MOW H2N CAAA_2041</v>
      </c>
      <c r="B3459" t="s">
        <v>130</v>
      </c>
      <c r="C3459" t="s">
        <v>71</v>
      </c>
      <c r="D3459" t="s">
        <v>20</v>
      </c>
      <c r="E3459" t="s">
        <v>5</v>
      </c>
      <c r="F3459" t="s">
        <v>4</v>
      </c>
      <c r="G3459">
        <v>0</v>
      </c>
      <c r="H3459">
        <v>244118.59375</v>
      </c>
      <c r="I3459">
        <v>371744.6875</v>
      </c>
      <c r="J3459">
        <v>0</v>
      </c>
      <c r="L3459" s="26">
        <v>51866</v>
      </c>
      <c r="M3459">
        <v>18</v>
      </c>
      <c r="N3459">
        <v>98947.59375</v>
      </c>
    </row>
    <row r="3460" spans="1:14" x14ac:dyDescent="0.25">
      <c r="A3460" s="21" t="str">
        <f t="shared" si="54"/>
        <v>MOW H2N CAAA_2042</v>
      </c>
      <c r="B3460" t="s">
        <v>130</v>
      </c>
      <c r="C3460" t="s">
        <v>71</v>
      </c>
      <c r="D3460" t="s">
        <v>20</v>
      </c>
      <c r="E3460" t="s">
        <v>5</v>
      </c>
      <c r="F3460" t="s">
        <v>4</v>
      </c>
      <c r="G3460">
        <v>0</v>
      </c>
      <c r="H3460">
        <v>261759</v>
      </c>
      <c r="I3460">
        <v>404945.1875</v>
      </c>
      <c r="J3460">
        <v>0</v>
      </c>
      <c r="L3460" s="26">
        <v>52231</v>
      </c>
      <c r="M3460">
        <v>19</v>
      </c>
      <c r="N3460">
        <v>122871.9921875</v>
      </c>
    </row>
    <row r="3461" spans="1:14" x14ac:dyDescent="0.25">
      <c r="A3461" s="21" t="str">
        <f t="shared" si="54"/>
        <v>MOW H2N CAAA_2043</v>
      </c>
      <c r="B3461" t="s">
        <v>130</v>
      </c>
      <c r="C3461" t="s">
        <v>71</v>
      </c>
      <c r="D3461" t="s">
        <v>20</v>
      </c>
      <c r="E3461" t="s">
        <v>5</v>
      </c>
      <c r="F3461" t="s">
        <v>4</v>
      </c>
      <c r="G3461">
        <v>0</v>
      </c>
      <c r="H3461">
        <v>268823.53125</v>
      </c>
      <c r="I3461">
        <v>392920.5</v>
      </c>
      <c r="J3461">
        <v>0</v>
      </c>
      <c r="L3461" s="26">
        <v>52596</v>
      </c>
      <c r="M3461">
        <v>20</v>
      </c>
      <c r="N3461">
        <v>164848.015625</v>
      </c>
    </row>
    <row r="3462" spans="1:14" x14ac:dyDescent="0.25">
      <c r="A3462" s="21" t="str">
        <f t="shared" si="54"/>
        <v>MOW H2N CAAA_2024</v>
      </c>
      <c r="B3462" t="s">
        <v>130</v>
      </c>
      <c r="C3462" t="s">
        <v>71</v>
      </c>
      <c r="D3462" t="s">
        <v>20</v>
      </c>
      <c r="E3462" t="s">
        <v>5</v>
      </c>
      <c r="F3462" t="s">
        <v>32</v>
      </c>
      <c r="G3462">
        <v>235794.65625</v>
      </c>
      <c r="H3462">
        <v>103764.84375</v>
      </c>
      <c r="I3462">
        <v>15499.482421875</v>
      </c>
      <c r="J3462">
        <v>0</v>
      </c>
      <c r="L3462" s="26">
        <v>45657</v>
      </c>
      <c r="M3462">
        <v>1</v>
      </c>
      <c r="N3462">
        <v>108640.6640625</v>
      </c>
    </row>
    <row r="3463" spans="1:14" x14ac:dyDescent="0.25">
      <c r="A3463" s="21" t="str">
        <f t="shared" si="54"/>
        <v>MOW H2N CAAA_2025</v>
      </c>
      <c r="B3463" t="s">
        <v>130</v>
      </c>
      <c r="C3463" t="s">
        <v>71</v>
      </c>
      <c r="D3463" t="s">
        <v>20</v>
      </c>
      <c r="E3463" t="s">
        <v>5</v>
      </c>
      <c r="F3463" t="s">
        <v>32</v>
      </c>
      <c r="G3463">
        <v>271926.4375</v>
      </c>
      <c r="H3463">
        <v>115623.0234375</v>
      </c>
      <c r="I3463">
        <v>43533.515625</v>
      </c>
      <c r="J3463">
        <v>0</v>
      </c>
      <c r="L3463" s="26">
        <v>46022</v>
      </c>
      <c r="M3463">
        <v>2</v>
      </c>
      <c r="N3463">
        <v>107832.5859375</v>
      </c>
    </row>
    <row r="3464" spans="1:14" x14ac:dyDescent="0.25">
      <c r="A3464" s="21" t="str">
        <f t="shared" si="54"/>
        <v>MOW H2N CAAA_2026</v>
      </c>
      <c r="B3464" t="s">
        <v>130</v>
      </c>
      <c r="C3464" t="s">
        <v>71</v>
      </c>
      <c r="D3464" t="s">
        <v>20</v>
      </c>
      <c r="E3464" t="s">
        <v>5</v>
      </c>
      <c r="F3464" t="s">
        <v>32</v>
      </c>
      <c r="G3464">
        <v>309101.40625</v>
      </c>
      <c r="H3464">
        <v>135404.515625</v>
      </c>
      <c r="I3464">
        <v>47211.59375</v>
      </c>
      <c r="J3464">
        <v>0</v>
      </c>
      <c r="L3464" s="26">
        <v>46387</v>
      </c>
      <c r="M3464">
        <v>3</v>
      </c>
      <c r="N3464">
        <v>112447.1640625</v>
      </c>
    </row>
    <row r="3465" spans="1:14" x14ac:dyDescent="0.25">
      <c r="A3465" s="21" t="str">
        <f t="shared" si="54"/>
        <v>MOW H2N CAAA_2027</v>
      </c>
      <c r="B3465" t="s">
        <v>130</v>
      </c>
      <c r="C3465" t="s">
        <v>71</v>
      </c>
      <c r="D3465" t="s">
        <v>20</v>
      </c>
      <c r="E3465" t="s">
        <v>5</v>
      </c>
      <c r="F3465" t="s">
        <v>32</v>
      </c>
      <c r="G3465">
        <v>342404.75</v>
      </c>
      <c r="H3465">
        <v>150178.953125</v>
      </c>
      <c r="I3465">
        <v>50799.19921875</v>
      </c>
      <c r="J3465">
        <v>0</v>
      </c>
      <c r="L3465" s="26">
        <v>46752</v>
      </c>
      <c r="M3465">
        <v>4</v>
      </c>
      <c r="N3465">
        <v>112869.28125</v>
      </c>
    </row>
    <row r="3466" spans="1:14" x14ac:dyDescent="0.25">
      <c r="A3466" s="21" t="str">
        <f t="shared" si="54"/>
        <v>MOW H2N CAAA_2028</v>
      </c>
      <c r="B3466" t="s">
        <v>130</v>
      </c>
      <c r="C3466" t="s">
        <v>71</v>
      </c>
      <c r="D3466" t="s">
        <v>20</v>
      </c>
      <c r="E3466" t="s">
        <v>5</v>
      </c>
      <c r="F3466" t="s">
        <v>32</v>
      </c>
      <c r="G3466">
        <v>352568.1875</v>
      </c>
      <c r="H3466">
        <v>158369.9375</v>
      </c>
      <c r="I3466">
        <v>54535.296875</v>
      </c>
      <c r="J3466">
        <v>0</v>
      </c>
      <c r="L3466" s="26">
        <v>47118</v>
      </c>
      <c r="M3466">
        <v>5</v>
      </c>
      <c r="N3466">
        <v>117660.328125</v>
      </c>
    </row>
    <row r="3467" spans="1:14" x14ac:dyDescent="0.25">
      <c r="A3467" s="21" t="str">
        <f t="shared" si="54"/>
        <v>MOW H2N CAAA_2029</v>
      </c>
      <c r="B3467" t="s">
        <v>130</v>
      </c>
      <c r="C3467" t="s">
        <v>71</v>
      </c>
      <c r="D3467" t="s">
        <v>20</v>
      </c>
      <c r="E3467" t="s">
        <v>5</v>
      </c>
      <c r="F3467" t="s">
        <v>32</v>
      </c>
      <c r="G3467">
        <v>361957.40625</v>
      </c>
      <c r="H3467">
        <v>170019.75</v>
      </c>
      <c r="I3467">
        <v>56837.07421875</v>
      </c>
      <c r="J3467">
        <v>0</v>
      </c>
      <c r="L3467" s="26">
        <v>47483</v>
      </c>
      <c r="M3467">
        <v>6</v>
      </c>
      <c r="N3467">
        <v>126577.4609375</v>
      </c>
    </row>
    <row r="3468" spans="1:14" x14ac:dyDescent="0.25">
      <c r="A3468" s="21" t="str">
        <f t="shared" si="54"/>
        <v>MOW H2N CAAA_2030</v>
      </c>
      <c r="B3468" t="s">
        <v>130</v>
      </c>
      <c r="C3468" t="s">
        <v>71</v>
      </c>
      <c r="D3468" t="s">
        <v>20</v>
      </c>
      <c r="E3468" t="s">
        <v>5</v>
      </c>
      <c r="F3468" t="s">
        <v>32</v>
      </c>
      <c r="G3468">
        <v>372655</v>
      </c>
      <c r="H3468">
        <v>180650.625</v>
      </c>
      <c r="I3468">
        <v>62349.9765625</v>
      </c>
      <c r="J3468">
        <v>0</v>
      </c>
      <c r="L3468" s="26">
        <v>47848</v>
      </c>
      <c r="M3468">
        <v>7</v>
      </c>
      <c r="N3468">
        <v>139658.359375</v>
      </c>
    </row>
    <row r="3469" spans="1:14" x14ac:dyDescent="0.25">
      <c r="A3469" s="21" t="str">
        <f t="shared" si="54"/>
        <v>MOW H2N CAAA_2031</v>
      </c>
      <c r="B3469" t="s">
        <v>130</v>
      </c>
      <c r="C3469" t="s">
        <v>71</v>
      </c>
      <c r="D3469" t="s">
        <v>20</v>
      </c>
      <c r="E3469" t="s">
        <v>5</v>
      </c>
      <c r="F3469" t="s">
        <v>32</v>
      </c>
      <c r="G3469">
        <v>375935.71875</v>
      </c>
      <c r="H3469">
        <v>163816.15625</v>
      </c>
      <c r="I3469">
        <v>60166.375</v>
      </c>
      <c r="J3469">
        <v>27125.732421875</v>
      </c>
      <c r="L3469" s="26">
        <v>48213</v>
      </c>
      <c r="M3469">
        <v>8</v>
      </c>
      <c r="N3469">
        <v>143467.203125</v>
      </c>
    </row>
    <row r="3470" spans="1:14" x14ac:dyDescent="0.25">
      <c r="A3470" s="21" t="str">
        <f t="shared" si="54"/>
        <v>MOW H2N CAAA_2032</v>
      </c>
      <c r="B3470" t="s">
        <v>130</v>
      </c>
      <c r="C3470" t="s">
        <v>71</v>
      </c>
      <c r="D3470" t="s">
        <v>20</v>
      </c>
      <c r="E3470" t="s">
        <v>5</v>
      </c>
      <c r="F3470" t="s">
        <v>32</v>
      </c>
      <c r="G3470">
        <v>386189.25</v>
      </c>
      <c r="H3470">
        <v>167280.671875</v>
      </c>
      <c r="I3470">
        <v>61382.828125</v>
      </c>
      <c r="J3470">
        <v>0</v>
      </c>
      <c r="L3470" s="26">
        <v>48579</v>
      </c>
      <c r="M3470">
        <v>9</v>
      </c>
      <c r="N3470">
        <v>138785.75</v>
      </c>
    </row>
    <row r="3471" spans="1:14" x14ac:dyDescent="0.25">
      <c r="A3471" s="21" t="str">
        <f t="shared" si="54"/>
        <v>MOW H2N CAAA_2033</v>
      </c>
      <c r="B3471" t="s">
        <v>130</v>
      </c>
      <c r="C3471" t="s">
        <v>71</v>
      </c>
      <c r="D3471" t="s">
        <v>20</v>
      </c>
      <c r="E3471" t="s">
        <v>5</v>
      </c>
      <c r="F3471" t="s">
        <v>32</v>
      </c>
      <c r="G3471">
        <v>401142.28125</v>
      </c>
      <c r="H3471">
        <v>162369.890625</v>
      </c>
      <c r="I3471">
        <v>64018.3671875</v>
      </c>
      <c r="J3471">
        <v>0</v>
      </c>
      <c r="L3471" s="26">
        <v>48944</v>
      </c>
      <c r="M3471">
        <v>10</v>
      </c>
      <c r="N3471">
        <v>125826.421875</v>
      </c>
    </row>
    <row r="3472" spans="1:14" x14ac:dyDescent="0.25">
      <c r="A3472" s="21" t="str">
        <f t="shared" si="54"/>
        <v>MOW H2N CAAA_2034</v>
      </c>
      <c r="B3472" t="s">
        <v>130</v>
      </c>
      <c r="C3472" t="s">
        <v>71</v>
      </c>
      <c r="D3472" t="s">
        <v>20</v>
      </c>
      <c r="E3472" t="s">
        <v>5</v>
      </c>
      <c r="F3472" t="s">
        <v>32</v>
      </c>
      <c r="G3472">
        <v>415392.9375</v>
      </c>
      <c r="H3472">
        <v>165737.3125</v>
      </c>
      <c r="I3472">
        <v>66291.109375</v>
      </c>
      <c r="J3472">
        <v>0</v>
      </c>
      <c r="L3472" s="26">
        <v>49309</v>
      </c>
      <c r="M3472">
        <v>11</v>
      </c>
      <c r="N3472">
        <v>120961.1171875</v>
      </c>
    </row>
    <row r="3473" spans="1:14" x14ac:dyDescent="0.25">
      <c r="A3473" s="21" t="str">
        <f t="shared" si="54"/>
        <v>MOW H2N CAAA_2035</v>
      </c>
      <c r="B3473" t="s">
        <v>130</v>
      </c>
      <c r="C3473" t="s">
        <v>71</v>
      </c>
      <c r="D3473" t="s">
        <v>20</v>
      </c>
      <c r="E3473" t="s">
        <v>5</v>
      </c>
      <c r="F3473" t="s">
        <v>32</v>
      </c>
      <c r="G3473">
        <v>431422.71875</v>
      </c>
      <c r="H3473">
        <v>171746.96875</v>
      </c>
      <c r="I3473">
        <v>67375.546875</v>
      </c>
      <c r="J3473">
        <v>0</v>
      </c>
      <c r="L3473" s="26">
        <v>49674</v>
      </c>
      <c r="M3473">
        <v>12</v>
      </c>
      <c r="N3473">
        <v>122182.6796875</v>
      </c>
    </row>
    <row r="3474" spans="1:14" x14ac:dyDescent="0.25">
      <c r="A3474" s="21" t="str">
        <f t="shared" si="54"/>
        <v>MOW H2N CAAA_2036</v>
      </c>
      <c r="B3474" t="s">
        <v>130</v>
      </c>
      <c r="C3474" t="s">
        <v>71</v>
      </c>
      <c r="D3474" t="s">
        <v>20</v>
      </c>
      <c r="E3474" t="s">
        <v>5</v>
      </c>
      <c r="F3474" t="s">
        <v>32</v>
      </c>
      <c r="G3474">
        <v>448206.71875</v>
      </c>
      <c r="H3474">
        <v>169472.90625</v>
      </c>
      <c r="I3474">
        <v>70385.5390625</v>
      </c>
      <c r="J3474">
        <v>0</v>
      </c>
      <c r="L3474" s="26">
        <v>50040</v>
      </c>
      <c r="M3474">
        <v>13</v>
      </c>
      <c r="N3474">
        <v>121031.921875</v>
      </c>
    </row>
    <row r="3475" spans="1:14" x14ac:dyDescent="0.25">
      <c r="A3475" s="21" t="str">
        <f t="shared" si="54"/>
        <v>MOW H2N CAAA_2037</v>
      </c>
      <c r="B3475" t="s">
        <v>130</v>
      </c>
      <c r="C3475" t="s">
        <v>71</v>
      </c>
      <c r="D3475" t="s">
        <v>20</v>
      </c>
      <c r="E3475" t="s">
        <v>5</v>
      </c>
      <c r="F3475" t="s">
        <v>32</v>
      </c>
      <c r="G3475">
        <v>463235.5625</v>
      </c>
      <c r="H3475">
        <v>167805.078125</v>
      </c>
      <c r="I3475">
        <v>71932.90625</v>
      </c>
      <c r="J3475">
        <v>0</v>
      </c>
      <c r="L3475" s="26">
        <v>50405</v>
      </c>
      <c r="M3475">
        <v>14</v>
      </c>
      <c r="N3475">
        <v>115656.203125</v>
      </c>
    </row>
    <row r="3476" spans="1:14" x14ac:dyDescent="0.25">
      <c r="A3476" s="21" t="str">
        <f t="shared" si="54"/>
        <v>MOW H2N CAAA_2038</v>
      </c>
      <c r="B3476" t="s">
        <v>130</v>
      </c>
      <c r="C3476" t="s">
        <v>71</v>
      </c>
      <c r="D3476" t="s">
        <v>20</v>
      </c>
      <c r="E3476" t="s">
        <v>5</v>
      </c>
      <c r="F3476" t="s">
        <v>32</v>
      </c>
      <c r="G3476">
        <v>479152.40625</v>
      </c>
      <c r="H3476">
        <v>167178.3125</v>
      </c>
      <c r="I3476">
        <v>72653.8125</v>
      </c>
      <c r="J3476">
        <v>0</v>
      </c>
      <c r="L3476" s="26">
        <v>50770</v>
      </c>
      <c r="M3476">
        <v>15</v>
      </c>
      <c r="N3476">
        <v>110558.84375</v>
      </c>
    </row>
    <row r="3477" spans="1:14" x14ac:dyDescent="0.25">
      <c r="A3477" s="21" t="str">
        <f t="shared" si="54"/>
        <v>MOW H2N CAAA_2039</v>
      </c>
      <c r="B3477" t="s">
        <v>130</v>
      </c>
      <c r="C3477" t="s">
        <v>71</v>
      </c>
      <c r="D3477" t="s">
        <v>20</v>
      </c>
      <c r="E3477" t="s">
        <v>5</v>
      </c>
      <c r="F3477" t="s">
        <v>32</v>
      </c>
      <c r="G3477">
        <v>500384.21875</v>
      </c>
      <c r="H3477">
        <v>179990.03125</v>
      </c>
      <c r="I3477">
        <v>75687.7265625</v>
      </c>
      <c r="J3477">
        <v>0</v>
      </c>
      <c r="L3477" s="26">
        <v>51135</v>
      </c>
      <c r="M3477">
        <v>16</v>
      </c>
      <c r="N3477">
        <v>117697.0234375</v>
      </c>
    </row>
    <row r="3478" spans="1:14" x14ac:dyDescent="0.25">
      <c r="A3478" s="21" t="str">
        <f t="shared" si="54"/>
        <v>MOW H2N CAAA_2040</v>
      </c>
      <c r="B3478" t="s">
        <v>130</v>
      </c>
      <c r="C3478" t="s">
        <v>71</v>
      </c>
      <c r="D3478" t="s">
        <v>20</v>
      </c>
      <c r="E3478" t="s">
        <v>5</v>
      </c>
      <c r="F3478" t="s">
        <v>32</v>
      </c>
      <c r="G3478">
        <v>514557.5625</v>
      </c>
      <c r="H3478">
        <v>140638.15625</v>
      </c>
      <c r="I3478">
        <v>54972.7578125</v>
      </c>
      <c r="J3478">
        <v>133313.8125</v>
      </c>
      <c r="L3478" s="26">
        <v>51501</v>
      </c>
      <c r="M3478">
        <v>17</v>
      </c>
      <c r="N3478">
        <v>103440.2421875</v>
      </c>
    </row>
    <row r="3479" spans="1:14" x14ac:dyDescent="0.25">
      <c r="A3479" s="21" t="str">
        <f t="shared" si="54"/>
        <v>MOW H2N CAAA_2041</v>
      </c>
      <c r="B3479" t="s">
        <v>130</v>
      </c>
      <c r="C3479" t="s">
        <v>71</v>
      </c>
      <c r="D3479" t="s">
        <v>20</v>
      </c>
      <c r="E3479" t="s">
        <v>5</v>
      </c>
      <c r="F3479" t="s">
        <v>32</v>
      </c>
      <c r="G3479">
        <v>527448.25</v>
      </c>
      <c r="H3479">
        <v>139497.59375</v>
      </c>
      <c r="I3479">
        <v>54206.16796875</v>
      </c>
      <c r="J3479">
        <v>0</v>
      </c>
      <c r="L3479" s="26">
        <v>51866</v>
      </c>
      <c r="M3479">
        <v>18</v>
      </c>
      <c r="N3479">
        <v>94963.2578125</v>
      </c>
    </row>
    <row r="3480" spans="1:14" x14ac:dyDescent="0.25">
      <c r="A3480" s="21" t="str">
        <f t="shared" si="54"/>
        <v>MOW H2N CAAA_2042</v>
      </c>
      <c r="B3480" t="s">
        <v>130</v>
      </c>
      <c r="C3480" t="s">
        <v>71</v>
      </c>
      <c r="D3480" t="s">
        <v>20</v>
      </c>
      <c r="E3480" t="s">
        <v>5</v>
      </c>
      <c r="F3480" t="s">
        <v>32</v>
      </c>
      <c r="G3480">
        <v>543103.1875</v>
      </c>
      <c r="H3480">
        <v>138399.140625</v>
      </c>
      <c r="I3480">
        <v>54454.33984375</v>
      </c>
      <c r="J3480">
        <v>0</v>
      </c>
      <c r="L3480" s="26">
        <v>52231</v>
      </c>
      <c r="M3480">
        <v>19</v>
      </c>
      <c r="N3480">
        <v>90519.8125</v>
      </c>
    </row>
    <row r="3481" spans="1:14" x14ac:dyDescent="0.25">
      <c r="A3481" s="21" t="str">
        <f t="shared" si="54"/>
        <v>MOW H2N CAAA_2043</v>
      </c>
      <c r="B3481" t="s">
        <v>130</v>
      </c>
      <c r="C3481" t="s">
        <v>71</v>
      </c>
      <c r="D3481" t="s">
        <v>20</v>
      </c>
      <c r="E3481" t="s">
        <v>5</v>
      </c>
      <c r="F3481" t="s">
        <v>32</v>
      </c>
      <c r="G3481">
        <v>557457.75</v>
      </c>
      <c r="H3481">
        <v>142285.109375</v>
      </c>
      <c r="I3481">
        <v>177415.3125</v>
      </c>
      <c r="J3481">
        <v>0</v>
      </c>
      <c r="L3481" s="26">
        <v>52596</v>
      </c>
      <c r="M3481">
        <v>20</v>
      </c>
      <c r="N3481">
        <v>92699.8359375</v>
      </c>
    </row>
    <row r="3482" spans="1:14" x14ac:dyDescent="0.25">
      <c r="A3482" s="21" t="str">
        <f t="shared" si="54"/>
        <v>MOW H2N CAAA_2024</v>
      </c>
      <c r="B3482" t="s">
        <v>130</v>
      </c>
      <c r="C3482" t="s">
        <v>71</v>
      </c>
      <c r="D3482" t="s">
        <v>20</v>
      </c>
      <c r="E3482" t="s">
        <v>5</v>
      </c>
      <c r="F3482" t="s">
        <v>8</v>
      </c>
      <c r="G3482">
        <v>0</v>
      </c>
      <c r="H3482">
        <v>0</v>
      </c>
      <c r="I3482">
        <v>0</v>
      </c>
      <c r="J3482">
        <v>0</v>
      </c>
      <c r="L3482" s="26">
        <v>45657</v>
      </c>
      <c r="M3482">
        <v>1</v>
      </c>
      <c r="N3482">
        <v>0</v>
      </c>
    </row>
    <row r="3483" spans="1:14" x14ac:dyDescent="0.25">
      <c r="A3483" s="21" t="str">
        <f t="shared" si="54"/>
        <v>MOW H2N CAAA_2025</v>
      </c>
      <c r="B3483" t="s">
        <v>130</v>
      </c>
      <c r="C3483" t="s">
        <v>71</v>
      </c>
      <c r="D3483" t="s">
        <v>20</v>
      </c>
      <c r="E3483" t="s">
        <v>5</v>
      </c>
      <c r="F3483" t="s">
        <v>8</v>
      </c>
      <c r="G3483">
        <v>0</v>
      </c>
      <c r="H3483">
        <v>0</v>
      </c>
      <c r="I3483">
        <v>0</v>
      </c>
      <c r="J3483">
        <v>0</v>
      </c>
      <c r="L3483" s="26">
        <v>46022</v>
      </c>
      <c r="M3483">
        <v>2</v>
      </c>
      <c r="N3483">
        <v>0</v>
      </c>
    </row>
    <row r="3484" spans="1:14" x14ac:dyDescent="0.25">
      <c r="A3484" s="21" t="str">
        <f t="shared" si="54"/>
        <v>MOW H2N CAAA_2026</v>
      </c>
      <c r="B3484" t="s">
        <v>130</v>
      </c>
      <c r="C3484" t="s">
        <v>71</v>
      </c>
      <c r="D3484" t="s">
        <v>20</v>
      </c>
      <c r="E3484" t="s">
        <v>5</v>
      </c>
      <c r="F3484" t="s">
        <v>8</v>
      </c>
      <c r="G3484">
        <v>0</v>
      </c>
      <c r="H3484">
        <v>0</v>
      </c>
      <c r="I3484">
        <v>0</v>
      </c>
      <c r="J3484">
        <v>0</v>
      </c>
      <c r="L3484" s="26">
        <v>46387</v>
      </c>
      <c r="M3484">
        <v>3</v>
      </c>
      <c r="N3484">
        <v>0</v>
      </c>
    </row>
    <row r="3485" spans="1:14" x14ac:dyDescent="0.25">
      <c r="A3485" s="21" t="str">
        <f t="shared" si="54"/>
        <v>MOW H2N CAAA_2027</v>
      </c>
      <c r="B3485" t="s">
        <v>130</v>
      </c>
      <c r="C3485" t="s">
        <v>71</v>
      </c>
      <c r="D3485" t="s">
        <v>20</v>
      </c>
      <c r="E3485" t="s">
        <v>5</v>
      </c>
      <c r="F3485" t="s">
        <v>8</v>
      </c>
      <c r="G3485">
        <v>0</v>
      </c>
      <c r="H3485">
        <v>0</v>
      </c>
      <c r="I3485">
        <v>0</v>
      </c>
      <c r="J3485">
        <v>0</v>
      </c>
      <c r="L3485" s="26">
        <v>46752</v>
      </c>
      <c r="M3485">
        <v>4</v>
      </c>
      <c r="N3485">
        <v>0</v>
      </c>
    </row>
    <row r="3486" spans="1:14" x14ac:dyDescent="0.25">
      <c r="A3486" s="21" t="str">
        <f t="shared" si="54"/>
        <v>MOW H2N CAAA_2028</v>
      </c>
      <c r="B3486" t="s">
        <v>130</v>
      </c>
      <c r="C3486" t="s">
        <v>71</v>
      </c>
      <c r="D3486" t="s">
        <v>20</v>
      </c>
      <c r="E3486" t="s">
        <v>5</v>
      </c>
      <c r="F3486" t="s">
        <v>8</v>
      </c>
      <c r="G3486">
        <v>0</v>
      </c>
      <c r="H3486">
        <v>0</v>
      </c>
      <c r="I3486">
        <v>0</v>
      </c>
      <c r="J3486">
        <v>0</v>
      </c>
      <c r="L3486" s="26">
        <v>47118</v>
      </c>
      <c r="M3486">
        <v>5</v>
      </c>
      <c r="N3486">
        <v>0</v>
      </c>
    </row>
    <row r="3487" spans="1:14" x14ac:dyDescent="0.25">
      <c r="A3487" s="21" t="str">
        <f t="shared" si="54"/>
        <v>MOW H2N CAAA_2029</v>
      </c>
      <c r="B3487" t="s">
        <v>130</v>
      </c>
      <c r="C3487" t="s">
        <v>71</v>
      </c>
      <c r="D3487" t="s">
        <v>20</v>
      </c>
      <c r="E3487" t="s">
        <v>5</v>
      </c>
      <c r="F3487" t="s">
        <v>8</v>
      </c>
      <c r="G3487">
        <v>0</v>
      </c>
      <c r="H3487">
        <v>0</v>
      </c>
      <c r="I3487">
        <v>0</v>
      </c>
      <c r="J3487">
        <v>0</v>
      </c>
      <c r="L3487" s="26">
        <v>47483</v>
      </c>
      <c r="M3487">
        <v>6</v>
      </c>
      <c r="N3487">
        <v>0</v>
      </c>
    </row>
    <row r="3488" spans="1:14" x14ac:dyDescent="0.25">
      <c r="A3488" s="21" t="str">
        <f t="shared" si="54"/>
        <v>MOW H2N CAAA_2030</v>
      </c>
      <c r="B3488" t="s">
        <v>130</v>
      </c>
      <c r="C3488" t="s">
        <v>71</v>
      </c>
      <c r="D3488" t="s">
        <v>20</v>
      </c>
      <c r="E3488" t="s">
        <v>5</v>
      </c>
      <c r="F3488" t="s">
        <v>8</v>
      </c>
      <c r="G3488">
        <v>0</v>
      </c>
      <c r="H3488">
        <v>0</v>
      </c>
      <c r="I3488">
        <v>0</v>
      </c>
      <c r="J3488">
        <v>0</v>
      </c>
      <c r="L3488" s="26">
        <v>47848</v>
      </c>
      <c r="M3488">
        <v>7</v>
      </c>
      <c r="N3488">
        <v>0</v>
      </c>
    </row>
    <row r="3489" spans="1:14" x14ac:dyDescent="0.25">
      <c r="A3489" s="21" t="str">
        <f t="shared" si="54"/>
        <v>MOW H2N CAAA_2031</v>
      </c>
      <c r="B3489" t="s">
        <v>130</v>
      </c>
      <c r="C3489" t="s">
        <v>71</v>
      </c>
      <c r="D3489" t="s">
        <v>20</v>
      </c>
      <c r="E3489" t="s">
        <v>5</v>
      </c>
      <c r="F3489" t="s">
        <v>8</v>
      </c>
      <c r="G3489">
        <v>0</v>
      </c>
      <c r="H3489">
        <v>0</v>
      </c>
      <c r="I3489">
        <v>0</v>
      </c>
      <c r="J3489">
        <v>0</v>
      </c>
      <c r="L3489" s="26">
        <v>48213</v>
      </c>
      <c r="M3489">
        <v>8</v>
      </c>
      <c r="N3489">
        <v>0</v>
      </c>
    </row>
    <row r="3490" spans="1:14" x14ac:dyDescent="0.25">
      <c r="A3490" s="21" t="str">
        <f t="shared" si="54"/>
        <v>MOW H2N CAAA_2032</v>
      </c>
      <c r="B3490" t="s">
        <v>130</v>
      </c>
      <c r="C3490" t="s">
        <v>71</v>
      </c>
      <c r="D3490" t="s">
        <v>20</v>
      </c>
      <c r="E3490" t="s">
        <v>5</v>
      </c>
      <c r="F3490" t="s">
        <v>8</v>
      </c>
      <c r="G3490">
        <v>0</v>
      </c>
      <c r="H3490">
        <v>0</v>
      </c>
      <c r="I3490">
        <v>0</v>
      </c>
      <c r="J3490">
        <v>0</v>
      </c>
      <c r="L3490" s="26">
        <v>48579</v>
      </c>
      <c r="M3490">
        <v>9</v>
      </c>
      <c r="N3490">
        <v>0</v>
      </c>
    </row>
    <row r="3491" spans="1:14" x14ac:dyDescent="0.25">
      <c r="A3491" s="21" t="str">
        <f t="shared" si="54"/>
        <v>MOW H2N CAAA_2033</v>
      </c>
      <c r="B3491" t="s">
        <v>130</v>
      </c>
      <c r="C3491" t="s">
        <v>71</v>
      </c>
      <c r="D3491" t="s">
        <v>20</v>
      </c>
      <c r="E3491" t="s">
        <v>5</v>
      </c>
      <c r="F3491" t="s">
        <v>8</v>
      </c>
      <c r="G3491">
        <v>0</v>
      </c>
      <c r="H3491">
        <v>0</v>
      </c>
      <c r="I3491">
        <v>0</v>
      </c>
      <c r="J3491">
        <v>0</v>
      </c>
      <c r="L3491" s="26">
        <v>48944</v>
      </c>
      <c r="M3491">
        <v>10</v>
      </c>
      <c r="N3491">
        <v>0</v>
      </c>
    </row>
    <row r="3492" spans="1:14" x14ac:dyDescent="0.25">
      <c r="A3492" s="21" t="str">
        <f t="shared" si="54"/>
        <v>MOW H2N CAAA_2034</v>
      </c>
      <c r="B3492" t="s">
        <v>130</v>
      </c>
      <c r="C3492" t="s">
        <v>71</v>
      </c>
      <c r="D3492" t="s">
        <v>20</v>
      </c>
      <c r="E3492" t="s">
        <v>5</v>
      </c>
      <c r="F3492" t="s">
        <v>8</v>
      </c>
      <c r="G3492">
        <v>0</v>
      </c>
      <c r="H3492">
        <v>0</v>
      </c>
      <c r="I3492">
        <v>0</v>
      </c>
      <c r="J3492">
        <v>0</v>
      </c>
      <c r="L3492" s="26">
        <v>49309</v>
      </c>
      <c r="M3492">
        <v>11</v>
      </c>
      <c r="N3492">
        <v>0</v>
      </c>
    </row>
    <row r="3493" spans="1:14" x14ac:dyDescent="0.25">
      <c r="A3493" s="21" t="str">
        <f t="shared" si="54"/>
        <v>MOW H2N CAAA_2035</v>
      </c>
      <c r="B3493" t="s">
        <v>130</v>
      </c>
      <c r="C3493" t="s">
        <v>71</v>
      </c>
      <c r="D3493" t="s">
        <v>20</v>
      </c>
      <c r="E3493" t="s">
        <v>5</v>
      </c>
      <c r="F3493" t="s">
        <v>8</v>
      </c>
      <c r="G3493">
        <v>0</v>
      </c>
      <c r="H3493">
        <v>0</v>
      </c>
      <c r="I3493">
        <v>0</v>
      </c>
      <c r="J3493">
        <v>0</v>
      </c>
      <c r="L3493" s="26">
        <v>49674</v>
      </c>
      <c r="M3493">
        <v>12</v>
      </c>
      <c r="N3493">
        <v>0</v>
      </c>
    </row>
    <row r="3494" spans="1:14" x14ac:dyDescent="0.25">
      <c r="A3494" s="21" t="str">
        <f t="shared" si="54"/>
        <v>MOW H2N CAAA_2036</v>
      </c>
      <c r="B3494" t="s">
        <v>130</v>
      </c>
      <c r="C3494" t="s">
        <v>71</v>
      </c>
      <c r="D3494" t="s">
        <v>20</v>
      </c>
      <c r="E3494" t="s">
        <v>5</v>
      </c>
      <c r="F3494" t="s">
        <v>8</v>
      </c>
      <c r="G3494">
        <v>0</v>
      </c>
      <c r="H3494">
        <v>0</v>
      </c>
      <c r="I3494">
        <v>0</v>
      </c>
      <c r="J3494">
        <v>0</v>
      </c>
      <c r="L3494" s="26">
        <v>50040</v>
      </c>
      <c r="M3494">
        <v>13</v>
      </c>
      <c r="N3494">
        <v>0</v>
      </c>
    </row>
    <row r="3495" spans="1:14" x14ac:dyDescent="0.25">
      <c r="A3495" s="21" t="str">
        <f t="shared" si="54"/>
        <v>MOW H2N CAAA_2037</v>
      </c>
      <c r="B3495" t="s">
        <v>130</v>
      </c>
      <c r="C3495" t="s">
        <v>71</v>
      </c>
      <c r="D3495" t="s">
        <v>20</v>
      </c>
      <c r="E3495" t="s">
        <v>5</v>
      </c>
      <c r="F3495" t="s">
        <v>8</v>
      </c>
      <c r="G3495">
        <v>0</v>
      </c>
      <c r="H3495">
        <v>0</v>
      </c>
      <c r="I3495">
        <v>0</v>
      </c>
      <c r="J3495">
        <v>0</v>
      </c>
      <c r="L3495" s="26">
        <v>50405</v>
      </c>
      <c r="M3495">
        <v>14</v>
      </c>
      <c r="N3495">
        <v>0</v>
      </c>
    </row>
    <row r="3496" spans="1:14" x14ac:dyDescent="0.25">
      <c r="A3496" s="21" t="str">
        <f t="shared" si="54"/>
        <v>MOW H2N CAAA_2038</v>
      </c>
      <c r="B3496" t="s">
        <v>130</v>
      </c>
      <c r="C3496" t="s">
        <v>71</v>
      </c>
      <c r="D3496" t="s">
        <v>20</v>
      </c>
      <c r="E3496" t="s">
        <v>5</v>
      </c>
      <c r="F3496" t="s">
        <v>8</v>
      </c>
      <c r="G3496">
        <v>0</v>
      </c>
      <c r="H3496">
        <v>0</v>
      </c>
      <c r="I3496">
        <v>0</v>
      </c>
      <c r="J3496">
        <v>0</v>
      </c>
      <c r="L3496" s="26">
        <v>50770</v>
      </c>
      <c r="M3496">
        <v>15</v>
      </c>
      <c r="N3496">
        <v>0</v>
      </c>
    </row>
    <row r="3497" spans="1:14" x14ac:dyDescent="0.25">
      <c r="A3497" s="21" t="str">
        <f t="shared" si="54"/>
        <v>MOW H2N CAAA_2039</v>
      </c>
      <c r="B3497" t="s">
        <v>130</v>
      </c>
      <c r="C3497" t="s">
        <v>71</v>
      </c>
      <c r="D3497" t="s">
        <v>20</v>
      </c>
      <c r="E3497" t="s">
        <v>5</v>
      </c>
      <c r="F3497" t="s">
        <v>8</v>
      </c>
      <c r="G3497">
        <v>0</v>
      </c>
      <c r="H3497">
        <v>0</v>
      </c>
      <c r="I3497">
        <v>0</v>
      </c>
      <c r="J3497">
        <v>0</v>
      </c>
      <c r="L3497" s="26">
        <v>51135</v>
      </c>
      <c r="M3497">
        <v>16</v>
      </c>
      <c r="N3497">
        <v>0</v>
      </c>
    </row>
    <row r="3498" spans="1:14" x14ac:dyDescent="0.25">
      <c r="A3498" s="21" t="str">
        <f t="shared" si="54"/>
        <v>MOW H2N CAAA_2040</v>
      </c>
      <c r="B3498" t="s">
        <v>130</v>
      </c>
      <c r="C3498" t="s">
        <v>71</v>
      </c>
      <c r="D3498" t="s">
        <v>20</v>
      </c>
      <c r="E3498" t="s">
        <v>5</v>
      </c>
      <c r="F3498" t="s">
        <v>8</v>
      </c>
      <c r="G3498">
        <v>0</v>
      </c>
      <c r="H3498">
        <v>0</v>
      </c>
      <c r="I3498">
        <v>0</v>
      </c>
      <c r="J3498">
        <v>0</v>
      </c>
      <c r="L3498" s="26">
        <v>51501</v>
      </c>
      <c r="M3498">
        <v>17</v>
      </c>
      <c r="N3498">
        <v>0</v>
      </c>
    </row>
    <row r="3499" spans="1:14" x14ac:dyDescent="0.25">
      <c r="A3499" s="21" t="str">
        <f t="shared" si="54"/>
        <v>MOW H2N CAAA_2041</v>
      </c>
      <c r="B3499" t="s">
        <v>130</v>
      </c>
      <c r="C3499" t="s">
        <v>71</v>
      </c>
      <c r="D3499" t="s">
        <v>20</v>
      </c>
      <c r="E3499" t="s">
        <v>5</v>
      </c>
      <c r="F3499" t="s">
        <v>8</v>
      </c>
      <c r="G3499">
        <v>0</v>
      </c>
      <c r="H3499">
        <v>0</v>
      </c>
      <c r="I3499">
        <v>0</v>
      </c>
      <c r="J3499">
        <v>0</v>
      </c>
      <c r="L3499" s="26">
        <v>51866</v>
      </c>
      <c r="M3499">
        <v>18</v>
      </c>
      <c r="N3499">
        <v>0</v>
      </c>
    </row>
    <row r="3500" spans="1:14" x14ac:dyDescent="0.25">
      <c r="A3500" s="21" t="str">
        <f t="shared" si="54"/>
        <v>MOW H2N CAAA_2042</v>
      </c>
      <c r="B3500" t="s">
        <v>130</v>
      </c>
      <c r="C3500" t="s">
        <v>71</v>
      </c>
      <c r="D3500" t="s">
        <v>20</v>
      </c>
      <c r="E3500" t="s">
        <v>5</v>
      </c>
      <c r="F3500" t="s">
        <v>8</v>
      </c>
      <c r="G3500">
        <v>0</v>
      </c>
      <c r="H3500">
        <v>0</v>
      </c>
      <c r="I3500">
        <v>0</v>
      </c>
      <c r="J3500">
        <v>0</v>
      </c>
      <c r="L3500" s="26">
        <v>52231</v>
      </c>
      <c r="M3500">
        <v>19</v>
      </c>
      <c r="N3500">
        <v>0</v>
      </c>
    </row>
    <row r="3501" spans="1:14" x14ac:dyDescent="0.25">
      <c r="A3501" s="21" t="str">
        <f t="shared" si="54"/>
        <v>MOW H2N CAAA_2043</v>
      </c>
      <c r="B3501" t="s">
        <v>130</v>
      </c>
      <c r="C3501" t="s">
        <v>71</v>
      </c>
      <c r="D3501" t="s">
        <v>20</v>
      </c>
      <c r="E3501" t="s">
        <v>5</v>
      </c>
      <c r="F3501" t="s">
        <v>8</v>
      </c>
      <c r="G3501">
        <v>0</v>
      </c>
      <c r="H3501">
        <v>0</v>
      </c>
      <c r="I3501">
        <v>0</v>
      </c>
      <c r="J3501">
        <v>0</v>
      </c>
      <c r="L3501" s="26">
        <v>52596</v>
      </c>
      <c r="M3501">
        <v>20</v>
      </c>
      <c r="N3501">
        <v>0</v>
      </c>
    </row>
    <row r="3502" spans="1:14" x14ac:dyDescent="0.25">
      <c r="A3502" s="21" t="str">
        <f t="shared" si="54"/>
        <v>MOW H3C CAAA_2024</v>
      </c>
      <c r="B3502" t="s">
        <v>130</v>
      </c>
      <c r="C3502" t="s">
        <v>71</v>
      </c>
      <c r="D3502" t="s">
        <v>18</v>
      </c>
      <c r="E3502" t="s">
        <v>29</v>
      </c>
      <c r="F3502" t="s">
        <v>28</v>
      </c>
      <c r="K3502">
        <v>0</v>
      </c>
      <c r="L3502" s="26">
        <v>45657</v>
      </c>
      <c r="M3502">
        <v>1</v>
      </c>
    </row>
    <row r="3503" spans="1:14" x14ac:dyDescent="0.25">
      <c r="A3503" s="21" t="str">
        <f t="shared" si="54"/>
        <v>MOW H3C CAAA_2025</v>
      </c>
      <c r="B3503" t="s">
        <v>130</v>
      </c>
      <c r="C3503" t="s">
        <v>71</v>
      </c>
      <c r="D3503" t="s">
        <v>18</v>
      </c>
      <c r="E3503" t="s">
        <v>29</v>
      </c>
      <c r="F3503" t="s">
        <v>28</v>
      </c>
      <c r="K3503">
        <v>0</v>
      </c>
      <c r="L3503" s="26">
        <v>46022</v>
      </c>
      <c r="M3503">
        <v>2</v>
      </c>
    </row>
    <row r="3504" spans="1:14" x14ac:dyDescent="0.25">
      <c r="A3504" s="21" t="str">
        <f t="shared" si="54"/>
        <v>MOW H3C CAAA_2026</v>
      </c>
      <c r="B3504" t="s">
        <v>130</v>
      </c>
      <c r="C3504" t="s">
        <v>71</v>
      </c>
      <c r="D3504" t="s">
        <v>18</v>
      </c>
      <c r="E3504" t="s">
        <v>29</v>
      </c>
      <c r="F3504" t="s">
        <v>28</v>
      </c>
      <c r="K3504">
        <v>0</v>
      </c>
      <c r="L3504" s="26">
        <v>46387</v>
      </c>
      <c r="M3504">
        <v>3</v>
      </c>
    </row>
    <row r="3505" spans="1:13" x14ac:dyDescent="0.25">
      <c r="A3505" s="21" t="str">
        <f t="shared" si="54"/>
        <v>MOW H3C CAAA_2027</v>
      </c>
      <c r="B3505" t="s">
        <v>130</v>
      </c>
      <c r="C3505" t="s">
        <v>71</v>
      </c>
      <c r="D3505" t="s">
        <v>18</v>
      </c>
      <c r="E3505" t="s">
        <v>29</v>
      </c>
      <c r="F3505" t="s">
        <v>28</v>
      </c>
      <c r="K3505">
        <v>0</v>
      </c>
      <c r="L3505" s="26">
        <v>46752</v>
      </c>
      <c r="M3505">
        <v>4</v>
      </c>
    </row>
    <row r="3506" spans="1:13" x14ac:dyDescent="0.25">
      <c r="A3506" s="21" t="str">
        <f t="shared" si="54"/>
        <v>MOW H3C CAAA_2028</v>
      </c>
      <c r="B3506" t="s">
        <v>130</v>
      </c>
      <c r="C3506" t="s">
        <v>71</v>
      </c>
      <c r="D3506" t="s">
        <v>18</v>
      </c>
      <c r="E3506" t="s">
        <v>29</v>
      </c>
      <c r="F3506" t="s">
        <v>28</v>
      </c>
      <c r="K3506">
        <v>0</v>
      </c>
      <c r="L3506" s="26">
        <v>47118</v>
      </c>
      <c r="M3506">
        <v>5</v>
      </c>
    </row>
    <row r="3507" spans="1:13" x14ac:dyDescent="0.25">
      <c r="A3507" s="21" t="str">
        <f t="shared" si="54"/>
        <v>MOW H3C CAAA_2029</v>
      </c>
      <c r="B3507" t="s">
        <v>130</v>
      </c>
      <c r="C3507" t="s">
        <v>71</v>
      </c>
      <c r="D3507" t="s">
        <v>18</v>
      </c>
      <c r="E3507" t="s">
        <v>29</v>
      </c>
      <c r="F3507" t="s">
        <v>28</v>
      </c>
      <c r="K3507">
        <v>0</v>
      </c>
      <c r="L3507" s="26">
        <v>47483</v>
      </c>
      <c r="M3507">
        <v>6</v>
      </c>
    </row>
    <row r="3508" spans="1:13" x14ac:dyDescent="0.25">
      <c r="A3508" s="21" t="str">
        <f t="shared" si="54"/>
        <v>MOW H3C CAAA_2030</v>
      </c>
      <c r="B3508" t="s">
        <v>130</v>
      </c>
      <c r="C3508" t="s">
        <v>71</v>
      </c>
      <c r="D3508" t="s">
        <v>18</v>
      </c>
      <c r="E3508" t="s">
        <v>29</v>
      </c>
      <c r="F3508" t="s">
        <v>28</v>
      </c>
      <c r="K3508">
        <v>0</v>
      </c>
      <c r="L3508" s="26">
        <v>47848</v>
      </c>
      <c r="M3508">
        <v>7</v>
      </c>
    </row>
    <row r="3509" spans="1:13" x14ac:dyDescent="0.25">
      <c r="A3509" s="21" t="str">
        <f t="shared" si="54"/>
        <v>MOW H3C CAAA_2031</v>
      </c>
      <c r="B3509" t="s">
        <v>130</v>
      </c>
      <c r="C3509" t="s">
        <v>71</v>
      </c>
      <c r="D3509" t="s">
        <v>18</v>
      </c>
      <c r="E3509" t="s">
        <v>29</v>
      </c>
      <c r="F3509" t="s">
        <v>28</v>
      </c>
      <c r="K3509">
        <v>0</v>
      </c>
      <c r="L3509" s="26">
        <v>48213</v>
      </c>
      <c r="M3509">
        <v>8</v>
      </c>
    </row>
    <row r="3510" spans="1:13" x14ac:dyDescent="0.25">
      <c r="A3510" s="21" t="str">
        <f t="shared" si="54"/>
        <v>MOW H3C CAAA_2032</v>
      </c>
      <c r="B3510" t="s">
        <v>130</v>
      </c>
      <c r="C3510" t="s">
        <v>71</v>
      </c>
      <c r="D3510" t="s">
        <v>18</v>
      </c>
      <c r="E3510" t="s">
        <v>29</v>
      </c>
      <c r="F3510" t="s">
        <v>28</v>
      </c>
      <c r="K3510">
        <v>0</v>
      </c>
      <c r="L3510" s="26">
        <v>48579</v>
      </c>
      <c r="M3510">
        <v>9</v>
      </c>
    </row>
    <row r="3511" spans="1:13" x14ac:dyDescent="0.25">
      <c r="A3511" s="21" t="str">
        <f t="shared" si="54"/>
        <v>MOW H3C CAAA_2033</v>
      </c>
      <c r="B3511" t="s">
        <v>130</v>
      </c>
      <c r="C3511" t="s">
        <v>71</v>
      </c>
      <c r="D3511" t="s">
        <v>18</v>
      </c>
      <c r="E3511" t="s">
        <v>29</v>
      </c>
      <c r="F3511" t="s">
        <v>28</v>
      </c>
      <c r="K3511">
        <v>0</v>
      </c>
      <c r="L3511" s="26">
        <v>48944</v>
      </c>
      <c r="M3511">
        <v>10</v>
      </c>
    </row>
    <row r="3512" spans="1:13" x14ac:dyDescent="0.25">
      <c r="A3512" s="21" t="str">
        <f t="shared" si="54"/>
        <v>MOW H3C CAAA_2034</v>
      </c>
      <c r="B3512" t="s">
        <v>130</v>
      </c>
      <c r="C3512" t="s">
        <v>71</v>
      </c>
      <c r="D3512" t="s">
        <v>18</v>
      </c>
      <c r="E3512" t="s">
        <v>29</v>
      </c>
      <c r="F3512" t="s">
        <v>28</v>
      </c>
      <c r="K3512">
        <v>0</v>
      </c>
      <c r="L3512" s="26">
        <v>49309</v>
      </c>
      <c r="M3512">
        <v>11</v>
      </c>
    </row>
    <row r="3513" spans="1:13" x14ac:dyDescent="0.25">
      <c r="A3513" s="21" t="str">
        <f t="shared" si="54"/>
        <v>MOW H3C CAAA_2035</v>
      </c>
      <c r="B3513" t="s">
        <v>130</v>
      </c>
      <c r="C3513" t="s">
        <v>71</v>
      </c>
      <c r="D3513" t="s">
        <v>18</v>
      </c>
      <c r="E3513" t="s">
        <v>29</v>
      </c>
      <c r="F3513" t="s">
        <v>28</v>
      </c>
      <c r="K3513">
        <v>0</v>
      </c>
      <c r="L3513" s="26">
        <v>49674</v>
      </c>
      <c r="M3513">
        <v>12</v>
      </c>
    </row>
    <row r="3514" spans="1:13" x14ac:dyDescent="0.25">
      <c r="A3514" s="21" t="str">
        <f t="shared" si="54"/>
        <v>MOW H3C CAAA_2036</v>
      </c>
      <c r="B3514" t="s">
        <v>130</v>
      </c>
      <c r="C3514" t="s">
        <v>71</v>
      </c>
      <c r="D3514" t="s">
        <v>18</v>
      </c>
      <c r="E3514" t="s">
        <v>29</v>
      </c>
      <c r="F3514" t="s">
        <v>28</v>
      </c>
      <c r="K3514">
        <v>0</v>
      </c>
      <c r="L3514" s="26">
        <v>50040</v>
      </c>
      <c r="M3514">
        <v>13</v>
      </c>
    </row>
    <row r="3515" spans="1:13" x14ac:dyDescent="0.25">
      <c r="A3515" s="21" t="str">
        <f t="shared" si="54"/>
        <v>MOW H3C CAAA_2037</v>
      </c>
      <c r="B3515" t="s">
        <v>130</v>
      </c>
      <c r="C3515" t="s">
        <v>71</v>
      </c>
      <c r="D3515" t="s">
        <v>18</v>
      </c>
      <c r="E3515" t="s">
        <v>29</v>
      </c>
      <c r="F3515" t="s">
        <v>28</v>
      </c>
      <c r="K3515">
        <v>0</v>
      </c>
      <c r="L3515" s="26">
        <v>50405</v>
      </c>
      <c r="M3515">
        <v>14</v>
      </c>
    </row>
    <row r="3516" spans="1:13" x14ac:dyDescent="0.25">
      <c r="A3516" s="21" t="str">
        <f t="shared" si="54"/>
        <v>MOW H3C CAAA_2038</v>
      </c>
      <c r="B3516" t="s">
        <v>130</v>
      </c>
      <c r="C3516" t="s">
        <v>71</v>
      </c>
      <c r="D3516" t="s">
        <v>18</v>
      </c>
      <c r="E3516" t="s">
        <v>29</v>
      </c>
      <c r="F3516" t="s">
        <v>28</v>
      </c>
      <c r="K3516">
        <v>61127.12890625</v>
      </c>
      <c r="L3516" s="26">
        <v>50770</v>
      </c>
      <c r="M3516">
        <v>15</v>
      </c>
    </row>
    <row r="3517" spans="1:13" x14ac:dyDescent="0.25">
      <c r="A3517" s="21" t="str">
        <f t="shared" si="54"/>
        <v>MOW H3C CAAA_2039</v>
      </c>
      <c r="B3517" t="s">
        <v>130</v>
      </c>
      <c r="C3517" t="s">
        <v>71</v>
      </c>
      <c r="D3517" t="s">
        <v>18</v>
      </c>
      <c r="E3517" t="s">
        <v>29</v>
      </c>
      <c r="F3517" t="s">
        <v>28</v>
      </c>
      <c r="K3517">
        <v>227381.671875</v>
      </c>
      <c r="L3517" s="26">
        <v>51135</v>
      </c>
      <c r="M3517">
        <v>16</v>
      </c>
    </row>
    <row r="3518" spans="1:13" x14ac:dyDescent="0.25">
      <c r="A3518" s="21" t="str">
        <f t="shared" si="54"/>
        <v>MOW H3C CAAA_2040</v>
      </c>
      <c r="B3518" t="s">
        <v>130</v>
      </c>
      <c r="C3518" t="s">
        <v>71</v>
      </c>
      <c r="D3518" t="s">
        <v>18</v>
      </c>
      <c r="E3518" t="s">
        <v>29</v>
      </c>
      <c r="F3518" t="s">
        <v>28</v>
      </c>
      <c r="K3518">
        <v>405565.46875</v>
      </c>
      <c r="L3518" s="26">
        <v>51501</v>
      </c>
      <c r="M3518">
        <v>17</v>
      </c>
    </row>
    <row r="3519" spans="1:13" x14ac:dyDescent="0.25">
      <c r="A3519" s="21" t="str">
        <f t="shared" si="54"/>
        <v>MOW H3C CAAA_2041</v>
      </c>
      <c r="B3519" t="s">
        <v>130</v>
      </c>
      <c r="C3519" t="s">
        <v>71</v>
      </c>
      <c r="D3519" t="s">
        <v>18</v>
      </c>
      <c r="E3519" t="s">
        <v>29</v>
      </c>
      <c r="F3519" t="s">
        <v>28</v>
      </c>
      <c r="K3519">
        <v>394178.1875</v>
      </c>
      <c r="L3519" s="26">
        <v>51866</v>
      </c>
      <c r="M3519">
        <v>18</v>
      </c>
    </row>
    <row r="3520" spans="1:13" x14ac:dyDescent="0.25">
      <c r="A3520" s="21" t="str">
        <f t="shared" si="54"/>
        <v>MOW H3C CAAA_2042</v>
      </c>
      <c r="B3520" t="s">
        <v>130</v>
      </c>
      <c r="C3520" t="s">
        <v>71</v>
      </c>
      <c r="D3520" t="s">
        <v>18</v>
      </c>
      <c r="E3520" t="s">
        <v>29</v>
      </c>
      <c r="F3520" t="s">
        <v>28</v>
      </c>
      <c r="K3520">
        <v>466486.875</v>
      </c>
      <c r="L3520" s="26">
        <v>52231</v>
      </c>
      <c r="M3520">
        <v>19</v>
      </c>
    </row>
    <row r="3521" spans="1:13" x14ac:dyDescent="0.25">
      <c r="A3521" s="21" t="str">
        <f t="shared" si="54"/>
        <v>MOW H3C CAAA_2043</v>
      </c>
      <c r="B3521" t="s">
        <v>130</v>
      </c>
      <c r="C3521" t="s">
        <v>71</v>
      </c>
      <c r="D3521" t="s">
        <v>18</v>
      </c>
      <c r="E3521" t="s">
        <v>29</v>
      </c>
      <c r="F3521" t="s">
        <v>28</v>
      </c>
      <c r="K3521">
        <v>472514.75</v>
      </c>
      <c r="L3521" s="26">
        <v>52596</v>
      </c>
      <c r="M3521">
        <v>20</v>
      </c>
    </row>
    <row r="3522" spans="1:13" x14ac:dyDescent="0.25">
      <c r="A3522" s="21" t="str">
        <f t="shared" ref="A3522:A3585" si="55">B3522&amp;" "&amp;D3522&amp;" "&amp;C3522&amp;"_"&amp;YEAR(L3522)</f>
        <v>MOW H3C CAAA_2024</v>
      </c>
      <c r="B3522" t="s">
        <v>130</v>
      </c>
      <c r="C3522" t="s">
        <v>71</v>
      </c>
      <c r="D3522" t="s">
        <v>18</v>
      </c>
      <c r="E3522" t="s">
        <v>29</v>
      </c>
      <c r="F3522" t="s">
        <v>31</v>
      </c>
      <c r="K3522">
        <v>0</v>
      </c>
      <c r="L3522" s="26">
        <v>45657</v>
      </c>
      <c r="M3522">
        <v>1</v>
      </c>
    </row>
    <row r="3523" spans="1:13" x14ac:dyDescent="0.25">
      <c r="A3523" s="21" t="str">
        <f t="shared" si="55"/>
        <v>MOW H3C CAAA_2025</v>
      </c>
      <c r="B3523" t="s">
        <v>130</v>
      </c>
      <c r="C3523" t="s">
        <v>71</v>
      </c>
      <c r="D3523" t="s">
        <v>18</v>
      </c>
      <c r="E3523" t="s">
        <v>29</v>
      </c>
      <c r="F3523" t="s">
        <v>31</v>
      </c>
      <c r="K3523">
        <v>0</v>
      </c>
      <c r="L3523" s="26">
        <v>46022</v>
      </c>
      <c r="M3523">
        <v>2</v>
      </c>
    </row>
    <row r="3524" spans="1:13" x14ac:dyDescent="0.25">
      <c r="A3524" s="21" t="str">
        <f t="shared" si="55"/>
        <v>MOW H3C CAAA_2026</v>
      </c>
      <c r="B3524" t="s">
        <v>130</v>
      </c>
      <c r="C3524" t="s">
        <v>71</v>
      </c>
      <c r="D3524" t="s">
        <v>18</v>
      </c>
      <c r="E3524" t="s">
        <v>29</v>
      </c>
      <c r="F3524" t="s">
        <v>31</v>
      </c>
      <c r="K3524">
        <v>0</v>
      </c>
      <c r="L3524" s="26">
        <v>46387</v>
      </c>
      <c r="M3524">
        <v>3</v>
      </c>
    </row>
    <row r="3525" spans="1:13" x14ac:dyDescent="0.25">
      <c r="A3525" s="21" t="str">
        <f t="shared" si="55"/>
        <v>MOW H3C CAAA_2027</v>
      </c>
      <c r="B3525" t="s">
        <v>130</v>
      </c>
      <c r="C3525" t="s">
        <v>71</v>
      </c>
      <c r="D3525" t="s">
        <v>18</v>
      </c>
      <c r="E3525" t="s">
        <v>29</v>
      </c>
      <c r="F3525" t="s">
        <v>31</v>
      </c>
      <c r="K3525">
        <v>0</v>
      </c>
      <c r="L3525" s="26">
        <v>46752</v>
      </c>
      <c r="M3525">
        <v>4</v>
      </c>
    </row>
    <row r="3526" spans="1:13" x14ac:dyDescent="0.25">
      <c r="A3526" s="21" t="str">
        <f t="shared" si="55"/>
        <v>MOW H3C CAAA_2028</v>
      </c>
      <c r="B3526" t="s">
        <v>130</v>
      </c>
      <c r="C3526" t="s">
        <v>71</v>
      </c>
      <c r="D3526" t="s">
        <v>18</v>
      </c>
      <c r="E3526" t="s">
        <v>29</v>
      </c>
      <c r="F3526" t="s">
        <v>31</v>
      </c>
      <c r="K3526">
        <v>0</v>
      </c>
      <c r="L3526" s="26">
        <v>47118</v>
      </c>
      <c r="M3526">
        <v>5</v>
      </c>
    </row>
    <row r="3527" spans="1:13" x14ac:dyDescent="0.25">
      <c r="A3527" s="21" t="str">
        <f t="shared" si="55"/>
        <v>MOW H3C CAAA_2029</v>
      </c>
      <c r="B3527" t="s">
        <v>130</v>
      </c>
      <c r="C3527" t="s">
        <v>71</v>
      </c>
      <c r="D3527" t="s">
        <v>18</v>
      </c>
      <c r="E3527" t="s">
        <v>29</v>
      </c>
      <c r="F3527" t="s">
        <v>31</v>
      </c>
      <c r="K3527">
        <v>0</v>
      </c>
      <c r="L3527" s="26">
        <v>47483</v>
      </c>
      <c r="M3527">
        <v>6</v>
      </c>
    </row>
    <row r="3528" spans="1:13" x14ac:dyDescent="0.25">
      <c r="A3528" s="21" t="str">
        <f t="shared" si="55"/>
        <v>MOW H3C CAAA_2030</v>
      </c>
      <c r="B3528" t="s">
        <v>130</v>
      </c>
      <c r="C3528" t="s">
        <v>71</v>
      </c>
      <c r="D3528" t="s">
        <v>18</v>
      </c>
      <c r="E3528" t="s">
        <v>29</v>
      </c>
      <c r="F3528" t="s">
        <v>31</v>
      </c>
      <c r="K3528">
        <v>0</v>
      </c>
      <c r="L3528" s="26">
        <v>47848</v>
      </c>
      <c r="M3528">
        <v>7</v>
      </c>
    </row>
    <row r="3529" spans="1:13" x14ac:dyDescent="0.25">
      <c r="A3529" s="21" t="str">
        <f t="shared" si="55"/>
        <v>MOW H3C CAAA_2031</v>
      </c>
      <c r="B3529" t="s">
        <v>130</v>
      </c>
      <c r="C3529" t="s">
        <v>71</v>
      </c>
      <c r="D3529" t="s">
        <v>18</v>
      </c>
      <c r="E3529" t="s">
        <v>29</v>
      </c>
      <c r="F3529" t="s">
        <v>31</v>
      </c>
      <c r="K3529">
        <v>0</v>
      </c>
      <c r="L3529" s="26">
        <v>48213</v>
      </c>
      <c r="M3529">
        <v>8</v>
      </c>
    </row>
    <row r="3530" spans="1:13" x14ac:dyDescent="0.25">
      <c r="A3530" s="21" t="str">
        <f t="shared" si="55"/>
        <v>MOW H3C CAAA_2032</v>
      </c>
      <c r="B3530" t="s">
        <v>130</v>
      </c>
      <c r="C3530" t="s">
        <v>71</v>
      </c>
      <c r="D3530" t="s">
        <v>18</v>
      </c>
      <c r="E3530" t="s">
        <v>29</v>
      </c>
      <c r="F3530" t="s">
        <v>31</v>
      </c>
      <c r="K3530">
        <v>0</v>
      </c>
      <c r="L3530" s="26">
        <v>48579</v>
      </c>
      <c r="M3530">
        <v>9</v>
      </c>
    </row>
    <row r="3531" spans="1:13" x14ac:dyDescent="0.25">
      <c r="A3531" s="21" t="str">
        <f t="shared" si="55"/>
        <v>MOW H3C CAAA_2033</v>
      </c>
      <c r="B3531" t="s">
        <v>130</v>
      </c>
      <c r="C3531" t="s">
        <v>71</v>
      </c>
      <c r="D3531" t="s">
        <v>18</v>
      </c>
      <c r="E3531" t="s">
        <v>29</v>
      </c>
      <c r="F3531" t="s">
        <v>31</v>
      </c>
      <c r="K3531">
        <v>0</v>
      </c>
      <c r="L3531" s="26">
        <v>48944</v>
      </c>
      <c r="M3531">
        <v>10</v>
      </c>
    </row>
    <row r="3532" spans="1:13" x14ac:dyDescent="0.25">
      <c r="A3532" s="21" t="str">
        <f t="shared" si="55"/>
        <v>MOW H3C CAAA_2034</v>
      </c>
      <c r="B3532" t="s">
        <v>130</v>
      </c>
      <c r="C3532" t="s">
        <v>71</v>
      </c>
      <c r="D3532" t="s">
        <v>18</v>
      </c>
      <c r="E3532" t="s">
        <v>29</v>
      </c>
      <c r="F3532" t="s">
        <v>31</v>
      </c>
      <c r="K3532">
        <v>0</v>
      </c>
      <c r="L3532" s="26">
        <v>49309</v>
      </c>
      <c r="M3532">
        <v>11</v>
      </c>
    </row>
    <row r="3533" spans="1:13" x14ac:dyDescent="0.25">
      <c r="A3533" s="21" t="str">
        <f t="shared" si="55"/>
        <v>MOW H3C CAAA_2035</v>
      </c>
      <c r="B3533" t="s">
        <v>130</v>
      </c>
      <c r="C3533" t="s">
        <v>71</v>
      </c>
      <c r="D3533" t="s">
        <v>18</v>
      </c>
      <c r="E3533" t="s">
        <v>29</v>
      </c>
      <c r="F3533" t="s">
        <v>31</v>
      </c>
      <c r="K3533">
        <v>0</v>
      </c>
      <c r="L3533" s="26">
        <v>49674</v>
      </c>
      <c r="M3533">
        <v>12</v>
      </c>
    </row>
    <row r="3534" spans="1:13" x14ac:dyDescent="0.25">
      <c r="A3534" s="21" t="str">
        <f t="shared" si="55"/>
        <v>MOW H3C CAAA_2036</v>
      </c>
      <c r="B3534" t="s">
        <v>130</v>
      </c>
      <c r="C3534" t="s">
        <v>71</v>
      </c>
      <c r="D3534" t="s">
        <v>18</v>
      </c>
      <c r="E3534" t="s">
        <v>29</v>
      </c>
      <c r="F3534" t="s">
        <v>31</v>
      </c>
      <c r="K3534">
        <v>0</v>
      </c>
      <c r="L3534" s="26">
        <v>50040</v>
      </c>
      <c r="M3534">
        <v>13</v>
      </c>
    </row>
    <row r="3535" spans="1:13" x14ac:dyDescent="0.25">
      <c r="A3535" s="21" t="str">
        <f t="shared" si="55"/>
        <v>MOW H3C CAAA_2037</v>
      </c>
      <c r="B3535" t="s">
        <v>130</v>
      </c>
      <c r="C3535" t="s">
        <v>71</v>
      </c>
      <c r="D3535" t="s">
        <v>18</v>
      </c>
      <c r="E3535" t="s">
        <v>29</v>
      </c>
      <c r="F3535" t="s">
        <v>31</v>
      </c>
      <c r="K3535">
        <v>0</v>
      </c>
      <c r="L3535" s="26">
        <v>50405</v>
      </c>
      <c r="M3535">
        <v>14</v>
      </c>
    </row>
    <row r="3536" spans="1:13" x14ac:dyDescent="0.25">
      <c r="A3536" s="21" t="str">
        <f t="shared" si="55"/>
        <v>MOW H3C CAAA_2038</v>
      </c>
      <c r="B3536" t="s">
        <v>130</v>
      </c>
      <c r="C3536" t="s">
        <v>71</v>
      </c>
      <c r="D3536" t="s">
        <v>18</v>
      </c>
      <c r="E3536" t="s">
        <v>29</v>
      </c>
      <c r="F3536" t="s">
        <v>31</v>
      </c>
      <c r="K3536">
        <v>0</v>
      </c>
      <c r="L3536" s="26">
        <v>50770</v>
      </c>
      <c r="M3536">
        <v>15</v>
      </c>
    </row>
    <row r="3537" spans="1:14" x14ac:dyDescent="0.25">
      <c r="A3537" s="21" t="str">
        <f t="shared" si="55"/>
        <v>MOW H3C CAAA_2039</v>
      </c>
      <c r="B3537" t="s">
        <v>130</v>
      </c>
      <c r="C3537" t="s">
        <v>71</v>
      </c>
      <c r="D3537" t="s">
        <v>18</v>
      </c>
      <c r="E3537" t="s">
        <v>29</v>
      </c>
      <c r="F3537" t="s">
        <v>31</v>
      </c>
      <c r="K3537">
        <v>0</v>
      </c>
      <c r="L3537" s="26">
        <v>51135</v>
      </c>
      <c r="M3537">
        <v>16</v>
      </c>
    </row>
    <row r="3538" spans="1:14" x14ac:dyDescent="0.25">
      <c r="A3538" s="21" t="str">
        <f t="shared" si="55"/>
        <v>MOW H3C CAAA_2040</v>
      </c>
      <c r="B3538" t="s">
        <v>130</v>
      </c>
      <c r="C3538" t="s">
        <v>71</v>
      </c>
      <c r="D3538" t="s">
        <v>18</v>
      </c>
      <c r="E3538" t="s">
        <v>29</v>
      </c>
      <c r="F3538" t="s">
        <v>31</v>
      </c>
      <c r="K3538">
        <v>0</v>
      </c>
      <c r="L3538" s="26">
        <v>51501</v>
      </c>
      <c r="M3538">
        <v>17</v>
      </c>
    </row>
    <row r="3539" spans="1:14" x14ac:dyDescent="0.25">
      <c r="A3539" s="21" t="str">
        <f t="shared" si="55"/>
        <v>MOW H3C CAAA_2041</v>
      </c>
      <c r="B3539" t="s">
        <v>130</v>
      </c>
      <c r="C3539" t="s">
        <v>71</v>
      </c>
      <c r="D3539" t="s">
        <v>18</v>
      </c>
      <c r="E3539" t="s">
        <v>29</v>
      </c>
      <c r="F3539" t="s">
        <v>31</v>
      </c>
      <c r="K3539">
        <v>0</v>
      </c>
      <c r="L3539" s="26">
        <v>51866</v>
      </c>
      <c r="M3539">
        <v>18</v>
      </c>
    </row>
    <row r="3540" spans="1:14" x14ac:dyDescent="0.25">
      <c r="A3540" s="21" t="str">
        <f t="shared" si="55"/>
        <v>MOW H3C CAAA_2042</v>
      </c>
      <c r="B3540" t="s">
        <v>130</v>
      </c>
      <c r="C3540" t="s">
        <v>71</v>
      </c>
      <c r="D3540" t="s">
        <v>18</v>
      </c>
      <c r="E3540" t="s">
        <v>29</v>
      </c>
      <c r="F3540" t="s">
        <v>31</v>
      </c>
      <c r="K3540">
        <v>0</v>
      </c>
      <c r="L3540" s="26">
        <v>52231</v>
      </c>
      <c r="M3540">
        <v>19</v>
      </c>
    </row>
    <row r="3541" spans="1:14" x14ac:dyDescent="0.25">
      <c r="A3541" s="21" t="str">
        <f t="shared" si="55"/>
        <v>MOW H3C CAAA_2043</v>
      </c>
      <c r="B3541" t="s">
        <v>130</v>
      </c>
      <c r="C3541" t="s">
        <v>71</v>
      </c>
      <c r="D3541" t="s">
        <v>18</v>
      </c>
      <c r="E3541" t="s">
        <v>29</v>
      </c>
      <c r="F3541" t="s">
        <v>31</v>
      </c>
      <c r="K3541">
        <v>0</v>
      </c>
      <c r="L3541" s="26">
        <v>52596</v>
      </c>
      <c r="M3541">
        <v>20</v>
      </c>
    </row>
    <row r="3542" spans="1:14" x14ac:dyDescent="0.25">
      <c r="A3542" s="21" t="str">
        <f t="shared" si="55"/>
        <v>MOW H3C CAAA_2024</v>
      </c>
      <c r="B3542" t="s">
        <v>130</v>
      </c>
      <c r="C3542" t="s">
        <v>71</v>
      </c>
      <c r="D3542" t="s">
        <v>18</v>
      </c>
      <c r="E3542" t="s">
        <v>5</v>
      </c>
      <c r="F3542" t="s">
        <v>4</v>
      </c>
      <c r="G3542">
        <v>0</v>
      </c>
      <c r="H3542">
        <v>0</v>
      </c>
      <c r="I3542">
        <v>0</v>
      </c>
      <c r="J3542">
        <v>0</v>
      </c>
      <c r="L3542" s="26">
        <v>45657</v>
      </c>
      <c r="M3542">
        <v>1</v>
      </c>
      <c r="N3542">
        <v>0</v>
      </c>
    </row>
    <row r="3543" spans="1:14" x14ac:dyDescent="0.25">
      <c r="A3543" s="21" t="str">
        <f t="shared" si="55"/>
        <v>MOW H3C CAAA_2025</v>
      </c>
      <c r="B3543" t="s">
        <v>130</v>
      </c>
      <c r="C3543" t="s">
        <v>71</v>
      </c>
      <c r="D3543" t="s">
        <v>18</v>
      </c>
      <c r="E3543" t="s">
        <v>5</v>
      </c>
      <c r="F3543" t="s">
        <v>4</v>
      </c>
      <c r="G3543">
        <v>0</v>
      </c>
      <c r="H3543">
        <v>0</v>
      </c>
      <c r="I3543">
        <v>0</v>
      </c>
      <c r="J3543">
        <v>0</v>
      </c>
      <c r="L3543" s="26">
        <v>46022</v>
      </c>
      <c r="M3543">
        <v>2</v>
      </c>
      <c r="N3543">
        <v>0</v>
      </c>
    </row>
    <row r="3544" spans="1:14" x14ac:dyDescent="0.25">
      <c r="A3544" s="21" t="str">
        <f t="shared" si="55"/>
        <v>MOW H3C CAAA_2026</v>
      </c>
      <c r="B3544" t="s">
        <v>130</v>
      </c>
      <c r="C3544" t="s">
        <v>71</v>
      </c>
      <c r="D3544" t="s">
        <v>18</v>
      </c>
      <c r="E3544" t="s">
        <v>5</v>
      </c>
      <c r="F3544" t="s">
        <v>4</v>
      </c>
      <c r="G3544">
        <v>0</v>
      </c>
      <c r="H3544">
        <v>0</v>
      </c>
      <c r="I3544">
        <v>1667.77392578125</v>
      </c>
      <c r="J3544">
        <v>0</v>
      </c>
      <c r="L3544" s="26">
        <v>46387</v>
      </c>
      <c r="M3544">
        <v>3</v>
      </c>
      <c r="N3544">
        <v>0</v>
      </c>
    </row>
    <row r="3545" spans="1:14" x14ac:dyDescent="0.25">
      <c r="A3545" s="21" t="str">
        <f t="shared" si="55"/>
        <v>MOW H3C CAAA_2027</v>
      </c>
      <c r="B3545" t="s">
        <v>130</v>
      </c>
      <c r="C3545" t="s">
        <v>71</v>
      </c>
      <c r="D3545" t="s">
        <v>18</v>
      </c>
      <c r="E3545" t="s">
        <v>5</v>
      </c>
      <c r="F3545" t="s">
        <v>4</v>
      </c>
      <c r="G3545">
        <v>0</v>
      </c>
      <c r="H3545">
        <v>11724.55859375</v>
      </c>
      <c r="I3545">
        <v>40465.3046875</v>
      </c>
      <c r="J3545">
        <v>0</v>
      </c>
      <c r="L3545" s="26">
        <v>46752</v>
      </c>
      <c r="M3545">
        <v>4</v>
      </c>
      <c r="N3545">
        <v>-13238.798828125</v>
      </c>
    </row>
    <row r="3546" spans="1:14" x14ac:dyDescent="0.25">
      <c r="A3546" s="21" t="str">
        <f t="shared" si="55"/>
        <v>MOW H3C CAAA_2028</v>
      </c>
      <c r="B3546" t="s">
        <v>130</v>
      </c>
      <c r="C3546" t="s">
        <v>71</v>
      </c>
      <c r="D3546" t="s">
        <v>18</v>
      </c>
      <c r="E3546" t="s">
        <v>5</v>
      </c>
      <c r="F3546" t="s">
        <v>4</v>
      </c>
      <c r="G3546">
        <v>0</v>
      </c>
      <c r="H3546">
        <v>11829.78125</v>
      </c>
      <c r="I3546">
        <v>38779.33203125</v>
      </c>
      <c r="J3546">
        <v>0</v>
      </c>
      <c r="L3546" s="26">
        <v>47118</v>
      </c>
      <c r="M3546">
        <v>5</v>
      </c>
      <c r="N3546">
        <v>-13530.947265625</v>
      </c>
    </row>
    <row r="3547" spans="1:14" x14ac:dyDescent="0.25">
      <c r="A3547" s="21" t="str">
        <f t="shared" si="55"/>
        <v>MOW H3C CAAA_2029</v>
      </c>
      <c r="B3547" t="s">
        <v>130</v>
      </c>
      <c r="C3547" t="s">
        <v>71</v>
      </c>
      <c r="D3547" t="s">
        <v>18</v>
      </c>
      <c r="E3547" t="s">
        <v>5</v>
      </c>
      <c r="F3547" t="s">
        <v>4</v>
      </c>
      <c r="G3547">
        <v>0</v>
      </c>
      <c r="H3547">
        <v>44438.9140625</v>
      </c>
      <c r="I3547">
        <v>105899.96875</v>
      </c>
      <c r="J3547">
        <v>0</v>
      </c>
      <c r="L3547" s="26">
        <v>47483</v>
      </c>
      <c r="M3547">
        <v>6</v>
      </c>
      <c r="N3547">
        <v>14756.7880859375</v>
      </c>
    </row>
    <row r="3548" spans="1:14" x14ac:dyDescent="0.25">
      <c r="A3548" s="21" t="str">
        <f t="shared" si="55"/>
        <v>MOW H3C CAAA_2030</v>
      </c>
      <c r="B3548" t="s">
        <v>130</v>
      </c>
      <c r="C3548" t="s">
        <v>71</v>
      </c>
      <c r="D3548" t="s">
        <v>18</v>
      </c>
      <c r="E3548" t="s">
        <v>5</v>
      </c>
      <c r="F3548" t="s">
        <v>4</v>
      </c>
      <c r="G3548">
        <v>0</v>
      </c>
      <c r="H3548">
        <v>53734.9453125</v>
      </c>
      <c r="I3548">
        <v>156104.984375</v>
      </c>
      <c r="J3548">
        <v>0</v>
      </c>
      <c r="L3548" s="26">
        <v>47848</v>
      </c>
      <c r="M3548">
        <v>7</v>
      </c>
      <c r="N3548">
        <v>28585</v>
      </c>
    </row>
    <row r="3549" spans="1:14" x14ac:dyDescent="0.25">
      <c r="A3549" s="21" t="str">
        <f t="shared" si="55"/>
        <v>MOW H3C CAAA_2031</v>
      </c>
      <c r="B3549" t="s">
        <v>130</v>
      </c>
      <c r="C3549" t="s">
        <v>71</v>
      </c>
      <c r="D3549" t="s">
        <v>18</v>
      </c>
      <c r="E3549" t="s">
        <v>5</v>
      </c>
      <c r="F3549" t="s">
        <v>4</v>
      </c>
      <c r="G3549">
        <v>0</v>
      </c>
      <c r="H3549">
        <v>101426.0078125</v>
      </c>
      <c r="I3549">
        <v>210066.8125</v>
      </c>
      <c r="J3549">
        <v>0</v>
      </c>
      <c r="L3549" s="26">
        <v>48213</v>
      </c>
      <c r="M3549">
        <v>8</v>
      </c>
      <c r="N3549">
        <v>69210.3203125</v>
      </c>
    </row>
    <row r="3550" spans="1:14" x14ac:dyDescent="0.25">
      <c r="A3550" s="21" t="str">
        <f t="shared" si="55"/>
        <v>MOW H3C CAAA_2032</v>
      </c>
      <c r="B3550" t="s">
        <v>130</v>
      </c>
      <c r="C3550" t="s">
        <v>71</v>
      </c>
      <c r="D3550" t="s">
        <v>18</v>
      </c>
      <c r="E3550" t="s">
        <v>5</v>
      </c>
      <c r="F3550" t="s">
        <v>4</v>
      </c>
      <c r="G3550">
        <v>0</v>
      </c>
      <c r="H3550">
        <v>102208.765625</v>
      </c>
      <c r="I3550">
        <v>264747.5</v>
      </c>
      <c r="J3550">
        <v>0</v>
      </c>
      <c r="L3550" s="26">
        <v>48579</v>
      </c>
      <c r="M3550">
        <v>9</v>
      </c>
      <c r="N3550">
        <v>18484.37890625</v>
      </c>
    </row>
    <row r="3551" spans="1:14" x14ac:dyDescent="0.25">
      <c r="A3551" s="21" t="str">
        <f t="shared" si="55"/>
        <v>MOW H3C CAAA_2033</v>
      </c>
      <c r="B3551" t="s">
        <v>130</v>
      </c>
      <c r="C3551" t="s">
        <v>71</v>
      </c>
      <c r="D3551" t="s">
        <v>18</v>
      </c>
      <c r="E3551" t="s">
        <v>5</v>
      </c>
      <c r="F3551" t="s">
        <v>4</v>
      </c>
      <c r="G3551">
        <v>0</v>
      </c>
      <c r="H3551">
        <v>107236.640625</v>
      </c>
      <c r="I3551">
        <v>316131.53125</v>
      </c>
      <c r="J3551">
        <v>0</v>
      </c>
      <c r="L3551" s="26">
        <v>48944</v>
      </c>
      <c r="M3551">
        <v>10</v>
      </c>
      <c r="N3551">
        <v>-8130.0498046875</v>
      </c>
    </row>
    <row r="3552" spans="1:14" x14ac:dyDescent="0.25">
      <c r="A3552" s="21" t="str">
        <f t="shared" si="55"/>
        <v>MOW H3C CAAA_2034</v>
      </c>
      <c r="B3552" t="s">
        <v>130</v>
      </c>
      <c r="C3552" t="s">
        <v>71</v>
      </c>
      <c r="D3552" t="s">
        <v>18</v>
      </c>
      <c r="E3552" t="s">
        <v>5</v>
      </c>
      <c r="F3552" t="s">
        <v>4</v>
      </c>
      <c r="G3552">
        <v>0</v>
      </c>
      <c r="H3552">
        <v>98089.7109375</v>
      </c>
      <c r="I3552">
        <v>367214.78125</v>
      </c>
      <c r="J3552">
        <v>0</v>
      </c>
      <c r="L3552" s="26">
        <v>49309</v>
      </c>
      <c r="M3552">
        <v>11</v>
      </c>
      <c r="N3552">
        <v>-54205.58203125</v>
      </c>
    </row>
    <row r="3553" spans="1:14" x14ac:dyDescent="0.25">
      <c r="A3553" s="21" t="str">
        <f t="shared" si="55"/>
        <v>MOW H3C CAAA_2035</v>
      </c>
      <c r="B3553" t="s">
        <v>130</v>
      </c>
      <c r="C3553" t="s">
        <v>71</v>
      </c>
      <c r="D3553" t="s">
        <v>18</v>
      </c>
      <c r="E3553" t="s">
        <v>5</v>
      </c>
      <c r="F3553" t="s">
        <v>4</v>
      </c>
      <c r="G3553">
        <v>0</v>
      </c>
      <c r="H3553">
        <v>86546.2734375</v>
      </c>
      <c r="I3553">
        <v>416409.0625</v>
      </c>
      <c r="J3553">
        <v>0</v>
      </c>
      <c r="L3553" s="26">
        <v>49674</v>
      </c>
      <c r="M3553">
        <v>12</v>
      </c>
      <c r="N3553">
        <v>-43138.09765625</v>
      </c>
    </row>
    <row r="3554" spans="1:14" x14ac:dyDescent="0.25">
      <c r="A3554" s="21" t="str">
        <f t="shared" si="55"/>
        <v>MOW H3C CAAA_2036</v>
      </c>
      <c r="B3554" t="s">
        <v>130</v>
      </c>
      <c r="C3554" t="s">
        <v>71</v>
      </c>
      <c r="D3554" t="s">
        <v>18</v>
      </c>
      <c r="E3554" t="s">
        <v>5</v>
      </c>
      <c r="F3554" t="s">
        <v>4</v>
      </c>
      <c r="G3554">
        <v>0</v>
      </c>
      <c r="H3554">
        <v>91724.6875</v>
      </c>
      <c r="I3554">
        <v>405002.375</v>
      </c>
      <c r="J3554">
        <v>0</v>
      </c>
      <c r="L3554" s="26">
        <v>50040</v>
      </c>
      <c r="M3554">
        <v>13</v>
      </c>
      <c r="N3554">
        <v>2907.592529296875</v>
      </c>
    </row>
    <row r="3555" spans="1:14" x14ac:dyDescent="0.25">
      <c r="A3555" s="21" t="str">
        <f t="shared" si="55"/>
        <v>MOW H3C CAAA_2037</v>
      </c>
      <c r="B3555" t="s">
        <v>130</v>
      </c>
      <c r="C3555" t="s">
        <v>71</v>
      </c>
      <c r="D3555" t="s">
        <v>18</v>
      </c>
      <c r="E3555" t="s">
        <v>5</v>
      </c>
      <c r="F3555" t="s">
        <v>4</v>
      </c>
      <c r="G3555">
        <v>0</v>
      </c>
      <c r="H3555">
        <v>98490.0703125</v>
      </c>
      <c r="I3555">
        <v>393377.09375</v>
      </c>
      <c r="J3555">
        <v>0</v>
      </c>
      <c r="L3555" s="26">
        <v>50405</v>
      </c>
      <c r="M3555">
        <v>14</v>
      </c>
      <c r="N3555">
        <v>89829.875</v>
      </c>
    </row>
    <row r="3556" spans="1:14" x14ac:dyDescent="0.25">
      <c r="A3556" s="21" t="str">
        <f t="shared" si="55"/>
        <v>MOW H3C CAAA_2038</v>
      </c>
      <c r="B3556" t="s">
        <v>130</v>
      </c>
      <c r="C3556" t="s">
        <v>71</v>
      </c>
      <c r="D3556" t="s">
        <v>18</v>
      </c>
      <c r="E3556" t="s">
        <v>5</v>
      </c>
      <c r="F3556" t="s">
        <v>4</v>
      </c>
      <c r="G3556">
        <v>0</v>
      </c>
      <c r="H3556">
        <v>100063.390625</v>
      </c>
      <c r="I3556">
        <v>384302.03125</v>
      </c>
      <c r="J3556">
        <v>0</v>
      </c>
      <c r="L3556" s="26">
        <v>50770</v>
      </c>
      <c r="M3556">
        <v>15</v>
      </c>
      <c r="N3556">
        <v>155544.671875</v>
      </c>
    </row>
    <row r="3557" spans="1:14" x14ac:dyDescent="0.25">
      <c r="A3557" s="21" t="str">
        <f t="shared" si="55"/>
        <v>MOW H3C CAAA_2039</v>
      </c>
      <c r="B3557" t="s">
        <v>130</v>
      </c>
      <c r="C3557" t="s">
        <v>71</v>
      </c>
      <c r="D3557" t="s">
        <v>18</v>
      </c>
      <c r="E3557" t="s">
        <v>5</v>
      </c>
      <c r="F3557" t="s">
        <v>4</v>
      </c>
      <c r="G3557">
        <v>0</v>
      </c>
      <c r="H3557">
        <v>107534.0078125</v>
      </c>
      <c r="I3557">
        <v>376119.28125</v>
      </c>
      <c r="J3557">
        <v>0</v>
      </c>
      <c r="L3557" s="26">
        <v>51135</v>
      </c>
      <c r="M3557">
        <v>16</v>
      </c>
      <c r="N3557">
        <v>127875.8203125</v>
      </c>
    </row>
    <row r="3558" spans="1:14" x14ac:dyDescent="0.25">
      <c r="A3558" s="21" t="str">
        <f t="shared" si="55"/>
        <v>MOW H3C CAAA_2040</v>
      </c>
      <c r="B3558" t="s">
        <v>130</v>
      </c>
      <c r="C3558" t="s">
        <v>71</v>
      </c>
      <c r="D3558" t="s">
        <v>18</v>
      </c>
      <c r="E3558" t="s">
        <v>5</v>
      </c>
      <c r="F3558" t="s">
        <v>4</v>
      </c>
      <c r="G3558">
        <v>0</v>
      </c>
      <c r="H3558">
        <v>91329.421875</v>
      </c>
      <c r="I3558">
        <v>369853.09375</v>
      </c>
      <c r="J3558">
        <v>0</v>
      </c>
      <c r="L3558" s="26">
        <v>51501</v>
      </c>
      <c r="M3558">
        <v>17</v>
      </c>
      <c r="N3558">
        <v>93211.3671875</v>
      </c>
    </row>
    <row r="3559" spans="1:14" x14ac:dyDescent="0.25">
      <c r="A3559" s="21" t="str">
        <f t="shared" si="55"/>
        <v>MOW H3C CAAA_2041</v>
      </c>
      <c r="B3559" t="s">
        <v>130</v>
      </c>
      <c r="C3559" t="s">
        <v>71</v>
      </c>
      <c r="D3559" t="s">
        <v>18</v>
      </c>
      <c r="E3559" t="s">
        <v>5</v>
      </c>
      <c r="F3559" t="s">
        <v>4</v>
      </c>
      <c r="G3559">
        <v>0</v>
      </c>
      <c r="H3559">
        <v>69185.3828125</v>
      </c>
      <c r="I3559">
        <v>431702.53125</v>
      </c>
      <c r="J3559">
        <v>0</v>
      </c>
      <c r="L3559" s="26">
        <v>51866</v>
      </c>
      <c r="M3559">
        <v>18</v>
      </c>
      <c r="N3559">
        <v>94603.0625</v>
      </c>
    </row>
    <row r="3560" spans="1:14" x14ac:dyDescent="0.25">
      <c r="A3560" s="21" t="str">
        <f t="shared" si="55"/>
        <v>MOW H3C CAAA_2042</v>
      </c>
      <c r="B3560" t="s">
        <v>130</v>
      </c>
      <c r="C3560" t="s">
        <v>71</v>
      </c>
      <c r="D3560" t="s">
        <v>18</v>
      </c>
      <c r="E3560" t="s">
        <v>5</v>
      </c>
      <c r="F3560" t="s">
        <v>4</v>
      </c>
      <c r="G3560">
        <v>0</v>
      </c>
      <c r="H3560">
        <v>44792.40234375</v>
      </c>
      <c r="I3560">
        <v>464352.5</v>
      </c>
      <c r="J3560">
        <v>0</v>
      </c>
      <c r="L3560" s="26">
        <v>52231</v>
      </c>
      <c r="M3560">
        <v>19</v>
      </c>
      <c r="N3560">
        <v>97331.8515625</v>
      </c>
    </row>
    <row r="3561" spans="1:14" x14ac:dyDescent="0.25">
      <c r="A3561" s="21" t="str">
        <f t="shared" si="55"/>
        <v>MOW H3C CAAA_2043</v>
      </c>
      <c r="B3561" t="s">
        <v>130</v>
      </c>
      <c r="C3561" t="s">
        <v>71</v>
      </c>
      <c r="D3561" t="s">
        <v>18</v>
      </c>
      <c r="E3561" t="s">
        <v>5</v>
      </c>
      <c r="F3561" t="s">
        <v>4</v>
      </c>
      <c r="G3561">
        <v>0</v>
      </c>
      <c r="H3561">
        <v>31681.75</v>
      </c>
      <c r="I3561">
        <v>451792.125</v>
      </c>
      <c r="J3561">
        <v>0</v>
      </c>
      <c r="L3561" s="26">
        <v>52596</v>
      </c>
      <c r="M3561">
        <v>20</v>
      </c>
      <c r="N3561">
        <v>136680.59375</v>
      </c>
    </row>
    <row r="3562" spans="1:14" x14ac:dyDescent="0.25">
      <c r="A3562" s="21" t="str">
        <f t="shared" si="55"/>
        <v>MOW H3C CAAA_2024</v>
      </c>
      <c r="B3562" t="s">
        <v>130</v>
      </c>
      <c r="C3562" t="s">
        <v>71</v>
      </c>
      <c r="D3562" t="s">
        <v>18</v>
      </c>
      <c r="E3562" t="s">
        <v>5</v>
      </c>
      <c r="F3562" t="s">
        <v>32</v>
      </c>
      <c r="G3562">
        <v>235794.65625</v>
      </c>
      <c r="H3562">
        <v>103764.84375</v>
      </c>
      <c r="I3562">
        <v>15499.482421875</v>
      </c>
      <c r="J3562">
        <v>0</v>
      </c>
      <c r="L3562" s="26">
        <v>45657</v>
      </c>
      <c r="M3562">
        <v>1</v>
      </c>
      <c r="N3562">
        <v>108640.6640625</v>
      </c>
    </row>
    <row r="3563" spans="1:14" x14ac:dyDescent="0.25">
      <c r="A3563" s="21" t="str">
        <f t="shared" si="55"/>
        <v>MOW H3C CAAA_2025</v>
      </c>
      <c r="B3563" t="s">
        <v>130</v>
      </c>
      <c r="C3563" t="s">
        <v>71</v>
      </c>
      <c r="D3563" t="s">
        <v>18</v>
      </c>
      <c r="E3563" t="s">
        <v>5</v>
      </c>
      <c r="F3563" t="s">
        <v>32</v>
      </c>
      <c r="G3563">
        <v>271926.4375</v>
      </c>
      <c r="H3563">
        <v>115623.0234375</v>
      </c>
      <c r="I3563">
        <v>43533.515625</v>
      </c>
      <c r="J3563">
        <v>0</v>
      </c>
      <c r="L3563" s="26">
        <v>46022</v>
      </c>
      <c r="M3563">
        <v>2</v>
      </c>
      <c r="N3563">
        <v>107832.5859375</v>
      </c>
    </row>
    <row r="3564" spans="1:14" x14ac:dyDescent="0.25">
      <c r="A3564" s="21" t="str">
        <f t="shared" si="55"/>
        <v>MOW H3C CAAA_2026</v>
      </c>
      <c r="B3564" t="s">
        <v>130</v>
      </c>
      <c r="C3564" t="s">
        <v>71</v>
      </c>
      <c r="D3564" t="s">
        <v>18</v>
      </c>
      <c r="E3564" t="s">
        <v>5</v>
      </c>
      <c r="F3564" t="s">
        <v>32</v>
      </c>
      <c r="G3564">
        <v>309101.40625</v>
      </c>
      <c r="H3564">
        <v>135404.515625</v>
      </c>
      <c r="I3564">
        <v>47211.59375</v>
      </c>
      <c r="J3564">
        <v>0</v>
      </c>
      <c r="L3564" s="26">
        <v>46387</v>
      </c>
      <c r="M3564">
        <v>3</v>
      </c>
      <c r="N3564">
        <v>112447.1640625</v>
      </c>
    </row>
    <row r="3565" spans="1:14" x14ac:dyDescent="0.25">
      <c r="A3565" s="21" t="str">
        <f t="shared" si="55"/>
        <v>MOW H3C CAAA_2027</v>
      </c>
      <c r="B3565" t="s">
        <v>130</v>
      </c>
      <c r="C3565" t="s">
        <v>71</v>
      </c>
      <c r="D3565" t="s">
        <v>18</v>
      </c>
      <c r="E3565" t="s">
        <v>5</v>
      </c>
      <c r="F3565" t="s">
        <v>32</v>
      </c>
      <c r="G3565">
        <v>342404.75</v>
      </c>
      <c r="H3565">
        <v>150178.953125</v>
      </c>
      <c r="I3565">
        <v>50799.19921875</v>
      </c>
      <c r="J3565">
        <v>0</v>
      </c>
      <c r="L3565" s="26">
        <v>46752</v>
      </c>
      <c r="M3565">
        <v>4</v>
      </c>
      <c r="N3565">
        <v>112869.28125</v>
      </c>
    </row>
    <row r="3566" spans="1:14" x14ac:dyDescent="0.25">
      <c r="A3566" s="21" t="str">
        <f t="shared" si="55"/>
        <v>MOW H3C CAAA_2028</v>
      </c>
      <c r="B3566" t="s">
        <v>130</v>
      </c>
      <c r="C3566" t="s">
        <v>71</v>
      </c>
      <c r="D3566" t="s">
        <v>18</v>
      </c>
      <c r="E3566" t="s">
        <v>5</v>
      </c>
      <c r="F3566" t="s">
        <v>32</v>
      </c>
      <c r="G3566">
        <v>352568.1875</v>
      </c>
      <c r="H3566">
        <v>158369.9375</v>
      </c>
      <c r="I3566">
        <v>54535.296875</v>
      </c>
      <c r="J3566">
        <v>0</v>
      </c>
      <c r="L3566" s="26">
        <v>47118</v>
      </c>
      <c r="M3566">
        <v>5</v>
      </c>
      <c r="N3566">
        <v>117660.328125</v>
      </c>
    </row>
    <row r="3567" spans="1:14" x14ac:dyDescent="0.25">
      <c r="A3567" s="21" t="str">
        <f t="shared" si="55"/>
        <v>MOW H3C CAAA_2029</v>
      </c>
      <c r="B3567" t="s">
        <v>130</v>
      </c>
      <c r="C3567" t="s">
        <v>71</v>
      </c>
      <c r="D3567" t="s">
        <v>18</v>
      </c>
      <c r="E3567" t="s">
        <v>5</v>
      </c>
      <c r="F3567" t="s">
        <v>32</v>
      </c>
      <c r="G3567">
        <v>361957.40625</v>
      </c>
      <c r="H3567">
        <v>170019.75</v>
      </c>
      <c r="I3567">
        <v>56837.07421875</v>
      </c>
      <c r="J3567">
        <v>0</v>
      </c>
      <c r="L3567" s="26">
        <v>47483</v>
      </c>
      <c r="M3567">
        <v>6</v>
      </c>
      <c r="N3567">
        <v>126577.4609375</v>
      </c>
    </row>
    <row r="3568" spans="1:14" x14ac:dyDescent="0.25">
      <c r="A3568" s="21" t="str">
        <f t="shared" si="55"/>
        <v>MOW H3C CAAA_2030</v>
      </c>
      <c r="B3568" t="s">
        <v>130</v>
      </c>
      <c r="C3568" t="s">
        <v>71</v>
      </c>
      <c r="D3568" t="s">
        <v>18</v>
      </c>
      <c r="E3568" t="s">
        <v>5</v>
      </c>
      <c r="F3568" t="s">
        <v>32</v>
      </c>
      <c r="G3568">
        <v>372655</v>
      </c>
      <c r="H3568">
        <v>171834.5</v>
      </c>
      <c r="I3568">
        <v>62349.9765625</v>
      </c>
      <c r="J3568">
        <v>0</v>
      </c>
      <c r="L3568" s="26">
        <v>47848</v>
      </c>
      <c r="M3568">
        <v>7</v>
      </c>
      <c r="N3568">
        <v>131258.125</v>
      </c>
    </row>
    <row r="3569" spans="1:14" x14ac:dyDescent="0.25">
      <c r="A3569" s="21" t="str">
        <f t="shared" si="55"/>
        <v>MOW H3C CAAA_2031</v>
      </c>
      <c r="B3569" t="s">
        <v>130</v>
      </c>
      <c r="C3569" t="s">
        <v>71</v>
      </c>
      <c r="D3569" t="s">
        <v>18</v>
      </c>
      <c r="E3569" t="s">
        <v>5</v>
      </c>
      <c r="F3569" t="s">
        <v>32</v>
      </c>
      <c r="G3569">
        <v>375935.71875</v>
      </c>
      <c r="H3569">
        <v>147393.03125</v>
      </c>
      <c r="I3569">
        <v>60166.375</v>
      </c>
      <c r="J3569">
        <v>27125.732421875</v>
      </c>
      <c r="L3569" s="26">
        <v>48213</v>
      </c>
      <c r="M3569">
        <v>8</v>
      </c>
      <c r="N3569">
        <v>130207.4140625</v>
      </c>
    </row>
    <row r="3570" spans="1:14" x14ac:dyDescent="0.25">
      <c r="A3570" s="21" t="str">
        <f t="shared" si="55"/>
        <v>MOW H3C CAAA_2032</v>
      </c>
      <c r="B3570" t="s">
        <v>130</v>
      </c>
      <c r="C3570" t="s">
        <v>71</v>
      </c>
      <c r="D3570" t="s">
        <v>18</v>
      </c>
      <c r="E3570" t="s">
        <v>5</v>
      </c>
      <c r="F3570" t="s">
        <v>32</v>
      </c>
      <c r="G3570">
        <v>386189.25</v>
      </c>
      <c r="H3570">
        <v>149736.265625</v>
      </c>
      <c r="I3570">
        <v>61382.828125</v>
      </c>
      <c r="J3570">
        <v>0</v>
      </c>
      <c r="L3570" s="26">
        <v>48579</v>
      </c>
      <c r="M3570">
        <v>9</v>
      </c>
      <c r="N3570">
        <v>124915.28125</v>
      </c>
    </row>
    <row r="3571" spans="1:14" x14ac:dyDescent="0.25">
      <c r="A3571" s="21" t="str">
        <f t="shared" si="55"/>
        <v>MOW H3C CAAA_2033</v>
      </c>
      <c r="B3571" t="s">
        <v>130</v>
      </c>
      <c r="C3571" t="s">
        <v>71</v>
      </c>
      <c r="D3571" t="s">
        <v>18</v>
      </c>
      <c r="E3571" t="s">
        <v>5</v>
      </c>
      <c r="F3571" t="s">
        <v>32</v>
      </c>
      <c r="G3571">
        <v>363693.59375</v>
      </c>
      <c r="H3571">
        <v>125494.046875</v>
      </c>
      <c r="I3571">
        <v>64018.3671875</v>
      </c>
      <c r="J3571">
        <v>0</v>
      </c>
      <c r="L3571" s="26">
        <v>48944</v>
      </c>
      <c r="M3571">
        <v>10</v>
      </c>
      <c r="N3571">
        <v>114193</v>
      </c>
    </row>
    <row r="3572" spans="1:14" x14ac:dyDescent="0.25">
      <c r="A3572" s="21" t="str">
        <f t="shared" si="55"/>
        <v>MOW H3C CAAA_2034</v>
      </c>
      <c r="B3572" t="s">
        <v>130</v>
      </c>
      <c r="C3572" t="s">
        <v>71</v>
      </c>
      <c r="D3572" t="s">
        <v>18</v>
      </c>
      <c r="E3572" t="s">
        <v>5</v>
      </c>
      <c r="F3572" t="s">
        <v>32</v>
      </c>
      <c r="G3572">
        <v>340266.75</v>
      </c>
      <c r="H3572">
        <v>112576.4609375</v>
      </c>
      <c r="I3572">
        <v>66291.109375</v>
      </c>
      <c r="J3572">
        <v>0</v>
      </c>
      <c r="L3572" s="26">
        <v>49309</v>
      </c>
      <c r="M3572">
        <v>11</v>
      </c>
      <c r="N3572">
        <v>111539.9921875</v>
      </c>
    </row>
    <row r="3573" spans="1:14" x14ac:dyDescent="0.25">
      <c r="A3573" s="21" t="str">
        <f t="shared" si="55"/>
        <v>MOW H3C CAAA_2035</v>
      </c>
      <c r="B3573" t="s">
        <v>130</v>
      </c>
      <c r="C3573" t="s">
        <v>71</v>
      </c>
      <c r="D3573" t="s">
        <v>18</v>
      </c>
      <c r="E3573" t="s">
        <v>5</v>
      </c>
      <c r="F3573" t="s">
        <v>32</v>
      </c>
      <c r="G3573">
        <v>318007.09375</v>
      </c>
      <c r="H3573">
        <v>107292.2109375</v>
      </c>
      <c r="I3573">
        <v>67375.546875</v>
      </c>
      <c r="J3573">
        <v>0</v>
      </c>
      <c r="L3573" s="26">
        <v>49674</v>
      </c>
      <c r="M3573">
        <v>12</v>
      </c>
      <c r="N3573">
        <v>121882.2578125</v>
      </c>
    </row>
    <row r="3574" spans="1:14" x14ac:dyDescent="0.25">
      <c r="A3574" s="21" t="str">
        <f t="shared" si="55"/>
        <v>MOW H3C CAAA_2036</v>
      </c>
      <c r="B3574" t="s">
        <v>130</v>
      </c>
      <c r="C3574" t="s">
        <v>71</v>
      </c>
      <c r="D3574" t="s">
        <v>18</v>
      </c>
      <c r="E3574" t="s">
        <v>5</v>
      </c>
      <c r="F3574" t="s">
        <v>32</v>
      </c>
      <c r="G3574">
        <v>296048.875</v>
      </c>
      <c r="H3574">
        <v>88792.4296875</v>
      </c>
      <c r="I3574">
        <v>70385.5390625</v>
      </c>
      <c r="J3574">
        <v>0</v>
      </c>
      <c r="L3574" s="26">
        <v>50040</v>
      </c>
      <c r="M3574">
        <v>13</v>
      </c>
      <c r="N3574">
        <v>115884.734375</v>
      </c>
    </row>
    <row r="3575" spans="1:14" x14ac:dyDescent="0.25">
      <c r="A3575" s="21" t="str">
        <f t="shared" si="55"/>
        <v>MOW H3C CAAA_2037</v>
      </c>
      <c r="B3575" t="s">
        <v>130</v>
      </c>
      <c r="C3575" t="s">
        <v>71</v>
      </c>
      <c r="D3575" t="s">
        <v>18</v>
      </c>
      <c r="E3575" t="s">
        <v>5</v>
      </c>
      <c r="F3575" t="s">
        <v>32</v>
      </c>
      <c r="G3575">
        <v>272451.8125</v>
      </c>
      <c r="H3575">
        <v>67096.203125</v>
      </c>
      <c r="I3575">
        <v>71932.90625</v>
      </c>
      <c r="J3575">
        <v>0</v>
      </c>
      <c r="L3575" s="26">
        <v>50405</v>
      </c>
      <c r="M3575">
        <v>14</v>
      </c>
      <c r="N3575">
        <v>99774.1015625</v>
      </c>
    </row>
    <row r="3576" spans="1:14" x14ac:dyDescent="0.25">
      <c r="A3576" s="21" t="str">
        <f t="shared" si="55"/>
        <v>MOW H3C CAAA_2038</v>
      </c>
      <c r="B3576" t="s">
        <v>130</v>
      </c>
      <c r="C3576" t="s">
        <v>71</v>
      </c>
      <c r="D3576" t="s">
        <v>18</v>
      </c>
      <c r="E3576" t="s">
        <v>5</v>
      </c>
      <c r="F3576" t="s">
        <v>32</v>
      </c>
      <c r="G3576">
        <v>249738.03125</v>
      </c>
      <c r="H3576">
        <v>45354.9921875</v>
      </c>
      <c r="I3576">
        <v>72653.8125</v>
      </c>
      <c r="J3576">
        <v>0</v>
      </c>
      <c r="L3576" s="26">
        <v>50770</v>
      </c>
      <c r="M3576">
        <v>15</v>
      </c>
      <c r="N3576">
        <v>76467.859375</v>
      </c>
    </row>
    <row r="3577" spans="1:14" x14ac:dyDescent="0.25">
      <c r="A3577" s="21" t="str">
        <f t="shared" si="55"/>
        <v>MOW H3C CAAA_2039</v>
      </c>
      <c r="B3577" t="s">
        <v>130</v>
      </c>
      <c r="C3577" t="s">
        <v>71</v>
      </c>
      <c r="D3577" t="s">
        <v>18</v>
      </c>
      <c r="E3577" t="s">
        <v>5</v>
      </c>
      <c r="F3577" t="s">
        <v>32</v>
      </c>
      <c r="G3577">
        <v>235305.09375</v>
      </c>
      <c r="H3577">
        <v>43591.7890625</v>
      </c>
      <c r="I3577">
        <v>75687.7265625</v>
      </c>
      <c r="J3577">
        <v>0</v>
      </c>
      <c r="L3577" s="26">
        <v>51135</v>
      </c>
      <c r="M3577">
        <v>16</v>
      </c>
      <c r="N3577">
        <v>75384.296875</v>
      </c>
    </row>
    <row r="3578" spans="1:14" x14ac:dyDescent="0.25">
      <c r="A3578" s="21" t="str">
        <f t="shared" si="55"/>
        <v>MOW H3C CAAA_2040</v>
      </c>
      <c r="B3578" t="s">
        <v>130</v>
      </c>
      <c r="C3578" t="s">
        <v>71</v>
      </c>
      <c r="D3578" t="s">
        <v>18</v>
      </c>
      <c r="E3578" t="s">
        <v>5</v>
      </c>
      <c r="F3578" t="s">
        <v>32</v>
      </c>
      <c r="G3578">
        <v>209379.65625</v>
      </c>
      <c r="H3578">
        <v>36925.046875</v>
      </c>
      <c r="I3578">
        <v>54972.7578125</v>
      </c>
      <c r="J3578">
        <v>133313.8125</v>
      </c>
      <c r="L3578" s="26">
        <v>51501</v>
      </c>
      <c r="M3578">
        <v>17</v>
      </c>
      <c r="N3578">
        <v>74445.2734375</v>
      </c>
    </row>
    <row r="3579" spans="1:14" x14ac:dyDescent="0.25">
      <c r="A3579" s="21" t="str">
        <f t="shared" si="55"/>
        <v>MOW H3C CAAA_2041</v>
      </c>
      <c r="B3579" t="s">
        <v>130</v>
      </c>
      <c r="C3579" t="s">
        <v>71</v>
      </c>
      <c r="D3579" t="s">
        <v>18</v>
      </c>
      <c r="E3579" t="s">
        <v>5</v>
      </c>
      <c r="F3579" t="s">
        <v>32</v>
      </c>
      <c r="G3579">
        <v>183455.515625</v>
      </c>
      <c r="H3579">
        <v>32922.203125</v>
      </c>
      <c r="I3579">
        <v>54206.16796875</v>
      </c>
      <c r="J3579">
        <v>0</v>
      </c>
      <c r="L3579" s="26">
        <v>51866</v>
      </c>
      <c r="M3579">
        <v>18</v>
      </c>
      <c r="N3579">
        <v>61718.76171875</v>
      </c>
    </row>
    <row r="3580" spans="1:14" x14ac:dyDescent="0.25">
      <c r="A3580" s="21" t="str">
        <f t="shared" si="55"/>
        <v>MOW H3C CAAA_2042</v>
      </c>
      <c r="B3580" t="s">
        <v>130</v>
      </c>
      <c r="C3580" t="s">
        <v>71</v>
      </c>
      <c r="D3580" t="s">
        <v>18</v>
      </c>
      <c r="E3580" t="s">
        <v>5</v>
      </c>
      <c r="F3580" t="s">
        <v>32</v>
      </c>
      <c r="G3580">
        <v>160139.40625</v>
      </c>
      <c r="H3580">
        <v>30805.009765625</v>
      </c>
      <c r="I3580">
        <v>54454.33984375</v>
      </c>
      <c r="J3580">
        <v>0</v>
      </c>
      <c r="L3580" s="26">
        <v>52231</v>
      </c>
      <c r="M3580">
        <v>19</v>
      </c>
      <c r="N3580">
        <v>46012.796875</v>
      </c>
    </row>
    <row r="3581" spans="1:14" x14ac:dyDescent="0.25">
      <c r="A3581" s="21" t="str">
        <f t="shared" si="55"/>
        <v>MOW H3C CAAA_2043</v>
      </c>
      <c r="B3581" t="s">
        <v>130</v>
      </c>
      <c r="C3581" t="s">
        <v>71</v>
      </c>
      <c r="D3581" t="s">
        <v>18</v>
      </c>
      <c r="E3581" t="s">
        <v>5</v>
      </c>
      <c r="F3581" t="s">
        <v>32</v>
      </c>
      <c r="G3581">
        <v>135661.078125</v>
      </c>
      <c r="H3581">
        <v>27270.916015625</v>
      </c>
      <c r="I3581">
        <v>177415.3125</v>
      </c>
      <c r="J3581">
        <v>0</v>
      </c>
      <c r="L3581" s="26">
        <v>52596</v>
      </c>
      <c r="M3581">
        <v>20</v>
      </c>
      <c r="N3581">
        <v>47727.2265625</v>
      </c>
    </row>
    <row r="3582" spans="1:14" x14ac:dyDescent="0.25">
      <c r="A3582" s="21" t="str">
        <f t="shared" si="55"/>
        <v>MOW H3C CAAA_2024</v>
      </c>
      <c r="B3582" t="s">
        <v>130</v>
      </c>
      <c r="C3582" t="s">
        <v>71</v>
      </c>
      <c r="D3582" t="s">
        <v>18</v>
      </c>
      <c r="E3582" t="s">
        <v>5</v>
      </c>
      <c r="F3582" t="s">
        <v>8</v>
      </c>
      <c r="G3582">
        <v>0</v>
      </c>
      <c r="H3582">
        <v>0</v>
      </c>
      <c r="I3582">
        <v>0</v>
      </c>
      <c r="J3582">
        <v>0</v>
      </c>
      <c r="L3582" s="26">
        <v>45657</v>
      </c>
      <c r="M3582">
        <v>1</v>
      </c>
      <c r="N3582">
        <v>0</v>
      </c>
    </row>
    <row r="3583" spans="1:14" x14ac:dyDescent="0.25">
      <c r="A3583" s="21" t="str">
        <f t="shared" si="55"/>
        <v>MOW H3C CAAA_2025</v>
      </c>
      <c r="B3583" t="s">
        <v>130</v>
      </c>
      <c r="C3583" t="s">
        <v>71</v>
      </c>
      <c r="D3583" t="s">
        <v>18</v>
      </c>
      <c r="E3583" t="s">
        <v>5</v>
      </c>
      <c r="F3583" t="s">
        <v>8</v>
      </c>
      <c r="G3583">
        <v>0</v>
      </c>
      <c r="H3583">
        <v>0</v>
      </c>
      <c r="I3583">
        <v>0</v>
      </c>
      <c r="J3583">
        <v>0</v>
      </c>
      <c r="L3583" s="26">
        <v>46022</v>
      </c>
      <c r="M3583">
        <v>2</v>
      </c>
      <c r="N3583">
        <v>0</v>
      </c>
    </row>
    <row r="3584" spans="1:14" x14ac:dyDescent="0.25">
      <c r="A3584" s="21" t="str">
        <f t="shared" si="55"/>
        <v>MOW H3C CAAA_2026</v>
      </c>
      <c r="B3584" t="s">
        <v>130</v>
      </c>
      <c r="C3584" t="s">
        <v>71</v>
      </c>
      <c r="D3584" t="s">
        <v>18</v>
      </c>
      <c r="E3584" t="s">
        <v>5</v>
      </c>
      <c r="F3584" t="s">
        <v>8</v>
      </c>
      <c r="G3584">
        <v>0</v>
      </c>
      <c r="H3584">
        <v>0</v>
      </c>
      <c r="I3584">
        <v>0</v>
      </c>
      <c r="J3584">
        <v>0</v>
      </c>
      <c r="L3584" s="26">
        <v>46387</v>
      </c>
      <c r="M3584">
        <v>3</v>
      </c>
      <c r="N3584">
        <v>0</v>
      </c>
    </row>
    <row r="3585" spans="1:14" x14ac:dyDescent="0.25">
      <c r="A3585" s="21" t="str">
        <f t="shared" si="55"/>
        <v>MOW H3C CAAA_2027</v>
      </c>
      <c r="B3585" t="s">
        <v>130</v>
      </c>
      <c r="C3585" t="s">
        <v>71</v>
      </c>
      <c r="D3585" t="s">
        <v>18</v>
      </c>
      <c r="E3585" t="s">
        <v>5</v>
      </c>
      <c r="F3585" t="s">
        <v>8</v>
      </c>
      <c r="G3585">
        <v>0</v>
      </c>
      <c r="H3585">
        <v>0</v>
      </c>
      <c r="I3585">
        <v>0</v>
      </c>
      <c r="J3585">
        <v>0</v>
      </c>
      <c r="L3585" s="26">
        <v>46752</v>
      </c>
      <c r="M3585">
        <v>4</v>
      </c>
      <c r="N3585">
        <v>0</v>
      </c>
    </row>
    <row r="3586" spans="1:14" x14ac:dyDescent="0.25">
      <c r="A3586" s="21" t="str">
        <f t="shared" ref="A3586:A3649" si="56">B3586&amp;" "&amp;D3586&amp;" "&amp;C3586&amp;"_"&amp;YEAR(L3586)</f>
        <v>MOW H3C CAAA_2028</v>
      </c>
      <c r="B3586" t="s">
        <v>130</v>
      </c>
      <c r="C3586" t="s">
        <v>71</v>
      </c>
      <c r="D3586" t="s">
        <v>18</v>
      </c>
      <c r="E3586" t="s">
        <v>5</v>
      </c>
      <c r="F3586" t="s">
        <v>8</v>
      </c>
      <c r="G3586">
        <v>0</v>
      </c>
      <c r="H3586">
        <v>0</v>
      </c>
      <c r="I3586">
        <v>0</v>
      </c>
      <c r="J3586">
        <v>0</v>
      </c>
      <c r="L3586" s="26">
        <v>47118</v>
      </c>
      <c r="M3586">
        <v>5</v>
      </c>
      <c r="N3586">
        <v>0</v>
      </c>
    </row>
    <row r="3587" spans="1:14" x14ac:dyDescent="0.25">
      <c r="A3587" s="21" t="str">
        <f t="shared" si="56"/>
        <v>MOW H3C CAAA_2029</v>
      </c>
      <c r="B3587" t="s">
        <v>130</v>
      </c>
      <c r="C3587" t="s">
        <v>71</v>
      </c>
      <c r="D3587" t="s">
        <v>18</v>
      </c>
      <c r="E3587" t="s">
        <v>5</v>
      </c>
      <c r="F3587" t="s">
        <v>8</v>
      </c>
      <c r="G3587">
        <v>0</v>
      </c>
      <c r="H3587">
        <v>0</v>
      </c>
      <c r="I3587">
        <v>0</v>
      </c>
      <c r="J3587">
        <v>0</v>
      </c>
      <c r="L3587" s="26">
        <v>47483</v>
      </c>
      <c r="M3587">
        <v>6</v>
      </c>
      <c r="N3587">
        <v>0</v>
      </c>
    </row>
    <row r="3588" spans="1:14" x14ac:dyDescent="0.25">
      <c r="A3588" s="21" t="str">
        <f t="shared" si="56"/>
        <v>MOW H3C CAAA_2030</v>
      </c>
      <c r="B3588" t="s">
        <v>130</v>
      </c>
      <c r="C3588" t="s">
        <v>71</v>
      </c>
      <c r="D3588" t="s">
        <v>18</v>
      </c>
      <c r="E3588" t="s">
        <v>5</v>
      </c>
      <c r="F3588" t="s">
        <v>8</v>
      </c>
      <c r="G3588">
        <v>0</v>
      </c>
      <c r="H3588">
        <v>0</v>
      </c>
      <c r="I3588">
        <v>0</v>
      </c>
      <c r="J3588">
        <v>0</v>
      </c>
      <c r="L3588" s="26">
        <v>47848</v>
      </c>
      <c r="M3588">
        <v>7</v>
      </c>
      <c r="N3588">
        <v>0</v>
      </c>
    </row>
    <row r="3589" spans="1:14" x14ac:dyDescent="0.25">
      <c r="A3589" s="21" t="str">
        <f t="shared" si="56"/>
        <v>MOW H3C CAAA_2031</v>
      </c>
      <c r="B3589" t="s">
        <v>130</v>
      </c>
      <c r="C3589" t="s">
        <v>71</v>
      </c>
      <c r="D3589" t="s">
        <v>18</v>
      </c>
      <c r="E3589" t="s">
        <v>5</v>
      </c>
      <c r="F3589" t="s">
        <v>8</v>
      </c>
      <c r="G3589">
        <v>0</v>
      </c>
      <c r="H3589">
        <v>0</v>
      </c>
      <c r="I3589">
        <v>0</v>
      </c>
      <c r="J3589">
        <v>0</v>
      </c>
      <c r="L3589" s="26">
        <v>48213</v>
      </c>
      <c r="M3589">
        <v>8</v>
      </c>
      <c r="N3589">
        <v>0</v>
      </c>
    </row>
    <row r="3590" spans="1:14" x14ac:dyDescent="0.25">
      <c r="A3590" s="21" t="str">
        <f t="shared" si="56"/>
        <v>MOW H3C CAAA_2032</v>
      </c>
      <c r="B3590" t="s">
        <v>130</v>
      </c>
      <c r="C3590" t="s">
        <v>71</v>
      </c>
      <c r="D3590" t="s">
        <v>18</v>
      </c>
      <c r="E3590" t="s">
        <v>5</v>
      </c>
      <c r="F3590" t="s">
        <v>8</v>
      </c>
      <c r="G3590">
        <v>0</v>
      </c>
      <c r="H3590">
        <v>0</v>
      </c>
      <c r="I3590">
        <v>0</v>
      </c>
      <c r="J3590">
        <v>0</v>
      </c>
      <c r="L3590" s="26">
        <v>48579</v>
      </c>
      <c r="M3590">
        <v>9</v>
      </c>
      <c r="N3590">
        <v>0</v>
      </c>
    </row>
    <row r="3591" spans="1:14" x14ac:dyDescent="0.25">
      <c r="A3591" s="21" t="str">
        <f t="shared" si="56"/>
        <v>MOW H3C CAAA_2033</v>
      </c>
      <c r="B3591" t="s">
        <v>130</v>
      </c>
      <c r="C3591" t="s">
        <v>71</v>
      </c>
      <c r="D3591" t="s">
        <v>18</v>
      </c>
      <c r="E3591" t="s">
        <v>5</v>
      </c>
      <c r="F3591" t="s">
        <v>8</v>
      </c>
      <c r="G3591">
        <v>0</v>
      </c>
      <c r="H3591">
        <v>0</v>
      </c>
      <c r="I3591">
        <v>0</v>
      </c>
      <c r="J3591">
        <v>0</v>
      </c>
      <c r="L3591" s="26">
        <v>48944</v>
      </c>
      <c r="M3591">
        <v>10</v>
      </c>
      <c r="N3591">
        <v>0</v>
      </c>
    </row>
    <row r="3592" spans="1:14" x14ac:dyDescent="0.25">
      <c r="A3592" s="21" t="str">
        <f t="shared" si="56"/>
        <v>MOW H3C CAAA_2034</v>
      </c>
      <c r="B3592" t="s">
        <v>130</v>
      </c>
      <c r="C3592" t="s">
        <v>71</v>
      </c>
      <c r="D3592" t="s">
        <v>18</v>
      </c>
      <c r="E3592" t="s">
        <v>5</v>
      </c>
      <c r="F3592" t="s">
        <v>8</v>
      </c>
      <c r="G3592">
        <v>0</v>
      </c>
      <c r="H3592">
        <v>0</v>
      </c>
      <c r="I3592">
        <v>0</v>
      </c>
      <c r="J3592">
        <v>0</v>
      </c>
      <c r="L3592" s="26">
        <v>49309</v>
      </c>
      <c r="M3592">
        <v>11</v>
      </c>
      <c r="N3592">
        <v>0</v>
      </c>
    </row>
    <row r="3593" spans="1:14" x14ac:dyDescent="0.25">
      <c r="A3593" s="21" t="str">
        <f t="shared" si="56"/>
        <v>MOW H3C CAAA_2035</v>
      </c>
      <c r="B3593" t="s">
        <v>130</v>
      </c>
      <c r="C3593" t="s">
        <v>71</v>
      </c>
      <c r="D3593" t="s">
        <v>18</v>
      </c>
      <c r="E3593" t="s">
        <v>5</v>
      </c>
      <c r="F3593" t="s">
        <v>8</v>
      </c>
      <c r="G3593">
        <v>0</v>
      </c>
      <c r="H3593">
        <v>0</v>
      </c>
      <c r="I3593">
        <v>0</v>
      </c>
      <c r="J3593">
        <v>0</v>
      </c>
      <c r="L3593" s="26">
        <v>49674</v>
      </c>
      <c r="M3593">
        <v>12</v>
      </c>
      <c r="N3593">
        <v>0</v>
      </c>
    </row>
    <row r="3594" spans="1:14" x14ac:dyDescent="0.25">
      <c r="A3594" s="21" t="str">
        <f t="shared" si="56"/>
        <v>MOW H3C CAAA_2036</v>
      </c>
      <c r="B3594" t="s">
        <v>130</v>
      </c>
      <c r="C3594" t="s">
        <v>71</v>
      </c>
      <c r="D3594" t="s">
        <v>18</v>
      </c>
      <c r="E3594" t="s">
        <v>5</v>
      </c>
      <c r="F3594" t="s">
        <v>8</v>
      </c>
      <c r="G3594">
        <v>0</v>
      </c>
      <c r="H3594">
        <v>0</v>
      </c>
      <c r="I3594">
        <v>0</v>
      </c>
      <c r="J3594">
        <v>0</v>
      </c>
      <c r="L3594" s="26">
        <v>50040</v>
      </c>
      <c r="M3594">
        <v>13</v>
      </c>
      <c r="N3594">
        <v>0</v>
      </c>
    </row>
    <row r="3595" spans="1:14" x14ac:dyDescent="0.25">
      <c r="A3595" s="21" t="str">
        <f t="shared" si="56"/>
        <v>MOW H3C CAAA_2037</v>
      </c>
      <c r="B3595" t="s">
        <v>130</v>
      </c>
      <c r="C3595" t="s">
        <v>71</v>
      </c>
      <c r="D3595" t="s">
        <v>18</v>
      </c>
      <c r="E3595" t="s">
        <v>5</v>
      </c>
      <c r="F3595" t="s">
        <v>8</v>
      </c>
      <c r="G3595">
        <v>0</v>
      </c>
      <c r="H3595">
        <v>0</v>
      </c>
      <c r="I3595">
        <v>0</v>
      </c>
      <c r="J3595">
        <v>0</v>
      </c>
      <c r="L3595" s="26">
        <v>50405</v>
      </c>
      <c r="M3595">
        <v>14</v>
      </c>
      <c r="N3595">
        <v>0</v>
      </c>
    </row>
    <row r="3596" spans="1:14" x14ac:dyDescent="0.25">
      <c r="A3596" s="21" t="str">
        <f t="shared" si="56"/>
        <v>MOW H3C CAAA_2038</v>
      </c>
      <c r="B3596" t="s">
        <v>130</v>
      </c>
      <c r="C3596" t="s">
        <v>71</v>
      </c>
      <c r="D3596" t="s">
        <v>18</v>
      </c>
      <c r="E3596" t="s">
        <v>5</v>
      </c>
      <c r="F3596" t="s">
        <v>8</v>
      </c>
      <c r="G3596">
        <v>0</v>
      </c>
      <c r="H3596">
        <v>0</v>
      </c>
      <c r="I3596">
        <v>0</v>
      </c>
      <c r="J3596">
        <v>0</v>
      </c>
      <c r="L3596" s="26">
        <v>50770</v>
      </c>
      <c r="M3596">
        <v>15</v>
      </c>
      <c r="N3596">
        <v>0</v>
      </c>
    </row>
    <row r="3597" spans="1:14" x14ac:dyDescent="0.25">
      <c r="A3597" s="21" t="str">
        <f t="shared" si="56"/>
        <v>MOW H3C CAAA_2039</v>
      </c>
      <c r="B3597" t="s">
        <v>130</v>
      </c>
      <c r="C3597" t="s">
        <v>71</v>
      </c>
      <c r="D3597" t="s">
        <v>18</v>
      </c>
      <c r="E3597" t="s">
        <v>5</v>
      </c>
      <c r="F3597" t="s">
        <v>8</v>
      </c>
      <c r="G3597">
        <v>0</v>
      </c>
      <c r="H3597">
        <v>0</v>
      </c>
      <c r="I3597">
        <v>0</v>
      </c>
      <c r="J3597">
        <v>0</v>
      </c>
      <c r="L3597" s="26">
        <v>51135</v>
      </c>
      <c r="M3597">
        <v>16</v>
      </c>
      <c r="N3597">
        <v>0</v>
      </c>
    </row>
    <row r="3598" spans="1:14" x14ac:dyDescent="0.25">
      <c r="A3598" s="21" t="str">
        <f t="shared" si="56"/>
        <v>MOW H3C CAAA_2040</v>
      </c>
      <c r="B3598" t="s">
        <v>130</v>
      </c>
      <c r="C3598" t="s">
        <v>71</v>
      </c>
      <c r="D3598" t="s">
        <v>18</v>
      </c>
      <c r="E3598" t="s">
        <v>5</v>
      </c>
      <c r="F3598" t="s">
        <v>8</v>
      </c>
      <c r="G3598">
        <v>0</v>
      </c>
      <c r="H3598">
        <v>0</v>
      </c>
      <c r="I3598">
        <v>0</v>
      </c>
      <c r="J3598">
        <v>0</v>
      </c>
      <c r="L3598" s="26">
        <v>51501</v>
      </c>
      <c r="M3598">
        <v>17</v>
      </c>
      <c r="N3598">
        <v>0</v>
      </c>
    </row>
    <row r="3599" spans="1:14" x14ac:dyDescent="0.25">
      <c r="A3599" s="21" t="str">
        <f t="shared" si="56"/>
        <v>MOW H3C CAAA_2041</v>
      </c>
      <c r="B3599" t="s">
        <v>130</v>
      </c>
      <c r="C3599" t="s">
        <v>71</v>
      </c>
      <c r="D3599" t="s">
        <v>18</v>
      </c>
      <c r="E3599" t="s">
        <v>5</v>
      </c>
      <c r="F3599" t="s">
        <v>8</v>
      </c>
      <c r="G3599">
        <v>0</v>
      </c>
      <c r="H3599">
        <v>0</v>
      </c>
      <c r="I3599">
        <v>0</v>
      </c>
      <c r="J3599">
        <v>0</v>
      </c>
      <c r="L3599" s="26">
        <v>51866</v>
      </c>
      <c r="M3599">
        <v>18</v>
      </c>
      <c r="N3599">
        <v>0</v>
      </c>
    </row>
    <row r="3600" spans="1:14" x14ac:dyDescent="0.25">
      <c r="A3600" s="21" t="str">
        <f t="shared" si="56"/>
        <v>MOW H3C CAAA_2042</v>
      </c>
      <c r="B3600" t="s">
        <v>130</v>
      </c>
      <c r="C3600" t="s">
        <v>71</v>
      </c>
      <c r="D3600" t="s">
        <v>18</v>
      </c>
      <c r="E3600" t="s">
        <v>5</v>
      </c>
      <c r="F3600" t="s">
        <v>8</v>
      </c>
      <c r="G3600">
        <v>0</v>
      </c>
      <c r="H3600">
        <v>0</v>
      </c>
      <c r="I3600">
        <v>0</v>
      </c>
      <c r="J3600">
        <v>0</v>
      </c>
      <c r="L3600" s="26">
        <v>52231</v>
      </c>
      <c r="M3600">
        <v>19</v>
      </c>
      <c r="N3600">
        <v>0</v>
      </c>
    </row>
    <row r="3601" spans="1:14" x14ac:dyDescent="0.25">
      <c r="A3601" s="21" t="str">
        <f t="shared" si="56"/>
        <v>MOW H3C CAAA_2043</v>
      </c>
      <c r="B3601" t="s">
        <v>130</v>
      </c>
      <c r="C3601" t="s">
        <v>71</v>
      </c>
      <c r="D3601" t="s">
        <v>18</v>
      </c>
      <c r="E3601" t="s">
        <v>5</v>
      </c>
      <c r="F3601" t="s">
        <v>8</v>
      </c>
      <c r="G3601">
        <v>0</v>
      </c>
      <c r="H3601">
        <v>0</v>
      </c>
      <c r="I3601">
        <v>0</v>
      </c>
      <c r="J3601">
        <v>0</v>
      </c>
      <c r="L3601" s="26">
        <v>52596</v>
      </c>
      <c r="M3601">
        <v>20</v>
      </c>
      <c r="N3601">
        <v>0</v>
      </c>
    </row>
    <row r="3602" spans="1:14" x14ac:dyDescent="0.25">
      <c r="A3602" s="21" t="str">
        <f t="shared" si="56"/>
        <v>MOW HBC CAAA_2024</v>
      </c>
      <c r="B3602" t="s">
        <v>130</v>
      </c>
      <c r="C3602" t="s">
        <v>71</v>
      </c>
      <c r="D3602" t="s">
        <v>80</v>
      </c>
      <c r="E3602" t="s">
        <v>29</v>
      </c>
      <c r="F3602" t="s">
        <v>28</v>
      </c>
      <c r="K3602">
        <v>0</v>
      </c>
      <c r="L3602" s="26">
        <v>45657</v>
      </c>
      <c r="M3602">
        <v>1</v>
      </c>
    </row>
    <row r="3603" spans="1:14" x14ac:dyDescent="0.25">
      <c r="A3603" s="21" t="str">
        <f t="shared" si="56"/>
        <v>MOW HBC CAAA_2025</v>
      </c>
      <c r="B3603" t="s">
        <v>130</v>
      </c>
      <c r="C3603" t="s">
        <v>71</v>
      </c>
      <c r="D3603" t="s">
        <v>80</v>
      </c>
      <c r="E3603" t="s">
        <v>29</v>
      </c>
      <c r="F3603" t="s">
        <v>28</v>
      </c>
      <c r="K3603">
        <v>0</v>
      </c>
      <c r="L3603" s="26">
        <v>46022</v>
      </c>
      <c r="M3603">
        <v>2</v>
      </c>
    </row>
    <row r="3604" spans="1:14" x14ac:dyDescent="0.25">
      <c r="A3604" s="21" t="str">
        <f t="shared" si="56"/>
        <v>MOW HBC CAAA_2026</v>
      </c>
      <c r="B3604" t="s">
        <v>130</v>
      </c>
      <c r="C3604" t="s">
        <v>71</v>
      </c>
      <c r="D3604" t="s">
        <v>80</v>
      </c>
      <c r="E3604" t="s">
        <v>29</v>
      </c>
      <c r="F3604" t="s">
        <v>28</v>
      </c>
      <c r="K3604">
        <v>0</v>
      </c>
      <c r="L3604" s="26">
        <v>46387</v>
      </c>
      <c r="M3604">
        <v>3</v>
      </c>
    </row>
    <row r="3605" spans="1:14" x14ac:dyDescent="0.25">
      <c r="A3605" s="21" t="str">
        <f t="shared" si="56"/>
        <v>MOW HBC CAAA_2027</v>
      </c>
      <c r="B3605" t="s">
        <v>130</v>
      </c>
      <c r="C3605" t="s">
        <v>71</v>
      </c>
      <c r="D3605" t="s">
        <v>80</v>
      </c>
      <c r="E3605" t="s">
        <v>29</v>
      </c>
      <c r="F3605" t="s">
        <v>28</v>
      </c>
      <c r="K3605">
        <v>0</v>
      </c>
      <c r="L3605" s="26">
        <v>46752</v>
      </c>
      <c r="M3605">
        <v>4</v>
      </c>
    </row>
    <row r="3606" spans="1:14" x14ac:dyDescent="0.25">
      <c r="A3606" s="21" t="str">
        <f t="shared" si="56"/>
        <v>MOW HBC CAAA_2028</v>
      </c>
      <c r="B3606" t="s">
        <v>130</v>
      </c>
      <c r="C3606" t="s">
        <v>71</v>
      </c>
      <c r="D3606" t="s">
        <v>80</v>
      </c>
      <c r="E3606" t="s">
        <v>29</v>
      </c>
      <c r="F3606" t="s">
        <v>28</v>
      </c>
      <c r="K3606">
        <v>0</v>
      </c>
      <c r="L3606" s="26">
        <v>47118</v>
      </c>
      <c r="M3606">
        <v>5</v>
      </c>
    </row>
    <row r="3607" spans="1:14" x14ac:dyDescent="0.25">
      <c r="A3607" s="21" t="str">
        <f t="shared" si="56"/>
        <v>MOW HBC CAAA_2029</v>
      </c>
      <c r="B3607" t="s">
        <v>130</v>
      </c>
      <c r="C3607" t="s">
        <v>71</v>
      </c>
      <c r="D3607" t="s">
        <v>80</v>
      </c>
      <c r="E3607" t="s">
        <v>29</v>
      </c>
      <c r="F3607" t="s">
        <v>28</v>
      </c>
      <c r="K3607">
        <v>0</v>
      </c>
      <c r="L3607" s="26">
        <v>47483</v>
      </c>
      <c r="M3607">
        <v>6</v>
      </c>
    </row>
    <row r="3608" spans="1:14" x14ac:dyDescent="0.25">
      <c r="A3608" s="21" t="str">
        <f t="shared" si="56"/>
        <v>MOW HBC CAAA_2030</v>
      </c>
      <c r="B3608" t="s">
        <v>130</v>
      </c>
      <c r="C3608" t="s">
        <v>71</v>
      </c>
      <c r="D3608" t="s">
        <v>80</v>
      </c>
      <c r="E3608" t="s">
        <v>29</v>
      </c>
      <c r="F3608" t="s">
        <v>28</v>
      </c>
      <c r="K3608">
        <v>0</v>
      </c>
      <c r="L3608" s="26">
        <v>47848</v>
      </c>
      <c r="M3608">
        <v>7</v>
      </c>
    </row>
    <row r="3609" spans="1:14" x14ac:dyDescent="0.25">
      <c r="A3609" s="21" t="str">
        <f t="shared" si="56"/>
        <v>MOW HBC CAAA_2031</v>
      </c>
      <c r="B3609" t="s">
        <v>130</v>
      </c>
      <c r="C3609" t="s">
        <v>71</v>
      </c>
      <c r="D3609" t="s">
        <v>80</v>
      </c>
      <c r="E3609" t="s">
        <v>29</v>
      </c>
      <c r="F3609" t="s">
        <v>28</v>
      </c>
      <c r="K3609">
        <v>0</v>
      </c>
      <c r="L3609" s="26">
        <v>48213</v>
      </c>
      <c r="M3609">
        <v>8</v>
      </c>
    </row>
    <row r="3610" spans="1:14" x14ac:dyDescent="0.25">
      <c r="A3610" s="21" t="str">
        <f t="shared" si="56"/>
        <v>MOW HBC CAAA_2032</v>
      </c>
      <c r="B3610" t="s">
        <v>130</v>
      </c>
      <c r="C3610" t="s">
        <v>71</v>
      </c>
      <c r="D3610" t="s">
        <v>80</v>
      </c>
      <c r="E3610" t="s">
        <v>29</v>
      </c>
      <c r="F3610" t="s">
        <v>28</v>
      </c>
      <c r="K3610">
        <v>0</v>
      </c>
      <c r="L3610" s="26">
        <v>48579</v>
      </c>
      <c r="M3610">
        <v>9</v>
      </c>
    </row>
    <row r="3611" spans="1:14" x14ac:dyDescent="0.25">
      <c r="A3611" s="21" t="str">
        <f t="shared" si="56"/>
        <v>MOW HBC CAAA_2033</v>
      </c>
      <c r="B3611" t="s">
        <v>130</v>
      </c>
      <c r="C3611" t="s">
        <v>71</v>
      </c>
      <c r="D3611" t="s">
        <v>80</v>
      </c>
      <c r="E3611" t="s">
        <v>29</v>
      </c>
      <c r="F3611" t="s">
        <v>28</v>
      </c>
      <c r="K3611">
        <v>0</v>
      </c>
      <c r="L3611" s="26">
        <v>48944</v>
      </c>
      <c r="M3611">
        <v>10</v>
      </c>
    </row>
    <row r="3612" spans="1:14" x14ac:dyDescent="0.25">
      <c r="A3612" s="21" t="str">
        <f t="shared" si="56"/>
        <v>MOW HBC CAAA_2034</v>
      </c>
      <c r="B3612" t="s">
        <v>130</v>
      </c>
      <c r="C3612" t="s">
        <v>71</v>
      </c>
      <c r="D3612" t="s">
        <v>80</v>
      </c>
      <c r="E3612" t="s">
        <v>29</v>
      </c>
      <c r="F3612" t="s">
        <v>28</v>
      </c>
      <c r="K3612">
        <v>0</v>
      </c>
      <c r="L3612" s="26">
        <v>49309</v>
      </c>
      <c r="M3612">
        <v>11</v>
      </c>
    </row>
    <row r="3613" spans="1:14" x14ac:dyDescent="0.25">
      <c r="A3613" s="21" t="str">
        <f t="shared" si="56"/>
        <v>MOW HBC CAAA_2035</v>
      </c>
      <c r="B3613" t="s">
        <v>130</v>
      </c>
      <c r="C3613" t="s">
        <v>71</v>
      </c>
      <c r="D3613" t="s">
        <v>80</v>
      </c>
      <c r="E3613" t="s">
        <v>29</v>
      </c>
      <c r="F3613" t="s">
        <v>28</v>
      </c>
      <c r="K3613">
        <v>0</v>
      </c>
      <c r="L3613" s="26">
        <v>49674</v>
      </c>
      <c r="M3613">
        <v>12</v>
      </c>
    </row>
    <row r="3614" spans="1:14" x14ac:dyDescent="0.25">
      <c r="A3614" s="21" t="str">
        <f t="shared" si="56"/>
        <v>MOW HBC CAAA_2036</v>
      </c>
      <c r="B3614" t="s">
        <v>130</v>
      </c>
      <c r="C3614" t="s">
        <v>71</v>
      </c>
      <c r="D3614" t="s">
        <v>80</v>
      </c>
      <c r="E3614" t="s">
        <v>29</v>
      </c>
      <c r="F3614" t="s">
        <v>28</v>
      </c>
      <c r="K3614">
        <v>0</v>
      </c>
      <c r="L3614" s="26">
        <v>50040</v>
      </c>
      <c r="M3614">
        <v>13</v>
      </c>
    </row>
    <row r="3615" spans="1:14" x14ac:dyDescent="0.25">
      <c r="A3615" s="21" t="str">
        <f t="shared" si="56"/>
        <v>MOW HBC CAAA_2037</v>
      </c>
      <c r="B3615" t="s">
        <v>130</v>
      </c>
      <c r="C3615" t="s">
        <v>71</v>
      </c>
      <c r="D3615" t="s">
        <v>80</v>
      </c>
      <c r="E3615" t="s">
        <v>29</v>
      </c>
      <c r="F3615" t="s">
        <v>28</v>
      </c>
      <c r="K3615">
        <v>0</v>
      </c>
      <c r="L3615" s="26">
        <v>50405</v>
      </c>
      <c r="M3615">
        <v>14</v>
      </c>
    </row>
    <row r="3616" spans="1:14" x14ac:dyDescent="0.25">
      <c r="A3616" s="21" t="str">
        <f t="shared" si="56"/>
        <v>MOW HBC CAAA_2038</v>
      </c>
      <c r="B3616" t="s">
        <v>130</v>
      </c>
      <c r="C3616" t="s">
        <v>71</v>
      </c>
      <c r="D3616" t="s">
        <v>80</v>
      </c>
      <c r="E3616" t="s">
        <v>29</v>
      </c>
      <c r="F3616" t="s">
        <v>28</v>
      </c>
      <c r="K3616">
        <v>0</v>
      </c>
      <c r="L3616" s="26">
        <v>50770</v>
      </c>
      <c r="M3616">
        <v>15</v>
      </c>
    </row>
    <row r="3617" spans="1:13" x14ac:dyDescent="0.25">
      <c r="A3617" s="21" t="str">
        <f t="shared" si="56"/>
        <v>MOW HBC CAAA_2039</v>
      </c>
      <c r="B3617" t="s">
        <v>130</v>
      </c>
      <c r="C3617" t="s">
        <v>71</v>
      </c>
      <c r="D3617" t="s">
        <v>80</v>
      </c>
      <c r="E3617" t="s">
        <v>29</v>
      </c>
      <c r="F3617" t="s">
        <v>28</v>
      </c>
      <c r="K3617">
        <v>0</v>
      </c>
      <c r="L3617" s="26">
        <v>51135</v>
      </c>
      <c r="M3617">
        <v>16</v>
      </c>
    </row>
    <row r="3618" spans="1:13" x14ac:dyDescent="0.25">
      <c r="A3618" s="21" t="str">
        <f t="shared" si="56"/>
        <v>MOW HBC CAAA_2040</v>
      </c>
      <c r="B3618" t="s">
        <v>130</v>
      </c>
      <c r="C3618" t="s">
        <v>71</v>
      </c>
      <c r="D3618" t="s">
        <v>80</v>
      </c>
      <c r="E3618" t="s">
        <v>29</v>
      </c>
      <c r="F3618" t="s">
        <v>28</v>
      </c>
      <c r="K3618">
        <v>0</v>
      </c>
      <c r="L3618" s="26">
        <v>51501</v>
      </c>
      <c r="M3618">
        <v>17</v>
      </c>
    </row>
    <row r="3619" spans="1:13" x14ac:dyDescent="0.25">
      <c r="A3619" s="21" t="str">
        <f t="shared" si="56"/>
        <v>MOW HBC CAAA_2041</v>
      </c>
      <c r="B3619" t="s">
        <v>130</v>
      </c>
      <c r="C3619" t="s">
        <v>71</v>
      </c>
      <c r="D3619" t="s">
        <v>80</v>
      </c>
      <c r="E3619" t="s">
        <v>29</v>
      </c>
      <c r="F3619" t="s">
        <v>28</v>
      </c>
      <c r="K3619">
        <v>0</v>
      </c>
      <c r="L3619" s="26">
        <v>51866</v>
      </c>
      <c r="M3619">
        <v>18</v>
      </c>
    </row>
    <row r="3620" spans="1:13" x14ac:dyDescent="0.25">
      <c r="A3620" s="21" t="str">
        <f t="shared" si="56"/>
        <v>MOW HBC CAAA_2042</v>
      </c>
      <c r="B3620" t="s">
        <v>130</v>
      </c>
      <c r="C3620" t="s">
        <v>71</v>
      </c>
      <c r="D3620" t="s">
        <v>80</v>
      </c>
      <c r="E3620" t="s">
        <v>29</v>
      </c>
      <c r="F3620" t="s">
        <v>28</v>
      </c>
      <c r="K3620">
        <v>0</v>
      </c>
      <c r="L3620" s="26">
        <v>52231</v>
      </c>
      <c r="M3620">
        <v>19</v>
      </c>
    </row>
    <row r="3621" spans="1:13" x14ac:dyDescent="0.25">
      <c r="A3621" s="21" t="str">
        <f t="shared" si="56"/>
        <v>MOW HBC CAAA_2043</v>
      </c>
      <c r="B3621" t="s">
        <v>130</v>
      </c>
      <c r="C3621" t="s">
        <v>71</v>
      </c>
      <c r="D3621" t="s">
        <v>80</v>
      </c>
      <c r="E3621" t="s">
        <v>29</v>
      </c>
      <c r="F3621" t="s">
        <v>28</v>
      </c>
      <c r="K3621">
        <v>0</v>
      </c>
      <c r="L3621" s="26">
        <v>52596</v>
      </c>
      <c r="M3621">
        <v>20</v>
      </c>
    </row>
    <row r="3622" spans="1:13" x14ac:dyDescent="0.25">
      <c r="A3622" s="21" t="str">
        <f t="shared" si="56"/>
        <v>MOW HBC CAAA_2024</v>
      </c>
      <c r="B3622" t="s">
        <v>130</v>
      </c>
      <c r="C3622" t="s">
        <v>71</v>
      </c>
      <c r="D3622" t="s">
        <v>80</v>
      </c>
      <c r="E3622" t="s">
        <v>29</v>
      </c>
      <c r="F3622" t="s">
        <v>31</v>
      </c>
      <c r="K3622">
        <v>0</v>
      </c>
      <c r="L3622" s="26">
        <v>45657</v>
      </c>
      <c r="M3622">
        <v>1</v>
      </c>
    </row>
    <row r="3623" spans="1:13" x14ac:dyDescent="0.25">
      <c r="A3623" s="21" t="str">
        <f t="shared" si="56"/>
        <v>MOW HBC CAAA_2025</v>
      </c>
      <c r="B3623" t="s">
        <v>130</v>
      </c>
      <c r="C3623" t="s">
        <v>71</v>
      </c>
      <c r="D3623" t="s">
        <v>80</v>
      </c>
      <c r="E3623" t="s">
        <v>29</v>
      </c>
      <c r="F3623" t="s">
        <v>31</v>
      </c>
      <c r="K3623">
        <v>0</v>
      </c>
      <c r="L3623" s="26">
        <v>46022</v>
      </c>
      <c r="M3623">
        <v>2</v>
      </c>
    </row>
    <row r="3624" spans="1:13" x14ac:dyDescent="0.25">
      <c r="A3624" s="21" t="str">
        <f t="shared" si="56"/>
        <v>MOW HBC CAAA_2026</v>
      </c>
      <c r="B3624" t="s">
        <v>130</v>
      </c>
      <c r="C3624" t="s">
        <v>71</v>
      </c>
      <c r="D3624" t="s">
        <v>80</v>
      </c>
      <c r="E3624" t="s">
        <v>29</v>
      </c>
      <c r="F3624" t="s">
        <v>31</v>
      </c>
      <c r="K3624">
        <v>0</v>
      </c>
      <c r="L3624" s="26">
        <v>46387</v>
      </c>
      <c r="M3624">
        <v>3</v>
      </c>
    </row>
    <row r="3625" spans="1:13" x14ac:dyDescent="0.25">
      <c r="A3625" s="21" t="str">
        <f t="shared" si="56"/>
        <v>MOW HBC CAAA_2027</v>
      </c>
      <c r="B3625" t="s">
        <v>130</v>
      </c>
      <c r="C3625" t="s">
        <v>71</v>
      </c>
      <c r="D3625" t="s">
        <v>80</v>
      </c>
      <c r="E3625" t="s">
        <v>29</v>
      </c>
      <c r="F3625" t="s">
        <v>31</v>
      </c>
      <c r="K3625">
        <v>0</v>
      </c>
      <c r="L3625" s="26">
        <v>46752</v>
      </c>
      <c r="M3625">
        <v>4</v>
      </c>
    </row>
    <row r="3626" spans="1:13" x14ac:dyDescent="0.25">
      <c r="A3626" s="21" t="str">
        <f t="shared" si="56"/>
        <v>MOW HBC CAAA_2028</v>
      </c>
      <c r="B3626" t="s">
        <v>130</v>
      </c>
      <c r="C3626" t="s">
        <v>71</v>
      </c>
      <c r="D3626" t="s">
        <v>80</v>
      </c>
      <c r="E3626" t="s">
        <v>29</v>
      </c>
      <c r="F3626" t="s">
        <v>31</v>
      </c>
      <c r="K3626">
        <v>0</v>
      </c>
      <c r="L3626" s="26">
        <v>47118</v>
      </c>
      <c r="M3626">
        <v>5</v>
      </c>
    </row>
    <row r="3627" spans="1:13" x14ac:dyDescent="0.25">
      <c r="A3627" s="21" t="str">
        <f t="shared" si="56"/>
        <v>MOW HBC CAAA_2029</v>
      </c>
      <c r="B3627" t="s">
        <v>130</v>
      </c>
      <c r="C3627" t="s">
        <v>71</v>
      </c>
      <c r="D3627" t="s">
        <v>80</v>
      </c>
      <c r="E3627" t="s">
        <v>29</v>
      </c>
      <c r="F3627" t="s">
        <v>31</v>
      </c>
      <c r="K3627">
        <v>0</v>
      </c>
      <c r="L3627" s="26">
        <v>47483</v>
      </c>
      <c r="M3627">
        <v>6</v>
      </c>
    </row>
    <row r="3628" spans="1:13" x14ac:dyDescent="0.25">
      <c r="A3628" s="21" t="str">
        <f t="shared" si="56"/>
        <v>MOW HBC CAAA_2030</v>
      </c>
      <c r="B3628" t="s">
        <v>130</v>
      </c>
      <c r="C3628" t="s">
        <v>71</v>
      </c>
      <c r="D3628" t="s">
        <v>80</v>
      </c>
      <c r="E3628" t="s">
        <v>29</v>
      </c>
      <c r="F3628" t="s">
        <v>31</v>
      </c>
      <c r="K3628">
        <v>0</v>
      </c>
      <c r="L3628" s="26">
        <v>47848</v>
      </c>
      <c r="M3628">
        <v>7</v>
      </c>
    </row>
    <row r="3629" spans="1:13" x14ac:dyDescent="0.25">
      <c r="A3629" s="21" t="str">
        <f t="shared" si="56"/>
        <v>MOW HBC CAAA_2031</v>
      </c>
      <c r="B3629" t="s">
        <v>130</v>
      </c>
      <c r="C3629" t="s">
        <v>71</v>
      </c>
      <c r="D3629" t="s">
        <v>80</v>
      </c>
      <c r="E3629" t="s">
        <v>29</v>
      </c>
      <c r="F3629" t="s">
        <v>31</v>
      </c>
      <c r="K3629">
        <v>0</v>
      </c>
      <c r="L3629" s="26">
        <v>48213</v>
      </c>
      <c r="M3629">
        <v>8</v>
      </c>
    </row>
    <row r="3630" spans="1:13" x14ac:dyDescent="0.25">
      <c r="A3630" s="21" t="str">
        <f t="shared" si="56"/>
        <v>MOW HBC CAAA_2032</v>
      </c>
      <c r="B3630" t="s">
        <v>130</v>
      </c>
      <c r="C3630" t="s">
        <v>71</v>
      </c>
      <c r="D3630" t="s">
        <v>80</v>
      </c>
      <c r="E3630" t="s">
        <v>29</v>
      </c>
      <c r="F3630" t="s">
        <v>31</v>
      </c>
      <c r="K3630">
        <v>0</v>
      </c>
      <c r="L3630" s="26">
        <v>48579</v>
      </c>
      <c r="M3630">
        <v>9</v>
      </c>
    </row>
    <row r="3631" spans="1:13" x14ac:dyDescent="0.25">
      <c r="A3631" s="21" t="str">
        <f t="shared" si="56"/>
        <v>MOW HBC CAAA_2033</v>
      </c>
      <c r="B3631" t="s">
        <v>130</v>
      </c>
      <c r="C3631" t="s">
        <v>71</v>
      </c>
      <c r="D3631" t="s">
        <v>80</v>
      </c>
      <c r="E3631" t="s">
        <v>29</v>
      </c>
      <c r="F3631" t="s">
        <v>31</v>
      </c>
      <c r="K3631">
        <v>0</v>
      </c>
      <c r="L3631" s="26">
        <v>48944</v>
      </c>
      <c r="M3631">
        <v>10</v>
      </c>
    </row>
    <row r="3632" spans="1:13" x14ac:dyDescent="0.25">
      <c r="A3632" s="21" t="str">
        <f t="shared" si="56"/>
        <v>MOW HBC CAAA_2034</v>
      </c>
      <c r="B3632" t="s">
        <v>130</v>
      </c>
      <c r="C3632" t="s">
        <v>71</v>
      </c>
      <c r="D3632" t="s">
        <v>80</v>
      </c>
      <c r="E3632" t="s">
        <v>29</v>
      </c>
      <c r="F3632" t="s">
        <v>31</v>
      </c>
      <c r="K3632">
        <v>0</v>
      </c>
      <c r="L3632" s="26">
        <v>49309</v>
      </c>
      <c r="M3632">
        <v>11</v>
      </c>
    </row>
    <row r="3633" spans="1:14" x14ac:dyDescent="0.25">
      <c r="A3633" s="21" t="str">
        <f t="shared" si="56"/>
        <v>MOW HBC CAAA_2035</v>
      </c>
      <c r="B3633" t="s">
        <v>130</v>
      </c>
      <c r="C3633" t="s">
        <v>71</v>
      </c>
      <c r="D3633" t="s">
        <v>80</v>
      </c>
      <c r="E3633" t="s">
        <v>29</v>
      </c>
      <c r="F3633" t="s">
        <v>31</v>
      </c>
      <c r="K3633">
        <v>0</v>
      </c>
      <c r="L3633" s="26">
        <v>49674</v>
      </c>
      <c r="M3633">
        <v>12</v>
      </c>
    </row>
    <row r="3634" spans="1:14" x14ac:dyDescent="0.25">
      <c r="A3634" s="21" t="str">
        <f t="shared" si="56"/>
        <v>MOW HBC CAAA_2036</v>
      </c>
      <c r="B3634" t="s">
        <v>130</v>
      </c>
      <c r="C3634" t="s">
        <v>71</v>
      </c>
      <c r="D3634" t="s">
        <v>80</v>
      </c>
      <c r="E3634" t="s">
        <v>29</v>
      </c>
      <c r="F3634" t="s">
        <v>31</v>
      </c>
      <c r="K3634">
        <v>0</v>
      </c>
      <c r="L3634" s="26">
        <v>50040</v>
      </c>
      <c r="M3634">
        <v>13</v>
      </c>
    </row>
    <row r="3635" spans="1:14" x14ac:dyDescent="0.25">
      <c r="A3635" s="21" t="str">
        <f t="shared" si="56"/>
        <v>MOW HBC CAAA_2037</v>
      </c>
      <c r="B3635" t="s">
        <v>130</v>
      </c>
      <c r="C3635" t="s">
        <v>71</v>
      </c>
      <c r="D3635" t="s">
        <v>80</v>
      </c>
      <c r="E3635" t="s">
        <v>29</v>
      </c>
      <c r="F3635" t="s">
        <v>31</v>
      </c>
      <c r="K3635">
        <v>0</v>
      </c>
      <c r="L3635" s="26">
        <v>50405</v>
      </c>
      <c r="M3635">
        <v>14</v>
      </c>
    </row>
    <row r="3636" spans="1:14" x14ac:dyDescent="0.25">
      <c r="A3636" s="21" t="str">
        <f t="shared" si="56"/>
        <v>MOW HBC CAAA_2038</v>
      </c>
      <c r="B3636" t="s">
        <v>130</v>
      </c>
      <c r="C3636" t="s">
        <v>71</v>
      </c>
      <c r="D3636" t="s">
        <v>80</v>
      </c>
      <c r="E3636" t="s">
        <v>29</v>
      </c>
      <c r="F3636" t="s">
        <v>31</v>
      </c>
      <c r="K3636">
        <v>0</v>
      </c>
      <c r="L3636" s="26">
        <v>50770</v>
      </c>
      <c r="M3636">
        <v>15</v>
      </c>
    </row>
    <row r="3637" spans="1:14" x14ac:dyDescent="0.25">
      <c r="A3637" s="21" t="str">
        <f t="shared" si="56"/>
        <v>MOW HBC CAAA_2039</v>
      </c>
      <c r="B3637" t="s">
        <v>130</v>
      </c>
      <c r="C3637" t="s">
        <v>71</v>
      </c>
      <c r="D3637" t="s">
        <v>80</v>
      </c>
      <c r="E3637" t="s">
        <v>29</v>
      </c>
      <c r="F3637" t="s">
        <v>31</v>
      </c>
      <c r="K3637">
        <v>0</v>
      </c>
      <c r="L3637" s="26">
        <v>51135</v>
      </c>
      <c r="M3637">
        <v>16</v>
      </c>
    </row>
    <row r="3638" spans="1:14" x14ac:dyDescent="0.25">
      <c r="A3638" s="21" t="str">
        <f t="shared" si="56"/>
        <v>MOW HBC CAAA_2040</v>
      </c>
      <c r="B3638" t="s">
        <v>130</v>
      </c>
      <c r="C3638" t="s">
        <v>71</v>
      </c>
      <c r="D3638" t="s">
        <v>80</v>
      </c>
      <c r="E3638" t="s">
        <v>29</v>
      </c>
      <c r="F3638" t="s">
        <v>31</v>
      </c>
      <c r="K3638">
        <v>0</v>
      </c>
      <c r="L3638" s="26">
        <v>51501</v>
      </c>
      <c r="M3638">
        <v>17</v>
      </c>
    </row>
    <row r="3639" spans="1:14" x14ac:dyDescent="0.25">
      <c r="A3639" s="21" t="str">
        <f t="shared" si="56"/>
        <v>MOW HBC CAAA_2041</v>
      </c>
      <c r="B3639" t="s">
        <v>130</v>
      </c>
      <c r="C3639" t="s">
        <v>71</v>
      </c>
      <c r="D3639" t="s">
        <v>80</v>
      </c>
      <c r="E3639" t="s">
        <v>29</v>
      </c>
      <c r="F3639" t="s">
        <v>31</v>
      </c>
      <c r="K3639">
        <v>0</v>
      </c>
      <c r="L3639" s="26">
        <v>51866</v>
      </c>
      <c r="M3639">
        <v>18</v>
      </c>
    </row>
    <row r="3640" spans="1:14" x14ac:dyDescent="0.25">
      <c r="A3640" s="21" t="str">
        <f t="shared" si="56"/>
        <v>MOW HBC CAAA_2042</v>
      </c>
      <c r="B3640" t="s">
        <v>130</v>
      </c>
      <c r="C3640" t="s">
        <v>71</v>
      </c>
      <c r="D3640" t="s">
        <v>80</v>
      </c>
      <c r="E3640" t="s">
        <v>29</v>
      </c>
      <c r="F3640" t="s">
        <v>31</v>
      </c>
      <c r="K3640">
        <v>0</v>
      </c>
      <c r="L3640" s="26">
        <v>52231</v>
      </c>
      <c r="M3640">
        <v>19</v>
      </c>
    </row>
    <row r="3641" spans="1:14" x14ac:dyDescent="0.25">
      <c r="A3641" s="21" t="str">
        <f t="shared" si="56"/>
        <v>MOW HBC CAAA_2043</v>
      </c>
      <c r="B3641" t="s">
        <v>130</v>
      </c>
      <c r="C3641" t="s">
        <v>71</v>
      </c>
      <c r="D3641" t="s">
        <v>80</v>
      </c>
      <c r="E3641" t="s">
        <v>29</v>
      </c>
      <c r="F3641" t="s">
        <v>31</v>
      </c>
      <c r="K3641">
        <v>0</v>
      </c>
      <c r="L3641" s="26">
        <v>52596</v>
      </c>
      <c r="M3641">
        <v>20</v>
      </c>
    </row>
    <row r="3642" spans="1:14" x14ac:dyDescent="0.25">
      <c r="A3642" s="21" t="str">
        <f t="shared" si="56"/>
        <v>MOW HBC CAAA_2024</v>
      </c>
      <c r="B3642" t="s">
        <v>130</v>
      </c>
      <c r="C3642" t="s">
        <v>71</v>
      </c>
      <c r="D3642" t="s">
        <v>80</v>
      </c>
      <c r="E3642" t="s">
        <v>5</v>
      </c>
      <c r="F3642" t="s">
        <v>4</v>
      </c>
      <c r="G3642">
        <v>0</v>
      </c>
      <c r="H3642">
        <v>0</v>
      </c>
      <c r="I3642">
        <v>0</v>
      </c>
      <c r="J3642">
        <v>0</v>
      </c>
      <c r="L3642" s="26">
        <v>45657</v>
      </c>
      <c r="M3642">
        <v>1</v>
      </c>
      <c r="N3642">
        <v>0</v>
      </c>
    </row>
    <row r="3643" spans="1:14" x14ac:dyDescent="0.25">
      <c r="A3643" s="21" t="str">
        <f t="shared" si="56"/>
        <v>MOW HBC CAAA_2025</v>
      </c>
      <c r="B3643" t="s">
        <v>130</v>
      </c>
      <c r="C3643" t="s">
        <v>71</v>
      </c>
      <c r="D3643" t="s">
        <v>80</v>
      </c>
      <c r="E3643" t="s">
        <v>5</v>
      </c>
      <c r="F3643" t="s">
        <v>4</v>
      </c>
      <c r="G3643">
        <v>0</v>
      </c>
      <c r="H3643">
        <v>0</v>
      </c>
      <c r="I3643">
        <v>0</v>
      </c>
      <c r="J3643">
        <v>0</v>
      </c>
      <c r="L3643" s="26">
        <v>46022</v>
      </c>
      <c r="M3643">
        <v>2</v>
      </c>
      <c r="N3643">
        <v>0</v>
      </c>
    </row>
    <row r="3644" spans="1:14" x14ac:dyDescent="0.25">
      <c r="A3644" s="21" t="str">
        <f t="shared" si="56"/>
        <v>MOW HBC CAAA_2026</v>
      </c>
      <c r="B3644" t="s">
        <v>130</v>
      </c>
      <c r="C3644" t="s">
        <v>71</v>
      </c>
      <c r="D3644" t="s">
        <v>80</v>
      </c>
      <c r="E3644" t="s">
        <v>5</v>
      </c>
      <c r="F3644" t="s">
        <v>4</v>
      </c>
      <c r="G3644">
        <v>0</v>
      </c>
      <c r="H3644">
        <v>0</v>
      </c>
      <c r="I3644">
        <v>1667.77392578125</v>
      </c>
      <c r="J3644">
        <v>0</v>
      </c>
      <c r="L3644" s="26">
        <v>46387</v>
      </c>
      <c r="M3644">
        <v>3</v>
      </c>
      <c r="N3644">
        <v>0</v>
      </c>
    </row>
    <row r="3645" spans="1:14" x14ac:dyDescent="0.25">
      <c r="A3645" s="21" t="str">
        <f t="shared" si="56"/>
        <v>MOW HBC CAAA_2027</v>
      </c>
      <c r="B3645" t="s">
        <v>130</v>
      </c>
      <c r="C3645" t="s">
        <v>71</v>
      </c>
      <c r="D3645" t="s">
        <v>80</v>
      </c>
      <c r="E3645" t="s">
        <v>5</v>
      </c>
      <c r="F3645" t="s">
        <v>4</v>
      </c>
      <c r="G3645">
        <v>0</v>
      </c>
      <c r="H3645">
        <v>8021.5859375</v>
      </c>
      <c r="I3645">
        <v>49762.66796875</v>
      </c>
      <c r="J3645">
        <v>0</v>
      </c>
      <c r="L3645" s="26">
        <v>46752</v>
      </c>
      <c r="M3645">
        <v>4</v>
      </c>
      <c r="N3645">
        <v>-13238.798828125</v>
      </c>
    </row>
    <row r="3646" spans="1:14" x14ac:dyDescent="0.25">
      <c r="A3646" s="21" t="str">
        <f t="shared" si="56"/>
        <v>MOW HBC CAAA_2028</v>
      </c>
      <c r="B3646" t="s">
        <v>130</v>
      </c>
      <c r="C3646" t="s">
        <v>71</v>
      </c>
      <c r="D3646" t="s">
        <v>80</v>
      </c>
      <c r="E3646" t="s">
        <v>5</v>
      </c>
      <c r="F3646" t="s">
        <v>4</v>
      </c>
      <c r="G3646">
        <v>0</v>
      </c>
      <c r="H3646">
        <v>8138.9462890625</v>
      </c>
      <c r="I3646">
        <v>47593.99609375</v>
      </c>
      <c r="J3646">
        <v>0</v>
      </c>
      <c r="L3646" s="26">
        <v>47118</v>
      </c>
      <c r="M3646">
        <v>5</v>
      </c>
      <c r="N3646">
        <v>-13530.947265625</v>
      </c>
    </row>
    <row r="3647" spans="1:14" x14ac:dyDescent="0.25">
      <c r="A3647" s="21" t="str">
        <f t="shared" si="56"/>
        <v>MOW HBC CAAA_2029</v>
      </c>
      <c r="B3647" t="s">
        <v>130</v>
      </c>
      <c r="C3647" t="s">
        <v>71</v>
      </c>
      <c r="D3647" t="s">
        <v>80</v>
      </c>
      <c r="E3647" t="s">
        <v>5</v>
      </c>
      <c r="F3647" t="s">
        <v>4</v>
      </c>
      <c r="G3647">
        <v>0</v>
      </c>
      <c r="H3647">
        <v>37630.57421875</v>
      </c>
      <c r="I3647">
        <v>126130.078125</v>
      </c>
      <c r="J3647">
        <v>0</v>
      </c>
      <c r="L3647" s="26">
        <v>47483</v>
      </c>
      <c r="M3647">
        <v>6</v>
      </c>
      <c r="N3647">
        <v>11687.765625</v>
      </c>
    </row>
    <row r="3648" spans="1:14" x14ac:dyDescent="0.25">
      <c r="A3648" s="21" t="str">
        <f t="shared" si="56"/>
        <v>MOW HBC CAAA_2030</v>
      </c>
      <c r="B3648" t="s">
        <v>130</v>
      </c>
      <c r="C3648" t="s">
        <v>71</v>
      </c>
      <c r="D3648" t="s">
        <v>80</v>
      </c>
      <c r="E3648" t="s">
        <v>5</v>
      </c>
      <c r="F3648" t="s">
        <v>4</v>
      </c>
      <c r="G3648">
        <v>0</v>
      </c>
      <c r="H3648">
        <v>47806.83984375</v>
      </c>
      <c r="I3648">
        <v>187593.421875</v>
      </c>
      <c r="J3648">
        <v>0</v>
      </c>
      <c r="L3648" s="26">
        <v>47848</v>
      </c>
      <c r="M3648">
        <v>7</v>
      </c>
      <c r="N3648">
        <v>24145.783203125</v>
      </c>
    </row>
    <row r="3649" spans="1:14" x14ac:dyDescent="0.25">
      <c r="A3649" s="21" t="str">
        <f t="shared" si="56"/>
        <v>MOW HBC CAAA_2031</v>
      </c>
      <c r="B3649" t="s">
        <v>130</v>
      </c>
      <c r="C3649" t="s">
        <v>71</v>
      </c>
      <c r="D3649" t="s">
        <v>80</v>
      </c>
      <c r="E3649" t="s">
        <v>5</v>
      </c>
      <c r="F3649" t="s">
        <v>4</v>
      </c>
      <c r="G3649">
        <v>0</v>
      </c>
      <c r="H3649">
        <v>67187.3984375</v>
      </c>
      <c r="I3649">
        <v>254148.375</v>
      </c>
      <c r="J3649">
        <v>0</v>
      </c>
      <c r="L3649" s="26">
        <v>48213</v>
      </c>
      <c r="M3649">
        <v>8</v>
      </c>
      <c r="N3649">
        <v>18371.814453125</v>
      </c>
    </row>
    <row r="3650" spans="1:14" x14ac:dyDescent="0.25">
      <c r="A3650" s="21" t="str">
        <f t="shared" ref="A3650:A3713" si="57">B3650&amp;" "&amp;D3650&amp;" "&amp;C3650&amp;"_"&amp;YEAR(L3650)</f>
        <v>MOW HBC CAAA_2032</v>
      </c>
      <c r="B3650" t="s">
        <v>130</v>
      </c>
      <c r="C3650" t="s">
        <v>71</v>
      </c>
      <c r="D3650" t="s">
        <v>80</v>
      </c>
      <c r="E3650" t="s">
        <v>5</v>
      </c>
      <c r="F3650" t="s">
        <v>4</v>
      </c>
      <c r="G3650">
        <v>0</v>
      </c>
      <c r="H3650">
        <v>70636.4296875</v>
      </c>
      <c r="I3650">
        <v>321050.375</v>
      </c>
      <c r="J3650">
        <v>0</v>
      </c>
      <c r="L3650" s="26">
        <v>48579</v>
      </c>
      <c r="M3650">
        <v>9</v>
      </c>
      <c r="N3650">
        <v>-19666.447265625</v>
      </c>
    </row>
    <row r="3651" spans="1:14" x14ac:dyDescent="0.25">
      <c r="A3651" s="21" t="str">
        <f t="shared" si="57"/>
        <v>MOW HBC CAAA_2033</v>
      </c>
      <c r="B3651" t="s">
        <v>130</v>
      </c>
      <c r="C3651" t="s">
        <v>71</v>
      </c>
      <c r="D3651" t="s">
        <v>80</v>
      </c>
      <c r="E3651" t="s">
        <v>5</v>
      </c>
      <c r="F3651" t="s">
        <v>4</v>
      </c>
      <c r="G3651">
        <v>0</v>
      </c>
      <c r="H3651">
        <v>80217.1640625</v>
      </c>
      <c r="I3651">
        <v>383774.25</v>
      </c>
      <c r="J3651">
        <v>0</v>
      </c>
      <c r="L3651" s="26">
        <v>48944</v>
      </c>
      <c r="M3651">
        <v>10</v>
      </c>
      <c r="N3651">
        <v>-51169.34375</v>
      </c>
    </row>
    <row r="3652" spans="1:14" x14ac:dyDescent="0.25">
      <c r="A3652" s="21" t="str">
        <f t="shared" si="57"/>
        <v>MOW HBC CAAA_2034</v>
      </c>
      <c r="B3652" t="s">
        <v>130</v>
      </c>
      <c r="C3652" t="s">
        <v>71</v>
      </c>
      <c r="D3652" t="s">
        <v>80</v>
      </c>
      <c r="E3652" t="s">
        <v>5</v>
      </c>
      <c r="F3652" t="s">
        <v>4</v>
      </c>
      <c r="G3652">
        <v>0</v>
      </c>
      <c r="H3652">
        <v>88633.3671875</v>
      </c>
      <c r="I3652">
        <v>445989.75</v>
      </c>
      <c r="J3652">
        <v>0</v>
      </c>
      <c r="L3652" s="26">
        <v>49309</v>
      </c>
      <c r="M3652">
        <v>11</v>
      </c>
      <c r="N3652">
        <v>-81799.8046875</v>
      </c>
    </row>
    <row r="3653" spans="1:14" x14ac:dyDescent="0.25">
      <c r="A3653" s="21" t="str">
        <f t="shared" si="57"/>
        <v>MOW HBC CAAA_2035</v>
      </c>
      <c r="B3653" t="s">
        <v>130</v>
      </c>
      <c r="C3653" t="s">
        <v>71</v>
      </c>
      <c r="D3653" t="s">
        <v>80</v>
      </c>
      <c r="E3653" t="s">
        <v>5</v>
      </c>
      <c r="F3653" t="s">
        <v>4</v>
      </c>
      <c r="G3653">
        <v>0</v>
      </c>
      <c r="H3653">
        <v>91675.625</v>
      </c>
      <c r="I3653">
        <v>429679.5625</v>
      </c>
      <c r="J3653">
        <v>0</v>
      </c>
      <c r="L3653" s="26">
        <v>49674</v>
      </c>
      <c r="M3653">
        <v>12</v>
      </c>
      <c r="N3653">
        <v>-81416.2421875</v>
      </c>
    </row>
    <row r="3654" spans="1:14" x14ac:dyDescent="0.25">
      <c r="A3654" s="21" t="str">
        <f t="shared" si="57"/>
        <v>MOW HBC CAAA_2036</v>
      </c>
      <c r="B3654" t="s">
        <v>130</v>
      </c>
      <c r="C3654" t="s">
        <v>71</v>
      </c>
      <c r="D3654" t="s">
        <v>80</v>
      </c>
      <c r="E3654" t="s">
        <v>5</v>
      </c>
      <c r="F3654" t="s">
        <v>4</v>
      </c>
      <c r="G3654">
        <v>0</v>
      </c>
      <c r="H3654">
        <v>102575.2890625</v>
      </c>
      <c r="I3654">
        <v>415394.09375</v>
      </c>
      <c r="J3654">
        <v>0</v>
      </c>
      <c r="L3654" s="26">
        <v>50040</v>
      </c>
      <c r="M3654">
        <v>13</v>
      </c>
      <c r="N3654">
        <v>-74910.4375</v>
      </c>
    </row>
    <row r="3655" spans="1:14" x14ac:dyDescent="0.25">
      <c r="A3655" s="21" t="str">
        <f t="shared" si="57"/>
        <v>MOW HBC CAAA_2037</v>
      </c>
      <c r="B3655" t="s">
        <v>130</v>
      </c>
      <c r="C3655" t="s">
        <v>71</v>
      </c>
      <c r="D3655" t="s">
        <v>80</v>
      </c>
      <c r="E3655" t="s">
        <v>5</v>
      </c>
      <c r="F3655" t="s">
        <v>4</v>
      </c>
      <c r="G3655">
        <v>0</v>
      </c>
      <c r="H3655">
        <v>107584.8046875</v>
      </c>
      <c r="I3655">
        <v>401328.8125</v>
      </c>
      <c r="J3655">
        <v>0</v>
      </c>
      <c r="L3655" s="26">
        <v>50405</v>
      </c>
      <c r="M3655">
        <v>14</v>
      </c>
      <c r="N3655">
        <v>-52868.12890625</v>
      </c>
    </row>
    <row r="3656" spans="1:14" x14ac:dyDescent="0.25">
      <c r="A3656" s="21" t="str">
        <f t="shared" si="57"/>
        <v>MOW HBC CAAA_2038</v>
      </c>
      <c r="B3656" t="s">
        <v>130</v>
      </c>
      <c r="C3656" t="s">
        <v>71</v>
      </c>
      <c r="D3656" t="s">
        <v>80</v>
      </c>
      <c r="E3656" t="s">
        <v>5</v>
      </c>
      <c r="F3656" t="s">
        <v>4</v>
      </c>
      <c r="G3656">
        <v>0</v>
      </c>
      <c r="H3656">
        <v>124733.40625</v>
      </c>
      <c r="I3656">
        <v>390194.40625</v>
      </c>
      <c r="J3656">
        <v>0</v>
      </c>
      <c r="L3656" s="26">
        <v>50770</v>
      </c>
      <c r="M3656">
        <v>15</v>
      </c>
      <c r="N3656">
        <v>-26303.85546875</v>
      </c>
    </row>
    <row r="3657" spans="1:14" x14ac:dyDescent="0.25">
      <c r="A3657" s="21" t="str">
        <f t="shared" si="57"/>
        <v>MOW HBC CAAA_2039</v>
      </c>
      <c r="B3657" t="s">
        <v>130</v>
      </c>
      <c r="C3657" t="s">
        <v>71</v>
      </c>
      <c r="D3657" t="s">
        <v>80</v>
      </c>
      <c r="E3657" t="s">
        <v>5</v>
      </c>
      <c r="F3657" t="s">
        <v>4</v>
      </c>
      <c r="G3657">
        <v>0</v>
      </c>
      <c r="H3657">
        <v>144277.234375</v>
      </c>
      <c r="I3657">
        <v>380158</v>
      </c>
      <c r="J3657">
        <v>0</v>
      </c>
      <c r="L3657" s="26">
        <v>51135</v>
      </c>
      <c r="M3657">
        <v>16</v>
      </c>
      <c r="N3657">
        <v>469.92791748046875</v>
      </c>
    </row>
    <row r="3658" spans="1:14" x14ac:dyDescent="0.25">
      <c r="A3658" s="21" t="str">
        <f t="shared" si="57"/>
        <v>MOW HBC CAAA_2040</v>
      </c>
      <c r="B3658" t="s">
        <v>130</v>
      </c>
      <c r="C3658" t="s">
        <v>71</v>
      </c>
      <c r="D3658" t="s">
        <v>80</v>
      </c>
      <c r="E3658" t="s">
        <v>5</v>
      </c>
      <c r="F3658" t="s">
        <v>4</v>
      </c>
      <c r="G3658">
        <v>0</v>
      </c>
      <c r="H3658">
        <v>172638.375</v>
      </c>
      <c r="I3658">
        <v>372255.34375</v>
      </c>
      <c r="J3658">
        <v>0</v>
      </c>
      <c r="L3658" s="26">
        <v>51501</v>
      </c>
      <c r="M3658">
        <v>17</v>
      </c>
      <c r="N3658">
        <v>56502.4140625</v>
      </c>
    </row>
    <row r="3659" spans="1:14" x14ac:dyDescent="0.25">
      <c r="A3659" s="21" t="str">
        <f t="shared" si="57"/>
        <v>MOW HBC CAAA_2041</v>
      </c>
      <c r="B3659" t="s">
        <v>130</v>
      </c>
      <c r="C3659" t="s">
        <v>71</v>
      </c>
      <c r="D3659" t="s">
        <v>80</v>
      </c>
      <c r="E3659" t="s">
        <v>5</v>
      </c>
      <c r="F3659" t="s">
        <v>4</v>
      </c>
      <c r="G3659">
        <v>0</v>
      </c>
      <c r="H3659">
        <v>173016.609375</v>
      </c>
      <c r="I3659">
        <v>448525.28125</v>
      </c>
      <c r="J3659">
        <v>0</v>
      </c>
      <c r="L3659" s="26">
        <v>51866</v>
      </c>
      <c r="M3659">
        <v>18</v>
      </c>
      <c r="N3659">
        <v>62303.078125</v>
      </c>
    </row>
    <row r="3660" spans="1:14" x14ac:dyDescent="0.25">
      <c r="A3660" s="21" t="str">
        <f t="shared" si="57"/>
        <v>MOW HBC CAAA_2042</v>
      </c>
      <c r="B3660" t="s">
        <v>130</v>
      </c>
      <c r="C3660" t="s">
        <v>71</v>
      </c>
      <c r="D3660" t="s">
        <v>80</v>
      </c>
      <c r="E3660" t="s">
        <v>5</v>
      </c>
      <c r="F3660" t="s">
        <v>4</v>
      </c>
      <c r="G3660">
        <v>0</v>
      </c>
      <c r="H3660">
        <v>190349.34375</v>
      </c>
      <c r="I3660">
        <v>489460.625</v>
      </c>
      <c r="J3660">
        <v>0</v>
      </c>
      <c r="L3660" s="26">
        <v>52231</v>
      </c>
      <c r="M3660">
        <v>19</v>
      </c>
      <c r="N3660">
        <v>102972.0390625</v>
      </c>
    </row>
    <row r="3661" spans="1:14" x14ac:dyDescent="0.25">
      <c r="A3661" s="21" t="str">
        <f t="shared" si="57"/>
        <v>MOW HBC CAAA_2043</v>
      </c>
      <c r="B3661" t="s">
        <v>130</v>
      </c>
      <c r="C3661" t="s">
        <v>71</v>
      </c>
      <c r="D3661" t="s">
        <v>80</v>
      </c>
      <c r="E3661" t="s">
        <v>5</v>
      </c>
      <c r="F3661" t="s">
        <v>4</v>
      </c>
      <c r="G3661">
        <v>0</v>
      </c>
      <c r="H3661">
        <v>197147.359375</v>
      </c>
      <c r="I3661">
        <v>473665.96875</v>
      </c>
      <c r="J3661">
        <v>0</v>
      </c>
      <c r="L3661" s="26">
        <v>52596</v>
      </c>
      <c r="M3661">
        <v>20</v>
      </c>
      <c r="N3661">
        <v>147576.875</v>
      </c>
    </row>
    <row r="3662" spans="1:14" x14ac:dyDescent="0.25">
      <c r="A3662" s="21" t="str">
        <f t="shared" si="57"/>
        <v>MOW HBC CAAA_2024</v>
      </c>
      <c r="B3662" t="s">
        <v>130</v>
      </c>
      <c r="C3662" t="s">
        <v>71</v>
      </c>
      <c r="D3662" t="s">
        <v>80</v>
      </c>
      <c r="E3662" t="s">
        <v>5</v>
      </c>
      <c r="F3662" t="s">
        <v>32</v>
      </c>
      <c r="G3662">
        <v>189100.46875</v>
      </c>
      <c r="H3662">
        <v>81692.578125</v>
      </c>
      <c r="I3662">
        <v>15499.482421875</v>
      </c>
      <c r="J3662">
        <v>0</v>
      </c>
      <c r="L3662" s="26">
        <v>45657</v>
      </c>
      <c r="M3662">
        <v>1</v>
      </c>
      <c r="N3662">
        <v>105479.078125</v>
      </c>
    </row>
    <row r="3663" spans="1:14" x14ac:dyDescent="0.25">
      <c r="A3663" s="21" t="str">
        <f t="shared" si="57"/>
        <v>MOW HBC CAAA_2025</v>
      </c>
      <c r="B3663" t="s">
        <v>130</v>
      </c>
      <c r="C3663" t="s">
        <v>71</v>
      </c>
      <c r="D3663" t="s">
        <v>80</v>
      </c>
      <c r="E3663" t="s">
        <v>5</v>
      </c>
      <c r="F3663" t="s">
        <v>32</v>
      </c>
      <c r="G3663">
        <v>204197.25</v>
      </c>
      <c r="H3663">
        <v>88198.15625</v>
      </c>
      <c r="I3663">
        <v>43533.515625</v>
      </c>
      <c r="J3663">
        <v>0</v>
      </c>
      <c r="L3663" s="26">
        <v>46022</v>
      </c>
      <c r="M3663">
        <v>2</v>
      </c>
      <c r="N3663">
        <v>106607.640625</v>
      </c>
    </row>
    <row r="3664" spans="1:14" x14ac:dyDescent="0.25">
      <c r="A3664" s="21" t="str">
        <f t="shared" si="57"/>
        <v>MOW HBC CAAA_2026</v>
      </c>
      <c r="B3664" t="s">
        <v>130</v>
      </c>
      <c r="C3664" t="s">
        <v>71</v>
      </c>
      <c r="D3664" t="s">
        <v>80</v>
      </c>
      <c r="E3664" t="s">
        <v>5</v>
      </c>
      <c r="F3664" t="s">
        <v>32</v>
      </c>
      <c r="G3664">
        <v>219276.34375</v>
      </c>
      <c r="H3664">
        <v>99641.0390625</v>
      </c>
      <c r="I3664">
        <v>47211.59375</v>
      </c>
      <c r="J3664">
        <v>0</v>
      </c>
      <c r="L3664" s="26">
        <v>46387</v>
      </c>
      <c r="M3664">
        <v>3</v>
      </c>
      <c r="N3664">
        <v>110698.125</v>
      </c>
    </row>
    <row r="3665" spans="1:14" x14ac:dyDescent="0.25">
      <c r="A3665" s="21" t="str">
        <f t="shared" si="57"/>
        <v>MOW HBC CAAA_2027</v>
      </c>
      <c r="B3665" t="s">
        <v>130</v>
      </c>
      <c r="C3665" t="s">
        <v>71</v>
      </c>
      <c r="D3665" t="s">
        <v>80</v>
      </c>
      <c r="E3665" t="s">
        <v>5</v>
      </c>
      <c r="F3665" t="s">
        <v>32</v>
      </c>
      <c r="G3665">
        <v>230496.265625</v>
      </c>
      <c r="H3665">
        <v>100906.2578125</v>
      </c>
      <c r="I3665">
        <v>50799.19921875</v>
      </c>
      <c r="J3665">
        <v>0</v>
      </c>
      <c r="L3665" s="26">
        <v>46752</v>
      </c>
      <c r="M3665">
        <v>4</v>
      </c>
      <c r="N3665">
        <v>110611.7109375</v>
      </c>
    </row>
    <row r="3666" spans="1:14" x14ac:dyDescent="0.25">
      <c r="A3666" s="21" t="str">
        <f t="shared" si="57"/>
        <v>MOW HBC CAAA_2028</v>
      </c>
      <c r="B3666" t="s">
        <v>130</v>
      </c>
      <c r="C3666" t="s">
        <v>71</v>
      </c>
      <c r="D3666" t="s">
        <v>80</v>
      </c>
      <c r="E3666" t="s">
        <v>5</v>
      </c>
      <c r="F3666" t="s">
        <v>32</v>
      </c>
      <c r="G3666">
        <v>238907.859375</v>
      </c>
      <c r="H3666">
        <v>110408.484375</v>
      </c>
      <c r="I3666">
        <v>54535.296875</v>
      </c>
      <c r="J3666">
        <v>0</v>
      </c>
      <c r="L3666" s="26">
        <v>47118</v>
      </c>
      <c r="M3666">
        <v>5</v>
      </c>
      <c r="N3666">
        <v>117659.9453125</v>
      </c>
    </row>
    <row r="3667" spans="1:14" x14ac:dyDescent="0.25">
      <c r="A3667" s="21" t="str">
        <f t="shared" si="57"/>
        <v>MOW HBC CAAA_2029</v>
      </c>
      <c r="B3667" t="s">
        <v>130</v>
      </c>
      <c r="C3667" t="s">
        <v>71</v>
      </c>
      <c r="D3667" t="s">
        <v>80</v>
      </c>
      <c r="E3667" t="s">
        <v>5</v>
      </c>
      <c r="F3667" t="s">
        <v>32</v>
      </c>
      <c r="G3667">
        <v>246828.921875</v>
      </c>
      <c r="H3667">
        <v>121312.7265625</v>
      </c>
      <c r="I3667">
        <v>56837.07421875</v>
      </c>
      <c r="J3667">
        <v>0</v>
      </c>
      <c r="L3667" s="26">
        <v>47483</v>
      </c>
      <c r="M3667">
        <v>6</v>
      </c>
      <c r="N3667">
        <v>125876.046875</v>
      </c>
    </row>
    <row r="3668" spans="1:14" x14ac:dyDescent="0.25">
      <c r="A3668" s="21" t="str">
        <f t="shared" si="57"/>
        <v>MOW HBC CAAA_2030</v>
      </c>
      <c r="B3668" t="s">
        <v>130</v>
      </c>
      <c r="C3668" t="s">
        <v>71</v>
      </c>
      <c r="D3668" t="s">
        <v>80</v>
      </c>
      <c r="E3668" t="s">
        <v>5</v>
      </c>
      <c r="F3668" t="s">
        <v>32</v>
      </c>
      <c r="G3668">
        <v>255533.296875</v>
      </c>
      <c r="H3668">
        <v>129694.2578125</v>
      </c>
      <c r="I3668">
        <v>62349.9765625</v>
      </c>
      <c r="J3668">
        <v>0</v>
      </c>
      <c r="L3668" s="26">
        <v>47848</v>
      </c>
      <c r="M3668">
        <v>7</v>
      </c>
      <c r="N3668">
        <v>134590.96875</v>
      </c>
    </row>
    <row r="3669" spans="1:14" x14ac:dyDescent="0.25">
      <c r="A3669" s="21" t="str">
        <f t="shared" si="57"/>
        <v>MOW HBC CAAA_2031</v>
      </c>
      <c r="B3669" t="s">
        <v>130</v>
      </c>
      <c r="C3669" t="s">
        <v>71</v>
      </c>
      <c r="D3669" t="s">
        <v>80</v>
      </c>
      <c r="E3669" t="s">
        <v>5</v>
      </c>
      <c r="F3669" t="s">
        <v>32</v>
      </c>
      <c r="G3669">
        <v>259902.828125</v>
      </c>
      <c r="H3669">
        <v>115309.359375</v>
      </c>
      <c r="I3669">
        <v>60166.375</v>
      </c>
      <c r="J3669">
        <v>27125.732421875</v>
      </c>
      <c r="L3669" s="26">
        <v>48213</v>
      </c>
      <c r="M3669">
        <v>8</v>
      </c>
      <c r="N3669">
        <v>133588.65625</v>
      </c>
    </row>
    <row r="3670" spans="1:14" x14ac:dyDescent="0.25">
      <c r="A3670" s="21" t="str">
        <f t="shared" si="57"/>
        <v>MOW HBC CAAA_2032</v>
      </c>
      <c r="B3670" t="s">
        <v>130</v>
      </c>
      <c r="C3670" t="s">
        <v>71</v>
      </c>
      <c r="D3670" t="s">
        <v>80</v>
      </c>
      <c r="E3670" t="s">
        <v>5</v>
      </c>
      <c r="F3670" t="s">
        <v>32</v>
      </c>
      <c r="G3670">
        <v>268454.3125</v>
      </c>
      <c r="H3670">
        <v>119022.5234375</v>
      </c>
      <c r="I3670">
        <v>61382.828125</v>
      </c>
      <c r="J3670">
        <v>0</v>
      </c>
      <c r="L3670" s="26">
        <v>48579</v>
      </c>
      <c r="M3670">
        <v>9</v>
      </c>
      <c r="N3670">
        <v>130754.2421875</v>
      </c>
    </row>
    <row r="3671" spans="1:14" x14ac:dyDescent="0.25">
      <c r="A3671" s="21" t="str">
        <f t="shared" si="57"/>
        <v>MOW HBC CAAA_2033</v>
      </c>
      <c r="B3671" t="s">
        <v>130</v>
      </c>
      <c r="C3671" t="s">
        <v>71</v>
      </c>
      <c r="D3671" t="s">
        <v>80</v>
      </c>
      <c r="E3671" t="s">
        <v>5</v>
      </c>
      <c r="F3671" t="s">
        <v>32</v>
      </c>
      <c r="G3671">
        <v>279679.09375</v>
      </c>
      <c r="H3671">
        <v>114171.0703125</v>
      </c>
      <c r="I3671">
        <v>64018.3671875</v>
      </c>
      <c r="J3671">
        <v>0</v>
      </c>
      <c r="L3671" s="26">
        <v>48944</v>
      </c>
      <c r="M3671">
        <v>10</v>
      </c>
      <c r="N3671">
        <v>117588.140625</v>
      </c>
    </row>
    <row r="3672" spans="1:14" x14ac:dyDescent="0.25">
      <c r="A3672" s="21" t="str">
        <f t="shared" si="57"/>
        <v>MOW HBC CAAA_2034</v>
      </c>
      <c r="B3672" t="s">
        <v>130</v>
      </c>
      <c r="C3672" t="s">
        <v>71</v>
      </c>
      <c r="D3672" t="s">
        <v>80</v>
      </c>
      <c r="E3672" t="s">
        <v>5</v>
      </c>
      <c r="F3672" t="s">
        <v>32</v>
      </c>
      <c r="G3672">
        <v>290426.71875</v>
      </c>
      <c r="H3672">
        <v>114044.46875</v>
      </c>
      <c r="I3672">
        <v>66291.109375</v>
      </c>
      <c r="J3672">
        <v>0</v>
      </c>
      <c r="L3672" s="26">
        <v>49309</v>
      </c>
      <c r="M3672">
        <v>11</v>
      </c>
      <c r="N3672">
        <v>111696.625</v>
      </c>
    </row>
    <row r="3673" spans="1:14" x14ac:dyDescent="0.25">
      <c r="A3673" s="21" t="str">
        <f t="shared" si="57"/>
        <v>MOW HBC CAAA_2035</v>
      </c>
      <c r="B3673" t="s">
        <v>130</v>
      </c>
      <c r="C3673" t="s">
        <v>71</v>
      </c>
      <c r="D3673" t="s">
        <v>80</v>
      </c>
      <c r="E3673" t="s">
        <v>5</v>
      </c>
      <c r="F3673" t="s">
        <v>32</v>
      </c>
      <c r="G3673">
        <v>302394.375</v>
      </c>
      <c r="H3673">
        <v>117726.375</v>
      </c>
      <c r="I3673">
        <v>67375.546875</v>
      </c>
      <c r="J3673">
        <v>0</v>
      </c>
      <c r="L3673" s="26">
        <v>49674</v>
      </c>
      <c r="M3673">
        <v>12</v>
      </c>
      <c r="N3673">
        <v>112658.53125</v>
      </c>
    </row>
    <row r="3674" spans="1:14" x14ac:dyDescent="0.25">
      <c r="A3674" s="21" t="str">
        <f t="shared" si="57"/>
        <v>MOW HBC CAAA_2036</v>
      </c>
      <c r="B3674" t="s">
        <v>130</v>
      </c>
      <c r="C3674" t="s">
        <v>71</v>
      </c>
      <c r="D3674" t="s">
        <v>80</v>
      </c>
      <c r="E3674" t="s">
        <v>5</v>
      </c>
      <c r="F3674" t="s">
        <v>32</v>
      </c>
      <c r="G3674">
        <v>314773.5625</v>
      </c>
      <c r="H3674">
        <v>117026.6640625</v>
      </c>
      <c r="I3674">
        <v>70385.5390625</v>
      </c>
      <c r="J3674">
        <v>0</v>
      </c>
      <c r="L3674" s="26">
        <v>50040</v>
      </c>
      <c r="M3674">
        <v>13</v>
      </c>
      <c r="N3674">
        <v>110272.3203125</v>
      </c>
    </row>
    <row r="3675" spans="1:14" x14ac:dyDescent="0.25">
      <c r="A3675" s="21" t="str">
        <f t="shared" si="57"/>
        <v>MOW HBC CAAA_2037</v>
      </c>
      <c r="B3675" t="s">
        <v>130</v>
      </c>
      <c r="C3675" t="s">
        <v>71</v>
      </c>
      <c r="D3675" t="s">
        <v>80</v>
      </c>
      <c r="E3675" t="s">
        <v>5</v>
      </c>
      <c r="F3675" t="s">
        <v>32</v>
      </c>
      <c r="G3675">
        <v>326075.09375</v>
      </c>
      <c r="H3675">
        <v>112090.2265625</v>
      </c>
      <c r="I3675">
        <v>71932.90625</v>
      </c>
      <c r="J3675">
        <v>0</v>
      </c>
      <c r="L3675" s="26">
        <v>50405</v>
      </c>
      <c r="M3675">
        <v>14</v>
      </c>
      <c r="N3675">
        <v>99135.984375</v>
      </c>
    </row>
    <row r="3676" spans="1:14" x14ac:dyDescent="0.25">
      <c r="A3676" s="21" t="str">
        <f t="shared" si="57"/>
        <v>MOW HBC CAAA_2038</v>
      </c>
      <c r="B3676" t="s">
        <v>130</v>
      </c>
      <c r="C3676" t="s">
        <v>71</v>
      </c>
      <c r="D3676" t="s">
        <v>80</v>
      </c>
      <c r="E3676" t="s">
        <v>5</v>
      </c>
      <c r="F3676" t="s">
        <v>32</v>
      </c>
      <c r="G3676">
        <v>338127.1875</v>
      </c>
      <c r="H3676">
        <v>100487.75</v>
      </c>
      <c r="I3676">
        <v>72653.8125</v>
      </c>
      <c r="J3676">
        <v>0</v>
      </c>
      <c r="L3676" s="26">
        <v>50770</v>
      </c>
      <c r="M3676">
        <v>15</v>
      </c>
      <c r="N3676">
        <v>81386.953125</v>
      </c>
    </row>
    <row r="3677" spans="1:14" x14ac:dyDescent="0.25">
      <c r="A3677" s="21" t="str">
        <f t="shared" si="57"/>
        <v>MOW HBC CAAA_2039</v>
      </c>
      <c r="B3677" t="s">
        <v>130</v>
      </c>
      <c r="C3677" t="s">
        <v>71</v>
      </c>
      <c r="D3677" t="s">
        <v>80</v>
      </c>
      <c r="E3677" t="s">
        <v>5</v>
      </c>
      <c r="F3677" t="s">
        <v>32</v>
      </c>
      <c r="G3677">
        <v>355622.09375</v>
      </c>
      <c r="H3677">
        <v>97333.015625</v>
      </c>
      <c r="I3677">
        <v>75687.7265625</v>
      </c>
      <c r="J3677">
        <v>0</v>
      </c>
      <c r="L3677" s="26">
        <v>51135</v>
      </c>
      <c r="M3677">
        <v>16</v>
      </c>
      <c r="N3677">
        <v>73287.2421875</v>
      </c>
    </row>
    <row r="3678" spans="1:14" x14ac:dyDescent="0.25">
      <c r="A3678" s="21" t="str">
        <f t="shared" si="57"/>
        <v>MOW HBC CAAA_2040</v>
      </c>
      <c r="B3678" t="s">
        <v>130</v>
      </c>
      <c r="C3678" t="s">
        <v>71</v>
      </c>
      <c r="D3678" t="s">
        <v>80</v>
      </c>
      <c r="E3678" t="s">
        <v>5</v>
      </c>
      <c r="F3678" t="s">
        <v>32</v>
      </c>
      <c r="G3678">
        <v>366219.4375</v>
      </c>
      <c r="H3678">
        <v>75572.9375</v>
      </c>
      <c r="I3678">
        <v>54972.7578125</v>
      </c>
      <c r="J3678">
        <v>133313.8125</v>
      </c>
      <c r="L3678" s="26">
        <v>51501</v>
      </c>
      <c r="M3678">
        <v>17</v>
      </c>
      <c r="N3678">
        <v>58543.359375</v>
      </c>
    </row>
    <row r="3679" spans="1:14" x14ac:dyDescent="0.25">
      <c r="A3679" s="21" t="str">
        <f t="shared" si="57"/>
        <v>MOW HBC CAAA_2041</v>
      </c>
      <c r="B3679" t="s">
        <v>130</v>
      </c>
      <c r="C3679" t="s">
        <v>71</v>
      </c>
      <c r="D3679" t="s">
        <v>80</v>
      </c>
      <c r="E3679" t="s">
        <v>5</v>
      </c>
      <c r="F3679" t="s">
        <v>32</v>
      </c>
      <c r="G3679">
        <v>375933.28125</v>
      </c>
      <c r="H3679">
        <v>76606.5859375</v>
      </c>
      <c r="I3679">
        <v>54206.16796875</v>
      </c>
      <c r="J3679">
        <v>0</v>
      </c>
      <c r="L3679" s="26">
        <v>51866</v>
      </c>
      <c r="M3679">
        <v>18</v>
      </c>
      <c r="N3679">
        <v>57244.71484375</v>
      </c>
    </row>
    <row r="3680" spans="1:14" x14ac:dyDescent="0.25">
      <c r="A3680" s="21" t="str">
        <f t="shared" si="57"/>
        <v>MOW HBC CAAA_2042</v>
      </c>
      <c r="B3680" t="s">
        <v>130</v>
      </c>
      <c r="C3680" t="s">
        <v>71</v>
      </c>
      <c r="D3680" t="s">
        <v>80</v>
      </c>
      <c r="E3680" t="s">
        <v>5</v>
      </c>
      <c r="F3680" t="s">
        <v>32</v>
      </c>
      <c r="G3680">
        <v>387701.34375</v>
      </c>
      <c r="H3680">
        <v>67360.1484375</v>
      </c>
      <c r="I3680">
        <v>54454.33984375</v>
      </c>
      <c r="J3680">
        <v>0</v>
      </c>
      <c r="L3680" s="26">
        <v>52231</v>
      </c>
      <c r="M3680">
        <v>19</v>
      </c>
      <c r="N3680">
        <v>47972.546875</v>
      </c>
    </row>
    <row r="3681" spans="1:14" x14ac:dyDescent="0.25">
      <c r="A3681" s="21" t="str">
        <f t="shared" si="57"/>
        <v>MOW HBC CAAA_2043</v>
      </c>
      <c r="B3681" t="s">
        <v>130</v>
      </c>
      <c r="C3681" t="s">
        <v>71</v>
      </c>
      <c r="D3681" t="s">
        <v>80</v>
      </c>
      <c r="E3681" t="s">
        <v>5</v>
      </c>
      <c r="F3681" t="s">
        <v>32</v>
      </c>
      <c r="G3681">
        <v>398459.59375</v>
      </c>
      <c r="H3681">
        <v>69222.40625</v>
      </c>
      <c r="I3681">
        <v>177415.3125</v>
      </c>
      <c r="J3681">
        <v>0</v>
      </c>
      <c r="L3681" s="26">
        <v>52596</v>
      </c>
      <c r="M3681">
        <v>20</v>
      </c>
      <c r="N3681">
        <v>49540.5859375</v>
      </c>
    </row>
    <row r="3682" spans="1:14" x14ac:dyDescent="0.25">
      <c r="A3682" s="21" t="str">
        <f t="shared" si="57"/>
        <v>MOW HBC CAAA_2024</v>
      </c>
      <c r="B3682" t="s">
        <v>130</v>
      </c>
      <c r="C3682" t="s">
        <v>71</v>
      </c>
      <c r="D3682" t="s">
        <v>80</v>
      </c>
      <c r="E3682" t="s">
        <v>5</v>
      </c>
      <c r="F3682" t="s">
        <v>8</v>
      </c>
      <c r="G3682">
        <v>0</v>
      </c>
      <c r="H3682">
        <v>0</v>
      </c>
      <c r="I3682">
        <v>0</v>
      </c>
      <c r="J3682">
        <v>0</v>
      </c>
      <c r="L3682" s="26">
        <v>45657</v>
      </c>
      <c r="M3682">
        <v>1</v>
      </c>
      <c r="N3682">
        <v>0</v>
      </c>
    </row>
    <row r="3683" spans="1:14" x14ac:dyDescent="0.25">
      <c r="A3683" s="21" t="str">
        <f t="shared" si="57"/>
        <v>MOW HBC CAAA_2025</v>
      </c>
      <c r="B3683" t="s">
        <v>130</v>
      </c>
      <c r="C3683" t="s">
        <v>71</v>
      </c>
      <c r="D3683" t="s">
        <v>80</v>
      </c>
      <c r="E3683" t="s">
        <v>5</v>
      </c>
      <c r="F3683" t="s">
        <v>8</v>
      </c>
      <c r="G3683">
        <v>0</v>
      </c>
      <c r="H3683">
        <v>0</v>
      </c>
      <c r="I3683">
        <v>0</v>
      </c>
      <c r="J3683">
        <v>0</v>
      </c>
      <c r="L3683" s="26">
        <v>46022</v>
      </c>
      <c r="M3683">
        <v>2</v>
      </c>
      <c r="N3683">
        <v>0</v>
      </c>
    </row>
    <row r="3684" spans="1:14" x14ac:dyDescent="0.25">
      <c r="A3684" s="21" t="str">
        <f t="shared" si="57"/>
        <v>MOW HBC CAAA_2026</v>
      </c>
      <c r="B3684" t="s">
        <v>130</v>
      </c>
      <c r="C3684" t="s">
        <v>71</v>
      </c>
      <c r="D3684" t="s">
        <v>80</v>
      </c>
      <c r="E3684" t="s">
        <v>5</v>
      </c>
      <c r="F3684" t="s">
        <v>8</v>
      </c>
      <c r="G3684">
        <v>0</v>
      </c>
      <c r="H3684">
        <v>0</v>
      </c>
      <c r="I3684">
        <v>0</v>
      </c>
      <c r="J3684">
        <v>0</v>
      </c>
      <c r="L3684" s="26">
        <v>46387</v>
      </c>
      <c r="M3684">
        <v>3</v>
      </c>
      <c r="N3684">
        <v>0</v>
      </c>
    </row>
    <row r="3685" spans="1:14" x14ac:dyDescent="0.25">
      <c r="A3685" s="21" t="str">
        <f t="shared" si="57"/>
        <v>MOW HBC CAAA_2027</v>
      </c>
      <c r="B3685" t="s">
        <v>130</v>
      </c>
      <c r="C3685" t="s">
        <v>71</v>
      </c>
      <c r="D3685" t="s">
        <v>80</v>
      </c>
      <c r="E3685" t="s">
        <v>5</v>
      </c>
      <c r="F3685" t="s">
        <v>8</v>
      </c>
      <c r="G3685">
        <v>0</v>
      </c>
      <c r="H3685">
        <v>0</v>
      </c>
      <c r="I3685">
        <v>0</v>
      </c>
      <c r="J3685">
        <v>0</v>
      </c>
      <c r="L3685" s="26">
        <v>46752</v>
      </c>
      <c r="M3685">
        <v>4</v>
      </c>
      <c r="N3685">
        <v>0</v>
      </c>
    </row>
    <row r="3686" spans="1:14" x14ac:dyDescent="0.25">
      <c r="A3686" s="21" t="str">
        <f t="shared" si="57"/>
        <v>MOW HBC CAAA_2028</v>
      </c>
      <c r="B3686" t="s">
        <v>130</v>
      </c>
      <c r="C3686" t="s">
        <v>71</v>
      </c>
      <c r="D3686" t="s">
        <v>80</v>
      </c>
      <c r="E3686" t="s">
        <v>5</v>
      </c>
      <c r="F3686" t="s">
        <v>8</v>
      </c>
      <c r="G3686">
        <v>0</v>
      </c>
      <c r="H3686">
        <v>0</v>
      </c>
      <c r="I3686">
        <v>0</v>
      </c>
      <c r="J3686">
        <v>0</v>
      </c>
      <c r="L3686" s="26">
        <v>47118</v>
      </c>
      <c r="M3686">
        <v>5</v>
      </c>
      <c r="N3686">
        <v>0</v>
      </c>
    </row>
    <row r="3687" spans="1:14" x14ac:dyDescent="0.25">
      <c r="A3687" s="21" t="str">
        <f t="shared" si="57"/>
        <v>MOW HBC CAAA_2029</v>
      </c>
      <c r="B3687" t="s">
        <v>130</v>
      </c>
      <c r="C3687" t="s">
        <v>71</v>
      </c>
      <c r="D3687" t="s">
        <v>80</v>
      </c>
      <c r="E3687" t="s">
        <v>5</v>
      </c>
      <c r="F3687" t="s">
        <v>8</v>
      </c>
      <c r="G3687">
        <v>0</v>
      </c>
      <c r="H3687">
        <v>0</v>
      </c>
      <c r="I3687">
        <v>0</v>
      </c>
      <c r="J3687">
        <v>0</v>
      </c>
      <c r="L3687" s="26">
        <v>47483</v>
      </c>
      <c r="M3687">
        <v>6</v>
      </c>
      <c r="N3687">
        <v>0</v>
      </c>
    </row>
    <row r="3688" spans="1:14" x14ac:dyDescent="0.25">
      <c r="A3688" s="21" t="str">
        <f t="shared" si="57"/>
        <v>MOW HBC CAAA_2030</v>
      </c>
      <c r="B3688" t="s">
        <v>130</v>
      </c>
      <c r="C3688" t="s">
        <v>71</v>
      </c>
      <c r="D3688" t="s">
        <v>80</v>
      </c>
      <c r="E3688" t="s">
        <v>5</v>
      </c>
      <c r="F3688" t="s">
        <v>8</v>
      </c>
      <c r="G3688">
        <v>0</v>
      </c>
      <c r="H3688">
        <v>0</v>
      </c>
      <c r="I3688">
        <v>0</v>
      </c>
      <c r="J3688">
        <v>0</v>
      </c>
      <c r="L3688" s="26">
        <v>47848</v>
      </c>
      <c r="M3688">
        <v>7</v>
      </c>
      <c r="N3688">
        <v>0</v>
      </c>
    </row>
    <row r="3689" spans="1:14" x14ac:dyDescent="0.25">
      <c r="A3689" s="21" t="str">
        <f t="shared" si="57"/>
        <v>MOW HBC CAAA_2031</v>
      </c>
      <c r="B3689" t="s">
        <v>130</v>
      </c>
      <c r="C3689" t="s">
        <v>71</v>
      </c>
      <c r="D3689" t="s">
        <v>80</v>
      </c>
      <c r="E3689" t="s">
        <v>5</v>
      </c>
      <c r="F3689" t="s">
        <v>8</v>
      </c>
      <c r="G3689">
        <v>0</v>
      </c>
      <c r="H3689">
        <v>0</v>
      </c>
      <c r="I3689">
        <v>0</v>
      </c>
      <c r="J3689">
        <v>0</v>
      </c>
      <c r="L3689" s="26">
        <v>48213</v>
      </c>
      <c r="M3689">
        <v>8</v>
      </c>
      <c r="N3689">
        <v>0</v>
      </c>
    </row>
    <row r="3690" spans="1:14" x14ac:dyDescent="0.25">
      <c r="A3690" s="21" t="str">
        <f t="shared" si="57"/>
        <v>MOW HBC CAAA_2032</v>
      </c>
      <c r="B3690" t="s">
        <v>130</v>
      </c>
      <c r="C3690" t="s">
        <v>71</v>
      </c>
      <c r="D3690" t="s">
        <v>80</v>
      </c>
      <c r="E3690" t="s">
        <v>5</v>
      </c>
      <c r="F3690" t="s">
        <v>8</v>
      </c>
      <c r="G3690">
        <v>0</v>
      </c>
      <c r="H3690">
        <v>0</v>
      </c>
      <c r="I3690">
        <v>0</v>
      </c>
      <c r="J3690">
        <v>0</v>
      </c>
      <c r="L3690" s="26">
        <v>48579</v>
      </c>
      <c r="M3690">
        <v>9</v>
      </c>
      <c r="N3690">
        <v>0</v>
      </c>
    </row>
    <row r="3691" spans="1:14" x14ac:dyDescent="0.25">
      <c r="A3691" s="21" t="str">
        <f t="shared" si="57"/>
        <v>MOW HBC CAAA_2033</v>
      </c>
      <c r="B3691" t="s">
        <v>130</v>
      </c>
      <c r="C3691" t="s">
        <v>71</v>
      </c>
      <c r="D3691" t="s">
        <v>80</v>
      </c>
      <c r="E3691" t="s">
        <v>5</v>
      </c>
      <c r="F3691" t="s">
        <v>8</v>
      </c>
      <c r="G3691">
        <v>0</v>
      </c>
      <c r="H3691">
        <v>0</v>
      </c>
      <c r="I3691">
        <v>0</v>
      </c>
      <c r="J3691">
        <v>0</v>
      </c>
      <c r="L3691" s="26">
        <v>48944</v>
      </c>
      <c r="M3691">
        <v>10</v>
      </c>
      <c r="N3691">
        <v>0</v>
      </c>
    </row>
    <row r="3692" spans="1:14" x14ac:dyDescent="0.25">
      <c r="A3692" s="21" t="str">
        <f t="shared" si="57"/>
        <v>MOW HBC CAAA_2034</v>
      </c>
      <c r="B3692" t="s">
        <v>130</v>
      </c>
      <c r="C3692" t="s">
        <v>71</v>
      </c>
      <c r="D3692" t="s">
        <v>80</v>
      </c>
      <c r="E3692" t="s">
        <v>5</v>
      </c>
      <c r="F3692" t="s">
        <v>8</v>
      </c>
      <c r="G3692">
        <v>0</v>
      </c>
      <c r="H3692">
        <v>0</v>
      </c>
      <c r="I3692">
        <v>0</v>
      </c>
      <c r="J3692">
        <v>0</v>
      </c>
      <c r="L3692" s="26">
        <v>49309</v>
      </c>
      <c r="M3692">
        <v>11</v>
      </c>
      <c r="N3692">
        <v>0</v>
      </c>
    </row>
    <row r="3693" spans="1:14" x14ac:dyDescent="0.25">
      <c r="A3693" s="21" t="str">
        <f t="shared" si="57"/>
        <v>MOW HBC CAAA_2035</v>
      </c>
      <c r="B3693" t="s">
        <v>130</v>
      </c>
      <c r="C3693" t="s">
        <v>71</v>
      </c>
      <c r="D3693" t="s">
        <v>80</v>
      </c>
      <c r="E3693" t="s">
        <v>5</v>
      </c>
      <c r="F3693" t="s">
        <v>8</v>
      </c>
      <c r="G3693">
        <v>0</v>
      </c>
      <c r="H3693">
        <v>0</v>
      </c>
      <c r="I3693">
        <v>0</v>
      </c>
      <c r="J3693">
        <v>0</v>
      </c>
      <c r="L3693" s="26">
        <v>49674</v>
      </c>
      <c r="M3693">
        <v>12</v>
      </c>
      <c r="N3693">
        <v>0</v>
      </c>
    </row>
    <row r="3694" spans="1:14" x14ac:dyDescent="0.25">
      <c r="A3694" s="21" t="str">
        <f t="shared" si="57"/>
        <v>MOW HBC CAAA_2036</v>
      </c>
      <c r="B3694" t="s">
        <v>130</v>
      </c>
      <c r="C3694" t="s">
        <v>71</v>
      </c>
      <c r="D3694" t="s">
        <v>80</v>
      </c>
      <c r="E3694" t="s">
        <v>5</v>
      </c>
      <c r="F3694" t="s">
        <v>8</v>
      </c>
      <c r="G3694">
        <v>0</v>
      </c>
      <c r="H3694">
        <v>0</v>
      </c>
      <c r="I3694">
        <v>0</v>
      </c>
      <c r="J3694">
        <v>0</v>
      </c>
      <c r="L3694" s="26">
        <v>50040</v>
      </c>
      <c r="M3694">
        <v>13</v>
      </c>
      <c r="N3694">
        <v>0</v>
      </c>
    </row>
    <row r="3695" spans="1:14" x14ac:dyDescent="0.25">
      <c r="A3695" s="21" t="str">
        <f t="shared" si="57"/>
        <v>MOW HBC CAAA_2037</v>
      </c>
      <c r="B3695" t="s">
        <v>130</v>
      </c>
      <c r="C3695" t="s">
        <v>71</v>
      </c>
      <c r="D3695" t="s">
        <v>80</v>
      </c>
      <c r="E3695" t="s">
        <v>5</v>
      </c>
      <c r="F3695" t="s">
        <v>8</v>
      </c>
      <c r="G3695">
        <v>0</v>
      </c>
      <c r="H3695">
        <v>0</v>
      </c>
      <c r="I3695">
        <v>0</v>
      </c>
      <c r="J3695">
        <v>0</v>
      </c>
      <c r="L3695" s="26">
        <v>50405</v>
      </c>
      <c r="M3695">
        <v>14</v>
      </c>
      <c r="N3695">
        <v>0</v>
      </c>
    </row>
    <row r="3696" spans="1:14" x14ac:dyDescent="0.25">
      <c r="A3696" s="21" t="str">
        <f t="shared" si="57"/>
        <v>MOW HBC CAAA_2038</v>
      </c>
      <c r="B3696" t="s">
        <v>130</v>
      </c>
      <c r="C3696" t="s">
        <v>71</v>
      </c>
      <c r="D3696" t="s">
        <v>80</v>
      </c>
      <c r="E3696" t="s">
        <v>5</v>
      </c>
      <c r="F3696" t="s">
        <v>8</v>
      </c>
      <c r="G3696">
        <v>0</v>
      </c>
      <c r="H3696">
        <v>0</v>
      </c>
      <c r="I3696">
        <v>0</v>
      </c>
      <c r="J3696">
        <v>0</v>
      </c>
      <c r="L3696" s="26">
        <v>50770</v>
      </c>
      <c r="M3696">
        <v>15</v>
      </c>
      <c r="N3696">
        <v>0</v>
      </c>
    </row>
    <row r="3697" spans="1:14" x14ac:dyDescent="0.25">
      <c r="A3697" s="21" t="str">
        <f t="shared" si="57"/>
        <v>MOW HBC CAAA_2039</v>
      </c>
      <c r="B3697" t="s">
        <v>130</v>
      </c>
      <c r="C3697" t="s">
        <v>71</v>
      </c>
      <c r="D3697" t="s">
        <v>80</v>
      </c>
      <c r="E3697" t="s">
        <v>5</v>
      </c>
      <c r="F3697" t="s">
        <v>8</v>
      </c>
      <c r="G3697">
        <v>0</v>
      </c>
      <c r="H3697">
        <v>0</v>
      </c>
      <c r="I3697">
        <v>0</v>
      </c>
      <c r="J3697">
        <v>0</v>
      </c>
      <c r="L3697" s="26">
        <v>51135</v>
      </c>
      <c r="M3697">
        <v>16</v>
      </c>
      <c r="N3697">
        <v>0</v>
      </c>
    </row>
    <row r="3698" spans="1:14" x14ac:dyDescent="0.25">
      <c r="A3698" s="21" t="str">
        <f t="shared" si="57"/>
        <v>MOW HBC CAAA_2040</v>
      </c>
      <c r="B3698" t="s">
        <v>130</v>
      </c>
      <c r="C3698" t="s">
        <v>71</v>
      </c>
      <c r="D3698" t="s">
        <v>80</v>
      </c>
      <c r="E3698" t="s">
        <v>5</v>
      </c>
      <c r="F3698" t="s">
        <v>8</v>
      </c>
      <c r="G3698">
        <v>0</v>
      </c>
      <c r="H3698">
        <v>0</v>
      </c>
      <c r="I3698">
        <v>0</v>
      </c>
      <c r="J3698">
        <v>0</v>
      </c>
      <c r="L3698" s="26">
        <v>51501</v>
      </c>
      <c r="M3698">
        <v>17</v>
      </c>
      <c r="N3698">
        <v>0</v>
      </c>
    </row>
    <row r="3699" spans="1:14" x14ac:dyDescent="0.25">
      <c r="A3699" s="21" t="str">
        <f t="shared" si="57"/>
        <v>MOW HBC CAAA_2041</v>
      </c>
      <c r="B3699" t="s">
        <v>130</v>
      </c>
      <c r="C3699" t="s">
        <v>71</v>
      </c>
      <c r="D3699" t="s">
        <v>80</v>
      </c>
      <c r="E3699" t="s">
        <v>5</v>
      </c>
      <c r="F3699" t="s">
        <v>8</v>
      </c>
      <c r="G3699">
        <v>0</v>
      </c>
      <c r="H3699">
        <v>0</v>
      </c>
      <c r="I3699">
        <v>0</v>
      </c>
      <c r="J3699">
        <v>0</v>
      </c>
      <c r="L3699" s="26">
        <v>51866</v>
      </c>
      <c r="M3699">
        <v>18</v>
      </c>
      <c r="N3699">
        <v>0</v>
      </c>
    </row>
    <row r="3700" spans="1:14" x14ac:dyDescent="0.25">
      <c r="A3700" s="21" t="str">
        <f t="shared" si="57"/>
        <v>MOW HBC CAAA_2042</v>
      </c>
      <c r="B3700" t="s">
        <v>130</v>
      </c>
      <c r="C3700" t="s">
        <v>71</v>
      </c>
      <c r="D3700" t="s">
        <v>80</v>
      </c>
      <c r="E3700" t="s">
        <v>5</v>
      </c>
      <c r="F3700" t="s">
        <v>8</v>
      </c>
      <c r="G3700">
        <v>0</v>
      </c>
      <c r="H3700">
        <v>0</v>
      </c>
      <c r="I3700">
        <v>0</v>
      </c>
      <c r="J3700">
        <v>0</v>
      </c>
      <c r="L3700" s="26">
        <v>52231</v>
      </c>
      <c r="M3700">
        <v>19</v>
      </c>
      <c r="N3700">
        <v>0</v>
      </c>
    </row>
    <row r="3701" spans="1:14" x14ac:dyDescent="0.25">
      <c r="A3701" s="21" t="str">
        <f t="shared" si="57"/>
        <v>MOW HBC CAAA_2043</v>
      </c>
      <c r="B3701" t="s">
        <v>130</v>
      </c>
      <c r="C3701" t="s">
        <v>71</v>
      </c>
      <c r="D3701" t="s">
        <v>80</v>
      </c>
      <c r="E3701" t="s">
        <v>5</v>
      </c>
      <c r="F3701" t="s">
        <v>8</v>
      </c>
      <c r="G3701">
        <v>0</v>
      </c>
      <c r="H3701">
        <v>0</v>
      </c>
      <c r="I3701">
        <v>0</v>
      </c>
      <c r="J3701">
        <v>0</v>
      </c>
      <c r="L3701" s="26">
        <v>52596</v>
      </c>
      <c r="M3701">
        <v>20</v>
      </c>
      <c r="N3701">
        <v>0</v>
      </c>
    </row>
    <row r="3702" spans="1:14" x14ac:dyDescent="0.25">
      <c r="A3702" s="21" t="str">
        <f t="shared" si="57"/>
        <v>MOW L2C CAAA_2024</v>
      </c>
      <c r="B3702" t="s">
        <v>130</v>
      </c>
      <c r="C3702" t="s">
        <v>71</v>
      </c>
      <c r="D3702" t="s">
        <v>25</v>
      </c>
      <c r="E3702" t="s">
        <v>29</v>
      </c>
      <c r="F3702" t="s">
        <v>28</v>
      </c>
      <c r="K3702">
        <v>0</v>
      </c>
      <c r="L3702" s="26">
        <v>45657</v>
      </c>
      <c r="M3702">
        <v>1</v>
      </c>
    </row>
    <row r="3703" spans="1:14" x14ac:dyDescent="0.25">
      <c r="A3703" s="21" t="str">
        <f t="shared" si="57"/>
        <v>MOW L2C CAAA_2025</v>
      </c>
      <c r="B3703" t="s">
        <v>130</v>
      </c>
      <c r="C3703" t="s">
        <v>71</v>
      </c>
      <c r="D3703" t="s">
        <v>25</v>
      </c>
      <c r="E3703" t="s">
        <v>29</v>
      </c>
      <c r="F3703" t="s">
        <v>28</v>
      </c>
      <c r="K3703">
        <v>0</v>
      </c>
      <c r="L3703" s="26">
        <v>46022</v>
      </c>
      <c r="M3703">
        <v>2</v>
      </c>
    </row>
    <row r="3704" spans="1:14" x14ac:dyDescent="0.25">
      <c r="A3704" s="21" t="str">
        <f t="shared" si="57"/>
        <v>MOW L2C CAAA_2026</v>
      </c>
      <c r="B3704" t="s">
        <v>130</v>
      </c>
      <c r="C3704" t="s">
        <v>71</v>
      </c>
      <c r="D3704" t="s">
        <v>25</v>
      </c>
      <c r="E3704" t="s">
        <v>29</v>
      </c>
      <c r="F3704" t="s">
        <v>28</v>
      </c>
      <c r="K3704">
        <v>0</v>
      </c>
      <c r="L3704" s="26">
        <v>46387</v>
      </c>
      <c r="M3704">
        <v>3</v>
      </c>
    </row>
    <row r="3705" spans="1:14" x14ac:dyDescent="0.25">
      <c r="A3705" s="21" t="str">
        <f t="shared" si="57"/>
        <v>MOW L2C CAAA_2027</v>
      </c>
      <c r="B3705" t="s">
        <v>130</v>
      </c>
      <c r="C3705" t="s">
        <v>71</v>
      </c>
      <c r="D3705" t="s">
        <v>25</v>
      </c>
      <c r="E3705" t="s">
        <v>29</v>
      </c>
      <c r="F3705" t="s">
        <v>28</v>
      </c>
      <c r="K3705">
        <v>0</v>
      </c>
      <c r="L3705" s="26">
        <v>46752</v>
      </c>
      <c r="M3705">
        <v>4</v>
      </c>
    </row>
    <row r="3706" spans="1:14" x14ac:dyDescent="0.25">
      <c r="A3706" s="21" t="str">
        <f t="shared" si="57"/>
        <v>MOW L2C CAAA_2028</v>
      </c>
      <c r="B3706" t="s">
        <v>130</v>
      </c>
      <c r="C3706" t="s">
        <v>71</v>
      </c>
      <c r="D3706" t="s">
        <v>25</v>
      </c>
      <c r="E3706" t="s">
        <v>29</v>
      </c>
      <c r="F3706" t="s">
        <v>28</v>
      </c>
      <c r="K3706">
        <v>0</v>
      </c>
      <c r="L3706" s="26">
        <v>47118</v>
      </c>
      <c r="M3706">
        <v>5</v>
      </c>
    </row>
    <row r="3707" spans="1:14" x14ac:dyDescent="0.25">
      <c r="A3707" s="21" t="str">
        <f t="shared" si="57"/>
        <v>MOW L2C CAAA_2029</v>
      </c>
      <c r="B3707" t="s">
        <v>130</v>
      </c>
      <c r="C3707" t="s">
        <v>71</v>
      </c>
      <c r="D3707" t="s">
        <v>25</v>
      </c>
      <c r="E3707" t="s">
        <v>29</v>
      </c>
      <c r="F3707" t="s">
        <v>28</v>
      </c>
      <c r="K3707">
        <v>0</v>
      </c>
      <c r="L3707" s="26">
        <v>47483</v>
      </c>
      <c r="M3707">
        <v>6</v>
      </c>
    </row>
    <row r="3708" spans="1:14" x14ac:dyDescent="0.25">
      <c r="A3708" s="21" t="str">
        <f t="shared" si="57"/>
        <v>MOW L2C CAAA_2030</v>
      </c>
      <c r="B3708" t="s">
        <v>130</v>
      </c>
      <c r="C3708" t="s">
        <v>71</v>
      </c>
      <c r="D3708" t="s">
        <v>25</v>
      </c>
      <c r="E3708" t="s">
        <v>29</v>
      </c>
      <c r="F3708" t="s">
        <v>28</v>
      </c>
      <c r="K3708">
        <v>0</v>
      </c>
      <c r="L3708" s="26">
        <v>47848</v>
      </c>
      <c r="M3708">
        <v>7</v>
      </c>
    </row>
    <row r="3709" spans="1:14" x14ac:dyDescent="0.25">
      <c r="A3709" s="21" t="str">
        <f t="shared" si="57"/>
        <v>MOW L2C CAAA_2031</v>
      </c>
      <c r="B3709" t="s">
        <v>130</v>
      </c>
      <c r="C3709" t="s">
        <v>71</v>
      </c>
      <c r="D3709" t="s">
        <v>25</v>
      </c>
      <c r="E3709" t="s">
        <v>29</v>
      </c>
      <c r="F3709" t="s">
        <v>28</v>
      </c>
      <c r="K3709">
        <v>0</v>
      </c>
      <c r="L3709" s="26">
        <v>48213</v>
      </c>
      <c r="M3709">
        <v>8</v>
      </c>
    </row>
    <row r="3710" spans="1:14" x14ac:dyDescent="0.25">
      <c r="A3710" s="21" t="str">
        <f t="shared" si="57"/>
        <v>MOW L2C CAAA_2032</v>
      </c>
      <c r="B3710" t="s">
        <v>130</v>
      </c>
      <c r="C3710" t="s">
        <v>71</v>
      </c>
      <c r="D3710" t="s">
        <v>25</v>
      </c>
      <c r="E3710" t="s">
        <v>29</v>
      </c>
      <c r="F3710" t="s">
        <v>28</v>
      </c>
      <c r="K3710">
        <v>0</v>
      </c>
      <c r="L3710" s="26">
        <v>48579</v>
      </c>
      <c r="M3710">
        <v>9</v>
      </c>
    </row>
    <row r="3711" spans="1:14" x14ac:dyDescent="0.25">
      <c r="A3711" s="21" t="str">
        <f t="shared" si="57"/>
        <v>MOW L2C CAAA_2033</v>
      </c>
      <c r="B3711" t="s">
        <v>130</v>
      </c>
      <c r="C3711" t="s">
        <v>71</v>
      </c>
      <c r="D3711" t="s">
        <v>25</v>
      </c>
      <c r="E3711" t="s">
        <v>29</v>
      </c>
      <c r="F3711" t="s">
        <v>28</v>
      </c>
      <c r="K3711">
        <v>0</v>
      </c>
      <c r="L3711" s="26">
        <v>48944</v>
      </c>
      <c r="M3711">
        <v>10</v>
      </c>
    </row>
    <row r="3712" spans="1:14" x14ac:dyDescent="0.25">
      <c r="A3712" s="21" t="str">
        <f t="shared" si="57"/>
        <v>MOW L2C CAAA_2034</v>
      </c>
      <c r="B3712" t="s">
        <v>130</v>
      </c>
      <c r="C3712" t="s">
        <v>71</v>
      </c>
      <c r="D3712" t="s">
        <v>25</v>
      </c>
      <c r="E3712" t="s">
        <v>29</v>
      </c>
      <c r="F3712" t="s">
        <v>28</v>
      </c>
      <c r="K3712">
        <v>0</v>
      </c>
      <c r="L3712" s="26">
        <v>49309</v>
      </c>
      <c r="M3712">
        <v>11</v>
      </c>
    </row>
    <row r="3713" spans="1:13" x14ac:dyDescent="0.25">
      <c r="A3713" s="21" t="str">
        <f t="shared" si="57"/>
        <v>MOW L2C CAAA_2035</v>
      </c>
      <c r="B3713" t="s">
        <v>130</v>
      </c>
      <c r="C3713" t="s">
        <v>71</v>
      </c>
      <c r="D3713" t="s">
        <v>25</v>
      </c>
      <c r="E3713" t="s">
        <v>29</v>
      </c>
      <c r="F3713" t="s">
        <v>28</v>
      </c>
      <c r="K3713">
        <v>0</v>
      </c>
      <c r="L3713" s="26">
        <v>49674</v>
      </c>
      <c r="M3713">
        <v>12</v>
      </c>
    </row>
    <row r="3714" spans="1:13" x14ac:dyDescent="0.25">
      <c r="A3714" s="21" t="str">
        <f t="shared" ref="A3714:A3777" si="58">B3714&amp;" "&amp;D3714&amp;" "&amp;C3714&amp;"_"&amp;YEAR(L3714)</f>
        <v>MOW L2C CAAA_2036</v>
      </c>
      <c r="B3714" t="s">
        <v>130</v>
      </c>
      <c r="C3714" t="s">
        <v>71</v>
      </c>
      <c r="D3714" t="s">
        <v>25</v>
      </c>
      <c r="E3714" t="s">
        <v>29</v>
      </c>
      <c r="F3714" t="s">
        <v>28</v>
      </c>
      <c r="K3714">
        <v>0</v>
      </c>
      <c r="L3714" s="26">
        <v>50040</v>
      </c>
      <c r="M3714">
        <v>13</v>
      </c>
    </row>
    <row r="3715" spans="1:13" x14ac:dyDescent="0.25">
      <c r="A3715" s="21" t="str">
        <f t="shared" si="58"/>
        <v>MOW L2C CAAA_2037</v>
      </c>
      <c r="B3715" t="s">
        <v>130</v>
      </c>
      <c r="C3715" t="s">
        <v>71</v>
      </c>
      <c r="D3715" t="s">
        <v>25</v>
      </c>
      <c r="E3715" t="s">
        <v>29</v>
      </c>
      <c r="F3715" t="s">
        <v>28</v>
      </c>
      <c r="K3715">
        <v>0</v>
      </c>
      <c r="L3715" s="26">
        <v>50405</v>
      </c>
      <c r="M3715">
        <v>14</v>
      </c>
    </row>
    <row r="3716" spans="1:13" x14ac:dyDescent="0.25">
      <c r="A3716" s="21" t="str">
        <f t="shared" si="58"/>
        <v>MOW L2C CAAA_2038</v>
      </c>
      <c r="B3716" t="s">
        <v>130</v>
      </c>
      <c r="C3716" t="s">
        <v>71</v>
      </c>
      <c r="D3716" t="s">
        <v>25</v>
      </c>
      <c r="E3716" t="s">
        <v>29</v>
      </c>
      <c r="F3716" t="s">
        <v>28</v>
      </c>
      <c r="K3716">
        <v>0</v>
      </c>
      <c r="L3716" s="26">
        <v>50770</v>
      </c>
      <c r="M3716">
        <v>15</v>
      </c>
    </row>
    <row r="3717" spans="1:13" x14ac:dyDescent="0.25">
      <c r="A3717" s="21" t="str">
        <f t="shared" si="58"/>
        <v>MOW L2C CAAA_2039</v>
      </c>
      <c r="B3717" t="s">
        <v>130</v>
      </c>
      <c r="C3717" t="s">
        <v>71</v>
      </c>
      <c r="D3717" t="s">
        <v>25</v>
      </c>
      <c r="E3717" t="s">
        <v>29</v>
      </c>
      <c r="F3717" t="s">
        <v>28</v>
      </c>
      <c r="K3717">
        <v>0</v>
      </c>
      <c r="L3717" s="26">
        <v>51135</v>
      </c>
      <c r="M3717">
        <v>16</v>
      </c>
    </row>
    <row r="3718" spans="1:13" x14ac:dyDescent="0.25">
      <c r="A3718" s="21" t="str">
        <f t="shared" si="58"/>
        <v>MOW L2C CAAA_2040</v>
      </c>
      <c r="B3718" t="s">
        <v>130</v>
      </c>
      <c r="C3718" t="s">
        <v>71</v>
      </c>
      <c r="D3718" t="s">
        <v>25</v>
      </c>
      <c r="E3718" t="s">
        <v>29</v>
      </c>
      <c r="F3718" t="s">
        <v>28</v>
      </c>
      <c r="K3718">
        <v>25527.109375</v>
      </c>
      <c r="L3718" s="26">
        <v>51501</v>
      </c>
      <c r="M3718">
        <v>17</v>
      </c>
    </row>
    <row r="3719" spans="1:13" x14ac:dyDescent="0.25">
      <c r="A3719" s="21" t="str">
        <f t="shared" si="58"/>
        <v>MOW L2C CAAA_2041</v>
      </c>
      <c r="B3719" t="s">
        <v>130</v>
      </c>
      <c r="C3719" t="s">
        <v>71</v>
      </c>
      <c r="D3719" t="s">
        <v>25</v>
      </c>
      <c r="E3719" t="s">
        <v>29</v>
      </c>
      <c r="F3719" t="s">
        <v>28</v>
      </c>
      <c r="K3719">
        <v>0</v>
      </c>
      <c r="L3719" s="26">
        <v>51866</v>
      </c>
      <c r="M3719">
        <v>18</v>
      </c>
    </row>
    <row r="3720" spans="1:13" x14ac:dyDescent="0.25">
      <c r="A3720" s="21" t="str">
        <f t="shared" si="58"/>
        <v>MOW L2C CAAA_2042</v>
      </c>
      <c r="B3720" t="s">
        <v>130</v>
      </c>
      <c r="C3720" t="s">
        <v>71</v>
      </c>
      <c r="D3720" t="s">
        <v>25</v>
      </c>
      <c r="E3720" t="s">
        <v>29</v>
      </c>
      <c r="F3720" t="s">
        <v>28</v>
      </c>
      <c r="K3720">
        <v>33459.22265625</v>
      </c>
      <c r="L3720" s="26">
        <v>52231</v>
      </c>
      <c r="M3720">
        <v>19</v>
      </c>
    </row>
    <row r="3721" spans="1:13" x14ac:dyDescent="0.25">
      <c r="A3721" s="21" t="str">
        <f t="shared" si="58"/>
        <v>MOW L2C CAAA_2043</v>
      </c>
      <c r="B3721" t="s">
        <v>130</v>
      </c>
      <c r="C3721" t="s">
        <v>71</v>
      </c>
      <c r="D3721" t="s">
        <v>25</v>
      </c>
      <c r="E3721" t="s">
        <v>29</v>
      </c>
      <c r="F3721" t="s">
        <v>28</v>
      </c>
      <c r="K3721">
        <v>38984.99609375</v>
      </c>
      <c r="L3721" s="26">
        <v>52596</v>
      </c>
      <c r="M3721">
        <v>20</v>
      </c>
    </row>
    <row r="3722" spans="1:13" x14ac:dyDescent="0.25">
      <c r="A3722" s="21" t="str">
        <f t="shared" si="58"/>
        <v>MOW L2C CAAA_2024</v>
      </c>
      <c r="B3722" t="s">
        <v>130</v>
      </c>
      <c r="C3722" t="s">
        <v>71</v>
      </c>
      <c r="D3722" t="s">
        <v>25</v>
      </c>
      <c r="E3722" t="s">
        <v>29</v>
      </c>
      <c r="F3722" t="s">
        <v>31</v>
      </c>
      <c r="K3722">
        <v>0</v>
      </c>
      <c r="L3722" s="26">
        <v>45657</v>
      </c>
      <c r="M3722">
        <v>1</v>
      </c>
    </row>
    <row r="3723" spans="1:13" x14ac:dyDescent="0.25">
      <c r="A3723" s="21" t="str">
        <f t="shared" si="58"/>
        <v>MOW L2C CAAA_2025</v>
      </c>
      <c r="B3723" t="s">
        <v>130</v>
      </c>
      <c r="C3723" t="s">
        <v>71</v>
      </c>
      <c r="D3723" t="s">
        <v>25</v>
      </c>
      <c r="E3723" t="s">
        <v>29</v>
      </c>
      <c r="F3723" t="s">
        <v>31</v>
      </c>
      <c r="K3723">
        <v>0</v>
      </c>
      <c r="L3723" s="26">
        <v>46022</v>
      </c>
      <c r="M3723">
        <v>2</v>
      </c>
    </row>
    <row r="3724" spans="1:13" x14ac:dyDescent="0.25">
      <c r="A3724" s="21" t="str">
        <f t="shared" si="58"/>
        <v>MOW L2C CAAA_2026</v>
      </c>
      <c r="B3724" t="s">
        <v>130</v>
      </c>
      <c r="C3724" t="s">
        <v>71</v>
      </c>
      <c r="D3724" t="s">
        <v>25</v>
      </c>
      <c r="E3724" t="s">
        <v>29</v>
      </c>
      <c r="F3724" t="s">
        <v>31</v>
      </c>
      <c r="K3724">
        <v>0</v>
      </c>
      <c r="L3724" s="26">
        <v>46387</v>
      </c>
      <c r="M3724">
        <v>3</v>
      </c>
    </row>
    <row r="3725" spans="1:13" x14ac:dyDescent="0.25">
      <c r="A3725" s="21" t="str">
        <f t="shared" si="58"/>
        <v>MOW L2C CAAA_2027</v>
      </c>
      <c r="B3725" t="s">
        <v>130</v>
      </c>
      <c r="C3725" t="s">
        <v>71</v>
      </c>
      <c r="D3725" t="s">
        <v>25</v>
      </c>
      <c r="E3725" t="s">
        <v>29</v>
      </c>
      <c r="F3725" t="s">
        <v>31</v>
      </c>
      <c r="K3725">
        <v>0</v>
      </c>
      <c r="L3725" s="26">
        <v>46752</v>
      </c>
      <c r="M3725">
        <v>4</v>
      </c>
    </row>
    <row r="3726" spans="1:13" x14ac:dyDescent="0.25">
      <c r="A3726" s="21" t="str">
        <f t="shared" si="58"/>
        <v>MOW L2C CAAA_2028</v>
      </c>
      <c r="B3726" t="s">
        <v>130</v>
      </c>
      <c r="C3726" t="s">
        <v>71</v>
      </c>
      <c r="D3726" t="s">
        <v>25</v>
      </c>
      <c r="E3726" t="s">
        <v>29</v>
      </c>
      <c r="F3726" t="s">
        <v>31</v>
      </c>
      <c r="K3726">
        <v>0</v>
      </c>
      <c r="L3726" s="26">
        <v>47118</v>
      </c>
      <c r="M3726">
        <v>5</v>
      </c>
    </row>
    <row r="3727" spans="1:13" x14ac:dyDescent="0.25">
      <c r="A3727" s="21" t="str">
        <f t="shared" si="58"/>
        <v>MOW L2C CAAA_2029</v>
      </c>
      <c r="B3727" t="s">
        <v>130</v>
      </c>
      <c r="C3727" t="s">
        <v>71</v>
      </c>
      <c r="D3727" t="s">
        <v>25</v>
      </c>
      <c r="E3727" t="s">
        <v>29</v>
      </c>
      <c r="F3727" t="s">
        <v>31</v>
      </c>
      <c r="K3727">
        <v>0</v>
      </c>
      <c r="L3727" s="26">
        <v>47483</v>
      </c>
      <c r="M3727">
        <v>6</v>
      </c>
    </row>
    <row r="3728" spans="1:13" x14ac:dyDescent="0.25">
      <c r="A3728" s="21" t="str">
        <f t="shared" si="58"/>
        <v>MOW L2C CAAA_2030</v>
      </c>
      <c r="B3728" t="s">
        <v>130</v>
      </c>
      <c r="C3728" t="s">
        <v>71</v>
      </c>
      <c r="D3728" t="s">
        <v>25</v>
      </c>
      <c r="E3728" t="s">
        <v>29</v>
      </c>
      <c r="F3728" t="s">
        <v>31</v>
      </c>
      <c r="K3728">
        <v>0</v>
      </c>
      <c r="L3728" s="26">
        <v>47848</v>
      </c>
      <c r="M3728">
        <v>7</v>
      </c>
    </row>
    <row r="3729" spans="1:14" x14ac:dyDescent="0.25">
      <c r="A3729" s="21" t="str">
        <f t="shared" si="58"/>
        <v>MOW L2C CAAA_2031</v>
      </c>
      <c r="B3729" t="s">
        <v>130</v>
      </c>
      <c r="C3729" t="s">
        <v>71</v>
      </c>
      <c r="D3729" t="s">
        <v>25</v>
      </c>
      <c r="E3729" t="s">
        <v>29</v>
      </c>
      <c r="F3729" t="s">
        <v>31</v>
      </c>
      <c r="K3729">
        <v>0</v>
      </c>
      <c r="L3729" s="26">
        <v>48213</v>
      </c>
      <c r="M3729">
        <v>8</v>
      </c>
    </row>
    <row r="3730" spans="1:14" x14ac:dyDescent="0.25">
      <c r="A3730" s="21" t="str">
        <f t="shared" si="58"/>
        <v>MOW L2C CAAA_2032</v>
      </c>
      <c r="B3730" t="s">
        <v>130</v>
      </c>
      <c r="C3730" t="s">
        <v>71</v>
      </c>
      <c r="D3730" t="s">
        <v>25</v>
      </c>
      <c r="E3730" t="s">
        <v>29</v>
      </c>
      <c r="F3730" t="s">
        <v>31</v>
      </c>
      <c r="K3730">
        <v>0</v>
      </c>
      <c r="L3730" s="26">
        <v>48579</v>
      </c>
      <c r="M3730">
        <v>9</v>
      </c>
    </row>
    <row r="3731" spans="1:14" x14ac:dyDescent="0.25">
      <c r="A3731" s="21" t="str">
        <f t="shared" si="58"/>
        <v>MOW L2C CAAA_2033</v>
      </c>
      <c r="B3731" t="s">
        <v>130</v>
      </c>
      <c r="C3731" t="s">
        <v>71</v>
      </c>
      <c r="D3731" t="s">
        <v>25</v>
      </c>
      <c r="E3731" t="s">
        <v>29</v>
      </c>
      <c r="F3731" t="s">
        <v>31</v>
      </c>
      <c r="K3731">
        <v>0</v>
      </c>
      <c r="L3731" s="26">
        <v>48944</v>
      </c>
      <c r="M3731">
        <v>10</v>
      </c>
    </row>
    <row r="3732" spans="1:14" x14ac:dyDescent="0.25">
      <c r="A3732" s="21" t="str">
        <f t="shared" si="58"/>
        <v>MOW L2C CAAA_2034</v>
      </c>
      <c r="B3732" t="s">
        <v>130</v>
      </c>
      <c r="C3732" t="s">
        <v>71</v>
      </c>
      <c r="D3732" t="s">
        <v>25</v>
      </c>
      <c r="E3732" t="s">
        <v>29</v>
      </c>
      <c r="F3732" t="s">
        <v>31</v>
      </c>
      <c r="K3732">
        <v>0</v>
      </c>
      <c r="L3732" s="26">
        <v>49309</v>
      </c>
      <c r="M3732">
        <v>11</v>
      </c>
    </row>
    <row r="3733" spans="1:14" x14ac:dyDescent="0.25">
      <c r="A3733" s="21" t="str">
        <f t="shared" si="58"/>
        <v>MOW L2C CAAA_2035</v>
      </c>
      <c r="B3733" t="s">
        <v>130</v>
      </c>
      <c r="C3733" t="s">
        <v>71</v>
      </c>
      <c r="D3733" t="s">
        <v>25</v>
      </c>
      <c r="E3733" t="s">
        <v>29</v>
      </c>
      <c r="F3733" t="s">
        <v>31</v>
      </c>
      <c r="K3733">
        <v>0</v>
      </c>
      <c r="L3733" s="26">
        <v>49674</v>
      </c>
      <c r="M3733">
        <v>12</v>
      </c>
    </row>
    <row r="3734" spans="1:14" x14ac:dyDescent="0.25">
      <c r="A3734" s="21" t="str">
        <f t="shared" si="58"/>
        <v>MOW L2C CAAA_2036</v>
      </c>
      <c r="B3734" t="s">
        <v>130</v>
      </c>
      <c r="C3734" t="s">
        <v>71</v>
      </c>
      <c r="D3734" t="s">
        <v>25</v>
      </c>
      <c r="E3734" t="s">
        <v>29</v>
      </c>
      <c r="F3734" t="s">
        <v>31</v>
      </c>
      <c r="K3734">
        <v>0</v>
      </c>
      <c r="L3734" s="26">
        <v>50040</v>
      </c>
      <c r="M3734">
        <v>13</v>
      </c>
    </row>
    <row r="3735" spans="1:14" x14ac:dyDescent="0.25">
      <c r="A3735" s="21" t="str">
        <f t="shared" si="58"/>
        <v>MOW L2C CAAA_2037</v>
      </c>
      <c r="B3735" t="s">
        <v>130</v>
      </c>
      <c r="C3735" t="s">
        <v>71</v>
      </c>
      <c r="D3735" t="s">
        <v>25</v>
      </c>
      <c r="E3735" t="s">
        <v>29</v>
      </c>
      <c r="F3735" t="s">
        <v>31</v>
      </c>
      <c r="K3735">
        <v>0</v>
      </c>
      <c r="L3735" s="26">
        <v>50405</v>
      </c>
      <c r="M3735">
        <v>14</v>
      </c>
    </row>
    <row r="3736" spans="1:14" x14ac:dyDescent="0.25">
      <c r="A3736" s="21" t="str">
        <f t="shared" si="58"/>
        <v>MOW L2C CAAA_2038</v>
      </c>
      <c r="B3736" t="s">
        <v>130</v>
      </c>
      <c r="C3736" t="s">
        <v>71</v>
      </c>
      <c r="D3736" t="s">
        <v>25</v>
      </c>
      <c r="E3736" t="s">
        <v>29</v>
      </c>
      <c r="F3736" t="s">
        <v>31</v>
      </c>
      <c r="K3736">
        <v>0</v>
      </c>
      <c r="L3736" s="26">
        <v>50770</v>
      </c>
      <c r="M3736">
        <v>15</v>
      </c>
    </row>
    <row r="3737" spans="1:14" x14ac:dyDescent="0.25">
      <c r="A3737" s="21" t="str">
        <f t="shared" si="58"/>
        <v>MOW L2C CAAA_2039</v>
      </c>
      <c r="B3737" t="s">
        <v>130</v>
      </c>
      <c r="C3737" t="s">
        <v>71</v>
      </c>
      <c r="D3737" t="s">
        <v>25</v>
      </c>
      <c r="E3737" t="s">
        <v>29</v>
      </c>
      <c r="F3737" t="s">
        <v>31</v>
      </c>
      <c r="K3737">
        <v>0</v>
      </c>
      <c r="L3737" s="26">
        <v>51135</v>
      </c>
      <c r="M3737">
        <v>16</v>
      </c>
    </row>
    <row r="3738" spans="1:14" x14ac:dyDescent="0.25">
      <c r="A3738" s="21" t="str">
        <f t="shared" si="58"/>
        <v>MOW L2C CAAA_2040</v>
      </c>
      <c r="B3738" t="s">
        <v>130</v>
      </c>
      <c r="C3738" t="s">
        <v>71</v>
      </c>
      <c r="D3738" t="s">
        <v>25</v>
      </c>
      <c r="E3738" t="s">
        <v>29</v>
      </c>
      <c r="F3738" t="s">
        <v>31</v>
      </c>
      <c r="K3738">
        <v>0</v>
      </c>
      <c r="L3738" s="26">
        <v>51501</v>
      </c>
      <c r="M3738">
        <v>17</v>
      </c>
    </row>
    <row r="3739" spans="1:14" x14ac:dyDescent="0.25">
      <c r="A3739" s="21" t="str">
        <f t="shared" si="58"/>
        <v>MOW L2C CAAA_2041</v>
      </c>
      <c r="B3739" t="s">
        <v>130</v>
      </c>
      <c r="C3739" t="s">
        <v>71</v>
      </c>
      <c r="D3739" t="s">
        <v>25</v>
      </c>
      <c r="E3739" t="s">
        <v>29</v>
      </c>
      <c r="F3739" t="s">
        <v>31</v>
      </c>
      <c r="K3739">
        <v>0</v>
      </c>
      <c r="L3739" s="26">
        <v>51866</v>
      </c>
      <c r="M3739">
        <v>18</v>
      </c>
    </row>
    <row r="3740" spans="1:14" x14ac:dyDescent="0.25">
      <c r="A3740" s="21" t="str">
        <f t="shared" si="58"/>
        <v>MOW L2C CAAA_2042</v>
      </c>
      <c r="B3740" t="s">
        <v>130</v>
      </c>
      <c r="C3740" t="s">
        <v>71</v>
      </c>
      <c r="D3740" t="s">
        <v>25</v>
      </c>
      <c r="E3740" t="s">
        <v>29</v>
      </c>
      <c r="F3740" t="s">
        <v>31</v>
      </c>
      <c r="K3740">
        <v>0</v>
      </c>
      <c r="L3740" s="26">
        <v>52231</v>
      </c>
      <c r="M3740">
        <v>19</v>
      </c>
    </row>
    <row r="3741" spans="1:14" x14ac:dyDescent="0.25">
      <c r="A3741" s="21" t="str">
        <f t="shared" si="58"/>
        <v>MOW L2C CAAA_2043</v>
      </c>
      <c r="B3741" t="s">
        <v>130</v>
      </c>
      <c r="C3741" t="s">
        <v>71</v>
      </c>
      <c r="D3741" t="s">
        <v>25</v>
      </c>
      <c r="E3741" t="s">
        <v>29</v>
      </c>
      <c r="F3741" t="s">
        <v>31</v>
      </c>
      <c r="K3741">
        <v>0</v>
      </c>
      <c r="L3741" s="26">
        <v>52596</v>
      </c>
      <c r="M3741">
        <v>20</v>
      </c>
    </row>
    <row r="3742" spans="1:14" x14ac:dyDescent="0.25">
      <c r="A3742" s="21" t="str">
        <f t="shared" si="58"/>
        <v>MOW L2C CAAA_2024</v>
      </c>
      <c r="B3742" t="s">
        <v>130</v>
      </c>
      <c r="C3742" t="s">
        <v>71</v>
      </c>
      <c r="D3742" t="s">
        <v>25</v>
      </c>
      <c r="E3742" t="s">
        <v>5</v>
      </c>
      <c r="F3742" t="s">
        <v>4</v>
      </c>
      <c r="G3742">
        <v>0</v>
      </c>
      <c r="H3742">
        <v>0</v>
      </c>
      <c r="I3742">
        <v>0</v>
      </c>
      <c r="J3742">
        <v>0</v>
      </c>
      <c r="L3742" s="26">
        <v>45657</v>
      </c>
      <c r="M3742">
        <v>1</v>
      </c>
      <c r="N3742">
        <v>0</v>
      </c>
    </row>
    <row r="3743" spans="1:14" x14ac:dyDescent="0.25">
      <c r="A3743" s="21" t="str">
        <f t="shared" si="58"/>
        <v>MOW L2C CAAA_2025</v>
      </c>
      <c r="B3743" t="s">
        <v>130</v>
      </c>
      <c r="C3743" t="s">
        <v>71</v>
      </c>
      <c r="D3743" t="s">
        <v>25</v>
      </c>
      <c r="E3743" t="s">
        <v>5</v>
      </c>
      <c r="F3743" t="s">
        <v>4</v>
      </c>
      <c r="G3743">
        <v>0</v>
      </c>
      <c r="H3743">
        <v>0</v>
      </c>
      <c r="I3743">
        <v>0</v>
      </c>
      <c r="J3743">
        <v>0</v>
      </c>
      <c r="L3743" s="26">
        <v>46022</v>
      </c>
      <c r="M3743">
        <v>2</v>
      </c>
      <c r="N3743">
        <v>0</v>
      </c>
    </row>
    <row r="3744" spans="1:14" x14ac:dyDescent="0.25">
      <c r="A3744" s="21" t="str">
        <f t="shared" si="58"/>
        <v>MOW L2C CAAA_2026</v>
      </c>
      <c r="B3744" t="s">
        <v>130</v>
      </c>
      <c r="C3744" t="s">
        <v>71</v>
      </c>
      <c r="D3744" t="s">
        <v>25</v>
      </c>
      <c r="E3744" t="s">
        <v>5</v>
      </c>
      <c r="F3744" t="s">
        <v>4</v>
      </c>
      <c r="G3744">
        <v>0</v>
      </c>
      <c r="H3744">
        <v>0</v>
      </c>
      <c r="I3744">
        <v>1667.77392578125</v>
      </c>
      <c r="J3744">
        <v>0</v>
      </c>
      <c r="L3744" s="26">
        <v>46387</v>
      </c>
      <c r="M3744">
        <v>3</v>
      </c>
      <c r="N3744">
        <v>0</v>
      </c>
    </row>
    <row r="3745" spans="1:14" x14ac:dyDescent="0.25">
      <c r="A3745" s="21" t="str">
        <f t="shared" si="58"/>
        <v>MOW L2C CAAA_2027</v>
      </c>
      <c r="B3745" t="s">
        <v>130</v>
      </c>
      <c r="C3745" t="s">
        <v>71</v>
      </c>
      <c r="D3745" t="s">
        <v>25</v>
      </c>
      <c r="E3745" t="s">
        <v>5</v>
      </c>
      <c r="F3745" t="s">
        <v>4</v>
      </c>
      <c r="G3745">
        <v>0</v>
      </c>
      <c r="H3745">
        <v>7491.5</v>
      </c>
      <c r="I3745">
        <v>40465.3046875</v>
      </c>
      <c r="J3745">
        <v>0</v>
      </c>
      <c r="L3745" s="26">
        <v>46752</v>
      </c>
      <c r="M3745">
        <v>4</v>
      </c>
      <c r="N3745">
        <v>-13238.798828125</v>
      </c>
    </row>
    <row r="3746" spans="1:14" x14ac:dyDescent="0.25">
      <c r="A3746" s="21" t="str">
        <f t="shared" si="58"/>
        <v>MOW L2C CAAA_2028</v>
      </c>
      <c r="B3746" t="s">
        <v>130</v>
      </c>
      <c r="C3746" t="s">
        <v>71</v>
      </c>
      <c r="D3746" t="s">
        <v>25</v>
      </c>
      <c r="E3746" t="s">
        <v>5</v>
      </c>
      <c r="F3746" t="s">
        <v>4</v>
      </c>
      <c r="G3746">
        <v>0</v>
      </c>
      <c r="H3746">
        <v>7605.56005859375</v>
      </c>
      <c r="I3746">
        <v>38779.33203125</v>
      </c>
      <c r="J3746">
        <v>0</v>
      </c>
      <c r="L3746" s="26">
        <v>47118</v>
      </c>
      <c r="M3746">
        <v>5</v>
      </c>
      <c r="N3746">
        <v>-13530.947265625</v>
      </c>
    </row>
    <row r="3747" spans="1:14" x14ac:dyDescent="0.25">
      <c r="A3747" s="21" t="str">
        <f t="shared" si="58"/>
        <v>MOW L2C CAAA_2029</v>
      </c>
      <c r="B3747" t="s">
        <v>130</v>
      </c>
      <c r="C3747" t="s">
        <v>71</v>
      </c>
      <c r="D3747" t="s">
        <v>25</v>
      </c>
      <c r="E3747" t="s">
        <v>5</v>
      </c>
      <c r="F3747" t="s">
        <v>4</v>
      </c>
      <c r="G3747">
        <v>0</v>
      </c>
      <c r="H3747">
        <v>38749.8515625</v>
      </c>
      <c r="I3747">
        <v>103921.0390625</v>
      </c>
      <c r="J3747">
        <v>0</v>
      </c>
      <c r="L3747" s="26">
        <v>47483</v>
      </c>
      <c r="M3747">
        <v>6</v>
      </c>
      <c r="N3747">
        <v>12709.8876953125</v>
      </c>
    </row>
    <row r="3748" spans="1:14" x14ac:dyDescent="0.25">
      <c r="A3748" s="21" t="str">
        <f t="shared" si="58"/>
        <v>MOW L2C CAAA_2030</v>
      </c>
      <c r="B3748" t="s">
        <v>130</v>
      </c>
      <c r="C3748" t="s">
        <v>71</v>
      </c>
      <c r="D3748" t="s">
        <v>25</v>
      </c>
      <c r="E3748" t="s">
        <v>5</v>
      </c>
      <c r="F3748" t="s">
        <v>4</v>
      </c>
      <c r="G3748">
        <v>0</v>
      </c>
      <c r="H3748">
        <v>48676.8359375</v>
      </c>
      <c r="I3748">
        <v>154166.125</v>
      </c>
      <c r="J3748">
        <v>0</v>
      </c>
      <c r="L3748" s="26">
        <v>47848</v>
      </c>
      <c r="M3748">
        <v>7</v>
      </c>
      <c r="N3748">
        <v>25035.203125</v>
      </c>
    </row>
    <row r="3749" spans="1:14" x14ac:dyDescent="0.25">
      <c r="A3749" s="21" t="str">
        <f t="shared" si="58"/>
        <v>MOW L2C CAAA_2031</v>
      </c>
      <c r="B3749" t="s">
        <v>130</v>
      </c>
      <c r="C3749" t="s">
        <v>71</v>
      </c>
      <c r="D3749" t="s">
        <v>25</v>
      </c>
      <c r="E3749" t="s">
        <v>5</v>
      </c>
      <c r="F3749" t="s">
        <v>4</v>
      </c>
      <c r="G3749">
        <v>0</v>
      </c>
      <c r="H3749">
        <v>63473.73046875</v>
      </c>
      <c r="I3749">
        <v>208181.4375</v>
      </c>
      <c r="J3749">
        <v>0</v>
      </c>
      <c r="L3749" s="26">
        <v>48213</v>
      </c>
      <c r="M3749">
        <v>8</v>
      </c>
      <c r="N3749">
        <v>13156.2138671875</v>
      </c>
    </row>
    <row r="3750" spans="1:14" x14ac:dyDescent="0.25">
      <c r="A3750" s="21" t="str">
        <f t="shared" si="58"/>
        <v>MOW L2C CAAA_2032</v>
      </c>
      <c r="B3750" t="s">
        <v>130</v>
      </c>
      <c r="C3750" t="s">
        <v>71</v>
      </c>
      <c r="D3750" t="s">
        <v>25</v>
      </c>
      <c r="E3750" t="s">
        <v>5</v>
      </c>
      <c r="F3750" t="s">
        <v>4</v>
      </c>
      <c r="G3750">
        <v>0</v>
      </c>
      <c r="H3750">
        <v>66833.3515625</v>
      </c>
      <c r="I3750">
        <v>262907.71875</v>
      </c>
      <c r="J3750">
        <v>0</v>
      </c>
      <c r="L3750" s="26">
        <v>48579</v>
      </c>
      <c r="M3750">
        <v>9</v>
      </c>
      <c r="N3750">
        <v>-24117.787109375</v>
      </c>
    </row>
    <row r="3751" spans="1:14" x14ac:dyDescent="0.25">
      <c r="A3751" s="21" t="str">
        <f t="shared" si="58"/>
        <v>MOW L2C CAAA_2033</v>
      </c>
      <c r="B3751" t="s">
        <v>130</v>
      </c>
      <c r="C3751" t="s">
        <v>71</v>
      </c>
      <c r="D3751" t="s">
        <v>25</v>
      </c>
      <c r="E3751" t="s">
        <v>5</v>
      </c>
      <c r="F3751" t="s">
        <v>4</v>
      </c>
      <c r="G3751">
        <v>0</v>
      </c>
      <c r="H3751">
        <v>73504.4765625</v>
      </c>
      <c r="I3751">
        <v>314344.90625</v>
      </c>
      <c r="J3751">
        <v>0</v>
      </c>
      <c r="L3751" s="26">
        <v>48944</v>
      </c>
      <c r="M3751">
        <v>10</v>
      </c>
      <c r="N3751">
        <v>-55929.375</v>
      </c>
    </row>
    <row r="3752" spans="1:14" x14ac:dyDescent="0.25">
      <c r="A3752" s="21" t="str">
        <f t="shared" si="58"/>
        <v>MOW L2C CAAA_2034</v>
      </c>
      <c r="B3752" t="s">
        <v>130</v>
      </c>
      <c r="C3752" t="s">
        <v>71</v>
      </c>
      <c r="D3752" t="s">
        <v>25</v>
      </c>
      <c r="E3752" t="s">
        <v>5</v>
      </c>
      <c r="F3752" t="s">
        <v>4</v>
      </c>
      <c r="G3752">
        <v>0</v>
      </c>
      <c r="H3752">
        <v>81039.5703125</v>
      </c>
      <c r="I3752">
        <v>365473.96875</v>
      </c>
      <c r="J3752">
        <v>0</v>
      </c>
      <c r="L3752" s="26">
        <v>49309</v>
      </c>
      <c r="M3752">
        <v>11</v>
      </c>
      <c r="N3752">
        <v>-85392.8203125</v>
      </c>
    </row>
    <row r="3753" spans="1:14" x14ac:dyDescent="0.25">
      <c r="A3753" s="21" t="str">
        <f t="shared" si="58"/>
        <v>MOW L2C CAAA_2035</v>
      </c>
      <c r="B3753" t="s">
        <v>130</v>
      </c>
      <c r="C3753" t="s">
        <v>71</v>
      </c>
      <c r="D3753" t="s">
        <v>25</v>
      </c>
      <c r="E3753" t="s">
        <v>5</v>
      </c>
      <c r="F3753" t="s">
        <v>4</v>
      </c>
      <c r="G3753">
        <v>0</v>
      </c>
      <c r="H3753">
        <v>81561.515625</v>
      </c>
      <c r="I3753">
        <v>352874.59375</v>
      </c>
      <c r="J3753">
        <v>0</v>
      </c>
      <c r="L3753" s="26">
        <v>49674</v>
      </c>
      <c r="M3753">
        <v>12</v>
      </c>
      <c r="N3753">
        <v>-86604.2421875</v>
      </c>
    </row>
    <row r="3754" spans="1:14" x14ac:dyDescent="0.25">
      <c r="A3754" s="21" t="str">
        <f t="shared" si="58"/>
        <v>MOW L2C CAAA_2036</v>
      </c>
      <c r="B3754" t="s">
        <v>130</v>
      </c>
      <c r="C3754" t="s">
        <v>71</v>
      </c>
      <c r="D3754" t="s">
        <v>25</v>
      </c>
      <c r="E3754" t="s">
        <v>5</v>
      </c>
      <c r="F3754" t="s">
        <v>4</v>
      </c>
      <c r="G3754">
        <v>0</v>
      </c>
      <c r="H3754">
        <v>89048.375</v>
      </c>
      <c r="I3754">
        <v>341922.75</v>
      </c>
      <c r="J3754">
        <v>0</v>
      </c>
      <c r="L3754" s="26">
        <v>50040</v>
      </c>
      <c r="M3754">
        <v>13</v>
      </c>
      <c r="N3754">
        <v>-82610.9453125</v>
      </c>
    </row>
    <row r="3755" spans="1:14" x14ac:dyDescent="0.25">
      <c r="A3755" s="21" t="str">
        <f t="shared" si="58"/>
        <v>MOW L2C CAAA_2037</v>
      </c>
      <c r="B3755" t="s">
        <v>130</v>
      </c>
      <c r="C3755" t="s">
        <v>71</v>
      </c>
      <c r="D3755" t="s">
        <v>25</v>
      </c>
      <c r="E3755" t="s">
        <v>5</v>
      </c>
      <c r="F3755" t="s">
        <v>4</v>
      </c>
      <c r="G3755">
        <v>0</v>
      </c>
      <c r="H3755">
        <v>93396.5546875</v>
      </c>
      <c r="I3755">
        <v>331084.875</v>
      </c>
      <c r="J3755">
        <v>0</v>
      </c>
      <c r="L3755" s="26">
        <v>50405</v>
      </c>
      <c r="M3755">
        <v>14</v>
      </c>
      <c r="N3755">
        <v>-60091.05859375</v>
      </c>
    </row>
    <row r="3756" spans="1:14" x14ac:dyDescent="0.25">
      <c r="A3756" s="21" t="str">
        <f t="shared" si="58"/>
        <v>MOW L2C CAAA_2038</v>
      </c>
      <c r="B3756" t="s">
        <v>130</v>
      </c>
      <c r="C3756" t="s">
        <v>71</v>
      </c>
      <c r="D3756" t="s">
        <v>25</v>
      </c>
      <c r="E3756" t="s">
        <v>5</v>
      </c>
      <c r="F3756" t="s">
        <v>4</v>
      </c>
      <c r="G3756">
        <v>0</v>
      </c>
      <c r="H3756">
        <v>100589.6171875</v>
      </c>
      <c r="I3756">
        <v>322613.21875</v>
      </c>
      <c r="J3756">
        <v>0</v>
      </c>
      <c r="L3756" s="26">
        <v>50770</v>
      </c>
      <c r="M3756">
        <v>15</v>
      </c>
      <c r="N3756">
        <v>-45408.140625</v>
      </c>
    </row>
    <row r="3757" spans="1:14" x14ac:dyDescent="0.25">
      <c r="A3757" s="21" t="str">
        <f t="shared" si="58"/>
        <v>MOW L2C CAAA_2039</v>
      </c>
      <c r="B3757" t="s">
        <v>130</v>
      </c>
      <c r="C3757" t="s">
        <v>71</v>
      </c>
      <c r="D3757" t="s">
        <v>25</v>
      </c>
      <c r="E3757" t="s">
        <v>5</v>
      </c>
      <c r="F3757" t="s">
        <v>4</v>
      </c>
      <c r="G3757">
        <v>0</v>
      </c>
      <c r="H3757">
        <v>120049.4140625</v>
      </c>
      <c r="I3757">
        <v>315020.34375</v>
      </c>
      <c r="J3757">
        <v>0</v>
      </c>
      <c r="L3757" s="26">
        <v>51135</v>
      </c>
      <c r="M3757">
        <v>16</v>
      </c>
      <c r="N3757">
        <v>-14100.302734375</v>
      </c>
    </row>
    <row r="3758" spans="1:14" x14ac:dyDescent="0.25">
      <c r="A3758" s="21" t="str">
        <f t="shared" si="58"/>
        <v>MOW L2C CAAA_2040</v>
      </c>
      <c r="B3758" t="s">
        <v>130</v>
      </c>
      <c r="C3758" t="s">
        <v>71</v>
      </c>
      <c r="D3758" t="s">
        <v>25</v>
      </c>
      <c r="E3758" t="s">
        <v>5</v>
      </c>
      <c r="F3758" t="s">
        <v>4</v>
      </c>
      <c r="G3758">
        <v>0</v>
      </c>
      <c r="H3758">
        <v>134964.828125</v>
      </c>
      <c r="I3758">
        <v>309165.96875</v>
      </c>
      <c r="J3758">
        <v>0</v>
      </c>
      <c r="L3758" s="26">
        <v>51501</v>
      </c>
      <c r="M3758">
        <v>17</v>
      </c>
      <c r="N3758">
        <v>16863.181640625</v>
      </c>
    </row>
    <row r="3759" spans="1:14" x14ac:dyDescent="0.25">
      <c r="A3759" s="21" t="str">
        <f t="shared" si="58"/>
        <v>MOW L2C CAAA_2041</v>
      </c>
      <c r="B3759" t="s">
        <v>130</v>
      </c>
      <c r="C3759" t="s">
        <v>71</v>
      </c>
      <c r="D3759" t="s">
        <v>25</v>
      </c>
      <c r="E3759" t="s">
        <v>5</v>
      </c>
      <c r="F3759" t="s">
        <v>4</v>
      </c>
      <c r="G3759">
        <v>0</v>
      </c>
      <c r="H3759">
        <v>135911.671875</v>
      </c>
      <c r="I3759">
        <v>371744.6875</v>
      </c>
      <c r="J3759">
        <v>0</v>
      </c>
      <c r="L3759" s="26">
        <v>51866</v>
      </c>
      <c r="M3759">
        <v>18</v>
      </c>
      <c r="N3759">
        <v>35544.07421875</v>
      </c>
    </row>
    <row r="3760" spans="1:14" x14ac:dyDescent="0.25">
      <c r="A3760" s="21" t="str">
        <f t="shared" si="58"/>
        <v>MOW L2C CAAA_2042</v>
      </c>
      <c r="B3760" t="s">
        <v>130</v>
      </c>
      <c r="C3760" t="s">
        <v>71</v>
      </c>
      <c r="D3760" t="s">
        <v>25</v>
      </c>
      <c r="E3760" t="s">
        <v>5</v>
      </c>
      <c r="F3760" t="s">
        <v>4</v>
      </c>
      <c r="G3760">
        <v>0</v>
      </c>
      <c r="H3760">
        <v>142370.28125</v>
      </c>
      <c r="I3760">
        <v>404945.1875</v>
      </c>
      <c r="J3760">
        <v>0</v>
      </c>
      <c r="L3760" s="26">
        <v>52231</v>
      </c>
      <c r="M3760">
        <v>19</v>
      </c>
      <c r="N3760">
        <v>62689.55859375</v>
      </c>
    </row>
    <row r="3761" spans="1:14" x14ac:dyDescent="0.25">
      <c r="A3761" s="21" t="str">
        <f t="shared" si="58"/>
        <v>MOW L2C CAAA_2043</v>
      </c>
      <c r="B3761" t="s">
        <v>130</v>
      </c>
      <c r="C3761" t="s">
        <v>71</v>
      </c>
      <c r="D3761" t="s">
        <v>25</v>
      </c>
      <c r="E3761" t="s">
        <v>5</v>
      </c>
      <c r="F3761" t="s">
        <v>4</v>
      </c>
      <c r="G3761">
        <v>0</v>
      </c>
      <c r="H3761">
        <v>144124.65625</v>
      </c>
      <c r="I3761">
        <v>392920.5</v>
      </c>
      <c r="J3761">
        <v>0</v>
      </c>
      <c r="L3761" s="26">
        <v>52596</v>
      </c>
      <c r="M3761">
        <v>20</v>
      </c>
      <c r="N3761">
        <v>103376.328125</v>
      </c>
    </row>
    <row r="3762" spans="1:14" x14ac:dyDescent="0.25">
      <c r="A3762" s="21" t="str">
        <f t="shared" si="58"/>
        <v>MOW L2C CAAA_2024</v>
      </c>
      <c r="B3762" t="s">
        <v>130</v>
      </c>
      <c r="C3762" t="s">
        <v>71</v>
      </c>
      <c r="D3762" t="s">
        <v>25</v>
      </c>
      <c r="E3762" t="s">
        <v>5</v>
      </c>
      <c r="F3762" t="s">
        <v>32</v>
      </c>
      <c r="G3762">
        <v>174667.203125</v>
      </c>
      <c r="H3762">
        <v>77966.25</v>
      </c>
      <c r="I3762">
        <v>15499.482421875</v>
      </c>
      <c r="J3762">
        <v>0</v>
      </c>
      <c r="L3762" s="26">
        <v>45657</v>
      </c>
      <c r="M3762">
        <v>1</v>
      </c>
      <c r="N3762">
        <v>106941.203125</v>
      </c>
    </row>
    <row r="3763" spans="1:14" x14ac:dyDescent="0.25">
      <c r="A3763" s="21" t="str">
        <f t="shared" si="58"/>
        <v>MOW L2C CAAA_2025</v>
      </c>
      <c r="B3763" t="s">
        <v>130</v>
      </c>
      <c r="C3763" t="s">
        <v>71</v>
      </c>
      <c r="D3763" t="s">
        <v>25</v>
      </c>
      <c r="E3763" t="s">
        <v>5</v>
      </c>
      <c r="F3763" t="s">
        <v>32</v>
      </c>
      <c r="G3763">
        <v>189335.015625</v>
      </c>
      <c r="H3763">
        <v>85213.7578125</v>
      </c>
      <c r="I3763">
        <v>43533.515625</v>
      </c>
      <c r="J3763">
        <v>0</v>
      </c>
      <c r="L3763" s="26">
        <v>46022</v>
      </c>
      <c r="M3763">
        <v>2</v>
      </c>
      <c r="N3763">
        <v>108426.4140625</v>
      </c>
    </row>
    <row r="3764" spans="1:14" x14ac:dyDescent="0.25">
      <c r="A3764" s="21" t="str">
        <f t="shared" si="58"/>
        <v>MOW L2C CAAA_2026</v>
      </c>
      <c r="B3764" t="s">
        <v>130</v>
      </c>
      <c r="C3764" t="s">
        <v>71</v>
      </c>
      <c r="D3764" t="s">
        <v>25</v>
      </c>
      <c r="E3764" t="s">
        <v>5</v>
      </c>
      <c r="F3764" t="s">
        <v>32</v>
      </c>
      <c r="G3764">
        <v>203954.734375</v>
      </c>
      <c r="H3764">
        <v>97566.5</v>
      </c>
      <c r="I3764">
        <v>47211.59375</v>
      </c>
      <c r="J3764">
        <v>0</v>
      </c>
      <c r="L3764" s="26">
        <v>46387</v>
      </c>
      <c r="M3764">
        <v>3</v>
      </c>
      <c r="N3764">
        <v>113450.96875</v>
      </c>
    </row>
    <row r="3765" spans="1:14" x14ac:dyDescent="0.25">
      <c r="A3765" s="21" t="str">
        <f t="shared" si="58"/>
        <v>MOW L2C CAAA_2027</v>
      </c>
      <c r="B3765" t="s">
        <v>130</v>
      </c>
      <c r="C3765" t="s">
        <v>71</v>
      </c>
      <c r="D3765" t="s">
        <v>25</v>
      </c>
      <c r="E3765" t="s">
        <v>5</v>
      </c>
      <c r="F3765" t="s">
        <v>32</v>
      </c>
      <c r="G3765">
        <v>214899.625</v>
      </c>
      <c r="H3765">
        <v>94998.703125</v>
      </c>
      <c r="I3765">
        <v>50799.19921875</v>
      </c>
      <c r="J3765">
        <v>0</v>
      </c>
      <c r="L3765" s="26">
        <v>46752</v>
      </c>
      <c r="M3765">
        <v>4</v>
      </c>
      <c r="N3765">
        <v>110718.0859375</v>
      </c>
    </row>
    <row r="3766" spans="1:14" x14ac:dyDescent="0.25">
      <c r="A3766" s="21" t="str">
        <f t="shared" si="58"/>
        <v>MOW L2C CAAA_2028</v>
      </c>
      <c r="B3766" t="s">
        <v>130</v>
      </c>
      <c r="C3766" t="s">
        <v>71</v>
      </c>
      <c r="D3766" t="s">
        <v>25</v>
      </c>
      <c r="E3766" t="s">
        <v>5</v>
      </c>
      <c r="F3766" t="s">
        <v>32</v>
      </c>
      <c r="G3766">
        <v>223085.546875</v>
      </c>
      <c r="H3766">
        <v>104695.15625</v>
      </c>
      <c r="I3766">
        <v>54535.296875</v>
      </c>
      <c r="J3766">
        <v>0</v>
      </c>
      <c r="L3766" s="26">
        <v>47118</v>
      </c>
      <c r="M3766">
        <v>5</v>
      </c>
      <c r="N3766">
        <v>117991.515625</v>
      </c>
    </row>
    <row r="3767" spans="1:14" x14ac:dyDescent="0.25">
      <c r="A3767" s="21" t="str">
        <f t="shared" si="58"/>
        <v>MOW L2C CAAA_2029</v>
      </c>
      <c r="B3767" t="s">
        <v>130</v>
      </c>
      <c r="C3767" t="s">
        <v>71</v>
      </c>
      <c r="D3767" t="s">
        <v>25</v>
      </c>
      <c r="E3767" t="s">
        <v>5</v>
      </c>
      <c r="F3767" t="s">
        <v>32</v>
      </c>
      <c r="G3767">
        <v>230881.203125</v>
      </c>
      <c r="H3767">
        <v>116689.0234375</v>
      </c>
      <c r="I3767">
        <v>56837.07421875</v>
      </c>
      <c r="J3767">
        <v>0</v>
      </c>
      <c r="L3767" s="26">
        <v>47483</v>
      </c>
      <c r="M3767">
        <v>6</v>
      </c>
      <c r="N3767">
        <v>127392.46875</v>
      </c>
    </row>
    <row r="3768" spans="1:14" x14ac:dyDescent="0.25">
      <c r="A3768" s="21" t="str">
        <f t="shared" si="58"/>
        <v>MOW L2C CAAA_2030</v>
      </c>
      <c r="B3768" t="s">
        <v>130</v>
      </c>
      <c r="C3768" t="s">
        <v>71</v>
      </c>
      <c r="D3768" t="s">
        <v>25</v>
      </c>
      <c r="E3768" t="s">
        <v>5</v>
      </c>
      <c r="F3768" t="s">
        <v>32</v>
      </c>
      <c r="G3768">
        <v>239369.390625</v>
      </c>
      <c r="H3768">
        <v>124776.1171875</v>
      </c>
      <c r="I3768">
        <v>62349.9765625</v>
      </c>
      <c r="J3768">
        <v>0</v>
      </c>
      <c r="L3768" s="26">
        <v>47848</v>
      </c>
      <c r="M3768">
        <v>7</v>
      </c>
      <c r="N3768">
        <v>135036.859375</v>
      </c>
    </row>
    <row r="3769" spans="1:14" x14ac:dyDescent="0.25">
      <c r="A3769" s="21" t="str">
        <f t="shared" si="58"/>
        <v>MOW L2C CAAA_2031</v>
      </c>
      <c r="B3769" t="s">
        <v>130</v>
      </c>
      <c r="C3769" t="s">
        <v>71</v>
      </c>
      <c r="D3769" t="s">
        <v>25</v>
      </c>
      <c r="E3769" t="s">
        <v>5</v>
      </c>
      <c r="F3769" t="s">
        <v>32</v>
      </c>
      <c r="G3769">
        <v>243642.625</v>
      </c>
      <c r="H3769">
        <v>108767.921875</v>
      </c>
      <c r="I3769">
        <v>60166.375</v>
      </c>
      <c r="J3769">
        <v>27125.732421875</v>
      </c>
      <c r="L3769" s="26">
        <v>48213</v>
      </c>
      <c r="M3769">
        <v>8</v>
      </c>
      <c r="N3769">
        <v>131756.03125</v>
      </c>
    </row>
    <row r="3770" spans="1:14" x14ac:dyDescent="0.25">
      <c r="A3770" s="21" t="str">
        <f t="shared" si="58"/>
        <v>MOW L2C CAAA_2032</v>
      </c>
      <c r="B3770" t="s">
        <v>130</v>
      </c>
      <c r="C3770" t="s">
        <v>71</v>
      </c>
      <c r="D3770" t="s">
        <v>25</v>
      </c>
      <c r="E3770" t="s">
        <v>5</v>
      </c>
      <c r="F3770" t="s">
        <v>32</v>
      </c>
      <c r="G3770">
        <v>252018.609375</v>
      </c>
      <c r="H3770">
        <v>113175.4609375</v>
      </c>
      <c r="I3770">
        <v>61382.828125</v>
      </c>
      <c r="J3770">
        <v>0</v>
      </c>
      <c r="L3770" s="26">
        <v>48579</v>
      </c>
      <c r="M3770">
        <v>9</v>
      </c>
      <c r="N3770">
        <v>129928.21875</v>
      </c>
    </row>
    <row r="3771" spans="1:14" x14ac:dyDescent="0.25">
      <c r="A3771" s="21" t="str">
        <f t="shared" si="58"/>
        <v>MOW L2C CAAA_2033</v>
      </c>
      <c r="B3771" t="s">
        <v>130</v>
      </c>
      <c r="C3771" t="s">
        <v>71</v>
      </c>
      <c r="D3771" t="s">
        <v>25</v>
      </c>
      <c r="E3771" t="s">
        <v>5</v>
      </c>
      <c r="F3771" t="s">
        <v>32</v>
      </c>
      <c r="G3771">
        <v>255973.0625</v>
      </c>
      <c r="H3771">
        <v>104268.7734375</v>
      </c>
      <c r="I3771">
        <v>64018.3671875</v>
      </c>
      <c r="J3771">
        <v>0</v>
      </c>
      <c r="L3771" s="26">
        <v>48944</v>
      </c>
      <c r="M3771">
        <v>10</v>
      </c>
      <c r="N3771">
        <v>115087.1484375</v>
      </c>
    </row>
    <row r="3772" spans="1:14" x14ac:dyDescent="0.25">
      <c r="A3772" s="21" t="str">
        <f t="shared" si="58"/>
        <v>MOW L2C CAAA_2034</v>
      </c>
      <c r="B3772" t="s">
        <v>130</v>
      </c>
      <c r="C3772" t="s">
        <v>71</v>
      </c>
      <c r="D3772" t="s">
        <v>25</v>
      </c>
      <c r="E3772" t="s">
        <v>5</v>
      </c>
      <c r="F3772" t="s">
        <v>32</v>
      </c>
      <c r="G3772">
        <v>259452.046875</v>
      </c>
      <c r="H3772">
        <v>101717.890625</v>
      </c>
      <c r="I3772">
        <v>66291.109375</v>
      </c>
      <c r="J3772">
        <v>0</v>
      </c>
      <c r="L3772" s="26">
        <v>49309</v>
      </c>
      <c r="M3772">
        <v>11</v>
      </c>
      <c r="N3772">
        <v>108884.2109375</v>
      </c>
    </row>
    <row r="3773" spans="1:14" x14ac:dyDescent="0.25">
      <c r="A3773" s="21" t="str">
        <f t="shared" si="58"/>
        <v>MOW L2C CAAA_2035</v>
      </c>
      <c r="B3773" t="s">
        <v>130</v>
      </c>
      <c r="C3773" t="s">
        <v>71</v>
      </c>
      <c r="D3773" t="s">
        <v>25</v>
      </c>
      <c r="E3773" t="s">
        <v>5</v>
      </c>
      <c r="F3773" t="s">
        <v>32</v>
      </c>
      <c r="G3773">
        <v>264014.21875</v>
      </c>
      <c r="H3773">
        <v>101167.546875</v>
      </c>
      <c r="I3773">
        <v>67375.546875</v>
      </c>
      <c r="J3773">
        <v>0</v>
      </c>
      <c r="L3773" s="26">
        <v>49674</v>
      </c>
      <c r="M3773">
        <v>12</v>
      </c>
      <c r="N3773">
        <v>108018.0078125</v>
      </c>
    </row>
    <row r="3774" spans="1:14" x14ac:dyDescent="0.25">
      <c r="A3774" s="21" t="str">
        <f t="shared" si="58"/>
        <v>MOW L2C CAAA_2036</v>
      </c>
      <c r="B3774" t="s">
        <v>130</v>
      </c>
      <c r="C3774" t="s">
        <v>71</v>
      </c>
      <c r="D3774" t="s">
        <v>25</v>
      </c>
      <c r="E3774" t="s">
        <v>5</v>
      </c>
      <c r="F3774" t="s">
        <v>32</v>
      </c>
      <c r="G3774">
        <v>268813.09375</v>
      </c>
      <c r="H3774">
        <v>98674.7421875</v>
      </c>
      <c r="I3774">
        <v>70385.5390625</v>
      </c>
      <c r="J3774">
        <v>0</v>
      </c>
      <c r="L3774" s="26">
        <v>50040</v>
      </c>
      <c r="M3774">
        <v>13</v>
      </c>
      <c r="N3774">
        <v>105055.375</v>
      </c>
    </row>
    <row r="3775" spans="1:14" x14ac:dyDescent="0.25">
      <c r="A3775" s="21" t="str">
        <f t="shared" si="58"/>
        <v>MOW L2C CAAA_2037</v>
      </c>
      <c r="B3775" t="s">
        <v>130</v>
      </c>
      <c r="C3775" t="s">
        <v>71</v>
      </c>
      <c r="D3775" t="s">
        <v>25</v>
      </c>
      <c r="E3775" t="s">
        <v>5</v>
      </c>
      <c r="F3775" t="s">
        <v>32</v>
      </c>
      <c r="G3775">
        <v>272671.1875</v>
      </c>
      <c r="H3775">
        <v>90954.296875</v>
      </c>
      <c r="I3775">
        <v>71932.90625</v>
      </c>
      <c r="J3775">
        <v>0</v>
      </c>
      <c r="L3775" s="26">
        <v>50405</v>
      </c>
      <c r="M3775">
        <v>14</v>
      </c>
      <c r="N3775">
        <v>91206.6640625</v>
      </c>
    </row>
    <row r="3776" spans="1:14" x14ac:dyDescent="0.25">
      <c r="A3776" s="21" t="str">
        <f t="shared" si="58"/>
        <v>MOW L2C CAAA_2038</v>
      </c>
      <c r="B3776" t="s">
        <v>130</v>
      </c>
      <c r="C3776" t="s">
        <v>71</v>
      </c>
      <c r="D3776" t="s">
        <v>25</v>
      </c>
      <c r="E3776" t="s">
        <v>5</v>
      </c>
      <c r="F3776" t="s">
        <v>32</v>
      </c>
      <c r="G3776">
        <v>277190.0625</v>
      </c>
      <c r="H3776">
        <v>80419.390625</v>
      </c>
      <c r="I3776">
        <v>72653.8125</v>
      </c>
      <c r="J3776">
        <v>0</v>
      </c>
      <c r="L3776" s="26">
        <v>50770</v>
      </c>
      <c r="M3776">
        <v>15</v>
      </c>
      <c r="N3776">
        <v>73149.9609375</v>
      </c>
    </row>
    <row r="3777" spans="1:14" x14ac:dyDescent="0.25">
      <c r="A3777" s="21" t="str">
        <f t="shared" si="58"/>
        <v>MOW L2C CAAA_2039</v>
      </c>
      <c r="B3777" t="s">
        <v>130</v>
      </c>
      <c r="C3777" t="s">
        <v>71</v>
      </c>
      <c r="D3777" t="s">
        <v>25</v>
      </c>
      <c r="E3777" t="s">
        <v>5</v>
      </c>
      <c r="F3777" t="s">
        <v>32</v>
      </c>
      <c r="G3777">
        <v>287008.03125</v>
      </c>
      <c r="H3777">
        <v>71761.984375</v>
      </c>
      <c r="I3777">
        <v>75687.7265625</v>
      </c>
      <c r="J3777">
        <v>0</v>
      </c>
      <c r="L3777" s="26">
        <v>51135</v>
      </c>
      <c r="M3777">
        <v>16</v>
      </c>
      <c r="N3777">
        <v>58059.73046875</v>
      </c>
    </row>
    <row r="3778" spans="1:14" x14ac:dyDescent="0.25">
      <c r="A3778" s="21" t="str">
        <f t="shared" ref="A3778:A3841" si="59">B3778&amp;" "&amp;D3778&amp;" "&amp;C3778&amp;"_"&amp;YEAR(L3778)</f>
        <v>MOW L2C CAAA_2040</v>
      </c>
      <c r="B3778" t="s">
        <v>130</v>
      </c>
      <c r="C3778" t="s">
        <v>71</v>
      </c>
      <c r="D3778" t="s">
        <v>25</v>
      </c>
      <c r="E3778" t="s">
        <v>5</v>
      </c>
      <c r="F3778" t="s">
        <v>32</v>
      </c>
      <c r="G3778">
        <v>290075.40625</v>
      </c>
      <c r="H3778">
        <v>55797.96484375</v>
      </c>
      <c r="I3778">
        <v>54972.7578125</v>
      </c>
      <c r="J3778">
        <v>133313.8125</v>
      </c>
      <c r="L3778" s="26">
        <v>51501</v>
      </c>
      <c r="M3778">
        <v>17</v>
      </c>
      <c r="N3778">
        <v>45789.515625</v>
      </c>
    </row>
    <row r="3779" spans="1:14" x14ac:dyDescent="0.25">
      <c r="A3779" s="21" t="str">
        <f t="shared" si="59"/>
        <v>MOW L2C CAAA_2041</v>
      </c>
      <c r="B3779" t="s">
        <v>130</v>
      </c>
      <c r="C3779" t="s">
        <v>71</v>
      </c>
      <c r="D3779" t="s">
        <v>25</v>
      </c>
      <c r="E3779" t="s">
        <v>5</v>
      </c>
      <c r="F3779" t="s">
        <v>32</v>
      </c>
      <c r="G3779">
        <v>292544.65625</v>
      </c>
      <c r="H3779">
        <v>53090.01953125</v>
      </c>
      <c r="I3779">
        <v>54206.16796875</v>
      </c>
      <c r="J3779">
        <v>0</v>
      </c>
      <c r="L3779" s="26">
        <v>51866</v>
      </c>
      <c r="M3779">
        <v>18</v>
      </c>
      <c r="N3779">
        <v>43456.296875</v>
      </c>
    </row>
    <row r="3780" spans="1:14" x14ac:dyDescent="0.25">
      <c r="A3780" s="21" t="str">
        <f t="shared" si="59"/>
        <v>MOW L2C CAAA_2042</v>
      </c>
      <c r="B3780" t="s">
        <v>130</v>
      </c>
      <c r="C3780" t="s">
        <v>71</v>
      </c>
      <c r="D3780" t="s">
        <v>25</v>
      </c>
      <c r="E3780" t="s">
        <v>5</v>
      </c>
      <c r="F3780" t="s">
        <v>32</v>
      </c>
      <c r="G3780">
        <v>296594.15625</v>
      </c>
      <c r="H3780">
        <v>46769.29296875</v>
      </c>
      <c r="I3780">
        <v>54454.33984375</v>
      </c>
      <c r="J3780">
        <v>0</v>
      </c>
      <c r="L3780" s="26">
        <v>52231</v>
      </c>
      <c r="M3780">
        <v>19</v>
      </c>
      <c r="N3780">
        <v>34649.52734375</v>
      </c>
    </row>
    <row r="3781" spans="1:14" x14ac:dyDescent="0.25">
      <c r="A3781" s="21" t="str">
        <f t="shared" si="59"/>
        <v>MOW L2C CAAA_2043</v>
      </c>
      <c r="B3781" t="s">
        <v>130</v>
      </c>
      <c r="C3781" t="s">
        <v>71</v>
      </c>
      <c r="D3781" t="s">
        <v>25</v>
      </c>
      <c r="E3781" t="s">
        <v>5</v>
      </c>
      <c r="F3781" t="s">
        <v>32</v>
      </c>
      <c r="G3781">
        <v>299773.65625</v>
      </c>
      <c r="H3781">
        <v>47888.37109375</v>
      </c>
      <c r="I3781">
        <v>177415.3125</v>
      </c>
      <c r="J3781">
        <v>0</v>
      </c>
      <c r="L3781" s="26">
        <v>52596</v>
      </c>
      <c r="M3781">
        <v>20</v>
      </c>
      <c r="N3781">
        <v>35985.13671875</v>
      </c>
    </row>
    <row r="3782" spans="1:14" x14ac:dyDescent="0.25">
      <c r="A3782" s="21" t="str">
        <f t="shared" si="59"/>
        <v>MOW L2C CAAA_2024</v>
      </c>
      <c r="B3782" t="s">
        <v>130</v>
      </c>
      <c r="C3782" t="s">
        <v>71</v>
      </c>
      <c r="D3782" t="s">
        <v>25</v>
      </c>
      <c r="E3782" t="s">
        <v>5</v>
      </c>
      <c r="F3782" t="s">
        <v>8</v>
      </c>
      <c r="G3782">
        <v>0</v>
      </c>
      <c r="H3782">
        <v>0</v>
      </c>
      <c r="I3782">
        <v>0</v>
      </c>
      <c r="J3782">
        <v>0</v>
      </c>
      <c r="L3782" s="26">
        <v>45657</v>
      </c>
      <c r="M3782">
        <v>1</v>
      </c>
      <c r="N3782">
        <v>0</v>
      </c>
    </row>
    <row r="3783" spans="1:14" x14ac:dyDescent="0.25">
      <c r="A3783" s="21" t="str">
        <f t="shared" si="59"/>
        <v>MOW L2C CAAA_2025</v>
      </c>
      <c r="B3783" t="s">
        <v>130</v>
      </c>
      <c r="C3783" t="s">
        <v>71</v>
      </c>
      <c r="D3783" t="s">
        <v>25</v>
      </c>
      <c r="E3783" t="s">
        <v>5</v>
      </c>
      <c r="F3783" t="s">
        <v>8</v>
      </c>
      <c r="G3783">
        <v>0</v>
      </c>
      <c r="H3783">
        <v>0</v>
      </c>
      <c r="I3783">
        <v>0</v>
      </c>
      <c r="J3783">
        <v>0</v>
      </c>
      <c r="L3783" s="26">
        <v>46022</v>
      </c>
      <c r="M3783">
        <v>2</v>
      </c>
      <c r="N3783">
        <v>0</v>
      </c>
    </row>
    <row r="3784" spans="1:14" x14ac:dyDescent="0.25">
      <c r="A3784" s="21" t="str">
        <f t="shared" si="59"/>
        <v>MOW L2C CAAA_2026</v>
      </c>
      <c r="B3784" t="s">
        <v>130</v>
      </c>
      <c r="C3784" t="s">
        <v>71</v>
      </c>
      <c r="D3784" t="s">
        <v>25</v>
      </c>
      <c r="E3784" t="s">
        <v>5</v>
      </c>
      <c r="F3784" t="s">
        <v>8</v>
      </c>
      <c r="G3784">
        <v>0</v>
      </c>
      <c r="H3784">
        <v>0</v>
      </c>
      <c r="I3784">
        <v>0</v>
      </c>
      <c r="J3784">
        <v>0</v>
      </c>
      <c r="L3784" s="26">
        <v>46387</v>
      </c>
      <c r="M3784">
        <v>3</v>
      </c>
      <c r="N3784">
        <v>0</v>
      </c>
    </row>
    <row r="3785" spans="1:14" x14ac:dyDescent="0.25">
      <c r="A3785" s="21" t="str">
        <f t="shared" si="59"/>
        <v>MOW L2C CAAA_2027</v>
      </c>
      <c r="B3785" t="s">
        <v>130</v>
      </c>
      <c r="C3785" t="s">
        <v>71</v>
      </c>
      <c r="D3785" t="s">
        <v>25</v>
      </c>
      <c r="E3785" t="s">
        <v>5</v>
      </c>
      <c r="F3785" t="s">
        <v>8</v>
      </c>
      <c r="G3785">
        <v>0</v>
      </c>
      <c r="H3785">
        <v>0</v>
      </c>
      <c r="I3785">
        <v>0</v>
      </c>
      <c r="J3785">
        <v>0</v>
      </c>
      <c r="L3785" s="26">
        <v>46752</v>
      </c>
      <c r="M3785">
        <v>4</v>
      </c>
      <c r="N3785">
        <v>0</v>
      </c>
    </row>
    <row r="3786" spans="1:14" x14ac:dyDescent="0.25">
      <c r="A3786" s="21" t="str">
        <f t="shared" si="59"/>
        <v>MOW L2C CAAA_2028</v>
      </c>
      <c r="B3786" t="s">
        <v>130</v>
      </c>
      <c r="C3786" t="s">
        <v>71</v>
      </c>
      <c r="D3786" t="s">
        <v>25</v>
      </c>
      <c r="E3786" t="s">
        <v>5</v>
      </c>
      <c r="F3786" t="s">
        <v>8</v>
      </c>
      <c r="G3786">
        <v>0</v>
      </c>
      <c r="H3786">
        <v>0</v>
      </c>
      <c r="I3786">
        <v>0</v>
      </c>
      <c r="J3786">
        <v>0</v>
      </c>
      <c r="L3786" s="26">
        <v>47118</v>
      </c>
      <c r="M3786">
        <v>5</v>
      </c>
      <c r="N3786">
        <v>0</v>
      </c>
    </row>
    <row r="3787" spans="1:14" x14ac:dyDescent="0.25">
      <c r="A3787" s="21" t="str">
        <f t="shared" si="59"/>
        <v>MOW L2C CAAA_2029</v>
      </c>
      <c r="B3787" t="s">
        <v>130</v>
      </c>
      <c r="C3787" t="s">
        <v>71</v>
      </c>
      <c r="D3787" t="s">
        <v>25</v>
      </c>
      <c r="E3787" t="s">
        <v>5</v>
      </c>
      <c r="F3787" t="s">
        <v>8</v>
      </c>
      <c r="G3787">
        <v>0</v>
      </c>
      <c r="H3787">
        <v>0</v>
      </c>
      <c r="I3787">
        <v>0</v>
      </c>
      <c r="J3787">
        <v>0</v>
      </c>
      <c r="L3787" s="26">
        <v>47483</v>
      </c>
      <c r="M3787">
        <v>6</v>
      </c>
      <c r="N3787">
        <v>0</v>
      </c>
    </row>
    <row r="3788" spans="1:14" x14ac:dyDescent="0.25">
      <c r="A3788" s="21" t="str">
        <f t="shared" si="59"/>
        <v>MOW L2C CAAA_2030</v>
      </c>
      <c r="B3788" t="s">
        <v>130</v>
      </c>
      <c r="C3788" t="s">
        <v>71</v>
      </c>
      <c r="D3788" t="s">
        <v>25</v>
      </c>
      <c r="E3788" t="s">
        <v>5</v>
      </c>
      <c r="F3788" t="s">
        <v>8</v>
      </c>
      <c r="G3788">
        <v>0</v>
      </c>
      <c r="H3788">
        <v>0</v>
      </c>
      <c r="I3788">
        <v>0</v>
      </c>
      <c r="J3788">
        <v>0</v>
      </c>
      <c r="L3788" s="26">
        <v>47848</v>
      </c>
      <c r="M3788">
        <v>7</v>
      </c>
      <c r="N3788">
        <v>0</v>
      </c>
    </row>
    <row r="3789" spans="1:14" x14ac:dyDescent="0.25">
      <c r="A3789" s="21" t="str">
        <f t="shared" si="59"/>
        <v>MOW L2C CAAA_2031</v>
      </c>
      <c r="B3789" t="s">
        <v>130</v>
      </c>
      <c r="C3789" t="s">
        <v>71</v>
      </c>
      <c r="D3789" t="s">
        <v>25</v>
      </c>
      <c r="E3789" t="s">
        <v>5</v>
      </c>
      <c r="F3789" t="s">
        <v>8</v>
      </c>
      <c r="G3789">
        <v>0</v>
      </c>
      <c r="H3789">
        <v>0</v>
      </c>
      <c r="I3789">
        <v>0</v>
      </c>
      <c r="J3789">
        <v>0</v>
      </c>
      <c r="L3789" s="26">
        <v>48213</v>
      </c>
      <c r="M3789">
        <v>8</v>
      </c>
      <c r="N3789">
        <v>0</v>
      </c>
    </row>
    <row r="3790" spans="1:14" x14ac:dyDescent="0.25">
      <c r="A3790" s="21" t="str">
        <f t="shared" si="59"/>
        <v>MOW L2C CAAA_2032</v>
      </c>
      <c r="B3790" t="s">
        <v>130</v>
      </c>
      <c r="C3790" t="s">
        <v>71</v>
      </c>
      <c r="D3790" t="s">
        <v>25</v>
      </c>
      <c r="E3790" t="s">
        <v>5</v>
      </c>
      <c r="F3790" t="s">
        <v>8</v>
      </c>
      <c r="G3790">
        <v>0</v>
      </c>
      <c r="H3790">
        <v>0</v>
      </c>
      <c r="I3790">
        <v>0</v>
      </c>
      <c r="J3790">
        <v>0</v>
      </c>
      <c r="L3790" s="26">
        <v>48579</v>
      </c>
      <c r="M3790">
        <v>9</v>
      </c>
      <c r="N3790">
        <v>0</v>
      </c>
    </row>
    <row r="3791" spans="1:14" x14ac:dyDescent="0.25">
      <c r="A3791" s="21" t="str">
        <f t="shared" si="59"/>
        <v>MOW L2C CAAA_2033</v>
      </c>
      <c r="B3791" t="s">
        <v>130</v>
      </c>
      <c r="C3791" t="s">
        <v>71</v>
      </c>
      <c r="D3791" t="s">
        <v>25</v>
      </c>
      <c r="E3791" t="s">
        <v>5</v>
      </c>
      <c r="F3791" t="s">
        <v>8</v>
      </c>
      <c r="G3791">
        <v>0</v>
      </c>
      <c r="H3791">
        <v>0</v>
      </c>
      <c r="I3791">
        <v>0</v>
      </c>
      <c r="J3791">
        <v>0</v>
      </c>
      <c r="L3791" s="26">
        <v>48944</v>
      </c>
      <c r="M3791">
        <v>10</v>
      </c>
      <c r="N3791">
        <v>0</v>
      </c>
    </row>
    <row r="3792" spans="1:14" x14ac:dyDescent="0.25">
      <c r="A3792" s="21" t="str">
        <f t="shared" si="59"/>
        <v>MOW L2C CAAA_2034</v>
      </c>
      <c r="B3792" t="s">
        <v>130</v>
      </c>
      <c r="C3792" t="s">
        <v>71</v>
      </c>
      <c r="D3792" t="s">
        <v>25</v>
      </c>
      <c r="E3792" t="s">
        <v>5</v>
      </c>
      <c r="F3792" t="s">
        <v>8</v>
      </c>
      <c r="G3792">
        <v>0</v>
      </c>
      <c r="H3792">
        <v>0</v>
      </c>
      <c r="I3792">
        <v>0</v>
      </c>
      <c r="J3792">
        <v>0</v>
      </c>
      <c r="L3792" s="26">
        <v>49309</v>
      </c>
      <c r="M3792">
        <v>11</v>
      </c>
      <c r="N3792">
        <v>0</v>
      </c>
    </row>
    <row r="3793" spans="1:14" x14ac:dyDescent="0.25">
      <c r="A3793" s="21" t="str">
        <f t="shared" si="59"/>
        <v>MOW L2C CAAA_2035</v>
      </c>
      <c r="B3793" t="s">
        <v>130</v>
      </c>
      <c r="C3793" t="s">
        <v>71</v>
      </c>
      <c r="D3793" t="s">
        <v>25</v>
      </c>
      <c r="E3793" t="s">
        <v>5</v>
      </c>
      <c r="F3793" t="s">
        <v>8</v>
      </c>
      <c r="G3793">
        <v>0</v>
      </c>
      <c r="H3793">
        <v>0</v>
      </c>
      <c r="I3793">
        <v>0</v>
      </c>
      <c r="J3793">
        <v>0</v>
      </c>
      <c r="L3793" s="26">
        <v>49674</v>
      </c>
      <c r="M3793">
        <v>12</v>
      </c>
      <c r="N3793">
        <v>0</v>
      </c>
    </row>
    <row r="3794" spans="1:14" x14ac:dyDescent="0.25">
      <c r="A3794" s="21" t="str">
        <f t="shared" si="59"/>
        <v>MOW L2C CAAA_2036</v>
      </c>
      <c r="B3794" t="s">
        <v>130</v>
      </c>
      <c r="C3794" t="s">
        <v>71</v>
      </c>
      <c r="D3794" t="s">
        <v>25</v>
      </c>
      <c r="E3794" t="s">
        <v>5</v>
      </c>
      <c r="F3794" t="s">
        <v>8</v>
      </c>
      <c r="G3794">
        <v>0</v>
      </c>
      <c r="H3794">
        <v>0</v>
      </c>
      <c r="I3794">
        <v>0</v>
      </c>
      <c r="J3794">
        <v>0</v>
      </c>
      <c r="L3794" s="26">
        <v>50040</v>
      </c>
      <c r="M3794">
        <v>13</v>
      </c>
      <c r="N3794">
        <v>0</v>
      </c>
    </row>
    <row r="3795" spans="1:14" x14ac:dyDescent="0.25">
      <c r="A3795" s="21" t="str">
        <f t="shared" si="59"/>
        <v>MOW L2C CAAA_2037</v>
      </c>
      <c r="B3795" t="s">
        <v>130</v>
      </c>
      <c r="C3795" t="s">
        <v>71</v>
      </c>
      <c r="D3795" t="s">
        <v>25</v>
      </c>
      <c r="E3795" t="s">
        <v>5</v>
      </c>
      <c r="F3795" t="s">
        <v>8</v>
      </c>
      <c r="G3795">
        <v>0</v>
      </c>
      <c r="H3795">
        <v>0</v>
      </c>
      <c r="I3795">
        <v>0</v>
      </c>
      <c r="J3795">
        <v>0</v>
      </c>
      <c r="L3795" s="26">
        <v>50405</v>
      </c>
      <c r="M3795">
        <v>14</v>
      </c>
      <c r="N3795">
        <v>0</v>
      </c>
    </row>
    <row r="3796" spans="1:14" x14ac:dyDescent="0.25">
      <c r="A3796" s="21" t="str">
        <f t="shared" si="59"/>
        <v>MOW L2C CAAA_2038</v>
      </c>
      <c r="B3796" t="s">
        <v>130</v>
      </c>
      <c r="C3796" t="s">
        <v>71</v>
      </c>
      <c r="D3796" t="s">
        <v>25</v>
      </c>
      <c r="E3796" t="s">
        <v>5</v>
      </c>
      <c r="F3796" t="s">
        <v>8</v>
      </c>
      <c r="G3796">
        <v>0</v>
      </c>
      <c r="H3796">
        <v>0</v>
      </c>
      <c r="I3796">
        <v>0</v>
      </c>
      <c r="J3796">
        <v>0</v>
      </c>
      <c r="L3796" s="26">
        <v>50770</v>
      </c>
      <c r="M3796">
        <v>15</v>
      </c>
      <c r="N3796">
        <v>0</v>
      </c>
    </row>
    <row r="3797" spans="1:14" x14ac:dyDescent="0.25">
      <c r="A3797" s="21" t="str">
        <f t="shared" si="59"/>
        <v>MOW L2C CAAA_2039</v>
      </c>
      <c r="B3797" t="s">
        <v>130</v>
      </c>
      <c r="C3797" t="s">
        <v>71</v>
      </c>
      <c r="D3797" t="s">
        <v>25</v>
      </c>
      <c r="E3797" t="s">
        <v>5</v>
      </c>
      <c r="F3797" t="s">
        <v>8</v>
      </c>
      <c r="G3797">
        <v>0</v>
      </c>
      <c r="H3797">
        <v>0</v>
      </c>
      <c r="I3797">
        <v>0</v>
      </c>
      <c r="J3797">
        <v>0</v>
      </c>
      <c r="L3797" s="26">
        <v>51135</v>
      </c>
      <c r="M3797">
        <v>16</v>
      </c>
      <c r="N3797">
        <v>0</v>
      </c>
    </row>
    <row r="3798" spans="1:14" x14ac:dyDescent="0.25">
      <c r="A3798" s="21" t="str">
        <f t="shared" si="59"/>
        <v>MOW L2C CAAA_2040</v>
      </c>
      <c r="B3798" t="s">
        <v>130</v>
      </c>
      <c r="C3798" t="s">
        <v>71</v>
      </c>
      <c r="D3798" t="s">
        <v>25</v>
      </c>
      <c r="E3798" t="s">
        <v>5</v>
      </c>
      <c r="F3798" t="s">
        <v>8</v>
      </c>
      <c r="G3798">
        <v>0</v>
      </c>
      <c r="H3798">
        <v>0</v>
      </c>
      <c r="I3798">
        <v>0</v>
      </c>
      <c r="J3798">
        <v>0</v>
      </c>
      <c r="L3798" s="26">
        <v>51501</v>
      </c>
      <c r="M3798">
        <v>17</v>
      </c>
      <c r="N3798">
        <v>0</v>
      </c>
    </row>
    <row r="3799" spans="1:14" x14ac:dyDescent="0.25">
      <c r="A3799" s="21" t="str">
        <f t="shared" si="59"/>
        <v>MOW L2C CAAA_2041</v>
      </c>
      <c r="B3799" t="s">
        <v>130</v>
      </c>
      <c r="C3799" t="s">
        <v>71</v>
      </c>
      <c r="D3799" t="s">
        <v>25</v>
      </c>
      <c r="E3799" t="s">
        <v>5</v>
      </c>
      <c r="F3799" t="s">
        <v>8</v>
      </c>
      <c r="G3799">
        <v>0</v>
      </c>
      <c r="H3799">
        <v>0</v>
      </c>
      <c r="I3799">
        <v>0</v>
      </c>
      <c r="J3799">
        <v>0</v>
      </c>
      <c r="L3799" s="26">
        <v>51866</v>
      </c>
      <c r="M3799">
        <v>18</v>
      </c>
      <c r="N3799">
        <v>0</v>
      </c>
    </row>
    <row r="3800" spans="1:14" x14ac:dyDescent="0.25">
      <c r="A3800" s="21" t="str">
        <f t="shared" si="59"/>
        <v>MOW L2C CAAA_2042</v>
      </c>
      <c r="B3800" t="s">
        <v>130</v>
      </c>
      <c r="C3800" t="s">
        <v>71</v>
      </c>
      <c r="D3800" t="s">
        <v>25</v>
      </c>
      <c r="E3800" t="s">
        <v>5</v>
      </c>
      <c r="F3800" t="s">
        <v>8</v>
      </c>
      <c r="G3800">
        <v>0</v>
      </c>
      <c r="H3800">
        <v>0</v>
      </c>
      <c r="I3800">
        <v>0</v>
      </c>
      <c r="J3800">
        <v>0</v>
      </c>
      <c r="L3800" s="26">
        <v>52231</v>
      </c>
      <c r="M3800">
        <v>19</v>
      </c>
      <c r="N3800">
        <v>0</v>
      </c>
    </row>
    <row r="3801" spans="1:14" x14ac:dyDescent="0.25">
      <c r="A3801" s="21" t="str">
        <f t="shared" si="59"/>
        <v>MOW L2C CAAA_2043</v>
      </c>
      <c r="B3801" t="s">
        <v>130</v>
      </c>
      <c r="C3801" t="s">
        <v>71</v>
      </c>
      <c r="D3801" t="s">
        <v>25</v>
      </c>
      <c r="E3801" t="s">
        <v>5</v>
      </c>
      <c r="F3801" t="s">
        <v>8</v>
      </c>
      <c r="G3801">
        <v>0</v>
      </c>
      <c r="H3801">
        <v>0</v>
      </c>
      <c r="I3801">
        <v>0</v>
      </c>
      <c r="J3801">
        <v>0</v>
      </c>
      <c r="L3801" s="26">
        <v>52596</v>
      </c>
      <c r="M3801">
        <v>20</v>
      </c>
      <c r="N3801">
        <v>0</v>
      </c>
    </row>
    <row r="3802" spans="1:14" x14ac:dyDescent="0.25">
      <c r="A3802" s="21" t="str">
        <f t="shared" si="59"/>
        <v>MOW L2N CAAA_2024</v>
      </c>
      <c r="B3802" t="s">
        <v>130</v>
      </c>
      <c r="C3802" t="s">
        <v>71</v>
      </c>
      <c r="D3802" t="s">
        <v>26</v>
      </c>
      <c r="E3802" t="s">
        <v>29</v>
      </c>
      <c r="F3802" t="s">
        <v>28</v>
      </c>
      <c r="K3802">
        <v>0</v>
      </c>
      <c r="L3802" s="26">
        <v>45657</v>
      </c>
      <c r="M3802">
        <v>1</v>
      </c>
    </row>
    <row r="3803" spans="1:14" x14ac:dyDescent="0.25">
      <c r="A3803" s="21" t="str">
        <f t="shared" si="59"/>
        <v>MOW L2N CAAA_2025</v>
      </c>
      <c r="B3803" t="s">
        <v>130</v>
      </c>
      <c r="C3803" t="s">
        <v>71</v>
      </c>
      <c r="D3803" t="s">
        <v>26</v>
      </c>
      <c r="E3803" t="s">
        <v>29</v>
      </c>
      <c r="F3803" t="s">
        <v>28</v>
      </c>
      <c r="K3803">
        <v>0</v>
      </c>
      <c r="L3803" s="26">
        <v>46022</v>
      </c>
      <c r="M3803">
        <v>2</v>
      </c>
    </row>
    <row r="3804" spans="1:14" x14ac:dyDescent="0.25">
      <c r="A3804" s="21" t="str">
        <f t="shared" si="59"/>
        <v>MOW L2N CAAA_2026</v>
      </c>
      <c r="B3804" t="s">
        <v>130</v>
      </c>
      <c r="C3804" t="s">
        <v>71</v>
      </c>
      <c r="D3804" t="s">
        <v>26</v>
      </c>
      <c r="E3804" t="s">
        <v>29</v>
      </c>
      <c r="F3804" t="s">
        <v>28</v>
      </c>
      <c r="K3804">
        <v>0</v>
      </c>
      <c r="L3804" s="26">
        <v>46387</v>
      </c>
      <c r="M3804">
        <v>3</v>
      </c>
    </row>
    <row r="3805" spans="1:14" x14ac:dyDescent="0.25">
      <c r="A3805" s="21" t="str">
        <f t="shared" si="59"/>
        <v>MOW L2N CAAA_2027</v>
      </c>
      <c r="B3805" t="s">
        <v>130</v>
      </c>
      <c r="C3805" t="s">
        <v>71</v>
      </c>
      <c r="D3805" t="s">
        <v>26</v>
      </c>
      <c r="E3805" t="s">
        <v>29</v>
      </c>
      <c r="F3805" t="s">
        <v>28</v>
      </c>
      <c r="K3805">
        <v>0</v>
      </c>
      <c r="L3805" s="26">
        <v>46752</v>
      </c>
      <c r="M3805">
        <v>4</v>
      </c>
    </row>
    <row r="3806" spans="1:14" x14ac:dyDescent="0.25">
      <c r="A3806" s="21" t="str">
        <f t="shared" si="59"/>
        <v>MOW L2N CAAA_2028</v>
      </c>
      <c r="B3806" t="s">
        <v>130</v>
      </c>
      <c r="C3806" t="s">
        <v>71</v>
      </c>
      <c r="D3806" t="s">
        <v>26</v>
      </c>
      <c r="E3806" t="s">
        <v>29</v>
      </c>
      <c r="F3806" t="s">
        <v>28</v>
      </c>
      <c r="K3806">
        <v>0</v>
      </c>
      <c r="L3806" s="26">
        <v>47118</v>
      </c>
      <c r="M3806">
        <v>5</v>
      </c>
    </row>
    <row r="3807" spans="1:14" x14ac:dyDescent="0.25">
      <c r="A3807" s="21" t="str">
        <f t="shared" si="59"/>
        <v>MOW L2N CAAA_2029</v>
      </c>
      <c r="B3807" t="s">
        <v>130</v>
      </c>
      <c r="C3807" t="s">
        <v>71</v>
      </c>
      <c r="D3807" t="s">
        <v>26</v>
      </c>
      <c r="E3807" t="s">
        <v>29</v>
      </c>
      <c r="F3807" t="s">
        <v>28</v>
      </c>
      <c r="K3807">
        <v>0</v>
      </c>
      <c r="L3807" s="26">
        <v>47483</v>
      </c>
      <c r="M3807">
        <v>6</v>
      </c>
    </row>
    <row r="3808" spans="1:14" x14ac:dyDescent="0.25">
      <c r="A3808" s="21" t="str">
        <f t="shared" si="59"/>
        <v>MOW L2N CAAA_2030</v>
      </c>
      <c r="B3808" t="s">
        <v>130</v>
      </c>
      <c r="C3808" t="s">
        <v>71</v>
      </c>
      <c r="D3808" t="s">
        <v>26</v>
      </c>
      <c r="E3808" t="s">
        <v>29</v>
      </c>
      <c r="F3808" t="s">
        <v>28</v>
      </c>
      <c r="K3808">
        <v>0</v>
      </c>
      <c r="L3808" s="26">
        <v>47848</v>
      </c>
      <c r="M3808">
        <v>7</v>
      </c>
    </row>
    <row r="3809" spans="1:13" x14ac:dyDescent="0.25">
      <c r="A3809" s="21" t="str">
        <f t="shared" si="59"/>
        <v>MOW L2N CAAA_2031</v>
      </c>
      <c r="B3809" t="s">
        <v>130</v>
      </c>
      <c r="C3809" t="s">
        <v>71</v>
      </c>
      <c r="D3809" t="s">
        <v>26</v>
      </c>
      <c r="E3809" t="s">
        <v>29</v>
      </c>
      <c r="F3809" t="s">
        <v>28</v>
      </c>
      <c r="K3809">
        <v>0</v>
      </c>
      <c r="L3809" s="26">
        <v>48213</v>
      </c>
      <c r="M3809">
        <v>8</v>
      </c>
    </row>
    <row r="3810" spans="1:13" x14ac:dyDescent="0.25">
      <c r="A3810" s="21" t="str">
        <f t="shared" si="59"/>
        <v>MOW L2N CAAA_2032</v>
      </c>
      <c r="B3810" t="s">
        <v>130</v>
      </c>
      <c r="C3810" t="s">
        <v>71</v>
      </c>
      <c r="D3810" t="s">
        <v>26</v>
      </c>
      <c r="E3810" t="s">
        <v>29</v>
      </c>
      <c r="F3810" t="s">
        <v>28</v>
      </c>
      <c r="K3810">
        <v>0</v>
      </c>
      <c r="L3810" s="26">
        <v>48579</v>
      </c>
      <c r="M3810">
        <v>9</v>
      </c>
    </row>
    <row r="3811" spans="1:13" x14ac:dyDescent="0.25">
      <c r="A3811" s="21" t="str">
        <f t="shared" si="59"/>
        <v>MOW L2N CAAA_2033</v>
      </c>
      <c r="B3811" t="s">
        <v>130</v>
      </c>
      <c r="C3811" t="s">
        <v>71</v>
      </c>
      <c r="D3811" t="s">
        <v>26</v>
      </c>
      <c r="E3811" t="s">
        <v>29</v>
      </c>
      <c r="F3811" t="s">
        <v>28</v>
      </c>
      <c r="K3811">
        <v>0</v>
      </c>
      <c r="L3811" s="26">
        <v>48944</v>
      </c>
      <c r="M3811">
        <v>10</v>
      </c>
    </row>
    <row r="3812" spans="1:13" x14ac:dyDescent="0.25">
      <c r="A3812" s="21" t="str">
        <f t="shared" si="59"/>
        <v>MOW L2N CAAA_2034</v>
      </c>
      <c r="B3812" t="s">
        <v>130</v>
      </c>
      <c r="C3812" t="s">
        <v>71</v>
      </c>
      <c r="D3812" t="s">
        <v>26</v>
      </c>
      <c r="E3812" t="s">
        <v>29</v>
      </c>
      <c r="F3812" t="s">
        <v>28</v>
      </c>
      <c r="K3812">
        <v>0</v>
      </c>
      <c r="L3812" s="26">
        <v>49309</v>
      </c>
      <c r="M3812">
        <v>11</v>
      </c>
    </row>
    <row r="3813" spans="1:13" x14ac:dyDescent="0.25">
      <c r="A3813" s="21" t="str">
        <f t="shared" si="59"/>
        <v>MOW L2N CAAA_2035</v>
      </c>
      <c r="B3813" t="s">
        <v>130</v>
      </c>
      <c r="C3813" t="s">
        <v>71</v>
      </c>
      <c r="D3813" t="s">
        <v>26</v>
      </c>
      <c r="E3813" t="s">
        <v>29</v>
      </c>
      <c r="F3813" t="s">
        <v>28</v>
      </c>
      <c r="K3813">
        <v>0</v>
      </c>
      <c r="L3813" s="26">
        <v>49674</v>
      </c>
      <c r="M3813">
        <v>12</v>
      </c>
    </row>
    <row r="3814" spans="1:13" x14ac:dyDescent="0.25">
      <c r="A3814" s="21" t="str">
        <f t="shared" si="59"/>
        <v>MOW L2N CAAA_2036</v>
      </c>
      <c r="B3814" t="s">
        <v>130</v>
      </c>
      <c r="C3814" t="s">
        <v>71</v>
      </c>
      <c r="D3814" t="s">
        <v>26</v>
      </c>
      <c r="E3814" t="s">
        <v>29</v>
      </c>
      <c r="F3814" t="s">
        <v>28</v>
      </c>
      <c r="K3814">
        <v>0</v>
      </c>
      <c r="L3814" s="26">
        <v>50040</v>
      </c>
      <c r="M3814">
        <v>13</v>
      </c>
    </row>
    <row r="3815" spans="1:13" x14ac:dyDescent="0.25">
      <c r="A3815" s="21" t="str">
        <f t="shared" si="59"/>
        <v>MOW L2N CAAA_2037</v>
      </c>
      <c r="B3815" t="s">
        <v>130</v>
      </c>
      <c r="C3815" t="s">
        <v>71</v>
      </c>
      <c r="D3815" t="s">
        <v>26</v>
      </c>
      <c r="E3815" t="s">
        <v>29</v>
      </c>
      <c r="F3815" t="s">
        <v>28</v>
      </c>
      <c r="K3815">
        <v>0</v>
      </c>
      <c r="L3815" s="26">
        <v>50405</v>
      </c>
      <c r="M3815">
        <v>14</v>
      </c>
    </row>
    <row r="3816" spans="1:13" x14ac:dyDescent="0.25">
      <c r="A3816" s="21" t="str">
        <f t="shared" si="59"/>
        <v>MOW L2N CAAA_2038</v>
      </c>
      <c r="B3816" t="s">
        <v>130</v>
      </c>
      <c r="C3816" t="s">
        <v>71</v>
      </c>
      <c r="D3816" t="s">
        <v>26</v>
      </c>
      <c r="E3816" t="s">
        <v>29</v>
      </c>
      <c r="F3816" t="s">
        <v>28</v>
      </c>
      <c r="K3816">
        <v>0</v>
      </c>
      <c r="L3816" s="26">
        <v>50770</v>
      </c>
      <c r="M3816">
        <v>15</v>
      </c>
    </row>
    <row r="3817" spans="1:13" x14ac:dyDescent="0.25">
      <c r="A3817" s="21" t="str">
        <f t="shared" si="59"/>
        <v>MOW L2N CAAA_2039</v>
      </c>
      <c r="B3817" t="s">
        <v>130</v>
      </c>
      <c r="C3817" t="s">
        <v>71</v>
      </c>
      <c r="D3817" t="s">
        <v>26</v>
      </c>
      <c r="E3817" t="s">
        <v>29</v>
      </c>
      <c r="F3817" t="s">
        <v>28</v>
      </c>
      <c r="K3817">
        <v>0</v>
      </c>
      <c r="L3817" s="26">
        <v>51135</v>
      </c>
      <c r="M3817">
        <v>16</v>
      </c>
    </row>
    <row r="3818" spans="1:13" x14ac:dyDescent="0.25">
      <c r="A3818" s="21" t="str">
        <f t="shared" si="59"/>
        <v>MOW L2N CAAA_2040</v>
      </c>
      <c r="B3818" t="s">
        <v>130</v>
      </c>
      <c r="C3818" t="s">
        <v>71</v>
      </c>
      <c r="D3818" t="s">
        <v>26</v>
      </c>
      <c r="E3818" t="s">
        <v>29</v>
      </c>
      <c r="F3818" t="s">
        <v>28</v>
      </c>
      <c r="K3818">
        <v>0</v>
      </c>
      <c r="L3818" s="26">
        <v>51501</v>
      </c>
      <c r="M3818">
        <v>17</v>
      </c>
    </row>
    <row r="3819" spans="1:13" x14ac:dyDescent="0.25">
      <c r="A3819" s="21" t="str">
        <f t="shared" si="59"/>
        <v>MOW L2N CAAA_2041</v>
      </c>
      <c r="B3819" t="s">
        <v>130</v>
      </c>
      <c r="C3819" t="s">
        <v>71</v>
      </c>
      <c r="D3819" t="s">
        <v>26</v>
      </c>
      <c r="E3819" t="s">
        <v>29</v>
      </c>
      <c r="F3819" t="s">
        <v>28</v>
      </c>
      <c r="K3819">
        <v>0</v>
      </c>
      <c r="L3819" s="26">
        <v>51866</v>
      </c>
      <c r="M3819">
        <v>18</v>
      </c>
    </row>
    <row r="3820" spans="1:13" x14ac:dyDescent="0.25">
      <c r="A3820" s="21" t="str">
        <f t="shared" si="59"/>
        <v>MOW L2N CAAA_2042</v>
      </c>
      <c r="B3820" t="s">
        <v>130</v>
      </c>
      <c r="C3820" t="s">
        <v>71</v>
      </c>
      <c r="D3820" t="s">
        <v>26</v>
      </c>
      <c r="E3820" t="s">
        <v>29</v>
      </c>
      <c r="F3820" t="s">
        <v>28</v>
      </c>
      <c r="K3820">
        <v>0</v>
      </c>
      <c r="L3820" s="26">
        <v>52231</v>
      </c>
      <c r="M3820">
        <v>19</v>
      </c>
    </row>
    <row r="3821" spans="1:13" x14ac:dyDescent="0.25">
      <c r="A3821" s="21" t="str">
        <f t="shared" si="59"/>
        <v>MOW L2N CAAA_2043</v>
      </c>
      <c r="B3821" t="s">
        <v>130</v>
      </c>
      <c r="C3821" t="s">
        <v>71</v>
      </c>
      <c r="D3821" t="s">
        <v>26</v>
      </c>
      <c r="E3821" t="s">
        <v>29</v>
      </c>
      <c r="F3821" t="s">
        <v>28</v>
      </c>
      <c r="K3821">
        <v>0</v>
      </c>
      <c r="L3821" s="26">
        <v>52596</v>
      </c>
      <c r="M3821">
        <v>20</v>
      </c>
    </row>
    <row r="3822" spans="1:13" x14ac:dyDescent="0.25">
      <c r="A3822" s="21" t="str">
        <f t="shared" si="59"/>
        <v>MOW L2N CAAA_2024</v>
      </c>
      <c r="B3822" t="s">
        <v>130</v>
      </c>
      <c r="C3822" t="s">
        <v>71</v>
      </c>
      <c r="D3822" t="s">
        <v>26</v>
      </c>
      <c r="E3822" t="s">
        <v>29</v>
      </c>
      <c r="F3822" t="s">
        <v>31</v>
      </c>
      <c r="K3822">
        <v>0</v>
      </c>
      <c r="L3822" s="26">
        <v>45657</v>
      </c>
      <c r="M3822">
        <v>1</v>
      </c>
    </row>
    <row r="3823" spans="1:13" x14ac:dyDescent="0.25">
      <c r="A3823" s="21" t="str">
        <f t="shared" si="59"/>
        <v>MOW L2N CAAA_2025</v>
      </c>
      <c r="B3823" t="s">
        <v>130</v>
      </c>
      <c r="C3823" t="s">
        <v>71</v>
      </c>
      <c r="D3823" t="s">
        <v>26</v>
      </c>
      <c r="E3823" t="s">
        <v>29</v>
      </c>
      <c r="F3823" t="s">
        <v>31</v>
      </c>
      <c r="K3823">
        <v>0</v>
      </c>
      <c r="L3823" s="26">
        <v>46022</v>
      </c>
      <c r="M3823">
        <v>2</v>
      </c>
    </row>
    <row r="3824" spans="1:13" x14ac:dyDescent="0.25">
      <c r="A3824" s="21" t="str">
        <f t="shared" si="59"/>
        <v>MOW L2N CAAA_2026</v>
      </c>
      <c r="B3824" t="s">
        <v>130</v>
      </c>
      <c r="C3824" t="s">
        <v>71</v>
      </c>
      <c r="D3824" t="s">
        <v>26</v>
      </c>
      <c r="E3824" t="s">
        <v>29</v>
      </c>
      <c r="F3824" t="s">
        <v>31</v>
      </c>
      <c r="K3824">
        <v>0</v>
      </c>
      <c r="L3824" s="26">
        <v>46387</v>
      </c>
      <c r="M3824">
        <v>3</v>
      </c>
    </row>
    <row r="3825" spans="1:13" x14ac:dyDescent="0.25">
      <c r="A3825" s="21" t="str">
        <f t="shared" si="59"/>
        <v>MOW L2N CAAA_2027</v>
      </c>
      <c r="B3825" t="s">
        <v>130</v>
      </c>
      <c r="C3825" t="s">
        <v>71</v>
      </c>
      <c r="D3825" t="s">
        <v>26</v>
      </c>
      <c r="E3825" t="s">
        <v>29</v>
      </c>
      <c r="F3825" t="s">
        <v>31</v>
      </c>
      <c r="K3825">
        <v>0</v>
      </c>
      <c r="L3825" s="26">
        <v>46752</v>
      </c>
      <c r="M3825">
        <v>4</v>
      </c>
    </row>
    <row r="3826" spans="1:13" x14ac:dyDescent="0.25">
      <c r="A3826" s="21" t="str">
        <f t="shared" si="59"/>
        <v>MOW L2N CAAA_2028</v>
      </c>
      <c r="B3826" t="s">
        <v>130</v>
      </c>
      <c r="C3826" t="s">
        <v>71</v>
      </c>
      <c r="D3826" t="s">
        <v>26</v>
      </c>
      <c r="E3826" t="s">
        <v>29</v>
      </c>
      <c r="F3826" t="s">
        <v>31</v>
      </c>
      <c r="K3826">
        <v>0</v>
      </c>
      <c r="L3826" s="26">
        <v>47118</v>
      </c>
      <c r="M3826">
        <v>5</v>
      </c>
    </row>
    <row r="3827" spans="1:13" x14ac:dyDescent="0.25">
      <c r="A3827" s="21" t="str">
        <f t="shared" si="59"/>
        <v>MOW L2N CAAA_2029</v>
      </c>
      <c r="B3827" t="s">
        <v>130</v>
      </c>
      <c r="C3827" t="s">
        <v>71</v>
      </c>
      <c r="D3827" t="s">
        <v>26</v>
      </c>
      <c r="E3827" t="s">
        <v>29</v>
      </c>
      <c r="F3827" t="s">
        <v>31</v>
      </c>
      <c r="K3827">
        <v>0</v>
      </c>
      <c r="L3827" s="26">
        <v>47483</v>
      </c>
      <c r="M3827">
        <v>6</v>
      </c>
    </row>
    <row r="3828" spans="1:13" x14ac:dyDescent="0.25">
      <c r="A3828" s="21" t="str">
        <f t="shared" si="59"/>
        <v>MOW L2N CAAA_2030</v>
      </c>
      <c r="B3828" t="s">
        <v>130</v>
      </c>
      <c r="C3828" t="s">
        <v>71</v>
      </c>
      <c r="D3828" t="s">
        <v>26</v>
      </c>
      <c r="E3828" t="s">
        <v>29</v>
      </c>
      <c r="F3828" t="s">
        <v>31</v>
      </c>
      <c r="K3828">
        <v>0</v>
      </c>
      <c r="L3828" s="26">
        <v>47848</v>
      </c>
      <c r="M3828">
        <v>7</v>
      </c>
    </row>
    <row r="3829" spans="1:13" x14ac:dyDescent="0.25">
      <c r="A3829" s="21" t="str">
        <f t="shared" si="59"/>
        <v>MOW L2N CAAA_2031</v>
      </c>
      <c r="B3829" t="s">
        <v>130</v>
      </c>
      <c r="C3829" t="s">
        <v>71</v>
      </c>
      <c r="D3829" t="s">
        <v>26</v>
      </c>
      <c r="E3829" t="s">
        <v>29</v>
      </c>
      <c r="F3829" t="s">
        <v>31</v>
      </c>
      <c r="K3829">
        <v>0</v>
      </c>
      <c r="L3829" s="26">
        <v>48213</v>
      </c>
      <c r="M3829">
        <v>8</v>
      </c>
    </row>
    <row r="3830" spans="1:13" x14ac:dyDescent="0.25">
      <c r="A3830" s="21" t="str">
        <f t="shared" si="59"/>
        <v>MOW L2N CAAA_2032</v>
      </c>
      <c r="B3830" t="s">
        <v>130</v>
      </c>
      <c r="C3830" t="s">
        <v>71</v>
      </c>
      <c r="D3830" t="s">
        <v>26</v>
      </c>
      <c r="E3830" t="s">
        <v>29</v>
      </c>
      <c r="F3830" t="s">
        <v>31</v>
      </c>
      <c r="K3830">
        <v>0</v>
      </c>
      <c r="L3830" s="26">
        <v>48579</v>
      </c>
      <c r="M3830">
        <v>9</v>
      </c>
    </row>
    <row r="3831" spans="1:13" x14ac:dyDescent="0.25">
      <c r="A3831" s="21" t="str">
        <f t="shared" si="59"/>
        <v>MOW L2N CAAA_2033</v>
      </c>
      <c r="B3831" t="s">
        <v>130</v>
      </c>
      <c r="C3831" t="s">
        <v>71</v>
      </c>
      <c r="D3831" t="s">
        <v>26</v>
      </c>
      <c r="E3831" t="s">
        <v>29</v>
      </c>
      <c r="F3831" t="s">
        <v>31</v>
      </c>
      <c r="K3831">
        <v>0</v>
      </c>
      <c r="L3831" s="26">
        <v>48944</v>
      </c>
      <c r="M3831">
        <v>10</v>
      </c>
    </row>
    <row r="3832" spans="1:13" x14ac:dyDescent="0.25">
      <c r="A3832" s="21" t="str">
        <f t="shared" si="59"/>
        <v>MOW L2N CAAA_2034</v>
      </c>
      <c r="B3832" t="s">
        <v>130</v>
      </c>
      <c r="C3832" t="s">
        <v>71</v>
      </c>
      <c r="D3832" t="s">
        <v>26</v>
      </c>
      <c r="E3832" t="s">
        <v>29</v>
      </c>
      <c r="F3832" t="s">
        <v>31</v>
      </c>
      <c r="K3832">
        <v>0</v>
      </c>
      <c r="L3832" s="26">
        <v>49309</v>
      </c>
      <c r="M3832">
        <v>11</v>
      </c>
    </row>
    <row r="3833" spans="1:13" x14ac:dyDescent="0.25">
      <c r="A3833" s="21" t="str">
        <f t="shared" si="59"/>
        <v>MOW L2N CAAA_2035</v>
      </c>
      <c r="B3833" t="s">
        <v>130</v>
      </c>
      <c r="C3833" t="s">
        <v>71</v>
      </c>
      <c r="D3833" t="s">
        <v>26</v>
      </c>
      <c r="E3833" t="s">
        <v>29</v>
      </c>
      <c r="F3833" t="s">
        <v>31</v>
      </c>
      <c r="K3833">
        <v>0</v>
      </c>
      <c r="L3833" s="26">
        <v>49674</v>
      </c>
      <c r="M3833">
        <v>12</v>
      </c>
    </row>
    <row r="3834" spans="1:13" x14ac:dyDescent="0.25">
      <c r="A3834" s="21" t="str">
        <f t="shared" si="59"/>
        <v>MOW L2N CAAA_2036</v>
      </c>
      <c r="B3834" t="s">
        <v>130</v>
      </c>
      <c r="C3834" t="s">
        <v>71</v>
      </c>
      <c r="D3834" t="s">
        <v>26</v>
      </c>
      <c r="E3834" t="s">
        <v>29</v>
      </c>
      <c r="F3834" t="s">
        <v>31</v>
      </c>
      <c r="K3834">
        <v>0</v>
      </c>
      <c r="L3834" s="26">
        <v>50040</v>
      </c>
      <c r="M3834">
        <v>13</v>
      </c>
    </row>
    <row r="3835" spans="1:13" x14ac:dyDescent="0.25">
      <c r="A3835" s="21" t="str">
        <f t="shared" si="59"/>
        <v>MOW L2N CAAA_2037</v>
      </c>
      <c r="B3835" t="s">
        <v>130</v>
      </c>
      <c r="C3835" t="s">
        <v>71</v>
      </c>
      <c r="D3835" t="s">
        <v>26</v>
      </c>
      <c r="E3835" t="s">
        <v>29</v>
      </c>
      <c r="F3835" t="s">
        <v>31</v>
      </c>
      <c r="K3835">
        <v>0</v>
      </c>
      <c r="L3835" s="26">
        <v>50405</v>
      </c>
      <c r="M3835">
        <v>14</v>
      </c>
    </row>
    <row r="3836" spans="1:13" x14ac:dyDescent="0.25">
      <c r="A3836" s="21" t="str">
        <f t="shared" si="59"/>
        <v>MOW L2N CAAA_2038</v>
      </c>
      <c r="B3836" t="s">
        <v>130</v>
      </c>
      <c r="C3836" t="s">
        <v>71</v>
      </c>
      <c r="D3836" t="s">
        <v>26</v>
      </c>
      <c r="E3836" t="s">
        <v>29</v>
      </c>
      <c r="F3836" t="s">
        <v>31</v>
      </c>
      <c r="K3836">
        <v>0</v>
      </c>
      <c r="L3836" s="26">
        <v>50770</v>
      </c>
      <c r="M3836">
        <v>15</v>
      </c>
    </row>
    <row r="3837" spans="1:13" x14ac:dyDescent="0.25">
      <c r="A3837" s="21" t="str">
        <f t="shared" si="59"/>
        <v>MOW L2N CAAA_2039</v>
      </c>
      <c r="B3837" t="s">
        <v>130</v>
      </c>
      <c r="C3837" t="s">
        <v>71</v>
      </c>
      <c r="D3837" t="s">
        <v>26</v>
      </c>
      <c r="E3837" t="s">
        <v>29</v>
      </c>
      <c r="F3837" t="s">
        <v>31</v>
      </c>
      <c r="K3837">
        <v>0</v>
      </c>
      <c r="L3837" s="26">
        <v>51135</v>
      </c>
      <c r="M3837">
        <v>16</v>
      </c>
    </row>
    <row r="3838" spans="1:13" x14ac:dyDescent="0.25">
      <c r="A3838" s="21" t="str">
        <f t="shared" si="59"/>
        <v>MOW L2N CAAA_2040</v>
      </c>
      <c r="B3838" t="s">
        <v>130</v>
      </c>
      <c r="C3838" t="s">
        <v>71</v>
      </c>
      <c r="D3838" t="s">
        <v>26</v>
      </c>
      <c r="E3838" t="s">
        <v>29</v>
      </c>
      <c r="F3838" t="s">
        <v>31</v>
      </c>
      <c r="K3838">
        <v>0</v>
      </c>
      <c r="L3838" s="26">
        <v>51501</v>
      </c>
      <c r="M3838">
        <v>17</v>
      </c>
    </row>
    <row r="3839" spans="1:13" x14ac:dyDescent="0.25">
      <c r="A3839" s="21" t="str">
        <f t="shared" si="59"/>
        <v>MOW L2N CAAA_2041</v>
      </c>
      <c r="B3839" t="s">
        <v>130</v>
      </c>
      <c r="C3839" t="s">
        <v>71</v>
      </c>
      <c r="D3839" t="s">
        <v>26</v>
      </c>
      <c r="E3839" t="s">
        <v>29</v>
      </c>
      <c r="F3839" t="s">
        <v>31</v>
      </c>
      <c r="K3839">
        <v>0</v>
      </c>
      <c r="L3839" s="26">
        <v>51866</v>
      </c>
      <c r="M3839">
        <v>18</v>
      </c>
    </row>
    <row r="3840" spans="1:13" x14ac:dyDescent="0.25">
      <c r="A3840" s="21" t="str">
        <f t="shared" si="59"/>
        <v>MOW L2N CAAA_2042</v>
      </c>
      <c r="B3840" t="s">
        <v>130</v>
      </c>
      <c r="C3840" t="s">
        <v>71</v>
      </c>
      <c r="D3840" t="s">
        <v>26</v>
      </c>
      <c r="E3840" t="s">
        <v>29</v>
      </c>
      <c r="F3840" t="s">
        <v>31</v>
      </c>
      <c r="K3840">
        <v>0</v>
      </c>
      <c r="L3840" s="26">
        <v>52231</v>
      </c>
      <c r="M3840">
        <v>19</v>
      </c>
    </row>
    <row r="3841" spans="1:14" x14ac:dyDescent="0.25">
      <c r="A3841" s="21" t="str">
        <f t="shared" si="59"/>
        <v>MOW L2N CAAA_2043</v>
      </c>
      <c r="B3841" t="s">
        <v>130</v>
      </c>
      <c r="C3841" t="s">
        <v>71</v>
      </c>
      <c r="D3841" t="s">
        <v>26</v>
      </c>
      <c r="E3841" t="s">
        <v>29</v>
      </c>
      <c r="F3841" t="s">
        <v>31</v>
      </c>
      <c r="K3841">
        <v>0</v>
      </c>
      <c r="L3841" s="26">
        <v>52596</v>
      </c>
      <c r="M3841">
        <v>20</v>
      </c>
    </row>
    <row r="3842" spans="1:14" x14ac:dyDescent="0.25">
      <c r="A3842" s="21" t="str">
        <f t="shared" ref="A3842:A3905" si="60">B3842&amp;" "&amp;D3842&amp;" "&amp;C3842&amp;"_"&amp;YEAR(L3842)</f>
        <v>MOW L2N CAAA_2024</v>
      </c>
      <c r="B3842" t="s">
        <v>130</v>
      </c>
      <c r="C3842" t="s">
        <v>71</v>
      </c>
      <c r="D3842" t="s">
        <v>26</v>
      </c>
      <c r="E3842" t="s">
        <v>5</v>
      </c>
      <c r="F3842" t="s">
        <v>4</v>
      </c>
      <c r="G3842">
        <v>0</v>
      </c>
      <c r="H3842">
        <v>0</v>
      </c>
      <c r="I3842">
        <v>0</v>
      </c>
      <c r="J3842">
        <v>0</v>
      </c>
      <c r="L3842" s="26">
        <v>45657</v>
      </c>
      <c r="M3842">
        <v>1</v>
      </c>
      <c r="N3842">
        <v>0</v>
      </c>
    </row>
    <row r="3843" spans="1:14" x14ac:dyDescent="0.25">
      <c r="A3843" s="21" t="str">
        <f t="shared" si="60"/>
        <v>MOW L2N CAAA_2025</v>
      </c>
      <c r="B3843" t="s">
        <v>130</v>
      </c>
      <c r="C3843" t="s">
        <v>71</v>
      </c>
      <c r="D3843" t="s">
        <v>26</v>
      </c>
      <c r="E3843" t="s">
        <v>5</v>
      </c>
      <c r="F3843" t="s">
        <v>4</v>
      </c>
      <c r="G3843">
        <v>0</v>
      </c>
      <c r="H3843">
        <v>0</v>
      </c>
      <c r="I3843">
        <v>0</v>
      </c>
      <c r="J3843">
        <v>0</v>
      </c>
      <c r="L3843" s="26">
        <v>46022</v>
      </c>
      <c r="M3843">
        <v>2</v>
      </c>
      <c r="N3843">
        <v>0</v>
      </c>
    </row>
    <row r="3844" spans="1:14" x14ac:dyDescent="0.25">
      <c r="A3844" s="21" t="str">
        <f t="shared" si="60"/>
        <v>MOW L2N CAAA_2026</v>
      </c>
      <c r="B3844" t="s">
        <v>130</v>
      </c>
      <c r="C3844" t="s">
        <v>71</v>
      </c>
      <c r="D3844" t="s">
        <v>26</v>
      </c>
      <c r="E3844" t="s">
        <v>5</v>
      </c>
      <c r="F3844" t="s">
        <v>4</v>
      </c>
      <c r="G3844">
        <v>0</v>
      </c>
      <c r="H3844">
        <v>0</v>
      </c>
      <c r="I3844">
        <v>1667.77392578125</v>
      </c>
      <c r="J3844">
        <v>0</v>
      </c>
      <c r="L3844" s="26">
        <v>46387</v>
      </c>
      <c r="M3844">
        <v>3</v>
      </c>
      <c r="N3844">
        <v>0</v>
      </c>
    </row>
    <row r="3845" spans="1:14" x14ac:dyDescent="0.25">
      <c r="A3845" s="21" t="str">
        <f t="shared" si="60"/>
        <v>MOW L2N CAAA_2027</v>
      </c>
      <c r="B3845" t="s">
        <v>130</v>
      </c>
      <c r="C3845" t="s">
        <v>71</v>
      </c>
      <c r="D3845" t="s">
        <v>26</v>
      </c>
      <c r="E3845" t="s">
        <v>5</v>
      </c>
      <c r="F3845" t="s">
        <v>4</v>
      </c>
      <c r="G3845">
        <v>0</v>
      </c>
      <c r="H3845">
        <v>7491.5</v>
      </c>
      <c r="I3845">
        <v>40465.3046875</v>
      </c>
      <c r="J3845">
        <v>0</v>
      </c>
      <c r="L3845" s="26">
        <v>46752</v>
      </c>
      <c r="M3845">
        <v>4</v>
      </c>
      <c r="N3845">
        <v>-13238.798828125</v>
      </c>
    </row>
    <row r="3846" spans="1:14" x14ac:dyDescent="0.25">
      <c r="A3846" s="21" t="str">
        <f t="shared" si="60"/>
        <v>MOW L2N CAAA_2028</v>
      </c>
      <c r="B3846" t="s">
        <v>130</v>
      </c>
      <c r="C3846" t="s">
        <v>71</v>
      </c>
      <c r="D3846" t="s">
        <v>26</v>
      </c>
      <c r="E3846" t="s">
        <v>5</v>
      </c>
      <c r="F3846" t="s">
        <v>4</v>
      </c>
      <c r="G3846">
        <v>0</v>
      </c>
      <c r="H3846">
        <v>7605.56005859375</v>
      </c>
      <c r="I3846">
        <v>38779.33203125</v>
      </c>
      <c r="J3846">
        <v>0</v>
      </c>
      <c r="L3846" s="26">
        <v>47118</v>
      </c>
      <c r="M3846">
        <v>5</v>
      </c>
      <c r="N3846">
        <v>-13530.947265625</v>
      </c>
    </row>
    <row r="3847" spans="1:14" x14ac:dyDescent="0.25">
      <c r="A3847" s="21" t="str">
        <f t="shared" si="60"/>
        <v>MOW L2N CAAA_2029</v>
      </c>
      <c r="B3847" t="s">
        <v>130</v>
      </c>
      <c r="C3847" t="s">
        <v>71</v>
      </c>
      <c r="D3847" t="s">
        <v>26</v>
      </c>
      <c r="E3847" t="s">
        <v>5</v>
      </c>
      <c r="F3847" t="s">
        <v>4</v>
      </c>
      <c r="G3847">
        <v>0</v>
      </c>
      <c r="H3847">
        <v>38749.8515625</v>
      </c>
      <c r="I3847">
        <v>103921.0390625</v>
      </c>
      <c r="J3847">
        <v>0</v>
      </c>
      <c r="L3847" s="26">
        <v>47483</v>
      </c>
      <c r="M3847">
        <v>6</v>
      </c>
      <c r="N3847">
        <v>12709.8876953125</v>
      </c>
    </row>
    <row r="3848" spans="1:14" x14ac:dyDescent="0.25">
      <c r="A3848" s="21" t="str">
        <f t="shared" si="60"/>
        <v>MOW L2N CAAA_2030</v>
      </c>
      <c r="B3848" t="s">
        <v>130</v>
      </c>
      <c r="C3848" t="s">
        <v>71</v>
      </c>
      <c r="D3848" t="s">
        <v>26</v>
      </c>
      <c r="E3848" t="s">
        <v>5</v>
      </c>
      <c r="F3848" t="s">
        <v>4</v>
      </c>
      <c r="G3848">
        <v>0</v>
      </c>
      <c r="H3848">
        <v>48676.8359375</v>
      </c>
      <c r="I3848">
        <v>154166.125</v>
      </c>
      <c r="J3848">
        <v>0</v>
      </c>
      <c r="L3848" s="26">
        <v>47848</v>
      </c>
      <c r="M3848">
        <v>7</v>
      </c>
      <c r="N3848">
        <v>25035.203125</v>
      </c>
    </row>
    <row r="3849" spans="1:14" x14ac:dyDescent="0.25">
      <c r="A3849" s="21" t="str">
        <f t="shared" si="60"/>
        <v>MOW L2N CAAA_2031</v>
      </c>
      <c r="B3849" t="s">
        <v>130</v>
      </c>
      <c r="C3849" t="s">
        <v>71</v>
      </c>
      <c r="D3849" t="s">
        <v>26</v>
      </c>
      <c r="E3849" t="s">
        <v>5</v>
      </c>
      <c r="F3849" t="s">
        <v>4</v>
      </c>
      <c r="G3849">
        <v>0</v>
      </c>
      <c r="H3849">
        <v>63473.73046875</v>
      </c>
      <c r="I3849">
        <v>208181.4375</v>
      </c>
      <c r="J3849">
        <v>0</v>
      </c>
      <c r="L3849" s="26">
        <v>48213</v>
      </c>
      <c r="M3849">
        <v>8</v>
      </c>
      <c r="N3849">
        <v>13156.2138671875</v>
      </c>
    </row>
    <row r="3850" spans="1:14" x14ac:dyDescent="0.25">
      <c r="A3850" s="21" t="str">
        <f t="shared" si="60"/>
        <v>MOW L2N CAAA_2032</v>
      </c>
      <c r="B3850" t="s">
        <v>130</v>
      </c>
      <c r="C3850" t="s">
        <v>71</v>
      </c>
      <c r="D3850" t="s">
        <v>26</v>
      </c>
      <c r="E3850" t="s">
        <v>5</v>
      </c>
      <c r="F3850" t="s">
        <v>4</v>
      </c>
      <c r="G3850">
        <v>0</v>
      </c>
      <c r="H3850">
        <v>66833.3515625</v>
      </c>
      <c r="I3850">
        <v>262907.71875</v>
      </c>
      <c r="J3850">
        <v>0</v>
      </c>
      <c r="L3850" s="26">
        <v>48579</v>
      </c>
      <c r="M3850">
        <v>9</v>
      </c>
      <c r="N3850">
        <v>-24117.787109375</v>
      </c>
    </row>
    <row r="3851" spans="1:14" x14ac:dyDescent="0.25">
      <c r="A3851" s="21" t="str">
        <f t="shared" si="60"/>
        <v>MOW L2N CAAA_2033</v>
      </c>
      <c r="B3851" t="s">
        <v>130</v>
      </c>
      <c r="C3851" t="s">
        <v>71</v>
      </c>
      <c r="D3851" t="s">
        <v>26</v>
      </c>
      <c r="E3851" t="s">
        <v>5</v>
      </c>
      <c r="F3851" t="s">
        <v>4</v>
      </c>
      <c r="G3851">
        <v>0</v>
      </c>
      <c r="H3851">
        <v>73504.4765625</v>
      </c>
      <c r="I3851">
        <v>314344.90625</v>
      </c>
      <c r="J3851">
        <v>0</v>
      </c>
      <c r="L3851" s="26">
        <v>48944</v>
      </c>
      <c r="M3851">
        <v>10</v>
      </c>
      <c r="N3851">
        <v>-55929.375</v>
      </c>
    </row>
    <row r="3852" spans="1:14" x14ac:dyDescent="0.25">
      <c r="A3852" s="21" t="str">
        <f t="shared" si="60"/>
        <v>MOW L2N CAAA_2034</v>
      </c>
      <c r="B3852" t="s">
        <v>130</v>
      </c>
      <c r="C3852" t="s">
        <v>71</v>
      </c>
      <c r="D3852" t="s">
        <v>26</v>
      </c>
      <c r="E3852" t="s">
        <v>5</v>
      </c>
      <c r="F3852" t="s">
        <v>4</v>
      </c>
      <c r="G3852">
        <v>0</v>
      </c>
      <c r="H3852">
        <v>81039.5703125</v>
      </c>
      <c r="I3852">
        <v>365473.96875</v>
      </c>
      <c r="J3852">
        <v>0</v>
      </c>
      <c r="L3852" s="26">
        <v>49309</v>
      </c>
      <c r="M3852">
        <v>11</v>
      </c>
      <c r="N3852">
        <v>-85392.8203125</v>
      </c>
    </row>
    <row r="3853" spans="1:14" x14ac:dyDescent="0.25">
      <c r="A3853" s="21" t="str">
        <f t="shared" si="60"/>
        <v>MOW L2N CAAA_2035</v>
      </c>
      <c r="B3853" t="s">
        <v>130</v>
      </c>
      <c r="C3853" t="s">
        <v>71</v>
      </c>
      <c r="D3853" t="s">
        <v>26</v>
      </c>
      <c r="E3853" t="s">
        <v>5</v>
      </c>
      <c r="F3853" t="s">
        <v>4</v>
      </c>
      <c r="G3853">
        <v>0</v>
      </c>
      <c r="H3853">
        <v>81561.515625</v>
      </c>
      <c r="I3853">
        <v>352874.59375</v>
      </c>
      <c r="J3853">
        <v>0</v>
      </c>
      <c r="L3853" s="26">
        <v>49674</v>
      </c>
      <c r="M3853">
        <v>12</v>
      </c>
      <c r="N3853">
        <v>-86604.2421875</v>
      </c>
    </row>
    <row r="3854" spans="1:14" x14ac:dyDescent="0.25">
      <c r="A3854" s="21" t="str">
        <f t="shared" si="60"/>
        <v>MOW L2N CAAA_2036</v>
      </c>
      <c r="B3854" t="s">
        <v>130</v>
      </c>
      <c r="C3854" t="s">
        <v>71</v>
      </c>
      <c r="D3854" t="s">
        <v>26</v>
      </c>
      <c r="E3854" t="s">
        <v>5</v>
      </c>
      <c r="F3854" t="s">
        <v>4</v>
      </c>
      <c r="G3854">
        <v>0</v>
      </c>
      <c r="H3854">
        <v>89048.375</v>
      </c>
      <c r="I3854">
        <v>341922.75</v>
      </c>
      <c r="J3854">
        <v>0</v>
      </c>
      <c r="L3854" s="26">
        <v>50040</v>
      </c>
      <c r="M3854">
        <v>13</v>
      </c>
      <c r="N3854">
        <v>-82610.9453125</v>
      </c>
    </row>
    <row r="3855" spans="1:14" x14ac:dyDescent="0.25">
      <c r="A3855" s="21" t="str">
        <f t="shared" si="60"/>
        <v>MOW L2N CAAA_2037</v>
      </c>
      <c r="B3855" t="s">
        <v>130</v>
      </c>
      <c r="C3855" t="s">
        <v>71</v>
      </c>
      <c r="D3855" t="s">
        <v>26</v>
      </c>
      <c r="E3855" t="s">
        <v>5</v>
      </c>
      <c r="F3855" t="s">
        <v>4</v>
      </c>
      <c r="G3855">
        <v>0</v>
      </c>
      <c r="H3855">
        <v>92746.7734375</v>
      </c>
      <c r="I3855">
        <v>331084.875</v>
      </c>
      <c r="J3855">
        <v>0</v>
      </c>
      <c r="L3855" s="26">
        <v>50405</v>
      </c>
      <c r="M3855">
        <v>14</v>
      </c>
      <c r="N3855">
        <v>-62295.55859375</v>
      </c>
    </row>
    <row r="3856" spans="1:14" x14ac:dyDescent="0.25">
      <c r="A3856" s="21" t="str">
        <f t="shared" si="60"/>
        <v>MOW L2N CAAA_2038</v>
      </c>
      <c r="B3856" t="s">
        <v>130</v>
      </c>
      <c r="C3856" t="s">
        <v>71</v>
      </c>
      <c r="D3856" t="s">
        <v>26</v>
      </c>
      <c r="E3856" t="s">
        <v>5</v>
      </c>
      <c r="F3856" t="s">
        <v>4</v>
      </c>
      <c r="G3856">
        <v>0</v>
      </c>
      <c r="H3856">
        <v>98387.6953125</v>
      </c>
      <c r="I3856">
        <v>322613.21875</v>
      </c>
      <c r="J3856">
        <v>0</v>
      </c>
      <c r="L3856" s="26">
        <v>50770</v>
      </c>
      <c r="M3856">
        <v>15</v>
      </c>
      <c r="N3856">
        <v>-55222.9375</v>
      </c>
    </row>
    <row r="3857" spans="1:14" x14ac:dyDescent="0.25">
      <c r="A3857" s="21" t="str">
        <f t="shared" si="60"/>
        <v>MOW L2N CAAA_2039</v>
      </c>
      <c r="B3857" t="s">
        <v>130</v>
      </c>
      <c r="C3857" t="s">
        <v>71</v>
      </c>
      <c r="D3857" t="s">
        <v>26</v>
      </c>
      <c r="E3857" t="s">
        <v>5</v>
      </c>
      <c r="F3857" t="s">
        <v>4</v>
      </c>
      <c r="G3857">
        <v>0</v>
      </c>
      <c r="H3857">
        <v>116533.9453125</v>
      </c>
      <c r="I3857">
        <v>315020.34375</v>
      </c>
      <c r="J3857">
        <v>0</v>
      </c>
      <c r="L3857" s="26">
        <v>51135</v>
      </c>
      <c r="M3857">
        <v>16</v>
      </c>
      <c r="N3857">
        <v>-41709.50390625</v>
      </c>
    </row>
    <row r="3858" spans="1:14" x14ac:dyDescent="0.25">
      <c r="A3858" s="21" t="str">
        <f t="shared" si="60"/>
        <v>MOW L2N CAAA_2040</v>
      </c>
      <c r="B3858" t="s">
        <v>130</v>
      </c>
      <c r="C3858" t="s">
        <v>71</v>
      </c>
      <c r="D3858" t="s">
        <v>26</v>
      </c>
      <c r="E3858" t="s">
        <v>5</v>
      </c>
      <c r="F3858" t="s">
        <v>4</v>
      </c>
      <c r="G3858">
        <v>0</v>
      </c>
      <c r="H3858">
        <v>127769.3046875</v>
      </c>
      <c r="I3858">
        <v>309165.96875</v>
      </c>
      <c r="J3858">
        <v>0</v>
      </c>
      <c r="L3858" s="26">
        <v>51501</v>
      </c>
      <c r="M3858">
        <v>17</v>
      </c>
      <c r="N3858">
        <v>-14308.4736328125</v>
      </c>
    </row>
    <row r="3859" spans="1:14" x14ac:dyDescent="0.25">
      <c r="A3859" s="21" t="str">
        <f t="shared" si="60"/>
        <v>MOW L2N CAAA_2041</v>
      </c>
      <c r="B3859" t="s">
        <v>130</v>
      </c>
      <c r="C3859" t="s">
        <v>71</v>
      </c>
      <c r="D3859" t="s">
        <v>26</v>
      </c>
      <c r="E3859" t="s">
        <v>5</v>
      </c>
      <c r="F3859" t="s">
        <v>4</v>
      </c>
      <c r="G3859">
        <v>0</v>
      </c>
      <c r="H3859">
        <v>131474.1875</v>
      </c>
      <c r="I3859">
        <v>371744.6875</v>
      </c>
      <c r="J3859">
        <v>0</v>
      </c>
      <c r="L3859" s="26">
        <v>51866</v>
      </c>
      <c r="M3859">
        <v>18</v>
      </c>
      <c r="N3859">
        <v>8279.42578125</v>
      </c>
    </row>
    <row r="3860" spans="1:14" x14ac:dyDescent="0.25">
      <c r="A3860" s="21" t="str">
        <f t="shared" si="60"/>
        <v>MOW L2N CAAA_2042</v>
      </c>
      <c r="B3860" t="s">
        <v>130</v>
      </c>
      <c r="C3860" t="s">
        <v>71</v>
      </c>
      <c r="D3860" t="s">
        <v>26</v>
      </c>
      <c r="E3860" t="s">
        <v>5</v>
      </c>
      <c r="F3860" t="s">
        <v>4</v>
      </c>
      <c r="G3860">
        <v>0</v>
      </c>
      <c r="H3860">
        <v>139082.984375</v>
      </c>
      <c r="I3860">
        <v>404945.1875</v>
      </c>
      <c r="J3860">
        <v>0</v>
      </c>
      <c r="L3860" s="26">
        <v>52231</v>
      </c>
      <c r="M3860">
        <v>19</v>
      </c>
      <c r="N3860">
        <v>37637.03125</v>
      </c>
    </row>
    <row r="3861" spans="1:14" x14ac:dyDescent="0.25">
      <c r="A3861" s="21" t="str">
        <f t="shared" si="60"/>
        <v>MOW L2N CAAA_2043</v>
      </c>
      <c r="B3861" t="s">
        <v>130</v>
      </c>
      <c r="C3861" t="s">
        <v>71</v>
      </c>
      <c r="D3861" t="s">
        <v>26</v>
      </c>
      <c r="E3861" t="s">
        <v>5</v>
      </c>
      <c r="F3861" t="s">
        <v>4</v>
      </c>
      <c r="G3861">
        <v>0</v>
      </c>
      <c r="H3861">
        <v>139422.53125</v>
      </c>
      <c r="I3861">
        <v>392920.5</v>
      </c>
      <c r="J3861">
        <v>0</v>
      </c>
      <c r="L3861" s="26">
        <v>52596</v>
      </c>
      <c r="M3861">
        <v>20</v>
      </c>
      <c r="N3861">
        <v>76794.3828125</v>
      </c>
    </row>
    <row r="3862" spans="1:14" x14ac:dyDescent="0.25">
      <c r="A3862" s="21" t="str">
        <f t="shared" si="60"/>
        <v>MOW L2N CAAA_2024</v>
      </c>
      <c r="B3862" t="s">
        <v>130</v>
      </c>
      <c r="C3862" t="s">
        <v>71</v>
      </c>
      <c r="D3862" t="s">
        <v>26</v>
      </c>
      <c r="E3862" t="s">
        <v>5</v>
      </c>
      <c r="F3862" t="s">
        <v>32</v>
      </c>
      <c r="G3862">
        <v>174667.203125</v>
      </c>
      <c r="H3862">
        <v>77966.25</v>
      </c>
      <c r="I3862">
        <v>15499.482421875</v>
      </c>
      <c r="J3862">
        <v>0</v>
      </c>
      <c r="L3862" s="26">
        <v>45657</v>
      </c>
      <c r="M3862">
        <v>1</v>
      </c>
      <c r="N3862">
        <v>106941.203125</v>
      </c>
    </row>
    <row r="3863" spans="1:14" x14ac:dyDescent="0.25">
      <c r="A3863" s="21" t="str">
        <f t="shared" si="60"/>
        <v>MOW L2N CAAA_2025</v>
      </c>
      <c r="B3863" t="s">
        <v>130</v>
      </c>
      <c r="C3863" t="s">
        <v>71</v>
      </c>
      <c r="D3863" t="s">
        <v>26</v>
      </c>
      <c r="E3863" t="s">
        <v>5</v>
      </c>
      <c r="F3863" t="s">
        <v>32</v>
      </c>
      <c r="G3863">
        <v>189335.015625</v>
      </c>
      <c r="H3863">
        <v>85213.7578125</v>
      </c>
      <c r="I3863">
        <v>43533.515625</v>
      </c>
      <c r="J3863">
        <v>0</v>
      </c>
      <c r="L3863" s="26">
        <v>46022</v>
      </c>
      <c r="M3863">
        <v>2</v>
      </c>
      <c r="N3863">
        <v>108426.4140625</v>
      </c>
    </row>
    <row r="3864" spans="1:14" x14ac:dyDescent="0.25">
      <c r="A3864" s="21" t="str">
        <f t="shared" si="60"/>
        <v>MOW L2N CAAA_2026</v>
      </c>
      <c r="B3864" t="s">
        <v>130</v>
      </c>
      <c r="C3864" t="s">
        <v>71</v>
      </c>
      <c r="D3864" t="s">
        <v>26</v>
      </c>
      <c r="E3864" t="s">
        <v>5</v>
      </c>
      <c r="F3864" t="s">
        <v>32</v>
      </c>
      <c r="G3864">
        <v>203954.734375</v>
      </c>
      <c r="H3864">
        <v>97566.5</v>
      </c>
      <c r="I3864">
        <v>47211.59375</v>
      </c>
      <c r="J3864">
        <v>0</v>
      </c>
      <c r="L3864" s="26">
        <v>46387</v>
      </c>
      <c r="M3864">
        <v>3</v>
      </c>
      <c r="N3864">
        <v>113450.96875</v>
      </c>
    </row>
    <row r="3865" spans="1:14" x14ac:dyDescent="0.25">
      <c r="A3865" s="21" t="str">
        <f t="shared" si="60"/>
        <v>MOW L2N CAAA_2027</v>
      </c>
      <c r="B3865" t="s">
        <v>130</v>
      </c>
      <c r="C3865" t="s">
        <v>71</v>
      </c>
      <c r="D3865" t="s">
        <v>26</v>
      </c>
      <c r="E3865" t="s">
        <v>5</v>
      </c>
      <c r="F3865" t="s">
        <v>32</v>
      </c>
      <c r="G3865">
        <v>214899.625</v>
      </c>
      <c r="H3865">
        <v>94998.703125</v>
      </c>
      <c r="I3865">
        <v>50799.19921875</v>
      </c>
      <c r="J3865">
        <v>0</v>
      </c>
      <c r="L3865" s="26">
        <v>46752</v>
      </c>
      <c r="M3865">
        <v>4</v>
      </c>
      <c r="N3865">
        <v>110718.0859375</v>
      </c>
    </row>
    <row r="3866" spans="1:14" x14ac:dyDescent="0.25">
      <c r="A3866" s="21" t="str">
        <f t="shared" si="60"/>
        <v>MOW L2N CAAA_2028</v>
      </c>
      <c r="B3866" t="s">
        <v>130</v>
      </c>
      <c r="C3866" t="s">
        <v>71</v>
      </c>
      <c r="D3866" t="s">
        <v>26</v>
      </c>
      <c r="E3866" t="s">
        <v>5</v>
      </c>
      <c r="F3866" t="s">
        <v>32</v>
      </c>
      <c r="G3866">
        <v>223085.546875</v>
      </c>
      <c r="H3866">
        <v>104695.15625</v>
      </c>
      <c r="I3866">
        <v>54535.296875</v>
      </c>
      <c r="J3866">
        <v>0</v>
      </c>
      <c r="L3866" s="26">
        <v>47118</v>
      </c>
      <c r="M3866">
        <v>5</v>
      </c>
      <c r="N3866">
        <v>117991.515625</v>
      </c>
    </row>
    <row r="3867" spans="1:14" x14ac:dyDescent="0.25">
      <c r="A3867" s="21" t="str">
        <f t="shared" si="60"/>
        <v>MOW L2N CAAA_2029</v>
      </c>
      <c r="B3867" t="s">
        <v>130</v>
      </c>
      <c r="C3867" t="s">
        <v>71</v>
      </c>
      <c r="D3867" t="s">
        <v>26</v>
      </c>
      <c r="E3867" t="s">
        <v>5</v>
      </c>
      <c r="F3867" t="s">
        <v>32</v>
      </c>
      <c r="G3867">
        <v>230881.203125</v>
      </c>
      <c r="H3867">
        <v>116689.0234375</v>
      </c>
      <c r="I3867">
        <v>56837.07421875</v>
      </c>
      <c r="J3867">
        <v>0</v>
      </c>
      <c r="L3867" s="26">
        <v>47483</v>
      </c>
      <c r="M3867">
        <v>6</v>
      </c>
      <c r="N3867">
        <v>127392.46875</v>
      </c>
    </row>
    <row r="3868" spans="1:14" x14ac:dyDescent="0.25">
      <c r="A3868" s="21" t="str">
        <f t="shared" si="60"/>
        <v>MOW L2N CAAA_2030</v>
      </c>
      <c r="B3868" t="s">
        <v>130</v>
      </c>
      <c r="C3868" t="s">
        <v>71</v>
      </c>
      <c r="D3868" t="s">
        <v>26</v>
      </c>
      <c r="E3868" t="s">
        <v>5</v>
      </c>
      <c r="F3868" t="s">
        <v>32</v>
      </c>
      <c r="G3868">
        <v>239369.390625</v>
      </c>
      <c r="H3868">
        <v>124776.1171875</v>
      </c>
      <c r="I3868">
        <v>62349.9765625</v>
      </c>
      <c r="J3868">
        <v>0</v>
      </c>
      <c r="L3868" s="26">
        <v>47848</v>
      </c>
      <c r="M3868">
        <v>7</v>
      </c>
      <c r="N3868">
        <v>135036.859375</v>
      </c>
    </row>
    <row r="3869" spans="1:14" x14ac:dyDescent="0.25">
      <c r="A3869" s="21" t="str">
        <f t="shared" si="60"/>
        <v>MOW L2N CAAA_2031</v>
      </c>
      <c r="B3869" t="s">
        <v>130</v>
      </c>
      <c r="C3869" t="s">
        <v>71</v>
      </c>
      <c r="D3869" t="s">
        <v>26</v>
      </c>
      <c r="E3869" t="s">
        <v>5</v>
      </c>
      <c r="F3869" t="s">
        <v>32</v>
      </c>
      <c r="G3869">
        <v>243642.625</v>
      </c>
      <c r="H3869">
        <v>108767.921875</v>
      </c>
      <c r="I3869">
        <v>60166.375</v>
      </c>
      <c r="J3869">
        <v>27125.732421875</v>
      </c>
      <c r="L3869" s="26">
        <v>48213</v>
      </c>
      <c r="M3869">
        <v>8</v>
      </c>
      <c r="N3869">
        <v>131756.03125</v>
      </c>
    </row>
    <row r="3870" spans="1:14" x14ac:dyDescent="0.25">
      <c r="A3870" s="21" t="str">
        <f t="shared" si="60"/>
        <v>MOW L2N CAAA_2032</v>
      </c>
      <c r="B3870" t="s">
        <v>130</v>
      </c>
      <c r="C3870" t="s">
        <v>71</v>
      </c>
      <c r="D3870" t="s">
        <v>26</v>
      </c>
      <c r="E3870" t="s">
        <v>5</v>
      </c>
      <c r="F3870" t="s">
        <v>32</v>
      </c>
      <c r="G3870">
        <v>252018.609375</v>
      </c>
      <c r="H3870">
        <v>113175.4609375</v>
      </c>
      <c r="I3870">
        <v>61382.828125</v>
      </c>
      <c r="J3870">
        <v>0</v>
      </c>
      <c r="L3870" s="26">
        <v>48579</v>
      </c>
      <c r="M3870">
        <v>9</v>
      </c>
      <c r="N3870">
        <v>129928.21875</v>
      </c>
    </row>
    <row r="3871" spans="1:14" x14ac:dyDescent="0.25">
      <c r="A3871" s="21" t="str">
        <f t="shared" si="60"/>
        <v>MOW L2N CAAA_2033</v>
      </c>
      <c r="B3871" t="s">
        <v>130</v>
      </c>
      <c r="C3871" t="s">
        <v>71</v>
      </c>
      <c r="D3871" t="s">
        <v>26</v>
      </c>
      <c r="E3871" t="s">
        <v>5</v>
      </c>
      <c r="F3871" t="s">
        <v>32</v>
      </c>
      <c r="G3871">
        <v>255973.0625</v>
      </c>
      <c r="H3871">
        <v>104268.7734375</v>
      </c>
      <c r="I3871">
        <v>64018.3671875</v>
      </c>
      <c r="J3871">
        <v>0</v>
      </c>
      <c r="L3871" s="26">
        <v>48944</v>
      </c>
      <c r="M3871">
        <v>10</v>
      </c>
      <c r="N3871">
        <v>115087.1484375</v>
      </c>
    </row>
    <row r="3872" spans="1:14" x14ac:dyDescent="0.25">
      <c r="A3872" s="21" t="str">
        <f t="shared" si="60"/>
        <v>MOW L2N CAAA_2034</v>
      </c>
      <c r="B3872" t="s">
        <v>130</v>
      </c>
      <c r="C3872" t="s">
        <v>71</v>
      </c>
      <c r="D3872" t="s">
        <v>26</v>
      </c>
      <c r="E3872" t="s">
        <v>5</v>
      </c>
      <c r="F3872" t="s">
        <v>32</v>
      </c>
      <c r="G3872">
        <v>259452.046875</v>
      </c>
      <c r="H3872">
        <v>101717.890625</v>
      </c>
      <c r="I3872">
        <v>66291.109375</v>
      </c>
      <c r="J3872">
        <v>0</v>
      </c>
      <c r="L3872" s="26">
        <v>49309</v>
      </c>
      <c r="M3872">
        <v>11</v>
      </c>
      <c r="N3872">
        <v>108884.2109375</v>
      </c>
    </row>
    <row r="3873" spans="1:14" x14ac:dyDescent="0.25">
      <c r="A3873" s="21" t="str">
        <f t="shared" si="60"/>
        <v>MOW L2N CAAA_2035</v>
      </c>
      <c r="B3873" t="s">
        <v>130</v>
      </c>
      <c r="C3873" t="s">
        <v>71</v>
      </c>
      <c r="D3873" t="s">
        <v>26</v>
      </c>
      <c r="E3873" t="s">
        <v>5</v>
      </c>
      <c r="F3873" t="s">
        <v>32</v>
      </c>
      <c r="G3873">
        <v>264014.21875</v>
      </c>
      <c r="H3873">
        <v>101167.546875</v>
      </c>
      <c r="I3873">
        <v>67375.546875</v>
      </c>
      <c r="J3873">
        <v>0</v>
      </c>
      <c r="L3873" s="26">
        <v>49674</v>
      </c>
      <c r="M3873">
        <v>12</v>
      </c>
      <c r="N3873">
        <v>108018.0078125</v>
      </c>
    </row>
    <row r="3874" spans="1:14" x14ac:dyDescent="0.25">
      <c r="A3874" s="21" t="str">
        <f t="shared" si="60"/>
        <v>MOW L2N CAAA_2036</v>
      </c>
      <c r="B3874" t="s">
        <v>130</v>
      </c>
      <c r="C3874" t="s">
        <v>71</v>
      </c>
      <c r="D3874" t="s">
        <v>26</v>
      </c>
      <c r="E3874" t="s">
        <v>5</v>
      </c>
      <c r="F3874" t="s">
        <v>32</v>
      </c>
      <c r="G3874">
        <v>268813.09375</v>
      </c>
      <c r="H3874">
        <v>98674.7421875</v>
      </c>
      <c r="I3874">
        <v>70385.5390625</v>
      </c>
      <c r="J3874">
        <v>0</v>
      </c>
      <c r="L3874" s="26">
        <v>50040</v>
      </c>
      <c r="M3874">
        <v>13</v>
      </c>
      <c r="N3874">
        <v>105055.375</v>
      </c>
    </row>
    <row r="3875" spans="1:14" x14ac:dyDescent="0.25">
      <c r="A3875" s="21" t="str">
        <f t="shared" si="60"/>
        <v>MOW L2N CAAA_2037</v>
      </c>
      <c r="B3875" t="s">
        <v>130</v>
      </c>
      <c r="C3875" t="s">
        <v>71</v>
      </c>
      <c r="D3875" t="s">
        <v>26</v>
      </c>
      <c r="E3875" t="s">
        <v>5</v>
      </c>
      <c r="F3875" t="s">
        <v>32</v>
      </c>
      <c r="G3875">
        <v>272671.1875</v>
      </c>
      <c r="H3875">
        <v>96221.34375</v>
      </c>
      <c r="I3875">
        <v>71932.90625</v>
      </c>
      <c r="J3875">
        <v>0</v>
      </c>
      <c r="L3875" s="26">
        <v>50405</v>
      </c>
      <c r="M3875">
        <v>14</v>
      </c>
      <c r="N3875">
        <v>97669.015625</v>
      </c>
    </row>
    <row r="3876" spans="1:14" x14ac:dyDescent="0.25">
      <c r="A3876" s="21" t="str">
        <f t="shared" si="60"/>
        <v>MOW L2N CAAA_2038</v>
      </c>
      <c r="B3876" t="s">
        <v>130</v>
      </c>
      <c r="C3876" t="s">
        <v>71</v>
      </c>
      <c r="D3876" t="s">
        <v>26</v>
      </c>
      <c r="E3876" t="s">
        <v>5</v>
      </c>
      <c r="F3876" t="s">
        <v>32</v>
      </c>
      <c r="G3876">
        <v>277190.0625</v>
      </c>
      <c r="H3876">
        <v>94225.0859375</v>
      </c>
      <c r="I3876">
        <v>72653.8125</v>
      </c>
      <c r="J3876">
        <v>0</v>
      </c>
      <c r="L3876" s="26">
        <v>50770</v>
      </c>
      <c r="M3876">
        <v>15</v>
      </c>
      <c r="N3876">
        <v>90673.9453125</v>
      </c>
    </row>
    <row r="3877" spans="1:14" x14ac:dyDescent="0.25">
      <c r="A3877" s="21" t="str">
        <f t="shared" si="60"/>
        <v>MOW L2N CAAA_2039</v>
      </c>
      <c r="B3877" t="s">
        <v>130</v>
      </c>
      <c r="C3877" t="s">
        <v>71</v>
      </c>
      <c r="D3877" t="s">
        <v>26</v>
      </c>
      <c r="E3877" t="s">
        <v>5</v>
      </c>
      <c r="F3877" t="s">
        <v>32</v>
      </c>
      <c r="G3877">
        <v>287008.03125</v>
      </c>
      <c r="H3877">
        <v>110343.0546875</v>
      </c>
      <c r="I3877">
        <v>75687.7265625</v>
      </c>
      <c r="J3877">
        <v>0</v>
      </c>
      <c r="L3877" s="26">
        <v>51135</v>
      </c>
      <c r="M3877">
        <v>16</v>
      </c>
      <c r="N3877">
        <v>101373.2734375</v>
      </c>
    </row>
    <row r="3878" spans="1:14" x14ac:dyDescent="0.25">
      <c r="A3878" s="21" t="str">
        <f t="shared" si="60"/>
        <v>MOW L2N CAAA_2040</v>
      </c>
      <c r="B3878" t="s">
        <v>130</v>
      </c>
      <c r="C3878" t="s">
        <v>71</v>
      </c>
      <c r="D3878" t="s">
        <v>26</v>
      </c>
      <c r="E3878" t="s">
        <v>5</v>
      </c>
      <c r="F3878" t="s">
        <v>32</v>
      </c>
      <c r="G3878">
        <v>290075.40625</v>
      </c>
      <c r="H3878">
        <v>84348.2578125</v>
      </c>
      <c r="I3878">
        <v>54972.7578125</v>
      </c>
      <c r="J3878">
        <v>133313.8125</v>
      </c>
      <c r="L3878" s="26">
        <v>51501</v>
      </c>
      <c r="M3878">
        <v>17</v>
      </c>
      <c r="N3878">
        <v>79426.3203125</v>
      </c>
    </row>
    <row r="3879" spans="1:14" x14ac:dyDescent="0.25">
      <c r="A3879" s="21" t="str">
        <f t="shared" si="60"/>
        <v>MOW L2N CAAA_2041</v>
      </c>
      <c r="B3879" t="s">
        <v>130</v>
      </c>
      <c r="C3879" t="s">
        <v>71</v>
      </c>
      <c r="D3879" t="s">
        <v>26</v>
      </c>
      <c r="E3879" t="s">
        <v>5</v>
      </c>
      <c r="F3879" t="s">
        <v>32</v>
      </c>
      <c r="G3879">
        <v>292544.65625</v>
      </c>
      <c r="H3879">
        <v>80871.7734375</v>
      </c>
      <c r="I3879">
        <v>54206.16796875</v>
      </c>
      <c r="J3879">
        <v>0</v>
      </c>
      <c r="L3879" s="26">
        <v>51866</v>
      </c>
      <c r="M3879">
        <v>18</v>
      </c>
      <c r="N3879">
        <v>73790.1484375</v>
      </c>
    </row>
    <row r="3880" spans="1:14" x14ac:dyDescent="0.25">
      <c r="A3880" s="21" t="str">
        <f t="shared" si="60"/>
        <v>MOW L2N CAAA_2042</v>
      </c>
      <c r="B3880" t="s">
        <v>130</v>
      </c>
      <c r="C3880" t="s">
        <v>71</v>
      </c>
      <c r="D3880" t="s">
        <v>26</v>
      </c>
      <c r="E3880" t="s">
        <v>5</v>
      </c>
      <c r="F3880" t="s">
        <v>32</v>
      </c>
      <c r="G3880">
        <v>296594.15625</v>
      </c>
      <c r="H3880">
        <v>78050.6015625</v>
      </c>
      <c r="I3880">
        <v>54454.33984375</v>
      </c>
      <c r="J3880">
        <v>0</v>
      </c>
      <c r="L3880" s="26">
        <v>52231</v>
      </c>
      <c r="M3880">
        <v>19</v>
      </c>
      <c r="N3880">
        <v>70971.65625</v>
      </c>
    </row>
    <row r="3881" spans="1:14" x14ac:dyDescent="0.25">
      <c r="A3881" s="21" t="str">
        <f t="shared" si="60"/>
        <v>MOW L2N CAAA_2043</v>
      </c>
      <c r="B3881" t="s">
        <v>130</v>
      </c>
      <c r="C3881" t="s">
        <v>71</v>
      </c>
      <c r="D3881" t="s">
        <v>26</v>
      </c>
      <c r="E3881" t="s">
        <v>5</v>
      </c>
      <c r="F3881" t="s">
        <v>32</v>
      </c>
      <c r="G3881">
        <v>299773.65625</v>
      </c>
      <c r="H3881">
        <v>77928.265625</v>
      </c>
      <c r="I3881">
        <v>177415.3125</v>
      </c>
      <c r="J3881">
        <v>0</v>
      </c>
      <c r="L3881" s="26">
        <v>52596</v>
      </c>
      <c r="M3881">
        <v>20</v>
      </c>
      <c r="N3881">
        <v>71952.0546875</v>
      </c>
    </row>
    <row r="3882" spans="1:14" x14ac:dyDescent="0.25">
      <c r="A3882" s="21" t="str">
        <f t="shared" si="60"/>
        <v>MOW L2N CAAA_2024</v>
      </c>
      <c r="B3882" t="s">
        <v>130</v>
      </c>
      <c r="C3882" t="s">
        <v>71</v>
      </c>
      <c r="D3882" t="s">
        <v>26</v>
      </c>
      <c r="E3882" t="s">
        <v>5</v>
      </c>
      <c r="F3882" t="s">
        <v>8</v>
      </c>
      <c r="G3882">
        <v>0</v>
      </c>
      <c r="H3882">
        <v>0</v>
      </c>
      <c r="I3882">
        <v>0</v>
      </c>
      <c r="J3882">
        <v>0</v>
      </c>
      <c r="L3882" s="26">
        <v>45657</v>
      </c>
      <c r="M3882">
        <v>1</v>
      </c>
      <c r="N3882">
        <v>0</v>
      </c>
    </row>
    <row r="3883" spans="1:14" x14ac:dyDescent="0.25">
      <c r="A3883" s="21" t="str">
        <f t="shared" si="60"/>
        <v>MOW L2N CAAA_2025</v>
      </c>
      <c r="B3883" t="s">
        <v>130</v>
      </c>
      <c r="C3883" t="s">
        <v>71</v>
      </c>
      <c r="D3883" t="s">
        <v>26</v>
      </c>
      <c r="E3883" t="s">
        <v>5</v>
      </c>
      <c r="F3883" t="s">
        <v>8</v>
      </c>
      <c r="G3883">
        <v>0</v>
      </c>
      <c r="H3883">
        <v>0</v>
      </c>
      <c r="I3883">
        <v>0</v>
      </c>
      <c r="J3883">
        <v>0</v>
      </c>
      <c r="L3883" s="26">
        <v>46022</v>
      </c>
      <c r="M3883">
        <v>2</v>
      </c>
      <c r="N3883">
        <v>0</v>
      </c>
    </row>
    <row r="3884" spans="1:14" x14ac:dyDescent="0.25">
      <c r="A3884" s="21" t="str">
        <f t="shared" si="60"/>
        <v>MOW L2N CAAA_2026</v>
      </c>
      <c r="B3884" t="s">
        <v>130</v>
      </c>
      <c r="C3884" t="s">
        <v>71</v>
      </c>
      <c r="D3884" t="s">
        <v>26</v>
      </c>
      <c r="E3884" t="s">
        <v>5</v>
      </c>
      <c r="F3884" t="s">
        <v>8</v>
      </c>
      <c r="G3884">
        <v>0</v>
      </c>
      <c r="H3884">
        <v>0</v>
      </c>
      <c r="I3884">
        <v>0</v>
      </c>
      <c r="J3884">
        <v>0</v>
      </c>
      <c r="L3884" s="26">
        <v>46387</v>
      </c>
      <c r="M3884">
        <v>3</v>
      </c>
      <c r="N3884">
        <v>0</v>
      </c>
    </row>
    <row r="3885" spans="1:14" x14ac:dyDescent="0.25">
      <c r="A3885" s="21" t="str">
        <f t="shared" si="60"/>
        <v>MOW L2N CAAA_2027</v>
      </c>
      <c r="B3885" t="s">
        <v>130</v>
      </c>
      <c r="C3885" t="s">
        <v>71</v>
      </c>
      <c r="D3885" t="s">
        <v>26</v>
      </c>
      <c r="E3885" t="s">
        <v>5</v>
      </c>
      <c r="F3885" t="s">
        <v>8</v>
      </c>
      <c r="G3885">
        <v>0</v>
      </c>
      <c r="H3885">
        <v>0</v>
      </c>
      <c r="I3885">
        <v>0</v>
      </c>
      <c r="J3885">
        <v>0</v>
      </c>
      <c r="L3885" s="26">
        <v>46752</v>
      </c>
      <c r="M3885">
        <v>4</v>
      </c>
      <c r="N3885">
        <v>0</v>
      </c>
    </row>
    <row r="3886" spans="1:14" x14ac:dyDescent="0.25">
      <c r="A3886" s="21" t="str">
        <f t="shared" si="60"/>
        <v>MOW L2N CAAA_2028</v>
      </c>
      <c r="B3886" t="s">
        <v>130</v>
      </c>
      <c r="C3886" t="s">
        <v>71</v>
      </c>
      <c r="D3886" t="s">
        <v>26</v>
      </c>
      <c r="E3886" t="s">
        <v>5</v>
      </c>
      <c r="F3886" t="s">
        <v>8</v>
      </c>
      <c r="G3886">
        <v>0</v>
      </c>
      <c r="H3886">
        <v>0</v>
      </c>
      <c r="I3886">
        <v>0</v>
      </c>
      <c r="J3886">
        <v>0</v>
      </c>
      <c r="L3886" s="26">
        <v>47118</v>
      </c>
      <c r="M3886">
        <v>5</v>
      </c>
      <c r="N3886">
        <v>0</v>
      </c>
    </row>
    <row r="3887" spans="1:14" x14ac:dyDescent="0.25">
      <c r="A3887" s="21" t="str">
        <f t="shared" si="60"/>
        <v>MOW L2N CAAA_2029</v>
      </c>
      <c r="B3887" t="s">
        <v>130</v>
      </c>
      <c r="C3887" t="s">
        <v>71</v>
      </c>
      <c r="D3887" t="s">
        <v>26</v>
      </c>
      <c r="E3887" t="s">
        <v>5</v>
      </c>
      <c r="F3887" t="s">
        <v>8</v>
      </c>
      <c r="G3887">
        <v>0</v>
      </c>
      <c r="H3887">
        <v>0</v>
      </c>
      <c r="I3887">
        <v>0</v>
      </c>
      <c r="J3887">
        <v>0</v>
      </c>
      <c r="L3887" s="26">
        <v>47483</v>
      </c>
      <c r="M3887">
        <v>6</v>
      </c>
      <c r="N3887">
        <v>0</v>
      </c>
    </row>
    <row r="3888" spans="1:14" x14ac:dyDescent="0.25">
      <c r="A3888" s="21" t="str">
        <f t="shared" si="60"/>
        <v>MOW L2N CAAA_2030</v>
      </c>
      <c r="B3888" t="s">
        <v>130</v>
      </c>
      <c r="C3888" t="s">
        <v>71</v>
      </c>
      <c r="D3888" t="s">
        <v>26</v>
      </c>
      <c r="E3888" t="s">
        <v>5</v>
      </c>
      <c r="F3888" t="s">
        <v>8</v>
      </c>
      <c r="G3888">
        <v>0</v>
      </c>
      <c r="H3888">
        <v>0</v>
      </c>
      <c r="I3888">
        <v>0</v>
      </c>
      <c r="J3888">
        <v>0</v>
      </c>
      <c r="L3888" s="26">
        <v>47848</v>
      </c>
      <c r="M3888">
        <v>7</v>
      </c>
      <c r="N3888">
        <v>0</v>
      </c>
    </row>
    <row r="3889" spans="1:14" x14ac:dyDescent="0.25">
      <c r="A3889" s="21" t="str">
        <f t="shared" si="60"/>
        <v>MOW L2N CAAA_2031</v>
      </c>
      <c r="B3889" t="s">
        <v>130</v>
      </c>
      <c r="C3889" t="s">
        <v>71</v>
      </c>
      <c r="D3889" t="s">
        <v>26</v>
      </c>
      <c r="E3889" t="s">
        <v>5</v>
      </c>
      <c r="F3889" t="s">
        <v>8</v>
      </c>
      <c r="G3889">
        <v>0</v>
      </c>
      <c r="H3889">
        <v>0</v>
      </c>
      <c r="I3889">
        <v>0</v>
      </c>
      <c r="J3889">
        <v>0</v>
      </c>
      <c r="L3889" s="26">
        <v>48213</v>
      </c>
      <c r="M3889">
        <v>8</v>
      </c>
      <c r="N3889">
        <v>0</v>
      </c>
    </row>
    <row r="3890" spans="1:14" x14ac:dyDescent="0.25">
      <c r="A3890" s="21" t="str">
        <f t="shared" si="60"/>
        <v>MOW L2N CAAA_2032</v>
      </c>
      <c r="B3890" t="s">
        <v>130</v>
      </c>
      <c r="C3890" t="s">
        <v>71</v>
      </c>
      <c r="D3890" t="s">
        <v>26</v>
      </c>
      <c r="E3890" t="s">
        <v>5</v>
      </c>
      <c r="F3890" t="s">
        <v>8</v>
      </c>
      <c r="G3890">
        <v>0</v>
      </c>
      <c r="H3890">
        <v>0</v>
      </c>
      <c r="I3890">
        <v>0</v>
      </c>
      <c r="J3890">
        <v>0</v>
      </c>
      <c r="L3890" s="26">
        <v>48579</v>
      </c>
      <c r="M3890">
        <v>9</v>
      </c>
      <c r="N3890">
        <v>0</v>
      </c>
    </row>
    <row r="3891" spans="1:14" x14ac:dyDescent="0.25">
      <c r="A3891" s="21" t="str">
        <f t="shared" si="60"/>
        <v>MOW L2N CAAA_2033</v>
      </c>
      <c r="B3891" t="s">
        <v>130</v>
      </c>
      <c r="C3891" t="s">
        <v>71</v>
      </c>
      <c r="D3891" t="s">
        <v>26</v>
      </c>
      <c r="E3891" t="s">
        <v>5</v>
      </c>
      <c r="F3891" t="s">
        <v>8</v>
      </c>
      <c r="G3891">
        <v>0</v>
      </c>
      <c r="H3891">
        <v>0</v>
      </c>
      <c r="I3891">
        <v>0</v>
      </c>
      <c r="J3891">
        <v>0</v>
      </c>
      <c r="L3891" s="26">
        <v>48944</v>
      </c>
      <c r="M3891">
        <v>10</v>
      </c>
      <c r="N3891">
        <v>0</v>
      </c>
    </row>
    <row r="3892" spans="1:14" x14ac:dyDescent="0.25">
      <c r="A3892" s="21" t="str">
        <f t="shared" si="60"/>
        <v>MOW L2N CAAA_2034</v>
      </c>
      <c r="B3892" t="s">
        <v>130</v>
      </c>
      <c r="C3892" t="s">
        <v>71</v>
      </c>
      <c r="D3892" t="s">
        <v>26</v>
      </c>
      <c r="E3892" t="s">
        <v>5</v>
      </c>
      <c r="F3892" t="s">
        <v>8</v>
      </c>
      <c r="G3892">
        <v>0</v>
      </c>
      <c r="H3892">
        <v>0</v>
      </c>
      <c r="I3892">
        <v>0</v>
      </c>
      <c r="J3892">
        <v>0</v>
      </c>
      <c r="L3892" s="26">
        <v>49309</v>
      </c>
      <c r="M3892">
        <v>11</v>
      </c>
      <c r="N3892">
        <v>0</v>
      </c>
    </row>
    <row r="3893" spans="1:14" x14ac:dyDescent="0.25">
      <c r="A3893" s="21" t="str">
        <f t="shared" si="60"/>
        <v>MOW L2N CAAA_2035</v>
      </c>
      <c r="B3893" t="s">
        <v>130</v>
      </c>
      <c r="C3893" t="s">
        <v>71</v>
      </c>
      <c r="D3893" t="s">
        <v>26</v>
      </c>
      <c r="E3893" t="s">
        <v>5</v>
      </c>
      <c r="F3893" t="s">
        <v>8</v>
      </c>
      <c r="G3893">
        <v>0</v>
      </c>
      <c r="H3893">
        <v>0</v>
      </c>
      <c r="I3893">
        <v>0</v>
      </c>
      <c r="J3893">
        <v>0</v>
      </c>
      <c r="L3893" s="26">
        <v>49674</v>
      </c>
      <c r="M3893">
        <v>12</v>
      </c>
      <c r="N3893">
        <v>0</v>
      </c>
    </row>
    <row r="3894" spans="1:14" x14ac:dyDescent="0.25">
      <c r="A3894" s="21" t="str">
        <f t="shared" si="60"/>
        <v>MOW L2N CAAA_2036</v>
      </c>
      <c r="B3894" t="s">
        <v>130</v>
      </c>
      <c r="C3894" t="s">
        <v>71</v>
      </c>
      <c r="D3894" t="s">
        <v>26</v>
      </c>
      <c r="E3894" t="s">
        <v>5</v>
      </c>
      <c r="F3894" t="s">
        <v>8</v>
      </c>
      <c r="G3894">
        <v>0</v>
      </c>
      <c r="H3894">
        <v>0</v>
      </c>
      <c r="I3894">
        <v>0</v>
      </c>
      <c r="J3894">
        <v>0</v>
      </c>
      <c r="L3894" s="26">
        <v>50040</v>
      </c>
      <c r="M3894">
        <v>13</v>
      </c>
      <c r="N3894">
        <v>0</v>
      </c>
    </row>
    <row r="3895" spans="1:14" x14ac:dyDescent="0.25">
      <c r="A3895" s="21" t="str">
        <f t="shared" si="60"/>
        <v>MOW L2N CAAA_2037</v>
      </c>
      <c r="B3895" t="s">
        <v>130</v>
      </c>
      <c r="C3895" t="s">
        <v>71</v>
      </c>
      <c r="D3895" t="s">
        <v>26</v>
      </c>
      <c r="E3895" t="s">
        <v>5</v>
      </c>
      <c r="F3895" t="s">
        <v>8</v>
      </c>
      <c r="G3895">
        <v>0</v>
      </c>
      <c r="H3895">
        <v>0</v>
      </c>
      <c r="I3895">
        <v>0</v>
      </c>
      <c r="J3895">
        <v>0</v>
      </c>
      <c r="L3895" s="26">
        <v>50405</v>
      </c>
      <c r="M3895">
        <v>14</v>
      </c>
      <c r="N3895">
        <v>0</v>
      </c>
    </row>
    <row r="3896" spans="1:14" x14ac:dyDescent="0.25">
      <c r="A3896" s="21" t="str">
        <f t="shared" si="60"/>
        <v>MOW L2N CAAA_2038</v>
      </c>
      <c r="B3896" t="s">
        <v>130</v>
      </c>
      <c r="C3896" t="s">
        <v>71</v>
      </c>
      <c r="D3896" t="s">
        <v>26</v>
      </c>
      <c r="E3896" t="s">
        <v>5</v>
      </c>
      <c r="F3896" t="s">
        <v>8</v>
      </c>
      <c r="G3896">
        <v>0</v>
      </c>
      <c r="H3896">
        <v>0</v>
      </c>
      <c r="I3896">
        <v>0</v>
      </c>
      <c r="J3896">
        <v>0</v>
      </c>
      <c r="L3896" s="26">
        <v>50770</v>
      </c>
      <c r="M3896">
        <v>15</v>
      </c>
      <c r="N3896">
        <v>0</v>
      </c>
    </row>
    <row r="3897" spans="1:14" x14ac:dyDescent="0.25">
      <c r="A3897" s="21" t="str">
        <f t="shared" si="60"/>
        <v>MOW L2N CAAA_2039</v>
      </c>
      <c r="B3897" t="s">
        <v>130</v>
      </c>
      <c r="C3897" t="s">
        <v>71</v>
      </c>
      <c r="D3897" t="s">
        <v>26</v>
      </c>
      <c r="E3897" t="s">
        <v>5</v>
      </c>
      <c r="F3897" t="s">
        <v>8</v>
      </c>
      <c r="G3897">
        <v>0</v>
      </c>
      <c r="H3897">
        <v>0</v>
      </c>
      <c r="I3897">
        <v>0</v>
      </c>
      <c r="J3897">
        <v>0</v>
      </c>
      <c r="L3897" s="26">
        <v>51135</v>
      </c>
      <c r="M3897">
        <v>16</v>
      </c>
      <c r="N3897">
        <v>0</v>
      </c>
    </row>
    <row r="3898" spans="1:14" x14ac:dyDescent="0.25">
      <c r="A3898" s="21" t="str">
        <f t="shared" si="60"/>
        <v>MOW L2N CAAA_2040</v>
      </c>
      <c r="B3898" t="s">
        <v>130</v>
      </c>
      <c r="C3898" t="s">
        <v>71</v>
      </c>
      <c r="D3898" t="s">
        <v>26</v>
      </c>
      <c r="E3898" t="s">
        <v>5</v>
      </c>
      <c r="F3898" t="s">
        <v>8</v>
      </c>
      <c r="G3898">
        <v>0</v>
      </c>
      <c r="H3898">
        <v>0</v>
      </c>
      <c r="I3898">
        <v>0</v>
      </c>
      <c r="J3898">
        <v>0</v>
      </c>
      <c r="L3898" s="26">
        <v>51501</v>
      </c>
      <c r="M3898">
        <v>17</v>
      </c>
      <c r="N3898">
        <v>0</v>
      </c>
    </row>
    <row r="3899" spans="1:14" x14ac:dyDescent="0.25">
      <c r="A3899" s="21" t="str">
        <f t="shared" si="60"/>
        <v>MOW L2N CAAA_2041</v>
      </c>
      <c r="B3899" t="s">
        <v>130</v>
      </c>
      <c r="C3899" t="s">
        <v>71</v>
      </c>
      <c r="D3899" t="s">
        <v>26</v>
      </c>
      <c r="E3899" t="s">
        <v>5</v>
      </c>
      <c r="F3899" t="s">
        <v>8</v>
      </c>
      <c r="G3899">
        <v>0</v>
      </c>
      <c r="H3899">
        <v>0</v>
      </c>
      <c r="I3899">
        <v>0</v>
      </c>
      <c r="J3899">
        <v>0</v>
      </c>
      <c r="L3899" s="26">
        <v>51866</v>
      </c>
      <c r="M3899">
        <v>18</v>
      </c>
      <c r="N3899">
        <v>0</v>
      </c>
    </row>
    <row r="3900" spans="1:14" x14ac:dyDescent="0.25">
      <c r="A3900" s="21" t="str">
        <f t="shared" si="60"/>
        <v>MOW L2N CAAA_2042</v>
      </c>
      <c r="B3900" t="s">
        <v>130</v>
      </c>
      <c r="C3900" t="s">
        <v>71</v>
      </c>
      <c r="D3900" t="s">
        <v>26</v>
      </c>
      <c r="E3900" t="s">
        <v>5</v>
      </c>
      <c r="F3900" t="s">
        <v>8</v>
      </c>
      <c r="G3900">
        <v>0</v>
      </c>
      <c r="H3900">
        <v>0</v>
      </c>
      <c r="I3900">
        <v>0</v>
      </c>
      <c r="J3900">
        <v>0</v>
      </c>
      <c r="L3900" s="26">
        <v>52231</v>
      </c>
      <c r="M3900">
        <v>19</v>
      </c>
      <c r="N3900">
        <v>0</v>
      </c>
    </row>
    <row r="3901" spans="1:14" x14ac:dyDescent="0.25">
      <c r="A3901" s="21" t="str">
        <f t="shared" si="60"/>
        <v>MOW L2N CAAA_2043</v>
      </c>
      <c r="B3901" t="s">
        <v>130</v>
      </c>
      <c r="C3901" t="s">
        <v>71</v>
      </c>
      <c r="D3901" t="s">
        <v>26</v>
      </c>
      <c r="E3901" t="s">
        <v>5</v>
      </c>
      <c r="F3901" t="s">
        <v>8</v>
      </c>
      <c r="G3901">
        <v>0</v>
      </c>
      <c r="H3901">
        <v>0</v>
      </c>
      <c r="I3901">
        <v>0</v>
      </c>
      <c r="J3901">
        <v>0</v>
      </c>
      <c r="L3901" s="26">
        <v>52596</v>
      </c>
      <c r="M3901">
        <v>20</v>
      </c>
      <c r="N3901">
        <v>0</v>
      </c>
    </row>
    <row r="3902" spans="1:14" x14ac:dyDescent="0.25">
      <c r="A3902" s="21" t="str">
        <f t="shared" si="60"/>
        <v>MOW L3C CAAA_2024</v>
      </c>
      <c r="B3902" t="s">
        <v>130</v>
      </c>
      <c r="C3902" t="s">
        <v>71</v>
      </c>
      <c r="D3902" t="s">
        <v>24</v>
      </c>
      <c r="E3902" t="s">
        <v>29</v>
      </c>
      <c r="F3902" t="s">
        <v>28</v>
      </c>
      <c r="K3902">
        <v>0</v>
      </c>
      <c r="L3902" s="26">
        <v>45657</v>
      </c>
      <c r="M3902">
        <v>1</v>
      </c>
    </row>
    <row r="3903" spans="1:14" x14ac:dyDescent="0.25">
      <c r="A3903" s="21" t="str">
        <f t="shared" si="60"/>
        <v>MOW L3C CAAA_2025</v>
      </c>
      <c r="B3903" t="s">
        <v>130</v>
      </c>
      <c r="C3903" t="s">
        <v>71</v>
      </c>
      <c r="D3903" t="s">
        <v>24</v>
      </c>
      <c r="E3903" t="s">
        <v>29</v>
      </c>
      <c r="F3903" t="s">
        <v>28</v>
      </c>
      <c r="K3903">
        <v>0</v>
      </c>
      <c r="L3903" s="26">
        <v>46022</v>
      </c>
      <c r="M3903">
        <v>2</v>
      </c>
    </row>
    <row r="3904" spans="1:14" x14ac:dyDescent="0.25">
      <c r="A3904" s="21" t="str">
        <f t="shared" si="60"/>
        <v>MOW L3C CAAA_2026</v>
      </c>
      <c r="B3904" t="s">
        <v>130</v>
      </c>
      <c r="C3904" t="s">
        <v>71</v>
      </c>
      <c r="D3904" t="s">
        <v>24</v>
      </c>
      <c r="E3904" t="s">
        <v>29</v>
      </c>
      <c r="F3904" t="s">
        <v>28</v>
      </c>
      <c r="K3904">
        <v>0</v>
      </c>
      <c r="L3904" s="26">
        <v>46387</v>
      </c>
      <c r="M3904">
        <v>3</v>
      </c>
    </row>
    <row r="3905" spans="1:13" x14ac:dyDescent="0.25">
      <c r="A3905" s="21" t="str">
        <f t="shared" si="60"/>
        <v>MOW L3C CAAA_2027</v>
      </c>
      <c r="B3905" t="s">
        <v>130</v>
      </c>
      <c r="C3905" t="s">
        <v>71</v>
      </c>
      <c r="D3905" t="s">
        <v>24</v>
      </c>
      <c r="E3905" t="s">
        <v>29</v>
      </c>
      <c r="F3905" t="s">
        <v>28</v>
      </c>
      <c r="K3905">
        <v>0</v>
      </c>
      <c r="L3905" s="26">
        <v>46752</v>
      </c>
      <c r="M3905">
        <v>4</v>
      </c>
    </row>
    <row r="3906" spans="1:13" x14ac:dyDescent="0.25">
      <c r="A3906" s="21" t="str">
        <f t="shared" ref="A3906:A3969" si="61">B3906&amp;" "&amp;D3906&amp;" "&amp;C3906&amp;"_"&amp;YEAR(L3906)</f>
        <v>MOW L3C CAAA_2028</v>
      </c>
      <c r="B3906" t="s">
        <v>130</v>
      </c>
      <c r="C3906" t="s">
        <v>71</v>
      </c>
      <c r="D3906" t="s">
        <v>24</v>
      </c>
      <c r="E3906" t="s">
        <v>29</v>
      </c>
      <c r="F3906" t="s">
        <v>28</v>
      </c>
      <c r="K3906">
        <v>0</v>
      </c>
      <c r="L3906" s="26">
        <v>47118</v>
      </c>
      <c r="M3906">
        <v>5</v>
      </c>
    </row>
    <row r="3907" spans="1:13" x14ac:dyDescent="0.25">
      <c r="A3907" s="21" t="str">
        <f t="shared" si="61"/>
        <v>MOW L3C CAAA_2029</v>
      </c>
      <c r="B3907" t="s">
        <v>130</v>
      </c>
      <c r="C3907" t="s">
        <v>71</v>
      </c>
      <c r="D3907" t="s">
        <v>24</v>
      </c>
      <c r="E3907" t="s">
        <v>29</v>
      </c>
      <c r="F3907" t="s">
        <v>28</v>
      </c>
      <c r="K3907">
        <v>0</v>
      </c>
      <c r="L3907" s="26">
        <v>47483</v>
      </c>
      <c r="M3907">
        <v>6</v>
      </c>
    </row>
    <row r="3908" spans="1:13" x14ac:dyDescent="0.25">
      <c r="A3908" s="21" t="str">
        <f t="shared" si="61"/>
        <v>MOW L3C CAAA_2030</v>
      </c>
      <c r="B3908" t="s">
        <v>130</v>
      </c>
      <c r="C3908" t="s">
        <v>71</v>
      </c>
      <c r="D3908" t="s">
        <v>24</v>
      </c>
      <c r="E3908" t="s">
        <v>29</v>
      </c>
      <c r="F3908" t="s">
        <v>28</v>
      </c>
      <c r="K3908">
        <v>0</v>
      </c>
      <c r="L3908" s="26">
        <v>47848</v>
      </c>
      <c r="M3908">
        <v>7</v>
      </c>
    </row>
    <row r="3909" spans="1:13" x14ac:dyDescent="0.25">
      <c r="A3909" s="21" t="str">
        <f t="shared" si="61"/>
        <v>MOW L3C CAAA_2031</v>
      </c>
      <c r="B3909" t="s">
        <v>130</v>
      </c>
      <c r="C3909" t="s">
        <v>71</v>
      </c>
      <c r="D3909" t="s">
        <v>24</v>
      </c>
      <c r="E3909" t="s">
        <v>29</v>
      </c>
      <c r="F3909" t="s">
        <v>28</v>
      </c>
      <c r="K3909">
        <v>0</v>
      </c>
      <c r="L3909" s="26">
        <v>48213</v>
      </c>
      <c r="M3909">
        <v>8</v>
      </c>
    </row>
    <row r="3910" spans="1:13" x14ac:dyDescent="0.25">
      <c r="A3910" s="21" t="str">
        <f t="shared" si="61"/>
        <v>MOW L3C CAAA_2032</v>
      </c>
      <c r="B3910" t="s">
        <v>130</v>
      </c>
      <c r="C3910" t="s">
        <v>71</v>
      </c>
      <c r="D3910" t="s">
        <v>24</v>
      </c>
      <c r="E3910" t="s">
        <v>29</v>
      </c>
      <c r="F3910" t="s">
        <v>28</v>
      </c>
      <c r="K3910">
        <v>0</v>
      </c>
      <c r="L3910" s="26">
        <v>48579</v>
      </c>
      <c r="M3910">
        <v>9</v>
      </c>
    </row>
    <row r="3911" spans="1:13" x14ac:dyDescent="0.25">
      <c r="A3911" s="21" t="str">
        <f t="shared" si="61"/>
        <v>MOW L3C CAAA_2033</v>
      </c>
      <c r="B3911" t="s">
        <v>130</v>
      </c>
      <c r="C3911" t="s">
        <v>71</v>
      </c>
      <c r="D3911" t="s">
        <v>24</v>
      </c>
      <c r="E3911" t="s">
        <v>29</v>
      </c>
      <c r="F3911" t="s">
        <v>28</v>
      </c>
      <c r="K3911">
        <v>0</v>
      </c>
      <c r="L3911" s="26">
        <v>48944</v>
      </c>
      <c r="M3911">
        <v>10</v>
      </c>
    </row>
    <row r="3912" spans="1:13" x14ac:dyDescent="0.25">
      <c r="A3912" s="21" t="str">
        <f t="shared" si="61"/>
        <v>MOW L3C CAAA_2034</v>
      </c>
      <c r="B3912" t="s">
        <v>130</v>
      </c>
      <c r="C3912" t="s">
        <v>71</v>
      </c>
      <c r="D3912" t="s">
        <v>24</v>
      </c>
      <c r="E3912" t="s">
        <v>29</v>
      </c>
      <c r="F3912" t="s">
        <v>28</v>
      </c>
      <c r="K3912">
        <v>0</v>
      </c>
      <c r="L3912" s="26">
        <v>49309</v>
      </c>
      <c r="M3912">
        <v>11</v>
      </c>
    </row>
    <row r="3913" spans="1:13" x14ac:dyDescent="0.25">
      <c r="A3913" s="21" t="str">
        <f t="shared" si="61"/>
        <v>MOW L3C CAAA_2035</v>
      </c>
      <c r="B3913" t="s">
        <v>130</v>
      </c>
      <c r="C3913" t="s">
        <v>71</v>
      </c>
      <c r="D3913" t="s">
        <v>24</v>
      </c>
      <c r="E3913" t="s">
        <v>29</v>
      </c>
      <c r="F3913" t="s">
        <v>28</v>
      </c>
      <c r="K3913">
        <v>0</v>
      </c>
      <c r="L3913" s="26">
        <v>49674</v>
      </c>
      <c r="M3913">
        <v>12</v>
      </c>
    </row>
    <row r="3914" spans="1:13" x14ac:dyDescent="0.25">
      <c r="A3914" s="21" t="str">
        <f t="shared" si="61"/>
        <v>MOW L3C CAAA_2036</v>
      </c>
      <c r="B3914" t="s">
        <v>130</v>
      </c>
      <c r="C3914" t="s">
        <v>71</v>
      </c>
      <c r="D3914" t="s">
        <v>24</v>
      </c>
      <c r="E3914" t="s">
        <v>29</v>
      </c>
      <c r="F3914" t="s">
        <v>28</v>
      </c>
      <c r="K3914">
        <v>0</v>
      </c>
      <c r="L3914" s="26">
        <v>50040</v>
      </c>
      <c r="M3914">
        <v>13</v>
      </c>
    </row>
    <row r="3915" spans="1:13" x14ac:dyDescent="0.25">
      <c r="A3915" s="21" t="str">
        <f t="shared" si="61"/>
        <v>MOW L3C CAAA_2037</v>
      </c>
      <c r="B3915" t="s">
        <v>130</v>
      </c>
      <c r="C3915" t="s">
        <v>71</v>
      </c>
      <c r="D3915" t="s">
        <v>24</v>
      </c>
      <c r="E3915" t="s">
        <v>29</v>
      </c>
      <c r="F3915" t="s">
        <v>28</v>
      </c>
      <c r="K3915">
        <v>0</v>
      </c>
      <c r="L3915" s="26">
        <v>50405</v>
      </c>
      <c r="M3915">
        <v>14</v>
      </c>
    </row>
    <row r="3916" spans="1:13" x14ac:dyDescent="0.25">
      <c r="A3916" s="21" t="str">
        <f t="shared" si="61"/>
        <v>MOW L3C CAAA_2038</v>
      </c>
      <c r="B3916" t="s">
        <v>130</v>
      </c>
      <c r="C3916" t="s">
        <v>71</v>
      </c>
      <c r="D3916" t="s">
        <v>24</v>
      </c>
      <c r="E3916" t="s">
        <v>29</v>
      </c>
      <c r="F3916" t="s">
        <v>28</v>
      </c>
      <c r="K3916">
        <v>61044.5390625</v>
      </c>
      <c r="L3916" s="26">
        <v>50770</v>
      </c>
      <c r="M3916">
        <v>15</v>
      </c>
    </row>
    <row r="3917" spans="1:13" x14ac:dyDescent="0.25">
      <c r="A3917" s="21" t="str">
        <f t="shared" si="61"/>
        <v>MOW L3C CAAA_2039</v>
      </c>
      <c r="B3917" t="s">
        <v>130</v>
      </c>
      <c r="C3917" t="s">
        <v>71</v>
      </c>
      <c r="D3917" t="s">
        <v>24</v>
      </c>
      <c r="E3917" t="s">
        <v>29</v>
      </c>
      <c r="F3917" t="s">
        <v>28</v>
      </c>
      <c r="K3917">
        <v>224489.40625</v>
      </c>
      <c r="L3917" s="26">
        <v>51135</v>
      </c>
      <c r="M3917">
        <v>16</v>
      </c>
    </row>
    <row r="3918" spans="1:13" x14ac:dyDescent="0.25">
      <c r="A3918" s="21" t="str">
        <f t="shared" si="61"/>
        <v>MOW L3C CAAA_2040</v>
      </c>
      <c r="B3918" t="s">
        <v>130</v>
      </c>
      <c r="C3918" t="s">
        <v>71</v>
      </c>
      <c r="D3918" t="s">
        <v>24</v>
      </c>
      <c r="E3918" t="s">
        <v>29</v>
      </c>
      <c r="F3918" t="s">
        <v>28</v>
      </c>
      <c r="K3918">
        <v>403778.65625</v>
      </c>
      <c r="L3918" s="26">
        <v>51501</v>
      </c>
      <c r="M3918">
        <v>17</v>
      </c>
    </row>
    <row r="3919" spans="1:13" x14ac:dyDescent="0.25">
      <c r="A3919" s="21" t="str">
        <f t="shared" si="61"/>
        <v>MOW L3C CAAA_2041</v>
      </c>
      <c r="B3919" t="s">
        <v>130</v>
      </c>
      <c r="C3919" t="s">
        <v>71</v>
      </c>
      <c r="D3919" t="s">
        <v>24</v>
      </c>
      <c r="E3919" t="s">
        <v>29</v>
      </c>
      <c r="F3919" t="s">
        <v>28</v>
      </c>
      <c r="K3919">
        <v>390170.9375</v>
      </c>
      <c r="L3919" s="26">
        <v>51866</v>
      </c>
      <c r="M3919">
        <v>18</v>
      </c>
    </row>
    <row r="3920" spans="1:13" x14ac:dyDescent="0.25">
      <c r="A3920" s="21" t="str">
        <f t="shared" si="61"/>
        <v>MOW L3C CAAA_2042</v>
      </c>
      <c r="B3920" t="s">
        <v>130</v>
      </c>
      <c r="C3920" t="s">
        <v>71</v>
      </c>
      <c r="D3920" t="s">
        <v>24</v>
      </c>
      <c r="E3920" t="s">
        <v>29</v>
      </c>
      <c r="F3920" t="s">
        <v>28</v>
      </c>
      <c r="K3920">
        <v>461996.6875</v>
      </c>
      <c r="L3920" s="26">
        <v>52231</v>
      </c>
      <c r="M3920">
        <v>19</v>
      </c>
    </row>
    <row r="3921" spans="1:13" x14ac:dyDescent="0.25">
      <c r="A3921" s="21" t="str">
        <f t="shared" si="61"/>
        <v>MOW L3C CAAA_2043</v>
      </c>
      <c r="B3921" t="s">
        <v>130</v>
      </c>
      <c r="C3921" t="s">
        <v>71</v>
      </c>
      <c r="D3921" t="s">
        <v>24</v>
      </c>
      <c r="E3921" t="s">
        <v>29</v>
      </c>
      <c r="F3921" t="s">
        <v>28</v>
      </c>
      <c r="K3921">
        <v>468206.21875</v>
      </c>
      <c r="L3921" s="26">
        <v>52596</v>
      </c>
      <c r="M3921">
        <v>20</v>
      </c>
    </row>
    <row r="3922" spans="1:13" x14ac:dyDescent="0.25">
      <c r="A3922" s="21" t="str">
        <f t="shared" si="61"/>
        <v>MOW L3C CAAA_2024</v>
      </c>
      <c r="B3922" t="s">
        <v>130</v>
      </c>
      <c r="C3922" t="s">
        <v>71</v>
      </c>
      <c r="D3922" t="s">
        <v>24</v>
      </c>
      <c r="E3922" t="s">
        <v>29</v>
      </c>
      <c r="F3922" t="s">
        <v>31</v>
      </c>
      <c r="K3922">
        <v>0</v>
      </c>
      <c r="L3922" s="26">
        <v>45657</v>
      </c>
      <c r="M3922">
        <v>1</v>
      </c>
    </row>
    <row r="3923" spans="1:13" x14ac:dyDescent="0.25">
      <c r="A3923" s="21" t="str">
        <f t="shared" si="61"/>
        <v>MOW L3C CAAA_2025</v>
      </c>
      <c r="B3923" t="s">
        <v>130</v>
      </c>
      <c r="C3923" t="s">
        <v>71</v>
      </c>
      <c r="D3923" t="s">
        <v>24</v>
      </c>
      <c r="E3923" t="s">
        <v>29</v>
      </c>
      <c r="F3923" t="s">
        <v>31</v>
      </c>
      <c r="K3923">
        <v>0</v>
      </c>
      <c r="L3923" s="26">
        <v>46022</v>
      </c>
      <c r="M3923">
        <v>2</v>
      </c>
    </row>
    <row r="3924" spans="1:13" x14ac:dyDescent="0.25">
      <c r="A3924" s="21" t="str">
        <f t="shared" si="61"/>
        <v>MOW L3C CAAA_2026</v>
      </c>
      <c r="B3924" t="s">
        <v>130</v>
      </c>
      <c r="C3924" t="s">
        <v>71</v>
      </c>
      <c r="D3924" t="s">
        <v>24</v>
      </c>
      <c r="E3924" t="s">
        <v>29</v>
      </c>
      <c r="F3924" t="s">
        <v>31</v>
      </c>
      <c r="K3924">
        <v>0</v>
      </c>
      <c r="L3924" s="26">
        <v>46387</v>
      </c>
      <c r="M3924">
        <v>3</v>
      </c>
    </row>
    <row r="3925" spans="1:13" x14ac:dyDescent="0.25">
      <c r="A3925" s="21" t="str">
        <f t="shared" si="61"/>
        <v>MOW L3C CAAA_2027</v>
      </c>
      <c r="B3925" t="s">
        <v>130</v>
      </c>
      <c r="C3925" t="s">
        <v>71</v>
      </c>
      <c r="D3925" t="s">
        <v>24</v>
      </c>
      <c r="E3925" t="s">
        <v>29</v>
      </c>
      <c r="F3925" t="s">
        <v>31</v>
      </c>
      <c r="K3925">
        <v>0</v>
      </c>
      <c r="L3925" s="26">
        <v>46752</v>
      </c>
      <c r="M3925">
        <v>4</v>
      </c>
    </row>
    <row r="3926" spans="1:13" x14ac:dyDescent="0.25">
      <c r="A3926" s="21" t="str">
        <f t="shared" si="61"/>
        <v>MOW L3C CAAA_2028</v>
      </c>
      <c r="B3926" t="s">
        <v>130</v>
      </c>
      <c r="C3926" t="s">
        <v>71</v>
      </c>
      <c r="D3926" t="s">
        <v>24</v>
      </c>
      <c r="E3926" t="s">
        <v>29</v>
      </c>
      <c r="F3926" t="s">
        <v>31</v>
      </c>
      <c r="K3926">
        <v>0</v>
      </c>
      <c r="L3926" s="26">
        <v>47118</v>
      </c>
      <c r="M3926">
        <v>5</v>
      </c>
    </row>
    <row r="3927" spans="1:13" x14ac:dyDescent="0.25">
      <c r="A3927" s="21" t="str">
        <f t="shared" si="61"/>
        <v>MOW L3C CAAA_2029</v>
      </c>
      <c r="B3927" t="s">
        <v>130</v>
      </c>
      <c r="C3927" t="s">
        <v>71</v>
      </c>
      <c r="D3927" t="s">
        <v>24</v>
      </c>
      <c r="E3927" t="s">
        <v>29</v>
      </c>
      <c r="F3927" t="s">
        <v>31</v>
      </c>
      <c r="K3927">
        <v>0</v>
      </c>
      <c r="L3927" s="26">
        <v>47483</v>
      </c>
      <c r="M3927">
        <v>6</v>
      </c>
    </row>
    <row r="3928" spans="1:13" x14ac:dyDescent="0.25">
      <c r="A3928" s="21" t="str">
        <f t="shared" si="61"/>
        <v>MOW L3C CAAA_2030</v>
      </c>
      <c r="B3928" t="s">
        <v>130</v>
      </c>
      <c r="C3928" t="s">
        <v>71</v>
      </c>
      <c r="D3928" t="s">
        <v>24</v>
      </c>
      <c r="E3928" t="s">
        <v>29</v>
      </c>
      <c r="F3928" t="s">
        <v>31</v>
      </c>
      <c r="K3928">
        <v>0</v>
      </c>
      <c r="L3928" s="26">
        <v>47848</v>
      </c>
      <c r="M3928">
        <v>7</v>
      </c>
    </row>
    <row r="3929" spans="1:13" x14ac:dyDescent="0.25">
      <c r="A3929" s="21" t="str">
        <f t="shared" si="61"/>
        <v>MOW L3C CAAA_2031</v>
      </c>
      <c r="B3929" t="s">
        <v>130</v>
      </c>
      <c r="C3929" t="s">
        <v>71</v>
      </c>
      <c r="D3929" t="s">
        <v>24</v>
      </c>
      <c r="E3929" t="s">
        <v>29</v>
      </c>
      <c r="F3929" t="s">
        <v>31</v>
      </c>
      <c r="K3929">
        <v>0</v>
      </c>
      <c r="L3929" s="26">
        <v>48213</v>
      </c>
      <c r="M3929">
        <v>8</v>
      </c>
    </row>
    <row r="3930" spans="1:13" x14ac:dyDescent="0.25">
      <c r="A3930" s="21" t="str">
        <f t="shared" si="61"/>
        <v>MOW L3C CAAA_2032</v>
      </c>
      <c r="B3930" t="s">
        <v>130</v>
      </c>
      <c r="C3930" t="s">
        <v>71</v>
      </c>
      <c r="D3930" t="s">
        <v>24</v>
      </c>
      <c r="E3930" t="s">
        <v>29</v>
      </c>
      <c r="F3930" t="s">
        <v>31</v>
      </c>
      <c r="K3930">
        <v>0</v>
      </c>
      <c r="L3930" s="26">
        <v>48579</v>
      </c>
      <c r="M3930">
        <v>9</v>
      </c>
    </row>
    <row r="3931" spans="1:13" x14ac:dyDescent="0.25">
      <c r="A3931" s="21" t="str">
        <f t="shared" si="61"/>
        <v>MOW L3C CAAA_2033</v>
      </c>
      <c r="B3931" t="s">
        <v>130</v>
      </c>
      <c r="C3931" t="s">
        <v>71</v>
      </c>
      <c r="D3931" t="s">
        <v>24</v>
      </c>
      <c r="E3931" t="s">
        <v>29</v>
      </c>
      <c r="F3931" t="s">
        <v>31</v>
      </c>
      <c r="K3931">
        <v>0</v>
      </c>
      <c r="L3931" s="26">
        <v>48944</v>
      </c>
      <c r="M3931">
        <v>10</v>
      </c>
    </row>
    <row r="3932" spans="1:13" x14ac:dyDescent="0.25">
      <c r="A3932" s="21" t="str">
        <f t="shared" si="61"/>
        <v>MOW L3C CAAA_2034</v>
      </c>
      <c r="B3932" t="s">
        <v>130</v>
      </c>
      <c r="C3932" t="s">
        <v>71</v>
      </c>
      <c r="D3932" t="s">
        <v>24</v>
      </c>
      <c r="E3932" t="s">
        <v>29</v>
      </c>
      <c r="F3932" t="s">
        <v>31</v>
      </c>
      <c r="K3932">
        <v>0</v>
      </c>
      <c r="L3932" s="26">
        <v>49309</v>
      </c>
      <c r="M3932">
        <v>11</v>
      </c>
    </row>
    <row r="3933" spans="1:13" x14ac:dyDescent="0.25">
      <c r="A3933" s="21" t="str">
        <f t="shared" si="61"/>
        <v>MOW L3C CAAA_2035</v>
      </c>
      <c r="B3933" t="s">
        <v>130</v>
      </c>
      <c r="C3933" t="s">
        <v>71</v>
      </c>
      <c r="D3933" t="s">
        <v>24</v>
      </c>
      <c r="E3933" t="s">
        <v>29</v>
      </c>
      <c r="F3933" t="s">
        <v>31</v>
      </c>
      <c r="K3933">
        <v>0</v>
      </c>
      <c r="L3933" s="26">
        <v>49674</v>
      </c>
      <c r="M3933">
        <v>12</v>
      </c>
    </row>
    <row r="3934" spans="1:13" x14ac:dyDescent="0.25">
      <c r="A3934" s="21" t="str">
        <f t="shared" si="61"/>
        <v>MOW L3C CAAA_2036</v>
      </c>
      <c r="B3934" t="s">
        <v>130</v>
      </c>
      <c r="C3934" t="s">
        <v>71</v>
      </c>
      <c r="D3934" t="s">
        <v>24</v>
      </c>
      <c r="E3934" t="s">
        <v>29</v>
      </c>
      <c r="F3934" t="s">
        <v>31</v>
      </c>
      <c r="K3934">
        <v>0</v>
      </c>
      <c r="L3934" s="26">
        <v>50040</v>
      </c>
      <c r="M3934">
        <v>13</v>
      </c>
    </row>
    <row r="3935" spans="1:13" x14ac:dyDescent="0.25">
      <c r="A3935" s="21" t="str">
        <f t="shared" si="61"/>
        <v>MOW L3C CAAA_2037</v>
      </c>
      <c r="B3935" t="s">
        <v>130</v>
      </c>
      <c r="C3935" t="s">
        <v>71</v>
      </c>
      <c r="D3935" t="s">
        <v>24</v>
      </c>
      <c r="E3935" t="s">
        <v>29</v>
      </c>
      <c r="F3935" t="s">
        <v>31</v>
      </c>
      <c r="K3935">
        <v>0</v>
      </c>
      <c r="L3935" s="26">
        <v>50405</v>
      </c>
      <c r="M3935">
        <v>14</v>
      </c>
    </row>
    <row r="3936" spans="1:13" x14ac:dyDescent="0.25">
      <c r="A3936" s="21" t="str">
        <f t="shared" si="61"/>
        <v>MOW L3C CAAA_2038</v>
      </c>
      <c r="B3936" t="s">
        <v>130</v>
      </c>
      <c r="C3936" t="s">
        <v>71</v>
      </c>
      <c r="D3936" t="s">
        <v>24</v>
      </c>
      <c r="E3936" t="s">
        <v>29</v>
      </c>
      <c r="F3936" t="s">
        <v>31</v>
      </c>
      <c r="K3936">
        <v>0</v>
      </c>
      <c r="L3936" s="26">
        <v>50770</v>
      </c>
      <c r="M3936">
        <v>15</v>
      </c>
    </row>
    <row r="3937" spans="1:14" x14ac:dyDescent="0.25">
      <c r="A3937" s="21" t="str">
        <f t="shared" si="61"/>
        <v>MOW L3C CAAA_2039</v>
      </c>
      <c r="B3937" t="s">
        <v>130</v>
      </c>
      <c r="C3937" t="s">
        <v>71</v>
      </c>
      <c r="D3937" t="s">
        <v>24</v>
      </c>
      <c r="E3937" t="s">
        <v>29</v>
      </c>
      <c r="F3937" t="s">
        <v>31</v>
      </c>
      <c r="K3937">
        <v>0</v>
      </c>
      <c r="L3937" s="26">
        <v>51135</v>
      </c>
      <c r="M3937">
        <v>16</v>
      </c>
    </row>
    <row r="3938" spans="1:14" x14ac:dyDescent="0.25">
      <c r="A3938" s="21" t="str">
        <f t="shared" si="61"/>
        <v>MOW L3C CAAA_2040</v>
      </c>
      <c r="B3938" t="s">
        <v>130</v>
      </c>
      <c r="C3938" t="s">
        <v>71</v>
      </c>
      <c r="D3938" t="s">
        <v>24</v>
      </c>
      <c r="E3938" t="s">
        <v>29</v>
      </c>
      <c r="F3938" t="s">
        <v>31</v>
      </c>
      <c r="K3938">
        <v>0</v>
      </c>
      <c r="L3938" s="26">
        <v>51501</v>
      </c>
      <c r="M3938">
        <v>17</v>
      </c>
    </row>
    <row r="3939" spans="1:14" x14ac:dyDescent="0.25">
      <c r="A3939" s="21" t="str">
        <f t="shared" si="61"/>
        <v>MOW L3C CAAA_2041</v>
      </c>
      <c r="B3939" t="s">
        <v>130</v>
      </c>
      <c r="C3939" t="s">
        <v>71</v>
      </c>
      <c r="D3939" t="s">
        <v>24</v>
      </c>
      <c r="E3939" t="s">
        <v>29</v>
      </c>
      <c r="F3939" t="s">
        <v>31</v>
      </c>
      <c r="K3939">
        <v>0</v>
      </c>
      <c r="L3939" s="26">
        <v>51866</v>
      </c>
      <c r="M3939">
        <v>18</v>
      </c>
    </row>
    <row r="3940" spans="1:14" x14ac:dyDescent="0.25">
      <c r="A3940" s="21" t="str">
        <f t="shared" si="61"/>
        <v>MOW L3C CAAA_2042</v>
      </c>
      <c r="B3940" t="s">
        <v>130</v>
      </c>
      <c r="C3940" t="s">
        <v>71</v>
      </c>
      <c r="D3940" t="s">
        <v>24</v>
      </c>
      <c r="E3940" t="s">
        <v>29</v>
      </c>
      <c r="F3940" t="s">
        <v>31</v>
      </c>
      <c r="K3940">
        <v>0</v>
      </c>
      <c r="L3940" s="26">
        <v>52231</v>
      </c>
      <c r="M3940">
        <v>19</v>
      </c>
    </row>
    <row r="3941" spans="1:14" x14ac:dyDescent="0.25">
      <c r="A3941" s="21" t="str">
        <f t="shared" si="61"/>
        <v>MOW L3C CAAA_2043</v>
      </c>
      <c r="B3941" t="s">
        <v>130</v>
      </c>
      <c r="C3941" t="s">
        <v>71</v>
      </c>
      <c r="D3941" t="s">
        <v>24</v>
      </c>
      <c r="E3941" t="s">
        <v>29</v>
      </c>
      <c r="F3941" t="s">
        <v>31</v>
      </c>
      <c r="K3941">
        <v>0</v>
      </c>
      <c r="L3941" s="26">
        <v>52596</v>
      </c>
      <c r="M3941">
        <v>20</v>
      </c>
    </row>
    <row r="3942" spans="1:14" x14ac:dyDescent="0.25">
      <c r="A3942" s="21" t="str">
        <f t="shared" si="61"/>
        <v>MOW L3C CAAA_2024</v>
      </c>
      <c r="B3942" t="s">
        <v>130</v>
      </c>
      <c r="C3942" t="s">
        <v>71</v>
      </c>
      <c r="D3942" t="s">
        <v>24</v>
      </c>
      <c r="E3942" t="s">
        <v>5</v>
      </c>
      <c r="F3942" t="s">
        <v>4</v>
      </c>
      <c r="G3942">
        <v>0</v>
      </c>
      <c r="H3942">
        <v>0</v>
      </c>
      <c r="I3942">
        <v>0</v>
      </c>
      <c r="J3942">
        <v>0</v>
      </c>
      <c r="L3942" s="26">
        <v>45657</v>
      </c>
      <c r="M3942">
        <v>1</v>
      </c>
      <c r="N3942">
        <v>0</v>
      </c>
    </row>
    <row r="3943" spans="1:14" x14ac:dyDescent="0.25">
      <c r="A3943" s="21" t="str">
        <f t="shared" si="61"/>
        <v>MOW L3C CAAA_2025</v>
      </c>
      <c r="B3943" t="s">
        <v>130</v>
      </c>
      <c r="C3943" t="s">
        <v>71</v>
      </c>
      <c r="D3943" t="s">
        <v>24</v>
      </c>
      <c r="E3943" t="s">
        <v>5</v>
      </c>
      <c r="F3943" t="s">
        <v>4</v>
      </c>
      <c r="G3943">
        <v>0</v>
      </c>
      <c r="H3943">
        <v>0</v>
      </c>
      <c r="I3943">
        <v>0</v>
      </c>
      <c r="J3943">
        <v>0</v>
      </c>
      <c r="L3943" s="26">
        <v>46022</v>
      </c>
      <c r="M3943">
        <v>2</v>
      </c>
      <c r="N3943">
        <v>0</v>
      </c>
    </row>
    <row r="3944" spans="1:14" x14ac:dyDescent="0.25">
      <c r="A3944" s="21" t="str">
        <f t="shared" si="61"/>
        <v>MOW L3C CAAA_2026</v>
      </c>
      <c r="B3944" t="s">
        <v>130</v>
      </c>
      <c r="C3944" t="s">
        <v>71</v>
      </c>
      <c r="D3944" t="s">
        <v>24</v>
      </c>
      <c r="E3944" t="s">
        <v>5</v>
      </c>
      <c r="F3944" t="s">
        <v>4</v>
      </c>
      <c r="G3944">
        <v>0</v>
      </c>
      <c r="H3944">
        <v>0</v>
      </c>
      <c r="I3944">
        <v>1667.77392578125</v>
      </c>
      <c r="J3944">
        <v>0</v>
      </c>
      <c r="L3944" s="26">
        <v>46387</v>
      </c>
      <c r="M3944">
        <v>3</v>
      </c>
      <c r="N3944">
        <v>0</v>
      </c>
    </row>
    <row r="3945" spans="1:14" x14ac:dyDescent="0.25">
      <c r="A3945" s="21" t="str">
        <f t="shared" si="61"/>
        <v>MOW L3C CAAA_2027</v>
      </c>
      <c r="B3945" t="s">
        <v>130</v>
      </c>
      <c r="C3945" t="s">
        <v>71</v>
      </c>
      <c r="D3945" t="s">
        <v>24</v>
      </c>
      <c r="E3945" t="s">
        <v>5</v>
      </c>
      <c r="F3945" t="s">
        <v>4</v>
      </c>
      <c r="G3945">
        <v>0</v>
      </c>
      <c r="H3945">
        <v>7491.5</v>
      </c>
      <c r="I3945">
        <v>40465.3046875</v>
      </c>
      <c r="J3945">
        <v>0</v>
      </c>
      <c r="L3945" s="26">
        <v>46752</v>
      </c>
      <c r="M3945">
        <v>4</v>
      </c>
      <c r="N3945">
        <v>-13238.798828125</v>
      </c>
    </row>
    <row r="3946" spans="1:14" x14ac:dyDescent="0.25">
      <c r="A3946" s="21" t="str">
        <f t="shared" si="61"/>
        <v>MOW L3C CAAA_2028</v>
      </c>
      <c r="B3946" t="s">
        <v>130</v>
      </c>
      <c r="C3946" t="s">
        <v>71</v>
      </c>
      <c r="D3946" t="s">
        <v>24</v>
      </c>
      <c r="E3946" t="s">
        <v>5</v>
      </c>
      <c r="F3946" t="s">
        <v>4</v>
      </c>
      <c r="G3946">
        <v>0</v>
      </c>
      <c r="H3946">
        <v>7605.56005859375</v>
      </c>
      <c r="I3946">
        <v>38779.33203125</v>
      </c>
      <c r="J3946">
        <v>0</v>
      </c>
      <c r="L3946" s="26">
        <v>47118</v>
      </c>
      <c r="M3946">
        <v>5</v>
      </c>
      <c r="N3946">
        <v>-13530.947265625</v>
      </c>
    </row>
    <row r="3947" spans="1:14" x14ac:dyDescent="0.25">
      <c r="A3947" s="21" t="str">
        <f t="shared" si="61"/>
        <v>MOW L3C CAAA_2029</v>
      </c>
      <c r="B3947" t="s">
        <v>130</v>
      </c>
      <c r="C3947" t="s">
        <v>71</v>
      </c>
      <c r="D3947" t="s">
        <v>24</v>
      </c>
      <c r="E3947" t="s">
        <v>5</v>
      </c>
      <c r="F3947" t="s">
        <v>4</v>
      </c>
      <c r="G3947">
        <v>0</v>
      </c>
      <c r="H3947">
        <v>38749.8515625</v>
      </c>
      <c r="I3947">
        <v>105899.96875</v>
      </c>
      <c r="J3947">
        <v>0</v>
      </c>
      <c r="L3947" s="26">
        <v>47483</v>
      </c>
      <c r="M3947">
        <v>6</v>
      </c>
      <c r="N3947">
        <v>12709.8876953125</v>
      </c>
    </row>
    <row r="3948" spans="1:14" x14ac:dyDescent="0.25">
      <c r="A3948" s="21" t="str">
        <f t="shared" si="61"/>
        <v>MOW L3C CAAA_2030</v>
      </c>
      <c r="B3948" t="s">
        <v>130</v>
      </c>
      <c r="C3948" t="s">
        <v>71</v>
      </c>
      <c r="D3948" t="s">
        <v>24</v>
      </c>
      <c r="E3948" t="s">
        <v>5</v>
      </c>
      <c r="F3948" t="s">
        <v>4</v>
      </c>
      <c r="G3948">
        <v>0</v>
      </c>
      <c r="H3948">
        <v>46281.20703125</v>
      </c>
      <c r="I3948">
        <v>156104.984375</v>
      </c>
      <c r="J3948">
        <v>0</v>
      </c>
      <c r="L3948" s="26">
        <v>47848</v>
      </c>
      <c r="M3948">
        <v>7</v>
      </c>
      <c r="N3948">
        <v>23612.646484375</v>
      </c>
    </row>
    <row r="3949" spans="1:14" x14ac:dyDescent="0.25">
      <c r="A3949" s="21" t="str">
        <f t="shared" si="61"/>
        <v>MOW L3C CAAA_2031</v>
      </c>
      <c r="B3949" t="s">
        <v>130</v>
      </c>
      <c r="C3949" t="s">
        <v>71</v>
      </c>
      <c r="D3949" t="s">
        <v>24</v>
      </c>
      <c r="E3949" t="s">
        <v>5</v>
      </c>
      <c r="F3949" t="s">
        <v>4</v>
      </c>
      <c r="G3949">
        <v>0</v>
      </c>
      <c r="H3949">
        <v>65759.765625</v>
      </c>
      <c r="I3949">
        <v>210066.8125</v>
      </c>
      <c r="J3949">
        <v>0</v>
      </c>
      <c r="L3949" s="26">
        <v>48213</v>
      </c>
      <c r="M3949">
        <v>8</v>
      </c>
      <c r="N3949">
        <v>18741.3671875</v>
      </c>
    </row>
    <row r="3950" spans="1:14" x14ac:dyDescent="0.25">
      <c r="A3950" s="21" t="str">
        <f t="shared" si="61"/>
        <v>MOW L3C CAAA_2032</v>
      </c>
      <c r="B3950" t="s">
        <v>130</v>
      </c>
      <c r="C3950" t="s">
        <v>71</v>
      </c>
      <c r="D3950" t="s">
        <v>24</v>
      </c>
      <c r="E3950" t="s">
        <v>5</v>
      </c>
      <c r="F3950" t="s">
        <v>4</v>
      </c>
      <c r="G3950">
        <v>0</v>
      </c>
      <c r="H3950">
        <v>68331.15625</v>
      </c>
      <c r="I3950">
        <v>264747.5</v>
      </c>
      <c r="J3950">
        <v>0</v>
      </c>
      <c r="L3950" s="26">
        <v>48579</v>
      </c>
      <c r="M3950">
        <v>9</v>
      </c>
      <c r="N3950">
        <v>-19931.017578125</v>
      </c>
    </row>
    <row r="3951" spans="1:14" x14ac:dyDescent="0.25">
      <c r="A3951" s="21" t="str">
        <f t="shared" si="61"/>
        <v>MOW L3C CAAA_2033</v>
      </c>
      <c r="B3951" t="s">
        <v>130</v>
      </c>
      <c r="C3951" t="s">
        <v>71</v>
      </c>
      <c r="D3951" t="s">
        <v>24</v>
      </c>
      <c r="E3951" t="s">
        <v>5</v>
      </c>
      <c r="F3951" t="s">
        <v>4</v>
      </c>
      <c r="G3951">
        <v>0</v>
      </c>
      <c r="H3951">
        <v>64889.8203125</v>
      </c>
      <c r="I3951">
        <v>316131.53125</v>
      </c>
      <c r="J3951">
        <v>0</v>
      </c>
      <c r="L3951" s="26">
        <v>48944</v>
      </c>
      <c r="M3951">
        <v>10</v>
      </c>
      <c r="N3951">
        <v>-51070.41015625</v>
      </c>
    </row>
    <row r="3952" spans="1:14" x14ac:dyDescent="0.25">
      <c r="A3952" s="21" t="str">
        <f t="shared" si="61"/>
        <v>MOW L3C CAAA_2034</v>
      </c>
      <c r="B3952" t="s">
        <v>130</v>
      </c>
      <c r="C3952" t="s">
        <v>71</v>
      </c>
      <c r="D3952" t="s">
        <v>24</v>
      </c>
      <c r="E3952" t="s">
        <v>5</v>
      </c>
      <c r="F3952" t="s">
        <v>4</v>
      </c>
      <c r="G3952">
        <v>0</v>
      </c>
      <c r="H3952">
        <v>58171.4765625</v>
      </c>
      <c r="I3952">
        <v>367214.78125</v>
      </c>
      <c r="J3952">
        <v>0</v>
      </c>
      <c r="L3952" s="26">
        <v>49309</v>
      </c>
      <c r="M3952">
        <v>11</v>
      </c>
      <c r="N3952">
        <v>-84569.4921875</v>
      </c>
    </row>
    <row r="3953" spans="1:14" x14ac:dyDescent="0.25">
      <c r="A3953" s="21" t="str">
        <f t="shared" si="61"/>
        <v>MOW L3C CAAA_2035</v>
      </c>
      <c r="B3953" t="s">
        <v>130</v>
      </c>
      <c r="C3953" t="s">
        <v>71</v>
      </c>
      <c r="D3953" t="s">
        <v>24</v>
      </c>
      <c r="E3953" t="s">
        <v>5</v>
      </c>
      <c r="F3953" t="s">
        <v>4</v>
      </c>
      <c r="G3953">
        <v>0</v>
      </c>
      <c r="H3953">
        <v>42759.24609375</v>
      </c>
      <c r="I3953">
        <v>416409.0625</v>
      </c>
      <c r="J3953">
        <v>0</v>
      </c>
      <c r="L3953" s="26">
        <v>49674</v>
      </c>
      <c r="M3953">
        <v>12</v>
      </c>
      <c r="N3953">
        <v>-90717.515625</v>
      </c>
    </row>
    <row r="3954" spans="1:14" x14ac:dyDescent="0.25">
      <c r="A3954" s="21" t="str">
        <f t="shared" si="61"/>
        <v>MOW L3C CAAA_2036</v>
      </c>
      <c r="B3954" t="s">
        <v>130</v>
      </c>
      <c r="C3954" t="s">
        <v>71</v>
      </c>
      <c r="D3954" t="s">
        <v>24</v>
      </c>
      <c r="E3954" t="s">
        <v>5</v>
      </c>
      <c r="F3954" t="s">
        <v>4</v>
      </c>
      <c r="G3954">
        <v>0</v>
      </c>
      <c r="H3954">
        <v>45421.32421875</v>
      </c>
      <c r="I3954">
        <v>405002.375</v>
      </c>
      <c r="J3954">
        <v>0</v>
      </c>
      <c r="L3954" s="26">
        <v>50040</v>
      </c>
      <c r="M3954">
        <v>13</v>
      </c>
      <c r="N3954">
        <v>-65503.9375</v>
      </c>
    </row>
    <row r="3955" spans="1:14" x14ac:dyDescent="0.25">
      <c r="A3955" s="21" t="str">
        <f t="shared" si="61"/>
        <v>MOW L3C CAAA_2037</v>
      </c>
      <c r="B3955" t="s">
        <v>130</v>
      </c>
      <c r="C3955" t="s">
        <v>71</v>
      </c>
      <c r="D3955" t="s">
        <v>24</v>
      </c>
      <c r="E3955" t="s">
        <v>5</v>
      </c>
      <c r="F3955" t="s">
        <v>4</v>
      </c>
      <c r="G3955">
        <v>0</v>
      </c>
      <c r="H3955">
        <v>48093.05859375</v>
      </c>
      <c r="I3955">
        <v>393377.09375</v>
      </c>
      <c r="J3955">
        <v>0</v>
      </c>
      <c r="L3955" s="26">
        <v>50405</v>
      </c>
      <c r="M3955">
        <v>14</v>
      </c>
      <c r="N3955">
        <v>-2167.301513671875</v>
      </c>
    </row>
    <row r="3956" spans="1:14" x14ac:dyDescent="0.25">
      <c r="A3956" s="21" t="str">
        <f t="shared" si="61"/>
        <v>MOW L3C CAAA_2038</v>
      </c>
      <c r="B3956" t="s">
        <v>130</v>
      </c>
      <c r="C3956" t="s">
        <v>71</v>
      </c>
      <c r="D3956" t="s">
        <v>24</v>
      </c>
      <c r="E3956" t="s">
        <v>5</v>
      </c>
      <c r="F3956" t="s">
        <v>4</v>
      </c>
      <c r="G3956">
        <v>0</v>
      </c>
      <c r="H3956">
        <v>44456.18359375</v>
      </c>
      <c r="I3956">
        <v>384302.03125</v>
      </c>
      <c r="J3956">
        <v>0</v>
      </c>
      <c r="L3956" s="26">
        <v>50770</v>
      </c>
      <c r="M3956">
        <v>15</v>
      </c>
      <c r="N3956">
        <v>35807.98046875</v>
      </c>
    </row>
    <row r="3957" spans="1:14" x14ac:dyDescent="0.25">
      <c r="A3957" s="21" t="str">
        <f t="shared" si="61"/>
        <v>MOW L3C CAAA_2039</v>
      </c>
      <c r="B3957" t="s">
        <v>130</v>
      </c>
      <c r="C3957" t="s">
        <v>71</v>
      </c>
      <c r="D3957" t="s">
        <v>24</v>
      </c>
      <c r="E3957" t="s">
        <v>5</v>
      </c>
      <c r="F3957" t="s">
        <v>4</v>
      </c>
      <c r="G3957">
        <v>0</v>
      </c>
      <c r="H3957">
        <v>53624.6171875</v>
      </c>
      <c r="I3957">
        <v>376119.28125</v>
      </c>
      <c r="J3957">
        <v>0</v>
      </c>
      <c r="L3957" s="26">
        <v>51135</v>
      </c>
      <c r="M3957">
        <v>16</v>
      </c>
      <c r="N3957">
        <v>20794.85546875</v>
      </c>
    </row>
    <row r="3958" spans="1:14" x14ac:dyDescent="0.25">
      <c r="A3958" s="21" t="str">
        <f t="shared" si="61"/>
        <v>MOW L3C CAAA_2040</v>
      </c>
      <c r="B3958" t="s">
        <v>130</v>
      </c>
      <c r="C3958" t="s">
        <v>71</v>
      </c>
      <c r="D3958" t="s">
        <v>24</v>
      </c>
      <c r="E3958" t="s">
        <v>5</v>
      </c>
      <c r="F3958" t="s">
        <v>4</v>
      </c>
      <c r="G3958">
        <v>0</v>
      </c>
      <c r="H3958">
        <v>39464.5625</v>
      </c>
      <c r="I3958">
        <v>369853.09375</v>
      </c>
      <c r="J3958">
        <v>0</v>
      </c>
      <c r="L3958" s="26">
        <v>51501</v>
      </c>
      <c r="M3958">
        <v>17</v>
      </c>
      <c r="N3958">
        <v>-964.21331787109375</v>
      </c>
    </row>
    <row r="3959" spans="1:14" x14ac:dyDescent="0.25">
      <c r="A3959" s="21" t="str">
        <f t="shared" si="61"/>
        <v>MOW L3C CAAA_2041</v>
      </c>
      <c r="B3959" t="s">
        <v>130</v>
      </c>
      <c r="C3959" t="s">
        <v>71</v>
      </c>
      <c r="D3959" t="s">
        <v>24</v>
      </c>
      <c r="E3959" t="s">
        <v>5</v>
      </c>
      <c r="F3959" t="s">
        <v>4</v>
      </c>
      <c r="G3959">
        <v>0</v>
      </c>
      <c r="H3959">
        <v>17447.86328125</v>
      </c>
      <c r="I3959">
        <v>431702.53125</v>
      </c>
      <c r="J3959">
        <v>0</v>
      </c>
      <c r="L3959" s="26">
        <v>51866</v>
      </c>
      <c r="M3959">
        <v>18</v>
      </c>
      <c r="N3959">
        <v>11228.3447265625</v>
      </c>
    </row>
    <row r="3960" spans="1:14" x14ac:dyDescent="0.25">
      <c r="A3960" s="21" t="str">
        <f t="shared" si="61"/>
        <v>MOW L3C CAAA_2042</v>
      </c>
      <c r="B3960" t="s">
        <v>130</v>
      </c>
      <c r="C3960" t="s">
        <v>71</v>
      </c>
      <c r="D3960" t="s">
        <v>24</v>
      </c>
      <c r="E3960" t="s">
        <v>5</v>
      </c>
      <c r="F3960" t="s">
        <v>4</v>
      </c>
      <c r="G3960">
        <v>0</v>
      </c>
      <c r="H3960">
        <v>-4529.4296875</v>
      </c>
      <c r="I3960">
        <v>464352.5</v>
      </c>
      <c r="J3960">
        <v>0</v>
      </c>
      <c r="L3960" s="26">
        <v>52231</v>
      </c>
      <c r="M3960">
        <v>19</v>
      </c>
      <c r="N3960">
        <v>26203.005859375</v>
      </c>
    </row>
    <row r="3961" spans="1:14" x14ac:dyDescent="0.25">
      <c r="A3961" s="21" t="str">
        <f t="shared" si="61"/>
        <v>MOW L3C CAAA_2043</v>
      </c>
      <c r="B3961" t="s">
        <v>130</v>
      </c>
      <c r="C3961" t="s">
        <v>71</v>
      </c>
      <c r="D3961" t="s">
        <v>24</v>
      </c>
      <c r="E3961" t="s">
        <v>5</v>
      </c>
      <c r="F3961" t="s">
        <v>4</v>
      </c>
      <c r="G3961">
        <v>0</v>
      </c>
      <c r="H3961">
        <v>-15559.6240234375</v>
      </c>
      <c r="I3961">
        <v>451792.125</v>
      </c>
      <c r="J3961">
        <v>0</v>
      </c>
      <c r="L3961" s="26">
        <v>52596</v>
      </c>
      <c r="M3961">
        <v>20</v>
      </c>
      <c r="N3961">
        <v>64758.80859375</v>
      </c>
    </row>
    <row r="3962" spans="1:14" x14ac:dyDescent="0.25">
      <c r="A3962" s="21" t="str">
        <f t="shared" si="61"/>
        <v>MOW L3C CAAA_2024</v>
      </c>
      <c r="B3962" t="s">
        <v>130</v>
      </c>
      <c r="C3962" t="s">
        <v>71</v>
      </c>
      <c r="D3962" t="s">
        <v>24</v>
      </c>
      <c r="E3962" t="s">
        <v>5</v>
      </c>
      <c r="F3962" t="s">
        <v>32</v>
      </c>
      <c r="G3962">
        <v>174667.203125</v>
      </c>
      <c r="H3962">
        <v>77966.25</v>
      </c>
      <c r="I3962">
        <v>15499.482421875</v>
      </c>
      <c r="J3962">
        <v>0</v>
      </c>
      <c r="L3962" s="26">
        <v>45657</v>
      </c>
      <c r="M3962">
        <v>1</v>
      </c>
      <c r="N3962">
        <v>106941.203125</v>
      </c>
    </row>
    <row r="3963" spans="1:14" x14ac:dyDescent="0.25">
      <c r="A3963" s="21" t="str">
        <f t="shared" si="61"/>
        <v>MOW L3C CAAA_2025</v>
      </c>
      <c r="B3963" t="s">
        <v>130</v>
      </c>
      <c r="C3963" t="s">
        <v>71</v>
      </c>
      <c r="D3963" t="s">
        <v>24</v>
      </c>
      <c r="E3963" t="s">
        <v>5</v>
      </c>
      <c r="F3963" t="s">
        <v>32</v>
      </c>
      <c r="G3963">
        <v>189335.015625</v>
      </c>
      <c r="H3963">
        <v>85213.7578125</v>
      </c>
      <c r="I3963">
        <v>43533.515625</v>
      </c>
      <c r="J3963">
        <v>0</v>
      </c>
      <c r="L3963" s="26">
        <v>46022</v>
      </c>
      <c r="M3963">
        <v>2</v>
      </c>
      <c r="N3963">
        <v>108426.4140625</v>
      </c>
    </row>
    <row r="3964" spans="1:14" x14ac:dyDescent="0.25">
      <c r="A3964" s="21" t="str">
        <f t="shared" si="61"/>
        <v>MOW L3C CAAA_2026</v>
      </c>
      <c r="B3964" t="s">
        <v>130</v>
      </c>
      <c r="C3964" t="s">
        <v>71</v>
      </c>
      <c r="D3964" t="s">
        <v>24</v>
      </c>
      <c r="E3964" t="s">
        <v>5</v>
      </c>
      <c r="F3964" t="s">
        <v>32</v>
      </c>
      <c r="G3964">
        <v>203954.734375</v>
      </c>
      <c r="H3964">
        <v>97566.5</v>
      </c>
      <c r="I3964">
        <v>47211.59375</v>
      </c>
      <c r="J3964">
        <v>0</v>
      </c>
      <c r="L3964" s="26">
        <v>46387</v>
      </c>
      <c r="M3964">
        <v>3</v>
      </c>
      <c r="N3964">
        <v>113450.96875</v>
      </c>
    </row>
    <row r="3965" spans="1:14" x14ac:dyDescent="0.25">
      <c r="A3965" s="21" t="str">
        <f t="shared" si="61"/>
        <v>MOW L3C CAAA_2027</v>
      </c>
      <c r="B3965" t="s">
        <v>130</v>
      </c>
      <c r="C3965" t="s">
        <v>71</v>
      </c>
      <c r="D3965" t="s">
        <v>24</v>
      </c>
      <c r="E3965" t="s">
        <v>5</v>
      </c>
      <c r="F3965" t="s">
        <v>32</v>
      </c>
      <c r="G3965">
        <v>214899.625</v>
      </c>
      <c r="H3965">
        <v>94998.703125</v>
      </c>
      <c r="I3965">
        <v>50799.19921875</v>
      </c>
      <c r="J3965">
        <v>0</v>
      </c>
      <c r="L3965" s="26">
        <v>46752</v>
      </c>
      <c r="M3965">
        <v>4</v>
      </c>
      <c r="N3965">
        <v>110718.0859375</v>
      </c>
    </row>
    <row r="3966" spans="1:14" x14ac:dyDescent="0.25">
      <c r="A3966" s="21" t="str">
        <f t="shared" si="61"/>
        <v>MOW L3C CAAA_2028</v>
      </c>
      <c r="B3966" t="s">
        <v>130</v>
      </c>
      <c r="C3966" t="s">
        <v>71</v>
      </c>
      <c r="D3966" t="s">
        <v>24</v>
      </c>
      <c r="E3966" t="s">
        <v>5</v>
      </c>
      <c r="F3966" t="s">
        <v>32</v>
      </c>
      <c r="G3966">
        <v>223085.546875</v>
      </c>
      <c r="H3966">
        <v>104695.15625</v>
      </c>
      <c r="I3966">
        <v>54535.296875</v>
      </c>
      <c r="J3966">
        <v>0</v>
      </c>
      <c r="L3966" s="26">
        <v>47118</v>
      </c>
      <c r="M3966">
        <v>5</v>
      </c>
      <c r="N3966">
        <v>117991.515625</v>
      </c>
    </row>
    <row r="3967" spans="1:14" x14ac:dyDescent="0.25">
      <c r="A3967" s="21" t="str">
        <f t="shared" si="61"/>
        <v>MOW L3C CAAA_2029</v>
      </c>
      <c r="B3967" t="s">
        <v>130</v>
      </c>
      <c r="C3967" t="s">
        <v>71</v>
      </c>
      <c r="D3967" t="s">
        <v>24</v>
      </c>
      <c r="E3967" t="s">
        <v>5</v>
      </c>
      <c r="F3967" t="s">
        <v>32</v>
      </c>
      <c r="G3967">
        <v>230881.203125</v>
      </c>
      <c r="H3967">
        <v>116689.0234375</v>
      </c>
      <c r="I3967">
        <v>56837.07421875</v>
      </c>
      <c r="J3967">
        <v>0</v>
      </c>
      <c r="L3967" s="26">
        <v>47483</v>
      </c>
      <c r="M3967">
        <v>6</v>
      </c>
      <c r="N3967">
        <v>127392.46875</v>
      </c>
    </row>
    <row r="3968" spans="1:14" x14ac:dyDescent="0.25">
      <c r="A3968" s="21" t="str">
        <f t="shared" si="61"/>
        <v>MOW L3C CAAA_2030</v>
      </c>
      <c r="B3968" t="s">
        <v>130</v>
      </c>
      <c r="C3968" t="s">
        <v>71</v>
      </c>
      <c r="D3968" t="s">
        <v>24</v>
      </c>
      <c r="E3968" t="s">
        <v>5</v>
      </c>
      <c r="F3968" t="s">
        <v>32</v>
      </c>
      <c r="G3968">
        <v>239369.390625</v>
      </c>
      <c r="H3968">
        <v>114479.515625</v>
      </c>
      <c r="I3968">
        <v>62349.9765625</v>
      </c>
      <c r="J3968">
        <v>0</v>
      </c>
      <c r="L3968" s="26">
        <v>47848</v>
      </c>
      <c r="M3968">
        <v>7</v>
      </c>
      <c r="N3968">
        <v>124333.296875</v>
      </c>
    </row>
    <row r="3969" spans="1:14" x14ac:dyDescent="0.25">
      <c r="A3969" s="21" t="str">
        <f t="shared" si="61"/>
        <v>MOW L3C CAAA_2031</v>
      </c>
      <c r="B3969" t="s">
        <v>130</v>
      </c>
      <c r="C3969" t="s">
        <v>71</v>
      </c>
      <c r="D3969" t="s">
        <v>24</v>
      </c>
      <c r="E3969" t="s">
        <v>5</v>
      </c>
      <c r="F3969" t="s">
        <v>32</v>
      </c>
      <c r="G3969">
        <v>243642.625</v>
      </c>
      <c r="H3969">
        <v>97273.4609375</v>
      </c>
      <c r="I3969">
        <v>60166.375</v>
      </c>
      <c r="J3969">
        <v>27125.732421875</v>
      </c>
      <c r="L3969" s="26">
        <v>48213</v>
      </c>
      <c r="M3969">
        <v>8</v>
      </c>
      <c r="N3969">
        <v>118500.015625</v>
      </c>
    </row>
    <row r="3970" spans="1:14" x14ac:dyDescent="0.25">
      <c r="A3970" s="21" t="str">
        <f t="shared" ref="A3970:A4033" si="62">B3970&amp;" "&amp;D3970&amp;" "&amp;C3970&amp;"_"&amp;YEAR(L3970)</f>
        <v>MOW L3C CAAA_2032</v>
      </c>
      <c r="B3970" t="s">
        <v>130</v>
      </c>
      <c r="C3970" t="s">
        <v>71</v>
      </c>
      <c r="D3970" t="s">
        <v>24</v>
      </c>
      <c r="E3970" t="s">
        <v>5</v>
      </c>
      <c r="F3970" t="s">
        <v>32</v>
      </c>
      <c r="G3970">
        <v>252018.609375</v>
      </c>
      <c r="H3970">
        <v>99926.4140625</v>
      </c>
      <c r="I3970">
        <v>61382.828125</v>
      </c>
      <c r="J3970">
        <v>0</v>
      </c>
      <c r="L3970" s="26">
        <v>48579</v>
      </c>
      <c r="M3970">
        <v>9</v>
      </c>
      <c r="N3970">
        <v>115612.6640625</v>
      </c>
    </row>
    <row r="3971" spans="1:14" x14ac:dyDescent="0.25">
      <c r="A3971" s="21" t="str">
        <f t="shared" si="62"/>
        <v>MOW L3C CAAA_2033</v>
      </c>
      <c r="B3971" t="s">
        <v>130</v>
      </c>
      <c r="C3971" t="s">
        <v>71</v>
      </c>
      <c r="D3971" t="s">
        <v>24</v>
      </c>
      <c r="E3971" t="s">
        <v>5</v>
      </c>
      <c r="F3971" t="s">
        <v>32</v>
      </c>
      <c r="G3971">
        <v>233159.984375</v>
      </c>
      <c r="H3971">
        <v>81041.828125</v>
      </c>
      <c r="I3971">
        <v>64018.3671875</v>
      </c>
      <c r="J3971">
        <v>0</v>
      </c>
      <c r="L3971" s="26">
        <v>48944</v>
      </c>
      <c r="M3971">
        <v>10</v>
      </c>
      <c r="N3971">
        <v>104863.7109375</v>
      </c>
    </row>
    <row r="3972" spans="1:14" x14ac:dyDescent="0.25">
      <c r="A3972" s="21" t="str">
        <f t="shared" si="62"/>
        <v>MOW L3C CAAA_2034</v>
      </c>
      <c r="B3972" t="s">
        <v>130</v>
      </c>
      <c r="C3972" t="s">
        <v>71</v>
      </c>
      <c r="D3972" t="s">
        <v>24</v>
      </c>
      <c r="E3972" t="s">
        <v>5</v>
      </c>
      <c r="F3972" t="s">
        <v>32</v>
      </c>
      <c r="G3972">
        <v>213668.21875</v>
      </c>
      <c r="H3972">
        <v>68673.6328125</v>
      </c>
      <c r="I3972">
        <v>66291.109375</v>
      </c>
      <c r="J3972">
        <v>0</v>
      </c>
      <c r="L3972" s="26">
        <v>49309</v>
      </c>
      <c r="M3972">
        <v>11</v>
      </c>
      <c r="N3972">
        <v>101587.09375</v>
      </c>
    </row>
    <row r="3973" spans="1:14" x14ac:dyDescent="0.25">
      <c r="A3973" s="21" t="str">
        <f t="shared" si="62"/>
        <v>MOW L3C CAAA_2035</v>
      </c>
      <c r="B3973" t="s">
        <v>130</v>
      </c>
      <c r="C3973" t="s">
        <v>71</v>
      </c>
      <c r="D3973" t="s">
        <v>24</v>
      </c>
      <c r="E3973" t="s">
        <v>5</v>
      </c>
      <c r="F3973" t="s">
        <v>32</v>
      </c>
      <c r="G3973">
        <v>194857.078125</v>
      </c>
      <c r="H3973">
        <v>66349.34375</v>
      </c>
      <c r="I3973">
        <v>67375.546875</v>
      </c>
      <c r="J3973">
        <v>0</v>
      </c>
      <c r="L3973" s="26">
        <v>49674</v>
      </c>
      <c r="M3973">
        <v>12</v>
      </c>
      <c r="N3973">
        <v>119776.2265625</v>
      </c>
    </row>
    <row r="3974" spans="1:14" x14ac:dyDescent="0.25">
      <c r="A3974" s="21" t="str">
        <f t="shared" si="62"/>
        <v>MOW L3C CAAA_2036</v>
      </c>
      <c r="B3974" t="s">
        <v>130</v>
      </c>
      <c r="C3974" t="s">
        <v>71</v>
      </c>
      <c r="D3974" t="s">
        <v>24</v>
      </c>
      <c r="E3974" t="s">
        <v>5</v>
      </c>
      <c r="F3974" t="s">
        <v>32</v>
      </c>
      <c r="G3974">
        <v>176063.34375</v>
      </c>
      <c r="H3974">
        <v>51265.81640625</v>
      </c>
      <c r="I3974">
        <v>70385.5390625</v>
      </c>
      <c r="J3974">
        <v>0</v>
      </c>
      <c r="L3974" s="26">
        <v>50040</v>
      </c>
      <c r="M3974">
        <v>13</v>
      </c>
      <c r="N3974">
        <v>107799.3203125</v>
      </c>
    </row>
    <row r="3975" spans="1:14" x14ac:dyDescent="0.25">
      <c r="A3975" s="21" t="str">
        <f t="shared" si="62"/>
        <v>MOW L3C CAAA_2037</v>
      </c>
      <c r="B3975" t="s">
        <v>130</v>
      </c>
      <c r="C3975" t="s">
        <v>71</v>
      </c>
      <c r="D3975" t="s">
        <v>24</v>
      </c>
      <c r="E3975" t="s">
        <v>5</v>
      </c>
      <c r="F3975" t="s">
        <v>32</v>
      </c>
      <c r="G3975">
        <v>156369.453125</v>
      </c>
      <c r="H3975">
        <v>34796.8203125</v>
      </c>
      <c r="I3975">
        <v>71932.90625</v>
      </c>
      <c r="J3975">
        <v>0</v>
      </c>
      <c r="L3975" s="26">
        <v>50405</v>
      </c>
      <c r="M3975">
        <v>14</v>
      </c>
      <c r="N3975">
        <v>76481.328125</v>
      </c>
    </row>
    <row r="3976" spans="1:14" x14ac:dyDescent="0.25">
      <c r="A3976" s="21" t="str">
        <f t="shared" si="62"/>
        <v>MOW L3C CAAA_2038</v>
      </c>
      <c r="B3976" t="s">
        <v>130</v>
      </c>
      <c r="C3976" t="s">
        <v>71</v>
      </c>
      <c r="D3976" t="s">
        <v>24</v>
      </c>
      <c r="E3976" t="s">
        <v>5</v>
      </c>
      <c r="F3976" t="s">
        <v>32</v>
      </c>
      <c r="G3976">
        <v>137396.3125</v>
      </c>
      <c r="H3976">
        <v>21709.78125</v>
      </c>
      <c r="I3976">
        <v>72653.8125</v>
      </c>
      <c r="J3976">
        <v>0</v>
      </c>
      <c r="L3976" s="26">
        <v>50770</v>
      </c>
      <c r="M3976">
        <v>15</v>
      </c>
      <c r="N3976">
        <v>47674.9375</v>
      </c>
    </row>
    <row r="3977" spans="1:14" x14ac:dyDescent="0.25">
      <c r="A3977" s="21" t="str">
        <f t="shared" si="62"/>
        <v>MOW L3C CAAA_2039</v>
      </c>
      <c r="B3977" t="s">
        <v>130</v>
      </c>
      <c r="C3977" t="s">
        <v>71</v>
      </c>
      <c r="D3977" t="s">
        <v>24</v>
      </c>
      <c r="E3977" t="s">
        <v>5</v>
      </c>
      <c r="F3977" t="s">
        <v>32</v>
      </c>
      <c r="G3977">
        <v>128798.5546875</v>
      </c>
      <c r="H3977">
        <v>19654.125</v>
      </c>
      <c r="I3977">
        <v>75687.7265625</v>
      </c>
      <c r="J3977">
        <v>0</v>
      </c>
      <c r="L3977" s="26">
        <v>51135</v>
      </c>
      <c r="M3977">
        <v>16</v>
      </c>
      <c r="N3977">
        <v>45368.50390625</v>
      </c>
    </row>
    <row r="3978" spans="1:14" x14ac:dyDescent="0.25">
      <c r="A3978" s="21" t="str">
        <f t="shared" si="62"/>
        <v>MOW L3C CAAA_2040</v>
      </c>
      <c r="B3978" t="s">
        <v>130</v>
      </c>
      <c r="C3978" t="s">
        <v>71</v>
      </c>
      <c r="D3978" t="s">
        <v>24</v>
      </c>
      <c r="E3978" t="s">
        <v>5</v>
      </c>
      <c r="F3978" t="s">
        <v>32</v>
      </c>
      <c r="G3978">
        <v>106943.265625</v>
      </c>
      <c r="H3978">
        <v>15547.8359375</v>
      </c>
      <c r="I3978">
        <v>54972.7578125</v>
      </c>
      <c r="J3978">
        <v>133313.8125</v>
      </c>
      <c r="L3978" s="26">
        <v>51501</v>
      </c>
      <c r="M3978">
        <v>17</v>
      </c>
      <c r="N3978">
        <v>45191.0234375</v>
      </c>
    </row>
    <row r="3979" spans="1:14" x14ac:dyDescent="0.25">
      <c r="A3979" s="21" t="str">
        <f t="shared" si="62"/>
        <v>MOW L3C CAAA_2041</v>
      </c>
      <c r="B3979" t="s">
        <v>130</v>
      </c>
      <c r="C3979" t="s">
        <v>71</v>
      </c>
      <c r="D3979" t="s">
        <v>24</v>
      </c>
      <c r="E3979" t="s">
        <v>5</v>
      </c>
      <c r="F3979" t="s">
        <v>32</v>
      </c>
      <c r="G3979">
        <v>85325.3359375</v>
      </c>
      <c r="H3979">
        <v>12348.869140625</v>
      </c>
      <c r="I3979">
        <v>54206.16796875</v>
      </c>
      <c r="J3979">
        <v>0</v>
      </c>
      <c r="L3979" s="26">
        <v>51866</v>
      </c>
      <c r="M3979">
        <v>18</v>
      </c>
      <c r="N3979">
        <v>41762.6640625</v>
      </c>
    </row>
    <row r="3980" spans="1:14" x14ac:dyDescent="0.25">
      <c r="A3980" s="21" t="str">
        <f t="shared" si="62"/>
        <v>MOW L3C CAAA_2042</v>
      </c>
      <c r="B3980" t="s">
        <v>130</v>
      </c>
      <c r="C3980" t="s">
        <v>71</v>
      </c>
      <c r="D3980" t="s">
        <v>24</v>
      </c>
      <c r="E3980" t="s">
        <v>5</v>
      </c>
      <c r="F3980" t="s">
        <v>32</v>
      </c>
      <c r="G3980">
        <v>65759.71875</v>
      </c>
      <c r="H3980">
        <v>13130.6240234375</v>
      </c>
      <c r="I3980">
        <v>54454.33984375</v>
      </c>
      <c r="J3980">
        <v>0</v>
      </c>
      <c r="L3980" s="26">
        <v>52231</v>
      </c>
      <c r="M3980">
        <v>19</v>
      </c>
      <c r="N3980">
        <v>33578.90625</v>
      </c>
    </row>
    <row r="3981" spans="1:14" x14ac:dyDescent="0.25">
      <c r="A3981" s="21" t="str">
        <f t="shared" si="62"/>
        <v>MOW L3C CAAA_2043</v>
      </c>
      <c r="B3981" t="s">
        <v>130</v>
      </c>
      <c r="C3981" t="s">
        <v>71</v>
      </c>
      <c r="D3981" t="s">
        <v>24</v>
      </c>
      <c r="E3981" t="s">
        <v>5</v>
      </c>
      <c r="F3981" t="s">
        <v>32</v>
      </c>
      <c r="G3981">
        <v>45201.99609375</v>
      </c>
      <c r="H3981">
        <v>9747.36328125</v>
      </c>
      <c r="I3981">
        <v>177415.3125</v>
      </c>
      <c r="J3981">
        <v>0</v>
      </c>
      <c r="L3981" s="26">
        <v>52596</v>
      </c>
      <c r="M3981">
        <v>20</v>
      </c>
      <c r="N3981">
        <v>34655.67578125</v>
      </c>
    </row>
    <row r="3982" spans="1:14" x14ac:dyDescent="0.25">
      <c r="A3982" s="21" t="str">
        <f t="shared" si="62"/>
        <v>MOW L3C CAAA_2024</v>
      </c>
      <c r="B3982" t="s">
        <v>130</v>
      </c>
      <c r="C3982" t="s">
        <v>71</v>
      </c>
      <c r="D3982" t="s">
        <v>24</v>
      </c>
      <c r="E3982" t="s">
        <v>5</v>
      </c>
      <c r="F3982" t="s">
        <v>8</v>
      </c>
      <c r="G3982">
        <v>0</v>
      </c>
      <c r="H3982">
        <v>0</v>
      </c>
      <c r="I3982">
        <v>0</v>
      </c>
      <c r="J3982">
        <v>0</v>
      </c>
      <c r="L3982" s="26">
        <v>45657</v>
      </c>
      <c r="M3982">
        <v>1</v>
      </c>
      <c r="N3982">
        <v>0</v>
      </c>
    </row>
    <row r="3983" spans="1:14" x14ac:dyDescent="0.25">
      <c r="A3983" s="21" t="str">
        <f t="shared" si="62"/>
        <v>MOW L3C CAAA_2025</v>
      </c>
      <c r="B3983" t="s">
        <v>130</v>
      </c>
      <c r="C3983" t="s">
        <v>71</v>
      </c>
      <c r="D3983" t="s">
        <v>24</v>
      </c>
      <c r="E3983" t="s">
        <v>5</v>
      </c>
      <c r="F3983" t="s">
        <v>8</v>
      </c>
      <c r="G3983">
        <v>0</v>
      </c>
      <c r="H3983">
        <v>0</v>
      </c>
      <c r="I3983">
        <v>0</v>
      </c>
      <c r="J3983">
        <v>0</v>
      </c>
      <c r="L3983" s="26">
        <v>46022</v>
      </c>
      <c r="M3983">
        <v>2</v>
      </c>
      <c r="N3983">
        <v>0</v>
      </c>
    </row>
    <row r="3984" spans="1:14" x14ac:dyDescent="0.25">
      <c r="A3984" s="21" t="str">
        <f t="shared" si="62"/>
        <v>MOW L3C CAAA_2026</v>
      </c>
      <c r="B3984" t="s">
        <v>130</v>
      </c>
      <c r="C3984" t="s">
        <v>71</v>
      </c>
      <c r="D3984" t="s">
        <v>24</v>
      </c>
      <c r="E3984" t="s">
        <v>5</v>
      </c>
      <c r="F3984" t="s">
        <v>8</v>
      </c>
      <c r="G3984">
        <v>0</v>
      </c>
      <c r="H3984">
        <v>0</v>
      </c>
      <c r="I3984">
        <v>0</v>
      </c>
      <c r="J3984">
        <v>0</v>
      </c>
      <c r="L3984" s="26">
        <v>46387</v>
      </c>
      <c r="M3984">
        <v>3</v>
      </c>
      <c r="N3984">
        <v>0</v>
      </c>
    </row>
    <row r="3985" spans="1:14" x14ac:dyDescent="0.25">
      <c r="A3985" s="21" t="str">
        <f t="shared" si="62"/>
        <v>MOW L3C CAAA_2027</v>
      </c>
      <c r="B3985" t="s">
        <v>130</v>
      </c>
      <c r="C3985" t="s">
        <v>71</v>
      </c>
      <c r="D3985" t="s">
        <v>24</v>
      </c>
      <c r="E3985" t="s">
        <v>5</v>
      </c>
      <c r="F3985" t="s">
        <v>8</v>
      </c>
      <c r="G3985">
        <v>0</v>
      </c>
      <c r="H3985">
        <v>0</v>
      </c>
      <c r="I3985">
        <v>0</v>
      </c>
      <c r="J3985">
        <v>0</v>
      </c>
      <c r="L3985" s="26">
        <v>46752</v>
      </c>
      <c r="M3985">
        <v>4</v>
      </c>
      <c r="N3985">
        <v>0</v>
      </c>
    </row>
    <row r="3986" spans="1:14" x14ac:dyDescent="0.25">
      <c r="A3986" s="21" t="str">
        <f t="shared" si="62"/>
        <v>MOW L3C CAAA_2028</v>
      </c>
      <c r="B3986" t="s">
        <v>130</v>
      </c>
      <c r="C3986" t="s">
        <v>71</v>
      </c>
      <c r="D3986" t="s">
        <v>24</v>
      </c>
      <c r="E3986" t="s">
        <v>5</v>
      </c>
      <c r="F3986" t="s">
        <v>8</v>
      </c>
      <c r="G3986">
        <v>0</v>
      </c>
      <c r="H3986">
        <v>0</v>
      </c>
      <c r="I3986">
        <v>0</v>
      </c>
      <c r="J3986">
        <v>0</v>
      </c>
      <c r="L3986" s="26">
        <v>47118</v>
      </c>
      <c r="M3986">
        <v>5</v>
      </c>
      <c r="N3986">
        <v>0</v>
      </c>
    </row>
    <row r="3987" spans="1:14" x14ac:dyDescent="0.25">
      <c r="A3987" s="21" t="str">
        <f t="shared" si="62"/>
        <v>MOW L3C CAAA_2029</v>
      </c>
      <c r="B3987" t="s">
        <v>130</v>
      </c>
      <c r="C3987" t="s">
        <v>71</v>
      </c>
      <c r="D3987" t="s">
        <v>24</v>
      </c>
      <c r="E3987" t="s">
        <v>5</v>
      </c>
      <c r="F3987" t="s">
        <v>8</v>
      </c>
      <c r="G3987">
        <v>0</v>
      </c>
      <c r="H3987">
        <v>0</v>
      </c>
      <c r="I3987">
        <v>0</v>
      </c>
      <c r="J3987">
        <v>0</v>
      </c>
      <c r="L3987" s="26">
        <v>47483</v>
      </c>
      <c r="M3987">
        <v>6</v>
      </c>
      <c r="N3987">
        <v>0</v>
      </c>
    </row>
    <row r="3988" spans="1:14" x14ac:dyDescent="0.25">
      <c r="A3988" s="21" t="str">
        <f t="shared" si="62"/>
        <v>MOW L3C CAAA_2030</v>
      </c>
      <c r="B3988" t="s">
        <v>130</v>
      </c>
      <c r="C3988" t="s">
        <v>71</v>
      </c>
      <c r="D3988" t="s">
        <v>24</v>
      </c>
      <c r="E3988" t="s">
        <v>5</v>
      </c>
      <c r="F3988" t="s">
        <v>8</v>
      </c>
      <c r="G3988">
        <v>0</v>
      </c>
      <c r="H3988">
        <v>0</v>
      </c>
      <c r="I3988">
        <v>0</v>
      </c>
      <c r="J3988">
        <v>0</v>
      </c>
      <c r="L3988" s="26">
        <v>47848</v>
      </c>
      <c r="M3988">
        <v>7</v>
      </c>
      <c r="N3988">
        <v>0</v>
      </c>
    </row>
    <row r="3989" spans="1:14" x14ac:dyDescent="0.25">
      <c r="A3989" s="21" t="str">
        <f t="shared" si="62"/>
        <v>MOW L3C CAAA_2031</v>
      </c>
      <c r="B3989" t="s">
        <v>130</v>
      </c>
      <c r="C3989" t="s">
        <v>71</v>
      </c>
      <c r="D3989" t="s">
        <v>24</v>
      </c>
      <c r="E3989" t="s">
        <v>5</v>
      </c>
      <c r="F3989" t="s">
        <v>8</v>
      </c>
      <c r="G3989">
        <v>0</v>
      </c>
      <c r="H3989">
        <v>0</v>
      </c>
      <c r="I3989">
        <v>0</v>
      </c>
      <c r="J3989">
        <v>0</v>
      </c>
      <c r="L3989" s="26">
        <v>48213</v>
      </c>
      <c r="M3989">
        <v>8</v>
      </c>
      <c r="N3989">
        <v>0</v>
      </c>
    </row>
    <row r="3990" spans="1:14" x14ac:dyDescent="0.25">
      <c r="A3990" s="21" t="str">
        <f t="shared" si="62"/>
        <v>MOW L3C CAAA_2032</v>
      </c>
      <c r="B3990" t="s">
        <v>130</v>
      </c>
      <c r="C3990" t="s">
        <v>71</v>
      </c>
      <c r="D3990" t="s">
        <v>24</v>
      </c>
      <c r="E3990" t="s">
        <v>5</v>
      </c>
      <c r="F3990" t="s">
        <v>8</v>
      </c>
      <c r="G3990">
        <v>0</v>
      </c>
      <c r="H3990">
        <v>0</v>
      </c>
      <c r="I3990">
        <v>0</v>
      </c>
      <c r="J3990">
        <v>0</v>
      </c>
      <c r="L3990" s="26">
        <v>48579</v>
      </c>
      <c r="M3990">
        <v>9</v>
      </c>
      <c r="N3990">
        <v>0</v>
      </c>
    </row>
    <row r="3991" spans="1:14" x14ac:dyDescent="0.25">
      <c r="A3991" s="21" t="str">
        <f t="shared" si="62"/>
        <v>MOW L3C CAAA_2033</v>
      </c>
      <c r="B3991" t="s">
        <v>130</v>
      </c>
      <c r="C3991" t="s">
        <v>71</v>
      </c>
      <c r="D3991" t="s">
        <v>24</v>
      </c>
      <c r="E3991" t="s">
        <v>5</v>
      </c>
      <c r="F3991" t="s">
        <v>8</v>
      </c>
      <c r="G3991">
        <v>0</v>
      </c>
      <c r="H3991">
        <v>0</v>
      </c>
      <c r="I3991">
        <v>0</v>
      </c>
      <c r="J3991">
        <v>0</v>
      </c>
      <c r="L3991" s="26">
        <v>48944</v>
      </c>
      <c r="M3991">
        <v>10</v>
      </c>
      <c r="N3991">
        <v>0</v>
      </c>
    </row>
    <row r="3992" spans="1:14" x14ac:dyDescent="0.25">
      <c r="A3992" s="21" t="str">
        <f t="shared" si="62"/>
        <v>MOW L3C CAAA_2034</v>
      </c>
      <c r="B3992" t="s">
        <v>130</v>
      </c>
      <c r="C3992" t="s">
        <v>71</v>
      </c>
      <c r="D3992" t="s">
        <v>24</v>
      </c>
      <c r="E3992" t="s">
        <v>5</v>
      </c>
      <c r="F3992" t="s">
        <v>8</v>
      </c>
      <c r="G3992">
        <v>0</v>
      </c>
      <c r="H3992">
        <v>0</v>
      </c>
      <c r="I3992">
        <v>0</v>
      </c>
      <c r="J3992">
        <v>0</v>
      </c>
      <c r="L3992" s="26">
        <v>49309</v>
      </c>
      <c r="M3992">
        <v>11</v>
      </c>
      <c r="N3992">
        <v>0</v>
      </c>
    </row>
    <row r="3993" spans="1:14" x14ac:dyDescent="0.25">
      <c r="A3993" s="21" t="str">
        <f t="shared" si="62"/>
        <v>MOW L3C CAAA_2035</v>
      </c>
      <c r="B3993" t="s">
        <v>130</v>
      </c>
      <c r="C3993" t="s">
        <v>71</v>
      </c>
      <c r="D3993" t="s">
        <v>24</v>
      </c>
      <c r="E3993" t="s">
        <v>5</v>
      </c>
      <c r="F3993" t="s">
        <v>8</v>
      </c>
      <c r="G3993">
        <v>0</v>
      </c>
      <c r="H3993">
        <v>0</v>
      </c>
      <c r="I3993">
        <v>0</v>
      </c>
      <c r="J3993">
        <v>0</v>
      </c>
      <c r="L3993" s="26">
        <v>49674</v>
      </c>
      <c r="M3993">
        <v>12</v>
      </c>
      <c r="N3993">
        <v>0</v>
      </c>
    </row>
    <row r="3994" spans="1:14" x14ac:dyDescent="0.25">
      <c r="A3994" s="21" t="str">
        <f t="shared" si="62"/>
        <v>MOW L3C CAAA_2036</v>
      </c>
      <c r="B3994" t="s">
        <v>130</v>
      </c>
      <c r="C3994" t="s">
        <v>71</v>
      </c>
      <c r="D3994" t="s">
        <v>24</v>
      </c>
      <c r="E3994" t="s">
        <v>5</v>
      </c>
      <c r="F3994" t="s">
        <v>8</v>
      </c>
      <c r="G3994">
        <v>0</v>
      </c>
      <c r="H3994">
        <v>0</v>
      </c>
      <c r="I3994">
        <v>0</v>
      </c>
      <c r="J3994">
        <v>0</v>
      </c>
      <c r="L3994" s="26">
        <v>50040</v>
      </c>
      <c r="M3994">
        <v>13</v>
      </c>
      <c r="N3994">
        <v>0</v>
      </c>
    </row>
    <row r="3995" spans="1:14" x14ac:dyDescent="0.25">
      <c r="A3995" s="21" t="str">
        <f t="shared" si="62"/>
        <v>MOW L3C CAAA_2037</v>
      </c>
      <c r="B3995" t="s">
        <v>130</v>
      </c>
      <c r="C3995" t="s">
        <v>71</v>
      </c>
      <c r="D3995" t="s">
        <v>24</v>
      </c>
      <c r="E3995" t="s">
        <v>5</v>
      </c>
      <c r="F3995" t="s">
        <v>8</v>
      </c>
      <c r="G3995">
        <v>0</v>
      </c>
      <c r="H3995">
        <v>0</v>
      </c>
      <c r="I3995">
        <v>0</v>
      </c>
      <c r="J3995">
        <v>0</v>
      </c>
      <c r="L3995" s="26">
        <v>50405</v>
      </c>
      <c r="M3995">
        <v>14</v>
      </c>
      <c r="N3995">
        <v>0</v>
      </c>
    </row>
    <row r="3996" spans="1:14" x14ac:dyDescent="0.25">
      <c r="A3996" s="21" t="str">
        <f t="shared" si="62"/>
        <v>MOW L3C CAAA_2038</v>
      </c>
      <c r="B3996" t="s">
        <v>130</v>
      </c>
      <c r="C3996" t="s">
        <v>71</v>
      </c>
      <c r="D3996" t="s">
        <v>24</v>
      </c>
      <c r="E3996" t="s">
        <v>5</v>
      </c>
      <c r="F3996" t="s">
        <v>8</v>
      </c>
      <c r="G3996">
        <v>0</v>
      </c>
      <c r="H3996">
        <v>0</v>
      </c>
      <c r="I3996">
        <v>0</v>
      </c>
      <c r="J3996">
        <v>0</v>
      </c>
      <c r="L3996" s="26">
        <v>50770</v>
      </c>
      <c r="M3996">
        <v>15</v>
      </c>
      <c r="N3996">
        <v>0</v>
      </c>
    </row>
    <row r="3997" spans="1:14" x14ac:dyDescent="0.25">
      <c r="A3997" s="21" t="str">
        <f t="shared" si="62"/>
        <v>MOW L3C CAAA_2039</v>
      </c>
      <c r="B3997" t="s">
        <v>130</v>
      </c>
      <c r="C3997" t="s">
        <v>71</v>
      </c>
      <c r="D3997" t="s">
        <v>24</v>
      </c>
      <c r="E3997" t="s">
        <v>5</v>
      </c>
      <c r="F3997" t="s">
        <v>8</v>
      </c>
      <c r="G3997">
        <v>0</v>
      </c>
      <c r="H3997">
        <v>0</v>
      </c>
      <c r="I3997">
        <v>0</v>
      </c>
      <c r="J3997">
        <v>0</v>
      </c>
      <c r="L3997" s="26">
        <v>51135</v>
      </c>
      <c r="M3997">
        <v>16</v>
      </c>
      <c r="N3997">
        <v>0</v>
      </c>
    </row>
    <row r="3998" spans="1:14" x14ac:dyDescent="0.25">
      <c r="A3998" s="21" t="str">
        <f t="shared" si="62"/>
        <v>MOW L3C CAAA_2040</v>
      </c>
      <c r="B3998" t="s">
        <v>130</v>
      </c>
      <c r="C3998" t="s">
        <v>71</v>
      </c>
      <c r="D3998" t="s">
        <v>24</v>
      </c>
      <c r="E3998" t="s">
        <v>5</v>
      </c>
      <c r="F3998" t="s">
        <v>8</v>
      </c>
      <c r="G3998">
        <v>0</v>
      </c>
      <c r="H3998">
        <v>0</v>
      </c>
      <c r="I3998">
        <v>0</v>
      </c>
      <c r="J3998">
        <v>0</v>
      </c>
      <c r="L3998" s="26">
        <v>51501</v>
      </c>
      <c r="M3998">
        <v>17</v>
      </c>
      <c r="N3998">
        <v>0</v>
      </c>
    </row>
    <row r="3999" spans="1:14" x14ac:dyDescent="0.25">
      <c r="A3999" s="21" t="str">
        <f t="shared" si="62"/>
        <v>MOW L3C CAAA_2041</v>
      </c>
      <c r="B3999" t="s">
        <v>130</v>
      </c>
      <c r="C3999" t="s">
        <v>71</v>
      </c>
      <c r="D3999" t="s">
        <v>24</v>
      </c>
      <c r="E3999" t="s">
        <v>5</v>
      </c>
      <c r="F3999" t="s">
        <v>8</v>
      </c>
      <c r="G3999">
        <v>0</v>
      </c>
      <c r="H3999">
        <v>0</v>
      </c>
      <c r="I3999">
        <v>0</v>
      </c>
      <c r="J3999">
        <v>0</v>
      </c>
      <c r="L3999" s="26">
        <v>51866</v>
      </c>
      <c r="M3999">
        <v>18</v>
      </c>
      <c r="N3999">
        <v>0</v>
      </c>
    </row>
    <row r="4000" spans="1:14" x14ac:dyDescent="0.25">
      <c r="A4000" s="21" t="str">
        <f t="shared" si="62"/>
        <v>MOW L3C CAAA_2042</v>
      </c>
      <c r="B4000" t="s">
        <v>130</v>
      </c>
      <c r="C4000" t="s">
        <v>71</v>
      </c>
      <c r="D4000" t="s">
        <v>24</v>
      </c>
      <c r="E4000" t="s">
        <v>5</v>
      </c>
      <c r="F4000" t="s">
        <v>8</v>
      </c>
      <c r="G4000">
        <v>0</v>
      </c>
      <c r="H4000">
        <v>0</v>
      </c>
      <c r="I4000">
        <v>0</v>
      </c>
      <c r="J4000">
        <v>0</v>
      </c>
      <c r="L4000" s="26">
        <v>52231</v>
      </c>
      <c r="M4000">
        <v>19</v>
      </c>
      <c r="N4000">
        <v>0</v>
      </c>
    </row>
    <row r="4001" spans="1:14" x14ac:dyDescent="0.25">
      <c r="A4001" s="21" t="str">
        <f t="shared" si="62"/>
        <v>MOW L3C CAAA_2043</v>
      </c>
      <c r="B4001" t="s">
        <v>130</v>
      </c>
      <c r="C4001" t="s">
        <v>71</v>
      </c>
      <c r="D4001" t="s">
        <v>24</v>
      </c>
      <c r="E4001" t="s">
        <v>5</v>
      </c>
      <c r="F4001" t="s">
        <v>8</v>
      </c>
      <c r="G4001">
        <v>0</v>
      </c>
      <c r="H4001">
        <v>0</v>
      </c>
      <c r="I4001">
        <v>0</v>
      </c>
      <c r="J4001">
        <v>0</v>
      </c>
      <c r="L4001" s="26">
        <v>52596</v>
      </c>
      <c r="M4001">
        <v>20</v>
      </c>
      <c r="N4001">
        <v>0</v>
      </c>
    </row>
    <row r="4002" spans="1:14" x14ac:dyDescent="0.25">
      <c r="A4002" s="21" t="str">
        <f t="shared" si="62"/>
        <v>MOW LBC CAAA_2024</v>
      </c>
      <c r="B4002" t="s">
        <v>130</v>
      </c>
      <c r="C4002" t="s">
        <v>71</v>
      </c>
      <c r="D4002" t="s">
        <v>82</v>
      </c>
      <c r="E4002" t="s">
        <v>29</v>
      </c>
      <c r="F4002" t="s">
        <v>28</v>
      </c>
      <c r="K4002">
        <v>0</v>
      </c>
      <c r="L4002" s="26">
        <v>45657</v>
      </c>
      <c r="M4002">
        <v>1</v>
      </c>
    </row>
    <row r="4003" spans="1:14" x14ac:dyDescent="0.25">
      <c r="A4003" s="21" t="str">
        <f t="shared" si="62"/>
        <v>MOW LBC CAAA_2025</v>
      </c>
      <c r="B4003" t="s">
        <v>130</v>
      </c>
      <c r="C4003" t="s">
        <v>71</v>
      </c>
      <c r="D4003" t="s">
        <v>82</v>
      </c>
      <c r="E4003" t="s">
        <v>29</v>
      </c>
      <c r="F4003" t="s">
        <v>28</v>
      </c>
      <c r="K4003">
        <v>0</v>
      </c>
      <c r="L4003" s="26">
        <v>46022</v>
      </c>
      <c r="M4003">
        <v>2</v>
      </c>
    </row>
    <row r="4004" spans="1:14" x14ac:dyDescent="0.25">
      <c r="A4004" s="21" t="str">
        <f t="shared" si="62"/>
        <v>MOW LBC CAAA_2026</v>
      </c>
      <c r="B4004" t="s">
        <v>130</v>
      </c>
      <c r="C4004" t="s">
        <v>71</v>
      </c>
      <c r="D4004" t="s">
        <v>82</v>
      </c>
      <c r="E4004" t="s">
        <v>29</v>
      </c>
      <c r="F4004" t="s">
        <v>28</v>
      </c>
      <c r="K4004">
        <v>0</v>
      </c>
      <c r="L4004" s="26">
        <v>46387</v>
      </c>
      <c r="M4004">
        <v>3</v>
      </c>
    </row>
    <row r="4005" spans="1:14" x14ac:dyDescent="0.25">
      <c r="A4005" s="21" t="str">
        <f t="shared" si="62"/>
        <v>MOW LBC CAAA_2027</v>
      </c>
      <c r="B4005" t="s">
        <v>130</v>
      </c>
      <c r="C4005" t="s">
        <v>71</v>
      </c>
      <c r="D4005" t="s">
        <v>82</v>
      </c>
      <c r="E4005" t="s">
        <v>29</v>
      </c>
      <c r="F4005" t="s">
        <v>28</v>
      </c>
      <c r="K4005">
        <v>0</v>
      </c>
      <c r="L4005" s="26">
        <v>46752</v>
      </c>
      <c r="M4005">
        <v>4</v>
      </c>
    </row>
    <row r="4006" spans="1:14" x14ac:dyDescent="0.25">
      <c r="A4006" s="21" t="str">
        <f t="shared" si="62"/>
        <v>MOW LBC CAAA_2028</v>
      </c>
      <c r="B4006" t="s">
        <v>130</v>
      </c>
      <c r="C4006" t="s">
        <v>71</v>
      </c>
      <c r="D4006" t="s">
        <v>82</v>
      </c>
      <c r="E4006" t="s">
        <v>29</v>
      </c>
      <c r="F4006" t="s">
        <v>28</v>
      </c>
      <c r="K4006">
        <v>0</v>
      </c>
      <c r="L4006" s="26">
        <v>47118</v>
      </c>
      <c r="M4006">
        <v>5</v>
      </c>
    </row>
    <row r="4007" spans="1:14" x14ac:dyDescent="0.25">
      <c r="A4007" s="21" t="str">
        <f t="shared" si="62"/>
        <v>MOW LBC CAAA_2029</v>
      </c>
      <c r="B4007" t="s">
        <v>130</v>
      </c>
      <c r="C4007" t="s">
        <v>71</v>
      </c>
      <c r="D4007" t="s">
        <v>82</v>
      </c>
      <c r="E4007" t="s">
        <v>29</v>
      </c>
      <c r="F4007" t="s">
        <v>28</v>
      </c>
      <c r="K4007">
        <v>0</v>
      </c>
      <c r="L4007" s="26">
        <v>47483</v>
      </c>
      <c r="M4007">
        <v>6</v>
      </c>
    </row>
    <row r="4008" spans="1:14" x14ac:dyDescent="0.25">
      <c r="A4008" s="21" t="str">
        <f t="shared" si="62"/>
        <v>MOW LBC CAAA_2030</v>
      </c>
      <c r="B4008" t="s">
        <v>130</v>
      </c>
      <c r="C4008" t="s">
        <v>71</v>
      </c>
      <c r="D4008" t="s">
        <v>82</v>
      </c>
      <c r="E4008" t="s">
        <v>29</v>
      </c>
      <c r="F4008" t="s">
        <v>28</v>
      </c>
      <c r="K4008">
        <v>0</v>
      </c>
      <c r="L4008" s="26">
        <v>47848</v>
      </c>
      <c r="M4008">
        <v>7</v>
      </c>
    </row>
    <row r="4009" spans="1:14" x14ac:dyDescent="0.25">
      <c r="A4009" s="21" t="str">
        <f t="shared" si="62"/>
        <v>MOW LBC CAAA_2031</v>
      </c>
      <c r="B4009" t="s">
        <v>130</v>
      </c>
      <c r="C4009" t="s">
        <v>71</v>
      </c>
      <c r="D4009" t="s">
        <v>82</v>
      </c>
      <c r="E4009" t="s">
        <v>29</v>
      </c>
      <c r="F4009" t="s">
        <v>28</v>
      </c>
      <c r="K4009">
        <v>0</v>
      </c>
      <c r="L4009" s="26">
        <v>48213</v>
      </c>
      <c r="M4009">
        <v>8</v>
      </c>
    </row>
    <row r="4010" spans="1:14" x14ac:dyDescent="0.25">
      <c r="A4010" s="21" t="str">
        <f t="shared" si="62"/>
        <v>MOW LBC CAAA_2032</v>
      </c>
      <c r="B4010" t="s">
        <v>130</v>
      </c>
      <c r="C4010" t="s">
        <v>71</v>
      </c>
      <c r="D4010" t="s">
        <v>82</v>
      </c>
      <c r="E4010" t="s">
        <v>29</v>
      </c>
      <c r="F4010" t="s">
        <v>28</v>
      </c>
      <c r="K4010">
        <v>0</v>
      </c>
      <c r="L4010" s="26">
        <v>48579</v>
      </c>
      <c r="M4010">
        <v>9</v>
      </c>
    </row>
    <row r="4011" spans="1:14" x14ac:dyDescent="0.25">
      <c r="A4011" s="21" t="str">
        <f t="shared" si="62"/>
        <v>MOW LBC CAAA_2033</v>
      </c>
      <c r="B4011" t="s">
        <v>130</v>
      </c>
      <c r="C4011" t="s">
        <v>71</v>
      </c>
      <c r="D4011" t="s">
        <v>82</v>
      </c>
      <c r="E4011" t="s">
        <v>29</v>
      </c>
      <c r="F4011" t="s">
        <v>28</v>
      </c>
      <c r="K4011">
        <v>0</v>
      </c>
      <c r="L4011" s="26">
        <v>48944</v>
      </c>
      <c r="M4011">
        <v>10</v>
      </c>
    </row>
    <row r="4012" spans="1:14" x14ac:dyDescent="0.25">
      <c r="A4012" s="21" t="str">
        <f t="shared" si="62"/>
        <v>MOW LBC CAAA_2034</v>
      </c>
      <c r="B4012" t="s">
        <v>130</v>
      </c>
      <c r="C4012" t="s">
        <v>71</v>
      </c>
      <c r="D4012" t="s">
        <v>82</v>
      </c>
      <c r="E4012" t="s">
        <v>29</v>
      </c>
      <c r="F4012" t="s">
        <v>28</v>
      </c>
      <c r="K4012">
        <v>0</v>
      </c>
      <c r="L4012" s="26">
        <v>49309</v>
      </c>
      <c r="M4012">
        <v>11</v>
      </c>
    </row>
    <row r="4013" spans="1:14" x14ac:dyDescent="0.25">
      <c r="A4013" s="21" t="str">
        <f t="shared" si="62"/>
        <v>MOW LBC CAAA_2035</v>
      </c>
      <c r="B4013" t="s">
        <v>130</v>
      </c>
      <c r="C4013" t="s">
        <v>71</v>
      </c>
      <c r="D4013" t="s">
        <v>82</v>
      </c>
      <c r="E4013" t="s">
        <v>29</v>
      </c>
      <c r="F4013" t="s">
        <v>28</v>
      </c>
      <c r="K4013">
        <v>0</v>
      </c>
      <c r="L4013" s="26">
        <v>49674</v>
      </c>
      <c r="M4013">
        <v>12</v>
      </c>
    </row>
    <row r="4014" spans="1:14" x14ac:dyDescent="0.25">
      <c r="A4014" s="21" t="str">
        <f t="shared" si="62"/>
        <v>MOW LBC CAAA_2036</v>
      </c>
      <c r="B4014" t="s">
        <v>130</v>
      </c>
      <c r="C4014" t="s">
        <v>71</v>
      </c>
      <c r="D4014" t="s">
        <v>82</v>
      </c>
      <c r="E4014" t="s">
        <v>29</v>
      </c>
      <c r="F4014" t="s">
        <v>28</v>
      </c>
      <c r="K4014">
        <v>0</v>
      </c>
      <c r="L4014" s="26">
        <v>50040</v>
      </c>
      <c r="M4014">
        <v>13</v>
      </c>
    </row>
    <row r="4015" spans="1:14" x14ac:dyDescent="0.25">
      <c r="A4015" s="21" t="str">
        <f t="shared" si="62"/>
        <v>MOW LBC CAAA_2037</v>
      </c>
      <c r="B4015" t="s">
        <v>130</v>
      </c>
      <c r="C4015" t="s">
        <v>71</v>
      </c>
      <c r="D4015" t="s">
        <v>82</v>
      </c>
      <c r="E4015" t="s">
        <v>29</v>
      </c>
      <c r="F4015" t="s">
        <v>28</v>
      </c>
      <c r="K4015">
        <v>0</v>
      </c>
      <c r="L4015" s="26">
        <v>50405</v>
      </c>
      <c r="M4015">
        <v>14</v>
      </c>
    </row>
    <row r="4016" spans="1:14" x14ac:dyDescent="0.25">
      <c r="A4016" s="21" t="str">
        <f t="shared" si="62"/>
        <v>MOW LBC CAAA_2038</v>
      </c>
      <c r="B4016" t="s">
        <v>130</v>
      </c>
      <c r="C4016" t="s">
        <v>71</v>
      </c>
      <c r="D4016" t="s">
        <v>82</v>
      </c>
      <c r="E4016" t="s">
        <v>29</v>
      </c>
      <c r="F4016" t="s">
        <v>28</v>
      </c>
      <c r="K4016">
        <v>0</v>
      </c>
      <c r="L4016" s="26">
        <v>50770</v>
      </c>
      <c r="M4016">
        <v>15</v>
      </c>
    </row>
    <row r="4017" spans="1:13" x14ac:dyDescent="0.25">
      <c r="A4017" s="21" t="str">
        <f t="shared" si="62"/>
        <v>MOW LBC CAAA_2039</v>
      </c>
      <c r="B4017" t="s">
        <v>130</v>
      </c>
      <c r="C4017" t="s">
        <v>71</v>
      </c>
      <c r="D4017" t="s">
        <v>82</v>
      </c>
      <c r="E4017" t="s">
        <v>29</v>
      </c>
      <c r="F4017" t="s">
        <v>28</v>
      </c>
      <c r="K4017">
        <v>0</v>
      </c>
      <c r="L4017" s="26">
        <v>51135</v>
      </c>
      <c r="M4017">
        <v>16</v>
      </c>
    </row>
    <row r="4018" spans="1:13" x14ac:dyDescent="0.25">
      <c r="A4018" s="21" t="str">
        <f t="shared" si="62"/>
        <v>MOW LBC CAAA_2040</v>
      </c>
      <c r="B4018" t="s">
        <v>130</v>
      </c>
      <c r="C4018" t="s">
        <v>71</v>
      </c>
      <c r="D4018" t="s">
        <v>82</v>
      </c>
      <c r="E4018" t="s">
        <v>29</v>
      </c>
      <c r="F4018" t="s">
        <v>28</v>
      </c>
      <c r="K4018">
        <v>0</v>
      </c>
      <c r="L4018" s="26">
        <v>51501</v>
      </c>
      <c r="M4018">
        <v>17</v>
      </c>
    </row>
    <row r="4019" spans="1:13" x14ac:dyDescent="0.25">
      <c r="A4019" s="21" t="str">
        <f t="shared" si="62"/>
        <v>MOW LBC CAAA_2041</v>
      </c>
      <c r="B4019" t="s">
        <v>130</v>
      </c>
      <c r="C4019" t="s">
        <v>71</v>
      </c>
      <c r="D4019" t="s">
        <v>82</v>
      </c>
      <c r="E4019" t="s">
        <v>29</v>
      </c>
      <c r="F4019" t="s">
        <v>28</v>
      </c>
      <c r="K4019">
        <v>0</v>
      </c>
      <c r="L4019" s="26">
        <v>51866</v>
      </c>
      <c r="M4019">
        <v>18</v>
      </c>
    </row>
    <row r="4020" spans="1:13" x14ac:dyDescent="0.25">
      <c r="A4020" s="21" t="str">
        <f t="shared" si="62"/>
        <v>MOW LBC CAAA_2042</v>
      </c>
      <c r="B4020" t="s">
        <v>130</v>
      </c>
      <c r="C4020" t="s">
        <v>71</v>
      </c>
      <c r="D4020" t="s">
        <v>82</v>
      </c>
      <c r="E4020" t="s">
        <v>29</v>
      </c>
      <c r="F4020" t="s">
        <v>28</v>
      </c>
      <c r="K4020">
        <v>0</v>
      </c>
      <c r="L4020" s="26">
        <v>52231</v>
      </c>
      <c r="M4020">
        <v>19</v>
      </c>
    </row>
    <row r="4021" spans="1:13" x14ac:dyDescent="0.25">
      <c r="A4021" s="21" t="str">
        <f t="shared" si="62"/>
        <v>MOW LBC CAAA_2043</v>
      </c>
      <c r="B4021" t="s">
        <v>130</v>
      </c>
      <c r="C4021" t="s">
        <v>71</v>
      </c>
      <c r="D4021" t="s">
        <v>82</v>
      </c>
      <c r="E4021" t="s">
        <v>29</v>
      </c>
      <c r="F4021" t="s">
        <v>28</v>
      </c>
      <c r="K4021">
        <v>0</v>
      </c>
      <c r="L4021" s="26">
        <v>52596</v>
      </c>
      <c r="M4021">
        <v>20</v>
      </c>
    </row>
    <row r="4022" spans="1:13" x14ac:dyDescent="0.25">
      <c r="A4022" s="21" t="str">
        <f t="shared" si="62"/>
        <v>MOW LBC CAAA_2024</v>
      </c>
      <c r="B4022" t="s">
        <v>130</v>
      </c>
      <c r="C4022" t="s">
        <v>71</v>
      </c>
      <c r="D4022" t="s">
        <v>82</v>
      </c>
      <c r="E4022" t="s">
        <v>29</v>
      </c>
      <c r="F4022" t="s">
        <v>31</v>
      </c>
      <c r="K4022">
        <v>0</v>
      </c>
      <c r="L4022" s="26">
        <v>45657</v>
      </c>
      <c r="M4022">
        <v>1</v>
      </c>
    </row>
    <row r="4023" spans="1:13" x14ac:dyDescent="0.25">
      <c r="A4023" s="21" t="str">
        <f t="shared" si="62"/>
        <v>MOW LBC CAAA_2025</v>
      </c>
      <c r="B4023" t="s">
        <v>130</v>
      </c>
      <c r="C4023" t="s">
        <v>71</v>
      </c>
      <c r="D4023" t="s">
        <v>82</v>
      </c>
      <c r="E4023" t="s">
        <v>29</v>
      </c>
      <c r="F4023" t="s">
        <v>31</v>
      </c>
      <c r="K4023">
        <v>0</v>
      </c>
      <c r="L4023" s="26">
        <v>46022</v>
      </c>
      <c r="M4023">
        <v>2</v>
      </c>
    </row>
    <row r="4024" spans="1:13" x14ac:dyDescent="0.25">
      <c r="A4024" s="21" t="str">
        <f t="shared" si="62"/>
        <v>MOW LBC CAAA_2026</v>
      </c>
      <c r="B4024" t="s">
        <v>130</v>
      </c>
      <c r="C4024" t="s">
        <v>71</v>
      </c>
      <c r="D4024" t="s">
        <v>82</v>
      </c>
      <c r="E4024" t="s">
        <v>29</v>
      </c>
      <c r="F4024" t="s">
        <v>31</v>
      </c>
      <c r="K4024">
        <v>0</v>
      </c>
      <c r="L4024" s="26">
        <v>46387</v>
      </c>
      <c r="M4024">
        <v>3</v>
      </c>
    </row>
    <row r="4025" spans="1:13" x14ac:dyDescent="0.25">
      <c r="A4025" s="21" t="str">
        <f t="shared" si="62"/>
        <v>MOW LBC CAAA_2027</v>
      </c>
      <c r="B4025" t="s">
        <v>130</v>
      </c>
      <c r="C4025" t="s">
        <v>71</v>
      </c>
      <c r="D4025" t="s">
        <v>82</v>
      </c>
      <c r="E4025" t="s">
        <v>29</v>
      </c>
      <c r="F4025" t="s">
        <v>31</v>
      </c>
      <c r="K4025">
        <v>0</v>
      </c>
      <c r="L4025" s="26">
        <v>46752</v>
      </c>
      <c r="M4025">
        <v>4</v>
      </c>
    </row>
    <row r="4026" spans="1:13" x14ac:dyDescent="0.25">
      <c r="A4026" s="21" t="str">
        <f t="shared" si="62"/>
        <v>MOW LBC CAAA_2028</v>
      </c>
      <c r="B4026" t="s">
        <v>130</v>
      </c>
      <c r="C4026" t="s">
        <v>71</v>
      </c>
      <c r="D4026" t="s">
        <v>82</v>
      </c>
      <c r="E4026" t="s">
        <v>29</v>
      </c>
      <c r="F4026" t="s">
        <v>31</v>
      </c>
      <c r="K4026">
        <v>0</v>
      </c>
      <c r="L4026" s="26">
        <v>47118</v>
      </c>
      <c r="M4026">
        <v>5</v>
      </c>
    </row>
    <row r="4027" spans="1:13" x14ac:dyDescent="0.25">
      <c r="A4027" s="21" t="str">
        <f t="shared" si="62"/>
        <v>MOW LBC CAAA_2029</v>
      </c>
      <c r="B4027" t="s">
        <v>130</v>
      </c>
      <c r="C4027" t="s">
        <v>71</v>
      </c>
      <c r="D4027" t="s">
        <v>82</v>
      </c>
      <c r="E4027" t="s">
        <v>29</v>
      </c>
      <c r="F4027" t="s">
        <v>31</v>
      </c>
      <c r="K4027">
        <v>0</v>
      </c>
      <c r="L4027" s="26">
        <v>47483</v>
      </c>
      <c r="M4027">
        <v>6</v>
      </c>
    </row>
    <row r="4028" spans="1:13" x14ac:dyDescent="0.25">
      <c r="A4028" s="21" t="str">
        <f t="shared" si="62"/>
        <v>MOW LBC CAAA_2030</v>
      </c>
      <c r="B4028" t="s">
        <v>130</v>
      </c>
      <c r="C4028" t="s">
        <v>71</v>
      </c>
      <c r="D4028" t="s">
        <v>82</v>
      </c>
      <c r="E4028" t="s">
        <v>29</v>
      </c>
      <c r="F4028" t="s">
        <v>31</v>
      </c>
      <c r="K4028">
        <v>0</v>
      </c>
      <c r="L4028" s="26">
        <v>47848</v>
      </c>
      <c r="M4028">
        <v>7</v>
      </c>
    </row>
    <row r="4029" spans="1:13" x14ac:dyDescent="0.25">
      <c r="A4029" s="21" t="str">
        <f t="shared" si="62"/>
        <v>MOW LBC CAAA_2031</v>
      </c>
      <c r="B4029" t="s">
        <v>130</v>
      </c>
      <c r="C4029" t="s">
        <v>71</v>
      </c>
      <c r="D4029" t="s">
        <v>82</v>
      </c>
      <c r="E4029" t="s">
        <v>29</v>
      </c>
      <c r="F4029" t="s">
        <v>31</v>
      </c>
      <c r="K4029">
        <v>0</v>
      </c>
      <c r="L4029" s="26">
        <v>48213</v>
      </c>
      <c r="M4029">
        <v>8</v>
      </c>
    </row>
    <row r="4030" spans="1:13" x14ac:dyDescent="0.25">
      <c r="A4030" s="21" t="str">
        <f t="shared" si="62"/>
        <v>MOW LBC CAAA_2032</v>
      </c>
      <c r="B4030" t="s">
        <v>130</v>
      </c>
      <c r="C4030" t="s">
        <v>71</v>
      </c>
      <c r="D4030" t="s">
        <v>82</v>
      </c>
      <c r="E4030" t="s">
        <v>29</v>
      </c>
      <c r="F4030" t="s">
        <v>31</v>
      </c>
      <c r="K4030">
        <v>0</v>
      </c>
      <c r="L4030" s="26">
        <v>48579</v>
      </c>
      <c r="M4030">
        <v>9</v>
      </c>
    </row>
    <row r="4031" spans="1:13" x14ac:dyDescent="0.25">
      <c r="A4031" s="21" t="str">
        <f t="shared" si="62"/>
        <v>MOW LBC CAAA_2033</v>
      </c>
      <c r="B4031" t="s">
        <v>130</v>
      </c>
      <c r="C4031" t="s">
        <v>71</v>
      </c>
      <c r="D4031" t="s">
        <v>82</v>
      </c>
      <c r="E4031" t="s">
        <v>29</v>
      </c>
      <c r="F4031" t="s">
        <v>31</v>
      </c>
      <c r="K4031">
        <v>0</v>
      </c>
      <c r="L4031" s="26">
        <v>48944</v>
      </c>
      <c r="M4031">
        <v>10</v>
      </c>
    </row>
    <row r="4032" spans="1:13" x14ac:dyDescent="0.25">
      <c r="A4032" s="21" t="str">
        <f t="shared" si="62"/>
        <v>MOW LBC CAAA_2034</v>
      </c>
      <c r="B4032" t="s">
        <v>130</v>
      </c>
      <c r="C4032" t="s">
        <v>71</v>
      </c>
      <c r="D4032" t="s">
        <v>82</v>
      </c>
      <c r="E4032" t="s">
        <v>29</v>
      </c>
      <c r="F4032" t="s">
        <v>31</v>
      </c>
      <c r="K4032">
        <v>0</v>
      </c>
      <c r="L4032" s="26">
        <v>49309</v>
      </c>
      <c r="M4032">
        <v>11</v>
      </c>
    </row>
    <row r="4033" spans="1:14" x14ac:dyDescent="0.25">
      <c r="A4033" s="21" t="str">
        <f t="shared" si="62"/>
        <v>MOW LBC CAAA_2035</v>
      </c>
      <c r="B4033" t="s">
        <v>130</v>
      </c>
      <c r="C4033" t="s">
        <v>71</v>
      </c>
      <c r="D4033" t="s">
        <v>82</v>
      </c>
      <c r="E4033" t="s">
        <v>29</v>
      </c>
      <c r="F4033" t="s">
        <v>31</v>
      </c>
      <c r="K4033">
        <v>0</v>
      </c>
      <c r="L4033" s="26">
        <v>49674</v>
      </c>
      <c r="M4033">
        <v>12</v>
      </c>
    </row>
    <row r="4034" spans="1:14" x14ac:dyDescent="0.25">
      <c r="A4034" s="21" t="str">
        <f t="shared" ref="A4034:A4097" si="63">B4034&amp;" "&amp;D4034&amp;" "&amp;C4034&amp;"_"&amp;YEAR(L4034)</f>
        <v>MOW LBC CAAA_2036</v>
      </c>
      <c r="B4034" t="s">
        <v>130</v>
      </c>
      <c r="C4034" t="s">
        <v>71</v>
      </c>
      <c r="D4034" t="s">
        <v>82</v>
      </c>
      <c r="E4034" t="s">
        <v>29</v>
      </c>
      <c r="F4034" t="s">
        <v>31</v>
      </c>
      <c r="K4034">
        <v>0</v>
      </c>
      <c r="L4034" s="26">
        <v>50040</v>
      </c>
      <c r="M4034">
        <v>13</v>
      </c>
    </row>
    <row r="4035" spans="1:14" x14ac:dyDescent="0.25">
      <c r="A4035" s="21" t="str">
        <f t="shared" si="63"/>
        <v>MOW LBC CAAA_2037</v>
      </c>
      <c r="B4035" t="s">
        <v>130</v>
      </c>
      <c r="C4035" t="s">
        <v>71</v>
      </c>
      <c r="D4035" t="s">
        <v>82</v>
      </c>
      <c r="E4035" t="s">
        <v>29</v>
      </c>
      <c r="F4035" t="s">
        <v>31</v>
      </c>
      <c r="K4035">
        <v>0</v>
      </c>
      <c r="L4035" s="26">
        <v>50405</v>
      </c>
      <c r="M4035">
        <v>14</v>
      </c>
    </row>
    <row r="4036" spans="1:14" x14ac:dyDescent="0.25">
      <c r="A4036" s="21" t="str">
        <f t="shared" si="63"/>
        <v>MOW LBC CAAA_2038</v>
      </c>
      <c r="B4036" t="s">
        <v>130</v>
      </c>
      <c r="C4036" t="s">
        <v>71</v>
      </c>
      <c r="D4036" t="s">
        <v>82</v>
      </c>
      <c r="E4036" t="s">
        <v>29</v>
      </c>
      <c r="F4036" t="s">
        <v>31</v>
      </c>
      <c r="K4036">
        <v>0</v>
      </c>
      <c r="L4036" s="26">
        <v>50770</v>
      </c>
      <c r="M4036">
        <v>15</v>
      </c>
    </row>
    <row r="4037" spans="1:14" x14ac:dyDescent="0.25">
      <c r="A4037" s="21" t="str">
        <f t="shared" si="63"/>
        <v>MOW LBC CAAA_2039</v>
      </c>
      <c r="B4037" t="s">
        <v>130</v>
      </c>
      <c r="C4037" t="s">
        <v>71</v>
      </c>
      <c r="D4037" t="s">
        <v>82</v>
      </c>
      <c r="E4037" t="s">
        <v>29</v>
      </c>
      <c r="F4037" t="s">
        <v>31</v>
      </c>
      <c r="K4037">
        <v>0</v>
      </c>
      <c r="L4037" s="26">
        <v>51135</v>
      </c>
      <c r="M4037">
        <v>16</v>
      </c>
    </row>
    <row r="4038" spans="1:14" x14ac:dyDescent="0.25">
      <c r="A4038" s="21" t="str">
        <f t="shared" si="63"/>
        <v>MOW LBC CAAA_2040</v>
      </c>
      <c r="B4038" t="s">
        <v>130</v>
      </c>
      <c r="C4038" t="s">
        <v>71</v>
      </c>
      <c r="D4038" t="s">
        <v>82</v>
      </c>
      <c r="E4038" t="s">
        <v>29</v>
      </c>
      <c r="F4038" t="s">
        <v>31</v>
      </c>
      <c r="K4038">
        <v>0</v>
      </c>
      <c r="L4038" s="26">
        <v>51501</v>
      </c>
      <c r="M4038">
        <v>17</v>
      </c>
    </row>
    <row r="4039" spans="1:14" x14ac:dyDescent="0.25">
      <c r="A4039" s="21" t="str">
        <f t="shared" si="63"/>
        <v>MOW LBC CAAA_2041</v>
      </c>
      <c r="B4039" t="s">
        <v>130</v>
      </c>
      <c r="C4039" t="s">
        <v>71</v>
      </c>
      <c r="D4039" t="s">
        <v>82</v>
      </c>
      <c r="E4039" t="s">
        <v>29</v>
      </c>
      <c r="F4039" t="s">
        <v>31</v>
      </c>
      <c r="K4039">
        <v>0</v>
      </c>
      <c r="L4039" s="26">
        <v>51866</v>
      </c>
      <c r="M4039">
        <v>18</v>
      </c>
    </row>
    <row r="4040" spans="1:14" x14ac:dyDescent="0.25">
      <c r="A4040" s="21" t="str">
        <f t="shared" si="63"/>
        <v>MOW LBC CAAA_2042</v>
      </c>
      <c r="B4040" t="s">
        <v>130</v>
      </c>
      <c r="C4040" t="s">
        <v>71</v>
      </c>
      <c r="D4040" t="s">
        <v>82</v>
      </c>
      <c r="E4040" t="s">
        <v>29</v>
      </c>
      <c r="F4040" t="s">
        <v>31</v>
      </c>
      <c r="K4040">
        <v>0</v>
      </c>
      <c r="L4040" s="26">
        <v>52231</v>
      </c>
      <c r="M4040">
        <v>19</v>
      </c>
    </row>
    <row r="4041" spans="1:14" x14ac:dyDescent="0.25">
      <c r="A4041" s="21" t="str">
        <f t="shared" si="63"/>
        <v>MOW LBC CAAA_2043</v>
      </c>
      <c r="B4041" t="s">
        <v>130</v>
      </c>
      <c r="C4041" t="s">
        <v>71</v>
      </c>
      <c r="D4041" t="s">
        <v>82</v>
      </c>
      <c r="E4041" t="s">
        <v>29</v>
      </c>
      <c r="F4041" t="s">
        <v>31</v>
      </c>
      <c r="K4041">
        <v>0</v>
      </c>
      <c r="L4041" s="26">
        <v>52596</v>
      </c>
      <c r="M4041">
        <v>20</v>
      </c>
    </row>
    <row r="4042" spans="1:14" x14ac:dyDescent="0.25">
      <c r="A4042" s="21" t="str">
        <f t="shared" si="63"/>
        <v>MOW LBC CAAA_2024</v>
      </c>
      <c r="B4042" t="s">
        <v>130</v>
      </c>
      <c r="C4042" t="s">
        <v>71</v>
      </c>
      <c r="D4042" t="s">
        <v>82</v>
      </c>
      <c r="E4042" t="s">
        <v>5</v>
      </c>
      <c r="F4042" t="s">
        <v>4</v>
      </c>
      <c r="G4042">
        <v>0</v>
      </c>
      <c r="H4042">
        <v>0</v>
      </c>
      <c r="I4042">
        <v>0</v>
      </c>
      <c r="J4042">
        <v>0</v>
      </c>
      <c r="L4042" s="26">
        <v>45657</v>
      </c>
      <c r="M4042">
        <v>1</v>
      </c>
      <c r="N4042">
        <v>0</v>
      </c>
    </row>
    <row r="4043" spans="1:14" x14ac:dyDescent="0.25">
      <c r="A4043" s="21" t="str">
        <f t="shared" si="63"/>
        <v>MOW LBC CAAA_2025</v>
      </c>
      <c r="B4043" t="s">
        <v>130</v>
      </c>
      <c r="C4043" t="s">
        <v>71</v>
      </c>
      <c r="D4043" t="s">
        <v>82</v>
      </c>
      <c r="E4043" t="s">
        <v>5</v>
      </c>
      <c r="F4043" t="s">
        <v>4</v>
      </c>
      <c r="G4043">
        <v>0</v>
      </c>
      <c r="H4043">
        <v>0</v>
      </c>
      <c r="I4043">
        <v>0</v>
      </c>
      <c r="J4043">
        <v>0</v>
      </c>
      <c r="L4043" s="26">
        <v>46022</v>
      </c>
      <c r="M4043">
        <v>2</v>
      </c>
      <c r="N4043">
        <v>0</v>
      </c>
    </row>
    <row r="4044" spans="1:14" x14ac:dyDescent="0.25">
      <c r="A4044" s="21" t="str">
        <f t="shared" si="63"/>
        <v>MOW LBC CAAA_2026</v>
      </c>
      <c r="B4044" t="s">
        <v>130</v>
      </c>
      <c r="C4044" t="s">
        <v>71</v>
      </c>
      <c r="D4044" t="s">
        <v>82</v>
      </c>
      <c r="E4044" t="s">
        <v>5</v>
      </c>
      <c r="F4044" t="s">
        <v>4</v>
      </c>
      <c r="G4044">
        <v>0</v>
      </c>
      <c r="H4044">
        <v>0</v>
      </c>
      <c r="I4044">
        <v>1667.77392578125</v>
      </c>
      <c r="J4044">
        <v>0</v>
      </c>
      <c r="L4044" s="26">
        <v>46387</v>
      </c>
      <c r="M4044">
        <v>3</v>
      </c>
      <c r="N4044">
        <v>0</v>
      </c>
    </row>
    <row r="4045" spans="1:14" x14ac:dyDescent="0.25">
      <c r="A4045" s="21" t="str">
        <f t="shared" si="63"/>
        <v>MOW LBC CAAA_2027</v>
      </c>
      <c r="B4045" t="s">
        <v>130</v>
      </c>
      <c r="C4045" t="s">
        <v>71</v>
      </c>
      <c r="D4045" t="s">
        <v>82</v>
      </c>
      <c r="E4045" t="s">
        <v>5</v>
      </c>
      <c r="F4045" t="s">
        <v>4</v>
      </c>
      <c r="G4045">
        <v>0</v>
      </c>
      <c r="H4045">
        <v>8021.5859375</v>
      </c>
      <c r="I4045">
        <v>31638.447265625</v>
      </c>
      <c r="J4045">
        <v>0</v>
      </c>
      <c r="L4045" s="26">
        <v>46752</v>
      </c>
      <c r="M4045">
        <v>4</v>
      </c>
      <c r="N4045">
        <v>-13238.798828125</v>
      </c>
    </row>
    <row r="4046" spans="1:14" x14ac:dyDescent="0.25">
      <c r="A4046" s="21" t="str">
        <f t="shared" si="63"/>
        <v>MOW LBC CAAA_2028</v>
      </c>
      <c r="B4046" t="s">
        <v>130</v>
      </c>
      <c r="C4046" t="s">
        <v>71</v>
      </c>
      <c r="D4046" t="s">
        <v>82</v>
      </c>
      <c r="E4046" t="s">
        <v>5</v>
      </c>
      <c r="F4046" t="s">
        <v>4</v>
      </c>
      <c r="G4046">
        <v>0</v>
      </c>
      <c r="H4046">
        <v>8138.9462890625</v>
      </c>
      <c r="I4046">
        <v>30410.751953125</v>
      </c>
      <c r="J4046">
        <v>0</v>
      </c>
      <c r="L4046" s="26">
        <v>47118</v>
      </c>
      <c r="M4046">
        <v>5</v>
      </c>
      <c r="N4046">
        <v>-13530.947265625</v>
      </c>
    </row>
    <row r="4047" spans="1:14" x14ac:dyDescent="0.25">
      <c r="A4047" s="21" t="str">
        <f t="shared" si="63"/>
        <v>MOW LBC CAAA_2029</v>
      </c>
      <c r="B4047" t="s">
        <v>130</v>
      </c>
      <c r="C4047" t="s">
        <v>71</v>
      </c>
      <c r="D4047" t="s">
        <v>82</v>
      </c>
      <c r="E4047" t="s">
        <v>5</v>
      </c>
      <c r="F4047" t="s">
        <v>4</v>
      </c>
      <c r="G4047">
        <v>0</v>
      </c>
      <c r="H4047">
        <v>37630.57421875</v>
      </c>
      <c r="I4047">
        <v>98194.7890625</v>
      </c>
      <c r="J4047">
        <v>0</v>
      </c>
      <c r="L4047" s="26">
        <v>47483</v>
      </c>
      <c r="M4047">
        <v>6</v>
      </c>
      <c r="N4047">
        <v>11687.765625</v>
      </c>
    </row>
    <row r="4048" spans="1:14" x14ac:dyDescent="0.25">
      <c r="A4048" s="21" t="str">
        <f t="shared" si="63"/>
        <v>MOW LBC CAAA_2030</v>
      </c>
      <c r="B4048" t="s">
        <v>130</v>
      </c>
      <c r="C4048" t="s">
        <v>71</v>
      </c>
      <c r="D4048" t="s">
        <v>82</v>
      </c>
      <c r="E4048" t="s">
        <v>5</v>
      </c>
      <c r="F4048" t="s">
        <v>4</v>
      </c>
      <c r="G4048">
        <v>0</v>
      </c>
      <c r="H4048">
        <v>47806.83984375</v>
      </c>
      <c r="I4048">
        <v>136871.640625</v>
      </c>
      <c r="J4048">
        <v>0</v>
      </c>
      <c r="L4048" s="26">
        <v>47848</v>
      </c>
      <c r="M4048">
        <v>7</v>
      </c>
      <c r="N4048">
        <v>24145.783203125</v>
      </c>
    </row>
    <row r="4049" spans="1:14" x14ac:dyDescent="0.25">
      <c r="A4049" s="21" t="str">
        <f t="shared" si="63"/>
        <v>MOW LBC CAAA_2031</v>
      </c>
      <c r="B4049" t="s">
        <v>130</v>
      </c>
      <c r="C4049" t="s">
        <v>71</v>
      </c>
      <c r="D4049" t="s">
        <v>82</v>
      </c>
      <c r="E4049" t="s">
        <v>5</v>
      </c>
      <c r="F4049" t="s">
        <v>4</v>
      </c>
      <c r="G4049">
        <v>0</v>
      </c>
      <c r="H4049">
        <v>67187.3984375</v>
      </c>
      <c r="I4049">
        <v>178100.015625</v>
      </c>
      <c r="J4049">
        <v>0</v>
      </c>
      <c r="L4049" s="26">
        <v>48213</v>
      </c>
      <c r="M4049">
        <v>8</v>
      </c>
      <c r="N4049">
        <v>18371.814453125</v>
      </c>
    </row>
    <row r="4050" spans="1:14" x14ac:dyDescent="0.25">
      <c r="A4050" s="21" t="str">
        <f t="shared" si="63"/>
        <v>MOW LBC CAAA_2032</v>
      </c>
      <c r="B4050" t="s">
        <v>130</v>
      </c>
      <c r="C4050" t="s">
        <v>71</v>
      </c>
      <c r="D4050" t="s">
        <v>82</v>
      </c>
      <c r="E4050" t="s">
        <v>5</v>
      </c>
      <c r="F4050" t="s">
        <v>4</v>
      </c>
      <c r="G4050">
        <v>0</v>
      </c>
      <c r="H4050">
        <v>70636.4296875</v>
      </c>
      <c r="I4050">
        <v>220463.921875</v>
      </c>
      <c r="J4050">
        <v>0</v>
      </c>
      <c r="L4050" s="26">
        <v>48579</v>
      </c>
      <c r="M4050">
        <v>9</v>
      </c>
      <c r="N4050">
        <v>-19666.447265625</v>
      </c>
    </row>
    <row r="4051" spans="1:14" x14ac:dyDescent="0.25">
      <c r="A4051" s="21" t="str">
        <f t="shared" si="63"/>
        <v>MOW LBC CAAA_2033</v>
      </c>
      <c r="B4051" t="s">
        <v>130</v>
      </c>
      <c r="C4051" t="s">
        <v>71</v>
      </c>
      <c r="D4051" t="s">
        <v>82</v>
      </c>
      <c r="E4051" t="s">
        <v>5</v>
      </c>
      <c r="F4051" t="s">
        <v>4</v>
      </c>
      <c r="G4051">
        <v>0</v>
      </c>
      <c r="H4051">
        <v>80217.1640625</v>
      </c>
      <c r="I4051">
        <v>260357.78125</v>
      </c>
      <c r="J4051">
        <v>0</v>
      </c>
      <c r="L4051" s="26">
        <v>48944</v>
      </c>
      <c r="M4051">
        <v>10</v>
      </c>
      <c r="N4051">
        <v>-51169.34375</v>
      </c>
    </row>
    <row r="4052" spans="1:14" x14ac:dyDescent="0.25">
      <c r="A4052" s="21" t="str">
        <f t="shared" si="63"/>
        <v>MOW LBC CAAA_2034</v>
      </c>
      <c r="B4052" t="s">
        <v>130</v>
      </c>
      <c r="C4052" t="s">
        <v>71</v>
      </c>
      <c r="D4052" t="s">
        <v>82</v>
      </c>
      <c r="E4052" t="s">
        <v>5</v>
      </c>
      <c r="F4052" t="s">
        <v>4</v>
      </c>
      <c r="G4052">
        <v>0</v>
      </c>
      <c r="H4052">
        <v>88633.3671875</v>
      </c>
      <c r="I4052">
        <v>300203.90625</v>
      </c>
      <c r="J4052">
        <v>0</v>
      </c>
      <c r="L4052" s="26">
        <v>49309</v>
      </c>
      <c r="M4052">
        <v>11</v>
      </c>
      <c r="N4052">
        <v>-81799.8046875</v>
      </c>
    </row>
    <row r="4053" spans="1:14" x14ac:dyDescent="0.25">
      <c r="A4053" s="21" t="str">
        <f t="shared" si="63"/>
        <v>MOW LBC CAAA_2035</v>
      </c>
      <c r="B4053" t="s">
        <v>130</v>
      </c>
      <c r="C4053" t="s">
        <v>71</v>
      </c>
      <c r="D4053" t="s">
        <v>82</v>
      </c>
      <c r="E4053" t="s">
        <v>5</v>
      </c>
      <c r="F4053" t="s">
        <v>4</v>
      </c>
      <c r="G4053">
        <v>0</v>
      </c>
      <c r="H4053">
        <v>91675.625</v>
      </c>
      <c r="I4053">
        <v>290905.15625</v>
      </c>
      <c r="J4053">
        <v>0</v>
      </c>
      <c r="L4053" s="26">
        <v>49674</v>
      </c>
      <c r="M4053">
        <v>12</v>
      </c>
      <c r="N4053">
        <v>-81416.2421875</v>
      </c>
    </row>
    <row r="4054" spans="1:14" x14ac:dyDescent="0.25">
      <c r="A4054" s="21" t="str">
        <f t="shared" si="63"/>
        <v>MOW LBC CAAA_2036</v>
      </c>
      <c r="B4054" t="s">
        <v>130</v>
      </c>
      <c r="C4054" t="s">
        <v>71</v>
      </c>
      <c r="D4054" t="s">
        <v>82</v>
      </c>
      <c r="E4054" t="s">
        <v>5</v>
      </c>
      <c r="F4054" t="s">
        <v>4</v>
      </c>
      <c r="G4054">
        <v>0</v>
      </c>
      <c r="H4054">
        <v>102575.2890625</v>
      </c>
      <c r="I4054">
        <v>282926.6875</v>
      </c>
      <c r="J4054">
        <v>0</v>
      </c>
      <c r="L4054" s="26">
        <v>50040</v>
      </c>
      <c r="M4054">
        <v>13</v>
      </c>
      <c r="N4054">
        <v>-74910.4375</v>
      </c>
    </row>
    <row r="4055" spans="1:14" x14ac:dyDescent="0.25">
      <c r="A4055" s="21" t="str">
        <f t="shared" si="63"/>
        <v>MOW LBC CAAA_2037</v>
      </c>
      <c r="B4055" t="s">
        <v>130</v>
      </c>
      <c r="C4055" t="s">
        <v>71</v>
      </c>
      <c r="D4055" t="s">
        <v>82</v>
      </c>
      <c r="E4055" t="s">
        <v>5</v>
      </c>
      <c r="F4055" t="s">
        <v>4</v>
      </c>
      <c r="G4055">
        <v>0</v>
      </c>
      <c r="H4055">
        <v>107584.8046875</v>
      </c>
      <c r="I4055">
        <v>274884.71875</v>
      </c>
      <c r="J4055">
        <v>0</v>
      </c>
      <c r="L4055" s="26">
        <v>50405</v>
      </c>
      <c r="M4055">
        <v>14</v>
      </c>
      <c r="N4055">
        <v>-52868.12890625</v>
      </c>
    </row>
    <row r="4056" spans="1:14" x14ac:dyDescent="0.25">
      <c r="A4056" s="21" t="str">
        <f t="shared" si="63"/>
        <v>MOW LBC CAAA_2038</v>
      </c>
      <c r="B4056" t="s">
        <v>130</v>
      </c>
      <c r="C4056" t="s">
        <v>71</v>
      </c>
      <c r="D4056" t="s">
        <v>82</v>
      </c>
      <c r="E4056" t="s">
        <v>5</v>
      </c>
      <c r="F4056" t="s">
        <v>4</v>
      </c>
      <c r="G4056">
        <v>0</v>
      </c>
      <c r="H4056">
        <v>124733.40625</v>
      </c>
      <c r="I4056">
        <v>268689.28125</v>
      </c>
      <c r="J4056">
        <v>0</v>
      </c>
      <c r="L4056" s="26">
        <v>50770</v>
      </c>
      <c r="M4056">
        <v>15</v>
      </c>
      <c r="N4056">
        <v>-26303.85546875</v>
      </c>
    </row>
    <row r="4057" spans="1:14" x14ac:dyDescent="0.25">
      <c r="A4057" s="21" t="str">
        <f t="shared" si="63"/>
        <v>MOW LBC CAAA_2039</v>
      </c>
      <c r="B4057" t="s">
        <v>130</v>
      </c>
      <c r="C4057" t="s">
        <v>71</v>
      </c>
      <c r="D4057" t="s">
        <v>82</v>
      </c>
      <c r="E4057" t="s">
        <v>5</v>
      </c>
      <c r="F4057" t="s">
        <v>4</v>
      </c>
      <c r="G4057">
        <v>0</v>
      </c>
      <c r="H4057">
        <v>144277.234375</v>
      </c>
      <c r="I4057">
        <v>263157.09375</v>
      </c>
      <c r="J4057">
        <v>0</v>
      </c>
      <c r="L4057" s="26">
        <v>51135</v>
      </c>
      <c r="M4057">
        <v>16</v>
      </c>
      <c r="N4057">
        <v>469.92791748046875</v>
      </c>
    </row>
    <row r="4058" spans="1:14" x14ac:dyDescent="0.25">
      <c r="A4058" s="21" t="str">
        <f t="shared" si="63"/>
        <v>MOW LBC CAAA_2040</v>
      </c>
      <c r="B4058" t="s">
        <v>130</v>
      </c>
      <c r="C4058" t="s">
        <v>71</v>
      </c>
      <c r="D4058" t="s">
        <v>82</v>
      </c>
      <c r="E4058" t="s">
        <v>5</v>
      </c>
      <c r="F4058" t="s">
        <v>4</v>
      </c>
      <c r="G4058">
        <v>0</v>
      </c>
      <c r="H4058">
        <v>172638.375</v>
      </c>
      <c r="I4058">
        <v>259006.765625</v>
      </c>
      <c r="J4058">
        <v>0</v>
      </c>
      <c r="L4058" s="26">
        <v>51501</v>
      </c>
      <c r="M4058">
        <v>17</v>
      </c>
      <c r="N4058">
        <v>56502.4140625</v>
      </c>
    </row>
    <row r="4059" spans="1:14" x14ac:dyDescent="0.25">
      <c r="A4059" s="21" t="str">
        <f t="shared" si="63"/>
        <v>MOW LBC CAAA_2041</v>
      </c>
      <c r="B4059" t="s">
        <v>130</v>
      </c>
      <c r="C4059" t="s">
        <v>71</v>
      </c>
      <c r="D4059" t="s">
        <v>82</v>
      </c>
      <c r="E4059" t="s">
        <v>5</v>
      </c>
      <c r="F4059" t="s">
        <v>4</v>
      </c>
      <c r="G4059">
        <v>0</v>
      </c>
      <c r="H4059">
        <v>173016.609375</v>
      </c>
      <c r="I4059">
        <v>307744.8125</v>
      </c>
      <c r="J4059">
        <v>0</v>
      </c>
      <c r="L4059" s="26">
        <v>51866</v>
      </c>
      <c r="M4059">
        <v>18</v>
      </c>
      <c r="N4059">
        <v>62303.078125</v>
      </c>
    </row>
    <row r="4060" spans="1:14" x14ac:dyDescent="0.25">
      <c r="A4060" s="21" t="str">
        <f t="shared" si="63"/>
        <v>MOW LBC CAAA_2042</v>
      </c>
      <c r="B4060" t="s">
        <v>130</v>
      </c>
      <c r="C4060" t="s">
        <v>71</v>
      </c>
      <c r="D4060" t="s">
        <v>82</v>
      </c>
      <c r="E4060" t="s">
        <v>5</v>
      </c>
      <c r="F4060" t="s">
        <v>4</v>
      </c>
      <c r="G4060">
        <v>0</v>
      </c>
      <c r="H4060">
        <v>190349.34375</v>
      </c>
      <c r="I4060">
        <v>333500.59375</v>
      </c>
      <c r="J4060">
        <v>0</v>
      </c>
      <c r="L4060" s="26">
        <v>52231</v>
      </c>
      <c r="M4060">
        <v>19</v>
      </c>
      <c r="N4060">
        <v>102972.0390625</v>
      </c>
    </row>
    <row r="4061" spans="1:14" x14ac:dyDescent="0.25">
      <c r="A4061" s="21" t="str">
        <f t="shared" si="63"/>
        <v>MOW LBC CAAA_2043</v>
      </c>
      <c r="B4061" t="s">
        <v>130</v>
      </c>
      <c r="C4061" t="s">
        <v>71</v>
      </c>
      <c r="D4061" t="s">
        <v>82</v>
      </c>
      <c r="E4061" t="s">
        <v>5</v>
      </c>
      <c r="F4061" t="s">
        <v>4</v>
      </c>
      <c r="G4061">
        <v>0</v>
      </c>
      <c r="H4061">
        <v>197147.359375</v>
      </c>
      <c r="I4061">
        <v>324813.53125</v>
      </c>
      <c r="J4061">
        <v>0</v>
      </c>
      <c r="L4061" s="26">
        <v>52596</v>
      </c>
      <c r="M4061">
        <v>20</v>
      </c>
      <c r="N4061">
        <v>147576.875</v>
      </c>
    </row>
    <row r="4062" spans="1:14" x14ac:dyDescent="0.25">
      <c r="A4062" s="21" t="str">
        <f t="shared" si="63"/>
        <v>MOW LBC CAAA_2024</v>
      </c>
      <c r="B4062" t="s">
        <v>130</v>
      </c>
      <c r="C4062" t="s">
        <v>71</v>
      </c>
      <c r="D4062" t="s">
        <v>82</v>
      </c>
      <c r="E4062" t="s">
        <v>5</v>
      </c>
      <c r="F4062" t="s">
        <v>32</v>
      </c>
      <c r="G4062">
        <v>189100.46875</v>
      </c>
      <c r="H4062">
        <v>81692.578125</v>
      </c>
      <c r="I4062">
        <v>15499.482421875</v>
      </c>
      <c r="J4062">
        <v>0</v>
      </c>
      <c r="L4062" s="26">
        <v>45657</v>
      </c>
      <c r="M4062">
        <v>1</v>
      </c>
      <c r="N4062">
        <v>105479.078125</v>
      </c>
    </row>
    <row r="4063" spans="1:14" x14ac:dyDescent="0.25">
      <c r="A4063" s="21" t="str">
        <f t="shared" si="63"/>
        <v>MOW LBC CAAA_2025</v>
      </c>
      <c r="B4063" t="s">
        <v>130</v>
      </c>
      <c r="C4063" t="s">
        <v>71</v>
      </c>
      <c r="D4063" t="s">
        <v>82</v>
      </c>
      <c r="E4063" t="s">
        <v>5</v>
      </c>
      <c r="F4063" t="s">
        <v>32</v>
      </c>
      <c r="G4063">
        <v>204197.25</v>
      </c>
      <c r="H4063">
        <v>88198.15625</v>
      </c>
      <c r="I4063">
        <v>43533.515625</v>
      </c>
      <c r="J4063">
        <v>0</v>
      </c>
      <c r="L4063" s="26">
        <v>46022</v>
      </c>
      <c r="M4063">
        <v>2</v>
      </c>
      <c r="N4063">
        <v>106607.640625</v>
      </c>
    </row>
    <row r="4064" spans="1:14" x14ac:dyDescent="0.25">
      <c r="A4064" s="21" t="str">
        <f t="shared" si="63"/>
        <v>MOW LBC CAAA_2026</v>
      </c>
      <c r="B4064" t="s">
        <v>130</v>
      </c>
      <c r="C4064" t="s">
        <v>71</v>
      </c>
      <c r="D4064" t="s">
        <v>82</v>
      </c>
      <c r="E4064" t="s">
        <v>5</v>
      </c>
      <c r="F4064" t="s">
        <v>32</v>
      </c>
      <c r="G4064">
        <v>219276.34375</v>
      </c>
      <c r="H4064">
        <v>99641.0390625</v>
      </c>
      <c r="I4064">
        <v>47211.59375</v>
      </c>
      <c r="J4064">
        <v>0</v>
      </c>
      <c r="L4064" s="26">
        <v>46387</v>
      </c>
      <c r="M4064">
        <v>3</v>
      </c>
      <c r="N4064">
        <v>110698.125</v>
      </c>
    </row>
    <row r="4065" spans="1:14" x14ac:dyDescent="0.25">
      <c r="A4065" s="21" t="str">
        <f t="shared" si="63"/>
        <v>MOW LBC CAAA_2027</v>
      </c>
      <c r="B4065" t="s">
        <v>130</v>
      </c>
      <c r="C4065" t="s">
        <v>71</v>
      </c>
      <c r="D4065" t="s">
        <v>82</v>
      </c>
      <c r="E4065" t="s">
        <v>5</v>
      </c>
      <c r="F4065" t="s">
        <v>32</v>
      </c>
      <c r="G4065">
        <v>230496.265625</v>
      </c>
      <c r="H4065">
        <v>100906.2578125</v>
      </c>
      <c r="I4065">
        <v>50799.19921875</v>
      </c>
      <c r="J4065">
        <v>0</v>
      </c>
      <c r="L4065" s="26">
        <v>46752</v>
      </c>
      <c r="M4065">
        <v>4</v>
      </c>
      <c r="N4065">
        <v>110611.7109375</v>
      </c>
    </row>
    <row r="4066" spans="1:14" x14ac:dyDescent="0.25">
      <c r="A4066" s="21" t="str">
        <f t="shared" si="63"/>
        <v>MOW LBC CAAA_2028</v>
      </c>
      <c r="B4066" t="s">
        <v>130</v>
      </c>
      <c r="C4066" t="s">
        <v>71</v>
      </c>
      <c r="D4066" t="s">
        <v>82</v>
      </c>
      <c r="E4066" t="s">
        <v>5</v>
      </c>
      <c r="F4066" t="s">
        <v>32</v>
      </c>
      <c r="G4066">
        <v>238907.859375</v>
      </c>
      <c r="H4066">
        <v>110408.484375</v>
      </c>
      <c r="I4066">
        <v>54535.296875</v>
      </c>
      <c r="J4066">
        <v>0</v>
      </c>
      <c r="L4066" s="26">
        <v>47118</v>
      </c>
      <c r="M4066">
        <v>5</v>
      </c>
      <c r="N4066">
        <v>117659.9453125</v>
      </c>
    </row>
    <row r="4067" spans="1:14" x14ac:dyDescent="0.25">
      <c r="A4067" s="21" t="str">
        <f t="shared" si="63"/>
        <v>MOW LBC CAAA_2029</v>
      </c>
      <c r="B4067" t="s">
        <v>130</v>
      </c>
      <c r="C4067" t="s">
        <v>71</v>
      </c>
      <c r="D4067" t="s">
        <v>82</v>
      </c>
      <c r="E4067" t="s">
        <v>5</v>
      </c>
      <c r="F4067" t="s">
        <v>32</v>
      </c>
      <c r="G4067">
        <v>246828.921875</v>
      </c>
      <c r="H4067">
        <v>121312.7265625</v>
      </c>
      <c r="I4067">
        <v>56837.07421875</v>
      </c>
      <c r="J4067">
        <v>0</v>
      </c>
      <c r="L4067" s="26">
        <v>47483</v>
      </c>
      <c r="M4067">
        <v>6</v>
      </c>
      <c r="N4067">
        <v>125876.046875</v>
      </c>
    </row>
    <row r="4068" spans="1:14" x14ac:dyDescent="0.25">
      <c r="A4068" s="21" t="str">
        <f t="shared" si="63"/>
        <v>MOW LBC CAAA_2030</v>
      </c>
      <c r="B4068" t="s">
        <v>130</v>
      </c>
      <c r="C4068" t="s">
        <v>71</v>
      </c>
      <c r="D4068" t="s">
        <v>82</v>
      </c>
      <c r="E4068" t="s">
        <v>5</v>
      </c>
      <c r="F4068" t="s">
        <v>32</v>
      </c>
      <c r="G4068">
        <v>255533.296875</v>
      </c>
      <c r="H4068">
        <v>129694.2578125</v>
      </c>
      <c r="I4068">
        <v>62349.9765625</v>
      </c>
      <c r="J4068">
        <v>0</v>
      </c>
      <c r="L4068" s="26">
        <v>47848</v>
      </c>
      <c r="M4068">
        <v>7</v>
      </c>
      <c r="N4068">
        <v>134590.96875</v>
      </c>
    </row>
    <row r="4069" spans="1:14" x14ac:dyDescent="0.25">
      <c r="A4069" s="21" t="str">
        <f t="shared" si="63"/>
        <v>MOW LBC CAAA_2031</v>
      </c>
      <c r="B4069" t="s">
        <v>130</v>
      </c>
      <c r="C4069" t="s">
        <v>71</v>
      </c>
      <c r="D4069" t="s">
        <v>82</v>
      </c>
      <c r="E4069" t="s">
        <v>5</v>
      </c>
      <c r="F4069" t="s">
        <v>32</v>
      </c>
      <c r="G4069">
        <v>259902.828125</v>
      </c>
      <c r="H4069">
        <v>115309.359375</v>
      </c>
      <c r="I4069">
        <v>60166.375</v>
      </c>
      <c r="J4069">
        <v>27125.732421875</v>
      </c>
      <c r="L4069" s="26">
        <v>48213</v>
      </c>
      <c r="M4069">
        <v>8</v>
      </c>
      <c r="N4069">
        <v>133588.65625</v>
      </c>
    </row>
    <row r="4070" spans="1:14" x14ac:dyDescent="0.25">
      <c r="A4070" s="21" t="str">
        <f t="shared" si="63"/>
        <v>MOW LBC CAAA_2032</v>
      </c>
      <c r="B4070" t="s">
        <v>130</v>
      </c>
      <c r="C4070" t="s">
        <v>71</v>
      </c>
      <c r="D4070" t="s">
        <v>82</v>
      </c>
      <c r="E4070" t="s">
        <v>5</v>
      </c>
      <c r="F4070" t="s">
        <v>32</v>
      </c>
      <c r="G4070">
        <v>268454.3125</v>
      </c>
      <c r="H4070">
        <v>119022.5234375</v>
      </c>
      <c r="I4070">
        <v>61382.828125</v>
      </c>
      <c r="J4070">
        <v>0</v>
      </c>
      <c r="L4070" s="26">
        <v>48579</v>
      </c>
      <c r="M4070">
        <v>9</v>
      </c>
      <c r="N4070">
        <v>130754.2421875</v>
      </c>
    </row>
    <row r="4071" spans="1:14" x14ac:dyDescent="0.25">
      <c r="A4071" s="21" t="str">
        <f t="shared" si="63"/>
        <v>MOW LBC CAAA_2033</v>
      </c>
      <c r="B4071" t="s">
        <v>130</v>
      </c>
      <c r="C4071" t="s">
        <v>71</v>
      </c>
      <c r="D4071" t="s">
        <v>82</v>
      </c>
      <c r="E4071" t="s">
        <v>5</v>
      </c>
      <c r="F4071" t="s">
        <v>32</v>
      </c>
      <c r="G4071">
        <v>279679.09375</v>
      </c>
      <c r="H4071">
        <v>114171.0703125</v>
      </c>
      <c r="I4071">
        <v>64018.3671875</v>
      </c>
      <c r="J4071">
        <v>0</v>
      </c>
      <c r="L4071" s="26">
        <v>48944</v>
      </c>
      <c r="M4071">
        <v>10</v>
      </c>
      <c r="N4071">
        <v>117588.140625</v>
      </c>
    </row>
    <row r="4072" spans="1:14" x14ac:dyDescent="0.25">
      <c r="A4072" s="21" t="str">
        <f t="shared" si="63"/>
        <v>MOW LBC CAAA_2034</v>
      </c>
      <c r="B4072" t="s">
        <v>130</v>
      </c>
      <c r="C4072" t="s">
        <v>71</v>
      </c>
      <c r="D4072" t="s">
        <v>82</v>
      </c>
      <c r="E4072" t="s">
        <v>5</v>
      </c>
      <c r="F4072" t="s">
        <v>32</v>
      </c>
      <c r="G4072">
        <v>290426.71875</v>
      </c>
      <c r="H4072">
        <v>114044.46875</v>
      </c>
      <c r="I4072">
        <v>66291.109375</v>
      </c>
      <c r="J4072">
        <v>0</v>
      </c>
      <c r="L4072" s="26">
        <v>49309</v>
      </c>
      <c r="M4072">
        <v>11</v>
      </c>
      <c r="N4072">
        <v>111696.625</v>
      </c>
    </row>
    <row r="4073" spans="1:14" x14ac:dyDescent="0.25">
      <c r="A4073" s="21" t="str">
        <f t="shared" si="63"/>
        <v>MOW LBC CAAA_2035</v>
      </c>
      <c r="B4073" t="s">
        <v>130</v>
      </c>
      <c r="C4073" t="s">
        <v>71</v>
      </c>
      <c r="D4073" t="s">
        <v>82</v>
      </c>
      <c r="E4073" t="s">
        <v>5</v>
      </c>
      <c r="F4073" t="s">
        <v>32</v>
      </c>
      <c r="G4073">
        <v>302394.375</v>
      </c>
      <c r="H4073">
        <v>117726.375</v>
      </c>
      <c r="I4073">
        <v>67375.546875</v>
      </c>
      <c r="J4073">
        <v>0</v>
      </c>
      <c r="L4073" s="26">
        <v>49674</v>
      </c>
      <c r="M4073">
        <v>12</v>
      </c>
      <c r="N4073">
        <v>112658.53125</v>
      </c>
    </row>
    <row r="4074" spans="1:14" x14ac:dyDescent="0.25">
      <c r="A4074" s="21" t="str">
        <f t="shared" si="63"/>
        <v>MOW LBC CAAA_2036</v>
      </c>
      <c r="B4074" t="s">
        <v>130</v>
      </c>
      <c r="C4074" t="s">
        <v>71</v>
      </c>
      <c r="D4074" t="s">
        <v>82</v>
      </c>
      <c r="E4074" t="s">
        <v>5</v>
      </c>
      <c r="F4074" t="s">
        <v>32</v>
      </c>
      <c r="G4074">
        <v>314773.5625</v>
      </c>
      <c r="H4074">
        <v>117026.6640625</v>
      </c>
      <c r="I4074">
        <v>70385.5390625</v>
      </c>
      <c r="J4074">
        <v>0</v>
      </c>
      <c r="L4074" s="26">
        <v>50040</v>
      </c>
      <c r="M4074">
        <v>13</v>
      </c>
      <c r="N4074">
        <v>110272.3203125</v>
      </c>
    </row>
    <row r="4075" spans="1:14" x14ac:dyDescent="0.25">
      <c r="A4075" s="21" t="str">
        <f t="shared" si="63"/>
        <v>MOW LBC CAAA_2037</v>
      </c>
      <c r="B4075" t="s">
        <v>130</v>
      </c>
      <c r="C4075" t="s">
        <v>71</v>
      </c>
      <c r="D4075" t="s">
        <v>82</v>
      </c>
      <c r="E4075" t="s">
        <v>5</v>
      </c>
      <c r="F4075" t="s">
        <v>32</v>
      </c>
      <c r="G4075">
        <v>326075.09375</v>
      </c>
      <c r="H4075">
        <v>112090.2265625</v>
      </c>
      <c r="I4075">
        <v>71932.90625</v>
      </c>
      <c r="J4075">
        <v>0</v>
      </c>
      <c r="L4075" s="26">
        <v>50405</v>
      </c>
      <c r="M4075">
        <v>14</v>
      </c>
      <c r="N4075">
        <v>99135.984375</v>
      </c>
    </row>
    <row r="4076" spans="1:14" x14ac:dyDescent="0.25">
      <c r="A4076" s="21" t="str">
        <f t="shared" si="63"/>
        <v>MOW LBC CAAA_2038</v>
      </c>
      <c r="B4076" t="s">
        <v>130</v>
      </c>
      <c r="C4076" t="s">
        <v>71</v>
      </c>
      <c r="D4076" t="s">
        <v>82</v>
      </c>
      <c r="E4076" t="s">
        <v>5</v>
      </c>
      <c r="F4076" t="s">
        <v>32</v>
      </c>
      <c r="G4076">
        <v>338127.1875</v>
      </c>
      <c r="H4076">
        <v>100487.75</v>
      </c>
      <c r="I4076">
        <v>72653.8125</v>
      </c>
      <c r="J4076">
        <v>0</v>
      </c>
      <c r="L4076" s="26">
        <v>50770</v>
      </c>
      <c r="M4076">
        <v>15</v>
      </c>
      <c r="N4076">
        <v>81386.953125</v>
      </c>
    </row>
    <row r="4077" spans="1:14" x14ac:dyDescent="0.25">
      <c r="A4077" s="21" t="str">
        <f t="shared" si="63"/>
        <v>MOW LBC CAAA_2039</v>
      </c>
      <c r="B4077" t="s">
        <v>130</v>
      </c>
      <c r="C4077" t="s">
        <v>71</v>
      </c>
      <c r="D4077" t="s">
        <v>82</v>
      </c>
      <c r="E4077" t="s">
        <v>5</v>
      </c>
      <c r="F4077" t="s">
        <v>32</v>
      </c>
      <c r="G4077">
        <v>355622.09375</v>
      </c>
      <c r="H4077">
        <v>97333.015625</v>
      </c>
      <c r="I4077">
        <v>75687.7265625</v>
      </c>
      <c r="J4077">
        <v>0</v>
      </c>
      <c r="L4077" s="26">
        <v>51135</v>
      </c>
      <c r="M4077">
        <v>16</v>
      </c>
      <c r="N4077">
        <v>73287.2421875</v>
      </c>
    </row>
    <row r="4078" spans="1:14" x14ac:dyDescent="0.25">
      <c r="A4078" s="21" t="str">
        <f t="shared" si="63"/>
        <v>MOW LBC CAAA_2040</v>
      </c>
      <c r="B4078" t="s">
        <v>130</v>
      </c>
      <c r="C4078" t="s">
        <v>71</v>
      </c>
      <c r="D4078" t="s">
        <v>82</v>
      </c>
      <c r="E4078" t="s">
        <v>5</v>
      </c>
      <c r="F4078" t="s">
        <v>32</v>
      </c>
      <c r="G4078">
        <v>366219.4375</v>
      </c>
      <c r="H4078">
        <v>75572.9375</v>
      </c>
      <c r="I4078">
        <v>54972.7578125</v>
      </c>
      <c r="J4078">
        <v>133313.8125</v>
      </c>
      <c r="L4078" s="26">
        <v>51501</v>
      </c>
      <c r="M4078">
        <v>17</v>
      </c>
      <c r="N4078">
        <v>58543.359375</v>
      </c>
    </row>
    <row r="4079" spans="1:14" x14ac:dyDescent="0.25">
      <c r="A4079" s="21" t="str">
        <f t="shared" si="63"/>
        <v>MOW LBC CAAA_2041</v>
      </c>
      <c r="B4079" t="s">
        <v>130</v>
      </c>
      <c r="C4079" t="s">
        <v>71</v>
      </c>
      <c r="D4079" t="s">
        <v>82</v>
      </c>
      <c r="E4079" t="s">
        <v>5</v>
      </c>
      <c r="F4079" t="s">
        <v>32</v>
      </c>
      <c r="G4079">
        <v>375933.28125</v>
      </c>
      <c r="H4079">
        <v>76606.5859375</v>
      </c>
      <c r="I4079">
        <v>54206.16796875</v>
      </c>
      <c r="J4079">
        <v>0</v>
      </c>
      <c r="L4079" s="26">
        <v>51866</v>
      </c>
      <c r="M4079">
        <v>18</v>
      </c>
      <c r="N4079">
        <v>57244.71484375</v>
      </c>
    </row>
    <row r="4080" spans="1:14" x14ac:dyDescent="0.25">
      <c r="A4080" s="21" t="str">
        <f t="shared" si="63"/>
        <v>MOW LBC CAAA_2042</v>
      </c>
      <c r="B4080" t="s">
        <v>130</v>
      </c>
      <c r="C4080" t="s">
        <v>71</v>
      </c>
      <c r="D4080" t="s">
        <v>82</v>
      </c>
      <c r="E4080" t="s">
        <v>5</v>
      </c>
      <c r="F4080" t="s">
        <v>32</v>
      </c>
      <c r="G4080">
        <v>387701.34375</v>
      </c>
      <c r="H4080">
        <v>67360.1484375</v>
      </c>
      <c r="I4080">
        <v>54454.33984375</v>
      </c>
      <c r="J4080">
        <v>0</v>
      </c>
      <c r="L4080" s="26">
        <v>52231</v>
      </c>
      <c r="M4080">
        <v>19</v>
      </c>
      <c r="N4080">
        <v>47972.546875</v>
      </c>
    </row>
    <row r="4081" spans="1:14" x14ac:dyDescent="0.25">
      <c r="A4081" s="21" t="str">
        <f t="shared" si="63"/>
        <v>MOW LBC CAAA_2043</v>
      </c>
      <c r="B4081" t="s">
        <v>130</v>
      </c>
      <c r="C4081" t="s">
        <v>71</v>
      </c>
      <c r="D4081" t="s">
        <v>82</v>
      </c>
      <c r="E4081" t="s">
        <v>5</v>
      </c>
      <c r="F4081" t="s">
        <v>32</v>
      </c>
      <c r="G4081">
        <v>398459.59375</v>
      </c>
      <c r="H4081">
        <v>69222.40625</v>
      </c>
      <c r="I4081">
        <v>177415.3125</v>
      </c>
      <c r="J4081">
        <v>0</v>
      </c>
      <c r="L4081" s="26">
        <v>52596</v>
      </c>
      <c r="M4081">
        <v>20</v>
      </c>
      <c r="N4081">
        <v>49540.5859375</v>
      </c>
    </row>
    <row r="4082" spans="1:14" x14ac:dyDescent="0.25">
      <c r="A4082" s="21" t="str">
        <f t="shared" si="63"/>
        <v>MOW LBC CAAA_2024</v>
      </c>
      <c r="B4082" t="s">
        <v>130</v>
      </c>
      <c r="C4082" t="s">
        <v>71</v>
      </c>
      <c r="D4082" t="s">
        <v>82</v>
      </c>
      <c r="E4082" t="s">
        <v>5</v>
      </c>
      <c r="F4082" t="s">
        <v>8</v>
      </c>
      <c r="G4082">
        <v>0</v>
      </c>
      <c r="H4082">
        <v>0</v>
      </c>
      <c r="I4082">
        <v>0</v>
      </c>
      <c r="J4082">
        <v>0</v>
      </c>
      <c r="L4082" s="26">
        <v>45657</v>
      </c>
      <c r="M4082">
        <v>1</v>
      </c>
      <c r="N4082">
        <v>0</v>
      </c>
    </row>
    <row r="4083" spans="1:14" x14ac:dyDescent="0.25">
      <c r="A4083" s="21" t="str">
        <f t="shared" si="63"/>
        <v>MOW LBC CAAA_2025</v>
      </c>
      <c r="B4083" t="s">
        <v>130</v>
      </c>
      <c r="C4083" t="s">
        <v>71</v>
      </c>
      <c r="D4083" t="s">
        <v>82</v>
      </c>
      <c r="E4083" t="s">
        <v>5</v>
      </c>
      <c r="F4083" t="s">
        <v>8</v>
      </c>
      <c r="G4083">
        <v>0</v>
      </c>
      <c r="H4083">
        <v>0</v>
      </c>
      <c r="I4083">
        <v>0</v>
      </c>
      <c r="J4083">
        <v>0</v>
      </c>
      <c r="L4083" s="26">
        <v>46022</v>
      </c>
      <c r="M4083">
        <v>2</v>
      </c>
      <c r="N4083">
        <v>0</v>
      </c>
    </row>
    <row r="4084" spans="1:14" x14ac:dyDescent="0.25">
      <c r="A4084" s="21" t="str">
        <f t="shared" si="63"/>
        <v>MOW LBC CAAA_2026</v>
      </c>
      <c r="B4084" t="s">
        <v>130</v>
      </c>
      <c r="C4084" t="s">
        <v>71</v>
      </c>
      <c r="D4084" t="s">
        <v>82</v>
      </c>
      <c r="E4084" t="s">
        <v>5</v>
      </c>
      <c r="F4084" t="s">
        <v>8</v>
      </c>
      <c r="G4084">
        <v>0</v>
      </c>
      <c r="H4084">
        <v>0</v>
      </c>
      <c r="I4084">
        <v>0</v>
      </c>
      <c r="J4084">
        <v>0</v>
      </c>
      <c r="L4084" s="26">
        <v>46387</v>
      </c>
      <c r="M4084">
        <v>3</v>
      </c>
      <c r="N4084">
        <v>0</v>
      </c>
    </row>
    <row r="4085" spans="1:14" x14ac:dyDescent="0.25">
      <c r="A4085" s="21" t="str">
        <f t="shared" si="63"/>
        <v>MOW LBC CAAA_2027</v>
      </c>
      <c r="B4085" t="s">
        <v>130</v>
      </c>
      <c r="C4085" t="s">
        <v>71</v>
      </c>
      <c r="D4085" t="s">
        <v>82</v>
      </c>
      <c r="E4085" t="s">
        <v>5</v>
      </c>
      <c r="F4085" t="s">
        <v>8</v>
      </c>
      <c r="G4085">
        <v>0</v>
      </c>
      <c r="H4085">
        <v>0</v>
      </c>
      <c r="I4085">
        <v>0</v>
      </c>
      <c r="J4085">
        <v>0</v>
      </c>
      <c r="L4085" s="26">
        <v>46752</v>
      </c>
      <c r="M4085">
        <v>4</v>
      </c>
      <c r="N4085">
        <v>0</v>
      </c>
    </row>
    <row r="4086" spans="1:14" x14ac:dyDescent="0.25">
      <c r="A4086" s="21" t="str">
        <f t="shared" si="63"/>
        <v>MOW LBC CAAA_2028</v>
      </c>
      <c r="B4086" t="s">
        <v>130</v>
      </c>
      <c r="C4086" t="s">
        <v>71</v>
      </c>
      <c r="D4086" t="s">
        <v>82</v>
      </c>
      <c r="E4086" t="s">
        <v>5</v>
      </c>
      <c r="F4086" t="s">
        <v>8</v>
      </c>
      <c r="G4086">
        <v>0</v>
      </c>
      <c r="H4086">
        <v>0</v>
      </c>
      <c r="I4086">
        <v>0</v>
      </c>
      <c r="J4086">
        <v>0</v>
      </c>
      <c r="L4086" s="26">
        <v>47118</v>
      </c>
      <c r="M4086">
        <v>5</v>
      </c>
      <c r="N4086">
        <v>0</v>
      </c>
    </row>
    <row r="4087" spans="1:14" x14ac:dyDescent="0.25">
      <c r="A4087" s="21" t="str">
        <f t="shared" si="63"/>
        <v>MOW LBC CAAA_2029</v>
      </c>
      <c r="B4087" t="s">
        <v>130</v>
      </c>
      <c r="C4087" t="s">
        <v>71</v>
      </c>
      <c r="D4087" t="s">
        <v>82</v>
      </c>
      <c r="E4087" t="s">
        <v>5</v>
      </c>
      <c r="F4087" t="s">
        <v>8</v>
      </c>
      <c r="G4087">
        <v>0</v>
      </c>
      <c r="H4087">
        <v>0</v>
      </c>
      <c r="I4087">
        <v>0</v>
      </c>
      <c r="J4087">
        <v>0</v>
      </c>
      <c r="L4087" s="26">
        <v>47483</v>
      </c>
      <c r="M4087">
        <v>6</v>
      </c>
      <c r="N4087">
        <v>0</v>
      </c>
    </row>
    <row r="4088" spans="1:14" x14ac:dyDescent="0.25">
      <c r="A4088" s="21" t="str">
        <f t="shared" si="63"/>
        <v>MOW LBC CAAA_2030</v>
      </c>
      <c r="B4088" t="s">
        <v>130</v>
      </c>
      <c r="C4088" t="s">
        <v>71</v>
      </c>
      <c r="D4088" t="s">
        <v>82</v>
      </c>
      <c r="E4088" t="s">
        <v>5</v>
      </c>
      <c r="F4088" t="s">
        <v>8</v>
      </c>
      <c r="G4088">
        <v>0</v>
      </c>
      <c r="H4088">
        <v>0</v>
      </c>
      <c r="I4088">
        <v>0</v>
      </c>
      <c r="J4088">
        <v>0</v>
      </c>
      <c r="L4088" s="26">
        <v>47848</v>
      </c>
      <c r="M4088">
        <v>7</v>
      </c>
      <c r="N4088">
        <v>0</v>
      </c>
    </row>
    <row r="4089" spans="1:14" x14ac:dyDescent="0.25">
      <c r="A4089" s="21" t="str">
        <f t="shared" si="63"/>
        <v>MOW LBC CAAA_2031</v>
      </c>
      <c r="B4089" t="s">
        <v>130</v>
      </c>
      <c r="C4089" t="s">
        <v>71</v>
      </c>
      <c r="D4089" t="s">
        <v>82</v>
      </c>
      <c r="E4089" t="s">
        <v>5</v>
      </c>
      <c r="F4089" t="s">
        <v>8</v>
      </c>
      <c r="G4089">
        <v>0</v>
      </c>
      <c r="H4089">
        <v>0</v>
      </c>
      <c r="I4089">
        <v>0</v>
      </c>
      <c r="J4089">
        <v>0</v>
      </c>
      <c r="L4089" s="26">
        <v>48213</v>
      </c>
      <c r="M4089">
        <v>8</v>
      </c>
      <c r="N4089">
        <v>0</v>
      </c>
    </row>
    <row r="4090" spans="1:14" x14ac:dyDescent="0.25">
      <c r="A4090" s="21" t="str">
        <f t="shared" si="63"/>
        <v>MOW LBC CAAA_2032</v>
      </c>
      <c r="B4090" t="s">
        <v>130</v>
      </c>
      <c r="C4090" t="s">
        <v>71</v>
      </c>
      <c r="D4090" t="s">
        <v>82</v>
      </c>
      <c r="E4090" t="s">
        <v>5</v>
      </c>
      <c r="F4090" t="s">
        <v>8</v>
      </c>
      <c r="G4090">
        <v>0</v>
      </c>
      <c r="H4090">
        <v>0</v>
      </c>
      <c r="I4090">
        <v>0</v>
      </c>
      <c r="J4090">
        <v>0</v>
      </c>
      <c r="L4090" s="26">
        <v>48579</v>
      </c>
      <c r="M4090">
        <v>9</v>
      </c>
      <c r="N4090">
        <v>0</v>
      </c>
    </row>
    <row r="4091" spans="1:14" x14ac:dyDescent="0.25">
      <c r="A4091" s="21" t="str">
        <f t="shared" si="63"/>
        <v>MOW LBC CAAA_2033</v>
      </c>
      <c r="B4091" t="s">
        <v>130</v>
      </c>
      <c r="C4091" t="s">
        <v>71</v>
      </c>
      <c r="D4091" t="s">
        <v>82</v>
      </c>
      <c r="E4091" t="s">
        <v>5</v>
      </c>
      <c r="F4091" t="s">
        <v>8</v>
      </c>
      <c r="G4091">
        <v>0</v>
      </c>
      <c r="H4091">
        <v>0</v>
      </c>
      <c r="I4091">
        <v>0</v>
      </c>
      <c r="J4091">
        <v>0</v>
      </c>
      <c r="L4091" s="26">
        <v>48944</v>
      </c>
      <c r="M4091">
        <v>10</v>
      </c>
      <c r="N4091">
        <v>0</v>
      </c>
    </row>
    <row r="4092" spans="1:14" x14ac:dyDescent="0.25">
      <c r="A4092" s="21" t="str">
        <f t="shared" si="63"/>
        <v>MOW LBC CAAA_2034</v>
      </c>
      <c r="B4092" t="s">
        <v>130</v>
      </c>
      <c r="C4092" t="s">
        <v>71</v>
      </c>
      <c r="D4092" t="s">
        <v>82</v>
      </c>
      <c r="E4092" t="s">
        <v>5</v>
      </c>
      <c r="F4092" t="s">
        <v>8</v>
      </c>
      <c r="G4092">
        <v>0</v>
      </c>
      <c r="H4092">
        <v>0</v>
      </c>
      <c r="I4092">
        <v>0</v>
      </c>
      <c r="J4092">
        <v>0</v>
      </c>
      <c r="L4092" s="26">
        <v>49309</v>
      </c>
      <c r="M4092">
        <v>11</v>
      </c>
      <c r="N4092">
        <v>0</v>
      </c>
    </row>
    <row r="4093" spans="1:14" x14ac:dyDescent="0.25">
      <c r="A4093" s="21" t="str">
        <f t="shared" si="63"/>
        <v>MOW LBC CAAA_2035</v>
      </c>
      <c r="B4093" t="s">
        <v>130</v>
      </c>
      <c r="C4093" t="s">
        <v>71</v>
      </c>
      <c r="D4093" t="s">
        <v>82</v>
      </c>
      <c r="E4093" t="s">
        <v>5</v>
      </c>
      <c r="F4093" t="s">
        <v>8</v>
      </c>
      <c r="G4093">
        <v>0</v>
      </c>
      <c r="H4093">
        <v>0</v>
      </c>
      <c r="I4093">
        <v>0</v>
      </c>
      <c r="J4093">
        <v>0</v>
      </c>
      <c r="L4093" s="26">
        <v>49674</v>
      </c>
      <c r="M4093">
        <v>12</v>
      </c>
      <c r="N4093">
        <v>0</v>
      </c>
    </row>
    <row r="4094" spans="1:14" x14ac:dyDescent="0.25">
      <c r="A4094" s="21" t="str">
        <f t="shared" si="63"/>
        <v>MOW LBC CAAA_2036</v>
      </c>
      <c r="B4094" t="s">
        <v>130</v>
      </c>
      <c r="C4094" t="s">
        <v>71</v>
      </c>
      <c r="D4094" t="s">
        <v>82</v>
      </c>
      <c r="E4094" t="s">
        <v>5</v>
      </c>
      <c r="F4094" t="s">
        <v>8</v>
      </c>
      <c r="G4094">
        <v>0</v>
      </c>
      <c r="H4094">
        <v>0</v>
      </c>
      <c r="I4094">
        <v>0</v>
      </c>
      <c r="J4094">
        <v>0</v>
      </c>
      <c r="L4094" s="26">
        <v>50040</v>
      </c>
      <c r="M4094">
        <v>13</v>
      </c>
      <c r="N4094">
        <v>0</v>
      </c>
    </row>
    <row r="4095" spans="1:14" x14ac:dyDescent="0.25">
      <c r="A4095" s="21" t="str">
        <f t="shared" si="63"/>
        <v>MOW LBC CAAA_2037</v>
      </c>
      <c r="B4095" t="s">
        <v>130</v>
      </c>
      <c r="C4095" t="s">
        <v>71</v>
      </c>
      <c r="D4095" t="s">
        <v>82</v>
      </c>
      <c r="E4095" t="s">
        <v>5</v>
      </c>
      <c r="F4095" t="s">
        <v>8</v>
      </c>
      <c r="G4095">
        <v>0</v>
      </c>
      <c r="H4095">
        <v>0</v>
      </c>
      <c r="I4095">
        <v>0</v>
      </c>
      <c r="J4095">
        <v>0</v>
      </c>
      <c r="L4095" s="26">
        <v>50405</v>
      </c>
      <c r="M4095">
        <v>14</v>
      </c>
      <c r="N4095">
        <v>0</v>
      </c>
    </row>
    <row r="4096" spans="1:14" x14ac:dyDescent="0.25">
      <c r="A4096" s="21" t="str">
        <f t="shared" si="63"/>
        <v>MOW LBC CAAA_2038</v>
      </c>
      <c r="B4096" t="s">
        <v>130</v>
      </c>
      <c r="C4096" t="s">
        <v>71</v>
      </c>
      <c r="D4096" t="s">
        <v>82</v>
      </c>
      <c r="E4096" t="s">
        <v>5</v>
      </c>
      <c r="F4096" t="s">
        <v>8</v>
      </c>
      <c r="G4096">
        <v>0</v>
      </c>
      <c r="H4096">
        <v>0</v>
      </c>
      <c r="I4096">
        <v>0</v>
      </c>
      <c r="J4096">
        <v>0</v>
      </c>
      <c r="L4096" s="26">
        <v>50770</v>
      </c>
      <c r="M4096">
        <v>15</v>
      </c>
      <c r="N4096">
        <v>0</v>
      </c>
    </row>
    <row r="4097" spans="1:14" x14ac:dyDescent="0.25">
      <c r="A4097" s="21" t="str">
        <f t="shared" si="63"/>
        <v>MOW LBC CAAA_2039</v>
      </c>
      <c r="B4097" t="s">
        <v>130</v>
      </c>
      <c r="C4097" t="s">
        <v>71</v>
      </c>
      <c r="D4097" t="s">
        <v>82</v>
      </c>
      <c r="E4097" t="s">
        <v>5</v>
      </c>
      <c r="F4097" t="s">
        <v>8</v>
      </c>
      <c r="G4097">
        <v>0</v>
      </c>
      <c r="H4097">
        <v>0</v>
      </c>
      <c r="I4097">
        <v>0</v>
      </c>
      <c r="J4097">
        <v>0</v>
      </c>
      <c r="L4097" s="26">
        <v>51135</v>
      </c>
      <c r="M4097">
        <v>16</v>
      </c>
      <c r="N4097">
        <v>0</v>
      </c>
    </row>
    <row r="4098" spans="1:14" x14ac:dyDescent="0.25">
      <c r="A4098" s="21" t="str">
        <f t="shared" ref="A4098:A4161" si="64">B4098&amp;" "&amp;D4098&amp;" "&amp;C4098&amp;"_"&amp;YEAR(L4098)</f>
        <v>MOW LBC CAAA_2040</v>
      </c>
      <c r="B4098" t="s">
        <v>130</v>
      </c>
      <c r="C4098" t="s">
        <v>71</v>
      </c>
      <c r="D4098" t="s">
        <v>82</v>
      </c>
      <c r="E4098" t="s">
        <v>5</v>
      </c>
      <c r="F4098" t="s">
        <v>8</v>
      </c>
      <c r="G4098">
        <v>0</v>
      </c>
      <c r="H4098">
        <v>0</v>
      </c>
      <c r="I4098">
        <v>0</v>
      </c>
      <c r="J4098">
        <v>0</v>
      </c>
      <c r="L4098" s="26">
        <v>51501</v>
      </c>
      <c r="M4098">
        <v>17</v>
      </c>
      <c r="N4098">
        <v>0</v>
      </c>
    </row>
    <row r="4099" spans="1:14" x14ac:dyDescent="0.25">
      <c r="A4099" s="21" t="str">
        <f t="shared" si="64"/>
        <v>MOW LBC CAAA_2041</v>
      </c>
      <c r="B4099" t="s">
        <v>130</v>
      </c>
      <c r="C4099" t="s">
        <v>71</v>
      </c>
      <c r="D4099" t="s">
        <v>82</v>
      </c>
      <c r="E4099" t="s">
        <v>5</v>
      </c>
      <c r="F4099" t="s">
        <v>8</v>
      </c>
      <c r="G4099">
        <v>0</v>
      </c>
      <c r="H4099">
        <v>0</v>
      </c>
      <c r="I4099">
        <v>0</v>
      </c>
      <c r="J4099">
        <v>0</v>
      </c>
      <c r="L4099" s="26">
        <v>51866</v>
      </c>
      <c r="M4099">
        <v>18</v>
      </c>
      <c r="N4099">
        <v>0</v>
      </c>
    </row>
    <row r="4100" spans="1:14" x14ac:dyDescent="0.25">
      <c r="A4100" s="21" t="str">
        <f t="shared" si="64"/>
        <v>MOW LBC CAAA_2042</v>
      </c>
      <c r="B4100" t="s">
        <v>130</v>
      </c>
      <c r="C4100" t="s">
        <v>71</v>
      </c>
      <c r="D4100" t="s">
        <v>82</v>
      </c>
      <c r="E4100" t="s">
        <v>5</v>
      </c>
      <c r="F4100" t="s">
        <v>8</v>
      </c>
      <c r="G4100">
        <v>0</v>
      </c>
      <c r="H4100">
        <v>0</v>
      </c>
      <c r="I4100">
        <v>0</v>
      </c>
      <c r="J4100">
        <v>0</v>
      </c>
      <c r="L4100" s="26">
        <v>52231</v>
      </c>
      <c r="M4100">
        <v>19</v>
      </c>
      <c r="N4100">
        <v>0</v>
      </c>
    </row>
    <row r="4101" spans="1:14" x14ac:dyDescent="0.25">
      <c r="A4101" s="21" t="str">
        <f t="shared" si="64"/>
        <v>MOW LBC CAAA_2043</v>
      </c>
      <c r="B4101" t="s">
        <v>130</v>
      </c>
      <c r="C4101" t="s">
        <v>71</v>
      </c>
      <c r="D4101" t="s">
        <v>82</v>
      </c>
      <c r="E4101" t="s">
        <v>5</v>
      </c>
      <c r="F4101" t="s">
        <v>8</v>
      </c>
      <c r="G4101">
        <v>0</v>
      </c>
      <c r="H4101">
        <v>0</v>
      </c>
      <c r="I4101">
        <v>0</v>
      </c>
      <c r="J4101">
        <v>0</v>
      </c>
      <c r="L4101" s="26">
        <v>52596</v>
      </c>
      <c r="M4101">
        <v>20</v>
      </c>
      <c r="N4101">
        <v>0</v>
      </c>
    </row>
    <row r="4102" spans="1:14" x14ac:dyDescent="0.25">
      <c r="A4102" s="21" t="str">
        <f t="shared" si="64"/>
        <v>MOW M2C CAAA_2024</v>
      </c>
      <c r="B4102" t="s">
        <v>130</v>
      </c>
      <c r="C4102" t="s">
        <v>71</v>
      </c>
      <c r="D4102" t="s">
        <v>22</v>
      </c>
      <c r="E4102" t="s">
        <v>29</v>
      </c>
      <c r="F4102" t="s">
        <v>28</v>
      </c>
      <c r="K4102">
        <v>0</v>
      </c>
      <c r="L4102" s="26">
        <v>45657</v>
      </c>
      <c r="M4102">
        <v>1</v>
      </c>
    </row>
    <row r="4103" spans="1:14" x14ac:dyDescent="0.25">
      <c r="A4103" s="21" t="str">
        <f t="shared" si="64"/>
        <v>MOW M2C CAAA_2025</v>
      </c>
      <c r="B4103" t="s">
        <v>130</v>
      </c>
      <c r="C4103" t="s">
        <v>71</v>
      </c>
      <c r="D4103" t="s">
        <v>22</v>
      </c>
      <c r="E4103" t="s">
        <v>29</v>
      </c>
      <c r="F4103" t="s">
        <v>28</v>
      </c>
      <c r="K4103">
        <v>0</v>
      </c>
      <c r="L4103" s="26">
        <v>46022</v>
      </c>
      <c r="M4103">
        <v>2</v>
      </c>
    </row>
    <row r="4104" spans="1:14" x14ac:dyDescent="0.25">
      <c r="A4104" s="21" t="str">
        <f t="shared" si="64"/>
        <v>MOW M2C CAAA_2026</v>
      </c>
      <c r="B4104" t="s">
        <v>130</v>
      </c>
      <c r="C4104" t="s">
        <v>71</v>
      </c>
      <c r="D4104" t="s">
        <v>22</v>
      </c>
      <c r="E4104" t="s">
        <v>29</v>
      </c>
      <c r="F4104" t="s">
        <v>28</v>
      </c>
      <c r="K4104">
        <v>0</v>
      </c>
      <c r="L4104" s="26">
        <v>46387</v>
      </c>
      <c r="M4104">
        <v>3</v>
      </c>
    </row>
    <row r="4105" spans="1:14" x14ac:dyDescent="0.25">
      <c r="A4105" s="21" t="str">
        <f t="shared" si="64"/>
        <v>MOW M2C CAAA_2027</v>
      </c>
      <c r="B4105" t="s">
        <v>130</v>
      </c>
      <c r="C4105" t="s">
        <v>71</v>
      </c>
      <c r="D4105" t="s">
        <v>22</v>
      </c>
      <c r="E4105" t="s">
        <v>29</v>
      </c>
      <c r="F4105" t="s">
        <v>28</v>
      </c>
      <c r="K4105">
        <v>0</v>
      </c>
      <c r="L4105" s="26">
        <v>46752</v>
      </c>
      <c r="M4105">
        <v>4</v>
      </c>
    </row>
    <row r="4106" spans="1:14" x14ac:dyDescent="0.25">
      <c r="A4106" s="21" t="str">
        <f t="shared" si="64"/>
        <v>MOW M2C CAAA_2028</v>
      </c>
      <c r="B4106" t="s">
        <v>130</v>
      </c>
      <c r="C4106" t="s">
        <v>71</v>
      </c>
      <c r="D4106" t="s">
        <v>22</v>
      </c>
      <c r="E4106" t="s">
        <v>29</v>
      </c>
      <c r="F4106" t="s">
        <v>28</v>
      </c>
      <c r="K4106">
        <v>0</v>
      </c>
      <c r="L4106" s="26">
        <v>47118</v>
      </c>
      <c r="M4106">
        <v>5</v>
      </c>
    </row>
    <row r="4107" spans="1:14" x14ac:dyDescent="0.25">
      <c r="A4107" s="21" t="str">
        <f t="shared" si="64"/>
        <v>MOW M2C CAAA_2029</v>
      </c>
      <c r="B4107" t="s">
        <v>130</v>
      </c>
      <c r="C4107" t="s">
        <v>71</v>
      </c>
      <c r="D4107" t="s">
        <v>22</v>
      </c>
      <c r="E4107" t="s">
        <v>29</v>
      </c>
      <c r="F4107" t="s">
        <v>28</v>
      </c>
      <c r="K4107">
        <v>0</v>
      </c>
      <c r="L4107" s="26">
        <v>47483</v>
      </c>
      <c r="M4107">
        <v>6</v>
      </c>
    </row>
    <row r="4108" spans="1:14" x14ac:dyDescent="0.25">
      <c r="A4108" s="21" t="str">
        <f t="shared" si="64"/>
        <v>MOW M2C CAAA_2030</v>
      </c>
      <c r="B4108" t="s">
        <v>130</v>
      </c>
      <c r="C4108" t="s">
        <v>71</v>
      </c>
      <c r="D4108" t="s">
        <v>22</v>
      </c>
      <c r="E4108" t="s">
        <v>29</v>
      </c>
      <c r="F4108" t="s">
        <v>28</v>
      </c>
      <c r="K4108">
        <v>0</v>
      </c>
      <c r="L4108" s="26">
        <v>47848</v>
      </c>
      <c r="M4108">
        <v>7</v>
      </c>
    </row>
    <row r="4109" spans="1:14" x14ac:dyDescent="0.25">
      <c r="A4109" s="21" t="str">
        <f t="shared" si="64"/>
        <v>MOW M2C CAAA_2031</v>
      </c>
      <c r="B4109" t="s">
        <v>130</v>
      </c>
      <c r="C4109" t="s">
        <v>71</v>
      </c>
      <c r="D4109" t="s">
        <v>22</v>
      </c>
      <c r="E4109" t="s">
        <v>29</v>
      </c>
      <c r="F4109" t="s">
        <v>28</v>
      </c>
      <c r="K4109">
        <v>0</v>
      </c>
      <c r="L4109" s="26">
        <v>48213</v>
      </c>
      <c r="M4109">
        <v>8</v>
      </c>
    </row>
    <row r="4110" spans="1:14" x14ac:dyDescent="0.25">
      <c r="A4110" s="21" t="str">
        <f t="shared" si="64"/>
        <v>MOW M2C CAAA_2032</v>
      </c>
      <c r="B4110" t="s">
        <v>130</v>
      </c>
      <c r="C4110" t="s">
        <v>71</v>
      </c>
      <c r="D4110" t="s">
        <v>22</v>
      </c>
      <c r="E4110" t="s">
        <v>29</v>
      </c>
      <c r="F4110" t="s">
        <v>28</v>
      </c>
      <c r="K4110">
        <v>0</v>
      </c>
      <c r="L4110" s="26">
        <v>48579</v>
      </c>
      <c r="M4110">
        <v>9</v>
      </c>
    </row>
    <row r="4111" spans="1:14" x14ac:dyDescent="0.25">
      <c r="A4111" s="21" t="str">
        <f t="shared" si="64"/>
        <v>MOW M2C CAAA_2033</v>
      </c>
      <c r="B4111" t="s">
        <v>130</v>
      </c>
      <c r="C4111" t="s">
        <v>71</v>
      </c>
      <c r="D4111" t="s">
        <v>22</v>
      </c>
      <c r="E4111" t="s">
        <v>29</v>
      </c>
      <c r="F4111" t="s">
        <v>28</v>
      </c>
      <c r="K4111">
        <v>0</v>
      </c>
      <c r="L4111" s="26">
        <v>48944</v>
      </c>
      <c r="M4111">
        <v>10</v>
      </c>
    </row>
    <row r="4112" spans="1:14" x14ac:dyDescent="0.25">
      <c r="A4112" s="21" t="str">
        <f t="shared" si="64"/>
        <v>MOW M2C CAAA_2034</v>
      </c>
      <c r="B4112" t="s">
        <v>130</v>
      </c>
      <c r="C4112" t="s">
        <v>71</v>
      </c>
      <c r="D4112" t="s">
        <v>22</v>
      </c>
      <c r="E4112" t="s">
        <v>29</v>
      </c>
      <c r="F4112" t="s">
        <v>28</v>
      </c>
      <c r="K4112">
        <v>0</v>
      </c>
      <c r="L4112" s="26">
        <v>49309</v>
      </c>
      <c r="M4112">
        <v>11</v>
      </c>
    </row>
    <row r="4113" spans="1:13" x14ac:dyDescent="0.25">
      <c r="A4113" s="21" t="str">
        <f t="shared" si="64"/>
        <v>MOW M2C CAAA_2035</v>
      </c>
      <c r="B4113" t="s">
        <v>130</v>
      </c>
      <c r="C4113" t="s">
        <v>71</v>
      </c>
      <c r="D4113" t="s">
        <v>22</v>
      </c>
      <c r="E4113" t="s">
        <v>29</v>
      </c>
      <c r="F4113" t="s">
        <v>28</v>
      </c>
      <c r="K4113">
        <v>0</v>
      </c>
      <c r="L4113" s="26">
        <v>49674</v>
      </c>
      <c r="M4113">
        <v>12</v>
      </c>
    </row>
    <row r="4114" spans="1:13" x14ac:dyDescent="0.25">
      <c r="A4114" s="21" t="str">
        <f t="shared" si="64"/>
        <v>MOW M2C CAAA_2036</v>
      </c>
      <c r="B4114" t="s">
        <v>130</v>
      </c>
      <c r="C4114" t="s">
        <v>71</v>
      </c>
      <c r="D4114" t="s">
        <v>22</v>
      </c>
      <c r="E4114" t="s">
        <v>29</v>
      </c>
      <c r="F4114" t="s">
        <v>28</v>
      </c>
      <c r="K4114">
        <v>0</v>
      </c>
      <c r="L4114" s="26">
        <v>50040</v>
      </c>
      <c r="M4114">
        <v>13</v>
      </c>
    </row>
    <row r="4115" spans="1:13" x14ac:dyDescent="0.25">
      <c r="A4115" s="21" t="str">
        <f t="shared" si="64"/>
        <v>MOW M2C CAAA_2037</v>
      </c>
      <c r="B4115" t="s">
        <v>130</v>
      </c>
      <c r="C4115" t="s">
        <v>71</v>
      </c>
      <c r="D4115" t="s">
        <v>22</v>
      </c>
      <c r="E4115" t="s">
        <v>29</v>
      </c>
      <c r="F4115" t="s">
        <v>28</v>
      </c>
      <c r="K4115">
        <v>0</v>
      </c>
      <c r="L4115" s="26">
        <v>50405</v>
      </c>
      <c r="M4115">
        <v>14</v>
      </c>
    </row>
    <row r="4116" spans="1:13" x14ac:dyDescent="0.25">
      <c r="A4116" s="21" t="str">
        <f t="shared" si="64"/>
        <v>MOW M2C CAAA_2038</v>
      </c>
      <c r="B4116" t="s">
        <v>130</v>
      </c>
      <c r="C4116" t="s">
        <v>71</v>
      </c>
      <c r="D4116" t="s">
        <v>22</v>
      </c>
      <c r="E4116" t="s">
        <v>29</v>
      </c>
      <c r="F4116" t="s">
        <v>28</v>
      </c>
      <c r="K4116">
        <v>0</v>
      </c>
      <c r="L4116" s="26">
        <v>50770</v>
      </c>
      <c r="M4116">
        <v>15</v>
      </c>
    </row>
    <row r="4117" spans="1:13" x14ac:dyDescent="0.25">
      <c r="A4117" s="21" t="str">
        <f t="shared" si="64"/>
        <v>MOW M2C CAAA_2039</v>
      </c>
      <c r="B4117" t="s">
        <v>130</v>
      </c>
      <c r="C4117" t="s">
        <v>71</v>
      </c>
      <c r="D4117" t="s">
        <v>22</v>
      </c>
      <c r="E4117" t="s">
        <v>29</v>
      </c>
      <c r="F4117" t="s">
        <v>28</v>
      </c>
      <c r="K4117">
        <v>0</v>
      </c>
      <c r="L4117" s="26">
        <v>51135</v>
      </c>
      <c r="M4117">
        <v>16</v>
      </c>
    </row>
    <row r="4118" spans="1:13" x14ac:dyDescent="0.25">
      <c r="A4118" s="21" t="str">
        <f t="shared" si="64"/>
        <v>MOW M2C CAAA_2040</v>
      </c>
      <c r="B4118" t="s">
        <v>130</v>
      </c>
      <c r="C4118" t="s">
        <v>71</v>
      </c>
      <c r="D4118" t="s">
        <v>22</v>
      </c>
      <c r="E4118" t="s">
        <v>29</v>
      </c>
      <c r="F4118" t="s">
        <v>28</v>
      </c>
      <c r="K4118">
        <v>0</v>
      </c>
      <c r="L4118" s="26">
        <v>51501</v>
      </c>
      <c r="M4118">
        <v>17</v>
      </c>
    </row>
    <row r="4119" spans="1:13" x14ac:dyDescent="0.25">
      <c r="A4119" s="21" t="str">
        <f t="shared" si="64"/>
        <v>MOW M2C CAAA_2041</v>
      </c>
      <c r="B4119" t="s">
        <v>130</v>
      </c>
      <c r="C4119" t="s">
        <v>71</v>
      </c>
      <c r="D4119" t="s">
        <v>22</v>
      </c>
      <c r="E4119" t="s">
        <v>29</v>
      </c>
      <c r="F4119" t="s">
        <v>28</v>
      </c>
      <c r="K4119">
        <v>0</v>
      </c>
      <c r="L4119" s="26">
        <v>51866</v>
      </c>
      <c r="M4119">
        <v>18</v>
      </c>
    </row>
    <row r="4120" spans="1:13" x14ac:dyDescent="0.25">
      <c r="A4120" s="21" t="str">
        <f t="shared" si="64"/>
        <v>MOW M2C CAAA_2042</v>
      </c>
      <c r="B4120" t="s">
        <v>130</v>
      </c>
      <c r="C4120" t="s">
        <v>71</v>
      </c>
      <c r="D4120" t="s">
        <v>22</v>
      </c>
      <c r="E4120" t="s">
        <v>29</v>
      </c>
      <c r="F4120" t="s">
        <v>28</v>
      </c>
      <c r="K4120">
        <v>0</v>
      </c>
      <c r="L4120" s="26">
        <v>52231</v>
      </c>
      <c r="M4120">
        <v>19</v>
      </c>
    </row>
    <row r="4121" spans="1:13" x14ac:dyDescent="0.25">
      <c r="A4121" s="21" t="str">
        <f t="shared" si="64"/>
        <v>MOW M2C CAAA_2043</v>
      </c>
      <c r="B4121" t="s">
        <v>130</v>
      </c>
      <c r="C4121" t="s">
        <v>71</v>
      </c>
      <c r="D4121" t="s">
        <v>22</v>
      </c>
      <c r="E4121" t="s">
        <v>29</v>
      </c>
      <c r="F4121" t="s">
        <v>28</v>
      </c>
      <c r="K4121">
        <v>0</v>
      </c>
      <c r="L4121" s="26">
        <v>52596</v>
      </c>
      <c r="M4121">
        <v>20</v>
      </c>
    </row>
    <row r="4122" spans="1:13" x14ac:dyDescent="0.25">
      <c r="A4122" s="21" t="str">
        <f t="shared" si="64"/>
        <v>MOW M2C CAAA_2024</v>
      </c>
      <c r="B4122" t="s">
        <v>130</v>
      </c>
      <c r="C4122" t="s">
        <v>71</v>
      </c>
      <c r="D4122" t="s">
        <v>22</v>
      </c>
      <c r="E4122" t="s">
        <v>29</v>
      </c>
      <c r="F4122" t="s">
        <v>31</v>
      </c>
      <c r="K4122">
        <v>0</v>
      </c>
      <c r="L4122" s="26">
        <v>45657</v>
      </c>
      <c r="M4122">
        <v>1</v>
      </c>
    </row>
    <row r="4123" spans="1:13" x14ac:dyDescent="0.25">
      <c r="A4123" s="21" t="str">
        <f t="shared" si="64"/>
        <v>MOW M2C CAAA_2025</v>
      </c>
      <c r="B4123" t="s">
        <v>130</v>
      </c>
      <c r="C4123" t="s">
        <v>71</v>
      </c>
      <c r="D4123" t="s">
        <v>22</v>
      </c>
      <c r="E4123" t="s">
        <v>29</v>
      </c>
      <c r="F4123" t="s">
        <v>31</v>
      </c>
      <c r="K4123">
        <v>0</v>
      </c>
      <c r="L4123" s="26">
        <v>46022</v>
      </c>
      <c r="M4123">
        <v>2</v>
      </c>
    </row>
    <row r="4124" spans="1:13" x14ac:dyDescent="0.25">
      <c r="A4124" s="21" t="str">
        <f t="shared" si="64"/>
        <v>MOW M2C CAAA_2026</v>
      </c>
      <c r="B4124" t="s">
        <v>130</v>
      </c>
      <c r="C4124" t="s">
        <v>71</v>
      </c>
      <c r="D4124" t="s">
        <v>22</v>
      </c>
      <c r="E4124" t="s">
        <v>29</v>
      </c>
      <c r="F4124" t="s">
        <v>31</v>
      </c>
      <c r="K4124">
        <v>0</v>
      </c>
      <c r="L4124" s="26">
        <v>46387</v>
      </c>
      <c r="M4124">
        <v>3</v>
      </c>
    </row>
    <row r="4125" spans="1:13" x14ac:dyDescent="0.25">
      <c r="A4125" s="21" t="str">
        <f t="shared" si="64"/>
        <v>MOW M2C CAAA_2027</v>
      </c>
      <c r="B4125" t="s">
        <v>130</v>
      </c>
      <c r="C4125" t="s">
        <v>71</v>
      </c>
      <c r="D4125" t="s">
        <v>22</v>
      </c>
      <c r="E4125" t="s">
        <v>29</v>
      </c>
      <c r="F4125" t="s">
        <v>31</v>
      </c>
      <c r="K4125">
        <v>0</v>
      </c>
      <c r="L4125" s="26">
        <v>46752</v>
      </c>
      <c r="M4125">
        <v>4</v>
      </c>
    </row>
    <row r="4126" spans="1:13" x14ac:dyDescent="0.25">
      <c r="A4126" s="21" t="str">
        <f t="shared" si="64"/>
        <v>MOW M2C CAAA_2028</v>
      </c>
      <c r="B4126" t="s">
        <v>130</v>
      </c>
      <c r="C4126" t="s">
        <v>71</v>
      </c>
      <c r="D4126" t="s">
        <v>22</v>
      </c>
      <c r="E4126" t="s">
        <v>29</v>
      </c>
      <c r="F4126" t="s">
        <v>31</v>
      </c>
      <c r="K4126">
        <v>0</v>
      </c>
      <c r="L4126" s="26">
        <v>47118</v>
      </c>
      <c r="M4126">
        <v>5</v>
      </c>
    </row>
    <row r="4127" spans="1:13" x14ac:dyDescent="0.25">
      <c r="A4127" s="21" t="str">
        <f t="shared" si="64"/>
        <v>MOW M2C CAAA_2029</v>
      </c>
      <c r="B4127" t="s">
        <v>130</v>
      </c>
      <c r="C4127" t="s">
        <v>71</v>
      </c>
      <c r="D4127" t="s">
        <v>22</v>
      </c>
      <c r="E4127" t="s">
        <v>29</v>
      </c>
      <c r="F4127" t="s">
        <v>31</v>
      </c>
      <c r="K4127">
        <v>0</v>
      </c>
      <c r="L4127" s="26">
        <v>47483</v>
      </c>
      <c r="M4127">
        <v>6</v>
      </c>
    </row>
    <row r="4128" spans="1:13" x14ac:dyDescent="0.25">
      <c r="A4128" s="21" t="str">
        <f t="shared" si="64"/>
        <v>MOW M2C CAAA_2030</v>
      </c>
      <c r="B4128" t="s">
        <v>130</v>
      </c>
      <c r="C4128" t="s">
        <v>71</v>
      </c>
      <c r="D4128" t="s">
        <v>22</v>
      </c>
      <c r="E4128" t="s">
        <v>29</v>
      </c>
      <c r="F4128" t="s">
        <v>31</v>
      </c>
      <c r="K4128">
        <v>0</v>
      </c>
      <c r="L4128" s="26">
        <v>47848</v>
      </c>
      <c r="M4128">
        <v>7</v>
      </c>
    </row>
    <row r="4129" spans="1:14" x14ac:dyDescent="0.25">
      <c r="A4129" s="21" t="str">
        <f t="shared" si="64"/>
        <v>MOW M2C CAAA_2031</v>
      </c>
      <c r="B4129" t="s">
        <v>130</v>
      </c>
      <c r="C4129" t="s">
        <v>71</v>
      </c>
      <c r="D4129" t="s">
        <v>22</v>
      </c>
      <c r="E4129" t="s">
        <v>29</v>
      </c>
      <c r="F4129" t="s">
        <v>31</v>
      </c>
      <c r="K4129">
        <v>0</v>
      </c>
      <c r="L4129" s="26">
        <v>48213</v>
      </c>
      <c r="M4129">
        <v>8</v>
      </c>
    </row>
    <row r="4130" spans="1:14" x14ac:dyDescent="0.25">
      <c r="A4130" s="21" t="str">
        <f t="shared" si="64"/>
        <v>MOW M2C CAAA_2032</v>
      </c>
      <c r="B4130" t="s">
        <v>130</v>
      </c>
      <c r="C4130" t="s">
        <v>71</v>
      </c>
      <c r="D4130" t="s">
        <v>22</v>
      </c>
      <c r="E4130" t="s">
        <v>29</v>
      </c>
      <c r="F4130" t="s">
        <v>31</v>
      </c>
      <c r="K4130">
        <v>0</v>
      </c>
      <c r="L4130" s="26">
        <v>48579</v>
      </c>
      <c r="M4130">
        <v>9</v>
      </c>
    </row>
    <row r="4131" spans="1:14" x14ac:dyDescent="0.25">
      <c r="A4131" s="21" t="str">
        <f t="shared" si="64"/>
        <v>MOW M2C CAAA_2033</v>
      </c>
      <c r="B4131" t="s">
        <v>130</v>
      </c>
      <c r="C4131" t="s">
        <v>71</v>
      </c>
      <c r="D4131" t="s">
        <v>22</v>
      </c>
      <c r="E4131" t="s">
        <v>29</v>
      </c>
      <c r="F4131" t="s">
        <v>31</v>
      </c>
      <c r="K4131">
        <v>0</v>
      </c>
      <c r="L4131" s="26">
        <v>48944</v>
      </c>
      <c r="M4131">
        <v>10</v>
      </c>
    </row>
    <row r="4132" spans="1:14" x14ac:dyDescent="0.25">
      <c r="A4132" s="21" t="str">
        <f t="shared" si="64"/>
        <v>MOW M2C CAAA_2034</v>
      </c>
      <c r="B4132" t="s">
        <v>130</v>
      </c>
      <c r="C4132" t="s">
        <v>71</v>
      </c>
      <c r="D4132" t="s">
        <v>22</v>
      </c>
      <c r="E4132" t="s">
        <v>29</v>
      </c>
      <c r="F4132" t="s">
        <v>31</v>
      </c>
      <c r="K4132">
        <v>0</v>
      </c>
      <c r="L4132" s="26">
        <v>49309</v>
      </c>
      <c r="M4132">
        <v>11</v>
      </c>
    </row>
    <row r="4133" spans="1:14" x14ac:dyDescent="0.25">
      <c r="A4133" s="21" t="str">
        <f t="shared" si="64"/>
        <v>MOW M2C CAAA_2035</v>
      </c>
      <c r="B4133" t="s">
        <v>130</v>
      </c>
      <c r="C4133" t="s">
        <v>71</v>
      </c>
      <c r="D4133" t="s">
        <v>22</v>
      </c>
      <c r="E4133" t="s">
        <v>29</v>
      </c>
      <c r="F4133" t="s">
        <v>31</v>
      </c>
      <c r="K4133">
        <v>0</v>
      </c>
      <c r="L4133" s="26">
        <v>49674</v>
      </c>
      <c r="M4133">
        <v>12</v>
      </c>
    </row>
    <row r="4134" spans="1:14" x14ac:dyDescent="0.25">
      <c r="A4134" s="21" t="str">
        <f t="shared" si="64"/>
        <v>MOW M2C CAAA_2036</v>
      </c>
      <c r="B4134" t="s">
        <v>130</v>
      </c>
      <c r="C4134" t="s">
        <v>71</v>
      </c>
      <c r="D4134" t="s">
        <v>22</v>
      </c>
      <c r="E4134" t="s">
        <v>29</v>
      </c>
      <c r="F4134" t="s">
        <v>31</v>
      </c>
      <c r="K4134">
        <v>0</v>
      </c>
      <c r="L4134" s="26">
        <v>50040</v>
      </c>
      <c r="M4134">
        <v>13</v>
      </c>
    </row>
    <row r="4135" spans="1:14" x14ac:dyDescent="0.25">
      <c r="A4135" s="21" t="str">
        <f t="shared" si="64"/>
        <v>MOW M2C CAAA_2037</v>
      </c>
      <c r="B4135" t="s">
        <v>130</v>
      </c>
      <c r="C4135" t="s">
        <v>71</v>
      </c>
      <c r="D4135" t="s">
        <v>22</v>
      </c>
      <c r="E4135" t="s">
        <v>29</v>
      </c>
      <c r="F4135" t="s">
        <v>31</v>
      </c>
      <c r="K4135">
        <v>0</v>
      </c>
      <c r="L4135" s="26">
        <v>50405</v>
      </c>
      <c r="M4135">
        <v>14</v>
      </c>
    </row>
    <row r="4136" spans="1:14" x14ac:dyDescent="0.25">
      <c r="A4136" s="21" t="str">
        <f t="shared" si="64"/>
        <v>MOW M2C CAAA_2038</v>
      </c>
      <c r="B4136" t="s">
        <v>130</v>
      </c>
      <c r="C4136" t="s">
        <v>71</v>
      </c>
      <c r="D4136" t="s">
        <v>22</v>
      </c>
      <c r="E4136" t="s">
        <v>29</v>
      </c>
      <c r="F4136" t="s">
        <v>31</v>
      </c>
      <c r="K4136">
        <v>0</v>
      </c>
      <c r="L4136" s="26">
        <v>50770</v>
      </c>
      <c r="M4136">
        <v>15</v>
      </c>
    </row>
    <row r="4137" spans="1:14" x14ac:dyDescent="0.25">
      <c r="A4137" s="21" t="str">
        <f t="shared" si="64"/>
        <v>MOW M2C CAAA_2039</v>
      </c>
      <c r="B4137" t="s">
        <v>130</v>
      </c>
      <c r="C4137" t="s">
        <v>71</v>
      </c>
      <c r="D4137" t="s">
        <v>22</v>
      </c>
      <c r="E4137" t="s">
        <v>29</v>
      </c>
      <c r="F4137" t="s">
        <v>31</v>
      </c>
      <c r="K4137">
        <v>0</v>
      </c>
      <c r="L4137" s="26">
        <v>51135</v>
      </c>
      <c r="M4137">
        <v>16</v>
      </c>
    </row>
    <row r="4138" spans="1:14" x14ac:dyDescent="0.25">
      <c r="A4138" s="21" t="str">
        <f t="shared" si="64"/>
        <v>MOW M2C CAAA_2040</v>
      </c>
      <c r="B4138" t="s">
        <v>130</v>
      </c>
      <c r="C4138" t="s">
        <v>71</v>
      </c>
      <c r="D4138" t="s">
        <v>22</v>
      </c>
      <c r="E4138" t="s">
        <v>29</v>
      </c>
      <c r="F4138" t="s">
        <v>31</v>
      </c>
      <c r="K4138">
        <v>0</v>
      </c>
      <c r="L4138" s="26">
        <v>51501</v>
      </c>
      <c r="M4138">
        <v>17</v>
      </c>
    </row>
    <row r="4139" spans="1:14" x14ac:dyDescent="0.25">
      <c r="A4139" s="21" t="str">
        <f t="shared" si="64"/>
        <v>MOW M2C CAAA_2041</v>
      </c>
      <c r="B4139" t="s">
        <v>130</v>
      </c>
      <c r="C4139" t="s">
        <v>71</v>
      </c>
      <c r="D4139" t="s">
        <v>22</v>
      </c>
      <c r="E4139" t="s">
        <v>29</v>
      </c>
      <c r="F4139" t="s">
        <v>31</v>
      </c>
      <c r="K4139">
        <v>0</v>
      </c>
      <c r="L4139" s="26">
        <v>51866</v>
      </c>
      <c r="M4139">
        <v>18</v>
      </c>
    </row>
    <row r="4140" spans="1:14" x14ac:dyDescent="0.25">
      <c r="A4140" s="21" t="str">
        <f t="shared" si="64"/>
        <v>MOW M2C CAAA_2042</v>
      </c>
      <c r="B4140" t="s">
        <v>130</v>
      </c>
      <c r="C4140" t="s">
        <v>71</v>
      </c>
      <c r="D4140" t="s">
        <v>22</v>
      </c>
      <c r="E4140" t="s">
        <v>29</v>
      </c>
      <c r="F4140" t="s">
        <v>31</v>
      </c>
      <c r="K4140">
        <v>0</v>
      </c>
      <c r="L4140" s="26">
        <v>52231</v>
      </c>
      <c r="M4140">
        <v>19</v>
      </c>
    </row>
    <row r="4141" spans="1:14" x14ac:dyDescent="0.25">
      <c r="A4141" s="21" t="str">
        <f t="shared" si="64"/>
        <v>MOW M2C CAAA_2043</v>
      </c>
      <c r="B4141" t="s">
        <v>130</v>
      </c>
      <c r="C4141" t="s">
        <v>71</v>
      </c>
      <c r="D4141" t="s">
        <v>22</v>
      </c>
      <c r="E4141" t="s">
        <v>29</v>
      </c>
      <c r="F4141" t="s">
        <v>31</v>
      </c>
      <c r="K4141">
        <v>0</v>
      </c>
      <c r="L4141" s="26">
        <v>52596</v>
      </c>
      <c r="M4141">
        <v>20</v>
      </c>
    </row>
    <row r="4142" spans="1:14" x14ac:dyDescent="0.25">
      <c r="A4142" s="21" t="str">
        <f t="shared" si="64"/>
        <v>MOW M2C CAAA_2024</v>
      </c>
      <c r="B4142" t="s">
        <v>130</v>
      </c>
      <c r="C4142" t="s">
        <v>71</v>
      </c>
      <c r="D4142" t="s">
        <v>22</v>
      </c>
      <c r="E4142" t="s">
        <v>5</v>
      </c>
      <c r="F4142" t="s">
        <v>4</v>
      </c>
      <c r="G4142">
        <v>0</v>
      </c>
      <c r="H4142">
        <v>0</v>
      </c>
      <c r="I4142">
        <v>0</v>
      </c>
      <c r="J4142">
        <v>0</v>
      </c>
      <c r="L4142" s="26">
        <v>45657</v>
      </c>
      <c r="M4142">
        <v>1</v>
      </c>
      <c r="N4142">
        <v>0</v>
      </c>
    </row>
    <row r="4143" spans="1:14" x14ac:dyDescent="0.25">
      <c r="A4143" s="21" t="str">
        <f t="shared" si="64"/>
        <v>MOW M2C CAAA_2025</v>
      </c>
      <c r="B4143" t="s">
        <v>130</v>
      </c>
      <c r="C4143" t="s">
        <v>71</v>
      </c>
      <c r="D4143" t="s">
        <v>22</v>
      </c>
      <c r="E4143" t="s">
        <v>5</v>
      </c>
      <c r="F4143" t="s">
        <v>4</v>
      </c>
      <c r="G4143">
        <v>0</v>
      </c>
      <c r="H4143">
        <v>0</v>
      </c>
      <c r="I4143">
        <v>0</v>
      </c>
      <c r="J4143">
        <v>0</v>
      </c>
      <c r="L4143" s="26">
        <v>46022</v>
      </c>
      <c r="M4143">
        <v>2</v>
      </c>
      <c r="N4143">
        <v>0</v>
      </c>
    </row>
    <row r="4144" spans="1:14" x14ac:dyDescent="0.25">
      <c r="A4144" s="21" t="str">
        <f t="shared" si="64"/>
        <v>MOW M2C CAAA_2026</v>
      </c>
      <c r="B4144" t="s">
        <v>130</v>
      </c>
      <c r="C4144" t="s">
        <v>71</v>
      </c>
      <c r="D4144" t="s">
        <v>22</v>
      </c>
      <c r="E4144" t="s">
        <v>5</v>
      </c>
      <c r="F4144" t="s">
        <v>4</v>
      </c>
      <c r="G4144">
        <v>0</v>
      </c>
      <c r="H4144">
        <v>0</v>
      </c>
      <c r="I4144">
        <v>1667.77392578125</v>
      </c>
      <c r="J4144">
        <v>0</v>
      </c>
      <c r="L4144" s="26">
        <v>46387</v>
      </c>
      <c r="M4144">
        <v>3</v>
      </c>
      <c r="N4144">
        <v>0</v>
      </c>
    </row>
    <row r="4145" spans="1:14" x14ac:dyDescent="0.25">
      <c r="A4145" s="21" t="str">
        <f t="shared" si="64"/>
        <v>MOW M2C CAAA_2027</v>
      </c>
      <c r="B4145" t="s">
        <v>130</v>
      </c>
      <c r="C4145" t="s">
        <v>71</v>
      </c>
      <c r="D4145" t="s">
        <v>22</v>
      </c>
      <c r="E4145" t="s">
        <v>5</v>
      </c>
      <c r="F4145" t="s">
        <v>4</v>
      </c>
      <c r="G4145">
        <v>0</v>
      </c>
      <c r="H4145">
        <v>8021.5859375</v>
      </c>
      <c r="I4145">
        <v>40465.3046875</v>
      </c>
      <c r="J4145">
        <v>0</v>
      </c>
      <c r="L4145" s="26">
        <v>46752</v>
      </c>
      <c r="M4145">
        <v>4</v>
      </c>
      <c r="N4145">
        <v>-13238.798828125</v>
      </c>
    </row>
    <row r="4146" spans="1:14" x14ac:dyDescent="0.25">
      <c r="A4146" s="21" t="str">
        <f t="shared" si="64"/>
        <v>MOW M2C CAAA_2028</v>
      </c>
      <c r="B4146" t="s">
        <v>130</v>
      </c>
      <c r="C4146" t="s">
        <v>71</v>
      </c>
      <c r="D4146" t="s">
        <v>22</v>
      </c>
      <c r="E4146" t="s">
        <v>5</v>
      </c>
      <c r="F4146" t="s">
        <v>4</v>
      </c>
      <c r="G4146">
        <v>0</v>
      </c>
      <c r="H4146">
        <v>8138.9462890625</v>
      </c>
      <c r="I4146">
        <v>38779.33203125</v>
      </c>
      <c r="J4146">
        <v>0</v>
      </c>
      <c r="L4146" s="26">
        <v>47118</v>
      </c>
      <c r="M4146">
        <v>5</v>
      </c>
      <c r="N4146">
        <v>-13530.947265625</v>
      </c>
    </row>
    <row r="4147" spans="1:14" x14ac:dyDescent="0.25">
      <c r="A4147" s="21" t="str">
        <f t="shared" si="64"/>
        <v>MOW M2C CAAA_2029</v>
      </c>
      <c r="B4147" t="s">
        <v>130</v>
      </c>
      <c r="C4147" t="s">
        <v>71</v>
      </c>
      <c r="D4147" t="s">
        <v>22</v>
      </c>
      <c r="E4147" t="s">
        <v>5</v>
      </c>
      <c r="F4147" t="s">
        <v>4</v>
      </c>
      <c r="G4147">
        <v>0</v>
      </c>
      <c r="H4147">
        <v>37630.57421875</v>
      </c>
      <c r="I4147">
        <v>103921.0390625</v>
      </c>
      <c r="J4147">
        <v>0</v>
      </c>
      <c r="L4147" s="26">
        <v>47483</v>
      </c>
      <c r="M4147">
        <v>6</v>
      </c>
      <c r="N4147">
        <v>11687.765625</v>
      </c>
    </row>
    <row r="4148" spans="1:14" x14ac:dyDescent="0.25">
      <c r="A4148" s="21" t="str">
        <f t="shared" si="64"/>
        <v>MOW M2C CAAA_2030</v>
      </c>
      <c r="B4148" t="s">
        <v>130</v>
      </c>
      <c r="C4148" t="s">
        <v>71</v>
      </c>
      <c r="D4148" t="s">
        <v>22</v>
      </c>
      <c r="E4148" t="s">
        <v>5</v>
      </c>
      <c r="F4148" t="s">
        <v>4</v>
      </c>
      <c r="G4148">
        <v>0</v>
      </c>
      <c r="H4148">
        <v>47806.83984375</v>
      </c>
      <c r="I4148">
        <v>154166.125</v>
      </c>
      <c r="J4148">
        <v>0</v>
      </c>
      <c r="L4148" s="26">
        <v>47848</v>
      </c>
      <c r="M4148">
        <v>7</v>
      </c>
      <c r="N4148">
        <v>24145.783203125</v>
      </c>
    </row>
    <row r="4149" spans="1:14" x14ac:dyDescent="0.25">
      <c r="A4149" s="21" t="str">
        <f t="shared" si="64"/>
        <v>MOW M2C CAAA_2031</v>
      </c>
      <c r="B4149" t="s">
        <v>130</v>
      </c>
      <c r="C4149" t="s">
        <v>71</v>
      </c>
      <c r="D4149" t="s">
        <v>22</v>
      </c>
      <c r="E4149" t="s">
        <v>5</v>
      </c>
      <c r="F4149" t="s">
        <v>4</v>
      </c>
      <c r="G4149">
        <v>0</v>
      </c>
      <c r="H4149">
        <v>67187.3984375</v>
      </c>
      <c r="I4149">
        <v>208181.4375</v>
      </c>
      <c r="J4149">
        <v>0</v>
      </c>
      <c r="L4149" s="26">
        <v>48213</v>
      </c>
      <c r="M4149">
        <v>8</v>
      </c>
      <c r="N4149">
        <v>18371.814453125</v>
      </c>
    </row>
    <row r="4150" spans="1:14" x14ac:dyDescent="0.25">
      <c r="A4150" s="21" t="str">
        <f t="shared" si="64"/>
        <v>MOW M2C CAAA_2032</v>
      </c>
      <c r="B4150" t="s">
        <v>130</v>
      </c>
      <c r="C4150" t="s">
        <v>71</v>
      </c>
      <c r="D4150" t="s">
        <v>22</v>
      </c>
      <c r="E4150" t="s">
        <v>5</v>
      </c>
      <c r="F4150" t="s">
        <v>4</v>
      </c>
      <c r="G4150">
        <v>0</v>
      </c>
      <c r="H4150">
        <v>70636.4296875</v>
      </c>
      <c r="I4150">
        <v>262907.71875</v>
      </c>
      <c r="J4150">
        <v>0</v>
      </c>
      <c r="L4150" s="26">
        <v>48579</v>
      </c>
      <c r="M4150">
        <v>9</v>
      </c>
      <c r="N4150">
        <v>-19666.447265625</v>
      </c>
    </row>
    <row r="4151" spans="1:14" x14ac:dyDescent="0.25">
      <c r="A4151" s="21" t="str">
        <f t="shared" si="64"/>
        <v>MOW M2C CAAA_2033</v>
      </c>
      <c r="B4151" t="s">
        <v>130</v>
      </c>
      <c r="C4151" t="s">
        <v>71</v>
      </c>
      <c r="D4151" t="s">
        <v>22</v>
      </c>
      <c r="E4151" t="s">
        <v>5</v>
      </c>
      <c r="F4151" t="s">
        <v>4</v>
      </c>
      <c r="G4151">
        <v>0</v>
      </c>
      <c r="H4151">
        <v>80217.1640625</v>
      </c>
      <c r="I4151">
        <v>314344.90625</v>
      </c>
      <c r="J4151">
        <v>0</v>
      </c>
      <c r="L4151" s="26">
        <v>48944</v>
      </c>
      <c r="M4151">
        <v>10</v>
      </c>
      <c r="N4151">
        <v>-51169.34375</v>
      </c>
    </row>
    <row r="4152" spans="1:14" x14ac:dyDescent="0.25">
      <c r="A4152" s="21" t="str">
        <f t="shared" si="64"/>
        <v>MOW M2C CAAA_2034</v>
      </c>
      <c r="B4152" t="s">
        <v>130</v>
      </c>
      <c r="C4152" t="s">
        <v>71</v>
      </c>
      <c r="D4152" t="s">
        <v>22</v>
      </c>
      <c r="E4152" t="s">
        <v>5</v>
      </c>
      <c r="F4152" t="s">
        <v>4</v>
      </c>
      <c r="G4152">
        <v>0</v>
      </c>
      <c r="H4152">
        <v>88633.3671875</v>
      </c>
      <c r="I4152">
        <v>365473.96875</v>
      </c>
      <c r="J4152">
        <v>0</v>
      </c>
      <c r="L4152" s="26">
        <v>49309</v>
      </c>
      <c r="M4152">
        <v>11</v>
      </c>
      <c r="N4152">
        <v>-81799.8046875</v>
      </c>
    </row>
    <row r="4153" spans="1:14" x14ac:dyDescent="0.25">
      <c r="A4153" s="21" t="str">
        <f t="shared" si="64"/>
        <v>MOW M2C CAAA_2035</v>
      </c>
      <c r="B4153" t="s">
        <v>130</v>
      </c>
      <c r="C4153" t="s">
        <v>71</v>
      </c>
      <c r="D4153" t="s">
        <v>22</v>
      </c>
      <c r="E4153" t="s">
        <v>5</v>
      </c>
      <c r="F4153" t="s">
        <v>4</v>
      </c>
      <c r="G4153">
        <v>0</v>
      </c>
      <c r="H4153">
        <v>91675.625</v>
      </c>
      <c r="I4153">
        <v>352874.59375</v>
      </c>
      <c r="J4153">
        <v>0</v>
      </c>
      <c r="L4153" s="26">
        <v>49674</v>
      </c>
      <c r="M4153">
        <v>12</v>
      </c>
      <c r="N4153">
        <v>-81416.2421875</v>
      </c>
    </row>
    <row r="4154" spans="1:14" x14ac:dyDescent="0.25">
      <c r="A4154" s="21" t="str">
        <f t="shared" si="64"/>
        <v>MOW M2C CAAA_2036</v>
      </c>
      <c r="B4154" t="s">
        <v>130</v>
      </c>
      <c r="C4154" t="s">
        <v>71</v>
      </c>
      <c r="D4154" t="s">
        <v>22</v>
      </c>
      <c r="E4154" t="s">
        <v>5</v>
      </c>
      <c r="F4154" t="s">
        <v>4</v>
      </c>
      <c r="G4154">
        <v>0</v>
      </c>
      <c r="H4154">
        <v>102575.2890625</v>
      </c>
      <c r="I4154">
        <v>341922.75</v>
      </c>
      <c r="J4154">
        <v>0</v>
      </c>
      <c r="L4154" s="26">
        <v>50040</v>
      </c>
      <c r="M4154">
        <v>13</v>
      </c>
      <c r="N4154">
        <v>-74910.4375</v>
      </c>
    </row>
    <row r="4155" spans="1:14" x14ac:dyDescent="0.25">
      <c r="A4155" s="21" t="str">
        <f t="shared" si="64"/>
        <v>MOW M2C CAAA_2037</v>
      </c>
      <c r="B4155" t="s">
        <v>130</v>
      </c>
      <c r="C4155" t="s">
        <v>71</v>
      </c>
      <c r="D4155" t="s">
        <v>22</v>
      </c>
      <c r="E4155" t="s">
        <v>5</v>
      </c>
      <c r="F4155" t="s">
        <v>4</v>
      </c>
      <c r="G4155">
        <v>0</v>
      </c>
      <c r="H4155">
        <v>107584.8046875</v>
      </c>
      <c r="I4155">
        <v>331084.875</v>
      </c>
      <c r="J4155">
        <v>0</v>
      </c>
      <c r="L4155" s="26">
        <v>50405</v>
      </c>
      <c r="M4155">
        <v>14</v>
      </c>
      <c r="N4155">
        <v>-52868.12890625</v>
      </c>
    </row>
    <row r="4156" spans="1:14" x14ac:dyDescent="0.25">
      <c r="A4156" s="21" t="str">
        <f t="shared" si="64"/>
        <v>MOW M2C CAAA_2038</v>
      </c>
      <c r="B4156" t="s">
        <v>130</v>
      </c>
      <c r="C4156" t="s">
        <v>71</v>
      </c>
      <c r="D4156" t="s">
        <v>22</v>
      </c>
      <c r="E4156" t="s">
        <v>5</v>
      </c>
      <c r="F4156" t="s">
        <v>4</v>
      </c>
      <c r="G4156">
        <v>0</v>
      </c>
      <c r="H4156">
        <v>124733.40625</v>
      </c>
      <c r="I4156">
        <v>322613.21875</v>
      </c>
      <c r="J4156">
        <v>0</v>
      </c>
      <c r="L4156" s="26">
        <v>50770</v>
      </c>
      <c r="M4156">
        <v>15</v>
      </c>
      <c r="N4156">
        <v>-26303.85546875</v>
      </c>
    </row>
    <row r="4157" spans="1:14" x14ac:dyDescent="0.25">
      <c r="A4157" s="21" t="str">
        <f t="shared" si="64"/>
        <v>MOW M2C CAAA_2039</v>
      </c>
      <c r="B4157" t="s">
        <v>130</v>
      </c>
      <c r="C4157" t="s">
        <v>71</v>
      </c>
      <c r="D4157" t="s">
        <v>22</v>
      </c>
      <c r="E4157" t="s">
        <v>5</v>
      </c>
      <c r="F4157" t="s">
        <v>4</v>
      </c>
      <c r="G4157">
        <v>0</v>
      </c>
      <c r="H4157">
        <v>144277.234375</v>
      </c>
      <c r="I4157">
        <v>315020.34375</v>
      </c>
      <c r="J4157">
        <v>0</v>
      </c>
      <c r="L4157" s="26">
        <v>51135</v>
      </c>
      <c r="M4157">
        <v>16</v>
      </c>
      <c r="N4157">
        <v>469.92791748046875</v>
      </c>
    </row>
    <row r="4158" spans="1:14" x14ac:dyDescent="0.25">
      <c r="A4158" s="21" t="str">
        <f t="shared" si="64"/>
        <v>MOW M2C CAAA_2040</v>
      </c>
      <c r="B4158" t="s">
        <v>130</v>
      </c>
      <c r="C4158" t="s">
        <v>71</v>
      </c>
      <c r="D4158" t="s">
        <v>22</v>
      </c>
      <c r="E4158" t="s">
        <v>5</v>
      </c>
      <c r="F4158" t="s">
        <v>4</v>
      </c>
      <c r="G4158">
        <v>0</v>
      </c>
      <c r="H4158">
        <v>172638.375</v>
      </c>
      <c r="I4158">
        <v>309165.96875</v>
      </c>
      <c r="J4158">
        <v>0</v>
      </c>
      <c r="L4158" s="26">
        <v>51501</v>
      </c>
      <c r="M4158">
        <v>17</v>
      </c>
      <c r="N4158">
        <v>56502.4140625</v>
      </c>
    </row>
    <row r="4159" spans="1:14" x14ac:dyDescent="0.25">
      <c r="A4159" s="21" t="str">
        <f t="shared" si="64"/>
        <v>MOW M2C CAAA_2041</v>
      </c>
      <c r="B4159" t="s">
        <v>130</v>
      </c>
      <c r="C4159" t="s">
        <v>71</v>
      </c>
      <c r="D4159" t="s">
        <v>22</v>
      </c>
      <c r="E4159" t="s">
        <v>5</v>
      </c>
      <c r="F4159" t="s">
        <v>4</v>
      </c>
      <c r="G4159">
        <v>0</v>
      </c>
      <c r="H4159">
        <v>173016.609375</v>
      </c>
      <c r="I4159">
        <v>371744.6875</v>
      </c>
      <c r="J4159">
        <v>0</v>
      </c>
      <c r="L4159" s="26">
        <v>51866</v>
      </c>
      <c r="M4159">
        <v>18</v>
      </c>
      <c r="N4159">
        <v>62303.078125</v>
      </c>
    </row>
    <row r="4160" spans="1:14" x14ac:dyDescent="0.25">
      <c r="A4160" s="21" t="str">
        <f t="shared" si="64"/>
        <v>MOW M2C CAAA_2042</v>
      </c>
      <c r="B4160" t="s">
        <v>130</v>
      </c>
      <c r="C4160" t="s">
        <v>71</v>
      </c>
      <c r="D4160" t="s">
        <v>22</v>
      </c>
      <c r="E4160" t="s">
        <v>5</v>
      </c>
      <c r="F4160" t="s">
        <v>4</v>
      </c>
      <c r="G4160">
        <v>0</v>
      </c>
      <c r="H4160">
        <v>190349.34375</v>
      </c>
      <c r="I4160">
        <v>404945.1875</v>
      </c>
      <c r="J4160">
        <v>0</v>
      </c>
      <c r="L4160" s="26">
        <v>52231</v>
      </c>
      <c r="M4160">
        <v>19</v>
      </c>
      <c r="N4160">
        <v>102972.0390625</v>
      </c>
    </row>
    <row r="4161" spans="1:14" x14ac:dyDescent="0.25">
      <c r="A4161" s="21" t="str">
        <f t="shared" si="64"/>
        <v>MOW M2C CAAA_2043</v>
      </c>
      <c r="B4161" t="s">
        <v>130</v>
      </c>
      <c r="C4161" t="s">
        <v>71</v>
      </c>
      <c r="D4161" t="s">
        <v>22</v>
      </c>
      <c r="E4161" t="s">
        <v>5</v>
      </c>
      <c r="F4161" t="s">
        <v>4</v>
      </c>
      <c r="G4161">
        <v>0</v>
      </c>
      <c r="H4161">
        <v>197147.359375</v>
      </c>
      <c r="I4161">
        <v>392920.5</v>
      </c>
      <c r="J4161">
        <v>0</v>
      </c>
      <c r="L4161" s="26">
        <v>52596</v>
      </c>
      <c r="M4161">
        <v>20</v>
      </c>
      <c r="N4161">
        <v>147576.875</v>
      </c>
    </row>
    <row r="4162" spans="1:14" x14ac:dyDescent="0.25">
      <c r="A4162" s="21" t="str">
        <f t="shared" ref="A4162:A4225" si="65">B4162&amp;" "&amp;D4162&amp;" "&amp;C4162&amp;"_"&amp;YEAR(L4162)</f>
        <v>MOW M2C CAAA_2024</v>
      </c>
      <c r="B4162" t="s">
        <v>130</v>
      </c>
      <c r="C4162" t="s">
        <v>71</v>
      </c>
      <c r="D4162" t="s">
        <v>22</v>
      </c>
      <c r="E4162" t="s">
        <v>5</v>
      </c>
      <c r="F4162" t="s">
        <v>32</v>
      </c>
      <c r="G4162">
        <v>189100.46875</v>
      </c>
      <c r="H4162">
        <v>81692.578125</v>
      </c>
      <c r="I4162">
        <v>15499.482421875</v>
      </c>
      <c r="J4162">
        <v>0</v>
      </c>
      <c r="L4162" s="26">
        <v>45657</v>
      </c>
      <c r="M4162">
        <v>1</v>
      </c>
      <c r="N4162">
        <v>105479.078125</v>
      </c>
    </row>
    <row r="4163" spans="1:14" x14ac:dyDescent="0.25">
      <c r="A4163" s="21" t="str">
        <f t="shared" si="65"/>
        <v>MOW M2C CAAA_2025</v>
      </c>
      <c r="B4163" t="s">
        <v>130</v>
      </c>
      <c r="C4163" t="s">
        <v>71</v>
      </c>
      <c r="D4163" t="s">
        <v>22</v>
      </c>
      <c r="E4163" t="s">
        <v>5</v>
      </c>
      <c r="F4163" t="s">
        <v>32</v>
      </c>
      <c r="G4163">
        <v>204197.25</v>
      </c>
      <c r="H4163">
        <v>88198.15625</v>
      </c>
      <c r="I4163">
        <v>43533.515625</v>
      </c>
      <c r="J4163">
        <v>0</v>
      </c>
      <c r="L4163" s="26">
        <v>46022</v>
      </c>
      <c r="M4163">
        <v>2</v>
      </c>
      <c r="N4163">
        <v>106607.640625</v>
      </c>
    </row>
    <row r="4164" spans="1:14" x14ac:dyDescent="0.25">
      <c r="A4164" s="21" t="str">
        <f t="shared" si="65"/>
        <v>MOW M2C CAAA_2026</v>
      </c>
      <c r="B4164" t="s">
        <v>130</v>
      </c>
      <c r="C4164" t="s">
        <v>71</v>
      </c>
      <c r="D4164" t="s">
        <v>22</v>
      </c>
      <c r="E4164" t="s">
        <v>5</v>
      </c>
      <c r="F4164" t="s">
        <v>32</v>
      </c>
      <c r="G4164">
        <v>219276.34375</v>
      </c>
      <c r="H4164">
        <v>99641.0390625</v>
      </c>
      <c r="I4164">
        <v>47211.59375</v>
      </c>
      <c r="J4164">
        <v>0</v>
      </c>
      <c r="L4164" s="26">
        <v>46387</v>
      </c>
      <c r="M4164">
        <v>3</v>
      </c>
      <c r="N4164">
        <v>110698.125</v>
      </c>
    </row>
    <row r="4165" spans="1:14" x14ac:dyDescent="0.25">
      <c r="A4165" s="21" t="str">
        <f t="shared" si="65"/>
        <v>MOW M2C CAAA_2027</v>
      </c>
      <c r="B4165" t="s">
        <v>130</v>
      </c>
      <c r="C4165" t="s">
        <v>71</v>
      </c>
      <c r="D4165" t="s">
        <v>22</v>
      </c>
      <c r="E4165" t="s">
        <v>5</v>
      </c>
      <c r="F4165" t="s">
        <v>32</v>
      </c>
      <c r="G4165">
        <v>230496.265625</v>
      </c>
      <c r="H4165">
        <v>100906.2578125</v>
      </c>
      <c r="I4165">
        <v>50799.19921875</v>
      </c>
      <c r="J4165">
        <v>0</v>
      </c>
      <c r="L4165" s="26">
        <v>46752</v>
      </c>
      <c r="M4165">
        <v>4</v>
      </c>
      <c r="N4165">
        <v>110611.7109375</v>
      </c>
    </row>
    <row r="4166" spans="1:14" x14ac:dyDescent="0.25">
      <c r="A4166" s="21" t="str">
        <f t="shared" si="65"/>
        <v>MOW M2C CAAA_2028</v>
      </c>
      <c r="B4166" t="s">
        <v>130</v>
      </c>
      <c r="C4166" t="s">
        <v>71</v>
      </c>
      <c r="D4166" t="s">
        <v>22</v>
      </c>
      <c r="E4166" t="s">
        <v>5</v>
      </c>
      <c r="F4166" t="s">
        <v>32</v>
      </c>
      <c r="G4166">
        <v>238907.859375</v>
      </c>
      <c r="H4166">
        <v>110408.484375</v>
      </c>
      <c r="I4166">
        <v>54535.296875</v>
      </c>
      <c r="J4166">
        <v>0</v>
      </c>
      <c r="L4166" s="26">
        <v>47118</v>
      </c>
      <c r="M4166">
        <v>5</v>
      </c>
      <c r="N4166">
        <v>117659.9453125</v>
      </c>
    </row>
    <row r="4167" spans="1:14" x14ac:dyDescent="0.25">
      <c r="A4167" s="21" t="str">
        <f t="shared" si="65"/>
        <v>MOW M2C CAAA_2029</v>
      </c>
      <c r="B4167" t="s">
        <v>130</v>
      </c>
      <c r="C4167" t="s">
        <v>71</v>
      </c>
      <c r="D4167" t="s">
        <v>22</v>
      </c>
      <c r="E4167" t="s">
        <v>5</v>
      </c>
      <c r="F4167" t="s">
        <v>32</v>
      </c>
      <c r="G4167">
        <v>246828.921875</v>
      </c>
      <c r="H4167">
        <v>121312.7265625</v>
      </c>
      <c r="I4167">
        <v>56837.07421875</v>
      </c>
      <c r="J4167">
        <v>0</v>
      </c>
      <c r="L4167" s="26">
        <v>47483</v>
      </c>
      <c r="M4167">
        <v>6</v>
      </c>
      <c r="N4167">
        <v>125876.046875</v>
      </c>
    </row>
    <row r="4168" spans="1:14" x14ac:dyDescent="0.25">
      <c r="A4168" s="21" t="str">
        <f t="shared" si="65"/>
        <v>MOW M2C CAAA_2030</v>
      </c>
      <c r="B4168" t="s">
        <v>130</v>
      </c>
      <c r="C4168" t="s">
        <v>71</v>
      </c>
      <c r="D4168" t="s">
        <v>22</v>
      </c>
      <c r="E4168" t="s">
        <v>5</v>
      </c>
      <c r="F4168" t="s">
        <v>32</v>
      </c>
      <c r="G4168">
        <v>255533.296875</v>
      </c>
      <c r="H4168">
        <v>129694.2578125</v>
      </c>
      <c r="I4168">
        <v>62349.9765625</v>
      </c>
      <c r="J4168">
        <v>0</v>
      </c>
      <c r="L4168" s="26">
        <v>47848</v>
      </c>
      <c r="M4168">
        <v>7</v>
      </c>
      <c r="N4168">
        <v>134590.96875</v>
      </c>
    </row>
    <row r="4169" spans="1:14" x14ac:dyDescent="0.25">
      <c r="A4169" s="21" t="str">
        <f t="shared" si="65"/>
        <v>MOW M2C CAAA_2031</v>
      </c>
      <c r="B4169" t="s">
        <v>130</v>
      </c>
      <c r="C4169" t="s">
        <v>71</v>
      </c>
      <c r="D4169" t="s">
        <v>22</v>
      </c>
      <c r="E4169" t="s">
        <v>5</v>
      </c>
      <c r="F4169" t="s">
        <v>32</v>
      </c>
      <c r="G4169">
        <v>259902.828125</v>
      </c>
      <c r="H4169">
        <v>115309.359375</v>
      </c>
      <c r="I4169">
        <v>60166.375</v>
      </c>
      <c r="J4169">
        <v>27125.732421875</v>
      </c>
      <c r="L4169" s="26">
        <v>48213</v>
      </c>
      <c r="M4169">
        <v>8</v>
      </c>
      <c r="N4169">
        <v>133588.65625</v>
      </c>
    </row>
    <row r="4170" spans="1:14" x14ac:dyDescent="0.25">
      <c r="A4170" s="21" t="str">
        <f t="shared" si="65"/>
        <v>MOW M2C CAAA_2032</v>
      </c>
      <c r="B4170" t="s">
        <v>130</v>
      </c>
      <c r="C4170" t="s">
        <v>71</v>
      </c>
      <c r="D4170" t="s">
        <v>22</v>
      </c>
      <c r="E4170" t="s">
        <v>5</v>
      </c>
      <c r="F4170" t="s">
        <v>32</v>
      </c>
      <c r="G4170">
        <v>268454.3125</v>
      </c>
      <c r="H4170">
        <v>119022.5234375</v>
      </c>
      <c r="I4170">
        <v>61382.828125</v>
      </c>
      <c r="J4170">
        <v>0</v>
      </c>
      <c r="L4170" s="26">
        <v>48579</v>
      </c>
      <c r="M4170">
        <v>9</v>
      </c>
      <c r="N4170">
        <v>130754.2421875</v>
      </c>
    </row>
    <row r="4171" spans="1:14" x14ac:dyDescent="0.25">
      <c r="A4171" s="21" t="str">
        <f t="shared" si="65"/>
        <v>MOW M2C CAAA_2033</v>
      </c>
      <c r="B4171" t="s">
        <v>130</v>
      </c>
      <c r="C4171" t="s">
        <v>71</v>
      </c>
      <c r="D4171" t="s">
        <v>22</v>
      </c>
      <c r="E4171" t="s">
        <v>5</v>
      </c>
      <c r="F4171" t="s">
        <v>32</v>
      </c>
      <c r="G4171">
        <v>279679.09375</v>
      </c>
      <c r="H4171">
        <v>114171.0703125</v>
      </c>
      <c r="I4171">
        <v>64018.3671875</v>
      </c>
      <c r="J4171">
        <v>0</v>
      </c>
      <c r="L4171" s="26">
        <v>48944</v>
      </c>
      <c r="M4171">
        <v>10</v>
      </c>
      <c r="N4171">
        <v>117588.140625</v>
      </c>
    </row>
    <row r="4172" spans="1:14" x14ac:dyDescent="0.25">
      <c r="A4172" s="21" t="str">
        <f t="shared" si="65"/>
        <v>MOW M2C CAAA_2034</v>
      </c>
      <c r="B4172" t="s">
        <v>130</v>
      </c>
      <c r="C4172" t="s">
        <v>71</v>
      </c>
      <c r="D4172" t="s">
        <v>22</v>
      </c>
      <c r="E4172" t="s">
        <v>5</v>
      </c>
      <c r="F4172" t="s">
        <v>32</v>
      </c>
      <c r="G4172">
        <v>290426.71875</v>
      </c>
      <c r="H4172">
        <v>114044.46875</v>
      </c>
      <c r="I4172">
        <v>66291.109375</v>
      </c>
      <c r="J4172">
        <v>0</v>
      </c>
      <c r="L4172" s="26">
        <v>49309</v>
      </c>
      <c r="M4172">
        <v>11</v>
      </c>
      <c r="N4172">
        <v>111696.625</v>
      </c>
    </row>
    <row r="4173" spans="1:14" x14ac:dyDescent="0.25">
      <c r="A4173" s="21" t="str">
        <f t="shared" si="65"/>
        <v>MOW M2C CAAA_2035</v>
      </c>
      <c r="B4173" t="s">
        <v>130</v>
      </c>
      <c r="C4173" t="s">
        <v>71</v>
      </c>
      <c r="D4173" t="s">
        <v>22</v>
      </c>
      <c r="E4173" t="s">
        <v>5</v>
      </c>
      <c r="F4173" t="s">
        <v>32</v>
      </c>
      <c r="G4173">
        <v>302394.375</v>
      </c>
      <c r="H4173">
        <v>117726.375</v>
      </c>
      <c r="I4173">
        <v>67375.546875</v>
      </c>
      <c r="J4173">
        <v>0</v>
      </c>
      <c r="L4173" s="26">
        <v>49674</v>
      </c>
      <c r="M4173">
        <v>12</v>
      </c>
      <c r="N4173">
        <v>112658.53125</v>
      </c>
    </row>
    <row r="4174" spans="1:14" x14ac:dyDescent="0.25">
      <c r="A4174" s="21" t="str">
        <f t="shared" si="65"/>
        <v>MOW M2C CAAA_2036</v>
      </c>
      <c r="B4174" t="s">
        <v>130</v>
      </c>
      <c r="C4174" t="s">
        <v>71</v>
      </c>
      <c r="D4174" t="s">
        <v>22</v>
      </c>
      <c r="E4174" t="s">
        <v>5</v>
      </c>
      <c r="F4174" t="s">
        <v>32</v>
      </c>
      <c r="G4174">
        <v>314773.5625</v>
      </c>
      <c r="H4174">
        <v>117026.6640625</v>
      </c>
      <c r="I4174">
        <v>70385.5390625</v>
      </c>
      <c r="J4174">
        <v>0</v>
      </c>
      <c r="L4174" s="26">
        <v>50040</v>
      </c>
      <c r="M4174">
        <v>13</v>
      </c>
      <c r="N4174">
        <v>110272.3203125</v>
      </c>
    </row>
    <row r="4175" spans="1:14" x14ac:dyDescent="0.25">
      <c r="A4175" s="21" t="str">
        <f t="shared" si="65"/>
        <v>MOW M2C CAAA_2037</v>
      </c>
      <c r="B4175" t="s">
        <v>130</v>
      </c>
      <c r="C4175" t="s">
        <v>71</v>
      </c>
      <c r="D4175" t="s">
        <v>22</v>
      </c>
      <c r="E4175" t="s">
        <v>5</v>
      </c>
      <c r="F4175" t="s">
        <v>32</v>
      </c>
      <c r="G4175">
        <v>326075.09375</v>
      </c>
      <c r="H4175">
        <v>112090.2265625</v>
      </c>
      <c r="I4175">
        <v>71932.90625</v>
      </c>
      <c r="J4175">
        <v>0</v>
      </c>
      <c r="L4175" s="26">
        <v>50405</v>
      </c>
      <c r="M4175">
        <v>14</v>
      </c>
      <c r="N4175">
        <v>99135.984375</v>
      </c>
    </row>
    <row r="4176" spans="1:14" x14ac:dyDescent="0.25">
      <c r="A4176" s="21" t="str">
        <f t="shared" si="65"/>
        <v>MOW M2C CAAA_2038</v>
      </c>
      <c r="B4176" t="s">
        <v>130</v>
      </c>
      <c r="C4176" t="s">
        <v>71</v>
      </c>
      <c r="D4176" t="s">
        <v>22</v>
      </c>
      <c r="E4176" t="s">
        <v>5</v>
      </c>
      <c r="F4176" t="s">
        <v>32</v>
      </c>
      <c r="G4176">
        <v>338127.1875</v>
      </c>
      <c r="H4176">
        <v>100487.75</v>
      </c>
      <c r="I4176">
        <v>72653.8125</v>
      </c>
      <c r="J4176">
        <v>0</v>
      </c>
      <c r="L4176" s="26">
        <v>50770</v>
      </c>
      <c r="M4176">
        <v>15</v>
      </c>
      <c r="N4176">
        <v>81386.953125</v>
      </c>
    </row>
    <row r="4177" spans="1:14" x14ac:dyDescent="0.25">
      <c r="A4177" s="21" t="str">
        <f t="shared" si="65"/>
        <v>MOW M2C CAAA_2039</v>
      </c>
      <c r="B4177" t="s">
        <v>130</v>
      </c>
      <c r="C4177" t="s">
        <v>71</v>
      </c>
      <c r="D4177" t="s">
        <v>22</v>
      </c>
      <c r="E4177" t="s">
        <v>5</v>
      </c>
      <c r="F4177" t="s">
        <v>32</v>
      </c>
      <c r="G4177">
        <v>355622.09375</v>
      </c>
      <c r="H4177">
        <v>97333.015625</v>
      </c>
      <c r="I4177">
        <v>75687.7265625</v>
      </c>
      <c r="J4177">
        <v>0</v>
      </c>
      <c r="L4177" s="26">
        <v>51135</v>
      </c>
      <c r="M4177">
        <v>16</v>
      </c>
      <c r="N4177">
        <v>73287.2421875</v>
      </c>
    </row>
    <row r="4178" spans="1:14" x14ac:dyDescent="0.25">
      <c r="A4178" s="21" t="str">
        <f t="shared" si="65"/>
        <v>MOW M2C CAAA_2040</v>
      </c>
      <c r="B4178" t="s">
        <v>130</v>
      </c>
      <c r="C4178" t="s">
        <v>71</v>
      </c>
      <c r="D4178" t="s">
        <v>22</v>
      </c>
      <c r="E4178" t="s">
        <v>5</v>
      </c>
      <c r="F4178" t="s">
        <v>32</v>
      </c>
      <c r="G4178">
        <v>366219.4375</v>
      </c>
      <c r="H4178">
        <v>75572.9375</v>
      </c>
      <c r="I4178">
        <v>54972.7578125</v>
      </c>
      <c r="J4178">
        <v>133313.8125</v>
      </c>
      <c r="L4178" s="26">
        <v>51501</v>
      </c>
      <c r="M4178">
        <v>17</v>
      </c>
      <c r="N4178">
        <v>58543.359375</v>
      </c>
    </row>
    <row r="4179" spans="1:14" x14ac:dyDescent="0.25">
      <c r="A4179" s="21" t="str">
        <f t="shared" si="65"/>
        <v>MOW M2C CAAA_2041</v>
      </c>
      <c r="B4179" t="s">
        <v>130</v>
      </c>
      <c r="C4179" t="s">
        <v>71</v>
      </c>
      <c r="D4179" t="s">
        <v>22</v>
      </c>
      <c r="E4179" t="s">
        <v>5</v>
      </c>
      <c r="F4179" t="s">
        <v>32</v>
      </c>
      <c r="G4179">
        <v>375933.28125</v>
      </c>
      <c r="H4179">
        <v>76606.5859375</v>
      </c>
      <c r="I4179">
        <v>54206.16796875</v>
      </c>
      <c r="J4179">
        <v>0</v>
      </c>
      <c r="L4179" s="26">
        <v>51866</v>
      </c>
      <c r="M4179">
        <v>18</v>
      </c>
      <c r="N4179">
        <v>57244.71484375</v>
      </c>
    </row>
    <row r="4180" spans="1:14" x14ac:dyDescent="0.25">
      <c r="A4180" s="21" t="str">
        <f t="shared" si="65"/>
        <v>MOW M2C CAAA_2042</v>
      </c>
      <c r="B4180" t="s">
        <v>130</v>
      </c>
      <c r="C4180" t="s">
        <v>71</v>
      </c>
      <c r="D4180" t="s">
        <v>22</v>
      </c>
      <c r="E4180" t="s">
        <v>5</v>
      </c>
      <c r="F4180" t="s">
        <v>32</v>
      </c>
      <c r="G4180">
        <v>387701.34375</v>
      </c>
      <c r="H4180">
        <v>67360.1484375</v>
      </c>
      <c r="I4180">
        <v>54454.33984375</v>
      </c>
      <c r="J4180">
        <v>0</v>
      </c>
      <c r="L4180" s="26">
        <v>52231</v>
      </c>
      <c r="M4180">
        <v>19</v>
      </c>
      <c r="N4180">
        <v>47972.546875</v>
      </c>
    </row>
    <row r="4181" spans="1:14" x14ac:dyDescent="0.25">
      <c r="A4181" s="21" t="str">
        <f t="shared" si="65"/>
        <v>MOW M2C CAAA_2043</v>
      </c>
      <c r="B4181" t="s">
        <v>130</v>
      </c>
      <c r="C4181" t="s">
        <v>71</v>
      </c>
      <c r="D4181" t="s">
        <v>22</v>
      </c>
      <c r="E4181" t="s">
        <v>5</v>
      </c>
      <c r="F4181" t="s">
        <v>32</v>
      </c>
      <c r="G4181">
        <v>398459.59375</v>
      </c>
      <c r="H4181">
        <v>69222.40625</v>
      </c>
      <c r="I4181">
        <v>177415.3125</v>
      </c>
      <c r="J4181">
        <v>0</v>
      </c>
      <c r="L4181" s="26">
        <v>52596</v>
      </c>
      <c r="M4181">
        <v>20</v>
      </c>
      <c r="N4181">
        <v>49540.5859375</v>
      </c>
    </row>
    <row r="4182" spans="1:14" x14ac:dyDescent="0.25">
      <c r="A4182" s="21" t="str">
        <f t="shared" si="65"/>
        <v>MOW M2C CAAA_2024</v>
      </c>
      <c r="B4182" t="s">
        <v>130</v>
      </c>
      <c r="C4182" t="s">
        <v>71</v>
      </c>
      <c r="D4182" t="s">
        <v>22</v>
      </c>
      <c r="E4182" t="s">
        <v>5</v>
      </c>
      <c r="F4182" t="s">
        <v>8</v>
      </c>
      <c r="G4182">
        <v>0</v>
      </c>
      <c r="H4182">
        <v>0</v>
      </c>
      <c r="I4182">
        <v>0</v>
      </c>
      <c r="J4182">
        <v>0</v>
      </c>
      <c r="L4182" s="26">
        <v>45657</v>
      </c>
      <c r="M4182">
        <v>1</v>
      </c>
      <c r="N4182">
        <v>0</v>
      </c>
    </row>
    <row r="4183" spans="1:14" x14ac:dyDescent="0.25">
      <c r="A4183" s="21" t="str">
        <f t="shared" si="65"/>
        <v>MOW M2C CAAA_2025</v>
      </c>
      <c r="B4183" t="s">
        <v>130</v>
      </c>
      <c r="C4183" t="s">
        <v>71</v>
      </c>
      <c r="D4183" t="s">
        <v>22</v>
      </c>
      <c r="E4183" t="s">
        <v>5</v>
      </c>
      <c r="F4183" t="s">
        <v>8</v>
      </c>
      <c r="G4183">
        <v>0</v>
      </c>
      <c r="H4183">
        <v>0</v>
      </c>
      <c r="I4183">
        <v>0</v>
      </c>
      <c r="J4183">
        <v>0</v>
      </c>
      <c r="L4183" s="26">
        <v>46022</v>
      </c>
      <c r="M4183">
        <v>2</v>
      </c>
      <c r="N4183">
        <v>0</v>
      </c>
    </row>
    <row r="4184" spans="1:14" x14ac:dyDescent="0.25">
      <c r="A4184" s="21" t="str">
        <f t="shared" si="65"/>
        <v>MOW M2C CAAA_2026</v>
      </c>
      <c r="B4184" t="s">
        <v>130</v>
      </c>
      <c r="C4184" t="s">
        <v>71</v>
      </c>
      <c r="D4184" t="s">
        <v>22</v>
      </c>
      <c r="E4184" t="s">
        <v>5</v>
      </c>
      <c r="F4184" t="s">
        <v>8</v>
      </c>
      <c r="G4184">
        <v>0</v>
      </c>
      <c r="H4184">
        <v>0</v>
      </c>
      <c r="I4184">
        <v>0</v>
      </c>
      <c r="J4184">
        <v>0</v>
      </c>
      <c r="L4184" s="26">
        <v>46387</v>
      </c>
      <c r="M4184">
        <v>3</v>
      </c>
      <c r="N4184">
        <v>0</v>
      </c>
    </row>
    <row r="4185" spans="1:14" x14ac:dyDescent="0.25">
      <c r="A4185" s="21" t="str">
        <f t="shared" si="65"/>
        <v>MOW M2C CAAA_2027</v>
      </c>
      <c r="B4185" t="s">
        <v>130</v>
      </c>
      <c r="C4185" t="s">
        <v>71</v>
      </c>
      <c r="D4185" t="s">
        <v>22</v>
      </c>
      <c r="E4185" t="s">
        <v>5</v>
      </c>
      <c r="F4185" t="s">
        <v>8</v>
      </c>
      <c r="G4185">
        <v>0</v>
      </c>
      <c r="H4185">
        <v>0</v>
      </c>
      <c r="I4185">
        <v>0</v>
      </c>
      <c r="J4185">
        <v>0</v>
      </c>
      <c r="L4185" s="26">
        <v>46752</v>
      </c>
      <c r="M4185">
        <v>4</v>
      </c>
      <c r="N4185">
        <v>0</v>
      </c>
    </row>
    <row r="4186" spans="1:14" x14ac:dyDescent="0.25">
      <c r="A4186" s="21" t="str">
        <f t="shared" si="65"/>
        <v>MOW M2C CAAA_2028</v>
      </c>
      <c r="B4186" t="s">
        <v>130</v>
      </c>
      <c r="C4186" t="s">
        <v>71</v>
      </c>
      <c r="D4186" t="s">
        <v>22</v>
      </c>
      <c r="E4186" t="s">
        <v>5</v>
      </c>
      <c r="F4186" t="s">
        <v>8</v>
      </c>
      <c r="G4186">
        <v>0</v>
      </c>
      <c r="H4186">
        <v>0</v>
      </c>
      <c r="I4186">
        <v>0</v>
      </c>
      <c r="J4186">
        <v>0</v>
      </c>
      <c r="L4186" s="26">
        <v>47118</v>
      </c>
      <c r="M4186">
        <v>5</v>
      </c>
      <c r="N4186">
        <v>0</v>
      </c>
    </row>
    <row r="4187" spans="1:14" x14ac:dyDescent="0.25">
      <c r="A4187" s="21" t="str">
        <f t="shared" si="65"/>
        <v>MOW M2C CAAA_2029</v>
      </c>
      <c r="B4187" t="s">
        <v>130</v>
      </c>
      <c r="C4187" t="s">
        <v>71</v>
      </c>
      <c r="D4187" t="s">
        <v>22</v>
      </c>
      <c r="E4187" t="s">
        <v>5</v>
      </c>
      <c r="F4187" t="s">
        <v>8</v>
      </c>
      <c r="G4187">
        <v>0</v>
      </c>
      <c r="H4187">
        <v>0</v>
      </c>
      <c r="I4187">
        <v>0</v>
      </c>
      <c r="J4187">
        <v>0</v>
      </c>
      <c r="L4187" s="26">
        <v>47483</v>
      </c>
      <c r="M4187">
        <v>6</v>
      </c>
      <c r="N4187">
        <v>0</v>
      </c>
    </row>
    <row r="4188" spans="1:14" x14ac:dyDescent="0.25">
      <c r="A4188" s="21" t="str">
        <f t="shared" si="65"/>
        <v>MOW M2C CAAA_2030</v>
      </c>
      <c r="B4188" t="s">
        <v>130</v>
      </c>
      <c r="C4188" t="s">
        <v>71</v>
      </c>
      <c r="D4188" t="s">
        <v>22</v>
      </c>
      <c r="E4188" t="s">
        <v>5</v>
      </c>
      <c r="F4188" t="s">
        <v>8</v>
      </c>
      <c r="G4188">
        <v>0</v>
      </c>
      <c r="H4188">
        <v>0</v>
      </c>
      <c r="I4188">
        <v>0</v>
      </c>
      <c r="J4188">
        <v>0</v>
      </c>
      <c r="L4188" s="26">
        <v>47848</v>
      </c>
      <c r="M4188">
        <v>7</v>
      </c>
      <c r="N4188">
        <v>0</v>
      </c>
    </row>
    <row r="4189" spans="1:14" x14ac:dyDescent="0.25">
      <c r="A4189" s="21" t="str">
        <f t="shared" si="65"/>
        <v>MOW M2C CAAA_2031</v>
      </c>
      <c r="B4189" t="s">
        <v>130</v>
      </c>
      <c r="C4189" t="s">
        <v>71</v>
      </c>
      <c r="D4189" t="s">
        <v>22</v>
      </c>
      <c r="E4189" t="s">
        <v>5</v>
      </c>
      <c r="F4189" t="s">
        <v>8</v>
      </c>
      <c r="G4189">
        <v>0</v>
      </c>
      <c r="H4189">
        <v>0</v>
      </c>
      <c r="I4189">
        <v>0</v>
      </c>
      <c r="J4189">
        <v>0</v>
      </c>
      <c r="L4189" s="26">
        <v>48213</v>
      </c>
      <c r="M4189">
        <v>8</v>
      </c>
      <c r="N4189">
        <v>0</v>
      </c>
    </row>
    <row r="4190" spans="1:14" x14ac:dyDescent="0.25">
      <c r="A4190" s="21" t="str">
        <f t="shared" si="65"/>
        <v>MOW M2C CAAA_2032</v>
      </c>
      <c r="B4190" t="s">
        <v>130</v>
      </c>
      <c r="C4190" t="s">
        <v>71</v>
      </c>
      <c r="D4190" t="s">
        <v>22</v>
      </c>
      <c r="E4190" t="s">
        <v>5</v>
      </c>
      <c r="F4190" t="s">
        <v>8</v>
      </c>
      <c r="G4190">
        <v>0</v>
      </c>
      <c r="H4190">
        <v>0</v>
      </c>
      <c r="I4190">
        <v>0</v>
      </c>
      <c r="J4190">
        <v>0</v>
      </c>
      <c r="L4190" s="26">
        <v>48579</v>
      </c>
      <c r="M4190">
        <v>9</v>
      </c>
      <c r="N4190">
        <v>0</v>
      </c>
    </row>
    <row r="4191" spans="1:14" x14ac:dyDescent="0.25">
      <c r="A4191" s="21" t="str">
        <f t="shared" si="65"/>
        <v>MOW M2C CAAA_2033</v>
      </c>
      <c r="B4191" t="s">
        <v>130</v>
      </c>
      <c r="C4191" t="s">
        <v>71</v>
      </c>
      <c r="D4191" t="s">
        <v>22</v>
      </c>
      <c r="E4191" t="s">
        <v>5</v>
      </c>
      <c r="F4191" t="s">
        <v>8</v>
      </c>
      <c r="G4191">
        <v>0</v>
      </c>
      <c r="H4191">
        <v>0</v>
      </c>
      <c r="I4191">
        <v>0</v>
      </c>
      <c r="J4191">
        <v>0</v>
      </c>
      <c r="L4191" s="26">
        <v>48944</v>
      </c>
      <c r="M4191">
        <v>10</v>
      </c>
      <c r="N4191">
        <v>0</v>
      </c>
    </row>
    <row r="4192" spans="1:14" x14ac:dyDescent="0.25">
      <c r="A4192" s="21" t="str">
        <f t="shared" si="65"/>
        <v>MOW M2C CAAA_2034</v>
      </c>
      <c r="B4192" t="s">
        <v>130</v>
      </c>
      <c r="C4192" t="s">
        <v>71</v>
      </c>
      <c r="D4192" t="s">
        <v>22</v>
      </c>
      <c r="E4192" t="s">
        <v>5</v>
      </c>
      <c r="F4192" t="s">
        <v>8</v>
      </c>
      <c r="G4192">
        <v>0</v>
      </c>
      <c r="H4192">
        <v>0</v>
      </c>
      <c r="I4192">
        <v>0</v>
      </c>
      <c r="J4192">
        <v>0</v>
      </c>
      <c r="L4192" s="26">
        <v>49309</v>
      </c>
      <c r="M4192">
        <v>11</v>
      </c>
      <c r="N4192">
        <v>0</v>
      </c>
    </row>
    <row r="4193" spans="1:14" x14ac:dyDescent="0.25">
      <c r="A4193" s="21" t="str">
        <f t="shared" si="65"/>
        <v>MOW M2C CAAA_2035</v>
      </c>
      <c r="B4193" t="s">
        <v>130</v>
      </c>
      <c r="C4193" t="s">
        <v>71</v>
      </c>
      <c r="D4193" t="s">
        <v>22</v>
      </c>
      <c r="E4193" t="s">
        <v>5</v>
      </c>
      <c r="F4193" t="s">
        <v>8</v>
      </c>
      <c r="G4193">
        <v>0</v>
      </c>
      <c r="H4193">
        <v>0</v>
      </c>
      <c r="I4193">
        <v>0</v>
      </c>
      <c r="J4193">
        <v>0</v>
      </c>
      <c r="L4193" s="26">
        <v>49674</v>
      </c>
      <c r="M4193">
        <v>12</v>
      </c>
      <c r="N4193">
        <v>0</v>
      </c>
    </row>
    <row r="4194" spans="1:14" x14ac:dyDescent="0.25">
      <c r="A4194" s="21" t="str">
        <f t="shared" si="65"/>
        <v>MOW M2C CAAA_2036</v>
      </c>
      <c r="B4194" t="s">
        <v>130</v>
      </c>
      <c r="C4194" t="s">
        <v>71</v>
      </c>
      <c r="D4194" t="s">
        <v>22</v>
      </c>
      <c r="E4194" t="s">
        <v>5</v>
      </c>
      <c r="F4194" t="s">
        <v>8</v>
      </c>
      <c r="G4194">
        <v>0</v>
      </c>
      <c r="H4194">
        <v>0</v>
      </c>
      <c r="I4194">
        <v>0</v>
      </c>
      <c r="J4194">
        <v>0</v>
      </c>
      <c r="L4194" s="26">
        <v>50040</v>
      </c>
      <c r="M4194">
        <v>13</v>
      </c>
      <c r="N4194">
        <v>0</v>
      </c>
    </row>
    <row r="4195" spans="1:14" x14ac:dyDescent="0.25">
      <c r="A4195" s="21" t="str">
        <f t="shared" si="65"/>
        <v>MOW M2C CAAA_2037</v>
      </c>
      <c r="B4195" t="s">
        <v>130</v>
      </c>
      <c r="C4195" t="s">
        <v>71</v>
      </c>
      <c r="D4195" t="s">
        <v>22</v>
      </c>
      <c r="E4195" t="s">
        <v>5</v>
      </c>
      <c r="F4195" t="s">
        <v>8</v>
      </c>
      <c r="G4195">
        <v>0</v>
      </c>
      <c r="H4195">
        <v>0</v>
      </c>
      <c r="I4195">
        <v>0</v>
      </c>
      <c r="J4195">
        <v>0</v>
      </c>
      <c r="L4195" s="26">
        <v>50405</v>
      </c>
      <c r="M4195">
        <v>14</v>
      </c>
      <c r="N4195">
        <v>0</v>
      </c>
    </row>
    <row r="4196" spans="1:14" x14ac:dyDescent="0.25">
      <c r="A4196" s="21" t="str">
        <f t="shared" si="65"/>
        <v>MOW M2C CAAA_2038</v>
      </c>
      <c r="B4196" t="s">
        <v>130</v>
      </c>
      <c r="C4196" t="s">
        <v>71</v>
      </c>
      <c r="D4196" t="s">
        <v>22</v>
      </c>
      <c r="E4196" t="s">
        <v>5</v>
      </c>
      <c r="F4196" t="s">
        <v>8</v>
      </c>
      <c r="G4196">
        <v>0</v>
      </c>
      <c r="H4196">
        <v>0</v>
      </c>
      <c r="I4196">
        <v>0</v>
      </c>
      <c r="J4196">
        <v>0</v>
      </c>
      <c r="L4196" s="26">
        <v>50770</v>
      </c>
      <c r="M4196">
        <v>15</v>
      </c>
      <c r="N4196">
        <v>0</v>
      </c>
    </row>
    <row r="4197" spans="1:14" x14ac:dyDescent="0.25">
      <c r="A4197" s="21" t="str">
        <f t="shared" si="65"/>
        <v>MOW M2C CAAA_2039</v>
      </c>
      <c r="B4197" t="s">
        <v>130</v>
      </c>
      <c r="C4197" t="s">
        <v>71</v>
      </c>
      <c r="D4197" t="s">
        <v>22</v>
      </c>
      <c r="E4197" t="s">
        <v>5</v>
      </c>
      <c r="F4197" t="s">
        <v>8</v>
      </c>
      <c r="G4197">
        <v>0</v>
      </c>
      <c r="H4197">
        <v>0</v>
      </c>
      <c r="I4197">
        <v>0</v>
      </c>
      <c r="J4197">
        <v>0</v>
      </c>
      <c r="L4197" s="26">
        <v>51135</v>
      </c>
      <c r="M4197">
        <v>16</v>
      </c>
      <c r="N4197">
        <v>0</v>
      </c>
    </row>
    <row r="4198" spans="1:14" x14ac:dyDescent="0.25">
      <c r="A4198" s="21" t="str">
        <f t="shared" si="65"/>
        <v>MOW M2C CAAA_2040</v>
      </c>
      <c r="B4198" t="s">
        <v>130</v>
      </c>
      <c r="C4198" t="s">
        <v>71</v>
      </c>
      <c r="D4198" t="s">
        <v>22</v>
      </c>
      <c r="E4198" t="s">
        <v>5</v>
      </c>
      <c r="F4198" t="s">
        <v>8</v>
      </c>
      <c r="G4198">
        <v>0</v>
      </c>
      <c r="H4198">
        <v>0</v>
      </c>
      <c r="I4198">
        <v>0</v>
      </c>
      <c r="J4198">
        <v>0</v>
      </c>
      <c r="L4198" s="26">
        <v>51501</v>
      </c>
      <c r="M4198">
        <v>17</v>
      </c>
      <c r="N4198">
        <v>0</v>
      </c>
    </row>
    <row r="4199" spans="1:14" x14ac:dyDescent="0.25">
      <c r="A4199" s="21" t="str">
        <f t="shared" si="65"/>
        <v>MOW M2C CAAA_2041</v>
      </c>
      <c r="B4199" t="s">
        <v>130</v>
      </c>
      <c r="C4199" t="s">
        <v>71</v>
      </c>
      <c r="D4199" t="s">
        <v>22</v>
      </c>
      <c r="E4199" t="s">
        <v>5</v>
      </c>
      <c r="F4199" t="s">
        <v>8</v>
      </c>
      <c r="G4199">
        <v>0</v>
      </c>
      <c r="H4199">
        <v>0</v>
      </c>
      <c r="I4199">
        <v>0</v>
      </c>
      <c r="J4199">
        <v>0</v>
      </c>
      <c r="L4199" s="26">
        <v>51866</v>
      </c>
      <c r="M4199">
        <v>18</v>
      </c>
      <c r="N4199">
        <v>0</v>
      </c>
    </row>
    <row r="4200" spans="1:14" x14ac:dyDescent="0.25">
      <c r="A4200" s="21" t="str">
        <f t="shared" si="65"/>
        <v>MOW M2C CAAA_2042</v>
      </c>
      <c r="B4200" t="s">
        <v>130</v>
      </c>
      <c r="C4200" t="s">
        <v>71</v>
      </c>
      <c r="D4200" t="s">
        <v>22</v>
      </c>
      <c r="E4200" t="s">
        <v>5</v>
      </c>
      <c r="F4200" t="s">
        <v>8</v>
      </c>
      <c r="G4200">
        <v>0</v>
      </c>
      <c r="H4200">
        <v>0</v>
      </c>
      <c r="I4200">
        <v>0</v>
      </c>
      <c r="J4200">
        <v>0</v>
      </c>
      <c r="L4200" s="26">
        <v>52231</v>
      </c>
      <c r="M4200">
        <v>19</v>
      </c>
      <c r="N4200">
        <v>0</v>
      </c>
    </row>
    <row r="4201" spans="1:14" x14ac:dyDescent="0.25">
      <c r="A4201" s="21" t="str">
        <f t="shared" si="65"/>
        <v>MOW M2C CAAA_2043</v>
      </c>
      <c r="B4201" t="s">
        <v>130</v>
      </c>
      <c r="C4201" t="s">
        <v>71</v>
      </c>
      <c r="D4201" t="s">
        <v>22</v>
      </c>
      <c r="E4201" t="s">
        <v>5</v>
      </c>
      <c r="F4201" t="s">
        <v>8</v>
      </c>
      <c r="G4201">
        <v>0</v>
      </c>
      <c r="H4201">
        <v>0</v>
      </c>
      <c r="I4201">
        <v>0</v>
      </c>
      <c r="J4201">
        <v>0</v>
      </c>
      <c r="L4201" s="26">
        <v>52596</v>
      </c>
      <c r="M4201">
        <v>20</v>
      </c>
      <c r="N4201">
        <v>0</v>
      </c>
    </row>
    <row r="4202" spans="1:14" x14ac:dyDescent="0.25">
      <c r="A4202" s="21" t="str">
        <f t="shared" si="65"/>
        <v>MOW M2N CAAA_2024</v>
      </c>
      <c r="B4202" t="s">
        <v>130</v>
      </c>
      <c r="C4202" t="s">
        <v>71</v>
      </c>
      <c r="D4202" t="s">
        <v>23</v>
      </c>
      <c r="E4202" t="s">
        <v>29</v>
      </c>
      <c r="F4202" t="s">
        <v>28</v>
      </c>
      <c r="K4202">
        <v>0</v>
      </c>
      <c r="L4202" s="51">
        <v>45657</v>
      </c>
      <c r="M4202">
        <v>1</v>
      </c>
    </row>
    <row r="4203" spans="1:14" x14ac:dyDescent="0.25">
      <c r="A4203" s="21" t="str">
        <f t="shared" si="65"/>
        <v>MOW M2N CAAA_2025</v>
      </c>
      <c r="B4203" t="s">
        <v>130</v>
      </c>
      <c r="C4203" t="s">
        <v>71</v>
      </c>
      <c r="D4203" t="s">
        <v>23</v>
      </c>
      <c r="E4203" t="s">
        <v>29</v>
      </c>
      <c r="F4203" t="s">
        <v>28</v>
      </c>
      <c r="K4203">
        <v>0</v>
      </c>
      <c r="L4203" s="51">
        <v>46022</v>
      </c>
      <c r="M4203">
        <v>2</v>
      </c>
    </row>
    <row r="4204" spans="1:14" x14ac:dyDescent="0.25">
      <c r="A4204" s="21" t="str">
        <f t="shared" si="65"/>
        <v>MOW M2N CAAA_2026</v>
      </c>
      <c r="B4204" t="s">
        <v>130</v>
      </c>
      <c r="C4204" t="s">
        <v>71</v>
      </c>
      <c r="D4204" t="s">
        <v>23</v>
      </c>
      <c r="E4204" t="s">
        <v>29</v>
      </c>
      <c r="F4204" t="s">
        <v>28</v>
      </c>
      <c r="K4204">
        <v>0</v>
      </c>
      <c r="L4204" s="51">
        <v>46387</v>
      </c>
      <c r="M4204">
        <v>3</v>
      </c>
    </row>
    <row r="4205" spans="1:14" x14ac:dyDescent="0.25">
      <c r="A4205" s="21" t="str">
        <f t="shared" si="65"/>
        <v>MOW M2N CAAA_2027</v>
      </c>
      <c r="B4205" t="s">
        <v>130</v>
      </c>
      <c r="C4205" t="s">
        <v>71</v>
      </c>
      <c r="D4205" t="s">
        <v>23</v>
      </c>
      <c r="E4205" t="s">
        <v>29</v>
      </c>
      <c r="F4205" t="s">
        <v>28</v>
      </c>
      <c r="K4205">
        <v>0</v>
      </c>
      <c r="L4205" s="51">
        <v>46752</v>
      </c>
      <c r="M4205">
        <v>4</v>
      </c>
    </row>
    <row r="4206" spans="1:14" x14ac:dyDescent="0.25">
      <c r="A4206" s="21" t="str">
        <f t="shared" si="65"/>
        <v>MOW M2N CAAA_2028</v>
      </c>
      <c r="B4206" t="s">
        <v>130</v>
      </c>
      <c r="C4206" t="s">
        <v>71</v>
      </c>
      <c r="D4206" t="s">
        <v>23</v>
      </c>
      <c r="E4206" t="s">
        <v>29</v>
      </c>
      <c r="F4206" t="s">
        <v>28</v>
      </c>
      <c r="K4206">
        <v>0</v>
      </c>
      <c r="L4206" s="51">
        <v>47118</v>
      </c>
      <c r="M4206">
        <v>5</v>
      </c>
    </row>
    <row r="4207" spans="1:14" x14ac:dyDescent="0.25">
      <c r="A4207" s="21" t="str">
        <f t="shared" si="65"/>
        <v>MOW M2N CAAA_2029</v>
      </c>
      <c r="B4207" t="s">
        <v>130</v>
      </c>
      <c r="C4207" t="s">
        <v>71</v>
      </c>
      <c r="D4207" t="s">
        <v>23</v>
      </c>
      <c r="E4207" t="s">
        <v>29</v>
      </c>
      <c r="F4207" t="s">
        <v>28</v>
      </c>
      <c r="K4207">
        <v>0</v>
      </c>
      <c r="L4207" s="51">
        <v>47483</v>
      </c>
      <c r="M4207">
        <v>6</v>
      </c>
    </row>
    <row r="4208" spans="1:14" x14ac:dyDescent="0.25">
      <c r="A4208" s="21" t="str">
        <f t="shared" si="65"/>
        <v>MOW M2N CAAA_2030</v>
      </c>
      <c r="B4208" t="s">
        <v>130</v>
      </c>
      <c r="C4208" t="s">
        <v>71</v>
      </c>
      <c r="D4208" t="s">
        <v>23</v>
      </c>
      <c r="E4208" t="s">
        <v>29</v>
      </c>
      <c r="F4208" t="s">
        <v>28</v>
      </c>
      <c r="K4208">
        <v>0</v>
      </c>
      <c r="L4208" s="51">
        <v>47848</v>
      </c>
      <c r="M4208">
        <v>7</v>
      </c>
    </row>
    <row r="4209" spans="1:13" x14ac:dyDescent="0.25">
      <c r="A4209" s="21" t="str">
        <f t="shared" si="65"/>
        <v>MOW M2N CAAA_2031</v>
      </c>
      <c r="B4209" t="s">
        <v>130</v>
      </c>
      <c r="C4209" t="s">
        <v>71</v>
      </c>
      <c r="D4209" t="s">
        <v>23</v>
      </c>
      <c r="E4209" t="s">
        <v>29</v>
      </c>
      <c r="F4209" t="s">
        <v>28</v>
      </c>
      <c r="K4209">
        <v>0</v>
      </c>
      <c r="L4209" s="51">
        <v>48213</v>
      </c>
      <c r="M4209">
        <v>8</v>
      </c>
    </row>
    <row r="4210" spans="1:13" x14ac:dyDescent="0.25">
      <c r="A4210" s="21" t="str">
        <f t="shared" si="65"/>
        <v>MOW M2N CAAA_2032</v>
      </c>
      <c r="B4210" t="s">
        <v>130</v>
      </c>
      <c r="C4210" t="s">
        <v>71</v>
      </c>
      <c r="D4210" t="s">
        <v>23</v>
      </c>
      <c r="E4210" t="s">
        <v>29</v>
      </c>
      <c r="F4210" t="s">
        <v>28</v>
      </c>
      <c r="K4210">
        <v>0</v>
      </c>
      <c r="L4210" s="51">
        <v>48579</v>
      </c>
      <c r="M4210">
        <v>9</v>
      </c>
    </row>
    <row r="4211" spans="1:13" x14ac:dyDescent="0.25">
      <c r="A4211" s="21" t="str">
        <f t="shared" si="65"/>
        <v>MOW M2N CAAA_2033</v>
      </c>
      <c r="B4211" t="s">
        <v>130</v>
      </c>
      <c r="C4211" t="s">
        <v>71</v>
      </c>
      <c r="D4211" t="s">
        <v>23</v>
      </c>
      <c r="E4211" t="s">
        <v>29</v>
      </c>
      <c r="F4211" t="s">
        <v>28</v>
      </c>
      <c r="K4211">
        <v>0</v>
      </c>
      <c r="L4211" s="51">
        <v>48944</v>
      </c>
      <c r="M4211">
        <v>10</v>
      </c>
    </row>
    <row r="4212" spans="1:13" x14ac:dyDescent="0.25">
      <c r="A4212" s="21" t="str">
        <f t="shared" si="65"/>
        <v>MOW M2N CAAA_2034</v>
      </c>
      <c r="B4212" t="s">
        <v>130</v>
      </c>
      <c r="C4212" t="s">
        <v>71</v>
      </c>
      <c r="D4212" t="s">
        <v>23</v>
      </c>
      <c r="E4212" t="s">
        <v>29</v>
      </c>
      <c r="F4212" t="s">
        <v>28</v>
      </c>
      <c r="K4212">
        <v>0</v>
      </c>
      <c r="L4212" s="51">
        <v>49309</v>
      </c>
      <c r="M4212">
        <v>11</v>
      </c>
    </row>
    <row r="4213" spans="1:13" x14ac:dyDescent="0.25">
      <c r="A4213" s="21" t="str">
        <f t="shared" si="65"/>
        <v>MOW M2N CAAA_2035</v>
      </c>
      <c r="B4213" t="s">
        <v>130</v>
      </c>
      <c r="C4213" t="s">
        <v>71</v>
      </c>
      <c r="D4213" t="s">
        <v>23</v>
      </c>
      <c r="E4213" t="s">
        <v>29</v>
      </c>
      <c r="F4213" t="s">
        <v>28</v>
      </c>
      <c r="K4213">
        <v>0</v>
      </c>
      <c r="L4213" s="51">
        <v>49674</v>
      </c>
      <c r="M4213">
        <v>12</v>
      </c>
    </row>
    <row r="4214" spans="1:13" x14ac:dyDescent="0.25">
      <c r="A4214" s="21" t="str">
        <f t="shared" si="65"/>
        <v>MOW M2N CAAA_2036</v>
      </c>
      <c r="B4214" t="s">
        <v>130</v>
      </c>
      <c r="C4214" t="s">
        <v>71</v>
      </c>
      <c r="D4214" t="s">
        <v>23</v>
      </c>
      <c r="E4214" t="s">
        <v>29</v>
      </c>
      <c r="F4214" t="s">
        <v>28</v>
      </c>
      <c r="K4214">
        <v>0</v>
      </c>
      <c r="L4214" s="51">
        <v>50040</v>
      </c>
      <c r="M4214">
        <v>13</v>
      </c>
    </row>
    <row r="4215" spans="1:13" x14ac:dyDescent="0.25">
      <c r="A4215" s="21" t="str">
        <f t="shared" si="65"/>
        <v>MOW M2N CAAA_2037</v>
      </c>
      <c r="B4215" t="s">
        <v>130</v>
      </c>
      <c r="C4215" t="s">
        <v>71</v>
      </c>
      <c r="D4215" t="s">
        <v>23</v>
      </c>
      <c r="E4215" t="s">
        <v>29</v>
      </c>
      <c r="F4215" t="s">
        <v>28</v>
      </c>
      <c r="K4215">
        <v>0</v>
      </c>
      <c r="L4215" s="51">
        <v>50405</v>
      </c>
      <c r="M4215">
        <v>14</v>
      </c>
    </row>
    <row r="4216" spans="1:13" x14ac:dyDescent="0.25">
      <c r="A4216" s="21" t="str">
        <f t="shared" si="65"/>
        <v>MOW M2N CAAA_2038</v>
      </c>
      <c r="B4216" t="s">
        <v>130</v>
      </c>
      <c r="C4216" t="s">
        <v>71</v>
      </c>
      <c r="D4216" t="s">
        <v>23</v>
      </c>
      <c r="E4216" t="s">
        <v>29</v>
      </c>
      <c r="F4216" t="s">
        <v>28</v>
      </c>
      <c r="K4216">
        <v>0</v>
      </c>
      <c r="L4216" s="51">
        <v>50770</v>
      </c>
      <c r="M4216">
        <v>15</v>
      </c>
    </row>
    <row r="4217" spans="1:13" x14ac:dyDescent="0.25">
      <c r="A4217" s="21" t="str">
        <f t="shared" si="65"/>
        <v>MOW M2N CAAA_2039</v>
      </c>
      <c r="B4217" t="s">
        <v>130</v>
      </c>
      <c r="C4217" t="s">
        <v>71</v>
      </c>
      <c r="D4217" t="s">
        <v>23</v>
      </c>
      <c r="E4217" t="s">
        <v>29</v>
      </c>
      <c r="F4217" t="s">
        <v>28</v>
      </c>
      <c r="K4217">
        <v>0</v>
      </c>
      <c r="L4217" s="51">
        <v>51135</v>
      </c>
      <c r="M4217">
        <v>16</v>
      </c>
    </row>
    <row r="4218" spans="1:13" x14ac:dyDescent="0.25">
      <c r="A4218" s="21" t="str">
        <f t="shared" si="65"/>
        <v>MOW M2N CAAA_2040</v>
      </c>
      <c r="B4218" t="s">
        <v>130</v>
      </c>
      <c r="C4218" t="s">
        <v>71</v>
      </c>
      <c r="D4218" t="s">
        <v>23</v>
      </c>
      <c r="E4218" t="s">
        <v>29</v>
      </c>
      <c r="F4218" t="s">
        <v>28</v>
      </c>
      <c r="K4218">
        <v>0</v>
      </c>
      <c r="L4218" s="51">
        <v>51501</v>
      </c>
      <c r="M4218">
        <v>17</v>
      </c>
    </row>
    <row r="4219" spans="1:13" x14ac:dyDescent="0.25">
      <c r="A4219" s="21" t="str">
        <f t="shared" si="65"/>
        <v>MOW M2N CAAA_2041</v>
      </c>
      <c r="B4219" t="s">
        <v>130</v>
      </c>
      <c r="C4219" t="s">
        <v>71</v>
      </c>
      <c r="D4219" t="s">
        <v>23</v>
      </c>
      <c r="E4219" t="s">
        <v>29</v>
      </c>
      <c r="F4219" t="s">
        <v>28</v>
      </c>
      <c r="K4219">
        <v>0</v>
      </c>
      <c r="L4219" s="51">
        <v>51866</v>
      </c>
      <c r="M4219">
        <v>18</v>
      </c>
    </row>
    <row r="4220" spans="1:13" x14ac:dyDescent="0.25">
      <c r="A4220" s="21" t="str">
        <f t="shared" si="65"/>
        <v>MOW M2N CAAA_2042</v>
      </c>
      <c r="B4220" t="s">
        <v>130</v>
      </c>
      <c r="C4220" t="s">
        <v>71</v>
      </c>
      <c r="D4220" t="s">
        <v>23</v>
      </c>
      <c r="E4220" t="s">
        <v>29</v>
      </c>
      <c r="F4220" t="s">
        <v>28</v>
      </c>
      <c r="K4220">
        <v>0</v>
      </c>
      <c r="L4220" s="51">
        <v>52231</v>
      </c>
      <c r="M4220">
        <v>19</v>
      </c>
    </row>
    <row r="4221" spans="1:13" x14ac:dyDescent="0.25">
      <c r="A4221" s="21" t="str">
        <f t="shared" si="65"/>
        <v>MOW M2N CAAA_2043</v>
      </c>
      <c r="B4221" t="s">
        <v>130</v>
      </c>
      <c r="C4221" t="s">
        <v>71</v>
      </c>
      <c r="D4221" t="s">
        <v>23</v>
      </c>
      <c r="E4221" t="s">
        <v>29</v>
      </c>
      <c r="F4221" t="s">
        <v>28</v>
      </c>
      <c r="K4221">
        <v>0</v>
      </c>
      <c r="L4221" s="51">
        <v>52596</v>
      </c>
      <c r="M4221">
        <v>20</v>
      </c>
    </row>
    <row r="4222" spans="1:13" x14ac:dyDescent="0.25">
      <c r="A4222" s="21" t="str">
        <f t="shared" si="65"/>
        <v>MOW M2N CAAA_2024</v>
      </c>
      <c r="B4222" t="s">
        <v>130</v>
      </c>
      <c r="C4222" t="s">
        <v>71</v>
      </c>
      <c r="D4222" t="s">
        <v>23</v>
      </c>
      <c r="E4222" t="s">
        <v>29</v>
      </c>
      <c r="F4222" t="s">
        <v>31</v>
      </c>
      <c r="K4222">
        <v>0</v>
      </c>
      <c r="L4222" s="51">
        <v>45657</v>
      </c>
      <c r="M4222">
        <v>1</v>
      </c>
    </row>
    <row r="4223" spans="1:13" x14ac:dyDescent="0.25">
      <c r="A4223" s="21" t="str">
        <f t="shared" si="65"/>
        <v>MOW M2N CAAA_2025</v>
      </c>
      <c r="B4223" t="s">
        <v>130</v>
      </c>
      <c r="C4223" t="s">
        <v>71</v>
      </c>
      <c r="D4223" t="s">
        <v>23</v>
      </c>
      <c r="E4223" t="s">
        <v>29</v>
      </c>
      <c r="F4223" t="s">
        <v>31</v>
      </c>
      <c r="K4223">
        <v>0</v>
      </c>
      <c r="L4223" s="51">
        <v>46022</v>
      </c>
      <c r="M4223">
        <v>2</v>
      </c>
    </row>
    <row r="4224" spans="1:13" x14ac:dyDescent="0.25">
      <c r="A4224" s="21" t="str">
        <f t="shared" si="65"/>
        <v>MOW M2N CAAA_2026</v>
      </c>
      <c r="B4224" t="s">
        <v>130</v>
      </c>
      <c r="C4224" t="s">
        <v>71</v>
      </c>
      <c r="D4224" t="s">
        <v>23</v>
      </c>
      <c r="E4224" t="s">
        <v>29</v>
      </c>
      <c r="F4224" t="s">
        <v>31</v>
      </c>
      <c r="K4224">
        <v>0</v>
      </c>
      <c r="L4224" s="51">
        <v>46387</v>
      </c>
      <c r="M4224">
        <v>3</v>
      </c>
    </row>
    <row r="4225" spans="1:13" x14ac:dyDescent="0.25">
      <c r="A4225" s="21" t="str">
        <f t="shared" si="65"/>
        <v>MOW M2N CAAA_2027</v>
      </c>
      <c r="B4225" t="s">
        <v>130</v>
      </c>
      <c r="C4225" t="s">
        <v>71</v>
      </c>
      <c r="D4225" t="s">
        <v>23</v>
      </c>
      <c r="E4225" t="s">
        <v>29</v>
      </c>
      <c r="F4225" t="s">
        <v>31</v>
      </c>
      <c r="K4225">
        <v>0</v>
      </c>
      <c r="L4225" s="51">
        <v>46752</v>
      </c>
      <c r="M4225">
        <v>4</v>
      </c>
    </row>
    <row r="4226" spans="1:13" x14ac:dyDescent="0.25">
      <c r="A4226" s="21" t="str">
        <f t="shared" ref="A4226:A4289" si="66">B4226&amp;" "&amp;D4226&amp;" "&amp;C4226&amp;"_"&amp;YEAR(L4226)</f>
        <v>MOW M2N CAAA_2028</v>
      </c>
      <c r="B4226" t="s">
        <v>130</v>
      </c>
      <c r="C4226" t="s">
        <v>71</v>
      </c>
      <c r="D4226" t="s">
        <v>23</v>
      </c>
      <c r="E4226" t="s">
        <v>29</v>
      </c>
      <c r="F4226" t="s">
        <v>31</v>
      </c>
      <c r="K4226">
        <v>0</v>
      </c>
      <c r="L4226" s="51">
        <v>47118</v>
      </c>
      <c r="M4226">
        <v>5</v>
      </c>
    </row>
    <row r="4227" spans="1:13" x14ac:dyDescent="0.25">
      <c r="A4227" s="21" t="str">
        <f t="shared" si="66"/>
        <v>MOW M2N CAAA_2029</v>
      </c>
      <c r="B4227" t="s">
        <v>130</v>
      </c>
      <c r="C4227" t="s">
        <v>71</v>
      </c>
      <c r="D4227" t="s">
        <v>23</v>
      </c>
      <c r="E4227" t="s">
        <v>29</v>
      </c>
      <c r="F4227" t="s">
        <v>31</v>
      </c>
      <c r="K4227">
        <v>0</v>
      </c>
      <c r="L4227" s="51">
        <v>47483</v>
      </c>
      <c r="M4227">
        <v>6</v>
      </c>
    </row>
    <row r="4228" spans="1:13" x14ac:dyDescent="0.25">
      <c r="A4228" s="21" t="str">
        <f t="shared" si="66"/>
        <v>MOW M2N CAAA_2030</v>
      </c>
      <c r="B4228" t="s">
        <v>130</v>
      </c>
      <c r="C4228" t="s">
        <v>71</v>
      </c>
      <c r="D4228" t="s">
        <v>23</v>
      </c>
      <c r="E4228" t="s">
        <v>29</v>
      </c>
      <c r="F4228" t="s">
        <v>31</v>
      </c>
      <c r="K4228">
        <v>0</v>
      </c>
      <c r="L4228" s="51">
        <v>47848</v>
      </c>
      <c r="M4228">
        <v>7</v>
      </c>
    </row>
    <row r="4229" spans="1:13" x14ac:dyDescent="0.25">
      <c r="A4229" s="21" t="str">
        <f t="shared" si="66"/>
        <v>MOW M2N CAAA_2031</v>
      </c>
      <c r="B4229" t="s">
        <v>130</v>
      </c>
      <c r="C4229" t="s">
        <v>71</v>
      </c>
      <c r="D4229" t="s">
        <v>23</v>
      </c>
      <c r="E4229" t="s">
        <v>29</v>
      </c>
      <c r="F4229" t="s">
        <v>31</v>
      </c>
      <c r="K4229">
        <v>0</v>
      </c>
      <c r="L4229" s="51">
        <v>48213</v>
      </c>
      <c r="M4229">
        <v>8</v>
      </c>
    </row>
    <row r="4230" spans="1:13" x14ac:dyDescent="0.25">
      <c r="A4230" s="21" t="str">
        <f t="shared" si="66"/>
        <v>MOW M2N CAAA_2032</v>
      </c>
      <c r="B4230" t="s">
        <v>130</v>
      </c>
      <c r="C4230" t="s">
        <v>71</v>
      </c>
      <c r="D4230" t="s">
        <v>23</v>
      </c>
      <c r="E4230" t="s">
        <v>29</v>
      </c>
      <c r="F4230" t="s">
        <v>31</v>
      </c>
      <c r="K4230">
        <v>0</v>
      </c>
      <c r="L4230" s="51">
        <v>48579</v>
      </c>
      <c r="M4230">
        <v>9</v>
      </c>
    </row>
    <row r="4231" spans="1:13" x14ac:dyDescent="0.25">
      <c r="A4231" s="21" t="str">
        <f t="shared" si="66"/>
        <v>MOW M2N CAAA_2033</v>
      </c>
      <c r="B4231" t="s">
        <v>130</v>
      </c>
      <c r="C4231" t="s">
        <v>71</v>
      </c>
      <c r="D4231" t="s">
        <v>23</v>
      </c>
      <c r="E4231" t="s">
        <v>29</v>
      </c>
      <c r="F4231" t="s">
        <v>31</v>
      </c>
      <c r="K4231">
        <v>0</v>
      </c>
      <c r="L4231" s="51">
        <v>48944</v>
      </c>
      <c r="M4231">
        <v>10</v>
      </c>
    </row>
    <row r="4232" spans="1:13" x14ac:dyDescent="0.25">
      <c r="A4232" s="21" t="str">
        <f t="shared" si="66"/>
        <v>MOW M2N CAAA_2034</v>
      </c>
      <c r="B4232" t="s">
        <v>130</v>
      </c>
      <c r="C4232" t="s">
        <v>71</v>
      </c>
      <c r="D4232" t="s">
        <v>23</v>
      </c>
      <c r="E4232" t="s">
        <v>29</v>
      </c>
      <c r="F4232" t="s">
        <v>31</v>
      </c>
      <c r="K4232">
        <v>0</v>
      </c>
      <c r="L4232" s="51">
        <v>49309</v>
      </c>
      <c r="M4232">
        <v>11</v>
      </c>
    </row>
    <row r="4233" spans="1:13" x14ac:dyDescent="0.25">
      <c r="A4233" s="21" t="str">
        <f t="shared" si="66"/>
        <v>MOW M2N CAAA_2035</v>
      </c>
      <c r="B4233" t="s">
        <v>130</v>
      </c>
      <c r="C4233" t="s">
        <v>71</v>
      </c>
      <c r="D4233" t="s">
        <v>23</v>
      </c>
      <c r="E4233" t="s">
        <v>29</v>
      </c>
      <c r="F4233" t="s">
        <v>31</v>
      </c>
      <c r="K4233">
        <v>0</v>
      </c>
      <c r="L4233" s="51">
        <v>49674</v>
      </c>
      <c r="M4233">
        <v>12</v>
      </c>
    </row>
    <row r="4234" spans="1:13" x14ac:dyDescent="0.25">
      <c r="A4234" s="21" t="str">
        <f t="shared" si="66"/>
        <v>MOW M2N CAAA_2036</v>
      </c>
      <c r="B4234" t="s">
        <v>130</v>
      </c>
      <c r="C4234" t="s">
        <v>71</v>
      </c>
      <c r="D4234" t="s">
        <v>23</v>
      </c>
      <c r="E4234" t="s">
        <v>29</v>
      </c>
      <c r="F4234" t="s">
        <v>31</v>
      </c>
      <c r="K4234">
        <v>0</v>
      </c>
      <c r="L4234" s="51">
        <v>50040</v>
      </c>
      <c r="M4234">
        <v>13</v>
      </c>
    </row>
    <row r="4235" spans="1:13" x14ac:dyDescent="0.25">
      <c r="A4235" s="21" t="str">
        <f t="shared" si="66"/>
        <v>MOW M2N CAAA_2037</v>
      </c>
      <c r="B4235" t="s">
        <v>130</v>
      </c>
      <c r="C4235" t="s">
        <v>71</v>
      </c>
      <c r="D4235" t="s">
        <v>23</v>
      </c>
      <c r="E4235" t="s">
        <v>29</v>
      </c>
      <c r="F4235" t="s">
        <v>31</v>
      </c>
      <c r="K4235">
        <v>0</v>
      </c>
      <c r="L4235" s="51">
        <v>50405</v>
      </c>
      <c r="M4235">
        <v>14</v>
      </c>
    </row>
    <row r="4236" spans="1:13" x14ac:dyDescent="0.25">
      <c r="A4236" s="21" t="str">
        <f t="shared" si="66"/>
        <v>MOW M2N CAAA_2038</v>
      </c>
      <c r="B4236" t="s">
        <v>130</v>
      </c>
      <c r="C4236" t="s">
        <v>71</v>
      </c>
      <c r="D4236" t="s">
        <v>23</v>
      </c>
      <c r="E4236" t="s">
        <v>29</v>
      </c>
      <c r="F4236" t="s">
        <v>31</v>
      </c>
      <c r="K4236">
        <v>0</v>
      </c>
      <c r="L4236" s="51">
        <v>50770</v>
      </c>
      <c r="M4236">
        <v>15</v>
      </c>
    </row>
    <row r="4237" spans="1:13" x14ac:dyDescent="0.25">
      <c r="A4237" s="21" t="str">
        <f t="shared" si="66"/>
        <v>MOW M2N CAAA_2039</v>
      </c>
      <c r="B4237" t="s">
        <v>130</v>
      </c>
      <c r="C4237" t="s">
        <v>71</v>
      </c>
      <c r="D4237" t="s">
        <v>23</v>
      </c>
      <c r="E4237" t="s">
        <v>29</v>
      </c>
      <c r="F4237" t="s">
        <v>31</v>
      </c>
      <c r="K4237">
        <v>0</v>
      </c>
      <c r="L4237" s="51">
        <v>51135</v>
      </c>
      <c r="M4237">
        <v>16</v>
      </c>
    </row>
    <row r="4238" spans="1:13" x14ac:dyDescent="0.25">
      <c r="A4238" s="21" t="str">
        <f t="shared" si="66"/>
        <v>MOW M2N CAAA_2040</v>
      </c>
      <c r="B4238" t="s">
        <v>130</v>
      </c>
      <c r="C4238" t="s">
        <v>71</v>
      </c>
      <c r="D4238" t="s">
        <v>23</v>
      </c>
      <c r="E4238" t="s">
        <v>29</v>
      </c>
      <c r="F4238" t="s">
        <v>31</v>
      </c>
      <c r="K4238">
        <v>0</v>
      </c>
      <c r="L4238" s="51">
        <v>51501</v>
      </c>
      <c r="M4238">
        <v>17</v>
      </c>
    </row>
    <row r="4239" spans="1:13" x14ac:dyDescent="0.25">
      <c r="A4239" s="21" t="str">
        <f t="shared" si="66"/>
        <v>MOW M2N CAAA_2041</v>
      </c>
      <c r="B4239" t="s">
        <v>130</v>
      </c>
      <c r="C4239" t="s">
        <v>71</v>
      </c>
      <c r="D4239" t="s">
        <v>23</v>
      </c>
      <c r="E4239" t="s">
        <v>29</v>
      </c>
      <c r="F4239" t="s">
        <v>31</v>
      </c>
      <c r="K4239">
        <v>0</v>
      </c>
      <c r="L4239" s="51">
        <v>51866</v>
      </c>
      <c r="M4239">
        <v>18</v>
      </c>
    </row>
    <row r="4240" spans="1:13" x14ac:dyDescent="0.25">
      <c r="A4240" s="21" t="str">
        <f t="shared" si="66"/>
        <v>MOW M2N CAAA_2042</v>
      </c>
      <c r="B4240" t="s">
        <v>130</v>
      </c>
      <c r="C4240" t="s">
        <v>71</v>
      </c>
      <c r="D4240" t="s">
        <v>23</v>
      </c>
      <c r="E4240" t="s">
        <v>29</v>
      </c>
      <c r="F4240" t="s">
        <v>31</v>
      </c>
      <c r="K4240">
        <v>0</v>
      </c>
      <c r="L4240" s="51">
        <v>52231</v>
      </c>
      <c r="M4240">
        <v>19</v>
      </c>
    </row>
    <row r="4241" spans="1:14" x14ac:dyDescent="0.25">
      <c r="A4241" s="21" t="str">
        <f t="shared" si="66"/>
        <v>MOW M2N CAAA_2043</v>
      </c>
      <c r="B4241" t="s">
        <v>130</v>
      </c>
      <c r="C4241" t="s">
        <v>71</v>
      </c>
      <c r="D4241" t="s">
        <v>23</v>
      </c>
      <c r="E4241" t="s">
        <v>29</v>
      </c>
      <c r="F4241" t="s">
        <v>31</v>
      </c>
      <c r="K4241">
        <v>0</v>
      </c>
      <c r="L4241" s="51">
        <v>52596</v>
      </c>
      <c r="M4241">
        <v>20</v>
      </c>
    </row>
    <row r="4242" spans="1:14" x14ac:dyDescent="0.25">
      <c r="A4242" s="21" t="str">
        <f t="shared" si="66"/>
        <v>MOW M2N CAAA_2024</v>
      </c>
      <c r="B4242" t="s">
        <v>130</v>
      </c>
      <c r="C4242" t="s">
        <v>71</v>
      </c>
      <c r="D4242" t="s">
        <v>23</v>
      </c>
      <c r="E4242" t="s">
        <v>5</v>
      </c>
      <c r="F4242" t="s">
        <v>4</v>
      </c>
      <c r="G4242">
        <v>0</v>
      </c>
      <c r="H4242">
        <v>0</v>
      </c>
      <c r="I4242">
        <v>0</v>
      </c>
      <c r="J4242">
        <v>0</v>
      </c>
      <c r="L4242" s="51">
        <v>45657</v>
      </c>
      <c r="M4242">
        <v>1</v>
      </c>
      <c r="N4242">
        <v>0</v>
      </c>
    </row>
    <row r="4243" spans="1:14" x14ac:dyDescent="0.25">
      <c r="A4243" s="21" t="str">
        <f t="shared" si="66"/>
        <v>MOW M2N CAAA_2025</v>
      </c>
      <c r="B4243" t="s">
        <v>130</v>
      </c>
      <c r="C4243" t="s">
        <v>71</v>
      </c>
      <c r="D4243" t="s">
        <v>23</v>
      </c>
      <c r="E4243" t="s">
        <v>5</v>
      </c>
      <c r="F4243" t="s">
        <v>4</v>
      </c>
      <c r="G4243">
        <v>0</v>
      </c>
      <c r="H4243">
        <v>0</v>
      </c>
      <c r="I4243">
        <v>0</v>
      </c>
      <c r="J4243">
        <v>0</v>
      </c>
      <c r="L4243" s="51">
        <v>46022</v>
      </c>
      <c r="M4243">
        <v>2</v>
      </c>
      <c r="N4243">
        <v>0</v>
      </c>
    </row>
    <row r="4244" spans="1:14" x14ac:dyDescent="0.25">
      <c r="A4244" s="21" t="str">
        <f t="shared" si="66"/>
        <v>MOW M2N CAAA_2026</v>
      </c>
      <c r="B4244" t="s">
        <v>130</v>
      </c>
      <c r="C4244" t="s">
        <v>71</v>
      </c>
      <c r="D4244" t="s">
        <v>23</v>
      </c>
      <c r="E4244" t="s">
        <v>5</v>
      </c>
      <c r="F4244" t="s">
        <v>4</v>
      </c>
      <c r="G4244">
        <v>0</v>
      </c>
      <c r="H4244">
        <v>0</v>
      </c>
      <c r="I4244">
        <v>1667.77392578125</v>
      </c>
      <c r="J4244">
        <v>0</v>
      </c>
      <c r="L4244" s="51">
        <v>46387</v>
      </c>
      <c r="M4244">
        <v>3</v>
      </c>
      <c r="N4244">
        <v>0</v>
      </c>
    </row>
    <row r="4245" spans="1:14" x14ac:dyDescent="0.25">
      <c r="A4245" s="21" t="str">
        <f t="shared" si="66"/>
        <v>MOW M2N CAAA_2027</v>
      </c>
      <c r="B4245" t="s">
        <v>130</v>
      </c>
      <c r="C4245" t="s">
        <v>71</v>
      </c>
      <c r="D4245" t="s">
        <v>23</v>
      </c>
      <c r="E4245" t="s">
        <v>5</v>
      </c>
      <c r="F4245" t="s">
        <v>4</v>
      </c>
      <c r="G4245">
        <v>0</v>
      </c>
      <c r="H4245">
        <v>8021.5859375</v>
      </c>
      <c r="I4245">
        <v>40465.3046875</v>
      </c>
      <c r="J4245">
        <v>0</v>
      </c>
      <c r="L4245" s="51">
        <v>46752</v>
      </c>
      <c r="M4245">
        <v>4</v>
      </c>
      <c r="N4245">
        <v>-13238.798828125</v>
      </c>
    </row>
    <row r="4246" spans="1:14" x14ac:dyDescent="0.25">
      <c r="A4246" s="21" t="str">
        <f t="shared" si="66"/>
        <v>MOW M2N CAAA_2028</v>
      </c>
      <c r="B4246" t="s">
        <v>130</v>
      </c>
      <c r="C4246" t="s">
        <v>71</v>
      </c>
      <c r="D4246" t="s">
        <v>23</v>
      </c>
      <c r="E4246" t="s">
        <v>5</v>
      </c>
      <c r="F4246" t="s">
        <v>4</v>
      </c>
      <c r="G4246">
        <v>0</v>
      </c>
      <c r="H4246">
        <v>8138.9462890625</v>
      </c>
      <c r="I4246">
        <v>38779.33203125</v>
      </c>
      <c r="J4246">
        <v>0</v>
      </c>
      <c r="L4246" s="51">
        <v>47118</v>
      </c>
      <c r="M4246">
        <v>5</v>
      </c>
      <c r="N4246">
        <v>-13530.947265625</v>
      </c>
    </row>
    <row r="4247" spans="1:14" x14ac:dyDescent="0.25">
      <c r="A4247" s="21" t="str">
        <f t="shared" si="66"/>
        <v>MOW M2N CAAA_2029</v>
      </c>
      <c r="B4247" t="s">
        <v>130</v>
      </c>
      <c r="C4247" t="s">
        <v>71</v>
      </c>
      <c r="D4247" t="s">
        <v>23</v>
      </c>
      <c r="E4247" t="s">
        <v>5</v>
      </c>
      <c r="F4247" t="s">
        <v>4</v>
      </c>
      <c r="G4247">
        <v>0</v>
      </c>
      <c r="H4247">
        <v>37630.57421875</v>
      </c>
      <c r="I4247">
        <v>103921.0390625</v>
      </c>
      <c r="J4247">
        <v>0</v>
      </c>
      <c r="L4247" s="51">
        <v>47483</v>
      </c>
      <c r="M4247">
        <v>6</v>
      </c>
      <c r="N4247">
        <v>11687.765625</v>
      </c>
    </row>
    <row r="4248" spans="1:14" x14ac:dyDescent="0.25">
      <c r="A4248" s="21" t="str">
        <f t="shared" si="66"/>
        <v>MOW M2N CAAA_2030</v>
      </c>
      <c r="B4248" t="s">
        <v>130</v>
      </c>
      <c r="C4248" t="s">
        <v>71</v>
      </c>
      <c r="D4248" t="s">
        <v>23</v>
      </c>
      <c r="E4248" t="s">
        <v>5</v>
      </c>
      <c r="F4248" t="s">
        <v>4</v>
      </c>
      <c r="G4248">
        <v>0</v>
      </c>
      <c r="H4248">
        <v>47806.83984375</v>
      </c>
      <c r="I4248">
        <v>154166.125</v>
      </c>
      <c r="J4248">
        <v>0</v>
      </c>
      <c r="L4248" s="51">
        <v>47848</v>
      </c>
      <c r="M4248">
        <v>7</v>
      </c>
      <c r="N4248">
        <v>24145.783203125</v>
      </c>
    </row>
    <row r="4249" spans="1:14" x14ac:dyDescent="0.25">
      <c r="A4249" s="21" t="str">
        <f t="shared" si="66"/>
        <v>MOW M2N CAAA_2031</v>
      </c>
      <c r="B4249" t="s">
        <v>130</v>
      </c>
      <c r="C4249" t="s">
        <v>71</v>
      </c>
      <c r="D4249" t="s">
        <v>23</v>
      </c>
      <c r="E4249" t="s">
        <v>5</v>
      </c>
      <c r="F4249" t="s">
        <v>4</v>
      </c>
      <c r="G4249">
        <v>0</v>
      </c>
      <c r="H4249">
        <v>67187.3984375</v>
      </c>
      <c r="I4249">
        <v>208181.4375</v>
      </c>
      <c r="J4249">
        <v>0</v>
      </c>
      <c r="L4249" s="51">
        <v>48213</v>
      </c>
      <c r="M4249">
        <v>8</v>
      </c>
      <c r="N4249">
        <v>18371.814453125</v>
      </c>
    </row>
    <row r="4250" spans="1:14" x14ac:dyDescent="0.25">
      <c r="A4250" s="21" t="str">
        <f t="shared" si="66"/>
        <v>MOW M2N CAAA_2032</v>
      </c>
      <c r="B4250" t="s">
        <v>130</v>
      </c>
      <c r="C4250" t="s">
        <v>71</v>
      </c>
      <c r="D4250" t="s">
        <v>23</v>
      </c>
      <c r="E4250" t="s">
        <v>5</v>
      </c>
      <c r="F4250" t="s">
        <v>4</v>
      </c>
      <c r="G4250">
        <v>0</v>
      </c>
      <c r="H4250">
        <v>70636.4296875</v>
      </c>
      <c r="I4250">
        <v>262907.71875</v>
      </c>
      <c r="J4250">
        <v>0</v>
      </c>
      <c r="L4250" s="51">
        <v>48579</v>
      </c>
      <c r="M4250">
        <v>9</v>
      </c>
      <c r="N4250">
        <v>-19666.447265625</v>
      </c>
    </row>
    <row r="4251" spans="1:14" x14ac:dyDescent="0.25">
      <c r="A4251" s="21" t="str">
        <f t="shared" si="66"/>
        <v>MOW M2N CAAA_2033</v>
      </c>
      <c r="B4251" t="s">
        <v>130</v>
      </c>
      <c r="C4251" t="s">
        <v>71</v>
      </c>
      <c r="D4251" t="s">
        <v>23</v>
      </c>
      <c r="E4251" t="s">
        <v>5</v>
      </c>
      <c r="F4251" t="s">
        <v>4</v>
      </c>
      <c r="G4251">
        <v>0</v>
      </c>
      <c r="H4251">
        <v>80217.1640625</v>
      </c>
      <c r="I4251">
        <v>314344.90625</v>
      </c>
      <c r="J4251">
        <v>0</v>
      </c>
      <c r="L4251" s="51">
        <v>48944</v>
      </c>
      <c r="M4251">
        <v>10</v>
      </c>
      <c r="N4251">
        <v>-51169.34375</v>
      </c>
    </row>
    <row r="4252" spans="1:14" x14ac:dyDescent="0.25">
      <c r="A4252" s="21" t="str">
        <f t="shared" si="66"/>
        <v>MOW M2N CAAA_2034</v>
      </c>
      <c r="B4252" t="s">
        <v>130</v>
      </c>
      <c r="C4252" t="s">
        <v>71</v>
      </c>
      <c r="D4252" t="s">
        <v>23</v>
      </c>
      <c r="E4252" t="s">
        <v>5</v>
      </c>
      <c r="F4252" t="s">
        <v>4</v>
      </c>
      <c r="G4252">
        <v>0</v>
      </c>
      <c r="H4252">
        <v>88633.3671875</v>
      </c>
      <c r="I4252">
        <v>365473.96875</v>
      </c>
      <c r="J4252">
        <v>0</v>
      </c>
      <c r="L4252" s="51">
        <v>49309</v>
      </c>
      <c r="M4252">
        <v>11</v>
      </c>
      <c r="N4252">
        <v>-81799.8046875</v>
      </c>
    </row>
    <row r="4253" spans="1:14" x14ac:dyDescent="0.25">
      <c r="A4253" s="21" t="str">
        <f t="shared" si="66"/>
        <v>MOW M2N CAAA_2035</v>
      </c>
      <c r="B4253" t="s">
        <v>130</v>
      </c>
      <c r="C4253" t="s">
        <v>71</v>
      </c>
      <c r="D4253" t="s">
        <v>23</v>
      </c>
      <c r="E4253" t="s">
        <v>5</v>
      </c>
      <c r="F4253" t="s">
        <v>4</v>
      </c>
      <c r="G4253">
        <v>0</v>
      </c>
      <c r="H4253">
        <v>91675.625</v>
      </c>
      <c r="I4253">
        <v>352874.59375</v>
      </c>
      <c r="J4253">
        <v>0</v>
      </c>
      <c r="L4253" s="51">
        <v>49674</v>
      </c>
      <c r="M4253">
        <v>12</v>
      </c>
      <c r="N4253">
        <v>-81416.2421875</v>
      </c>
    </row>
    <row r="4254" spans="1:14" x14ac:dyDescent="0.25">
      <c r="A4254" s="21" t="str">
        <f t="shared" si="66"/>
        <v>MOW M2N CAAA_2036</v>
      </c>
      <c r="B4254" t="s">
        <v>130</v>
      </c>
      <c r="C4254" t="s">
        <v>71</v>
      </c>
      <c r="D4254" t="s">
        <v>23</v>
      </c>
      <c r="E4254" t="s">
        <v>5</v>
      </c>
      <c r="F4254" t="s">
        <v>4</v>
      </c>
      <c r="G4254">
        <v>0</v>
      </c>
      <c r="H4254">
        <v>102575.2890625</v>
      </c>
      <c r="I4254">
        <v>341922.75</v>
      </c>
      <c r="J4254">
        <v>0</v>
      </c>
      <c r="L4254" s="51">
        <v>50040</v>
      </c>
      <c r="M4254">
        <v>13</v>
      </c>
      <c r="N4254">
        <v>-74910.4375</v>
      </c>
    </row>
    <row r="4255" spans="1:14" x14ac:dyDescent="0.25">
      <c r="A4255" s="21" t="str">
        <f t="shared" si="66"/>
        <v>MOW M2N CAAA_2037</v>
      </c>
      <c r="B4255" t="s">
        <v>130</v>
      </c>
      <c r="C4255" t="s">
        <v>71</v>
      </c>
      <c r="D4255" t="s">
        <v>23</v>
      </c>
      <c r="E4255" t="s">
        <v>5</v>
      </c>
      <c r="F4255" t="s">
        <v>4</v>
      </c>
      <c r="G4255">
        <v>0</v>
      </c>
      <c r="H4255">
        <v>109690.5390625</v>
      </c>
      <c r="I4255">
        <v>331084.875</v>
      </c>
      <c r="J4255">
        <v>0</v>
      </c>
      <c r="L4255" s="51">
        <v>50405</v>
      </c>
      <c r="M4255">
        <v>14</v>
      </c>
      <c r="N4255">
        <v>-51539.7265625</v>
      </c>
    </row>
    <row r="4256" spans="1:14" x14ac:dyDescent="0.25">
      <c r="A4256" s="21" t="str">
        <f t="shared" si="66"/>
        <v>MOW M2N CAAA_2038</v>
      </c>
      <c r="B4256" t="s">
        <v>130</v>
      </c>
      <c r="C4256" t="s">
        <v>71</v>
      </c>
      <c r="D4256" t="s">
        <v>23</v>
      </c>
      <c r="E4256" t="s">
        <v>5</v>
      </c>
      <c r="F4256" t="s">
        <v>4</v>
      </c>
      <c r="G4256">
        <v>0</v>
      </c>
      <c r="H4256">
        <v>118780.5703125</v>
      </c>
      <c r="I4256">
        <v>322613.21875</v>
      </c>
      <c r="J4256">
        <v>0</v>
      </c>
      <c r="L4256" s="51">
        <v>50770</v>
      </c>
      <c r="M4256">
        <v>15</v>
      </c>
      <c r="N4256">
        <v>-40746.6171875</v>
      </c>
    </row>
    <row r="4257" spans="1:14" x14ac:dyDescent="0.25">
      <c r="A4257" s="21" t="str">
        <f t="shared" si="66"/>
        <v>MOW M2N CAAA_2039</v>
      </c>
      <c r="B4257" t="s">
        <v>130</v>
      </c>
      <c r="C4257" t="s">
        <v>71</v>
      </c>
      <c r="D4257" t="s">
        <v>23</v>
      </c>
      <c r="E4257" t="s">
        <v>5</v>
      </c>
      <c r="F4257" t="s">
        <v>4</v>
      </c>
      <c r="G4257">
        <v>0</v>
      </c>
      <c r="H4257">
        <v>145332.671875</v>
      </c>
      <c r="I4257">
        <v>315020.34375</v>
      </c>
      <c r="J4257">
        <v>0</v>
      </c>
      <c r="L4257" s="51">
        <v>51135</v>
      </c>
      <c r="M4257">
        <v>16</v>
      </c>
      <c r="N4257">
        <v>-23309.734375</v>
      </c>
    </row>
    <row r="4258" spans="1:14" x14ac:dyDescent="0.25">
      <c r="A4258" s="21" t="str">
        <f t="shared" si="66"/>
        <v>MOW M2N CAAA_2040</v>
      </c>
      <c r="B4258" t="s">
        <v>130</v>
      </c>
      <c r="C4258" t="s">
        <v>71</v>
      </c>
      <c r="D4258" t="s">
        <v>23</v>
      </c>
      <c r="E4258" t="s">
        <v>5</v>
      </c>
      <c r="F4258" t="s">
        <v>4</v>
      </c>
      <c r="G4258">
        <v>0</v>
      </c>
      <c r="H4258">
        <v>164040.421875</v>
      </c>
      <c r="I4258">
        <v>309165.96875</v>
      </c>
      <c r="J4258">
        <v>0</v>
      </c>
      <c r="L4258" s="51">
        <v>51501</v>
      </c>
      <c r="M4258">
        <v>17</v>
      </c>
      <c r="N4258">
        <v>21415.005859375</v>
      </c>
    </row>
    <row r="4259" spans="1:14" x14ac:dyDescent="0.25">
      <c r="A4259" s="21" t="str">
        <f t="shared" si="66"/>
        <v>MOW M2N CAAA_2041</v>
      </c>
      <c r="B4259" t="s">
        <v>130</v>
      </c>
      <c r="C4259" t="s">
        <v>71</v>
      </c>
      <c r="D4259" t="s">
        <v>23</v>
      </c>
      <c r="E4259" t="s">
        <v>5</v>
      </c>
      <c r="F4259" t="s">
        <v>4</v>
      </c>
      <c r="G4259">
        <v>0</v>
      </c>
      <c r="H4259">
        <v>171353.296875</v>
      </c>
      <c r="I4259">
        <v>371744.6875</v>
      </c>
      <c r="J4259">
        <v>0</v>
      </c>
      <c r="L4259" s="51">
        <v>51866</v>
      </c>
      <c r="M4259">
        <v>18</v>
      </c>
      <c r="N4259">
        <v>41261.55078125</v>
      </c>
    </row>
    <row r="4260" spans="1:14" x14ac:dyDescent="0.25">
      <c r="A4260" s="21" t="str">
        <f t="shared" si="66"/>
        <v>MOW M2N CAAA_2042</v>
      </c>
      <c r="B4260" t="s">
        <v>130</v>
      </c>
      <c r="C4260" t="s">
        <v>71</v>
      </c>
      <c r="D4260" t="s">
        <v>23</v>
      </c>
      <c r="E4260" t="s">
        <v>5</v>
      </c>
      <c r="F4260" t="s">
        <v>4</v>
      </c>
      <c r="G4260">
        <v>0</v>
      </c>
      <c r="H4260">
        <v>184538.15625</v>
      </c>
      <c r="I4260">
        <v>404945.1875</v>
      </c>
      <c r="J4260">
        <v>0</v>
      </c>
      <c r="L4260" s="51">
        <v>52231</v>
      </c>
      <c r="M4260">
        <v>19</v>
      </c>
      <c r="N4260">
        <v>69966.0234375</v>
      </c>
    </row>
    <row r="4261" spans="1:14" x14ac:dyDescent="0.25">
      <c r="A4261" s="21" t="str">
        <f t="shared" si="66"/>
        <v>MOW M2N CAAA_2043</v>
      </c>
      <c r="B4261" t="s">
        <v>130</v>
      </c>
      <c r="C4261" t="s">
        <v>71</v>
      </c>
      <c r="D4261" t="s">
        <v>23</v>
      </c>
      <c r="E4261" t="s">
        <v>5</v>
      </c>
      <c r="F4261" t="s">
        <v>4</v>
      </c>
      <c r="G4261">
        <v>0</v>
      </c>
      <c r="H4261">
        <v>188593.15625</v>
      </c>
      <c r="I4261">
        <v>392920.5</v>
      </c>
      <c r="J4261">
        <v>0</v>
      </c>
      <c r="L4261" s="51">
        <v>52596</v>
      </c>
      <c r="M4261">
        <v>20</v>
      </c>
      <c r="N4261">
        <v>110387.5703125</v>
      </c>
    </row>
    <row r="4262" spans="1:14" x14ac:dyDescent="0.25">
      <c r="A4262" s="21" t="str">
        <f t="shared" si="66"/>
        <v>MOW M2N CAAA_2024</v>
      </c>
      <c r="B4262" t="s">
        <v>130</v>
      </c>
      <c r="C4262" t="s">
        <v>71</v>
      </c>
      <c r="D4262" t="s">
        <v>23</v>
      </c>
      <c r="E4262" t="s">
        <v>5</v>
      </c>
      <c r="F4262" t="s">
        <v>32</v>
      </c>
      <c r="G4262">
        <v>189100.46875</v>
      </c>
      <c r="H4262">
        <v>81692.578125</v>
      </c>
      <c r="I4262">
        <v>15499.482421875</v>
      </c>
      <c r="J4262">
        <v>0</v>
      </c>
      <c r="L4262" s="51">
        <v>45657</v>
      </c>
      <c r="M4262">
        <v>1</v>
      </c>
      <c r="N4262">
        <v>105479.078125</v>
      </c>
    </row>
    <row r="4263" spans="1:14" x14ac:dyDescent="0.25">
      <c r="A4263" s="21" t="str">
        <f t="shared" si="66"/>
        <v>MOW M2N CAAA_2025</v>
      </c>
      <c r="B4263" t="s">
        <v>130</v>
      </c>
      <c r="C4263" t="s">
        <v>71</v>
      </c>
      <c r="D4263" t="s">
        <v>23</v>
      </c>
      <c r="E4263" t="s">
        <v>5</v>
      </c>
      <c r="F4263" t="s">
        <v>32</v>
      </c>
      <c r="G4263">
        <v>204197.25</v>
      </c>
      <c r="H4263">
        <v>88198.15625</v>
      </c>
      <c r="I4263">
        <v>43533.515625</v>
      </c>
      <c r="J4263">
        <v>0</v>
      </c>
      <c r="L4263" s="51">
        <v>46022</v>
      </c>
      <c r="M4263">
        <v>2</v>
      </c>
      <c r="N4263">
        <v>106607.640625</v>
      </c>
    </row>
    <row r="4264" spans="1:14" x14ac:dyDescent="0.25">
      <c r="A4264" s="21" t="str">
        <f t="shared" si="66"/>
        <v>MOW M2N CAAA_2026</v>
      </c>
      <c r="B4264" t="s">
        <v>130</v>
      </c>
      <c r="C4264" t="s">
        <v>71</v>
      </c>
      <c r="D4264" t="s">
        <v>23</v>
      </c>
      <c r="E4264" t="s">
        <v>5</v>
      </c>
      <c r="F4264" t="s">
        <v>32</v>
      </c>
      <c r="G4264">
        <v>219276.34375</v>
      </c>
      <c r="H4264">
        <v>99641.0390625</v>
      </c>
      <c r="I4264">
        <v>47211.59375</v>
      </c>
      <c r="J4264">
        <v>0</v>
      </c>
      <c r="L4264" s="51">
        <v>46387</v>
      </c>
      <c r="M4264">
        <v>3</v>
      </c>
      <c r="N4264">
        <v>110698.125</v>
      </c>
    </row>
    <row r="4265" spans="1:14" x14ac:dyDescent="0.25">
      <c r="A4265" s="21" t="str">
        <f t="shared" si="66"/>
        <v>MOW M2N CAAA_2027</v>
      </c>
      <c r="B4265" t="s">
        <v>130</v>
      </c>
      <c r="C4265" t="s">
        <v>71</v>
      </c>
      <c r="D4265" t="s">
        <v>23</v>
      </c>
      <c r="E4265" t="s">
        <v>5</v>
      </c>
      <c r="F4265" t="s">
        <v>32</v>
      </c>
      <c r="G4265">
        <v>230496.265625</v>
      </c>
      <c r="H4265">
        <v>100906.2578125</v>
      </c>
      <c r="I4265">
        <v>50799.19921875</v>
      </c>
      <c r="J4265">
        <v>0</v>
      </c>
      <c r="L4265" s="51">
        <v>46752</v>
      </c>
      <c r="M4265">
        <v>4</v>
      </c>
      <c r="N4265">
        <v>110611.7109375</v>
      </c>
    </row>
    <row r="4266" spans="1:14" x14ac:dyDescent="0.25">
      <c r="A4266" s="21" t="str">
        <f t="shared" si="66"/>
        <v>MOW M2N CAAA_2028</v>
      </c>
      <c r="B4266" t="s">
        <v>130</v>
      </c>
      <c r="C4266" t="s">
        <v>71</v>
      </c>
      <c r="D4266" t="s">
        <v>23</v>
      </c>
      <c r="E4266" t="s">
        <v>5</v>
      </c>
      <c r="F4266" t="s">
        <v>32</v>
      </c>
      <c r="G4266">
        <v>238907.859375</v>
      </c>
      <c r="H4266">
        <v>110408.484375</v>
      </c>
      <c r="I4266">
        <v>54535.296875</v>
      </c>
      <c r="J4266">
        <v>0</v>
      </c>
      <c r="L4266" s="51">
        <v>47118</v>
      </c>
      <c r="M4266">
        <v>5</v>
      </c>
      <c r="N4266">
        <v>117659.9453125</v>
      </c>
    </row>
    <row r="4267" spans="1:14" x14ac:dyDescent="0.25">
      <c r="A4267" s="21" t="str">
        <f t="shared" si="66"/>
        <v>MOW M2N CAAA_2029</v>
      </c>
      <c r="B4267" t="s">
        <v>130</v>
      </c>
      <c r="C4267" t="s">
        <v>71</v>
      </c>
      <c r="D4267" t="s">
        <v>23</v>
      </c>
      <c r="E4267" t="s">
        <v>5</v>
      </c>
      <c r="F4267" t="s">
        <v>32</v>
      </c>
      <c r="G4267">
        <v>246828.921875</v>
      </c>
      <c r="H4267">
        <v>121312.7265625</v>
      </c>
      <c r="I4267">
        <v>56837.07421875</v>
      </c>
      <c r="J4267">
        <v>0</v>
      </c>
      <c r="L4267" s="51">
        <v>47483</v>
      </c>
      <c r="M4267">
        <v>6</v>
      </c>
      <c r="N4267">
        <v>125876.046875</v>
      </c>
    </row>
    <row r="4268" spans="1:14" x14ac:dyDescent="0.25">
      <c r="A4268" s="21" t="str">
        <f t="shared" si="66"/>
        <v>MOW M2N CAAA_2030</v>
      </c>
      <c r="B4268" t="s">
        <v>130</v>
      </c>
      <c r="C4268" t="s">
        <v>71</v>
      </c>
      <c r="D4268" t="s">
        <v>23</v>
      </c>
      <c r="E4268" t="s">
        <v>5</v>
      </c>
      <c r="F4268" t="s">
        <v>32</v>
      </c>
      <c r="G4268">
        <v>255533.296875</v>
      </c>
      <c r="H4268">
        <v>129694.2578125</v>
      </c>
      <c r="I4268">
        <v>62349.9765625</v>
      </c>
      <c r="J4268">
        <v>0</v>
      </c>
      <c r="L4268" s="51">
        <v>47848</v>
      </c>
      <c r="M4268">
        <v>7</v>
      </c>
      <c r="N4268">
        <v>134590.96875</v>
      </c>
    </row>
    <row r="4269" spans="1:14" x14ac:dyDescent="0.25">
      <c r="A4269" s="21" t="str">
        <f t="shared" si="66"/>
        <v>MOW M2N CAAA_2031</v>
      </c>
      <c r="B4269" t="s">
        <v>130</v>
      </c>
      <c r="C4269" t="s">
        <v>71</v>
      </c>
      <c r="D4269" t="s">
        <v>23</v>
      </c>
      <c r="E4269" t="s">
        <v>5</v>
      </c>
      <c r="F4269" t="s">
        <v>32</v>
      </c>
      <c r="G4269">
        <v>259902.828125</v>
      </c>
      <c r="H4269">
        <v>115309.359375</v>
      </c>
      <c r="I4269">
        <v>60166.375</v>
      </c>
      <c r="J4269">
        <v>27125.732421875</v>
      </c>
      <c r="L4269" s="51">
        <v>48213</v>
      </c>
      <c r="M4269">
        <v>8</v>
      </c>
      <c r="N4269">
        <v>133588.65625</v>
      </c>
    </row>
    <row r="4270" spans="1:14" x14ac:dyDescent="0.25">
      <c r="A4270" s="21" t="str">
        <f t="shared" si="66"/>
        <v>MOW M2N CAAA_2032</v>
      </c>
      <c r="B4270" t="s">
        <v>130</v>
      </c>
      <c r="C4270" t="s">
        <v>71</v>
      </c>
      <c r="D4270" t="s">
        <v>23</v>
      </c>
      <c r="E4270" t="s">
        <v>5</v>
      </c>
      <c r="F4270" t="s">
        <v>32</v>
      </c>
      <c r="G4270">
        <v>268454.3125</v>
      </c>
      <c r="H4270">
        <v>119022.5234375</v>
      </c>
      <c r="I4270">
        <v>61382.828125</v>
      </c>
      <c r="J4270">
        <v>0</v>
      </c>
      <c r="L4270" s="51">
        <v>48579</v>
      </c>
      <c r="M4270">
        <v>9</v>
      </c>
      <c r="N4270">
        <v>130754.2421875</v>
      </c>
    </row>
    <row r="4271" spans="1:14" x14ac:dyDescent="0.25">
      <c r="A4271" s="21" t="str">
        <f t="shared" si="66"/>
        <v>MOW M2N CAAA_2033</v>
      </c>
      <c r="B4271" t="s">
        <v>130</v>
      </c>
      <c r="C4271" t="s">
        <v>71</v>
      </c>
      <c r="D4271" t="s">
        <v>23</v>
      </c>
      <c r="E4271" t="s">
        <v>5</v>
      </c>
      <c r="F4271" t="s">
        <v>32</v>
      </c>
      <c r="G4271">
        <v>279679.09375</v>
      </c>
      <c r="H4271">
        <v>114171.0703125</v>
      </c>
      <c r="I4271">
        <v>64018.3671875</v>
      </c>
      <c r="J4271">
        <v>0</v>
      </c>
      <c r="L4271" s="51">
        <v>48944</v>
      </c>
      <c r="M4271">
        <v>10</v>
      </c>
      <c r="N4271">
        <v>117588.140625</v>
      </c>
    </row>
    <row r="4272" spans="1:14" x14ac:dyDescent="0.25">
      <c r="A4272" s="21" t="str">
        <f t="shared" si="66"/>
        <v>MOW M2N CAAA_2034</v>
      </c>
      <c r="B4272" t="s">
        <v>130</v>
      </c>
      <c r="C4272" t="s">
        <v>71</v>
      </c>
      <c r="D4272" t="s">
        <v>23</v>
      </c>
      <c r="E4272" t="s">
        <v>5</v>
      </c>
      <c r="F4272" t="s">
        <v>32</v>
      </c>
      <c r="G4272">
        <v>290426.71875</v>
      </c>
      <c r="H4272">
        <v>114044.46875</v>
      </c>
      <c r="I4272">
        <v>66291.109375</v>
      </c>
      <c r="J4272">
        <v>0</v>
      </c>
      <c r="L4272" s="51">
        <v>49309</v>
      </c>
      <c r="M4272">
        <v>11</v>
      </c>
      <c r="N4272">
        <v>111696.625</v>
      </c>
    </row>
    <row r="4273" spans="1:14" x14ac:dyDescent="0.25">
      <c r="A4273" s="21" t="str">
        <f t="shared" si="66"/>
        <v>MOW M2N CAAA_2035</v>
      </c>
      <c r="B4273" t="s">
        <v>130</v>
      </c>
      <c r="C4273" t="s">
        <v>71</v>
      </c>
      <c r="D4273" t="s">
        <v>23</v>
      </c>
      <c r="E4273" t="s">
        <v>5</v>
      </c>
      <c r="F4273" t="s">
        <v>32</v>
      </c>
      <c r="G4273">
        <v>302394.375</v>
      </c>
      <c r="H4273">
        <v>117726.375</v>
      </c>
      <c r="I4273">
        <v>67375.546875</v>
      </c>
      <c r="J4273">
        <v>0</v>
      </c>
      <c r="L4273" s="51">
        <v>49674</v>
      </c>
      <c r="M4273">
        <v>12</v>
      </c>
      <c r="N4273">
        <v>112658.53125</v>
      </c>
    </row>
    <row r="4274" spans="1:14" x14ac:dyDescent="0.25">
      <c r="A4274" s="21" t="str">
        <f t="shared" si="66"/>
        <v>MOW M2N CAAA_2036</v>
      </c>
      <c r="B4274" t="s">
        <v>130</v>
      </c>
      <c r="C4274" t="s">
        <v>71</v>
      </c>
      <c r="D4274" t="s">
        <v>23</v>
      </c>
      <c r="E4274" t="s">
        <v>5</v>
      </c>
      <c r="F4274" t="s">
        <v>32</v>
      </c>
      <c r="G4274">
        <v>314773.5625</v>
      </c>
      <c r="H4274">
        <v>117026.6640625</v>
      </c>
      <c r="I4274">
        <v>70385.5390625</v>
      </c>
      <c r="J4274">
        <v>0</v>
      </c>
      <c r="L4274" s="51">
        <v>50040</v>
      </c>
      <c r="M4274">
        <v>13</v>
      </c>
      <c r="N4274">
        <v>110272.3203125</v>
      </c>
    </row>
    <row r="4275" spans="1:14" x14ac:dyDescent="0.25">
      <c r="A4275" s="21" t="str">
        <f t="shared" si="66"/>
        <v>MOW M2N CAAA_2037</v>
      </c>
      <c r="B4275" t="s">
        <v>130</v>
      </c>
      <c r="C4275" t="s">
        <v>71</v>
      </c>
      <c r="D4275" t="s">
        <v>23</v>
      </c>
      <c r="E4275" t="s">
        <v>5</v>
      </c>
      <c r="F4275" t="s">
        <v>32</v>
      </c>
      <c r="G4275">
        <v>326075.09375</v>
      </c>
      <c r="H4275">
        <v>116443.3125</v>
      </c>
      <c r="I4275">
        <v>71932.90625</v>
      </c>
      <c r="J4275">
        <v>0</v>
      </c>
      <c r="L4275" s="51">
        <v>50405</v>
      </c>
      <c r="M4275">
        <v>14</v>
      </c>
      <c r="N4275">
        <v>103710.3828125</v>
      </c>
    </row>
    <row r="4276" spans="1:14" x14ac:dyDescent="0.25">
      <c r="A4276" s="21" t="str">
        <f t="shared" si="66"/>
        <v>MOW M2N CAAA_2038</v>
      </c>
      <c r="B4276" t="s">
        <v>130</v>
      </c>
      <c r="C4276" t="s">
        <v>71</v>
      </c>
      <c r="D4276" t="s">
        <v>23</v>
      </c>
      <c r="E4276" t="s">
        <v>5</v>
      </c>
      <c r="F4276" t="s">
        <v>32</v>
      </c>
      <c r="G4276">
        <v>338127.1875</v>
      </c>
      <c r="H4276">
        <v>116191.375</v>
      </c>
      <c r="I4276">
        <v>72653.8125</v>
      </c>
      <c r="J4276">
        <v>0</v>
      </c>
      <c r="L4276" s="51">
        <v>50770</v>
      </c>
      <c r="M4276">
        <v>15</v>
      </c>
      <c r="N4276">
        <v>98098.0859375</v>
      </c>
    </row>
    <row r="4277" spans="1:14" x14ac:dyDescent="0.25">
      <c r="A4277" s="21" t="str">
        <f t="shared" si="66"/>
        <v>MOW M2N CAAA_2039</v>
      </c>
      <c r="B4277" t="s">
        <v>130</v>
      </c>
      <c r="C4277" t="s">
        <v>71</v>
      </c>
      <c r="D4277" t="s">
        <v>23</v>
      </c>
      <c r="E4277" t="s">
        <v>5</v>
      </c>
      <c r="F4277" t="s">
        <v>32</v>
      </c>
      <c r="G4277">
        <v>355622.09375</v>
      </c>
      <c r="H4277">
        <v>131298.453125</v>
      </c>
      <c r="I4277">
        <v>75687.7265625</v>
      </c>
      <c r="J4277">
        <v>0</v>
      </c>
      <c r="L4277" s="51">
        <v>51135</v>
      </c>
      <c r="M4277">
        <v>16</v>
      </c>
      <c r="N4277">
        <v>106930.0625</v>
      </c>
    </row>
    <row r="4278" spans="1:14" x14ac:dyDescent="0.25">
      <c r="A4278" s="21" t="str">
        <f t="shared" si="66"/>
        <v>MOW M2N CAAA_2040</v>
      </c>
      <c r="B4278" t="s">
        <v>130</v>
      </c>
      <c r="C4278" t="s">
        <v>71</v>
      </c>
      <c r="D4278" t="s">
        <v>23</v>
      </c>
      <c r="E4278" t="s">
        <v>5</v>
      </c>
      <c r="F4278" t="s">
        <v>32</v>
      </c>
      <c r="G4278">
        <v>366219.4375</v>
      </c>
      <c r="H4278">
        <v>102209.53125</v>
      </c>
      <c r="I4278">
        <v>54972.7578125</v>
      </c>
      <c r="J4278">
        <v>133313.8125</v>
      </c>
      <c r="L4278" s="51">
        <v>51501</v>
      </c>
      <c r="M4278">
        <v>17</v>
      </c>
      <c r="N4278">
        <v>86207.34375</v>
      </c>
    </row>
    <row r="4279" spans="1:14" x14ac:dyDescent="0.25">
      <c r="A4279" s="21" t="str">
        <f t="shared" si="66"/>
        <v>MOW M2N CAAA_2041</v>
      </c>
      <c r="B4279" t="s">
        <v>130</v>
      </c>
      <c r="C4279" t="s">
        <v>71</v>
      </c>
      <c r="D4279" t="s">
        <v>23</v>
      </c>
      <c r="E4279" t="s">
        <v>5</v>
      </c>
      <c r="F4279" t="s">
        <v>32</v>
      </c>
      <c r="G4279">
        <v>375933.28125</v>
      </c>
      <c r="H4279">
        <v>100828.8203125</v>
      </c>
      <c r="I4279">
        <v>54206.16796875</v>
      </c>
      <c r="J4279">
        <v>0</v>
      </c>
      <c r="L4279" s="51">
        <v>51866</v>
      </c>
      <c r="M4279">
        <v>18</v>
      </c>
      <c r="N4279">
        <v>80743.84375</v>
      </c>
    </row>
    <row r="4280" spans="1:14" x14ac:dyDescent="0.25">
      <c r="A4280" s="21" t="str">
        <f t="shared" si="66"/>
        <v>MOW M2N CAAA_2042</v>
      </c>
      <c r="B4280" t="s">
        <v>130</v>
      </c>
      <c r="C4280" t="s">
        <v>71</v>
      </c>
      <c r="D4280" t="s">
        <v>23</v>
      </c>
      <c r="E4280" t="s">
        <v>5</v>
      </c>
      <c r="F4280" t="s">
        <v>32</v>
      </c>
      <c r="G4280">
        <v>387701.34375</v>
      </c>
      <c r="H4280">
        <v>98814.9921875</v>
      </c>
      <c r="I4280">
        <v>54454.33984375</v>
      </c>
      <c r="J4280">
        <v>0</v>
      </c>
      <c r="L4280" s="51">
        <v>52231</v>
      </c>
      <c r="M4280">
        <v>19</v>
      </c>
      <c r="N4280">
        <v>76965.625</v>
      </c>
    </row>
    <row r="4281" spans="1:14" x14ac:dyDescent="0.25">
      <c r="A4281" s="21" t="str">
        <f t="shared" si="66"/>
        <v>MOW M2N CAAA_2043</v>
      </c>
      <c r="B4281" t="s">
        <v>130</v>
      </c>
      <c r="C4281" t="s">
        <v>71</v>
      </c>
      <c r="D4281" t="s">
        <v>23</v>
      </c>
      <c r="E4281" t="s">
        <v>5</v>
      </c>
      <c r="F4281" t="s">
        <v>32</v>
      </c>
      <c r="G4281">
        <v>398459.59375</v>
      </c>
      <c r="H4281">
        <v>101754.6171875</v>
      </c>
      <c r="I4281">
        <v>177415.3125</v>
      </c>
      <c r="J4281">
        <v>0</v>
      </c>
      <c r="L4281" s="51">
        <v>52596</v>
      </c>
      <c r="M4281">
        <v>20</v>
      </c>
      <c r="N4281">
        <v>78809.6328125</v>
      </c>
    </row>
    <row r="4282" spans="1:14" x14ac:dyDescent="0.25">
      <c r="A4282" s="21" t="str">
        <f t="shared" si="66"/>
        <v>MOW M2N CAAA_2024</v>
      </c>
      <c r="B4282" t="s">
        <v>130</v>
      </c>
      <c r="C4282" t="s">
        <v>71</v>
      </c>
      <c r="D4282" t="s">
        <v>23</v>
      </c>
      <c r="E4282" t="s">
        <v>5</v>
      </c>
      <c r="F4282" t="s">
        <v>8</v>
      </c>
      <c r="G4282">
        <v>0</v>
      </c>
      <c r="H4282">
        <v>0</v>
      </c>
      <c r="I4282">
        <v>0</v>
      </c>
      <c r="J4282">
        <v>0</v>
      </c>
      <c r="L4282" s="51">
        <v>45657</v>
      </c>
      <c r="M4282">
        <v>1</v>
      </c>
      <c r="N4282">
        <v>0</v>
      </c>
    </row>
    <row r="4283" spans="1:14" x14ac:dyDescent="0.25">
      <c r="A4283" s="21" t="str">
        <f t="shared" si="66"/>
        <v>MOW M2N CAAA_2025</v>
      </c>
      <c r="B4283" t="s">
        <v>130</v>
      </c>
      <c r="C4283" t="s">
        <v>71</v>
      </c>
      <c r="D4283" t="s">
        <v>23</v>
      </c>
      <c r="E4283" t="s">
        <v>5</v>
      </c>
      <c r="F4283" t="s">
        <v>8</v>
      </c>
      <c r="G4283">
        <v>0</v>
      </c>
      <c r="H4283">
        <v>0</v>
      </c>
      <c r="I4283">
        <v>0</v>
      </c>
      <c r="J4283">
        <v>0</v>
      </c>
      <c r="L4283" s="51">
        <v>46022</v>
      </c>
      <c r="M4283">
        <v>2</v>
      </c>
      <c r="N4283">
        <v>0</v>
      </c>
    </row>
    <row r="4284" spans="1:14" x14ac:dyDescent="0.25">
      <c r="A4284" s="21" t="str">
        <f t="shared" si="66"/>
        <v>MOW M2N CAAA_2026</v>
      </c>
      <c r="B4284" t="s">
        <v>130</v>
      </c>
      <c r="C4284" t="s">
        <v>71</v>
      </c>
      <c r="D4284" t="s">
        <v>23</v>
      </c>
      <c r="E4284" t="s">
        <v>5</v>
      </c>
      <c r="F4284" t="s">
        <v>8</v>
      </c>
      <c r="G4284">
        <v>0</v>
      </c>
      <c r="H4284">
        <v>0</v>
      </c>
      <c r="I4284">
        <v>0</v>
      </c>
      <c r="J4284">
        <v>0</v>
      </c>
      <c r="L4284" s="51">
        <v>46387</v>
      </c>
      <c r="M4284">
        <v>3</v>
      </c>
      <c r="N4284">
        <v>0</v>
      </c>
    </row>
    <row r="4285" spans="1:14" x14ac:dyDescent="0.25">
      <c r="A4285" s="21" t="str">
        <f t="shared" si="66"/>
        <v>MOW M2N CAAA_2027</v>
      </c>
      <c r="B4285" t="s">
        <v>130</v>
      </c>
      <c r="C4285" t="s">
        <v>71</v>
      </c>
      <c r="D4285" t="s">
        <v>23</v>
      </c>
      <c r="E4285" t="s">
        <v>5</v>
      </c>
      <c r="F4285" t="s">
        <v>8</v>
      </c>
      <c r="G4285">
        <v>0</v>
      </c>
      <c r="H4285">
        <v>0</v>
      </c>
      <c r="I4285">
        <v>0</v>
      </c>
      <c r="J4285">
        <v>0</v>
      </c>
      <c r="L4285" s="51">
        <v>46752</v>
      </c>
      <c r="M4285">
        <v>4</v>
      </c>
      <c r="N4285">
        <v>0</v>
      </c>
    </row>
    <row r="4286" spans="1:14" x14ac:dyDescent="0.25">
      <c r="A4286" s="21" t="str">
        <f t="shared" si="66"/>
        <v>MOW M2N CAAA_2028</v>
      </c>
      <c r="B4286" t="s">
        <v>130</v>
      </c>
      <c r="C4286" t="s">
        <v>71</v>
      </c>
      <c r="D4286" t="s">
        <v>23</v>
      </c>
      <c r="E4286" t="s">
        <v>5</v>
      </c>
      <c r="F4286" t="s">
        <v>8</v>
      </c>
      <c r="G4286">
        <v>0</v>
      </c>
      <c r="H4286">
        <v>0</v>
      </c>
      <c r="I4286">
        <v>0</v>
      </c>
      <c r="J4286">
        <v>0</v>
      </c>
      <c r="L4286" s="51">
        <v>47118</v>
      </c>
      <c r="M4286">
        <v>5</v>
      </c>
      <c r="N4286">
        <v>0</v>
      </c>
    </row>
    <row r="4287" spans="1:14" x14ac:dyDescent="0.25">
      <c r="A4287" s="21" t="str">
        <f t="shared" si="66"/>
        <v>MOW M2N CAAA_2029</v>
      </c>
      <c r="B4287" t="s">
        <v>130</v>
      </c>
      <c r="C4287" t="s">
        <v>71</v>
      </c>
      <c r="D4287" t="s">
        <v>23</v>
      </c>
      <c r="E4287" t="s">
        <v>5</v>
      </c>
      <c r="F4287" t="s">
        <v>8</v>
      </c>
      <c r="G4287">
        <v>0</v>
      </c>
      <c r="H4287">
        <v>0</v>
      </c>
      <c r="I4287">
        <v>0</v>
      </c>
      <c r="J4287">
        <v>0</v>
      </c>
      <c r="L4287" s="51">
        <v>47483</v>
      </c>
      <c r="M4287">
        <v>6</v>
      </c>
      <c r="N4287">
        <v>0</v>
      </c>
    </row>
    <row r="4288" spans="1:14" x14ac:dyDescent="0.25">
      <c r="A4288" s="21" t="str">
        <f t="shared" si="66"/>
        <v>MOW M2N CAAA_2030</v>
      </c>
      <c r="B4288" t="s">
        <v>130</v>
      </c>
      <c r="C4288" t="s">
        <v>71</v>
      </c>
      <c r="D4288" t="s">
        <v>23</v>
      </c>
      <c r="E4288" t="s">
        <v>5</v>
      </c>
      <c r="F4288" t="s">
        <v>8</v>
      </c>
      <c r="G4288">
        <v>0</v>
      </c>
      <c r="H4288">
        <v>0</v>
      </c>
      <c r="I4288">
        <v>0</v>
      </c>
      <c r="J4288">
        <v>0</v>
      </c>
      <c r="L4288" s="51">
        <v>47848</v>
      </c>
      <c r="M4288">
        <v>7</v>
      </c>
      <c r="N4288">
        <v>0</v>
      </c>
    </row>
    <row r="4289" spans="1:14" x14ac:dyDescent="0.25">
      <c r="A4289" s="21" t="str">
        <f t="shared" si="66"/>
        <v>MOW M2N CAAA_2031</v>
      </c>
      <c r="B4289" t="s">
        <v>130</v>
      </c>
      <c r="C4289" t="s">
        <v>71</v>
      </c>
      <c r="D4289" t="s">
        <v>23</v>
      </c>
      <c r="E4289" t="s">
        <v>5</v>
      </c>
      <c r="F4289" t="s">
        <v>8</v>
      </c>
      <c r="G4289">
        <v>0</v>
      </c>
      <c r="H4289">
        <v>0</v>
      </c>
      <c r="I4289">
        <v>0</v>
      </c>
      <c r="J4289">
        <v>0</v>
      </c>
      <c r="L4289" s="51">
        <v>48213</v>
      </c>
      <c r="M4289">
        <v>8</v>
      </c>
      <c r="N4289">
        <v>0</v>
      </c>
    </row>
    <row r="4290" spans="1:14" x14ac:dyDescent="0.25">
      <c r="A4290" s="21" t="str">
        <f t="shared" ref="A4290:A4353" si="67">B4290&amp;" "&amp;D4290&amp;" "&amp;C4290&amp;"_"&amp;YEAR(L4290)</f>
        <v>MOW M2N CAAA_2032</v>
      </c>
      <c r="B4290" t="s">
        <v>130</v>
      </c>
      <c r="C4290" t="s">
        <v>71</v>
      </c>
      <c r="D4290" t="s">
        <v>23</v>
      </c>
      <c r="E4290" t="s">
        <v>5</v>
      </c>
      <c r="F4290" t="s">
        <v>8</v>
      </c>
      <c r="G4290">
        <v>0</v>
      </c>
      <c r="H4290">
        <v>0</v>
      </c>
      <c r="I4290">
        <v>0</v>
      </c>
      <c r="J4290">
        <v>0</v>
      </c>
      <c r="L4290" s="51">
        <v>48579</v>
      </c>
      <c r="M4290">
        <v>9</v>
      </c>
      <c r="N4290">
        <v>0</v>
      </c>
    </row>
    <row r="4291" spans="1:14" x14ac:dyDescent="0.25">
      <c r="A4291" s="21" t="str">
        <f t="shared" si="67"/>
        <v>MOW M2N CAAA_2033</v>
      </c>
      <c r="B4291" t="s">
        <v>130</v>
      </c>
      <c r="C4291" t="s">
        <v>71</v>
      </c>
      <c r="D4291" t="s">
        <v>23</v>
      </c>
      <c r="E4291" t="s">
        <v>5</v>
      </c>
      <c r="F4291" t="s">
        <v>8</v>
      </c>
      <c r="G4291">
        <v>0</v>
      </c>
      <c r="H4291">
        <v>0</v>
      </c>
      <c r="I4291">
        <v>0</v>
      </c>
      <c r="J4291">
        <v>0</v>
      </c>
      <c r="L4291" s="51">
        <v>48944</v>
      </c>
      <c r="M4291">
        <v>10</v>
      </c>
      <c r="N4291">
        <v>0</v>
      </c>
    </row>
    <row r="4292" spans="1:14" x14ac:dyDescent="0.25">
      <c r="A4292" s="21" t="str">
        <f t="shared" si="67"/>
        <v>MOW M2N CAAA_2034</v>
      </c>
      <c r="B4292" t="s">
        <v>130</v>
      </c>
      <c r="C4292" t="s">
        <v>71</v>
      </c>
      <c r="D4292" t="s">
        <v>23</v>
      </c>
      <c r="E4292" t="s">
        <v>5</v>
      </c>
      <c r="F4292" t="s">
        <v>8</v>
      </c>
      <c r="G4292">
        <v>0</v>
      </c>
      <c r="H4292">
        <v>0</v>
      </c>
      <c r="I4292">
        <v>0</v>
      </c>
      <c r="J4292">
        <v>0</v>
      </c>
      <c r="L4292" s="51">
        <v>49309</v>
      </c>
      <c r="M4292">
        <v>11</v>
      </c>
      <c r="N4292">
        <v>0</v>
      </c>
    </row>
    <row r="4293" spans="1:14" x14ac:dyDescent="0.25">
      <c r="A4293" s="21" t="str">
        <f t="shared" si="67"/>
        <v>MOW M2N CAAA_2035</v>
      </c>
      <c r="B4293" t="s">
        <v>130</v>
      </c>
      <c r="C4293" t="s">
        <v>71</v>
      </c>
      <c r="D4293" t="s">
        <v>23</v>
      </c>
      <c r="E4293" t="s">
        <v>5</v>
      </c>
      <c r="F4293" t="s">
        <v>8</v>
      </c>
      <c r="G4293">
        <v>0</v>
      </c>
      <c r="H4293">
        <v>0</v>
      </c>
      <c r="I4293">
        <v>0</v>
      </c>
      <c r="J4293">
        <v>0</v>
      </c>
      <c r="L4293" s="51">
        <v>49674</v>
      </c>
      <c r="M4293">
        <v>12</v>
      </c>
      <c r="N4293">
        <v>0</v>
      </c>
    </row>
    <row r="4294" spans="1:14" x14ac:dyDescent="0.25">
      <c r="A4294" s="21" t="str">
        <f t="shared" si="67"/>
        <v>MOW M2N CAAA_2036</v>
      </c>
      <c r="B4294" t="s">
        <v>130</v>
      </c>
      <c r="C4294" t="s">
        <v>71</v>
      </c>
      <c r="D4294" t="s">
        <v>23</v>
      </c>
      <c r="E4294" t="s">
        <v>5</v>
      </c>
      <c r="F4294" t="s">
        <v>8</v>
      </c>
      <c r="G4294">
        <v>0</v>
      </c>
      <c r="H4294">
        <v>0</v>
      </c>
      <c r="I4294">
        <v>0</v>
      </c>
      <c r="J4294">
        <v>0</v>
      </c>
      <c r="L4294" s="51">
        <v>50040</v>
      </c>
      <c r="M4294">
        <v>13</v>
      </c>
      <c r="N4294">
        <v>0</v>
      </c>
    </row>
    <row r="4295" spans="1:14" x14ac:dyDescent="0.25">
      <c r="A4295" s="21" t="str">
        <f t="shared" si="67"/>
        <v>MOW M2N CAAA_2037</v>
      </c>
      <c r="B4295" t="s">
        <v>130</v>
      </c>
      <c r="C4295" t="s">
        <v>71</v>
      </c>
      <c r="D4295" t="s">
        <v>23</v>
      </c>
      <c r="E4295" t="s">
        <v>5</v>
      </c>
      <c r="F4295" t="s">
        <v>8</v>
      </c>
      <c r="G4295">
        <v>0</v>
      </c>
      <c r="H4295">
        <v>0</v>
      </c>
      <c r="I4295">
        <v>0</v>
      </c>
      <c r="J4295">
        <v>0</v>
      </c>
      <c r="L4295" s="51">
        <v>50405</v>
      </c>
      <c r="M4295">
        <v>14</v>
      </c>
      <c r="N4295">
        <v>0</v>
      </c>
    </row>
    <row r="4296" spans="1:14" x14ac:dyDescent="0.25">
      <c r="A4296" s="21" t="str">
        <f t="shared" si="67"/>
        <v>MOW M2N CAAA_2038</v>
      </c>
      <c r="B4296" t="s">
        <v>130</v>
      </c>
      <c r="C4296" t="s">
        <v>71</v>
      </c>
      <c r="D4296" t="s">
        <v>23</v>
      </c>
      <c r="E4296" t="s">
        <v>5</v>
      </c>
      <c r="F4296" t="s">
        <v>8</v>
      </c>
      <c r="G4296">
        <v>0</v>
      </c>
      <c r="H4296">
        <v>0</v>
      </c>
      <c r="I4296">
        <v>0</v>
      </c>
      <c r="J4296">
        <v>0</v>
      </c>
      <c r="L4296" s="51">
        <v>50770</v>
      </c>
      <c r="M4296">
        <v>15</v>
      </c>
      <c r="N4296">
        <v>0</v>
      </c>
    </row>
    <row r="4297" spans="1:14" x14ac:dyDescent="0.25">
      <c r="A4297" s="21" t="str">
        <f t="shared" si="67"/>
        <v>MOW M2N CAAA_2039</v>
      </c>
      <c r="B4297" t="s">
        <v>130</v>
      </c>
      <c r="C4297" t="s">
        <v>71</v>
      </c>
      <c r="D4297" t="s">
        <v>23</v>
      </c>
      <c r="E4297" t="s">
        <v>5</v>
      </c>
      <c r="F4297" t="s">
        <v>8</v>
      </c>
      <c r="G4297">
        <v>0</v>
      </c>
      <c r="H4297">
        <v>0</v>
      </c>
      <c r="I4297">
        <v>0</v>
      </c>
      <c r="J4297">
        <v>0</v>
      </c>
      <c r="L4297" s="51">
        <v>51135</v>
      </c>
      <c r="M4297">
        <v>16</v>
      </c>
      <c r="N4297">
        <v>0</v>
      </c>
    </row>
    <row r="4298" spans="1:14" x14ac:dyDescent="0.25">
      <c r="A4298" s="21" t="str">
        <f t="shared" si="67"/>
        <v>MOW M2N CAAA_2040</v>
      </c>
      <c r="B4298" t="s">
        <v>130</v>
      </c>
      <c r="C4298" t="s">
        <v>71</v>
      </c>
      <c r="D4298" t="s">
        <v>23</v>
      </c>
      <c r="E4298" t="s">
        <v>5</v>
      </c>
      <c r="F4298" t="s">
        <v>8</v>
      </c>
      <c r="G4298">
        <v>0</v>
      </c>
      <c r="H4298">
        <v>0</v>
      </c>
      <c r="I4298">
        <v>0</v>
      </c>
      <c r="J4298">
        <v>0</v>
      </c>
      <c r="L4298" s="51">
        <v>51501</v>
      </c>
      <c r="M4298">
        <v>17</v>
      </c>
      <c r="N4298">
        <v>0</v>
      </c>
    </row>
    <row r="4299" spans="1:14" x14ac:dyDescent="0.25">
      <c r="A4299" s="21" t="str">
        <f t="shared" si="67"/>
        <v>MOW M2N CAAA_2041</v>
      </c>
      <c r="B4299" t="s">
        <v>130</v>
      </c>
      <c r="C4299" t="s">
        <v>71</v>
      </c>
      <c r="D4299" t="s">
        <v>23</v>
      </c>
      <c r="E4299" t="s">
        <v>5</v>
      </c>
      <c r="F4299" t="s">
        <v>8</v>
      </c>
      <c r="G4299">
        <v>0</v>
      </c>
      <c r="H4299">
        <v>0</v>
      </c>
      <c r="I4299">
        <v>0</v>
      </c>
      <c r="J4299">
        <v>0</v>
      </c>
      <c r="L4299" s="51">
        <v>51866</v>
      </c>
      <c r="M4299">
        <v>18</v>
      </c>
      <c r="N4299">
        <v>0</v>
      </c>
    </row>
    <row r="4300" spans="1:14" x14ac:dyDescent="0.25">
      <c r="A4300" s="21" t="str">
        <f t="shared" si="67"/>
        <v>MOW M2N CAAA_2042</v>
      </c>
      <c r="B4300" t="s">
        <v>130</v>
      </c>
      <c r="C4300" t="s">
        <v>71</v>
      </c>
      <c r="D4300" t="s">
        <v>23</v>
      </c>
      <c r="E4300" t="s">
        <v>5</v>
      </c>
      <c r="F4300" t="s">
        <v>8</v>
      </c>
      <c r="G4300">
        <v>0</v>
      </c>
      <c r="H4300">
        <v>0</v>
      </c>
      <c r="I4300">
        <v>0</v>
      </c>
      <c r="J4300">
        <v>0</v>
      </c>
      <c r="L4300" s="51">
        <v>52231</v>
      </c>
      <c r="M4300">
        <v>19</v>
      </c>
      <c r="N4300">
        <v>0</v>
      </c>
    </row>
    <row r="4301" spans="1:14" x14ac:dyDescent="0.25">
      <c r="A4301" s="21" t="str">
        <f t="shared" si="67"/>
        <v>MOW M2N CAAA_2043</v>
      </c>
      <c r="B4301" t="s">
        <v>130</v>
      </c>
      <c r="C4301" t="s">
        <v>71</v>
      </c>
      <c r="D4301" t="s">
        <v>23</v>
      </c>
      <c r="E4301" t="s">
        <v>5</v>
      </c>
      <c r="F4301" t="s">
        <v>8</v>
      </c>
      <c r="G4301">
        <v>0</v>
      </c>
      <c r="H4301">
        <v>0</v>
      </c>
      <c r="I4301">
        <v>0</v>
      </c>
      <c r="J4301">
        <v>0</v>
      </c>
      <c r="L4301" s="51">
        <v>52596</v>
      </c>
      <c r="M4301">
        <v>20</v>
      </c>
      <c r="N4301">
        <v>0</v>
      </c>
    </row>
    <row r="4302" spans="1:14" x14ac:dyDescent="0.25">
      <c r="A4302" s="21" t="str">
        <f t="shared" si="67"/>
        <v>MOW M3C CAAA_2024</v>
      </c>
      <c r="B4302" t="s">
        <v>130</v>
      </c>
      <c r="C4302" t="s">
        <v>71</v>
      </c>
      <c r="D4302" t="s">
        <v>21</v>
      </c>
      <c r="E4302" t="s">
        <v>29</v>
      </c>
      <c r="F4302" t="s">
        <v>28</v>
      </c>
      <c r="K4302">
        <v>0</v>
      </c>
      <c r="L4302" s="26">
        <v>45657</v>
      </c>
      <c r="M4302">
        <v>1</v>
      </c>
    </row>
    <row r="4303" spans="1:14" x14ac:dyDescent="0.25">
      <c r="A4303" s="21" t="str">
        <f t="shared" si="67"/>
        <v>MOW M3C CAAA_2025</v>
      </c>
      <c r="B4303" t="s">
        <v>130</v>
      </c>
      <c r="C4303" t="s">
        <v>71</v>
      </c>
      <c r="D4303" t="s">
        <v>21</v>
      </c>
      <c r="E4303" t="s">
        <v>29</v>
      </c>
      <c r="F4303" t="s">
        <v>28</v>
      </c>
      <c r="K4303">
        <v>0</v>
      </c>
      <c r="L4303" s="26">
        <v>46022</v>
      </c>
      <c r="M4303">
        <v>2</v>
      </c>
    </row>
    <row r="4304" spans="1:14" x14ac:dyDescent="0.25">
      <c r="A4304" s="21" t="str">
        <f t="shared" si="67"/>
        <v>MOW M3C CAAA_2026</v>
      </c>
      <c r="B4304" t="s">
        <v>130</v>
      </c>
      <c r="C4304" t="s">
        <v>71</v>
      </c>
      <c r="D4304" t="s">
        <v>21</v>
      </c>
      <c r="E4304" t="s">
        <v>29</v>
      </c>
      <c r="F4304" t="s">
        <v>28</v>
      </c>
      <c r="K4304">
        <v>0</v>
      </c>
      <c r="L4304" s="26">
        <v>46387</v>
      </c>
      <c r="M4304">
        <v>3</v>
      </c>
    </row>
    <row r="4305" spans="1:13" x14ac:dyDescent="0.25">
      <c r="A4305" s="21" t="str">
        <f t="shared" si="67"/>
        <v>MOW M3C CAAA_2027</v>
      </c>
      <c r="B4305" t="s">
        <v>130</v>
      </c>
      <c r="C4305" t="s">
        <v>71</v>
      </c>
      <c r="D4305" t="s">
        <v>21</v>
      </c>
      <c r="E4305" t="s">
        <v>29</v>
      </c>
      <c r="F4305" t="s">
        <v>28</v>
      </c>
      <c r="K4305">
        <v>0</v>
      </c>
      <c r="L4305" s="26">
        <v>46752</v>
      </c>
      <c r="M4305">
        <v>4</v>
      </c>
    </row>
    <row r="4306" spans="1:13" x14ac:dyDescent="0.25">
      <c r="A4306" s="21" t="str">
        <f t="shared" si="67"/>
        <v>MOW M3C CAAA_2028</v>
      </c>
      <c r="B4306" t="s">
        <v>130</v>
      </c>
      <c r="C4306" t="s">
        <v>71</v>
      </c>
      <c r="D4306" t="s">
        <v>21</v>
      </c>
      <c r="E4306" t="s">
        <v>29</v>
      </c>
      <c r="F4306" t="s">
        <v>28</v>
      </c>
      <c r="K4306">
        <v>0</v>
      </c>
      <c r="L4306" s="26">
        <v>47118</v>
      </c>
      <c r="M4306">
        <v>5</v>
      </c>
    </row>
    <row r="4307" spans="1:13" x14ac:dyDescent="0.25">
      <c r="A4307" s="21" t="str">
        <f t="shared" si="67"/>
        <v>MOW M3C CAAA_2029</v>
      </c>
      <c r="B4307" t="s">
        <v>130</v>
      </c>
      <c r="C4307" t="s">
        <v>71</v>
      </c>
      <c r="D4307" t="s">
        <v>21</v>
      </c>
      <c r="E4307" t="s">
        <v>29</v>
      </c>
      <c r="F4307" t="s">
        <v>28</v>
      </c>
      <c r="K4307">
        <v>0</v>
      </c>
      <c r="L4307" s="26">
        <v>47483</v>
      </c>
      <c r="M4307">
        <v>6</v>
      </c>
    </row>
    <row r="4308" spans="1:13" x14ac:dyDescent="0.25">
      <c r="A4308" s="21" t="str">
        <f t="shared" si="67"/>
        <v>MOW M3C CAAA_2030</v>
      </c>
      <c r="B4308" t="s">
        <v>130</v>
      </c>
      <c r="C4308" t="s">
        <v>71</v>
      </c>
      <c r="D4308" t="s">
        <v>21</v>
      </c>
      <c r="E4308" t="s">
        <v>29</v>
      </c>
      <c r="F4308" t="s">
        <v>28</v>
      </c>
      <c r="K4308">
        <v>0</v>
      </c>
      <c r="L4308" s="26">
        <v>47848</v>
      </c>
      <c r="M4308">
        <v>7</v>
      </c>
    </row>
    <row r="4309" spans="1:13" x14ac:dyDescent="0.25">
      <c r="A4309" s="21" t="str">
        <f t="shared" si="67"/>
        <v>MOW M3C CAAA_2031</v>
      </c>
      <c r="B4309" t="s">
        <v>130</v>
      </c>
      <c r="C4309" t="s">
        <v>71</v>
      </c>
      <c r="D4309" t="s">
        <v>21</v>
      </c>
      <c r="E4309" t="s">
        <v>29</v>
      </c>
      <c r="F4309" t="s">
        <v>28</v>
      </c>
      <c r="K4309">
        <v>0</v>
      </c>
      <c r="L4309" s="26">
        <v>48213</v>
      </c>
      <c r="M4309">
        <v>8</v>
      </c>
    </row>
    <row r="4310" spans="1:13" x14ac:dyDescent="0.25">
      <c r="A4310" s="21" t="str">
        <f t="shared" si="67"/>
        <v>MOW M3C CAAA_2032</v>
      </c>
      <c r="B4310" t="s">
        <v>130</v>
      </c>
      <c r="C4310" t="s">
        <v>71</v>
      </c>
      <c r="D4310" t="s">
        <v>21</v>
      </c>
      <c r="E4310" t="s">
        <v>29</v>
      </c>
      <c r="F4310" t="s">
        <v>28</v>
      </c>
      <c r="K4310">
        <v>0</v>
      </c>
      <c r="L4310" s="26">
        <v>48579</v>
      </c>
      <c r="M4310">
        <v>9</v>
      </c>
    </row>
    <row r="4311" spans="1:13" x14ac:dyDescent="0.25">
      <c r="A4311" s="21" t="str">
        <f t="shared" si="67"/>
        <v>MOW M3C CAAA_2033</v>
      </c>
      <c r="B4311" t="s">
        <v>130</v>
      </c>
      <c r="C4311" t="s">
        <v>71</v>
      </c>
      <c r="D4311" t="s">
        <v>21</v>
      </c>
      <c r="E4311" t="s">
        <v>29</v>
      </c>
      <c r="F4311" t="s">
        <v>28</v>
      </c>
      <c r="K4311">
        <v>0</v>
      </c>
      <c r="L4311" s="26">
        <v>48944</v>
      </c>
      <c r="M4311">
        <v>10</v>
      </c>
    </row>
    <row r="4312" spans="1:13" x14ac:dyDescent="0.25">
      <c r="A4312" s="21" t="str">
        <f t="shared" si="67"/>
        <v>MOW M3C CAAA_2034</v>
      </c>
      <c r="B4312" t="s">
        <v>130</v>
      </c>
      <c r="C4312" t="s">
        <v>71</v>
      </c>
      <c r="D4312" t="s">
        <v>21</v>
      </c>
      <c r="E4312" t="s">
        <v>29</v>
      </c>
      <c r="F4312" t="s">
        <v>28</v>
      </c>
      <c r="K4312">
        <v>0</v>
      </c>
      <c r="L4312" s="26">
        <v>49309</v>
      </c>
      <c r="M4312">
        <v>11</v>
      </c>
    </row>
    <row r="4313" spans="1:13" x14ac:dyDescent="0.25">
      <c r="A4313" s="21" t="str">
        <f t="shared" si="67"/>
        <v>MOW M3C CAAA_2035</v>
      </c>
      <c r="B4313" t="s">
        <v>130</v>
      </c>
      <c r="C4313" t="s">
        <v>71</v>
      </c>
      <c r="D4313" t="s">
        <v>21</v>
      </c>
      <c r="E4313" t="s">
        <v>29</v>
      </c>
      <c r="F4313" t="s">
        <v>28</v>
      </c>
      <c r="K4313">
        <v>0</v>
      </c>
      <c r="L4313" s="26">
        <v>49674</v>
      </c>
      <c r="M4313">
        <v>12</v>
      </c>
    </row>
    <row r="4314" spans="1:13" x14ac:dyDescent="0.25">
      <c r="A4314" s="21" t="str">
        <f t="shared" si="67"/>
        <v>MOW M3C CAAA_2036</v>
      </c>
      <c r="B4314" t="s">
        <v>130</v>
      </c>
      <c r="C4314" t="s">
        <v>71</v>
      </c>
      <c r="D4314" t="s">
        <v>21</v>
      </c>
      <c r="E4314" t="s">
        <v>29</v>
      </c>
      <c r="F4314" t="s">
        <v>28</v>
      </c>
      <c r="K4314">
        <v>0</v>
      </c>
      <c r="L4314" s="26">
        <v>50040</v>
      </c>
      <c r="M4314">
        <v>13</v>
      </c>
    </row>
    <row r="4315" spans="1:13" x14ac:dyDescent="0.25">
      <c r="A4315" s="21" t="str">
        <f t="shared" si="67"/>
        <v>MOW M3C CAAA_2037</v>
      </c>
      <c r="B4315" t="s">
        <v>130</v>
      </c>
      <c r="C4315" t="s">
        <v>71</v>
      </c>
      <c r="D4315" t="s">
        <v>21</v>
      </c>
      <c r="E4315" t="s">
        <v>29</v>
      </c>
      <c r="F4315" t="s">
        <v>28</v>
      </c>
      <c r="K4315">
        <v>0</v>
      </c>
      <c r="L4315" s="26">
        <v>50405</v>
      </c>
      <c r="M4315">
        <v>14</v>
      </c>
    </row>
    <row r="4316" spans="1:13" x14ac:dyDescent="0.25">
      <c r="A4316" s="21" t="str">
        <f t="shared" si="67"/>
        <v>MOW M3C CAAA_2038</v>
      </c>
      <c r="B4316" t="s">
        <v>130</v>
      </c>
      <c r="C4316" t="s">
        <v>71</v>
      </c>
      <c r="D4316" t="s">
        <v>21</v>
      </c>
      <c r="E4316" t="s">
        <v>29</v>
      </c>
      <c r="F4316" t="s">
        <v>28</v>
      </c>
      <c r="K4316">
        <v>61046.59375</v>
      </c>
      <c r="L4316" s="26">
        <v>50770</v>
      </c>
      <c r="M4316">
        <v>15</v>
      </c>
    </row>
    <row r="4317" spans="1:13" x14ac:dyDescent="0.25">
      <c r="A4317" s="21" t="str">
        <f t="shared" si="67"/>
        <v>MOW M3C CAAA_2039</v>
      </c>
      <c r="B4317" t="s">
        <v>130</v>
      </c>
      <c r="C4317" t="s">
        <v>71</v>
      </c>
      <c r="D4317" t="s">
        <v>21</v>
      </c>
      <c r="E4317" t="s">
        <v>29</v>
      </c>
      <c r="F4317" t="s">
        <v>28</v>
      </c>
      <c r="K4317">
        <v>225464.625</v>
      </c>
      <c r="L4317" s="26">
        <v>51135</v>
      </c>
      <c r="M4317">
        <v>16</v>
      </c>
    </row>
    <row r="4318" spans="1:13" x14ac:dyDescent="0.25">
      <c r="A4318" s="21" t="str">
        <f t="shared" si="67"/>
        <v>MOW M3C CAAA_2040</v>
      </c>
      <c r="B4318" t="s">
        <v>130</v>
      </c>
      <c r="C4318" t="s">
        <v>71</v>
      </c>
      <c r="D4318" t="s">
        <v>21</v>
      </c>
      <c r="E4318" t="s">
        <v>29</v>
      </c>
      <c r="F4318" t="s">
        <v>28</v>
      </c>
      <c r="K4318">
        <v>403943.0625</v>
      </c>
      <c r="L4318" s="26">
        <v>51501</v>
      </c>
      <c r="M4318">
        <v>17</v>
      </c>
    </row>
    <row r="4319" spans="1:13" x14ac:dyDescent="0.25">
      <c r="A4319" s="21" t="str">
        <f t="shared" si="67"/>
        <v>MOW M3C CAAA_2041</v>
      </c>
      <c r="B4319" t="s">
        <v>130</v>
      </c>
      <c r="C4319" t="s">
        <v>71</v>
      </c>
      <c r="D4319" t="s">
        <v>21</v>
      </c>
      <c r="E4319" t="s">
        <v>29</v>
      </c>
      <c r="F4319" t="s">
        <v>28</v>
      </c>
      <c r="K4319">
        <v>391851.09375</v>
      </c>
      <c r="L4319" s="26">
        <v>51866</v>
      </c>
      <c r="M4319">
        <v>18</v>
      </c>
    </row>
    <row r="4320" spans="1:13" x14ac:dyDescent="0.25">
      <c r="A4320" s="21" t="str">
        <f t="shared" si="67"/>
        <v>MOW M3C CAAA_2042</v>
      </c>
      <c r="B4320" t="s">
        <v>130</v>
      </c>
      <c r="C4320" t="s">
        <v>71</v>
      </c>
      <c r="D4320" t="s">
        <v>21</v>
      </c>
      <c r="E4320" t="s">
        <v>29</v>
      </c>
      <c r="F4320" t="s">
        <v>28</v>
      </c>
      <c r="K4320">
        <v>463656.25</v>
      </c>
      <c r="L4320" s="26">
        <v>52231</v>
      </c>
      <c r="M4320">
        <v>19</v>
      </c>
    </row>
    <row r="4321" spans="1:13" x14ac:dyDescent="0.25">
      <c r="A4321" s="21" t="str">
        <f t="shared" si="67"/>
        <v>MOW M3C CAAA_2043</v>
      </c>
      <c r="B4321" t="s">
        <v>130</v>
      </c>
      <c r="C4321" t="s">
        <v>71</v>
      </c>
      <c r="D4321" t="s">
        <v>21</v>
      </c>
      <c r="E4321" t="s">
        <v>29</v>
      </c>
      <c r="F4321" t="s">
        <v>28</v>
      </c>
      <c r="K4321">
        <v>470090.4375</v>
      </c>
      <c r="L4321" s="26">
        <v>52596</v>
      </c>
      <c r="M4321">
        <v>20</v>
      </c>
    </row>
    <row r="4322" spans="1:13" x14ac:dyDescent="0.25">
      <c r="A4322" s="21" t="str">
        <f t="shared" si="67"/>
        <v>MOW M3C CAAA_2024</v>
      </c>
      <c r="B4322" t="s">
        <v>130</v>
      </c>
      <c r="C4322" t="s">
        <v>71</v>
      </c>
      <c r="D4322" t="s">
        <v>21</v>
      </c>
      <c r="E4322" t="s">
        <v>29</v>
      </c>
      <c r="F4322" t="s">
        <v>31</v>
      </c>
      <c r="K4322">
        <v>0</v>
      </c>
      <c r="L4322" s="26">
        <v>45657</v>
      </c>
      <c r="M4322">
        <v>1</v>
      </c>
    </row>
    <row r="4323" spans="1:13" x14ac:dyDescent="0.25">
      <c r="A4323" s="21" t="str">
        <f t="shared" si="67"/>
        <v>MOW M3C CAAA_2025</v>
      </c>
      <c r="B4323" t="s">
        <v>130</v>
      </c>
      <c r="C4323" t="s">
        <v>71</v>
      </c>
      <c r="D4323" t="s">
        <v>21</v>
      </c>
      <c r="E4323" t="s">
        <v>29</v>
      </c>
      <c r="F4323" t="s">
        <v>31</v>
      </c>
      <c r="K4323">
        <v>0</v>
      </c>
      <c r="L4323" s="26">
        <v>46022</v>
      </c>
      <c r="M4323">
        <v>2</v>
      </c>
    </row>
    <row r="4324" spans="1:13" x14ac:dyDescent="0.25">
      <c r="A4324" s="21" t="str">
        <f t="shared" si="67"/>
        <v>MOW M3C CAAA_2026</v>
      </c>
      <c r="B4324" t="s">
        <v>130</v>
      </c>
      <c r="C4324" t="s">
        <v>71</v>
      </c>
      <c r="D4324" t="s">
        <v>21</v>
      </c>
      <c r="E4324" t="s">
        <v>29</v>
      </c>
      <c r="F4324" t="s">
        <v>31</v>
      </c>
      <c r="K4324">
        <v>0</v>
      </c>
      <c r="L4324" s="26">
        <v>46387</v>
      </c>
      <c r="M4324">
        <v>3</v>
      </c>
    </row>
    <row r="4325" spans="1:13" x14ac:dyDescent="0.25">
      <c r="A4325" s="21" t="str">
        <f t="shared" si="67"/>
        <v>MOW M3C CAAA_2027</v>
      </c>
      <c r="B4325" t="s">
        <v>130</v>
      </c>
      <c r="C4325" t="s">
        <v>71</v>
      </c>
      <c r="D4325" t="s">
        <v>21</v>
      </c>
      <c r="E4325" t="s">
        <v>29</v>
      </c>
      <c r="F4325" t="s">
        <v>31</v>
      </c>
      <c r="K4325">
        <v>0</v>
      </c>
      <c r="L4325" s="26">
        <v>46752</v>
      </c>
      <c r="M4325">
        <v>4</v>
      </c>
    </row>
    <row r="4326" spans="1:13" x14ac:dyDescent="0.25">
      <c r="A4326" s="21" t="str">
        <f t="shared" si="67"/>
        <v>MOW M3C CAAA_2028</v>
      </c>
      <c r="B4326" t="s">
        <v>130</v>
      </c>
      <c r="C4326" t="s">
        <v>71</v>
      </c>
      <c r="D4326" t="s">
        <v>21</v>
      </c>
      <c r="E4326" t="s">
        <v>29</v>
      </c>
      <c r="F4326" t="s">
        <v>31</v>
      </c>
      <c r="K4326">
        <v>0</v>
      </c>
      <c r="L4326" s="26">
        <v>47118</v>
      </c>
      <c r="M4326">
        <v>5</v>
      </c>
    </row>
    <row r="4327" spans="1:13" x14ac:dyDescent="0.25">
      <c r="A4327" s="21" t="str">
        <f t="shared" si="67"/>
        <v>MOW M3C CAAA_2029</v>
      </c>
      <c r="B4327" t="s">
        <v>130</v>
      </c>
      <c r="C4327" t="s">
        <v>71</v>
      </c>
      <c r="D4327" t="s">
        <v>21</v>
      </c>
      <c r="E4327" t="s">
        <v>29</v>
      </c>
      <c r="F4327" t="s">
        <v>31</v>
      </c>
      <c r="K4327">
        <v>0</v>
      </c>
      <c r="L4327" s="26">
        <v>47483</v>
      </c>
      <c r="M4327">
        <v>6</v>
      </c>
    </row>
    <row r="4328" spans="1:13" x14ac:dyDescent="0.25">
      <c r="A4328" s="21" t="str">
        <f t="shared" si="67"/>
        <v>MOW M3C CAAA_2030</v>
      </c>
      <c r="B4328" t="s">
        <v>130</v>
      </c>
      <c r="C4328" t="s">
        <v>71</v>
      </c>
      <c r="D4328" t="s">
        <v>21</v>
      </c>
      <c r="E4328" t="s">
        <v>29</v>
      </c>
      <c r="F4328" t="s">
        <v>31</v>
      </c>
      <c r="K4328">
        <v>0</v>
      </c>
      <c r="L4328" s="26">
        <v>47848</v>
      </c>
      <c r="M4328">
        <v>7</v>
      </c>
    </row>
    <row r="4329" spans="1:13" x14ac:dyDescent="0.25">
      <c r="A4329" s="21" t="str">
        <f t="shared" si="67"/>
        <v>MOW M3C CAAA_2031</v>
      </c>
      <c r="B4329" t="s">
        <v>130</v>
      </c>
      <c r="C4329" t="s">
        <v>71</v>
      </c>
      <c r="D4329" t="s">
        <v>21</v>
      </c>
      <c r="E4329" t="s">
        <v>29</v>
      </c>
      <c r="F4329" t="s">
        <v>31</v>
      </c>
      <c r="K4329">
        <v>0</v>
      </c>
      <c r="L4329" s="26">
        <v>48213</v>
      </c>
      <c r="M4329">
        <v>8</v>
      </c>
    </row>
    <row r="4330" spans="1:13" x14ac:dyDescent="0.25">
      <c r="A4330" s="21" t="str">
        <f t="shared" si="67"/>
        <v>MOW M3C CAAA_2032</v>
      </c>
      <c r="B4330" t="s">
        <v>130</v>
      </c>
      <c r="C4330" t="s">
        <v>71</v>
      </c>
      <c r="D4330" t="s">
        <v>21</v>
      </c>
      <c r="E4330" t="s">
        <v>29</v>
      </c>
      <c r="F4330" t="s">
        <v>31</v>
      </c>
      <c r="K4330">
        <v>0</v>
      </c>
      <c r="L4330" s="26">
        <v>48579</v>
      </c>
      <c r="M4330">
        <v>9</v>
      </c>
    </row>
    <row r="4331" spans="1:13" x14ac:dyDescent="0.25">
      <c r="A4331" s="21" t="str">
        <f t="shared" si="67"/>
        <v>MOW M3C CAAA_2033</v>
      </c>
      <c r="B4331" t="s">
        <v>130</v>
      </c>
      <c r="C4331" t="s">
        <v>71</v>
      </c>
      <c r="D4331" t="s">
        <v>21</v>
      </c>
      <c r="E4331" t="s">
        <v>29</v>
      </c>
      <c r="F4331" t="s">
        <v>31</v>
      </c>
      <c r="K4331">
        <v>0</v>
      </c>
      <c r="L4331" s="26">
        <v>48944</v>
      </c>
      <c r="M4331">
        <v>10</v>
      </c>
    </row>
    <row r="4332" spans="1:13" x14ac:dyDescent="0.25">
      <c r="A4332" s="21" t="str">
        <f t="shared" si="67"/>
        <v>MOW M3C CAAA_2034</v>
      </c>
      <c r="B4332" t="s">
        <v>130</v>
      </c>
      <c r="C4332" t="s">
        <v>71</v>
      </c>
      <c r="D4332" t="s">
        <v>21</v>
      </c>
      <c r="E4332" t="s">
        <v>29</v>
      </c>
      <c r="F4332" t="s">
        <v>31</v>
      </c>
      <c r="K4332">
        <v>0</v>
      </c>
      <c r="L4332" s="26">
        <v>49309</v>
      </c>
      <c r="M4332">
        <v>11</v>
      </c>
    </row>
    <row r="4333" spans="1:13" x14ac:dyDescent="0.25">
      <c r="A4333" s="21" t="str">
        <f t="shared" si="67"/>
        <v>MOW M3C CAAA_2035</v>
      </c>
      <c r="B4333" t="s">
        <v>130</v>
      </c>
      <c r="C4333" t="s">
        <v>71</v>
      </c>
      <c r="D4333" t="s">
        <v>21</v>
      </c>
      <c r="E4333" t="s">
        <v>29</v>
      </c>
      <c r="F4333" t="s">
        <v>31</v>
      </c>
      <c r="K4333">
        <v>0</v>
      </c>
      <c r="L4333" s="26">
        <v>49674</v>
      </c>
      <c r="M4333">
        <v>12</v>
      </c>
    </row>
    <row r="4334" spans="1:13" x14ac:dyDescent="0.25">
      <c r="A4334" s="21" t="str">
        <f t="shared" si="67"/>
        <v>MOW M3C CAAA_2036</v>
      </c>
      <c r="B4334" t="s">
        <v>130</v>
      </c>
      <c r="C4334" t="s">
        <v>71</v>
      </c>
      <c r="D4334" t="s">
        <v>21</v>
      </c>
      <c r="E4334" t="s">
        <v>29</v>
      </c>
      <c r="F4334" t="s">
        <v>31</v>
      </c>
      <c r="K4334">
        <v>0</v>
      </c>
      <c r="L4334" s="26">
        <v>50040</v>
      </c>
      <c r="M4334">
        <v>13</v>
      </c>
    </row>
    <row r="4335" spans="1:13" x14ac:dyDescent="0.25">
      <c r="A4335" s="21" t="str">
        <f t="shared" si="67"/>
        <v>MOW M3C CAAA_2037</v>
      </c>
      <c r="B4335" t="s">
        <v>130</v>
      </c>
      <c r="C4335" t="s">
        <v>71</v>
      </c>
      <c r="D4335" t="s">
        <v>21</v>
      </c>
      <c r="E4335" t="s">
        <v>29</v>
      </c>
      <c r="F4335" t="s">
        <v>31</v>
      </c>
      <c r="K4335">
        <v>0</v>
      </c>
      <c r="L4335" s="26">
        <v>50405</v>
      </c>
      <c r="M4335">
        <v>14</v>
      </c>
    </row>
    <row r="4336" spans="1:13" x14ac:dyDescent="0.25">
      <c r="A4336" s="21" t="str">
        <f t="shared" si="67"/>
        <v>MOW M3C CAAA_2038</v>
      </c>
      <c r="B4336" t="s">
        <v>130</v>
      </c>
      <c r="C4336" t="s">
        <v>71</v>
      </c>
      <c r="D4336" t="s">
        <v>21</v>
      </c>
      <c r="E4336" t="s">
        <v>29</v>
      </c>
      <c r="F4336" t="s">
        <v>31</v>
      </c>
      <c r="K4336">
        <v>0</v>
      </c>
      <c r="L4336" s="26">
        <v>50770</v>
      </c>
      <c r="M4336">
        <v>15</v>
      </c>
    </row>
    <row r="4337" spans="1:14" x14ac:dyDescent="0.25">
      <c r="A4337" s="21" t="str">
        <f t="shared" si="67"/>
        <v>MOW M3C CAAA_2039</v>
      </c>
      <c r="B4337" t="s">
        <v>130</v>
      </c>
      <c r="C4337" t="s">
        <v>71</v>
      </c>
      <c r="D4337" t="s">
        <v>21</v>
      </c>
      <c r="E4337" t="s">
        <v>29</v>
      </c>
      <c r="F4337" t="s">
        <v>31</v>
      </c>
      <c r="K4337">
        <v>0</v>
      </c>
      <c r="L4337" s="26">
        <v>51135</v>
      </c>
      <c r="M4337">
        <v>16</v>
      </c>
    </row>
    <row r="4338" spans="1:14" x14ac:dyDescent="0.25">
      <c r="A4338" s="21" t="str">
        <f t="shared" si="67"/>
        <v>MOW M3C CAAA_2040</v>
      </c>
      <c r="B4338" t="s">
        <v>130</v>
      </c>
      <c r="C4338" t="s">
        <v>71</v>
      </c>
      <c r="D4338" t="s">
        <v>21</v>
      </c>
      <c r="E4338" t="s">
        <v>29</v>
      </c>
      <c r="F4338" t="s">
        <v>31</v>
      </c>
      <c r="K4338">
        <v>0</v>
      </c>
      <c r="L4338" s="26">
        <v>51501</v>
      </c>
      <c r="M4338">
        <v>17</v>
      </c>
    </row>
    <row r="4339" spans="1:14" x14ac:dyDescent="0.25">
      <c r="A4339" s="21" t="str">
        <f t="shared" si="67"/>
        <v>MOW M3C CAAA_2041</v>
      </c>
      <c r="B4339" t="s">
        <v>130</v>
      </c>
      <c r="C4339" t="s">
        <v>71</v>
      </c>
      <c r="D4339" t="s">
        <v>21</v>
      </c>
      <c r="E4339" t="s">
        <v>29</v>
      </c>
      <c r="F4339" t="s">
        <v>31</v>
      </c>
      <c r="K4339">
        <v>0</v>
      </c>
      <c r="L4339" s="26">
        <v>51866</v>
      </c>
      <c r="M4339">
        <v>18</v>
      </c>
    </row>
    <row r="4340" spans="1:14" x14ac:dyDescent="0.25">
      <c r="A4340" s="21" t="str">
        <f t="shared" si="67"/>
        <v>MOW M3C CAAA_2042</v>
      </c>
      <c r="B4340" t="s">
        <v>130</v>
      </c>
      <c r="C4340" t="s">
        <v>71</v>
      </c>
      <c r="D4340" t="s">
        <v>21</v>
      </c>
      <c r="E4340" t="s">
        <v>29</v>
      </c>
      <c r="F4340" t="s">
        <v>31</v>
      </c>
      <c r="K4340">
        <v>0</v>
      </c>
      <c r="L4340" s="26">
        <v>52231</v>
      </c>
      <c r="M4340">
        <v>19</v>
      </c>
    </row>
    <row r="4341" spans="1:14" x14ac:dyDescent="0.25">
      <c r="A4341" s="21" t="str">
        <f t="shared" si="67"/>
        <v>MOW M3C CAAA_2043</v>
      </c>
      <c r="B4341" t="s">
        <v>130</v>
      </c>
      <c r="C4341" t="s">
        <v>71</v>
      </c>
      <c r="D4341" t="s">
        <v>21</v>
      </c>
      <c r="E4341" t="s">
        <v>29</v>
      </c>
      <c r="F4341" t="s">
        <v>31</v>
      </c>
      <c r="K4341">
        <v>0</v>
      </c>
      <c r="L4341" s="26">
        <v>52596</v>
      </c>
      <c r="M4341">
        <v>20</v>
      </c>
    </row>
    <row r="4342" spans="1:14" x14ac:dyDescent="0.25">
      <c r="A4342" s="21" t="str">
        <f t="shared" si="67"/>
        <v>MOW M3C CAAA_2024</v>
      </c>
      <c r="B4342" t="s">
        <v>130</v>
      </c>
      <c r="C4342" t="s">
        <v>71</v>
      </c>
      <c r="D4342" t="s">
        <v>21</v>
      </c>
      <c r="E4342" t="s">
        <v>5</v>
      </c>
      <c r="F4342" t="s">
        <v>4</v>
      </c>
      <c r="G4342">
        <v>0</v>
      </c>
      <c r="H4342">
        <v>0</v>
      </c>
      <c r="I4342">
        <v>0</v>
      </c>
      <c r="J4342">
        <v>0</v>
      </c>
      <c r="L4342" s="26">
        <v>45657</v>
      </c>
      <c r="M4342">
        <v>1</v>
      </c>
      <c r="N4342">
        <v>0</v>
      </c>
    </row>
    <row r="4343" spans="1:14" x14ac:dyDescent="0.25">
      <c r="A4343" s="21" t="str">
        <f t="shared" si="67"/>
        <v>MOW M3C CAAA_2025</v>
      </c>
      <c r="B4343" t="s">
        <v>130</v>
      </c>
      <c r="C4343" t="s">
        <v>71</v>
      </c>
      <c r="D4343" t="s">
        <v>21</v>
      </c>
      <c r="E4343" t="s">
        <v>5</v>
      </c>
      <c r="F4343" t="s">
        <v>4</v>
      </c>
      <c r="G4343">
        <v>0</v>
      </c>
      <c r="H4343">
        <v>0</v>
      </c>
      <c r="I4343">
        <v>0</v>
      </c>
      <c r="J4343">
        <v>0</v>
      </c>
      <c r="L4343" s="26">
        <v>46022</v>
      </c>
      <c r="M4343">
        <v>2</v>
      </c>
      <c r="N4343">
        <v>0</v>
      </c>
    </row>
    <row r="4344" spans="1:14" x14ac:dyDescent="0.25">
      <c r="A4344" s="21" t="str">
        <f t="shared" si="67"/>
        <v>MOW M3C CAAA_2026</v>
      </c>
      <c r="B4344" t="s">
        <v>130</v>
      </c>
      <c r="C4344" t="s">
        <v>71</v>
      </c>
      <c r="D4344" t="s">
        <v>21</v>
      </c>
      <c r="E4344" t="s">
        <v>5</v>
      </c>
      <c r="F4344" t="s">
        <v>4</v>
      </c>
      <c r="G4344">
        <v>0</v>
      </c>
      <c r="H4344">
        <v>0</v>
      </c>
      <c r="I4344">
        <v>1667.77392578125</v>
      </c>
      <c r="J4344">
        <v>0</v>
      </c>
      <c r="L4344" s="26">
        <v>46387</v>
      </c>
      <c r="M4344">
        <v>3</v>
      </c>
      <c r="N4344">
        <v>0</v>
      </c>
    </row>
    <row r="4345" spans="1:14" x14ac:dyDescent="0.25">
      <c r="A4345" s="21" t="str">
        <f t="shared" si="67"/>
        <v>MOW M3C CAAA_2027</v>
      </c>
      <c r="B4345" t="s">
        <v>130</v>
      </c>
      <c r="C4345" t="s">
        <v>71</v>
      </c>
      <c r="D4345" t="s">
        <v>21</v>
      </c>
      <c r="E4345" t="s">
        <v>5</v>
      </c>
      <c r="F4345" t="s">
        <v>4</v>
      </c>
      <c r="G4345">
        <v>0</v>
      </c>
      <c r="H4345">
        <v>8021.5859375</v>
      </c>
      <c r="I4345">
        <v>40465.3046875</v>
      </c>
      <c r="J4345">
        <v>0</v>
      </c>
      <c r="L4345" s="26">
        <v>46752</v>
      </c>
      <c r="M4345">
        <v>4</v>
      </c>
      <c r="N4345">
        <v>-13238.798828125</v>
      </c>
    </row>
    <row r="4346" spans="1:14" x14ac:dyDescent="0.25">
      <c r="A4346" s="21" t="str">
        <f t="shared" si="67"/>
        <v>MOW M3C CAAA_2028</v>
      </c>
      <c r="B4346" t="s">
        <v>130</v>
      </c>
      <c r="C4346" t="s">
        <v>71</v>
      </c>
      <c r="D4346" t="s">
        <v>21</v>
      </c>
      <c r="E4346" t="s">
        <v>5</v>
      </c>
      <c r="F4346" t="s">
        <v>4</v>
      </c>
      <c r="G4346">
        <v>0</v>
      </c>
      <c r="H4346">
        <v>8138.9462890625</v>
      </c>
      <c r="I4346">
        <v>38779.33203125</v>
      </c>
      <c r="J4346">
        <v>0</v>
      </c>
      <c r="L4346" s="26">
        <v>47118</v>
      </c>
      <c r="M4346">
        <v>5</v>
      </c>
      <c r="N4346">
        <v>-13530.947265625</v>
      </c>
    </row>
    <row r="4347" spans="1:14" x14ac:dyDescent="0.25">
      <c r="A4347" s="21" t="str">
        <f t="shared" si="67"/>
        <v>MOW M3C CAAA_2029</v>
      </c>
      <c r="B4347" t="s">
        <v>130</v>
      </c>
      <c r="C4347" t="s">
        <v>71</v>
      </c>
      <c r="D4347" t="s">
        <v>21</v>
      </c>
      <c r="E4347" t="s">
        <v>5</v>
      </c>
      <c r="F4347" t="s">
        <v>4</v>
      </c>
      <c r="G4347">
        <v>0</v>
      </c>
      <c r="H4347">
        <v>37630.57421875</v>
      </c>
      <c r="I4347">
        <v>105899.96875</v>
      </c>
      <c r="J4347">
        <v>0</v>
      </c>
      <c r="L4347" s="26">
        <v>47483</v>
      </c>
      <c r="M4347">
        <v>6</v>
      </c>
      <c r="N4347">
        <v>11687.765625</v>
      </c>
    </row>
    <row r="4348" spans="1:14" x14ac:dyDescent="0.25">
      <c r="A4348" s="21" t="str">
        <f t="shared" si="67"/>
        <v>MOW M3C CAAA_2030</v>
      </c>
      <c r="B4348" t="s">
        <v>130</v>
      </c>
      <c r="C4348" t="s">
        <v>71</v>
      </c>
      <c r="D4348" t="s">
        <v>21</v>
      </c>
      <c r="E4348" t="s">
        <v>5</v>
      </c>
      <c r="F4348" t="s">
        <v>4</v>
      </c>
      <c r="G4348">
        <v>0</v>
      </c>
      <c r="H4348">
        <v>43764.71484375</v>
      </c>
      <c r="I4348">
        <v>156104.984375</v>
      </c>
      <c r="J4348">
        <v>0</v>
      </c>
      <c r="L4348" s="26">
        <v>47848</v>
      </c>
      <c r="M4348">
        <v>7</v>
      </c>
      <c r="N4348">
        <v>21129.17578125</v>
      </c>
    </row>
    <row r="4349" spans="1:14" x14ac:dyDescent="0.25">
      <c r="A4349" s="21" t="str">
        <f t="shared" si="67"/>
        <v>MOW M3C CAAA_2031</v>
      </c>
      <c r="B4349" t="s">
        <v>130</v>
      </c>
      <c r="C4349" t="s">
        <v>71</v>
      </c>
      <c r="D4349" t="s">
        <v>21</v>
      </c>
      <c r="E4349" t="s">
        <v>5</v>
      </c>
      <c r="F4349" t="s">
        <v>4</v>
      </c>
      <c r="G4349">
        <v>0</v>
      </c>
      <c r="H4349">
        <v>70431.953125</v>
      </c>
      <c r="I4349">
        <v>210066.8125</v>
      </c>
      <c r="J4349">
        <v>0</v>
      </c>
      <c r="L4349" s="26">
        <v>48213</v>
      </c>
      <c r="M4349">
        <v>8</v>
      </c>
      <c r="N4349">
        <v>25979.130859375</v>
      </c>
    </row>
    <row r="4350" spans="1:14" x14ac:dyDescent="0.25">
      <c r="A4350" s="21" t="str">
        <f t="shared" si="67"/>
        <v>MOW M3C CAAA_2032</v>
      </c>
      <c r="B4350" t="s">
        <v>130</v>
      </c>
      <c r="C4350" t="s">
        <v>71</v>
      </c>
      <c r="D4350" t="s">
        <v>21</v>
      </c>
      <c r="E4350" t="s">
        <v>5</v>
      </c>
      <c r="F4350" t="s">
        <v>4</v>
      </c>
      <c r="G4350">
        <v>0</v>
      </c>
      <c r="H4350">
        <v>72505.265625</v>
      </c>
      <c r="I4350">
        <v>264747.5</v>
      </c>
      <c r="J4350">
        <v>0</v>
      </c>
      <c r="L4350" s="26">
        <v>48579</v>
      </c>
      <c r="M4350">
        <v>9</v>
      </c>
      <c r="N4350">
        <v>-14417.30859375</v>
      </c>
    </row>
    <row r="4351" spans="1:14" x14ac:dyDescent="0.25">
      <c r="A4351" s="21" t="str">
        <f t="shared" si="67"/>
        <v>MOW M3C CAAA_2033</v>
      </c>
      <c r="B4351" t="s">
        <v>130</v>
      </c>
      <c r="C4351" t="s">
        <v>71</v>
      </c>
      <c r="D4351" t="s">
        <v>21</v>
      </c>
      <c r="E4351" t="s">
        <v>5</v>
      </c>
      <c r="F4351" t="s">
        <v>4</v>
      </c>
      <c r="G4351">
        <v>0</v>
      </c>
      <c r="H4351">
        <v>71855.1640625</v>
      </c>
      <c r="I4351">
        <v>316131.53125</v>
      </c>
      <c r="J4351">
        <v>0</v>
      </c>
      <c r="L4351" s="26">
        <v>48944</v>
      </c>
      <c r="M4351">
        <v>10</v>
      </c>
      <c r="N4351">
        <v>-43173.0625</v>
      </c>
    </row>
    <row r="4352" spans="1:14" x14ac:dyDescent="0.25">
      <c r="A4352" s="21" t="str">
        <f t="shared" si="67"/>
        <v>MOW M3C CAAA_2034</v>
      </c>
      <c r="B4352" t="s">
        <v>130</v>
      </c>
      <c r="C4352" t="s">
        <v>71</v>
      </c>
      <c r="D4352" t="s">
        <v>21</v>
      </c>
      <c r="E4352" t="s">
        <v>5</v>
      </c>
      <c r="F4352" t="s">
        <v>4</v>
      </c>
      <c r="G4352">
        <v>0</v>
      </c>
      <c r="H4352">
        <v>63191.44921875</v>
      </c>
      <c r="I4352">
        <v>367214.78125</v>
      </c>
      <c r="J4352">
        <v>0</v>
      </c>
      <c r="L4352" s="26">
        <v>49309</v>
      </c>
      <c r="M4352">
        <v>11</v>
      </c>
      <c r="N4352">
        <v>-80609.5625</v>
      </c>
    </row>
    <row r="4353" spans="1:14" x14ac:dyDescent="0.25">
      <c r="A4353" s="21" t="str">
        <f t="shared" si="67"/>
        <v>MOW M3C CAAA_2035</v>
      </c>
      <c r="B4353" t="s">
        <v>130</v>
      </c>
      <c r="C4353" t="s">
        <v>71</v>
      </c>
      <c r="D4353" t="s">
        <v>21</v>
      </c>
      <c r="E4353" t="s">
        <v>5</v>
      </c>
      <c r="F4353" t="s">
        <v>4</v>
      </c>
      <c r="G4353">
        <v>0</v>
      </c>
      <c r="H4353">
        <v>50786.765625</v>
      </c>
      <c r="I4353">
        <v>416409.0625</v>
      </c>
      <c r="J4353">
        <v>0</v>
      </c>
      <c r="L4353" s="26">
        <v>49674</v>
      </c>
      <c r="M4353">
        <v>12</v>
      </c>
      <c r="N4353">
        <v>-80880.4765625</v>
      </c>
    </row>
    <row r="4354" spans="1:14" x14ac:dyDescent="0.25">
      <c r="A4354" s="21" t="str">
        <f t="shared" ref="A4354:A4417" si="68">B4354&amp;" "&amp;D4354&amp;" "&amp;C4354&amp;"_"&amp;YEAR(L4354)</f>
        <v>MOW M3C CAAA_2036</v>
      </c>
      <c r="B4354" t="s">
        <v>130</v>
      </c>
      <c r="C4354" t="s">
        <v>71</v>
      </c>
      <c r="D4354" t="s">
        <v>21</v>
      </c>
      <c r="E4354" t="s">
        <v>5</v>
      </c>
      <c r="F4354" t="s">
        <v>4</v>
      </c>
      <c r="G4354">
        <v>0</v>
      </c>
      <c r="H4354">
        <v>55655.953125</v>
      </c>
      <c r="I4354">
        <v>405002.375</v>
      </c>
      <c r="J4354">
        <v>0</v>
      </c>
      <c r="L4354" s="26">
        <v>50040</v>
      </c>
      <c r="M4354">
        <v>13</v>
      </c>
      <c r="N4354">
        <v>-48378.2578125</v>
      </c>
    </row>
    <row r="4355" spans="1:14" x14ac:dyDescent="0.25">
      <c r="A4355" s="21" t="str">
        <f t="shared" si="68"/>
        <v>MOW M3C CAAA_2037</v>
      </c>
      <c r="B4355" t="s">
        <v>130</v>
      </c>
      <c r="C4355" t="s">
        <v>71</v>
      </c>
      <c r="D4355" t="s">
        <v>21</v>
      </c>
      <c r="E4355" t="s">
        <v>5</v>
      </c>
      <c r="F4355" t="s">
        <v>4</v>
      </c>
      <c r="G4355">
        <v>0</v>
      </c>
      <c r="H4355">
        <v>60228.61328125</v>
      </c>
      <c r="I4355">
        <v>393377.09375</v>
      </c>
      <c r="J4355">
        <v>0</v>
      </c>
      <c r="L4355" s="26">
        <v>50405</v>
      </c>
      <c r="M4355">
        <v>14</v>
      </c>
      <c r="N4355">
        <v>24092.427734375</v>
      </c>
    </row>
    <row r="4356" spans="1:14" x14ac:dyDescent="0.25">
      <c r="A4356" s="21" t="str">
        <f t="shared" si="68"/>
        <v>MOW M3C CAAA_2038</v>
      </c>
      <c r="B4356" t="s">
        <v>130</v>
      </c>
      <c r="C4356" t="s">
        <v>71</v>
      </c>
      <c r="D4356" t="s">
        <v>21</v>
      </c>
      <c r="E4356" t="s">
        <v>5</v>
      </c>
      <c r="F4356" t="s">
        <v>4</v>
      </c>
      <c r="G4356">
        <v>0</v>
      </c>
      <c r="H4356">
        <v>59436.62109375</v>
      </c>
      <c r="I4356">
        <v>384302.03125</v>
      </c>
      <c r="J4356">
        <v>0</v>
      </c>
      <c r="L4356" s="26">
        <v>50770</v>
      </c>
      <c r="M4356">
        <v>15</v>
      </c>
      <c r="N4356">
        <v>74057.5390625</v>
      </c>
    </row>
    <row r="4357" spans="1:14" x14ac:dyDescent="0.25">
      <c r="A4357" s="21" t="str">
        <f t="shared" si="68"/>
        <v>MOW M3C CAAA_2039</v>
      </c>
      <c r="B4357" t="s">
        <v>130</v>
      </c>
      <c r="C4357" t="s">
        <v>71</v>
      </c>
      <c r="D4357" t="s">
        <v>21</v>
      </c>
      <c r="E4357" t="s">
        <v>5</v>
      </c>
      <c r="F4357" t="s">
        <v>4</v>
      </c>
      <c r="G4357">
        <v>0</v>
      </c>
      <c r="H4357">
        <v>69535.4453125</v>
      </c>
      <c r="I4357">
        <v>376119.28125</v>
      </c>
      <c r="J4357">
        <v>0</v>
      </c>
      <c r="L4357" s="26">
        <v>51135</v>
      </c>
      <c r="M4357">
        <v>16</v>
      </c>
      <c r="N4357">
        <v>52572.9609375</v>
      </c>
    </row>
    <row r="4358" spans="1:14" x14ac:dyDescent="0.25">
      <c r="A4358" s="21" t="str">
        <f t="shared" si="68"/>
        <v>MOW M3C CAAA_2040</v>
      </c>
      <c r="B4358" t="s">
        <v>130</v>
      </c>
      <c r="C4358" t="s">
        <v>71</v>
      </c>
      <c r="D4358" t="s">
        <v>21</v>
      </c>
      <c r="E4358" t="s">
        <v>5</v>
      </c>
      <c r="F4358" t="s">
        <v>4</v>
      </c>
      <c r="G4358">
        <v>0</v>
      </c>
      <c r="H4358">
        <v>55975.55859375</v>
      </c>
      <c r="I4358">
        <v>369853.09375</v>
      </c>
      <c r="J4358">
        <v>0</v>
      </c>
      <c r="L4358" s="26">
        <v>51501</v>
      </c>
      <c r="M4358">
        <v>17</v>
      </c>
      <c r="N4358">
        <v>30616.19140625</v>
      </c>
    </row>
    <row r="4359" spans="1:14" x14ac:dyDescent="0.25">
      <c r="A4359" s="21" t="str">
        <f t="shared" si="68"/>
        <v>MOW M3C CAAA_2041</v>
      </c>
      <c r="B4359" t="s">
        <v>130</v>
      </c>
      <c r="C4359" t="s">
        <v>71</v>
      </c>
      <c r="D4359" t="s">
        <v>21</v>
      </c>
      <c r="E4359" t="s">
        <v>5</v>
      </c>
      <c r="F4359" t="s">
        <v>4</v>
      </c>
      <c r="G4359">
        <v>0</v>
      </c>
      <c r="H4359">
        <v>35564.26953125</v>
      </c>
      <c r="I4359">
        <v>431702.53125</v>
      </c>
      <c r="J4359">
        <v>0</v>
      </c>
      <c r="L4359" s="26">
        <v>51866</v>
      </c>
      <c r="M4359">
        <v>18</v>
      </c>
      <c r="N4359">
        <v>41178.36328125</v>
      </c>
    </row>
    <row r="4360" spans="1:14" x14ac:dyDescent="0.25">
      <c r="A4360" s="21" t="str">
        <f t="shared" si="68"/>
        <v>MOW M3C CAAA_2042</v>
      </c>
      <c r="B4360" t="s">
        <v>130</v>
      </c>
      <c r="C4360" t="s">
        <v>71</v>
      </c>
      <c r="D4360" t="s">
        <v>21</v>
      </c>
      <c r="E4360" t="s">
        <v>5</v>
      </c>
      <c r="F4360" t="s">
        <v>4</v>
      </c>
      <c r="G4360">
        <v>0</v>
      </c>
      <c r="H4360">
        <v>13853.04296875</v>
      </c>
      <c r="I4360">
        <v>464352.5</v>
      </c>
      <c r="J4360">
        <v>0</v>
      </c>
      <c r="L4360" s="26">
        <v>52231</v>
      </c>
      <c r="M4360">
        <v>19</v>
      </c>
      <c r="N4360">
        <v>52254.1484375</v>
      </c>
    </row>
    <row r="4361" spans="1:14" x14ac:dyDescent="0.25">
      <c r="A4361" s="21" t="str">
        <f t="shared" si="68"/>
        <v>MOW M3C CAAA_2043</v>
      </c>
      <c r="B4361" t="s">
        <v>130</v>
      </c>
      <c r="C4361" t="s">
        <v>71</v>
      </c>
      <c r="D4361" t="s">
        <v>21</v>
      </c>
      <c r="E4361" t="s">
        <v>5</v>
      </c>
      <c r="F4361" t="s">
        <v>4</v>
      </c>
      <c r="G4361">
        <v>0</v>
      </c>
      <c r="H4361">
        <v>3710.0791015625</v>
      </c>
      <c r="I4361">
        <v>451792.125</v>
      </c>
      <c r="J4361">
        <v>0</v>
      </c>
      <c r="L4361" s="26">
        <v>52596</v>
      </c>
      <c r="M4361">
        <v>20</v>
      </c>
      <c r="N4361">
        <v>91566.453125</v>
      </c>
    </row>
    <row r="4362" spans="1:14" x14ac:dyDescent="0.25">
      <c r="A4362" s="21" t="str">
        <f t="shared" si="68"/>
        <v>MOW M3C CAAA_2024</v>
      </c>
      <c r="B4362" t="s">
        <v>130</v>
      </c>
      <c r="C4362" t="s">
        <v>71</v>
      </c>
      <c r="D4362" t="s">
        <v>21</v>
      </c>
      <c r="E4362" t="s">
        <v>5</v>
      </c>
      <c r="F4362" t="s">
        <v>32</v>
      </c>
      <c r="G4362">
        <v>189100.46875</v>
      </c>
      <c r="H4362">
        <v>81692.578125</v>
      </c>
      <c r="I4362">
        <v>15499.482421875</v>
      </c>
      <c r="J4362">
        <v>0</v>
      </c>
      <c r="L4362" s="26">
        <v>45657</v>
      </c>
      <c r="M4362">
        <v>1</v>
      </c>
      <c r="N4362">
        <v>105479.078125</v>
      </c>
    </row>
    <row r="4363" spans="1:14" x14ac:dyDescent="0.25">
      <c r="A4363" s="21" t="str">
        <f t="shared" si="68"/>
        <v>MOW M3C CAAA_2025</v>
      </c>
      <c r="B4363" t="s">
        <v>130</v>
      </c>
      <c r="C4363" t="s">
        <v>71</v>
      </c>
      <c r="D4363" t="s">
        <v>21</v>
      </c>
      <c r="E4363" t="s">
        <v>5</v>
      </c>
      <c r="F4363" t="s">
        <v>32</v>
      </c>
      <c r="G4363">
        <v>204197.25</v>
      </c>
      <c r="H4363">
        <v>88198.15625</v>
      </c>
      <c r="I4363">
        <v>43533.515625</v>
      </c>
      <c r="J4363">
        <v>0</v>
      </c>
      <c r="L4363" s="26">
        <v>46022</v>
      </c>
      <c r="M4363">
        <v>2</v>
      </c>
      <c r="N4363">
        <v>106607.640625</v>
      </c>
    </row>
    <row r="4364" spans="1:14" x14ac:dyDescent="0.25">
      <c r="A4364" s="21" t="str">
        <f t="shared" si="68"/>
        <v>MOW M3C CAAA_2026</v>
      </c>
      <c r="B4364" t="s">
        <v>130</v>
      </c>
      <c r="C4364" t="s">
        <v>71</v>
      </c>
      <c r="D4364" t="s">
        <v>21</v>
      </c>
      <c r="E4364" t="s">
        <v>5</v>
      </c>
      <c r="F4364" t="s">
        <v>32</v>
      </c>
      <c r="G4364">
        <v>219276.34375</v>
      </c>
      <c r="H4364">
        <v>99641.0390625</v>
      </c>
      <c r="I4364">
        <v>47211.59375</v>
      </c>
      <c r="J4364">
        <v>0</v>
      </c>
      <c r="L4364" s="26">
        <v>46387</v>
      </c>
      <c r="M4364">
        <v>3</v>
      </c>
      <c r="N4364">
        <v>110698.125</v>
      </c>
    </row>
    <row r="4365" spans="1:14" x14ac:dyDescent="0.25">
      <c r="A4365" s="21" t="str">
        <f t="shared" si="68"/>
        <v>MOW M3C CAAA_2027</v>
      </c>
      <c r="B4365" t="s">
        <v>130</v>
      </c>
      <c r="C4365" t="s">
        <v>71</v>
      </c>
      <c r="D4365" t="s">
        <v>21</v>
      </c>
      <c r="E4365" t="s">
        <v>5</v>
      </c>
      <c r="F4365" t="s">
        <v>32</v>
      </c>
      <c r="G4365">
        <v>230496.265625</v>
      </c>
      <c r="H4365">
        <v>100906.2578125</v>
      </c>
      <c r="I4365">
        <v>50799.19921875</v>
      </c>
      <c r="J4365">
        <v>0</v>
      </c>
      <c r="L4365" s="26">
        <v>46752</v>
      </c>
      <c r="M4365">
        <v>4</v>
      </c>
      <c r="N4365">
        <v>110611.7109375</v>
      </c>
    </row>
    <row r="4366" spans="1:14" x14ac:dyDescent="0.25">
      <c r="A4366" s="21" t="str">
        <f t="shared" si="68"/>
        <v>MOW M3C CAAA_2028</v>
      </c>
      <c r="B4366" t="s">
        <v>130</v>
      </c>
      <c r="C4366" t="s">
        <v>71</v>
      </c>
      <c r="D4366" t="s">
        <v>21</v>
      </c>
      <c r="E4366" t="s">
        <v>5</v>
      </c>
      <c r="F4366" t="s">
        <v>32</v>
      </c>
      <c r="G4366">
        <v>238907.859375</v>
      </c>
      <c r="H4366">
        <v>110408.484375</v>
      </c>
      <c r="I4366">
        <v>54535.296875</v>
      </c>
      <c r="J4366">
        <v>0</v>
      </c>
      <c r="L4366" s="26">
        <v>47118</v>
      </c>
      <c r="M4366">
        <v>5</v>
      </c>
      <c r="N4366">
        <v>117659.9453125</v>
      </c>
    </row>
    <row r="4367" spans="1:14" x14ac:dyDescent="0.25">
      <c r="A4367" s="21" t="str">
        <f t="shared" si="68"/>
        <v>MOW M3C CAAA_2029</v>
      </c>
      <c r="B4367" t="s">
        <v>130</v>
      </c>
      <c r="C4367" t="s">
        <v>71</v>
      </c>
      <c r="D4367" t="s">
        <v>21</v>
      </c>
      <c r="E4367" t="s">
        <v>5</v>
      </c>
      <c r="F4367" t="s">
        <v>32</v>
      </c>
      <c r="G4367">
        <v>246828.921875</v>
      </c>
      <c r="H4367">
        <v>121312.7265625</v>
      </c>
      <c r="I4367">
        <v>56837.07421875</v>
      </c>
      <c r="J4367">
        <v>0</v>
      </c>
      <c r="L4367" s="26">
        <v>47483</v>
      </c>
      <c r="M4367">
        <v>6</v>
      </c>
      <c r="N4367">
        <v>125876.046875</v>
      </c>
    </row>
    <row r="4368" spans="1:14" x14ac:dyDescent="0.25">
      <c r="A4368" s="21" t="str">
        <f t="shared" si="68"/>
        <v>MOW M3C CAAA_2030</v>
      </c>
      <c r="B4368" t="s">
        <v>130</v>
      </c>
      <c r="C4368" t="s">
        <v>71</v>
      </c>
      <c r="D4368" t="s">
        <v>21</v>
      </c>
      <c r="E4368" t="s">
        <v>5</v>
      </c>
      <c r="F4368" t="s">
        <v>32</v>
      </c>
      <c r="G4368">
        <v>255533.296875</v>
      </c>
      <c r="H4368">
        <v>121420.4296875</v>
      </c>
      <c r="I4368">
        <v>62349.9765625</v>
      </c>
      <c r="J4368">
        <v>0</v>
      </c>
      <c r="L4368" s="26">
        <v>47848</v>
      </c>
      <c r="M4368">
        <v>7</v>
      </c>
      <c r="N4368">
        <v>125962.03125</v>
      </c>
    </row>
    <row r="4369" spans="1:14" x14ac:dyDescent="0.25">
      <c r="A4369" s="21" t="str">
        <f t="shared" si="68"/>
        <v>MOW M3C CAAA_2031</v>
      </c>
      <c r="B4369" t="s">
        <v>130</v>
      </c>
      <c r="C4369" t="s">
        <v>71</v>
      </c>
      <c r="D4369" t="s">
        <v>21</v>
      </c>
      <c r="E4369" t="s">
        <v>5</v>
      </c>
      <c r="F4369" t="s">
        <v>32</v>
      </c>
      <c r="G4369">
        <v>259902.828125</v>
      </c>
      <c r="H4369">
        <v>102799.46875</v>
      </c>
      <c r="I4369">
        <v>60166.375</v>
      </c>
      <c r="J4369">
        <v>27125.732421875</v>
      </c>
      <c r="L4369" s="26">
        <v>48213</v>
      </c>
      <c r="M4369">
        <v>8</v>
      </c>
      <c r="N4369">
        <v>119555.0625</v>
      </c>
    </row>
    <row r="4370" spans="1:14" x14ac:dyDescent="0.25">
      <c r="A4370" s="21" t="str">
        <f t="shared" si="68"/>
        <v>MOW M3C CAAA_2032</v>
      </c>
      <c r="B4370" t="s">
        <v>130</v>
      </c>
      <c r="C4370" t="s">
        <v>71</v>
      </c>
      <c r="D4370" t="s">
        <v>21</v>
      </c>
      <c r="E4370" t="s">
        <v>5</v>
      </c>
      <c r="F4370" t="s">
        <v>32</v>
      </c>
      <c r="G4370">
        <v>268454.3125</v>
      </c>
      <c r="H4370">
        <v>105175.6640625</v>
      </c>
      <c r="I4370">
        <v>61382.828125</v>
      </c>
      <c r="J4370">
        <v>0</v>
      </c>
      <c r="L4370" s="26">
        <v>48579</v>
      </c>
      <c r="M4370">
        <v>9</v>
      </c>
      <c r="N4370">
        <v>116325.3125</v>
      </c>
    </row>
    <row r="4371" spans="1:14" x14ac:dyDescent="0.25">
      <c r="A4371" s="21" t="str">
        <f t="shared" si="68"/>
        <v>MOW M3C CAAA_2033</v>
      </c>
      <c r="B4371" t="s">
        <v>130</v>
      </c>
      <c r="C4371" t="s">
        <v>71</v>
      </c>
      <c r="D4371" t="s">
        <v>21</v>
      </c>
      <c r="E4371" t="s">
        <v>5</v>
      </c>
      <c r="F4371" t="s">
        <v>32</v>
      </c>
      <c r="G4371">
        <v>251642.59375</v>
      </c>
      <c r="H4371">
        <v>86197.6875</v>
      </c>
      <c r="I4371">
        <v>64018.3671875</v>
      </c>
      <c r="J4371">
        <v>0</v>
      </c>
      <c r="L4371" s="26">
        <v>48944</v>
      </c>
      <c r="M4371">
        <v>10</v>
      </c>
      <c r="N4371">
        <v>105406.8046875</v>
      </c>
    </row>
    <row r="4372" spans="1:14" x14ac:dyDescent="0.25">
      <c r="A4372" s="21" t="str">
        <f t="shared" si="68"/>
        <v>MOW M3C CAAA_2034</v>
      </c>
      <c r="B4372" t="s">
        <v>130</v>
      </c>
      <c r="C4372" t="s">
        <v>71</v>
      </c>
      <c r="D4372" t="s">
        <v>21</v>
      </c>
      <c r="E4372" t="s">
        <v>5</v>
      </c>
      <c r="F4372" t="s">
        <v>32</v>
      </c>
      <c r="G4372">
        <v>234163.859375</v>
      </c>
      <c r="H4372">
        <v>76538.5859375</v>
      </c>
      <c r="I4372">
        <v>66291.109375</v>
      </c>
      <c r="J4372">
        <v>0</v>
      </c>
      <c r="L4372" s="26">
        <v>49309</v>
      </c>
      <c r="M4372">
        <v>11</v>
      </c>
      <c r="N4372">
        <v>106052.7890625</v>
      </c>
    </row>
    <row r="4373" spans="1:14" x14ac:dyDescent="0.25">
      <c r="A4373" s="21" t="str">
        <f t="shared" si="68"/>
        <v>MOW M3C CAAA_2035</v>
      </c>
      <c r="B4373" t="s">
        <v>130</v>
      </c>
      <c r="C4373" t="s">
        <v>71</v>
      </c>
      <c r="D4373" t="s">
        <v>21</v>
      </c>
      <c r="E4373" t="s">
        <v>5</v>
      </c>
      <c r="F4373" t="s">
        <v>32</v>
      </c>
      <c r="G4373">
        <v>217441.46875</v>
      </c>
      <c r="H4373">
        <v>74674.1171875</v>
      </c>
      <c r="I4373">
        <v>67375.546875</v>
      </c>
      <c r="J4373">
        <v>0</v>
      </c>
      <c r="L4373" s="26">
        <v>49674</v>
      </c>
      <c r="M4373">
        <v>12</v>
      </c>
      <c r="N4373">
        <v>123466.4453125</v>
      </c>
    </row>
    <row r="4374" spans="1:14" x14ac:dyDescent="0.25">
      <c r="A4374" s="21" t="str">
        <f t="shared" si="68"/>
        <v>MOW M3C CAAA_2036</v>
      </c>
      <c r="B4374" t="s">
        <v>130</v>
      </c>
      <c r="C4374" t="s">
        <v>71</v>
      </c>
      <c r="D4374" t="s">
        <v>21</v>
      </c>
      <c r="E4374" t="s">
        <v>5</v>
      </c>
      <c r="F4374" t="s">
        <v>32</v>
      </c>
      <c r="G4374">
        <v>200831.734375</v>
      </c>
      <c r="H4374">
        <v>59258.40234375</v>
      </c>
      <c r="I4374">
        <v>70385.5390625</v>
      </c>
      <c r="J4374">
        <v>0</v>
      </c>
      <c r="L4374" s="26">
        <v>50040</v>
      </c>
      <c r="M4374">
        <v>13</v>
      </c>
      <c r="N4374">
        <v>111857.8203125</v>
      </c>
    </row>
    <row r="4375" spans="1:14" x14ac:dyDescent="0.25">
      <c r="A4375" s="21" t="str">
        <f t="shared" si="68"/>
        <v>MOW M3C CAAA_2037</v>
      </c>
      <c r="B4375" t="s">
        <v>130</v>
      </c>
      <c r="C4375" t="s">
        <v>71</v>
      </c>
      <c r="D4375" t="s">
        <v>21</v>
      </c>
      <c r="E4375" t="s">
        <v>5</v>
      </c>
      <c r="F4375" t="s">
        <v>32</v>
      </c>
      <c r="G4375">
        <v>183211.59375</v>
      </c>
      <c r="H4375">
        <v>42478.98828125</v>
      </c>
      <c r="I4375">
        <v>71932.90625</v>
      </c>
      <c r="J4375">
        <v>0</v>
      </c>
      <c r="L4375" s="26">
        <v>50405</v>
      </c>
      <c r="M4375">
        <v>14</v>
      </c>
      <c r="N4375">
        <v>83054.8515625</v>
      </c>
    </row>
    <row r="4376" spans="1:14" x14ac:dyDescent="0.25">
      <c r="A4376" s="21" t="str">
        <f t="shared" si="68"/>
        <v>MOW M3C CAAA_2038</v>
      </c>
      <c r="B4376" t="s">
        <v>130</v>
      </c>
      <c r="C4376" t="s">
        <v>71</v>
      </c>
      <c r="D4376" t="s">
        <v>21</v>
      </c>
      <c r="E4376" t="s">
        <v>5</v>
      </c>
      <c r="F4376" t="s">
        <v>32</v>
      </c>
      <c r="G4376">
        <v>166343.671875</v>
      </c>
      <c r="H4376">
        <v>27839.341796875</v>
      </c>
      <c r="I4376">
        <v>72653.8125</v>
      </c>
      <c r="J4376">
        <v>0</v>
      </c>
      <c r="L4376" s="26">
        <v>50770</v>
      </c>
      <c r="M4376">
        <v>15</v>
      </c>
      <c r="N4376">
        <v>56838.98046875</v>
      </c>
    </row>
    <row r="4377" spans="1:14" x14ac:dyDescent="0.25">
      <c r="A4377" s="21" t="str">
        <f t="shared" si="68"/>
        <v>MOW M3C CAAA_2039</v>
      </c>
      <c r="B4377" t="s">
        <v>130</v>
      </c>
      <c r="C4377" t="s">
        <v>71</v>
      </c>
      <c r="D4377" t="s">
        <v>21</v>
      </c>
      <c r="E4377" t="s">
        <v>5</v>
      </c>
      <c r="F4377" t="s">
        <v>32</v>
      </c>
      <c r="G4377">
        <v>159104.84375</v>
      </c>
      <c r="H4377">
        <v>26574.048828125</v>
      </c>
      <c r="I4377">
        <v>75687.7265625</v>
      </c>
      <c r="J4377">
        <v>0</v>
      </c>
      <c r="L4377" s="26">
        <v>51135</v>
      </c>
      <c r="M4377">
        <v>16</v>
      </c>
      <c r="N4377">
        <v>54291.03125</v>
      </c>
    </row>
    <row r="4378" spans="1:14" x14ac:dyDescent="0.25">
      <c r="A4378" s="21" t="str">
        <f t="shared" si="68"/>
        <v>MOW M3C CAAA_2040</v>
      </c>
      <c r="B4378" t="s">
        <v>130</v>
      </c>
      <c r="C4378" t="s">
        <v>71</v>
      </c>
      <c r="D4378" t="s">
        <v>21</v>
      </c>
      <c r="E4378" t="s">
        <v>5</v>
      </c>
      <c r="F4378" t="s">
        <v>32</v>
      </c>
      <c r="G4378">
        <v>139382.328125</v>
      </c>
      <c r="H4378">
        <v>21882.154296875</v>
      </c>
      <c r="I4378">
        <v>54972.7578125</v>
      </c>
      <c r="J4378">
        <v>133313.8125</v>
      </c>
      <c r="L4378" s="26">
        <v>51501</v>
      </c>
      <c r="M4378">
        <v>17</v>
      </c>
      <c r="N4378">
        <v>54949.5390625</v>
      </c>
    </row>
    <row r="4379" spans="1:14" x14ac:dyDescent="0.25">
      <c r="A4379" s="21" t="str">
        <f t="shared" si="68"/>
        <v>MOW M3C CAAA_2041</v>
      </c>
      <c r="B4379" t="s">
        <v>130</v>
      </c>
      <c r="C4379" t="s">
        <v>71</v>
      </c>
      <c r="D4379" t="s">
        <v>21</v>
      </c>
      <c r="E4379" t="s">
        <v>5</v>
      </c>
      <c r="F4379" t="s">
        <v>32</v>
      </c>
      <c r="G4379">
        <v>119871.2890625</v>
      </c>
      <c r="H4379">
        <v>19801.693359375</v>
      </c>
      <c r="I4379">
        <v>54206.16796875</v>
      </c>
      <c r="J4379">
        <v>0</v>
      </c>
      <c r="L4379" s="26">
        <v>51866</v>
      </c>
      <c r="M4379">
        <v>18</v>
      </c>
      <c r="N4379">
        <v>49383.6015625</v>
      </c>
    </row>
    <row r="4380" spans="1:14" x14ac:dyDescent="0.25">
      <c r="A4380" s="21" t="str">
        <f t="shared" si="68"/>
        <v>MOW M3C CAAA_2042</v>
      </c>
      <c r="B4380" t="s">
        <v>130</v>
      </c>
      <c r="C4380" t="s">
        <v>71</v>
      </c>
      <c r="D4380" t="s">
        <v>21</v>
      </c>
      <c r="E4380" t="s">
        <v>5</v>
      </c>
      <c r="F4380" t="s">
        <v>32</v>
      </c>
      <c r="G4380">
        <v>102512.3671875</v>
      </c>
      <c r="H4380">
        <v>20091.15625</v>
      </c>
      <c r="I4380">
        <v>54454.33984375</v>
      </c>
      <c r="J4380">
        <v>0</v>
      </c>
      <c r="L4380" s="26">
        <v>52231</v>
      </c>
      <c r="M4380">
        <v>19</v>
      </c>
      <c r="N4380">
        <v>38883.16015625</v>
      </c>
    </row>
    <row r="4381" spans="1:14" x14ac:dyDescent="0.25">
      <c r="A4381" s="21" t="str">
        <f t="shared" si="68"/>
        <v>MOW M3C CAAA_2043</v>
      </c>
      <c r="B4381" t="s">
        <v>130</v>
      </c>
      <c r="C4381" t="s">
        <v>71</v>
      </c>
      <c r="D4381" t="s">
        <v>21</v>
      </c>
      <c r="E4381" t="s">
        <v>5</v>
      </c>
      <c r="F4381" t="s">
        <v>32</v>
      </c>
      <c r="G4381">
        <v>84058.2890625</v>
      </c>
      <c r="H4381">
        <v>17364.62109375</v>
      </c>
      <c r="I4381">
        <v>177415.3125</v>
      </c>
      <c r="J4381">
        <v>0</v>
      </c>
      <c r="L4381" s="26">
        <v>52596</v>
      </c>
      <c r="M4381">
        <v>20</v>
      </c>
      <c r="N4381">
        <v>39915.93359375</v>
      </c>
    </row>
    <row r="4382" spans="1:14" x14ac:dyDescent="0.25">
      <c r="A4382" s="21" t="str">
        <f t="shared" si="68"/>
        <v>MOW M3C CAAA_2024</v>
      </c>
      <c r="B4382" t="s">
        <v>130</v>
      </c>
      <c r="C4382" t="s">
        <v>71</v>
      </c>
      <c r="D4382" t="s">
        <v>21</v>
      </c>
      <c r="E4382" t="s">
        <v>5</v>
      </c>
      <c r="F4382" t="s">
        <v>8</v>
      </c>
      <c r="G4382">
        <v>0</v>
      </c>
      <c r="H4382">
        <v>0</v>
      </c>
      <c r="I4382">
        <v>0</v>
      </c>
      <c r="J4382">
        <v>0</v>
      </c>
      <c r="L4382" s="26">
        <v>45657</v>
      </c>
      <c r="M4382">
        <v>1</v>
      </c>
      <c r="N4382">
        <v>0</v>
      </c>
    </row>
    <row r="4383" spans="1:14" x14ac:dyDescent="0.25">
      <c r="A4383" s="21" t="str">
        <f t="shared" si="68"/>
        <v>MOW M3C CAAA_2025</v>
      </c>
      <c r="B4383" t="s">
        <v>130</v>
      </c>
      <c r="C4383" t="s">
        <v>71</v>
      </c>
      <c r="D4383" t="s">
        <v>21</v>
      </c>
      <c r="E4383" t="s">
        <v>5</v>
      </c>
      <c r="F4383" t="s">
        <v>8</v>
      </c>
      <c r="G4383">
        <v>0</v>
      </c>
      <c r="H4383">
        <v>0</v>
      </c>
      <c r="I4383">
        <v>0</v>
      </c>
      <c r="J4383">
        <v>0</v>
      </c>
      <c r="L4383" s="26">
        <v>46022</v>
      </c>
      <c r="M4383">
        <v>2</v>
      </c>
      <c r="N4383">
        <v>0</v>
      </c>
    </row>
    <row r="4384" spans="1:14" x14ac:dyDescent="0.25">
      <c r="A4384" s="21" t="str">
        <f t="shared" si="68"/>
        <v>MOW M3C CAAA_2026</v>
      </c>
      <c r="B4384" t="s">
        <v>130</v>
      </c>
      <c r="C4384" t="s">
        <v>71</v>
      </c>
      <c r="D4384" t="s">
        <v>21</v>
      </c>
      <c r="E4384" t="s">
        <v>5</v>
      </c>
      <c r="F4384" t="s">
        <v>8</v>
      </c>
      <c r="G4384">
        <v>0</v>
      </c>
      <c r="H4384">
        <v>0</v>
      </c>
      <c r="I4384">
        <v>0</v>
      </c>
      <c r="J4384">
        <v>0</v>
      </c>
      <c r="L4384" s="26">
        <v>46387</v>
      </c>
      <c r="M4384">
        <v>3</v>
      </c>
      <c r="N4384">
        <v>0</v>
      </c>
    </row>
    <row r="4385" spans="1:14" x14ac:dyDescent="0.25">
      <c r="A4385" s="21" t="str">
        <f t="shared" si="68"/>
        <v>MOW M3C CAAA_2027</v>
      </c>
      <c r="B4385" t="s">
        <v>130</v>
      </c>
      <c r="C4385" t="s">
        <v>71</v>
      </c>
      <c r="D4385" t="s">
        <v>21</v>
      </c>
      <c r="E4385" t="s">
        <v>5</v>
      </c>
      <c r="F4385" t="s">
        <v>8</v>
      </c>
      <c r="G4385">
        <v>0</v>
      </c>
      <c r="H4385">
        <v>0</v>
      </c>
      <c r="I4385">
        <v>0</v>
      </c>
      <c r="J4385">
        <v>0</v>
      </c>
      <c r="L4385" s="26">
        <v>46752</v>
      </c>
      <c r="M4385">
        <v>4</v>
      </c>
      <c r="N4385">
        <v>0</v>
      </c>
    </row>
    <row r="4386" spans="1:14" x14ac:dyDescent="0.25">
      <c r="A4386" s="21" t="str">
        <f t="shared" si="68"/>
        <v>MOW M3C CAAA_2028</v>
      </c>
      <c r="B4386" t="s">
        <v>130</v>
      </c>
      <c r="C4386" t="s">
        <v>71</v>
      </c>
      <c r="D4386" t="s">
        <v>21</v>
      </c>
      <c r="E4386" t="s">
        <v>5</v>
      </c>
      <c r="F4386" t="s">
        <v>8</v>
      </c>
      <c r="G4386">
        <v>0</v>
      </c>
      <c r="H4386">
        <v>0</v>
      </c>
      <c r="I4386">
        <v>0</v>
      </c>
      <c r="J4386">
        <v>0</v>
      </c>
      <c r="L4386" s="26">
        <v>47118</v>
      </c>
      <c r="M4386">
        <v>5</v>
      </c>
      <c r="N4386">
        <v>0</v>
      </c>
    </row>
    <row r="4387" spans="1:14" x14ac:dyDescent="0.25">
      <c r="A4387" s="21" t="str">
        <f t="shared" si="68"/>
        <v>MOW M3C CAAA_2029</v>
      </c>
      <c r="B4387" t="s">
        <v>130</v>
      </c>
      <c r="C4387" t="s">
        <v>71</v>
      </c>
      <c r="D4387" t="s">
        <v>21</v>
      </c>
      <c r="E4387" t="s">
        <v>5</v>
      </c>
      <c r="F4387" t="s">
        <v>8</v>
      </c>
      <c r="G4387">
        <v>0</v>
      </c>
      <c r="H4387">
        <v>0</v>
      </c>
      <c r="I4387">
        <v>0</v>
      </c>
      <c r="J4387">
        <v>0</v>
      </c>
      <c r="L4387" s="26">
        <v>47483</v>
      </c>
      <c r="M4387">
        <v>6</v>
      </c>
      <c r="N4387">
        <v>0</v>
      </c>
    </row>
    <row r="4388" spans="1:14" x14ac:dyDescent="0.25">
      <c r="A4388" s="21" t="str">
        <f t="shared" si="68"/>
        <v>MOW M3C CAAA_2030</v>
      </c>
      <c r="B4388" t="s">
        <v>130</v>
      </c>
      <c r="C4388" t="s">
        <v>71</v>
      </c>
      <c r="D4388" t="s">
        <v>21</v>
      </c>
      <c r="E4388" t="s">
        <v>5</v>
      </c>
      <c r="F4388" t="s">
        <v>8</v>
      </c>
      <c r="G4388">
        <v>0</v>
      </c>
      <c r="H4388">
        <v>0</v>
      </c>
      <c r="I4388">
        <v>0</v>
      </c>
      <c r="J4388">
        <v>0</v>
      </c>
      <c r="L4388" s="26">
        <v>47848</v>
      </c>
      <c r="M4388">
        <v>7</v>
      </c>
      <c r="N4388">
        <v>0</v>
      </c>
    </row>
    <row r="4389" spans="1:14" x14ac:dyDescent="0.25">
      <c r="A4389" s="21" t="str">
        <f t="shared" si="68"/>
        <v>MOW M3C CAAA_2031</v>
      </c>
      <c r="B4389" t="s">
        <v>130</v>
      </c>
      <c r="C4389" t="s">
        <v>71</v>
      </c>
      <c r="D4389" t="s">
        <v>21</v>
      </c>
      <c r="E4389" t="s">
        <v>5</v>
      </c>
      <c r="F4389" t="s">
        <v>8</v>
      </c>
      <c r="G4389">
        <v>0</v>
      </c>
      <c r="H4389">
        <v>0</v>
      </c>
      <c r="I4389">
        <v>0</v>
      </c>
      <c r="J4389">
        <v>0</v>
      </c>
      <c r="L4389" s="26">
        <v>48213</v>
      </c>
      <c r="M4389">
        <v>8</v>
      </c>
      <c r="N4389">
        <v>0</v>
      </c>
    </row>
    <row r="4390" spans="1:14" x14ac:dyDescent="0.25">
      <c r="A4390" s="21" t="str">
        <f t="shared" si="68"/>
        <v>MOW M3C CAAA_2032</v>
      </c>
      <c r="B4390" t="s">
        <v>130</v>
      </c>
      <c r="C4390" t="s">
        <v>71</v>
      </c>
      <c r="D4390" t="s">
        <v>21</v>
      </c>
      <c r="E4390" t="s">
        <v>5</v>
      </c>
      <c r="F4390" t="s">
        <v>8</v>
      </c>
      <c r="G4390">
        <v>0</v>
      </c>
      <c r="H4390">
        <v>0</v>
      </c>
      <c r="I4390">
        <v>0</v>
      </c>
      <c r="J4390">
        <v>0</v>
      </c>
      <c r="L4390" s="26">
        <v>48579</v>
      </c>
      <c r="M4390">
        <v>9</v>
      </c>
      <c r="N4390">
        <v>0</v>
      </c>
    </row>
    <row r="4391" spans="1:14" x14ac:dyDescent="0.25">
      <c r="A4391" s="21" t="str">
        <f t="shared" si="68"/>
        <v>MOW M3C CAAA_2033</v>
      </c>
      <c r="B4391" t="s">
        <v>130</v>
      </c>
      <c r="C4391" t="s">
        <v>71</v>
      </c>
      <c r="D4391" t="s">
        <v>21</v>
      </c>
      <c r="E4391" t="s">
        <v>5</v>
      </c>
      <c r="F4391" t="s">
        <v>8</v>
      </c>
      <c r="G4391">
        <v>0</v>
      </c>
      <c r="H4391">
        <v>0</v>
      </c>
      <c r="I4391">
        <v>0</v>
      </c>
      <c r="J4391">
        <v>0</v>
      </c>
      <c r="L4391" s="26">
        <v>48944</v>
      </c>
      <c r="M4391">
        <v>10</v>
      </c>
      <c r="N4391">
        <v>0</v>
      </c>
    </row>
    <row r="4392" spans="1:14" x14ac:dyDescent="0.25">
      <c r="A4392" s="21" t="str">
        <f t="shared" si="68"/>
        <v>MOW M3C CAAA_2034</v>
      </c>
      <c r="B4392" t="s">
        <v>130</v>
      </c>
      <c r="C4392" t="s">
        <v>71</v>
      </c>
      <c r="D4392" t="s">
        <v>21</v>
      </c>
      <c r="E4392" t="s">
        <v>5</v>
      </c>
      <c r="F4392" t="s">
        <v>8</v>
      </c>
      <c r="G4392">
        <v>0</v>
      </c>
      <c r="H4392">
        <v>0</v>
      </c>
      <c r="I4392">
        <v>0</v>
      </c>
      <c r="J4392">
        <v>0</v>
      </c>
      <c r="L4392" s="26">
        <v>49309</v>
      </c>
      <c r="M4392">
        <v>11</v>
      </c>
      <c r="N4392">
        <v>0</v>
      </c>
    </row>
    <row r="4393" spans="1:14" x14ac:dyDescent="0.25">
      <c r="A4393" s="21" t="str">
        <f t="shared" si="68"/>
        <v>MOW M3C CAAA_2035</v>
      </c>
      <c r="B4393" t="s">
        <v>130</v>
      </c>
      <c r="C4393" t="s">
        <v>71</v>
      </c>
      <c r="D4393" t="s">
        <v>21</v>
      </c>
      <c r="E4393" t="s">
        <v>5</v>
      </c>
      <c r="F4393" t="s">
        <v>8</v>
      </c>
      <c r="G4393">
        <v>0</v>
      </c>
      <c r="H4393">
        <v>0</v>
      </c>
      <c r="I4393">
        <v>0</v>
      </c>
      <c r="J4393">
        <v>0</v>
      </c>
      <c r="L4393" s="26">
        <v>49674</v>
      </c>
      <c r="M4393">
        <v>12</v>
      </c>
      <c r="N4393">
        <v>0</v>
      </c>
    </row>
    <row r="4394" spans="1:14" x14ac:dyDescent="0.25">
      <c r="A4394" s="21" t="str">
        <f t="shared" si="68"/>
        <v>MOW M3C CAAA_2036</v>
      </c>
      <c r="B4394" t="s">
        <v>130</v>
      </c>
      <c r="C4394" t="s">
        <v>71</v>
      </c>
      <c r="D4394" t="s">
        <v>21</v>
      </c>
      <c r="E4394" t="s">
        <v>5</v>
      </c>
      <c r="F4394" t="s">
        <v>8</v>
      </c>
      <c r="G4394">
        <v>0</v>
      </c>
      <c r="H4394">
        <v>0</v>
      </c>
      <c r="I4394">
        <v>0</v>
      </c>
      <c r="J4394">
        <v>0</v>
      </c>
      <c r="L4394" s="26">
        <v>50040</v>
      </c>
      <c r="M4394">
        <v>13</v>
      </c>
      <c r="N4394">
        <v>0</v>
      </c>
    </row>
    <row r="4395" spans="1:14" x14ac:dyDescent="0.25">
      <c r="A4395" s="21" t="str">
        <f t="shared" si="68"/>
        <v>MOW M3C CAAA_2037</v>
      </c>
      <c r="B4395" t="s">
        <v>130</v>
      </c>
      <c r="C4395" t="s">
        <v>71</v>
      </c>
      <c r="D4395" t="s">
        <v>21</v>
      </c>
      <c r="E4395" t="s">
        <v>5</v>
      </c>
      <c r="F4395" t="s">
        <v>8</v>
      </c>
      <c r="G4395">
        <v>0</v>
      </c>
      <c r="H4395">
        <v>0</v>
      </c>
      <c r="I4395">
        <v>0</v>
      </c>
      <c r="J4395">
        <v>0</v>
      </c>
      <c r="L4395" s="26">
        <v>50405</v>
      </c>
      <c r="M4395">
        <v>14</v>
      </c>
      <c r="N4395">
        <v>0</v>
      </c>
    </row>
    <row r="4396" spans="1:14" x14ac:dyDescent="0.25">
      <c r="A4396" s="21" t="str">
        <f t="shared" si="68"/>
        <v>MOW M3C CAAA_2038</v>
      </c>
      <c r="B4396" t="s">
        <v>130</v>
      </c>
      <c r="C4396" t="s">
        <v>71</v>
      </c>
      <c r="D4396" t="s">
        <v>21</v>
      </c>
      <c r="E4396" t="s">
        <v>5</v>
      </c>
      <c r="F4396" t="s">
        <v>8</v>
      </c>
      <c r="G4396">
        <v>0</v>
      </c>
      <c r="H4396">
        <v>0</v>
      </c>
      <c r="I4396">
        <v>0</v>
      </c>
      <c r="J4396">
        <v>0</v>
      </c>
      <c r="L4396" s="26">
        <v>50770</v>
      </c>
      <c r="M4396">
        <v>15</v>
      </c>
      <c r="N4396">
        <v>0</v>
      </c>
    </row>
    <row r="4397" spans="1:14" x14ac:dyDescent="0.25">
      <c r="A4397" s="21" t="str">
        <f t="shared" si="68"/>
        <v>MOW M3C CAAA_2039</v>
      </c>
      <c r="B4397" t="s">
        <v>130</v>
      </c>
      <c r="C4397" t="s">
        <v>71</v>
      </c>
      <c r="D4397" t="s">
        <v>21</v>
      </c>
      <c r="E4397" t="s">
        <v>5</v>
      </c>
      <c r="F4397" t="s">
        <v>8</v>
      </c>
      <c r="G4397">
        <v>0</v>
      </c>
      <c r="H4397">
        <v>0</v>
      </c>
      <c r="I4397">
        <v>0</v>
      </c>
      <c r="J4397">
        <v>0</v>
      </c>
      <c r="L4397" s="26">
        <v>51135</v>
      </c>
      <c r="M4397">
        <v>16</v>
      </c>
      <c r="N4397">
        <v>0</v>
      </c>
    </row>
    <row r="4398" spans="1:14" x14ac:dyDescent="0.25">
      <c r="A4398" s="21" t="str">
        <f t="shared" si="68"/>
        <v>MOW M3C CAAA_2040</v>
      </c>
      <c r="B4398" t="s">
        <v>130</v>
      </c>
      <c r="C4398" t="s">
        <v>71</v>
      </c>
      <c r="D4398" t="s">
        <v>21</v>
      </c>
      <c r="E4398" t="s">
        <v>5</v>
      </c>
      <c r="F4398" t="s">
        <v>8</v>
      </c>
      <c r="G4398">
        <v>0</v>
      </c>
      <c r="H4398">
        <v>0</v>
      </c>
      <c r="I4398">
        <v>0</v>
      </c>
      <c r="J4398">
        <v>0</v>
      </c>
      <c r="L4398" s="26">
        <v>51501</v>
      </c>
      <c r="M4398">
        <v>17</v>
      </c>
      <c r="N4398">
        <v>0</v>
      </c>
    </row>
    <row r="4399" spans="1:14" x14ac:dyDescent="0.25">
      <c r="A4399" s="21" t="str">
        <f t="shared" si="68"/>
        <v>MOW M3C CAAA_2041</v>
      </c>
      <c r="B4399" t="s">
        <v>130</v>
      </c>
      <c r="C4399" t="s">
        <v>71</v>
      </c>
      <c r="D4399" t="s">
        <v>21</v>
      </c>
      <c r="E4399" t="s">
        <v>5</v>
      </c>
      <c r="F4399" t="s">
        <v>8</v>
      </c>
      <c r="G4399">
        <v>0</v>
      </c>
      <c r="H4399">
        <v>0</v>
      </c>
      <c r="I4399">
        <v>0</v>
      </c>
      <c r="J4399">
        <v>0</v>
      </c>
      <c r="L4399" s="26">
        <v>51866</v>
      </c>
      <c r="M4399">
        <v>18</v>
      </c>
      <c r="N4399">
        <v>0</v>
      </c>
    </row>
    <row r="4400" spans="1:14" x14ac:dyDescent="0.25">
      <c r="A4400" s="21" t="str">
        <f t="shared" si="68"/>
        <v>MOW M3C CAAA_2042</v>
      </c>
      <c r="B4400" t="s">
        <v>130</v>
      </c>
      <c r="C4400" t="s">
        <v>71</v>
      </c>
      <c r="D4400" t="s">
        <v>21</v>
      </c>
      <c r="E4400" t="s">
        <v>5</v>
      </c>
      <c r="F4400" t="s">
        <v>8</v>
      </c>
      <c r="G4400">
        <v>0</v>
      </c>
      <c r="H4400">
        <v>0</v>
      </c>
      <c r="I4400">
        <v>0</v>
      </c>
      <c r="J4400">
        <v>0</v>
      </c>
      <c r="L4400" s="26">
        <v>52231</v>
      </c>
      <c r="M4400">
        <v>19</v>
      </c>
      <c r="N4400">
        <v>0</v>
      </c>
    </row>
    <row r="4401" spans="1:14" x14ac:dyDescent="0.25">
      <c r="A4401" s="21" t="str">
        <f t="shared" si="68"/>
        <v>MOW M3C CAAA_2043</v>
      </c>
      <c r="B4401" t="s">
        <v>130</v>
      </c>
      <c r="C4401" t="s">
        <v>71</v>
      </c>
      <c r="D4401" t="s">
        <v>21</v>
      </c>
      <c r="E4401" t="s">
        <v>5</v>
      </c>
      <c r="F4401" t="s">
        <v>8</v>
      </c>
      <c r="G4401">
        <v>0</v>
      </c>
      <c r="H4401">
        <v>0</v>
      </c>
      <c r="I4401">
        <v>0</v>
      </c>
      <c r="J4401">
        <v>0</v>
      </c>
      <c r="L4401" s="26">
        <v>52596</v>
      </c>
      <c r="M4401">
        <v>20</v>
      </c>
      <c r="N4401">
        <v>0</v>
      </c>
    </row>
    <row r="4402" spans="1:14" x14ac:dyDescent="0.25">
      <c r="A4402" s="21" t="str">
        <f t="shared" si="68"/>
        <v>MOW H2C CAAC_2024</v>
      </c>
      <c r="B4402" t="s">
        <v>130</v>
      </c>
      <c r="C4402" t="s">
        <v>73</v>
      </c>
      <c r="D4402" t="s">
        <v>19</v>
      </c>
      <c r="E4402" t="s">
        <v>29</v>
      </c>
      <c r="F4402" t="s">
        <v>28</v>
      </c>
      <c r="K4402">
        <v>0</v>
      </c>
      <c r="L4402" s="26">
        <v>45657</v>
      </c>
      <c r="M4402">
        <v>1</v>
      </c>
    </row>
    <row r="4403" spans="1:14" x14ac:dyDescent="0.25">
      <c r="A4403" s="21" t="str">
        <f t="shared" si="68"/>
        <v>MOW H2C CAAC_2025</v>
      </c>
      <c r="B4403" t="s">
        <v>130</v>
      </c>
      <c r="C4403" t="s">
        <v>73</v>
      </c>
      <c r="D4403" t="s">
        <v>19</v>
      </c>
      <c r="E4403" t="s">
        <v>29</v>
      </c>
      <c r="F4403" t="s">
        <v>28</v>
      </c>
      <c r="K4403">
        <v>0</v>
      </c>
      <c r="L4403" s="26">
        <v>46022</v>
      </c>
      <c r="M4403">
        <v>2</v>
      </c>
    </row>
    <row r="4404" spans="1:14" x14ac:dyDescent="0.25">
      <c r="A4404" s="21" t="str">
        <f t="shared" si="68"/>
        <v>MOW H2C CAAC_2026</v>
      </c>
      <c r="B4404" t="s">
        <v>130</v>
      </c>
      <c r="C4404" t="s">
        <v>73</v>
      </c>
      <c r="D4404" t="s">
        <v>19</v>
      </c>
      <c r="E4404" t="s">
        <v>29</v>
      </c>
      <c r="F4404" t="s">
        <v>28</v>
      </c>
      <c r="K4404">
        <v>0</v>
      </c>
      <c r="L4404" s="26">
        <v>46387</v>
      </c>
      <c r="M4404">
        <v>3</v>
      </c>
    </row>
    <row r="4405" spans="1:14" x14ac:dyDescent="0.25">
      <c r="A4405" s="21" t="str">
        <f t="shared" si="68"/>
        <v>MOW H2C CAAC_2027</v>
      </c>
      <c r="B4405" t="s">
        <v>130</v>
      </c>
      <c r="C4405" t="s">
        <v>73</v>
      </c>
      <c r="D4405" t="s">
        <v>19</v>
      </c>
      <c r="E4405" t="s">
        <v>29</v>
      </c>
      <c r="F4405" t="s">
        <v>28</v>
      </c>
      <c r="K4405">
        <v>0</v>
      </c>
      <c r="L4405" s="26">
        <v>46752</v>
      </c>
      <c r="M4405">
        <v>4</v>
      </c>
    </row>
    <row r="4406" spans="1:14" x14ac:dyDescent="0.25">
      <c r="A4406" s="21" t="str">
        <f t="shared" si="68"/>
        <v>MOW H2C CAAC_2028</v>
      </c>
      <c r="B4406" t="s">
        <v>130</v>
      </c>
      <c r="C4406" t="s">
        <v>73</v>
      </c>
      <c r="D4406" t="s">
        <v>19</v>
      </c>
      <c r="E4406" t="s">
        <v>29</v>
      </c>
      <c r="F4406" t="s">
        <v>28</v>
      </c>
      <c r="K4406">
        <v>0</v>
      </c>
      <c r="L4406" s="26">
        <v>47118</v>
      </c>
      <c r="M4406">
        <v>5</v>
      </c>
    </row>
    <row r="4407" spans="1:14" x14ac:dyDescent="0.25">
      <c r="A4407" s="21" t="str">
        <f t="shared" si="68"/>
        <v>MOW H2C CAAC_2029</v>
      </c>
      <c r="B4407" t="s">
        <v>130</v>
      </c>
      <c r="C4407" t="s">
        <v>73</v>
      </c>
      <c r="D4407" t="s">
        <v>19</v>
      </c>
      <c r="E4407" t="s">
        <v>29</v>
      </c>
      <c r="F4407" t="s">
        <v>28</v>
      </c>
      <c r="K4407">
        <v>0</v>
      </c>
      <c r="L4407" s="26">
        <v>47483</v>
      </c>
      <c r="M4407">
        <v>6</v>
      </c>
    </row>
    <row r="4408" spans="1:14" x14ac:dyDescent="0.25">
      <c r="A4408" s="21" t="str">
        <f t="shared" si="68"/>
        <v>MOW H2C CAAC_2030</v>
      </c>
      <c r="B4408" t="s">
        <v>130</v>
      </c>
      <c r="C4408" t="s">
        <v>73</v>
      </c>
      <c r="D4408" t="s">
        <v>19</v>
      </c>
      <c r="E4408" t="s">
        <v>29</v>
      </c>
      <c r="F4408" t="s">
        <v>28</v>
      </c>
      <c r="K4408">
        <v>0</v>
      </c>
      <c r="L4408" s="26">
        <v>47848</v>
      </c>
      <c r="M4408">
        <v>7</v>
      </c>
    </row>
    <row r="4409" spans="1:14" x14ac:dyDescent="0.25">
      <c r="A4409" s="21" t="str">
        <f t="shared" si="68"/>
        <v>MOW H2C CAAC_2031</v>
      </c>
      <c r="B4409" t="s">
        <v>130</v>
      </c>
      <c r="C4409" t="s">
        <v>73</v>
      </c>
      <c r="D4409" t="s">
        <v>19</v>
      </c>
      <c r="E4409" t="s">
        <v>29</v>
      </c>
      <c r="F4409" t="s">
        <v>28</v>
      </c>
      <c r="K4409">
        <v>0</v>
      </c>
      <c r="L4409" s="26">
        <v>48213</v>
      </c>
      <c r="M4409">
        <v>8</v>
      </c>
    </row>
    <row r="4410" spans="1:14" x14ac:dyDescent="0.25">
      <c r="A4410" s="21" t="str">
        <f t="shared" si="68"/>
        <v>MOW H2C CAAC_2032</v>
      </c>
      <c r="B4410" t="s">
        <v>130</v>
      </c>
      <c r="C4410" t="s">
        <v>73</v>
      </c>
      <c r="D4410" t="s">
        <v>19</v>
      </c>
      <c r="E4410" t="s">
        <v>29</v>
      </c>
      <c r="F4410" t="s">
        <v>28</v>
      </c>
      <c r="K4410">
        <v>0</v>
      </c>
      <c r="L4410" s="26">
        <v>48579</v>
      </c>
      <c r="M4410">
        <v>9</v>
      </c>
    </row>
    <row r="4411" spans="1:14" x14ac:dyDescent="0.25">
      <c r="A4411" s="21" t="str">
        <f t="shared" si="68"/>
        <v>MOW H2C CAAC_2033</v>
      </c>
      <c r="B4411" t="s">
        <v>130</v>
      </c>
      <c r="C4411" t="s">
        <v>73</v>
      </c>
      <c r="D4411" t="s">
        <v>19</v>
      </c>
      <c r="E4411" t="s">
        <v>29</v>
      </c>
      <c r="F4411" t="s">
        <v>28</v>
      </c>
      <c r="K4411">
        <v>0</v>
      </c>
      <c r="L4411" s="26">
        <v>48944</v>
      </c>
      <c r="M4411">
        <v>10</v>
      </c>
    </row>
    <row r="4412" spans="1:14" x14ac:dyDescent="0.25">
      <c r="A4412" s="21" t="str">
        <f t="shared" si="68"/>
        <v>MOW H2C CAAC_2034</v>
      </c>
      <c r="B4412" t="s">
        <v>130</v>
      </c>
      <c r="C4412" t="s">
        <v>73</v>
      </c>
      <c r="D4412" t="s">
        <v>19</v>
      </c>
      <c r="E4412" t="s">
        <v>29</v>
      </c>
      <c r="F4412" t="s">
        <v>28</v>
      </c>
      <c r="K4412">
        <v>0</v>
      </c>
      <c r="L4412" s="26">
        <v>49309</v>
      </c>
      <c r="M4412">
        <v>11</v>
      </c>
    </row>
    <row r="4413" spans="1:14" x14ac:dyDescent="0.25">
      <c r="A4413" s="21" t="str">
        <f t="shared" si="68"/>
        <v>MOW H2C CAAC_2035</v>
      </c>
      <c r="B4413" t="s">
        <v>130</v>
      </c>
      <c r="C4413" t="s">
        <v>73</v>
      </c>
      <c r="D4413" t="s">
        <v>19</v>
      </c>
      <c r="E4413" t="s">
        <v>29</v>
      </c>
      <c r="F4413" t="s">
        <v>28</v>
      </c>
      <c r="K4413">
        <v>0</v>
      </c>
      <c r="L4413" s="26">
        <v>49674</v>
      </c>
      <c r="M4413">
        <v>12</v>
      </c>
    </row>
    <row r="4414" spans="1:14" x14ac:dyDescent="0.25">
      <c r="A4414" s="21" t="str">
        <f t="shared" si="68"/>
        <v>MOW H2C CAAC_2036</v>
      </c>
      <c r="B4414" t="s">
        <v>130</v>
      </c>
      <c r="C4414" t="s">
        <v>73</v>
      </c>
      <c r="D4414" t="s">
        <v>19</v>
      </c>
      <c r="E4414" t="s">
        <v>29</v>
      </c>
      <c r="F4414" t="s">
        <v>28</v>
      </c>
      <c r="K4414">
        <v>0</v>
      </c>
      <c r="L4414" s="26">
        <v>50040</v>
      </c>
      <c r="M4414">
        <v>13</v>
      </c>
    </row>
    <row r="4415" spans="1:14" x14ac:dyDescent="0.25">
      <c r="A4415" s="21" t="str">
        <f t="shared" si="68"/>
        <v>MOW H2C CAAC_2037</v>
      </c>
      <c r="B4415" t="s">
        <v>130</v>
      </c>
      <c r="C4415" t="s">
        <v>73</v>
      </c>
      <c r="D4415" t="s">
        <v>19</v>
      </c>
      <c r="E4415" t="s">
        <v>29</v>
      </c>
      <c r="F4415" t="s">
        <v>28</v>
      </c>
      <c r="K4415">
        <v>0</v>
      </c>
      <c r="L4415" s="26">
        <v>50405</v>
      </c>
      <c r="M4415">
        <v>14</v>
      </c>
    </row>
    <row r="4416" spans="1:14" x14ac:dyDescent="0.25">
      <c r="A4416" s="21" t="str">
        <f t="shared" si="68"/>
        <v>MOW H2C CAAC_2038</v>
      </c>
      <c r="B4416" t="s">
        <v>130</v>
      </c>
      <c r="C4416" t="s">
        <v>73</v>
      </c>
      <c r="D4416" t="s">
        <v>19</v>
      </c>
      <c r="E4416" t="s">
        <v>29</v>
      </c>
      <c r="F4416" t="s">
        <v>28</v>
      </c>
      <c r="K4416">
        <v>0</v>
      </c>
      <c r="L4416" s="26">
        <v>50770</v>
      </c>
      <c r="M4416">
        <v>15</v>
      </c>
    </row>
    <row r="4417" spans="1:13" x14ac:dyDescent="0.25">
      <c r="A4417" s="21" t="str">
        <f t="shared" si="68"/>
        <v>MOW H2C CAAC_2039</v>
      </c>
      <c r="B4417" t="s">
        <v>130</v>
      </c>
      <c r="C4417" t="s">
        <v>73</v>
      </c>
      <c r="D4417" t="s">
        <v>19</v>
      </c>
      <c r="E4417" t="s">
        <v>29</v>
      </c>
      <c r="F4417" t="s">
        <v>28</v>
      </c>
      <c r="K4417">
        <v>0</v>
      </c>
      <c r="L4417" s="26">
        <v>51135</v>
      </c>
      <c r="M4417">
        <v>16</v>
      </c>
    </row>
    <row r="4418" spans="1:13" x14ac:dyDescent="0.25">
      <c r="A4418" s="21" t="str">
        <f t="shared" ref="A4418:A4481" si="69">B4418&amp;" "&amp;D4418&amp;" "&amp;C4418&amp;"_"&amp;YEAR(L4418)</f>
        <v>MOW H2C CAAC_2040</v>
      </c>
      <c r="B4418" t="s">
        <v>130</v>
      </c>
      <c r="C4418" t="s">
        <v>73</v>
      </c>
      <c r="D4418" t="s">
        <v>19</v>
      </c>
      <c r="E4418" t="s">
        <v>29</v>
      </c>
      <c r="F4418" t="s">
        <v>28</v>
      </c>
      <c r="K4418">
        <v>0</v>
      </c>
      <c r="L4418" s="26">
        <v>51501</v>
      </c>
      <c r="M4418">
        <v>17</v>
      </c>
    </row>
    <row r="4419" spans="1:13" x14ac:dyDescent="0.25">
      <c r="A4419" s="21" t="str">
        <f t="shared" si="69"/>
        <v>MOW H2C CAAC_2041</v>
      </c>
      <c r="B4419" t="s">
        <v>130</v>
      </c>
      <c r="C4419" t="s">
        <v>73</v>
      </c>
      <c r="D4419" t="s">
        <v>19</v>
      </c>
      <c r="E4419" t="s">
        <v>29</v>
      </c>
      <c r="F4419" t="s">
        <v>28</v>
      </c>
      <c r="K4419">
        <v>0</v>
      </c>
      <c r="L4419" s="26">
        <v>51866</v>
      </c>
      <c r="M4419">
        <v>18</v>
      </c>
    </row>
    <row r="4420" spans="1:13" x14ac:dyDescent="0.25">
      <c r="A4420" s="21" t="str">
        <f t="shared" si="69"/>
        <v>MOW H2C CAAC_2042</v>
      </c>
      <c r="B4420" t="s">
        <v>130</v>
      </c>
      <c r="C4420" t="s">
        <v>73</v>
      </c>
      <c r="D4420" t="s">
        <v>19</v>
      </c>
      <c r="E4420" t="s">
        <v>29</v>
      </c>
      <c r="F4420" t="s">
        <v>28</v>
      </c>
      <c r="K4420">
        <v>0</v>
      </c>
      <c r="L4420" s="26">
        <v>52231</v>
      </c>
      <c r="M4420">
        <v>19</v>
      </c>
    </row>
    <row r="4421" spans="1:13" x14ac:dyDescent="0.25">
      <c r="A4421" s="21" t="str">
        <f t="shared" si="69"/>
        <v>MOW H2C CAAC_2043</v>
      </c>
      <c r="B4421" t="s">
        <v>130</v>
      </c>
      <c r="C4421" t="s">
        <v>73</v>
      </c>
      <c r="D4421" t="s">
        <v>19</v>
      </c>
      <c r="E4421" t="s">
        <v>29</v>
      </c>
      <c r="F4421" t="s">
        <v>28</v>
      </c>
      <c r="K4421">
        <v>0</v>
      </c>
      <c r="L4421" s="26">
        <v>52596</v>
      </c>
      <c r="M4421">
        <v>20</v>
      </c>
    </row>
    <row r="4422" spans="1:13" x14ac:dyDescent="0.25">
      <c r="A4422" s="21" t="str">
        <f t="shared" si="69"/>
        <v>MOW H2C CAAC_2024</v>
      </c>
      <c r="B4422" t="s">
        <v>130</v>
      </c>
      <c r="C4422" t="s">
        <v>73</v>
      </c>
      <c r="D4422" t="s">
        <v>19</v>
      </c>
      <c r="E4422" t="s">
        <v>29</v>
      </c>
      <c r="F4422" t="s">
        <v>31</v>
      </c>
      <c r="K4422">
        <v>0</v>
      </c>
      <c r="L4422" s="26">
        <v>45657</v>
      </c>
      <c r="M4422">
        <v>1</v>
      </c>
    </row>
    <row r="4423" spans="1:13" x14ac:dyDescent="0.25">
      <c r="A4423" s="21" t="str">
        <f t="shared" si="69"/>
        <v>MOW H2C CAAC_2025</v>
      </c>
      <c r="B4423" t="s">
        <v>130</v>
      </c>
      <c r="C4423" t="s">
        <v>73</v>
      </c>
      <c r="D4423" t="s">
        <v>19</v>
      </c>
      <c r="E4423" t="s">
        <v>29</v>
      </c>
      <c r="F4423" t="s">
        <v>31</v>
      </c>
      <c r="K4423">
        <v>0</v>
      </c>
      <c r="L4423" s="26">
        <v>46022</v>
      </c>
      <c r="M4423">
        <v>2</v>
      </c>
    </row>
    <row r="4424" spans="1:13" x14ac:dyDescent="0.25">
      <c r="A4424" s="21" t="str">
        <f t="shared" si="69"/>
        <v>MOW H2C CAAC_2026</v>
      </c>
      <c r="B4424" t="s">
        <v>130</v>
      </c>
      <c r="C4424" t="s">
        <v>73</v>
      </c>
      <c r="D4424" t="s">
        <v>19</v>
      </c>
      <c r="E4424" t="s">
        <v>29</v>
      </c>
      <c r="F4424" t="s">
        <v>31</v>
      </c>
      <c r="K4424">
        <v>0</v>
      </c>
      <c r="L4424" s="26">
        <v>46387</v>
      </c>
      <c r="M4424">
        <v>3</v>
      </c>
    </row>
    <row r="4425" spans="1:13" x14ac:dyDescent="0.25">
      <c r="A4425" s="21" t="str">
        <f t="shared" si="69"/>
        <v>MOW H2C CAAC_2027</v>
      </c>
      <c r="B4425" t="s">
        <v>130</v>
      </c>
      <c r="C4425" t="s">
        <v>73</v>
      </c>
      <c r="D4425" t="s">
        <v>19</v>
      </c>
      <c r="E4425" t="s">
        <v>29</v>
      </c>
      <c r="F4425" t="s">
        <v>31</v>
      </c>
      <c r="K4425">
        <v>0</v>
      </c>
      <c r="L4425" s="26">
        <v>46752</v>
      </c>
      <c r="M4425">
        <v>4</v>
      </c>
    </row>
    <row r="4426" spans="1:13" x14ac:dyDescent="0.25">
      <c r="A4426" s="21" t="str">
        <f t="shared" si="69"/>
        <v>MOW H2C CAAC_2028</v>
      </c>
      <c r="B4426" t="s">
        <v>130</v>
      </c>
      <c r="C4426" t="s">
        <v>73</v>
      </c>
      <c r="D4426" t="s">
        <v>19</v>
      </c>
      <c r="E4426" t="s">
        <v>29</v>
      </c>
      <c r="F4426" t="s">
        <v>31</v>
      </c>
      <c r="K4426">
        <v>0</v>
      </c>
      <c r="L4426" s="26">
        <v>47118</v>
      </c>
      <c r="M4426">
        <v>5</v>
      </c>
    </row>
    <row r="4427" spans="1:13" x14ac:dyDescent="0.25">
      <c r="A4427" s="21" t="str">
        <f t="shared" si="69"/>
        <v>MOW H2C CAAC_2029</v>
      </c>
      <c r="B4427" t="s">
        <v>130</v>
      </c>
      <c r="C4427" t="s">
        <v>73</v>
      </c>
      <c r="D4427" t="s">
        <v>19</v>
      </c>
      <c r="E4427" t="s">
        <v>29</v>
      </c>
      <c r="F4427" t="s">
        <v>31</v>
      </c>
      <c r="K4427">
        <v>0</v>
      </c>
      <c r="L4427" s="26">
        <v>47483</v>
      </c>
      <c r="M4427">
        <v>6</v>
      </c>
    </row>
    <row r="4428" spans="1:13" x14ac:dyDescent="0.25">
      <c r="A4428" s="21" t="str">
        <f t="shared" si="69"/>
        <v>MOW H2C CAAC_2030</v>
      </c>
      <c r="B4428" t="s">
        <v>130</v>
      </c>
      <c r="C4428" t="s">
        <v>73</v>
      </c>
      <c r="D4428" t="s">
        <v>19</v>
      </c>
      <c r="E4428" t="s">
        <v>29</v>
      </c>
      <c r="F4428" t="s">
        <v>31</v>
      </c>
      <c r="K4428">
        <v>0</v>
      </c>
      <c r="L4428" s="26">
        <v>47848</v>
      </c>
      <c r="M4428">
        <v>7</v>
      </c>
    </row>
    <row r="4429" spans="1:13" x14ac:dyDescent="0.25">
      <c r="A4429" s="21" t="str">
        <f t="shared" si="69"/>
        <v>MOW H2C CAAC_2031</v>
      </c>
      <c r="B4429" t="s">
        <v>130</v>
      </c>
      <c r="C4429" t="s">
        <v>73</v>
      </c>
      <c r="D4429" t="s">
        <v>19</v>
      </c>
      <c r="E4429" t="s">
        <v>29</v>
      </c>
      <c r="F4429" t="s">
        <v>31</v>
      </c>
      <c r="K4429">
        <v>0</v>
      </c>
      <c r="L4429" s="26">
        <v>48213</v>
      </c>
      <c r="M4429">
        <v>8</v>
      </c>
    </row>
    <row r="4430" spans="1:13" x14ac:dyDescent="0.25">
      <c r="A4430" s="21" t="str">
        <f t="shared" si="69"/>
        <v>MOW H2C CAAC_2032</v>
      </c>
      <c r="B4430" t="s">
        <v>130</v>
      </c>
      <c r="C4430" t="s">
        <v>73</v>
      </c>
      <c r="D4430" t="s">
        <v>19</v>
      </c>
      <c r="E4430" t="s">
        <v>29</v>
      </c>
      <c r="F4430" t="s">
        <v>31</v>
      </c>
      <c r="K4430">
        <v>0</v>
      </c>
      <c r="L4430" s="26">
        <v>48579</v>
      </c>
      <c r="M4430">
        <v>9</v>
      </c>
    </row>
    <row r="4431" spans="1:13" x14ac:dyDescent="0.25">
      <c r="A4431" s="21" t="str">
        <f t="shared" si="69"/>
        <v>MOW H2C CAAC_2033</v>
      </c>
      <c r="B4431" t="s">
        <v>130</v>
      </c>
      <c r="C4431" t="s">
        <v>73</v>
      </c>
      <c r="D4431" t="s">
        <v>19</v>
      </c>
      <c r="E4431" t="s">
        <v>29</v>
      </c>
      <c r="F4431" t="s">
        <v>31</v>
      </c>
      <c r="K4431">
        <v>0</v>
      </c>
      <c r="L4431" s="26">
        <v>48944</v>
      </c>
      <c r="M4431">
        <v>10</v>
      </c>
    </row>
    <row r="4432" spans="1:13" x14ac:dyDescent="0.25">
      <c r="A4432" s="21" t="str">
        <f t="shared" si="69"/>
        <v>MOW H2C CAAC_2034</v>
      </c>
      <c r="B4432" t="s">
        <v>130</v>
      </c>
      <c r="C4432" t="s">
        <v>73</v>
      </c>
      <c r="D4432" t="s">
        <v>19</v>
      </c>
      <c r="E4432" t="s">
        <v>29</v>
      </c>
      <c r="F4432" t="s">
        <v>31</v>
      </c>
      <c r="K4432">
        <v>0</v>
      </c>
      <c r="L4432" s="26">
        <v>49309</v>
      </c>
      <c r="M4432">
        <v>11</v>
      </c>
    </row>
    <row r="4433" spans="1:14" x14ac:dyDescent="0.25">
      <c r="A4433" s="21" t="str">
        <f t="shared" si="69"/>
        <v>MOW H2C CAAC_2035</v>
      </c>
      <c r="B4433" t="s">
        <v>130</v>
      </c>
      <c r="C4433" t="s">
        <v>73</v>
      </c>
      <c r="D4433" t="s">
        <v>19</v>
      </c>
      <c r="E4433" t="s">
        <v>29</v>
      </c>
      <c r="F4433" t="s">
        <v>31</v>
      </c>
      <c r="K4433">
        <v>0</v>
      </c>
      <c r="L4433" s="26">
        <v>49674</v>
      </c>
      <c r="M4433">
        <v>12</v>
      </c>
    </row>
    <row r="4434" spans="1:14" x14ac:dyDescent="0.25">
      <c r="A4434" s="21" t="str">
        <f t="shared" si="69"/>
        <v>MOW H2C CAAC_2036</v>
      </c>
      <c r="B4434" t="s">
        <v>130</v>
      </c>
      <c r="C4434" t="s">
        <v>73</v>
      </c>
      <c r="D4434" t="s">
        <v>19</v>
      </c>
      <c r="E4434" t="s">
        <v>29</v>
      </c>
      <c r="F4434" t="s">
        <v>31</v>
      </c>
      <c r="K4434">
        <v>0</v>
      </c>
      <c r="L4434" s="26">
        <v>50040</v>
      </c>
      <c r="M4434">
        <v>13</v>
      </c>
    </row>
    <row r="4435" spans="1:14" x14ac:dyDescent="0.25">
      <c r="A4435" s="21" t="str">
        <f t="shared" si="69"/>
        <v>MOW H2C CAAC_2037</v>
      </c>
      <c r="B4435" t="s">
        <v>130</v>
      </c>
      <c r="C4435" t="s">
        <v>73</v>
      </c>
      <c r="D4435" t="s">
        <v>19</v>
      </c>
      <c r="E4435" t="s">
        <v>29</v>
      </c>
      <c r="F4435" t="s">
        <v>31</v>
      </c>
      <c r="K4435">
        <v>0</v>
      </c>
      <c r="L4435" s="26">
        <v>50405</v>
      </c>
      <c r="M4435">
        <v>14</v>
      </c>
    </row>
    <row r="4436" spans="1:14" x14ac:dyDescent="0.25">
      <c r="A4436" s="21" t="str">
        <f t="shared" si="69"/>
        <v>MOW H2C CAAC_2038</v>
      </c>
      <c r="B4436" t="s">
        <v>130</v>
      </c>
      <c r="C4436" t="s">
        <v>73</v>
      </c>
      <c r="D4436" t="s">
        <v>19</v>
      </c>
      <c r="E4436" t="s">
        <v>29</v>
      </c>
      <c r="F4436" t="s">
        <v>31</v>
      </c>
      <c r="K4436">
        <v>0</v>
      </c>
      <c r="L4436" s="26">
        <v>50770</v>
      </c>
      <c r="M4436">
        <v>15</v>
      </c>
    </row>
    <row r="4437" spans="1:14" x14ac:dyDescent="0.25">
      <c r="A4437" s="21" t="str">
        <f t="shared" si="69"/>
        <v>MOW H2C CAAC_2039</v>
      </c>
      <c r="B4437" t="s">
        <v>130</v>
      </c>
      <c r="C4437" t="s">
        <v>73</v>
      </c>
      <c r="D4437" t="s">
        <v>19</v>
      </c>
      <c r="E4437" t="s">
        <v>29</v>
      </c>
      <c r="F4437" t="s">
        <v>31</v>
      </c>
      <c r="K4437">
        <v>0</v>
      </c>
      <c r="L4437" s="26">
        <v>51135</v>
      </c>
      <c r="M4437">
        <v>16</v>
      </c>
    </row>
    <row r="4438" spans="1:14" x14ac:dyDescent="0.25">
      <c r="A4438" s="21" t="str">
        <f t="shared" si="69"/>
        <v>MOW H2C CAAC_2040</v>
      </c>
      <c r="B4438" t="s">
        <v>130</v>
      </c>
      <c r="C4438" t="s">
        <v>73</v>
      </c>
      <c r="D4438" t="s">
        <v>19</v>
      </c>
      <c r="E4438" t="s">
        <v>29</v>
      </c>
      <c r="F4438" t="s">
        <v>31</v>
      </c>
      <c r="K4438">
        <v>0</v>
      </c>
      <c r="L4438" s="26">
        <v>51501</v>
      </c>
      <c r="M4438">
        <v>17</v>
      </c>
    </row>
    <row r="4439" spans="1:14" x14ac:dyDescent="0.25">
      <c r="A4439" s="21" t="str">
        <f t="shared" si="69"/>
        <v>MOW H2C CAAC_2041</v>
      </c>
      <c r="B4439" t="s">
        <v>130</v>
      </c>
      <c r="C4439" t="s">
        <v>73</v>
      </c>
      <c r="D4439" t="s">
        <v>19</v>
      </c>
      <c r="E4439" t="s">
        <v>29</v>
      </c>
      <c r="F4439" t="s">
        <v>31</v>
      </c>
      <c r="K4439">
        <v>0</v>
      </c>
      <c r="L4439" s="26">
        <v>51866</v>
      </c>
      <c r="M4439">
        <v>18</v>
      </c>
    </row>
    <row r="4440" spans="1:14" x14ac:dyDescent="0.25">
      <c r="A4440" s="21" t="str">
        <f t="shared" si="69"/>
        <v>MOW H2C CAAC_2042</v>
      </c>
      <c r="B4440" t="s">
        <v>130</v>
      </c>
      <c r="C4440" t="s">
        <v>73</v>
      </c>
      <c r="D4440" t="s">
        <v>19</v>
      </c>
      <c r="E4440" t="s">
        <v>29</v>
      </c>
      <c r="F4440" t="s">
        <v>31</v>
      </c>
      <c r="K4440">
        <v>0</v>
      </c>
      <c r="L4440" s="26">
        <v>52231</v>
      </c>
      <c r="M4440">
        <v>19</v>
      </c>
    </row>
    <row r="4441" spans="1:14" x14ac:dyDescent="0.25">
      <c r="A4441" s="21" t="str">
        <f t="shared" si="69"/>
        <v>MOW H2C CAAC_2043</v>
      </c>
      <c r="B4441" t="s">
        <v>130</v>
      </c>
      <c r="C4441" t="s">
        <v>73</v>
      </c>
      <c r="D4441" t="s">
        <v>19</v>
      </c>
      <c r="E4441" t="s">
        <v>29</v>
      </c>
      <c r="F4441" t="s">
        <v>31</v>
      </c>
      <c r="K4441">
        <v>0</v>
      </c>
      <c r="L4441" s="26">
        <v>52596</v>
      </c>
      <c r="M4441">
        <v>20</v>
      </c>
    </row>
    <row r="4442" spans="1:14" x14ac:dyDescent="0.25">
      <c r="A4442" s="21" t="str">
        <f t="shared" si="69"/>
        <v>MOW H2C CAAC_2024</v>
      </c>
      <c r="B4442" t="s">
        <v>130</v>
      </c>
      <c r="C4442" t="s">
        <v>73</v>
      </c>
      <c r="D4442" t="s">
        <v>19</v>
      </c>
      <c r="E4442" t="s">
        <v>5</v>
      </c>
      <c r="F4442" t="s">
        <v>4</v>
      </c>
      <c r="G4442">
        <v>0</v>
      </c>
      <c r="H4442">
        <v>0</v>
      </c>
      <c r="I4442">
        <v>0</v>
      </c>
      <c r="J4442">
        <v>0</v>
      </c>
      <c r="L4442" s="26">
        <v>45657</v>
      </c>
      <c r="M4442">
        <v>1</v>
      </c>
      <c r="N4442">
        <v>0</v>
      </c>
    </row>
    <row r="4443" spans="1:14" x14ac:dyDescent="0.25">
      <c r="A4443" s="21" t="str">
        <f t="shared" si="69"/>
        <v>MOW H2C CAAC_2025</v>
      </c>
      <c r="B4443" t="s">
        <v>130</v>
      </c>
      <c r="C4443" t="s">
        <v>73</v>
      </c>
      <c r="D4443" t="s">
        <v>19</v>
      </c>
      <c r="E4443" t="s">
        <v>5</v>
      </c>
      <c r="F4443" t="s">
        <v>4</v>
      </c>
      <c r="G4443">
        <v>0</v>
      </c>
      <c r="H4443">
        <v>0</v>
      </c>
      <c r="I4443">
        <v>0</v>
      </c>
      <c r="J4443">
        <v>0</v>
      </c>
      <c r="L4443" s="26">
        <v>46022</v>
      </c>
      <c r="M4443">
        <v>2</v>
      </c>
      <c r="N4443">
        <v>0</v>
      </c>
    </row>
    <row r="4444" spans="1:14" x14ac:dyDescent="0.25">
      <c r="A4444" s="21" t="str">
        <f t="shared" si="69"/>
        <v>MOW H2C CAAC_2026</v>
      </c>
      <c r="B4444" t="s">
        <v>130</v>
      </c>
      <c r="C4444" t="s">
        <v>73</v>
      </c>
      <c r="D4444" t="s">
        <v>19</v>
      </c>
      <c r="E4444" t="s">
        <v>5</v>
      </c>
      <c r="F4444" t="s">
        <v>4</v>
      </c>
      <c r="G4444">
        <v>0</v>
      </c>
      <c r="H4444">
        <v>11661.30078125</v>
      </c>
      <c r="I4444">
        <v>53019.75390625</v>
      </c>
      <c r="J4444">
        <v>0</v>
      </c>
      <c r="L4444" s="26">
        <v>46387</v>
      </c>
      <c r="M4444">
        <v>3</v>
      </c>
      <c r="N4444">
        <v>-24559.650390625</v>
      </c>
    </row>
    <row r="4445" spans="1:14" x14ac:dyDescent="0.25">
      <c r="A4445" s="21" t="str">
        <f t="shared" si="69"/>
        <v>MOW H2C CAAC_2027</v>
      </c>
      <c r="B4445" t="s">
        <v>130</v>
      </c>
      <c r="C4445" t="s">
        <v>73</v>
      </c>
      <c r="D4445" t="s">
        <v>19</v>
      </c>
      <c r="E4445" t="s">
        <v>5</v>
      </c>
      <c r="F4445" t="s">
        <v>4</v>
      </c>
      <c r="G4445">
        <v>0</v>
      </c>
      <c r="H4445">
        <v>18566.32421875</v>
      </c>
      <c r="I4445">
        <v>-13221.140625</v>
      </c>
      <c r="J4445">
        <v>0</v>
      </c>
      <c r="L4445" s="26">
        <v>46752</v>
      </c>
      <c r="M4445">
        <v>4</v>
      </c>
      <c r="N4445">
        <v>-25058.15625</v>
      </c>
    </row>
    <row r="4446" spans="1:14" x14ac:dyDescent="0.25">
      <c r="A4446" s="21" t="str">
        <f t="shared" si="69"/>
        <v>MOW H2C CAAC_2028</v>
      </c>
      <c r="B4446" t="s">
        <v>130</v>
      </c>
      <c r="C4446" t="s">
        <v>73</v>
      </c>
      <c r="D4446" t="s">
        <v>19</v>
      </c>
      <c r="E4446" t="s">
        <v>5</v>
      </c>
      <c r="F4446" t="s">
        <v>4</v>
      </c>
      <c r="G4446">
        <v>0</v>
      </c>
      <c r="H4446">
        <v>32549.078125</v>
      </c>
      <c r="I4446">
        <v>148720.640625</v>
      </c>
      <c r="J4446">
        <v>0</v>
      </c>
      <c r="L4446" s="26">
        <v>47118</v>
      </c>
      <c r="M4446">
        <v>5</v>
      </c>
      <c r="N4446">
        <v>-51299.54296875</v>
      </c>
    </row>
    <row r="4447" spans="1:14" x14ac:dyDescent="0.25">
      <c r="A4447" s="21" t="str">
        <f t="shared" si="69"/>
        <v>MOW H2C CAAC_2029</v>
      </c>
      <c r="B4447" t="s">
        <v>130</v>
      </c>
      <c r="C4447" t="s">
        <v>73</v>
      </c>
      <c r="D4447" t="s">
        <v>19</v>
      </c>
      <c r="E4447" t="s">
        <v>5</v>
      </c>
      <c r="F4447" t="s">
        <v>4</v>
      </c>
      <c r="G4447">
        <v>0</v>
      </c>
      <c r="H4447">
        <v>37739.16015625</v>
      </c>
      <c r="I4447">
        <v>210010.53125</v>
      </c>
      <c r="J4447">
        <v>0</v>
      </c>
      <c r="L4447" s="26">
        <v>47483</v>
      </c>
      <c r="M4447">
        <v>6</v>
      </c>
      <c r="N4447">
        <v>-47445.06640625</v>
      </c>
    </row>
    <row r="4448" spans="1:14" x14ac:dyDescent="0.25">
      <c r="A4448" s="21" t="str">
        <f t="shared" si="69"/>
        <v>MOW H2C CAAC_2030</v>
      </c>
      <c r="B4448" t="s">
        <v>130</v>
      </c>
      <c r="C4448" t="s">
        <v>73</v>
      </c>
      <c r="D4448" t="s">
        <v>19</v>
      </c>
      <c r="E4448" t="s">
        <v>5</v>
      </c>
      <c r="F4448" t="s">
        <v>4</v>
      </c>
      <c r="G4448">
        <v>0</v>
      </c>
      <c r="H4448">
        <v>57213.16796875</v>
      </c>
      <c r="I4448">
        <v>252929.984375</v>
      </c>
      <c r="J4448">
        <v>0</v>
      </c>
      <c r="L4448" s="26">
        <v>47848</v>
      </c>
      <c r="M4448">
        <v>7</v>
      </c>
      <c r="N4448">
        <v>-69323.5234375</v>
      </c>
    </row>
    <row r="4449" spans="1:14" x14ac:dyDescent="0.25">
      <c r="A4449" s="21" t="str">
        <f t="shared" si="69"/>
        <v>MOW H2C CAAC_2031</v>
      </c>
      <c r="B4449" t="s">
        <v>130</v>
      </c>
      <c r="C4449" t="s">
        <v>73</v>
      </c>
      <c r="D4449" t="s">
        <v>19</v>
      </c>
      <c r="E4449" t="s">
        <v>5</v>
      </c>
      <c r="F4449" t="s">
        <v>4</v>
      </c>
      <c r="G4449">
        <v>0</v>
      </c>
      <c r="H4449">
        <v>90923.3984375</v>
      </c>
      <c r="I4449">
        <v>303933.4375</v>
      </c>
      <c r="J4449">
        <v>0</v>
      </c>
      <c r="L4449" s="26">
        <v>48213</v>
      </c>
      <c r="M4449">
        <v>8</v>
      </c>
      <c r="N4449">
        <v>-64063.08203125</v>
      </c>
    </row>
    <row r="4450" spans="1:14" x14ac:dyDescent="0.25">
      <c r="A4450" s="21" t="str">
        <f t="shared" si="69"/>
        <v>MOW H2C CAAC_2032</v>
      </c>
      <c r="B4450" t="s">
        <v>130</v>
      </c>
      <c r="C4450" t="s">
        <v>73</v>
      </c>
      <c r="D4450" t="s">
        <v>19</v>
      </c>
      <c r="E4450" t="s">
        <v>5</v>
      </c>
      <c r="F4450" t="s">
        <v>4</v>
      </c>
      <c r="G4450">
        <v>0</v>
      </c>
      <c r="H4450">
        <v>98614.03125</v>
      </c>
      <c r="I4450">
        <v>351676.46875</v>
      </c>
      <c r="J4450">
        <v>0</v>
      </c>
      <c r="L4450" s="26">
        <v>48579</v>
      </c>
      <c r="M4450">
        <v>9</v>
      </c>
      <c r="N4450">
        <v>-104917.328125</v>
      </c>
    </row>
    <row r="4451" spans="1:14" x14ac:dyDescent="0.25">
      <c r="A4451" s="21" t="str">
        <f t="shared" si="69"/>
        <v>MOW H2C CAAC_2033</v>
      </c>
      <c r="B4451" t="s">
        <v>130</v>
      </c>
      <c r="C4451" t="s">
        <v>73</v>
      </c>
      <c r="D4451" t="s">
        <v>19</v>
      </c>
      <c r="E4451" t="s">
        <v>5</v>
      </c>
      <c r="F4451" t="s">
        <v>4</v>
      </c>
      <c r="G4451">
        <v>0</v>
      </c>
      <c r="H4451">
        <v>115030.9375</v>
      </c>
      <c r="I4451">
        <v>398290.40625</v>
      </c>
      <c r="J4451">
        <v>0</v>
      </c>
      <c r="L4451" s="26">
        <v>48944</v>
      </c>
      <c r="M4451">
        <v>10</v>
      </c>
      <c r="N4451">
        <v>-136873.96875</v>
      </c>
    </row>
    <row r="4452" spans="1:14" x14ac:dyDescent="0.25">
      <c r="A4452" s="21" t="str">
        <f t="shared" si="69"/>
        <v>MOW H2C CAAC_2034</v>
      </c>
      <c r="B4452" t="s">
        <v>130</v>
      </c>
      <c r="C4452" t="s">
        <v>73</v>
      </c>
      <c r="D4452" t="s">
        <v>19</v>
      </c>
      <c r="E4452" t="s">
        <v>5</v>
      </c>
      <c r="F4452" t="s">
        <v>4</v>
      </c>
      <c r="G4452">
        <v>0</v>
      </c>
      <c r="H4452">
        <v>118968.4453125</v>
      </c>
      <c r="I4452">
        <v>383887.9375</v>
      </c>
      <c r="J4452">
        <v>0</v>
      </c>
      <c r="L4452" s="26">
        <v>49309</v>
      </c>
      <c r="M4452">
        <v>11</v>
      </c>
      <c r="N4452">
        <v>-141228.875</v>
      </c>
    </row>
    <row r="4453" spans="1:14" x14ac:dyDescent="0.25">
      <c r="A4453" s="21" t="str">
        <f t="shared" si="69"/>
        <v>MOW H2C CAAC_2035</v>
      </c>
      <c r="B4453" t="s">
        <v>130</v>
      </c>
      <c r="C4453" t="s">
        <v>73</v>
      </c>
      <c r="D4453" t="s">
        <v>19</v>
      </c>
      <c r="E4453" t="s">
        <v>5</v>
      </c>
      <c r="F4453" t="s">
        <v>4</v>
      </c>
      <c r="G4453">
        <v>0</v>
      </c>
      <c r="H4453">
        <v>123575.5234375</v>
      </c>
      <c r="I4453">
        <v>370558.53125</v>
      </c>
      <c r="J4453">
        <v>0</v>
      </c>
      <c r="L4453" s="26">
        <v>49674</v>
      </c>
      <c r="M4453">
        <v>12</v>
      </c>
      <c r="N4453">
        <v>-141852.4375</v>
      </c>
    </row>
    <row r="4454" spans="1:14" x14ac:dyDescent="0.25">
      <c r="A4454" s="21" t="str">
        <f t="shared" si="69"/>
        <v>MOW H2C CAAC_2036</v>
      </c>
      <c r="B4454" t="s">
        <v>130</v>
      </c>
      <c r="C4454" t="s">
        <v>73</v>
      </c>
      <c r="D4454" t="s">
        <v>19</v>
      </c>
      <c r="E4454" t="s">
        <v>5</v>
      </c>
      <c r="F4454" t="s">
        <v>4</v>
      </c>
      <c r="G4454">
        <v>0</v>
      </c>
      <c r="H4454">
        <v>137006.984375</v>
      </c>
      <c r="I4454">
        <v>360156.8125</v>
      </c>
      <c r="J4454">
        <v>0</v>
      </c>
      <c r="L4454" s="26">
        <v>50040</v>
      </c>
      <c r="M4454">
        <v>13</v>
      </c>
      <c r="N4454">
        <v>-104797.90625</v>
      </c>
    </row>
    <row r="4455" spans="1:14" x14ac:dyDescent="0.25">
      <c r="A4455" s="21" t="str">
        <f t="shared" si="69"/>
        <v>MOW H2C CAAC_2037</v>
      </c>
      <c r="B4455" t="s">
        <v>130</v>
      </c>
      <c r="C4455" t="s">
        <v>73</v>
      </c>
      <c r="D4455" t="s">
        <v>19</v>
      </c>
      <c r="E4455" t="s">
        <v>5</v>
      </c>
      <c r="F4455" t="s">
        <v>4</v>
      </c>
      <c r="G4455">
        <v>0</v>
      </c>
      <c r="H4455">
        <v>173951</v>
      </c>
      <c r="I4455">
        <v>419694.5625</v>
      </c>
      <c r="J4455">
        <v>0</v>
      </c>
      <c r="L4455" s="26">
        <v>50405</v>
      </c>
      <c r="M4455">
        <v>14</v>
      </c>
      <c r="N4455">
        <v>-81597.3984375</v>
      </c>
    </row>
    <row r="4456" spans="1:14" x14ac:dyDescent="0.25">
      <c r="A4456" s="21" t="str">
        <f t="shared" si="69"/>
        <v>MOW H2C CAAC_2038</v>
      </c>
      <c r="B4456" t="s">
        <v>130</v>
      </c>
      <c r="C4456" t="s">
        <v>73</v>
      </c>
      <c r="D4456" t="s">
        <v>19</v>
      </c>
      <c r="E4456" t="s">
        <v>5</v>
      </c>
      <c r="F4456" t="s">
        <v>4</v>
      </c>
      <c r="G4456">
        <v>0</v>
      </c>
      <c r="H4456">
        <v>181765.28125</v>
      </c>
      <c r="I4456">
        <v>408644.0625</v>
      </c>
      <c r="J4456">
        <v>0</v>
      </c>
      <c r="L4456" s="26">
        <v>50770</v>
      </c>
      <c r="M4456">
        <v>15</v>
      </c>
      <c r="N4456">
        <v>-42457.0546875</v>
      </c>
    </row>
    <row r="4457" spans="1:14" x14ac:dyDescent="0.25">
      <c r="A4457" s="21" t="str">
        <f t="shared" si="69"/>
        <v>MOW H2C CAAC_2039</v>
      </c>
      <c r="B4457" t="s">
        <v>130</v>
      </c>
      <c r="C4457" t="s">
        <v>73</v>
      </c>
      <c r="D4457" t="s">
        <v>19</v>
      </c>
      <c r="E4457" t="s">
        <v>5</v>
      </c>
      <c r="F4457" t="s">
        <v>4</v>
      </c>
      <c r="G4457">
        <v>0</v>
      </c>
      <c r="H4457">
        <v>195968.21875</v>
      </c>
      <c r="I4457">
        <v>399261.1875</v>
      </c>
      <c r="J4457">
        <v>0</v>
      </c>
      <c r="L4457" s="26">
        <v>51135</v>
      </c>
      <c r="M4457">
        <v>16</v>
      </c>
      <c r="N4457">
        <v>-25201.576171875</v>
      </c>
    </row>
    <row r="4458" spans="1:14" x14ac:dyDescent="0.25">
      <c r="A4458" s="21" t="str">
        <f t="shared" si="69"/>
        <v>MOW H2C CAAC_2040</v>
      </c>
      <c r="B4458" t="s">
        <v>130</v>
      </c>
      <c r="C4458" t="s">
        <v>73</v>
      </c>
      <c r="D4458" t="s">
        <v>19</v>
      </c>
      <c r="E4458" t="s">
        <v>5</v>
      </c>
      <c r="F4458" t="s">
        <v>4</v>
      </c>
      <c r="G4458">
        <v>0</v>
      </c>
      <c r="H4458">
        <v>241604.546875</v>
      </c>
      <c r="I4458">
        <v>391496.53125</v>
      </c>
      <c r="J4458">
        <v>0</v>
      </c>
      <c r="L4458" s="26">
        <v>51501</v>
      </c>
      <c r="M4458">
        <v>17</v>
      </c>
      <c r="N4458">
        <v>70639.1796875</v>
      </c>
    </row>
    <row r="4459" spans="1:14" x14ac:dyDescent="0.25">
      <c r="A4459" s="21" t="str">
        <f t="shared" si="69"/>
        <v>MOW H2C CAAC_2041</v>
      </c>
      <c r="B4459" t="s">
        <v>130</v>
      </c>
      <c r="C4459" t="s">
        <v>73</v>
      </c>
      <c r="D4459" t="s">
        <v>19</v>
      </c>
      <c r="E4459" t="s">
        <v>5</v>
      </c>
      <c r="F4459" t="s">
        <v>4</v>
      </c>
      <c r="G4459">
        <v>0</v>
      </c>
      <c r="H4459">
        <v>237658.96875</v>
      </c>
      <c r="I4459">
        <v>381715.90625</v>
      </c>
      <c r="J4459">
        <v>0</v>
      </c>
      <c r="L4459" s="26">
        <v>51866</v>
      </c>
      <c r="M4459">
        <v>18</v>
      </c>
      <c r="N4459">
        <v>107846.7890625</v>
      </c>
    </row>
    <row r="4460" spans="1:14" x14ac:dyDescent="0.25">
      <c r="A4460" s="21" t="str">
        <f t="shared" si="69"/>
        <v>MOW H2C CAAC_2042</v>
      </c>
      <c r="B4460" t="s">
        <v>130</v>
      </c>
      <c r="C4460" t="s">
        <v>73</v>
      </c>
      <c r="D4460" t="s">
        <v>19</v>
      </c>
      <c r="E4460" t="s">
        <v>5</v>
      </c>
      <c r="F4460" t="s">
        <v>4</v>
      </c>
      <c r="G4460">
        <v>0</v>
      </c>
      <c r="H4460">
        <v>251607.71875</v>
      </c>
      <c r="I4460">
        <v>373121.5</v>
      </c>
      <c r="J4460">
        <v>0</v>
      </c>
      <c r="L4460" s="26">
        <v>52231</v>
      </c>
      <c r="M4460">
        <v>19</v>
      </c>
      <c r="N4460">
        <v>161720.375</v>
      </c>
    </row>
    <row r="4461" spans="1:14" x14ac:dyDescent="0.25">
      <c r="A4461" s="21" t="str">
        <f t="shared" si="69"/>
        <v>MOW H2C CAAC_2043</v>
      </c>
      <c r="B4461" t="s">
        <v>130</v>
      </c>
      <c r="C4461" t="s">
        <v>73</v>
      </c>
      <c r="D4461" t="s">
        <v>19</v>
      </c>
      <c r="E4461" t="s">
        <v>5</v>
      </c>
      <c r="F4461" t="s">
        <v>4</v>
      </c>
      <c r="G4461">
        <v>0</v>
      </c>
      <c r="H4461">
        <v>260165.15625</v>
      </c>
      <c r="I4461">
        <v>364640.625</v>
      </c>
      <c r="J4461">
        <v>0</v>
      </c>
      <c r="L4461" s="26">
        <v>52596</v>
      </c>
      <c r="M4461">
        <v>20</v>
      </c>
      <c r="N4461">
        <v>205772.71875</v>
      </c>
    </row>
    <row r="4462" spans="1:14" x14ac:dyDescent="0.25">
      <c r="A4462" s="21" t="str">
        <f t="shared" si="69"/>
        <v>MOW H2C CAAC_2024</v>
      </c>
      <c r="B4462" t="s">
        <v>130</v>
      </c>
      <c r="C4462" t="s">
        <v>73</v>
      </c>
      <c r="D4462" t="s">
        <v>19</v>
      </c>
      <c r="E4462" t="s">
        <v>5</v>
      </c>
      <c r="F4462" t="s">
        <v>32</v>
      </c>
      <c r="G4462">
        <v>235794.65625</v>
      </c>
      <c r="H4462">
        <v>103764.84375</v>
      </c>
      <c r="I4462">
        <v>15499.482421875</v>
      </c>
      <c r="J4462">
        <v>0</v>
      </c>
      <c r="L4462" s="26">
        <v>45657</v>
      </c>
      <c r="M4462">
        <v>1</v>
      </c>
      <c r="N4462">
        <v>108640.6640625</v>
      </c>
    </row>
    <row r="4463" spans="1:14" x14ac:dyDescent="0.25">
      <c r="A4463" s="21" t="str">
        <f t="shared" si="69"/>
        <v>MOW H2C CAAC_2025</v>
      </c>
      <c r="B4463" t="s">
        <v>130</v>
      </c>
      <c r="C4463" t="s">
        <v>73</v>
      </c>
      <c r="D4463" t="s">
        <v>19</v>
      </c>
      <c r="E4463" t="s">
        <v>5</v>
      </c>
      <c r="F4463" t="s">
        <v>32</v>
      </c>
      <c r="G4463">
        <v>271926.4375</v>
      </c>
      <c r="H4463">
        <v>115623.0234375</v>
      </c>
      <c r="I4463">
        <v>43533.515625</v>
      </c>
      <c r="J4463">
        <v>0</v>
      </c>
      <c r="L4463" s="26">
        <v>46022</v>
      </c>
      <c r="M4463">
        <v>2</v>
      </c>
      <c r="N4463">
        <v>107832.5859375</v>
      </c>
    </row>
    <row r="4464" spans="1:14" x14ac:dyDescent="0.25">
      <c r="A4464" s="21" t="str">
        <f t="shared" si="69"/>
        <v>MOW H2C CAAC_2026</v>
      </c>
      <c r="B4464" t="s">
        <v>130</v>
      </c>
      <c r="C4464" t="s">
        <v>73</v>
      </c>
      <c r="D4464" t="s">
        <v>19</v>
      </c>
      <c r="E4464" t="s">
        <v>5</v>
      </c>
      <c r="F4464" t="s">
        <v>32</v>
      </c>
      <c r="G4464">
        <v>309101.40625</v>
      </c>
      <c r="H4464">
        <v>135403.59375</v>
      </c>
      <c r="I4464">
        <v>47211.59375</v>
      </c>
      <c r="J4464">
        <v>0</v>
      </c>
      <c r="L4464" s="26">
        <v>46387</v>
      </c>
      <c r="M4464">
        <v>3</v>
      </c>
      <c r="N4464">
        <v>112445</v>
      </c>
    </row>
    <row r="4465" spans="1:14" x14ac:dyDescent="0.25">
      <c r="A4465" s="21" t="str">
        <f t="shared" si="69"/>
        <v>MOW H2C CAAC_2027</v>
      </c>
      <c r="B4465" t="s">
        <v>130</v>
      </c>
      <c r="C4465" t="s">
        <v>73</v>
      </c>
      <c r="D4465" t="s">
        <v>19</v>
      </c>
      <c r="E4465" t="s">
        <v>5</v>
      </c>
      <c r="F4465" t="s">
        <v>32</v>
      </c>
      <c r="G4465">
        <v>342404.75</v>
      </c>
      <c r="H4465">
        <v>150164.421875</v>
      </c>
      <c r="I4465">
        <v>50799.19921875</v>
      </c>
      <c r="J4465">
        <v>0</v>
      </c>
      <c r="L4465" s="26">
        <v>46752</v>
      </c>
      <c r="M4465">
        <v>4</v>
      </c>
      <c r="N4465">
        <v>112806.4375</v>
      </c>
    </row>
    <row r="4466" spans="1:14" x14ac:dyDescent="0.25">
      <c r="A4466" s="21" t="str">
        <f t="shared" si="69"/>
        <v>MOW H2C CAAC_2028</v>
      </c>
      <c r="B4466" t="s">
        <v>130</v>
      </c>
      <c r="C4466" t="s">
        <v>73</v>
      </c>
      <c r="D4466" t="s">
        <v>19</v>
      </c>
      <c r="E4466" t="s">
        <v>5</v>
      </c>
      <c r="F4466" t="s">
        <v>32</v>
      </c>
      <c r="G4466">
        <v>352568.1875</v>
      </c>
      <c r="H4466">
        <v>158286.390625</v>
      </c>
      <c r="I4466">
        <v>54535.296875</v>
      </c>
      <c r="J4466">
        <v>0</v>
      </c>
      <c r="L4466" s="26">
        <v>47118</v>
      </c>
      <c r="M4466">
        <v>5</v>
      </c>
      <c r="N4466">
        <v>116781.1015625</v>
      </c>
    </row>
    <row r="4467" spans="1:14" x14ac:dyDescent="0.25">
      <c r="A4467" s="21" t="str">
        <f t="shared" si="69"/>
        <v>MOW H2C CAAC_2029</v>
      </c>
      <c r="B4467" t="s">
        <v>130</v>
      </c>
      <c r="C4467" t="s">
        <v>73</v>
      </c>
      <c r="D4467" t="s">
        <v>19</v>
      </c>
      <c r="E4467" t="s">
        <v>5</v>
      </c>
      <c r="F4467" t="s">
        <v>32</v>
      </c>
      <c r="G4467">
        <v>361957.40625</v>
      </c>
      <c r="H4467">
        <v>170032.28125</v>
      </c>
      <c r="I4467">
        <v>56837.07421875</v>
      </c>
      <c r="J4467">
        <v>0</v>
      </c>
      <c r="L4467" s="26">
        <v>47483</v>
      </c>
      <c r="M4467">
        <v>6</v>
      </c>
      <c r="N4467">
        <v>124435.703125</v>
      </c>
    </row>
    <row r="4468" spans="1:14" x14ac:dyDescent="0.25">
      <c r="A4468" s="21" t="str">
        <f t="shared" si="69"/>
        <v>MOW H2C CAAC_2030</v>
      </c>
      <c r="B4468" t="s">
        <v>130</v>
      </c>
      <c r="C4468" t="s">
        <v>73</v>
      </c>
      <c r="D4468" t="s">
        <v>19</v>
      </c>
      <c r="E4468" t="s">
        <v>5</v>
      </c>
      <c r="F4468" t="s">
        <v>32</v>
      </c>
      <c r="G4468">
        <v>372655</v>
      </c>
      <c r="H4468">
        <v>180606.21875</v>
      </c>
      <c r="I4468">
        <v>62349.9765625</v>
      </c>
      <c r="J4468">
        <v>0</v>
      </c>
      <c r="L4468" s="26">
        <v>47848</v>
      </c>
      <c r="M4468">
        <v>7</v>
      </c>
      <c r="N4468">
        <v>132708.40625</v>
      </c>
    </row>
    <row r="4469" spans="1:14" x14ac:dyDescent="0.25">
      <c r="A4469" s="21" t="str">
        <f t="shared" si="69"/>
        <v>MOW H2C CAAC_2031</v>
      </c>
      <c r="B4469" t="s">
        <v>130</v>
      </c>
      <c r="C4469" t="s">
        <v>73</v>
      </c>
      <c r="D4469" t="s">
        <v>19</v>
      </c>
      <c r="E4469" t="s">
        <v>5</v>
      </c>
      <c r="F4469" t="s">
        <v>32</v>
      </c>
      <c r="G4469">
        <v>375935.71875</v>
      </c>
      <c r="H4469">
        <v>165013.90625</v>
      </c>
      <c r="I4469">
        <v>60166.375</v>
      </c>
      <c r="J4469">
        <v>27125.732421875</v>
      </c>
      <c r="L4469" s="26">
        <v>48213</v>
      </c>
      <c r="M4469">
        <v>8</v>
      </c>
      <c r="N4469">
        <v>142218.046875</v>
      </c>
    </row>
    <row r="4470" spans="1:14" x14ac:dyDescent="0.25">
      <c r="A4470" s="21" t="str">
        <f t="shared" si="69"/>
        <v>MOW H2C CAAC_2032</v>
      </c>
      <c r="B4470" t="s">
        <v>130</v>
      </c>
      <c r="C4470" t="s">
        <v>73</v>
      </c>
      <c r="D4470" t="s">
        <v>19</v>
      </c>
      <c r="E4470" t="s">
        <v>5</v>
      </c>
      <c r="F4470" t="s">
        <v>32</v>
      </c>
      <c r="G4470">
        <v>386189.25</v>
      </c>
      <c r="H4470">
        <v>166262.15625</v>
      </c>
      <c r="I4470">
        <v>61382.828125</v>
      </c>
      <c r="J4470">
        <v>0</v>
      </c>
      <c r="L4470" s="26">
        <v>48579</v>
      </c>
      <c r="M4470">
        <v>9</v>
      </c>
      <c r="N4470">
        <v>134728.625</v>
      </c>
    </row>
    <row r="4471" spans="1:14" x14ac:dyDescent="0.25">
      <c r="A4471" s="21" t="str">
        <f t="shared" si="69"/>
        <v>MOW H2C CAAC_2033</v>
      </c>
      <c r="B4471" t="s">
        <v>130</v>
      </c>
      <c r="C4471" t="s">
        <v>73</v>
      </c>
      <c r="D4471" t="s">
        <v>19</v>
      </c>
      <c r="E4471" t="s">
        <v>5</v>
      </c>
      <c r="F4471" t="s">
        <v>32</v>
      </c>
      <c r="G4471">
        <v>401142.28125</v>
      </c>
      <c r="H4471">
        <v>161214.359375</v>
      </c>
      <c r="I4471">
        <v>64018.3671875</v>
      </c>
      <c r="J4471">
        <v>0</v>
      </c>
      <c r="L4471" s="26">
        <v>48944</v>
      </c>
      <c r="M4471">
        <v>10</v>
      </c>
      <c r="N4471">
        <v>121671.734375</v>
      </c>
    </row>
    <row r="4472" spans="1:14" x14ac:dyDescent="0.25">
      <c r="A4472" s="21" t="str">
        <f t="shared" si="69"/>
        <v>MOW H2C CAAC_2034</v>
      </c>
      <c r="B4472" t="s">
        <v>130</v>
      </c>
      <c r="C4472" t="s">
        <v>73</v>
      </c>
      <c r="D4472" t="s">
        <v>19</v>
      </c>
      <c r="E4472" t="s">
        <v>5</v>
      </c>
      <c r="F4472" t="s">
        <v>32</v>
      </c>
      <c r="G4472">
        <v>415392.9375</v>
      </c>
      <c r="H4472">
        <v>167921.0625</v>
      </c>
      <c r="I4472">
        <v>66291.109375</v>
      </c>
      <c r="J4472">
        <v>0</v>
      </c>
      <c r="L4472" s="26">
        <v>49309</v>
      </c>
      <c r="M4472">
        <v>11</v>
      </c>
      <c r="N4472">
        <v>122996.0390625</v>
      </c>
    </row>
    <row r="4473" spans="1:14" x14ac:dyDescent="0.25">
      <c r="A4473" s="21" t="str">
        <f t="shared" si="69"/>
        <v>MOW H2C CAAC_2035</v>
      </c>
      <c r="B4473" t="s">
        <v>130</v>
      </c>
      <c r="C4473" t="s">
        <v>73</v>
      </c>
      <c r="D4473" t="s">
        <v>19</v>
      </c>
      <c r="E4473" t="s">
        <v>5</v>
      </c>
      <c r="F4473" t="s">
        <v>32</v>
      </c>
      <c r="G4473">
        <v>431422.71875</v>
      </c>
      <c r="H4473">
        <v>174165.96875</v>
      </c>
      <c r="I4473">
        <v>67375.546875</v>
      </c>
      <c r="J4473">
        <v>0</v>
      </c>
      <c r="L4473" s="26">
        <v>49674</v>
      </c>
      <c r="M4473">
        <v>12</v>
      </c>
      <c r="N4473">
        <v>125009.6953125</v>
      </c>
    </row>
    <row r="4474" spans="1:14" x14ac:dyDescent="0.25">
      <c r="A4474" s="21" t="str">
        <f t="shared" si="69"/>
        <v>MOW H2C CAAC_2036</v>
      </c>
      <c r="B4474" t="s">
        <v>130</v>
      </c>
      <c r="C4474" t="s">
        <v>73</v>
      </c>
      <c r="D4474" t="s">
        <v>19</v>
      </c>
      <c r="E4474" t="s">
        <v>5</v>
      </c>
      <c r="F4474" t="s">
        <v>32</v>
      </c>
      <c r="G4474">
        <v>448206.71875</v>
      </c>
      <c r="H4474">
        <v>174301.71875</v>
      </c>
      <c r="I4474">
        <v>70385.5390625</v>
      </c>
      <c r="J4474">
        <v>0</v>
      </c>
      <c r="L4474" s="26">
        <v>50040</v>
      </c>
      <c r="M4474">
        <v>13</v>
      </c>
      <c r="N4474">
        <v>126960.2578125</v>
      </c>
    </row>
    <row r="4475" spans="1:14" x14ac:dyDescent="0.25">
      <c r="A4475" s="21" t="str">
        <f t="shared" si="69"/>
        <v>MOW H2C CAAC_2037</v>
      </c>
      <c r="B4475" t="s">
        <v>130</v>
      </c>
      <c r="C4475" t="s">
        <v>73</v>
      </c>
      <c r="D4475" t="s">
        <v>19</v>
      </c>
      <c r="E4475" t="s">
        <v>5</v>
      </c>
      <c r="F4475" t="s">
        <v>32</v>
      </c>
      <c r="G4475">
        <v>463235.5625</v>
      </c>
      <c r="H4475">
        <v>162283.578125</v>
      </c>
      <c r="I4475">
        <v>71932.90625</v>
      </c>
      <c r="J4475">
        <v>0</v>
      </c>
      <c r="L4475" s="26">
        <v>50405</v>
      </c>
      <c r="M4475">
        <v>14</v>
      </c>
      <c r="N4475">
        <v>105239.1328125</v>
      </c>
    </row>
    <row r="4476" spans="1:14" x14ac:dyDescent="0.25">
      <c r="A4476" s="21" t="str">
        <f t="shared" si="69"/>
        <v>MOW H2C CAAC_2038</v>
      </c>
      <c r="B4476" t="s">
        <v>130</v>
      </c>
      <c r="C4476" t="s">
        <v>73</v>
      </c>
      <c r="D4476" t="s">
        <v>19</v>
      </c>
      <c r="E4476" t="s">
        <v>5</v>
      </c>
      <c r="F4476" t="s">
        <v>32</v>
      </c>
      <c r="G4476">
        <v>479152.40625</v>
      </c>
      <c r="H4476">
        <v>157401.34375</v>
      </c>
      <c r="I4476">
        <v>72653.8125</v>
      </c>
      <c r="J4476">
        <v>0</v>
      </c>
      <c r="L4476" s="26">
        <v>50770</v>
      </c>
      <c r="M4476">
        <v>15</v>
      </c>
      <c r="N4476">
        <v>95662.8046875</v>
      </c>
    </row>
    <row r="4477" spans="1:14" x14ac:dyDescent="0.25">
      <c r="A4477" s="21" t="str">
        <f t="shared" si="69"/>
        <v>MOW H2C CAAC_2039</v>
      </c>
      <c r="B4477" t="s">
        <v>130</v>
      </c>
      <c r="C4477" t="s">
        <v>73</v>
      </c>
      <c r="D4477" t="s">
        <v>19</v>
      </c>
      <c r="E4477" t="s">
        <v>5</v>
      </c>
      <c r="F4477" t="s">
        <v>32</v>
      </c>
      <c r="G4477">
        <v>500384.21875</v>
      </c>
      <c r="H4477">
        <v>153012.109375</v>
      </c>
      <c r="I4477">
        <v>75687.7265625</v>
      </c>
      <c r="J4477">
        <v>0</v>
      </c>
      <c r="L4477" s="26">
        <v>51135</v>
      </c>
      <c r="M4477">
        <v>16</v>
      </c>
      <c r="N4477">
        <v>86617.96875</v>
      </c>
    </row>
    <row r="4478" spans="1:14" x14ac:dyDescent="0.25">
      <c r="A4478" s="21" t="str">
        <f t="shared" si="69"/>
        <v>MOW H2C CAAC_2040</v>
      </c>
      <c r="B4478" t="s">
        <v>130</v>
      </c>
      <c r="C4478" t="s">
        <v>73</v>
      </c>
      <c r="D4478" t="s">
        <v>19</v>
      </c>
      <c r="E4478" t="s">
        <v>5</v>
      </c>
      <c r="F4478" t="s">
        <v>32</v>
      </c>
      <c r="G4478">
        <v>514557.5625</v>
      </c>
      <c r="H4478">
        <v>131856.21875</v>
      </c>
      <c r="I4478">
        <v>54972.7578125</v>
      </c>
      <c r="J4478">
        <v>133313.8125</v>
      </c>
      <c r="L4478" s="26">
        <v>51501</v>
      </c>
      <c r="M4478">
        <v>17</v>
      </c>
      <c r="N4478">
        <v>87442.046875</v>
      </c>
    </row>
    <row r="4479" spans="1:14" x14ac:dyDescent="0.25">
      <c r="A4479" s="21" t="str">
        <f t="shared" si="69"/>
        <v>MOW H2C CAAC_2041</v>
      </c>
      <c r="B4479" t="s">
        <v>130</v>
      </c>
      <c r="C4479" t="s">
        <v>73</v>
      </c>
      <c r="D4479" t="s">
        <v>19</v>
      </c>
      <c r="E4479" t="s">
        <v>5</v>
      </c>
      <c r="F4479" t="s">
        <v>32</v>
      </c>
      <c r="G4479">
        <v>527448.25</v>
      </c>
      <c r="H4479">
        <v>121704.3203125</v>
      </c>
      <c r="I4479">
        <v>54206.16796875</v>
      </c>
      <c r="J4479">
        <v>0</v>
      </c>
      <c r="L4479" s="26">
        <v>51866</v>
      </c>
      <c r="M4479">
        <v>18</v>
      </c>
      <c r="N4479">
        <v>75045.375</v>
      </c>
    </row>
    <row r="4480" spans="1:14" x14ac:dyDescent="0.25">
      <c r="A4480" s="21" t="str">
        <f t="shared" si="69"/>
        <v>MOW H2C CAAC_2042</v>
      </c>
      <c r="B4480" t="s">
        <v>130</v>
      </c>
      <c r="C4480" t="s">
        <v>73</v>
      </c>
      <c r="D4480" t="s">
        <v>19</v>
      </c>
      <c r="E4480" t="s">
        <v>5</v>
      </c>
      <c r="F4480" t="s">
        <v>32</v>
      </c>
      <c r="G4480">
        <v>543103.1875</v>
      </c>
      <c r="H4480">
        <v>116657</v>
      </c>
      <c r="I4480">
        <v>54454.33984375</v>
      </c>
      <c r="J4480">
        <v>0</v>
      </c>
      <c r="L4480" s="26">
        <v>52231</v>
      </c>
      <c r="M4480">
        <v>19</v>
      </c>
      <c r="N4480">
        <v>85207.515625</v>
      </c>
    </row>
    <row r="4481" spans="1:14" x14ac:dyDescent="0.25">
      <c r="A4481" s="21" t="str">
        <f t="shared" si="69"/>
        <v>MOW H2C CAAC_2043</v>
      </c>
      <c r="B4481" t="s">
        <v>130</v>
      </c>
      <c r="C4481" t="s">
        <v>73</v>
      </c>
      <c r="D4481" t="s">
        <v>19</v>
      </c>
      <c r="E4481" t="s">
        <v>5</v>
      </c>
      <c r="F4481" t="s">
        <v>32</v>
      </c>
      <c r="G4481">
        <v>557457.75</v>
      </c>
      <c r="H4481">
        <v>120571.3828125</v>
      </c>
      <c r="I4481">
        <v>177415.3125</v>
      </c>
      <c r="J4481">
        <v>0</v>
      </c>
      <c r="L4481" s="26">
        <v>52596</v>
      </c>
      <c r="M4481">
        <v>20</v>
      </c>
      <c r="N4481">
        <v>89064.25</v>
      </c>
    </row>
    <row r="4482" spans="1:14" x14ac:dyDescent="0.25">
      <c r="A4482" s="21" t="str">
        <f t="shared" ref="A4482:A4545" si="70">B4482&amp;" "&amp;D4482&amp;" "&amp;C4482&amp;"_"&amp;YEAR(L4482)</f>
        <v>MOW H2C CAAC_2024</v>
      </c>
      <c r="B4482" t="s">
        <v>130</v>
      </c>
      <c r="C4482" t="s">
        <v>73</v>
      </c>
      <c r="D4482" t="s">
        <v>19</v>
      </c>
      <c r="E4482" t="s">
        <v>5</v>
      </c>
      <c r="F4482" t="s">
        <v>8</v>
      </c>
      <c r="G4482">
        <v>0</v>
      </c>
      <c r="H4482">
        <v>0</v>
      </c>
      <c r="I4482">
        <v>0</v>
      </c>
      <c r="J4482">
        <v>0</v>
      </c>
      <c r="L4482" s="26">
        <v>45657</v>
      </c>
      <c r="M4482">
        <v>1</v>
      </c>
      <c r="N4482">
        <v>0</v>
      </c>
    </row>
    <row r="4483" spans="1:14" x14ac:dyDescent="0.25">
      <c r="A4483" s="21" t="str">
        <f t="shared" si="70"/>
        <v>MOW H2C CAAC_2025</v>
      </c>
      <c r="B4483" t="s">
        <v>130</v>
      </c>
      <c r="C4483" t="s">
        <v>73</v>
      </c>
      <c r="D4483" t="s">
        <v>19</v>
      </c>
      <c r="E4483" t="s">
        <v>5</v>
      </c>
      <c r="F4483" t="s">
        <v>8</v>
      </c>
      <c r="G4483">
        <v>0</v>
      </c>
      <c r="H4483">
        <v>0</v>
      </c>
      <c r="I4483">
        <v>0</v>
      </c>
      <c r="J4483">
        <v>0</v>
      </c>
      <c r="L4483" s="26">
        <v>46022</v>
      </c>
      <c r="M4483">
        <v>2</v>
      </c>
      <c r="N4483">
        <v>0</v>
      </c>
    </row>
    <row r="4484" spans="1:14" x14ac:dyDescent="0.25">
      <c r="A4484" s="21" t="str">
        <f t="shared" si="70"/>
        <v>MOW H2C CAAC_2026</v>
      </c>
      <c r="B4484" t="s">
        <v>130</v>
      </c>
      <c r="C4484" t="s">
        <v>73</v>
      </c>
      <c r="D4484" t="s">
        <v>19</v>
      </c>
      <c r="E4484" t="s">
        <v>5</v>
      </c>
      <c r="F4484" t="s">
        <v>8</v>
      </c>
      <c r="G4484">
        <v>0</v>
      </c>
      <c r="H4484">
        <v>0</v>
      </c>
      <c r="I4484">
        <v>0</v>
      </c>
      <c r="J4484">
        <v>0</v>
      </c>
      <c r="L4484" s="26">
        <v>46387</v>
      </c>
      <c r="M4484">
        <v>3</v>
      </c>
      <c r="N4484">
        <v>0</v>
      </c>
    </row>
    <row r="4485" spans="1:14" x14ac:dyDescent="0.25">
      <c r="A4485" s="21" t="str">
        <f t="shared" si="70"/>
        <v>MOW H2C CAAC_2027</v>
      </c>
      <c r="B4485" t="s">
        <v>130</v>
      </c>
      <c r="C4485" t="s">
        <v>73</v>
      </c>
      <c r="D4485" t="s">
        <v>19</v>
      </c>
      <c r="E4485" t="s">
        <v>5</v>
      </c>
      <c r="F4485" t="s">
        <v>8</v>
      </c>
      <c r="G4485">
        <v>0</v>
      </c>
      <c r="H4485">
        <v>0</v>
      </c>
      <c r="I4485">
        <v>0</v>
      </c>
      <c r="J4485">
        <v>0</v>
      </c>
      <c r="L4485" s="26">
        <v>46752</v>
      </c>
      <c r="M4485">
        <v>4</v>
      </c>
      <c r="N4485">
        <v>0</v>
      </c>
    </row>
    <row r="4486" spans="1:14" x14ac:dyDescent="0.25">
      <c r="A4486" s="21" t="str">
        <f t="shared" si="70"/>
        <v>MOW H2C CAAC_2028</v>
      </c>
      <c r="B4486" t="s">
        <v>130</v>
      </c>
      <c r="C4486" t="s">
        <v>73</v>
      </c>
      <c r="D4486" t="s">
        <v>19</v>
      </c>
      <c r="E4486" t="s">
        <v>5</v>
      </c>
      <c r="F4486" t="s">
        <v>8</v>
      </c>
      <c r="G4486">
        <v>0</v>
      </c>
      <c r="H4486">
        <v>0</v>
      </c>
      <c r="I4486">
        <v>0</v>
      </c>
      <c r="J4486">
        <v>0</v>
      </c>
      <c r="L4486" s="26">
        <v>47118</v>
      </c>
      <c r="M4486">
        <v>5</v>
      </c>
      <c r="N4486">
        <v>0</v>
      </c>
    </row>
    <row r="4487" spans="1:14" x14ac:dyDescent="0.25">
      <c r="A4487" s="21" t="str">
        <f t="shared" si="70"/>
        <v>MOW H2C CAAC_2029</v>
      </c>
      <c r="B4487" t="s">
        <v>130</v>
      </c>
      <c r="C4487" t="s">
        <v>73</v>
      </c>
      <c r="D4487" t="s">
        <v>19</v>
      </c>
      <c r="E4487" t="s">
        <v>5</v>
      </c>
      <c r="F4487" t="s">
        <v>8</v>
      </c>
      <c r="G4487">
        <v>0</v>
      </c>
      <c r="H4487">
        <v>0</v>
      </c>
      <c r="I4487">
        <v>0</v>
      </c>
      <c r="J4487">
        <v>0</v>
      </c>
      <c r="L4487" s="26">
        <v>47483</v>
      </c>
      <c r="M4487">
        <v>6</v>
      </c>
      <c r="N4487">
        <v>0</v>
      </c>
    </row>
    <row r="4488" spans="1:14" x14ac:dyDescent="0.25">
      <c r="A4488" s="21" t="str">
        <f t="shared" si="70"/>
        <v>MOW H2C CAAC_2030</v>
      </c>
      <c r="B4488" t="s">
        <v>130</v>
      </c>
      <c r="C4488" t="s">
        <v>73</v>
      </c>
      <c r="D4488" t="s">
        <v>19</v>
      </c>
      <c r="E4488" t="s">
        <v>5</v>
      </c>
      <c r="F4488" t="s">
        <v>8</v>
      </c>
      <c r="G4488">
        <v>0</v>
      </c>
      <c r="H4488">
        <v>0</v>
      </c>
      <c r="I4488">
        <v>0</v>
      </c>
      <c r="J4488">
        <v>0</v>
      </c>
      <c r="L4488" s="26">
        <v>47848</v>
      </c>
      <c r="M4488">
        <v>7</v>
      </c>
      <c r="N4488">
        <v>0</v>
      </c>
    </row>
    <row r="4489" spans="1:14" x14ac:dyDescent="0.25">
      <c r="A4489" s="21" t="str">
        <f t="shared" si="70"/>
        <v>MOW H2C CAAC_2031</v>
      </c>
      <c r="B4489" t="s">
        <v>130</v>
      </c>
      <c r="C4489" t="s">
        <v>73</v>
      </c>
      <c r="D4489" t="s">
        <v>19</v>
      </c>
      <c r="E4489" t="s">
        <v>5</v>
      </c>
      <c r="F4489" t="s">
        <v>8</v>
      </c>
      <c r="G4489">
        <v>0</v>
      </c>
      <c r="H4489">
        <v>0</v>
      </c>
      <c r="I4489">
        <v>0</v>
      </c>
      <c r="J4489">
        <v>0</v>
      </c>
      <c r="L4489" s="26">
        <v>48213</v>
      </c>
      <c r="M4489">
        <v>8</v>
      </c>
      <c r="N4489">
        <v>0</v>
      </c>
    </row>
    <row r="4490" spans="1:14" x14ac:dyDescent="0.25">
      <c r="A4490" s="21" t="str">
        <f t="shared" si="70"/>
        <v>MOW H2C CAAC_2032</v>
      </c>
      <c r="B4490" t="s">
        <v>130</v>
      </c>
      <c r="C4490" t="s">
        <v>73</v>
      </c>
      <c r="D4490" t="s">
        <v>19</v>
      </c>
      <c r="E4490" t="s">
        <v>5</v>
      </c>
      <c r="F4490" t="s">
        <v>8</v>
      </c>
      <c r="G4490">
        <v>0</v>
      </c>
      <c r="H4490">
        <v>0</v>
      </c>
      <c r="I4490">
        <v>0</v>
      </c>
      <c r="J4490">
        <v>0</v>
      </c>
      <c r="L4490" s="26">
        <v>48579</v>
      </c>
      <c r="M4490">
        <v>9</v>
      </c>
      <c r="N4490">
        <v>0</v>
      </c>
    </row>
    <row r="4491" spans="1:14" x14ac:dyDescent="0.25">
      <c r="A4491" s="21" t="str">
        <f t="shared" si="70"/>
        <v>MOW H2C CAAC_2033</v>
      </c>
      <c r="B4491" t="s">
        <v>130</v>
      </c>
      <c r="C4491" t="s">
        <v>73</v>
      </c>
      <c r="D4491" t="s">
        <v>19</v>
      </c>
      <c r="E4491" t="s">
        <v>5</v>
      </c>
      <c r="F4491" t="s">
        <v>8</v>
      </c>
      <c r="G4491">
        <v>0</v>
      </c>
      <c r="H4491">
        <v>0</v>
      </c>
      <c r="I4491">
        <v>0</v>
      </c>
      <c r="J4491">
        <v>0</v>
      </c>
      <c r="L4491" s="26">
        <v>48944</v>
      </c>
      <c r="M4491">
        <v>10</v>
      </c>
      <c r="N4491">
        <v>0</v>
      </c>
    </row>
    <row r="4492" spans="1:14" x14ac:dyDescent="0.25">
      <c r="A4492" s="21" t="str">
        <f t="shared" si="70"/>
        <v>MOW H2C CAAC_2034</v>
      </c>
      <c r="B4492" t="s">
        <v>130</v>
      </c>
      <c r="C4492" t="s">
        <v>73</v>
      </c>
      <c r="D4492" t="s">
        <v>19</v>
      </c>
      <c r="E4492" t="s">
        <v>5</v>
      </c>
      <c r="F4492" t="s">
        <v>8</v>
      </c>
      <c r="G4492">
        <v>0</v>
      </c>
      <c r="H4492">
        <v>0</v>
      </c>
      <c r="I4492">
        <v>0</v>
      </c>
      <c r="J4492">
        <v>0</v>
      </c>
      <c r="L4492" s="26">
        <v>49309</v>
      </c>
      <c r="M4492">
        <v>11</v>
      </c>
      <c r="N4492">
        <v>0</v>
      </c>
    </row>
    <row r="4493" spans="1:14" x14ac:dyDescent="0.25">
      <c r="A4493" s="21" t="str">
        <f t="shared" si="70"/>
        <v>MOW H2C CAAC_2035</v>
      </c>
      <c r="B4493" t="s">
        <v>130</v>
      </c>
      <c r="C4493" t="s">
        <v>73</v>
      </c>
      <c r="D4493" t="s">
        <v>19</v>
      </c>
      <c r="E4493" t="s">
        <v>5</v>
      </c>
      <c r="F4493" t="s">
        <v>8</v>
      </c>
      <c r="G4493">
        <v>0</v>
      </c>
      <c r="H4493">
        <v>0</v>
      </c>
      <c r="I4493">
        <v>0</v>
      </c>
      <c r="J4493">
        <v>0</v>
      </c>
      <c r="L4493" s="26">
        <v>49674</v>
      </c>
      <c r="M4493">
        <v>12</v>
      </c>
      <c r="N4493">
        <v>0</v>
      </c>
    </row>
    <row r="4494" spans="1:14" x14ac:dyDescent="0.25">
      <c r="A4494" s="21" t="str">
        <f t="shared" si="70"/>
        <v>MOW H2C CAAC_2036</v>
      </c>
      <c r="B4494" t="s">
        <v>130</v>
      </c>
      <c r="C4494" t="s">
        <v>73</v>
      </c>
      <c r="D4494" t="s">
        <v>19</v>
      </c>
      <c r="E4494" t="s">
        <v>5</v>
      </c>
      <c r="F4494" t="s">
        <v>8</v>
      </c>
      <c r="G4494">
        <v>0</v>
      </c>
      <c r="H4494">
        <v>0</v>
      </c>
      <c r="I4494">
        <v>0</v>
      </c>
      <c r="J4494">
        <v>0</v>
      </c>
      <c r="L4494" s="26">
        <v>50040</v>
      </c>
      <c r="M4494">
        <v>13</v>
      </c>
      <c r="N4494">
        <v>0</v>
      </c>
    </row>
    <row r="4495" spans="1:14" x14ac:dyDescent="0.25">
      <c r="A4495" s="21" t="str">
        <f t="shared" si="70"/>
        <v>MOW H2C CAAC_2037</v>
      </c>
      <c r="B4495" t="s">
        <v>130</v>
      </c>
      <c r="C4495" t="s">
        <v>73</v>
      </c>
      <c r="D4495" t="s">
        <v>19</v>
      </c>
      <c r="E4495" t="s">
        <v>5</v>
      </c>
      <c r="F4495" t="s">
        <v>8</v>
      </c>
      <c r="G4495">
        <v>0</v>
      </c>
      <c r="H4495">
        <v>0</v>
      </c>
      <c r="I4495">
        <v>0</v>
      </c>
      <c r="J4495">
        <v>0</v>
      </c>
      <c r="L4495" s="26">
        <v>50405</v>
      </c>
      <c r="M4495">
        <v>14</v>
      </c>
      <c r="N4495">
        <v>0</v>
      </c>
    </row>
    <row r="4496" spans="1:14" x14ac:dyDescent="0.25">
      <c r="A4496" s="21" t="str">
        <f t="shared" si="70"/>
        <v>MOW H2C CAAC_2038</v>
      </c>
      <c r="B4496" t="s">
        <v>130</v>
      </c>
      <c r="C4496" t="s">
        <v>73</v>
      </c>
      <c r="D4496" t="s">
        <v>19</v>
      </c>
      <c r="E4496" t="s">
        <v>5</v>
      </c>
      <c r="F4496" t="s">
        <v>8</v>
      </c>
      <c r="G4496">
        <v>0</v>
      </c>
      <c r="H4496">
        <v>0</v>
      </c>
      <c r="I4496">
        <v>0</v>
      </c>
      <c r="J4496">
        <v>0</v>
      </c>
      <c r="L4496" s="26">
        <v>50770</v>
      </c>
      <c r="M4496">
        <v>15</v>
      </c>
      <c r="N4496">
        <v>0</v>
      </c>
    </row>
    <row r="4497" spans="1:14" x14ac:dyDescent="0.25">
      <c r="A4497" s="21" t="str">
        <f t="shared" si="70"/>
        <v>MOW H2C CAAC_2039</v>
      </c>
      <c r="B4497" t="s">
        <v>130</v>
      </c>
      <c r="C4497" t="s">
        <v>73</v>
      </c>
      <c r="D4497" t="s">
        <v>19</v>
      </c>
      <c r="E4497" t="s">
        <v>5</v>
      </c>
      <c r="F4497" t="s">
        <v>8</v>
      </c>
      <c r="G4497">
        <v>0</v>
      </c>
      <c r="H4497">
        <v>0</v>
      </c>
      <c r="I4497">
        <v>0</v>
      </c>
      <c r="J4497">
        <v>0</v>
      </c>
      <c r="L4497" s="26">
        <v>51135</v>
      </c>
      <c r="M4497">
        <v>16</v>
      </c>
      <c r="N4497">
        <v>0</v>
      </c>
    </row>
    <row r="4498" spans="1:14" x14ac:dyDescent="0.25">
      <c r="A4498" s="21" t="str">
        <f t="shared" si="70"/>
        <v>MOW H2C CAAC_2040</v>
      </c>
      <c r="B4498" t="s">
        <v>130</v>
      </c>
      <c r="C4498" t="s">
        <v>73</v>
      </c>
      <c r="D4498" t="s">
        <v>19</v>
      </c>
      <c r="E4498" t="s">
        <v>5</v>
      </c>
      <c r="F4498" t="s">
        <v>8</v>
      </c>
      <c r="G4498">
        <v>0</v>
      </c>
      <c r="H4498">
        <v>0</v>
      </c>
      <c r="I4498">
        <v>0</v>
      </c>
      <c r="J4498">
        <v>0</v>
      </c>
      <c r="L4498" s="26">
        <v>51501</v>
      </c>
      <c r="M4498">
        <v>17</v>
      </c>
      <c r="N4498">
        <v>0</v>
      </c>
    </row>
    <row r="4499" spans="1:14" x14ac:dyDescent="0.25">
      <c r="A4499" s="21" t="str">
        <f t="shared" si="70"/>
        <v>MOW H2C CAAC_2041</v>
      </c>
      <c r="B4499" t="s">
        <v>130</v>
      </c>
      <c r="C4499" t="s">
        <v>73</v>
      </c>
      <c r="D4499" t="s">
        <v>19</v>
      </c>
      <c r="E4499" t="s">
        <v>5</v>
      </c>
      <c r="F4499" t="s">
        <v>8</v>
      </c>
      <c r="G4499">
        <v>0</v>
      </c>
      <c r="H4499">
        <v>0</v>
      </c>
      <c r="I4499">
        <v>0</v>
      </c>
      <c r="J4499">
        <v>0</v>
      </c>
      <c r="L4499" s="26">
        <v>51866</v>
      </c>
      <c r="M4499">
        <v>18</v>
      </c>
      <c r="N4499">
        <v>0</v>
      </c>
    </row>
    <row r="4500" spans="1:14" x14ac:dyDescent="0.25">
      <c r="A4500" s="21" t="str">
        <f t="shared" si="70"/>
        <v>MOW H2C CAAC_2042</v>
      </c>
      <c r="B4500" t="s">
        <v>130</v>
      </c>
      <c r="C4500" t="s">
        <v>73</v>
      </c>
      <c r="D4500" t="s">
        <v>19</v>
      </c>
      <c r="E4500" t="s">
        <v>5</v>
      </c>
      <c r="F4500" t="s">
        <v>8</v>
      </c>
      <c r="G4500">
        <v>0</v>
      </c>
      <c r="H4500">
        <v>0</v>
      </c>
      <c r="I4500">
        <v>0</v>
      </c>
      <c r="J4500">
        <v>0</v>
      </c>
      <c r="L4500" s="26">
        <v>52231</v>
      </c>
      <c r="M4500">
        <v>19</v>
      </c>
      <c r="N4500">
        <v>0</v>
      </c>
    </row>
    <row r="4501" spans="1:14" x14ac:dyDescent="0.25">
      <c r="A4501" s="21" t="str">
        <f t="shared" si="70"/>
        <v>MOW H2C CAAC_2043</v>
      </c>
      <c r="B4501" t="s">
        <v>130</v>
      </c>
      <c r="C4501" t="s">
        <v>73</v>
      </c>
      <c r="D4501" t="s">
        <v>19</v>
      </c>
      <c r="E4501" t="s">
        <v>5</v>
      </c>
      <c r="F4501" t="s">
        <v>8</v>
      </c>
      <c r="G4501">
        <v>0</v>
      </c>
      <c r="H4501">
        <v>0</v>
      </c>
      <c r="I4501">
        <v>0</v>
      </c>
      <c r="J4501">
        <v>0</v>
      </c>
      <c r="L4501" s="26">
        <v>52596</v>
      </c>
      <c r="M4501">
        <v>20</v>
      </c>
      <c r="N4501">
        <v>0</v>
      </c>
    </row>
    <row r="4502" spans="1:14" x14ac:dyDescent="0.25">
      <c r="A4502" s="21" t="str">
        <f t="shared" si="70"/>
        <v>MOW H2N CAAC_2024</v>
      </c>
      <c r="B4502" t="s">
        <v>130</v>
      </c>
      <c r="C4502" t="s">
        <v>73</v>
      </c>
      <c r="D4502" t="s">
        <v>20</v>
      </c>
      <c r="E4502" t="s">
        <v>29</v>
      </c>
      <c r="F4502" t="s">
        <v>28</v>
      </c>
      <c r="K4502">
        <v>0</v>
      </c>
      <c r="L4502" s="26">
        <v>45657</v>
      </c>
      <c r="M4502">
        <v>1</v>
      </c>
    </row>
    <row r="4503" spans="1:14" x14ac:dyDescent="0.25">
      <c r="A4503" s="21" t="str">
        <f t="shared" si="70"/>
        <v>MOW H2N CAAC_2025</v>
      </c>
      <c r="B4503" t="s">
        <v>130</v>
      </c>
      <c r="C4503" t="s">
        <v>73</v>
      </c>
      <c r="D4503" t="s">
        <v>20</v>
      </c>
      <c r="E4503" t="s">
        <v>29</v>
      </c>
      <c r="F4503" t="s">
        <v>28</v>
      </c>
      <c r="K4503">
        <v>0</v>
      </c>
      <c r="L4503" s="26">
        <v>46022</v>
      </c>
      <c r="M4503">
        <v>2</v>
      </c>
    </row>
    <row r="4504" spans="1:14" x14ac:dyDescent="0.25">
      <c r="A4504" s="21" t="str">
        <f t="shared" si="70"/>
        <v>MOW H2N CAAC_2026</v>
      </c>
      <c r="B4504" t="s">
        <v>130</v>
      </c>
      <c r="C4504" t="s">
        <v>73</v>
      </c>
      <c r="D4504" t="s">
        <v>20</v>
      </c>
      <c r="E4504" t="s">
        <v>29</v>
      </c>
      <c r="F4504" t="s">
        <v>28</v>
      </c>
      <c r="K4504">
        <v>0</v>
      </c>
      <c r="L4504" s="26">
        <v>46387</v>
      </c>
      <c r="M4504">
        <v>3</v>
      </c>
    </row>
    <row r="4505" spans="1:14" x14ac:dyDescent="0.25">
      <c r="A4505" s="21" t="str">
        <f t="shared" si="70"/>
        <v>MOW H2N CAAC_2027</v>
      </c>
      <c r="B4505" t="s">
        <v>130</v>
      </c>
      <c r="C4505" t="s">
        <v>73</v>
      </c>
      <c r="D4505" t="s">
        <v>20</v>
      </c>
      <c r="E4505" t="s">
        <v>29</v>
      </c>
      <c r="F4505" t="s">
        <v>28</v>
      </c>
      <c r="K4505">
        <v>0</v>
      </c>
      <c r="L4505" s="26">
        <v>46752</v>
      </c>
      <c r="M4505">
        <v>4</v>
      </c>
    </row>
    <row r="4506" spans="1:14" x14ac:dyDescent="0.25">
      <c r="A4506" s="21" t="str">
        <f t="shared" si="70"/>
        <v>MOW H2N CAAC_2028</v>
      </c>
      <c r="B4506" t="s">
        <v>130</v>
      </c>
      <c r="C4506" t="s">
        <v>73</v>
      </c>
      <c r="D4506" t="s">
        <v>20</v>
      </c>
      <c r="E4506" t="s">
        <v>29</v>
      </c>
      <c r="F4506" t="s">
        <v>28</v>
      </c>
      <c r="K4506">
        <v>0</v>
      </c>
      <c r="L4506" s="26">
        <v>47118</v>
      </c>
      <c r="M4506">
        <v>5</v>
      </c>
    </row>
    <row r="4507" spans="1:14" x14ac:dyDescent="0.25">
      <c r="A4507" s="21" t="str">
        <f t="shared" si="70"/>
        <v>MOW H2N CAAC_2029</v>
      </c>
      <c r="B4507" t="s">
        <v>130</v>
      </c>
      <c r="C4507" t="s">
        <v>73</v>
      </c>
      <c r="D4507" t="s">
        <v>20</v>
      </c>
      <c r="E4507" t="s">
        <v>29</v>
      </c>
      <c r="F4507" t="s">
        <v>28</v>
      </c>
      <c r="K4507">
        <v>0</v>
      </c>
      <c r="L4507" s="26">
        <v>47483</v>
      </c>
      <c r="M4507">
        <v>6</v>
      </c>
    </row>
    <row r="4508" spans="1:14" x14ac:dyDescent="0.25">
      <c r="A4508" s="21" t="str">
        <f t="shared" si="70"/>
        <v>MOW H2N CAAC_2030</v>
      </c>
      <c r="B4508" t="s">
        <v>130</v>
      </c>
      <c r="C4508" t="s">
        <v>73</v>
      </c>
      <c r="D4508" t="s">
        <v>20</v>
      </c>
      <c r="E4508" t="s">
        <v>29</v>
      </c>
      <c r="F4508" t="s">
        <v>28</v>
      </c>
      <c r="K4508">
        <v>0</v>
      </c>
      <c r="L4508" s="26">
        <v>47848</v>
      </c>
      <c r="M4508">
        <v>7</v>
      </c>
    </row>
    <row r="4509" spans="1:14" x14ac:dyDescent="0.25">
      <c r="A4509" s="21" t="str">
        <f t="shared" si="70"/>
        <v>MOW H2N CAAC_2031</v>
      </c>
      <c r="B4509" t="s">
        <v>130</v>
      </c>
      <c r="C4509" t="s">
        <v>73</v>
      </c>
      <c r="D4509" t="s">
        <v>20</v>
      </c>
      <c r="E4509" t="s">
        <v>29</v>
      </c>
      <c r="F4509" t="s">
        <v>28</v>
      </c>
      <c r="K4509">
        <v>0</v>
      </c>
      <c r="L4509" s="26">
        <v>48213</v>
      </c>
      <c r="M4509">
        <v>8</v>
      </c>
    </row>
    <row r="4510" spans="1:14" x14ac:dyDescent="0.25">
      <c r="A4510" s="21" t="str">
        <f t="shared" si="70"/>
        <v>MOW H2N CAAC_2032</v>
      </c>
      <c r="B4510" t="s">
        <v>130</v>
      </c>
      <c r="C4510" t="s">
        <v>73</v>
      </c>
      <c r="D4510" t="s">
        <v>20</v>
      </c>
      <c r="E4510" t="s">
        <v>29</v>
      </c>
      <c r="F4510" t="s">
        <v>28</v>
      </c>
      <c r="K4510">
        <v>0</v>
      </c>
      <c r="L4510" s="26">
        <v>48579</v>
      </c>
      <c r="M4510">
        <v>9</v>
      </c>
    </row>
    <row r="4511" spans="1:14" x14ac:dyDescent="0.25">
      <c r="A4511" s="21" t="str">
        <f t="shared" si="70"/>
        <v>MOW H2N CAAC_2033</v>
      </c>
      <c r="B4511" t="s">
        <v>130</v>
      </c>
      <c r="C4511" t="s">
        <v>73</v>
      </c>
      <c r="D4511" t="s">
        <v>20</v>
      </c>
      <c r="E4511" t="s">
        <v>29</v>
      </c>
      <c r="F4511" t="s">
        <v>28</v>
      </c>
      <c r="K4511">
        <v>0</v>
      </c>
      <c r="L4511" s="26">
        <v>48944</v>
      </c>
      <c r="M4511">
        <v>10</v>
      </c>
    </row>
    <row r="4512" spans="1:14" x14ac:dyDescent="0.25">
      <c r="A4512" s="21" t="str">
        <f t="shared" si="70"/>
        <v>MOW H2N CAAC_2034</v>
      </c>
      <c r="B4512" t="s">
        <v>130</v>
      </c>
      <c r="C4512" t="s">
        <v>73</v>
      </c>
      <c r="D4512" t="s">
        <v>20</v>
      </c>
      <c r="E4512" t="s">
        <v>29</v>
      </c>
      <c r="F4512" t="s">
        <v>28</v>
      </c>
      <c r="K4512">
        <v>0</v>
      </c>
      <c r="L4512" s="26">
        <v>49309</v>
      </c>
      <c r="M4512">
        <v>11</v>
      </c>
    </row>
    <row r="4513" spans="1:13" x14ac:dyDescent="0.25">
      <c r="A4513" s="21" t="str">
        <f t="shared" si="70"/>
        <v>MOW H2N CAAC_2035</v>
      </c>
      <c r="B4513" t="s">
        <v>130</v>
      </c>
      <c r="C4513" t="s">
        <v>73</v>
      </c>
      <c r="D4513" t="s">
        <v>20</v>
      </c>
      <c r="E4513" t="s">
        <v>29</v>
      </c>
      <c r="F4513" t="s">
        <v>28</v>
      </c>
      <c r="K4513">
        <v>0</v>
      </c>
      <c r="L4513" s="26">
        <v>49674</v>
      </c>
      <c r="M4513">
        <v>12</v>
      </c>
    </row>
    <row r="4514" spans="1:13" x14ac:dyDescent="0.25">
      <c r="A4514" s="21" t="str">
        <f t="shared" si="70"/>
        <v>MOW H2N CAAC_2036</v>
      </c>
      <c r="B4514" t="s">
        <v>130</v>
      </c>
      <c r="C4514" t="s">
        <v>73</v>
      </c>
      <c r="D4514" t="s">
        <v>20</v>
      </c>
      <c r="E4514" t="s">
        <v>29</v>
      </c>
      <c r="F4514" t="s">
        <v>28</v>
      </c>
      <c r="K4514">
        <v>0</v>
      </c>
      <c r="L4514" s="26">
        <v>50040</v>
      </c>
      <c r="M4514">
        <v>13</v>
      </c>
    </row>
    <row r="4515" spans="1:13" x14ac:dyDescent="0.25">
      <c r="A4515" s="21" t="str">
        <f t="shared" si="70"/>
        <v>MOW H2N CAAC_2037</v>
      </c>
      <c r="B4515" t="s">
        <v>130</v>
      </c>
      <c r="C4515" t="s">
        <v>73</v>
      </c>
      <c r="D4515" t="s">
        <v>20</v>
      </c>
      <c r="E4515" t="s">
        <v>29</v>
      </c>
      <c r="F4515" t="s">
        <v>28</v>
      </c>
      <c r="K4515">
        <v>0</v>
      </c>
      <c r="L4515" s="26">
        <v>50405</v>
      </c>
      <c r="M4515">
        <v>14</v>
      </c>
    </row>
    <row r="4516" spans="1:13" x14ac:dyDescent="0.25">
      <c r="A4516" s="21" t="str">
        <f t="shared" si="70"/>
        <v>MOW H2N CAAC_2038</v>
      </c>
      <c r="B4516" t="s">
        <v>130</v>
      </c>
      <c r="C4516" t="s">
        <v>73</v>
      </c>
      <c r="D4516" t="s">
        <v>20</v>
      </c>
      <c r="E4516" t="s">
        <v>29</v>
      </c>
      <c r="F4516" t="s">
        <v>28</v>
      </c>
      <c r="K4516">
        <v>0</v>
      </c>
      <c r="L4516" s="26">
        <v>50770</v>
      </c>
      <c r="M4516">
        <v>15</v>
      </c>
    </row>
    <row r="4517" spans="1:13" x14ac:dyDescent="0.25">
      <c r="A4517" s="21" t="str">
        <f t="shared" si="70"/>
        <v>MOW H2N CAAC_2039</v>
      </c>
      <c r="B4517" t="s">
        <v>130</v>
      </c>
      <c r="C4517" t="s">
        <v>73</v>
      </c>
      <c r="D4517" t="s">
        <v>20</v>
      </c>
      <c r="E4517" t="s">
        <v>29</v>
      </c>
      <c r="F4517" t="s">
        <v>28</v>
      </c>
      <c r="K4517">
        <v>0</v>
      </c>
      <c r="L4517" s="26">
        <v>51135</v>
      </c>
      <c r="M4517">
        <v>16</v>
      </c>
    </row>
    <row r="4518" spans="1:13" x14ac:dyDescent="0.25">
      <c r="A4518" s="21" t="str">
        <f t="shared" si="70"/>
        <v>MOW H2N CAAC_2040</v>
      </c>
      <c r="B4518" t="s">
        <v>130</v>
      </c>
      <c r="C4518" t="s">
        <v>73</v>
      </c>
      <c r="D4518" t="s">
        <v>20</v>
      </c>
      <c r="E4518" t="s">
        <v>29</v>
      </c>
      <c r="F4518" t="s">
        <v>28</v>
      </c>
      <c r="K4518">
        <v>0</v>
      </c>
      <c r="L4518" s="26">
        <v>51501</v>
      </c>
      <c r="M4518">
        <v>17</v>
      </c>
    </row>
    <row r="4519" spans="1:13" x14ac:dyDescent="0.25">
      <c r="A4519" s="21" t="str">
        <f t="shared" si="70"/>
        <v>MOW H2N CAAC_2041</v>
      </c>
      <c r="B4519" t="s">
        <v>130</v>
      </c>
      <c r="C4519" t="s">
        <v>73</v>
      </c>
      <c r="D4519" t="s">
        <v>20</v>
      </c>
      <c r="E4519" t="s">
        <v>29</v>
      </c>
      <c r="F4519" t="s">
        <v>28</v>
      </c>
      <c r="K4519">
        <v>0</v>
      </c>
      <c r="L4519" s="26">
        <v>51866</v>
      </c>
      <c r="M4519">
        <v>18</v>
      </c>
    </row>
    <row r="4520" spans="1:13" x14ac:dyDescent="0.25">
      <c r="A4520" s="21" t="str">
        <f t="shared" si="70"/>
        <v>MOW H2N CAAC_2042</v>
      </c>
      <c r="B4520" t="s">
        <v>130</v>
      </c>
      <c r="C4520" t="s">
        <v>73</v>
      </c>
      <c r="D4520" t="s">
        <v>20</v>
      </c>
      <c r="E4520" t="s">
        <v>29</v>
      </c>
      <c r="F4520" t="s">
        <v>28</v>
      </c>
      <c r="K4520">
        <v>0</v>
      </c>
      <c r="L4520" s="26">
        <v>52231</v>
      </c>
      <c r="M4520">
        <v>19</v>
      </c>
    </row>
    <row r="4521" spans="1:13" x14ac:dyDescent="0.25">
      <c r="A4521" s="21" t="str">
        <f t="shared" si="70"/>
        <v>MOW H2N CAAC_2043</v>
      </c>
      <c r="B4521" t="s">
        <v>130</v>
      </c>
      <c r="C4521" t="s">
        <v>73</v>
      </c>
      <c r="D4521" t="s">
        <v>20</v>
      </c>
      <c r="E4521" t="s">
        <v>29</v>
      </c>
      <c r="F4521" t="s">
        <v>28</v>
      </c>
      <c r="K4521">
        <v>0</v>
      </c>
      <c r="L4521" s="26">
        <v>52596</v>
      </c>
      <c r="M4521">
        <v>20</v>
      </c>
    </row>
    <row r="4522" spans="1:13" x14ac:dyDescent="0.25">
      <c r="A4522" s="21" t="str">
        <f t="shared" si="70"/>
        <v>MOW H2N CAAC_2024</v>
      </c>
      <c r="B4522" t="s">
        <v>130</v>
      </c>
      <c r="C4522" t="s">
        <v>73</v>
      </c>
      <c r="D4522" t="s">
        <v>20</v>
      </c>
      <c r="E4522" t="s">
        <v>29</v>
      </c>
      <c r="F4522" t="s">
        <v>31</v>
      </c>
      <c r="K4522">
        <v>0</v>
      </c>
      <c r="L4522" s="26">
        <v>45657</v>
      </c>
      <c r="M4522">
        <v>1</v>
      </c>
    </row>
    <row r="4523" spans="1:13" x14ac:dyDescent="0.25">
      <c r="A4523" s="21" t="str">
        <f t="shared" si="70"/>
        <v>MOW H2N CAAC_2025</v>
      </c>
      <c r="B4523" t="s">
        <v>130</v>
      </c>
      <c r="C4523" t="s">
        <v>73</v>
      </c>
      <c r="D4523" t="s">
        <v>20</v>
      </c>
      <c r="E4523" t="s">
        <v>29</v>
      </c>
      <c r="F4523" t="s">
        <v>31</v>
      </c>
      <c r="K4523">
        <v>0</v>
      </c>
      <c r="L4523" s="26">
        <v>46022</v>
      </c>
      <c r="M4523">
        <v>2</v>
      </c>
    </row>
    <row r="4524" spans="1:13" x14ac:dyDescent="0.25">
      <c r="A4524" s="21" t="str">
        <f t="shared" si="70"/>
        <v>MOW H2N CAAC_2026</v>
      </c>
      <c r="B4524" t="s">
        <v>130</v>
      </c>
      <c r="C4524" t="s">
        <v>73</v>
      </c>
      <c r="D4524" t="s">
        <v>20</v>
      </c>
      <c r="E4524" t="s">
        <v>29</v>
      </c>
      <c r="F4524" t="s">
        <v>31</v>
      </c>
      <c r="K4524">
        <v>0</v>
      </c>
      <c r="L4524" s="26">
        <v>46387</v>
      </c>
      <c r="M4524">
        <v>3</v>
      </c>
    </row>
    <row r="4525" spans="1:13" x14ac:dyDescent="0.25">
      <c r="A4525" s="21" t="str">
        <f t="shared" si="70"/>
        <v>MOW H2N CAAC_2027</v>
      </c>
      <c r="B4525" t="s">
        <v>130</v>
      </c>
      <c r="C4525" t="s">
        <v>73</v>
      </c>
      <c r="D4525" t="s">
        <v>20</v>
      </c>
      <c r="E4525" t="s">
        <v>29</v>
      </c>
      <c r="F4525" t="s">
        <v>31</v>
      </c>
      <c r="K4525">
        <v>0</v>
      </c>
      <c r="L4525" s="26">
        <v>46752</v>
      </c>
      <c r="M4525">
        <v>4</v>
      </c>
    </row>
    <row r="4526" spans="1:13" x14ac:dyDescent="0.25">
      <c r="A4526" s="21" t="str">
        <f t="shared" si="70"/>
        <v>MOW H2N CAAC_2028</v>
      </c>
      <c r="B4526" t="s">
        <v>130</v>
      </c>
      <c r="C4526" t="s">
        <v>73</v>
      </c>
      <c r="D4526" t="s">
        <v>20</v>
      </c>
      <c r="E4526" t="s">
        <v>29</v>
      </c>
      <c r="F4526" t="s">
        <v>31</v>
      </c>
      <c r="K4526">
        <v>0</v>
      </c>
      <c r="L4526" s="26">
        <v>47118</v>
      </c>
      <c r="M4526">
        <v>5</v>
      </c>
    </row>
    <row r="4527" spans="1:13" x14ac:dyDescent="0.25">
      <c r="A4527" s="21" t="str">
        <f t="shared" si="70"/>
        <v>MOW H2N CAAC_2029</v>
      </c>
      <c r="B4527" t="s">
        <v>130</v>
      </c>
      <c r="C4527" t="s">
        <v>73</v>
      </c>
      <c r="D4527" t="s">
        <v>20</v>
      </c>
      <c r="E4527" t="s">
        <v>29</v>
      </c>
      <c r="F4527" t="s">
        <v>31</v>
      </c>
      <c r="K4527">
        <v>0</v>
      </c>
      <c r="L4527" s="26">
        <v>47483</v>
      </c>
      <c r="M4527">
        <v>6</v>
      </c>
    </row>
    <row r="4528" spans="1:13" x14ac:dyDescent="0.25">
      <c r="A4528" s="21" t="str">
        <f t="shared" si="70"/>
        <v>MOW H2N CAAC_2030</v>
      </c>
      <c r="B4528" t="s">
        <v>130</v>
      </c>
      <c r="C4528" t="s">
        <v>73</v>
      </c>
      <c r="D4528" t="s">
        <v>20</v>
      </c>
      <c r="E4528" t="s">
        <v>29</v>
      </c>
      <c r="F4528" t="s">
        <v>31</v>
      </c>
      <c r="K4528">
        <v>0</v>
      </c>
      <c r="L4528" s="26">
        <v>47848</v>
      </c>
      <c r="M4528">
        <v>7</v>
      </c>
    </row>
    <row r="4529" spans="1:14" x14ac:dyDescent="0.25">
      <c r="A4529" s="21" t="str">
        <f t="shared" si="70"/>
        <v>MOW H2N CAAC_2031</v>
      </c>
      <c r="B4529" t="s">
        <v>130</v>
      </c>
      <c r="C4529" t="s">
        <v>73</v>
      </c>
      <c r="D4529" t="s">
        <v>20</v>
      </c>
      <c r="E4529" t="s">
        <v>29</v>
      </c>
      <c r="F4529" t="s">
        <v>31</v>
      </c>
      <c r="K4529">
        <v>0</v>
      </c>
      <c r="L4529" s="26">
        <v>48213</v>
      </c>
      <c r="M4529">
        <v>8</v>
      </c>
    </row>
    <row r="4530" spans="1:14" x14ac:dyDescent="0.25">
      <c r="A4530" s="21" t="str">
        <f t="shared" si="70"/>
        <v>MOW H2N CAAC_2032</v>
      </c>
      <c r="B4530" t="s">
        <v>130</v>
      </c>
      <c r="C4530" t="s">
        <v>73</v>
      </c>
      <c r="D4530" t="s">
        <v>20</v>
      </c>
      <c r="E4530" t="s">
        <v>29</v>
      </c>
      <c r="F4530" t="s">
        <v>31</v>
      </c>
      <c r="K4530">
        <v>0</v>
      </c>
      <c r="L4530" s="26">
        <v>48579</v>
      </c>
      <c r="M4530">
        <v>9</v>
      </c>
    </row>
    <row r="4531" spans="1:14" x14ac:dyDescent="0.25">
      <c r="A4531" s="21" t="str">
        <f t="shared" si="70"/>
        <v>MOW H2N CAAC_2033</v>
      </c>
      <c r="B4531" t="s">
        <v>130</v>
      </c>
      <c r="C4531" t="s">
        <v>73</v>
      </c>
      <c r="D4531" t="s">
        <v>20</v>
      </c>
      <c r="E4531" t="s">
        <v>29</v>
      </c>
      <c r="F4531" t="s">
        <v>31</v>
      </c>
      <c r="K4531">
        <v>0</v>
      </c>
      <c r="L4531" s="26">
        <v>48944</v>
      </c>
      <c r="M4531">
        <v>10</v>
      </c>
    </row>
    <row r="4532" spans="1:14" x14ac:dyDescent="0.25">
      <c r="A4532" s="21" t="str">
        <f t="shared" si="70"/>
        <v>MOW H2N CAAC_2034</v>
      </c>
      <c r="B4532" t="s">
        <v>130</v>
      </c>
      <c r="C4532" t="s">
        <v>73</v>
      </c>
      <c r="D4532" t="s">
        <v>20</v>
      </c>
      <c r="E4532" t="s">
        <v>29</v>
      </c>
      <c r="F4532" t="s">
        <v>31</v>
      </c>
      <c r="K4532">
        <v>0</v>
      </c>
      <c r="L4532" s="26">
        <v>49309</v>
      </c>
      <c r="M4532">
        <v>11</v>
      </c>
    </row>
    <row r="4533" spans="1:14" x14ac:dyDescent="0.25">
      <c r="A4533" s="21" t="str">
        <f t="shared" si="70"/>
        <v>MOW H2N CAAC_2035</v>
      </c>
      <c r="B4533" t="s">
        <v>130</v>
      </c>
      <c r="C4533" t="s">
        <v>73</v>
      </c>
      <c r="D4533" t="s">
        <v>20</v>
      </c>
      <c r="E4533" t="s">
        <v>29</v>
      </c>
      <c r="F4533" t="s">
        <v>31</v>
      </c>
      <c r="K4533">
        <v>0</v>
      </c>
      <c r="L4533" s="26">
        <v>49674</v>
      </c>
      <c r="M4533">
        <v>12</v>
      </c>
    </row>
    <row r="4534" spans="1:14" x14ac:dyDescent="0.25">
      <c r="A4534" s="21" t="str">
        <f t="shared" si="70"/>
        <v>MOW H2N CAAC_2036</v>
      </c>
      <c r="B4534" t="s">
        <v>130</v>
      </c>
      <c r="C4534" t="s">
        <v>73</v>
      </c>
      <c r="D4534" t="s">
        <v>20</v>
      </c>
      <c r="E4534" t="s">
        <v>29</v>
      </c>
      <c r="F4534" t="s">
        <v>31</v>
      </c>
      <c r="K4534">
        <v>0</v>
      </c>
      <c r="L4534" s="26">
        <v>50040</v>
      </c>
      <c r="M4534">
        <v>13</v>
      </c>
    </row>
    <row r="4535" spans="1:14" x14ac:dyDescent="0.25">
      <c r="A4535" s="21" t="str">
        <f t="shared" si="70"/>
        <v>MOW H2N CAAC_2037</v>
      </c>
      <c r="B4535" t="s">
        <v>130</v>
      </c>
      <c r="C4535" t="s">
        <v>73</v>
      </c>
      <c r="D4535" t="s">
        <v>20</v>
      </c>
      <c r="E4535" t="s">
        <v>29</v>
      </c>
      <c r="F4535" t="s">
        <v>31</v>
      </c>
      <c r="K4535">
        <v>0</v>
      </c>
      <c r="L4535" s="26">
        <v>50405</v>
      </c>
      <c r="M4535">
        <v>14</v>
      </c>
    </row>
    <row r="4536" spans="1:14" x14ac:dyDescent="0.25">
      <c r="A4536" s="21" t="str">
        <f t="shared" si="70"/>
        <v>MOW H2N CAAC_2038</v>
      </c>
      <c r="B4536" t="s">
        <v>130</v>
      </c>
      <c r="C4536" t="s">
        <v>73</v>
      </c>
      <c r="D4536" t="s">
        <v>20</v>
      </c>
      <c r="E4536" t="s">
        <v>29</v>
      </c>
      <c r="F4536" t="s">
        <v>31</v>
      </c>
      <c r="K4536">
        <v>0</v>
      </c>
      <c r="L4536" s="26">
        <v>50770</v>
      </c>
      <c r="M4536">
        <v>15</v>
      </c>
    </row>
    <row r="4537" spans="1:14" x14ac:dyDescent="0.25">
      <c r="A4537" s="21" t="str">
        <f t="shared" si="70"/>
        <v>MOW H2N CAAC_2039</v>
      </c>
      <c r="B4537" t="s">
        <v>130</v>
      </c>
      <c r="C4537" t="s">
        <v>73</v>
      </c>
      <c r="D4537" t="s">
        <v>20</v>
      </c>
      <c r="E4537" t="s">
        <v>29</v>
      </c>
      <c r="F4537" t="s">
        <v>31</v>
      </c>
      <c r="K4537">
        <v>0</v>
      </c>
      <c r="L4537" s="26">
        <v>51135</v>
      </c>
      <c r="M4537">
        <v>16</v>
      </c>
    </row>
    <row r="4538" spans="1:14" x14ac:dyDescent="0.25">
      <c r="A4538" s="21" t="str">
        <f t="shared" si="70"/>
        <v>MOW H2N CAAC_2040</v>
      </c>
      <c r="B4538" t="s">
        <v>130</v>
      </c>
      <c r="C4538" t="s">
        <v>73</v>
      </c>
      <c r="D4538" t="s">
        <v>20</v>
      </c>
      <c r="E4538" t="s">
        <v>29</v>
      </c>
      <c r="F4538" t="s">
        <v>31</v>
      </c>
      <c r="K4538">
        <v>0</v>
      </c>
      <c r="L4538" s="26">
        <v>51501</v>
      </c>
      <c r="M4538">
        <v>17</v>
      </c>
    </row>
    <row r="4539" spans="1:14" x14ac:dyDescent="0.25">
      <c r="A4539" s="21" t="str">
        <f t="shared" si="70"/>
        <v>MOW H2N CAAC_2041</v>
      </c>
      <c r="B4539" t="s">
        <v>130</v>
      </c>
      <c r="C4539" t="s">
        <v>73</v>
      </c>
      <c r="D4539" t="s">
        <v>20</v>
      </c>
      <c r="E4539" t="s">
        <v>29</v>
      </c>
      <c r="F4539" t="s">
        <v>31</v>
      </c>
      <c r="K4539">
        <v>0</v>
      </c>
      <c r="L4539" s="26">
        <v>51866</v>
      </c>
      <c r="M4539">
        <v>18</v>
      </c>
    </row>
    <row r="4540" spans="1:14" x14ac:dyDescent="0.25">
      <c r="A4540" s="21" t="str">
        <f t="shared" si="70"/>
        <v>MOW H2N CAAC_2042</v>
      </c>
      <c r="B4540" t="s">
        <v>130</v>
      </c>
      <c r="C4540" t="s">
        <v>73</v>
      </c>
      <c r="D4540" t="s">
        <v>20</v>
      </c>
      <c r="E4540" t="s">
        <v>29</v>
      </c>
      <c r="F4540" t="s">
        <v>31</v>
      </c>
      <c r="K4540">
        <v>0</v>
      </c>
      <c r="L4540" s="26">
        <v>52231</v>
      </c>
      <c r="M4540">
        <v>19</v>
      </c>
    </row>
    <row r="4541" spans="1:14" x14ac:dyDescent="0.25">
      <c r="A4541" s="21" t="str">
        <f t="shared" si="70"/>
        <v>MOW H2N CAAC_2043</v>
      </c>
      <c r="B4541" t="s">
        <v>130</v>
      </c>
      <c r="C4541" t="s">
        <v>73</v>
      </c>
      <c r="D4541" t="s">
        <v>20</v>
      </c>
      <c r="E4541" t="s">
        <v>29</v>
      </c>
      <c r="F4541" t="s">
        <v>31</v>
      </c>
      <c r="K4541">
        <v>0</v>
      </c>
      <c r="L4541" s="26">
        <v>52596</v>
      </c>
      <c r="M4541">
        <v>20</v>
      </c>
    </row>
    <row r="4542" spans="1:14" x14ac:dyDescent="0.25">
      <c r="A4542" s="21" t="str">
        <f t="shared" si="70"/>
        <v>MOW H2N CAAC_2024</v>
      </c>
      <c r="B4542" t="s">
        <v>130</v>
      </c>
      <c r="C4542" t="s">
        <v>73</v>
      </c>
      <c r="D4542" t="s">
        <v>20</v>
      </c>
      <c r="E4542" t="s">
        <v>5</v>
      </c>
      <c r="F4542" t="s">
        <v>4</v>
      </c>
      <c r="G4542">
        <v>0</v>
      </c>
      <c r="H4542">
        <v>0</v>
      </c>
      <c r="I4542">
        <v>0</v>
      </c>
      <c r="J4542">
        <v>0</v>
      </c>
      <c r="L4542" s="26">
        <v>45657</v>
      </c>
      <c r="M4542">
        <v>1</v>
      </c>
      <c r="N4542">
        <v>0</v>
      </c>
    </row>
    <row r="4543" spans="1:14" x14ac:dyDescent="0.25">
      <c r="A4543" s="21" t="str">
        <f t="shared" si="70"/>
        <v>MOW H2N CAAC_2025</v>
      </c>
      <c r="B4543" t="s">
        <v>130</v>
      </c>
      <c r="C4543" t="s">
        <v>73</v>
      </c>
      <c r="D4543" t="s">
        <v>20</v>
      </c>
      <c r="E4543" t="s">
        <v>5</v>
      </c>
      <c r="F4543" t="s">
        <v>4</v>
      </c>
      <c r="G4543">
        <v>0</v>
      </c>
      <c r="H4543">
        <v>0</v>
      </c>
      <c r="I4543">
        <v>0</v>
      </c>
      <c r="J4543">
        <v>0</v>
      </c>
      <c r="L4543" s="26">
        <v>46022</v>
      </c>
      <c r="M4543">
        <v>2</v>
      </c>
      <c r="N4543">
        <v>0</v>
      </c>
    </row>
    <row r="4544" spans="1:14" x14ac:dyDescent="0.25">
      <c r="A4544" s="21" t="str">
        <f t="shared" si="70"/>
        <v>MOW H2N CAAC_2026</v>
      </c>
      <c r="B4544" t="s">
        <v>130</v>
      </c>
      <c r="C4544" t="s">
        <v>73</v>
      </c>
      <c r="D4544" t="s">
        <v>20</v>
      </c>
      <c r="E4544" t="s">
        <v>5</v>
      </c>
      <c r="F4544" t="s">
        <v>4</v>
      </c>
      <c r="G4544">
        <v>0</v>
      </c>
      <c r="H4544">
        <v>11661.30078125</v>
      </c>
      <c r="I4544">
        <v>53019.75390625</v>
      </c>
      <c r="J4544">
        <v>0</v>
      </c>
      <c r="L4544" s="26">
        <v>46387</v>
      </c>
      <c r="M4544">
        <v>3</v>
      </c>
      <c r="N4544">
        <v>-24559.650390625</v>
      </c>
    </row>
    <row r="4545" spans="1:14" x14ac:dyDescent="0.25">
      <c r="A4545" s="21" t="str">
        <f t="shared" si="70"/>
        <v>MOW H2N CAAC_2027</v>
      </c>
      <c r="B4545" t="s">
        <v>130</v>
      </c>
      <c r="C4545" t="s">
        <v>73</v>
      </c>
      <c r="D4545" t="s">
        <v>20</v>
      </c>
      <c r="E4545" t="s">
        <v>5</v>
      </c>
      <c r="F4545" t="s">
        <v>4</v>
      </c>
      <c r="G4545">
        <v>0</v>
      </c>
      <c r="H4545">
        <v>18566.32421875</v>
      </c>
      <c r="I4545">
        <v>-13221.140625</v>
      </c>
      <c r="J4545">
        <v>0</v>
      </c>
      <c r="L4545" s="26">
        <v>46752</v>
      </c>
      <c r="M4545">
        <v>4</v>
      </c>
      <c r="N4545">
        <v>-25058.15625</v>
      </c>
    </row>
    <row r="4546" spans="1:14" x14ac:dyDescent="0.25">
      <c r="A4546" s="21" t="str">
        <f t="shared" ref="A4546:A4609" si="71">B4546&amp;" "&amp;D4546&amp;" "&amp;C4546&amp;"_"&amp;YEAR(L4546)</f>
        <v>MOW H2N CAAC_2028</v>
      </c>
      <c r="B4546" t="s">
        <v>130</v>
      </c>
      <c r="C4546" t="s">
        <v>73</v>
      </c>
      <c r="D4546" t="s">
        <v>20</v>
      </c>
      <c r="E4546" t="s">
        <v>5</v>
      </c>
      <c r="F4546" t="s">
        <v>4</v>
      </c>
      <c r="G4546">
        <v>0</v>
      </c>
      <c r="H4546">
        <v>32549.078125</v>
      </c>
      <c r="I4546">
        <v>148720.640625</v>
      </c>
      <c r="J4546">
        <v>0</v>
      </c>
      <c r="L4546" s="26">
        <v>47118</v>
      </c>
      <c r="M4546">
        <v>5</v>
      </c>
      <c r="N4546">
        <v>-51299.54296875</v>
      </c>
    </row>
    <row r="4547" spans="1:14" x14ac:dyDescent="0.25">
      <c r="A4547" s="21" t="str">
        <f t="shared" si="71"/>
        <v>MOW H2N CAAC_2029</v>
      </c>
      <c r="B4547" t="s">
        <v>130</v>
      </c>
      <c r="C4547" t="s">
        <v>73</v>
      </c>
      <c r="D4547" t="s">
        <v>20</v>
      </c>
      <c r="E4547" t="s">
        <v>5</v>
      </c>
      <c r="F4547" t="s">
        <v>4</v>
      </c>
      <c r="G4547">
        <v>0</v>
      </c>
      <c r="H4547">
        <v>37739.16015625</v>
      </c>
      <c r="I4547">
        <v>210010.53125</v>
      </c>
      <c r="J4547">
        <v>0</v>
      </c>
      <c r="L4547" s="26">
        <v>47483</v>
      </c>
      <c r="M4547">
        <v>6</v>
      </c>
      <c r="N4547">
        <v>-47445.06640625</v>
      </c>
    </row>
    <row r="4548" spans="1:14" x14ac:dyDescent="0.25">
      <c r="A4548" s="21" t="str">
        <f t="shared" si="71"/>
        <v>MOW H2N CAAC_2030</v>
      </c>
      <c r="B4548" t="s">
        <v>130</v>
      </c>
      <c r="C4548" t="s">
        <v>73</v>
      </c>
      <c r="D4548" t="s">
        <v>20</v>
      </c>
      <c r="E4548" t="s">
        <v>5</v>
      </c>
      <c r="F4548" t="s">
        <v>4</v>
      </c>
      <c r="G4548">
        <v>0</v>
      </c>
      <c r="H4548">
        <v>57213.16796875</v>
      </c>
      <c r="I4548">
        <v>252929.984375</v>
      </c>
      <c r="J4548">
        <v>0</v>
      </c>
      <c r="L4548" s="26">
        <v>47848</v>
      </c>
      <c r="M4548">
        <v>7</v>
      </c>
      <c r="N4548">
        <v>-69323.5234375</v>
      </c>
    </row>
    <row r="4549" spans="1:14" x14ac:dyDescent="0.25">
      <c r="A4549" s="21" t="str">
        <f t="shared" si="71"/>
        <v>MOW H2N CAAC_2031</v>
      </c>
      <c r="B4549" t="s">
        <v>130</v>
      </c>
      <c r="C4549" t="s">
        <v>73</v>
      </c>
      <c r="D4549" t="s">
        <v>20</v>
      </c>
      <c r="E4549" t="s">
        <v>5</v>
      </c>
      <c r="F4549" t="s">
        <v>4</v>
      </c>
      <c r="G4549">
        <v>0</v>
      </c>
      <c r="H4549">
        <v>90923.3984375</v>
      </c>
      <c r="I4549">
        <v>303933.4375</v>
      </c>
      <c r="J4549">
        <v>0</v>
      </c>
      <c r="L4549" s="26">
        <v>48213</v>
      </c>
      <c r="M4549">
        <v>8</v>
      </c>
      <c r="N4549">
        <v>-64063.08203125</v>
      </c>
    </row>
    <row r="4550" spans="1:14" x14ac:dyDescent="0.25">
      <c r="A4550" s="21" t="str">
        <f t="shared" si="71"/>
        <v>MOW H2N CAAC_2032</v>
      </c>
      <c r="B4550" t="s">
        <v>130</v>
      </c>
      <c r="C4550" t="s">
        <v>73</v>
      </c>
      <c r="D4550" t="s">
        <v>20</v>
      </c>
      <c r="E4550" t="s">
        <v>5</v>
      </c>
      <c r="F4550" t="s">
        <v>4</v>
      </c>
      <c r="G4550">
        <v>0</v>
      </c>
      <c r="H4550">
        <v>98614.03125</v>
      </c>
      <c r="I4550">
        <v>351676.46875</v>
      </c>
      <c r="J4550">
        <v>0</v>
      </c>
      <c r="L4550" s="26">
        <v>48579</v>
      </c>
      <c r="M4550">
        <v>9</v>
      </c>
      <c r="N4550">
        <v>-104917.328125</v>
      </c>
    </row>
    <row r="4551" spans="1:14" x14ac:dyDescent="0.25">
      <c r="A4551" s="21" t="str">
        <f t="shared" si="71"/>
        <v>MOW H2N CAAC_2033</v>
      </c>
      <c r="B4551" t="s">
        <v>130</v>
      </c>
      <c r="C4551" t="s">
        <v>73</v>
      </c>
      <c r="D4551" t="s">
        <v>20</v>
      </c>
      <c r="E4551" t="s">
        <v>5</v>
      </c>
      <c r="F4551" t="s">
        <v>4</v>
      </c>
      <c r="G4551">
        <v>0</v>
      </c>
      <c r="H4551">
        <v>115028.78125</v>
      </c>
      <c r="I4551">
        <v>398290.40625</v>
      </c>
      <c r="J4551">
        <v>0</v>
      </c>
      <c r="L4551" s="26">
        <v>48944</v>
      </c>
      <c r="M4551">
        <v>10</v>
      </c>
      <c r="N4551">
        <v>-136873.96875</v>
      </c>
    </row>
    <row r="4552" spans="1:14" x14ac:dyDescent="0.25">
      <c r="A4552" s="21" t="str">
        <f t="shared" si="71"/>
        <v>MOW H2N CAAC_2034</v>
      </c>
      <c r="B4552" t="s">
        <v>130</v>
      </c>
      <c r="C4552" t="s">
        <v>73</v>
      </c>
      <c r="D4552" t="s">
        <v>20</v>
      </c>
      <c r="E4552" t="s">
        <v>5</v>
      </c>
      <c r="F4552" t="s">
        <v>4</v>
      </c>
      <c r="G4552">
        <v>0</v>
      </c>
      <c r="H4552">
        <v>118968.1875</v>
      </c>
      <c r="I4552">
        <v>383887.9375</v>
      </c>
      <c r="J4552">
        <v>0</v>
      </c>
      <c r="L4552" s="26">
        <v>49309</v>
      </c>
      <c r="M4552">
        <v>11</v>
      </c>
      <c r="N4552">
        <v>-141228.875</v>
      </c>
    </row>
    <row r="4553" spans="1:14" x14ac:dyDescent="0.25">
      <c r="A4553" s="21" t="str">
        <f t="shared" si="71"/>
        <v>MOW H2N CAAC_2035</v>
      </c>
      <c r="B4553" t="s">
        <v>130</v>
      </c>
      <c r="C4553" t="s">
        <v>73</v>
      </c>
      <c r="D4553" t="s">
        <v>20</v>
      </c>
      <c r="E4553" t="s">
        <v>5</v>
      </c>
      <c r="F4553" t="s">
        <v>4</v>
      </c>
      <c r="G4553">
        <v>0</v>
      </c>
      <c r="H4553">
        <v>123575.6015625</v>
      </c>
      <c r="I4553">
        <v>370558.53125</v>
      </c>
      <c r="J4553">
        <v>0</v>
      </c>
      <c r="L4553" s="26">
        <v>49674</v>
      </c>
      <c r="M4553">
        <v>12</v>
      </c>
      <c r="N4553">
        <v>-141852.4375</v>
      </c>
    </row>
    <row r="4554" spans="1:14" x14ac:dyDescent="0.25">
      <c r="A4554" s="21" t="str">
        <f t="shared" si="71"/>
        <v>MOW H2N CAAC_2036</v>
      </c>
      <c r="B4554" t="s">
        <v>130</v>
      </c>
      <c r="C4554" t="s">
        <v>73</v>
      </c>
      <c r="D4554" t="s">
        <v>20</v>
      </c>
      <c r="E4554" t="s">
        <v>5</v>
      </c>
      <c r="F4554" t="s">
        <v>4</v>
      </c>
      <c r="G4554">
        <v>0</v>
      </c>
      <c r="H4554">
        <v>137010.25</v>
      </c>
      <c r="I4554">
        <v>360156.8125</v>
      </c>
      <c r="J4554">
        <v>0</v>
      </c>
      <c r="L4554" s="26">
        <v>50040</v>
      </c>
      <c r="M4554">
        <v>13</v>
      </c>
      <c r="N4554">
        <v>-104797.90625</v>
      </c>
    </row>
    <row r="4555" spans="1:14" x14ac:dyDescent="0.25">
      <c r="A4555" s="21" t="str">
        <f t="shared" si="71"/>
        <v>MOW H2N CAAC_2037</v>
      </c>
      <c r="B4555" t="s">
        <v>130</v>
      </c>
      <c r="C4555" t="s">
        <v>73</v>
      </c>
      <c r="D4555" t="s">
        <v>20</v>
      </c>
      <c r="E4555" t="s">
        <v>5</v>
      </c>
      <c r="F4555" t="s">
        <v>4</v>
      </c>
      <c r="G4555">
        <v>0</v>
      </c>
      <c r="H4555">
        <v>173952.78125</v>
      </c>
      <c r="I4555">
        <v>419694.5625</v>
      </c>
      <c r="J4555">
        <v>0</v>
      </c>
      <c r="L4555" s="26">
        <v>50405</v>
      </c>
      <c r="M4555">
        <v>14</v>
      </c>
      <c r="N4555">
        <v>-81597.3984375</v>
      </c>
    </row>
    <row r="4556" spans="1:14" x14ac:dyDescent="0.25">
      <c r="A4556" s="21" t="str">
        <f t="shared" si="71"/>
        <v>MOW H2N CAAC_2038</v>
      </c>
      <c r="B4556" t="s">
        <v>130</v>
      </c>
      <c r="C4556" t="s">
        <v>73</v>
      </c>
      <c r="D4556" t="s">
        <v>20</v>
      </c>
      <c r="E4556" t="s">
        <v>5</v>
      </c>
      <c r="F4556" t="s">
        <v>4</v>
      </c>
      <c r="G4556">
        <v>0</v>
      </c>
      <c r="H4556">
        <v>186686.984375</v>
      </c>
      <c r="I4556">
        <v>408644.0625</v>
      </c>
      <c r="J4556">
        <v>0</v>
      </c>
      <c r="L4556" s="26">
        <v>50770</v>
      </c>
      <c r="M4556">
        <v>15</v>
      </c>
      <c r="N4556">
        <v>-38081.16796875</v>
      </c>
    </row>
    <row r="4557" spans="1:14" x14ac:dyDescent="0.25">
      <c r="A4557" s="21" t="str">
        <f t="shared" si="71"/>
        <v>MOW H2N CAAC_2039</v>
      </c>
      <c r="B4557" t="s">
        <v>130</v>
      </c>
      <c r="C4557" t="s">
        <v>73</v>
      </c>
      <c r="D4557" t="s">
        <v>20</v>
      </c>
      <c r="E4557" t="s">
        <v>5</v>
      </c>
      <c r="F4557" t="s">
        <v>4</v>
      </c>
      <c r="G4557">
        <v>0</v>
      </c>
      <c r="H4557">
        <v>213371.3125</v>
      </c>
      <c r="I4557">
        <v>399261.1875</v>
      </c>
      <c r="J4557">
        <v>0</v>
      </c>
      <c r="L4557" s="26">
        <v>51135</v>
      </c>
      <c r="M4557">
        <v>16</v>
      </c>
      <c r="N4557">
        <v>-18882.638671875</v>
      </c>
    </row>
    <row r="4558" spans="1:14" x14ac:dyDescent="0.25">
      <c r="A4558" s="21" t="str">
        <f t="shared" si="71"/>
        <v>MOW H2N CAAC_2040</v>
      </c>
      <c r="B4558" t="s">
        <v>130</v>
      </c>
      <c r="C4558" t="s">
        <v>73</v>
      </c>
      <c r="D4558" t="s">
        <v>20</v>
      </c>
      <c r="E4558" t="s">
        <v>5</v>
      </c>
      <c r="F4558" t="s">
        <v>4</v>
      </c>
      <c r="G4558">
        <v>0</v>
      </c>
      <c r="H4558">
        <v>244931.53125</v>
      </c>
      <c r="I4558">
        <v>391496.53125</v>
      </c>
      <c r="J4558">
        <v>0</v>
      </c>
      <c r="L4558" s="26">
        <v>51501</v>
      </c>
      <c r="M4558">
        <v>17</v>
      </c>
      <c r="N4558">
        <v>73482.6171875</v>
      </c>
    </row>
    <row r="4559" spans="1:14" x14ac:dyDescent="0.25">
      <c r="A4559" s="21" t="str">
        <f t="shared" si="71"/>
        <v>MOW H2N CAAC_2041</v>
      </c>
      <c r="B4559" t="s">
        <v>130</v>
      </c>
      <c r="C4559" t="s">
        <v>73</v>
      </c>
      <c r="D4559" t="s">
        <v>20</v>
      </c>
      <c r="E4559" t="s">
        <v>5</v>
      </c>
      <c r="F4559" t="s">
        <v>4</v>
      </c>
      <c r="G4559">
        <v>0</v>
      </c>
      <c r="H4559">
        <v>250692.328125</v>
      </c>
      <c r="I4559">
        <v>381715.90625</v>
      </c>
      <c r="J4559">
        <v>0</v>
      </c>
      <c r="L4559" s="26">
        <v>51866</v>
      </c>
      <c r="M4559">
        <v>18</v>
      </c>
      <c r="N4559">
        <v>111534.2734375</v>
      </c>
    </row>
    <row r="4560" spans="1:14" x14ac:dyDescent="0.25">
      <c r="A4560" s="21" t="str">
        <f t="shared" si="71"/>
        <v>MOW H2N CAAC_2042</v>
      </c>
      <c r="B4560" t="s">
        <v>130</v>
      </c>
      <c r="C4560" t="s">
        <v>73</v>
      </c>
      <c r="D4560" t="s">
        <v>20</v>
      </c>
      <c r="E4560" t="s">
        <v>5</v>
      </c>
      <c r="F4560" t="s">
        <v>4</v>
      </c>
      <c r="G4560">
        <v>0</v>
      </c>
      <c r="H4560">
        <v>260519.921875</v>
      </c>
      <c r="I4560">
        <v>373121.5</v>
      </c>
      <c r="J4560">
        <v>0</v>
      </c>
      <c r="L4560" s="26">
        <v>52231</v>
      </c>
      <c r="M4560">
        <v>19</v>
      </c>
      <c r="N4560">
        <v>151878.765625</v>
      </c>
    </row>
    <row r="4561" spans="1:14" x14ac:dyDescent="0.25">
      <c r="A4561" s="21" t="str">
        <f t="shared" si="71"/>
        <v>MOW H2N CAAC_2043</v>
      </c>
      <c r="B4561" t="s">
        <v>130</v>
      </c>
      <c r="C4561" t="s">
        <v>73</v>
      </c>
      <c r="D4561" t="s">
        <v>20</v>
      </c>
      <c r="E4561" t="s">
        <v>5</v>
      </c>
      <c r="F4561" t="s">
        <v>4</v>
      </c>
      <c r="G4561">
        <v>0</v>
      </c>
      <c r="H4561">
        <v>267615.28125</v>
      </c>
      <c r="I4561">
        <v>364640.625</v>
      </c>
      <c r="J4561">
        <v>0</v>
      </c>
      <c r="L4561" s="26">
        <v>52596</v>
      </c>
      <c r="M4561">
        <v>20</v>
      </c>
      <c r="N4561">
        <v>194489.5625</v>
      </c>
    </row>
    <row r="4562" spans="1:14" x14ac:dyDescent="0.25">
      <c r="A4562" s="21" t="str">
        <f t="shared" si="71"/>
        <v>MOW H2N CAAC_2024</v>
      </c>
      <c r="B4562" t="s">
        <v>130</v>
      </c>
      <c r="C4562" t="s">
        <v>73</v>
      </c>
      <c r="D4562" t="s">
        <v>20</v>
      </c>
      <c r="E4562" t="s">
        <v>5</v>
      </c>
      <c r="F4562" t="s">
        <v>32</v>
      </c>
      <c r="G4562">
        <v>235794.65625</v>
      </c>
      <c r="H4562">
        <v>103764.84375</v>
      </c>
      <c r="I4562">
        <v>15499.482421875</v>
      </c>
      <c r="J4562">
        <v>0</v>
      </c>
      <c r="L4562" s="26">
        <v>45657</v>
      </c>
      <c r="M4562">
        <v>1</v>
      </c>
      <c r="N4562">
        <v>108640.6640625</v>
      </c>
    </row>
    <row r="4563" spans="1:14" x14ac:dyDescent="0.25">
      <c r="A4563" s="21" t="str">
        <f t="shared" si="71"/>
        <v>MOW H2N CAAC_2025</v>
      </c>
      <c r="B4563" t="s">
        <v>130</v>
      </c>
      <c r="C4563" t="s">
        <v>73</v>
      </c>
      <c r="D4563" t="s">
        <v>20</v>
      </c>
      <c r="E4563" t="s">
        <v>5</v>
      </c>
      <c r="F4563" t="s">
        <v>32</v>
      </c>
      <c r="G4563">
        <v>271926.4375</v>
      </c>
      <c r="H4563">
        <v>115623.0234375</v>
      </c>
      <c r="I4563">
        <v>43533.515625</v>
      </c>
      <c r="J4563">
        <v>0</v>
      </c>
      <c r="L4563" s="26">
        <v>46022</v>
      </c>
      <c r="M4563">
        <v>2</v>
      </c>
      <c r="N4563">
        <v>107832.5859375</v>
      </c>
    </row>
    <row r="4564" spans="1:14" x14ac:dyDescent="0.25">
      <c r="A4564" s="21" t="str">
        <f t="shared" si="71"/>
        <v>MOW H2N CAAC_2026</v>
      </c>
      <c r="B4564" t="s">
        <v>130</v>
      </c>
      <c r="C4564" t="s">
        <v>73</v>
      </c>
      <c r="D4564" t="s">
        <v>20</v>
      </c>
      <c r="E4564" t="s">
        <v>5</v>
      </c>
      <c r="F4564" t="s">
        <v>32</v>
      </c>
      <c r="G4564">
        <v>309101.40625</v>
      </c>
      <c r="H4564">
        <v>135403.59375</v>
      </c>
      <c r="I4564">
        <v>47211.59375</v>
      </c>
      <c r="J4564">
        <v>0</v>
      </c>
      <c r="L4564" s="26">
        <v>46387</v>
      </c>
      <c r="M4564">
        <v>3</v>
      </c>
      <c r="N4564">
        <v>112445</v>
      </c>
    </row>
    <row r="4565" spans="1:14" x14ac:dyDescent="0.25">
      <c r="A4565" s="21" t="str">
        <f t="shared" si="71"/>
        <v>MOW H2N CAAC_2027</v>
      </c>
      <c r="B4565" t="s">
        <v>130</v>
      </c>
      <c r="C4565" t="s">
        <v>73</v>
      </c>
      <c r="D4565" t="s">
        <v>20</v>
      </c>
      <c r="E4565" t="s">
        <v>5</v>
      </c>
      <c r="F4565" t="s">
        <v>32</v>
      </c>
      <c r="G4565">
        <v>342404.75</v>
      </c>
      <c r="H4565">
        <v>150164.421875</v>
      </c>
      <c r="I4565">
        <v>50799.19921875</v>
      </c>
      <c r="J4565">
        <v>0</v>
      </c>
      <c r="L4565" s="26">
        <v>46752</v>
      </c>
      <c r="M4565">
        <v>4</v>
      </c>
      <c r="N4565">
        <v>112806.4375</v>
      </c>
    </row>
    <row r="4566" spans="1:14" x14ac:dyDescent="0.25">
      <c r="A4566" s="21" t="str">
        <f t="shared" si="71"/>
        <v>MOW H2N CAAC_2028</v>
      </c>
      <c r="B4566" t="s">
        <v>130</v>
      </c>
      <c r="C4566" t="s">
        <v>73</v>
      </c>
      <c r="D4566" t="s">
        <v>20</v>
      </c>
      <c r="E4566" t="s">
        <v>5</v>
      </c>
      <c r="F4566" t="s">
        <v>32</v>
      </c>
      <c r="G4566">
        <v>352568.1875</v>
      </c>
      <c r="H4566">
        <v>158286.390625</v>
      </c>
      <c r="I4566">
        <v>54535.296875</v>
      </c>
      <c r="J4566">
        <v>0</v>
      </c>
      <c r="L4566" s="26">
        <v>47118</v>
      </c>
      <c r="M4566">
        <v>5</v>
      </c>
      <c r="N4566">
        <v>116781.1015625</v>
      </c>
    </row>
    <row r="4567" spans="1:14" x14ac:dyDescent="0.25">
      <c r="A4567" s="21" t="str">
        <f t="shared" si="71"/>
        <v>MOW H2N CAAC_2029</v>
      </c>
      <c r="B4567" t="s">
        <v>130</v>
      </c>
      <c r="C4567" t="s">
        <v>73</v>
      </c>
      <c r="D4567" t="s">
        <v>20</v>
      </c>
      <c r="E4567" t="s">
        <v>5</v>
      </c>
      <c r="F4567" t="s">
        <v>32</v>
      </c>
      <c r="G4567">
        <v>361957.40625</v>
      </c>
      <c r="H4567">
        <v>170032.28125</v>
      </c>
      <c r="I4567">
        <v>56837.07421875</v>
      </c>
      <c r="J4567">
        <v>0</v>
      </c>
      <c r="L4567" s="26">
        <v>47483</v>
      </c>
      <c r="M4567">
        <v>6</v>
      </c>
      <c r="N4567">
        <v>124435.703125</v>
      </c>
    </row>
    <row r="4568" spans="1:14" x14ac:dyDescent="0.25">
      <c r="A4568" s="21" t="str">
        <f t="shared" si="71"/>
        <v>MOW H2N CAAC_2030</v>
      </c>
      <c r="B4568" t="s">
        <v>130</v>
      </c>
      <c r="C4568" t="s">
        <v>73</v>
      </c>
      <c r="D4568" t="s">
        <v>20</v>
      </c>
      <c r="E4568" t="s">
        <v>5</v>
      </c>
      <c r="F4568" t="s">
        <v>32</v>
      </c>
      <c r="G4568">
        <v>372655</v>
      </c>
      <c r="H4568">
        <v>180606.21875</v>
      </c>
      <c r="I4568">
        <v>62349.9765625</v>
      </c>
      <c r="J4568">
        <v>0</v>
      </c>
      <c r="L4568" s="26">
        <v>47848</v>
      </c>
      <c r="M4568">
        <v>7</v>
      </c>
      <c r="N4568">
        <v>132708.40625</v>
      </c>
    </row>
    <row r="4569" spans="1:14" x14ac:dyDescent="0.25">
      <c r="A4569" s="21" t="str">
        <f t="shared" si="71"/>
        <v>MOW H2N CAAC_2031</v>
      </c>
      <c r="B4569" t="s">
        <v>130</v>
      </c>
      <c r="C4569" t="s">
        <v>73</v>
      </c>
      <c r="D4569" t="s">
        <v>20</v>
      </c>
      <c r="E4569" t="s">
        <v>5</v>
      </c>
      <c r="F4569" t="s">
        <v>32</v>
      </c>
      <c r="G4569">
        <v>375935.71875</v>
      </c>
      <c r="H4569">
        <v>165013.90625</v>
      </c>
      <c r="I4569">
        <v>60166.375</v>
      </c>
      <c r="J4569">
        <v>27125.732421875</v>
      </c>
      <c r="L4569" s="26">
        <v>48213</v>
      </c>
      <c r="M4569">
        <v>8</v>
      </c>
      <c r="N4569">
        <v>142218.046875</v>
      </c>
    </row>
    <row r="4570" spans="1:14" x14ac:dyDescent="0.25">
      <c r="A4570" s="21" t="str">
        <f t="shared" si="71"/>
        <v>MOW H2N CAAC_2032</v>
      </c>
      <c r="B4570" t="s">
        <v>130</v>
      </c>
      <c r="C4570" t="s">
        <v>73</v>
      </c>
      <c r="D4570" t="s">
        <v>20</v>
      </c>
      <c r="E4570" t="s">
        <v>5</v>
      </c>
      <c r="F4570" t="s">
        <v>32</v>
      </c>
      <c r="G4570">
        <v>386189.25</v>
      </c>
      <c r="H4570">
        <v>166262.15625</v>
      </c>
      <c r="I4570">
        <v>61382.828125</v>
      </c>
      <c r="J4570">
        <v>0</v>
      </c>
      <c r="L4570" s="26">
        <v>48579</v>
      </c>
      <c r="M4570">
        <v>9</v>
      </c>
      <c r="N4570">
        <v>134728.625</v>
      </c>
    </row>
    <row r="4571" spans="1:14" x14ac:dyDescent="0.25">
      <c r="A4571" s="21" t="str">
        <f t="shared" si="71"/>
        <v>MOW H2N CAAC_2033</v>
      </c>
      <c r="B4571" t="s">
        <v>130</v>
      </c>
      <c r="C4571" t="s">
        <v>73</v>
      </c>
      <c r="D4571" t="s">
        <v>20</v>
      </c>
      <c r="E4571" t="s">
        <v>5</v>
      </c>
      <c r="F4571" t="s">
        <v>32</v>
      </c>
      <c r="G4571">
        <v>401142.28125</v>
      </c>
      <c r="H4571">
        <v>161214.359375</v>
      </c>
      <c r="I4571">
        <v>64018.3671875</v>
      </c>
      <c r="J4571">
        <v>0</v>
      </c>
      <c r="L4571" s="26">
        <v>48944</v>
      </c>
      <c r="M4571">
        <v>10</v>
      </c>
      <c r="N4571">
        <v>121671.734375</v>
      </c>
    </row>
    <row r="4572" spans="1:14" x14ac:dyDescent="0.25">
      <c r="A4572" s="21" t="str">
        <f t="shared" si="71"/>
        <v>MOW H2N CAAC_2034</v>
      </c>
      <c r="B4572" t="s">
        <v>130</v>
      </c>
      <c r="C4572" t="s">
        <v>73</v>
      </c>
      <c r="D4572" t="s">
        <v>20</v>
      </c>
      <c r="E4572" t="s">
        <v>5</v>
      </c>
      <c r="F4572" t="s">
        <v>32</v>
      </c>
      <c r="G4572">
        <v>415392.9375</v>
      </c>
      <c r="H4572">
        <v>167921.0625</v>
      </c>
      <c r="I4572">
        <v>66291.109375</v>
      </c>
      <c r="J4572">
        <v>0</v>
      </c>
      <c r="L4572" s="26">
        <v>49309</v>
      </c>
      <c r="M4572">
        <v>11</v>
      </c>
      <c r="N4572">
        <v>122996.0390625</v>
      </c>
    </row>
    <row r="4573" spans="1:14" x14ac:dyDescent="0.25">
      <c r="A4573" s="21" t="str">
        <f t="shared" si="71"/>
        <v>MOW H2N CAAC_2035</v>
      </c>
      <c r="B4573" t="s">
        <v>130</v>
      </c>
      <c r="C4573" t="s">
        <v>73</v>
      </c>
      <c r="D4573" t="s">
        <v>20</v>
      </c>
      <c r="E4573" t="s">
        <v>5</v>
      </c>
      <c r="F4573" t="s">
        <v>32</v>
      </c>
      <c r="G4573">
        <v>431422.71875</v>
      </c>
      <c r="H4573">
        <v>174165.96875</v>
      </c>
      <c r="I4573">
        <v>67375.546875</v>
      </c>
      <c r="J4573">
        <v>0</v>
      </c>
      <c r="L4573" s="26">
        <v>49674</v>
      </c>
      <c r="M4573">
        <v>12</v>
      </c>
      <c r="N4573">
        <v>125009.6953125</v>
      </c>
    </row>
    <row r="4574" spans="1:14" x14ac:dyDescent="0.25">
      <c r="A4574" s="21" t="str">
        <f t="shared" si="71"/>
        <v>MOW H2N CAAC_2036</v>
      </c>
      <c r="B4574" t="s">
        <v>130</v>
      </c>
      <c r="C4574" t="s">
        <v>73</v>
      </c>
      <c r="D4574" t="s">
        <v>20</v>
      </c>
      <c r="E4574" t="s">
        <v>5</v>
      </c>
      <c r="F4574" t="s">
        <v>32</v>
      </c>
      <c r="G4574">
        <v>448206.71875</v>
      </c>
      <c r="H4574">
        <v>174301.71875</v>
      </c>
      <c r="I4574">
        <v>70385.5390625</v>
      </c>
      <c r="J4574">
        <v>0</v>
      </c>
      <c r="L4574" s="26">
        <v>50040</v>
      </c>
      <c r="M4574">
        <v>13</v>
      </c>
      <c r="N4574">
        <v>126960.2578125</v>
      </c>
    </row>
    <row r="4575" spans="1:14" x14ac:dyDescent="0.25">
      <c r="A4575" s="21" t="str">
        <f t="shared" si="71"/>
        <v>MOW H2N CAAC_2037</v>
      </c>
      <c r="B4575" t="s">
        <v>130</v>
      </c>
      <c r="C4575" t="s">
        <v>73</v>
      </c>
      <c r="D4575" t="s">
        <v>20</v>
      </c>
      <c r="E4575" t="s">
        <v>5</v>
      </c>
      <c r="F4575" t="s">
        <v>32</v>
      </c>
      <c r="G4575">
        <v>463235.5625</v>
      </c>
      <c r="H4575">
        <v>162283.578125</v>
      </c>
      <c r="I4575">
        <v>71932.90625</v>
      </c>
      <c r="J4575">
        <v>0</v>
      </c>
      <c r="L4575" s="26">
        <v>50405</v>
      </c>
      <c r="M4575">
        <v>14</v>
      </c>
      <c r="N4575">
        <v>105239.1328125</v>
      </c>
    </row>
    <row r="4576" spans="1:14" x14ac:dyDescent="0.25">
      <c r="A4576" s="21" t="str">
        <f t="shared" si="71"/>
        <v>MOW H2N CAAC_2038</v>
      </c>
      <c r="B4576" t="s">
        <v>130</v>
      </c>
      <c r="C4576" t="s">
        <v>73</v>
      </c>
      <c r="D4576" t="s">
        <v>20</v>
      </c>
      <c r="E4576" t="s">
        <v>5</v>
      </c>
      <c r="F4576" t="s">
        <v>32</v>
      </c>
      <c r="G4576">
        <v>479152.40625</v>
      </c>
      <c r="H4576">
        <v>161940.03125</v>
      </c>
      <c r="I4576">
        <v>72653.8125</v>
      </c>
      <c r="J4576">
        <v>0</v>
      </c>
      <c r="L4576" s="26">
        <v>50770</v>
      </c>
      <c r="M4576">
        <v>15</v>
      </c>
      <c r="N4576">
        <v>100146.875</v>
      </c>
    </row>
    <row r="4577" spans="1:14" x14ac:dyDescent="0.25">
      <c r="A4577" s="21" t="str">
        <f t="shared" si="71"/>
        <v>MOW H2N CAAC_2039</v>
      </c>
      <c r="B4577" t="s">
        <v>130</v>
      </c>
      <c r="C4577" t="s">
        <v>73</v>
      </c>
      <c r="D4577" t="s">
        <v>20</v>
      </c>
      <c r="E4577" t="s">
        <v>5</v>
      </c>
      <c r="F4577" t="s">
        <v>32</v>
      </c>
      <c r="G4577">
        <v>500384.21875</v>
      </c>
      <c r="H4577">
        <v>175662.921875</v>
      </c>
      <c r="I4577">
        <v>75687.7265625</v>
      </c>
      <c r="J4577">
        <v>0</v>
      </c>
      <c r="L4577" s="26">
        <v>51135</v>
      </c>
      <c r="M4577">
        <v>16</v>
      </c>
      <c r="N4577">
        <v>106727.3359375</v>
      </c>
    </row>
    <row r="4578" spans="1:14" x14ac:dyDescent="0.25">
      <c r="A4578" s="21" t="str">
        <f t="shared" si="71"/>
        <v>MOW H2N CAAC_2040</v>
      </c>
      <c r="B4578" t="s">
        <v>130</v>
      </c>
      <c r="C4578" t="s">
        <v>73</v>
      </c>
      <c r="D4578" t="s">
        <v>20</v>
      </c>
      <c r="E4578" t="s">
        <v>5</v>
      </c>
      <c r="F4578" t="s">
        <v>32</v>
      </c>
      <c r="G4578">
        <v>514557.5625</v>
      </c>
      <c r="H4578">
        <v>134189.390625</v>
      </c>
      <c r="I4578">
        <v>54972.7578125</v>
      </c>
      <c r="J4578">
        <v>133313.8125</v>
      </c>
      <c r="L4578" s="26">
        <v>51501</v>
      </c>
      <c r="M4578">
        <v>17</v>
      </c>
      <c r="N4578">
        <v>90206.84375</v>
      </c>
    </row>
    <row r="4579" spans="1:14" x14ac:dyDescent="0.25">
      <c r="A4579" s="21" t="str">
        <f t="shared" si="71"/>
        <v>MOW H2N CAAC_2041</v>
      </c>
      <c r="B4579" t="s">
        <v>130</v>
      </c>
      <c r="C4579" t="s">
        <v>73</v>
      </c>
      <c r="D4579" t="s">
        <v>20</v>
      </c>
      <c r="E4579" t="s">
        <v>5</v>
      </c>
      <c r="F4579" t="s">
        <v>32</v>
      </c>
      <c r="G4579">
        <v>527448.25</v>
      </c>
      <c r="H4579">
        <v>137575.90625</v>
      </c>
      <c r="I4579">
        <v>54206.16796875</v>
      </c>
      <c r="J4579">
        <v>0</v>
      </c>
      <c r="L4579" s="26">
        <v>51866</v>
      </c>
      <c r="M4579">
        <v>18</v>
      </c>
      <c r="N4579">
        <v>91327.3203125</v>
      </c>
    </row>
    <row r="4580" spans="1:14" x14ac:dyDescent="0.25">
      <c r="A4580" s="21" t="str">
        <f t="shared" si="71"/>
        <v>MOW H2N CAAC_2042</v>
      </c>
      <c r="B4580" t="s">
        <v>130</v>
      </c>
      <c r="C4580" t="s">
        <v>73</v>
      </c>
      <c r="D4580" t="s">
        <v>20</v>
      </c>
      <c r="E4580" t="s">
        <v>5</v>
      </c>
      <c r="F4580" t="s">
        <v>32</v>
      </c>
      <c r="G4580">
        <v>543103.1875</v>
      </c>
      <c r="H4580">
        <v>139497.984375</v>
      </c>
      <c r="I4580">
        <v>54454.33984375</v>
      </c>
      <c r="J4580">
        <v>0</v>
      </c>
      <c r="L4580" s="26">
        <v>52231</v>
      </c>
      <c r="M4580">
        <v>19</v>
      </c>
      <c r="N4580">
        <v>92263.5859375</v>
      </c>
    </row>
    <row r="4581" spans="1:14" x14ac:dyDescent="0.25">
      <c r="A4581" s="21" t="str">
        <f t="shared" si="71"/>
        <v>MOW H2N CAAC_2043</v>
      </c>
      <c r="B4581" t="s">
        <v>130</v>
      </c>
      <c r="C4581" t="s">
        <v>73</v>
      </c>
      <c r="D4581" t="s">
        <v>20</v>
      </c>
      <c r="E4581" t="s">
        <v>5</v>
      </c>
      <c r="F4581" t="s">
        <v>32</v>
      </c>
      <c r="G4581">
        <v>557457.75</v>
      </c>
      <c r="H4581">
        <v>143661.109375</v>
      </c>
      <c r="I4581">
        <v>177415.3125</v>
      </c>
      <c r="J4581">
        <v>0</v>
      </c>
      <c r="L4581" s="26">
        <v>52596</v>
      </c>
      <c r="M4581">
        <v>20</v>
      </c>
      <c r="N4581">
        <v>94985.328125</v>
      </c>
    </row>
    <row r="4582" spans="1:14" x14ac:dyDescent="0.25">
      <c r="A4582" s="21" t="str">
        <f t="shared" si="71"/>
        <v>MOW H2N CAAC_2024</v>
      </c>
      <c r="B4582" t="s">
        <v>130</v>
      </c>
      <c r="C4582" t="s">
        <v>73</v>
      </c>
      <c r="D4582" t="s">
        <v>20</v>
      </c>
      <c r="E4582" t="s">
        <v>5</v>
      </c>
      <c r="F4582" t="s">
        <v>8</v>
      </c>
      <c r="G4582">
        <v>0</v>
      </c>
      <c r="H4582">
        <v>0</v>
      </c>
      <c r="I4582">
        <v>0</v>
      </c>
      <c r="J4582">
        <v>0</v>
      </c>
      <c r="L4582" s="26">
        <v>45657</v>
      </c>
      <c r="M4582">
        <v>1</v>
      </c>
      <c r="N4582">
        <v>0</v>
      </c>
    </row>
    <row r="4583" spans="1:14" x14ac:dyDescent="0.25">
      <c r="A4583" s="21" t="str">
        <f t="shared" si="71"/>
        <v>MOW H2N CAAC_2025</v>
      </c>
      <c r="B4583" t="s">
        <v>130</v>
      </c>
      <c r="C4583" t="s">
        <v>73</v>
      </c>
      <c r="D4583" t="s">
        <v>20</v>
      </c>
      <c r="E4583" t="s">
        <v>5</v>
      </c>
      <c r="F4583" t="s">
        <v>8</v>
      </c>
      <c r="G4583">
        <v>0</v>
      </c>
      <c r="H4583">
        <v>0</v>
      </c>
      <c r="I4583">
        <v>0</v>
      </c>
      <c r="J4583">
        <v>0</v>
      </c>
      <c r="L4583" s="26">
        <v>46022</v>
      </c>
      <c r="M4583">
        <v>2</v>
      </c>
      <c r="N4583">
        <v>0</v>
      </c>
    </row>
    <row r="4584" spans="1:14" x14ac:dyDescent="0.25">
      <c r="A4584" s="21" t="str">
        <f t="shared" si="71"/>
        <v>MOW H2N CAAC_2026</v>
      </c>
      <c r="B4584" t="s">
        <v>130</v>
      </c>
      <c r="C4584" t="s">
        <v>73</v>
      </c>
      <c r="D4584" t="s">
        <v>20</v>
      </c>
      <c r="E4584" t="s">
        <v>5</v>
      </c>
      <c r="F4584" t="s">
        <v>8</v>
      </c>
      <c r="G4584">
        <v>0</v>
      </c>
      <c r="H4584">
        <v>0</v>
      </c>
      <c r="I4584">
        <v>0</v>
      </c>
      <c r="J4584">
        <v>0</v>
      </c>
      <c r="L4584" s="26">
        <v>46387</v>
      </c>
      <c r="M4584">
        <v>3</v>
      </c>
      <c r="N4584">
        <v>0</v>
      </c>
    </row>
    <row r="4585" spans="1:14" x14ac:dyDescent="0.25">
      <c r="A4585" s="21" t="str">
        <f t="shared" si="71"/>
        <v>MOW H2N CAAC_2027</v>
      </c>
      <c r="B4585" t="s">
        <v>130</v>
      </c>
      <c r="C4585" t="s">
        <v>73</v>
      </c>
      <c r="D4585" t="s">
        <v>20</v>
      </c>
      <c r="E4585" t="s">
        <v>5</v>
      </c>
      <c r="F4585" t="s">
        <v>8</v>
      </c>
      <c r="G4585">
        <v>0</v>
      </c>
      <c r="H4585">
        <v>0</v>
      </c>
      <c r="I4585">
        <v>0</v>
      </c>
      <c r="J4585">
        <v>0</v>
      </c>
      <c r="L4585" s="26">
        <v>46752</v>
      </c>
      <c r="M4585">
        <v>4</v>
      </c>
      <c r="N4585">
        <v>0</v>
      </c>
    </row>
    <row r="4586" spans="1:14" x14ac:dyDescent="0.25">
      <c r="A4586" s="21" t="str">
        <f t="shared" si="71"/>
        <v>MOW H2N CAAC_2028</v>
      </c>
      <c r="B4586" t="s">
        <v>130</v>
      </c>
      <c r="C4586" t="s">
        <v>73</v>
      </c>
      <c r="D4586" t="s">
        <v>20</v>
      </c>
      <c r="E4586" t="s">
        <v>5</v>
      </c>
      <c r="F4586" t="s">
        <v>8</v>
      </c>
      <c r="G4586">
        <v>0</v>
      </c>
      <c r="H4586">
        <v>0</v>
      </c>
      <c r="I4586">
        <v>0</v>
      </c>
      <c r="J4586">
        <v>0</v>
      </c>
      <c r="L4586" s="26">
        <v>47118</v>
      </c>
      <c r="M4586">
        <v>5</v>
      </c>
      <c r="N4586">
        <v>0</v>
      </c>
    </row>
    <row r="4587" spans="1:14" x14ac:dyDescent="0.25">
      <c r="A4587" s="21" t="str">
        <f t="shared" si="71"/>
        <v>MOW H2N CAAC_2029</v>
      </c>
      <c r="B4587" t="s">
        <v>130</v>
      </c>
      <c r="C4587" t="s">
        <v>73</v>
      </c>
      <c r="D4587" t="s">
        <v>20</v>
      </c>
      <c r="E4587" t="s">
        <v>5</v>
      </c>
      <c r="F4587" t="s">
        <v>8</v>
      </c>
      <c r="G4587">
        <v>0</v>
      </c>
      <c r="H4587">
        <v>0</v>
      </c>
      <c r="I4587">
        <v>0</v>
      </c>
      <c r="J4587">
        <v>0</v>
      </c>
      <c r="L4587" s="26">
        <v>47483</v>
      </c>
      <c r="M4587">
        <v>6</v>
      </c>
      <c r="N4587">
        <v>0</v>
      </c>
    </row>
    <row r="4588" spans="1:14" x14ac:dyDescent="0.25">
      <c r="A4588" s="21" t="str">
        <f t="shared" si="71"/>
        <v>MOW H2N CAAC_2030</v>
      </c>
      <c r="B4588" t="s">
        <v>130</v>
      </c>
      <c r="C4588" t="s">
        <v>73</v>
      </c>
      <c r="D4588" t="s">
        <v>20</v>
      </c>
      <c r="E4588" t="s">
        <v>5</v>
      </c>
      <c r="F4588" t="s">
        <v>8</v>
      </c>
      <c r="G4588">
        <v>0</v>
      </c>
      <c r="H4588">
        <v>0</v>
      </c>
      <c r="I4588">
        <v>0</v>
      </c>
      <c r="J4588">
        <v>0</v>
      </c>
      <c r="L4588" s="26">
        <v>47848</v>
      </c>
      <c r="M4588">
        <v>7</v>
      </c>
      <c r="N4588">
        <v>0</v>
      </c>
    </row>
    <row r="4589" spans="1:14" x14ac:dyDescent="0.25">
      <c r="A4589" s="21" t="str">
        <f t="shared" si="71"/>
        <v>MOW H2N CAAC_2031</v>
      </c>
      <c r="B4589" t="s">
        <v>130</v>
      </c>
      <c r="C4589" t="s">
        <v>73</v>
      </c>
      <c r="D4589" t="s">
        <v>20</v>
      </c>
      <c r="E4589" t="s">
        <v>5</v>
      </c>
      <c r="F4589" t="s">
        <v>8</v>
      </c>
      <c r="G4589">
        <v>0</v>
      </c>
      <c r="H4589">
        <v>0</v>
      </c>
      <c r="I4589">
        <v>0</v>
      </c>
      <c r="J4589">
        <v>0</v>
      </c>
      <c r="L4589" s="26">
        <v>48213</v>
      </c>
      <c r="M4589">
        <v>8</v>
      </c>
      <c r="N4589">
        <v>0</v>
      </c>
    </row>
    <row r="4590" spans="1:14" x14ac:dyDescent="0.25">
      <c r="A4590" s="21" t="str">
        <f t="shared" si="71"/>
        <v>MOW H2N CAAC_2032</v>
      </c>
      <c r="B4590" t="s">
        <v>130</v>
      </c>
      <c r="C4590" t="s">
        <v>73</v>
      </c>
      <c r="D4590" t="s">
        <v>20</v>
      </c>
      <c r="E4590" t="s">
        <v>5</v>
      </c>
      <c r="F4590" t="s">
        <v>8</v>
      </c>
      <c r="G4590">
        <v>0</v>
      </c>
      <c r="H4590">
        <v>0</v>
      </c>
      <c r="I4590">
        <v>0</v>
      </c>
      <c r="J4590">
        <v>0</v>
      </c>
      <c r="L4590" s="26">
        <v>48579</v>
      </c>
      <c r="M4590">
        <v>9</v>
      </c>
      <c r="N4590">
        <v>0</v>
      </c>
    </row>
    <row r="4591" spans="1:14" x14ac:dyDescent="0.25">
      <c r="A4591" s="21" t="str">
        <f t="shared" si="71"/>
        <v>MOW H2N CAAC_2033</v>
      </c>
      <c r="B4591" t="s">
        <v>130</v>
      </c>
      <c r="C4591" t="s">
        <v>73</v>
      </c>
      <c r="D4591" t="s">
        <v>20</v>
      </c>
      <c r="E4591" t="s">
        <v>5</v>
      </c>
      <c r="F4591" t="s">
        <v>8</v>
      </c>
      <c r="G4591">
        <v>0</v>
      </c>
      <c r="H4591">
        <v>0</v>
      </c>
      <c r="I4591">
        <v>0</v>
      </c>
      <c r="J4591">
        <v>0</v>
      </c>
      <c r="L4591" s="26">
        <v>48944</v>
      </c>
      <c r="M4591">
        <v>10</v>
      </c>
      <c r="N4591">
        <v>0</v>
      </c>
    </row>
    <row r="4592" spans="1:14" x14ac:dyDescent="0.25">
      <c r="A4592" s="21" t="str">
        <f t="shared" si="71"/>
        <v>MOW H2N CAAC_2034</v>
      </c>
      <c r="B4592" t="s">
        <v>130</v>
      </c>
      <c r="C4592" t="s">
        <v>73</v>
      </c>
      <c r="D4592" t="s">
        <v>20</v>
      </c>
      <c r="E4592" t="s">
        <v>5</v>
      </c>
      <c r="F4592" t="s">
        <v>8</v>
      </c>
      <c r="G4592">
        <v>0</v>
      </c>
      <c r="H4592">
        <v>0</v>
      </c>
      <c r="I4592">
        <v>0</v>
      </c>
      <c r="J4592">
        <v>0</v>
      </c>
      <c r="L4592" s="26">
        <v>49309</v>
      </c>
      <c r="M4592">
        <v>11</v>
      </c>
      <c r="N4592">
        <v>0</v>
      </c>
    </row>
    <row r="4593" spans="1:14" x14ac:dyDescent="0.25">
      <c r="A4593" s="21" t="str">
        <f t="shared" si="71"/>
        <v>MOW H2N CAAC_2035</v>
      </c>
      <c r="B4593" t="s">
        <v>130</v>
      </c>
      <c r="C4593" t="s">
        <v>73</v>
      </c>
      <c r="D4593" t="s">
        <v>20</v>
      </c>
      <c r="E4593" t="s">
        <v>5</v>
      </c>
      <c r="F4593" t="s">
        <v>8</v>
      </c>
      <c r="G4593">
        <v>0</v>
      </c>
      <c r="H4593">
        <v>0</v>
      </c>
      <c r="I4593">
        <v>0</v>
      </c>
      <c r="J4593">
        <v>0</v>
      </c>
      <c r="L4593" s="26">
        <v>49674</v>
      </c>
      <c r="M4593">
        <v>12</v>
      </c>
      <c r="N4593">
        <v>0</v>
      </c>
    </row>
    <row r="4594" spans="1:14" x14ac:dyDescent="0.25">
      <c r="A4594" s="21" t="str">
        <f t="shared" si="71"/>
        <v>MOW H2N CAAC_2036</v>
      </c>
      <c r="B4594" t="s">
        <v>130</v>
      </c>
      <c r="C4594" t="s">
        <v>73</v>
      </c>
      <c r="D4594" t="s">
        <v>20</v>
      </c>
      <c r="E4594" t="s">
        <v>5</v>
      </c>
      <c r="F4594" t="s">
        <v>8</v>
      </c>
      <c r="G4594">
        <v>0</v>
      </c>
      <c r="H4594">
        <v>0</v>
      </c>
      <c r="I4594">
        <v>0</v>
      </c>
      <c r="J4594">
        <v>0</v>
      </c>
      <c r="L4594" s="26">
        <v>50040</v>
      </c>
      <c r="M4594">
        <v>13</v>
      </c>
      <c r="N4594">
        <v>0</v>
      </c>
    </row>
    <row r="4595" spans="1:14" x14ac:dyDescent="0.25">
      <c r="A4595" s="21" t="str">
        <f t="shared" si="71"/>
        <v>MOW H2N CAAC_2037</v>
      </c>
      <c r="B4595" t="s">
        <v>130</v>
      </c>
      <c r="C4595" t="s">
        <v>73</v>
      </c>
      <c r="D4595" t="s">
        <v>20</v>
      </c>
      <c r="E4595" t="s">
        <v>5</v>
      </c>
      <c r="F4595" t="s">
        <v>8</v>
      </c>
      <c r="G4595">
        <v>0</v>
      </c>
      <c r="H4595">
        <v>0</v>
      </c>
      <c r="I4595">
        <v>0</v>
      </c>
      <c r="J4595">
        <v>0</v>
      </c>
      <c r="L4595" s="26">
        <v>50405</v>
      </c>
      <c r="M4595">
        <v>14</v>
      </c>
      <c r="N4595">
        <v>0</v>
      </c>
    </row>
    <row r="4596" spans="1:14" x14ac:dyDescent="0.25">
      <c r="A4596" s="21" t="str">
        <f t="shared" si="71"/>
        <v>MOW H2N CAAC_2038</v>
      </c>
      <c r="B4596" t="s">
        <v>130</v>
      </c>
      <c r="C4596" t="s">
        <v>73</v>
      </c>
      <c r="D4596" t="s">
        <v>20</v>
      </c>
      <c r="E4596" t="s">
        <v>5</v>
      </c>
      <c r="F4596" t="s">
        <v>8</v>
      </c>
      <c r="G4596">
        <v>0</v>
      </c>
      <c r="H4596">
        <v>0</v>
      </c>
      <c r="I4596">
        <v>0</v>
      </c>
      <c r="J4596">
        <v>0</v>
      </c>
      <c r="L4596" s="26">
        <v>50770</v>
      </c>
      <c r="M4596">
        <v>15</v>
      </c>
      <c r="N4596">
        <v>0</v>
      </c>
    </row>
    <row r="4597" spans="1:14" x14ac:dyDescent="0.25">
      <c r="A4597" s="21" t="str">
        <f t="shared" si="71"/>
        <v>MOW H2N CAAC_2039</v>
      </c>
      <c r="B4597" t="s">
        <v>130</v>
      </c>
      <c r="C4597" t="s">
        <v>73</v>
      </c>
      <c r="D4597" t="s">
        <v>20</v>
      </c>
      <c r="E4597" t="s">
        <v>5</v>
      </c>
      <c r="F4597" t="s">
        <v>8</v>
      </c>
      <c r="G4597">
        <v>0</v>
      </c>
      <c r="H4597">
        <v>0</v>
      </c>
      <c r="I4597">
        <v>0</v>
      </c>
      <c r="J4597">
        <v>0</v>
      </c>
      <c r="L4597" s="26">
        <v>51135</v>
      </c>
      <c r="M4597">
        <v>16</v>
      </c>
      <c r="N4597">
        <v>0</v>
      </c>
    </row>
    <row r="4598" spans="1:14" x14ac:dyDescent="0.25">
      <c r="A4598" s="21" t="str">
        <f t="shared" si="71"/>
        <v>MOW H2N CAAC_2040</v>
      </c>
      <c r="B4598" t="s">
        <v>130</v>
      </c>
      <c r="C4598" t="s">
        <v>73</v>
      </c>
      <c r="D4598" t="s">
        <v>20</v>
      </c>
      <c r="E4598" t="s">
        <v>5</v>
      </c>
      <c r="F4598" t="s">
        <v>8</v>
      </c>
      <c r="G4598">
        <v>0</v>
      </c>
      <c r="H4598">
        <v>0</v>
      </c>
      <c r="I4598">
        <v>0</v>
      </c>
      <c r="J4598">
        <v>0</v>
      </c>
      <c r="L4598" s="26">
        <v>51501</v>
      </c>
      <c r="M4598">
        <v>17</v>
      </c>
      <c r="N4598">
        <v>0</v>
      </c>
    </row>
    <row r="4599" spans="1:14" x14ac:dyDescent="0.25">
      <c r="A4599" s="21" t="str">
        <f t="shared" si="71"/>
        <v>MOW H2N CAAC_2041</v>
      </c>
      <c r="B4599" t="s">
        <v>130</v>
      </c>
      <c r="C4599" t="s">
        <v>73</v>
      </c>
      <c r="D4599" t="s">
        <v>20</v>
      </c>
      <c r="E4599" t="s">
        <v>5</v>
      </c>
      <c r="F4599" t="s">
        <v>8</v>
      </c>
      <c r="G4599">
        <v>0</v>
      </c>
      <c r="H4599">
        <v>0</v>
      </c>
      <c r="I4599">
        <v>0</v>
      </c>
      <c r="J4599">
        <v>0</v>
      </c>
      <c r="L4599" s="26">
        <v>51866</v>
      </c>
      <c r="M4599">
        <v>18</v>
      </c>
      <c r="N4599">
        <v>0</v>
      </c>
    </row>
    <row r="4600" spans="1:14" x14ac:dyDescent="0.25">
      <c r="A4600" s="21" t="str">
        <f t="shared" si="71"/>
        <v>MOW H2N CAAC_2042</v>
      </c>
      <c r="B4600" t="s">
        <v>130</v>
      </c>
      <c r="C4600" t="s">
        <v>73</v>
      </c>
      <c r="D4600" t="s">
        <v>20</v>
      </c>
      <c r="E4600" t="s">
        <v>5</v>
      </c>
      <c r="F4600" t="s">
        <v>8</v>
      </c>
      <c r="G4600">
        <v>0</v>
      </c>
      <c r="H4600">
        <v>0</v>
      </c>
      <c r="I4600">
        <v>0</v>
      </c>
      <c r="J4600">
        <v>0</v>
      </c>
      <c r="L4600" s="26">
        <v>52231</v>
      </c>
      <c r="M4600">
        <v>19</v>
      </c>
      <c r="N4600">
        <v>0</v>
      </c>
    </row>
    <row r="4601" spans="1:14" x14ac:dyDescent="0.25">
      <c r="A4601" s="21" t="str">
        <f t="shared" si="71"/>
        <v>MOW H2N CAAC_2043</v>
      </c>
      <c r="B4601" t="s">
        <v>130</v>
      </c>
      <c r="C4601" t="s">
        <v>73</v>
      </c>
      <c r="D4601" t="s">
        <v>20</v>
      </c>
      <c r="E4601" t="s">
        <v>5</v>
      </c>
      <c r="F4601" t="s">
        <v>8</v>
      </c>
      <c r="G4601">
        <v>0</v>
      </c>
      <c r="H4601">
        <v>0</v>
      </c>
      <c r="I4601">
        <v>0</v>
      </c>
      <c r="J4601">
        <v>0</v>
      </c>
      <c r="L4601" s="26">
        <v>52596</v>
      </c>
      <c r="M4601">
        <v>20</v>
      </c>
      <c r="N4601">
        <v>0</v>
      </c>
    </row>
    <row r="4602" spans="1:14" x14ac:dyDescent="0.25">
      <c r="A4602" s="21" t="str">
        <f t="shared" si="71"/>
        <v>MOW H3C CAAC_2024</v>
      </c>
      <c r="B4602" t="s">
        <v>130</v>
      </c>
      <c r="C4602" t="s">
        <v>73</v>
      </c>
      <c r="D4602" t="s">
        <v>18</v>
      </c>
      <c r="E4602" t="s">
        <v>29</v>
      </c>
      <c r="F4602" t="s">
        <v>28</v>
      </c>
      <c r="K4602">
        <v>0</v>
      </c>
      <c r="L4602" s="26">
        <v>45657</v>
      </c>
      <c r="M4602">
        <v>1</v>
      </c>
    </row>
    <row r="4603" spans="1:14" x14ac:dyDescent="0.25">
      <c r="A4603" s="21" t="str">
        <f t="shared" si="71"/>
        <v>MOW H3C CAAC_2025</v>
      </c>
      <c r="B4603" t="s">
        <v>130</v>
      </c>
      <c r="C4603" t="s">
        <v>73</v>
      </c>
      <c r="D4603" t="s">
        <v>18</v>
      </c>
      <c r="E4603" t="s">
        <v>29</v>
      </c>
      <c r="F4603" t="s">
        <v>28</v>
      </c>
      <c r="K4603">
        <v>0</v>
      </c>
      <c r="L4603" s="26">
        <v>46022</v>
      </c>
      <c r="M4603">
        <v>2</v>
      </c>
    </row>
    <row r="4604" spans="1:14" x14ac:dyDescent="0.25">
      <c r="A4604" s="21" t="str">
        <f t="shared" si="71"/>
        <v>MOW H3C CAAC_2026</v>
      </c>
      <c r="B4604" t="s">
        <v>130</v>
      </c>
      <c r="C4604" t="s">
        <v>73</v>
      </c>
      <c r="D4604" t="s">
        <v>18</v>
      </c>
      <c r="E4604" t="s">
        <v>29</v>
      </c>
      <c r="F4604" t="s">
        <v>28</v>
      </c>
      <c r="K4604">
        <v>0</v>
      </c>
      <c r="L4604" s="26">
        <v>46387</v>
      </c>
      <c r="M4604">
        <v>3</v>
      </c>
    </row>
    <row r="4605" spans="1:14" x14ac:dyDescent="0.25">
      <c r="A4605" s="21" t="str">
        <f t="shared" si="71"/>
        <v>MOW H3C CAAC_2027</v>
      </c>
      <c r="B4605" t="s">
        <v>130</v>
      </c>
      <c r="C4605" t="s">
        <v>73</v>
      </c>
      <c r="D4605" t="s">
        <v>18</v>
      </c>
      <c r="E4605" t="s">
        <v>29</v>
      </c>
      <c r="F4605" t="s">
        <v>28</v>
      </c>
      <c r="K4605">
        <v>0</v>
      </c>
      <c r="L4605" s="26">
        <v>46752</v>
      </c>
      <c r="M4605">
        <v>4</v>
      </c>
    </row>
    <row r="4606" spans="1:14" x14ac:dyDescent="0.25">
      <c r="A4606" s="21" t="str">
        <f t="shared" si="71"/>
        <v>MOW H3C CAAC_2028</v>
      </c>
      <c r="B4606" t="s">
        <v>130</v>
      </c>
      <c r="C4606" t="s">
        <v>73</v>
      </c>
      <c r="D4606" t="s">
        <v>18</v>
      </c>
      <c r="E4606" t="s">
        <v>29</v>
      </c>
      <c r="F4606" t="s">
        <v>28</v>
      </c>
      <c r="K4606">
        <v>0</v>
      </c>
      <c r="L4606" s="26">
        <v>47118</v>
      </c>
      <c r="M4606">
        <v>5</v>
      </c>
    </row>
    <row r="4607" spans="1:14" x14ac:dyDescent="0.25">
      <c r="A4607" s="21" t="str">
        <f t="shared" si="71"/>
        <v>MOW H3C CAAC_2029</v>
      </c>
      <c r="B4607" t="s">
        <v>130</v>
      </c>
      <c r="C4607" t="s">
        <v>73</v>
      </c>
      <c r="D4607" t="s">
        <v>18</v>
      </c>
      <c r="E4607" t="s">
        <v>29</v>
      </c>
      <c r="F4607" t="s">
        <v>28</v>
      </c>
      <c r="K4607">
        <v>0</v>
      </c>
      <c r="L4607" s="26">
        <v>47483</v>
      </c>
      <c r="M4607">
        <v>6</v>
      </c>
    </row>
    <row r="4608" spans="1:14" x14ac:dyDescent="0.25">
      <c r="A4608" s="21" t="str">
        <f t="shared" si="71"/>
        <v>MOW H3C CAAC_2030</v>
      </c>
      <c r="B4608" t="s">
        <v>130</v>
      </c>
      <c r="C4608" t="s">
        <v>73</v>
      </c>
      <c r="D4608" t="s">
        <v>18</v>
      </c>
      <c r="E4608" t="s">
        <v>29</v>
      </c>
      <c r="F4608" t="s">
        <v>28</v>
      </c>
      <c r="K4608">
        <v>0</v>
      </c>
      <c r="L4608" s="26">
        <v>47848</v>
      </c>
      <c r="M4608">
        <v>7</v>
      </c>
    </row>
    <row r="4609" spans="1:13" x14ac:dyDescent="0.25">
      <c r="A4609" s="21" t="str">
        <f t="shared" si="71"/>
        <v>MOW H3C CAAC_2031</v>
      </c>
      <c r="B4609" t="s">
        <v>130</v>
      </c>
      <c r="C4609" t="s">
        <v>73</v>
      </c>
      <c r="D4609" t="s">
        <v>18</v>
      </c>
      <c r="E4609" t="s">
        <v>29</v>
      </c>
      <c r="F4609" t="s">
        <v>28</v>
      </c>
      <c r="K4609">
        <v>0</v>
      </c>
      <c r="L4609" s="26">
        <v>48213</v>
      </c>
      <c r="M4609">
        <v>8</v>
      </c>
    </row>
    <row r="4610" spans="1:13" x14ac:dyDescent="0.25">
      <c r="A4610" s="21" t="str">
        <f t="shared" ref="A4610:A4673" si="72">B4610&amp;" "&amp;D4610&amp;" "&amp;C4610&amp;"_"&amp;YEAR(L4610)</f>
        <v>MOW H3C CAAC_2032</v>
      </c>
      <c r="B4610" t="s">
        <v>130</v>
      </c>
      <c r="C4610" t="s">
        <v>73</v>
      </c>
      <c r="D4610" t="s">
        <v>18</v>
      </c>
      <c r="E4610" t="s">
        <v>29</v>
      </c>
      <c r="F4610" t="s">
        <v>28</v>
      </c>
      <c r="K4610">
        <v>0</v>
      </c>
      <c r="L4610" s="26">
        <v>48579</v>
      </c>
      <c r="M4610">
        <v>9</v>
      </c>
    </row>
    <row r="4611" spans="1:13" x14ac:dyDescent="0.25">
      <c r="A4611" s="21" t="str">
        <f t="shared" si="72"/>
        <v>MOW H3C CAAC_2033</v>
      </c>
      <c r="B4611" t="s">
        <v>130</v>
      </c>
      <c r="C4611" t="s">
        <v>73</v>
      </c>
      <c r="D4611" t="s">
        <v>18</v>
      </c>
      <c r="E4611" t="s">
        <v>29</v>
      </c>
      <c r="F4611" t="s">
        <v>28</v>
      </c>
      <c r="K4611">
        <v>0</v>
      </c>
      <c r="L4611" s="26">
        <v>48944</v>
      </c>
      <c r="M4611">
        <v>10</v>
      </c>
    </row>
    <row r="4612" spans="1:13" x14ac:dyDescent="0.25">
      <c r="A4612" s="21" t="str">
        <f t="shared" si="72"/>
        <v>MOW H3C CAAC_2034</v>
      </c>
      <c r="B4612" t="s">
        <v>130</v>
      </c>
      <c r="C4612" t="s">
        <v>73</v>
      </c>
      <c r="D4612" t="s">
        <v>18</v>
      </c>
      <c r="E4612" t="s">
        <v>29</v>
      </c>
      <c r="F4612" t="s">
        <v>28</v>
      </c>
      <c r="K4612">
        <v>0</v>
      </c>
      <c r="L4612" s="26">
        <v>49309</v>
      </c>
      <c r="M4612">
        <v>11</v>
      </c>
    </row>
    <row r="4613" spans="1:13" x14ac:dyDescent="0.25">
      <c r="A4613" s="21" t="str">
        <f t="shared" si="72"/>
        <v>MOW H3C CAAC_2035</v>
      </c>
      <c r="B4613" t="s">
        <v>130</v>
      </c>
      <c r="C4613" t="s">
        <v>73</v>
      </c>
      <c r="D4613" t="s">
        <v>18</v>
      </c>
      <c r="E4613" t="s">
        <v>29</v>
      </c>
      <c r="F4613" t="s">
        <v>28</v>
      </c>
      <c r="K4613">
        <v>0</v>
      </c>
      <c r="L4613" s="26">
        <v>49674</v>
      </c>
      <c r="M4613">
        <v>12</v>
      </c>
    </row>
    <row r="4614" spans="1:13" x14ac:dyDescent="0.25">
      <c r="A4614" s="21" t="str">
        <f t="shared" si="72"/>
        <v>MOW H3C CAAC_2036</v>
      </c>
      <c r="B4614" t="s">
        <v>130</v>
      </c>
      <c r="C4614" t="s">
        <v>73</v>
      </c>
      <c r="D4614" t="s">
        <v>18</v>
      </c>
      <c r="E4614" t="s">
        <v>29</v>
      </c>
      <c r="F4614" t="s">
        <v>28</v>
      </c>
      <c r="K4614">
        <v>0</v>
      </c>
      <c r="L4614" s="26">
        <v>50040</v>
      </c>
      <c r="M4614">
        <v>13</v>
      </c>
    </row>
    <row r="4615" spans="1:13" x14ac:dyDescent="0.25">
      <c r="A4615" s="21" t="str">
        <f t="shared" si="72"/>
        <v>MOW H3C CAAC_2037</v>
      </c>
      <c r="B4615" t="s">
        <v>130</v>
      </c>
      <c r="C4615" t="s">
        <v>73</v>
      </c>
      <c r="D4615" t="s">
        <v>18</v>
      </c>
      <c r="E4615" t="s">
        <v>29</v>
      </c>
      <c r="F4615" t="s">
        <v>28</v>
      </c>
      <c r="K4615">
        <v>0</v>
      </c>
      <c r="L4615" s="26">
        <v>50405</v>
      </c>
      <c r="M4615">
        <v>14</v>
      </c>
    </row>
    <row r="4616" spans="1:13" x14ac:dyDescent="0.25">
      <c r="A4616" s="21" t="str">
        <f t="shared" si="72"/>
        <v>MOW H3C CAAC_2038</v>
      </c>
      <c r="B4616" t="s">
        <v>130</v>
      </c>
      <c r="C4616" t="s">
        <v>73</v>
      </c>
      <c r="D4616" t="s">
        <v>18</v>
      </c>
      <c r="E4616" t="s">
        <v>29</v>
      </c>
      <c r="F4616" t="s">
        <v>28</v>
      </c>
      <c r="K4616">
        <v>0</v>
      </c>
      <c r="L4616" s="26">
        <v>50770</v>
      </c>
      <c r="M4616">
        <v>15</v>
      </c>
    </row>
    <row r="4617" spans="1:13" x14ac:dyDescent="0.25">
      <c r="A4617" s="21" t="str">
        <f t="shared" si="72"/>
        <v>MOW H3C CAAC_2039</v>
      </c>
      <c r="B4617" t="s">
        <v>130</v>
      </c>
      <c r="C4617" t="s">
        <v>73</v>
      </c>
      <c r="D4617" t="s">
        <v>18</v>
      </c>
      <c r="E4617" t="s">
        <v>29</v>
      </c>
      <c r="F4617" t="s">
        <v>28</v>
      </c>
      <c r="K4617">
        <v>18360.177734375</v>
      </c>
      <c r="L4617" s="26">
        <v>51135</v>
      </c>
      <c r="M4617">
        <v>16</v>
      </c>
    </row>
    <row r="4618" spans="1:13" x14ac:dyDescent="0.25">
      <c r="A4618" s="21" t="str">
        <f t="shared" si="72"/>
        <v>MOW H3C CAAC_2040</v>
      </c>
      <c r="B4618" t="s">
        <v>130</v>
      </c>
      <c r="C4618" t="s">
        <v>73</v>
      </c>
      <c r="D4618" t="s">
        <v>18</v>
      </c>
      <c r="E4618" t="s">
        <v>29</v>
      </c>
      <c r="F4618" t="s">
        <v>28</v>
      </c>
      <c r="K4618">
        <v>186242.890625</v>
      </c>
      <c r="L4618" s="26">
        <v>51501</v>
      </c>
      <c r="M4618">
        <v>17</v>
      </c>
    </row>
    <row r="4619" spans="1:13" x14ac:dyDescent="0.25">
      <c r="A4619" s="21" t="str">
        <f t="shared" si="72"/>
        <v>MOW H3C CAAC_2041</v>
      </c>
      <c r="B4619" t="s">
        <v>130</v>
      </c>
      <c r="C4619" t="s">
        <v>73</v>
      </c>
      <c r="D4619" t="s">
        <v>18</v>
      </c>
      <c r="E4619" t="s">
        <v>29</v>
      </c>
      <c r="F4619" t="s">
        <v>28</v>
      </c>
      <c r="K4619">
        <v>319123.15625</v>
      </c>
      <c r="L4619" s="26">
        <v>51866</v>
      </c>
      <c r="M4619">
        <v>18</v>
      </c>
    </row>
    <row r="4620" spans="1:13" x14ac:dyDescent="0.25">
      <c r="A4620" s="21" t="str">
        <f t="shared" si="72"/>
        <v>MOW H3C CAAC_2042</v>
      </c>
      <c r="B4620" t="s">
        <v>130</v>
      </c>
      <c r="C4620" t="s">
        <v>73</v>
      </c>
      <c r="D4620" t="s">
        <v>18</v>
      </c>
      <c r="E4620" t="s">
        <v>29</v>
      </c>
      <c r="F4620" t="s">
        <v>28</v>
      </c>
      <c r="K4620">
        <v>469249.46875</v>
      </c>
      <c r="L4620" s="26">
        <v>52231</v>
      </c>
      <c r="M4620">
        <v>19</v>
      </c>
    </row>
    <row r="4621" spans="1:13" x14ac:dyDescent="0.25">
      <c r="A4621" s="21" t="str">
        <f t="shared" si="72"/>
        <v>MOW H3C CAAC_2043</v>
      </c>
      <c r="B4621" t="s">
        <v>130</v>
      </c>
      <c r="C4621" t="s">
        <v>73</v>
      </c>
      <c r="D4621" t="s">
        <v>18</v>
      </c>
      <c r="E4621" t="s">
        <v>29</v>
      </c>
      <c r="F4621" t="s">
        <v>28</v>
      </c>
      <c r="K4621">
        <v>474509.46875</v>
      </c>
      <c r="L4621" s="26">
        <v>52596</v>
      </c>
      <c r="M4621">
        <v>20</v>
      </c>
    </row>
    <row r="4622" spans="1:13" x14ac:dyDescent="0.25">
      <c r="A4622" s="21" t="str">
        <f t="shared" si="72"/>
        <v>MOW H3C CAAC_2024</v>
      </c>
      <c r="B4622" t="s">
        <v>130</v>
      </c>
      <c r="C4622" t="s">
        <v>73</v>
      </c>
      <c r="D4622" t="s">
        <v>18</v>
      </c>
      <c r="E4622" t="s">
        <v>29</v>
      </c>
      <c r="F4622" t="s">
        <v>31</v>
      </c>
      <c r="K4622">
        <v>0</v>
      </c>
      <c r="L4622" s="26">
        <v>45657</v>
      </c>
      <c r="M4622">
        <v>1</v>
      </c>
    </row>
    <row r="4623" spans="1:13" x14ac:dyDescent="0.25">
      <c r="A4623" s="21" t="str">
        <f t="shared" si="72"/>
        <v>MOW H3C CAAC_2025</v>
      </c>
      <c r="B4623" t="s">
        <v>130</v>
      </c>
      <c r="C4623" t="s">
        <v>73</v>
      </c>
      <c r="D4623" t="s">
        <v>18</v>
      </c>
      <c r="E4623" t="s">
        <v>29</v>
      </c>
      <c r="F4623" t="s">
        <v>31</v>
      </c>
      <c r="K4623">
        <v>0</v>
      </c>
      <c r="L4623" s="26">
        <v>46022</v>
      </c>
      <c r="M4623">
        <v>2</v>
      </c>
    </row>
    <row r="4624" spans="1:13" x14ac:dyDescent="0.25">
      <c r="A4624" s="21" t="str">
        <f t="shared" si="72"/>
        <v>MOW H3C CAAC_2026</v>
      </c>
      <c r="B4624" t="s">
        <v>130</v>
      </c>
      <c r="C4624" t="s">
        <v>73</v>
      </c>
      <c r="D4624" t="s">
        <v>18</v>
      </c>
      <c r="E4624" t="s">
        <v>29</v>
      </c>
      <c r="F4624" t="s">
        <v>31</v>
      </c>
      <c r="K4624">
        <v>0</v>
      </c>
      <c r="L4624" s="26">
        <v>46387</v>
      </c>
      <c r="M4624">
        <v>3</v>
      </c>
    </row>
    <row r="4625" spans="1:13" x14ac:dyDescent="0.25">
      <c r="A4625" s="21" t="str">
        <f t="shared" si="72"/>
        <v>MOW H3C CAAC_2027</v>
      </c>
      <c r="B4625" t="s">
        <v>130</v>
      </c>
      <c r="C4625" t="s">
        <v>73</v>
      </c>
      <c r="D4625" t="s">
        <v>18</v>
      </c>
      <c r="E4625" t="s">
        <v>29</v>
      </c>
      <c r="F4625" t="s">
        <v>31</v>
      </c>
      <c r="K4625">
        <v>0</v>
      </c>
      <c r="L4625" s="26">
        <v>46752</v>
      </c>
      <c r="M4625">
        <v>4</v>
      </c>
    </row>
    <row r="4626" spans="1:13" x14ac:dyDescent="0.25">
      <c r="A4626" s="21" t="str">
        <f t="shared" si="72"/>
        <v>MOW H3C CAAC_2028</v>
      </c>
      <c r="B4626" t="s">
        <v>130</v>
      </c>
      <c r="C4626" t="s">
        <v>73</v>
      </c>
      <c r="D4626" t="s">
        <v>18</v>
      </c>
      <c r="E4626" t="s">
        <v>29</v>
      </c>
      <c r="F4626" t="s">
        <v>31</v>
      </c>
      <c r="K4626">
        <v>0</v>
      </c>
      <c r="L4626" s="26">
        <v>47118</v>
      </c>
      <c r="M4626">
        <v>5</v>
      </c>
    </row>
    <row r="4627" spans="1:13" x14ac:dyDescent="0.25">
      <c r="A4627" s="21" t="str">
        <f t="shared" si="72"/>
        <v>MOW H3C CAAC_2029</v>
      </c>
      <c r="B4627" t="s">
        <v>130</v>
      </c>
      <c r="C4627" t="s">
        <v>73</v>
      </c>
      <c r="D4627" t="s">
        <v>18</v>
      </c>
      <c r="E4627" t="s">
        <v>29</v>
      </c>
      <c r="F4627" t="s">
        <v>31</v>
      </c>
      <c r="K4627">
        <v>0</v>
      </c>
      <c r="L4627" s="26">
        <v>47483</v>
      </c>
      <c r="M4627">
        <v>6</v>
      </c>
    </row>
    <row r="4628" spans="1:13" x14ac:dyDescent="0.25">
      <c r="A4628" s="21" t="str">
        <f t="shared" si="72"/>
        <v>MOW H3C CAAC_2030</v>
      </c>
      <c r="B4628" t="s">
        <v>130</v>
      </c>
      <c r="C4628" t="s">
        <v>73</v>
      </c>
      <c r="D4628" t="s">
        <v>18</v>
      </c>
      <c r="E4628" t="s">
        <v>29</v>
      </c>
      <c r="F4628" t="s">
        <v>31</v>
      </c>
      <c r="K4628">
        <v>0</v>
      </c>
      <c r="L4628" s="26">
        <v>47848</v>
      </c>
      <c r="M4628">
        <v>7</v>
      </c>
    </row>
    <row r="4629" spans="1:13" x14ac:dyDescent="0.25">
      <c r="A4629" s="21" t="str">
        <f t="shared" si="72"/>
        <v>MOW H3C CAAC_2031</v>
      </c>
      <c r="B4629" t="s">
        <v>130</v>
      </c>
      <c r="C4629" t="s">
        <v>73</v>
      </c>
      <c r="D4629" t="s">
        <v>18</v>
      </c>
      <c r="E4629" t="s">
        <v>29</v>
      </c>
      <c r="F4629" t="s">
        <v>31</v>
      </c>
      <c r="K4629">
        <v>0</v>
      </c>
      <c r="L4629" s="26">
        <v>48213</v>
      </c>
      <c r="M4629">
        <v>8</v>
      </c>
    </row>
    <row r="4630" spans="1:13" x14ac:dyDescent="0.25">
      <c r="A4630" s="21" t="str">
        <f t="shared" si="72"/>
        <v>MOW H3C CAAC_2032</v>
      </c>
      <c r="B4630" t="s">
        <v>130</v>
      </c>
      <c r="C4630" t="s">
        <v>73</v>
      </c>
      <c r="D4630" t="s">
        <v>18</v>
      </c>
      <c r="E4630" t="s">
        <v>29</v>
      </c>
      <c r="F4630" t="s">
        <v>31</v>
      </c>
      <c r="K4630">
        <v>0</v>
      </c>
      <c r="L4630" s="26">
        <v>48579</v>
      </c>
      <c r="M4630">
        <v>9</v>
      </c>
    </row>
    <row r="4631" spans="1:13" x14ac:dyDescent="0.25">
      <c r="A4631" s="21" t="str">
        <f t="shared" si="72"/>
        <v>MOW H3C CAAC_2033</v>
      </c>
      <c r="B4631" t="s">
        <v>130</v>
      </c>
      <c r="C4631" t="s">
        <v>73</v>
      </c>
      <c r="D4631" t="s">
        <v>18</v>
      </c>
      <c r="E4631" t="s">
        <v>29</v>
      </c>
      <c r="F4631" t="s">
        <v>31</v>
      </c>
      <c r="K4631">
        <v>0</v>
      </c>
      <c r="L4631" s="26">
        <v>48944</v>
      </c>
      <c r="M4631">
        <v>10</v>
      </c>
    </row>
    <row r="4632" spans="1:13" x14ac:dyDescent="0.25">
      <c r="A4632" s="21" t="str">
        <f t="shared" si="72"/>
        <v>MOW H3C CAAC_2034</v>
      </c>
      <c r="B4632" t="s">
        <v>130</v>
      </c>
      <c r="C4632" t="s">
        <v>73</v>
      </c>
      <c r="D4632" t="s">
        <v>18</v>
      </c>
      <c r="E4632" t="s">
        <v>29</v>
      </c>
      <c r="F4632" t="s">
        <v>31</v>
      </c>
      <c r="K4632">
        <v>0</v>
      </c>
      <c r="L4632" s="26">
        <v>49309</v>
      </c>
      <c r="M4632">
        <v>11</v>
      </c>
    </row>
    <row r="4633" spans="1:13" x14ac:dyDescent="0.25">
      <c r="A4633" s="21" t="str">
        <f t="shared" si="72"/>
        <v>MOW H3C CAAC_2035</v>
      </c>
      <c r="B4633" t="s">
        <v>130</v>
      </c>
      <c r="C4633" t="s">
        <v>73</v>
      </c>
      <c r="D4633" t="s">
        <v>18</v>
      </c>
      <c r="E4633" t="s">
        <v>29</v>
      </c>
      <c r="F4633" t="s">
        <v>31</v>
      </c>
      <c r="K4633">
        <v>0</v>
      </c>
      <c r="L4633" s="26">
        <v>49674</v>
      </c>
      <c r="M4633">
        <v>12</v>
      </c>
    </row>
    <row r="4634" spans="1:13" x14ac:dyDescent="0.25">
      <c r="A4634" s="21" t="str">
        <f t="shared" si="72"/>
        <v>MOW H3C CAAC_2036</v>
      </c>
      <c r="B4634" t="s">
        <v>130</v>
      </c>
      <c r="C4634" t="s">
        <v>73</v>
      </c>
      <c r="D4634" t="s">
        <v>18</v>
      </c>
      <c r="E4634" t="s">
        <v>29</v>
      </c>
      <c r="F4634" t="s">
        <v>31</v>
      </c>
      <c r="K4634">
        <v>0</v>
      </c>
      <c r="L4634" s="26">
        <v>50040</v>
      </c>
      <c r="M4634">
        <v>13</v>
      </c>
    </row>
    <row r="4635" spans="1:13" x14ac:dyDescent="0.25">
      <c r="A4635" s="21" t="str">
        <f t="shared" si="72"/>
        <v>MOW H3C CAAC_2037</v>
      </c>
      <c r="B4635" t="s">
        <v>130</v>
      </c>
      <c r="C4635" t="s">
        <v>73</v>
      </c>
      <c r="D4635" t="s">
        <v>18</v>
      </c>
      <c r="E4635" t="s">
        <v>29</v>
      </c>
      <c r="F4635" t="s">
        <v>31</v>
      </c>
      <c r="K4635">
        <v>0</v>
      </c>
      <c r="L4635" s="26">
        <v>50405</v>
      </c>
      <c r="M4635">
        <v>14</v>
      </c>
    </row>
    <row r="4636" spans="1:13" x14ac:dyDescent="0.25">
      <c r="A4636" s="21" t="str">
        <f t="shared" si="72"/>
        <v>MOW H3C CAAC_2038</v>
      </c>
      <c r="B4636" t="s">
        <v>130</v>
      </c>
      <c r="C4636" t="s">
        <v>73</v>
      </c>
      <c r="D4636" t="s">
        <v>18</v>
      </c>
      <c r="E4636" t="s">
        <v>29</v>
      </c>
      <c r="F4636" t="s">
        <v>31</v>
      </c>
      <c r="K4636">
        <v>0</v>
      </c>
      <c r="L4636" s="26">
        <v>50770</v>
      </c>
      <c r="M4636">
        <v>15</v>
      </c>
    </row>
    <row r="4637" spans="1:13" x14ac:dyDescent="0.25">
      <c r="A4637" s="21" t="str">
        <f t="shared" si="72"/>
        <v>MOW H3C CAAC_2039</v>
      </c>
      <c r="B4637" t="s">
        <v>130</v>
      </c>
      <c r="C4637" t="s">
        <v>73</v>
      </c>
      <c r="D4637" t="s">
        <v>18</v>
      </c>
      <c r="E4637" t="s">
        <v>29</v>
      </c>
      <c r="F4637" t="s">
        <v>31</v>
      </c>
      <c r="K4637">
        <v>0</v>
      </c>
      <c r="L4637" s="26">
        <v>51135</v>
      </c>
      <c r="M4637">
        <v>16</v>
      </c>
    </row>
    <row r="4638" spans="1:13" x14ac:dyDescent="0.25">
      <c r="A4638" s="21" t="str">
        <f t="shared" si="72"/>
        <v>MOW H3C CAAC_2040</v>
      </c>
      <c r="B4638" t="s">
        <v>130</v>
      </c>
      <c r="C4638" t="s">
        <v>73</v>
      </c>
      <c r="D4638" t="s">
        <v>18</v>
      </c>
      <c r="E4638" t="s">
        <v>29</v>
      </c>
      <c r="F4638" t="s">
        <v>31</v>
      </c>
      <c r="K4638">
        <v>0</v>
      </c>
      <c r="L4638" s="26">
        <v>51501</v>
      </c>
      <c r="M4638">
        <v>17</v>
      </c>
    </row>
    <row r="4639" spans="1:13" x14ac:dyDescent="0.25">
      <c r="A4639" s="21" t="str">
        <f t="shared" si="72"/>
        <v>MOW H3C CAAC_2041</v>
      </c>
      <c r="B4639" t="s">
        <v>130</v>
      </c>
      <c r="C4639" t="s">
        <v>73</v>
      </c>
      <c r="D4639" t="s">
        <v>18</v>
      </c>
      <c r="E4639" t="s">
        <v>29</v>
      </c>
      <c r="F4639" t="s">
        <v>31</v>
      </c>
      <c r="K4639">
        <v>0</v>
      </c>
      <c r="L4639" s="26">
        <v>51866</v>
      </c>
      <c r="M4639">
        <v>18</v>
      </c>
    </row>
    <row r="4640" spans="1:13" x14ac:dyDescent="0.25">
      <c r="A4640" s="21" t="str">
        <f t="shared" si="72"/>
        <v>MOW H3C CAAC_2042</v>
      </c>
      <c r="B4640" t="s">
        <v>130</v>
      </c>
      <c r="C4640" t="s">
        <v>73</v>
      </c>
      <c r="D4640" t="s">
        <v>18</v>
      </c>
      <c r="E4640" t="s">
        <v>29</v>
      </c>
      <c r="F4640" t="s">
        <v>31</v>
      </c>
      <c r="K4640">
        <v>0</v>
      </c>
      <c r="L4640" s="26">
        <v>52231</v>
      </c>
      <c r="M4640">
        <v>19</v>
      </c>
    </row>
    <row r="4641" spans="1:14" x14ac:dyDescent="0.25">
      <c r="A4641" s="21" t="str">
        <f t="shared" si="72"/>
        <v>MOW H3C CAAC_2043</v>
      </c>
      <c r="B4641" t="s">
        <v>130</v>
      </c>
      <c r="C4641" t="s">
        <v>73</v>
      </c>
      <c r="D4641" t="s">
        <v>18</v>
      </c>
      <c r="E4641" t="s">
        <v>29</v>
      </c>
      <c r="F4641" t="s">
        <v>31</v>
      </c>
      <c r="K4641">
        <v>0</v>
      </c>
      <c r="L4641" s="26">
        <v>52596</v>
      </c>
      <c r="M4641">
        <v>20</v>
      </c>
    </row>
    <row r="4642" spans="1:14" x14ac:dyDescent="0.25">
      <c r="A4642" s="21" t="str">
        <f t="shared" si="72"/>
        <v>MOW H3C CAAC_2024</v>
      </c>
      <c r="B4642" t="s">
        <v>130</v>
      </c>
      <c r="C4642" t="s">
        <v>73</v>
      </c>
      <c r="D4642" t="s">
        <v>18</v>
      </c>
      <c r="E4642" t="s">
        <v>5</v>
      </c>
      <c r="F4642" t="s">
        <v>4</v>
      </c>
      <c r="G4642">
        <v>0</v>
      </c>
      <c r="H4642">
        <v>0</v>
      </c>
      <c r="I4642">
        <v>0</v>
      </c>
      <c r="J4642">
        <v>0</v>
      </c>
      <c r="L4642" s="26">
        <v>45657</v>
      </c>
      <c r="M4642">
        <v>1</v>
      </c>
      <c r="N4642">
        <v>0</v>
      </c>
    </row>
    <row r="4643" spans="1:14" x14ac:dyDescent="0.25">
      <c r="A4643" s="21" t="str">
        <f t="shared" si="72"/>
        <v>MOW H3C CAAC_2025</v>
      </c>
      <c r="B4643" t="s">
        <v>130</v>
      </c>
      <c r="C4643" t="s">
        <v>73</v>
      </c>
      <c r="D4643" t="s">
        <v>18</v>
      </c>
      <c r="E4643" t="s">
        <v>5</v>
      </c>
      <c r="F4643" t="s">
        <v>4</v>
      </c>
      <c r="G4643">
        <v>0</v>
      </c>
      <c r="H4643">
        <v>0</v>
      </c>
      <c r="I4643">
        <v>0</v>
      </c>
      <c r="J4643">
        <v>0</v>
      </c>
      <c r="L4643" s="26">
        <v>46022</v>
      </c>
      <c r="M4643">
        <v>2</v>
      </c>
      <c r="N4643">
        <v>0</v>
      </c>
    </row>
    <row r="4644" spans="1:14" x14ac:dyDescent="0.25">
      <c r="A4644" s="21" t="str">
        <f t="shared" si="72"/>
        <v>MOW H3C CAAC_2026</v>
      </c>
      <c r="B4644" t="s">
        <v>130</v>
      </c>
      <c r="C4644" t="s">
        <v>73</v>
      </c>
      <c r="D4644" t="s">
        <v>18</v>
      </c>
      <c r="E4644" t="s">
        <v>5</v>
      </c>
      <c r="F4644" t="s">
        <v>4</v>
      </c>
      <c r="G4644">
        <v>0</v>
      </c>
      <c r="H4644">
        <v>11661.30078125</v>
      </c>
      <c r="I4644">
        <v>53019.75390625</v>
      </c>
      <c r="J4644">
        <v>0</v>
      </c>
      <c r="L4644" s="26">
        <v>46387</v>
      </c>
      <c r="M4644">
        <v>3</v>
      </c>
      <c r="N4644">
        <v>-24559.650390625</v>
      </c>
    </row>
    <row r="4645" spans="1:14" x14ac:dyDescent="0.25">
      <c r="A4645" s="21" t="str">
        <f t="shared" si="72"/>
        <v>MOW H3C CAAC_2027</v>
      </c>
      <c r="B4645" t="s">
        <v>130</v>
      </c>
      <c r="C4645" t="s">
        <v>73</v>
      </c>
      <c r="D4645" t="s">
        <v>18</v>
      </c>
      <c r="E4645" t="s">
        <v>5</v>
      </c>
      <c r="F4645" t="s">
        <v>4</v>
      </c>
      <c r="G4645">
        <v>0</v>
      </c>
      <c r="H4645">
        <v>18566.32421875</v>
      </c>
      <c r="I4645">
        <v>-13221.140625</v>
      </c>
      <c r="J4645">
        <v>0</v>
      </c>
      <c r="L4645" s="26">
        <v>46752</v>
      </c>
      <c r="M4645">
        <v>4</v>
      </c>
      <c r="N4645">
        <v>-25058.15625</v>
      </c>
    </row>
    <row r="4646" spans="1:14" x14ac:dyDescent="0.25">
      <c r="A4646" s="21" t="str">
        <f t="shared" si="72"/>
        <v>MOW H3C CAAC_2028</v>
      </c>
      <c r="B4646" t="s">
        <v>130</v>
      </c>
      <c r="C4646" t="s">
        <v>73</v>
      </c>
      <c r="D4646" t="s">
        <v>18</v>
      </c>
      <c r="E4646" t="s">
        <v>5</v>
      </c>
      <c r="F4646" t="s">
        <v>4</v>
      </c>
      <c r="G4646">
        <v>0</v>
      </c>
      <c r="H4646">
        <v>32549.078125</v>
      </c>
      <c r="I4646">
        <v>148720.640625</v>
      </c>
      <c r="J4646">
        <v>0</v>
      </c>
      <c r="L4646" s="26">
        <v>47118</v>
      </c>
      <c r="M4646">
        <v>5</v>
      </c>
      <c r="N4646">
        <v>-51299.54296875</v>
      </c>
    </row>
    <row r="4647" spans="1:14" x14ac:dyDescent="0.25">
      <c r="A4647" s="21" t="str">
        <f t="shared" si="72"/>
        <v>MOW H3C CAAC_2029</v>
      </c>
      <c r="B4647" t="s">
        <v>130</v>
      </c>
      <c r="C4647" t="s">
        <v>73</v>
      </c>
      <c r="D4647" t="s">
        <v>18</v>
      </c>
      <c r="E4647" t="s">
        <v>5</v>
      </c>
      <c r="F4647" t="s">
        <v>4</v>
      </c>
      <c r="G4647">
        <v>0</v>
      </c>
      <c r="H4647">
        <v>37739.16015625</v>
      </c>
      <c r="I4647">
        <v>210010.53125</v>
      </c>
      <c r="J4647">
        <v>0</v>
      </c>
      <c r="L4647" s="26">
        <v>47483</v>
      </c>
      <c r="M4647">
        <v>6</v>
      </c>
      <c r="N4647">
        <v>-47445.06640625</v>
      </c>
    </row>
    <row r="4648" spans="1:14" x14ac:dyDescent="0.25">
      <c r="A4648" s="21" t="str">
        <f t="shared" si="72"/>
        <v>MOW H3C CAAC_2030</v>
      </c>
      <c r="B4648" t="s">
        <v>130</v>
      </c>
      <c r="C4648" t="s">
        <v>73</v>
      </c>
      <c r="D4648" t="s">
        <v>18</v>
      </c>
      <c r="E4648" t="s">
        <v>5</v>
      </c>
      <c r="F4648" t="s">
        <v>4</v>
      </c>
      <c r="G4648">
        <v>0</v>
      </c>
      <c r="H4648">
        <v>57213.16796875</v>
      </c>
      <c r="I4648">
        <v>252929.984375</v>
      </c>
      <c r="J4648">
        <v>0</v>
      </c>
      <c r="L4648" s="26">
        <v>47848</v>
      </c>
      <c r="M4648">
        <v>7</v>
      </c>
      <c r="N4648">
        <v>-69323.5234375</v>
      </c>
    </row>
    <row r="4649" spans="1:14" x14ac:dyDescent="0.25">
      <c r="A4649" s="21" t="str">
        <f t="shared" si="72"/>
        <v>MOW H3C CAAC_2031</v>
      </c>
      <c r="B4649" t="s">
        <v>130</v>
      </c>
      <c r="C4649" t="s">
        <v>73</v>
      </c>
      <c r="D4649" t="s">
        <v>18</v>
      </c>
      <c r="E4649" t="s">
        <v>5</v>
      </c>
      <c r="F4649" t="s">
        <v>4</v>
      </c>
      <c r="G4649">
        <v>0</v>
      </c>
      <c r="H4649">
        <v>90923.3984375</v>
      </c>
      <c r="I4649">
        <v>303933.4375</v>
      </c>
      <c r="J4649">
        <v>0</v>
      </c>
      <c r="L4649" s="26">
        <v>48213</v>
      </c>
      <c r="M4649">
        <v>8</v>
      </c>
      <c r="N4649">
        <v>-64063.08203125</v>
      </c>
    </row>
    <row r="4650" spans="1:14" x14ac:dyDescent="0.25">
      <c r="A4650" s="21" t="str">
        <f t="shared" si="72"/>
        <v>MOW H3C CAAC_2032</v>
      </c>
      <c r="B4650" t="s">
        <v>130</v>
      </c>
      <c r="C4650" t="s">
        <v>73</v>
      </c>
      <c r="D4650" t="s">
        <v>18</v>
      </c>
      <c r="E4650" t="s">
        <v>5</v>
      </c>
      <c r="F4650" t="s">
        <v>4</v>
      </c>
      <c r="G4650">
        <v>0</v>
      </c>
      <c r="H4650">
        <v>98614.0859375</v>
      </c>
      <c r="I4650">
        <v>351676.46875</v>
      </c>
      <c r="J4650">
        <v>0</v>
      </c>
      <c r="L4650" s="26">
        <v>48579</v>
      </c>
      <c r="M4650">
        <v>9</v>
      </c>
      <c r="N4650">
        <v>-104917.328125</v>
      </c>
    </row>
    <row r="4651" spans="1:14" x14ac:dyDescent="0.25">
      <c r="A4651" s="21" t="str">
        <f t="shared" si="72"/>
        <v>MOW H3C CAAC_2033</v>
      </c>
      <c r="B4651" t="s">
        <v>130</v>
      </c>
      <c r="C4651" t="s">
        <v>73</v>
      </c>
      <c r="D4651" t="s">
        <v>18</v>
      </c>
      <c r="E4651" t="s">
        <v>5</v>
      </c>
      <c r="F4651" t="s">
        <v>4</v>
      </c>
      <c r="G4651">
        <v>0</v>
      </c>
      <c r="H4651">
        <v>99959.46875</v>
      </c>
      <c r="I4651">
        <v>398290.40625</v>
      </c>
      <c r="J4651">
        <v>0</v>
      </c>
      <c r="L4651" s="26">
        <v>48944</v>
      </c>
      <c r="M4651">
        <v>10</v>
      </c>
      <c r="N4651">
        <v>-136964.25</v>
      </c>
    </row>
    <row r="4652" spans="1:14" x14ac:dyDescent="0.25">
      <c r="A4652" s="21" t="str">
        <f t="shared" si="72"/>
        <v>MOW H3C CAAC_2034</v>
      </c>
      <c r="B4652" t="s">
        <v>130</v>
      </c>
      <c r="C4652" t="s">
        <v>73</v>
      </c>
      <c r="D4652" t="s">
        <v>18</v>
      </c>
      <c r="E4652" t="s">
        <v>5</v>
      </c>
      <c r="F4652" t="s">
        <v>4</v>
      </c>
      <c r="G4652">
        <v>0</v>
      </c>
      <c r="H4652">
        <v>89819.859375</v>
      </c>
      <c r="I4652">
        <v>383887.9375</v>
      </c>
      <c r="J4652">
        <v>0</v>
      </c>
      <c r="L4652" s="26">
        <v>49309</v>
      </c>
      <c r="M4652">
        <v>11</v>
      </c>
      <c r="N4652">
        <v>-140825.625</v>
      </c>
    </row>
    <row r="4653" spans="1:14" x14ac:dyDescent="0.25">
      <c r="A4653" s="21" t="str">
        <f t="shared" si="72"/>
        <v>MOW H3C CAAC_2035</v>
      </c>
      <c r="B4653" t="s">
        <v>130</v>
      </c>
      <c r="C4653" t="s">
        <v>73</v>
      </c>
      <c r="D4653" t="s">
        <v>18</v>
      </c>
      <c r="E4653" t="s">
        <v>5</v>
      </c>
      <c r="F4653" t="s">
        <v>4</v>
      </c>
      <c r="G4653">
        <v>0</v>
      </c>
      <c r="H4653">
        <v>80569</v>
      </c>
      <c r="I4653">
        <v>370558.53125</v>
      </c>
      <c r="J4653">
        <v>0</v>
      </c>
      <c r="L4653" s="26">
        <v>49674</v>
      </c>
      <c r="M4653">
        <v>12</v>
      </c>
      <c r="N4653">
        <v>-140046</v>
      </c>
    </row>
    <row r="4654" spans="1:14" x14ac:dyDescent="0.25">
      <c r="A4654" s="21" t="str">
        <f t="shared" si="72"/>
        <v>MOW H3C CAAC_2036</v>
      </c>
      <c r="B4654" t="s">
        <v>130</v>
      </c>
      <c r="C4654" t="s">
        <v>73</v>
      </c>
      <c r="D4654" t="s">
        <v>18</v>
      </c>
      <c r="E4654" t="s">
        <v>5</v>
      </c>
      <c r="F4654" t="s">
        <v>4</v>
      </c>
      <c r="G4654">
        <v>0</v>
      </c>
      <c r="H4654">
        <v>89438.2890625</v>
      </c>
      <c r="I4654">
        <v>360156.8125</v>
      </c>
      <c r="J4654">
        <v>0</v>
      </c>
      <c r="L4654" s="26">
        <v>50040</v>
      </c>
      <c r="M4654">
        <v>13</v>
      </c>
      <c r="N4654">
        <v>-61297.40234375</v>
      </c>
    </row>
    <row r="4655" spans="1:14" x14ac:dyDescent="0.25">
      <c r="A4655" s="21" t="str">
        <f t="shared" si="72"/>
        <v>MOW H3C CAAC_2037</v>
      </c>
      <c r="B4655" t="s">
        <v>130</v>
      </c>
      <c r="C4655" t="s">
        <v>73</v>
      </c>
      <c r="D4655" t="s">
        <v>18</v>
      </c>
      <c r="E4655" t="s">
        <v>5</v>
      </c>
      <c r="F4655" t="s">
        <v>4</v>
      </c>
      <c r="G4655">
        <v>0</v>
      </c>
      <c r="H4655">
        <v>87607.171875</v>
      </c>
      <c r="I4655">
        <v>498379.78125</v>
      </c>
      <c r="J4655">
        <v>0</v>
      </c>
      <c r="L4655" s="26">
        <v>50405</v>
      </c>
      <c r="M4655">
        <v>14</v>
      </c>
      <c r="N4655">
        <v>-37419.921875</v>
      </c>
    </row>
    <row r="4656" spans="1:14" x14ac:dyDescent="0.25">
      <c r="A4656" s="21" t="str">
        <f t="shared" si="72"/>
        <v>MOW H3C CAAC_2038</v>
      </c>
      <c r="B4656" t="s">
        <v>130</v>
      </c>
      <c r="C4656" t="s">
        <v>73</v>
      </c>
      <c r="D4656" t="s">
        <v>18</v>
      </c>
      <c r="E4656" t="s">
        <v>5</v>
      </c>
      <c r="F4656" t="s">
        <v>4</v>
      </c>
      <c r="G4656">
        <v>0</v>
      </c>
      <c r="H4656">
        <v>87478.6328125</v>
      </c>
      <c r="I4656">
        <v>486657.90625</v>
      </c>
      <c r="J4656">
        <v>0</v>
      </c>
      <c r="L4656" s="26">
        <v>50770</v>
      </c>
      <c r="M4656">
        <v>15</v>
      </c>
      <c r="N4656">
        <v>46821.62890625</v>
      </c>
    </row>
    <row r="4657" spans="1:14" x14ac:dyDescent="0.25">
      <c r="A4657" s="21" t="str">
        <f t="shared" si="72"/>
        <v>MOW H3C CAAC_2039</v>
      </c>
      <c r="B4657" t="s">
        <v>130</v>
      </c>
      <c r="C4657" t="s">
        <v>73</v>
      </c>
      <c r="D4657" t="s">
        <v>18</v>
      </c>
      <c r="E4657" t="s">
        <v>5</v>
      </c>
      <c r="F4657" t="s">
        <v>4</v>
      </c>
      <c r="G4657">
        <v>0</v>
      </c>
      <c r="H4657">
        <v>92089.1328125</v>
      </c>
      <c r="I4657">
        <v>476221.53125</v>
      </c>
      <c r="J4657">
        <v>0</v>
      </c>
      <c r="L4657" s="26">
        <v>51135</v>
      </c>
      <c r="M4657">
        <v>16</v>
      </c>
      <c r="N4657">
        <v>83152.6484375</v>
      </c>
    </row>
    <row r="4658" spans="1:14" x14ac:dyDescent="0.25">
      <c r="A4658" s="21" t="str">
        <f t="shared" si="72"/>
        <v>MOW H3C CAAC_2040</v>
      </c>
      <c r="B4658" t="s">
        <v>130</v>
      </c>
      <c r="C4658" t="s">
        <v>73</v>
      </c>
      <c r="D4658" t="s">
        <v>18</v>
      </c>
      <c r="E4658" t="s">
        <v>5</v>
      </c>
      <c r="F4658" t="s">
        <v>4</v>
      </c>
      <c r="G4658">
        <v>0</v>
      </c>
      <c r="H4658">
        <v>81957.296875</v>
      </c>
      <c r="I4658">
        <v>467707.96875</v>
      </c>
      <c r="J4658">
        <v>0</v>
      </c>
      <c r="L4658" s="26">
        <v>51501</v>
      </c>
      <c r="M4658">
        <v>17</v>
      </c>
      <c r="N4658">
        <v>94979.1796875</v>
      </c>
    </row>
    <row r="4659" spans="1:14" x14ac:dyDescent="0.25">
      <c r="A4659" s="21" t="str">
        <f t="shared" si="72"/>
        <v>MOW H3C CAAC_2041</v>
      </c>
      <c r="B4659" t="s">
        <v>130</v>
      </c>
      <c r="C4659" t="s">
        <v>73</v>
      </c>
      <c r="D4659" t="s">
        <v>18</v>
      </c>
      <c r="E4659" t="s">
        <v>5</v>
      </c>
      <c r="F4659" t="s">
        <v>4</v>
      </c>
      <c r="G4659">
        <v>0</v>
      </c>
      <c r="H4659">
        <v>62113.28515625</v>
      </c>
      <c r="I4659">
        <v>456850</v>
      </c>
      <c r="J4659">
        <v>0</v>
      </c>
      <c r="L4659" s="26">
        <v>51866</v>
      </c>
      <c r="M4659">
        <v>18</v>
      </c>
      <c r="N4659">
        <v>104260.9140625</v>
      </c>
    </row>
    <row r="4660" spans="1:14" x14ac:dyDescent="0.25">
      <c r="A4660" s="21" t="str">
        <f t="shared" si="72"/>
        <v>MOW H3C CAAC_2042</v>
      </c>
      <c r="B4660" t="s">
        <v>130</v>
      </c>
      <c r="C4660" t="s">
        <v>73</v>
      </c>
      <c r="D4660" t="s">
        <v>18</v>
      </c>
      <c r="E4660" t="s">
        <v>5</v>
      </c>
      <c r="F4660" t="s">
        <v>4</v>
      </c>
      <c r="G4660">
        <v>0</v>
      </c>
      <c r="H4660">
        <v>40201.359375</v>
      </c>
      <c r="I4660">
        <v>447467.71875</v>
      </c>
      <c r="J4660">
        <v>0</v>
      </c>
      <c r="L4660" s="26">
        <v>52231</v>
      </c>
      <c r="M4660">
        <v>19</v>
      </c>
      <c r="N4660">
        <v>118757.359375</v>
      </c>
    </row>
    <row r="4661" spans="1:14" x14ac:dyDescent="0.25">
      <c r="A4661" s="21" t="str">
        <f t="shared" si="72"/>
        <v>MOW H3C CAAC_2043</v>
      </c>
      <c r="B4661" t="s">
        <v>130</v>
      </c>
      <c r="C4661" t="s">
        <v>73</v>
      </c>
      <c r="D4661" t="s">
        <v>18</v>
      </c>
      <c r="E4661" t="s">
        <v>5</v>
      </c>
      <c r="F4661" t="s">
        <v>4</v>
      </c>
      <c r="G4661">
        <v>0</v>
      </c>
      <c r="H4661">
        <v>27130.359375</v>
      </c>
      <c r="I4661">
        <v>438274.5</v>
      </c>
      <c r="J4661">
        <v>0</v>
      </c>
      <c r="L4661" s="26">
        <v>52596</v>
      </c>
      <c r="M4661">
        <v>20</v>
      </c>
      <c r="N4661">
        <v>159018</v>
      </c>
    </row>
    <row r="4662" spans="1:14" x14ac:dyDescent="0.25">
      <c r="A4662" s="21" t="str">
        <f t="shared" si="72"/>
        <v>MOW H3C CAAC_2024</v>
      </c>
      <c r="B4662" t="s">
        <v>130</v>
      </c>
      <c r="C4662" t="s">
        <v>73</v>
      </c>
      <c r="D4662" t="s">
        <v>18</v>
      </c>
      <c r="E4662" t="s">
        <v>5</v>
      </c>
      <c r="F4662" t="s">
        <v>32</v>
      </c>
      <c r="G4662">
        <v>235794.65625</v>
      </c>
      <c r="H4662">
        <v>103764.84375</v>
      </c>
      <c r="I4662">
        <v>15499.482421875</v>
      </c>
      <c r="J4662">
        <v>0</v>
      </c>
      <c r="L4662" s="26">
        <v>45657</v>
      </c>
      <c r="M4662">
        <v>1</v>
      </c>
      <c r="N4662">
        <v>108640.6640625</v>
      </c>
    </row>
    <row r="4663" spans="1:14" x14ac:dyDescent="0.25">
      <c r="A4663" s="21" t="str">
        <f t="shared" si="72"/>
        <v>MOW H3C CAAC_2025</v>
      </c>
      <c r="B4663" t="s">
        <v>130</v>
      </c>
      <c r="C4663" t="s">
        <v>73</v>
      </c>
      <c r="D4663" t="s">
        <v>18</v>
      </c>
      <c r="E4663" t="s">
        <v>5</v>
      </c>
      <c r="F4663" t="s">
        <v>32</v>
      </c>
      <c r="G4663">
        <v>271926.4375</v>
      </c>
      <c r="H4663">
        <v>115623.0234375</v>
      </c>
      <c r="I4663">
        <v>43533.515625</v>
      </c>
      <c r="J4663">
        <v>0</v>
      </c>
      <c r="L4663" s="26">
        <v>46022</v>
      </c>
      <c r="M4663">
        <v>2</v>
      </c>
      <c r="N4663">
        <v>107832.5859375</v>
      </c>
    </row>
    <row r="4664" spans="1:14" x14ac:dyDescent="0.25">
      <c r="A4664" s="21" t="str">
        <f t="shared" si="72"/>
        <v>MOW H3C CAAC_2026</v>
      </c>
      <c r="B4664" t="s">
        <v>130</v>
      </c>
      <c r="C4664" t="s">
        <v>73</v>
      </c>
      <c r="D4664" t="s">
        <v>18</v>
      </c>
      <c r="E4664" t="s">
        <v>5</v>
      </c>
      <c r="F4664" t="s">
        <v>32</v>
      </c>
      <c r="G4664">
        <v>309101.40625</v>
      </c>
      <c r="H4664">
        <v>135403.59375</v>
      </c>
      <c r="I4664">
        <v>47211.59375</v>
      </c>
      <c r="J4664">
        <v>0</v>
      </c>
      <c r="L4664" s="26">
        <v>46387</v>
      </c>
      <c r="M4664">
        <v>3</v>
      </c>
      <c r="N4664">
        <v>112445</v>
      </c>
    </row>
    <row r="4665" spans="1:14" x14ac:dyDescent="0.25">
      <c r="A4665" s="21" t="str">
        <f t="shared" si="72"/>
        <v>MOW H3C CAAC_2027</v>
      </c>
      <c r="B4665" t="s">
        <v>130</v>
      </c>
      <c r="C4665" t="s">
        <v>73</v>
      </c>
      <c r="D4665" t="s">
        <v>18</v>
      </c>
      <c r="E4665" t="s">
        <v>5</v>
      </c>
      <c r="F4665" t="s">
        <v>32</v>
      </c>
      <c r="G4665">
        <v>342404.75</v>
      </c>
      <c r="H4665">
        <v>150164.421875</v>
      </c>
      <c r="I4665">
        <v>50799.19921875</v>
      </c>
      <c r="J4665">
        <v>0</v>
      </c>
      <c r="L4665" s="26">
        <v>46752</v>
      </c>
      <c r="M4665">
        <v>4</v>
      </c>
      <c r="N4665">
        <v>112806.4375</v>
      </c>
    </row>
    <row r="4666" spans="1:14" x14ac:dyDescent="0.25">
      <c r="A4666" s="21" t="str">
        <f t="shared" si="72"/>
        <v>MOW H3C CAAC_2028</v>
      </c>
      <c r="B4666" t="s">
        <v>130</v>
      </c>
      <c r="C4666" t="s">
        <v>73</v>
      </c>
      <c r="D4666" t="s">
        <v>18</v>
      </c>
      <c r="E4666" t="s">
        <v>5</v>
      </c>
      <c r="F4666" t="s">
        <v>32</v>
      </c>
      <c r="G4666">
        <v>352568.1875</v>
      </c>
      <c r="H4666">
        <v>158286.390625</v>
      </c>
      <c r="I4666">
        <v>54535.296875</v>
      </c>
      <c r="J4666">
        <v>0</v>
      </c>
      <c r="L4666" s="26">
        <v>47118</v>
      </c>
      <c r="M4666">
        <v>5</v>
      </c>
      <c r="N4666">
        <v>116781.1015625</v>
      </c>
    </row>
    <row r="4667" spans="1:14" x14ac:dyDescent="0.25">
      <c r="A4667" s="21" t="str">
        <f t="shared" si="72"/>
        <v>MOW H3C CAAC_2029</v>
      </c>
      <c r="B4667" t="s">
        <v>130</v>
      </c>
      <c r="C4667" t="s">
        <v>73</v>
      </c>
      <c r="D4667" t="s">
        <v>18</v>
      </c>
      <c r="E4667" t="s">
        <v>5</v>
      </c>
      <c r="F4667" t="s">
        <v>32</v>
      </c>
      <c r="G4667">
        <v>361957.40625</v>
      </c>
      <c r="H4667">
        <v>170032.28125</v>
      </c>
      <c r="I4667">
        <v>56837.07421875</v>
      </c>
      <c r="J4667">
        <v>0</v>
      </c>
      <c r="L4667" s="26">
        <v>47483</v>
      </c>
      <c r="M4667">
        <v>6</v>
      </c>
      <c r="N4667">
        <v>124435.703125</v>
      </c>
    </row>
    <row r="4668" spans="1:14" x14ac:dyDescent="0.25">
      <c r="A4668" s="21" t="str">
        <f t="shared" si="72"/>
        <v>MOW H3C CAAC_2030</v>
      </c>
      <c r="B4668" t="s">
        <v>130</v>
      </c>
      <c r="C4668" t="s">
        <v>73</v>
      </c>
      <c r="D4668" t="s">
        <v>18</v>
      </c>
      <c r="E4668" t="s">
        <v>5</v>
      </c>
      <c r="F4668" t="s">
        <v>32</v>
      </c>
      <c r="G4668">
        <v>372655</v>
      </c>
      <c r="H4668">
        <v>180606.21875</v>
      </c>
      <c r="I4668">
        <v>62349.9765625</v>
      </c>
      <c r="J4668">
        <v>0</v>
      </c>
      <c r="L4668" s="26">
        <v>47848</v>
      </c>
      <c r="M4668">
        <v>7</v>
      </c>
      <c r="N4668">
        <v>132708.40625</v>
      </c>
    </row>
    <row r="4669" spans="1:14" x14ac:dyDescent="0.25">
      <c r="A4669" s="21" t="str">
        <f t="shared" si="72"/>
        <v>MOW H3C CAAC_2031</v>
      </c>
      <c r="B4669" t="s">
        <v>130</v>
      </c>
      <c r="C4669" t="s">
        <v>73</v>
      </c>
      <c r="D4669" t="s">
        <v>18</v>
      </c>
      <c r="E4669" t="s">
        <v>5</v>
      </c>
      <c r="F4669" t="s">
        <v>32</v>
      </c>
      <c r="G4669">
        <v>375935.71875</v>
      </c>
      <c r="H4669">
        <v>165013.90625</v>
      </c>
      <c r="I4669">
        <v>60166.375</v>
      </c>
      <c r="J4669">
        <v>27125.732421875</v>
      </c>
      <c r="L4669" s="26">
        <v>48213</v>
      </c>
      <c r="M4669">
        <v>8</v>
      </c>
      <c r="N4669">
        <v>142218.046875</v>
      </c>
    </row>
    <row r="4670" spans="1:14" x14ac:dyDescent="0.25">
      <c r="A4670" s="21" t="str">
        <f t="shared" si="72"/>
        <v>MOW H3C CAAC_2032</v>
      </c>
      <c r="B4670" t="s">
        <v>130</v>
      </c>
      <c r="C4670" t="s">
        <v>73</v>
      </c>
      <c r="D4670" t="s">
        <v>18</v>
      </c>
      <c r="E4670" t="s">
        <v>5</v>
      </c>
      <c r="F4670" t="s">
        <v>32</v>
      </c>
      <c r="G4670">
        <v>386189.25</v>
      </c>
      <c r="H4670">
        <v>166262.15625</v>
      </c>
      <c r="I4670">
        <v>61382.828125</v>
      </c>
      <c r="J4670">
        <v>0</v>
      </c>
      <c r="L4670" s="26">
        <v>48579</v>
      </c>
      <c r="M4670">
        <v>9</v>
      </c>
      <c r="N4670">
        <v>134728.625</v>
      </c>
    </row>
    <row r="4671" spans="1:14" x14ac:dyDescent="0.25">
      <c r="A4671" s="21" t="str">
        <f t="shared" si="72"/>
        <v>MOW H3C CAAC_2033</v>
      </c>
      <c r="B4671" t="s">
        <v>130</v>
      </c>
      <c r="C4671" t="s">
        <v>73</v>
      </c>
      <c r="D4671" t="s">
        <v>18</v>
      </c>
      <c r="E4671" t="s">
        <v>5</v>
      </c>
      <c r="F4671" t="s">
        <v>32</v>
      </c>
      <c r="G4671">
        <v>363693.59375</v>
      </c>
      <c r="H4671">
        <v>139453.171875</v>
      </c>
      <c r="I4671">
        <v>64018.3671875</v>
      </c>
      <c r="J4671">
        <v>0</v>
      </c>
      <c r="L4671" s="26">
        <v>48944</v>
      </c>
      <c r="M4671">
        <v>10</v>
      </c>
      <c r="N4671">
        <v>121333.203125</v>
      </c>
    </row>
    <row r="4672" spans="1:14" x14ac:dyDescent="0.25">
      <c r="A4672" s="21" t="str">
        <f t="shared" si="72"/>
        <v>MOW H3C CAAC_2034</v>
      </c>
      <c r="B4672" t="s">
        <v>130</v>
      </c>
      <c r="C4672" t="s">
        <v>73</v>
      </c>
      <c r="D4672" t="s">
        <v>18</v>
      </c>
      <c r="E4672" t="s">
        <v>5</v>
      </c>
      <c r="F4672" t="s">
        <v>32</v>
      </c>
      <c r="G4672">
        <v>340266.75</v>
      </c>
      <c r="H4672">
        <v>124730.8671875</v>
      </c>
      <c r="I4672">
        <v>66291.109375</v>
      </c>
      <c r="J4672">
        <v>0</v>
      </c>
      <c r="L4672" s="26">
        <v>49309</v>
      </c>
      <c r="M4672">
        <v>11</v>
      </c>
      <c r="N4672">
        <v>122102.5078125</v>
      </c>
    </row>
    <row r="4673" spans="1:14" x14ac:dyDescent="0.25">
      <c r="A4673" s="21" t="str">
        <f t="shared" si="72"/>
        <v>MOW H3C CAAC_2035</v>
      </c>
      <c r="B4673" t="s">
        <v>130</v>
      </c>
      <c r="C4673" t="s">
        <v>73</v>
      </c>
      <c r="D4673" t="s">
        <v>18</v>
      </c>
      <c r="E4673" t="s">
        <v>5</v>
      </c>
      <c r="F4673" t="s">
        <v>32</v>
      </c>
      <c r="G4673">
        <v>318007.09375</v>
      </c>
      <c r="H4673">
        <v>108484.8125</v>
      </c>
      <c r="I4673">
        <v>67375.546875</v>
      </c>
      <c r="J4673">
        <v>0</v>
      </c>
      <c r="L4673" s="26">
        <v>49674</v>
      </c>
      <c r="M4673">
        <v>12</v>
      </c>
      <c r="N4673">
        <v>125172.15625</v>
      </c>
    </row>
    <row r="4674" spans="1:14" x14ac:dyDescent="0.25">
      <c r="A4674" s="21" t="str">
        <f t="shared" ref="A4674:A4737" si="73">B4674&amp;" "&amp;D4674&amp;" "&amp;C4674&amp;"_"&amp;YEAR(L4674)</f>
        <v>MOW H3C CAAC_2036</v>
      </c>
      <c r="B4674" t="s">
        <v>130</v>
      </c>
      <c r="C4674" t="s">
        <v>73</v>
      </c>
      <c r="D4674" t="s">
        <v>18</v>
      </c>
      <c r="E4674" t="s">
        <v>5</v>
      </c>
      <c r="F4674" t="s">
        <v>32</v>
      </c>
      <c r="G4674">
        <v>296048.875</v>
      </c>
      <c r="H4674">
        <v>86165.8203125</v>
      </c>
      <c r="I4674">
        <v>70385.5390625</v>
      </c>
      <c r="J4674">
        <v>0</v>
      </c>
      <c r="L4674" s="26">
        <v>50040</v>
      </c>
      <c r="M4674">
        <v>13</v>
      </c>
      <c r="N4674">
        <v>135298.53125</v>
      </c>
    </row>
    <row r="4675" spans="1:14" x14ac:dyDescent="0.25">
      <c r="A4675" s="21" t="str">
        <f t="shared" si="73"/>
        <v>MOW H3C CAAC_2037</v>
      </c>
      <c r="B4675" t="s">
        <v>130</v>
      </c>
      <c r="C4675" t="s">
        <v>73</v>
      </c>
      <c r="D4675" t="s">
        <v>18</v>
      </c>
      <c r="E4675" t="s">
        <v>5</v>
      </c>
      <c r="F4675" t="s">
        <v>32</v>
      </c>
      <c r="G4675">
        <v>272451.8125</v>
      </c>
      <c r="H4675">
        <v>71358.3046875</v>
      </c>
      <c r="I4675">
        <v>71932.90625</v>
      </c>
      <c r="J4675">
        <v>0</v>
      </c>
      <c r="L4675" s="26">
        <v>50405</v>
      </c>
      <c r="M4675">
        <v>14</v>
      </c>
      <c r="N4675">
        <v>97908.4765625</v>
      </c>
    </row>
    <row r="4676" spans="1:14" x14ac:dyDescent="0.25">
      <c r="A4676" s="21" t="str">
        <f t="shared" si="73"/>
        <v>MOW H3C CAAC_2038</v>
      </c>
      <c r="B4676" t="s">
        <v>130</v>
      </c>
      <c r="C4676" t="s">
        <v>73</v>
      </c>
      <c r="D4676" t="s">
        <v>18</v>
      </c>
      <c r="E4676" t="s">
        <v>5</v>
      </c>
      <c r="F4676" t="s">
        <v>32</v>
      </c>
      <c r="G4676">
        <v>249738.03125</v>
      </c>
      <c r="H4676">
        <v>56208.2890625</v>
      </c>
      <c r="I4676">
        <v>72653.8125</v>
      </c>
      <c r="J4676">
        <v>0</v>
      </c>
      <c r="L4676" s="26">
        <v>50770</v>
      </c>
      <c r="M4676">
        <v>15</v>
      </c>
      <c r="N4676">
        <v>88181.6015625</v>
      </c>
    </row>
    <row r="4677" spans="1:14" x14ac:dyDescent="0.25">
      <c r="A4677" s="21" t="str">
        <f t="shared" si="73"/>
        <v>MOW H3C CAAC_2039</v>
      </c>
      <c r="B4677" t="s">
        <v>130</v>
      </c>
      <c r="C4677" t="s">
        <v>73</v>
      </c>
      <c r="D4677" t="s">
        <v>18</v>
      </c>
      <c r="E4677" t="s">
        <v>5</v>
      </c>
      <c r="F4677" t="s">
        <v>32</v>
      </c>
      <c r="G4677">
        <v>235305.09375</v>
      </c>
      <c r="H4677">
        <v>52710.38671875</v>
      </c>
      <c r="I4677">
        <v>75687.7265625</v>
      </c>
      <c r="J4677">
        <v>0</v>
      </c>
      <c r="L4677" s="26">
        <v>51135</v>
      </c>
      <c r="M4677">
        <v>16</v>
      </c>
      <c r="N4677">
        <v>100563.9921875</v>
      </c>
    </row>
    <row r="4678" spans="1:14" x14ac:dyDescent="0.25">
      <c r="A4678" s="21" t="str">
        <f t="shared" si="73"/>
        <v>MOW H3C CAAC_2040</v>
      </c>
      <c r="B4678" t="s">
        <v>130</v>
      </c>
      <c r="C4678" t="s">
        <v>73</v>
      </c>
      <c r="D4678" t="s">
        <v>18</v>
      </c>
      <c r="E4678" t="s">
        <v>5</v>
      </c>
      <c r="F4678" t="s">
        <v>32</v>
      </c>
      <c r="G4678">
        <v>209379.65625</v>
      </c>
      <c r="H4678">
        <v>45212.2578125</v>
      </c>
      <c r="I4678">
        <v>54972.7578125</v>
      </c>
      <c r="J4678">
        <v>133313.8125</v>
      </c>
      <c r="L4678" s="26">
        <v>51501</v>
      </c>
      <c r="M4678">
        <v>17</v>
      </c>
      <c r="N4678">
        <v>86543.3203125</v>
      </c>
    </row>
    <row r="4679" spans="1:14" x14ac:dyDescent="0.25">
      <c r="A4679" s="21" t="str">
        <f t="shared" si="73"/>
        <v>MOW H3C CAAC_2041</v>
      </c>
      <c r="B4679" t="s">
        <v>130</v>
      </c>
      <c r="C4679" t="s">
        <v>73</v>
      </c>
      <c r="D4679" t="s">
        <v>18</v>
      </c>
      <c r="E4679" t="s">
        <v>5</v>
      </c>
      <c r="F4679" t="s">
        <v>32</v>
      </c>
      <c r="G4679">
        <v>183455.515625</v>
      </c>
      <c r="H4679">
        <v>40156.4375</v>
      </c>
      <c r="I4679">
        <v>54206.16796875</v>
      </c>
      <c r="J4679">
        <v>0</v>
      </c>
      <c r="L4679" s="26">
        <v>51866</v>
      </c>
      <c r="M4679">
        <v>18</v>
      </c>
      <c r="N4679">
        <v>74411.5703125</v>
      </c>
    </row>
    <row r="4680" spans="1:14" x14ac:dyDescent="0.25">
      <c r="A4680" s="21" t="str">
        <f t="shared" si="73"/>
        <v>MOW H3C CAAC_2042</v>
      </c>
      <c r="B4680" t="s">
        <v>130</v>
      </c>
      <c r="C4680" t="s">
        <v>73</v>
      </c>
      <c r="D4680" t="s">
        <v>18</v>
      </c>
      <c r="E4680" t="s">
        <v>5</v>
      </c>
      <c r="F4680" t="s">
        <v>32</v>
      </c>
      <c r="G4680">
        <v>160139.40625</v>
      </c>
      <c r="H4680">
        <v>33489.140625</v>
      </c>
      <c r="I4680">
        <v>54454.33984375</v>
      </c>
      <c r="J4680">
        <v>0</v>
      </c>
      <c r="L4680" s="26">
        <v>52231</v>
      </c>
      <c r="M4680">
        <v>19</v>
      </c>
      <c r="N4680">
        <v>52171.56640625</v>
      </c>
    </row>
    <row r="4681" spans="1:14" x14ac:dyDescent="0.25">
      <c r="A4681" s="21" t="str">
        <f t="shared" si="73"/>
        <v>MOW H3C CAAC_2043</v>
      </c>
      <c r="B4681" t="s">
        <v>130</v>
      </c>
      <c r="C4681" t="s">
        <v>73</v>
      </c>
      <c r="D4681" t="s">
        <v>18</v>
      </c>
      <c r="E4681" t="s">
        <v>5</v>
      </c>
      <c r="F4681" t="s">
        <v>32</v>
      </c>
      <c r="G4681">
        <v>135661.078125</v>
      </c>
      <c r="H4681">
        <v>29535.494140625</v>
      </c>
      <c r="I4681">
        <v>177415.3125</v>
      </c>
      <c r="J4681">
        <v>0</v>
      </c>
      <c r="L4681" s="26">
        <v>52596</v>
      </c>
      <c r="M4681">
        <v>20</v>
      </c>
      <c r="N4681">
        <v>53380.52734375</v>
      </c>
    </row>
    <row r="4682" spans="1:14" x14ac:dyDescent="0.25">
      <c r="A4682" s="21" t="str">
        <f t="shared" si="73"/>
        <v>MOW H3C CAAC_2024</v>
      </c>
      <c r="B4682" t="s">
        <v>130</v>
      </c>
      <c r="C4682" t="s">
        <v>73</v>
      </c>
      <c r="D4682" t="s">
        <v>18</v>
      </c>
      <c r="E4682" t="s">
        <v>5</v>
      </c>
      <c r="F4682" t="s">
        <v>8</v>
      </c>
      <c r="G4682">
        <v>0</v>
      </c>
      <c r="H4682">
        <v>0</v>
      </c>
      <c r="I4682">
        <v>0</v>
      </c>
      <c r="J4682">
        <v>0</v>
      </c>
      <c r="L4682" s="26">
        <v>45657</v>
      </c>
      <c r="M4682">
        <v>1</v>
      </c>
      <c r="N4682">
        <v>0</v>
      </c>
    </row>
    <row r="4683" spans="1:14" x14ac:dyDescent="0.25">
      <c r="A4683" s="21" t="str">
        <f t="shared" si="73"/>
        <v>MOW H3C CAAC_2025</v>
      </c>
      <c r="B4683" t="s">
        <v>130</v>
      </c>
      <c r="C4683" t="s">
        <v>73</v>
      </c>
      <c r="D4683" t="s">
        <v>18</v>
      </c>
      <c r="E4683" t="s">
        <v>5</v>
      </c>
      <c r="F4683" t="s">
        <v>8</v>
      </c>
      <c r="G4683">
        <v>0</v>
      </c>
      <c r="H4683">
        <v>0</v>
      </c>
      <c r="I4683">
        <v>0</v>
      </c>
      <c r="J4683">
        <v>0</v>
      </c>
      <c r="L4683" s="26">
        <v>46022</v>
      </c>
      <c r="M4683">
        <v>2</v>
      </c>
      <c r="N4683">
        <v>0</v>
      </c>
    </row>
    <row r="4684" spans="1:14" x14ac:dyDescent="0.25">
      <c r="A4684" s="21" t="str">
        <f t="shared" si="73"/>
        <v>MOW H3C CAAC_2026</v>
      </c>
      <c r="B4684" t="s">
        <v>130</v>
      </c>
      <c r="C4684" t="s">
        <v>73</v>
      </c>
      <c r="D4684" t="s">
        <v>18</v>
      </c>
      <c r="E4684" t="s">
        <v>5</v>
      </c>
      <c r="F4684" t="s">
        <v>8</v>
      </c>
      <c r="G4684">
        <v>0</v>
      </c>
      <c r="H4684">
        <v>0</v>
      </c>
      <c r="I4684">
        <v>0</v>
      </c>
      <c r="J4684">
        <v>0</v>
      </c>
      <c r="L4684" s="26">
        <v>46387</v>
      </c>
      <c r="M4684">
        <v>3</v>
      </c>
      <c r="N4684">
        <v>0</v>
      </c>
    </row>
    <row r="4685" spans="1:14" x14ac:dyDescent="0.25">
      <c r="A4685" s="21" t="str">
        <f t="shared" si="73"/>
        <v>MOW H3C CAAC_2027</v>
      </c>
      <c r="B4685" t="s">
        <v>130</v>
      </c>
      <c r="C4685" t="s">
        <v>73</v>
      </c>
      <c r="D4685" t="s">
        <v>18</v>
      </c>
      <c r="E4685" t="s">
        <v>5</v>
      </c>
      <c r="F4685" t="s">
        <v>8</v>
      </c>
      <c r="G4685">
        <v>0</v>
      </c>
      <c r="H4685">
        <v>0</v>
      </c>
      <c r="I4685">
        <v>0</v>
      </c>
      <c r="J4685">
        <v>0</v>
      </c>
      <c r="L4685" s="26">
        <v>46752</v>
      </c>
      <c r="M4685">
        <v>4</v>
      </c>
      <c r="N4685">
        <v>0</v>
      </c>
    </row>
    <row r="4686" spans="1:14" x14ac:dyDescent="0.25">
      <c r="A4686" s="21" t="str">
        <f t="shared" si="73"/>
        <v>MOW H3C CAAC_2028</v>
      </c>
      <c r="B4686" t="s">
        <v>130</v>
      </c>
      <c r="C4686" t="s">
        <v>73</v>
      </c>
      <c r="D4686" t="s">
        <v>18</v>
      </c>
      <c r="E4686" t="s">
        <v>5</v>
      </c>
      <c r="F4686" t="s">
        <v>8</v>
      </c>
      <c r="G4686">
        <v>0</v>
      </c>
      <c r="H4686">
        <v>0</v>
      </c>
      <c r="I4686">
        <v>0</v>
      </c>
      <c r="J4686">
        <v>0</v>
      </c>
      <c r="L4686" s="26">
        <v>47118</v>
      </c>
      <c r="M4686">
        <v>5</v>
      </c>
      <c r="N4686">
        <v>0</v>
      </c>
    </row>
    <row r="4687" spans="1:14" x14ac:dyDescent="0.25">
      <c r="A4687" s="21" t="str">
        <f t="shared" si="73"/>
        <v>MOW H3C CAAC_2029</v>
      </c>
      <c r="B4687" t="s">
        <v>130</v>
      </c>
      <c r="C4687" t="s">
        <v>73</v>
      </c>
      <c r="D4687" t="s">
        <v>18</v>
      </c>
      <c r="E4687" t="s">
        <v>5</v>
      </c>
      <c r="F4687" t="s">
        <v>8</v>
      </c>
      <c r="G4687">
        <v>0</v>
      </c>
      <c r="H4687">
        <v>0</v>
      </c>
      <c r="I4687">
        <v>0</v>
      </c>
      <c r="J4687">
        <v>0</v>
      </c>
      <c r="L4687" s="26">
        <v>47483</v>
      </c>
      <c r="M4687">
        <v>6</v>
      </c>
      <c r="N4687">
        <v>0</v>
      </c>
    </row>
    <row r="4688" spans="1:14" x14ac:dyDescent="0.25">
      <c r="A4688" s="21" t="str">
        <f t="shared" si="73"/>
        <v>MOW H3C CAAC_2030</v>
      </c>
      <c r="B4688" t="s">
        <v>130</v>
      </c>
      <c r="C4688" t="s">
        <v>73</v>
      </c>
      <c r="D4688" t="s">
        <v>18</v>
      </c>
      <c r="E4688" t="s">
        <v>5</v>
      </c>
      <c r="F4688" t="s">
        <v>8</v>
      </c>
      <c r="G4688">
        <v>0</v>
      </c>
      <c r="H4688">
        <v>0</v>
      </c>
      <c r="I4688">
        <v>0</v>
      </c>
      <c r="J4688">
        <v>0</v>
      </c>
      <c r="L4688" s="26">
        <v>47848</v>
      </c>
      <c r="M4688">
        <v>7</v>
      </c>
      <c r="N4688">
        <v>0</v>
      </c>
    </row>
    <row r="4689" spans="1:14" x14ac:dyDescent="0.25">
      <c r="A4689" s="21" t="str">
        <f t="shared" si="73"/>
        <v>MOW H3C CAAC_2031</v>
      </c>
      <c r="B4689" t="s">
        <v>130</v>
      </c>
      <c r="C4689" t="s">
        <v>73</v>
      </c>
      <c r="D4689" t="s">
        <v>18</v>
      </c>
      <c r="E4689" t="s">
        <v>5</v>
      </c>
      <c r="F4689" t="s">
        <v>8</v>
      </c>
      <c r="G4689">
        <v>0</v>
      </c>
      <c r="H4689">
        <v>0</v>
      </c>
      <c r="I4689">
        <v>0</v>
      </c>
      <c r="J4689">
        <v>0</v>
      </c>
      <c r="L4689" s="26">
        <v>48213</v>
      </c>
      <c r="M4689">
        <v>8</v>
      </c>
      <c r="N4689">
        <v>0</v>
      </c>
    </row>
    <row r="4690" spans="1:14" x14ac:dyDescent="0.25">
      <c r="A4690" s="21" t="str">
        <f t="shared" si="73"/>
        <v>MOW H3C CAAC_2032</v>
      </c>
      <c r="B4690" t="s">
        <v>130</v>
      </c>
      <c r="C4690" t="s">
        <v>73</v>
      </c>
      <c r="D4690" t="s">
        <v>18</v>
      </c>
      <c r="E4690" t="s">
        <v>5</v>
      </c>
      <c r="F4690" t="s">
        <v>8</v>
      </c>
      <c r="G4690">
        <v>0</v>
      </c>
      <c r="H4690">
        <v>0</v>
      </c>
      <c r="I4690">
        <v>0</v>
      </c>
      <c r="J4690">
        <v>0</v>
      </c>
      <c r="L4690" s="26">
        <v>48579</v>
      </c>
      <c r="M4690">
        <v>9</v>
      </c>
      <c r="N4690">
        <v>0</v>
      </c>
    </row>
    <row r="4691" spans="1:14" x14ac:dyDescent="0.25">
      <c r="A4691" s="21" t="str">
        <f t="shared" si="73"/>
        <v>MOW H3C CAAC_2033</v>
      </c>
      <c r="B4691" t="s">
        <v>130</v>
      </c>
      <c r="C4691" t="s">
        <v>73</v>
      </c>
      <c r="D4691" t="s">
        <v>18</v>
      </c>
      <c r="E4691" t="s">
        <v>5</v>
      </c>
      <c r="F4691" t="s">
        <v>8</v>
      </c>
      <c r="G4691">
        <v>0</v>
      </c>
      <c r="H4691">
        <v>0</v>
      </c>
      <c r="I4691">
        <v>0</v>
      </c>
      <c r="J4691">
        <v>0</v>
      </c>
      <c r="L4691" s="26">
        <v>48944</v>
      </c>
      <c r="M4691">
        <v>10</v>
      </c>
      <c r="N4691">
        <v>0</v>
      </c>
    </row>
    <row r="4692" spans="1:14" x14ac:dyDescent="0.25">
      <c r="A4692" s="21" t="str">
        <f t="shared" si="73"/>
        <v>MOW H3C CAAC_2034</v>
      </c>
      <c r="B4692" t="s">
        <v>130</v>
      </c>
      <c r="C4692" t="s">
        <v>73</v>
      </c>
      <c r="D4692" t="s">
        <v>18</v>
      </c>
      <c r="E4692" t="s">
        <v>5</v>
      </c>
      <c r="F4692" t="s">
        <v>8</v>
      </c>
      <c r="G4692">
        <v>0</v>
      </c>
      <c r="H4692">
        <v>0</v>
      </c>
      <c r="I4692">
        <v>0</v>
      </c>
      <c r="J4692">
        <v>0</v>
      </c>
      <c r="L4692" s="26">
        <v>49309</v>
      </c>
      <c r="M4692">
        <v>11</v>
      </c>
      <c r="N4692">
        <v>0</v>
      </c>
    </row>
    <row r="4693" spans="1:14" x14ac:dyDescent="0.25">
      <c r="A4693" s="21" t="str">
        <f t="shared" si="73"/>
        <v>MOW H3C CAAC_2035</v>
      </c>
      <c r="B4693" t="s">
        <v>130</v>
      </c>
      <c r="C4693" t="s">
        <v>73</v>
      </c>
      <c r="D4693" t="s">
        <v>18</v>
      </c>
      <c r="E4693" t="s">
        <v>5</v>
      </c>
      <c r="F4693" t="s">
        <v>8</v>
      </c>
      <c r="G4693">
        <v>0</v>
      </c>
      <c r="H4693">
        <v>0</v>
      </c>
      <c r="I4693">
        <v>0</v>
      </c>
      <c r="J4693">
        <v>0</v>
      </c>
      <c r="L4693" s="26">
        <v>49674</v>
      </c>
      <c r="M4693">
        <v>12</v>
      </c>
      <c r="N4693">
        <v>0</v>
      </c>
    </row>
    <row r="4694" spans="1:14" x14ac:dyDescent="0.25">
      <c r="A4694" s="21" t="str">
        <f t="shared" si="73"/>
        <v>MOW H3C CAAC_2036</v>
      </c>
      <c r="B4694" t="s">
        <v>130</v>
      </c>
      <c r="C4694" t="s">
        <v>73</v>
      </c>
      <c r="D4694" t="s">
        <v>18</v>
      </c>
      <c r="E4694" t="s">
        <v>5</v>
      </c>
      <c r="F4694" t="s">
        <v>8</v>
      </c>
      <c r="G4694">
        <v>0</v>
      </c>
      <c r="H4694">
        <v>0</v>
      </c>
      <c r="I4694">
        <v>0</v>
      </c>
      <c r="J4694">
        <v>0</v>
      </c>
      <c r="L4694" s="26">
        <v>50040</v>
      </c>
      <c r="M4694">
        <v>13</v>
      </c>
      <c r="N4694">
        <v>0</v>
      </c>
    </row>
    <row r="4695" spans="1:14" x14ac:dyDescent="0.25">
      <c r="A4695" s="21" t="str">
        <f t="shared" si="73"/>
        <v>MOW H3C CAAC_2037</v>
      </c>
      <c r="B4695" t="s">
        <v>130</v>
      </c>
      <c r="C4695" t="s">
        <v>73</v>
      </c>
      <c r="D4695" t="s">
        <v>18</v>
      </c>
      <c r="E4695" t="s">
        <v>5</v>
      </c>
      <c r="F4695" t="s">
        <v>8</v>
      </c>
      <c r="G4695">
        <v>0</v>
      </c>
      <c r="H4695">
        <v>0</v>
      </c>
      <c r="I4695">
        <v>0</v>
      </c>
      <c r="J4695">
        <v>0</v>
      </c>
      <c r="L4695" s="26">
        <v>50405</v>
      </c>
      <c r="M4695">
        <v>14</v>
      </c>
      <c r="N4695">
        <v>0</v>
      </c>
    </row>
    <row r="4696" spans="1:14" x14ac:dyDescent="0.25">
      <c r="A4696" s="21" t="str">
        <f t="shared" si="73"/>
        <v>MOW H3C CAAC_2038</v>
      </c>
      <c r="B4696" t="s">
        <v>130</v>
      </c>
      <c r="C4696" t="s">
        <v>73</v>
      </c>
      <c r="D4696" t="s">
        <v>18</v>
      </c>
      <c r="E4696" t="s">
        <v>5</v>
      </c>
      <c r="F4696" t="s">
        <v>8</v>
      </c>
      <c r="G4696">
        <v>0</v>
      </c>
      <c r="H4696">
        <v>0</v>
      </c>
      <c r="I4696">
        <v>0</v>
      </c>
      <c r="J4696">
        <v>0</v>
      </c>
      <c r="L4696" s="26">
        <v>50770</v>
      </c>
      <c r="M4696">
        <v>15</v>
      </c>
      <c r="N4696">
        <v>0</v>
      </c>
    </row>
    <row r="4697" spans="1:14" x14ac:dyDescent="0.25">
      <c r="A4697" s="21" t="str">
        <f t="shared" si="73"/>
        <v>MOW H3C CAAC_2039</v>
      </c>
      <c r="B4697" t="s">
        <v>130</v>
      </c>
      <c r="C4697" t="s">
        <v>73</v>
      </c>
      <c r="D4697" t="s">
        <v>18</v>
      </c>
      <c r="E4697" t="s">
        <v>5</v>
      </c>
      <c r="F4697" t="s">
        <v>8</v>
      </c>
      <c r="G4697">
        <v>0</v>
      </c>
      <c r="H4697">
        <v>0</v>
      </c>
      <c r="I4697">
        <v>0</v>
      </c>
      <c r="J4697">
        <v>0</v>
      </c>
      <c r="L4697" s="26">
        <v>51135</v>
      </c>
      <c r="M4697">
        <v>16</v>
      </c>
      <c r="N4697">
        <v>0</v>
      </c>
    </row>
    <row r="4698" spans="1:14" x14ac:dyDescent="0.25">
      <c r="A4698" s="21" t="str">
        <f t="shared" si="73"/>
        <v>MOW H3C CAAC_2040</v>
      </c>
      <c r="B4698" t="s">
        <v>130</v>
      </c>
      <c r="C4698" t="s">
        <v>73</v>
      </c>
      <c r="D4698" t="s">
        <v>18</v>
      </c>
      <c r="E4698" t="s">
        <v>5</v>
      </c>
      <c r="F4698" t="s">
        <v>8</v>
      </c>
      <c r="G4698">
        <v>0</v>
      </c>
      <c r="H4698">
        <v>0</v>
      </c>
      <c r="I4698">
        <v>0</v>
      </c>
      <c r="J4698">
        <v>0</v>
      </c>
      <c r="L4698" s="26">
        <v>51501</v>
      </c>
      <c r="M4698">
        <v>17</v>
      </c>
      <c r="N4698">
        <v>0</v>
      </c>
    </row>
    <row r="4699" spans="1:14" x14ac:dyDescent="0.25">
      <c r="A4699" s="21" t="str">
        <f t="shared" si="73"/>
        <v>MOW H3C CAAC_2041</v>
      </c>
      <c r="B4699" t="s">
        <v>130</v>
      </c>
      <c r="C4699" t="s">
        <v>73</v>
      </c>
      <c r="D4699" t="s">
        <v>18</v>
      </c>
      <c r="E4699" t="s">
        <v>5</v>
      </c>
      <c r="F4699" t="s">
        <v>8</v>
      </c>
      <c r="G4699">
        <v>0</v>
      </c>
      <c r="H4699">
        <v>0</v>
      </c>
      <c r="I4699">
        <v>0</v>
      </c>
      <c r="J4699">
        <v>0</v>
      </c>
      <c r="L4699" s="26">
        <v>51866</v>
      </c>
      <c r="M4699">
        <v>18</v>
      </c>
      <c r="N4699">
        <v>0</v>
      </c>
    </row>
    <row r="4700" spans="1:14" x14ac:dyDescent="0.25">
      <c r="A4700" s="21" t="str">
        <f t="shared" si="73"/>
        <v>MOW H3C CAAC_2042</v>
      </c>
      <c r="B4700" t="s">
        <v>130</v>
      </c>
      <c r="C4700" t="s">
        <v>73</v>
      </c>
      <c r="D4700" t="s">
        <v>18</v>
      </c>
      <c r="E4700" t="s">
        <v>5</v>
      </c>
      <c r="F4700" t="s">
        <v>8</v>
      </c>
      <c r="G4700">
        <v>0</v>
      </c>
      <c r="H4700">
        <v>0</v>
      </c>
      <c r="I4700">
        <v>0</v>
      </c>
      <c r="J4700">
        <v>0</v>
      </c>
      <c r="L4700" s="26">
        <v>52231</v>
      </c>
      <c r="M4700">
        <v>19</v>
      </c>
      <c r="N4700">
        <v>0</v>
      </c>
    </row>
    <row r="4701" spans="1:14" x14ac:dyDescent="0.25">
      <c r="A4701" s="21" t="str">
        <f t="shared" si="73"/>
        <v>MOW H3C CAAC_2043</v>
      </c>
      <c r="B4701" t="s">
        <v>130</v>
      </c>
      <c r="C4701" t="s">
        <v>73</v>
      </c>
      <c r="D4701" t="s">
        <v>18</v>
      </c>
      <c r="E4701" t="s">
        <v>5</v>
      </c>
      <c r="F4701" t="s">
        <v>8</v>
      </c>
      <c r="G4701">
        <v>0</v>
      </c>
      <c r="H4701">
        <v>0</v>
      </c>
      <c r="I4701">
        <v>0</v>
      </c>
      <c r="J4701">
        <v>0</v>
      </c>
      <c r="L4701" s="26">
        <v>52596</v>
      </c>
      <c r="M4701">
        <v>20</v>
      </c>
      <c r="N4701">
        <v>0</v>
      </c>
    </row>
    <row r="4702" spans="1:14" x14ac:dyDescent="0.25">
      <c r="A4702" s="21" t="str">
        <f t="shared" si="73"/>
        <v>MOW HBC CAAC_2024</v>
      </c>
      <c r="B4702" t="s">
        <v>130</v>
      </c>
      <c r="C4702" t="s">
        <v>73</v>
      </c>
      <c r="D4702" t="s">
        <v>80</v>
      </c>
      <c r="E4702" t="s">
        <v>29</v>
      </c>
      <c r="F4702" t="s">
        <v>28</v>
      </c>
      <c r="K4702">
        <v>0</v>
      </c>
      <c r="L4702" s="26">
        <v>45657</v>
      </c>
      <c r="M4702">
        <v>1</v>
      </c>
    </row>
    <row r="4703" spans="1:14" x14ac:dyDescent="0.25">
      <c r="A4703" s="21" t="str">
        <f t="shared" si="73"/>
        <v>MOW HBC CAAC_2025</v>
      </c>
      <c r="B4703" t="s">
        <v>130</v>
      </c>
      <c r="C4703" t="s">
        <v>73</v>
      </c>
      <c r="D4703" t="s">
        <v>80</v>
      </c>
      <c r="E4703" t="s">
        <v>29</v>
      </c>
      <c r="F4703" t="s">
        <v>28</v>
      </c>
      <c r="K4703">
        <v>0</v>
      </c>
      <c r="L4703" s="26">
        <v>46022</v>
      </c>
      <c r="M4703">
        <v>2</v>
      </c>
    </row>
    <row r="4704" spans="1:14" x14ac:dyDescent="0.25">
      <c r="A4704" s="21" t="str">
        <f t="shared" si="73"/>
        <v>MOW HBC CAAC_2026</v>
      </c>
      <c r="B4704" t="s">
        <v>130</v>
      </c>
      <c r="C4704" t="s">
        <v>73</v>
      </c>
      <c r="D4704" t="s">
        <v>80</v>
      </c>
      <c r="E4704" t="s">
        <v>29</v>
      </c>
      <c r="F4704" t="s">
        <v>28</v>
      </c>
      <c r="K4704">
        <v>0</v>
      </c>
      <c r="L4704" s="26">
        <v>46387</v>
      </c>
      <c r="M4704">
        <v>3</v>
      </c>
    </row>
    <row r="4705" spans="1:13" x14ac:dyDescent="0.25">
      <c r="A4705" s="21" t="str">
        <f t="shared" si="73"/>
        <v>MOW HBC CAAC_2027</v>
      </c>
      <c r="B4705" t="s">
        <v>130</v>
      </c>
      <c r="C4705" t="s">
        <v>73</v>
      </c>
      <c r="D4705" t="s">
        <v>80</v>
      </c>
      <c r="E4705" t="s">
        <v>29</v>
      </c>
      <c r="F4705" t="s">
        <v>28</v>
      </c>
      <c r="K4705">
        <v>0</v>
      </c>
      <c r="L4705" s="26">
        <v>46752</v>
      </c>
      <c r="M4705">
        <v>4</v>
      </c>
    </row>
    <row r="4706" spans="1:13" x14ac:dyDescent="0.25">
      <c r="A4706" s="21" t="str">
        <f t="shared" si="73"/>
        <v>MOW HBC CAAC_2028</v>
      </c>
      <c r="B4706" t="s">
        <v>130</v>
      </c>
      <c r="C4706" t="s">
        <v>73</v>
      </c>
      <c r="D4706" t="s">
        <v>80</v>
      </c>
      <c r="E4706" t="s">
        <v>29</v>
      </c>
      <c r="F4706" t="s">
        <v>28</v>
      </c>
      <c r="K4706">
        <v>0</v>
      </c>
      <c r="L4706" s="26">
        <v>47118</v>
      </c>
      <c r="M4706">
        <v>5</v>
      </c>
    </row>
    <row r="4707" spans="1:13" x14ac:dyDescent="0.25">
      <c r="A4707" s="21" t="str">
        <f t="shared" si="73"/>
        <v>MOW HBC CAAC_2029</v>
      </c>
      <c r="B4707" t="s">
        <v>130</v>
      </c>
      <c r="C4707" t="s">
        <v>73</v>
      </c>
      <c r="D4707" t="s">
        <v>80</v>
      </c>
      <c r="E4707" t="s">
        <v>29</v>
      </c>
      <c r="F4707" t="s">
        <v>28</v>
      </c>
      <c r="K4707">
        <v>0</v>
      </c>
      <c r="L4707" s="26">
        <v>47483</v>
      </c>
      <c r="M4707">
        <v>6</v>
      </c>
    </row>
    <row r="4708" spans="1:13" x14ac:dyDescent="0.25">
      <c r="A4708" s="21" t="str">
        <f t="shared" si="73"/>
        <v>MOW HBC CAAC_2030</v>
      </c>
      <c r="B4708" t="s">
        <v>130</v>
      </c>
      <c r="C4708" t="s">
        <v>73</v>
      </c>
      <c r="D4708" t="s">
        <v>80</v>
      </c>
      <c r="E4708" t="s">
        <v>29</v>
      </c>
      <c r="F4708" t="s">
        <v>28</v>
      </c>
      <c r="K4708">
        <v>0</v>
      </c>
      <c r="L4708" s="26">
        <v>47848</v>
      </c>
      <c r="M4708">
        <v>7</v>
      </c>
    </row>
    <row r="4709" spans="1:13" x14ac:dyDescent="0.25">
      <c r="A4709" s="21" t="str">
        <f t="shared" si="73"/>
        <v>MOW HBC CAAC_2031</v>
      </c>
      <c r="B4709" t="s">
        <v>130</v>
      </c>
      <c r="C4709" t="s">
        <v>73</v>
      </c>
      <c r="D4709" t="s">
        <v>80</v>
      </c>
      <c r="E4709" t="s">
        <v>29</v>
      </c>
      <c r="F4709" t="s">
        <v>28</v>
      </c>
      <c r="K4709">
        <v>0</v>
      </c>
      <c r="L4709" s="26">
        <v>48213</v>
      </c>
      <c r="M4709">
        <v>8</v>
      </c>
    </row>
    <row r="4710" spans="1:13" x14ac:dyDescent="0.25">
      <c r="A4710" s="21" t="str">
        <f t="shared" si="73"/>
        <v>MOW HBC CAAC_2032</v>
      </c>
      <c r="B4710" t="s">
        <v>130</v>
      </c>
      <c r="C4710" t="s">
        <v>73</v>
      </c>
      <c r="D4710" t="s">
        <v>80</v>
      </c>
      <c r="E4710" t="s">
        <v>29</v>
      </c>
      <c r="F4710" t="s">
        <v>28</v>
      </c>
      <c r="K4710">
        <v>0</v>
      </c>
      <c r="L4710" s="26">
        <v>48579</v>
      </c>
      <c r="M4710">
        <v>9</v>
      </c>
    </row>
    <row r="4711" spans="1:13" x14ac:dyDescent="0.25">
      <c r="A4711" s="21" t="str">
        <f t="shared" si="73"/>
        <v>MOW HBC CAAC_2033</v>
      </c>
      <c r="B4711" t="s">
        <v>130</v>
      </c>
      <c r="C4711" t="s">
        <v>73</v>
      </c>
      <c r="D4711" t="s">
        <v>80</v>
      </c>
      <c r="E4711" t="s">
        <v>29</v>
      </c>
      <c r="F4711" t="s">
        <v>28</v>
      </c>
      <c r="K4711">
        <v>0</v>
      </c>
      <c r="L4711" s="26">
        <v>48944</v>
      </c>
      <c r="M4711">
        <v>10</v>
      </c>
    </row>
    <row r="4712" spans="1:13" x14ac:dyDescent="0.25">
      <c r="A4712" s="21" t="str">
        <f t="shared" si="73"/>
        <v>MOW HBC CAAC_2034</v>
      </c>
      <c r="B4712" t="s">
        <v>130</v>
      </c>
      <c r="C4712" t="s">
        <v>73</v>
      </c>
      <c r="D4712" t="s">
        <v>80</v>
      </c>
      <c r="E4712" t="s">
        <v>29</v>
      </c>
      <c r="F4712" t="s">
        <v>28</v>
      </c>
      <c r="K4712">
        <v>0</v>
      </c>
      <c r="L4712" s="26">
        <v>49309</v>
      </c>
      <c r="M4712">
        <v>11</v>
      </c>
    </row>
    <row r="4713" spans="1:13" x14ac:dyDescent="0.25">
      <c r="A4713" s="21" t="str">
        <f t="shared" si="73"/>
        <v>MOW HBC CAAC_2035</v>
      </c>
      <c r="B4713" t="s">
        <v>130</v>
      </c>
      <c r="C4713" t="s">
        <v>73</v>
      </c>
      <c r="D4713" t="s">
        <v>80</v>
      </c>
      <c r="E4713" t="s">
        <v>29</v>
      </c>
      <c r="F4713" t="s">
        <v>28</v>
      </c>
      <c r="K4713">
        <v>0</v>
      </c>
      <c r="L4713" s="26">
        <v>49674</v>
      </c>
      <c r="M4713">
        <v>12</v>
      </c>
    </row>
    <row r="4714" spans="1:13" x14ac:dyDescent="0.25">
      <c r="A4714" s="21" t="str">
        <f t="shared" si="73"/>
        <v>MOW HBC CAAC_2036</v>
      </c>
      <c r="B4714" t="s">
        <v>130</v>
      </c>
      <c r="C4714" t="s">
        <v>73</v>
      </c>
      <c r="D4714" t="s">
        <v>80</v>
      </c>
      <c r="E4714" t="s">
        <v>29</v>
      </c>
      <c r="F4714" t="s">
        <v>28</v>
      </c>
      <c r="K4714">
        <v>0</v>
      </c>
      <c r="L4714" s="26">
        <v>50040</v>
      </c>
      <c r="M4714">
        <v>13</v>
      </c>
    </row>
    <row r="4715" spans="1:13" x14ac:dyDescent="0.25">
      <c r="A4715" s="21" t="str">
        <f t="shared" si="73"/>
        <v>MOW HBC CAAC_2037</v>
      </c>
      <c r="B4715" t="s">
        <v>130</v>
      </c>
      <c r="C4715" t="s">
        <v>73</v>
      </c>
      <c r="D4715" t="s">
        <v>80</v>
      </c>
      <c r="E4715" t="s">
        <v>29</v>
      </c>
      <c r="F4715" t="s">
        <v>28</v>
      </c>
      <c r="K4715">
        <v>0</v>
      </c>
      <c r="L4715" s="26">
        <v>50405</v>
      </c>
      <c r="M4715">
        <v>14</v>
      </c>
    </row>
    <row r="4716" spans="1:13" x14ac:dyDescent="0.25">
      <c r="A4716" s="21" t="str">
        <f t="shared" si="73"/>
        <v>MOW HBC CAAC_2038</v>
      </c>
      <c r="B4716" t="s">
        <v>130</v>
      </c>
      <c r="C4716" t="s">
        <v>73</v>
      </c>
      <c r="D4716" t="s">
        <v>80</v>
      </c>
      <c r="E4716" t="s">
        <v>29</v>
      </c>
      <c r="F4716" t="s">
        <v>28</v>
      </c>
      <c r="K4716">
        <v>0</v>
      </c>
      <c r="L4716" s="26">
        <v>50770</v>
      </c>
      <c r="M4716">
        <v>15</v>
      </c>
    </row>
    <row r="4717" spans="1:13" x14ac:dyDescent="0.25">
      <c r="A4717" s="21" t="str">
        <f t="shared" si="73"/>
        <v>MOW HBC CAAC_2039</v>
      </c>
      <c r="B4717" t="s">
        <v>130</v>
      </c>
      <c r="C4717" t="s">
        <v>73</v>
      </c>
      <c r="D4717" t="s">
        <v>80</v>
      </c>
      <c r="E4717" t="s">
        <v>29</v>
      </c>
      <c r="F4717" t="s">
        <v>28</v>
      </c>
      <c r="K4717">
        <v>0</v>
      </c>
      <c r="L4717" s="26">
        <v>51135</v>
      </c>
      <c r="M4717">
        <v>16</v>
      </c>
    </row>
    <row r="4718" spans="1:13" x14ac:dyDescent="0.25">
      <c r="A4718" s="21" t="str">
        <f t="shared" si="73"/>
        <v>MOW HBC CAAC_2040</v>
      </c>
      <c r="B4718" t="s">
        <v>130</v>
      </c>
      <c r="C4718" t="s">
        <v>73</v>
      </c>
      <c r="D4718" t="s">
        <v>80</v>
      </c>
      <c r="E4718" t="s">
        <v>29</v>
      </c>
      <c r="F4718" t="s">
        <v>28</v>
      </c>
      <c r="K4718">
        <v>0</v>
      </c>
      <c r="L4718" s="26">
        <v>51501</v>
      </c>
      <c r="M4718">
        <v>17</v>
      </c>
    </row>
    <row r="4719" spans="1:13" x14ac:dyDescent="0.25">
      <c r="A4719" s="21" t="str">
        <f t="shared" si="73"/>
        <v>MOW HBC CAAC_2041</v>
      </c>
      <c r="B4719" t="s">
        <v>130</v>
      </c>
      <c r="C4719" t="s">
        <v>73</v>
      </c>
      <c r="D4719" t="s">
        <v>80</v>
      </c>
      <c r="E4719" t="s">
        <v>29</v>
      </c>
      <c r="F4719" t="s">
        <v>28</v>
      </c>
      <c r="K4719">
        <v>0</v>
      </c>
      <c r="L4719" s="26">
        <v>51866</v>
      </c>
      <c r="M4719">
        <v>18</v>
      </c>
    </row>
    <row r="4720" spans="1:13" x14ac:dyDescent="0.25">
      <c r="A4720" s="21" t="str">
        <f t="shared" si="73"/>
        <v>MOW HBC CAAC_2042</v>
      </c>
      <c r="B4720" t="s">
        <v>130</v>
      </c>
      <c r="C4720" t="s">
        <v>73</v>
      </c>
      <c r="D4720" t="s">
        <v>80</v>
      </c>
      <c r="E4720" t="s">
        <v>29</v>
      </c>
      <c r="F4720" t="s">
        <v>28</v>
      </c>
      <c r="K4720">
        <v>0</v>
      </c>
      <c r="L4720" s="26">
        <v>52231</v>
      </c>
      <c r="M4720">
        <v>19</v>
      </c>
    </row>
    <row r="4721" spans="1:13" x14ac:dyDescent="0.25">
      <c r="A4721" s="21" t="str">
        <f t="shared" si="73"/>
        <v>MOW HBC CAAC_2043</v>
      </c>
      <c r="B4721" t="s">
        <v>130</v>
      </c>
      <c r="C4721" t="s">
        <v>73</v>
      </c>
      <c r="D4721" t="s">
        <v>80</v>
      </c>
      <c r="E4721" t="s">
        <v>29</v>
      </c>
      <c r="F4721" t="s">
        <v>28</v>
      </c>
      <c r="K4721">
        <v>0</v>
      </c>
      <c r="L4721" s="26">
        <v>52596</v>
      </c>
      <c r="M4721">
        <v>20</v>
      </c>
    </row>
    <row r="4722" spans="1:13" x14ac:dyDescent="0.25">
      <c r="A4722" s="21" t="str">
        <f t="shared" si="73"/>
        <v>MOW HBC CAAC_2024</v>
      </c>
      <c r="B4722" t="s">
        <v>130</v>
      </c>
      <c r="C4722" t="s">
        <v>73</v>
      </c>
      <c r="D4722" t="s">
        <v>80</v>
      </c>
      <c r="E4722" t="s">
        <v>29</v>
      </c>
      <c r="F4722" t="s">
        <v>31</v>
      </c>
      <c r="K4722">
        <v>0</v>
      </c>
      <c r="L4722" s="26">
        <v>45657</v>
      </c>
      <c r="M4722">
        <v>1</v>
      </c>
    </row>
    <row r="4723" spans="1:13" x14ac:dyDescent="0.25">
      <c r="A4723" s="21" t="str">
        <f t="shared" si="73"/>
        <v>MOW HBC CAAC_2025</v>
      </c>
      <c r="B4723" t="s">
        <v>130</v>
      </c>
      <c r="C4723" t="s">
        <v>73</v>
      </c>
      <c r="D4723" t="s">
        <v>80</v>
      </c>
      <c r="E4723" t="s">
        <v>29</v>
      </c>
      <c r="F4723" t="s">
        <v>31</v>
      </c>
      <c r="K4723">
        <v>0</v>
      </c>
      <c r="L4723" s="26">
        <v>46022</v>
      </c>
      <c r="M4723">
        <v>2</v>
      </c>
    </row>
    <row r="4724" spans="1:13" x14ac:dyDescent="0.25">
      <c r="A4724" s="21" t="str">
        <f t="shared" si="73"/>
        <v>MOW HBC CAAC_2026</v>
      </c>
      <c r="B4724" t="s">
        <v>130</v>
      </c>
      <c r="C4724" t="s">
        <v>73</v>
      </c>
      <c r="D4724" t="s">
        <v>80</v>
      </c>
      <c r="E4724" t="s">
        <v>29</v>
      </c>
      <c r="F4724" t="s">
        <v>31</v>
      </c>
      <c r="K4724">
        <v>0</v>
      </c>
      <c r="L4724" s="26">
        <v>46387</v>
      </c>
      <c r="M4724">
        <v>3</v>
      </c>
    </row>
    <row r="4725" spans="1:13" x14ac:dyDescent="0.25">
      <c r="A4725" s="21" t="str">
        <f t="shared" si="73"/>
        <v>MOW HBC CAAC_2027</v>
      </c>
      <c r="B4725" t="s">
        <v>130</v>
      </c>
      <c r="C4725" t="s">
        <v>73</v>
      </c>
      <c r="D4725" t="s">
        <v>80</v>
      </c>
      <c r="E4725" t="s">
        <v>29</v>
      </c>
      <c r="F4725" t="s">
        <v>31</v>
      </c>
      <c r="K4725">
        <v>0</v>
      </c>
      <c r="L4725" s="26">
        <v>46752</v>
      </c>
      <c r="M4725">
        <v>4</v>
      </c>
    </row>
    <row r="4726" spans="1:13" x14ac:dyDescent="0.25">
      <c r="A4726" s="21" t="str">
        <f t="shared" si="73"/>
        <v>MOW HBC CAAC_2028</v>
      </c>
      <c r="B4726" t="s">
        <v>130</v>
      </c>
      <c r="C4726" t="s">
        <v>73</v>
      </c>
      <c r="D4726" t="s">
        <v>80</v>
      </c>
      <c r="E4726" t="s">
        <v>29</v>
      </c>
      <c r="F4726" t="s">
        <v>31</v>
      </c>
      <c r="K4726">
        <v>0</v>
      </c>
      <c r="L4726" s="26">
        <v>47118</v>
      </c>
      <c r="M4726">
        <v>5</v>
      </c>
    </row>
    <row r="4727" spans="1:13" x14ac:dyDescent="0.25">
      <c r="A4727" s="21" t="str">
        <f t="shared" si="73"/>
        <v>MOW HBC CAAC_2029</v>
      </c>
      <c r="B4727" t="s">
        <v>130</v>
      </c>
      <c r="C4727" t="s">
        <v>73</v>
      </c>
      <c r="D4727" t="s">
        <v>80</v>
      </c>
      <c r="E4727" t="s">
        <v>29</v>
      </c>
      <c r="F4727" t="s">
        <v>31</v>
      </c>
      <c r="K4727">
        <v>0</v>
      </c>
      <c r="L4727" s="26">
        <v>47483</v>
      </c>
      <c r="M4727">
        <v>6</v>
      </c>
    </row>
    <row r="4728" spans="1:13" x14ac:dyDescent="0.25">
      <c r="A4728" s="21" t="str">
        <f t="shared" si="73"/>
        <v>MOW HBC CAAC_2030</v>
      </c>
      <c r="B4728" t="s">
        <v>130</v>
      </c>
      <c r="C4728" t="s">
        <v>73</v>
      </c>
      <c r="D4728" t="s">
        <v>80</v>
      </c>
      <c r="E4728" t="s">
        <v>29</v>
      </c>
      <c r="F4728" t="s">
        <v>31</v>
      </c>
      <c r="K4728">
        <v>0</v>
      </c>
      <c r="L4728" s="26">
        <v>47848</v>
      </c>
      <c r="M4728">
        <v>7</v>
      </c>
    </row>
    <row r="4729" spans="1:13" x14ac:dyDescent="0.25">
      <c r="A4729" s="21" t="str">
        <f t="shared" si="73"/>
        <v>MOW HBC CAAC_2031</v>
      </c>
      <c r="B4729" t="s">
        <v>130</v>
      </c>
      <c r="C4729" t="s">
        <v>73</v>
      </c>
      <c r="D4729" t="s">
        <v>80</v>
      </c>
      <c r="E4729" t="s">
        <v>29</v>
      </c>
      <c r="F4729" t="s">
        <v>31</v>
      </c>
      <c r="K4729">
        <v>0</v>
      </c>
      <c r="L4729" s="26">
        <v>48213</v>
      </c>
      <c r="M4729">
        <v>8</v>
      </c>
    </row>
    <row r="4730" spans="1:13" x14ac:dyDescent="0.25">
      <c r="A4730" s="21" t="str">
        <f t="shared" si="73"/>
        <v>MOW HBC CAAC_2032</v>
      </c>
      <c r="B4730" t="s">
        <v>130</v>
      </c>
      <c r="C4730" t="s">
        <v>73</v>
      </c>
      <c r="D4730" t="s">
        <v>80</v>
      </c>
      <c r="E4730" t="s">
        <v>29</v>
      </c>
      <c r="F4730" t="s">
        <v>31</v>
      </c>
      <c r="K4730">
        <v>0</v>
      </c>
      <c r="L4730" s="26">
        <v>48579</v>
      </c>
      <c r="M4730">
        <v>9</v>
      </c>
    </row>
    <row r="4731" spans="1:13" x14ac:dyDescent="0.25">
      <c r="A4731" s="21" t="str">
        <f t="shared" si="73"/>
        <v>MOW HBC CAAC_2033</v>
      </c>
      <c r="B4731" t="s">
        <v>130</v>
      </c>
      <c r="C4731" t="s">
        <v>73</v>
      </c>
      <c r="D4731" t="s">
        <v>80</v>
      </c>
      <c r="E4731" t="s">
        <v>29</v>
      </c>
      <c r="F4731" t="s">
        <v>31</v>
      </c>
      <c r="K4731">
        <v>0</v>
      </c>
      <c r="L4731" s="26">
        <v>48944</v>
      </c>
      <c r="M4731">
        <v>10</v>
      </c>
    </row>
    <row r="4732" spans="1:13" x14ac:dyDescent="0.25">
      <c r="A4732" s="21" t="str">
        <f t="shared" si="73"/>
        <v>MOW HBC CAAC_2034</v>
      </c>
      <c r="B4732" t="s">
        <v>130</v>
      </c>
      <c r="C4732" t="s">
        <v>73</v>
      </c>
      <c r="D4732" t="s">
        <v>80</v>
      </c>
      <c r="E4732" t="s">
        <v>29</v>
      </c>
      <c r="F4732" t="s">
        <v>31</v>
      </c>
      <c r="K4732">
        <v>0</v>
      </c>
      <c r="L4732" s="26">
        <v>49309</v>
      </c>
      <c r="M4732">
        <v>11</v>
      </c>
    </row>
    <row r="4733" spans="1:13" x14ac:dyDescent="0.25">
      <c r="A4733" s="21" t="str">
        <f t="shared" si="73"/>
        <v>MOW HBC CAAC_2035</v>
      </c>
      <c r="B4733" t="s">
        <v>130</v>
      </c>
      <c r="C4733" t="s">
        <v>73</v>
      </c>
      <c r="D4733" t="s">
        <v>80</v>
      </c>
      <c r="E4733" t="s">
        <v>29</v>
      </c>
      <c r="F4733" t="s">
        <v>31</v>
      </c>
      <c r="K4733">
        <v>0</v>
      </c>
      <c r="L4733" s="26">
        <v>49674</v>
      </c>
      <c r="M4733">
        <v>12</v>
      </c>
    </row>
    <row r="4734" spans="1:13" x14ac:dyDescent="0.25">
      <c r="A4734" s="21" t="str">
        <f t="shared" si="73"/>
        <v>MOW HBC CAAC_2036</v>
      </c>
      <c r="B4734" t="s">
        <v>130</v>
      </c>
      <c r="C4734" t="s">
        <v>73</v>
      </c>
      <c r="D4734" t="s">
        <v>80</v>
      </c>
      <c r="E4734" t="s">
        <v>29</v>
      </c>
      <c r="F4734" t="s">
        <v>31</v>
      </c>
      <c r="K4734">
        <v>0</v>
      </c>
      <c r="L4734" s="26">
        <v>50040</v>
      </c>
      <c r="M4734">
        <v>13</v>
      </c>
    </row>
    <row r="4735" spans="1:13" x14ac:dyDescent="0.25">
      <c r="A4735" s="21" t="str">
        <f t="shared" si="73"/>
        <v>MOW HBC CAAC_2037</v>
      </c>
      <c r="B4735" t="s">
        <v>130</v>
      </c>
      <c r="C4735" t="s">
        <v>73</v>
      </c>
      <c r="D4735" t="s">
        <v>80</v>
      </c>
      <c r="E4735" t="s">
        <v>29</v>
      </c>
      <c r="F4735" t="s">
        <v>31</v>
      </c>
      <c r="K4735">
        <v>0</v>
      </c>
      <c r="L4735" s="26">
        <v>50405</v>
      </c>
      <c r="M4735">
        <v>14</v>
      </c>
    </row>
    <row r="4736" spans="1:13" x14ac:dyDescent="0.25">
      <c r="A4736" s="21" t="str">
        <f t="shared" si="73"/>
        <v>MOW HBC CAAC_2038</v>
      </c>
      <c r="B4736" t="s">
        <v>130</v>
      </c>
      <c r="C4736" t="s">
        <v>73</v>
      </c>
      <c r="D4736" t="s">
        <v>80</v>
      </c>
      <c r="E4736" t="s">
        <v>29</v>
      </c>
      <c r="F4736" t="s">
        <v>31</v>
      </c>
      <c r="K4736">
        <v>0</v>
      </c>
      <c r="L4736" s="26">
        <v>50770</v>
      </c>
      <c r="M4736">
        <v>15</v>
      </c>
    </row>
    <row r="4737" spans="1:14" x14ac:dyDescent="0.25">
      <c r="A4737" s="21" t="str">
        <f t="shared" si="73"/>
        <v>MOW HBC CAAC_2039</v>
      </c>
      <c r="B4737" t="s">
        <v>130</v>
      </c>
      <c r="C4737" t="s">
        <v>73</v>
      </c>
      <c r="D4737" t="s">
        <v>80</v>
      </c>
      <c r="E4737" t="s">
        <v>29</v>
      </c>
      <c r="F4737" t="s">
        <v>31</v>
      </c>
      <c r="K4737">
        <v>0</v>
      </c>
      <c r="L4737" s="26">
        <v>51135</v>
      </c>
      <c r="M4737">
        <v>16</v>
      </c>
    </row>
    <row r="4738" spans="1:14" x14ac:dyDescent="0.25">
      <c r="A4738" s="21" t="str">
        <f t="shared" ref="A4738:A4801" si="74">B4738&amp;" "&amp;D4738&amp;" "&amp;C4738&amp;"_"&amp;YEAR(L4738)</f>
        <v>MOW HBC CAAC_2040</v>
      </c>
      <c r="B4738" t="s">
        <v>130</v>
      </c>
      <c r="C4738" t="s">
        <v>73</v>
      </c>
      <c r="D4738" t="s">
        <v>80</v>
      </c>
      <c r="E4738" t="s">
        <v>29</v>
      </c>
      <c r="F4738" t="s">
        <v>31</v>
      </c>
      <c r="K4738">
        <v>0</v>
      </c>
      <c r="L4738" s="26">
        <v>51501</v>
      </c>
      <c r="M4738">
        <v>17</v>
      </c>
    </row>
    <row r="4739" spans="1:14" x14ac:dyDescent="0.25">
      <c r="A4739" s="21" t="str">
        <f t="shared" si="74"/>
        <v>MOW HBC CAAC_2041</v>
      </c>
      <c r="B4739" t="s">
        <v>130</v>
      </c>
      <c r="C4739" t="s">
        <v>73</v>
      </c>
      <c r="D4739" t="s">
        <v>80</v>
      </c>
      <c r="E4739" t="s">
        <v>29</v>
      </c>
      <c r="F4739" t="s">
        <v>31</v>
      </c>
      <c r="K4739">
        <v>0</v>
      </c>
      <c r="L4739" s="26">
        <v>51866</v>
      </c>
      <c r="M4739">
        <v>18</v>
      </c>
    </row>
    <row r="4740" spans="1:14" x14ac:dyDescent="0.25">
      <c r="A4740" s="21" t="str">
        <f t="shared" si="74"/>
        <v>MOW HBC CAAC_2042</v>
      </c>
      <c r="B4740" t="s">
        <v>130</v>
      </c>
      <c r="C4740" t="s">
        <v>73</v>
      </c>
      <c r="D4740" t="s">
        <v>80</v>
      </c>
      <c r="E4740" t="s">
        <v>29</v>
      </c>
      <c r="F4740" t="s">
        <v>31</v>
      </c>
      <c r="K4740">
        <v>0</v>
      </c>
      <c r="L4740" s="26">
        <v>52231</v>
      </c>
      <c r="M4740">
        <v>19</v>
      </c>
    </row>
    <row r="4741" spans="1:14" x14ac:dyDescent="0.25">
      <c r="A4741" s="21" t="str">
        <f t="shared" si="74"/>
        <v>MOW HBC CAAC_2043</v>
      </c>
      <c r="B4741" t="s">
        <v>130</v>
      </c>
      <c r="C4741" t="s">
        <v>73</v>
      </c>
      <c r="D4741" t="s">
        <v>80</v>
      </c>
      <c r="E4741" t="s">
        <v>29</v>
      </c>
      <c r="F4741" t="s">
        <v>31</v>
      </c>
      <c r="K4741">
        <v>0</v>
      </c>
      <c r="L4741" s="26">
        <v>52596</v>
      </c>
      <c r="M4741">
        <v>20</v>
      </c>
    </row>
    <row r="4742" spans="1:14" x14ac:dyDescent="0.25">
      <c r="A4742" s="21" t="str">
        <f t="shared" si="74"/>
        <v>MOW HBC CAAC_2024</v>
      </c>
      <c r="B4742" t="s">
        <v>130</v>
      </c>
      <c r="C4742" t="s">
        <v>73</v>
      </c>
      <c r="D4742" t="s">
        <v>80</v>
      </c>
      <c r="E4742" t="s">
        <v>5</v>
      </c>
      <c r="F4742" t="s">
        <v>4</v>
      </c>
      <c r="G4742">
        <v>0</v>
      </c>
      <c r="H4742">
        <v>0</v>
      </c>
      <c r="I4742">
        <v>0</v>
      </c>
      <c r="J4742">
        <v>0</v>
      </c>
      <c r="L4742" s="26">
        <v>45657</v>
      </c>
      <c r="M4742">
        <v>1</v>
      </c>
      <c r="N4742">
        <v>0</v>
      </c>
    </row>
    <row r="4743" spans="1:14" x14ac:dyDescent="0.25">
      <c r="A4743" s="21" t="str">
        <f t="shared" si="74"/>
        <v>MOW HBC CAAC_2025</v>
      </c>
      <c r="B4743" t="s">
        <v>130</v>
      </c>
      <c r="C4743" t="s">
        <v>73</v>
      </c>
      <c r="D4743" t="s">
        <v>80</v>
      </c>
      <c r="E4743" t="s">
        <v>5</v>
      </c>
      <c r="F4743" t="s">
        <v>4</v>
      </c>
      <c r="G4743">
        <v>0</v>
      </c>
      <c r="H4743">
        <v>0</v>
      </c>
      <c r="I4743">
        <v>0</v>
      </c>
      <c r="J4743">
        <v>0</v>
      </c>
      <c r="L4743" s="26">
        <v>46022</v>
      </c>
      <c r="M4743">
        <v>2</v>
      </c>
      <c r="N4743">
        <v>0</v>
      </c>
    </row>
    <row r="4744" spans="1:14" x14ac:dyDescent="0.25">
      <c r="A4744" s="21" t="str">
        <f t="shared" si="74"/>
        <v>MOW HBC CAAC_2026</v>
      </c>
      <c r="B4744" t="s">
        <v>130</v>
      </c>
      <c r="C4744" t="s">
        <v>73</v>
      </c>
      <c r="D4744" t="s">
        <v>80</v>
      </c>
      <c r="E4744" t="s">
        <v>5</v>
      </c>
      <c r="F4744" t="s">
        <v>4</v>
      </c>
      <c r="G4744">
        <v>0</v>
      </c>
      <c r="H4744">
        <v>7614.62841796875</v>
      </c>
      <c r="I4744">
        <v>65190.40625</v>
      </c>
      <c r="J4744">
        <v>0</v>
      </c>
      <c r="L4744" s="26">
        <v>46387</v>
      </c>
      <c r="M4744">
        <v>3</v>
      </c>
      <c r="N4744">
        <v>-24559.650390625</v>
      </c>
    </row>
    <row r="4745" spans="1:14" x14ac:dyDescent="0.25">
      <c r="A4745" s="21" t="str">
        <f t="shared" si="74"/>
        <v>MOW HBC CAAC_2027</v>
      </c>
      <c r="B4745" t="s">
        <v>130</v>
      </c>
      <c r="C4745" t="s">
        <v>73</v>
      </c>
      <c r="D4745" t="s">
        <v>80</v>
      </c>
      <c r="E4745" t="s">
        <v>5</v>
      </c>
      <c r="F4745" t="s">
        <v>4</v>
      </c>
      <c r="G4745">
        <v>0</v>
      </c>
      <c r="H4745">
        <v>11060.0673828125</v>
      </c>
      <c r="I4745">
        <v>-20130.732421875</v>
      </c>
      <c r="J4745">
        <v>0</v>
      </c>
      <c r="L4745" s="26">
        <v>46752</v>
      </c>
      <c r="M4745">
        <v>4</v>
      </c>
      <c r="N4745">
        <v>-25058.15625</v>
      </c>
    </row>
    <row r="4746" spans="1:14" x14ac:dyDescent="0.25">
      <c r="A4746" s="21" t="str">
        <f t="shared" si="74"/>
        <v>MOW HBC CAAC_2028</v>
      </c>
      <c r="B4746" t="s">
        <v>130</v>
      </c>
      <c r="C4746" t="s">
        <v>73</v>
      </c>
      <c r="D4746" t="s">
        <v>80</v>
      </c>
      <c r="E4746" t="s">
        <v>5</v>
      </c>
      <c r="F4746" t="s">
        <v>4</v>
      </c>
      <c r="G4746">
        <v>0</v>
      </c>
      <c r="H4746">
        <v>20202.310546875</v>
      </c>
      <c r="I4746">
        <v>183518.328125</v>
      </c>
      <c r="J4746">
        <v>0</v>
      </c>
      <c r="L4746" s="26">
        <v>47118</v>
      </c>
      <c r="M4746">
        <v>5</v>
      </c>
      <c r="N4746">
        <v>-51299.54296875</v>
      </c>
    </row>
    <row r="4747" spans="1:14" x14ac:dyDescent="0.25">
      <c r="A4747" s="21" t="str">
        <f t="shared" si="74"/>
        <v>MOW HBC CAAC_2029</v>
      </c>
      <c r="B4747" t="s">
        <v>130</v>
      </c>
      <c r="C4747" t="s">
        <v>73</v>
      </c>
      <c r="D4747" t="s">
        <v>80</v>
      </c>
      <c r="E4747" t="s">
        <v>5</v>
      </c>
      <c r="F4747" t="s">
        <v>4</v>
      </c>
      <c r="G4747">
        <v>0</v>
      </c>
      <c r="H4747">
        <v>26143.6328125</v>
      </c>
      <c r="I4747">
        <v>254510.828125</v>
      </c>
      <c r="J4747">
        <v>0</v>
      </c>
      <c r="L4747" s="26">
        <v>47483</v>
      </c>
      <c r="M4747">
        <v>6</v>
      </c>
      <c r="N4747">
        <v>-46940.23828125</v>
      </c>
    </row>
    <row r="4748" spans="1:14" x14ac:dyDescent="0.25">
      <c r="A4748" s="21" t="str">
        <f t="shared" si="74"/>
        <v>MOW HBC CAAC_2030</v>
      </c>
      <c r="B4748" t="s">
        <v>130</v>
      </c>
      <c r="C4748" t="s">
        <v>73</v>
      </c>
      <c r="D4748" t="s">
        <v>80</v>
      </c>
      <c r="E4748" t="s">
        <v>5</v>
      </c>
      <c r="F4748" t="s">
        <v>4</v>
      </c>
      <c r="G4748">
        <v>0</v>
      </c>
      <c r="H4748">
        <v>37599.40625</v>
      </c>
      <c r="I4748">
        <v>308586.90625</v>
      </c>
      <c r="J4748">
        <v>0</v>
      </c>
      <c r="L4748" s="26">
        <v>47848</v>
      </c>
      <c r="M4748">
        <v>7</v>
      </c>
      <c r="N4748">
        <v>-72735.90625</v>
      </c>
    </row>
    <row r="4749" spans="1:14" x14ac:dyDescent="0.25">
      <c r="A4749" s="21" t="str">
        <f t="shared" si="74"/>
        <v>MOW HBC CAAC_2031</v>
      </c>
      <c r="B4749" t="s">
        <v>130</v>
      </c>
      <c r="C4749" t="s">
        <v>73</v>
      </c>
      <c r="D4749" t="s">
        <v>80</v>
      </c>
      <c r="E4749" t="s">
        <v>5</v>
      </c>
      <c r="F4749" t="s">
        <v>4</v>
      </c>
      <c r="G4749">
        <v>0</v>
      </c>
      <c r="H4749">
        <v>58826.76953125</v>
      </c>
      <c r="I4749">
        <v>370543.3125</v>
      </c>
      <c r="J4749">
        <v>0</v>
      </c>
      <c r="L4749" s="26">
        <v>48213</v>
      </c>
      <c r="M4749">
        <v>8</v>
      </c>
      <c r="N4749">
        <v>-84743.9453125</v>
      </c>
    </row>
    <row r="4750" spans="1:14" x14ac:dyDescent="0.25">
      <c r="A4750" s="21" t="str">
        <f t="shared" si="74"/>
        <v>MOW HBC CAAC_2032</v>
      </c>
      <c r="B4750" t="s">
        <v>130</v>
      </c>
      <c r="C4750" t="s">
        <v>73</v>
      </c>
      <c r="D4750" t="s">
        <v>80</v>
      </c>
      <c r="E4750" t="s">
        <v>5</v>
      </c>
      <c r="F4750" t="s">
        <v>4</v>
      </c>
      <c r="G4750">
        <v>0</v>
      </c>
      <c r="H4750">
        <v>63802.23828125</v>
      </c>
      <c r="I4750">
        <v>429019.84375</v>
      </c>
      <c r="J4750">
        <v>0</v>
      </c>
      <c r="L4750" s="26">
        <v>48579</v>
      </c>
      <c r="M4750">
        <v>9</v>
      </c>
      <c r="N4750">
        <v>-121448.9453125</v>
      </c>
    </row>
    <row r="4751" spans="1:14" x14ac:dyDescent="0.25">
      <c r="A4751" s="21" t="str">
        <f t="shared" si="74"/>
        <v>MOW HBC CAAC_2033</v>
      </c>
      <c r="B4751" t="s">
        <v>130</v>
      </c>
      <c r="C4751" t="s">
        <v>73</v>
      </c>
      <c r="D4751" t="s">
        <v>80</v>
      </c>
      <c r="E4751" t="s">
        <v>5</v>
      </c>
      <c r="F4751" t="s">
        <v>4</v>
      </c>
      <c r="G4751">
        <v>0</v>
      </c>
      <c r="H4751">
        <v>74567.15625</v>
      </c>
      <c r="I4751">
        <v>485676.5</v>
      </c>
      <c r="J4751">
        <v>0</v>
      </c>
      <c r="L4751" s="26">
        <v>48944</v>
      </c>
      <c r="M4751">
        <v>10</v>
      </c>
      <c r="N4751">
        <v>-152183.140625</v>
      </c>
    </row>
    <row r="4752" spans="1:14" x14ac:dyDescent="0.25">
      <c r="A4752" s="21" t="str">
        <f t="shared" si="74"/>
        <v>MOW HBC CAAC_2034</v>
      </c>
      <c r="B4752" t="s">
        <v>130</v>
      </c>
      <c r="C4752" t="s">
        <v>73</v>
      </c>
      <c r="D4752" t="s">
        <v>80</v>
      </c>
      <c r="E4752" t="s">
        <v>5</v>
      </c>
      <c r="F4752" t="s">
        <v>4</v>
      </c>
      <c r="G4752">
        <v>0</v>
      </c>
      <c r="H4752">
        <v>77585.125</v>
      </c>
      <c r="I4752">
        <v>467147.21875</v>
      </c>
      <c r="J4752">
        <v>0</v>
      </c>
      <c r="L4752" s="26">
        <v>49309</v>
      </c>
      <c r="M4752">
        <v>11</v>
      </c>
      <c r="N4752">
        <v>-155876.65625</v>
      </c>
    </row>
    <row r="4753" spans="1:14" x14ac:dyDescent="0.25">
      <c r="A4753" s="21" t="str">
        <f t="shared" si="74"/>
        <v>MOW HBC CAAC_2035</v>
      </c>
      <c r="B4753" t="s">
        <v>130</v>
      </c>
      <c r="C4753" t="s">
        <v>73</v>
      </c>
      <c r="D4753" t="s">
        <v>80</v>
      </c>
      <c r="E4753" t="s">
        <v>5</v>
      </c>
      <c r="F4753" t="s">
        <v>4</v>
      </c>
      <c r="G4753">
        <v>0</v>
      </c>
      <c r="H4753">
        <v>80774.0625</v>
      </c>
      <c r="I4753">
        <v>449960.3125</v>
      </c>
      <c r="J4753">
        <v>0</v>
      </c>
      <c r="L4753" s="26">
        <v>49674</v>
      </c>
      <c r="M4753">
        <v>12</v>
      </c>
      <c r="N4753">
        <v>-157322.25</v>
      </c>
    </row>
    <row r="4754" spans="1:14" x14ac:dyDescent="0.25">
      <c r="A4754" s="21" t="str">
        <f t="shared" si="74"/>
        <v>MOW HBC CAAC_2036</v>
      </c>
      <c r="B4754" t="s">
        <v>130</v>
      </c>
      <c r="C4754" t="s">
        <v>73</v>
      </c>
      <c r="D4754" t="s">
        <v>80</v>
      </c>
      <c r="E4754" t="s">
        <v>5</v>
      </c>
      <c r="F4754" t="s">
        <v>4</v>
      </c>
      <c r="G4754">
        <v>0</v>
      </c>
      <c r="H4754">
        <v>90747.453125</v>
      </c>
      <c r="I4754">
        <v>436406.8125</v>
      </c>
      <c r="J4754">
        <v>0</v>
      </c>
      <c r="L4754" s="26">
        <v>50040</v>
      </c>
      <c r="M4754">
        <v>13</v>
      </c>
      <c r="N4754">
        <v>-124499.9609375</v>
      </c>
    </row>
    <row r="4755" spans="1:14" x14ac:dyDescent="0.25">
      <c r="A4755" s="21" t="str">
        <f t="shared" si="74"/>
        <v>MOW HBC CAAC_2037</v>
      </c>
      <c r="B4755" t="s">
        <v>130</v>
      </c>
      <c r="C4755" t="s">
        <v>73</v>
      </c>
      <c r="D4755" t="s">
        <v>80</v>
      </c>
      <c r="E4755" t="s">
        <v>5</v>
      </c>
      <c r="F4755" t="s">
        <v>4</v>
      </c>
      <c r="G4755">
        <v>0</v>
      </c>
      <c r="H4755">
        <v>116908.1796875</v>
      </c>
      <c r="I4755">
        <v>509091.6875</v>
      </c>
      <c r="J4755">
        <v>0</v>
      </c>
      <c r="L4755" s="26">
        <v>50405</v>
      </c>
      <c r="M4755">
        <v>14</v>
      </c>
      <c r="N4755">
        <v>-108555.90625</v>
      </c>
    </row>
    <row r="4756" spans="1:14" x14ac:dyDescent="0.25">
      <c r="A4756" s="21" t="str">
        <f t="shared" si="74"/>
        <v>MOW HBC CAAC_2038</v>
      </c>
      <c r="B4756" t="s">
        <v>130</v>
      </c>
      <c r="C4756" t="s">
        <v>73</v>
      </c>
      <c r="D4756" t="s">
        <v>80</v>
      </c>
      <c r="E4756" t="s">
        <v>5</v>
      </c>
      <c r="F4756" t="s">
        <v>4</v>
      </c>
      <c r="G4756">
        <v>0</v>
      </c>
      <c r="H4756">
        <v>122122.34375</v>
      </c>
      <c r="I4756">
        <v>494919.65625</v>
      </c>
      <c r="J4756">
        <v>0</v>
      </c>
      <c r="L4756" s="26">
        <v>50770</v>
      </c>
      <c r="M4756">
        <v>15</v>
      </c>
      <c r="N4756">
        <v>-70602.5859375</v>
      </c>
    </row>
    <row r="4757" spans="1:14" x14ac:dyDescent="0.25">
      <c r="A4757" s="21" t="str">
        <f t="shared" si="74"/>
        <v>MOW HBC CAAC_2039</v>
      </c>
      <c r="B4757" t="s">
        <v>130</v>
      </c>
      <c r="C4757" t="s">
        <v>73</v>
      </c>
      <c r="D4757" t="s">
        <v>80</v>
      </c>
      <c r="E4757" t="s">
        <v>5</v>
      </c>
      <c r="F4757" t="s">
        <v>4</v>
      </c>
      <c r="G4757">
        <v>0</v>
      </c>
      <c r="H4757">
        <v>147357.21875</v>
      </c>
      <c r="I4757">
        <v>482522.0625</v>
      </c>
      <c r="J4757">
        <v>0</v>
      </c>
      <c r="L4757" s="26">
        <v>51135</v>
      </c>
      <c r="M4757">
        <v>16</v>
      </c>
      <c r="N4757">
        <v>-46638.2421875</v>
      </c>
    </row>
    <row r="4758" spans="1:14" x14ac:dyDescent="0.25">
      <c r="A4758" s="21" t="str">
        <f t="shared" si="74"/>
        <v>MOW HBC CAAC_2040</v>
      </c>
      <c r="B4758" t="s">
        <v>130</v>
      </c>
      <c r="C4758" t="s">
        <v>73</v>
      </c>
      <c r="D4758" t="s">
        <v>80</v>
      </c>
      <c r="E4758" t="s">
        <v>5</v>
      </c>
      <c r="F4758" t="s">
        <v>4</v>
      </c>
      <c r="G4758">
        <v>0</v>
      </c>
      <c r="H4758">
        <v>163226.265625</v>
      </c>
      <c r="I4758">
        <v>472095.71875</v>
      </c>
      <c r="J4758">
        <v>0</v>
      </c>
      <c r="L4758" s="26">
        <v>51501</v>
      </c>
      <c r="M4758">
        <v>17</v>
      </c>
      <c r="N4758">
        <v>15008.599609375</v>
      </c>
    </row>
    <row r="4759" spans="1:14" x14ac:dyDescent="0.25">
      <c r="A4759" s="21" t="str">
        <f t="shared" si="74"/>
        <v>MOW HBC CAAC_2041</v>
      </c>
      <c r="B4759" t="s">
        <v>130</v>
      </c>
      <c r="C4759" t="s">
        <v>73</v>
      </c>
      <c r="D4759" t="s">
        <v>80</v>
      </c>
      <c r="E4759" t="s">
        <v>5</v>
      </c>
      <c r="F4759" t="s">
        <v>4</v>
      </c>
      <c r="G4759">
        <v>0</v>
      </c>
      <c r="H4759">
        <v>166774.984375</v>
      </c>
      <c r="I4759">
        <v>459234.125</v>
      </c>
      <c r="J4759">
        <v>0</v>
      </c>
      <c r="L4759" s="26">
        <v>51866</v>
      </c>
      <c r="M4759">
        <v>18</v>
      </c>
      <c r="N4759">
        <v>60285.51953125</v>
      </c>
    </row>
    <row r="4760" spans="1:14" x14ac:dyDescent="0.25">
      <c r="A4760" s="21" t="str">
        <f t="shared" si="74"/>
        <v>MOW HBC CAAC_2042</v>
      </c>
      <c r="B4760" t="s">
        <v>130</v>
      </c>
      <c r="C4760" t="s">
        <v>73</v>
      </c>
      <c r="D4760" t="s">
        <v>80</v>
      </c>
      <c r="E4760" t="s">
        <v>5</v>
      </c>
      <c r="F4760" t="s">
        <v>4</v>
      </c>
      <c r="G4760">
        <v>0</v>
      </c>
      <c r="H4760">
        <v>172497.09375</v>
      </c>
      <c r="I4760">
        <v>447797.71875</v>
      </c>
      <c r="J4760">
        <v>0</v>
      </c>
      <c r="L4760" s="26">
        <v>52231</v>
      </c>
      <c r="M4760">
        <v>19</v>
      </c>
      <c r="N4760">
        <v>103551.203125</v>
      </c>
    </row>
    <row r="4761" spans="1:14" x14ac:dyDescent="0.25">
      <c r="A4761" s="21" t="str">
        <f t="shared" si="74"/>
        <v>MOW HBC CAAC_2043</v>
      </c>
      <c r="B4761" t="s">
        <v>130</v>
      </c>
      <c r="C4761" t="s">
        <v>73</v>
      </c>
      <c r="D4761" t="s">
        <v>80</v>
      </c>
      <c r="E4761" t="s">
        <v>5</v>
      </c>
      <c r="F4761" t="s">
        <v>4</v>
      </c>
      <c r="G4761">
        <v>0</v>
      </c>
      <c r="H4761">
        <v>178094.1875</v>
      </c>
      <c r="I4761">
        <v>436492.28125</v>
      </c>
      <c r="J4761">
        <v>0</v>
      </c>
      <c r="L4761" s="26">
        <v>52596</v>
      </c>
      <c r="M4761">
        <v>20</v>
      </c>
      <c r="N4761">
        <v>146255.6875</v>
      </c>
    </row>
    <row r="4762" spans="1:14" x14ac:dyDescent="0.25">
      <c r="A4762" s="21" t="str">
        <f t="shared" si="74"/>
        <v>MOW HBC CAAC_2024</v>
      </c>
      <c r="B4762" t="s">
        <v>130</v>
      </c>
      <c r="C4762" t="s">
        <v>73</v>
      </c>
      <c r="D4762" t="s">
        <v>80</v>
      </c>
      <c r="E4762" t="s">
        <v>5</v>
      </c>
      <c r="F4762" t="s">
        <v>32</v>
      </c>
      <c r="G4762">
        <v>189100.46875</v>
      </c>
      <c r="H4762">
        <v>81692.578125</v>
      </c>
      <c r="I4762">
        <v>15499.482421875</v>
      </c>
      <c r="J4762">
        <v>0</v>
      </c>
      <c r="L4762" s="26">
        <v>45657</v>
      </c>
      <c r="M4762">
        <v>1</v>
      </c>
      <c r="N4762">
        <v>105479.078125</v>
      </c>
    </row>
    <row r="4763" spans="1:14" x14ac:dyDescent="0.25">
      <c r="A4763" s="21" t="str">
        <f t="shared" si="74"/>
        <v>MOW HBC CAAC_2025</v>
      </c>
      <c r="B4763" t="s">
        <v>130</v>
      </c>
      <c r="C4763" t="s">
        <v>73</v>
      </c>
      <c r="D4763" t="s">
        <v>80</v>
      </c>
      <c r="E4763" t="s">
        <v>5</v>
      </c>
      <c r="F4763" t="s">
        <v>32</v>
      </c>
      <c r="G4763">
        <v>204197.25</v>
      </c>
      <c r="H4763">
        <v>88198.15625</v>
      </c>
      <c r="I4763">
        <v>43533.515625</v>
      </c>
      <c r="J4763">
        <v>0</v>
      </c>
      <c r="L4763" s="26">
        <v>46022</v>
      </c>
      <c r="M4763">
        <v>2</v>
      </c>
      <c r="N4763">
        <v>106607.640625</v>
      </c>
    </row>
    <row r="4764" spans="1:14" x14ac:dyDescent="0.25">
      <c r="A4764" s="21" t="str">
        <f t="shared" si="74"/>
        <v>MOW HBC CAAC_2026</v>
      </c>
      <c r="B4764" t="s">
        <v>130</v>
      </c>
      <c r="C4764" t="s">
        <v>73</v>
      </c>
      <c r="D4764" t="s">
        <v>80</v>
      </c>
      <c r="E4764" t="s">
        <v>5</v>
      </c>
      <c r="F4764" t="s">
        <v>32</v>
      </c>
      <c r="G4764">
        <v>219276.34375</v>
      </c>
      <c r="H4764">
        <v>99640.6953125</v>
      </c>
      <c r="I4764">
        <v>47211.59375</v>
      </c>
      <c r="J4764">
        <v>0</v>
      </c>
      <c r="L4764" s="26">
        <v>46387</v>
      </c>
      <c r="M4764">
        <v>3</v>
      </c>
      <c r="N4764">
        <v>110696.1796875</v>
      </c>
    </row>
    <row r="4765" spans="1:14" x14ac:dyDescent="0.25">
      <c r="A4765" s="21" t="str">
        <f t="shared" si="74"/>
        <v>MOW HBC CAAC_2027</v>
      </c>
      <c r="B4765" t="s">
        <v>130</v>
      </c>
      <c r="C4765" t="s">
        <v>73</v>
      </c>
      <c r="D4765" t="s">
        <v>80</v>
      </c>
      <c r="E4765" t="s">
        <v>5</v>
      </c>
      <c r="F4765" t="s">
        <v>32</v>
      </c>
      <c r="G4765">
        <v>230496.265625</v>
      </c>
      <c r="H4765">
        <v>100880.5859375</v>
      </c>
      <c r="I4765">
        <v>50799.19921875</v>
      </c>
      <c r="J4765">
        <v>0</v>
      </c>
      <c r="L4765" s="26">
        <v>46752</v>
      </c>
      <c r="M4765">
        <v>4</v>
      </c>
      <c r="N4765">
        <v>110550.6953125</v>
      </c>
    </row>
    <row r="4766" spans="1:14" x14ac:dyDescent="0.25">
      <c r="A4766" s="21" t="str">
        <f t="shared" si="74"/>
        <v>MOW HBC CAAC_2028</v>
      </c>
      <c r="B4766" t="s">
        <v>130</v>
      </c>
      <c r="C4766" t="s">
        <v>73</v>
      </c>
      <c r="D4766" t="s">
        <v>80</v>
      </c>
      <c r="E4766" t="s">
        <v>5</v>
      </c>
      <c r="F4766" t="s">
        <v>32</v>
      </c>
      <c r="G4766">
        <v>238907.859375</v>
      </c>
      <c r="H4766">
        <v>110266.9296875</v>
      </c>
      <c r="I4766">
        <v>54535.296875</v>
      </c>
      <c r="J4766">
        <v>0</v>
      </c>
      <c r="L4766" s="26">
        <v>47118</v>
      </c>
      <c r="M4766">
        <v>5</v>
      </c>
      <c r="N4766">
        <v>116865.3125</v>
      </c>
    </row>
    <row r="4767" spans="1:14" x14ac:dyDescent="0.25">
      <c r="A4767" s="21" t="str">
        <f t="shared" si="74"/>
        <v>MOW HBC CAAC_2029</v>
      </c>
      <c r="B4767" t="s">
        <v>130</v>
      </c>
      <c r="C4767" t="s">
        <v>73</v>
      </c>
      <c r="D4767" t="s">
        <v>80</v>
      </c>
      <c r="E4767" t="s">
        <v>5</v>
      </c>
      <c r="F4767" t="s">
        <v>32</v>
      </c>
      <c r="G4767">
        <v>246828.921875</v>
      </c>
      <c r="H4767">
        <v>121047.9765625</v>
      </c>
      <c r="I4767">
        <v>56837.07421875</v>
      </c>
      <c r="J4767">
        <v>0</v>
      </c>
      <c r="L4767" s="26">
        <v>47483</v>
      </c>
      <c r="M4767">
        <v>6</v>
      </c>
      <c r="N4767">
        <v>124399.1015625</v>
      </c>
    </row>
    <row r="4768" spans="1:14" x14ac:dyDescent="0.25">
      <c r="A4768" s="21" t="str">
        <f t="shared" si="74"/>
        <v>MOW HBC CAAC_2030</v>
      </c>
      <c r="B4768" t="s">
        <v>130</v>
      </c>
      <c r="C4768" t="s">
        <v>73</v>
      </c>
      <c r="D4768" t="s">
        <v>80</v>
      </c>
      <c r="E4768" t="s">
        <v>5</v>
      </c>
      <c r="F4768" t="s">
        <v>32</v>
      </c>
      <c r="G4768">
        <v>255533.296875</v>
      </c>
      <c r="H4768">
        <v>129491.375</v>
      </c>
      <c r="I4768">
        <v>62349.9765625</v>
      </c>
      <c r="J4768">
        <v>0</v>
      </c>
      <c r="L4768" s="26">
        <v>47848</v>
      </c>
      <c r="M4768">
        <v>7</v>
      </c>
      <c r="N4768">
        <v>129681.9296875</v>
      </c>
    </row>
    <row r="4769" spans="1:14" x14ac:dyDescent="0.25">
      <c r="A4769" s="21" t="str">
        <f t="shared" si="74"/>
        <v>MOW HBC CAAC_2031</v>
      </c>
      <c r="B4769" t="s">
        <v>130</v>
      </c>
      <c r="C4769" t="s">
        <v>73</v>
      </c>
      <c r="D4769" t="s">
        <v>80</v>
      </c>
      <c r="E4769" t="s">
        <v>5</v>
      </c>
      <c r="F4769" t="s">
        <v>32</v>
      </c>
      <c r="G4769">
        <v>259902.828125</v>
      </c>
      <c r="H4769">
        <v>115315.15625</v>
      </c>
      <c r="I4769">
        <v>60166.375</v>
      </c>
      <c r="J4769">
        <v>27125.732421875</v>
      </c>
      <c r="L4769" s="26">
        <v>48213</v>
      </c>
      <c r="M4769">
        <v>8</v>
      </c>
      <c r="N4769">
        <v>131674.546875</v>
      </c>
    </row>
    <row r="4770" spans="1:14" x14ac:dyDescent="0.25">
      <c r="A4770" s="21" t="str">
        <f t="shared" si="74"/>
        <v>MOW HBC CAAC_2032</v>
      </c>
      <c r="B4770" t="s">
        <v>130</v>
      </c>
      <c r="C4770" t="s">
        <v>73</v>
      </c>
      <c r="D4770" t="s">
        <v>80</v>
      </c>
      <c r="E4770" t="s">
        <v>5</v>
      </c>
      <c r="F4770" t="s">
        <v>32</v>
      </c>
      <c r="G4770">
        <v>268454.3125</v>
      </c>
      <c r="H4770">
        <v>117717.8671875</v>
      </c>
      <c r="I4770">
        <v>61382.828125</v>
      </c>
      <c r="J4770">
        <v>0</v>
      </c>
      <c r="L4770" s="26">
        <v>48579</v>
      </c>
      <c r="M4770">
        <v>9</v>
      </c>
      <c r="N4770">
        <v>126709.265625</v>
      </c>
    </row>
    <row r="4771" spans="1:14" x14ac:dyDescent="0.25">
      <c r="A4771" s="21" t="str">
        <f t="shared" si="74"/>
        <v>MOW HBC CAAC_2033</v>
      </c>
      <c r="B4771" t="s">
        <v>130</v>
      </c>
      <c r="C4771" t="s">
        <v>73</v>
      </c>
      <c r="D4771" t="s">
        <v>80</v>
      </c>
      <c r="E4771" t="s">
        <v>5</v>
      </c>
      <c r="F4771" t="s">
        <v>32</v>
      </c>
      <c r="G4771">
        <v>279679.09375</v>
      </c>
      <c r="H4771">
        <v>112417.015625</v>
      </c>
      <c r="I4771">
        <v>64018.3671875</v>
      </c>
      <c r="J4771">
        <v>0</v>
      </c>
      <c r="L4771" s="26">
        <v>48944</v>
      </c>
      <c r="M4771">
        <v>10</v>
      </c>
      <c r="N4771">
        <v>112862.0078125</v>
      </c>
    </row>
    <row r="4772" spans="1:14" x14ac:dyDescent="0.25">
      <c r="A4772" s="21" t="str">
        <f t="shared" si="74"/>
        <v>MOW HBC CAAC_2034</v>
      </c>
      <c r="B4772" t="s">
        <v>130</v>
      </c>
      <c r="C4772" t="s">
        <v>73</v>
      </c>
      <c r="D4772" t="s">
        <v>80</v>
      </c>
      <c r="E4772" t="s">
        <v>5</v>
      </c>
      <c r="F4772" t="s">
        <v>32</v>
      </c>
      <c r="G4772">
        <v>290426.71875</v>
      </c>
      <c r="H4772">
        <v>115939.9609375</v>
      </c>
      <c r="I4772">
        <v>66291.109375</v>
      </c>
      <c r="J4772">
        <v>0</v>
      </c>
      <c r="L4772" s="26">
        <v>49309</v>
      </c>
      <c r="M4772">
        <v>11</v>
      </c>
      <c r="N4772">
        <v>113327.5234375</v>
      </c>
    </row>
    <row r="4773" spans="1:14" x14ac:dyDescent="0.25">
      <c r="A4773" s="21" t="str">
        <f t="shared" si="74"/>
        <v>MOW HBC CAAC_2035</v>
      </c>
      <c r="B4773" t="s">
        <v>130</v>
      </c>
      <c r="C4773" t="s">
        <v>73</v>
      </c>
      <c r="D4773" t="s">
        <v>80</v>
      </c>
      <c r="E4773" t="s">
        <v>5</v>
      </c>
      <c r="F4773" t="s">
        <v>32</v>
      </c>
      <c r="G4773">
        <v>302394.375</v>
      </c>
      <c r="H4773">
        <v>119451.8046875</v>
      </c>
      <c r="I4773">
        <v>67375.546875</v>
      </c>
      <c r="J4773">
        <v>0</v>
      </c>
      <c r="L4773" s="26">
        <v>49674</v>
      </c>
      <c r="M4773">
        <v>12</v>
      </c>
      <c r="N4773">
        <v>113945.40625</v>
      </c>
    </row>
    <row r="4774" spans="1:14" x14ac:dyDescent="0.25">
      <c r="A4774" s="21" t="str">
        <f t="shared" si="74"/>
        <v>MOW HBC CAAC_2036</v>
      </c>
      <c r="B4774" t="s">
        <v>130</v>
      </c>
      <c r="C4774" t="s">
        <v>73</v>
      </c>
      <c r="D4774" t="s">
        <v>80</v>
      </c>
      <c r="E4774" t="s">
        <v>5</v>
      </c>
      <c r="F4774" t="s">
        <v>32</v>
      </c>
      <c r="G4774">
        <v>314773.5625</v>
      </c>
      <c r="H4774">
        <v>120457.421875</v>
      </c>
      <c r="I4774">
        <v>70385.5390625</v>
      </c>
      <c r="J4774">
        <v>0</v>
      </c>
      <c r="L4774" s="26">
        <v>50040</v>
      </c>
      <c r="M4774">
        <v>13</v>
      </c>
      <c r="N4774">
        <v>114120.0546875</v>
      </c>
    </row>
    <row r="4775" spans="1:14" x14ac:dyDescent="0.25">
      <c r="A4775" s="21" t="str">
        <f t="shared" si="74"/>
        <v>MOW HBC CAAC_2037</v>
      </c>
      <c r="B4775" t="s">
        <v>130</v>
      </c>
      <c r="C4775" t="s">
        <v>73</v>
      </c>
      <c r="D4775" t="s">
        <v>80</v>
      </c>
      <c r="E4775" t="s">
        <v>5</v>
      </c>
      <c r="F4775" t="s">
        <v>32</v>
      </c>
      <c r="G4775">
        <v>326075.09375</v>
      </c>
      <c r="H4775">
        <v>111685.2734375</v>
      </c>
      <c r="I4775">
        <v>71932.90625</v>
      </c>
      <c r="J4775">
        <v>0</v>
      </c>
      <c r="L4775" s="26">
        <v>50405</v>
      </c>
      <c r="M4775">
        <v>14</v>
      </c>
      <c r="N4775">
        <v>94971.5390625</v>
      </c>
    </row>
    <row r="4776" spans="1:14" x14ac:dyDescent="0.25">
      <c r="A4776" s="21" t="str">
        <f t="shared" si="74"/>
        <v>MOW HBC CAAC_2038</v>
      </c>
      <c r="B4776" t="s">
        <v>130</v>
      </c>
      <c r="C4776" t="s">
        <v>73</v>
      </c>
      <c r="D4776" t="s">
        <v>80</v>
      </c>
      <c r="E4776" t="s">
        <v>5</v>
      </c>
      <c r="F4776" t="s">
        <v>32</v>
      </c>
      <c r="G4776">
        <v>338127.1875</v>
      </c>
      <c r="H4776">
        <v>106290.53125</v>
      </c>
      <c r="I4776">
        <v>72653.8125</v>
      </c>
      <c r="J4776">
        <v>0</v>
      </c>
      <c r="L4776" s="26">
        <v>50770</v>
      </c>
      <c r="M4776">
        <v>15</v>
      </c>
      <c r="N4776">
        <v>83345.15625</v>
      </c>
    </row>
    <row r="4777" spans="1:14" x14ac:dyDescent="0.25">
      <c r="A4777" s="21" t="str">
        <f t="shared" si="74"/>
        <v>MOW HBC CAAC_2039</v>
      </c>
      <c r="B4777" t="s">
        <v>130</v>
      </c>
      <c r="C4777" t="s">
        <v>73</v>
      </c>
      <c r="D4777" t="s">
        <v>80</v>
      </c>
      <c r="E4777" t="s">
        <v>5</v>
      </c>
      <c r="F4777" t="s">
        <v>32</v>
      </c>
      <c r="G4777">
        <v>355622.09375</v>
      </c>
      <c r="H4777">
        <v>108103.140625</v>
      </c>
      <c r="I4777">
        <v>75687.7265625</v>
      </c>
      <c r="J4777">
        <v>0</v>
      </c>
      <c r="L4777" s="26">
        <v>51135</v>
      </c>
      <c r="M4777">
        <v>16</v>
      </c>
      <c r="N4777">
        <v>75845.3359375</v>
      </c>
    </row>
    <row r="4778" spans="1:14" x14ac:dyDescent="0.25">
      <c r="A4778" s="21" t="str">
        <f t="shared" si="74"/>
        <v>MOW HBC CAAC_2040</v>
      </c>
      <c r="B4778" t="s">
        <v>130</v>
      </c>
      <c r="C4778" t="s">
        <v>73</v>
      </c>
      <c r="D4778" t="s">
        <v>80</v>
      </c>
      <c r="E4778" t="s">
        <v>5</v>
      </c>
      <c r="F4778" t="s">
        <v>32</v>
      </c>
      <c r="G4778">
        <v>366219.4375</v>
      </c>
      <c r="H4778">
        <v>90017.2421875</v>
      </c>
      <c r="I4778">
        <v>54972.7578125</v>
      </c>
      <c r="J4778">
        <v>133313.8125</v>
      </c>
      <c r="L4778" s="26">
        <v>51501</v>
      </c>
      <c r="M4778">
        <v>17</v>
      </c>
      <c r="N4778">
        <v>67080.5703125</v>
      </c>
    </row>
    <row r="4779" spans="1:14" x14ac:dyDescent="0.25">
      <c r="A4779" s="21" t="str">
        <f t="shared" si="74"/>
        <v>MOW HBC CAAC_2041</v>
      </c>
      <c r="B4779" t="s">
        <v>130</v>
      </c>
      <c r="C4779" t="s">
        <v>73</v>
      </c>
      <c r="D4779" t="s">
        <v>80</v>
      </c>
      <c r="E4779" t="s">
        <v>5</v>
      </c>
      <c r="F4779" t="s">
        <v>32</v>
      </c>
      <c r="G4779">
        <v>375933.28125</v>
      </c>
      <c r="H4779">
        <v>82917.953125</v>
      </c>
      <c r="I4779">
        <v>54206.16796875</v>
      </c>
      <c r="J4779">
        <v>0</v>
      </c>
      <c r="L4779" s="26">
        <v>51866</v>
      </c>
      <c r="M4779">
        <v>18</v>
      </c>
      <c r="N4779">
        <v>61210.47265625</v>
      </c>
    </row>
    <row r="4780" spans="1:14" x14ac:dyDescent="0.25">
      <c r="A4780" s="21" t="str">
        <f t="shared" si="74"/>
        <v>MOW HBC CAAC_2042</v>
      </c>
      <c r="B4780" t="s">
        <v>130</v>
      </c>
      <c r="C4780" t="s">
        <v>73</v>
      </c>
      <c r="D4780" t="s">
        <v>80</v>
      </c>
      <c r="E4780" t="s">
        <v>5</v>
      </c>
      <c r="F4780" t="s">
        <v>32</v>
      </c>
      <c r="G4780">
        <v>387701.34375</v>
      </c>
      <c r="H4780">
        <v>82501.265625</v>
      </c>
      <c r="I4780">
        <v>54454.33984375</v>
      </c>
      <c r="J4780">
        <v>0</v>
      </c>
      <c r="L4780" s="26">
        <v>52231</v>
      </c>
      <c r="M4780">
        <v>19</v>
      </c>
      <c r="N4780">
        <v>74375.0390625</v>
      </c>
    </row>
    <row r="4781" spans="1:14" x14ac:dyDescent="0.25">
      <c r="A4781" s="21" t="str">
        <f t="shared" si="74"/>
        <v>MOW HBC CAAC_2043</v>
      </c>
      <c r="B4781" t="s">
        <v>130</v>
      </c>
      <c r="C4781" t="s">
        <v>73</v>
      </c>
      <c r="D4781" t="s">
        <v>80</v>
      </c>
      <c r="E4781" t="s">
        <v>5</v>
      </c>
      <c r="F4781" t="s">
        <v>32</v>
      </c>
      <c r="G4781">
        <v>398459.59375</v>
      </c>
      <c r="H4781">
        <v>85493.3125</v>
      </c>
      <c r="I4781">
        <v>177415.3125</v>
      </c>
      <c r="J4781">
        <v>0</v>
      </c>
      <c r="L4781" s="26">
        <v>52596</v>
      </c>
      <c r="M4781">
        <v>20</v>
      </c>
      <c r="N4781">
        <v>78011.1328125</v>
      </c>
    </row>
    <row r="4782" spans="1:14" x14ac:dyDescent="0.25">
      <c r="A4782" s="21" t="str">
        <f t="shared" si="74"/>
        <v>MOW HBC CAAC_2024</v>
      </c>
      <c r="B4782" t="s">
        <v>130</v>
      </c>
      <c r="C4782" t="s">
        <v>73</v>
      </c>
      <c r="D4782" t="s">
        <v>80</v>
      </c>
      <c r="E4782" t="s">
        <v>5</v>
      </c>
      <c r="F4782" t="s">
        <v>8</v>
      </c>
      <c r="G4782">
        <v>0</v>
      </c>
      <c r="H4782">
        <v>0</v>
      </c>
      <c r="I4782">
        <v>0</v>
      </c>
      <c r="J4782">
        <v>0</v>
      </c>
      <c r="L4782" s="26">
        <v>45657</v>
      </c>
      <c r="M4782">
        <v>1</v>
      </c>
      <c r="N4782">
        <v>0</v>
      </c>
    </row>
    <row r="4783" spans="1:14" x14ac:dyDescent="0.25">
      <c r="A4783" s="21" t="str">
        <f t="shared" si="74"/>
        <v>MOW HBC CAAC_2025</v>
      </c>
      <c r="B4783" t="s">
        <v>130</v>
      </c>
      <c r="C4783" t="s">
        <v>73</v>
      </c>
      <c r="D4783" t="s">
        <v>80</v>
      </c>
      <c r="E4783" t="s">
        <v>5</v>
      </c>
      <c r="F4783" t="s">
        <v>8</v>
      </c>
      <c r="G4783">
        <v>0</v>
      </c>
      <c r="H4783">
        <v>0</v>
      </c>
      <c r="I4783">
        <v>0</v>
      </c>
      <c r="J4783">
        <v>0</v>
      </c>
      <c r="L4783" s="26">
        <v>46022</v>
      </c>
      <c r="M4783">
        <v>2</v>
      </c>
      <c r="N4783">
        <v>0</v>
      </c>
    </row>
    <row r="4784" spans="1:14" x14ac:dyDescent="0.25">
      <c r="A4784" s="21" t="str">
        <f t="shared" si="74"/>
        <v>MOW HBC CAAC_2026</v>
      </c>
      <c r="B4784" t="s">
        <v>130</v>
      </c>
      <c r="C4784" t="s">
        <v>73</v>
      </c>
      <c r="D4784" t="s">
        <v>80</v>
      </c>
      <c r="E4784" t="s">
        <v>5</v>
      </c>
      <c r="F4784" t="s">
        <v>8</v>
      </c>
      <c r="G4784">
        <v>0</v>
      </c>
      <c r="H4784">
        <v>0</v>
      </c>
      <c r="I4784">
        <v>0</v>
      </c>
      <c r="J4784">
        <v>0</v>
      </c>
      <c r="L4784" s="26">
        <v>46387</v>
      </c>
      <c r="M4784">
        <v>3</v>
      </c>
      <c r="N4784">
        <v>0</v>
      </c>
    </row>
    <row r="4785" spans="1:14" x14ac:dyDescent="0.25">
      <c r="A4785" s="21" t="str">
        <f t="shared" si="74"/>
        <v>MOW HBC CAAC_2027</v>
      </c>
      <c r="B4785" t="s">
        <v>130</v>
      </c>
      <c r="C4785" t="s">
        <v>73</v>
      </c>
      <c r="D4785" t="s">
        <v>80</v>
      </c>
      <c r="E4785" t="s">
        <v>5</v>
      </c>
      <c r="F4785" t="s">
        <v>8</v>
      </c>
      <c r="G4785">
        <v>0</v>
      </c>
      <c r="H4785">
        <v>0</v>
      </c>
      <c r="I4785">
        <v>0</v>
      </c>
      <c r="J4785">
        <v>0</v>
      </c>
      <c r="L4785" s="26">
        <v>46752</v>
      </c>
      <c r="M4785">
        <v>4</v>
      </c>
      <c r="N4785">
        <v>0</v>
      </c>
    </row>
    <row r="4786" spans="1:14" x14ac:dyDescent="0.25">
      <c r="A4786" s="21" t="str">
        <f t="shared" si="74"/>
        <v>MOW HBC CAAC_2028</v>
      </c>
      <c r="B4786" t="s">
        <v>130</v>
      </c>
      <c r="C4786" t="s">
        <v>73</v>
      </c>
      <c r="D4786" t="s">
        <v>80</v>
      </c>
      <c r="E4786" t="s">
        <v>5</v>
      </c>
      <c r="F4786" t="s">
        <v>8</v>
      </c>
      <c r="G4786">
        <v>0</v>
      </c>
      <c r="H4786">
        <v>0</v>
      </c>
      <c r="I4786">
        <v>0</v>
      </c>
      <c r="J4786">
        <v>0</v>
      </c>
      <c r="L4786" s="26">
        <v>47118</v>
      </c>
      <c r="M4786">
        <v>5</v>
      </c>
      <c r="N4786">
        <v>0</v>
      </c>
    </row>
    <row r="4787" spans="1:14" x14ac:dyDescent="0.25">
      <c r="A4787" s="21" t="str">
        <f t="shared" si="74"/>
        <v>MOW HBC CAAC_2029</v>
      </c>
      <c r="B4787" t="s">
        <v>130</v>
      </c>
      <c r="C4787" t="s">
        <v>73</v>
      </c>
      <c r="D4787" t="s">
        <v>80</v>
      </c>
      <c r="E4787" t="s">
        <v>5</v>
      </c>
      <c r="F4787" t="s">
        <v>8</v>
      </c>
      <c r="G4787">
        <v>0</v>
      </c>
      <c r="H4787">
        <v>0</v>
      </c>
      <c r="I4787">
        <v>0</v>
      </c>
      <c r="J4787">
        <v>0</v>
      </c>
      <c r="L4787" s="26">
        <v>47483</v>
      </c>
      <c r="M4787">
        <v>6</v>
      </c>
      <c r="N4787">
        <v>0</v>
      </c>
    </row>
    <row r="4788" spans="1:14" x14ac:dyDescent="0.25">
      <c r="A4788" s="21" t="str">
        <f t="shared" si="74"/>
        <v>MOW HBC CAAC_2030</v>
      </c>
      <c r="B4788" t="s">
        <v>130</v>
      </c>
      <c r="C4788" t="s">
        <v>73</v>
      </c>
      <c r="D4788" t="s">
        <v>80</v>
      </c>
      <c r="E4788" t="s">
        <v>5</v>
      </c>
      <c r="F4788" t="s">
        <v>8</v>
      </c>
      <c r="G4788">
        <v>0</v>
      </c>
      <c r="H4788">
        <v>0</v>
      </c>
      <c r="I4788">
        <v>0</v>
      </c>
      <c r="J4788">
        <v>0</v>
      </c>
      <c r="L4788" s="26">
        <v>47848</v>
      </c>
      <c r="M4788">
        <v>7</v>
      </c>
      <c r="N4788">
        <v>0</v>
      </c>
    </row>
    <row r="4789" spans="1:14" x14ac:dyDescent="0.25">
      <c r="A4789" s="21" t="str">
        <f t="shared" si="74"/>
        <v>MOW HBC CAAC_2031</v>
      </c>
      <c r="B4789" t="s">
        <v>130</v>
      </c>
      <c r="C4789" t="s">
        <v>73</v>
      </c>
      <c r="D4789" t="s">
        <v>80</v>
      </c>
      <c r="E4789" t="s">
        <v>5</v>
      </c>
      <c r="F4789" t="s">
        <v>8</v>
      </c>
      <c r="G4789">
        <v>0</v>
      </c>
      <c r="H4789">
        <v>0</v>
      </c>
      <c r="I4789">
        <v>0</v>
      </c>
      <c r="J4789">
        <v>0</v>
      </c>
      <c r="L4789" s="26">
        <v>48213</v>
      </c>
      <c r="M4789">
        <v>8</v>
      </c>
      <c r="N4789">
        <v>0</v>
      </c>
    </row>
    <row r="4790" spans="1:14" x14ac:dyDescent="0.25">
      <c r="A4790" s="21" t="str">
        <f t="shared" si="74"/>
        <v>MOW HBC CAAC_2032</v>
      </c>
      <c r="B4790" t="s">
        <v>130</v>
      </c>
      <c r="C4790" t="s">
        <v>73</v>
      </c>
      <c r="D4790" t="s">
        <v>80</v>
      </c>
      <c r="E4790" t="s">
        <v>5</v>
      </c>
      <c r="F4790" t="s">
        <v>8</v>
      </c>
      <c r="G4790">
        <v>0</v>
      </c>
      <c r="H4790">
        <v>0</v>
      </c>
      <c r="I4790">
        <v>0</v>
      </c>
      <c r="J4790">
        <v>0</v>
      </c>
      <c r="L4790" s="26">
        <v>48579</v>
      </c>
      <c r="M4790">
        <v>9</v>
      </c>
      <c r="N4790">
        <v>0</v>
      </c>
    </row>
    <row r="4791" spans="1:14" x14ac:dyDescent="0.25">
      <c r="A4791" s="21" t="str">
        <f t="shared" si="74"/>
        <v>MOW HBC CAAC_2033</v>
      </c>
      <c r="B4791" t="s">
        <v>130</v>
      </c>
      <c r="C4791" t="s">
        <v>73</v>
      </c>
      <c r="D4791" t="s">
        <v>80</v>
      </c>
      <c r="E4791" t="s">
        <v>5</v>
      </c>
      <c r="F4791" t="s">
        <v>8</v>
      </c>
      <c r="G4791">
        <v>0</v>
      </c>
      <c r="H4791">
        <v>0</v>
      </c>
      <c r="I4791">
        <v>0</v>
      </c>
      <c r="J4791">
        <v>0</v>
      </c>
      <c r="L4791" s="26">
        <v>48944</v>
      </c>
      <c r="M4791">
        <v>10</v>
      </c>
      <c r="N4791">
        <v>0</v>
      </c>
    </row>
    <row r="4792" spans="1:14" x14ac:dyDescent="0.25">
      <c r="A4792" s="21" t="str">
        <f t="shared" si="74"/>
        <v>MOW HBC CAAC_2034</v>
      </c>
      <c r="B4792" t="s">
        <v>130</v>
      </c>
      <c r="C4792" t="s">
        <v>73</v>
      </c>
      <c r="D4792" t="s">
        <v>80</v>
      </c>
      <c r="E4792" t="s">
        <v>5</v>
      </c>
      <c r="F4792" t="s">
        <v>8</v>
      </c>
      <c r="G4792">
        <v>0</v>
      </c>
      <c r="H4792">
        <v>0</v>
      </c>
      <c r="I4792">
        <v>0</v>
      </c>
      <c r="J4792">
        <v>0</v>
      </c>
      <c r="L4792" s="26">
        <v>49309</v>
      </c>
      <c r="M4792">
        <v>11</v>
      </c>
      <c r="N4792">
        <v>0</v>
      </c>
    </row>
    <row r="4793" spans="1:14" x14ac:dyDescent="0.25">
      <c r="A4793" s="21" t="str">
        <f t="shared" si="74"/>
        <v>MOW HBC CAAC_2035</v>
      </c>
      <c r="B4793" t="s">
        <v>130</v>
      </c>
      <c r="C4793" t="s">
        <v>73</v>
      </c>
      <c r="D4793" t="s">
        <v>80</v>
      </c>
      <c r="E4793" t="s">
        <v>5</v>
      </c>
      <c r="F4793" t="s">
        <v>8</v>
      </c>
      <c r="G4793">
        <v>0</v>
      </c>
      <c r="H4793">
        <v>0</v>
      </c>
      <c r="I4793">
        <v>0</v>
      </c>
      <c r="J4793">
        <v>0</v>
      </c>
      <c r="L4793" s="26">
        <v>49674</v>
      </c>
      <c r="M4793">
        <v>12</v>
      </c>
      <c r="N4793">
        <v>0</v>
      </c>
    </row>
    <row r="4794" spans="1:14" x14ac:dyDescent="0.25">
      <c r="A4794" s="21" t="str">
        <f t="shared" si="74"/>
        <v>MOW HBC CAAC_2036</v>
      </c>
      <c r="B4794" t="s">
        <v>130</v>
      </c>
      <c r="C4794" t="s">
        <v>73</v>
      </c>
      <c r="D4794" t="s">
        <v>80</v>
      </c>
      <c r="E4794" t="s">
        <v>5</v>
      </c>
      <c r="F4794" t="s">
        <v>8</v>
      </c>
      <c r="G4794">
        <v>0</v>
      </c>
      <c r="H4794">
        <v>0</v>
      </c>
      <c r="I4794">
        <v>0</v>
      </c>
      <c r="J4794">
        <v>0</v>
      </c>
      <c r="L4794" s="26">
        <v>50040</v>
      </c>
      <c r="M4794">
        <v>13</v>
      </c>
      <c r="N4794">
        <v>0</v>
      </c>
    </row>
    <row r="4795" spans="1:14" x14ac:dyDescent="0.25">
      <c r="A4795" s="21" t="str">
        <f t="shared" si="74"/>
        <v>MOW HBC CAAC_2037</v>
      </c>
      <c r="B4795" t="s">
        <v>130</v>
      </c>
      <c r="C4795" t="s">
        <v>73</v>
      </c>
      <c r="D4795" t="s">
        <v>80</v>
      </c>
      <c r="E4795" t="s">
        <v>5</v>
      </c>
      <c r="F4795" t="s">
        <v>8</v>
      </c>
      <c r="G4795">
        <v>0</v>
      </c>
      <c r="H4795">
        <v>0</v>
      </c>
      <c r="I4795">
        <v>0</v>
      </c>
      <c r="J4795">
        <v>0</v>
      </c>
      <c r="L4795" s="26">
        <v>50405</v>
      </c>
      <c r="M4795">
        <v>14</v>
      </c>
      <c r="N4795">
        <v>0</v>
      </c>
    </row>
    <row r="4796" spans="1:14" x14ac:dyDescent="0.25">
      <c r="A4796" s="21" t="str">
        <f t="shared" si="74"/>
        <v>MOW HBC CAAC_2038</v>
      </c>
      <c r="B4796" t="s">
        <v>130</v>
      </c>
      <c r="C4796" t="s">
        <v>73</v>
      </c>
      <c r="D4796" t="s">
        <v>80</v>
      </c>
      <c r="E4796" t="s">
        <v>5</v>
      </c>
      <c r="F4796" t="s">
        <v>8</v>
      </c>
      <c r="G4796">
        <v>0</v>
      </c>
      <c r="H4796">
        <v>0</v>
      </c>
      <c r="I4796">
        <v>0</v>
      </c>
      <c r="J4796">
        <v>0</v>
      </c>
      <c r="L4796" s="26">
        <v>50770</v>
      </c>
      <c r="M4796">
        <v>15</v>
      </c>
      <c r="N4796">
        <v>0</v>
      </c>
    </row>
    <row r="4797" spans="1:14" x14ac:dyDescent="0.25">
      <c r="A4797" s="21" t="str">
        <f t="shared" si="74"/>
        <v>MOW HBC CAAC_2039</v>
      </c>
      <c r="B4797" t="s">
        <v>130</v>
      </c>
      <c r="C4797" t="s">
        <v>73</v>
      </c>
      <c r="D4797" t="s">
        <v>80</v>
      </c>
      <c r="E4797" t="s">
        <v>5</v>
      </c>
      <c r="F4797" t="s">
        <v>8</v>
      </c>
      <c r="G4797">
        <v>0</v>
      </c>
      <c r="H4797">
        <v>0</v>
      </c>
      <c r="I4797">
        <v>0</v>
      </c>
      <c r="J4797">
        <v>0</v>
      </c>
      <c r="L4797" s="26">
        <v>51135</v>
      </c>
      <c r="M4797">
        <v>16</v>
      </c>
      <c r="N4797">
        <v>0</v>
      </c>
    </row>
    <row r="4798" spans="1:14" x14ac:dyDescent="0.25">
      <c r="A4798" s="21" t="str">
        <f t="shared" si="74"/>
        <v>MOW HBC CAAC_2040</v>
      </c>
      <c r="B4798" t="s">
        <v>130</v>
      </c>
      <c r="C4798" t="s">
        <v>73</v>
      </c>
      <c r="D4798" t="s">
        <v>80</v>
      </c>
      <c r="E4798" t="s">
        <v>5</v>
      </c>
      <c r="F4798" t="s">
        <v>8</v>
      </c>
      <c r="G4798">
        <v>0</v>
      </c>
      <c r="H4798">
        <v>0</v>
      </c>
      <c r="I4798">
        <v>0</v>
      </c>
      <c r="J4798">
        <v>0</v>
      </c>
      <c r="L4798" s="26">
        <v>51501</v>
      </c>
      <c r="M4798">
        <v>17</v>
      </c>
      <c r="N4798">
        <v>0</v>
      </c>
    </row>
    <row r="4799" spans="1:14" x14ac:dyDescent="0.25">
      <c r="A4799" s="21" t="str">
        <f t="shared" si="74"/>
        <v>MOW HBC CAAC_2041</v>
      </c>
      <c r="B4799" t="s">
        <v>130</v>
      </c>
      <c r="C4799" t="s">
        <v>73</v>
      </c>
      <c r="D4799" t="s">
        <v>80</v>
      </c>
      <c r="E4799" t="s">
        <v>5</v>
      </c>
      <c r="F4799" t="s">
        <v>8</v>
      </c>
      <c r="G4799">
        <v>0</v>
      </c>
      <c r="H4799">
        <v>0</v>
      </c>
      <c r="I4799">
        <v>0</v>
      </c>
      <c r="J4799">
        <v>0</v>
      </c>
      <c r="L4799" s="26">
        <v>51866</v>
      </c>
      <c r="M4799">
        <v>18</v>
      </c>
      <c r="N4799">
        <v>0</v>
      </c>
    </row>
    <row r="4800" spans="1:14" x14ac:dyDescent="0.25">
      <c r="A4800" s="21" t="str">
        <f t="shared" si="74"/>
        <v>MOW HBC CAAC_2042</v>
      </c>
      <c r="B4800" t="s">
        <v>130</v>
      </c>
      <c r="C4800" t="s">
        <v>73</v>
      </c>
      <c r="D4800" t="s">
        <v>80</v>
      </c>
      <c r="E4800" t="s">
        <v>5</v>
      </c>
      <c r="F4800" t="s">
        <v>8</v>
      </c>
      <c r="G4800">
        <v>0</v>
      </c>
      <c r="H4800">
        <v>0</v>
      </c>
      <c r="I4800">
        <v>0</v>
      </c>
      <c r="J4800">
        <v>0</v>
      </c>
      <c r="L4800" s="26">
        <v>52231</v>
      </c>
      <c r="M4800">
        <v>19</v>
      </c>
      <c r="N4800">
        <v>0</v>
      </c>
    </row>
    <row r="4801" spans="1:14" x14ac:dyDescent="0.25">
      <c r="A4801" s="21" t="str">
        <f t="shared" si="74"/>
        <v>MOW HBC CAAC_2043</v>
      </c>
      <c r="B4801" t="s">
        <v>130</v>
      </c>
      <c r="C4801" t="s">
        <v>73</v>
      </c>
      <c r="D4801" t="s">
        <v>80</v>
      </c>
      <c r="E4801" t="s">
        <v>5</v>
      </c>
      <c r="F4801" t="s">
        <v>8</v>
      </c>
      <c r="G4801">
        <v>0</v>
      </c>
      <c r="H4801">
        <v>0</v>
      </c>
      <c r="I4801">
        <v>0</v>
      </c>
      <c r="J4801">
        <v>0</v>
      </c>
      <c r="L4801" s="26">
        <v>52596</v>
      </c>
      <c r="M4801">
        <v>20</v>
      </c>
      <c r="N4801">
        <v>0</v>
      </c>
    </row>
    <row r="4802" spans="1:14" x14ac:dyDescent="0.25">
      <c r="A4802" s="21" t="str">
        <f t="shared" ref="A4802:A4865" si="75">B4802&amp;" "&amp;D4802&amp;" "&amp;C4802&amp;"_"&amp;YEAR(L4802)</f>
        <v>MOW L2C CAAC_2024</v>
      </c>
      <c r="B4802" t="s">
        <v>130</v>
      </c>
      <c r="C4802" t="s">
        <v>73</v>
      </c>
      <c r="D4802" t="s">
        <v>25</v>
      </c>
      <c r="E4802" t="s">
        <v>29</v>
      </c>
      <c r="F4802" t="s">
        <v>28</v>
      </c>
      <c r="K4802">
        <v>0</v>
      </c>
      <c r="L4802" s="26">
        <v>45657</v>
      </c>
      <c r="M4802">
        <v>1</v>
      </c>
    </row>
    <row r="4803" spans="1:14" x14ac:dyDescent="0.25">
      <c r="A4803" s="21" t="str">
        <f t="shared" si="75"/>
        <v>MOW L2C CAAC_2025</v>
      </c>
      <c r="B4803" t="s">
        <v>130</v>
      </c>
      <c r="C4803" t="s">
        <v>73</v>
      </c>
      <c r="D4803" t="s">
        <v>25</v>
      </c>
      <c r="E4803" t="s">
        <v>29</v>
      </c>
      <c r="F4803" t="s">
        <v>28</v>
      </c>
      <c r="K4803">
        <v>0</v>
      </c>
      <c r="L4803" s="26">
        <v>46022</v>
      </c>
      <c r="M4803">
        <v>2</v>
      </c>
    </row>
    <row r="4804" spans="1:14" x14ac:dyDescent="0.25">
      <c r="A4804" s="21" t="str">
        <f t="shared" si="75"/>
        <v>MOW L2C CAAC_2026</v>
      </c>
      <c r="B4804" t="s">
        <v>130</v>
      </c>
      <c r="C4804" t="s">
        <v>73</v>
      </c>
      <c r="D4804" t="s">
        <v>25</v>
      </c>
      <c r="E4804" t="s">
        <v>29</v>
      </c>
      <c r="F4804" t="s">
        <v>28</v>
      </c>
      <c r="K4804">
        <v>0</v>
      </c>
      <c r="L4804" s="26">
        <v>46387</v>
      </c>
      <c r="M4804">
        <v>3</v>
      </c>
    </row>
    <row r="4805" spans="1:14" x14ac:dyDescent="0.25">
      <c r="A4805" s="21" t="str">
        <f t="shared" si="75"/>
        <v>MOW L2C CAAC_2027</v>
      </c>
      <c r="B4805" t="s">
        <v>130</v>
      </c>
      <c r="C4805" t="s">
        <v>73</v>
      </c>
      <c r="D4805" t="s">
        <v>25</v>
      </c>
      <c r="E4805" t="s">
        <v>29</v>
      </c>
      <c r="F4805" t="s">
        <v>28</v>
      </c>
      <c r="K4805">
        <v>0</v>
      </c>
      <c r="L4805" s="26">
        <v>46752</v>
      </c>
      <c r="M4805">
        <v>4</v>
      </c>
    </row>
    <row r="4806" spans="1:14" x14ac:dyDescent="0.25">
      <c r="A4806" s="21" t="str">
        <f t="shared" si="75"/>
        <v>MOW L2C CAAC_2028</v>
      </c>
      <c r="B4806" t="s">
        <v>130</v>
      </c>
      <c r="C4806" t="s">
        <v>73</v>
      </c>
      <c r="D4806" t="s">
        <v>25</v>
      </c>
      <c r="E4806" t="s">
        <v>29</v>
      </c>
      <c r="F4806" t="s">
        <v>28</v>
      </c>
      <c r="K4806">
        <v>0</v>
      </c>
      <c r="L4806" s="26">
        <v>47118</v>
      </c>
      <c r="M4806">
        <v>5</v>
      </c>
    </row>
    <row r="4807" spans="1:14" x14ac:dyDescent="0.25">
      <c r="A4807" s="21" t="str">
        <f t="shared" si="75"/>
        <v>MOW L2C CAAC_2029</v>
      </c>
      <c r="B4807" t="s">
        <v>130</v>
      </c>
      <c r="C4807" t="s">
        <v>73</v>
      </c>
      <c r="D4807" t="s">
        <v>25</v>
      </c>
      <c r="E4807" t="s">
        <v>29</v>
      </c>
      <c r="F4807" t="s">
        <v>28</v>
      </c>
      <c r="K4807">
        <v>0</v>
      </c>
      <c r="L4807" s="26">
        <v>47483</v>
      </c>
      <c r="M4807">
        <v>6</v>
      </c>
    </row>
    <row r="4808" spans="1:14" x14ac:dyDescent="0.25">
      <c r="A4808" s="21" t="str">
        <f t="shared" si="75"/>
        <v>MOW L2C CAAC_2030</v>
      </c>
      <c r="B4808" t="s">
        <v>130</v>
      </c>
      <c r="C4808" t="s">
        <v>73</v>
      </c>
      <c r="D4808" t="s">
        <v>25</v>
      </c>
      <c r="E4808" t="s">
        <v>29</v>
      </c>
      <c r="F4808" t="s">
        <v>28</v>
      </c>
      <c r="K4808">
        <v>0</v>
      </c>
      <c r="L4808" s="26">
        <v>47848</v>
      </c>
      <c r="M4808">
        <v>7</v>
      </c>
    </row>
    <row r="4809" spans="1:14" x14ac:dyDescent="0.25">
      <c r="A4809" s="21" t="str">
        <f t="shared" si="75"/>
        <v>MOW L2C CAAC_2031</v>
      </c>
      <c r="B4809" t="s">
        <v>130</v>
      </c>
      <c r="C4809" t="s">
        <v>73</v>
      </c>
      <c r="D4809" t="s">
        <v>25</v>
      </c>
      <c r="E4809" t="s">
        <v>29</v>
      </c>
      <c r="F4809" t="s">
        <v>28</v>
      </c>
      <c r="K4809">
        <v>0</v>
      </c>
      <c r="L4809" s="26">
        <v>48213</v>
      </c>
      <c r="M4809">
        <v>8</v>
      </c>
    </row>
    <row r="4810" spans="1:14" x14ac:dyDescent="0.25">
      <c r="A4810" s="21" t="str">
        <f t="shared" si="75"/>
        <v>MOW L2C CAAC_2032</v>
      </c>
      <c r="B4810" t="s">
        <v>130</v>
      </c>
      <c r="C4810" t="s">
        <v>73</v>
      </c>
      <c r="D4810" t="s">
        <v>25</v>
      </c>
      <c r="E4810" t="s">
        <v>29</v>
      </c>
      <c r="F4810" t="s">
        <v>28</v>
      </c>
      <c r="K4810">
        <v>0</v>
      </c>
      <c r="L4810" s="26">
        <v>48579</v>
      </c>
      <c r="M4810">
        <v>9</v>
      </c>
    </row>
    <row r="4811" spans="1:14" x14ac:dyDescent="0.25">
      <c r="A4811" s="21" t="str">
        <f t="shared" si="75"/>
        <v>MOW L2C CAAC_2033</v>
      </c>
      <c r="B4811" t="s">
        <v>130</v>
      </c>
      <c r="C4811" t="s">
        <v>73</v>
      </c>
      <c r="D4811" t="s">
        <v>25</v>
      </c>
      <c r="E4811" t="s">
        <v>29</v>
      </c>
      <c r="F4811" t="s">
        <v>28</v>
      </c>
      <c r="K4811">
        <v>0</v>
      </c>
      <c r="L4811" s="26">
        <v>48944</v>
      </c>
      <c r="M4811">
        <v>10</v>
      </c>
    </row>
    <row r="4812" spans="1:14" x14ac:dyDescent="0.25">
      <c r="A4812" s="21" t="str">
        <f t="shared" si="75"/>
        <v>MOW L2C CAAC_2034</v>
      </c>
      <c r="B4812" t="s">
        <v>130</v>
      </c>
      <c r="C4812" t="s">
        <v>73</v>
      </c>
      <c r="D4812" t="s">
        <v>25</v>
      </c>
      <c r="E4812" t="s">
        <v>29</v>
      </c>
      <c r="F4812" t="s">
        <v>28</v>
      </c>
      <c r="K4812">
        <v>0</v>
      </c>
      <c r="L4812" s="26">
        <v>49309</v>
      </c>
      <c r="M4812">
        <v>11</v>
      </c>
    </row>
    <row r="4813" spans="1:14" x14ac:dyDescent="0.25">
      <c r="A4813" s="21" t="str">
        <f t="shared" si="75"/>
        <v>MOW L2C CAAC_2035</v>
      </c>
      <c r="B4813" t="s">
        <v>130</v>
      </c>
      <c r="C4813" t="s">
        <v>73</v>
      </c>
      <c r="D4813" t="s">
        <v>25</v>
      </c>
      <c r="E4813" t="s">
        <v>29</v>
      </c>
      <c r="F4813" t="s">
        <v>28</v>
      </c>
      <c r="K4813">
        <v>0</v>
      </c>
      <c r="L4813" s="26">
        <v>49674</v>
      </c>
      <c r="M4813">
        <v>12</v>
      </c>
    </row>
    <row r="4814" spans="1:14" x14ac:dyDescent="0.25">
      <c r="A4814" s="21" t="str">
        <f t="shared" si="75"/>
        <v>MOW L2C CAAC_2036</v>
      </c>
      <c r="B4814" t="s">
        <v>130</v>
      </c>
      <c r="C4814" t="s">
        <v>73</v>
      </c>
      <c r="D4814" t="s">
        <v>25</v>
      </c>
      <c r="E4814" t="s">
        <v>29</v>
      </c>
      <c r="F4814" t="s">
        <v>28</v>
      </c>
      <c r="K4814">
        <v>0</v>
      </c>
      <c r="L4814" s="26">
        <v>50040</v>
      </c>
      <c r="M4814">
        <v>13</v>
      </c>
    </row>
    <row r="4815" spans="1:14" x14ac:dyDescent="0.25">
      <c r="A4815" s="21" t="str">
        <f t="shared" si="75"/>
        <v>MOW L2C CAAC_2037</v>
      </c>
      <c r="B4815" t="s">
        <v>130</v>
      </c>
      <c r="C4815" t="s">
        <v>73</v>
      </c>
      <c r="D4815" t="s">
        <v>25</v>
      </c>
      <c r="E4815" t="s">
        <v>29</v>
      </c>
      <c r="F4815" t="s">
        <v>28</v>
      </c>
      <c r="K4815">
        <v>0</v>
      </c>
      <c r="L4815" s="26">
        <v>50405</v>
      </c>
      <c r="M4815">
        <v>14</v>
      </c>
    </row>
    <row r="4816" spans="1:14" x14ac:dyDescent="0.25">
      <c r="A4816" s="21" t="str">
        <f t="shared" si="75"/>
        <v>MOW L2C CAAC_2038</v>
      </c>
      <c r="B4816" t="s">
        <v>130</v>
      </c>
      <c r="C4816" t="s">
        <v>73</v>
      </c>
      <c r="D4816" t="s">
        <v>25</v>
      </c>
      <c r="E4816" t="s">
        <v>29</v>
      </c>
      <c r="F4816" t="s">
        <v>28</v>
      </c>
      <c r="K4816">
        <v>0</v>
      </c>
      <c r="L4816" s="26">
        <v>50770</v>
      </c>
      <c r="M4816">
        <v>15</v>
      </c>
    </row>
    <row r="4817" spans="1:13" x14ac:dyDescent="0.25">
      <c r="A4817" s="21" t="str">
        <f t="shared" si="75"/>
        <v>MOW L2C CAAC_2039</v>
      </c>
      <c r="B4817" t="s">
        <v>130</v>
      </c>
      <c r="C4817" t="s">
        <v>73</v>
      </c>
      <c r="D4817" t="s">
        <v>25</v>
      </c>
      <c r="E4817" t="s">
        <v>29</v>
      </c>
      <c r="F4817" t="s">
        <v>28</v>
      </c>
      <c r="K4817">
        <v>0</v>
      </c>
      <c r="L4817" s="26">
        <v>51135</v>
      </c>
      <c r="M4817">
        <v>16</v>
      </c>
    </row>
    <row r="4818" spans="1:13" x14ac:dyDescent="0.25">
      <c r="A4818" s="21" t="str">
        <f t="shared" si="75"/>
        <v>MOW L2C CAAC_2040</v>
      </c>
      <c r="B4818" t="s">
        <v>130</v>
      </c>
      <c r="C4818" t="s">
        <v>73</v>
      </c>
      <c r="D4818" t="s">
        <v>25</v>
      </c>
      <c r="E4818" t="s">
        <v>29</v>
      </c>
      <c r="F4818" t="s">
        <v>28</v>
      </c>
      <c r="K4818">
        <v>0</v>
      </c>
      <c r="L4818" s="26">
        <v>51501</v>
      </c>
      <c r="M4818">
        <v>17</v>
      </c>
    </row>
    <row r="4819" spans="1:13" x14ac:dyDescent="0.25">
      <c r="A4819" s="21" t="str">
        <f t="shared" si="75"/>
        <v>MOW L2C CAAC_2041</v>
      </c>
      <c r="B4819" t="s">
        <v>130</v>
      </c>
      <c r="C4819" t="s">
        <v>73</v>
      </c>
      <c r="D4819" t="s">
        <v>25</v>
      </c>
      <c r="E4819" t="s">
        <v>29</v>
      </c>
      <c r="F4819" t="s">
        <v>28</v>
      </c>
      <c r="K4819">
        <v>0</v>
      </c>
      <c r="L4819" s="26">
        <v>51866</v>
      </c>
      <c r="M4819">
        <v>18</v>
      </c>
    </row>
    <row r="4820" spans="1:13" x14ac:dyDescent="0.25">
      <c r="A4820" s="21" t="str">
        <f t="shared" si="75"/>
        <v>MOW L2C CAAC_2042</v>
      </c>
      <c r="B4820" t="s">
        <v>130</v>
      </c>
      <c r="C4820" t="s">
        <v>73</v>
      </c>
      <c r="D4820" t="s">
        <v>25</v>
      </c>
      <c r="E4820" t="s">
        <v>29</v>
      </c>
      <c r="F4820" t="s">
        <v>28</v>
      </c>
      <c r="K4820">
        <v>38273.68359375</v>
      </c>
      <c r="L4820" s="26">
        <v>52231</v>
      </c>
      <c r="M4820">
        <v>19</v>
      </c>
    </row>
    <row r="4821" spans="1:13" x14ac:dyDescent="0.25">
      <c r="A4821" s="21" t="str">
        <f t="shared" si="75"/>
        <v>MOW L2C CAAC_2043</v>
      </c>
      <c r="B4821" t="s">
        <v>130</v>
      </c>
      <c r="C4821" t="s">
        <v>73</v>
      </c>
      <c r="D4821" t="s">
        <v>25</v>
      </c>
      <c r="E4821" t="s">
        <v>29</v>
      </c>
      <c r="F4821" t="s">
        <v>28</v>
      </c>
      <c r="K4821">
        <v>42704.296875</v>
      </c>
      <c r="L4821" s="26">
        <v>52596</v>
      </c>
      <c r="M4821">
        <v>20</v>
      </c>
    </row>
    <row r="4822" spans="1:13" x14ac:dyDescent="0.25">
      <c r="A4822" s="21" t="str">
        <f t="shared" si="75"/>
        <v>MOW L2C CAAC_2024</v>
      </c>
      <c r="B4822" t="s">
        <v>130</v>
      </c>
      <c r="C4822" t="s">
        <v>73</v>
      </c>
      <c r="D4822" t="s">
        <v>25</v>
      </c>
      <c r="E4822" t="s">
        <v>29</v>
      </c>
      <c r="F4822" t="s">
        <v>31</v>
      </c>
      <c r="K4822">
        <v>0</v>
      </c>
      <c r="L4822" s="26">
        <v>45657</v>
      </c>
      <c r="M4822">
        <v>1</v>
      </c>
    </row>
    <row r="4823" spans="1:13" x14ac:dyDescent="0.25">
      <c r="A4823" s="21" t="str">
        <f t="shared" si="75"/>
        <v>MOW L2C CAAC_2025</v>
      </c>
      <c r="B4823" t="s">
        <v>130</v>
      </c>
      <c r="C4823" t="s">
        <v>73</v>
      </c>
      <c r="D4823" t="s">
        <v>25</v>
      </c>
      <c r="E4823" t="s">
        <v>29</v>
      </c>
      <c r="F4823" t="s">
        <v>31</v>
      </c>
      <c r="K4823">
        <v>0</v>
      </c>
      <c r="L4823" s="26">
        <v>46022</v>
      </c>
      <c r="M4823">
        <v>2</v>
      </c>
    </row>
    <row r="4824" spans="1:13" x14ac:dyDescent="0.25">
      <c r="A4824" s="21" t="str">
        <f t="shared" si="75"/>
        <v>MOW L2C CAAC_2026</v>
      </c>
      <c r="B4824" t="s">
        <v>130</v>
      </c>
      <c r="C4824" t="s">
        <v>73</v>
      </c>
      <c r="D4824" t="s">
        <v>25</v>
      </c>
      <c r="E4824" t="s">
        <v>29</v>
      </c>
      <c r="F4824" t="s">
        <v>31</v>
      </c>
      <c r="K4824">
        <v>0</v>
      </c>
      <c r="L4824" s="26">
        <v>46387</v>
      </c>
      <c r="M4824">
        <v>3</v>
      </c>
    </row>
    <row r="4825" spans="1:13" x14ac:dyDescent="0.25">
      <c r="A4825" s="21" t="str">
        <f t="shared" si="75"/>
        <v>MOW L2C CAAC_2027</v>
      </c>
      <c r="B4825" t="s">
        <v>130</v>
      </c>
      <c r="C4825" t="s">
        <v>73</v>
      </c>
      <c r="D4825" t="s">
        <v>25</v>
      </c>
      <c r="E4825" t="s">
        <v>29</v>
      </c>
      <c r="F4825" t="s">
        <v>31</v>
      </c>
      <c r="K4825">
        <v>0</v>
      </c>
      <c r="L4825" s="26">
        <v>46752</v>
      </c>
      <c r="M4825">
        <v>4</v>
      </c>
    </row>
    <row r="4826" spans="1:13" x14ac:dyDescent="0.25">
      <c r="A4826" s="21" t="str">
        <f t="shared" si="75"/>
        <v>MOW L2C CAAC_2028</v>
      </c>
      <c r="B4826" t="s">
        <v>130</v>
      </c>
      <c r="C4826" t="s">
        <v>73</v>
      </c>
      <c r="D4826" t="s">
        <v>25</v>
      </c>
      <c r="E4826" t="s">
        <v>29</v>
      </c>
      <c r="F4826" t="s">
        <v>31</v>
      </c>
      <c r="K4826">
        <v>0</v>
      </c>
      <c r="L4826" s="26">
        <v>47118</v>
      </c>
      <c r="M4826">
        <v>5</v>
      </c>
    </row>
    <row r="4827" spans="1:13" x14ac:dyDescent="0.25">
      <c r="A4827" s="21" t="str">
        <f t="shared" si="75"/>
        <v>MOW L2C CAAC_2029</v>
      </c>
      <c r="B4827" t="s">
        <v>130</v>
      </c>
      <c r="C4827" t="s">
        <v>73</v>
      </c>
      <c r="D4827" t="s">
        <v>25</v>
      </c>
      <c r="E4827" t="s">
        <v>29</v>
      </c>
      <c r="F4827" t="s">
        <v>31</v>
      </c>
      <c r="K4827">
        <v>0</v>
      </c>
      <c r="L4827" s="26">
        <v>47483</v>
      </c>
      <c r="M4827">
        <v>6</v>
      </c>
    </row>
    <row r="4828" spans="1:13" x14ac:dyDescent="0.25">
      <c r="A4828" s="21" t="str">
        <f t="shared" si="75"/>
        <v>MOW L2C CAAC_2030</v>
      </c>
      <c r="B4828" t="s">
        <v>130</v>
      </c>
      <c r="C4828" t="s">
        <v>73</v>
      </c>
      <c r="D4828" t="s">
        <v>25</v>
      </c>
      <c r="E4828" t="s">
        <v>29</v>
      </c>
      <c r="F4828" t="s">
        <v>31</v>
      </c>
      <c r="K4828">
        <v>0</v>
      </c>
      <c r="L4828" s="26">
        <v>47848</v>
      </c>
      <c r="M4828">
        <v>7</v>
      </c>
    </row>
    <row r="4829" spans="1:13" x14ac:dyDescent="0.25">
      <c r="A4829" s="21" t="str">
        <f t="shared" si="75"/>
        <v>MOW L2C CAAC_2031</v>
      </c>
      <c r="B4829" t="s">
        <v>130</v>
      </c>
      <c r="C4829" t="s">
        <v>73</v>
      </c>
      <c r="D4829" t="s">
        <v>25</v>
      </c>
      <c r="E4829" t="s">
        <v>29</v>
      </c>
      <c r="F4829" t="s">
        <v>31</v>
      </c>
      <c r="K4829">
        <v>0</v>
      </c>
      <c r="L4829" s="26">
        <v>48213</v>
      </c>
      <c r="M4829">
        <v>8</v>
      </c>
    </row>
    <row r="4830" spans="1:13" x14ac:dyDescent="0.25">
      <c r="A4830" s="21" t="str">
        <f t="shared" si="75"/>
        <v>MOW L2C CAAC_2032</v>
      </c>
      <c r="B4830" t="s">
        <v>130</v>
      </c>
      <c r="C4830" t="s">
        <v>73</v>
      </c>
      <c r="D4830" t="s">
        <v>25</v>
      </c>
      <c r="E4830" t="s">
        <v>29</v>
      </c>
      <c r="F4830" t="s">
        <v>31</v>
      </c>
      <c r="K4830">
        <v>0</v>
      </c>
      <c r="L4830" s="26">
        <v>48579</v>
      </c>
      <c r="M4830">
        <v>9</v>
      </c>
    </row>
    <row r="4831" spans="1:13" x14ac:dyDescent="0.25">
      <c r="A4831" s="21" t="str">
        <f t="shared" si="75"/>
        <v>MOW L2C CAAC_2033</v>
      </c>
      <c r="B4831" t="s">
        <v>130</v>
      </c>
      <c r="C4831" t="s">
        <v>73</v>
      </c>
      <c r="D4831" t="s">
        <v>25</v>
      </c>
      <c r="E4831" t="s">
        <v>29</v>
      </c>
      <c r="F4831" t="s">
        <v>31</v>
      </c>
      <c r="K4831">
        <v>0</v>
      </c>
      <c r="L4831" s="26">
        <v>48944</v>
      </c>
      <c r="M4831">
        <v>10</v>
      </c>
    </row>
    <row r="4832" spans="1:13" x14ac:dyDescent="0.25">
      <c r="A4832" s="21" t="str">
        <f t="shared" si="75"/>
        <v>MOW L2C CAAC_2034</v>
      </c>
      <c r="B4832" t="s">
        <v>130</v>
      </c>
      <c r="C4832" t="s">
        <v>73</v>
      </c>
      <c r="D4832" t="s">
        <v>25</v>
      </c>
      <c r="E4832" t="s">
        <v>29</v>
      </c>
      <c r="F4832" t="s">
        <v>31</v>
      </c>
      <c r="K4832">
        <v>0</v>
      </c>
      <c r="L4832" s="26">
        <v>49309</v>
      </c>
      <c r="M4832">
        <v>11</v>
      </c>
    </row>
    <row r="4833" spans="1:14" x14ac:dyDescent="0.25">
      <c r="A4833" s="21" t="str">
        <f t="shared" si="75"/>
        <v>MOW L2C CAAC_2035</v>
      </c>
      <c r="B4833" t="s">
        <v>130</v>
      </c>
      <c r="C4833" t="s">
        <v>73</v>
      </c>
      <c r="D4833" t="s">
        <v>25</v>
      </c>
      <c r="E4833" t="s">
        <v>29</v>
      </c>
      <c r="F4833" t="s">
        <v>31</v>
      </c>
      <c r="K4833">
        <v>0</v>
      </c>
      <c r="L4833" s="26">
        <v>49674</v>
      </c>
      <c r="M4833">
        <v>12</v>
      </c>
    </row>
    <row r="4834" spans="1:14" x14ac:dyDescent="0.25">
      <c r="A4834" s="21" t="str">
        <f t="shared" si="75"/>
        <v>MOW L2C CAAC_2036</v>
      </c>
      <c r="B4834" t="s">
        <v>130</v>
      </c>
      <c r="C4834" t="s">
        <v>73</v>
      </c>
      <c r="D4834" t="s">
        <v>25</v>
      </c>
      <c r="E4834" t="s">
        <v>29</v>
      </c>
      <c r="F4834" t="s">
        <v>31</v>
      </c>
      <c r="K4834">
        <v>0</v>
      </c>
      <c r="L4834" s="26">
        <v>50040</v>
      </c>
      <c r="M4834">
        <v>13</v>
      </c>
    </row>
    <row r="4835" spans="1:14" x14ac:dyDescent="0.25">
      <c r="A4835" s="21" t="str">
        <f t="shared" si="75"/>
        <v>MOW L2C CAAC_2037</v>
      </c>
      <c r="B4835" t="s">
        <v>130</v>
      </c>
      <c r="C4835" t="s">
        <v>73</v>
      </c>
      <c r="D4835" t="s">
        <v>25</v>
      </c>
      <c r="E4835" t="s">
        <v>29</v>
      </c>
      <c r="F4835" t="s">
        <v>31</v>
      </c>
      <c r="K4835">
        <v>0</v>
      </c>
      <c r="L4835" s="26">
        <v>50405</v>
      </c>
      <c r="M4835">
        <v>14</v>
      </c>
    </row>
    <row r="4836" spans="1:14" x14ac:dyDescent="0.25">
      <c r="A4836" s="21" t="str">
        <f t="shared" si="75"/>
        <v>MOW L2C CAAC_2038</v>
      </c>
      <c r="B4836" t="s">
        <v>130</v>
      </c>
      <c r="C4836" t="s">
        <v>73</v>
      </c>
      <c r="D4836" t="s">
        <v>25</v>
      </c>
      <c r="E4836" t="s">
        <v>29</v>
      </c>
      <c r="F4836" t="s">
        <v>31</v>
      </c>
      <c r="K4836">
        <v>0</v>
      </c>
      <c r="L4836" s="26">
        <v>50770</v>
      </c>
      <c r="M4836">
        <v>15</v>
      </c>
    </row>
    <row r="4837" spans="1:14" x14ac:dyDescent="0.25">
      <c r="A4837" s="21" t="str">
        <f t="shared" si="75"/>
        <v>MOW L2C CAAC_2039</v>
      </c>
      <c r="B4837" t="s">
        <v>130</v>
      </c>
      <c r="C4837" t="s">
        <v>73</v>
      </c>
      <c r="D4837" t="s">
        <v>25</v>
      </c>
      <c r="E4837" t="s">
        <v>29</v>
      </c>
      <c r="F4837" t="s">
        <v>31</v>
      </c>
      <c r="K4837">
        <v>0</v>
      </c>
      <c r="L4837" s="26">
        <v>51135</v>
      </c>
      <c r="M4837">
        <v>16</v>
      </c>
    </row>
    <row r="4838" spans="1:14" x14ac:dyDescent="0.25">
      <c r="A4838" s="21" t="str">
        <f t="shared" si="75"/>
        <v>MOW L2C CAAC_2040</v>
      </c>
      <c r="B4838" t="s">
        <v>130</v>
      </c>
      <c r="C4838" t="s">
        <v>73</v>
      </c>
      <c r="D4838" t="s">
        <v>25</v>
      </c>
      <c r="E4838" t="s">
        <v>29</v>
      </c>
      <c r="F4838" t="s">
        <v>31</v>
      </c>
      <c r="K4838">
        <v>0</v>
      </c>
      <c r="L4838" s="26">
        <v>51501</v>
      </c>
      <c r="M4838">
        <v>17</v>
      </c>
    </row>
    <row r="4839" spans="1:14" x14ac:dyDescent="0.25">
      <c r="A4839" s="21" t="str">
        <f t="shared" si="75"/>
        <v>MOW L2C CAAC_2041</v>
      </c>
      <c r="B4839" t="s">
        <v>130</v>
      </c>
      <c r="C4839" t="s">
        <v>73</v>
      </c>
      <c r="D4839" t="s">
        <v>25</v>
      </c>
      <c r="E4839" t="s">
        <v>29</v>
      </c>
      <c r="F4839" t="s">
        <v>31</v>
      </c>
      <c r="K4839">
        <v>0</v>
      </c>
      <c r="L4839" s="26">
        <v>51866</v>
      </c>
      <c r="M4839">
        <v>18</v>
      </c>
    </row>
    <row r="4840" spans="1:14" x14ac:dyDescent="0.25">
      <c r="A4840" s="21" t="str">
        <f t="shared" si="75"/>
        <v>MOW L2C CAAC_2042</v>
      </c>
      <c r="B4840" t="s">
        <v>130</v>
      </c>
      <c r="C4840" t="s">
        <v>73</v>
      </c>
      <c r="D4840" t="s">
        <v>25</v>
      </c>
      <c r="E4840" t="s">
        <v>29</v>
      </c>
      <c r="F4840" t="s">
        <v>31</v>
      </c>
      <c r="K4840">
        <v>0</v>
      </c>
      <c r="L4840" s="26">
        <v>52231</v>
      </c>
      <c r="M4840">
        <v>19</v>
      </c>
    </row>
    <row r="4841" spans="1:14" x14ac:dyDescent="0.25">
      <c r="A4841" s="21" t="str">
        <f t="shared" si="75"/>
        <v>MOW L2C CAAC_2043</v>
      </c>
      <c r="B4841" t="s">
        <v>130</v>
      </c>
      <c r="C4841" t="s">
        <v>73</v>
      </c>
      <c r="D4841" t="s">
        <v>25</v>
      </c>
      <c r="E4841" t="s">
        <v>29</v>
      </c>
      <c r="F4841" t="s">
        <v>31</v>
      </c>
      <c r="K4841">
        <v>0</v>
      </c>
      <c r="L4841" s="26">
        <v>52596</v>
      </c>
      <c r="M4841">
        <v>20</v>
      </c>
    </row>
    <row r="4842" spans="1:14" x14ac:dyDescent="0.25">
      <c r="A4842" s="21" t="str">
        <f t="shared" si="75"/>
        <v>MOW L2C CAAC_2024</v>
      </c>
      <c r="B4842" t="s">
        <v>130</v>
      </c>
      <c r="C4842" t="s">
        <v>73</v>
      </c>
      <c r="D4842" t="s">
        <v>25</v>
      </c>
      <c r="E4842" t="s">
        <v>5</v>
      </c>
      <c r="F4842" t="s">
        <v>4</v>
      </c>
      <c r="G4842">
        <v>0</v>
      </c>
      <c r="H4842">
        <v>0</v>
      </c>
      <c r="I4842">
        <v>0</v>
      </c>
      <c r="J4842">
        <v>0</v>
      </c>
      <c r="L4842" s="26">
        <v>45657</v>
      </c>
      <c r="M4842">
        <v>1</v>
      </c>
      <c r="N4842">
        <v>0</v>
      </c>
    </row>
    <row r="4843" spans="1:14" x14ac:dyDescent="0.25">
      <c r="A4843" s="21" t="str">
        <f t="shared" si="75"/>
        <v>MOW L2C CAAC_2025</v>
      </c>
      <c r="B4843" t="s">
        <v>130</v>
      </c>
      <c r="C4843" t="s">
        <v>73</v>
      </c>
      <c r="D4843" t="s">
        <v>25</v>
      </c>
      <c r="E4843" t="s">
        <v>5</v>
      </c>
      <c r="F4843" t="s">
        <v>4</v>
      </c>
      <c r="G4843">
        <v>0</v>
      </c>
      <c r="H4843">
        <v>0</v>
      </c>
      <c r="I4843">
        <v>0</v>
      </c>
      <c r="J4843">
        <v>0</v>
      </c>
      <c r="L4843" s="26">
        <v>46022</v>
      </c>
      <c r="M4843">
        <v>2</v>
      </c>
      <c r="N4843">
        <v>0</v>
      </c>
    </row>
    <row r="4844" spans="1:14" x14ac:dyDescent="0.25">
      <c r="A4844" s="21" t="str">
        <f t="shared" si="75"/>
        <v>MOW L2C CAAC_2026</v>
      </c>
      <c r="B4844" t="s">
        <v>130</v>
      </c>
      <c r="C4844" t="s">
        <v>73</v>
      </c>
      <c r="D4844" t="s">
        <v>25</v>
      </c>
      <c r="E4844" t="s">
        <v>5</v>
      </c>
      <c r="F4844" t="s">
        <v>4</v>
      </c>
      <c r="G4844">
        <v>0</v>
      </c>
      <c r="H4844">
        <v>6926.6865234375</v>
      </c>
      <c r="I4844">
        <v>53019.75390625</v>
      </c>
      <c r="J4844">
        <v>0</v>
      </c>
      <c r="L4844" s="26">
        <v>46387</v>
      </c>
      <c r="M4844">
        <v>3</v>
      </c>
      <c r="N4844">
        <v>-24559.650390625</v>
      </c>
    </row>
    <row r="4845" spans="1:14" x14ac:dyDescent="0.25">
      <c r="A4845" s="21" t="str">
        <f t="shared" si="75"/>
        <v>MOW L2C CAAC_2027</v>
      </c>
      <c r="B4845" t="s">
        <v>130</v>
      </c>
      <c r="C4845" t="s">
        <v>73</v>
      </c>
      <c r="D4845" t="s">
        <v>25</v>
      </c>
      <c r="E4845" t="s">
        <v>5</v>
      </c>
      <c r="F4845" t="s">
        <v>4</v>
      </c>
      <c r="G4845">
        <v>0</v>
      </c>
      <c r="H4845">
        <v>9962.0595703125</v>
      </c>
      <c r="I4845">
        <v>-13221.140625</v>
      </c>
      <c r="J4845">
        <v>0</v>
      </c>
      <c r="L4845" s="26">
        <v>46752</v>
      </c>
      <c r="M4845">
        <v>4</v>
      </c>
      <c r="N4845">
        <v>-25058.15625</v>
      </c>
    </row>
    <row r="4846" spans="1:14" x14ac:dyDescent="0.25">
      <c r="A4846" s="21" t="str">
        <f t="shared" si="75"/>
        <v>MOW L2C CAAC_2028</v>
      </c>
      <c r="B4846" t="s">
        <v>130</v>
      </c>
      <c r="C4846" t="s">
        <v>73</v>
      </c>
      <c r="D4846" t="s">
        <v>25</v>
      </c>
      <c r="E4846" t="s">
        <v>5</v>
      </c>
      <c r="F4846" t="s">
        <v>4</v>
      </c>
      <c r="G4846">
        <v>0</v>
      </c>
      <c r="H4846">
        <v>18414.48046875</v>
      </c>
      <c r="I4846">
        <v>148720.640625</v>
      </c>
      <c r="J4846">
        <v>0</v>
      </c>
      <c r="L4846" s="26">
        <v>47118</v>
      </c>
      <c r="M4846">
        <v>5</v>
      </c>
      <c r="N4846">
        <v>-51299.54296875</v>
      </c>
    </row>
    <row r="4847" spans="1:14" x14ac:dyDescent="0.25">
      <c r="A4847" s="21" t="str">
        <f t="shared" si="75"/>
        <v>MOW L2C CAAC_2029</v>
      </c>
      <c r="B4847" t="s">
        <v>130</v>
      </c>
      <c r="C4847" t="s">
        <v>73</v>
      </c>
      <c r="D4847" t="s">
        <v>25</v>
      </c>
      <c r="E4847" t="s">
        <v>5</v>
      </c>
      <c r="F4847" t="s">
        <v>4</v>
      </c>
      <c r="G4847">
        <v>0</v>
      </c>
      <c r="H4847">
        <v>25389.58984375</v>
      </c>
      <c r="I4847">
        <v>210010.53125</v>
      </c>
      <c r="J4847">
        <v>0</v>
      </c>
      <c r="L4847" s="26">
        <v>47483</v>
      </c>
      <c r="M4847">
        <v>6</v>
      </c>
      <c r="N4847">
        <v>-45921.21875</v>
      </c>
    </row>
    <row r="4848" spans="1:14" x14ac:dyDescent="0.25">
      <c r="A4848" s="21" t="str">
        <f t="shared" si="75"/>
        <v>MOW L2C CAAC_2030</v>
      </c>
      <c r="B4848" t="s">
        <v>130</v>
      </c>
      <c r="C4848" t="s">
        <v>73</v>
      </c>
      <c r="D4848" t="s">
        <v>25</v>
      </c>
      <c r="E4848" t="s">
        <v>5</v>
      </c>
      <c r="F4848" t="s">
        <v>4</v>
      </c>
      <c r="G4848">
        <v>0</v>
      </c>
      <c r="H4848">
        <v>34870.921875</v>
      </c>
      <c r="I4848">
        <v>252929.984375</v>
      </c>
      <c r="J4848">
        <v>0</v>
      </c>
      <c r="L4848" s="26">
        <v>47848</v>
      </c>
      <c r="M4848">
        <v>7</v>
      </c>
      <c r="N4848">
        <v>-73049.2734375</v>
      </c>
    </row>
    <row r="4849" spans="1:14" x14ac:dyDescent="0.25">
      <c r="A4849" s="21" t="str">
        <f t="shared" si="75"/>
        <v>MOW L2C CAAC_2031</v>
      </c>
      <c r="B4849" t="s">
        <v>130</v>
      </c>
      <c r="C4849" t="s">
        <v>73</v>
      </c>
      <c r="D4849" t="s">
        <v>25</v>
      </c>
      <c r="E4849" t="s">
        <v>5</v>
      </c>
      <c r="F4849" t="s">
        <v>4</v>
      </c>
      <c r="G4849">
        <v>0</v>
      </c>
      <c r="H4849">
        <v>53001.5625</v>
      </c>
      <c r="I4849">
        <v>303933.4375</v>
      </c>
      <c r="J4849">
        <v>0</v>
      </c>
      <c r="L4849" s="26">
        <v>48213</v>
      </c>
      <c r="M4849">
        <v>8</v>
      </c>
      <c r="N4849">
        <v>-89131.609375</v>
      </c>
    </row>
    <row r="4850" spans="1:14" x14ac:dyDescent="0.25">
      <c r="A4850" s="21" t="str">
        <f t="shared" si="75"/>
        <v>MOW L2C CAAC_2032</v>
      </c>
      <c r="B4850" t="s">
        <v>130</v>
      </c>
      <c r="C4850" t="s">
        <v>73</v>
      </c>
      <c r="D4850" t="s">
        <v>25</v>
      </c>
      <c r="E4850" t="s">
        <v>5</v>
      </c>
      <c r="F4850" t="s">
        <v>4</v>
      </c>
      <c r="G4850">
        <v>0</v>
      </c>
      <c r="H4850">
        <v>57348.2578125</v>
      </c>
      <c r="I4850">
        <v>351676.46875</v>
      </c>
      <c r="J4850">
        <v>0</v>
      </c>
      <c r="L4850" s="26">
        <v>48579</v>
      </c>
      <c r="M4850">
        <v>9</v>
      </c>
      <c r="N4850">
        <v>-125592.1015625</v>
      </c>
    </row>
    <row r="4851" spans="1:14" x14ac:dyDescent="0.25">
      <c r="A4851" s="21" t="str">
        <f t="shared" si="75"/>
        <v>MOW L2C CAAC_2033</v>
      </c>
      <c r="B4851" t="s">
        <v>130</v>
      </c>
      <c r="C4851" t="s">
        <v>73</v>
      </c>
      <c r="D4851" t="s">
        <v>25</v>
      </c>
      <c r="E4851" t="s">
        <v>5</v>
      </c>
      <c r="F4851" t="s">
        <v>4</v>
      </c>
      <c r="G4851">
        <v>0</v>
      </c>
      <c r="H4851">
        <v>65647.546875</v>
      </c>
      <c r="I4851">
        <v>398290.40625</v>
      </c>
      <c r="J4851">
        <v>0</v>
      </c>
      <c r="L4851" s="26">
        <v>48944</v>
      </c>
      <c r="M4851">
        <v>10</v>
      </c>
      <c r="N4851">
        <v>-155902</v>
      </c>
    </row>
    <row r="4852" spans="1:14" x14ac:dyDescent="0.25">
      <c r="A4852" s="21" t="str">
        <f t="shared" si="75"/>
        <v>MOW L2C CAAC_2034</v>
      </c>
      <c r="B4852" t="s">
        <v>130</v>
      </c>
      <c r="C4852" t="s">
        <v>73</v>
      </c>
      <c r="D4852" t="s">
        <v>25</v>
      </c>
      <c r="E4852" t="s">
        <v>5</v>
      </c>
      <c r="F4852" t="s">
        <v>4</v>
      </c>
      <c r="G4852">
        <v>0</v>
      </c>
      <c r="H4852">
        <v>66533.0625</v>
      </c>
      <c r="I4852">
        <v>383887.9375</v>
      </c>
      <c r="J4852">
        <v>0</v>
      </c>
      <c r="L4852" s="26">
        <v>49309</v>
      </c>
      <c r="M4852">
        <v>11</v>
      </c>
      <c r="N4852">
        <v>-160487.4375</v>
      </c>
    </row>
    <row r="4853" spans="1:14" x14ac:dyDescent="0.25">
      <c r="A4853" s="21" t="str">
        <f t="shared" si="75"/>
        <v>MOW L2C CAAC_2035</v>
      </c>
      <c r="B4853" t="s">
        <v>130</v>
      </c>
      <c r="C4853" t="s">
        <v>73</v>
      </c>
      <c r="D4853" t="s">
        <v>25</v>
      </c>
      <c r="E4853" t="s">
        <v>5</v>
      </c>
      <c r="F4853" t="s">
        <v>4</v>
      </c>
      <c r="G4853">
        <v>0</v>
      </c>
      <c r="H4853">
        <v>67211.5</v>
      </c>
      <c r="I4853">
        <v>370558.53125</v>
      </c>
      <c r="J4853">
        <v>0</v>
      </c>
      <c r="L4853" s="26">
        <v>49674</v>
      </c>
      <c r="M4853">
        <v>12</v>
      </c>
      <c r="N4853">
        <v>-163145.671875</v>
      </c>
    </row>
    <row r="4854" spans="1:14" x14ac:dyDescent="0.25">
      <c r="A4854" s="21" t="str">
        <f t="shared" si="75"/>
        <v>MOW L2C CAAC_2036</v>
      </c>
      <c r="B4854" t="s">
        <v>130</v>
      </c>
      <c r="C4854" t="s">
        <v>73</v>
      </c>
      <c r="D4854" t="s">
        <v>25</v>
      </c>
      <c r="E4854" t="s">
        <v>5</v>
      </c>
      <c r="F4854" t="s">
        <v>4</v>
      </c>
      <c r="G4854">
        <v>0</v>
      </c>
      <c r="H4854">
        <v>74147.53125</v>
      </c>
      <c r="I4854">
        <v>360156.8125</v>
      </c>
      <c r="J4854">
        <v>0</v>
      </c>
      <c r="L4854" s="26">
        <v>50040</v>
      </c>
      <c r="M4854">
        <v>13</v>
      </c>
      <c r="N4854">
        <v>-132223.421875</v>
      </c>
    </row>
    <row r="4855" spans="1:14" x14ac:dyDescent="0.25">
      <c r="A4855" s="21" t="str">
        <f t="shared" si="75"/>
        <v>MOW L2C CAAC_2037</v>
      </c>
      <c r="B4855" t="s">
        <v>130</v>
      </c>
      <c r="C4855" t="s">
        <v>73</v>
      </c>
      <c r="D4855" t="s">
        <v>25</v>
      </c>
      <c r="E4855" t="s">
        <v>5</v>
      </c>
      <c r="F4855" t="s">
        <v>4</v>
      </c>
      <c r="G4855">
        <v>0</v>
      </c>
      <c r="H4855">
        <v>98124.859375</v>
      </c>
      <c r="I4855">
        <v>419694.5625</v>
      </c>
      <c r="J4855">
        <v>0</v>
      </c>
      <c r="L4855" s="26">
        <v>50405</v>
      </c>
      <c r="M4855">
        <v>14</v>
      </c>
      <c r="N4855">
        <v>-114974.375</v>
      </c>
    </row>
    <row r="4856" spans="1:14" x14ac:dyDescent="0.25">
      <c r="A4856" s="21" t="str">
        <f t="shared" si="75"/>
        <v>MOW L2C CAAC_2038</v>
      </c>
      <c r="B4856" t="s">
        <v>130</v>
      </c>
      <c r="C4856" t="s">
        <v>73</v>
      </c>
      <c r="D4856" t="s">
        <v>25</v>
      </c>
      <c r="E4856" t="s">
        <v>5</v>
      </c>
      <c r="F4856" t="s">
        <v>4</v>
      </c>
      <c r="G4856">
        <v>0</v>
      </c>
      <c r="H4856">
        <v>102913.7265625</v>
      </c>
      <c r="I4856">
        <v>408644.0625</v>
      </c>
      <c r="J4856">
        <v>0</v>
      </c>
      <c r="L4856" s="26">
        <v>50770</v>
      </c>
      <c r="M4856">
        <v>15</v>
      </c>
      <c r="N4856">
        <v>-76265.328125</v>
      </c>
    </row>
    <row r="4857" spans="1:14" x14ac:dyDescent="0.25">
      <c r="A4857" s="21" t="str">
        <f t="shared" si="75"/>
        <v>MOW L2C CAAC_2039</v>
      </c>
      <c r="B4857" t="s">
        <v>130</v>
      </c>
      <c r="C4857" t="s">
        <v>73</v>
      </c>
      <c r="D4857" t="s">
        <v>25</v>
      </c>
      <c r="E4857" t="s">
        <v>5</v>
      </c>
      <c r="F4857" t="s">
        <v>4</v>
      </c>
      <c r="G4857">
        <v>0</v>
      </c>
      <c r="H4857">
        <v>118442.734375</v>
      </c>
      <c r="I4857">
        <v>399261.1875</v>
      </c>
      <c r="J4857">
        <v>0</v>
      </c>
      <c r="L4857" s="26">
        <v>51135</v>
      </c>
      <c r="M4857">
        <v>16</v>
      </c>
      <c r="N4857">
        <v>-59649.07421875</v>
      </c>
    </row>
    <row r="4858" spans="1:14" x14ac:dyDescent="0.25">
      <c r="A4858" s="21" t="str">
        <f t="shared" si="75"/>
        <v>MOW L2C CAAC_2040</v>
      </c>
      <c r="B4858" t="s">
        <v>130</v>
      </c>
      <c r="C4858" t="s">
        <v>73</v>
      </c>
      <c r="D4858" t="s">
        <v>25</v>
      </c>
      <c r="E4858" t="s">
        <v>5</v>
      </c>
      <c r="F4858" t="s">
        <v>4</v>
      </c>
      <c r="G4858">
        <v>0</v>
      </c>
      <c r="H4858">
        <v>128411.578125</v>
      </c>
      <c r="I4858">
        <v>391496.53125</v>
      </c>
      <c r="J4858">
        <v>0</v>
      </c>
      <c r="L4858" s="26">
        <v>51501</v>
      </c>
      <c r="M4858">
        <v>17</v>
      </c>
      <c r="N4858">
        <v>-7068.5732421875</v>
      </c>
    </row>
    <row r="4859" spans="1:14" x14ac:dyDescent="0.25">
      <c r="A4859" s="21" t="str">
        <f t="shared" si="75"/>
        <v>MOW L2C CAAC_2041</v>
      </c>
      <c r="B4859" t="s">
        <v>130</v>
      </c>
      <c r="C4859" t="s">
        <v>73</v>
      </c>
      <c r="D4859" t="s">
        <v>25</v>
      </c>
      <c r="E4859" t="s">
        <v>5</v>
      </c>
      <c r="F4859" t="s">
        <v>4</v>
      </c>
      <c r="G4859">
        <v>0</v>
      </c>
      <c r="H4859">
        <v>125462.6953125</v>
      </c>
      <c r="I4859">
        <v>381715.90625</v>
      </c>
      <c r="J4859">
        <v>0</v>
      </c>
      <c r="L4859" s="26">
        <v>51866</v>
      </c>
      <c r="M4859">
        <v>18</v>
      </c>
      <c r="N4859">
        <v>29534.0234375</v>
      </c>
    </row>
    <row r="4860" spans="1:14" x14ac:dyDescent="0.25">
      <c r="A4860" s="21" t="str">
        <f t="shared" si="75"/>
        <v>MOW L2C CAAC_2042</v>
      </c>
      <c r="B4860" t="s">
        <v>130</v>
      </c>
      <c r="C4860" t="s">
        <v>73</v>
      </c>
      <c r="D4860" t="s">
        <v>25</v>
      </c>
      <c r="E4860" t="s">
        <v>5</v>
      </c>
      <c r="F4860" t="s">
        <v>4</v>
      </c>
      <c r="G4860">
        <v>0</v>
      </c>
      <c r="H4860">
        <v>129351.28125</v>
      </c>
      <c r="I4860">
        <v>373121.5</v>
      </c>
      <c r="J4860">
        <v>0</v>
      </c>
      <c r="L4860" s="26">
        <v>52231</v>
      </c>
      <c r="M4860">
        <v>19</v>
      </c>
      <c r="N4860">
        <v>72020.1171875</v>
      </c>
    </row>
    <row r="4861" spans="1:14" x14ac:dyDescent="0.25">
      <c r="A4861" s="21" t="str">
        <f t="shared" si="75"/>
        <v>MOW L2C CAAC_2043</v>
      </c>
      <c r="B4861" t="s">
        <v>130</v>
      </c>
      <c r="C4861" t="s">
        <v>73</v>
      </c>
      <c r="D4861" t="s">
        <v>25</v>
      </c>
      <c r="E4861" t="s">
        <v>5</v>
      </c>
      <c r="F4861" t="s">
        <v>4</v>
      </c>
      <c r="G4861">
        <v>0</v>
      </c>
      <c r="H4861">
        <v>130671.5859375</v>
      </c>
      <c r="I4861">
        <v>364640.625</v>
      </c>
      <c r="J4861">
        <v>0</v>
      </c>
      <c r="L4861" s="26">
        <v>52596</v>
      </c>
      <c r="M4861">
        <v>20</v>
      </c>
      <c r="N4861">
        <v>112413.9921875</v>
      </c>
    </row>
    <row r="4862" spans="1:14" x14ac:dyDescent="0.25">
      <c r="A4862" s="21" t="str">
        <f t="shared" si="75"/>
        <v>MOW L2C CAAC_2024</v>
      </c>
      <c r="B4862" t="s">
        <v>130</v>
      </c>
      <c r="C4862" t="s">
        <v>73</v>
      </c>
      <c r="D4862" t="s">
        <v>25</v>
      </c>
      <c r="E4862" t="s">
        <v>5</v>
      </c>
      <c r="F4862" t="s">
        <v>32</v>
      </c>
      <c r="G4862">
        <v>174667.203125</v>
      </c>
      <c r="H4862">
        <v>77966.25</v>
      </c>
      <c r="I4862">
        <v>15499.482421875</v>
      </c>
      <c r="J4862">
        <v>0</v>
      </c>
      <c r="L4862" s="26">
        <v>45657</v>
      </c>
      <c r="M4862">
        <v>1</v>
      </c>
      <c r="N4862">
        <v>106941.203125</v>
      </c>
    </row>
    <row r="4863" spans="1:14" x14ac:dyDescent="0.25">
      <c r="A4863" s="21" t="str">
        <f t="shared" si="75"/>
        <v>MOW L2C CAAC_2025</v>
      </c>
      <c r="B4863" t="s">
        <v>130</v>
      </c>
      <c r="C4863" t="s">
        <v>73</v>
      </c>
      <c r="D4863" t="s">
        <v>25</v>
      </c>
      <c r="E4863" t="s">
        <v>5</v>
      </c>
      <c r="F4863" t="s">
        <v>32</v>
      </c>
      <c r="G4863">
        <v>189335.015625</v>
      </c>
      <c r="H4863">
        <v>85213.7578125</v>
      </c>
      <c r="I4863">
        <v>43533.515625</v>
      </c>
      <c r="J4863">
        <v>0</v>
      </c>
      <c r="L4863" s="26">
        <v>46022</v>
      </c>
      <c r="M4863">
        <v>2</v>
      </c>
      <c r="N4863">
        <v>108426.4140625</v>
      </c>
    </row>
    <row r="4864" spans="1:14" x14ac:dyDescent="0.25">
      <c r="A4864" s="21" t="str">
        <f t="shared" si="75"/>
        <v>MOW L2C CAAC_2026</v>
      </c>
      <c r="B4864" t="s">
        <v>130</v>
      </c>
      <c r="C4864" t="s">
        <v>73</v>
      </c>
      <c r="D4864" t="s">
        <v>25</v>
      </c>
      <c r="E4864" t="s">
        <v>5</v>
      </c>
      <c r="F4864" t="s">
        <v>32</v>
      </c>
      <c r="G4864">
        <v>203954.734375</v>
      </c>
      <c r="H4864">
        <v>97566.21875</v>
      </c>
      <c r="I4864">
        <v>47211.59375</v>
      </c>
      <c r="J4864">
        <v>0</v>
      </c>
      <c r="L4864" s="26">
        <v>46387</v>
      </c>
      <c r="M4864">
        <v>3</v>
      </c>
      <c r="N4864">
        <v>113449.1171875</v>
      </c>
    </row>
    <row r="4865" spans="1:14" x14ac:dyDescent="0.25">
      <c r="A4865" s="21" t="str">
        <f t="shared" si="75"/>
        <v>MOW L2C CAAC_2027</v>
      </c>
      <c r="B4865" t="s">
        <v>130</v>
      </c>
      <c r="C4865" t="s">
        <v>73</v>
      </c>
      <c r="D4865" t="s">
        <v>25</v>
      </c>
      <c r="E4865" t="s">
        <v>5</v>
      </c>
      <c r="F4865" t="s">
        <v>32</v>
      </c>
      <c r="G4865">
        <v>214899.625</v>
      </c>
      <c r="H4865">
        <v>94975.8046875</v>
      </c>
      <c r="I4865">
        <v>50799.19921875</v>
      </c>
      <c r="J4865">
        <v>0</v>
      </c>
      <c r="L4865" s="26">
        <v>46752</v>
      </c>
      <c r="M4865">
        <v>4</v>
      </c>
      <c r="N4865">
        <v>110668.3671875</v>
      </c>
    </row>
    <row r="4866" spans="1:14" x14ac:dyDescent="0.25">
      <c r="A4866" s="21" t="str">
        <f t="shared" ref="A4866:A4929" si="76">B4866&amp;" "&amp;D4866&amp;" "&amp;C4866&amp;"_"&amp;YEAR(L4866)</f>
        <v>MOW L2C CAAC_2028</v>
      </c>
      <c r="B4866" t="s">
        <v>130</v>
      </c>
      <c r="C4866" t="s">
        <v>73</v>
      </c>
      <c r="D4866" t="s">
        <v>25</v>
      </c>
      <c r="E4866" t="s">
        <v>5</v>
      </c>
      <c r="F4866" t="s">
        <v>32</v>
      </c>
      <c r="G4866">
        <v>223085.546875</v>
      </c>
      <c r="H4866">
        <v>104484.40625</v>
      </c>
      <c r="I4866">
        <v>54535.296875</v>
      </c>
      <c r="J4866">
        <v>0</v>
      </c>
      <c r="L4866" s="26">
        <v>47118</v>
      </c>
      <c r="M4866">
        <v>5</v>
      </c>
      <c r="N4866">
        <v>117167.578125</v>
      </c>
    </row>
    <row r="4867" spans="1:14" x14ac:dyDescent="0.25">
      <c r="A4867" s="21" t="str">
        <f t="shared" si="76"/>
        <v>MOW L2C CAAC_2029</v>
      </c>
      <c r="B4867" t="s">
        <v>130</v>
      </c>
      <c r="C4867" t="s">
        <v>73</v>
      </c>
      <c r="D4867" t="s">
        <v>25</v>
      </c>
      <c r="E4867" t="s">
        <v>5</v>
      </c>
      <c r="F4867" t="s">
        <v>32</v>
      </c>
      <c r="G4867">
        <v>230881.203125</v>
      </c>
      <c r="H4867">
        <v>116530.046875</v>
      </c>
      <c r="I4867">
        <v>56837.07421875</v>
      </c>
      <c r="J4867">
        <v>0</v>
      </c>
      <c r="L4867" s="26">
        <v>47483</v>
      </c>
      <c r="M4867">
        <v>6</v>
      </c>
      <c r="N4867">
        <v>126213.765625</v>
      </c>
    </row>
    <row r="4868" spans="1:14" x14ac:dyDescent="0.25">
      <c r="A4868" s="21" t="str">
        <f t="shared" si="76"/>
        <v>MOW L2C CAAC_2030</v>
      </c>
      <c r="B4868" t="s">
        <v>130</v>
      </c>
      <c r="C4868" t="s">
        <v>73</v>
      </c>
      <c r="D4868" t="s">
        <v>25</v>
      </c>
      <c r="E4868" t="s">
        <v>5</v>
      </c>
      <c r="F4868" t="s">
        <v>32</v>
      </c>
      <c r="G4868">
        <v>239369.390625</v>
      </c>
      <c r="H4868">
        <v>125143.2265625</v>
      </c>
      <c r="I4868">
        <v>62349.9765625</v>
      </c>
      <c r="J4868">
        <v>0</v>
      </c>
      <c r="L4868" s="26">
        <v>47848</v>
      </c>
      <c r="M4868">
        <v>7</v>
      </c>
      <c r="N4868">
        <v>131473.78125</v>
      </c>
    </row>
    <row r="4869" spans="1:14" x14ac:dyDescent="0.25">
      <c r="A4869" s="21" t="str">
        <f t="shared" si="76"/>
        <v>MOW L2C CAAC_2031</v>
      </c>
      <c r="B4869" t="s">
        <v>130</v>
      </c>
      <c r="C4869" t="s">
        <v>73</v>
      </c>
      <c r="D4869" t="s">
        <v>25</v>
      </c>
      <c r="E4869" t="s">
        <v>5</v>
      </c>
      <c r="F4869" t="s">
        <v>32</v>
      </c>
      <c r="G4869">
        <v>243642.625</v>
      </c>
      <c r="H4869">
        <v>109663.40625</v>
      </c>
      <c r="I4869">
        <v>60166.375</v>
      </c>
      <c r="J4869">
        <v>27125.732421875</v>
      </c>
      <c r="L4869" s="26">
        <v>48213</v>
      </c>
      <c r="M4869">
        <v>8</v>
      </c>
      <c r="N4869">
        <v>131147</v>
      </c>
    </row>
    <row r="4870" spans="1:14" x14ac:dyDescent="0.25">
      <c r="A4870" s="21" t="str">
        <f t="shared" si="76"/>
        <v>MOW L2C CAAC_2032</v>
      </c>
      <c r="B4870" t="s">
        <v>130</v>
      </c>
      <c r="C4870" t="s">
        <v>73</v>
      </c>
      <c r="D4870" t="s">
        <v>25</v>
      </c>
      <c r="E4870" t="s">
        <v>5</v>
      </c>
      <c r="F4870" t="s">
        <v>32</v>
      </c>
      <c r="G4870">
        <v>252018.609375</v>
      </c>
      <c r="H4870">
        <v>112946.8828125</v>
      </c>
      <c r="I4870">
        <v>61382.828125</v>
      </c>
      <c r="J4870">
        <v>0</v>
      </c>
      <c r="L4870" s="26">
        <v>48579</v>
      </c>
      <c r="M4870">
        <v>9</v>
      </c>
      <c r="N4870">
        <v>127388.0859375</v>
      </c>
    </row>
    <row r="4871" spans="1:14" x14ac:dyDescent="0.25">
      <c r="A4871" s="21" t="str">
        <f t="shared" si="76"/>
        <v>MOW L2C CAAC_2033</v>
      </c>
      <c r="B4871" t="s">
        <v>130</v>
      </c>
      <c r="C4871" t="s">
        <v>73</v>
      </c>
      <c r="D4871" t="s">
        <v>25</v>
      </c>
      <c r="E4871" t="s">
        <v>5</v>
      </c>
      <c r="F4871" t="s">
        <v>32</v>
      </c>
      <c r="G4871">
        <v>255973.0625</v>
      </c>
      <c r="H4871">
        <v>103014.2265625</v>
      </c>
      <c r="I4871">
        <v>64018.3671875</v>
      </c>
      <c r="J4871">
        <v>0</v>
      </c>
      <c r="L4871" s="26">
        <v>48944</v>
      </c>
      <c r="M4871">
        <v>10</v>
      </c>
      <c r="N4871">
        <v>111232.2734375</v>
      </c>
    </row>
    <row r="4872" spans="1:14" x14ac:dyDescent="0.25">
      <c r="A4872" s="21" t="str">
        <f t="shared" si="76"/>
        <v>MOW L2C CAAC_2034</v>
      </c>
      <c r="B4872" t="s">
        <v>130</v>
      </c>
      <c r="C4872" t="s">
        <v>73</v>
      </c>
      <c r="D4872" t="s">
        <v>25</v>
      </c>
      <c r="E4872" t="s">
        <v>5</v>
      </c>
      <c r="F4872" t="s">
        <v>32</v>
      </c>
      <c r="G4872">
        <v>259452.046875</v>
      </c>
      <c r="H4872">
        <v>104970.1171875</v>
      </c>
      <c r="I4872">
        <v>66291.109375</v>
      </c>
      <c r="J4872">
        <v>0</v>
      </c>
      <c r="L4872" s="26">
        <v>49309</v>
      </c>
      <c r="M4872">
        <v>11</v>
      </c>
      <c r="N4872">
        <v>112118.6796875</v>
      </c>
    </row>
    <row r="4873" spans="1:14" x14ac:dyDescent="0.25">
      <c r="A4873" s="21" t="str">
        <f t="shared" si="76"/>
        <v>MOW L2C CAAC_2035</v>
      </c>
      <c r="B4873" t="s">
        <v>130</v>
      </c>
      <c r="C4873" t="s">
        <v>73</v>
      </c>
      <c r="D4873" t="s">
        <v>25</v>
      </c>
      <c r="E4873" t="s">
        <v>5</v>
      </c>
      <c r="F4873" t="s">
        <v>32</v>
      </c>
      <c r="G4873">
        <v>264014.21875</v>
      </c>
      <c r="H4873">
        <v>104586.7421875</v>
      </c>
      <c r="I4873">
        <v>67375.546875</v>
      </c>
      <c r="J4873">
        <v>0</v>
      </c>
      <c r="L4873" s="26">
        <v>49674</v>
      </c>
      <c r="M4873">
        <v>12</v>
      </c>
      <c r="N4873">
        <v>111346.5078125</v>
      </c>
    </row>
    <row r="4874" spans="1:14" x14ac:dyDescent="0.25">
      <c r="A4874" s="21" t="str">
        <f t="shared" si="76"/>
        <v>MOW L2C CAAC_2036</v>
      </c>
      <c r="B4874" t="s">
        <v>130</v>
      </c>
      <c r="C4874" t="s">
        <v>73</v>
      </c>
      <c r="D4874" t="s">
        <v>25</v>
      </c>
      <c r="E4874" t="s">
        <v>5</v>
      </c>
      <c r="F4874" t="s">
        <v>32</v>
      </c>
      <c r="G4874">
        <v>268813.09375</v>
      </c>
      <c r="H4874">
        <v>103154.53125</v>
      </c>
      <c r="I4874">
        <v>70385.5390625</v>
      </c>
      <c r="J4874">
        <v>0</v>
      </c>
      <c r="L4874" s="26">
        <v>50040</v>
      </c>
      <c r="M4874">
        <v>13</v>
      </c>
      <c r="N4874">
        <v>110465.328125</v>
      </c>
    </row>
    <row r="4875" spans="1:14" x14ac:dyDescent="0.25">
      <c r="A4875" s="21" t="str">
        <f t="shared" si="76"/>
        <v>MOW L2C CAAC_2037</v>
      </c>
      <c r="B4875" t="s">
        <v>130</v>
      </c>
      <c r="C4875" t="s">
        <v>73</v>
      </c>
      <c r="D4875" t="s">
        <v>25</v>
      </c>
      <c r="E4875" t="s">
        <v>5</v>
      </c>
      <c r="F4875" t="s">
        <v>32</v>
      </c>
      <c r="G4875">
        <v>272671.1875</v>
      </c>
      <c r="H4875">
        <v>90913.9921875</v>
      </c>
      <c r="I4875">
        <v>71932.90625</v>
      </c>
      <c r="J4875">
        <v>0</v>
      </c>
      <c r="L4875" s="26">
        <v>50405</v>
      </c>
      <c r="M4875">
        <v>14</v>
      </c>
      <c r="N4875">
        <v>88450.03125</v>
      </c>
    </row>
    <row r="4876" spans="1:14" x14ac:dyDescent="0.25">
      <c r="A4876" s="21" t="str">
        <f t="shared" si="76"/>
        <v>MOW L2C CAAC_2038</v>
      </c>
      <c r="B4876" t="s">
        <v>130</v>
      </c>
      <c r="C4876" t="s">
        <v>73</v>
      </c>
      <c r="D4876" t="s">
        <v>25</v>
      </c>
      <c r="E4876" t="s">
        <v>5</v>
      </c>
      <c r="F4876" t="s">
        <v>32</v>
      </c>
      <c r="G4876">
        <v>277190.0625</v>
      </c>
      <c r="H4876">
        <v>84516.234375</v>
      </c>
      <c r="I4876">
        <v>72653.8125</v>
      </c>
      <c r="J4876">
        <v>0</v>
      </c>
      <c r="L4876" s="26">
        <v>50770</v>
      </c>
      <c r="M4876">
        <v>15</v>
      </c>
      <c r="N4876">
        <v>75626.59375</v>
      </c>
    </row>
    <row r="4877" spans="1:14" x14ac:dyDescent="0.25">
      <c r="A4877" s="21" t="str">
        <f t="shared" si="76"/>
        <v>MOW L2C CAAC_2039</v>
      </c>
      <c r="B4877" t="s">
        <v>130</v>
      </c>
      <c r="C4877" t="s">
        <v>73</v>
      </c>
      <c r="D4877" t="s">
        <v>25</v>
      </c>
      <c r="E4877" t="s">
        <v>5</v>
      </c>
      <c r="F4877" t="s">
        <v>32</v>
      </c>
      <c r="G4877">
        <v>287008.03125</v>
      </c>
      <c r="H4877">
        <v>85358.546875</v>
      </c>
      <c r="I4877">
        <v>75687.7265625</v>
      </c>
      <c r="J4877">
        <v>0</v>
      </c>
      <c r="L4877" s="26">
        <v>51135</v>
      </c>
      <c r="M4877">
        <v>16</v>
      </c>
      <c r="N4877">
        <v>67511.59375</v>
      </c>
    </row>
    <row r="4878" spans="1:14" x14ac:dyDescent="0.25">
      <c r="A4878" s="21" t="str">
        <f t="shared" si="76"/>
        <v>MOW L2C CAAC_2040</v>
      </c>
      <c r="B4878" t="s">
        <v>130</v>
      </c>
      <c r="C4878" t="s">
        <v>73</v>
      </c>
      <c r="D4878" t="s">
        <v>25</v>
      </c>
      <c r="E4878" t="s">
        <v>5</v>
      </c>
      <c r="F4878" t="s">
        <v>32</v>
      </c>
      <c r="G4878">
        <v>290075.40625</v>
      </c>
      <c r="H4878">
        <v>68896.265625</v>
      </c>
      <c r="I4878">
        <v>54972.7578125</v>
      </c>
      <c r="J4878">
        <v>133313.8125</v>
      </c>
      <c r="L4878" s="26">
        <v>51501</v>
      </c>
      <c r="M4878">
        <v>17</v>
      </c>
      <c r="N4878">
        <v>56269.77734375</v>
      </c>
    </row>
    <row r="4879" spans="1:14" x14ac:dyDescent="0.25">
      <c r="A4879" s="21" t="str">
        <f t="shared" si="76"/>
        <v>MOW L2C CAAC_2041</v>
      </c>
      <c r="B4879" t="s">
        <v>130</v>
      </c>
      <c r="C4879" t="s">
        <v>73</v>
      </c>
      <c r="D4879" t="s">
        <v>25</v>
      </c>
      <c r="E4879" t="s">
        <v>5</v>
      </c>
      <c r="F4879" t="s">
        <v>32</v>
      </c>
      <c r="G4879">
        <v>292544.65625</v>
      </c>
      <c r="H4879">
        <v>63723.02734375</v>
      </c>
      <c r="I4879">
        <v>54206.16796875</v>
      </c>
      <c r="J4879">
        <v>0</v>
      </c>
      <c r="L4879" s="26">
        <v>51866</v>
      </c>
      <c r="M4879">
        <v>18</v>
      </c>
      <c r="N4879">
        <v>55337.66015625</v>
      </c>
    </row>
    <row r="4880" spans="1:14" x14ac:dyDescent="0.25">
      <c r="A4880" s="21" t="str">
        <f t="shared" si="76"/>
        <v>MOW L2C CAAC_2042</v>
      </c>
      <c r="B4880" t="s">
        <v>130</v>
      </c>
      <c r="C4880" t="s">
        <v>73</v>
      </c>
      <c r="D4880" t="s">
        <v>25</v>
      </c>
      <c r="E4880" t="s">
        <v>5</v>
      </c>
      <c r="F4880" t="s">
        <v>32</v>
      </c>
      <c r="G4880">
        <v>296594.15625</v>
      </c>
      <c r="H4880">
        <v>58292.265625</v>
      </c>
      <c r="I4880">
        <v>54454.33984375</v>
      </c>
      <c r="J4880">
        <v>0</v>
      </c>
      <c r="L4880" s="26">
        <v>52231</v>
      </c>
      <c r="M4880">
        <v>19</v>
      </c>
      <c r="N4880">
        <v>49175.83203125</v>
      </c>
    </row>
    <row r="4881" spans="1:14" x14ac:dyDescent="0.25">
      <c r="A4881" s="21" t="str">
        <f t="shared" si="76"/>
        <v>MOW L2C CAAC_2043</v>
      </c>
      <c r="B4881" t="s">
        <v>130</v>
      </c>
      <c r="C4881" t="s">
        <v>73</v>
      </c>
      <c r="D4881" t="s">
        <v>25</v>
      </c>
      <c r="E4881" t="s">
        <v>5</v>
      </c>
      <c r="F4881" t="s">
        <v>32</v>
      </c>
      <c r="G4881">
        <v>299773.65625</v>
      </c>
      <c r="H4881">
        <v>59838.765625</v>
      </c>
      <c r="I4881">
        <v>177415.3125</v>
      </c>
      <c r="J4881">
        <v>0</v>
      </c>
      <c r="L4881" s="26">
        <v>52596</v>
      </c>
      <c r="M4881">
        <v>20</v>
      </c>
      <c r="N4881">
        <v>51432.4140625</v>
      </c>
    </row>
    <row r="4882" spans="1:14" x14ac:dyDescent="0.25">
      <c r="A4882" s="21" t="str">
        <f t="shared" si="76"/>
        <v>MOW L2C CAAC_2024</v>
      </c>
      <c r="B4882" t="s">
        <v>130</v>
      </c>
      <c r="C4882" t="s">
        <v>73</v>
      </c>
      <c r="D4882" t="s">
        <v>25</v>
      </c>
      <c r="E4882" t="s">
        <v>5</v>
      </c>
      <c r="F4882" t="s">
        <v>8</v>
      </c>
      <c r="G4882">
        <v>0</v>
      </c>
      <c r="H4882">
        <v>0</v>
      </c>
      <c r="I4882">
        <v>0</v>
      </c>
      <c r="J4882">
        <v>0</v>
      </c>
      <c r="L4882" s="26">
        <v>45657</v>
      </c>
      <c r="M4882">
        <v>1</v>
      </c>
      <c r="N4882">
        <v>0</v>
      </c>
    </row>
    <row r="4883" spans="1:14" x14ac:dyDescent="0.25">
      <c r="A4883" s="21" t="str">
        <f t="shared" si="76"/>
        <v>MOW L2C CAAC_2025</v>
      </c>
      <c r="B4883" t="s">
        <v>130</v>
      </c>
      <c r="C4883" t="s">
        <v>73</v>
      </c>
      <c r="D4883" t="s">
        <v>25</v>
      </c>
      <c r="E4883" t="s">
        <v>5</v>
      </c>
      <c r="F4883" t="s">
        <v>8</v>
      </c>
      <c r="G4883">
        <v>0</v>
      </c>
      <c r="H4883">
        <v>0</v>
      </c>
      <c r="I4883">
        <v>0</v>
      </c>
      <c r="J4883">
        <v>0</v>
      </c>
      <c r="L4883" s="26">
        <v>46022</v>
      </c>
      <c r="M4883">
        <v>2</v>
      </c>
      <c r="N4883">
        <v>0</v>
      </c>
    </row>
    <row r="4884" spans="1:14" x14ac:dyDescent="0.25">
      <c r="A4884" s="21" t="str">
        <f t="shared" si="76"/>
        <v>MOW L2C CAAC_2026</v>
      </c>
      <c r="B4884" t="s">
        <v>130</v>
      </c>
      <c r="C4884" t="s">
        <v>73</v>
      </c>
      <c r="D4884" t="s">
        <v>25</v>
      </c>
      <c r="E4884" t="s">
        <v>5</v>
      </c>
      <c r="F4884" t="s">
        <v>8</v>
      </c>
      <c r="G4884">
        <v>0</v>
      </c>
      <c r="H4884">
        <v>0</v>
      </c>
      <c r="I4884">
        <v>0</v>
      </c>
      <c r="J4884">
        <v>0</v>
      </c>
      <c r="L4884" s="26">
        <v>46387</v>
      </c>
      <c r="M4884">
        <v>3</v>
      </c>
      <c r="N4884">
        <v>0</v>
      </c>
    </row>
    <row r="4885" spans="1:14" x14ac:dyDescent="0.25">
      <c r="A4885" s="21" t="str">
        <f t="shared" si="76"/>
        <v>MOW L2C CAAC_2027</v>
      </c>
      <c r="B4885" t="s">
        <v>130</v>
      </c>
      <c r="C4885" t="s">
        <v>73</v>
      </c>
      <c r="D4885" t="s">
        <v>25</v>
      </c>
      <c r="E4885" t="s">
        <v>5</v>
      </c>
      <c r="F4885" t="s">
        <v>8</v>
      </c>
      <c r="G4885">
        <v>0</v>
      </c>
      <c r="H4885">
        <v>0</v>
      </c>
      <c r="I4885">
        <v>0</v>
      </c>
      <c r="J4885">
        <v>0</v>
      </c>
      <c r="L4885" s="26">
        <v>46752</v>
      </c>
      <c r="M4885">
        <v>4</v>
      </c>
      <c r="N4885">
        <v>0</v>
      </c>
    </row>
    <row r="4886" spans="1:14" x14ac:dyDescent="0.25">
      <c r="A4886" s="21" t="str">
        <f t="shared" si="76"/>
        <v>MOW L2C CAAC_2028</v>
      </c>
      <c r="B4886" t="s">
        <v>130</v>
      </c>
      <c r="C4886" t="s">
        <v>73</v>
      </c>
      <c r="D4886" t="s">
        <v>25</v>
      </c>
      <c r="E4886" t="s">
        <v>5</v>
      </c>
      <c r="F4886" t="s">
        <v>8</v>
      </c>
      <c r="G4886">
        <v>0</v>
      </c>
      <c r="H4886">
        <v>0</v>
      </c>
      <c r="I4886">
        <v>0</v>
      </c>
      <c r="J4886">
        <v>0</v>
      </c>
      <c r="L4886" s="26">
        <v>47118</v>
      </c>
      <c r="M4886">
        <v>5</v>
      </c>
      <c r="N4886">
        <v>0</v>
      </c>
    </row>
    <row r="4887" spans="1:14" x14ac:dyDescent="0.25">
      <c r="A4887" s="21" t="str">
        <f t="shared" si="76"/>
        <v>MOW L2C CAAC_2029</v>
      </c>
      <c r="B4887" t="s">
        <v>130</v>
      </c>
      <c r="C4887" t="s">
        <v>73</v>
      </c>
      <c r="D4887" t="s">
        <v>25</v>
      </c>
      <c r="E4887" t="s">
        <v>5</v>
      </c>
      <c r="F4887" t="s">
        <v>8</v>
      </c>
      <c r="G4887">
        <v>0</v>
      </c>
      <c r="H4887">
        <v>0</v>
      </c>
      <c r="I4887">
        <v>0</v>
      </c>
      <c r="J4887">
        <v>0</v>
      </c>
      <c r="L4887" s="26">
        <v>47483</v>
      </c>
      <c r="M4887">
        <v>6</v>
      </c>
      <c r="N4887">
        <v>0</v>
      </c>
    </row>
    <row r="4888" spans="1:14" x14ac:dyDescent="0.25">
      <c r="A4888" s="21" t="str">
        <f t="shared" si="76"/>
        <v>MOW L2C CAAC_2030</v>
      </c>
      <c r="B4888" t="s">
        <v>130</v>
      </c>
      <c r="C4888" t="s">
        <v>73</v>
      </c>
      <c r="D4888" t="s">
        <v>25</v>
      </c>
      <c r="E4888" t="s">
        <v>5</v>
      </c>
      <c r="F4888" t="s">
        <v>8</v>
      </c>
      <c r="G4888">
        <v>0</v>
      </c>
      <c r="H4888">
        <v>0</v>
      </c>
      <c r="I4888">
        <v>0</v>
      </c>
      <c r="J4888">
        <v>0</v>
      </c>
      <c r="L4888" s="26">
        <v>47848</v>
      </c>
      <c r="M4888">
        <v>7</v>
      </c>
      <c r="N4888">
        <v>0</v>
      </c>
    </row>
    <row r="4889" spans="1:14" x14ac:dyDescent="0.25">
      <c r="A4889" s="21" t="str">
        <f t="shared" si="76"/>
        <v>MOW L2C CAAC_2031</v>
      </c>
      <c r="B4889" t="s">
        <v>130</v>
      </c>
      <c r="C4889" t="s">
        <v>73</v>
      </c>
      <c r="D4889" t="s">
        <v>25</v>
      </c>
      <c r="E4889" t="s">
        <v>5</v>
      </c>
      <c r="F4889" t="s">
        <v>8</v>
      </c>
      <c r="G4889">
        <v>0</v>
      </c>
      <c r="H4889">
        <v>0</v>
      </c>
      <c r="I4889">
        <v>0</v>
      </c>
      <c r="J4889">
        <v>0</v>
      </c>
      <c r="L4889" s="26">
        <v>48213</v>
      </c>
      <c r="M4889">
        <v>8</v>
      </c>
      <c r="N4889">
        <v>0</v>
      </c>
    </row>
    <row r="4890" spans="1:14" x14ac:dyDescent="0.25">
      <c r="A4890" s="21" t="str">
        <f t="shared" si="76"/>
        <v>MOW L2C CAAC_2032</v>
      </c>
      <c r="B4890" t="s">
        <v>130</v>
      </c>
      <c r="C4890" t="s">
        <v>73</v>
      </c>
      <c r="D4890" t="s">
        <v>25</v>
      </c>
      <c r="E4890" t="s">
        <v>5</v>
      </c>
      <c r="F4890" t="s">
        <v>8</v>
      </c>
      <c r="G4890">
        <v>0</v>
      </c>
      <c r="H4890">
        <v>0</v>
      </c>
      <c r="I4890">
        <v>0</v>
      </c>
      <c r="J4890">
        <v>0</v>
      </c>
      <c r="L4890" s="26">
        <v>48579</v>
      </c>
      <c r="M4890">
        <v>9</v>
      </c>
      <c r="N4890">
        <v>0</v>
      </c>
    </row>
    <row r="4891" spans="1:14" x14ac:dyDescent="0.25">
      <c r="A4891" s="21" t="str">
        <f t="shared" si="76"/>
        <v>MOW L2C CAAC_2033</v>
      </c>
      <c r="B4891" t="s">
        <v>130</v>
      </c>
      <c r="C4891" t="s">
        <v>73</v>
      </c>
      <c r="D4891" t="s">
        <v>25</v>
      </c>
      <c r="E4891" t="s">
        <v>5</v>
      </c>
      <c r="F4891" t="s">
        <v>8</v>
      </c>
      <c r="G4891">
        <v>0</v>
      </c>
      <c r="H4891">
        <v>0</v>
      </c>
      <c r="I4891">
        <v>0</v>
      </c>
      <c r="J4891">
        <v>0</v>
      </c>
      <c r="L4891" s="26">
        <v>48944</v>
      </c>
      <c r="M4891">
        <v>10</v>
      </c>
      <c r="N4891">
        <v>0</v>
      </c>
    </row>
    <row r="4892" spans="1:14" x14ac:dyDescent="0.25">
      <c r="A4892" s="21" t="str">
        <f t="shared" si="76"/>
        <v>MOW L2C CAAC_2034</v>
      </c>
      <c r="B4892" t="s">
        <v>130</v>
      </c>
      <c r="C4892" t="s">
        <v>73</v>
      </c>
      <c r="D4892" t="s">
        <v>25</v>
      </c>
      <c r="E4892" t="s">
        <v>5</v>
      </c>
      <c r="F4892" t="s">
        <v>8</v>
      </c>
      <c r="G4892">
        <v>0</v>
      </c>
      <c r="H4892">
        <v>0</v>
      </c>
      <c r="I4892">
        <v>0</v>
      </c>
      <c r="J4892">
        <v>0</v>
      </c>
      <c r="L4892" s="26">
        <v>49309</v>
      </c>
      <c r="M4892">
        <v>11</v>
      </c>
      <c r="N4892">
        <v>0</v>
      </c>
    </row>
    <row r="4893" spans="1:14" x14ac:dyDescent="0.25">
      <c r="A4893" s="21" t="str">
        <f t="shared" si="76"/>
        <v>MOW L2C CAAC_2035</v>
      </c>
      <c r="B4893" t="s">
        <v>130</v>
      </c>
      <c r="C4893" t="s">
        <v>73</v>
      </c>
      <c r="D4893" t="s">
        <v>25</v>
      </c>
      <c r="E4893" t="s">
        <v>5</v>
      </c>
      <c r="F4893" t="s">
        <v>8</v>
      </c>
      <c r="G4893">
        <v>0</v>
      </c>
      <c r="H4893">
        <v>0</v>
      </c>
      <c r="I4893">
        <v>0</v>
      </c>
      <c r="J4893">
        <v>0</v>
      </c>
      <c r="L4893" s="26">
        <v>49674</v>
      </c>
      <c r="M4893">
        <v>12</v>
      </c>
      <c r="N4893">
        <v>0</v>
      </c>
    </row>
    <row r="4894" spans="1:14" x14ac:dyDescent="0.25">
      <c r="A4894" s="21" t="str">
        <f t="shared" si="76"/>
        <v>MOW L2C CAAC_2036</v>
      </c>
      <c r="B4894" t="s">
        <v>130</v>
      </c>
      <c r="C4894" t="s">
        <v>73</v>
      </c>
      <c r="D4894" t="s">
        <v>25</v>
      </c>
      <c r="E4894" t="s">
        <v>5</v>
      </c>
      <c r="F4894" t="s">
        <v>8</v>
      </c>
      <c r="G4894">
        <v>0</v>
      </c>
      <c r="H4894">
        <v>0</v>
      </c>
      <c r="I4894">
        <v>0</v>
      </c>
      <c r="J4894">
        <v>0</v>
      </c>
      <c r="L4894" s="26">
        <v>50040</v>
      </c>
      <c r="M4894">
        <v>13</v>
      </c>
      <c r="N4894">
        <v>0</v>
      </c>
    </row>
    <row r="4895" spans="1:14" x14ac:dyDescent="0.25">
      <c r="A4895" s="21" t="str">
        <f t="shared" si="76"/>
        <v>MOW L2C CAAC_2037</v>
      </c>
      <c r="B4895" t="s">
        <v>130</v>
      </c>
      <c r="C4895" t="s">
        <v>73</v>
      </c>
      <c r="D4895" t="s">
        <v>25</v>
      </c>
      <c r="E4895" t="s">
        <v>5</v>
      </c>
      <c r="F4895" t="s">
        <v>8</v>
      </c>
      <c r="G4895">
        <v>0</v>
      </c>
      <c r="H4895">
        <v>0</v>
      </c>
      <c r="I4895">
        <v>0</v>
      </c>
      <c r="J4895">
        <v>0</v>
      </c>
      <c r="L4895" s="26">
        <v>50405</v>
      </c>
      <c r="M4895">
        <v>14</v>
      </c>
      <c r="N4895">
        <v>0</v>
      </c>
    </row>
    <row r="4896" spans="1:14" x14ac:dyDescent="0.25">
      <c r="A4896" s="21" t="str">
        <f t="shared" si="76"/>
        <v>MOW L2C CAAC_2038</v>
      </c>
      <c r="B4896" t="s">
        <v>130</v>
      </c>
      <c r="C4896" t="s">
        <v>73</v>
      </c>
      <c r="D4896" t="s">
        <v>25</v>
      </c>
      <c r="E4896" t="s">
        <v>5</v>
      </c>
      <c r="F4896" t="s">
        <v>8</v>
      </c>
      <c r="G4896">
        <v>0</v>
      </c>
      <c r="H4896">
        <v>0</v>
      </c>
      <c r="I4896">
        <v>0</v>
      </c>
      <c r="J4896">
        <v>0</v>
      </c>
      <c r="L4896" s="26">
        <v>50770</v>
      </c>
      <c r="M4896">
        <v>15</v>
      </c>
      <c r="N4896">
        <v>0</v>
      </c>
    </row>
    <row r="4897" spans="1:14" x14ac:dyDescent="0.25">
      <c r="A4897" s="21" t="str">
        <f t="shared" si="76"/>
        <v>MOW L2C CAAC_2039</v>
      </c>
      <c r="B4897" t="s">
        <v>130</v>
      </c>
      <c r="C4897" t="s">
        <v>73</v>
      </c>
      <c r="D4897" t="s">
        <v>25</v>
      </c>
      <c r="E4897" t="s">
        <v>5</v>
      </c>
      <c r="F4897" t="s">
        <v>8</v>
      </c>
      <c r="G4897">
        <v>0</v>
      </c>
      <c r="H4897">
        <v>0</v>
      </c>
      <c r="I4897">
        <v>0</v>
      </c>
      <c r="J4897">
        <v>0</v>
      </c>
      <c r="L4897" s="26">
        <v>51135</v>
      </c>
      <c r="M4897">
        <v>16</v>
      </c>
      <c r="N4897">
        <v>0</v>
      </c>
    </row>
    <row r="4898" spans="1:14" x14ac:dyDescent="0.25">
      <c r="A4898" s="21" t="str">
        <f t="shared" si="76"/>
        <v>MOW L2C CAAC_2040</v>
      </c>
      <c r="B4898" t="s">
        <v>130</v>
      </c>
      <c r="C4898" t="s">
        <v>73</v>
      </c>
      <c r="D4898" t="s">
        <v>25</v>
      </c>
      <c r="E4898" t="s">
        <v>5</v>
      </c>
      <c r="F4898" t="s">
        <v>8</v>
      </c>
      <c r="G4898">
        <v>0</v>
      </c>
      <c r="H4898">
        <v>0</v>
      </c>
      <c r="I4898">
        <v>0</v>
      </c>
      <c r="J4898">
        <v>0</v>
      </c>
      <c r="L4898" s="26">
        <v>51501</v>
      </c>
      <c r="M4898">
        <v>17</v>
      </c>
      <c r="N4898">
        <v>0</v>
      </c>
    </row>
    <row r="4899" spans="1:14" x14ac:dyDescent="0.25">
      <c r="A4899" s="21" t="str">
        <f t="shared" si="76"/>
        <v>MOW L2C CAAC_2041</v>
      </c>
      <c r="B4899" t="s">
        <v>130</v>
      </c>
      <c r="C4899" t="s">
        <v>73</v>
      </c>
      <c r="D4899" t="s">
        <v>25</v>
      </c>
      <c r="E4899" t="s">
        <v>5</v>
      </c>
      <c r="F4899" t="s">
        <v>8</v>
      </c>
      <c r="G4899">
        <v>0</v>
      </c>
      <c r="H4899">
        <v>0</v>
      </c>
      <c r="I4899">
        <v>0</v>
      </c>
      <c r="J4899">
        <v>0</v>
      </c>
      <c r="L4899" s="26">
        <v>51866</v>
      </c>
      <c r="M4899">
        <v>18</v>
      </c>
      <c r="N4899">
        <v>0</v>
      </c>
    </row>
    <row r="4900" spans="1:14" x14ac:dyDescent="0.25">
      <c r="A4900" s="21" t="str">
        <f t="shared" si="76"/>
        <v>MOW L2C CAAC_2042</v>
      </c>
      <c r="B4900" t="s">
        <v>130</v>
      </c>
      <c r="C4900" t="s">
        <v>73</v>
      </c>
      <c r="D4900" t="s">
        <v>25</v>
      </c>
      <c r="E4900" t="s">
        <v>5</v>
      </c>
      <c r="F4900" t="s">
        <v>8</v>
      </c>
      <c r="G4900">
        <v>0</v>
      </c>
      <c r="H4900">
        <v>0</v>
      </c>
      <c r="I4900">
        <v>0</v>
      </c>
      <c r="J4900">
        <v>0</v>
      </c>
      <c r="L4900" s="26">
        <v>52231</v>
      </c>
      <c r="M4900">
        <v>19</v>
      </c>
      <c r="N4900">
        <v>0</v>
      </c>
    </row>
    <row r="4901" spans="1:14" x14ac:dyDescent="0.25">
      <c r="A4901" s="21" t="str">
        <f t="shared" si="76"/>
        <v>MOW L2C CAAC_2043</v>
      </c>
      <c r="B4901" t="s">
        <v>130</v>
      </c>
      <c r="C4901" t="s">
        <v>73</v>
      </c>
      <c r="D4901" t="s">
        <v>25</v>
      </c>
      <c r="E4901" t="s">
        <v>5</v>
      </c>
      <c r="F4901" t="s">
        <v>8</v>
      </c>
      <c r="G4901">
        <v>0</v>
      </c>
      <c r="H4901">
        <v>0</v>
      </c>
      <c r="I4901">
        <v>0</v>
      </c>
      <c r="J4901">
        <v>0</v>
      </c>
      <c r="L4901" s="26">
        <v>52596</v>
      </c>
      <c r="M4901">
        <v>20</v>
      </c>
      <c r="N4901">
        <v>0</v>
      </c>
    </row>
    <row r="4902" spans="1:14" x14ac:dyDescent="0.25">
      <c r="A4902" s="21" t="str">
        <f t="shared" si="76"/>
        <v>MOW L2N CAAC_2024</v>
      </c>
      <c r="B4902" t="s">
        <v>130</v>
      </c>
      <c r="C4902" t="s">
        <v>73</v>
      </c>
      <c r="D4902" t="s">
        <v>26</v>
      </c>
      <c r="E4902" t="s">
        <v>29</v>
      </c>
      <c r="F4902" t="s">
        <v>28</v>
      </c>
      <c r="K4902">
        <v>0</v>
      </c>
      <c r="L4902" s="26">
        <v>45657</v>
      </c>
      <c r="M4902">
        <v>1</v>
      </c>
    </row>
    <row r="4903" spans="1:14" x14ac:dyDescent="0.25">
      <c r="A4903" s="21" t="str">
        <f t="shared" si="76"/>
        <v>MOW L2N CAAC_2025</v>
      </c>
      <c r="B4903" t="s">
        <v>130</v>
      </c>
      <c r="C4903" t="s">
        <v>73</v>
      </c>
      <c r="D4903" t="s">
        <v>26</v>
      </c>
      <c r="E4903" t="s">
        <v>29</v>
      </c>
      <c r="F4903" t="s">
        <v>28</v>
      </c>
      <c r="K4903">
        <v>0</v>
      </c>
      <c r="L4903" s="26">
        <v>46022</v>
      </c>
      <c r="M4903">
        <v>2</v>
      </c>
    </row>
    <row r="4904" spans="1:14" x14ac:dyDescent="0.25">
      <c r="A4904" s="21" t="str">
        <f t="shared" si="76"/>
        <v>MOW L2N CAAC_2026</v>
      </c>
      <c r="B4904" t="s">
        <v>130</v>
      </c>
      <c r="C4904" t="s">
        <v>73</v>
      </c>
      <c r="D4904" t="s">
        <v>26</v>
      </c>
      <c r="E4904" t="s">
        <v>29</v>
      </c>
      <c r="F4904" t="s">
        <v>28</v>
      </c>
      <c r="K4904">
        <v>0</v>
      </c>
      <c r="L4904" s="26">
        <v>46387</v>
      </c>
      <c r="M4904">
        <v>3</v>
      </c>
    </row>
    <row r="4905" spans="1:14" x14ac:dyDescent="0.25">
      <c r="A4905" s="21" t="str">
        <f t="shared" si="76"/>
        <v>MOW L2N CAAC_2027</v>
      </c>
      <c r="B4905" t="s">
        <v>130</v>
      </c>
      <c r="C4905" t="s">
        <v>73</v>
      </c>
      <c r="D4905" t="s">
        <v>26</v>
      </c>
      <c r="E4905" t="s">
        <v>29</v>
      </c>
      <c r="F4905" t="s">
        <v>28</v>
      </c>
      <c r="K4905">
        <v>0</v>
      </c>
      <c r="L4905" s="26">
        <v>46752</v>
      </c>
      <c r="M4905">
        <v>4</v>
      </c>
    </row>
    <row r="4906" spans="1:14" x14ac:dyDescent="0.25">
      <c r="A4906" s="21" t="str">
        <f t="shared" si="76"/>
        <v>MOW L2N CAAC_2028</v>
      </c>
      <c r="B4906" t="s">
        <v>130</v>
      </c>
      <c r="C4906" t="s">
        <v>73</v>
      </c>
      <c r="D4906" t="s">
        <v>26</v>
      </c>
      <c r="E4906" t="s">
        <v>29</v>
      </c>
      <c r="F4906" t="s">
        <v>28</v>
      </c>
      <c r="K4906">
        <v>0</v>
      </c>
      <c r="L4906" s="26">
        <v>47118</v>
      </c>
      <c r="M4906">
        <v>5</v>
      </c>
    </row>
    <row r="4907" spans="1:14" x14ac:dyDescent="0.25">
      <c r="A4907" s="21" t="str">
        <f t="shared" si="76"/>
        <v>MOW L2N CAAC_2029</v>
      </c>
      <c r="B4907" t="s">
        <v>130</v>
      </c>
      <c r="C4907" t="s">
        <v>73</v>
      </c>
      <c r="D4907" t="s">
        <v>26</v>
      </c>
      <c r="E4907" t="s">
        <v>29</v>
      </c>
      <c r="F4907" t="s">
        <v>28</v>
      </c>
      <c r="K4907">
        <v>0</v>
      </c>
      <c r="L4907" s="26">
        <v>47483</v>
      </c>
      <c r="M4907">
        <v>6</v>
      </c>
    </row>
    <row r="4908" spans="1:14" x14ac:dyDescent="0.25">
      <c r="A4908" s="21" t="str">
        <f t="shared" si="76"/>
        <v>MOW L2N CAAC_2030</v>
      </c>
      <c r="B4908" t="s">
        <v>130</v>
      </c>
      <c r="C4908" t="s">
        <v>73</v>
      </c>
      <c r="D4908" t="s">
        <v>26</v>
      </c>
      <c r="E4908" t="s">
        <v>29</v>
      </c>
      <c r="F4908" t="s">
        <v>28</v>
      </c>
      <c r="K4908">
        <v>0</v>
      </c>
      <c r="L4908" s="26">
        <v>47848</v>
      </c>
      <c r="M4908">
        <v>7</v>
      </c>
    </row>
    <row r="4909" spans="1:14" x14ac:dyDescent="0.25">
      <c r="A4909" s="21" t="str">
        <f t="shared" si="76"/>
        <v>MOW L2N CAAC_2031</v>
      </c>
      <c r="B4909" t="s">
        <v>130</v>
      </c>
      <c r="C4909" t="s">
        <v>73</v>
      </c>
      <c r="D4909" t="s">
        <v>26</v>
      </c>
      <c r="E4909" t="s">
        <v>29</v>
      </c>
      <c r="F4909" t="s">
        <v>28</v>
      </c>
      <c r="K4909">
        <v>0</v>
      </c>
      <c r="L4909" s="26">
        <v>48213</v>
      </c>
      <c r="M4909">
        <v>8</v>
      </c>
    </row>
    <row r="4910" spans="1:14" x14ac:dyDescent="0.25">
      <c r="A4910" s="21" t="str">
        <f t="shared" si="76"/>
        <v>MOW L2N CAAC_2032</v>
      </c>
      <c r="B4910" t="s">
        <v>130</v>
      </c>
      <c r="C4910" t="s">
        <v>73</v>
      </c>
      <c r="D4910" t="s">
        <v>26</v>
      </c>
      <c r="E4910" t="s">
        <v>29</v>
      </c>
      <c r="F4910" t="s">
        <v>28</v>
      </c>
      <c r="K4910">
        <v>0</v>
      </c>
      <c r="L4910" s="26">
        <v>48579</v>
      </c>
      <c r="M4910">
        <v>9</v>
      </c>
    </row>
    <row r="4911" spans="1:14" x14ac:dyDescent="0.25">
      <c r="A4911" s="21" t="str">
        <f t="shared" si="76"/>
        <v>MOW L2N CAAC_2033</v>
      </c>
      <c r="B4911" t="s">
        <v>130</v>
      </c>
      <c r="C4911" t="s">
        <v>73</v>
      </c>
      <c r="D4911" t="s">
        <v>26</v>
      </c>
      <c r="E4911" t="s">
        <v>29</v>
      </c>
      <c r="F4911" t="s">
        <v>28</v>
      </c>
      <c r="K4911">
        <v>0</v>
      </c>
      <c r="L4911" s="26">
        <v>48944</v>
      </c>
      <c r="M4911">
        <v>10</v>
      </c>
    </row>
    <row r="4912" spans="1:14" x14ac:dyDescent="0.25">
      <c r="A4912" s="21" t="str">
        <f t="shared" si="76"/>
        <v>MOW L2N CAAC_2034</v>
      </c>
      <c r="B4912" t="s">
        <v>130</v>
      </c>
      <c r="C4912" t="s">
        <v>73</v>
      </c>
      <c r="D4912" t="s">
        <v>26</v>
      </c>
      <c r="E4912" t="s">
        <v>29</v>
      </c>
      <c r="F4912" t="s">
        <v>28</v>
      </c>
      <c r="K4912">
        <v>0</v>
      </c>
      <c r="L4912" s="26">
        <v>49309</v>
      </c>
      <c r="M4912">
        <v>11</v>
      </c>
    </row>
    <row r="4913" spans="1:13" x14ac:dyDescent="0.25">
      <c r="A4913" s="21" t="str">
        <f t="shared" si="76"/>
        <v>MOW L2N CAAC_2035</v>
      </c>
      <c r="B4913" t="s">
        <v>130</v>
      </c>
      <c r="C4913" t="s">
        <v>73</v>
      </c>
      <c r="D4913" t="s">
        <v>26</v>
      </c>
      <c r="E4913" t="s">
        <v>29</v>
      </c>
      <c r="F4913" t="s">
        <v>28</v>
      </c>
      <c r="K4913">
        <v>0</v>
      </c>
      <c r="L4913" s="26">
        <v>49674</v>
      </c>
      <c r="M4913">
        <v>12</v>
      </c>
    </row>
    <row r="4914" spans="1:13" x14ac:dyDescent="0.25">
      <c r="A4914" s="21" t="str">
        <f t="shared" si="76"/>
        <v>MOW L2N CAAC_2036</v>
      </c>
      <c r="B4914" t="s">
        <v>130</v>
      </c>
      <c r="C4914" t="s">
        <v>73</v>
      </c>
      <c r="D4914" t="s">
        <v>26</v>
      </c>
      <c r="E4914" t="s">
        <v>29</v>
      </c>
      <c r="F4914" t="s">
        <v>28</v>
      </c>
      <c r="K4914">
        <v>0</v>
      </c>
      <c r="L4914" s="26">
        <v>50040</v>
      </c>
      <c r="M4914">
        <v>13</v>
      </c>
    </row>
    <row r="4915" spans="1:13" x14ac:dyDescent="0.25">
      <c r="A4915" s="21" t="str">
        <f t="shared" si="76"/>
        <v>MOW L2N CAAC_2037</v>
      </c>
      <c r="B4915" t="s">
        <v>130</v>
      </c>
      <c r="C4915" t="s">
        <v>73</v>
      </c>
      <c r="D4915" t="s">
        <v>26</v>
      </c>
      <c r="E4915" t="s">
        <v>29</v>
      </c>
      <c r="F4915" t="s">
        <v>28</v>
      </c>
      <c r="K4915">
        <v>0</v>
      </c>
      <c r="L4915" s="26">
        <v>50405</v>
      </c>
      <c r="M4915">
        <v>14</v>
      </c>
    </row>
    <row r="4916" spans="1:13" x14ac:dyDescent="0.25">
      <c r="A4916" s="21" t="str">
        <f t="shared" si="76"/>
        <v>MOW L2N CAAC_2038</v>
      </c>
      <c r="B4916" t="s">
        <v>130</v>
      </c>
      <c r="C4916" t="s">
        <v>73</v>
      </c>
      <c r="D4916" t="s">
        <v>26</v>
      </c>
      <c r="E4916" t="s">
        <v>29</v>
      </c>
      <c r="F4916" t="s">
        <v>28</v>
      </c>
      <c r="K4916">
        <v>0</v>
      </c>
      <c r="L4916" s="26">
        <v>50770</v>
      </c>
      <c r="M4916">
        <v>15</v>
      </c>
    </row>
    <row r="4917" spans="1:13" x14ac:dyDescent="0.25">
      <c r="A4917" s="21" t="str">
        <f t="shared" si="76"/>
        <v>MOW L2N CAAC_2039</v>
      </c>
      <c r="B4917" t="s">
        <v>130</v>
      </c>
      <c r="C4917" t="s">
        <v>73</v>
      </c>
      <c r="D4917" t="s">
        <v>26</v>
      </c>
      <c r="E4917" t="s">
        <v>29</v>
      </c>
      <c r="F4917" t="s">
        <v>28</v>
      </c>
      <c r="K4917">
        <v>0</v>
      </c>
      <c r="L4917" s="26">
        <v>51135</v>
      </c>
      <c r="M4917">
        <v>16</v>
      </c>
    </row>
    <row r="4918" spans="1:13" x14ac:dyDescent="0.25">
      <c r="A4918" s="21" t="str">
        <f t="shared" si="76"/>
        <v>MOW L2N CAAC_2040</v>
      </c>
      <c r="B4918" t="s">
        <v>130</v>
      </c>
      <c r="C4918" t="s">
        <v>73</v>
      </c>
      <c r="D4918" t="s">
        <v>26</v>
      </c>
      <c r="E4918" t="s">
        <v>29</v>
      </c>
      <c r="F4918" t="s">
        <v>28</v>
      </c>
      <c r="K4918">
        <v>0</v>
      </c>
      <c r="L4918" s="26">
        <v>51501</v>
      </c>
      <c r="M4918">
        <v>17</v>
      </c>
    </row>
    <row r="4919" spans="1:13" x14ac:dyDescent="0.25">
      <c r="A4919" s="21" t="str">
        <f t="shared" si="76"/>
        <v>MOW L2N CAAC_2041</v>
      </c>
      <c r="B4919" t="s">
        <v>130</v>
      </c>
      <c r="C4919" t="s">
        <v>73</v>
      </c>
      <c r="D4919" t="s">
        <v>26</v>
      </c>
      <c r="E4919" t="s">
        <v>29</v>
      </c>
      <c r="F4919" t="s">
        <v>28</v>
      </c>
      <c r="K4919">
        <v>0</v>
      </c>
      <c r="L4919" s="26">
        <v>51866</v>
      </c>
      <c r="M4919">
        <v>18</v>
      </c>
    </row>
    <row r="4920" spans="1:13" x14ac:dyDescent="0.25">
      <c r="A4920" s="21" t="str">
        <f t="shared" si="76"/>
        <v>MOW L2N CAAC_2042</v>
      </c>
      <c r="B4920" t="s">
        <v>130</v>
      </c>
      <c r="C4920" t="s">
        <v>73</v>
      </c>
      <c r="D4920" t="s">
        <v>26</v>
      </c>
      <c r="E4920" t="s">
        <v>29</v>
      </c>
      <c r="F4920" t="s">
        <v>28</v>
      </c>
      <c r="K4920">
        <v>0</v>
      </c>
      <c r="L4920" s="26">
        <v>52231</v>
      </c>
      <c r="M4920">
        <v>19</v>
      </c>
    </row>
    <row r="4921" spans="1:13" x14ac:dyDescent="0.25">
      <c r="A4921" s="21" t="str">
        <f t="shared" si="76"/>
        <v>MOW L2N CAAC_2043</v>
      </c>
      <c r="B4921" t="s">
        <v>130</v>
      </c>
      <c r="C4921" t="s">
        <v>73</v>
      </c>
      <c r="D4921" t="s">
        <v>26</v>
      </c>
      <c r="E4921" t="s">
        <v>29</v>
      </c>
      <c r="F4921" t="s">
        <v>28</v>
      </c>
      <c r="K4921">
        <v>0</v>
      </c>
      <c r="L4921" s="26">
        <v>52596</v>
      </c>
      <c r="M4921">
        <v>20</v>
      </c>
    </row>
    <row r="4922" spans="1:13" x14ac:dyDescent="0.25">
      <c r="A4922" s="21" t="str">
        <f t="shared" si="76"/>
        <v>MOW L2N CAAC_2024</v>
      </c>
      <c r="B4922" t="s">
        <v>130</v>
      </c>
      <c r="C4922" t="s">
        <v>73</v>
      </c>
      <c r="D4922" t="s">
        <v>26</v>
      </c>
      <c r="E4922" t="s">
        <v>29</v>
      </c>
      <c r="F4922" t="s">
        <v>31</v>
      </c>
      <c r="K4922">
        <v>0</v>
      </c>
      <c r="L4922" s="26">
        <v>45657</v>
      </c>
      <c r="M4922">
        <v>1</v>
      </c>
    </row>
    <row r="4923" spans="1:13" x14ac:dyDescent="0.25">
      <c r="A4923" s="21" t="str">
        <f t="shared" si="76"/>
        <v>MOW L2N CAAC_2025</v>
      </c>
      <c r="B4923" t="s">
        <v>130</v>
      </c>
      <c r="C4923" t="s">
        <v>73</v>
      </c>
      <c r="D4923" t="s">
        <v>26</v>
      </c>
      <c r="E4923" t="s">
        <v>29</v>
      </c>
      <c r="F4923" t="s">
        <v>31</v>
      </c>
      <c r="K4923">
        <v>0</v>
      </c>
      <c r="L4923" s="26">
        <v>46022</v>
      </c>
      <c r="M4923">
        <v>2</v>
      </c>
    </row>
    <row r="4924" spans="1:13" x14ac:dyDescent="0.25">
      <c r="A4924" s="21" t="str">
        <f t="shared" si="76"/>
        <v>MOW L2N CAAC_2026</v>
      </c>
      <c r="B4924" t="s">
        <v>130</v>
      </c>
      <c r="C4924" t="s">
        <v>73</v>
      </c>
      <c r="D4924" t="s">
        <v>26</v>
      </c>
      <c r="E4924" t="s">
        <v>29</v>
      </c>
      <c r="F4924" t="s">
        <v>31</v>
      </c>
      <c r="K4924">
        <v>0</v>
      </c>
      <c r="L4924" s="26">
        <v>46387</v>
      </c>
      <c r="M4924">
        <v>3</v>
      </c>
    </row>
    <row r="4925" spans="1:13" x14ac:dyDescent="0.25">
      <c r="A4925" s="21" t="str">
        <f t="shared" si="76"/>
        <v>MOW L2N CAAC_2027</v>
      </c>
      <c r="B4925" t="s">
        <v>130</v>
      </c>
      <c r="C4925" t="s">
        <v>73</v>
      </c>
      <c r="D4925" t="s">
        <v>26</v>
      </c>
      <c r="E4925" t="s">
        <v>29</v>
      </c>
      <c r="F4925" t="s">
        <v>31</v>
      </c>
      <c r="K4925">
        <v>0</v>
      </c>
      <c r="L4925" s="26">
        <v>46752</v>
      </c>
      <c r="M4925">
        <v>4</v>
      </c>
    </row>
    <row r="4926" spans="1:13" x14ac:dyDescent="0.25">
      <c r="A4926" s="21" t="str">
        <f t="shared" si="76"/>
        <v>MOW L2N CAAC_2028</v>
      </c>
      <c r="B4926" t="s">
        <v>130</v>
      </c>
      <c r="C4926" t="s">
        <v>73</v>
      </c>
      <c r="D4926" t="s">
        <v>26</v>
      </c>
      <c r="E4926" t="s">
        <v>29</v>
      </c>
      <c r="F4926" t="s">
        <v>31</v>
      </c>
      <c r="K4926">
        <v>0</v>
      </c>
      <c r="L4926" s="26">
        <v>47118</v>
      </c>
      <c r="M4926">
        <v>5</v>
      </c>
    </row>
    <row r="4927" spans="1:13" x14ac:dyDescent="0.25">
      <c r="A4927" s="21" t="str">
        <f t="shared" si="76"/>
        <v>MOW L2N CAAC_2029</v>
      </c>
      <c r="B4927" t="s">
        <v>130</v>
      </c>
      <c r="C4927" t="s">
        <v>73</v>
      </c>
      <c r="D4927" t="s">
        <v>26</v>
      </c>
      <c r="E4927" t="s">
        <v>29</v>
      </c>
      <c r="F4927" t="s">
        <v>31</v>
      </c>
      <c r="K4927">
        <v>0</v>
      </c>
      <c r="L4927" s="26">
        <v>47483</v>
      </c>
      <c r="M4927">
        <v>6</v>
      </c>
    </row>
    <row r="4928" spans="1:13" x14ac:dyDescent="0.25">
      <c r="A4928" s="21" t="str">
        <f t="shared" si="76"/>
        <v>MOW L2N CAAC_2030</v>
      </c>
      <c r="B4928" t="s">
        <v>130</v>
      </c>
      <c r="C4928" t="s">
        <v>73</v>
      </c>
      <c r="D4928" t="s">
        <v>26</v>
      </c>
      <c r="E4928" t="s">
        <v>29</v>
      </c>
      <c r="F4928" t="s">
        <v>31</v>
      </c>
      <c r="K4928">
        <v>0</v>
      </c>
      <c r="L4928" s="26">
        <v>47848</v>
      </c>
      <c r="M4928">
        <v>7</v>
      </c>
    </row>
    <row r="4929" spans="1:14" x14ac:dyDescent="0.25">
      <c r="A4929" s="21" t="str">
        <f t="shared" si="76"/>
        <v>MOW L2N CAAC_2031</v>
      </c>
      <c r="B4929" t="s">
        <v>130</v>
      </c>
      <c r="C4929" t="s">
        <v>73</v>
      </c>
      <c r="D4929" t="s">
        <v>26</v>
      </c>
      <c r="E4929" t="s">
        <v>29</v>
      </c>
      <c r="F4929" t="s">
        <v>31</v>
      </c>
      <c r="K4929">
        <v>0</v>
      </c>
      <c r="L4929" s="26">
        <v>48213</v>
      </c>
      <c r="M4929">
        <v>8</v>
      </c>
    </row>
    <row r="4930" spans="1:14" x14ac:dyDescent="0.25">
      <c r="A4930" s="21" t="str">
        <f t="shared" ref="A4930:A4993" si="77">B4930&amp;" "&amp;D4930&amp;" "&amp;C4930&amp;"_"&amp;YEAR(L4930)</f>
        <v>MOW L2N CAAC_2032</v>
      </c>
      <c r="B4930" t="s">
        <v>130</v>
      </c>
      <c r="C4930" t="s">
        <v>73</v>
      </c>
      <c r="D4930" t="s">
        <v>26</v>
      </c>
      <c r="E4930" t="s">
        <v>29</v>
      </c>
      <c r="F4930" t="s">
        <v>31</v>
      </c>
      <c r="K4930">
        <v>0</v>
      </c>
      <c r="L4930" s="26">
        <v>48579</v>
      </c>
      <c r="M4930">
        <v>9</v>
      </c>
    </row>
    <row r="4931" spans="1:14" x14ac:dyDescent="0.25">
      <c r="A4931" s="21" t="str">
        <f t="shared" si="77"/>
        <v>MOW L2N CAAC_2033</v>
      </c>
      <c r="B4931" t="s">
        <v>130</v>
      </c>
      <c r="C4931" t="s">
        <v>73</v>
      </c>
      <c r="D4931" t="s">
        <v>26</v>
      </c>
      <c r="E4931" t="s">
        <v>29</v>
      </c>
      <c r="F4931" t="s">
        <v>31</v>
      </c>
      <c r="K4931">
        <v>0</v>
      </c>
      <c r="L4931" s="26">
        <v>48944</v>
      </c>
      <c r="M4931">
        <v>10</v>
      </c>
    </row>
    <row r="4932" spans="1:14" x14ac:dyDescent="0.25">
      <c r="A4932" s="21" t="str">
        <f t="shared" si="77"/>
        <v>MOW L2N CAAC_2034</v>
      </c>
      <c r="B4932" t="s">
        <v>130</v>
      </c>
      <c r="C4932" t="s">
        <v>73</v>
      </c>
      <c r="D4932" t="s">
        <v>26</v>
      </c>
      <c r="E4932" t="s">
        <v>29</v>
      </c>
      <c r="F4932" t="s">
        <v>31</v>
      </c>
      <c r="K4932">
        <v>0</v>
      </c>
      <c r="L4932" s="26">
        <v>49309</v>
      </c>
      <c r="M4932">
        <v>11</v>
      </c>
    </row>
    <row r="4933" spans="1:14" x14ac:dyDescent="0.25">
      <c r="A4933" s="21" t="str">
        <f t="shared" si="77"/>
        <v>MOW L2N CAAC_2035</v>
      </c>
      <c r="B4933" t="s">
        <v>130</v>
      </c>
      <c r="C4933" t="s">
        <v>73</v>
      </c>
      <c r="D4933" t="s">
        <v>26</v>
      </c>
      <c r="E4933" t="s">
        <v>29</v>
      </c>
      <c r="F4933" t="s">
        <v>31</v>
      </c>
      <c r="K4933">
        <v>0</v>
      </c>
      <c r="L4933" s="26">
        <v>49674</v>
      </c>
      <c r="M4933">
        <v>12</v>
      </c>
    </row>
    <row r="4934" spans="1:14" x14ac:dyDescent="0.25">
      <c r="A4934" s="21" t="str">
        <f t="shared" si="77"/>
        <v>MOW L2N CAAC_2036</v>
      </c>
      <c r="B4934" t="s">
        <v>130</v>
      </c>
      <c r="C4934" t="s">
        <v>73</v>
      </c>
      <c r="D4934" t="s">
        <v>26</v>
      </c>
      <c r="E4934" t="s">
        <v>29</v>
      </c>
      <c r="F4934" t="s">
        <v>31</v>
      </c>
      <c r="K4934">
        <v>0</v>
      </c>
      <c r="L4934" s="26">
        <v>50040</v>
      </c>
      <c r="M4934">
        <v>13</v>
      </c>
    </row>
    <row r="4935" spans="1:14" x14ac:dyDescent="0.25">
      <c r="A4935" s="21" t="str">
        <f t="shared" si="77"/>
        <v>MOW L2N CAAC_2037</v>
      </c>
      <c r="B4935" t="s">
        <v>130</v>
      </c>
      <c r="C4935" t="s">
        <v>73</v>
      </c>
      <c r="D4935" t="s">
        <v>26</v>
      </c>
      <c r="E4935" t="s">
        <v>29</v>
      </c>
      <c r="F4935" t="s">
        <v>31</v>
      </c>
      <c r="K4935">
        <v>0</v>
      </c>
      <c r="L4935" s="26">
        <v>50405</v>
      </c>
      <c r="M4935">
        <v>14</v>
      </c>
    </row>
    <row r="4936" spans="1:14" x14ac:dyDescent="0.25">
      <c r="A4936" s="21" t="str">
        <f t="shared" si="77"/>
        <v>MOW L2N CAAC_2038</v>
      </c>
      <c r="B4936" t="s">
        <v>130</v>
      </c>
      <c r="C4936" t="s">
        <v>73</v>
      </c>
      <c r="D4936" t="s">
        <v>26</v>
      </c>
      <c r="E4936" t="s">
        <v>29</v>
      </c>
      <c r="F4936" t="s">
        <v>31</v>
      </c>
      <c r="K4936">
        <v>0</v>
      </c>
      <c r="L4936" s="26">
        <v>50770</v>
      </c>
      <c r="M4936">
        <v>15</v>
      </c>
    </row>
    <row r="4937" spans="1:14" x14ac:dyDescent="0.25">
      <c r="A4937" s="21" t="str">
        <f t="shared" si="77"/>
        <v>MOW L2N CAAC_2039</v>
      </c>
      <c r="B4937" t="s">
        <v>130</v>
      </c>
      <c r="C4937" t="s">
        <v>73</v>
      </c>
      <c r="D4937" t="s">
        <v>26</v>
      </c>
      <c r="E4937" t="s">
        <v>29</v>
      </c>
      <c r="F4937" t="s">
        <v>31</v>
      </c>
      <c r="K4937">
        <v>0</v>
      </c>
      <c r="L4937" s="26">
        <v>51135</v>
      </c>
      <c r="M4937">
        <v>16</v>
      </c>
    </row>
    <row r="4938" spans="1:14" x14ac:dyDescent="0.25">
      <c r="A4938" s="21" t="str">
        <f t="shared" si="77"/>
        <v>MOW L2N CAAC_2040</v>
      </c>
      <c r="B4938" t="s">
        <v>130</v>
      </c>
      <c r="C4938" t="s">
        <v>73</v>
      </c>
      <c r="D4938" t="s">
        <v>26</v>
      </c>
      <c r="E4938" t="s">
        <v>29</v>
      </c>
      <c r="F4938" t="s">
        <v>31</v>
      </c>
      <c r="K4938">
        <v>0</v>
      </c>
      <c r="L4938" s="26">
        <v>51501</v>
      </c>
      <c r="M4938">
        <v>17</v>
      </c>
    </row>
    <row r="4939" spans="1:14" x14ac:dyDescent="0.25">
      <c r="A4939" s="21" t="str">
        <f t="shared" si="77"/>
        <v>MOW L2N CAAC_2041</v>
      </c>
      <c r="B4939" t="s">
        <v>130</v>
      </c>
      <c r="C4939" t="s">
        <v>73</v>
      </c>
      <c r="D4939" t="s">
        <v>26</v>
      </c>
      <c r="E4939" t="s">
        <v>29</v>
      </c>
      <c r="F4939" t="s">
        <v>31</v>
      </c>
      <c r="K4939">
        <v>0</v>
      </c>
      <c r="L4939" s="26">
        <v>51866</v>
      </c>
      <c r="M4939">
        <v>18</v>
      </c>
    </row>
    <row r="4940" spans="1:14" x14ac:dyDescent="0.25">
      <c r="A4940" s="21" t="str">
        <f t="shared" si="77"/>
        <v>MOW L2N CAAC_2042</v>
      </c>
      <c r="B4940" t="s">
        <v>130</v>
      </c>
      <c r="C4940" t="s">
        <v>73</v>
      </c>
      <c r="D4940" t="s">
        <v>26</v>
      </c>
      <c r="E4940" t="s">
        <v>29</v>
      </c>
      <c r="F4940" t="s">
        <v>31</v>
      </c>
      <c r="K4940">
        <v>0</v>
      </c>
      <c r="L4940" s="26">
        <v>52231</v>
      </c>
      <c r="M4940">
        <v>19</v>
      </c>
    </row>
    <row r="4941" spans="1:14" x14ac:dyDescent="0.25">
      <c r="A4941" s="21" t="str">
        <f t="shared" si="77"/>
        <v>MOW L2N CAAC_2043</v>
      </c>
      <c r="B4941" t="s">
        <v>130</v>
      </c>
      <c r="C4941" t="s">
        <v>73</v>
      </c>
      <c r="D4941" t="s">
        <v>26</v>
      </c>
      <c r="E4941" t="s">
        <v>29</v>
      </c>
      <c r="F4941" t="s">
        <v>31</v>
      </c>
      <c r="K4941">
        <v>0</v>
      </c>
      <c r="L4941" s="26">
        <v>52596</v>
      </c>
      <c r="M4941">
        <v>20</v>
      </c>
    </row>
    <row r="4942" spans="1:14" x14ac:dyDescent="0.25">
      <c r="A4942" s="21" t="str">
        <f t="shared" si="77"/>
        <v>MOW L2N CAAC_2024</v>
      </c>
      <c r="B4942" t="s">
        <v>130</v>
      </c>
      <c r="C4942" t="s">
        <v>73</v>
      </c>
      <c r="D4942" t="s">
        <v>26</v>
      </c>
      <c r="E4942" t="s">
        <v>5</v>
      </c>
      <c r="F4942" t="s">
        <v>4</v>
      </c>
      <c r="G4942">
        <v>0</v>
      </c>
      <c r="H4942">
        <v>0</v>
      </c>
      <c r="I4942">
        <v>0</v>
      </c>
      <c r="J4942">
        <v>0</v>
      </c>
      <c r="L4942" s="26">
        <v>45657</v>
      </c>
      <c r="M4942">
        <v>1</v>
      </c>
      <c r="N4942">
        <v>0</v>
      </c>
    </row>
    <row r="4943" spans="1:14" x14ac:dyDescent="0.25">
      <c r="A4943" s="21" t="str">
        <f t="shared" si="77"/>
        <v>MOW L2N CAAC_2025</v>
      </c>
      <c r="B4943" t="s">
        <v>130</v>
      </c>
      <c r="C4943" t="s">
        <v>73</v>
      </c>
      <c r="D4943" t="s">
        <v>26</v>
      </c>
      <c r="E4943" t="s">
        <v>5</v>
      </c>
      <c r="F4943" t="s">
        <v>4</v>
      </c>
      <c r="G4943">
        <v>0</v>
      </c>
      <c r="H4943">
        <v>0</v>
      </c>
      <c r="I4943">
        <v>0</v>
      </c>
      <c r="J4943">
        <v>0</v>
      </c>
      <c r="L4943" s="26">
        <v>46022</v>
      </c>
      <c r="M4943">
        <v>2</v>
      </c>
      <c r="N4943">
        <v>0</v>
      </c>
    </row>
    <row r="4944" spans="1:14" x14ac:dyDescent="0.25">
      <c r="A4944" s="21" t="str">
        <f t="shared" si="77"/>
        <v>MOW L2N CAAC_2026</v>
      </c>
      <c r="B4944" t="s">
        <v>130</v>
      </c>
      <c r="C4944" t="s">
        <v>73</v>
      </c>
      <c r="D4944" t="s">
        <v>26</v>
      </c>
      <c r="E4944" t="s">
        <v>5</v>
      </c>
      <c r="F4944" t="s">
        <v>4</v>
      </c>
      <c r="G4944">
        <v>0</v>
      </c>
      <c r="H4944">
        <v>6926.6865234375</v>
      </c>
      <c r="I4944">
        <v>53019.75390625</v>
      </c>
      <c r="J4944">
        <v>0</v>
      </c>
      <c r="L4944" s="26">
        <v>46387</v>
      </c>
      <c r="M4944">
        <v>3</v>
      </c>
      <c r="N4944">
        <v>-24559.650390625</v>
      </c>
    </row>
    <row r="4945" spans="1:14" x14ac:dyDescent="0.25">
      <c r="A4945" s="21" t="str">
        <f t="shared" si="77"/>
        <v>MOW L2N CAAC_2027</v>
      </c>
      <c r="B4945" t="s">
        <v>130</v>
      </c>
      <c r="C4945" t="s">
        <v>73</v>
      </c>
      <c r="D4945" t="s">
        <v>26</v>
      </c>
      <c r="E4945" t="s">
        <v>5</v>
      </c>
      <c r="F4945" t="s">
        <v>4</v>
      </c>
      <c r="G4945">
        <v>0</v>
      </c>
      <c r="H4945">
        <v>9962.0595703125</v>
      </c>
      <c r="I4945">
        <v>-13221.140625</v>
      </c>
      <c r="J4945">
        <v>0</v>
      </c>
      <c r="L4945" s="26">
        <v>46752</v>
      </c>
      <c r="M4945">
        <v>4</v>
      </c>
      <c r="N4945">
        <v>-25058.15625</v>
      </c>
    </row>
    <row r="4946" spans="1:14" x14ac:dyDescent="0.25">
      <c r="A4946" s="21" t="str">
        <f t="shared" si="77"/>
        <v>MOW L2N CAAC_2028</v>
      </c>
      <c r="B4946" t="s">
        <v>130</v>
      </c>
      <c r="C4946" t="s">
        <v>73</v>
      </c>
      <c r="D4946" t="s">
        <v>26</v>
      </c>
      <c r="E4946" t="s">
        <v>5</v>
      </c>
      <c r="F4946" t="s">
        <v>4</v>
      </c>
      <c r="G4946">
        <v>0</v>
      </c>
      <c r="H4946">
        <v>18414.48046875</v>
      </c>
      <c r="I4946">
        <v>148720.640625</v>
      </c>
      <c r="J4946">
        <v>0</v>
      </c>
      <c r="L4946" s="26">
        <v>47118</v>
      </c>
      <c r="M4946">
        <v>5</v>
      </c>
      <c r="N4946">
        <v>-51299.54296875</v>
      </c>
    </row>
    <row r="4947" spans="1:14" x14ac:dyDescent="0.25">
      <c r="A4947" s="21" t="str">
        <f t="shared" si="77"/>
        <v>MOW L2N CAAC_2029</v>
      </c>
      <c r="B4947" t="s">
        <v>130</v>
      </c>
      <c r="C4947" t="s">
        <v>73</v>
      </c>
      <c r="D4947" t="s">
        <v>26</v>
      </c>
      <c r="E4947" t="s">
        <v>5</v>
      </c>
      <c r="F4947" t="s">
        <v>4</v>
      </c>
      <c r="G4947">
        <v>0</v>
      </c>
      <c r="H4947">
        <v>25389.58984375</v>
      </c>
      <c r="I4947">
        <v>210010.53125</v>
      </c>
      <c r="J4947">
        <v>0</v>
      </c>
      <c r="L4947" s="26">
        <v>47483</v>
      </c>
      <c r="M4947">
        <v>6</v>
      </c>
      <c r="N4947">
        <v>-45921.21875</v>
      </c>
    </row>
    <row r="4948" spans="1:14" x14ac:dyDescent="0.25">
      <c r="A4948" s="21" t="str">
        <f t="shared" si="77"/>
        <v>MOW L2N CAAC_2030</v>
      </c>
      <c r="B4948" t="s">
        <v>130</v>
      </c>
      <c r="C4948" t="s">
        <v>73</v>
      </c>
      <c r="D4948" t="s">
        <v>26</v>
      </c>
      <c r="E4948" t="s">
        <v>5</v>
      </c>
      <c r="F4948" t="s">
        <v>4</v>
      </c>
      <c r="G4948">
        <v>0</v>
      </c>
      <c r="H4948">
        <v>34870.921875</v>
      </c>
      <c r="I4948">
        <v>252929.984375</v>
      </c>
      <c r="J4948">
        <v>0</v>
      </c>
      <c r="L4948" s="26">
        <v>47848</v>
      </c>
      <c r="M4948">
        <v>7</v>
      </c>
      <c r="N4948">
        <v>-73049.2734375</v>
      </c>
    </row>
    <row r="4949" spans="1:14" x14ac:dyDescent="0.25">
      <c r="A4949" s="21" t="str">
        <f t="shared" si="77"/>
        <v>MOW L2N CAAC_2031</v>
      </c>
      <c r="B4949" t="s">
        <v>130</v>
      </c>
      <c r="C4949" t="s">
        <v>73</v>
      </c>
      <c r="D4949" t="s">
        <v>26</v>
      </c>
      <c r="E4949" t="s">
        <v>5</v>
      </c>
      <c r="F4949" t="s">
        <v>4</v>
      </c>
      <c r="G4949">
        <v>0</v>
      </c>
      <c r="H4949">
        <v>53001.5625</v>
      </c>
      <c r="I4949">
        <v>303933.4375</v>
      </c>
      <c r="J4949">
        <v>0</v>
      </c>
      <c r="L4949" s="26">
        <v>48213</v>
      </c>
      <c r="M4949">
        <v>8</v>
      </c>
      <c r="N4949">
        <v>-89131.609375</v>
      </c>
    </row>
    <row r="4950" spans="1:14" x14ac:dyDescent="0.25">
      <c r="A4950" s="21" t="str">
        <f t="shared" si="77"/>
        <v>MOW L2N CAAC_2032</v>
      </c>
      <c r="B4950" t="s">
        <v>130</v>
      </c>
      <c r="C4950" t="s">
        <v>73</v>
      </c>
      <c r="D4950" t="s">
        <v>26</v>
      </c>
      <c r="E4950" t="s">
        <v>5</v>
      </c>
      <c r="F4950" t="s">
        <v>4</v>
      </c>
      <c r="G4950">
        <v>0</v>
      </c>
      <c r="H4950">
        <v>57348.2578125</v>
      </c>
      <c r="I4950">
        <v>351676.46875</v>
      </c>
      <c r="J4950">
        <v>0</v>
      </c>
      <c r="L4950" s="26">
        <v>48579</v>
      </c>
      <c r="M4950">
        <v>9</v>
      </c>
      <c r="N4950">
        <v>-125592.1015625</v>
      </c>
    </row>
    <row r="4951" spans="1:14" x14ac:dyDescent="0.25">
      <c r="A4951" s="21" t="str">
        <f t="shared" si="77"/>
        <v>MOW L2N CAAC_2033</v>
      </c>
      <c r="B4951" t="s">
        <v>130</v>
      </c>
      <c r="C4951" t="s">
        <v>73</v>
      </c>
      <c r="D4951" t="s">
        <v>26</v>
      </c>
      <c r="E4951" t="s">
        <v>5</v>
      </c>
      <c r="F4951" t="s">
        <v>4</v>
      </c>
      <c r="G4951">
        <v>0</v>
      </c>
      <c r="H4951">
        <v>65646.140625</v>
      </c>
      <c r="I4951">
        <v>398290.40625</v>
      </c>
      <c r="J4951">
        <v>0</v>
      </c>
      <c r="L4951" s="26">
        <v>48944</v>
      </c>
      <c r="M4951">
        <v>10</v>
      </c>
      <c r="N4951">
        <v>-155902</v>
      </c>
    </row>
    <row r="4952" spans="1:14" x14ac:dyDescent="0.25">
      <c r="A4952" s="21" t="str">
        <f t="shared" si="77"/>
        <v>MOW L2N CAAC_2034</v>
      </c>
      <c r="B4952" t="s">
        <v>130</v>
      </c>
      <c r="C4952" t="s">
        <v>73</v>
      </c>
      <c r="D4952" t="s">
        <v>26</v>
      </c>
      <c r="E4952" t="s">
        <v>5</v>
      </c>
      <c r="F4952" t="s">
        <v>4</v>
      </c>
      <c r="G4952">
        <v>0</v>
      </c>
      <c r="H4952">
        <v>66535.703125</v>
      </c>
      <c r="I4952">
        <v>383887.9375</v>
      </c>
      <c r="J4952">
        <v>0</v>
      </c>
      <c r="L4952" s="26">
        <v>49309</v>
      </c>
      <c r="M4952">
        <v>11</v>
      </c>
      <c r="N4952">
        <v>-160487.4375</v>
      </c>
    </row>
    <row r="4953" spans="1:14" x14ac:dyDescent="0.25">
      <c r="A4953" s="21" t="str">
        <f t="shared" si="77"/>
        <v>MOW L2N CAAC_2035</v>
      </c>
      <c r="B4953" t="s">
        <v>130</v>
      </c>
      <c r="C4953" t="s">
        <v>73</v>
      </c>
      <c r="D4953" t="s">
        <v>26</v>
      </c>
      <c r="E4953" t="s">
        <v>5</v>
      </c>
      <c r="F4953" t="s">
        <v>4</v>
      </c>
      <c r="G4953">
        <v>0</v>
      </c>
      <c r="H4953">
        <v>67211.6484375</v>
      </c>
      <c r="I4953">
        <v>370558.53125</v>
      </c>
      <c r="J4953">
        <v>0</v>
      </c>
      <c r="L4953" s="26">
        <v>49674</v>
      </c>
      <c r="M4953">
        <v>12</v>
      </c>
      <c r="N4953">
        <v>-163145.671875</v>
      </c>
    </row>
    <row r="4954" spans="1:14" x14ac:dyDescent="0.25">
      <c r="A4954" s="21" t="str">
        <f t="shared" si="77"/>
        <v>MOW L2N CAAC_2036</v>
      </c>
      <c r="B4954" t="s">
        <v>130</v>
      </c>
      <c r="C4954" t="s">
        <v>73</v>
      </c>
      <c r="D4954" t="s">
        <v>26</v>
      </c>
      <c r="E4954" t="s">
        <v>5</v>
      </c>
      <c r="F4954" t="s">
        <v>4</v>
      </c>
      <c r="G4954">
        <v>0</v>
      </c>
      <c r="H4954">
        <v>74142.90625</v>
      </c>
      <c r="I4954">
        <v>360156.8125</v>
      </c>
      <c r="J4954">
        <v>0</v>
      </c>
      <c r="L4954" s="26">
        <v>50040</v>
      </c>
      <c r="M4954">
        <v>13</v>
      </c>
      <c r="N4954">
        <v>-132223.421875</v>
      </c>
    </row>
    <row r="4955" spans="1:14" x14ac:dyDescent="0.25">
      <c r="A4955" s="21" t="str">
        <f t="shared" si="77"/>
        <v>MOW L2N CAAC_2037</v>
      </c>
      <c r="B4955" t="s">
        <v>130</v>
      </c>
      <c r="C4955" t="s">
        <v>73</v>
      </c>
      <c r="D4955" t="s">
        <v>26</v>
      </c>
      <c r="E4955" t="s">
        <v>5</v>
      </c>
      <c r="F4955" t="s">
        <v>4</v>
      </c>
      <c r="G4955">
        <v>0</v>
      </c>
      <c r="H4955">
        <v>98123.25</v>
      </c>
      <c r="I4955">
        <v>419694.5625</v>
      </c>
      <c r="J4955">
        <v>0</v>
      </c>
      <c r="L4955" s="26">
        <v>50405</v>
      </c>
      <c r="M4955">
        <v>14</v>
      </c>
      <c r="N4955">
        <v>-114974.375</v>
      </c>
    </row>
    <row r="4956" spans="1:14" x14ac:dyDescent="0.25">
      <c r="A4956" s="21" t="str">
        <f t="shared" si="77"/>
        <v>MOW L2N CAAC_2038</v>
      </c>
      <c r="B4956" t="s">
        <v>130</v>
      </c>
      <c r="C4956" t="s">
        <v>73</v>
      </c>
      <c r="D4956" t="s">
        <v>26</v>
      </c>
      <c r="E4956" t="s">
        <v>5</v>
      </c>
      <c r="F4956" t="s">
        <v>4</v>
      </c>
      <c r="G4956">
        <v>0</v>
      </c>
      <c r="H4956">
        <v>102197.1796875</v>
      </c>
      <c r="I4956">
        <v>408644.0625</v>
      </c>
      <c r="J4956">
        <v>0</v>
      </c>
      <c r="L4956" s="26">
        <v>50770</v>
      </c>
      <c r="M4956">
        <v>15</v>
      </c>
      <c r="N4956">
        <v>-78456.6328125</v>
      </c>
    </row>
    <row r="4957" spans="1:14" x14ac:dyDescent="0.25">
      <c r="A4957" s="21" t="str">
        <f t="shared" si="77"/>
        <v>MOW L2N CAAC_2039</v>
      </c>
      <c r="B4957" t="s">
        <v>130</v>
      </c>
      <c r="C4957" t="s">
        <v>73</v>
      </c>
      <c r="D4957" t="s">
        <v>26</v>
      </c>
      <c r="E4957" t="s">
        <v>5</v>
      </c>
      <c r="F4957" t="s">
        <v>4</v>
      </c>
      <c r="G4957">
        <v>0</v>
      </c>
      <c r="H4957">
        <v>124806.25</v>
      </c>
      <c r="I4957">
        <v>399261.1875</v>
      </c>
      <c r="J4957">
        <v>0</v>
      </c>
      <c r="L4957" s="26">
        <v>51135</v>
      </c>
      <c r="M4957">
        <v>16</v>
      </c>
      <c r="N4957">
        <v>-63751.875</v>
      </c>
    </row>
    <row r="4958" spans="1:14" x14ac:dyDescent="0.25">
      <c r="A4958" s="21" t="str">
        <f t="shared" si="77"/>
        <v>MOW L2N CAAC_2040</v>
      </c>
      <c r="B4958" t="s">
        <v>130</v>
      </c>
      <c r="C4958" t="s">
        <v>73</v>
      </c>
      <c r="D4958" t="s">
        <v>26</v>
      </c>
      <c r="E4958" t="s">
        <v>5</v>
      </c>
      <c r="F4958" t="s">
        <v>4</v>
      </c>
      <c r="G4958">
        <v>0</v>
      </c>
      <c r="H4958">
        <v>134639.4375</v>
      </c>
      <c r="I4958">
        <v>391496.53125</v>
      </c>
      <c r="J4958">
        <v>0</v>
      </c>
      <c r="L4958" s="26">
        <v>51501</v>
      </c>
      <c r="M4958">
        <v>17</v>
      </c>
      <c r="N4958">
        <v>-7787.31591796875</v>
      </c>
    </row>
    <row r="4959" spans="1:14" x14ac:dyDescent="0.25">
      <c r="A4959" s="21" t="str">
        <f t="shared" si="77"/>
        <v>MOW L2N CAAC_2041</v>
      </c>
      <c r="B4959" t="s">
        <v>130</v>
      </c>
      <c r="C4959" t="s">
        <v>73</v>
      </c>
      <c r="D4959" t="s">
        <v>26</v>
      </c>
      <c r="E4959" t="s">
        <v>5</v>
      </c>
      <c r="F4959" t="s">
        <v>4</v>
      </c>
      <c r="G4959">
        <v>0</v>
      </c>
      <c r="H4959">
        <v>134148.171875</v>
      </c>
      <c r="I4959">
        <v>381715.90625</v>
      </c>
      <c r="J4959">
        <v>0</v>
      </c>
      <c r="L4959" s="26">
        <v>51866</v>
      </c>
      <c r="M4959">
        <v>18</v>
      </c>
      <c r="N4959">
        <v>28894.177734375</v>
      </c>
    </row>
    <row r="4960" spans="1:14" x14ac:dyDescent="0.25">
      <c r="A4960" s="21" t="str">
        <f t="shared" si="77"/>
        <v>MOW L2N CAAC_2042</v>
      </c>
      <c r="B4960" t="s">
        <v>130</v>
      </c>
      <c r="C4960" t="s">
        <v>73</v>
      </c>
      <c r="D4960" t="s">
        <v>26</v>
      </c>
      <c r="E4960" t="s">
        <v>5</v>
      </c>
      <c r="F4960" t="s">
        <v>4</v>
      </c>
      <c r="G4960">
        <v>0</v>
      </c>
      <c r="H4960">
        <v>136721.515625</v>
      </c>
      <c r="I4960">
        <v>373121.5</v>
      </c>
      <c r="J4960">
        <v>0</v>
      </c>
      <c r="L4960" s="26">
        <v>52231</v>
      </c>
      <c r="M4960">
        <v>19</v>
      </c>
      <c r="N4960">
        <v>66735.75</v>
      </c>
    </row>
    <row r="4961" spans="1:14" x14ac:dyDescent="0.25">
      <c r="A4961" s="21" t="str">
        <f t="shared" si="77"/>
        <v>MOW L2N CAAC_2043</v>
      </c>
      <c r="B4961" t="s">
        <v>130</v>
      </c>
      <c r="C4961" t="s">
        <v>73</v>
      </c>
      <c r="D4961" t="s">
        <v>26</v>
      </c>
      <c r="E4961" t="s">
        <v>5</v>
      </c>
      <c r="F4961" t="s">
        <v>4</v>
      </c>
      <c r="G4961">
        <v>0</v>
      </c>
      <c r="H4961">
        <v>136390.046875</v>
      </c>
      <c r="I4961">
        <v>364640.625</v>
      </c>
      <c r="J4961">
        <v>0</v>
      </c>
      <c r="L4961" s="26">
        <v>52596</v>
      </c>
      <c r="M4961">
        <v>20</v>
      </c>
      <c r="N4961">
        <v>105977.5859375</v>
      </c>
    </row>
    <row r="4962" spans="1:14" x14ac:dyDescent="0.25">
      <c r="A4962" s="21" t="str">
        <f t="shared" si="77"/>
        <v>MOW L2N CAAC_2024</v>
      </c>
      <c r="B4962" t="s">
        <v>130</v>
      </c>
      <c r="C4962" t="s">
        <v>73</v>
      </c>
      <c r="D4962" t="s">
        <v>26</v>
      </c>
      <c r="E4962" t="s">
        <v>5</v>
      </c>
      <c r="F4962" t="s">
        <v>32</v>
      </c>
      <c r="G4962">
        <v>174667.203125</v>
      </c>
      <c r="H4962">
        <v>77966.25</v>
      </c>
      <c r="I4962">
        <v>15499.482421875</v>
      </c>
      <c r="J4962">
        <v>0</v>
      </c>
      <c r="L4962" s="26">
        <v>45657</v>
      </c>
      <c r="M4962">
        <v>1</v>
      </c>
      <c r="N4962">
        <v>106941.203125</v>
      </c>
    </row>
    <row r="4963" spans="1:14" x14ac:dyDescent="0.25">
      <c r="A4963" s="21" t="str">
        <f t="shared" si="77"/>
        <v>MOW L2N CAAC_2025</v>
      </c>
      <c r="B4963" t="s">
        <v>130</v>
      </c>
      <c r="C4963" t="s">
        <v>73</v>
      </c>
      <c r="D4963" t="s">
        <v>26</v>
      </c>
      <c r="E4963" t="s">
        <v>5</v>
      </c>
      <c r="F4963" t="s">
        <v>32</v>
      </c>
      <c r="G4963">
        <v>189335.015625</v>
      </c>
      <c r="H4963">
        <v>85213.7578125</v>
      </c>
      <c r="I4963">
        <v>43533.515625</v>
      </c>
      <c r="J4963">
        <v>0</v>
      </c>
      <c r="L4963" s="26">
        <v>46022</v>
      </c>
      <c r="M4963">
        <v>2</v>
      </c>
      <c r="N4963">
        <v>108426.4140625</v>
      </c>
    </row>
    <row r="4964" spans="1:14" x14ac:dyDescent="0.25">
      <c r="A4964" s="21" t="str">
        <f t="shared" si="77"/>
        <v>MOW L2N CAAC_2026</v>
      </c>
      <c r="B4964" t="s">
        <v>130</v>
      </c>
      <c r="C4964" t="s">
        <v>73</v>
      </c>
      <c r="D4964" t="s">
        <v>26</v>
      </c>
      <c r="E4964" t="s">
        <v>5</v>
      </c>
      <c r="F4964" t="s">
        <v>32</v>
      </c>
      <c r="G4964">
        <v>203954.734375</v>
      </c>
      <c r="H4964">
        <v>97566.21875</v>
      </c>
      <c r="I4964">
        <v>47211.59375</v>
      </c>
      <c r="J4964">
        <v>0</v>
      </c>
      <c r="L4964" s="26">
        <v>46387</v>
      </c>
      <c r="M4964">
        <v>3</v>
      </c>
      <c r="N4964">
        <v>113449.1171875</v>
      </c>
    </row>
    <row r="4965" spans="1:14" x14ac:dyDescent="0.25">
      <c r="A4965" s="21" t="str">
        <f t="shared" si="77"/>
        <v>MOW L2N CAAC_2027</v>
      </c>
      <c r="B4965" t="s">
        <v>130</v>
      </c>
      <c r="C4965" t="s">
        <v>73</v>
      </c>
      <c r="D4965" t="s">
        <v>26</v>
      </c>
      <c r="E4965" t="s">
        <v>5</v>
      </c>
      <c r="F4965" t="s">
        <v>32</v>
      </c>
      <c r="G4965">
        <v>214899.625</v>
      </c>
      <c r="H4965">
        <v>94975.8046875</v>
      </c>
      <c r="I4965">
        <v>50799.19921875</v>
      </c>
      <c r="J4965">
        <v>0</v>
      </c>
      <c r="L4965" s="26">
        <v>46752</v>
      </c>
      <c r="M4965">
        <v>4</v>
      </c>
      <c r="N4965">
        <v>110668.3671875</v>
      </c>
    </row>
    <row r="4966" spans="1:14" x14ac:dyDescent="0.25">
      <c r="A4966" s="21" t="str">
        <f t="shared" si="77"/>
        <v>MOW L2N CAAC_2028</v>
      </c>
      <c r="B4966" t="s">
        <v>130</v>
      </c>
      <c r="C4966" t="s">
        <v>73</v>
      </c>
      <c r="D4966" t="s">
        <v>26</v>
      </c>
      <c r="E4966" t="s">
        <v>5</v>
      </c>
      <c r="F4966" t="s">
        <v>32</v>
      </c>
      <c r="G4966">
        <v>223085.546875</v>
      </c>
      <c r="H4966">
        <v>104484.40625</v>
      </c>
      <c r="I4966">
        <v>54535.296875</v>
      </c>
      <c r="J4966">
        <v>0</v>
      </c>
      <c r="L4966" s="26">
        <v>47118</v>
      </c>
      <c r="M4966">
        <v>5</v>
      </c>
      <c r="N4966">
        <v>117167.578125</v>
      </c>
    </row>
    <row r="4967" spans="1:14" x14ac:dyDescent="0.25">
      <c r="A4967" s="21" t="str">
        <f t="shared" si="77"/>
        <v>MOW L2N CAAC_2029</v>
      </c>
      <c r="B4967" t="s">
        <v>130</v>
      </c>
      <c r="C4967" t="s">
        <v>73</v>
      </c>
      <c r="D4967" t="s">
        <v>26</v>
      </c>
      <c r="E4967" t="s">
        <v>5</v>
      </c>
      <c r="F4967" t="s">
        <v>32</v>
      </c>
      <c r="G4967">
        <v>230881.203125</v>
      </c>
      <c r="H4967">
        <v>116530.046875</v>
      </c>
      <c r="I4967">
        <v>56837.07421875</v>
      </c>
      <c r="J4967">
        <v>0</v>
      </c>
      <c r="L4967" s="26">
        <v>47483</v>
      </c>
      <c r="M4967">
        <v>6</v>
      </c>
      <c r="N4967">
        <v>126213.765625</v>
      </c>
    </row>
    <row r="4968" spans="1:14" x14ac:dyDescent="0.25">
      <c r="A4968" s="21" t="str">
        <f t="shared" si="77"/>
        <v>MOW L2N CAAC_2030</v>
      </c>
      <c r="B4968" t="s">
        <v>130</v>
      </c>
      <c r="C4968" t="s">
        <v>73</v>
      </c>
      <c r="D4968" t="s">
        <v>26</v>
      </c>
      <c r="E4968" t="s">
        <v>5</v>
      </c>
      <c r="F4968" t="s">
        <v>32</v>
      </c>
      <c r="G4968">
        <v>239369.390625</v>
      </c>
      <c r="H4968">
        <v>125143.2265625</v>
      </c>
      <c r="I4968">
        <v>62349.9765625</v>
      </c>
      <c r="J4968">
        <v>0</v>
      </c>
      <c r="L4968" s="26">
        <v>47848</v>
      </c>
      <c r="M4968">
        <v>7</v>
      </c>
      <c r="N4968">
        <v>131473.78125</v>
      </c>
    </row>
    <row r="4969" spans="1:14" x14ac:dyDescent="0.25">
      <c r="A4969" s="21" t="str">
        <f t="shared" si="77"/>
        <v>MOW L2N CAAC_2031</v>
      </c>
      <c r="B4969" t="s">
        <v>130</v>
      </c>
      <c r="C4969" t="s">
        <v>73</v>
      </c>
      <c r="D4969" t="s">
        <v>26</v>
      </c>
      <c r="E4969" t="s">
        <v>5</v>
      </c>
      <c r="F4969" t="s">
        <v>32</v>
      </c>
      <c r="G4969">
        <v>243642.625</v>
      </c>
      <c r="H4969">
        <v>109663.40625</v>
      </c>
      <c r="I4969">
        <v>60166.375</v>
      </c>
      <c r="J4969">
        <v>27125.732421875</v>
      </c>
      <c r="L4969" s="26">
        <v>48213</v>
      </c>
      <c r="M4969">
        <v>8</v>
      </c>
      <c r="N4969">
        <v>131147</v>
      </c>
    </row>
    <row r="4970" spans="1:14" x14ac:dyDescent="0.25">
      <c r="A4970" s="21" t="str">
        <f t="shared" si="77"/>
        <v>MOW L2N CAAC_2032</v>
      </c>
      <c r="B4970" t="s">
        <v>130</v>
      </c>
      <c r="C4970" t="s">
        <v>73</v>
      </c>
      <c r="D4970" t="s">
        <v>26</v>
      </c>
      <c r="E4970" t="s">
        <v>5</v>
      </c>
      <c r="F4970" t="s">
        <v>32</v>
      </c>
      <c r="G4970">
        <v>252018.609375</v>
      </c>
      <c r="H4970">
        <v>112946.8828125</v>
      </c>
      <c r="I4970">
        <v>61382.828125</v>
      </c>
      <c r="J4970">
        <v>0</v>
      </c>
      <c r="L4970" s="26">
        <v>48579</v>
      </c>
      <c r="M4970">
        <v>9</v>
      </c>
      <c r="N4970">
        <v>127388.0859375</v>
      </c>
    </row>
    <row r="4971" spans="1:14" x14ac:dyDescent="0.25">
      <c r="A4971" s="21" t="str">
        <f t="shared" si="77"/>
        <v>MOW L2N CAAC_2033</v>
      </c>
      <c r="B4971" t="s">
        <v>130</v>
      </c>
      <c r="C4971" t="s">
        <v>73</v>
      </c>
      <c r="D4971" t="s">
        <v>26</v>
      </c>
      <c r="E4971" t="s">
        <v>5</v>
      </c>
      <c r="F4971" t="s">
        <v>32</v>
      </c>
      <c r="G4971">
        <v>255973.0625</v>
      </c>
      <c r="H4971">
        <v>103014.2265625</v>
      </c>
      <c r="I4971">
        <v>64018.3671875</v>
      </c>
      <c r="J4971">
        <v>0</v>
      </c>
      <c r="L4971" s="26">
        <v>48944</v>
      </c>
      <c r="M4971">
        <v>10</v>
      </c>
      <c r="N4971">
        <v>111232.2734375</v>
      </c>
    </row>
    <row r="4972" spans="1:14" x14ac:dyDescent="0.25">
      <c r="A4972" s="21" t="str">
        <f t="shared" si="77"/>
        <v>MOW L2N CAAC_2034</v>
      </c>
      <c r="B4972" t="s">
        <v>130</v>
      </c>
      <c r="C4972" t="s">
        <v>73</v>
      </c>
      <c r="D4972" t="s">
        <v>26</v>
      </c>
      <c r="E4972" t="s">
        <v>5</v>
      </c>
      <c r="F4972" t="s">
        <v>32</v>
      </c>
      <c r="G4972">
        <v>259452.046875</v>
      </c>
      <c r="H4972">
        <v>104970.1171875</v>
      </c>
      <c r="I4972">
        <v>66291.109375</v>
      </c>
      <c r="J4972">
        <v>0</v>
      </c>
      <c r="L4972" s="26">
        <v>49309</v>
      </c>
      <c r="M4972">
        <v>11</v>
      </c>
      <c r="N4972">
        <v>112118.6796875</v>
      </c>
    </row>
    <row r="4973" spans="1:14" x14ac:dyDescent="0.25">
      <c r="A4973" s="21" t="str">
        <f t="shared" si="77"/>
        <v>MOW L2N CAAC_2035</v>
      </c>
      <c r="B4973" t="s">
        <v>130</v>
      </c>
      <c r="C4973" t="s">
        <v>73</v>
      </c>
      <c r="D4973" t="s">
        <v>26</v>
      </c>
      <c r="E4973" t="s">
        <v>5</v>
      </c>
      <c r="F4973" t="s">
        <v>32</v>
      </c>
      <c r="G4973">
        <v>264014.21875</v>
      </c>
      <c r="H4973">
        <v>104586.7421875</v>
      </c>
      <c r="I4973">
        <v>67375.546875</v>
      </c>
      <c r="J4973">
        <v>0</v>
      </c>
      <c r="L4973" s="26">
        <v>49674</v>
      </c>
      <c r="M4973">
        <v>12</v>
      </c>
      <c r="N4973">
        <v>111346.5078125</v>
      </c>
    </row>
    <row r="4974" spans="1:14" x14ac:dyDescent="0.25">
      <c r="A4974" s="21" t="str">
        <f t="shared" si="77"/>
        <v>MOW L2N CAAC_2036</v>
      </c>
      <c r="B4974" t="s">
        <v>130</v>
      </c>
      <c r="C4974" t="s">
        <v>73</v>
      </c>
      <c r="D4974" t="s">
        <v>26</v>
      </c>
      <c r="E4974" t="s">
        <v>5</v>
      </c>
      <c r="F4974" t="s">
        <v>32</v>
      </c>
      <c r="G4974">
        <v>268813.09375</v>
      </c>
      <c r="H4974">
        <v>103154.53125</v>
      </c>
      <c r="I4974">
        <v>70385.5390625</v>
      </c>
      <c r="J4974">
        <v>0</v>
      </c>
      <c r="L4974" s="26">
        <v>50040</v>
      </c>
      <c r="M4974">
        <v>13</v>
      </c>
      <c r="N4974">
        <v>110465.328125</v>
      </c>
    </row>
    <row r="4975" spans="1:14" x14ac:dyDescent="0.25">
      <c r="A4975" s="21" t="str">
        <f t="shared" si="77"/>
        <v>MOW L2N CAAC_2037</v>
      </c>
      <c r="B4975" t="s">
        <v>130</v>
      </c>
      <c r="C4975" t="s">
        <v>73</v>
      </c>
      <c r="D4975" t="s">
        <v>26</v>
      </c>
      <c r="E4975" t="s">
        <v>5</v>
      </c>
      <c r="F4975" t="s">
        <v>32</v>
      </c>
      <c r="G4975">
        <v>272671.1875</v>
      </c>
      <c r="H4975">
        <v>90913.9921875</v>
      </c>
      <c r="I4975">
        <v>71932.90625</v>
      </c>
      <c r="J4975">
        <v>0</v>
      </c>
      <c r="L4975" s="26">
        <v>50405</v>
      </c>
      <c r="M4975">
        <v>14</v>
      </c>
      <c r="N4975">
        <v>88450.03125</v>
      </c>
    </row>
    <row r="4976" spans="1:14" x14ac:dyDescent="0.25">
      <c r="A4976" s="21" t="str">
        <f t="shared" si="77"/>
        <v>MOW L2N CAAC_2038</v>
      </c>
      <c r="B4976" t="s">
        <v>130</v>
      </c>
      <c r="C4976" t="s">
        <v>73</v>
      </c>
      <c r="D4976" t="s">
        <v>26</v>
      </c>
      <c r="E4976" t="s">
        <v>5</v>
      </c>
      <c r="F4976" t="s">
        <v>32</v>
      </c>
      <c r="G4976">
        <v>277190.0625</v>
      </c>
      <c r="H4976">
        <v>89078.1640625</v>
      </c>
      <c r="I4976">
        <v>72653.8125</v>
      </c>
      <c r="J4976">
        <v>0</v>
      </c>
      <c r="L4976" s="26">
        <v>50770</v>
      </c>
      <c r="M4976">
        <v>15</v>
      </c>
      <c r="N4976">
        <v>81331.0390625</v>
      </c>
    </row>
    <row r="4977" spans="1:14" x14ac:dyDescent="0.25">
      <c r="A4977" s="21" t="str">
        <f t="shared" si="77"/>
        <v>MOW L2N CAAC_2039</v>
      </c>
      <c r="B4977" t="s">
        <v>130</v>
      </c>
      <c r="C4977" t="s">
        <v>73</v>
      </c>
      <c r="D4977" t="s">
        <v>26</v>
      </c>
      <c r="E4977" t="s">
        <v>5</v>
      </c>
      <c r="F4977" t="s">
        <v>32</v>
      </c>
      <c r="G4977">
        <v>287008.03125</v>
      </c>
      <c r="H4977">
        <v>107000.046875</v>
      </c>
      <c r="I4977">
        <v>75687.7265625</v>
      </c>
      <c r="J4977">
        <v>0</v>
      </c>
      <c r="L4977" s="26">
        <v>51135</v>
      </c>
      <c r="M4977">
        <v>16</v>
      </c>
      <c r="N4977">
        <v>92597.0390625</v>
      </c>
    </row>
    <row r="4978" spans="1:14" x14ac:dyDescent="0.25">
      <c r="A4978" s="21" t="str">
        <f t="shared" si="77"/>
        <v>MOW L2N CAAC_2040</v>
      </c>
      <c r="B4978" t="s">
        <v>130</v>
      </c>
      <c r="C4978" t="s">
        <v>73</v>
      </c>
      <c r="D4978" t="s">
        <v>26</v>
      </c>
      <c r="E4978" t="s">
        <v>5</v>
      </c>
      <c r="F4978" t="s">
        <v>32</v>
      </c>
      <c r="G4978">
        <v>290075.40625</v>
      </c>
      <c r="H4978">
        <v>81280.28125</v>
      </c>
      <c r="I4978">
        <v>54972.7578125</v>
      </c>
      <c r="J4978">
        <v>133313.8125</v>
      </c>
      <c r="L4978" s="26">
        <v>51501</v>
      </c>
      <c r="M4978">
        <v>17</v>
      </c>
      <c r="N4978">
        <v>71971.2890625</v>
      </c>
    </row>
    <row r="4979" spans="1:14" x14ac:dyDescent="0.25">
      <c r="A4979" s="21" t="str">
        <f t="shared" si="77"/>
        <v>MOW L2N CAAC_2041</v>
      </c>
      <c r="B4979" t="s">
        <v>130</v>
      </c>
      <c r="C4979" t="s">
        <v>73</v>
      </c>
      <c r="D4979" t="s">
        <v>26</v>
      </c>
      <c r="E4979" t="s">
        <v>5</v>
      </c>
      <c r="F4979" t="s">
        <v>32</v>
      </c>
      <c r="G4979">
        <v>292544.65625</v>
      </c>
      <c r="H4979">
        <v>79960.7421875</v>
      </c>
      <c r="I4979">
        <v>54206.16796875</v>
      </c>
      <c r="J4979">
        <v>0</v>
      </c>
      <c r="L4979" s="26">
        <v>51866</v>
      </c>
      <c r="M4979">
        <v>18</v>
      </c>
      <c r="N4979">
        <v>71308.75</v>
      </c>
    </row>
    <row r="4980" spans="1:14" x14ac:dyDescent="0.25">
      <c r="A4980" s="21" t="str">
        <f t="shared" si="77"/>
        <v>MOW L2N CAAC_2042</v>
      </c>
      <c r="B4980" t="s">
        <v>130</v>
      </c>
      <c r="C4980" t="s">
        <v>73</v>
      </c>
      <c r="D4980" t="s">
        <v>26</v>
      </c>
      <c r="E4980" t="s">
        <v>5</v>
      </c>
      <c r="F4980" t="s">
        <v>32</v>
      </c>
      <c r="G4980">
        <v>296594.15625</v>
      </c>
      <c r="H4980">
        <v>79226.2734375</v>
      </c>
      <c r="I4980">
        <v>54454.33984375</v>
      </c>
      <c r="J4980">
        <v>0</v>
      </c>
      <c r="L4980" s="26">
        <v>52231</v>
      </c>
      <c r="M4980">
        <v>19</v>
      </c>
      <c r="N4980">
        <v>71921.703125</v>
      </c>
    </row>
    <row r="4981" spans="1:14" x14ac:dyDescent="0.25">
      <c r="A4981" s="21" t="str">
        <f t="shared" si="77"/>
        <v>MOW L2N CAAC_2043</v>
      </c>
      <c r="B4981" t="s">
        <v>130</v>
      </c>
      <c r="C4981" t="s">
        <v>73</v>
      </c>
      <c r="D4981" t="s">
        <v>26</v>
      </c>
      <c r="E4981" t="s">
        <v>5</v>
      </c>
      <c r="F4981" t="s">
        <v>32</v>
      </c>
      <c r="G4981">
        <v>299773.65625</v>
      </c>
      <c r="H4981">
        <v>79080.6875</v>
      </c>
      <c r="I4981">
        <v>177415.3125</v>
      </c>
      <c r="J4981">
        <v>0</v>
      </c>
      <c r="L4981" s="26">
        <v>52596</v>
      </c>
      <c r="M4981">
        <v>20</v>
      </c>
      <c r="N4981">
        <v>73184.0546875</v>
      </c>
    </row>
    <row r="4982" spans="1:14" x14ac:dyDescent="0.25">
      <c r="A4982" s="21" t="str">
        <f t="shared" si="77"/>
        <v>MOW L2N CAAC_2024</v>
      </c>
      <c r="B4982" t="s">
        <v>130</v>
      </c>
      <c r="C4982" t="s">
        <v>73</v>
      </c>
      <c r="D4982" t="s">
        <v>26</v>
      </c>
      <c r="E4982" t="s">
        <v>5</v>
      </c>
      <c r="F4982" t="s">
        <v>8</v>
      </c>
      <c r="G4982">
        <v>0</v>
      </c>
      <c r="H4982">
        <v>0</v>
      </c>
      <c r="I4982">
        <v>0</v>
      </c>
      <c r="J4982">
        <v>0</v>
      </c>
      <c r="L4982" s="26">
        <v>45657</v>
      </c>
      <c r="M4982">
        <v>1</v>
      </c>
      <c r="N4982">
        <v>0</v>
      </c>
    </row>
    <row r="4983" spans="1:14" x14ac:dyDescent="0.25">
      <c r="A4983" s="21" t="str">
        <f t="shared" si="77"/>
        <v>MOW L2N CAAC_2025</v>
      </c>
      <c r="B4983" t="s">
        <v>130</v>
      </c>
      <c r="C4983" t="s">
        <v>73</v>
      </c>
      <c r="D4983" t="s">
        <v>26</v>
      </c>
      <c r="E4983" t="s">
        <v>5</v>
      </c>
      <c r="F4983" t="s">
        <v>8</v>
      </c>
      <c r="G4983">
        <v>0</v>
      </c>
      <c r="H4983">
        <v>0</v>
      </c>
      <c r="I4983">
        <v>0</v>
      </c>
      <c r="J4983">
        <v>0</v>
      </c>
      <c r="L4983" s="26">
        <v>46022</v>
      </c>
      <c r="M4983">
        <v>2</v>
      </c>
      <c r="N4983">
        <v>0</v>
      </c>
    </row>
    <row r="4984" spans="1:14" x14ac:dyDescent="0.25">
      <c r="A4984" s="21" t="str">
        <f t="shared" si="77"/>
        <v>MOW L2N CAAC_2026</v>
      </c>
      <c r="B4984" t="s">
        <v>130</v>
      </c>
      <c r="C4984" t="s">
        <v>73</v>
      </c>
      <c r="D4984" t="s">
        <v>26</v>
      </c>
      <c r="E4984" t="s">
        <v>5</v>
      </c>
      <c r="F4984" t="s">
        <v>8</v>
      </c>
      <c r="G4984">
        <v>0</v>
      </c>
      <c r="H4984">
        <v>0</v>
      </c>
      <c r="I4984">
        <v>0</v>
      </c>
      <c r="J4984">
        <v>0</v>
      </c>
      <c r="L4984" s="26">
        <v>46387</v>
      </c>
      <c r="M4984">
        <v>3</v>
      </c>
      <c r="N4984">
        <v>0</v>
      </c>
    </row>
    <row r="4985" spans="1:14" x14ac:dyDescent="0.25">
      <c r="A4985" s="21" t="str">
        <f t="shared" si="77"/>
        <v>MOW L2N CAAC_2027</v>
      </c>
      <c r="B4985" t="s">
        <v>130</v>
      </c>
      <c r="C4985" t="s">
        <v>73</v>
      </c>
      <c r="D4985" t="s">
        <v>26</v>
      </c>
      <c r="E4985" t="s">
        <v>5</v>
      </c>
      <c r="F4985" t="s">
        <v>8</v>
      </c>
      <c r="G4985">
        <v>0</v>
      </c>
      <c r="H4985">
        <v>0</v>
      </c>
      <c r="I4985">
        <v>0</v>
      </c>
      <c r="J4985">
        <v>0</v>
      </c>
      <c r="L4985" s="26">
        <v>46752</v>
      </c>
      <c r="M4985">
        <v>4</v>
      </c>
      <c r="N4985">
        <v>0</v>
      </c>
    </row>
    <row r="4986" spans="1:14" x14ac:dyDescent="0.25">
      <c r="A4986" s="21" t="str">
        <f t="shared" si="77"/>
        <v>MOW L2N CAAC_2028</v>
      </c>
      <c r="B4986" t="s">
        <v>130</v>
      </c>
      <c r="C4986" t="s">
        <v>73</v>
      </c>
      <c r="D4986" t="s">
        <v>26</v>
      </c>
      <c r="E4986" t="s">
        <v>5</v>
      </c>
      <c r="F4986" t="s">
        <v>8</v>
      </c>
      <c r="G4986">
        <v>0</v>
      </c>
      <c r="H4986">
        <v>0</v>
      </c>
      <c r="I4986">
        <v>0</v>
      </c>
      <c r="J4986">
        <v>0</v>
      </c>
      <c r="L4986" s="26">
        <v>47118</v>
      </c>
      <c r="M4986">
        <v>5</v>
      </c>
      <c r="N4986">
        <v>0</v>
      </c>
    </row>
    <row r="4987" spans="1:14" x14ac:dyDescent="0.25">
      <c r="A4987" s="21" t="str">
        <f t="shared" si="77"/>
        <v>MOW L2N CAAC_2029</v>
      </c>
      <c r="B4987" t="s">
        <v>130</v>
      </c>
      <c r="C4987" t="s">
        <v>73</v>
      </c>
      <c r="D4987" t="s">
        <v>26</v>
      </c>
      <c r="E4987" t="s">
        <v>5</v>
      </c>
      <c r="F4987" t="s">
        <v>8</v>
      </c>
      <c r="G4987">
        <v>0</v>
      </c>
      <c r="H4987">
        <v>0</v>
      </c>
      <c r="I4987">
        <v>0</v>
      </c>
      <c r="J4987">
        <v>0</v>
      </c>
      <c r="L4987" s="26">
        <v>47483</v>
      </c>
      <c r="M4987">
        <v>6</v>
      </c>
      <c r="N4987">
        <v>0</v>
      </c>
    </row>
    <row r="4988" spans="1:14" x14ac:dyDescent="0.25">
      <c r="A4988" s="21" t="str">
        <f t="shared" si="77"/>
        <v>MOW L2N CAAC_2030</v>
      </c>
      <c r="B4988" t="s">
        <v>130</v>
      </c>
      <c r="C4988" t="s">
        <v>73</v>
      </c>
      <c r="D4988" t="s">
        <v>26</v>
      </c>
      <c r="E4988" t="s">
        <v>5</v>
      </c>
      <c r="F4988" t="s">
        <v>8</v>
      </c>
      <c r="G4988">
        <v>0</v>
      </c>
      <c r="H4988">
        <v>0</v>
      </c>
      <c r="I4988">
        <v>0</v>
      </c>
      <c r="J4988">
        <v>0</v>
      </c>
      <c r="L4988" s="26">
        <v>47848</v>
      </c>
      <c r="M4988">
        <v>7</v>
      </c>
      <c r="N4988">
        <v>0</v>
      </c>
    </row>
    <row r="4989" spans="1:14" x14ac:dyDescent="0.25">
      <c r="A4989" s="21" t="str">
        <f t="shared" si="77"/>
        <v>MOW L2N CAAC_2031</v>
      </c>
      <c r="B4989" t="s">
        <v>130</v>
      </c>
      <c r="C4989" t="s">
        <v>73</v>
      </c>
      <c r="D4989" t="s">
        <v>26</v>
      </c>
      <c r="E4989" t="s">
        <v>5</v>
      </c>
      <c r="F4989" t="s">
        <v>8</v>
      </c>
      <c r="G4989">
        <v>0</v>
      </c>
      <c r="H4989">
        <v>0</v>
      </c>
      <c r="I4989">
        <v>0</v>
      </c>
      <c r="J4989">
        <v>0</v>
      </c>
      <c r="L4989" s="26">
        <v>48213</v>
      </c>
      <c r="M4989">
        <v>8</v>
      </c>
      <c r="N4989">
        <v>0</v>
      </c>
    </row>
    <row r="4990" spans="1:14" x14ac:dyDescent="0.25">
      <c r="A4990" s="21" t="str">
        <f t="shared" si="77"/>
        <v>MOW L2N CAAC_2032</v>
      </c>
      <c r="B4990" t="s">
        <v>130</v>
      </c>
      <c r="C4990" t="s">
        <v>73</v>
      </c>
      <c r="D4990" t="s">
        <v>26</v>
      </c>
      <c r="E4990" t="s">
        <v>5</v>
      </c>
      <c r="F4990" t="s">
        <v>8</v>
      </c>
      <c r="G4990">
        <v>0</v>
      </c>
      <c r="H4990">
        <v>0</v>
      </c>
      <c r="I4990">
        <v>0</v>
      </c>
      <c r="J4990">
        <v>0</v>
      </c>
      <c r="L4990" s="26">
        <v>48579</v>
      </c>
      <c r="M4990">
        <v>9</v>
      </c>
      <c r="N4990">
        <v>0</v>
      </c>
    </row>
    <row r="4991" spans="1:14" x14ac:dyDescent="0.25">
      <c r="A4991" s="21" t="str">
        <f t="shared" si="77"/>
        <v>MOW L2N CAAC_2033</v>
      </c>
      <c r="B4991" t="s">
        <v>130</v>
      </c>
      <c r="C4991" t="s">
        <v>73</v>
      </c>
      <c r="D4991" t="s">
        <v>26</v>
      </c>
      <c r="E4991" t="s">
        <v>5</v>
      </c>
      <c r="F4991" t="s">
        <v>8</v>
      </c>
      <c r="G4991">
        <v>0</v>
      </c>
      <c r="H4991">
        <v>0</v>
      </c>
      <c r="I4991">
        <v>0</v>
      </c>
      <c r="J4991">
        <v>0</v>
      </c>
      <c r="L4991" s="26">
        <v>48944</v>
      </c>
      <c r="M4991">
        <v>10</v>
      </c>
      <c r="N4991">
        <v>0</v>
      </c>
    </row>
    <row r="4992" spans="1:14" x14ac:dyDescent="0.25">
      <c r="A4992" s="21" t="str">
        <f t="shared" si="77"/>
        <v>MOW L2N CAAC_2034</v>
      </c>
      <c r="B4992" t="s">
        <v>130</v>
      </c>
      <c r="C4992" t="s">
        <v>73</v>
      </c>
      <c r="D4992" t="s">
        <v>26</v>
      </c>
      <c r="E4992" t="s">
        <v>5</v>
      </c>
      <c r="F4992" t="s">
        <v>8</v>
      </c>
      <c r="G4992">
        <v>0</v>
      </c>
      <c r="H4992">
        <v>0</v>
      </c>
      <c r="I4992">
        <v>0</v>
      </c>
      <c r="J4992">
        <v>0</v>
      </c>
      <c r="L4992" s="26">
        <v>49309</v>
      </c>
      <c r="M4992">
        <v>11</v>
      </c>
      <c r="N4992">
        <v>0</v>
      </c>
    </row>
    <row r="4993" spans="1:14" x14ac:dyDescent="0.25">
      <c r="A4993" s="21" t="str">
        <f t="shared" si="77"/>
        <v>MOW L2N CAAC_2035</v>
      </c>
      <c r="B4993" t="s">
        <v>130</v>
      </c>
      <c r="C4993" t="s">
        <v>73</v>
      </c>
      <c r="D4993" t="s">
        <v>26</v>
      </c>
      <c r="E4993" t="s">
        <v>5</v>
      </c>
      <c r="F4993" t="s">
        <v>8</v>
      </c>
      <c r="G4993">
        <v>0</v>
      </c>
      <c r="H4993">
        <v>0</v>
      </c>
      <c r="I4993">
        <v>0</v>
      </c>
      <c r="J4993">
        <v>0</v>
      </c>
      <c r="L4993" s="26">
        <v>49674</v>
      </c>
      <c r="M4993">
        <v>12</v>
      </c>
      <c r="N4993">
        <v>0</v>
      </c>
    </row>
    <row r="4994" spans="1:14" x14ac:dyDescent="0.25">
      <c r="A4994" s="21" t="str">
        <f t="shared" ref="A4994:A5057" si="78">B4994&amp;" "&amp;D4994&amp;" "&amp;C4994&amp;"_"&amp;YEAR(L4994)</f>
        <v>MOW L2N CAAC_2036</v>
      </c>
      <c r="B4994" t="s">
        <v>130</v>
      </c>
      <c r="C4994" t="s">
        <v>73</v>
      </c>
      <c r="D4994" t="s">
        <v>26</v>
      </c>
      <c r="E4994" t="s">
        <v>5</v>
      </c>
      <c r="F4994" t="s">
        <v>8</v>
      </c>
      <c r="G4994">
        <v>0</v>
      </c>
      <c r="H4994">
        <v>0</v>
      </c>
      <c r="I4994">
        <v>0</v>
      </c>
      <c r="J4994">
        <v>0</v>
      </c>
      <c r="L4994" s="26">
        <v>50040</v>
      </c>
      <c r="M4994">
        <v>13</v>
      </c>
      <c r="N4994">
        <v>0</v>
      </c>
    </row>
    <row r="4995" spans="1:14" x14ac:dyDescent="0.25">
      <c r="A4995" s="21" t="str">
        <f t="shared" si="78"/>
        <v>MOW L2N CAAC_2037</v>
      </c>
      <c r="B4995" t="s">
        <v>130</v>
      </c>
      <c r="C4995" t="s">
        <v>73</v>
      </c>
      <c r="D4995" t="s">
        <v>26</v>
      </c>
      <c r="E4995" t="s">
        <v>5</v>
      </c>
      <c r="F4995" t="s">
        <v>8</v>
      </c>
      <c r="G4995">
        <v>0</v>
      </c>
      <c r="H4995">
        <v>0</v>
      </c>
      <c r="I4995">
        <v>0</v>
      </c>
      <c r="J4995">
        <v>0</v>
      </c>
      <c r="L4995" s="26">
        <v>50405</v>
      </c>
      <c r="M4995">
        <v>14</v>
      </c>
      <c r="N4995">
        <v>0</v>
      </c>
    </row>
    <row r="4996" spans="1:14" x14ac:dyDescent="0.25">
      <c r="A4996" s="21" t="str">
        <f t="shared" si="78"/>
        <v>MOW L2N CAAC_2038</v>
      </c>
      <c r="B4996" t="s">
        <v>130</v>
      </c>
      <c r="C4996" t="s">
        <v>73</v>
      </c>
      <c r="D4996" t="s">
        <v>26</v>
      </c>
      <c r="E4996" t="s">
        <v>5</v>
      </c>
      <c r="F4996" t="s">
        <v>8</v>
      </c>
      <c r="G4996">
        <v>0</v>
      </c>
      <c r="H4996">
        <v>0</v>
      </c>
      <c r="I4996">
        <v>0</v>
      </c>
      <c r="J4996">
        <v>0</v>
      </c>
      <c r="L4996" s="26">
        <v>50770</v>
      </c>
      <c r="M4996">
        <v>15</v>
      </c>
      <c r="N4996">
        <v>0</v>
      </c>
    </row>
    <row r="4997" spans="1:14" x14ac:dyDescent="0.25">
      <c r="A4997" s="21" t="str">
        <f t="shared" si="78"/>
        <v>MOW L2N CAAC_2039</v>
      </c>
      <c r="B4997" t="s">
        <v>130</v>
      </c>
      <c r="C4997" t="s">
        <v>73</v>
      </c>
      <c r="D4997" t="s">
        <v>26</v>
      </c>
      <c r="E4997" t="s">
        <v>5</v>
      </c>
      <c r="F4997" t="s">
        <v>8</v>
      </c>
      <c r="G4997">
        <v>0</v>
      </c>
      <c r="H4997">
        <v>0</v>
      </c>
      <c r="I4997">
        <v>0</v>
      </c>
      <c r="J4997">
        <v>0</v>
      </c>
      <c r="L4997" s="26">
        <v>51135</v>
      </c>
      <c r="M4997">
        <v>16</v>
      </c>
      <c r="N4997">
        <v>0</v>
      </c>
    </row>
    <row r="4998" spans="1:14" x14ac:dyDescent="0.25">
      <c r="A4998" s="21" t="str">
        <f t="shared" si="78"/>
        <v>MOW L2N CAAC_2040</v>
      </c>
      <c r="B4998" t="s">
        <v>130</v>
      </c>
      <c r="C4998" t="s">
        <v>73</v>
      </c>
      <c r="D4998" t="s">
        <v>26</v>
      </c>
      <c r="E4998" t="s">
        <v>5</v>
      </c>
      <c r="F4998" t="s">
        <v>8</v>
      </c>
      <c r="G4998">
        <v>0</v>
      </c>
      <c r="H4998">
        <v>0</v>
      </c>
      <c r="I4998">
        <v>0</v>
      </c>
      <c r="J4998">
        <v>0</v>
      </c>
      <c r="L4998" s="26">
        <v>51501</v>
      </c>
      <c r="M4998">
        <v>17</v>
      </c>
      <c r="N4998">
        <v>0</v>
      </c>
    </row>
    <row r="4999" spans="1:14" x14ac:dyDescent="0.25">
      <c r="A4999" s="21" t="str">
        <f t="shared" si="78"/>
        <v>MOW L2N CAAC_2041</v>
      </c>
      <c r="B4999" t="s">
        <v>130</v>
      </c>
      <c r="C4999" t="s">
        <v>73</v>
      </c>
      <c r="D4999" t="s">
        <v>26</v>
      </c>
      <c r="E4999" t="s">
        <v>5</v>
      </c>
      <c r="F4999" t="s">
        <v>8</v>
      </c>
      <c r="G4999">
        <v>0</v>
      </c>
      <c r="H4999">
        <v>0</v>
      </c>
      <c r="I4999">
        <v>0</v>
      </c>
      <c r="J4999">
        <v>0</v>
      </c>
      <c r="L4999" s="26">
        <v>51866</v>
      </c>
      <c r="M4999">
        <v>18</v>
      </c>
      <c r="N4999">
        <v>0</v>
      </c>
    </row>
    <row r="5000" spans="1:14" x14ac:dyDescent="0.25">
      <c r="A5000" s="21" t="str">
        <f t="shared" si="78"/>
        <v>MOW L2N CAAC_2042</v>
      </c>
      <c r="B5000" t="s">
        <v>130</v>
      </c>
      <c r="C5000" t="s">
        <v>73</v>
      </c>
      <c r="D5000" t="s">
        <v>26</v>
      </c>
      <c r="E5000" t="s">
        <v>5</v>
      </c>
      <c r="F5000" t="s">
        <v>8</v>
      </c>
      <c r="G5000">
        <v>0</v>
      </c>
      <c r="H5000">
        <v>0</v>
      </c>
      <c r="I5000">
        <v>0</v>
      </c>
      <c r="J5000">
        <v>0</v>
      </c>
      <c r="L5000" s="26">
        <v>52231</v>
      </c>
      <c r="M5000">
        <v>19</v>
      </c>
      <c r="N5000">
        <v>0</v>
      </c>
    </row>
    <row r="5001" spans="1:14" x14ac:dyDescent="0.25">
      <c r="A5001" s="21" t="str">
        <f t="shared" si="78"/>
        <v>MOW L2N CAAC_2043</v>
      </c>
      <c r="B5001" t="s">
        <v>130</v>
      </c>
      <c r="C5001" t="s">
        <v>73</v>
      </c>
      <c r="D5001" t="s">
        <v>26</v>
      </c>
      <c r="E5001" t="s">
        <v>5</v>
      </c>
      <c r="F5001" t="s">
        <v>8</v>
      </c>
      <c r="G5001">
        <v>0</v>
      </c>
      <c r="H5001">
        <v>0</v>
      </c>
      <c r="I5001">
        <v>0</v>
      </c>
      <c r="J5001">
        <v>0</v>
      </c>
      <c r="L5001" s="26">
        <v>52596</v>
      </c>
      <c r="M5001">
        <v>20</v>
      </c>
      <c r="N5001">
        <v>0</v>
      </c>
    </row>
    <row r="5002" spans="1:14" x14ac:dyDescent="0.25">
      <c r="A5002" s="21" t="str">
        <f t="shared" si="78"/>
        <v>MOW L3C CAAC_2024</v>
      </c>
      <c r="B5002" t="s">
        <v>130</v>
      </c>
      <c r="C5002" t="s">
        <v>73</v>
      </c>
      <c r="D5002" t="s">
        <v>24</v>
      </c>
      <c r="E5002" t="s">
        <v>29</v>
      </c>
      <c r="F5002" t="s">
        <v>28</v>
      </c>
      <c r="K5002">
        <v>0</v>
      </c>
      <c r="L5002" s="26">
        <v>45657</v>
      </c>
      <c r="M5002">
        <v>1</v>
      </c>
    </row>
    <row r="5003" spans="1:14" x14ac:dyDescent="0.25">
      <c r="A5003" s="21" t="str">
        <f t="shared" si="78"/>
        <v>MOW L3C CAAC_2025</v>
      </c>
      <c r="B5003" t="s">
        <v>130</v>
      </c>
      <c r="C5003" t="s">
        <v>73</v>
      </c>
      <c r="D5003" t="s">
        <v>24</v>
      </c>
      <c r="E5003" t="s">
        <v>29</v>
      </c>
      <c r="F5003" t="s">
        <v>28</v>
      </c>
      <c r="K5003">
        <v>0</v>
      </c>
      <c r="L5003" s="26">
        <v>46022</v>
      </c>
      <c r="M5003">
        <v>2</v>
      </c>
    </row>
    <row r="5004" spans="1:14" x14ac:dyDescent="0.25">
      <c r="A5004" s="21" t="str">
        <f t="shared" si="78"/>
        <v>MOW L3C CAAC_2026</v>
      </c>
      <c r="B5004" t="s">
        <v>130</v>
      </c>
      <c r="C5004" t="s">
        <v>73</v>
      </c>
      <c r="D5004" t="s">
        <v>24</v>
      </c>
      <c r="E5004" t="s">
        <v>29</v>
      </c>
      <c r="F5004" t="s">
        <v>28</v>
      </c>
      <c r="K5004">
        <v>0</v>
      </c>
      <c r="L5004" s="26">
        <v>46387</v>
      </c>
      <c r="M5004">
        <v>3</v>
      </c>
    </row>
    <row r="5005" spans="1:14" x14ac:dyDescent="0.25">
      <c r="A5005" s="21" t="str">
        <f t="shared" si="78"/>
        <v>MOW L3C CAAC_2027</v>
      </c>
      <c r="B5005" t="s">
        <v>130</v>
      </c>
      <c r="C5005" t="s">
        <v>73</v>
      </c>
      <c r="D5005" t="s">
        <v>24</v>
      </c>
      <c r="E5005" t="s">
        <v>29</v>
      </c>
      <c r="F5005" t="s">
        <v>28</v>
      </c>
      <c r="K5005">
        <v>0</v>
      </c>
      <c r="L5005" s="26">
        <v>46752</v>
      </c>
      <c r="M5005">
        <v>4</v>
      </c>
    </row>
    <row r="5006" spans="1:14" x14ac:dyDescent="0.25">
      <c r="A5006" s="21" t="str">
        <f t="shared" si="78"/>
        <v>MOW L3C CAAC_2028</v>
      </c>
      <c r="B5006" t="s">
        <v>130</v>
      </c>
      <c r="C5006" t="s">
        <v>73</v>
      </c>
      <c r="D5006" t="s">
        <v>24</v>
      </c>
      <c r="E5006" t="s">
        <v>29</v>
      </c>
      <c r="F5006" t="s">
        <v>28</v>
      </c>
      <c r="K5006">
        <v>0</v>
      </c>
      <c r="L5006" s="26">
        <v>47118</v>
      </c>
      <c r="M5006">
        <v>5</v>
      </c>
    </row>
    <row r="5007" spans="1:14" x14ac:dyDescent="0.25">
      <c r="A5007" s="21" t="str">
        <f t="shared" si="78"/>
        <v>MOW L3C CAAC_2029</v>
      </c>
      <c r="B5007" t="s">
        <v>130</v>
      </c>
      <c r="C5007" t="s">
        <v>73</v>
      </c>
      <c r="D5007" t="s">
        <v>24</v>
      </c>
      <c r="E5007" t="s">
        <v>29</v>
      </c>
      <c r="F5007" t="s">
        <v>28</v>
      </c>
      <c r="K5007">
        <v>0</v>
      </c>
      <c r="L5007" s="26">
        <v>47483</v>
      </c>
      <c r="M5007">
        <v>6</v>
      </c>
    </row>
    <row r="5008" spans="1:14" x14ac:dyDescent="0.25">
      <c r="A5008" s="21" t="str">
        <f t="shared" si="78"/>
        <v>MOW L3C CAAC_2030</v>
      </c>
      <c r="B5008" t="s">
        <v>130</v>
      </c>
      <c r="C5008" t="s">
        <v>73</v>
      </c>
      <c r="D5008" t="s">
        <v>24</v>
      </c>
      <c r="E5008" t="s">
        <v>29</v>
      </c>
      <c r="F5008" t="s">
        <v>28</v>
      </c>
      <c r="K5008">
        <v>0</v>
      </c>
      <c r="L5008" s="26">
        <v>47848</v>
      </c>
      <c r="M5008">
        <v>7</v>
      </c>
    </row>
    <row r="5009" spans="1:13" x14ac:dyDescent="0.25">
      <c r="A5009" s="21" t="str">
        <f t="shared" si="78"/>
        <v>MOW L3C CAAC_2031</v>
      </c>
      <c r="B5009" t="s">
        <v>130</v>
      </c>
      <c r="C5009" t="s">
        <v>73</v>
      </c>
      <c r="D5009" t="s">
        <v>24</v>
      </c>
      <c r="E5009" t="s">
        <v>29</v>
      </c>
      <c r="F5009" t="s">
        <v>28</v>
      </c>
      <c r="K5009">
        <v>0</v>
      </c>
      <c r="L5009" s="26">
        <v>48213</v>
      </c>
      <c r="M5009">
        <v>8</v>
      </c>
    </row>
    <row r="5010" spans="1:13" x14ac:dyDescent="0.25">
      <c r="A5010" s="21" t="str">
        <f t="shared" si="78"/>
        <v>MOW L3C CAAC_2032</v>
      </c>
      <c r="B5010" t="s">
        <v>130</v>
      </c>
      <c r="C5010" t="s">
        <v>73</v>
      </c>
      <c r="D5010" t="s">
        <v>24</v>
      </c>
      <c r="E5010" t="s">
        <v>29</v>
      </c>
      <c r="F5010" t="s">
        <v>28</v>
      </c>
      <c r="K5010">
        <v>0</v>
      </c>
      <c r="L5010" s="26">
        <v>48579</v>
      </c>
      <c r="M5010">
        <v>9</v>
      </c>
    </row>
    <row r="5011" spans="1:13" x14ac:dyDescent="0.25">
      <c r="A5011" s="21" t="str">
        <f t="shared" si="78"/>
        <v>MOW L3C CAAC_2033</v>
      </c>
      <c r="B5011" t="s">
        <v>130</v>
      </c>
      <c r="C5011" t="s">
        <v>73</v>
      </c>
      <c r="D5011" t="s">
        <v>24</v>
      </c>
      <c r="E5011" t="s">
        <v>29</v>
      </c>
      <c r="F5011" t="s">
        <v>28</v>
      </c>
      <c r="K5011">
        <v>0</v>
      </c>
      <c r="L5011" s="26">
        <v>48944</v>
      </c>
      <c r="M5011">
        <v>10</v>
      </c>
    </row>
    <row r="5012" spans="1:13" x14ac:dyDescent="0.25">
      <c r="A5012" s="21" t="str">
        <f t="shared" si="78"/>
        <v>MOW L3C CAAC_2034</v>
      </c>
      <c r="B5012" t="s">
        <v>130</v>
      </c>
      <c r="C5012" t="s">
        <v>73</v>
      </c>
      <c r="D5012" t="s">
        <v>24</v>
      </c>
      <c r="E5012" t="s">
        <v>29</v>
      </c>
      <c r="F5012" t="s">
        <v>28</v>
      </c>
      <c r="K5012">
        <v>0</v>
      </c>
      <c r="L5012" s="26">
        <v>49309</v>
      </c>
      <c r="M5012">
        <v>11</v>
      </c>
    </row>
    <row r="5013" spans="1:13" x14ac:dyDescent="0.25">
      <c r="A5013" s="21" t="str">
        <f t="shared" si="78"/>
        <v>MOW L3C CAAC_2035</v>
      </c>
      <c r="B5013" t="s">
        <v>130</v>
      </c>
      <c r="C5013" t="s">
        <v>73</v>
      </c>
      <c r="D5013" t="s">
        <v>24</v>
      </c>
      <c r="E5013" t="s">
        <v>29</v>
      </c>
      <c r="F5013" t="s">
        <v>28</v>
      </c>
      <c r="K5013">
        <v>0</v>
      </c>
      <c r="L5013" s="26">
        <v>49674</v>
      </c>
      <c r="M5013">
        <v>12</v>
      </c>
    </row>
    <row r="5014" spans="1:13" x14ac:dyDescent="0.25">
      <c r="A5014" s="21" t="str">
        <f t="shared" si="78"/>
        <v>MOW L3C CAAC_2036</v>
      </c>
      <c r="B5014" t="s">
        <v>130</v>
      </c>
      <c r="C5014" t="s">
        <v>73</v>
      </c>
      <c r="D5014" t="s">
        <v>24</v>
      </c>
      <c r="E5014" t="s">
        <v>29</v>
      </c>
      <c r="F5014" t="s">
        <v>28</v>
      </c>
      <c r="K5014">
        <v>0</v>
      </c>
      <c r="L5014" s="26">
        <v>50040</v>
      </c>
      <c r="M5014">
        <v>13</v>
      </c>
    </row>
    <row r="5015" spans="1:13" x14ac:dyDescent="0.25">
      <c r="A5015" s="21" t="str">
        <f t="shared" si="78"/>
        <v>MOW L3C CAAC_2037</v>
      </c>
      <c r="B5015" t="s">
        <v>130</v>
      </c>
      <c r="C5015" t="s">
        <v>73</v>
      </c>
      <c r="D5015" t="s">
        <v>24</v>
      </c>
      <c r="E5015" t="s">
        <v>29</v>
      </c>
      <c r="F5015" t="s">
        <v>28</v>
      </c>
      <c r="K5015">
        <v>0</v>
      </c>
      <c r="L5015" s="26">
        <v>50405</v>
      </c>
      <c r="M5015">
        <v>14</v>
      </c>
    </row>
    <row r="5016" spans="1:13" x14ac:dyDescent="0.25">
      <c r="A5016" s="21" t="str">
        <f t="shared" si="78"/>
        <v>MOW L3C CAAC_2038</v>
      </c>
      <c r="B5016" t="s">
        <v>130</v>
      </c>
      <c r="C5016" t="s">
        <v>73</v>
      </c>
      <c r="D5016" t="s">
        <v>24</v>
      </c>
      <c r="E5016" t="s">
        <v>29</v>
      </c>
      <c r="F5016" t="s">
        <v>28</v>
      </c>
      <c r="K5016">
        <v>0</v>
      </c>
      <c r="L5016" s="26">
        <v>50770</v>
      </c>
      <c r="M5016">
        <v>15</v>
      </c>
    </row>
    <row r="5017" spans="1:13" x14ac:dyDescent="0.25">
      <c r="A5017" s="21" t="str">
        <f t="shared" si="78"/>
        <v>MOW L3C CAAC_2039</v>
      </c>
      <c r="B5017" t="s">
        <v>130</v>
      </c>
      <c r="C5017" t="s">
        <v>73</v>
      </c>
      <c r="D5017" t="s">
        <v>24</v>
      </c>
      <c r="E5017" t="s">
        <v>29</v>
      </c>
      <c r="F5017" t="s">
        <v>28</v>
      </c>
      <c r="K5017">
        <v>16438.525390625</v>
      </c>
      <c r="L5017" s="26">
        <v>51135</v>
      </c>
      <c r="M5017">
        <v>16</v>
      </c>
    </row>
    <row r="5018" spans="1:13" x14ac:dyDescent="0.25">
      <c r="A5018" s="21" t="str">
        <f t="shared" si="78"/>
        <v>MOW L3C CAAC_2040</v>
      </c>
      <c r="B5018" t="s">
        <v>130</v>
      </c>
      <c r="C5018" t="s">
        <v>73</v>
      </c>
      <c r="D5018" t="s">
        <v>24</v>
      </c>
      <c r="E5018" t="s">
        <v>29</v>
      </c>
      <c r="F5018" t="s">
        <v>28</v>
      </c>
      <c r="K5018">
        <v>186006.53125</v>
      </c>
      <c r="L5018" s="26">
        <v>51501</v>
      </c>
      <c r="M5018">
        <v>17</v>
      </c>
    </row>
    <row r="5019" spans="1:13" x14ac:dyDescent="0.25">
      <c r="A5019" s="21" t="str">
        <f t="shared" si="78"/>
        <v>MOW L3C CAAC_2041</v>
      </c>
      <c r="B5019" t="s">
        <v>130</v>
      </c>
      <c r="C5019" t="s">
        <v>73</v>
      </c>
      <c r="D5019" t="s">
        <v>24</v>
      </c>
      <c r="E5019" t="s">
        <v>29</v>
      </c>
      <c r="F5019" t="s">
        <v>28</v>
      </c>
      <c r="K5019">
        <v>316416.5625</v>
      </c>
      <c r="L5019" s="26">
        <v>51866</v>
      </c>
      <c r="M5019">
        <v>18</v>
      </c>
    </row>
    <row r="5020" spans="1:13" x14ac:dyDescent="0.25">
      <c r="A5020" s="21" t="str">
        <f t="shared" si="78"/>
        <v>MOW L3C CAAC_2042</v>
      </c>
      <c r="B5020" t="s">
        <v>130</v>
      </c>
      <c r="C5020" t="s">
        <v>73</v>
      </c>
      <c r="D5020" t="s">
        <v>24</v>
      </c>
      <c r="E5020" t="s">
        <v>29</v>
      </c>
      <c r="F5020" t="s">
        <v>28</v>
      </c>
      <c r="K5020">
        <v>465499.03125</v>
      </c>
      <c r="L5020" s="26">
        <v>52231</v>
      </c>
      <c r="M5020">
        <v>19</v>
      </c>
    </row>
    <row r="5021" spans="1:13" x14ac:dyDescent="0.25">
      <c r="A5021" s="21" t="str">
        <f t="shared" si="78"/>
        <v>MOW L3C CAAC_2043</v>
      </c>
      <c r="B5021" t="s">
        <v>130</v>
      </c>
      <c r="C5021" t="s">
        <v>73</v>
      </c>
      <c r="D5021" t="s">
        <v>24</v>
      </c>
      <c r="E5021" t="s">
        <v>29</v>
      </c>
      <c r="F5021" t="s">
        <v>28</v>
      </c>
      <c r="K5021">
        <v>470711.4375</v>
      </c>
      <c r="L5021" s="26">
        <v>52596</v>
      </c>
      <c r="M5021">
        <v>20</v>
      </c>
    </row>
    <row r="5022" spans="1:13" x14ac:dyDescent="0.25">
      <c r="A5022" s="21" t="str">
        <f t="shared" si="78"/>
        <v>MOW L3C CAAC_2024</v>
      </c>
      <c r="B5022" t="s">
        <v>130</v>
      </c>
      <c r="C5022" t="s">
        <v>73</v>
      </c>
      <c r="D5022" t="s">
        <v>24</v>
      </c>
      <c r="E5022" t="s">
        <v>29</v>
      </c>
      <c r="F5022" t="s">
        <v>31</v>
      </c>
      <c r="K5022">
        <v>0</v>
      </c>
      <c r="L5022" s="26">
        <v>45657</v>
      </c>
      <c r="M5022">
        <v>1</v>
      </c>
    </row>
    <row r="5023" spans="1:13" x14ac:dyDescent="0.25">
      <c r="A5023" s="21" t="str">
        <f t="shared" si="78"/>
        <v>MOW L3C CAAC_2025</v>
      </c>
      <c r="B5023" t="s">
        <v>130</v>
      </c>
      <c r="C5023" t="s">
        <v>73</v>
      </c>
      <c r="D5023" t="s">
        <v>24</v>
      </c>
      <c r="E5023" t="s">
        <v>29</v>
      </c>
      <c r="F5023" t="s">
        <v>31</v>
      </c>
      <c r="K5023">
        <v>0</v>
      </c>
      <c r="L5023" s="26">
        <v>46022</v>
      </c>
      <c r="M5023">
        <v>2</v>
      </c>
    </row>
    <row r="5024" spans="1:13" x14ac:dyDescent="0.25">
      <c r="A5024" s="21" t="str">
        <f t="shared" si="78"/>
        <v>MOW L3C CAAC_2026</v>
      </c>
      <c r="B5024" t="s">
        <v>130</v>
      </c>
      <c r="C5024" t="s">
        <v>73</v>
      </c>
      <c r="D5024" t="s">
        <v>24</v>
      </c>
      <c r="E5024" t="s">
        <v>29</v>
      </c>
      <c r="F5024" t="s">
        <v>31</v>
      </c>
      <c r="K5024">
        <v>0</v>
      </c>
      <c r="L5024" s="26">
        <v>46387</v>
      </c>
      <c r="M5024">
        <v>3</v>
      </c>
    </row>
    <row r="5025" spans="1:13" x14ac:dyDescent="0.25">
      <c r="A5025" s="21" t="str">
        <f t="shared" si="78"/>
        <v>MOW L3C CAAC_2027</v>
      </c>
      <c r="B5025" t="s">
        <v>130</v>
      </c>
      <c r="C5025" t="s">
        <v>73</v>
      </c>
      <c r="D5025" t="s">
        <v>24</v>
      </c>
      <c r="E5025" t="s">
        <v>29</v>
      </c>
      <c r="F5025" t="s">
        <v>31</v>
      </c>
      <c r="K5025">
        <v>0</v>
      </c>
      <c r="L5025" s="26">
        <v>46752</v>
      </c>
      <c r="M5025">
        <v>4</v>
      </c>
    </row>
    <row r="5026" spans="1:13" x14ac:dyDescent="0.25">
      <c r="A5026" s="21" t="str">
        <f t="shared" si="78"/>
        <v>MOW L3C CAAC_2028</v>
      </c>
      <c r="B5026" t="s">
        <v>130</v>
      </c>
      <c r="C5026" t="s">
        <v>73</v>
      </c>
      <c r="D5026" t="s">
        <v>24</v>
      </c>
      <c r="E5026" t="s">
        <v>29</v>
      </c>
      <c r="F5026" t="s">
        <v>31</v>
      </c>
      <c r="K5026">
        <v>0</v>
      </c>
      <c r="L5026" s="26">
        <v>47118</v>
      </c>
      <c r="M5026">
        <v>5</v>
      </c>
    </row>
    <row r="5027" spans="1:13" x14ac:dyDescent="0.25">
      <c r="A5027" s="21" t="str">
        <f t="shared" si="78"/>
        <v>MOW L3C CAAC_2029</v>
      </c>
      <c r="B5027" t="s">
        <v>130</v>
      </c>
      <c r="C5027" t="s">
        <v>73</v>
      </c>
      <c r="D5027" t="s">
        <v>24</v>
      </c>
      <c r="E5027" t="s">
        <v>29</v>
      </c>
      <c r="F5027" t="s">
        <v>31</v>
      </c>
      <c r="K5027">
        <v>0</v>
      </c>
      <c r="L5027" s="26">
        <v>47483</v>
      </c>
      <c r="M5027">
        <v>6</v>
      </c>
    </row>
    <row r="5028" spans="1:13" x14ac:dyDescent="0.25">
      <c r="A5028" s="21" t="str">
        <f t="shared" si="78"/>
        <v>MOW L3C CAAC_2030</v>
      </c>
      <c r="B5028" t="s">
        <v>130</v>
      </c>
      <c r="C5028" t="s">
        <v>73</v>
      </c>
      <c r="D5028" t="s">
        <v>24</v>
      </c>
      <c r="E5028" t="s">
        <v>29</v>
      </c>
      <c r="F5028" t="s">
        <v>31</v>
      </c>
      <c r="K5028">
        <v>0</v>
      </c>
      <c r="L5028" s="26">
        <v>47848</v>
      </c>
      <c r="M5028">
        <v>7</v>
      </c>
    </row>
    <row r="5029" spans="1:13" x14ac:dyDescent="0.25">
      <c r="A5029" s="21" t="str">
        <f t="shared" si="78"/>
        <v>MOW L3C CAAC_2031</v>
      </c>
      <c r="B5029" t="s">
        <v>130</v>
      </c>
      <c r="C5029" t="s">
        <v>73</v>
      </c>
      <c r="D5029" t="s">
        <v>24</v>
      </c>
      <c r="E5029" t="s">
        <v>29</v>
      </c>
      <c r="F5029" t="s">
        <v>31</v>
      </c>
      <c r="K5029">
        <v>0</v>
      </c>
      <c r="L5029" s="26">
        <v>48213</v>
      </c>
      <c r="M5029">
        <v>8</v>
      </c>
    </row>
    <row r="5030" spans="1:13" x14ac:dyDescent="0.25">
      <c r="A5030" s="21" t="str">
        <f t="shared" si="78"/>
        <v>MOW L3C CAAC_2032</v>
      </c>
      <c r="B5030" t="s">
        <v>130</v>
      </c>
      <c r="C5030" t="s">
        <v>73</v>
      </c>
      <c r="D5030" t="s">
        <v>24</v>
      </c>
      <c r="E5030" t="s">
        <v>29</v>
      </c>
      <c r="F5030" t="s">
        <v>31</v>
      </c>
      <c r="K5030">
        <v>0</v>
      </c>
      <c r="L5030" s="26">
        <v>48579</v>
      </c>
      <c r="M5030">
        <v>9</v>
      </c>
    </row>
    <row r="5031" spans="1:13" x14ac:dyDescent="0.25">
      <c r="A5031" s="21" t="str">
        <f t="shared" si="78"/>
        <v>MOW L3C CAAC_2033</v>
      </c>
      <c r="B5031" t="s">
        <v>130</v>
      </c>
      <c r="C5031" t="s">
        <v>73</v>
      </c>
      <c r="D5031" t="s">
        <v>24</v>
      </c>
      <c r="E5031" t="s">
        <v>29</v>
      </c>
      <c r="F5031" t="s">
        <v>31</v>
      </c>
      <c r="K5031">
        <v>0</v>
      </c>
      <c r="L5031" s="26">
        <v>48944</v>
      </c>
      <c r="M5031">
        <v>10</v>
      </c>
    </row>
    <row r="5032" spans="1:13" x14ac:dyDescent="0.25">
      <c r="A5032" s="21" t="str">
        <f t="shared" si="78"/>
        <v>MOW L3C CAAC_2034</v>
      </c>
      <c r="B5032" t="s">
        <v>130</v>
      </c>
      <c r="C5032" t="s">
        <v>73</v>
      </c>
      <c r="D5032" t="s">
        <v>24</v>
      </c>
      <c r="E5032" t="s">
        <v>29</v>
      </c>
      <c r="F5032" t="s">
        <v>31</v>
      </c>
      <c r="K5032">
        <v>0</v>
      </c>
      <c r="L5032" s="26">
        <v>49309</v>
      </c>
      <c r="M5032">
        <v>11</v>
      </c>
    </row>
    <row r="5033" spans="1:13" x14ac:dyDescent="0.25">
      <c r="A5033" s="21" t="str">
        <f t="shared" si="78"/>
        <v>MOW L3C CAAC_2035</v>
      </c>
      <c r="B5033" t="s">
        <v>130</v>
      </c>
      <c r="C5033" t="s">
        <v>73</v>
      </c>
      <c r="D5033" t="s">
        <v>24</v>
      </c>
      <c r="E5033" t="s">
        <v>29</v>
      </c>
      <c r="F5033" t="s">
        <v>31</v>
      </c>
      <c r="K5033">
        <v>0</v>
      </c>
      <c r="L5033" s="26">
        <v>49674</v>
      </c>
      <c r="M5033">
        <v>12</v>
      </c>
    </row>
    <row r="5034" spans="1:13" x14ac:dyDescent="0.25">
      <c r="A5034" s="21" t="str">
        <f t="shared" si="78"/>
        <v>MOW L3C CAAC_2036</v>
      </c>
      <c r="B5034" t="s">
        <v>130</v>
      </c>
      <c r="C5034" t="s">
        <v>73</v>
      </c>
      <c r="D5034" t="s">
        <v>24</v>
      </c>
      <c r="E5034" t="s">
        <v>29</v>
      </c>
      <c r="F5034" t="s">
        <v>31</v>
      </c>
      <c r="K5034">
        <v>0</v>
      </c>
      <c r="L5034" s="26">
        <v>50040</v>
      </c>
      <c r="M5034">
        <v>13</v>
      </c>
    </row>
    <row r="5035" spans="1:13" x14ac:dyDescent="0.25">
      <c r="A5035" s="21" t="str">
        <f t="shared" si="78"/>
        <v>MOW L3C CAAC_2037</v>
      </c>
      <c r="B5035" t="s">
        <v>130</v>
      </c>
      <c r="C5035" t="s">
        <v>73</v>
      </c>
      <c r="D5035" t="s">
        <v>24</v>
      </c>
      <c r="E5035" t="s">
        <v>29</v>
      </c>
      <c r="F5035" t="s">
        <v>31</v>
      </c>
      <c r="K5035">
        <v>0</v>
      </c>
      <c r="L5035" s="26">
        <v>50405</v>
      </c>
      <c r="M5035">
        <v>14</v>
      </c>
    </row>
    <row r="5036" spans="1:13" x14ac:dyDescent="0.25">
      <c r="A5036" s="21" t="str">
        <f t="shared" si="78"/>
        <v>MOW L3C CAAC_2038</v>
      </c>
      <c r="B5036" t="s">
        <v>130</v>
      </c>
      <c r="C5036" t="s">
        <v>73</v>
      </c>
      <c r="D5036" t="s">
        <v>24</v>
      </c>
      <c r="E5036" t="s">
        <v>29</v>
      </c>
      <c r="F5036" t="s">
        <v>31</v>
      </c>
      <c r="K5036">
        <v>0</v>
      </c>
      <c r="L5036" s="26">
        <v>50770</v>
      </c>
      <c r="M5036">
        <v>15</v>
      </c>
    </row>
    <row r="5037" spans="1:13" x14ac:dyDescent="0.25">
      <c r="A5037" s="21" t="str">
        <f t="shared" si="78"/>
        <v>MOW L3C CAAC_2039</v>
      </c>
      <c r="B5037" t="s">
        <v>130</v>
      </c>
      <c r="C5037" t="s">
        <v>73</v>
      </c>
      <c r="D5037" t="s">
        <v>24</v>
      </c>
      <c r="E5037" t="s">
        <v>29</v>
      </c>
      <c r="F5037" t="s">
        <v>31</v>
      </c>
      <c r="K5037">
        <v>0</v>
      </c>
      <c r="L5037" s="26">
        <v>51135</v>
      </c>
      <c r="M5037">
        <v>16</v>
      </c>
    </row>
    <row r="5038" spans="1:13" x14ac:dyDescent="0.25">
      <c r="A5038" s="21" t="str">
        <f t="shared" si="78"/>
        <v>MOW L3C CAAC_2040</v>
      </c>
      <c r="B5038" t="s">
        <v>130</v>
      </c>
      <c r="C5038" t="s">
        <v>73</v>
      </c>
      <c r="D5038" t="s">
        <v>24</v>
      </c>
      <c r="E5038" t="s">
        <v>29</v>
      </c>
      <c r="F5038" t="s">
        <v>31</v>
      </c>
      <c r="K5038">
        <v>0</v>
      </c>
      <c r="L5038" s="26">
        <v>51501</v>
      </c>
      <c r="M5038">
        <v>17</v>
      </c>
    </row>
    <row r="5039" spans="1:13" x14ac:dyDescent="0.25">
      <c r="A5039" s="21" t="str">
        <f t="shared" si="78"/>
        <v>MOW L3C CAAC_2041</v>
      </c>
      <c r="B5039" t="s">
        <v>130</v>
      </c>
      <c r="C5039" t="s">
        <v>73</v>
      </c>
      <c r="D5039" t="s">
        <v>24</v>
      </c>
      <c r="E5039" t="s">
        <v>29</v>
      </c>
      <c r="F5039" t="s">
        <v>31</v>
      </c>
      <c r="K5039">
        <v>0</v>
      </c>
      <c r="L5039" s="26">
        <v>51866</v>
      </c>
      <c r="M5039">
        <v>18</v>
      </c>
    </row>
    <row r="5040" spans="1:13" x14ac:dyDescent="0.25">
      <c r="A5040" s="21" t="str">
        <f t="shared" si="78"/>
        <v>MOW L3C CAAC_2042</v>
      </c>
      <c r="B5040" t="s">
        <v>130</v>
      </c>
      <c r="C5040" t="s">
        <v>73</v>
      </c>
      <c r="D5040" t="s">
        <v>24</v>
      </c>
      <c r="E5040" t="s">
        <v>29</v>
      </c>
      <c r="F5040" t="s">
        <v>31</v>
      </c>
      <c r="K5040">
        <v>0</v>
      </c>
      <c r="L5040" s="26">
        <v>52231</v>
      </c>
      <c r="M5040">
        <v>19</v>
      </c>
    </row>
    <row r="5041" spans="1:14" x14ac:dyDescent="0.25">
      <c r="A5041" s="21" t="str">
        <f t="shared" si="78"/>
        <v>MOW L3C CAAC_2043</v>
      </c>
      <c r="B5041" t="s">
        <v>130</v>
      </c>
      <c r="C5041" t="s">
        <v>73</v>
      </c>
      <c r="D5041" t="s">
        <v>24</v>
      </c>
      <c r="E5041" t="s">
        <v>29</v>
      </c>
      <c r="F5041" t="s">
        <v>31</v>
      </c>
      <c r="K5041">
        <v>0</v>
      </c>
      <c r="L5041" s="26">
        <v>52596</v>
      </c>
      <c r="M5041">
        <v>20</v>
      </c>
    </row>
    <row r="5042" spans="1:14" x14ac:dyDescent="0.25">
      <c r="A5042" s="21" t="str">
        <f t="shared" si="78"/>
        <v>MOW L3C CAAC_2024</v>
      </c>
      <c r="B5042" t="s">
        <v>130</v>
      </c>
      <c r="C5042" t="s">
        <v>73</v>
      </c>
      <c r="D5042" t="s">
        <v>24</v>
      </c>
      <c r="E5042" t="s">
        <v>5</v>
      </c>
      <c r="F5042" t="s">
        <v>4</v>
      </c>
      <c r="G5042">
        <v>0</v>
      </c>
      <c r="H5042">
        <v>0</v>
      </c>
      <c r="I5042">
        <v>0</v>
      </c>
      <c r="J5042">
        <v>0</v>
      </c>
      <c r="L5042" s="26">
        <v>45657</v>
      </c>
      <c r="M5042">
        <v>1</v>
      </c>
      <c r="N5042">
        <v>0</v>
      </c>
    </row>
    <row r="5043" spans="1:14" x14ac:dyDescent="0.25">
      <c r="A5043" s="21" t="str">
        <f t="shared" si="78"/>
        <v>MOW L3C CAAC_2025</v>
      </c>
      <c r="B5043" t="s">
        <v>130</v>
      </c>
      <c r="C5043" t="s">
        <v>73</v>
      </c>
      <c r="D5043" t="s">
        <v>24</v>
      </c>
      <c r="E5043" t="s">
        <v>5</v>
      </c>
      <c r="F5043" t="s">
        <v>4</v>
      </c>
      <c r="G5043">
        <v>0</v>
      </c>
      <c r="H5043">
        <v>0</v>
      </c>
      <c r="I5043">
        <v>0</v>
      </c>
      <c r="J5043">
        <v>0</v>
      </c>
      <c r="L5043" s="26">
        <v>46022</v>
      </c>
      <c r="M5043">
        <v>2</v>
      </c>
      <c r="N5043">
        <v>0</v>
      </c>
    </row>
    <row r="5044" spans="1:14" x14ac:dyDescent="0.25">
      <c r="A5044" s="21" t="str">
        <f t="shared" si="78"/>
        <v>MOW L3C CAAC_2026</v>
      </c>
      <c r="B5044" t="s">
        <v>130</v>
      </c>
      <c r="C5044" t="s">
        <v>73</v>
      </c>
      <c r="D5044" t="s">
        <v>24</v>
      </c>
      <c r="E5044" t="s">
        <v>5</v>
      </c>
      <c r="F5044" t="s">
        <v>4</v>
      </c>
      <c r="G5044">
        <v>0</v>
      </c>
      <c r="H5044">
        <v>6926.6865234375</v>
      </c>
      <c r="I5044">
        <v>53019.75390625</v>
      </c>
      <c r="J5044">
        <v>0</v>
      </c>
      <c r="L5044" s="26">
        <v>46387</v>
      </c>
      <c r="M5044">
        <v>3</v>
      </c>
      <c r="N5044">
        <v>-24559.650390625</v>
      </c>
    </row>
    <row r="5045" spans="1:14" x14ac:dyDescent="0.25">
      <c r="A5045" s="21" t="str">
        <f t="shared" si="78"/>
        <v>MOW L3C CAAC_2027</v>
      </c>
      <c r="B5045" t="s">
        <v>130</v>
      </c>
      <c r="C5045" t="s">
        <v>73</v>
      </c>
      <c r="D5045" t="s">
        <v>24</v>
      </c>
      <c r="E5045" t="s">
        <v>5</v>
      </c>
      <c r="F5045" t="s">
        <v>4</v>
      </c>
      <c r="G5045">
        <v>0</v>
      </c>
      <c r="H5045">
        <v>9962.0595703125</v>
      </c>
      <c r="I5045">
        <v>-13221.140625</v>
      </c>
      <c r="J5045">
        <v>0</v>
      </c>
      <c r="L5045" s="26">
        <v>46752</v>
      </c>
      <c r="M5045">
        <v>4</v>
      </c>
      <c r="N5045">
        <v>-25058.15625</v>
      </c>
    </row>
    <row r="5046" spans="1:14" x14ac:dyDescent="0.25">
      <c r="A5046" s="21" t="str">
        <f t="shared" si="78"/>
        <v>MOW L3C CAAC_2028</v>
      </c>
      <c r="B5046" t="s">
        <v>130</v>
      </c>
      <c r="C5046" t="s">
        <v>73</v>
      </c>
      <c r="D5046" t="s">
        <v>24</v>
      </c>
      <c r="E5046" t="s">
        <v>5</v>
      </c>
      <c r="F5046" t="s">
        <v>4</v>
      </c>
      <c r="G5046">
        <v>0</v>
      </c>
      <c r="H5046">
        <v>18414.48046875</v>
      </c>
      <c r="I5046">
        <v>148720.640625</v>
      </c>
      <c r="J5046">
        <v>0</v>
      </c>
      <c r="L5046" s="26">
        <v>47118</v>
      </c>
      <c r="M5046">
        <v>5</v>
      </c>
      <c r="N5046">
        <v>-51299.54296875</v>
      </c>
    </row>
    <row r="5047" spans="1:14" x14ac:dyDescent="0.25">
      <c r="A5047" s="21" t="str">
        <f t="shared" si="78"/>
        <v>MOW L3C CAAC_2029</v>
      </c>
      <c r="B5047" t="s">
        <v>130</v>
      </c>
      <c r="C5047" t="s">
        <v>73</v>
      </c>
      <c r="D5047" t="s">
        <v>24</v>
      </c>
      <c r="E5047" t="s">
        <v>5</v>
      </c>
      <c r="F5047" t="s">
        <v>4</v>
      </c>
      <c r="G5047">
        <v>0</v>
      </c>
      <c r="H5047">
        <v>25389.58984375</v>
      </c>
      <c r="I5047">
        <v>210010.53125</v>
      </c>
      <c r="J5047">
        <v>0</v>
      </c>
      <c r="L5047" s="26">
        <v>47483</v>
      </c>
      <c r="M5047">
        <v>6</v>
      </c>
      <c r="N5047">
        <v>-45921.21875</v>
      </c>
    </row>
    <row r="5048" spans="1:14" x14ac:dyDescent="0.25">
      <c r="A5048" s="21" t="str">
        <f t="shared" si="78"/>
        <v>MOW L3C CAAC_2030</v>
      </c>
      <c r="B5048" t="s">
        <v>130</v>
      </c>
      <c r="C5048" t="s">
        <v>73</v>
      </c>
      <c r="D5048" t="s">
        <v>24</v>
      </c>
      <c r="E5048" t="s">
        <v>5</v>
      </c>
      <c r="F5048" t="s">
        <v>4</v>
      </c>
      <c r="G5048">
        <v>0</v>
      </c>
      <c r="H5048">
        <v>34870.921875</v>
      </c>
      <c r="I5048">
        <v>252929.984375</v>
      </c>
      <c r="J5048">
        <v>0</v>
      </c>
      <c r="L5048" s="26">
        <v>47848</v>
      </c>
      <c r="M5048">
        <v>7</v>
      </c>
      <c r="N5048">
        <v>-73049.2734375</v>
      </c>
    </row>
    <row r="5049" spans="1:14" x14ac:dyDescent="0.25">
      <c r="A5049" s="21" t="str">
        <f t="shared" si="78"/>
        <v>MOW L3C CAAC_2031</v>
      </c>
      <c r="B5049" t="s">
        <v>130</v>
      </c>
      <c r="C5049" t="s">
        <v>73</v>
      </c>
      <c r="D5049" t="s">
        <v>24</v>
      </c>
      <c r="E5049" t="s">
        <v>5</v>
      </c>
      <c r="F5049" t="s">
        <v>4</v>
      </c>
      <c r="G5049">
        <v>0</v>
      </c>
      <c r="H5049">
        <v>53001.5625</v>
      </c>
      <c r="I5049">
        <v>303933.4375</v>
      </c>
      <c r="J5049">
        <v>0</v>
      </c>
      <c r="L5049" s="26">
        <v>48213</v>
      </c>
      <c r="M5049">
        <v>8</v>
      </c>
      <c r="N5049">
        <v>-89131.609375</v>
      </c>
    </row>
    <row r="5050" spans="1:14" x14ac:dyDescent="0.25">
      <c r="A5050" s="21" t="str">
        <f t="shared" si="78"/>
        <v>MOW L3C CAAC_2032</v>
      </c>
      <c r="B5050" t="s">
        <v>130</v>
      </c>
      <c r="C5050" t="s">
        <v>73</v>
      </c>
      <c r="D5050" t="s">
        <v>24</v>
      </c>
      <c r="E5050" t="s">
        <v>5</v>
      </c>
      <c r="F5050" t="s">
        <v>4</v>
      </c>
      <c r="G5050">
        <v>0</v>
      </c>
      <c r="H5050">
        <v>57348.96484375</v>
      </c>
      <c r="I5050">
        <v>351676.46875</v>
      </c>
      <c r="J5050">
        <v>0</v>
      </c>
      <c r="L5050" s="26">
        <v>48579</v>
      </c>
      <c r="M5050">
        <v>9</v>
      </c>
      <c r="N5050">
        <v>-125592.1015625</v>
      </c>
    </row>
    <row r="5051" spans="1:14" x14ac:dyDescent="0.25">
      <c r="A5051" s="21" t="str">
        <f t="shared" si="78"/>
        <v>MOW L3C CAAC_2033</v>
      </c>
      <c r="B5051" t="s">
        <v>130</v>
      </c>
      <c r="C5051" t="s">
        <v>73</v>
      </c>
      <c r="D5051" t="s">
        <v>24</v>
      </c>
      <c r="E5051" t="s">
        <v>5</v>
      </c>
      <c r="F5051" t="s">
        <v>4</v>
      </c>
      <c r="G5051">
        <v>0</v>
      </c>
      <c r="H5051">
        <v>55882.875</v>
      </c>
      <c r="I5051">
        <v>398290.40625</v>
      </c>
      <c r="J5051">
        <v>0</v>
      </c>
      <c r="L5051" s="26">
        <v>48944</v>
      </c>
      <c r="M5051">
        <v>10</v>
      </c>
      <c r="N5051">
        <v>-156121.546875</v>
      </c>
    </row>
    <row r="5052" spans="1:14" x14ac:dyDescent="0.25">
      <c r="A5052" s="21" t="str">
        <f t="shared" si="78"/>
        <v>MOW L3C CAAC_2034</v>
      </c>
      <c r="B5052" t="s">
        <v>130</v>
      </c>
      <c r="C5052" t="s">
        <v>73</v>
      </c>
      <c r="D5052" t="s">
        <v>24</v>
      </c>
      <c r="E5052" t="s">
        <v>5</v>
      </c>
      <c r="F5052" t="s">
        <v>4</v>
      </c>
      <c r="G5052">
        <v>0</v>
      </c>
      <c r="H5052">
        <v>47290.53515625</v>
      </c>
      <c r="I5052">
        <v>383887.9375</v>
      </c>
      <c r="J5052">
        <v>0</v>
      </c>
      <c r="L5052" s="26">
        <v>49309</v>
      </c>
      <c r="M5052">
        <v>11</v>
      </c>
      <c r="N5052">
        <v>-160667.421875</v>
      </c>
    </row>
    <row r="5053" spans="1:14" x14ac:dyDescent="0.25">
      <c r="A5053" s="21" t="str">
        <f t="shared" si="78"/>
        <v>MOW L3C CAAC_2035</v>
      </c>
      <c r="B5053" t="s">
        <v>130</v>
      </c>
      <c r="C5053" t="s">
        <v>73</v>
      </c>
      <c r="D5053" t="s">
        <v>24</v>
      </c>
      <c r="E5053" t="s">
        <v>5</v>
      </c>
      <c r="F5053" t="s">
        <v>4</v>
      </c>
      <c r="G5053">
        <v>0</v>
      </c>
      <c r="H5053">
        <v>39632.75390625</v>
      </c>
      <c r="I5053">
        <v>370558.53125</v>
      </c>
      <c r="J5053">
        <v>0</v>
      </c>
      <c r="L5053" s="26">
        <v>49674</v>
      </c>
      <c r="M5053">
        <v>12</v>
      </c>
      <c r="N5053">
        <v>-161457.546875</v>
      </c>
    </row>
    <row r="5054" spans="1:14" x14ac:dyDescent="0.25">
      <c r="A5054" s="21" t="str">
        <f t="shared" si="78"/>
        <v>MOW L3C CAAC_2036</v>
      </c>
      <c r="B5054" t="s">
        <v>130</v>
      </c>
      <c r="C5054" t="s">
        <v>73</v>
      </c>
      <c r="D5054" t="s">
        <v>24</v>
      </c>
      <c r="E5054" t="s">
        <v>5</v>
      </c>
      <c r="F5054" t="s">
        <v>4</v>
      </c>
      <c r="G5054">
        <v>0</v>
      </c>
      <c r="H5054">
        <v>38336.50390625</v>
      </c>
      <c r="I5054">
        <v>360156.8125</v>
      </c>
      <c r="J5054">
        <v>0</v>
      </c>
      <c r="L5054" s="26">
        <v>50040</v>
      </c>
      <c r="M5054">
        <v>13</v>
      </c>
      <c r="N5054">
        <v>-119152.421875</v>
      </c>
    </row>
    <row r="5055" spans="1:14" x14ac:dyDescent="0.25">
      <c r="A5055" s="21" t="str">
        <f t="shared" si="78"/>
        <v>MOW L3C CAAC_2037</v>
      </c>
      <c r="B5055" t="s">
        <v>130</v>
      </c>
      <c r="C5055" t="s">
        <v>73</v>
      </c>
      <c r="D5055" t="s">
        <v>24</v>
      </c>
      <c r="E5055" t="s">
        <v>5</v>
      </c>
      <c r="F5055" t="s">
        <v>4</v>
      </c>
      <c r="G5055">
        <v>0</v>
      </c>
      <c r="H5055">
        <v>36404.93359375</v>
      </c>
      <c r="I5055">
        <v>498379.78125</v>
      </c>
      <c r="J5055">
        <v>0</v>
      </c>
      <c r="L5055" s="26">
        <v>50405</v>
      </c>
      <c r="M5055">
        <v>14</v>
      </c>
      <c r="N5055">
        <v>-100881.8671875</v>
      </c>
    </row>
    <row r="5056" spans="1:14" x14ac:dyDescent="0.25">
      <c r="A5056" s="21" t="str">
        <f t="shared" si="78"/>
        <v>MOW L3C CAAC_2038</v>
      </c>
      <c r="B5056" t="s">
        <v>130</v>
      </c>
      <c r="C5056" t="s">
        <v>73</v>
      </c>
      <c r="D5056" t="s">
        <v>24</v>
      </c>
      <c r="E5056" t="s">
        <v>5</v>
      </c>
      <c r="F5056" t="s">
        <v>4</v>
      </c>
      <c r="G5056">
        <v>0</v>
      </c>
      <c r="H5056">
        <v>30648.484375</v>
      </c>
      <c r="I5056">
        <v>486657.90625</v>
      </c>
      <c r="J5056">
        <v>0</v>
      </c>
      <c r="L5056" s="26">
        <v>50770</v>
      </c>
      <c r="M5056">
        <v>15</v>
      </c>
      <c r="N5056">
        <v>-47985.60546875</v>
      </c>
    </row>
    <row r="5057" spans="1:14" x14ac:dyDescent="0.25">
      <c r="A5057" s="21" t="str">
        <f t="shared" si="78"/>
        <v>MOW L3C CAAC_2039</v>
      </c>
      <c r="B5057" t="s">
        <v>130</v>
      </c>
      <c r="C5057" t="s">
        <v>73</v>
      </c>
      <c r="D5057" t="s">
        <v>24</v>
      </c>
      <c r="E5057" t="s">
        <v>5</v>
      </c>
      <c r="F5057" t="s">
        <v>4</v>
      </c>
      <c r="G5057">
        <v>0</v>
      </c>
      <c r="H5057">
        <v>36654.5390625</v>
      </c>
      <c r="I5057">
        <v>476221.53125</v>
      </c>
      <c r="J5057">
        <v>0</v>
      </c>
      <c r="L5057" s="26">
        <v>51135</v>
      </c>
      <c r="M5057">
        <v>16</v>
      </c>
      <c r="N5057">
        <v>-10573.6201171875</v>
      </c>
    </row>
    <row r="5058" spans="1:14" x14ac:dyDescent="0.25">
      <c r="A5058" s="21" t="str">
        <f t="shared" ref="A5058:A5121" si="79">B5058&amp;" "&amp;D5058&amp;" "&amp;C5058&amp;"_"&amp;YEAR(L5058)</f>
        <v>MOW L3C CAAC_2040</v>
      </c>
      <c r="B5058" t="s">
        <v>130</v>
      </c>
      <c r="C5058" t="s">
        <v>73</v>
      </c>
      <c r="D5058" t="s">
        <v>24</v>
      </c>
      <c r="E5058" t="s">
        <v>5</v>
      </c>
      <c r="F5058" t="s">
        <v>4</v>
      </c>
      <c r="G5058">
        <v>0</v>
      </c>
      <c r="H5058">
        <v>27066.814453125</v>
      </c>
      <c r="I5058">
        <v>467707.96875</v>
      </c>
      <c r="J5058">
        <v>0</v>
      </c>
      <c r="L5058" s="26">
        <v>51501</v>
      </c>
      <c r="M5058">
        <v>17</v>
      </c>
      <c r="N5058">
        <v>9716.626953125</v>
      </c>
    </row>
    <row r="5059" spans="1:14" x14ac:dyDescent="0.25">
      <c r="A5059" s="21" t="str">
        <f t="shared" si="79"/>
        <v>MOW L3C CAAC_2041</v>
      </c>
      <c r="B5059" t="s">
        <v>130</v>
      </c>
      <c r="C5059" t="s">
        <v>73</v>
      </c>
      <c r="D5059" t="s">
        <v>24</v>
      </c>
      <c r="E5059" t="s">
        <v>5</v>
      </c>
      <c r="F5059" t="s">
        <v>4</v>
      </c>
      <c r="G5059">
        <v>0</v>
      </c>
      <c r="H5059">
        <v>10030.744140625</v>
      </c>
      <c r="I5059">
        <v>456850</v>
      </c>
      <c r="J5059">
        <v>0</v>
      </c>
      <c r="L5059" s="26">
        <v>51866</v>
      </c>
      <c r="M5059">
        <v>18</v>
      </c>
      <c r="N5059">
        <v>29073.92578125</v>
      </c>
    </row>
    <row r="5060" spans="1:14" x14ac:dyDescent="0.25">
      <c r="A5060" s="21" t="str">
        <f t="shared" si="79"/>
        <v>MOW L3C CAAC_2042</v>
      </c>
      <c r="B5060" t="s">
        <v>130</v>
      </c>
      <c r="C5060" t="s">
        <v>73</v>
      </c>
      <c r="D5060" t="s">
        <v>24</v>
      </c>
      <c r="E5060" t="s">
        <v>5</v>
      </c>
      <c r="F5060" t="s">
        <v>4</v>
      </c>
      <c r="G5060">
        <v>0</v>
      </c>
      <c r="H5060">
        <v>-9105.869140625</v>
      </c>
      <c r="I5060">
        <v>447467.71875</v>
      </c>
      <c r="J5060">
        <v>0</v>
      </c>
      <c r="L5060" s="26">
        <v>52231</v>
      </c>
      <c r="M5060">
        <v>19</v>
      </c>
      <c r="N5060">
        <v>51468.828125</v>
      </c>
    </row>
    <row r="5061" spans="1:14" x14ac:dyDescent="0.25">
      <c r="A5061" s="21" t="str">
        <f t="shared" si="79"/>
        <v>MOW L3C CAAC_2043</v>
      </c>
      <c r="B5061" t="s">
        <v>130</v>
      </c>
      <c r="C5061" t="s">
        <v>73</v>
      </c>
      <c r="D5061" t="s">
        <v>24</v>
      </c>
      <c r="E5061" t="s">
        <v>5</v>
      </c>
      <c r="F5061" t="s">
        <v>4</v>
      </c>
      <c r="G5061">
        <v>0</v>
      </c>
      <c r="H5061">
        <v>-21009.677734375</v>
      </c>
      <c r="I5061">
        <v>438274.5</v>
      </c>
      <c r="J5061">
        <v>0</v>
      </c>
      <c r="L5061" s="26">
        <v>52596</v>
      </c>
      <c r="M5061">
        <v>20</v>
      </c>
      <c r="N5061">
        <v>90345.4765625</v>
      </c>
    </row>
    <row r="5062" spans="1:14" x14ac:dyDescent="0.25">
      <c r="A5062" s="21" t="str">
        <f t="shared" si="79"/>
        <v>MOW L3C CAAC_2024</v>
      </c>
      <c r="B5062" t="s">
        <v>130</v>
      </c>
      <c r="C5062" t="s">
        <v>73</v>
      </c>
      <c r="D5062" t="s">
        <v>24</v>
      </c>
      <c r="E5062" t="s">
        <v>5</v>
      </c>
      <c r="F5062" t="s">
        <v>32</v>
      </c>
      <c r="G5062">
        <v>174667.203125</v>
      </c>
      <c r="H5062">
        <v>77966.25</v>
      </c>
      <c r="I5062">
        <v>15499.482421875</v>
      </c>
      <c r="J5062">
        <v>0</v>
      </c>
      <c r="L5062" s="26">
        <v>45657</v>
      </c>
      <c r="M5062">
        <v>1</v>
      </c>
      <c r="N5062">
        <v>106941.203125</v>
      </c>
    </row>
    <row r="5063" spans="1:14" x14ac:dyDescent="0.25">
      <c r="A5063" s="21" t="str">
        <f t="shared" si="79"/>
        <v>MOW L3C CAAC_2025</v>
      </c>
      <c r="B5063" t="s">
        <v>130</v>
      </c>
      <c r="C5063" t="s">
        <v>73</v>
      </c>
      <c r="D5063" t="s">
        <v>24</v>
      </c>
      <c r="E5063" t="s">
        <v>5</v>
      </c>
      <c r="F5063" t="s">
        <v>32</v>
      </c>
      <c r="G5063">
        <v>189335.015625</v>
      </c>
      <c r="H5063">
        <v>85213.7578125</v>
      </c>
      <c r="I5063">
        <v>43533.515625</v>
      </c>
      <c r="J5063">
        <v>0</v>
      </c>
      <c r="L5063" s="26">
        <v>46022</v>
      </c>
      <c r="M5063">
        <v>2</v>
      </c>
      <c r="N5063">
        <v>108426.4140625</v>
      </c>
    </row>
    <row r="5064" spans="1:14" x14ac:dyDescent="0.25">
      <c r="A5064" s="21" t="str">
        <f t="shared" si="79"/>
        <v>MOW L3C CAAC_2026</v>
      </c>
      <c r="B5064" t="s">
        <v>130</v>
      </c>
      <c r="C5064" t="s">
        <v>73</v>
      </c>
      <c r="D5064" t="s">
        <v>24</v>
      </c>
      <c r="E5064" t="s">
        <v>5</v>
      </c>
      <c r="F5064" t="s">
        <v>32</v>
      </c>
      <c r="G5064">
        <v>203954.734375</v>
      </c>
      <c r="H5064">
        <v>97566.21875</v>
      </c>
      <c r="I5064">
        <v>47211.59375</v>
      </c>
      <c r="J5064">
        <v>0</v>
      </c>
      <c r="L5064" s="26">
        <v>46387</v>
      </c>
      <c r="M5064">
        <v>3</v>
      </c>
      <c r="N5064">
        <v>113449.1171875</v>
      </c>
    </row>
    <row r="5065" spans="1:14" x14ac:dyDescent="0.25">
      <c r="A5065" s="21" t="str">
        <f t="shared" si="79"/>
        <v>MOW L3C CAAC_2027</v>
      </c>
      <c r="B5065" t="s">
        <v>130</v>
      </c>
      <c r="C5065" t="s">
        <v>73</v>
      </c>
      <c r="D5065" t="s">
        <v>24</v>
      </c>
      <c r="E5065" t="s">
        <v>5</v>
      </c>
      <c r="F5065" t="s">
        <v>32</v>
      </c>
      <c r="G5065">
        <v>214899.625</v>
      </c>
      <c r="H5065">
        <v>94975.8046875</v>
      </c>
      <c r="I5065">
        <v>50799.19921875</v>
      </c>
      <c r="J5065">
        <v>0</v>
      </c>
      <c r="L5065" s="26">
        <v>46752</v>
      </c>
      <c r="M5065">
        <v>4</v>
      </c>
      <c r="N5065">
        <v>110668.3671875</v>
      </c>
    </row>
    <row r="5066" spans="1:14" x14ac:dyDescent="0.25">
      <c r="A5066" s="21" t="str">
        <f t="shared" si="79"/>
        <v>MOW L3C CAAC_2028</v>
      </c>
      <c r="B5066" t="s">
        <v>130</v>
      </c>
      <c r="C5066" t="s">
        <v>73</v>
      </c>
      <c r="D5066" t="s">
        <v>24</v>
      </c>
      <c r="E5066" t="s">
        <v>5</v>
      </c>
      <c r="F5066" t="s">
        <v>32</v>
      </c>
      <c r="G5066">
        <v>223085.546875</v>
      </c>
      <c r="H5066">
        <v>104484.40625</v>
      </c>
      <c r="I5066">
        <v>54535.296875</v>
      </c>
      <c r="J5066">
        <v>0</v>
      </c>
      <c r="L5066" s="26">
        <v>47118</v>
      </c>
      <c r="M5066">
        <v>5</v>
      </c>
      <c r="N5066">
        <v>117167.578125</v>
      </c>
    </row>
    <row r="5067" spans="1:14" x14ac:dyDescent="0.25">
      <c r="A5067" s="21" t="str">
        <f t="shared" si="79"/>
        <v>MOW L3C CAAC_2029</v>
      </c>
      <c r="B5067" t="s">
        <v>130</v>
      </c>
      <c r="C5067" t="s">
        <v>73</v>
      </c>
      <c r="D5067" t="s">
        <v>24</v>
      </c>
      <c r="E5067" t="s">
        <v>5</v>
      </c>
      <c r="F5067" t="s">
        <v>32</v>
      </c>
      <c r="G5067">
        <v>230881.203125</v>
      </c>
      <c r="H5067">
        <v>116530.046875</v>
      </c>
      <c r="I5067">
        <v>56837.07421875</v>
      </c>
      <c r="J5067">
        <v>0</v>
      </c>
      <c r="L5067" s="26">
        <v>47483</v>
      </c>
      <c r="M5067">
        <v>6</v>
      </c>
      <c r="N5067">
        <v>126213.765625</v>
      </c>
    </row>
    <row r="5068" spans="1:14" x14ac:dyDescent="0.25">
      <c r="A5068" s="21" t="str">
        <f t="shared" si="79"/>
        <v>MOW L3C CAAC_2030</v>
      </c>
      <c r="B5068" t="s">
        <v>130</v>
      </c>
      <c r="C5068" t="s">
        <v>73</v>
      </c>
      <c r="D5068" t="s">
        <v>24</v>
      </c>
      <c r="E5068" t="s">
        <v>5</v>
      </c>
      <c r="F5068" t="s">
        <v>32</v>
      </c>
      <c r="G5068">
        <v>239369.390625</v>
      </c>
      <c r="H5068">
        <v>125143.2265625</v>
      </c>
      <c r="I5068">
        <v>62349.9765625</v>
      </c>
      <c r="J5068">
        <v>0</v>
      </c>
      <c r="L5068" s="26">
        <v>47848</v>
      </c>
      <c r="M5068">
        <v>7</v>
      </c>
      <c r="N5068">
        <v>131473.78125</v>
      </c>
    </row>
    <row r="5069" spans="1:14" x14ac:dyDescent="0.25">
      <c r="A5069" s="21" t="str">
        <f t="shared" si="79"/>
        <v>MOW L3C CAAC_2031</v>
      </c>
      <c r="B5069" t="s">
        <v>130</v>
      </c>
      <c r="C5069" t="s">
        <v>73</v>
      </c>
      <c r="D5069" t="s">
        <v>24</v>
      </c>
      <c r="E5069" t="s">
        <v>5</v>
      </c>
      <c r="F5069" t="s">
        <v>32</v>
      </c>
      <c r="G5069">
        <v>243642.625</v>
      </c>
      <c r="H5069">
        <v>109663.40625</v>
      </c>
      <c r="I5069">
        <v>60166.375</v>
      </c>
      <c r="J5069">
        <v>27125.732421875</v>
      </c>
      <c r="L5069" s="26">
        <v>48213</v>
      </c>
      <c r="M5069">
        <v>8</v>
      </c>
      <c r="N5069">
        <v>131147</v>
      </c>
    </row>
    <row r="5070" spans="1:14" x14ac:dyDescent="0.25">
      <c r="A5070" s="21" t="str">
        <f t="shared" si="79"/>
        <v>MOW L3C CAAC_2032</v>
      </c>
      <c r="B5070" t="s">
        <v>130</v>
      </c>
      <c r="C5070" t="s">
        <v>73</v>
      </c>
      <c r="D5070" t="s">
        <v>24</v>
      </c>
      <c r="E5070" t="s">
        <v>5</v>
      </c>
      <c r="F5070" t="s">
        <v>32</v>
      </c>
      <c r="G5070">
        <v>252018.609375</v>
      </c>
      <c r="H5070">
        <v>112950.390625</v>
      </c>
      <c r="I5070">
        <v>61382.828125</v>
      </c>
      <c r="J5070">
        <v>0</v>
      </c>
      <c r="L5070" s="26">
        <v>48579</v>
      </c>
      <c r="M5070">
        <v>9</v>
      </c>
      <c r="N5070">
        <v>127392.078125</v>
      </c>
    </row>
    <row r="5071" spans="1:14" x14ac:dyDescent="0.25">
      <c r="A5071" s="21" t="str">
        <f t="shared" si="79"/>
        <v>MOW L3C CAAC_2033</v>
      </c>
      <c r="B5071" t="s">
        <v>130</v>
      </c>
      <c r="C5071" t="s">
        <v>73</v>
      </c>
      <c r="D5071" t="s">
        <v>24</v>
      </c>
      <c r="E5071" t="s">
        <v>5</v>
      </c>
      <c r="F5071" t="s">
        <v>32</v>
      </c>
      <c r="G5071">
        <v>233159.984375</v>
      </c>
      <c r="H5071">
        <v>85561.671875</v>
      </c>
      <c r="I5071">
        <v>64018.3671875</v>
      </c>
      <c r="J5071">
        <v>0</v>
      </c>
      <c r="L5071" s="26">
        <v>48944</v>
      </c>
      <c r="M5071">
        <v>10</v>
      </c>
      <c r="N5071">
        <v>108690.15625</v>
      </c>
    </row>
    <row r="5072" spans="1:14" x14ac:dyDescent="0.25">
      <c r="A5072" s="21" t="str">
        <f t="shared" si="79"/>
        <v>MOW L3C CAAC_2034</v>
      </c>
      <c r="B5072" t="s">
        <v>130</v>
      </c>
      <c r="C5072" t="s">
        <v>73</v>
      </c>
      <c r="D5072" t="s">
        <v>24</v>
      </c>
      <c r="E5072" t="s">
        <v>5</v>
      </c>
      <c r="F5072" t="s">
        <v>32</v>
      </c>
      <c r="G5072">
        <v>213668.21875</v>
      </c>
      <c r="H5072">
        <v>73773.25</v>
      </c>
      <c r="I5072">
        <v>66291.109375</v>
      </c>
      <c r="J5072">
        <v>0</v>
      </c>
      <c r="L5072" s="26">
        <v>49309</v>
      </c>
      <c r="M5072">
        <v>11</v>
      </c>
      <c r="N5072">
        <v>109688.28125</v>
      </c>
    </row>
    <row r="5073" spans="1:14" x14ac:dyDescent="0.25">
      <c r="A5073" s="21" t="str">
        <f t="shared" si="79"/>
        <v>MOW L3C CAAC_2035</v>
      </c>
      <c r="B5073" t="s">
        <v>130</v>
      </c>
      <c r="C5073" t="s">
        <v>73</v>
      </c>
      <c r="D5073" t="s">
        <v>24</v>
      </c>
      <c r="E5073" t="s">
        <v>5</v>
      </c>
      <c r="F5073" t="s">
        <v>32</v>
      </c>
      <c r="G5073">
        <v>194857.078125</v>
      </c>
      <c r="H5073">
        <v>63900.125</v>
      </c>
      <c r="I5073">
        <v>67375.546875</v>
      </c>
      <c r="J5073">
        <v>0</v>
      </c>
      <c r="L5073" s="26">
        <v>49674</v>
      </c>
      <c r="M5073">
        <v>12</v>
      </c>
      <c r="N5073">
        <v>112902.65625</v>
      </c>
    </row>
    <row r="5074" spans="1:14" x14ac:dyDescent="0.25">
      <c r="A5074" s="21" t="str">
        <f t="shared" si="79"/>
        <v>MOW L3C CAAC_2036</v>
      </c>
      <c r="B5074" t="s">
        <v>130</v>
      </c>
      <c r="C5074" t="s">
        <v>73</v>
      </c>
      <c r="D5074" t="s">
        <v>24</v>
      </c>
      <c r="E5074" t="s">
        <v>5</v>
      </c>
      <c r="F5074" t="s">
        <v>32</v>
      </c>
      <c r="G5074">
        <v>176063.34375</v>
      </c>
      <c r="H5074">
        <v>52339.3359375</v>
      </c>
      <c r="I5074">
        <v>70385.5390625</v>
      </c>
      <c r="J5074">
        <v>0</v>
      </c>
      <c r="L5074" s="26">
        <v>50040</v>
      </c>
      <c r="M5074">
        <v>13</v>
      </c>
      <c r="N5074">
        <v>112957.2734375</v>
      </c>
    </row>
    <row r="5075" spans="1:14" x14ac:dyDescent="0.25">
      <c r="A5075" s="21" t="str">
        <f t="shared" si="79"/>
        <v>MOW L3C CAAC_2037</v>
      </c>
      <c r="B5075" t="s">
        <v>130</v>
      </c>
      <c r="C5075" t="s">
        <v>73</v>
      </c>
      <c r="D5075" t="s">
        <v>24</v>
      </c>
      <c r="E5075" t="s">
        <v>5</v>
      </c>
      <c r="F5075" t="s">
        <v>32</v>
      </c>
      <c r="G5075">
        <v>156369.453125</v>
      </c>
      <c r="H5075">
        <v>39970.37109375</v>
      </c>
      <c r="I5075">
        <v>71932.90625</v>
      </c>
      <c r="J5075">
        <v>0</v>
      </c>
      <c r="L5075" s="26">
        <v>50405</v>
      </c>
      <c r="M5075">
        <v>14</v>
      </c>
      <c r="N5075">
        <v>92525.1484375</v>
      </c>
    </row>
    <row r="5076" spans="1:14" x14ac:dyDescent="0.25">
      <c r="A5076" s="21" t="str">
        <f t="shared" si="79"/>
        <v>MOW L3C CAAC_2038</v>
      </c>
      <c r="B5076" t="s">
        <v>130</v>
      </c>
      <c r="C5076" t="s">
        <v>73</v>
      </c>
      <c r="D5076" t="s">
        <v>24</v>
      </c>
      <c r="E5076" t="s">
        <v>5</v>
      </c>
      <c r="F5076" t="s">
        <v>32</v>
      </c>
      <c r="G5076">
        <v>137396.3125</v>
      </c>
      <c r="H5076">
        <v>32189.853515625</v>
      </c>
      <c r="I5076">
        <v>72653.8125</v>
      </c>
      <c r="J5076">
        <v>0</v>
      </c>
      <c r="L5076" s="26">
        <v>50770</v>
      </c>
      <c r="M5076">
        <v>15</v>
      </c>
      <c r="N5076">
        <v>82467.09375</v>
      </c>
    </row>
    <row r="5077" spans="1:14" x14ac:dyDescent="0.25">
      <c r="A5077" s="21" t="str">
        <f t="shared" si="79"/>
        <v>MOW L3C CAAC_2039</v>
      </c>
      <c r="B5077" t="s">
        <v>130</v>
      </c>
      <c r="C5077" t="s">
        <v>73</v>
      </c>
      <c r="D5077" t="s">
        <v>24</v>
      </c>
      <c r="E5077" t="s">
        <v>5</v>
      </c>
      <c r="F5077" t="s">
        <v>32</v>
      </c>
      <c r="G5077">
        <v>128798.5546875</v>
      </c>
      <c r="H5077">
        <v>26936.619140625</v>
      </c>
      <c r="I5077">
        <v>75687.7265625</v>
      </c>
      <c r="J5077">
        <v>0</v>
      </c>
      <c r="L5077" s="26">
        <v>51135</v>
      </c>
      <c r="M5077">
        <v>16</v>
      </c>
      <c r="N5077">
        <v>60446.109375</v>
      </c>
    </row>
    <row r="5078" spans="1:14" x14ac:dyDescent="0.25">
      <c r="A5078" s="21" t="str">
        <f t="shared" si="79"/>
        <v>MOW L3C CAAC_2040</v>
      </c>
      <c r="B5078" t="s">
        <v>130</v>
      </c>
      <c r="C5078" t="s">
        <v>73</v>
      </c>
      <c r="D5078" t="s">
        <v>24</v>
      </c>
      <c r="E5078" t="s">
        <v>5</v>
      </c>
      <c r="F5078" t="s">
        <v>32</v>
      </c>
      <c r="G5078">
        <v>106943.265625</v>
      </c>
      <c r="H5078">
        <v>23435.806640625</v>
      </c>
      <c r="I5078">
        <v>54972.7578125</v>
      </c>
      <c r="J5078">
        <v>133313.8125</v>
      </c>
      <c r="L5078" s="26">
        <v>51501</v>
      </c>
      <c r="M5078">
        <v>17</v>
      </c>
      <c r="N5078">
        <v>52729.9921875</v>
      </c>
    </row>
    <row r="5079" spans="1:14" x14ac:dyDescent="0.25">
      <c r="A5079" s="21" t="str">
        <f t="shared" si="79"/>
        <v>MOW L3C CAAC_2041</v>
      </c>
      <c r="B5079" t="s">
        <v>130</v>
      </c>
      <c r="C5079" t="s">
        <v>73</v>
      </c>
      <c r="D5079" t="s">
        <v>24</v>
      </c>
      <c r="E5079" t="s">
        <v>5</v>
      </c>
      <c r="F5079" t="s">
        <v>32</v>
      </c>
      <c r="G5079">
        <v>85325.3359375</v>
      </c>
      <c r="H5079">
        <v>18123.494140625</v>
      </c>
      <c r="I5079">
        <v>54206.16796875</v>
      </c>
      <c r="J5079">
        <v>0</v>
      </c>
      <c r="L5079" s="26">
        <v>51866</v>
      </c>
      <c r="M5079">
        <v>18</v>
      </c>
      <c r="N5079">
        <v>47737.0546875</v>
      </c>
    </row>
    <row r="5080" spans="1:14" x14ac:dyDescent="0.25">
      <c r="A5080" s="21" t="str">
        <f t="shared" si="79"/>
        <v>MOW L3C CAAC_2042</v>
      </c>
      <c r="B5080" t="s">
        <v>130</v>
      </c>
      <c r="C5080" t="s">
        <v>73</v>
      </c>
      <c r="D5080" t="s">
        <v>24</v>
      </c>
      <c r="E5080" t="s">
        <v>5</v>
      </c>
      <c r="F5080" t="s">
        <v>32</v>
      </c>
      <c r="G5080">
        <v>65759.71875</v>
      </c>
      <c r="H5080">
        <v>14277.830078125</v>
      </c>
      <c r="I5080">
        <v>54454.33984375</v>
      </c>
      <c r="J5080">
        <v>0</v>
      </c>
      <c r="L5080" s="26">
        <v>52231</v>
      </c>
      <c r="M5080">
        <v>19</v>
      </c>
      <c r="N5080">
        <v>35760.3671875</v>
      </c>
    </row>
    <row r="5081" spans="1:14" x14ac:dyDescent="0.25">
      <c r="A5081" s="21" t="str">
        <f t="shared" si="79"/>
        <v>MOW L3C CAAC_2043</v>
      </c>
      <c r="B5081" t="s">
        <v>130</v>
      </c>
      <c r="C5081" t="s">
        <v>73</v>
      </c>
      <c r="D5081" t="s">
        <v>24</v>
      </c>
      <c r="E5081" t="s">
        <v>5</v>
      </c>
      <c r="F5081" t="s">
        <v>32</v>
      </c>
      <c r="G5081">
        <v>45201.99609375</v>
      </c>
      <c r="H5081">
        <v>11113.755859375</v>
      </c>
      <c r="I5081">
        <v>177415.3125</v>
      </c>
      <c r="J5081">
        <v>0</v>
      </c>
      <c r="L5081" s="26">
        <v>52596</v>
      </c>
      <c r="M5081">
        <v>20</v>
      </c>
      <c r="N5081">
        <v>37004.8359375</v>
      </c>
    </row>
    <row r="5082" spans="1:14" x14ac:dyDescent="0.25">
      <c r="A5082" s="21" t="str">
        <f t="shared" si="79"/>
        <v>MOW L3C CAAC_2024</v>
      </c>
      <c r="B5082" t="s">
        <v>130</v>
      </c>
      <c r="C5082" t="s">
        <v>73</v>
      </c>
      <c r="D5082" t="s">
        <v>24</v>
      </c>
      <c r="E5082" t="s">
        <v>5</v>
      </c>
      <c r="F5082" t="s">
        <v>8</v>
      </c>
      <c r="G5082">
        <v>0</v>
      </c>
      <c r="H5082">
        <v>0</v>
      </c>
      <c r="I5082">
        <v>0</v>
      </c>
      <c r="J5082">
        <v>0</v>
      </c>
      <c r="L5082" s="26">
        <v>45657</v>
      </c>
      <c r="M5082">
        <v>1</v>
      </c>
      <c r="N5082">
        <v>0</v>
      </c>
    </row>
    <row r="5083" spans="1:14" x14ac:dyDescent="0.25">
      <c r="A5083" s="21" t="str">
        <f t="shared" si="79"/>
        <v>MOW L3C CAAC_2025</v>
      </c>
      <c r="B5083" t="s">
        <v>130</v>
      </c>
      <c r="C5083" t="s">
        <v>73</v>
      </c>
      <c r="D5083" t="s">
        <v>24</v>
      </c>
      <c r="E5083" t="s">
        <v>5</v>
      </c>
      <c r="F5083" t="s">
        <v>8</v>
      </c>
      <c r="G5083">
        <v>0</v>
      </c>
      <c r="H5083">
        <v>0</v>
      </c>
      <c r="I5083">
        <v>0</v>
      </c>
      <c r="J5083">
        <v>0</v>
      </c>
      <c r="L5083" s="26">
        <v>46022</v>
      </c>
      <c r="M5083">
        <v>2</v>
      </c>
      <c r="N5083">
        <v>0</v>
      </c>
    </row>
    <row r="5084" spans="1:14" x14ac:dyDescent="0.25">
      <c r="A5084" s="21" t="str">
        <f t="shared" si="79"/>
        <v>MOW L3C CAAC_2026</v>
      </c>
      <c r="B5084" t="s">
        <v>130</v>
      </c>
      <c r="C5084" t="s">
        <v>73</v>
      </c>
      <c r="D5084" t="s">
        <v>24</v>
      </c>
      <c r="E5084" t="s">
        <v>5</v>
      </c>
      <c r="F5084" t="s">
        <v>8</v>
      </c>
      <c r="G5084">
        <v>0</v>
      </c>
      <c r="H5084">
        <v>0</v>
      </c>
      <c r="I5084">
        <v>0</v>
      </c>
      <c r="J5084">
        <v>0</v>
      </c>
      <c r="L5084" s="26">
        <v>46387</v>
      </c>
      <c r="M5084">
        <v>3</v>
      </c>
      <c r="N5084">
        <v>0</v>
      </c>
    </row>
    <row r="5085" spans="1:14" x14ac:dyDescent="0.25">
      <c r="A5085" s="21" t="str">
        <f t="shared" si="79"/>
        <v>MOW L3C CAAC_2027</v>
      </c>
      <c r="B5085" t="s">
        <v>130</v>
      </c>
      <c r="C5085" t="s">
        <v>73</v>
      </c>
      <c r="D5085" t="s">
        <v>24</v>
      </c>
      <c r="E5085" t="s">
        <v>5</v>
      </c>
      <c r="F5085" t="s">
        <v>8</v>
      </c>
      <c r="G5085">
        <v>0</v>
      </c>
      <c r="H5085">
        <v>0</v>
      </c>
      <c r="I5085">
        <v>0</v>
      </c>
      <c r="J5085">
        <v>0</v>
      </c>
      <c r="L5085" s="26">
        <v>46752</v>
      </c>
      <c r="M5085">
        <v>4</v>
      </c>
      <c r="N5085">
        <v>0</v>
      </c>
    </row>
    <row r="5086" spans="1:14" x14ac:dyDescent="0.25">
      <c r="A5086" s="21" t="str">
        <f t="shared" si="79"/>
        <v>MOW L3C CAAC_2028</v>
      </c>
      <c r="B5086" t="s">
        <v>130</v>
      </c>
      <c r="C5086" t="s">
        <v>73</v>
      </c>
      <c r="D5086" t="s">
        <v>24</v>
      </c>
      <c r="E5086" t="s">
        <v>5</v>
      </c>
      <c r="F5086" t="s">
        <v>8</v>
      </c>
      <c r="G5086">
        <v>0</v>
      </c>
      <c r="H5086">
        <v>0</v>
      </c>
      <c r="I5086">
        <v>0</v>
      </c>
      <c r="J5086">
        <v>0</v>
      </c>
      <c r="L5086" s="26">
        <v>47118</v>
      </c>
      <c r="M5086">
        <v>5</v>
      </c>
      <c r="N5086">
        <v>0</v>
      </c>
    </row>
    <row r="5087" spans="1:14" x14ac:dyDescent="0.25">
      <c r="A5087" s="21" t="str">
        <f t="shared" si="79"/>
        <v>MOW L3C CAAC_2029</v>
      </c>
      <c r="B5087" t="s">
        <v>130</v>
      </c>
      <c r="C5087" t="s">
        <v>73</v>
      </c>
      <c r="D5087" t="s">
        <v>24</v>
      </c>
      <c r="E5087" t="s">
        <v>5</v>
      </c>
      <c r="F5087" t="s">
        <v>8</v>
      </c>
      <c r="G5087">
        <v>0</v>
      </c>
      <c r="H5087">
        <v>0</v>
      </c>
      <c r="I5087">
        <v>0</v>
      </c>
      <c r="J5087">
        <v>0</v>
      </c>
      <c r="L5087" s="26">
        <v>47483</v>
      </c>
      <c r="M5087">
        <v>6</v>
      </c>
      <c r="N5087">
        <v>0</v>
      </c>
    </row>
    <row r="5088" spans="1:14" x14ac:dyDescent="0.25">
      <c r="A5088" s="21" t="str">
        <f t="shared" si="79"/>
        <v>MOW L3C CAAC_2030</v>
      </c>
      <c r="B5088" t="s">
        <v>130</v>
      </c>
      <c r="C5088" t="s">
        <v>73</v>
      </c>
      <c r="D5088" t="s">
        <v>24</v>
      </c>
      <c r="E5088" t="s">
        <v>5</v>
      </c>
      <c r="F5088" t="s">
        <v>8</v>
      </c>
      <c r="G5088">
        <v>0</v>
      </c>
      <c r="H5088">
        <v>0</v>
      </c>
      <c r="I5088">
        <v>0</v>
      </c>
      <c r="J5088">
        <v>0</v>
      </c>
      <c r="L5088" s="26">
        <v>47848</v>
      </c>
      <c r="M5088">
        <v>7</v>
      </c>
      <c r="N5088">
        <v>0</v>
      </c>
    </row>
    <row r="5089" spans="1:14" x14ac:dyDescent="0.25">
      <c r="A5089" s="21" t="str">
        <f t="shared" si="79"/>
        <v>MOW L3C CAAC_2031</v>
      </c>
      <c r="B5089" t="s">
        <v>130</v>
      </c>
      <c r="C5089" t="s">
        <v>73</v>
      </c>
      <c r="D5089" t="s">
        <v>24</v>
      </c>
      <c r="E5089" t="s">
        <v>5</v>
      </c>
      <c r="F5089" t="s">
        <v>8</v>
      </c>
      <c r="G5089">
        <v>0</v>
      </c>
      <c r="H5089">
        <v>0</v>
      </c>
      <c r="I5089">
        <v>0</v>
      </c>
      <c r="J5089">
        <v>0</v>
      </c>
      <c r="L5089" s="26">
        <v>48213</v>
      </c>
      <c r="M5089">
        <v>8</v>
      </c>
      <c r="N5089">
        <v>0</v>
      </c>
    </row>
    <row r="5090" spans="1:14" x14ac:dyDescent="0.25">
      <c r="A5090" s="21" t="str">
        <f t="shared" si="79"/>
        <v>MOW L3C CAAC_2032</v>
      </c>
      <c r="B5090" t="s">
        <v>130</v>
      </c>
      <c r="C5090" t="s">
        <v>73</v>
      </c>
      <c r="D5090" t="s">
        <v>24</v>
      </c>
      <c r="E5090" t="s">
        <v>5</v>
      </c>
      <c r="F5090" t="s">
        <v>8</v>
      </c>
      <c r="G5090">
        <v>0</v>
      </c>
      <c r="H5090">
        <v>0</v>
      </c>
      <c r="I5090">
        <v>0</v>
      </c>
      <c r="J5090">
        <v>0</v>
      </c>
      <c r="L5090" s="26">
        <v>48579</v>
      </c>
      <c r="M5090">
        <v>9</v>
      </c>
      <c r="N5090">
        <v>0</v>
      </c>
    </row>
    <row r="5091" spans="1:14" x14ac:dyDescent="0.25">
      <c r="A5091" s="21" t="str">
        <f t="shared" si="79"/>
        <v>MOW L3C CAAC_2033</v>
      </c>
      <c r="B5091" t="s">
        <v>130</v>
      </c>
      <c r="C5091" t="s">
        <v>73</v>
      </c>
      <c r="D5091" t="s">
        <v>24</v>
      </c>
      <c r="E5091" t="s">
        <v>5</v>
      </c>
      <c r="F5091" t="s">
        <v>8</v>
      </c>
      <c r="G5091">
        <v>0</v>
      </c>
      <c r="H5091">
        <v>0</v>
      </c>
      <c r="I5091">
        <v>0</v>
      </c>
      <c r="J5091">
        <v>0</v>
      </c>
      <c r="L5091" s="26">
        <v>48944</v>
      </c>
      <c r="M5091">
        <v>10</v>
      </c>
      <c r="N5091">
        <v>0</v>
      </c>
    </row>
    <row r="5092" spans="1:14" x14ac:dyDescent="0.25">
      <c r="A5092" s="21" t="str">
        <f t="shared" si="79"/>
        <v>MOW L3C CAAC_2034</v>
      </c>
      <c r="B5092" t="s">
        <v>130</v>
      </c>
      <c r="C5092" t="s">
        <v>73</v>
      </c>
      <c r="D5092" t="s">
        <v>24</v>
      </c>
      <c r="E5092" t="s">
        <v>5</v>
      </c>
      <c r="F5092" t="s">
        <v>8</v>
      </c>
      <c r="G5092">
        <v>0</v>
      </c>
      <c r="H5092">
        <v>0</v>
      </c>
      <c r="I5092">
        <v>0</v>
      </c>
      <c r="J5092">
        <v>0</v>
      </c>
      <c r="L5092" s="26">
        <v>49309</v>
      </c>
      <c r="M5092">
        <v>11</v>
      </c>
      <c r="N5092">
        <v>0</v>
      </c>
    </row>
    <row r="5093" spans="1:14" x14ac:dyDescent="0.25">
      <c r="A5093" s="21" t="str">
        <f t="shared" si="79"/>
        <v>MOW L3C CAAC_2035</v>
      </c>
      <c r="B5093" t="s">
        <v>130</v>
      </c>
      <c r="C5093" t="s">
        <v>73</v>
      </c>
      <c r="D5093" t="s">
        <v>24</v>
      </c>
      <c r="E5093" t="s">
        <v>5</v>
      </c>
      <c r="F5093" t="s">
        <v>8</v>
      </c>
      <c r="G5093">
        <v>0</v>
      </c>
      <c r="H5093">
        <v>0</v>
      </c>
      <c r="I5093">
        <v>0</v>
      </c>
      <c r="J5093">
        <v>0</v>
      </c>
      <c r="L5093" s="26">
        <v>49674</v>
      </c>
      <c r="M5093">
        <v>12</v>
      </c>
      <c r="N5093">
        <v>0</v>
      </c>
    </row>
    <row r="5094" spans="1:14" x14ac:dyDescent="0.25">
      <c r="A5094" s="21" t="str">
        <f t="shared" si="79"/>
        <v>MOW L3C CAAC_2036</v>
      </c>
      <c r="B5094" t="s">
        <v>130</v>
      </c>
      <c r="C5094" t="s">
        <v>73</v>
      </c>
      <c r="D5094" t="s">
        <v>24</v>
      </c>
      <c r="E5094" t="s">
        <v>5</v>
      </c>
      <c r="F5094" t="s">
        <v>8</v>
      </c>
      <c r="G5094">
        <v>0</v>
      </c>
      <c r="H5094">
        <v>0</v>
      </c>
      <c r="I5094">
        <v>0</v>
      </c>
      <c r="J5094">
        <v>0</v>
      </c>
      <c r="L5094" s="26">
        <v>50040</v>
      </c>
      <c r="M5094">
        <v>13</v>
      </c>
      <c r="N5094">
        <v>0</v>
      </c>
    </row>
    <row r="5095" spans="1:14" x14ac:dyDescent="0.25">
      <c r="A5095" s="21" t="str">
        <f t="shared" si="79"/>
        <v>MOW L3C CAAC_2037</v>
      </c>
      <c r="B5095" t="s">
        <v>130</v>
      </c>
      <c r="C5095" t="s">
        <v>73</v>
      </c>
      <c r="D5095" t="s">
        <v>24</v>
      </c>
      <c r="E5095" t="s">
        <v>5</v>
      </c>
      <c r="F5095" t="s">
        <v>8</v>
      </c>
      <c r="G5095">
        <v>0</v>
      </c>
      <c r="H5095">
        <v>0</v>
      </c>
      <c r="I5095">
        <v>0</v>
      </c>
      <c r="J5095">
        <v>0</v>
      </c>
      <c r="L5095" s="26">
        <v>50405</v>
      </c>
      <c r="M5095">
        <v>14</v>
      </c>
      <c r="N5095">
        <v>0</v>
      </c>
    </row>
    <row r="5096" spans="1:14" x14ac:dyDescent="0.25">
      <c r="A5096" s="21" t="str">
        <f t="shared" si="79"/>
        <v>MOW L3C CAAC_2038</v>
      </c>
      <c r="B5096" t="s">
        <v>130</v>
      </c>
      <c r="C5096" t="s">
        <v>73</v>
      </c>
      <c r="D5096" t="s">
        <v>24</v>
      </c>
      <c r="E5096" t="s">
        <v>5</v>
      </c>
      <c r="F5096" t="s">
        <v>8</v>
      </c>
      <c r="G5096">
        <v>0</v>
      </c>
      <c r="H5096">
        <v>0</v>
      </c>
      <c r="I5096">
        <v>0</v>
      </c>
      <c r="J5096">
        <v>0</v>
      </c>
      <c r="L5096" s="26">
        <v>50770</v>
      </c>
      <c r="M5096">
        <v>15</v>
      </c>
      <c r="N5096">
        <v>0</v>
      </c>
    </row>
    <row r="5097" spans="1:14" x14ac:dyDescent="0.25">
      <c r="A5097" s="21" t="str">
        <f t="shared" si="79"/>
        <v>MOW L3C CAAC_2039</v>
      </c>
      <c r="B5097" t="s">
        <v>130</v>
      </c>
      <c r="C5097" t="s">
        <v>73</v>
      </c>
      <c r="D5097" t="s">
        <v>24</v>
      </c>
      <c r="E5097" t="s">
        <v>5</v>
      </c>
      <c r="F5097" t="s">
        <v>8</v>
      </c>
      <c r="G5097">
        <v>0</v>
      </c>
      <c r="H5097">
        <v>0</v>
      </c>
      <c r="I5097">
        <v>0</v>
      </c>
      <c r="J5097">
        <v>0</v>
      </c>
      <c r="L5097" s="26">
        <v>51135</v>
      </c>
      <c r="M5097">
        <v>16</v>
      </c>
      <c r="N5097">
        <v>0</v>
      </c>
    </row>
    <row r="5098" spans="1:14" x14ac:dyDescent="0.25">
      <c r="A5098" s="21" t="str">
        <f t="shared" si="79"/>
        <v>MOW L3C CAAC_2040</v>
      </c>
      <c r="B5098" t="s">
        <v>130</v>
      </c>
      <c r="C5098" t="s">
        <v>73</v>
      </c>
      <c r="D5098" t="s">
        <v>24</v>
      </c>
      <c r="E5098" t="s">
        <v>5</v>
      </c>
      <c r="F5098" t="s">
        <v>8</v>
      </c>
      <c r="G5098">
        <v>0</v>
      </c>
      <c r="H5098">
        <v>0</v>
      </c>
      <c r="I5098">
        <v>0</v>
      </c>
      <c r="J5098">
        <v>0</v>
      </c>
      <c r="L5098" s="26">
        <v>51501</v>
      </c>
      <c r="M5098">
        <v>17</v>
      </c>
      <c r="N5098">
        <v>0</v>
      </c>
    </row>
    <row r="5099" spans="1:14" x14ac:dyDescent="0.25">
      <c r="A5099" s="21" t="str">
        <f t="shared" si="79"/>
        <v>MOW L3C CAAC_2041</v>
      </c>
      <c r="B5099" t="s">
        <v>130</v>
      </c>
      <c r="C5099" t="s">
        <v>73</v>
      </c>
      <c r="D5099" t="s">
        <v>24</v>
      </c>
      <c r="E5099" t="s">
        <v>5</v>
      </c>
      <c r="F5099" t="s">
        <v>8</v>
      </c>
      <c r="G5099">
        <v>0</v>
      </c>
      <c r="H5099">
        <v>0</v>
      </c>
      <c r="I5099">
        <v>0</v>
      </c>
      <c r="J5099">
        <v>0</v>
      </c>
      <c r="L5099" s="26">
        <v>51866</v>
      </c>
      <c r="M5099">
        <v>18</v>
      </c>
      <c r="N5099">
        <v>0</v>
      </c>
    </row>
    <row r="5100" spans="1:14" x14ac:dyDescent="0.25">
      <c r="A5100" s="21" t="str">
        <f t="shared" si="79"/>
        <v>MOW L3C CAAC_2042</v>
      </c>
      <c r="B5100" t="s">
        <v>130</v>
      </c>
      <c r="C5100" t="s">
        <v>73</v>
      </c>
      <c r="D5100" t="s">
        <v>24</v>
      </c>
      <c r="E5100" t="s">
        <v>5</v>
      </c>
      <c r="F5100" t="s">
        <v>8</v>
      </c>
      <c r="G5100">
        <v>0</v>
      </c>
      <c r="H5100">
        <v>0</v>
      </c>
      <c r="I5100">
        <v>0</v>
      </c>
      <c r="J5100">
        <v>0</v>
      </c>
      <c r="L5100" s="26">
        <v>52231</v>
      </c>
      <c r="M5100">
        <v>19</v>
      </c>
      <c r="N5100">
        <v>0</v>
      </c>
    </row>
    <row r="5101" spans="1:14" x14ac:dyDescent="0.25">
      <c r="A5101" s="21" t="str">
        <f t="shared" si="79"/>
        <v>MOW L3C CAAC_2043</v>
      </c>
      <c r="B5101" t="s">
        <v>130</v>
      </c>
      <c r="C5101" t="s">
        <v>73</v>
      </c>
      <c r="D5101" t="s">
        <v>24</v>
      </c>
      <c r="E5101" t="s">
        <v>5</v>
      </c>
      <c r="F5101" t="s">
        <v>8</v>
      </c>
      <c r="G5101">
        <v>0</v>
      </c>
      <c r="H5101">
        <v>0</v>
      </c>
      <c r="I5101">
        <v>0</v>
      </c>
      <c r="J5101">
        <v>0</v>
      </c>
      <c r="L5101" s="26">
        <v>52596</v>
      </c>
      <c r="M5101">
        <v>20</v>
      </c>
      <c r="N5101">
        <v>0</v>
      </c>
    </row>
    <row r="5102" spans="1:14" x14ac:dyDescent="0.25">
      <c r="A5102" s="21" t="str">
        <f t="shared" si="79"/>
        <v>MOW LBC CAAC_2024</v>
      </c>
      <c r="B5102" t="s">
        <v>130</v>
      </c>
      <c r="C5102" t="s">
        <v>73</v>
      </c>
      <c r="D5102" t="s">
        <v>82</v>
      </c>
      <c r="E5102" t="s">
        <v>29</v>
      </c>
      <c r="F5102" t="s">
        <v>28</v>
      </c>
      <c r="K5102">
        <v>0</v>
      </c>
      <c r="L5102" s="26">
        <v>45657</v>
      </c>
      <c r="M5102">
        <v>1</v>
      </c>
    </row>
    <row r="5103" spans="1:14" x14ac:dyDescent="0.25">
      <c r="A5103" s="21" t="str">
        <f t="shared" si="79"/>
        <v>MOW LBC CAAC_2025</v>
      </c>
      <c r="B5103" t="s">
        <v>130</v>
      </c>
      <c r="C5103" t="s">
        <v>73</v>
      </c>
      <c r="D5103" t="s">
        <v>82</v>
      </c>
      <c r="E5103" t="s">
        <v>29</v>
      </c>
      <c r="F5103" t="s">
        <v>28</v>
      </c>
      <c r="K5103">
        <v>0</v>
      </c>
      <c r="L5103" s="26">
        <v>46022</v>
      </c>
      <c r="M5103">
        <v>2</v>
      </c>
    </row>
    <row r="5104" spans="1:14" x14ac:dyDescent="0.25">
      <c r="A5104" s="21" t="str">
        <f t="shared" si="79"/>
        <v>MOW LBC CAAC_2026</v>
      </c>
      <c r="B5104" t="s">
        <v>130</v>
      </c>
      <c r="C5104" t="s">
        <v>73</v>
      </c>
      <c r="D5104" t="s">
        <v>82</v>
      </c>
      <c r="E5104" t="s">
        <v>29</v>
      </c>
      <c r="F5104" t="s">
        <v>28</v>
      </c>
      <c r="K5104">
        <v>0</v>
      </c>
      <c r="L5104" s="26">
        <v>46387</v>
      </c>
      <c r="M5104">
        <v>3</v>
      </c>
    </row>
    <row r="5105" spans="1:13" x14ac:dyDescent="0.25">
      <c r="A5105" s="21" t="str">
        <f t="shared" si="79"/>
        <v>MOW LBC CAAC_2027</v>
      </c>
      <c r="B5105" t="s">
        <v>130</v>
      </c>
      <c r="C5105" t="s">
        <v>73</v>
      </c>
      <c r="D5105" t="s">
        <v>82</v>
      </c>
      <c r="E5105" t="s">
        <v>29</v>
      </c>
      <c r="F5105" t="s">
        <v>28</v>
      </c>
      <c r="K5105">
        <v>0</v>
      </c>
      <c r="L5105" s="26">
        <v>46752</v>
      </c>
      <c r="M5105">
        <v>4</v>
      </c>
    </row>
    <row r="5106" spans="1:13" x14ac:dyDescent="0.25">
      <c r="A5106" s="21" t="str">
        <f t="shared" si="79"/>
        <v>MOW LBC CAAC_2028</v>
      </c>
      <c r="B5106" t="s">
        <v>130</v>
      </c>
      <c r="C5106" t="s">
        <v>73</v>
      </c>
      <c r="D5106" t="s">
        <v>82</v>
      </c>
      <c r="E5106" t="s">
        <v>29</v>
      </c>
      <c r="F5106" t="s">
        <v>28</v>
      </c>
      <c r="K5106">
        <v>0</v>
      </c>
      <c r="L5106" s="26">
        <v>47118</v>
      </c>
      <c r="M5106">
        <v>5</v>
      </c>
    </row>
    <row r="5107" spans="1:13" x14ac:dyDescent="0.25">
      <c r="A5107" s="21" t="str">
        <f t="shared" si="79"/>
        <v>MOW LBC CAAC_2029</v>
      </c>
      <c r="B5107" t="s">
        <v>130</v>
      </c>
      <c r="C5107" t="s">
        <v>73</v>
      </c>
      <c r="D5107" t="s">
        <v>82</v>
      </c>
      <c r="E5107" t="s">
        <v>29</v>
      </c>
      <c r="F5107" t="s">
        <v>28</v>
      </c>
      <c r="K5107">
        <v>0</v>
      </c>
      <c r="L5107" s="26">
        <v>47483</v>
      </c>
      <c r="M5107">
        <v>6</v>
      </c>
    </row>
    <row r="5108" spans="1:13" x14ac:dyDescent="0.25">
      <c r="A5108" s="21" t="str">
        <f t="shared" si="79"/>
        <v>MOW LBC CAAC_2030</v>
      </c>
      <c r="B5108" t="s">
        <v>130</v>
      </c>
      <c r="C5108" t="s">
        <v>73</v>
      </c>
      <c r="D5108" t="s">
        <v>82</v>
      </c>
      <c r="E5108" t="s">
        <v>29</v>
      </c>
      <c r="F5108" t="s">
        <v>28</v>
      </c>
      <c r="K5108">
        <v>0</v>
      </c>
      <c r="L5108" s="26">
        <v>47848</v>
      </c>
      <c r="M5108">
        <v>7</v>
      </c>
    </row>
    <row r="5109" spans="1:13" x14ac:dyDescent="0.25">
      <c r="A5109" s="21" t="str">
        <f t="shared" si="79"/>
        <v>MOW LBC CAAC_2031</v>
      </c>
      <c r="B5109" t="s">
        <v>130</v>
      </c>
      <c r="C5109" t="s">
        <v>73</v>
      </c>
      <c r="D5109" t="s">
        <v>82</v>
      </c>
      <c r="E5109" t="s">
        <v>29</v>
      </c>
      <c r="F5109" t="s">
        <v>28</v>
      </c>
      <c r="K5109">
        <v>0</v>
      </c>
      <c r="L5109" s="26">
        <v>48213</v>
      </c>
      <c r="M5109">
        <v>8</v>
      </c>
    </row>
    <row r="5110" spans="1:13" x14ac:dyDescent="0.25">
      <c r="A5110" s="21" t="str">
        <f t="shared" si="79"/>
        <v>MOW LBC CAAC_2032</v>
      </c>
      <c r="B5110" t="s">
        <v>130</v>
      </c>
      <c r="C5110" t="s">
        <v>73</v>
      </c>
      <c r="D5110" t="s">
        <v>82</v>
      </c>
      <c r="E5110" t="s">
        <v>29</v>
      </c>
      <c r="F5110" t="s">
        <v>28</v>
      </c>
      <c r="K5110">
        <v>0</v>
      </c>
      <c r="L5110" s="26">
        <v>48579</v>
      </c>
      <c r="M5110">
        <v>9</v>
      </c>
    </row>
    <row r="5111" spans="1:13" x14ac:dyDescent="0.25">
      <c r="A5111" s="21" t="str">
        <f t="shared" si="79"/>
        <v>MOW LBC CAAC_2033</v>
      </c>
      <c r="B5111" t="s">
        <v>130</v>
      </c>
      <c r="C5111" t="s">
        <v>73</v>
      </c>
      <c r="D5111" t="s">
        <v>82</v>
      </c>
      <c r="E5111" t="s">
        <v>29</v>
      </c>
      <c r="F5111" t="s">
        <v>28</v>
      </c>
      <c r="K5111">
        <v>0</v>
      </c>
      <c r="L5111" s="26">
        <v>48944</v>
      </c>
      <c r="M5111">
        <v>10</v>
      </c>
    </row>
    <row r="5112" spans="1:13" x14ac:dyDescent="0.25">
      <c r="A5112" s="21" t="str">
        <f t="shared" si="79"/>
        <v>MOW LBC CAAC_2034</v>
      </c>
      <c r="B5112" t="s">
        <v>130</v>
      </c>
      <c r="C5112" t="s">
        <v>73</v>
      </c>
      <c r="D5112" t="s">
        <v>82</v>
      </c>
      <c r="E5112" t="s">
        <v>29</v>
      </c>
      <c r="F5112" t="s">
        <v>28</v>
      </c>
      <c r="K5112">
        <v>0</v>
      </c>
      <c r="L5112" s="26">
        <v>49309</v>
      </c>
      <c r="M5112">
        <v>11</v>
      </c>
    </row>
    <row r="5113" spans="1:13" x14ac:dyDescent="0.25">
      <c r="A5113" s="21" t="str">
        <f t="shared" si="79"/>
        <v>MOW LBC CAAC_2035</v>
      </c>
      <c r="B5113" t="s">
        <v>130</v>
      </c>
      <c r="C5113" t="s">
        <v>73</v>
      </c>
      <c r="D5113" t="s">
        <v>82</v>
      </c>
      <c r="E5113" t="s">
        <v>29</v>
      </c>
      <c r="F5113" t="s">
        <v>28</v>
      </c>
      <c r="K5113">
        <v>0</v>
      </c>
      <c r="L5113" s="26">
        <v>49674</v>
      </c>
      <c r="M5113">
        <v>12</v>
      </c>
    </row>
    <row r="5114" spans="1:13" x14ac:dyDescent="0.25">
      <c r="A5114" s="21" t="str">
        <f t="shared" si="79"/>
        <v>MOW LBC CAAC_2036</v>
      </c>
      <c r="B5114" t="s">
        <v>130</v>
      </c>
      <c r="C5114" t="s">
        <v>73</v>
      </c>
      <c r="D5114" t="s">
        <v>82</v>
      </c>
      <c r="E5114" t="s">
        <v>29</v>
      </c>
      <c r="F5114" t="s">
        <v>28</v>
      </c>
      <c r="K5114">
        <v>0</v>
      </c>
      <c r="L5114" s="26">
        <v>50040</v>
      </c>
      <c r="M5114">
        <v>13</v>
      </c>
    </row>
    <row r="5115" spans="1:13" x14ac:dyDescent="0.25">
      <c r="A5115" s="21" t="str">
        <f t="shared" si="79"/>
        <v>MOW LBC CAAC_2037</v>
      </c>
      <c r="B5115" t="s">
        <v>130</v>
      </c>
      <c r="C5115" t="s">
        <v>73</v>
      </c>
      <c r="D5115" t="s">
        <v>82</v>
      </c>
      <c r="E5115" t="s">
        <v>29</v>
      </c>
      <c r="F5115" t="s">
        <v>28</v>
      </c>
      <c r="K5115">
        <v>0</v>
      </c>
      <c r="L5115" s="26">
        <v>50405</v>
      </c>
      <c r="M5115">
        <v>14</v>
      </c>
    </row>
    <row r="5116" spans="1:13" x14ac:dyDescent="0.25">
      <c r="A5116" s="21" t="str">
        <f t="shared" si="79"/>
        <v>MOW LBC CAAC_2038</v>
      </c>
      <c r="B5116" t="s">
        <v>130</v>
      </c>
      <c r="C5116" t="s">
        <v>73</v>
      </c>
      <c r="D5116" t="s">
        <v>82</v>
      </c>
      <c r="E5116" t="s">
        <v>29</v>
      </c>
      <c r="F5116" t="s">
        <v>28</v>
      </c>
      <c r="K5116">
        <v>0</v>
      </c>
      <c r="L5116" s="26">
        <v>50770</v>
      </c>
      <c r="M5116">
        <v>15</v>
      </c>
    </row>
    <row r="5117" spans="1:13" x14ac:dyDescent="0.25">
      <c r="A5117" s="21" t="str">
        <f t="shared" si="79"/>
        <v>MOW LBC CAAC_2039</v>
      </c>
      <c r="B5117" t="s">
        <v>130</v>
      </c>
      <c r="C5117" t="s">
        <v>73</v>
      </c>
      <c r="D5117" t="s">
        <v>82</v>
      </c>
      <c r="E5117" t="s">
        <v>29</v>
      </c>
      <c r="F5117" t="s">
        <v>28</v>
      </c>
      <c r="K5117">
        <v>0</v>
      </c>
      <c r="L5117" s="26">
        <v>51135</v>
      </c>
      <c r="M5117">
        <v>16</v>
      </c>
    </row>
    <row r="5118" spans="1:13" x14ac:dyDescent="0.25">
      <c r="A5118" s="21" t="str">
        <f t="shared" si="79"/>
        <v>MOW LBC CAAC_2040</v>
      </c>
      <c r="B5118" t="s">
        <v>130</v>
      </c>
      <c r="C5118" t="s">
        <v>73</v>
      </c>
      <c r="D5118" t="s">
        <v>82</v>
      </c>
      <c r="E5118" t="s">
        <v>29</v>
      </c>
      <c r="F5118" t="s">
        <v>28</v>
      </c>
      <c r="K5118">
        <v>0</v>
      </c>
      <c r="L5118" s="26">
        <v>51501</v>
      </c>
      <c r="M5118">
        <v>17</v>
      </c>
    </row>
    <row r="5119" spans="1:13" x14ac:dyDescent="0.25">
      <c r="A5119" s="21" t="str">
        <f t="shared" si="79"/>
        <v>MOW LBC CAAC_2041</v>
      </c>
      <c r="B5119" t="s">
        <v>130</v>
      </c>
      <c r="C5119" t="s">
        <v>73</v>
      </c>
      <c r="D5119" t="s">
        <v>82</v>
      </c>
      <c r="E5119" t="s">
        <v>29</v>
      </c>
      <c r="F5119" t="s">
        <v>28</v>
      </c>
      <c r="K5119">
        <v>0</v>
      </c>
      <c r="L5119" s="26">
        <v>51866</v>
      </c>
      <c r="M5119">
        <v>18</v>
      </c>
    </row>
    <row r="5120" spans="1:13" x14ac:dyDescent="0.25">
      <c r="A5120" s="21" t="str">
        <f t="shared" si="79"/>
        <v>MOW LBC CAAC_2042</v>
      </c>
      <c r="B5120" t="s">
        <v>130</v>
      </c>
      <c r="C5120" t="s">
        <v>73</v>
      </c>
      <c r="D5120" t="s">
        <v>82</v>
      </c>
      <c r="E5120" t="s">
        <v>29</v>
      </c>
      <c r="F5120" t="s">
        <v>28</v>
      </c>
      <c r="K5120">
        <v>0</v>
      </c>
      <c r="L5120" s="26">
        <v>52231</v>
      </c>
      <c r="M5120">
        <v>19</v>
      </c>
    </row>
    <row r="5121" spans="1:13" x14ac:dyDescent="0.25">
      <c r="A5121" s="21" t="str">
        <f t="shared" si="79"/>
        <v>MOW LBC CAAC_2043</v>
      </c>
      <c r="B5121" t="s">
        <v>130</v>
      </c>
      <c r="C5121" t="s">
        <v>73</v>
      </c>
      <c r="D5121" t="s">
        <v>82</v>
      </c>
      <c r="E5121" t="s">
        <v>29</v>
      </c>
      <c r="F5121" t="s">
        <v>28</v>
      </c>
      <c r="K5121">
        <v>0</v>
      </c>
      <c r="L5121" s="26">
        <v>52596</v>
      </c>
      <c r="M5121">
        <v>20</v>
      </c>
    </row>
    <row r="5122" spans="1:13" x14ac:dyDescent="0.25">
      <c r="A5122" s="21" t="str">
        <f t="shared" ref="A5122:A5185" si="80">B5122&amp;" "&amp;D5122&amp;" "&amp;C5122&amp;"_"&amp;YEAR(L5122)</f>
        <v>MOW LBC CAAC_2024</v>
      </c>
      <c r="B5122" t="s">
        <v>130</v>
      </c>
      <c r="C5122" t="s">
        <v>73</v>
      </c>
      <c r="D5122" t="s">
        <v>82</v>
      </c>
      <c r="E5122" t="s">
        <v>29</v>
      </c>
      <c r="F5122" t="s">
        <v>31</v>
      </c>
      <c r="K5122">
        <v>0</v>
      </c>
      <c r="L5122" s="26">
        <v>45657</v>
      </c>
      <c r="M5122">
        <v>1</v>
      </c>
    </row>
    <row r="5123" spans="1:13" x14ac:dyDescent="0.25">
      <c r="A5123" s="21" t="str">
        <f t="shared" si="80"/>
        <v>MOW LBC CAAC_2025</v>
      </c>
      <c r="B5123" t="s">
        <v>130</v>
      </c>
      <c r="C5123" t="s">
        <v>73</v>
      </c>
      <c r="D5123" t="s">
        <v>82</v>
      </c>
      <c r="E5123" t="s">
        <v>29</v>
      </c>
      <c r="F5123" t="s">
        <v>31</v>
      </c>
      <c r="K5123">
        <v>0</v>
      </c>
      <c r="L5123" s="26">
        <v>46022</v>
      </c>
      <c r="M5123">
        <v>2</v>
      </c>
    </row>
    <row r="5124" spans="1:13" x14ac:dyDescent="0.25">
      <c r="A5124" s="21" t="str">
        <f t="shared" si="80"/>
        <v>MOW LBC CAAC_2026</v>
      </c>
      <c r="B5124" t="s">
        <v>130</v>
      </c>
      <c r="C5124" t="s">
        <v>73</v>
      </c>
      <c r="D5124" t="s">
        <v>82</v>
      </c>
      <c r="E5124" t="s">
        <v>29</v>
      </c>
      <c r="F5124" t="s">
        <v>31</v>
      </c>
      <c r="K5124">
        <v>0</v>
      </c>
      <c r="L5124" s="26">
        <v>46387</v>
      </c>
      <c r="M5124">
        <v>3</v>
      </c>
    </row>
    <row r="5125" spans="1:13" x14ac:dyDescent="0.25">
      <c r="A5125" s="21" t="str">
        <f t="shared" si="80"/>
        <v>MOW LBC CAAC_2027</v>
      </c>
      <c r="B5125" t="s">
        <v>130</v>
      </c>
      <c r="C5125" t="s">
        <v>73</v>
      </c>
      <c r="D5125" t="s">
        <v>82</v>
      </c>
      <c r="E5125" t="s">
        <v>29</v>
      </c>
      <c r="F5125" t="s">
        <v>31</v>
      </c>
      <c r="K5125">
        <v>0</v>
      </c>
      <c r="L5125" s="26">
        <v>46752</v>
      </c>
      <c r="M5125">
        <v>4</v>
      </c>
    </row>
    <row r="5126" spans="1:13" x14ac:dyDescent="0.25">
      <c r="A5126" s="21" t="str">
        <f t="shared" si="80"/>
        <v>MOW LBC CAAC_2028</v>
      </c>
      <c r="B5126" t="s">
        <v>130</v>
      </c>
      <c r="C5126" t="s">
        <v>73</v>
      </c>
      <c r="D5126" t="s">
        <v>82</v>
      </c>
      <c r="E5126" t="s">
        <v>29</v>
      </c>
      <c r="F5126" t="s">
        <v>31</v>
      </c>
      <c r="K5126">
        <v>0</v>
      </c>
      <c r="L5126" s="26">
        <v>47118</v>
      </c>
      <c r="M5126">
        <v>5</v>
      </c>
    </row>
    <row r="5127" spans="1:13" x14ac:dyDescent="0.25">
      <c r="A5127" s="21" t="str">
        <f t="shared" si="80"/>
        <v>MOW LBC CAAC_2029</v>
      </c>
      <c r="B5127" t="s">
        <v>130</v>
      </c>
      <c r="C5127" t="s">
        <v>73</v>
      </c>
      <c r="D5127" t="s">
        <v>82</v>
      </c>
      <c r="E5127" t="s">
        <v>29</v>
      </c>
      <c r="F5127" t="s">
        <v>31</v>
      </c>
      <c r="K5127">
        <v>0</v>
      </c>
      <c r="L5127" s="26">
        <v>47483</v>
      </c>
      <c r="M5127">
        <v>6</v>
      </c>
    </row>
    <row r="5128" spans="1:13" x14ac:dyDescent="0.25">
      <c r="A5128" s="21" t="str">
        <f t="shared" si="80"/>
        <v>MOW LBC CAAC_2030</v>
      </c>
      <c r="B5128" t="s">
        <v>130</v>
      </c>
      <c r="C5128" t="s">
        <v>73</v>
      </c>
      <c r="D5128" t="s">
        <v>82</v>
      </c>
      <c r="E5128" t="s">
        <v>29</v>
      </c>
      <c r="F5128" t="s">
        <v>31</v>
      </c>
      <c r="K5128">
        <v>0</v>
      </c>
      <c r="L5128" s="26">
        <v>47848</v>
      </c>
      <c r="M5128">
        <v>7</v>
      </c>
    </row>
    <row r="5129" spans="1:13" x14ac:dyDescent="0.25">
      <c r="A5129" s="21" t="str">
        <f t="shared" si="80"/>
        <v>MOW LBC CAAC_2031</v>
      </c>
      <c r="B5129" t="s">
        <v>130</v>
      </c>
      <c r="C5129" t="s">
        <v>73</v>
      </c>
      <c r="D5129" t="s">
        <v>82</v>
      </c>
      <c r="E5129" t="s">
        <v>29</v>
      </c>
      <c r="F5129" t="s">
        <v>31</v>
      </c>
      <c r="K5129">
        <v>0</v>
      </c>
      <c r="L5129" s="26">
        <v>48213</v>
      </c>
      <c r="M5129">
        <v>8</v>
      </c>
    </row>
    <row r="5130" spans="1:13" x14ac:dyDescent="0.25">
      <c r="A5130" s="21" t="str">
        <f t="shared" si="80"/>
        <v>MOW LBC CAAC_2032</v>
      </c>
      <c r="B5130" t="s">
        <v>130</v>
      </c>
      <c r="C5130" t="s">
        <v>73</v>
      </c>
      <c r="D5130" t="s">
        <v>82</v>
      </c>
      <c r="E5130" t="s">
        <v>29</v>
      </c>
      <c r="F5130" t="s">
        <v>31</v>
      </c>
      <c r="K5130">
        <v>0</v>
      </c>
      <c r="L5130" s="26">
        <v>48579</v>
      </c>
      <c r="M5130">
        <v>9</v>
      </c>
    </row>
    <row r="5131" spans="1:13" x14ac:dyDescent="0.25">
      <c r="A5131" s="21" t="str">
        <f t="shared" si="80"/>
        <v>MOW LBC CAAC_2033</v>
      </c>
      <c r="B5131" t="s">
        <v>130</v>
      </c>
      <c r="C5131" t="s">
        <v>73</v>
      </c>
      <c r="D5131" t="s">
        <v>82</v>
      </c>
      <c r="E5131" t="s">
        <v>29</v>
      </c>
      <c r="F5131" t="s">
        <v>31</v>
      </c>
      <c r="K5131">
        <v>0</v>
      </c>
      <c r="L5131" s="26">
        <v>48944</v>
      </c>
      <c r="M5131">
        <v>10</v>
      </c>
    </row>
    <row r="5132" spans="1:13" x14ac:dyDescent="0.25">
      <c r="A5132" s="21" t="str">
        <f t="shared" si="80"/>
        <v>MOW LBC CAAC_2034</v>
      </c>
      <c r="B5132" t="s">
        <v>130</v>
      </c>
      <c r="C5132" t="s">
        <v>73</v>
      </c>
      <c r="D5132" t="s">
        <v>82</v>
      </c>
      <c r="E5132" t="s">
        <v>29</v>
      </c>
      <c r="F5132" t="s">
        <v>31</v>
      </c>
      <c r="K5132">
        <v>0</v>
      </c>
      <c r="L5132" s="26">
        <v>49309</v>
      </c>
      <c r="M5132">
        <v>11</v>
      </c>
    </row>
    <row r="5133" spans="1:13" x14ac:dyDescent="0.25">
      <c r="A5133" s="21" t="str">
        <f t="shared" si="80"/>
        <v>MOW LBC CAAC_2035</v>
      </c>
      <c r="B5133" t="s">
        <v>130</v>
      </c>
      <c r="C5133" t="s">
        <v>73</v>
      </c>
      <c r="D5133" t="s">
        <v>82</v>
      </c>
      <c r="E5133" t="s">
        <v>29</v>
      </c>
      <c r="F5133" t="s">
        <v>31</v>
      </c>
      <c r="K5133">
        <v>0</v>
      </c>
      <c r="L5133" s="26">
        <v>49674</v>
      </c>
      <c r="M5133">
        <v>12</v>
      </c>
    </row>
    <row r="5134" spans="1:13" x14ac:dyDescent="0.25">
      <c r="A5134" s="21" t="str">
        <f t="shared" si="80"/>
        <v>MOW LBC CAAC_2036</v>
      </c>
      <c r="B5134" t="s">
        <v>130</v>
      </c>
      <c r="C5134" t="s">
        <v>73</v>
      </c>
      <c r="D5134" t="s">
        <v>82</v>
      </c>
      <c r="E5134" t="s">
        <v>29</v>
      </c>
      <c r="F5134" t="s">
        <v>31</v>
      </c>
      <c r="K5134">
        <v>0</v>
      </c>
      <c r="L5134" s="26">
        <v>50040</v>
      </c>
      <c r="M5134">
        <v>13</v>
      </c>
    </row>
    <row r="5135" spans="1:13" x14ac:dyDescent="0.25">
      <c r="A5135" s="21" t="str">
        <f t="shared" si="80"/>
        <v>MOW LBC CAAC_2037</v>
      </c>
      <c r="B5135" t="s">
        <v>130</v>
      </c>
      <c r="C5135" t="s">
        <v>73</v>
      </c>
      <c r="D5135" t="s">
        <v>82</v>
      </c>
      <c r="E5135" t="s">
        <v>29</v>
      </c>
      <c r="F5135" t="s">
        <v>31</v>
      </c>
      <c r="K5135">
        <v>0</v>
      </c>
      <c r="L5135" s="26">
        <v>50405</v>
      </c>
      <c r="M5135">
        <v>14</v>
      </c>
    </row>
    <row r="5136" spans="1:13" x14ac:dyDescent="0.25">
      <c r="A5136" s="21" t="str">
        <f t="shared" si="80"/>
        <v>MOW LBC CAAC_2038</v>
      </c>
      <c r="B5136" t="s">
        <v>130</v>
      </c>
      <c r="C5136" t="s">
        <v>73</v>
      </c>
      <c r="D5136" t="s">
        <v>82</v>
      </c>
      <c r="E5136" t="s">
        <v>29</v>
      </c>
      <c r="F5136" t="s">
        <v>31</v>
      </c>
      <c r="K5136">
        <v>0</v>
      </c>
      <c r="L5136" s="26">
        <v>50770</v>
      </c>
      <c r="M5136">
        <v>15</v>
      </c>
    </row>
    <row r="5137" spans="1:14" x14ac:dyDescent="0.25">
      <c r="A5137" s="21" t="str">
        <f t="shared" si="80"/>
        <v>MOW LBC CAAC_2039</v>
      </c>
      <c r="B5137" t="s">
        <v>130</v>
      </c>
      <c r="C5137" t="s">
        <v>73</v>
      </c>
      <c r="D5137" t="s">
        <v>82</v>
      </c>
      <c r="E5137" t="s">
        <v>29</v>
      </c>
      <c r="F5137" t="s">
        <v>31</v>
      </c>
      <c r="K5137">
        <v>0</v>
      </c>
      <c r="L5137" s="26">
        <v>51135</v>
      </c>
      <c r="M5137">
        <v>16</v>
      </c>
    </row>
    <row r="5138" spans="1:14" x14ac:dyDescent="0.25">
      <c r="A5138" s="21" t="str">
        <f t="shared" si="80"/>
        <v>MOW LBC CAAC_2040</v>
      </c>
      <c r="B5138" t="s">
        <v>130</v>
      </c>
      <c r="C5138" t="s">
        <v>73</v>
      </c>
      <c r="D5138" t="s">
        <v>82</v>
      </c>
      <c r="E5138" t="s">
        <v>29</v>
      </c>
      <c r="F5138" t="s">
        <v>31</v>
      </c>
      <c r="K5138">
        <v>0</v>
      </c>
      <c r="L5138" s="26">
        <v>51501</v>
      </c>
      <c r="M5138">
        <v>17</v>
      </c>
    </row>
    <row r="5139" spans="1:14" x14ac:dyDescent="0.25">
      <c r="A5139" s="21" t="str">
        <f t="shared" si="80"/>
        <v>MOW LBC CAAC_2041</v>
      </c>
      <c r="B5139" t="s">
        <v>130</v>
      </c>
      <c r="C5139" t="s">
        <v>73</v>
      </c>
      <c r="D5139" t="s">
        <v>82</v>
      </c>
      <c r="E5139" t="s">
        <v>29</v>
      </c>
      <c r="F5139" t="s">
        <v>31</v>
      </c>
      <c r="K5139">
        <v>0</v>
      </c>
      <c r="L5139" s="26">
        <v>51866</v>
      </c>
      <c r="M5139">
        <v>18</v>
      </c>
    </row>
    <row r="5140" spans="1:14" x14ac:dyDescent="0.25">
      <c r="A5140" s="21" t="str">
        <f t="shared" si="80"/>
        <v>MOW LBC CAAC_2042</v>
      </c>
      <c r="B5140" t="s">
        <v>130</v>
      </c>
      <c r="C5140" t="s">
        <v>73</v>
      </c>
      <c r="D5140" t="s">
        <v>82</v>
      </c>
      <c r="E5140" t="s">
        <v>29</v>
      </c>
      <c r="F5140" t="s">
        <v>31</v>
      </c>
      <c r="K5140">
        <v>0</v>
      </c>
      <c r="L5140" s="26">
        <v>52231</v>
      </c>
      <c r="M5140">
        <v>19</v>
      </c>
    </row>
    <row r="5141" spans="1:14" x14ac:dyDescent="0.25">
      <c r="A5141" s="21" t="str">
        <f t="shared" si="80"/>
        <v>MOW LBC CAAC_2043</v>
      </c>
      <c r="B5141" t="s">
        <v>130</v>
      </c>
      <c r="C5141" t="s">
        <v>73</v>
      </c>
      <c r="D5141" t="s">
        <v>82</v>
      </c>
      <c r="E5141" t="s">
        <v>29</v>
      </c>
      <c r="F5141" t="s">
        <v>31</v>
      </c>
      <c r="K5141">
        <v>0</v>
      </c>
      <c r="L5141" s="26">
        <v>52596</v>
      </c>
      <c r="M5141">
        <v>20</v>
      </c>
    </row>
    <row r="5142" spans="1:14" x14ac:dyDescent="0.25">
      <c r="A5142" s="21" t="str">
        <f t="shared" si="80"/>
        <v>MOW LBC CAAC_2024</v>
      </c>
      <c r="B5142" t="s">
        <v>130</v>
      </c>
      <c r="C5142" t="s">
        <v>73</v>
      </c>
      <c r="D5142" t="s">
        <v>82</v>
      </c>
      <c r="E5142" t="s">
        <v>5</v>
      </c>
      <c r="F5142" t="s">
        <v>4</v>
      </c>
      <c r="G5142">
        <v>0</v>
      </c>
      <c r="H5142">
        <v>0</v>
      </c>
      <c r="I5142">
        <v>0</v>
      </c>
      <c r="J5142">
        <v>0</v>
      </c>
      <c r="L5142" s="26">
        <v>45657</v>
      </c>
      <c r="M5142">
        <v>1</v>
      </c>
      <c r="N5142">
        <v>0</v>
      </c>
    </row>
    <row r="5143" spans="1:14" x14ac:dyDescent="0.25">
      <c r="A5143" s="21" t="str">
        <f t="shared" si="80"/>
        <v>MOW LBC CAAC_2025</v>
      </c>
      <c r="B5143" t="s">
        <v>130</v>
      </c>
      <c r="C5143" t="s">
        <v>73</v>
      </c>
      <c r="D5143" t="s">
        <v>82</v>
      </c>
      <c r="E5143" t="s">
        <v>5</v>
      </c>
      <c r="F5143" t="s">
        <v>4</v>
      </c>
      <c r="G5143">
        <v>0</v>
      </c>
      <c r="H5143">
        <v>0</v>
      </c>
      <c r="I5143">
        <v>0</v>
      </c>
      <c r="J5143">
        <v>0</v>
      </c>
      <c r="L5143" s="26">
        <v>46022</v>
      </c>
      <c r="M5143">
        <v>2</v>
      </c>
      <c r="N5143">
        <v>0</v>
      </c>
    </row>
    <row r="5144" spans="1:14" x14ac:dyDescent="0.25">
      <c r="A5144" s="21" t="str">
        <f t="shared" si="80"/>
        <v>MOW LBC CAAC_2026</v>
      </c>
      <c r="B5144" t="s">
        <v>130</v>
      </c>
      <c r="C5144" t="s">
        <v>73</v>
      </c>
      <c r="D5144" t="s">
        <v>82</v>
      </c>
      <c r="E5144" t="s">
        <v>5</v>
      </c>
      <c r="F5144" t="s">
        <v>4</v>
      </c>
      <c r="G5144">
        <v>0</v>
      </c>
      <c r="H5144">
        <v>7614.62841796875</v>
      </c>
      <c r="I5144">
        <v>41030.95703125</v>
      </c>
      <c r="J5144">
        <v>0</v>
      </c>
      <c r="L5144" s="26">
        <v>46387</v>
      </c>
      <c r="M5144">
        <v>3</v>
      </c>
      <c r="N5144">
        <v>-24559.650390625</v>
      </c>
    </row>
    <row r="5145" spans="1:14" x14ac:dyDescent="0.25">
      <c r="A5145" s="21" t="str">
        <f t="shared" si="80"/>
        <v>MOW LBC CAAC_2027</v>
      </c>
      <c r="B5145" t="s">
        <v>130</v>
      </c>
      <c r="C5145" t="s">
        <v>73</v>
      </c>
      <c r="D5145" t="s">
        <v>82</v>
      </c>
      <c r="E5145" t="s">
        <v>5</v>
      </c>
      <c r="F5145" t="s">
        <v>4</v>
      </c>
      <c r="G5145">
        <v>0</v>
      </c>
      <c r="H5145">
        <v>11060.0673828125</v>
      </c>
      <c r="I5145">
        <v>-22752.89453125</v>
      </c>
      <c r="J5145">
        <v>0</v>
      </c>
      <c r="L5145" s="26">
        <v>46752</v>
      </c>
      <c r="M5145">
        <v>4</v>
      </c>
      <c r="N5145">
        <v>-25058.15625</v>
      </c>
    </row>
    <row r="5146" spans="1:14" x14ac:dyDescent="0.25">
      <c r="A5146" s="21" t="str">
        <f t="shared" si="80"/>
        <v>MOW LBC CAAC_2028</v>
      </c>
      <c r="B5146" t="s">
        <v>130</v>
      </c>
      <c r="C5146" t="s">
        <v>73</v>
      </c>
      <c r="D5146" t="s">
        <v>82</v>
      </c>
      <c r="E5146" t="s">
        <v>5</v>
      </c>
      <c r="F5146" t="s">
        <v>4</v>
      </c>
      <c r="G5146">
        <v>0</v>
      </c>
      <c r="H5146">
        <v>20202.310546875</v>
      </c>
      <c r="I5146">
        <v>123868.5859375</v>
      </c>
      <c r="J5146">
        <v>0</v>
      </c>
      <c r="L5146" s="26">
        <v>47118</v>
      </c>
      <c r="M5146">
        <v>5</v>
      </c>
      <c r="N5146">
        <v>-51299.54296875</v>
      </c>
    </row>
    <row r="5147" spans="1:14" x14ac:dyDescent="0.25">
      <c r="A5147" s="21" t="str">
        <f t="shared" si="80"/>
        <v>MOW LBC CAAC_2029</v>
      </c>
      <c r="B5147" t="s">
        <v>130</v>
      </c>
      <c r="C5147" t="s">
        <v>73</v>
      </c>
      <c r="D5147" t="s">
        <v>82</v>
      </c>
      <c r="E5147" t="s">
        <v>5</v>
      </c>
      <c r="F5147" t="s">
        <v>4</v>
      </c>
      <c r="G5147">
        <v>0</v>
      </c>
      <c r="H5147">
        <v>26143.6328125</v>
      </c>
      <c r="I5147">
        <v>174778.75</v>
      </c>
      <c r="J5147">
        <v>0</v>
      </c>
      <c r="L5147" s="26">
        <v>47483</v>
      </c>
      <c r="M5147">
        <v>6</v>
      </c>
      <c r="N5147">
        <v>-46940.23828125</v>
      </c>
    </row>
    <row r="5148" spans="1:14" x14ac:dyDescent="0.25">
      <c r="A5148" s="21" t="str">
        <f t="shared" si="80"/>
        <v>MOW LBC CAAC_2030</v>
      </c>
      <c r="B5148" t="s">
        <v>130</v>
      </c>
      <c r="C5148" t="s">
        <v>73</v>
      </c>
      <c r="D5148" t="s">
        <v>82</v>
      </c>
      <c r="E5148" t="s">
        <v>5</v>
      </c>
      <c r="F5148" t="s">
        <v>4</v>
      </c>
      <c r="G5148">
        <v>0</v>
      </c>
      <c r="H5148">
        <v>37599.40625</v>
      </c>
      <c r="I5148">
        <v>206253.578125</v>
      </c>
      <c r="J5148">
        <v>0</v>
      </c>
      <c r="L5148" s="26">
        <v>47848</v>
      </c>
      <c r="M5148">
        <v>7</v>
      </c>
      <c r="N5148">
        <v>-72735.90625</v>
      </c>
    </row>
    <row r="5149" spans="1:14" x14ac:dyDescent="0.25">
      <c r="A5149" s="21" t="str">
        <f t="shared" si="80"/>
        <v>MOW LBC CAAC_2031</v>
      </c>
      <c r="B5149" t="s">
        <v>130</v>
      </c>
      <c r="C5149" t="s">
        <v>73</v>
      </c>
      <c r="D5149" t="s">
        <v>82</v>
      </c>
      <c r="E5149" t="s">
        <v>5</v>
      </c>
      <c r="F5149" t="s">
        <v>4</v>
      </c>
      <c r="G5149">
        <v>0</v>
      </c>
      <c r="H5149">
        <v>58826.76953125</v>
      </c>
      <c r="I5149">
        <v>246111.453125</v>
      </c>
      <c r="J5149">
        <v>0</v>
      </c>
      <c r="L5149" s="26">
        <v>48213</v>
      </c>
      <c r="M5149">
        <v>8</v>
      </c>
      <c r="N5149">
        <v>-84743.9453125</v>
      </c>
    </row>
    <row r="5150" spans="1:14" x14ac:dyDescent="0.25">
      <c r="A5150" s="21" t="str">
        <f t="shared" si="80"/>
        <v>MOW LBC CAAC_2032</v>
      </c>
      <c r="B5150" t="s">
        <v>130</v>
      </c>
      <c r="C5150" t="s">
        <v>73</v>
      </c>
      <c r="D5150" t="s">
        <v>82</v>
      </c>
      <c r="E5150" t="s">
        <v>5</v>
      </c>
      <c r="F5150" t="s">
        <v>4</v>
      </c>
      <c r="G5150">
        <v>0</v>
      </c>
      <c r="H5150">
        <v>63802.23828125</v>
      </c>
      <c r="I5150">
        <v>282946.59375</v>
      </c>
      <c r="J5150">
        <v>0</v>
      </c>
      <c r="L5150" s="26">
        <v>48579</v>
      </c>
      <c r="M5150">
        <v>9</v>
      </c>
      <c r="N5150">
        <v>-121448.9453125</v>
      </c>
    </row>
    <row r="5151" spans="1:14" x14ac:dyDescent="0.25">
      <c r="A5151" s="21" t="str">
        <f t="shared" si="80"/>
        <v>MOW LBC CAAC_2033</v>
      </c>
      <c r="B5151" t="s">
        <v>130</v>
      </c>
      <c r="C5151" t="s">
        <v>73</v>
      </c>
      <c r="D5151" t="s">
        <v>82</v>
      </c>
      <c r="E5151" t="s">
        <v>5</v>
      </c>
      <c r="F5151" t="s">
        <v>4</v>
      </c>
      <c r="G5151">
        <v>0</v>
      </c>
      <c r="H5151">
        <v>74567.15625</v>
      </c>
      <c r="I5151">
        <v>319365.34375</v>
      </c>
      <c r="J5151">
        <v>0</v>
      </c>
      <c r="L5151" s="26">
        <v>48944</v>
      </c>
      <c r="M5151">
        <v>10</v>
      </c>
      <c r="N5151">
        <v>-152183.140625</v>
      </c>
    </row>
    <row r="5152" spans="1:14" x14ac:dyDescent="0.25">
      <c r="A5152" s="21" t="str">
        <f t="shared" si="80"/>
        <v>MOW LBC CAAC_2034</v>
      </c>
      <c r="B5152" t="s">
        <v>130</v>
      </c>
      <c r="C5152" t="s">
        <v>73</v>
      </c>
      <c r="D5152" t="s">
        <v>82</v>
      </c>
      <c r="E5152" t="s">
        <v>5</v>
      </c>
      <c r="F5152" t="s">
        <v>4</v>
      </c>
      <c r="G5152">
        <v>0</v>
      </c>
      <c r="H5152">
        <v>77585.125</v>
      </c>
      <c r="I5152">
        <v>308810.25</v>
      </c>
      <c r="J5152">
        <v>0</v>
      </c>
      <c r="L5152" s="26">
        <v>49309</v>
      </c>
      <c r="M5152">
        <v>11</v>
      </c>
      <c r="N5152">
        <v>-155876.65625</v>
      </c>
    </row>
    <row r="5153" spans="1:14" x14ac:dyDescent="0.25">
      <c r="A5153" s="21" t="str">
        <f t="shared" si="80"/>
        <v>MOW LBC CAAC_2035</v>
      </c>
      <c r="B5153" t="s">
        <v>130</v>
      </c>
      <c r="C5153" t="s">
        <v>73</v>
      </c>
      <c r="D5153" t="s">
        <v>82</v>
      </c>
      <c r="E5153" t="s">
        <v>5</v>
      </c>
      <c r="F5153" t="s">
        <v>4</v>
      </c>
      <c r="G5153">
        <v>0</v>
      </c>
      <c r="H5153">
        <v>80774.0625</v>
      </c>
      <c r="I5153">
        <v>299062.71875</v>
      </c>
      <c r="J5153">
        <v>0</v>
      </c>
      <c r="L5153" s="26">
        <v>49674</v>
      </c>
      <c r="M5153">
        <v>12</v>
      </c>
      <c r="N5153">
        <v>-157322.25</v>
      </c>
    </row>
    <row r="5154" spans="1:14" x14ac:dyDescent="0.25">
      <c r="A5154" s="21" t="str">
        <f t="shared" si="80"/>
        <v>MOW LBC CAAC_2036</v>
      </c>
      <c r="B5154" t="s">
        <v>130</v>
      </c>
      <c r="C5154" t="s">
        <v>73</v>
      </c>
      <c r="D5154" t="s">
        <v>82</v>
      </c>
      <c r="E5154" t="s">
        <v>5</v>
      </c>
      <c r="F5154" t="s">
        <v>4</v>
      </c>
      <c r="G5154">
        <v>0</v>
      </c>
      <c r="H5154">
        <v>90747.453125</v>
      </c>
      <c r="I5154">
        <v>291565.5625</v>
      </c>
      <c r="J5154">
        <v>0</v>
      </c>
      <c r="L5154" s="26">
        <v>50040</v>
      </c>
      <c r="M5154">
        <v>13</v>
      </c>
      <c r="N5154">
        <v>-124499.9609375</v>
      </c>
    </row>
    <row r="5155" spans="1:14" x14ac:dyDescent="0.25">
      <c r="A5155" s="21" t="str">
        <f t="shared" si="80"/>
        <v>MOW LBC CAAC_2037</v>
      </c>
      <c r="B5155" t="s">
        <v>130</v>
      </c>
      <c r="C5155" t="s">
        <v>73</v>
      </c>
      <c r="D5155" t="s">
        <v>82</v>
      </c>
      <c r="E5155" t="s">
        <v>5</v>
      </c>
      <c r="F5155" t="s">
        <v>4</v>
      </c>
      <c r="G5155">
        <v>0</v>
      </c>
      <c r="H5155">
        <v>116908.1796875</v>
      </c>
      <c r="I5155">
        <v>356325.75</v>
      </c>
      <c r="J5155">
        <v>0</v>
      </c>
      <c r="L5155" s="26">
        <v>50405</v>
      </c>
      <c r="M5155">
        <v>14</v>
      </c>
      <c r="N5155">
        <v>-108555.90625</v>
      </c>
    </row>
    <row r="5156" spans="1:14" x14ac:dyDescent="0.25">
      <c r="A5156" s="21" t="str">
        <f t="shared" si="80"/>
        <v>MOW LBC CAAC_2038</v>
      </c>
      <c r="B5156" t="s">
        <v>130</v>
      </c>
      <c r="C5156" t="s">
        <v>73</v>
      </c>
      <c r="D5156" t="s">
        <v>82</v>
      </c>
      <c r="E5156" t="s">
        <v>5</v>
      </c>
      <c r="F5156" t="s">
        <v>4</v>
      </c>
      <c r="G5156">
        <v>0</v>
      </c>
      <c r="H5156">
        <v>122122.34375</v>
      </c>
      <c r="I5156">
        <v>347759.65625</v>
      </c>
      <c r="J5156">
        <v>0</v>
      </c>
      <c r="L5156" s="26">
        <v>50770</v>
      </c>
      <c r="M5156">
        <v>15</v>
      </c>
      <c r="N5156">
        <v>-70602.5859375</v>
      </c>
    </row>
    <row r="5157" spans="1:14" x14ac:dyDescent="0.25">
      <c r="A5157" s="21" t="str">
        <f t="shared" si="80"/>
        <v>MOW LBC CAAC_2039</v>
      </c>
      <c r="B5157" t="s">
        <v>130</v>
      </c>
      <c r="C5157" t="s">
        <v>73</v>
      </c>
      <c r="D5157" t="s">
        <v>82</v>
      </c>
      <c r="E5157" t="s">
        <v>5</v>
      </c>
      <c r="F5157" t="s">
        <v>4</v>
      </c>
      <c r="G5157">
        <v>0</v>
      </c>
      <c r="H5157">
        <v>147357.21875</v>
      </c>
      <c r="I5157">
        <v>340631.40625</v>
      </c>
      <c r="J5157">
        <v>0</v>
      </c>
      <c r="L5157" s="26">
        <v>51135</v>
      </c>
      <c r="M5157">
        <v>16</v>
      </c>
      <c r="N5157">
        <v>-46638.2421875</v>
      </c>
    </row>
    <row r="5158" spans="1:14" x14ac:dyDescent="0.25">
      <c r="A5158" s="21" t="str">
        <f t="shared" si="80"/>
        <v>MOW LBC CAAC_2040</v>
      </c>
      <c r="B5158" t="s">
        <v>130</v>
      </c>
      <c r="C5158" t="s">
        <v>73</v>
      </c>
      <c r="D5158" t="s">
        <v>82</v>
      </c>
      <c r="E5158" t="s">
        <v>5</v>
      </c>
      <c r="F5158" t="s">
        <v>4</v>
      </c>
      <c r="G5158">
        <v>0</v>
      </c>
      <c r="H5158">
        <v>163226.265625</v>
      </c>
      <c r="I5158">
        <v>334862.15625</v>
      </c>
      <c r="J5158">
        <v>0</v>
      </c>
      <c r="L5158" s="26">
        <v>51501</v>
      </c>
      <c r="M5158">
        <v>17</v>
      </c>
      <c r="N5158">
        <v>15008.599609375</v>
      </c>
    </row>
    <row r="5159" spans="1:14" x14ac:dyDescent="0.25">
      <c r="A5159" s="21" t="str">
        <f t="shared" si="80"/>
        <v>MOW LBC CAAC_2041</v>
      </c>
      <c r="B5159" t="s">
        <v>130</v>
      </c>
      <c r="C5159" t="s">
        <v>73</v>
      </c>
      <c r="D5159" t="s">
        <v>82</v>
      </c>
      <c r="E5159" t="s">
        <v>5</v>
      </c>
      <c r="F5159" t="s">
        <v>4</v>
      </c>
      <c r="G5159">
        <v>0</v>
      </c>
      <c r="H5159">
        <v>166774.984375</v>
      </c>
      <c r="I5159">
        <v>327389.15625</v>
      </c>
      <c r="J5159">
        <v>0</v>
      </c>
      <c r="L5159" s="26">
        <v>51866</v>
      </c>
      <c r="M5159">
        <v>18</v>
      </c>
      <c r="N5159">
        <v>60285.51953125</v>
      </c>
    </row>
    <row r="5160" spans="1:14" x14ac:dyDescent="0.25">
      <c r="A5160" s="21" t="str">
        <f t="shared" si="80"/>
        <v>MOW LBC CAAC_2042</v>
      </c>
      <c r="B5160" t="s">
        <v>130</v>
      </c>
      <c r="C5160" t="s">
        <v>73</v>
      </c>
      <c r="D5160" t="s">
        <v>82</v>
      </c>
      <c r="E5160" t="s">
        <v>5</v>
      </c>
      <c r="F5160" t="s">
        <v>4</v>
      </c>
      <c r="G5160">
        <v>0</v>
      </c>
      <c r="H5160">
        <v>172497.09375</v>
      </c>
      <c r="I5160">
        <v>320950.5</v>
      </c>
      <c r="J5160">
        <v>0</v>
      </c>
      <c r="L5160" s="26">
        <v>52231</v>
      </c>
      <c r="M5160">
        <v>19</v>
      </c>
      <c r="N5160">
        <v>103551.203125</v>
      </c>
    </row>
    <row r="5161" spans="1:14" x14ac:dyDescent="0.25">
      <c r="A5161" s="21" t="str">
        <f t="shared" si="80"/>
        <v>MOW LBC CAAC_2043</v>
      </c>
      <c r="B5161" t="s">
        <v>130</v>
      </c>
      <c r="C5161" t="s">
        <v>73</v>
      </c>
      <c r="D5161" t="s">
        <v>82</v>
      </c>
      <c r="E5161" t="s">
        <v>5</v>
      </c>
      <c r="F5161" t="s">
        <v>4</v>
      </c>
      <c r="G5161">
        <v>0</v>
      </c>
      <c r="H5161">
        <v>178094.1875</v>
      </c>
      <c r="I5161">
        <v>314627.59375</v>
      </c>
      <c r="J5161">
        <v>0</v>
      </c>
      <c r="L5161" s="26">
        <v>52596</v>
      </c>
      <c r="M5161">
        <v>20</v>
      </c>
      <c r="N5161">
        <v>146255.6875</v>
      </c>
    </row>
    <row r="5162" spans="1:14" x14ac:dyDescent="0.25">
      <c r="A5162" s="21" t="str">
        <f t="shared" si="80"/>
        <v>MOW LBC CAAC_2024</v>
      </c>
      <c r="B5162" t="s">
        <v>130</v>
      </c>
      <c r="C5162" t="s">
        <v>73</v>
      </c>
      <c r="D5162" t="s">
        <v>82</v>
      </c>
      <c r="E5162" t="s">
        <v>5</v>
      </c>
      <c r="F5162" t="s">
        <v>32</v>
      </c>
      <c r="G5162">
        <v>189100.46875</v>
      </c>
      <c r="H5162">
        <v>81692.578125</v>
      </c>
      <c r="I5162">
        <v>15499.482421875</v>
      </c>
      <c r="J5162">
        <v>0</v>
      </c>
      <c r="L5162" s="26">
        <v>45657</v>
      </c>
      <c r="M5162">
        <v>1</v>
      </c>
      <c r="N5162">
        <v>105479.078125</v>
      </c>
    </row>
    <row r="5163" spans="1:14" x14ac:dyDescent="0.25">
      <c r="A5163" s="21" t="str">
        <f t="shared" si="80"/>
        <v>MOW LBC CAAC_2025</v>
      </c>
      <c r="B5163" t="s">
        <v>130</v>
      </c>
      <c r="C5163" t="s">
        <v>73</v>
      </c>
      <c r="D5163" t="s">
        <v>82</v>
      </c>
      <c r="E5163" t="s">
        <v>5</v>
      </c>
      <c r="F5163" t="s">
        <v>32</v>
      </c>
      <c r="G5163">
        <v>204197.25</v>
      </c>
      <c r="H5163">
        <v>88198.15625</v>
      </c>
      <c r="I5163">
        <v>43533.515625</v>
      </c>
      <c r="J5163">
        <v>0</v>
      </c>
      <c r="L5163" s="26">
        <v>46022</v>
      </c>
      <c r="M5163">
        <v>2</v>
      </c>
      <c r="N5163">
        <v>106607.640625</v>
      </c>
    </row>
    <row r="5164" spans="1:14" x14ac:dyDescent="0.25">
      <c r="A5164" s="21" t="str">
        <f t="shared" si="80"/>
        <v>MOW LBC CAAC_2026</v>
      </c>
      <c r="B5164" t="s">
        <v>130</v>
      </c>
      <c r="C5164" t="s">
        <v>73</v>
      </c>
      <c r="D5164" t="s">
        <v>82</v>
      </c>
      <c r="E5164" t="s">
        <v>5</v>
      </c>
      <c r="F5164" t="s">
        <v>32</v>
      </c>
      <c r="G5164">
        <v>219276.34375</v>
      </c>
      <c r="H5164">
        <v>99640.6953125</v>
      </c>
      <c r="I5164">
        <v>47211.59375</v>
      </c>
      <c r="J5164">
        <v>0</v>
      </c>
      <c r="L5164" s="26">
        <v>46387</v>
      </c>
      <c r="M5164">
        <v>3</v>
      </c>
      <c r="N5164">
        <v>110696.1796875</v>
      </c>
    </row>
    <row r="5165" spans="1:14" x14ac:dyDescent="0.25">
      <c r="A5165" s="21" t="str">
        <f t="shared" si="80"/>
        <v>MOW LBC CAAC_2027</v>
      </c>
      <c r="B5165" t="s">
        <v>130</v>
      </c>
      <c r="C5165" t="s">
        <v>73</v>
      </c>
      <c r="D5165" t="s">
        <v>82</v>
      </c>
      <c r="E5165" t="s">
        <v>5</v>
      </c>
      <c r="F5165" t="s">
        <v>32</v>
      </c>
      <c r="G5165">
        <v>230496.265625</v>
      </c>
      <c r="H5165">
        <v>100880.5859375</v>
      </c>
      <c r="I5165">
        <v>50799.19921875</v>
      </c>
      <c r="J5165">
        <v>0</v>
      </c>
      <c r="L5165" s="26">
        <v>46752</v>
      </c>
      <c r="M5165">
        <v>4</v>
      </c>
      <c r="N5165">
        <v>110550.6953125</v>
      </c>
    </row>
    <row r="5166" spans="1:14" x14ac:dyDescent="0.25">
      <c r="A5166" s="21" t="str">
        <f t="shared" si="80"/>
        <v>MOW LBC CAAC_2028</v>
      </c>
      <c r="B5166" t="s">
        <v>130</v>
      </c>
      <c r="C5166" t="s">
        <v>73</v>
      </c>
      <c r="D5166" t="s">
        <v>82</v>
      </c>
      <c r="E5166" t="s">
        <v>5</v>
      </c>
      <c r="F5166" t="s">
        <v>32</v>
      </c>
      <c r="G5166">
        <v>238907.859375</v>
      </c>
      <c r="H5166">
        <v>110266.9296875</v>
      </c>
      <c r="I5166">
        <v>54535.296875</v>
      </c>
      <c r="J5166">
        <v>0</v>
      </c>
      <c r="L5166" s="26">
        <v>47118</v>
      </c>
      <c r="M5166">
        <v>5</v>
      </c>
      <c r="N5166">
        <v>116865.3125</v>
      </c>
    </row>
    <row r="5167" spans="1:14" x14ac:dyDescent="0.25">
      <c r="A5167" s="21" t="str">
        <f t="shared" si="80"/>
        <v>MOW LBC CAAC_2029</v>
      </c>
      <c r="B5167" t="s">
        <v>130</v>
      </c>
      <c r="C5167" t="s">
        <v>73</v>
      </c>
      <c r="D5167" t="s">
        <v>82</v>
      </c>
      <c r="E5167" t="s">
        <v>5</v>
      </c>
      <c r="F5167" t="s">
        <v>32</v>
      </c>
      <c r="G5167">
        <v>246828.921875</v>
      </c>
      <c r="H5167">
        <v>121047.9765625</v>
      </c>
      <c r="I5167">
        <v>56837.07421875</v>
      </c>
      <c r="J5167">
        <v>0</v>
      </c>
      <c r="L5167" s="26">
        <v>47483</v>
      </c>
      <c r="M5167">
        <v>6</v>
      </c>
      <c r="N5167">
        <v>124399.1015625</v>
      </c>
    </row>
    <row r="5168" spans="1:14" x14ac:dyDescent="0.25">
      <c r="A5168" s="21" t="str">
        <f t="shared" si="80"/>
        <v>MOW LBC CAAC_2030</v>
      </c>
      <c r="B5168" t="s">
        <v>130</v>
      </c>
      <c r="C5168" t="s">
        <v>73</v>
      </c>
      <c r="D5168" t="s">
        <v>82</v>
      </c>
      <c r="E5168" t="s">
        <v>5</v>
      </c>
      <c r="F5168" t="s">
        <v>32</v>
      </c>
      <c r="G5168">
        <v>255533.296875</v>
      </c>
      <c r="H5168">
        <v>129491.375</v>
      </c>
      <c r="I5168">
        <v>62349.9765625</v>
      </c>
      <c r="J5168">
        <v>0</v>
      </c>
      <c r="L5168" s="26">
        <v>47848</v>
      </c>
      <c r="M5168">
        <v>7</v>
      </c>
      <c r="N5168">
        <v>129681.9296875</v>
      </c>
    </row>
    <row r="5169" spans="1:14" x14ac:dyDescent="0.25">
      <c r="A5169" s="21" t="str">
        <f t="shared" si="80"/>
        <v>MOW LBC CAAC_2031</v>
      </c>
      <c r="B5169" t="s">
        <v>130</v>
      </c>
      <c r="C5169" t="s">
        <v>73</v>
      </c>
      <c r="D5169" t="s">
        <v>82</v>
      </c>
      <c r="E5169" t="s">
        <v>5</v>
      </c>
      <c r="F5169" t="s">
        <v>32</v>
      </c>
      <c r="G5169">
        <v>259902.828125</v>
      </c>
      <c r="H5169">
        <v>115315.15625</v>
      </c>
      <c r="I5169">
        <v>60166.375</v>
      </c>
      <c r="J5169">
        <v>27125.732421875</v>
      </c>
      <c r="L5169" s="26">
        <v>48213</v>
      </c>
      <c r="M5169">
        <v>8</v>
      </c>
      <c r="N5169">
        <v>131674.546875</v>
      </c>
    </row>
    <row r="5170" spans="1:14" x14ac:dyDescent="0.25">
      <c r="A5170" s="21" t="str">
        <f t="shared" si="80"/>
        <v>MOW LBC CAAC_2032</v>
      </c>
      <c r="B5170" t="s">
        <v>130</v>
      </c>
      <c r="C5170" t="s">
        <v>73</v>
      </c>
      <c r="D5170" t="s">
        <v>82</v>
      </c>
      <c r="E5170" t="s">
        <v>5</v>
      </c>
      <c r="F5170" t="s">
        <v>32</v>
      </c>
      <c r="G5170">
        <v>268454.3125</v>
      </c>
      <c r="H5170">
        <v>117717.8671875</v>
      </c>
      <c r="I5170">
        <v>61382.828125</v>
      </c>
      <c r="J5170">
        <v>0</v>
      </c>
      <c r="L5170" s="26">
        <v>48579</v>
      </c>
      <c r="M5170">
        <v>9</v>
      </c>
      <c r="N5170">
        <v>126709.265625</v>
      </c>
    </row>
    <row r="5171" spans="1:14" x14ac:dyDescent="0.25">
      <c r="A5171" s="21" t="str">
        <f t="shared" si="80"/>
        <v>MOW LBC CAAC_2033</v>
      </c>
      <c r="B5171" t="s">
        <v>130</v>
      </c>
      <c r="C5171" t="s">
        <v>73</v>
      </c>
      <c r="D5171" t="s">
        <v>82</v>
      </c>
      <c r="E5171" t="s">
        <v>5</v>
      </c>
      <c r="F5171" t="s">
        <v>32</v>
      </c>
      <c r="G5171">
        <v>279679.09375</v>
      </c>
      <c r="H5171">
        <v>112417.015625</v>
      </c>
      <c r="I5171">
        <v>64018.3671875</v>
      </c>
      <c r="J5171">
        <v>0</v>
      </c>
      <c r="L5171" s="26">
        <v>48944</v>
      </c>
      <c r="M5171">
        <v>10</v>
      </c>
      <c r="N5171">
        <v>112862.0078125</v>
      </c>
    </row>
    <row r="5172" spans="1:14" x14ac:dyDescent="0.25">
      <c r="A5172" s="21" t="str">
        <f t="shared" si="80"/>
        <v>MOW LBC CAAC_2034</v>
      </c>
      <c r="B5172" t="s">
        <v>130</v>
      </c>
      <c r="C5172" t="s">
        <v>73</v>
      </c>
      <c r="D5172" t="s">
        <v>82</v>
      </c>
      <c r="E5172" t="s">
        <v>5</v>
      </c>
      <c r="F5172" t="s">
        <v>32</v>
      </c>
      <c r="G5172">
        <v>290426.71875</v>
      </c>
      <c r="H5172">
        <v>115939.9609375</v>
      </c>
      <c r="I5172">
        <v>66291.109375</v>
      </c>
      <c r="J5172">
        <v>0</v>
      </c>
      <c r="L5172" s="26">
        <v>49309</v>
      </c>
      <c r="M5172">
        <v>11</v>
      </c>
      <c r="N5172">
        <v>113327.5234375</v>
      </c>
    </row>
    <row r="5173" spans="1:14" x14ac:dyDescent="0.25">
      <c r="A5173" s="21" t="str">
        <f t="shared" si="80"/>
        <v>MOW LBC CAAC_2035</v>
      </c>
      <c r="B5173" t="s">
        <v>130</v>
      </c>
      <c r="C5173" t="s">
        <v>73</v>
      </c>
      <c r="D5173" t="s">
        <v>82</v>
      </c>
      <c r="E5173" t="s">
        <v>5</v>
      </c>
      <c r="F5173" t="s">
        <v>32</v>
      </c>
      <c r="G5173">
        <v>302394.375</v>
      </c>
      <c r="H5173">
        <v>119451.8046875</v>
      </c>
      <c r="I5173">
        <v>67375.546875</v>
      </c>
      <c r="J5173">
        <v>0</v>
      </c>
      <c r="L5173" s="26">
        <v>49674</v>
      </c>
      <c r="M5173">
        <v>12</v>
      </c>
      <c r="N5173">
        <v>113945.40625</v>
      </c>
    </row>
    <row r="5174" spans="1:14" x14ac:dyDescent="0.25">
      <c r="A5174" s="21" t="str">
        <f t="shared" si="80"/>
        <v>MOW LBC CAAC_2036</v>
      </c>
      <c r="B5174" t="s">
        <v>130</v>
      </c>
      <c r="C5174" t="s">
        <v>73</v>
      </c>
      <c r="D5174" t="s">
        <v>82</v>
      </c>
      <c r="E5174" t="s">
        <v>5</v>
      </c>
      <c r="F5174" t="s">
        <v>32</v>
      </c>
      <c r="G5174">
        <v>314773.5625</v>
      </c>
      <c r="H5174">
        <v>120457.421875</v>
      </c>
      <c r="I5174">
        <v>70385.5390625</v>
      </c>
      <c r="J5174">
        <v>0</v>
      </c>
      <c r="L5174" s="26">
        <v>50040</v>
      </c>
      <c r="M5174">
        <v>13</v>
      </c>
      <c r="N5174">
        <v>114120.0546875</v>
      </c>
    </row>
    <row r="5175" spans="1:14" x14ac:dyDescent="0.25">
      <c r="A5175" s="21" t="str">
        <f t="shared" si="80"/>
        <v>MOW LBC CAAC_2037</v>
      </c>
      <c r="B5175" t="s">
        <v>130</v>
      </c>
      <c r="C5175" t="s">
        <v>73</v>
      </c>
      <c r="D5175" t="s">
        <v>82</v>
      </c>
      <c r="E5175" t="s">
        <v>5</v>
      </c>
      <c r="F5175" t="s">
        <v>32</v>
      </c>
      <c r="G5175">
        <v>326075.09375</v>
      </c>
      <c r="H5175">
        <v>111685.2734375</v>
      </c>
      <c r="I5175">
        <v>71932.90625</v>
      </c>
      <c r="J5175">
        <v>0</v>
      </c>
      <c r="L5175" s="26">
        <v>50405</v>
      </c>
      <c r="M5175">
        <v>14</v>
      </c>
      <c r="N5175">
        <v>94971.5390625</v>
      </c>
    </row>
    <row r="5176" spans="1:14" x14ac:dyDescent="0.25">
      <c r="A5176" s="21" t="str">
        <f t="shared" si="80"/>
        <v>MOW LBC CAAC_2038</v>
      </c>
      <c r="B5176" t="s">
        <v>130</v>
      </c>
      <c r="C5176" t="s">
        <v>73</v>
      </c>
      <c r="D5176" t="s">
        <v>82</v>
      </c>
      <c r="E5176" t="s">
        <v>5</v>
      </c>
      <c r="F5176" t="s">
        <v>32</v>
      </c>
      <c r="G5176">
        <v>338127.1875</v>
      </c>
      <c r="H5176">
        <v>106290.53125</v>
      </c>
      <c r="I5176">
        <v>72653.8125</v>
      </c>
      <c r="J5176">
        <v>0</v>
      </c>
      <c r="L5176" s="26">
        <v>50770</v>
      </c>
      <c r="M5176">
        <v>15</v>
      </c>
      <c r="N5176">
        <v>83345.15625</v>
      </c>
    </row>
    <row r="5177" spans="1:14" x14ac:dyDescent="0.25">
      <c r="A5177" s="21" t="str">
        <f t="shared" si="80"/>
        <v>MOW LBC CAAC_2039</v>
      </c>
      <c r="B5177" t="s">
        <v>130</v>
      </c>
      <c r="C5177" t="s">
        <v>73</v>
      </c>
      <c r="D5177" t="s">
        <v>82</v>
      </c>
      <c r="E5177" t="s">
        <v>5</v>
      </c>
      <c r="F5177" t="s">
        <v>32</v>
      </c>
      <c r="G5177">
        <v>355622.09375</v>
      </c>
      <c r="H5177">
        <v>108103.140625</v>
      </c>
      <c r="I5177">
        <v>75687.7265625</v>
      </c>
      <c r="J5177">
        <v>0</v>
      </c>
      <c r="L5177" s="26">
        <v>51135</v>
      </c>
      <c r="M5177">
        <v>16</v>
      </c>
      <c r="N5177">
        <v>75845.3359375</v>
      </c>
    </row>
    <row r="5178" spans="1:14" x14ac:dyDescent="0.25">
      <c r="A5178" s="21" t="str">
        <f t="shared" si="80"/>
        <v>MOW LBC CAAC_2040</v>
      </c>
      <c r="B5178" t="s">
        <v>130</v>
      </c>
      <c r="C5178" t="s">
        <v>73</v>
      </c>
      <c r="D5178" t="s">
        <v>82</v>
      </c>
      <c r="E5178" t="s">
        <v>5</v>
      </c>
      <c r="F5178" t="s">
        <v>32</v>
      </c>
      <c r="G5178">
        <v>366219.4375</v>
      </c>
      <c r="H5178">
        <v>90017.2421875</v>
      </c>
      <c r="I5178">
        <v>54972.7578125</v>
      </c>
      <c r="J5178">
        <v>133313.8125</v>
      </c>
      <c r="L5178" s="26">
        <v>51501</v>
      </c>
      <c r="M5178">
        <v>17</v>
      </c>
      <c r="N5178">
        <v>67080.5703125</v>
      </c>
    </row>
    <row r="5179" spans="1:14" x14ac:dyDescent="0.25">
      <c r="A5179" s="21" t="str">
        <f t="shared" si="80"/>
        <v>MOW LBC CAAC_2041</v>
      </c>
      <c r="B5179" t="s">
        <v>130</v>
      </c>
      <c r="C5179" t="s">
        <v>73</v>
      </c>
      <c r="D5179" t="s">
        <v>82</v>
      </c>
      <c r="E5179" t="s">
        <v>5</v>
      </c>
      <c r="F5179" t="s">
        <v>32</v>
      </c>
      <c r="G5179">
        <v>375933.28125</v>
      </c>
      <c r="H5179">
        <v>82917.953125</v>
      </c>
      <c r="I5179">
        <v>54206.16796875</v>
      </c>
      <c r="J5179">
        <v>0</v>
      </c>
      <c r="L5179" s="26">
        <v>51866</v>
      </c>
      <c r="M5179">
        <v>18</v>
      </c>
      <c r="N5179">
        <v>61210.47265625</v>
      </c>
    </row>
    <row r="5180" spans="1:14" x14ac:dyDescent="0.25">
      <c r="A5180" s="21" t="str">
        <f t="shared" si="80"/>
        <v>MOW LBC CAAC_2042</v>
      </c>
      <c r="B5180" t="s">
        <v>130</v>
      </c>
      <c r="C5180" t="s">
        <v>73</v>
      </c>
      <c r="D5180" t="s">
        <v>82</v>
      </c>
      <c r="E5180" t="s">
        <v>5</v>
      </c>
      <c r="F5180" t="s">
        <v>32</v>
      </c>
      <c r="G5180">
        <v>387701.34375</v>
      </c>
      <c r="H5180">
        <v>82501.265625</v>
      </c>
      <c r="I5180">
        <v>54454.33984375</v>
      </c>
      <c r="J5180">
        <v>0</v>
      </c>
      <c r="L5180" s="26">
        <v>52231</v>
      </c>
      <c r="M5180">
        <v>19</v>
      </c>
      <c r="N5180">
        <v>74375.0390625</v>
      </c>
    </row>
    <row r="5181" spans="1:14" x14ac:dyDescent="0.25">
      <c r="A5181" s="21" t="str">
        <f t="shared" si="80"/>
        <v>MOW LBC CAAC_2043</v>
      </c>
      <c r="B5181" t="s">
        <v>130</v>
      </c>
      <c r="C5181" t="s">
        <v>73</v>
      </c>
      <c r="D5181" t="s">
        <v>82</v>
      </c>
      <c r="E5181" t="s">
        <v>5</v>
      </c>
      <c r="F5181" t="s">
        <v>32</v>
      </c>
      <c r="G5181">
        <v>398459.59375</v>
      </c>
      <c r="H5181">
        <v>85493.3125</v>
      </c>
      <c r="I5181">
        <v>177415.3125</v>
      </c>
      <c r="J5181">
        <v>0</v>
      </c>
      <c r="L5181" s="26">
        <v>52596</v>
      </c>
      <c r="M5181">
        <v>20</v>
      </c>
      <c r="N5181">
        <v>78011.1328125</v>
      </c>
    </row>
    <row r="5182" spans="1:14" x14ac:dyDescent="0.25">
      <c r="A5182" s="21" t="str">
        <f t="shared" si="80"/>
        <v>MOW LBC CAAC_2024</v>
      </c>
      <c r="B5182" t="s">
        <v>130</v>
      </c>
      <c r="C5182" t="s">
        <v>73</v>
      </c>
      <c r="D5182" t="s">
        <v>82</v>
      </c>
      <c r="E5182" t="s">
        <v>5</v>
      </c>
      <c r="F5182" t="s">
        <v>8</v>
      </c>
      <c r="G5182">
        <v>0</v>
      </c>
      <c r="H5182">
        <v>0</v>
      </c>
      <c r="I5182">
        <v>0</v>
      </c>
      <c r="J5182">
        <v>0</v>
      </c>
      <c r="L5182" s="26">
        <v>45657</v>
      </c>
      <c r="M5182">
        <v>1</v>
      </c>
      <c r="N5182">
        <v>0</v>
      </c>
    </row>
    <row r="5183" spans="1:14" x14ac:dyDescent="0.25">
      <c r="A5183" s="21" t="str">
        <f t="shared" si="80"/>
        <v>MOW LBC CAAC_2025</v>
      </c>
      <c r="B5183" t="s">
        <v>130</v>
      </c>
      <c r="C5183" t="s">
        <v>73</v>
      </c>
      <c r="D5183" t="s">
        <v>82</v>
      </c>
      <c r="E5183" t="s">
        <v>5</v>
      </c>
      <c r="F5183" t="s">
        <v>8</v>
      </c>
      <c r="G5183">
        <v>0</v>
      </c>
      <c r="H5183">
        <v>0</v>
      </c>
      <c r="I5183">
        <v>0</v>
      </c>
      <c r="J5183">
        <v>0</v>
      </c>
      <c r="L5183" s="26">
        <v>46022</v>
      </c>
      <c r="M5183">
        <v>2</v>
      </c>
      <c r="N5183">
        <v>0</v>
      </c>
    </row>
    <row r="5184" spans="1:14" x14ac:dyDescent="0.25">
      <c r="A5184" s="21" t="str">
        <f t="shared" si="80"/>
        <v>MOW LBC CAAC_2026</v>
      </c>
      <c r="B5184" t="s">
        <v>130</v>
      </c>
      <c r="C5184" t="s">
        <v>73</v>
      </c>
      <c r="D5184" t="s">
        <v>82</v>
      </c>
      <c r="E5184" t="s">
        <v>5</v>
      </c>
      <c r="F5184" t="s">
        <v>8</v>
      </c>
      <c r="G5184">
        <v>0</v>
      </c>
      <c r="H5184">
        <v>0</v>
      </c>
      <c r="I5184">
        <v>0</v>
      </c>
      <c r="J5184">
        <v>0</v>
      </c>
      <c r="L5184" s="26">
        <v>46387</v>
      </c>
      <c r="M5184">
        <v>3</v>
      </c>
      <c r="N5184">
        <v>0</v>
      </c>
    </row>
    <row r="5185" spans="1:14" x14ac:dyDescent="0.25">
      <c r="A5185" s="21" t="str">
        <f t="shared" si="80"/>
        <v>MOW LBC CAAC_2027</v>
      </c>
      <c r="B5185" t="s">
        <v>130</v>
      </c>
      <c r="C5185" t="s">
        <v>73</v>
      </c>
      <c r="D5185" t="s">
        <v>82</v>
      </c>
      <c r="E5185" t="s">
        <v>5</v>
      </c>
      <c r="F5185" t="s">
        <v>8</v>
      </c>
      <c r="G5185">
        <v>0</v>
      </c>
      <c r="H5185">
        <v>0</v>
      </c>
      <c r="I5185">
        <v>0</v>
      </c>
      <c r="J5185">
        <v>0</v>
      </c>
      <c r="L5185" s="26">
        <v>46752</v>
      </c>
      <c r="M5185">
        <v>4</v>
      </c>
      <c r="N5185">
        <v>0</v>
      </c>
    </row>
    <row r="5186" spans="1:14" x14ac:dyDescent="0.25">
      <c r="A5186" s="21" t="str">
        <f t="shared" ref="A5186:A5249" si="81">B5186&amp;" "&amp;D5186&amp;" "&amp;C5186&amp;"_"&amp;YEAR(L5186)</f>
        <v>MOW LBC CAAC_2028</v>
      </c>
      <c r="B5186" t="s">
        <v>130</v>
      </c>
      <c r="C5186" t="s">
        <v>73</v>
      </c>
      <c r="D5186" t="s">
        <v>82</v>
      </c>
      <c r="E5186" t="s">
        <v>5</v>
      </c>
      <c r="F5186" t="s">
        <v>8</v>
      </c>
      <c r="G5186">
        <v>0</v>
      </c>
      <c r="H5186">
        <v>0</v>
      </c>
      <c r="I5186">
        <v>0</v>
      </c>
      <c r="J5186">
        <v>0</v>
      </c>
      <c r="L5186" s="26">
        <v>47118</v>
      </c>
      <c r="M5186">
        <v>5</v>
      </c>
      <c r="N5186">
        <v>0</v>
      </c>
    </row>
    <row r="5187" spans="1:14" x14ac:dyDescent="0.25">
      <c r="A5187" s="21" t="str">
        <f t="shared" si="81"/>
        <v>MOW LBC CAAC_2029</v>
      </c>
      <c r="B5187" t="s">
        <v>130</v>
      </c>
      <c r="C5187" t="s">
        <v>73</v>
      </c>
      <c r="D5187" t="s">
        <v>82</v>
      </c>
      <c r="E5187" t="s">
        <v>5</v>
      </c>
      <c r="F5187" t="s">
        <v>8</v>
      </c>
      <c r="G5187">
        <v>0</v>
      </c>
      <c r="H5187">
        <v>0</v>
      </c>
      <c r="I5187">
        <v>0</v>
      </c>
      <c r="J5187">
        <v>0</v>
      </c>
      <c r="L5187" s="26">
        <v>47483</v>
      </c>
      <c r="M5187">
        <v>6</v>
      </c>
      <c r="N5187">
        <v>0</v>
      </c>
    </row>
    <row r="5188" spans="1:14" x14ac:dyDescent="0.25">
      <c r="A5188" s="21" t="str">
        <f t="shared" si="81"/>
        <v>MOW LBC CAAC_2030</v>
      </c>
      <c r="B5188" t="s">
        <v>130</v>
      </c>
      <c r="C5188" t="s">
        <v>73</v>
      </c>
      <c r="D5188" t="s">
        <v>82</v>
      </c>
      <c r="E5188" t="s">
        <v>5</v>
      </c>
      <c r="F5188" t="s">
        <v>8</v>
      </c>
      <c r="G5188">
        <v>0</v>
      </c>
      <c r="H5188">
        <v>0</v>
      </c>
      <c r="I5188">
        <v>0</v>
      </c>
      <c r="J5188">
        <v>0</v>
      </c>
      <c r="L5188" s="26">
        <v>47848</v>
      </c>
      <c r="M5188">
        <v>7</v>
      </c>
      <c r="N5188">
        <v>0</v>
      </c>
    </row>
    <row r="5189" spans="1:14" x14ac:dyDescent="0.25">
      <c r="A5189" s="21" t="str">
        <f t="shared" si="81"/>
        <v>MOW LBC CAAC_2031</v>
      </c>
      <c r="B5189" t="s">
        <v>130</v>
      </c>
      <c r="C5189" t="s">
        <v>73</v>
      </c>
      <c r="D5189" t="s">
        <v>82</v>
      </c>
      <c r="E5189" t="s">
        <v>5</v>
      </c>
      <c r="F5189" t="s">
        <v>8</v>
      </c>
      <c r="G5189">
        <v>0</v>
      </c>
      <c r="H5189">
        <v>0</v>
      </c>
      <c r="I5189">
        <v>0</v>
      </c>
      <c r="J5189">
        <v>0</v>
      </c>
      <c r="L5189" s="26">
        <v>48213</v>
      </c>
      <c r="M5189">
        <v>8</v>
      </c>
      <c r="N5189">
        <v>0</v>
      </c>
    </row>
    <row r="5190" spans="1:14" x14ac:dyDescent="0.25">
      <c r="A5190" s="21" t="str">
        <f t="shared" si="81"/>
        <v>MOW LBC CAAC_2032</v>
      </c>
      <c r="B5190" t="s">
        <v>130</v>
      </c>
      <c r="C5190" t="s">
        <v>73</v>
      </c>
      <c r="D5190" t="s">
        <v>82</v>
      </c>
      <c r="E5190" t="s">
        <v>5</v>
      </c>
      <c r="F5190" t="s">
        <v>8</v>
      </c>
      <c r="G5190">
        <v>0</v>
      </c>
      <c r="H5190">
        <v>0</v>
      </c>
      <c r="I5190">
        <v>0</v>
      </c>
      <c r="J5190">
        <v>0</v>
      </c>
      <c r="L5190" s="26">
        <v>48579</v>
      </c>
      <c r="M5190">
        <v>9</v>
      </c>
      <c r="N5190">
        <v>0</v>
      </c>
    </row>
    <row r="5191" spans="1:14" x14ac:dyDescent="0.25">
      <c r="A5191" s="21" t="str">
        <f t="shared" si="81"/>
        <v>MOW LBC CAAC_2033</v>
      </c>
      <c r="B5191" t="s">
        <v>130</v>
      </c>
      <c r="C5191" t="s">
        <v>73</v>
      </c>
      <c r="D5191" t="s">
        <v>82</v>
      </c>
      <c r="E5191" t="s">
        <v>5</v>
      </c>
      <c r="F5191" t="s">
        <v>8</v>
      </c>
      <c r="G5191">
        <v>0</v>
      </c>
      <c r="H5191">
        <v>0</v>
      </c>
      <c r="I5191">
        <v>0</v>
      </c>
      <c r="J5191">
        <v>0</v>
      </c>
      <c r="L5191" s="26">
        <v>48944</v>
      </c>
      <c r="M5191">
        <v>10</v>
      </c>
      <c r="N5191">
        <v>0</v>
      </c>
    </row>
    <row r="5192" spans="1:14" x14ac:dyDescent="0.25">
      <c r="A5192" s="21" t="str">
        <f t="shared" si="81"/>
        <v>MOW LBC CAAC_2034</v>
      </c>
      <c r="B5192" t="s">
        <v>130</v>
      </c>
      <c r="C5192" t="s">
        <v>73</v>
      </c>
      <c r="D5192" t="s">
        <v>82</v>
      </c>
      <c r="E5192" t="s">
        <v>5</v>
      </c>
      <c r="F5192" t="s">
        <v>8</v>
      </c>
      <c r="G5192">
        <v>0</v>
      </c>
      <c r="H5192">
        <v>0</v>
      </c>
      <c r="I5192">
        <v>0</v>
      </c>
      <c r="J5192">
        <v>0</v>
      </c>
      <c r="L5192" s="26">
        <v>49309</v>
      </c>
      <c r="M5192">
        <v>11</v>
      </c>
      <c r="N5192">
        <v>0</v>
      </c>
    </row>
    <row r="5193" spans="1:14" x14ac:dyDescent="0.25">
      <c r="A5193" s="21" t="str">
        <f t="shared" si="81"/>
        <v>MOW LBC CAAC_2035</v>
      </c>
      <c r="B5193" t="s">
        <v>130</v>
      </c>
      <c r="C5193" t="s">
        <v>73</v>
      </c>
      <c r="D5193" t="s">
        <v>82</v>
      </c>
      <c r="E5193" t="s">
        <v>5</v>
      </c>
      <c r="F5193" t="s">
        <v>8</v>
      </c>
      <c r="G5193">
        <v>0</v>
      </c>
      <c r="H5193">
        <v>0</v>
      </c>
      <c r="I5193">
        <v>0</v>
      </c>
      <c r="J5193">
        <v>0</v>
      </c>
      <c r="L5193" s="26">
        <v>49674</v>
      </c>
      <c r="M5193">
        <v>12</v>
      </c>
      <c r="N5193">
        <v>0</v>
      </c>
    </row>
    <row r="5194" spans="1:14" x14ac:dyDescent="0.25">
      <c r="A5194" s="21" t="str">
        <f t="shared" si="81"/>
        <v>MOW LBC CAAC_2036</v>
      </c>
      <c r="B5194" t="s">
        <v>130</v>
      </c>
      <c r="C5194" t="s">
        <v>73</v>
      </c>
      <c r="D5194" t="s">
        <v>82</v>
      </c>
      <c r="E5194" t="s">
        <v>5</v>
      </c>
      <c r="F5194" t="s">
        <v>8</v>
      </c>
      <c r="G5194">
        <v>0</v>
      </c>
      <c r="H5194">
        <v>0</v>
      </c>
      <c r="I5194">
        <v>0</v>
      </c>
      <c r="J5194">
        <v>0</v>
      </c>
      <c r="L5194" s="26">
        <v>50040</v>
      </c>
      <c r="M5194">
        <v>13</v>
      </c>
      <c r="N5194">
        <v>0</v>
      </c>
    </row>
    <row r="5195" spans="1:14" x14ac:dyDescent="0.25">
      <c r="A5195" s="21" t="str">
        <f t="shared" si="81"/>
        <v>MOW LBC CAAC_2037</v>
      </c>
      <c r="B5195" t="s">
        <v>130</v>
      </c>
      <c r="C5195" t="s">
        <v>73</v>
      </c>
      <c r="D5195" t="s">
        <v>82</v>
      </c>
      <c r="E5195" t="s">
        <v>5</v>
      </c>
      <c r="F5195" t="s">
        <v>8</v>
      </c>
      <c r="G5195">
        <v>0</v>
      </c>
      <c r="H5195">
        <v>0</v>
      </c>
      <c r="I5195">
        <v>0</v>
      </c>
      <c r="J5195">
        <v>0</v>
      </c>
      <c r="L5195" s="26">
        <v>50405</v>
      </c>
      <c r="M5195">
        <v>14</v>
      </c>
      <c r="N5195">
        <v>0</v>
      </c>
    </row>
    <row r="5196" spans="1:14" x14ac:dyDescent="0.25">
      <c r="A5196" s="21" t="str">
        <f t="shared" si="81"/>
        <v>MOW LBC CAAC_2038</v>
      </c>
      <c r="B5196" t="s">
        <v>130</v>
      </c>
      <c r="C5196" t="s">
        <v>73</v>
      </c>
      <c r="D5196" t="s">
        <v>82</v>
      </c>
      <c r="E5196" t="s">
        <v>5</v>
      </c>
      <c r="F5196" t="s">
        <v>8</v>
      </c>
      <c r="G5196">
        <v>0</v>
      </c>
      <c r="H5196">
        <v>0</v>
      </c>
      <c r="I5196">
        <v>0</v>
      </c>
      <c r="J5196">
        <v>0</v>
      </c>
      <c r="L5196" s="26">
        <v>50770</v>
      </c>
      <c r="M5196">
        <v>15</v>
      </c>
      <c r="N5196">
        <v>0</v>
      </c>
    </row>
    <row r="5197" spans="1:14" x14ac:dyDescent="0.25">
      <c r="A5197" s="21" t="str">
        <f t="shared" si="81"/>
        <v>MOW LBC CAAC_2039</v>
      </c>
      <c r="B5197" t="s">
        <v>130</v>
      </c>
      <c r="C5197" t="s">
        <v>73</v>
      </c>
      <c r="D5197" t="s">
        <v>82</v>
      </c>
      <c r="E5197" t="s">
        <v>5</v>
      </c>
      <c r="F5197" t="s">
        <v>8</v>
      </c>
      <c r="G5197">
        <v>0</v>
      </c>
      <c r="H5197">
        <v>0</v>
      </c>
      <c r="I5197">
        <v>0</v>
      </c>
      <c r="J5197">
        <v>0</v>
      </c>
      <c r="L5197" s="26">
        <v>51135</v>
      </c>
      <c r="M5197">
        <v>16</v>
      </c>
      <c r="N5197">
        <v>0</v>
      </c>
    </row>
    <row r="5198" spans="1:14" x14ac:dyDescent="0.25">
      <c r="A5198" s="21" t="str">
        <f t="shared" si="81"/>
        <v>MOW LBC CAAC_2040</v>
      </c>
      <c r="B5198" t="s">
        <v>130</v>
      </c>
      <c r="C5198" t="s">
        <v>73</v>
      </c>
      <c r="D5198" t="s">
        <v>82</v>
      </c>
      <c r="E5198" t="s">
        <v>5</v>
      </c>
      <c r="F5198" t="s">
        <v>8</v>
      </c>
      <c r="G5198">
        <v>0</v>
      </c>
      <c r="H5198">
        <v>0</v>
      </c>
      <c r="I5198">
        <v>0</v>
      </c>
      <c r="J5198">
        <v>0</v>
      </c>
      <c r="L5198" s="26">
        <v>51501</v>
      </c>
      <c r="M5198">
        <v>17</v>
      </c>
      <c r="N5198">
        <v>0</v>
      </c>
    </row>
    <row r="5199" spans="1:14" x14ac:dyDescent="0.25">
      <c r="A5199" s="21" t="str">
        <f t="shared" si="81"/>
        <v>MOW LBC CAAC_2041</v>
      </c>
      <c r="B5199" t="s">
        <v>130</v>
      </c>
      <c r="C5199" t="s">
        <v>73</v>
      </c>
      <c r="D5199" t="s">
        <v>82</v>
      </c>
      <c r="E5199" t="s">
        <v>5</v>
      </c>
      <c r="F5199" t="s">
        <v>8</v>
      </c>
      <c r="G5199">
        <v>0</v>
      </c>
      <c r="H5199">
        <v>0</v>
      </c>
      <c r="I5199">
        <v>0</v>
      </c>
      <c r="J5199">
        <v>0</v>
      </c>
      <c r="L5199" s="26">
        <v>51866</v>
      </c>
      <c r="M5199">
        <v>18</v>
      </c>
      <c r="N5199">
        <v>0</v>
      </c>
    </row>
    <row r="5200" spans="1:14" x14ac:dyDescent="0.25">
      <c r="A5200" s="21" t="str">
        <f t="shared" si="81"/>
        <v>MOW LBC CAAC_2042</v>
      </c>
      <c r="B5200" t="s">
        <v>130</v>
      </c>
      <c r="C5200" t="s">
        <v>73</v>
      </c>
      <c r="D5200" t="s">
        <v>82</v>
      </c>
      <c r="E5200" t="s">
        <v>5</v>
      </c>
      <c r="F5200" t="s">
        <v>8</v>
      </c>
      <c r="G5200">
        <v>0</v>
      </c>
      <c r="H5200">
        <v>0</v>
      </c>
      <c r="I5200">
        <v>0</v>
      </c>
      <c r="J5200">
        <v>0</v>
      </c>
      <c r="L5200" s="26">
        <v>52231</v>
      </c>
      <c r="M5200">
        <v>19</v>
      </c>
      <c r="N5200">
        <v>0</v>
      </c>
    </row>
    <row r="5201" spans="1:14" x14ac:dyDescent="0.25">
      <c r="A5201" s="21" t="str">
        <f t="shared" si="81"/>
        <v>MOW LBC CAAC_2043</v>
      </c>
      <c r="B5201" t="s">
        <v>130</v>
      </c>
      <c r="C5201" t="s">
        <v>73</v>
      </c>
      <c r="D5201" t="s">
        <v>82</v>
      </c>
      <c r="E5201" t="s">
        <v>5</v>
      </c>
      <c r="F5201" t="s">
        <v>8</v>
      </c>
      <c r="G5201">
        <v>0</v>
      </c>
      <c r="H5201">
        <v>0</v>
      </c>
      <c r="I5201">
        <v>0</v>
      </c>
      <c r="J5201">
        <v>0</v>
      </c>
      <c r="L5201" s="26">
        <v>52596</v>
      </c>
      <c r="M5201">
        <v>20</v>
      </c>
      <c r="N5201">
        <v>0</v>
      </c>
    </row>
    <row r="5202" spans="1:14" x14ac:dyDescent="0.25">
      <c r="A5202" s="21" t="str">
        <f t="shared" si="81"/>
        <v>MOW M2C CAAC_2024</v>
      </c>
      <c r="B5202" t="s">
        <v>130</v>
      </c>
      <c r="C5202" t="s">
        <v>73</v>
      </c>
      <c r="D5202" t="s">
        <v>22</v>
      </c>
      <c r="E5202" t="s">
        <v>29</v>
      </c>
      <c r="F5202" t="s">
        <v>28</v>
      </c>
      <c r="K5202">
        <v>0</v>
      </c>
      <c r="L5202" s="26">
        <v>45657</v>
      </c>
      <c r="M5202">
        <v>1</v>
      </c>
    </row>
    <row r="5203" spans="1:14" x14ac:dyDescent="0.25">
      <c r="A5203" s="21" t="str">
        <f t="shared" si="81"/>
        <v>MOW M2C CAAC_2025</v>
      </c>
      <c r="B5203" t="s">
        <v>130</v>
      </c>
      <c r="C5203" t="s">
        <v>73</v>
      </c>
      <c r="D5203" t="s">
        <v>22</v>
      </c>
      <c r="E5203" t="s">
        <v>29</v>
      </c>
      <c r="F5203" t="s">
        <v>28</v>
      </c>
      <c r="K5203">
        <v>0</v>
      </c>
      <c r="L5203" s="26">
        <v>46022</v>
      </c>
      <c r="M5203">
        <v>2</v>
      </c>
    </row>
    <row r="5204" spans="1:14" x14ac:dyDescent="0.25">
      <c r="A5204" s="21" t="str">
        <f t="shared" si="81"/>
        <v>MOW M2C CAAC_2026</v>
      </c>
      <c r="B5204" t="s">
        <v>130</v>
      </c>
      <c r="C5204" t="s">
        <v>73</v>
      </c>
      <c r="D5204" t="s">
        <v>22</v>
      </c>
      <c r="E5204" t="s">
        <v>29</v>
      </c>
      <c r="F5204" t="s">
        <v>28</v>
      </c>
      <c r="K5204">
        <v>0</v>
      </c>
      <c r="L5204" s="26">
        <v>46387</v>
      </c>
      <c r="M5204">
        <v>3</v>
      </c>
    </row>
    <row r="5205" spans="1:14" x14ac:dyDescent="0.25">
      <c r="A5205" s="21" t="str">
        <f t="shared" si="81"/>
        <v>MOW M2C CAAC_2027</v>
      </c>
      <c r="B5205" t="s">
        <v>130</v>
      </c>
      <c r="C5205" t="s">
        <v>73</v>
      </c>
      <c r="D5205" t="s">
        <v>22</v>
      </c>
      <c r="E5205" t="s">
        <v>29</v>
      </c>
      <c r="F5205" t="s">
        <v>28</v>
      </c>
      <c r="K5205">
        <v>0</v>
      </c>
      <c r="L5205" s="26">
        <v>46752</v>
      </c>
      <c r="M5205">
        <v>4</v>
      </c>
    </row>
    <row r="5206" spans="1:14" x14ac:dyDescent="0.25">
      <c r="A5206" s="21" t="str">
        <f t="shared" si="81"/>
        <v>MOW M2C CAAC_2028</v>
      </c>
      <c r="B5206" t="s">
        <v>130</v>
      </c>
      <c r="C5206" t="s">
        <v>73</v>
      </c>
      <c r="D5206" t="s">
        <v>22</v>
      </c>
      <c r="E5206" t="s">
        <v>29</v>
      </c>
      <c r="F5206" t="s">
        <v>28</v>
      </c>
      <c r="K5206">
        <v>0</v>
      </c>
      <c r="L5206" s="26">
        <v>47118</v>
      </c>
      <c r="M5206">
        <v>5</v>
      </c>
    </row>
    <row r="5207" spans="1:14" x14ac:dyDescent="0.25">
      <c r="A5207" s="21" t="str">
        <f t="shared" si="81"/>
        <v>MOW M2C CAAC_2029</v>
      </c>
      <c r="B5207" t="s">
        <v>130</v>
      </c>
      <c r="C5207" t="s">
        <v>73</v>
      </c>
      <c r="D5207" t="s">
        <v>22</v>
      </c>
      <c r="E5207" t="s">
        <v>29</v>
      </c>
      <c r="F5207" t="s">
        <v>28</v>
      </c>
      <c r="K5207">
        <v>0</v>
      </c>
      <c r="L5207" s="26">
        <v>47483</v>
      </c>
      <c r="M5207">
        <v>6</v>
      </c>
    </row>
    <row r="5208" spans="1:14" x14ac:dyDescent="0.25">
      <c r="A5208" s="21" t="str">
        <f t="shared" si="81"/>
        <v>MOW M2C CAAC_2030</v>
      </c>
      <c r="B5208" t="s">
        <v>130</v>
      </c>
      <c r="C5208" t="s">
        <v>73</v>
      </c>
      <c r="D5208" t="s">
        <v>22</v>
      </c>
      <c r="E5208" t="s">
        <v>29</v>
      </c>
      <c r="F5208" t="s">
        <v>28</v>
      </c>
      <c r="K5208">
        <v>0</v>
      </c>
      <c r="L5208" s="26">
        <v>47848</v>
      </c>
      <c r="M5208">
        <v>7</v>
      </c>
    </row>
    <row r="5209" spans="1:14" x14ac:dyDescent="0.25">
      <c r="A5209" s="21" t="str">
        <f t="shared" si="81"/>
        <v>MOW M2C CAAC_2031</v>
      </c>
      <c r="B5209" t="s">
        <v>130</v>
      </c>
      <c r="C5209" t="s">
        <v>73</v>
      </c>
      <c r="D5209" t="s">
        <v>22</v>
      </c>
      <c r="E5209" t="s">
        <v>29</v>
      </c>
      <c r="F5209" t="s">
        <v>28</v>
      </c>
      <c r="K5209">
        <v>0</v>
      </c>
      <c r="L5209" s="26">
        <v>48213</v>
      </c>
      <c r="M5209">
        <v>8</v>
      </c>
    </row>
    <row r="5210" spans="1:14" x14ac:dyDescent="0.25">
      <c r="A5210" s="21" t="str">
        <f t="shared" si="81"/>
        <v>MOW M2C CAAC_2032</v>
      </c>
      <c r="B5210" t="s">
        <v>130</v>
      </c>
      <c r="C5210" t="s">
        <v>73</v>
      </c>
      <c r="D5210" t="s">
        <v>22</v>
      </c>
      <c r="E5210" t="s">
        <v>29</v>
      </c>
      <c r="F5210" t="s">
        <v>28</v>
      </c>
      <c r="K5210">
        <v>0</v>
      </c>
      <c r="L5210" s="26">
        <v>48579</v>
      </c>
      <c r="M5210">
        <v>9</v>
      </c>
    </row>
    <row r="5211" spans="1:14" x14ac:dyDescent="0.25">
      <c r="A5211" s="21" t="str">
        <f t="shared" si="81"/>
        <v>MOW M2C CAAC_2033</v>
      </c>
      <c r="B5211" t="s">
        <v>130</v>
      </c>
      <c r="C5211" t="s">
        <v>73</v>
      </c>
      <c r="D5211" t="s">
        <v>22</v>
      </c>
      <c r="E5211" t="s">
        <v>29</v>
      </c>
      <c r="F5211" t="s">
        <v>28</v>
      </c>
      <c r="K5211">
        <v>0</v>
      </c>
      <c r="L5211" s="26">
        <v>48944</v>
      </c>
      <c r="M5211">
        <v>10</v>
      </c>
    </row>
    <row r="5212" spans="1:14" x14ac:dyDescent="0.25">
      <c r="A5212" s="21" t="str">
        <f t="shared" si="81"/>
        <v>MOW M2C CAAC_2034</v>
      </c>
      <c r="B5212" t="s">
        <v>130</v>
      </c>
      <c r="C5212" t="s">
        <v>73</v>
      </c>
      <c r="D5212" t="s">
        <v>22</v>
      </c>
      <c r="E5212" t="s">
        <v>29</v>
      </c>
      <c r="F5212" t="s">
        <v>28</v>
      </c>
      <c r="K5212">
        <v>0</v>
      </c>
      <c r="L5212" s="26">
        <v>49309</v>
      </c>
      <c r="M5212">
        <v>11</v>
      </c>
    </row>
    <row r="5213" spans="1:14" x14ac:dyDescent="0.25">
      <c r="A5213" s="21" t="str">
        <f t="shared" si="81"/>
        <v>MOW M2C CAAC_2035</v>
      </c>
      <c r="B5213" t="s">
        <v>130</v>
      </c>
      <c r="C5213" t="s">
        <v>73</v>
      </c>
      <c r="D5213" t="s">
        <v>22</v>
      </c>
      <c r="E5213" t="s">
        <v>29</v>
      </c>
      <c r="F5213" t="s">
        <v>28</v>
      </c>
      <c r="K5213">
        <v>0</v>
      </c>
      <c r="L5213" s="26">
        <v>49674</v>
      </c>
      <c r="M5213">
        <v>12</v>
      </c>
    </row>
    <row r="5214" spans="1:14" x14ac:dyDescent="0.25">
      <c r="A5214" s="21" t="str">
        <f t="shared" si="81"/>
        <v>MOW M2C CAAC_2036</v>
      </c>
      <c r="B5214" t="s">
        <v>130</v>
      </c>
      <c r="C5214" t="s">
        <v>73</v>
      </c>
      <c r="D5214" t="s">
        <v>22</v>
      </c>
      <c r="E5214" t="s">
        <v>29</v>
      </c>
      <c r="F5214" t="s">
        <v>28</v>
      </c>
      <c r="K5214">
        <v>0</v>
      </c>
      <c r="L5214" s="26">
        <v>50040</v>
      </c>
      <c r="M5214">
        <v>13</v>
      </c>
    </row>
    <row r="5215" spans="1:14" x14ac:dyDescent="0.25">
      <c r="A5215" s="21" t="str">
        <f t="shared" si="81"/>
        <v>MOW M2C CAAC_2037</v>
      </c>
      <c r="B5215" t="s">
        <v>130</v>
      </c>
      <c r="C5215" t="s">
        <v>73</v>
      </c>
      <c r="D5215" t="s">
        <v>22</v>
      </c>
      <c r="E5215" t="s">
        <v>29</v>
      </c>
      <c r="F5215" t="s">
        <v>28</v>
      </c>
      <c r="K5215">
        <v>0</v>
      </c>
      <c r="L5215" s="26">
        <v>50405</v>
      </c>
      <c r="M5215">
        <v>14</v>
      </c>
    </row>
    <row r="5216" spans="1:14" x14ac:dyDescent="0.25">
      <c r="A5216" s="21" t="str">
        <f t="shared" si="81"/>
        <v>MOW M2C CAAC_2038</v>
      </c>
      <c r="B5216" t="s">
        <v>130</v>
      </c>
      <c r="C5216" t="s">
        <v>73</v>
      </c>
      <c r="D5216" t="s">
        <v>22</v>
      </c>
      <c r="E5216" t="s">
        <v>29</v>
      </c>
      <c r="F5216" t="s">
        <v>28</v>
      </c>
      <c r="K5216">
        <v>0</v>
      </c>
      <c r="L5216" s="26">
        <v>50770</v>
      </c>
      <c r="M5216">
        <v>15</v>
      </c>
    </row>
    <row r="5217" spans="1:13" x14ac:dyDescent="0.25">
      <c r="A5217" s="21" t="str">
        <f t="shared" si="81"/>
        <v>MOW M2C CAAC_2039</v>
      </c>
      <c r="B5217" t="s">
        <v>130</v>
      </c>
      <c r="C5217" t="s">
        <v>73</v>
      </c>
      <c r="D5217" t="s">
        <v>22</v>
      </c>
      <c r="E5217" t="s">
        <v>29</v>
      </c>
      <c r="F5217" t="s">
        <v>28</v>
      </c>
      <c r="K5217">
        <v>0</v>
      </c>
      <c r="L5217" s="26">
        <v>51135</v>
      </c>
      <c r="M5217">
        <v>16</v>
      </c>
    </row>
    <row r="5218" spans="1:13" x14ac:dyDescent="0.25">
      <c r="A5218" s="21" t="str">
        <f t="shared" si="81"/>
        <v>MOW M2C CAAC_2040</v>
      </c>
      <c r="B5218" t="s">
        <v>130</v>
      </c>
      <c r="C5218" t="s">
        <v>73</v>
      </c>
      <c r="D5218" t="s">
        <v>22</v>
      </c>
      <c r="E5218" t="s">
        <v>29</v>
      </c>
      <c r="F5218" t="s">
        <v>28</v>
      </c>
      <c r="K5218">
        <v>0</v>
      </c>
      <c r="L5218" s="26">
        <v>51501</v>
      </c>
      <c r="M5218">
        <v>17</v>
      </c>
    </row>
    <row r="5219" spans="1:13" x14ac:dyDescent="0.25">
      <c r="A5219" s="21" t="str">
        <f t="shared" si="81"/>
        <v>MOW M2C CAAC_2041</v>
      </c>
      <c r="B5219" t="s">
        <v>130</v>
      </c>
      <c r="C5219" t="s">
        <v>73</v>
      </c>
      <c r="D5219" t="s">
        <v>22</v>
      </c>
      <c r="E5219" t="s">
        <v>29</v>
      </c>
      <c r="F5219" t="s">
        <v>28</v>
      </c>
      <c r="K5219">
        <v>0</v>
      </c>
      <c r="L5219" s="26">
        <v>51866</v>
      </c>
      <c r="M5219">
        <v>18</v>
      </c>
    </row>
    <row r="5220" spans="1:13" x14ac:dyDescent="0.25">
      <c r="A5220" s="21" t="str">
        <f t="shared" si="81"/>
        <v>MOW M2C CAAC_2042</v>
      </c>
      <c r="B5220" t="s">
        <v>130</v>
      </c>
      <c r="C5220" t="s">
        <v>73</v>
      </c>
      <c r="D5220" t="s">
        <v>22</v>
      </c>
      <c r="E5220" t="s">
        <v>29</v>
      </c>
      <c r="F5220" t="s">
        <v>28</v>
      </c>
      <c r="K5220">
        <v>0</v>
      </c>
      <c r="L5220" s="26">
        <v>52231</v>
      </c>
      <c r="M5220">
        <v>19</v>
      </c>
    </row>
    <row r="5221" spans="1:13" x14ac:dyDescent="0.25">
      <c r="A5221" s="21" t="str">
        <f t="shared" si="81"/>
        <v>MOW M2C CAAC_2043</v>
      </c>
      <c r="B5221" t="s">
        <v>130</v>
      </c>
      <c r="C5221" t="s">
        <v>73</v>
      </c>
      <c r="D5221" t="s">
        <v>22</v>
      </c>
      <c r="E5221" t="s">
        <v>29</v>
      </c>
      <c r="F5221" t="s">
        <v>28</v>
      </c>
      <c r="K5221">
        <v>0</v>
      </c>
      <c r="L5221" s="26">
        <v>52596</v>
      </c>
      <c r="M5221">
        <v>20</v>
      </c>
    </row>
    <row r="5222" spans="1:13" x14ac:dyDescent="0.25">
      <c r="A5222" s="21" t="str">
        <f t="shared" si="81"/>
        <v>MOW M2C CAAC_2024</v>
      </c>
      <c r="B5222" t="s">
        <v>130</v>
      </c>
      <c r="C5222" t="s">
        <v>73</v>
      </c>
      <c r="D5222" t="s">
        <v>22</v>
      </c>
      <c r="E5222" t="s">
        <v>29</v>
      </c>
      <c r="F5222" t="s">
        <v>31</v>
      </c>
      <c r="K5222">
        <v>0</v>
      </c>
      <c r="L5222" s="26">
        <v>45657</v>
      </c>
      <c r="M5222">
        <v>1</v>
      </c>
    </row>
    <row r="5223" spans="1:13" x14ac:dyDescent="0.25">
      <c r="A5223" s="21" t="str">
        <f t="shared" si="81"/>
        <v>MOW M2C CAAC_2025</v>
      </c>
      <c r="B5223" t="s">
        <v>130</v>
      </c>
      <c r="C5223" t="s">
        <v>73</v>
      </c>
      <c r="D5223" t="s">
        <v>22</v>
      </c>
      <c r="E5223" t="s">
        <v>29</v>
      </c>
      <c r="F5223" t="s">
        <v>31</v>
      </c>
      <c r="K5223">
        <v>0</v>
      </c>
      <c r="L5223" s="26">
        <v>46022</v>
      </c>
      <c r="M5223">
        <v>2</v>
      </c>
    </row>
    <row r="5224" spans="1:13" x14ac:dyDescent="0.25">
      <c r="A5224" s="21" t="str">
        <f t="shared" si="81"/>
        <v>MOW M2C CAAC_2026</v>
      </c>
      <c r="B5224" t="s">
        <v>130</v>
      </c>
      <c r="C5224" t="s">
        <v>73</v>
      </c>
      <c r="D5224" t="s">
        <v>22</v>
      </c>
      <c r="E5224" t="s">
        <v>29</v>
      </c>
      <c r="F5224" t="s">
        <v>31</v>
      </c>
      <c r="K5224">
        <v>0</v>
      </c>
      <c r="L5224" s="26">
        <v>46387</v>
      </c>
      <c r="M5224">
        <v>3</v>
      </c>
    </row>
    <row r="5225" spans="1:13" x14ac:dyDescent="0.25">
      <c r="A5225" s="21" t="str">
        <f t="shared" si="81"/>
        <v>MOW M2C CAAC_2027</v>
      </c>
      <c r="B5225" t="s">
        <v>130</v>
      </c>
      <c r="C5225" t="s">
        <v>73</v>
      </c>
      <c r="D5225" t="s">
        <v>22</v>
      </c>
      <c r="E5225" t="s">
        <v>29</v>
      </c>
      <c r="F5225" t="s">
        <v>31</v>
      </c>
      <c r="K5225">
        <v>0</v>
      </c>
      <c r="L5225" s="26">
        <v>46752</v>
      </c>
      <c r="M5225">
        <v>4</v>
      </c>
    </row>
    <row r="5226" spans="1:13" x14ac:dyDescent="0.25">
      <c r="A5226" s="21" t="str">
        <f t="shared" si="81"/>
        <v>MOW M2C CAAC_2028</v>
      </c>
      <c r="B5226" t="s">
        <v>130</v>
      </c>
      <c r="C5226" t="s">
        <v>73</v>
      </c>
      <c r="D5226" t="s">
        <v>22</v>
      </c>
      <c r="E5226" t="s">
        <v>29</v>
      </c>
      <c r="F5226" t="s">
        <v>31</v>
      </c>
      <c r="K5226">
        <v>0</v>
      </c>
      <c r="L5226" s="26">
        <v>47118</v>
      </c>
      <c r="M5226">
        <v>5</v>
      </c>
    </row>
    <row r="5227" spans="1:13" x14ac:dyDescent="0.25">
      <c r="A5227" s="21" t="str">
        <f t="shared" si="81"/>
        <v>MOW M2C CAAC_2029</v>
      </c>
      <c r="B5227" t="s">
        <v>130</v>
      </c>
      <c r="C5227" t="s">
        <v>73</v>
      </c>
      <c r="D5227" t="s">
        <v>22</v>
      </c>
      <c r="E5227" t="s">
        <v>29</v>
      </c>
      <c r="F5227" t="s">
        <v>31</v>
      </c>
      <c r="K5227">
        <v>0</v>
      </c>
      <c r="L5227" s="26">
        <v>47483</v>
      </c>
      <c r="M5227">
        <v>6</v>
      </c>
    </row>
    <row r="5228" spans="1:13" x14ac:dyDescent="0.25">
      <c r="A5228" s="21" t="str">
        <f t="shared" si="81"/>
        <v>MOW M2C CAAC_2030</v>
      </c>
      <c r="B5228" t="s">
        <v>130</v>
      </c>
      <c r="C5228" t="s">
        <v>73</v>
      </c>
      <c r="D5228" t="s">
        <v>22</v>
      </c>
      <c r="E5228" t="s">
        <v>29</v>
      </c>
      <c r="F5228" t="s">
        <v>31</v>
      </c>
      <c r="K5228">
        <v>0</v>
      </c>
      <c r="L5228" s="26">
        <v>47848</v>
      </c>
      <c r="M5228">
        <v>7</v>
      </c>
    </row>
    <row r="5229" spans="1:13" x14ac:dyDescent="0.25">
      <c r="A5229" s="21" t="str">
        <f t="shared" si="81"/>
        <v>MOW M2C CAAC_2031</v>
      </c>
      <c r="B5229" t="s">
        <v>130</v>
      </c>
      <c r="C5229" t="s">
        <v>73</v>
      </c>
      <c r="D5229" t="s">
        <v>22</v>
      </c>
      <c r="E5229" t="s">
        <v>29</v>
      </c>
      <c r="F5229" t="s">
        <v>31</v>
      </c>
      <c r="K5229">
        <v>0</v>
      </c>
      <c r="L5229" s="26">
        <v>48213</v>
      </c>
      <c r="M5229">
        <v>8</v>
      </c>
    </row>
    <row r="5230" spans="1:13" x14ac:dyDescent="0.25">
      <c r="A5230" s="21" t="str">
        <f t="shared" si="81"/>
        <v>MOW M2C CAAC_2032</v>
      </c>
      <c r="B5230" t="s">
        <v>130</v>
      </c>
      <c r="C5230" t="s">
        <v>73</v>
      </c>
      <c r="D5230" t="s">
        <v>22</v>
      </c>
      <c r="E5230" t="s">
        <v>29</v>
      </c>
      <c r="F5230" t="s">
        <v>31</v>
      </c>
      <c r="K5230">
        <v>0</v>
      </c>
      <c r="L5230" s="26">
        <v>48579</v>
      </c>
      <c r="M5230">
        <v>9</v>
      </c>
    </row>
    <row r="5231" spans="1:13" x14ac:dyDescent="0.25">
      <c r="A5231" s="21" t="str">
        <f t="shared" si="81"/>
        <v>MOW M2C CAAC_2033</v>
      </c>
      <c r="B5231" t="s">
        <v>130</v>
      </c>
      <c r="C5231" t="s">
        <v>73</v>
      </c>
      <c r="D5231" t="s">
        <v>22</v>
      </c>
      <c r="E5231" t="s">
        <v>29</v>
      </c>
      <c r="F5231" t="s">
        <v>31</v>
      </c>
      <c r="K5231">
        <v>0</v>
      </c>
      <c r="L5231" s="26">
        <v>48944</v>
      </c>
      <c r="M5231">
        <v>10</v>
      </c>
    </row>
    <row r="5232" spans="1:13" x14ac:dyDescent="0.25">
      <c r="A5232" s="21" t="str">
        <f t="shared" si="81"/>
        <v>MOW M2C CAAC_2034</v>
      </c>
      <c r="B5232" t="s">
        <v>130</v>
      </c>
      <c r="C5232" t="s">
        <v>73</v>
      </c>
      <c r="D5232" t="s">
        <v>22</v>
      </c>
      <c r="E5232" t="s">
        <v>29</v>
      </c>
      <c r="F5232" t="s">
        <v>31</v>
      </c>
      <c r="K5232">
        <v>0</v>
      </c>
      <c r="L5232" s="26">
        <v>49309</v>
      </c>
      <c r="M5232">
        <v>11</v>
      </c>
    </row>
    <row r="5233" spans="1:14" x14ac:dyDescent="0.25">
      <c r="A5233" s="21" t="str">
        <f t="shared" si="81"/>
        <v>MOW M2C CAAC_2035</v>
      </c>
      <c r="B5233" t="s">
        <v>130</v>
      </c>
      <c r="C5233" t="s">
        <v>73</v>
      </c>
      <c r="D5233" t="s">
        <v>22</v>
      </c>
      <c r="E5233" t="s">
        <v>29</v>
      </c>
      <c r="F5233" t="s">
        <v>31</v>
      </c>
      <c r="K5233">
        <v>0</v>
      </c>
      <c r="L5233" s="26">
        <v>49674</v>
      </c>
      <c r="M5233">
        <v>12</v>
      </c>
    </row>
    <row r="5234" spans="1:14" x14ac:dyDescent="0.25">
      <c r="A5234" s="21" t="str">
        <f t="shared" si="81"/>
        <v>MOW M2C CAAC_2036</v>
      </c>
      <c r="B5234" t="s">
        <v>130</v>
      </c>
      <c r="C5234" t="s">
        <v>73</v>
      </c>
      <c r="D5234" t="s">
        <v>22</v>
      </c>
      <c r="E5234" t="s">
        <v>29</v>
      </c>
      <c r="F5234" t="s">
        <v>31</v>
      </c>
      <c r="K5234">
        <v>0</v>
      </c>
      <c r="L5234" s="26">
        <v>50040</v>
      </c>
      <c r="M5234">
        <v>13</v>
      </c>
    </row>
    <row r="5235" spans="1:14" x14ac:dyDescent="0.25">
      <c r="A5235" s="21" t="str">
        <f t="shared" si="81"/>
        <v>MOW M2C CAAC_2037</v>
      </c>
      <c r="B5235" t="s">
        <v>130</v>
      </c>
      <c r="C5235" t="s">
        <v>73</v>
      </c>
      <c r="D5235" t="s">
        <v>22</v>
      </c>
      <c r="E5235" t="s">
        <v>29</v>
      </c>
      <c r="F5235" t="s">
        <v>31</v>
      </c>
      <c r="K5235">
        <v>0</v>
      </c>
      <c r="L5235" s="26">
        <v>50405</v>
      </c>
      <c r="M5235">
        <v>14</v>
      </c>
    </row>
    <row r="5236" spans="1:14" x14ac:dyDescent="0.25">
      <c r="A5236" s="21" t="str">
        <f t="shared" si="81"/>
        <v>MOW M2C CAAC_2038</v>
      </c>
      <c r="B5236" t="s">
        <v>130</v>
      </c>
      <c r="C5236" t="s">
        <v>73</v>
      </c>
      <c r="D5236" t="s">
        <v>22</v>
      </c>
      <c r="E5236" t="s">
        <v>29</v>
      </c>
      <c r="F5236" t="s">
        <v>31</v>
      </c>
      <c r="K5236">
        <v>0</v>
      </c>
      <c r="L5236" s="26">
        <v>50770</v>
      </c>
      <c r="M5236">
        <v>15</v>
      </c>
    </row>
    <row r="5237" spans="1:14" x14ac:dyDescent="0.25">
      <c r="A5237" s="21" t="str">
        <f t="shared" si="81"/>
        <v>MOW M2C CAAC_2039</v>
      </c>
      <c r="B5237" t="s">
        <v>130</v>
      </c>
      <c r="C5237" t="s">
        <v>73</v>
      </c>
      <c r="D5237" t="s">
        <v>22</v>
      </c>
      <c r="E5237" t="s">
        <v>29</v>
      </c>
      <c r="F5237" t="s">
        <v>31</v>
      </c>
      <c r="K5237">
        <v>0</v>
      </c>
      <c r="L5237" s="26">
        <v>51135</v>
      </c>
      <c r="M5237">
        <v>16</v>
      </c>
    </row>
    <row r="5238" spans="1:14" x14ac:dyDescent="0.25">
      <c r="A5238" s="21" t="str">
        <f t="shared" si="81"/>
        <v>MOW M2C CAAC_2040</v>
      </c>
      <c r="B5238" t="s">
        <v>130</v>
      </c>
      <c r="C5238" t="s">
        <v>73</v>
      </c>
      <c r="D5238" t="s">
        <v>22</v>
      </c>
      <c r="E5238" t="s">
        <v>29</v>
      </c>
      <c r="F5238" t="s">
        <v>31</v>
      </c>
      <c r="K5238">
        <v>0</v>
      </c>
      <c r="L5238" s="26">
        <v>51501</v>
      </c>
      <c r="M5238">
        <v>17</v>
      </c>
    </row>
    <row r="5239" spans="1:14" x14ac:dyDescent="0.25">
      <c r="A5239" s="21" t="str">
        <f t="shared" si="81"/>
        <v>MOW M2C CAAC_2041</v>
      </c>
      <c r="B5239" t="s">
        <v>130</v>
      </c>
      <c r="C5239" t="s">
        <v>73</v>
      </c>
      <c r="D5239" t="s">
        <v>22</v>
      </c>
      <c r="E5239" t="s">
        <v>29</v>
      </c>
      <c r="F5239" t="s">
        <v>31</v>
      </c>
      <c r="K5239">
        <v>0</v>
      </c>
      <c r="L5239" s="26">
        <v>51866</v>
      </c>
      <c r="M5239">
        <v>18</v>
      </c>
    </row>
    <row r="5240" spans="1:14" x14ac:dyDescent="0.25">
      <c r="A5240" s="21" t="str">
        <f t="shared" si="81"/>
        <v>MOW M2C CAAC_2042</v>
      </c>
      <c r="B5240" t="s">
        <v>130</v>
      </c>
      <c r="C5240" t="s">
        <v>73</v>
      </c>
      <c r="D5240" t="s">
        <v>22</v>
      </c>
      <c r="E5240" t="s">
        <v>29</v>
      </c>
      <c r="F5240" t="s">
        <v>31</v>
      </c>
      <c r="K5240">
        <v>0</v>
      </c>
      <c r="L5240" s="26">
        <v>52231</v>
      </c>
      <c r="M5240">
        <v>19</v>
      </c>
    </row>
    <row r="5241" spans="1:14" x14ac:dyDescent="0.25">
      <c r="A5241" s="21" t="str">
        <f t="shared" si="81"/>
        <v>MOW M2C CAAC_2043</v>
      </c>
      <c r="B5241" t="s">
        <v>130</v>
      </c>
      <c r="C5241" t="s">
        <v>73</v>
      </c>
      <c r="D5241" t="s">
        <v>22</v>
      </c>
      <c r="E5241" t="s">
        <v>29</v>
      </c>
      <c r="F5241" t="s">
        <v>31</v>
      </c>
      <c r="K5241">
        <v>0</v>
      </c>
      <c r="L5241" s="26">
        <v>52596</v>
      </c>
      <c r="M5241">
        <v>20</v>
      </c>
    </row>
    <row r="5242" spans="1:14" x14ac:dyDescent="0.25">
      <c r="A5242" s="21" t="str">
        <f t="shared" si="81"/>
        <v>MOW M2C CAAC_2024</v>
      </c>
      <c r="B5242" t="s">
        <v>130</v>
      </c>
      <c r="C5242" t="s">
        <v>73</v>
      </c>
      <c r="D5242" t="s">
        <v>22</v>
      </c>
      <c r="E5242" t="s">
        <v>5</v>
      </c>
      <c r="F5242" t="s">
        <v>4</v>
      </c>
      <c r="G5242">
        <v>0</v>
      </c>
      <c r="H5242">
        <v>0</v>
      </c>
      <c r="I5242">
        <v>0</v>
      </c>
      <c r="J5242">
        <v>0</v>
      </c>
      <c r="L5242" s="26">
        <v>45657</v>
      </c>
      <c r="M5242">
        <v>1</v>
      </c>
      <c r="N5242">
        <v>0</v>
      </c>
    </row>
    <row r="5243" spans="1:14" x14ac:dyDescent="0.25">
      <c r="A5243" s="21" t="str">
        <f t="shared" si="81"/>
        <v>MOW M2C CAAC_2025</v>
      </c>
      <c r="B5243" t="s">
        <v>130</v>
      </c>
      <c r="C5243" t="s">
        <v>73</v>
      </c>
      <c r="D5243" t="s">
        <v>22</v>
      </c>
      <c r="E5243" t="s">
        <v>5</v>
      </c>
      <c r="F5243" t="s">
        <v>4</v>
      </c>
      <c r="G5243">
        <v>0</v>
      </c>
      <c r="H5243">
        <v>0</v>
      </c>
      <c r="I5243">
        <v>0</v>
      </c>
      <c r="J5243">
        <v>0</v>
      </c>
      <c r="L5243" s="26">
        <v>46022</v>
      </c>
      <c r="M5243">
        <v>2</v>
      </c>
      <c r="N5243">
        <v>0</v>
      </c>
    </row>
    <row r="5244" spans="1:14" x14ac:dyDescent="0.25">
      <c r="A5244" s="21" t="str">
        <f t="shared" si="81"/>
        <v>MOW M2C CAAC_2026</v>
      </c>
      <c r="B5244" t="s">
        <v>130</v>
      </c>
      <c r="C5244" t="s">
        <v>73</v>
      </c>
      <c r="D5244" t="s">
        <v>22</v>
      </c>
      <c r="E5244" t="s">
        <v>5</v>
      </c>
      <c r="F5244" t="s">
        <v>4</v>
      </c>
      <c r="G5244">
        <v>0</v>
      </c>
      <c r="H5244">
        <v>7614.62841796875</v>
      </c>
      <c r="I5244">
        <v>53019.75390625</v>
      </c>
      <c r="J5244">
        <v>0</v>
      </c>
      <c r="L5244" s="26">
        <v>46387</v>
      </c>
      <c r="M5244">
        <v>3</v>
      </c>
      <c r="N5244">
        <v>-24559.650390625</v>
      </c>
    </row>
    <row r="5245" spans="1:14" x14ac:dyDescent="0.25">
      <c r="A5245" s="21" t="str">
        <f t="shared" si="81"/>
        <v>MOW M2C CAAC_2027</v>
      </c>
      <c r="B5245" t="s">
        <v>130</v>
      </c>
      <c r="C5245" t="s">
        <v>73</v>
      </c>
      <c r="D5245" t="s">
        <v>22</v>
      </c>
      <c r="E5245" t="s">
        <v>5</v>
      </c>
      <c r="F5245" t="s">
        <v>4</v>
      </c>
      <c r="G5245">
        <v>0</v>
      </c>
      <c r="H5245">
        <v>11060.0673828125</v>
      </c>
      <c r="I5245">
        <v>-13221.140625</v>
      </c>
      <c r="J5245">
        <v>0</v>
      </c>
      <c r="L5245" s="26">
        <v>46752</v>
      </c>
      <c r="M5245">
        <v>4</v>
      </c>
      <c r="N5245">
        <v>-25058.15625</v>
      </c>
    </row>
    <row r="5246" spans="1:14" x14ac:dyDescent="0.25">
      <c r="A5246" s="21" t="str">
        <f t="shared" si="81"/>
        <v>MOW M2C CAAC_2028</v>
      </c>
      <c r="B5246" t="s">
        <v>130</v>
      </c>
      <c r="C5246" t="s">
        <v>73</v>
      </c>
      <c r="D5246" t="s">
        <v>22</v>
      </c>
      <c r="E5246" t="s">
        <v>5</v>
      </c>
      <c r="F5246" t="s">
        <v>4</v>
      </c>
      <c r="G5246">
        <v>0</v>
      </c>
      <c r="H5246">
        <v>20202.310546875</v>
      </c>
      <c r="I5246">
        <v>148720.640625</v>
      </c>
      <c r="J5246">
        <v>0</v>
      </c>
      <c r="L5246" s="26">
        <v>47118</v>
      </c>
      <c r="M5246">
        <v>5</v>
      </c>
      <c r="N5246">
        <v>-51299.54296875</v>
      </c>
    </row>
    <row r="5247" spans="1:14" x14ac:dyDescent="0.25">
      <c r="A5247" s="21" t="str">
        <f t="shared" si="81"/>
        <v>MOW M2C CAAC_2029</v>
      </c>
      <c r="B5247" t="s">
        <v>130</v>
      </c>
      <c r="C5247" t="s">
        <v>73</v>
      </c>
      <c r="D5247" t="s">
        <v>22</v>
      </c>
      <c r="E5247" t="s">
        <v>5</v>
      </c>
      <c r="F5247" t="s">
        <v>4</v>
      </c>
      <c r="G5247">
        <v>0</v>
      </c>
      <c r="H5247">
        <v>26143.6328125</v>
      </c>
      <c r="I5247">
        <v>210010.53125</v>
      </c>
      <c r="J5247">
        <v>0</v>
      </c>
      <c r="L5247" s="26">
        <v>47483</v>
      </c>
      <c r="M5247">
        <v>6</v>
      </c>
      <c r="N5247">
        <v>-46940.23828125</v>
      </c>
    </row>
    <row r="5248" spans="1:14" x14ac:dyDescent="0.25">
      <c r="A5248" s="21" t="str">
        <f t="shared" si="81"/>
        <v>MOW M2C CAAC_2030</v>
      </c>
      <c r="B5248" t="s">
        <v>130</v>
      </c>
      <c r="C5248" t="s">
        <v>73</v>
      </c>
      <c r="D5248" t="s">
        <v>22</v>
      </c>
      <c r="E5248" t="s">
        <v>5</v>
      </c>
      <c r="F5248" t="s">
        <v>4</v>
      </c>
      <c r="G5248">
        <v>0</v>
      </c>
      <c r="H5248">
        <v>37599.40625</v>
      </c>
      <c r="I5248">
        <v>252929.984375</v>
      </c>
      <c r="J5248">
        <v>0</v>
      </c>
      <c r="L5248" s="26">
        <v>47848</v>
      </c>
      <c r="M5248">
        <v>7</v>
      </c>
      <c r="N5248">
        <v>-72735.90625</v>
      </c>
    </row>
    <row r="5249" spans="1:14" x14ac:dyDescent="0.25">
      <c r="A5249" s="21" t="str">
        <f t="shared" si="81"/>
        <v>MOW M2C CAAC_2031</v>
      </c>
      <c r="B5249" t="s">
        <v>130</v>
      </c>
      <c r="C5249" t="s">
        <v>73</v>
      </c>
      <c r="D5249" t="s">
        <v>22</v>
      </c>
      <c r="E5249" t="s">
        <v>5</v>
      </c>
      <c r="F5249" t="s">
        <v>4</v>
      </c>
      <c r="G5249">
        <v>0</v>
      </c>
      <c r="H5249">
        <v>58826.76953125</v>
      </c>
      <c r="I5249">
        <v>303933.4375</v>
      </c>
      <c r="J5249">
        <v>0</v>
      </c>
      <c r="L5249" s="26">
        <v>48213</v>
      </c>
      <c r="M5249">
        <v>8</v>
      </c>
      <c r="N5249">
        <v>-84743.9453125</v>
      </c>
    </row>
    <row r="5250" spans="1:14" x14ac:dyDescent="0.25">
      <c r="A5250" s="21" t="str">
        <f t="shared" ref="A5250:A5313" si="82">B5250&amp;" "&amp;D5250&amp;" "&amp;C5250&amp;"_"&amp;YEAR(L5250)</f>
        <v>MOW M2C CAAC_2032</v>
      </c>
      <c r="B5250" t="s">
        <v>130</v>
      </c>
      <c r="C5250" t="s">
        <v>73</v>
      </c>
      <c r="D5250" t="s">
        <v>22</v>
      </c>
      <c r="E5250" t="s">
        <v>5</v>
      </c>
      <c r="F5250" t="s">
        <v>4</v>
      </c>
      <c r="G5250">
        <v>0</v>
      </c>
      <c r="H5250">
        <v>63802.23828125</v>
      </c>
      <c r="I5250">
        <v>351676.46875</v>
      </c>
      <c r="J5250">
        <v>0</v>
      </c>
      <c r="L5250" s="26">
        <v>48579</v>
      </c>
      <c r="M5250">
        <v>9</v>
      </c>
      <c r="N5250">
        <v>-121448.9453125</v>
      </c>
    </row>
    <row r="5251" spans="1:14" x14ac:dyDescent="0.25">
      <c r="A5251" s="21" t="str">
        <f t="shared" si="82"/>
        <v>MOW M2C CAAC_2033</v>
      </c>
      <c r="B5251" t="s">
        <v>130</v>
      </c>
      <c r="C5251" t="s">
        <v>73</v>
      </c>
      <c r="D5251" t="s">
        <v>22</v>
      </c>
      <c r="E5251" t="s">
        <v>5</v>
      </c>
      <c r="F5251" t="s">
        <v>4</v>
      </c>
      <c r="G5251">
        <v>0</v>
      </c>
      <c r="H5251">
        <v>74567.15625</v>
      </c>
      <c r="I5251">
        <v>398290.40625</v>
      </c>
      <c r="J5251">
        <v>0</v>
      </c>
      <c r="L5251" s="26">
        <v>48944</v>
      </c>
      <c r="M5251">
        <v>10</v>
      </c>
      <c r="N5251">
        <v>-152183.140625</v>
      </c>
    </row>
    <row r="5252" spans="1:14" x14ac:dyDescent="0.25">
      <c r="A5252" s="21" t="str">
        <f t="shared" si="82"/>
        <v>MOW M2C CAAC_2034</v>
      </c>
      <c r="B5252" t="s">
        <v>130</v>
      </c>
      <c r="C5252" t="s">
        <v>73</v>
      </c>
      <c r="D5252" t="s">
        <v>22</v>
      </c>
      <c r="E5252" t="s">
        <v>5</v>
      </c>
      <c r="F5252" t="s">
        <v>4</v>
      </c>
      <c r="G5252">
        <v>0</v>
      </c>
      <c r="H5252">
        <v>77585.125</v>
      </c>
      <c r="I5252">
        <v>383887.9375</v>
      </c>
      <c r="J5252">
        <v>0</v>
      </c>
      <c r="L5252" s="26">
        <v>49309</v>
      </c>
      <c r="M5252">
        <v>11</v>
      </c>
      <c r="N5252">
        <v>-155876.65625</v>
      </c>
    </row>
    <row r="5253" spans="1:14" x14ac:dyDescent="0.25">
      <c r="A5253" s="21" t="str">
        <f t="shared" si="82"/>
        <v>MOW M2C CAAC_2035</v>
      </c>
      <c r="B5253" t="s">
        <v>130</v>
      </c>
      <c r="C5253" t="s">
        <v>73</v>
      </c>
      <c r="D5253" t="s">
        <v>22</v>
      </c>
      <c r="E5253" t="s">
        <v>5</v>
      </c>
      <c r="F5253" t="s">
        <v>4</v>
      </c>
      <c r="G5253">
        <v>0</v>
      </c>
      <c r="H5253">
        <v>80774.0625</v>
      </c>
      <c r="I5253">
        <v>370558.53125</v>
      </c>
      <c r="J5253">
        <v>0</v>
      </c>
      <c r="L5253" s="26">
        <v>49674</v>
      </c>
      <c r="M5253">
        <v>12</v>
      </c>
      <c r="N5253">
        <v>-157322.25</v>
      </c>
    </row>
    <row r="5254" spans="1:14" x14ac:dyDescent="0.25">
      <c r="A5254" s="21" t="str">
        <f t="shared" si="82"/>
        <v>MOW M2C CAAC_2036</v>
      </c>
      <c r="B5254" t="s">
        <v>130</v>
      </c>
      <c r="C5254" t="s">
        <v>73</v>
      </c>
      <c r="D5254" t="s">
        <v>22</v>
      </c>
      <c r="E5254" t="s">
        <v>5</v>
      </c>
      <c r="F5254" t="s">
        <v>4</v>
      </c>
      <c r="G5254">
        <v>0</v>
      </c>
      <c r="H5254">
        <v>90747.453125</v>
      </c>
      <c r="I5254">
        <v>360156.8125</v>
      </c>
      <c r="J5254">
        <v>0</v>
      </c>
      <c r="L5254" s="26">
        <v>50040</v>
      </c>
      <c r="M5254">
        <v>13</v>
      </c>
      <c r="N5254">
        <v>-124499.9609375</v>
      </c>
    </row>
    <row r="5255" spans="1:14" x14ac:dyDescent="0.25">
      <c r="A5255" s="21" t="str">
        <f t="shared" si="82"/>
        <v>MOW M2C CAAC_2037</v>
      </c>
      <c r="B5255" t="s">
        <v>130</v>
      </c>
      <c r="C5255" t="s">
        <v>73</v>
      </c>
      <c r="D5255" t="s">
        <v>22</v>
      </c>
      <c r="E5255" t="s">
        <v>5</v>
      </c>
      <c r="F5255" t="s">
        <v>4</v>
      </c>
      <c r="G5255">
        <v>0</v>
      </c>
      <c r="H5255">
        <v>116908.1796875</v>
      </c>
      <c r="I5255">
        <v>419694.5625</v>
      </c>
      <c r="J5255">
        <v>0</v>
      </c>
      <c r="L5255" s="26">
        <v>50405</v>
      </c>
      <c r="M5255">
        <v>14</v>
      </c>
      <c r="N5255">
        <v>-108555.90625</v>
      </c>
    </row>
    <row r="5256" spans="1:14" x14ac:dyDescent="0.25">
      <c r="A5256" s="21" t="str">
        <f t="shared" si="82"/>
        <v>MOW M2C CAAC_2038</v>
      </c>
      <c r="B5256" t="s">
        <v>130</v>
      </c>
      <c r="C5256" t="s">
        <v>73</v>
      </c>
      <c r="D5256" t="s">
        <v>22</v>
      </c>
      <c r="E5256" t="s">
        <v>5</v>
      </c>
      <c r="F5256" t="s">
        <v>4</v>
      </c>
      <c r="G5256">
        <v>0</v>
      </c>
      <c r="H5256">
        <v>122122.34375</v>
      </c>
      <c r="I5256">
        <v>408644.0625</v>
      </c>
      <c r="J5256">
        <v>0</v>
      </c>
      <c r="L5256" s="26">
        <v>50770</v>
      </c>
      <c r="M5256">
        <v>15</v>
      </c>
      <c r="N5256">
        <v>-70602.5859375</v>
      </c>
    </row>
    <row r="5257" spans="1:14" x14ac:dyDescent="0.25">
      <c r="A5257" s="21" t="str">
        <f t="shared" si="82"/>
        <v>MOW M2C CAAC_2039</v>
      </c>
      <c r="B5257" t="s">
        <v>130</v>
      </c>
      <c r="C5257" t="s">
        <v>73</v>
      </c>
      <c r="D5257" t="s">
        <v>22</v>
      </c>
      <c r="E5257" t="s">
        <v>5</v>
      </c>
      <c r="F5257" t="s">
        <v>4</v>
      </c>
      <c r="G5257">
        <v>0</v>
      </c>
      <c r="H5257">
        <v>147357.21875</v>
      </c>
      <c r="I5257">
        <v>399261.1875</v>
      </c>
      <c r="J5257">
        <v>0</v>
      </c>
      <c r="L5257" s="26">
        <v>51135</v>
      </c>
      <c r="M5257">
        <v>16</v>
      </c>
      <c r="N5257">
        <v>-46638.2421875</v>
      </c>
    </row>
    <row r="5258" spans="1:14" x14ac:dyDescent="0.25">
      <c r="A5258" s="21" t="str">
        <f t="shared" si="82"/>
        <v>MOW M2C CAAC_2040</v>
      </c>
      <c r="B5258" t="s">
        <v>130</v>
      </c>
      <c r="C5258" t="s">
        <v>73</v>
      </c>
      <c r="D5258" t="s">
        <v>22</v>
      </c>
      <c r="E5258" t="s">
        <v>5</v>
      </c>
      <c r="F5258" t="s">
        <v>4</v>
      </c>
      <c r="G5258">
        <v>0</v>
      </c>
      <c r="H5258">
        <v>163226.265625</v>
      </c>
      <c r="I5258">
        <v>391496.53125</v>
      </c>
      <c r="J5258">
        <v>0</v>
      </c>
      <c r="L5258" s="26">
        <v>51501</v>
      </c>
      <c r="M5258">
        <v>17</v>
      </c>
      <c r="N5258">
        <v>15008.599609375</v>
      </c>
    </row>
    <row r="5259" spans="1:14" x14ac:dyDescent="0.25">
      <c r="A5259" s="21" t="str">
        <f t="shared" si="82"/>
        <v>MOW M2C CAAC_2041</v>
      </c>
      <c r="B5259" t="s">
        <v>130</v>
      </c>
      <c r="C5259" t="s">
        <v>73</v>
      </c>
      <c r="D5259" t="s">
        <v>22</v>
      </c>
      <c r="E5259" t="s">
        <v>5</v>
      </c>
      <c r="F5259" t="s">
        <v>4</v>
      </c>
      <c r="G5259">
        <v>0</v>
      </c>
      <c r="H5259">
        <v>166774.984375</v>
      </c>
      <c r="I5259">
        <v>381715.90625</v>
      </c>
      <c r="J5259">
        <v>0</v>
      </c>
      <c r="L5259" s="26">
        <v>51866</v>
      </c>
      <c r="M5259">
        <v>18</v>
      </c>
      <c r="N5259">
        <v>60285.51953125</v>
      </c>
    </row>
    <row r="5260" spans="1:14" x14ac:dyDescent="0.25">
      <c r="A5260" s="21" t="str">
        <f t="shared" si="82"/>
        <v>MOW M2C CAAC_2042</v>
      </c>
      <c r="B5260" t="s">
        <v>130</v>
      </c>
      <c r="C5260" t="s">
        <v>73</v>
      </c>
      <c r="D5260" t="s">
        <v>22</v>
      </c>
      <c r="E5260" t="s">
        <v>5</v>
      </c>
      <c r="F5260" t="s">
        <v>4</v>
      </c>
      <c r="G5260">
        <v>0</v>
      </c>
      <c r="H5260">
        <v>172497.09375</v>
      </c>
      <c r="I5260">
        <v>373121.5</v>
      </c>
      <c r="J5260">
        <v>0</v>
      </c>
      <c r="L5260" s="26">
        <v>52231</v>
      </c>
      <c r="M5260">
        <v>19</v>
      </c>
      <c r="N5260">
        <v>103551.203125</v>
      </c>
    </row>
    <row r="5261" spans="1:14" x14ac:dyDescent="0.25">
      <c r="A5261" s="21" t="str">
        <f t="shared" si="82"/>
        <v>MOW M2C CAAC_2043</v>
      </c>
      <c r="B5261" t="s">
        <v>130</v>
      </c>
      <c r="C5261" t="s">
        <v>73</v>
      </c>
      <c r="D5261" t="s">
        <v>22</v>
      </c>
      <c r="E5261" t="s">
        <v>5</v>
      </c>
      <c r="F5261" t="s">
        <v>4</v>
      </c>
      <c r="G5261">
        <v>0</v>
      </c>
      <c r="H5261">
        <v>178094.1875</v>
      </c>
      <c r="I5261">
        <v>364640.625</v>
      </c>
      <c r="J5261">
        <v>0</v>
      </c>
      <c r="L5261" s="26">
        <v>52596</v>
      </c>
      <c r="M5261">
        <v>20</v>
      </c>
      <c r="N5261">
        <v>146255.6875</v>
      </c>
    </row>
    <row r="5262" spans="1:14" x14ac:dyDescent="0.25">
      <c r="A5262" s="21" t="str">
        <f t="shared" si="82"/>
        <v>MOW M2C CAAC_2024</v>
      </c>
      <c r="B5262" t="s">
        <v>130</v>
      </c>
      <c r="C5262" t="s">
        <v>73</v>
      </c>
      <c r="D5262" t="s">
        <v>22</v>
      </c>
      <c r="E5262" t="s">
        <v>5</v>
      </c>
      <c r="F5262" t="s">
        <v>32</v>
      </c>
      <c r="G5262">
        <v>189100.46875</v>
      </c>
      <c r="H5262">
        <v>81692.578125</v>
      </c>
      <c r="I5262">
        <v>15499.482421875</v>
      </c>
      <c r="J5262">
        <v>0</v>
      </c>
      <c r="L5262" s="26">
        <v>45657</v>
      </c>
      <c r="M5262">
        <v>1</v>
      </c>
      <c r="N5262">
        <v>105479.078125</v>
      </c>
    </row>
    <row r="5263" spans="1:14" x14ac:dyDescent="0.25">
      <c r="A5263" s="21" t="str">
        <f t="shared" si="82"/>
        <v>MOW M2C CAAC_2025</v>
      </c>
      <c r="B5263" t="s">
        <v>130</v>
      </c>
      <c r="C5263" t="s">
        <v>73</v>
      </c>
      <c r="D5263" t="s">
        <v>22</v>
      </c>
      <c r="E5263" t="s">
        <v>5</v>
      </c>
      <c r="F5263" t="s">
        <v>32</v>
      </c>
      <c r="G5263">
        <v>204197.25</v>
      </c>
      <c r="H5263">
        <v>88198.15625</v>
      </c>
      <c r="I5263">
        <v>43533.515625</v>
      </c>
      <c r="J5263">
        <v>0</v>
      </c>
      <c r="L5263" s="26">
        <v>46022</v>
      </c>
      <c r="M5263">
        <v>2</v>
      </c>
      <c r="N5263">
        <v>106607.640625</v>
      </c>
    </row>
    <row r="5264" spans="1:14" x14ac:dyDescent="0.25">
      <c r="A5264" s="21" t="str">
        <f t="shared" si="82"/>
        <v>MOW M2C CAAC_2026</v>
      </c>
      <c r="B5264" t="s">
        <v>130</v>
      </c>
      <c r="C5264" t="s">
        <v>73</v>
      </c>
      <c r="D5264" t="s">
        <v>22</v>
      </c>
      <c r="E5264" t="s">
        <v>5</v>
      </c>
      <c r="F5264" t="s">
        <v>32</v>
      </c>
      <c r="G5264">
        <v>219276.34375</v>
      </c>
      <c r="H5264">
        <v>99640.6953125</v>
      </c>
      <c r="I5264">
        <v>47211.59375</v>
      </c>
      <c r="J5264">
        <v>0</v>
      </c>
      <c r="L5264" s="26">
        <v>46387</v>
      </c>
      <c r="M5264">
        <v>3</v>
      </c>
      <c r="N5264">
        <v>110696.1796875</v>
      </c>
    </row>
    <row r="5265" spans="1:14" x14ac:dyDescent="0.25">
      <c r="A5265" s="21" t="str">
        <f t="shared" si="82"/>
        <v>MOW M2C CAAC_2027</v>
      </c>
      <c r="B5265" t="s">
        <v>130</v>
      </c>
      <c r="C5265" t="s">
        <v>73</v>
      </c>
      <c r="D5265" t="s">
        <v>22</v>
      </c>
      <c r="E5265" t="s">
        <v>5</v>
      </c>
      <c r="F5265" t="s">
        <v>32</v>
      </c>
      <c r="G5265">
        <v>230496.265625</v>
      </c>
      <c r="H5265">
        <v>100880.5859375</v>
      </c>
      <c r="I5265">
        <v>50799.19921875</v>
      </c>
      <c r="J5265">
        <v>0</v>
      </c>
      <c r="L5265" s="26">
        <v>46752</v>
      </c>
      <c r="M5265">
        <v>4</v>
      </c>
      <c r="N5265">
        <v>110550.6953125</v>
      </c>
    </row>
    <row r="5266" spans="1:14" x14ac:dyDescent="0.25">
      <c r="A5266" s="21" t="str">
        <f t="shared" si="82"/>
        <v>MOW M2C CAAC_2028</v>
      </c>
      <c r="B5266" t="s">
        <v>130</v>
      </c>
      <c r="C5266" t="s">
        <v>73</v>
      </c>
      <c r="D5266" t="s">
        <v>22</v>
      </c>
      <c r="E5266" t="s">
        <v>5</v>
      </c>
      <c r="F5266" t="s">
        <v>32</v>
      </c>
      <c r="G5266">
        <v>238907.859375</v>
      </c>
      <c r="H5266">
        <v>110266.9296875</v>
      </c>
      <c r="I5266">
        <v>54535.296875</v>
      </c>
      <c r="J5266">
        <v>0</v>
      </c>
      <c r="L5266" s="26">
        <v>47118</v>
      </c>
      <c r="M5266">
        <v>5</v>
      </c>
      <c r="N5266">
        <v>116865.3125</v>
      </c>
    </row>
    <row r="5267" spans="1:14" x14ac:dyDescent="0.25">
      <c r="A5267" s="21" t="str">
        <f t="shared" si="82"/>
        <v>MOW M2C CAAC_2029</v>
      </c>
      <c r="B5267" t="s">
        <v>130</v>
      </c>
      <c r="C5267" t="s">
        <v>73</v>
      </c>
      <c r="D5267" t="s">
        <v>22</v>
      </c>
      <c r="E5267" t="s">
        <v>5</v>
      </c>
      <c r="F5267" t="s">
        <v>32</v>
      </c>
      <c r="G5267">
        <v>246828.921875</v>
      </c>
      <c r="H5267">
        <v>121047.9765625</v>
      </c>
      <c r="I5267">
        <v>56837.07421875</v>
      </c>
      <c r="J5267">
        <v>0</v>
      </c>
      <c r="L5267" s="26">
        <v>47483</v>
      </c>
      <c r="M5267">
        <v>6</v>
      </c>
      <c r="N5267">
        <v>124399.1015625</v>
      </c>
    </row>
    <row r="5268" spans="1:14" x14ac:dyDescent="0.25">
      <c r="A5268" s="21" t="str">
        <f t="shared" si="82"/>
        <v>MOW M2C CAAC_2030</v>
      </c>
      <c r="B5268" t="s">
        <v>130</v>
      </c>
      <c r="C5268" t="s">
        <v>73</v>
      </c>
      <c r="D5268" t="s">
        <v>22</v>
      </c>
      <c r="E5268" t="s">
        <v>5</v>
      </c>
      <c r="F5268" t="s">
        <v>32</v>
      </c>
      <c r="G5268">
        <v>255533.296875</v>
      </c>
      <c r="H5268">
        <v>129491.375</v>
      </c>
      <c r="I5268">
        <v>62349.9765625</v>
      </c>
      <c r="J5268">
        <v>0</v>
      </c>
      <c r="L5268" s="26">
        <v>47848</v>
      </c>
      <c r="M5268">
        <v>7</v>
      </c>
      <c r="N5268">
        <v>129681.9296875</v>
      </c>
    </row>
    <row r="5269" spans="1:14" x14ac:dyDescent="0.25">
      <c r="A5269" s="21" t="str">
        <f t="shared" si="82"/>
        <v>MOW M2C CAAC_2031</v>
      </c>
      <c r="B5269" t="s">
        <v>130</v>
      </c>
      <c r="C5269" t="s">
        <v>73</v>
      </c>
      <c r="D5269" t="s">
        <v>22</v>
      </c>
      <c r="E5269" t="s">
        <v>5</v>
      </c>
      <c r="F5269" t="s">
        <v>32</v>
      </c>
      <c r="G5269">
        <v>259902.828125</v>
      </c>
      <c r="H5269">
        <v>115315.15625</v>
      </c>
      <c r="I5269">
        <v>60166.375</v>
      </c>
      <c r="J5269">
        <v>27125.732421875</v>
      </c>
      <c r="L5269" s="26">
        <v>48213</v>
      </c>
      <c r="M5269">
        <v>8</v>
      </c>
      <c r="N5269">
        <v>131674.546875</v>
      </c>
    </row>
    <row r="5270" spans="1:14" x14ac:dyDescent="0.25">
      <c r="A5270" s="21" t="str">
        <f t="shared" si="82"/>
        <v>MOW M2C CAAC_2032</v>
      </c>
      <c r="B5270" t="s">
        <v>130</v>
      </c>
      <c r="C5270" t="s">
        <v>73</v>
      </c>
      <c r="D5270" t="s">
        <v>22</v>
      </c>
      <c r="E5270" t="s">
        <v>5</v>
      </c>
      <c r="F5270" t="s">
        <v>32</v>
      </c>
      <c r="G5270">
        <v>268454.3125</v>
      </c>
      <c r="H5270">
        <v>117717.8671875</v>
      </c>
      <c r="I5270">
        <v>61382.828125</v>
      </c>
      <c r="J5270">
        <v>0</v>
      </c>
      <c r="L5270" s="26">
        <v>48579</v>
      </c>
      <c r="M5270">
        <v>9</v>
      </c>
      <c r="N5270">
        <v>126709.265625</v>
      </c>
    </row>
    <row r="5271" spans="1:14" x14ac:dyDescent="0.25">
      <c r="A5271" s="21" t="str">
        <f t="shared" si="82"/>
        <v>MOW M2C CAAC_2033</v>
      </c>
      <c r="B5271" t="s">
        <v>130</v>
      </c>
      <c r="C5271" t="s">
        <v>73</v>
      </c>
      <c r="D5271" t="s">
        <v>22</v>
      </c>
      <c r="E5271" t="s">
        <v>5</v>
      </c>
      <c r="F5271" t="s">
        <v>32</v>
      </c>
      <c r="G5271">
        <v>279679.09375</v>
      </c>
      <c r="H5271">
        <v>112417.015625</v>
      </c>
      <c r="I5271">
        <v>64018.3671875</v>
      </c>
      <c r="J5271">
        <v>0</v>
      </c>
      <c r="L5271" s="26">
        <v>48944</v>
      </c>
      <c r="M5271">
        <v>10</v>
      </c>
      <c r="N5271">
        <v>112862.0078125</v>
      </c>
    </row>
    <row r="5272" spans="1:14" x14ac:dyDescent="0.25">
      <c r="A5272" s="21" t="str">
        <f t="shared" si="82"/>
        <v>MOW M2C CAAC_2034</v>
      </c>
      <c r="B5272" t="s">
        <v>130</v>
      </c>
      <c r="C5272" t="s">
        <v>73</v>
      </c>
      <c r="D5272" t="s">
        <v>22</v>
      </c>
      <c r="E5272" t="s">
        <v>5</v>
      </c>
      <c r="F5272" t="s">
        <v>32</v>
      </c>
      <c r="G5272">
        <v>290426.71875</v>
      </c>
      <c r="H5272">
        <v>115939.9609375</v>
      </c>
      <c r="I5272">
        <v>66291.109375</v>
      </c>
      <c r="J5272">
        <v>0</v>
      </c>
      <c r="L5272" s="26">
        <v>49309</v>
      </c>
      <c r="M5272">
        <v>11</v>
      </c>
      <c r="N5272">
        <v>113327.5234375</v>
      </c>
    </row>
    <row r="5273" spans="1:14" x14ac:dyDescent="0.25">
      <c r="A5273" s="21" t="str">
        <f t="shared" si="82"/>
        <v>MOW M2C CAAC_2035</v>
      </c>
      <c r="B5273" t="s">
        <v>130</v>
      </c>
      <c r="C5273" t="s">
        <v>73</v>
      </c>
      <c r="D5273" t="s">
        <v>22</v>
      </c>
      <c r="E5273" t="s">
        <v>5</v>
      </c>
      <c r="F5273" t="s">
        <v>32</v>
      </c>
      <c r="G5273">
        <v>302394.375</v>
      </c>
      <c r="H5273">
        <v>119451.8046875</v>
      </c>
      <c r="I5273">
        <v>67375.546875</v>
      </c>
      <c r="J5273">
        <v>0</v>
      </c>
      <c r="L5273" s="26">
        <v>49674</v>
      </c>
      <c r="M5273">
        <v>12</v>
      </c>
      <c r="N5273">
        <v>113945.40625</v>
      </c>
    </row>
    <row r="5274" spans="1:14" x14ac:dyDescent="0.25">
      <c r="A5274" s="21" t="str">
        <f t="shared" si="82"/>
        <v>MOW M2C CAAC_2036</v>
      </c>
      <c r="B5274" t="s">
        <v>130</v>
      </c>
      <c r="C5274" t="s">
        <v>73</v>
      </c>
      <c r="D5274" t="s">
        <v>22</v>
      </c>
      <c r="E5274" t="s">
        <v>5</v>
      </c>
      <c r="F5274" t="s">
        <v>32</v>
      </c>
      <c r="G5274">
        <v>314773.5625</v>
      </c>
      <c r="H5274">
        <v>120457.421875</v>
      </c>
      <c r="I5274">
        <v>70385.5390625</v>
      </c>
      <c r="J5274">
        <v>0</v>
      </c>
      <c r="L5274" s="26">
        <v>50040</v>
      </c>
      <c r="M5274">
        <v>13</v>
      </c>
      <c r="N5274">
        <v>114120.0546875</v>
      </c>
    </row>
    <row r="5275" spans="1:14" x14ac:dyDescent="0.25">
      <c r="A5275" s="21" t="str">
        <f t="shared" si="82"/>
        <v>MOW M2C CAAC_2037</v>
      </c>
      <c r="B5275" t="s">
        <v>130</v>
      </c>
      <c r="C5275" t="s">
        <v>73</v>
      </c>
      <c r="D5275" t="s">
        <v>22</v>
      </c>
      <c r="E5275" t="s">
        <v>5</v>
      </c>
      <c r="F5275" t="s">
        <v>32</v>
      </c>
      <c r="G5275">
        <v>326075.09375</v>
      </c>
      <c r="H5275">
        <v>111685.2734375</v>
      </c>
      <c r="I5275">
        <v>71932.90625</v>
      </c>
      <c r="J5275">
        <v>0</v>
      </c>
      <c r="L5275" s="26">
        <v>50405</v>
      </c>
      <c r="M5275">
        <v>14</v>
      </c>
      <c r="N5275">
        <v>94971.5390625</v>
      </c>
    </row>
    <row r="5276" spans="1:14" x14ac:dyDescent="0.25">
      <c r="A5276" s="21" t="str">
        <f t="shared" si="82"/>
        <v>MOW M2C CAAC_2038</v>
      </c>
      <c r="B5276" t="s">
        <v>130</v>
      </c>
      <c r="C5276" t="s">
        <v>73</v>
      </c>
      <c r="D5276" t="s">
        <v>22</v>
      </c>
      <c r="E5276" t="s">
        <v>5</v>
      </c>
      <c r="F5276" t="s">
        <v>32</v>
      </c>
      <c r="G5276">
        <v>338127.1875</v>
      </c>
      <c r="H5276">
        <v>106290.53125</v>
      </c>
      <c r="I5276">
        <v>72653.8125</v>
      </c>
      <c r="J5276">
        <v>0</v>
      </c>
      <c r="L5276" s="26">
        <v>50770</v>
      </c>
      <c r="M5276">
        <v>15</v>
      </c>
      <c r="N5276">
        <v>83345.15625</v>
      </c>
    </row>
    <row r="5277" spans="1:14" x14ac:dyDescent="0.25">
      <c r="A5277" s="21" t="str">
        <f t="shared" si="82"/>
        <v>MOW M2C CAAC_2039</v>
      </c>
      <c r="B5277" t="s">
        <v>130</v>
      </c>
      <c r="C5277" t="s">
        <v>73</v>
      </c>
      <c r="D5277" t="s">
        <v>22</v>
      </c>
      <c r="E5277" t="s">
        <v>5</v>
      </c>
      <c r="F5277" t="s">
        <v>32</v>
      </c>
      <c r="G5277">
        <v>355622.09375</v>
      </c>
      <c r="H5277">
        <v>108103.140625</v>
      </c>
      <c r="I5277">
        <v>75687.7265625</v>
      </c>
      <c r="J5277">
        <v>0</v>
      </c>
      <c r="L5277" s="26">
        <v>51135</v>
      </c>
      <c r="M5277">
        <v>16</v>
      </c>
      <c r="N5277">
        <v>75845.3359375</v>
      </c>
    </row>
    <row r="5278" spans="1:14" x14ac:dyDescent="0.25">
      <c r="A5278" s="21" t="str">
        <f t="shared" si="82"/>
        <v>MOW M2C CAAC_2040</v>
      </c>
      <c r="B5278" t="s">
        <v>130</v>
      </c>
      <c r="C5278" t="s">
        <v>73</v>
      </c>
      <c r="D5278" t="s">
        <v>22</v>
      </c>
      <c r="E5278" t="s">
        <v>5</v>
      </c>
      <c r="F5278" t="s">
        <v>32</v>
      </c>
      <c r="G5278">
        <v>366219.4375</v>
      </c>
      <c r="H5278">
        <v>90017.2421875</v>
      </c>
      <c r="I5278">
        <v>54972.7578125</v>
      </c>
      <c r="J5278">
        <v>133313.8125</v>
      </c>
      <c r="L5278" s="26">
        <v>51501</v>
      </c>
      <c r="M5278">
        <v>17</v>
      </c>
      <c r="N5278">
        <v>67080.5703125</v>
      </c>
    </row>
    <row r="5279" spans="1:14" x14ac:dyDescent="0.25">
      <c r="A5279" s="21" t="str">
        <f t="shared" si="82"/>
        <v>MOW M2C CAAC_2041</v>
      </c>
      <c r="B5279" t="s">
        <v>130</v>
      </c>
      <c r="C5279" t="s">
        <v>73</v>
      </c>
      <c r="D5279" t="s">
        <v>22</v>
      </c>
      <c r="E5279" t="s">
        <v>5</v>
      </c>
      <c r="F5279" t="s">
        <v>32</v>
      </c>
      <c r="G5279">
        <v>375933.28125</v>
      </c>
      <c r="H5279">
        <v>82917.953125</v>
      </c>
      <c r="I5279">
        <v>54206.16796875</v>
      </c>
      <c r="J5279">
        <v>0</v>
      </c>
      <c r="L5279" s="26">
        <v>51866</v>
      </c>
      <c r="M5279">
        <v>18</v>
      </c>
      <c r="N5279">
        <v>61210.47265625</v>
      </c>
    </row>
    <row r="5280" spans="1:14" x14ac:dyDescent="0.25">
      <c r="A5280" s="21" t="str">
        <f t="shared" si="82"/>
        <v>MOW M2C CAAC_2042</v>
      </c>
      <c r="B5280" t="s">
        <v>130</v>
      </c>
      <c r="C5280" t="s">
        <v>73</v>
      </c>
      <c r="D5280" t="s">
        <v>22</v>
      </c>
      <c r="E5280" t="s">
        <v>5</v>
      </c>
      <c r="F5280" t="s">
        <v>32</v>
      </c>
      <c r="G5280">
        <v>387701.34375</v>
      </c>
      <c r="H5280">
        <v>82501.265625</v>
      </c>
      <c r="I5280">
        <v>54454.33984375</v>
      </c>
      <c r="J5280">
        <v>0</v>
      </c>
      <c r="L5280" s="26">
        <v>52231</v>
      </c>
      <c r="M5280">
        <v>19</v>
      </c>
      <c r="N5280">
        <v>74375.0390625</v>
      </c>
    </row>
    <row r="5281" spans="1:14" x14ac:dyDescent="0.25">
      <c r="A5281" s="21" t="str">
        <f t="shared" si="82"/>
        <v>MOW M2C CAAC_2043</v>
      </c>
      <c r="B5281" t="s">
        <v>130</v>
      </c>
      <c r="C5281" t="s">
        <v>73</v>
      </c>
      <c r="D5281" t="s">
        <v>22</v>
      </c>
      <c r="E5281" t="s">
        <v>5</v>
      </c>
      <c r="F5281" t="s">
        <v>32</v>
      </c>
      <c r="G5281">
        <v>398459.59375</v>
      </c>
      <c r="H5281">
        <v>85493.3125</v>
      </c>
      <c r="I5281">
        <v>177415.3125</v>
      </c>
      <c r="J5281">
        <v>0</v>
      </c>
      <c r="L5281" s="26">
        <v>52596</v>
      </c>
      <c r="M5281">
        <v>20</v>
      </c>
      <c r="N5281">
        <v>78011.1328125</v>
      </c>
    </row>
    <row r="5282" spans="1:14" x14ac:dyDescent="0.25">
      <c r="A5282" s="21" t="str">
        <f t="shared" si="82"/>
        <v>MOW M2C CAAC_2024</v>
      </c>
      <c r="B5282" t="s">
        <v>130</v>
      </c>
      <c r="C5282" t="s">
        <v>73</v>
      </c>
      <c r="D5282" t="s">
        <v>22</v>
      </c>
      <c r="E5282" t="s">
        <v>5</v>
      </c>
      <c r="F5282" t="s">
        <v>8</v>
      </c>
      <c r="G5282">
        <v>0</v>
      </c>
      <c r="H5282">
        <v>0</v>
      </c>
      <c r="I5282">
        <v>0</v>
      </c>
      <c r="J5282">
        <v>0</v>
      </c>
      <c r="L5282" s="26">
        <v>45657</v>
      </c>
      <c r="M5282">
        <v>1</v>
      </c>
      <c r="N5282">
        <v>0</v>
      </c>
    </row>
    <row r="5283" spans="1:14" x14ac:dyDescent="0.25">
      <c r="A5283" s="21" t="str">
        <f t="shared" si="82"/>
        <v>MOW M2C CAAC_2025</v>
      </c>
      <c r="B5283" t="s">
        <v>130</v>
      </c>
      <c r="C5283" t="s">
        <v>73</v>
      </c>
      <c r="D5283" t="s">
        <v>22</v>
      </c>
      <c r="E5283" t="s">
        <v>5</v>
      </c>
      <c r="F5283" t="s">
        <v>8</v>
      </c>
      <c r="G5283">
        <v>0</v>
      </c>
      <c r="H5283">
        <v>0</v>
      </c>
      <c r="I5283">
        <v>0</v>
      </c>
      <c r="J5283">
        <v>0</v>
      </c>
      <c r="L5283" s="26">
        <v>46022</v>
      </c>
      <c r="M5283">
        <v>2</v>
      </c>
      <c r="N5283">
        <v>0</v>
      </c>
    </row>
    <row r="5284" spans="1:14" x14ac:dyDescent="0.25">
      <c r="A5284" s="21" t="str">
        <f t="shared" si="82"/>
        <v>MOW M2C CAAC_2026</v>
      </c>
      <c r="B5284" t="s">
        <v>130</v>
      </c>
      <c r="C5284" t="s">
        <v>73</v>
      </c>
      <c r="D5284" t="s">
        <v>22</v>
      </c>
      <c r="E5284" t="s">
        <v>5</v>
      </c>
      <c r="F5284" t="s">
        <v>8</v>
      </c>
      <c r="G5284">
        <v>0</v>
      </c>
      <c r="H5284">
        <v>0</v>
      </c>
      <c r="I5284">
        <v>0</v>
      </c>
      <c r="J5284">
        <v>0</v>
      </c>
      <c r="L5284" s="26">
        <v>46387</v>
      </c>
      <c r="M5284">
        <v>3</v>
      </c>
      <c r="N5284">
        <v>0</v>
      </c>
    </row>
    <row r="5285" spans="1:14" x14ac:dyDescent="0.25">
      <c r="A5285" s="21" t="str">
        <f t="shared" si="82"/>
        <v>MOW M2C CAAC_2027</v>
      </c>
      <c r="B5285" t="s">
        <v>130</v>
      </c>
      <c r="C5285" t="s">
        <v>73</v>
      </c>
      <c r="D5285" t="s">
        <v>22</v>
      </c>
      <c r="E5285" t="s">
        <v>5</v>
      </c>
      <c r="F5285" t="s">
        <v>8</v>
      </c>
      <c r="G5285">
        <v>0</v>
      </c>
      <c r="H5285">
        <v>0</v>
      </c>
      <c r="I5285">
        <v>0</v>
      </c>
      <c r="J5285">
        <v>0</v>
      </c>
      <c r="L5285" s="26">
        <v>46752</v>
      </c>
      <c r="M5285">
        <v>4</v>
      </c>
      <c r="N5285">
        <v>0</v>
      </c>
    </row>
    <row r="5286" spans="1:14" x14ac:dyDescent="0.25">
      <c r="A5286" s="21" t="str">
        <f t="shared" si="82"/>
        <v>MOW M2C CAAC_2028</v>
      </c>
      <c r="B5286" t="s">
        <v>130</v>
      </c>
      <c r="C5286" t="s">
        <v>73</v>
      </c>
      <c r="D5286" t="s">
        <v>22</v>
      </c>
      <c r="E5286" t="s">
        <v>5</v>
      </c>
      <c r="F5286" t="s">
        <v>8</v>
      </c>
      <c r="G5286">
        <v>0</v>
      </c>
      <c r="H5286">
        <v>0</v>
      </c>
      <c r="I5286">
        <v>0</v>
      </c>
      <c r="J5286">
        <v>0</v>
      </c>
      <c r="L5286" s="26">
        <v>47118</v>
      </c>
      <c r="M5286">
        <v>5</v>
      </c>
      <c r="N5286">
        <v>0</v>
      </c>
    </row>
    <row r="5287" spans="1:14" x14ac:dyDescent="0.25">
      <c r="A5287" s="21" t="str">
        <f t="shared" si="82"/>
        <v>MOW M2C CAAC_2029</v>
      </c>
      <c r="B5287" t="s">
        <v>130</v>
      </c>
      <c r="C5287" t="s">
        <v>73</v>
      </c>
      <c r="D5287" t="s">
        <v>22</v>
      </c>
      <c r="E5287" t="s">
        <v>5</v>
      </c>
      <c r="F5287" t="s">
        <v>8</v>
      </c>
      <c r="G5287">
        <v>0</v>
      </c>
      <c r="H5287">
        <v>0</v>
      </c>
      <c r="I5287">
        <v>0</v>
      </c>
      <c r="J5287">
        <v>0</v>
      </c>
      <c r="L5287" s="26">
        <v>47483</v>
      </c>
      <c r="M5287">
        <v>6</v>
      </c>
      <c r="N5287">
        <v>0</v>
      </c>
    </row>
    <row r="5288" spans="1:14" x14ac:dyDescent="0.25">
      <c r="A5288" s="21" t="str">
        <f t="shared" si="82"/>
        <v>MOW M2C CAAC_2030</v>
      </c>
      <c r="B5288" t="s">
        <v>130</v>
      </c>
      <c r="C5288" t="s">
        <v>73</v>
      </c>
      <c r="D5288" t="s">
        <v>22</v>
      </c>
      <c r="E5288" t="s">
        <v>5</v>
      </c>
      <c r="F5288" t="s">
        <v>8</v>
      </c>
      <c r="G5288">
        <v>0</v>
      </c>
      <c r="H5288">
        <v>0</v>
      </c>
      <c r="I5288">
        <v>0</v>
      </c>
      <c r="J5288">
        <v>0</v>
      </c>
      <c r="L5288" s="26">
        <v>47848</v>
      </c>
      <c r="M5288">
        <v>7</v>
      </c>
      <c r="N5288">
        <v>0</v>
      </c>
    </row>
    <row r="5289" spans="1:14" x14ac:dyDescent="0.25">
      <c r="A5289" s="21" t="str">
        <f t="shared" si="82"/>
        <v>MOW M2C CAAC_2031</v>
      </c>
      <c r="B5289" t="s">
        <v>130</v>
      </c>
      <c r="C5289" t="s">
        <v>73</v>
      </c>
      <c r="D5289" t="s">
        <v>22</v>
      </c>
      <c r="E5289" t="s">
        <v>5</v>
      </c>
      <c r="F5289" t="s">
        <v>8</v>
      </c>
      <c r="G5289">
        <v>0</v>
      </c>
      <c r="H5289">
        <v>0</v>
      </c>
      <c r="I5289">
        <v>0</v>
      </c>
      <c r="J5289">
        <v>0</v>
      </c>
      <c r="L5289" s="26">
        <v>48213</v>
      </c>
      <c r="M5289">
        <v>8</v>
      </c>
      <c r="N5289">
        <v>0</v>
      </c>
    </row>
    <row r="5290" spans="1:14" x14ac:dyDescent="0.25">
      <c r="A5290" s="21" t="str">
        <f t="shared" si="82"/>
        <v>MOW M2C CAAC_2032</v>
      </c>
      <c r="B5290" t="s">
        <v>130</v>
      </c>
      <c r="C5290" t="s">
        <v>73</v>
      </c>
      <c r="D5290" t="s">
        <v>22</v>
      </c>
      <c r="E5290" t="s">
        <v>5</v>
      </c>
      <c r="F5290" t="s">
        <v>8</v>
      </c>
      <c r="G5290">
        <v>0</v>
      </c>
      <c r="H5290">
        <v>0</v>
      </c>
      <c r="I5290">
        <v>0</v>
      </c>
      <c r="J5290">
        <v>0</v>
      </c>
      <c r="L5290" s="26">
        <v>48579</v>
      </c>
      <c r="M5290">
        <v>9</v>
      </c>
      <c r="N5290">
        <v>0</v>
      </c>
    </row>
    <row r="5291" spans="1:14" x14ac:dyDescent="0.25">
      <c r="A5291" s="21" t="str">
        <f t="shared" si="82"/>
        <v>MOW M2C CAAC_2033</v>
      </c>
      <c r="B5291" t="s">
        <v>130</v>
      </c>
      <c r="C5291" t="s">
        <v>73</v>
      </c>
      <c r="D5291" t="s">
        <v>22</v>
      </c>
      <c r="E5291" t="s">
        <v>5</v>
      </c>
      <c r="F5291" t="s">
        <v>8</v>
      </c>
      <c r="G5291">
        <v>0</v>
      </c>
      <c r="H5291">
        <v>0</v>
      </c>
      <c r="I5291">
        <v>0</v>
      </c>
      <c r="J5291">
        <v>0</v>
      </c>
      <c r="L5291" s="26">
        <v>48944</v>
      </c>
      <c r="M5291">
        <v>10</v>
      </c>
      <c r="N5291">
        <v>0</v>
      </c>
    </row>
    <row r="5292" spans="1:14" x14ac:dyDescent="0.25">
      <c r="A5292" s="21" t="str">
        <f t="shared" si="82"/>
        <v>MOW M2C CAAC_2034</v>
      </c>
      <c r="B5292" t="s">
        <v>130</v>
      </c>
      <c r="C5292" t="s">
        <v>73</v>
      </c>
      <c r="D5292" t="s">
        <v>22</v>
      </c>
      <c r="E5292" t="s">
        <v>5</v>
      </c>
      <c r="F5292" t="s">
        <v>8</v>
      </c>
      <c r="G5292">
        <v>0</v>
      </c>
      <c r="H5292">
        <v>0</v>
      </c>
      <c r="I5292">
        <v>0</v>
      </c>
      <c r="J5292">
        <v>0</v>
      </c>
      <c r="L5292" s="26">
        <v>49309</v>
      </c>
      <c r="M5292">
        <v>11</v>
      </c>
      <c r="N5292">
        <v>0</v>
      </c>
    </row>
    <row r="5293" spans="1:14" x14ac:dyDescent="0.25">
      <c r="A5293" s="21" t="str">
        <f t="shared" si="82"/>
        <v>MOW M2C CAAC_2035</v>
      </c>
      <c r="B5293" t="s">
        <v>130</v>
      </c>
      <c r="C5293" t="s">
        <v>73</v>
      </c>
      <c r="D5293" t="s">
        <v>22</v>
      </c>
      <c r="E5293" t="s">
        <v>5</v>
      </c>
      <c r="F5293" t="s">
        <v>8</v>
      </c>
      <c r="G5293">
        <v>0</v>
      </c>
      <c r="H5293">
        <v>0</v>
      </c>
      <c r="I5293">
        <v>0</v>
      </c>
      <c r="J5293">
        <v>0</v>
      </c>
      <c r="L5293" s="26">
        <v>49674</v>
      </c>
      <c r="M5293">
        <v>12</v>
      </c>
      <c r="N5293">
        <v>0</v>
      </c>
    </row>
    <row r="5294" spans="1:14" x14ac:dyDescent="0.25">
      <c r="A5294" s="21" t="str">
        <f t="shared" si="82"/>
        <v>MOW M2C CAAC_2036</v>
      </c>
      <c r="B5294" t="s">
        <v>130</v>
      </c>
      <c r="C5294" t="s">
        <v>73</v>
      </c>
      <c r="D5294" t="s">
        <v>22</v>
      </c>
      <c r="E5294" t="s">
        <v>5</v>
      </c>
      <c r="F5294" t="s">
        <v>8</v>
      </c>
      <c r="G5294">
        <v>0</v>
      </c>
      <c r="H5294">
        <v>0</v>
      </c>
      <c r="I5294">
        <v>0</v>
      </c>
      <c r="J5294">
        <v>0</v>
      </c>
      <c r="L5294" s="26">
        <v>50040</v>
      </c>
      <c r="M5294">
        <v>13</v>
      </c>
      <c r="N5294">
        <v>0</v>
      </c>
    </row>
    <row r="5295" spans="1:14" x14ac:dyDescent="0.25">
      <c r="A5295" s="21" t="str">
        <f t="shared" si="82"/>
        <v>MOW M2C CAAC_2037</v>
      </c>
      <c r="B5295" t="s">
        <v>130</v>
      </c>
      <c r="C5295" t="s">
        <v>73</v>
      </c>
      <c r="D5295" t="s">
        <v>22</v>
      </c>
      <c r="E5295" t="s">
        <v>5</v>
      </c>
      <c r="F5295" t="s">
        <v>8</v>
      </c>
      <c r="G5295">
        <v>0</v>
      </c>
      <c r="H5295">
        <v>0</v>
      </c>
      <c r="I5295">
        <v>0</v>
      </c>
      <c r="J5295">
        <v>0</v>
      </c>
      <c r="L5295" s="26">
        <v>50405</v>
      </c>
      <c r="M5295">
        <v>14</v>
      </c>
      <c r="N5295">
        <v>0</v>
      </c>
    </row>
    <row r="5296" spans="1:14" x14ac:dyDescent="0.25">
      <c r="A5296" s="21" t="str">
        <f t="shared" si="82"/>
        <v>MOW M2C CAAC_2038</v>
      </c>
      <c r="B5296" t="s">
        <v>130</v>
      </c>
      <c r="C5296" t="s">
        <v>73</v>
      </c>
      <c r="D5296" t="s">
        <v>22</v>
      </c>
      <c r="E5296" t="s">
        <v>5</v>
      </c>
      <c r="F5296" t="s">
        <v>8</v>
      </c>
      <c r="G5296">
        <v>0</v>
      </c>
      <c r="H5296">
        <v>0</v>
      </c>
      <c r="I5296">
        <v>0</v>
      </c>
      <c r="J5296">
        <v>0</v>
      </c>
      <c r="L5296" s="26">
        <v>50770</v>
      </c>
      <c r="M5296">
        <v>15</v>
      </c>
      <c r="N5296">
        <v>0</v>
      </c>
    </row>
    <row r="5297" spans="1:14" x14ac:dyDescent="0.25">
      <c r="A5297" s="21" t="str">
        <f t="shared" si="82"/>
        <v>MOW M2C CAAC_2039</v>
      </c>
      <c r="B5297" t="s">
        <v>130</v>
      </c>
      <c r="C5297" t="s">
        <v>73</v>
      </c>
      <c r="D5297" t="s">
        <v>22</v>
      </c>
      <c r="E5297" t="s">
        <v>5</v>
      </c>
      <c r="F5297" t="s">
        <v>8</v>
      </c>
      <c r="G5297">
        <v>0</v>
      </c>
      <c r="H5297">
        <v>0</v>
      </c>
      <c r="I5297">
        <v>0</v>
      </c>
      <c r="J5297">
        <v>0</v>
      </c>
      <c r="L5297" s="26">
        <v>51135</v>
      </c>
      <c r="M5297">
        <v>16</v>
      </c>
      <c r="N5297">
        <v>0</v>
      </c>
    </row>
    <row r="5298" spans="1:14" x14ac:dyDescent="0.25">
      <c r="A5298" s="21" t="str">
        <f t="shared" si="82"/>
        <v>MOW M2C CAAC_2040</v>
      </c>
      <c r="B5298" t="s">
        <v>130</v>
      </c>
      <c r="C5298" t="s">
        <v>73</v>
      </c>
      <c r="D5298" t="s">
        <v>22</v>
      </c>
      <c r="E5298" t="s">
        <v>5</v>
      </c>
      <c r="F5298" t="s">
        <v>8</v>
      </c>
      <c r="G5298">
        <v>0</v>
      </c>
      <c r="H5298">
        <v>0</v>
      </c>
      <c r="I5298">
        <v>0</v>
      </c>
      <c r="J5298">
        <v>0</v>
      </c>
      <c r="L5298" s="26">
        <v>51501</v>
      </c>
      <c r="M5298">
        <v>17</v>
      </c>
      <c r="N5298">
        <v>0</v>
      </c>
    </row>
    <row r="5299" spans="1:14" x14ac:dyDescent="0.25">
      <c r="A5299" s="21" t="str">
        <f t="shared" si="82"/>
        <v>MOW M2C CAAC_2041</v>
      </c>
      <c r="B5299" t="s">
        <v>130</v>
      </c>
      <c r="C5299" t="s">
        <v>73</v>
      </c>
      <c r="D5299" t="s">
        <v>22</v>
      </c>
      <c r="E5299" t="s">
        <v>5</v>
      </c>
      <c r="F5299" t="s">
        <v>8</v>
      </c>
      <c r="G5299">
        <v>0</v>
      </c>
      <c r="H5299">
        <v>0</v>
      </c>
      <c r="I5299">
        <v>0</v>
      </c>
      <c r="J5299">
        <v>0</v>
      </c>
      <c r="L5299" s="26">
        <v>51866</v>
      </c>
      <c r="M5299">
        <v>18</v>
      </c>
      <c r="N5299">
        <v>0</v>
      </c>
    </row>
    <row r="5300" spans="1:14" x14ac:dyDescent="0.25">
      <c r="A5300" s="21" t="str">
        <f t="shared" si="82"/>
        <v>MOW M2C CAAC_2042</v>
      </c>
      <c r="B5300" t="s">
        <v>130</v>
      </c>
      <c r="C5300" t="s">
        <v>73</v>
      </c>
      <c r="D5300" t="s">
        <v>22</v>
      </c>
      <c r="E5300" t="s">
        <v>5</v>
      </c>
      <c r="F5300" t="s">
        <v>8</v>
      </c>
      <c r="G5300">
        <v>0</v>
      </c>
      <c r="H5300">
        <v>0</v>
      </c>
      <c r="I5300">
        <v>0</v>
      </c>
      <c r="J5300">
        <v>0</v>
      </c>
      <c r="L5300" s="26">
        <v>52231</v>
      </c>
      <c r="M5300">
        <v>19</v>
      </c>
      <c r="N5300">
        <v>0</v>
      </c>
    </row>
    <row r="5301" spans="1:14" x14ac:dyDescent="0.25">
      <c r="A5301" s="21" t="str">
        <f t="shared" si="82"/>
        <v>MOW M2C CAAC_2043</v>
      </c>
      <c r="B5301" t="s">
        <v>130</v>
      </c>
      <c r="C5301" t="s">
        <v>73</v>
      </c>
      <c r="D5301" t="s">
        <v>22</v>
      </c>
      <c r="E5301" t="s">
        <v>5</v>
      </c>
      <c r="F5301" t="s">
        <v>8</v>
      </c>
      <c r="G5301">
        <v>0</v>
      </c>
      <c r="H5301">
        <v>0</v>
      </c>
      <c r="I5301">
        <v>0</v>
      </c>
      <c r="J5301">
        <v>0</v>
      </c>
      <c r="L5301" s="26">
        <v>52596</v>
      </c>
      <c r="M5301">
        <v>20</v>
      </c>
      <c r="N5301">
        <v>0</v>
      </c>
    </row>
    <row r="5302" spans="1:14" x14ac:dyDescent="0.25">
      <c r="A5302" s="21" t="str">
        <f t="shared" si="82"/>
        <v>MOW M2N CAAC_2024</v>
      </c>
      <c r="B5302" t="s">
        <v>130</v>
      </c>
      <c r="C5302" t="s">
        <v>73</v>
      </c>
      <c r="D5302" t="s">
        <v>23</v>
      </c>
      <c r="E5302" t="s">
        <v>29</v>
      </c>
      <c r="F5302" t="s">
        <v>28</v>
      </c>
      <c r="K5302">
        <v>0</v>
      </c>
      <c r="L5302" s="26">
        <v>45657</v>
      </c>
      <c r="M5302">
        <v>1</v>
      </c>
    </row>
    <row r="5303" spans="1:14" x14ac:dyDescent="0.25">
      <c r="A5303" s="21" t="str">
        <f t="shared" si="82"/>
        <v>MOW M2N CAAC_2025</v>
      </c>
      <c r="B5303" t="s">
        <v>130</v>
      </c>
      <c r="C5303" t="s">
        <v>73</v>
      </c>
      <c r="D5303" t="s">
        <v>23</v>
      </c>
      <c r="E5303" t="s">
        <v>29</v>
      </c>
      <c r="F5303" t="s">
        <v>28</v>
      </c>
      <c r="K5303">
        <v>0</v>
      </c>
      <c r="L5303" s="26">
        <v>46022</v>
      </c>
      <c r="M5303">
        <v>2</v>
      </c>
    </row>
    <row r="5304" spans="1:14" x14ac:dyDescent="0.25">
      <c r="A5304" s="21" t="str">
        <f t="shared" si="82"/>
        <v>MOW M2N CAAC_2026</v>
      </c>
      <c r="B5304" t="s">
        <v>130</v>
      </c>
      <c r="C5304" t="s">
        <v>73</v>
      </c>
      <c r="D5304" t="s">
        <v>23</v>
      </c>
      <c r="E5304" t="s">
        <v>29</v>
      </c>
      <c r="F5304" t="s">
        <v>28</v>
      </c>
      <c r="K5304">
        <v>0</v>
      </c>
      <c r="L5304" s="26">
        <v>46387</v>
      </c>
      <c r="M5304">
        <v>3</v>
      </c>
    </row>
    <row r="5305" spans="1:14" x14ac:dyDescent="0.25">
      <c r="A5305" s="21" t="str">
        <f t="shared" si="82"/>
        <v>MOW M2N CAAC_2027</v>
      </c>
      <c r="B5305" t="s">
        <v>130</v>
      </c>
      <c r="C5305" t="s">
        <v>73</v>
      </c>
      <c r="D5305" t="s">
        <v>23</v>
      </c>
      <c r="E5305" t="s">
        <v>29</v>
      </c>
      <c r="F5305" t="s">
        <v>28</v>
      </c>
      <c r="K5305">
        <v>0</v>
      </c>
      <c r="L5305" s="26">
        <v>46752</v>
      </c>
      <c r="M5305">
        <v>4</v>
      </c>
    </row>
    <row r="5306" spans="1:14" x14ac:dyDescent="0.25">
      <c r="A5306" s="21" t="str">
        <f t="shared" si="82"/>
        <v>MOW M2N CAAC_2028</v>
      </c>
      <c r="B5306" t="s">
        <v>130</v>
      </c>
      <c r="C5306" t="s">
        <v>73</v>
      </c>
      <c r="D5306" t="s">
        <v>23</v>
      </c>
      <c r="E5306" t="s">
        <v>29</v>
      </c>
      <c r="F5306" t="s">
        <v>28</v>
      </c>
      <c r="K5306">
        <v>0</v>
      </c>
      <c r="L5306" s="26">
        <v>47118</v>
      </c>
      <c r="M5306">
        <v>5</v>
      </c>
    </row>
    <row r="5307" spans="1:14" x14ac:dyDescent="0.25">
      <c r="A5307" s="21" t="str">
        <f t="shared" si="82"/>
        <v>MOW M2N CAAC_2029</v>
      </c>
      <c r="B5307" t="s">
        <v>130</v>
      </c>
      <c r="C5307" t="s">
        <v>73</v>
      </c>
      <c r="D5307" t="s">
        <v>23</v>
      </c>
      <c r="E5307" t="s">
        <v>29</v>
      </c>
      <c r="F5307" t="s">
        <v>28</v>
      </c>
      <c r="K5307">
        <v>0</v>
      </c>
      <c r="L5307" s="26">
        <v>47483</v>
      </c>
      <c r="M5307">
        <v>6</v>
      </c>
    </row>
    <row r="5308" spans="1:14" x14ac:dyDescent="0.25">
      <c r="A5308" s="21" t="str">
        <f t="shared" si="82"/>
        <v>MOW M2N CAAC_2030</v>
      </c>
      <c r="B5308" t="s">
        <v>130</v>
      </c>
      <c r="C5308" t="s">
        <v>73</v>
      </c>
      <c r="D5308" t="s">
        <v>23</v>
      </c>
      <c r="E5308" t="s">
        <v>29</v>
      </c>
      <c r="F5308" t="s">
        <v>28</v>
      </c>
      <c r="K5308">
        <v>0</v>
      </c>
      <c r="L5308" s="26">
        <v>47848</v>
      </c>
      <c r="M5308">
        <v>7</v>
      </c>
    </row>
    <row r="5309" spans="1:14" x14ac:dyDescent="0.25">
      <c r="A5309" s="21" t="str">
        <f t="shared" si="82"/>
        <v>MOW M2N CAAC_2031</v>
      </c>
      <c r="B5309" t="s">
        <v>130</v>
      </c>
      <c r="C5309" t="s">
        <v>73</v>
      </c>
      <c r="D5309" t="s">
        <v>23</v>
      </c>
      <c r="E5309" t="s">
        <v>29</v>
      </c>
      <c r="F5309" t="s">
        <v>28</v>
      </c>
      <c r="K5309">
        <v>0</v>
      </c>
      <c r="L5309" s="26">
        <v>48213</v>
      </c>
      <c r="M5309">
        <v>8</v>
      </c>
    </row>
    <row r="5310" spans="1:14" x14ac:dyDescent="0.25">
      <c r="A5310" s="21" t="str">
        <f t="shared" si="82"/>
        <v>MOW M2N CAAC_2032</v>
      </c>
      <c r="B5310" t="s">
        <v>130</v>
      </c>
      <c r="C5310" t="s">
        <v>73</v>
      </c>
      <c r="D5310" t="s">
        <v>23</v>
      </c>
      <c r="E5310" t="s">
        <v>29</v>
      </c>
      <c r="F5310" t="s">
        <v>28</v>
      </c>
      <c r="K5310">
        <v>0</v>
      </c>
      <c r="L5310" s="26">
        <v>48579</v>
      </c>
      <c r="M5310">
        <v>9</v>
      </c>
    </row>
    <row r="5311" spans="1:14" x14ac:dyDescent="0.25">
      <c r="A5311" s="21" t="str">
        <f t="shared" si="82"/>
        <v>MOW M2N CAAC_2033</v>
      </c>
      <c r="B5311" t="s">
        <v>130</v>
      </c>
      <c r="C5311" t="s">
        <v>73</v>
      </c>
      <c r="D5311" t="s">
        <v>23</v>
      </c>
      <c r="E5311" t="s">
        <v>29</v>
      </c>
      <c r="F5311" t="s">
        <v>28</v>
      </c>
      <c r="K5311">
        <v>0</v>
      </c>
      <c r="L5311" s="26">
        <v>48944</v>
      </c>
      <c r="M5311">
        <v>10</v>
      </c>
    </row>
    <row r="5312" spans="1:14" x14ac:dyDescent="0.25">
      <c r="A5312" s="21" t="str">
        <f t="shared" si="82"/>
        <v>MOW M2N CAAC_2034</v>
      </c>
      <c r="B5312" t="s">
        <v>130</v>
      </c>
      <c r="C5312" t="s">
        <v>73</v>
      </c>
      <c r="D5312" t="s">
        <v>23</v>
      </c>
      <c r="E5312" t="s">
        <v>29</v>
      </c>
      <c r="F5312" t="s">
        <v>28</v>
      </c>
      <c r="K5312">
        <v>0</v>
      </c>
      <c r="L5312" s="26">
        <v>49309</v>
      </c>
      <c r="M5312">
        <v>11</v>
      </c>
    </row>
    <row r="5313" spans="1:13" x14ac:dyDescent="0.25">
      <c r="A5313" s="21" t="str">
        <f t="shared" si="82"/>
        <v>MOW M2N CAAC_2035</v>
      </c>
      <c r="B5313" t="s">
        <v>130</v>
      </c>
      <c r="C5313" t="s">
        <v>73</v>
      </c>
      <c r="D5313" t="s">
        <v>23</v>
      </c>
      <c r="E5313" t="s">
        <v>29</v>
      </c>
      <c r="F5313" t="s">
        <v>28</v>
      </c>
      <c r="K5313">
        <v>0</v>
      </c>
      <c r="L5313" s="26">
        <v>49674</v>
      </c>
      <c r="M5313">
        <v>12</v>
      </c>
    </row>
    <row r="5314" spans="1:13" x14ac:dyDescent="0.25">
      <c r="A5314" s="21" t="str">
        <f t="shared" ref="A5314:A5377" si="83">B5314&amp;" "&amp;D5314&amp;" "&amp;C5314&amp;"_"&amp;YEAR(L5314)</f>
        <v>MOW M2N CAAC_2036</v>
      </c>
      <c r="B5314" t="s">
        <v>130</v>
      </c>
      <c r="C5314" t="s">
        <v>73</v>
      </c>
      <c r="D5314" t="s">
        <v>23</v>
      </c>
      <c r="E5314" t="s">
        <v>29</v>
      </c>
      <c r="F5314" t="s">
        <v>28</v>
      </c>
      <c r="K5314">
        <v>0</v>
      </c>
      <c r="L5314" s="26">
        <v>50040</v>
      </c>
      <c r="M5314">
        <v>13</v>
      </c>
    </row>
    <row r="5315" spans="1:13" x14ac:dyDescent="0.25">
      <c r="A5315" s="21" t="str">
        <f t="shared" si="83"/>
        <v>MOW M2N CAAC_2037</v>
      </c>
      <c r="B5315" t="s">
        <v>130</v>
      </c>
      <c r="C5315" t="s">
        <v>73</v>
      </c>
      <c r="D5315" t="s">
        <v>23</v>
      </c>
      <c r="E5315" t="s">
        <v>29</v>
      </c>
      <c r="F5315" t="s">
        <v>28</v>
      </c>
      <c r="K5315">
        <v>0</v>
      </c>
      <c r="L5315" s="26">
        <v>50405</v>
      </c>
      <c r="M5315">
        <v>14</v>
      </c>
    </row>
    <row r="5316" spans="1:13" x14ac:dyDescent="0.25">
      <c r="A5316" s="21" t="str">
        <f t="shared" si="83"/>
        <v>MOW M2N CAAC_2038</v>
      </c>
      <c r="B5316" t="s">
        <v>130</v>
      </c>
      <c r="C5316" t="s">
        <v>73</v>
      </c>
      <c r="D5316" t="s">
        <v>23</v>
      </c>
      <c r="E5316" t="s">
        <v>29</v>
      </c>
      <c r="F5316" t="s">
        <v>28</v>
      </c>
      <c r="K5316">
        <v>0</v>
      </c>
      <c r="L5316" s="26">
        <v>50770</v>
      </c>
      <c r="M5316">
        <v>15</v>
      </c>
    </row>
    <row r="5317" spans="1:13" x14ac:dyDescent="0.25">
      <c r="A5317" s="21" t="str">
        <f t="shared" si="83"/>
        <v>MOW M2N CAAC_2039</v>
      </c>
      <c r="B5317" t="s">
        <v>130</v>
      </c>
      <c r="C5317" t="s">
        <v>73</v>
      </c>
      <c r="D5317" t="s">
        <v>23</v>
      </c>
      <c r="E5317" t="s">
        <v>29</v>
      </c>
      <c r="F5317" t="s">
        <v>28</v>
      </c>
      <c r="K5317">
        <v>0</v>
      </c>
      <c r="L5317" s="26">
        <v>51135</v>
      </c>
      <c r="M5317">
        <v>16</v>
      </c>
    </row>
    <row r="5318" spans="1:13" x14ac:dyDescent="0.25">
      <c r="A5318" s="21" t="str">
        <f t="shared" si="83"/>
        <v>MOW M2N CAAC_2040</v>
      </c>
      <c r="B5318" t="s">
        <v>130</v>
      </c>
      <c r="C5318" t="s">
        <v>73</v>
      </c>
      <c r="D5318" t="s">
        <v>23</v>
      </c>
      <c r="E5318" t="s">
        <v>29</v>
      </c>
      <c r="F5318" t="s">
        <v>28</v>
      </c>
      <c r="K5318">
        <v>0</v>
      </c>
      <c r="L5318" s="26">
        <v>51501</v>
      </c>
      <c r="M5318">
        <v>17</v>
      </c>
    </row>
    <row r="5319" spans="1:13" x14ac:dyDescent="0.25">
      <c r="A5319" s="21" t="str">
        <f t="shared" si="83"/>
        <v>MOW M2N CAAC_2041</v>
      </c>
      <c r="B5319" t="s">
        <v>130</v>
      </c>
      <c r="C5319" t="s">
        <v>73</v>
      </c>
      <c r="D5319" t="s">
        <v>23</v>
      </c>
      <c r="E5319" t="s">
        <v>29</v>
      </c>
      <c r="F5319" t="s">
        <v>28</v>
      </c>
      <c r="K5319">
        <v>0</v>
      </c>
      <c r="L5319" s="26">
        <v>51866</v>
      </c>
      <c r="M5319">
        <v>18</v>
      </c>
    </row>
    <row r="5320" spans="1:13" x14ac:dyDescent="0.25">
      <c r="A5320" s="21" t="str">
        <f t="shared" si="83"/>
        <v>MOW M2N CAAC_2042</v>
      </c>
      <c r="B5320" t="s">
        <v>130</v>
      </c>
      <c r="C5320" t="s">
        <v>73</v>
      </c>
      <c r="D5320" t="s">
        <v>23</v>
      </c>
      <c r="E5320" t="s">
        <v>29</v>
      </c>
      <c r="F5320" t="s">
        <v>28</v>
      </c>
      <c r="K5320">
        <v>0</v>
      </c>
      <c r="L5320" s="26">
        <v>52231</v>
      </c>
      <c r="M5320">
        <v>19</v>
      </c>
    </row>
    <row r="5321" spans="1:13" x14ac:dyDescent="0.25">
      <c r="A5321" s="21" t="str">
        <f t="shared" si="83"/>
        <v>MOW M2N CAAC_2043</v>
      </c>
      <c r="B5321" t="s">
        <v>130</v>
      </c>
      <c r="C5321" t="s">
        <v>73</v>
      </c>
      <c r="D5321" t="s">
        <v>23</v>
      </c>
      <c r="E5321" t="s">
        <v>29</v>
      </c>
      <c r="F5321" t="s">
        <v>28</v>
      </c>
      <c r="K5321">
        <v>0</v>
      </c>
      <c r="L5321" s="26">
        <v>52596</v>
      </c>
      <c r="M5321">
        <v>20</v>
      </c>
    </row>
    <row r="5322" spans="1:13" x14ac:dyDescent="0.25">
      <c r="A5322" s="21" t="str">
        <f t="shared" si="83"/>
        <v>MOW M2N CAAC_2024</v>
      </c>
      <c r="B5322" t="s">
        <v>130</v>
      </c>
      <c r="C5322" t="s">
        <v>73</v>
      </c>
      <c r="D5322" t="s">
        <v>23</v>
      </c>
      <c r="E5322" t="s">
        <v>29</v>
      </c>
      <c r="F5322" t="s">
        <v>31</v>
      </c>
      <c r="K5322">
        <v>0</v>
      </c>
      <c r="L5322" s="26">
        <v>45657</v>
      </c>
      <c r="M5322">
        <v>1</v>
      </c>
    </row>
    <row r="5323" spans="1:13" x14ac:dyDescent="0.25">
      <c r="A5323" s="21" t="str">
        <f t="shared" si="83"/>
        <v>MOW M2N CAAC_2025</v>
      </c>
      <c r="B5323" t="s">
        <v>130</v>
      </c>
      <c r="C5323" t="s">
        <v>73</v>
      </c>
      <c r="D5323" t="s">
        <v>23</v>
      </c>
      <c r="E5323" t="s">
        <v>29</v>
      </c>
      <c r="F5323" t="s">
        <v>31</v>
      </c>
      <c r="K5323">
        <v>0</v>
      </c>
      <c r="L5323" s="26">
        <v>46022</v>
      </c>
      <c r="M5323">
        <v>2</v>
      </c>
    </row>
    <row r="5324" spans="1:13" x14ac:dyDescent="0.25">
      <c r="A5324" s="21" t="str">
        <f t="shared" si="83"/>
        <v>MOW M2N CAAC_2026</v>
      </c>
      <c r="B5324" t="s">
        <v>130</v>
      </c>
      <c r="C5324" t="s">
        <v>73</v>
      </c>
      <c r="D5324" t="s">
        <v>23</v>
      </c>
      <c r="E5324" t="s">
        <v>29</v>
      </c>
      <c r="F5324" t="s">
        <v>31</v>
      </c>
      <c r="K5324">
        <v>0</v>
      </c>
      <c r="L5324" s="26">
        <v>46387</v>
      </c>
      <c r="M5324">
        <v>3</v>
      </c>
    </row>
    <row r="5325" spans="1:13" x14ac:dyDescent="0.25">
      <c r="A5325" s="21" t="str">
        <f t="shared" si="83"/>
        <v>MOW M2N CAAC_2027</v>
      </c>
      <c r="B5325" t="s">
        <v>130</v>
      </c>
      <c r="C5325" t="s">
        <v>73</v>
      </c>
      <c r="D5325" t="s">
        <v>23</v>
      </c>
      <c r="E5325" t="s">
        <v>29</v>
      </c>
      <c r="F5325" t="s">
        <v>31</v>
      </c>
      <c r="K5325">
        <v>0</v>
      </c>
      <c r="L5325" s="26">
        <v>46752</v>
      </c>
      <c r="M5325">
        <v>4</v>
      </c>
    </row>
    <row r="5326" spans="1:13" x14ac:dyDescent="0.25">
      <c r="A5326" s="21" t="str">
        <f t="shared" si="83"/>
        <v>MOW M2N CAAC_2028</v>
      </c>
      <c r="B5326" t="s">
        <v>130</v>
      </c>
      <c r="C5326" t="s">
        <v>73</v>
      </c>
      <c r="D5326" t="s">
        <v>23</v>
      </c>
      <c r="E5326" t="s">
        <v>29</v>
      </c>
      <c r="F5326" t="s">
        <v>31</v>
      </c>
      <c r="K5326">
        <v>0</v>
      </c>
      <c r="L5326" s="26">
        <v>47118</v>
      </c>
      <c r="M5326">
        <v>5</v>
      </c>
    </row>
    <row r="5327" spans="1:13" x14ac:dyDescent="0.25">
      <c r="A5327" s="21" t="str">
        <f t="shared" si="83"/>
        <v>MOW M2N CAAC_2029</v>
      </c>
      <c r="B5327" t="s">
        <v>130</v>
      </c>
      <c r="C5327" t="s">
        <v>73</v>
      </c>
      <c r="D5327" t="s">
        <v>23</v>
      </c>
      <c r="E5327" t="s">
        <v>29</v>
      </c>
      <c r="F5327" t="s">
        <v>31</v>
      </c>
      <c r="K5327">
        <v>0</v>
      </c>
      <c r="L5327" s="26">
        <v>47483</v>
      </c>
      <c r="M5327">
        <v>6</v>
      </c>
    </row>
    <row r="5328" spans="1:13" x14ac:dyDescent="0.25">
      <c r="A5328" s="21" t="str">
        <f t="shared" si="83"/>
        <v>MOW M2N CAAC_2030</v>
      </c>
      <c r="B5328" t="s">
        <v>130</v>
      </c>
      <c r="C5328" t="s">
        <v>73</v>
      </c>
      <c r="D5328" t="s">
        <v>23</v>
      </c>
      <c r="E5328" t="s">
        <v>29</v>
      </c>
      <c r="F5328" t="s">
        <v>31</v>
      </c>
      <c r="K5328">
        <v>0</v>
      </c>
      <c r="L5328" s="26">
        <v>47848</v>
      </c>
      <c r="M5328">
        <v>7</v>
      </c>
    </row>
    <row r="5329" spans="1:14" x14ac:dyDescent="0.25">
      <c r="A5329" s="21" t="str">
        <f t="shared" si="83"/>
        <v>MOW M2N CAAC_2031</v>
      </c>
      <c r="B5329" t="s">
        <v>130</v>
      </c>
      <c r="C5329" t="s">
        <v>73</v>
      </c>
      <c r="D5329" t="s">
        <v>23</v>
      </c>
      <c r="E5329" t="s">
        <v>29</v>
      </c>
      <c r="F5329" t="s">
        <v>31</v>
      </c>
      <c r="K5329">
        <v>0</v>
      </c>
      <c r="L5329" s="26">
        <v>48213</v>
      </c>
      <c r="M5329">
        <v>8</v>
      </c>
    </row>
    <row r="5330" spans="1:14" x14ac:dyDescent="0.25">
      <c r="A5330" s="21" t="str">
        <f t="shared" si="83"/>
        <v>MOW M2N CAAC_2032</v>
      </c>
      <c r="B5330" t="s">
        <v>130</v>
      </c>
      <c r="C5330" t="s">
        <v>73</v>
      </c>
      <c r="D5330" t="s">
        <v>23</v>
      </c>
      <c r="E5330" t="s">
        <v>29</v>
      </c>
      <c r="F5330" t="s">
        <v>31</v>
      </c>
      <c r="K5330">
        <v>0</v>
      </c>
      <c r="L5330" s="26">
        <v>48579</v>
      </c>
      <c r="M5330">
        <v>9</v>
      </c>
    </row>
    <row r="5331" spans="1:14" x14ac:dyDescent="0.25">
      <c r="A5331" s="21" t="str">
        <f t="shared" si="83"/>
        <v>MOW M2N CAAC_2033</v>
      </c>
      <c r="B5331" t="s">
        <v>130</v>
      </c>
      <c r="C5331" t="s">
        <v>73</v>
      </c>
      <c r="D5331" t="s">
        <v>23</v>
      </c>
      <c r="E5331" t="s">
        <v>29</v>
      </c>
      <c r="F5331" t="s">
        <v>31</v>
      </c>
      <c r="K5331">
        <v>0</v>
      </c>
      <c r="L5331" s="26">
        <v>48944</v>
      </c>
      <c r="M5331">
        <v>10</v>
      </c>
    </row>
    <row r="5332" spans="1:14" x14ac:dyDescent="0.25">
      <c r="A5332" s="21" t="str">
        <f t="shared" si="83"/>
        <v>MOW M2N CAAC_2034</v>
      </c>
      <c r="B5332" t="s">
        <v>130</v>
      </c>
      <c r="C5332" t="s">
        <v>73</v>
      </c>
      <c r="D5332" t="s">
        <v>23</v>
      </c>
      <c r="E5332" t="s">
        <v>29</v>
      </c>
      <c r="F5332" t="s">
        <v>31</v>
      </c>
      <c r="K5332">
        <v>0</v>
      </c>
      <c r="L5332" s="26">
        <v>49309</v>
      </c>
      <c r="M5332">
        <v>11</v>
      </c>
    </row>
    <row r="5333" spans="1:14" x14ac:dyDescent="0.25">
      <c r="A5333" s="21" t="str">
        <f t="shared" si="83"/>
        <v>MOW M2N CAAC_2035</v>
      </c>
      <c r="B5333" t="s">
        <v>130</v>
      </c>
      <c r="C5333" t="s">
        <v>73</v>
      </c>
      <c r="D5333" t="s">
        <v>23</v>
      </c>
      <c r="E5333" t="s">
        <v>29</v>
      </c>
      <c r="F5333" t="s">
        <v>31</v>
      </c>
      <c r="K5333">
        <v>0</v>
      </c>
      <c r="L5333" s="26">
        <v>49674</v>
      </c>
      <c r="M5333">
        <v>12</v>
      </c>
    </row>
    <row r="5334" spans="1:14" x14ac:dyDescent="0.25">
      <c r="A5334" s="21" t="str">
        <f t="shared" si="83"/>
        <v>MOW M2N CAAC_2036</v>
      </c>
      <c r="B5334" t="s">
        <v>130</v>
      </c>
      <c r="C5334" t="s">
        <v>73</v>
      </c>
      <c r="D5334" t="s">
        <v>23</v>
      </c>
      <c r="E5334" t="s">
        <v>29</v>
      </c>
      <c r="F5334" t="s">
        <v>31</v>
      </c>
      <c r="K5334">
        <v>0</v>
      </c>
      <c r="L5334" s="26">
        <v>50040</v>
      </c>
      <c r="M5334">
        <v>13</v>
      </c>
    </row>
    <row r="5335" spans="1:14" x14ac:dyDescent="0.25">
      <c r="A5335" s="21" t="str">
        <f t="shared" si="83"/>
        <v>MOW M2N CAAC_2037</v>
      </c>
      <c r="B5335" t="s">
        <v>130</v>
      </c>
      <c r="C5335" t="s">
        <v>73</v>
      </c>
      <c r="D5335" t="s">
        <v>23</v>
      </c>
      <c r="E5335" t="s">
        <v>29</v>
      </c>
      <c r="F5335" t="s">
        <v>31</v>
      </c>
      <c r="K5335">
        <v>0</v>
      </c>
      <c r="L5335" s="26">
        <v>50405</v>
      </c>
      <c r="M5335">
        <v>14</v>
      </c>
    </row>
    <row r="5336" spans="1:14" x14ac:dyDescent="0.25">
      <c r="A5336" s="21" t="str">
        <f t="shared" si="83"/>
        <v>MOW M2N CAAC_2038</v>
      </c>
      <c r="B5336" t="s">
        <v>130</v>
      </c>
      <c r="C5336" t="s">
        <v>73</v>
      </c>
      <c r="D5336" t="s">
        <v>23</v>
      </c>
      <c r="E5336" t="s">
        <v>29</v>
      </c>
      <c r="F5336" t="s">
        <v>31</v>
      </c>
      <c r="K5336">
        <v>0</v>
      </c>
      <c r="L5336" s="26">
        <v>50770</v>
      </c>
      <c r="M5336">
        <v>15</v>
      </c>
    </row>
    <row r="5337" spans="1:14" x14ac:dyDescent="0.25">
      <c r="A5337" s="21" t="str">
        <f t="shared" si="83"/>
        <v>MOW M2N CAAC_2039</v>
      </c>
      <c r="B5337" t="s">
        <v>130</v>
      </c>
      <c r="C5337" t="s">
        <v>73</v>
      </c>
      <c r="D5337" t="s">
        <v>23</v>
      </c>
      <c r="E5337" t="s">
        <v>29</v>
      </c>
      <c r="F5337" t="s">
        <v>31</v>
      </c>
      <c r="K5337">
        <v>0</v>
      </c>
      <c r="L5337" s="26">
        <v>51135</v>
      </c>
      <c r="M5337">
        <v>16</v>
      </c>
    </row>
    <row r="5338" spans="1:14" x14ac:dyDescent="0.25">
      <c r="A5338" s="21" t="str">
        <f t="shared" si="83"/>
        <v>MOW M2N CAAC_2040</v>
      </c>
      <c r="B5338" t="s">
        <v>130</v>
      </c>
      <c r="C5338" t="s">
        <v>73</v>
      </c>
      <c r="D5338" t="s">
        <v>23</v>
      </c>
      <c r="E5338" t="s">
        <v>29</v>
      </c>
      <c r="F5338" t="s">
        <v>31</v>
      </c>
      <c r="K5338">
        <v>0</v>
      </c>
      <c r="L5338" s="26">
        <v>51501</v>
      </c>
      <c r="M5338">
        <v>17</v>
      </c>
    </row>
    <row r="5339" spans="1:14" x14ac:dyDescent="0.25">
      <c r="A5339" s="21" t="str">
        <f t="shared" si="83"/>
        <v>MOW M2N CAAC_2041</v>
      </c>
      <c r="B5339" t="s">
        <v>130</v>
      </c>
      <c r="C5339" t="s">
        <v>73</v>
      </c>
      <c r="D5339" t="s">
        <v>23</v>
      </c>
      <c r="E5339" t="s">
        <v>29</v>
      </c>
      <c r="F5339" t="s">
        <v>31</v>
      </c>
      <c r="K5339">
        <v>0</v>
      </c>
      <c r="L5339" s="26">
        <v>51866</v>
      </c>
      <c r="M5339">
        <v>18</v>
      </c>
    </row>
    <row r="5340" spans="1:14" x14ac:dyDescent="0.25">
      <c r="A5340" s="21" t="str">
        <f t="shared" si="83"/>
        <v>MOW M2N CAAC_2042</v>
      </c>
      <c r="B5340" t="s">
        <v>130</v>
      </c>
      <c r="C5340" t="s">
        <v>73</v>
      </c>
      <c r="D5340" t="s">
        <v>23</v>
      </c>
      <c r="E5340" t="s">
        <v>29</v>
      </c>
      <c r="F5340" t="s">
        <v>31</v>
      </c>
      <c r="K5340">
        <v>0</v>
      </c>
      <c r="L5340" s="26">
        <v>52231</v>
      </c>
      <c r="M5340">
        <v>19</v>
      </c>
    </row>
    <row r="5341" spans="1:14" x14ac:dyDescent="0.25">
      <c r="A5341" s="21" t="str">
        <f t="shared" si="83"/>
        <v>MOW M2N CAAC_2043</v>
      </c>
      <c r="B5341" t="s">
        <v>130</v>
      </c>
      <c r="C5341" t="s">
        <v>73</v>
      </c>
      <c r="D5341" t="s">
        <v>23</v>
      </c>
      <c r="E5341" t="s">
        <v>29</v>
      </c>
      <c r="F5341" t="s">
        <v>31</v>
      </c>
      <c r="K5341">
        <v>0</v>
      </c>
      <c r="L5341" s="26">
        <v>52596</v>
      </c>
      <c r="M5341">
        <v>20</v>
      </c>
    </row>
    <row r="5342" spans="1:14" x14ac:dyDescent="0.25">
      <c r="A5342" s="21" t="str">
        <f t="shared" si="83"/>
        <v>MOW M2N CAAC_2024</v>
      </c>
      <c r="B5342" t="s">
        <v>130</v>
      </c>
      <c r="C5342" t="s">
        <v>73</v>
      </c>
      <c r="D5342" t="s">
        <v>23</v>
      </c>
      <c r="E5342" t="s">
        <v>5</v>
      </c>
      <c r="F5342" t="s">
        <v>4</v>
      </c>
      <c r="G5342">
        <v>0</v>
      </c>
      <c r="H5342">
        <v>0</v>
      </c>
      <c r="I5342">
        <v>0</v>
      </c>
      <c r="J5342">
        <v>0</v>
      </c>
      <c r="L5342" s="26">
        <v>45657</v>
      </c>
      <c r="M5342">
        <v>1</v>
      </c>
      <c r="N5342">
        <v>0</v>
      </c>
    </row>
    <row r="5343" spans="1:14" x14ac:dyDescent="0.25">
      <c r="A5343" s="21" t="str">
        <f t="shared" si="83"/>
        <v>MOW M2N CAAC_2025</v>
      </c>
      <c r="B5343" t="s">
        <v>130</v>
      </c>
      <c r="C5343" t="s">
        <v>73</v>
      </c>
      <c r="D5343" t="s">
        <v>23</v>
      </c>
      <c r="E5343" t="s">
        <v>5</v>
      </c>
      <c r="F5343" t="s">
        <v>4</v>
      </c>
      <c r="G5343">
        <v>0</v>
      </c>
      <c r="H5343">
        <v>0</v>
      </c>
      <c r="I5343">
        <v>0</v>
      </c>
      <c r="J5343">
        <v>0</v>
      </c>
      <c r="L5343" s="26">
        <v>46022</v>
      </c>
      <c r="M5343">
        <v>2</v>
      </c>
      <c r="N5343">
        <v>0</v>
      </c>
    </row>
    <row r="5344" spans="1:14" x14ac:dyDescent="0.25">
      <c r="A5344" s="21" t="str">
        <f t="shared" si="83"/>
        <v>MOW M2N CAAC_2026</v>
      </c>
      <c r="B5344" t="s">
        <v>130</v>
      </c>
      <c r="C5344" t="s">
        <v>73</v>
      </c>
      <c r="D5344" t="s">
        <v>23</v>
      </c>
      <c r="E5344" t="s">
        <v>5</v>
      </c>
      <c r="F5344" t="s">
        <v>4</v>
      </c>
      <c r="G5344">
        <v>0</v>
      </c>
      <c r="H5344">
        <v>7614.62841796875</v>
      </c>
      <c r="I5344">
        <v>53019.75390625</v>
      </c>
      <c r="J5344">
        <v>0</v>
      </c>
      <c r="L5344" s="26">
        <v>46387</v>
      </c>
      <c r="M5344">
        <v>3</v>
      </c>
      <c r="N5344">
        <v>-24559.650390625</v>
      </c>
    </row>
    <row r="5345" spans="1:14" x14ac:dyDescent="0.25">
      <c r="A5345" s="21" t="str">
        <f t="shared" si="83"/>
        <v>MOW M2N CAAC_2027</v>
      </c>
      <c r="B5345" t="s">
        <v>130</v>
      </c>
      <c r="C5345" t="s">
        <v>73</v>
      </c>
      <c r="D5345" t="s">
        <v>23</v>
      </c>
      <c r="E5345" t="s">
        <v>5</v>
      </c>
      <c r="F5345" t="s">
        <v>4</v>
      </c>
      <c r="G5345">
        <v>0</v>
      </c>
      <c r="H5345">
        <v>11060.0673828125</v>
      </c>
      <c r="I5345">
        <v>-13221.140625</v>
      </c>
      <c r="J5345">
        <v>0</v>
      </c>
      <c r="L5345" s="26">
        <v>46752</v>
      </c>
      <c r="M5345">
        <v>4</v>
      </c>
      <c r="N5345">
        <v>-25058.15625</v>
      </c>
    </row>
    <row r="5346" spans="1:14" x14ac:dyDescent="0.25">
      <c r="A5346" s="21" t="str">
        <f t="shared" si="83"/>
        <v>MOW M2N CAAC_2028</v>
      </c>
      <c r="B5346" t="s">
        <v>130</v>
      </c>
      <c r="C5346" t="s">
        <v>73</v>
      </c>
      <c r="D5346" t="s">
        <v>23</v>
      </c>
      <c r="E5346" t="s">
        <v>5</v>
      </c>
      <c r="F5346" t="s">
        <v>4</v>
      </c>
      <c r="G5346">
        <v>0</v>
      </c>
      <c r="H5346">
        <v>20202.310546875</v>
      </c>
      <c r="I5346">
        <v>148720.640625</v>
      </c>
      <c r="J5346">
        <v>0</v>
      </c>
      <c r="L5346" s="26">
        <v>47118</v>
      </c>
      <c r="M5346">
        <v>5</v>
      </c>
      <c r="N5346">
        <v>-51299.54296875</v>
      </c>
    </row>
    <row r="5347" spans="1:14" x14ac:dyDescent="0.25">
      <c r="A5347" s="21" t="str">
        <f t="shared" si="83"/>
        <v>MOW M2N CAAC_2029</v>
      </c>
      <c r="B5347" t="s">
        <v>130</v>
      </c>
      <c r="C5347" t="s">
        <v>73</v>
      </c>
      <c r="D5347" t="s">
        <v>23</v>
      </c>
      <c r="E5347" t="s">
        <v>5</v>
      </c>
      <c r="F5347" t="s">
        <v>4</v>
      </c>
      <c r="G5347">
        <v>0</v>
      </c>
      <c r="H5347">
        <v>26143.6328125</v>
      </c>
      <c r="I5347">
        <v>210010.53125</v>
      </c>
      <c r="J5347">
        <v>0</v>
      </c>
      <c r="L5347" s="26">
        <v>47483</v>
      </c>
      <c r="M5347">
        <v>6</v>
      </c>
      <c r="N5347">
        <v>-46940.23828125</v>
      </c>
    </row>
    <row r="5348" spans="1:14" x14ac:dyDescent="0.25">
      <c r="A5348" s="21" t="str">
        <f t="shared" si="83"/>
        <v>MOW M2N CAAC_2030</v>
      </c>
      <c r="B5348" t="s">
        <v>130</v>
      </c>
      <c r="C5348" t="s">
        <v>73</v>
      </c>
      <c r="D5348" t="s">
        <v>23</v>
      </c>
      <c r="E5348" t="s">
        <v>5</v>
      </c>
      <c r="F5348" t="s">
        <v>4</v>
      </c>
      <c r="G5348">
        <v>0</v>
      </c>
      <c r="H5348">
        <v>37599.40625</v>
      </c>
      <c r="I5348">
        <v>252929.984375</v>
      </c>
      <c r="J5348">
        <v>0</v>
      </c>
      <c r="L5348" s="26">
        <v>47848</v>
      </c>
      <c r="M5348">
        <v>7</v>
      </c>
      <c r="N5348">
        <v>-72735.90625</v>
      </c>
    </row>
    <row r="5349" spans="1:14" x14ac:dyDescent="0.25">
      <c r="A5349" s="21" t="str">
        <f t="shared" si="83"/>
        <v>MOW M2N CAAC_2031</v>
      </c>
      <c r="B5349" t="s">
        <v>130</v>
      </c>
      <c r="C5349" t="s">
        <v>73</v>
      </c>
      <c r="D5349" t="s">
        <v>23</v>
      </c>
      <c r="E5349" t="s">
        <v>5</v>
      </c>
      <c r="F5349" t="s">
        <v>4</v>
      </c>
      <c r="G5349">
        <v>0</v>
      </c>
      <c r="H5349">
        <v>58828.2421875</v>
      </c>
      <c r="I5349">
        <v>303933.4375</v>
      </c>
      <c r="J5349">
        <v>0</v>
      </c>
      <c r="L5349" s="26">
        <v>48213</v>
      </c>
      <c r="M5349">
        <v>8</v>
      </c>
      <c r="N5349">
        <v>-84743.9453125</v>
      </c>
    </row>
    <row r="5350" spans="1:14" x14ac:dyDescent="0.25">
      <c r="A5350" s="21" t="str">
        <f t="shared" si="83"/>
        <v>MOW M2N CAAC_2032</v>
      </c>
      <c r="B5350" t="s">
        <v>130</v>
      </c>
      <c r="C5350" t="s">
        <v>73</v>
      </c>
      <c r="D5350" t="s">
        <v>23</v>
      </c>
      <c r="E5350" t="s">
        <v>5</v>
      </c>
      <c r="F5350" t="s">
        <v>4</v>
      </c>
      <c r="G5350">
        <v>0</v>
      </c>
      <c r="H5350">
        <v>63802.6328125</v>
      </c>
      <c r="I5350">
        <v>351676.46875</v>
      </c>
      <c r="J5350">
        <v>0</v>
      </c>
      <c r="L5350" s="26">
        <v>48579</v>
      </c>
      <c r="M5350">
        <v>9</v>
      </c>
      <c r="N5350">
        <v>-121448.9453125</v>
      </c>
    </row>
    <row r="5351" spans="1:14" x14ac:dyDescent="0.25">
      <c r="A5351" s="21" t="str">
        <f t="shared" si="83"/>
        <v>MOW M2N CAAC_2033</v>
      </c>
      <c r="B5351" t="s">
        <v>130</v>
      </c>
      <c r="C5351" t="s">
        <v>73</v>
      </c>
      <c r="D5351" t="s">
        <v>23</v>
      </c>
      <c r="E5351" t="s">
        <v>5</v>
      </c>
      <c r="F5351" t="s">
        <v>4</v>
      </c>
      <c r="G5351">
        <v>0</v>
      </c>
      <c r="H5351">
        <v>74567.625</v>
      </c>
      <c r="I5351">
        <v>398290.40625</v>
      </c>
      <c r="J5351">
        <v>0</v>
      </c>
      <c r="L5351" s="26">
        <v>48944</v>
      </c>
      <c r="M5351">
        <v>10</v>
      </c>
      <c r="N5351">
        <v>-152183.140625</v>
      </c>
    </row>
    <row r="5352" spans="1:14" x14ac:dyDescent="0.25">
      <c r="A5352" s="21" t="str">
        <f t="shared" si="83"/>
        <v>MOW M2N CAAC_2034</v>
      </c>
      <c r="B5352" t="s">
        <v>130</v>
      </c>
      <c r="C5352" t="s">
        <v>73</v>
      </c>
      <c r="D5352" t="s">
        <v>23</v>
      </c>
      <c r="E5352" t="s">
        <v>5</v>
      </c>
      <c r="F5352" t="s">
        <v>4</v>
      </c>
      <c r="G5352">
        <v>0</v>
      </c>
      <c r="H5352">
        <v>77586.328125</v>
      </c>
      <c r="I5352">
        <v>383887.9375</v>
      </c>
      <c r="J5352">
        <v>0</v>
      </c>
      <c r="L5352" s="26">
        <v>49309</v>
      </c>
      <c r="M5352">
        <v>11</v>
      </c>
      <c r="N5352">
        <v>-155876.65625</v>
      </c>
    </row>
    <row r="5353" spans="1:14" x14ac:dyDescent="0.25">
      <c r="A5353" s="21" t="str">
        <f t="shared" si="83"/>
        <v>MOW M2N CAAC_2035</v>
      </c>
      <c r="B5353" t="s">
        <v>130</v>
      </c>
      <c r="C5353" t="s">
        <v>73</v>
      </c>
      <c r="D5353" t="s">
        <v>23</v>
      </c>
      <c r="E5353" t="s">
        <v>5</v>
      </c>
      <c r="F5353" t="s">
        <v>4</v>
      </c>
      <c r="G5353">
        <v>0</v>
      </c>
      <c r="H5353">
        <v>80774.2109375</v>
      </c>
      <c r="I5353">
        <v>370558.53125</v>
      </c>
      <c r="J5353">
        <v>0</v>
      </c>
      <c r="L5353" s="26">
        <v>49674</v>
      </c>
      <c r="M5353">
        <v>12</v>
      </c>
      <c r="N5353">
        <v>-157322.25</v>
      </c>
    </row>
    <row r="5354" spans="1:14" x14ac:dyDescent="0.25">
      <c r="A5354" s="21" t="str">
        <f t="shared" si="83"/>
        <v>MOW M2N CAAC_2036</v>
      </c>
      <c r="B5354" t="s">
        <v>130</v>
      </c>
      <c r="C5354" t="s">
        <v>73</v>
      </c>
      <c r="D5354" t="s">
        <v>23</v>
      </c>
      <c r="E5354" t="s">
        <v>5</v>
      </c>
      <c r="F5354" t="s">
        <v>4</v>
      </c>
      <c r="G5354">
        <v>0</v>
      </c>
      <c r="H5354">
        <v>90752.0078125</v>
      </c>
      <c r="I5354">
        <v>360156.8125</v>
      </c>
      <c r="J5354">
        <v>0</v>
      </c>
      <c r="L5354" s="26">
        <v>50040</v>
      </c>
      <c r="M5354">
        <v>13</v>
      </c>
      <c r="N5354">
        <v>-124499.9609375</v>
      </c>
    </row>
    <row r="5355" spans="1:14" x14ac:dyDescent="0.25">
      <c r="A5355" s="21" t="str">
        <f t="shared" si="83"/>
        <v>MOW M2N CAAC_2037</v>
      </c>
      <c r="B5355" t="s">
        <v>130</v>
      </c>
      <c r="C5355" t="s">
        <v>73</v>
      </c>
      <c r="D5355" t="s">
        <v>23</v>
      </c>
      <c r="E5355" t="s">
        <v>5</v>
      </c>
      <c r="F5355" t="s">
        <v>4</v>
      </c>
      <c r="G5355">
        <v>0</v>
      </c>
      <c r="H5355">
        <v>116903.5546875</v>
      </c>
      <c r="I5355">
        <v>419694.5625</v>
      </c>
      <c r="J5355">
        <v>0</v>
      </c>
      <c r="L5355" s="26">
        <v>50405</v>
      </c>
      <c r="M5355">
        <v>14</v>
      </c>
      <c r="N5355">
        <v>-108555.90625</v>
      </c>
    </row>
    <row r="5356" spans="1:14" x14ac:dyDescent="0.25">
      <c r="A5356" s="21" t="str">
        <f t="shared" si="83"/>
        <v>MOW M2N CAAC_2038</v>
      </c>
      <c r="B5356" t="s">
        <v>130</v>
      </c>
      <c r="C5356" t="s">
        <v>73</v>
      </c>
      <c r="D5356" t="s">
        <v>23</v>
      </c>
      <c r="E5356" t="s">
        <v>5</v>
      </c>
      <c r="F5356" t="s">
        <v>4</v>
      </c>
      <c r="G5356">
        <v>0</v>
      </c>
      <c r="H5356">
        <v>124846.6015625</v>
      </c>
      <c r="I5356">
        <v>408644.0625</v>
      </c>
      <c r="J5356">
        <v>0</v>
      </c>
      <c r="L5356" s="26">
        <v>50770</v>
      </c>
      <c r="M5356">
        <v>15</v>
      </c>
      <c r="N5356">
        <v>-69196.265625</v>
      </c>
    </row>
    <row r="5357" spans="1:14" x14ac:dyDescent="0.25">
      <c r="A5357" s="21" t="str">
        <f t="shared" si="83"/>
        <v>MOW M2N CAAC_2039</v>
      </c>
      <c r="B5357" t="s">
        <v>130</v>
      </c>
      <c r="C5357" t="s">
        <v>73</v>
      </c>
      <c r="D5357" t="s">
        <v>23</v>
      </c>
      <c r="E5357" t="s">
        <v>5</v>
      </c>
      <c r="F5357" t="s">
        <v>4</v>
      </c>
      <c r="G5357">
        <v>0</v>
      </c>
      <c r="H5357">
        <v>155612.40625</v>
      </c>
      <c r="I5357">
        <v>399261.1875</v>
      </c>
      <c r="J5357">
        <v>0</v>
      </c>
      <c r="L5357" s="26">
        <v>51135</v>
      </c>
      <c r="M5357">
        <v>16</v>
      </c>
      <c r="N5357">
        <v>-50156.44921875</v>
      </c>
    </row>
    <row r="5358" spans="1:14" x14ac:dyDescent="0.25">
      <c r="A5358" s="21" t="str">
        <f t="shared" si="83"/>
        <v>MOW M2N CAAC_2040</v>
      </c>
      <c r="B5358" t="s">
        <v>130</v>
      </c>
      <c r="C5358" t="s">
        <v>73</v>
      </c>
      <c r="D5358" t="s">
        <v>23</v>
      </c>
      <c r="E5358" t="s">
        <v>5</v>
      </c>
      <c r="F5358" t="s">
        <v>4</v>
      </c>
      <c r="G5358">
        <v>0</v>
      </c>
      <c r="H5358">
        <v>172656.328125</v>
      </c>
      <c r="I5358">
        <v>391496.53125</v>
      </c>
      <c r="J5358">
        <v>0</v>
      </c>
      <c r="L5358" s="26">
        <v>51501</v>
      </c>
      <c r="M5358">
        <v>17</v>
      </c>
      <c r="N5358">
        <v>19707.556640625</v>
      </c>
    </row>
    <row r="5359" spans="1:14" x14ac:dyDescent="0.25">
      <c r="A5359" s="21" t="str">
        <f t="shared" si="83"/>
        <v>MOW M2N CAAC_2041</v>
      </c>
      <c r="B5359" t="s">
        <v>130</v>
      </c>
      <c r="C5359" t="s">
        <v>73</v>
      </c>
      <c r="D5359" t="s">
        <v>23</v>
      </c>
      <c r="E5359" t="s">
        <v>5</v>
      </c>
      <c r="F5359" t="s">
        <v>4</v>
      </c>
      <c r="G5359">
        <v>0</v>
      </c>
      <c r="H5359">
        <v>174820.046875</v>
      </c>
      <c r="I5359">
        <v>381715.90625</v>
      </c>
      <c r="J5359">
        <v>0</v>
      </c>
      <c r="L5359" s="26">
        <v>51866</v>
      </c>
      <c r="M5359">
        <v>18</v>
      </c>
      <c r="N5359">
        <v>58357.59375</v>
      </c>
    </row>
    <row r="5360" spans="1:14" x14ac:dyDescent="0.25">
      <c r="A5360" s="21" t="str">
        <f t="shared" si="83"/>
        <v>MOW M2N CAAC_2042</v>
      </c>
      <c r="B5360" t="s">
        <v>130</v>
      </c>
      <c r="C5360" t="s">
        <v>73</v>
      </c>
      <c r="D5360" t="s">
        <v>23</v>
      </c>
      <c r="E5360" t="s">
        <v>5</v>
      </c>
      <c r="F5360" t="s">
        <v>4</v>
      </c>
      <c r="G5360">
        <v>0</v>
      </c>
      <c r="H5360">
        <v>181945.4375</v>
      </c>
      <c r="I5360">
        <v>373121.5</v>
      </c>
      <c r="J5360">
        <v>0</v>
      </c>
      <c r="L5360" s="26">
        <v>52231</v>
      </c>
      <c r="M5360">
        <v>19</v>
      </c>
      <c r="N5360">
        <v>98546.703125</v>
      </c>
    </row>
    <row r="5361" spans="1:14" x14ac:dyDescent="0.25">
      <c r="A5361" s="21" t="str">
        <f t="shared" si="83"/>
        <v>MOW M2N CAAC_2043</v>
      </c>
      <c r="B5361" t="s">
        <v>130</v>
      </c>
      <c r="C5361" t="s">
        <v>73</v>
      </c>
      <c r="D5361" t="s">
        <v>23</v>
      </c>
      <c r="E5361" t="s">
        <v>5</v>
      </c>
      <c r="F5361" t="s">
        <v>4</v>
      </c>
      <c r="G5361">
        <v>0</v>
      </c>
      <c r="H5361">
        <v>186163.390625</v>
      </c>
      <c r="I5361">
        <v>364640.625</v>
      </c>
      <c r="J5361">
        <v>0</v>
      </c>
      <c r="L5361" s="26">
        <v>52596</v>
      </c>
      <c r="M5361">
        <v>20</v>
      </c>
      <c r="N5361">
        <v>139647.234375</v>
      </c>
    </row>
    <row r="5362" spans="1:14" x14ac:dyDescent="0.25">
      <c r="A5362" s="21" t="str">
        <f t="shared" si="83"/>
        <v>MOW M2N CAAC_2024</v>
      </c>
      <c r="B5362" t="s">
        <v>130</v>
      </c>
      <c r="C5362" t="s">
        <v>73</v>
      </c>
      <c r="D5362" t="s">
        <v>23</v>
      </c>
      <c r="E5362" t="s">
        <v>5</v>
      </c>
      <c r="F5362" t="s">
        <v>32</v>
      </c>
      <c r="G5362">
        <v>189100.46875</v>
      </c>
      <c r="H5362">
        <v>81692.578125</v>
      </c>
      <c r="I5362">
        <v>15499.482421875</v>
      </c>
      <c r="J5362">
        <v>0</v>
      </c>
      <c r="L5362" s="26">
        <v>45657</v>
      </c>
      <c r="M5362">
        <v>1</v>
      </c>
      <c r="N5362">
        <v>105479.078125</v>
      </c>
    </row>
    <row r="5363" spans="1:14" x14ac:dyDescent="0.25">
      <c r="A5363" s="21" t="str">
        <f t="shared" si="83"/>
        <v>MOW M2N CAAC_2025</v>
      </c>
      <c r="B5363" t="s">
        <v>130</v>
      </c>
      <c r="C5363" t="s">
        <v>73</v>
      </c>
      <c r="D5363" t="s">
        <v>23</v>
      </c>
      <c r="E5363" t="s">
        <v>5</v>
      </c>
      <c r="F5363" t="s">
        <v>32</v>
      </c>
      <c r="G5363">
        <v>204197.25</v>
      </c>
      <c r="H5363">
        <v>88198.15625</v>
      </c>
      <c r="I5363">
        <v>43533.515625</v>
      </c>
      <c r="J5363">
        <v>0</v>
      </c>
      <c r="L5363" s="26">
        <v>46022</v>
      </c>
      <c r="M5363">
        <v>2</v>
      </c>
      <c r="N5363">
        <v>106607.640625</v>
      </c>
    </row>
    <row r="5364" spans="1:14" x14ac:dyDescent="0.25">
      <c r="A5364" s="21" t="str">
        <f t="shared" si="83"/>
        <v>MOW M2N CAAC_2026</v>
      </c>
      <c r="B5364" t="s">
        <v>130</v>
      </c>
      <c r="C5364" t="s">
        <v>73</v>
      </c>
      <c r="D5364" t="s">
        <v>23</v>
      </c>
      <c r="E5364" t="s">
        <v>5</v>
      </c>
      <c r="F5364" t="s">
        <v>32</v>
      </c>
      <c r="G5364">
        <v>219276.34375</v>
      </c>
      <c r="H5364">
        <v>99640.6953125</v>
      </c>
      <c r="I5364">
        <v>47211.59375</v>
      </c>
      <c r="J5364">
        <v>0</v>
      </c>
      <c r="L5364" s="26">
        <v>46387</v>
      </c>
      <c r="M5364">
        <v>3</v>
      </c>
      <c r="N5364">
        <v>110696.1796875</v>
      </c>
    </row>
    <row r="5365" spans="1:14" x14ac:dyDescent="0.25">
      <c r="A5365" s="21" t="str">
        <f t="shared" si="83"/>
        <v>MOW M2N CAAC_2027</v>
      </c>
      <c r="B5365" t="s">
        <v>130</v>
      </c>
      <c r="C5365" t="s">
        <v>73</v>
      </c>
      <c r="D5365" t="s">
        <v>23</v>
      </c>
      <c r="E5365" t="s">
        <v>5</v>
      </c>
      <c r="F5365" t="s">
        <v>32</v>
      </c>
      <c r="G5365">
        <v>230496.265625</v>
      </c>
      <c r="H5365">
        <v>100880.5859375</v>
      </c>
      <c r="I5365">
        <v>50799.19921875</v>
      </c>
      <c r="J5365">
        <v>0</v>
      </c>
      <c r="L5365" s="26">
        <v>46752</v>
      </c>
      <c r="M5365">
        <v>4</v>
      </c>
      <c r="N5365">
        <v>110550.6953125</v>
      </c>
    </row>
    <row r="5366" spans="1:14" x14ac:dyDescent="0.25">
      <c r="A5366" s="21" t="str">
        <f t="shared" si="83"/>
        <v>MOW M2N CAAC_2028</v>
      </c>
      <c r="B5366" t="s">
        <v>130</v>
      </c>
      <c r="C5366" t="s">
        <v>73</v>
      </c>
      <c r="D5366" t="s">
        <v>23</v>
      </c>
      <c r="E5366" t="s">
        <v>5</v>
      </c>
      <c r="F5366" t="s">
        <v>32</v>
      </c>
      <c r="G5366">
        <v>238907.859375</v>
      </c>
      <c r="H5366">
        <v>110266.9296875</v>
      </c>
      <c r="I5366">
        <v>54535.296875</v>
      </c>
      <c r="J5366">
        <v>0</v>
      </c>
      <c r="L5366" s="26">
        <v>47118</v>
      </c>
      <c r="M5366">
        <v>5</v>
      </c>
      <c r="N5366">
        <v>116865.3125</v>
      </c>
    </row>
    <row r="5367" spans="1:14" x14ac:dyDescent="0.25">
      <c r="A5367" s="21" t="str">
        <f t="shared" si="83"/>
        <v>MOW M2N CAAC_2029</v>
      </c>
      <c r="B5367" t="s">
        <v>130</v>
      </c>
      <c r="C5367" t="s">
        <v>73</v>
      </c>
      <c r="D5367" t="s">
        <v>23</v>
      </c>
      <c r="E5367" t="s">
        <v>5</v>
      </c>
      <c r="F5367" t="s">
        <v>32</v>
      </c>
      <c r="G5367">
        <v>246828.921875</v>
      </c>
      <c r="H5367">
        <v>121047.9765625</v>
      </c>
      <c r="I5367">
        <v>56837.07421875</v>
      </c>
      <c r="J5367">
        <v>0</v>
      </c>
      <c r="L5367" s="26">
        <v>47483</v>
      </c>
      <c r="M5367">
        <v>6</v>
      </c>
      <c r="N5367">
        <v>124399.1015625</v>
      </c>
    </row>
    <row r="5368" spans="1:14" x14ac:dyDescent="0.25">
      <c r="A5368" s="21" t="str">
        <f t="shared" si="83"/>
        <v>MOW M2N CAAC_2030</v>
      </c>
      <c r="B5368" t="s">
        <v>130</v>
      </c>
      <c r="C5368" t="s">
        <v>73</v>
      </c>
      <c r="D5368" t="s">
        <v>23</v>
      </c>
      <c r="E5368" t="s">
        <v>5</v>
      </c>
      <c r="F5368" t="s">
        <v>32</v>
      </c>
      <c r="G5368">
        <v>255533.296875</v>
      </c>
      <c r="H5368">
        <v>129491.375</v>
      </c>
      <c r="I5368">
        <v>62349.9765625</v>
      </c>
      <c r="J5368">
        <v>0</v>
      </c>
      <c r="L5368" s="26">
        <v>47848</v>
      </c>
      <c r="M5368">
        <v>7</v>
      </c>
      <c r="N5368">
        <v>129681.9296875</v>
      </c>
    </row>
    <row r="5369" spans="1:14" x14ac:dyDescent="0.25">
      <c r="A5369" s="21" t="str">
        <f t="shared" si="83"/>
        <v>MOW M2N CAAC_2031</v>
      </c>
      <c r="B5369" t="s">
        <v>130</v>
      </c>
      <c r="C5369" t="s">
        <v>73</v>
      </c>
      <c r="D5369" t="s">
        <v>23</v>
      </c>
      <c r="E5369" t="s">
        <v>5</v>
      </c>
      <c r="F5369" t="s">
        <v>32</v>
      </c>
      <c r="G5369">
        <v>259902.828125</v>
      </c>
      <c r="H5369">
        <v>115315.15625</v>
      </c>
      <c r="I5369">
        <v>60166.375</v>
      </c>
      <c r="J5369">
        <v>27125.732421875</v>
      </c>
      <c r="L5369" s="26">
        <v>48213</v>
      </c>
      <c r="M5369">
        <v>8</v>
      </c>
      <c r="N5369">
        <v>131674.546875</v>
      </c>
    </row>
    <row r="5370" spans="1:14" x14ac:dyDescent="0.25">
      <c r="A5370" s="21" t="str">
        <f t="shared" si="83"/>
        <v>MOW M2N CAAC_2032</v>
      </c>
      <c r="B5370" t="s">
        <v>130</v>
      </c>
      <c r="C5370" t="s">
        <v>73</v>
      </c>
      <c r="D5370" t="s">
        <v>23</v>
      </c>
      <c r="E5370" t="s">
        <v>5</v>
      </c>
      <c r="F5370" t="s">
        <v>32</v>
      </c>
      <c r="G5370">
        <v>268454.3125</v>
      </c>
      <c r="H5370">
        <v>117717.8671875</v>
      </c>
      <c r="I5370">
        <v>61382.828125</v>
      </c>
      <c r="J5370">
        <v>0</v>
      </c>
      <c r="L5370" s="26">
        <v>48579</v>
      </c>
      <c r="M5370">
        <v>9</v>
      </c>
      <c r="N5370">
        <v>126709.265625</v>
      </c>
    </row>
    <row r="5371" spans="1:14" x14ac:dyDescent="0.25">
      <c r="A5371" s="21" t="str">
        <f t="shared" si="83"/>
        <v>MOW M2N CAAC_2033</v>
      </c>
      <c r="B5371" t="s">
        <v>130</v>
      </c>
      <c r="C5371" t="s">
        <v>73</v>
      </c>
      <c r="D5371" t="s">
        <v>23</v>
      </c>
      <c r="E5371" t="s">
        <v>5</v>
      </c>
      <c r="F5371" t="s">
        <v>32</v>
      </c>
      <c r="G5371">
        <v>279679.09375</v>
      </c>
      <c r="H5371">
        <v>112417.015625</v>
      </c>
      <c r="I5371">
        <v>64018.3671875</v>
      </c>
      <c r="J5371">
        <v>0</v>
      </c>
      <c r="L5371" s="26">
        <v>48944</v>
      </c>
      <c r="M5371">
        <v>10</v>
      </c>
      <c r="N5371">
        <v>112862.0078125</v>
      </c>
    </row>
    <row r="5372" spans="1:14" x14ac:dyDescent="0.25">
      <c r="A5372" s="21" t="str">
        <f t="shared" si="83"/>
        <v>MOW M2N CAAC_2034</v>
      </c>
      <c r="B5372" t="s">
        <v>130</v>
      </c>
      <c r="C5372" t="s">
        <v>73</v>
      </c>
      <c r="D5372" t="s">
        <v>23</v>
      </c>
      <c r="E5372" t="s">
        <v>5</v>
      </c>
      <c r="F5372" t="s">
        <v>32</v>
      </c>
      <c r="G5372">
        <v>290426.71875</v>
      </c>
      <c r="H5372">
        <v>115939.9609375</v>
      </c>
      <c r="I5372">
        <v>66291.109375</v>
      </c>
      <c r="J5372">
        <v>0</v>
      </c>
      <c r="L5372" s="26">
        <v>49309</v>
      </c>
      <c r="M5372">
        <v>11</v>
      </c>
      <c r="N5372">
        <v>113327.5234375</v>
      </c>
    </row>
    <row r="5373" spans="1:14" x14ac:dyDescent="0.25">
      <c r="A5373" s="21" t="str">
        <f t="shared" si="83"/>
        <v>MOW M2N CAAC_2035</v>
      </c>
      <c r="B5373" t="s">
        <v>130</v>
      </c>
      <c r="C5373" t="s">
        <v>73</v>
      </c>
      <c r="D5373" t="s">
        <v>23</v>
      </c>
      <c r="E5373" t="s">
        <v>5</v>
      </c>
      <c r="F5373" t="s">
        <v>32</v>
      </c>
      <c r="G5373">
        <v>302394.375</v>
      </c>
      <c r="H5373">
        <v>119451.8046875</v>
      </c>
      <c r="I5373">
        <v>67375.546875</v>
      </c>
      <c r="J5373">
        <v>0</v>
      </c>
      <c r="L5373" s="26">
        <v>49674</v>
      </c>
      <c r="M5373">
        <v>12</v>
      </c>
      <c r="N5373">
        <v>113945.40625</v>
      </c>
    </row>
    <row r="5374" spans="1:14" x14ac:dyDescent="0.25">
      <c r="A5374" s="21" t="str">
        <f t="shared" si="83"/>
        <v>MOW M2N CAAC_2036</v>
      </c>
      <c r="B5374" t="s">
        <v>130</v>
      </c>
      <c r="C5374" t="s">
        <v>73</v>
      </c>
      <c r="D5374" t="s">
        <v>23</v>
      </c>
      <c r="E5374" t="s">
        <v>5</v>
      </c>
      <c r="F5374" t="s">
        <v>32</v>
      </c>
      <c r="G5374">
        <v>314773.5625</v>
      </c>
      <c r="H5374">
        <v>120457.421875</v>
      </c>
      <c r="I5374">
        <v>70385.5390625</v>
      </c>
      <c r="J5374">
        <v>0</v>
      </c>
      <c r="L5374" s="26">
        <v>50040</v>
      </c>
      <c r="M5374">
        <v>13</v>
      </c>
      <c r="N5374">
        <v>114120.0546875</v>
      </c>
    </row>
    <row r="5375" spans="1:14" x14ac:dyDescent="0.25">
      <c r="A5375" s="21" t="str">
        <f t="shared" si="83"/>
        <v>MOW M2N CAAC_2037</v>
      </c>
      <c r="B5375" t="s">
        <v>130</v>
      </c>
      <c r="C5375" t="s">
        <v>73</v>
      </c>
      <c r="D5375" t="s">
        <v>23</v>
      </c>
      <c r="E5375" t="s">
        <v>5</v>
      </c>
      <c r="F5375" t="s">
        <v>32</v>
      </c>
      <c r="G5375">
        <v>326075.09375</v>
      </c>
      <c r="H5375">
        <v>111685.2734375</v>
      </c>
      <c r="I5375">
        <v>71932.90625</v>
      </c>
      <c r="J5375">
        <v>0</v>
      </c>
      <c r="L5375" s="26">
        <v>50405</v>
      </c>
      <c r="M5375">
        <v>14</v>
      </c>
      <c r="N5375">
        <v>94971.5390625</v>
      </c>
    </row>
    <row r="5376" spans="1:14" x14ac:dyDescent="0.25">
      <c r="A5376" s="21" t="str">
        <f t="shared" si="83"/>
        <v>MOW M2N CAAC_2038</v>
      </c>
      <c r="B5376" t="s">
        <v>130</v>
      </c>
      <c r="C5376" t="s">
        <v>73</v>
      </c>
      <c r="D5376" t="s">
        <v>23</v>
      </c>
      <c r="E5376" t="s">
        <v>5</v>
      </c>
      <c r="F5376" t="s">
        <v>32</v>
      </c>
      <c r="G5376">
        <v>338127.1875</v>
      </c>
      <c r="H5376">
        <v>111460.9453125</v>
      </c>
      <c r="I5376">
        <v>72653.8125</v>
      </c>
      <c r="J5376">
        <v>0</v>
      </c>
      <c r="L5376" s="26">
        <v>50770</v>
      </c>
      <c r="M5376">
        <v>15</v>
      </c>
      <c r="N5376">
        <v>89038.703125</v>
      </c>
    </row>
    <row r="5377" spans="1:14" x14ac:dyDescent="0.25">
      <c r="A5377" s="21" t="str">
        <f t="shared" si="83"/>
        <v>MOW M2N CAAC_2039</v>
      </c>
      <c r="B5377" t="s">
        <v>130</v>
      </c>
      <c r="C5377" t="s">
        <v>73</v>
      </c>
      <c r="D5377" t="s">
        <v>23</v>
      </c>
      <c r="E5377" t="s">
        <v>5</v>
      </c>
      <c r="F5377" t="s">
        <v>32</v>
      </c>
      <c r="G5377">
        <v>355622.09375</v>
      </c>
      <c r="H5377">
        <v>128568.484375</v>
      </c>
      <c r="I5377">
        <v>75687.7265625</v>
      </c>
      <c r="J5377">
        <v>0</v>
      </c>
      <c r="L5377" s="26">
        <v>51135</v>
      </c>
      <c r="M5377">
        <v>16</v>
      </c>
      <c r="N5377">
        <v>98133.0859375</v>
      </c>
    </row>
    <row r="5378" spans="1:14" x14ac:dyDescent="0.25">
      <c r="A5378" s="21" t="str">
        <f t="shared" ref="A5378:A5441" si="84">B5378&amp;" "&amp;D5378&amp;" "&amp;C5378&amp;"_"&amp;YEAR(L5378)</f>
        <v>MOW M2N CAAC_2040</v>
      </c>
      <c r="B5378" t="s">
        <v>130</v>
      </c>
      <c r="C5378" t="s">
        <v>73</v>
      </c>
      <c r="D5378" t="s">
        <v>23</v>
      </c>
      <c r="E5378" t="s">
        <v>5</v>
      </c>
      <c r="F5378" t="s">
        <v>32</v>
      </c>
      <c r="G5378">
        <v>366219.4375</v>
      </c>
      <c r="H5378">
        <v>97979.0390625</v>
      </c>
      <c r="I5378">
        <v>54972.7578125</v>
      </c>
      <c r="J5378">
        <v>133313.8125</v>
      </c>
      <c r="L5378" s="26">
        <v>51501</v>
      </c>
      <c r="M5378">
        <v>17</v>
      </c>
      <c r="N5378">
        <v>77188.34375</v>
      </c>
    </row>
    <row r="5379" spans="1:14" x14ac:dyDescent="0.25">
      <c r="A5379" s="21" t="str">
        <f t="shared" si="84"/>
        <v>MOW M2N CAAC_2041</v>
      </c>
      <c r="B5379" t="s">
        <v>130</v>
      </c>
      <c r="C5379" t="s">
        <v>73</v>
      </c>
      <c r="D5379" t="s">
        <v>23</v>
      </c>
      <c r="E5379" t="s">
        <v>5</v>
      </c>
      <c r="F5379" t="s">
        <v>32</v>
      </c>
      <c r="G5379">
        <v>375933.28125</v>
      </c>
      <c r="H5379">
        <v>99423.6796875</v>
      </c>
      <c r="I5379">
        <v>54206.16796875</v>
      </c>
      <c r="J5379">
        <v>0</v>
      </c>
      <c r="L5379" s="26">
        <v>51866</v>
      </c>
      <c r="M5379">
        <v>18</v>
      </c>
      <c r="N5379">
        <v>77915.875</v>
      </c>
    </row>
    <row r="5380" spans="1:14" x14ac:dyDescent="0.25">
      <c r="A5380" s="21" t="str">
        <f t="shared" si="84"/>
        <v>MOW M2N CAAC_2042</v>
      </c>
      <c r="B5380" t="s">
        <v>130</v>
      </c>
      <c r="C5380" t="s">
        <v>73</v>
      </c>
      <c r="D5380" t="s">
        <v>23</v>
      </c>
      <c r="E5380" t="s">
        <v>5</v>
      </c>
      <c r="F5380" t="s">
        <v>32</v>
      </c>
      <c r="G5380">
        <v>387701.34375</v>
      </c>
      <c r="H5380">
        <v>100042.1328125</v>
      </c>
      <c r="I5380">
        <v>54454.33984375</v>
      </c>
      <c r="J5380">
        <v>0</v>
      </c>
      <c r="L5380" s="26">
        <v>52231</v>
      </c>
      <c r="M5380">
        <v>19</v>
      </c>
      <c r="N5380">
        <v>78284.9140625</v>
      </c>
    </row>
    <row r="5381" spans="1:14" x14ac:dyDescent="0.25">
      <c r="A5381" s="21" t="str">
        <f t="shared" si="84"/>
        <v>MOW M2N CAAC_2043</v>
      </c>
      <c r="B5381" t="s">
        <v>130</v>
      </c>
      <c r="C5381" t="s">
        <v>73</v>
      </c>
      <c r="D5381" t="s">
        <v>23</v>
      </c>
      <c r="E5381" t="s">
        <v>5</v>
      </c>
      <c r="F5381" t="s">
        <v>32</v>
      </c>
      <c r="G5381">
        <v>398459.59375</v>
      </c>
      <c r="H5381">
        <v>102722.8203125</v>
      </c>
      <c r="I5381">
        <v>177415.3125</v>
      </c>
      <c r="J5381">
        <v>0</v>
      </c>
      <c r="L5381" s="26">
        <v>52596</v>
      </c>
      <c r="M5381">
        <v>20</v>
      </c>
      <c r="N5381">
        <v>80318.7421875</v>
      </c>
    </row>
    <row r="5382" spans="1:14" x14ac:dyDescent="0.25">
      <c r="A5382" s="21" t="str">
        <f t="shared" si="84"/>
        <v>MOW M2N CAAC_2024</v>
      </c>
      <c r="B5382" t="s">
        <v>130</v>
      </c>
      <c r="C5382" t="s">
        <v>73</v>
      </c>
      <c r="D5382" t="s">
        <v>23</v>
      </c>
      <c r="E5382" t="s">
        <v>5</v>
      </c>
      <c r="F5382" t="s">
        <v>8</v>
      </c>
      <c r="G5382">
        <v>0</v>
      </c>
      <c r="H5382">
        <v>0</v>
      </c>
      <c r="I5382">
        <v>0</v>
      </c>
      <c r="J5382">
        <v>0</v>
      </c>
      <c r="L5382" s="26">
        <v>45657</v>
      </c>
      <c r="M5382">
        <v>1</v>
      </c>
      <c r="N5382">
        <v>0</v>
      </c>
    </row>
    <row r="5383" spans="1:14" x14ac:dyDescent="0.25">
      <c r="A5383" s="21" t="str">
        <f t="shared" si="84"/>
        <v>MOW M2N CAAC_2025</v>
      </c>
      <c r="B5383" t="s">
        <v>130</v>
      </c>
      <c r="C5383" t="s">
        <v>73</v>
      </c>
      <c r="D5383" t="s">
        <v>23</v>
      </c>
      <c r="E5383" t="s">
        <v>5</v>
      </c>
      <c r="F5383" t="s">
        <v>8</v>
      </c>
      <c r="G5383">
        <v>0</v>
      </c>
      <c r="H5383">
        <v>0</v>
      </c>
      <c r="I5383">
        <v>0</v>
      </c>
      <c r="J5383">
        <v>0</v>
      </c>
      <c r="L5383" s="26">
        <v>46022</v>
      </c>
      <c r="M5383">
        <v>2</v>
      </c>
      <c r="N5383">
        <v>0</v>
      </c>
    </row>
    <row r="5384" spans="1:14" x14ac:dyDescent="0.25">
      <c r="A5384" s="21" t="str">
        <f t="shared" si="84"/>
        <v>MOW M2N CAAC_2026</v>
      </c>
      <c r="B5384" t="s">
        <v>130</v>
      </c>
      <c r="C5384" t="s">
        <v>73</v>
      </c>
      <c r="D5384" t="s">
        <v>23</v>
      </c>
      <c r="E5384" t="s">
        <v>5</v>
      </c>
      <c r="F5384" t="s">
        <v>8</v>
      </c>
      <c r="G5384">
        <v>0</v>
      </c>
      <c r="H5384">
        <v>0</v>
      </c>
      <c r="I5384">
        <v>0</v>
      </c>
      <c r="J5384">
        <v>0</v>
      </c>
      <c r="L5384" s="26">
        <v>46387</v>
      </c>
      <c r="M5384">
        <v>3</v>
      </c>
      <c r="N5384">
        <v>0</v>
      </c>
    </row>
    <row r="5385" spans="1:14" x14ac:dyDescent="0.25">
      <c r="A5385" s="21" t="str">
        <f t="shared" si="84"/>
        <v>MOW M2N CAAC_2027</v>
      </c>
      <c r="B5385" t="s">
        <v>130</v>
      </c>
      <c r="C5385" t="s">
        <v>73</v>
      </c>
      <c r="D5385" t="s">
        <v>23</v>
      </c>
      <c r="E5385" t="s">
        <v>5</v>
      </c>
      <c r="F5385" t="s">
        <v>8</v>
      </c>
      <c r="G5385">
        <v>0</v>
      </c>
      <c r="H5385">
        <v>0</v>
      </c>
      <c r="I5385">
        <v>0</v>
      </c>
      <c r="J5385">
        <v>0</v>
      </c>
      <c r="L5385" s="26">
        <v>46752</v>
      </c>
      <c r="M5385">
        <v>4</v>
      </c>
      <c r="N5385">
        <v>0</v>
      </c>
    </row>
    <row r="5386" spans="1:14" x14ac:dyDescent="0.25">
      <c r="A5386" s="21" t="str">
        <f t="shared" si="84"/>
        <v>MOW M2N CAAC_2028</v>
      </c>
      <c r="B5386" t="s">
        <v>130</v>
      </c>
      <c r="C5386" t="s">
        <v>73</v>
      </c>
      <c r="D5386" t="s">
        <v>23</v>
      </c>
      <c r="E5386" t="s">
        <v>5</v>
      </c>
      <c r="F5386" t="s">
        <v>8</v>
      </c>
      <c r="G5386">
        <v>0</v>
      </c>
      <c r="H5386">
        <v>0</v>
      </c>
      <c r="I5386">
        <v>0</v>
      </c>
      <c r="J5386">
        <v>0</v>
      </c>
      <c r="L5386" s="26">
        <v>47118</v>
      </c>
      <c r="M5386">
        <v>5</v>
      </c>
      <c r="N5386">
        <v>0</v>
      </c>
    </row>
    <row r="5387" spans="1:14" x14ac:dyDescent="0.25">
      <c r="A5387" s="21" t="str">
        <f t="shared" si="84"/>
        <v>MOW M2N CAAC_2029</v>
      </c>
      <c r="B5387" t="s">
        <v>130</v>
      </c>
      <c r="C5387" t="s">
        <v>73</v>
      </c>
      <c r="D5387" t="s">
        <v>23</v>
      </c>
      <c r="E5387" t="s">
        <v>5</v>
      </c>
      <c r="F5387" t="s">
        <v>8</v>
      </c>
      <c r="G5387">
        <v>0</v>
      </c>
      <c r="H5387">
        <v>0</v>
      </c>
      <c r="I5387">
        <v>0</v>
      </c>
      <c r="J5387">
        <v>0</v>
      </c>
      <c r="L5387" s="26">
        <v>47483</v>
      </c>
      <c r="M5387">
        <v>6</v>
      </c>
      <c r="N5387">
        <v>0</v>
      </c>
    </row>
    <row r="5388" spans="1:14" x14ac:dyDescent="0.25">
      <c r="A5388" s="21" t="str">
        <f t="shared" si="84"/>
        <v>MOW M2N CAAC_2030</v>
      </c>
      <c r="B5388" t="s">
        <v>130</v>
      </c>
      <c r="C5388" t="s">
        <v>73</v>
      </c>
      <c r="D5388" t="s">
        <v>23</v>
      </c>
      <c r="E5388" t="s">
        <v>5</v>
      </c>
      <c r="F5388" t="s">
        <v>8</v>
      </c>
      <c r="G5388">
        <v>0</v>
      </c>
      <c r="H5388">
        <v>0</v>
      </c>
      <c r="I5388">
        <v>0</v>
      </c>
      <c r="J5388">
        <v>0</v>
      </c>
      <c r="L5388" s="26">
        <v>47848</v>
      </c>
      <c r="M5388">
        <v>7</v>
      </c>
      <c r="N5388">
        <v>0</v>
      </c>
    </row>
    <row r="5389" spans="1:14" x14ac:dyDescent="0.25">
      <c r="A5389" s="21" t="str">
        <f t="shared" si="84"/>
        <v>MOW M2N CAAC_2031</v>
      </c>
      <c r="B5389" t="s">
        <v>130</v>
      </c>
      <c r="C5389" t="s">
        <v>73</v>
      </c>
      <c r="D5389" t="s">
        <v>23</v>
      </c>
      <c r="E5389" t="s">
        <v>5</v>
      </c>
      <c r="F5389" t="s">
        <v>8</v>
      </c>
      <c r="G5389">
        <v>0</v>
      </c>
      <c r="H5389">
        <v>0</v>
      </c>
      <c r="I5389">
        <v>0</v>
      </c>
      <c r="J5389">
        <v>0</v>
      </c>
      <c r="L5389" s="26">
        <v>48213</v>
      </c>
      <c r="M5389">
        <v>8</v>
      </c>
      <c r="N5389">
        <v>0</v>
      </c>
    </row>
    <row r="5390" spans="1:14" x14ac:dyDescent="0.25">
      <c r="A5390" s="21" t="str">
        <f t="shared" si="84"/>
        <v>MOW M2N CAAC_2032</v>
      </c>
      <c r="B5390" t="s">
        <v>130</v>
      </c>
      <c r="C5390" t="s">
        <v>73</v>
      </c>
      <c r="D5390" t="s">
        <v>23</v>
      </c>
      <c r="E5390" t="s">
        <v>5</v>
      </c>
      <c r="F5390" t="s">
        <v>8</v>
      </c>
      <c r="G5390">
        <v>0</v>
      </c>
      <c r="H5390">
        <v>0</v>
      </c>
      <c r="I5390">
        <v>0</v>
      </c>
      <c r="J5390">
        <v>0</v>
      </c>
      <c r="L5390" s="26">
        <v>48579</v>
      </c>
      <c r="M5390">
        <v>9</v>
      </c>
      <c r="N5390">
        <v>0</v>
      </c>
    </row>
    <row r="5391" spans="1:14" x14ac:dyDescent="0.25">
      <c r="A5391" s="21" t="str">
        <f t="shared" si="84"/>
        <v>MOW M2N CAAC_2033</v>
      </c>
      <c r="B5391" t="s">
        <v>130</v>
      </c>
      <c r="C5391" t="s">
        <v>73</v>
      </c>
      <c r="D5391" t="s">
        <v>23</v>
      </c>
      <c r="E5391" t="s">
        <v>5</v>
      </c>
      <c r="F5391" t="s">
        <v>8</v>
      </c>
      <c r="G5391">
        <v>0</v>
      </c>
      <c r="H5391">
        <v>0</v>
      </c>
      <c r="I5391">
        <v>0</v>
      </c>
      <c r="J5391">
        <v>0</v>
      </c>
      <c r="L5391" s="26">
        <v>48944</v>
      </c>
      <c r="M5391">
        <v>10</v>
      </c>
      <c r="N5391">
        <v>0</v>
      </c>
    </row>
    <row r="5392" spans="1:14" x14ac:dyDescent="0.25">
      <c r="A5392" s="21" t="str">
        <f t="shared" si="84"/>
        <v>MOW M2N CAAC_2034</v>
      </c>
      <c r="B5392" t="s">
        <v>130</v>
      </c>
      <c r="C5392" t="s">
        <v>73</v>
      </c>
      <c r="D5392" t="s">
        <v>23</v>
      </c>
      <c r="E5392" t="s">
        <v>5</v>
      </c>
      <c r="F5392" t="s">
        <v>8</v>
      </c>
      <c r="G5392">
        <v>0</v>
      </c>
      <c r="H5392">
        <v>0</v>
      </c>
      <c r="I5392">
        <v>0</v>
      </c>
      <c r="J5392">
        <v>0</v>
      </c>
      <c r="L5392" s="26">
        <v>49309</v>
      </c>
      <c r="M5392">
        <v>11</v>
      </c>
      <c r="N5392">
        <v>0</v>
      </c>
    </row>
    <row r="5393" spans="1:14" x14ac:dyDescent="0.25">
      <c r="A5393" s="21" t="str">
        <f t="shared" si="84"/>
        <v>MOW M2N CAAC_2035</v>
      </c>
      <c r="B5393" t="s">
        <v>130</v>
      </c>
      <c r="C5393" t="s">
        <v>73</v>
      </c>
      <c r="D5393" t="s">
        <v>23</v>
      </c>
      <c r="E5393" t="s">
        <v>5</v>
      </c>
      <c r="F5393" t="s">
        <v>8</v>
      </c>
      <c r="G5393">
        <v>0</v>
      </c>
      <c r="H5393">
        <v>0</v>
      </c>
      <c r="I5393">
        <v>0</v>
      </c>
      <c r="J5393">
        <v>0</v>
      </c>
      <c r="L5393" s="26">
        <v>49674</v>
      </c>
      <c r="M5393">
        <v>12</v>
      </c>
      <c r="N5393">
        <v>0</v>
      </c>
    </row>
    <row r="5394" spans="1:14" x14ac:dyDescent="0.25">
      <c r="A5394" s="21" t="str">
        <f t="shared" si="84"/>
        <v>MOW M2N CAAC_2036</v>
      </c>
      <c r="B5394" t="s">
        <v>130</v>
      </c>
      <c r="C5394" t="s">
        <v>73</v>
      </c>
      <c r="D5394" t="s">
        <v>23</v>
      </c>
      <c r="E5394" t="s">
        <v>5</v>
      </c>
      <c r="F5394" t="s">
        <v>8</v>
      </c>
      <c r="G5394">
        <v>0</v>
      </c>
      <c r="H5394">
        <v>0</v>
      </c>
      <c r="I5394">
        <v>0</v>
      </c>
      <c r="J5394">
        <v>0</v>
      </c>
      <c r="L5394" s="26">
        <v>50040</v>
      </c>
      <c r="M5394">
        <v>13</v>
      </c>
      <c r="N5394">
        <v>0</v>
      </c>
    </row>
    <row r="5395" spans="1:14" x14ac:dyDescent="0.25">
      <c r="A5395" s="21" t="str">
        <f t="shared" si="84"/>
        <v>MOW M2N CAAC_2037</v>
      </c>
      <c r="B5395" t="s">
        <v>130</v>
      </c>
      <c r="C5395" t="s">
        <v>73</v>
      </c>
      <c r="D5395" t="s">
        <v>23</v>
      </c>
      <c r="E5395" t="s">
        <v>5</v>
      </c>
      <c r="F5395" t="s">
        <v>8</v>
      </c>
      <c r="G5395">
        <v>0</v>
      </c>
      <c r="H5395">
        <v>0</v>
      </c>
      <c r="I5395">
        <v>0</v>
      </c>
      <c r="J5395">
        <v>0</v>
      </c>
      <c r="L5395" s="26">
        <v>50405</v>
      </c>
      <c r="M5395">
        <v>14</v>
      </c>
      <c r="N5395">
        <v>0</v>
      </c>
    </row>
    <row r="5396" spans="1:14" x14ac:dyDescent="0.25">
      <c r="A5396" s="21" t="str">
        <f t="shared" si="84"/>
        <v>MOW M2N CAAC_2038</v>
      </c>
      <c r="B5396" t="s">
        <v>130</v>
      </c>
      <c r="C5396" t="s">
        <v>73</v>
      </c>
      <c r="D5396" t="s">
        <v>23</v>
      </c>
      <c r="E5396" t="s">
        <v>5</v>
      </c>
      <c r="F5396" t="s">
        <v>8</v>
      </c>
      <c r="G5396">
        <v>0</v>
      </c>
      <c r="H5396">
        <v>0</v>
      </c>
      <c r="I5396">
        <v>0</v>
      </c>
      <c r="J5396">
        <v>0</v>
      </c>
      <c r="L5396" s="26">
        <v>50770</v>
      </c>
      <c r="M5396">
        <v>15</v>
      </c>
      <c r="N5396">
        <v>0</v>
      </c>
    </row>
    <row r="5397" spans="1:14" x14ac:dyDescent="0.25">
      <c r="A5397" s="21" t="str">
        <f t="shared" si="84"/>
        <v>MOW M2N CAAC_2039</v>
      </c>
      <c r="B5397" t="s">
        <v>130</v>
      </c>
      <c r="C5397" t="s">
        <v>73</v>
      </c>
      <c r="D5397" t="s">
        <v>23</v>
      </c>
      <c r="E5397" t="s">
        <v>5</v>
      </c>
      <c r="F5397" t="s">
        <v>8</v>
      </c>
      <c r="G5397">
        <v>0</v>
      </c>
      <c r="H5397">
        <v>0</v>
      </c>
      <c r="I5397">
        <v>0</v>
      </c>
      <c r="J5397">
        <v>0</v>
      </c>
      <c r="L5397" s="26">
        <v>51135</v>
      </c>
      <c r="M5397">
        <v>16</v>
      </c>
      <c r="N5397">
        <v>0</v>
      </c>
    </row>
    <row r="5398" spans="1:14" x14ac:dyDescent="0.25">
      <c r="A5398" s="21" t="str">
        <f t="shared" si="84"/>
        <v>MOW M2N CAAC_2040</v>
      </c>
      <c r="B5398" t="s">
        <v>130</v>
      </c>
      <c r="C5398" t="s">
        <v>73</v>
      </c>
      <c r="D5398" t="s">
        <v>23</v>
      </c>
      <c r="E5398" t="s">
        <v>5</v>
      </c>
      <c r="F5398" t="s">
        <v>8</v>
      </c>
      <c r="G5398">
        <v>0</v>
      </c>
      <c r="H5398">
        <v>0</v>
      </c>
      <c r="I5398">
        <v>0</v>
      </c>
      <c r="J5398">
        <v>0</v>
      </c>
      <c r="L5398" s="26">
        <v>51501</v>
      </c>
      <c r="M5398">
        <v>17</v>
      </c>
      <c r="N5398">
        <v>0</v>
      </c>
    </row>
    <row r="5399" spans="1:14" x14ac:dyDescent="0.25">
      <c r="A5399" s="21" t="str">
        <f t="shared" si="84"/>
        <v>MOW M2N CAAC_2041</v>
      </c>
      <c r="B5399" t="s">
        <v>130</v>
      </c>
      <c r="C5399" t="s">
        <v>73</v>
      </c>
      <c r="D5399" t="s">
        <v>23</v>
      </c>
      <c r="E5399" t="s">
        <v>5</v>
      </c>
      <c r="F5399" t="s">
        <v>8</v>
      </c>
      <c r="G5399">
        <v>0</v>
      </c>
      <c r="H5399">
        <v>0</v>
      </c>
      <c r="I5399">
        <v>0</v>
      </c>
      <c r="J5399">
        <v>0</v>
      </c>
      <c r="L5399" s="26">
        <v>51866</v>
      </c>
      <c r="M5399">
        <v>18</v>
      </c>
      <c r="N5399">
        <v>0</v>
      </c>
    </row>
    <row r="5400" spans="1:14" x14ac:dyDescent="0.25">
      <c r="A5400" s="21" t="str">
        <f t="shared" si="84"/>
        <v>MOW M2N CAAC_2042</v>
      </c>
      <c r="B5400" t="s">
        <v>130</v>
      </c>
      <c r="C5400" t="s">
        <v>73</v>
      </c>
      <c r="D5400" t="s">
        <v>23</v>
      </c>
      <c r="E5400" t="s">
        <v>5</v>
      </c>
      <c r="F5400" t="s">
        <v>8</v>
      </c>
      <c r="G5400">
        <v>0</v>
      </c>
      <c r="H5400">
        <v>0</v>
      </c>
      <c r="I5400">
        <v>0</v>
      </c>
      <c r="J5400">
        <v>0</v>
      </c>
      <c r="L5400" s="26">
        <v>52231</v>
      </c>
      <c r="M5400">
        <v>19</v>
      </c>
      <c r="N5400">
        <v>0</v>
      </c>
    </row>
    <row r="5401" spans="1:14" x14ac:dyDescent="0.25">
      <c r="A5401" s="21" t="str">
        <f t="shared" si="84"/>
        <v>MOW M2N CAAC_2043</v>
      </c>
      <c r="B5401" t="s">
        <v>130</v>
      </c>
      <c r="C5401" t="s">
        <v>73</v>
      </c>
      <c r="D5401" t="s">
        <v>23</v>
      </c>
      <c r="E5401" t="s">
        <v>5</v>
      </c>
      <c r="F5401" t="s">
        <v>8</v>
      </c>
      <c r="G5401">
        <v>0</v>
      </c>
      <c r="H5401">
        <v>0</v>
      </c>
      <c r="I5401">
        <v>0</v>
      </c>
      <c r="J5401">
        <v>0</v>
      </c>
      <c r="L5401" s="26">
        <v>52596</v>
      </c>
      <c r="M5401">
        <v>20</v>
      </c>
      <c r="N5401">
        <v>0</v>
      </c>
    </row>
    <row r="5402" spans="1:14" x14ac:dyDescent="0.25">
      <c r="A5402" s="21" t="str">
        <f t="shared" si="84"/>
        <v>MOW M3C CAAC_2024</v>
      </c>
      <c r="B5402" t="s">
        <v>130</v>
      </c>
      <c r="C5402" t="s">
        <v>73</v>
      </c>
      <c r="D5402" t="s">
        <v>21</v>
      </c>
      <c r="E5402" t="s">
        <v>29</v>
      </c>
      <c r="F5402" t="s">
        <v>28</v>
      </c>
      <c r="K5402">
        <v>0</v>
      </c>
      <c r="L5402" s="26">
        <v>45657</v>
      </c>
      <c r="M5402">
        <v>1</v>
      </c>
    </row>
    <row r="5403" spans="1:14" x14ac:dyDescent="0.25">
      <c r="A5403" s="21" t="str">
        <f t="shared" si="84"/>
        <v>MOW M3C CAAC_2025</v>
      </c>
      <c r="B5403" t="s">
        <v>130</v>
      </c>
      <c r="C5403" t="s">
        <v>73</v>
      </c>
      <c r="D5403" t="s">
        <v>21</v>
      </c>
      <c r="E5403" t="s">
        <v>29</v>
      </c>
      <c r="F5403" t="s">
        <v>28</v>
      </c>
      <c r="K5403">
        <v>0</v>
      </c>
      <c r="L5403" s="26">
        <v>46022</v>
      </c>
      <c r="M5403">
        <v>2</v>
      </c>
    </row>
    <row r="5404" spans="1:14" x14ac:dyDescent="0.25">
      <c r="A5404" s="21" t="str">
        <f t="shared" si="84"/>
        <v>MOW M3C CAAC_2026</v>
      </c>
      <c r="B5404" t="s">
        <v>130</v>
      </c>
      <c r="C5404" t="s">
        <v>73</v>
      </c>
      <c r="D5404" t="s">
        <v>21</v>
      </c>
      <c r="E5404" t="s">
        <v>29</v>
      </c>
      <c r="F5404" t="s">
        <v>28</v>
      </c>
      <c r="K5404">
        <v>0</v>
      </c>
      <c r="L5404" s="26">
        <v>46387</v>
      </c>
      <c r="M5404">
        <v>3</v>
      </c>
    </row>
    <row r="5405" spans="1:14" x14ac:dyDescent="0.25">
      <c r="A5405" s="21" t="str">
        <f t="shared" si="84"/>
        <v>MOW M3C CAAC_2027</v>
      </c>
      <c r="B5405" t="s">
        <v>130</v>
      </c>
      <c r="C5405" t="s">
        <v>73</v>
      </c>
      <c r="D5405" t="s">
        <v>21</v>
      </c>
      <c r="E5405" t="s">
        <v>29</v>
      </c>
      <c r="F5405" t="s">
        <v>28</v>
      </c>
      <c r="K5405">
        <v>0</v>
      </c>
      <c r="L5405" s="26">
        <v>46752</v>
      </c>
      <c r="M5405">
        <v>4</v>
      </c>
    </row>
    <row r="5406" spans="1:14" x14ac:dyDescent="0.25">
      <c r="A5406" s="21" t="str">
        <f t="shared" si="84"/>
        <v>MOW M3C CAAC_2028</v>
      </c>
      <c r="B5406" t="s">
        <v>130</v>
      </c>
      <c r="C5406" t="s">
        <v>73</v>
      </c>
      <c r="D5406" t="s">
        <v>21</v>
      </c>
      <c r="E5406" t="s">
        <v>29</v>
      </c>
      <c r="F5406" t="s">
        <v>28</v>
      </c>
      <c r="K5406">
        <v>0</v>
      </c>
      <c r="L5406" s="26">
        <v>47118</v>
      </c>
      <c r="M5406">
        <v>5</v>
      </c>
    </row>
    <row r="5407" spans="1:14" x14ac:dyDescent="0.25">
      <c r="A5407" s="21" t="str">
        <f t="shared" si="84"/>
        <v>MOW M3C CAAC_2029</v>
      </c>
      <c r="B5407" t="s">
        <v>130</v>
      </c>
      <c r="C5407" t="s">
        <v>73</v>
      </c>
      <c r="D5407" t="s">
        <v>21</v>
      </c>
      <c r="E5407" t="s">
        <v>29</v>
      </c>
      <c r="F5407" t="s">
        <v>28</v>
      </c>
      <c r="K5407">
        <v>0</v>
      </c>
      <c r="L5407" s="26">
        <v>47483</v>
      </c>
      <c r="M5407">
        <v>6</v>
      </c>
    </row>
    <row r="5408" spans="1:14" x14ac:dyDescent="0.25">
      <c r="A5408" s="21" t="str">
        <f t="shared" si="84"/>
        <v>MOW M3C CAAC_2030</v>
      </c>
      <c r="B5408" t="s">
        <v>130</v>
      </c>
      <c r="C5408" t="s">
        <v>73</v>
      </c>
      <c r="D5408" t="s">
        <v>21</v>
      </c>
      <c r="E5408" t="s">
        <v>29</v>
      </c>
      <c r="F5408" t="s">
        <v>28</v>
      </c>
      <c r="K5408">
        <v>0</v>
      </c>
      <c r="L5408" s="26">
        <v>47848</v>
      </c>
      <c r="M5408">
        <v>7</v>
      </c>
    </row>
    <row r="5409" spans="1:13" x14ac:dyDescent="0.25">
      <c r="A5409" s="21" t="str">
        <f t="shared" si="84"/>
        <v>MOW M3C CAAC_2031</v>
      </c>
      <c r="B5409" t="s">
        <v>130</v>
      </c>
      <c r="C5409" t="s">
        <v>73</v>
      </c>
      <c r="D5409" t="s">
        <v>21</v>
      </c>
      <c r="E5409" t="s">
        <v>29</v>
      </c>
      <c r="F5409" t="s">
        <v>28</v>
      </c>
      <c r="K5409">
        <v>0</v>
      </c>
      <c r="L5409" s="26">
        <v>48213</v>
      </c>
      <c r="M5409">
        <v>8</v>
      </c>
    </row>
    <row r="5410" spans="1:13" x14ac:dyDescent="0.25">
      <c r="A5410" s="21" t="str">
        <f t="shared" si="84"/>
        <v>MOW M3C CAAC_2032</v>
      </c>
      <c r="B5410" t="s">
        <v>130</v>
      </c>
      <c r="C5410" t="s">
        <v>73</v>
      </c>
      <c r="D5410" t="s">
        <v>21</v>
      </c>
      <c r="E5410" t="s">
        <v>29</v>
      </c>
      <c r="F5410" t="s">
        <v>28</v>
      </c>
      <c r="K5410">
        <v>0</v>
      </c>
      <c r="L5410" s="26">
        <v>48579</v>
      </c>
      <c r="M5410">
        <v>9</v>
      </c>
    </row>
    <row r="5411" spans="1:13" x14ac:dyDescent="0.25">
      <c r="A5411" s="21" t="str">
        <f t="shared" si="84"/>
        <v>MOW M3C CAAC_2033</v>
      </c>
      <c r="B5411" t="s">
        <v>130</v>
      </c>
      <c r="C5411" t="s">
        <v>73</v>
      </c>
      <c r="D5411" t="s">
        <v>21</v>
      </c>
      <c r="E5411" t="s">
        <v>29</v>
      </c>
      <c r="F5411" t="s">
        <v>28</v>
      </c>
      <c r="K5411">
        <v>0</v>
      </c>
      <c r="L5411" s="26">
        <v>48944</v>
      </c>
      <c r="M5411">
        <v>10</v>
      </c>
    </row>
    <row r="5412" spans="1:13" x14ac:dyDescent="0.25">
      <c r="A5412" s="21" t="str">
        <f t="shared" si="84"/>
        <v>MOW M3C CAAC_2034</v>
      </c>
      <c r="B5412" t="s">
        <v>130</v>
      </c>
      <c r="C5412" t="s">
        <v>73</v>
      </c>
      <c r="D5412" t="s">
        <v>21</v>
      </c>
      <c r="E5412" t="s">
        <v>29</v>
      </c>
      <c r="F5412" t="s">
        <v>28</v>
      </c>
      <c r="K5412">
        <v>0</v>
      </c>
      <c r="L5412" s="26">
        <v>49309</v>
      </c>
      <c r="M5412">
        <v>11</v>
      </c>
    </row>
    <row r="5413" spans="1:13" x14ac:dyDescent="0.25">
      <c r="A5413" s="21" t="str">
        <f t="shared" si="84"/>
        <v>MOW M3C CAAC_2035</v>
      </c>
      <c r="B5413" t="s">
        <v>130</v>
      </c>
      <c r="C5413" t="s">
        <v>73</v>
      </c>
      <c r="D5413" t="s">
        <v>21</v>
      </c>
      <c r="E5413" t="s">
        <v>29</v>
      </c>
      <c r="F5413" t="s">
        <v>28</v>
      </c>
      <c r="K5413">
        <v>0</v>
      </c>
      <c r="L5413" s="26">
        <v>49674</v>
      </c>
      <c r="M5413">
        <v>12</v>
      </c>
    </row>
    <row r="5414" spans="1:13" x14ac:dyDescent="0.25">
      <c r="A5414" s="21" t="str">
        <f t="shared" si="84"/>
        <v>MOW M3C CAAC_2036</v>
      </c>
      <c r="B5414" t="s">
        <v>130</v>
      </c>
      <c r="C5414" t="s">
        <v>73</v>
      </c>
      <c r="D5414" t="s">
        <v>21</v>
      </c>
      <c r="E5414" t="s">
        <v>29</v>
      </c>
      <c r="F5414" t="s">
        <v>28</v>
      </c>
      <c r="K5414">
        <v>0</v>
      </c>
      <c r="L5414" s="26">
        <v>50040</v>
      </c>
      <c r="M5414">
        <v>13</v>
      </c>
    </row>
    <row r="5415" spans="1:13" x14ac:dyDescent="0.25">
      <c r="A5415" s="21" t="str">
        <f t="shared" si="84"/>
        <v>MOW M3C CAAC_2037</v>
      </c>
      <c r="B5415" t="s">
        <v>130</v>
      </c>
      <c r="C5415" t="s">
        <v>73</v>
      </c>
      <c r="D5415" t="s">
        <v>21</v>
      </c>
      <c r="E5415" t="s">
        <v>29</v>
      </c>
      <c r="F5415" t="s">
        <v>28</v>
      </c>
      <c r="K5415">
        <v>0</v>
      </c>
      <c r="L5415" s="26">
        <v>50405</v>
      </c>
      <c r="M5415">
        <v>14</v>
      </c>
    </row>
    <row r="5416" spans="1:13" x14ac:dyDescent="0.25">
      <c r="A5416" s="21" t="str">
        <f t="shared" si="84"/>
        <v>MOW M3C CAAC_2038</v>
      </c>
      <c r="B5416" t="s">
        <v>130</v>
      </c>
      <c r="C5416" t="s">
        <v>73</v>
      </c>
      <c r="D5416" t="s">
        <v>21</v>
      </c>
      <c r="E5416" t="s">
        <v>29</v>
      </c>
      <c r="F5416" t="s">
        <v>28</v>
      </c>
      <c r="K5416">
        <v>0</v>
      </c>
      <c r="L5416" s="26">
        <v>50770</v>
      </c>
      <c r="M5416">
        <v>15</v>
      </c>
    </row>
    <row r="5417" spans="1:13" x14ac:dyDescent="0.25">
      <c r="A5417" s="21" t="str">
        <f t="shared" si="84"/>
        <v>MOW M3C CAAC_2039</v>
      </c>
      <c r="B5417" t="s">
        <v>130</v>
      </c>
      <c r="C5417" t="s">
        <v>73</v>
      </c>
      <c r="D5417" t="s">
        <v>21</v>
      </c>
      <c r="E5417" t="s">
        <v>29</v>
      </c>
      <c r="F5417" t="s">
        <v>28</v>
      </c>
      <c r="K5417">
        <v>16725.4921875</v>
      </c>
      <c r="L5417" s="26">
        <v>51135</v>
      </c>
      <c r="M5417">
        <v>16</v>
      </c>
    </row>
    <row r="5418" spans="1:13" x14ac:dyDescent="0.25">
      <c r="A5418" s="21" t="str">
        <f t="shared" si="84"/>
        <v>MOW M3C CAAC_2040</v>
      </c>
      <c r="B5418" t="s">
        <v>130</v>
      </c>
      <c r="C5418" t="s">
        <v>73</v>
      </c>
      <c r="D5418" t="s">
        <v>21</v>
      </c>
      <c r="E5418" t="s">
        <v>29</v>
      </c>
      <c r="F5418" t="s">
        <v>28</v>
      </c>
      <c r="K5418">
        <v>185973.546875</v>
      </c>
      <c r="L5418" s="26">
        <v>51501</v>
      </c>
      <c r="M5418">
        <v>17</v>
      </c>
    </row>
    <row r="5419" spans="1:13" x14ac:dyDescent="0.25">
      <c r="A5419" s="21" t="str">
        <f t="shared" si="84"/>
        <v>MOW M3C CAAC_2041</v>
      </c>
      <c r="B5419" t="s">
        <v>130</v>
      </c>
      <c r="C5419" t="s">
        <v>73</v>
      </c>
      <c r="D5419" t="s">
        <v>21</v>
      </c>
      <c r="E5419" t="s">
        <v>29</v>
      </c>
      <c r="F5419" t="s">
        <v>28</v>
      </c>
      <c r="K5419">
        <v>316845.5625</v>
      </c>
      <c r="L5419" s="26">
        <v>51866</v>
      </c>
      <c r="M5419">
        <v>18</v>
      </c>
    </row>
    <row r="5420" spans="1:13" x14ac:dyDescent="0.25">
      <c r="A5420" s="21" t="str">
        <f t="shared" si="84"/>
        <v>MOW M3C CAAC_2042</v>
      </c>
      <c r="B5420" t="s">
        <v>130</v>
      </c>
      <c r="C5420" t="s">
        <v>73</v>
      </c>
      <c r="D5420" t="s">
        <v>21</v>
      </c>
      <c r="E5420" t="s">
        <v>29</v>
      </c>
      <c r="F5420" t="s">
        <v>28</v>
      </c>
      <c r="K5420">
        <v>466948.46875</v>
      </c>
      <c r="L5420" s="26">
        <v>52231</v>
      </c>
      <c r="M5420">
        <v>19</v>
      </c>
    </row>
    <row r="5421" spans="1:13" x14ac:dyDescent="0.25">
      <c r="A5421" s="21" t="str">
        <f t="shared" si="84"/>
        <v>MOW M3C CAAC_2043</v>
      </c>
      <c r="B5421" t="s">
        <v>130</v>
      </c>
      <c r="C5421" t="s">
        <v>73</v>
      </c>
      <c r="D5421" t="s">
        <v>21</v>
      </c>
      <c r="E5421" t="s">
        <v>29</v>
      </c>
      <c r="F5421" t="s">
        <v>28</v>
      </c>
      <c r="K5421">
        <v>472312.84375</v>
      </c>
      <c r="L5421" s="26">
        <v>52596</v>
      </c>
      <c r="M5421">
        <v>20</v>
      </c>
    </row>
    <row r="5422" spans="1:13" x14ac:dyDescent="0.25">
      <c r="A5422" s="21" t="str">
        <f t="shared" si="84"/>
        <v>MOW M3C CAAC_2024</v>
      </c>
      <c r="B5422" t="s">
        <v>130</v>
      </c>
      <c r="C5422" t="s">
        <v>73</v>
      </c>
      <c r="D5422" t="s">
        <v>21</v>
      </c>
      <c r="E5422" t="s">
        <v>29</v>
      </c>
      <c r="F5422" t="s">
        <v>31</v>
      </c>
      <c r="K5422">
        <v>0</v>
      </c>
      <c r="L5422" s="26">
        <v>45657</v>
      </c>
      <c r="M5422">
        <v>1</v>
      </c>
    </row>
    <row r="5423" spans="1:13" x14ac:dyDescent="0.25">
      <c r="A5423" s="21" t="str">
        <f t="shared" si="84"/>
        <v>MOW M3C CAAC_2025</v>
      </c>
      <c r="B5423" t="s">
        <v>130</v>
      </c>
      <c r="C5423" t="s">
        <v>73</v>
      </c>
      <c r="D5423" t="s">
        <v>21</v>
      </c>
      <c r="E5423" t="s">
        <v>29</v>
      </c>
      <c r="F5423" t="s">
        <v>31</v>
      </c>
      <c r="K5423">
        <v>0</v>
      </c>
      <c r="L5423" s="26">
        <v>46022</v>
      </c>
      <c r="M5423">
        <v>2</v>
      </c>
    </row>
    <row r="5424" spans="1:13" x14ac:dyDescent="0.25">
      <c r="A5424" s="21" t="str">
        <f t="shared" si="84"/>
        <v>MOW M3C CAAC_2026</v>
      </c>
      <c r="B5424" t="s">
        <v>130</v>
      </c>
      <c r="C5424" t="s">
        <v>73</v>
      </c>
      <c r="D5424" t="s">
        <v>21</v>
      </c>
      <c r="E5424" t="s">
        <v>29</v>
      </c>
      <c r="F5424" t="s">
        <v>31</v>
      </c>
      <c r="K5424">
        <v>0</v>
      </c>
      <c r="L5424" s="26">
        <v>46387</v>
      </c>
      <c r="M5424">
        <v>3</v>
      </c>
    </row>
    <row r="5425" spans="1:13" x14ac:dyDescent="0.25">
      <c r="A5425" s="21" t="str">
        <f t="shared" si="84"/>
        <v>MOW M3C CAAC_2027</v>
      </c>
      <c r="B5425" t="s">
        <v>130</v>
      </c>
      <c r="C5425" t="s">
        <v>73</v>
      </c>
      <c r="D5425" t="s">
        <v>21</v>
      </c>
      <c r="E5425" t="s">
        <v>29</v>
      </c>
      <c r="F5425" t="s">
        <v>31</v>
      </c>
      <c r="K5425">
        <v>0</v>
      </c>
      <c r="L5425" s="26">
        <v>46752</v>
      </c>
      <c r="M5425">
        <v>4</v>
      </c>
    </row>
    <row r="5426" spans="1:13" x14ac:dyDescent="0.25">
      <c r="A5426" s="21" t="str">
        <f t="shared" si="84"/>
        <v>MOW M3C CAAC_2028</v>
      </c>
      <c r="B5426" t="s">
        <v>130</v>
      </c>
      <c r="C5426" t="s">
        <v>73</v>
      </c>
      <c r="D5426" t="s">
        <v>21</v>
      </c>
      <c r="E5426" t="s">
        <v>29</v>
      </c>
      <c r="F5426" t="s">
        <v>31</v>
      </c>
      <c r="K5426">
        <v>0</v>
      </c>
      <c r="L5426" s="26">
        <v>47118</v>
      </c>
      <c r="M5426">
        <v>5</v>
      </c>
    </row>
    <row r="5427" spans="1:13" x14ac:dyDescent="0.25">
      <c r="A5427" s="21" t="str">
        <f t="shared" si="84"/>
        <v>MOW M3C CAAC_2029</v>
      </c>
      <c r="B5427" t="s">
        <v>130</v>
      </c>
      <c r="C5427" t="s">
        <v>73</v>
      </c>
      <c r="D5427" t="s">
        <v>21</v>
      </c>
      <c r="E5427" t="s">
        <v>29</v>
      </c>
      <c r="F5427" t="s">
        <v>31</v>
      </c>
      <c r="K5427">
        <v>0</v>
      </c>
      <c r="L5427" s="26">
        <v>47483</v>
      </c>
      <c r="M5427">
        <v>6</v>
      </c>
    </row>
    <row r="5428" spans="1:13" x14ac:dyDescent="0.25">
      <c r="A5428" s="21" t="str">
        <f t="shared" si="84"/>
        <v>MOW M3C CAAC_2030</v>
      </c>
      <c r="B5428" t="s">
        <v>130</v>
      </c>
      <c r="C5428" t="s">
        <v>73</v>
      </c>
      <c r="D5428" t="s">
        <v>21</v>
      </c>
      <c r="E5428" t="s">
        <v>29</v>
      </c>
      <c r="F5428" t="s">
        <v>31</v>
      </c>
      <c r="K5428">
        <v>0</v>
      </c>
      <c r="L5428" s="26">
        <v>47848</v>
      </c>
      <c r="M5428">
        <v>7</v>
      </c>
    </row>
    <row r="5429" spans="1:13" x14ac:dyDescent="0.25">
      <c r="A5429" s="21" t="str">
        <f t="shared" si="84"/>
        <v>MOW M3C CAAC_2031</v>
      </c>
      <c r="B5429" t="s">
        <v>130</v>
      </c>
      <c r="C5429" t="s">
        <v>73</v>
      </c>
      <c r="D5429" t="s">
        <v>21</v>
      </c>
      <c r="E5429" t="s">
        <v>29</v>
      </c>
      <c r="F5429" t="s">
        <v>31</v>
      </c>
      <c r="K5429">
        <v>0</v>
      </c>
      <c r="L5429" s="26">
        <v>48213</v>
      </c>
      <c r="M5429">
        <v>8</v>
      </c>
    </row>
    <row r="5430" spans="1:13" x14ac:dyDescent="0.25">
      <c r="A5430" s="21" t="str">
        <f t="shared" si="84"/>
        <v>MOW M3C CAAC_2032</v>
      </c>
      <c r="B5430" t="s">
        <v>130</v>
      </c>
      <c r="C5430" t="s">
        <v>73</v>
      </c>
      <c r="D5430" t="s">
        <v>21</v>
      </c>
      <c r="E5430" t="s">
        <v>29</v>
      </c>
      <c r="F5430" t="s">
        <v>31</v>
      </c>
      <c r="K5430">
        <v>0</v>
      </c>
      <c r="L5430" s="26">
        <v>48579</v>
      </c>
      <c r="M5430">
        <v>9</v>
      </c>
    </row>
    <row r="5431" spans="1:13" x14ac:dyDescent="0.25">
      <c r="A5431" s="21" t="str">
        <f t="shared" si="84"/>
        <v>MOW M3C CAAC_2033</v>
      </c>
      <c r="B5431" t="s">
        <v>130</v>
      </c>
      <c r="C5431" t="s">
        <v>73</v>
      </c>
      <c r="D5431" t="s">
        <v>21</v>
      </c>
      <c r="E5431" t="s">
        <v>29</v>
      </c>
      <c r="F5431" t="s">
        <v>31</v>
      </c>
      <c r="K5431">
        <v>0</v>
      </c>
      <c r="L5431" s="26">
        <v>48944</v>
      </c>
      <c r="M5431">
        <v>10</v>
      </c>
    </row>
    <row r="5432" spans="1:13" x14ac:dyDescent="0.25">
      <c r="A5432" s="21" t="str">
        <f t="shared" si="84"/>
        <v>MOW M3C CAAC_2034</v>
      </c>
      <c r="B5432" t="s">
        <v>130</v>
      </c>
      <c r="C5432" t="s">
        <v>73</v>
      </c>
      <c r="D5432" t="s">
        <v>21</v>
      </c>
      <c r="E5432" t="s">
        <v>29</v>
      </c>
      <c r="F5432" t="s">
        <v>31</v>
      </c>
      <c r="K5432">
        <v>0</v>
      </c>
      <c r="L5432" s="26">
        <v>49309</v>
      </c>
      <c r="M5432">
        <v>11</v>
      </c>
    </row>
    <row r="5433" spans="1:13" x14ac:dyDescent="0.25">
      <c r="A5433" s="21" t="str">
        <f t="shared" si="84"/>
        <v>MOW M3C CAAC_2035</v>
      </c>
      <c r="B5433" t="s">
        <v>130</v>
      </c>
      <c r="C5433" t="s">
        <v>73</v>
      </c>
      <c r="D5433" t="s">
        <v>21</v>
      </c>
      <c r="E5433" t="s">
        <v>29</v>
      </c>
      <c r="F5433" t="s">
        <v>31</v>
      </c>
      <c r="K5433">
        <v>0</v>
      </c>
      <c r="L5433" s="26">
        <v>49674</v>
      </c>
      <c r="M5433">
        <v>12</v>
      </c>
    </row>
    <row r="5434" spans="1:13" x14ac:dyDescent="0.25">
      <c r="A5434" s="21" t="str">
        <f t="shared" si="84"/>
        <v>MOW M3C CAAC_2036</v>
      </c>
      <c r="B5434" t="s">
        <v>130</v>
      </c>
      <c r="C5434" t="s">
        <v>73</v>
      </c>
      <c r="D5434" t="s">
        <v>21</v>
      </c>
      <c r="E5434" t="s">
        <v>29</v>
      </c>
      <c r="F5434" t="s">
        <v>31</v>
      </c>
      <c r="K5434">
        <v>0</v>
      </c>
      <c r="L5434" s="26">
        <v>50040</v>
      </c>
      <c r="M5434">
        <v>13</v>
      </c>
    </row>
    <row r="5435" spans="1:13" x14ac:dyDescent="0.25">
      <c r="A5435" s="21" t="str">
        <f t="shared" si="84"/>
        <v>MOW M3C CAAC_2037</v>
      </c>
      <c r="B5435" t="s">
        <v>130</v>
      </c>
      <c r="C5435" t="s">
        <v>73</v>
      </c>
      <c r="D5435" t="s">
        <v>21</v>
      </c>
      <c r="E5435" t="s">
        <v>29</v>
      </c>
      <c r="F5435" t="s">
        <v>31</v>
      </c>
      <c r="K5435">
        <v>0</v>
      </c>
      <c r="L5435" s="26">
        <v>50405</v>
      </c>
      <c r="M5435">
        <v>14</v>
      </c>
    </row>
    <row r="5436" spans="1:13" x14ac:dyDescent="0.25">
      <c r="A5436" s="21" t="str">
        <f t="shared" si="84"/>
        <v>MOW M3C CAAC_2038</v>
      </c>
      <c r="B5436" t="s">
        <v>130</v>
      </c>
      <c r="C5436" t="s">
        <v>73</v>
      </c>
      <c r="D5436" t="s">
        <v>21</v>
      </c>
      <c r="E5436" t="s">
        <v>29</v>
      </c>
      <c r="F5436" t="s">
        <v>31</v>
      </c>
      <c r="K5436">
        <v>0</v>
      </c>
      <c r="L5436" s="26">
        <v>50770</v>
      </c>
      <c r="M5436">
        <v>15</v>
      </c>
    </row>
    <row r="5437" spans="1:13" x14ac:dyDescent="0.25">
      <c r="A5437" s="21" t="str">
        <f t="shared" si="84"/>
        <v>MOW M3C CAAC_2039</v>
      </c>
      <c r="B5437" t="s">
        <v>130</v>
      </c>
      <c r="C5437" t="s">
        <v>73</v>
      </c>
      <c r="D5437" t="s">
        <v>21</v>
      </c>
      <c r="E5437" t="s">
        <v>29</v>
      </c>
      <c r="F5437" t="s">
        <v>31</v>
      </c>
      <c r="K5437">
        <v>0</v>
      </c>
      <c r="L5437" s="26">
        <v>51135</v>
      </c>
      <c r="M5437">
        <v>16</v>
      </c>
    </row>
    <row r="5438" spans="1:13" x14ac:dyDescent="0.25">
      <c r="A5438" s="21" t="str">
        <f t="shared" si="84"/>
        <v>MOW M3C CAAC_2040</v>
      </c>
      <c r="B5438" t="s">
        <v>130</v>
      </c>
      <c r="C5438" t="s">
        <v>73</v>
      </c>
      <c r="D5438" t="s">
        <v>21</v>
      </c>
      <c r="E5438" t="s">
        <v>29</v>
      </c>
      <c r="F5438" t="s">
        <v>31</v>
      </c>
      <c r="K5438">
        <v>0</v>
      </c>
      <c r="L5438" s="26">
        <v>51501</v>
      </c>
      <c r="M5438">
        <v>17</v>
      </c>
    </row>
    <row r="5439" spans="1:13" x14ac:dyDescent="0.25">
      <c r="A5439" s="21" t="str">
        <f t="shared" si="84"/>
        <v>MOW M3C CAAC_2041</v>
      </c>
      <c r="B5439" t="s">
        <v>130</v>
      </c>
      <c r="C5439" t="s">
        <v>73</v>
      </c>
      <c r="D5439" t="s">
        <v>21</v>
      </c>
      <c r="E5439" t="s">
        <v>29</v>
      </c>
      <c r="F5439" t="s">
        <v>31</v>
      </c>
      <c r="K5439">
        <v>0</v>
      </c>
      <c r="L5439" s="26">
        <v>51866</v>
      </c>
      <c r="M5439">
        <v>18</v>
      </c>
    </row>
    <row r="5440" spans="1:13" x14ac:dyDescent="0.25">
      <c r="A5440" s="21" t="str">
        <f t="shared" si="84"/>
        <v>MOW M3C CAAC_2042</v>
      </c>
      <c r="B5440" t="s">
        <v>130</v>
      </c>
      <c r="C5440" t="s">
        <v>73</v>
      </c>
      <c r="D5440" t="s">
        <v>21</v>
      </c>
      <c r="E5440" t="s">
        <v>29</v>
      </c>
      <c r="F5440" t="s">
        <v>31</v>
      </c>
      <c r="K5440">
        <v>0</v>
      </c>
      <c r="L5440" s="26">
        <v>52231</v>
      </c>
      <c r="M5440">
        <v>19</v>
      </c>
    </row>
    <row r="5441" spans="1:14" x14ac:dyDescent="0.25">
      <c r="A5441" s="21" t="str">
        <f t="shared" si="84"/>
        <v>MOW M3C CAAC_2043</v>
      </c>
      <c r="B5441" t="s">
        <v>130</v>
      </c>
      <c r="C5441" t="s">
        <v>73</v>
      </c>
      <c r="D5441" t="s">
        <v>21</v>
      </c>
      <c r="E5441" t="s">
        <v>29</v>
      </c>
      <c r="F5441" t="s">
        <v>31</v>
      </c>
      <c r="K5441">
        <v>0</v>
      </c>
      <c r="L5441" s="26">
        <v>52596</v>
      </c>
      <c r="M5441">
        <v>20</v>
      </c>
    </row>
    <row r="5442" spans="1:14" x14ac:dyDescent="0.25">
      <c r="A5442" s="21" t="str">
        <f t="shared" ref="A5442:A5505" si="85">B5442&amp;" "&amp;D5442&amp;" "&amp;C5442&amp;"_"&amp;YEAR(L5442)</f>
        <v>MOW M3C CAAC_2024</v>
      </c>
      <c r="B5442" t="s">
        <v>130</v>
      </c>
      <c r="C5442" t="s">
        <v>73</v>
      </c>
      <c r="D5442" t="s">
        <v>21</v>
      </c>
      <c r="E5442" t="s">
        <v>5</v>
      </c>
      <c r="F5442" t="s">
        <v>4</v>
      </c>
      <c r="G5442">
        <v>0</v>
      </c>
      <c r="H5442">
        <v>0</v>
      </c>
      <c r="I5442">
        <v>0</v>
      </c>
      <c r="J5442">
        <v>0</v>
      </c>
      <c r="L5442" s="26">
        <v>45657</v>
      </c>
      <c r="M5442">
        <v>1</v>
      </c>
      <c r="N5442">
        <v>0</v>
      </c>
    </row>
    <row r="5443" spans="1:14" x14ac:dyDescent="0.25">
      <c r="A5443" s="21" t="str">
        <f t="shared" si="85"/>
        <v>MOW M3C CAAC_2025</v>
      </c>
      <c r="B5443" t="s">
        <v>130</v>
      </c>
      <c r="C5443" t="s">
        <v>73</v>
      </c>
      <c r="D5443" t="s">
        <v>21</v>
      </c>
      <c r="E5443" t="s">
        <v>5</v>
      </c>
      <c r="F5443" t="s">
        <v>4</v>
      </c>
      <c r="G5443">
        <v>0</v>
      </c>
      <c r="H5443">
        <v>0</v>
      </c>
      <c r="I5443">
        <v>0</v>
      </c>
      <c r="J5443">
        <v>0</v>
      </c>
      <c r="L5443" s="26">
        <v>46022</v>
      </c>
      <c r="M5443">
        <v>2</v>
      </c>
      <c r="N5443">
        <v>0</v>
      </c>
    </row>
    <row r="5444" spans="1:14" x14ac:dyDescent="0.25">
      <c r="A5444" s="21" t="str">
        <f t="shared" si="85"/>
        <v>MOW M3C CAAC_2026</v>
      </c>
      <c r="B5444" t="s">
        <v>130</v>
      </c>
      <c r="C5444" t="s">
        <v>73</v>
      </c>
      <c r="D5444" t="s">
        <v>21</v>
      </c>
      <c r="E5444" t="s">
        <v>5</v>
      </c>
      <c r="F5444" t="s">
        <v>4</v>
      </c>
      <c r="G5444">
        <v>0</v>
      </c>
      <c r="H5444">
        <v>7614.62841796875</v>
      </c>
      <c r="I5444">
        <v>53019.75390625</v>
      </c>
      <c r="J5444">
        <v>0</v>
      </c>
      <c r="L5444" s="26">
        <v>46387</v>
      </c>
      <c r="M5444">
        <v>3</v>
      </c>
      <c r="N5444">
        <v>-24559.650390625</v>
      </c>
    </row>
    <row r="5445" spans="1:14" x14ac:dyDescent="0.25">
      <c r="A5445" s="21" t="str">
        <f t="shared" si="85"/>
        <v>MOW M3C CAAC_2027</v>
      </c>
      <c r="B5445" t="s">
        <v>130</v>
      </c>
      <c r="C5445" t="s">
        <v>73</v>
      </c>
      <c r="D5445" t="s">
        <v>21</v>
      </c>
      <c r="E5445" t="s">
        <v>5</v>
      </c>
      <c r="F5445" t="s">
        <v>4</v>
      </c>
      <c r="G5445">
        <v>0</v>
      </c>
      <c r="H5445">
        <v>11060.0673828125</v>
      </c>
      <c r="I5445">
        <v>-13221.140625</v>
      </c>
      <c r="J5445">
        <v>0</v>
      </c>
      <c r="L5445" s="26">
        <v>46752</v>
      </c>
      <c r="M5445">
        <v>4</v>
      </c>
      <c r="N5445">
        <v>-25058.15625</v>
      </c>
    </row>
    <row r="5446" spans="1:14" x14ac:dyDescent="0.25">
      <c r="A5446" s="21" t="str">
        <f t="shared" si="85"/>
        <v>MOW M3C CAAC_2028</v>
      </c>
      <c r="B5446" t="s">
        <v>130</v>
      </c>
      <c r="C5446" t="s">
        <v>73</v>
      </c>
      <c r="D5446" t="s">
        <v>21</v>
      </c>
      <c r="E5446" t="s">
        <v>5</v>
      </c>
      <c r="F5446" t="s">
        <v>4</v>
      </c>
      <c r="G5446">
        <v>0</v>
      </c>
      <c r="H5446">
        <v>20202.310546875</v>
      </c>
      <c r="I5446">
        <v>148720.640625</v>
      </c>
      <c r="J5446">
        <v>0</v>
      </c>
      <c r="L5446" s="26">
        <v>47118</v>
      </c>
      <c r="M5446">
        <v>5</v>
      </c>
      <c r="N5446">
        <v>-51299.54296875</v>
      </c>
    </row>
    <row r="5447" spans="1:14" x14ac:dyDescent="0.25">
      <c r="A5447" s="21" t="str">
        <f t="shared" si="85"/>
        <v>MOW M3C CAAC_2029</v>
      </c>
      <c r="B5447" t="s">
        <v>130</v>
      </c>
      <c r="C5447" t="s">
        <v>73</v>
      </c>
      <c r="D5447" t="s">
        <v>21</v>
      </c>
      <c r="E5447" t="s">
        <v>5</v>
      </c>
      <c r="F5447" t="s">
        <v>4</v>
      </c>
      <c r="G5447">
        <v>0</v>
      </c>
      <c r="H5447">
        <v>26143.6328125</v>
      </c>
      <c r="I5447">
        <v>210010.53125</v>
      </c>
      <c r="J5447">
        <v>0</v>
      </c>
      <c r="L5447" s="26">
        <v>47483</v>
      </c>
      <c r="M5447">
        <v>6</v>
      </c>
      <c r="N5447">
        <v>-46940.23828125</v>
      </c>
    </row>
    <row r="5448" spans="1:14" x14ac:dyDescent="0.25">
      <c r="A5448" s="21" t="str">
        <f t="shared" si="85"/>
        <v>MOW M3C CAAC_2030</v>
      </c>
      <c r="B5448" t="s">
        <v>130</v>
      </c>
      <c r="C5448" t="s">
        <v>73</v>
      </c>
      <c r="D5448" t="s">
        <v>21</v>
      </c>
      <c r="E5448" t="s">
        <v>5</v>
      </c>
      <c r="F5448" t="s">
        <v>4</v>
      </c>
      <c r="G5448">
        <v>0</v>
      </c>
      <c r="H5448">
        <v>37599.40625</v>
      </c>
      <c r="I5448">
        <v>252929.984375</v>
      </c>
      <c r="J5448">
        <v>0</v>
      </c>
      <c r="L5448" s="26">
        <v>47848</v>
      </c>
      <c r="M5448">
        <v>7</v>
      </c>
      <c r="N5448">
        <v>-72735.90625</v>
      </c>
    </row>
    <row r="5449" spans="1:14" x14ac:dyDescent="0.25">
      <c r="A5449" s="21" t="str">
        <f t="shared" si="85"/>
        <v>MOW M3C CAAC_2031</v>
      </c>
      <c r="B5449" t="s">
        <v>130</v>
      </c>
      <c r="C5449" t="s">
        <v>73</v>
      </c>
      <c r="D5449" t="s">
        <v>21</v>
      </c>
      <c r="E5449" t="s">
        <v>5</v>
      </c>
      <c r="F5449" t="s">
        <v>4</v>
      </c>
      <c r="G5449">
        <v>0</v>
      </c>
      <c r="H5449">
        <v>58826.76953125</v>
      </c>
      <c r="I5449">
        <v>303933.4375</v>
      </c>
      <c r="J5449">
        <v>0</v>
      </c>
      <c r="L5449" s="26">
        <v>48213</v>
      </c>
      <c r="M5449">
        <v>8</v>
      </c>
      <c r="N5449">
        <v>-84743.9453125</v>
      </c>
    </row>
    <row r="5450" spans="1:14" x14ac:dyDescent="0.25">
      <c r="A5450" s="21" t="str">
        <f t="shared" si="85"/>
        <v>MOW M3C CAAC_2032</v>
      </c>
      <c r="B5450" t="s">
        <v>130</v>
      </c>
      <c r="C5450" t="s">
        <v>73</v>
      </c>
      <c r="D5450" t="s">
        <v>21</v>
      </c>
      <c r="E5450" t="s">
        <v>5</v>
      </c>
      <c r="F5450" t="s">
        <v>4</v>
      </c>
      <c r="G5450">
        <v>0</v>
      </c>
      <c r="H5450">
        <v>63802.84765625</v>
      </c>
      <c r="I5450">
        <v>351676.46875</v>
      </c>
      <c r="J5450">
        <v>0</v>
      </c>
      <c r="L5450" s="26">
        <v>48579</v>
      </c>
      <c r="M5450">
        <v>9</v>
      </c>
      <c r="N5450">
        <v>-121448.9453125</v>
      </c>
    </row>
    <row r="5451" spans="1:14" x14ac:dyDescent="0.25">
      <c r="A5451" s="21" t="str">
        <f t="shared" si="85"/>
        <v>MOW M3C CAAC_2033</v>
      </c>
      <c r="B5451" t="s">
        <v>130</v>
      </c>
      <c r="C5451" t="s">
        <v>73</v>
      </c>
      <c r="D5451" t="s">
        <v>21</v>
      </c>
      <c r="E5451" t="s">
        <v>5</v>
      </c>
      <c r="F5451" t="s">
        <v>4</v>
      </c>
      <c r="G5451">
        <v>0</v>
      </c>
      <c r="H5451">
        <v>63252.921875</v>
      </c>
      <c r="I5451">
        <v>398290.40625</v>
      </c>
      <c r="J5451">
        <v>0</v>
      </c>
      <c r="L5451" s="26">
        <v>48944</v>
      </c>
      <c r="M5451">
        <v>10</v>
      </c>
      <c r="N5451">
        <v>-151907.234375</v>
      </c>
    </row>
    <row r="5452" spans="1:14" x14ac:dyDescent="0.25">
      <c r="A5452" s="21" t="str">
        <f t="shared" si="85"/>
        <v>MOW M3C CAAC_2034</v>
      </c>
      <c r="B5452" t="s">
        <v>130</v>
      </c>
      <c r="C5452" t="s">
        <v>73</v>
      </c>
      <c r="D5452" t="s">
        <v>21</v>
      </c>
      <c r="E5452" t="s">
        <v>5</v>
      </c>
      <c r="F5452" t="s">
        <v>4</v>
      </c>
      <c r="G5452">
        <v>0</v>
      </c>
      <c r="H5452">
        <v>55465.81640625</v>
      </c>
      <c r="I5452">
        <v>383887.9375</v>
      </c>
      <c r="J5452">
        <v>0</v>
      </c>
      <c r="L5452" s="26">
        <v>49309</v>
      </c>
      <c r="M5452">
        <v>11</v>
      </c>
      <c r="N5452">
        <v>-154953.765625</v>
      </c>
    </row>
    <row r="5453" spans="1:14" x14ac:dyDescent="0.25">
      <c r="A5453" s="21" t="str">
        <f t="shared" si="85"/>
        <v>MOW M3C CAAC_2035</v>
      </c>
      <c r="B5453" t="s">
        <v>130</v>
      </c>
      <c r="C5453" t="s">
        <v>73</v>
      </c>
      <c r="D5453" t="s">
        <v>21</v>
      </c>
      <c r="E5453" t="s">
        <v>5</v>
      </c>
      <c r="F5453" t="s">
        <v>4</v>
      </c>
      <c r="G5453">
        <v>0</v>
      </c>
      <c r="H5453">
        <v>48306.32421875</v>
      </c>
      <c r="I5453">
        <v>370558.53125</v>
      </c>
      <c r="J5453">
        <v>0</v>
      </c>
      <c r="L5453" s="26">
        <v>49674</v>
      </c>
      <c r="M5453">
        <v>12</v>
      </c>
      <c r="N5453">
        <v>-154583.5</v>
      </c>
    </row>
    <row r="5454" spans="1:14" x14ac:dyDescent="0.25">
      <c r="A5454" s="21" t="str">
        <f t="shared" si="85"/>
        <v>MOW M3C CAAC_2036</v>
      </c>
      <c r="B5454" t="s">
        <v>130</v>
      </c>
      <c r="C5454" t="s">
        <v>73</v>
      </c>
      <c r="D5454" t="s">
        <v>21</v>
      </c>
      <c r="E5454" t="s">
        <v>5</v>
      </c>
      <c r="F5454" t="s">
        <v>4</v>
      </c>
      <c r="G5454">
        <v>0</v>
      </c>
      <c r="H5454">
        <v>50405.50390625</v>
      </c>
      <c r="I5454">
        <v>360156.8125</v>
      </c>
      <c r="J5454">
        <v>0</v>
      </c>
      <c r="L5454" s="26">
        <v>50040</v>
      </c>
      <c r="M5454">
        <v>13</v>
      </c>
      <c r="N5454">
        <v>-102962.9765625</v>
      </c>
    </row>
    <row r="5455" spans="1:14" x14ac:dyDescent="0.25">
      <c r="A5455" s="21" t="str">
        <f t="shared" si="85"/>
        <v>MOW M3C CAAC_2037</v>
      </c>
      <c r="B5455" t="s">
        <v>130</v>
      </c>
      <c r="C5455" t="s">
        <v>73</v>
      </c>
      <c r="D5455" t="s">
        <v>21</v>
      </c>
      <c r="E5455" t="s">
        <v>5</v>
      </c>
      <c r="F5455" t="s">
        <v>4</v>
      </c>
      <c r="G5455">
        <v>0</v>
      </c>
      <c r="H5455">
        <v>49065.52734375</v>
      </c>
      <c r="I5455">
        <v>498379.78125</v>
      </c>
      <c r="J5455">
        <v>0</v>
      </c>
      <c r="L5455" s="26">
        <v>50405</v>
      </c>
      <c r="M5455">
        <v>14</v>
      </c>
      <c r="N5455">
        <v>-83943.59375</v>
      </c>
    </row>
    <row r="5456" spans="1:14" x14ac:dyDescent="0.25">
      <c r="A5456" s="21" t="str">
        <f t="shared" si="85"/>
        <v>MOW M3C CAAC_2038</v>
      </c>
      <c r="B5456" t="s">
        <v>130</v>
      </c>
      <c r="C5456" t="s">
        <v>73</v>
      </c>
      <c r="D5456" t="s">
        <v>21</v>
      </c>
      <c r="E5456" t="s">
        <v>5</v>
      </c>
      <c r="F5456" t="s">
        <v>4</v>
      </c>
      <c r="G5456">
        <v>0</v>
      </c>
      <c r="H5456">
        <v>47024.26171875</v>
      </c>
      <c r="I5456">
        <v>486657.90625</v>
      </c>
      <c r="J5456">
        <v>0</v>
      </c>
      <c r="L5456" s="26">
        <v>50770</v>
      </c>
      <c r="M5456">
        <v>15</v>
      </c>
      <c r="N5456">
        <v>-11778.5927734375</v>
      </c>
    </row>
    <row r="5457" spans="1:14" x14ac:dyDescent="0.25">
      <c r="A5457" s="21" t="str">
        <f t="shared" si="85"/>
        <v>MOW M3C CAAC_2039</v>
      </c>
      <c r="B5457" t="s">
        <v>130</v>
      </c>
      <c r="C5457" t="s">
        <v>73</v>
      </c>
      <c r="D5457" t="s">
        <v>21</v>
      </c>
      <c r="E5457" t="s">
        <v>5</v>
      </c>
      <c r="F5457" t="s">
        <v>4</v>
      </c>
      <c r="G5457">
        <v>0</v>
      </c>
      <c r="H5457">
        <v>53164.609375</v>
      </c>
      <c r="I5457">
        <v>476221.53125</v>
      </c>
      <c r="J5457">
        <v>0</v>
      </c>
      <c r="L5457" s="26">
        <v>51135</v>
      </c>
      <c r="M5457">
        <v>16</v>
      </c>
      <c r="N5457">
        <v>17493.3203125</v>
      </c>
    </row>
    <row r="5458" spans="1:14" x14ac:dyDescent="0.25">
      <c r="A5458" s="21" t="str">
        <f t="shared" si="85"/>
        <v>MOW M3C CAAC_2040</v>
      </c>
      <c r="B5458" t="s">
        <v>130</v>
      </c>
      <c r="C5458" t="s">
        <v>73</v>
      </c>
      <c r="D5458" t="s">
        <v>21</v>
      </c>
      <c r="E5458" t="s">
        <v>5</v>
      </c>
      <c r="F5458" t="s">
        <v>4</v>
      </c>
      <c r="G5458">
        <v>0</v>
      </c>
      <c r="H5458">
        <v>44468.15234375</v>
      </c>
      <c r="I5458">
        <v>467707.96875</v>
      </c>
      <c r="J5458">
        <v>0</v>
      </c>
      <c r="L5458" s="26">
        <v>51501</v>
      </c>
      <c r="M5458">
        <v>17</v>
      </c>
      <c r="N5458">
        <v>38194.65625</v>
      </c>
    </row>
    <row r="5459" spans="1:14" x14ac:dyDescent="0.25">
      <c r="A5459" s="21" t="str">
        <f t="shared" si="85"/>
        <v>MOW M3C CAAC_2041</v>
      </c>
      <c r="B5459" t="s">
        <v>130</v>
      </c>
      <c r="C5459" t="s">
        <v>73</v>
      </c>
      <c r="D5459" t="s">
        <v>21</v>
      </c>
      <c r="E5459" t="s">
        <v>5</v>
      </c>
      <c r="F5459" t="s">
        <v>4</v>
      </c>
      <c r="G5459">
        <v>0</v>
      </c>
      <c r="H5459">
        <v>28157.013671875</v>
      </c>
      <c r="I5459">
        <v>456850</v>
      </c>
      <c r="J5459">
        <v>0</v>
      </c>
      <c r="L5459" s="26">
        <v>51866</v>
      </c>
      <c r="M5459">
        <v>18</v>
      </c>
      <c r="N5459">
        <v>55467.79296875</v>
      </c>
    </row>
    <row r="5460" spans="1:14" x14ac:dyDescent="0.25">
      <c r="A5460" s="21" t="str">
        <f t="shared" si="85"/>
        <v>MOW M3C CAAC_2042</v>
      </c>
      <c r="B5460" t="s">
        <v>130</v>
      </c>
      <c r="C5460" t="s">
        <v>73</v>
      </c>
      <c r="D5460" t="s">
        <v>21</v>
      </c>
      <c r="E5460" t="s">
        <v>5</v>
      </c>
      <c r="F5460" t="s">
        <v>4</v>
      </c>
      <c r="G5460">
        <v>0</v>
      </c>
      <c r="H5460">
        <v>9405.4873046875</v>
      </c>
      <c r="I5460">
        <v>447467.71875</v>
      </c>
      <c r="J5460">
        <v>0</v>
      </c>
      <c r="L5460" s="26">
        <v>52231</v>
      </c>
      <c r="M5460">
        <v>19</v>
      </c>
      <c r="N5460">
        <v>76170.8515625</v>
      </c>
    </row>
    <row r="5461" spans="1:14" x14ac:dyDescent="0.25">
      <c r="A5461" s="21" t="str">
        <f t="shared" si="85"/>
        <v>MOW M3C CAAC_2043</v>
      </c>
      <c r="B5461" t="s">
        <v>130</v>
      </c>
      <c r="C5461" t="s">
        <v>73</v>
      </c>
      <c r="D5461" t="s">
        <v>21</v>
      </c>
      <c r="E5461" t="s">
        <v>5</v>
      </c>
      <c r="F5461" t="s">
        <v>4</v>
      </c>
      <c r="G5461">
        <v>0</v>
      </c>
      <c r="H5461">
        <v>-1271.4881591796875</v>
      </c>
      <c r="I5461">
        <v>438274.5</v>
      </c>
      <c r="J5461">
        <v>0</v>
      </c>
      <c r="L5461" s="26">
        <v>52596</v>
      </c>
      <c r="M5461">
        <v>20</v>
      </c>
      <c r="N5461">
        <v>115988.515625</v>
      </c>
    </row>
    <row r="5462" spans="1:14" x14ac:dyDescent="0.25">
      <c r="A5462" s="21" t="str">
        <f t="shared" si="85"/>
        <v>MOW M3C CAAC_2024</v>
      </c>
      <c r="B5462" t="s">
        <v>130</v>
      </c>
      <c r="C5462" t="s">
        <v>73</v>
      </c>
      <c r="D5462" t="s">
        <v>21</v>
      </c>
      <c r="E5462" t="s">
        <v>5</v>
      </c>
      <c r="F5462" t="s">
        <v>32</v>
      </c>
      <c r="G5462">
        <v>189100.46875</v>
      </c>
      <c r="H5462">
        <v>81692.578125</v>
      </c>
      <c r="I5462">
        <v>15499.482421875</v>
      </c>
      <c r="J5462">
        <v>0</v>
      </c>
      <c r="L5462" s="26">
        <v>45657</v>
      </c>
      <c r="M5462">
        <v>1</v>
      </c>
      <c r="N5462">
        <v>105479.078125</v>
      </c>
    </row>
    <row r="5463" spans="1:14" x14ac:dyDescent="0.25">
      <c r="A5463" s="21" t="str">
        <f t="shared" si="85"/>
        <v>MOW M3C CAAC_2025</v>
      </c>
      <c r="B5463" t="s">
        <v>130</v>
      </c>
      <c r="C5463" t="s">
        <v>73</v>
      </c>
      <c r="D5463" t="s">
        <v>21</v>
      </c>
      <c r="E5463" t="s">
        <v>5</v>
      </c>
      <c r="F5463" t="s">
        <v>32</v>
      </c>
      <c r="G5463">
        <v>204197.25</v>
      </c>
      <c r="H5463">
        <v>88198.15625</v>
      </c>
      <c r="I5463">
        <v>43533.515625</v>
      </c>
      <c r="J5463">
        <v>0</v>
      </c>
      <c r="L5463" s="26">
        <v>46022</v>
      </c>
      <c r="M5463">
        <v>2</v>
      </c>
      <c r="N5463">
        <v>106607.640625</v>
      </c>
    </row>
    <row r="5464" spans="1:14" x14ac:dyDescent="0.25">
      <c r="A5464" s="21" t="str">
        <f t="shared" si="85"/>
        <v>MOW M3C CAAC_2026</v>
      </c>
      <c r="B5464" t="s">
        <v>130</v>
      </c>
      <c r="C5464" t="s">
        <v>73</v>
      </c>
      <c r="D5464" t="s">
        <v>21</v>
      </c>
      <c r="E5464" t="s">
        <v>5</v>
      </c>
      <c r="F5464" t="s">
        <v>32</v>
      </c>
      <c r="G5464">
        <v>219276.34375</v>
      </c>
      <c r="H5464">
        <v>99640.6953125</v>
      </c>
      <c r="I5464">
        <v>47211.59375</v>
      </c>
      <c r="J5464">
        <v>0</v>
      </c>
      <c r="L5464" s="26">
        <v>46387</v>
      </c>
      <c r="M5464">
        <v>3</v>
      </c>
      <c r="N5464">
        <v>110696.1796875</v>
      </c>
    </row>
    <row r="5465" spans="1:14" x14ac:dyDescent="0.25">
      <c r="A5465" s="21" t="str">
        <f t="shared" si="85"/>
        <v>MOW M3C CAAC_2027</v>
      </c>
      <c r="B5465" t="s">
        <v>130</v>
      </c>
      <c r="C5465" t="s">
        <v>73</v>
      </c>
      <c r="D5465" t="s">
        <v>21</v>
      </c>
      <c r="E5465" t="s">
        <v>5</v>
      </c>
      <c r="F5465" t="s">
        <v>32</v>
      </c>
      <c r="G5465">
        <v>230496.265625</v>
      </c>
      <c r="H5465">
        <v>100880.5859375</v>
      </c>
      <c r="I5465">
        <v>50799.19921875</v>
      </c>
      <c r="J5465">
        <v>0</v>
      </c>
      <c r="L5465" s="26">
        <v>46752</v>
      </c>
      <c r="M5465">
        <v>4</v>
      </c>
      <c r="N5465">
        <v>110550.6953125</v>
      </c>
    </row>
    <row r="5466" spans="1:14" x14ac:dyDescent="0.25">
      <c r="A5466" s="21" t="str">
        <f t="shared" si="85"/>
        <v>MOW M3C CAAC_2028</v>
      </c>
      <c r="B5466" t="s">
        <v>130</v>
      </c>
      <c r="C5466" t="s">
        <v>73</v>
      </c>
      <c r="D5466" t="s">
        <v>21</v>
      </c>
      <c r="E5466" t="s">
        <v>5</v>
      </c>
      <c r="F5466" t="s">
        <v>32</v>
      </c>
      <c r="G5466">
        <v>238907.859375</v>
      </c>
      <c r="H5466">
        <v>110266.9296875</v>
      </c>
      <c r="I5466">
        <v>54535.296875</v>
      </c>
      <c r="J5466">
        <v>0</v>
      </c>
      <c r="L5466" s="26">
        <v>47118</v>
      </c>
      <c r="M5466">
        <v>5</v>
      </c>
      <c r="N5466">
        <v>116865.3125</v>
      </c>
    </row>
    <row r="5467" spans="1:14" x14ac:dyDescent="0.25">
      <c r="A5467" s="21" t="str">
        <f t="shared" si="85"/>
        <v>MOW M3C CAAC_2029</v>
      </c>
      <c r="B5467" t="s">
        <v>130</v>
      </c>
      <c r="C5467" t="s">
        <v>73</v>
      </c>
      <c r="D5467" t="s">
        <v>21</v>
      </c>
      <c r="E5467" t="s">
        <v>5</v>
      </c>
      <c r="F5467" t="s">
        <v>32</v>
      </c>
      <c r="G5467">
        <v>246828.921875</v>
      </c>
      <c r="H5467">
        <v>121047.9765625</v>
      </c>
      <c r="I5467">
        <v>56837.07421875</v>
      </c>
      <c r="J5467">
        <v>0</v>
      </c>
      <c r="L5467" s="26">
        <v>47483</v>
      </c>
      <c r="M5467">
        <v>6</v>
      </c>
      <c r="N5467">
        <v>124399.1015625</v>
      </c>
    </row>
    <row r="5468" spans="1:14" x14ac:dyDescent="0.25">
      <c r="A5468" s="21" t="str">
        <f t="shared" si="85"/>
        <v>MOW M3C CAAC_2030</v>
      </c>
      <c r="B5468" t="s">
        <v>130</v>
      </c>
      <c r="C5468" t="s">
        <v>73</v>
      </c>
      <c r="D5468" t="s">
        <v>21</v>
      </c>
      <c r="E5468" t="s">
        <v>5</v>
      </c>
      <c r="F5468" t="s">
        <v>32</v>
      </c>
      <c r="G5468">
        <v>255533.296875</v>
      </c>
      <c r="H5468">
        <v>129491.375</v>
      </c>
      <c r="I5468">
        <v>62349.9765625</v>
      </c>
      <c r="J5468">
        <v>0</v>
      </c>
      <c r="L5468" s="26">
        <v>47848</v>
      </c>
      <c r="M5468">
        <v>7</v>
      </c>
      <c r="N5468">
        <v>129681.9296875</v>
      </c>
    </row>
    <row r="5469" spans="1:14" x14ac:dyDescent="0.25">
      <c r="A5469" s="21" t="str">
        <f t="shared" si="85"/>
        <v>MOW M3C CAAC_2031</v>
      </c>
      <c r="B5469" t="s">
        <v>130</v>
      </c>
      <c r="C5469" t="s">
        <v>73</v>
      </c>
      <c r="D5469" t="s">
        <v>21</v>
      </c>
      <c r="E5469" t="s">
        <v>5</v>
      </c>
      <c r="F5469" t="s">
        <v>32</v>
      </c>
      <c r="G5469">
        <v>259902.828125</v>
      </c>
      <c r="H5469">
        <v>115315.15625</v>
      </c>
      <c r="I5469">
        <v>60166.375</v>
      </c>
      <c r="J5469">
        <v>27125.732421875</v>
      </c>
      <c r="L5469" s="26">
        <v>48213</v>
      </c>
      <c r="M5469">
        <v>8</v>
      </c>
      <c r="N5469">
        <v>131674.546875</v>
      </c>
    </row>
    <row r="5470" spans="1:14" x14ac:dyDescent="0.25">
      <c r="A5470" s="21" t="str">
        <f t="shared" si="85"/>
        <v>MOW M3C CAAC_2032</v>
      </c>
      <c r="B5470" t="s">
        <v>130</v>
      </c>
      <c r="C5470" t="s">
        <v>73</v>
      </c>
      <c r="D5470" t="s">
        <v>21</v>
      </c>
      <c r="E5470" t="s">
        <v>5</v>
      </c>
      <c r="F5470" t="s">
        <v>32</v>
      </c>
      <c r="G5470">
        <v>268454.3125</v>
      </c>
      <c r="H5470">
        <v>117721.7109375</v>
      </c>
      <c r="I5470">
        <v>61382.828125</v>
      </c>
      <c r="J5470">
        <v>0</v>
      </c>
      <c r="L5470" s="26">
        <v>48579</v>
      </c>
      <c r="M5470">
        <v>9</v>
      </c>
      <c r="N5470">
        <v>126713.7734375</v>
      </c>
    </row>
    <row r="5471" spans="1:14" x14ac:dyDescent="0.25">
      <c r="A5471" s="21" t="str">
        <f t="shared" si="85"/>
        <v>MOW M3C CAAC_2033</v>
      </c>
      <c r="B5471" t="s">
        <v>130</v>
      </c>
      <c r="C5471" t="s">
        <v>73</v>
      </c>
      <c r="D5471" t="s">
        <v>21</v>
      </c>
      <c r="E5471" t="s">
        <v>5</v>
      </c>
      <c r="F5471" t="s">
        <v>32</v>
      </c>
      <c r="G5471">
        <v>251642.59375</v>
      </c>
      <c r="H5471">
        <v>92238.640625</v>
      </c>
      <c r="I5471">
        <v>64018.3671875</v>
      </c>
      <c r="J5471">
        <v>0</v>
      </c>
      <c r="L5471" s="26">
        <v>48944</v>
      </c>
      <c r="M5471">
        <v>10</v>
      </c>
      <c r="N5471">
        <v>109587.1328125</v>
      </c>
    </row>
    <row r="5472" spans="1:14" x14ac:dyDescent="0.25">
      <c r="A5472" s="21" t="str">
        <f t="shared" si="85"/>
        <v>MOW M3C CAAC_2034</v>
      </c>
      <c r="B5472" t="s">
        <v>130</v>
      </c>
      <c r="C5472" t="s">
        <v>73</v>
      </c>
      <c r="D5472" t="s">
        <v>21</v>
      </c>
      <c r="E5472" t="s">
        <v>5</v>
      </c>
      <c r="F5472" t="s">
        <v>32</v>
      </c>
      <c r="G5472">
        <v>234163.859375</v>
      </c>
      <c r="H5472">
        <v>80932.1875</v>
      </c>
      <c r="I5472">
        <v>66291.109375</v>
      </c>
      <c r="J5472">
        <v>0</v>
      </c>
      <c r="L5472" s="26">
        <v>49309</v>
      </c>
      <c r="M5472">
        <v>11</v>
      </c>
      <c r="N5472">
        <v>111189.609375</v>
      </c>
    </row>
    <row r="5473" spans="1:14" x14ac:dyDescent="0.25">
      <c r="A5473" s="21" t="str">
        <f t="shared" si="85"/>
        <v>MOW M3C CAAC_2035</v>
      </c>
      <c r="B5473" t="s">
        <v>130</v>
      </c>
      <c r="C5473" t="s">
        <v>73</v>
      </c>
      <c r="D5473" t="s">
        <v>21</v>
      </c>
      <c r="E5473" t="s">
        <v>5</v>
      </c>
      <c r="F5473" t="s">
        <v>32</v>
      </c>
      <c r="G5473">
        <v>217441.46875</v>
      </c>
      <c r="H5473">
        <v>71334.8046875</v>
      </c>
      <c r="I5473">
        <v>67375.546875</v>
      </c>
      <c r="J5473">
        <v>0</v>
      </c>
      <c r="L5473" s="26">
        <v>49674</v>
      </c>
      <c r="M5473">
        <v>12</v>
      </c>
      <c r="N5473">
        <v>114610.421875</v>
      </c>
    </row>
    <row r="5474" spans="1:14" x14ac:dyDescent="0.25">
      <c r="A5474" s="21" t="str">
        <f t="shared" si="85"/>
        <v>MOW M3C CAAC_2036</v>
      </c>
      <c r="B5474" t="s">
        <v>130</v>
      </c>
      <c r="C5474" t="s">
        <v>73</v>
      </c>
      <c r="D5474" t="s">
        <v>21</v>
      </c>
      <c r="E5474" t="s">
        <v>5</v>
      </c>
      <c r="F5474" t="s">
        <v>32</v>
      </c>
      <c r="G5474">
        <v>200831.734375</v>
      </c>
      <c r="H5474">
        <v>58424.125</v>
      </c>
      <c r="I5474">
        <v>70385.5390625</v>
      </c>
      <c r="J5474">
        <v>0</v>
      </c>
      <c r="L5474" s="26">
        <v>50040</v>
      </c>
      <c r="M5474">
        <v>13</v>
      </c>
      <c r="N5474">
        <v>118527.7421875</v>
      </c>
    </row>
    <row r="5475" spans="1:14" x14ac:dyDescent="0.25">
      <c r="A5475" s="21" t="str">
        <f t="shared" si="85"/>
        <v>MOW M3C CAAC_2037</v>
      </c>
      <c r="B5475" t="s">
        <v>130</v>
      </c>
      <c r="C5475" t="s">
        <v>73</v>
      </c>
      <c r="D5475" t="s">
        <v>21</v>
      </c>
      <c r="E5475" t="s">
        <v>5</v>
      </c>
      <c r="F5475" t="s">
        <v>32</v>
      </c>
      <c r="G5475">
        <v>183211.59375</v>
      </c>
      <c r="H5475">
        <v>47471.0859375</v>
      </c>
      <c r="I5475">
        <v>71932.90625</v>
      </c>
      <c r="J5475">
        <v>0</v>
      </c>
      <c r="L5475" s="26">
        <v>50405</v>
      </c>
      <c r="M5475">
        <v>14</v>
      </c>
      <c r="N5475">
        <v>96036.765625</v>
      </c>
    </row>
    <row r="5476" spans="1:14" x14ac:dyDescent="0.25">
      <c r="A5476" s="21" t="str">
        <f t="shared" si="85"/>
        <v>MOW M3C CAAC_2038</v>
      </c>
      <c r="B5476" t="s">
        <v>130</v>
      </c>
      <c r="C5476" t="s">
        <v>73</v>
      </c>
      <c r="D5476" t="s">
        <v>21</v>
      </c>
      <c r="E5476" t="s">
        <v>5</v>
      </c>
      <c r="F5476" t="s">
        <v>32</v>
      </c>
      <c r="G5476">
        <v>166343.671875</v>
      </c>
      <c r="H5476">
        <v>36925.5546875</v>
      </c>
      <c r="I5476">
        <v>72653.8125</v>
      </c>
      <c r="J5476">
        <v>0</v>
      </c>
      <c r="L5476" s="26">
        <v>50770</v>
      </c>
      <c r="M5476">
        <v>15</v>
      </c>
      <c r="N5476">
        <v>78818.8671875</v>
      </c>
    </row>
    <row r="5477" spans="1:14" x14ac:dyDescent="0.25">
      <c r="A5477" s="21" t="str">
        <f t="shared" si="85"/>
        <v>MOW M3C CAAC_2039</v>
      </c>
      <c r="B5477" t="s">
        <v>130</v>
      </c>
      <c r="C5477" t="s">
        <v>73</v>
      </c>
      <c r="D5477" t="s">
        <v>21</v>
      </c>
      <c r="E5477" t="s">
        <v>5</v>
      </c>
      <c r="F5477" t="s">
        <v>32</v>
      </c>
      <c r="G5477">
        <v>159104.84375</v>
      </c>
      <c r="H5477">
        <v>34178.3203125</v>
      </c>
      <c r="I5477">
        <v>75687.7265625</v>
      </c>
      <c r="J5477">
        <v>0</v>
      </c>
      <c r="L5477" s="26">
        <v>51135</v>
      </c>
      <c r="M5477">
        <v>16</v>
      </c>
      <c r="N5477">
        <v>72098.6328125</v>
      </c>
    </row>
    <row r="5478" spans="1:14" x14ac:dyDescent="0.25">
      <c r="A5478" s="21" t="str">
        <f t="shared" si="85"/>
        <v>MOW M3C CAAC_2040</v>
      </c>
      <c r="B5478" t="s">
        <v>130</v>
      </c>
      <c r="C5478" t="s">
        <v>73</v>
      </c>
      <c r="D5478" t="s">
        <v>21</v>
      </c>
      <c r="E5478" t="s">
        <v>5</v>
      </c>
      <c r="F5478" t="s">
        <v>32</v>
      </c>
      <c r="G5478">
        <v>139382.328125</v>
      </c>
      <c r="H5478">
        <v>30328.24609375</v>
      </c>
      <c r="I5478">
        <v>54972.7578125</v>
      </c>
      <c r="J5478">
        <v>133313.8125</v>
      </c>
      <c r="L5478" s="26">
        <v>51501</v>
      </c>
      <c r="M5478">
        <v>17</v>
      </c>
      <c r="N5478">
        <v>64107.6484375</v>
      </c>
    </row>
    <row r="5479" spans="1:14" x14ac:dyDescent="0.25">
      <c r="A5479" s="21" t="str">
        <f t="shared" si="85"/>
        <v>MOW M3C CAAC_2041</v>
      </c>
      <c r="B5479" t="s">
        <v>130</v>
      </c>
      <c r="C5479" t="s">
        <v>73</v>
      </c>
      <c r="D5479" t="s">
        <v>21</v>
      </c>
      <c r="E5479" t="s">
        <v>5</v>
      </c>
      <c r="F5479" t="s">
        <v>32</v>
      </c>
      <c r="G5479">
        <v>119871.2890625</v>
      </c>
      <c r="H5479">
        <v>25443.052734375</v>
      </c>
      <c r="I5479">
        <v>54206.16796875</v>
      </c>
      <c r="J5479">
        <v>0</v>
      </c>
      <c r="L5479" s="26">
        <v>51866</v>
      </c>
      <c r="M5479">
        <v>18</v>
      </c>
      <c r="N5479">
        <v>58407.65625</v>
      </c>
    </row>
    <row r="5480" spans="1:14" x14ac:dyDescent="0.25">
      <c r="A5480" s="21" t="str">
        <f t="shared" si="85"/>
        <v>MOW M3C CAAC_2042</v>
      </c>
      <c r="B5480" t="s">
        <v>130</v>
      </c>
      <c r="C5480" t="s">
        <v>73</v>
      </c>
      <c r="D5480" t="s">
        <v>21</v>
      </c>
      <c r="E5480" t="s">
        <v>5</v>
      </c>
      <c r="F5480" t="s">
        <v>32</v>
      </c>
      <c r="G5480">
        <v>102512.3671875</v>
      </c>
      <c r="H5480">
        <v>21776.58203125</v>
      </c>
      <c r="I5480">
        <v>54454.33984375</v>
      </c>
      <c r="J5480">
        <v>0</v>
      </c>
      <c r="L5480" s="26">
        <v>52231</v>
      </c>
      <c r="M5480">
        <v>19</v>
      </c>
      <c r="N5480">
        <v>42406.859375</v>
      </c>
    </row>
    <row r="5481" spans="1:14" x14ac:dyDescent="0.25">
      <c r="A5481" s="21" t="str">
        <f t="shared" si="85"/>
        <v>MOW M3C CAAC_2043</v>
      </c>
      <c r="B5481" t="s">
        <v>130</v>
      </c>
      <c r="C5481" t="s">
        <v>73</v>
      </c>
      <c r="D5481" t="s">
        <v>21</v>
      </c>
      <c r="E5481" t="s">
        <v>5</v>
      </c>
      <c r="F5481" t="s">
        <v>32</v>
      </c>
      <c r="G5481">
        <v>84058.2890625</v>
      </c>
      <c r="H5481">
        <v>18964.048828125</v>
      </c>
      <c r="I5481">
        <v>177415.3125</v>
      </c>
      <c r="J5481">
        <v>0</v>
      </c>
      <c r="L5481" s="26">
        <v>52596</v>
      </c>
      <c r="M5481">
        <v>20</v>
      </c>
      <c r="N5481">
        <v>43461.265625</v>
      </c>
    </row>
    <row r="5482" spans="1:14" x14ac:dyDescent="0.25">
      <c r="A5482" s="21" t="str">
        <f t="shared" si="85"/>
        <v>MOW M3C CAAC_2024</v>
      </c>
      <c r="B5482" t="s">
        <v>130</v>
      </c>
      <c r="C5482" t="s">
        <v>73</v>
      </c>
      <c r="D5482" t="s">
        <v>21</v>
      </c>
      <c r="E5482" t="s">
        <v>5</v>
      </c>
      <c r="F5482" t="s">
        <v>8</v>
      </c>
      <c r="G5482">
        <v>0</v>
      </c>
      <c r="H5482">
        <v>0</v>
      </c>
      <c r="I5482">
        <v>0</v>
      </c>
      <c r="J5482">
        <v>0</v>
      </c>
      <c r="L5482" s="26">
        <v>45657</v>
      </c>
      <c r="M5482">
        <v>1</v>
      </c>
      <c r="N5482">
        <v>0</v>
      </c>
    </row>
    <row r="5483" spans="1:14" x14ac:dyDescent="0.25">
      <c r="A5483" s="21" t="str">
        <f t="shared" si="85"/>
        <v>MOW M3C CAAC_2025</v>
      </c>
      <c r="B5483" t="s">
        <v>130</v>
      </c>
      <c r="C5483" t="s">
        <v>73</v>
      </c>
      <c r="D5483" t="s">
        <v>21</v>
      </c>
      <c r="E5483" t="s">
        <v>5</v>
      </c>
      <c r="F5483" t="s">
        <v>8</v>
      </c>
      <c r="G5483">
        <v>0</v>
      </c>
      <c r="H5483">
        <v>0</v>
      </c>
      <c r="I5483">
        <v>0</v>
      </c>
      <c r="J5483">
        <v>0</v>
      </c>
      <c r="L5483" s="26">
        <v>46022</v>
      </c>
      <c r="M5483">
        <v>2</v>
      </c>
      <c r="N5483">
        <v>0</v>
      </c>
    </row>
    <row r="5484" spans="1:14" x14ac:dyDescent="0.25">
      <c r="A5484" s="21" t="str">
        <f t="shared" si="85"/>
        <v>MOW M3C CAAC_2026</v>
      </c>
      <c r="B5484" t="s">
        <v>130</v>
      </c>
      <c r="C5484" t="s">
        <v>73</v>
      </c>
      <c r="D5484" t="s">
        <v>21</v>
      </c>
      <c r="E5484" t="s">
        <v>5</v>
      </c>
      <c r="F5484" t="s">
        <v>8</v>
      </c>
      <c r="G5484">
        <v>0</v>
      </c>
      <c r="H5484">
        <v>0</v>
      </c>
      <c r="I5484">
        <v>0</v>
      </c>
      <c r="J5484">
        <v>0</v>
      </c>
      <c r="L5484" s="26">
        <v>46387</v>
      </c>
      <c r="M5484">
        <v>3</v>
      </c>
      <c r="N5484">
        <v>0</v>
      </c>
    </row>
    <row r="5485" spans="1:14" x14ac:dyDescent="0.25">
      <c r="A5485" s="21" t="str">
        <f t="shared" si="85"/>
        <v>MOW M3C CAAC_2027</v>
      </c>
      <c r="B5485" t="s">
        <v>130</v>
      </c>
      <c r="C5485" t="s">
        <v>73</v>
      </c>
      <c r="D5485" t="s">
        <v>21</v>
      </c>
      <c r="E5485" t="s">
        <v>5</v>
      </c>
      <c r="F5485" t="s">
        <v>8</v>
      </c>
      <c r="G5485">
        <v>0</v>
      </c>
      <c r="H5485">
        <v>0</v>
      </c>
      <c r="I5485">
        <v>0</v>
      </c>
      <c r="J5485">
        <v>0</v>
      </c>
      <c r="L5485" s="26">
        <v>46752</v>
      </c>
      <c r="M5485">
        <v>4</v>
      </c>
      <c r="N5485">
        <v>0</v>
      </c>
    </row>
    <row r="5486" spans="1:14" x14ac:dyDescent="0.25">
      <c r="A5486" s="21" t="str">
        <f t="shared" si="85"/>
        <v>MOW M3C CAAC_2028</v>
      </c>
      <c r="B5486" t="s">
        <v>130</v>
      </c>
      <c r="C5486" t="s">
        <v>73</v>
      </c>
      <c r="D5486" t="s">
        <v>21</v>
      </c>
      <c r="E5486" t="s">
        <v>5</v>
      </c>
      <c r="F5486" t="s">
        <v>8</v>
      </c>
      <c r="G5486">
        <v>0</v>
      </c>
      <c r="H5486">
        <v>0</v>
      </c>
      <c r="I5486">
        <v>0</v>
      </c>
      <c r="J5486">
        <v>0</v>
      </c>
      <c r="L5486" s="26">
        <v>47118</v>
      </c>
      <c r="M5486">
        <v>5</v>
      </c>
      <c r="N5486">
        <v>0</v>
      </c>
    </row>
    <row r="5487" spans="1:14" x14ac:dyDescent="0.25">
      <c r="A5487" s="21" t="str">
        <f t="shared" si="85"/>
        <v>MOW M3C CAAC_2029</v>
      </c>
      <c r="B5487" t="s">
        <v>130</v>
      </c>
      <c r="C5487" t="s">
        <v>73</v>
      </c>
      <c r="D5487" t="s">
        <v>21</v>
      </c>
      <c r="E5487" t="s">
        <v>5</v>
      </c>
      <c r="F5487" t="s">
        <v>8</v>
      </c>
      <c r="G5487">
        <v>0</v>
      </c>
      <c r="H5487">
        <v>0</v>
      </c>
      <c r="I5487">
        <v>0</v>
      </c>
      <c r="J5487">
        <v>0</v>
      </c>
      <c r="L5487" s="26">
        <v>47483</v>
      </c>
      <c r="M5487">
        <v>6</v>
      </c>
      <c r="N5487">
        <v>0</v>
      </c>
    </row>
    <row r="5488" spans="1:14" x14ac:dyDescent="0.25">
      <c r="A5488" s="21" t="str">
        <f t="shared" si="85"/>
        <v>MOW M3C CAAC_2030</v>
      </c>
      <c r="B5488" t="s">
        <v>130</v>
      </c>
      <c r="C5488" t="s">
        <v>73</v>
      </c>
      <c r="D5488" t="s">
        <v>21</v>
      </c>
      <c r="E5488" t="s">
        <v>5</v>
      </c>
      <c r="F5488" t="s">
        <v>8</v>
      </c>
      <c r="G5488">
        <v>0</v>
      </c>
      <c r="H5488">
        <v>0</v>
      </c>
      <c r="I5488">
        <v>0</v>
      </c>
      <c r="J5488">
        <v>0</v>
      </c>
      <c r="L5488" s="26">
        <v>47848</v>
      </c>
      <c r="M5488">
        <v>7</v>
      </c>
      <c r="N5488">
        <v>0</v>
      </c>
    </row>
    <row r="5489" spans="1:14" x14ac:dyDescent="0.25">
      <c r="A5489" s="21" t="str">
        <f t="shared" si="85"/>
        <v>MOW M3C CAAC_2031</v>
      </c>
      <c r="B5489" t="s">
        <v>130</v>
      </c>
      <c r="C5489" t="s">
        <v>73</v>
      </c>
      <c r="D5489" t="s">
        <v>21</v>
      </c>
      <c r="E5489" t="s">
        <v>5</v>
      </c>
      <c r="F5489" t="s">
        <v>8</v>
      </c>
      <c r="G5489">
        <v>0</v>
      </c>
      <c r="H5489">
        <v>0</v>
      </c>
      <c r="I5489">
        <v>0</v>
      </c>
      <c r="J5489">
        <v>0</v>
      </c>
      <c r="L5489" s="26">
        <v>48213</v>
      </c>
      <c r="M5489">
        <v>8</v>
      </c>
      <c r="N5489">
        <v>0</v>
      </c>
    </row>
    <row r="5490" spans="1:14" x14ac:dyDescent="0.25">
      <c r="A5490" s="21" t="str">
        <f t="shared" si="85"/>
        <v>MOW M3C CAAC_2032</v>
      </c>
      <c r="B5490" t="s">
        <v>130</v>
      </c>
      <c r="C5490" t="s">
        <v>73</v>
      </c>
      <c r="D5490" t="s">
        <v>21</v>
      </c>
      <c r="E5490" t="s">
        <v>5</v>
      </c>
      <c r="F5490" t="s">
        <v>8</v>
      </c>
      <c r="G5490">
        <v>0</v>
      </c>
      <c r="H5490">
        <v>0</v>
      </c>
      <c r="I5490">
        <v>0</v>
      </c>
      <c r="J5490">
        <v>0</v>
      </c>
      <c r="L5490" s="26">
        <v>48579</v>
      </c>
      <c r="M5490">
        <v>9</v>
      </c>
      <c r="N5490">
        <v>0</v>
      </c>
    </row>
    <row r="5491" spans="1:14" x14ac:dyDescent="0.25">
      <c r="A5491" s="21" t="str">
        <f t="shared" si="85"/>
        <v>MOW M3C CAAC_2033</v>
      </c>
      <c r="B5491" t="s">
        <v>130</v>
      </c>
      <c r="C5491" t="s">
        <v>73</v>
      </c>
      <c r="D5491" t="s">
        <v>21</v>
      </c>
      <c r="E5491" t="s">
        <v>5</v>
      </c>
      <c r="F5491" t="s">
        <v>8</v>
      </c>
      <c r="G5491">
        <v>0</v>
      </c>
      <c r="H5491">
        <v>0</v>
      </c>
      <c r="I5491">
        <v>0</v>
      </c>
      <c r="J5491">
        <v>0</v>
      </c>
      <c r="L5491" s="26">
        <v>48944</v>
      </c>
      <c r="M5491">
        <v>10</v>
      </c>
      <c r="N5491">
        <v>0</v>
      </c>
    </row>
    <row r="5492" spans="1:14" x14ac:dyDescent="0.25">
      <c r="A5492" s="21" t="str">
        <f t="shared" si="85"/>
        <v>MOW M3C CAAC_2034</v>
      </c>
      <c r="B5492" t="s">
        <v>130</v>
      </c>
      <c r="C5492" t="s">
        <v>73</v>
      </c>
      <c r="D5492" t="s">
        <v>21</v>
      </c>
      <c r="E5492" t="s">
        <v>5</v>
      </c>
      <c r="F5492" t="s">
        <v>8</v>
      </c>
      <c r="G5492">
        <v>0</v>
      </c>
      <c r="H5492">
        <v>0</v>
      </c>
      <c r="I5492">
        <v>0</v>
      </c>
      <c r="J5492">
        <v>0</v>
      </c>
      <c r="L5492" s="26">
        <v>49309</v>
      </c>
      <c r="M5492">
        <v>11</v>
      </c>
      <c r="N5492">
        <v>0</v>
      </c>
    </row>
    <row r="5493" spans="1:14" x14ac:dyDescent="0.25">
      <c r="A5493" s="21" t="str">
        <f t="shared" si="85"/>
        <v>MOW M3C CAAC_2035</v>
      </c>
      <c r="B5493" t="s">
        <v>130</v>
      </c>
      <c r="C5493" t="s">
        <v>73</v>
      </c>
      <c r="D5493" t="s">
        <v>21</v>
      </c>
      <c r="E5493" t="s">
        <v>5</v>
      </c>
      <c r="F5493" t="s">
        <v>8</v>
      </c>
      <c r="G5493">
        <v>0</v>
      </c>
      <c r="H5493">
        <v>0</v>
      </c>
      <c r="I5493">
        <v>0</v>
      </c>
      <c r="J5493">
        <v>0</v>
      </c>
      <c r="L5493" s="26">
        <v>49674</v>
      </c>
      <c r="M5493">
        <v>12</v>
      </c>
      <c r="N5493">
        <v>0</v>
      </c>
    </row>
    <row r="5494" spans="1:14" x14ac:dyDescent="0.25">
      <c r="A5494" s="21" t="str">
        <f t="shared" si="85"/>
        <v>MOW M3C CAAC_2036</v>
      </c>
      <c r="B5494" t="s">
        <v>130</v>
      </c>
      <c r="C5494" t="s">
        <v>73</v>
      </c>
      <c r="D5494" t="s">
        <v>21</v>
      </c>
      <c r="E5494" t="s">
        <v>5</v>
      </c>
      <c r="F5494" t="s">
        <v>8</v>
      </c>
      <c r="G5494">
        <v>0</v>
      </c>
      <c r="H5494">
        <v>0</v>
      </c>
      <c r="I5494">
        <v>0</v>
      </c>
      <c r="J5494">
        <v>0</v>
      </c>
      <c r="L5494" s="26">
        <v>50040</v>
      </c>
      <c r="M5494">
        <v>13</v>
      </c>
      <c r="N5494">
        <v>0</v>
      </c>
    </row>
    <row r="5495" spans="1:14" x14ac:dyDescent="0.25">
      <c r="A5495" s="21" t="str">
        <f t="shared" si="85"/>
        <v>MOW M3C CAAC_2037</v>
      </c>
      <c r="B5495" t="s">
        <v>130</v>
      </c>
      <c r="C5495" t="s">
        <v>73</v>
      </c>
      <c r="D5495" t="s">
        <v>21</v>
      </c>
      <c r="E5495" t="s">
        <v>5</v>
      </c>
      <c r="F5495" t="s">
        <v>8</v>
      </c>
      <c r="G5495">
        <v>0</v>
      </c>
      <c r="H5495">
        <v>0</v>
      </c>
      <c r="I5495">
        <v>0</v>
      </c>
      <c r="J5495">
        <v>0</v>
      </c>
      <c r="L5495" s="26">
        <v>50405</v>
      </c>
      <c r="M5495">
        <v>14</v>
      </c>
      <c r="N5495">
        <v>0</v>
      </c>
    </row>
    <row r="5496" spans="1:14" x14ac:dyDescent="0.25">
      <c r="A5496" s="21" t="str">
        <f t="shared" si="85"/>
        <v>MOW M3C CAAC_2038</v>
      </c>
      <c r="B5496" t="s">
        <v>130</v>
      </c>
      <c r="C5496" t="s">
        <v>73</v>
      </c>
      <c r="D5496" t="s">
        <v>21</v>
      </c>
      <c r="E5496" t="s">
        <v>5</v>
      </c>
      <c r="F5496" t="s">
        <v>8</v>
      </c>
      <c r="G5496">
        <v>0</v>
      </c>
      <c r="H5496">
        <v>0</v>
      </c>
      <c r="I5496">
        <v>0</v>
      </c>
      <c r="J5496">
        <v>0</v>
      </c>
      <c r="L5496" s="26">
        <v>50770</v>
      </c>
      <c r="M5496">
        <v>15</v>
      </c>
      <c r="N5496">
        <v>0</v>
      </c>
    </row>
    <row r="5497" spans="1:14" x14ac:dyDescent="0.25">
      <c r="A5497" s="21" t="str">
        <f t="shared" si="85"/>
        <v>MOW M3C CAAC_2039</v>
      </c>
      <c r="B5497" t="s">
        <v>130</v>
      </c>
      <c r="C5497" t="s">
        <v>73</v>
      </c>
      <c r="D5497" t="s">
        <v>21</v>
      </c>
      <c r="E5497" t="s">
        <v>5</v>
      </c>
      <c r="F5497" t="s">
        <v>8</v>
      </c>
      <c r="G5497">
        <v>0</v>
      </c>
      <c r="H5497">
        <v>0</v>
      </c>
      <c r="I5497">
        <v>0</v>
      </c>
      <c r="J5497">
        <v>0</v>
      </c>
      <c r="L5497" s="26">
        <v>51135</v>
      </c>
      <c r="M5497">
        <v>16</v>
      </c>
      <c r="N5497">
        <v>0</v>
      </c>
    </row>
    <row r="5498" spans="1:14" x14ac:dyDescent="0.25">
      <c r="A5498" s="21" t="str">
        <f t="shared" si="85"/>
        <v>MOW M3C CAAC_2040</v>
      </c>
      <c r="B5498" t="s">
        <v>130</v>
      </c>
      <c r="C5498" t="s">
        <v>73</v>
      </c>
      <c r="D5498" t="s">
        <v>21</v>
      </c>
      <c r="E5498" t="s">
        <v>5</v>
      </c>
      <c r="F5498" t="s">
        <v>8</v>
      </c>
      <c r="G5498">
        <v>0</v>
      </c>
      <c r="H5498">
        <v>0</v>
      </c>
      <c r="I5498">
        <v>0</v>
      </c>
      <c r="J5498">
        <v>0</v>
      </c>
      <c r="L5498" s="26">
        <v>51501</v>
      </c>
      <c r="M5498">
        <v>17</v>
      </c>
      <c r="N5498">
        <v>0</v>
      </c>
    </row>
    <row r="5499" spans="1:14" x14ac:dyDescent="0.25">
      <c r="A5499" s="21" t="str">
        <f t="shared" si="85"/>
        <v>MOW M3C CAAC_2041</v>
      </c>
      <c r="B5499" t="s">
        <v>130</v>
      </c>
      <c r="C5499" t="s">
        <v>73</v>
      </c>
      <c r="D5499" t="s">
        <v>21</v>
      </c>
      <c r="E5499" t="s">
        <v>5</v>
      </c>
      <c r="F5499" t="s">
        <v>8</v>
      </c>
      <c r="G5499">
        <v>0</v>
      </c>
      <c r="H5499">
        <v>0</v>
      </c>
      <c r="I5499">
        <v>0</v>
      </c>
      <c r="J5499">
        <v>0</v>
      </c>
      <c r="L5499" s="26">
        <v>51866</v>
      </c>
      <c r="M5499">
        <v>18</v>
      </c>
      <c r="N5499">
        <v>0</v>
      </c>
    </row>
    <row r="5500" spans="1:14" x14ac:dyDescent="0.25">
      <c r="A5500" s="21" t="str">
        <f t="shared" si="85"/>
        <v>MOW M3C CAAC_2042</v>
      </c>
      <c r="B5500" t="s">
        <v>130</v>
      </c>
      <c r="C5500" t="s">
        <v>73</v>
      </c>
      <c r="D5500" t="s">
        <v>21</v>
      </c>
      <c r="E5500" t="s">
        <v>5</v>
      </c>
      <c r="F5500" t="s">
        <v>8</v>
      </c>
      <c r="G5500">
        <v>0</v>
      </c>
      <c r="H5500">
        <v>0</v>
      </c>
      <c r="I5500">
        <v>0</v>
      </c>
      <c r="J5500">
        <v>0</v>
      </c>
      <c r="L5500" s="26">
        <v>52231</v>
      </c>
      <c r="M5500">
        <v>19</v>
      </c>
      <c r="N5500">
        <v>0</v>
      </c>
    </row>
    <row r="5501" spans="1:14" x14ac:dyDescent="0.25">
      <c r="A5501" s="21" t="str">
        <f t="shared" si="85"/>
        <v>MOW M3C CAAC_2043</v>
      </c>
      <c r="B5501" t="s">
        <v>130</v>
      </c>
      <c r="C5501" t="s">
        <v>73</v>
      </c>
      <c r="D5501" t="s">
        <v>21</v>
      </c>
      <c r="E5501" t="s">
        <v>5</v>
      </c>
      <c r="F5501" t="s">
        <v>8</v>
      </c>
      <c r="G5501">
        <v>0</v>
      </c>
      <c r="H5501">
        <v>0</v>
      </c>
      <c r="I5501">
        <v>0</v>
      </c>
      <c r="J5501">
        <v>0</v>
      </c>
      <c r="L5501" s="26">
        <v>52596</v>
      </c>
      <c r="M5501">
        <v>20</v>
      </c>
      <c r="N5501">
        <v>0</v>
      </c>
    </row>
    <row r="5502" spans="1:14" x14ac:dyDescent="0.25">
      <c r="A5502" s="21" t="str">
        <f t="shared" si="85"/>
        <v>MOW H2C CAAF_2024</v>
      </c>
      <c r="B5502" t="s">
        <v>130</v>
      </c>
      <c r="C5502" t="s">
        <v>83</v>
      </c>
      <c r="D5502" t="s">
        <v>19</v>
      </c>
      <c r="E5502" t="s">
        <v>29</v>
      </c>
      <c r="F5502" t="s">
        <v>28</v>
      </c>
      <c r="K5502">
        <v>0</v>
      </c>
      <c r="L5502" s="26">
        <v>45657</v>
      </c>
      <c r="M5502">
        <v>1</v>
      </c>
    </row>
    <row r="5503" spans="1:14" x14ac:dyDescent="0.25">
      <c r="A5503" s="21" t="str">
        <f t="shared" si="85"/>
        <v>MOW H2C CAAF_2025</v>
      </c>
      <c r="B5503" t="s">
        <v>130</v>
      </c>
      <c r="C5503" t="s">
        <v>83</v>
      </c>
      <c r="D5503" t="s">
        <v>19</v>
      </c>
      <c r="E5503" t="s">
        <v>29</v>
      </c>
      <c r="F5503" t="s">
        <v>28</v>
      </c>
      <c r="K5503">
        <v>0</v>
      </c>
      <c r="L5503" s="26">
        <v>46022</v>
      </c>
      <c r="M5503">
        <v>2</v>
      </c>
    </row>
    <row r="5504" spans="1:14" x14ac:dyDescent="0.25">
      <c r="A5504" s="21" t="str">
        <f t="shared" si="85"/>
        <v>MOW H2C CAAF_2026</v>
      </c>
      <c r="B5504" t="s">
        <v>130</v>
      </c>
      <c r="C5504" t="s">
        <v>83</v>
      </c>
      <c r="D5504" t="s">
        <v>19</v>
      </c>
      <c r="E5504" t="s">
        <v>29</v>
      </c>
      <c r="F5504" t="s">
        <v>28</v>
      </c>
      <c r="K5504">
        <v>0</v>
      </c>
      <c r="L5504" s="26">
        <v>46387</v>
      </c>
      <c r="M5504">
        <v>3</v>
      </c>
    </row>
    <row r="5505" spans="1:13" x14ac:dyDescent="0.25">
      <c r="A5505" s="21" t="str">
        <f t="shared" si="85"/>
        <v>MOW H2C CAAF_2027</v>
      </c>
      <c r="B5505" t="s">
        <v>130</v>
      </c>
      <c r="C5505" t="s">
        <v>83</v>
      </c>
      <c r="D5505" t="s">
        <v>19</v>
      </c>
      <c r="E5505" t="s">
        <v>29</v>
      </c>
      <c r="F5505" t="s">
        <v>28</v>
      </c>
      <c r="K5505">
        <v>0</v>
      </c>
      <c r="L5505" s="26">
        <v>46752</v>
      </c>
      <c r="M5505">
        <v>4</v>
      </c>
    </row>
    <row r="5506" spans="1:13" x14ac:dyDescent="0.25">
      <c r="A5506" s="21" t="str">
        <f t="shared" ref="A5506:A5569" si="86">B5506&amp;" "&amp;D5506&amp;" "&amp;C5506&amp;"_"&amp;YEAR(L5506)</f>
        <v>MOW H2C CAAF_2028</v>
      </c>
      <c r="B5506" t="s">
        <v>130</v>
      </c>
      <c r="C5506" t="s">
        <v>83</v>
      </c>
      <c r="D5506" t="s">
        <v>19</v>
      </c>
      <c r="E5506" t="s">
        <v>29</v>
      </c>
      <c r="F5506" t="s">
        <v>28</v>
      </c>
      <c r="K5506">
        <v>0</v>
      </c>
      <c r="L5506" s="26">
        <v>47118</v>
      </c>
      <c r="M5506">
        <v>5</v>
      </c>
    </row>
    <row r="5507" spans="1:13" x14ac:dyDescent="0.25">
      <c r="A5507" s="21" t="str">
        <f t="shared" si="86"/>
        <v>MOW H2C CAAF_2029</v>
      </c>
      <c r="B5507" t="s">
        <v>130</v>
      </c>
      <c r="C5507" t="s">
        <v>83</v>
      </c>
      <c r="D5507" t="s">
        <v>19</v>
      </c>
      <c r="E5507" t="s">
        <v>29</v>
      </c>
      <c r="F5507" t="s">
        <v>28</v>
      </c>
      <c r="K5507">
        <v>0</v>
      </c>
      <c r="L5507" s="26">
        <v>47483</v>
      </c>
      <c r="M5507">
        <v>6</v>
      </c>
    </row>
    <row r="5508" spans="1:13" x14ac:dyDescent="0.25">
      <c r="A5508" s="21" t="str">
        <f t="shared" si="86"/>
        <v>MOW H2C CAAF_2030</v>
      </c>
      <c r="B5508" t="s">
        <v>130</v>
      </c>
      <c r="C5508" t="s">
        <v>83</v>
      </c>
      <c r="D5508" t="s">
        <v>19</v>
      </c>
      <c r="E5508" t="s">
        <v>29</v>
      </c>
      <c r="F5508" t="s">
        <v>28</v>
      </c>
      <c r="K5508">
        <v>0</v>
      </c>
      <c r="L5508" s="26">
        <v>47848</v>
      </c>
      <c r="M5508">
        <v>7</v>
      </c>
    </row>
    <row r="5509" spans="1:13" x14ac:dyDescent="0.25">
      <c r="A5509" s="21" t="str">
        <f t="shared" si="86"/>
        <v>MOW H2C CAAF_2031</v>
      </c>
      <c r="B5509" t="s">
        <v>130</v>
      </c>
      <c r="C5509" t="s">
        <v>83</v>
      </c>
      <c r="D5509" t="s">
        <v>19</v>
      </c>
      <c r="E5509" t="s">
        <v>29</v>
      </c>
      <c r="F5509" t="s">
        <v>28</v>
      </c>
      <c r="K5509">
        <v>0</v>
      </c>
      <c r="L5509" s="26">
        <v>48213</v>
      </c>
      <c r="M5509">
        <v>8</v>
      </c>
    </row>
    <row r="5510" spans="1:13" x14ac:dyDescent="0.25">
      <c r="A5510" s="21" t="str">
        <f t="shared" si="86"/>
        <v>MOW H2C CAAF_2032</v>
      </c>
      <c r="B5510" t="s">
        <v>130</v>
      </c>
      <c r="C5510" t="s">
        <v>83</v>
      </c>
      <c r="D5510" t="s">
        <v>19</v>
      </c>
      <c r="E5510" t="s">
        <v>29</v>
      </c>
      <c r="F5510" t="s">
        <v>28</v>
      </c>
      <c r="K5510">
        <v>0</v>
      </c>
      <c r="L5510" s="26">
        <v>48579</v>
      </c>
      <c r="M5510">
        <v>9</v>
      </c>
    </row>
    <row r="5511" spans="1:13" x14ac:dyDescent="0.25">
      <c r="A5511" s="21" t="str">
        <f t="shared" si="86"/>
        <v>MOW H2C CAAF_2033</v>
      </c>
      <c r="B5511" t="s">
        <v>130</v>
      </c>
      <c r="C5511" t="s">
        <v>83</v>
      </c>
      <c r="D5511" t="s">
        <v>19</v>
      </c>
      <c r="E5511" t="s">
        <v>29</v>
      </c>
      <c r="F5511" t="s">
        <v>28</v>
      </c>
      <c r="K5511">
        <v>0</v>
      </c>
      <c r="L5511" s="26">
        <v>48944</v>
      </c>
      <c r="M5511">
        <v>10</v>
      </c>
    </row>
    <row r="5512" spans="1:13" x14ac:dyDescent="0.25">
      <c r="A5512" s="21" t="str">
        <f t="shared" si="86"/>
        <v>MOW H2C CAAF_2034</v>
      </c>
      <c r="B5512" t="s">
        <v>130</v>
      </c>
      <c r="C5512" t="s">
        <v>83</v>
      </c>
      <c r="D5512" t="s">
        <v>19</v>
      </c>
      <c r="E5512" t="s">
        <v>29</v>
      </c>
      <c r="F5512" t="s">
        <v>28</v>
      </c>
      <c r="K5512">
        <v>0</v>
      </c>
      <c r="L5512" s="26">
        <v>49309</v>
      </c>
      <c r="M5512">
        <v>11</v>
      </c>
    </row>
    <row r="5513" spans="1:13" x14ac:dyDescent="0.25">
      <c r="A5513" s="21" t="str">
        <f t="shared" si="86"/>
        <v>MOW H2C CAAF_2035</v>
      </c>
      <c r="B5513" t="s">
        <v>130</v>
      </c>
      <c r="C5513" t="s">
        <v>83</v>
      </c>
      <c r="D5513" t="s">
        <v>19</v>
      </c>
      <c r="E5513" t="s">
        <v>29</v>
      </c>
      <c r="F5513" t="s">
        <v>28</v>
      </c>
      <c r="K5513">
        <v>0</v>
      </c>
      <c r="L5513" s="26">
        <v>49674</v>
      </c>
      <c r="M5513">
        <v>12</v>
      </c>
    </row>
    <row r="5514" spans="1:13" x14ac:dyDescent="0.25">
      <c r="A5514" s="21" t="str">
        <f t="shared" si="86"/>
        <v>MOW H2C CAAF_2036</v>
      </c>
      <c r="B5514" t="s">
        <v>130</v>
      </c>
      <c r="C5514" t="s">
        <v>83</v>
      </c>
      <c r="D5514" t="s">
        <v>19</v>
      </c>
      <c r="E5514" t="s">
        <v>29</v>
      </c>
      <c r="F5514" t="s">
        <v>28</v>
      </c>
      <c r="K5514">
        <v>0</v>
      </c>
      <c r="L5514" s="26">
        <v>50040</v>
      </c>
      <c r="M5514">
        <v>13</v>
      </c>
    </row>
    <row r="5515" spans="1:13" x14ac:dyDescent="0.25">
      <c r="A5515" s="21" t="str">
        <f t="shared" si="86"/>
        <v>MOW H2C CAAF_2037</v>
      </c>
      <c r="B5515" t="s">
        <v>130</v>
      </c>
      <c r="C5515" t="s">
        <v>83</v>
      </c>
      <c r="D5515" t="s">
        <v>19</v>
      </c>
      <c r="E5515" t="s">
        <v>29</v>
      </c>
      <c r="F5515" t="s">
        <v>28</v>
      </c>
      <c r="K5515">
        <v>0</v>
      </c>
      <c r="L5515" s="26">
        <v>50405</v>
      </c>
      <c r="M5515">
        <v>14</v>
      </c>
    </row>
    <row r="5516" spans="1:13" x14ac:dyDescent="0.25">
      <c r="A5516" s="21" t="str">
        <f t="shared" si="86"/>
        <v>MOW H2C CAAF_2038</v>
      </c>
      <c r="B5516" t="s">
        <v>130</v>
      </c>
      <c r="C5516" t="s">
        <v>83</v>
      </c>
      <c r="D5516" t="s">
        <v>19</v>
      </c>
      <c r="E5516" t="s">
        <v>29</v>
      </c>
      <c r="F5516" t="s">
        <v>28</v>
      </c>
      <c r="K5516">
        <v>0</v>
      </c>
      <c r="L5516" s="26">
        <v>50770</v>
      </c>
      <c r="M5516">
        <v>15</v>
      </c>
    </row>
    <row r="5517" spans="1:13" x14ac:dyDescent="0.25">
      <c r="A5517" s="21" t="str">
        <f t="shared" si="86"/>
        <v>MOW H2C CAAF_2039</v>
      </c>
      <c r="B5517" t="s">
        <v>130</v>
      </c>
      <c r="C5517" t="s">
        <v>83</v>
      </c>
      <c r="D5517" t="s">
        <v>19</v>
      </c>
      <c r="E5517" t="s">
        <v>29</v>
      </c>
      <c r="F5517" t="s">
        <v>28</v>
      </c>
      <c r="K5517">
        <v>0</v>
      </c>
      <c r="L5517" s="26">
        <v>51135</v>
      </c>
      <c r="M5517">
        <v>16</v>
      </c>
    </row>
    <row r="5518" spans="1:13" x14ac:dyDescent="0.25">
      <c r="A5518" s="21" t="str">
        <f t="shared" si="86"/>
        <v>MOW H2C CAAF_2040</v>
      </c>
      <c r="B5518" t="s">
        <v>130</v>
      </c>
      <c r="C5518" t="s">
        <v>83</v>
      </c>
      <c r="D5518" t="s">
        <v>19</v>
      </c>
      <c r="E5518" t="s">
        <v>29</v>
      </c>
      <c r="F5518" t="s">
        <v>28</v>
      </c>
      <c r="K5518">
        <v>0</v>
      </c>
      <c r="L5518" s="26">
        <v>51501</v>
      </c>
      <c r="M5518">
        <v>17</v>
      </c>
    </row>
    <row r="5519" spans="1:13" x14ac:dyDescent="0.25">
      <c r="A5519" s="21" t="str">
        <f t="shared" si="86"/>
        <v>MOW H2C CAAF_2041</v>
      </c>
      <c r="B5519" t="s">
        <v>130</v>
      </c>
      <c r="C5519" t="s">
        <v>83</v>
      </c>
      <c r="D5519" t="s">
        <v>19</v>
      </c>
      <c r="E5519" t="s">
        <v>29</v>
      </c>
      <c r="F5519" t="s">
        <v>28</v>
      </c>
      <c r="K5519">
        <v>0</v>
      </c>
      <c r="L5519" s="26">
        <v>51866</v>
      </c>
      <c r="M5519">
        <v>18</v>
      </c>
    </row>
    <row r="5520" spans="1:13" x14ac:dyDescent="0.25">
      <c r="A5520" s="21" t="str">
        <f t="shared" si="86"/>
        <v>MOW H2C CAAF_2042</v>
      </c>
      <c r="B5520" t="s">
        <v>130</v>
      </c>
      <c r="C5520" t="s">
        <v>83</v>
      </c>
      <c r="D5520" t="s">
        <v>19</v>
      </c>
      <c r="E5520" t="s">
        <v>29</v>
      </c>
      <c r="F5520" t="s">
        <v>28</v>
      </c>
      <c r="K5520">
        <v>0</v>
      </c>
      <c r="L5520" s="26">
        <v>52231</v>
      </c>
      <c r="M5520">
        <v>19</v>
      </c>
    </row>
    <row r="5521" spans="1:13" x14ac:dyDescent="0.25">
      <c r="A5521" s="21" t="str">
        <f t="shared" si="86"/>
        <v>MOW H2C CAAF_2043</v>
      </c>
      <c r="B5521" t="s">
        <v>130</v>
      </c>
      <c r="C5521" t="s">
        <v>83</v>
      </c>
      <c r="D5521" t="s">
        <v>19</v>
      </c>
      <c r="E5521" t="s">
        <v>29</v>
      </c>
      <c r="F5521" t="s">
        <v>28</v>
      </c>
      <c r="K5521">
        <v>0</v>
      </c>
      <c r="L5521" s="26">
        <v>52596</v>
      </c>
      <c r="M5521">
        <v>20</v>
      </c>
    </row>
    <row r="5522" spans="1:13" x14ac:dyDescent="0.25">
      <c r="A5522" s="21" t="str">
        <f t="shared" si="86"/>
        <v>MOW H2C CAAF_2024</v>
      </c>
      <c r="B5522" t="s">
        <v>130</v>
      </c>
      <c r="C5522" t="s">
        <v>83</v>
      </c>
      <c r="D5522" t="s">
        <v>19</v>
      </c>
      <c r="E5522" t="s">
        <v>29</v>
      </c>
      <c r="F5522" t="s">
        <v>31</v>
      </c>
      <c r="K5522">
        <v>0</v>
      </c>
      <c r="L5522" s="26">
        <v>45657</v>
      </c>
      <c r="M5522">
        <v>1</v>
      </c>
    </row>
    <row r="5523" spans="1:13" x14ac:dyDescent="0.25">
      <c r="A5523" s="21" t="str">
        <f t="shared" si="86"/>
        <v>MOW H2C CAAF_2025</v>
      </c>
      <c r="B5523" t="s">
        <v>130</v>
      </c>
      <c r="C5523" t="s">
        <v>83</v>
      </c>
      <c r="D5523" t="s">
        <v>19</v>
      </c>
      <c r="E5523" t="s">
        <v>29</v>
      </c>
      <c r="F5523" t="s">
        <v>31</v>
      </c>
      <c r="K5523">
        <v>0</v>
      </c>
      <c r="L5523" s="26">
        <v>46022</v>
      </c>
      <c r="M5523">
        <v>2</v>
      </c>
    </row>
    <row r="5524" spans="1:13" x14ac:dyDescent="0.25">
      <c r="A5524" s="21" t="str">
        <f t="shared" si="86"/>
        <v>MOW H2C CAAF_2026</v>
      </c>
      <c r="B5524" t="s">
        <v>130</v>
      </c>
      <c r="C5524" t="s">
        <v>83</v>
      </c>
      <c r="D5524" t="s">
        <v>19</v>
      </c>
      <c r="E5524" t="s">
        <v>29</v>
      </c>
      <c r="F5524" t="s">
        <v>31</v>
      </c>
      <c r="K5524">
        <v>0</v>
      </c>
      <c r="L5524" s="26">
        <v>46387</v>
      </c>
      <c r="M5524">
        <v>3</v>
      </c>
    </row>
    <row r="5525" spans="1:13" x14ac:dyDescent="0.25">
      <c r="A5525" s="21" t="str">
        <f t="shared" si="86"/>
        <v>MOW H2C CAAF_2027</v>
      </c>
      <c r="B5525" t="s">
        <v>130</v>
      </c>
      <c r="C5525" t="s">
        <v>83</v>
      </c>
      <c r="D5525" t="s">
        <v>19</v>
      </c>
      <c r="E5525" t="s">
        <v>29</v>
      </c>
      <c r="F5525" t="s">
        <v>31</v>
      </c>
      <c r="K5525">
        <v>0</v>
      </c>
      <c r="L5525" s="26">
        <v>46752</v>
      </c>
      <c r="M5525">
        <v>4</v>
      </c>
    </row>
    <row r="5526" spans="1:13" x14ac:dyDescent="0.25">
      <c r="A5526" s="21" t="str">
        <f t="shared" si="86"/>
        <v>MOW H2C CAAF_2028</v>
      </c>
      <c r="B5526" t="s">
        <v>130</v>
      </c>
      <c r="C5526" t="s">
        <v>83</v>
      </c>
      <c r="D5526" t="s">
        <v>19</v>
      </c>
      <c r="E5526" t="s">
        <v>29</v>
      </c>
      <c r="F5526" t="s">
        <v>31</v>
      </c>
      <c r="K5526">
        <v>0</v>
      </c>
      <c r="L5526" s="26">
        <v>47118</v>
      </c>
      <c r="M5526">
        <v>5</v>
      </c>
    </row>
    <row r="5527" spans="1:13" x14ac:dyDescent="0.25">
      <c r="A5527" s="21" t="str">
        <f t="shared" si="86"/>
        <v>MOW H2C CAAF_2029</v>
      </c>
      <c r="B5527" t="s">
        <v>130</v>
      </c>
      <c r="C5527" t="s">
        <v>83</v>
      </c>
      <c r="D5527" t="s">
        <v>19</v>
      </c>
      <c r="E5527" t="s">
        <v>29</v>
      </c>
      <c r="F5527" t="s">
        <v>31</v>
      </c>
      <c r="K5527">
        <v>0</v>
      </c>
      <c r="L5527" s="26">
        <v>47483</v>
      </c>
      <c r="M5527">
        <v>6</v>
      </c>
    </row>
    <row r="5528" spans="1:13" x14ac:dyDescent="0.25">
      <c r="A5528" s="21" t="str">
        <f t="shared" si="86"/>
        <v>MOW H2C CAAF_2030</v>
      </c>
      <c r="B5528" t="s">
        <v>130</v>
      </c>
      <c r="C5528" t="s">
        <v>83</v>
      </c>
      <c r="D5528" t="s">
        <v>19</v>
      </c>
      <c r="E5528" t="s">
        <v>29</v>
      </c>
      <c r="F5528" t="s">
        <v>31</v>
      </c>
      <c r="K5528">
        <v>0</v>
      </c>
      <c r="L5528" s="26">
        <v>47848</v>
      </c>
      <c r="M5528">
        <v>7</v>
      </c>
    </row>
    <row r="5529" spans="1:13" x14ac:dyDescent="0.25">
      <c r="A5529" s="21" t="str">
        <f t="shared" si="86"/>
        <v>MOW H2C CAAF_2031</v>
      </c>
      <c r="B5529" t="s">
        <v>130</v>
      </c>
      <c r="C5529" t="s">
        <v>83</v>
      </c>
      <c r="D5529" t="s">
        <v>19</v>
      </c>
      <c r="E5529" t="s">
        <v>29</v>
      </c>
      <c r="F5529" t="s">
        <v>31</v>
      </c>
      <c r="K5529">
        <v>0</v>
      </c>
      <c r="L5529" s="26">
        <v>48213</v>
      </c>
      <c r="M5529">
        <v>8</v>
      </c>
    </row>
    <row r="5530" spans="1:13" x14ac:dyDescent="0.25">
      <c r="A5530" s="21" t="str">
        <f t="shared" si="86"/>
        <v>MOW H2C CAAF_2032</v>
      </c>
      <c r="B5530" t="s">
        <v>130</v>
      </c>
      <c r="C5530" t="s">
        <v>83</v>
      </c>
      <c r="D5530" t="s">
        <v>19</v>
      </c>
      <c r="E5530" t="s">
        <v>29</v>
      </c>
      <c r="F5530" t="s">
        <v>31</v>
      </c>
      <c r="K5530">
        <v>0</v>
      </c>
      <c r="L5530" s="26">
        <v>48579</v>
      </c>
      <c r="M5530">
        <v>9</v>
      </c>
    </row>
    <row r="5531" spans="1:13" x14ac:dyDescent="0.25">
      <c r="A5531" s="21" t="str">
        <f t="shared" si="86"/>
        <v>MOW H2C CAAF_2033</v>
      </c>
      <c r="B5531" t="s">
        <v>130</v>
      </c>
      <c r="C5531" t="s">
        <v>83</v>
      </c>
      <c r="D5531" t="s">
        <v>19</v>
      </c>
      <c r="E5531" t="s">
        <v>29</v>
      </c>
      <c r="F5531" t="s">
        <v>31</v>
      </c>
      <c r="K5531">
        <v>0</v>
      </c>
      <c r="L5531" s="26">
        <v>48944</v>
      </c>
      <c r="M5531">
        <v>10</v>
      </c>
    </row>
    <row r="5532" spans="1:13" x14ac:dyDescent="0.25">
      <c r="A5532" s="21" t="str">
        <f t="shared" si="86"/>
        <v>MOW H2C CAAF_2034</v>
      </c>
      <c r="B5532" t="s">
        <v>130</v>
      </c>
      <c r="C5532" t="s">
        <v>83</v>
      </c>
      <c r="D5532" t="s">
        <v>19</v>
      </c>
      <c r="E5532" t="s">
        <v>29</v>
      </c>
      <c r="F5532" t="s">
        <v>31</v>
      </c>
      <c r="K5532">
        <v>0</v>
      </c>
      <c r="L5532" s="26">
        <v>49309</v>
      </c>
      <c r="M5532">
        <v>11</v>
      </c>
    </row>
    <row r="5533" spans="1:13" x14ac:dyDescent="0.25">
      <c r="A5533" s="21" t="str">
        <f t="shared" si="86"/>
        <v>MOW H2C CAAF_2035</v>
      </c>
      <c r="B5533" t="s">
        <v>130</v>
      </c>
      <c r="C5533" t="s">
        <v>83</v>
      </c>
      <c r="D5533" t="s">
        <v>19</v>
      </c>
      <c r="E5533" t="s">
        <v>29</v>
      </c>
      <c r="F5533" t="s">
        <v>31</v>
      </c>
      <c r="K5533">
        <v>0</v>
      </c>
      <c r="L5533" s="26">
        <v>49674</v>
      </c>
      <c r="M5533">
        <v>12</v>
      </c>
    </row>
    <row r="5534" spans="1:13" x14ac:dyDescent="0.25">
      <c r="A5534" s="21" t="str">
        <f t="shared" si="86"/>
        <v>MOW H2C CAAF_2036</v>
      </c>
      <c r="B5534" t="s">
        <v>130</v>
      </c>
      <c r="C5534" t="s">
        <v>83</v>
      </c>
      <c r="D5534" t="s">
        <v>19</v>
      </c>
      <c r="E5534" t="s">
        <v>29</v>
      </c>
      <c r="F5534" t="s">
        <v>31</v>
      </c>
      <c r="K5534">
        <v>0</v>
      </c>
      <c r="L5534" s="26">
        <v>50040</v>
      </c>
      <c r="M5534">
        <v>13</v>
      </c>
    </row>
    <row r="5535" spans="1:13" x14ac:dyDescent="0.25">
      <c r="A5535" s="21" t="str">
        <f t="shared" si="86"/>
        <v>MOW H2C CAAF_2037</v>
      </c>
      <c r="B5535" t="s">
        <v>130</v>
      </c>
      <c r="C5535" t="s">
        <v>83</v>
      </c>
      <c r="D5535" t="s">
        <v>19</v>
      </c>
      <c r="E5535" t="s">
        <v>29</v>
      </c>
      <c r="F5535" t="s">
        <v>31</v>
      </c>
      <c r="K5535">
        <v>0</v>
      </c>
      <c r="L5535" s="26">
        <v>50405</v>
      </c>
      <c r="M5535">
        <v>14</v>
      </c>
    </row>
    <row r="5536" spans="1:13" x14ac:dyDescent="0.25">
      <c r="A5536" s="21" t="str">
        <f t="shared" si="86"/>
        <v>MOW H2C CAAF_2038</v>
      </c>
      <c r="B5536" t="s">
        <v>130</v>
      </c>
      <c r="C5536" t="s">
        <v>83</v>
      </c>
      <c r="D5536" t="s">
        <v>19</v>
      </c>
      <c r="E5536" t="s">
        <v>29</v>
      </c>
      <c r="F5536" t="s">
        <v>31</v>
      </c>
      <c r="K5536">
        <v>0</v>
      </c>
      <c r="L5536" s="26">
        <v>50770</v>
      </c>
      <c r="M5536">
        <v>15</v>
      </c>
    </row>
    <row r="5537" spans="1:14" x14ac:dyDescent="0.25">
      <c r="A5537" s="21" t="str">
        <f t="shared" si="86"/>
        <v>MOW H2C CAAF_2039</v>
      </c>
      <c r="B5537" t="s">
        <v>130</v>
      </c>
      <c r="C5537" t="s">
        <v>83</v>
      </c>
      <c r="D5537" t="s">
        <v>19</v>
      </c>
      <c r="E5537" t="s">
        <v>29</v>
      </c>
      <c r="F5537" t="s">
        <v>31</v>
      </c>
      <c r="K5537">
        <v>0</v>
      </c>
      <c r="L5537" s="26">
        <v>51135</v>
      </c>
      <c r="M5537">
        <v>16</v>
      </c>
    </row>
    <row r="5538" spans="1:14" x14ac:dyDescent="0.25">
      <c r="A5538" s="21" t="str">
        <f t="shared" si="86"/>
        <v>MOW H2C CAAF_2040</v>
      </c>
      <c r="B5538" t="s">
        <v>130</v>
      </c>
      <c r="C5538" t="s">
        <v>83</v>
      </c>
      <c r="D5538" t="s">
        <v>19</v>
      </c>
      <c r="E5538" t="s">
        <v>29</v>
      </c>
      <c r="F5538" t="s">
        <v>31</v>
      </c>
      <c r="K5538">
        <v>0</v>
      </c>
      <c r="L5538" s="26">
        <v>51501</v>
      </c>
      <c r="M5538">
        <v>17</v>
      </c>
    </row>
    <row r="5539" spans="1:14" x14ac:dyDescent="0.25">
      <c r="A5539" s="21" t="str">
        <f t="shared" si="86"/>
        <v>MOW H2C CAAF_2041</v>
      </c>
      <c r="B5539" t="s">
        <v>130</v>
      </c>
      <c r="C5539" t="s">
        <v>83</v>
      </c>
      <c r="D5539" t="s">
        <v>19</v>
      </c>
      <c r="E5539" t="s">
        <v>29</v>
      </c>
      <c r="F5539" t="s">
        <v>31</v>
      </c>
      <c r="K5539">
        <v>0</v>
      </c>
      <c r="L5539" s="26">
        <v>51866</v>
      </c>
      <c r="M5539">
        <v>18</v>
      </c>
    </row>
    <row r="5540" spans="1:14" x14ac:dyDescent="0.25">
      <c r="A5540" s="21" t="str">
        <f t="shared" si="86"/>
        <v>MOW H2C CAAF_2042</v>
      </c>
      <c r="B5540" t="s">
        <v>130</v>
      </c>
      <c r="C5540" t="s">
        <v>83</v>
      </c>
      <c r="D5540" t="s">
        <v>19</v>
      </c>
      <c r="E5540" t="s">
        <v>29</v>
      </c>
      <c r="F5540" t="s">
        <v>31</v>
      </c>
      <c r="K5540">
        <v>0</v>
      </c>
      <c r="L5540" s="26">
        <v>52231</v>
      </c>
      <c r="M5540">
        <v>19</v>
      </c>
    </row>
    <row r="5541" spans="1:14" x14ac:dyDescent="0.25">
      <c r="A5541" s="21" t="str">
        <f t="shared" si="86"/>
        <v>MOW H2C CAAF_2043</v>
      </c>
      <c r="B5541" t="s">
        <v>130</v>
      </c>
      <c r="C5541" t="s">
        <v>83</v>
      </c>
      <c r="D5541" t="s">
        <v>19</v>
      </c>
      <c r="E5541" t="s">
        <v>29</v>
      </c>
      <c r="F5541" t="s">
        <v>31</v>
      </c>
      <c r="K5541">
        <v>0</v>
      </c>
      <c r="L5541" s="26">
        <v>52596</v>
      </c>
      <c r="M5541">
        <v>20</v>
      </c>
    </row>
    <row r="5542" spans="1:14" x14ac:dyDescent="0.25">
      <c r="A5542" s="21" t="str">
        <f t="shared" si="86"/>
        <v>MOW H2C CAAF_2024</v>
      </c>
      <c r="B5542" t="s">
        <v>130</v>
      </c>
      <c r="C5542" t="s">
        <v>83</v>
      </c>
      <c r="D5542" t="s">
        <v>19</v>
      </c>
      <c r="E5542" t="s">
        <v>5</v>
      </c>
      <c r="F5542" t="s">
        <v>4</v>
      </c>
      <c r="G5542">
        <v>0</v>
      </c>
      <c r="H5542">
        <v>0</v>
      </c>
      <c r="I5542">
        <v>0</v>
      </c>
      <c r="J5542">
        <v>0</v>
      </c>
      <c r="L5542" s="26">
        <v>45657</v>
      </c>
      <c r="M5542">
        <v>1</v>
      </c>
      <c r="N5542">
        <v>0</v>
      </c>
    </row>
    <row r="5543" spans="1:14" x14ac:dyDescent="0.25">
      <c r="A5543" s="21" t="str">
        <f t="shared" si="86"/>
        <v>MOW H2C CAAF_2025</v>
      </c>
      <c r="B5543" t="s">
        <v>130</v>
      </c>
      <c r="C5543" t="s">
        <v>83</v>
      </c>
      <c r="D5543" t="s">
        <v>19</v>
      </c>
      <c r="E5543" t="s">
        <v>5</v>
      </c>
      <c r="F5543" t="s">
        <v>4</v>
      </c>
      <c r="G5543">
        <v>0</v>
      </c>
      <c r="H5543">
        <v>0</v>
      </c>
      <c r="I5543">
        <v>0</v>
      </c>
      <c r="J5543">
        <v>0</v>
      </c>
      <c r="L5543" s="26">
        <v>46022</v>
      </c>
      <c r="M5543">
        <v>2</v>
      </c>
      <c r="N5543">
        <v>0</v>
      </c>
    </row>
    <row r="5544" spans="1:14" x14ac:dyDescent="0.25">
      <c r="A5544" s="21" t="str">
        <f t="shared" si="86"/>
        <v>MOW H2C CAAF_2026</v>
      </c>
      <c r="B5544" t="s">
        <v>130</v>
      </c>
      <c r="C5544" t="s">
        <v>83</v>
      </c>
      <c r="D5544" t="s">
        <v>19</v>
      </c>
      <c r="E5544" t="s">
        <v>5</v>
      </c>
      <c r="F5544" t="s">
        <v>4</v>
      </c>
      <c r="G5544">
        <v>0</v>
      </c>
      <c r="H5544">
        <v>11661.30078125</v>
      </c>
      <c r="I5544">
        <v>53019.75390625</v>
      </c>
      <c r="J5544">
        <v>0</v>
      </c>
      <c r="L5544" s="26">
        <v>46387</v>
      </c>
      <c r="M5544">
        <v>3</v>
      </c>
      <c r="N5544">
        <v>-24559.650390625</v>
      </c>
    </row>
    <row r="5545" spans="1:14" x14ac:dyDescent="0.25">
      <c r="A5545" s="21" t="str">
        <f t="shared" si="86"/>
        <v>MOW H2C CAAF_2027</v>
      </c>
      <c r="B5545" t="s">
        <v>130</v>
      </c>
      <c r="C5545" t="s">
        <v>83</v>
      </c>
      <c r="D5545" t="s">
        <v>19</v>
      </c>
      <c r="E5545" t="s">
        <v>5</v>
      </c>
      <c r="F5545" t="s">
        <v>4</v>
      </c>
      <c r="G5545">
        <v>0</v>
      </c>
      <c r="H5545">
        <v>18566.32421875</v>
      </c>
      <c r="I5545">
        <v>-13221.140625</v>
      </c>
      <c r="J5545">
        <v>0</v>
      </c>
      <c r="L5545" s="26">
        <v>46752</v>
      </c>
      <c r="M5545">
        <v>4</v>
      </c>
      <c r="N5545">
        <v>-25058.15625</v>
      </c>
    </row>
    <row r="5546" spans="1:14" x14ac:dyDescent="0.25">
      <c r="A5546" s="21" t="str">
        <f t="shared" si="86"/>
        <v>MOW H2C CAAF_2028</v>
      </c>
      <c r="B5546" t="s">
        <v>130</v>
      </c>
      <c r="C5546" t="s">
        <v>83</v>
      </c>
      <c r="D5546" t="s">
        <v>19</v>
      </c>
      <c r="E5546" t="s">
        <v>5</v>
      </c>
      <c r="F5546" t="s">
        <v>4</v>
      </c>
      <c r="G5546">
        <v>0</v>
      </c>
      <c r="H5546">
        <v>32549.078125</v>
      </c>
      <c r="I5546">
        <v>148720.640625</v>
      </c>
      <c r="J5546">
        <v>0</v>
      </c>
      <c r="L5546" s="26">
        <v>47118</v>
      </c>
      <c r="M5546">
        <v>5</v>
      </c>
      <c r="N5546">
        <v>-51299.54296875</v>
      </c>
    </row>
    <row r="5547" spans="1:14" x14ac:dyDescent="0.25">
      <c r="A5547" s="21" t="str">
        <f t="shared" si="86"/>
        <v>MOW H2C CAAF_2029</v>
      </c>
      <c r="B5547" t="s">
        <v>130</v>
      </c>
      <c r="C5547" t="s">
        <v>83</v>
      </c>
      <c r="D5547" t="s">
        <v>19</v>
      </c>
      <c r="E5547" t="s">
        <v>5</v>
      </c>
      <c r="F5547" t="s">
        <v>4</v>
      </c>
      <c r="G5547">
        <v>0</v>
      </c>
      <c r="H5547">
        <v>37739.16015625</v>
      </c>
      <c r="I5547">
        <v>210010.53125</v>
      </c>
      <c r="J5547">
        <v>0</v>
      </c>
      <c r="L5547" s="26">
        <v>47483</v>
      </c>
      <c r="M5547">
        <v>6</v>
      </c>
      <c r="N5547">
        <v>-47445.06640625</v>
      </c>
    </row>
    <row r="5548" spans="1:14" x14ac:dyDescent="0.25">
      <c r="A5548" s="21" t="str">
        <f t="shared" si="86"/>
        <v>MOW H2C CAAF_2030</v>
      </c>
      <c r="B5548" t="s">
        <v>130</v>
      </c>
      <c r="C5548" t="s">
        <v>83</v>
      </c>
      <c r="D5548" t="s">
        <v>19</v>
      </c>
      <c r="E5548" t="s">
        <v>5</v>
      </c>
      <c r="F5548" t="s">
        <v>4</v>
      </c>
      <c r="G5548">
        <v>0</v>
      </c>
      <c r="H5548">
        <v>57213.16796875</v>
      </c>
      <c r="I5548">
        <v>252929.984375</v>
      </c>
      <c r="J5548">
        <v>0</v>
      </c>
      <c r="L5548" s="26">
        <v>47848</v>
      </c>
      <c r="M5548">
        <v>7</v>
      </c>
      <c r="N5548">
        <v>-69323.5234375</v>
      </c>
    </row>
    <row r="5549" spans="1:14" x14ac:dyDescent="0.25">
      <c r="A5549" s="21" t="str">
        <f t="shared" si="86"/>
        <v>MOW H2C CAAF_2031</v>
      </c>
      <c r="B5549" t="s">
        <v>130</v>
      </c>
      <c r="C5549" t="s">
        <v>83</v>
      </c>
      <c r="D5549" t="s">
        <v>19</v>
      </c>
      <c r="E5549" t="s">
        <v>5</v>
      </c>
      <c r="F5549" t="s">
        <v>4</v>
      </c>
      <c r="G5549">
        <v>0</v>
      </c>
      <c r="H5549">
        <v>90923.3984375</v>
      </c>
      <c r="I5549">
        <v>303933.4375</v>
      </c>
      <c r="J5549">
        <v>0</v>
      </c>
      <c r="L5549" s="26">
        <v>48213</v>
      </c>
      <c r="M5549">
        <v>8</v>
      </c>
      <c r="N5549">
        <v>-64063.08203125</v>
      </c>
    </row>
    <row r="5550" spans="1:14" x14ac:dyDescent="0.25">
      <c r="A5550" s="21" t="str">
        <f t="shared" si="86"/>
        <v>MOW H2C CAAF_2032</v>
      </c>
      <c r="B5550" t="s">
        <v>130</v>
      </c>
      <c r="C5550" t="s">
        <v>83</v>
      </c>
      <c r="D5550" t="s">
        <v>19</v>
      </c>
      <c r="E5550" t="s">
        <v>5</v>
      </c>
      <c r="F5550" t="s">
        <v>4</v>
      </c>
      <c r="G5550">
        <v>0</v>
      </c>
      <c r="H5550">
        <v>98622.109375</v>
      </c>
      <c r="I5550">
        <v>351676.46875</v>
      </c>
      <c r="J5550">
        <v>0</v>
      </c>
      <c r="L5550" s="26">
        <v>48579</v>
      </c>
      <c r="M5550">
        <v>9</v>
      </c>
      <c r="N5550">
        <v>-104917.328125</v>
      </c>
    </row>
    <row r="5551" spans="1:14" x14ac:dyDescent="0.25">
      <c r="A5551" s="21" t="str">
        <f t="shared" si="86"/>
        <v>MOW H2C CAAF_2033</v>
      </c>
      <c r="B5551" t="s">
        <v>130</v>
      </c>
      <c r="C5551" t="s">
        <v>83</v>
      </c>
      <c r="D5551" t="s">
        <v>19</v>
      </c>
      <c r="E5551" t="s">
        <v>5</v>
      </c>
      <c r="F5551" t="s">
        <v>4</v>
      </c>
      <c r="G5551">
        <v>0</v>
      </c>
      <c r="H5551">
        <v>115048.9375</v>
      </c>
      <c r="I5551">
        <v>398290.40625</v>
      </c>
      <c r="J5551">
        <v>0</v>
      </c>
      <c r="L5551" s="26">
        <v>48944</v>
      </c>
      <c r="M5551">
        <v>10</v>
      </c>
      <c r="N5551">
        <v>-136873.96875</v>
      </c>
    </row>
    <row r="5552" spans="1:14" x14ac:dyDescent="0.25">
      <c r="A5552" s="21" t="str">
        <f t="shared" si="86"/>
        <v>MOW H2C CAAF_2034</v>
      </c>
      <c r="B5552" t="s">
        <v>130</v>
      </c>
      <c r="C5552" t="s">
        <v>83</v>
      </c>
      <c r="D5552" t="s">
        <v>19</v>
      </c>
      <c r="E5552" t="s">
        <v>5</v>
      </c>
      <c r="F5552" t="s">
        <v>4</v>
      </c>
      <c r="G5552">
        <v>0</v>
      </c>
      <c r="H5552">
        <v>129635.1640625</v>
      </c>
      <c r="I5552">
        <v>445716.375</v>
      </c>
      <c r="J5552">
        <v>0</v>
      </c>
      <c r="L5552" s="26">
        <v>49309</v>
      </c>
      <c r="M5552">
        <v>11</v>
      </c>
      <c r="N5552">
        <v>-170317.3125</v>
      </c>
    </row>
    <row r="5553" spans="1:14" x14ac:dyDescent="0.25">
      <c r="A5553" s="21" t="str">
        <f t="shared" si="86"/>
        <v>MOW H2C CAAF_2035</v>
      </c>
      <c r="B5553" t="s">
        <v>130</v>
      </c>
      <c r="C5553" t="s">
        <v>83</v>
      </c>
      <c r="D5553" t="s">
        <v>19</v>
      </c>
      <c r="E5553" t="s">
        <v>5</v>
      </c>
      <c r="F5553" t="s">
        <v>4</v>
      </c>
      <c r="G5553">
        <v>0</v>
      </c>
      <c r="H5553">
        <v>145840.875</v>
      </c>
      <c r="I5553">
        <v>492659.125</v>
      </c>
      <c r="J5553">
        <v>0</v>
      </c>
      <c r="L5553" s="26">
        <v>49674</v>
      </c>
      <c r="M5553">
        <v>12</v>
      </c>
      <c r="N5553">
        <v>-193610.328125</v>
      </c>
    </row>
    <row r="5554" spans="1:14" x14ac:dyDescent="0.25">
      <c r="A5554" s="21" t="str">
        <f t="shared" si="86"/>
        <v>MOW H2C CAAF_2036</v>
      </c>
      <c r="B5554" t="s">
        <v>130</v>
      </c>
      <c r="C5554" t="s">
        <v>83</v>
      </c>
      <c r="D5554" t="s">
        <v>19</v>
      </c>
      <c r="E5554" t="s">
        <v>5</v>
      </c>
      <c r="F5554" t="s">
        <v>4</v>
      </c>
      <c r="G5554">
        <v>0</v>
      </c>
      <c r="H5554">
        <v>158422.328125</v>
      </c>
      <c r="I5554">
        <v>476390.71875</v>
      </c>
      <c r="J5554">
        <v>0</v>
      </c>
      <c r="L5554" s="26">
        <v>50040</v>
      </c>
      <c r="M5554">
        <v>13</v>
      </c>
      <c r="N5554">
        <v>-164120.96875</v>
      </c>
    </row>
    <row r="5555" spans="1:14" x14ac:dyDescent="0.25">
      <c r="A5555" s="21" t="str">
        <f t="shared" si="86"/>
        <v>MOW H2C CAAF_2037</v>
      </c>
      <c r="B5555" t="s">
        <v>130</v>
      </c>
      <c r="C5555" t="s">
        <v>83</v>
      </c>
      <c r="D5555" t="s">
        <v>19</v>
      </c>
      <c r="E5555" t="s">
        <v>5</v>
      </c>
      <c r="F5555" t="s">
        <v>4</v>
      </c>
      <c r="G5555">
        <v>0</v>
      </c>
      <c r="H5555">
        <v>166697.375</v>
      </c>
      <c r="I5555">
        <v>458976.3125</v>
      </c>
      <c r="J5555">
        <v>0</v>
      </c>
      <c r="L5555" s="26">
        <v>50405</v>
      </c>
      <c r="M5555">
        <v>14</v>
      </c>
      <c r="N5555">
        <v>-161332.09375</v>
      </c>
    </row>
    <row r="5556" spans="1:14" x14ac:dyDescent="0.25">
      <c r="A5556" s="21" t="str">
        <f t="shared" si="86"/>
        <v>MOW H2C CAAF_2038</v>
      </c>
      <c r="B5556" t="s">
        <v>130</v>
      </c>
      <c r="C5556" t="s">
        <v>83</v>
      </c>
      <c r="D5556" t="s">
        <v>19</v>
      </c>
      <c r="E5556" t="s">
        <v>5</v>
      </c>
      <c r="F5556" t="s">
        <v>4</v>
      </c>
      <c r="G5556">
        <v>0</v>
      </c>
      <c r="H5556">
        <v>175734.421875</v>
      </c>
      <c r="I5556">
        <v>445628</v>
      </c>
      <c r="J5556">
        <v>0</v>
      </c>
      <c r="L5556" s="26">
        <v>50770</v>
      </c>
      <c r="M5556">
        <v>15</v>
      </c>
      <c r="N5556">
        <v>-124075.8359375</v>
      </c>
    </row>
    <row r="5557" spans="1:14" x14ac:dyDescent="0.25">
      <c r="A5557" s="21" t="str">
        <f t="shared" si="86"/>
        <v>MOW H2C CAAF_2039</v>
      </c>
      <c r="B5557" t="s">
        <v>130</v>
      </c>
      <c r="C5557" t="s">
        <v>83</v>
      </c>
      <c r="D5557" t="s">
        <v>19</v>
      </c>
      <c r="E5557" t="s">
        <v>5</v>
      </c>
      <c r="F5557" t="s">
        <v>4</v>
      </c>
      <c r="G5557">
        <v>0</v>
      </c>
      <c r="H5557">
        <v>264307.09375</v>
      </c>
      <c r="I5557">
        <v>765812.6875</v>
      </c>
      <c r="J5557">
        <v>0</v>
      </c>
      <c r="L5557" s="26">
        <v>51135</v>
      </c>
      <c r="M5557">
        <v>16</v>
      </c>
      <c r="N5557">
        <v>-201433.9375</v>
      </c>
    </row>
    <row r="5558" spans="1:14" x14ac:dyDescent="0.25">
      <c r="A5558" s="21" t="str">
        <f t="shared" si="86"/>
        <v>MOW H2C CAAF_2040</v>
      </c>
      <c r="B5558" t="s">
        <v>130</v>
      </c>
      <c r="C5558" t="s">
        <v>83</v>
      </c>
      <c r="D5558" t="s">
        <v>19</v>
      </c>
      <c r="E5558" t="s">
        <v>5</v>
      </c>
      <c r="F5558" t="s">
        <v>4</v>
      </c>
      <c r="G5558">
        <v>0</v>
      </c>
      <c r="H5558">
        <v>285902.53125</v>
      </c>
      <c r="I5558">
        <v>751840</v>
      </c>
      <c r="J5558">
        <v>0</v>
      </c>
      <c r="L5558" s="26">
        <v>51501</v>
      </c>
      <c r="M5558">
        <v>17</v>
      </c>
      <c r="N5558">
        <v>-152238.3125</v>
      </c>
    </row>
    <row r="5559" spans="1:14" x14ac:dyDescent="0.25">
      <c r="A5559" s="21" t="str">
        <f t="shared" si="86"/>
        <v>MOW H2C CAAF_2041</v>
      </c>
      <c r="B5559" t="s">
        <v>130</v>
      </c>
      <c r="C5559" t="s">
        <v>83</v>
      </c>
      <c r="D5559" t="s">
        <v>19</v>
      </c>
      <c r="E5559" t="s">
        <v>5</v>
      </c>
      <c r="F5559" t="s">
        <v>4</v>
      </c>
      <c r="G5559">
        <v>0</v>
      </c>
      <c r="H5559">
        <v>293118.25</v>
      </c>
      <c r="I5559">
        <v>732609.375</v>
      </c>
      <c r="J5559">
        <v>0</v>
      </c>
      <c r="L5559" s="26">
        <v>51866</v>
      </c>
      <c r="M5559">
        <v>18</v>
      </c>
      <c r="N5559">
        <v>-122462.7890625</v>
      </c>
    </row>
    <row r="5560" spans="1:14" x14ac:dyDescent="0.25">
      <c r="A5560" s="21" t="str">
        <f t="shared" si="86"/>
        <v>MOW H2C CAAF_2042</v>
      </c>
      <c r="B5560" t="s">
        <v>130</v>
      </c>
      <c r="C5560" t="s">
        <v>83</v>
      </c>
      <c r="D5560" t="s">
        <v>19</v>
      </c>
      <c r="E5560" t="s">
        <v>5</v>
      </c>
      <c r="F5560" t="s">
        <v>4</v>
      </c>
      <c r="G5560">
        <v>0</v>
      </c>
      <c r="H5560">
        <v>317501.46875</v>
      </c>
      <c r="I5560">
        <v>758686.0625</v>
      </c>
      <c r="J5560">
        <v>0</v>
      </c>
      <c r="L5560" s="26">
        <v>52231</v>
      </c>
      <c r="M5560">
        <v>19</v>
      </c>
      <c r="N5560">
        <v>-96770.8125</v>
      </c>
    </row>
    <row r="5561" spans="1:14" x14ac:dyDescent="0.25">
      <c r="A5561" s="21" t="str">
        <f t="shared" si="86"/>
        <v>MOW H2C CAAF_2043</v>
      </c>
      <c r="B5561" t="s">
        <v>130</v>
      </c>
      <c r="C5561" t="s">
        <v>83</v>
      </c>
      <c r="D5561" t="s">
        <v>19</v>
      </c>
      <c r="E5561" t="s">
        <v>5</v>
      </c>
      <c r="F5561" t="s">
        <v>4</v>
      </c>
      <c r="G5561">
        <v>0</v>
      </c>
      <c r="H5561">
        <v>327845.8125</v>
      </c>
      <c r="I5561">
        <v>740950.1875</v>
      </c>
      <c r="J5561">
        <v>0</v>
      </c>
      <c r="L5561" s="26">
        <v>52596</v>
      </c>
      <c r="M5561">
        <v>20</v>
      </c>
      <c r="N5561">
        <v>-61152.1171875</v>
      </c>
    </row>
    <row r="5562" spans="1:14" x14ac:dyDescent="0.25">
      <c r="A5562" s="21" t="str">
        <f t="shared" si="86"/>
        <v>MOW H2C CAAF_2024</v>
      </c>
      <c r="B5562" t="s">
        <v>130</v>
      </c>
      <c r="C5562" t="s">
        <v>83</v>
      </c>
      <c r="D5562" t="s">
        <v>19</v>
      </c>
      <c r="E5562" t="s">
        <v>5</v>
      </c>
      <c r="F5562" t="s">
        <v>32</v>
      </c>
      <c r="G5562">
        <v>235794.65625</v>
      </c>
      <c r="H5562">
        <v>103764.84375</v>
      </c>
      <c r="I5562">
        <v>15499.482421875</v>
      </c>
      <c r="J5562">
        <v>0</v>
      </c>
      <c r="L5562" s="26">
        <v>45657</v>
      </c>
      <c r="M5562">
        <v>1</v>
      </c>
      <c r="N5562">
        <v>108640.6640625</v>
      </c>
    </row>
    <row r="5563" spans="1:14" x14ac:dyDescent="0.25">
      <c r="A5563" s="21" t="str">
        <f t="shared" si="86"/>
        <v>MOW H2C CAAF_2025</v>
      </c>
      <c r="B5563" t="s">
        <v>130</v>
      </c>
      <c r="C5563" t="s">
        <v>83</v>
      </c>
      <c r="D5563" t="s">
        <v>19</v>
      </c>
      <c r="E5563" t="s">
        <v>5</v>
      </c>
      <c r="F5563" t="s">
        <v>32</v>
      </c>
      <c r="G5563">
        <v>271926.4375</v>
      </c>
      <c r="H5563">
        <v>115623.0234375</v>
      </c>
      <c r="I5563">
        <v>43533.515625</v>
      </c>
      <c r="J5563">
        <v>0</v>
      </c>
      <c r="L5563" s="26">
        <v>46022</v>
      </c>
      <c r="M5563">
        <v>2</v>
      </c>
      <c r="N5563">
        <v>107832.5859375</v>
      </c>
    </row>
    <row r="5564" spans="1:14" x14ac:dyDescent="0.25">
      <c r="A5564" s="21" t="str">
        <f t="shared" si="86"/>
        <v>MOW H2C CAAF_2026</v>
      </c>
      <c r="B5564" t="s">
        <v>130</v>
      </c>
      <c r="C5564" t="s">
        <v>83</v>
      </c>
      <c r="D5564" t="s">
        <v>19</v>
      </c>
      <c r="E5564" t="s">
        <v>5</v>
      </c>
      <c r="F5564" t="s">
        <v>32</v>
      </c>
      <c r="G5564">
        <v>309101.40625</v>
      </c>
      <c r="H5564">
        <v>135403.59375</v>
      </c>
      <c r="I5564">
        <v>47211.59375</v>
      </c>
      <c r="J5564">
        <v>0</v>
      </c>
      <c r="L5564" s="26">
        <v>46387</v>
      </c>
      <c r="M5564">
        <v>3</v>
      </c>
      <c r="N5564">
        <v>112445</v>
      </c>
    </row>
    <row r="5565" spans="1:14" x14ac:dyDescent="0.25">
      <c r="A5565" s="21" t="str">
        <f t="shared" si="86"/>
        <v>MOW H2C CAAF_2027</v>
      </c>
      <c r="B5565" t="s">
        <v>130</v>
      </c>
      <c r="C5565" t="s">
        <v>83</v>
      </c>
      <c r="D5565" t="s">
        <v>19</v>
      </c>
      <c r="E5565" t="s">
        <v>5</v>
      </c>
      <c r="F5565" t="s">
        <v>32</v>
      </c>
      <c r="G5565">
        <v>342404.75</v>
      </c>
      <c r="H5565">
        <v>150164.421875</v>
      </c>
      <c r="I5565">
        <v>50799.19921875</v>
      </c>
      <c r="J5565">
        <v>0</v>
      </c>
      <c r="L5565" s="26">
        <v>46752</v>
      </c>
      <c r="M5565">
        <v>4</v>
      </c>
      <c r="N5565">
        <v>112806.4375</v>
      </c>
    </row>
    <row r="5566" spans="1:14" x14ac:dyDescent="0.25">
      <c r="A5566" s="21" t="str">
        <f t="shared" si="86"/>
        <v>MOW H2C CAAF_2028</v>
      </c>
      <c r="B5566" t="s">
        <v>130</v>
      </c>
      <c r="C5566" t="s">
        <v>83</v>
      </c>
      <c r="D5566" t="s">
        <v>19</v>
      </c>
      <c r="E5566" t="s">
        <v>5</v>
      </c>
      <c r="F5566" t="s">
        <v>32</v>
      </c>
      <c r="G5566">
        <v>352568.1875</v>
      </c>
      <c r="H5566">
        <v>158286.390625</v>
      </c>
      <c r="I5566">
        <v>54535.296875</v>
      </c>
      <c r="J5566">
        <v>0</v>
      </c>
      <c r="L5566" s="26">
        <v>47118</v>
      </c>
      <c r="M5566">
        <v>5</v>
      </c>
      <c r="N5566">
        <v>116781.1015625</v>
      </c>
    </row>
    <row r="5567" spans="1:14" x14ac:dyDescent="0.25">
      <c r="A5567" s="21" t="str">
        <f t="shared" si="86"/>
        <v>MOW H2C CAAF_2029</v>
      </c>
      <c r="B5567" t="s">
        <v>130</v>
      </c>
      <c r="C5567" t="s">
        <v>83</v>
      </c>
      <c r="D5567" t="s">
        <v>19</v>
      </c>
      <c r="E5567" t="s">
        <v>5</v>
      </c>
      <c r="F5567" t="s">
        <v>32</v>
      </c>
      <c r="G5567">
        <v>361957.40625</v>
      </c>
      <c r="H5567">
        <v>170032.28125</v>
      </c>
      <c r="I5567">
        <v>56837.07421875</v>
      </c>
      <c r="J5567">
        <v>0</v>
      </c>
      <c r="L5567" s="26">
        <v>47483</v>
      </c>
      <c r="M5567">
        <v>6</v>
      </c>
      <c r="N5567">
        <v>124435.703125</v>
      </c>
    </row>
    <row r="5568" spans="1:14" x14ac:dyDescent="0.25">
      <c r="A5568" s="21" t="str">
        <f t="shared" si="86"/>
        <v>MOW H2C CAAF_2030</v>
      </c>
      <c r="B5568" t="s">
        <v>130</v>
      </c>
      <c r="C5568" t="s">
        <v>83</v>
      </c>
      <c r="D5568" t="s">
        <v>19</v>
      </c>
      <c r="E5568" t="s">
        <v>5</v>
      </c>
      <c r="F5568" t="s">
        <v>32</v>
      </c>
      <c r="G5568">
        <v>372655</v>
      </c>
      <c r="H5568">
        <v>180606.21875</v>
      </c>
      <c r="I5568">
        <v>62349.9765625</v>
      </c>
      <c r="J5568">
        <v>0</v>
      </c>
      <c r="L5568" s="26">
        <v>47848</v>
      </c>
      <c r="M5568">
        <v>7</v>
      </c>
      <c r="N5568">
        <v>132708.40625</v>
      </c>
    </row>
    <row r="5569" spans="1:14" x14ac:dyDescent="0.25">
      <c r="A5569" s="21" t="str">
        <f t="shared" si="86"/>
        <v>MOW H2C CAAF_2031</v>
      </c>
      <c r="B5569" t="s">
        <v>130</v>
      </c>
      <c r="C5569" t="s">
        <v>83</v>
      </c>
      <c r="D5569" t="s">
        <v>19</v>
      </c>
      <c r="E5569" t="s">
        <v>5</v>
      </c>
      <c r="F5569" t="s">
        <v>32</v>
      </c>
      <c r="G5569">
        <v>375935.71875</v>
      </c>
      <c r="H5569">
        <v>165013.90625</v>
      </c>
      <c r="I5569">
        <v>60166.375</v>
      </c>
      <c r="J5569">
        <v>27125.732421875</v>
      </c>
      <c r="L5569" s="26">
        <v>48213</v>
      </c>
      <c r="M5569">
        <v>8</v>
      </c>
      <c r="N5569">
        <v>142218.046875</v>
      </c>
    </row>
    <row r="5570" spans="1:14" x14ac:dyDescent="0.25">
      <c r="A5570" s="21" t="str">
        <f t="shared" ref="A5570:A5633" si="87">B5570&amp;" "&amp;D5570&amp;" "&amp;C5570&amp;"_"&amp;YEAR(L5570)</f>
        <v>MOW H2C CAAF_2032</v>
      </c>
      <c r="B5570" t="s">
        <v>130</v>
      </c>
      <c r="C5570" t="s">
        <v>83</v>
      </c>
      <c r="D5570" t="s">
        <v>19</v>
      </c>
      <c r="E5570" t="s">
        <v>5</v>
      </c>
      <c r="F5570" t="s">
        <v>32</v>
      </c>
      <c r="G5570">
        <v>386189.25</v>
      </c>
      <c r="H5570">
        <v>166254.140625</v>
      </c>
      <c r="I5570">
        <v>61382.828125</v>
      </c>
      <c r="J5570">
        <v>0</v>
      </c>
      <c r="L5570" s="26">
        <v>48579</v>
      </c>
      <c r="M5570">
        <v>9</v>
      </c>
      <c r="N5570">
        <v>134728.625</v>
      </c>
    </row>
    <row r="5571" spans="1:14" x14ac:dyDescent="0.25">
      <c r="A5571" s="21" t="str">
        <f t="shared" si="87"/>
        <v>MOW H2C CAAF_2033</v>
      </c>
      <c r="B5571" t="s">
        <v>130</v>
      </c>
      <c r="C5571" t="s">
        <v>83</v>
      </c>
      <c r="D5571" t="s">
        <v>19</v>
      </c>
      <c r="E5571" t="s">
        <v>5</v>
      </c>
      <c r="F5571" t="s">
        <v>32</v>
      </c>
      <c r="G5571">
        <v>401142.28125</v>
      </c>
      <c r="H5571">
        <v>161214.359375</v>
      </c>
      <c r="I5571">
        <v>64018.3671875</v>
      </c>
      <c r="J5571">
        <v>0</v>
      </c>
      <c r="L5571" s="26">
        <v>48944</v>
      </c>
      <c r="M5571">
        <v>10</v>
      </c>
      <c r="N5571">
        <v>121671.734375</v>
      </c>
    </row>
    <row r="5572" spans="1:14" x14ac:dyDescent="0.25">
      <c r="A5572" s="21" t="str">
        <f t="shared" si="87"/>
        <v>MOW H2C CAAF_2034</v>
      </c>
      <c r="B5572" t="s">
        <v>130</v>
      </c>
      <c r="C5572" t="s">
        <v>83</v>
      </c>
      <c r="D5572" t="s">
        <v>19</v>
      </c>
      <c r="E5572" t="s">
        <v>5</v>
      </c>
      <c r="F5572" t="s">
        <v>32</v>
      </c>
      <c r="G5572">
        <v>415392.9375</v>
      </c>
      <c r="H5572">
        <v>162412.46875</v>
      </c>
      <c r="I5572">
        <v>66291.109375</v>
      </c>
      <c r="J5572">
        <v>0</v>
      </c>
      <c r="L5572" s="26">
        <v>49309</v>
      </c>
      <c r="M5572">
        <v>11</v>
      </c>
      <c r="N5572">
        <v>114999.1953125</v>
      </c>
    </row>
    <row r="5573" spans="1:14" x14ac:dyDescent="0.25">
      <c r="A5573" s="21" t="str">
        <f t="shared" si="87"/>
        <v>MOW H2C CAAF_2035</v>
      </c>
      <c r="B5573" t="s">
        <v>130</v>
      </c>
      <c r="C5573" t="s">
        <v>83</v>
      </c>
      <c r="D5573" t="s">
        <v>19</v>
      </c>
      <c r="E5573" t="s">
        <v>5</v>
      </c>
      <c r="F5573" t="s">
        <v>32</v>
      </c>
      <c r="G5573">
        <v>431422.71875</v>
      </c>
      <c r="H5573">
        <v>162331.578125</v>
      </c>
      <c r="I5573">
        <v>67375.546875</v>
      </c>
      <c r="J5573">
        <v>0</v>
      </c>
      <c r="L5573" s="26">
        <v>49674</v>
      </c>
      <c r="M5573">
        <v>12</v>
      </c>
      <c r="N5573">
        <v>109214.828125</v>
      </c>
    </row>
    <row r="5574" spans="1:14" x14ac:dyDescent="0.25">
      <c r="A5574" s="21" t="str">
        <f t="shared" si="87"/>
        <v>MOW H2C CAAF_2036</v>
      </c>
      <c r="B5574" t="s">
        <v>130</v>
      </c>
      <c r="C5574" t="s">
        <v>83</v>
      </c>
      <c r="D5574" t="s">
        <v>19</v>
      </c>
      <c r="E5574" t="s">
        <v>5</v>
      </c>
      <c r="F5574" t="s">
        <v>32</v>
      </c>
      <c r="G5574">
        <v>448206.71875</v>
      </c>
      <c r="H5574">
        <v>162442.21875</v>
      </c>
      <c r="I5574">
        <v>70385.5390625</v>
      </c>
      <c r="J5574">
        <v>0</v>
      </c>
      <c r="L5574" s="26">
        <v>50040</v>
      </c>
      <c r="M5574">
        <v>13</v>
      </c>
      <c r="N5574">
        <v>109143.6640625</v>
      </c>
    </row>
    <row r="5575" spans="1:14" x14ac:dyDescent="0.25">
      <c r="A5575" s="21" t="str">
        <f t="shared" si="87"/>
        <v>MOW H2C CAAF_2037</v>
      </c>
      <c r="B5575" t="s">
        <v>130</v>
      </c>
      <c r="C5575" t="s">
        <v>83</v>
      </c>
      <c r="D5575" t="s">
        <v>19</v>
      </c>
      <c r="E5575" t="s">
        <v>5</v>
      </c>
      <c r="F5575" t="s">
        <v>32</v>
      </c>
      <c r="G5575">
        <v>463235.5625</v>
      </c>
      <c r="H5575">
        <v>161221.375</v>
      </c>
      <c r="I5575">
        <v>71932.90625</v>
      </c>
      <c r="J5575">
        <v>0</v>
      </c>
      <c r="L5575" s="26">
        <v>50405</v>
      </c>
      <c r="M5575">
        <v>14</v>
      </c>
      <c r="N5575">
        <v>103253.828125</v>
      </c>
    </row>
    <row r="5576" spans="1:14" x14ac:dyDescent="0.25">
      <c r="A5576" s="21" t="str">
        <f t="shared" si="87"/>
        <v>MOW H2C CAAF_2038</v>
      </c>
      <c r="B5576" t="s">
        <v>130</v>
      </c>
      <c r="C5576" t="s">
        <v>83</v>
      </c>
      <c r="D5576" t="s">
        <v>19</v>
      </c>
      <c r="E5576" t="s">
        <v>5</v>
      </c>
      <c r="F5576" t="s">
        <v>32</v>
      </c>
      <c r="G5576">
        <v>479152.40625</v>
      </c>
      <c r="H5576">
        <v>163843.0625</v>
      </c>
      <c r="I5576">
        <v>72653.8125</v>
      </c>
      <c r="J5576">
        <v>0</v>
      </c>
      <c r="L5576" s="26">
        <v>50770</v>
      </c>
      <c r="M5576">
        <v>15</v>
      </c>
      <c r="N5576">
        <v>101268.3515625</v>
      </c>
    </row>
    <row r="5577" spans="1:14" x14ac:dyDescent="0.25">
      <c r="A5577" s="21" t="str">
        <f t="shared" si="87"/>
        <v>MOW H2C CAAF_2039</v>
      </c>
      <c r="B5577" t="s">
        <v>130</v>
      </c>
      <c r="C5577" t="s">
        <v>83</v>
      </c>
      <c r="D5577" t="s">
        <v>19</v>
      </c>
      <c r="E5577" t="s">
        <v>5</v>
      </c>
      <c r="F5577" t="s">
        <v>32</v>
      </c>
      <c r="G5577">
        <v>500384.21875</v>
      </c>
      <c r="H5577">
        <v>156170.578125</v>
      </c>
      <c r="I5577">
        <v>75687.7265625</v>
      </c>
      <c r="J5577">
        <v>0</v>
      </c>
      <c r="L5577" s="26">
        <v>51135</v>
      </c>
      <c r="M5577">
        <v>16</v>
      </c>
      <c r="N5577">
        <v>72387.1875</v>
      </c>
    </row>
    <row r="5578" spans="1:14" x14ac:dyDescent="0.25">
      <c r="A5578" s="21" t="str">
        <f t="shared" si="87"/>
        <v>MOW H2C CAAF_2040</v>
      </c>
      <c r="B5578" t="s">
        <v>130</v>
      </c>
      <c r="C5578" t="s">
        <v>83</v>
      </c>
      <c r="D5578" t="s">
        <v>19</v>
      </c>
      <c r="E5578" t="s">
        <v>5</v>
      </c>
      <c r="F5578" t="s">
        <v>32</v>
      </c>
      <c r="G5578">
        <v>514557.5625</v>
      </c>
      <c r="H5578">
        <v>121725.09375</v>
      </c>
      <c r="I5578">
        <v>54972.7578125</v>
      </c>
      <c r="J5578">
        <v>133313.8125</v>
      </c>
      <c r="L5578" s="26">
        <v>51501</v>
      </c>
      <c r="M5578">
        <v>17</v>
      </c>
      <c r="N5578">
        <v>62407.984375</v>
      </c>
    </row>
    <row r="5579" spans="1:14" x14ac:dyDescent="0.25">
      <c r="A5579" s="21" t="str">
        <f t="shared" si="87"/>
        <v>MOW H2C CAAF_2041</v>
      </c>
      <c r="B5579" t="s">
        <v>130</v>
      </c>
      <c r="C5579" t="s">
        <v>83</v>
      </c>
      <c r="D5579" t="s">
        <v>19</v>
      </c>
      <c r="E5579" t="s">
        <v>5</v>
      </c>
      <c r="F5579" t="s">
        <v>32</v>
      </c>
      <c r="G5579">
        <v>527448.25</v>
      </c>
      <c r="H5579">
        <v>125022.21875</v>
      </c>
      <c r="I5579">
        <v>54206.16796875</v>
      </c>
      <c r="J5579">
        <v>0</v>
      </c>
      <c r="L5579" s="26">
        <v>51866</v>
      </c>
      <c r="M5579">
        <v>18</v>
      </c>
      <c r="N5579">
        <v>63370.21484375</v>
      </c>
    </row>
    <row r="5580" spans="1:14" x14ac:dyDescent="0.25">
      <c r="A5580" s="21" t="str">
        <f t="shared" si="87"/>
        <v>MOW H2C CAAF_2042</v>
      </c>
      <c r="B5580" t="s">
        <v>130</v>
      </c>
      <c r="C5580" t="s">
        <v>83</v>
      </c>
      <c r="D5580" t="s">
        <v>19</v>
      </c>
      <c r="E5580" t="s">
        <v>5</v>
      </c>
      <c r="F5580" t="s">
        <v>32</v>
      </c>
      <c r="G5580">
        <v>543103.1875</v>
      </c>
      <c r="H5580">
        <v>123297.5390625</v>
      </c>
      <c r="I5580">
        <v>54454.33984375</v>
      </c>
      <c r="J5580">
        <v>0</v>
      </c>
      <c r="L5580" s="26">
        <v>52231</v>
      </c>
      <c r="M5580">
        <v>19</v>
      </c>
      <c r="N5580">
        <v>60145.953125</v>
      </c>
    </row>
    <row r="5581" spans="1:14" x14ac:dyDescent="0.25">
      <c r="A5581" s="21" t="str">
        <f t="shared" si="87"/>
        <v>MOW H2C CAAF_2043</v>
      </c>
      <c r="B5581" t="s">
        <v>130</v>
      </c>
      <c r="C5581" t="s">
        <v>83</v>
      </c>
      <c r="D5581" t="s">
        <v>19</v>
      </c>
      <c r="E5581" t="s">
        <v>5</v>
      </c>
      <c r="F5581" t="s">
        <v>32</v>
      </c>
      <c r="G5581">
        <v>557457.75</v>
      </c>
      <c r="H5581">
        <v>127034.046875</v>
      </c>
      <c r="I5581">
        <v>177415.3125</v>
      </c>
      <c r="J5581">
        <v>0</v>
      </c>
      <c r="L5581" s="26">
        <v>52596</v>
      </c>
      <c r="M5581">
        <v>20</v>
      </c>
      <c r="N5581">
        <v>61623.91796875</v>
      </c>
    </row>
    <row r="5582" spans="1:14" x14ac:dyDescent="0.25">
      <c r="A5582" s="21" t="str">
        <f t="shared" si="87"/>
        <v>MOW H2C CAAF_2024</v>
      </c>
      <c r="B5582" t="s">
        <v>130</v>
      </c>
      <c r="C5582" t="s">
        <v>83</v>
      </c>
      <c r="D5582" t="s">
        <v>19</v>
      </c>
      <c r="E5582" t="s">
        <v>5</v>
      </c>
      <c r="F5582" t="s">
        <v>8</v>
      </c>
      <c r="G5582">
        <v>0</v>
      </c>
      <c r="H5582">
        <v>0</v>
      </c>
      <c r="I5582">
        <v>0</v>
      </c>
      <c r="J5582">
        <v>0</v>
      </c>
      <c r="L5582" s="26">
        <v>45657</v>
      </c>
      <c r="M5582">
        <v>1</v>
      </c>
      <c r="N5582">
        <v>0</v>
      </c>
    </row>
    <row r="5583" spans="1:14" x14ac:dyDescent="0.25">
      <c r="A5583" s="21" t="str">
        <f t="shared" si="87"/>
        <v>MOW H2C CAAF_2025</v>
      </c>
      <c r="B5583" t="s">
        <v>130</v>
      </c>
      <c r="C5583" t="s">
        <v>83</v>
      </c>
      <c r="D5583" t="s">
        <v>19</v>
      </c>
      <c r="E5583" t="s">
        <v>5</v>
      </c>
      <c r="F5583" t="s">
        <v>8</v>
      </c>
      <c r="G5583">
        <v>0</v>
      </c>
      <c r="H5583">
        <v>0</v>
      </c>
      <c r="I5583">
        <v>0</v>
      </c>
      <c r="J5583">
        <v>0</v>
      </c>
      <c r="L5583" s="26">
        <v>46022</v>
      </c>
      <c r="M5583">
        <v>2</v>
      </c>
      <c r="N5583">
        <v>0</v>
      </c>
    </row>
    <row r="5584" spans="1:14" x14ac:dyDescent="0.25">
      <c r="A5584" s="21" t="str">
        <f t="shared" si="87"/>
        <v>MOW H2C CAAF_2026</v>
      </c>
      <c r="B5584" t="s">
        <v>130</v>
      </c>
      <c r="C5584" t="s">
        <v>83</v>
      </c>
      <c r="D5584" t="s">
        <v>19</v>
      </c>
      <c r="E5584" t="s">
        <v>5</v>
      </c>
      <c r="F5584" t="s">
        <v>8</v>
      </c>
      <c r="G5584">
        <v>0</v>
      </c>
      <c r="H5584">
        <v>0</v>
      </c>
      <c r="I5584">
        <v>0</v>
      </c>
      <c r="J5584">
        <v>0</v>
      </c>
      <c r="L5584" s="26">
        <v>46387</v>
      </c>
      <c r="M5584">
        <v>3</v>
      </c>
      <c r="N5584">
        <v>0</v>
      </c>
    </row>
    <row r="5585" spans="1:14" x14ac:dyDescent="0.25">
      <c r="A5585" s="21" t="str">
        <f t="shared" si="87"/>
        <v>MOW H2C CAAF_2027</v>
      </c>
      <c r="B5585" t="s">
        <v>130</v>
      </c>
      <c r="C5585" t="s">
        <v>83</v>
      </c>
      <c r="D5585" t="s">
        <v>19</v>
      </c>
      <c r="E5585" t="s">
        <v>5</v>
      </c>
      <c r="F5585" t="s">
        <v>8</v>
      </c>
      <c r="G5585">
        <v>0</v>
      </c>
      <c r="H5585">
        <v>0</v>
      </c>
      <c r="I5585">
        <v>0</v>
      </c>
      <c r="J5585">
        <v>0</v>
      </c>
      <c r="L5585" s="26">
        <v>46752</v>
      </c>
      <c r="M5585">
        <v>4</v>
      </c>
      <c r="N5585">
        <v>0</v>
      </c>
    </row>
    <row r="5586" spans="1:14" x14ac:dyDescent="0.25">
      <c r="A5586" s="21" t="str">
        <f t="shared" si="87"/>
        <v>MOW H2C CAAF_2028</v>
      </c>
      <c r="B5586" t="s">
        <v>130</v>
      </c>
      <c r="C5586" t="s">
        <v>83</v>
      </c>
      <c r="D5586" t="s">
        <v>19</v>
      </c>
      <c r="E5586" t="s">
        <v>5</v>
      </c>
      <c r="F5586" t="s">
        <v>8</v>
      </c>
      <c r="G5586">
        <v>0</v>
      </c>
      <c r="H5586">
        <v>0</v>
      </c>
      <c r="I5586">
        <v>0</v>
      </c>
      <c r="J5586">
        <v>0</v>
      </c>
      <c r="L5586" s="26">
        <v>47118</v>
      </c>
      <c r="M5586">
        <v>5</v>
      </c>
      <c r="N5586">
        <v>0</v>
      </c>
    </row>
    <row r="5587" spans="1:14" x14ac:dyDescent="0.25">
      <c r="A5587" s="21" t="str">
        <f t="shared" si="87"/>
        <v>MOW H2C CAAF_2029</v>
      </c>
      <c r="B5587" t="s">
        <v>130</v>
      </c>
      <c r="C5587" t="s">
        <v>83</v>
      </c>
      <c r="D5587" t="s">
        <v>19</v>
      </c>
      <c r="E5587" t="s">
        <v>5</v>
      </c>
      <c r="F5587" t="s">
        <v>8</v>
      </c>
      <c r="G5587">
        <v>0</v>
      </c>
      <c r="H5587">
        <v>0</v>
      </c>
      <c r="I5587">
        <v>0</v>
      </c>
      <c r="J5587">
        <v>0</v>
      </c>
      <c r="L5587" s="26">
        <v>47483</v>
      </c>
      <c r="M5587">
        <v>6</v>
      </c>
      <c r="N5587">
        <v>0</v>
      </c>
    </row>
    <row r="5588" spans="1:14" x14ac:dyDescent="0.25">
      <c r="A5588" s="21" t="str">
        <f t="shared" si="87"/>
        <v>MOW H2C CAAF_2030</v>
      </c>
      <c r="B5588" t="s">
        <v>130</v>
      </c>
      <c r="C5588" t="s">
        <v>83</v>
      </c>
      <c r="D5588" t="s">
        <v>19</v>
      </c>
      <c r="E5588" t="s">
        <v>5</v>
      </c>
      <c r="F5588" t="s">
        <v>8</v>
      </c>
      <c r="G5588">
        <v>0</v>
      </c>
      <c r="H5588">
        <v>0</v>
      </c>
      <c r="I5588">
        <v>0</v>
      </c>
      <c r="J5588">
        <v>0</v>
      </c>
      <c r="L5588" s="26">
        <v>47848</v>
      </c>
      <c r="M5588">
        <v>7</v>
      </c>
      <c r="N5588">
        <v>0</v>
      </c>
    </row>
    <row r="5589" spans="1:14" x14ac:dyDescent="0.25">
      <c r="A5589" s="21" t="str">
        <f t="shared" si="87"/>
        <v>MOW H2C CAAF_2031</v>
      </c>
      <c r="B5589" t="s">
        <v>130</v>
      </c>
      <c r="C5589" t="s">
        <v>83</v>
      </c>
      <c r="D5589" t="s">
        <v>19</v>
      </c>
      <c r="E5589" t="s">
        <v>5</v>
      </c>
      <c r="F5589" t="s">
        <v>8</v>
      </c>
      <c r="G5589">
        <v>0</v>
      </c>
      <c r="H5589">
        <v>0</v>
      </c>
      <c r="I5589">
        <v>0</v>
      </c>
      <c r="J5589">
        <v>0</v>
      </c>
      <c r="L5589" s="26">
        <v>48213</v>
      </c>
      <c r="M5589">
        <v>8</v>
      </c>
      <c r="N5589">
        <v>0</v>
      </c>
    </row>
    <row r="5590" spans="1:14" x14ac:dyDescent="0.25">
      <c r="A5590" s="21" t="str">
        <f t="shared" si="87"/>
        <v>MOW H2C CAAF_2032</v>
      </c>
      <c r="B5590" t="s">
        <v>130</v>
      </c>
      <c r="C5590" t="s">
        <v>83</v>
      </c>
      <c r="D5590" t="s">
        <v>19</v>
      </c>
      <c r="E5590" t="s">
        <v>5</v>
      </c>
      <c r="F5590" t="s">
        <v>8</v>
      </c>
      <c r="G5590">
        <v>0</v>
      </c>
      <c r="H5590">
        <v>0</v>
      </c>
      <c r="I5590">
        <v>0</v>
      </c>
      <c r="J5590">
        <v>0</v>
      </c>
      <c r="L5590" s="26">
        <v>48579</v>
      </c>
      <c r="M5590">
        <v>9</v>
      </c>
      <c r="N5590">
        <v>0</v>
      </c>
    </row>
    <row r="5591" spans="1:14" x14ac:dyDescent="0.25">
      <c r="A5591" s="21" t="str">
        <f t="shared" si="87"/>
        <v>MOW H2C CAAF_2033</v>
      </c>
      <c r="B5591" t="s">
        <v>130</v>
      </c>
      <c r="C5591" t="s">
        <v>83</v>
      </c>
      <c r="D5591" t="s">
        <v>19</v>
      </c>
      <c r="E5591" t="s">
        <v>5</v>
      </c>
      <c r="F5591" t="s">
        <v>8</v>
      </c>
      <c r="G5591">
        <v>0</v>
      </c>
      <c r="H5591">
        <v>0</v>
      </c>
      <c r="I5591">
        <v>0</v>
      </c>
      <c r="J5591">
        <v>0</v>
      </c>
      <c r="L5591" s="26">
        <v>48944</v>
      </c>
      <c r="M5591">
        <v>10</v>
      </c>
      <c r="N5591">
        <v>0</v>
      </c>
    </row>
    <row r="5592" spans="1:14" x14ac:dyDescent="0.25">
      <c r="A5592" s="21" t="str">
        <f t="shared" si="87"/>
        <v>MOW H2C CAAF_2034</v>
      </c>
      <c r="B5592" t="s">
        <v>130</v>
      </c>
      <c r="C5592" t="s">
        <v>83</v>
      </c>
      <c r="D5592" t="s">
        <v>19</v>
      </c>
      <c r="E5592" t="s">
        <v>5</v>
      </c>
      <c r="F5592" t="s">
        <v>8</v>
      </c>
      <c r="G5592">
        <v>0</v>
      </c>
      <c r="H5592">
        <v>0</v>
      </c>
      <c r="I5592">
        <v>0</v>
      </c>
      <c r="J5592">
        <v>0</v>
      </c>
      <c r="L5592" s="26">
        <v>49309</v>
      </c>
      <c r="M5592">
        <v>11</v>
      </c>
      <c r="N5592">
        <v>0</v>
      </c>
    </row>
    <row r="5593" spans="1:14" x14ac:dyDescent="0.25">
      <c r="A5593" s="21" t="str">
        <f t="shared" si="87"/>
        <v>MOW H2C CAAF_2035</v>
      </c>
      <c r="B5593" t="s">
        <v>130</v>
      </c>
      <c r="C5593" t="s">
        <v>83</v>
      </c>
      <c r="D5593" t="s">
        <v>19</v>
      </c>
      <c r="E5593" t="s">
        <v>5</v>
      </c>
      <c r="F5593" t="s">
        <v>8</v>
      </c>
      <c r="G5593">
        <v>0</v>
      </c>
      <c r="H5593">
        <v>0</v>
      </c>
      <c r="I5593">
        <v>0</v>
      </c>
      <c r="J5593">
        <v>0</v>
      </c>
      <c r="L5593" s="26">
        <v>49674</v>
      </c>
      <c r="M5593">
        <v>12</v>
      </c>
      <c r="N5593">
        <v>0</v>
      </c>
    </row>
    <row r="5594" spans="1:14" x14ac:dyDescent="0.25">
      <c r="A5594" s="21" t="str">
        <f t="shared" si="87"/>
        <v>MOW H2C CAAF_2036</v>
      </c>
      <c r="B5594" t="s">
        <v>130</v>
      </c>
      <c r="C5594" t="s">
        <v>83</v>
      </c>
      <c r="D5594" t="s">
        <v>19</v>
      </c>
      <c r="E5594" t="s">
        <v>5</v>
      </c>
      <c r="F5594" t="s">
        <v>8</v>
      </c>
      <c r="G5594">
        <v>0</v>
      </c>
      <c r="H5594">
        <v>0</v>
      </c>
      <c r="I5594">
        <v>0</v>
      </c>
      <c r="J5594">
        <v>0</v>
      </c>
      <c r="L5594" s="26">
        <v>50040</v>
      </c>
      <c r="M5594">
        <v>13</v>
      </c>
      <c r="N5594">
        <v>0</v>
      </c>
    </row>
    <row r="5595" spans="1:14" x14ac:dyDescent="0.25">
      <c r="A5595" s="21" t="str">
        <f t="shared" si="87"/>
        <v>MOW H2C CAAF_2037</v>
      </c>
      <c r="B5595" t="s">
        <v>130</v>
      </c>
      <c r="C5595" t="s">
        <v>83</v>
      </c>
      <c r="D5595" t="s">
        <v>19</v>
      </c>
      <c r="E5595" t="s">
        <v>5</v>
      </c>
      <c r="F5595" t="s">
        <v>8</v>
      </c>
      <c r="G5595">
        <v>0</v>
      </c>
      <c r="H5595">
        <v>0</v>
      </c>
      <c r="I5595">
        <v>0</v>
      </c>
      <c r="J5595">
        <v>0</v>
      </c>
      <c r="L5595" s="26">
        <v>50405</v>
      </c>
      <c r="M5595">
        <v>14</v>
      </c>
      <c r="N5595">
        <v>0</v>
      </c>
    </row>
    <row r="5596" spans="1:14" x14ac:dyDescent="0.25">
      <c r="A5596" s="21" t="str">
        <f t="shared" si="87"/>
        <v>MOW H2C CAAF_2038</v>
      </c>
      <c r="B5596" t="s">
        <v>130</v>
      </c>
      <c r="C5596" t="s">
        <v>83</v>
      </c>
      <c r="D5596" t="s">
        <v>19</v>
      </c>
      <c r="E5596" t="s">
        <v>5</v>
      </c>
      <c r="F5596" t="s">
        <v>8</v>
      </c>
      <c r="G5596">
        <v>0</v>
      </c>
      <c r="H5596">
        <v>0</v>
      </c>
      <c r="I5596">
        <v>0</v>
      </c>
      <c r="J5596">
        <v>0</v>
      </c>
      <c r="L5596" s="26">
        <v>50770</v>
      </c>
      <c r="M5596">
        <v>15</v>
      </c>
      <c r="N5596">
        <v>0</v>
      </c>
    </row>
    <row r="5597" spans="1:14" x14ac:dyDescent="0.25">
      <c r="A5597" s="21" t="str">
        <f t="shared" si="87"/>
        <v>MOW H2C CAAF_2039</v>
      </c>
      <c r="B5597" t="s">
        <v>130</v>
      </c>
      <c r="C5597" t="s">
        <v>83</v>
      </c>
      <c r="D5597" t="s">
        <v>19</v>
      </c>
      <c r="E5597" t="s">
        <v>5</v>
      </c>
      <c r="F5597" t="s">
        <v>8</v>
      </c>
      <c r="G5597">
        <v>0</v>
      </c>
      <c r="H5597">
        <v>0</v>
      </c>
      <c r="I5597">
        <v>0</v>
      </c>
      <c r="J5597">
        <v>0</v>
      </c>
      <c r="L5597" s="26">
        <v>51135</v>
      </c>
      <c r="M5597">
        <v>16</v>
      </c>
      <c r="N5597">
        <v>0</v>
      </c>
    </row>
    <row r="5598" spans="1:14" x14ac:dyDescent="0.25">
      <c r="A5598" s="21" t="str">
        <f t="shared" si="87"/>
        <v>MOW H2C CAAF_2040</v>
      </c>
      <c r="B5598" t="s">
        <v>130</v>
      </c>
      <c r="C5598" t="s">
        <v>83</v>
      </c>
      <c r="D5598" t="s">
        <v>19</v>
      </c>
      <c r="E5598" t="s">
        <v>5</v>
      </c>
      <c r="F5598" t="s">
        <v>8</v>
      </c>
      <c r="G5598">
        <v>0</v>
      </c>
      <c r="H5598">
        <v>0</v>
      </c>
      <c r="I5598">
        <v>0</v>
      </c>
      <c r="J5598">
        <v>0</v>
      </c>
      <c r="L5598" s="26">
        <v>51501</v>
      </c>
      <c r="M5598">
        <v>17</v>
      </c>
      <c r="N5598">
        <v>0</v>
      </c>
    </row>
    <row r="5599" spans="1:14" x14ac:dyDescent="0.25">
      <c r="A5599" s="21" t="str">
        <f t="shared" si="87"/>
        <v>MOW H2C CAAF_2041</v>
      </c>
      <c r="B5599" t="s">
        <v>130</v>
      </c>
      <c r="C5599" t="s">
        <v>83</v>
      </c>
      <c r="D5599" t="s">
        <v>19</v>
      </c>
      <c r="E5599" t="s">
        <v>5</v>
      </c>
      <c r="F5599" t="s">
        <v>8</v>
      </c>
      <c r="G5599">
        <v>0</v>
      </c>
      <c r="H5599">
        <v>0</v>
      </c>
      <c r="I5599">
        <v>0</v>
      </c>
      <c r="J5599">
        <v>0</v>
      </c>
      <c r="L5599" s="26">
        <v>51866</v>
      </c>
      <c r="M5599">
        <v>18</v>
      </c>
      <c r="N5599">
        <v>0</v>
      </c>
    </row>
    <row r="5600" spans="1:14" x14ac:dyDescent="0.25">
      <c r="A5600" s="21" t="str">
        <f t="shared" si="87"/>
        <v>MOW H2C CAAF_2042</v>
      </c>
      <c r="B5600" t="s">
        <v>130</v>
      </c>
      <c r="C5600" t="s">
        <v>83</v>
      </c>
      <c r="D5600" t="s">
        <v>19</v>
      </c>
      <c r="E5600" t="s">
        <v>5</v>
      </c>
      <c r="F5600" t="s">
        <v>8</v>
      </c>
      <c r="G5600">
        <v>0</v>
      </c>
      <c r="H5600">
        <v>0</v>
      </c>
      <c r="I5600">
        <v>0</v>
      </c>
      <c r="J5600">
        <v>0</v>
      </c>
      <c r="L5600" s="26">
        <v>52231</v>
      </c>
      <c r="M5600">
        <v>19</v>
      </c>
      <c r="N5600">
        <v>0</v>
      </c>
    </row>
    <row r="5601" spans="1:14" x14ac:dyDescent="0.25">
      <c r="A5601" s="21" t="str">
        <f t="shared" si="87"/>
        <v>MOW H2C CAAF_2043</v>
      </c>
      <c r="B5601" t="s">
        <v>130</v>
      </c>
      <c r="C5601" t="s">
        <v>83</v>
      </c>
      <c r="D5601" t="s">
        <v>19</v>
      </c>
      <c r="E5601" t="s">
        <v>5</v>
      </c>
      <c r="F5601" t="s">
        <v>8</v>
      </c>
      <c r="G5601">
        <v>0</v>
      </c>
      <c r="H5601">
        <v>0</v>
      </c>
      <c r="I5601">
        <v>0</v>
      </c>
      <c r="J5601">
        <v>0</v>
      </c>
      <c r="L5601" s="26">
        <v>52596</v>
      </c>
      <c r="M5601">
        <v>20</v>
      </c>
      <c r="N5601">
        <v>0</v>
      </c>
    </row>
    <row r="5602" spans="1:14" x14ac:dyDescent="0.25">
      <c r="A5602" s="21" t="str">
        <f t="shared" si="87"/>
        <v>MOW H2N CAAF_2024</v>
      </c>
      <c r="B5602" t="s">
        <v>130</v>
      </c>
      <c r="C5602" t="s">
        <v>83</v>
      </c>
      <c r="D5602" t="s">
        <v>20</v>
      </c>
      <c r="E5602" t="s">
        <v>29</v>
      </c>
      <c r="F5602" t="s">
        <v>28</v>
      </c>
      <c r="K5602">
        <v>0</v>
      </c>
      <c r="L5602" s="26">
        <v>45657</v>
      </c>
      <c r="M5602">
        <v>1</v>
      </c>
    </row>
    <row r="5603" spans="1:14" x14ac:dyDescent="0.25">
      <c r="A5603" s="21" t="str">
        <f t="shared" si="87"/>
        <v>MOW H2N CAAF_2025</v>
      </c>
      <c r="B5603" t="s">
        <v>130</v>
      </c>
      <c r="C5603" t="s">
        <v>83</v>
      </c>
      <c r="D5603" t="s">
        <v>20</v>
      </c>
      <c r="E5603" t="s">
        <v>29</v>
      </c>
      <c r="F5603" t="s">
        <v>28</v>
      </c>
      <c r="K5603">
        <v>0</v>
      </c>
      <c r="L5603" s="26">
        <v>46022</v>
      </c>
      <c r="M5603">
        <v>2</v>
      </c>
    </row>
    <row r="5604" spans="1:14" x14ac:dyDescent="0.25">
      <c r="A5604" s="21" t="str">
        <f t="shared" si="87"/>
        <v>MOW H2N CAAF_2026</v>
      </c>
      <c r="B5604" t="s">
        <v>130</v>
      </c>
      <c r="C5604" t="s">
        <v>83</v>
      </c>
      <c r="D5604" t="s">
        <v>20</v>
      </c>
      <c r="E5604" t="s">
        <v>29</v>
      </c>
      <c r="F5604" t="s">
        <v>28</v>
      </c>
      <c r="K5604">
        <v>0</v>
      </c>
      <c r="L5604" s="26">
        <v>46387</v>
      </c>
      <c r="M5604">
        <v>3</v>
      </c>
    </row>
    <row r="5605" spans="1:14" x14ac:dyDescent="0.25">
      <c r="A5605" s="21" t="str">
        <f t="shared" si="87"/>
        <v>MOW H2N CAAF_2027</v>
      </c>
      <c r="B5605" t="s">
        <v>130</v>
      </c>
      <c r="C5605" t="s">
        <v>83</v>
      </c>
      <c r="D5605" t="s">
        <v>20</v>
      </c>
      <c r="E5605" t="s">
        <v>29</v>
      </c>
      <c r="F5605" t="s">
        <v>28</v>
      </c>
      <c r="K5605">
        <v>0</v>
      </c>
      <c r="L5605" s="26">
        <v>46752</v>
      </c>
      <c r="M5605">
        <v>4</v>
      </c>
    </row>
    <row r="5606" spans="1:14" x14ac:dyDescent="0.25">
      <c r="A5606" s="21" t="str">
        <f t="shared" si="87"/>
        <v>MOW H2N CAAF_2028</v>
      </c>
      <c r="B5606" t="s">
        <v>130</v>
      </c>
      <c r="C5606" t="s">
        <v>83</v>
      </c>
      <c r="D5606" t="s">
        <v>20</v>
      </c>
      <c r="E5606" t="s">
        <v>29</v>
      </c>
      <c r="F5606" t="s">
        <v>28</v>
      </c>
      <c r="K5606">
        <v>0</v>
      </c>
      <c r="L5606" s="26">
        <v>47118</v>
      </c>
      <c r="M5606">
        <v>5</v>
      </c>
    </row>
    <row r="5607" spans="1:14" x14ac:dyDescent="0.25">
      <c r="A5607" s="21" t="str">
        <f t="shared" si="87"/>
        <v>MOW H2N CAAF_2029</v>
      </c>
      <c r="B5607" t="s">
        <v>130</v>
      </c>
      <c r="C5607" t="s">
        <v>83</v>
      </c>
      <c r="D5607" t="s">
        <v>20</v>
      </c>
      <c r="E5607" t="s">
        <v>29</v>
      </c>
      <c r="F5607" t="s">
        <v>28</v>
      </c>
      <c r="K5607">
        <v>0</v>
      </c>
      <c r="L5607" s="26">
        <v>47483</v>
      </c>
      <c r="M5607">
        <v>6</v>
      </c>
    </row>
    <row r="5608" spans="1:14" x14ac:dyDescent="0.25">
      <c r="A5608" s="21" t="str">
        <f t="shared" si="87"/>
        <v>MOW H2N CAAF_2030</v>
      </c>
      <c r="B5608" t="s">
        <v>130</v>
      </c>
      <c r="C5608" t="s">
        <v>83</v>
      </c>
      <c r="D5608" t="s">
        <v>20</v>
      </c>
      <c r="E5608" t="s">
        <v>29</v>
      </c>
      <c r="F5608" t="s">
        <v>28</v>
      </c>
      <c r="K5608">
        <v>0</v>
      </c>
      <c r="L5608" s="26">
        <v>47848</v>
      </c>
      <c r="M5608">
        <v>7</v>
      </c>
    </row>
    <row r="5609" spans="1:14" x14ac:dyDescent="0.25">
      <c r="A5609" s="21" t="str">
        <f t="shared" si="87"/>
        <v>MOW H2N CAAF_2031</v>
      </c>
      <c r="B5609" t="s">
        <v>130</v>
      </c>
      <c r="C5609" t="s">
        <v>83</v>
      </c>
      <c r="D5609" t="s">
        <v>20</v>
      </c>
      <c r="E5609" t="s">
        <v>29</v>
      </c>
      <c r="F5609" t="s">
        <v>28</v>
      </c>
      <c r="K5609">
        <v>0</v>
      </c>
      <c r="L5609" s="26">
        <v>48213</v>
      </c>
      <c r="M5609">
        <v>8</v>
      </c>
    </row>
    <row r="5610" spans="1:14" x14ac:dyDescent="0.25">
      <c r="A5610" s="21" t="str">
        <f t="shared" si="87"/>
        <v>MOW H2N CAAF_2032</v>
      </c>
      <c r="B5610" t="s">
        <v>130</v>
      </c>
      <c r="C5610" t="s">
        <v>83</v>
      </c>
      <c r="D5610" t="s">
        <v>20</v>
      </c>
      <c r="E5610" t="s">
        <v>29</v>
      </c>
      <c r="F5610" t="s">
        <v>28</v>
      </c>
      <c r="K5610">
        <v>0</v>
      </c>
      <c r="L5610" s="26">
        <v>48579</v>
      </c>
      <c r="M5610">
        <v>9</v>
      </c>
    </row>
    <row r="5611" spans="1:14" x14ac:dyDescent="0.25">
      <c r="A5611" s="21" t="str">
        <f t="shared" si="87"/>
        <v>MOW H2N CAAF_2033</v>
      </c>
      <c r="B5611" t="s">
        <v>130</v>
      </c>
      <c r="C5611" t="s">
        <v>83</v>
      </c>
      <c r="D5611" t="s">
        <v>20</v>
      </c>
      <c r="E5611" t="s">
        <v>29</v>
      </c>
      <c r="F5611" t="s">
        <v>28</v>
      </c>
      <c r="K5611">
        <v>0</v>
      </c>
      <c r="L5611" s="26">
        <v>48944</v>
      </c>
      <c r="M5611">
        <v>10</v>
      </c>
    </row>
    <row r="5612" spans="1:14" x14ac:dyDescent="0.25">
      <c r="A5612" s="21" t="str">
        <f t="shared" si="87"/>
        <v>MOW H2N CAAF_2034</v>
      </c>
      <c r="B5612" t="s">
        <v>130</v>
      </c>
      <c r="C5612" t="s">
        <v>83</v>
      </c>
      <c r="D5612" t="s">
        <v>20</v>
      </c>
      <c r="E5612" t="s">
        <v>29</v>
      </c>
      <c r="F5612" t="s">
        <v>28</v>
      </c>
      <c r="K5612">
        <v>0</v>
      </c>
      <c r="L5612" s="26">
        <v>49309</v>
      </c>
      <c r="M5612">
        <v>11</v>
      </c>
    </row>
    <row r="5613" spans="1:14" x14ac:dyDescent="0.25">
      <c r="A5613" s="21" t="str">
        <f t="shared" si="87"/>
        <v>MOW H2N CAAF_2035</v>
      </c>
      <c r="B5613" t="s">
        <v>130</v>
      </c>
      <c r="C5613" t="s">
        <v>83</v>
      </c>
      <c r="D5613" t="s">
        <v>20</v>
      </c>
      <c r="E5613" t="s">
        <v>29</v>
      </c>
      <c r="F5613" t="s">
        <v>28</v>
      </c>
      <c r="K5613">
        <v>0</v>
      </c>
      <c r="L5613" s="26">
        <v>49674</v>
      </c>
      <c r="M5613">
        <v>12</v>
      </c>
    </row>
    <row r="5614" spans="1:14" x14ac:dyDescent="0.25">
      <c r="A5614" s="21" t="str">
        <f t="shared" si="87"/>
        <v>MOW H2N CAAF_2036</v>
      </c>
      <c r="B5614" t="s">
        <v>130</v>
      </c>
      <c r="C5614" t="s">
        <v>83</v>
      </c>
      <c r="D5614" t="s">
        <v>20</v>
      </c>
      <c r="E5614" t="s">
        <v>29</v>
      </c>
      <c r="F5614" t="s">
        <v>28</v>
      </c>
      <c r="K5614">
        <v>0</v>
      </c>
      <c r="L5614" s="26">
        <v>50040</v>
      </c>
      <c r="M5614">
        <v>13</v>
      </c>
    </row>
    <row r="5615" spans="1:14" x14ac:dyDescent="0.25">
      <c r="A5615" s="21" t="str">
        <f t="shared" si="87"/>
        <v>MOW H2N CAAF_2037</v>
      </c>
      <c r="B5615" t="s">
        <v>130</v>
      </c>
      <c r="C5615" t="s">
        <v>83</v>
      </c>
      <c r="D5615" t="s">
        <v>20</v>
      </c>
      <c r="E5615" t="s">
        <v>29</v>
      </c>
      <c r="F5615" t="s">
        <v>28</v>
      </c>
      <c r="K5615">
        <v>0</v>
      </c>
      <c r="L5615" s="26">
        <v>50405</v>
      </c>
      <c r="M5615">
        <v>14</v>
      </c>
    </row>
    <row r="5616" spans="1:14" x14ac:dyDescent="0.25">
      <c r="A5616" s="21" t="str">
        <f t="shared" si="87"/>
        <v>MOW H2N CAAF_2038</v>
      </c>
      <c r="B5616" t="s">
        <v>130</v>
      </c>
      <c r="C5616" t="s">
        <v>83</v>
      </c>
      <c r="D5616" t="s">
        <v>20</v>
      </c>
      <c r="E5616" t="s">
        <v>29</v>
      </c>
      <c r="F5616" t="s">
        <v>28</v>
      </c>
      <c r="K5616">
        <v>0</v>
      </c>
      <c r="L5616" s="26">
        <v>50770</v>
      </c>
      <c r="M5616">
        <v>15</v>
      </c>
    </row>
    <row r="5617" spans="1:13" x14ac:dyDescent="0.25">
      <c r="A5617" s="21" t="str">
        <f t="shared" si="87"/>
        <v>MOW H2N CAAF_2039</v>
      </c>
      <c r="B5617" t="s">
        <v>130</v>
      </c>
      <c r="C5617" t="s">
        <v>83</v>
      </c>
      <c r="D5617" t="s">
        <v>20</v>
      </c>
      <c r="E5617" t="s">
        <v>29</v>
      </c>
      <c r="F5617" t="s">
        <v>28</v>
      </c>
      <c r="K5617">
        <v>0</v>
      </c>
      <c r="L5617" s="26">
        <v>51135</v>
      </c>
      <c r="M5617">
        <v>16</v>
      </c>
    </row>
    <row r="5618" spans="1:13" x14ac:dyDescent="0.25">
      <c r="A5618" s="21" t="str">
        <f t="shared" si="87"/>
        <v>MOW H2N CAAF_2040</v>
      </c>
      <c r="B5618" t="s">
        <v>130</v>
      </c>
      <c r="C5618" t="s">
        <v>83</v>
      </c>
      <c r="D5618" t="s">
        <v>20</v>
      </c>
      <c r="E5618" t="s">
        <v>29</v>
      </c>
      <c r="F5618" t="s">
        <v>28</v>
      </c>
      <c r="K5618">
        <v>0</v>
      </c>
      <c r="L5618" s="26">
        <v>51501</v>
      </c>
      <c r="M5618">
        <v>17</v>
      </c>
    </row>
    <row r="5619" spans="1:13" x14ac:dyDescent="0.25">
      <c r="A5619" s="21" t="str">
        <f t="shared" si="87"/>
        <v>MOW H2N CAAF_2041</v>
      </c>
      <c r="B5619" t="s">
        <v>130</v>
      </c>
      <c r="C5619" t="s">
        <v>83</v>
      </c>
      <c r="D5619" t="s">
        <v>20</v>
      </c>
      <c r="E5619" t="s">
        <v>29</v>
      </c>
      <c r="F5619" t="s">
        <v>28</v>
      </c>
      <c r="K5619">
        <v>0</v>
      </c>
      <c r="L5619" s="26">
        <v>51866</v>
      </c>
      <c r="M5619">
        <v>18</v>
      </c>
    </row>
    <row r="5620" spans="1:13" x14ac:dyDescent="0.25">
      <c r="A5620" s="21" t="str">
        <f t="shared" si="87"/>
        <v>MOW H2N CAAF_2042</v>
      </c>
      <c r="B5620" t="s">
        <v>130</v>
      </c>
      <c r="C5620" t="s">
        <v>83</v>
      </c>
      <c r="D5620" t="s">
        <v>20</v>
      </c>
      <c r="E5620" t="s">
        <v>29</v>
      </c>
      <c r="F5620" t="s">
        <v>28</v>
      </c>
      <c r="K5620">
        <v>0</v>
      </c>
      <c r="L5620" s="26">
        <v>52231</v>
      </c>
      <c r="M5620">
        <v>19</v>
      </c>
    </row>
    <row r="5621" spans="1:13" x14ac:dyDescent="0.25">
      <c r="A5621" s="21" t="str">
        <f t="shared" si="87"/>
        <v>MOW H2N CAAF_2043</v>
      </c>
      <c r="B5621" t="s">
        <v>130</v>
      </c>
      <c r="C5621" t="s">
        <v>83</v>
      </c>
      <c r="D5621" t="s">
        <v>20</v>
      </c>
      <c r="E5621" t="s">
        <v>29</v>
      </c>
      <c r="F5621" t="s">
        <v>28</v>
      </c>
      <c r="K5621">
        <v>0</v>
      </c>
      <c r="L5621" s="26">
        <v>52596</v>
      </c>
      <c r="M5621">
        <v>20</v>
      </c>
    </row>
    <row r="5622" spans="1:13" x14ac:dyDescent="0.25">
      <c r="A5622" s="21" t="str">
        <f t="shared" si="87"/>
        <v>MOW H2N CAAF_2024</v>
      </c>
      <c r="B5622" t="s">
        <v>130</v>
      </c>
      <c r="C5622" t="s">
        <v>83</v>
      </c>
      <c r="D5622" t="s">
        <v>20</v>
      </c>
      <c r="E5622" t="s">
        <v>29</v>
      </c>
      <c r="F5622" t="s">
        <v>31</v>
      </c>
      <c r="K5622">
        <v>0</v>
      </c>
      <c r="L5622" s="26">
        <v>45657</v>
      </c>
      <c r="M5622">
        <v>1</v>
      </c>
    </row>
    <row r="5623" spans="1:13" x14ac:dyDescent="0.25">
      <c r="A5623" s="21" t="str">
        <f t="shared" si="87"/>
        <v>MOW H2N CAAF_2025</v>
      </c>
      <c r="B5623" t="s">
        <v>130</v>
      </c>
      <c r="C5623" t="s">
        <v>83</v>
      </c>
      <c r="D5623" t="s">
        <v>20</v>
      </c>
      <c r="E5623" t="s">
        <v>29</v>
      </c>
      <c r="F5623" t="s">
        <v>31</v>
      </c>
      <c r="K5623">
        <v>0</v>
      </c>
      <c r="L5623" s="26">
        <v>46022</v>
      </c>
      <c r="M5623">
        <v>2</v>
      </c>
    </row>
    <row r="5624" spans="1:13" x14ac:dyDescent="0.25">
      <c r="A5624" s="21" t="str">
        <f t="shared" si="87"/>
        <v>MOW H2N CAAF_2026</v>
      </c>
      <c r="B5624" t="s">
        <v>130</v>
      </c>
      <c r="C5624" t="s">
        <v>83</v>
      </c>
      <c r="D5624" t="s">
        <v>20</v>
      </c>
      <c r="E5624" t="s">
        <v>29</v>
      </c>
      <c r="F5624" t="s">
        <v>31</v>
      </c>
      <c r="K5624">
        <v>0</v>
      </c>
      <c r="L5624" s="26">
        <v>46387</v>
      </c>
      <c r="M5624">
        <v>3</v>
      </c>
    </row>
    <row r="5625" spans="1:13" x14ac:dyDescent="0.25">
      <c r="A5625" s="21" t="str">
        <f t="shared" si="87"/>
        <v>MOW H2N CAAF_2027</v>
      </c>
      <c r="B5625" t="s">
        <v>130</v>
      </c>
      <c r="C5625" t="s">
        <v>83</v>
      </c>
      <c r="D5625" t="s">
        <v>20</v>
      </c>
      <c r="E5625" t="s">
        <v>29</v>
      </c>
      <c r="F5625" t="s">
        <v>31</v>
      </c>
      <c r="K5625">
        <v>0</v>
      </c>
      <c r="L5625" s="26">
        <v>46752</v>
      </c>
      <c r="M5625">
        <v>4</v>
      </c>
    </row>
    <row r="5626" spans="1:13" x14ac:dyDescent="0.25">
      <c r="A5626" s="21" t="str">
        <f t="shared" si="87"/>
        <v>MOW H2N CAAF_2028</v>
      </c>
      <c r="B5626" t="s">
        <v>130</v>
      </c>
      <c r="C5626" t="s">
        <v>83</v>
      </c>
      <c r="D5626" t="s">
        <v>20</v>
      </c>
      <c r="E5626" t="s">
        <v>29</v>
      </c>
      <c r="F5626" t="s">
        <v>31</v>
      </c>
      <c r="K5626">
        <v>0</v>
      </c>
      <c r="L5626" s="26">
        <v>47118</v>
      </c>
      <c r="M5626">
        <v>5</v>
      </c>
    </row>
    <row r="5627" spans="1:13" x14ac:dyDescent="0.25">
      <c r="A5627" s="21" t="str">
        <f t="shared" si="87"/>
        <v>MOW H2N CAAF_2029</v>
      </c>
      <c r="B5627" t="s">
        <v>130</v>
      </c>
      <c r="C5627" t="s">
        <v>83</v>
      </c>
      <c r="D5627" t="s">
        <v>20</v>
      </c>
      <c r="E5627" t="s">
        <v>29</v>
      </c>
      <c r="F5627" t="s">
        <v>31</v>
      </c>
      <c r="K5627">
        <v>0</v>
      </c>
      <c r="L5627" s="26">
        <v>47483</v>
      </c>
      <c r="M5627">
        <v>6</v>
      </c>
    </row>
    <row r="5628" spans="1:13" x14ac:dyDescent="0.25">
      <c r="A5628" s="21" t="str">
        <f t="shared" si="87"/>
        <v>MOW H2N CAAF_2030</v>
      </c>
      <c r="B5628" t="s">
        <v>130</v>
      </c>
      <c r="C5628" t="s">
        <v>83</v>
      </c>
      <c r="D5628" t="s">
        <v>20</v>
      </c>
      <c r="E5628" t="s">
        <v>29</v>
      </c>
      <c r="F5628" t="s">
        <v>31</v>
      </c>
      <c r="K5628">
        <v>0</v>
      </c>
      <c r="L5628" s="26">
        <v>47848</v>
      </c>
      <c r="M5628">
        <v>7</v>
      </c>
    </row>
    <row r="5629" spans="1:13" x14ac:dyDescent="0.25">
      <c r="A5629" s="21" t="str">
        <f t="shared" si="87"/>
        <v>MOW H2N CAAF_2031</v>
      </c>
      <c r="B5629" t="s">
        <v>130</v>
      </c>
      <c r="C5629" t="s">
        <v>83</v>
      </c>
      <c r="D5629" t="s">
        <v>20</v>
      </c>
      <c r="E5629" t="s">
        <v>29</v>
      </c>
      <c r="F5629" t="s">
        <v>31</v>
      </c>
      <c r="K5629">
        <v>0</v>
      </c>
      <c r="L5629" s="26">
        <v>48213</v>
      </c>
      <c r="M5629">
        <v>8</v>
      </c>
    </row>
    <row r="5630" spans="1:13" x14ac:dyDescent="0.25">
      <c r="A5630" s="21" t="str">
        <f t="shared" si="87"/>
        <v>MOW H2N CAAF_2032</v>
      </c>
      <c r="B5630" t="s">
        <v>130</v>
      </c>
      <c r="C5630" t="s">
        <v>83</v>
      </c>
      <c r="D5630" t="s">
        <v>20</v>
      </c>
      <c r="E5630" t="s">
        <v>29</v>
      </c>
      <c r="F5630" t="s">
        <v>31</v>
      </c>
      <c r="K5630">
        <v>0</v>
      </c>
      <c r="L5630" s="26">
        <v>48579</v>
      </c>
      <c r="M5630">
        <v>9</v>
      </c>
    </row>
    <row r="5631" spans="1:13" x14ac:dyDescent="0.25">
      <c r="A5631" s="21" t="str">
        <f t="shared" si="87"/>
        <v>MOW H2N CAAF_2033</v>
      </c>
      <c r="B5631" t="s">
        <v>130</v>
      </c>
      <c r="C5631" t="s">
        <v>83</v>
      </c>
      <c r="D5631" t="s">
        <v>20</v>
      </c>
      <c r="E5631" t="s">
        <v>29</v>
      </c>
      <c r="F5631" t="s">
        <v>31</v>
      </c>
      <c r="K5631">
        <v>0</v>
      </c>
      <c r="L5631" s="26">
        <v>48944</v>
      </c>
      <c r="M5631">
        <v>10</v>
      </c>
    </row>
    <row r="5632" spans="1:13" x14ac:dyDescent="0.25">
      <c r="A5632" s="21" t="str">
        <f t="shared" si="87"/>
        <v>MOW H2N CAAF_2034</v>
      </c>
      <c r="B5632" t="s">
        <v>130</v>
      </c>
      <c r="C5632" t="s">
        <v>83</v>
      </c>
      <c r="D5632" t="s">
        <v>20</v>
      </c>
      <c r="E5632" t="s">
        <v>29</v>
      </c>
      <c r="F5632" t="s">
        <v>31</v>
      </c>
      <c r="K5632">
        <v>0</v>
      </c>
      <c r="L5632" s="26">
        <v>49309</v>
      </c>
      <c r="M5632">
        <v>11</v>
      </c>
    </row>
    <row r="5633" spans="1:14" x14ac:dyDescent="0.25">
      <c r="A5633" s="21" t="str">
        <f t="shared" si="87"/>
        <v>MOW H2N CAAF_2035</v>
      </c>
      <c r="B5633" t="s">
        <v>130</v>
      </c>
      <c r="C5633" t="s">
        <v>83</v>
      </c>
      <c r="D5633" t="s">
        <v>20</v>
      </c>
      <c r="E5633" t="s">
        <v>29</v>
      </c>
      <c r="F5633" t="s">
        <v>31</v>
      </c>
      <c r="K5633">
        <v>0</v>
      </c>
      <c r="L5633" s="26">
        <v>49674</v>
      </c>
      <c r="M5633">
        <v>12</v>
      </c>
    </row>
    <row r="5634" spans="1:14" x14ac:dyDescent="0.25">
      <c r="A5634" s="21" t="str">
        <f t="shared" ref="A5634:A5697" si="88">B5634&amp;" "&amp;D5634&amp;" "&amp;C5634&amp;"_"&amp;YEAR(L5634)</f>
        <v>MOW H2N CAAF_2036</v>
      </c>
      <c r="B5634" t="s">
        <v>130</v>
      </c>
      <c r="C5634" t="s">
        <v>83</v>
      </c>
      <c r="D5634" t="s">
        <v>20</v>
      </c>
      <c r="E5634" t="s">
        <v>29</v>
      </c>
      <c r="F5634" t="s">
        <v>31</v>
      </c>
      <c r="K5634">
        <v>0</v>
      </c>
      <c r="L5634" s="26">
        <v>50040</v>
      </c>
      <c r="M5634">
        <v>13</v>
      </c>
    </row>
    <row r="5635" spans="1:14" x14ac:dyDescent="0.25">
      <c r="A5635" s="21" t="str">
        <f t="shared" si="88"/>
        <v>MOW H2N CAAF_2037</v>
      </c>
      <c r="B5635" t="s">
        <v>130</v>
      </c>
      <c r="C5635" t="s">
        <v>83</v>
      </c>
      <c r="D5635" t="s">
        <v>20</v>
      </c>
      <c r="E5635" t="s">
        <v>29</v>
      </c>
      <c r="F5635" t="s">
        <v>31</v>
      </c>
      <c r="K5635">
        <v>0</v>
      </c>
      <c r="L5635" s="26">
        <v>50405</v>
      </c>
      <c r="M5635">
        <v>14</v>
      </c>
    </row>
    <row r="5636" spans="1:14" x14ac:dyDescent="0.25">
      <c r="A5636" s="21" t="str">
        <f t="shared" si="88"/>
        <v>MOW H2N CAAF_2038</v>
      </c>
      <c r="B5636" t="s">
        <v>130</v>
      </c>
      <c r="C5636" t="s">
        <v>83</v>
      </c>
      <c r="D5636" t="s">
        <v>20</v>
      </c>
      <c r="E5636" t="s">
        <v>29</v>
      </c>
      <c r="F5636" t="s">
        <v>31</v>
      </c>
      <c r="K5636">
        <v>0</v>
      </c>
      <c r="L5636" s="26">
        <v>50770</v>
      </c>
      <c r="M5636">
        <v>15</v>
      </c>
    </row>
    <row r="5637" spans="1:14" x14ac:dyDescent="0.25">
      <c r="A5637" s="21" t="str">
        <f t="shared" si="88"/>
        <v>MOW H2N CAAF_2039</v>
      </c>
      <c r="B5637" t="s">
        <v>130</v>
      </c>
      <c r="C5637" t="s">
        <v>83</v>
      </c>
      <c r="D5637" t="s">
        <v>20</v>
      </c>
      <c r="E5637" t="s">
        <v>29</v>
      </c>
      <c r="F5637" t="s">
        <v>31</v>
      </c>
      <c r="K5637">
        <v>0</v>
      </c>
      <c r="L5637" s="26">
        <v>51135</v>
      </c>
      <c r="M5637">
        <v>16</v>
      </c>
    </row>
    <row r="5638" spans="1:14" x14ac:dyDescent="0.25">
      <c r="A5638" s="21" t="str">
        <f t="shared" si="88"/>
        <v>MOW H2N CAAF_2040</v>
      </c>
      <c r="B5638" t="s">
        <v>130</v>
      </c>
      <c r="C5638" t="s">
        <v>83</v>
      </c>
      <c r="D5638" t="s">
        <v>20</v>
      </c>
      <c r="E5638" t="s">
        <v>29</v>
      </c>
      <c r="F5638" t="s">
        <v>31</v>
      </c>
      <c r="K5638">
        <v>0</v>
      </c>
      <c r="L5638" s="26">
        <v>51501</v>
      </c>
      <c r="M5638">
        <v>17</v>
      </c>
    </row>
    <row r="5639" spans="1:14" x14ac:dyDescent="0.25">
      <c r="A5639" s="21" t="str">
        <f t="shared" si="88"/>
        <v>MOW H2N CAAF_2041</v>
      </c>
      <c r="B5639" t="s">
        <v>130</v>
      </c>
      <c r="C5639" t="s">
        <v>83</v>
      </c>
      <c r="D5639" t="s">
        <v>20</v>
      </c>
      <c r="E5639" t="s">
        <v>29</v>
      </c>
      <c r="F5639" t="s">
        <v>31</v>
      </c>
      <c r="K5639">
        <v>0</v>
      </c>
      <c r="L5639" s="26">
        <v>51866</v>
      </c>
      <c r="M5639">
        <v>18</v>
      </c>
    </row>
    <row r="5640" spans="1:14" x14ac:dyDescent="0.25">
      <c r="A5640" s="21" t="str">
        <f t="shared" si="88"/>
        <v>MOW H2N CAAF_2042</v>
      </c>
      <c r="B5640" t="s">
        <v>130</v>
      </c>
      <c r="C5640" t="s">
        <v>83</v>
      </c>
      <c r="D5640" t="s">
        <v>20</v>
      </c>
      <c r="E5640" t="s">
        <v>29</v>
      </c>
      <c r="F5640" t="s">
        <v>31</v>
      </c>
      <c r="K5640">
        <v>0</v>
      </c>
      <c r="L5640" s="26">
        <v>52231</v>
      </c>
      <c r="M5640">
        <v>19</v>
      </c>
    </row>
    <row r="5641" spans="1:14" x14ac:dyDescent="0.25">
      <c r="A5641" s="21" t="str">
        <f t="shared" si="88"/>
        <v>MOW H2N CAAF_2043</v>
      </c>
      <c r="B5641" t="s">
        <v>130</v>
      </c>
      <c r="C5641" t="s">
        <v>83</v>
      </c>
      <c r="D5641" t="s">
        <v>20</v>
      </c>
      <c r="E5641" t="s">
        <v>29</v>
      </c>
      <c r="F5641" t="s">
        <v>31</v>
      </c>
      <c r="K5641">
        <v>0</v>
      </c>
      <c r="L5641" s="26">
        <v>52596</v>
      </c>
      <c r="M5641">
        <v>20</v>
      </c>
    </row>
    <row r="5642" spans="1:14" x14ac:dyDescent="0.25">
      <c r="A5642" s="21" t="str">
        <f t="shared" si="88"/>
        <v>MOW H2N CAAF_2024</v>
      </c>
      <c r="B5642" t="s">
        <v>130</v>
      </c>
      <c r="C5642" t="s">
        <v>83</v>
      </c>
      <c r="D5642" t="s">
        <v>20</v>
      </c>
      <c r="E5642" t="s">
        <v>5</v>
      </c>
      <c r="F5642" t="s">
        <v>4</v>
      </c>
      <c r="G5642">
        <v>0</v>
      </c>
      <c r="H5642">
        <v>0</v>
      </c>
      <c r="I5642">
        <v>0</v>
      </c>
      <c r="J5642">
        <v>0</v>
      </c>
      <c r="L5642" s="26">
        <v>45657</v>
      </c>
      <c r="M5642">
        <v>1</v>
      </c>
      <c r="N5642">
        <v>0</v>
      </c>
    </row>
    <row r="5643" spans="1:14" x14ac:dyDescent="0.25">
      <c r="A5643" s="21" t="str">
        <f t="shared" si="88"/>
        <v>MOW H2N CAAF_2025</v>
      </c>
      <c r="B5643" t="s">
        <v>130</v>
      </c>
      <c r="C5643" t="s">
        <v>83</v>
      </c>
      <c r="D5643" t="s">
        <v>20</v>
      </c>
      <c r="E5643" t="s">
        <v>5</v>
      </c>
      <c r="F5643" t="s">
        <v>4</v>
      </c>
      <c r="G5643">
        <v>0</v>
      </c>
      <c r="H5643">
        <v>0</v>
      </c>
      <c r="I5643">
        <v>0</v>
      </c>
      <c r="J5643">
        <v>0</v>
      </c>
      <c r="L5643" s="26">
        <v>46022</v>
      </c>
      <c r="M5643">
        <v>2</v>
      </c>
      <c r="N5643">
        <v>0</v>
      </c>
    </row>
    <row r="5644" spans="1:14" x14ac:dyDescent="0.25">
      <c r="A5644" s="21" t="str">
        <f t="shared" si="88"/>
        <v>MOW H2N CAAF_2026</v>
      </c>
      <c r="B5644" t="s">
        <v>130</v>
      </c>
      <c r="C5644" t="s">
        <v>83</v>
      </c>
      <c r="D5644" t="s">
        <v>20</v>
      </c>
      <c r="E5644" t="s">
        <v>5</v>
      </c>
      <c r="F5644" t="s">
        <v>4</v>
      </c>
      <c r="G5644">
        <v>0</v>
      </c>
      <c r="H5644">
        <v>11661.30078125</v>
      </c>
      <c r="I5644">
        <v>53019.75390625</v>
      </c>
      <c r="J5644">
        <v>0</v>
      </c>
      <c r="L5644" s="26">
        <v>46387</v>
      </c>
      <c r="M5644">
        <v>3</v>
      </c>
      <c r="N5644">
        <v>-24559.650390625</v>
      </c>
    </row>
    <row r="5645" spans="1:14" x14ac:dyDescent="0.25">
      <c r="A5645" s="21" t="str">
        <f t="shared" si="88"/>
        <v>MOW H2N CAAF_2027</v>
      </c>
      <c r="B5645" t="s">
        <v>130</v>
      </c>
      <c r="C5645" t="s">
        <v>83</v>
      </c>
      <c r="D5645" t="s">
        <v>20</v>
      </c>
      <c r="E5645" t="s">
        <v>5</v>
      </c>
      <c r="F5645" t="s">
        <v>4</v>
      </c>
      <c r="G5645">
        <v>0</v>
      </c>
      <c r="H5645">
        <v>18566.32421875</v>
      </c>
      <c r="I5645">
        <v>-13221.140625</v>
      </c>
      <c r="J5645">
        <v>0</v>
      </c>
      <c r="L5645" s="26">
        <v>46752</v>
      </c>
      <c r="M5645">
        <v>4</v>
      </c>
      <c r="N5645">
        <v>-25058.15625</v>
      </c>
    </row>
    <row r="5646" spans="1:14" x14ac:dyDescent="0.25">
      <c r="A5646" s="21" t="str">
        <f t="shared" si="88"/>
        <v>MOW H2N CAAF_2028</v>
      </c>
      <c r="B5646" t="s">
        <v>130</v>
      </c>
      <c r="C5646" t="s">
        <v>83</v>
      </c>
      <c r="D5646" t="s">
        <v>20</v>
      </c>
      <c r="E5646" t="s">
        <v>5</v>
      </c>
      <c r="F5646" t="s">
        <v>4</v>
      </c>
      <c r="G5646">
        <v>0</v>
      </c>
      <c r="H5646">
        <v>32549.078125</v>
      </c>
      <c r="I5646">
        <v>148720.640625</v>
      </c>
      <c r="J5646">
        <v>0</v>
      </c>
      <c r="L5646" s="26">
        <v>47118</v>
      </c>
      <c r="M5646">
        <v>5</v>
      </c>
      <c r="N5646">
        <v>-51299.54296875</v>
      </c>
    </row>
    <row r="5647" spans="1:14" x14ac:dyDescent="0.25">
      <c r="A5647" s="21" t="str">
        <f t="shared" si="88"/>
        <v>MOW H2N CAAF_2029</v>
      </c>
      <c r="B5647" t="s">
        <v>130</v>
      </c>
      <c r="C5647" t="s">
        <v>83</v>
      </c>
      <c r="D5647" t="s">
        <v>20</v>
      </c>
      <c r="E5647" t="s">
        <v>5</v>
      </c>
      <c r="F5647" t="s">
        <v>4</v>
      </c>
      <c r="G5647">
        <v>0</v>
      </c>
      <c r="H5647">
        <v>37739.16015625</v>
      </c>
      <c r="I5647">
        <v>210010.53125</v>
      </c>
      <c r="J5647">
        <v>0</v>
      </c>
      <c r="L5647" s="26">
        <v>47483</v>
      </c>
      <c r="M5647">
        <v>6</v>
      </c>
      <c r="N5647">
        <v>-47445.06640625</v>
      </c>
    </row>
    <row r="5648" spans="1:14" x14ac:dyDescent="0.25">
      <c r="A5648" s="21" t="str">
        <f t="shared" si="88"/>
        <v>MOW H2N CAAF_2030</v>
      </c>
      <c r="B5648" t="s">
        <v>130</v>
      </c>
      <c r="C5648" t="s">
        <v>83</v>
      </c>
      <c r="D5648" t="s">
        <v>20</v>
      </c>
      <c r="E5648" t="s">
        <v>5</v>
      </c>
      <c r="F5648" t="s">
        <v>4</v>
      </c>
      <c r="G5648">
        <v>0</v>
      </c>
      <c r="H5648">
        <v>57213.16796875</v>
      </c>
      <c r="I5648">
        <v>252929.984375</v>
      </c>
      <c r="J5648">
        <v>0</v>
      </c>
      <c r="L5648" s="26">
        <v>47848</v>
      </c>
      <c r="M5648">
        <v>7</v>
      </c>
      <c r="N5648">
        <v>-69323.5234375</v>
      </c>
    </row>
    <row r="5649" spans="1:14" x14ac:dyDescent="0.25">
      <c r="A5649" s="21" t="str">
        <f t="shared" si="88"/>
        <v>MOW H2N CAAF_2031</v>
      </c>
      <c r="B5649" t="s">
        <v>130</v>
      </c>
      <c r="C5649" t="s">
        <v>83</v>
      </c>
      <c r="D5649" t="s">
        <v>20</v>
      </c>
      <c r="E5649" t="s">
        <v>5</v>
      </c>
      <c r="F5649" t="s">
        <v>4</v>
      </c>
      <c r="G5649">
        <v>0</v>
      </c>
      <c r="H5649">
        <v>90923.3984375</v>
      </c>
      <c r="I5649">
        <v>303933.4375</v>
      </c>
      <c r="J5649">
        <v>0</v>
      </c>
      <c r="L5649" s="26">
        <v>48213</v>
      </c>
      <c r="M5649">
        <v>8</v>
      </c>
      <c r="N5649">
        <v>-64063.08203125</v>
      </c>
    </row>
    <row r="5650" spans="1:14" x14ac:dyDescent="0.25">
      <c r="A5650" s="21" t="str">
        <f t="shared" si="88"/>
        <v>MOW H2N CAAF_2032</v>
      </c>
      <c r="B5650" t="s">
        <v>130</v>
      </c>
      <c r="C5650" t="s">
        <v>83</v>
      </c>
      <c r="D5650" t="s">
        <v>20</v>
      </c>
      <c r="E5650" t="s">
        <v>5</v>
      </c>
      <c r="F5650" t="s">
        <v>4</v>
      </c>
      <c r="G5650">
        <v>0</v>
      </c>
      <c r="H5650">
        <v>98614.03125</v>
      </c>
      <c r="I5650">
        <v>351676.46875</v>
      </c>
      <c r="J5650">
        <v>0</v>
      </c>
      <c r="L5650" s="26">
        <v>48579</v>
      </c>
      <c r="M5650">
        <v>9</v>
      </c>
      <c r="N5650">
        <v>-104917.328125</v>
      </c>
    </row>
    <row r="5651" spans="1:14" x14ac:dyDescent="0.25">
      <c r="A5651" s="21" t="str">
        <f t="shared" si="88"/>
        <v>MOW H2N CAAF_2033</v>
      </c>
      <c r="B5651" t="s">
        <v>130</v>
      </c>
      <c r="C5651" t="s">
        <v>83</v>
      </c>
      <c r="D5651" t="s">
        <v>20</v>
      </c>
      <c r="E5651" t="s">
        <v>5</v>
      </c>
      <c r="F5651" t="s">
        <v>4</v>
      </c>
      <c r="G5651">
        <v>0</v>
      </c>
      <c r="H5651">
        <v>115037.9453125</v>
      </c>
      <c r="I5651">
        <v>398290.40625</v>
      </c>
      <c r="J5651">
        <v>0</v>
      </c>
      <c r="L5651" s="26">
        <v>48944</v>
      </c>
      <c r="M5651">
        <v>10</v>
      </c>
      <c r="N5651">
        <v>-136873.96875</v>
      </c>
    </row>
    <row r="5652" spans="1:14" x14ac:dyDescent="0.25">
      <c r="A5652" s="21" t="str">
        <f t="shared" si="88"/>
        <v>MOW H2N CAAF_2034</v>
      </c>
      <c r="B5652" t="s">
        <v>130</v>
      </c>
      <c r="C5652" t="s">
        <v>83</v>
      </c>
      <c r="D5652" t="s">
        <v>20</v>
      </c>
      <c r="E5652" t="s">
        <v>5</v>
      </c>
      <c r="F5652" t="s">
        <v>4</v>
      </c>
      <c r="G5652">
        <v>0</v>
      </c>
      <c r="H5652">
        <v>129634.9609375</v>
      </c>
      <c r="I5652">
        <v>445716.375</v>
      </c>
      <c r="J5652">
        <v>0</v>
      </c>
      <c r="L5652" s="26">
        <v>49309</v>
      </c>
      <c r="M5652">
        <v>11</v>
      </c>
      <c r="N5652">
        <v>-170317.3125</v>
      </c>
    </row>
    <row r="5653" spans="1:14" x14ac:dyDescent="0.25">
      <c r="A5653" s="21" t="str">
        <f t="shared" si="88"/>
        <v>MOW H2N CAAF_2035</v>
      </c>
      <c r="B5653" t="s">
        <v>130</v>
      </c>
      <c r="C5653" t="s">
        <v>83</v>
      </c>
      <c r="D5653" t="s">
        <v>20</v>
      </c>
      <c r="E5653" t="s">
        <v>5</v>
      </c>
      <c r="F5653" t="s">
        <v>4</v>
      </c>
      <c r="G5653">
        <v>0</v>
      </c>
      <c r="H5653">
        <v>145856.28125</v>
      </c>
      <c r="I5653">
        <v>492659.125</v>
      </c>
      <c r="J5653">
        <v>0</v>
      </c>
      <c r="L5653" s="26">
        <v>49674</v>
      </c>
      <c r="M5653">
        <v>12</v>
      </c>
      <c r="N5653">
        <v>-193610.328125</v>
      </c>
    </row>
    <row r="5654" spans="1:14" x14ac:dyDescent="0.25">
      <c r="A5654" s="21" t="str">
        <f t="shared" si="88"/>
        <v>MOW H2N CAAF_2036</v>
      </c>
      <c r="B5654" t="s">
        <v>130</v>
      </c>
      <c r="C5654" t="s">
        <v>83</v>
      </c>
      <c r="D5654" t="s">
        <v>20</v>
      </c>
      <c r="E5654" t="s">
        <v>5</v>
      </c>
      <c r="F5654" t="s">
        <v>4</v>
      </c>
      <c r="G5654">
        <v>0</v>
      </c>
      <c r="H5654">
        <v>158420.828125</v>
      </c>
      <c r="I5654">
        <v>476390.71875</v>
      </c>
      <c r="J5654">
        <v>0</v>
      </c>
      <c r="L5654" s="26">
        <v>50040</v>
      </c>
      <c r="M5654">
        <v>13</v>
      </c>
      <c r="N5654">
        <v>-164120.96875</v>
      </c>
    </row>
    <row r="5655" spans="1:14" x14ac:dyDescent="0.25">
      <c r="A5655" s="21" t="str">
        <f t="shared" si="88"/>
        <v>MOW H2N CAAF_2037</v>
      </c>
      <c r="B5655" t="s">
        <v>130</v>
      </c>
      <c r="C5655" t="s">
        <v>83</v>
      </c>
      <c r="D5655" t="s">
        <v>20</v>
      </c>
      <c r="E5655" t="s">
        <v>5</v>
      </c>
      <c r="F5655" t="s">
        <v>4</v>
      </c>
      <c r="G5655">
        <v>0</v>
      </c>
      <c r="H5655">
        <v>166702.28125</v>
      </c>
      <c r="I5655">
        <v>458976.3125</v>
      </c>
      <c r="J5655">
        <v>0</v>
      </c>
      <c r="L5655" s="26">
        <v>50405</v>
      </c>
      <c r="M5655">
        <v>14</v>
      </c>
      <c r="N5655">
        <v>-161332.09375</v>
      </c>
    </row>
    <row r="5656" spans="1:14" x14ac:dyDescent="0.25">
      <c r="A5656" s="21" t="str">
        <f t="shared" si="88"/>
        <v>MOW H2N CAAF_2038</v>
      </c>
      <c r="B5656" t="s">
        <v>130</v>
      </c>
      <c r="C5656" t="s">
        <v>83</v>
      </c>
      <c r="D5656" t="s">
        <v>20</v>
      </c>
      <c r="E5656" t="s">
        <v>5</v>
      </c>
      <c r="F5656" t="s">
        <v>4</v>
      </c>
      <c r="G5656">
        <v>0</v>
      </c>
      <c r="H5656">
        <v>175732.390625</v>
      </c>
      <c r="I5656">
        <v>445628</v>
      </c>
      <c r="J5656">
        <v>0</v>
      </c>
      <c r="L5656" s="26">
        <v>50770</v>
      </c>
      <c r="M5656">
        <v>15</v>
      </c>
      <c r="N5656">
        <v>-124075.8359375</v>
      </c>
    </row>
    <row r="5657" spans="1:14" x14ac:dyDescent="0.25">
      <c r="A5657" s="21" t="str">
        <f t="shared" si="88"/>
        <v>MOW H2N CAAF_2039</v>
      </c>
      <c r="B5657" t="s">
        <v>130</v>
      </c>
      <c r="C5657" t="s">
        <v>83</v>
      </c>
      <c r="D5657" t="s">
        <v>20</v>
      </c>
      <c r="E5657" t="s">
        <v>5</v>
      </c>
      <c r="F5657" t="s">
        <v>4</v>
      </c>
      <c r="G5657">
        <v>0</v>
      </c>
      <c r="H5657">
        <v>264330.4375</v>
      </c>
      <c r="I5657">
        <v>765812.6875</v>
      </c>
      <c r="J5657">
        <v>0</v>
      </c>
      <c r="L5657" s="26">
        <v>51135</v>
      </c>
      <c r="M5657">
        <v>16</v>
      </c>
      <c r="N5657">
        <v>-201433.9375</v>
      </c>
    </row>
    <row r="5658" spans="1:14" x14ac:dyDescent="0.25">
      <c r="A5658" s="21" t="str">
        <f t="shared" si="88"/>
        <v>MOW H2N CAAF_2040</v>
      </c>
      <c r="B5658" t="s">
        <v>130</v>
      </c>
      <c r="C5658" t="s">
        <v>83</v>
      </c>
      <c r="D5658" t="s">
        <v>20</v>
      </c>
      <c r="E5658" t="s">
        <v>5</v>
      </c>
      <c r="F5658" t="s">
        <v>4</v>
      </c>
      <c r="G5658">
        <v>0</v>
      </c>
      <c r="H5658">
        <v>285910.6875</v>
      </c>
      <c r="I5658">
        <v>751840</v>
      </c>
      <c r="J5658">
        <v>0</v>
      </c>
      <c r="L5658" s="26">
        <v>51501</v>
      </c>
      <c r="M5658">
        <v>17</v>
      </c>
      <c r="N5658">
        <v>-152238.3125</v>
      </c>
    </row>
    <row r="5659" spans="1:14" x14ac:dyDescent="0.25">
      <c r="A5659" s="21" t="str">
        <f t="shared" si="88"/>
        <v>MOW H2N CAAF_2041</v>
      </c>
      <c r="B5659" t="s">
        <v>130</v>
      </c>
      <c r="C5659" t="s">
        <v>83</v>
      </c>
      <c r="D5659" t="s">
        <v>20</v>
      </c>
      <c r="E5659" t="s">
        <v>5</v>
      </c>
      <c r="F5659" t="s">
        <v>4</v>
      </c>
      <c r="G5659">
        <v>0</v>
      </c>
      <c r="H5659">
        <v>293066.78125</v>
      </c>
      <c r="I5659">
        <v>732609.375</v>
      </c>
      <c r="J5659">
        <v>0</v>
      </c>
      <c r="L5659" s="26">
        <v>51866</v>
      </c>
      <c r="M5659">
        <v>18</v>
      </c>
      <c r="N5659">
        <v>-122462.7890625</v>
      </c>
    </row>
    <row r="5660" spans="1:14" x14ac:dyDescent="0.25">
      <c r="A5660" s="21" t="str">
        <f t="shared" si="88"/>
        <v>MOW H2N CAAF_2042</v>
      </c>
      <c r="B5660" t="s">
        <v>130</v>
      </c>
      <c r="C5660" t="s">
        <v>83</v>
      </c>
      <c r="D5660" t="s">
        <v>20</v>
      </c>
      <c r="E5660" t="s">
        <v>5</v>
      </c>
      <c r="F5660" t="s">
        <v>4</v>
      </c>
      <c r="G5660">
        <v>0</v>
      </c>
      <c r="H5660">
        <v>317502.9375</v>
      </c>
      <c r="I5660">
        <v>758686.0625</v>
      </c>
      <c r="J5660">
        <v>0</v>
      </c>
      <c r="L5660" s="26">
        <v>52231</v>
      </c>
      <c r="M5660">
        <v>19</v>
      </c>
      <c r="N5660">
        <v>-96770.8125</v>
      </c>
    </row>
    <row r="5661" spans="1:14" x14ac:dyDescent="0.25">
      <c r="A5661" s="21" t="str">
        <f t="shared" si="88"/>
        <v>MOW H2N CAAF_2043</v>
      </c>
      <c r="B5661" t="s">
        <v>130</v>
      </c>
      <c r="C5661" t="s">
        <v>83</v>
      </c>
      <c r="D5661" t="s">
        <v>20</v>
      </c>
      <c r="E5661" t="s">
        <v>5</v>
      </c>
      <c r="F5661" t="s">
        <v>4</v>
      </c>
      <c r="G5661">
        <v>0</v>
      </c>
      <c r="H5661">
        <v>327779.0625</v>
      </c>
      <c r="I5661">
        <v>740950.1875</v>
      </c>
      <c r="J5661">
        <v>0</v>
      </c>
      <c r="L5661" s="26">
        <v>52596</v>
      </c>
      <c r="M5661">
        <v>20</v>
      </c>
      <c r="N5661">
        <v>-61152.1171875</v>
      </c>
    </row>
    <row r="5662" spans="1:14" x14ac:dyDescent="0.25">
      <c r="A5662" s="21" t="str">
        <f t="shared" si="88"/>
        <v>MOW H2N CAAF_2024</v>
      </c>
      <c r="B5662" t="s">
        <v>130</v>
      </c>
      <c r="C5662" t="s">
        <v>83</v>
      </c>
      <c r="D5662" t="s">
        <v>20</v>
      </c>
      <c r="E5662" t="s">
        <v>5</v>
      </c>
      <c r="F5662" t="s">
        <v>32</v>
      </c>
      <c r="G5662">
        <v>235794.65625</v>
      </c>
      <c r="H5662">
        <v>103764.84375</v>
      </c>
      <c r="I5662">
        <v>15499.482421875</v>
      </c>
      <c r="J5662">
        <v>0</v>
      </c>
      <c r="L5662" s="26">
        <v>45657</v>
      </c>
      <c r="M5662">
        <v>1</v>
      </c>
      <c r="N5662">
        <v>108640.6640625</v>
      </c>
    </row>
    <row r="5663" spans="1:14" x14ac:dyDescent="0.25">
      <c r="A5663" s="21" t="str">
        <f t="shared" si="88"/>
        <v>MOW H2N CAAF_2025</v>
      </c>
      <c r="B5663" t="s">
        <v>130</v>
      </c>
      <c r="C5663" t="s">
        <v>83</v>
      </c>
      <c r="D5663" t="s">
        <v>20</v>
      </c>
      <c r="E5663" t="s">
        <v>5</v>
      </c>
      <c r="F5663" t="s">
        <v>32</v>
      </c>
      <c r="G5663">
        <v>271926.4375</v>
      </c>
      <c r="H5663">
        <v>115623.0234375</v>
      </c>
      <c r="I5663">
        <v>43533.515625</v>
      </c>
      <c r="J5663">
        <v>0</v>
      </c>
      <c r="L5663" s="26">
        <v>46022</v>
      </c>
      <c r="M5663">
        <v>2</v>
      </c>
      <c r="N5663">
        <v>107832.5859375</v>
      </c>
    </row>
    <row r="5664" spans="1:14" x14ac:dyDescent="0.25">
      <c r="A5664" s="21" t="str">
        <f t="shared" si="88"/>
        <v>MOW H2N CAAF_2026</v>
      </c>
      <c r="B5664" t="s">
        <v>130</v>
      </c>
      <c r="C5664" t="s">
        <v>83</v>
      </c>
      <c r="D5664" t="s">
        <v>20</v>
      </c>
      <c r="E5664" t="s">
        <v>5</v>
      </c>
      <c r="F5664" t="s">
        <v>32</v>
      </c>
      <c r="G5664">
        <v>309101.40625</v>
      </c>
      <c r="H5664">
        <v>135403.59375</v>
      </c>
      <c r="I5664">
        <v>47211.59375</v>
      </c>
      <c r="J5664">
        <v>0</v>
      </c>
      <c r="L5664" s="26">
        <v>46387</v>
      </c>
      <c r="M5664">
        <v>3</v>
      </c>
      <c r="N5664">
        <v>112445</v>
      </c>
    </row>
    <row r="5665" spans="1:14" x14ac:dyDescent="0.25">
      <c r="A5665" s="21" t="str">
        <f t="shared" si="88"/>
        <v>MOW H2N CAAF_2027</v>
      </c>
      <c r="B5665" t="s">
        <v>130</v>
      </c>
      <c r="C5665" t="s">
        <v>83</v>
      </c>
      <c r="D5665" t="s">
        <v>20</v>
      </c>
      <c r="E5665" t="s">
        <v>5</v>
      </c>
      <c r="F5665" t="s">
        <v>32</v>
      </c>
      <c r="G5665">
        <v>342404.75</v>
      </c>
      <c r="H5665">
        <v>150164.421875</v>
      </c>
      <c r="I5665">
        <v>50799.19921875</v>
      </c>
      <c r="J5665">
        <v>0</v>
      </c>
      <c r="L5665" s="26">
        <v>46752</v>
      </c>
      <c r="M5665">
        <v>4</v>
      </c>
      <c r="N5665">
        <v>112806.4375</v>
      </c>
    </row>
    <row r="5666" spans="1:14" x14ac:dyDescent="0.25">
      <c r="A5666" s="21" t="str">
        <f t="shared" si="88"/>
        <v>MOW H2N CAAF_2028</v>
      </c>
      <c r="B5666" t="s">
        <v>130</v>
      </c>
      <c r="C5666" t="s">
        <v>83</v>
      </c>
      <c r="D5666" t="s">
        <v>20</v>
      </c>
      <c r="E5666" t="s">
        <v>5</v>
      </c>
      <c r="F5666" t="s">
        <v>32</v>
      </c>
      <c r="G5666">
        <v>352568.1875</v>
      </c>
      <c r="H5666">
        <v>158286.390625</v>
      </c>
      <c r="I5666">
        <v>54535.296875</v>
      </c>
      <c r="J5666">
        <v>0</v>
      </c>
      <c r="L5666" s="26">
        <v>47118</v>
      </c>
      <c r="M5666">
        <v>5</v>
      </c>
      <c r="N5666">
        <v>116781.1015625</v>
      </c>
    </row>
    <row r="5667" spans="1:14" x14ac:dyDescent="0.25">
      <c r="A5667" s="21" t="str">
        <f t="shared" si="88"/>
        <v>MOW H2N CAAF_2029</v>
      </c>
      <c r="B5667" t="s">
        <v>130</v>
      </c>
      <c r="C5667" t="s">
        <v>83</v>
      </c>
      <c r="D5667" t="s">
        <v>20</v>
      </c>
      <c r="E5667" t="s">
        <v>5</v>
      </c>
      <c r="F5667" t="s">
        <v>32</v>
      </c>
      <c r="G5667">
        <v>361957.40625</v>
      </c>
      <c r="H5667">
        <v>170032.28125</v>
      </c>
      <c r="I5667">
        <v>56837.07421875</v>
      </c>
      <c r="J5667">
        <v>0</v>
      </c>
      <c r="L5667" s="26">
        <v>47483</v>
      </c>
      <c r="M5667">
        <v>6</v>
      </c>
      <c r="N5667">
        <v>124435.703125</v>
      </c>
    </row>
    <row r="5668" spans="1:14" x14ac:dyDescent="0.25">
      <c r="A5668" s="21" t="str">
        <f t="shared" si="88"/>
        <v>MOW H2N CAAF_2030</v>
      </c>
      <c r="B5668" t="s">
        <v>130</v>
      </c>
      <c r="C5668" t="s">
        <v>83</v>
      </c>
      <c r="D5668" t="s">
        <v>20</v>
      </c>
      <c r="E5668" t="s">
        <v>5</v>
      </c>
      <c r="F5668" t="s">
        <v>32</v>
      </c>
      <c r="G5668">
        <v>372655</v>
      </c>
      <c r="H5668">
        <v>180606.21875</v>
      </c>
      <c r="I5668">
        <v>62349.9765625</v>
      </c>
      <c r="J5668">
        <v>0</v>
      </c>
      <c r="L5668" s="26">
        <v>47848</v>
      </c>
      <c r="M5668">
        <v>7</v>
      </c>
      <c r="N5668">
        <v>132708.40625</v>
      </c>
    </row>
    <row r="5669" spans="1:14" x14ac:dyDescent="0.25">
      <c r="A5669" s="21" t="str">
        <f t="shared" si="88"/>
        <v>MOW H2N CAAF_2031</v>
      </c>
      <c r="B5669" t="s">
        <v>130</v>
      </c>
      <c r="C5669" t="s">
        <v>83</v>
      </c>
      <c r="D5669" t="s">
        <v>20</v>
      </c>
      <c r="E5669" t="s">
        <v>5</v>
      </c>
      <c r="F5669" t="s">
        <v>32</v>
      </c>
      <c r="G5669">
        <v>375935.71875</v>
      </c>
      <c r="H5669">
        <v>165013.90625</v>
      </c>
      <c r="I5669">
        <v>60166.375</v>
      </c>
      <c r="J5669">
        <v>27125.732421875</v>
      </c>
      <c r="L5669" s="26">
        <v>48213</v>
      </c>
      <c r="M5669">
        <v>8</v>
      </c>
      <c r="N5669">
        <v>142218.046875</v>
      </c>
    </row>
    <row r="5670" spans="1:14" x14ac:dyDescent="0.25">
      <c r="A5670" s="21" t="str">
        <f t="shared" si="88"/>
        <v>MOW H2N CAAF_2032</v>
      </c>
      <c r="B5670" t="s">
        <v>130</v>
      </c>
      <c r="C5670" t="s">
        <v>83</v>
      </c>
      <c r="D5670" t="s">
        <v>20</v>
      </c>
      <c r="E5670" t="s">
        <v>5</v>
      </c>
      <c r="F5670" t="s">
        <v>32</v>
      </c>
      <c r="G5670">
        <v>386189.25</v>
      </c>
      <c r="H5670">
        <v>166262.15625</v>
      </c>
      <c r="I5670">
        <v>61382.828125</v>
      </c>
      <c r="J5670">
        <v>0</v>
      </c>
      <c r="L5670" s="26">
        <v>48579</v>
      </c>
      <c r="M5670">
        <v>9</v>
      </c>
      <c r="N5670">
        <v>134728.625</v>
      </c>
    </row>
    <row r="5671" spans="1:14" x14ac:dyDescent="0.25">
      <c r="A5671" s="21" t="str">
        <f t="shared" si="88"/>
        <v>MOW H2N CAAF_2033</v>
      </c>
      <c r="B5671" t="s">
        <v>130</v>
      </c>
      <c r="C5671" t="s">
        <v>83</v>
      </c>
      <c r="D5671" t="s">
        <v>20</v>
      </c>
      <c r="E5671" t="s">
        <v>5</v>
      </c>
      <c r="F5671" t="s">
        <v>32</v>
      </c>
      <c r="G5671">
        <v>401142.28125</v>
      </c>
      <c r="H5671">
        <v>161214.359375</v>
      </c>
      <c r="I5671">
        <v>64018.3671875</v>
      </c>
      <c r="J5671">
        <v>0</v>
      </c>
      <c r="L5671" s="26">
        <v>48944</v>
      </c>
      <c r="M5671">
        <v>10</v>
      </c>
      <c r="N5671">
        <v>121671.734375</v>
      </c>
    </row>
    <row r="5672" spans="1:14" x14ac:dyDescent="0.25">
      <c r="A5672" s="21" t="str">
        <f t="shared" si="88"/>
        <v>MOW H2N CAAF_2034</v>
      </c>
      <c r="B5672" t="s">
        <v>130</v>
      </c>
      <c r="C5672" t="s">
        <v>83</v>
      </c>
      <c r="D5672" t="s">
        <v>20</v>
      </c>
      <c r="E5672" t="s">
        <v>5</v>
      </c>
      <c r="F5672" t="s">
        <v>32</v>
      </c>
      <c r="G5672">
        <v>415392.9375</v>
      </c>
      <c r="H5672">
        <v>162412.46875</v>
      </c>
      <c r="I5672">
        <v>66291.109375</v>
      </c>
      <c r="J5672">
        <v>0</v>
      </c>
      <c r="L5672" s="26">
        <v>49309</v>
      </c>
      <c r="M5672">
        <v>11</v>
      </c>
      <c r="N5672">
        <v>114999.1953125</v>
      </c>
    </row>
    <row r="5673" spans="1:14" x14ac:dyDescent="0.25">
      <c r="A5673" s="21" t="str">
        <f t="shared" si="88"/>
        <v>MOW H2N CAAF_2035</v>
      </c>
      <c r="B5673" t="s">
        <v>130</v>
      </c>
      <c r="C5673" t="s">
        <v>83</v>
      </c>
      <c r="D5673" t="s">
        <v>20</v>
      </c>
      <c r="E5673" t="s">
        <v>5</v>
      </c>
      <c r="F5673" t="s">
        <v>32</v>
      </c>
      <c r="G5673">
        <v>431422.71875</v>
      </c>
      <c r="H5673">
        <v>162331.578125</v>
      </c>
      <c r="I5673">
        <v>67375.546875</v>
      </c>
      <c r="J5673">
        <v>0</v>
      </c>
      <c r="L5673" s="26">
        <v>49674</v>
      </c>
      <c r="M5673">
        <v>12</v>
      </c>
      <c r="N5673">
        <v>109214.828125</v>
      </c>
    </row>
    <row r="5674" spans="1:14" x14ac:dyDescent="0.25">
      <c r="A5674" s="21" t="str">
        <f t="shared" si="88"/>
        <v>MOW H2N CAAF_2036</v>
      </c>
      <c r="B5674" t="s">
        <v>130</v>
      </c>
      <c r="C5674" t="s">
        <v>83</v>
      </c>
      <c r="D5674" t="s">
        <v>20</v>
      </c>
      <c r="E5674" t="s">
        <v>5</v>
      </c>
      <c r="F5674" t="s">
        <v>32</v>
      </c>
      <c r="G5674">
        <v>448206.71875</v>
      </c>
      <c r="H5674">
        <v>162442.21875</v>
      </c>
      <c r="I5674">
        <v>70385.5390625</v>
      </c>
      <c r="J5674">
        <v>0</v>
      </c>
      <c r="L5674" s="26">
        <v>50040</v>
      </c>
      <c r="M5674">
        <v>13</v>
      </c>
      <c r="N5674">
        <v>109143.6640625</v>
      </c>
    </row>
    <row r="5675" spans="1:14" x14ac:dyDescent="0.25">
      <c r="A5675" s="21" t="str">
        <f t="shared" si="88"/>
        <v>MOW H2N CAAF_2037</v>
      </c>
      <c r="B5675" t="s">
        <v>130</v>
      </c>
      <c r="C5675" t="s">
        <v>83</v>
      </c>
      <c r="D5675" t="s">
        <v>20</v>
      </c>
      <c r="E5675" t="s">
        <v>5</v>
      </c>
      <c r="F5675" t="s">
        <v>32</v>
      </c>
      <c r="G5675">
        <v>463235.5625</v>
      </c>
      <c r="H5675">
        <v>161221.375</v>
      </c>
      <c r="I5675">
        <v>71932.90625</v>
      </c>
      <c r="J5675">
        <v>0</v>
      </c>
      <c r="L5675" s="26">
        <v>50405</v>
      </c>
      <c r="M5675">
        <v>14</v>
      </c>
      <c r="N5675">
        <v>103253.828125</v>
      </c>
    </row>
    <row r="5676" spans="1:14" x14ac:dyDescent="0.25">
      <c r="A5676" s="21" t="str">
        <f t="shared" si="88"/>
        <v>MOW H2N CAAF_2038</v>
      </c>
      <c r="B5676" t="s">
        <v>130</v>
      </c>
      <c r="C5676" t="s">
        <v>83</v>
      </c>
      <c r="D5676" t="s">
        <v>20</v>
      </c>
      <c r="E5676" t="s">
        <v>5</v>
      </c>
      <c r="F5676" t="s">
        <v>32</v>
      </c>
      <c r="G5676">
        <v>479152.40625</v>
      </c>
      <c r="H5676">
        <v>163843.0625</v>
      </c>
      <c r="I5676">
        <v>72653.8125</v>
      </c>
      <c r="J5676">
        <v>0</v>
      </c>
      <c r="L5676" s="26">
        <v>50770</v>
      </c>
      <c r="M5676">
        <v>15</v>
      </c>
      <c r="N5676">
        <v>101268.3515625</v>
      </c>
    </row>
    <row r="5677" spans="1:14" x14ac:dyDescent="0.25">
      <c r="A5677" s="21" t="str">
        <f t="shared" si="88"/>
        <v>MOW H2N CAAF_2039</v>
      </c>
      <c r="B5677" t="s">
        <v>130</v>
      </c>
      <c r="C5677" t="s">
        <v>83</v>
      </c>
      <c r="D5677" t="s">
        <v>20</v>
      </c>
      <c r="E5677" t="s">
        <v>5</v>
      </c>
      <c r="F5677" t="s">
        <v>32</v>
      </c>
      <c r="G5677">
        <v>500384.21875</v>
      </c>
      <c r="H5677">
        <v>156170.578125</v>
      </c>
      <c r="I5677">
        <v>75687.7265625</v>
      </c>
      <c r="J5677">
        <v>0</v>
      </c>
      <c r="L5677" s="26">
        <v>51135</v>
      </c>
      <c r="M5677">
        <v>16</v>
      </c>
      <c r="N5677">
        <v>72387.1875</v>
      </c>
    </row>
    <row r="5678" spans="1:14" x14ac:dyDescent="0.25">
      <c r="A5678" s="21" t="str">
        <f t="shared" si="88"/>
        <v>MOW H2N CAAF_2040</v>
      </c>
      <c r="B5678" t="s">
        <v>130</v>
      </c>
      <c r="C5678" t="s">
        <v>83</v>
      </c>
      <c r="D5678" t="s">
        <v>20</v>
      </c>
      <c r="E5678" t="s">
        <v>5</v>
      </c>
      <c r="F5678" t="s">
        <v>32</v>
      </c>
      <c r="G5678">
        <v>514557.5625</v>
      </c>
      <c r="H5678">
        <v>121725.09375</v>
      </c>
      <c r="I5678">
        <v>54972.7578125</v>
      </c>
      <c r="J5678">
        <v>133313.8125</v>
      </c>
      <c r="L5678" s="26">
        <v>51501</v>
      </c>
      <c r="M5678">
        <v>17</v>
      </c>
      <c r="N5678">
        <v>62407.984375</v>
      </c>
    </row>
    <row r="5679" spans="1:14" x14ac:dyDescent="0.25">
      <c r="A5679" s="21" t="str">
        <f t="shared" si="88"/>
        <v>MOW H2N CAAF_2041</v>
      </c>
      <c r="B5679" t="s">
        <v>130</v>
      </c>
      <c r="C5679" t="s">
        <v>83</v>
      </c>
      <c r="D5679" t="s">
        <v>20</v>
      </c>
      <c r="E5679" t="s">
        <v>5</v>
      </c>
      <c r="F5679" t="s">
        <v>32</v>
      </c>
      <c r="G5679">
        <v>527448.25</v>
      </c>
      <c r="H5679">
        <v>125022.21875</v>
      </c>
      <c r="I5679">
        <v>54206.16796875</v>
      </c>
      <c r="J5679">
        <v>0</v>
      </c>
      <c r="L5679" s="26">
        <v>51866</v>
      </c>
      <c r="M5679">
        <v>18</v>
      </c>
      <c r="N5679">
        <v>63370.21484375</v>
      </c>
    </row>
    <row r="5680" spans="1:14" x14ac:dyDescent="0.25">
      <c r="A5680" s="21" t="str">
        <f t="shared" si="88"/>
        <v>MOW H2N CAAF_2042</v>
      </c>
      <c r="B5680" t="s">
        <v>130</v>
      </c>
      <c r="C5680" t="s">
        <v>83</v>
      </c>
      <c r="D5680" t="s">
        <v>20</v>
      </c>
      <c r="E5680" t="s">
        <v>5</v>
      </c>
      <c r="F5680" t="s">
        <v>32</v>
      </c>
      <c r="G5680">
        <v>543103.1875</v>
      </c>
      <c r="H5680">
        <v>123297.5390625</v>
      </c>
      <c r="I5680">
        <v>54454.33984375</v>
      </c>
      <c r="J5680">
        <v>0</v>
      </c>
      <c r="L5680" s="26">
        <v>52231</v>
      </c>
      <c r="M5680">
        <v>19</v>
      </c>
      <c r="N5680">
        <v>60145.953125</v>
      </c>
    </row>
    <row r="5681" spans="1:14" x14ac:dyDescent="0.25">
      <c r="A5681" s="21" t="str">
        <f t="shared" si="88"/>
        <v>MOW H2N CAAF_2043</v>
      </c>
      <c r="B5681" t="s">
        <v>130</v>
      </c>
      <c r="C5681" t="s">
        <v>83</v>
      </c>
      <c r="D5681" t="s">
        <v>20</v>
      </c>
      <c r="E5681" t="s">
        <v>5</v>
      </c>
      <c r="F5681" t="s">
        <v>32</v>
      </c>
      <c r="G5681">
        <v>557457.75</v>
      </c>
      <c r="H5681">
        <v>127034.046875</v>
      </c>
      <c r="I5681">
        <v>177415.3125</v>
      </c>
      <c r="J5681">
        <v>0</v>
      </c>
      <c r="L5681" s="26">
        <v>52596</v>
      </c>
      <c r="M5681">
        <v>20</v>
      </c>
      <c r="N5681">
        <v>61623.91796875</v>
      </c>
    </row>
    <row r="5682" spans="1:14" x14ac:dyDescent="0.25">
      <c r="A5682" s="21" t="str">
        <f t="shared" si="88"/>
        <v>MOW H2N CAAF_2024</v>
      </c>
      <c r="B5682" t="s">
        <v>130</v>
      </c>
      <c r="C5682" t="s">
        <v>83</v>
      </c>
      <c r="D5682" t="s">
        <v>20</v>
      </c>
      <c r="E5682" t="s">
        <v>5</v>
      </c>
      <c r="F5682" t="s">
        <v>8</v>
      </c>
      <c r="G5682">
        <v>0</v>
      </c>
      <c r="H5682">
        <v>0</v>
      </c>
      <c r="I5682">
        <v>0</v>
      </c>
      <c r="J5682">
        <v>0</v>
      </c>
      <c r="L5682" s="26">
        <v>45657</v>
      </c>
      <c r="M5682">
        <v>1</v>
      </c>
      <c r="N5682">
        <v>0</v>
      </c>
    </row>
    <row r="5683" spans="1:14" x14ac:dyDescent="0.25">
      <c r="A5683" s="21" t="str">
        <f t="shared" si="88"/>
        <v>MOW H2N CAAF_2025</v>
      </c>
      <c r="B5683" t="s">
        <v>130</v>
      </c>
      <c r="C5683" t="s">
        <v>83</v>
      </c>
      <c r="D5683" t="s">
        <v>20</v>
      </c>
      <c r="E5683" t="s">
        <v>5</v>
      </c>
      <c r="F5683" t="s">
        <v>8</v>
      </c>
      <c r="G5683">
        <v>0</v>
      </c>
      <c r="H5683">
        <v>0</v>
      </c>
      <c r="I5683">
        <v>0</v>
      </c>
      <c r="J5683">
        <v>0</v>
      </c>
      <c r="L5683" s="26">
        <v>46022</v>
      </c>
      <c r="M5683">
        <v>2</v>
      </c>
      <c r="N5683">
        <v>0</v>
      </c>
    </row>
    <row r="5684" spans="1:14" x14ac:dyDescent="0.25">
      <c r="A5684" s="21" t="str">
        <f t="shared" si="88"/>
        <v>MOW H2N CAAF_2026</v>
      </c>
      <c r="B5684" t="s">
        <v>130</v>
      </c>
      <c r="C5684" t="s">
        <v>83</v>
      </c>
      <c r="D5684" t="s">
        <v>20</v>
      </c>
      <c r="E5684" t="s">
        <v>5</v>
      </c>
      <c r="F5684" t="s">
        <v>8</v>
      </c>
      <c r="G5684">
        <v>0</v>
      </c>
      <c r="H5684">
        <v>0</v>
      </c>
      <c r="I5684">
        <v>0</v>
      </c>
      <c r="J5684">
        <v>0</v>
      </c>
      <c r="L5684" s="26">
        <v>46387</v>
      </c>
      <c r="M5684">
        <v>3</v>
      </c>
      <c r="N5684">
        <v>0</v>
      </c>
    </row>
    <row r="5685" spans="1:14" x14ac:dyDescent="0.25">
      <c r="A5685" s="21" t="str">
        <f t="shared" si="88"/>
        <v>MOW H2N CAAF_2027</v>
      </c>
      <c r="B5685" t="s">
        <v>130</v>
      </c>
      <c r="C5685" t="s">
        <v>83</v>
      </c>
      <c r="D5685" t="s">
        <v>20</v>
      </c>
      <c r="E5685" t="s">
        <v>5</v>
      </c>
      <c r="F5685" t="s">
        <v>8</v>
      </c>
      <c r="G5685">
        <v>0</v>
      </c>
      <c r="H5685">
        <v>0</v>
      </c>
      <c r="I5685">
        <v>0</v>
      </c>
      <c r="J5685">
        <v>0</v>
      </c>
      <c r="L5685" s="26">
        <v>46752</v>
      </c>
      <c r="M5685">
        <v>4</v>
      </c>
      <c r="N5685">
        <v>0</v>
      </c>
    </row>
    <row r="5686" spans="1:14" x14ac:dyDescent="0.25">
      <c r="A5686" s="21" t="str">
        <f t="shared" si="88"/>
        <v>MOW H2N CAAF_2028</v>
      </c>
      <c r="B5686" t="s">
        <v>130</v>
      </c>
      <c r="C5686" t="s">
        <v>83</v>
      </c>
      <c r="D5686" t="s">
        <v>20</v>
      </c>
      <c r="E5686" t="s">
        <v>5</v>
      </c>
      <c r="F5686" t="s">
        <v>8</v>
      </c>
      <c r="G5686">
        <v>0</v>
      </c>
      <c r="H5686">
        <v>0</v>
      </c>
      <c r="I5686">
        <v>0</v>
      </c>
      <c r="J5686">
        <v>0</v>
      </c>
      <c r="L5686" s="26">
        <v>47118</v>
      </c>
      <c r="M5686">
        <v>5</v>
      </c>
      <c r="N5686">
        <v>0</v>
      </c>
    </row>
    <row r="5687" spans="1:14" x14ac:dyDescent="0.25">
      <c r="A5687" s="21" t="str">
        <f t="shared" si="88"/>
        <v>MOW H2N CAAF_2029</v>
      </c>
      <c r="B5687" t="s">
        <v>130</v>
      </c>
      <c r="C5687" t="s">
        <v>83</v>
      </c>
      <c r="D5687" t="s">
        <v>20</v>
      </c>
      <c r="E5687" t="s">
        <v>5</v>
      </c>
      <c r="F5687" t="s">
        <v>8</v>
      </c>
      <c r="G5687">
        <v>0</v>
      </c>
      <c r="H5687">
        <v>0</v>
      </c>
      <c r="I5687">
        <v>0</v>
      </c>
      <c r="J5687">
        <v>0</v>
      </c>
      <c r="L5687" s="26">
        <v>47483</v>
      </c>
      <c r="M5687">
        <v>6</v>
      </c>
      <c r="N5687">
        <v>0</v>
      </c>
    </row>
    <row r="5688" spans="1:14" x14ac:dyDescent="0.25">
      <c r="A5688" s="21" t="str">
        <f t="shared" si="88"/>
        <v>MOW H2N CAAF_2030</v>
      </c>
      <c r="B5688" t="s">
        <v>130</v>
      </c>
      <c r="C5688" t="s">
        <v>83</v>
      </c>
      <c r="D5688" t="s">
        <v>20</v>
      </c>
      <c r="E5688" t="s">
        <v>5</v>
      </c>
      <c r="F5688" t="s">
        <v>8</v>
      </c>
      <c r="G5688">
        <v>0</v>
      </c>
      <c r="H5688">
        <v>0</v>
      </c>
      <c r="I5688">
        <v>0</v>
      </c>
      <c r="J5688">
        <v>0</v>
      </c>
      <c r="L5688" s="26">
        <v>47848</v>
      </c>
      <c r="M5688">
        <v>7</v>
      </c>
      <c r="N5688">
        <v>0</v>
      </c>
    </row>
    <row r="5689" spans="1:14" x14ac:dyDescent="0.25">
      <c r="A5689" s="21" t="str">
        <f t="shared" si="88"/>
        <v>MOW H2N CAAF_2031</v>
      </c>
      <c r="B5689" t="s">
        <v>130</v>
      </c>
      <c r="C5689" t="s">
        <v>83</v>
      </c>
      <c r="D5689" t="s">
        <v>20</v>
      </c>
      <c r="E5689" t="s">
        <v>5</v>
      </c>
      <c r="F5689" t="s">
        <v>8</v>
      </c>
      <c r="G5689">
        <v>0</v>
      </c>
      <c r="H5689">
        <v>0</v>
      </c>
      <c r="I5689">
        <v>0</v>
      </c>
      <c r="J5689">
        <v>0</v>
      </c>
      <c r="L5689" s="26">
        <v>48213</v>
      </c>
      <c r="M5689">
        <v>8</v>
      </c>
      <c r="N5689">
        <v>0</v>
      </c>
    </row>
    <row r="5690" spans="1:14" x14ac:dyDescent="0.25">
      <c r="A5690" s="21" t="str">
        <f t="shared" si="88"/>
        <v>MOW H2N CAAF_2032</v>
      </c>
      <c r="B5690" t="s">
        <v>130</v>
      </c>
      <c r="C5690" t="s">
        <v>83</v>
      </c>
      <c r="D5690" t="s">
        <v>20</v>
      </c>
      <c r="E5690" t="s">
        <v>5</v>
      </c>
      <c r="F5690" t="s">
        <v>8</v>
      </c>
      <c r="G5690">
        <v>0</v>
      </c>
      <c r="H5690">
        <v>0</v>
      </c>
      <c r="I5690">
        <v>0</v>
      </c>
      <c r="J5690">
        <v>0</v>
      </c>
      <c r="L5690" s="26">
        <v>48579</v>
      </c>
      <c r="M5690">
        <v>9</v>
      </c>
      <c r="N5690">
        <v>0</v>
      </c>
    </row>
    <row r="5691" spans="1:14" x14ac:dyDescent="0.25">
      <c r="A5691" s="21" t="str">
        <f t="shared" si="88"/>
        <v>MOW H2N CAAF_2033</v>
      </c>
      <c r="B5691" t="s">
        <v>130</v>
      </c>
      <c r="C5691" t="s">
        <v>83</v>
      </c>
      <c r="D5691" t="s">
        <v>20</v>
      </c>
      <c r="E5691" t="s">
        <v>5</v>
      </c>
      <c r="F5691" t="s">
        <v>8</v>
      </c>
      <c r="G5691">
        <v>0</v>
      </c>
      <c r="H5691">
        <v>0</v>
      </c>
      <c r="I5691">
        <v>0</v>
      </c>
      <c r="J5691">
        <v>0</v>
      </c>
      <c r="L5691" s="26">
        <v>48944</v>
      </c>
      <c r="M5691">
        <v>10</v>
      </c>
      <c r="N5691">
        <v>0</v>
      </c>
    </row>
    <row r="5692" spans="1:14" x14ac:dyDescent="0.25">
      <c r="A5692" s="21" t="str">
        <f t="shared" si="88"/>
        <v>MOW H2N CAAF_2034</v>
      </c>
      <c r="B5692" t="s">
        <v>130</v>
      </c>
      <c r="C5692" t="s">
        <v>83</v>
      </c>
      <c r="D5692" t="s">
        <v>20</v>
      </c>
      <c r="E5692" t="s">
        <v>5</v>
      </c>
      <c r="F5692" t="s">
        <v>8</v>
      </c>
      <c r="G5692">
        <v>0</v>
      </c>
      <c r="H5692">
        <v>0</v>
      </c>
      <c r="I5692">
        <v>0</v>
      </c>
      <c r="J5692">
        <v>0</v>
      </c>
      <c r="L5692" s="26">
        <v>49309</v>
      </c>
      <c r="M5692">
        <v>11</v>
      </c>
      <c r="N5692">
        <v>0</v>
      </c>
    </row>
    <row r="5693" spans="1:14" x14ac:dyDescent="0.25">
      <c r="A5693" s="21" t="str">
        <f t="shared" si="88"/>
        <v>MOW H2N CAAF_2035</v>
      </c>
      <c r="B5693" t="s">
        <v>130</v>
      </c>
      <c r="C5693" t="s">
        <v>83</v>
      </c>
      <c r="D5693" t="s">
        <v>20</v>
      </c>
      <c r="E5693" t="s">
        <v>5</v>
      </c>
      <c r="F5693" t="s">
        <v>8</v>
      </c>
      <c r="G5693">
        <v>0</v>
      </c>
      <c r="H5693">
        <v>0</v>
      </c>
      <c r="I5693">
        <v>0</v>
      </c>
      <c r="J5693">
        <v>0</v>
      </c>
      <c r="L5693" s="26">
        <v>49674</v>
      </c>
      <c r="M5693">
        <v>12</v>
      </c>
      <c r="N5693">
        <v>0</v>
      </c>
    </row>
    <row r="5694" spans="1:14" x14ac:dyDescent="0.25">
      <c r="A5694" s="21" t="str">
        <f t="shared" si="88"/>
        <v>MOW H2N CAAF_2036</v>
      </c>
      <c r="B5694" t="s">
        <v>130</v>
      </c>
      <c r="C5694" t="s">
        <v>83</v>
      </c>
      <c r="D5694" t="s">
        <v>20</v>
      </c>
      <c r="E5694" t="s">
        <v>5</v>
      </c>
      <c r="F5694" t="s">
        <v>8</v>
      </c>
      <c r="G5694">
        <v>0</v>
      </c>
      <c r="H5694">
        <v>0</v>
      </c>
      <c r="I5694">
        <v>0</v>
      </c>
      <c r="J5694">
        <v>0</v>
      </c>
      <c r="L5694" s="26">
        <v>50040</v>
      </c>
      <c r="M5694">
        <v>13</v>
      </c>
      <c r="N5694">
        <v>0</v>
      </c>
    </row>
    <row r="5695" spans="1:14" x14ac:dyDescent="0.25">
      <c r="A5695" s="21" t="str">
        <f t="shared" si="88"/>
        <v>MOW H2N CAAF_2037</v>
      </c>
      <c r="B5695" t="s">
        <v>130</v>
      </c>
      <c r="C5695" t="s">
        <v>83</v>
      </c>
      <c r="D5695" t="s">
        <v>20</v>
      </c>
      <c r="E5695" t="s">
        <v>5</v>
      </c>
      <c r="F5695" t="s">
        <v>8</v>
      </c>
      <c r="G5695">
        <v>0</v>
      </c>
      <c r="H5695">
        <v>0</v>
      </c>
      <c r="I5695">
        <v>0</v>
      </c>
      <c r="J5695">
        <v>0</v>
      </c>
      <c r="L5695" s="26">
        <v>50405</v>
      </c>
      <c r="M5695">
        <v>14</v>
      </c>
      <c r="N5695">
        <v>0</v>
      </c>
    </row>
    <row r="5696" spans="1:14" x14ac:dyDescent="0.25">
      <c r="A5696" s="21" t="str">
        <f t="shared" si="88"/>
        <v>MOW H2N CAAF_2038</v>
      </c>
      <c r="B5696" t="s">
        <v>130</v>
      </c>
      <c r="C5696" t="s">
        <v>83</v>
      </c>
      <c r="D5696" t="s">
        <v>20</v>
      </c>
      <c r="E5696" t="s">
        <v>5</v>
      </c>
      <c r="F5696" t="s">
        <v>8</v>
      </c>
      <c r="G5696">
        <v>0</v>
      </c>
      <c r="H5696">
        <v>0</v>
      </c>
      <c r="I5696">
        <v>0</v>
      </c>
      <c r="J5696">
        <v>0</v>
      </c>
      <c r="L5696" s="26">
        <v>50770</v>
      </c>
      <c r="M5696">
        <v>15</v>
      </c>
      <c r="N5696">
        <v>0</v>
      </c>
    </row>
    <row r="5697" spans="1:14" x14ac:dyDescent="0.25">
      <c r="A5697" s="21" t="str">
        <f t="shared" si="88"/>
        <v>MOW H2N CAAF_2039</v>
      </c>
      <c r="B5697" t="s">
        <v>130</v>
      </c>
      <c r="C5697" t="s">
        <v>83</v>
      </c>
      <c r="D5697" t="s">
        <v>20</v>
      </c>
      <c r="E5697" t="s">
        <v>5</v>
      </c>
      <c r="F5697" t="s">
        <v>8</v>
      </c>
      <c r="G5697">
        <v>0</v>
      </c>
      <c r="H5697">
        <v>0</v>
      </c>
      <c r="I5697">
        <v>0</v>
      </c>
      <c r="J5697">
        <v>0</v>
      </c>
      <c r="L5697" s="26">
        <v>51135</v>
      </c>
      <c r="M5697">
        <v>16</v>
      </c>
      <c r="N5697">
        <v>0</v>
      </c>
    </row>
    <row r="5698" spans="1:14" x14ac:dyDescent="0.25">
      <c r="A5698" s="21" t="str">
        <f t="shared" ref="A5698:A5761" si="89">B5698&amp;" "&amp;D5698&amp;" "&amp;C5698&amp;"_"&amp;YEAR(L5698)</f>
        <v>MOW H2N CAAF_2040</v>
      </c>
      <c r="B5698" t="s">
        <v>130</v>
      </c>
      <c r="C5698" t="s">
        <v>83</v>
      </c>
      <c r="D5698" t="s">
        <v>20</v>
      </c>
      <c r="E5698" t="s">
        <v>5</v>
      </c>
      <c r="F5698" t="s">
        <v>8</v>
      </c>
      <c r="G5698">
        <v>0</v>
      </c>
      <c r="H5698">
        <v>0</v>
      </c>
      <c r="I5698">
        <v>0</v>
      </c>
      <c r="J5698">
        <v>0</v>
      </c>
      <c r="L5698" s="26">
        <v>51501</v>
      </c>
      <c r="M5698">
        <v>17</v>
      </c>
      <c r="N5698">
        <v>0</v>
      </c>
    </row>
    <row r="5699" spans="1:14" x14ac:dyDescent="0.25">
      <c r="A5699" s="21" t="str">
        <f t="shared" si="89"/>
        <v>MOW H2N CAAF_2041</v>
      </c>
      <c r="B5699" t="s">
        <v>130</v>
      </c>
      <c r="C5699" t="s">
        <v>83</v>
      </c>
      <c r="D5699" t="s">
        <v>20</v>
      </c>
      <c r="E5699" t="s">
        <v>5</v>
      </c>
      <c r="F5699" t="s">
        <v>8</v>
      </c>
      <c r="G5699">
        <v>0</v>
      </c>
      <c r="H5699">
        <v>0</v>
      </c>
      <c r="I5699">
        <v>0</v>
      </c>
      <c r="J5699">
        <v>0</v>
      </c>
      <c r="L5699" s="26">
        <v>51866</v>
      </c>
      <c r="M5699">
        <v>18</v>
      </c>
      <c r="N5699">
        <v>0</v>
      </c>
    </row>
    <row r="5700" spans="1:14" x14ac:dyDescent="0.25">
      <c r="A5700" s="21" t="str">
        <f t="shared" si="89"/>
        <v>MOW H2N CAAF_2042</v>
      </c>
      <c r="B5700" t="s">
        <v>130</v>
      </c>
      <c r="C5700" t="s">
        <v>83</v>
      </c>
      <c r="D5700" t="s">
        <v>20</v>
      </c>
      <c r="E5700" t="s">
        <v>5</v>
      </c>
      <c r="F5700" t="s">
        <v>8</v>
      </c>
      <c r="G5700">
        <v>0</v>
      </c>
      <c r="H5700">
        <v>0</v>
      </c>
      <c r="I5700">
        <v>0</v>
      </c>
      <c r="J5700">
        <v>0</v>
      </c>
      <c r="L5700" s="26">
        <v>52231</v>
      </c>
      <c r="M5700">
        <v>19</v>
      </c>
      <c r="N5700">
        <v>0</v>
      </c>
    </row>
    <row r="5701" spans="1:14" x14ac:dyDescent="0.25">
      <c r="A5701" s="21" t="str">
        <f t="shared" si="89"/>
        <v>MOW H2N CAAF_2043</v>
      </c>
      <c r="B5701" t="s">
        <v>130</v>
      </c>
      <c r="C5701" t="s">
        <v>83</v>
      </c>
      <c r="D5701" t="s">
        <v>20</v>
      </c>
      <c r="E5701" t="s">
        <v>5</v>
      </c>
      <c r="F5701" t="s">
        <v>8</v>
      </c>
      <c r="G5701">
        <v>0</v>
      </c>
      <c r="H5701">
        <v>0</v>
      </c>
      <c r="I5701">
        <v>0</v>
      </c>
      <c r="J5701">
        <v>0</v>
      </c>
      <c r="L5701" s="26">
        <v>52596</v>
      </c>
      <c r="M5701">
        <v>20</v>
      </c>
      <c r="N5701">
        <v>0</v>
      </c>
    </row>
    <row r="5702" spans="1:14" x14ac:dyDescent="0.25">
      <c r="A5702" s="21" t="str">
        <f t="shared" si="89"/>
        <v>MOW H3C CAAF_2024</v>
      </c>
      <c r="B5702" t="s">
        <v>130</v>
      </c>
      <c r="C5702" t="s">
        <v>83</v>
      </c>
      <c r="D5702" t="s">
        <v>18</v>
      </c>
      <c r="E5702" t="s">
        <v>29</v>
      </c>
      <c r="F5702" t="s">
        <v>28</v>
      </c>
      <c r="K5702">
        <v>0</v>
      </c>
      <c r="L5702" s="26">
        <v>45657</v>
      </c>
      <c r="M5702">
        <v>1</v>
      </c>
    </row>
    <row r="5703" spans="1:14" x14ac:dyDescent="0.25">
      <c r="A5703" s="21" t="str">
        <f t="shared" si="89"/>
        <v>MOW H3C CAAF_2025</v>
      </c>
      <c r="B5703" t="s">
        <v>130</v>
      </c>
      <c r="C5703" t="s">
        <v>83</v>
      </c>
      <c r="D5703" t="s">
        <v>18</v>
      </c>
      <c r="E5703" t="s">
        <v>29</v>
      </c>
      <c r="F5703" t="s">
        <v>28</v>
      </c>
      <c r="K5703">
        <v>0</v>
      </c>
      <c r="L5703" s="26">
        <v>46022</v>
      </c>
      <c r="M5703">
        <v>2</v>
      </c>
    </row>
    <row r="5704" spans="1:14" x14ac:dyDescent="0.25">
      <c r="A5704" s="21" t="str">
        <f t="shared" si="89"/>
        <v>MOW H3C CAAF_2026</v>
      </c>
      <c r="B5704" t="s">
        <v>130</v>
      </c>
      <c r="C5704" t="s">
        <v>83</v>
      </c>
      <c r="D5704" t="s">
        <v>18</v>
      </c>
      <c r="E5704" t="s">
        <v>29</v>
      </c>
      <c r="F5704" t="s">
        <v>28</v>
      </c>
      <c r="K5704">
        <v>0</v>
      </c>
      <c r="L5704" s="26">
        <v>46387</v>
      </c>
      <c r="M5704">
        <v>3</v>
      </c>
    </row>
    <row r="5705" spans="1:14" x14ac:dyDescent="0.25">
      <c r="A5705" s="21" t="str">
        <f t="shared" si="89"/>
        <v>MOW H3C CAAF_2027</v>
      </c>
      <c r="B5705" t="s">
        <v>130</v>
      </c>
      <c r="C5705" t="s">
        <v>83</v>
      </c>
      <c r="D5705" t="s">
        <v>18</v>
      </c>
      <c r="E5705" t="s">
        <v>29</v>
      </c>
      <c r="F5705" t="s">
        <v>28</v>
      </c>
      <c r="K5705">
        <v>0</v>
      </c>
      <c r="L5705" s="26">
        <v>46752</v>
      </c>
      <c r="M5705">
        <v>4</v>
      </c>
    </row>
    <row r="5706" spans="1:14" x14ac:dyDescent="0.25">
      <c r="A5706" s="21" t="str">
        <f t="shared" si="89"/>
        <v>MOW H3C CAAF_2028</v>
      </c>
      <c r="B5706" t="s">
        <v>130</v>
      </c>
      <c r="C5706" t="s">
        <v>83</v>
      </c>
      <c r="D5706" t="s">
        <v>18</v>
      </c>
      <c r="E5706" t="s">
        <v>29</v>
      </c>
      <c r="F5706" t="s">
        <v>28</v>
      </c>
      <c r="K5706">
        <v>0</v>
      </c>
      <c r="L5706" s="26">
        <v>47118</v>
      </c>
      <c r="M5706">
        <v>5</v>
      </c>
    </row>
    <row r="5707" spans="1:14" x14ac:dyDescent="0.25">
      <c r="A5707" s="21" t="str">
        <f t="shared" si="89"/>
        <v>MOW H3C CAAF_2029</v>
      </c>
      <c r="B5707" t="s">
        <v>130</v>
      </c>
      <c r="C5707" t="s">
        <v>83</v>
      </c>
      <c r="D5707" t="s">
        <v>18</v>
      </c>
      <c r="E5707" t="s">
        <v>29</v>
      </c>
      <c r="F5707" t="s">
        <v>28</v>
      </c>
      <c r="K5707">
        <v>0</v>
      </c>
      <c r="L5707" s="26">
        <v>47483</v>
      </c>
      <c r="M5707">
        <v>6</v>
      </c>
    </row>
    <row r="5708" spans="1:14" x14ac:dyDescent="0.25">
      <c r="A5708" s="21" t="str">
        <f t="shared" si="89"/>
        <v>MOW H3C CAAF_2030</v>
      </c>
      <c r="B5708" t="s">
        <v>130</v>
      </c>
      <c r="C5708" t="s">
        <v>83</v>
      </c>
      <c r="D5708" t="s">
        <v>18</v>
      </c>
      <c r="E5708" t="s">
        <v>29</v>
      </c>
      <c r="F5708" t="s">
        <v>28</v>
      </c>
      <c r="K5708">
        <v>0</v>
      </c>
      <c r="L5708" s="26">
        <v>47848</v>
      </c>
      <c r="M5708">
        <v>7</v>
      </c>
    </row>
    <row r="5709" spans="1:14" x14ac:dyDescent="0.25">
      <c r="A5709" s="21" t="str">
        <f t="shared" si="89"/>
        <v>MOW H3C CAAF_2031</v>
      </c>
      <c r="B5709" t="s">
        <v>130</v>
      </c>
      <c r="C5709" t="s">
        <v>83</v>
      </c>
      <c r="D5709" t="s">
        <v>18</v>
      </c>
      <c r="E5709" t="s">
        <v>29</v>
      </c>
      <c r="F5709" t="s">
        <v>28</v>
      </c>
      <c r="K5709">
        <v>0</v>
      </c>
      <c r="L5709" s="26">
        <v>48213</v>
      </c>
      <c r="M5709">
        <v>8</v>
      </c>
    </row>
    <row r="5710" spans="1:14" x14ac:dyDescent="0.25">
      <c r="A5710" s="21" t="str">
        <f t="shared" si="89"/>
        <v>MOW H3C CAAF_2032</v>
      </c>
      <c r="B5710" t="s">
        <v>130</v>
      </c>
      <c r="C5710" t="s">
        <v>83</v>
      </c>
      <c r="D5710" t="s">
        <v>18</v>
      </c>
      <c r="E5710" t="s">
        <v>29</v>
      </c>
      <c r="F5710" t="s">
        <v>28</v>
      </c>
      <c r="K5710">
        <v>0</v>
      </c>
      <c r="L5710" s="26">
        <v>48579</v>
      </c>
      <c r="M5710">
        <v>9</v>
      </c>
    </row>
    <row r="5711" spans="1:14" x14ac:dyDescent="0.25">
      <c r="A5711" s="21" t="str">
        <f t="shared" si="89"/>
        <v>MOW H3C CAAF_2033</v>
      </c>
      <c r="B5711" t="s">
        <v>130</v>
      </c>
      <c r="C5711" t="s">
        <v>83</v>
      </c>
      <c r="D5711" t="s">
        <v>18</v>
      </c>
      <c r="E5711" t="s">
        <v>29</v>
      </c>
      <c r="F5711" t="s">
        <v>28</v>
      </c>
      <c r="K5711">
        <v>0</v>
      </c>
      <c r="L5711" s="26">
        <v>48944</v>
      </c>
      <c r="M5711">
        <v>10</v>
      </c>
    </row>
    <row r="5712" spans="1:14" x14ac:dyDescent="0.25">
      <c r="A5712" s="21" t="str">
        <f t="shared" si="89"/>
        <v>MOW H3C CAAF_2034</v>
      </c>
      <c r="B5712" t="s">
        <v>130</v>
      </c>
      <c r="C5712" t="s">
        <v>83</v>
      </c>
      <c r="D5712" t="s">
        <v>18</v>
      </c>
      <c r="E5712" t="s">
        <v>29</v>
      </c>
      <c r="F5712" t="s">
        <v>28</v>
      </c>
      <c r="K5712">
        <v>0</v>
      </c>
      <c r="L5712" s="26">
        <v>49309</v>
      </c>
      <c r="M5712">
        <v>11</v>
      </c>
    </row>
    <row r="5713" spans="1:13" x14ac:dyDescent="0.25">
      <c r="A5713" s="21" t="str">
        <f t="shared" si="89"/>
        <v>MOW H3C CAAF_2035</v>
      </c>
      <c r="B5713" t="s">
        <v>130</v>
      </c>
      <c r="C5713" t="s">
        <v>83</v>
      </c>
      <c r="D5713" t="s">
        <v>18</v>
      </c>
      <c r="E5713" t="s">
        <v>29</v>
      </c>
      <c r="F5713" t="s">
        <v>28</v>
      </c>
      <c r="K5713">
        <v>0</v>
      </c>
      <c r="L5713" s="26">
        <v>49674</v>
      </c>
      <c r="M5713">
        <v>12</v>
      </c>
    </row>
    <row r="5714" spans="1:13" x14ac:dyDescent="0.25">
      <c r="A5714" s="21" t="str">
        <f t="shared" si="89"/>
        <v>MOW H3C CAAF_2036</v>
      </c>
      <c r="B5714" t="s">
        <v>130</v>
      </c>
      <c r="C5714" t="s">
        <v>83</v>
      </c>
      <c r="D5714" t="s">
        <v>18</v>
      </c>
      <c r="E5714" t="s">
        <v>29</v>
      </c>
      <c r="F5714" t="s">
        <v>28</v>
      </c>
      <c r="K5714">
        <v>0</v>
      </c>
      <c r="L5714" s="26">
        <v>50040</v>
      </c>
      <c r="M5714">
        <v>13</v>
      </c>
    </row>
    <row r="5715" spans="1:13" x14ac:dyDescent="0.25">
      <c r="A5715" s="21" t="str">
        <f t="shared" si="89"/>
        <v>MOW H3C CAAF_2037</v>
      </c>
      <c r="B5715" t="s">
        <v>130</v>
      </c>
      <c r="C5715" t="s">
        <v>83</v>
      </c>
      <c r="D5715" t="s">
        <v>18</v>
      </c>
      <c r="E5715" t="s">
        <v>29</v>
      </c>
      <c r="F5715" t="s">
        <v>28</v>
      </c>
      <c r="K5715">
        <v>0</v>
      </c>
      <c r="L5715" s="26">
        <v>50405</v>
      </c>
      <c r="M5715">
        <v>14</v>
      </c>
    </row>
    <row r="5716" spans="1:13" x14ac:dyDescent="0.25">
      <c r="A5716" s="21" t="str">
        <f t="shared" si="89"/>
        <v>MOW H3C CAAF_2038</v>
      </c>
      <c r="B5716" t="s">
        <v>130</v>
      </c>
      <c r="C5716" t="s">
        <v>83</v>
      </c>
      <c r="D5716" t="s">
        <v>18</v>
      </c>
      <c r="E5716" t="s">
        <v>29</v>
      </c>
      <c r="F5716" t="s">
        <v>28</v>
      </c>
      <c r="K5716">
        <v>12900.908203125</v>
      </c>
      <c r="L5716" s="26">
        <v>50770</v>
      </c>
      <c r="M5716">
        <v>15</v>
      </c>
    </row>
    <row r="5717" spans="1:13" x14ac:dyDescent="0.25">
      <c r="A5717" s="21" t="str">
        <f t="shared" si="89"/>
        <v>MOW H3C CAAF_2039</v>
      </c>
      <c r="B5717" t="s">
        <v>130</v>
      </c>
      <c r="C5717" t="s">
        <v>83</v>
      </c>
      <c r="D5717" t="s">
        <v>18</v>
      </c>
      <c r="E5717" t="s">
        <v>29</v>
      </c>
      <c r="F5717" t="s">
        <v>28</v>
      </c>
      <c r="K5717">
        <v>0</v>
      </c>
      <c r="L5717" s="26">
        <v>51135</v>
      </c>
      <c r="M5717">
        <v>16</v>
      </c>
    </row>
    <row r="5718" spans="1:13" x14ac:dyDescent="0.25">
      <c r="A5718" s="21" t="str">
        <f t="shared" si="89"/>
        <v>MOW H3C CAAF_2040</v>
      </c>
      <c r="B5718" t="s">
        <v>130</v>
      </c>
      <c r="C5718" t="s">
        <v>83</v>
      </c>
      <c r="D5718" t="s">
        <v>18</v>
      </c>
      <c r="E5718" t="s">
        <v>29</v>
      </c>
      <c r="F5718" t="s">
        <v>28</v>
      </c>
      <c r="K5718">
        <v>0</v>
      </c>
      <c r="L5718" s="26">
        <v>51501</v>
      </c>
      <c r="M5718">
        <v>17</v>
      </c>
    </row>
    <row r="5719" spans="1:13" x14ac:dyDescent="0.25">
      <c r="A5719" s="21" t="str">
        <f t="shared" si="89"/>
        <v>MOW H3C CAAF_2041</v>
      </c>
      <c r="B5719" t="s">
        <v>130</v>
      </c>
      <c r="C5719" t="s">
        <v>83</v>
      </c>
      <c r="D5719" t="s">
        <v>18</v>
      </c>
      <c r="E5719" t="s">
        <v>29</v>
      </c>
      <c r="F5719" t="s">
        <v>28</v>
      </c>
      <c r="K5719">
        <v>11615.197265625</v>
      </c>
      <c r="L5719" s="26">
        <v>51866</v>
      </c>
      <c r="M5719">
        <v>18</v>
      </c>
    </row>
    <row r="5720" spans="1:13" x14ac:dyDescent="0.25">
      <c r="A5720" s="21" t="str">
        <f t="shared" si="89"/>
        <v>MOW H3C CAAF_2042</v>
      </c>
      <c r="B5720" t="s">
        <v>130</v>
      </c>
      <c r="C5720" t="s">
        <v>83</v>
      </c>
      <c r="D5720" t="s">
        <v>18</v>
      </c>
      <c r="E5720" t="s">
        <v>29</v>
      </c>
      <c r="F5720" t="s">
        <v>28</v>
      </c>
      <c r="K5720">
        <v>95197.65625</v>
      </c>
      <c r="L5720" s="26">
        <v>52231</v>
      </c>
      <c r="M5720">
        <v>19</v>
      </c>
    </row>
    <row r="5721" spans="1:13" x14ac:dyDescent="0.25">
      <c r="A5721" s="21" t="str">
        <f t="shared" si="89"/>
        <v>MOW H3C CAAF_2043</v>
      </c>
      <c r="B5721" t="s">
        <v>130</v>
      </c>
      <c r="C5721" t="s">
        <v>83</v>
      </c>
      <c r="D5721" t="s">
        <v>18</v>
      </c>
      <c r="E5721" t="s">
        <v>29</v>
      </c>
      <c r="F5721" t="s">
        <v>28</v>
      </c>
      <c r="K5721">
        <v>98801.328125</v>
      </c>
      <c r="L5721" s="26">
        <v>52596</v>
      </c>
      <c r="M5721">
        <v>20</v>
      </c>
    </row>
    <row r="5722" spans="1:13" x14ac:dyDescent="0.25">
      <c r="A5722" s="21" t="str">
        <f t="shared" si="89"/>
        <v>MOW H3C CAAF_2024</v>
      </c>
      <c r="B5722" t="s">
        <v>130</v>
      </c>
      <c r="C5722" t="s">
        <v>83</v>
      </c>
      <c r="D5722" t="s">
        <v>18</v>
      </c>
      <c r="E5722" t="s">
        <v>29</v>
      </c>
      <c r="F5722" t="s">
        <v>31</v>
      </c>
      <c r="K5722">
        <v>0</v>
      </c>
      <c r="L5722" s="26">
        <v>45657</v>
      </c>
      <c r="M5722">
        <v>1</v>
      </c>
    </row>
    <row r="5723" spans="1:13" x14ac:dyDescent="0.25">
      <c r="A5723" s="21" t="str">
        <f t="shared" si="89"/>
        <v>MOW H3C CAAF_2025</v>
      </c>
      <c r="B5723" t="s">
        <v>130</v>
      </c>
      <c r="C5723" t="s">
        <v>83</v>
      </c>
      <c r="D5723" t="s">
        <v>18</v>
      </c>
      <c r="E5723" t="s">
        <v>29</v>
      </c>
      <c r="F5723" t="s">
        <v>31</v>
      </c>
      <c r="K5723">
        <v>0</v>
      </c>
      <c r="L5723" s="26">
        <v>46022</v>
      </c>
      <c r="M5723">
        <v>2</v>
      </c>
    </row>
    <row r="5724" spans="1:13" x14ac:dyDescent="0.25">
      <c r="A5724" s="21" t="str">
        <f t="shared" si="89"/>
        <v>MOW H3C CAAF_2026</v>
      </c>
      <c r="B5724" t="s">
        <v>130</v>
      </c>
      <c r="C5724" t="s">
        <v>83</v>
      </c>
      <c r="D5724" t="s">
        <v>18</v>
      </c>
      <c r="E5724" t="s">
        <v>29</v>
      </c>
      <c r="F5724" t="s">
        <v>31</v>
      </c>
      <c r="K5724">
        <v>0</v>
      </c>
      <c r="L5724" s="26">
        <v>46387</v>
      </c>
      <c r="M5724">
        <v>3</v>
      </c>
    </row>
    <row r="5725" spans="1:13" x14ac:dyDescent="0.25">
      <c r="A5725" s="21" t="str">
        <f t="shared" si="89"/>
        <v>MOW H3C CAAF_2027</v>
      </c>
      <c r="B5725" t="s">
        <v>130</v>
      </c>
      <c r="C5725" t="s">
        <v>83</v>
      </c>
      <c r="D5725" t="s">
        <v>18</v>
      </c>
      <c r="E5725" t="s">
        <v>29</v>
      </c>
      <c r="F5725" t="s">
        <v>31</v>
      </c>
      <c r="K5725">
        <v>0</v>
      </c>
      <c r="L5725" s="26">
        <v>46752</v>
      </c>
      <c r="M5725">
        <v>4</v>
      </c>
    </row>
    <row r="5726" spans="1:13" x14ac:dyDescent="0.25">
      <c r="A5726" s="21" t="str">
        <f t="shared" si="89"/>
        <v>MOW H3C CAAF_2028</v>
      </c>
      <c r="B5726" t="s">
        <v>130</v>
      </c>
      <c r="C5726" t="s">
        <v>83</v>
      </c>
      <c r="D5726" t="s">
        <v>18</v>
      </c>
      <c r="E5726" t="s">
        <v>29</v>
      </c>
      <c r="F5726" t="s">
        <v>31</v>
      </c>
      <c r="K5726">
        <v>0</v>
      </c>
      <c r="L5726" s="26">
        <v>47118</v>
      </c>
      <c r="M5726">
        <v>5</v>
      </c>
    </row>
    <row r="5727" spans="1:13" x14ac:dyDescent="0.25">
      <c r="A5727" s="21" t="str">
        <f t="shared" si="89"/>
        <v>MOW H3C CAAF_2029</v>
      </c>
      <c r="B5727" t="s">
        <v>130</v>
      </c>
      <c r="C5727" t="s">
        <v>83</v>
      </c>
      <c r="D5727" t="s">
        <v>18</v>
      </c>
      <c r="E5727" t="s">
        <v>29</v>
      </c>
      <c r="F5727" t="s">
        <v>31</v>
      </c>
      <c r="K5727">
        <v>0</v>
      </c>
      <c r="L5727" s="26">
        <v>47483</v>
      </c>
      <c r="M5727">
        <v>6</v>
      </c>
    </row>
    <row r="5728" spans="1:13" x14ac:dyDescent="0.25">
      <c r="A5728" s="21" t="str">
        <f t="shared" si="89"/>
        <v>MOW H3C CAAF_2030</v>
      </c>
      <c r="B5728" t="s">
        <v>130</v>
      </c>
      <c r="C5728" t="s">
        <v>83</v>
      </c>
      <c r="D5728" t="s">
        <v>18</v>
      </c>
      <c r="E5728" t="s">
        <v>29</v>
      </c>
      <c r="F5728" t="s">
        <v>31</v>
      </c>
      <c r="K5728">
        <v>0</v>
      </c>
      <c r="L5728" s="26">
        <v>47848</v>
      </c>
      <c r="M5728">
        <v>7</v>
      </c>
    </row>
    <row r="5729" spans="1:14" x14ac:dyDescent="0.25">
      <c r="A5729" s="21" t="str">
        <f t="shared" si="89"/>
        <v>MOW H3C CAAF_2031</v>
      </c>
      <c r="B5729" t="s">
        <v>130</v>
      </c>
      <c r="C5729" t="s">
        <v>83</v>
      </c>
      <c r="D5729" t="s">
        <v>18</v>
      </c>
      <c r="E5729" t="s">
        <v>29</v>
      </c>
      <c r="F5729" t="s">
        <v>31</v>
      </c>
      <c r="K5729">
        <v>0</v>
      </c>
      <c r="L5729" s="26">
        <v>48213</v>
      </c>
      <c r="M5729">
        <v>8</v>
      </c>
    </row>
    <row r="5730" spans="1:14" x14ac:dyDescent="0.25">
      <c r="A5730" s="21" t="str">
        <f t="shared" si="89"/>
        <v>MOW H3C CAAF_2032</v>
      </c>
      <c r="B5730" t="s">
        <v>130</v>
      </c>
      <c r="C5730" t="s">
        <v>83</v>
      </c>
      <c r="D5730" t="s">
        <v>18</v>
      </c>
      <c r="E5730" t="s">
        <v>29</v>
      </c>
      <c r="F5730" t="s">
        <v>31</v>
      </c>
      <c r="K5730">
        <v>0</v>
      </c>
      <c r="L5730" s="26">
        <v>48579</v>
      </c>
      <c r="M5730">
        <v>9</v>
      </c>
    </row>
    <row r="5731" spans="1:14" x14ac:dyDescent="0.25">
      <c r="A5731" s="21" t="str">
        <f t="shared" si="89"/>
        <v>MOW H3C CAAF_2033</v>
      </c>
      <c r="B5731" t="s">
        <v>130</v>
      </c>
      <c r="C5731" t="s">
        <v>83</v>
      </c>
      <c r="D5731" t="s">
        <v>18</v>
      </c>
      <c r="E5731" t="s">
        <v>29</v>
      </c>
      <c r="F5731" t="s">
        <v>31</v>
      </c>
      <c r="K5731">
        <v>0</v>
      </c>
      <c r="L5731" s="26">
        <v>48944</v>
      </c>
      <c r="M5731">
        <v>10</v>
      </c>
    </row>
    <row r="5732" spans="1:14" x14ac:dyDescent="0.25">
      <c r="A5732" s="21" t="str">
        <f t="shared" si="89"/>
        <v>MOW H3C CAAF_2034</v>
      </c>
      <c r="B5732" t="s">
        <v>130</v>
      </c>
      <c r="C5732" t="s">
        <v>83</v>
      </c>
      <c r="D5732" t="s">
        <v>18</v>
      </c>
      <c r="E5732" t="s">
        <v>29</v>
      </c>
      <c r="F5732" t="s">
        <v>31</v>
      </c>
      <c r="K5732">
        <v>0</v>
      </c>
      <c r="L5732" s="26">
        <v>49309</v>
      </c>
      <c r="M5732">
        <v>11</v>
      </c>
    </row>
    <row r="5733" spans="1:14" x14ac:dyDescent="0.25">
      <c r="A5733" s="21" t="str">
        <f t="shared" si="89"/>
        <v>MOW H3C CAAF_2035</v>
      </c>
      <c r="B5733" t="s">
        <v>130</v>
      </c>
      <c r="C5733" t="s">
        <v>83</v>
      </c>
      <c r="D5733" t="s">
        <v>18</v>
      </c>
      <c r="E5733" t="s">
        <v>29</v>
      </c>
      <c r="F5733" t="s">
        <v>31</v>
      </c>
      <c r="K5733">
        <v>0</v>
      </c>
      <c r="L5733" s="26">
        <v>49674</v>
      </c>
      <c r="M5733">
        <v>12</v>
      </c>
    </row>
    <row r="5734" spans="1:14" x14ac:dyDescent="0.25">
      <c r="A5734" s="21" t="str">
        <f t="shared" si="89"/>
        <v>MOW H3C CAAF_2036</v>
      </c>
      <c r="B5734" t="s">
        <v>130</v>
      </c>
      <c r="C5734" t="s">
        <v>83</v>
      </c>
      <c r="D5734" t="s">
        <v>18</v>
      </c>
      <c r="E5734" t="s">
        <v>29</v>
      </c>
      <c r="F5734" t="s">
        <v>31</v>
      </c>
      <c r="K5734">
        <v>0</v>
      </c>
      <c r="L5734" s="26">
        <v>50040</v>
      </c>
      <c r="M5734">
        <v>13</v>
      </c>
    </row>
    <row r="5735" spans="1:14" x14ac:dyDescent="0.25">
      <c r="A5735" s="21" t="str">
        <f t="shared" si="89"/>
        <v>MOW H3C CAAF_2037</v>
      </c>
      <c r="B5735" t="s">
        <v>130</v>
      </c>
      <c r="C5735" t="s">
        <v>83</v>
      </c>
      <c r="D5735" t="s">
        <v>18</v>
      </c>
      <c r="E5735" t="s">
        <v>29</v>
      </c>
      <c r="F5735" t="s">
        <v>31</v>
      </c>
      <c r="K5735">
        <v>0</v>
      </c>
      <c r="L5735" s="26">
        <v>50405</v>
      </c>
      <c r="M5735">
        <v>14</v>
      </c>
    </row>
    <row r="5736" spans="1:14" x14ac:dyDescent="0.25">
      <c r="A5736" s="21" t="str">
        <f t="shared" si="89"/>
        <v>MOW H3C CAAF_2038</v>
      </c>
      <c r="B5736" t="s">
        <v>130</v>
      </c>
      <c r="C5736" t="s">
        <v>83</v>
      </c>
      <c r="D5736" t="s">
        <v>18</v>
      </c>
      <c r="E5736" t="s">
        <v>29</v>
      </c>
      <c r="F5736" t="s">
        <v>31</v>
      </c>
      <c r="K5736">
        <v>0</v>
      </c>
      <c r="L5736" s="26">
        <v>50770</v>
      </c>
      <c r="M5736">
        <v>15</v>
      </c>
    </row>
    <row r="5737" spans="1:14" x14ac:dyDescent="0.25">
      <c r="A5737" s="21" t="str">
        <f t="shared" si="89"/>
        <v>MOW H3C CAAF_2039</v>
      </c>
      <c r="B5737" t="s">
        <v>130</v>
      </c>
      <c r="C5737" t="s">
        <v>83</v>
      </c>
      <c r="D5737" t="s">
        <v>18</v>
      </c>
      <c r="E5737" t="s">
        <v>29</v>
      </c>
      <c r="F5737" t="s">
        <v>31</v>
      </c>
      <c r="K5737">
        <v>201.37481689453125</v>
      </c>
      <c r="L5737" s="26">
        <v>51135</v>
      </c>
      <c r="M5737">
        <v>16</v>
      </c>
    </row>
    <row r="5738" spans="1:14" x14ac:dyDescent="0.25">
      <c r="A5738" s="21" t="str">
        <f t="shared" si="89"/>
        <v>MOW H3C CAAF_2040</v>
      </c>
      <c r="B5738" t="s">
        <v>130</v>
      </c>
      <c r="C5738" t="s">
        <v>83</v>
      </c>
      <c r="D5738" t="s">
        <v>18</v>
      </c>
      <c r="E5738" t="s">
        <v>29</v>
      </c>
      <c r="F5738" t="s">
        <v>31</v>
      </c>
      <c r="K5738">
        <v>0</v>
      </c>
      <c r="L5738" s="26">
        <v>51501</v>
      </c>
      <c r="M5738">
        <v>17</v>
      </c>
    </row>
    <row r="5739" spans="1:14" x14ac:dyDescent="0.25">
      <c r="A5739" s="21" t="str">
        <f t="shared" si="89"/>
        <v>MOW H3C CAAF_2041</v>
      </c>
      <c r="B5739" t="s">
        <v>130</v>
      </c>
      <c r="C5739" t="s">
        <v>83</v>
      </c>
      <c r="D5739" t="s">
        <v>18</v>
      </c>
      <c r="E5739" t="s">
        <v>29</v>
      </c>
      <c r="F5739" t="s">
        <v>31</v>
      </c>
      <c r="K5739">
        <v>0</v>
      </c>
      <c r="L5739" s="26">
        <v>51866</v>
      </c>
      <c r="M5739">
        <v>18</v>
      </c>
    </row>
    <row r="5740" spans="1:14" x14ac:dyDescent="0.25">
      <c r="A5740" s="21" t="str">
        <f t="shared" si="89"/>
        <v>MOW H3C CAAF_2042</v>
      </c>
      <c r="B5740" t="s">
        <v>130</v>
      </c>
      <c r="C5740" t="s">
        <v>83</v>
      </c>
      <c r="D5740" t="s">
        <v>18</v>
      </c>
      <c r="E5740" t="s">
        <v>29</v>
      </c>
      <c r="F5740" t="s">
        <v>31</v>
      </c>
      <c r="K5740">
        <v>0</v>
      </c>
      <c r="L5740" s="26">
        <v>52231</v>
      </c>
      <c r="M5740">
        <v>19</v>
      </c>
    </row>
    <row r="5741" spans="1:14" x14ac:dyDescent="0.25">
      <c r="A5741" s="21" t="str">
        <f t="shared" si="89"/>
        <v>MOW H3C CAAF_2043</v>
      </c>
      <c r="B5741" t="s">
        <v>130</v>
      </c>
      <c r="C5741" t="s">
        <v>83</v>
      </c>
      <c r="D5741" t="s">
        <v>18</v>
      </c>
      <c r="E5741" t="s">
        <v>29</v>
      </c>
      <c r="F5741" t="s">
        <v>31</v>
      </c>
      <c r="K5741">
        <v>0</v>
      </c>
      <c r="L5741" s="26">
        <v>52596</v>
      </c>
      <c r="M5741">
        <v>20</v>
      </c>
    </row>
    <row r="5742" spans="1:14" x14ac:dyDescent="0.25">
      <c r="A5742" s="21" t="str">
        <f t="shared" si="89"/>
        <v>MOW H3C CAAF_2024</v>
      </c>
      <c r="B5742" t="s">
        <v>130</v>
      </c>
      <c r="C5742" t="s">
        <v>83</v>
      </c>
      <c r="D5742" t="s">
        <v>18</v>
      </c>
      <c r="E5742" t="s">
        <v>5</v>
      </c>
      <c r="F5742" t="s">
        <v>4</v>
      </c>
      <c r="G5742">
        <v>0</v>
      </c>
      <c r="H5742">
        <v>0</v>
      </c>
      <c r="I5742">
        <v>0</v>
      </c>
      <c r="J5742">
        <v>0</v>
      </c>
      <c r="L5742" s="26">
        <v>45657</v>
      </c>
      <c r="M5742">
        <v>1</v>
      </c>
      <c r="N5742">
        <v>0</v>
      </c>
    </row>
    <row r="5743" spans="1:14" x14ac:dyDescent="0.25">
      <c r="A5743" s="21" t="str">
        <f t="shared" si="89"/>
        <v>MOW H3C CAAF_2025</v>
      </c>
      <c r="B5743" t="s">
        <v>130</v>
      </c>
      <c r="C5743" t="s">
        <v>83</v>
      </c>
      <c r="D5743" t="s">
        <v>18</v>
      </c>
      <c r="E5743" t="s">
        <v>5</v>
      </c>
      <c r="F5743" t="s">
        <v>4</v>
      </c>
      <c r="G5743">
        <v>0</v>
      </c>
      <c r="H5743">
        <v>0</v>
      </c>
      <c r="I5743">
        <v>0</v>
      </c>
      <c r="J5743">
        <v>0</v>
      </c>
      <c r="L5743" s="26">
        <v>46022</v>
      </c>
      <c r="M5743">
        <v>2</v>
      </c>
      <c r="N5743">
        <v>0</v>
      </c>
    </row>
    <row r="5744" spans="1:14" x14ac:dyDescent="0.25">
      <c r="A5744" s="21" t="str">
        <f t="shared" si="89"/>
        <v>MOW H3C CAAF_2026</v>
      </c>
      <c r="B5744" t="s">
        <v>130</v>
      </c>
      <c r="C5744" t="s">
        <v>83</v>
      </c>
      <c r="D5744" t="s">
        <v>18</v>
      </c>
      <c r="E5744" t="s">
        <v>5</v>
      </c>
      <c r="F5744" t="s">
        <v>4</v>
      </c>
      <c r="G5744">
        <v>0</v>
      </c>
      <c r="H5744">
        <v>11661.30078125</v>
      </c>
      <c r="I5744">
        <v>53019.75390625</v>
      </c>
      <c r="J5744">
        <v>0</v>
      </c>
      <c r="L5744" s="26">
        <v>46387</v>
      </c>
      <c r="M5744">
        <v>3</v>
      </c>
      <c r="N5744">
        <v>-24559.650390625</v>
      </c>
    </row>
    <row r="5745" spans="1:14" x14ac:dyDescent="0.25">
      <c r="A5745" s="21" t="str">
        <f t="shared" si="89"/>
        <v>MOW H3C CAAF_2027</v>
      </c>
      <c r="B5745" t="s">
        <v>130</v>
      </c>
      <c r="C5745" t="s">
        <v>83</v>
      </c>
      <c r="D5745" t="s">
        <v>18</v>
      </c>
      <c r="E5745" t="s">
        <v>5</v>
      </c>
      <c r="F5745" t="s">
        <v>4</v>
      </c>
      <c r="G5745">
        <v>0</v>
      </c>
      <c r="H5745">
        <v>18566.32421875</v>
      </c>
      <c r="I5745">
        <v>-13221.140625</v>
      </c>
      <c r="J5745">
        <v>0</v>
      </c>
      <c r="L5745" s="26">
        <v>46752</v>
      </c>
      <c r="M5745">
        <v>4</v>
      </c>
      <c r="N5745">
        <v>-25058.15625</v>
      </c>
    </row>
    <row r="5746" spans="1:14" x14ac:dyDescent="0.25">
      <c r="A5746" s="21" t="str">
        <f t="shared" si="89"/>
        <v>MOW H3C CAAF_2028</v>
      </c>
      <c r="B5746" t="s">
        <v>130</v>
      </c>
      <c r="C5746" t="s">
        <v>83</v>
      </c>
      <c r="D5746" t="s">
        <v>18</v>
      </c>
      <c r="E5746" t="s">
        <v>5</v>
      </c>
      <c r="F5746" t="s">
        <v>4</v>
      </c>
      <c r="G5746">
        <v>0</v>
      </c>
      <c r="H5746">
        <v>32549.078125</v>
      </c>
      <c r="I5746">
        <v>148720.640625</v>
      </c>
      <c r="J5746">
        <v>0</v>
      </c>
      <c r="L5746" s="26">
        <v>47118</v>
      </c>
      <c r="M5746">
        <v>5</v>
      </c>
      <c r="N5746">
        <v>-51299.54296875</v>
      </c>
    </row>
    <row r="5747" spans="1:14" x14ac:dyDescent="0.25">
      <c r="A5747" s="21" t="str">
        <f t="shared" si="89"/>
        <v>MOW H3C CAAF_2029</v>
      </c>
      <c r="B5747" t="s">
        <v>130</v>
      </c>
      <c r="C5747" t="s">
        <v>83</v>
      </c>
      <c r="D5747" t="s">
        <v>18</v>
      </c>
      <c r="E5747" t="s">
        <v>5</v>
      </c>
      <c r="F5747" t="s">
        <v>4</v>
      </c>
      <c r="G5747">
        <v>0</v>
      </c>
      <c r="H5747">
        <v>37739.16015625</v>
      </c>
      <c r="I5747">
        <v>210010.53125</v>
      </c>
      <c r="J5747">
        <v>0</v>
      </c>
      <c r="L5747" s="26">
        <v>47483</v>
      </c>
      <c r="M5747">
        <v>6</v>
      </c>
      <c r="N5747">
        <v>-47445.06640625</v>
      </c>
    </row>
    <row r="5748" spans="1:14" x14ac:dyDescent="0.25">
      <c r="A5748" s="21" t="str">
        <f t="shared" si="89"/>
        <v>MOW H3C CAAF_2030</v>
      </c>
      <c r="B5748" t="s">
        <v>130</v>
      </c>
      <c r="C5748" t="s">
        <v>83</v>
      </c>
      <c r="D5748" t="s">
        <v>18</v>
      </c>
      <c r="E5748" t="s">
        <v>5</v>
      </c>
      <c r="F5748" t="s">
        <v>4</v>
      </c>
      <c r="G5748">
        <v>0</v>
      </c>
      <c r="H5748">
        <v>57213.16796875</v>
      </c>
      <c r="I5748">
        <v>252929.984375</v>
      </c>
      <c r="J5748">
        <v>0</v>
      </c>
      <c r="L5748" s="26">
        <v>47848</v>
      </c>
      <c r="M5748">
        <v>7</v>
      </c>
      <c r="N5748">
        <v>-69323.5234375</v>
      </c>
    </row>
    <row r="5749" spans="1:14" x14ac:dyDescent="0.25">
      <c r="A5749" s="21" t="str">
        <f t="shared" si="89"/>
        <v>MOW H3C CAAF_2031</v>
      </c>
      <c r="B5749" t="s">
        <v>130</v>
      </c>
      <c r="C5749" t="s">
        <v>83</v>
      </c>
      <c r="D5749" t="s">
        <v>18</v>
      </c>
      <c r="E5749" t="s">
        <v>5</v>
      </c>
      <c r="F5749" t="s">
        <v>4</v>
      </c>
      <c r="G5749">
        <v>0</v>
      </c>
      <c r="H5749">
        <v>90923.3984375</v>
      </c>
      <c r="I5749">
        <v>303933.4375</v>
      </c>
      <c r="J5749">
        <v>0</v>
      </c>
      <c r="L5749" s="26">
        <v>48213</v>
      </c>
      <c r="M5749">
        <v>8</v>
      </c>
      <c r="N5749">
        <v>-64063.08203125</v>
      </c>
    </row>
    <row r="5750" spans="1:14" x14ac:dyDescent="0.25">
      <c r="A5750" s="21" t="str">
        <f t="shared" si="89"/>
        <v>MOW H3C CAAF_2032</v>
      </c>
      <c r="B5750" t="s">
        <v>130</v>
      </c>
      <c r="C5750" t="s">
        <v>83</v>
      </c>
      <c r="D5750" t="s">
        <v>18</v>
      </c>
      <c r="E5750" t="s">
        <v>5</v>
      </c>
      <c r="F5750" t="s">
        <v>4</v>
      </c>
      <c r="G5750">
        <v>0</v>
      </c>
      <c r="H5750">
        <v>98614.03125</v>
      </c>
      <c r="I5750">
        <v>351676.46875</v>
      </c>
      <c r="J5750">
        <v>0</v>
      </c>
      <c r="L5750" s="26">
        <v>48579</v>
      </c>
      <c r="M5750">
        <v>9</v>
      </c>
      <c r="N5750">
        <v>-104917.328125</v>
      </c>
    </row>
    <row r="5751" spans="1:14" x14ac:dyDescent="0.25">
      <c r="A5751" s="21" t="str">
        <f t="shared" si="89"/>
        <v>MOW H3C CAAF_2033</v>
      </c>
      <c r="B5751" t="s">
        <v>130</v>
      </c>
      <c r="C5751" t="s">
        <v>83</v>
      </c>
      <c r="D5751" t="s">
        <v>18</v>
      </c>
      <c r="E5751" t="s">
        <v>5</v>
      </c>
      <c r="F5751" t="s">
        <v>4</v>
      </c>
      <c r="G5751">
        <v>0</v>
      </c>
      <c r="H5751">
        <v>99946.6875</v>
      </c>
      <c r="I5751">
        <v>398290.40625</v>
      </c>
      <c r="J5751">
        <v>0</v>
      </c>
      <c r="L5751" s="26">
        <v>48944</v>
      </c>
      <c r="M5751">
        <v>10</v>
      </c>
      <c r="N5751">
        <v>-136964.25</v>
      </c>
    </row>
    <row r="5752" spans="1:14" x14ac:dyDescent="0.25">
      <c r="A5752" s="21" t="str">
        <f t="shared" si="89"/>
        <v>MOW H3C CAAF_2034</v>
      </c>
      <c r="B5752" t="s">
        <v>130</v>
      </c>
      <c r="C5752" t="s">
        <v>83</v>
      </c>
      <c r="D5752" t="s">
        <v>18</v>
      </c>
      <c r="E5752" t="s">
        <v>5</v>
      </c>
      <c r="F5752" t="s">
        <v>4</v>
      </c>
      <c r="G5752">
        <v>0</v>
      </c>
      <c r="H5752">
        <v>97316.859375</v>
      </c>
      <c r="I5752">
        <v>445716.375</v>
      </c>
      <c r="J5752">
        <v>0</v>
      </c>
      <c r="L5752" s="26">
        <v>49309</v>
      </c>
      <c r="M5752">
        <v>11</v>
      </c>
      <c r="N5752">
        <v>-170574.34375</v>
      </c>
    </row>
    <row r="5753" spans="1:14" x14ac:dyDescent="0.25">
      <c r="A5753" s="21" t="str">
        <f t="shared" si="89"/>
        <v>MOW H3C CAAF_2035</v>
      </c>
      <c r="B5753" t="s">
        <v>130</v>
      </c>
      <c r="C5753" t="s">
        <v>83</v>
      </c>
      <c r="D5753" t="s">
        <v>18</v>
      </c>
      <c r="E5753" t="s">
        <v>5</v>
      </c>
      <c r="F5753" t="s">
        <v>4</v>
      </c>
      <c r="G5753">
        <v>0</v>
      </c>
      <c r="H5753">
        <v>93490.4609375</v>
      </c>
      <c r="I5753">
        <v>492659.125</v>
      </c>
      <c r="J5753">
        <v>0</v>
      </c>
      <c r="L5753" s="26">
        <v>49674</v>
      </c>
      <c r="M5753">
        <v>12</v>
      </c>
      <c r="N5753">
        <v>-194730.953125</v>
      </c>
    </row>
    <row r="5754" spans="1:14" x14ac:dyDescent="0.25">
      <c r="A5754" s="21" t="str">
        <f t="shared" si="89"/>
        <v>MOW H3C CAAF_2036</v>
      </c>
      <c r="B5754" t="s">
        <v>130</v>
      </c>
      <c r="C5754" t="s">
        <v>83</v>
      </c>
      <c r="D5754" t="s">
        <v>18</v>
      </c>
      <c r="E5754" t="s">
        <v>5</v>
      </c>
      <c r="F5754" t="s">
        <v>4</v>
      </c>
      <c r="G5754">
        <v>0</v>
      </c>
      <c r="H5754">
        <v>87036.75</v>
      </c>
      <c r="I5754">
        <v>476390.71875</v>
      </c>
      <c r="J5754">
        <v>0</v>
      </c>
      <c r="L5754" s="26">
        <v>50040</v>
      </c>
      <c r="M5754">
        <v>13</v>
      </c>
      <c r="N5754">
        <v>-163635.078125</v>
      </c>
    </row>
    <row r="5755" spans="1:14" x14ac:dyDescent="0.25">
      <c r="A5755" s="21" t="str">
        <f t="shared" si="89"/>
        <v>MOW H3C CAAF_2037</v>
      </c>
      <c r="B5755" t="s">
        <v>130</v>
      </c>
      <c r="C5755" t="s">
        <v>83</v>
      </c>
      <c r="D5755" t="s">
        <v>18</v>
      </c>
      <c r="E5755" t="s">
        <v>5</v>
      </c>
      <c r="F5755" t="s">
        <v>4</v>
      </c>
      <c r="G5755">
        <v>0</v>
      </c>
      <c r="H5755">
        <v>84918.3515625</v>
      </c>
      <c r="I5755">
        <v>458976.3125</v>
      </c>
      <c r="J5755">
        <v>0</v>
      </c>
      <c r="L5755" s="26">
        <v>50405</v>
      </c>
      <c r="M5755">
        <v>14</v>
      </c>
      <c r="N5755">
        <v>-131540.25</v>
      </c>
    </row>
    <row r="5756" spans="1:14" x14ac:dyDescent="0.25">
      <c r="A5756" s="21" t="str">
        <f t="shared" si="89"/>
        <v>MOW H3C CAAF_2038</v>
      </c>
      <c r="B5756" t="s">
        <v>130</v>
      </c>
      <c r="C5756" t="s">
        <v>83</v>
      </c>
      <c r="D5756" t="s">
        <v>18</v>
      </c>
      <c r="E5756" t="s">
        <v>5</v>
      </c>
      <c r="F5756" t="s">
        <v>4</v>
      </c>
      <c r="G5756">
        <v>0</v>
      </c>
      <c r="H5756">
        <v>82063.5078125</v>
      </c>
      <c r="I5756">
        <v>445628</v>
      </c>
      <c r="J5756">
        <v>0</v>
      </c>
      <c r="L5756" s="26">
        <v>50770</v>
      </c>
      <c r="M5756">
        <v>15</v>
      </c>
      <c r="N5756">
        <v>-57999.9375</v>
      </c>
    </row>
    <row r="5757" spans="1:14" x14ac:dyDescent="0.25">
      <c r="A5757" s="21" t="str">
        <f t="shared" si="89"/>
        <v>MOW H3C CAAF_2039</v>
      </c>
      <c r="B5757" t="s">
        <v>130</v>
      </c>
      <c r="C5757" t="s">
        <v>83</v>
      </c>
      <c r="D5757" t="s">
        <v>18</v>
      </c>
      <c r="E5757" t="s">
        <v>5</v>
      </c>
      <c r="F5757" t="s">
        <v>4</v>
      </c>
      <c r="G5757">
        <v>0</v>
      </c>
      <c r="H5757">
        <v>110353.0546875</v>
      </c>
      <c r="I5757">
        <v>765812.6875</v>
      </c>
      <c r="J5757">
        <v>0</v>
      </c>
      <c r="L5757" s="26">
        <v>51135</v>
      </c>
      <c r="M5757">
        <v>16</v>
      </c>
      <c r="N5757">
        <v>-200322.5625</v>
      </c>
    </row>
    <row r="5758" spans="1:14" x14ac:dyDescent="0.25">
      <c r="A5758" s="21" t="str">
        <f t="shared" si="89"/>
        <v>MOW H3C CAAF_2040</v>
      </c>
      <c r="B5758" t="s">
        <v>130</v>
      </c>
      <c r="C5758" t="s">
        <v>83</v>
      </c>
      <c r="D5758" t="s">
        <v>18</v>
      </c>
      <c r="E5758" t="s">
        <v>5</v>
      </c>
      <c r="F5758" t="s">
        <v>4</v>
      </c>
      <c r="G5758">
        <v>0</v>
      </c>
      <c r="H5758">
        <v>94990.9921875</v>
      </c>
      <c r="I5758">
        <v>751840</v>
      </c>
      <c r="J5758">
        <v>0</v>
      </c>
      <c r="L5758" s="26">
        <v>51501</v>
      </c>
      <c r="M5758">
        <v>17</v>
      </c>
      <c r="N5758">
        <v>-151096.984375</v>
      </c>
    </row>
    <row r="5759" spans="1:14" x14ac:dyDescent="0.25">
      <c r="A5759" s="21" t="str">
        <f t="shared" si="89"/>
        <v>MOW H3C CAAF_2041</v>
      </c>
      <c r="B5759" t="s">
        <v>130</v>
      </c>
      <c r="C5759" t="s">
        <v>83</v>
      </c>
      <c r="D5759" t="s">
        <v>18</v>
      </c>
      <c r="E5759" t="s">
        <v>5</v>
      </c>
      <c r="F5759" t="s">
        <v>4</v>
      </c>
      <c r="G5759">
        <v>0</v>
      </c>
      <c r="H5759">
        <v>75382.5</v>
      </c>
      <c r="I5759">
        <v>732609.375</v>
      </c>
      <c r="J5759">
        <v>0</v>
      </c>
      <c r="L5759" s="26">
        <v>51866</v>
      </c>
      <c r="M5759">
        <v>18</v>
      </c>
      <c r="N5759">
        <v>-114994.1015625</v>
      </c>
    </row>
    <row r="5760" spans="1:14" x14ac:dyDescent="0.25">
      <c r="A5760" s="21" t="str">
        <f t="shared" si="89"/>
        <v>MOW H3C CAAF_2042</v>
      </c>
      <c r="B5760" t="s">
        <v>130</v>
      </c>
      <c r="C5760" t="s">
        <v>83</v>
      </c>
      <c r="D5760" t="s">
        <v>18</v>
      </c>
      <c r="E5760" t="s">
        <v>5</v>
      </c>
      <c r="F5760" t="s">
        <v>4</v>
      </c>
      <c r="G5760">
        <v>0</v>
      </c>
      <c r="H5760">
        <v>64477.2578125</v>
      </c>
      <c r="I5760">
        <v>758686.0625</v>
      </c>
      <c r="J5760">
        <v>0</v>
      </c>
      <c r="L5760" s="26">
        <v>52231</v>
      </c>
      <c r="M5760">
        <v>19</v>
      </c>
      <c r="N5760">
        <v>-113268.1015625</v>
      </c>
    </row>
    <row r="5761" spans="1:14" x14ac:dyDescent="0.25">
      <c r="A5761" s="21" t="str">
        <f t="shared" si="89"/>
        <v>MOW H3C CAAF_2043</v>
      </c>
      <c r="B5761" t="s">
        <v>130</v>
      </c>
      <c r="C5761" t="s">
        <v>83</v>
      </c>
      <c r="D5761" t="s">
        <v>18</v>
      </c>
      <c r="E5761" t="s">
        <v>5</v>
      </c>
      <c r="F5761" t="s">
        <v>4</v>
      </c>
      <c r="G5761">
        <v>0</v>
      </c>
      <c r="H5761">
        <v>46906.171875</v>
      </c>
      <c r="I5761">
        <v>740950.1875</v>
      </c>
      <c r="J5761">
        <v>0</v>
      </c>
      <c r="L5761" s="26">
        <v>52596</v>
      </c>
      <c r="M5761">
        <v>20</v>
      </c>
      <c r="N5761">
        <v>-79116.3203125</v>
      </c>
    </row>
    <row r="5762" spans="1:14" x14ac:dyDescent="0.25">
      <c r="A5762" s="21" t="str">
        <f t="shared" ref="A5762:A5825" si="90">B5762&amp;" "&amp;D5762&amp;" "&amp;C5762&amp;"_"&amp;YEAR(L5762)</f>
        <v>MOW H3C CAAF_2024</v>
      </c>
      <c r="B5762" t="s">
        <v>130</v>
      </c>
      <c r="C5762" t="s">
        <v>83</v>
      </c>
      <c r="D5762" t="s">
        <v>18</v>
      </c>
      <c r="E5762" t="s">
        <v>5</v>
      </c>
      <c r="F5762" t="s">
        <v>32</v>
      </c>
      <c r="G5762">
        <v>235794.65625</v>
      </c>
      <c r="H5762">
        <v>103764.84375</v>
      </c>
      <c r="I5762">
        <v>15499.482421875</v>
      </c>
      <c r="J5762">
        <v>0</v>
      </c>
      <c r="L5762" s="26">
        <v>45657</v>
      </c>
      <c r="M5762">
        <v>1</v>
      </c>
      <c r="N5762">
        <v>108640.6640625</v>
      </c>
    </row>
    <row r="5763" spans="1:14" x14ac:dyDescent="0.25">
      <c r="A5763" s="21" t="str">
        <f t="shared" si="90"/>
        <v>MOW H3C CAAF_2025</v>
      </c>
      <c r="B5763" t="s">
        <v>130</v>
      </c>
      <c r="C5763" t="s">
        <v>83</v>
      </c>
      <c r="D5763" t="s">
        <v>18</v>
      </c>
      <c r="E5763" t="s">
        <v>5</v>
      </c>
      <c r="F5763" t="s">
        <v>32</v>
      </c>
      <c r="G5763">
        <v>271926.4375</v>
      </c>
      <c r="H5763">
        <v>115623.0234375</v>
      </c>
      <c r="I5763">
        <v>43533.515625</v>
      </c>
      <c r="J5763">
        <v>0</v>
      </c>
      <c r="L5763" s="26">
        <v>46022</v>
      </c>
      <c r="M5763">
        <v>2</v>
      </c>
      <c r="N5763">
        <v>107832.5859375</v>
      </c>
    </row>
    <row r="5764" spans="1:14" x14ac:dyDescent="0.25">
      <c r="A5764" s="21" t="str">
        <f t="shared" si="90"/>
        <v>MOW H3C CAAF_2026</v>
      </c>
      <c r="B5764" t="s">
        <v>130</v>
      </c>
      <c r="C5764" t="s">
        <v>83</v>
      </c>
      <c r="D5764" t="s">
        <v>18</v>
      </c>
      <c r="E5764" t="s">
        <v>5</v>
      </c>
      <c r="F5764" t="s">
        <v>32</v>
      </c>
      <c r="G5764">
        <v>309101.40625</v>
      </c>
      <c r="H5764">
        <v>135403.59375</v>
      </c>
      <c r="I5764">
        <v>47211.59375</v>
      </c>
      <c r="J5764">
        <v>0</v>
      </c>
      <c r="L5764" s="26">
        <v>46387</v>
      </c>
      <c r="M5764">
        <v>3</v>
      </c>
      <c r="N5764">
        <v>112445</v>
      </c>
    </row>
    <row r="5765" spans="1:14" x14ac:dyDescent="0.25">
      <c r="A5765" s="21" t="str">
        <f t="shared" si="90"/>
        <v>MOW H3C CAAF_2027</v>
      </c>
      <c r="B5765" t="s">
        <v>130</v>
      </c>
      <c r="C5765" t="s">
        <v>83</v>
      </c>
      <c r="D5765" t="s">
        <v>18</v>
      </c>
      <c r="E5765" t="s">
        <v>5</v>
      </c>
      <c r="F5765" t="s">
        <v>32</v>
      </c>
      <c r="G5765">
        <v>342404.75</v>
      </c>
      <c r="H5765">
        <v>150164.421875</v>
      </c>
      <c r="I5765">
        <v>50799.19921875</v>
      </c>
      <c r="J5765">
        <v>0</v>
      </c>
      <c r="L5765" s="26">
        <v>46752</v>
      </c>
      <c r="M5765">
        <v>4</v>
      </c>
      <c r="N5765">
        <v>112806.4375</v>
      </c>
    </row>
    <row r="5766" spans="1:14" x14ac:dyDescent="0.25">
      <c r="A5766" s="21" t="str">
        <f t="shared" si="90"/>
        <v>MOW H3C CAAF_2028</v>
      </c>
      <c r="B5766" t="s">
        <v>130</v>
      </c>
      <c r="C5766" t="s">
        <v>83</v>
      </c>
      <c r="D5766" t="s">
        <v>18</v>
      </c>
      <c r="E5766" t="s">
        <v>5</v>
      </c>
      <c r="F5766" t="s">
        <v>32</v>
      </c>
      <c r="G5766">
        <v>352568.1875</v>
      </c>
      <c r="H5766">
        <v>158286.390625</v>
      </c>
      <c r="I5766">
        <v>54535.296875</v>
      </c>
      <c r="J5766">
        <v>0</v>
      </c>
      <c r="L5766" s="26">
        <v>47118</v>
      </c>
      <c r="M5766">
        <v>5</v>
      </c>
      <c r="N5766">
        <v>116781.1015625</v>
      </c>
    </row>
    <row r="5767" spans="1:14" x14ac:dyDescent="0.25">
      <c r="A5767" s="21" t="str">
        <f t="shared" si="90"/>
        <v>MOW H3C CAAF_2029</v>
      </c>
      <c r="B5767" t="s">
        <v>130</v>
      </c>
      <c r="C5767" t="s">
        <v>83</v>
      </c>
      <c r="D5767" t="s">
        <v>18</v>
      </c>
      <c r="E5767" t="s">
        <v>5</v>
      </c>
      <c r="F5767" t="s">
        <v>32</v>
      </c>
      <c r="G5767">
        <v>361957.40625</v>
      </c>
      <c r="H5767">
        <v>170032.28125</v>
      </c>
      <c r="I5767">
        <v>56837.07421875</v>
      </c>
      <c r="J5767">
        <v>0</v>
      </c>
      <c r="L5767" s="26">
        <v>47483</v>
      </c>
      <c r="M5767">
        <v>6</v>
      </c>
      <c r="N5767">
        <v>124435.703125</v>
      </c>
    </row>
    <row r="5768" spans="1:14" x14ac:dyDescent="0.25">
      <c r="A5768" s="21" t="str">
        <f t="shared" si="90"/>
        <v>MOW H3C CAAF_2030</v>
      </c>
      <c r="B5768" t="s">
        <v>130</v>
      </c>
      <c r="C5768" t="s">
        <v>83</v>
      </c>
      <c r="D5768" t="s">
        <v>18</v>
      </c>
      <c r="E5768" t="s">
        <v>5</v>
      </c>
      <c r="F5768" t="s">
        <v>32</v>
      </c>
      <c r="G5768">
        <v>372655</v>
      </c>
      <c r="H5768">
        <v>180606.21875</v>
      </c>
      <c r="I5768">
        <v>62349.9765625</v>
      </c>
      <c r="J5768">
        <v>0</v>
      </c>
      <c r="L5768" s="26">
        <v>47848</v>
      </c>
      <c r="M5768">
        <v>7</v>
      </c>
      <c r="N5768">
        <v>132708.40625</v>
      </c>
    </row>
    <row r="5769" spans="1:14" x14ac:dyDescent="0.25">
      <c r="A5769" s="21" t="str">
        <f t="shared" si="90"/>
        <v>MOW H3C CAAF_2031</v>
      </c>
      <c r="B5769" t="s">
        <v>130</v>
      </c>
      <c r="C5769" t="s">
        <v>83</v>
      </c>
      <c r="D5769" t="s">
        <v>18</v>
      </c>
      <c r="E5769" t="s">
        <v>5</v>
      </c>
      <c r="F5769" t="s">
        <v>32</v>
      </c>
      <c r="G5769">
        <v>375935.71875</v>
      </c>
      <c r="H5769">
        <v>165013.90625</v>
      </c>
      <c r="I5769">
        <v>60166.375</v>
      </c>
      <c r="J5769">
        <v>27125.732421875</v>
      </c>
      <c r="L5769" s="26">
        <v>48213</v>
      </c>
      <c r="M5769">
        <v>8</v>
      </c>
      <c r="N5769">
        <v>142218.046875</v>
      </c>
    </row>
    <row r="5770" spans="1:14" x14ac:dyDescent="0.25">
      <c r="A5770" s="21" t="str">
        <f t="shared" si="90"/>
        <v>MOW H3C CAAF_2032</v>
      </c>
      <c r="B5770" t="s">
        <v>130</v>
      </c>
      <c r="C5770" t="s">
        <v>83</v>
      </c>
      <c r="D5770" t="s">
        <v>18</v>
      </c>
      <c r="E5770" t="s">
        <v>5</v>
      </c>
      <c r="F5770" t="s">
        <v>32</v>
      </c>
      <c r="G5770">
        <v>386189.25</v>
      </c>
      <c r="H5770">
        <v>166262.15625</v>
      </c>
      <c r="I5770">
        <v>61382.828125</v>
      </c>
      <c r="J5770">
        <v>0</v>
      </c>
      <c r="L5770" s="26">
        <v>48579</v>
      </c>
      <c r="M5770">
        <v>9</v>
      </c>
      <c r="N5770">
        <v>134728.625</v>
      </c>
    </row>
    <row r="5771" spans="1:14" x14ac:dyDescent="0.25">
      <c r="A5771" s="21" t="str">
        <f t="shared" si="90"/>
        <v>MOW H3C CAAF_2033</v>
      </c>
      <c r="B5771" t="s">
        <v>130</v>
      </c>
      <c r="C5771" t="s">
        <v>83</v>
      </c>
      <c r="D5771" t="s">
        <v>18</v>
      </c>
      <c r="E5771" t="s">
        <v>5</v>
      </c>
      <c r="F5771" t="s">
        <v>32</v>
      </c>
      <c r="G5771">
        <v>363693.59375</v>
      </c>
      <c r="H5771">
        <v>139453.171875</v>
      </c>
      <c r="I5771">
        <v>64018.3671875</v>
      </c>
      <c r="J5771">
        <v>0</v>
      </c>
      <c r="L5771" s="26">
        <v>48944</v>
      </c>
      <c r="M5771">
        <v>10</v>
      </c>
      <c r="N5771">
        <v>121333.203125</v>
      </c>
    </row>
    <row r="5772" spans="1:14" x14ac:dyDescent="0.25">
      <c r="A5772" s="21" t="str">
        <f t="shared" si="90"/>
        <v>MOW H3C CAAF_2034</v>
      </c>
      <c r="B5772" t="s">
        <v>130</v>
      </c>
      <c r="C5772" t="s">
        <v>83</v>
      </c>
      <c r="D5772" t="s">
        <v>18</v>
      </c>
      <c r="E5772" t="s">
        <v>5</v>
      </c>
      <c r="F5772" t="s">
        <v>32</v>
      </c>
      <c r="G5772">
        <v>340266.75</v>
      </c>
      <c r="H5772">
        <v>119679.46875</v>
      </c>
      <c r="I5772">
        <v>66291.109375</v>
      </c>
      <c r="J5772">
        <v>0</v>
      </c>
      <c r="L5772" s="26">
        <v>49309</v>
      </c>
      <c r="M5772">
        <v>11</v>
      </c>
      <c r="N5772">
        <v>112684.9375</v>
      </c>
    </row>
    <row r="5773" spans="1:14" x14ac:dyDescent="0.25">
      <c r="A5773" s="21" t="str">
        <f t="shared" si="90"/>
        <v>MOW H3C CAAF_2035</v>
      </c>
      <c r="B5773" t="s">
        <v>130</v>
      </c>
      <c r="C5773" t="s">
        <v>83</v>
      </c>
      <c r="D5773" t="s">
        <v>18</v>
      </c>
      <c r="E5773" t="s">
        <v>5</v>
      </c>
      <c r="F5773" t="s">
        <v>32</v>
      </c>
      <c r="G5773">
        <v>318007.09375</v>
      </c>
      <c r="H5773">
        <v>103274.984375</v>
      </c>
      <c r="I5773">
        <v>67375.546875</v>
      </c>
      <c r="J5773">
        <v>0</v>
      </c>
      <c r="L5773" s="26">
        <v>49674</v>
      </c>
      <c r="M5773">
        <v>12</v>
      </c>
      <c r="N5773">
        <v>107435.953125</v>
      </c>
    </row>
    <row r="5774" spans="1:14" x14ac:dyDescent="0.25">
      <c r="A5774" s="21" t="str">
        <f t="shared" si="90"/>
        <v>MOW H3C CAAF_2036</v>
      </c>
      <c r="B5774" t="s">
        <v>130</v>
      </c>
      <c r="C5774" t="s">
        <v>83</v>
      </c>
      <c r="D5774" t="s">
        <v>18</v>
      </c>
      <c r="E5774" t="s">
        <v>5</v>
      </c>
      <c r="F5774" t="s">
        <v>32</v>
      </c>
      <c r="G5774">
        <v>296048.875</v>
      </c>
      <c r="H5774">
        <v>86737.796875</v>
      </c>
      <c r="I5774">
        <v>70385.5390625</v>
      </c>
      <c r="J5774">
        <v>0</v>
      </c>
      <c r="L5774" s="26">
        <v>50040</v>
      </c>
      <c r="M5774">
        <v>13</v>
      </c>
      <c r="N5774">
        <v>106719.75</v>
      </c>
    </row>
    <row r="5775" spans="1:14" x14ac:dyDescent="0.25">
      <c r="A5775" s="21" t="str">
        <f t="shared" si="90"/>
        <v>MOW H3C CAAF_2037</v>
      </c>
      <c r="B5775" t="s">
        <v>130</v>
      </c>
      <c r="C5775" t="s">
        <v>83</v>
      </c>
      <c r="D5775" t="s">
        <v>18</v>
      </c>
      <c r="E5775" t="s">
        <v>5</v>
      </c>
      <c r="F5775" t="s">
        <v>32</v>
      </c>
      <c r="G5775">
        <v>272451.8125</v>
      </c>
      <c r="H5775">
        <v>69012.5234375</v>
      </c>
      <c r="I5775">
        <v>71932.90625</v>
      </c>
      <c r="J5775">
        <v>0</v>
      </c>
      <c r="L5775" s="26">
        <v>50405</v>
      </c>
      <c r="M5775">
        <v>14</v>
      </c>
      <c r="N5775">
        <v>102474.765625</v>
      </c>
    </row>
    <row r="5776" spans="1:14" x14ac:dyDescent="0.25">
      <c r="A5776" s="21" t="str">
        <f t="shared" si="90"/>
        <v>MOW H3C CAAF_2038</v>
      </c>
      <c r="B5776" t="s">
        <v>130</v>
      </c>
      <c r="C5776" t="s">
        <v>83</v>
      </c>
      <c r="D5776" t="s">
        <v>18</v>
      </c>
      <c r="E5776" t="s">
        <v>5</v>
      </c>
      <c r="F5776" t="s">
        <v>32</v>
      </c>
      <c r="G5776">
        <v>249738.03125</v>
      </c>
      <c r="H5776">
        <v>54713.58984375</v>
      </c>
      <c r="I5776">
        <v>72653.8125</v>
      </c>
      <c r="J5776">
        <v>0</v>
      </c>
      <c r="L5776" s="26">
        <v>50770</v>
      </c>
      <c r="M5776">
        <v>15</v>
      </c>
      <c r="N5776">
        <v>110599.65625</v>
      </c>
    </row>
    <row r="5777" spans="1:14" x14ac:dyDescent="0.25">
      <c r="A5777" s="21" t="str">
        <f t="shared" si="90"/>
        <v>MOW H3C CAAF_2039</v>
      </c>
      <c r="B5777" t="s">
        <v>130</v>
      </c>
      <c r="C5777" t="s">
        <v>83</v>
      </c>
      <c r="D5777" t="s">
        <v>18</v>
      </c>
      <c r="E5777" t="s">
        <v>5</v>
      </c>
      <c r="F5777" t="s">
        <v>32</v>
      </c>
      <c r="G5777">
        <v>235305.09375</v>
      </c>
      <c r="H5777">
        <v>71168.59375</v>
      </c>
      <c r="I5777">
        <v>75687.7265625</v>
      </c>
      <c r="J5777">
        <v>0</v>
      </c>
      <c r="L5777" s="26">
        <v>51135</v>
      </c>
      <c r="M5777">
        <v>16</v>
      </c>
      <c r="N5777">
        <v>75115.1484375</v>
      </c>
    </row>
    <row r="5778" spans="1:14" x14ac:dyDescent="0.25">
      <c r="A5778" s="21" t="str">
        <f t="shared" si="90"/>
        <v>MOW H3C CAAF_2040</v>
      </c>
      <c r="B5778" t="s">
        <v>130</v>
      </c>
      <c r="C5778" t="s">
        <v>83</v>
      </c>
      <c r="D5778" t="s">
        <v>18</v>
      </c>
      <c r="E5778" t="s">
        <v>5</v>
      </c>
      <c r="F5778" t="s">
        <v>32</v>
      </c>
      <c r="G5778">
        <v>209379.65625</v>
      </c>
      <c r="H5778">
        <v>44489.69921875</v>
      </c>
      <c r="I5778">
        <v>54972.7578125</v>
      </c>
      <c r="J5778">
        <v>133313.8125</v>
      </c>
      <c r="L5778" s="26">
        <v>51501</v>
      </c>
      <c r="M5778">
        <v>17</v>
      </c>
      <c r="N5778">
        <v>62866.27734375</v>
      </c>
    </row>
    <row r="5779" spans="1:14" x14ac:dyDescent="0.25">
      <c r="A5779" s="21" t="str">
        <f t="shared" si="90"/>
        <v>MOW H3C CAAF_2041</v>
      </c>
      <c r="B5779" t="s">
        <v>130</v>
      </c>
      <c r="C5779" t="s">
        <v>83</v>
      </c>
      <c r="D5779" t="s">
        <v>18</v>
      </c>
      <c r="E5779" t="s">
        <v>5</v>
      </c>
      <c r="F5779" t="s">
        <v>32</v>
      </c>
      <c r="G5779">
        <v>183455.515625</v>
      </c>
      <c r="H5779">
        <v>31041.501953125</v>
      </c>
      <c r="I5779">
        <v>54206.16796875</v>
      </c>
      <c r="J5779">
        <v>0</v>
      </c>
      <c r="L5779" s="26">
        <v>51866</v>
      </c>
      <c r="M5779">
        <v>18</v>
      </c>
      <c r="N5779">
        <v>66435.2109375</v>
      </c>
    </row>
    <row r="5780" spans="1:14" x14ac:dyDescent="0.25">
      <c r="A5780" s="21" t="str">
        <f t="shared" si="90"/>
        <v>MOW H3C CAAF_2042</v>
      </c>
      <c r="B5780" t="s">
        <v>130</v>
      </c>
      <c r="C5780" t="s">
        <v>83</v>
      </c>
      <c r="D5780" t="s">
        <v>18</v>
      </c>
      <c r="E5780" t="s">
        <v>5</v>
      </c>
      <c r="F5780" t="s">
        <v>32</v>
      </c>
      <c r="G5780">
        <v>160139.40625</v>
      </c>
      <c r="H5780">
        <v>24946.35546875</v>
      </c>
      <c r="I5780">
        <v>54454.33984375</v>
      </c>
      <c r="J5780">
        <v>0</v>
      </c>
      <c r="L5780" s="26">
        <v>52231</v>
      </c>
      <c r="M5780">
        <v>19</v>
      </c>
      <c r="N5780">
        <v>51969.84765625</v>
      </c>
    </row>
    <row r="5781" spans="1:14" x14ac:dyDescent="0.25">
      <c r="A5781" s="21" t="str">
        <f t="shared" si="90"/>
        <v>MOW H3C CAAF_2043</v>
      </c>
      <c r="B5781" t="s">
        <v>130</v>
      </c>
      <c r="C5781" t="s">
        <v>83</v>
      </c>
      <c r="D5781" t="s">
        <v>18</v>
      </c>
      <c r="E5781" t="s">
        <v>5</v>
      </c>
      <c r="F5781" t="s">
        <v>32</v>
      </c>
      <c r="G5781">
        <v>135661.078125</v>
      </c>
      <c r="H5781">
        <v>21455.357421875</v>
      </c>
      <c r="I5781">
        <v>177415.3125</v>
      </c>
      <c r="J5781">
        <v>0</v>
      </c>
      <c r="L5781" s="26">
        <v>52596</v>
      </c>
      <c r="M5781">
        <v>20</v>
      </c>
      <c r="N5781">
        <v>52959.2734375</v>
      </c>
    </row>
    <row r="5782" spans="1:14" x14ac:dyDescent="0.25">
      <c r="A5782" s="21" t="str">
        <f t="shared" si="90"/>
        <v>MOW H3C CAAF_2024</v>
      </c>
      <c r="B5782" t="s">
        <v>130</v>
      </c>
      <c r="C5782" t="s">
        <v>83</v>
      </c>
      <c r="D5782" t="s">
        <v>18</v>
      </c>
      <c r="E5782" t="s">
        <v>5</v>
      </c>
      <c r="F5782" t="s">
        <v>8</v>
      </c>
      <c r="G5782">
        <v>0</v>
      </c>
      <c r="H5782">
        <v>0</v>
      </c>
      <c r="I5782">
        <v>0</v>
      </c>
      <c r="J5782">
        <v>0</v>
      </c>
      <c r="L5782" s="26">
        <v>45657</v>
      </c>
      <c r="M5782">
        <v>1</v>
      </c>
      <c r="N5782">
        <v>0</v>
      </c>
    </row>
    <row r="5783" spans="1:14" x14ac:dyDescent="0.25">
      <c r="A5783" s="21" t="str">
        <f t="shared" si="90"/>
        <v>MOW H3C CAAF_2025</v>
      </c>
      <c r="B5783" t="s">
        <v>130</v>
      </c>
      <c r="C5783" t="s">
        <v>83</v>
      </c>
      <c r="D5783" t="s">
        <v>18</v>
      </c>
      <c r="E5783" t="s">
        <v>5</v>
      </c>
      <c r="F5783" t="s">
        <v>8</v>
      </c>
      <c r="G5783">
        <v>0</v>
      </c>
      <c r="H5783">
        <v>0</v>
      </c>
      <c r="I5783">
        <v>0</v>
      </c>
      <c r="J5783">
        <v>0</v>
      </c>
      <c r="L5783" s="26">
        <v>46022</v>
      </c>
      <c r="M5783">
        <v>2</v>
      </c>
      <c r="N5783">
        <v>0</v>
      </c>
    </row>
    <row r="5784" spans="1:14" x14ac:dyDescent="0.25">
      <c r="A5784" s="21" t="str">
        <f t="shared" si="90"/>
        <v>MOW H3C CAAF_2026</v>
      </c>
      <c r="B5784" t="s">
        <v>130</v>
      </c>
      <c r="C5784" t="s">
        <v>83</v>
      </c>
      <c r="D5784" t="s">
        <v>18</v>
      </c>
      <c r="E5784" t="s">
        <v>5</v>
      </c>
      <c r="F5784" t="s">
        <v>8</v>
      </c>
      <c r="G5784">
        <v>0</v>
      </c>
      <c r="H5784">
        <v>0</v>
      </c>
      <c r="I5784">
        <v>0</v>
      </c>
      <c r="J5784">
        <v>0</v>
      </c>
      <c r="L5784" s="26">
        <v>46387</v>
      </c>
      <c r="M5784">
        <v>3</v>
      </c>
      <c r="N5784">
        <v>0</v>
      </c>
    </row>
    <row r="5785" spans="1:14" x14ac:dyDescent="0.25">
      <c r="A5785" s="21" t="str">
        <f t="shared" si="90"/>
        <v>MOW H3C CAAF_2027</v>
      </c>
      <c r="B5785" t="s">
        <v>130</v>
      </c>
      <c r="C5785" t="s">
        <v>83</v>
      </c>
      <c r="D5785" t="s">
        <v>18</v>
      </c>
      <c r="E5785" t="s">
        <v>5</v>
      </c>
      <c r="F5785" t="s">
        <v>8</v>
      </c>
      <c r="G5785">
        <v>0</v>
      </c>
      <c r="H5785">
        <v>0</v>
      </c>
      <c r="I5785">
        <v>0</v>
      </c>
      <c r="J5785">
        <v>0</v>
      </c>
      <c r="L5785" s="26">
        <v>46752</v>
      </c>
      <c r="M5785">
        <v>4</v>
      </c>
      <c r="N5785">
        <v>0</v>
      </c>
    </row>
    <row r="5786" spans="1:14" x14ac:dyDescent="0.25">
      <c r="A5786" s="21" t="str">
        <f t="shared" si="90"/>
        <v>MOW H3C CAAF_2028</v>
      </c>
      <c r="B5786" t="s">
        <v>130</v>
      </c>
      <c r="C5786" t="s">
        <v>83</v>
      </c>
      <c r="D5786" t="s">
        <v>18</v>
      </c>
      <c r="E5786" t="s">
        <v>5</v>
      </c>
      <c r="F5786" t="s">
        <v>8</v>
      </c>
      <c r="G5786">
        <v>0</v>
      </c>
      <c r="H5786">
        <v>0</v>
      </c>
      <c r="I5786">
        <v>0</v>
      </c>
      <c r="J5786">
        <v>0</v>
      </c>
      <c r="L5786" s="26">
        <v>47118</v>
      </c>
      <c r="M5786">
        <v>5</v>
      </c>
      <c r="N5786">
        <v>0</v>
      </c>
    </row>
    <row r="5787" spans="1:14" x14ac:dyDescent="0.25">
      <c r="A5787" s="21" t="str">
        <f t="shared" si="90"/>
        <v>MOW H3C CAAF_2029</v>
      </c>
      <c r="B5787" t="s">
        <v>130</v>
      </c>
      <c r="C5787" t="s">
        <v>83</v>
      </c>
      <c r="D5787" t="s">
        <v>18</v>
      </c>
      <c r="E5787" t="s">
        <v>5</v>
      </c>
      <c r="F5787" t="s">
        <v>8</v>
      </c>
      <c r="G5787">
        <v>0</v>
      </c>
      <c r="H5787">
        <v>0</v>
      </c>
      <c r="I5787">
        <v>0</v>
      </c>
      <c r="J5787">
        <v>0</v>
      </c>
      <c r="L5787" s="26">
        <v>47483</v>
      </c>
      <c r="M5787">
        <v>6</v>
      </c>
      <c r="N5787">
        <v>0</v>
      </c>
    </row>
    <row r="5788" spans="1:14" x14ac:dyDescent="0.25">
      <c r="A5788" s="21" t="str">
        <f t="shared" si="90"/>
        <v>MOW H3C CAAF_2030</v>
      </c>
      <c r="B5788" t="s">
        <v>130</v>
      </c>
      <c r="C5788" t="s">
        <v>83</v>
      </c>
      <c r="D5788" t="s">
        <v>18</v>
      </c>
      <c r="E5788" t="s">
        <v>5</v>
      </c>
      <c r="F5788" t="s">
        <v>8</v>
      </c>
      <c r="G5788">
        <v>0</v>
      </c>
      <c r="H5788">
        <v>0</v>
      </c>
      <c r="I5788">
        <v>0</v>
      </c>
      <c r="J5788">
        <v>0</v>
      </c>
      <c r="L5788" s="26">
        <v>47848</v>
      </c>
      <c r="M5788">
        <v>7</v>
      </c>
      <c r="N5788">
        <v>0</v>
      </c>
    </row>
    <row r="5789" spans="1:14" x14ac:dyDescent="0.25">
      <c r="A5789" s="21" t="str">
        <f t="shared" si="90"/>
        <v>MOW H3C CAAF_2031</v>
      </c>
      <c r="B5789" t="s">
        <v>130</v>
      </c>
      <c r="C5789" t="s">
        <v>83</v>
      </c>
      <c r="D5789" t="s">
        <v>18</v>
      </c>
      <c r="E5789" t="s">
        <v>5</v>
      </c>
      <c r="F5789" t="s">
        <v>8</v>
      </c>
      <c r="G5789">
        <v>0</v>
      </c>
      <c r="H5789">
        <v>0</v>
      </c>
      <c r="I5789">
        <v>0</v>
      </c>
      <c r="J5789">
        <v>0</v>
      </c>
      <c r="L5789" s="26">
        <v>48213</v>
      </c>
      <c r="M5789">
        <v>8</v>
      </c>
      <c r="N5789">
        <v>0</v>
      </c>
    </row>
    <row r="5790" spans="1:14" x14ac:dyDescent="0.25">
      <c r="A5790" s="21" t="str">
        <f t="shared" si="90"/>
        <v>MOW H3C CAAF_2032</v>
      </c>
      <c r="B5790" t="s">
        <v>130</v>
      </c>
      <c r="C5790" t="s">
        <v>83</v>
      </c>
      <c r="D5790" t="s">
        <v>18</v>
      </c>
      <c r="E5790" t="s">
        <v>5</v>
      </c>
      <c r="F5790" t="s">
        <v>8</v>
      </c>
      <c r="G5790">
        <v>0</v>
      </c>
      <c r="H5790">
        <v>0</v>
      </c>
      <c r="I5790">
        <v>0</v>
      </c>
      <c r="J5790">
        <v>0</v>
      </c>
      <c r="L5790" s="26">
        <v>48579</v>
      </c>
      <c r="M5790">
        <v>9</v>
      </c>
      <c r="N5790">
        <v>0</v>
      </c>
    </row>
    <row r="5791" spans="1:14" x14ac:dyDescent="0.25">
      <c r="A5791" s="21" t="str">
        <f t="shared" si="90"/>
        <v>MOW H3C CAAF_2033</v>
      </c>
      <c r="B5791" t="s">
        <v>130</v>
      </c>
      <c r="C5791" t="s">
        <v>83</v>
      </c>
      <c r="D5791" t="s">
        <v>18</v>
      </c>
      <c r="E5791" t="s">
        <v>5</v>
      </c>
      <c r="F5791" t="s">
        <v>8</v>
      </c>
      <c r="G5791">
        <v>0</v>
      </c>
      <c r="H5791">
        <v>0</v>
      </c>
      <c r="I5791">
        <v>0</v>
      </c>
      <c r="J5791">
        <v>0</v>
      </c>
      <c r="L5791" s="26">
        <v>48944</v>
      </c>
      <c r="M5791">
        <v>10</v>
      </c>
      <c r="N5791">
        <v>0</v>
      </c>
    </row>
    <row r="5792" spans="1:14" x14ac:dyDescent="0.25">
      <c r="A5792" s="21" t="str">
        <f t="shared" si="90"/>
        <v>MOW H3C CAAF_2034</v>
      </c>
      <c r="B5792" t="s">
        <v>130</v>
      </c>
      <c r="C5792" t="s">
        <v>83</v>
      </c>
      <c r="D5792" t="s">
        <v>18</v>
      </c>
      <c r="E5792" t="s">
        <v>5</v>
      </c>
      <c r="F5792" t="s">
        <v>8</v>
      </c>
      <c r="G5792">
        <v>0</v>
      </c>
      <c r="H5792">
        <v>0</v>
      </c>
      <c r="I5792">
        <v>0</v>
      </c>
      <c r="J5792">
        <v>0</v>
      </c>
      <c r="L5792" s="26">
        <v>49309</v>
      </c>
      <c r="M5792">
        <v>11</v>
      </c>
      <c r="N5792">
        <v>0</v>
      </c>
    </row>
    <row r="5793" spans="1:14" x14ac:dyDescent="0.25">
      <c r="A5793" s="21" t="str">
        <f t="shared" si="90"/>
        <v>MOW H3C CAAF_2035</v>
      </c>
      <c r="B5793" t="s">
        <v>130</v>
      </c>
      <c r="C5793" t="s">
        <v>83</v>
      </c>
      <c r="D5793" t="s">
        <v>18</v>
      </c>
      <c r="E5793" t="s">
        <v>5</v>
      </c>
      <c r="F5793" t="s">
        <v>8</v>
      </c>
      <c r="G5793">
        <v>0</v>
      </c>
      <c r="H5793">
        <v>0</v>
      </c>
      <c r="I5793">
        <v>0</v>
      </c>
      <c r="J5793">
        <v>0</v>
      </c>
      <c r="L5793" s="26">
        <v>49674</v>
      </c>
      <c r="M5793">
        <v>12</v>
      </c>
      <c r="N5793">
        <v>0</v>
      </c>
    </row>
    <row r="5794" spans="1:14" x14ac:dyDescent="0.25">
      <c r="A5794" s="21" t="str">
        <f t="shared" si="90"/>
        <v>MOW H3C CAAF_2036</v>
      </c>
      <c r="B5794" t="s">
        <v>130</v>
      </c>
      <c r="C5794" t="s">
        <v>83</v>
      </c>
      <c r="D5794" t="s">
        <v>18</v>
      </c>
      <c r="E5794" t="s">
        <v>5</v>
      </c>
      <c r="F5794" t="s">
        <v>8</v>
      </c>
      <c r="G5794">
        <v>0</v>
      </c>
      <c r="H5794">
        <v>0</v>
      </c>
      <c r="I5794">
        <v>0</v>
      </c>
      <c r="J5794">
        <v>0</v>
      </c>
      <c r="L5794" s="26">
        <v>50040</v>
      </c>
      <c r="M5794">
        <v>13</v>
      </c>
      <c r="N5794">
        <v>0</v>
      </c>
    </row>
    <row r="5795" spans="1:14" x14ac:dyDescent="0.25">
      <c r="A5795" s="21" t="str">
        <f t="shared" si="90"/>
        <v>MOW H3C CAAF_2037</v>
      </c>
      <c r="B5795" t="s">
        <v>130</v>
      </c>
      <c r="C5795" t="s">
        <v>83</v>
      </c>
      <c r="D5795" t="s">
        <v>18</v>
      </c>
      <c r="E5795" t="s">
        <v>5</v>
      </c>
      <c r="F5795" t="s">
        <v>8</v>
      </c>
      <c r="G5795">
        <v>0</v>
      </c>
      <c r="H5795">
        <v>0</v>
      </c>
      <c r="I5795">
        <v>0</v>
      </c>
      <c r="J5795">
        <v>0</v>
      </c>
      <c r="L5795" s="26">
        <v>50405</v>
      </c>
      <c r="M5795">
        <v>14</v>
      </c>
      <c r="N5795">
        <v>0</v>
      </c>
    </row>
    <row r="5796" spans="1:14" x14ac:dyDescent="0.25">
      <c r="A5796" s="21" t="str">
        <f t="shared" si="90"/>
        <v>MOW H3C CAAF_2038</v>
      </c>
      <c r="B5796" t="s">
        <v>130</v>
      </c>
      <c r="C5796" t="s">
        <v>83</v>
      </c>
      <c r="D5796" t="s">
        <v>18</v>
      </c>
      <c r="E5796" t="s">
        <v>5</v>
      </c>
      <c r="F5796" t="s">
        <v>8</v>
      </c>
      <c r="G5796">
        <v>0</v>
      </c>
      <c r="H5796">
        <v>0</v>
      </c>
      <c r="I5796">
        <v>0</v>
      </c>
      <c r="J5796">
        <v>0</v>
      </c>
      <c r="L5796" s="26">
        <v>50770</v>
      </c>
      <c r="M5796">
        <v>15</v>
      </c>
      <c r="N5796">
        <v>0</v>
      </c>
    </row>
    <row r="5797" spans="1:14" x14ac:dyDescent="0.25">
      <c r="A5797" s="21" t="str">
        <f t="shared" si="90"/>
        <v>MOW H3C CAAF_2039</v>
      </c>
      <c r="B5797" t="s">
        <v>130</v>
      </c>
      <c r="C5797" t="s">
        <v>83</v>
      </c>
      <c r="D5797" t="s">
        <v>18</v>
      </c>
      <c r="E5797" t="s">
        <v>5</v>
      </c>
      <c r="F5797" t="s">
        <v>8</v>
      </c>
      <c r="G5797">
        <v>0</v>
      </c>
      <c r="H5797">
        <v>0</v>
      </c>
      <c r="I5797">
        <v>0</v>
      </c>
      <c r="J5797">
        <v>0</v>
      </c>
      <c r="L5797" s="26">
        <v>51135</v>
      </c>
      <c r="M5797">
        <v>16</v>
      </c>
      <c r="N5797">
        <v>0</v>
      </c>
    </row>
    <row r="5798" spans="1:14" x14ac:dyDescent="0.25">
      <c r="A5798" s="21" t="str">
        <f t="shared" si="90"/>
        <v>MOW H3C CAAF_2040</v>
      </c>
      <c r="B5798" t="s">
        <v>130</v>
      </c>
      <c r="C5798" t="s">
        <v>83</v>
      </c>
      <c r="D5798" t="s">
        <v>18</v>
      </c>
      <c r="E5798" t="s">
        <v>5</v>
      </c>
      <c r="F5798" t="s">
        <v>8</v>
      </c>
      <c r="G5798">
        <v>0</v>
      </c>
      <c r="H5798">
        <v>0</v>
      </c>
      <c r="I5798">
        <v>0</v>
      </c>
      <c r="J5798">
        <v>0</v>
      </c>
      <c r="L5798" s="26">
        <v>51501</v>
      </c>
      <c r="M5798">
        <v>17</v>
      </c>
      <c r="N5798">
        <v>0</v>
      </c>
    </row>
    <row r="5799" spans="1:14" x14ac:dyDescent="0.25">
      <c r="A5799" s="21" t="str">
        <f t="shared" si="90"/>
        <v>MOW H3C CAAF_2041</v>
      </c>
      <c r="B5799" t="s">
        <v>130</v>
      </c>
      <c r="C5799" t="s">
        <v>83</v>
      </c>
      <c r="D5799" t="s">
        <v>18</v>
      </c>
      <c r="E5799" t="s">
        <v>5</v>
      </c>
      <c r="F5799" t="s">
        <v>8</v>
      </c>
      <c r="G5799">
        <v>0</v>
      </c>
      <c r="H5799">
        <v>0</v>
      </c>
      <c r="I5799">
        <v>0</v>
      </c>
      <c r="J5799">
        <v>0</v>
      </c>
      <c r="L5799" s="26">
        <v>51866</v>
      </c>
      <c r="M5799">
        <v>18</v>
      </c>
      <c r="N5799">
        <v>0</v>
      </c>
    </row>
    <row r="5800" spans="1:14" x14ac:dyDescent="0.25">
      <c r="A5800" s="21" t="str">
        <f t="shared" si="90"/>
        <v>MOW H3C CAAF_2042</v>
      </c>
      <c r="B5800" t="s">
        <v>130</v>
      </c>
      <c r="C5800" t="s">
        <v>83</v>
      </c>
      <c r="D5800" t="s">
        <v>18</v>
      </c>
      <c r="E5800" t="s">
        <v>5</v>
      </c>
      <c r="F5800" t="s">
        <v>8</v>
      </c>
      <c r="G5800">
        <v>0</v>
      </c>
      <c r="H5800">
        <v>0</v>
      </c>
      <c r="I5800">
        <v>0</v>
      </c>
      <c r="J5800">
        <v>0</v>
      </c>
      <c r="L5800" s="26">
        <v>52231</v>
      </c>
      <c r="M5800">
        <v>19</v>
      </c>
      <c r="N5800">
        <v>0</v>
      </c>
    </row>
    <row r="5801" spans="1:14" x14ac:dyDescent="0.25">
      <c r="A5801" s="21" t="str">
        <f t="shared" si="90"/>
        <v>MOW H3C CAAF_2043</v>
      </c>
      <c r="B5801" t="s">
        <v>130</v>
      </c>
      <c r="C5801" t="s">
        <v>83</v>
      </c>
      <c r="D5801" t="s">
        <v>18</v>
      </c>
      <c r="E5801" t="s">
        <v>5</v>
      </c>
      <c r="F5801" t="s">
        <v>8</v>
      </c>
      <c r="G5801">
        <v>0</v>
      </c>
      <c r="H5801">
        <v>0</v>
      </c>
      <c r="I5801">
        <v>0</v>
      </c>
      <c r="J5801">
        <v>0</v>
      </c>
      <c r="L5801" s="26">
        <v>52596</v>
      </c>
      <c r="M5801">
        <v>20</v>
      </c>
      <c r="N5801">
        <v>0</v>
      </c>
    </row>
    <row r="5802" spans="1:14" x14ac:dyDescent="0.25">
      <c r="A5802" s="21" t="str">
        <f t="shared" si="90"/>
        <v>MOW HBC CAAF_2024</v>
      </c>
      <c r="B5802" t="s">
        <v>130</v>
      </c>
      <c r="C5802" t="s">
        <v>83</v>
      </c>
      <c r="D5802" t="s">
        <v>80</v>
      </c>
      <c r="E5802" t="s">
        <v>29</v>
      </c>
      <c r="F5802" t="s">
        <v>28</v>
      </c>
      <c r="K5802">
        <v>0</v>
      </c>
      <c r="L5802" s="26">
        <v>45657</v>
      </c>
      <c r="M5802">
        <v>1</v>
      </c>
    </row>
    <row r="5803" spans="1:14" x14ac:dyDescent="0.25">
      <c r="A5803" s="21" t="str">
        <f t="shared" si="90"/>
        <v>MOW HBC CAAF_2025</v>
      </c>
      <c r="B5803" t="s">
        <v>130</v>
      </c>
      <c r="C5803" t="s">
        <v>83</v>
      </c>
      <c r="D5803" t="s">
        <v>80</v>
      </c>
      <c r="E5803" t="s">
        <v>29</v>
      </c>
      <c r="F5803" t="s">
        <v>28</v>
      </c>
      <c r="K5803">
        <v>0</v>
      </c>
      <c r="L5803" s="26">
        <v>46022</v>
      </c>
      <c r="M5803">
        <v>2</v>
      </c>
    </row>
    <row r="5804" spans="1:14" x14ac:dyDescent="0.25">
      <c r="A5804" s="21" t="str">
        <f t="shared" si="90"/>
        <v>MOW HBC CAAF_2026</v>
      </c>
      <c r="B5804" t="s">
        <v>130</v>
      </c>
      <c r="C5804" t="s">
        <v>83</v>
      </c>
      <c r="D5804" t="s">
        <v>80</v>
      </c>
      <c r="E5804" t="s">
        <v>29</v>
      </c>
      <c r="F5804" t="s">
        <v>28</v>
      </c>
      <c r="K5804">
        <v>0</v>
      </c>
      <c r="L5804" s="26">
        <v>46387</v>
      </c>
      <c r="M5804">
        <v>3</v>
      </c>
    </row>
    <row r="5805" spans="1:14" x14ac:dyDescent="0.25">
      <c r="A5805" s="21" t="str">
        <f t="shared" si="90"/>
        <v>MOW HBC CAAF_2027</v>
      </c>
      <c r="B5805" t="s">
        <v>130</v>
      </c>
      <c r="C5805" t="s">
        <v>83</v>
      </c>
      <c r="D5805" t="s">
        <v>80</v>
      </c>
      <c r="E5805" t="s">
        <v>29</v>
      </c>
      <c r="F5805" t="s">
        <v>28</v>
      </c>
      <c r="K5805">
        <v>0</v>
      </c>
      <c r="L5805" s="26">
        <v>46752</v>
      </c>
      <c r="M5805">
        <v>4</v>
      </c>
    </row>
    <row r="5806" spans="1:14" x14ac:dyDescent="0.25">
      <c r="A5806" s="21" t="str">
        <f t="shared" si="90"/>
        <v>MOW HBC CAAF_2028</v>
      </c>
      <c r="B5806" t="s">
        <v>130</v>
      </c>
      <c r="C5806" t="s">
        <v>83</v>
      </c>
      <c r="D5806" t="s">
        <v>80</v>
      </c>
      <c r="E5806" t="s">
        <v>29</v>
      </c>
      <c r="F5806" t="s">
        <v>28</v>
      </c>
      <c r="K5806">
        <v>0</v>
      </c>
      <c r="L5806" s="26">
        <v>47118</v>
      </c>
      <c r="M5806">
        <v>5</v>
      </c>
    </row>
    <row r="5807" spans="1:14" x14ac:dyDescent="0.25">
      <c r="A5807" s="21" t="str">
        <f t="shared" si="90"/>
        <v>MOW HBC CAAF_2029</v>
      </c>
      <c r="B5807" t="s">
        <v>130</v>
      </c>
      <c r="C5807" t="s">
        <v>83</v>
      </c>
      <c r="D5807" t="s">
        <v>80</v>
      </c>
      <c r="E5807" t="s">
        <v>29</v>
      </c>
      <c r="F5807" t="s">
        <v>28</v>
      </c>
      <c r="K5807">
        <v>0</v>
      </c>
      <c r="L5807" s="26">
        <v>47483</v>
      </c>
      <c r="M5807">
        <v>6</v>
      </c>
    </row>
    <row r="5808" spans="1:14" x14ac:dyDescent="0.25">
      <c r="A5808" s="21" t="str">
        <f t="shared" si="90"/>
        <v>MOW HBC CAAF_2030</v>
      </c>
      <c r="B5808" t="s">
        <v>130</v>
      </c>
      <c r="C5808" t="s">
        <v>83</v>
      </c>
      <c r="D5808" t="s">
        <v>80</v>
      </c>
      <c r="E5808" t="s">
        <v>29</v>
      </c>
      <c r="F5808" t="s">
        <v>28</v>
      </c>
      <c r="K5808">
        <v>0</v>
      </c>
      <c r="L5808" s="26">
        <v>47848</v>
      </c>
      <c r="M5808">
        <v>7</v>
      </c>
    </row>
    <row r="5809" spans="1:13" x14ac:dyDescent="0.25">
      <c r="A5809" s="21" t="str">
        <f t="shared" si="90"/>
        <v>MOW HBC CAAF_2031</v>
      </c>
      <c r="B5809" t="s">
        <v>130</v>
      </c>
      <c r="C5809" t="s">
        <v>83</v>
      </c>
      <c r="D5809" t="s">
        <v>80</v>
      </c>
      <c r="E5809" t="s">
        <v>29</v>
      </c>
      <c r="F5809" t="s">
        <v>28</v>
      </c>
      <c r="K5809">
        <v>0</v>
      </c>
      <c r="L5809" s="26">
        <v>48213</v>
      </c>
      <c r="M5809">
        <v>8</v>
      </c>
    </row>
    <row r="5810" spans="1:13" x14ac:dyDescent="0.25">
      <c r="A5810" s="21" t="str">
        <f t="shared" si="90"/>
        <v>MOW HBC CAAF_2032</v>
      </c>
      <c r="B5810" t="s">
        <v>130</v>
      </c>
      <c r="C5810" t="s">
        <v>83</v>
      </c>
      <c r="D5810" t="s">
        <v>80</v>
      </c>
      <c r="E5810" t="s">
        <v>29</v>
      </c>
      <c r="F5810" t="s">
        <v>28</v>
      </c>
      <c r="K5810">
        <v>0</v>
      </c>
      <c r="L5810" s="26">
        <v>48579</v>
      </c>
      <c r="M5810">
        <v>9</v>
      </c>
    </row>
    <row r="5811" spans="1:13" x14ac:dyDescent="0.25">
      <c r="A5811" s="21" t="str">
        <f t="shared" si="90"/>
        <v>MOW HBC CAAF_2033</v>
      </c>
      <c r="B5811" t="s">
        <v>130</v>
      </c>
      <c r="C5811" t="s">
        <v>83</v>
      </c>
      <c r="D5811" t="s">
        <v>80</v>
      </c>
      <c r="E5811" t="s">
        <v>29</v>
      </c>
      <c r="F5811" t="s">
        <v>28</v>
      </c>
      <c r="K5811">
        <v>0</v>
      </c>
      <c r="L5811" s="26">
        <v>48944</v>
      </c>
      <c r="M5811">
        <v>10</v>
      </c>
    </row>
    <row r="5812" spans="1:13" x14ac:dyDescent="0.25">
      <c r="A5812" s="21" t="str">
        <f t="shared" si="90"/>
        <v>MOW HBC CAAF_2034</v>
      </c>
      <c r="B5812" t="s">
        <v>130</v>
      </c>
      <c r="C5812" t="s">
        <v>83</v>
      </c>
      <c r="D5812" t="s">
        <v>80</v>
      </c>
      <c r="E5812" t="s">
        <v>29</v>
      </c>
      <c r="F5812" t="s">
        <v>28</v>
      </c>
      <c r="K5812">
        <v>0</v>
      </c>
      <c r="L5812" s="26">
        <v>49309</v>
      </c>
      <c r="M5812">
        <v>11</v>
      </c>
    </row>
    <row r="5813" spans="1:13" x14ac:dyDescent="0.25">
      <c r="A5813" s="21" t="str">
        <f t="shared" si="90"/>
        <v>MOW HBC CAAF_2035</v>
      </c>
      <c r="B5813" t="s">
        <v>130</v>
      </c>
      <c r="C5813" t="s">
        <v>83</v>
      </c>
      <c r="D5813" t="s">
        <v>80</v>
      </c>
      <c r="E5813" t="s">
        <v>29</v>
      </c>
      <c r="F5813" t="s">
        <v>28</v>
      </c>
      <c r="K5813">
        <v>0</v>
      </c>
      <c r="L5813" s="26">
        <v>49674</v>
      </c>
      <c r="M5813">
        <v>12</v>
      </c>
    </row>
    <row r="5814" spans="1:13" x14ac:dyDescent="0.25">
      <c r="A5814" s="21" t="str">
        <f t="shared" si="90"/>
        <v>MOW HBC CAAF_2036</v>
      </c>
      <c r="B5814" t="s">
        <v>130</v>
      </c>
      <c r="C5814" t="s">
        <v>83</v>
      </c>
      <c r="D5814" t="s">
        <v>80</v>
      </c>
      <c r="E5814" t="s">
        <v>29</v>
      </c>
      <c r="F5814" t="s">
        <v>28</v>
      </c>
      <c r="K5814">
        <v>0</v>
      </c>
      <c r="L5814" s="26">
        <v>50040</v>
      </c>
      <c r="M5814">
        <v>13</v>
      </c>
    </row>
    <row r="5815" spans="1:13" x14ac:dyDescent="0.25">
      <c r="A5815" s="21" t="str">
        <f t="shared" si="90"/>
        <v>MOW HBC CAAF_2037</v>
      </c>
      <c r="B5815" t="s">
        <v>130</v>
      </c>
      <c r="C5815" t="s">
        <v>83</v>
      </c>
      <c r="D5815" t="s">
        <v>80</v>
      </c>
      <c r="E5815" t="s">
        <v>29</v>
      </c>
      <c r="F5815" t="s">
        <v>28</v>
      </c>
      <c r="K5815">
        <v>0</v>
      </c>
      <c r="L5815" s="26">
        <v>50405</v>
      </c>
      <c r="M5815">
        <v>14</v>
      </c>
    </row>
    <row r="5816" spans="1:13" x14ac:dyDescent="0.25">
      <c r="A5816" s="21" t="str">
        <f t="shared" si="90"/>
        <v>MOW HBC CAAF_2038</v>
      </c>
      <c r="B5816" t="s">
        <v>130</v>
      </c>
      <c r="C5816" t="s">
        <v>83</v>
      </c>
      <c r="D5816" t="s">
        <v>80</v>
      </c>
      <c r="E5816" t="s">
        <v>29</v>
      </c>
      <c r="F5816" t="s">
        <v>28</v>
      </c>
      <c r="K5816">
        <v>0</v>
      </c>
      <c r="L5816" s="26">
        <v>50770</v>
      </c>
      <c r="M5816">
        <v>15</v>
      </c>
    </row>
    <row r="5817" spans="1:13" x14ac:dyDescent="0.25">
      <c r="A5817" s="21" t="str">
        <f t="shared" si="90"/>
        <v>MOW HBC CAAF_2039</v>
      </c>
      <c r="B5817" t="s">
        <v>130</v>
      </c>
      <c r="C5817" t="s">
        <v>83</v>
      </c>
      <c r="D5817" t="s">
        <v>80</v>
      </c>
      <c r="E5817" t="s">
        <v>29</v>
      </c>
      <c r="F5817" t="s">
        <v>28</v>
      </c>
      <c r="K5817">
        <v>0</v>
      </c>
      <c r="L5817" s="26">
        <v>51135</v>
      </c>
      <c r="M5817">
        <v>16</v>
      </c>
    </row>
    <row r="5818" spans="1:13" x14ac:dyDescent="0.25">
      <c r="A5818" s="21" t="str">
        <f t="shared" si="90"/>
        <v>MOW HBC CAAF_2040</v>
      </c>
      <c r="B5818" t="s">
        <v>130</v>
      </c>
      <c r="C5818" t="s">
        <v>83</v>
      </c>
      <c r="D5818" t="s">
        <v>80</v>
      </c>
      <c r="E5818" t="s">
        <v>29</v>
      </c>
      <c r="F5818" t="s">
        <v>28</v>
      </c>
      <c r="K5818">
        <v>0</v>
      </c>
      <c r="L5818" s="26">
        <v>51501</v>
      </c>
      <c r="M5818">
        <v>17</v>
      </c>
    </row>
    <row r="5819" spans="1:13" x14ac:dyDescent="0.25">
      <c r="A5819" s="21" t="str">
        <f t="shared" si="90"/>
        <v>MOW HBC CAAF_2041</v>
      </c>
      <c r="B5819" t="s">
        <v>130</v>
      </c>
      <c r="C5819" t="s">
        <v>83</v>
      </c>
      <c r="D5819" t="s">
        <v>80</v>
      </c>
      <c r="E5819" t="s">
        <v>29</v>
      </c>
      <c r="F5819" t="s">
        <v>28</v>
      </c>
      <c r="K5819">
        <v>0</v>
      </c>
      <c r="L5819" s="26">
        <v>51866</v>
      </c>
      <c r="M5819">
        <v>18</v>
      </c>
    </row>
    <row r="5820" spans="1:13" x14ac:dyDescent="0.25">
      <c r="A5820" s="21" t="str">
        <f t="shared" si="90"/>
        <v>MOW HBC CAAF_2042</v>
      </c>
      <c r="B5820" t="s">
        <v>130</v>
      </c>
      <c r="C5820" t="s">
        <v>83</v>
      </c>
      <c r="D5820" t="s">
        <v>80</v>
      </c>
      <c r="E5820" t="s">
        <v>29</v>
      </c>
      <c r="F5820" t="s">
        <v>28</v>
      </c>
      <c r="K5820">
        <v>0</v>
      </c>
      <c r="L5820" s="26">
        <v>52231</v>
      </c>
      <c r="M5820">
        <v>19</v>
      </c>
    </row>
    <row r="5821" spans="1:13" x14ac:dyDescent="0.25">
      <c r="A5821" s="21" t="str">
        <f t="shared" si="90"/>
        <v>MOW HBC CAAF_2043</v>
      </c>
      <c r="B5821" t="s">
        <v>130</v>
      </c>
      <c r="C5821" t="s">
        <v>83</v>
      </c>
      <c r="D5821" t="s">
        <v>80</v>
      </c>
      <c r="E5821" t="s">
        <v>29</v>
      </c>
      <c r="F5821" t="s">
        <v>28</v>
      </c>
      <c r="K5821">
        <v>0</v>
      </c>
      <c r="L5821" s="26">
        <v>52596</v>
      </c>
      <c r="M5821">
        <v>20</v>
      </c>
    </row>
    <row r="5822" spans="1:13" x14ac:dyDescent="0.25">
      <c r="A5822" s="21" t="str">
        <f t="shared" si="90"/>
        <v>MOW HBC CAAF_2024</v>
      </c>
      <c r="B5822" t="s">
        <v>130</v>
      </c>
      <c r="C5822" t="s">
        <v>83</v>
      </c>
      <c r="D5822" t="s">
        <v>80</v>
      </c>
      <c r="E5822" t="s">
        <v>29</v>
      </c>
      <c r="F5822" t="s">
        <v>31</v>
      </c>
      <c r="K5822">
        <v>0</v>
      </c>
      <c r="L5822" s="26">
        <v>45657</v>
      </c>
      <c r="M5822">
        <v>1</v>
      </c>
    </row>
    <row r="5823" spans="1:13" x14ac:dyDescent="0.25">
      <c r="A5823" s="21" t="str">
        <f t="shared" si="90"/>
        <v>MOW HBC CAAF_2025</v>
      </c>
      <c r="B5823" t="s">
        <v>130</v>
      </c>
      <c r="C5823" t="s">
        <v>83</v>
      </c>
      <c r="D5823" t="s">
        <v>80</v>
      </c>
      <c r="E5823" t="s">
        <v>29</v>
      </c>
      <c r="F5823" t="s">
        <v>31</v>
      </c>
      <c r="K5823">
        <v>0</v>
      </c>
      <c r="L5823" s="26">
        <v>46022</v>
      </c>
      <c r="M5823">
        <v>2</v>
      </c>
    </row>
    <row r="5824" spans="1:13" x14ac:dyDescent="0.25">
      <c r="A5824" s="21" t="str">
        <f t="shared" si="90"/>
        <v>MOW HBC CAAF_2026</v>
      </c>
      <c r="B5824" t="s">
        <v>130</v>
      </c>
      <c r="C5824" t="s">
        <v>83</v>
      </c>
      <c r="D5824" t="s">
        <v>80</v>
      </c>
      <c r="E5824" t="s">
        <v>29</v>
      </c>
      <c r="F5824" t="s">
        <v>31</v>
      </c>
      <c r="K5824">
        <v>0</v>
      </c>
      <c r="L5824" s="26">
        <v>46387</v>
      </c>
      <c r="M5824">
        <v>3</v>
      </c>
    </row>
    <row r="5825" spans="1:13" x14ac:dyDescent="0.25">
      <c r="A5825" s="21" t="str">
        <f t="shared" si="90"/>
        <v>MOW HBC CAAF_2027</v>
      </c>
      <c r="B5825" t="s">
        <v>130</v>
      </c>
      <c r="C5825" t="s">
        <v>83</v>
      </c>
      <c r="D5825" t="s">
        <v>80</v>
      </c>
      <c r="E5825" t="s">
        <v>29</v>
      </c>
      <c r="F5825" t="s">
        <v>31</v>
      </c>
      <c r="K5825">
        <v>0</v>
      </c>
      <c r="L5825" s="26">
        <v>46752</v>
      </c>
      <c r="M5825">
        <v>4</v>
      </c>
    </row>
    <row r="5826" spans="1:13" x14ac:dyDescent="0.25">
      <c r="A5826" s="21" t="str">
        <f t="shared" ref="A5826:A5889" si="91">B5826&amp;" "&amp;D5826&amp;" "&amp;C5826&amp;"_"&amp;YEAR(L5826)</f>
        <v>MOW HBC CAAF_2028</v>
      </c>
      <c r="B5826" t="s">
        <v>130</v>
      </c>
      <c r="C5826" t="s">
        <v>83</v>
      </c>
      <c r="D5826" t="s">
        <v>80</v>
      </c>
      <c r="E5826" t="s">
        <v>29</v>
      </c>
      <c r="F5826" t="s">
        <v>31</v>
      </c>
      <c r="K5826">
        <v>0</v>
      </c>
      <c r="L5826" s="26">
        <v>47118</v>
      </c>
      <c r="M5826">
        <v>5</v>
      </c>
    </row>
    <row r="5827" spans="1:13" x14ac:dyDescent="0.25">
      <c r="A5827" s="21" t="str">
        <f t="shared" si="91"/>
        <v>MOW HBC CAAF_2029</v>
      </c>
      <c r="B5827" t="s">
        <v>130</v>
      </c>
      <c r="C5827" t="s">
        <v>83</v>
      </c>
      <c r="D5827" t="s">
        <v>80</v>
      </c>
      <c r="E5827" t="s">
        <v>29</v>
      </c>
      <c r="F5827" t="s">
        <v>31</v>
      </c>
      <c r="K5827">
        <v>0</v>
      </c>
      <c r="L5827" s="26">
        <v>47483</v>
      </c>
      <c r="M5827">
        <v>6</v>
      </c>
    </row>
    <row r="5828" spans="1:13" x14ac:dyDescent="0.25">
      <c r="A5828" s="21" t="str">
        <f t="shared" si="91"/>
        <v>MOW HBC CAAF_2030</v>
      </c>
      <c r="B5828" t="s">
        <v>130</v>
      </c>
      <c r="C5828" t="s">
        <v>83</v>
      </c>
      <c r="D5828" t="s">
        <v>80</v>
      </c>
      <c r="E5828" t="s">
        <v>29</v>
      </c>
      <c r="F5828" t="s">
        <v>31</v>
      </c>
      <c r="K5828">
        <v>0</v>
      </c>
      <c r="L5828" s="26">
        <v>47848</v>
      </c>
      <c r="M5828">
        <v>7</v>
      </c>
    </row>
    <row r="5829" spans="1:13" x14ac:dyDescent="0.25">
      <c r="A5829" s="21" t="str">
        <f t="shared" si="91"/>
        <v>MOW HBC CAAF_2031</v>
      </c>
      <c r="B5829" t="s">
        <v>130</v>
      </c>
      <c r="C5829" t="s">
        <v>83</v>
      </c>
      <c r="D5829" t="s">
        <v>80</v>
      </c>
      <c r="E5829" t="s">
        <v>29</v>
      </c>
      <c r="F5829" t="s">
        <v>31</v>
      </c>
      <c r="K5829">
        <v>0</v>
      </c>
      <c r="L5829" s="26">
        <v>48213</v>
      </c>
      <c r="M5829">
        <v>8</v>
      </c>
    </row>
    <row r="5830" spans="1:13" x14ac:dyDescent="0.25">
      <c r="A5830" s="21" t="str">
        <f t="shared" si="91"/>
        <v>MOW HBC CAAF_2032</v>
      </c>
      <c r="B5830" t="s">
        <v>130</v>
      </c>
      <c r="C5830" t="s">
        <v>83</v>
      </c>
      <c r="D5830" t="s">
        <v>80</v>
      </c>
      <c r="E5830" t="s">
        <v>29</v>
      </c>
      <c r="F5830" t="s">
        <v>31</v>
      </c>
      <c r="K5830">
        <v>0</v>
      </c>
      <c r="L5830" s="26">
        <v>48579</v>
      </c>
      <c r="M5830">
        <v>9</v>
      </c>
    </row>
    <row r="5831" spans="1:13" x14ac:dyDescent="0.25">
      <c r="A5831" s="21" t="str">
        <f t="shared" si="91"/>
        <v>MOW HBC CAAF_2033</v>
      </c>
      <c r="B5831" t="s">
        <v>130</v>
      </c>
      <c r="C5831" t="s">
        <v>83</v>
      </c>
      <c r="D5831" t="s">
        <v>80</v>
      </c>
      <c r="E5831" t="s">
        <v>29</v>
      </c>
      <c r="F5831" t="s">
        <v>31</v>
      </c>
      <c r="K5831">
        <v>0</v>
      </c>
      <c r="L5831" s="26">
        <v>48944</v>
      </c>
      <c r="M5831">
        <v>10</v>
      </c>
    </row>
    <row r="5832" spans="1:13" x14ac:dyDescent="0.25">
      <c r="A5832" s="21" t="str">
        <f t="shared" si="91"/>
        <v>MOW HBC CAAF_2034</v>
      </c>
      <c r="B5832" t="s">
        <v>130</v>
      </c>
      <c r="C5832" t="s">
        <v>83</v>
      </c>
      <c r="D5832" t="s">
        <v>80</v>
      </c>
      <c r="E5832" t="s">
        <v>29</v>
      </c>
      <c r="F5832" t="s">
        <v>31</v>
      </c>
      <c r="K5832">
        <v>0</v>
      </c>
      <c r="L5832" s="26">
        <v>49309</v>
      </c>
      <c r="M5832">
        <v>11</v>
      </c>
    </row>
    <row r="5833" spans="1:13" x14ac:dyDescent="0.25">
      <c r="A5833" s="21" t="str">
        <f t="shared" si="91"/>
        <v>MOW HBC CAAF_2035</v>
      </c>
      <c r="B5833" t="s">
        <v>130</v>
      </c>
      <c r="C5833" t="s">
        <v>83</v>
      </c>
      <c r="D5833" t="s">
        <v>80</v>
      </c>
      <c r="E5833" t="s">
        <v>29</v>
      </c>
      <c r="F5833" t="s">
        <v>31</v>
      </c>
      <c r="K5833">
        <v>0</v>
      </c>
      <c r="L5833" s="26">
        <v>49674</v>
      </c>
      <c r="M5833">
        <v>12</v>
      </c>
    </row>
    <row r="5834" spans="1:13" x14ac:dyDescent="0.25">
      <c r="A5834" s="21" t="str">
        <f t="shared" si="91"/>
        <v>MOW HBC CAAF_2036</v>
      </c>
      <c r="B5834" t="s">
        <v>130</v>
      </c>
      <c r="C5834" t="s">
        <v>83</v>
      </c>
      <c r="D5834" t="s">
        <v>80</v>
      </c>
      <c r="E5834" t="s">
        <v>29</v>
      </c>
      <c r="F5834" t="s">
        <v>31</v>
      </c>
      <c r="K5834">
        <v>0</v>
      </c>
      <c r="L5834" s="26">
        <v>50040</v>
      </c>
      <c r="M5834">
        <v>13</v>
      </c>
    </row>
    <row r="5835" spans="1:13" x14ac:dyDescent="0.25">
      <c r="A5835" s="21" t="str">
        <f t="shared" si="91"/>
        <v>MOW HBC CAAF_2037</v>
      </c>
      <c r="B5835" t="s">
        <v>130</v>
      </c>
      <c r="C5835" t="s">
        <v>83</v>
      </c>
      <c r="D5835" t="s">
        <v>80</v>
      </c>
      <c r="E5835" t="s">
        <v>29</v>
      </c>
      <c r="F5835" t="s">
        <v>31</v>
      </c>
      <c r="K5835">
        <v>0</v>
      </c>
      <c r="L5835" s="26">
        <v>50405</v>
      </c>
      <c r="M5835">
        <v>14</v>
      </c>
    </row>
    <row r="5836" spans="1:13" x14ac:dyDescent="0.25">
      <c r="A5836" s="21" t="str">
        <f t="shared" si="91"/>
        <v>MOW HBC CAAF_2038</v>
      </c>
      <c r="B5836" t="s">
        <v>130</v>
      </c>
      <c r="C5836" t="s">
        <v>83</v>
      </c>
      <c r="D5836" t="s">
        <v>80</v>
      </c>
      <c r="E5836" t="s">
        <v>29</v>
      </c>
      <c r="F5836" t="s">
        <v>31</v>
      </c>
      <c r="K5836">
        <v>0</v>
      </c>
      <c r="L5836" s="26">
        <v>50770</v>
      </c>
      <c r="M5836">
        <v>15</v>
      </c>
    </row>
    <row r="5837" spans="1:13" x14ac:dyDescent="0.25">
      <c r="A5837" s="21" t="str">
        <f t="shared" si="91"/>
        <v>MOW HBC CAAF_2039</v>
      </c>
      <c r="B5837" t="s">
        <v>130</v>
      </c>
      <c r="C5837" t="s">
        <v>83</v>
      </c>
      <c r="D5837" t="s">
        <v>80</v>
      </c>
      <c r="E5837" t="s">
        <v>29</v>
      </c>
      <c r="F5837" t="s">
        <v>31</v>
      </c>
      <c r="K5837">
        <v>0</v>
      </c>
      <c r="L5837" s="26">
        <v>51135</v>
      </c>
      <c r="M5837">
        <v>16</v>
      </c>
    </row>
    <row r="5838" spans="1:13" x14ac:dyDescent="0.25">
      <c r="A5838" s="21" t="str">
        <f t="shared" si="91"/>
        <v>MOW HBC CAAF_2040</v>
      </c>
      <c r="B5838" t="s">
        <v>130</v>
      </c>
      <c r="C5838" t="s">
        <v>83</v>
      </c>
      <c r="D5838" t="s">
        <v>80</v>
      </c>
      <c r="E5838" t="s">
        <v>29</v>
      </c>
      <c r="F5838" t="s">
        <v>31</v>
      </c>
      <c r="K5838">
        <v>0</v>
      </c>
      <c r="L5838" s="26">
        <v>51501</v>
      </c>
      <c r="M5838">
        <v>17</v>
      </c>
    </row>
    <row r="5839" spans="1:13" x14ac:dyDescent="0.25">
      <c r="A5839" s="21" t="str">
        <f t="shared" si="91"/>
        <v>MOW HBC CAAF_2041</v>
      </c>
      <c r="B5839" t="s">
        <v>130</v>
      </c>
      <c r="C5839" t="s">
        <v>83</v>
      </c>
      <c r="D5839" t="s">
        <v>80</v>
      </c>
      <c r="E5839" t="s">
        <v>29</v>
      </c>
      <c r="F5839" t="s">
        <v>31</v>
      </c>
      <c r="K5839">
        <v>0</v>
      </c>
      <c r="L5839" s="26">
        <v>51866</v>
      </c>
      <c r="M5839">
        <v>18</v>
      </c>
    </row>
    <row r="5840" spans="1:13" x14ac:dyDescent="0.25">
      <c r="A5840" s="21" t="str">
        <f t="shared" si="91"/>
        <v>MOW HBC CAAF_2042</v>
      </c>
      <c r="B5840" t="s">
        <v>130</v>
      </c>
      <c r="C5840" t="s">
        <v>83</v>
      </c>
      <c r="D5840" t="s">
        <v>80</v>
      </c>
      <c r="E5840" t="s">
        <v>29</v>
      </c>
      <c r="F5840" t="s">
        <v>31</v>
      </c>
      <c r="K5840">
        <v>0</v>
      </c>
      <c r="L5840" s="26">
        <v>52231</v>
      </c>
      <c r="M5840">
        <v>19</v>
      </c>
    </row>
    <row r="5841" spans="1:14" x14ac:dyDescent="0.25">
      <c r="A5841" s="21" t="str">
        <f t="shared" si="91"/>
        <v>MOW HBC CAAF_2043</v>
      </c>
      <c r="B5841" t="s">
        <v>130</v>
      </c>
      <c r="C5841" t="s">
        <v>83</v>
      </c>
      <c r="D5841" t="s">
        <v>80</v>
      </c>
      <c r="E5841" t="s">
        <v>29</v>
      </c>
      <c r="F5841" t="s">
        <v>31</v>
      </c>
      <c r="K5841">
        <v>0</v>
      </c>
      <c r="L5841" s="26">
        <v>52596</v>
      </c>
      <c r="M5841">
        <v>20</v>
      </c>
    </row>
    <row r="5842" spans="1:14" x14ac:dyDescent="0.25">
      <c r="A5842" s="21" t="str">
        <f t="shared" si="91"/>
        <v>MOW HBC CAAF_2024</v>
      </c>
      <c r="B5842" t="s">
        <v>130</v>
      </c>
      <c r="C5842" t="s">
        <v>83</v>
      </c>
      <c r="D5842" t="s">
        <v>80</v>
      </c>
      <c r="E5842" t="s">
        <v>5</v>
      </c>
      <c r="F5842" t="s">
        <v>4</v>
      </c>
      <c r="G5842">
        <v>0</v>
      </c>
      <c r="H5842">
        <v>0</v>
      </c>
      <c r="I5842">
        <v>0</v>
      </c>
      <c r="J5842">
        <v>0</v>
      </c>
      <c r="L5842" s="26">
        <v>45657</v>
      </c>
      <c r="M5842">
        <v>1</v>
      </c>
      <c r="N5842">
        <v>0</v>
      </c>
    </row>
    <row r="5843" spans="1:14" x14ac:dyDescent="0.25">
      <c r="A5843" s="21" t="str">
        <f t="shared" si="91"/>
        <v>MOW HBC CAAF_2025</v>
      </c>
      <c r="B5843" t="s">
        <v>130</v>
      </c>
      <c r="C5843" t="s">
        <v>83</v>
      </c>
      <c r="D5843" t="s">
        <v>80</v>
      </c>
      <c r="E5843" t="s">
        <v>5</v>
      </c>
      <c r="F5843" t="s">
        <v>4</v>
      </c>
      <c r="G5843">
        <v>0</v>
      </c>
      <c r="H5843">
        <v>0</v>
      </c>
      <c r="I5843">
        <v>0</v>
      </c>
      <c r="J5843">
        <v>0</v>
      </c>
      <c r="L5843" s="26">
        <v>46022</v>
      </c>
      <c r="M5843">
        <v>2</v>
      </c>
      <c r="N5843">
        <v>0</v>
      </c>
    </row>
    <row r="5844" spans="1:14" x14ac:dyDescent="0.25">
      <c r="A5844" s="21" t="str">
        <f t="shared" si="91"/>
        <v>MOW HBC CAAF_2026</v>
      </c>
      <c r="B5844" t="s">
        <v>130</v>
      </c>
      <c r="C5844" t="s">
        <v>83</v>
      </c>
      <c r="D5844" t="s">
        <v>80</v>
      </c>
      <c r="E5844" t="s">
        <v>5</v>
      </c>
      <c r="F5844" t="s">
        <v>4</v>
      </c>
      <c r="G5844">
        <v>0</v>
      </c>
      <c r="H5844">
        <v>7614.62841796875</v>
      </c>
      <c r="I5844">
        <v>65190.40625</v>
      </c>
      <c r="J5844">
        <v>0</v>
      </c>
      <c r="L5844" s="26">
        <v>46387</v>
      </c>
      <c r="M5844">
        <v>3</v>
      </c>
      <c r="N5844">
        <v>-24559.650390625</v>
      </c>
    </row>
    <row r="5845" spans="1:14" x14ac:dyDescent="0.25">
      <c r="A5845" s="21" t="str">
        <f t="shared" si="91"/>
        <v>MOW HBC CAAF_2027</v>
      </c>
      <c r="B5845" t="s">
        <v>130</v>
      </c>
      <c r="C5845" t="s">
        <v>83</v>
      </c>
      <c r="D5845" t="s">
        <v>80</v>
      </c>
      <c r="E5845" t="s">
        <v>5</v>
      </c>
      <c r="F5845" t="s">
        <v>4</v>
      </c>
      <c r="G5845">
        <v>0</v>
      </c>
      <c r="H5845">
        <v>11060.0673828125</v>
      </c>
      <c r="I5845">
        <v>-20130.732421875</v>
      </c>
      <c r="J5845">
        <v>0</v>
      </c>
      <c r="L5845" s="26">
        <v>46752</v>
      </c>
      <c r="M5845">
        <v>4</v>
      </c>
      <c r="N5845">
        <v>-25058.15625</v>
      </c>
    </row>
    <row r="5846" spans="1:14" x14ac:dyDescent="0.25">
      <c r="A5846" s="21" t="str">
        <f t="shared" si="91"/>
        <v>MOW HBC CAAF_2028</v>
      </c>
      <c r="B5846" t="s">
        <v>130</v>
      </c>
      <c r="C5846" t="s">
        <v>83</v>
      </c>
      <c r="D5846" t="s">
        <v>80</v>
      </c>
      <c r="E5846" t="s">
        <v>5</v>
      </c>
      <c r="F5846" t="s">
        <v>4</v>
      </c>
      <c r="G5846">
        <v>0</v>
      </c>
      <c r="H5846">
        <v>20202.310546875</v>
      </c>
      <c r="I5846">
        <v>183518.328125</v>
      </c>
      <c r="J5846">
        <v>0</v>
      </c>
      <c r="L5846" s="26">
        <v>47118</v>
      </c>
      <c r="M5846">
        <v>5</v>
      </c>
      <c r="N5846">
        <v>-51299.54296875</v>
      </c>
    </row>
    <row r="5847" spans="1:14" x14ac:dyDescent="0.25">
      <c r="A5847" s="21" t="str">
        <f t="shared" si="91"/>
        <v>MOW HBC CAAF_2029</v>
      </c>
      <c r="B5847" t="s">
        <v>130</v>
      </c>
      <c r="C5847" t="s">
        <v>83</v>
      </c>
      <c r="D5847" t="s">
        <v>80</v>
      </c>
      <c r="E5847" t="s">
        <v>5</v>
      </c>
      <c r="F5847" t="s">
        <v>4</v>
      </c>
      <c r="G5847">
        <v>0</v>
      </c>
      <c r="H5847">
        <v>26143.6328125</v>
      </c>
      <c r="I5847">
        <v>254510.828125</v>
      </c>
      <c r="J5847">
        <v>0</v>
      </c>
      <c r="L5847" s="26">
        <v>47483</v>
      </c>
      <c r="M5847">
        <v>6</v>
      </c>
      <c r="N5847">
        <v>-46940.23828125</v>
      </c>
    </row>
    <row r="5848" spans="1:14" x14ac:dyDescent="0.25">
      <c r="A5848" s="21" t="str">
        <f t="shared" si="91"/>
        <v>MOW HBC CAAF_2030</v>
      </c>
      <c r="B5848" t="s">
        <v>130</v>
      </c>
      <c r="C5848" t="s">
        <v>83</v>
      </c>
      <c r="D5848" t="s">
        <v>80</v>
      </c>
      <c r="E5848" t="s">
        <v>5</v>
      </c>
      <c r="F5848" t="s">
        <v>4</v>
      </c>
      <c r="G5848">
        <v>0</v>
      </c>
      <c r="H5848">
        <v>37599.40625</v>
      </c>
      <c r="I5848">
        <v>308586.90625</v>
      </c>
      <c r="J5848">
        <v>0</v>
      </c>
      <c r="L5848" s="26">
        <v>47848</v>
      </c>
      <c r="M5848">
        <v>7</v>
      </c>
      <c r="N5848">
        <v>-72735.90625</v>
      </c>
    </row>
    <row r="5849" spans="1:14" x14ac:dyDescent="0.25">
      <c r="A5849" s="21" t="str">
        <f t="shared" si="91"/>
        <v>MOW HBC CAAF_2031</v>
      </c>
      <c r="B5849" t="s">
        <v>130</v>
      </c>
      <c r="C5849" t="s">
        <v>83</v>
      </c>
      <c r="D5849" t="s">
        <v>80</v>
      </c>
      <c r="E5849" t="s">
        <v>5</v>
      </c>
      <c r="F5849" t="s">
        <v>4</v>
      </c>
      <c r="G5849">
        <v>0</v>
      </c>
      <c r="H5849">
        <v>58827.63671875</v>
      </c>
      <c r="I5849">
        <v>370543.3125</v>
      </c>
      <c r="J5849">
        <v>0</v>
      </c>
      <c r="L5849" s="26">
        <v>48213</v>
      </c>
      <c r="M5849">
        <v>8</v>
      </c>
      <c r="N5849">
        <v>-84743.9453125</v>
      </c>
    </row>
    <row r="5850" spans="1:14" x14ac:dyDescent="0.25">
      <c r="A5850" s="21" t="str">
        <f t="shared" si="91"/>
        <v>MOW HBC CAAF_2032</v>
      </c>
      <c r="B5850" t="s">
        <v>130</v>
      </c>
      <c r="C5850" t="s">
        <v>83</v>
      </c>
      <c r="D5850" t="s">
        <v>80</v>
      </c>
      <c r="E5850" t="s">
        <v>5</v>
      </c>
      <c r="F5850" t="s">
        <v>4</v>
      </c>
      <c r="G5850">
        <v>0</v>
      </c>
      <c r="H5850">
        <v>63802.7109375</v>
      </c>
      <c r="I5850">
        <v>429019.84375</v>
      </c>
      <c r="J5850">
        <v>0</v>
      </c>
      <c r="L5850" s="26">
        <v>48579</v>
      </c>
      <c r="M5850">
        <v>9</v>
      </c>
      <c r="N5850">
        <v>-121448.9453125</v>
      </c>
    </row>
    <row r="5851" spans="1:14" x14ac:dyDescent="0.25">
      <c r="A5851" s="21" t="str">
        <f t="shared" si="91"/>
        <v>MOW HBC CAAF_2033</v>
      </c>
      <c r="B5851" t="s">
        <v>130</v>
      </c>
      <c r="C5851" t="s">
        <v>83</v>
      </c>
      <c r="D5851" t="s">
        <v>80</v>
      </c>
      <c r="E5851" t="s">
        <v>5</v>
      </c>
      <c r="F5851" t="s">
        <v>4</v>
      </c>
      <c r="G5851">
        <v>0</v>
      </c>
      <c r="H5851">
        <v>74571.6015625</v>
      </c>
      <c r="I5851">
        <v>485676.5</v>
      </c>
      <c r="J5851">
        <v>0</v>
      </c>
      <c r="L5851" s="26">
        <v>48944</v>
      </c>
      <c r="M5851">
        <v>10</v>
      </c>
      <c r="N5851">
        <v>-152183.140625</v>
      </c>
    </row>
    <row r="5852" spans="1:14" x14ac:dyDescent="0.25">
      <c r="A5852" s="21" t="str">
        <f t="shared" si="91"/>
        <v>MOW HBC CAAF_2034</v>
      </c>
      <c r="B5852" t="s">
        <v>130</v>
      </c>
      <c r="C5852" t="s">
        <v>83</v>
      </c>
      <c r="D5852" t="s">
        <v>80</v>
      </c>
      <c r="E5852" t="s">
        <v>5</v>
      </c>
      <c r="F5852" t="s">
        <v>4</v>
      </c>
      <c r="G5852">
        <v>0</v>
      </c>
      <c r="H5852">
        <v>84443.09375</v>
      </c>
      <c r="I5852">
        <v>543220.625</v>
      </c>
      <c r="J5852">
        <v>0</v>
      </c>
      <c r="L5852" s="26">
        <v>49309</v>
      </c>
      <c r="M5852">
        <v>11</v>
      </c>
      <c r="N5852">
        <v>-181946.90625</v>
      </c>
    </row>
    <row r="5853" spans="1:14" x14ac:dyDescent="0.25">
      <c r="A5853" s="21" t="str">
        <f t="shared" si="91"/>
        <v>MOW HBC CAAF_2035</v>
      </c>
      <c r="B5853" t="s">
        <v>130</v>
      </c>
      <c r="C5853" t="s">
        <v>83</v>
      </c>
      <c r="D5853" t="s">
        <v>80</v>
      </c>
      <c r="E5853" t="s">
        <v>5</v>
      </c>
      <c r="F5853" t="s">
        <v>4</v>
      </c>
      <c r="G5853">
        <v>0</v>
      </c>
      <c r="H5853">
        <v>95295.765625</v>
      </c>
      <c r="I5853">
        <v>600053.5625</v>
      </c>
      <c r="J5853">
        <v>0</v>
      </c>
      <c r="L5853" s="26">
        <v>49674</v>
      </c>
      <c r="M5853">
        <v>12</v>
      </c>
      <c r="N5853">
        <v>-203032.984375</v>
      </c>
    </row>
    <row r="5854" spans="1:14" x14ac:dyDescent="0.25">
      <c r="A5854" s="21" t="str">
        <f t="shared" si="91"/>
        <v>MOW HBC CAAF_2036</v>
      </c>
      <c r="B5854" t="s">
        <v>130</v>
      </c>
      <c r="C5854" t="s">
        <v>83</v>
      </c>
      <c r="D5854" t="s">
        <v>80</v>
      </c>
      <c r="E5854" t="s">
        <v>5</v>
      </c>
      <c r="F5854" t="s">
        <v>4</v>
      </c>
      <c r="G5854">
        <v>0</v>
      </c>
      <c r="H5854">
        <v>104557.28125</v>
      </c>
      <c r="I5854">
        <v>578990.375</v>
      </c>
      <c r="J5854">
        <v>0</v>
      </c>
      <c r="L5854" s="26">
        <v>50040</v>
      </c>
      <c r="M5854">
        <v>13</v>
      </c>
      <c r="N5854">
        <v>-175978.203125</v>
      </c>
    </row>
    <row r="5855" spans="1:14" x14ac:dyDescent="0.25">
      <c r="A5855" s="21" t="str">
        <f t="shared" si="91"/>
        <v>MOW HBC CAAF_2037</v>
      </c>
      <c r="B5855" t="s">
        <v>130</v>
      </c>
      <c r="C5855" t="s">
        <v>83</v>
      </c>
      <c r="D5855" t="s">
        <v>80</v>
      </c>
      <c r="E5855" t="s">
        <v>5</v>
      </c>
      <c r="F5855" t="s">
        <v>4</v>
      </c>
      <c r="G5855">
        <v>0</v>
      </c>
      <c r="H5855">
        <v>109643.0546875</v>
      </c>
      <c r="I5855">
        <v>556588.5</v>
      </c>
      <c r="J5855">
        <v>0</v>
      </c>
      <c r="L5855" s="26">
        <v>50405</v>
      </c>
      <c r="M5855">
        <v>14</v>
      </c>
      <c r="N5855">
        <v>-175901.796875</v>
      </c>
    </row>
    <row r="5856" spans="1:14" x14ac:dyDescent="0.25">
      <c r="A5856" s="21" t="str">
        <f t="shared" si="91"/>
        <v>MOW HBC CAAF_2038</v>
      </c>
      <c r="B5856" t="s">
        <v>130</v>
      </c>
      <c r="C5856" t="s">
        <v>83</v>
      </c>
      <c r="D5856" t="s">
        <v>80</v>
      </c>
      <c r="E5856" t="s">
        <v>5</v>
      </c>
      <c r="F5856" t="s">
        <v>4</v>
      </c>
      <c r="G5856">
        <v>0</v>
      </c>
      <c r="H5856">
        <v>116016.7734375</v>
      </c>
      <c r="I5856">
        <v>539147.125</v>
      </c>
      <c r="J5856">
        <v>0</v>
      </c>
      <c r="L5856" s="26">
        <v>50770</v>
      </c>
      <c r="M5856">
        <v>15</v>
      </c>
      <c r="N5856">
        <v>-140368.28125</v>
      </c>
    </row>
    <row r="5857" spans="1:14" x14ac:dyDescent="0.25">
      <c r="A5857" s="21" t="str">
        <f t="shared" si="91"/>
        <v>MOW HBC CAAF_2039</v>
      </c>
      <c r="B5857" t="s">
        <v>130</v>
      </c>
      <c r="C5857" t="s">
        <v>83</v>
      </c>
      <c r="D5857" t="s">
        <v>80</v>
      </c>
      <c r="E5857" t="s">
        <v>5</v>
      </c>
      <c r="F5857" t="s">
        <v>4</v>
      </c>
      <c r="G5857">
        <v>0</v>
      </c>
      <c r="H5857">
        <v>187164.53125</v>
      </c>
      <c r="I5857">
        <v>926939.375</v>
      </c>
      <c r="J5857">
        <v>0</v>
      </c>
      <c r="L5857" s="26">
        <v>51135</v>
      </c>
      <c r="M5857">
        <v>16</v>
      </c>
      <c r="N5857">
        <v>-202842.890625</v>
      </c>
    </row>
    <row r="5858" spans="1:14" x14ac:dyDescent="0.25">
      <c r="A5858" s="21" t="str">
        <f t="shared" si="91"/>
        <v>MOW HBC CAAF_2040</v>
      </c>
      <c r="B5858" t="s">
        <v>130</v>
      </c>
      <c r="C5858" t="s">
        <v>83</v>
      </c>
      <c r="D5858" t="s">
        <v>80</v>
      </c>
      <c r="E5858" t="s">
        <v>5</v>
      </c>
      <c r="F5858" t="s">
        <v>4</v>
      </c>
      <c r="G5858">
        <v>0</v>
      </c>
      <c r="H5858">
        <v>200357.09375</v>
      </c>
      <c r="I5858">
        <v>908542.25</v>
      </c>
      <c r="J5858">
        <v>0</v>
      </c>
      <c r="L5858" s="26">
        <v>51501</v>
      </c>
      <c r="M5858">
        <v>17</v>
      </c>
      <c r="N5858">
        <v>-162285.578125</v>
      </c>
    </row>
    <row r="5859" spans="1:14" x14ac:dyDescent="0.25">
      <c r="A5859" s="21" t="str">
        <f t="shared" si="91"/>
        <v>MOW HBC CAAF_2041</v>
      </c>
      <c r="B5859" t="s">
        <v>130</v>
      </c>
      <c r="C5859" t="s">
        <v>83</v>
      </c>
      <c r="D5859" t="s">
        <v>80</v>
      </c>
      <c r="E5859" t="s">
        <v>5</v>
      </c>
      <c r="F5859" t="s">
        <v>4</v>
      </c>
      <c r="G5859">
        <v>0</v>
      </c>
      <c r="H5859">
        <v>203693.4375</v>
      </c>
      <c r="I5859">
        <v>883752.8125</v>
      </c>
      <c r="J5859">
        <v>0</v>
      </c>
      <c r="L5859" s="26">
        <v>51866</v>
      </c>
      <c r="M5859">
        <v>18</v>
      </c>
      <c r="N5859">
        <v>-133282.40625</v>
      </c>
    </row>
    <row r="5860" spans="1:14" x14ac:dyDescent="0.25">
      <c r="A5860" s="21" t="str">
        <f t="shared" si="91"/>
        <v>MOW HBC CAAF_2042</v>
      </c>
      <c r="B5860" t="s">
        <v>130</v>
      </c>
      <c r="C5860" t="s">
        <v>83</v>
      </c>
      <c r="D5860" t="s">
        <v>80</v>
      </c>
      <c r="E5860" t="s">
        <v>5</v>
      </c>
      <c r="F5860" t="s">
        <v>4</v>
      </c>
      <c r="G5860">
        <v>0</v>
      </c>
      <c r="H5860">
        <v>222167.234375</v>
      </c>
      <c r="I5860">
        <v>915583.0625</v>
      </c>
      <c r="J5860">
        <v>0</v>
      </c>
      <c r="L5860" s="26">
        <v>52231</v>
      </c>
      <c r="M5860">
        <v>19</v>
      </c>
      <c r="N5860">
        <v>-105119.0546875</v>
      </c>
    </row>
    <row r="5861" spans="1:14" x14ac:dyDescent="0.25">
      <c r="A5861" s="21" t="str">
        <f t="shared" si="91"/>
        <v>MOW HBC CAAF_2043</v>
      </c>
      <c r="B5861" t="s">
        <v>130</v>
      </c>
      <c r="C5861" t="s">
        <v>83</v>
      </c>
      <c r="D5861" t="s">
        <v>80</v>
      </c>
      <c r="E5861" t="s">
        <v>5</v>
      </c>
      <c r="F5861" t="s">
        <v>4</v>
      </c>
      <c r="G5861">
        <v>0</v>
      </c>
      <c r="H5861">
        <v>228566.046875</v>
      </c>
      <c r="I5861">
        <v>892449.75</v>
      </c>
      <c r="J5861">
        <v>0</v>
      </c>
      <c r="L5861" s="26">
        <v>52596</v>
      </c>
      <c r="M5861">
        <v>20</v>
      </c>
      <c r="N5861">
        <v>-70379.46875</v>
      </c>
    </row>
    <row r="5862" spans="1:14" x14ac:dyDescent="0.25">
      <c r="A5862" s="21" t="str">
        <f t="shared" si="91"/>
        <v>MOW HBC CAAF_2024</v>
      </c>
      <c r="B5862" t="s">
        <v>130</v>
      </c>
      <c r="C5862" t="s">
        <v>83</v>
      </c>
      <c r="D5862" t="s">
        <v>80</v>
      </c>
      <c r="E5862" t="s">
        <v>5</v>
      </c>
      <c r="F5862" t="s">
        <v>32</v>
      </c>
      <c r="G5862">
        <v>189100.46875</v>
      </c>
      <c r="H5862">
        <v>81692.578125</v>
      </c>
      <c r="I5862">
        <v>15499.482421875</v>
      </c>
      <c r="J5862">
        <v>0</v>
      </c>
      <c r="L5862" s="26">
        <v>45657</v>
      </c>
      <c r="M5862">
        <v>1</v>
      </c>
      <c r="N5862">
        <v>105479.078125</v>
      </c>
    </row>
    <row r="5863" spans="1:14" x14ac:dyDescent="0.25">
      <c r="A5863" s="21" t="str">
        <f t="shared" si="91"/>
        <v>MOW HBC CAAF_2025</v>
      </c>
      <c r="B5863" t="s">
        <v>130</v>
      </c>
      <c r="C5863" t="s">
        <v>83</v>
      </c>
      <c r="D5863" t="s">
        <v>80</v>
      </c>
      <c r="E5863" t="s">
        <v>5</v>
      </c>
      <c r="F5863" t="s">
        <v>32</v>
      </c>
      <c r="G5863">
        <v>204197.25</v>
      </c>
      <c r="H5863">
        <v>88198.15625</v>
      </c>
      <c r="I5863">
        <v>43533.515625</v>
      </c>
      <c r="J5863">
        <v>0</v>
      </c>
      <c r="L5863" s="26">
        <v>46022</v>
      </c>
      <c r="M5863">
        <v>2</v>
      </c>
      <c r="N5863">
        <v>106607.640625</v>
      </c>
    </row>
    <row r="5864" spans="1:14" x14ac:dyDescent="0.25">
      <c r="A5864" s="21" t="str">
        <f t="shared" si="91"/>
        <v>MOW HBC CAAF_2026</v>
      </c>
      <c r="B5864" t="s">
        <v>130</v>
      </c>
      <c r="C5864" t="s">
        <v>83</v>
      </c>
      <c r="D5864" t="s">
        <v>80</v>
      </c>
      <c r="E5864" t="s">
        <v>5</v>
      </c>
      <c r="F5864" t="s">
        <v>32</v>
      </c>
      <c r="G5864">
        <v>219276.34375</v>
      </c>
      <c r="H5864">
        <v>99640.6953125</v>
      </c>
      <c r="I5864">
        <v>47211.59375</v>
      </c>
      <c r="J5864">
        <v>0</v>
      </c>
      <c r="L5864" s="26">
        <v>46387</v>
      </c>
      <c r="M5864">
        <v>3</v>
      </c>
      <c r="N5864">
        <v>110696.1796875</v>
      </c>
    </row>
    <row r="5865" spans="1:14" x14ac:dyDescent="0.25">
      <c r="A5865" s="21" t="str">
        <f t="shared" si="91"/>
        <v>MOW HBC CAAF_2027</v>
      </c>
      <c r="B5865" t="s">
        <v>130</v>
      </c>
      <c r="C5865" t="s">
        <v>83</v>
      </c>
      <c r="D5865" t="s">
        <v>80</v>
      </c>
      <c r="E5865" t="s">
        <v>5</v>
      </c>
      <c r="F5865" t="s">
        <v>32</v>
      </c>
      <c r="G5865">
        <v>230496.265625</v>
      </c>
      <c r="H5865">
        <v>100880.5859375</v>
      </c>
      <c r="I5865">
        <v>50799.19921875</v>
      </c>
      <c r="J5865">
        <v>0</v>
      </c>
      <c r="L5865" s="26">
        <v>46752</v>
      </c>
      <c r="M5865">
        <v>4</v>
      </c>
      <c r="N5865">
        <v>110550.6953125</v>
      </c>
    </row>
    <row r="5866" spans="1:14" x14ac:dyDescent="0.25">
      <c r="A5866" s="21" t="str">
        <f t="shared" si="91"/>
        <v>MOW HBC CAAF_2028</v>
      </c>
      <c r="B5866" t="s">
        <v>130</v>
      </c>
      <c r="C5866" t="s">
        <v>83</v>
      </c>
      <c r="D5866" t="s">
        <v>80</v>
      </c>
      <c r="E5866" t="s">
        <v>5</v>
      </c>
      <c r="F5866" t="s">
        <v>32</v>
      </c>
      <c r="G5866">
        <v>238907.859375</v>
      </c>
      <c r="H5866">
        <v>110266.9296875</v>
      </c>
      <c r="I5866">
        <v>54535.296875</v>
      </c>
      <c r="J5866">
        <v>0</v>
      </c>
      <c r="L5866" s="26">
        <v>47118</v>
      </c>
      <c r="M5866">
        <v>5</v>
      </c>
      <c r="N5866">
        <v>116865.3125</v>
      </c>
    </row>
    <row r="5867" spans="1:14" x14ac:dyDescent="0.25">
      <c r="A5867" s="21" t="str">
        <f t="shared" si="91"/>
        <v>MOW HBC CAAF_2029</v>
      </c>
      <c r="B5867" t="s">
        <v>130</v>
      </c>
      <c r="C5867" t="s">
        <v>83</v>
      </c>
      <c r="D5867" t="s">
        <v>80</v>
      </c>
      <c r="E5867" t="s">
        <v>5</v>
      </c>
      <c r="F5867" t="s">
        <v>32</v>
      </c>
      <c r="G5867">
        <v>246828.921875</v>
      </c>
      <c r="H5867">
        <v>121047.9765625</v>
      </c>
      <c r="I5867">
        <v>56837.07421875</v>
      </c>
      <c r="J5867">
        <v>0</v>
      </c>
      <c r="L5867" s="26">
        <v>47483</v>
      </c>
      <c r="M5867">
        <v>6</v>
      </c>
      <c r="N5867">
        <v>124399.1015625</v>
      </c>
    </row>
    <row r="5868" spans="1:14" x14ac:dyDescent="0.25">
      <c r="A5868" s="21" t="str">
        <f t="shared" si="91"/>
        <v>MOW HBC CAAF_2030</v>
      </c>
      <c r="B5868" t="s">
        <v>130</v>
      </c>
      <c r="C5868" t="s">
        <v>83</v>
      </c>
      <c r="D5868" t="s">
        <v>80</v>
      </c>
      <c r="E5868" t="s">
        <v>5</v>
      </c>
      <c r="F5868" t="s">
        <v>32</v>
      </c>
      <c r="G5868">
        <v>255533.296875</v>
      </c>
      <c r="H5868">
        <v>129491.375</v>
      </c>
      <c r="I5868">
        <v>62349.9765625</v>
      </c>
      <c r="J5868">
        <v>0</v>
      </c>
      <c r="L5868" s="26">
        <v>47848</v>
      </c>
      <c r="M5868">
        <v>7</v>
      </c>
      <c r="N5868">
        <v>129681.9296875</v>
      </c>
    </row>
    <row r="5869" spans="1:14" x14ac:dyDescent="0.25">
      <c r="A5869" s="21" t="str">
        <f t="shared" si="91"/>
        <v>MOW HBC CAAF_2031</v>
      </c>
      <c r="B5869" t="s">
        <v>130</v>
      </c>
      <c r="C5869" t="s">
        <v>83</v>
      </c>
      <c r="D5869" t="s">
        <v>80</v>
      </c>
      <c r="E5869" t="s">
        <v>5</v>
      </c>
      <c r="F5869" t="s">
        <v>32</v>
      </c>
      <c r="G5869">
        <v>259902.828125</v>
      </c>
      <c r="H5869">
        <v>115315.15625</v>
      </c>
      <c r="I5869">
        <v>60166.375</v>
      </c>
      <c r="J5869">
        <v>27125.732421875</v>
      </c>
      <c r="L5869" s="26">
        <v>48213</v>
      </c>
      <c r="M5869">
        <v>8</v>
      </c>
      <c r="N5869">
        <v>131674.546875</v>
      </c>
    </row>
    <row r="5870" spans="1:14" x14ac:dyDescent="0.25">
      <c r="A5870" s="21" t="str">
        <f t="shared" si="91"/>
        <v>MOW HBC CAAF_2032</v>
      </c>
      <c r="B5870" t="s">
        <v>130</v>
      </c>
      <c r="C5870" t="s">
        <v>83</v>
      </c>
      <c r="D5870" t="s">
        <v>80</v>
      </c>
      <c r="E5870" t="s">
        <v>5</v>
      </c>
      <c r="F5870" t="s">
        <v>32</v>
      </c>
      <c r="G5870">
        <v>268454.3125</v>
      </c>
      <c r="H5870">
        <v>117717.8671875</v>
      </c>
      <c r="I5870">
        <v>61382.828125</v>
      </c>
      <c r="J5870">
        <v>0</v>
      </c>
      <c r="L5870" s="26">
        <v>48579</v>
      </c>
      <c r="M5870">
        <v>9</v>
      </c>
      <c r="N5870">
        <v>126709.265625</v>
      </c>
    </row>
    <row r="5871" spans="1:14" x14ac:dyDescent="0.25">
      <c r="A5871" s="21" t="str">
        <f t="shared" si="91"/>
        <v>MOW HBC CAAF_2033</v>
      </c>
      <c r="B5871" t="s">
        <v>130</v>
      </c>
      <c r="C5871" t="s">
        <v>83</v>
      </c>
      <c r="D5871" t="s">
        <v>80</v>
      </c>
      <c r="E5871" t="s">
        <v>5</v>
      </c>
      <c r="F5871" t="s">
        <v>32</v>
      </c>
      <c r="G5871">
        <v>279679.09375</v>
      </c>
      <c r="H5871">
        <v>112417.015625</v>
      </c>
      <c r="I5871">
        <v>64018.3671875</v>
      </c>
      <c r="J5871">
        <v>0</v>
      </c>
      <c r="L5871" s="26">
        <v>48944</v>
      </c>
      <c r="M5871">
        <v>10</v>
      </c>
      <c r="N5871">
        <v>112862.0078125</v>
      </c>
    </row>
    <row r="5872" spans="1:14" x14ac:dyDescent="0.25">
      <c r="A5872" s="21" t="str">
        <f t="shared" si="91"/>
        <v>MOW HBC CAAF_2034</v>
      </c>
      <c r="B5872" t="s">
        <v>130</v>
      </c>
      <c r="C5872" t="s">
        <v>83</v>
      </c>
      <c r="D5872" t="s">
        <v>80</v>
      </c>
      <c r="E5872" t="s">
        <v>5</v>
      </c>
      <c r="F5872" t="s">
        <v>32</v>
      </c>
      <c r="G5872">
        <v>290426.71875</v>
      </c>
      <c r="H5872">
        <v>111453.625</v>
      </c>
      <c r="I5872">
        <v>66291.109375</v>
      </c>
      <c r="J5872">
        <v>0</v>
      </c>
      <c r="L5872" s="26">
        <v>49309</v>
      </c>
      <c r="M5872">
        <v>11</v>
      </c>
      <c r="N5872">
        <v>106438.0390625</v>
      </c>
    </row>
    <row r="5873" spans="1:14" x14ac:dyDescent="0.25">
      <c r="A5873" s="21" t="str">
        <f t="shared" si="91"/>
        <v>MOW HBC CAAF_2035</v>
      </c>
      <c r="B5873" t="s">
        <v>130</v>
      </c>
      <c r="C5873" t="s">
        <v>83</v>
      </c>
      <c r="D5873" t="s">
        <v>80</v>
      </c>
      <c r="E5873" t="s">
        <v>5</v>
      </c>
      <c r="F5873" t="s">
        <v>32</v>
      </c>
      <c r="G5873">
        <v>302394.375</v>
      </c>
      <c r="H5873">
        <v>110679.7421875</v>
      </c>
      <c r="I5873">
        <v>67375.546875</v>
      </c>
      <c r="J5873">
        <v>0</v>
      </c>
      <c r="L5873" s="26">
        <v>49674</v>
      </c>
      <c r="M5873">
        <v>12</v>
      </c>
      <c r="N5873">
        <v>100816.8671875</v>
      </c>
    </row>
    <row r="5874" spans="1:14" x14ac:dyDescent="0.25">
      <c r="A5874" s="21" t="str">
        <f t="shared" si="91"/>
        <v>MOW HBC CAAF_2036</v>
      </c>
      <c r="B5874" t="s">
        <v>130</v>
      </c>
      <c r="C5874" t="s">
        <v>83</v>
      </c>
      <c r="D5874" t="s">
        <v>80</v>
      </c>
      <c r="E5874" t="s">
        <v>5</v>
      </c>
      <c r="F5874" t="s">
        <v>32</v>
      </c>
      <c r="G5874">
        <v>314773.5625</v>
      </c>
      <c r="H5874">
        <v>111501.078125</v>
      </c>
      <c r="I5874">
        <v>70385.5390625</v>
      </c>
      <c r="J5874">
        <v>0</v>
      </c>
      <c r="L5874" s="26">
        <v>50040</v>
      </c>
      <c r="M5874">
        <v>13</v>
      </c>
      <c r="N5874">
        <v>99465.3359375</v>
      </c>
    </row>
    <row r="5875" spans="1:14" x14ac:dyDescent="0.25">
      <c r="A5875" s="21" t="str">
        <f t="shared" si="91"/>
        <v>MOW HBC CAAF_2037</v>
      </c>
      <c r="B5875" t="s">
        <v>130</v>
      </c>
      <c r="C5875" t="s">
        <v>83</v>
      </c>
      <c r="D5875" t="s">
        <v>80</v>
      </c>
      <c r="E5875" t="s">
        <v>5</v>
      </c>
      <c r="F5875" t="s">
        <v>32</v>
      </c>
      <c r="G5875">
        <v>326075.09375</v>
      </c>
      <c r="H5875">
        <v>110986.921875</v>
      </c>
      <c r="I5875">
        <v>71932.90625</v>
      </c>
      <c r="J5875">
        <v>0</v>
      </c>
      <c r="L5875" s="26">
        <v>50405</v>
      </c>
      <c r="M5875">
        <v>14</v>
      </c>
      <c r="N5875">
        <v>92347.9609375</v>
      </c>
    </row>
    <row r="5876" spans="1:14" x14ac:dyDescent="0.25">
      <c r="A5876" s="21" t="str">
        <f t="shared" si="91"/>
        <v>MOW HBC CAAF_2038</v>
      </c>
      <c r="B5876" t="s">
        <v>130</v>
      </c>
      <c r="C5876" t="s">
        <v>83</v>
      </c>
      <c r="D5876" t="s">
        <v>80</v>
      </c>
      <c r="E5876" t="s">
        <v>5</v>
      </c>
      <c r="F5876" t="s">
        <v>32</v>
      </c>
      <c r="G5876">
        <v>338127.1875</v>
      </c>
      <c r="H5876">
        <v>112150.1640625</v>
      </c>
      <c r="I5876">
        <v>72653.8125</v>
      </c>
      <c r="J5876">
        <v>0</v>
      </c>
      <c r="L5876" s="26">
        <v>50770</v>
      </c>
      <c r="M5876">
        <v>15</v>
      </c>
      <c r="N5876">
        <v>87694.4375</v>
      </c>
    </row>
    <row r="5877" spans="1:14" x14ac:dyDescent="0.25">
      <c r="A5877" s="21" t="str">
        <f t="shared" si="91"/>
        <v>MOW HBC CAAF_2039</v>
      </c>
      <c r="B5877" t="s">
        <v>130</v>
      </c>
      <c r="C5877" t="s">
        <v>83</v>
      </c>
      <c r="D5877" t="s">
        <v>80</v>
      </c>
      <c r="E5877" t="s">
        <v>5</v>
      </c>
      <c r="F5877" t="s">
        <v>32</v>
      </c>
      <c r="G5877">
        <v>355622.09375</v>
      </c>
      <c r="H5877">
        <v>112857.5234375</v>
      </c>
      <c r="I5877">
        <v>75687.7265625</v>
      </c>
      <c r="J5877">
        <v>0</v>
      </c>
      <c r="L5877" s="26">
        <v>51135</v>
      </c>
      <c r="M5877">
        <v>16</v>
      </c>
      <c r="N5877">
        <v>66475.625</v>
      </c>
    </row>
    <row r="5878" spans="1:14" x14ac:dyDescent="0.25">
      <c r="A5878" s="21" t="str">
        <f t="shared" si="91"/>
        <v>MOW HBC CAAF_2040</v>
      </c>
      <c r="B5878" t="s">
        <v>130</v>
      </c>
      <c r="C5878" t="s">
        <v>83</v>
      </c>
      <c r="D5878" t="s">
        <v>80</v>
      </c>
      <c r="E5878" t="s">
        <v>5</v>
      </c>
      <c r="F5878" t="s">
        <v>32</v>
      </c>
      <c r="G5878">
        <v>366219.4375</v>
      </c>
      <c r="H5878">
        <v>88652.59375</v>
      </c>
      <c r="I5878">
        <v>54972.7578125</v>
      </c>
      <c r="J5878">
        <v>133313.8125</v>
      </c>
      <c r="L5878" s="26">
        <v>51501</v>
      </c>
      <c r="M5878">
        <v>17</v>
      </c>
      <c r="N5878">
        <v>54312.75390625</v>
      </c>
    </row>
    <row r="5879" spans="1:14" x14ac:dyDescent="0.25">
      <c r="A5879" s="21" t="str">
        <f t="shared" si="91"/>
        <v>MOW HBC CAAF_2041</v>
      </c>
      <c r="B5879" t="s">
        <v>130</v>
      </c>
      <c r="C5879" t="s">
        <v>83</v>
      </c>
      <c r="D5879" t="s">
        <v>80</v>
      </c>
      <c r="E5879" t="s">
        <v>5</v>
      </c>
      <c r="F5879" t="s">
        <v>32</v>
      </c>
      <c r="G5879">
        <v>375933.28125</v>
      </c>
      <c r="H5879">
        <v>89992.4375</v>
      </c>
      <c r="I5879">
        <v>54206.16796875</v>
      </c>
      <c r="J5879">
        <v>0</v>
      </c>
      <c r="L5879" s="26">
        <v>51866</v>
      </c>
      <c r="M5879">
        <v>18</v>
      </c>
      <c r="N5879">
        <v>54471.6484375</v>
      </c>
    </row>
    <row r="5880" spans="1:14" x14ac:dyDescent="0.25">
      <c r="A5880" s="21" t="str">
        <f t="shared" si="91"/>
        <v>MOW HBC CAAF_2042</v>
      </c>
      <c r="B5880" t="s">
        <v>130</v>
      </c>
      <c r="C5880" t="s">
        <v>83</v>
      </c>
      <c r="D5880" t="s">
        <v>80</v>
      </c>
      <c r="E5880" t="s">
        <v>5</v>
      </c>
      <c r="F5880" t="s">
        <v>32</v>
      </c>
      <c r="G5880">
        <v>387701.34375</v>
      </c>
      <c r="H5880">
        <v>88304.65625</v>
      </c>
      <c r="I5880">
        <v>54454.33984375</v>
      </c>
      <c r="J5880">
        <v>0</v>
      </c>
      <c r="L5880" s="26">
        <v>52231</v>
      </c>
      <c r="M5880">
        <v>19</v>
      </c>
      <c r="N5880">
        <v>52110.54296875</v>
      </c>
    </row>
    <row r="5881" spans="1:14" x14ac:dyDescent="0.25">
      <c r="A5881" s="21" t="str">
        <f t="shared" si="91"/>
        <v>MOW HBC CAAF_2043</v>
      </c>
      <c r="B5881" t="s">
        <v>130</v>
      </c>
      <c r="C5881" t="s">
        <v>83</v>
      </c>
      <c r="D5881" t="s">
        <v>80</v>
      </c>
      <c r="E5881" t="s">
        <v>5</v>
      </c>
      <c r="F5881" t="s">
        <v>32</v>
      </c>
      <c r="G5881">
        <v>398459.59375</v>
      </c>
      <c r="H5881">
        <v>91200.40625</v>
      </c>
      <c r="I5881">
        <v>177415.3125</v>
      </c>
      <c r="J5881">
        <v>0</v>
      </c>
      <c r="L5881" s="26">
        <v>52596</v>
      </c>
      <c r="M5881">
        <v>20</v>
      </c>
      <c r="N5881">
        <v>53329.2578125</v>
      </c>
    </row>
    <row r="5882" spans="1:14" x14ac:dyDescent="0.25">
      <c r="A5882" s="21" t="str">
        <f t="shared" si="91"/>
        <v>MOW HBC CAAF_2024</v>
      </c>
      <c r="B5882" t="s">
        <v>130</v>
      </c>
      <c r="C5882" t="s">
        <v>83</v>
      </c>
      <c r="D5882" t="s">
        <v>80</v>
      </c>
      <c r="E5882" t="s">
        <v>5</v>
      </c>
      <c r="F5882" t="s">
        <v>8</v>
      </c>
      <c r="G5882">
        <v>0</v>
      </c>
      <c r="H5882">
        <v>0</v>
      </c>
      <c r="I5882">
        <v>0</v>
      </c>
      <c r="J5882">
        <v>0</v>
      </c>
      <c r="L5882" s="26">
        <v>45657</v>
      </c>
      <c r="M5882">
        <v>1</v>
      </c>
      <c r="N5882">
        <v>0</v>
      </c>
    </row>
    <row r="5883" spans="1:14" x14ac:dyDescent="0.25">
      <c r="A5883" s="21" t="str">
        <f t="shared" si="91"/>
        <v>MOW HBC CAAF_2025</v>
      </c>
      <c r="B5883" t="s">
        <v>130</v>
      </c>
      <c r="C5883" t="s">
        <v>83</v>
      </c>
      <c r="D5883" t="s">
        <v>80</v>
      </c>
      <c r="E5883" t="s">
        <v>5</v>
      </c>
      <c r="F5883" t="s">
        <v>8</v>
      </c>
      <c r="G5883">
        <v>0</v>
      </c>
      <c r="H5883">
        <v>0</v>
      </c>
      <c r="I5883">
        <v>0</v>
      </c>
      <c r="J5883">
        <v>0</v>
      </c>
      <c r="L5883" s="26">
        <v>46022</v>
      </c>
      <c r="M5883">
        <v>2</v>
      </c>
      <c r="N5883">
        <v>0</v>
      </c>
    </row>
    <row r="5884" spans="1:14" x14ac:dyDescent="0.25">
      <c r="A5884" s="21" t="str">
        <f t="shared" si="91"/>
        <v>MOW HBC CAAF_2026</v>
      </c>
      <c r="B5884" t="s">
        <v>130</v>
      </c>
      <c r="C5884" t="s">
        <v>83</v>
      </c>
      <c r="D5884" t="s">
        <v>80</v>
      </c>
      <c r="E5884" t="s">
        <v>5</v>
      </c>
      <c r="F5884" t="s">
        <v>8</v>
      </c>
      <c r="G5884">
        <v>0</v>
      </c>
      <c r="H5884">
        <v>0</v>
      </c>
      <c r="I5884">
        <v>0</v>
      </c>
      <c r="J5884">
        <v>0</v>
      </c>
      <c r="L5884" s="26">
        <v>46387</v>
      </c>
      <c r="M5884">
        <v>3</v>
      </c>
      <c r="N5884">
        <v>0</v>
      </c>
    </row>
    <row r="5885" spans="1:14" x14ac:dyDescent="0.25">
      <c r="A5885" s="21" t="str">
        <f t="shared" si="91"/>
        <v>MOW HBC CAAF_2027</v>
      </c>
      <c r="B5885" t="s">
        <v>130</v>
      </c>
      <c r="C5885" t="s">
        <v>83</v>
      </c>
      <c r="D5885" t="s">
        <v>80</v>
      </c>
      <c r="E5885" t="s">
        <v>5</v>
      </c>
      <c r="F5885" t="s">
        <v>8</v>
      </c>
      <c r="G5885">
        <v>0</v>
      </c>
      <c r="H5885">
        <v>0</v>
      </c>
      <c r="I5885">
        <v>0</v>
      </c>
      <c r="J5885">
        <v>0</v>
      </c>
      <c r="L5885" s="26">
        <v>46752</v>
      </c>
      <c r="M5885">
        <v>4</v>
      </c>
      <c r="N5885">
        <v>0</v>
      </c>
    </row>
    <row r="5886" spans="1:14" x14ac:dyDescent="0.25">
      <c r="A5886" s="21" t="str">
        <f t="shared" si="91"/>
        <v>MOW HBC CAAF_2028</v>
      </c>
      <c r="B5886" t="s">
        <v>130</v>
      </c>
      <c r="C5886" t="s">
        <v>83</v>
      </c>
      <c r="D5886" t="s">
        <v>80</v>
      </c>
      <c r="E5886" t="s">
        <v>5</v>
      </c>
      <c r="F5886" t="s">
        <v>8</v>
      </c>
      <c r="G5886">
        <v>0</v>
      </c>
      <c r="H5886">
        <v>0</v>
      </c>
      <c r="I5886">
        <v>0</v>
      </c>
      <c r="J5886">
        <v>0</v>
      </c>
      <c r="L5886" s="26">
        <v>47118</v>
      </c>
      <c r="M5886">
        <v>5</v>
      </c>
      <c r="N5886">
        <v>0</v>
      </c>
    </row>
    <row r="5887" spans="1:14" x14ac:dyDescent="0.25">
      <c r="A5887" s="21" t="str">
        <f t="shared" si="91"/>
        <v>MOW HBC CAAF_2029</v>
      </c>
      <c r="B5887" t="s">
        <v>130</v>
      </c>
      <c r="C5887" t="s">
        <v>83</v>
      </c>
      <c r="D5887" t="s">
        <v>80</v>
      </c>
      <c r="E5887" t="s">
        <v>5</v>
      </c>
      <c r="F5887" t="s">
        <v>8</v>
      </c>
      <c r="G5887">
        <v>0</v>
      </c>
      <c r="H5887">
        <v>0</v>
      </c>
      <c r="I5887">
        <v>0</v>
      </c>
      <c r="J5887">
        <v>0</v>
      </c>
      <c r="L5887" s="26">
        <v>47483</v>
      </c>
      <c r="M5887">
        <v>6</v>
      </c>
      <c r="N5887">
        <v>0</v>
      </c>
    </row>
    <row r="5888" spans="1:14" x14ac:dyDescent="0.25">
      <c r="A5888" s="21" t="str">
        <f t="shared" si="91"/>
        <v>MOW HBC CAAF_2030</v>
      </c>
      <c r="B5888" t="s">
        <v>130</v>
      </c>
      <c r="C5888" t="s">
        <v>83</v>
      </c>
      <c r="D5888" t="s">
        <v>80</v>
      </c>
      <c r="E5888" t="s">
        <v>5</v>
      </c>
      <c r="F5888" t="s">
        <v>8</v>
      </c>
      <c r="G5888">
        <v>0</v>
      </c>
      <c r="H5888">
        <v>0</v>
      </c>
      <c r="I5888">
        <v>0</v>
      </c>
      <c r="J5888">
        <v>0</v>
      </c>
      <c r="L5888" s="26">
        <v>47848</v>
      </c>
      <c r="M5888">
        <v>7</v>
      </c>
      <c r="N5888">
        <v>0</v>
      </c>
    </row>
    <row r="5889" spans="1:14" x14ac:dyDescent="0.25">
      <c r="A5889" s="21" t="str">
        <f t="shared" si="91"/>
        <v>MOW HBC CAAF_2031</v>
      </c>
      <c r="B5889" t="s">
        <v>130</v>
      </c>
      <c r="C5889" t="s">
        <v>83</v>
      </c>
      <c r="D5889" t="s">
        <v>80</v>
      </c>
      <c r="E5889" t="s">
        <v>5</v>
      </c>
      <c r="F5889" t="s">
        <v>8</v>
      </c>
      <c r="G5889">
        <v>0</v>
      </c>
      <c r="H5889">
        <v>0</v>
      </c>
      <c r="I5889">
        <v>0</v>
      </c>
      <c r="J5889">
        <v>0</v>
      </c>
      <c r="L5889" s="26">
        <v>48213</v>
      </c>
      <c r="M5889">
        <v>8</v>
      </c>
      <c r="N5889">
        <v>0</v>
      </c>
    </row>
    <row r="5890" spans="1:14" x14ac:dyDescent="0.25">
      <c r="A5890" s="21" t="str">
        <f t="shared" ref="A5890:A5953" si="92">B5890&amp;" "&amp;D5890&amp;" "&amp;C5890&amp;"_"&amp;YEAR(L5890)</f>
        <v>MOW HBC CAAF_2032</v>
      </c>
      <c r="B5890" t="s">
        <v>130</v>
      </c>
      <c r="C5890" t="s">
        <v>83</v>
      </c>
      <c r="D5890" t="s">
        <v>80</v>
      </c>
      <c r="E5890" t="s">
        <v>5</v>
      </c>
      <c r="F5890" t="s">
        <v>8</v>
      </c>
      <c r="G5890">
        <v>0</v>
      </c>
      <c r="H5890">
        <v>0</v>
      </c>
      <c r="I5890">
        <v>0</v>
      </c>
      <c r="J5890">
        <v>0</v>
      </c>
      <c r="L5890" s="26">
        <v>48579</v>
      </c>
      <c r="M5890">
        <v>9</v>
      </c>
      <c r="N5890">
        <v>0</v>
      </c>
    </row>
    <row r="5891" spans="1:14" x14ac:dyDescent="0.25">
      <c r="A5891" s="21" t="str">
        <f t="shared" si="92"/>
        <v>MOW HBC CAAF_2033</v>
      </c>
      <c r="B5891" t="s">
        <v>130</v>
      </c>
      <c r="C5891" t="s">
        <v>83</v>
      </c>
      <c r="D5891" t="s">
        <v>80</v>
      </c>
      <c r="E5891" t="s">
        <v>5</v>
      </c>
      <c r="F5891" t="s">
        <v>8</v>
      </c>
      <c r="G5891">
        <v>0</v>
      </c>
      <c r="H5891">
        <v>0</v>
      </c>
      <c r="I5891">
        <v>0</v>
      </c>
      <c r="J5891">
        <v>0</v>
      </c>
      <c r="L5891" s="26">
        <v>48944</v>
      </c>
      <c r="M5891">
        <v>10</v>
      </c>
      <c r="N5891">
        <v>0</v>
      </c>
    </row>
    <row r="5892" spans="1:14" x14ac:dyDescent="0.25">
      <c r="A5892" s="21" t="str">
        <f t="shared" si="92"/>
        <v>MOW HBC CAAF_2034</v>
      </c>
      <c r="B5892" t="s">
        <v>130</v>
      </c>
      <c r="C5892" t="s">
        <v>83</v>
      </c>
      <c r="D5892" t="s">
        <v>80</v>
      </c>
      <c r="E5892" t="s">
        <v>5</v>
      </c>
      <c r="F5892" t="s">
        <v>8</v>
      </c>
      <c r="G5892">
        <v>0</v>
      </c>
      <c r="H5892">
        <v>0</v>
      </c>
      <c r="I5892">
        <v>0</v>
      </c>
      <c r="J5892">
        <v>0</v>
      </c>
      <c r="L5892" s="26">
        <v>49309</v>
      </c>
      <c r="M5892">
        <v>11</v>
      </c>
      <c r="N5892">
        <v>0</v>
      </c>
    </row>
    <row r="5893" spans="1:14" x14ac:dyDescent="0.25">
      <c r="A5893" s="21" t="str">
        <f t="shared" si="92"/>
        <v>MOW HBC CAAF_2035</v>
      </c>
      <c r="B5893" t="s">
        <v>130</v>
      </c>
      <c r="C5893" t="s">
        <v>83</v>
      </c>
      <c r="D5893" t="s">
        <v>80</v>
      </c>
      <c r="E5893" t="s">
        <v>5</v>
      </c>
      <c r="F5893" t="s">
        <v>8</v>
      </c>
      <c r="G5893">
        <v>0</v>
      </c>
      <c r="H5893">
        <v>0</v>
      </c>
      <c r="I5893">
        <v>0</v>
      </c>
      <c r="J5893">
        <v>0</v>
      </c>
      <c r="L5893" s="26">
        <v>49674</v>
      </c>
      <c r="M5893">
        <v>12</v>
      </c>
      <c r="N5893">
        <v>0</v>
      </c>
    </row>
    <row r="5894" spans="1:14" x14ac:dyDescent="0.25">
      <c r="A5894" s="21" t="str">
        <f t="shared" si="92"/>
        <v>MOW HBC CAAF_2036</v>
      </c>
      <c r="B5894" t="s">
        <v>130</v>
      </c>
      <c r="C5894" t="s">
        <v>83</v>
      </c>
      <c r="D5894" t="s">
        <v>80</v>
      </c>
      <c r="E5894" t="s">
        <v>5</v>
      </c>
      <c r="F5894" t="s">
        <v>8</v>
      </c>
      <c r="G5894">
        <v>0</v>
      </c>
      <c r="H5894">
        <v>0</v>
      </c>
      <c r="I5894">
        <v>0</v>
      </c>
      <c r="J5894">
        <v>0</v>
      </c>
      <c r="L5894" s="26">
        <v>50040</v>
      </c>
      <c r="M5894">
        <v>13</v>
      </c>
      <c r="N5894">
        <v>0</v>
      </c>
    </row>
    <row r="5895" spans="1:14" x14ac:dyDescent="0.25">
      <c r="A5895" s="21" t="str">
        <f t="shared" si="92"/>
        <v>MOW HBC CAAF_2037</v>
      </c>
      <c r="B5895" t="s">
        <v>130</v>
      </c>
      <c r="C5895" t="s">
        <v>83</v>
      </c>
      <c r="D5895" t="s">
        <v>80</v>
      </c>
      <c r="E5895" t="s">
        <v>5</v>
      </c>
      <c r="F5895" t="s">
        <v>8</v>
      </c>
      <c r="G5895">
        <v>0</v>
      </c>
      <c r="H5895">
        <v>0</v>
      </c>
      <c r="I5895">
        <v>0</v>
      </c>
      <c r="J5895">
        <v>0</v>
      </c>
      <c r="L5895" s="26">
        <v>50405</v>
      </c>
      <c r="M5895">
        <v>14</v>
      </c>
      <c r="N5895">
        <v>0</v>
      </c>
    </row>
    <row r="5896" spans="1:14" x14ac:dyDescent="0.25">
      <c r="A5896" s="21" t="str">
        <f t="shared" si="92"/>
        <v>MOW HBC CAAF_2038</v>
      </c>
      <c r="B5896" t="s">
        <v>130</v>
      </c>
      <c r="C5896" t="s">
        <v>83</v>
      </c>
      <c r="D5896" t="s">
        <v>80</v>
      </c>
      <c r="E5896" t="s">
        <v>5</v>
      </c>
      <c r="F5896" t="s">
        <v>8</v>
      </c>
      <c r="G5896">
        <v>0</v>
      </c>
      <c r="H5896">
        <v>0</v>
      </c>
      <c r="I5896">
        <v>0</v>
      </c>
      <c r="J5896">
        <v>0</v>
      </c>
      <c r="L5896" s="26">
        <v>50770</v>
      </c>
      <c r="M5896">
        <v>15</v>
      </c>
      <c r="N5896">
        <v>0</v>
      </c>
    </row>
    <row r="5897" spans="1:14" x14ac:dyDescent="0.25">
      <c r="A5897" s="21" t="str">
        <f t="shared" si="92"/>
        <v>MOW HBC CAAF_2039</v>
      </c>
      <c r="B5897" t="s">
        <v>130</v>
      </c>
      <c r="C5897" t="s">
        <v>83</v>
      </c>
      <c r="D5897" t="s">
        <v>80</v>
      </c>
      <c r="E5897" t="s">
        <v>5</v>
      </c>
      <c r="F5897" t="s">
        <v>8</v>
      </c>
      <c r="G5897">
        <v>0</v>
      </c>
      <c r="H5897">
        <v>0</v>
      </c>
      <c r="I5897">
        <v>0</v>
      </c>
      <c r="J5897">
        <v>0</v>
      </c>
      <c r="L5897" s="26">
        <v>51135</v>
      </c>
      <c r="M5897">
        <v>16</v>
      </c>
      <c r="N5897">
        <v>0</v>
      </c>
    </row>
    <row r="5898" spans="1:14" x14ac:dyDescent="0.25">
      <c r="A5898" s="21" t="str">
        <f t="shared" si="92"/>
        <v>MOW HBC CAAF_2040</v>
      </c>
      <c r="B5898" t="s">
        <v>130</v>
      </c>
      <c r="C5898" t="s">
        <v>83</v>
      </c>
      <c r="D5898" t="s">
        <v>80</v>
      </c>
      <c r="E5898" t="s">
        <v>5</v>
      </c>
      <c r="F5898" t="s">
        <v>8</v>
      </c>
      <c r="G5898">
        <v>0</v>
      </c>
      <c r="H5898">
        <v>0</v>
      </c>
      <c r="I5898">
        <v>0</v>
      </c>
      <c r="J5898">
        <v>0</v>
      </c>
      <c r="L5898" s="26">
        <v>51501</v>
      </c>
      <c r="M5898">
        <v>17</v>
      </c>
      <c r="N5898">
        <v>0</v>
      </c>
    </row>
    <row r="5899" spans="1:14" x14ac:dyDescent="0.25">
      <c r="A5899" s="21" t="str">
        <f t="shared" si="92"/>
        <v>MOW HBC CAAF_2041</v>
      </c>
      <c r="B5899" t="s">
        <v>130</v>
      </c>
      <c r="C5899" t="s">
        <v>83</v>
      </c>
      <c r="D5899" t="s">
        <v>80</v>
      </c>
      <c r="E5899" t="s">
        <v>5</v>
      </c>
      <c r="F5899" t="s">
        <v>8</v>
      </c>
      <c r="G5899">
        <v>0</v>
      </c>
      <c r="H5899">
        <v>0</v>
      </c>
      <c r="I5899">
        <v>0</v>
      </c>
      <c r="J5899">
        <v>0</v>
      </c>
      <c r="L5899" s="26">
        <v>51866</v>
      </c>
      <c r="M5899">
        <v>18</v>
      </c>
      <c r="N5899">
        <v>0</v>
      </c>
    </row>
    <row r="5900" spans="1:14" x14ac:dyDescent="0.25">
      <c r="A5900" s="21" t="str">
        <f t="shared" si="92"/>
        <v>MOW HBC CAAF_2042</v>
      </c>
      <c r="B5900" t="s">
        <v>130</v>
      </c>
      <c r="C5900" t="s">
        <v>83</v>
      </c>
      <c r="D5900" t="s">
        <v>80</v>
      </c>
      <c r="E5900" t="s">
        <v>5</v>
      </c>
      <c r="F5900" t="s">
        <v>8</v>
      </c>
      <c r="G5900">
        <v>0</v>
      </c>
      <c r="H5900">
        <v>0</v>
      </c>
      <c r="I5900">
        <v>0</v>
      </c>
      <c r="J5900">
        <v>0</v>
      </c>
      <c r="L5900" s="26">
        <v>52231</v>
      </c>
      <c r="M5900">
        <v>19</v>
      </c>
      <c r="N5900">
        <v>0</v>
      </c>
    </row>
    <row r="5901" spans="1:14" x14ac:dyDescent="0.25">
      <c r="A5901" s="21" t="str">
        <f t="shared" si="92"/>
        <v>MOW HBC CAAF_2043</v>
      </c>
      <c r="B5901" t="s">
        <v>130</v>
      </c>
      <c r="C5901" t="s">
        <v>83</v>
      </c>
      <c r="D5901" t="s">
        <v>80</v>
      </c>
      <c r="E5901" t="s">
        <v>5</v>
      </c>
      <c r="F5901" t="s">
        <v>8</v>
      </c>
      <c r="G5901">
        <v>0</v>
      </c>
      <c r="H5901">
        <v>0</v>
      </c>
      <c r="I5901">
        <v>0</v>
      </c>
      <c r="J5901">
        <v>0</v>
      </c>
      <c r="L5901" s="26">
        <v>52596</v>
      </c>
      <c r="M5901">
        <v>20</v>
      </c>
      <c r="N5901">
        <v>0</v>
      </c>
    </row>
    <row r="5902" spans="1:14" x14ac:dyDescent="0.25">
      <c r="A5902" s="21" t="str">
        <f t="shared" si="92"/>
        <v>MOW L2C CAAF_2024</v>
      </c>
      <c r="B5902" t="s">
        <v>130</v>
      </c>
      <c r="C5902" t="s">
        <v>83</v>
      </c>
      <c r="D5902" t="s">
        <v>25</v>
      </c>
      <c r="E5902" t="s">
        <v>29</v>
      </c>
      <c r="F5902" t="s">
        <v>28</v>
      </c>
      <c r="K5902">
        <v>0</v>
      </c>
      <c r="L5902" s="26">
        <v>45657</v>
      </c>
      <c r="M5902">
        <v>1</v>
      </c>
    </row>
    <row r="5903" spans="1:14" x14ac:dyDescent="0.25">
      <c r="A5903" s="21" t="str">
        <f t="shared" si="92"/>
        <v>MOW L2C CAAF_2025</v>
      </c>
      <c r="B5903" t="s">
        <v>130</v>
      </c>
      <c r="C5903" t="s">
        <v>83</v>
      </c>
      <c r="D5903" t="s">
        <v>25</v>
      </c>
      <c r="E5903" t="s">
        <v>29</v>
      </c>
      <c r="F5903" t="s">
        <v>28</v>
      </c>
      <c r="K5903">
        <v>0</v>
      </c>
      <c r="L5903" s="26">
        <v>46022</v>
      </c>
      <c r="M5903">
        <v>2</v>
      </c>
    </row>
    <row r="5904" spans="1:14" x14ac:dyDescent="0.25">
      <c r="A5904" s="21" t="str">
        <f t="shared" si="92"/>
        <v>MOW L2C CAAF_2026</v>
      </c>
      <c r="B5904" t="s">
        <v>130</v>
      </c>
      <c r="C5904" t="s">
        <v>83</v>
      </c>
      <c r="D5904" t="s">
        <v>25</v>
      </c>
      <c r="E5904" t="s">
        <v>29</v>
      </c>
      <c r="F5904" t="s">
        <v>28</v>
      </c>
      <c r="K5904">
        <v>0</v>
      </c>
      <c r="L5904" s="26">
        <v>46387</v>
      </c>
      <c r="M5904">
        <v>3</v>
      </c>
    </row>
    <row r="5905" spans="1:13" x14ac:dyDescent="0.25">
      <c r="A5905" s="21" t="str">
        <f t="shared" si="92"/>
        <v>MOW L2C CAAF_2027</v>
      </c>
      <c r="B5905" t="s">
        <v>130</v>
      </c>
      <c r="C5905" t="s">
        <v>83</v>
      </c>
      <c r="D5905" t="s">
        <v>25</v>
      </c>
      <c r="E5905" t="s">
        <v>29</v>
      </c>
      <c r="F5905" t="s">
        <v>28</v>
      </c>
      <c r="K5905">
        <v>0</v>
      </c>
      <c r="L5905" s="26">
        <v>46752</v>
      </c>
      <c r="M5905">
        <v>4</v>
      </c>
    </row>
    <row r="5906" spans="1:13" x14ac:dyDescent="0.25">
      <c r="A5906" s="21" t="str">
        <f t="shared" si="92"/>
        <v>MOW L2C CAAF_2028</v>
      </c>
      <c r="B5906" t="s">
        <v>130</v>
      </c>
      <c r="C5906" t="s">
        <v>83</v>
      </c>
      <c r="D5906" t="s">
        <v>25</v>
      </c>
      <c r="E5906" t="s">
        <v>29</v>
      </c>
      <c r="F5906" t="s">
        <v>28</v>
      </c>
      <c r="K5906">
        <v>0</v>
      </c>
      <c r="L5906" s="26">
        <v>47118</v>
      </c>
      <c r="M5906">
        <v>5</v>
      </c>
    </row>
    <row r="5907" spans="1:13" x14ac:dyDescent="0.25">
      <c r="A5907" s="21" t="str">
        <f t="shared" si="92"/>
        <v>MOW L2C CAAF_2029</v>
      </c>
      <c r="B5907" t="s">
        <v>130</v>
      </c>
      <c r="C5907" t="s">
        <v>83</v>
      </c>
      <c r="D5907" t="s">
        <v>25</v>
      </c>
      <c r="E5907" t="s">
        <v>29</v>
      </c>
      <c r="F5907" t="s">
        <v>28</v>
      </c>
      <c r="K5907">
        <v>0</v>
      </c>
      <c r="L5907" s="26">
        <v>47483</v>
      </c>
      <c r="M5907">
        <v>6</v>
      </c>
    </row>
    <row r="5908" spans="1:13" x14ac:dyDescent="0.25">
      <c r="A5908" s="21" t="str">
        <f t="shared" si="92"/>
        <v>MOW L2C CAAF_2030</v>
      </c>
      <c r="B5908" t="s">
        <v>130</v>
      </c>
      <c r="C5908" t="s">
        <v>83</v>
      </c>
      <c r="D5908" t="s">
        <v>25</v>
      </c>
      <c r="E5908" t="s">
        <v>29</v>
      </c>
      <c r="F5908" t="s">
        <v>28</v>
      </c>
      <c r="K5908">
        <v>0</v>
      </c>
      <c r="L5908" s="26">
        <v>47848</v>
      </c>
      <c r="M5908">
        <v>7</v>
      </c>
    </row>
    <row r="5909" spans="1:13" x14ac:dyDescent="0.25">
      <c r="A5909" s="21" t="str">
        <f t="shared" si="92"/>
        <v>MOW L2C CAAF_2031</v>
      </c>
      <c r="B5909" t="s">
        <v>130</v>
      </c>
      <c r="C5909" t="s">
        <v>83</v>
      </c>
      <c r="D5909" t="s">
        <v>25</v>
      </c>
      <c r="E5909" t="s">
        <v>29</v>
      </c>
      <c r="F5909" t="s">
        <v>28</v>
      </c>
      <c r="K5909">
        <v>0</v>
      </c>
      <c r="L5909" s="26">
        <v>48213</v>
      </c>
      <c r="M5909">
        <v>8</v>
      </c>
    </row>
    <row r="5910" spans="1:13" x14ac:dyDescent="0.25">
      <c r="A5910" s="21" t="str">
        <f t="shared" si="92"/>
        <v>MOW L2C CAAF_2032</v>
      </c>
      <c r="B5910" t="s">
        <v>130</v>
      </c>
      <c r="C5910" t="s">
        <v>83</v>
      </c>
      <c r="D5910" t="s">
        <v>25</v>
      </c>
      <c r="E5910" t="s">
        <v>29</v>
      </c>
      <c r="F5910" t="s">
        <v>28</v>
      </c>
      <c r="K5910">
        <v>0</v>
      </c>
      <c r="L5910" s="26">
        <v>48579</v>
      </c>
      <c r="M5910">
        <v>9</v>
      </c>
    </row>
    <row r="5911" spans="1:13" x14ac:dyDescent="0.25">
      <c r="A5911" s="21" t="str">
        <f t="shared" si="92"/>
        <v>MOW L2C CAAF_2033</v>
      </c>
      <c r="B5911" t="s">
        <v>130</v>
      </c>
      <c r="C5911" t="s">
        <v>83</v>
      </c>
      <c r="D5911" t="s">
        <v>25</v>
      </c>
      <c r="E5911" t="s">
        <v>29</v>
      </c>
      <c r="F5911" t="s">
        <v>28</v>
      </c>
      <c r="K5911">
        <v>0</v>
      </c>
      <c r="L5911" s="26">
        <v>48944</v>
      </c>
      <c r="M5911">
        <v>10</v>
      </c>
    </row>
    <row r="5912" spans="1:13" x14ac:dyDescent="0.25">
      <c r="A5912" s="21" t="str">
        <f t="shared" si="92"/>
        <v>MOW L2C CAAF_2034</v>
      </c>
      <c r="B5912" t="s">
        <v>130</v>
      </c>
      <c r="C5912" t="s">
        <v>83</v>
      </c>
      <c r="D5912" t="s">
        <v>25</v>
      </c>
      <c r="E5912" t="s">
        <v>29</v>
      </c>
      <c r="F5912" t="s">
        <v>28</v>
      </c>
      <c r="K5912">
        <v>0</v>
      </c>
      <c r="L5912" s="26">
        <v>49309</v>
      </c>
      <c r="M5912">
        <v>11</v>
      </c>
    </row>
    <row r="5913" spans="1:13" x14ac:dyDescent="0.25">
      <c r="A5913" s="21" t="str">
        <f t="shared" si="92"/>
        <v>MOW L2C CAAF_2035</v>
      </c>
      <c r="B5913" t="s">
        <v>130</v>
      </c>
      <c r="C5913" t="s">
        <v>83</v>
      </c>
      <c r="D5913" t="s">
        <v>25</v>
      </c>
      <c r="E5913" t="s">
        <v>29</v>
      </c>
      <c r="F5913" t="s">
        <v>28</v>
      </c>
      <c r="K5913">
        <v>0</v>
      </c>
      <c r="L5913" s="26">
        <v>49674</v>
      </c>
      <c r="M5913">
        <v>12</v>
      </c>
    </row>
    <row r="5914" spans="1:13" x14ac:dyDescent="0.25">
      <c r="A5914" s="21" t="str">
        <f t="shared" si="92"/>
        <v>MOW L2C CAAF_2036</v>
      </c>
      <c r="B5914" t="s">
        <v>130</v>
      </c>
      <c r="C5914" t="s">
        <v>83</v>
      </c>
      <c r="D5914" t="s">
        <v>25</v>
      </c>
      <c r="E5914" t="s">
        <v>29</v>
      </c>
      <c r="F5914" t="s">
        <v>28</v>
      </c>
      <c r="K5914">
        <v>0</v>
      </c>
      <c r="L5914" s="26">
        <v>50040</v>
      </c>
      <c r="M5914">
        <v>13</v>
      </c>
    </row>
    <row r="5915" spans="1:13" x14ac:dyDescent="0.25">
      <c r="A5915" s="21" t="str">
        <f t="shared" si="92"/>
        <v>MOW L2C CAAF_2037</v>
      </c>
      <c r="B5915" t="s">
        <v>130</v>
      </c>
      <c r="C5915" t="s">
        <v>83</v>
      </c>
      <c r="D5915" t="s">
        <v>25</v>
      </c>
      <c r="E5915" t="s">
        <v>29</v>
      </c>
      <c r="F5915" t="s">
        <v>28</v>
      </c>
      <c r="K5915">
        <v>0</v>
      </c>
      <c r="L5915" s="26">
        <v>50405</v>
      </c>
      <c r="M5915">
        <v>14</v>
      </c>
    </row>
    <row r="5916" spans="1:13" x14ac:dyDescent="0.25">
      <c r="A5916" s="21" t="str">
        <f t="shared" si="92"/>
        <v>MOW L2C CAAF_2038</v>
      </c>
      <c r="B5916" t="s">
        <v>130</v>
      </c>
      <c r="C5916" t="s">
        <v>83</v>
      </c>
      <c r="D5916" t="s">
        <v>25</v>
      </c>
      <c r="E5916" t="s">
        <v>29</v>
      </c>
      <c r="F5916" t="s">
        <v>28</v>
      </c>
      <c r="K5916">
        <v>0</v>
      </c>
      <c r="L5916" s="26">
        <v>50770</v>
      </c>
      <c r="M5916">
        <v>15</v>
      </c>
    </row>
    <row r="5917" spans="1:13" x14ac:dyDescent="0.25">
      <c r="A5917" s="21" t="str">
        <f t="shared" si="92"/>
        <v>MOW L2C CAAF_2039</v>
      </c>
      <c r="B5917" t="s">
        <v>130</v>
      </c>
      <c r="C5917" t="s">
        <v>83</v>
      </c>
      <c r="D5917" t="s">
        <v>25</v>
      </c>
      <c r="E5917" t="s">
        <v>29</v>
      </c>
      <c r="F5917" t="s">
        <v>28</v>
      </c>
      <c r="K5917">
        <v>0</v>
      </c>
      <c r="L5917" s="26">
        <v>51135</v>
      </c>
      <c r="M5917">
        <v>16</v>
      </c>
    </row>
    <row r="5918" spans="1:13" x14ac:dyDescent="0.25">
      <c r="A5918" s="21" t="str">
        <f t="shared" si="92"/>
        <v>MOW L2C CAAF_2040</v>
      </c>
      <c r="B5918" t="s">
        <v>130</v>
      </c>
      <c r="C5918" t="s">
        <v>83</v>
      </c>
      <c r="D5918" t="s">
        <v>25</v>
      </c>
      <c r="E5918" t="s">
        <v>29</v>
      </c>
      <c r="F5918" t="s">
        <v>28</v>
      </c>
      <c r="K5918">
        <v>0</v>
      </c>
      <c r="L5918" s="26">
        <v>51501</v>
      </c>
      <c r="M5918">
        <v>17</v>
      </c>
    </row>
    <row r="5919" spans="1:13" x14ac:dyDescent="0.25">
      <c r="A5919" s="21" t="str">
        <f t="shared" si="92"/>
        <v>MOW L2C CAAF_2041</v>
      </c>
      <c r="B5919" t="s">
        <v>130</v>
      </c>
      <c r="C5919" t="s">
        <v>83</v>
      </c>
      <c r="D5919" t="s">
        <v>25</v>
      </c>
      <c r="E5919" t="s">
        <v>29</v>
      </c>
      <c r="F5919" t="s">
        <v>28</v>
      </c>
      <c r="K5919">
        <v>0</v>
      </c>
      <c r="L5919" s="26">
        <v>51866</v>
      </c>
      <c r="M5919">
        <v>18</v>
      </c>
    </row>
    <row r="5920" spans="1:13" x14ac:dyDescent="0.25">
      <c r="A5920" s="21" t="str">
        <f t="shared" si="92"/>
        <v>MOW L2C CAAF_2042</v>
      </c>
      <c r="B5920" t="s">
        <v>130</v>
      </c>
      <c r="C5920" t="s">
        <v>83</v>
      </c>
      <c r="D5920" t="s">
        <v>25</v>
      </c>
      <c r="E5920" t="s">
        <v>29</v>
      </c>
      <c r="F5920" t="s">
        <v>28</v>
      </c>
      <c r="K5920">
        <v>0</v>
      </c>
      <c r="L5920" s="26">
        <v>52231</v>
      </c>
      <c r="M5920">
        <v>19</v>
      </c>
    </row>
    <row r="5921" spans="1:13" x14ac:dyDescent="0.25">
      <c r="A5921" s="21" t="str">
        <f t="shared" si="92"/>
        <v>MOW L2C CAAF_2043</v>
      </c>
      <c r="B5921" t="s">
        <v>130</v>
      </c>
      <c r="C5921" t="s">
        <v>83</v>
      </c>
      <c r="D5921" t="s">
        <v>25</v>
      </c>
      <c r="E5921" t="s">
        <v>29</v>
      </c>
      <c r="F5921" t="s">
        <v>28</v>
      </c>
      <c r="K5921">
        <v>0</v>
      </c>
      <c r="L5921" s="26">
        <v>52596</v>
      </c>
      <c r="M5921">
        <v>20</v>
      </c>
    </row>
    <row r="5922" spans="1:13" x14ac:dyDescent="0.25">
      <c r="A5922" s="21" t="str">
        <f t="shared" si="92"/>
        <v>MOW L2C CAAF_2024</v>
      </c>
      <c r="B5922" t="s">
        <v>130</v>
      </c>
      <c r="C5922" t="s">
        <v>83</v>
      </c>
      <c r="D5922" t="s">
        <v>25</v>
      </c>
      <c r="E5922" t="s">
        <v>29</v>
      </c>
      <c r="F5922" t="s">
        <v>31</v>
      </c>
      <c r="K5922">
        <v>0</v>
      </c>
      <c r="L5922" s="26">
        <v>45657</v>
      </c>
      <c r="M5922">
        <v>1</v>
      </c>
    </row>
    <row r="5923" spans="1:13" x14ac:dyDescent="0.25">
      <c r="A5923" s="21" t="str">
        <f t="shared" si="92"/>
        <v>MOW L2C CAAF_2025</v>
      </c>
      <c r="B5923" t="s">
        <v>130</v>
      </c>
      <c r="C5923" t="s">
        <v>83</v>
      </c>
      <c r="D5923" t="s">
        <v>25</v>
      </c>
      <c r="E5923" t="s">
        <v>29</v>
      </c>
      <c r="F5923" t="s">
        <v>31</v>
      </c>
      <c r="K5923">
        <v>0</v>
      </c>
      <c r="L5923" s="26">
        <v>46022</v>
      </c>
      <c r="M5923">
        <v>2</v>
      </c>
    </row>
    <row r="5924" spans="1:13" x14ac:dyDescent="0.25">
      <c r="A5924" s="21" t="str">
        <f t="shared" si="92"/>
        <v>MOW L2C CAAF_2026</v>
      </c>
      <c r="B5924" t="s">
        <v>130</v>
      </c>
      <c r="C5924" t="s">
        <v>83</v>
      </c>
      <c r="D5924" t="s">
        <v>25</v>
      </c>
      <c r="E5924" t="s">
        <v>29</v>
      </c>
      <c r="F5924" t="s">
        <v>31</v>
      </c>
      <c r="K5924">
        <v>0</v>
      </c>
      <c r="L5924" s="26">
        <v>46387</v>
      </c>
      <c r="M5924">
        <v>3</v>
      </c>
    </row>
    <row r="5925" spans="1:13" x14ac:dyDescent="0.25">
      <c r="A5925" s="21" t="str">
        <f t="shared" si="92"/>
        <v>MOW L2C CAAF_2027</v>
      </c>
      <c r="B5925" t="s">
        <v>130</v>
      </c>
      <c r="C5925" t="s">
        <v>83</v>
      </c>
      <c r="D5925" t="s">
        <v>25</v>
      </c>
      <c r="E5925" t="s">
        <v>29</v>
      </c>
      <c r="F5925" t="s">
        <v>31</v>
      </c>
      <c r="K5925">
        <v>0</v>
      </c>
      <c r="L5925" s="26">
        <v>46752</v>
      </c>
      <c r="M5925">
        <v>4</v>
      </c>
    </row>
    <row r="5926" spans="1:13" x14ac:dyDescent="0.25">
      <c r="A5926" s="21" t="str">
        <f t="shared" si="92"/>
        <v>MOW L2C CAAF_2028</v>
      </c>
      <c r="B5926" t="s">
        <v>130</v>
      </c>
      <c r="C5926" t="s">
        <v>83</v>
      </c>
      <c r="D5926" t="s">
        <v>25</v>
      </c>
      <c r="E5926" t="s">
        <v>29</v>
      </c>
      <c r="F5926" t="s">
        <v>31</v>
      </c>
      <c r="K5926">
        <v>0</v>
      </c>
      <c r="L5926" s="26">
        <v>47118</v>
      </c>
      <c r="M5926">
        <v>5</v>
      </c>
    </row>
    <row r="5927" spans="1:13" x14ac:dyDescent="0.25">
      <c r="A5927" s="21" t="str">
        <f t="shared" si="92"/>
        <v>MOW L2C CAAF_2029</v>
      </c>
      <c r="B5927" t="s">
        <v>130</v>
      </c>
      <c r="C5927" t="s">
        <v>83</v>
      </c>
      <c r="D5927" t="s">
        <v>25</v>
      </c>
      <c r="E5927" t="s">
        <v>29</v>
      </c>
      <c r="F5927" t="s">
        <v>31</v>
      </c>
      <c r="K5927">
        <v>0</v>
      </c>
      <c r="L5927" s="26">
        <v>47483</v>
      </c>
      <c r="M5927">
        <v>6</v>
      </c>
    </row>
    <row r="5928" spans="1:13" x14ac:dyDescent="0.25">
      <c r="A5928" s="21" t="str">
        <f t="shared" si="92"/>
        <v>MOW L2C CAAF_2030</v>
      </c>
      <c r="B5928" t="s">
        <v>130</v>
      </c>
      <c r="C5928" t="s">
        <v>83</v>
      </c>
      <c r="D5928" t="s">
        <v>25</v>
      </c>
      <c r="E5928" t="s">
        <v>29</v>
      </c>
      <c r="F5928" t="s">
        <v>31</v>
      </c>
      <c r="K5928">
        <v>0</v>
      </c>
      <c r="L5928" s="26">
        <v>47848</v>
      </c>
      <c r="M5928">
        <v>7</v>
      </c>
    </row>
    <row r="5929" spans="1:13" x14ac:dyDescent="0.25">
      <c r="A5929" s="21" t="str">
        <f t="shared" si="92"/>
        <v>MOW L2C CAAF_2031</v>
      </c>
      <c r="B5929" t="s">
        <v>130</v>
      </c>
      <c r="C5929" t="s">
        <v>83</v>
      </c>
      <c r="D5929" t="s">
        <v>25</v>
      </c>
      <c r="E5929" t="s">
        <v>29</v>
      </c>
      <c r="F5929" t="s">
        <v>31</v>
      </c>
      <c r="K5929">
        <v>0</v>
      </c>
      <c r="L5929" s="26">
        <v>48213</v>
      </c>
      <c r="M5929">
        <v>8</v>
      </c>
    </row>
    <row r="5930" spans="1:13" x14ac:dyDescent="0.25">
      <c r="A5930" s="21" t="str">
        <f t="shared" si="92"/>
        <v>MOW L2C CAAF_2032</v>
      </c>
      <c r="B5930" t="s">
        <v>130</v>
      </c>
      <c r="C5930" t="s">
        <v>83</v>
      </c>
      <c r="D5930" t="s">
        <v>25</v>
      </c>
      <c r="E5930" t="s">
        <v>29</v>
      </c>
      <c r="F5930" t="s">
        <v>31</v>
      </c>
      <c r="K5930">
        <v>0</v>
      </c>
      <c r="L5930" s="26">
        <v>48579</v>
      </c>
      <c r="M5930">
        <v>9</v>
      </c>
    </row>
    <row r="5931" spans="1:13" x14ac:dyDescent="0.25">
      <c r="A5931" s="21" t="str">
        <f t="shared" si="92"/>
        <v>MOW L2C CAAF_2033</v>
      </c>
      <c r="B5931" t="s">
        <v>130</v>
      </c>
      <c r="C5931" t="s">
        <v>83</v>
      </c>
      <c r="D5931" t="s">
        <v>25</v>
      </c>
      <c r="E5931" t="s">
        <v>29</v>
      </c>
      <c r="F5931" t="s">
        <v>31</v>
      </c>
      <c r="K5931">
        <v>0</v>
      </c>
      <c r="L5931" s="26">
        <v>48944</v>
      </c>
      <c r="M5931">
        <v>10</v>
      </c>
    </row>
    <row r="5932" spans="1:13" x14ac:dyDescent="0.25">
      <c r="A5932" s="21" t="str">
        <f t="shared" si="92"/>
        <v>MOW L2C CAAF_2034</v>
      </c>
      <c r="B5932" t="s">
        <v>130</v>
      </c>
      <c r="C5932" t="s">
        <v>83</v>
      </c>
      <c r="D5932" t="s">
        <v>25</v>
      </c>
      <c r="E5932" t="s">
        <v>29</v>
      </c>
      <c r="F5932" t="s">
        <v>31</v>
      </c>
      <c r="K5932">
        <v>0</v>
      </c>
      <c r="L5932" s="26">
        <v>49309</v>
      </c>
      <c r="M5932">
        <v>11</v>
      </c>
    </row>
    <row r="5933" spans="1:13" x14ac:dyDescent="0.25">
      <c r="A5933" s="21" t="str">
        <f t="shared" si="92"/>
        <v>MOW L2C CAAF_2035</v>
      </c>
      <c r="B5933" t="s">
        <v>130</v>
      </c>
      <c r="C5933" t="s">
        <v>83</v>
      </c>
      <c r="D5933" t="s">
        <v>25</v>
      </c>
      <c r="E5933" t="s">
        <v>29</v>
      </c>
      <c r="F5933" t="s">
        <v>31</v>
      </c>
      <c r="K5933">
        <v>0</v>
      </c>
      <c r="L5933" s="26">
        <v>49674</v>
      </c>
      <c r="M5933">
        <v>12</v>
      </c>
    </row>
    <row r="5934" spans="1:13" x14ac:dyDescent="0.25">
      <c r="A5934" s="21" t="str">
        <f t="shared" si="92"/>
        <v>MOW L2C CAAF_2036</v>
      </c>
      <c r="B5934" t="s">
        <v>130</v>
      </c>
      <c r="C5934" t="s">
        <v>83</v>
      </c>
      <c r="D5934" t="s">
        <v>25</v>
      </c>
      <c r="E5934" t="s">
        <v>29</v>
      </c>
      <c r="F5934" t="s">
        <v>31</v>
      </c>
      <c r="K5934">
        <v>0</v>
      </c>
      <c r="L5934" s="26">
        <v>50040</v>
      </c>
      <c r="M5934">
        <v>13</v>
      </c>
    </row>
    <row r="5935" spans="1:13" x14ac:dyDescent="0.25">
      <c r="A5935" s="21" t="str">
        <f t="shared" si="92"/>
        <v>MOW L2C CAAF_2037</v>
      </c>
      <c r="B5935" t="s">
        <v>130</v>
      </c>
      <c r="C5935" t="s">
        <v>83</v>
      </c>
      <c r="D5935" t="s">
        <v>25</v>
      </c>
      <c r="E5935" t="s">
        <v>29</v>
      </c>
      <c r="F5935" t="s">
        <v>31</v>
      </c>
      <c r="K5935">
        <v>0</v>
      </c>
      <c r="L5935" s="26">
        <v>50405</v>
      </c>
      <c r="M5935">
        <v>14</v>
      </c>
    </row>
    <row r="5936" spans="1:13" x14ac:dyDescent="0.25">
      <c r="A5936" s="21" t="str">
        <f t="shared" si="92"/>
        <v>MOW L2C CAAF_2038</v>
      </c>
      <c r="B5936" t="s">
        <v>130</v>
      </c>
      <c r="C5936" t="s">
        <v>83</v>
      </c>
      <c r="D5936" t="s">
        <v>25</v>
      </c>
      <c r="E5936" t="s">
        <v>29</v>
      </c>
      <c r="F5936" t="s">
        <v>31</v>
      </c>
      <c r="K5936">
        <v>0</v>
      </c>
      <c r="L5936" s="26">
        <v>50770</v>
      </c>
      <c r="M5936">
        <v>15</v>
      </c>
    </row>
    <row r="5937" spans="1:14" x14ac:dyDescent="0.25">
      <c r="A5937" s="21" t="str">
        <f t="shared" si="92"/>
        <v>MOW L2C CAAF_2039</v>
      </c>
      <c r="B5937" t="s">
        <v>130</v>
      </c>
      <c r="C5937" t="s">
        <v>83</v>
      </c>
      <c r="D5937" t="s">
        <v>25</v>
      </c>
      <c r="E5937" t="s">
        <v>29</v>
      </c>
      <c r="F5937" t="s">
        <v>31</v>
      </c>
      <c r="K5937">
        <v>0</v>
      </c>
      <c r="L5937" s="26">
        <v>51135</v>
      </c>
      <c r="M5937">
        <v>16</v>
      </c>
    </row>
    <row r="5938" spans="1:14" x14ac:dyDescent="0.25">
      <c r="A5938" s="21" t="str">
        <f t="shared" si="92"/>
        <v>MOW L2C CAAF_2040</v>
      </c>
      <c r="B5938" t="s">
        <v>130</v>
      </c>
      <c r="C5938" t="s">
        <v>83</v>
      </c>
      <c r="D5938" t="s">
        <v>25</v>
      </c>
      <c r="E5938" t="s">
        <v>29</v>
      </c>
      <c r="F5938" t="s">
        <v>31</v>
      </c>
      <c r="K5938">
        <v>0</v>
      </c>
      <c r="L5938" s="26">
        <v>51501</v>
      </c>
      <c r="M5938">
        <v>17</v>
      </c>
    </row>
    <row r="5939" spans="1:14" x14ac:dyDescent="0.25">
      <c r="A5939" s="21" t="str">
        <f t="shared" si="92"/>
        <v>MOW L2C CAAF_2041</v>
      </c>
      <c r="B5939" t="s">
        <v>130</v>
      </c>
      <c r="C5939" t="s">
        <v>83</v>
      </c>
      <c r="D5939" t="s">
        <v>25</v>
      </c>
      <c r="E5939" t="s">
        <v>29</v>
      </c>
      <c r="F5939" t="s">
        <v>31</v>
      </c>
      <c r="K5939">
        <v>0</v>
      </c>
      <c r="L5939" s="26">
        <v>51866</v>
      </c>
      <c r="M5939">
        <v>18</v>
      </c>
    </row>
    <row r="5940" spans="1:14" x14ac:dyDescent="0.25">
      <c r="A5940" s="21" t="str">
        <f t="shared" si="92"/>
        <v>MOW L2C CAAF_2042</v>
      </c>
      <c r="B5940" t="s">
        <v>130</v>
      </c>
      <c r="C5940" t="s">
        <v>83</v>
      </c>
      <c r="D5940" t="s">
        <v>25</v>
      </c>
      <c r="E5940" t="s">
        <v>29</v>
      </c>
      <c r="F5940" t="s">
        <v>31</v>
      </c>
      <c r="K5940">
        <v>0</v>
      </c>
      <c r="L5940" s="26">
        <v>52231</v>
      </c>
      <c r="M5940">
        <v>19</v>
      </c>
    </row>
    <row r="5941" spans="1:14" x14ac:dyDescent="0.25">
      <c r="A5941" s="21" t="str">
        <f t="shared" si="92"/>
        <v>MOW L2C CAAF_2043</v>
      </c>
      <c r="B5941" t="s">
        <v>130</v>
      </c>
      <c r="C5941" t="s">
        <v>83</v>
      </c>
      <c r="D5941" t="s">
        <v>25</v>
      </c>
      <c r="E5941" t="s">
        <v>29</v>
      </c>
      <c r="F5941" t="s">
        <v>31</v>
      </c>
      <c r="K5941">
        <v>0</v>
      </c>
      <c r="L5941" s="26">
        <v>52596</v>
      </c>
      <c r="M5941">
        <v>20</v>
      </c>
    </row>
    <row r="5942" spans="1:14" x14ac:dyDescent="0.25">
      <c r="A5942" s="21" t="str">
        <f t="shared" si="92"/>
        <v>MOW L2C CAAF_2024</v>
      </c>
      <c r="B5942" t="s">
        <v>130</v>
      </c>
      <c r="C5942" t="s">
        <v>83</v>
      </c>
      <c r="D5942" t="s">
        <v>25</v>
      </c>
      <c r="E5942" t="s">
        <v>5</v>
      </c>
      <c r="F5942" t="s">
        <v>4</v>
      </c>
      <c r="G5942">
        <v>0</v>
      </c>
      <c r="H5942">
        <v>0</v>
      </c>
      <c r="I5942">
        <v>0</v>
      </c>
      <c r="J5942">
        <v>0</v>
      </c>
      <c r="L5942" s="26">
        <v>45657</v>
      </c>
      <c r="M5942">
        <v>1</v>
      </c>
      <c r="N5942">
        <v>0</v>
      </c>
    </row>
    <row r="5943" spans="1:14" x14ac:dyDescent="0.25">
      <c r="A5943" s="21" t="str">
        <f t="shared" si="92"/>
        <v>MOW L2C CAAF_2025</v>
      </c>
      <c r="B5943" t="s">
        <v>130</v>
      </c>
      <c r="C5943" t="s">
        <v>83</v>
      </c>
      <c r="D5943" t="s">
        <v>25</v>
      </c>
      <c r="E5943" t="s">
        <v>5</v>
      </c>
      <c r="F5943" t="s">
        <v>4</v>
      </c>
      <c r="G5943">
        <v>0</v>
      </c>
      <c r="H5943">
        <v>0</v>
      </c>
      <c r="I5943">
        <v>0</v>
      </c>
      <c r="J5943">
        <v>0</v>
      </c>
      <c r="L5943" s="26">
        <v>46022</v>
      </c>
      <c r="M5943">
        <v>2</v>
      </c>
      <c r="N5943">
        <v>0</v>
      </c>
    </row>
    <row r="5944" spans="1:14" x14ac:dyDescent="0.25">
      <c r="A5944" s="21" t="str">
        <f t="shared" si="92"/>
        <v>MOW L2C CAAF_2026</v>
      </c>
      <c r="B5944" t="s">
        <v>130</v>
      </c>
      <c r="C5944" t="s">
        <v>83</v>
      </c>
      <c r="D5944" t="s">
        <v>25</v>
      </c>
      <c r="E5944" t="s">
        <v>5</v>
      </c>
      <c r="F5944" t="s">
        <v>4</v>
      </c>
      <c r="G5944">
        <v>0</v>
      </c>
      <c r="H5944">
        <v>6926.6865234375</v>
      </c>
      <c r="I5944">
        <v>53019.75390625</v>
      </c>
      <c r="J5944">
        <v>0</v>
      </c>
      <c r="L5944" s="26">
        <v>46387</v>
      </c>
      <c r="M5944">
        <v>3</v>
      </c>
      <c r="N5944">
        <v>-24559.650390625</v>
      </c>
    </row>
    <row r="5945" spans="1:14" x14ac:dyDescent="0.25">
      <c r="A5945" s="21" t="str">
        <f t="shared" si="92"/>
        <v>MOW L2C CAAF_2027</v>
      </c>
      <c r="B5945" t="s">
        <v>130</v>
      </c>
      <c r="C5945" t="s">
        <v>83</v>
      </c>
      <c r="D5945" t="s">
        <v>25</v>
      </c>
      <c r="E5945" t="s">
        <v>5</v>
      </c>
      <c r="F5945" t="s">
        <v>4</v>
      </c>
      <c r="G5945">
        <v>0</v>
      </c>
      <c r="H5945">
        <v>9962.0595703125</v>
      </c>
      <c r="I5945">
        <v>-13221.140625</v>
      </c>
      <c r="J5945">
        <v>0</v>
      </c>
      <c r="L5945" s="26">
        <v>46752</v>
      </c>
      <c r="M5945">
        <v>4</v>
      </c>
      <c r="N5945">
        <v>-25058.15625</v>
      </c>
    </row>
    <row r="5946" spans="1:14" x14ac:dyDescent="0.25">
      <c r="A5946" s="21" t="str">
        <f t="shared" si="92"/>
        <v>MOW L2C CAAF_2028</v>
      </c>
      <c r="B5946" t="s">
        <v>130</v>
      </c>
      <c r="C5946" t="s">
        <v>83</v>
      </c>
      <c r="D5946" t="s">
        <v>25</v>
      </c>
      <c r="E5946" t="s">
        <v>5</v>
      </c>
      <c r="F5946" t="s">
        <v>4</v>
      </c>
      <c r="G5946">
        <v>0</v>
      </c>
      <c r="H5946">
        <v>18414.48046875</v>
      </c>
      <c r="I5946">
        <v>148720.640625</v>
      </c>
      <c r="J5946">
        <v>0</v>
      </c>
      <c r="L5946" s="26">
        <v>47118</v>
      </c>
      <c r="M5946">
        <v>5</v>
      </c>
      <c r="N5946">
        <v>-51299.54296875</v>
      </c>
    </row>
    <row r="5947" spans="1:14" x14ac:dyDescent="0.25">
      <c r="A5947" s="21" t="str">
        <f t="shared" si="92"/>
        <v>MOW L2C CAAF_2029</v>
      </c>
      <c r="B5947" t="s">
        <v>130</v>
      </c>
      <c r="C5947" t="s">
        <v>83</v>
      </c>
      <c r="D5947" t="s">
        <v>25</v>
      </c>
      <c r="E5947" t="s">
        <v>5</v>
      </c>
      <c r="F5947" t="s">
        <v>4</v>
      </c>
      <c r="G5947">
        <v>0</v>
      </c>
      <c r="H5947">
        <v>25389.58984375</v>
      </c>
      <c r="I5947">
        <v>210010.53125</v>
      </c>
      <c r="J5947">
        <v>0</v>
      </c>
      <c r="L5947" s="26">
        <v>47483</v>
      </c>
      <c r="M5947">
        <v>6</v>
      </c>
      <c r="N5947">
        <v>-45921.21875</v>
      </c>
    </row>
    <row r="5948" spans="1:14" x14ac:dyDescent="0.25">
      <c r="A5948" s="21" t="str">
        <f t="shared" si="92"/>
        <v>MOW L2C CAAF_2030</v>
      </c>
      <c r="B5948" t="s">
        <v>130</v>
      </c>
      <c r="C5948" t="s">
        <v>83</v>
      </c>
      <c r="D5948" t="s">
        <v>25</v>
      </c>
      <c r="E5948" t="s">
        <v>5</v>
      </c>
      <c r="F5948" t="s">
        <v>4</v>
      </c>
      <c r="G5948">
        <v>0</v>
      </c>
      <c r="H5948">
        <v>34870.921875</v>
      </c>
      <c r="I5948">
        <v>252929.984375</v>
      </c>
      <c r="J5948">
        <v>0</v>
      </c>
      <c r="L5948" s="26">
        <v>47848</v>
      </c>
      <c r="M5948">
        <v>7</v>
      </c>
      <c r="N5948">
        <v>-73049.2734375</v>
      </c>
    </row>
    <row r="5949" spans="1:14" x14ac:dyDescent="0.25">
      <c r="A5949" s="21" t="str">
        <f t="shared" si="92"/>
        <v>MOW L2C CAAF_2031</v>
      </c>
      <c r="B5949" t="s">
        <v>130</v>
      </c>
      <c r="C5949" t="s">
        <v>83</v>
      </c>
      <c r="D5949" t="s">
        <v>25</v>
      </c>
      <c r="E5949" t="s">
        <v>5</v>
      </c>
      <c r="F5949" t="s">
        <v>4</v>
      </c>
      <c r="G5949">
        <v>0</v>
      </c>
      <c r="H5949">
        <v>53001.5625</v>
      </c>
      <c r="I5949">
        <v>303933.4375</v>
      </c>
      <c r="J5949">
        <v>0</v>
      </c>
      <c r="L5949" s="26">
        <v>48213</v>
      </c>
      <c r="M5949">
        <v>8</v>
      </c>
      <c r="N5949">
        <v>-89131.609375</v>
      </c>
    </row>
    <row r="5950" spans="1:14" x14ac:dyDescent="0.25">
      <c r="A5950" s="21" t="str">
        <f t="shared" si="92"/>
        <v>MOW L2C CAAF_2032</v>
      </c>
      <c r="B5950" t="s">
        <v>130</v>
      </c>
      <c r="C5950" t="s">
        <v>83</v>
      </c>
      <c r="D5950" t="s">
        <v>25</v>
      </c>
      <c r="E5950" t="s">
        <v>5</v>
      </c>
      <c r="F5950" t="s">
        <v>4</v>
      </c>
      <c r="G5950">
        <v>0</v>
      </c>
      <c r="H5950">
        <v>57348.2578125</v>
      </c>
      <c r="I5950">
        <v>351676.46875</v>
      </c>
      <c r="J5950">
        <v>0</v>
      </c>
      <c r="L5950" s="26">
        <v>48579</v>
      </c>
      <c r="M5950">
        <v>9</v>
      </c>
      <c r="N5950">
        <v>-125592.1015625</v>
      </c>
    </row>
    <row r="5951" spans="1:14" x14ac:dyDescent="0.25">
      <c r="A5951" s="21" t="str">
        <f t="shared" si="92"/>
        <v>MOW L2C CAAF_2033</v>
      </c>
      <c r="B5951" t="s">
        <v>130</v>
      </c>
      <c r="C5951" t="s">
        <v>83</v>
      </c>
      <c r="D5951" t="s">
        <v>25</v>
      </c>
      <c r="E5951" t="s">
        <v>5</v>
      </c>
      <c r="F5951" t="s">
        <v>4</v>
      </c>
      <c r="G5951">
        <v>0</v>
      </c>
      <c r="H5951">
        <v>65634.8984375</v>
      </c>
      <c r="I5951">
        <v>398290.40625</v>
      </c>
      <c r="J5951">
        <v>0</v>
      </c>
      <c r="L5951" s="26">
        <v>48944</v>
      </c>
      <c r="M5951">
        <v>10</v>
      </c>
      <c r="N5951">
        <v>-155902</v>
      </c>
    </row>
    <row r="5952" spans="1:14" x14ac:dyDescent="0.25">
      <c r="A5952" s="21" t="str">
        <f t="shared" si="92"/>
        <v>MOW L2C CAAF_2034</v>
      </c>
      <c r="B5952" t="s">
        <v>130</v>
      </c>
      <c r="C5952" t="s">
        <v>83</v>
      </c>
      <c r="D5952" t="s">
        <v>25</v>
      </c>
      <c r="E5952" t="s">
        <v>5</v>
      </c>
      <c r="F5952" t="s">
        <v>4</v>
      </c>
      <c r="G5952">
        <v>0</v>
      </c>
      <c r="H5952">
        <v>72365.6640625</v>
      </c>
      <c r="I5952">
        <v>445716.375</v>
      </c>
      <c r="J5952">
        <v>0</v>
      </c>
      <c r="L5952" s="26">
        <v>49309</v>
      </c>
      <c r="M5952">
        <v>11</v>
      </c>
      <c r="N5952">
        <v>-185638.9375</v>
      </c>
    </row>
    <row r="5953" spans="1:14" x14ac:dyDescent="0.25">
      <c r="A5953" s="21" t="str">
        <f t="shared" si="92"/>
        <v>MOW L2C CAAF_2035</v>
      </c>
      <c r="B5953" t="s">
        <v>130</v>
      </c>
      <c r="C5953" t="s">
        <v>83</v>
      </c>
      <c r="D5953" t="s">
        <v>25</v>
      </c>
      <c r="E5953" t="s">
        <v>5</v>
      </c>
      <c r="F5953" t="s">
        <v>4</v>
      </c>
      <c r="G5953">
        <v>0</v>
      </c>
      <c r="H5953">
        <v>79413.5234375</v>
      </c>
      <c r="I5953">
        <v>492659.125</v>
      </c>
      <c r="J5953">
        <v>0</v>
      </c>
      <c r="L5953" s="26">
        <v>49674</v>
      </c>
      <c r="M5953">
        <v>12</v>
      </c>
      <c r="N5953">
        <v>-206610.59375</v>
      </c>
    </row>
    <row r="5954" spans="1:14" x14ac:dyDescent="0.25">
      <c r="A5954" s="21" t="str">
        <f t="shared" ref="A5954:A6017" si="93">B5954&amp;" "&amp;D5954&amp;" "&amp;C5954&amp;"_"&amp;YEAR(L5954)</f>
        <v>MOW L2C CAAF_2036</v>
      </c>
      <c r="B5954" t="s">
        <v>130</v>
      </c>
      <c r="C5954" t="s">
        <v>83</v>
      </c>
      <c r="D5954" t="s">
        <v>25</v>
      </c>
      <c r="E5954" t="s">
        <v>5</v>
      </c>
      <c r="F5954" t="s">
        <v>4</v>
      </c>
      <c r="G5954">
        <v>0</v>
      </c>
      <c r="H5954">
        <v>85204.484375</v>
      </c>
      <c r="I5954">
        <v>476390.71875</v>
      </c>
      <c r="J5954">
        <v>0</v>
      </c>
      <c r="L5954" s="26">
        <v>50040</v>
      </c>
      <c r="M5954">
        <v>13</v>
      </c>
      <c r="N5954">
        <v>-180624.265625</v>
      </c>
    </row>
    <row r="5955" spans="1:14" x14ac:dyDescent="0.25">
      <c r="A5955" s="21" t="str">
        <f t="shared" si="93"/>
        <v>MOW L2C CAAF_2037</v>
      </c>
      <c r="B5955" t="s">
        <v>130</v>
      </c>
      <c r="C5955" t="s">
        <v>83</v>
      </c>
      <c r="D5955" t="s">
        <v>25</v>
      </c>
      <c r="E5955" t="s">
        <v>5</v>
      </c>
      <c r="F5955" t="s">
        <v>4</v>
      </c>
      <c r="G5955">
        <v>0</v>
      </c>
      <c r="H5955">
        <v>86892.390625</v>
      </c>
      <c r="I5955">
        <v>458976.3125</v>
      </c>
      <c r="J5955">
        <v>0</v>
      </c>
      <c r="L5955" s="26">
        <v>50405</v>
      </c>
      <c r="M5955">
        <v>14</v>
      </c>
      <c r="N5955">
        <v>-181845.671875</v>
      </c>
    </row>
    <row r="5956" spans="1:14" x14ac:dyDescent="0.25">
      <c r="A5956" s="21" t="str">
        <f t="shared" si="93"/>
        <v>MOW L2C CAAF_2038</v>
      </c>
      <c r="B5956" t="s">
        <v>130</v>
      </c>
      <c r="C5956" t="s">
        <v>83</v>
      </c>
      <c r="D5956" t="s">
        <v>25</v>
      </c>
      <c r="E5956" t="s">
        <v>5</v>
      </c>
      <c r="F5956" t="s">
        <v>4</v>
      </c>
      <c r="G5956">
        <v>0</v>
      </c>
      <c r="H5956">
        <v>89833.171875</v>
      </c>
      <c r="I5956">
        <v>445628</v>
      </c>
      <c r="J5956">
        <v>0</v>
      </c>
      <c r="L5956" s="26">
        <v>50770</v>
      </c>
      <c r="M5956">
        <v>15</v>
      </c>
      <c r="N5956">
        <v>-148463.40625</v>
      </c>
    </row>
    <row r="5957" spans="1:14" x14ac:dyDescent="0.25">
      <c r="A5957" s="21" t="str">
        <f t="shared" si="93"/>
        <v>MOW L2C CAAF_2039</v>
      </c>
      <c r="B5957" t="s">
        <v>130</v>
      </c>
      <c r="C5957" t="s">
        <v>83</v>
      </c>
      <c r="D5957" t="s">
        <v>25</v>
      </c>
      <c r="E5957" t="s">
        <v>5</v>
      </c>
      <c r="F5957" t="s">
        <v>4</v>
      </c>
      <c r="G5957">
        <v>0</v>
      </c>
      <c r="H5957">
        <v>147822.265625</v>
      </c>
      <c r="I5957">
        <v>765812.6875</v>
      </c>
      <c r="J5957">
        <v>0</v>
      </c>
      <c r="L5957" s="26">
        <v>51135</v>
      </c>
      <c r="M5957">
        <v>16</v>
      </c>
      <c r="N5957">
        <v>-205211.9375</v>
      </c>
    </row>
    <row r="5958" spans="1:14" x14ac:dyDescent="0.25">
      <c r="A5958" s="21" t="str">
        <f t="shared" si="93"/>
        <v>MOW L2C CAAF_2040</v>
      </c>
      <c r="B5958" t="s">
        <v>130</v>
      </c>
      <c r="C5958" t="s">
        <v>83</v>
      </c>
      <c r="D5958" t="s">
        <v>25</v>
      </c>
      <c r="E5958" t="s">
        <v>5</v>
      </c>
      <c r="F5958" t="s">
        <v>4</v>
      </c>
      <c r="G5958">
        <v>0</v>
      </c>
      <c r="H5958">
        <v>154958.796875</v>
      </c>
      <c r="I5958">
        <v>751840</v>
      </c>
      <c r="J5958">
        <v>0</v>
      </c>
      <c r="L5958" s="26">
        <v>51501</v>
      </c>
      <c r="M5958">
        <v>17</v>
      </c>
      <c r="N5958">
        <v>-168908.65625</v>
      </c>
    </row>
    <row r="5959" spans="1:14" x14ac:dyDescent="0.25">
      <c r="A5959" s="21" t="str">
        <f t="shared" si="93"/>
        <v>MOW L2C CAAF_2041</v>
      </c>
      <c r="B5959" t="s">
        <v>130</v>
      </c>
      <c r="C5959" t="s">
        <v>83</v>
      </c>
      <c r="D5959" t="s">
        <v>25</v>
      </c>
      <c r="E5959" t="s">
        <v>5</v>
      </c>
      <c r="F5959" t="s">
        <v>4</v>
      </c>
      <c r="G5959">
        <v>0</v>
      </c>
      <c r="H5959">
        <v>154928.859375</v>
      </c>
      <c r="I5959">
        <v>732609.375</v>
      </c>
      <c r="J5959">
        <v>0</v>
      </c>
      <c r="L5959" s="26">
        <v>51866</v>
      </c>
      <c r="M5959">
        <v>18</v>
      </c>
      <c r="N5959">
        <v>-139607.640625</v>
      </c>
    </row>
    <row r="5960" spans="1:14" x14ac:dyDescent="0.25">
      <c r="A5960" s="21" t="str">
        <f t="shared" si="93"/>
        <v>MOW L2C CAAF_2042</v>
      </c>
      <c r="B5960" t="s">
        <v>130</v>
      </c>
      <c r="C5960" t="s">
        <v>83</v>
      </c>
      <c r="D5960" t="s">
        <v>25</v>
      </c>
      <c r="E5960" t="s">
        <v>5</v>
      </c>
      <c r="F5960" t="s">
        <v>4</v>
      </c>
      <c r="G5960">
        <v>0</v>
      </c>
      <c r="H5960">
        <v>167020.1875</v>
      </c>
      <c r="I5960">
        <v>758686.0625</v>
      </c>
      <c r="J5960">
        <v>0</v>
      </c>
      <c r="L5960" s="26">
        <v>52231</v>
      </c>
      <c r="M5960">
        <v>19</v>
      </c>
      <c r="N5960">
        <v>-110449.5703125</v>
      </c>
    </row>
    <row r="5961" spans="1:14" x14ac:dyDescent="0.25">
      <c r="A5961" s="21" t="str">
        <f t="shared" si="93"/>
        <v>MOW L2C CAAF_2043</v>
      </c>
      <c r="B5961" t="s">
        <v>130</v>
      </c>
      <c r="C5961" t="s">
        <v>83</v>
      </c>
      <c r="D5961" t="s">
        <v>25</v>
      </c>
      <c r="E5961" t="s">
        <v>5</v>
      </c>
      <c r="F5961" t="s">
        <v>4</v>
      </c>
      <c r="G5961">
        <v>0</v>
      </c>
      <c r="H5961">
        <v>168376.484375</v>
      </c>
      <c r="I5961">
        <v>740950.1875</v>
      </c>
      <c r="J5961">
        <v>0</v>
      </c>
      <c r="L5961" s="26">
        <v>52596</v>
      </c>
      <c r="M5961">
        <v>20</v>
      </c>
      <c r="N5961">
        <v>-76303.0078125</v>
      </c>
    </row>
    <row r="5962" spans="1:14" x14ac:dyDescent="0.25">
      <c r="A5962" s="21" t="str">
        <f t="shared" si="93"/>
        <v>MOW L2C CAAF_2024</v>
      </c>
      <c r="B5962" t="s">
        <v>130</v>
      </c>
      <c r="C5962" t="s">
        <v>83</v>
      </c>
      <c r="D5962" t="s">
        <v>25</v>
      </c>
      <c r="E5962" t="s">
        <v>5</v>
      </c>
      <c r="F5962" t="s">
        <v>32</v>
      </c>
      <c r="G5962">
        <v>174667.203125</v>
      </c>
      <c r="H5962">
        <v>77966.25</v>
      </c>
      <c r="I5962">
        <v>15499.482421875</v>
      </c>
      <c r="J5962">
        <v>0</v>
      </c>
      <c r="L5962" s="26">
        <v>45657</v>
      </c>
      <c r="M5962">
        <v>1</v>
      </c>
      <c r="N5962">
        <v>106941.203125</v>
      </c>
    </row>
    <row r="5963" spans="1:14" x14ac:dyDescent="0.25">
      <c r="A5963" s="21" t="str">
        <f t="shared" si="93"/>
        <v>MOW L2C CAAF_2025</v>
      </c>
      <c r="B5963" t="s">
        <v>130</v>
      </c>
      <c r="C5963" t="s">
        <v>83</v>
      </c>
      <c r="D5963" t="s">
        <v>25</v>
      </c>
      <c r="E5963" t="s">
        <v>5</v>
      </c>
      <c r="F5963" t="s">
        <v>32</v>
      </c>
      <c r="G5963">
        <v>189335.015625</v>
      </c>
      <c r="H5963">
        <v>85213.7578125</v>
      </c>
      <c r="I5963">
        <v>43533.515625</v>
      </c>
      <c r="J5963">
        <v>0</v>
      </c>
      <c r="L5963" s="26">
        <v>46022</v>
      </c>
      <c r="M5963">
        <v>2</v>
      </c>
      <c r="N5963">
        <v>108426.4140625</v>
      </c>
    </row>
    <row r="5964" spans="1:14" x14ac:dyDescent="0.25">
      <c r="A5964" s="21" t="str">
        <f t="shared" si="93"/>
        <v>MOW L2C CAAF_2026</v>
      </c>
      <c r="B5964" t="s">
        <v>130</v>
      </c>
      <c r="C5964" t="s">
        <v>83</v>
      </c>
      <c r="D5964" t="s">
        <v>25</v>
      </c>
      <c r="E5964" t="s">
        <v>5</v>
      </c>
      <c r="F5964" t="s">
        <v>32</v>
      </c>
      <c r="G5964">
        <v>203954.734375</v>
      </c>
      <c r="H5964">
        <v>97566.21875</v>
      </c>
      <c r="I5964">
        <v>47211.59375</v>
      </c>
      <c r="J5964">
        <v>0</v>
      </c>
      <c r="L5964" s="26">
        <v>46387</v>
      </c>
      <c r="M5964">
        <v>3</v>
      </c>
      <c r="N5964">
        <v>113449.1171875</v>
      </c>
    </row>
    <row r="5965" spans="1:14" x14ac:dyDescent="0.25">
      <c r="A5965" s="21" t="str">
        <f t="shared" si="93"/>
        <v>MOW L2C CAAF_2027</v>
      </c>
      <c r="B5965" t="s">
        <v>130</v>
      </c>
      <c r="C5965" t="s">
        <v>83</v>
      </c>
      <c r="D5965" t="s">
        <v>25</v>
      </c>
      <c r="E5965" t="s">
        <v>5</v>
      </c>
      <c r="F5965" t="s">
        <v>32</v>
      </c>
      <c r="G5965">
        <v>214899.625</v>
      </c>
      <c r="H5965">
        <v>94975.8046875</v>
      </c>
      <c r="I5965">
        <v>50799.19921875</v>
      </c>
      <c r="J5965">
        <v>0</v>
      </c>
      <c r="L5965" s="26">
        <v>46752</v>
      </c>
      <c r="M5965">
        <v>4</v>
      </c>
      <c r="N5965">
        <v>110668.3671875</v>
      </c>
    </row>
    <row r="5966" spans="1:14" x14ac:dyDescent="0.25">
      <c r="A5966" s="21" t="str">
        <f t="shared" si="93"/>
        <v>MOW L2C CAAF_2028</v>
      </c>
      <c r="B5966" t="s">
        <v>130</v>
      </c>
      <c r="C5966" t="s">
        <v>83</v>
      </c>
      <c r="D5966" t="s">
        <v>25</v>
      </c>
      <c r="E5966" t="s">
        <v>5</v>
      </c>
      <c r="F5966" t="s">
        <v>32</v>
      </c>
      <c r="G5966">
        <v>223085.546875</v>
      </c>
      <c r="H5966">
        <v>104484.40625</v>
      </c>
      <c r="I5966">
        <v>54535.296875</v>
      </c>
      <c r="J5966">
        <v>0</v>
      </c>
      <c r="L5966" s="26">
        <v>47118</v>
      </c>
      <c r="M5966">
        <v>5</v>
      </c>
      <c r="N5966">
        <v>117167.578125</v>
      </c>
    </row>
    <row r="5967" spans="1:14" x14ac:dyDescent="0.25">
      <c r="A5967" s="21" t="str">
        <f t="shared" si="93"/>
        <v>MOW L2C CAAF_2029</v>
      </c>
      <c r="B5967" t="s">
        <v>130</v>
      </c>
      <c r="C5967" t="s">
        <v>83</v>
      </c>
      <c r="D5967" t="s">
        <v>25</v>
      </c>
      <c r="E5967" t="s">
        <v>5</v>
      </c>
      <c r="F5967" t="s">
        <v>32</v>
      </c>
      <c r="G5967">
        <v>230881.203125</v>
      </c>
      <c r="H5967">
        <v>116530.046875</v>
      </c>
      <c r="I5967">
        <v>56837.07421875</v>
      </c>
      <c r="J5967">
        <v>0</v>
      </c>
      <c r="L5967" s="26">
        <v>47483</v>
      </c>
      <c r="M5967">
        <v>6</v>
      </c>
      <c r="N5967">
        <v>126213.765625</v>
      </c>
    </row>
    <row r="5968" spans="1:14" x14ac:dyDescent="0.25">
      <c r="A5968" s="21" t="str">
        <f t="shared" si="93"/>
        <v>MOW L2C CAAF_2030</v>
      </c>
      <c r="B5968" t="s">
        <v>130</v>
      </c>
      <c r="C5968" t="s">
        <v>83</v>
      </c>
      <c r="D5968" t="s">
        <v>25</v>
      </c>
      <c r="E5968" t="s">
        <v>5</v>
      </c>
      <c r="F5968" t="s">
        <v>32</v>
      </c>
      <c r="G5968">
        <v>239369.390625</v>
      </c>
      <c r="H5968">
        <v>125143.2265625</v>
      </c>
      <c r="I5968">
        <v>62349.9765625</v>
      </c>
      <c r="J5968">
        <v>0</v>
      </c>
      <c r="L5968" s="26">
        <v>47848</v>
      </c>
      <c r="M5968">
        <v>7</v>
      </c>
      <c r="N5968">
        <v>131473.78125</v>
      </c>
    </row>
    <row r="5969" spans="1:14" x14ac:dyDescent="0.25">
      <c r="A5969" s="21" t="str">
        <f t="shared" si="93"/>
        <v>MOW L2C CAAF_2031</v>
      </c>
      <c r="B5969" t="s">
        <v>130</v>
      </c>
      <c r="C5969" t="s">
        <v>83</v>
      </c>
      <c r="D5969" t="s">
        <v>25</v>
      </c>
      <c r="E5969" t="s">
        <v>5</v>
      </c>
      <c r="F5969" t="s">
        <v>32</v>
      </c>
      <c r="G5969">
        <v>243642.625</v>
      </c>
      <c r="H5969">
        <v>109663.40625</v>
      </c>
      <c r="I5969">
        <v>60166.375</v>
      </c>
      <c r="J5969">
        <v>27125.732421875</v>
      </c>
      <c r="L5969" s="26">
        <v>48213</v>
      </c>
      <c r="M5969">
        <v>8</v>
      </c>
      <c r="N5969">
        <v>131147</v>
      </c>
    </row>
    <row r="5970" spans="1:14" x14ac:dyDescent="0.25">
      <c r="A5970" s="21" t="str">
        <f t="shared" si="93"/>
        <v>MOW L2C CAAF_2032</v>
      </c>
      <c r="B5970" t="s">
        <v>130</v>
      </c>
      <c r="C5970" t="s">
        <v>83</v>
      </c>
      <c r="D5970" t="s">
        <v>25</v>
      </c>
      <c r="E5970" t="s">
        <v>5</v>
      </c>
      <c r="F5970" t="s">
        <v>32</v>
      </c>
      <c r="G5970">
        <v>252018.609375</v>
      </c>
      <c r="H5970">
        <v>112946.8828125</v>
      </c>
      <c r="I5970">
        <v>61382.828125</v>
      </c>
      <c r="J5970">
        <v>0</v>
      </c>
      <c r="L5970" s="26">
        <v>48579</v>
      </c>
      <c r="M5970">
        <v>9</v>
      </c>
      <c r="N5970">
        <v>127388.0859375</v>
      </c>
    </row>
    <row r="5971" spans="1:14" x14ac:dyDescent="0.25">
      <c r="A5971" s="21" t="str">
        <f t="shared" si="93"/>
        <v>MOW L2C CAAF_2033</v>
      </c>
      <c r="B5971" t="s">
        <v>130</v>
      </c>
      <c r="C5971" t="s">
        <v>83</v>
      </c>
      <c r="D5971" t="s">
        <v>25</v>
      </c>
      <c r="E5971" t="s">
        <v>5</v>
      </c>
      <c r="F5971" t="s">
        <v>32</v>
      </c>
      <c r="G5971">
        <v>255973.0625</v>
      </c>
      <c r="H5971">
        <v>103014.2265625</v>
      </c>
      <c r="I5971">
        <v>64018.3671875</v>
      </c>
      <c r="J5971">
        <v>0</v>
      </c>
      <c r="L5971" s="26">
        <v>48944</v>
      </c>
      <c r="M5971">
        <v>10</v>
      </c>
      <c r="N5971">
        <v>111232.2734375</v>
      </c>
    </row>
    <row r="5972" spans="1:14" x14ac:dyDescent="0.25">
      <c r="A5972" s="21" t="str">
        <f t="shared" si="93"/>
        <v>MOW L2C CAAF_2034</v>
      </c>
      <c r="B5972" t="s">
        <v>130</v>
      </c>
      <c r="C5972" t="s">
        <v>83</v>
      </c>
      <c r="D5972" t="s">
        <v>25</v>
      </c>
      <c r="E5972" t="s">
        <v>5</v>
      </c>
      <c r="F5972" t="s">
        <v>32</v>
      </c>
      <c r="G5972">
        <v>259452.046875</v>
      </c>
      <c r="H5972">
        <v>100496.3125</v>
      </c>
      <c r="I5972">
        <v>66291.109375</v>
      </c>
      <c r="J5972">
        <v>0</v>
      </c>
      <c r="L5972" s="26">
        <v>49309</v>
      </c>
      <c r="M5972">
        <v>11</v>
      </c>
      <c r="N5972">
        <v>105327.671875</v>
      </c>
    </row>
    <row r="5973" spans="1:14" x14ac:dyDescent="0.25">
      <c r="A5973" s="21" t="str">
        <f t="shared" si="93"/>
        <v>MOW L2C CAAF_2035</v>
      </c>
      <c r="B5973" t="s">
        <v>130</v>
      </c>
      <c r="C5973" t="s">
        <v>83</v>
      </c>
      <c r="D5973" t="s">
        <v>25</v>
      </c>
      <c r="E5973" t="s">
        <v>5</v>
      </c>
      <c r="F5973" t="s">
        <v>32</v>
      </c>
      <c r="G5973">
        <v>264014.21875</v>
      </c>
      <c r="H5973">
        <v>95623.375</v>
      </c>
      <c r="I5973">
        <v>67375.546875</v>
      </c>
      <c r="J5973">
        <v>0</v>
      </c>
      <c r="L5973" s="26">
        <v>49674</v>
      </c>
      <c r="M5973">
        <v>12</v>
      </c>
      <c r="N5973">
        <v>98081.34375</v>
      </c>
    </row>
    <row r="5974" spans="1:14" x14ac:dyDescent="0.25">
      <c r="A5974" s="21" t="str">
        <f t="shared" si="93"/>
        <v>MOW L2C CAAF_2036</v>
      </c>
      <c r="B5974" t="s">
        <v>130</v>
      </c>
      <c r="C5974" t="s">
        <v>83</v>
      </c>
      <c r="D5974" t="s">
        <v>25</v>
      </c>
      <c r="E5974" t="s">
        <v>5</v>
      </c>
      <c r="F5974" t="s">
        <v>32</v>
      </c>
      <c r="G5974">
        <v>268813.09375</v>
      </c>
      <c r="H5974">
        <v>94346.9140625</v>
      </c>
      <c r="I5974">
        <v>70385.5390625</v>
      </c>
      <c r="J5974">
        <v>0</v>
      </c>
      <c r="L5974" s="26">
        <v>50040</v>
      </c>
      <c r="M5974">
        <v>13</v>
      </c>
      <c r="N5974">
        <v>96000.1875</v>
      </c>
    </row>
    <row r="5975" spans="1:14" x14ac:dyDescent="0.25">
      <c r="A5975" s="21" t="str">
        <f t="shared" si="93"/>
        <v>MOW L2C CAAF_2037</v>
      </c>
      <c r="B5975" t="s">
        <v>130</v>
      </c>
      <c r="C5975" t="s">
        <v>83</v>
      </c>
      <c r="D5975" t="s">
        <v>25</v>
      </c>
      <c r="E5975" t="s">
        <v>5</v>
      </c>
      <c r="F5975" t="s">
        <v>32</v>
      </c>
      <c r="G5975">
        <v>272671.1875</v>
      </c>
      <c r="H5975">
        <v>92070.8203125</v>
      </c>
      <c r="I5975">
        <v>71932.90625</v>
      </c>
      <c r="J5975">
        <v>0</v>
      </c>
      <c r="L5975" s="26">
        <v>50405</v>
      </c>
      <c r="M5975">
        <v>14</v>
      </c>
      <c r="N5975">
        <v>88102.203125</v>
      </c>
    </row>
    <row r="5976" spans="1:14" x14ac:dyDescent="0.25">
      <c r="A5976" s="21" t="str">
        <f t="shared" si="93"/>
        <v>MOW L2C CAAF_2038</v>
      </c>
      <c r="B5976" t="s">
        <v>130</v>
      </c>
      <c r="C5976" t="s">
        <v>83</v>
      </c>
      <c r="D5976" t="s">
        <v>25</v>
      </c>
      <c r="E5976" t="s">
        <v>5</v>
      </c>
      <c r="F5976" t="s">
        <v>32</v>
      </c>
      <c r="G5976">
        <v>277190.0625</v>
      </c>
      <c r="H5976">
        <v>91151.9375</v>
      </c>
      <c r="I5976">
        <v>72653.8125</v>
      </c>
      <c r="J5976">
        <v>0</v>
      </c>
      <c r="L5976" s="26">
        <v>50770</v>
      </c>
      <c r="M5976">
        <v>15</v>
      </c>
      <c r="N5976">
        <v>82198.90625</v>
      </c>
    </row>
    <row r="5977" spans="1:14" x14ac:dyDescent="0.25">
      <c r="A5977" s="21" t="str">
        <f t="shared" si="93"/>
        <v>MOW L2C CAAF_2039</v>
      </c>
      <c r="B5977" t="s">
        <v>130</v>
      </c>
      <c r="C5977" t="s">
        <v>83</v>
      </c>
      <c r="D5977" t="s">
        <v>25</v>
      </c>
      <c r="E5977" t="s">
        <v>5</v>
      </c>
      <c r="F5977" t="s">
        <v>32</v>
      </c>
      <c r="G5977">
        <v>287008.03125</v>
      </c>
      <c r="H5977">
        <v>91728.5234375</v>
      </c>
      <c r="I5977">
        <v>75687.7265625</v>
      </c>
      <c r="J5977">
        <v>0</v>
      </c>
      <c r="L5977" s="26">
        <v>51135</v>
      </c>
      <c r="M5977">
        <v>16</v>
      </c>
      <c r="N5977">
        <v>63087.32421875</v>
      </c>
    </row>
    <row r="5978" spans="1:14" x14ac:dyDescent="0.25">
      <c r="A5978" s="21" t="str">
        <f t="shared" si="93"/>
        <v>MOW L2C CAAF_2040</v>
      </c>
      <c r="B5978" t="s">
        <v>130</v>
      </c>
      <c r="C5978" t="s">
        <v>83</v>
      </c>
      <c r="D5978" t="s">
        <v>25</v>
      </c>
      <c r="E5978" t="s">
        <v>5</v>
      </c>
      <c r="F5978" t="s">
        <v>32</v>
      </c>
      <c r="G5978">
        <v>290075.40625</v>
      </c>
      <c r="H5978">
        <v>72810.890625</v>
      </c>
      <c r="I5978">
        <v>54972.7578125</v>
      </c>
      <c r="J5978">
        <v>133313.8125</v>
      </c>
      <c r="L5978" s="26">
        <v>51501</v>
      </c>
      <c r="M5978">
        <v>17</v>
      </c>
      <c r="N5978">
        <v>51303.49609375</v>
      </c>
    </row>
    <row r="5979" spans="1:14" x14ac:dyDescent="0.25">
      <c r="A5979" s="21" t="str">
        <f t="shared" si="93"/>
        <v>MOW L2C CAAF_2041</v>
      </c>
      <c r="B5979" t="s">
        <v>130</v>
      </c>
      <c r="C5979" t="s">
        <v>83</v>
      </c>
      <c r="D5979" t="s">
        <v>25</v>
      </c>
      <c r="E5979" t="s">
        <v>5</v>
      </c>
      <c r="F5979" t="s">
        <v>32</v>
      </c>
      <c r="G5979">
        <v>292544.65625</v>
      </c>
      <c r="H5979">
        <v>71867.15625</v>
      </c>
      <c r="I5979">
        <v>54206.16796875</v>
      </c>
      <c r="J5979">
        <v>0</v>
      </c>
      <c r="L5979" s="26">
        <v>51866</v>
      </c>
      <c r="M5979">
        <v>18</v>
      </c>
      <c r="N5979">
        <v>50591.34375</v>
      </c>
    </row>
    <row r="5980" spans="1:14" x14ac:dyDescent="0.25">
      <c r="A5980" s="21" t="str">
        <f t="shared" si="93"/>
        <v>MOW L2C CAAF_2042</v>
      </c>
      <c r="B5980" t="s">
        <v>130</v>
      </c>
      <c r="C5980" t="s">
        <v>83</v>
      </c>
      <c r="D5980" t="s">
        <v>25</v>
      </c>
      <c r="E5980" t="s">
        <v>5</v>
      </c>
      <c r="F5980" t="s">
        <v>32</v>
      </c>
      <c r="G5980">
        <v>296594.15625</v>
      </c>
      <c r="H5980">
        <v>68955.6953125</v>
      </c>
      <c r="I5980">
        <v>54454.33984375</v>
      </c>
      <c r="J5980">
        <v>0</v>
      </c>
      <c r="L5980" s="26">
        <v>52231</v>
      </c>
      <c r="M5980">
        <v>19</v>
      </c>
      <c r="N5980">
        <v>48416.5625</v>
      </c>
    </row>
    <row r="5981" spans="1:14" x14ac:dyDescent="0.25">
      <c r="A5981" s="21" t="str">
        <f t="shared" si="93"/>
        <v>MOW L2C CAAF_2043</v>
      </c>
      <c r="B5981" t="s">
        <v>130</v>
      </c>
      <c r="C5981" t="s">
        <v>83</v>
      </c>
      <c r="D5981" t="s">
        <v>25</v>
      </c>
      <c r="E5981" t="s">
        <v>5</v>
      </c>
      <c r="F5981" t="s">
        <v>32</v>
      </c>
      <c r="G5981">
        <v>299773.65625</v>
      </c>
      <c r="H5981">
        <v>69628.125</v>
      </c>
      <c r="I5981">
        <v>177415.3125</v>
      </c>
      <c r="J5981">
        <v>0</v>
      </c>
      <c r="L5981" s="26">
        <v>52596</v>
      </c>
      <c r="M5981">
        <v>20</v>
      </c>
      <c r="N5981">
        <v>49147.6640625</v>
      </c>
    </row>
    <row r="5982" spans="1:14" x14ac:dyDescent="0.25">
      <c r="A5982" s="21" t="str">
        <f t="shared" si="93"/>
        <v>MOW L2C CAAF_2024</v>
      </c>
      <c r="B5982" t="s">
        <v>130</v>
      </c>
      <c r="C5982" t="s">
        <v>83</v>
      </c>
      <c r="D5982" t="s">
        <v>25</v>
      </c>
      <c r="E5982" t="s">
        <v>5</v>
      </c>
      <c r="F5982" t="s">
        <v>8</v>
      </c>
      <c r="G5982">
        <v>0</v>
      </c>
      <c r="H5982">
        <v>0</v>
      </c>
      <c r="I5982">
        <v>0</v>
      </c>
      <c r="J5982">
        <v>0</v>
      </c>
      <c r="L5982" s="26">
        <v>45657</v>
      </c>
      <c r="M5982">
        <v>1</v>
      </c>
      <c r="N5982">
        <v>0</v>
      </c>
    </row>
    <row r="5983" spans="1:14" x14ac:dyDescent="0.25">
      <c r="A5983" s="21" t="str">
        <f t="shared" si="93"/>
        <v>MOW L2C CAAF_2025</v>
      </c>
      <c r="B5983" t="s">
        <v>130</v>
      </c>
      <c r="C5983" t="s">
        <v>83</v>
      </c>
      <c r="D5983" t="s">
        <v>25</v>
      </c>
      <c r="E5983" t="s">
        <v>5</v>
      </c>
      <c r="F5983" t="s">
        <v>8</v>
      </c>
      <c r="G5983">
        <v>0</v>
      </c>
      <c r="H5983">
        <v>0</v>
      </c>
      <c r="I5983">
        <v>0</v>
      </c>
      <c r="J5983">
        <v>0</v>
      </c>
      <c r="L5983" s="26">
        <v>46022</v>
      </c>
      <c r="M5983">
        <v>2</v>
      </c>
      <c r="N5983">
        <v>0</v>
      </c>
    </row>
    <row r="5984" spans="1:14" x14ac:dyDescent="0.25">
      <c r="A5984" s="21" t="str">
        <f t="shared" si="93"/>
        <v>MOW L2C CAAF_2026</v>
      </c>
      <c r="B5984" t="s">
        <v>130</v>
      </c>
      <c r="C5984" t="s">
        <v>83</v>
      </c>
      <c r="D5984" t="s">
        <v>25</v>
      </c>
      <c r="E5984" t="s">
        <v>5</v>
      </c>
      <c r="F5984" t="s">
        <v>8</v>
      </c>
      <c r="G5984">
        <v>0</v>
      </c>
      <c r="H5984">
        <v>0</v>
      </c>
      <c r="I5984">
        <v>0</v>
      </c>
      <c r="J5984">
        <v>0</v>
      </c>
      <c r="L5984" s="26">
        <v>46387</v>
      </c>
      <c r="M5984">
        <v>3</v>
      </c>
      <c r="N5984">
        <v>0</v>
      </c>
    </row>
    <row r="5985" spans="1:14" x14ac:dyDescent="0.25">
      <c r="A5985" s="21" t="str">
        <f t="shared" si="93"/>
        <v>MOW L2C CAAF_2027</v>
      </c>
      <c r="B5985" t="s">
        <v>130</v>
      </c>
      <c r="C5985" t="s">
        <v>83</v>
      </c>
      <c r="D5985" t="s">
        <v>25</v>
      </c>
      <c r="E5985" t="s">
        <v>5</v>
      </c>
      <c r="F5985" t="s">
        <v>8</v>
      </c>
      <c r="G5985">
        <v>0</v>
      </c>
      <c r="H5985">
        <v>0</v>
      </c>
      <c r="I5985">
        <v>0</v>
      </c>
      <c r="J5985">
        <v>0</v>
      </c>
      <c r="L5985" s="26">
        <v>46752</v>
      </c>
      <c r="M5985">
        <v>4</v>
      </c>
      <c r="N5985">
        <v>0</v>
      </c>
    </row>
    <row r="5986" spans="1:14" x14ac:dyDescent="0.25">
      <c r="A5986" s="21" t="str">
        <f t="shared" si="93"/>
        <v>MOW L2C CAAF_2028</v>
      </c>
      <c r="B5986" t="s">
        <v>130</v>
      </c>
      <c r="C5986" t="s">
        <v>83</v>
      </c>
      <c r="D5986" t="s">
        <v>25</v>
      </c>
      <c r="E5986" t="s">
        <v>5</v>
      </c>
      <c r="F5986" t="s">
        <v>8</v>
      </c>
      <c r="G5986">
        <v>0</v>
      </c>
      <c r="H5986">
        <v>0</v>
      </c>
      <c r="I5986">
        <v>0</v>
      </c>
      <c r="J5986">
        <v>0</v>
      </c>
      <c r="L5986" s="26">
        <v>47118</v>
      </c>
      <c r="M5986">
        <v>5</v>
      </c>
      <c r="N5986">
        <v>0</v>
      </c>
    </row>
    <row r="5987" spans="1:14" x14ac:dyDescent="0.25">
      <c r="A5987" s="21" t="str">
        <f t="shared" si="93"/>
        <v>MOW L2C CAAF_2029</v>
      </c>
      <c r="B5987" t="s">
        <v>130</v>
      </c>
      <c r="C5987" t="s">
        <v>83</v>
      </c>
      <c r="D5987" t="s">
        <v>25</v>
      </c>
      <c r="E5987" t="s">
        <v>5</v>
      </c>
      <c r="F5987" t="s">
        <v>8</v>
      </c>
      <c r="G5987">
        <v>0</v>
      </c>
      <c r="H5987">
        <v>0</v>
      </c>
      <c r="I5987">
        <v>0</v>
      </c>
      <c r="J5987">
        <v>0</v>
      </c>
      <c r="L5987" s="26">
        <v>47483</v>
      </c>
      <c r="M5987">
        <v>6</v>
      </c>
      <c r="N5987">
        <v>0</v>
      </c>
    </row>
    <row r="5988" spans="1:14" x14ac:dyDescent="0.25">
      <c r="A5988" s="21" t="str">
        <f t="shared" si="93"/>
        <v>MOW L2C CAAF_2030</v>
      </c>
      <c r="B5988" t="s">
        <v>130</v>
      </c>
      <c r="C5988" t="s">
        <v>83</v>
      </c>
      <c r="D5988" t="s">
        <v>25</v>
      </c>
      <c r="E5988" t="s">
        <v>5</v>
      </c>
      <c r="F5988" t="s">
        <v>8</v>
      </c>
      <c r="G5988">
        <v>0</v>
      </c>
      <c r="H5988">
        <v>0</v>
      </c>
      <c r="I5988">
        <v>0</v>
      </c>
      <c r="J5988">
        <v>0</v>
      </c>
      <c r="L5988" s="26">
        <v>47848</v>
      </c>
      <c r="M5988">
        <v>7</v>
      </c>
      <c r="N5988">
        <v>0</v>
      </c>
    </row>
    <row r="5989" spans="1:14" x14ac:dyDescent="0.25">
      <c r="A5989" s="21" t="str">
        <f t="shared" si="93"/>
        <v>MOW L2C CAAF_2031</v>
      </c>
      <c r="B5989" t="s">
        <v>130</v>
      </c>
      <c r="C5989" t="s">
        <v>83</v>
      </c>
      <c r="D5989" t="s">
        <v>25</v>
      </c>
      <c r="E5989" t="s">
        <v>5</v>
      </c>
      <c r="F5989" t="s">
        <v>8</v>
      </c>
      <c r="G5989">
        <v>0</v>
      </c>
      <c r="H5989">
        <v>0</v>
      </c>
      <c r="I5989">
        <v>0</v>
      </c>
      <c r="J5989">
        <v>0</v>
      </c>
      <c r="L5989" s="26">
        <v>48213</v>
      </c>
      <c r="M5989">
        <v>8</v>
      </c>
      <c r="N5989">
        <v>0</v>
      </c>
    </row>
    <row r="5990" spans="1:14" x14ac:dyDescent="0.25">
      <c r="A5990" s="21" t="str">
        <f t="shared" si="93"/>
        <v>MOW L2C CAAF_2032</v>
      </c>
      <c r="B5990" t="s">
        <v>130</v>
      </c>
      <c r="C5990" t="s">
        <v>83</v>
      </c>
      <c r="D5990" t="s">
        <v>25</v>
      </c>
      <c r="E5990" t="s">
        <v>5</v>
      </c>
      <c r="F5990" t="s">
        <v>8</v>
      </c>
      <c r="G5990">
        <v>0</v>
      </c>
      <c r="H5990">
        <v>0</v>
      </c>
      <c r="I5990">
        <v>0</v>
      </c>
      <c r="J5990">
        <v>0</v>
      </c>
      <c r="L5990" s="26">
        <v>48579</v>
      </c>
      <c r="M5990">
        <v>9</v>
      </c>
      <c r="N5990">
        <v>0</v>
      </c>
    </row>
    <row r="5991" spans="1:14" x14ac:dyDescent="0.25">
      <c r="A5991" s="21" t="str">
        <f t="shared" si="93"/>
        <v>MOW L2C CAAF_2033</v>
      </c>
      <c r="B5991" t="s">
        <v>130</v>
      </c>
      <c r="C5991" t="s">
        <v>83</v>
      </c>
      <c r="D5991" t="s">
        <v>25</v>
      </c>
      <c r="E5991" t="s">
        <v>5</v>
      </c>
      <c r="F5991" t="s">
        <v>8</v>
      </c>
      <c r="G5991">
        <v>0</v>
      </c>
      <c r="H5991">
        <v>0</v>
      </c>
      <c r="I5991">
        <v>0</v>
      </c>
      <c r="J5991">
        <v>0</v>
      </c>
      <c r="L5991" s="26">
        <v>48944</v>
      </c>
      <c r="M5991">
        <v>10</v>
      </c>
      <c r="N5991">
        <v>0</v>
      </c>
    </row>
    <row r="5992" spans="1:14" x14ac:dyDescent="0.25">
      <c r="A5992" s="21" t="str">
        <f t="shared" si="93"/>
        <v>MOW L2C CAAF_2034</v>
      </c>
      <c r="B5992" t="s">
        <v>130</v>
      </c>
      <c r="C5992" t="s">
        <v>83</v>
      </c>
      <c r="D5992" t="s">
        <v>25</v>
      </c>
      <c r="E5992" t="s">
        <v>5</v>
      </c>
      <c r="F5992" t="s">
        <v>8</v>
      </c>
      <c r="G5992">
        <v>0</v>
      </c>
      <c r="H5992">
        <v>0</v>
      </c>
      <c r="I5992">
        <v>0</v>
      </c>
      <c r="J5992">
        <v>0</v>
      </c>
      <c r="L5992" s="26">
        <v>49309</v>
      </c>
      <c r="M5992">
        <v>11</v>
      </c>
      <c r="N5992">
        <v>0</v>
      </c>
    </row>
    <row r="5993" spans="1:14" x14ac:dyDescent="0.25">
      <c r="A5993" s="21" t="str">
        <f t="shared" si="93"/>
        <v>MOW L2C CAAF_2035</v>
      </c>
      <c r="B5993" t="s">
        <v>130</v>
      </c>
      <c r="C5993" t="s">
        <v>83</v>
      </c>
      <c r="D5993" t="s">
        <v>25</v>
      </c>
      <c r="E5993" t="s">
        <v>5</v>
      </c>
      <c r="F5993" t="s">
        <v>8</v>
      </c>
      <c r="G5993">
        <v>0</v>
      </c>
      <c r="H5993">
        <v>0</v>
      </c>
      <c r="I5993">
        <v>0</v>
      </c>
      <c r="J5993">
        <v>0</v>
      </c>
      <c r="L5993" s="26">
        <v>49674</v>
      </c>
      <c r="M5993">
        <v>12</v>
      </c>
      <c r="N5993">
        <v>0</v>
      </c>
    </row>
    <row r="5994" spans="1:14" x14ac:dyDescent="0.25">
      <c r="A5994" s="21" t="str">
        <f t="shared" si="93"/>
        <v>MOW L2C CAAF_2036</v>
      </c>
      <c r="B5994" t="s">
        <v>130</v>
      </c>
      <c r="C5994" t="s">
        <v>83</v>
      </c>
      <c r="D5994" t="s">
        <v>25</v>
      </c>
      <c r="E5994" t="s">
        <v>5</v>
      </c>
      <c r="F5994" t="s">
        <v>8</v>
      </c>
      <c r="G5994">
        <v>0</v>
      </c>
      <c r="H5994">
        <v>0</v>
      </c>
      <c r="I5994">
        <v>0</v>
      </c>
      <c r="J5994">
        <v>0</v>
      </c>
      <c r="L5994" s="26">
        <v>50040</v>
      </c>
      <c r="M5994">
        <v>13</v>
      </c>
      <c r="N5994">
        <v>0</v>
      </c>
    </row>
    <row r="5995" spans="1:14" x14ac:dyDescent="0.25">
      <c r="A5995" s="21" t="str">
        <f t="shared" si="93"/>
        <v>MOW L2C CAAF_2037</v>
      </c>
      <c r="B5995" t="s">
        <v>130</v>
      </c>
      <c r="C5995" t="s">
        <v>83</v>
      </c>
      <c r="D5995" t="s">
        <v>25</v>
      </c>
      <c r="E5995" t="s">
        <v>5</v>
      </c>
      <c r="F5995" t="s">
        <v>8</v>
      </c>
      <c r="G5995">
        <v>0</v>
      </c>
      <c r="H5995">
        <v>0</v>
      </c>
      <c r="I5995">
        <v>0</v>
      </c>
      <c r="J5995">
        <v>0</v>
      </c>
      <c r="L5995" s="26">
        <v>50405</v>
      </c>
      <c r="M5995">
        <v>14</v>
      </c>
      <c r="N5995">
        <v>0</v>
      </c>
    </row>
    <row r="5996" spans="1:14" x14ac:dyDescent="0.25">
      <c r="A5996" s="21" t="str">
        <f t="shared" si="93"/>
        <v>MOW L2C CAAF_2038</v>
      </c>
      <c r="B5996" t="s">
        <v>130</v>
      </c>
      <c r="C5996" t="s">
        <v>83</v>
      </c>
      <c r="D5996" t="s">
        <v>25</v>
      </c>
      <c r="E5996" t="s">
        <v>5</v>
      </c>
      <c r="F5996" t="s">
        <v>8</v>
      </c>
      <c r="G5996">
        <v>0</v>
      </c>
      <c r="H5996">
        <v>0</v>
      </c>
      <c r="I5996">
        <v>0</v>
      </c>
      <c r="J5996">
        <v>0</v>
      </c>
      <c r="L5996" s="26">
        <v>50770</v>
      </c>
      <c r="M5996">
        <v>15</v>
      </c>
      <c r="N5996">
        <v>0</v>
      </c>
    </row>
    <row r="5997" spans="1:14" x14ac:dyDescent="0.25">
      <c r="A5997" s="21" t="str">
        <f t="shared" si="93"/>
        <v>MOW L2C CAAF_2039</v>
      </c>
      <c r="B5997" t="s">
        <v>130</v>
      </c>
      <c r="C5997" t="s">
        <v>83</v>
      </c>
      <c r="D5997" t="s">
        <v>25</v>
      </c>
      <c r="E5997" t="s">
        <v>5</v>
      </c>
      <c r="F5997" t="s">
        <v>8</v>
      </c>
      <c r="G5997">
        <v>0</v>
      </c>
      <c r="H5997">
        <v>0</v>
      </c>
      <c r="I5997">
        <v>0</v>
      </c>
      <c r="J5997">
        <v>0</v>
      </c>
      <c r="L5997" s="26">
        <v>51135</v>
      </c>
      <c r="M5997">
        <v>16</v>
      </c>
      <c r="N5997">
        <v>0</v>
      </c>
    </row>
    <row r="5998" spans="1:14" x14ac:dyDescent="0.25">
      <c r="A5998" s="21" t="str">
        <f t="shared" si="93"/>
        <v>MOW L2C CAAF_2040</v>
      </c>
      <c r="B5998" t="s">
        <v>130</v>
      </c>
      <c r="C5998" t="s">
        <v>83</v>
      </c>
      <c r="D5998" t="s">
        <v>25</v>
      </c>
      <c r="E5998" t="s">
        <v>5</v>
      </c>
      <c r="F5998" t="s">
        <v>8</v>
      </c>
      <c r="G5998">
        <v>0</v>
      </c>
      <c r="H5998">
        <v>0</v>
      </c>
      <c r="I5998">
        <v>0</v>
      </c>
      <c r="J5998">
        <v>0</v>
      </c>
      <c r="L5998" s="26">
        <v>51501</v>
      </c>
      <c r="M5998">
        <v>17</v>
      </c>
      <c r="N5998">
        <v>0</v>
      </c>
    </row>
    <row r="5999" spans="1:14" x14ac:dyDescent="0.25">
      <c r="A5999" s="21" t="str">
        <f t="shared" si="93"/>
        <v>MOW L2C CAAF_2041</v>
      </c>
      <c r="B5999" t="s">
        <v>130</v>
      </c>
      <c r="C5999" t="s">
        <v>83</v>
      </c>
      <c r="D5999" t="s">
        <v>25</v>
      </c>
      <c r="E5999" t="s">
        <v>5</v>
      </c>
      <c r="F5999" t="s">
        <v>8</v>
      </c>
      <c r="G5999">
        <v>0</v>
      </c>
      <c r="H5999">
        <v>0</v>
      </c>
      <c r="I5999">
        <v>0</v>
      </c>
      <c r="J5999">
        <v>0</v>
      </c>
      <c r="L5999" s="26">
        <v>51866</v>
      </c>
      <c r="M5999">
        <v>18</v>
      </c>
      <c r="N5999">
        <v>0</v>
      </c>
    </row>
    <row r="6000" spans="1:14" x14ac:dyDescent="0.25">
      <c r="A6000" s="21" t="str">
        <f t="shared" si="93"/>
        <v>MOW L2C CAAF_2042</v>
      </c>
      <c r="B6000" t="s">
        <v>130</v>
      </c>
      <c r="C6000" t="s">
        <v>83</v>
      </c>
      <c r="D6000" t="s">
        <v>25</v>
      </c>
      <c r="E6000" t="s">
        <v>5</v>
      </c>
      <c r="F6000" t="s">
        <v>8</v>
      </c>
      <c r="G6000">
        <v>0</v>
      </c>
      <c r="H6000">
        <v>0</v>
      </c>
      <c r="I6000">
        <v>0</v>
      </c>
      <c r="J6000">
        <v>0</v>
      </c>
      <c r="L6000" s="26">
        <v>52231</v>
      </c>
      <c r="M6000">
        <v>19</v>
      </c>
      <c r="N6000">
        <v>0</v>
      </c>
    </row>
    <row r="6001" spans="1:14" x14ac:dyDescent="0.25">
      <c r="A6001" s="21" t="str">
        <f t="shared" si="93"/>
        <v>MOW L2C CAAF_2043</v>
      </c>
      <c r="B6001" t="s">
        <v>130</v>
      </c>
      <c r="C6001" t="s">
        <v>83</v>
      </c>
      <c r="D6001" t="s">
        <v>25</v>
      </c>
      <c r="E6001" t="s">
        <v>5</v>
      </c>
      <c r="F6001" t="s">
        <v>8</v>
      </c>
      <c r="G6001">
        <v>0</v>
      </c>
      <c r="H6001">
        <v>0</v>
      </c>
      <c r="I6001">
        <v>0</v>
      </c>
      <c r="J6001">
        <v>0</v>
      </c>
      <c r="L6001" s="26">
        <v>52596</v>
      </c>
      <c r="M6001">
        <v>20</v>
      </c>
      <c r="N6001">
        <v>0</v>
      </c>
    </row>
    <row r="6002" spans="1:14" x14ac:dyDescent="0.25">
      <c r="A6002" s="21" t="str">
        <f t="shared" si="93"/>
        <v>MOW L2N CAAF_2024</v>
      </c>
      <c r="B6002" t="s">
        <v>130</v>
      </c>
      <c r="C6002" t="s">
        <v>83</v>
      </c>
      <c r="D6002" t="s">
        <v>26</v>
      </c>
      <c r="E6002" t="s">
        <v>29</v>
      </c>
      <c r="F6002" t="s">
        <v>28</v>
      </c>
      <c r="K6002">
        <v>0</v>
      </c>
      <c r="L6002" s="26">
        <v>45657</v>
      </c>
      <c r="M6002">
        <v>1</v>
      </c>
    </row>
    <row r="6003" spans="1:14" x14ac:dyDescent="0.25">
      <c r="A6003" s="21" t="str">
        <f t="shared" si="93"/>
        <v>MOW L2N CAAF_2025</v>
      </c>
      <c r="B6003" t="s">
        <v>130</v>
      </c>
      <c r="C6003" t="s">
        <v>83</v>
      </c>
      <c r="D6003" t="s">
        <v>26</v>
      </c>
      <c r="E6003" t="s">
        <v>29</v>
      </c>
      <c r="F6003" t="s">
        <v>28</v>
      </c>
      <c r="K6003">
        <v>0</v>
      </c>
      <c r="L6003" s="26">
        <v>46022</v>
      </c>
      <c r="M6003">
        <v>2</v>
      </c>
    </row>
    <row r="6004" spans="1:14" x14ac:dyDescent="0.25">
      <c r="A6004" s="21" t="str">
        <f t="shared" si="93"/>
        <v>MOW L2N CAAF_2026</v>
      </c>
      <c r="B6004" t="s">
        <v>130</v>
      </c>
      <c r="C6004" t="s">
        <v>83</v>
      </c>
      <c r="D6004" t="s">
        <v>26</v>
      </c>
      <c r="E6004" t="s">
        <v>29</v>
      </c>
      <c r="F6004" t="s">
        <v>28</v>
      </c>
      <c r="K6004">
        <v>0</v>
      </c>
      <c r="L6004" s="26">
        <v>46387</v>
      </c>
      <c r="M6004">
        <v>3</v>
      </c>
    </row>
    <row r="6005" spans="1:14" x14ac:dyDescent="0.25">
      <c r="A6005" s="21" t="str">
        <f t="shared" si="93"/>
        <v>MOW L2N CAAF_2027</v>
      </c>
      <c r="B6005" t="s">
        <v>130</v>
      </c>
      <c r="C6005" t="s">
        <v>83</v>
      </c>
      <c r="D6005" t="s">
        <v>26</v>
      </c>
      <c r="E6005" t="s">
        <v>29</v>
      </c>
      <c r="F6005" t="s">
        <v>28</v>
      </c>
      <c r="K6005">
        <v>0</v>
      </c>
      <c r="L6005" s="26">
        <v>46752</v>
      </c>
      <c r="M6005">
        <v>4</v>
      </c>
    </row>
    <row r="6006" spans="1:14" x14ac:dyDescent="0.25">
      <c r="A6006" s="21" t="str">
        <f t="shared" si="93"/>
        <v>MOW L2N CAAF_2028</v>
      </c>
      <c r="B6006" t="s">
        <v>130</v>
      </c>
      <c r="C6006" t="s">
        <v>83</v>
      </c>
      <c r="D6006" t="s">
        <v>26</v>
      </c>
      <c r="E6006" t="s">
        <v>29</v>
      </c>
      <c r="F6006" t="s">
        <v>28</v>
      </c>
      <c r="K6006">
        <v>0</v>
      </c>
      <c r="L6006" s="26">
        <v>47118</v>
      </c>
      <c r="M6006">
        <v>5</v>
      </c>
    </row>
    <row r="6007" spans="1:14" x14ac:dyDescent="0.25">
      <c r="A6007" s="21" t="str">
        <f t="shared" si="93"/>
        <v>MOW L2N CAAF_2029</v>
      </c>
      <c r="B6007" t="s">
        <v>130</v>
      </c>
      <c r="C6007" t="s">
        <v>83</v>
      </c>
      <c r="D6007" t="s">
        <v>26</v>
      </c>
      <c r="E6007" t="s">
        <v>29</v>
      </c>
      <c r="F6007" t="s">
        <v>28</v>
      </c>
      <c r="K6007">
        <v>0</v>
      </c>
      <c r="L6007" s="26">
        <v>47483</v>
      </c>
      <c r="M6007">
        <v>6</v>
      </c>
    </row>
    <row r="6008" spans="1:14" x14ac:dyDescent="0.25">
      <c r="A6008" s="21" t="str">
        <f t="shared" si="93"/>
        <v>MOW L2N CAAF_2030</v>
      </c>
      <c r="B6008" t="s">
        <v>130</v>
      </c>
      <c r="C6008" t="s">
        <v>83</v>
      </c>
      <c r="D6008" t="s">
        <v>26</v>
      </c>
      <c r="E6008" t="s">
        <v>29</v>
      </c>
      <c r="F6008" t="s">
        <v>28</v>
      </c>
      <c r="K6008">
        <v>0</v>
      </c>
      <c r="L6008" s="26">
        <v>47848</v>
      </c>
      <c r="M6008">
        <v>7</v>
      </c>
    </row>
    <row r="6009" spans="1:14" x14ac:dyDescent="0.25">
      <c r="A6009" s="21" t="str">
        <f t="shared" si="93"/>
        <v>MOW L2N CAAF_2031</v>
      </c>
      <c r="B6009" t="s">
        <v>130</v>
      </c>
      <c r="C6009" t="s">
        <v>83</v>
      </c>
      <c r="D6009" t="s">
        <v>26</v>
      </c>
      <c r="E6009" t="s">
        <v>29</v>
      </c>
      <c r="F6009" t="s">
        <v>28</v>
      </c>
      <c r="K6009">
        <v>0</v>
      </c>
      <c r="L6009" s="26">
        <v>48213</v>
      </c>
      <c r="M6009">
        <v>8</v>
      </c>
    </row>
    <row r="6010" spans="1:14" x14ac:dyDescent="0.25">
      <c r="A6010" s="21" t="str">
        <f t="shared" si="93"/>
        <v>MOW L2N CAAF_2032</v>
      </c>
      <c r="B6010" t="s">
        <v>130</v>
      </c>
      <c r="C6010" t="s">
        <v>83</v>
      </c>
      <c r="D6010" t="s">
        <v>26</v>
      </c>
      <c r="E6010" t="s">
        <v>29</v>
      </c>
      <c r="F6010" t="s">
        <v>28</v>
      </c>
      <c r="K6010">
        <v>0</v>
      </c>
      <c r="L6010" s="26">
        <v>48579</v>
      </c>
      <c r="M6010">
        <v>9</v>
      </c>
    </row>
    <row r="6011" spans="1:14" x14ac:dyDescent="0.25">
      <c r="A6011" s="21" t="str">
        <f t="shared" si="93"/>
        <v>MOW L2N CAAF_2033</v>
      </c>
      <c r="B6011" t="s">
        <v>130</v>
      </c>
      <c r="C6011" t="s">
        <v>83</v>
      </c>
      <c r="D6011" t="s">
        <v>26</v>
      </c>
      <c r="E6011" t="s">
        <v>29</v>
      </c>
      <c r="F6011" t="s">
        <v>28</v>
      </c>
      <c r="K6011">
        <v>0</v>
      </c>
      <c r="L6011" s="26">
        <v>48944</v>
      </c>
      <c r="M6011">
        <v>10</v>
      </c>
    </row>
    <row r="6012" spans="1:14" x14ac:dyDescent="0.25">
      <c r="A6012" s="21" t="str">
        <f t="shared" si="93"/>
        <v>MOW L2N CAAF_2034</v>
      </c>
      <c r="B6012" t="s">
        <v>130</v>
      </c>
      <c r="C6012" t="s">
        <v>83</v>
      </c>
      <c r="D6012" t="s">
        <v>26</v>
      </c>
      <c r="E6012" t="s">
        <v>29</v>
      </c>
      <c r="F6012" t="s">
        <v>28</v>
      </c>
      <c r="K6012">
        <v>0</v>
      </c>
      <c r="L6012" s="26">
        <v>49309</v>
      </c>
      <c r="M6012">
        <v>11</v>
      </c>
    </row>
    <row r="6013" spans="1:14" x14ac:dyDescent="0.25">
      <c r="A6013" s="21" t="str">
        <f t="shared" si="93"/>
        <v>MOW L2N CAAF_2035</v>
      </c>
      <c r="B6013" t="s">
        <v>130</v>
      </c>
      <c r="C6013" t="s">
        <v>83</v>
      </c>
      <c r="D6013" t="s">
        <v>26</v>
      </c>
      <c r="E6013" t="s">
        <v>29</v>
      </c>
      <c r="F6013" t="s">
        <v>28</v>
      </c>
      <c r="K6013">
        <v>0</v>
      </c>
      <c r="L6013" s="26">
        <v>49674</v>
      </c>
      <c r="M6013">
        <v>12</v>
      </c>
    </row>
    <row r="6014" spans="1:14" x14ac:dyDescent="0.25">
      <c r="A6014" s="21" t="str">
        <f t="shared" si="93"/>
        <v>MOW L2N CAAF_2036</v>
      </c>
      <c r="B6014" t="s">
        <v>130</v>
      </c>
      <c r="C6014" t="s">
        <v>83</v>
      </c>
      <c r="D6014" t="s">
        <v>26</v>
      </c>
      <c r="E6014" t="s">
        <v>29</v>
      </c>
      <c r="F6014" t="s">
        <v>28</v>
      </c>
      <c r="K6014">
        <v>0</v>
      </c>
      <c r="L6014" s="26">
        <v>50040</v>
      </c>
      <c r="M6014">
        <v>13</v>
      </c>
    </row>
    <row r="6015" spans="1:14" x14ac:dyDescent="0.25">
      <c r="A6015" s="21" t="str">
        <f t="shared" si="93"/>
        <v>MOW L2N CAAF_2037</v>
      </c>
      <c r="B6015" t="s">
        <v>130</v>
      </c>
      <c r="C6015" t="s">
        <v>83</v>
      </c>
      <c r="D6015" t="s">
        <v>26</v>
      </c>
      <c r="E6015" t="s">
        <v>29</v>
      </c>
      <c r="F6015" t="s">
        <v>28</v>
      </c>
      <c r="K6015">
        <v>0</v>
      </c>
      <c r="L6015" s="26">
        <v>50405</v>
      </c>
      <c r="M6015">
        <v>14</v>
      </c>
    </row>
    <row r="6016" spans="1:14" x14ac:dyDescent="0.25">
      <c r="A6016" s="21" t="str">
        <f t="shared" si="93"/>
        <v>MOW L2N CAAF_2038</v>
      </c>
      <c r="B6016" t="s">
        <v>130</v>
      </c>
      <c r="C6016" t="s">
        <v>83</v>
      </c>
      <c r="D6016" t="s">
        <v>26</v>
      </c>
      <c r="E6016" t="s">
        <v>29</v>
      </c>
      <c r="F6016" t="s">
        <v>28</v>
      </c>
      <c r="K6016">
        <v>0</v>
      </c>
      <c r="L6016" s="26">
        <v>50770</v>
      </c>
      <c r="M6016">
        <v>15</v>
      </c>
    </row>
    <row r="6017" spans="1:13" x14ac:dyDescent="0.25">
      <c r="A6017" s="21" t="str">
        <f t="shared" si="93"/>
        <v>MOW L2N CAAF_2039</v>
      </c>
      <c r="B6017" t="s">
        <v>130</v>
      </c>
      <c r="C6017" t="s">
        <v>83</v>
      </c>
      <c r="D6017" t="s">
        <v>26</v>
      </c>
      <c r="E6017" t="s">
        <v>29</v>
      </c>
      <c r="F6017" t="s">
        <v>28</v>
      </c>
      <c r="K6017">
        <v>0</v>
      </c>
      <c r="L6017" s="26">
        <v>51135</v>
      </c>
      <c r="M6017">
        <v>16</v>
      </c>
    </row>
    <row r="6018" spans="1:13" x14ac:dyDescent="0.25">
      <c r="A6018" s="21" t="str">
        <f t="shared" ref="A6018:A6081" si="94">B6018&amp;" "&amp;D6018&amp;" "&amp;C6018&amp;"_"&amp;YEAR(L6018)</f>
        <v>MOW L2N CAAF_2040</v>
      </c>
      <c r="B6018" t="s">
        <v>130</v>
      </c>
      <c r="C6018" t="s">
        <v>83</v>
      </c>
      <c r="D6018" t="s">
        <v>26</v>
      </c>
      <c r="E6018" t="s">
        <v>29</v>
      </c>
      <c r="F6018" t="s">
        <v>28</v>
      </c>
      <c r="K6018">
        <v>0</v>
      </c>
      <c r="L6018" s="26">
        <v>51501</v>
      </c>
      <c r="M6018">
        <v>17</v>
      </c>
    </row>
    <row r="6019" spans="1:13" x14ac:dyDescent="0.25">
      <c r="A6019" s="21" t="str">
        <f t="shared" si="94"/>
        <v>MOW L2N CAAF_2041</v>
      </c>
      <c r="B6019" t="s">
        <v>130</v>
      </c>
      <c r="C6019" t="s">
        <v>83</v>
      </c>
      <c r="D6019" t="s">
        <v>26</v>
      </c>
      <c r="E6019" t="s">
        <v>29</v>
      </c>
      <c r="F6019" t="s">
        <v>28</v>
      </c>
      <c r="K6019">
        <v>0</v>
      </c>
      <c r="L6019" s="26">
        <v>51866</v>
      </c>
      <c r="M6019">
        <v>18</v>
      </c>
    </row>
    <row r="6020" spans="1:13" x14ac:dyDescent="0.25">
      <c r="A6020" s="21" t="str">
        <f t="shared" si="94"/>
        <v>MOW L2N CAAF_2042</v>
      </c>
      <c r="B6020" t="s">
        <v>130</v>
      </c>
      <c r="C6020" t="s">
        <v>83</v>
      </c>
      <c r="D6020" t="s">
        <v>26</v>
      </c>
      <c r="E6020" t="s">
        <v>29</v>
      </c>
      <c r="F6020" t="s">
        <v>28</v>
      </c>
      <c r="K6020">
        <v>0</v>
      </c>
      <c r="L6020" s="26">
        <v>52231</v>
      </c>
      <c r="M6020">
        <v>19</v>
      </c>
    </row>
    <row r="6021" spans="1:13" x14ac:dyDescent="0.25">
      <c r="A6021" s="21" t="str">
        <f t="shared" si="94"/>
        <v>MOW L2N CAAF_2043</v>
      </c>
      <c r="B6021" t="s">
        <v>130</v>
      </c>
      <c r="C6021" t="s">
        <v>83</v>
      </c>
      <c r="D6021" t="s">
        <v>26</v>
      </c>
      <c r="E6021" t="s">
        <v>29</v>
      </c>
      <c r="F6021" t="s">
        <v>28</v>
      </c>
      <c r="K6021">
        <v>0</v>
      </c>
      <c r="L6021" s="26">
        <v>52596</v>
      </c>
      <c r="M6021">
        <v>20</v>
      </c>
    </row>
    <row r="6022" spans="1:13" x14ac:dyDescent="0.25">
      <c r="A6022" s="21" t="str">
        <f t="shared" si="94"/>
        <v>MOW L2N CAAF_2024</v>
      </c>
      <c r="B6022" t="s">
        <v>130</v>
      </c>
      <c r="C6022" t="s">
        <v>83</v>
      </c>
      <c r="D6022" t="s">
        <v>26</v>
      </c>
      <c r="E6022" t="s">
        <v>29</v>
      </c>
      <c r="F6022" t="s">
        <v>31</v>
      </c>
      <c r="K6022">
        <v>0</v>
      </c>
      <c r="L6022" s="26">
        <v>45657</v>
      </c>
      <c r="M6022">
        <v>1</v>
      </c>
    </row>
    <row r="6023" spans="1:13" x14ac:dyDescent="0.25">
      <c r="A6023" s="21" t="str">
        <f t="shared" si="94"/>
        <v>MOW L2N CAAF_2025</v>
      </c>
      <c r="B6023" t="s">
        <v>130</v>
      </c>
      <c r="C6023" t="s">
        <v>83</v>
      </c>
      <c r="D6023" t="s">
        <v>26</v>
      </c>
      <c r="E6023" t="s">
        <v>29</v>
      </c>
      <c r="F6023" t="s">
        <v>31</v>
      </c>
      <c r="K6023">
        <v>0</v>
      </c>
      <c r="L6023" s="26">
        <v>46022</v>
      </c>
      <c r="M6023">
        <v>2</v>
      </c>
    </row>
    <row r="6024" spans="1:13" x14ac:dyDescent="0.25">
      <c r="A6024" s="21" t="str">
        <f t="shared" si="94"/>
        <v>MOW L2N CAAF_2026</v>
      </c>
      <c r="B6024" t="s">
        <v>130</v>
      </c>
      <c r="C6024" t="s">
        <v>83</v>
      </c>
      <c r="D6024" t="s">
        <v>26</v>
      </c>
      <c r="E6024" t="s">
        <v>29</v>
      </c>
      <c r="F6024" t="s">
        <v>31</v>
      </c>
      <c r="K6024">
        <v>0</v>
      </c>
      <c r="L6024" s="26">
        <v>46387</v>
      </c>
      <c r="M6024">
        <v>3</v>
      </c>
    </row>
    <row r="6025" spans="1:13" x14ac:dyDescent="0.25">
      <c r="A6025" s="21" t="str">
        <f t="shared" si="94"/>
        <v>MOW L2N CAAF_2027</v>
      </c>
      <c r="B6025" t="s">
        <v>130</v>
      </c>
      <c r="C6025" t="s">
        <v>83</v>
      </c>
      <c r="D6025" t="s">
        <v>26</v>
      </c>
      <c r="E6025" t="s">
        <v>29</v>
      </c>
      <c r="F6025" t="s">
        <v>31</v>
      </c>
      <c r="K6025">
        <v>0</v>
      </c>
      <c r="L6025" s="26">
        <v>46752</v>
      </c>
      <c r="M6025">
        <v>4</v>
      </c>
    </row>
    <row r="6026" spans="1:13" x14ac:dyDescent="0.25">
      <c r="A6026" s="21" t="str">
        <f t="shared" si="94"/>
        <v>MOW L2N CAAF_2028</v>
      </c>
      <c r="B6026" t="s">
        <v>130</v>
      </c>
      <c r="C6026" t="s">
        <v>83</v>
      </c>
      <c r="D6026" t="s">
        <v>26</v>
      </c>
      <c r="E6026" t="s">
        <v>29</v>
      </c>
      <c r="F6026" t="s">
        <v>31</v>
      </c>
      <c r="K6026">
        <v>0</v>
      </c>
      <c r="L6026" s="26">
        <v>47118</v>
      </c>
      <c r="M6026">
        <v>5</v>
      </c>
    </row>
    <row r="6027" spans="1:13" x14ac:dyDescent="0.25">
      <c r="A6027" s="21" t="str">
        <f t="shared" si="94"/>
        <v>MOW L2N CAAF_2029</v>
      </c>
      <c r="B6027" t="s">
        <v>130</v>
      </c>
      <c r="C6027" t="s">
        <v>83</v>
      </c>
      <c r="D6027" t="s">
        <v>26</v>
      </c>
      <c r="E6027" t="s">
        <v>29</v>
      </c>
      <c r="F6027" t="s">
        <v>31</v>
      </c>
      <c r="K6027">
        <v>0</v>
      </c>
      <c r="L6027" s="26">
        <v>47483</v>
      </c>
      <c r="M6027">
        <v>6</v>
      </c>
    </row>
    <row r="6028" spans="1:13" x14ac:dyDescent="0.25">
      <c r="A6028" s="21" t="str">
        <f t="shared" si="94"/>
        <v>MOW L2N CAAF_2030</v>
      </c>
      <c r="B6028" t="s">
        <v>130</v>
      </c>
      <c r="C6028" t="s">
        <v>83</v>
      </c>
      <c r="D6028" t="s">
        <v>26</v>
      </c>
      <c r="E6028" t="s">
        <v>29</v>
      </c>
      <c r="F6028" t="s">
        <v>31</v>
      </c>
      <c r="K6028">
        <v>0</v>
      </c>
      <c r="L6028" s="26">
        <v>47848</v>
      </c>
      <c r="M6028">
        <v>7</v>
      </c>
    </row>
    <row r="6029" spans="1:13" x14ac:dyDescent="0.25">
      <c r="A6029" s="21" t="str">
        <f t="shared" si="94"/>
        <v>MOW L2N CAAF_2031</v>
      </c>
      <c r="B6029" t="s">
        <v>130</v>
      </c>
      <c r="C6029" t="s">
        <v>83</v>
      </c>
      <c r="D6029" t="s">
        <v>26</v>
      </c>
      <c r="E6029" t="s">
        <v>29</v>
      </c>
      <c r="F6029" t="s">
        <v>31</v>
      </c>
      <c r="K6029">
        <v>0</v>
      </c>
      <c r="L6029" s="26">
        <v>48213</v>
      </c>
      <c r="M6029">
        <v>8</v>
      </c>
    </row>
    <row r="6030" spans="1:13" x14ac:dyDescent="0.25">
      <c r="A6030" s="21" t="str">
        <f t="shared" si="94"/>
        <v>MOW L2N CAAF_2032</v>
      </c>
      <c r="B6030" t="s">
        <v>130</v>
      </c>
      <c r="C6030" t="s">
        <v>83</v>
      </c>
      <c r="D6030" t="s">
        <v>26</v>
      </c>
      <c r="E6030" t="s">
        <v>29</v>
      </c>
      <c r="F6030" t="s">
        <v>31</v>
      </c>
      <c r="K6030">
        <v>0</v>
      </c>
      <c r="L6030" s="26">
        <v>48579</v>
      </c>
      <c r="M6030">
        <v>9</v>
      </c>
    </row>
    <row r="6031" spans="1:13" x14ac:dyDescent="0.25">
      <c r="A6031" s="21" t="str">
        <f t="shared" si="94"/>
        <v>MOW L2N CAAF_2033</v>
      </c>
      <c r="B6031" t="s">
        <v>130</v>
      </c>
      <c r="C6031" t="s">
        <v>83</v>
      </c>
      <c r="D6031" t="s">
        <v>26</v>
      </c>
      <c r="E6031" t="s">
        <v>29</v>
      </c>
      <c r="F6031" t="s">
        <v>31</v>
      </c>
      <c r="K6031">
        <v>0</v>
      </c>
      <c r="L6031" s="26">
        <v>48944</v>
      </c>
      <c r="M6031">
        <v>10</v>
      </c>
    </row>
    <row r="6032" spans="1:13" x14ac:dyDescent="0.25">
      <c r="A6032" s="21" t="str">
        <f t="shared" si="94"/>
        <v>MOW L2N CAAF_2034</v>
      </c>
      <c r="B6032" t="s">
        <v>130</v>
      </c>
      <c r="C6032" t="s">
        <v>83</v>
      </c>
      <c r="D6032" t="s">
        <v>26</v>
      </c>
      <c r="E6032" t="s">
        <v>29</v>
      </c>
      <c r="F6032" t="s">
        <v>31</v>
      </c>
      <c r="K6032">
        <v>0</v>
      </c>
      <c r="L6032" s="26">
        <v>49309</v>
      </c>
      <c r="M6032">
        <v>11</v>
      </c>
    </row>
    <row r="6033" spans="1:14" x14ac:dyDescent="0.25">
      <c r="A6033" s="21" t="str">
        <f t="shared" si="94"/>
        <v>MOW L2N CAAF_2035</v>
      </c>
      <c r="B6033" t="s">
        <v>130</v>
      </c>
      <c r="C6033" t="s">
        <v>83</v>
      </c>
      <c r="D6033" t="s">
        <v>26</v>
      </c>
      <c r="E6033" t="s">
        <v>29</v>
      </c>
      <c r="F6033" t="s">
        <v>31</v>
      </c>
      <c r="K6033">
        <v>0</v>
      </c>
      <c r="L6033" s="26">
        <v>49674</v>
      </c>
      <c r="M6033">
        <v>12</v>
      </c>
    </row>
    <row r="6034" spans="1:14" x14ac:dyDescent="0.25">
      <c r="A6034" s="21" t="str">
        <f t="shared" si="94"/>
        <v>MOW L2N CAAF_2036</v>
      </c>
      <c r="B6034" t="s">
        <v>130</v>
      </c>
      <c r="C6034" t="s">
        <v>83</v>
      </c>
      <c r="D6034" t="s">
        <v>26</v>
      </c>
      <c r="E6034" t="s">
        <v>29</v>
      </c>
      <c r="F6034" t="s">
        <v>31</v>
      </c>
      <c r="K6034">
        <v>0</v>
      </c>
      <c r="L6034" s="26">
        <v>50040</v>
      </c>
      <c r="M6034">
        <v>13</v>
      </c>
    </row>
    <row r="6035" spans="1:14" x14ac:dyDescent="0.25">
      <c r="A6035" s="21" t="str">
        <f t="shared" si="94"/>
        <v>MOW L2N CAAF_2037</v>
      </c>
      <c r="B6035" t="s">
        <v>130</v>
      </c>
      <c r="C6035" t="s">
        <v>83</v>
      </c>
      <c r="D6035" t="s">
        <v>26</v>
      </c>
      <c r="E6035" t="s">
        <v>29</v>
      </c>
      <c r="F6035" t="s">
        <v>31</v>
      </c>
      <c r="K6035">
        <v>0</v>
      </c>
      <c r="L6035" s="26">
        <v>50405</v>
      </c>
      <c r="M6035">
        <v>14</v>
      </c>
    </row>
    <row r="6036" spans="1:14" x14ac:dyDescent="0.25">
      <c r="A6036" s="21" t="str">
        <f t="shared" si="94"/>
        <v>MOW L2N CAAF_2038</v>
      </c>
      <c r="B6036" t="s">
        <v>130</v>
      </c>
      <c r="C6036" t="s">
        <v>83</v>
      </c>
      <c r="D6036" t="s">
        <v>26</v>
      </c>
      <c r="E6036" t="s">
        <v>29</v>
      </c>
      <c r="F6036" t="s">
        <v>31</v>
      </c>
      <c r="K6036">
        <v>0</v>
      </c>
      <c r="L6036" s="26">
        <v>50770</v>
      </c>
      <c r="M6036">
        <v>15</v>
      </c>
    </row>
    <row r="6037" spans="1:14" x14ac:dyDescent="0.25">
      <c r="A6037" s="21" t="str">
        <f t="shared" si="94"/>
        <v>MOW L2N CAAF_2039</v>
      </c>
      <c r="B6037" t="s">
        <v>130</v>
      </c>
      <c r="C6037" t="s">
        <v>83</v>
      </c>
      <c r="D6037" t="s">
        <v>26</v>
      </c>
      <c r="E6037" t="s">
        <v>29</v>
      </c>
      <c r="F6037" t="s">
        <v>31</v>
      </c>
      <c r="K6037">
        <v>0</v>
      </c>
      <c r="L6037" s="26">
        <v>51135</v>
      </c>
      <c r="M6037">
        <v>16</v>
      </c>
    </row>
    <row r="6038" spans="1:14" x14ac:dyDescent="0.25">
      <c r="A6038" s="21" t="str">
        <f t="shared" si="94"/>
        <v>MOW L2N CAAF_2040</v>
      </c>
      <c r="B6038" t="s">
        <v>130</v>
      </c>
      <c r="C6038" t="s">
        <v>83</v>
      </c>
      <c r="D6038" t="s">
        <v>26</v>
      </c>
      <c r="E6038" t="s">
        <v>29</v>
      </c>
      <c r="F6038" t="s">
        <v>31</v>
      </c>
      <c r="K6038">
        <v>0</v>
      </c>
      <c r="L6038" s="26">
        <v>51501</v>
      </c>
      <c r="M6038">
        <v>17</v>
      </c>
    </row>
    <row r="6039" spans="1:14" x14ac:dyDescent="0.25">
      <c r="A6039" s="21" t="str">
        <f t="shared" si="94"/>
        <v>MOW L2N CAAF_2041</v>
      </c>
      <c r="B6039" t="s">
        <v>130</v>
      </c>
      <c r="C6039" t="s">
        <v>83</v>
      </c>
      <c r="D6039" t="s">
        <v>26</v>
      </c>
      <c r="E6039" t="s">
        <v>29</v>
      </c>
      <c r="F6039" t="s">
        <v>31</v>
      </c>
      <c r="K6039">
        <v>0</v>
      </c>
      <c r="L6039" s="26">
        <v>51866</v>
      </c>
      <c r="M6039">
        <v>18</v>
      </c>
    </row>
    <row r="6040" spans="1:14" x14ac:dyDescent="0.25">
      <c r="A6040" s="21" t="str">
        <f t="shared" si="94"/>
        <v>MOW L2N CAAF_2042</v>
      </c>
      <c r="B6040" t="s">
        <v>130</v>
      </c>
      <c r="C6040" t="s">
        <v>83</v>
      </c>
      <c r="D6040" t="s">
        <v>26</v>
      </c>
      <c r="E6040" t="s">
        <v>29</v>
      </c>
      <c r="F6040" t="s">
        <v>31</v>
      </c>
      <c r="K6040">
        <v>0</v>
      </c>
      <c r="L6040" s="26">
        <v>52231</v>
      </c>
      <c r="M6040">
        <v>19</v>
      </c>
    </row>
    <row r="6041" spans="1:14" x14ac:dyDescent="0.25">
      <c r="A6041" s="21" t="str">
        <f t="shared" si="94"/>
        <v>MOW L2N CAAF_2043</v>
      </c>
      <c r="B6041" t="s">
        <v>130</v>
      </c>
      <c r="C6041" t="s">
        <v>83</v>
      </c>
      <c r="D6041" t="s">
        <v>26</v>
      </c>
      <c r="E6041" t="s">
        <v>29</v>
      </c>
      <c r="F6041" t="s">
        <v>31</v>
      </c>
      <c r="K6041">
        <v>0</v>
      </c>
      <c r="L6041" s="26">
        <v>52596</v>
      </c>
      <c r="M6041">
        <v>20</v>
      </c>
    </row>
    <row r="6042" spans="1:14" x14ac:dyDescent="0.25">
      <c r="A6042" s="21" t="str">
        <f t="shared" si="94"/>
        <v>MOW L2N CAAF_2024</v>
      </c>
      <c r="B6042" t="s">
        <v>130</v>
      </c>
      <c r="C6042" t="s">
        <v>83</v>
      </c>
      <c r="D6042" t="s">
        <v>26</v>
      </c>
      <c r="E6042" t="s">
        <v>5</v>
      </c>
      <c r="F6042" t="s">
        <v>4</v>
      </c>
      <c r="G6042">
        <v>0</v>
      </c>
      <c r="H6042">
        <v>0</v>
      </c>
      <c r="I6042">
        <v>0</v>
      </c>
      <c r="J6042">
        <v>0</v>
      </c>
      <c r="L6042" s="26">
        <v>45657</v>
      </c>
      <c r="M6042">
        <v>1</v>
      </c>
      <c r="N6042">
        <v>0</v>
      </c>
    </row>
    <row r="6043" spans="1:14" x14ac:dyDescent="0.25">
      <c r="A6043" s="21" t="str">
        <f t="shared" si="94"/>
        <v>MOW L2N CAAF_2025</v>
      </c>
      <c r="B6043" t="s">
        <v>130</v>
      </c>
      <c r="C6043" t="s">
        <v>83</v>
      </c>
      <c r="D6043" t="s">
        <v>26</v>
      </c>
      <c r="E6043" t="s">
        <v>5</v>
      </c>
      <c r="F6043" t="s">
        <v>4</v>
      </c>
      <c r="G6043">
        <v>0</v>
      </c>
      <c r="H6043">
        <v>0</v>
      </c>
      <c r="I6043">
        <v>0</v>
      </c>
      <c r="J6043">
        <v>0</v>
      </c>
      <c r="L6043" s="26">
        <v>46022</v>
      </c>
      <c r="M6043">
        <v>2</v>
      </c>
      <c r="N6043">
        <v>0</v>
      </c>
    </row>
    <row r="6044" spans="1:14" x14ac:dyDescent="0.25">
      <c r="A6044" s="21" t="str">
        <f t="shared" si="94"/>
        <v>MOW L2N CAAF_2026</v>
      </c>
      <c r="B6044" t="s">
        <v>130</v>
      </c>
      <c r="C6044" t="s">
        <v>83</v>
      </c>
      <c r="D6044" t="s">
        <v>26</v>
      </c>
      <c r="E6044" t="s">
        <v>5</v>
      </c>
      <c r="F6044" t="s">
        <v>4</v>
      </c>
      <c r="G6044">
        <v>0</v>
      </c>
      <c r="H6044">
        <v>6926.6865234375</v>
      </c>
      <c r="I6044">
        <v>53019.75390625</v>
      </c>
      <c r="J6044">
        <v>0</v>
      </c>
      <c r="L6044" s="26">
        <v>46387</v>
      </c>
      <c r="M6044">
        <v>3</v>
      </c>
      <c r="N6044">
        <v>-24559.650390625</v>
      </c>
    </row>
    <row r="6045" spans="1:14" x14ac:dyDescent="0.25">
      <c r="A6045" s="21" t="str">
        <f t="shared" si="94"/>
        <v>MOW L2N CAAF_2027</v>
      </c>
      <c r="B6045" t="s">
        <v>130</v>
      </c>
      <c r="C6045" t="s">
        <v>83</v>
      </c>
      <c r="D6045" t="s">
        <v>26</v>
      </c>
      <c r="E6045" t="s">
        <v>5</v>
      </c>
      <c r="F6045" t="s">
        <v>4</v>
      </c>
      <c r="G6045">
        <v>0</v>
      </c>
      <c r="H6045">
        <v>9962.0595703125</v>
      </c>
      <c r="I6045">
        <v>-13221.140625</v>
      </c>
      <c r="J6045">
        <v>0</v>
      </c>
      <c r="L6045" s="26">
        <v>46752</v>
      </c>
      <c r="M6045">
        <v>4</v>
      </c>
      <c r="N6045">
        <v>-25058.15625</v>
      </c>
    </row>
    <row r="6046" spans="1:14" x14ac:dyDescent="0.25">
      <c r="A6046" s="21" t="str">
        <f t="shared" si="94"/>
        <v>MOW L2N CAAF_2028</v>
      </c>
      <c r="B6046" t="s">
        <v>130</v>
      </c>
      <c r="C6046" t="s">
        <v>83</v>
      </c>
      <c r="D6046" t="s">
        <v>26</v>
      </c>
      <c r="E6046" t="s">
        <v>5</v>
      </c>
      <c r="F6046" t="s">
        <v>4</v>
      </c>
      <c r="G6046">
        <v>0</v>
      </c>
      <c r="H6046">
        <v>18414.48046875</v>
      </c>
      <c r="I6046">
        <v>148720.640625</v>
      </c>
      <c r="J6046">
        <v>0</v>
      </c>
      <c r="L6046" s="26">
        <v>47118</v>
      </c>
      <c r="M6046">
        <v>5</v>
      </c>
      <c r="N6046">
        <v>-51299.54296875</v>
      </c>
    </row>
    <row r="6047" spans="1:14" x14ac:dyDescent="0.25">
      <c r="A6047" s="21" t="str">
        <f t="shared" si="94"/>
        <v>MOW L2N CAAF_2029</v>
      </c>
      <c r="B6047" t="s">
        <v>130</v>
      </c>
      <c r="C6047" t="s">
        <v>83</v>
      </c>
      <c r="D6047" t="s">
        <v>26</v>
      </c>
      <c r="E6047" t="s">
        <v>5</v>
      </c>
      <c r="F6047" t="s">
        <v>4</v>
      </c>
      <c r="G6047">
        <v>0</v>
      </c>
      <c r="H6047">
        <v>25389.58984375</v>
      </c>
      <c r="I6047">
        <v>210010.53125</v>
      </c>
      <c r="J6047">
        <v>0</v>
      </c>
      <c r="L6047" s="26">
        <v>47483</v>
      </c>
      <c r="M6047">
        <v>6</v>
      </c>
      <c r="N6047">
        <v>-45921.21875</v>
      </c>
    </row>
    <row r="6048" spans="1:14" x14ac:dyDescent="0.25">
      <c r="A6048" s="21" t="str">
        <f t="shared" si="94"/>
        <v>MOW L2N CAAF_2030</v>
      </c>
      <c r="B6048" t="s">
        <v>130</v>
      </c>
      <c r="C6048" t="s">
        <v>83</v>
      </c>
      <c r="D6048" t="s">
        <v>26</v>
      </c>
      <c r="E6048" t="s">
        <v>5</v>
      </c>
      <c r="F6048" t="s">
        <v>4</v>
      </c>
      <c r="G6048">
        <v>0</v>
      </c>
      <c r="H6048">
        <v>34870.921875</v>
      </c>
      <c r="I6048">
        <v>252929.984375</v>
      </c>
      <c r="J6048">
        <v>0</v>
      </c>
      <c r="L6048" s="26">
        <v>47848</v>
      </c>
      <c r="M6048">
        <v>7</v>
      </c>
      <c r="N6048">
        <v>-73049.2734375</v>
      </c>
    </row>
    <row r="6049" spans="1:14" x14ac:dyDescent="0.25">
      <c r="A6049" s="21" t="str">
        <f t="shared" si="94"/>
        <v>MOW L2N CAAF_2031</v>
      </c>
      <c r="B6049" t="s">
        <v>130</v>
      </c>
      <c r="C6049" t="s">
        <v>83</v>
      </c>
      <c r="D6049" t="s">
        <v>26</v>
      </c>
      <c r="E6049" t="s">
        <v>5</v>
      </c>
      <c r="F6049" t="s">
        <v>4</v>
      </c>
      <c r="G6049">
        <v>0</v>
      </c>
      <c r="H6049">
        <v>53001.5625</v>
      </c>
      <c r="I6049">
        <v>303933.4375</v>
      </c>
      <c r="J6049">
        <v>0</v>
      </c>
      <c r="L6049" s="26">
        <v>48213</v>
      </c>
      <c r="M6049">
        <v>8</v>
      </c>
      <c r="N6049">
        <v>-89131.609375</v>
      </c>
    </row>
    <row r="6050" spans="1:14" x14ac:dyDescent="0.25">
      <c r="A6050" s="21" t="str">
        <f t="shared" si="94"/>
        <v>MOW L2N CAAF_2032</v>
      </c>
      <c r="B6050" t="s">
        <v>130</v>
      </c>
      <c r="C6050" t="s">
        <v>83</v>
      </c>
      <c r="D6050" t="s">
        <v>26</v>
      </c>
      <c r="E6050" t="s">
        <v>5</v>
      </c>
      <c r="F6050" t="s">
        <v>4</v>
      </c>
      <c r="G6050">
        <v>0</v>
      </c>
      <c r="H6050">
        <v>57348.2578125</v>
      </c>
      <c r="I6050">
        <v>351676.46875</v>
      </c>
      <c r="J6050">
        <v>0</v>
      </c>
      <c r="L6050" s="26">
        <v>48579</v>
      </c>
      <c r="M6050">
        <v>9</v>
      </c>
      <c r="N6050">
        <v>-125592.1015625</v>
      </c>
    </row>
    <row r="6051" spans="1:14" x14ac:dyDescent="0.25">
      <c r="A6051" s="21" t="str">
        <f t="shared" si="94"/>
        <v>MOW L2N CAAF_2033</v>
      </c>
      <c r="B6051" t="s">
        <v>130</v>
      </c>
      <c r="C6051" t="s">
        <v>83</v>
      </c>
      <c r="D6051" t="s">
        <v>26</v>
      </c>
      <c r="E6051" t="s">
        <v>5</v>
      </c>
      <c r="F6051" t="s">
        <v>4</v>
      </c>
      <c r="G6051">
        <v>0</v>
      </c>
      <c r="H6051">
        <v>65635.953125</v>
      </c>
      <c r="I6051">
        <v>398290.40625</v>
      </c>
      <c r="J6051">
        <v>0</v>
      </c>
      <c r="L6051" s="26">
        <v>48944</v>
      </c>
      <c r="M6051">
        <v>10</v>
      </c>
      <c r="N6051">
        <v>-155902</v>
      </c>
    </row>
    <row r="6052" spans="1:14" x14ac:dyDescent="0.25">
      <c r="A6052" s="21" t="str">
        <f t="shared" si="94"/>
        <v>MOW L2N CAAF_2034</v>
      </c>
      <c r="B6052" t="s">
        <v>130</v>
      </c>
      <c r="C6052" t="s">
        <v>83</v>
      </c>
      <c r="D6052" t="s">
        <v>26</v>
      </c>
      <c r="E6052" t="s">
        <v>5</v>
      </c>
      <c r="F6052" t="s">
        <v>4</v>
      </c>
      <c r="G6052">
        <v>0</v>
      </c>
      <c r="H6052">
        <v>72364.84375</v>
      </c>
      <c r="I6052">
        <v>445716.375</v>
      </c>
      <c r="J6052">
        <v>0</v>
      </c>
      <c r="L6052" s="26">
        <v>49309</v>
      </c>
      <c r="M6052">
        <v>11</v>
      </c>
      <c r="N6052">
        <v>-185638.9375</v>
      </c>
    </row>
    <row r="6053" spans="1:14" x14ac:dyDescent="0.25">
      <c r="A6053" s="21" t="str">
        <f t="shared" si="94"/>
        <v>MOW L2N CAAF_2035</v>
      </c>
      <c r="B6053" t="s">
        <v>130</v>
      </c>
      <c r="C6053" t="s">
        <v>83</v>
      </c>
      <c r="D6053" t="s">
        <v>26</v>
      </c>
      <c r="E6053" t="s">
        <v>5</v>
      </c>
      <c r="F6053" t="s">
        <v>4</v>
      </c>
      <c r="G6053">
        <v>0</v>
      </c>
      <c r="H6053">
        <v>79408.9296875</v>
      </c>
      <c r="I6053">
        <v>492659.125</v>
      </c>
      <c r="J6053">
        <v>0</v>
      </c>
      <c r="L6053" s="26">
        <v>49674</v>
      </c>
      <c r="M6053">
        <v>12</v>
      </c>
      <c r="N6053">
        <v>-206610.59375</v>
      </c>
    </row>
    <row r="6054" spans="1:14" x14ac:dyDescent="0.25">
      <c r="A6054" s="21" t="str">
        <f t="shared" si="94"/>
        <v>MOW L2N CAAF_2036</v>
      </c>
      <c r="B6054" t="s">
        <v>130</v>
      </c>
      <c r="C6054" t="s">
        <v>83</v>
      </c>
      <c r="D6054" t="s">
        <v>26</v>
      </c>
      <c r="E6054" t="s">
        <v>5</v>
      </c>
      <c r="F6054" t="s">
        <v>4</v>
      </c>
      <c r="G6054">
        <v>0</v>
      </c>
      <c r="H6054">
        <v>85206.2421875</v>
      </c>
      <c r="I6054">
        <v>476390.71875</v>
      </c>
      <c r="J6054">
        <v>0</v>
      </c>
      <c r="L6054" s="26">
        <v>50040</v>
      </c>
      <c r="M6054">
        <v>13</v>
      </c>
      <c r="N6054">
        <v>-180624.265625</v>
      </c>
    </row>
    <row r="6055" spans="1:14" x14ac:dyDescent="0.25">
      <c r="A6055" s="21" t="str">
        <f t="shared" si="94"/>
        <v>MOW L2N CAAF_2037</v>
      </c>
      <c r="B6055" t="s">
        <v>130</v>
      </c>
      <c r="C6055" t="s">
        <v>83</v>
      </c>
      <c r="D6055" t="s">
        <v>26</v>
      </c>
      <c r="E6055" t="s">
        <v>5</v>
      </c>
      <c r="F6055" t="s">
        <v>4</v>
      </c>
      <c r="G6055">
        <v>0</v>
      </c>
      <c r="H6055">
        <v>86893.828125</v>
      </c>
      <c r="I6055">
        <v>458976.3125</v>
      </c>
      <c r="J6055">
        <v>0</v>
      </c>
      <c r="L6055" s="26">
        <v>50405</v>
      </c>
      <c r="M6055">
        <v>14</v>
      </c>
      <c r="N6055">
        <v>-181845.671875</v>
      </c>
    </row>
    <row r="6056" spans="1:14" x14ac:dyDescent="0.25">
      <c r="A6056" s="21" t="str">
        <f t="shared" si="94"/>
        <v>MOW L2N CAAF_2038</v>
      </c>
      <c r="B6056" t="s">
        <v>130</v>
      </c>
      <c r="C6056" t="s">
        <v>83</v>
      </c>
      <c r="D6056" t="s">
        <v>26</v>
      </c>
      <c r="E6056" t="s">
        <v>5</v>
      </c>
      <c r="F6056" t="s">
        <v>4</v>
      </c>
      <c r="G6056">
        <v>0</v>
      </c>
      <c r="H6056">
        <v>89845.15625</v>
      </c>
      <c r="I6056">
        <v>445628</v>
      </c>
      <c r="J6056">
        <v>0</v>
      </c>
      <c r="L6056" s="26">
        <v>50770</v>
      </c>
      <c r="M6056">
        <v>15</v>
      </c>
      <c r="N6056">
        <v>-148463.40625</v>
      </c>
    </row>
    <row r="6057" spans="1:14" x14ac:dyDescent="0.25">
      <c r="A6057" s="21" t="str">
        <f t="shared" si="94"/>
        <v>MOW L2N CAAF_2039</v>
      </c>
      <c r="B6057" t="s">
        <v>130</v>
      </c>
      <c r="C6057" t="s">
        <v>83</v>
      </c>
      <c r="D6057" t="s">
        <v>26</v>
      </c>
      <c r="E6057" t="s">
        <v>5</v>
      </c>
      <c r="F6057" t="s">
        <v>4</v>
      </c>
      <c r="G6057">
        <v>0</v>
      </c>
      <c r="H6057">
        <v>147841.65625</v>
      </c>
      <c r="I6057">
        <v>765812.6875</v>
      </c>
      <c r="J6057">
        <v>0</v>
      </c>
      <c r="L6057" s="26">
        <v>51135</v>
      </c>
      <c r="M6057">
        <v>16</v>
      </c>
      <c r="N6057">
        <v>-205211.9375</v>
      </c>
    </row>
    <row r="6058" spans="1:14" x14ac:dyDescent="0.25">
      <c r="A6058" s="21" t="str">
        <f t="shared" si="94"/>
        <v>MOW L2N CAAF_2040</v>
      </c>
      <c r="B6058" t="s">
        <v>130</v>
      </c>
      <c r="C6058" t="s">
        <v>83</v>
      </c>
      <c r="D6058" t="s">
        <v>26</v>
      </c>
      <c r="E6058" t="s">
        <v>5</v>
      </c>
      <c r="F6058" t="s">
        <v>4</v>
      </c>
      <c r="G6058">
        <v>0</v>
      </c>
      <c r="H6058">
        <v>154928.265625</v>
      </c>
      <c r="I6058">
        <v>751840</v>
      </c>
      <c r="J6058">
        <v>0</v>
      </c>
      <c r="L6058" s="26">
        <v>51501</v>
      </c>
      <c r="M6058">
        <v>17</v>
      </c>
      <c r="N6058">
        <v>-168908.65625</v>
      </c>
    </row>
    <row r="6059" spans="1:14" x14ac:dyDescent="0.25">
      <c r="A6059" s="21" t="str">
        <f t="shared" si="94"/>
        <v>MOW L2N CAAF_2041</v>
      </c>
      <c r="B6059" t="s">
        <v>130</v>
      </c>
      <c r="C6059" t="s">
        <v>83</v>
      </c>
      <c r="D6059" t="s">
        <v>26</v>
      </c>
      <c r="E6059" t="s">
        <v>5</v>
      </c>
      <c r="F6059" t="s">
        <v>4</v>
      </c>
      <c r="G6059">
        <v>0</v>
      </c>
      <c r="H6059">
        <v>154895.390625</v>
      </c>
      <c r="I6059">
        <v>732609.375</v>
      </c>
      <c r="J6059">
        <v>0</v>
      </c>
      <c r="L6059" s="26">
        <v>51866</v>
      </c>
      <c r="M6059">
        <v>18</v>
      </c>
      <c r="N6059">
        <v>-139607.640625</v>
      </c>
    </row>
    <row r="6060" spans="1:14" x14ac:dyDescent="0.25">
      <c r="A6060" s="21" t="str">
        <f t="shared" si="94"/>
        <v>MOW L2N CAAF_2042</v>
      </c>
      <c r="B6060" t="s">
        <v>130</v>
      </c>
      <c r="C6060" t="s">
        <v>83</v>
      </c>
      <c r="D6060" t="s">
        <v>26</v>
      </c>
      <c r="E6060" t="s">
        <v>5</v>
      </c>
      <c r="F6060" t="s">
        <v>4</v>
      </c>
      <c r="G6060">
        <v>0</v>
      </c>
      <c r="H6060">
        <v>167013.84375</v>
      </c>
      <c r="I6060">
        <v>758686.0625</v>
      </c>
      <c r="J6060">
        <v>0</v>
      </c>
      <c r="L6060" s="26">
        <v>52231</v>
      </c>
      <c r="M6060">
        <v>19</v>
      </c>
      <c r="N6060">
        <v>-110449.5703125</v>
      </c>
    </row>
    <row r="6061" spans="1:14" x14ac:dyDescent="0.25">
      <c r="A6061" s="21" t="str">
        <f t="shared" si="94"/>
        <v>MOW L2N CAAF_2043</v>
      </c>
      <c r="B6061" t="s">
        <v>130</v>
      </c>
      <c r="C6061" t="s">
        <v>83</v>
      </c>
      <c r="D6061" t="s">
        <v>26</v>
      </c>
      <c r="E6061" t="s">
        <v>5</v>
      </c>
      <c r="F6061" t="s">
        <v>4</v>
      </c>
      <c r="G6061">
        <v>0</v>
      </c>
      <c r="H6061">
        <v>168251.234375</v>
      </c>
      <c r="I6061">
        <v>740950.1875</v>
      </c>
      <c r="J6061">
        <v>0</v>
      </c>
      <c r="L6061" s="26">
        <v>52596</v>
      </c>
      <c r="M6061">
        <v>20</v>
      </c>
      <c r="N6061">
        <v>-76303.0078125</v>
      </c>
    </row>
    <row r="6062" spans="1:14" x14ac:dyDescent="0.25">
      <c r="A6062" s="21" t="str">
        <f t="shared" si="94"/>
        <v>MOW L2N CAAF_2024</v>
      </c>
      <c r="B6062" t="s">
        <v>130</v>
      </c>
      <c r="C6062" t="s">
        <v>83</v>
      </c>
      <c r="D6062" t="s">
        <v>26</v>
      </c>
      <c r="E6062" t="s">
        <v>5</v>
      </c>
      <c r="F6062" t="s">
        <v>32</v>
      </c>
      <c r="G6062">
        <v>174667.203125</v>
      </c>
      <c r="H6062">
        <v>77966.25</v>
      </c>
      <c r="I6062">
        <v>15499.482421875</v>
      </c>
      <c r="J6062">
        <v>0</v>
      </c>
      <c r="L6062" s="26">
        <v>45657</v>
      </c>
      <c r="M6062">
        <v>1</v>
      </c>
      <c r="N6062">
        <v>106941.203125</v>
      </c>
    </row>
    <row r="6063" spans="1:14" x14ac:dyDescent="0.25">
      <c r="A6063" s="21" t="str">
        <f t="shared" si="94"/>
        <v>MOW L2N CAAF_2025</v>
      </c>
      <c r="B6063" t="s">
        <v>130</v>
      </c>
      <c r="C6063" t="s">
        <v>83</v>
      </c>
      <c r="D6063" t="s">
        <v>26</v>
      </c>
      <c r="E6063" t="s">
        <v>5</v>
      </c>
      <c r="F6063" t="s">
        <v>32</v>
      </c>
      <c r="G6063">
        <v>189335.015625</v>
      </c>
      <c r="H6063">
        <v>85213.7578125</v>
      </c>
      <c r="I6063">
        <v>43533.515625</v>
      </c>
      <c r="J6063">
        <v>0</v>
      </c>
      <c r="L6063" s="26">
        <v>46022</v>
      </c>
      <c r="M6063">
        <v>2</v>
      </c>
      <c r="N6063">
        <v>108426.4140625</v>
      </c>
    </row>
    <row r="6064" spans="1:14" x14ac:dyDescent="0.25">
      <c r="A6064" s="21" t="str">
        <f t="shared" si="94"/>
        <v>MOW L2N CAAF_2026</v>
      </c>
      <c r="B6064" t="s">
        <v>130</v>
      </c>
      <c r="C6064" t="s">
        <v>83</v>
      </c>
      <c r="D6064" t="s">
        <v>26</v>
      </c>
      <c r="E6064" t="s">
        <v>5</v>
      </c>
      <c r="F6064" t="s">
        <v>32</v>
      </c>
      <c r="G6064">
        <v>203954.734375</v>
      </c>
      <c r="H6064">
        <v>97566.21875</v>
      </c>
      <c r="I6064">
        <v>47211.59375</v>
      </c>
      <c r="J6064">
        <v>0</v>
      </c>
      <c r="L6064" s="26">
        <v>46387</v>
      </c>
      <c r="M6064">
        <v>3</v>
      </c>
      <c r="N6064">
        <v>113449.1171875</v>
      </c>
    </row>
    <row r="6065" spans="1:14" x14ac:dyDescent="0.25">
      <c r="A6065" s="21" t="str">
        <f t="shared" si="94"/>
        <v>MOW L2N CAAF_2027</v>
      </c>
      <c r="B6065" t="s">
        <v>130</v>
      </c>
      <c r="C6065" t="s">
        <v>83</v>
      </c>
      <c r="D6065" t="s">
        <v>26</v>
      </c>
      <c r="E6065" t="s">
        <v>5</v>
      </c>
      <c r="F6065" t="s">
        <v>32</v>
      </c>
      <c r="G6065">
        <v>214899.625</v>
      </c>
      <c r="H6065">
        <v>94975.8046875</v>
      </c>
      <c r="I6065">
        <v>50799.19921875</v>
      </c>
      <c r="J6065">
        <v>0</v>
      </c>
      <c r="L6065" s="26">
        <v>46752</v>
      </c>
      <c r="M6065">
        <v>4</v>
      </c>
      <c r="N6065">
        <v>110668.3671875</v>
      </c>
    </row>
    <row r="6066" spans="1:14" x14ac:dyDescent="0.25">
      <c r="A6066" s="21" t="str">
        <f t="shared" si="94"/>
        <v>MOW L2N CAAF_2028</v>
      </c>
      <c r="B6066" t="s">
        <v>130</v>
      </c>
      <c r="C6066" t="s">
        <v>83</v>
      </c>
      <c r="D6066" t="s">
        <v>26</v>
      </c>
      <c r="E6066" t="s">
        <v>5</v>
      </c>
      <c r="F6066" t="s">
        <v>32</v>
      </c>
      <c r="G6066">
        <v>223085.546875</v>
      </c>
      <c r="H6066">
        <v>104484.40625</v>
      </c>
      <c r="I6066">
        <v>54535.296875</v>
      </c>
      <c r="J6066">
        <v>0</v>
      </c>
      <c r="L6066" s="26">
        <v>47118</v>
      </c>
      <c r="M6066">
        <v>5</v>
      </c>
      <c r="N6066">
        <v>117167.578125</v>
      </c>
    </row>
    <row r="6067" spans="1:14" x14ac:dyDescent="0.25">
      <c r="A6067" s="21" t="str">
        <f t="shared" si="94"/>
        <v>MOW L2N CAAF_2029</v>
      </c>
      <c r="B6067" t="s">
        <v>130</v>
      </c>
      <c r="C6067" t="s">
        <v>83</v>
      </c>
      <c r="D6067" t="s">
        <v>26</v>
      </c>
      <c r="E6067" t="s">
        <v>5</v>
      </c>
      <c r="F6067" t="s">
        <v>32</v>
      </c>
      <c r="G6067">
        <v>230881.203125</v>
      </c>
      <c r="H6067">
        <v>116530.046875</v>
      </c>
      <c r="I6067">
        <v>56837.07421875</v>
      </c>
      <c r="J6067">
        <v>0</v>
      </c>
      <c r="L6067" s="26">
        <v>47483</v>
      </c>
      <c r="M6067">
        <v>6</v>
      </c>
      <c r="N6067">
        <v>126213.765625</v>
      </c>
    </row>
    <row r="6068" spans="1:14" x14ac:dyDescent="0.25">
      <c r="A6068" s="21" t="str">
        <f t="shared" si="94"/>
        <v>MOW L2N CAAF_2030</v>
      </c>
      <c r="B6068" t="s">
        <v>130</v>
      </c>
      <c r="C6068" t="s">
        <v>83</v>
      </c>
      <c r="D6068" t="s">
        <v>26</v>
      </c>
      <c r="E6068" t="s">
        <v>5</v>
      </c>
      <c r="F6068" t="s">
        <v>32</v>
      </c>
      <c r="G6068">
        <v>239369.390625</v>
      </c>
      <c r="H6068">
        <v>125143.2265625</v>
      </c>
      <c r="I6068">
        <v>62349.9765625</v>
      </c>
      <c r="J6068">
        <v>0</v>
      </c>
      <c r="L6068" s="26">
        <v>47848</v>
      </c>
      <c r="M6068">
        <v>7</v>
      </c>
      <c r="N6068">
        <v>131473.78125</v>
      </c>
    </row>
    <row r="6069" spans="1:14" x14ac:dyDescent="0.25">
      <c r="A6069" s="21" t="str">
        <f t="shared" si="94"/>
        <v>MOW L2N CAAF_2031</v>
      </c>
      <c r="B6069" t="s">
        <v>130</v>
      </c>
      <c r="C6069" t="s">
        <v>83</v>
      </c>
      <c r="D6069" t="s">
        <v>26</v>
      </c>
      <c r="E6069" t="s">
        <v>5</v>
      </c>
      <c r="F6069" t="s">
        <v>32</v>
      </c>
      <c r="G6069">
        <v>243642.625</v>
      </c>
      <c r="H6069">
        <v>109663.40625</v>
      </c>
      <c r="I6069">
        <v>60166.375</v>
      </c>
      <c r="J6069">
        <v>27125.732421875</v>
      </c>
      <c r="L6069" s="26">
        <v>48213</v>
      </c>
      <c r="M6069">
        <v>8</v>
      </c>
      <c r="N6069">
        <v>131147</v>
      </c>
    </row>
    <row r="6070" spans="1:14" x14ac:dyDescent="0.25">
      <c r="A6070" s="21" t="str">
        <f t="shared" si="94"/>
        <v>MOW L2N CAAF_2032</v>
      </c>
      <c r="B6070" t="s">
        <v>130</v>
      </c>
      <c r="C6070" t="s">
        <v>83</v>
      </c>
      <c r="D6070" t="s">
        <v>26</v>
      </c>
      <c r="E6070" t="s">
        <v>5</v>
      </c>
      <c r="F6070" t="s">
        <v>32</v>
      </c>
      <c r="G6070">
        <v>252018.609375</v>
      </c>
      <c r="H6070">
        <v>112946.8828125</v>
      </c>
      <c r="I6070">
        <v>61382.828125</v>
      </c>
      <c r="J6070">
        <v>0</v>
      </c>
      <c r="L6070" s="26">
        <v>48579</v>
      </c>
      <c r="M6070">
        <v>9</v>
      </c>
      <c r="N6070">
        <v>127388.0859375</v>
      </c>
    </row>
    <row r="6071" spans="1:14" x14ac:dyDescent="0.25">
      <c r="A6071" s="21" t="str">
        <f t="shared" si="94"/>
        <v>MOW L2N CAAF_2033</v>
      </c>
      <c r="B6071" t="s">
        <v>130</v>
      </c>
      <c r="C6071" t="s">
        <v>83</v>
      </c>
      <c r="D6071" t="s">
        <v>26</v>
      </c>
      <c r="E6071" t="s">
        <v>5</v>
      </c>
      <c r="F6071" t="s">
        <v>32</v>
      </c>
      <c r="G6071">
        <v>255973.0625</v>
      </c>
      <c r="H6071">
        <v>103014.2265625</v>
      </c>
      <c r="I6071">
        <v>64018.3671875</v>
      </c>
      <c r="J6071">
        <v>0</v>
      </c>
      <c r="L6071" s="26">
        <v>48944</v>
      </c>
      <c r="M6071">
        <v>10</v>
      </c>
      <c r="N6071">
        <v>111232.2734375</v>
      </c>
    </row>
    <row r="6072" spans="1:14" x14ac:dyDescent="0.25">
      <c r="A6072" s="21" t="str">
        <f t="shared" si="94"/>
        <v>MOW L2N CAAF_2034</v>
      </c>
      <c r="B6072" t="s">
        <v>130</v>
      </c>
      <c r="C6072" t="s">
        <v>83</v>
      </c>
      <c r="D6072" t="s">
        <v>26</v>
      </c>
      <c r="E6072" t="s">
        <v>5</v>
      </c>
      <c r="F6072" t="s">
        <v>32</v>
      </c>
      <c r="G6072">
        <v>259452.046875</v>
      </c>
      <c r="H6072">
        <v>100496.515625</v>
      </c>
      <c r="I6072">
        <v>66291.109375</v>
      </c>
      <c r="J6072">
        <v>0</v>
      </c>
      <c r="L6072" s="26">
        <v>49309</v>
      </c>
      <c r="M6072">
        <v>11</v>
      </c>
      <c r="N6072">
        <v>105327.671875</v>
      </c>
    </row>
    <row r="6073" spans="1:14" x14ac:dyDescent="0.25">
      <c r="A6073" s="21" t="str">
        <f t="shared" si="94"/>
        <v>MOW L2N CAAF_2035</v>
      </c>
      <c r="B6073" t="s">
        <v>130</v>
      </c>
      <c r="C6073" t="s">
        <v>83</v>
      </c>
      <c r="D6073" t="s">
        <v>26</v>
      </c>
      <c r="E6073" t="s">
        <v>5</v>
      </c>
      <c r="F6073" t="s">
        <v>32</v>
      </c>
      <c r="G6073">
        <v>264014.21875</v>
      </c>
      <c r="H6073">
        <v>95623.375</v>
      </c>
      <c r="I6073">
        <v>67375.546875</v>
      </c>
      <c r="J6073">
        <v>0</v>
      </c>
      <c r="L6073" s="26">
        <v>49674</v>
      </c>
      <c r="M6073">
        <v>12</v>
      </c>
      <c r="N6073">
        <v>98081.34375</v>
      </c>
    </row>
    <row r="6074" spans="1:14" x14ac:dyDescent="0.25">
      <c r="A6074" s="21" t="str">
        <f t="shared" si="94"/>
        <v>MOW L2N CAAF_2036</v>
      </c>
      <c r="B6074" t="s">
        <v>130</v>
      </c>
      <c r="C6074" t="s">
        <v>83</v>
      </c>
      <c r="D6074" t="s">
        <v>26</v>
      </c>
      <c r="E6074" t="s">
        <v>5</v>
      </c>
      <c r="F6074" t="s">
        <v>32</v>
      </c>
      <c r="G6074">
        <v>268813.09375</v>
      </c>
      <c r="H6074">
        <v>94346.9140625</v>
      </c>
      <c r="I6074">
        <v>70385.5390625</v>
      </c>
      <c r="J6074">
        <v>0</v>
      </c>
      <c r="L6074" s="26">
        <v>50040</v>
      </c>
      <c r="M6074">
        <v>13</v>
      </c>
      <c r="N6074">
        <v>96000.1875</v>
      </c>
    </row>
    <row r="6075" spans="1:14" x14ac:dyDescent="0.25">
      <c r="A6075" s="21" t="str">
        <f t="shared" si="94"/>
        <v>MOW L2N CAAF_2037</v>
      </c>
      <c r="B6075" t="s">
        <v>130</v>
      </c>
      <c r="C6075" t="s">
        <v>83</v>
      </c>
      <c r="D6075" t="s">
        <v>26</v>
      </c>
      <c r="E6075" t="s">
        <v>5</v>
      </c>
      <c r="F6075" t="s">
        <v>32</v>
      </c>
      <c r="G6075">
        <v>272671.1875</v>
      </c>
      <c r="H6075">
        <v>92070.8203125</v>
      </c>
      <c r="I6075">
        <v>71932.90625</v>
      </c>
      <c r="J6075">
        <v>0</v>
      </c>
      <c r="L6075" s="26">
        <v>50405</v>
      </c>
      <c r="M6075">
        <v>14</v>
      </c>
      <c r="N6075">
        <v>88102.203125</v>
      </c>
    </row>
    <row r="6076" spans="1:14" x14ac:dyDescent="0.25">
      <c r="A6076" s="21" t="str">
        <f t="shared" si="94"/>
        <v>MOW L2N CAAF_2038</v>
      </c>
      <c r="B6076" t="s">
        <v>130</v>
      </c>
      <c r="C6076" t="s">
        <v>83</v>
      </c>
      <c r="D6076" t="s">
        <v>26</v>
      </c>
      <c r="E6076" t="s">
        <v>5</v>
      </c>
      <c r="F6076" t="s">
        <v>32</v>
      </c>
      <c r="G6076">
        <v>277190.0625</v>
      </c>
      <c r="H6076">
        <v>91151.9375</v>
      </c>
      <c r="I6076">
        <v>72653.8125</v>
      </c>
      <c r="J6076">
        <v>0</v>
      </c>
      <c r="L6076" s="26">
        <v>50770</v>
      </c>
      <c r="M6076">
        <v>15</v>
      </c>
      <c r="N6076">
        <v>82198.90625</v>
      </c>
    </row>
    <row r="6077" spans="1:14" x14ac:dyDescent="0.25">
      <c r="A6077" s="21" t="str">
        <f t="shared" si="94"/>
        <v>MOW L2N CAAF_2039</v>
      </c>
      <c r="B6077" t="s">
        <v>130</v>
      </c>
      <c r="C6077" t="s">
        <v>83</v>
      </c>
      <c r="D6077" t="s">
        <v>26</v>
      </c>
      <c r="E6077" t="s">
        <v>5</v>
      </c>
      <c r="F6077" t="s">
        <v>32</v>
      </c>
      <c r="G6077">
        <v>287008.03125</v>
      </c>
      <c r="H6077">
        <v>91728.5234375</v>
      </c>
      <c r="I6077">
        <v>75687.7265625</v>
      </c>
      <c r="J6077">
        <v>0</v>
      </c>
      <c r="L6077" s="26">
        <v>51135</v>
      </c>
      <c r="M6077">
        <v>16</v>
      </c>
      <c r="N6077">
        <v>63087.32421875</v>
      </c>
    </row>
    <row r="6078" spans="1:14" x14ac:dyDescent="0.25">
      <c r="A6078" s="21" t="str">
        <f t="shared" si="94"/>
        <v>MOW L2N CAAF_2040</v>
      </c>
      <c r="B6078" t="s">
        <v>130</v>
      </c>
      <c r="C6078" t="s">
        <v>83</v>
      </c>
      <c r="D6078" t="s">
        <v>26</v>
      </c>
      <c r="E6078" t="s">
        <v>5</v>
      </c>
      <c r="F6078" t="s">
        <v>32</v>
      </c>
      <c r="G6078">
        <v>290075.40625</v>
      </c>
      <c r="H6078">
        <v>72810.890625</v>
      </c>
      <c r="I6078">
        <v>54972.7578125</v>
      </c>
      <c r="J6078">
        <v>133313.8125</v>
      </c>
      <c r="L6078" s="26">
        <v>51501</v>
      </c>
      <c r="M6078">
        <v>17</v>
      </c>
      <c r="N6078">
        <v>51303.49609375</v>
      </c>
    </row>
    <row r="6079" spans="1:14" x14ac:dyDescent="0.25">
      <c r="A6079" s="21" t="str">
        <f t="shared" si="94"/>
        <v>MOW L2N CAAF_2041</v>
      </c>
      <c r="B6079" t="s">
        <v>130</v>
      </c>
      <c r="C6079" t="s">
        <v>83</v>
      </c>
      <c r="D6079" t="s">
        <v>26</v>
      </c>
      <c r="E6079" t="s">
        <v>5</v>
      </c>
      <c r="F6079" t="s">
        <v>32</v>
      </c>
      <c r="G6079">
        <v>292544.65625</v>
      </c>
      <c r="H6079">
        <v>71867.15625</v>
      </c>
      <c r="I6079">
        <v>54206.16796875</v>
      </c>
      <c r="J6079">
        <v>0</v>
      </c>
      <c r="L6079" s="26">
        <v>51866</v>
      </c>
      <c r="M6079">
        <v>18</v>
      </c>
      <c r="N6079">
        <v>50591.34375</v>
      </c>
    </row>
    <row r="6080" spans="1:14" x14ac:dyDescent="0.25">
      <c r="A6080" s="21" t="str">
        <f t="shared" si="94"/>
        <v>MOW L2N CAAF_2042</v>
      </c>
      <c r="B6080" t="s">
        <v>130</v>
      </c>
      <c r="C6080" t="s">
        <v>83</v>
      </c>
      <c r="D6080" t="s">
        <v>26</v>
      </c>
      <c r="E6080" t="s">
        <v>5</v>
      </c>
      <c r="F6080" t="s">
        <v>32</v>
      </c>
      <c r="G6080">
        <v>296594.15625</v>
      </c>
      <c r="H6080">
        <v>68955.6953125</v>
      </c>
      <c r="I6080">
        <v>54454.33984375</v>
      </c>
      <c r="J6080">
        <v>0</v>
      </c>
      <c r="L6080" s="26">
        <v>52231</v>
      </c>
      <c r="M6080">
        <v>19</v>
      </c>
      <c r="N6080">
        <v>48416.5625</v>
      </c>
    </row>
    <row r="6081" spans="1:14" x14ac:dyDescent="0.25">
      <c r="A6081" s="21" t="str">
        <f t="shared" si="94"/>
        <v>MOW L2N CAAF_2043</v>
      </c>
      <c r="B6081" t="s">
        <v>130</v>
      </c>
      <c r="C6081" t="s">
        <v>83</v>
      </c>
      <c r="D6081" t="s">
        <v>26</v>
      </c>
      <c r="E6081" t="s">
        <v>5</v>
      </c>
      <c r="F6081" t="s">
        <v>32</v>
      </c>
      <c r="G6081">
        <v>299773.65625</v>
      </c>
      <c r="H6081">
        <v>69628.125</v>
      </c>
      <c r="I6081">
        <v>177415.3125</v>
      </c>
      <c r="J6081">
        <v>0</v>
      </c>
      <c r="L6081" s="26">
        <v>52596</v>
      </c>
      <c r="M6081">
        <v>20</v>
      </c>
      <c r="N6081">
        <v>49147.6640625</v>
      </c>
    </row>
    <row r="6082" spans="1:14" x14ac:dyDescent="0.25">
      <c r="A6082" s="21" t="str">
        <f t="shared" ref="A6082:A6145" si="95">B6082&amp;" "&amp;D6082&amp;" "&amp;C6082&amp;"_"&amp;YEAR(L6082)</f>
        <v>MOW L2N CAAF_2024</v>
      </c>
      <c r="B6082" t="s">
        <v>130</v>
      </c>
      <c r="C6082" t="s">
        <v>83</v>
      </c>
      <c r="D6082" t="s">
        <v>26</v>
      </c>
      <c r="E6082" t="s">
        <v>5</v>
      </c>
      <c r="F6082" t="s">
        <v>8</v>
      </c>
      <c r="G6082">
        <v>0</v>
      </c>
      <c r="H6082">
        <v>0</v>
      </c>
      <c r="I6082">
        <v>0</v>
      </c>
      <c r="J6082">
        <v>0</v>
      </c>
      <c r="L6082" s="26">
        <v>45657</v>
      </c>
      <c r="M6082">
        <v>1</v>
      </c>
      <c r="N6082">
        <v>0</v>
      </c>
    </row>
    <row r="6083" spans="1:14" x14ac:dyDescent="0.25">
      <c r="A6083" s="21" t="str">
        <f t="shared" si="95"/>
        <v>MOW L2N CAAF_2025</v>
      </c>
      <c r="B6083" t="s">
        <v>130</v>
      </c>
      <c r="C6083" t="s">
        <v>83</v>
      </c>
      <c r="D6083" t="s">
        <v>26</v>
      </c>
      <c r="E6083" t="s">
        <v>5</v>
      </c>
      <c r="F6083" t="s">
        <v>8</v>
      </c>
      <c r="G6083">
        <v>0</v>
      </c>
      <c r="H6083">
        <v>0</v>
      </c>
      <c r="I6083">
        <v>0</v>
      </c>
      <c r="J6083">
        <v>0</v>
      </c>
      <c r="L6083" s="26">
        <v>46022</v>
      </c>
      <c r="M6083">
        <v>2</v>
      </c>
      <c r="N6083">
        <v>0</v>
      </c>
    </row>
    <row r="6084" spans="1:14" x14ac:dyDescent="0.25">
      <c r="A6084" s="21" t="str">
        <f t="shared" si="95"/>
        <v>MOW L2N CAAF_2026</v>
      </c>
      <c r="B6084" t="s">
        <v>130</v>
      </c>
      <c r="C6084" t="s">
        <v>83</v>
      </c>
      <c r="D6084" t="s">
        <v>26</v>
      </c>
      <c r="E6084" t="s">
        <v>5</v>
      </c>
      <c r="F6084" t="s">
        <v>8</v>
      </c>
      <c r="G6084">
        <v>0</v>
      </c>
      <c r="H6084">
        <v>0</v>
      </c>
      <c r="I6084">
        <v>0</v>
      </c>
      <c r="J6084">
        <v>0</v>
      </c>
      <c r="L6084" s="26">
        <v>46387</v>
      </c>
      <c r="M6084">
        <v>3</v>
      </c>
      <c r="N6084">
        <v>0</v>
      </c>
    </row>
    <row r="6085" spans="1:14" x14ac:dyDescent="0.25">
      <c r="A6085" s="21" t="str">
        <f t="shared" si="95"/>
        <v>MOW L2N CAAF_2027</v>
      </c>
      <c r="B6085" t="s">
        <v>130</v>
      </c>
      <c r="C6085" t="s">
        <v>83</v>
      </c>
      <c r="D6085" t="s">
        <v>26</v>
      </c>
      <c r="E6085" t="s">
        <v>5</v>
      </c>
      <c r="F6085" t="s">
        <v>8</v>
      </c>
      <c r="G6085">
        <v>0</v>
      </c>
      <c r="H6085">
        <v>0</v>
      </c>
      <c r="I6085">
        <v>0</v>
      </c>
      <c r="J6085">
        <v>0</v>
      </c>
      <c r="L6085" s="26">
        <v>46752</v>
      </c>
      <c r="M6085">
        <v>4</v>
      </c>
      <c r="N6085">
        <v>0</v>
      </c>
    </row>
    <row r="6086" spans="1:14" x14ac:dyDescent="0.25">
      <c r="A6086" s="21" t="str">
        <f t="shared" si="95"/>
        <v>MOW L2N CAAF_2028</v>
      </c>
      <c r="B6086" t="s">
        <v>130</v>
      </c>
      <c r="C6086" t="s">
        <v>83</v>
      </c>
      <c r="D6086" t="s">
        <v>26</v>
      </c>
      <c r="E6086" t="s">
        <v>5</v>
      </c>
      <c r="F6086" t="s">
        <v>8</v>
      </c>
      <c r="G6086">
        <v>0</v>
      </c>
      <c r="H6086">
        <v>0</v>
      </c>
      <c r="I6086">
        <v>0</v>
      </c>
      <c r="J6086">
        <v>0</v>
      </c>
      <c r="L6086" s="26">
        <v>47118</v>
      </c>
      <c r="M6086">
        <v>5</v>
      </c>
      <c r="N6086">
        <v>0</v>
      </c>
    </row>
    <row r="6087" spans="1:14" x14ac:dyDescent="0.25">
      <c r="A6087" s="21" t="str">
        <f t="shared" si="95"/>
        <v>MOW L2N CAAF_2029</v>
      </c>
      <c r="B6087" t="s">
        <v>130</v>
      </c>
      <c r="C6087" t="s">
        <v>83</v>
      </c>
      <c r="D6087" t="s">
        <v>26</v>
      </c>
      <c r="E6087" t="s">
        <v>5</v>
      </c>
      <c r="F6087" t="s">
        <v>8</v>
      </c>
      <c r="G6087">
        <v>0</v>
      </c>
      <c r="H6087">
        <v>0</v>
      </c>
      <c r="I6087">
        <v>0</v>
      </c>
      <c r="J6087">
        <v>0</v>
      </c>
      <c r="L6087" s="26">
        <v>47483</v>
      </c>
      <c r="M6087">
        <v>6</v>
      </c>
      <c r="N6087">
        <v>0</v>
      </c>
    </row>
    <row r="6088" spans="1:14" x14ac:dyDescent="0.25">
      <c r="A6088" s="21" t="str">
        <f t="shared" si="95"/>
        <v>MOW L2N CAAF_2030</v>
      </c>
      <c r="B6088" t="s">
        <v>130</v>
      </c>
      <c r="C6088" t="s">
        <v>83</v>
      </c>
      <c r="D6088" t="s">
        <v>26</v>
      </c>
      <c r="E6088" t="s">
        <v>5</v>
      </c>
      <c r="F6088" t="s">
        <v>8</v>
      </c>
      <c r="G6088">
        <v>0</v>
      </c>
      <c r="H6088">
        <v>0</v>
      </c>
      <c r="I6088">
        <v>0</v>
      </c>
      <c r="J6088">
        <v>0</v>
      </c>
      <c r="L6088" s="26">
        <v>47848</v>
      </c>
      <c r="M6088">
        <v>7</v>
      </c>
      <c r="N6088">
        <v>0</v>
      </c>
    </row>
    <row r="6089" spans="1:14" x14ac:dyDescent="0.25">
      <c r="A6089" s="21" t="str">
        <f t="shared" si="95"/>
        <v>MOW L2N CAAF_2031</v>
      </c>
      <c r="B6089" t="s">
        <v>130</v>
      </c>
      <c r="C6089" t="s">
        <v>83</v>
      </c>
      <c r="D6089" t="s">
        <v>26</v>
      </c>
      <c r="E6089" t="s">
        <v>5</v>
      </c>
      <c r="F6089" t="s">
        <v>8</v>
      </c>
      <c r="G6089">
        <v>0</v>
      </c>
      <c r="H6089">
        <v>0</v>
      </c>
      <c r="I6089">
        <v>0</v>
      </c>
      <c r="J6089">
        <v>0</v>
      </c>
      <c r="L6089" s="26">
        <v>48213</v>
      </c>
      <c r="M6089">
        <v>8</v>
      </c>
      <c r="N6089">
        <v>0</v>
      </c>
    </row>
    <row r="6090" spans="1:14" x14ac:dyDescent="0.25">
      <c r="A6090" s="21" t="str">
        <f t="shared" si="95"/>
        <v>MOW L2N CAAF_2032</v>
      </c>
      <c r="B6090" t="s">
        <v>130</v>
      </c>
      <c r="C6090" t="s">
        <v>83</v>
      </c>
      <c r="D6090" t="s">
        <v>26</v>
      </c>
      <c r="E6090" t="s">
        <v>5</v>
      </c>
      <c r="F6090" t="s">
        <v>8</v>
      </c>
      <c r="G6090">
        <v>0</v>
      </c>
      <c r="H6090">
        <v>0</v>
      </c>
      <c r="I6090">
        <v>0</v>
      </c>
      <c r="J6090">
        <v>0</v>
      </c>
      <c r="L6090" s="26">
        <v>48579</v>
      </c>
      <c r="M6090">
        <v>9</v>
      </c>
      <c r="N6090">
        <v>0</v>
      </c>
    </row>
    <row r="6091" spans="1:14" x14ac:dyDescent="0.25">
      <c r="A6091" s="21" t="str">
        <f t="shared" si="95"/>
        <v>MOW L2N CAAF_2033</v>
      </c>
      <c r="B6091" t="s">
        <v>130</v>
      </c>
      <c r="C6091" t="s">
        <v>83</v>
      </c>
      <c r="D6091" t="s">
        <v>26</v>
      </c>
      <c r="E6091" t="s">
        <v>5</v>
      </c>
      <c r="F6091" t="s">
        <v>8</v>
      </c>
      <c r="G6091">
        <v>0</v>
      </c>
      <c r="H6091">
        <v>0</v>
      </c>
      <c r="I6091">
        <v>0</v>
      </c>
      <c r="J6091">
        <v>0</v>
      </c>
      <c r="L6091" s="26">
        <v>48944</v>
      </c>
      <c r="M6091">
        <v>10</v>
      </c>
      <c r="N6091">
        <v>0</v>
      </c>
    </row>
    <row r="6092" spans="1:14" x14ac:dyDescent="0.25">
      <c r="A6092" s="21" t="str">
        <f t="shared" si="95"/>
        <v>MOW L2N CAAF_2034</v>
      </c>
      <c r="B6092" t="s">
        <v>130</v>
      </c>
      <c r="C6092" t="s">
        <v>83</v>
      </c>
      <c r="D6092" t="s">
        <v>26</v>
      </c>
      <c r="E6092" t="s">
        <v>5</v>
      </c>
      <c r="F6092" t="s">
        <v>8</v>
      </c>
      <c r="G6092">
        <v>0</v>
      </c>
      <c r="H6092">
        <v>0</v>
      </c>
      <c r="I6092">
        <v>0</v>
      </c>
      <c r="J6092">
        <v>0</v>
      </c>
      <c r="L6092" s="26">
        <v>49309</v>
      </c>
      <c r="M6092">
        <v>11</v>
      </c>
      <c r="N6092">
        <v>0</v>
      </c>
    </row>
    <row r="6093" spans="1:14" x14ac:dyDescent="0.25">
      <c r="A6093" s="21" t="str">
        <f t="shared" si="95"/>
        <v>MOW L2N CAAF_2035</v>
      </c>
      <c r="B6093" t="s">
        <v>130</v>
      </c>
      <c r="C6093" t="s">
        <v>83</v>
      </c>
      <c r="D6093" t="s">
        <v>26</v>
      </c>
      <c r="E6093" t="s">
        <v>5</v>
      </c>
      <c r="F6093" t="s">
        <v>8</v>
      </c>
      <c r="G6093">
        <v>0</v>
      </c>
      <c r="H6093">
        <v>0</v>
      </c>
      <c r="I6093">
        <v>0</v>
      </c>
      <c r="J6093">
        <v>0</v>
      </c>
      <c r="L6093" s="26">
        <v>49674</v>
      </c>
      <c r="M6093">
        <v>12</v>
      </c>
      <c r="N6093">
        <v>0</v>
      </c>
    </row>
    <row r="6094" spans="1:14" x14ac:dyDescent="0.25">
      <c r="A6094" s="21" t="str">
        <f t="shared" si="95"/>
        <v>MOW L2N CAAF_2036</v>
      </c>
      <c r="B6094" t="s">
        <v>130</v>
      </c>
      <c r="C6094" t="s">
        <v>83</v>
      </c>
      <c r="D6094" t="s">
        <v>26</v>
      </c>
      <c r="E6094" t="s">
        <v>5</v>
      </c>
      <c r="F6094" t="s">
        <v>8</v>
      </c>
      <c r="G6094">
        <v>0</v>
      </c>
      <c r="H6094">
        <v>0</v>
      </c>
      <c r="I6094">
        <v>0</v>
      </c>
      <c r="J6094">
        <v>0</v>
      </c>
      <c r="L6094" s="26">
        <v>50040</v>
      </c>
      <c r="M6094">
        <v>13</v>
      </c>
      <c r="N6094">
        <v>0</v>
      </c>
    </row>
    <row r="6095" spans="1:14" x14ac:dyDescent="0.25">
      <c r="A6095" s="21" t="str">
        <f t="shared" si="95"/>
        <v>MOW L2N CAAF_2037</v>
      </c>
      <c r="B6095" t="s">
        <v>130</v>
      </c>
      <c r="C6095" t="s">
        <v>83</v>
      </c>
      <c r="D6095" t="s">
        <v>26</v>
      </c>
      <c r="E6095" t="s">
        <v>5</v>
      </c>
      <c r="F6095" t="s">
        <v>8</v>
      </c>
      <c r="G6095">
        <v>0</v>
      </c>
      <c r="H6095">
        <v>0</v>
      </c>
      <c r="I6095">
        <v>0</v>
      </c>
      <c r="J6095">
        <v>0</v>
      </c>
      <c r="L6095" s="26">
        <v>50405</v>
      </c>
      <c r="M6095">
        <v>14</v>
      </c>
      <c r="N6095">
        <v>0</v>
      </c>
    </row>
    <row r="6096" spans="1:14" x14ac:dyDescent="0.25">
      <c r="A6096" s="21" t="str">
        <f t="shared" si="95"/>
        <v>MOW L2N CAAF_2038</v>
      </c>
      <c r="B6096" t="s">
        <v>130</v>
      </c>
      <c r="C6096" t="s">
        <v>83</v>
      </c>
      <c r="D6096" t="s">
        <v>26</v>
      </c>
      <c r="E6096" t="s">
        <v>5</v>
      </c>
      <c r="F6096" t="s">
        <v>8</v>
      </c>
      <c r="G6096">
        <v>0</v>
      </c>
      <c r="H6096">
        <v>0</v>
      </c>
      <c r="I6096">
        <v>0</v>
      </c>
      <c r="J6096">
        <v>0</v>
      </c>
      <c r="L6096" s="26">
        <v>50770</v>
      </c>
      <c r="M6096">
        <v>15</v>
      </c>
      <c r="N6096">
        <v>0</v>
      </c>
    </row>
    <row r="6097" spans="1:14" x14ac:dyDescent="0.25">
      <c r="A6097" s="21" t="str">
        <f t="shared" si="95"/>
        <v>MOW L2N CAAF_2039</v>
      </c>
      <c r="B6097" t="s">
        <v>130</v>
      </c>
      <c r="C6097" t="s">
        <v>83</v>
      </c>
      <c r="D6097" t="s">
        <v>26</v>
      </c>
      <c r="E6097" t="s">
        <v>5</v>
      </c>
      <c r="F6097" t="s">
        <v>8</v>
      </c>
      <c r="G6097">
        <v>0</v>
      </c>
      <c r="H6097">
        <v>0</v>
      </c>
      <c r="I6097">
        <v>0</v>
      </c>
      <c r="J6097">
        <v>0</v>
      </c>
      <c r="L6097" s="26">
        <v>51135</v>
      </c>
      <c r="M6097">
        <v>16</v>
      </c>
      <c r="N6097">
        <v>0</v>
      </c>
    </row>
    <row r="6098" spans="1:14" x14ac:dyDescent="0.25">
      <c r="A6098" s="21" t="str">
        <f t="shared" si="95"/>
        <v>MOW L2N CAAF_2040</v>
      </c>
      <c r="B6098" t="s">
        <v>130</v>
      </c>
      <c r="C6098" t="s">
        <v>83</v>
      </c>
      <c r="D6098" t="s">
        <v>26</v>
      </c>
      <c r="E6098" t="s">
        <v>5</v>
      </c>
      <c r="F6098" t="s">
        <v>8</v>
      </c>
      <c r="G6098">
        <v>0</v>
      </c>
      <c r="H6098">
        <v>0</v>
      </c>
      <c r="I6098">
        <v>0</v>
      </c>
      <c r="J6098">
        <v>0</v>
      </c>
      <c r="L6098" s="26">
        <v>51501</v>
      </c>
      <c r="M6098">
        <v>17</v>
      </c>
      <c r="N6098">
        <v>0</v>
      </c>
    </row>
    <row r="6099" spans="1:14" x14ac:dyDescent="0.25">
      <c r="A6099" s="21" t="str">
        <f t="shared" si="95"/>
        <v>MOW L2N CAAF_2041</v>
      </c>
      <c r="B6099" t="s">
        <v>130</v>
      </c>
      <c r="C6099" t="s">
        <v>83</v>
      </c>
      <c r="D6099" t="s">
        <v>26</v>
      </c>
      <c r="E6099" t="s">
        <v>5</v>
      </c>
      <c r="F6099" t="s">
        <v>8</v>
      </c>
      <c r="G6099">
        <v>0</v>
      </c>
      <c r="H6099">
        <v>0</v>
      </c>
      <c r="I6099">
        <v>0</v>
      </c>
      <c r="J6099">
        <v>0</v>
      </c>
      <c r="L6099" s="26">
        <v>51866</v>
      </c>
      <c r="M6099">
        <v>18</v>
      </c>
      <c r="N6099">
        <v>0</v>
      </c>
    </row>
    <row r="6100" spans="1:14" x14ac:dyDescent="0.25">
      <c r="A6100" s="21" t="str">
        <f t="shared" si="95"/>
        <v>MOW L2N CAAF_2042</v>
      </c>
      <c r="B6100" t="s">
        <v>130</v>
      </c>
      <c r="C6100" t="s">
        <v>83</v>
      </c>
      <c r="D6100" t="s">
        <v>26</v>
      </c>
      <c r="E6100" t="s">
        <v>5</v>
      </c>
      <c r="F6100" t="s">
        <v>8</v>
      </c>
      <c r="G6100">
        <v>0</v>
      </c>
      <c r="H6100">
        <v>0</v>
      </c>
      <c r="I6100">
        <v>0</v>
      </c>
      <c r="J6100">
        <v>0</v>
      </c>
      <c r="L6100" s="26">
        <v>52231</v>
      </c>
      <c r="M6100">
        <v>19</v>
      </c>
      <c r="N6100">
        <v>0</v>
      </c>
    </row>
    <row r="6101" spans="1:14" x14ac:dyDescent="0.25">
      <c r="A6101" s="21" t="str">
        <f t="shared" si="95"/>
        <v>MOW L2N CAAF_2043</v>
      </c>
      <c r="B6101" t="s">
        <v>130</v>
      </c>
      <c r="C6101" t="s">
        <v>83</v>
      </c>
      <c r="D6101" t="s">
        <v>26</v>
      </c>
      <c r="E6101" t="s">
        <v>5</v>
      </c>
      <c r="F6101" t="s">
        <v>8</v>
      </c>
      <c r="G6101">
        <v>0</v>
      </c>
      <c r="H6101">
        <v>0</v>
      </c>
      <c r="I6101">
        <v>0</v>
      </c>
      <c r="J6101">
        <v>0</v>
      </c>
      <c r="L6101" s="26">
        <v>52596</v>
      </c>
      <c r="M6101">
        <v>20</v>
      </c>
      <c r="N6101">
        <v>0</v>
      </c>
    </row>
    <row r="6102" spans="1:14" x14ac:dyDescent="0.25">
      <c r="A6102" s="21" t="str">
        <f t="shared" si="95"/>
        <v>MOW L3C CAAF_2024</v>
      </c>
      <c r="B6102" t="s">
        <v>130</v>
      </c>
      <c r="C6102" t="s">
        <v>83</v>
      </c>
      <c r="D6102" t="s">
        <v>24</v>
      </c>
      <c r="E6102" t="s">
        <v>29</v>
      </c>
      <c r="F6102" t="s">
        <v>28</v>
      </c>
      <c r="K6102">
        <v>0</v>
      </c>
      <c r="L6102" s="26">
        <v>45657</v>
      </c>
      <c r="M6102">
        <v>1</v>
      </c>
    </row>
    <row r="6103" spans="1:14" x14ac:dyDescent="0.25">
      <c r="A6103" s="21" t="str">
        <f t="shared" si="95"/>
        <v>MOW L3C CAAF_2025</v>
      </c>
      <c r="B6103" t="s">
        <v>130</v>
      </c>
      <c r="C6103" t="s">
        <v>83</v>
      </c>
      <c r="D6103" t="s">
        <v>24</v>
      </c>
      <c r="E6103" t="s">
        <v>29</v>
      </c>
      <c r="F6103" t="s">
        <v>28</v>
      </c>
      <c r="K6103">
        <v>0</v>
      </c>
      <c r="L6103" s="26">
        <v>46022</v>
      </c>
      <c r="M6103">
        <v>2</v>
      </c>
    </row>
    <row r="6104" spans="1:14" x14ac:dyDescent="0.25">
      <c r="A6104" s="21" t="str">
        <f t="shared" si="95"/>
        <v>MOW L3C CAAF_2026</v>
      </c>
      <c r="B6104" t="s">
        <v>130</v>
      </c>
      <c r="C6104" t="s">
        <v>83</v>
      </c>
      <c r="D6104" t="s">
        <v>24</v>
      </c>
      <c r="E6104" t="s">
        <v>29</v>
      </c>
      <c r="F6104" t="s">
        <v>28</v>
      </c>
      <c r="K6104">
        <v>0</v>
      </c>
      <c r="L6104" s="26">
        <v>46387</v>
      </c>
      <c r="M6104">
        <v>3</v>
      </c>
    </row>
    <row r="6105" spans="1:14" x14ac:dyDescent="0.25">
      <c r="A6105" s="21" t="str">
        <f t="shared" si="95"/>
        <v>MOW L3C CAAF_2027</v>
      </c>
      <c r="B6105" t="s">
        <v>130</v>
      </c>
      <c r="C6105" t="s">
        <v>83</v>
      </c>
      <c r="D6105" t="s">
        <v>24</v>
      </c>
      <c r="E6105" t="s">
        <v>29</v>
      </c>
      <c r="F6105" t="s">
        <v>28</v>
      </c>
      <c r="K6105">
        <v>0</v>
      </c>
      <c r="L6105" s="26">
        <v>46752</v>
      </c>
      <c r="M6105">
        <v>4</v>
      </c>
    </row>
    <row r="6106" spans="1:14" x14ac:dyDescent="0.25">
      <c r="A6106" s="21" t="str">
        <f t="shared" si="95"/>
        <v>MOW L3C CAAF_2028</v>
      </c>
      <c r="B6106" t="s">
        <v>130</v>
      </c>
      <c r="C6106" t="s">
        <v>83</v>
      </c>
      <c r="D6106" t="s">
        <v>24</v>
      </c>
      <c r="E6106" t="s">
        <v>29</v>
      </c>
      <c r="F6106" t="s">
        <v>28</v>
      </c>
      <c r="K6106">
        <v>0</v>
      </c>
      <c r="L6106" s="26">
        <v>47118</v>
      </c>
      <c r="M6106">
        <v>5</v>
      </c>
    </row>
    <row r="6107" spans="1:14" x14ac:dyDescent="0.25">
      <c r="A6107" s="21" t="str">
        <f t="shared" si="95"/>
        <v>MOW L3C CAAF_2029</v>
      </c>
      <c r="B6107" t="s">
        <v>130</v>
      </c>
      <c r="C6107" t="s">
        <v>83</v>
      </c>
      <c r="D6107" t="s">
        <v>24</v>
      </c>
      <c r="E6107" t="s">
        <v>29</v>
      </c>
      <c r="F6107" t="s">
        <v>28</v>
      </c>
      <c r="K6107">
        <v>0</v>
      </c>
      <c r="L6107" s="26">
        <v>47483</v>
      </c>
      <c r="M6107">
        <v>6</v>
      </c>
    </row>
    <row r="6108" spans="1:14" x14ac:dyDescent="0.25">
      <c r="A6108" s="21" t="str">
        <f t="shared" si="95"/>
        <v>MOW L3C CAAF_2030</v>
      </c>
      <c r="B6108" t="s">
        <v>130</v>
      </c>
      <c r="C6108" t="s">
        <v>83</v>
      </c>
      <c r="D6108" t="s">
        <v>24</v>
      </c>
      <c r="E6108" t="s">
        <v>29</v>
      </c>
      <c r="F6108" t="s">
        <v>28</v>
      </c>
      <c r="K6108">
        <v>0</v>
      </c>
      <c r="L6108" s="26">
        <v>47848</v>
      </c>
      <c r="M6108">
        <v>7</v>
      </c>
    </row>
    <row r="6109" spans="1:14" x14ac:dyDescent="0.25">
      <c r="A6109" s="21" t="str">
        <f t="shared" si="95"/>
        <v>MOW L3C CAAF_2031</v>
      </c>
      <c r="B6109" t="s">
        <v>130</v>
      </c>
      <c r="C6109" t="s">
        <v>83</v>
      </c>
      <c r="D6109" t="s">
        <v>24</v>
      </c>
      <c r="E6109" t="s">
        <v>29</v>
      </c>
      <c r="F6109" t="s">
        <v>28</v>
      </c>
      <c r="K6109">
        <v>0</v>
      </c>
      <c r="L6109" s="26">
        <v>48213</v>
      </c>
      <c r="M6109">
        <v>8</v>
      </c>
    </row>
    <row r="6110" spans="1:14" x14ac:dyDescent="0.25">
      <c r="A6110" s="21" t="str">
        <f t="shared" si="95"/>
        <v>MOW L3C CAAF_2032</v>
      </c>
      <c r="B6110" t="s">
        <v>130</v>
      </c>
      <c r="C6110" t="s">
        <v>83</v>
      </c>
      <c r="D6110" t="s">
        <v>24</v>
      </c>
      <c r="E6110" t="s">
        <v>29</v>
      </c>
      <c r="F6110" t="s">
        <v>28</v>
      </c>
      <c r="K6110">
        <v>0</v>
      </c>
      <c r="L6110" s="26">
        <v>48579</v>
      </c>
      <c r="M6110">
        <v>9</v>
      </c>
    </row>
    <row r="6111" spans="1:14" x14ac:dyDescent="0.25">
      <c r="A6111" s="21" t="str">
        <f t="shared" si="95"/>
        <v>MOW L3C CAAF_2033</v>
      </c>
      <c r="B6111" t="s">
        <v>130</v>
      </c>
      <c r="C6111" t="s">
        <v>83</v>
      </c>
      <c r="D6111" t="s">
        <v>24</v>
      </c>
      <c r="E6111" t="s">
        <v>29</v>
      </c>
      <c r="F6111" t="s">
        <v>28</v>
      </c>
      <c r="K6111">
        <v>0</v>
      </c>
      <c r="L6111" s="26">
        <v>48944</v>
      </c>
      <c r="M6111">
        <v>10</v>
      </c>
    </row>
    <row r="6112" spans="1:14" x14ac:dyDescent="0.25">
      <c r="A6112" s="21" t="str">
        <f t="shared" si="95"/>
        <v>MOW L3C CAAF_2034</v>
      </c>
      <c r="B6112" t="s">
        <v>130</v>
      </c>
      <c r="C6112" t="s">
        <v>83</v>
      </c>
      <c r="D6112" t="s">
        <v>24</v>
      </c>
      <c r="E6112" t="s">
        <v>29</v>
      </c>
      <c r="F6112" t="s">
        <v>28</v>
      </c>
      <c r="K6112">
        <v>0</v>
      </c>
      <c r="L6112" s="26">
        <v>49309</v>
      </c>
      <c r="M6112">
        <v>11</v>
      </c>
    </row>
    <row r="6113" spans="1:13" x14ac:dyDescent="0.25">
      <c r="A6113" s="21" t="str">
        <f t="shared" si="95"/>
        <v>MOW L3C CAAF_2035</v>
      </c>
      <c r="B6113" t="s">
        <v>130</v>
      </c>
      <c r="C6113" t="s">
        <v>83</v>
      </c>
      <c r="D6113" t="s">
        <v>24</v>
      </c>
      <c r="E6113" t="s">
        <v>29</v>
      </c>
      <c r="F6113" t="s">
        <v>28</v>
      </c>
      <c r="K6113">
        <v>0</v>
      </c>
      <c r="L6113" s="26">
        <v>49674</v>
      </c>
      <c r="M6113">
        <v>12</v>
      </c>
    </row>
    <row r="6114" spans="1:13" x14ac:dyDescent="0.25">
      <c r="A6114" s="21" t="str">
        <f t="shared" si="95"/>
        <v>MOW L3C CAAF_2036</v>
      </c>
      <c r="B6114" t="s">
        <v>130</v>
      </c>
      <c r="C6114" t="s">
        <v>83</v>
      </c>
      <c r="D6114" t="s">
        <v>24</v>
      </c>
      <c r="E6114" t="s">
        <v>29</v>
      </c>
      <c r="F6114" t="s">
        <v>28</v>
      </c>
      <c r="K6114">
        <v>0</v>
      </c>
      <c r="L6114" s="26">
        <v>50040</v>
      </c>
      <c r="M6114">
        <v>13</v>
      </c>
    </row>
    <row r="6115" spans="1:13" x14ac:dyDescent="0.25">
      <c r="A6115" s="21" t="str">
        <f t="shared" si="95"/>
        <v>MOW L3C CAAF_2037</v>
      </c>
      <c r="B6115" t="s">
        <v>130</v>
      </c>
      <c r="C6115" t="s">
        <v>83</v>
      </c>
      <c r="D6115" t="s">
        <v>24</v>
      </c>
      <c r="E6115" t="s">
        <v>29</v>
      </c>
      <c r="F6115" t="s">
        <v>28</v>
      </c>
      <c r="K6115">
        <v>0</v>
      </c>
      <c r="L6115" s="26">
        <v>50405</v>
      </c>
      <c r="M6115">
        <v>14</v>
      </c>
    </row>
    <row r="6116" spans="1:13" x14ac:dyDescent="0.25">
      <c r="A6116" s="21" t="str">
        <f t="shared" si="95"/>
        <v>MOW L3C CAAF_2038</v>
      </c>
      <c r="B6116" t="s">
        <v>130</v>
      </c>
      <c r="C6116" t="s">
        <v>83</v>
      </c>
      <c r="D6116" t="s">
        <v>24</v>
      </c>
      <c r="E6116" t="s">
        <v>29</v>
      </c>
      <c r="F6116" t="s">
        <v>28</v>
      </c>
      <c r="K6116">
        <v>12840.904296875</v>
      </c>
      <c r="L6116" s="26">
        <v>50770</v>
      </c>
      <c r="M6116">
        <v>15</v>
      </c>
    </row>
    <row r="6117" spans="1:13" x14ac:dyDescent="0.25">
      <c r="A6117" s="21" t="str">
        <f t="shared" si="95"/>
        <v>MOW L3C CAAF_2039</v>
      </c>
      <c r="B6117" t="s">
        <v>130</v>
      </c>
      <c r="C6117" t="s">
        <v>83</v>
      </c>
      <c r="D6117" t="s">
        <v>24</v>
      </c>
      <c r="E6117" t="s">
        <v>29</v>
      </c>
      <c r="F6117" t="s">
        <v>28</v>
      </c>
      <c r="K6117">
        <v>0</v>
      </c>
      <c r="L6117" s="26">
        <v>51135</v>
      </c>
      <c r="M6117">
        <v>16</v>
      </c>
    </row>
    <row r="6118" spans="1:13" x14ac:dyDescent="0.25">
      <c r="A6118" s="21" t="str">
        <f t="shared" si="95"/>
        <v>MOW L3C CAAF_2040</v>
      </c>
      <c r="B6118" t="s">
        <v>130</v>
      </c>
      <c r="C6118" t="s">
        <v>83</v>
      </c>
      <c r="D6118" t="s">
        <v>24</v>
      </c>
      <c r="E6118" t="s">
        <v>29</v>
      </c>
      <c r="F6118" t="s">
        <v>28</v>
      </c>
      <c r="K6118">
        <v>0</v>
      </c>
      <c r="L6118" s="26">
        <v>51501</v>
      </c>
      <c r="M6118">
        <v>17</v>
      </c>
    </row>
    <row r="6119" spans="1:13" x14ac:dyDescent="0.25">
      <c r="A6119" s="21" t="str">
        <f t="shared" si="95"/>
        <v>MOW L3C CAAF_2041</v>
      </c>
      <c r="B6119" t="s">
        <v>130</v>
      </c>
      <c r="C6119" t="s">
        <v>83</v>
      </c>
      <c r="D6119" t="s">
        <v>24</v>
      </c>
      <c r="E6119" t="s">
        <v>29</v>
      </c>
      <c r="F6119" t="s">
        <v>28</v>
      </c>
      <c r="K6119">
        <v>11470.3134765625</v>
      </c>
      <c r="L6119" s="26">
        <v>51866</v>
      </c>
      <c r="M6119">
        <v>18</v>
      </c>
    </row>
    <row r="6120" spans="1:13" x14ac:dyDescent="0.25">
      <c r="A6120" s="21" t="str">
        <f t="shared" si="95"/>
        <v>MOW L3C CAAF_2042</v>
      </c>
      <c r="B6120" t="s">
        <v>130</v>
      </c>
      <c r="C6120" t="s">
        <v>83</v>
      </c>
      <c r="D6120" t="s">
        <v>24</v>
      </c>
      <c r="E6120" t="s">
        <v>29</v>
      </c>
      <c r="F6120" t="s">
        <v>28</v>
      </c>
      <c r="K6120">
        <v>95252.796875</v>
      </c>
      <c r="L6120" s="26">
        <v>52231</v>
      </c>
      <c r="M6120">
        <v>19</v>
      </c>
    </row>
    <row r="6121" spans="1:13" x14ac:dyDescent="0.25">
      <c r="A6121" s="21" t="str">
        <f t="shared" si="95"/>
        <v>MOW L3C CAAF_2043</v>
      </c>
      <c r="B6121" t="s">
        <v>130</v>
      </c>
      <c r="C6121" t="s">
        <v>83</v>
      </c>
      <c r="D6121" t="s">
        <v>24</v>
      </c>
      <c r="E6121" t="s">
        <v>29</v>
      </c>
      <c r="F6121" t="s">
        <v>28</v>
      </c>
      <c r="K6121">
        <v>98754.1875</v>
      </c>
      <c r="L6121" s="26">
        <v>52596</v>
      </c>
      <c r="M6121">
        <v>20</v>
      </c>
    </row>
    <row r="6122" spans="1:13" x14ac:dyDescent="0.25">
      <c r="A6122" s="21" t="str">
        <f t="shared" si="95"/>
        <v>MOW L3C CAAF_2024</v>
      </c>
      <c r="B6122" t="s">
        <v>130</v>
      </c>
      <c r="C6122" t="s">
        <v>83</v>
      </c>
      <c r="D6122" t="s">
        <v>24</v>
      </c>
      <c r="E6122" t="s">
        <v>29</v>
      </c>
      <c r="F6122" t="s">
        <v>31</v>
      </c>
      <c r="K6122">
        <v>0</v>
      </c>
      <c r="L6122" s="26">
        <v>45657</v>
      </c>
      <c r="M6122">
        <v>1</v>
      </c>
    </row>
    <row r="6123" spans="1:13" x14ac:dyDescent="0.25">
      <c r="A6123" s="21" t="str">
        <f t="shared" si="95"/>
        <v>MOW L3C CAAF_2025</v>
      </c>
      <c r="B6123" t="s">
        <v>130</v>
      </c>
      <c r="C6123" t="s">
        <v>83</v>
      </c>
      <c r="D6123" t="s">
        <v>24</v>
      </c>
      <c r="E6123" t="s">
        <v>29</v>
      </c>
      <c r="F6123" t="s">
        <v>31</v>
      </c>
      <c r="K6123">
        <v>0</v>
      </c>
      <c r="L6123" s="26">
        <v>46022</v>
      </c>
      <c r="M6123">
        <v>2</v>
      </c>
    </row>
    <row r="6124" spans="1:13" x14ac:dyDescent="0.25">
      <c r="A6124" s="21" t="str">
        <f t="shared" si="95"/>
        <v>MOW L3C CAAF_2026</v>
      </c>
      <c r="B6124" t="s">
        <v>130</v>
      </c>
      <c r="C6124" t="s">
        <v>83</v>
      </c>
      <c r="D6124" t="s">
        <v>24</v>
      </c>
      <c r="E6124" t="s">
        <v>29</v>
      </c>
      <c r="F6124" t="s">
        <v>31</v>
      </c>
      <c r="K6124">
        <v>0</v>
      </c>
      <c r="L6124" s="26">
        <v>46387</v>
      </c>
      <c r="M6124">
        <v>3</v>
      </c>
    </row>
    <row r="6125" spans="1:13" x14ac:dyDescent="0.25">
      <c r="A6125" s="21" t="str">
        <f t="shared" si="95"/>
        <v>MOW L3C CAAF_2027</v>
      </c>
      <c r="B6125" t="s">
        <v>130</v>
      </c>
      <c r="C6125" t="s">
        <v>83</v>
      </c>
      <c r="D6125" t="s">
        <v>24</v>
      </c>
      <c r="E6125" t="s">
        <v>29</v>
      </c>
      <c r="F6125" t="s">
        <v>31</v>
      </c>
      <c r="K6125">
        <v>0</v>
      </c>
      <c r="L6125" s="26">
        <v>46752</v>
      </c>
      <c r="M6125">
        <v>4</v>
      </c>
    </row>
    <row r="6126" spans="1:13" x14ac:dyDescent="0.25">
      <c r="A6126" s="21" t="str">
        <f t="shared" si="95"/>
        <v>MOW L3C CAAF_2028</v>
      </c>
      <c r="B6126" t="s">
        <v>130</v>
      </c>
      <c r="C6126" t="s">
        <v>83</v>
      </c>
      <c r="D6126" t="s">
        <v>24</v>
      </c>
      <c r="E6126" t="s">
        <v>29</v>
      </c>
      <c r="F6126" t="s">
        <v>31</v>
      </c>
      <c r="K6126">
        <v>0</v>
      </c>
      <c r="L6126" s="26">
        <v>47118</v>
      </c>
      <c r="M6126">
        <v>5</v>
      </c>
    </row>
    <row r="6127" spans="1:13" x14ac:dyDescent="0.25">
      <c r="A6127" s="21" t="str">
        <f t="shared" si="95"/>
        <v>MOW L3C CAAF_2029</v>
      </c>
      <c r="B6127" t="s">
        <v>130</v>
      </c>
      <c r="C6127" t="s">
        <v>83</v>
      </c>
      <c r="D6127" t="s">
        <v>24</v>
      </c>
      <c r="E6127" t="s">
        <v>29</v>
      </c>
      <c r="F6127" t="s">
        <v>31</v>
      </c>
      <c r="K6127">
        <v>0</v>
      </c>
      <c r="L6127" s="26">
        <v>47483</v>
      </c>
      <c r="M6127">
        <v>6</v>
      </c>
    </row>
    <row r="6128" spans="1:13" x14ac:dyDescent="0.25">
      <c r="A6128" s="21" t="str">
        <f t="shared" si="95"/>
        <v>MOW L3C CAAF_2030</v>
      </c>
      <c r="B6128" t="s">
        <v>130</v>
      </c>
      <c r="C6128" t="s">
        <v>83</v>
      </c>
      <c r="D6128" t="s">
        <v>24</v>
      </c>
      <c r="E6128" t="s">
        <v>29</v>
      </c>
      <c r="F6128" t="s">
        <v>31</v>
      </c>
      <c r="K6128">
        <v>0</v>
      </c>
      <c r="L6128" s="26">
        <v>47848</v>
      </c>
      <c r="M6128">
        <v>7</v>
      </c>
    </row>
    <row r="6129" spans="1:14" x14ac:dyDescent="0.25">
      <c r="A6129" s="21" t="str">
        <f t="shared" si="95"/>
        <v>MOW L3C CAAF_2031</v>
      </c>
      <c r="B6129" t="s">
        <v>130</v>
      </c>
      <c r="C6129" t="s">
        <v>83</v>
      </c>
      <c r="D6129" t="s">
        <v>24</v>
      </c>
      <c r="E6129" t="s">
        <v>29</v>
      </c>
      <c r="F6129" t="s">
        <v>31</v>
      </c>
      <c r="K6129">
        <v>0</v>
      </c>
      <c r="L6129" s="26">
        <v>48213</v>
      </c>
      <c r="M6129">
        <v>8</v>
      </c>
    </row>
    <row r="6130" spans="1:14" x14ac:dyDescent="0.25">
      <c r="A6130" s="21" t="str">
        <f t="shared" si="95"/>
        <v>MOW L3C CAAF_2032</v>
      </c>
      <c r="B6130" t="s">
        <v>130</v>
      </c>
      <c r="C6130" t="s">
        <v>83</v>
      </c>
      <c r="D6130" t="s">
        <v>24</v>
      </c>
      <c r="E6130" t="s">
        <v>29</v>
      </c>
      <c r="F6130" t="s">
        <v>31</v>
      </c>
      <c r="K6130">
        <v>0</v>
      </c>
      <c r="L6130" s="26">
        <v>48579</v>
      </c>
      <c r="M6130">
        <v>9</v>
      </c>
    </row>
    <row r="6131" spans="1:14" x14ac:dyDescent="0.25">
      <c r="A6131" s="21" t="str">
        <f t="shared" si="95"/>
        <v>MOW L3C CAAF_2033</v>
      </c>
      <c r="B6131" t="s">
        <v>130</v>
      </c>
      <c r="C6131" t="s">
        <v>83</v>
      </c>
      <c r="D6131" t="s">
        <v>24</v>
      </c>
      <c r="E6131" t="s">
        <v>29</v>
      </c>
      <c r="F6131" t="s">
        <v>31</v>
      </c>
      <c r="K6131">
        <v>0</v>
      </c>
      <c r="L6131" s="26">
        <v>48944</v>
      </c>
      <c r="M6131">
        <v>10</v>
      </c>
    </row>
    <row r="6132" spans="1:14" x14ac:dyDescent="0.25">
      <c r="A6132" s="21" t="str">
        <f t="shared" si="95"/>
        <v>MOW L3C CAAF_2034</v>
      </c>
      <c r="B6132" t="s">
        <v>130</v>
      </c>
      <c r="C6132" t="s">
        <v>83</v>
      </c>
      <c r="D6132" t="s">
        <v>24</v>
      </c>
      <c r="E6132" t="s">
        <v>29</v>
      </c>
      <c r="F6132" t="s">
        <v>31</v>
      </c>
      <c r="K6132">
        <v>0</v>
      </c>
      <c r="L6132" s="26">
        <v>49309</v>
      </c>
      <c r="M6132">
        <v>11</v>
      </c>
    </row>
    <row r="6133" spans="1:14" x14ac:dyDescent="0.25">
      <c r="A6133" s="21" t="str">
        <f t="shared" si="95"/>
        <v>MOW L3C CAAF_2035</v>
      </c>
      <c r="B6133" t="s">
        <v>130</v>
      </c>
      <c r="C6133" t="s">
        <v>83</v>
      </c>
      <c r="D6133" t="s">
        <v>24</v>
      </c>
      <c r="E6133" t="s">
        <v>29</v>
      </c>
      <c r="F6133" t="s">
        <v>31</v>
      </c>
      <c r="K6133">
        <v>0</v>
      </c>
      <c r="L6133" s="26">
        <v>49674</v>
      </c>
      <c r="M6133">
        <v>12</v>
      </c>
    </row>
    <row r="6134" spans="1:14" x14ac:dyDescent="0.25">
      <c r="A6134" s="21" t="str">
        <f t="shared" si="95"/>
        <v>MOW L3C CAAF_2036</v>
      </c>
      <c r="B6134" t="s">
        <v>130</v>
      </c>
      <c r="C6134" t="s">
        <v>83</v>
      </c>
      <c r="D6134" t="s">
        <v>24</v>
      </c>
      <c r="E6134" t="s">
        <v>29</v>
      </c>
      <c r="F6134" t="s">
        <v>31</v>
      </c>
      <c r="K6134">
        <v>0</v>
      </c>
      <c r="L6134" s="26">
        <v>50040</v>
      </c>
      <c r="M6134">
        <v>13</v>
      </c>
    </row>
    <row r="6135" spans="1:14" x14ac:dyDescent="0.25">
      <c r="A6135" s="21" t="str">
        <f t="shared" si="95"/>
        <v>MOW L3C CAAF_2037</v>
      </c>
      <c r="B6135" t="s">
        <v>130</v>
      </c>
      <c r="C6135" t="s">
        <v>83</v>
      </c>
      <c r="D6135" t="s">
        <v>24</v>
      </c>
      <c r="E6135" t="s">
        <v>29</v>
      </c>
      <c r="F6135" t="s">
        <v>31</v>
      </c>
      <c r="K6135">
        <v>0</v>
      </c>
      <c r="L6135" s="26">
        <v>50405</v>
      </c>
      <c r="M6135">
        <v>14</v>
      </c>
    </row>
    <row r="6136" spans="1:14" x14ac:dyDescent="0.25">
      <c r="A6136" s="21" t="str">
        <f t="shared" si="95"/>
        <v>MOW L3C CAAF_2038</v>
      </c>
      <c r="B6136" t="s">
        <v>130</v>
      </c>
      <c r="C6136" t="s">
        <v>83</v>
      </c>
      <c r="D6136" t="s">
        <v>24</v>
      </c>
      <c r="E6136" t="s">
        <v>29</v>
      </c>
      <c r="F6136" t="s">
        <v>31</v>
      </c>
      <c r="K6136">
        <v>0</v>
      </c>
      <c r="L6136" s="26">
        <v>50770</v>
      </c>
      <c r="M6136">
        <v>15</v>
      </c>
    </row>
    <row r="6137" spans="1:14" x14ac:dyDescent="0.25">
      <c r="A6137" s="21" t="str">
        <f t="shared" si="95"/>
        <v>MOW L3C CAAF_2039</v>
      </c>
      <c r="B6137" t="s">
        <v>130</v>
      </c>
      <c r="C6137" t="s">
        <v>83</v>
      </c>
      <c r="D6137" t="s">
        <v>24</v>
      </c>
      <c r="E6137" t="s">
        <v>29</v>
      </c>
      <c r="F6137" t="s">
        <v>31</v>
      </c>
      <c r="K6137">
        <v>10.521431922912598</v>
      </c>
      <c r="L6137" s="26">
        <v>51135</v>
      </c>
      <c r="M6137">
        <v>16</v>
      </c>
    </row>
    <row r="6138" spans="1:14" x14ac:dyDescent="0.25">
      <c r="A6138" s="21" t="str">
        <f t="shared" si="95"/>
        <v>MOW L3C CAAF_2040</v>
      </c>
      <c r="B6138" t="s">
        <v>130</v>
      </c>
      <c r="C6138" t="s">
        <v>83</v>
      </c>
      <c r="D6138" t="s">
        <v>24</v>
      </c>
      <c r="E6138" t="s">
        <v>29</v>
      </c>
      <c r="F6138" t="s">
        <v>31</v>
      </c>
      <c r="K6138">
        <v>0</v>
      </c>
      <c r="L6138" s="26">
        <v>51501</v>
      </c>
      <c r="M6138">
        <v>17</v>
      </c>
    </row>
    <row r="6139" spans="1:14" x14ac:dyDescent="0.25">
      <c r="A6139" s="21" t="str">
        <f t="shared" si="95"/>
        <v>MOW L3C CAAF_2041</v>
      </c>
      <c r="B6139" t="s">
        <v>130</v>
      </c>
      <c r="C6139" t="s">
        <v>83</v>
      </c>
      <c r="D6139" t="s">
        <v>24</v>
      </c>
      <c r="E6139" t="s">
        <v>29</v>
      </c>
      <c r="F6139" t="s">
        <v>31</v>
      </c>
      <c r="K6139">
        <v>0</v>
      </c>
      <c r="L6139" s="26">
        <v>51866</v>
      </c>
      <c r="M6139">
        <v>18</v>
      </c>
    </row>
    <row r="6140" spans="1:14" x14ac:dyDescent="0.25">
      <c r="A6140" s="21" t="str">
        <f t="shared" si="95"/>
        <v>MOW L3C CAAF_2042</v>
      </c>
      <c r="B6140" t="s">
        <v>130</v>
      </c>
      <c r="C6140" t="s">
        <v>83</v>
      </c>
      <c r="D6140" t="s">
        <v>24</v>
      </c>
      <c r="E6140" t="s">
        <v>29</v>
      </c>
      <c r="F6140" t="s">
        <v>31</v>
      </c>
      <c r="K6140">
        <v>0</v>
      </c>
      <c r="L6140" s="26">
        <v>52231</v>
      </c>
      <c r="M6140">
        <v>19</v>
      </c>
    </row>
    <row r="6141" spans="1:14" x14ac:dyDescent="0.25">
      <c r="A6141" s="21" t="str">
        <f t="shared" si="95"/>
        <v>MOW L3C CAAF_2043</v>
      </c>
      <c r="B6141" t="s">
        <v>130</v>
      </c>
      <c r="C6141" t="s">
        <v>83</v>
      </c>
      <c r="D6141" t="s">
        <v>24</v>
      </c>
      <c r="E6141" t="s">
        <v>29</v>
      </c>
      <c r="F6141" t="s">
        <v>31</v>
      </c>
      <c r="K6141">
        <v>0</v>
      </c>
      <c r="L6141" s="26">
        <v>52596</v>
      </c>
      <c r="M6141">
        <v>20</v>
      </c>
    </row>
    <row r="6142" spans="1:14" x14ac:dyDescent="0.25">
      <c r="A6142" s="21" t="str">
        <f t="shared" si="95"/>
        <v>MOW L3C CAAF_2024</v>
      </c>
      <c r="B6142" t="s">
        <v>130</v>
      </c>
      <c r="C6142" t="s">
        <v>83</v>
      </c>
      <c r="D6142" t="s">
        <v>24</v>
      </c>
      <c r="E6142" t="s">
        <v>5</v>
      </c>
      <c r="F6142" t="s">
        <v>4</v>
      </c>
      <c r="G6142">
        <v>0</v>
      </c>
      <c r="H6142">
        <v>0</v>
      </c>
      <c r="I6142">
        <v>0</v>
      </c>
      <c r="J6142">
        <v>0</v>
      </c>
      <c r="L6142" s="26">
        <v>45657</v>
      </c>
      <c r="M6142">
        <v>1</v>
      </c>
      <c r="N6142">
        <v>0</v>
      </c>
    </row>
    <row r="6143" spans="1:14" x14ac:dyDescent="0.25">
      <c r="A6143" s="21" t="str">
        <f t="shared" si="95"/>
        <v>MOW L3C CAAF_2025</v>
      </c>
      <c r="B6143" t="s">
        <v>130</v>
      </c>
      <c r="C6143" t="s">
        <v>83</v>
      </c>
      <c r="D6143" t="s">
        <v>24</v>
      </c>
      <c r="E6143" t="s">
        <v>5</v>
      </c>
      <c r="F6143" t="s">
        <v>4</v>
      </c>
      <c r="G6143">
        <v>0</v>
      </c>
      <c r="H6143">
        <v>0</v>
      </c>
      <c r="I6143">
        <v>0</v>
      </c>
      <c r="J6143">
        <v>0</v>
      </c>
      <c r="L6143" s="26">
        <v>46022</v>
      </c>
      <c r="M6143">
        <v>2</v>
      </c>
      <c r="N6143">
        <v>0</v>
      </c>
    </row>
    <row r="6144" spans="1:14" x14ac:dyDescent="0.25">
      <c r="A6144" s="21" t="str">
        <f t="shared" si="95"/>
        <v>MOW L3C CAAF_2026</v>
      </c>
      <c r="B6144" t="s">
        <v>130</v>
      </c>
      <c r="C6144" t="s">
        <v>83</v>
      </c>
      <c r="D6144" t="s">
        <v>24</v>
      </c>
      <c r="E6144" t="s">
        <v>5</v>
      </c>
      <c r="F6144" t="s">
        <v>4</v>
      </c>
      <c r="G6144">
        <v>0</v>
      </c>
      <c r="H6144">
        <v>6926.6865234375</v>
      </c>
      <c r="I6144">
        <v>53019.75390625</v>
      </c>
      <c r="J6144">
        <v>0</v>
      </c>
      <c r="L6144" s="26">
        <v>46387</v>
      </c>
      <c r="M6144">
        <v>3</v>
      </c>
      <c r="N6144">
        <v>-24559.650390625</v>
      </c>
    </row>
    <row r="6145" spans="1:14" x14ac:dyDescent="0.25">
      <c r="A6145" s="21" t="str">
        <f t="shared" si="95"/>
        <v>MOW L3C CAAF_2027</v>
      </c>
      <c r="B6145" t="s">
        <v>130</v>
      </c>
      <c r="C6145" t="s">
        <v>83</v>
      </c>
      <c r="D6145" t="s">
        <v>24</v>
      </c>
      <c r="E6145" t="s">
        <v>5</v>
      </c>
      <c r="F6145" t="s">
        <v>4</v>
      </c>
      <c r="G6145">
        <v>0</v>
      </c>
      <c r="H6145">
        <v>9962.0595703125</v>
      </c>
      <c r="I6145">
        <v>-13221.140625</v>
      </c>
      <c r="J6145">
        <v>0</v>
      </c>
      <c r="L6145" s="26">
        <v>46752</v>
      </c>
      <c r="M6145">
        <v>4</v>
      </c>
      <c r="N6145">
        <v>-25058.15625</v>
      </c>
    </row>
    <row r="6146" spans="1:14" x14ac:dyDescent="0.25">
      <c r="A6146" s="21" t="str">
        <f t="shared" ref="A6146:A6209" si="96">B6146&amp;" "&amp;D6146&amp;" "&amp;C6146&amp;"_"&amp;YEAR(L6146)</f>
        <v>MOW L3C CAAF_2028</v>
      </c>
      <c r="B6146" t="s">
        <v>130</v>
      </c>
      <c r="C6146" t="s">
        <v>83</v>
      </c>
      <c r="D6146" t="s">
        <v>24</v>
      </c>
      <c r="E6146" t="s">
        <v>5</v>
      </c>
      <c r="F6146" t="s">
        <v>4</v>
      </c>
      <c r="G6146">
        <v>0</v>
      </c>
      <c r="H6146">
        <v>18414.48046875</v>
      </c>
      <c r="I6146">
        <v>148720.640625</v>
      </c>
      <c r="J6146">
        <v>0</v>
      </c>
      <c r="L6146" s="26">
        <v>47118</v>
      </c>
      <c r="M6146">
        <v>5</v>
      </c>
      <c r="N6146">
        <v>-51299.54296875</v>
      </c>
    </row>
    <row r="6147" spans="1:14" x14ac:dyDescent="0.25">
      <c r="A6147" s="21" t="str">
        <f t="shared" si="96"/>
        <v>MOW L3C CAAF_2029</v>
      </c>
      <c r="B6147" t="s">
        <v>130</v>
      </c>
      <c r="C6147" t="s">
        <v>83</v>
      </c>
      <c r="D6147" t="s">
        <v>24</v>
      </c>
      <c r="E6147" t="s">
        <v>5</v>
      </c>
      <c r="F6147" t="s">
        <v>4</v>
      </c>
      <c r="G6147">
        <v>0</v>
      </c>
      <c r="H6147">
        <v>25389.58984375</v>
      </c>
      <c r="I6147">
        <v>210010.53125</v>
      </c>
      <c r="J6147">
        <v>0</v>
      </c>
      <c r="L6147" s="26">
        <v>47483</v>
      </c>
      <c r="M6147">
        <v>6</v>
      </c>
      <c r="N6147">
        <v>-45921.21875</v>
      </c>
    </row>
    <row r="6148" spans="1:14" x14ac:dyDescent="0.25">
      <c r="A6148" s="21" t="str">
        <f t="shared" si="96"/>
        <v>MOW L3C CAAF_2030</v>
      </c>
      <c r="B6148" t="s">
        <v>130</v>
      </c>
      <c r="C6148" t="s">
        <v>83</v>
      </c>
      <c r="D6148" t="s">
        <v>24</v>
      </c>
      <c r="E6148" t="s">
        <v>5</v>
      </c>
      <c r="F6148" t="s">
        <v>4</v>
      </c>
      <c r="G6148">
        <v>0</v>
      </c>
      <c r="H6148">
        <v>34870.921875</v>
      </c>
      <c r="I6148">
        <v>252929.984375</v>
      </c>
      <c r="J6148">
        <v>0</v>
      </c>
      <c r="L6148" s="26">
        <v>47848</v>
      </c>
      <c r="M6148">
        <v>7</v>
      </c>
      <c r="N6148">
        <v>-73049.2734375</v>
      </c>
    </row>
    <row r="6149" spans="1:14" x14ac:dyDescent="0.25">
      <c r="A6149" s="21" t="str">
        <f t="shared" si="96"/>
        <v>MOW L3C CAAF_2031</v>
      </c>
      <c r="B6149" t="s">
        <v>130</v>
      </c>
      <c r="C6149" t="s">
        <v>83</v>
      </c>
      <c r="D6149" t="s">
        <v>24</v>
      </c>
      <c r="E6149" t="s">
        <v>5</v>
      </c>
      <c r="F6149" t="s">
        <v>4</v>
      </c>
      <c r="G6149">
        <v>0</v>
      </c>
      <c r="H6149">
        <v>53001.5625</v>
      </c>
      <c r="I6149">
        <v>303933.4375</v>
      </c>
      <c r="J6149">
        <v>0</v>
      </c>
      <c r="L6149" s="26">
        <v>48213</v>
      </c>
      <c r="M6149">
        <v>8</v>
      </c>
      <c r="N6149">
        <v>-89131.609375</v>
      </c>
    </row>
    <row r="6150" spans="1:14" x14ac:dyDescent="0.25">
      <c r="A6150" s="21" t="str">
        <f t="shared" si="96"/>
        <v>MOW L3C CAAF_2032</v>
      </c>
      <c r="B6150" t="s">
        <v>130</v>
      </c>
      <c r="C6150" t="s">
        <v>83</v>
      </c>
      <c r="D6150" t="s">
        <v>24</v>
      </c>
      <c r="E6150" t="s">
        <v>5</v>
      </c>
      <c r="F6150" t="s">
        <v>4</v>
      </c>
      <c r="G6150">
        <v>0</v>
      </c>
      <c r="H6150">
        <v>57348.72265625</v>
      </c>
      <c r="I6150">
        <v>351676.46875</v>
      </c>
      <c r="J6150">
        <v>0</v>
      </c>
      <c r="L6150" s="26">
        <v>48579</v>
      </c>
      <c r="M6150">
        <v>9</v>
      </c>
      <c r="N6150">
        <v>-125592.1015625</v>
      </c>
    </row>
    <row r="6151" spans="1:14" x14ac:dyDescent="0.25">
      <c r="A6151" s="21" t="str">
        <f t="shared" si="96"/>
        <v>MOW L3C CAAF_2033</v>
      </c>
      <c r="B6151" t="s">
        <v>130</v>
      </c>
      <c r="C6151" t="s">
        <v>83</v>
      </c>
      <c r="D6151" t="s">
        <v>24</v>
      </c>
      <c r="E6151" t="s">
        <v>5</v>
      </c>
      <c r="F6151" t="s">
        <v>4</v>
      </c>
      <c r="G6151">
        <v>0</v>
      </c>
      <c r="H6151">
        <v>55884.0390625</v>
      </c>
      <c r="I6151">
        <v>398290.40625</v>
      </c>
      <c r="J6151">
        <v>0</v>
      </c>
      <c r="L6151" s="26">
        <v>48944</v>
      </c>
      <c r="M6151">
        <v>10</v>
      </c>
      <c r="N6151">
        <v>-156121.546875</v>
      </c>
    </row>
    <row r="6152" spans="1:14" x14ac:dyDescent="0.25">
      <c r="A6152" s="21" t="str">
        <f t="shared" si="96"/>
        <v>MOW L3C CAAF_2034</v>
      </c>
      <c r="B6152" t="s">
        <v>130</v>
      </c>
      <c r="C6152" t="s">
        <v>83</v>
      </c>
      <c r="D6152" t="s">
        <v>24</v>
      </c>
      <c r="E6152" t="s">
        <v>5</v>
      </c>
      <c r="F6152" t="s">
        <v>4</v>
      </c>
      <c r="G6152">
        <v>0</v>
      </c>
      <c r="H6152">
        <v>50965.73828125</v>
      </c>
      <c r="I6152">
        <v>445716.375</v>
      </c>
      <c r="J6152">
        <v>0</v>
      </c>
      <c r="L6152" s="26">
        <v>49309</v>
      </c>
      <c r="M6152">
        <v>11</v>
      </c>
      <c r="N6152">
        <v>-186323.203125</v>
      </c>
    </row>
    <row r="6153" spans="1:14" x14ac:dyDescent="0.25">
      <c r="A6153" s="21" t="str">
        <f t="shared" si="96"/>
        <v>MOW L3C CAAF_2035</v>
      </c>
      <c r="B6153" t="s">
        <v>130</v>
      </c>
      <c r="C6153" t="s">
        <v>83</v>
      </c>
      <c r="D6153" t="s">
        <v>24</v>
      </c>
      <c r="E6153" t="s">
        <v>5</v>
      </c>
      <c r="F6153" t="s">
        <v>4</v>
      </c>
      <c r="G6153">
        <v>0</v>
      </c>
      <c r="H6153">
        <v>45416.19921875</v>
      </c>
      <c r="I6153">
        <v>492659.125</v>
      </c>
      <c r="J6153">
        <v>0</v>
      </c>
      <c r="L6153" s="26">
        <v>49674</v>
      </c>
      <c r="M6153">
        <v>12</v>
      </c>
      <c r="N6153">
        <v>-206788.625</v>
      </c>
    </row>
    <row r="6154" spans="1:14" x14ac:dyDescent="0.25">
      <c r="A6154" s="21" t="str">
        <f t="shared" si="96"/>
        <v>MOW L3C CAAF_2036</v>
      </c>
      <c r="B6154" t="s">
        <v>130</v>
      </c>
      <c r="C6154" t="s">
        <v>83</v>
      </c>
      <c r="D6154" t="s">
        <v>24</v>
      </c>
      <c r="E6154" t="s">
        <v>5</v>
      </c>
      <c r="F6154" t="s">
        <v>4</v>
      </c>
      <c r="G6154">
        <v>0</v>
      </c>
      <c r="H6154">
        <v>38555.53125</v>
      </c>
      <c r="I6154">
        <v>476390.71875</v>
      </c>
      <c r="J6154">
        <v>0</v>
      </c>
      <c r="L6154" s="26">
        <v>50040</v>
      </c>
      <c r="M6154">
        <v>13</v>
      </c>
      <c r="N6154">
        <v>-179082.921875</v>
      </c>
    </row>
    <row r="6155" spans="1:14" x14ac:dyDescent="0.25">
      <c r="A6155" s="21" t="str">
        <f t="shared" si="96"/>
        <v>MOW L3C CAAF_2037</v>
      </c>
      <c r="B6155" t="s">
        <v>130</v>
      </c>
      <c r="C6155" t="s">
        <v>83</v>
      </c>
      <c r="D6155" t="s">
        <v>24</v>
      </c>
      <c r="E6155" t="s">
        <v>5</v>
      </c>
      <c r="F6155" t="s">
        <v>4</v>
      </c>
      <c r="G6155">
        <v>0</v>
      </c>
      <c r="H6155">
        <v>29566.361328125</v>
      </c>
      <c r="I6155">
        <v>458976.3125</v>
      </c>
      <c r="J6155">
        <v>0</v>
      </c>
      <c r="L6155" s="26">
        <v>50405</v>
      </c>
      <c r="M6155">
        <v>14</v>
      </c>
      <c r="N6155">
        <v>-175408.859375</v>
      </c>
    </row>
    <row r="6156" spans="1:14" x14ac:dyDescent="0.25">
      <c r="A6156" s="21" t="str">
        <f t="shared" si="96"/>
        <v>MOW L3C CAAF_2038</v>
      </c>
      <c r="B6156" t="s">
        <v>130</v>
      </c>
      <c r="C6156" t="s">
        <v>83</v>
      </c>
      <c r="D6156" t="s">
        <v>24</v>
      </c>
      <c r="E6156" t="s">
        <v>5</v>
      </c>
      <c r="F6156" t="s">
        <v>4</v>
      </c>
      <c r="G6156">
        <v>0</v>
      </c>
      <c r="H6156">
        <v>26958.46484375</v>
      </c>
      <c r="I6156">
        <v>445628</v>
      </c>
      <c r="J6156">
        <v>0</v>
      </c>
      <c r="L6156" s="26">
        <v>50770</v>
      </c>
      <c r="M6156">
        <v>15</v>
      </c>
      <c r="N6156">
        <v>-109648.6328125</v>
      </c>
    </row>
    <row r="6157" spans="1:14" x14ac:dyDescent="0.25">
      <c r="A6157" s="21" t="str">
        <f t="shared" si="96"/>
        <v>MOW L3C CAAF_2039</v>
      </c>
      <c r="B6157" t="s">
        <v>130</v>
      </c>
      <c r="C6157" t="s">
        <v>83</v>
      </c>
      <c r="D6157" t="s">
        <v>24</v>
      </c>
      <c r="E6157" t="s">
        <v>5</v>
      </c>
      <c r="F6157" t="s">
        <v>4</v>
      </c>
      <c r="G6157">
        <v>0</v>
      </c>
      <c r="H6157">
        <v>53248.69921875</v>
      </c>
      <c r="I6157">
        <v>765812.6875</v>
      </c>
      <c r="J6157">
        <v>0</v>
      </c>
      <c r="L6157" s="26">
        <v>51135</v>
      </c>
      <c r="M6157">
        <v>16</v>
      </c>
      <c r="N6157">
        <v>-199625.484375</v>
      </c>
    </row>
    <row r="6158" spans="1:14" x14ac:dyDescent="0.25">
      <c r="A6158" s="21" t="str">
        <f t="shared" si="96"/>
        <v>MOW L3C CAAF_2040</v>
      </c>
      <c r="B6158" t="s">
        <v>130</v>
      </c>
      <c r="C6158" t="s">
        <v>83</v>
      </c>
      <c r="D6158" t="s">
        <v>24</v>
      </c>
      <c r="E6158" t="s">
        <v>5</v>
      </c>
      <c r="F6158" t="s">
        <v>4</v>
      </c>
      <c r="G6158">
        <v>0</v>
      </c>
      <c r="H6158">
        <v>37194.4921875</v>
      </c>
      <c r="I6158">
        <v>751840</v>
      </c>
      <c r="J6158">
        <v>0</v>
      </c>
      <c r="L6158" s="26">
        <v>51501</v>
      </c>
      <c r="M6158">
        <v>17</v>
      </c>
      <c r="N6158">
        <v>-163634.015625</v>
      </c>
    </row>
    <row r="6159" spans="1:14" x14ac:dyDescent="0.25">
      <c r="A6159" s="21" t="str">
        <f t="shared" si="96"/>
        <v>MOW L3C CAAF_2041</v>
      </c>
      <c r="B6159" t="s">
        <v>130</v>
      </c>
      <c r="C6159" t="s">
        <v>83</v>
      </c>
      <c r="D6159" t="s">
        <v>24</v>
      </c>
      <c r="E6159" t="s">
        <v>5</v>
      </c>
      <c r="F6159" t="s">
        <v>4</v>
      </c>
      <c r="G6159">
        <v>0</v>
      </c>
      <c r="H6159">
        <v>13434.259765625</v>
      </c>
      <c r="I6159">
        <v>732609.375</v>
      </c>
      <c r="J6159">
        <v>0</v>
      </c>
      <c r="L6159" s="26">
        <v>51866</v>
      </c>
      <c r="M6159">
        <v>18</v>
      </c>
      <c r="N6159">
        <v>-135304.140625</v>
      </c>
    </row>
    <row r="6160" spans="1:14" x14ac:dyDescent="0.25">
      <c r="A6160" s="21" t="str">
        <f t="shared" si="96"/>
        <v>MOW L3C CAAF_2042</v>
      </c>
      <c r="B6160" t="s">
        <v>130</v>
      </c>
      <c r="C6160" t="s">
        <v>83</v>
      </c>
      <c r="D6160" t="s">
        <v>24</v>
      </c>
      <c r="E6160" t="s">
        <v>5</v>
      </c>
      <c r="F6160" t="s">
        <v>4</v>
      </c>
      <c r="G6160">
        <v>0</v>
      </c>
      <c r="H6160">
        <v>3072.482421875</v>
      </c>
      <c r="I6160">
        <v>758686.0625</v>
      </c>
      <c r="J6160">
        <v>0</v>
      </c>
      <c r="L6160" s="26">
        <v>52231</v>
      </c>
      <c r="M6160">
        <v>19</v>
      </c>
      <c r="N6160">
        <v>-121379.8046875</v>
      </c>
    </row>
    <row r="6161" spans="1:14" x14ac:dyDescent="0.25">
      <c r="A6161" s="21" t="str">
        <f t="shared" si="96"/>
        <v>MOW L3C CAAF_2043</v>
      </c>
      <c r="B6161" t="s">
        <v>130</v>
      </c>
      <c r="C6161" t="s">
        <v>83</v>
      </c>
      <c r="D6161" t="s">
        <v>24</v>
      </c>
      <c r="E6161" t="s">
        <v>5</v>
      </c>
      <c r="F6161" t="s">
        <v>4</v>
      </c>
      <c r="G6161">
        <v>0</v>
      </c>
      <c r="H6161">
        <v>-12512.701171875</v>
      </c>
      <c r="I6161">
        <v>740950.1875</v>
      </c>
      <c r="J6161">
        <v>0</v>
      </c>
      <c r="L6161" s="26">
        <v>52596</v>
      </c>
      <c r="M6161">
        <v>20</v>
      </c>
      <c r="N6161">
        <v>-87420.7265625</v>
      </c>
    </row>
    <row r="6162" spans="1:14" x14ac:dyDescent="0.25">
      <c r="A6162" s="21" t="str">
        <f t="shared" si="96"/>
        <v>MOW L3C CAAF_2024</v>
      </c>
      <c r="B6162" t="s">
        <v>130</v>
      </c>
      <c r="C6162" t="s">
        <v>83</v>
      </c>
      <c r="D6162" t="s">
        <v>24</v>
      </c>
      <c r="E6162" t="s">
        <v>5</v>
      </c>
      <c r="F6162" t="s">
        <v>32</v>
      </c>
      <c r="G6162">
        <v>174667.203125</v>
      </c>
      <c r="H6162">
        <v>77966.25</v>
      </c>
      <c r="I6162">
        <v>15499.482421875</v>
      </c>
      <c r="J6162">
        <v>0</v>
      </c>
      <c r="L6162" s="26">
        <v>45657</v>
      </c>
      <c r="M6162">
        <v>1</v>
      </c>
      <c r="N6162">
        <v>106941.203125</v>
      </c>
    </row>
    <row r="6163" spans="1:14" x14ac:dyDescent="0.25">
      <c r="A6163" s="21" t="str">
        <f t="shared" si="96"/>
        <v>MOW L3C CAAF_2025</v>
      </c>
      <c r="B6163" t="s">
        <v>130</v>
      </c>
      <c r="C6163" t="s">
        <v>83</v>
      </c>
      <c r="D6163" t="s">
        <v>24</v>
      </c>
      <c r="E6163" t="s">
        <v>5</v>
      </c>
      <c r="F6163" t="s">
        <v>32</v>
      </c>
      <c r="G6163">
        <v>189335.015625</v>
      </c>
      <c r="H6163">
        <v>85213.7578125</v>
      </c>
      <c r="I6163">
        <v>43533.515625</v>
      </c>
      <c r="J6163">
        <v>0</v>
      </c>
      <c r="L6163" s="26">
        <v>46022</v>
      </c>
      <c r="M6163">
        <v>2</v>
      </c>
      <c r="N6163">
        <v>108426.4140625</v>
      </c>
    </row>
    <row r="6164" spans="1:14" x14ac:dyDescent="0.25">
      <c r="A6164" s="21" t="str">
        <f t="shared" si="96"/>
        <v>MOW L3C CAAF_2026</v>
      </c>
      <c r="B6164" t="s">
        <v>130</v>
      </c>
      <c r="C6164" t="s">
        <v>83</v>
      </c>
      <c r="D6164" t="s">
        <v>24</v>
      </c>
      <c r="E6164" t="s">
        <v>5</v>
      </c>
      <c r="F6164" t="s">
        <v>32</v>
      </c>
      <c r="G6164">
        <v>203954.734375</v>
      </c>
      <c r="H6164">
        <v>97566.21875</v>
      </c>
      <c r="I6164">
        <v>47211.59375</v>
      </c>
      <c r="J6164">
        <v>0</v>
      </c>
      <c r="L6164" s="26">
        <v>46387</v>
      </c>
      <c r="M6164">
        <v>3</v>
      </c>
      <c r="N6164">
        <v>113449.1171875</v>
      </c>
    </row>
    <row r="6165" spans="1:14" x14ac:dyDescent="0.25">
      <c r="A6165" s="21" t="str">
        <f t="shared" si="96"/>
        <v>MOW L3C CAAF_2027</v>
      </c>
      <c r="B6165" t="s">
        <v>130</v>
      </c>
      <c r="C6165" t="s">
        <v>83</v>
      </c>
      <c r="D6165" t="s">
        <v>24</v>
      </c>
      <c r="E6165" t="s">
        <v>5</v>
      </c>
      <c r="F6165" t="s">
        <v>32</v>
      </c>
      <c r="G6165">
        <v>214899.625</v>
      </c>
      <c r="H6165">
        <v>94975.8046875</v>
      </c>
      <c r="I6165">
        <v>50799.19921875</v>
      </c>
      <c r="J6165">
        <v>0</v>
      </c>
      <c r="L6165" s="26">
        <v>46752</v>
      </c>
      <c r="M6165">
        <v>4</v>
      </c>
      <c r="N6165">
        <v>110668.3671875</v>
      </c>
    </row>
    <row r="6166" spans="1:14" x14ac:dyDescent="0.25">
      <c r="A6166" s="21" t="str">
        <f t="shared" si="96"/>
        <v>MOW L3C CAAF_2028</v>
      </c>
      <c r="B6166" t="s">
        <v>130</v>
      </c>
      <c r="C6166" t="s">
        <v>83</v>
      </c>
      <c r="D6166" t="s">
        <v>24</v>
      </c>
      <c r="E6166" t="s">
        <v>5</v>
      </c>
      <c r="F6166" t="s">
        <v>32</v>
      </c>
      <c r="G6166">
        <v>223085.546875</v>
      </c>
      <c r="H6166">
        <v>104484.40625</v>
      </c>
      <c r="I6166">
        <v>54535.296875</v>
      </c>
      <c r="J6166">
        <v>0</v>
      </c>
      <c r="L6166" s="26">
        <v>47118</v>
      </c>
      <c r="M6166">
        <v>5</v>
      </c>
      <c r="N6166">
        <v>117167.578125</v>
      </c>
    </row>
    <row r="6167" spans="1:14" x14ac:dyDescent="0.25">
      <c r="A6167" s="21" t="str">
        <f t="shared" si="96"/>
        <v>MOW L3C CAAF_2029</v>
      </c>
      <c r="B6167" t="s">
        <v>130</v>
      </c>
      <c r="C6167" t="s">
        <v>83</v>
      </c>
      <c r="D6167" t="s">
        <v>24</v>
      </c>
      <c r="E6167" t="s">
        <v>5</v>
      </c>
      <c r="F6167" t="s">
        <v>32</v>
      </c>
      <c r="G6167">
        <v>230881.203125</v>
      </c>
      <c r="H6167">
        <v>116530.046875</v>
      </c>
      <c r="I6167">
        <v>56837.07421875</v>
      </c>
      <c r="J6167">
        <v>0</v>
      </c>
      <c r="L6167" s="26">
        <v>47483</v>
      </c>
      <c r="M6167">
        <v>6</v>
      </c>
      <c r="N6167">
        <v>126213.765625</v>
      </c>
    </row>
    <row r="6168" spans="1:14" x14ac:dyDescent="0.25">
      <c r="A6168" s="21" t="str">
        <f t="shared" si="96"/>
        <v>MOW L3C CAAF_2030</v>
      </c>
      <c r="B6168" t="s">
        <v>130</v>
      </c>
      <c r="C6168" t="s">
        <v>83</v>
      </c>
      <c r="D6168" t="s">
        <v>24</v>
      </c>
      <c r="E6168" t="s">
        <v>5</v>
      </c>
      <c r="F6168" t="s">
        <v>32</v>
      </c>
      <c r="G6168">
        <v>239369.390625</v>
      </c>
      <c r="H6168">
        <v>125143.2265625</v>
      </c>
      <c r="I6168">
        <v>62349.9765625</v>
      </c>
      <c r="J6168">
        <v>0</v>
      </c>
      <c r="L6168" s="26">
        <v>47848</v>
      </c>
      <c r="M6168">
        <v>7</v>
      </c>
      <c r="N6168">
        <v>131473.78125</v>
      </c>
    </row>
    <row r="6169" spans="1:14" x14ac:dyDescent="0.25">
      <c r="A6169" s="21" t="str">
        <f t="shared" si="96"/>
        <v>MOW L3C CAAF_2031</v>
      </c>
      <c r="B6169" t="s">
        <v>130</v>
      </c>
      <c r="C6169" t="s">
        <v>83</v>
      </c>
      <c r="D6169" t="s">
        <v>24</v>
      </c>
      <c r="E6169" t="s">
        <v>5</v>
      </c>
      <c r="F6169" t="s">
        <v>32</v>
      </c>
      <c r="G6169">
        <v>243642.625</v>
      </c>
      <c r="H6169">
        <v>109663.40625</v>
      </c>
      <c r="I6169">
        <v>60166.375</v>
      </c>
      <c r="J6169">
        <v>27125.732421875</v>
      </c>
      <c r="L6169" s="26">
        <v>48213</v>
      </c>
      <c r="M6169">
        <v>8</v>
      </c>
      <c r="N6169">
        <v>131147</v>
      </c>
    </row>
    <row r="6170" spans="1:14" x14ac:dyDescent="0.25">
      <c r="A6170" s="21" t="str">
        <f t="shared" si="96"/>
        <v>MOW L3C CAAF_2032</v>
      </c>
      <c r="B6170" t="s">
        <v>130</v>
      </c>
      <c r="C6170" t="s">
        <v>83</v>
      </c>
      <c r="D6170" t="s">
        <v>24</v>
      </c>
      <c r="E6170" t="s">
        <v>5</v>
      </c>
      <c r="F6170" t="s">
        <v>32</v>
      </c>
      <c r="G6170">
        <v>252018.609375</v>
      </c>
      <c r="H6170">
        <v>112950.390625</v>
      </c>
      <c r="I6170">
        <v>61382.828125</v>
      </c>
      <c r="J6170">
        <v>0</v>
      </c>
      <c r="L6170" s="26">
        <v>48579</v>
      </c>
      <c r="M6170">
        <v>9</v>
      </c>
      <c r="N6170">
        <v>127392.078125</v>
      </c>
    </row>
    <row r="6171" spans="1:14" x14ac:dyDescent="0.25">
      <c r="A6171" s="21" t="str">
        <f t="shared" si="96"/>
        <v>MOW L3C CAAF_2033</v>
      </c>
      <c r="B6171" t="s">
        <v>130</v>
      </c>
      <c r="C6171" t="s">
        <v>83</v>
      </c>
      <c r="D6171" t="s">
        <v>24</v>
      </c>
      <c r="E6171" t="s">
        <v>5</v>
      </c>
      <c r="F6171" t="s">
        <v>32</v>
      </c>
      <c r="G6171">
        <v>233159.984375</v>
      </c>
      <c r="H6171">
        <v>85561.671875</v>
      </c>
      <c r="I6171">
        <v>64018.3671875</v>
      </c>
      <c r="J6171">
        <v>0</v>
      </c>
      <c r="L6171" s="26">
        <v>48944</v>
      </c>
      <c r="M6171">
        <v>10</v>
      </c>
      <c r="N6171">
        <v>108690.15625</v>
      </c>
    </row>
    <row r="6172" spans="1:14" x14ac:dyDescent="0.25">
      <c r="A6172" s="21" t="str">
        <f t="shared" si="96"/>
        <v>MOW L3C CAAF_2034</v>
      </c>
      <c r="B6172" t="s">
        <v>130</v>
      </c>
      <c r="C6172" t="s">
        <v>83</v>
      </c>
      <c r="D6172" t="s">
        <v>24</v>
      </c>
      <c r="E6172" t="s">
        <v>5</v>
      </c>
      <c r="F6172" t="s">
        <v>32</v>
      </c>
      <c r="G6172">
        <v>213668.21875</v>
      </c>
      <c r="H6172">
        <v>68800.5390625</v>
      </c>
      <c r="I6172">
        <v>66291.109375</v>
      </c>
      <c r="J6172">
        <v>0</v>
      </c>
      <c r="L6172" s="26">
        <v>49309</v>
      </c>
      <c r="M6172">
        <v>11</v>
      </c>
      <c r="N6172">
        <v>100416.6171875</v>
      </c>
    </row>
    <row r="6173" spans="1:14" x14ac:dyDescent="0.25">
      <c r="A6173" s="21" t="str">
        <f t="shared" si="96"/>
        <v>MOW L3C CAAF_2035</v>
      </c>
      <c r="B6173" t="s">
        <v>130</v>
      </c>
      <c r="C6173" t="s">
        <v>83</v>
      </c>
      <c r="D6173" t="s">
        <v>24</v>
      </c>
      <c r="E6173" t="s">
        <v>5</v>
      </c>
      <c r="F6173" t="s">
        <v>32</v>
      </c>
      <c r="G6173">
        <v>194857.078125</v>
      </c>
      <c r="H6173">
        <v>54742.42578125</v>
      </c>
      <c r="I6173">
        <v>67375.546875</v>
      </c>
      <c r="J6173">
        <v>0</v>
      </c>
      <c r="L6173" s="26">
        <v>49674</v>
      </c>
      <c r="M6173">
        <v>12</v>
      </c>
      <c r="N6173">
        <v>93740.2734375</v>
      </c>
    </row>
    <row r="6174" spans="1:14" x14ac:dyDescent="0.25">
      <c r="A6174" s="21" t="str">
        <f t="shared" si="96"/>
        <v>MOW L3C CAAF_2036</v>
      </c>
      <c r="B6174" t="s">
        <v>130</v>
      </c>
      <c r="C6174" t="s">
        <v>83</v>
      </c>
      <c r="D6174" t="s">
        <v>24</v>
      </c>
      <c r="E6174" t="s">
        <v>5</v>
      </c>
      <c r="F6174" t="s">
        <v>32</v>
      </c>
      <c r="G6174">
        <v>176063.34375</v>
      </c>
      <c r="H6174">
        <v>46928.62109375</v>
      </c>
      <c r="I6174">
        <v>70385.5390625</v>
      </c>
      <c r="J6174">
        <v>0</v>
      </c>
      <c r="L6174" s="26">
        <v>50040</v>
      </c>
      <c r="M6174">
        <v>13</v>
      </c>
      <c r="N6174">
        <v>94850.3984375</v>
      </c>
    </row>
    <row r="6175" spans="1:14" x14ac:dyDescent="0.25">
      <c r="A6175" s="21" t="str">
        <f t="shared" si="96"/>
        <v>MOW L3C CAAF_2037</v>
      </c>
      <c r="B6175" t="s">
        <v>130</v>
      </c>
      <c r="C6175" t="s">
        <v>83</v>
      </c>
      <c r="D6175" t="s">
        <v>24</v>
      </c>
      <c r="E6175" t="s">
        <v>5</v>
      </c>
      <c r="F6175" t="s">
        <v>32</v>
      </c>
      <c r="G6175">
        <v>156369.453125</v>
      </c>
      <c r="H6175">
        <v>40244.4140625</v>
      </c>
      <c r="I6175">
        <v>71932.90625</v>
      </c>
      <c r="J6175">
        <v>0</v>
      </c>
      <c r="L6175" s="26">
        <v>50405</v>
      </c>
      <c r="M6175">
        <v>14</v>
      </c>
      <c r="N6175">
        <v>92756.28125</v>
      </c>
    </row>
    <row r="6176" spans="1:14" x14ac:dyDescent="0.25">
      <c r="A6176" s="21" t="str">
        <f t="shared" si="96"/>
        <v>MOW L3C CAAF_2038</v>
      </c>
      <c r="B6176" t="s">
        <v>130</v>
      </c>
      <c r="C6176" t="s">
        <v>83</v>
      </c>
      <c r="D6176" t="s">
        <v>24</v>
      </c>
      <c r="E6176" t="s">
        <v>5</v>
      </c>
      <c r="F6176" t="s">
        <v>32</v>
      </c>
      <c r="G6176">
        <v>137396.3125</v>
      </c>
      <c r="H6176">
        <v>28129.33984375</v>
      </c>
      <c r="I6176">
        <v>72653.8125</v>
      </c>
      <c r="J6176">
        <v>0</v>
      </c>
      <c r="L6176" s="26">
        <v>50770</v>
      </c>
      <c r="M6176">
        <v>15</v>
      </c>
      <c r="N6176">
        <v>67884.4375</v>
      </c>
    </row>
    <row r="6177" spans="1:14" x14ac:dyDescent="0.25">
      <c r="A6177" s="21" t="str">
        <f t="shared" si="96"/>
        <v>MOW L3C CAAF_2039</v>
      </c>
      <c r="B6177" t="s">
        <v>130</v>
      </c>
      <c r="C6177" t="s">
        <v>83</v>
      </c>
      <c r="D6177" t="s">
        <v>24</v>
      </c>
      <c r="E6177" t="s">
        <v>5</v>
      </c>
      <c r="F6177" t="s">
        <v>32</v>
      </c>
      <c r="G6177">
        <v>128798.5546875</v>
      </c>
      <c r="H6177">
        <v>51992.97265625</v>
      </c>
      <c r="I6177">
        <v>75687.7265625</v>
      </c>
      <c r="J6177">
        <v>0</v>
      </c>
      <c r="L6177" s="26">
        <v>51135</v>
      </c>
      <c r="M6177">
        <v>16</v>
      </c>
      <c r="N6177">
        <v>67836.6875</v>
      </c>
    </row>
    <row r="6178" spans="1:14" x14ac:dyDescent="0.25">
      <c r="A6178" s="21" t="str">
        <f t="shared" si="96"/>
        <v>MOW L3C CAAF_2040</v>
      </c>
      <c r="B6178" t="s">
        <v>130</v>
      </c>
      <c r="C6178" t="s">
        <v>83</v>
      </c>
      <c r="D6178" t="s">
        <v>24</v>
      </c>
      <c r="E6178" t="s">
        <v>5</v>
      </c>
      <c r="F6178" t="s">
        <v>32</v>
      </c>
      <c r="G6178">
        <v>106943.265625</v>
      </c>
      <c r="H6178">
        <v>31892.12109375</v>
      </c>
      <c r="I6178">
        <v>54972.7578125</v>
      </c>
      <c r="J6178">
        <v>133313.8125</v>
      </c>
      <c r="L6178" s="26">
        <v>51501</v>
      </c>
      <c r="M6178">
        <v>17</v>
      </c>
      <c r="N6178">
        <v>54538.87890625</v>
      </c>
    </row>
    <row r="6179" spans="1:14" x14ac:dyDescent="0.25">
      <c r="A6179" s="21" t="str">
        <f t="shared" si="96"/>
        <v>MOW L3C CAAF_2041</v>
      </c>
      <c r="B6179" t="s">
        <v>130</v>
      </c>
      <c r="C6179" t="s">
        <v>83</v>
      </c>
      <c r="D6179" t="s">
        <v>24</v>
      </c>
      <c r="E6179" t="s">
        <v>5</v>
      </c>
      <c r="F6179" t="s">
        <v>32</v>
      </c>
      <c r="G6179">
        <v>85325.3359375</v>
      </c>
      <c r="H6179">
        <v>13896.2646484375</v>
      </c>
      <c r="I6179">
        <v>54206.16796875</v>
      </c>
      <c r="J6179">
        <v>0</v>
      </c>
      <c r="L6179" s="26">
        <v>51866</v>
      </c>
      <c r="M6179">
        <v>18</v>
      </c>
      <c r="N6179">
        <v>41935.87890625</v>
      </c>
    </row>
    <row r="6180" spans="1:14" x14ac:dyDescent="0.25">
      <c r="A6180" s="21" t="str">
        <f t="shared" si="96"/>
        <v>MOW L3C CAAF_2042</v>
      </c>
      <c r="B6180" t="s">
        <v>130</v>
      </c>
      <c r="C6180" t="s">
        <v>83</v>
      </c>
      <c r="D6180" t="s">
        <v>24</v>
      </c>
      <c r="E6180" t="s">
        <v>5</v>
      </c>
      <c r="F6180" t="s">
        <v>32</v>
      </c>
      <c r="G6180">
        <v>65759.71875</v>
      </c>
      <c r="H6180">
        <v>9303.8232421875</v>
      </c>
      <c r="I6180">
        <v>54454.33984375</v>
      </c>
      <c r="J6180">
        <v>0</v>
      </c>
      <c r="L6180" s="26">
        <v>52231</v>
      </c>
      <c r="M6180">
        <v>19</v>
      </c>
      <c r="N6180">
        <v>34080.3359375</v>
      </c>
    </row>
    <row r="6181" spans="1:14" x14ac:dyDescent="0.25">
      <c r="A6181" s="21" t="str">
        <f t="shared" si="96"/>
        <v>MOW L3C CAAF_2043</v>
      </c>
      <c r="B6181" t="s">
        <v>130</v>
      </c>
      <c r="C6181" t="s">
        <v>83</v>
      </c>
      <c r="D6181" t="s">
        <v>24</v>
      </c>
      <c r="E6181" t="s">
        <v>5</v>
      </c>
      <c r="F6181" t="s">
        <v>32</v>
      </c>
      <c r="G6181">
        <v>45201.99609375</v>
      </c>
      <c r="H6181">
        <v>6269.97607421875</v>
      </c>
      <c r="I6181">
        <v>177415.3125</v>
      </c>
      <c r="J6181">
        <v>0</v>
      </c>
      <c r="L6181" s="26">
        <v>52596</v>
      </c>
      <c r="M6181">
        <v>20</v>
      </c>
      <c r="N6181">
        <v>34724.05078125</v>
      </c>
    </row>
    <row r="6182" spans="1:14" x14ac:dyDescent="0.25">
      <c r="A6182" s="21" t="str">
        <f t="shared" si="96"/>
        <v>MOW L3C CAAF_2024</v>
      </c>
      <c r="B6182" t="s">
        <v>130</v>
      </c>
      <c r="C6182" t="s">
        <v>83</v>
      </c>
      <c r="D6182" t="s">
        <v>24</v>
      </c>
      <c r="E6182" t="s">
        <v>5</v>
      </c>
      <c r="F6182" t="s">
        <v>8</v>
      </c>
      <c r="G6182">
        <v>0</v>
      </c>
      <c r="H6182">
        <v>0</v>
      </c>
      <c r="I6182">
        <v>0</v>
      </c>
      <c r="J6182">
        <v>0</v>
      </c>
      <c r="L6182" s="26">
        <v>45657</v>
      </c>
      <c r="M6182">
        <v>1</v>
      </c>
      <c r="N6182">
        <v>0</v>
      </c>
    </row>
    <row r="6183" spans="1:14" x14ac:dyDescent="0.25">
      <c r="A6183" s="21" t="str">
        <f t="shared" si="96"/>
        <v>MOW L3C CAAF_2025</v>
      </c>
      <c r="B6183" t="s">
        <v>130</v>
      </c>
      <c r="C6183" t="s">
        <v>83</v>
      </c>
      <c r="D6183" t="s">
        <v>24</v>
      </c>
      <c r="E6183" t="s">
        <v>5</v>
      </c>
      <c r="F6183" t="s">
        <v>8</v>
      </c>
      <c r="G6183">
        <v>0</v>
      </c>
      <c r="H6183">
        <v>0</v>
      </c>
      <c r="I6183">
        <v>0</v>
      </c>
      <c r="J6183">
        <v>0</v>
      </c>
      <c r="L6183" s="26">
        <v>46022</v>
      </c>
      <c r="M6183">
        <v>2</v>
      </c>
      <c r="N6183">
        <v>0</v>
      </c>
    </row>
    <row r="6184" spans="1:14" x14ac:dyDescent="0.25">
      <c r="A6184" s="21" t="str">
        <f t="shared" si="96"/>
        <v>MOW L3C CAAF_2026</v>
      </c>
      <c r="B6184" t="s">
        <v>130</v>
      </c>
      <c r="C6184" t="s">
        <v>83</v>
      </c>
      <c r="D6184" t="s">
        <v>24</v>
      </c>
      <c r="E6184" t="s">
        <v>5</v>
      </c>
      <c r="F6184" t="s">
        <v>8</v>
      </c>
      <c r="G6184">
        <v>0</v>
      </c>
      <c r="H6184">
        <v>0</v>
      </c>
      <c r="I6184">
        <v>0</v>
      </c>
      <c r="J6184">
        <v>0</v>
      </c>
      <c r="L6184" s="26">
        <v>46387</v>
      </c>
      <c r="M6184">
        <v>3</v>
      </c>
      <c r="N6184">
        <v>0</v>
      </c>
    </row>
    <row r="6185" spans="1:14" x14ac:dyDescent="0.25">
      <c r="A6185" s="21" t="str">
        <f t="shared" si="96"/>
        <v>MOW L3C CAAF_2027</v>
      </c>
      <c r="B6185" t="s">
        <v>130</v>
      </c>
      <c r="C6185" t="s">
        <v>83</v>
      </c>
      <c r="D6185" t="s">
        <v>24</v>
      </c>
      <c r="E6185" t="s">
        <v>5</v>
      </c>
      <c r="F6185" t="s">
        <v>8</v>
      </c>
      <c r="G6185">
        <v>0</v>
      </c>
      <c r="H6185">
        <v>0</v>
      </c>
      <c r="I6185">
        <v>0</v>
      </c>
      <c r="J6185">
        <v>0</v>
      </c>
      <c r="L6185" s="26">
        <v>46752</v>
      </c>
      <c r="M6185">
        <v>4</v>
      </c>
      <c r="N6185">
        <v>0</v>
      </c>
    </row>
    <row r="6186" spans="1:14" x14ac:dyDescent="0.25">
      <c r="A6186" s="21" t="str">
        <f t="shared" si="96"/>
        <v>MOW L3C CAAF_2028</v>
      </c>
      <c r="B6186" t="s">
        <v>130</v>
      </c>
      <c r="C6186" t="s">
        <v>83</v>
      </c>
      <c r="D6186" t="s">
        <v>24</v>
      </c>
      <c r="E6186" t="s">
        <v>5</v>
      </c>
      <c r="F6186" t="s">
        <v>8</v>
      </c>
      <c r="G6186">
        <v>0</v>
      </c>
      <c r="H6186">
        <v>0</v>
      </c>
      <c r="I6186">
        <v>0</v>
      </c>
      <c r="J6186">
        <v>0</v>
      </c>
      <c r="L6186" s="26">
        <v>47118</v>
      </c>
      <c r="M6186">
        <v>5</v>
      </c>
      <c r="N6186">
        <v>0</v>
      </c>
    </row>
    <row r="6187" spans="1:14" x14ac:dyDescent="0.25">
      <c r="A6187" s="21" t="str">
        <f t="shared" si="96"/>
        <v>MOW L3C CAAF_2029</v>
      </c>
      <c r="B6187" t="s">
        <v>130</v>
      </c>
      <c r="C6187" t="s">
        <v>83</v>
      </c>
      <c r="D6187" t="s">
        <v>24</v>
      </c>
      <c r="E6187" t="s">
        <v>5</v>
      </c>
      <c r="F6187" t="s">
        <v>8</v>
      </c>
      <c r="G6187">
        <v>0</v>
      </c>
      <c r="H6187">
        <v>0</v>
      </c>
      <c r="I6187">
        <v>0</v>
      </c>
      <c r="J6187">
        <v>0</v>
      </c>
      <c r="L6187" s="26">
        <v>47483</v>
      </c>
      <c r="M6187">
        <v>6</v>
      </c>
      <c r="N6187">
        <v>0</v>
      </c>
    </row>
    <row r="6188" spans="1:14" x14ac:dyDescent="0.25">
      <c r="A6188" s="21" t="str">
        <f t="shared" si="96"/>
        <v>MOW L3C CAAF_2030</v>
      </c>
      <c r="B6188" t="s">
        <v>130</v>
      </c>
      <c r="C6188" t="s">
        <v>83</v>
      </c>
      <c r="D6188" t="s">
        <v>24</v>
      </c>
      <c r="E6188" t="s">
        <v>5</v>
      </c>
      <c r="F6188" t="s">
        <v>8</v>
      </c>
      <c r="G6188">
        <v>0</v>
      </c>
      <c r="H6188">
        <v>0</v>
      </c>
      <c r="I6188">
        <v>0</v>
      </c>
      <c r="J6188">
        <v>0</v>
      </c>
      <c r="L6188" s="26">
        <v>47848</v>
      </c>
      <c r="M6188">
        <v>7</v>
      </c>
      <c r="N6188">
        <v>0</v>
      </c>
    </row>
    <row r="6189" spans="1:14" x14ac:dyDescent="0.25">
      <c r="A6189" s="21" t="str">
        <f t="shared" si="96"/>
        <v>MOW L3C CAAF_2031</v>
      </c>
      <c r="B6189" t="s">
        <v>130</v>
      </c>
      <c r="C6189" t="s">
        <v>83</v>
      </c>
      <c r="D6189" t="s">
        <v>24</v>
      </c>
      <c r="E6189" t="s">
        <v>5</v>
      </c>
      <c r="F6189" t="s">
        <v>8</v>
      </c>
      <c r="G6189">
        <v>0</v>
      </c>
      <c r="H6189">
        <v>0</v>
      </c>
      <c r="I6189">
        <v>0</v>
      </c>
      <c r="J6189">
        <v>0</v>
      </c>
      <c r="L6189" s="26">
        <v>48213</v>
      </c>
      <c r="M6189">
        <v>8</v>
      </c>
      <c r="N6189">
        <v>0</v>
      </c>
    </row>
    <row r="6190" spans="1:14" x14ac:dyDescent="0.25">
      <c r="A6190" s="21" t="str">
        <f t="shared" si="96"/>
        <v>MOW L3C CAAF_2032</v>
      </c>
      <c r="B6190" t="s">
        <v>130</v>
      </c>
      <c r="C6190" t="s">
        <v>83</v>
      </c>
      <c r="D6190" t="s">
        <v>24</v>
      </c>
      <c r="E6190" t="s">
        <v>5</v>
      </c>
      <c r="F6190" t="s">
        <v>8</v>
      </c>
      <c r="G6190">
        <v>0</v>
      </c>
      <c r="H6190">
        <v>0</v>
      </c>
      <c r="I6190">
        <v>0</v>
      </c>
      <c r="J6190">
        <v>0</v>
      </c>
      <c r="L6190" s="26">
        <v>48579</v>
      </c>
      <c r="M6190">
        <v>9</v>
      </c>
      <c r="N6190">
        <v>0</v>
      </c>
    </row>
    <row r="6191" spans="1:14" x14ac:dyDescent="0.25">
      <c r="A6191" s="21" t="str">
        <f t="shared" si="96"/>
        <v>MOW L3C CAAF_2033</v>
      </c>
      <c r="B6191" t="s">
        <v>130</v>
      </c>
      <c r="C6191" t="s">
        <v>83</v>
      </c>
      <c r="D6191" t="s">
        <v>24</v>
      </c>
      <c r="E6191" t="s">
        <v>5</v>
      </c>
      <c r="F6191" t="s">
        <v>8</v>
      </c>
      <c r="G6191">
        <v>0</v>
      </c>
      <c r="H6191">
        <v>0</v>
      </c>
      <c r="I6191">
        <v>0</v>
      </c>
      <c r="J6191">
        <v>0</v>
      </c>
      <c r="L6191" s="26">
        <v>48944</v>
      </c>
      <c r="M6191">
        <v>10</v>
      </c>
      <c r="N6191">
        <v>0</v>
      </c>
    </row>
    <row r="6192" spans="1:14" x14ac:dyDescent="0.25">
      <c r="A6192" s="21" t="str">
        <f t="shared" si="96"/>
        <v>MOW L3C CAAF_2034</v>
      </c>
      <c r="B6192" t="s">
        <v>130</v>
      </c>
      <c r="C6192" t="s">
        <v>83</v>
      </c>
      <c r="D6192" t="s">
        <v>24</v>
      </c>
      <c r="E6192" t="s">
        <v>5</v>
      </c>
      <c r="F6192" t="s">
        <v>8</v>
      </c>
      <c r="G6192">
        <v>0</v>
      </c>
      <c r="H6192">
        <v>0</v>
      </c>
      <c r="I6192">
        <v>0</v>
      </c>
      <c r="J6192">
        <v>0</v>
      </c>
      <c r="L6192" s="26">
        <v>49309</v>
      </c>
      <c r="M6192">
        <v>11</v>
      </c>
      <c r="N6192">
        <v>0</v>
      </c>
    </row>
    <row r="6193" spans="1:14" x14ac:dyDescent="0.25">
      <c r="A6193" s="21" t="str">
        <f t="shared" si="96"/>
        <v>MOW L3C CAAF_2035</v>
      </c>
      <c r="B6193" t="s">
        <v>130</v>
      </c>
      <c r="C6193" t="s">
        <v>83</v>
      </c>
      <c r="D6193" t="s">
        <v>24</v>
      </c>
      <c r="E6193" t="s">
        <v>5</v>
      </c>
      <c r="F6193" t="s">
        <v>8</v>
      </c>
      <c r="G6193">
        <v>0</v>
      </c>
      <c r="H6193">
        <v>0</v>
      </c>
      <c r="I6193">
        <v>0</v>
      </c>
      <c r="J6193">
        <v>0</v>
      </c>
      <c r="L6193" s="26">
        <v>49674</v>
      </c>
      <c r="M6193">
        <v>12</v>
      </c>
      <c r="N6193">
        <v>0</v>
      </c>
    </row>
    <row r="6194" spans="1:14" x14ac:dyDescent="0.25">
      <c r="A6194" s="21" t="str">
        <f t="shared" si="96"/>
        <v>MOW L3C CAAF_2036</v>
      </c>
      <c r="B6194" t="s">
        <v>130</v>
      </c>
      <c r="C6194" t="s">
        <v>83</v>
      </c>
      <c r="D6194" t="s">
        <v>24</v>
      </c>
      <c r="E6194" t="s">
        <v>5</v>
      </c>
      <c r="F6194" t="s">
        <v>8</v>
      </c>
      <c r="G6194">
        <v>0</v>
      </c>
      <c r="H6194">
        <v>0</v>
      </c>
      <c r="I6194">
        <v>0</v>
      </c>
      <c r="J6194">
        <v>0</v>
      </c>
      <c r="L6194" s="26">
        <v>50040</v>
      </c>
      <c r="M6194">
        <v>13</v>
      </c>
      <c r="N6194">
        <v>0</v>
      </c>
    </row>
    <row r="6195" spans="1:14" x14ac:dyDescent="0.25">
      <c r="A6195" s="21" t="str">
        <f t="shared" si="96"/>
        <v>MOW L3C CAAF_2037</v>
      </c>
      <c r="B6195" t="s">
        <v>130</v>
      </c>
      <c r="C6195" t="s">
        <v>83</v>
      </c>
      <c r="D6195" t="s">
        <v>24</v>
      </c>
      <c r="E6195" t="s">
        <v>5</v>
      </c>
      <c r="F6195" t="s">
        <v>8</v>
      </c>
      <c r="G6195">
        <v>0</v>
      </c>
      <c r="H6195">
        <v>0</v>
      </c>
      <c r="I6195">
        <v>0</v>
      </c>
      <c r="J6195">
        <v>0</v>
      </c>
      <c r="L6195" s="26">
        <v>50405</v>
      </c>
      <c r="M6195">
        <v>14</v>
      </c>
      <c r="N6195">
        <v>0</v>
      </c>
    </row>
    <row r="6196" spans="1:14" x14ac:dyDescent="0.25">
      <c r="A6196" s="21" t="str">
        <f t="shared" si="96"/>
        <v>MOW L3C CAAF_2038</v>
      </c>
      <c r="B6196" t="s">
        <v>130</v>
      </c>
      <c r="C6196" t="s">
        <v>83</v>
      </c>
      <c r="D6196" t="s">
        <v>24</v>
      </c>
      <c r="E6196" t="s">
        <v>5</v>
      </c>
      <c r="F6196" t="s">
        <v>8</v>
      </c>
      <c r="G6196">
        <v>0</v>
      </c>
      <c r="H6196">
        <v>0</v>
      </c>
      <c r="I6196">
        <v>0</v>
      </c>
      <c r="J6196">
        <v>0</v>
      </c>
      <c r="L6196" s="26">
        <v>50770</v>
      </c>
      <c r="M6196">
        <v>15</v>
      </c>
      <c r="N6196">
        <v>0</v>
      </c>
    </row>
    <row r="6197" spans="1:14" x14ac:dyDescent="0.25">
      <c r="A6197" s="21" t="str">
        <f t="shared" si="96"/>
        <v>MOW L3C CAAF_2039</v>
      </c>
      <c r="B6197" t="s">
        <v>130</v>
      </c>
      <c r="C6197" t="s">
        <v>83</v>
      </c>
      <c r="D6197" t="s">
        <v>24</v>
      </c>
      <c r="E6197" t="s">
        <v>5</v>
      </c>
      <c r="F6197" t="s">
        <v>8</v>
      </c>
      <c r="G6197">
        <v>0</v>
      </c>
      <c r="H6197">
        <v>0</v>
      </c>
      <c r="I6197">
        <v>0</v>
      </c>
      <c r="J6197">
        <v>0</v>
      </c>
      <c r="L6197" s="26">
        <v>51135</v>
      </c>
      <c r="M6197">
        <v>16</v>
      </c>
      <c r="N6197">
        <v>0</v>
      </c>
    </row>
    <row r="6198" spans="1:14" x14ac:dyDescent="0.25">
      <c r="A6198" s="21" t="str">
        <f t="shared" si="96"/>
        <v>MOW L3C CAAF_2040</v>
      </c>
      <c r="B6198" t="s">
        <v>130</v>
      </c>
      <c r="C6198" t="s">
        <v>83</v>
      </c>
      <c r="D6198" t="s">
        <v>24</v>
      </c>
      <c r="E6198" t="s">
        <v>5</v>
      </c>
      <c r="F6198" t="s">
        <v>8</v>
      </c>
      <c r="G6198">
        <v>0</v>
      </c>
      <c r="H6198">
        <v>0</v>
      </c>
      <c r="I6198">
        <v>0</v>
      </c>
      <c r="J6198">
        <v>0</v>
      </c>
      <c r="L6198" s="26">
        <v>51501</v>
      </c>
      <c r="M6198">
        <v>17</v>
      </c>
      <c r="N6198">
        <v>0</v>
      </c>
    </row>
    <row r="6199" spans="1:14" x14ac:dyDescent="0.25">
      <c r="A6199" s="21" t="str">
        <f t="shared" si="96"/>
        <v>MOW L3C CAAF_2041</v>
      </c>
      <c r="B6199" t="s">
        <v>130</v>
      </c>
      <c r="C6199" t="s">
        <v>83</v>
      </c>
      <c r="D6199" t="s">
        <v>24</v>
      </c>
      <c r="E6199" t="s">
        <v>5</v>
      </c>
      <c r="F6199" t="s">
        <v>8</v>
      </c>
      <c r="G6199">
        <v>0</v>
      </c>
      <c r="H6199">
        <v>0</v>
      </c>
      <c r="I6199">
        <v>0</v>
      </c>
      <c r="J6199">
        <v>0</v>
      </c>
      <c r="L6199" s="26">
        <v>51866</v>
      </c>
      <c r="M6199">
        <v>18</v>
      </c>
      <c r="N6199">
        <v>0</v>
      </c>
    </row>
    <row r="6200" spans="1:14" x14ac:dyDescent="0.25">
      <c r="A6200" s="21" t="str">
        <f t="shared" si="96"/>
        <v>MOW L3C CAAF_2042</v>
      </c>
      <c r="B6200" t="s">
        <v>130</v>
      </c>
      <c r="C6200" t="s">
        <v>83</v>
      </c>
      <c r="D6200" t="s">
        <v>24</v>
      </c>
      <c r="E6200" t="s">
        <v>5</v>
      </c>
      <c r="F6200" t="s">
        <v>8</v>
      </c>
      <c r="G6200">
        <v>0</v>
      </c>
      <c r="H6200">
        <v>0</v>
      </c>
      <c r="I6200">
        <v>0</v>
      </c>
      <c r="J6200">
        <v>0</v>
      </c>
      <c r="L6200" s="26">
        <v>52231</v>
      </c>
      <c r="M6200">
        <v>19</v>
      </c>
      <c r="N6200">
        <v>0</v>
      </c>
    </row>
    <row r="6201" spans="1:14" x14ac:dyDescent="0.25">
      <c r="A6201" s="21" t="str">
        <f t="shared" si="96"/>
        <v>MOW L3C CAAF_2043</v>
      </c>
      <c r="B6201" t="s">
        <v>130</v>
      </c>
      <c r="C6201" t="s">
        <v>83</v>
      </c>
      <c r="D6201" t="s">
        <v>24</v>
      </c>
      <c r="E6201" t="s">
        <v>5</v>
      </c>
      <c r="F6201" t="s">
        <v>8</v>
      </c>
      <c r="G6201">
        <v>0</v>
      </c>
      <c r="H6201">
        <v>0</v>
      </c>
      <c r="I6201">
        <v>0</v>
      </c>
      <c r="J6201">
        <v>0</v>
      </c>
      <c r="L6201" s="26">
        <v>52596</v>
      </c>
      <c r="M6201">
        <v>20</v>
      </c>
      <c r="N6201">
        <v>0</v>
      </c>
    </row>
    <row r="6202" spans="1:14" x14ac:dyDescent="0.25">
      <c r="A6202" s="21" t="str">
        <f t="shared" si="96"/>
        <v>MOW LBC CAAF_2024</v>
      </c>
      <c r="B6202" t="s">
        <v>130</v>
      </c>
      <c r="C6202" t="s">
        <v>83</v>
      </c>
      <c r="D6202" t="s">
        <v>82</v>
      </c>
      <c r="E6202" t="s">
        <v>29</v>
      </c>
      <c r="F6202" t="s">
        <v>28</v>
      </c>
      <c r="K6202">
        <v>0</v>
      </c>
      <c r="L6202" s="26">
        <v>45657</v>
      </c>
      <c r="M6202">
        <v>1</v>
      </c>
    </row>
    <row r="6203" spans="1:14" x14ac:dyDescent="0.25">
      <c r="A6203" s="21" t="str">
        <f t="shared" si="96"/>
        <v>MOW LBC CAAF_2025</v>
      </c>
      <c r="B6203" t="s">
        <v>130</v>
      </c>
      <c r="C6203" t="s">
        <v>83</v>
      </c>
      <c r="D6203" t="s">
        <v>82</v>
      </c>
      <c r="E6203" t="s">
        <v>29</v>
      </c>
      <c r="F6203" t="s">
        <v>28</v>
      </c>
      <c r="K6203">
        <v>0</v>
      </c>
      <c r="L6203" s="26">
        <v>46022</v>
      </c>
      <c r="M6203">
        <v>2</v>
      </c>
    </row>
    <row r="6204" spans="1:14" x14ac:dyDescent="0.25">
      <c r="A6204" s="21" t="str">
        <f t="shared" si="96"/>
        <v>MOW LBC CAAF_2026</v>
      </c>
      <c r="B6204" t="s">
        <v>130</v>
      </c>
      <c r="C6204" t="s">
        <v>83</v>
      </c>
      <c r="D6204" t="s">
        <v>82</v>
      </c>
      <c r="E6204" t="s">
        <v>29</v>
      </c>
      <c r="F6204" t="s">
        <v>28</v>
      </c>
      <c r="K6204">
        <v>0</v>
      </c>
      <c r="L6204" s="26">
        <v>46387</v>
      </c>
      <c r="M6204">
        <v>3</v>
      </c>
    </row>
    <row r="6205" spans="1:14" x14ac:dyDescent="0.25">
      <c r="A6205" s="21" t="str">
        <f t="shared" si="96"/>
        <v>MOW LBC CAAF_2027</v>
      </c>
      <c r="B6205" t="s">
        <v>130</v>
      </c>
      <c r="C6205" t="s">
        <v>83</v>
      </c>
      <c r="D6205" t="s">
        <v>82</v>
      </c>
      <c r="E6205" t="s">
        <v>29</v>
      </c>
      <c r="F6205" t="s">
        <v>28</v>
      </c>
      <c r="K6205">
        <v>0</v>
      </c>
      <c r="L6205" s="26">
        <v>46752</v>
      </c>
      <c r="M6205">
        <v>4</v>
      </c>
    </row>
    <row r="6206" spans="1:14" x14ac:dyDescent="0.25">
      <c r="A6206" s="21" t="str">
        <f t="shared" si="96"/>
        <v>MOW LBC CAAF_2028</v>
      </c>
      <c r="B6206" t="s">
        <v>130</v>
      </c>
      <c r="C6206" t="s">
        <v>83</v>
      </c>
      <c r="D6206" t="s">
        <v>82</v>
      </c>
      <c r="E6206" t="s">
        <v>29</v>
      </c>
      <c r="F6206" t="s">
        <v>28</v>
      </c>
      <c r="K6206">
        <v>0</v>
      </c>
      <c r="L6206" s="26">
        <v>47118</v>
      </c>
      <c r="M6206">
        <v>5</v>
      </c>
    </row>
    <row r="6207" spans="1:14" x14ac:dyDescent="0.25">
      <c r="A6207" s="21" t="str">
        <f t="shared" si="96"/>
        <v>MOW LBC CAAF_2029</v>
      </c>
      <c r="B6207" t="s">
        <v>130</v>
      </c>
      <c r="C6207" t="s">
        <v>83</v>
      </c>
      <c r="D6207" t="s">
        <v>82</v>
      </c>
      <c r="E6207" t="s">
        <v>29</v>
      </c>
      <c r="F6207" t="s">
        <v>28</v>
      </c>
      <c r="K6207">
        <v>0</v>
      </c>
      <c r="L6207" s="26">
        <v>47483</v>
      </c>
      <c r="M6207">
        <v>6</v>
      </c>
    </row>
    <row r="6208" spans="1:14" x14ac:dyDescent="0.25">
      <c r="A6208" s="21" t="str">
        <f t="shared" si="96"/>
        <v>MOW LBC CAAF_2030</v>
      </c>
      <c r="B6208" t="s">
        <v>130</v>
      </c>
      <c r="C6208" t="s">
        <v>83</v>
      </c>
      <c r="D6208" t="s">
        <v>82</v>
      </c>
      <c r="E6208" t="s">
        <v>29</v>
      </c>
      <c r="F6208" t="s">
        <v>28</v>
      </c>
      <c r="K6208">
        <v>0</v>
      </c>
      <c r="L6208" s="26">
        <v>47848</v>
      </c>
      <c r="M6208">
        <v>7</v>
      </c>
    </row>
    <row r="6209" spans="1:13" x14ac:dyDescent="0.25">
      <c r="A6209" s="21" t="str">
        <f t="shared" si="96"/>
        <v>MOW LBC CAAF_2031</v>
      </c>
      <c r="B6209" t="s">
        <v>130</v>
      </c>
      <c r="C6209" t="s">
        <v>83</v>
      </c>
      <c r="D6209" t="s">
        <v>82</v>
      </c>
      <c r="E6209" t="s">
        <v>29</v>
      </c>
      <c r="F6209" t="s">
        <v>28</v>
      </c>
      <c r="K6209">
        <v>0</v>
      </c>
      <c r="L6209" s="26">
        <v>48213</v>
      </c>
      <c r="M6209">
        <v>8</v>
      </c>
    </row>
    <row r="6210" spans="1:13" x14ac:dyDescent="0.25">
      <c r="A6210" s="21" t="str">
        <f t="shared" ref="A6210:A6273" si="97">B6210&amp;" "&amp;D6210&amp;" "&amp;C6210&amp;"_"&amp;YEAR(L6210)</f>
        <v>MOW LBC CAAF_2032</v>
      </c>
      <c r="B6210" t="s">
        <v>130</v>
      </c>
      <c r="C6210" t="s">
        <v>83</v>
      </c>
      <c r="D6210" t="s">
        <v>82</v>
      </c>
      <c r="E6210" t="s">
        <v>29</v>
      </c>
      <c r="F6210" t="s">
        <v>28</v>
      </c>
      <c r="K6210">
        <v>0</v>
      </c>
      <c r="L6210" s="26">
        <v>48579</v>
      </c>
      <c r="M6210">
        <v>9</v>
      </c>
    </row>
    <row r="6211" spans="1:13" x14ac:dyDescent="0.25">
      <c r="A6211" s="21" t="str">
        <f t="shared" si="97"/>
        <v>MOW LBC CAAF_2033</v>
      </c>
      <c r="B6211" t="s">
        <v>130</v>
      </c>
      <c r="C6211" t="s">
        <v>83</v>
      </c>
      <c r="D6211" t="s">
        <v>82</v>
      </c>
      <c r="E6211" t="s">
        <v>29</v>
      </c>
      <c r="F6211" t="s">
        <v>28</v>
      </c>
      <c r="K6211">
        <v>0</v>
      </c>
      <c r="L6211" s="26">
        <v>48944</v>
      </c>
      <c r="M6211">
        <v>10</v>
      </c>
    </row>
    <row r="6212" spans="1:13" x14ac:dyDescent="0.25">
      <c r="A6212" s="21" t="str">
        <f t="shared" si="97"/>
        <v>MOW LBC CAAF_2034</v>
      </c>
      <c r="B6212" t="s">
        <v>130</v>
      </c>
      <c r="C6212" t="s">
        <v>83</v>
      </c>
      <c r="D6212" t="s">
        <v>82</v>
      </c>
      <c r="E6212" t="s">
        <v>29</v>
      </c>
      <c r="F6212" t="s">
        <v>28</v>
      </c>
      <c r="K6212">
        <v>0</v>
      </c>
      <c r="L6212" s="26">
        <v>49309</v>
      </c>
      <c r="M6212">
        <v>11</v>
      </c>
    </row>
    <row r="6213" spans="1:13" x14ac:dyDescent="0.25">
      <c r="A6213" s="21" t="str">
        <f t="shared" si="97"/>
        <v>MOW LBC CAAF_2035</v>
      </c>
      <c r="B6213" t="s">
        <v>130</v>
      </c>
      <c r="C6213" t="s">
        <v>83</v>
      </c>
      <c r="D6213" t="s">
        <v>82</v>
      </c>
      <c r="E6213" t="s">
        <v>29</v>
      </c>
      <c r="F6213" t="s">
        <v>28</v>
      </c>
      <c r="K6213">
        <v>0</v>
      </c>
      <c r="L6213" s="26">
        <v>49674</v>
      </c>
      <c r="M6213">
        <v>12</v>
      </c>
    </row>
    <row r="6214" spans="1:13" x14ac:dyDescent="0.25">
      <c r="A6214" s="21" t="str">
        <f t="shared" si="97"/>
        <v>MOW LBC CAAF_2036</v>
      </c>
      <c r="B6214" t="s">
        <v>130</v>
      </c>
      <c r="C6214" t="s">
        <v>83</v>
      </c>
      <c r="D6214" t="s">
        <v>82</v>
      </c>
      <c r="E6214" t="s">
        <v>29</v>
      </c>
      <c r="F6214" t="s">
        <v>28</v>
      </c>
      <c r="K6214">
        <v>0</v>
      </c>
      <c r="L6214" s="26">
        <v>50040</v>
      </c>
      <c r="M6214">
        <v>13</v>
      </c>
    </row>
    <row r="6215" spans="1:13" x14ac:dyDescent="0.25">
      <c r="A6215" s="21" t="str">
        <f t="shared" si="97"/>
        <v>MOW LBC CAAF_2037</v>
      </c>
      <c r="B6215" t="s">
        <v>130</v>
      </c>
      <c r="C6215" t="s">
        <v>83</v>
      </c>
      <c r="D6215" t="s">
        <v>82</v>
      </c>
      <c r="E6215" t="s">
        <v>29</v>
      </c>
      <c r="F6215" t="s">
        <v>28</v>
      </c>
      <c r="K6215">
        <v>0</v>
      </c>
      <c r="L6215" s="26">
        <v>50405</v>
      </c>
      <c r="M6215">
        <v>14</v>
      </c>
    </row>
    <row r="6216" spans="1:13" x14ac:dyDescent="0.25">
      <c r="A6216" s="21" t="str">
        <f t="shared" si="97"/>
        <v>MOW LBC CAAF_2038</v>
      </c>
      <c r="B6216" t="s">
        <v>130</v>
      </c>
      <c r="C6216" t="s">
        <v>83</v>
      </c>
      <c r="D6216" t="s">
        <v>82</v>
      </c>
      <c r="E6216" t="s">
        <v>29</v>
      </c>
      <c r="F6216" t="s">
        <v>28</v>
      </c>
      <c r="K6216">
        <v>0</v>
      </c>
      <c r="L6216" s="26">
        <v>50770</v>
      </c>
      <c r="M6216">
        <v>15</v>
      </c>
    </row>
    <row r="6217" spans="1:13" x14ac:dyDescent="0.25">
      <c r="A6217" s="21" t="str">
        <f t="shared" si="97"/>
        <v>MOW LBC CAAF_2039</v>
      </c>
      <c r="B6217" t="s">
        <v>130</v>
      </c>
      <c r="C6217" t="s">
        <v>83</v>
      </c>
      <c r="D6217" t="s">
        <v>82</v>
      </c>
      <c r="E6217" t="s">
        <v>29</v>
      </c>
      <c r="F6217" t="s">
        <v>28</v>
      </c>
      <c r="K6217">
        <v>0</v>
      </c>
      <c r="L6217" s="26">
        <v>51135</v>
      </c>
      <c r="M6217">
        <v>16</v>
      </c>
    </row>
    <row r="6218" spans="1:13" x14ac:dyDescent="0.25">
      <c r="A6218" s="21" t="str">
        <f t="shared" si="97"/>
        <v>MOW LBC CAAF_2040</v>
      </c>
      <c r="B6218" t="s">
        <v>130</v>
      </c>
      <c r="C6218" t="s">
        <v>83</v>
      </c>
      <c r="D6218" t="s">
        <v>82</v>
      </c>
      <c r="E6218" t="s">
        <v>29</v>
      </c>
      <c r="F6218" t="s">
        <v>28</v>
      </c>
      <c r="K6218">
        <v>0</v>
      </c>
      <c r="L6218" s="26">
        <v>51501</v>
      </c>
      <c r="M6218">
        <v>17</v>
      </c>
    </row>
    <row r="6219" spans="1:13" x14ac:dyDescent="0.25">
      <c r="A6219" s="21" t="str">
        <f t="shared" si="97"/>
        <v>MOW LBC CAAF_2041</v>
      </c>
      <c r="B6219" t="s">
        <v>130</v>
      </c>
      <c r="C6219" t="s">
        <v>83</v>
      </c>
      <c r="D6219" t="s">
        <v>82</v>
      </c>
      <c r="E6219" t="s">
        <v>29</v>
      </c>
      <c r="F6219" t="s">
        <v>28</v>
      </c>
      <c r="K6219">
        <v>0</v>
      </c>
      <c r="L6219" s="26">
        <v>51866</v>
      </c>
      <c r="M6219">
        <v>18</v>
      </c>
    </row>
    <row r="6220" spans="1:13" x14ac:dyDescent="0.25">
      <c r="A6220" s="21" t="str">
        <f t="shared" si="97"/>
        <v>MOW LBC CAAF_2042</v>
      </c>
      <c r="B6220" t="s">
        <v>130</v>
      </c>
      <c r="C6220" t="s">
        <v>83</v>
      </c>
      <c r="D6220" t="s">
        <v>82</v>
      </c>
      <c r="E6220" t="s">
        <v>29</v>
      </c>
      <c r="F6220" t="s">
        <v>28</v>
      </c>
      <c r="K6220">
        <v>0</v>
      </c>
      <c r="L6220" s="26">
        <v>52231</v>
      </c>
      <c r="M6220">
        <v>19</v>
      </c>
    </row>
    <row r="6221" spans="1:13" x14ac:dyDescent="0.25">
      <c r="A6221" s="21" t="str">
        <f t="shared" si="97"/>
        <v>MOW LBC CAAF_2043</v>
      </c>
      <c r="B6221" t="s">
        <v>130</v>
      </c>
      <c r="C6221" t="s">
        <v>83</v>
      </c>
      <c r="D6221" t="s">
        <v>82</v>
      </c>
      <c r="E6221" t="s">
        <v>29</v>
      </c>
      <c r="F6221" t="s">
        <v>28</v>
      </c>
      <c r="K6221">
        <v>0</v>
      </c>
      <c r="L6221" s="26">
        <v>52596</v>
      </c>
      <c r="M6221">
        <v>20</v>
      </c>
    </row>
    <row r="6222" spans="1:13" x14ac:dyDescent="0.25">
      <c r="A6222" s="21" t="str">
        <f t="shared" si="97"/>
        <v>MOW LBC CAAF_2024</v>
      </c>
      <c r="B6222" t="s">
        <v>130</v>
      </c>
      <c r="C6222" t="s">
        <v>83</v>
      </c>
      <c r="D6222" t="s">
        <v>82</v>
      </c>
      <c r="E6222" t="s">
        <v>29</v>
      </c>
      <c r="F6222" t="s">
        <v>31</v>
      </c>
      <c r="K6222">
        <v>0</v>
      </c>
      <c r="L6222" s="26">
        <v>45657</v>
      </c>
      <c r="M6222">
        <v>1</v>
      </c>
    </row>
    <row r="6223" spans="1:13" x14ac:dyDescent="0.25">
      <c r="A6223" s="21" t="str">
        <f t="shared" si="97"/>
        <v>MOW LBC CAAF_2025</v>
      </c>
      <c r="B6223" t="s">
        <v>130</v>
      </c>
      <c r="C6223" t="s">
        <v>83</v>
      </c>
      <c r="D6223" t="s">
        <v>82</v>
      </c>
      <c r="E6223" t="s">
        <v>29</v>
      </c>
      <c r="F6223" t="s">
        <v>31</v>
      </c>
      <c r="K6223">
        <v>0</v>
      </c>
      <c r="L6223" s="26">
        <v>46022</v>
      </c>
      <c r="M6223">
        <v>2</v>
      </c>
    </row>
    <row r="6224" spans="1:13" x14ac:dyDescent="0.25">
      <c r="A6224" s="21" t="str">
        <f t="shared" si="97"/>
        <v>MOW LBC CAAF_2026</v>
      </c>
      <c r="B6224" t="s">
        <v>130</v>
      </c>
      <c r="C6224" t="s">
        <v>83</v>
      </c>
      <c r="D6224" t="s">
        <v>82</v>
      </c>
      <c r="E6224" t="s">
        <v>29</v>
      </c>
      <c r="F6224" t="s">
        <v>31</v>
      </c>
      <c r="K6224">
        <v>0</v>
      </c>
      <c r="L6224" s="26">
        <v>46387</v>
      </c>
      <c r="M6224">
        <v>3</v>
      </c>
    </row>
    <row r="6225" spans="1:13" x14ac:dyDescent="0.25">
      <c r="A6225" s="21" t="str">
        <f t="shared" si="97"/>
        <v>MOW LBC CAAF_2027</v>
      </c>
      <c r="B6225" t="s">
        <v>130</v>
      </c>
      <c r="C6225" t="s">
        <v>83</v>
      </c>
      <c r="D6225" t="s">
        <v>82</v>
      </c>
      <c r="E6225" t="s">
        <v>29</v>
      </c>
      <c r="F6225" t="s">
        <v>31</v>
      </c>
      <c r="K6225">
        <v>0</v>
      </c>
      <c r="L6225" s="26">
        <v>46752</v>
      </c>
      <c r="M6225">
        <v>4</v>
      </c>
    </row>
    <row r="6226" spans="1:13" x14ac:dyDescent="0.25">
      <c r="A6226" s="21" t="str">
        <f t="shared" si="97"/>
        <v>MOW LBC CAAF_2028</v>
      </c>
      <c r="B6226" t="s">
        <v>130</v>
      </c>
      <c r="C6226" t="s">
        <v>83</v>
      </c>
      <c r="D6226" t="s">
        <v>82</v>
      </c>
      <c r="E6226" t="s">
        <v>29</v>
      </c>
      <c r="F6226" t="s">
        <v>31</v>
      </c>
      <c r="K6226">
        <v>0</v>
      </c>
      <c r="L6226" s="26">
        <v>47118</v>
      </c>
      <c r="M6226">
        <v>5</v>
      </c>
    </row>
    <row r="6227" spans="1:13" x14ac:dyDescent="0.25">
      <c r="A6227" s="21" t="str">
        <f t="shared" si="97"/>
        <v>MOW LBC CAAF_2029</v>
      </c>
      <c r="B6227" t="s">
        <v>130</v>
      </c>
      <c r="C6227" t="s">
        <v>83</v>
      </c>
      <c r="D6227" t="s">
        <v>82</v>
      </c>
      <c r="E6227" t="s">
        <v>29</v>
      </c>
      <c r="F6227" t="s">
        <v>31</v>
      </c>
      <c r="K6227">
        <v>0</v>
      </c>
      <c r="L6227" s="26">
        <v>47483</v>
      </c>
      <c r="M6227">
        <v>6</v>
      </c>
    </row>
    <row r="6228" spans="1:13" x14ac:dyDescent="0.25">
      <c r="A6228" s="21" t="str">
        <f t="shared" si="97"/>
        <v>MOW LBC CAAF_2030</v>
      </c>
      <c r="B6228" t="s">
        <v>130</v>
      </c>
      <c r="C6228" t="s">
        <v>83</v>
      </c>
      <c r="D6228" t="s">
        <v>82</v>
      </c>
      <c r="E6228" t="s">
        <v>29</v>
      </c>
      <c r="F6228" t="s">
        <v>31</v>
      </c>
      <c r="K6228">
        <v>0</v>
      </c>
      <c r="L6228" s="26">
        <v>47848</v>
      </c>
      <c r="M6228">
        <v>7</v>
      </c>
    </row>
    <row r="6229" spans="1:13" x14ac:dyDescent="0.25">
      <c r="A6229" s="21" t="str">
        <f t="shared" si="97"/>
        <v>MOW LBC CAAF_2031</v>
      </c>
      <c r="B6229" t="s">
        <v>130</v>
      </c>
      <c r="C6229" t="s">
        <v>83</v>
      </c>
      <c r="D6229" t="s">
        <v>82</v>
      </c>
      <c r="E6229" t="s">
        <v>29</v>
      </c>
      <c r="F6229" t="s">
        <v>31</v>
      </c>
      <c r="K6229">
        <v>0</v>
      </c>
      <c r="L6229" s="26">
        <v>48213</v>
      </c>
      <c r="M6229">
        <v>8</v>
      </c>
    </row>
    <row r="6230" spans="1:13" x14ac:dyDescent="0.25">
      <c r="A6230" s="21" t="str">
        <f t="shared" si="97"/>
        <v>MOW LBC CAAF_2032</v>
      </c>
      <c r="B6230" t="s">
        <v>130</v>
      </c>
      <c r="C6230" t="s">
        <v>83</v>
      </c>
      <c r="D6230" t="s">
        <v>82</v>
      </c>
      <c r="E6230" t="s">
        <v>29</v>
      </c>
      <c r="F6230" t="s">
        <v>31</v>
      </c>
      <c r="K6230">
        <v>0</v>
      </c>
      <c r="L6230" s="26">
        <v>48579</v>
      </c>
      <c r="M6230">
        <v>9</v>
      </c>
    </row>
    <row r="6231" spans="1:13" x14ac:dyDescent="0.25">
      <c r="A6231" s="21" t="str">
        <f t="shared" si="97"/>
        <v>MOW LBC CAAF_2033</v>
      </c>
      <c r="B6231" t="s">
        <v>130</v>
      </c>
      <c r="C6231" t="s">
        <v>83</v>
      </c>
      <c r="D6231" t="s">
        <v>82</v>
      </c>
      <c r="E6231" t="s">
        <v>29</v>
      </c>
      <c r="F6231" t="s">
        <v>31</v>
      </c>
      <c r="K6231">
        <v>0</v>
      </c>
      <c r="L6231" s="26">
        <v>48944</v>
      </c>
      <c r="M6231">
        <v>10</v>
      </c>
    </row>
    <row r="6232" spans="1:13" x14ac:dyDescent="0.25">
      <c r="A6232" s="21" t="str">
        <f t="shared" si="97"/>
        <v>MOW LBC CAAF_2034</v>
      </c>
      <c r="B6232" t="s">
        <v>130</v>
      </c>
      <c r="C6232" t="s">
        <v>83</v>
      </c>
      <c r="D6232" t="s">
        <v>82</v>
      </c>
      <c r="E6232" t="s">
        <v>29</v>
      </c>
      <c r="F6232" t="s">
        <v>31</v>
      </c>
      <c r="K6232">
        <v>0</v>
      </c>
      <c r="L6232" s="26">
        <v>49309</v>
      </c>
      <c r="M6232">
        <v>11</v>
      </c>
    </row>
    <row r="6233" spans="1:13" x14ac:dyDescent="0.25">
      <c r="A6233" s="21" t="str">
        <f t="shared" si="97"/>
        <v>MOW LBC CAAF_2035</v>
      </c>
      <c r="B6233" t="s">
        <v>130</v>
      </c>
      <c r="C6233" t="s">
        <v>83</v>
      </c>
      <c r="D6233" t="s">
        <v>82</v>
      </c>
      <c r="E6233" t="s">
        <v>29</v>
      </c>
      <c r="F6233" t="s">
        <v>31</v>
      </c>
      <c r="K6233">
        <v>0</v>
      </c>
      <c r="L6233" s="26">
        <v>49674</v>
      </c>
      <c r="M6233">
        <v>12</v>
      </c>
    </row>
    <row r="6234" spans="1:13" x14ac:dyDescent="0.25">
      <c r="A6234" s="21" t="str">
        <f t="shared" si="97"/>
        <v>MOW LBC CAAF_2036</v>
      </c>
      <c r="B6234" t="s">
        <v>130</v>
      </c>
      <c r="C6234" t="s">
        <v>83</v>
      </c>
      <c r="D6234" t="s">
        <v>82</v>
      </c>
      <c r="E6234" t="s">
        <v>29</v>
      </c>
      <c r="F6234" t="s">
        <v>31</v>
      </c>
      <c r="K6234">
        <v>0</v>
      </c>
      <c r="L6234" s="26">
        <v>50040</v>
      </c>
      <c r="M6234">
        <v>13</v>
      </c>
    </row>
    <row r="6235" spans="1:13" x14ac:dyDescent="0.25">
      <c r="A6235" s="21" t="str">
        <f t="shared" si="97"/>
        <v>MOW LBC CAAF_2037</v>
      </c>
      <c r="B6235" t="s">
        <v>130</v>
      </c>
      <c r="C6235" t="s">
        <v>83</v>
      </c>
      <c r="D6235" t="s">
        <v>82</v>
      </c>
      <c r="E6235" t="s">
        <v>29</v>
      </c>
      <c r="F6235" t="s">
        <v>31</v>
      </c>
      <c r="K6235">
        <v>0</v>
      </c>
      <c r="L6235" s="26">
        <v>50405</v>
      </c>
      <c r="M6235">
        <v>14</v>
      </c>
    </row>
    <row r="6236" spans="1:13" x14ac:dyDescent="0.25">
      <c r="A6236" s="21" t="str">
        <f t="shared" si="97"/>
        <v>MOW LBC CAAF_2038</v>
      </c>
      <c r="B6236" t="s">
        <v>130</v>
      </c>
      <c r="C6236" t="s">
        <v>83</v>
      </c>
      <c r="D6236" t="s">
        <v>82</v>
      </c>
      <c r="E6236" t="s">
        <v>29</v>
      </c>
      <c r="F6236" t="s">
        <v>31</v>
      </c>
      <c r="K6236">
        <v>0</v>
      </c>
      <c r="L6236" s="26">
        <v>50770</v>
      </c>
      <c r="M6236">
        <v>15</v>
      </c>
    </row>
    <row r="6237" spans="1:13" x14ac:dyDescent="0.25">
      <c r="A6237" s="21" t="str">
        <f t="shared" si="97"/>
        <v>MOW LBC CAAF_2039</v>
      </c>
      <c r="B6237" t="s">
        <v>130</v>
      </c>
      <c r="C6237" t="s">
        <v>83</v>
      </c>
      <c r="D6237" t="s">
        <v>82</v>
      </c>
      <c r="E6237" t="s">
        <v>29</v>
      </c>
      <c r="F6237" t="s">
        <v>31</v>
      </c>
      <c r="K6237">
        <v>0</v>
      </c>
      <c r="L6237" s="26">
        <v>51135</v>
      </c>
      <c r="M6237">
        <v>16</v>
      </c>
    </row>
    <row r="6238" spans="1:13" x14ac:dyDescent="0.25">
      <c r="A6238" s="21" t="str">
        <f t="shared" si="97"/>
        <v>MOW LBC CAAF_2040</v>
      </c>
      <c r="B6238" t="s">
        <v>130</v>
      </c>
      <c r="C6238" t="s">
        <v>83</v>
      </c>
      <c r="D6238" t="s">
        <v>82</v>
      </c>
      <c r="E6238" t="s">
        <v>29</v>
      </c>
      <c r="F6238" t="s">
        <v>31</v>
      </c>
      <c r="K6238">
        <v>0</v>
      </c>
      <c r="L6238" s="26">
        <v>51501</v>
      </c>
      <c r="M6238">
        <v>17</v>
      </c>
    </row>
    <row r="6239" spans="1:13" x14ac:dyDescent="0.25">
      <c r="A6239" s="21" t="str">
        <f t="shared" si="97"/>
        <v>MOW LBC CAAF_2041</v>
      </c>
      <c r="B6239" t="s">
        <v>130</v>
      </c>
      <c r="C6239" t="s">
        <v>83</v>
      </c>
      <c r="D6239" t="s">
        <v>82</v>
      </c>
      <c r="E6239" t="s">
        <v>29</v>
      </c>
      <c r="F6239" t="s">
        <v>31</v>
      </c>
      <c r="K6239">
        <v>0</v>
      </c>
      <c r="L6239" s="26">
        <v>51866</v>
      </c>
      <c r="M6239">
        <v>18</v>
      </c>
    </row>
    <row r="6240" spans="1:13" x14ac:dyDescent="0.25">
      <c r="A6240" s="21" t="str">
        <f t="shared" si="97"/>
        <v>MOW LBC CAAF_2042</v>
      </c>
      <c r="B6240" t="s">
        <v>130</v>
      </c>
      <c r="C6240" t="s">
        <v>83</v>
      </c>
      <c r="D6240" t="s">
        <v>82</v>
      </c>
      <c r="E6240" t="s">
        <v>29</v>
      </c>
      <c r="F6240" t="s">
        <v>31</v>
      </c>
      <c r="K6240">
        <v>0</v>
      </c>
      <c r="L6240" s="26">
        <v>52231</v>
      </c>
      <c r="M6240">
        <v>19</v>
      </c>
    </row>
    <row r="6241" spans="1:14" x14ac:dyDescent="0.25">
      <c r="A6241" s="21" t="str">
        <f t="shared" si="97"/>
        <v>MOW LBC CAAF_2043</v>
      </c>
      <c r="B6241" t="s">
        <v>130</v>
      </c>
      <c r="C6241" t="s">
        <v>83</v>
      </c>
      <c r="D6241" t="s">
        <v>82</v>
      </c>
      <c r="E6241" t="s">
        <v>29</v>
      </c>
      <c r="F6241" t="s">
        <v>31</v>
      </c>
      <c r="K6241">
        <v>0</v>
      </c>
      <c r="L6241" s="26">
        <v>52596</v>
      </c>
      <c r="M6241">
        <v>20</v>
      </c>
    </row>
    <row r="6242" spans="1:14" x14ac:dyDescent="0.25">
      <c r="A6242" s="21" t="str">
        <f t="shared" si="97"/>
        <v>MOW LBC CAAF_2024</v>
      </c>
      <c r="B6242" t="s">
        <v>130</v>
      </c>
      <c r="C6242" t="s">
        <v>83</v>
      </c>
      <c r="D6242" t="s">
        <v>82</v>
      </c>
      <c r="E6242" t="s">
        <v>5</v>
      </c>
      <c r="F6242" t="s">
        <v>4</v>
      </c>
      <c r="G6242">
        <v>0</v>
      </c>
      <c r="H6242">
        <v>0</v>
      </c>
      <c r="I6242">
        <v>0</v>
      </c>
      <c r="J6242">
        <v>0</v>
      </c>
      <c r="L6242" s="26">
        <v>45657</v>
      </c>
      <c r="M6242">
        <v>1</v>
      </c>
      <c r="N6242">
        <v>0</v>
      </c>
    </row>
    <row r="6243" spans="1:14" x14ac:dyDescent="0.25">
      <c r="A6243" s="21" t="str">
        <f t="shared" si="97"/>
        <v>MOW LBC CAAF_2025</v>
      </c>
      <c r="B6243" t="s">
        <v>130</v>
      </c>
      <c r="C6243" t="s">
        <v>83</v>
      </c>
      <c r="D6243" t="s">
        <v>82</v>
      </c>
      <c r="E6243" t="s">
        <v>5</v>
      </c>
      <c r="F6243" t="s">
        <v>4</v>
      </c>
      <c r="G6243">
        <v>0</v>
      </c>
      <c r="H6243">
        <v>0</v>
      </c>
      <c r="I6243">
        <v>0</v>
      </c>
      <c r="J6243">
        <v>0</v>
      </c>
      <c r="L6243" s="26">
        <v>46022</v>
      </c>
      <c r="M6243">
        <v>2</v>
      </c>
      <c r="N6243">
        <v>0</v>
      </c>
    </row>
    <row r="6244" spans="1:14" x14ac:dyDescent="0.25">
      <c r="A6244" s="21" t="str">
        <f t="shared" si="97"/>
        <v>MOW LBC CAAF_2026</v>
      </c>
      <c r="B6244" t="s">
        <v>130</v>
      </c>
      <c r="C6244" t="s">
        <v>83</v>
      </c>
      <c r="D6244" t="s">
        <v>82</v>
      </c>
      <c r="E6244" t="s">
        <v>5</v>
      </c>
      <c r="F6244" t="s">
        <v>4</v>
      </c>
      <c r="G6244">
        <v>0</v>
      </c>
      <c r="H6244">
        <v>7614.62841796875</v>
      </c>
      <c r="I6244">
        <v>41030.95703125</v>
      </c>
      <c r="J6244">
        <v>0</v>
      </c>
      <c r="L6244" s="26">
        <v>46387</v>
      </c>
      <c r="M6244">
        <v>3</v>
      </c>
      <c r="N6244">
        <v>-24559.650390625</v>
      </c>
    </row>
    <row r="6245" spans="1:14" x14ac:dyDescent="0.25">
      <c r="A6245" s="21" t="str">
        <f t="shared" si="97"/>
        <v>MOW LBC CAAF_2027</v>
      </c>
      <c r="B6245" t="s">
        <v>130</v>
      </c>
      <c r="C6245" t="s">
        <v>83</v>
      </c>
      <c r="D6245" t="s">
        <v>82</v>
      </c>
      <c r="E6245" t="s">
        <v>5</v>
      </c>
      <c r="F6245" t="s">
        <v>4</v>
      </c>
      <c r="G6245">
        <v>0</v>
      </c>
      <c r="H6245">
        <v>11060.0673828125</v>
      </c>
      <c r="I6245">
        <v>-22752.89453125</v>
      </c>
      <c r="J6245">
        <v>0</v>
      </c>
      <c r="L6245" s="26">
        <v>46752</v>
      </c>
      <c r="M6245">
        <v>4</v>
      </c>
      <c r="N6245">
        <v>-25058.15625</v>
      </c>
    </row>
    <row r="6246" spans="1:14" x14ac:dyDescent="0.25">
      <c r="A6246" s="21" t="str">
        <f t="shared" si="97"/>
        <v>MOW LBC CAAF_2028</v>
      </c>
      <c r="B6246" t="s">
        <v>130</v>
      </c>
      <c r="C6246" t="s">
        <v>83</v>
      </c>
      <c r="D6246" t="s">
        <v>82</v>
      </c>
      <c r="E6246" t="s">
        <v>5</v>
      </c>
      <c r="F6246" t="s">
        <v>4</v>
      </c>
      <c r="G6246">
        <v>0</v>
      </c>
      <c r="H6246">
        <v>20202.310546875</v>
      </c>
      <c r="I6246">
        <v>123868.5859375</v>
      </c>
      <c r="J6246">
        <v>0</v>
      </c>
      <c r="L6246" s="26">
        <v>47118</v>
      </c>
      <c r="M6246">
        <v>5</v>
      </c>
      <c r="N6246">
        <v>-51299.54296875</v>
      </c>
    </row>
    <row r="6247" spans="1:14" x14ac:dyDescent="0.25">
      <c r="A6247" s="21" t="str">
        <f t="shared" si="97"/>
        <v>MOW LBC CAAF_2029</v>
      </c>
      <c r="B6247" t="s">
        <v>130</v>
      </c>
      <c r="C6247" t="s">
        <v>83</v>
      </c>
      <c r="D6247" t="s">
        <v>82</v>
      </c>
      <c r="E6247" t="s">
        <v>5</v>
      </c>
      <c r="F6247" t="s">
        <v>4</v>
      </c>
      <c r="G6247">
        <v>0</v>
      </c>
      <c r="H6247">
        <v>26143.6328125</v>
      </c>
      <c r="I6247">
        <v>174778.75</v>
      </c>
      <c r="J6247">
        <v>0</v>
      </c>
      <c r="L6247" s="26">
        <v>47483</v>
      </c>
      <c r="M6247">
        <v>6</v>
      </c>
      <c r="N6247">
        <v>-46940.23828125</v>
      </c>
    </row>
    <row r="6248" spans="1:14" x14ac:dyDescent="0.25">
      <c r="A6248" s="21" t="str">
        <f t="shared" si="97"/>
        <v>MOW LBC CAAF_2030</v>
      </c>
      <c r="B6248" t="s">
        <v>130</v>
      </c>
      <c r="C6248" t="s">
        <v>83</v>
      </c>
      <c r="D6248" t="s">
        <v>82</v>
      </c>
      <c r="E6248" t="s">
        <v>5</v>
      </c>
      <c r="F6248" t="s">
        <v>4</v>
      </c>
      <c r="G6248">
        <v>0</v>
      </c>
      <c r="H6248">
        <v>37599.40625</v>
      </c>
      <c r="I6248">
        <v>206253.578125</v>
      </c>
      <c r="J6248">
        <v>0</v>
      </c>
      <c r="L6248" s="26">
        <v>47848</v>
      </c>
      <c r="M6248">
        <v>7</v>
      </c>
      <c r="N6248">
        <v>-72735.90625</v>
      </c>
    </row>
    <row r="6249" spans="1:14" x14ac:dyDescent="0.25">
      <c r="A6249" s="21" t="str">
        <f t="shared" si="97"/>
        <v>MOW LBC CAAF_2031</v>
      </c>
      <c r="B6249" t="s">
        <v>130</v>
      </c>
      <c r="C6249" t="s">
        <v>83</v>
      </c>
      <c r="D6249" t="s">
        <v>82</v>
      </c>
      <c r="E6249" t="s">
        <v>5</v>
      </c>
      <c r="F6249" t="s">
        <v>4</v>
      </c>
      <c r="G6249">
        <v>0</v>
      </c>
      <c r="H6249">
        <v>58827.63671875</v>
      </c>
      <c r="I6249">
        <v>246111.453125</v>
      </c>
      <c r="J6249">
        <v>0</v>
      </c>
      <c r="L6249" s="26">
        <v>48213</v>
      </c>
      <c r="M6249">
        <v>8</v>
      </c>
      <c r="N6249">
        <v>-84743.9453125</v>
      </c>
    </row>
    <row r="6250" spans="1:14" x14ac:dyDescent="0.25">
      <c r="A6250" s="21" t="str">
        <f t="shared" si="97"/>
        <v>MOW LBC CAAF_2032</v>
      </c>
      <c r="B6250" t="s">
        <v>130</v>
      </c>
      <c r="C6250" t="s">
        <v>83</v>
      </c>
      <c r="D6250" t="s">
        <v>82</v>
      </c>
      <c r="E6250" t="s">
        <v>5</v>
      </c>
      <c r="F6250" t="s">
        <v>4</v>
      </c>
      <c r="G6250">
        <v>0</v>
      </c>
      <c r="H6250">
        <v>63802.7109375</v>
      </c>
      <c r="I6250">
        <v>282946.59375</v>
      </c>
      <c r="J6250">
        <v>0</v>
      </c>
      <c r="L6250" s="26">
        <v>48579</v>
      </c>
      <c r="M6250">
        <v>9</v>
      </c>
      <c r="N6250">
        <v>-121448.9453125</v>
      </c>
    </row>
    <row r="6251" spans="1:14" x14ac:dyDescent="0.25">
      <c r="A6251" s="21" t="str">
        <f t="shared" si="97"/>
        <v>MOW LBC CAAF_2033</v>
      </c>
      <c r="B6251" t="s">
        <v>130</v>
      </c>
      <c r="C6251" t="s">
        <v>83</v>
      </c>
      <c r="D6251" t="s">
        <v>82</v>
      </c>
      <c r="E6251" t="s">
        <v>5</v>
      </c>
      <c r="F6251" t="s">
        <v>4</v>
      </c>
      <c r="G6251">
        <v>0</v>
      </c>
      <c r="H6251">
        <v>74571.6015625</v>
      </c>
      <c r="I6251">
        <v>319365.34375</v>
      </c>
      <c r="J6251">
        <v>0</v>
      </c>
      <c r="L6251" s="26">
        <v>48944</v>
      </c>
      <c r="M6251">
        <v>10</v>
      </c>
      <c r="N6251">
        <v>-152183.140625</v>
      </c>
    </row>
    <row r="6252" spans="1:14" x14ac:dyDescent="0.25">
      <c r="A6252" s="21" t="str">
        <f t="shared" si="97"/>
        <v>MOW LBC CAAF_2034</v>
      </c>
      <c r="B6252" t="s">
        <v>130</v>
      </c>
      <c r="C6252" t="s">
        <v>83</v>
      </c>
      <c r="D6252" t="s">
        <v>82</v>
      </c>
      <c r="E6252" t="s">
        <v>5</v>
      </c>
      <c r="F6252" t="s">
        <v>4</v>
      </c>
      <c r="G6252">
        <v>0</v>
      </c>
      <c r="H6252">
        <v>84443.09375</v>
      </c>
      <c r="I6252">
        <v>356615.34375</v>
      </c>
      <c r="J6252">
        <v>0</v>
      </c>
      <c r="L6252" s="26">
        <v>49309</v>
      </c>
      <c r="M6252">
        <v>11</v>
      </c>
      <c r="N6252">
        <v>-181946.90625</v>
      </c>
    </row>
    <row r="6253" spans="1:14" x14ac:dyDescent="0.25">
      <c r="A6253" s="21" t="str">
        <f t="shared" si="97"/>
        <v>MOW LBC CAAF_2035</v>
      </c>
      <c r="B6253" t="s">
        <v>130</v>
      </c>
      <c r="C6253" t="s">
        <v>83</v>
      </c>
      <c r="D6253" t="s">
        <v>82</v>
      </c>
      <c r="E6253" t="s">
        <v>5</v>
      </c>
      <c r="F6253" t="s">
        <v>4</v>
      </c>
      <c r="G6253">
        <v>0</v>
      </c>
      <c r="H6253">
        <v>95295.765625</v>
      </c>
      <c r="I6253">
        <v>393607.90625</v>
      </c>
      <c r="J6253">
        <v>0</v>
      </c>
      <c r="L6253" s="26">
        <v>49674</v>
      </c>
      <c r="M6253">
        <v>12</v>
      </c>
      <c r="N6253">
        <v>-203032.984375</v>
      </c>
    </row>
    <row r="6254" spans="1:14" x14ac:dyDescent="0.25">
      <c r="A6254" s="21" t="str">
        <f t="shared" si="97"/>
        <v>MOW LBC CAAF_2036</v>
      </c>
      <c r="B6254" t="s">
        <v>130</v>
      </c>
      <c r="C6254" t="s">
        <v>83</v>
      </c>
      <c r="D6254" t="s">
        <v>82</v>
      </c>
      <c r="E6254" t="s">
        <v>5</v>
      </c>
      <c r="F6254" t="s">
        <v>4</v>
      </c>
      <c r="G6254">
        <v>0</v>
      </c>
      <c r="H6254">
        <v>104557.28125</v>
      </c>
      <c r="I6254">
        <v>381861.46875</v>
      </c>
      <c r="J6254">
        <v>0</v>
      </c>
      <c r="L6254" s="26">
        <v>50040</v>
      </c>
      <c r="M6254">
        <v>13</v>
      </c>
      <c r="N6254">
        <v>-175978.203125</v>
      </c>
    </row>
    <row r="6255" spans="1:14" x14ac:dyDescent="0.25">
      <c r="A6255" s="21" t="str">
        <f t="shared" si="97"/>
        <v>MOW LBC CAAF_2037</v>
      </c>
      <c r="B6255" t="s">
        <v>130</v>
      </c>
      <c r="C6255" t="s">
        <v>83</v>
      </c>
      <c r="D6255" t="s">
        <v>82</v>
      </c>
      <c r="E6255" t="s">
        <v>5</v>
      </c>
      <c r="F6255" t="s">
        <v>4</v>
      </c>
      <c r="G6255">
        <v>0</v>
      </c>
      <c r="H6255">
        <v>109643.0546875</v>
      </c>
      <c r="I6255">
        <v>369123.15625</v>
      </c>
      <c r="J6255">
        <v>0</v>
      </c>
      <c r="L6255" s="26">
        <v>50405</v>
      </c>
      <c r="M6255">
        <v>14</v>
      </c>
      <c r="N6255">
        <v>-175901.796875</v>
      </c>
    </row>
    <row r="6256" spans="1:14" x14ac:dyDescent="0.25">
      <c r="A6256" s="21" t="str">
        <f t="shared" si="97"/>
        <v>MOW LBC CAAF_2038</v>
      </c>
      <c r="B6256" t="s">
        <v>130</v>
      </c>
      <c r="C6256" t="s">
        <v>83</v>
      </c>
      <c r="D6256" t="s">
        <v>82</v>
      </c>
      <c r="E6256" t="s">
        <v>5</v>
      </c>
      <c r="F6256" t="s">
        <v>4</v>
      </c>
      <c r="G6256">
        <v>0</v>
      </c>
      <c r="H6256">
        <v>116016.7734375</v>
      </c>
      <c r="I6256">
        <v>359588.15625</v>
      </c>
      <c r="J6256">
        <v>0</v>
      </c>
      <c r="L6256" s="26">
        <v>50770</v>
      </c>
      <c r="M6256">
        <v>15</v>
      </c>
      <c r="N6256">
        <v>-140368.28125</v>
      </c>
    </row>
    <row r="6257" spans="1:14" x14ac:dyDescent="0.25">
      <c r="A6257" s="21" t="str">
        <f t="shared" si="97"/>
        <v>MOW LBC CAAF_2039</v>
      </c>
      <c r="B6257" t="s">
        <v>130</v>
      </c>
      <c r="C6257" t="s">
        <v>83</v>
      </c>
      <c r="D6257" t="s">
        <v>82</v>
      </c>
      <c r="E6257" t="s">
        <v>5</v>
      </c>
      <c r="F6257" t="s">
        <v>4</v>
      </c>
      <c r="G6257">
        <v>0</v>
      </c>
      <c r="H6257">
        <v>187164.53125</v>
      </c>
      <c r="I6257">
        <v>611891.25</v>
      </c>
      <c r="J6257">
        <v>0</v>
      </c>
      <c r="L6257" s="26">
        <v>51135</v>
      </c>
      <c r="M6257">
        <v>16</v>
      </c>
      <c r="N6257">
        <v>-202842.890625</v>
      </c>
    </row>
    <row r="6258" spans="1:14" x14ac:dyDescent="0.25">
      <c r="A6258" s="21" t="str">
        <f t="shared" si="97"/>
        <v>MOW LBC CAAF_2040</v>
      </c>
      <c r="B6258" t="s">
        <v>130</v>
      </c>
      <c r="C6258" t="s">
        <v>83</v>
      </c>
      <c r="D6258" t="s">
        <v>82</v>
      </c>
      <c r="E6258" t="s">
        <v>5</v>
      </c>
      <c r="F6258" t="s">
        <v>4</v>
      </c>
      <c r="G6258">
        <v>0</v>
      </c>
      <c r="H6258">
        <v>200357.09375</v>
      </c>
      <c r="I6258">
        <v>602091.375</v>
      </c>
      <c r="J6258">
        <v>0</v>
      </c>
      <c r="L6258" s="26">
        <v>51501</v>
      </c>
      <c r="M6258">
        <v>17</v>
      </c>
      <c r="N6258">
        <v>-162285.578125</v>
      </c>
    </row>
    <row r="6259" spans="1:14" x14ac:dyDescent="0.25">
      <c r="A6259" s="21" t="str">
        <f t="shared" si="97"/>
        <v>MOW LBC CAAF_2041</v>
      </c>
      <c r="B6259" t="s">
        <v>130</v>
      </c>
      <c r="C6259" t="s">
        <v>83</v>
      </c>
      <c r="D6259" t="s">
        <v>82</v>
      </c>
      <c r="E6259" t="s">
        <v>5</v>
      </c>
      <c r="F6259" t="s">
        <v>4</v>
      </c>
      <c r="G6259">
        <v>0</v>
      </c>
      <c r="H6259">
        <v>203693.4375</v>
      </c>
      <c r="I6259">
        <v>588133.4375</v>
      </c>
      <c r="J6259">
        <v>0</v>
      </c>
      <c r="L6259" s="26">
        <v>51866</v>
      </c>
      <c r="M6259">
        <v>18</v>
      </c>
      <c r="N6259">
        <v>-133282.40625</v>
      </c>
    </row>
    <row r="6260" spans="1:14" x14ac:dyDescent="0.25">
      <c r="A6260" s="21" t="str">
        <f t="shared" si="97"/>
        <v>MOW LBC CAAF_2042</v>
      </c>
      <c r="B6260" t="s">
        <v>130</v>
      </c>
      <c r="C6260" t="s">
        <v>83</v>
      </c>
      <c r="D6260" t="s">
        <v>82</v>
      </c>
      <c r="E6260" t="s">
        <v>5</v>
      </c>
      <c r="F6260" t="s">
        <v>4</v>
      </c>
      <c r="G6260">
        <v>0</v>
      </c>
      <c r="H6260">
        <v>222167.234375</v>
      </c>
      <c r="I6260">
        <v>608872.625</v>
      </c>
      <c r="J6260">
        <v>0</v>
      </c>
      <c r="L6260" s="26">
        <v>52231</v>
      </c>
      <c r="M6260">
        <v>19</v>
      </c>
      <c r="N6260">
        <v>-105119.0546875</v>
      </c>
    </row>
    <row r="6261" spans="1:14" x14ac:dyDescent="0.25">
      <c r="A6261" s="21" t="str">
        <f t="shared" si="97"/>
        <v>MOW LBC CAAF_2043</v>
      </c>
      <c r="B6261" t="s">
        <v>130</v>
      </c>
      <c r="C6261" t="s">
        <v>83</v>
      </c>
      <c r="D6261" t="s">
        <v>82</v>
      </c>
      <c r="E6261" t="s">
        <v>5</v>
      </c>
      <c r="F6261" t="s">
        <v>4</v>
      </c>
      <c r="G6261">
        <v>0</v>
      </c>
      <c r="H6261">
        <v>228566.046875</v>
      </c>
      <c r="I6261">
        <v>596231.625</v>
      </c>
      <c r="J6261">
        <v>0</v>
      </c>
      <c r="L6261" s="26">
        <v>52596</v>
      </c>
      <c r="M6261">
        <v>20</v>
      </c>
      <c r="N6261">
        <v>-70379.46875</v>
      </c>
    </row>
    <row r="6262" spans="1:14" x14ac:dyDescent="0.25">
      <c r="A6262" s="21" t="str">
        <f t="shared" si="97"/>
        <v>MOW LBC CAAF_2024</v>
      </c>
      <c r="B6262" t="s">
        <v>130</v>
      </c>
      <c r="C6262" t="s">
        <v>83</v>
      </c>
      <c r="D6262" t="s">
        <v>82</v>
      </c>
      <c r="E6262" t="s">
        <v>5</v>
      </c>
      <c r="F6262" t="s">
        <v>32</v>
      </c>
      <c r="G6262">
        <v>189100.46875</v>
      </c>
      <c r="H6262">
        <v>81692.578125</v>
      </c>
      <c r="I6262">
        <v>15499.482421875</v>
      </c>
      <c r="J6262">
        <v>0</v>
      </c>
      <c r="L6262" s="26">
        <v>45657</v>
      </c>
      <c r="M6262">
        <v>1</v>
      </c>
      <c r="N6262">
        <v>105479.078125</v>
      </c>
    </row>
    <row r="6263" spans="1:14" x14ac:dyDescent="0.25">
      <c r="A6263" s="21" t="str">
        <f t="shared" si="97"/>
        <v>MOW LBC CAAF_2025</v>
      </c>
      <c r="B6263" t="s">
        <v>130</v>
      </c>
      <c r="C6263" t="s">
        <v>83</v>
      </c>
      <c r="D6263" t="s">
        <v>82</v>
      </c>
      <c r="E6263" t="s">
        <v>5</v>
      </c>
      <c r="F6263" t="s">
        <v>32</v>
      </c>
      <c r="G6263">
        <v>204197.25</v>
      </c>
      <c r="H6263">
        <v>88198.15625</v>
      </c>
      <c r="I6263">
        <v>43533.515625</v>
      </c>
      <c r="J6263">
        <v>0</v>
      </c>
      <c r="L6263" s="26">
        <v>46022</v>
      </c>
      <c r="M6263">
        <v>2</v>
      </c>
      <c r="N6263">
        <v>106607.640625</v>
      </c>
    </row>
    <row r="6264" spans="1:14" x14ac:dyDescent="0.25">
      <c r="A6264" s="21" t="str">
        <f t="shared" si="97"/>
        <v>MOW LBC CAAF_2026</v>
      </c>
      <c r="B6264" t="s">
        <v>130</v>
      </c>
      <c r="C6264" t="s">
        <v>83</v>
      </c>
      <c r="D6264" t="s">
        <v>82</v>
      </c>
      <c r="E6264" t="s">
        <v>5</v>
      </c>
      <c r="F6264" t="s">
        <v>32</v>
      </c>
      <c r="G6264">
        <v>219276.34375</v>
      </c>
      <c r="H6264">
        <v>99640.6953125</v>
      </c>
      <c r="I6264">
        <v>47211.59375</v>
      </c>
      <c r="J6264">
        <v>0</v>
      </c>
      <c r="L6264" s="26">
        <v>46387</v>
      </c>
      <c r="M6264">
        <v>3</v>
      </c>
      <c r="N6264">
        <v>110696.1796875</v>
      </c>
    </row>
    <row r="6265" spans="1:14" x14ac:dyDescent="0.25">
      <c r="A6265" s="21" t="str">
        <f t="shared" si="97"/>
        <v>MOW LBC CAAF_2027</v>
      </c>
      <c r="B6265" t="s">
        <v>130</v>
      </c>
      <c r="C6265" t="s">
        <v>83</v>
      </c>
      <c r="D6265" t="s">
        <v>82</v>
      </c>
      <c r="E6265" t="s">
        <v>5</v>
      </c>
      <c r="F6265" t="s">
        <v>32</v>
      </c>
      <c r="G6265">
        <v>230496.265625</v>
      </c>
      <c r="H6265">
        <v>100880.5859375</v>
      </c>
      <c r="I6265">
        <v>50799.19921875</v>
      </c>
      <c r="J6265">
        <v>0</v>
      </c>
      <c r="L6265" s="26">
        <v>46752</v>
      </c>
      <c r="M6265">
        <v>4</v>
      </c>
      <c r="N6265">
        <v>110550.6953125</v>
      </c>
    </row>
    <row r="6266" spans="1:14" x14ac:dyDescent="0.25">
      <c r="A6266" s="21" t="str">
        <f t="shared" si="97"/>
        <v>MOW LBC CAAF_2028</v>
      </c>
      <c r="B6266" t="s">
        <v>130</v>
      </c>
      <c r="C6266" t="s">
        <v>83</v>
      </c>
      <c r="D6266" t="s">
        <v>82</v>
      </c>
      <c r="E6266" t="s">
        <v>5</v>
      </c>
      <c r="F6266" t="s">
        <v>32</v>
      </c>
      <c r="G6266">
        <v>238907.859375</v>
      </c>
      <c r="H6266">
        <v>110266.9296875</v>
      </c>
      <c r="I6266">
        <v>54535.296875</v>
      </c>
      <c r="J6266">
        <v>0</v>
      </c>
      <c r="L6266" s="26">
        <v>47118</v>
      </c>
      <c r="M6266">
        <v>5</v>
      </c>
      <c r="N6266">
        <v>116865.3125</v>
      </c>
    </row>
    <row r="6267" spans="1:14" x14ac:dyDescent="0.25">
      <c r="A6267" s="21" t="str">
        <f t="shared" si="97"/>
        <v>MOW LBC CAAF_2029</v>
      </c>
      <c r="B6267" t="s">
        <v>130</v>
      </c>
      <c r="C6267" t="s">
        <v>83</v>
      </c>
      <c r="D6267" t="s">
        <v>82</v>
      </c>
      <c r="E6267" t="s">
        <v>5</v>
      </c>
      <c r="F6267" t="s">
        <v>32</v>
      </c>
      <c r="G6267">
        <v>246828.921875</v>
      </c>
      <c r="H6267">
        <v>121047.9765625</v>
      </c>
      <c r="I6267">
        <v>56837.07421875</v>
      </c>
      <c r="J6267">
        <v>0</v>
      </c>
      <c r="L6267" s="26">
        <v>47483</v>
      </c>
      <c r="M6267">
        <v>6</v>
      </c>
      <c r="N6267">
        <v>124399.1015625</v>
      </c>
    </row>
    <row r="6268" spans="1:14" x14ac:dyDescent="0.25">
      <c r="A6268" s="21" t="str">
        <f t="shared" si="97"/>
        <v>MOW LBC CAAF_2030</v>
      </c>
      <c r="B6268" t="s">
        <v>130</v>
      </c>
      <c r="C6268" t="s">
        <v>83</v>
      </c>
      <c r="D6268" t="s">
        <v>82</v>
      </c>
      <c r="E6268" t="s">
        <v>5</v>
      </c>
      <c r="F6268" t="s">
        <v>32</v>
      </c>
      <c r="G6268">
        <v>255533.296875</v>
      </c>
      <c r="H6268">
        <v>129491.375</v>
      </c>
      <c r="I6268">
        <v>62349.9765625</v>
      </c>
      <c r="J6268">
        <v>0</v>
      </c>
      <c r="L6268" s="26">
        <v>47848</v>
      </c>
      <c r="M6268">
        <v>7</v>
      </c>
      <c r="N6268">
        <v>129681.9296875</v>
      </c>
    </row>
    <row r="6269" spans="1:14" x14ac:dyDescent="0.25">
      <c r="A6269" s="21" t="str">
        <f t="shared" si="97"/>
        <v>MOW LBC CAAF_2031</v>
      </c>
      <c r="B6269" t="s">
        <v>130</v>
      </c>
      <c r="C6269" t="s">
        <v>83</v>
      </c>
      <c r="D6269" t="s">
        <v>82</v>
      </c>
      <c r="E6269" t="s">
        <v>5</v>
      </c>
      <c r="F6269" t="s">
        <v>32</v>
      </c>
      <c r="G6269">
        <v>259902.828125</v>
      </c>
      <c r="H6269">
        <v>115315.15625</v>
      </c>
      <c r="I6269">
        <v>60166.375</v>
      </c>
      <c r="J6269">
        <v>27125.732421875</v>
      </c>
      <c r="L6269" s="26">
        <v>48213</v>
      </c>
      <c r="M6269">
        <v>8</v>
      </c>
      <c r="N6269">
        <v>131674.546875</v>
      </c>
    </row>
    <row r="6270" spans="1:14" x14ac:dyDescent="0.25">
      <c r="A6270" s="21" t="str">
        <f t="shared" si="97"/>
        <v>MOW LBC CAAF_2032</v>
      </c>
      <c r="B6270" t="s">
        <v>130</v>
      </c>
      <c r="C6270" t="s">
        <v>83</v>
      </c>
      <c r="D6270" t="s">
        <v>82</v>
      </c>
      <c r="E6270" t="s">
        <v>5</v>
      </c>
      <c r="F6270" t="s">
        <v>32</v>
      </c>
      <c r="G6270">
        <v>268454.3125</v>
      </c>
      <c r="H6270">
        <v>117717.8671875</v>
      </c>
      <c r="I6270">
        <v>61382.828125</v>
      </c>
      <c r="J6270">
        <v>0</v>
      </c>
      <c r="L6270" s="26">
        <v>48579</v>
      </c>
      <c r="M6270">
        <v>9</v>
      </c>
      <c r="N6270">
        <v>126709.265625</v>
      </c>
    </row>
    <row r="6271" spans="1:14" x14ac:dyDescent="0.25">
      <c r="A6271" s="21" t="str">
        <f t="shared" si="97"/>
        <v>MOW LBC CAAF_2033</v>
      </c>
      <c r="B6271" t="s">
        <v>130</v>
      </c>
      <c r="C6271" t="s">
        <v>83</v>
      </c>
      <c r="D6271" t="s">
        <v>82</v>
      </c>
      <c r="E6271" t="s">
        <v>5</v>
      </c>
      <c r="F6271" t="s">
        <v>32</v>
      </c>
      <c r="G6271">
        <v>279679.09375</v>
      </c>
      <c r="H6271">
        <v>112417.015625</v>
      </c>
      <c r="I6271">
        <v>64018.3671875</v>
      </c>
      <c r="J6271">
        <v>0</v>
      </c>
      <c r="L6271" s="26">
        <v>48944</v>
      </c>
      <c r="M6271">
        <v>10</v>
      </c>
      <c r="N6271">
        <v>112862.0078125</v>
      </c>
    </row>
    <row r="6272" spans="1:14" x14ac:dyDescent="0.25">
      <c r="A6272" s="21" t="str">
        <f t="shared" si="97"/>
        <v>MOW LBC CAAF_2034</v>
      </c>
      <c r="B6272" t="s">
        <v>130</v>
      </c>
      <c r="C6272" t="s">
        <v>83</v>
      </c>
      <c r="D6272" t="s">
        <v>82</v>
      </c>
      <c r="E6272" t="s">
        <v>5</v>
      </c>
      <c r="F6272" t="s">
        <v>32</v>
      </c>
      <c r="G6272">
        <v>290426.71875</v>
      </c>
      <c r="H6272">
        <v>111453.625</v>
      </c>
      <c r="I6272">
        <v>66291.109375</v>
      </c>
      <c r="J6272">
        <v>0</v>
      </c>
      <c r="L6272" s="26">
        <v>49309</v>
      </c>
      <c r="M6272">
        <v>11</v>
      </c>
      <c r="N6272">
        <v>106438.0390625</v>
      </c>
    </row>
    <row r="6273" spans="1:14" x14ac:dyDescent="0.25">
      <c r="A6273" s="21" t="str">
        <f t="shared" si="97"/>
        <v>MOW LBC CAAF_2035</v>
      </c>
      <c r="B6273" t="s">
        <v>130</v>
      </c>
      <c r="C6273" t="s">
        <v>83</v>
      </c>
      <c r="D6273" t="s">
        <v>82</v>
      </c>
      <c r="E6273" t="s">
        <v>5</v>
      </c>
      <c r="F6273" t="s">
        <v>32</v>
      </c>
      <c r="G6273">
        <v>302394.375</v>
      </c>
      <c r="H6273">
        <v>110679.7421875</v>
      </c>
      <c r="I6273">
        <v>67375.546875</v>
      </c>
      <c r="J6273">
        <v>0</v>
      </c>
      <c r="L6273" s="26">
        <v>49674</v>
      </c>
      <c r="M6273">
        <v>12</v>
      </c>
      <c r="N6273">
        <v>100816.8671875</v>
      </c>
    </row>
    <row r="6274" spans="1:14" x14ac:dyDescent="0.25">
      <c r="A6274" s="21" t="str">
        <f t="shared" ref="A6274:A6337" si="98">B6274&amp;" "&amp;D6274&amp;" "&amp;C6274&amp;"_"&amp;YEAR(L6274)</f>
        <v>MOW LBC CAAF_2036</v>
      </c>
      <c r="B6274" t="s">
        <v>130</v>
      </c>
      <c r="C6274" t="s">
        <v>83</v>
      </c>
      <c r="D6274" t="s">
        <v>82</v>
      </c>
      <c r="E6274" t="s">
        <v>5</v>
      </c>
      <c r="F6274" t="s">
        <v>32</v>
      </c>
      <c r="G6274">
        <v>314773.5625</v>
      </c>
      <c r="H6274">
        <v>111501.078125</v>
      </c>
      <c r="I6274">
        <v>70385.5390625</v>
      </c>
      <c r="J6274">
        <v>0</v>
      </c>
      <c r="L6274" s="26">
        <v>50040</v>
      </c>
      <c r="M6274">
        <v>13</v>
      </c>
      <c r="N6274">
        <v>99465.3359375</v>
      </c>
    </row>
    <row r="6275" spans="1:14" x14ac:dyDescent="0.25">
      <c r="A6275" s="21" t="str">
        <f t="shared" si="98"/>
        <v>MOW LBC CAAF_2037</v>
      </c>
      <c r="B6275" t="s">
        <v>130</v>
      </c>
      <c r="C6275" t="s">
        <v>83</v>
      </c>
      <c r="D6275" t="s">
        <v>82</v>
      </c>
      <c r="E6275" t="s">
        <v>5</v>
      </c>
      <c r="F6275" t="s">
        <v>32</v>
      </c>
      <c r="G6275">
        <v>326075.09375</v>
      </c>
      <c r="H6275">
        <v>110986.921875</v>
      </c>
      <c r="I6275">
        <v>71932.90625</v>
      </c>
      <c r="J6275">
        <v>0</v>
      </c>
      <c r="L6275" s="26">
        <v>50405</v>
      </c>
      <c r="M6275">
        <v>14</v>
      </c>
      <c r="N6275">
        <v>92347.9609375</v>
      </c>
    </row>
    <row r="6276" spans="1:14" x14ac:dyDescent="0.25">
      <c r="A6276" s="21" t="str">
        <f t="shared" si="98"/>
        <v>MOW LBC CAAF_2038</v>
      </c>
      <c r="B6276" t="s">
        <v>130</v>
      </c>
      <c r="C6276" t="s">
        <v>83</v>
      </c>
      <c r="D6276" t="s">
        <v>82</v>
      </c>
      <c r="E6276" t="s">
        <v>5</v>
      </c>
      <c r="F6276" t="s">
        <v>32</v>
      </c>
      <c r="G6276">
        <v>338127.1875</v>
      </c>
      <c r="H6276">
        <v>112150.1640625</v>
      </c>
      <c r="I6276">
        <v>72653.8125</v>
      </c>
      <c r="J6276">
        <v>0</v>
      </c>
      <c r="L6276" s="26">
        <v>50770</v>
      </c>
      <c r="M6276">
        <v>15</v>
      </c>
      <c r="N6276">
        <v>87694.4375</v>
      </c>
    </row>
    <row r="6277" spans="1:14" x14ac:dyDescent="0.25">
      <c r="A6277" s="21" t="str">
        <f t="shared" si="98"/>
        <v>MOW LBC CAAF_2039</v>
      </c>
      <c r="B6277" t="s">
        <v>130</v>
      </c>
      <c r="C6277" t="s">
        <v>83</v>
      </c>
      <c r="D6277" t="s">
        <v>82</v>
      </c>
      <c r="E6277" t="s">
        <v>5</v>
      </c>
      <c r="F6277" t="s">
        <v>32</v>
      </c>
      <c r="G6277">
        <v>355622.09375</v>
      </c>
      <c r="H6277">
        <v>112857.5234375</v>
      </c>
      <c r="I6277">
        <v>75687.7265625</v>
      </c>
      <c r="J6277">
        <v>0</v>
      </c>
      <c r="L6277" s="26">
        <v>51135</v>
      </c>
      <c r="M6277">
        <v>16</v>
      </c>
      <c r="N6277">
        <v>66475.625</v>
      </c>
    </row>
    <row r="6278" spans="1:14" x14ac:dyDescent="0.25">
      <c r="A6278" s="21" t="str">
        <f t="shared" si="98"/>
        <v>MOW LBC CAAF_2040</v>
      </c>
      <c r="B6278" t="s">
        <v>130</v>
      </c>
      <c r="C6278" t="s">
        <v>83</v>
      </c>
      <c r="D6278" t="s">
        <v>82</v>
      </c>
      <c r="E6278" t="s">
        <v>5</v>
      </c>
      <c r="F6278" t="s">
        <v>32</v>
      </c>
      <c r="G6278">
        <v>366219.4375</v>
      </c>
      <c r="H6278">
        <v>88652.59375</v>
      </c>
      <c r="I6278">
        <v>54972.7578125</v>
      </c>
      <c r="J6278">
        <v>133313.8125</v>
      </c>
      <c r="L6278" s="26">
        <v>51501</v>
      </c>
      <c r="M6278">
        <v>17</v>
      </c>
      <c r="N6278">
        <v>54312.75390625</v>
      </c>
    </row>
    <row r="6279" spans="1:14" x14ac:dyDescent="0.25">
      <c r="A6279" s="21" t="str">
        <f t="shared" si="98"/>
        <v>MOW LBC CAAF_2041</v>
      </c>
      <c r="B6279" t="s">
        <v>130</v>
      </c>
      <c r="C6279" t="s">
        <v>83</v>
      </c>
      <c r="D6279" t="s">
        <v>82</v>
      </c>
      <c r="E6279" t="s">
        <v>5</v>
      </c>
      <c r="F6279" t="s">
        <v>32</v>
      </c>
      <c r="G6279">
        <v>375933.28125</v>
      </c>
      <c r="H6279">
        <v>89992.4375</v>
      </c>
      <c r="I6279">
        <v>54206.16796875</v>
      </c>
      <c r="J6279">
        <v>0</v>
      </c>
      <c r="L6279" s="26">
        <v>51866</v>
      </c>
      <c r="M6279">
        <v>18</v>
      </c>
      <c r="N6279">
        <v>54471.6484375</v>
      </c>
    </row>
    <row r="6280" spans="1:14" x14ac:dyDescent="0.25">
      <c r="A6280" s="21" t="str">
        <f t="shared" si="98"/>
        <v>MOW LBC CAAF_2042</v>
      </c>
      <c r="B6280" t="s">
        <v>130</v>
      </c>
      <c r="C6280" t="s">
        <v>83</v>
      </c>
      <c r="D6280" t="s">
        <v>82</v>
      </c>
      <c r="E6280" t="s">
        <v>5</v>
      </c>
      <c r="F6280" t="s">
        <v>32</v>
      </c>
      <c r="G6280">
        <v>387701.34375</v>
      </c>
      <c r="H6280">
        <v>88304.65625</v>
      </c>
      <c r="I6280">
        <v>54454.33984375</v>
      </c>
      <c r="J6280">
        <v>0</v>
      </c>
      <c r="L6280" s="26">
        <v>52231</v>
      </c>
      <c r="M6280">
        <v>19</v>
      </c>
      <c r="N6280">
        <v>52110.54296875</v>
      </c>
    </row>
    <row r="6281" spans="1:14" x14ac:dyDescent="0.25">
      <c r="A6281" s="21" t="str">
        <f t="shared" si="98"/>
        <v>MOW LBC CAAF_2043</v>
      </c>
      <c r="B6281" t="s">
        <v>130</v>
      </c>
      <c r="C6281" t="s">
        <v>83</v>
      </c>
      <c r="D6281" t="s">
        <v>82</v>
      </c>
      <c r="E6281" t="s">
        <v>5</v>
      </c>
      <c r="F6281" t="s">
        <v>32</v>
      </c>
      <c r="G6281">
        <v>398459.59375</v>
      </c>
      <c r="H6281">
        <v>91200.40625</v>
      </c>
      <c r="I6281">
        <v>177415.3125</v>
      </c>
      <c r="J6281">
        <v>0</v>
      </c>
      <c r="L6281" s="26">
        <v>52596</v>
      </c>
      <c r="M6281">
        <v>20</v>
      </c>
      <c r="N6281">
        <v>53329.2578125</v>
      </c>
    </row>
    <row r="6282" spans="1:14" x14ac:dyDescent="0.25">
      <c r="A6282" s="21" t="str">
        <f t="shared" si="98"/>
        <v>MOW LBC CAAF_2024</v>
      </c>
      <c r="B6282" t="s">
        <v>130</v>
      </c>
      <c r="C6282" t="s">
        <v>83</v>
      </c>
      <c r="D6282" t="s">
        <v>82</v>
      </c>
      <c r="E6282" t="s">
        <v>5</v>
      </c>
      <c r="F6282" t="s">
        <v>8</v>
      </c>
      <c r="G6282">
        <v>0</v>
      </c>
      <c r="H6282">
        <v>0</v>
      </c>
      <c r="I6282">
        <v>0</v>
      </c>
      <c r="J6282">
        <v>0</v>
      </c>
      <c r="L6282" s="26">
        <v>45657</v>
      </c>
      <c r="M6282">
        <v>1</v>
      </c>
      <c r="N6282">
        <v>0</v>
      </c>
    </row>
    <row r="6283" spans="1:14" x14ac:dyDescent="0.25">
      <c r="A6283" s="21" t="str">
        <f t="shared" si="98"/>
        <v>MOW LBC CAAF_2025</v>
      </c>
      <c r="B6283" t="s">
        <v>130</v>
      </c>
      <c r="C6283" t="s">
        <v>83</v>
      </c>
      <c r="D6283" t="s">
        <v>82</v>
      </c>
      <c r="E6283" t="s">
        <v>5</v>
      </c>
      <c r="F6283" t="s">
        <v>8</v>
      </c>
      <c r="G6283">
        <v>0</v>
      </c>
      <c r="H6283">
        <v>0</v>
      </c>
      <c r="I6283">
        <v>0</v>
      </c>
      <c r="J6283">
        <v>0</v>
      </c>
      <c r="L6283" s="26">
        <v>46022</v>
      </c>
      <c r="M6283">
        <v>2</v>
      </c>
      <c r="N6283">
        <v>0</v>
      </c>
    </row>
    <row r="6284" spans="1:14" x14ac:dyDescent="0.25">
      <c r="A6284" s="21" t="str">
        <f t="shared" si="98"/>
        <v>MOW LBC CAAF_2026</v>
      </c>
      <c r="B6284" t="s">
        <v>130</v>
      </c>
      <c r="C6284" t="s">
        <v>83</v>
      </c>
      <c r="D6284" t="s">
        <v>82</v>
      </c>
      <c r="E6284" t="s">
        <v>5</v>
      </c>
      <c r="F6284" t="s">
        <v>8</v>
      </c>
      <c r="G6284">
        <v>0</v>
      </c>
      <c r="H6284">
        <v>0</v>
      </c>
      <c r="I6284">
        <v>0</v>
      </c>
      <c r="J6284">
        <v>0</v>
      </c>
      <c r="L6284" s="26">
        <v>46387</v>
      </c>
      <c r="M6284">
        <v>3</v>
      </c>
      <c r="N6284">
        <v>0</v>
      </c>
    </row>
    <row r="6285" spans="1:14" x14ac:dyDescent="0.25">
      <c r="A6285" s="21" t="str">
        <f t="shared" si="98"/>
        <v>MOW LBC CAAF_2027</v>
      </c>
      <c r="B6285" t="s">
        <v>130</v>
      </c>
      <c r="C6285" t="s">
        <v>83</v>
      </c>
      <c r="D6285" t="s">
        <v>82</v>
      </c>
      <c r="E6285" t="s">
        <v>5</v>
      </c>
      <c r="F6285" t="s">
        <v>8</v>
      </c>
      <c r="G6285">
        <v>0</v>
      </c>
      <c r="H6285">
        <v>0</v>
      </c>
      <c r="I6285">
        <v>0</v>
      </c>
      <c r="J6285">
        <v>0</v>
      </c>
      <c r="L6285" s="26">
        <v>46752</v>
      </c>
      <c r="M6285">
        <v>4</v>
      </c>
      <c r="N6285">
        <v>0</v>
      </c>
    </row>
    <row r="6286" spans="1:14" x14ac:dyDescent="0.25">
      <c r="A6286" s="21" t="str">
        <f t="shared" si="98"/>
        <v>MOW LBC CAAF_2028</v>
      </c>
      <c r="B6286" t="s">
        <v>130</v>
      </c>
      <c r="C6286" t="s">
        <v>83</v>
      </c>
      <c r="D6286" t="s">
        <v>82</v>
      </c>
      <c r="E6286" t="s">
        <v>5</v>
      </c>
      <c r="F6286" t="s">
        <v>8</v>
      </c>
      <c r="G6286">
        <v>0</v>
      </c>
      <c r="H6286">
        <v>0</v>
      </c>
      <c r="I6286">
        <v>0</v>
      </c>
      <c r="J6286">
        <v>0</v>
      </c>
      <c r="L6286" s="26">
        <v>47118</v>
      </c>
      <c r="M6286">
        <v>5</v>
      </c>
      <c r="N6286">
        <v>0</v>
      </c>
    </row>
    <row r="6287" spans="1:14" x14ac:dyDescent="0.25">
      <c r="A6287" s="21" t="str">
        <f t="shared" si="98"/>
        <v>MOW LBC CAAF_2029</v>
      </c>
      <c r="B6287" t="s">
        <v>130</v>
      </c>
      <c r="C6287" t="s">
        <v>83</v>
      </c>
      <c r="D6287" t="s">
        <v>82</v>
      </c>
      <c r="E6287" t="s">
        <v>5</v>
      </c>
      <c r="F6287" t="s">
        <v>8</v>
      </c>
      <c r="G6287">
        <v>0</v>
      </c>
      <c r="H6287">
        <v>0</v>
      </c>
      <c r="I6287">
        <v>0</v>
      </c>
      <c r="J6287">
        <v>0</v>
      </c>
      <c r="L6287" s="26">
        <v>47483</v>
      </c>
      <c r="M6287">
        <v>6</v>
      </c>
      <c r="N6287">
        <v>0</v>
      </c>
    </row>
    <row r="6288" spans="1:14" x14ac:dyDescent="0.25">
      <c r="A6288" s="21" t="str">
        <f t="shared" si="98"/>
        <v>MOW LBC CAAF_2030</v>
      </c>
      <c r="B6288" t="s">
        <v>130</v>
      </c>
      <c r="C6288" t="s">
        <v>83</v>
      </c>
      <c r="D6288" t="s">
        <v>82</v>
      </c>
      <c r="E6288" t="s">
        <v>5</v>
      </c>
      <c r="F6288" t="s">
        <v>8</v>
      </c>
      <c r="G6288">
        <v>0</v>
      </c>
      <c r="H6288">
        <v>0</v>
      </c>
      <c r="I6288">
        <v>0</v>
      </c>
      <c r="J6288">
        <v>0</v>
      </c>
      <c r="L6288" s="26">
        <v>47848</v>
      </c>
      <c r="M6288">
        <v>7</v>
      </c>
      <c r="N6288">
        <v>0</v>
      </c>
    </row>
    <row r="6289" spans="1:14" x14ac:dyDescent="0.25">
      <c r="A6289" s="21" t="str">
        <f t="shared" si="98"/>
        <v>MOW LBC CAAF_2031</v>
      </c>
      <c r="B6289" t="s">
        <v>130</v>
      </c>
      <c r="C6289" t="s">
        <v>83</v>
      </c>
      <c r="D6289" t="s">
        <v>82</v>
      </c>
      <c r="E6289" t="s">
        <v>5</v>
      </c>
      <c r="F6289" t="s">
        <v>8</v>
      </c>
      <c r="G6289">
        <v>0</v>
      </c>
      <c r="H6289">
        <v>0</v>
      </c>
      <c r="I6289">
        <v>0</v>
      </c>
      <c r="J6289">
        <v>0</v>
      </c>
      <c r="L6289" s="26">
        <v>48213</v>
      </c>
      <c r="M6289">
        <v>8</v>
      </c>
      <c r="N6289">
        <v>0</v>
      </c>
    </row>
    <row r="6290" spans="1:14" x14ac:dyDescent="0.25">
      <c r="A6290" s="21" t="str">
        <f t="shared" si="98"/>
        <v>MOW LBC CAAF_2032</v>
      </c>
      <c r="B6290" t="s">
        <v>130</v>
      </c>
      <c r="C6290" t="s">
        <v>83</v>
      </c>
      <c r="D6290" t="s">
        <v>82</v>
      </c>
      <c r="E6290" t="s">
        <v>5</v>
      </c>
      <c r="F6290" t="s">
        <v>8</v>
      </c>
      <c r="G6290">
        <v>0</v>
      </c>
      <c r="H6290">
        <v>0</v>
      </c>
      <c r="I6290">
        <v>0</v>
      </c>
      <c r="J6290">
        <v>0</v>
      </c>
      <c r="L6290" s="26">
        <v>48579</v>
      </c>
      <c r="M6290">
        <v>9</v>
      </c>
      <c r="N6290">
        <v>0</v>
      </c>
    </row>
    <row r="6291" spans="1:14" x14ac:dyDescent="0.25">
      <c r="A6291" s="21" t="str">
        <f t="shared" si="98"/>
        <v>MOW LBC CAAF_2033</v>
      </c>
      <c r="B6291" t="s">
        <v>130</v>
      </c>
      <c r="C6291" t="s">
        <v>83</v>
      </c>
      <c r="D6291" t="s">
        <v>82</v>
      </c>
      <c r="E6291" t="s">
        <v>5</v>
      </c>
      <c r="F6291" t="s">
        <v>8</v>
      </c>
      <c r="G6291">
        <v>0</v>
      </c>
      <c r="H6291">
        <v>0</v>
      </c>
      <c r="I6291">
        <v>0</v>
      </c>
      <c r="J6291">
        <v>0</v>
      </c>
      <c r="L6291" s="26">
        <v>48944</v>
      </c>
      <c r="M6291">
        <v>10</v>
      </c>
      <c r="N6291">
        <v>0</v>
      </c>
    </row>
    <row r="6292" spans="1:14" x14ac:dyDescent="0.25">
      <c r="A6292" s="21" t="str">
        <f t="shared" si="98"/>
        <v>MOW LBC CAAF_2034</v>
      </c>
      <c r="B6292" t="s">
        <v>130</v>
      </c>
      <c r="C6292" t="s">
        <v>83</v>
      </c>
      <c r="D6292" t="s">
        <v>82</v>
      </c>
      <c r="E6292" t="s">
        <v>5</v>
      </c>
      <c r="F6292" t="s">
        <v>8</v>
      </c>
      <c r="G6292">
        <v>0</v>
      </c>
      <c r="H6292">
        <v>0</v>
      </c>
      <c r="I6292">
        <v>0</v>
      </c>
      <c r="J6292">
        <v>0</v>
      </c>
      <c r="L6292" s="26">
        <v>49309</v>
      </c>
      <c r="M6292">
        <v>11</v>
      </c>
      <c r="N6292">
        <v>0</v>
      </c>
    </row>
    <row r="6293" spans="1:14" x14ac:dyDescent="0.25">
      <c r="A6293" s="21" t="str">
        <f t="shared" si="98"/>
        <v>MOW LBC CAAF_2035</v>
      </c>
      <c r="B6293" t="s">
        <v>130</v>
      </c>
      <c r="C6293" t="s">
        <v>83</v>
      </c>
      <c r="D6293" t="s">
        <v>82</v>
      </c>
      <c r="E6293" t="s">
        <v>5</v>
      </c>
      <c r="F6293" t="s">
        <v>8</v>
      </c>
      <c r="G6293">
        <v>0</v>
      </c>
      <c r="H6293">
        <v>0</v>
      </c>
      <c r="I6293">
        <v>0</v>
      </c>
      <c r="J6293">
        <v>0</v>
      </c>
      <c r="L6293" s="26">
        <v>49674</v>
      </c>
      <c r="M6293">
        <v>12</v>
      </c>
      <c r="N6293">
        <v>0</v>
      </c>
    </row>
    <row r="6294" spans="1:14" x14ac:dyDescent="0.25">
      <c r="A6294" s="21" t="str">
        <f t="shared" si="98"/>
        <v>MOW LBC CAAF_2036</v>
      </c>
      <c r="B6294" t="s">
        <v>130</v>
      </c>
      <c r="C6294" t="s">
        <v>83</v>
      </c>
      <c r="D6294" t="s">
        <v>82</v>
      </c>
      <c r="E6294" t="s">
        <v>5</v>
      </c>
      <c r="F6294" t="s">
        <v>8</v>
      </c>
      <c r="G6294">
        <v>0</v>
      </c>
      <c r="H6294">
        <v>0</v>
      </c>
      <c r="I6294">
        <v>0</v>
      </c>
      <c r="J6294">
        <v>0</v>
      </c>
      <c r="L6294" s="26">
        <v>50040</v>
      </c>
      <c r="M6294">
        <v>13</v>
      </c>
      <c r="N6294">
        <v>0</v>
      </c>
    </row>
    <row r="6295" spans="1:14" x14ac:dyDescent="0.25">
      <c r="A6295" s="21" t="str">
        <f t="shared" si="98"/>
        <v>MOW LBC CAAF_2037</v>
      </c>
      <c r="B6295" t="s">
        <v>130</v>
      </c>
      <c r="C6295" t="s">
        <v>83</v>
      </c>
      <c r="D6295" t="s">
        <v>82</v>
      </c>
      <c r="E6295" t="s">
        <v>5</v>
      </c>
      <c r="F6295" t="s">
        <v>8</v>
      </c>
      <c r="G6295">
        <v>0</v>
      </c>
      <c r="H6295">
        <v>0</v>
      </c>
      <c r="I6295">
        <v>0</v>
      </c>
      <c r="J6295">
        <v>0</v>
      </c>
      <c r="L6295" s="26">
        <v>50405</v>
      </c>
      <c r="M6295">
        <v>14</v>
      </c>
      <c r="N6295">
        <v>0</v>
      </c>
    </row>
    <row r="6296" spans="1:14" x14ac:dyDescent="0.25">
      <c r="A6296" s="21" t="str">
        <f t="shared" si="98"/>
        <v>MOW LBC CAAF_2038</v>
      </c>
      <c r="B6296" t="s">
        <v>130</v>
      </c>
      <c r="C6296" t="s">
        <v>83</v>
      </c>
      <c r="D6296" t="s">
        <v>82</v>
      </c>
      <c r="E6296" t="s">
        <v>5</v>
      </c>
      <c r="F6296" t="s">
        <v>8</v>
      </c>
      <c r="G6296">
        <v>0</v>
      </c>
      <c r="H6296">
        <v>0</v>
      </c>
      <c r="I6296">
        <v>0</v>
      </c>
      <c r="J6296">
        <v>0</v>
      </c>
      <c r="L6296" s="26">
        <v>50770</v>
      </c>
      <c r="M6296">
        <v>15</v>
      </c>
      <c r="N6296">
        <v>0</v>
      </c>
    </row>
    <row r="6297" spans="1:14" x14ac:dyDescent="0.25">
      <c r="A6297" s="21" t="str">
        <f t="shared" si="98"/>
        <v>MOW LBC CAAF_2039</v>
      </c>
      <c r="B6297" t="s">
        <v>130</v>
      </c>
      <c r="C6297" t="s">
        <v>83</v>
      </c>
      <c r="D6297" t="s">
        <v>82</v>
      </c>
      <c r="E6297" t="s">
        <v>5</v>
      </c>
      <c r="F6297" t="s">
        <v>8</v>
      </c>
      <c r="G6297">
        <v>0</v>
      </c>
      <c r="H6297">
        <v>0</v>
      </c>
      <c r="I6297">
        <v>0</v>
      </c>
      <c r="J6297">
        <v>0</v>
      </c>
      <c r="L6297" s="26">
        <v>51135</v>
      </c>
      <c r="M6297">
        <v>16</v>
      </c>
      <c r="N6297">
        <v>0</v>
      </c>
    </row>
    <row r="6298" spans="1:14" x14ac:dyDescent="0.25">
      <c r="A6298" s="21" t="str">
        <f t="shared" si="98"/>
        <v>MOW LBC CAAF_2040</v>
      </c>
      <c r="B6298" t="s">
        <v>130</v>
      </c>
      <c r="C6298" t="s">
        <v>83</v>
      </c>
      <c r="D6298" t="s">
        <v>82</v>
      </c>
      <c r="E6298" t="s">
        <v>5</v>
      </c>
      <c r="F6298" t="s">
        <v>8</v>
      </c>
      <c r="G6298">
        <v>0</v>
      </c>
      <c r="H6298">
        <v>0</v>
      </c>
      <c r="I6298">
        <v>0</v>
      </c>
      <c r="J6298">
        <v>0</v>
      </c>
      <c r="L6298" s="26">
        <v>51501</v>
      </c>
      <c r="M6298">
        <v>17</v>
      </c>
      <c r="N6298">
        <v>0</v>
      </c>
    </row>
    <row r="6299" spans="1:14" x14ac:dyDescent="0.25">
      <c r="A6299" s="21" t="str">
        <f t="shared" si="98"/>
        <v>MOW LBC CAAF_2041</v>
      </c>
      <c r="B6299" t="s">
        <v>130</v>
      </c>
      <c r="C6299" t="s">
        <v>83</v>
      </c>
      <c r="D6299" t="s">
        <v>82</v>
      </c>
      <c r="E6299" t="s">
        <v>5</v>
      </c>
      <c r="F6299" t="s">
        <v>8</v>
      </c>
      <c r="G6299">
        <v>0</v>
      </c>
      <c r="H6299">
        <v>0</v>
      </c>
      <c r="I6299">
        <v>0</v>
      </c>
      <c r="J6299">
        <v>0</v>
      </c>
      <c r="L6299" s="26">
        <v>51866</v>
      </c>
      <c r="M6299">
        <v>18</v>
      </c>
      <c r="N6299">
        <v>0</v>
      </c>
    </row>
    <row r="6300" spans="1:14" x14ac:dyDescent="0.25">
      <c r="A6300" s="21" t="str">
        <f t="shared" si="98"/>
        <v>MOW LBC CAAF_2042</v>
      </c>
      <c r="B6300" t="s">
        <v>130</v>
      </c>
      <c r="C6300" t="s">
        <v>83</v>
      </c>
      <c r="D6300" t="s">
        <v>82</v>
      </c>
      <c r="E6300" t="s">
        <v>5</v>
      </c>
      <c r="F6300" t="s">
        <v>8</v>
      </c>
      <c r="G6300">
        <v>0</v>
      </c>
      <c r="H6300">
        <v>0</v>
      </c>
      <c r="I6300">
        <v>0</v>
      </c>
      <c r="J6300">
        <v>0</v>
      </c>
      <c r="L6300" s="26">
        <v>52231</v>
      </c>
      <c r="M6300">
        <v>19</v>
      </c>
      <c r="N6300">
        <v>0</v>
      </c>
    </row>
    <row r="6301" spans="1:14" x14ac:dyDescent="0.25">
      <c r="A6301" s="21" t="str">
        <f t="shared" si="98"/>
        <v>MOW LBC CAAF_2043</v>
      </c>
      <c r="B6301" t="s">
        <v>130</v>
      </c>
      <c r="C6301" t="s">
        <v>83</v>
      </c>
      <c r="D6301" t="s">
        <v>82</v>
      </c>
      <c r="E6301" t="s">
        <v>5</v>
      </c>
      <c r="F6301" t="s">
        <v>8</v>
      </c>
      <c r="G6301">
        <v>0</v>
      </c>
      <c r="H6301">
        <v>0</v>
      </c>
      <c r="I6301">
        <v>0</v>
      </c>
      <c r="J6301">
        <v>0</v>
      </c>
      <c r="L6301" s="26">
        <v>52596</v>
      </c>
      <c r="M6301">
        <v>20</v>
      </c>
      <c r="N6301">
        <v>0</v>
      </c>
    </row>
    <row r="6302" spans="1:14" x14ac:dyDescent="0.25">
      <c r="A6302" s="21" t="str">
        <f t="shared" si="98"/>
        <v>MOW M2C CAAF_2024</v>
      </c>
      <c r="B6302" t="s">
        <v>130</v>
      </c>
      <c r="C6302" t="s">
        <v>83</v>
      </c>
      <c r="D6302" t="s">
        <v>22</v>
      </c>
      <c r="E6302" t="s">
        <v>29</v>
      </c>
      <c r="F6302" t="s">
        <v>28</v>
      </c>
      <c r="K6302">
        <v>0</v>
      </c>
      <c r="L6302" s="26">
        <v>45657</v>
      </c>
      <c r="M6302">
        <v>1</v>
      </c>
    </row>
    <row r="6303" spans="1:14" x14ac:dyDescent="0.25">
      <c r="A6303" s="21" t="str">
        <f t="shared" si="98"/>
        <v>MOW M2C CAAF_2025</v>
      </c>
      <c r="B6303" t="s">
        <v>130</v>
      </c>
      <c r="C6303" t="s">
        <v>83</v>
      </c>
      <c r="D6303" t="s">
        <v>22</v>
      </c>
      <c r="E6303" t="s">
        <v>29</v>
      </c>
      <c r="F6303" t="s">
        <v>28</v>
      </c>
      <c r="K6303">
        <v>0</v>
      </c>
      <c r="L6303" s="26">
        <v>46022</v>
      </c>
      <c r="M6303">
        <v>2</v>
      </c>
    </row>
    <row r="6304" spans="1:14" x14ac:dyDescent="0.25">
      <c r="A6304" s="21" t="str">
        <f t="shared" si="98"/>
        <v>MOW M2C CAAF_2026</v>
      </c>
      <c r="B6304" t="s">
        <v>130</v>
      </c>
      <c r="C6304" t="s">
        <v>83</v>
      </c>
      <c r="D6304" t="s">
        <v>22</v>
      </c>
      <c r="E6304" t="s">
        <v>29</v>
      </c>
      <c r="F6304" t="s">
        <v>28</v>
      </c>
      <c r="K6304">
        <v>0</v>
      </c>
      <c r="L6304" s="26">
        <v>46387</v>
      </c>
      <c r="M6304">
        <v>3</v>
      </c>
    </row>
    <row r="6305" spans="1:13" x14ac:dyDescent="0.25">
      <c r="A6305" s="21" t="str">
        <f t="shared" si="98"/>
        <v>MOW M2C CAAF_2027</v>
      </c>
      <c r="B6305" t="s">
        <v>130</v>
      </c>
      <c r="C6305" t="s">
        <v>83</v>
      </c>
      <c r="D6305" t="s">
        <v>22</v>
      </c>
      <c r="E6305" t="s">
        <v>29</v>
      </c>
      <c r="F6305" t="s">
        <v>28</v>
      </c>
      <c r="K6305">
        <v>0</v>
      </c>
      <c r="L6305" s="26">
        <v>46752</v>
      </c>
      <c r="M6305">
        <v>4</v>
      </c>
    </row>
    <row r="6306" spans="1:13" x14ac:dyDescent="0.25">
      <c r="A6306" s="21" t="str">
        <f t="shared" si="98"/>
        <v>MOW M2C CAAF_2028</v>
      </c>
      <c r="B6306" t="s">
        <v>130</v>
      </c>
      <c r="C6306" t="s">
        <v>83</v>
      </c>
      <c r="D6306" t="s">
        <v>22</v>
      </c>
      <c r="E6306" t="s">
        <v>29</v>
      </c>
      <c r="F6306" t="s">
        <v>28</v>
      </c>
      <c r="K6306">
        <v>0</v>
      </c>
      <c r="L6306" s="26">
        <v>47118</v>
      </c>
      <c r="M6306">
        <v>5</v>
      </c>
    </row>
    <row r="6307" spans="1:13" x14ac:dyDescent="0.25">
      <c r="A6307" s="21" t="str">
        <f t="shared" si="98"/>
        <v>MOW M2C CAAF_2029</v>
      </c>
      <c r="B6307" t="s">
        <v>130</v>
      </c>
      <c r="C6307" t="s">
        <v>83</v>
      </c>
      <c r="D6307" t="s">
        <v>22</v>
      </c>
      <c r="E6307" t="s">
        <v>29</v>
      </c>
      <c r="F6307" t="s">
        <v>28</v>
      </c>
      <c r="K6307">
        <v>0</v>
      </c>
      <c r="L6307" s="26">
        <v>47483</v>
      </c>
      <c r="M6307">
        <v>6</v>
      </c>
    </row>
    <row r="6308" spans="1:13" x14ac:dyDescent="0.25">
      <c r="A6308" s="21" t="str">
        <f t="shared" si="98"/>
        <v>MOW M2C CAAF_2030</v>
      </c>
      <c r="B6308" t="s">
        <v>130</v>
      </c>
      <c r="C6308" t="s">
        <v>83</v>
      </c>
      <c r="D6308" t="s">
        <v>22</v>
      </c>
      <c r="E6308" t="s">
        <v>29</v>
      </c>
      <c r="F6308" t="s">
        <v>28</v>
      </c>
      <c r="K6308">
        <v>0</v>
      </c>
      <c r="L6308" s="26">
        <v>47848</v>
      </c>
      <c r="M6308">
        <v>7</v>
      </c>
    </row>
    <row r="6309" spans="1:13" x14ac:dyDescent="0.25">
      <c r="A6309" s="21" t="str">
        <f t="shared" si="98"/>
        <v>MOW M2C CAAF_2031</v>
      </c>
      <c r="B6309" t="s">
        <v>130</v>
      </c>
      <c r="C6309" t="s">
        <v>83</v>
      </c>
      <c r="D6309" t="s">
        <v>22</v>
      </c>
      <c r="E6309" t="s">
        <v>29</v>
      </c>
      <c r="F6309" t="s">
        <v>28</v>
      </c>
      <c r="K6309">
        <v>0</v>
      </c>
      <c r="L6309" s="26">
        <v>48213</v>
      </c>
      <c r="M6309">
        <v>8</v>
      </c>
    </row>
    <row r="6310" spans="1:13" x14ac:dyDescent="0.25">
      <c r="A6310" s="21" t="str">
        <f t="shared" si="98"/>
        <v>MOW M2C CAAF_2032</v>
      </c>
      <c r="B6310" t="s">
        <v>130</v>
      </c>
      <c r="C6310" t="s">
        <v>83</v>
      </c>
      <c r="D6310" t="s">
        <v>22</v>
      </c>
      <c r="E6310" t="s">
        <v>29</v>
      </c>
      <c r="F6310" t="s">
        <v>28</v>
      </c>
      <c r="K6310">
        <v>0</v>
      </c>
      <c r="L6310" s="26">
        <v>48579</v>
      </c>
      <c r="M6310">
        <v>9</v>
      </c>
    </row>
    <row r="6311" spans="1:13" x14ac:dyDescent="0.25">
      <c r="A6311" s="21" t="str">
        <f t="shared" si="98"/>
        <v>MOW M2C CAAF_2033</v>
      </c>
      <c r="B6311" t="s">
        <v>130</v>
      </c>
      <c r="C6311" t="s">
        <v>83</v>
      </c>
      <c r="D6311" t="s">
        <v>22</v>
      </c>
      <c r="E6311" t="s">
        <v>29</v>
      </c>
      <c r="F6311" t="s">
        <v>28</v>
      </c>
      <c r="K6311">
        <v>0</v>
      </c>
      <c r="L6311" s="26">
        <v>48944</v>
      </c>
      <c r="M6311">
        <v>10</v>
      </c>
    </row>
    <row r="6312" spans="1:13" x14ac:dyDescent="0.25">
      <c r="A6312" s="21" t="str">
        <f t="shared" si="98"/>
        <v>MOW M2C CAAF_2034</v>
      </c>
      <c r="B6312" t="s">
        <v>130</v>
      </c>
      <c r="C6312" t="s">
        <v>83</v>
      </c>
      <c r="D6312" t="s">
        <v>22</v>
      </c>
      <c r="E6312" t="s">
        <v>29</v>
      </c>
      <c r="F6312" t="s">
        <v>28</v>
      </c>
      <c r="K6312">
        <v>0</v>
      </c>
      <c r="L6312" s="26">
        <v>49309</v>
      </c>
      <c r="M6312">
        <v>11</v>
      </c>
    </row>
    <row r="6313" spans="1:13" x14ac:dyDescent="0.25">
      <c r="A6313" s="21" t="str">
        <f t="shared" si="98"/>
        <v>MOW M2C CAAF_2035</v>
      </c>
      <c r="B6313" t="s">
        <v>130</v>
      </c>
      <c r="C6313" t="s">
        <v>83</v>
      </c>
      <c r="D6313" t="s">
        <v>22</v>
      </c>
      <c r="E6313" t="s">
        <v>29</v>
      </c>
      <c r="F6313" t="s">
        <v>28</v>
      </c>
      <c r="K6313">
        <v>0</v>
      </c>
      <c r="L6313" s="26">
        <v>49674</v>
      </c>
      <c r="M6313">
        <v>12</v>
      </c>
    </row>
    <row r="6314" spans="1:13" x14ac:dyDescent="0.25">
      <c r="A6314" s="21" t="str">
        <f t="shared" si="98"/>
        <v>MOW M2C CAAF_2036</v>
      </c>
      <c r="B6314" t="s">
        <v>130</v>
      </c>
      <c r="C6314" t="s">
        <v>83</v>
      </c>
      <c r="D6314" t="s">
        <v>22</v>
      </c>
      <c r="E6314" t="s">
        <v>29</v>
      </c>
      <c r="F6314" t="s">
        <v>28</v>
      </c>
      <c r="K6314">
        <v>0</v>
      </c>
      <c r="L6314" s="26">
        <v>50040</v>
      </c>
      <c r="M6314">
        <v>13</v>
      </c>
    </row>
    <row r="6315" spans="1:13" x14ac:dyDescent="0.25">
      <c r="A6315" s="21" t="str">
        <f t="shared" si="98"/>
        <v>MOW M2C CAAF_2037</v>
      </c>
      <c r="B6315" t="s">
        <v>130</v>
      </c>
      <c r="C6315" t="s">
        <v>83</v>
      </c>
      <c r="D6315" t="s">
        <v>22</v>
      </c>
      <c r="E6315" t="s">
        <v>29</v>
      </c>
      <c r="F6315" t="s">
        <v>28</v>
      </c>
      <c r="K6315">
        <v>0</v>
      </c>
      <c r="L6315" s="26">
        <v>50405</v>
      </c>
      <c r="M6315">
        <v>14</v>
      </c>
    </row>
    <row r="6316" spans="1:13" x14ac:dyDescent="0.25">
      <c r="A6316" s="21" t="str">
        <f t="shared" si="98"/>
        <v>MOW M2C CAAF_2038</v>
      </c>
      <c r="B6316" t="s">
        <v>130</v>
      </c>
      <c r="C6316" t="s">
        <v>83</v>
      </c>
      <c r="D6316" t="s">
        <v>22</v>
      </c>
      <c r="E6316" t="s">
        <v>29</v>
      </c>
      <c r="F6316" t="s">
        <v>28</v>
      </c>
      <c r="K6316">
        <v>0</v>
      </c>
      <c r="L6316" s="26">
        <v>50770</v>
      </c>
      <c r="M6316">
        <v>15</v>
      </c>
    </row>
    <row r="6317" spans="1:13" x14ac:dyDescent="0.25">
      <c r="A6317" s="21" t="str">
        <f t="shared" si="98"/>
        <v>MOW M2C CAAF_2039</v>
      </c>
      <c r="B6317" t="s">
        <v>130</v>
      </c>
      <c r="C6317" t="s">
        <v>83</v>
      </c>
      <c r="D6317" t="s">
        <v>22</v>
      </c>
      <c r="E6317" t="s">
        <v>29</v>
      </c>
      <c r="F6317" t="s">
        <v>28</v>
      </c>
      <c r="K6317">
        <v>0</v>
      </c>
      <c r="L6317" s="26">
        <v>51135</v>
      </c>
      <c r="M6317">
        <v>16</v>
      </c>
    </row>
    <row r="6318" spans="1:13" x14ac:dyDescent="0.25">
      <c r="A6318" s="21" t="str">
        <f t="shared" si="98"/>
        <v>MOW M2C CAAF_2040</v>
      </c>
      <c r="B6318" t="s">
        <v>130</v>
      </c>
      <c r="C6318" t="s">
        <v>83</v>
      </c>
      <c r="D6318" t="s">
        <v>22</v>
      </c>
      <c r="E6318" t="s">
        <v>29</v>
      </c>
      <c r="F6318" t="s">
        <v>28</v>
      </c>
      <c r="K6318">
        <v>0</v>
      </c>
      <c r="L6318" s="26">
        <v>51501</v>
      </c>
      <c r="M6318">
        <v>17</v>
      </c>
    </row>
    <row r="6319" spans="1:13" x14ac:dyDescent="0.25">
      <c r="A6319" s="21" t="str">
        <f t="shared" si="98"/>
        <v>MOW M2C CAAF_2041</v>
      </c>
      <c r="B6319" t="s">
        <v>130</v>
      </c>
      <c r="C6319" t="s">
        <v>83</v>
      </c>
      <c r="D6319" t="s">
        <v>22</v>
      </c>
      <c r="E6319" t="s">
        <v>29</v>
      </c>
      <c r="F6319" t="s">
        <v>28</v>
      </c>
      <c r="K6319">
        <v>0</v>
      </c>
      <c r="L6319" s="26">
        <v>51866</v>
      </c>
      <c r="M6319">
        <v>18</v>
      </c>
    </row>
    <row r="6320" spans="1:13" x14ac:dyDescent="0.25">
      <c r="A6320" s="21" t="str">
        <f t="shared" si="98"/>
        <v>MOW M2C CAAF_2042</v>
      </c>
      <c r="B6320" t="s">
        <v>130</v>
      </c>
      <c r="C6320" t="s">
        <v>83</v>
      </c>
      <c r="D6320" t="s">
        <v>22</v>
      </c>
      <c r="E6320" t="s">
        <v>29</v>
      </c>
      <c r="F6320" t="s">
        <v>28</v>
      </c>
      <c r="K6320">
        <v>0</v>
      </c>
      <c r="L6320" s="26">
        <v>52231</v>
      </c>
      <c r="M6320">
        <v>19</v>
      </c>
    </row>
    <row r="6321" spans="1:13" x14ac:dyDescent="0.25">
      <c r="A6321" s="21" t="str">
        <f t="shared" si="98"/>
        <v>MOW M2C CAAF_2043</v>
      </c>
      <c r="B6321" t="s">
        <v>130</v>
      </c>
      <c r="C6321" t="s">
        <v>83</v>
      </c>
      <c r="D6321" t="s">
        <v>22</v>
      </c>
      <c r="E6321" t="s">
        <v>29</v>
      </c>
      <c r="F6321" t="s">
        <v>28</v>
      </c>
      <c r="K6321">
        <v>0</v>
      </c>
      <c r="L6321" s="26">
        <v>52596</v>
      </c>
      <c r="M6321">
        <v>20</v>
      </c>
    </row>
    <row r="6322" spans="1:13" x14ac:dyDescent="0.25">
      <c r="A6322" s="21" t="str">
        <f t="shared" si="98"/>
        <v>MOW M2C CAAF_2024</v>
      </c>
      <c r="B6322" t="s">
        <v>130</v>
      </c>
      <c r="C6322" t="s">
        <v>83</v>
      </c>
      <c r="D6322" t="s">
        <v>22</v>
      </c>
      <c r="E6322" t="s">
        <v>29</v>
      </c>
      <c r="F6322" t="s">
        <v>31</v>
      </c>
      <c r="K6322">
        <v>0</v>
      </c>
      <c r="L6322" s="26">
        <v>45657</v>
      </c>
      <c r="M6322">
        <v>1</v>
      </c>
    </row>
    <row r="6323" spans="1:13" x14ac:dyDescent="0.25">
      <c r="A6323" s="21" t="str">
        <f t="shared" si="98"/>
        <v>MOW M2C CAAF_2025</v>
      </c>
      <c r="B6323" t="s">
        <v>130</v>
      </c>
      <c r="C6323" t="s">
        <v>83</v>
      </c>
      <c r="D6323" t="s">
        <v>22</v>
      </c>
      <c r="E6323" t="s">
        <v>29</v>
      </c>
      <c r="F6323" t="s">
        <v>31</v>
      </c>
      <c r="K6323">
        <v>0</v>
      </c>
      <c r="L6323" s="26">
        <v>46022</v>
      </c>
      <c r="M6323">
        <v>2</v>
      </c>
    </row>
    <row r="6324" spans="1:13" x14ac:dyDescent="0.25">
      <c r="A6324" s="21" t="str">
        <f t="shared" si="98"/>
        <v>MOW M2C CAAF_2026</v>
      </c>
      <c r="B6324" t="s">
        <v>130</v>
      </c>
      <c r="C6324" t="s">
        <v>83</v>
      </c>
      <c r="D6324" t="s">
        <v>22</v>
      </c>
      <c r="E6324" t="s">
        <v>29</v>
      </c>
      <c r="F6324" t="s">
        <v>31</v>
      </c>
      <c r="K6324">
        <v>0</v>
      </c>
      <c r="L6324" s="26">
        <v>46387</v>
      </c>
      <c r="M6324">
        <v>3</v>
      </c>
    </row>
    <row r="6325" spans="1:13" x14ac:dyDescent="0.25">
      <c r="A6325" s="21" t="str">
        <f t="shared" si="98"/>
        <v>MOW M2C CAAF_2027</v>
      </c>
      <c r="B6325" t="s">
        <v>130</v>
      </c>
      <c r="C6325" t="s">
        <v>83</v>
      </c>
      <c r="D6325" t="s">
        <v>22</v>
      </c>
      <c r="E6325" t="s">
        <v>29</v>
      </c>
      <c r="F6325" t="s">
        <v>31</v>
      </c>
      <c r="K6325">
        <v>0</v>
      </c>
      <c r="L6325" s="26">
        <v>46752</v>
      </c>
      <c r="M6325">
        <v>4</v>
      </c>
    </row>
    <row r="6326" spans="1:13" x14ac:dyDescent="0.25">
      <c r="A6326" s="21" t="str">
        <f t="shared" si="98"/>
        <v>MOW M2C CAAF_2028</v>
      </c>
      <c r="B6326" t="s">
        <v>130</v>
      </c>
      <c r="C6326" t="s">
        <v>83</v>
      </c>
      <c r="D6326" t="s">
        <v>22</v>
      </c>
      <c r="E6326" t="s">
        <v>29</v>
      </c>
      <c r="F6326" t="s">
        <v>31</v>
      </c>
      <c r="K6326">
        <v>0</v>
      </c>
      <c r="L6326" s="26">
        <v>47118</v>
      </c>
      <c r="M6326">
        <v>5</v>
      </c>
    </row>
    <row r="6327" spans="1:13" x14ac:dyDescent="0.25">
      <c r="A6327" s="21" t="str">
        <f t="shared" si="98"/>
        <v>MOW M2C CAAF_2029</v>
      </c>
      <c r="B6327" t="s">
        <v>130</v>
      </c>
      <c r="C6327" t="s">
        <v>83</v>
      </c>
      <c r="D6327" t="s">
        <v>22</v>
      </c>
      <c r="E6327" t="s">
        <v>29</v>
      </c>
      <c r="F6327" t="s">
        <v>31</v>
      </c>
      <c r="K6327">
        <v>0</v>
      </c>
      <c r="L6327" s="26">
        <v>47483</v>
      </c>
      <c r="M6327">
        <v>6</v>
      </c>
    </row>
    <row r="6328" spans="1:13" x14ac:dyDescent="0.25">
      <c r="A6328" s="21" t="str">
        <f t="shared" si="98"/>
        <v>MOW M2C CAAF_2030</v>
      </c>
      <c r="B6328" t="s">
        <v>130</v>
      </c>
      <c r="C6328" t="s">
        <v>83</v>
      </c>
      <c r="D6328" t="s">
        <v>22</v>
      </c>
      <c r="E6328" t="s">
        <v>29</v>
      </c>
      <c r="F6328" t="s">
        <v>31</v>
      </c>
      <c r="K6328">
        <v>0</v>
      </c>
      <c r="L6328" s="26">
        <v>47848</v>
      </c>
      <c r="M6328">
        <v>7</v>
      </c>
    </row>
    <row r="6329" spans="1:13" x14ac:dyDescent="0.25">
      <c r="A6329" s="21" t="str">
        <f t="shared" si="98"/>
        <v>MOW M2C CAAF_2031</v>
      </c>
      <c r="B6329" t="s">
        <v>130</v>
      </c>
      <c r="C6329" t="s">
        <v>83</v>
      </c>
      <c r="D6329" t="s">
        <v>22</v>
      </c>
      <c r="E6329" t="s">
        <v>29</v>
      </c>
      <c r="F6329" t="s">
        <v>31</v>
      </c>
      <c r="K6329">
        <v>0</v>
      </c>
      <c r="L6329" s="26">
        <v>48213</v>
      </c>
      <c r="M6329">
        <v>8</v>
      </c>
    </row>
    <row r="6330" spans="1:13" x14ac:dyDescent="0.25">
      <c r="A6330" s="21" t="str">
        <f t="shared" si="98"/>
        <v>MOW M2C CAAF_2032</v>
      </c>
      <c r="B6330" t="s">
        <v>130</v>
      </c>
      <c r="C6330" t="s">
        <v>83</v>
      </c>
      <c r="D6330" t="s">
        <v>22</v>
      </c>
      <c r="E6330" t="s">
        <v>29</v>
      </c>
      <c r="F6330" t="s">
        <v>31</v>
      </c>
      <c r="K6330">
        <v>0</v>
      </c>
      <c r="L6330" s="26">
        <v>48579</v>
      </c>
      <c r="M6330">
        <v>9</v>
      </c>
    </row>
    <row r="6331" spans="1:13" x14ac:dyDescent="0.25">
      <c r="A6331" s="21" t="str">
        <f t="shared" si="98"/>
        <v>MOW M2C CAAF_2033</v>
      </c>
      <c r="B6331" t="s">
        <v>130</v>
      </c>
      <c r="C6331" t="s">
        <v>83</v>
      </c>
      <c r="D6331" t="s">
        <v>22</v>
      </c>
      <c r="E6331" t="s">
        <v>29</v>
      </c>
      <c r="F6331" t="s">
        <v>31</v>
      </c>
      <c r="K6331">
        <v>0</v>
      </c>
      <c r="L6331" s="26">
        <v>48944</v>
      </c>
      <c r="M6331">
        <v>10</v>
      </c>
    </row>
    <row r="6332" spans="1:13" x14ac:dyDescent="0.25">
      <c r="A6332" s="21" t="str">
        <f t="shared" si="98"/>
        <v>MOW M2C CAAF_2034</v>
      </c>
      <c r="B6332" t="s">
        <v>130</v>
      </c>
      <c r="C6332" t="s">
        <v>83</v>
      </c>
      <c r="D6332" t="s">
        <v>22</v>
      </c>
      <c r="E6332" t="s">
        <v>29</v>
      </c>
      <c r="F6332" t="s">
        <v>31</v>
      </c>
      <c r="K6332">
        <v>0</v>
      </c>
      <c r="L6332" s="26">
        <v>49309</v>
      </c>
      <c r="M6332">
        <v>11</v>
      </c>
    </row>
    <row r="6333" spans="1:13" x14ac:dyDescent="0.25">
      <c r="A6333" s="21" t="str">
        <f t="shared" si="98"/>
        <v>MOW M2C CAAF_2035</v>
      </c>
      <c r="B6333" t="s">
        <v>130</v>
      </c>
      <c r="C6333" t="s">
        <v>83</v>
      </c>
      <c r="D6333" t="s">
        <v>22</v>
      </c>
      <c r="E6333" t="s">
        <v>29</v>
      </c>
      <c r="F6333" t="s">
        <v>31</v>
      </c>
      <c r="K6333">
        <v>0</v>
      </c>
      <c r="L6333" s="26">
        <v>49674</v>
      </c>
      <c r="M6333">
        <v>12</v>
      </c>
    </row>
    <row r="6334" spans="1:13" x14ac:dyDescent="0.25">
      <c r="A6334" s="21" t="str">
        <f t="shared" si="98"/>
        <v>MOW M2C CAAF_2036</v>
      </c>
      <c r="B6334" t="s">
        <v>130</v>
      </c>
      <c r="C6334" t="s">
        <v>83</v>
      </c>
      <c r="D6334" t="s">
        <v>22</v>
      </c>
      <c r="E6334" t="s">
        <v>29</v>
      </c>
      <c r="F6334" t="s">
        <v>31</v>
      </c>
      <c r="K6334">
        <v>0</v>
      </c>
      <c r="L6334" s="26">
        <v>50040</v>
      </c>
      <c r="M6334">
        <v>13</v>
      </c>
    </row>
    <row r="6335" spans="1:13" x14ac:dyDescent="0.25">
      <c r="A6335" s="21" t="str">
        <f t="shared" si="98"/>
        <v>MOW M2C CAAF_2037</v>
      </c>
      <c r="B6335" t="s">
        <v>130</v>
      </c>
      <c r="C6335" t="s">
        <v>83</v>
      </c>
      <c r="D6335" t="s">
        <v>22</v>
      </c>
      <c r="E6335" t="s">
        <v>29</v>
      </c>
      <c r="F6335" t="s">
        <v>31</v>
      </c>
      <c r="K6335">
        <v>0</v>
      </c>
      <c r="L6335" s="26">
        <v>50405</v>
      </c>
      <c r="M6335">
        <v>14</v>
      </c>
    </row>
    <row r="6336" spans="1:13" x14ac:dyDescent="0.25">
      <c r="A6336" s="21" t="str">
        <f t="shared" si="98"/>
        <v>MOW M2C CAAF_2038</v>
      </c>
      <c r="B6336" t="s">
        <v>130</v>
      </c>
      <c r="C6336" t="s">
        <v>83</v>
      </c>
      <c r="D6336" t="s">
        <v>22</v>
      </c>
      <c r="E6336" t="s">
        <v>29</v>
      </c>
      <c r="F6336" t="s">
        <v>31</v>
      </c>
      <c r="K6336">
        <v>0</v>
      </c>
      <c r="L6336" s="26">
        <v>50770</v>
      </c>
      <c r="M6336">
        <v>15</v>
      </c>
    </row>
    <row r="6337" spans="1:14" x14ac:dyDescent="0.25">
      <c r="A6337" s="21" t="str">
        <f t="shared" si="98"/>
        <v>MOW M2C CAAF_2039</v>
      </c>
      <c r="B6337" t="s">
        <v>130</v>
      </c>
      <c r="C6337" t="s">
        <v>83</v>
      </c>
      <c r="D6337" t="s">
        <v>22</v>
      </c>
      <c r="E6337" t="s">
        <v>29</v>
      </c>
      <c r="F6337" t="s">
        <v>31</v>
      </c>
      <c r="K6337">
        <v>0</v>
      </c>
      <c r="L6337" s="26">
        <v>51135</v>
      </c>
      <c r="M6337">
        <v>16</v>
      </c>
    </row>
    <row r="6338" spans="1:14" x14ac:dyDescent="0.25">
      <c r="A6338" s="21" t="str">
        <f t="shared" ref="A6338:A6401" si="99">B6338&amp;" "&amp;D6338&amp;" "&amp;C6338&amp;"_"&amp;YEAR(L6338)</f>
        <v>MOW M2C CAAF_2040</v>
      </c>
      <c r="B6338" t="s">
        <v>130</v>
      </c>
      <c r="C6338" t="s">
        <v>83</v>
      </c>
      <c r="D6338" t="s">
        <v>22</v>
      </c>
      <c r="E6338" t="s">
        <v>29</v>
      </c>
      <c r="F6338" t="s">
        <v>31</v>
      </c>
      <c r="K6338">
        <v>0</v>
      </c>
      <c r="L6338" s="26">
        <v>51501</v>
      </c>
      <c r="M6338">
        <v>17</v>
      </c>
    </row>
    <row r="6339" spans="1:14" x14ac:dyDescent="0.25">
      <c r="A6339" s="21" t="str">
        <f t="shared" si="99"/>
        <v>MOW M2C CAAF_2041</v>
      </c>
      <c r="B6339" t="s">
        <v>130</v>
      </c>
      <c r="C6339" t="s">
        <v>83</v>
      </c>
      <c r="D6339" t="s">
        <v>22</v>
      </c>
      <c r="E6339" t="s">
        <v>29</v>
      </c>
      <c r="F6339" t="s">
        <v>31</v>
      </c>
      <c r="K6339">
        <v>0</v>
      </c>
      <c r="L6339" s="26">
        <v>51866</v>
      </c>
      <c r="M6339">
        <v>18</v>
      </c>
    </row>
    <row r="6340" spans="1:14" x14ac:dyDescent="0.25">
      <c r="A6340" s="21" t="str">
        <f t="shared" si="99"/>
        <v>MOW M2C CAAF_2042</v>
      </c>
      <c r="B6340" t="s">
        <v>130</v>
      </c>
      <c r="C6340" t="s">
        <v>83</v>
      </c>
      <c r="D6340" t="s">
        <v>22</v>
      </c>
      <c r="E6340" t="s">
        <v>29</v>
      </c>
      <c r="F6340" t="s">
        <v>31</v>
      </c>
      <c r="K6340">
        <v>0</v>
      </c>
      <c r="L6340" s="26">
        <v>52231</v>
      </c>
      <c r="M6340">
        <v>19</v>
      </c>
    </row>
    <row r="6341" spans="1:14" x14ac:dyDescent="0.25">
      <c r="A6341" s="21" t="str">
        <f t="shared" si="99"/>
        <v>MOW M2C CAAF_2043</v>
      </c>
      <c r="B6341" t="s">
        <v>130</v>
      </c>
      <c r="C6341" t="s">
        <v>83</v>
      </c>
      <c r="D6341" t="s">
        <v>22</v>
      </c>
      <c r="E6341" t="s">
        <v>29</v>
      </c>
      <c r="F6341" t="s">
        <v>31</v>
      </c>
      <c r="K6341">
        <v>0</v>
      </c>
      <c r="L6341" s="26">
        <v>52596</v>
      </c>
      <c r="M6341">
        <v>20</v>
      </c>
    </row>
    <row r="6342" spans="1:14" x14ac:dyDescent="0.25">
      <c r="A6342" s="21" t="str">
        <f t="shared" si="99"/>
        <v>MOW M2C CAAF_2024</v>
      </c>
      <c r="B6342" t="s">
        <v>130</v>
      </c>
      <c r="C6342" t="s">
        <v>83</v>
      </c>
      <c r="D6342" t="s">
        <v>22</v>
      </c>
      <c r="E6342" t="s">
        <v>5</v>
      </c>
      <c r="F6342" t="s">
        <v>4</v>
      </c>
      <c r="G6342">
        <v>0</v>
      </c>
      <c r="H6342">
        <v>0</v>
      </c>
      <c r="I6342">
        <v>0</v>
      </c>
      <c r="J6342">
        <v>0</v>
      </c>
      <c r="L6342" s="26">
        <v>45657</v>
      </c>
      <c r="M6342">
        <v>1</v>
      </c>
      <c r="N6342">
        <v>0</v>
      </c>
    </row>
    <row r="6343" spans="1:14" x14ac:dyDescent="0.25">
      <c r="A6343" s="21" t="str">
        <f t="shared" si="99"/>
        <v>MOW M2C CAAF_2025</v>
      </c>
      <c r="B6343" t="s">
        <v>130</v>
      </c>
      <c r="C6343" t="s">
        <v>83</v>
      </c>
      <c r="D6343" t="s">
        <v>22</v>
      </c>
      <c r="E6343" t="s">
        <v>5</v>
      </c>
      <c r="F6343" t="s">
        <v>4</v>
      </c>
      <c r="G6343">
        <v>0</v>
      </c>
      <c r="H6343">
        <v>0</v>
      </c>
      <c r="I6343">
        <v>0</v>
      </c>
      <c r="J6343">
        <v>0</v>
      </c>
      <c r="L6343" s="26">
        <v>46022</v>
      </c>
      <c r="M6343">
        <v>2</v>
      </c>
      <c r="N6343">
        <v>0</v>
      </c>
    </row>
    <row r="6344" spans="1:14" x14ac:dyDescent="0.25">
      <c r="A6344" s="21" t="str">
        <f t="shared" si="99"/>
        <v>MOW M2C CAAF_2026</v>
      </c>
      <c r="B6344" t="s">
        <v>130</v>
      </c>
      <c r="C6344" t="s">
        <v>83</v>
      </c>
      <c r="D6344" t="s">
        <v>22</v>
      </c>
      <c r="E6344" t="s">
        <v>5</v>
      </c>
      <c r="F6344" t="s">
        <v>4</v>
      </c>
      <c r="G6344">
        <v>0</v>
      </c>
      <c r="H6344">
        <v>7614.62841796875</v>
      </c>
      <c r="I6344">
        <v>53019.75390625</v>
      </c>
      <c r="J6344">
        <v>0</v>
      </c>
      <c r="L6344" s="26">
        <v>46387</v>
      </c>
      <c r="M6344">
        <v>3</v>
      </c>
      <c r="N6344">
        <v>-24559.650390625</v>
      </c>
    </row>
    <row r="6345" spans="1:14" x14ac:dyDescent="0.25">
      <c r="A6345" s="21" t="str">
        <f t="shared" si="99"/>
        <v>MOW M2C CAAF_2027</v>
      </c>
      <c r="B6345" t="s">
        <v>130</v>
      </c>
      <c r="C6345" t="s">
        <v>83</v>
      </c>
      <c r="D6345" t="s">
        <v>22</v>
      </c>
      <c r="E6345" t="s">
        <v>5</v>
      </c>
      <c r="F6345" t="s">
        <v>4</v>
      </c>
      <c r="G6345">
        <v>0</v>
      </c>
      <c r="H6345">
        <v>11060.0673828125</v>
      </c>
      <c r="I6345">
        <v>-13221.140625</v>
      </c>
      <c r="J6345">
        <v>0</v>
      </c>
      <c r="L6345" s="26">
        <v>46752</v>
      </c>
      <c r="M6345">
        <v>4</v>
      </c>
      <c r="N6345">
        <v>-25058.15625</v>
      </c>
    </row>
    <row r="6346" spans="1:14" x14ac:dyDescent="0.25">
      <c r="A6346" s="21" t="str">
        <f t="shared" si="99"/>
        <v>MOW M2C CAAF_2028</v>
      </c>
      <c r="B6346" t="s">
        <v>130</v>
      </c>
      <c r="C6346" t="s">
        <v>83</v>
      </c>
      <c r="D6346" t="s">
        <v>22</v>
      </c>
      <c r="E6346" t="s">
        <v>5</v>
      </c>
      <c r="F6346" t="s">
        <v>4</v>
      </c>
      <c r="G6346">
        <v>0</v>
      </c>
      <c r="H6346">
        <v>20202.310546875</v>
      </c>
      <c r="I6346">
        <v>148720.640625</v>
      </c>
      <c r="J6346">
        <v>0</v>
      </c>
      <c r="L6346" s="26">
        <v>47118</v>
      </c>
      <c r="M6346">
        <v>5</v>
      </c>
      <c r="N6346">
        <v>-51299.54296875</v>
      </c>
    </row>
    <row r="6347" spans="1:14" x14ac:dyDescent="0.25">
      <c r="A6347" s="21" t="str">
        <f t="shared" si="99"/>
        <v>MOW M2C CAAF_2029</v>
      </c>
      <c r="B6347" t="s">
        <v>130</v>
      </c>
      <c r="C6347" t="s">
        <v>83</v>
      </c>
      <c r="D6347" t="s">
        <v>22</v>
      </c>
      <c r="E6347" t="s">
        <v>5</v>
      </c>
      <c r="F6347" t="s">
        <v>4</v>
      </c>
      <c r="G6347">
        <v>0</v>
      </c>
      <c r="H6347">
        <v>26143.6328125</v>
      </c>
      <c r="I6347">
        <v>210010.53125</v>
      </c>
      <c r="J6347">
        <v>0</v>
      </c>
      <c r="L6347" s="26">
        <v>47483</v>
      </c>
      <c r="M6347">
        <v>6</v>
      </c>
      <c r="N6347">
        <v>-46940.23828125</v>
      </c>
    </row>
    <row r="6348" spans="1:14" x14ac:dyDescent="0.25">
      <c r="A6348" s="21" t="str">
        <f t="shared" si="99"/>
        <v>MOW M2C CAAF_2030</v>
      </c>
      <c r="B6348" t="s">
        <v>130</v>
      </c>
      <c r="C6348" t="s">
        <v>83</v>
      </c>
      <c r="D6348" t="s">
        <v>22</v>
      </c>
      <c r="E6348" t="s">
        <v>5</v>
      </c>
      <c r="F6348" t="s">
        <v>4</v>
      </c>
      <c r="G6348">
        <v>0</v>
      </c>
      <c r="H6348">
        <v>37599.40625</v>
      </c>
      <c r="I6348">
        <v>252929.984375</v>
      </c>
      <c r="J6348">
        <v>0</v>
      </c>
      <c r="L6348" s="26">
        <v>47848</v>
      </c>
      <c r="M6348">
        <v>7</v>
      </c>
      <c r="N6348">
        <v>-72735.90625</v>
      </c>
    </row>
    <row r="6349" spans="1:14" x14ac:dyDescent="0.25">
      <c r="A6349" s="21" t="str">
        <f t="shared" si="99"/>
        <v>MOW M2C CAAF_2031</v>
      </c>
      <c r="B6349" t="s">
        <v>130</v>
      </c>
      <c r="C6349" t="s">
        <v>83</v>
      </c>
      <c r="D6349" t="s">
        <v>22</v>
      </c>
      <c r="E6349" t="s">
        <v>5</v>
      </c>
      <c r="F6349" t="s">
        <v>4</v>
      </c>
      <c r="G6349">
        <v>0</v>
      </c>
      <c r="H6349">
        <v>58827.63671875</v>
      </c>
      <c r="I6349">
        <v>303933.4375</v>
      </c>
      <c r="J6349">
        <v>0</v>
      </c>
      <c r="L6349" s="26">
        <v>48213</v>
      </c>
      <c r="M6349">
        <v>8</v>
      </c>
      <c r="N6349">
        <v>-84743.9453125</v>
      </c>
    </row>
    <row r="6350" spans="1:14" x14ac:dyDescent="0.25">
      <c r="A6350" s="21" t="str">
        <f t="shared" si="99"/>
        <v>MOW M2C CAAF_2032</v>
      </c>
      <c r="B6350" t="s">
        <v>130</v>
      </c>
      <c r="C6350" t="s">
        <v>83</v>
      </c>
      <c r="D6350" t="s">
        <v>22</v>
      </c>
      <c r="E6350" t="s">
        <v>5</v>
      </c>
      <c r="F6350" t="s">
        <v>4</v>
      </c>
      <c r="G6350">
        <v>0</v>
      </c>
      <c r="H6350">
        <v>63802.7109375</v>
      </c>
      <c r="I6350">
        <v>351676.46875</v>
      </c>
      <c r="J6350">
        <v>0</v>
      </c>
      <c r="L6350" s="26">
        <v>48579</v>
      </c>
      <c r="M6350">
        <v>9</v>
      </c>
      <c r="N6350">
        <v>-121448.9453125</v>
      </c>
    </row>
    <row r="6351" spans="1:14" x14ac:dyDescent="0.25">
      <c r="A6351" s="21" t="str">
        <f t="shared" si="99"/>
        <v>MOW M2C CAAF_2033</v>
      </c>
      <c r="B6351" t="s">
        <v>130</v>
      </c>
      <c r="C6351" t="s">
        <v>83</v>
      </c>
      <c r="D6351" t="s">
        <v>22</v>
      </c>
      <c r="E6351" t="s">
        <v>5</v>
      </c>
      <c r="F6351" t="s">
        <v>4</v>
      </c>
      <c r="G6351">
        <v>0</v>
      </c>
      <c r="H6351">
        <v>74571.6015625</v>
      </c>
      <c r="I6351">
        <v>398290.40625</v>
      </c>
      <c r="J6351">
        <v>0</v>
      </c>
      <c r="L6351" s="26">
        <v>48944</v>
      </c>
      <c r="M6351">
        <v>10</v>
      </c>
      <c r="N6351">
        <v>-152183.140625</v>
      </c>
    </row>
    <row r="6352" spans="1:14" x14ac:dyDescent="0.25">
      <c r="A6352" s="21" t="str">
        <f t="shared" si="99"/>
        <v>MOW M2C CAAF_2034</v>
      </c>
      <c r="B6352" t="s">
        <v>130</v>
      </c>
      <c r="C6352" t="s">
        <v>83</v>
      </c>
      <c r="D6352" t="s">
        <v>22</v>
      </c>
      <c r="E6352" t="s">
        <v>5</v>
      </c>
      <c r="F6352" t="s">
        <v>4</v>
      </c>
      <c r="G6352">
        <v>0</v>
      </c>
      <c r="H6352">
        <v>84443.09375</v>
      </c>
      <c r="I6352">
        <v>445716.375</v>
      </c>
      <c r="J6352">
        <v>0</v>
      </c>
      <c r="L6352" s="26">
        <v>49309</v>
      </c>
      <c r="M6352">
        <v>11</v>
      </c>
      <c r="N6352">
        <v>-181946.90625</v>
      </c>
    </row>
    <row r="6353" spans="1:14" x14ac:dyDescent="0.25">
      <c r="A6353" s="21" t="str">
        <f t="shared" si="99"/>
        <v>MOW M2C CAAF_2035</v>
      </c>
      <c r="B6353" t="s">
        <v>130</v>
      </c>
      <c r="C6353" t="s">
        <v>83</v>
      </c>
      <c r="D6353" t="s">
        <v>22</v>
      </c>
      <c r="E6353" t="s">
        <v>5</v>
      </c>
      <c r="F6353" t="s">
        <v>4</v>
      </c>
      <c r="G6353">
        <v>0</v>
      </c>
      <c r="H6353">
        <v>95295.765625</v>
      </c>
      <c r="I6353">
        <v>492659.125</v>
      </c>
      <c r="J6353">
        <v>0</v>
      </c>
      <c r="L6353" s="26">
        <v>49674</v>
      </c>
      <c r="M6353">
        <v>12</v>
      </c>
      <c r="N6353">
        <v>-203032.984375</v>
      </c>
    </row>
    <row r="6354" spans="1:14" x14ac:dyDescent="0.25">
      <c r="A6354" s="21" t="str">
        <f t="shared" si="99"/>
        <v>MOW M2C CAAF_2036</v>
      </c>
      <c r="B6354" t="s">
        <v>130</v>
      </c>
      <c r="C6354" t="s">
        <v>83</v>
      </c>
      <c r="D6354" t="s">
        <v>22</v>
      </c>
      <c r="E6354" t="s">
        <v>5</v>
      </c>
      <c r="F6354" t="s">
        <v>4</v>
      </c>
      <c r="G6354">
        <v>0</v>
      </c>
      <c r="H6354">
        <v>104557.28125</v>
      </c>
      <c r="I6354">
        <v>476390.71875</v>
      </c>
      <c r="J6354">
        <v>0</v>
      </c>
      <c r="L6354" s="26">
        <v>50040</v>
      </c>
      <c r="M6354">
        <v>13</v>
      </c>
      <c r="N6354">
        <v>-175978.203125</v>
      </c>
    </row>
    <row r="6355" spans="1:14" x14ac:dyDescent="0.25">
      <c r="A6355" s="21" t="str">
        <f t="shared" si="99"/>
        <v>MOW M2C CAAF_2037</v>
      </c>
      <c r="B6355" t="s">
        <v>130</v>
      </c>
      <c r="C6355" t="s">
        <v>83</v>
      </c>
      <c r="D6355" t="s">
        <v>22</v>
      </c>
      <c r="E6355" t="s">
        <v>5</v>
      </c>
      <c r="F6355" t="s">
        <v>4</v>
      </c>
      <c r="G6355">
        <v>0</v>
      </c>
      <c r="H6355">
        <v>109643.0546875</v>
      </c>
      <c r="I6355">
        <v>458976.3125</v>
      </c>
      <c r="J6355">
        <v>0</v>
      </c>
      <c r="L6355" s="26">
        <v>50405</v>
      </c>
      <c r="M6355">
        <v>14</v>
      </c>
      <c r="N6355">
        <v>-175901.796875</v>
      </c>
    </row>
    <row r="6356" spans="1:14" x14ac:dyDescent="0.25">
      <c r="A6356" s="21" t="str">
        <f t="shared" si="99"/>
        <v>MOW M2C CAAF_2038</v>
      </c>
      <c r="B6356" t="s">
        <v>130</v>
      </c>
      <c r="C6356" t="s">
        <v>83</v>
      </c>
      <c r="D6356" t="s">
        <v>22</v>
      </c>
      <c r="E6356" t="s">
        <v>5</v>
      </c>
      <c r="F6356" t="s">
        <v>4</v>
      </c>
      <c r="G6356">
        <v>0</v>
      </c>
      <c r="H6356">
        <v>116016.7734375</v>
      </c>
      <c r="I6356">
        <v>445628</v>
      </c>
      <c r="J6356">
        <v>0</v>
      </c>
      <c r="L6356" s="26">
        <v>50770</v>
      </c>
      <c r="M6356">
        <v>15</v>
      </c>
      <c r="N6356">
        <v>-140368.28125</v>
      </c>
    </row>
    <row r="6357" spans="1:14" x14ac:dyDescent="0.25">
      <c r="A6357" s="21" t="str">
        <f t="shared" si="99"/>
        <v>MOW M2C CAAF_2039</v>
      </c>
      <c r="B6357" t="s">
        <v>130</v>
      </c>
      <c r="C6357" t="s">
        <v>83</v>
      </c>
      <c r="D6357" t="s">
        <v>22</v>
      </c>
      <c r="E6357" t="s">
        <v>5</v>
      </c>
      <c r="F6357" t="s">
        <v>4</v>
      </c>
      <c r="G6357">
        <v>0</v>
      </c>
      <c r="H6357">
        <v>187164.53125</v>
      </c>
      <c r="I6357">
        <v>765812.6875</v>
      </c>
      <c r="J6357">
        <v>0</v>
      </c>
      <c r="L6357" s="26">
        <v>51135</v>
      </c>
      <c r="M6357">
        <v>16</v>
      </c>
      <c r="N6357">
        <v>-202842.890625</v>
      </c>
    </row>
    <row r="6358" spans="1:14" x14ac:dyDescent="0.25">
      <c r="A6358" s="21" t="str">
        <f t="shared" si="99"/>
        <v>MOW M2C CAAF_2040</v>
      </c>
      <c r="B6358" t="s">
        <v>130</v>
      </c>
      <c r="C6358" t="s">
        <v>83</v>
      </c>
      <c r="D6358" t="s">
        <v>22</v>
      </c>
      <c r="E6358" t="s">
        <v>5</v>
      </c>
      <c r="F6358" t="s">
        <v>4</v>
      </c>
      <c r="G6358">
        <v>0</v>
      </c>
      <c r="H6358">
        <v>200357.09375</v>
      </c>
      <c r="I6358">
        <v>751840</v>
      </c>
      <c r="J6358">
        <v>0</v>
      </c>
      <c r="L6358" s="26">
        <v>51501</v>
      </c>
      <c r="M6358">
        <v>17</v>
      </c>
      <c r="N6358">
        <v>-162285.578125</v>
      </c>
    </row>
    <row r="6359" spans="1:14" x14ac:dyDescent="0.25">
      <c r="A6359" s="21" t="str">
        <f t="shared" si="99"/>
        <v>MOW M2C CAAF_2041</v>
      </c>
      <c r="B6359" t="s">
        <v>130</v>
      </c>
      <c r="C6359" t="s">
        <v>83</v>
      </c>
      <c r="D6359" t="s">
        <v>22</v>
      </c>
      <c r="E6359" t="s">
        <v>5</v>
      </c>
      <c r="F6359" t="s">
        <v>4</v>
      </c>
      <c r="G6359">
        <v>0</v>
      </c>
      <c r="H6359">
        <v>203693.4375</v>
      </c>
      <c r="I6359">
        <v>732609.375</v>
      </c>
      <c r="J6359">
        <v>0</v>
      </c>
      <c r="L6359" s="26">
        <v>51866</v>
      </c>
      <c r="M6359">
        <v>18</v>
      </c>
      <c r="N6359">
        <v>-133282.40625</v>
      </c>
    </row>
    <row r="6360" spans="1:14" x14ac:dyDescent="0.25">
      <c r="A6360" s="21" t="str">
        <f t="shared" si="99"/>
        <v>MOW M2C CAAF_2042</v>
      </c>
      <c r="B6360" t="s">
        <v>130</v>
      </c>
      <c r="C6360" t="s">
        <v>83</v>
      </c>
      <c r="D6360" t="s">
        <v>22</v>
      </c>
      <c r="E6360" t="s">
        <v>5</v>
      </c>
      <c r="F6360" t="s">
        <v>4</v>
      </c>
      <c r="G6360">
        <v>0</v>
      </c>
      <c r="H6360">
        <v>222167.234375</v>
      </c>
      <c r="I6360">
        <v>758686.0625</v>
      </c>
      <c r="J6360">
        <v>0</v>
      </c>
      <c r="L6360" s="26">
        <v>52231</v>
      </c>
      <c r="M6360">
        <v>19</v>
      </c>
      <c r="N6360">
        <v>-105119.0546875</v>
      </c>
    </row>
    <row r="6361" spans="1:14" x14ac:dyDescent="0.25">
      <c r="A6361" s="21" t="str">
        <f t="shared" si="99"/>
        <v>MOW M2C CAAF_2043</v>
      </c>
      <c r="B6361" t="s">
        <v>130</v>
      </c>
      <c r="C6361" t="s">
        <v>83</v>
      </c>
      <c r="D6361" t="s">
        <v>22</v>
      </c>
      <c r="E6361" t="s">
        <v>5</v>
      </c>
      <c r="F6361" t="s">
        <v>4</v>
      </c>
      <c r="G6361">
        <v>0</v>
      </c>
      <c r="H6361">
        <v>228566.046875</v>
      </c>
      <c r="I6361">
        <v>740950.1875</v>
      </c>
      <c r="J6361">
        <v>0</v>
      </c>
      <c r="L6361" s="26">
        <v>52596</v>
      </c>
      <c r="M6361">
        <v>20</v>
      </c>
      <c r="N6361">
        <v>-70379.46875</v>
      </c>
    </row>
    <row r="6362" spans="1:14" x14ac:dyDescent="0.25">
      <c r="A6362" s="21" t="str">
        <f t="shared" si="99"/>
        <v>MOW M2C CAAF_2024</v>
      </c>
      <c r="B6362" t="s">
        <v>130</v>
      </c>
      <c r="C6362" t="s">
        <v>83</v>
      </c>
      <c r="D6362" t="s">
        <v>22</v>
      </c>
      <c r="E6362" t="s">
        <v>5</v>
      </c>
      <c r="F6362" t="s">
        <v>32</v>
      </c>
      <c r="G6362">
        <v>189100.46875</v>
      </c>
      <c r="H6362">
        <v>81692.578125</v>
      </c>
      <c r="I6362">
        <v>15499.482421875</v>
      </c>
      <c r="J6362">
        <v>0</v>
      </c>
      <c r="L6362" s="26">
        <v>45657</v>
      </c>
      <c r="M6362">
        <v>1</v>
      </c>
      <c r="N6362">
        <v>105479.078125</v>
      </c>
    </row>
    <row r="6363" spans="1:14" x14ac:dyDescent="0.25">
      <c r="A6363" s="21" t="str">
        <f t="shared" si="99"/>
        <v>MOW M2C CAAF_2025</v>
      </c>
      <c r="B6363" t="s">
        <v>130</v>
      </c>
      <c r="C6363" t="s">
        <v>83</v>
      </c>
      <c r="D6363" t="s">
        <v>22</v>
      </c>
      <c r="E6363" t="s">
        <v>5</v>
      </c>
      <c r="F6363" t="s">
        <v>32</v>
      </c>
      <c r="G6363">
        <v>204197.25</v>
      </c>
      <c r="H6363">
        <v>88198.15625</v>
      </c>
      <c r="I6363">
        <v>43533.515625</v>
      </c>
      <c r="J6363">
        <v>0</v>
      </c>
      <c r="L6363" s="26">
        <v>46022</v>
      </c>
      <c r="M6363">
        <v>2</v>
      </c>
      <c r="N6363">
        <v>106607.640625</v>
      </c>
    </row>
    <row r="6364" spans="1:14" x14ac:dyDescent="0.25">
      <c r="A6364" s="21" t="str">
        <f t="shared" si="99"/>
        <v>MOW M2C CAAF_2026</v>
      </c>
      <c r="B6364" t="s">
        <v>130</v>
      </c>
      <c r="C6364" t="s">
        <v>83</v>
      </c>
      <c r="D6364" t="s">
        <v>22</v>
      </c>
      <c r="E6364" t="s">
        <v>5</v>
      </c>
      <c r="F6364" t="s">
        <v>32</v>
      </c>
      <c r="G6364">
        <v>219276.34375</v>
      </c>
      <c r="H6364">
        <v>99640.6953125</v>
      </c>
      <c r="I6364">
        <v>47211.59375</v>
      </c>
      <c r="J6364">
        <v>0</v>
      </c>
      <c r="L6364" s="26">
        <v>46387</v>
      </c>
      <c r="M6364">
        <v>3</v>
      </c>
      <c r="N6364">
        <v>110696.1796875</v>
      </c>
    </row>
    <row r="6365" spans="1:14" x14ac:dyDescent="0.25">
      <c r="A6365" s="21" t="str">
        <f t="shared" si="99"/>
        <v>MOW M2C CAAF_2027</v>
      </c>
      <c r="B6365" t="s">
        <v>130</v>
      </c>
      <c r="C6365" t="s">
        <v>83</v>
      </c>
      <c r="D6365" t="s">
        <v>22</v>
      </c>
      <c r="E6365" t="s">
        <v>5</v>
      </c>
      <c r="F6365" t="s">
        <v>32</v>
      </c>
      <c r="G6365">
        <v>230496.265625</v>
      </c>
      <c r="H6365">
        <v>100880.5859375</v>
      </c>
      <c r="I6365">
        <v>50799.19921875</v>
      </c>
      <c r="J6365">
        <v>0</v>
      </c>
      <c r="L6365" s="26">
        <v>46752</v>
      </c>
      <c r="M6365">
        <v>4</v>
      </c>
      <c r="N6365">
        <v>110550.6953125</v>
      </c>
    </row>
    <row r="6366" spans="1:14" x14ac:dyDescent="0.25">
      <c r="A6366" s="21" t="str">
        <f t="shared" si="99"/>
        <v>MOW M2C CAAF_2028</v>
      </c>
      <c r="B6366" t="s">
        <v>130</v>
      </c>
      <c r="C6366" t="s">
        <v>83</v>
      </c>
      <c r="D6366" t="s">
        <v>22</v>
      </c>
      <c r="E6366" t="s">
        <v>5</v>
      </c>
      <c r="F6366" t="s">
        <v>32</v>
      </c>
      <c r="G6366">
        <v>238907.859375</v>
      </c>
      <c r="H6366">
        <v>110266.9296875</v>
      </c>
      <c r="I6366">
        <v>54535.296875</v>
      </c>
      <c r="J6366">
        <v>0</v>
      </c>
      <c r="L6366" s="26">
        <v>47118</v>
      </c>
      <c r="M6366">
        <v>5</v>
      </c>
      <c r="N6366">
        <v>116865.3125</v>
      </c>
    </row>
    <row r="6367" spans="1:14" x14ac:dyDescent="0.25">
      <c r="A6367" s="21" t="str">
        <f t="shared" si="99"/>
        <v>MOW M2C CAAF_2029</v>
      </c>
      <c r="B6367" t="s">
        <v>130</v>
      </c>
      <c r="C6367" t="s">
        <v>83</v>
      </c>
      <c r="D6367" t="s">
        <v>22</v>
      </c>
      <c r="E6367" t="s">
        <v>5</v>
      </c>
      <c r="F6367" t="s">
        <v>32</v>
      </c>
      <c r="G6367">
        <v>246828.921875</v>
      </c>
      <c r="H6367">
        <v>121047.9765625</v>
      </c>
      <c r="I6367">
        <v>56837.07421875</v>
      </c>
      <c r="J6367">
        <v>0</v>
      </c>
      <c r="L6367" s="26">
        <v>47483</v>
      </c>
      <c r="M6367">
        <v>6</v>
      </c>
      <c r="N6367">
        <v>124399.1015625</v>
      </c>
    </row>
    <row r="6368" spans="1:14" x14ac:dyDescent="0.25">
      <c r="A6368" s="21" t="str">
        <f t="shared" si="99"/>
        <v>MOW M2C CAAF_2030</v>
      </c>
      <c r="B6368" t="s">
        <v>130</v>
      </c>
      <c r="C6368" t="s">
        <v>83</v>
      </c>
      <c r="D6368" t="s">
        <v>22</v>
      </c>
      <c r="E6368" t="s">
        <v>5</v>
      </c>
      <c r="F6368" t="s">
        <v>32</v>
      </c>
      <c r="G6368">
        <v>255533.296875</v>
      </c>
      <c r="H6368">
        <v>129491.375</v>
      </c>
      <c r="I6368">
        <v>62349.9765625</v>
      </c>
      <c r="J6368">
        <v>0</v>
      </c>
      <c r="L6368" s="26">
        <v>47848</v>
      </c>
      <c r="M6368">
        <v>7</v>
      </c>
      <c r="N6368">
        <v>129681.9296875</v>
      </c>
    </row>
    <row r="6369" spans="1:14" x14ac:dyDescent="0.25">
      <c r="A6369" s="21" t="str">
        <f t="shared" si="99"/>
        <v>MOW M2C CAAF_2031</v>
      </c>
      <c r="B6369" t="s">
        <v>130</v>
      </c>
      <c r="C6369" t="s">
        <v>83</v>
      </c>
      <c r="D6369" t="s">
        <v>22</v>
      </c>
      <c r="E6369" t="s">
        <v>5</v>
      </c>
      <c r="F6369" t="s">
        <v>32</v>
      </c>
      <c r="G6369">
        <v>259902.828125</v>
      </c>
      <c r="H6369">
        <v>115315.15625</v>
      </c>
      <c r="I6369">
        <v>60166.375</v>
      </c>
      <c r="J6369">
        <v>27125.732421875</v>
      </c>
      <c r="L6369" s="26">
        <v>48213</v>
      </c>
      <c r="M6369">
        <v>8</v>
      </c>
      <c r="N6369">
        <v>131674.546875</v>
      </c>
    </row>
    <row r="6370" spans="1:14" x14ac:dyDescent="0.25">
      <c r="A6370" s="21" t="str">
        <f t="shared" si="99"/>
        <v>MOW M2C CAAF_2032</v>
      </c>
      <c r="B6370" t="s">
        <v>130</v>
      </c>
      <c r="C6370" t="s">
        <v>83</v>
      </c>
      <c r="D6370" t="s">
        <v>22</v>
      </c>
      <c r="E6370" t="s">
        <v>5</v>
      </c>
      <c r="F6370" t="s">
        <v>32</v>
      </c>
      <c r="G6370">
        <v>268454.3125</v>
      </c>
      <c r="H6370">
        <v>117717.8671875</v>
      </c>
      <c r="I6370">
        <v>61382.828125</v>
      </c>
      <c r="J6370">
        <v>0</v>
      </c>
      <c r="L6370" s="26">
        <v>48579</v>
      </c>
      <c r="M6370">
        <v>9</v>
      </c>
      <c r="N6370">
        <v>126709.265625</v>
      </c>
    </row>
    <row r="6371" spans="1:14" x14ac:dyDescent="0.25">
      <c r="A6371" s="21" t="str">
        <f t="shared" si="99"/>
        <v>MOW M2C CAAF_2033</v>
      </c>
      <c r="B6371" t="s">
        <v>130</v>
      </c>
      <c r="C6371" t="s">
        <v>83</v>
      </c>
      <c r="D6371" t="s">
        <v>22</v>
      </c>
      <c r="E6371" t="s">
        <v>5</v>
      </c>
      <c r="F6371" t="s">
        <v>32</v>
      </c>
      <c r="G6371">
        <v>279679.09375</v>
      </c>
      <c r="H6371">
        <v>112417.015625</v>
      </c>
      <c r="I6371">
        <v>64018.3671875</v>
      </c>
      <c r="J6371">
        <v>0</v>
      </c>
      <c r="L6371" s="26">
        <v>48944</v>
      </c>
      <c r="M6371">
        <v>10</v>
      </c>
      <c r="N6371">
        <v>112862.0078125</v>
      </c>
    </row>
    <row r="6372" spans="1:14" x14ac:dyDescent="0.25">
      <c r="A6372" s="21" t="str">
        <f t="shared" si="99"/>
        <v>MOW M2C CAAF_2034</v>
      </c>
      <c r="B6372" t="s">
        <v>130</v>
      </c>
      <c r="C6372" t="s">
        <v>83</v>
      </c>
      <c r="D6372" t="s">
        <v>22</v>
      </c>
      <c r="E6372" t="s">
        <v>5</v>
      </c>
      <c r="F6372" t="s">
        <v>32</v>
      </c>
      <c r="G6372">
        <v>290426.71875</v>
      </c>
      <c r="H6372">
        <v>111453.625</v>
      </c>
      <c r="I6372">
        <v>66291.109375</v>
      </c>
      <c r="J6372">
        <v>0</v>
      </c>
      <c r="L6372" s="26">
        <v>49309</v>
      </c>
      <c r="M6372">
        <v>11</v>
      </c>
      <c r="N6372">
        <v>106438.0390625</v>
      </c>
    </row>
    <row r="6373" spans="1:14" x14ac:dyDescent="0.25">
      <c r="A6373" s="21" t="str">
        <f t="shared" si="99"/>
        <v>MOW M2C CAAF_2035</v>
      </c>
      <c r="B6373" t="s">
        <v>130</v>
      </c>
      <c r="C6373" t="s">
        <v>83</v>
      </c>
      <c r="D6373" t="s">
        <v>22</v>
      </c>
      <c r="E6373" t="s">
        <v>5</v>
      </c>
      <c r="F6373" t="s">
        <v>32</v>
      </c>
      <c r="G6373">
        <v>302394.375</v>
      </c>
      <c r="H6373">
        <v>110679.7421875</v>
      </c>
      <c r="I6373">
        <v>67375.546875</v>
      </c>
      <c r="J6373">
        <v>0</v>
      </c>
      <c r="L6373" s="26">
        <v>49674</v>
      </c>
      <c r="M6373">
        <v>12</v>
      </c>
      <c r="N6373">
        <v>100816.8671875</v>
      </c>
    </row>
    <row r="6374" spans="1:14" x14ac:dyDescent="0.25">
      <c r="A6374" s="21" t="str">
        <f t="shared" si="99"/>
        <v>MOW M2C CAAF_2036</v>
      </c>
      <c r="B6374" t="s">
        <v>130</v>
      </c>
      <c r="C6374" t="s">
        <v>83</v>
      </c>
      <c r="D6374" t="s">
        <v>22</v>
      </c>
      <c r="E6374" t="s">
        <v>5</v>
      </c>
      <c r="F6374" t="s">
        <v>32</v>
      </c>
      <c r="G6374">
        <v>314773.5625</v>
      </c>
      <c r="H6374">
        <v>111501.078125</v>
      </c>
      <c r="I6374">
        <v>70385.5390625</v>
      </c>
      <c r="J6374">
        <v>0</v>
      </c>
      <c r="L6374" s="26">
        <v>50040</v>
      </c>
      <c r="M6374">
        <v>13</v>
      </c>
      <c r="N6374">
        <v>99465.3359375</v>
      </c>
    </row>
    <row r="6375" spans="1:14" x14ac:dyDescent="0.25">
      <c r="A6375" s="21" t="str">
        <f t="shared" si="99"/>
        <v>MOW M2C CAAF_2037</v>
      </c>
      <c r="B6375" t="s">
        <v>130</v>
      </c>
      <c r="C6375" t="s">
        <v>83</v>
      </c>
      <c r="D6375" t="s">
        <v>22</v>
      </c>
      <c r="E6375" t="s">
        <v>5</v>
      </c>
      <c r="F6375" t="s">
        <v>32</v>
      </c>
      <c r="G6375">
        <v>326075.09375</v>
      </c>
      <c r="H6375">
        <v>110986.921875</v>
      </c>
      <c r="I6375">
        <v>71932.90625</v>
      </c>
      <c r="J6375">
        <v>0</v>
      </c>
      <c r="L6375" s="26">
        <v>50405</v>
      </c>
      <c r="M6375">
        <v>14</v>
      </c>
      <c r="N6375">
        <v>92347.9609375</v>
      </c>
    </row>
    <row r="6376" spans="1:14" x14ac:dyDescent="0.25">
      <c r="A6376" s="21" t="str">
        <f t="shared" si="99"/>
        <v>MOW M2C CAAF_2038</v>
      </c>
      <c r="B6376" t="s">
        <v>130</v>
      </c>
      <c r="C6376" t="s">
        <v>83</v>
      </c>
      <c r="D6376" t="s">
        <v>22</v>
      </c>
      <c r="E6376" t="s">
        <v>5</v>
      </c>
      <c r="F6376" t="s">
        <v>32</v>
      </c>
      <c r="G6376">
        <v>338127.1875</v>
      </c>
      <c r="H6376">
        <v>112150.1640625</v>
      </c>
      <c r="I6376">
        <v>72653.8125</v>
      </c>
      <c r="J6376">
        <v>0</v>
      </c>
      <c r="L6376" s="26">
        <v>50770</v>
      </c>
      <c r="M6376">
        <v>15</v>
      </c>
      <c r="N6376">
        <v>87694.4375</v>
      </c>
    </row>
    <row r="6377" spans="1:14" x14ac:dyDescent="0.25">
      <c r="A6377" s="21" t="str">
        <f t="shared" si="99"/>
        <v>MOW M2C CAAF_2039</v>
      </c>
      <c r="B6377" t="s">
        <v>130</v>
      </c>
      <c r="C6377" t="s">
        <v>83</v>
      </c>
      <c r="D6377" t="s">
        <v>22</v>
      </c>
      <c r="E6377" t="s">
        <v>5</v>
      </c>
      <c r="F6377" t="s">
        <v>32</v>
      </c>
      <c r="G6377">
        <v>355622.09375</v>
      </c>
      <c r="H6377">
        <v>112857.5234375</v>
      </c>
      <c r="I6377">
        <v>75687.7265625</v>
      </c>
      <c r="J6377">
        <v>0</v>
      </c>
      <c r="L6377" s="26">
        <v>51135</v>
      </c>
      <c r="M6377">
        <v>16</v>
      </c>
      <c r="N6377">
        <v>66475.625</v>
      </c>
    </row>
    <row r="6378" spans="1:14" x14ac:dyDescent="0.25">
      <c r="A6378" s="21" t="str">
        <f t="shared" si="99"/>
        <v>MOW M2C CAAF_2040</v>
      </c>
      <c r="B6378" t="s">
        <v>130</v>
      </c>
      <c r="C6378" t="s">
        <v>83</v>
      </c>
      <c r="D6378" t="s">
        <v>22</v>
      </c>
      <c r="E6378" t="s">
        <v>5</v>
      </c>
      <c r="F6378" t="s">
        <v>32</v>
      </c>
      <c r="G6378">
        <v>366219.4375</v>
      </c>
      <c r="H6378">
        <v>88652.59375</v>
      </c>
      <c r="I6378">
        <v>54972.7578125</v>
      </c>
      <c r="J6378">
        <v>133313.8125</v>
      </c>
      <c r="L6378" s="26">
        <v>51501</v>
      </c>
      <c r="M6378">
        <v>17</v>
      </c>
      <c r="N6378">
        <v>54312.75390625</v>
      </c>
    </row>
    <row r="6379" spans="1:14" x14ac:dyDescent="0.25">
      <c r="A6379" s="21" t="str">
        <f t="shared" si="99"/>
        <v>MOW M2C CAAF_2041</v>
      </c>
      <c r="B6379" t="s">
        <v>130</v>
      </c>
      <c r="C6379" t="s">
        <v>83</v>
      </c>
      <c r="D6379" t="s">
        <v>22</v>
      </c>
      <c r="E6379" t="s">
        <v>5</v>
      </c>
      <c r="F6379" t="s">
        <v>32</v>
      </c>
      <c r="G6379">
        <v>375933.28125</v>
      </c>
      <c r="H6379">
        <v>89992.4375</v>
      </c>
      <c r="I6379">
        <v>54206.16796875</v>
      </c>
      <c r="J6379">
        <v>0</v>
      </c>
      <c r="L6379" s="26">
        <v>51866</v>
      </c>
      <c r="M6379">
        <v>18</v>
      </c>
      <c r="N6379">
        <v>54471.6484375</v>
      </c>
    </row>
    <row r="6380" spans="1:14" x14ac:dyDescent="0.25">
      <c r="A6380" s="21" t="str">
        <f t="shared" si="99"/>
        <v>MOW M2C CAAF_2042</v>
      </c>
      <c r="B6380" t="s">
        <v>130</v>
      </c>
      <c r="C6380" t="s">
        <v>83</v>
      </c>
      <c r="D6380" t="s">
        <v>22</v>
      </c>
      <c r="E6380" t="s">
        <v>5</v>
      </c>
      <c r="F6380" t="s">
        <v>32</v>
      </c>
      <c r="G6380">
        <v>387701.34375</v>
      </c>
      <c r="H6380">
        <v>88304.65625</v>
      </c>
      <c r="I6380">
        <v>54454.33984375</v>
      </c>
      <c r="J6380">
        <v>0</v>
      </c>
      <c r="L6380" s="26">
        <v>52231</v>
      </c>
      <c r="M6380">
        <v>19</v>
      </c>
      <c r="N6380">
        <v>52110.54296875</v>
      </c>
    </row>
    <row r="6381" spans="1:14" x14ac:dyDescent="0.25">
      <c r="A6381" s="21" t="str">
        <f t="shared" si="99"/>
        <v>MOW M2C CAAF_2043</v>
      </c>
      <c r="B6381" t="s">
        <v>130</v>
      </c>
      <c r="C6381" t="s">
        <v>83</v>
      </c>
      <c r="D6381" t="s">
        <v>22</v>
      </c>
      <c r="E6381" t="s">
        <v>5</v>
      </c>
      <c r="F6381" t="s">
        <v>32</v>
      </c>
      <c r="G6381">
        <v>398459.59375</v>
      </c>
      <c r="H6381">
        <v>91200.40625</v>
      </c>
      <c r="I6381">
        <v>177415.3125</v>
      </c>
      <c r="J6381">
        <v>0</v>
      </c>
      <c r="L6381" s="26">
        <v>52596</v>
      </c>
      <c r="M6381">
        <v>20</v>
      </c>
      <c r="N6381">
        <v>53329.2578125</v>
      </c>
    </row>
    <row r="6382" spans="1:14" x14ac:dyDescent="0.25">
      <c r="A6382" s="21" t="str">
        <f t="shared" si="99"/>
        <v>MOW M2C CAAF_2024</v>
      </c>
      <c r="B6382" t="s">
        <v>130</v>
      </c>
      <c r="C6382" t="s">
        <v>83</v>
      </c>
      <c r="D6382" t="s">
        <v>22</v>
      </c>
      <c r="E6382" t="s">
        <v>5</v>
      </c>
      <c r="F6382" t="s">
        <v>8</v>
      </c>
      <c r="G6382">
        <v>0</v>
      </c>
      <c r="H6382">
        <v>0</v>
      </c>
      <c r="I6382">
        <v>0</v>
      </c>
      <c r="J6382">
        <v>0</v>
      </c>
      <c r="L6382" s="26">
        <v>45657</v>
      </c>
      <c r="M6382">
        <v>1</v>
      </c>
      <c r="N6382">
        <v>0</v>
      </c>
    </row>
    <row r="6383" spans="1:14" x14ac:dyDescent="0.25">
      <c r="A6383" s="21" t="str">
        <f t="shared" si="99"/>
        <v>MOW M2C CAAF_2025</v>
      </c>
      <c r="B6383" t="s">
        <v>130</v>
      </c>
      <c r="C6383" t="s">
        <v>83</v>
      </c>
      <c r="D6383" t="s">
        <v>22</v>
      </c>
      <c r="E6383" t="s">
        <v>5</v>
      </c>
      <c r="F6383" t="s">
        <v>8</v>
      </c>
      <c r="G6383">
        <v>0</v>
      </c>
      <c r="H6383">
        <v>0</v>
      </c>
      <c r="I6383">
        <v>0</v>
      </c>
      <c r="J6383">
        <v>0</v>
      </c>
      <c r="L6383" s="26">
        <v>46022</v>
      </c>
      <c r="M6383">
        <v>2</v>
      </c>
      <c r="N6383">
        <v>0</v>
      </c>
    </row>
    <row r="6384" spans="1:14" x14ac:dyDescent="0.25">
      <c r="A6384" s="21" t="str">
        <f t="shared" si="99"/>
        <v>MOW M2C CAAF_2026</v>
      </c>
      <c r="B6384" t="s">
        <v>130</v>
      </c>
      <c r="C6384" t="s">
        <v>83</v>
      </c>
      <c r="D6384" t="s">
        <v>22</v>
      </c>
      <c r="E6384" t="s">
        <v>5</v>
      </c>
      <c r="F6384" t="s">
        <v>8</v>
      </c>
      <c r="G6384">
        <v>0</v>
      </c>
      <c r="H6384">
        <v>0</v>
      </c>
      <c r="I6384">
        <v>0</v>
      </c>
      <c r="J6384">
        <v>0</v>
      </c>
      <c r="L6384" s="26">
        <v>46387</v>
      </c>
      <c r="M6384">
        <v>3</v>
      </c>
      <c r="N6384">
        <v>0</v>
      </c>
    </row>
    <row r="6385" spans="1:14" x14ac:dyDescent="0.25">
      <c r="A6385" s="21" t="str">
        <f t="shared" si="99"/>
        <v>MOW M2C CAAF_2027</v>
      </c>
      <c r="B6385" t="s">
        <v>130</v>
      </c>
      <c r="C6385" t="s">
        <v>83</v>
      </c>
      <c r="D6385" t="s">
        <v>22</v>
      </c>
      <c r="E6385" t="s">
        <v>5</v>
      </c>
      <c r="F6385" t="s">
        <v>8</v>
      </c>
      <c r="G6385">
        <v>0</v>
      </c>
      <c r="H6385">
        <v>0</v>
      </c>
      <c r="I6385">
        <v>0</v>
      </c>
      <c r="J6385">
        <v>0</v>
      </c>
      <c r="L6385" s="26">
        <v>46752</v>
      </c>
      <c r="M6385">
        <v>4</v>
      </c>
      <c r="N6385">
        <v>0</v>
      </c>
    </row>
    <row r="6386" spans="1:14" x14ac:dyDescent="0.25">
      <c r="A6386" s="21" t="str">
        <f t="shared" si="99"/>
        <v>MOW M2C CAAF_2028</v>
      </c>
      <c r="B6386" t="s">
        <v>130</v>
      </c>
      <c r="C6386" t="s">
        <v>83</v>
      </c>
      <c r="D6386" t="s">
        <v>22</v>
      </c>
      <c r="E6386" t="s">
        <v>5</v>
      </c>
      <c r="F6386" t="s">
        <v>8</v>
      </c>
      <c r="G6386">
        <v>0</v>
      </c>
      <c r="H6386">
        <v>0</v>
      </c>
      <c r="I6386">
        <v>0</v>
      </c>
      <c r="J6386">
        <v>0</v>
      </c>
      <c r="L6386" s="26">
        <v>47118</v>
      </c>
      <c r="M6386">
        <v>5</v>
      </c>
      <c r="N6386">
        <v>0</v>
      </c>
    </row>
    <row r="6387" spans="1:14" x14ac:dyDescent="0.25">
      <c r="A6387" s="21" t="str">
        <f t="shared" si="99"/>
        <v>MOW M2C CAAF_2029</v>
      </c>
      <c r="B6387" t="s">
        <v>130</v>
      </c>
      <c r="C6387" t="s">
        <v>83</v>
      </c>
      <c r="D6387" t="s">
        <v>22</v>
      </c>
      <c r="E6387" t="s">
        <v>5</v>
      </c>
      <c r="F6387" t="s">
        <v>8</v>
      </c>
      <c r="G6387">
        <v>0</v>
      </c>
      <c r="H6387">
        <v>0</v>
      </c>
      <c r="I6387">
        <v>0</v>
      </c>
      <c r="J6387">
        <v>0</v>
      </c>
      <c r="L6387" s="26">
        <v>47483</v>
      </c>
      <c r="M6387">
        <v>6</v>
      </c>
      <c r="N6387">
        <v>0</v>
      </c>
    </row>
    <row r="6388" spans="1:14" x14ac:dyDescent="0.25">
      <c r="A6388" s="21" t="str">
        <f t="shared" si="99"/>
        <v>MOW M2C CAAF_2030</v>
      </c>
      <c r="B6388" t="s">
        <v>130</v>
      </c>
      <c r="C6388" t="s">
        <v>83</v>
      </c>
      <c r="D6388" t="s">
        <v>22</v>
      </c>
      <c r="E6388" t="s">
        <v>5</v>
      </c>
      <c r="F6388" t="s">
        <v>8</v>
      </c>
      <c r="G6388">
        <v>0</v>
      </c>
      <c r="H6388">
        <v>0</v>
      </c>
      <c r="I6388">
        <v>0</v>
      </c>
      <c r="J6388">
        <v>0</v>
      </c>
      <c r="L6388" s="26">
        <v>47848</v>
      </c>
      <c r="M6388">
        <v>7</v>
      </c>
      <c r="N6388">
        <v>0</v>
      </c>
    </row>
    <row r="6389" spans="1:14" x14ac:dyDescent="0.25">
      <c r="A6389" s="21" t="str">
        <f t="shared" si="99"/>
        <v>MOW M2C CAAF_2031</v>
      </c>
      <c r="B6389" t="s">
        <v>130</v>
      </c>
      <c r="C6389" t="s">
        <v>83</v>
      </c>
      <c r="D6389" t="s">
        <v>22</v>
      </c>
      <c r="E6389" t="s">
        <v>5</v>
      </c>
      <c r="F6389" t="s">
        <v>8</v>
      </c>
      <c r="G6389">
        <v>0</v>
      </c>
      <c r="H6389">
        <v>0</v>
      </c>
      <c r="I6389">
        <v>0</v>
      </c>
      <c r="J6389">
        <v>0</v>
      </c>
      <c r="L6389" s="26">
        <v>48213</v>
      </c>
      <c r="M6389">
        <v>8</v>
      </c>
      <c r="N6389">
        <v>0</v>
      </c>
    </row>
    <row r="6390" spans="1:14" x14ac:dyDescent="0.25">
      <c r="A6390" s="21" t="str">
        <f t="shared" si="99"/>
        <v>MOW M2C CAAF_2032</v>
      </c>
      <c r="B6390" t="s">
        <v>130</v>
      </c>
      <c r="C6390" t="s">
        <v>83</v>
      </c>
      <c r="D6390" t="s">
        <v>22</v>
      </c>
      <c r="E6390" t="s">
        <v>5</v>
      </c>
      <c r="F6390" t="s">
        <v>8</v>
      </c>
      <c r="G6390">
        <v>0</v>
      </c>
      <c r="H6390">
        <v>0</v>
      </c>
      <c r="I6390">
        <v>0</v>
      </c>
      <c r="J6390">
        <v>0</v>
      </c>
      <c r="L6390" s="26">
        <v>48579</v>
      </c>
      <c r="M6390">
        <v>9</v>
      </c>
      <c r="N6390">
        <v>0</v>
      </c>
    </row>
    <row r="6391" spans="1:14" x14ac:dyDescent="0.25">
      <c r="A6391" s="21" t="str">
        <f t="shared" si="99"/>
        <v>MOW M2C CAAF_2033</v>
      </c>
      <c r="B6391" t="s">
        <v>130</v>
      </c>
      <c r="C6391" t="s">
        <v>83</v>
      </c>
      <c r="D6391" t="s">
        <v>22</v>
      </c>
      <c r="E6391" t="s">
        <v>5</v>
      </c>
      <c r="F6391" t="s">
        <v>8</v>
      </c>
      <c r="G6391">
        <v>0</v>
      </c>
      <c r="H6391">
        <v>0</v>
      </c>
      <c r="I6391">
        <v>0</v>
      </c>
      <c r="J6391">
        <v>0</v>
      </c>
      <c r="L6391" s="26">
        <v>48944</v>
      </c>
      <c r="M6391">
        <v>10</v>
      </c>
      <c r="N6391">
        <v>0</v>
      </c>
    </row>
    <row r="6392" spans="1:14" x14ac:dyDescent="0.25">
      <c r="A6392" s="21" t="str">
        <f t="shared" si="99"/>
        <v>MOW M2C CAAF_2034</v>
      </c>
      <c r="B6392" t="s">
        <v>130</v>
      </c>
      <c r="C6392" t="s">
        <v>83</v>
      </c>
      <c r="D6392" t="s">
        <v>22</v>
      </c>
      <c r="E6392" t="s">
        <v>5</v>
      </c>
      <c r="F6392" t="s">
        <v>8</v>
      </c>
      <c r="G6392">
        <v>0</v>
      </c>
      <c r="H6392">
        <v>0</v>
      </c>
      <c r="I6392">
        <v>0</v>
      </c>
      <c r="J6392">
        <v>0</v>
      </c>
      <c r="L6392" s="26">
        <v>49309</v>
      </c>
      <c r="M6392">
        <v>11</v>
      </c>
      <c r="N6392">
        <v>0</v>
      </c>
    </row>
    <row r="6393" spans="1:14" x14ac:dyDescent="0.25">
      <c r="A6393" s="21" t="str">
        <f t="shared" si="99"/>
        <v>MOW M2C CAAF_2035</v>
      </c>
      <c r="B6393" t="s">
        <v>130</v>
      </c>
      <c r="C6393" t="s">
        <v>83</v>
      </c>
      <c r="D6393" t="s">
        <v>22</v>
      </c>
      <c r="E6393" t="s">
        <v>5</v>
      </c>
      <c r="F6393" t="s">
        <v>8</v>
      </c>
      <c r="G6393">
        <v>0</v>
      </c>
      <c r="H6393">
        <v>0</v>
      </c>
      <c r="I6393">
        <v>0</v>
      </c>
      <c r="J6393">
        <v>0</v>
      </c>
      <c r="L6393" s="26">
        <v>49674</v>
      </c>
      <c r="M6393">
        <v>12</v>
      </c>
      <c r="N6393">
        <v>0</v>
      </c>
    </row>
    <row r="6394" spans="1:14" x14ac:dyDescent="0.25">
      <c r="A6394" s="21" t="str">
        <f t="shared" si="99"/>
        <v>MOW M2C CAAF_2036</v>
      </c>
      <c r="B6394" t="s">
        <v>130</v>
      </c>
      <c r="C6394" t="s">
        <v>83</v>
      </c>
      <c r="D6394" t="s">
        <v>22</v>
      </c>
      <c r="E6394" t="s">
        <v>5</v>
      </c>
      <c r="F6394" t="s">
        <v>8</v>
      </c>
      <c r="G6394">
        <v>0</v>
      </c>
      <c r="H6394">
        <v>0</v>
      </c>
      <c r="I6394">
        <v>0</v>
      </c>
      <c r="J6394">
        <v>0</v>
      </c>
      <c r="L6394" s="26">
        <v>50040</v>
      </c>
      <c r="M6394">
        <v>13</v>
      </c>
      <c r="N6394">
        <v>0</v>
      </c>
    </row>
    <row r="6395" spans="1:14" x14ac:dyDescent="0.25">
      <c r="A6395" s="21" t="str">
        <f t="shared" si="99"/>
        <v>MOW M2C CAAF_2037</v>
      </c>
      <c r="B6395" t="s">
        <v>130</v>
      </c>
      <c r="C6395" t="s">
        <v>83</v>
      </c>
      <c r="D6395" t="s">
        <v>22</v>
      </c>
      <c r="E6395" t="s">
        <v>5</v>
      </c>
      <c r="F6395" t="s">
        <v>8</v>
      </c>
      <c r="G6395">
        <v>0</v>
      </c>
      <c r="H6395">
        <v>0</v>
      </c>
      <c r="I6395">
        <v>0</v>
      </c>
      <c r="J6395">
        <v>0</v>
      </c>
      <c r="L6395" s="26">
        <v>50405</v>
      </c>
      <c r="M6395">
        <v>14</v>
      </c>
      <c r="N6395">
        <v>0</v>
      </c>
    </row>
    <row r="6396" spans="1:14" x14ac:dyDescent="0.25">
      <c r="A6396" s="21" t="str">
        <f t="shared" si="99"/>
        <v>MOW M2C CAAF_2038</v>
      </c>
      <c r="B6396" t="s">
        <v>130</v>
      </c>
      <c r="C6396" t="s">
        <v>83</v>
      </c>
      <c r="D6396" t="s">
        <v>22</v>
      </c>
      <c r="E6396" t="s">
        <v>5</v>
      </c>
      <c r="F6396" t="s">
        <v>8</v>
      </c>
      <c r="G6396">
        <v>0</v>
      </c>
      <c r="H6396">
        <v>0</v>
      </c>
      <c r="I6396">
        <v>0</v>
      </c>
      <c r="J6396">
        <v>0</v>
      </c>
      <c r="L6396" s="26">
        <v>50770</v>
      </c>
      <c r="M6396">
        <v>15</v>
      </c>
      <c r="N6396">
        <v>0</v>
      </c>
    </row>
    <row r="6397" spans="1:14" x14ac:dyDescent="0.25">
      <c r="A6397" s="21" t="str">
        <f t="shared" si="99"/>
        <v>MOW M2C CAAF_2039</v>
      </c>
      <c r="B6397" t="s">
        <v>130</v>
      </c>
      <c r="C6397" t="s">
        <v>83</v>
      </c>
      <c r="D6397" t="s">
        <v>22</v>
      </c>
      <c r="E6397" t="s">
        <v>5</v>
      </c>
      <c r="F6397" t="s">
        <v>8</v>
      </c>
      <c r="G6397">
        <v>0</v>
      </c>
      <c r="H6397">
        <v>0</v>
      </c>
      <c r="I6397">
        <v>0</v>
      </c>
      <c r="J6397">
        <v>0</v>
      </c>
      <c r="L6397" s="26">
        <v>51135</v>
      </c>
      <c r="M6397">
        <v>16</v>
      </c>
      <c r="N6397">
        <v>0</v>
      </c>
    </row>
    <row r="6398" spans="1:14" x14ac:dyDescent="0.25">
      <c r="A6398" s="21" t="str">
        <f t="shared" si="99"/>
        <v>MOW M2C CAAF_2040</v>
      </c>
      <c r="B6398" t="s">
        <v>130</v>
      </c>
      <c r="C6398" t="s">
        <v>83</v>
      </c>
      <c r="D6398" t="s">
        <v>22</v>
      </c>
      <c r="E6398" t="s">
        <v>5</v>
      </c>
      <c r="F6398" t="s">
        <v>8</v>
      </c>
      <c r="G6398">
        <v>0</v>
      </c>
      <c r="H6398">
        <v>0</v>
      </c>
      <c r="I6398">
        <v>0</v>
      </c>
      <c r="J6398">
        <v>0</v>
      </c>
      <c r="L6398" s="26">
        <v>51501</v>
      </c>
      <c r="M6398">
        <v>17</v>
      </c>
      <c r="N6398">
        <v>0</v>
      </c>
    </row>
    <row r="6399" spans="1:14" x14ac:dyDescent="0.25">
      <c r="A6399" s="21" t="str">
        <f t="shared" si="99"/>
        <v>MOW M2C CAAF_2041</v>
      </c>
      <c r="B6399" t="s">
        <v>130</v>
      </c>
      <c r="C6399" t="s">
        <v>83</v>
      </c>
      <c r="D6399" t="s">
        <v>22</v>
      </c>
      <c r="E6399" t="s">
        <v>5</v>
      </c>
      <c r="F6399" t="s">
        <v>8</v>
      </c>
      <c r="G6399">
        <v>0</v>
      </c>
      <c r="H6399">
        <v>0</v>
      </c>
      <c r="I6399">
        <v>0</v>
      </c>
      <c r="J6399">
        <v>0</v>
      </c>
      <c r="L6399" s="26">
        <v>51866</v>
      </c>
      <c r="M6399">
        <v>18</v>
      </c>
      <c r="N6399">
        <v>0</v>
      </c>
    </row>
    <row r="6400" spans="1:14" x14ac:dyDescent="0.25">
      <c r="A6400" s="21" t="str">
        <f t="shared" si="99"/>
        <v>MOW M2C CAAF_2042</v>
      </c>
      <c r="B6400" t="s">
        <v>130</v>
      </c>
      <c r="C6400" t="s">
        <v>83</v>
      </c>
      <c r="D6400" t="s">
        <v>22</v>
      </c>
      <c r="E6400" t="s">
        <v>5</v>
      </c>
      <c r="F6400" t="s">
        <v>8</v>
      </c>
      <c r="G6400">
        <v>0</v>
      </c>
      <c r="H6400">
        <v>0</v>
      </c>
      <c r="I6400">
        <v>0</v>
      </c>
      <c r="J6400">
        <v>0</v>
      </c>
      <c r="L6400" s="26">
        <v>52231</v>
      </c>
      <c r="M6400">
        <v>19</v>
      </c>
      <c r="N6400">
        <v>0</v>
      </c>
    </row>
    <row r="6401" spans="1:14" x14ac:dyDescent="0.25">
      <c r="A6401" s="21" t="str">
        <f t="shared" si="99"/>
        <v>MOW M2C CAAF_2043</v>
      </c>
      <c r="B6401" t="s">
        <v>130</v>
      </c>
      <c r="C6401" t="s">
        <v>83</v>
      </c>
      <c r="D6401" t="s">
        <v>22</v>
      </c>
      <c r="E6401" t="s">
        <v>5</v>
      </c>
      <c r="F6401" t="s">
        <v>8</v>
      </c>
      <c r="G6401">
        <v>0</v>
      </c>
      <c r="H6401">
        <v>0</v>
      </c>
      <c r="I6401">
        <v>0</v>
      </c>
      <c r="J6401">
        <v>0</v>
      </c>
      <c r="L6401" s="26">
        <v>52596</v>
      </c>
      <c r="M6401">
        <v>20</v>
      </c>
      <c r="N6401">
        <v>0</v>
      </c>
    </row>
    <row r="6402" spans="1:14" x14ac:dyDescent="0.25">
      <c r="A6402" s="21" t="str">
        <f t="shared" ref="A6402:A6465" si="100">B6402&amp;" "&amp;D6402&amp;" "&amp;C6402&amp;"_"&amp;YEAR(L6402)</f>
        <v>MOW M2N CAAF_2024</v>
      </c>
      <c r="B6402" t="s">
        <v>130</v>
      </c>
      <c r="C6402" t="s">
        <v>83</v>
      </c>
      <c r="D6402" t="s">
        <v>23</v>
      </c>
      <c r="E6402" t="s">
        <v>29</v>
      </c>
      <c r="F6402" t="s">
        <v>28</v>
      </c>
      <c r="K6402">
        <v>0</v>
      </c>
      <c r="L6402" s="26">
        <v>45657</v>
      </c>
      <c r="M6402">
        <v>1</v>
      </c>
    </row>
    <row r="6403" spans="1:14" x14ac:dyDescent="0.25">
      <c r="A6403" s="21" t="str">
        <f t="shared" si="100"/>
        <v>MOW M2N CAAF_2025</v>
      </c>
      <c r="B6403" t="s">
        <v>130</v>
      </c>
      <c r="C6403" t="s">
        <v>83</v>
      </c>
      <c r="D6403" t="s">
        <v>23</v>
      </c>
      <c r="E6403" t="s">
        <v>29</v>
      </c>
      <c r="F6403" t="s">
        <v>28</v>
      </c>
      <c r="K6403">
        <v>0</v>
      </c>
      <c r="L6403" s="26">
        <v>46022</v>
      </c>
      <c r="M6403">
        <v>2</v>
      </c>
    </row>
    <row r="6404" spans="1:14" x14ac:dyDescent="0.25">
      <c r="A6404" s="21" t="str">
        <f t="shared" si="100"/>
        <v>MOW M2N CAAF_2026</v>
      </c>
      <c r="B6404" t="s">
        <v>130</v>
      </c>
      <c r="C6404" t="s">
        <v>83</v>
      </c>
      <c r="D6404" t="s">
        <v>23</v>
      </c>
      <c r="E6404" t="s">
        <v>29</v>
      </c>
      <c r="F6404" t="s">
        <v>28</v>
      </c>
      <c r="K6404">
        <v>0</v>
      </c>
      <c r="L6404" s="26">
        <v>46387</v>
      </c>
      <c r="M6404">
        <v>3</v>
      </c>
    </row>
    <row r="6405" spans="1:14" x14ac:dyDescent="0.25">
      <c r="A6405" s="21" t="str">
        <f t="shared" si="100"/>
        <v>MOW M2N CAAF_2027</v>
      </c>
      <c r="B6405" t="s">
        <v>130</v>
      </c>
      <c r="C6405" t="s">
        <v>83</v>
      </c>
      <c r="D6405" t="s">
        <v>23</v>
      </c>
      <c r="E6405" t="s">
        <v>29</v>
      </c>
      <c r="F6405" t="s">
        <v>28</v>
      </c>
      <c r="K6405">
        <v>0</v>
      </c>
      <c r="L6405" s="26">
        <v>46752</v>
      </c>
      <c r="M6405">
        <v>4</v>
      </c>
    </row>
    <row r="6406" spans="1:14" x14ac:dyDescent="0.25">
      <c r="A6406" s="21" t="str">
        <f t="shared" si="100"/>
        <v>MOW M2N CAAF_2028</v>
      </c>
      <c r="B6406" t="s">
        <v>130</v>
      </c>
      <c r="C6406" t="s">
        <v>83</v>
      </c>
      <c r="D6406" t="s">
        <v>23</v>
      </c>
      <c r="E6406" t="s">
        <v>29</v>
      </c>
      <c r="F6406" t="s">
        <v>28</v>
      </c>
      <c r="K6406">
        <v>0</v>
      </c>
      <c r="L6406" s="26">
        <v>47118</v>
      </c>
      <c r="M6406">
        <v>5</v>
      </c>
    </row>
    <row r="6407" spans="1:14" x14ac:dyDescent="0.25">
      <c r="A6407" s="21" t="str">
        <f t="shared" si="100"/>
        <v>MOW M2N CAAF_2029</v>
      </c>
      <c r="B6407" t="s">
        <v>130</v>
      </c>
      <c r="C6407" t="s">
        <v>83</v>
      </c>
      <c r="D6407" t="s">
        <v>23</v>
      </c>
      <c r="E6407" t="s">
        <v>29</v>
      </c>
      <c r="F6407" t="s">
        <v>28</v>
      </c>
      <c r="K6407">
        <v>0</v>
      </c>
      <c r="L6407" s="26">
        <v>47483</v>
      </c>
      <c r="M6407">
        <v>6</v>
      </c>
    </row>
    <row r="6408" spans="1:14" x14ac:dyDescent="0.25">
      <c r="A6408" s="21" t="str">
        <f t="shared" si="100"/>
        <v>MOW M2N CAAF_2030</v>
      </c>
      <c r="B6408" t="s">
        <v>130</v>
      </c>
      <c r="C6408" t="s">
        <v>83</v>
      </c>
      <c r="D6408" t="s">
        <v>23</v>
      </c>
      <c r="E6408" t="s">
        <v>29</v>
      </c>
      <c r="F6408" t="s">
        <v>28</v>
      </c>
      <c r="K6408">
        <v>0</v>
      </c>
      <c r="L6408" s="26">
        <v>47848</v>
      </c>
      <c r="M6408">
        <v>7</v>
      </c>
    </row>
    <row r="6409" spans="1:14" x14ac:dyDescent="0.25">
      <c r="A6409" s="21" t="str">
        <f t="shared" si="100"/>
        <v>MOW M2N CAAF_2031</v>
      </c>
      <c r="B6409" t="s">
        <v>130</v>
      </c>
      <c r="C6409" t="s">
        <v>83</v>
      </c>
      <c r="D6409" t="s">
        <v>23</v>
      </c>
      <c r="E6409" t="s">
        <v>29</v>
      </c>
      <c r="F6409" t="s">
        <v>28</v>
      </c>
      <c r="K6409">
        <v>0</v>
      </c>
      <c r="L6409" s="26">
        <v>48213</v>
      </c>
      <c r="M6409">
        <v>8</v>
      </c>
    </row>
    <row r="6410" spans="1:14" x14ac:dyDescent="0.25">
      <c r="A6410" s="21" t="str">
        <f t="shared" si="100"/>
        <v>MOW M2N CAAF_2032</v>
      </c>
      <c r="B6410" t="s">
        <v>130</v>
      </c>
      <c r="C6410" t="s">
        <v>83</v>
      </c>
      <c r="D6410" t="s">
        <v>23</v>
      </c>
      <c r="E6410" t="s">
        <v>29</v>
      </c>
      <c r="F6410" t="s">
        <v>28</v>
      </c>
      <c r="K6410">
        <v>0</v>
      </c>
      <c r="L6410" s="26">
        <v>48579</v>
      </c>
      <c r="M6410">
        <v>9</v>
      </c>
    </row>
    <row r="6411" spans="1:14" x14ac:dyDescent="0.25">
      <c r="A6411" s="21" t="str">
        <f t="shared" si="100"/>
        <v>MOW M2N CAAF_2033</v>
      </c>
      <c r="B6411" t="s">
        <v>130</v>
      </c>
      <c r="C6411" t="s">
        <v>83</v>
      </c>
      <c r="D6411" t="s">
        <v>23</v>
      </c>
      <c r="E6411" t="s">
        <v>29</v>
      </c>
      <c r="F6411" t="s">
        <v>28</v>
      </c>
      <c r="K6411">
        <v>0</v>
      </c>
      <c r="L6411" s="26">
        <v>48944</v>
      </c>
      <c r="M6411">
        <v>10</v>
      </c>
    </row>
    <row r="6412" spans="1:14" x14ac:dyDescent="0.25">
      <c r="A6412" s="21" t="str">
        <f t="shared" si="100"/>
        <v>MOW M2N CAAF_2034</v>
      </c>
      <c r="B6412" t="s">
        <v>130</v>
      </c>
      <c r="C6412" t="s">
        <v>83</v>
      </c>
      <c r="D6412" t="s">
        <v>23</v>
      </c>
      <c r="E6412" t="s">
        <v>29</v>
      </c>
      <c r="F6412" t="s">
        <v>28</v>
      </c>
      <c r="K6412">
        <v>0</v>
      </c>
      <c r="L6412" s="26">
        <v>49309</v>
      </c>
      <c r="M6412">
        <v>11</v>
      </c>
    </row>
    <row r="6413" spans="1:14" x14ac:dyDescent="0.25">
      <c r="A6413" s="21" t="str">
        <f t="shared" si="100"/>
        <v>MOW M2N CAAF_2035</v>
      </c>
      <c r="B6413" t="s">
        <v>130</v>
      </c>
      <c r="C6413" t="s">
        <v>83</v>
      </c>
      <c r="D6413" t="s">
        <v>23</v>
      </c>
      <c r="E6413" t="s">
        <v>29</v>
      </c>
      <c r="F6413" t="s">
        <v>28</v>
      </c>
      <c r="K6413">
        <v>0</v>
      </c>
      <c r="L6413" s="26">
        <v>49674</v>
      </c>
      <c r="M6413">
        <v>12</v>
      </c>
    </row>
    <row r="6414" spans="1:14" x14ac:dyDescent="0.25">
      <c r="A6414" s="21" t="str">
        <f t="shared" si="100"/>
        <v>MOW M2N CAAF_2036</v>
      </c>
      <c r="B6414" t="s">
        <v>130</v>
      </c>
      <c r="C6414" t="s">
        <v>83</v>
      </c>
      <c r="D6414" t="s">
        <v>23</v>
      </c>
      <c r="E6414" t="s">
        <v>29</v>
      </c>
      <c r="F6414" t="s">
        <v>28</v>
      </c>
      <c r="K6414">
        <v>0</v>
      </c>
      <c r="L6414" s="26">
        <v>50040</v>
      </c>
      <c r="M6414">
        <v>13</v>
      </c>
    </row>
    <row r="6415" spans="1:14" x14ac:dyDescent="0.25">
      <c r="A6415" s="21" t="str">
        <f t="shared" si="100"/>
        <v>MOW M2N CAAF_2037</v>
      </c>
      <c r="B6415" t="s">
        <v>130</v>
      </c>
      <c r="C6415" t="s">
        <v>83</v>
      </c>
      <c r="D6415" t="s">
        <v>23</v>
      </c>
      <c r="E6415" t="s">
        <v>29</v>
      </c>
      <c r="F6415" t="s">
        <v>28</v>
      </c>
      <c r="K6415">
        <v>0</v>
      </c>
      <c r="L6415" s="26">
        <v>50405</v>
      </c>
      <c r="M6415">
        <v>14</v>
      </c>
    </row>
    <row r="6416" spans="1:14" x14ac:dyDescent="0.25">
      <c r="A6416" s="21" t="str">
        <f t="shared" si="100"/>
        <v>MOW M2N CAAF_2038</v>
      </c>
      <c r="B6416" t="s">
        <v>130</v>
      </c>
      <c r="C6416" t="s">
        <v>83</v>
      </c>
      <c r="D6416" t="s">
        <v>23</v>
      </c>
      <c r="E6416" t="s">
        <v>29</v>
      </c>
      <c r="F6416" t="s">
        <v>28</v>
      </c>
      <c r="K6416">
        <v>0</v>
      </c>
      <c r="L6416" s="26">
        <v>50770</v>
      </c>
      <c r="M6416">
        <v>15</v>
      </c>
    </row>
    <row r="6417" spans="1:13" x14ac:dyDescent="0.25">
      <c r="A6417" s="21" t="str">
        <f t="shared" si="100"/>
        <v>MOW M2N CAAF_2039</v>
      </c>
      <c r="B6417" t="s">
        <v>130</v>
      </c>
      <c r="C6417" t="s">
        <v>83</v>
      </c>
      <c r="D6417" t="s">
        <v>23</v>
      </c>
      <c r="E6417" t="s">
        <v>29</v>
      </c>
      <c r="F6417" t="s">
        <v>28</v>
      </c>
      <c r="K6417">
        <v>0</v>
      </c>
      <c r="L6417" s="26">
        <v>51135</v>
      </c>
      <c r="M6417">
        <v>16</v>
      </c>
    </row>
    <row r="6418" spans="1:13" x14ac:dyDescent="0.25">
      <c r="A6418" s="21" t="str">
        <f t="shared" si="100"/>
        <v>MOW M2N CAAF_2040</v>
      </c>
      <c r="B6418" t="s">
        <v>130</v>
      </c>
      <c r="C6418" t="s">
        <v>83</v>
      </c>
      <c r="D6418" t="s">
        <v>23</v>
      </c>
      <c r="E6418" t="s">
        <v>29</v>
      </c>
      <c r="F6418" t="s">
        <v>28</v>
      </c>
      <c r="K6418">
        <v>0</v>
      </c>
      <c r="L6418" s="26">
        <v>51501</v>
      </c>
      <c r="M6418">
        <v>17</v>
      </c>
    </row>
    <row r="6419" spans="1:13" x14ac:dyDescent="0.25">
      <c r="A6419" s="21" t="str">
        <f t="shared" si="100"/>
        <v>MOW M2N CAAF_2041</v>
      </c>
      <c r="B6419" t="s">
        <v>130</v>
      </c>
      <c r="C6419" t="s">
        <v>83</v>
      </c>
      <c r="D6419" t="s">
        <v>23</v>
      </c>
      <c r="E6419" t="s">
        <v>29</v>
      </c>
      <c r="F6419" t="s">
        <v>28</v>
      </c>
      <c r="K6419">
        <v>0</v>
      </c>
      <c r="L6419" s="26">
        <v>51866</v>
      </c>
      <c r="M6419">
        <v>18</v>
      </c>
    </row>
    <row r="6420" spans="1:13" x14ac:dyDescent="0.25">
      <c r="A6420" s="21" t="str">
        <f t="shared" si="100"/>
        <v>MOW M2N CAAF_2042</v>
      </c>
      <c r="B6420" t="s">
        <v>130</v>
      </c>
      <c r="C6420" t="s">
        <v>83</v>
      </c>
      <c r="D6420" t="s">
        <v>23</v>
      </c>
      <c r="E6420" t="s">
        <v>29</v>
      </c>
      <c r="F6420" t="s">
        <v>28</v>
      </c>
      <c r="K6420">
        <v>0</v>
      </c>
      <c r="L6420" s="26">
        <v>52231</v>
      </c>
      <c r="M6420">
        <v>19</v>
      </c>
    </row>
    <row r="6421" spans="1:13" x14ac:dyDescent="0.25">
      <c r="A6421" s="21" t="str">
        <f t="shared" si="100"/>
        <v>MOW M2N CAAF_2043</v>
      </c>
      <c r="B6421" t="s">
        <v>130</v>
      </c>
      <c r="C6421" t="s">
        <v>83</v>
      </c>
      <c r="D6421" t="s">
        <v>23</v>
      </c>
      <c r="E6421" t="s">
        <v>29</v>
      </c>
      <c r="F6421" t="s">
        <v>28</v>
      </c>
      <c r="K6421">
        <v>0</v>
      </c>
      <c r="L6421" s="26">
        <v>52596</v>
      </c>
      <c r="M6421">
        <v>20</v>
      </c>
    </row>
    <row r="6422" spans="1:13" x14ac:dyDescent="0.25">
      <c r="A6422" s="21" t="str">
        <f t="shared" si="100"/>
        <v>MOW M2N CAAF_2024</v>
      </c>
      <c r="B6422" t="s">
        <v>130</v>
      </c>
      <c r="C6422" t="s">
        <v>83</v>
      </c>
      <c r="D6422" t="s">
        <v>23</v>
      </c>
      <c r="E6422" t="s">
        <v>29</v>
      </c>
      <c r="F6422" t="s">
        <v>31</v>
      </c>
      <c r="K6422">
        <v>0</v>
      </c>
      <c r="L6422" s="26">
        <v>45657</v>
      </c>
      <c r="M6422">
        <v>1</v>
      </c>
    </row>
    <row r="6423" spans="1:13" x14ac:dyDescent="0.25">
      <c r="A6423" s="21" t="str">
        <f t="shared" si="100"/>
        <v>MOW M2N CAAF_2025</v>
      </c>
      <c r="B6423" t="s">
        <v>130</v>
      </c>
      <c r="C6423" t="s">
        <v>83</v>
      </c>
      <c r="D6423" t="s">
        <v>23</v>
      </c>
      <c r="E6423" t="s">
        <v>29</v>
      </c>
      <c r="F6423" t="s">
        <v>31</v>
      </c>
      <c r="K6423">
        <v>0</v>
      </c>
      <c r="L6423" s="26">
        <v>46022</v>
      </c>
      <c r="M6423">
        <v>2</v>
      </c>
    </row>
    <row r="6424" spans="1:13" x14ac:dyDescent="0.25">
      <c r="A6424" s="21" t="str">
        <f t="shared" si="100"/>
        <v>MOW M2N CAAF_2026</v>
      </c>
      <c r="B6424" t="s">
        <v>130</v>
      </c>
      <c r="C6424" t="s">
        <v>83</v>
      </c>
      <c r="D6424" t="s">
        <v>23</v>
      </c>
      <c r="E6424" t="s">
        <v>29</v>
      </c>
      <c r="F6424" t="s">
        <v>31</v>
      </c>
      <c r="K6424">
        <v>0</v>
      </c>
      <c r="L6424" s="26">
        <v>46387</v>
      </c>
      <c r="M6424">
        <v>3</v>
      </c>
    </row>
    <row r="6425" spans="1:13" x14ac:dyDescent="0.25">
      <c r="A6425" s="21" t="str">
        <f t="shared" si="100"/>
        <v>MOW M2N CAAF_2027</v>
      </c>
      <c r="B6425" t="s">
        <v>130</v>
      </c>
      <c r="C6425" t="s">
        <v>83</v>
      </c>
      <c r="D6425" t="s">
        <v>23</v>
      </c>
      <c r="E6425" t="s">
        <v>29</v>
      </c>
      <c r="F6425" t="s">
        <v>31</v>
      </c>
      <c r="K6425">
        <v>0</v>
      </c>
      <c r="L6425" s="26">
        <v>46752</v>
      </c>
      <c r="M6425">
        <v>4</v>
      </c>
    </row>
    <row r="6426" spans="1:13" x14ac:dyDescent="0.25">
      <c r="A6426" s="21" t="str">
        <f t="shared" si="100"/>
        <v>MOW M2N CAAF_2028</v>
      </c>
      <c r="B6426" t="s">
        <v>130</v>
      </c>
      <c r="C6426" t="s">
        <v>83</v>
      </c>
      <c r="D6426" t="s">
        <v>23</v>
      </c>
      <c r="E6426" t="s">
        <v>29</v>
      </c>
      <c r="F6426" t="s">
        <v>31</v>
      </c>
      <c r="K6426">
        <v>0</v>
      </c>
      <c r="L6426" s="26">
        <v>47118</v>
      </c>
      <c r="M6426">
        <v>5</v>
      </c>
    </row>
    <row r="6427" spans="1:13" x14ac:dyDescent="0.25">
      <c r="A6427" s="21" t="str">
        <f t="shared" si="100"/>
        <v>MOW M2N CAAF_2029</v>
      </c>
      <c r="B6427" t="s">
        <v>130</v>
      </c>
      <c r="C6427" t="s">
        <v>83</v>
      </c>
      <c r="D6427" t="s">
        <v>23</v>
      </c>
      <c r="E6427" t="s">
        <v>29</v>
      </c>
      <c r="F6427" t="s">
        <v>31</v>
      </c>
      <c r="K6427">
        <v>0</v>
      </c>
      <c r="L6427" s="26">
        <v>47483</v>
      </c>
      <c r="M6427">
        <v>6</v>
      </c>
    </row>
    <row r="6428" spans="1:13" x14ac:dyDescent="0.25">
      <c r="A6428" s="21" t="str">
        <f t="shared" si="100"/>
        <v>MOW M2N CAAF_2030</v>
      </c>
      <c r="B6428" t="s">
        <v>130</v>
      </c>
      <c r="C6428" t="s">
        <v>83</v>
      </c>
      <c r="D6428" t="s">
        <v>23</v>
      </c>
      <c r="E6428" t="s">
        <v>29</v>
      </c>
      <c r="F6428" t="s">
        <v>31</v>
      </c>
      <c r="K6428">
        <v>0</v>
      </c>
      <c r="L6428" s="26">
        <v>47848</v>
      </c>
      <c r="M6428">
        <v>7</v>
      </c>
    </row>
    <row r="6429" spans="1:13" x14ac:dyDescent="0.25">
      <c r="A6429" s="21" t="str">
        <f t="shared" si="100"/>
        <v>MOW M2N CAAF_2031</v>
      </c>
      <c r="B6429" t="s">
        <v>130</v>
      </c>
      <c r="C6429" t="s">
        <v>83</v>
      </c>
      <c r="D6429" t="s">
        <v>23</v>
      </c>
      <c r="E6429" t="s">
        <v>29</v>
      </c>
      <c r="F6429" t="s">
        <v>31</v>
      </c>
      <c r="K6429">
        <v>0</v>
      </c>
      <c r="L6429" s="26">
        <v>48213</v>
      </c>
      <c r="M6429">
        <v>8</v>
      </c>
    </row>
    <row r="6430" spans="1:13" x14ac:dyDescent="0.25">
      <c r="A6430" s="21" t="str">
        <f t="shared" si="100"/>
        <v>MOW M2N CAAF_2032</v>
      </c>
      <c r="B6430" t="s">
        <v>130</v>
      </c>
      <c r="C6430" t="s">
        <v>83</v>
      </c>
      <c r="D6430" t="s">
        <v>23</v>
      </c>
      <c r="E6430" t="s">
        <v>29</v>
      </c>
      <c r="F6430" t="s">
        <v>31</v>
      </c>
      <c r="K6430">
        <v>0</v>
      </c>
      <c r="L6430" s="26">
        <v>48579</v>
      </c>
      <c r="M6430">
        <v>9</v>
      </c>
    </row>
    <row r="6431" spans="1:13" x14ac:dyDescent="0.25">
      <c r="A6431" s="21" t="str">
        <f t="shared" si="100"/>
        <v>MOW M2N CAAF_2033</v>
      </c>
      <c r="B6431" t="s">
        <v>130</v>
      </c>
      <c r="C6431" t="s">
        <v>83</v>
      </c>
      <c r="D6431" t="s">
        <v>23</v>
      </c>
      <c r="E6431" t="s">
        <v>29</v>
      </c>
      <c r="F6431" t="s">
        <v>31</v>
      </c>
      <c r="K6431">
        <v>0</v>
      </c>
      <c r="L6431" s="26">
        <v>48944</v>
      </c>
      <c r="M6431">
        <v>10</v>
      </c>
    </row>
    <row r="6432" spans="1:13" x14ac:dyDescent="0.25">
      <c r="A6432" s="21" t="str">
        <f t="shared" si="100"/>
        <v>MOW M2N CAAF_2034</v>
      </c>
      <c r="B6432" t="s">
        <v>130</v>
      </c>
      <c r="C6432" t="s">
        <v>83</v>
      </c>
      <c r="D6432" t="s">
        <v>23</v>
      </c>
      <c r="E6432" t="s">
        <v>29</v>
      </c>
      <c r="F6432" t="s">
        <v>31</v>
      </c>
      <c r="K6432">
        <v>0</v>
      </c>
      <c r="L6432" s="26">
        <v>49309</v>
      </c>
      <c r="M6432">
        <v>11</v>
      </c>
    </row>
    <row r="6433" spans="1:14" x14ac:dyDescent="0.25">
      <c r="A6433" s="21" t="str">
        <f t="shared" si="100"/>
        <v>MOW M2N CAAF_2035</v>
      </c>
      <c r="B6433" t="s">
        <v>130</v>
      </c>
      <c r="C6433" t="s">
        <v>83</v>
      </c>
      <c r="D6433" t="s">
        <v>23</v>
      </c>
      <c r="E6433" t="s">
        <v>29</v>
      </c>
      <c r="F6433" t="s">
        <v>31</v>
      </c>
      <c r="K6433">
        <v>0</v>
      </c>
      <c r="L6433" s="26">
        <v>49674</v>
      </c>
      <c r="M6433">
        <v>12</v>
      </c>
    </row>
    <row r="6434" spans="1:14" x14ac:dyDescent="0.25">
      <c r="A6434" s="21" t="str">
        <f t="shared" si="100"/>
        <v>MOW M2N CAAF_2036</v>
      </c>
      <c r="B6434" t="s">
        <v>130</v>
      </c>
      <c r="C6434" t="s">
        <v>83</v>
      </c>
      <c r="D6434" t="s">
        <v>23</v>
      </c>
      <c r="E6434" t="s">
        <v>29</v>
      </c>
      <c r="F6434" t="s">
        <v>31</v>
      </c>
      <c r="K6434">
        <v>0</v>
      </c>
      <c r="L6434" s="26">
        <v>50040</v>
      </c>
      <c r="M6434">
        <v>13</v>
      </c>
    </row>
    <row r="6435" spans="1:14" x14ac:dyDescent="0.25">
      <c r="A6435" s="21" t="str">
        <f t="shared" si="100"/>
        <v>MOW M2N CAAF_2037</v>
      </c>
      <c r="B6435" t="s">
        <v>130</v>
      </c>
      <c r="C6435" t="s">
        <v>83</v>
      </c>
      <c r="D6435" t="s">
        <v>23</v>
      </c>
      <c r="E6435" t="s">
        <v>29</v>
      </c>
      <c r="F6435" t="s">
        <v>31</v>
      </c>
      <c r="K6435">
        <v>0</v>
      </c>
      <c r="L6435" s="26">
        <v>50405</v>
      </c>
      <c r="M6435">
        <v>14</v>
      </c>
    </row>
    <row r="6436" spans="1:14" x14ac:dyDescent="0.25">
      <c r="A6436" s="21" t="str">
        <f t="shared" si="100"/>
        <v>MOW M2N CAAF_2038</v>
      </c>
      <c r="B6436" t="s">
        <v>130</v>
      </c>
      <c r="C6436" t="s">
        <v>83</v>
      </c>
      <c r="D6436" t="s">
        <v>23</v>
      </c>
      <c r="E6436" t="s">
        <v>29</v>
      </c>
      <c r="F6436" t="s">
        <v>31</v>
      </c>
      <c r="K6436">
        <v>0</v>
      </c>
      <c r="L6436" s="26">
        <v>50770</v>
      </c>
      <c r="M6436">
        <v>15</v>
      </c>
    </row>
    <row r="6437" spans="1:14" x14ac:dyDescent="0.25">
      <c r="A6437" s="21" t="str">
        <f t="shared" si="100"/>
        <v>MOW M2N CAAF_2039</v>
      </c>
      <c r="B6437" t="s">
        <v>130</v>
      </c>
      <c r="C6437" t="s">
        <v>83</v>
      </c>
      <c r="D6437" t="s">
        <v>23</v>
      </c>
      <c r="E6437" t="s">
        <v>29</v>
      </c>
      <c r="F6437" t="s">
        <v>31</v>
      </c>
      <c r="K6437">
        <v>0</v>
      </c>
      <c r="L6437" s="26">
        <v>51135</v>
      </c>
      <c r="M6437">
        <v>16</v>
      </c>
    </row>
    <row r="6438" spans="1:14" x14ac:dyDescent="0.25">
      <c r="A6438" s="21" t="str">
        <f t="shared" si="100"/>
        <v>MOW M2N CAAF_2040</v>
      </c>
      <c r="B6438" t="s">
        <v>130</v>
      </c>
      <c r="C6438" t="s">
        <v>83</v>
      </c>
      <c r="D6438" t="s">
        <v>23</v>
      </c>
      <c r="E6438" t="s">
        <v>29</v>
      </c>
      <c r="F6438" t="s">
        <v>31</v>
      </c>
      <c r="K6438">
        <v>0</v>
      </c>
      <c r="L6438" s="26">
        <v>51501</v>
      </c>
      <c r="M6438">
        <v>17</v>
      </c>
    </row>
    <row r="6439" spans="1:14" x14ac:dyDescent="0.25">
      <c r="A6439" s="21" t="str">
        <f t="shared" si="100"/>
        <v>MOW M2N CAAF_2041</v>
      </c>
      <c r="B6439" t="s">
        <v>130</v>
      </c>
      <c r="C6439" t="s">
        <v>83</v>
      </c>
      <c r="D6439" t="s">
        <v>23</v>
      </c>
      <c r="E6439" t="s">
        <v>29</v>
      </c>
      <c r="F6439" t="s">
        <v>31</v>
      </c>
      <c r="K6439">
        <v>0</v>
      </c>
      <c r="L6439" s="26">
        <v>51866</v>
      </c>
      <c r="M6439">
        <v>18</v>
      </c>
    </row>
    <row r="6440" spans="1:14" x14ac:dyDescent="0.25">
      <c r="A6440" s="21" t="str">
        <f t="shared" si="100"/>
        <v>MOW M2N CAAF_2042</v>
      </c>
      <c r="B6440" t="s">
        <v>130</v>
      </c>
      <c r="C6440" t="s">
        <v>83</v>
      </c>
      <c r="D6440" t="s">
        <v>23</v>
      </c>
      <c r="E6440" t="s">
        <v>29</v>
      </c>
      <c r="F6440" t="s">
        <v>31</v>
      </c>
      <c r="K6440">
        <v>0</v>
      </c>
      <c r="L6440" s="26">
        <v>52231</v>
      </c>
      <c r="M6440">
        <v>19</v>
      </c>
    </row>
    <row r="6441" spans="1:14" x14ac:dyDescent="0.25">
      <c r="A6441" s="21" t="str">
        <f t="shared" si="100"/>
        <v>MOW M2N CAAF_2043</v>
      </c>
      <c r="B6441" t="s">
        <v>130</v>
      </c>
      <c r="C6441" t="s">
        <v>83</v>
      </c>
      <c r="D6441" t="s">
        <v>23</v>
      </c>
      <c r="E6441" t="s">
        <v>29</v>
      </c>
      <c r="F6441" t="s">
        <v>31</v>
      </c>
      <c r="K6441">
        <v>0</v>
      </c>
      <c r="L6441" s="26">
        <v>52596</v>
      </c>
      <c r="M6441">
        <v>20</v>
      </c>
    </row>
    <row r="6442" spans="1:14" x14ac:dyDescent="0.25">
      <c r="A6442" s="21" t="str">
        <f t="shared" si="100"/>
        <v>MOW M2N CAAF_2024</v>
      </c>
      <c r="B6442" t="s">
        <v>130</v>
      </c>
      <c r="C6442" t="s">
        <v>83</v>
      </c>
      <c r="D6442" t="s">
        <v>23</v>
      </c>
      <c r="E6442" t="s">
        <v>5</v>
      </c>
      <c r="F6442" t="s">
        <v>4</v>
      </c>
      <c r="G6442">
        <v>0</v>
      </c>
      <c r="H6442">
        <v>0</v>
      </c>
      <c r="I6442">
        <v>0</v>
      </c>
      <c r="J6442">
        <v>0</v>
      </c>
      <c r="L6442" s="26">
        <v>45657</v>
      </c>
      <c r="M6442">
        <v>1</v>
      </c>
      <c r="N6442">
        <v>0</v>
      </c>
    </row>
    <row r="6443" spans="1:14" x14ac:dyDescent="0.25">
      <c r="A6443" s="21" t="str">
        <f t="shared" si="100"/>
        <v>MOW M2N CAAF_2025</v>
      </c>
      <c r="B6443" t="s">
        <v>130</v>
      </c>
      <c r="C6443" t="s">
        <v>83</v>
      </c>
      <c r="D6443" t="s">
        <v>23</v>
      </c>
      <c r="E6443" t="s">
        <v>5</v>
      </c>
      <c r="F6443" t="s">
        <v>4</v>
      </c>
      <c r="G6443">
        <v>0</v>
      </c>
      <c r="H6443">
        <v>0</v>
      </c>
      <c r="I6443">
        <v>0</v>
      </c>
      <c r="J6443">
        <v>0</v>
      </c>
      <c r="L6443" s="26">
        <v>46022</v>
      </c>
      <c r="M6443">
        <v>2</v>
      </c>
      <c r="N6443">
        <v>0</v>
      </c>
    </row>
    <row r="6444" spans="1:14" x14ac:dyDescent="0.25">
      <c r="A6444" s="21" t="str">
        <f t="shared" si="100"/>
        <v>MOW M2N CAAF_2026</v>
      </c>
      <c r="B6444" t="s">
        <v>130</v>
      </c>
      <c r="C6444" t="s">
        <v>83</v>
      </c>
      <c r="D6444" t="s">
        <v>23</v>
      </c>
      <c r="E6444" t="s">
        <v>5</v>
      </c>
      <c r="F6444" t="s">
        <v>4</v>
      </c>
      <c r="G6444">
        <v>0</v>
      </c>
      <c r="H6444">
        <v>7614.62841796875</v>
      </c>
      <c r="I6444">
        <v>53019.75390625</v>
      </c>
      <c r="J6444">
        <v>0</v>
      </c>
      <c r="L6444" s="26">
        <v>46387</v>
      </c>
      <c r="M6444">
        <v>3</v>
      </c>
      <c r="N6444">
        <v>-24559.650390625</v>
      </c>
    </row>
    <row r="6445" spans="1:14" x14ac:dyDescent="0.25">
      <c r="A6445" s="21" t="str">
        <f t="shared" si="100"/>
        <v>MOW M2N CAAF_2027</v>
      </c>
      <c r="B6445" t="s">
        <v>130</v>
      </c>
      <c r="C6445" t="s">
        <v>83</v>
      </c>
      <c r="D6445" t="s">
        <v>23</v>
      </c>
      <c r="E6445" t="s">
        <v>5</v>
      </c>
      <c r="F6445" t="s">
        <v>4</v>
      </c>
      <c r="G6445">
        <v>0</v>
      </c>
      <c r="H6445">
        <v>11060.0673828125</v>
      </c>
      <c r="I6445">
        <v>-13221.140625</v>
      </c>
      <c r="J6445">
        <v>0</v>
      </c>
      <c r="L6445" s="26">
        <v>46752</v>
      </c>
      <c r="M6445">
        <v>4</v>
      </c>
      <c r="N6445">
        <v>-25058.15625</v>
      </c>
    </row>
    <row r="6446" spans="1:14" x14ac:dyDescent="0.25">
      <c r="A6446" s="21" t="str">
        <f t="shared" si="100"/>
        <v>MOW M2N CAAF_2028</v>
      </c>
      <c r="B6446" t="s">
        <v>130</v>
      </c>
      <c r="C6446" t="s">
        <v>83</v>
      </c>
      <c r="D6446" t="s">
        <v>23</v>
      </c>
      <c r="E6446" t="s">
        <v>5</v>
      </c>
      <c r="F6446" t="s">
        <v>4</v>
      </c>
      <c r="G6446">
        <v>0</v>
      </c>
      <c r="H6446">
        <v>20202.310546875</v>
      </c>
      <c r="I6446">
        <v>148720.640625</v>
      </c>
      <c r="J6446">
        <v>0</v>
      </c>
      <c r="L6446" s="26">
        <v>47118</v>
      </c>
      <c r="M6446">
        <v>5</v>
      </c>
      <c r="N6446">
        <v>-51299.54296875</v>
      </c>
    </row>
    <row r="6447" spans="1:14" x14ac:dyDescent="0.25">
      <c r="A6447" s="21" t="str">
        <f t="shared" si="100"/>
        <v>MOW M2N CAAF_2029</v>
      </c>
      <c r="B6447" t="s">
        <v>130</v>
      </c>
      <c r="C6447" t="s">
        <v>83</v>
      </c>
      <c r="D6447" t="s">
        <v>23</v>
      </c>
      <c r="E6447" t="s">
        <v>5</v>
      </c>
      <c r="F6447" t="s">
        <v>4</v>
      </c>
      <c r="G6447">
        <v>0</v>
      </c>
      <c r="H6447">
        <v>26143.6328125</v>
      </c>
      <c r="I6447">
        <v>210010.53125</v>
      </c>
      <c r="J6447">
        <v>0</v>
      </c>
      <c r="L6447" s="26">
        <v>47483</v>
      </c>
      <c r="M6447">
        <v>6</v>
      </c>
      <c r="N6447">
        <v>-46940.23828125</v>
      </c>
    </row>
    <row r="6448" spans="1:14" x14ac:dyDescent="0.25">
      <c r="A6448" s="21" t="str">
        <f t="shared" si="100"/>
        <v>MOW M2N CAAF_2030</v>
      </c>
      <c r="B6448" t="s">
        <v>130</v>
      </c>
      <c r="C6448" t="s">
        <v>83</v>
      </c>
      <c r="D6448" t="s">
        <v>23</v>
      </c>
      <c r="E6448" t="s">
        <v>5</v>
      </c>
      <c r="F6448" t="s">
        <v>4</v>
      </c>
      <c r="G6448">
        <v>0</v>
      </c>
      <c r="H6448">
        <v>37599.40625</v>
      </c>
      <c r="I6448">
        <v>252929.984375</v>
      </c>
      <c r="J6448">
        <v>0</v>
      </c>
      <c r="L6448" s="26">
        <v>47848</v>
      </c>
      <c r="M6448">
        <v>7</v>
      </c>
      <c r="N6448">
        <v>-72735.90625</v>
      </c>
    </row>
    <row r="6449" spans="1:14" x14ac:dyDescent="0.25">
      <c r="A6449" s="21" t="str">
        <f t="shared" si="100"/>
        <v>MOW M2N CAAF_2031</v>
      </c>
      <c r="B6449" t="s">
        <v>130</v>
      </c>
      <c r="C6449" t="s">
        <v>83</v>
      </c>
      <c r="D6449" t="s">
        <v>23</v>
      </c>
      <c r="E6449" t="s">
        <v>5</v>
      </c>
      <c r="F6449" t="s">
        <v>4</v>
      </c>
      <c r="G6449">
        <v>0</v>
      </c>
      <c r="H6449">
        <v>58827.63671875</v>
      </c>
      <c r="I6449">
        <v>303933.4375</v>
      </c>
      <c r="J6449">
        <v>0</v>
      </c>
      <c r="L6449" s="26">
        <v>48213</v>
      </c>
      <c r="M6449">
        <v>8</v>
      </c>
      <c r="N6449">
        <v>-84743.9453125</v>
      </c>
    </row>
    <row r="6450" spans="1:14" x14ac:dyDescent="0.25">
      <c r="A6450" s="21" t="str">
        <f t="shared" si="100"/>
        <v>MOW M2N CAAF_2032</v>
      </c>
      <c r="B6450" t="s">
        <v>130</v>
      </c>
      <c r="C6450" t="s">
        <v>83</v>
      </c>
      <c r="D6450" t="s">
        <v>23</v>
      </c>
      <c r="E6450" t="s">
        <v>5</v>
      </c>
      <c r="F6450" t="s">
        <v>4</v>
      </c>
      <c r="G6450">
        <v>0</v>
      </c>
      <c r="H6450">
        <v>63802.0859375</v>
      </c>
      <c r="I6450">
        <v>351676.46875</v>
      </c>
      <c r="J6450">
        <v>0</v>
      </c>
      <c r="L6450" s="26">
        <v>48579</v>
      </c>
      <c r="M6450">
        <v>9</v>
      </c>
      <c r="N6450">
        <v>-121448.9453125</v>
      </c>
    </row>
    <row r="6451" spans="1:14" x14ac:dyDescent="0.25">
      <c r="A6451" s="21" t="str">
        <f t="shared" si="100"/>
        <v>MOW M2N CAAF_2033</v>
      </c>
      <c r="B6451" t="s">
        <v>130</v>
      </c>
      <c r="C6451" t="s">
        <v>83</v>
      </c>
      <c r="D6451" t="s">
        <v>23</v>
      </c>
      <c r="E6451" t="s">
        <v>5</v>
      </c>
      <c r="F6451" t="s">
        <v>4</v>
      </c>
      <c r="G6451">
        <v>0</v>
      </c>
      <c r="H6451">
        <v>74562.3671875</v>
      </c>
      <c r="I6451">
        <v>398290.40625</v>
      </c>
      <c r="J6451">
        <v>0</v>
      </c>
      <c r="L6451" s="26">
        <v>48944</v>
      </c>
      <c r="M6451">
        <v>10</v>
      </c>
      <c r="N6451">
        <v>-152183.140625</v>
      </c>
    </row>
    <row r="6452" spans="1:14" x14ac:dyDescent="0.25">
      <c r="A6452" s="21" t="str">
        <f t="shared" si="100"/>
        <v>MOW M2N CAAF_2034</v>
      </c>
      <c r="B6452" t="s">
        <v>130</v>
      </c>
      <c r="C6452" t="s">
        <v>83</v>
      </c>
      <c r="D6452" t="s">
        <v>23</v>
      </c>
      <c r="E6452" t="s">
        <v>5</v>
      </c>
      <c r="F6452" t="s">
        <v>4</v>
      </c>
      <c r="G6452">
        <v>0</v>
      </c>
      <c r="H6452">
        <v>84440.7890625</v>
      </c>
      <c r="I6452">
        <v>445716.375</v>
      </c>
      <c r="J6452">
        <v>0</v>
      </c>
      <c r="L6452" s="26">
        <v>49309</v>
      </c>
      <c r="M6452">
        <v>11</v>
      </c>
      <c r="N6452">
        <v>-181946.90625</v>
      </c>
    </row>
    <row r="6453" spans="1:14" x14ac:dyDescent="0.25">
      <c r="A6453" s="21" t="str">
        <f t="shared" si="100"/>
        <v>MOW M2N CAAF_2035</v>
      </c>
      <c r="B6453" t="s">
        <v>130</v>
      </c>
      <c r="C6453" t="s">
        <v>83</v>
      </c>
      <c r="D6453" t="s">
        <v>23</v>
      </c>
      <c r="E6453" t="s">
        <v>5</v>
      </c>
      <c r="F6453" t="s">
        <v>4</v>
      </c>
      <c r="G6453">
        <v>0</v>
      </c>
      <c r="H6453">
        <v>95296.203125</v>
      </c>
      <c r="I6453">
        <v>492659.125</v>
      </c>
      <c r="J6453">
        <v>0</v>
      </c>
      <c r="L6453" s="26">
        <v>49674</v>
      </c>
      <c r="M6453">
        <v>12</v>
      </c>
      <c r="N6453">
        <v>-203032.984375</v>
      </c>
    </row>
    <row r="6454" spans="1:14" x14ac:dyDescent="0.25">
      <c r="A6454" s="21" t="str">
        <f t="shared" si="100"/>
        <v>MOW M2N CAAF_2036</v>
      </c>
      <c r="B6454" t="s">
        <v>130</v>
      </c>
      <c r="C6454" t="s">
        <v>83</v>
      </c>
      <c r="D6454" t="s">
        <v>23</v>
      </c>
      <c r="E6454" t="s">
        <v>5</v>
      </c>
      <c r="F6454" t="s">
        <v>4</v>
      </c>
      <c r="G6454">
        <v>0</v>
      </c>
      <c r="H6454">
        <v>104557.46875</v>
      </c>
      <c r="I6454">
        <v>476390.71875</v>
      </c>
      <c r="J6454">
        <v>0</v>
      </c>
      <c r="L6454" s="26">
        <v>50040</v>
      </c>
      <c r="M6454">
        <v>13</v>
      </c>
      <c r="N6454">
        <v>-175978.203125</v>
      </c>
    </row>
    <row r="6455" spans="1:14" x14ac:dyDescent="0.25">
      <c r="A6455" s="21" t="str">
        <f t="shared" si="100"/>
        <v>MOW M2N CAAF_2037</v>
      </c>
      <c r="B6455" t="s">
        <v>130</v>
      </c>
      <c r="C6455" t="s">
        <v>83</v>
      </c>
      <c r="D6455" t="s">
        <v>23</v>
      </c>
      <c r="E6455" t="s">
        <v>5</v>
      </c>
      <c r="F6455" t="s">
        <v>4</v>
      </c>
      <c r="G6455">
        <v>0</v>
      </c>
      <c r="H6455">
        <v>109644.7109375</v>
      </c>
      <c r="I6455">
        <v>458976.3125</v>
      </c>
      <c r="J6455">
        <v>0</v>
      </c>
      <c r="L6455" s="26">
        <v>50405</v>
      </c>
      <c r="M6455">
        <v>14</v>
      </c>
      <c r="N6455">
        <v>-175901.796875</v>
      </c>
    </row>
    <row r="6456" spans="1:14" x14ac:dyDescent="0.25">
      <c r="A6456" s="21" t="str">
        <f t="shared" si="100"/>
        <v>MOW M2N CAAF_2038</v>
      </c>
      <c r="B6456" t="s">
        <v>130</v>
      </c>
      <c r="C6456" t="s">
        <v>83</v>
      </c>
      <c r="D6456" t="s">
        <v>23</v>
      </c>
      <c r="E6456" t="s">
        <v>5</v>
      </c>
      <c r="F6456" t="s">
        <v>4</v>
      </c>
      <c r="G6456">
        <v>0</v>
      </c>
      <c r="H6456">
        <v>116022.5546875</v>
      </c>
      <c r="I6456">
        <v>445628</v>
      </c>
      <c r="J6456">
        <v>0</v>
      </c>
      <c r="L6456" s="26">
        <v>50770</v>
      </c>
      <c r="M6456">
        <v>15</v>
      </c>
      <c r="N6456">
        <v>-140368.28125</v>
      </c>
    </row>
    <row r="6457" spans="1:14" x14ac:dyDescent="0.25">
      <c r="A6457" s="21" t="str">
        <f t="shared" si="100"/>
        <v>MOW M2N CAAF_2039</v>
      </c>
      <c r="B6457" t="s">
        <v>130</v>
      </c>
      <c r="C6457" t="s">
        <v>83</v>
      </c>
      <c r="D6457" t="s">
        <v>23</v>
      </c>
      <c r="E6457" t="s">
        <v>5</v>
      </c>
      <c r="F6457" t="s">
        <v>4</v>
      </c>
      <c r="G6457">
        <v>0</v>
      </c>
      <c r="H6457">
        <v>187167.59375</v>
      </c>
      <c r="I6457">
        <v>765812.6875</v>
      </c>
      <c r="J6457">
        <v>0</v>
      </c>
      <c r="L6457" s="26">
        <v>51135</v>
      </c>
      <c r="M6457">
        <v>16</v>
      </c>
      <c r="N6457">
        <v>-202842.890625</v>
      </c>
    </row>
    <row r="6458" spans="1:14" x14ac:dyDescent="0.25">
      <c r="A6458" s="21" t="str">
        <f t="shared" si="100"/>
        <v>MOW M2N CAAF_2040</v>
      </c>
      <c r="B6458" t="s">
        <v>130</v>
      </c>
      <c r="C6458" t="s">
        <v>83</v>
      </c>
      <c r="D6458" t="s">
        <v>23</v>
      </c>
      <c r="E6458" t="s">
        <v>5</v>
      </c>
      <c r="F6458" t="s">
        <v>4</v>
      </c>
      <c r="G6458">
        <v>0</v>
      </c>
      <c r="H6458">
        <v>200349.0625</v>
      </c>
      <c r="I6458">
        <v>751840</v>
      </c>
      <c r="J6458">
        <v>0</v>
      </c>
      <c r="L6458" s="26">
        <v>51501</v>
      </c>
      <c r="M6458">
        <v>17</v>
      </c>
      <c r="N6458">
        <v>-162285.578125</v>
      </c>
    </row>
    <row r="6459" spans="1:14" x14ac:dyDescent="0.25">
      <c r="A6459" s="21" t="str">
        <f t="shared" si="100"/>
        <v>MOW M2N CAAF_2041</v>
      </c>
      <c r="B6459" t="s">
        <v>130</v>
      </c>
      <c r="C6459" t="s">
        <v>83</v>
      </c>
      <c r="D6459" t="s">
        <v>23</v>
      </c>
      <c r="E6459" t="s">
        <v>5</v>
      </c>
      <c r="F6459" t="s">
        <v>4</v>
      </c>
      <c r="G6459">
        <v>0</v>
      </c>
      <c r="H6459">
        <v>203740.3125</v>
      </c>
      <c r="I6459">
        <v>732609.375</v>
      </c>
      <c r="J6459">
        <v>0</v>
      </c>
      <c r="L6459" s="26">
        <v>51866</v>
      </c>
      <c r="M6459">
        <v>18</v>
      </c>
      <c r="N6459">
        <v>-133282.40625</v>
      </c>
    </row>
    <row r="6460" spans="1:14" x14ac:dyDescent="0.25">
      <c r="A6460" s="21" t="str">
        <f t="shared" si="100"/>
        <v>MOW M2N CAAF_2042</v>
      </c>
      <c r="B6460" t="s">
        <v>130</v>
      </c>
      <c r="C6460" t="s">
        <v>83</v>
      </c>
      <c r="D6460" t="s">
        <v>23</v>
      </c>
      <c r="E6460" t="s">
        <v>5</v>
      </c>
      <c r="F6460" t="s">
        <v>4</v>
      </c>
      <c r="G6460">
        <v>0</v>
      </c>
      <c r="H6460">
        <v>222223.234375</v>
      </c>
      <c r="I6460">
        <v>758686.0625</v>
      </c>
      <c r="J6460">
        <v>0</v>
      </c>
      <c r="L6460" s="26">
        <v>52231</v>
      </c>
      <c r="M6460">
        <v>19</v>
      </c>
      <c r="N6460">
        <v>-105119.0546875</v>
      </c>
    </row>
    <row r="6461" spans="1:14" x14ac:dyDescent="0.25">
      <c r="A6461" s="21" t="str">
        <f t="shared" si="100"/>
        <v>MOW M2N CAAF_2043</v>
      </c>
      <c r="B6461" t="s">
        <v>130</v>
      </c>
      <c r="C6461" t="s">
        <v>83</v>
      </c>
      <c r="D6461" t="s">
        <v>23</v>
      </c>
      <c r="E6461" t="s">
        <v>5</v>
      </c>
      <c r="F6461" t="s">
        <v>4</v>
      </c>
      <c r="G6461">
        <v>0</v>
      </c>
      <c r="H6461">
        <v>228658.46875</v>
      </c>
      <c r="I6461">
        <v>740950.1875</v>
      </c>
      <c r="J6461">
        <v>0</v>
      </c>
      <c r="L6461" s="26">
        <v>52596</v>
      </c>
      <c r="M6461">
        <v>20</v>
      </c>
      <c r="N6461">
        <v>-70379.46875</v>
      </c>
    </row>
    <row r="6462" spans="1:14" x14ac:dyDescent="0.25">
      <c r="A6462" s="21" t="str">
        <f t="shared" si="100"/>
        <v>MOW M2N CAAF_2024</v>
      </c>
      <c r="B6462" t="s">
        <v>130</v>
      </c>
      <c r="C6462" t="s">
        <v>83</v>
      </c>
      <c r="D6462" t="s">
        <v>23</v>
      </c>
      <c r="E6462" t="s">
        <v>5</v>
      </c>
      <c r="F6462" t="s">
        <v>32</v>
      </c>
      <c r="G6462">
        <v>189100.46875</v>
      </c>
      <c r="H6462">
        <v>81692.578125</v>
      </c>
      <c r="I6462">
        <v>15499.482421875</v>
      </c>
      <c r="J6462">
        <v>0</v>
      </c>
      <c r="L6462" s="26">
        <v>45657</v>
      </c>
      <c r="M6462">
        <v>1</v>
      </c>
      <c r="N6462">
        <v>105479.078125</v>
      </c>
    </row>
    <row r="6463" spans="1:14" x14ac:dyDescent="0.25">
      <c r="A6463" s="21" t="str">
        <f t="shared" si="100"/>
        <v>MOW M2N CAAF_2025</v>
      </c>
      <c r="B6463" t="s">
        <v>130</v>
      </c>
      <c r="C6463" t="s">
        <v>83</v>
      </c>
      <c r="D6463" t="s">
        <v>23</v>
      </c>
      <c r="E6463" t="s">
        <v>5</v>
      </c>
      <c r="F6463" t="s">
        <v>32</v>
      </c>
      <c r="G6463">
        <v>204197.25</v>
      </c>
      <c r="H6463">
        <v>88198.15625</v>
      </c>
      <c r="I6463">
        <v>43533.515625</v>
      </c>
      <c r="J6463">
        <v>0</v>
      </c>
      <c r="L6463" s="26">
        <v>46022</v>
      </c>
      <c r="M6463">
        <v>2</v>
      </c>
      <c r="N6463">
        <v>106607.640625</v>
      </c>
    </row>
    <row r="6464" spans="1:14" x14ac:dyDescent="0.25">
      <c r="A6464" s="21" t="str">
        <f t="shared" si="100"/>
        <v>MOW M2N CAAF_2026</v>
      </c>
      <c r="B6464" t="s">
        <v>130</v>
      </c>
      <c r="C6464" t="s">
        <v>83</v>
      </c>
      <c r="D6464" t="s">
        <v>23</v>
      </c>
      <c r="E6464" t="s">
        <v>5</v>
      </c>
      <c r="F6464" t="s">
        <v>32</v>
      </c>
      <c r="G6464">
        <v>219276.34375</v>
      </c>
      <c r="H6464">
        <v>99640.6953125</v>
      </c>
      <c r="I6464">
        <v>47211.59375</v>
      </c>
      <c r="J6464">
        <v>0</v>
      </c>
      <c r="L6464" s="26">
        <v>46387</v>
      </c>
      <c r="M6464">
        <v>3</v>
      </c>
      <c r="N6464">
        <v>110696.1796875</v>
      </c>
    </row>
    <row r="6465" spans="1:14" x14ac:dyDescent="0.25">
      <c r="A6465" s="21" t="str">
        <f t="shared" si="100"/>
        <v>MOW M2N CAAF_2027</v>
      </c>
      <c r="B6465" t="s">
        <v>130</v>
      </c>
      <c r="C6465" t="s">
        <v>83</v>
      </c>
      <c r="D6465" t="s">
        <v>23</v>
      </c>
      <c r="E6465" t="s">
        <v>5</v>
      </c>
      <c r="F6465" t="s">
        <v>32</v>
      </c>
      <c r="G6465">
        <v>230496.265625</v>
      </c>
      <c r="H6465">
        <v>100880.5859375</v>
      </c>
      <c r="I6465">
        <v>50799.19921875</v>
      </c>
      <c r="J6465">
        <v>0</v>
      </c>
      <c r="L6465" s="26">
        <v>46752</v>
      </c>
      <c r="M6465">
        <v>4</v>
      </c>
      <c r="N6465">
        <v>110550.6953125</v>
      </c>
    </row>
    <row r="6466" spans="1:14" x14ac:dyDescent="0.25">
      <c r="A6466" s="21" t="str">
        <f t="shared" ref="A6466:A6529" si="101">B6466&amp;" "&amp;D6466&amp;" "&amp;C6466&amp;"_"&amp;YEAR(L6466)</f>
        <v>MOW M2N CAAF_2028</v>
      </c>
      <c r="B6466" t="s">
        <v>130</v>
      </c>
      <c r="C6466" t="s">
        <v>83</v>
      </c>
      <c r="D6466" t="s">
        <v>23</v>
      </c>
      <c r="E6466" t="s">
        <v>5</v>
      </c>
      <c r="F6466" t="s">
        <v>32</v>
      </c>
      <c r="G6466">
        <v>238907.859375</v>
      </c>
      <c r="H6466">
        <v>110266.9296875</v>
      </c>
      <c r="I6466">
        <v>54535.296875</v>
      </c>
      <c r="J6466">
        <v>0</v>
      </c>
      <c r="L6466" s="26">
        <v>47118</v>
      </c>
      <c r="M6466">
        <v>5</v>
      </c>
      <c r="N6466">
        <v>116865.3125</v>
      </c>
    </row>
    <row r="6467" spans="1:14" x14ac:dyDescent="0.25">
      <c r="A6467" s="21" t="str">
        <f t="shared" si="101"/>
        <v>MOW M2N CAAF_2029</v>
      </c>
      <c r="B6467" t="s">
        <v>130</v>
      </c>
      <c r="C6467" t="s">
        <v>83</v>
      </c>
      <c r="D6467" t="s">
        <v>23</v>
      </c>
      <c r="E6467" t="s">
        <v>5</v>
      </c>
      <c r="F6467" t="s">
        <v>32</v>
      </c>
      <c r="G6467">
        <v>246828.921875</v>
      </c>
      <c r="H6467">
        <v>121047.9765625</v>
      </c>
      <c r="I6467">
        <v>56837.07421875</v>
      </c>
      <c r="J6467">
        <v>0</v>
      </c>
      <c r="L6467" s="26">
        <v>47483</v>
      </c>
      <c r="M6467">
        <v>6</v>
      </c>
      <c r="N6467">
        <v>124399.1015625</v>
      </c>
    </row>
    <row r="6468" spans="1:14" x14ac:dyDescent="0.25">
      <c r="A6468" s="21" t="str">
        <f t="shared" si="101"/>
        <v>MOW M2N CAAF_2030</v>
      </c>
      <c r="B6468" t="s">
        <v>130</v>
      </c>
      <c r="C6468" t="s">
        <v>83</v>
      </c>
      <c r="D6468" t="s">
        <v>23</v>
      </c>
      <c r="E6468" t="s">
        <v>5</v>
      </c>
      <c r="F6468" t="s">
        <v>32</v>
      </c>
      <c r="G6468">
        <v>255533.296875</v>
      </c>
      <c r="H6468">
        <v>129491.375</v>
      </c>
      <c r="I6468">
        <v>62349.9765625</v>
      </c>
      <c r="J6468">
        <v>0</v>
      </c>
      <c r="L6468" s="26">
        <v>47848</v>
      </c>
      <c r="M6468">
        <v>7</v>
      </c>
      <c r="N6468">
        <v>129681.9296875</v>
      </c>
    </row>
    <row r="6469" spans="1:14" x14ac:dyDescent="0.25">
      <c r="A6469" s="21" t="str">
        <f t="shared" si="101"/>
        <v>MOW M2N CAAF_2031</v>
      </c>
      <c r="B6469" t="s">
        <v>130</v>
      </c>
      <c r="C6469" t="s">
        <v>83</v>
      </c>
      <c r="D6469" t="s">
        <v>23</v>
      </c>
      <c r="E6469" t="s">
        <v>5</v>
      </c>
      <c r="F6469" t="s">
        <v>32</v>
      </c>
      <c r="G6469">
        <v>259902.828125</v>
      </c>
      <c r="H6469">
        <v>115315.15625</v>
      </c>
      <c r="I6469">
        <v>60166.375</v>
      </c>
      <c r="J6469">
        <v>27125.732421875</v>
      </c>
      <c r="L6469" s="26">
        <v>48213</v>
      </c>
      <c r="M6469">
        <v>8</v>
      </c>
      <c r="N6469">
        <v>131674.546875</v>
      </c>
    </row>
    <row r="6470" spans="1:14" x14ac:dyDescent="0.25">
      <c r="A6470" s="21" t="str">
        <f t="shared" si="101"/>
        <v>MOW M2N CAAF_2032</v>
      </c>
      <c r="B6470" t="s">
        <v>130</v>
      </c>
      <c r="C6470" t="s">
        <v>83</v>
      </c>
      <c r="D6470" t="s">
        <v>23</v>
      </c>
      <c r="E6470" t="s">
        <v>5</v>
      </c>
      <c r="F6470" t="s">
        <v>32</v>
      </c>
      <c r="G6470">
        <v>268454.3125</v>
      </c>
      <c r="H6470">
        <v>117717.8671875</v>
      </c>
      <c r="I6470">
        <v>61382.828125</v>
      </c>
      <c r="J6470">
        <v>0</v>
      </c>
      <c r="L6470" s="26">
        <v>48579</v>
      </c>
      <c r="M6470">
        <v>9</v>
      </c>
      <c r="N6470">
        <v>126709.265625</v>
      </c>
    </row>
    <row r="6471" spans="1:14" x14ac:dyDescent="0.25">
      <c r="A6471" s="21" t="str">
        <f t="shared" si="101"/>
        <v>MOW M2N CAAF_2033</v>
      </c>
      <c r="B6471" t="s">
        <v>130</v>
      </c>
      <c r="C6471" t="s">
        <v>83</v>
      </c>
      <c r="D6471" t="s">
        <v>23</v>
      </c>
      <c r="E6471" t="s">
        <v>5</v>
      </c>
      <c r="F6471" t="s">
        <v>32</v>
      </c>
      <c r="G6471">
        <v>279679.09375</v>
      </c>
      <c r="H6471">
        <v>112417.015625</v>
      </c>
      <c r="I6471">
        <v>64018.3671875</v>
      </c>
      <c r="J6471">
        <v>0</v>
      </c>
      <c r="L6471" s="26">
        <v>48944</v>
      </c>
      <c r="M6471">
        <v>10</v>
      </c>
      <c r="N6471">
        <v>112862.0078125</v>
      </c>
    </row>
    <row r="6472" spans="1:14" x14ac:dyDescent="0.25">
      <c r="A6472" s="21" t="str">
        <f t="shared" si="101"/>
        <v>MOW M2N CAAF_2034</v>
      </c>
      <c r="B6472" t="s">
        <v>130</v>
      </c>
      <c r="C6472" t="s">
        <v>83</v>
      </c>
      <c r="D6472" t="s">
        <v>23</v>
      </c>
      <c r="E6472" t="s">
        <v>5</v>
      </c>
      <c r="F6472" t="s">
        <v>32</v>
      </c>
      <c r="G6472">
        <v>290426.71875</v>
      </c>
      <c r="H6472">
        <v>111453.625</v>
      </c>
      <c r="I6472">
        <v>66291.109375</v>
      </c>
      <c r="J6472">
        <v>0</v>
      </c>
      <c r="L6472" s="26">
        <v>49309</v>
      </c>
      <c r="M6472">
        <v>11</v>
      </c>
      <c r="N6472">
        <v>106438.0390625</v>
      </c>
    </row>
    <row r="6473" spans="1:14" x14ac:dyDescent="0.25">
      <c r="A6473" s="21" t="str">
        <f t="shared" si="101"/>
        <v>MOW M2N CAAF_2035</v>
      </c>
      <c r="B6473" t="s">
        <v>130</v>
      </c>
      <c r="C6473" t="s">
        <v>83</v>
      </c>
      <c r="D6473" t="s">
        <v>23</v>
      </c>
      <c r="E6473" t="s">
        <v>5</v>
      </c>
      <c r="F6473" t="s">
        <v>32</v>
      </c>
      <c r="G6473">
        <v>302394.375</v>
      </c>
      <c r="H6473">
        <v>110679.7421875</v>
      </c>
      <c r="I6473">
        <v>67375.546875</v>
      </c>
      <c r="J6473">
        <v>0</v>
      </c>
      <c r="L6473" s="26">
        <v>49674</v>
      </c>
      <c r="M6473">
        <v>12</v>
      </c>
      <c r="N6473">
        <v>100816.8671875</v>
      </c>
    </row>
    <row r="6474" spans="1:14" x14ac:dyDescent="0.25">
      <c r="A6474" s="21" t="str">
        <f t="shared" si="101"/>
        <v>MOW M2N CAAF_2036</v>
      </c>
      <c r="B6474" t="s">
        <v>130</v>
      </c>
      <c r="C6474" t="s">
        <v>83</v>
      </c>
      <c r="D6474" t="s">
        <v>23</v>
      </c>
      <c r="E6474" t="s">
        <v>5</v>
      </c>
      <c r="F6474" t="s">
        <v>32</v>
      </c>
      <c r="G6474">
        <v>314773.5625</v>
      </c>
      <c r="H6474">
        <v>111501.078125</v>
      </c>
      <c r="I6474">
        <v>70385.5390625</v>
      </c>
      <c r="J6474">
        <v>0</v>
      </c>
      <c r="L6474" s="26">
        <v>50040</v>
      </c>
      <c r="M6474">
        <v>13</v>
      </c>
      <c r="N6474">
        <v>99465.3359375</v>
      </c>
    </row>
    <row r="6475" spans="1:14" x14ac:dyDescent="0.25">
      <c r="A6475" s="21" t="str">
        <f t="shared" si="101"/>
        <v>MOW M2N CAAF_2037</v>
      </c>
      <c r="B6475" t="s">
        <v>130</v>
      </c>
      <c r="C6475" t="s">
        <v>83</v>
      </c>
      <c r="D6475" t="s">
        <v>23</v>
      </c>
      <c r="E6475" t="s">
        <v>5</v>
      </c>
      <c r="F6475" t="s">
        <v>32</v>
      </c>
      <c r="G6475">
        <v>326075.09375</v>
      </c>
      <c r="H6475">
        <v>110986.921875</v>
      </c>
      <c r="I6475">
        <v>71932.90625</v>
      </c>
      <c r="J6475">
        <v>0</v>
      </c>
      <c r="L6475" s="26">
        <v>50405</v>
      </c>
      <c r="M6475">
        <v>14</v>
      </c>
      <c r="N6475">
        <v>92347.9609375</v>
      </c>
    </row>
    <row r="6476" spans="1:14" x14ac:dyDescent="0.25">
      <c r="A6476" s="21" t="str">
        <f t="shared" si="101"/>
        <v>MOW M2N CAAF_2038</v>
      </c>
      <c r="B6476" t="s">
        <v>130</v>
      </c>
      <c r="C6476" t="s">
        <v>83</v>
      </c>
      <c r="D6476" t="s">
        <v>23</v>
      </c>
      <c r="E6476" t="s">
        <v>5</v>
      </c>
      <c r="F6476" t="s">
        <v>32</v>
      </c>
      <c r="G6476">
        <v>338127.1875</v>
      </c>
      <c r="H6476">
        <v>112150.1640625</v>
      </c>
      <c r="I6476">
        <v>72653.8125</v>
      </c>
      <c r="J6476">
        <v>0</v>
      </c>
      <c r="L6476" s="26">
        <v>50770</v>
      </c>
      <c r="M6476">
        <v>15</v>
      </c>
      <c r="N6476">
        <v>87694.4375</v>
      </c>
    </row>
    <row r="6477" spans="1:14" x14ac:dyDescent="0.25">
      <c r="A6477" s="21" t="str">
        <f t="shared" si="101"/>
        <v>MOW M2N CAAF_2039</v>
      </c>
      <c r="B6477" t="s">
        <v>130</v>
      </c>
      <c r="C6477" t="s">
        <v>83</v>
      </c>
      <c r="D6477" t="s">
        <v>23</v>
      </c>
      <c r="E6477" t="s">
        <v>5</v>
      </c>
      <c r="F6477" t="s">
        <v>32</v>
      </c>
      <c r="G6477">
        <v>355622.09375</v>
      </c>
      <c r="H6477">
        <v>112857.5234375</v>
      </c>
      <c r="I6477">
        <v>75687.7265625</v>
      </c>
      <c r="J6477">
        <v>0</v>
      </c>
      <c r="L6477" s="26">
        <v>51135</v>
      </c>
      <c r="M6477">
        <v>16</v>
      </c>
      <c r="N6477">
        <v>66475.625</v>
      </c>
    </row>
    <row r="6478" spans="1:14" x14ac:dyDescent="0.25">
      <c r="A6478" s="21" t="str">
        <f t="shared" si="101"/>
        <v>MOW M2N CAAF_2040</v>
      </c>
      <c r="B6478" t="s">
        <v>130</v>
      </c>
      <c r="C6478" t="s">
        <v>83</v>
      </c>
      <c r="D6478" t="s">
        <v>23</v>
      </c>
      <c r="E6478" t="s">
        <v>5</v>
      </c>
      <c r="F6478" t="s">
        <v>32</v>
      </c>
      <c r="G6478">
        <v>366219.4375</v>
      </c>
      <c r="H6478">
        <v>88652.59375</v>
      </c>
      <c r="I6478">
        <v>54972.7578125</v>
      </c>
      <c r="J6478">
        <v>133313.8125</v>
      </c>
      <c r="L6478" s="26">
        <v>51501</v>
      </c>
      <c r="M6478">
        <v>17</v>
      </c>
      <c r="N6478">
        <v>54312.75390625</v>
      </c>
    </row>
    <row r="6479" spans="1:14" x14ac:dyDescent="0.25">
      <c r="A6479" s="21" t="str">
        <f t="shared" si="101"/>
        <v>MOW M2N CAAF_2041</v>
      </c>
      <c r="B6479" t="s">
        <v>130</v>
      </c>
      <c r="C6479" t="s">
        <v>83</v>
      </c>
      <c r="D6479" t="s">
        <v>23</v>
      </c>
      <c r="E6479" t="s">
        <v>5</v>
      </c>
      <c r="F6479" t="s">
        <v>32</v>
      </c>
      <c r="G6479">
        <v>375933.28125</v>
      </c>
      <c r="H6479">
        <v>89992.4375</v>
      </c>
      <c r="I6479">
        <v>54206.16796875</v>
      </c>
      <c r="J6479">
        <v>0</v>
      </c>
      <c r="L6479" s="26">
        <v>51866</v>
      </c>
      <c r="M6479">
        <v>18</v>
      </c>
      <c r="N6479">
        <v>54471.6484375</v>
      </c>
    </row>
    <row r="6480" spans="1:14" x14ac:dyDescent="0.25">
      <c r="A6480" s="21" t="str">
        <f t="shared" si="101"/>
        <v>MOW M2N CAAF_2042</v>
      </c>
      <c r="B6480" t="s">
        <v>130</v>
      </c>
      <c r="C6480" t="s">
        <v>83</v>
      </c>
      <c r="D6480" t="s">
        <v>23</v>
      </c>
      <c r="E6480" t="s">
        <v>5</v>
      </c>
      <c r="F6480" t="s">
        <v>32</v>
      </c>
      <c r="G6480">
        <v>387701.34375</v>
      </c>
      <c r="H6480">
        <v>88304.65625</v>
      </c>
      <c r="I6480">
        <v>54454.33984375</v>
      </c>
      <c r="J6480">
        <v>0</v>
      </c>
      <c r="L6480" s="26">
        <v>52231</v>
      </c>
      <c r="M6480">
        <v>19</v>
      </c>
      <c r="N6480">
        <v>52110.54296875</v>
      </c>
    </row>
    <row r="6481" spans="1:14" x14ac:dyDescent="0.25">
      <c r="A6481" s="21" t="str">
        <f t="shared" si="101"/>
        <v>MOW M2N CAAF_2043</v>
      </c>
      <c r="B6481" t="s">
        <v>130</v>
      </c>
      <c r="C6481" t="s">
        <v>83</v>
      </c>
      <c r="D6481" t="s">
        <v>23</v>
      </c>
      <c r="E6481" t="s">
        <v>5</v>
      </c>
      <c r="F6481" t="s">
        <v>32</v>
      </c>
      <c r="G6481">
        <v>398459.59375</v>
      </c>
      <c r="H6481">
        <v>91200.40625</v>
      </c>
      <c r="I6481">
        <v>177415.3125</v>
      </c>
      <c r="J6481">
        <v>0</v>
      </c>
      <c r="L6481" s="26">
        <v>52596</v>
      </c>
      <c r="M6481">
        <v>20</v>
      </c>
      <c r="N6481">
        <v>53329.2578125</v>
      </c>
    </row>
    <row r="6482" spans="1:14" x14ac:dyDescent="0.25">
      <c r="A6482" s="21" t="str">
        <f t="shared" si="101"/>
        <v>MOW M2N CAAF_2024</v>
      </c>
      <c r="B6482" t="s">
        <v>130</v>
      </c>
      <c r="C6482" t="s">
        <v>83</v>
      </c>
      <c r="D6482" t="s">
        <v>23</v>
      </c>
      <c r="E6482" t="s">
        <v>5</v>
      </c>
      <c r="F6482" t="s">
        <v>8</v>
      </c>
      <c r="G6482">
        <v>0</v>
      </c>
      <c r="H6482">
        <v>0</v>
      </c>
      <c r="I6482">
        <v>0</v>
      </c>
      <c r="J6482">
        <v>0</v>
      </c>
      <c r="L6482" s="26">
        <v>45657</v>
      </c>
      <c r="M6482">
        <v>1</v>
      </c>
      <c r="N6482">
        <v>0</v>
      </c>
    </row>
    <row r="6483" spans="1:14" x14ac:dyDescent="0.25">
      <c r="A6483" s="21" t="str">
        <f t="shared" si="101"/>
        <v>MOW M2N CAAF_2025</v>
      </c>
      <c r="B6483" t="s">
        <v>130</v>
      </c>
      <c r="C6483" t="s">
        <v>83</v>
      </c>
      <c r="D6483" t="s">
        <v>23</v>
      </c>
      <c r="E6483" t="s">
        <v>5</v>
      </c>
      <c r="F6483" t="s">
        <v>8</v>
      </c>
      <c r="G6483">
        <v>0</v>
      </c>
      <c r="H6483">
        <v>0</v>
      </c>
      <c r="I6483">
        <v>0</v>
      </c>
      <c r="J6483">
        <v>0</v>
      </c>
      <c r="L6483" s="26">
        <v>46022</v>
      </c>
      <c r="M6483">
        <v>2</v>
      </c>
      <c r="N6483">
        <v>0</v>
      </c>
    </row>
    <row r="6484" spans="1:14" x14ac:dyDescent="0.25">
      <c r="A6484" s="21" t="str">
        <f t="shared" si="101"/>
        <v>MOW M2N CAAF_2026</v>
      </c>
      <c r="B6484" t="s">
        <v>130</v>
      </c>
      <c r="C6484" t="s">
        <v>83</v>
      </c>
      <c r="D6484" t="s">
        <v>23</v>
      </c>
      <c r="E6484" t="s">
        <v>5</v>
      </c>
      <c r="F6484" t="s">
        <v>8</v>
      </c>
      <c r="G6484">
        <v>0</v>
      </c>
      <c r="H6484">
        <v>0</v>
      </c>
      <c r="I6484">
        <v>0</v>
      </c>
      <c r="J6484">
        <v>0</v>
      </c>
      <c r="L6484" s="26">
        <v>46387</v>
      </c>
      <c r="M6484">
        <v>3</v>
      </c>
      <c r="N6484">
        <v>0</v>
      </c>
    </row>
    <row r="6485" spans="1:14" x14ac:dyDescent="0.25">
      <c r="A6485" s="21" t="str">
        <f t="shared" si="101"/>
        <v>MOW M2N CAAF_2027</v>
      </c>
      <c r="B6485" t="s">
        <v>130</v>
      </c>
      <c r="C6485" t="s">
        <v>83</v>
      </c>
      <c r="D6485" t="s">
        <v>23</v>
      </c>
      <c r="E6485" t="s">
        <v>5</v>
      </c>
      <c r="F6485" t="s">
        <v>8</v>
      </c>
      <c r="G6485">
        <v>0</v>
      </c>
      <c r="H6485">
        <v>0</v>
      </c>
      <c r="I6485">
        <v>0</v>
      </c>
      <c r="J6485">
        <v>0</v>
      </c>
      <c r="L6485" s="26">
        <v>46752</v>
      </c>
      <c r="M6485">
        <v>4</v>
      </c>
      <c r="N6485">
        <v>0</v>
      </c>
    </row>
    <row r="6486" spans="1:14" x14ac:dyDescent="0.25">
      <c r="A6486" s="21" t="str">
        <f t="shared" si="101"/>
        <v>MOW M2N CAAF_2028</v>
      </c>
      <c r="B6486" t="s">
        <v>130</v>
      </c>
      <c r="C6486" t="s">
        <v>83</v>
      </c>
      <c r="D6486" t="s">
        <v>23</v>
      </c>
      <c r="E6486" t="s">
        <v>5</v>
      </c>
      <c r="F6486" t="s">
        <v>8</v>
      </c>
      <c r="G6486">
        <v>0</v>
      </c>
      <c r="H6486">
        <v>0</v>
      </c>
      <c r="I6486">
        <v>0</v>
      </c>
      <c r="J6486">
        <v>0</v>
      </c>
      <c r="L6486" s="26">
        <v>47118</v>
      </c>
      <c r="M6486">
        <v>5</v>
      </c>
      <c r="N6486">
        <v>0</v>
      </c>
    </row>
    <row r="6487" spans="1:14" x14ac:dyDescent="0.25">
      <c r="A6487" s="21" t="str">
        <f t="shared" si="101"/>
        <v>MOW M2N CAAF_2029</v>
      </c>
      <c r="B6487" t="s">
        <v>130</v>
      </c>
      <c r="C6487" t="s">
        <v>83</v>
      </c>
      <c r="D6487" t="s">
        <v>23</v>
      </c>
      <c r="E6487" t="s">
        <v>5</v>
      </c>
      <c r="F6487" t="s">
        <v>8</v>
      </c>
      <c r="G6487">
        <v>0</v>
      </c>
      <c r="H6487">
        <v>0</v>
      </c>
      <c r="I6487">
        <v>0</v>
      </c>
      <c r="J6487">
        <v>0</v>
      </c>
      <c r="L6487" s="26">
        <v>47483</v>
      </c>
      <c r="M6487">
        <v>6</v>
      </c>
      <c r="N6487">
        <v>0</v>
      </c>
    </row>
    <row r="6488" spans="1:14" x14ac:dyDescent="0.25">
      <c r="A6488" s="21" t="str">
        <f t="shared" si="101"/>
        <v>MOW M2N CAAF_2030</v>
      </c>
      <c r="B6488" t="s">
        <v>130</v>
      </c>
      <c r="C6488" t="s">
        <v>83</v>
      </c>
      <c r="D6488" t="s">
        <v>23</v>
      </c>
      <c r="E6488" t="s">
        <v>5</v>
      </c>
      <c r="F6488" t="s">
        <v>8</v>
      </c>
      <c r="G6488">
        <v>0</v>
      </c>
      <c r="H6488">
        <v>0</v>
      </c>
      <c r="I6488">
        <v>0</v>
      </c>
      <c r="J6488">
        <v>0</v>
      </c>
      <c r="L6488" s="26">
        <v>47848</v>
      </c>
      <c r="M6488">
        <v>7</v>
      </c>
      <c r="N6488">
        <v>0</v>
      </c>
    </row>
    <row r="6489" spans="1:14" x14ac:dyDescent="0.25">
      <c r="A6489" s="21" t="str">
        <f t="shared" si="101"/>
        <v>MOW M2N CAAF_2031</v>
      </c>
      <c r="B6489" t="s">
        <v>130</v>
      </c>
      <c r="C6489" t="s">
        <v>83</v>
      </c>
      <c r="D6489" t="s">
        <v>23</v>
      </c>
      <c r="E6489" t="s">
        <v>5</v>
      </c>
      <c r="F6489" t="s">
        <v>8</v>
      </c>
      <c r="G6489">
        <v>0</v>
      </c>
      <c r="H6489">
        <v>0</v>
      </c>
      <c r="I6489">
        <v>0</v>
      </c>
      <c r="J6489">
        <v>0</v>
      </c>
      <c r="L6489" s="26">
        <v>48213</v>
      </c>
      <c r="M6489">
        <v>8</v>
      </c>
      <c r="N6489">
        <v>0</v>
      </c>
    </row>
    <row r="6490" spans="1:14" x14ac:dyDescent="0.25">
      <c r="A6490" s="21" t="str">
        <f t="shared" si="101"/>
        <v>MOW M2N CAAF_2032</v>
      </c>
      <c r="B6490" t="s">
        <v>130</v>
      </c>
      <c r="C6490" t="s">
        <v>83</v>
      </c>
      <c r="D6490" t="s">
        <v>23</v>
      </c>
      <c r="E6490" t="s">
        <v>5</v>
      </c>
      <c r="F6490" t="s">
        <v>8</v>
      </c>
      <c r="G6490">
        <v>0</v>
      </c>
      <c r="H6490">
        <v>0</v>
      </c>
      <c r="I6490">
        <v>0</v>
      </c>
      <c r="J6490">
        <v>0</v>
      </c>
      <c r="L6490" s="26">
        <v>48579</v>
      </c>
      <c r="M6490">
        <v>9</v>
      </c>
      <c r="N6490">
        <v>0</v>
      </c>
    </row>
    <row r="6491" spans="1:14" x14ac:dyDescent="0.25">
      <c r="A6491" s="21" t="str">
        <f t="shared" si="101"/>
        <v>MOW M2N CAAF_2033</v>
      </c>
      <c r="B6491" t="s">
        <v>130</v>
      </c>
      <c r="C6491" t="s">
        <v>83</v>
      </c>
      <c r="D6491" t="s">
        <v>23</v>
      </c>
      <c r="E6491" t="s">
        <v>5</v>
      </c>
      <c r="F6491" t="s">
        <v>8</v>
      </c>
      <c r="G6491">
        <v>0</v>
      </c>
      <c r="H6491">
        <v>0</v>
      </c>
      <c r="I6491">
        <v>0</v>
      </c>
      <c r="J6491">
        <v>0</v>
      </c>
      <c r="L6491" s="26">
        <v>48944</v>
      </c>
      <c r="M6491">
        <v>10</v>
      </c>
      <c r="N6491">
        <v>0</v>
      </c>
    </row>
    <row r="6492" spans="1:14" x14ac:dyDescent="0.25">
      <c r="A6492" s="21" t="str">
        <f t="shared" si="101"/>
        <v>MOW M2N CAAF_2034</v>
      </c>
      <c r="B6492" t="s">
        <v>130</v>
      </c>
      <c r="C6492" t="s">
        <v>83</v>
      </c>
      <c r="D6492" t="s">
        <v>23</v>
      </c>
      <c r="E6492" t="s">
        <v>5</v>
      </c>
      <c r="F6492" t="s">
        <v>8</v>
      </c>
      <c r="G6492">
        <v>0</v>
      </c>
      <c r="H6492">
        <v>0</v>
      </c>
      <c r="I6492">
        <v>0</v>
      </c>
      <c r="J6492">
        <v>0</v>
      </c>
      <c r="L6492" s="26">
        <v>49309</v>
      </c>
      <c r="M6492">
        <v>11</v>
      </c>
      <c r="N6492">
        <v>0</v>
      </c>
    </row>
    <row r="6493" spans="1:14" x14ac:dyDescent="0.25">
      <c r="A6493" s="21" t="str">
        <f t="shared" si="101"/>
        <v>MOW M2N CAAF_2035</v>
      </c>
      <c r="B6493" t="s">
        <v>130</v>
      </c>
      <c r="C6493" t="s">
        <v>83</v>
      </c>
      <c r="D6493" t="s">
        <v>23</v>
      </c>
      <c r="E6493" t="s">
        <v>5</v>
      </c>
      <c r="F6493" t="s">
        <v>8</v>
      </c>
      <c r="G6493">
        <v>0</v>
      </c>
      <c r="H6493">
        <v>0</v>
      </c>
      <c r="I6493">
        <v>0</v>
      </c>
      <c r="J6493">
        <v>0</v>
      </c>
      <c r="L6493" s="26">
        <v>49674</v>
      </c>
      <c r="M6493">
        <v>12</v>
      </c>
      <c r="N6493">
        <v>0</v>
      </c>
    </row>
    <row r="6494" spans="1:14" x14ac:dyDescent="0.25">
      <c r="A6494" s="21" t="str">
        <f t="shared" si="101"/>
        <v>MOW M2N CAAF_2036</v>
      </c>
      <c r="B6494" t="s">
        <v>130</v>
      </c>
      <c r="C6494" t="s">
        <v>83</v>
      </c>
      <c r="D6494" t="s">
        <v>23</v>
      </c>
      <c r="E6494" t="s">
        <v>5</v>
      </c>
      <c r="F6494" t="s">
        <v>8</v>
      </c>
      <c r="G6494">
        <v>0</v>
      </c>
      <c r="H6494">
        <v>0</v>
      </c>
      <c r="I6494">
        <v>0</v>
      </c>
      <c r="J6494">
        <v>0</v>
      </c>
      <c r="L6494" s="26">
        <v>50040</v>
      </c>
      <c r="M6494">
        <v>13</v>
      </c>
      <c r="N6494">
        <v>0</v>
      </c>
    </row>
    <row r="6495" spans="1:14" x14ac:dyDescent="0.25">
      <c r="A6495" s="21" t="str">
        <f t="shared" si="101"/>
        <v>MOW M2N CAAF_2037</v>
      </c>
      <c r="B6495" t="s">
        <v>130</v>
      </c>
      <c r="C6495" t="s">
        <v>83</v>
      </c>
      <c r="D6495" t="s">
        <v>23</v>
      </c>
      <c r="E6495" t="s">
        <v>5</v>
      </c>
      <c r="F6495" t="s">
        <v>8</v>
      </c>
      <c r="G6495">
        <v>0</v>
      </c>
      <c r="H6495">
        <v>0</v>
      </c>
      <c r="I6495">
        <v>0</v>
      </c>
      <c r="J6495">
        <v>0</v>
      </c>
      <c r="L6495" s="26">
        <v>50405</v>
      </c>
      <c r="M6495">
        <v>14</v>
      </c>
      <c r="N6495">
        <v>0</v>
      </c>
    </row>
    <row r="6496" spans="1:14" x14ac:dyDescent="0.25">
      <c r="A6496" s="21" t="str">
        <f t="shared" si="101"/>
        <v>MOW M2N CAAF_2038</v>
      </c>
      <c r="B6496" t="s">
        <v>130</v>
      </c>
      <c r="C6496" t="s">
        <v>83</v>
      </c>
      <c r="D6496" t="s">
        <v>23</v>
      </c>
      <c r="E6496" t="s">
        <v>5</v>
      </c>
      <c r="F6496" t="s">
        <v>8</v>
      </c>
      <c r="G6496">
        <v>0</v>
      </c>
      <c r="H6496">
        <v>0</v>
      </c>
      <c r="I6496">
        <v>0</v>
      </c>
      <c r="J6496">
        <v>0</v>
      </c>
      <c r="L6496" s="26">
        <v>50770</v>
      </c>
      <c r="M6496">
        <v>15</v>
      </c>
      <c r="N6496">
        <v>0</v>
      </c>
    </row>
    <row r="6497" spans="1:14" x14ac:dyDescent="0.25">
      <c r="A6497" s="21" t="str">
        <f t="shared" si="101"/>
        <v>MOW M2N CAAF_2039</v>
      </c>
      <c r="B6497" t="s">
        <v>130</v>
      </c>
      <c r="C6497" t="s">
        <v>83</v>
      </c>
      <c r="D6497" t="s">
        <v>23</v>
      </c>
      <c r="E6497" t="s">
        <v>5</v>
      </c>
      <c r="F6497" t="s">
        <v>8</v>
      </c>
      <c r="G6497">
        <v>0</v>
      </c>
      <c r="H6497">
        <v>0</v>
      </c>
      <c r="I6497">
        <v>0</v>
      </c>
      <c r="J6497">
        <v>0</v>
      </c>
      <c r="L6497" s="26">
        <v>51135</v>
      </c>
      <c r="M6497">
        <v>16</v>
      </c>
      <c r="N6497">
        <v>0</v>
      </c>
    </row>
    <row r="6498" spans="1:14" x14ac:dyDescent="0.25">
      <c r="A6498" s="21" t="str">
        <f t="shared" si="101"/>
        <v>MOW M2N CAAF_2040</v>
      </c>
      <c r="B6498" t="s">
        <v>130</v>
      </c>
      <c r="C6498" t="s">
        <v>83</v>
      </c>
      <c r="D6498" t="s">
        <v>23</v>
      </c>
      <c r="E6498" t="s">
        <v>5</v>
      </c>
      <c r="F6498" t="s">
        <v>8</v>
      </c>
      <c r="G6498">
        <v>0</v>
      </c>
      <c r="H6498">
        <v>0</v>
      </c>
      <c r="I6498">
        <v>0</v>
      </c>
      <c r="J6498">
        <v>0</v>
      </c>
      <c r="L6498" s="26">
        <v>51501</v>
      </c>
      <c r="M6498">
        <v>17</v>
      </c>
      <c r="N6498">
        <v>0</v>
      </c>
    </row>
    <row r="6499" spans="1:14" x14ac:dyDescent="0.25">
      <c r="A6499" s="21" t="str">
        <f t="shared" si="101"/>
        <v>MOW M2N CAAF_2041</v>
      </c>
      <c r="B6499" t="s">
        <v>130</v>
      </c>
      <c r="C6499" t="s">
        <v>83</v>
      </c>
      <c r="D6499" t="s">
        <v>23</v>
      </c>
      <c r="E6499" t="s">
        <v>5</v>
      </c>
      <c r="F6499" t="s">
        <v>8</v>
      </c>
      <c r="G6499">
        <v>0</v>
      </c>
      <c r="H6499">
        <v>0</v>
      </c>
      <c r="I6499">
        <v>0</v>
      </c>
      <c r="J6499">
        <v>0</v>
      </c>
      <c r="L6499" s="26">
        <v>51866</v>
      </c>
      <c r="M6499">
        <v>18</v>
      </c>
      <c r="N6499">
        <v>0</v>
      </c>
    </row>
    <row r="6500" spans="1:14" x14ac:dyDescent="0.25">
      <c r="A6500" s="21" t="str">
        <f t="shared" si="101"/>
        <v>MOW M2N CAAF_2042</v>
      </c>
      <c r="B6500" t="s">
        <v>130</v>
      </c>
      <c r="C6500" t="s">
        <v>83</v>
      </c>
      <c r="D6500" t="s">
        <v>23</v>
      </c>
      <c r="E6500" t="s">
        <v>5</v>
      </c>
      <c r="F6500" t="s">
        <v>8</v>
      </c>
      <c r="G6500">
        <v>0</v>
      </c>
      <c r="H6500">
        <v>0</v>
      </c>
      <c r="I6500">
        <v>0</v>
      </c>
      <c r="J6500">
        <v>0</v>
      </c>
      <c r="L6500" s="26">
        <v>52231</v>
      </c>
      <c r="M6500">
        <v>19</v>
      </c>
      <c r="N6500">
        <v>0</v>
      </c>
    </row>
    <row r="6501" spans="1:14" x14ac:dyDescent="0.25">
      <c r="A6501" s="21" t="str">
        <f t="shared" si="101"/>
        <v>MOW M2N CAAF_2043</v>
      </c>
      <c r="B6501" t="s">
        <v>130</v>
      </c>
      <c r="C6501" t="s">
        <v>83</v>
      </c>
      <c r="D6501" t="s">
        <v>23</v>
      </c>
      <c r="E6501" t="s">
        <v>5</v>
      </c>
      <c r="F6501" t="s">
        <v>8</v>
      </c>
      <c r="G6501">
        <v>0</v>
      </c>
      <c r="H6501">
        <v>0</v>
      </c>
      <c r="I6501">
        <v>0</v>
      </c>
      <c r="J6501">
        <v>0</v>
      </c>
      <c r="L6501" s="26">
        <v>52596</v>
      </c>
      <c r="M6501">
        <v>20</v>
      </c>
      <c r="N6501">
        <v>0</v>
      </c>
    </row>
    <row r="6502" spans="1:14" x14ac:dyDescent="0.25">
      <c r="A6502" s="21" t="str">
        <f t="shared" si="101"/>
        <v>MOW M3C CAAF_2024</v>
      </c>
      <c r="B6502" t="s">
        <v>130</v>
      </c>
      <c r="C6502" t="s">
        <v>83</v>
      </c>
      <c r="D6502" t="s">
        <v>21</v>
      </c>
      <c r="E6502" t="s">
        <v>29</v>
      </c>
      <c r="F6502" t="s">
        <v>28</v>
      </c>
      <c r="K6502">
        <v>0</v>
      </c>
      <c r="L6502" s="26">
        <v>45657</v>
      </c>
      <c r="M6502">
        <v>1</v>
      </c>
    </row>
    <row r="6503" spans="1:14" x14ac:dyDescent="0.25">
      <c r="A6503" s="21" t="str">
        <f t="shared" si="101"/>
        <v>MOW M3C CAAF_2025</v>
      </c>
      <c r="B6503" t="s">
        <v>130</v>
      </c>
      <c r="C6503" t="s">
        <v>83</v>
      </c>
      <c r="D6503" t="s">
        <v>21</v>
      </c>
      <c r="E6503" t="s">
        <v>29</v>
      </c>
      <c r="F6503" t="s">
        <v>28</v>
      </c>
      <c r="K6503">
        <v>0</v>
      </c>
      <c r="L6503" s="26">
        <v>46022</v>
      </c>
      <c r="M6503">
        <v>2</v>
      </c>
    </row>
    <row r="6504" spans="1:14" x14ac:dyDescent="0.25">
      <c r="A6504" s="21" t="str">
        <f t="shared" si="101"/>
        <v>MOW M3C CAAF_2026</v>
      </c>
      <c r="B6504" t="s">
        <v>130</v>
      </c>
      <c r="C6504" t="s">
        <v>83</v>
      </c>
      <c r="D6504" t="s">
        <v>21</v>
      </c>
      <c r="E6504" t="s">
        <v>29</v>
      </c>
      <c r="F6504" t="s">
        <v>28</v>
      </c>
      <c r="K6504">
        <v>0</v>
      </c>
      <c r="L6504" s="26">
        <v>46387</v>
      </c>
      <c r="M6504">
        <v>3</v>
      </c>
    </row>
    <row r="6505" spans="1:14" x14ac:dyDescent="0.25">
      <c r="A6505" s="21" t="str">
        <f t="shared" si="101"/>
        <v>MOW M3C CAAF_2027</v>
      </c>
      <c r="B6505" t="s">
        <v>130</v>
      </c>
      <c r="C6505" t="s">
        <v>83</v>
      </c>
      <c r="D6505" t="s">
        <v>21</v>
      </c>
      <c r="E6505" t="s">
        <v>29</v>
      </c>
      <c r="F6505" t="s">
        <v>28</v>
      </c>
      <c r="K6505">
        <v>0</v>
      </c>
      <c r="L6505" s="26">
        <v>46752</v>
      </c>
      <c r="M6505">
        <v>4</v>
      </c>
    </row>
    <row r="6506" spans="1:14" x14ac:dyDescent="0.25">
      <c r="A6506" s="21" t="str">
        <f t="shared" si="101"/>
        <v>MOW M3C CAAF_2028</v>
      </c>
      <c r="B6506" t="s">
        <v>130</v>
      </c>
      <c r="C6506" t="s">
        <v>83</v>
      </c>
      <c r="D6506" t="s">
        <v>21</v>
      </c>
      <c r="E6506" t="s">
        <v>29</v>
      </c>
      <c r="F6506" t="s">
        <v>28</v>
      </c>
      <c r="K6506">
        <v>0</v>
      </c>
      <c r="L6506" s="26">
        <v>47118</v>
      </c>
      <c r="M6506">
        <v>5</v>
      </c>
    </row>
    <row r="6507" spans="1:14" x14ac:dyDescent="0.25">
      <c r="A6507" s="21" t="str">
        <f t="shared" si="101"/>
        <v>MOW M3C CAAF_2029</v>
      </c>
      <c r="B6507" t="s">
        <v>130</v>
      </c>
      <c r="C6507" t="s">
        <v>83</v>
      </c>
      <c r="D6507" t="s">
        <v>21</v>
      </c>
      <c r="E6507" t="s">
        <v>29</v>
      </c>
      <c r="F6507" t="s">
        <v>28</v>
      </c>
      <c r="K6507">
        <v>0</v>
      </c>
      <c r="L6507" s="26">
        <v>47483</v>
      </c>
      <c r="M6507">
        <v>6</v>
      </c>
    </row>
    <row r="6508" spans="1:14" x14ac:dyDescent="0.25">
      <c r="A6508" s="21" t="str">
        <f t="shared" si="101"/>
        <v>MOW M3C CAAF_2030</v>
      </c>
      <c r="B6508" t="s">
        <v>130</v>
      </c>
      <c r="C6508" t="s">
        <v>83</v>
      </c>
      <c r="D6508" t="s">
        <v>21</v>
      </c>
      <c r="E6508" t="s">
        <v>29</v>
      </c>
      <c r="F6508" t="s">
        <v>28</v>
      </c>
      <c r="K6508">
        <v>0</v>
      </c>
      <c r="L6508" s="26">
        <v>47848</v>
      </c>
      <c r="M6508">
        <v>7</v>
      </c>
    </row>
    <row r="6509" spans="1:14" x14ac:dyDescent="0.25">
      <c r="A6509" s="21" t="str">
        <f t="shared" si="101"/>
        <v>MOW M3C CAAF_2031</v>
      </c>
      <c r="B6509" t="s">
        <v>130</v>
      </c>
      <c r="C6509" t="s">
        <v>83</v>
      </c>
      <c r="D6509" t="s">
        <v>21</v>
      </c>
      <c r="E6509" t="s">
        <v>29</v>
      </c>
      <c r="F6509" t="s">
        <v>28</v>
      </c>
      <c r="K6509">
        <v>0</v>
      </c>
      <c r="L6509" s="26">
        <v>48213</v>
      </c>
      <c r="M6509">
        <v>8</v>
      </c>
    </row>
    <row r="6510" spans="1:14" x14ac:dyDescent="0.25">
      <c r="A6510" s="21" t="str">
        <f t="shared" si="101"/>
        <v>MOW M3C CAAF_2032</v>
      </c>
      <c r="B6510" t="s">
        <v>130</v>
      </c>
      <c r="C6510" t="s">
        <v>83</v>
      </c>
      <c r="D6510" t="s">
        <v>21</v>
      </c>
      <c r="E6510" t="s">
        <v>29</v>
      </c>
      <c r="F6510" t="s">
        <v>28</v>
      </c>
      <c r="K6510">
        <v>0</v>
      </c>
      <c r="L6510" s="26">
        <v>48579</v>
      </c>
      <c r="M6510">
        <v>9</v>
      </c>
    </row>
    <row r="6511" spans="1:14" x14ac:dyDescent="0.25">
      <c r="A6511" s="21" t="str">
        <f t="shared" si="101"/>
        <v>MOW M3C CAAF_2033</v>
      </c>
      <c r="B6511" t="s">
        <v>130</v>
      </c>
      <c r="C6511" t="s">
        <v>83</v>
      </c>
      <c r="D6511" t="s">
        <v>21</v>
      </c>
      <c r="E6511" t="s">
        <v>29</v>
      </c>
      <c r="F6511" t="s">
        <v>28</v>
      </c>
      <c r="K6511">
        <v>0</v>
      </c>
      <c r="L6511" s="26">
        <v>48944</v>
      </c>
      <c r="M6511">
        <v>10</v>
      </c>
    </row>
    <row r="6512" spans="1:14" x14ac:dyDescent="0.25">
      <c r="A6512" s="21" t="str">
        <f t="shared" si="101"/>
        <v>MOW M3C CAAF_2034</v>
      </c>
      <c r="B6512" t="s">
        <v>130</v>
      </c>
      <c r="C6512" t="s">
        <v>83</v>
      </c>
      <c r="D6512" t="s">
        <v>21</v>
      </c>
      <c r="E6512" t="s">
        <v>29</v>
      </c>
      <c r="F6512" t="s">
        <v>28</v>
      </c>
      <c r="K6512">
        <v>0</v>
      </c>
      <c r="L6512" s="26">
        <v>49309</v>
      </c>
      <c r="M6512">
        <v>11</v>
      </c>
    </row>
    <row r="6513" spans="1:13" x14ac:dyDescent="0.25">
      <c r="A6513" s="21" t="str">
        <f t="shared" si="101"/>
        <v>MOW M3C CAAF_2035</v>
      </c>
      <c r="B6513" t="s">
        <v>130</v>
      </c>
      <c r="C6513" t="s">
        <v>83</v>
      </c>
      <c r="D6513" t="s">
        <v>21</v>
      </c>
      <c r="E6513" t="s">
        <v>29</v>
      </c>
      <c r="F6513" t="s">
        <v>28</v>
      </c>
      <c r="K6513">
        <v>0</v>
      </c>
      <c r="L6513" s="26">
        <v>49674</v>
      </c>
      <c r="M6513">
        <v>12</v>
      </c>
    </row>
    <row r="6514" spans="1:13" x14ac:dyDescent="0.25">
      <c r="A6514" s="21" t="str">
        <f t="shared" si="101"/>
        <v>MOW M3C CAAF_2036</v>
      </c>
      <c r="B6514" t="s">
        <v>130</v>
      </c>
      <c r="C6514" t="s">
        <v>83</v>
      </c>
      <c r="D6514" t="s">
        <v>21</v>
      </c>
      <c r="E6514" t="s">
        <v>29</v>
      </c>
      <c r="F6514" t="s">
        <v>28</v>
      </c>
      <c r="K6514">
        <v>0</v>
      </c>
      <c r="L6514" s="26">
        <v>50040</v>
      </c>
      <c r="M6514">
        <v>13</v>
      </c>
    </row>
    <row r="6515" spans="1:13" x14ac:dyDescent="0.25">
      <c r="A6515" s="21" t="str">
        <f t="shared" si="101"/>
        <v>MOW M3C CAAF_2037</v>
      </c>
      <c r="B6515" t="s">
        <v>130</v>
      </c>
      <c r="C6515" t="s">
        <v>83</v>
      </c>
      <c r="D6515" t="s">
        <v>21</v>
      </c>
      <c r="E6515" t="s">
        <v>29</v>
      </c>
      <c r="F6515" t="s">
        <v>28</v>
      </c>
      <c r="K6515">
        <v>0</v>
      </c>
      <c r="L6515" s="26">
        <v>50405</v>
      </c>
      <c r="M6515">
        <v>14</v>
      </c>
    </row>
    <row r="6516" spans="1:13" x14ac:dyDescent="0.25">
      <c r="A6516" s="21" t="str">
        <f t="shared" si="101"/>
        <v>MOW M3C CAAF_2038</v>
      </c>
      <c r="B6516" t="s">
        <v>130</v>
      </c>
      <c r="C6516" t="s">
        <v>83</v>
      </c>
      <c r="D6516" t="s">
        <v>21</v>
      </c>
      <c r="E6516" t="s">
        <v>29</v>
      </c>
      <c r="F6516" t="s">
        <v>28</v>
      </c>
      <c r="K6516">
        <v>12765.5224609375</v>
      </c>
      <c r="L6516" s="26">
        <v>50770</v>
      </c>
      <c r="M6516">
        <v>15</v>
      </c>
    </row>
    <row r="6517" spans="1:13" x14ac:dyDescent="0.25">
      <c r="A6517" s="21" t="str">
        <f t="shared" si="101"/>
        <v>MOW M3C CAAF_2039</v>
      </c>
      <c r="B6517" t="s">
        <v>130</v>
      </c>
      <c r="C6517" t="s">
        <v>83</v>
      </c>
      <c r="D6517" t="s">
        <v>21</v>
      </c>
      <c r="E6517" t="s">
        <v>29</v>
      </c>
      <c r="F6517" t="s">
        <v>28</v>
      </c>
      <c r="K6517">
        <v>0</v>
      </c>
      <c r="L6517" s="26">
        <v>51135</v>
      </c>
      <c r="M6517">
        <v>16</v>
      </c>
    </row>
    <row r="6518" spans="1:13" x14ac:dyDescent="0.25">
      <c r="A6518" s="21" t="str">
        <f t="shared" si="101"/>
        <v>MOW M3C CAAF_2040</v>
      </c>
      <c r="B6518" t="s">
        <v>130</v>
      </c>
      <c r="C6518" t="s">
        <v>83</v>
      </c>
      <c r="D6518" t="s">
        <v>21</v>
      </c>
      <c r="E6518" t="s">
        <v>29</v>
      </c>
      <c r="F6518" t="s">
        <v>28</v>
      </c>
      <c r="K6518">
        <v>0</v>
      </c>
      <c r="L6518" s="26">
        <v>51501</v>
      </c>
      <c r="M6518">
        <v>17</v>
      </c>
    </row>
    <row r="6519" spans="1:13" x14ac:dyDescent="0.25">
      <c r="A6519" s="21" t="str">
        <f t="shared" si="101"/>
        <v>MOW M3C CAAF_2041</v>
      </c>
      <c r="B6519" t="s">
        <v>130</v>
      </c>
      <c r="C6519" t="s">
        <v>83</v>
      </c>
      <c r="D6519" t="s">
        <v>21</v>
      </c>
      <c r="E6519" t="s">
        <v>29</v>
      </c>
      <c r="F6519" t="s">
        <v>28</v>
      </c>
      <c r="K6519">
        <v>11556.990234375</v>
      </c>
      <c r="L6519" s="26">
        <v>51866</v>
      </c>
      <c r="M6519">
        <v>18</v>
      </c>
    </row>
    <row r="6520" spans="1:13" x14ac:dyDescent="0.25">
      <c r="A6520" s="21" t="str">
        <f t="shared" si="101"/>
        <v>MOW M3C CAAF_2042</v>
      </c>
      <c r="B6520" t="s">
        <v>130</v>
      </c>
      <c r="C6520" t="s">
        <v>83</v>
      </c>
      <c r="D6520" t="s">
        <v>21</v>
      </c>
      <c r="E6520" t="s">
        <v>29</v>
      </c>
      <c r="F6520" t="s">
        <v>28</v>
      </c>
      <c r="K6520">
        <v>95199.9453125</v>
      </c>
      <c r="L6520" s="26">
        <v>52231</v>
      </c>
      <c r="M6520">
        <v>19</v>
      </c>
    </row>
    <row r="6521" spans="1:13" x14ac:dyDescent="0.25">
      <c r="A6521" s="21" t="str">
        <f t="shared" si="101"/>
        <v>MOW M3C CAAF_2043</v>
      </c>
      <c r="B6521" t="s">
        <v>130</v>
      </c>
      <c r="C6521" t="s">
        <v>83</v>
      </c>
      <c r="D6521" t="s">
        <v>21</v>
      </c>
      <c r="E6521" t="s">
        <v>29</v>
      </c>
      <c r="F6521" t="s">
        <v>28</v>
      </c>
      <c r="K6521">
        <v>98784.0625</v>
      </c>
      <c r="L6521" s="26">
        <v>52596</v>
      </c>
      <c r="M6521">
        <v>20</v>
      </c>
    </row>
    <row r="6522" spans="1:13" x14ac:dyDescent="0.25">
      <c r="A6522" s="21" t="str">
        <f t="shared" si="101"/>
        <v>MOW M3C CAAF_2024</v>
      </c>
      <c r="B6522" t="s">
        <v>130</v>
      </c>
      <c r="C6522" t="s">
        <v>83</v>
      </c>
      <c r="D6522" t="s">
        <v>21</v>
      </c>
      <c r="E6522" t="s">
        <v>29</v>
      </c>
      <c r="F6522" t="s">
        <v>31</v>
      </c>
      <c r="K6522">
        <v>0</v>
      </c>
      <c r="L6522" s="26">
        <v>45657</v>
      </c>
      <c r="M6522">
        <v>1</v>
      </c>
    </row>
    <row r="6523" spans="1:13" x14ac:dyDescent="0.25">
      <c r="A6523" s="21" t="str">
        <f t="shared" si="101"/>
        <v>MOW M3C CAAF_2025</v>
      </c>
      <c r="B6523" t="s">
        <v>130</v>
      </c>
      <c r="C6523" t="s">
        <v>83</v>
      </c>
      <c r="D6523" t="s">
        <v>21</v>
      </c>
      <c r="E6523" t="s">
        <v>29</v>
      </c>
      <c r="F6523" t="s">
        <v>31</v>
      </c>
      <c r="K6523">
        <v>0</v>
      </c>
      <c r="L6523" s="26">
        <v>46022</v>
      </c>
      <c r="M6523">
        <v>2</v>
      </c>
    </row>
    <row r="6524" spans="1:13" x14ac:dyDescent="0.25">
      <c r="A6524" s="21" t="str">
        <f t="shared" si="101"/>
        <v>MOW M3C CAAF_2026</v>
      </c>
      <c r="B6524" t="s">
        <v>130</v>
      </c>
      <c r="C6524" t="s">
        <v>83</v>
      </c>
      <c r="D6524" t="s">
        <v>21</v>
      </c>
      <c r="E6524" t="s">
        <v>29</v>
      </c>
      <c r="F6524" t="s">
        <v>31</v>
      </c>
      <c r="K6524">
        <v>0</v>
      </c>
      <c r="L6524" s="26">
        <v>46387</v>
      </c>
      <c r="M6524">
        <v>3</v>
      </c>
    </row>
    <row r="6525" spans="1:13" x14ac:dyDescent="0.25">
      <c r="A6525" s="21" t="str">
        <f t="shared" si="101"/>
        <v>MOW M3C CAAF_2027</v>
      </c>
      <c r="B6525" t="s">
        <v>130</v>
      </c>
      <c r="C6525" t="s">
        <v>83</v>
      </c>
      <c r="D6525" t="s">
        <v>21</v>
      </c>
      <c r="E6525" t="s">
        <v>29</v>
      </c>
      <c r="F6525" t="s">
        <v>31</v>
      </c>
      <c r="K6525">
        <v>0</v>
      </c>
      <c r="L6525" s="26">
        <v>46752</v>
      </c>
      <c r="M6525">
        <v>4</v>
      </c>
    </row>
    <row r="6526" spans="1:13" x14ac:dyDescent="0.25">
      <c r="A6526" s="21" t="str">
        <f t="shared" si="101"/>
        <v>MOW M3C CAAF_2028</v>
      </c>
      <c r="B6526" t="s">
        <v>130</v>
      </c>
      <c r="C6526" t="s">
        <v>83</v>
      </c>
      <c r="D6526" t="s">
        <v>21</v>
      </c>
      <c r="E6526" t="s">
        <v>29</v>
      </c>
      <c r="F6526" t="s">
        <v>31</v>
      </c>
      <c r="K6526">
        <v>0</v>
      </c>
      <c r="L6526" s="26">
        <v>47118</v>
      </c>
      <c r="M6526">
        <v>5</v>
      </c>
    </row>
    <row r="6527" spans="1:13" x14ac:dyDescent="0.25">
      <c r="A6527" s="21" t="str">
        <f t="shared" si="101"/>
        <v>MOW M3C CAAF_2029</v>
      </c>
      <c r="B6527" t="s">
        <v>130</v>
      </c>
      <c r="C6527" t="s">
        <v>83</v>
      </c>
      <c r="D6527" t="s">
        <v>21</v>
      </c>
      <c r="E6527" t="s">
        <v>29</v>
      </c>
      <c r="F6527" t="s">
        <v>31</v>
      </c>
      <c r="K6527">
        <v>0</v>
      </c>
      <c r="L6527" s="26">
        <v>47483</v>
      </c>
      <c r="M6527">
        <v>6</v>
      </c>
    </row>
    <row r="6528" spans="1:13" x14ac:dyDescent="0.25">
      <c r="A6528" s="21" t="str">
        <f t="shared" si="101"/>
        <v>MOW M3C CAAF_2030</v>
      </c>
      <c r="B6528" t="s">
        <v>130</v>
      </c>
      <c r="C6528" t="s">
        <v>83</v>
      </c>
      <c r="D6528" t="s">
        <v>21</v>
      </c>
      <c r="E6528" t="s">
        <v>29</v>
      </c>
      <c r="F6528" t="s">
        <v>31</v>
      </c>
      <c r="K6528">
        <v>0</v>
      </c>
      <c r="L6528" s="26">
        <v>47848</v>
      </c>
      <c r="M6528">
        <v>7</v>
      </c>
    </row>
    <row r="6529" spans="1:14" x14ac:dyDescent="0.25">
      <c r="A6529" s="21" t="str">
        <f t="shared" si="101"/>
        <v>MOW M3C CAAF_2031</v>
      </c>
      <c r="B6529" t="s">
        <v>130</v>
      </c>
      <c r="C6529" t="s">
        <v>83</v>
      </c>
      <c r="D6529" t="s">
        <v>21</v>
      </c>
      <c r="E6529" t="s">
        <v>29</v>
      </c>
      <c r="F6529" t="s">
        <v>31</v>
      </c>
      <c r="K6529">
        <v>0</v>
      </c>
      <c r="L6529" s="26">
        <v>48213</v>
      </c>
      <c r="M6529">
        <v>8</v>
      </c>
    </row>
    <row r="6530" spans="1:14" x14ac:dyDescent="0.25">
      <c r="A6530" s="21" t="str">
        <f t="shared" ref="A6530:A6593" si="102">B6530&amp;" "&amp;D6530&amp;" "&amp;C6530&amp;"_"&amp;YEAR(L6530)</f>
        <v>MOW M3C CAAF_2032</v>
      </c>
      <c r="B6530" t="s">
        <v>130</v>
      </c>
      <c r="C6530" t="s">
        <v>83</v>
      </c>
      <c r="D6530" t="s">
        <v>21</v>
      </c>
      <c r="E6530" t="s">
        <v>29</v>
      </c>
      <c r="F6530" t="s">
        <v>31</v>
      </c>
      <c r="K6530">
        <v>0</v>
      </c>
      <c r="L6530" s="26">
        <v>48579</v>
      </c>
      <c r="M6530">
        <v>9</v>
      </c>
    </row>
    <row r="6531" spans="1:14" x14ac:dyDescent="0.25">
      <c r="A6531" s="21" t="str">
        <f t="shared" si="102"/>
        <v>MOW M3C CAAF_2033</v>
      </c>
      <c r="B6531" t="s">
        <v>130</v>
      </c>
      <c r="C6531" t="s">
        <v>83</v>
      </c>
      <c r="D6531" t="s">
        <v>21</v>
      </c>
      <c r="E6531" t="s">
        <v>29</v>
      </c>
      <c r="F6531" t="s">
        <v>31</v>
      </c>
      <c r="K6531">
        <v>0</v>
      </c>
      <c r="L6531" s="26">
        <v>48944</v>
      </c>
      <c r="M6531">
        <v>10</v>
      </c>
    </row>
    <row r="6532" spans="1:14" x14ac:dyDescent="0.25">
      <c r="A6532" s="21" t="str">
        <f t="shared" si="102"/>
        <v>MOW M3C CAAF_2034</v>
      </c>
      <c r="B6532" t="s">
        <v>130</v>
      </c>
      <c r="C6532" t="s">
        <v>83</v>
      </c>
      <c r="D6532" t="s">
        <v>21</v>
      </c>
      <c r="E6532" t="s">
        <v>29</v>
      </c>
      <c r="F6532" t="s">
        <v>31</v>
      </c>
      <c r="K6532">
        <v>0</v>
      </c>
      <c r="L6532" s="26">
        <v>49309</v>
      </c>
      <c r="M6532">
        <v>11</v>
      </c>
    </row>
    <row r="6533" spans="1:14" x14ac:dyDescent="0.25">
      <c r="A6533" s="21" t="str">
        <f t="shared" si="102"/>
        <v>MOW M3C CAAF_2035</v>
      </c>
      <c r="B6533" t="s">
        <v>130</v>
      </c>
      <c r="C6533" t="s">
        <v>83</v>
      </c>
      <c r="D6533" t="s">
        <v>21</v>
      </c>
      <c r="E6533" t="s">
        <v>29</v>
      </c>
      <c r="F6533" t="s">
        <v>31</v>
      </c>
      <c r="K6533">
        <v>0</v>
      </c>
      <c r="L6533" s="26">
        <v>49674</v>
      </c>
      <c r="M6533">
        <v>12</v>
      </c>
    </row>
    <row r="6534" spans="1:14" x14ac:dyDescent="0.25">
      <c r="A6534" s="21" t="str">
        <f t="shared" si="102"/>
        <v>MOW M3C CAAF_2036</v>
      </c>
      <c r="B6534" t="s">
        <v>130</v>
      </c>
      <c r="C6534" t="s">
        <v>83</v>
      </c>
      <c r="D6534" t="s">
        <v>21</v>
      </c>
      <c r="E6534" t="s">
        <v>29</v>
      </c>
      <c r="F6534" t="s">
        <v>31</v>
      </c>
      <c r="K6534">
        <v>0</v>
      </c>
      <c r="L6534" s="26">
        <v>50040</v>
      </c>
      <c r="M6534">
        <v>13</v>
      </c>
    </row>
    <row r="6535" spans="1:14" x14ac:dyDescent="0.25">
      <c r="A6535" s="21" t="str">
        <f t="shared" si="102"/>
        <v>MOW M3C CAAF_2037</v>
      </c>
      <c r="B6535" t="s">
        <v>130</v>
      </c>
      <c r="C6535" t="s">
        <v>83</v>
      </c>
      <c r="D6535" t="s">
        <v>21</v>
      </c>
      <c r="E6535" t="s">
        <v>29</v>
      </c>
      <c r="F6535" t="s">
        <v>31</v>
      </c>
      <c r="K6535">
        <v>0</v>
      </c>
      <c r="L6535" s="26">
        <v>50405</v>
      </c>
      <c r="M6535">
        <v>14</v>
      </c>
    </row>
    <row r="6536" spans="1:14" x14ac:dyDescent="0.25">
      <c r="A6536" s="21" t="str">
        <f t="shared" si="102"/>
        <v>MOW M3C CAAF_2038</v>
      </c>
      <c r="B6536" t="s">
        <v>130</v>
      </c>
      <c r="C6536" t="s">
        <v>83</v>
      </c>
      <c r="D6536" t="s">
        <v>21</v>
      </c>
      <c r="E6536" t="s">
        <v>29</v>
      </c>
      <c r="F6536" t="s">
        <v>31</v>
      </c>
      <c r="K6536">
        <v>0</v>
      </c>
      <c r="L6536" s="26">
        <v>50770</v>
      </c>
      <c r="M6536">
        <v>15</v>
      </c>
    </row>
    <row r="6537" spans="1:14" x14ac:dyDescent="0.25">
      <c r="A6537" s="21" t="str">
        <f t="shared" si="102"/>
        <v>MOW M3C CAAF_2039</v>
      </c>
      <c r="B6537" t="s">
        <v>130</v>
      </c>
      <c r="C6537" t="s">
        <v>83</v>
      </c>
      <c r="D6537" t="s">
        <v>21</v>
      </c>
      <c r="E6537" t="s">
        <v>29</v>
      </c>
      <c r="F6537" t="s">
        <v>31</v>
      </c>
      <c r="K6537">
        <v>0</v>
      </c>
      <c r="L6537" s="26">
        <v>51135</v>
      </c>
      <c r="M6537">
        <v>16</v>
      </c>
    </row>
    <row r="6538" spans="1:14" x14ac:dyDescent="0.25">
      <c r="A6538" s="21" t="str">
        <f t="shared" si="102"/>
        <v>MOW M3C CAAF_2040</v>
      </c>
      <c r="B6538" t="s">
        <v>130</v>
      </c>
      <c r="C6538" t="s">
        <v>83</v>
      </c>
      <c r="D6538" t="s">
        <v>21</v>
      </c>
      <c r="E6538" t="s">
        <v>29</v>
      </c>
      <c r="F6538" t="s">
        <v>31</v>
      </c>
      <c r="K6538">
        <v>0</v>
      </c>
      <c r="L6538" s="26">
        <v>51501</v>
      </c>
      <c r="M6538">
        <v>17</v>
      </c>
    </row>
    <row r="6539" spans="1:14" x14ac:dyDescent="0.25">
      <c r="A6539" s="21" t="str">
        <f t="shared" si="102"/>
        <v>MOW M3C CAAF_2041</v>
      </c>
      <c r="B6539" t="s">
        <v>130</v>
      </c>
      <c r="C6539" t="s">
        <v>83</v>
      </c>
      <c r="D6539" t="s">
        <v>21</v>
      </c>
      <c r="E6539" t="s">
        <v>29</v>
      </c>
      <c r="F6539" t="s">
        <v>31</v>
      </c>
      <c r="K6539">
        <v>0</v>
      </c>
      <c r="L6539" s="26">
        <v>51866</v>
      </c>
      <c r="M6539">
        <v>18</v>
      </c>
    </row>
    <row r="6540" spans="1:14" x14ac:dyDescent="0.25">
      <c r="A6540" s="21" t="str">
        <f t="shared" si="102"/>
        <v>MOW M3C CAAF_2042</v>
      </c>
      <c r="B6540" t="s">
        <v>130</v>
      </c>
      <c r="C6540" t="s">
        <v>83</v>
      </c>
      <c r="D6540" t="s">
        <v>21</v>
      </c>
      <c r="E6540" t="s">
        <v>29</v>
      </c>
      <c r="F6540" t="s">
        <v>31</v>
      </c>
      <c r="K6540">
        <v>0</v>
      </c>
      <c r="L6540" s="26">
        <v>52231</v>
      </c>
      <c r="M6540">
        <v>19</v>
      </c>
    </row>
    <row r="6541" spans="1:14" x14ac:dyDescent="0.25">
      <c r="A6541" s="21" t="str">
        <f t="shared" si="102"/>
        <v>MOW M3C CAAF_2043</v>
      </c>
      <c r="B6541" t="s">
        <v>130</v>
      </c>
      <c r="C6541" t="s">
        <v>83</v>
      </c>
      <c r="D6541" t="s">
        <v>21</v>
      </c>
      <c r="E6541" t="s">
        <v>29</v>
      </c>
      <c r="F6541" t="s">
        <v>31</v>
      </c>
      <c r="K6541">
        <v>0</v>
      </c>
      <c r="L6541" s="26">
        <v>52596</v>
      </c>
      <c r="M6541">
        <v>20</v>
      </c>
    </row>
    <row r="6542" spans="1:14" x14ac:dyDescent="0.25">
      <c r="A6542" s="21" t="str">
        <f t="shared" si="102"/>
        <v>MOW M3C CAAF_2024</v>
      </c>
      <c r="B6542" t="s">
        <v>130</v>
      </c>
      <c r="C6542" t="s">
        <v>83</v>
      </c>
      <c r="D6542" t="s">
        <v>21</v>
      </c>
      <c r="E6542" t="s">
        <v>5</v>
      </c>
      <c r="F6542" t="s">
        <v>4</v>
      </c>
      <c r="G6542">
        <v>0</v>
      </c>
      <c r="H6542">
        <v>0</v>
      </c>
      <c r="I6542">
        <v>0</v>
      </c>
      <c r="J6542">
        <v>0</v>
      </c>
      <c r="L6542" s="26">
        <v>45657</v>
      </c>
      <c r="M6542">
        <v>1</v>
      </c>
      <c r="N6542">
        <v>0</v>
      </c>
    </row>
    <row r="6543" spans="1:14" x14ac:dyDescent="0.25">
      <c r="A6543" s="21" t="str">
        <f t="shared" si="102"/>
        <v>MOW M3C CAAF_2025</v>
      </c>
      <c r="B6543" t="s">
        <v>130</v>
      </c>
      <c r="C6543" t="s">
        <v>83</v>
      </c>
      <c r="D6543" t="s">
        <v>21</v>
      </c>
      <c r="E6543" t="s">
        <v>5</v>
      </c>
      <c r="F6543" t="s">
        <v>4</v>
      </c>
      <c r="G6543">
        <v>0</v>
      </c>
      <c r="H6543">
        <v>0</v>
      </c>
      <c r="I6543">
        <v>0</v>
      </c>
      <c r="J6543">
        <v>0</v>
      </c>
      <c r="L6543" s="26">
        <v>46022</v>
      </c>
      <c r="M6543">
        <v>2</v>
      </c>
      <c r="N6543">
        <v>0</v>
      </c>
    </row>
    <row r="6544" spans="1:14" x14ac:dyDescent="0.25">
      <c r="A6544" s="21" t="str">
        <f t="shared" si="102"/>
        <v>MOW M3C CAAF_2026</v>
      </c>
      <c r="B6544" t="s">
        <v>130</v>
      </c>
      <c r="C6544" t="s">
        <v>83</v>
      </c>
      <c r="D6544" t="s">
        <v>21</v>
      </c>
      <c r="E6544" t="s">
        <v>5</v>
      </c>
      <c r="F6544" t="s">
        <v>4</v>
      </c>
      <c r="G6544">
        <v>0</v>
      </c>
      <c r="H6544">
        <v>7614.62841796875</v>
      </c>
      <c r="I6544">
        <v>53019.75390625</v>
      </c>
      <c r="J6544">
        <v>0</v>
      </c>
      <c r="L6544" s="26">
        <v>46387</v>
      </c>
      <c r="M6544">
        <v>3</v>
      </c>
      <c r="N6544">
        <v>-24559.650390625</v>
      </c>
    </row>
    <row r="6545" spans="1:14" x14ac:dyDescent="0.25">
      <c r="A6545" s="21" t="str">
        <f t="shared" si="102"/>
        <v>MOW M3C CAAF_2027</v>
      </c>
      <c r="B6545" t="s">
        <v>130</v>
      </c>
      <c r="C6545" t="s">
        <v>83</v>
      </c>
      <c r="D6545" t="s">
        <v>21</v>
      </c>
      <c r="E6545" t="s">
        <v>5</v>
      </c>
      <c r="F6545" t="s">
        <v>4</v>
      </c>
      <c r="G6545">
        <v>0</v>
      </c>
      <c r="H6545">
        <v>11060.0673828125</v>
      </c>
      <c r="I6545">
        <v>-13221.140625</v>
      </c>
      <c r="J6545">
        <v>0</v>
      </c>
      <c r="L6545" s="26">
        <v>46752</v>
      </c>
      <c r="M6545">
        <v>4</v>
      </c>
      <c r="N6545">
        <v>-25058.15625</v>
      </c>
    </row>
    <row r="6546" spans="1:14" x14ac:dyDescent="0.25">
      <c r="A6546" s="21" t="str">
        <f t="shared" si="102"/>
        <v>MOW M3C CAAF_2028</v>
      </c>
      <c r="B6546" t="s">
        <v>130</v>
      </c>
      <c r="C6546" t="s">
        <v>83</v>
      </c>
      <c r="D6546" t="s">
        <v>21</v>
      </c>
      <c r="E6546" t="s">
        <v>5</v>
      </c>
      <c r="F6546" t="s">
        <v>4</v>
      </c>
      <c r="G6546">
        <v>0</v>
      </c>
      <c r="H6546">
        <v>20202.310546875</v>
      </c>
      <c r="I6546">
        <v>148720.640625</v>
      </c>
      <c r="J6546">
        <v>0</v>
      </c>
      <c r="L6546" s="26">
        <v>47118</v>
      </c>
      <c r="M6546">
        <v>5</v>
      </c>
      <c r="N6546">
        <v>-51299.54296875</v>
      </c>
    </row>
    <row r="6547" spans="1:14" x14ac:dyDescent="0.25">
      <c r="A6547" s="21" t="str">
        <f t="shared" si="102"/>
        <v>MOW M3C CAAF_2029</v>
      </c>
      <c r="B6547" t="s">
        <v>130</v>
      </c>
      <c r="C6547" t="s">
        <v>83</v>
      </c>
      <c r="D6547" t="s">
        <v>21</v>
      </c>
      <c r="E6547" t="s">
        <v>5</v>
      </c>
      <c r="F6547" t="s">
        <v>4</v>
      </c>
      <c r="G6547">
        <v>0</v>
      </c>
      <c r="H6547">
        <v>26143.6328125</v>
      </c>
      <c r="I6547">
        <v>210010.53125</v>
      </c>
      <c r="J6547">
        <v>0</v>
      </c>
      <c r="L6547" s="26">
        <v>47483</v>
      </c>
      <c r="M6547">
        <v>6</v>
      </c>
      <c r="N6547">
        <v>-46940.23828125</v>
      </c>
    </row>
    <row r="6548" spans="1:14" x14ac:dyDescent="0.25">
      <c r="A6548" s="21" t="str">
        <f t="shared" si="102"/>
        <v>MOW M3C CAAF_2030</v>
      </c>
      <c r="B6548" t="s">
        <v>130</v>
      </c>
      <c r="C6548" t="s">
        <v>83</v>
      </c>
      <c r="D6548" t="s">
        <v>21</v>
      </c>
      <c r="E6548" t="s">
        <v>5</v>
      </c>
      <c r="F6548" t="s">
        <v>4</v>
      </c>
      <c r="G6548">
        <v>0</v>
      </c>
      <c r="H6548">
        <v>37599.40625</v>
      </c>
      <c r="I6548">
        <v>252929.984375</v>
      </c>
      <c r="J6548">
        <v>0</v>
      </c>
      <c r="L6548" s="26">
        <v>47848</v>
      </c>
      <c r="M6548">
        <v>7</v>
      </c>
      <c r="N6548">
        <v>-72735.90625</v>
      </c>
    </row>
    <row r="6549" spans="1:14" x14ac:dyDescent="0.25">
      <c r="A6549" s="21" t="str">
        <f t="shared" si="102"/>
        <v>MOW M3C CAAF_2031</v>
      </c>
      <c r="B6549" t="s">
        <v>130</v>
      </c>
      <c r="C6549" t="s">
        <v>83</v>
      </c>
      <c r="D6549" t="s">
        <v>21</v>
      </c>
      <c r="E6549" t="s">
        <v>5</v>
      </c>
      <c r="F6549" t="s">
        <v>4</v>
      </c>
      <c r="G6549">
        <v>0</v>
      </c>
      <c r="H6549">
        <v>58827.63671875</v>
      </c>
      <c r="I6549">
        <v>303933.4375</v>
      </c>
      <c r="J6549">
        <v>0</v>
      </c>
      <c r="L6549" s="26">
        <v>48213</v>
      </c>
      <c r="M6549">
        <v>8</v>
      </c>
      <c r="N6549">
        <v>-84743.9453125</v>
      </c>
    </row>
    <row r="6550" spans="1:14" x14ac:dyDescent="0.25">
      <c r="A6550" s="21" t="str">
        <f t="shared" si="102"/>
        <v>MOW M3C CAAF_2032</v>
      </c>
      <c r="B6550" t="s">
        <v>130</v>
      </c>
      <c r="C6550" t="s">
        <v>83</v>
      </c>
      <c r="D6550" t="s">
        <v>21</v>
      </c>
      <c r="E6550" t="s">
        <v>5</v>
      </c>
      <c r="F6550" t="s">
        <v>4</v>
      </c>
      <c r="G6550">
        <v>0</v>
      </c>
      <c r="H6550">
        <v>63802.875</v>
      </c>
      <c r="I6550">
        <v>351676.46875</v>
      </c>
      <c r="J6550">
        <v>0</v>
      </c>
      <c r="L6550" s="26">
        <v>48579</v>
      </c>
      <c r="M6550">
        <v>9</v>
      </c>
      <c r="N6550">
        <v>-121448.9453125</v>
      </c>
    </row>
    <row r="6551" spans="1:14" x14ac:dyDescent="0.25">
      <c r="A6551" s="21" t="str">
        <f t="shared" si="102"/>
        <v>MOW M3C CAAF_2033</v>
      </c>
      <c r="B6551" t="s">
        <v>130</v>
      </c>
      <c r="C6551" t="s">
        <v>83</v>
      </c>
      <c r="D6551" t="s">
        <v>21</v>
      </c>
      <c r="E6551" t="s">
        <v>5</v>
      </c>
      <c r="F6551" t="s">
        <v>4</v>
      </c>
      <c r="G6551">
        <v>0</v>
      </c>
      <c r="H6551">
        <v>63252.75</v>
      </c>
      <c r="I6551">
        <v>398290.40625</v>
      </c>
      <c r="J6551">
        <v>0</v>
      </c>
      <c r="L6551" s="26">
        <v>48944</v>
      </c>
      <c r="M6551">
        <v>10</v>
      </c>
      <c r="N6551">
        <v>-151907.234375</v>
      </c>
    </row>
    <row r="6552" spans="1:14" x14ac:dyDescent="0.25">
      <c r="A6552" s="21" t="str">
        <f t="shared" si="102"/>
        <v>MOW M3C CAAF_2034</v>
      </c>
      <c r="B6552" t="s">
        <v>130</v>
      </c>
      <c r="C6552" t="s">
        <v>83</v>
      </c>
      <c r="D6552" t="s">
        <v>21</v>
      </c>
      <c r="E6552" t="s">
        <v>5</v>
      </c>
      <c r="F6552" t="s">
        <v>4</v>
      </c>
      <c r="G6552">
        <v>0</v>
      </c>
      <c r="H6552">
        <v>59639.04296875</v>
      </c>
      <c r="I6552">
        <v>445716.375</v>
      </c>
      <c r="J6552">
        <v>0</v>
      </c>
      <c r="L6552" s="26">
        <v>49309</v>
      </c>
      <c r="M6552">
        <v>11</v>
      </c>
      <c r="N6552">
        <v>-181869.953125</v>
      </c>
    </row>
    <row r="6553" spans="1:14" x14ac:dyDescent="0.25">
      <c r="A6553" s="21" t="str">
        <f t="shared" si="102"/>
        <v>MOW M3C CAAF_2035</v>
      </c>
      <c r="B6553" t="s">
        <v>130</v>
      </c>
      <c r="C6553" t="s">
        <v>83</v>
      </c>
      <c r="D6553" t="s">
        <v>21</v>
      </c>
      <c r="E6553" t="s">
        <v>5</v>
      </c>
      <c r="F6553" t="s">
        <v>4</v>
      </c>
      <c r="G6553">
        <v>0</v>
      </c>
      <c r="H6553">
        <v>55251.3203125</v>
      </c>
      <c r="I6553">
        <v>492659.125</v>
      </c>
      <c r="J6553">
        <v>0</v>
      </c>
      <c r="L6553" s="26">
        <v>49674</v>
      </c>
      <c r="M6553">
        <v>12</v>
      </c>
      <c r="N6553">
        <v>-202957.328125</v>
      </c>
    </row>
    <row r="6554" spans="1:14" x14ac:dyDescent="0.25">
      <c r="A6554" s="21" t="str">
        <f t="shared" si="102"/>
        <v>MOW M3C CAAF_2036</v>
      </c>
      <c r="B6554" t="s">
        <v>130</v>
      </c>
      <c r="C6554" t="s">
        <v>83</v>
      </c>
      <c r="D6554" t="s">
        <v>21</v>
      </c>
      <c r="E6554" t="s">
        <v>5</v>
      </c>
      <c r="F6554" t="s">
        <v>4</v>
      </c>
      <c r="G6554">
        <v>0</v>
      </c>
      <c r="H6554">
        <v>49480.81640625</v>
      </c>
      <c r="I6554">
        <v>476390.71875</v>
      </c>
      <c r="J6554">
        <v>0</v>
      </c>
      <c r="L6554" s="26">
        <v>50040</v>
      </c>
      <c r="M6554">
        <v>13</v>
      </c>
      <c r="N6554">
        <v>-174358.71875</v>
      </c>
    </row>
    <row r="6555" spans="1:14" x14ac:dyDescent="0.25">
      <c r="A6555" s="21" t="str">
        <f t="shared" si="102"/>
        <v>MOW M3C CAAF_2037</v>
      </c>
      <c r="B6555" t="s">
        <v>130</v>
      </c>
      <c r="C6555" t="s">
        <v>83</v>
      </c>
      <c r="D6555" t="s">
        <v>21</v>
      </c>
      <c r="E6555" t="s">
        <v>5</v>
      </c>
      <c r="F6555" t="s">
        <v>4</v>
      </c>
      <c r="G6555">
        <v>0</v>
      </c>
      <c r="H6555">
        <v>44639.8828125</v>
      </c>
      <c r="I6555">
        <v>458976.3125</v>
      </c>
      <c r="J6555">
        <v>0</v>
      </c>
      <c r="L6555" s="26">
        <v>50405</v>
      </c>
      <c r="M6555">
        <v>14</v>
      </c>
      <c r="N6555">
        <v>-158761.125</v>
      </c>
    </row>
    <row r="6556" spans="1:14" x14ac:dyDescent="0.25">
      <c r="A6556" s="21" t="str">
        <f t="shared" si="102"/>
        <v>MOW M3C CAAF_2038</v>
      </c>
      <c r="B6556" t="s">
        <v>130</v>
      </c>
      <c r="C6556" t="s">
        <v>83</v>
      </c>
      <c r="D6556" t="s">
        <v>21</v>
      </c>
      <c r="E6556" t="s">
        <v>5</v>
      </c>
      <c r="F6556" t="s">
        <v>4</v>
      </c>
      <c r="G6556">
        <v>0</v>
      </c>
      <c r="H6556">
        <v>41652.6796875</v>
      </c>
      <c r="I6556">
        <v>445628</v>
      </c>
      <c r="J6556">
        <v>0</v>
      </c>
      <c r="L6556" s="26">
        <v>50770</v>
      </c>
      <c r="M6556">
        <v>15</v>
      </c>
      <c r="N6556">
        <v>-93569.6484375</v>
      </c>
    </row>
    <row r="6557" spans="1:14" x14ac:dyDescent="0.25">
      <c r="A6557" s="21" t="str">
        <f t="shared" si="102"/>
        <v>MOW M3C CAAF_2039</v>
      </c>
      <c r="B6557" t="s">
        <v>130</v>
      </c>
      <c r="C6557" t="s">
        <v>83</v>
      </c>
      <c r="D6557" t="s">
        <v>21</v>
      </c>
      <c r="E6557" t="s">
        <v>5</v>
      </c>
      <c r="F6557" t="s">
        <v>4</v>
      </c>
      <c r="G6557">
        <v>0</v>
      </c>
      <c r="H6557">
        <v>67993.796875</v>
      </c>
      <c r="I6557">
        <v>765812.6875</v>
      </c>
      <c r="J6557">
        <v>0</v>
      </c>
      <c r="L6557" s="26">
        <v>51135</v>
      </c>
      <c r="M6557">
        <v>16</v>
      </c>
      <c r="N6557">
        <v>-201317.0625</v>
      </c>
    </row>
    <row r="6558" spans="1:14" x14ac:dyDescent="0.25">
      <c r="A6558" s="21" t="str">
        <f t="shared" si="102"/>
        <v>MOW M3C CAAF_2040</v>
      </c>
      <c r="B6558" t="s">
        <v>130</v>
      </c>
      <c r="C6558" t="s">
        <v>83</v>
      </c>
      <c r="D6558" t="s">
        <v>21</v>
      </c>
      <c r="E6558" t="s">
        <v>5</v>
      </c>
      <c r="F6558" t="s">
        <v>4</v>
      </c>
      <c r="G6558">
        <v>0</v>
      </c>
      <c r="H6558">
        <v>54585.65625</v>
      </c>
      <c r="I6558">
        <v>751840</v>
      </c>
      <c r="J6558">
        <v>0</v>
      </c>
      <c r="L6558" s="26">
        <v>51501</v>
      </c>
      <c r="M6558">
        <v>17</v>
      </c>
      <c r="N6558">
        <v>-159910.109375</v>
      </c>
    </row>
    <row r="6559" spans="1:14" x14ac:dyDescent="0.25">
      <c r="A6559" s="21" t="str">
        <f t="shared" si="102"/>
        <v>MOW M3C CAAF_2041</v>
      </c>
      <c r="B6559" t="s">
        <v>130</v>
      </c>
      <c r="C6559" t="s">
        <v>83</v>
      </c>
      <c r="D6559" t="s">
        <v>21</v>
      </c>
      <c r="E6559" t="s">
        <v>5</v>
      </c>
      <c r="F6559" t="s">
        <v>4</v>
      </c>
      <c r="G6559">
        <v>0</v>
      </c>
      <c r="H6559">
        <v>35250.3828125</v>
      </c>
      <c r="I6559">
        <v>732609.375</v>
      </c>
      <c r="J6559">
        <v>0</v>
      </c>
      <c r="L6559" s="26">
        <v>51866</v>
      </c>
      <c r="M6559">
        <v>18</v>
      </c>
      <c r="N6559">
        <v>-127877.2421875</v>
      </c>
    </row>
    <row r="6560" spans="1:14" x14ac:dyDescent="0.25">
      <c r="A6560" s="21" t="str">
        <f t="shared" si="102"/>
        <v>MOW M3C CAAF_2042</v>
      </c>
      <c r="B6560" t="s">
        <v>130</v>
      </c>
      <c r="C6560" t="s">
        <v>83</v>
      </c>
      <c r="D6560" t="s">
        <v>21</v>
      </c>
      <c r="E6560" t="s">
        <v>5</v>
      </c>
      <c r="F6560" t="s">
        <v>4</v>
      </c>
      <c r="G6560">
        <v>0</v>
      </c>
      <c r="H6560">
        <v>26586.359375</v>
      </c>
      <c r="I6560">
        <v>758686.0625</v>
      </c>
      <c r="J6560">
        <v>0</v>
      </c>
      <c r="L6560" s="26">
        <v>52231</v>
      </c>
      <c r="M6560">
        <v>19</v>
      </c>
      <c r="N6560">
        <v>-118540.7421875</v>
      </c>
    </row>
    <row r="6561" spans="1:14" x14ac:dyDescent="0.25">
      <c r="A6561" s="21" t="str">
        <f t="shared" si="102"/>
        <v>MOW M3C CAAF_2043</v>
      </c>
      <c r="B6561" t="s">
        <v>130</v>
      </c>
      <c r="C6561" t="s">
        <v>83</v>
      </c>
      <c r="D6561" t="s">
        <v>21</v>
      </c>
      <c r="E6561" t="s">
        <v>5</v>
      </c>
      <c r="F6561" t="s">
        <v>4</v>
      </c>
      <c r="G6561">
        <v>0</v>
      </c>
      <c r="H6561">
        <v>12385.7197265625</v>
      </c>
      <c r="I6561">
        <v>740950.1875</v>
      </c>
      <c r="J6561">
        <v>0</v>
      </c>
      <c r="L6561" s="26">
        <v>52596</v>
      </c>
      <c r="M6561">
        <v>20</v>
      </c>
      <c r="N6561">
        <v>-84459.78125</v>
      </c>
    </row>
    <row r="6562" spans="1:14" x14ac:dyDescent="0.25">
      <c r="A6562" s="21" t="str">
        <f t="shared" si="102"/>
        <v>MOW M3C CAAF_2024</v>
      </c>
      <c r="B6562" t="s">
        <v>130</v>
      </c>
      <c r="C6562" t="s">
        <v>83</v>
      </c>
      <c r="D6562" t="s">
        <v>21</v>
      </c>
      <c r="E6562" t="s">
        <v>5</v>
      </c>
      <c r="F6562" t="s">
        <v>32</v>
      </c>
      <c r="G6562">
        <v>189100.46875</v>
      </c>
      <c r="H6562">
        <v>81692.578125</v>
      </c>
      <c r="I6562">
        <v>15499.482421875</v>
      </c>
      <c r="J6562">
        <v>0</v>
      </c>
      <c r="L6562" s="26">
        <v>45657</v>
      </c>
      <c r="M6562">
        <v>1</v>
      </c>
      <c r="N6562">
        <v>105479.078125</v>
      </c>
    </row>
    <row r="6563" spans="1:14" x14ac:dyDescent="0.25">
      <c r="A6563" s="21" t="str">
        <f t="shared" si="102"/>
        <v>MOW M3C CAAF_2025</v>
      </c>
      <c r="B6563" t="s">
        <v>130</v>
      </c>
      <c r="C6563" t="s">
        <v>83</v>
      </c>
      <c r="D6563" t="s">
        <v>21</v>
      </c>
      <c r="E6563" t="s">
        <v>5</v>
      </c>
      <c r="F6563" t="s">
        <v>32</v>
      </c>
      <c r="G6563">
        <v>204197.25</v>
      </c>
      <c r="H6563">
        <v>88198.15625</v>
      </c>
      <c r="I6563">
        <v>43533.515625</v>
      </c>
      <c r="J6563">
        <v>0</v>
      </c>
      <c r="L6563" s="26">
        <v>46022</v>
      </c>
      <c r="M6563">
        <v>2</v>
      </c>
      <c r="N6563">
        <v>106607.640625</v>
      </c>
    </row>
    <row r="6564" spans="1:14" x14ac:dyDescent="0.25">
      <c r="A6564" s="21" t="str">
        <f t="shared" si="102"/>
        <v>MOW M3C CAAF_2026</v>
      </c>
      <c r="B6564" t="s">
        <v>130</v>
      </c>
      <c r="C6564" t="s">
        <v>83</v>
      </c>
      <c r="D6564" t="s">
        <v>21</v>
      </c>
      <c r="E6564" t="s">
        <v>5</v>
      </c>
      <c r="F6564" t="s">
        <v>32</v>
      </c>
      <c r="G6564">
        <v>219276.34375</v>
      </c>
      <c r="H6564">
        <v>99640.6953125</v>
      </c>
      <c r="I6564">
        <v>47211.59375</v>
      </c>
      <c r="J6564">
        <v>0</v>
      </c>
      <c r="L6564" s="26">
        <v>46387</v>
      </c>
      <c r="M6564">
        <v>3</v>
      </c>
      <c r="N6564">
        <v>110696.1796875</v>
      </c>
    </row>
    <row r="6565" spans="1:14" x14ac:dyDescent="0.25">
      <c r="A6565" s="21" t="str">
        <f t="shared" si="102"/>
        <v>MOW M3C CAAF_2027</v>
      </c>
      <c r="B6565" t="s">
        <v>130</v>
      </c>
      <c r="C6565" t="s">
        <v>83</v>
      </c>
      <c r="D6565" t="s">
        <v>21</v>
      </c>
      <c r="E6565" t="s">
        <v>5</v>
      </c>
      <c r="F6565" t="s">
        <v>32</v>
      </c>
      <c r="G6565">
        <v>230496.265625</v>
      </c>
      <c r="H6565">
        <v>100880.5859375</v>
      </c>
      <c r="I6565">
        <v>50799.19921875</v>
      </c>
      <c r="J6565">
        <v>0</v>
      </c>
      <c r="L6565" s="26">
        <v>46752</v>
      </c>
      <c r="M6565">
        <v>4</v>
      </c>
      <c r="N6565">
        <v>110550.6953125</v>
      </c>
    </row>
    <row r="6566" spans="1:14" x14ac:dyDescent="0.25">
      <c r="A6566" s="21" t="str">
        <f t="shared" si="102"/>
        <v>MOW M3C CAAF_2028</v>
      </c>
      <c r="B6566" t="s">
        <v>130</v>
      </c>
      <c r="C6566" t="s">
        <v>83</v>
      </c>
      <c r="D6566" t="s">
        <v>21</v>
      </c>
      <c r="E6566" t="s">
        <v>5</v>
      </c>
      <c r="F6566" t="s">
        <v>32</v>
      </c>
      <c r="G6566">
        <v>238907.859375</v>
      </c>
      <c r="H6566">
        <v>110266.9296875</v>
      </c>
      <c r="I6566">
        <v>54535.296875</v>
      </c>
      <c r="J6566">
        <v>0</v>
      </c>
      <c r="L6566" s="26">
        <v>47118</v>
      </c>
      <c r="M6566">
        <v>5</v>
      </c>
      <c r="N6566">
        <v>116865.3125</v>
      </c>
    </row>
    <row r="6567" spans="1:14" x14ac:dyDescent="0.25">
      <c r="A6567" s="21" t="str">
        <f t="shared" si="102"/>
        <v>MOW M3C CAAF_2029</v>
      </c>
      <c r="B6567" t="s">
        <v>130</v>
      </c>
      <c r="C6567" t="s">
        <v>83</v>
      </c>
      <c r="D6567" t="s">
        <v>21</v>
      </c>
      <c r="E6567" t="s">
        <v>5</v>
      </c>
      <c r="F6567" t="s">
        <v>32</v>
      </c>
      <c r="G6567">
        <v>246828.921875</v>
      </c>
      <c r="H6567">
        <v>121047.9765625</v>
      </c>
      <c r="I6567">
        <v>56837.07421875</v>
      </c>
      <c r="J6567">
        <v>0</v>
      </c>
      <c r="L6567" s="26">
        <v>47483</v>
      </c>
      <c r="M6567">
        <v>6</v>
      </c>
      <c r="N6567">
        <v>124399.1015625</v>
      </c>
    </row>
    <row r="6568" spans="1:14" x14ac:dyDescent="0.25">
      <c r="A6568" s="21" t="str">
        <f t="shared" si="102"/>
        <v>MOW M3C CAAF_2030</v>
      </c>
      <c r="B6568" t="s">
        <v>130</v>
      </c>
      <c r="C6568" t="s">
        <v>83</v>
      </c>
      <c r="D6568" t="s">
        <v>21</v>
      </c>
      <c r="E6568" t="s">
        <v>5</v>
      </c>
      <c r="F6568" t="s">
        <v>32</v>
      </c>
      <c r="G6568">
        <v>255533.296875</v>
      </c>
      <c r="H6568">
        <v>129491.375</v>
      </c>
      <c r="I6568">
        <v>62349.9765625</v>
      </c>
      <c r="J6568">
        <v>0</v>
      </c>
      <c r="L6568" s="26">
        <v>47848</v>
      </c>
      <c r="M6568">
        <v>7</v>
      </c>
      <c r="N6568">
        <v>129681.9296875</v>
      </c>
    </row>
    <row r="6569" spans="1:14" x14ac:dyDescent="0.25">
      <c r="A6569" s="21" t="str">
        <f t="shared" si="102"/>
        <v>MOW M3C CAAF_2031</v>
      </c>
      <c r="B6569" t="s">
        <v>130</v>
      </c>
      <c r="C6569" t="s">
        <v>83</v>
      </c>
      <c r="D6569" t="s">
        <v>21</v>
      </c>
      <c r="E6569" t="s">
        <v>5</v>
      </c>
      <c r="F6569" t="s">
        <v>32</v>
      </c>
      <c r="G6569">
        <v>259902.828125</v>
      </c>
      <c r="H6569">
        <v>115315.15625</v>
      </c>
      <c r="I6569">
        <v>60166.375</v>
      </c>
      <c r="J6569">
        <v>27125.732421875</v>
      </c>
      <c r="L6569" s="26">
        <v>48213</v>
      </c>
      <c r="M6569">
        <v>8</v>
      </c>
      <c r="N6569">
        <v>131674.546875</v>
      </c>
    </row>
    <row r="6570" spans="1:14" x14ac:dyDescent="0.25">
      <c r="A6570" s="21" t="str">
        <f t="shared" si="102"/>
        <v>MOW M3C CAAF_2032</v>
      </c>
      <c r="B6570" t="s">
        <v>130</v>
      </c>
      <c r="C6570" t="s">
        <v>83</v>
      </c>
      <c r="D6570" t="s">
        <v>21</v>
      </c>
      <c r="E6570" t="s">
        <v>5</v>
      </c>
      <c r="F6570" t="s">
        <v>32</v>
      </c>
      <c r="G6570">
        <v>268454.3125</v>
      </c>
      <c r="H6570">
        <v>117721.7109375</v>
      </c>
      <c r="I6570">
        <v>61382.828125</v>
      </c>
      <c r="J6570">
        <v>0</v>
      </c>
      <c r="L6570" s="26">
        <v>48579</v>
      </c>
      <c r="M6570">
        <v>9</v>
      </c>
      <c r="N6570">
        <v>126713.7734375</v>
      </c>
    </row>
    <row r="6571" spans="1:14" x14ac:dyDescent="0.25">
      <c r="A6571" s="21" t="str">
        <f t="shared" si="102"/>
        <v>MOW M3C CAAF_2033</v>
      </c>
      <c r="B6571" t="s">
        <v>130</v>
      </c>
      <c r="C6571" t="s">
        <v>83</v>
      </c>
      <c r="D6571" t="s">
        <v>21</v>
      </c>
      <c r="E6571" t="s">
        <v>5</v>
      </c>
      <c r="F6571" t="s">
        <v>32</v>
      </c>
      <c r="G6571">
        <v>251642.59375</v>
      </c>
      <c r="H6571">
        <v>92238.640625</v>
      </c>
      <c r="I6571">
        <v>64018.3671875</v>
      </c>
      <c r="J6571">
        <v>0</v>
      </c>
      <c r="L6571" s="26">
        <v>48944</v>
      </c>
      <c r="M6571">
        <v>10</v>
      </c>
      <c r="N6571">
        <v>109587.1328125</v>
      </c>
    </row>
    <row r="6572" spans="1:14" x14ac:dyDescent="0.25">
      <c r="A6572" s="21" t="str">
        <f t="shared" si="102"/>
        <v>MOW M3C CAAF_2034</v>
      </c>
      <c r="B6572" t="s">
        <v>130</v>
      </c>
      <c r="C6572" t="s">
        <v>83</v>
      </c>
      <c r="D6572" t="s">
        <v>21</v>
      </c>
      <c r="E6572" t="s">
        <v>5</v>
      </c>
      <c r="F6572" t="s">
        <v>32</v>
      </c>
      <c r="G6572">
        <v>234163.859375</v>
      </c>
      <c r="H6572">
        <v>76061.46875</v>
      </c>
      <c r="I6572">
        <v>66291.109375</v>
      </c>
      <c r="J6572">
        <v>0</v>
      </c>
      <c r="L6572" s="26">
        <v>49309</v>
      </c>
      <c r="M6572">
        <v>11</v>
      </c>
      <c r="N6572">
        <v>102078.390625</v>
      </c>
    </row>
    <row r="6573" spans="1:14" x14ac:dyDescent="0.25">
      <c r="A6573" s="21" t="str">
        <f t="shared" si="102"/>
        <v>MOW M3C CAAF_2035</v>
      </c>
      <c r="B6573" t="s">
        <v>130</v>
      </c>
      <c r="C6573" t="s">
        <v>83</v>
      </c>
      <c r="D6573" t="s">
        <v>21</v>
      </c>
      <c r="E6573" t="s">
        <v>5</v>
      </c>
      <c r="F6573" t="s">
        <v>32</v>
      </c>
      <c r="G6573">
        <v>217441.46875</v>
      </c>
      <c r="H6573">
        <v>62552.984375</v>
      </c>
      <c r="I6573">
        <v>67375.546875</v>
      </c>
      <c r="J6573">
        <v>0</v>
      </c>
      <c r="L6573" s="26">
        <v>49674</v>
      </c>
      <c r="M6573">
        <v>12</v>
      </c>
      <c r="N6573">
        <v>95949.0234375</v>
      </c>
    </row>
    <row r="6574" spans="1:14" x14ac:dyDescent="0.25">
      <c r="A6574" s="21" t="str">
        <f t="shared" si="102"/>
        <v>MOW M3C CAAF_2036</v>
      </c>
      <c r="B6574" t="s">
        <v>130</v>
      </c>
      <c r="C6574" t="s">
        <v>83</v>
      </c>
      <c r="D6574" t="s">
        <v>21</v>
      </c>
      <c r="E6574" t="s">
        <v>5</v>
      </c>
      <c r="F6574" t="s">
        <v>32</v>
      </c>
      <c r="G6574">
        <v>200831.734375</v>
      </c>
      <c r="H6574">
        <v>54585.76953125</v>
      </c>
      <c r="I6574">
        <v>70385.5390625</v>
      </c>
      <c r="J6574">
        <v>0</v>
      </c>
      <c r="L6574" s="26">
        <v>50040</v>
      </c>
      <c r="M6574">
        <v>13</v>
      </c>
      <c r="N6574">
        <v>97721.296875</v>
      </c>
    </row>
    <row r="6575" spans="1:14" x14ac:dyDescent="0.25">
      <c r="A6575" s="21" t="str">
        <f t="shared" si="102"/>
        <v>MOW M3C CAAF_2037</v>
      </c>
      <c r="B6575" t="s">
        <v>130</v>
      </c>
      <c r="C6575" t="s">
        <v>83</v>
      </c>
      <c r="D6575" t="s">
        <v>21</v>
      </c>
      <c r="E6575" t="s">
        <v>5</v>
      </c>
      <c r="F6575" t="s">
        <v>32</v>
      </c>
      <c r="G6575">
        <v>183211.59375</v>
      </c>
      <c r="H6575">
        <v>45452.5546875</v>
      </c>
      <c r="I6575">
        <v>71932.90625</v>
      </c>
      <c r="J6575">
        <v>0</v>
      </c>
      <c r="L6575" s="26">
        <v>50405</v>
      </c>
      <c r="M6575">
        <v>14</v>
      </c>
      <c r="N6575">
        <v>91719.671875</v>
      </c>
    </row>
    <row r="6576" spans="1:14" x14ac:dyDescent="0.25">
      <c r="A6576" s="21" t="str">
        <f t="shared" si="102"/>
        <v>MOW M3C CAAF_2038</v>
      </c>
      <c r="B6576" t="s">
        <v>130</v>
      </c>
      <c r="C6576" t="s">
        <v>83</v>
      </c>
      <c r="D6576" t="s">
        <v>21</v>
      </c>
      <c r="E6576" t="s">
        <v>5</v>
      </c>
      <c r="F6576" t="s">
        <v>32</v>
      </c>
      <c r="G6576">
        <v>166343.671875</v>
      </c>
      <c r="H6576">
        <v>35071.30859375</v>
      </c>
      <c r="I6576">
        <v>72653.8125</v>
      </c>
      <c r="J6576">
        <v>0</v>
      </c>
      <c r="L6576" s="26">
        <v>50770</v>
      </c>
      <c r="M6576">
        <v>15</v>
      </c>
      <c r="N6576">
        <v>81929.921875</v>
      </c>
    </row>
    <row r="6577" spans="1:14" x14ac:dyDescent="0.25">
      <c r="A6577" s="21" t="str">
        <f t="shared" si="102"/>
        <v>MOW M3C CAAF_2039</v>
      </c>
      <c r="B6577" t="s">
        <v>130</v>
      </c>
      <c r="C6577" t="s">
        <v>83</v>
      </c>
      <c r="D6577" t="s">
        <v>21</v>
      </c>
      <c r="E6577" t="s">
        <v>5</v>
      </c>
      <c r="F6577" t="s">
        <v>32</v>
      </c>
      <c r="G6577">
        <v>159104.84375</v>
      </c>
      <c r="H6577">
        <v>54826.89453125</v>
      </c>
      <c r="I6577">
        <v>75687.7265625</v>
      </c>
      <c r="J6577">
        <v>0</v>
      </c>
      <c r="L6577" s="26">
        <v>51135</v>
      </c>
      <c r="M6577">
        <v>16</v>
      </c>
      <c r="N6577">
        <v>68360.3046875</v>
      </c>
    </row>
    <row r="6578" spans="1:14" x14ac:dyDescent="0.25">
      <c r="A6578" s="21" t="str">
        <f t="shared" si="102"/>
        <v>MOW M3C CAAF_2040</v>
      </c>
      <c r="B6578" t="s">
        <v>130</v>
      </c>
      <c r="C6578" t="s">
        <v>83</v>
      </c>
      <c r="D6578" t="s">
        <v>21</v>
      </c>
      <c r="E6578" t="s">
        <v>5</v>
      </c>
      <c r="F6578" t="s">
        <v>32</v>
      </c>
      <c r="G6578">
        <v>139382.328125</v>
      </c>
      <c r="H6578">
        <v>32587.33203125</v>
      </c>
      <c r="I6578">
        <v>54972.7578125</v>
      </c>
      <c r="J6578">
        <v>133313.8125</v>
      </c>
      <c r="L6578" s="26">
        <v>51501</v>
      </c>
      <c r="M6578">
        <v>17</v>
      </c>
      <c r="N6578">
        <v>54969.16796875</v>
      </c>
    </row>
    <row r="6579" spans="1:14" x14ac:dyDescent="0.25">
      <c r="A6579" s="21" t="str">
        <f t="shared" si="102"/>
        <v>MOW M3C CAAF_2041</v>
      </c>
      <c r="B6579" t="s">
        <v>130</v>
      </c>
      <c r="C6579" t="s">
        <v>83</v>
      </c>
      <c r="D6579" t="s">
        <v>21</v>
      </c>
      <c r="E6579" t="s">
        <v>5</v>
      </c>
      <c r="F6579" t="s">
        <v>32</v>
      </c>
      <c r="G6579">
        <v>119871.2890625</v>
      </c>
      <c r="H6579">
        <v>20084.75390625</v>
      </c>
      <c r="I6579">
        <v>54206.16796875</v>
      </c>
      <c r="J6579">
        <v>0</v>
      </c>
      <c r="L6579" s="26">
        <v>51866</v>
      </c>
      <c r="M6579">
        <v>18</v>
      </c>
      <c r="N6579">
        <v>50801.58984375</v>
      </c>
    </row>
    <row r="6580" spans="1:14" x14ac:dyDescent="0.25">
      <c r="A6580" s="21" t="str">
        <f t="shared" si="102"/>
        <v>MOW M3C CAAF_2042</v>
      </c>
      <c r="B6580" t="s">
        <v>130</v>
      </c>
      <c r="C6580" t="s">
        <v>83</v>
      </c>
      <c r="D6580" t="s">
        <v>21</v>
      </c>
      <c r="E6580" t="s">
        <v>5</v>
      </c>
      <c r="F6580" t="s">
        <v>32</v>
      </c>
      <c r="G6580">
        <v>102512.3671875</v>
      </c>
      <c r="H6580">
        <v>15364.9208984375</v>
      </c>
      <c r="I6580">
        <v>54454.33984375</v>
      </c>
      <c r="J6580">
        <v>0</v>
      </c>
      <c r="L6580" s="26">
        <v>52231</v>
      </c>
      <c r="M6580">
        <v>19</v>
      </c>
      <c r="N6580">
        <v>40998.94921875</v>
      </c>
    </row>
    <row r="6581" spans="1:14" x14ac:dyDescent="0.25">
      <c r="A6581" s="21" t="str">
        <f t="shared" si="102"/>
        <v>MOW M3C CAAF_2043</v>
      </c>
      <c r="B6581" t="s">
        <v>130</v>
      </c>
      <c r="C6581" t="s">
        <v>83</v>
      </c>
      <c r="D6581" t="s">
        <v>21</v>
      </c>
      <c r="E6581" t="s">
        <v>5</v>
      </c>
      <c r="F6581" t="s">
        <v>32</v>
      </c>
      <c r="G6581">
        <v>84058.2890625</v>
      </c>
      <c r="H6581">
        <v>12776.763671875</v>
      </c>
      <c r="I6581">
        <v>177415.3125</v>
      </c>
      <c r="J6581">
        <v>0</v>
      </c>
      <c r="L6581" s="26">
        <v>52596</v>
      </c>
      <c r="M6581">
        <v>20</v>
      </c>
      <c r="N6581">
        <v>41785.4296875</v>
      </c>
    </row>
    <row r="6582" spans="1:14" x14ac:dyDescent="0.25">
      <c r="A6582" s="21" t="str">
        <f t="shared" si="102"/>
        <v>MOW M3C CAAF_2024</v>
      </c>
      <c r="B6582" t="s">
        <v>130</v>
      </c>
      <c r="C6582" t="s">
        <v>83</v>
      </c>
      <c r="D6582" t="s">
        <v>21</v>
      </c>
      <c r="E6582" t="s">
        <v>5</v>
      </c>
      <c r="F6582" t="s">
        <v>8</v>
      </c>
      <c r="G6582">
        <v>0</v>
      </c>
      <c r="H6582">
        <v>0</v>
      </c>
      <c r="I6582">
        <v>0</v>
      </c>
      <c r="J6582">
        <v>0</v>
      </c>
      <c r="L6582" s="26">
        <v>45657</v>
      </c>
      <c r="M6582">
        <v>1</v>
      </c>
      <c r="N6582">
        <v>0</v>
      </c>
    </row>
    <row r="6583" spans="1:14" x14ac:dyDescent="0.25">
      <c r="A6583" s="21" t="str">
        <f t="shared" si="102"/>
        <v>MOW M3C CAAF_2025</v>
      </c>
      <c r="B6583" t="s">
        <v>130</v>
      </c>
      <c r="C6583" t="s">
        <v>83</v>
      </c>
      <c r="D6583" t="s">
        <v>21</v>
      </c>
      <c r="E6583" t="s">
        <v>5</v>
      </c>
      <c r="F6583" t="s">
        <v>8</v>
      </c>
      <c r="G6583">
        <v>0</v>
      </c>
      <c r="H6583">
        <v>0</v>
      </c>
      <c r="I6583">
        <v>0</v>
      </c>
      <c r="J6583">
        <v>0</v>
      </c>
      <c r="L6583" s="26">
        <v>46022</v>
      </c>
      <c r="M6583">
        <v>2</v>
      </c>
      <c r="N6583">
        <v>0</v>
      </c>
    </row>
    <row r="6584" spans="1:14" x14ac:dyDescent="0.25">
      <c r="A6584" s="21" t="str">
        <f t="shared" si="102"/>
        <v>MOW M3C CAAF_2026</v>
      </c>
      <c r="B6584" t="s">
        <v>130</v>
      </c>
      <c r="C6584" t="s">
        <v>83</v>
      </c>
      <c r="D6584" t="s">
        <v>21</v>
      </c>
      <c r="E6584" t="s">
        <v>5</v>
      </c>
      <c r="F6584" t="s">
        <v>8</v>
      </c>
      <c r="G6584">
        <v>0</v>
      </c>
      <c r="H6584">
        <v>0</v>
      </c>
      <c r="I6584">
        <v>0</v>
      </c>
      <c r="J6584">
        <v>0</v>
      </c>
      <c r="L6584" s="26">
        <v>46387</v>
      </c>
      <c r="M6584">
        <v>3</v>
      </c>
      <c r="N6584">
        <v>0</v>
      </c>
    </row>
    <row r="6585" spans="1:14" x14ac:dyDescent="0.25">
      <c r="A6585" s="21" t="str">
        <f t="shared" si="102"/>
        <v>MOW M3C CAAF_2027</v>
      </c>
      <c r="B6585" t="s">
        <v>130</v>
      </c>
      <c r="C6585" t="s">
        <v>83</v>
      </c>
      <c r="D6585" t="s">
        <v>21</v>
      </c>
      <c r="E6585" t="s">
        <v>5</v>
      </c>
      <c r="F6585" t="s">
        <v>8</v>
      </c>
      <c r="G6585">
        <v>0</v>
      </c>
      <c r="H6585">
        <v>0</v>
      </c>
      <c r="I6585">
        <v>0</v>
      </c>
      <c r="J6585">
        <v>0</v>
      </c>
      <c r="L6585" s="26">
        <v>46752</v>
      </c>
      <c r="M6585">
        <v>4</v>
      </c>
      <c r="N6585">
        <v>0</v>
      </c>
    </row>
    <row r="6586" spans="1:14" x14ac:dyDescent="0.25">
      <c r="A6586" s="21" t="str">
        <f t="shared" si="102"/>
        <v>MOW M3C CAAF_2028</v>
      </c>
      <c r="B6586" t="s">
        <v>130</v>
      </c>
      <c r="C6586" t="s">
        <v>83</v>
      </c>
      <c r="D6586" t="s">
        <v>21</v>
      </c>
      <c r="E6586" t="s">
        <v>5</v>
      </c>
      <c r="F6586" t="s">
        <v>8</v>
      </c>
      <c r="G6586">
        <v>0</v>
      </c>
      <c r="H6586">
        <v>0</v>
      </c>
      <c r="I6586">
        <v>0</v>
      </c>
      <c r="J6586">
        <v>0</v>
      </c>
      <c r="L6586" s="26">
        <v>47118</v>
      </c>
      <c r="M6586">
        <v>5</v>
      </c>
      <c r="N6586">
        <v>0</v>
      </c>
    </row>
    <row r="6587" spans="1:14" x14ac:dyDescent="0.25">
      <c r="A6587" s="21" t="str">
        <f t="shared" si="102"/>
        <v>MOW M3C CAAF_2029</v>
      </c>
      <c r="B6587" t="s">
        <v>130</v>
      </c>
      <c r="C6587" t="s">
        <v>83</v>
      </c>
      <c r="D6587" t="s">
        <v>21</v>
      </c>
      <c r="E6587" t="s">
        <v>5</v>
      </c>
      <c r="F6587" t="s">
        <v>8</v>
      </c>
      <c r="G6587">
        <v>0</v>
      </c>
      <c r="H6587">
        <v>0</v>
      </c>
      <c r="I6587">
        <v>0</v>
      </c>
      <c r="J6587">
        <v>0</v>
      </c>
      <c r="L6587" s="26">
        <v>47483</v>
      </c>
      <c r="M6587">
        <v>6</v>
      </c>
      <c r="N6587">
        <v>0</v>
      </c>
    </row>
    <row r="6588" spans="1:14" x14ac:dyDescent="0.25">
      <c r="A6588" s="21" t="str">
        <f t="shared" si="102"/>
        <v>MOW M3C CAAF_2030</v>
      </c>
      <c r="B6588" t="s">
        <v>130</v>
      </c>
      <c r="C6588" t="s">
        <v>83</v>
      </c>
      <c r="D6588" t="s">
        <v>21</v>
      </c>
      <c r="E6588" t="s">
        <v>5</v>
      </c>
      <c r="F6588" t="s">
        <v>8</v>
      </c>
      <c r="G6588">
        <v>0</v>
      </c>
      <c r="H6588">
        <v>0</v>
      </c>
      <c r="I6588">
        <v>0</v>
      </c>
      <c r="J6588">
        <v>0</v>
      </c>
      <c r="L6588" s="26">
        <v>47848</v>
      </c>
      <c r="M6588">
        <v>7</v>
      </c>
      <c r="N6588">
        <v>0</v>
      </c>
    </row>
    <row r="6589" spans="1:14" x14ac:dyDescent="0.25">
      <c r="A6589" s="21" t="str">
        <f t="shared" si="102"/>
        <v>MOW M3C CAAF_2031</v>
      </c>
      <c r="B6589" t="s">
        <v>130</v>
      </c>
      <c r="C6589" t="s">
        <v>83</v>
      </c>
      <c r="D6589" t="s">
        <v>21</v>
      </c>
      <c r="E6589" t="s">
        <v>5</v>
      </c>
      <c r="F6589" t="s">
        <v>8</v>
      </c>
      <c r="G6589">
        <v>0</v>
      </c>
      <c r="H6589">
        <v>0</v>
      </c>
      <c r="I6589">
        <v>0</v>
      </c>
      <c r="J6589">
        <v>0</v>
      </c>
      <c r="L6589" s="26">
        <v>48213</v>
      </c>
      <c r="M6589">
        <v>8</v>
      </c>
      <c r="N6589">
        <v>0</v>
      </c>
    </row>
    <row r="6590" spans="1:14" x14ac:dyDescent="0.25">
      <c r="A6590" s="21" t="str">
        <f t="shared" si="102"/>
        <v>MOW M3C CAAF_2032</v>
      </c>
      <c r="B6590" t="s">
        <v>130</v>
      </c>
      <c r="C6590" t="s">
        <v>83</v>
      </c>
      <c r="D6590" t="s">
        <v>21</v>
      </c>
      <c r="E6590" t="s">
        <v>5</v>
      </c>
      <c r="F6590" t="s">
        <v>8</v>
      </c>
      <c r="G6590">
        <v>0</v>
      </c>
      <c r="H6590">
        <v>0</v>
      </c>
      <c r="I6590">
        <v>0</v>
      </c>
      <c r="J6590">
        <v>0</v>
      </c>
      <c r="L6590" s="26">
        <v>48579</v>
      </c>
      <c r="M6590">
        <v>9</v>
      </c>
      <c r="N6590">
        <v>0</v>
      </c>
    </row>
    <row r="6591" spans="1:14" x14ac:dyDescent="0.25">
      <c r="A6591" s="21" t="str">
        <f t="shared" si="102"/>
        <v>MOW M3C CAAF_2033</v>
      </c>
      <c r="B6591" t="s">
        <v>130</v>
      </c>
      <c r="C6591" t="s">
        <v>83</v>
      </c>
      <c r="D6591" t="s">
        <v>21</v>
      </c>
      <c r="E6591" t="s">
        <v>5</v>
      </c>
      <c r="F6591" t="s">
        <v>8</v>
      </c>
      <c r="G6591">
        <v>0</v>
      </c>
      <c r="H6591">
        <v>0</v>
      </c>
      <c r="I6591">
        <v>0</v>
      </c>
      <c r="J6591">
        <v>0</v>
      </c>
      <c r="L6591" s="26">
        <v>48944</v>
      </c>
      <c r="M6591">
        <v>10</v>
      </c>
      <c r="N6591">
        <v>0</v>
      </c>
    </row>
    <row r="6592" spans="1:14" x14ac:dyDescent="0.25">
      <c r="A6592" s="21" t="str">
        <f t="shared" si="102"/>
        <v>MOW M3C CAAF_2034</v>
      </c>
      <c r="B6592" t="s">
        <v>130</v>
      </c>
      <c r="C6592" t="s">
        <v>83</v>
      </c>
      <c r="D6592" t="s">
        <v>21</v>
      </c>
      <c r="E6592" t="s">
        <v>5</v>
      </c>
      <c r="F6592" t="s">
        <v>8</v>
      </c>
      <c r="G6592">
        <v>0</v>
      </c>
      <c r="H6592">
        <v>0</v>
      </c>
      <c r="I6592">
        <v>0</v>
      </c>
      <c r="J6592">
        <v>0</v>
      </c>
      <c r="L6592" s="26">
        <v>49309</v>
      </c>
      <c r="M6592">
        <v>11</v>
      </c>
      <c r="N6592">
        <v>0</v>
      </c>
    </row>
    <row r="6593" spans="1:14" x14ac:dyDescent="0.25">
      <c r="A6593" s="21" t="str">
        <f t="shared" si="102"/>
        <v>MOW M3C CAAF_2035</v>
      </c>
      <c r="B6593" t="s">
        <v>130</v>
      </c>
      <c r="C6593" t="s">
        <v>83</v>
      </c>
      <c r="D6593" t="s">
        <v>21</v>
      </c>
      <c r="E6593" t="s">
        <v>5</v>
      </c>
      <c r="F6593" t="s">
        <v>8</v>
      </c>
      <c r="G6593">
        <v>0</v>
      </c>
      <c r="H6593">
        <v>0</v>
      </c>
      <c r="I6593">
        <v>0</v>
      </c>
      <c r="J6593">
        <v>0</v>
      </c>
      <c r="L6593" s="26">
        <v>49674</v>
      </c>
      <c r="M6593">
        <v>12</v>
      </c>
      <c r="N6593">
        <v>0</v>
      </c>
    </row>
    <row r="6594" spans="1:14" x14ac:dyDescent="0.25">
      <c r="A6594" s="21" t="str">
        <f t="shared" ref="A6594:A6657" si="103">B6594&amp;" "&amp;D6594&amp;" "&amp;C6594&amp;"_"&amp;YEAR(L6594)</f>
        <v>MOW M3C CAAF_2036</v>
      </c>
      <c r="B6594" t="s">
        <v>130</v>
      </c>
      <c r="C6594" t="s">
        <v>83</v>
      </c>
      <c r="D6594" t="s">
        <v>21</v>
      </c>
      <c r="E6594" t="s">
        <v>5</v>
      </c>
      <c r="F6594" t="s">
        <v>8</v>
      </c>
      <c r="G6594">
        <v>0</v>
      </c>
      <c r="H6594">
        <v>0</v>
      </c>
      <c r="I6594">
        <v>0</v>
      </c>
      <c r="J6594">
        <v>0</v>
      </c>
      <c r="L6594" s="26">
        <v>50040</v>
      </c>
      <c r="M6594">
        <v>13</v>
      </c>
      <c r="N6594">
        <v>0</v>
      </c>
    </row>
    <row r="6595" spans="1:14" x14ac:dyDescent="0.25">
      <c r="A6595" s="21" t="str">
        <f t="shared" si="103"/>
        <v>MOW M3C CAAF_2037</v>
      </c>
      <c r="B6595" t="s">
        <v>130</v>
      </c>
      <c r="C6595" t="s">
        <v>83</v>
      </c>
      <c r="D6595" t="s">
        <v>21</v>
      </c>
      <c r="E6595" t="s">
        <v>5</v>
      </c>
      <c r="F6595" t="s">
        <v>8</v>
      </c>
      <c r="G6595">
        <v>0</v>
      </c>
      <c r="H6595">
        <v>0</v>
      </c>
      <c r="I6595">
        <v>0</v>
      </c>
      <c r="J6595">
        <v>0</v>
      </c>
      <c r="L6595" s="26">
        <v>50405</v>
      </c>
      <c r="M6595">
        <v>14</v>
      </c>
      <c r="N6595">
        <v>0</v>
      </c>
    </row>
    <row r="6596" spans="1:14" x14ac:dyDescent="0.25">
      <c r="A6596" s="21" t="str">
        <f t="shared" si="103"/>
        <v>MOW M3C CAAF_2038</v>
      </c>
      <c r="B6596" t="s">
        <v>130</v>
      </c>
      <c r="C6596" t="s">
        <v>83</v>
      </c>
      <c r="D6596" t="s">
        <v>21</v>
      </c>
      <c r="E6596" t="s">
        <v>5</v>
      </c>
      <c r="F6596" t="s">
        <v>8</v>
      </c>
      <c r="G6596">
        <v>0</v>
      </c>
      <c r="H6596">
        <v>0</v>
      </c>
      <c r="I6596">
        <v>0</v>
      </c>
      <c r="J6596">
        <v>0</v>
      </c>
      <c r="L6596" s="26">
        <v>50770</v>
      </c>
      <c r="M6596">
        <v>15</v>
      </c>
      <c r="N6596">
        <v>0</v>
      </c>
    </row>
    <row r="6597" spans="1:14" x14ac:dyDescent="0.25">
      <c r="A6597" s="21" t="str">
        <f t="shared" si="103"/>
        <v>MOW M3C CAAF_2039</v>
      </c>
      <c r="B6597" t="s">
        <v>130</v>
      </c>
      <c r="C6597" t="s">
        <v>83</v>
      </c>
      <c r="D6597" t="s">
        <v>21</v>
      </c>
      <c r="E6597" t="s">
        <v>5</v>
      </c>
      <c r="F6597" t="s">
        <v>8</v>
      </c>
      <c r="G6597">
        <v>0</v>
      </c>
      <c r="H6597">
        <v>0</v>
      </c>
      <c r="I6597">
        <v>0</v>
      </c>
      <c r="J6597">
        <v>0</v>
      </c>
      <c r="L6597" s="26">
        <v>51135</v>
      </c>
      <c r="M6597">
        <v>16</v>
      </c>
      <c r="N6597">
        <v>0</v>
      </c>
    </row>
    <row r="6598" spans="1:14" x14ac:dyDescent="0.25">
      <c r="A6598" s="21" t="str">
        <f t="shared" si="103"/>
        <v>MOW M3C CAAF_2040</v>
      </c>
      <c r="B6598" t="s">
        <v>130</v>
      </c>
      <c r="C6598" t="s">
        <v>83</v>
      </c>
      <c r="D6598" t="s">
        <v>21</v>
      </c>
      <c r="E6598" t="s">
        <v>5</v>
      </c>
      <c r="F6598" t="s">
        <v>8</v>
      </c>
      <c r="G6598">
        <v>0</v>
      </c>
      <c r="H6598">
        <v>0</v>
      </c>
      <c r="I6598">
        <v>0</v>
      </c>
      <c r="J6598">
        <v>0</v>
      </c>
      <c r="L6598" s="26">
        <v>51501</v>
      </c>
      <c r="M6598">
        <v>17</v>
      </c>
      <c r="N6598">
        <v>0</v>
      </c>
    </row>
    <row r="6599" spans="1:14" x14ac:dyDescent="0.25">
      <c r="A6599" s="21" t="str">
        <f t="shared" si="103"/>
        <v>MOW M3C CAAF_2041</v>
      </c>
      <c r="B6599" t="s">
        <v>130</v>
      </c>
      <c r="C6599" t="s">
        <v>83</v>
      </c>
      <c r="D6599" t="s">
        <v>21</v>
      </c>
      <c r="E6599" t="s">
        <v>5</v>
      </c>
      <c r="F6599" t="s">
        <v>8</v>
      </c>
      <c r="G6599">
        <v>0</v>
      </c>
      <c r="H6599">
        <v>0</v>
      </c>
      <c r="I6599">
        <v>0</v>
      </c>
      <c r="J6599">
        <v>0</v>
      </c>
      <c r="L6599" s="26">
        <v>51866</v>
      </c>
      <c r="M6599">
        <v>18</v>
      </c>
      <c r="N6599">
        <v>0</v>
      </c>
    </row>
    <row r="6600" spans="1:14" x14ac:dyDescent="0.25">
      <c r="A6600" s="21" t="str">
        <f t="shared" si="103"/>
        <v>MOW M3C CAAF_2042</v>
      </c>
      <c r="B6600" t="s">
        <v>130</v>
      </c>
      <c r="C6600" t="s">
        <v>83</v>
      </c>
      <c r="D6600" t="s">
        <v>21</v>
      </c>
      <c r="E6600" t="s">
        <v>5</v>
      </c>
      <c r="F6600" t="s">
        <v>8</v>
      </c>
      <c r="G6600">
        <v>0</v>
      </c>
      <c r="H6600">
        <v>0</v>
      </c>
      <c r="I6600">
        <v>0</v>
      </c>
      <c r="J6600">
        <v>0</v>
      </c>
      <c r="L6600" s="26">
        <v>52231</v>
      </c>
      <c r="M6600">
        <v>19</v>
      </c>
      <c r="N6600">
        <v>0</v>
      </c>
    </row>
    <row r="6601" spans="1:14" x14ac:dyDescent="0.25">
      <c r="A6601" s="21" t="str">
        <f t="shared" si="103"/>
        <v>MOW M3C CAAF_2043</v>
      </c>
      <c r="B6601" t="s">
        <v>130</v>
      </c>
      <c r="C6601" t="s">
        <v>83</v>
      </c>
      <c r="D6601" t="s">
        <v>21</v>
      </c>
      <c r="E6601" t="s">
        <v>5</v>
      </c>
      <c r="F6601" t="s">
        <v>8</v>
      </c>
      <c r="G6601">
        <v>0</v>
      </c>
      <c r="H6601">
        <v>0</v>
      </c>
      <c r="I6601">
        <v>0</v>
      </c>
      <c r="J6601">
        <v>0</v>
      </c>
      <c r="L6601" s="26">
        <v>52596</v>
      </c>
      <c r="M6601">
        <v>20</v>
      </c>
      <c r="N6601">
        <v>0</v>
      </c>
    </row>
    <row r="6602" spans="1:14" x14ac:dyDescent="0.25">
      <c r="A6602" s="21" t="str">
        <f t="shared" si="103"/>
        <v>MOW H2C CAAG_2024</v>
      </c>
      <c r="B6602" t="s">
        <v>130</v>
      </c>
      <c r="C6602" t="s">
        <v>84</v>
      </c>
      <c r="D6602" t="s">
        <v>19</v>
      </c>
      <c r="E6602" t="s">
        <v>29</v>
      </c>
      <c r="F6602" t="s">
        <v>28</v>
      </c>
      <c r="K6602">
        <v>0</v>
      </c>
      <c r="L6602" s="26">
        <v>45657</v>
      </c>
      <c r="M6602">
        <v>1</v>
      </c>
    </row>
    <row r="6603" spans="1:14" x14ac:dyDescent="0.25">
      <c r="A6603" s="21" t="str">
        <f t="shared" si="103"/>
        <v>MOW H2C CAAG_2025</v>
      </c>
      <c r="B6603" t="s">
        <v>130</v>
      </c>
      <c r="C6603" t="s">
        <v>84</v>
      </c>
      <c r="D6603" t="s">
        <v>19</v>
      </c>
      <c r="E6603" t="s">
        <v>29</v>
      </c>
      <c r="F6603" t="s">
        <v>28</v>
      </c>
      <c r="K6603">
        <v>0</v>
      </c>
      <c r="L6603" s="26">
        <v>46022</v>
      </c>
      <c r="M6603">
        <v>2</v>
      </c>
    </row>
    <row r="6604" spans="1:14" x14ac:dyDescent="0.25">
      <c r="A6604" s="21" t="str">
        <f t="shared" si="103"/>
        <v>MOW H2C CAAG_2026</v>
      </c>
      <c r="B6604" t="s">
        <v>130</v>
      </c>
      <c r="C6604" t="s">
        <v>84</v>
      </c>
      <c r="D6604" t="s">
        <v>19</v>
      </c>
      <c r="E6604" t="s">
        <v>29</v>
      </c>
      <c r="F6604" t="s">
        <v>28</v>
      </c>
      <c r="K6604">
        <v>0</v>
      </c>
      <c r="L6604" s="26">
        <v>46387</v>
      </c>
      <c r="M6604">
        <v>3</v>
      </c>
    </row>
    <row r="6605" spans="1:14" x14ac:dyDescent="0.25">
      <c r="A6605" s="21" t="str">
        <f t="shared" si="103"/>
        <v>MOW H2C CAAG_2027</v>
      </c>
      <c r="B6605" t="s">
        <v>130</v>
      </c>
      <c r="C6605" t="s">
        <v>84</v>
      </c>
      <c r="D6605" t="s">
        <v>19</v>
      </c>
      <c r="E6605" t="s">
        <v>29</v>
      </c>
      <c r="F6605" t="s">
        <v>28</v>
      </c>
      <c r="K6605">
        <v>0</v>
      </c>
      <c r="L6605" s="26">
        <v>46752</v>
      </c>
      <c r="M6605">
        <v>4</v>
      </c>
    </row>
    <row r="6606" spans="1:14" x14ac:dyDescent="0.25">
      <c r="A6606" s="21" t="str">
        <f t="shared" si="103"/>
        <v>MOW H2C CAAG_2028</v>
      </c>
      <c r="B6606" t="s">
        <v>130</v>
      </c>
      <c r="C6606" t="s">
        <v>84</v>
      </c>
      <c r="D6606" t="s">
        <v>19</v>
      </c>
      <c r="E6606" t="s">
        <v>29</v>
      </c>
      <c r="F6606" t="s">
        <v>28</v>
      </c>
      <c r="K6606">
        <v>0</v>
      </c>
      <c r="L6606" s="26">
        <v>47118</v>
      </c>
      <c r="M6606">
        <v>5</v>
      </c>
    </row>
    <row r="6607" spans="1:14" x14ac:dyDescent="0.25">
      <c r="A6607" s="21" t="str">
        <f t="shared" si="103"/>
        <v>MOW H2C CAAG_2029</v>
      </c>
      <c r="B6607" t="s">
        <v>130</v>
      </c>
      <c r="C6607" t="s">
        <v>84</v>
      </c>
      <c r="D6607" t="s">
        <v>19</v>
      </c>
      <c r="E6607" t="s">
        <v>29</v>
      </c>
      <c r="F6607" t="s">
        <v>28</v>
      </c>
      <c r="K6607">
        <v>0</v>
      </c>
      <c r="L6607" s="26">
        <v>47483</v>
      </c>
      <c r="M6607">
        <v>6</v>
      </c>
    </row>
    <row r="6608" spans="1:14" x14ac:dyDescent="0.25">
      <c r="A6608" s="21" t="str">
        <f t="shared" si="103"/>
        <v>MOW H2C CAAG_2030</v>
      </c>
      <c r="B6608" t="s">
        <v>130</v>
      </c>
      <c r="C6608" t="s">
        <v>84</v>
      </c>
      <c r="D6608" t="s">
        <v>19</v>
      </c>
      <c r="E6608" t="s">
        <v>29</v>
      </c>
      <c r="F6608" t="s">
        <v>28</v>
      </c>
      <c r="K6608">
        <v>0</v>
      </c>
      <c r="L6608" s="26">
        <v>47848</v>
      </c>
      <c r="M6608">
        <v>7</v>
      </c>
    </row>
    <row r="6609" spans="1:13" x14ac:dyDescent="0.25">
      <c r="A6609" s="21" t="str">
        <f t="shared" si="103"/>
        <v>MOW H2C CAAG_2031</v>
      </c>
      <c r="B6609" t="s">
        <v>130</v>
      </c>
      <c r="C6609" t="s">
        <v>84</v>
      </c>
      <c r="D6609" t="s">
        <v>19</v>
      </c>
      <c r="E6609" t="s">
        <v>29</v>
      </c>
      <c r="F6609" t="s">
        <v>28</v>
      </c>
      <c r="K6609">
        <v>0</v>
      </c>
      <c r="L6609" s="26">
        <v>48213</v>
      </c>
      <c r="M6609">
        <v>8</v>
      </c>
    </row>
    <row r="6610" spans="1:13" x14ac:dyDescent="0.25">
      <c r="A6610" s="21" t="str">
        <f t="shared" si="103"/>
        <v>MOW H2C CAAG_2032</v>
      </c>
      <c r="B6610" t="s">
        <v>130</v>
      </c>
      <c r="C6610" t="s">
        <v>84</v>
      </c>
      <c r="D6610" t="s">
        <v>19</v>
      </c>
      <c r="E6610" t="s">
        <v>29</v>
      </c>
      <c r="F6610" t="s">
        <v>28</v>
      </c>
      <c r="K6610">
        <v>0</v>
      </c>
      <c r="L6610" s="26">
        <v>48579</v>
      </c>
      <c r="M6610">
        <v>9</v>
      </c>
    </row>
    <row r="6611" spans="1:13" x14ac:dyDescent="0.25">
      <c r="A6611" s="21" t="str">
        <f t="shared" si="103"/>
        <v>MOW H2C CAAG_2033</v>
      </c>
      <c r="B6611" t="s">
        <v>130</v>
      </c>
      <c r="C6611" t="s">
        <v>84</v>
      </c>
      <c r="D6611" t="s">
        <v>19</v>
      </c>
      <c r="E6611" t="s">
        <v>29</v>
      </c>
      <c r="F6611" t="s">
        <v>28</v>
      </c>
      <c r="K6611">
        <v>0</v>
      </c>
      <c r="L6611" s="26">
        <v>48944</v>
      </c>
      <c r="M6611">
        <v>10</v>
      </c>
    </row>
    <row r="6612" spans="1:13" x14ac:dyDescent="0.25">
      <c r="A6612" s="21" t="str">
        <f t="shared" si="103"/>
        <v>MOW H2C CAAG_2034</v>
      </c>
      <c r="B6612" t="s">
        <v>130</v>
      </c>
      <c r="C6612" t="s">
        <v>84</v>
      </c>
      <c r="D6612" t="s">
        <v>19</v>
      </c>
      <c r="E6612" t="s">
        <v>29</v>
      </c>
      <c r="F6612" t="s">
        <v>28</v>
      </c>
      <c r="K6612">
        <v>0</v>
      </c>
      <c r="L6612" s="26">
        <v>49309</v>
      </c>
      <c r="M6612">
        <v>11</v>
      </c>
    </row>
    <row r="6613" spans="1:13" x14ac:dyDescent="0.25">
      <c r="A6613" s="21" t="str">
        <f t="shared" si="103"/>
        <v>MOW H2C CAAG_2035</v>
      </c>
      <c r="B6613" t="s">
        <v>130</v>
      </c>
      <c r="C6613" t="s">
        <v>84</v>
      </c>
      <c r="D6613" t="s">
        <v>19</v>
      </c>
      <c r="E6613" t="s">
        <v>29</v>
      </c>
      <c r="F6613" t="s">
        <v>28</v>
      </c>
      <c r="K6613">
        <v>0</v>
      </c>
      <c r="L6613" s="26">
        <v>49674</v>
      </c>
      <c r="M6613">
        <v>12</v>
      </c>
    </row>
    <row r="6614" spans="1:13" x14ac:dyDescent="0.25">
      <c r="A6614" s="21" t="str">
        <f t="shared" si="103"/>
        <v>MOW H2C CAAG_2036</v>
      </c>
      <c r="B6614" t="s">
        <v>130</v>
      </c>
      <c r="C6614" t="s">
        <v>84</v>
      </c>
      <c r="D6614" t="s">
        <v>19</v>
      </c>
      <c r="E6614" t="s">
        <v>29</v>
      </c>
      <c r="F6614" t="s">
        <v>28</v>
      </c>
      <c r="K6614">
        <v>0</v>
      </c>
      <c r="L6614" s="26">
        <v>50040</v>
      </c>
      <c r="M6614">
        <v>13</v>
      </c>
    </row>
    <row r="6615" spans="1:13" x14ac:dyDescent="0.25">
      <c r="A6615" s="21" t="str">
        <f t="shared" si="103"/>
        <v>MOW H2C CAAG_2037</v>
      </c>
      <c r="B6615" t="s">
        <v>130</v>
      </c>
      <c r="C6615" t="s">
        <v>84</v>
      </c>
      <c r="D6615" t="s">
        <v>19</v>
      </c>
      <c r="E6615" t="s">
        <v>29</v>
      </c>
      <c r="F6615" t="s">
        <v>28</v>
      </c>
      <c r="K6615">
        <v>191.36846923828125</v>
      </c>
      <c r="L6615" s="26">
        <v>50405</v>
      </c>
      <c r="M6615">
        <v>14</v>
      </c>
    </row>
    <row r="6616" spans="1:13" x14ac:dyDescent="0.25">
      <c r="A6616" s="21" t="str">
        <f t="shared" si="103"/>
        <v>MOW H2C CAAG_2038</v>
      </c>
      <c r="B6616" t="s">
        <v>130</v>
      </c>
      <c r="C6616" t="s">
        <v>84</v>
      </c>
      <c r="D6616" t="s">
        <v>19</v>
      </c>
      <c r="E6616" t="s">
        <v>29</v>
      </c>
      <c r="F6616" t="s">
        <v>28</v>
      </c>
      <c r="K6616">
        <v>156955.21875</v>
      </c>
      <c r="L6616" s="26">
        <v>50770</v>
      </c>
      <c r="M6616">
        <v>15</v>
      </c>
    </row>
    <row r="6617" spans="1:13" x14ac:dyDescent="0.25">
      <c r="A6617" s="21" t="str">
        <f t="shared" si="103"/>
        <v>MOW H2C CAAG_2039</v>
      </c>
      <c r="B6617" t="s">
        <v>130</v>
      </c>
      <c r="C6617" t="s">
        <v>84</v>
      </c>
      <c r="D6617" t="s">
        <v>19</v>
      </c>
      <c r="E6617" t="s">
        <v>29</v>
      </c>
      <c r="F6617" t="s">
        <v>28</v>
      </c>
      <c r="K6617">
        <v>115873.4296875</v>
      </c>
      <c r="L6617" s="26">
        <v>51135</v>
      </c>
      <c r="M6617">
        <v>16</v>
      </c>
    </row>
    <row r="6618" spans="1:13" x14ac:dyDescent="0.25">
      <c r="A6618" s="21" t="str">
        <f t="shared" si="103"/>
        <v>MOW H2C CAAG_2040</v>
      </c>
      <c r="B6618" t="s">
        <v>130</v>
      </c>
      <c r="C6618" t="s">
        <v>84</v>
      </c>
      <c r="D6618" t="s">
        <v>19</v>
      </c>
      <c r="E6618" t="s">
        <v>29</v>
      </c>
      <c r="F6618" t="s">
        <v>28</v>
      </c>
      <c r="K6618">
        <v>339984.3125</v>
      </c>
      <c r="L6618" s="26">
        <v>51501</v>
      </c>
      <c r="M6618">
        <v>17</v>
      </c>
    </row>
    <row r="6619" spans="1:13" x14ac:dyDescent="0.25">
      <c r="A6619" s="21" t="str">
        <f t="shared" si="103"/>
        <v>MOW H2C CAAG_2041</v>
      </c>
      <c r="B6619" t="s">
        <v>130</v>
      </c>
      <c r="C6619" t="s">
        <v>84</v>
      </c>
      <c r="D6619" t="s">
        <v>19</v>
      </c>
      <c r="E6619" t="s">
        <v>29</v>
      </c>
      <c r="F6619" t="s">
        <v>28</v>
      </c>
      <c r="K6619">
        <v>543382</v>
      </c>
      <c r="L6619" s="26">
        <v>51866</v>
      </c>
      <c r="M6619">
        <v>18</v>
      </c>
    </row>
    <row r="6620" spans="1:13" x14ac:dyDescent="0.25">
      <c r="A6620" s="21" t="str">
        <f t="shared" si="103"/>
        <v>MOW H2C CAAG_2042</v>
      </c>
      <c r="B6620" t="s">
        <v>130</v>
      </c>
      <c r="C6620" t="s">
        <v>84</v>
      </c>
      <c r="D6620" t="s">
        <v>19</v>
      </c>
      <c r="E6620" t="s">
        <v>29</v>
      </c>
      <c r="F6620" t="s">
        <v>28</v>
      </c>
      <c r="K6620">
        <v>749669.3125</v>
      </c>
      <c r="L6620" s="26">
        <v>52231</v>
      </c>
      <c r="M6620">
        <v>19</v>
      </c>
    </row>
    <row r="6621" spans="1:13" x14ac:dyDescent="0.25">
      <c r="A6621" s="21" t="str">
        <f t="shared" si="103"/>
        <v>MOW H2C CAAG_2043</v>
      </c>
      <c r="B6621" t="s">
        <v>130</v>
      </c>
      <c r="C6621" t="s">
        <v>84</v>
      </c>
      <c r="D6621" t="s">
        <v>19</v>
      </c>
      <c r="E6621" t="s">
        <v>29</v>
      </c>
      <c r="F6621" t="s">
        <v>28</v>
      </c>
      <c r="K6621">
        <v>755187.5625</v>
      </c>
      <c r="L6621" s="26">
        <v>52596</v>
      </c>
      <c r="M6621">
        <v>20</v>
      </c>
    </row>
    <row r="6622" spans="1:13" x14ac:dyDescent="0.25">
      <c r="A6622" s="21" t="str">
        <f t="shared" si="103"/>
        <v>MOW H2C CAAG_2024</v>
      </c>
      <c r="B6622" t="s">
        <v>130</v>
      </c>
      <c r="C6622" t="s">
        <v>84</v>
      </c>
      <c r="D6622" t="s">
        <v>19</v>
      </c>
      <c r="E6622" t="s">
        <v>29</v>
      </c>
      <c r="F6622" t="s">
        <v>31</v>
      </c>
      <c r="K6622">
        <v>0</v>
      </c>
      <c r="L6622" s="26">
        <v>45657</v>
      </c>
      <c r="M6622">
        <v>1</v>
      </c>
    </row>
    <row r="6623" spans="1:13" x14ac:dyDescent="0.25">
      <c r="A6623" s="21" t="str">
        <f t="shared" si="103"/>
        <v>MOW H2C CAAG_2025</v>
      </c>
      <c r="B6623" t="s">
        <v>130</v>
      </c>
      <c r="C6623" t="s">
        <v>84</v>
      </c>
      <c r="D6623" t="s">
        <v>19</v>
      </c>
      <c r="E6623" t="s">
        <v>29</v>
      </c>
      <c r="F6623" t="s">
        <v>31</v>
      </c>
      <c r="K6623">
        <v>0</v>
      </c>
      <c r="L6623" s="26">
        <v>46022</v>
      </c>
      <c r="M6623">
        <v>2</v>
      </c>
    </row>
    <row r="6624" spans="1:13" x14ac:dyDescent="0.25">
      <c r="A6624" s="21" t="str">
        <f t="shared" si="103"/>
        <v>MOW H2C CAAG_2026</v>
      </c>
      <c r="B6624" t="s">
        <v>130</v>
      </c>
      <c r="C6624" t="s">
        <v>84</v>
      </c>
      <c r="D6624" t="s">
        <v>19</v>
      </c>
      <c r="E6624" t="s">
        <v>29</v>
      </c>
      <c r="F6624" t="s">
        <v>31</v>
      </c>
      <c r="K6624">
        <v>0</v>
      </c>
      <c r="L6624" s="26">
        <v>46387</v>
      </c>
      <c r="M6624">
        <v>3</v>
      </c>
    </row>
    <row r="6625" spans="1:13" x14ac:dyDescent="0.25">
      <c r="A6625" s="21" t="str">
        <f t="shared" si="103"/>
        <v>MOW H2C CAAG_2027</v>
      </c>
      <c r="B6625" t="s">
        <v>130</v>
      </c>
      <c r="C6625" t="s">
        <v>84</v>
      </c>
      <c r="D6625" t="s">
        <v>19</v>
      </c>
      <c r="E6625" t="s">
        <v>29</v>
      </c>
      <c r="F6625" t="s">
        <v>31</v>
      </c>
      <c r="K6625">
        <v>0</v>
      </c>
      <c r="L6625" s="26">
        <v>46752</v>
      </c>
      <c r="M6625">
        <v>4</v>
      </c>
    </row>
    <row r="6626" spans="1:13" x14ac:dyDescent="0.25">
      <c r="A6626" s="21" t="str">
        <f t="shared" si="103"/>
        <v>MOW H2C CAAG_2028</v>
      </c>
      <c r="B6626" t="s">
        <v>130</v>
      </c>
      <c r="C6626" t="s">
        <v>84</v>
      </c>
      <c r="D6626" t="s">
        <v>19</v>
      </c>
      <c r="E6626" t="s">
        <v>29</v>
      </c>
      <c r="F6626" t="s">
        <v>31</v>
      </c>
      <c r="K6626">
        <v>0</v>
      </c>
      <c r="L6626" s="26">
        <v>47118</v>
      </c>
      <c r="M6626">
        <v>5</v>
      </c>
    </row>
    <row r="6627" spans="1:13" x14ac:dyDescent="0.25">
      <c r="A6627" s="21" t="str">
        <f t="shared" si="103"/>
        <v>MOW H2C CAAG_2029</v>
      </c>
      <c r="B6627" t="s">
        <v>130</v>
      </c>
      <c r="C6627" t="s">
        <v>84</v>
      </c>
      <c r="D6627" t="s">
        <v>19</v>
      </c>
      <c r="E6627" t="s">
        <v>29</v>
      </c>
      <c r="F6627" t="s">
        <v>31</v>
      </c>
      <c r="K6627">
        <v>0</v>
      </c>
      <c r="L6627" s="26">
        <v>47483</v>
      </c>
      <c r="M6627">
        <v>6</v>
      </c>
    </row>
    <row r="6628" spans="1:13" x14ac:dyDescent="0.25">
      <c r="A6628" s="21" t="str">
        <f t="shared" si="103"/>
        <v>MOW H2C CAAG_2030</v>
      </c>
      <c r="B6628" t="s">
        <v>130</v>
      </c>
      <c r="C6628" t="s">
        <v>84</v>
      </c>
      <c r="D6628" t="s">
        <v>19</v>
      </c>
      <c r="E6628" t="s">
        <v>29</v>
      </c>
      <c r="F6628" t="s">
        <v>31</v>
      </c>
      <c r="K6628">
        <v>0</v>
      </c>
      <c r="L6628" s="26">
        <v>47848</v>
      </c>
      <c r="M6628">
        <v>7</v>
      </c>
    </row>
    <row r="6629" spans="1:13" x14ac:dyDescent="0.25">
      <c r="A6629" s="21" t="str">
        <f t="shared" si="103"/>
        <v>MOW H2C CAAG_2031</v>
      </c>
      <c r="B6629" t="s">
        <v>130</v>
      </c>
      <c r="C6629" t="s">
        <v>84</v>
      </c>
      <c r="D6629" t="s">
        <v>19</v>
      </c>
      <c r="E6629" t="s">
        <v>29</v>
      </c>
      <c r="F6629" t="s">
        <v>31</v>
      </c>
      <c r="K6629">
        <v>0</v>
      </c>
      <c r="L6629" s="26">
        <v>48213</v>
      </c>
      <c r="M6629">
        <v>8</v>
      </c>
    </row>
    <row r="6630" spans="1:13" x14ac:dyDescent="0.25">
      <c r="A6630" s="21" t="str">
        <f t="shared" si="103"/>
        <v>MOW H2C CAAG_2032</v>
      </c>
      <c r="B6630" t="s">
        <v>130</v>
      </c>
      <c r="C6630" t="s">
        <v>84</v>
      </c>
      <c r="D6630" t="s">
        <v>19</v>
      </c>
      <c r="E6630" t="s">
        <v>29</v>
      </c>
      <c r="F6630" t="s">
        <v>31</v>
      </c>
      <c r="K6630">
        <v>0</v>
      </c>
      <c r="L6630" s="26">
        <v>48579</v>
      </c>
      <c r="M6630">
        <v>9</v>
      </c>
    </row>
    <row r="6631" spans="1:13" x14ac:dyDescent="0.25">
      <c r="A6631" s="21" t="str">
        <f t="shared" si="103"/>
        <v>MOW H2C CAAG_2033</v>
      </c>
      <c r="B6631" t="s">
        <v>130</v>
      </c>
      <c r="C6631" t="s">
        <v>84</v>
      </c>
      <c r="D6631" t="s">
        <v>19</v>
      </c>
      <c r="E6631" t="s">
        <v>29</v>
      </c>
      <c r="F6631" t="s">
        <v>31</v>
      </c>
      <c r="K6631">
        <v>0</v>
      </c>
      <c r="L6631" s="26">
        <v>48944</v>
      </c>
      <c r="M6631">
        <v>10</v>
      </c>
    </row>
    <row r="6632" spans="1:13" x14ac:dyDescent="0.25">
      <c r="A6632" s="21" t="str">
        <f t="shared" si="103"/>
        <v>MOW H2C CAAG_2034</v>
      </c>
      <c r="B6632" t="s">
        <v>130</v>
      </c>
      <c r="C6632" t="s">
        <v>84</v>
      </c>
      <c r="D6632" t="s">
        <v>19</v>
      </c>
      <c r="E6632" t="s">
        <v>29</v>
      </c>
      <c r="F6632" t="s">
        <v>31</v>
      </c>
      <c r="K6632">
        <v>0</v>
      </c>
      <c r="L6632" s="26">
        <v>49309</v>
      </c>
      <c r="M6632">
        <v>11</v>
      </c>
    </row>
    <row r="6633" spans="1:13" x14ac:dyDescent="0.25">
      <c r="A6633" s="21" t="str">
        <f t="shared" si="103"/>
        <v>MOW H2C CAAG_2035</v>
      </c>
      <c r="B6633" t="s">
        <v>130</v>
      </c>
      <c r="C6633" t="s">
        <v>84</v>
      </c>
      <c r="D6633" t="s">
        <v>19</v>
      </c>
      <c r="E6633" t="s">
        <v>29</v>
      </c>
      <c r="F6633" t="s">
        <v>31</v>
      </c>
      <c r="K6633">
        <v>0</v>
      </c>
      <c r="L6633" s="26">
        <v>49674</v>
      </c>
      <c r="M6633">
        <v>12</v>
      </c>
    </row>
    <row r="6634" spans="1:13" x14ac:dyDescent="0.25">
      <c r="A6634" s="21" t="str">
        <f t="shared" si="103"/>
        <v>MOW H2C CAAG_2036</v>
      </c>
      <c r="B6634" t="s">
        <v>130</v>
      </c>
      <c r="C6634" t="s">
        <v>84</v>
      </c>
      <c r="D6634" t="s">
        <v>19</v>
      </c>
      <c r="E6634" t="s">
        <v>29</v>
      </c>
      <c r="F6634" t="s">
        <v>31</v>
      </c>
      <c r="K6634">
        <v>0</v>
      </c>
      <c r="L6634" s="26">
        <v>50040</v>
      </c>
      <c r="M6634">
        <v>13</v>
      </c>
    </row>
    <row r="6635" spans="1:13" x14ac:dyDescent="0.25">
      <c r="A6635" s="21" t="str">
        <f t="shared" si="103"/>
        <v>MOW H2C CAAG_2037</v>
      </c>
      <c r="B6635" t="s">
        <v>130</v>
      </c>
      <c r="C6635" t="s">
        <v>84</v>
      </c>
      <c r="D6635" t="s">
        <v>19</v>
      </c>
      <c r="E6635" t="s">
        <v>29</v>
      </c>
      <c r="F6635" t="s">
        <v>31</v>
      </c>
      <c r="K6635">
        <v>0</v>
      </c>
      <c r="L6635" s="26">
        <v>50405</v>
      </c>
      <c r="M6635">
        <v>14</v>
      </c>
    </row>
    <row r="6636" spans="1:13" x14ac:dyDescent="0.25">
      <c r="A6636" s="21" t="str">
        <f t="shared" si="103"/>
        <v>MOW H2C CAAG_2038</v>
      </c>
      <c r="B6636" t="s">
        <v>130</v>
      </c>
      <c r="C6636" t="s">
        <v>84</v>
      </c>
      <c r="D6636" t="s">
        <v>19</v>
      </c>
      <c r="E6636" t="s">
        <v>29</v>
      </c>
      <c r="F6636" t="s">
        <v>31</v>
      </c>
      <c r="K6636">
        <v>0</v>
      </c>
      <c r="L6636" s="26">
        <v>50770</v>
      </c>
      <c r="M6636">
        <v>15</v>
      </c>
    </row>
    <row r="6637" spans="1:13" x14ac:dyDescent="0.25">
      <c r="A6637" s="21" t="str">
        <f t="shared" si="103"/>
        <v>MOW H2C CAAG_2039</v>
      </c>
      <c r="B6637" t="s">
        <v>130</v>
      </c>
      <c r="C6637" t="s">
        <v>84</v>
      </c>
      <c r="D6637" t="s">
        <v>19</v>
      </c>
      <c r="E6637" t="s">
        <v>29</v>
      </c>
      <c r="F6637" t="s">
        <v>31</v>
      </c>
      <c r="K6637">
        <v>0</v>
      </c>
      <c r="L6637" s="26">
        <v>51135</v>
      </c>
      <c r="M6637">
        <v>16</v>
      </c>
    </row>
    <row r="6638" spans="1:13" x14ac:dyDescent="0.25">
      <c r="A6638" s="21" t="str">
        <f t="shared" si="103"/>
        <v>MOW H2C CAAG_2040</v>
      </c>
      <c r="B6638" t="s">
        <v>130</v>
      </c>
      <c r="C6638" t="s">
        <v>84</v>
      </c>
      <c r="D6638" t="s">
        <v>19</v>
      </c>
      <c r="E6638" t="s">
        <v>29</v>
      </c>
      <c r="F6638" t="s">
        <v>31</v>
      </c>
      <c r="K6638">
        <v>0</v>
      </c>
      <c r="L6638" s="26">
        <v>51501</v>
      </c>
      <c r="M6638">
        <v>17</v>
      </c>
    </row>
    <row r="6639" spans="1:13" x14ac:dyDescent="0.25">
      <c r="A6639" s="21" t="str">
        <f t="shared" si="103"/>
        <v>MOW H2C CAAG_2041</v>
      </c>
      <c r="B6639" t="s">
        <v>130</v>
      </c>
      <c r="C6639" t="s">
        <v>84</v>
      </c>
      <c r="D6639" t="s">
        <v>19</v>
      </c>
      <c r="E6639" t="s">
        <v>29</v>
      </c>
      <c r="F6639" t="s">
        <v>31</v>
      </c>
      <c r="K6639">
        <v>0</v>
      </c>
      <c r="L6639" s="26">
        <v>51866</v>
      </c>
      <c r="M6639">
        <v>18</v>
      </c>
    </row>
    <row r="6640" spans="1:13" x14ac:dyDescent="0.25">
      <c r="A6640" s="21" t="str">
        <f t="shared" si="103"/>
        <v>MOW H2C CAAG_2042</v>
      </c>
      <c r="B6640" t="s">
        <v>130</v>
      </c>
      <c r="C6640" t="s">
        <v>84</v>
      </c>
      <c r="D6640" t="s">
        <v>19</v>
      </c>
      <c r="E6640" t="s">
        <v>29</v>
      </c>
      <c r="F6640" t="s">
        <v>31</v>
      </c>
      <c r="K6640">
        <v>0</v>
      </c>
      <c r="L6640" s="26">
        <v>52231</v>
      </c>
      <c r="M6640">
        <v>19</v>
      </c>
    </row>
    <row r="6641" spans="1:14" x14ac:dyDescent="0.25">
      <c r="A6641" s="21" t="str">
        <f t="shared" si="103"/>
        <v>MOW H2C CAAG_2043</v>
      </c>
      <c r="B6641" t="s">
        <v>130</v>
      </c>
      <c r="C6641" t="s">
        <v>84</v>
      </c>
      <c r="D6641" t="s">
        <v>19</v>
      </c>
      <c r="E6641" t="s">
        <v>29</v>
      </c>
      <c r="F6641" t="s">
        <v>31</v>
      </c>
      <c r="K6641">
        <v>0</v>
      </c>
      <c r="L6641" s="26">
        <v>52596</v>
      </c>
      <c r="M6641">
        <v>20</v>
      </c>
    </row>
    <row r="6642" spans="1:14" x14ac:dyDescent="0.25">
      <c r="A6642" s="21" t="str">
        <f t="shared" si="103"/>
        <v>MOW H2C CAAG_2024</v>
      </c>
      <c r="B6642" t="s">
        <v>130</v>
      </c>
      <c r="C6642" t="s">
        <v>84</v>
      </c>
      <c r="D6642" t="s">
        <v>19</v>
      </c>
      <c r="E6642" t="s">
        <v>5</v>
      </c>
      <c r="F6642" t="s">
        <v>4</v>
      </c>
      <c r="G6642">
        <v>0</v>
      </c>
      <c r="H6642">
        <v>0</v>
      </c>
      <c r="I6642">
        <v>0</v>
      </c>
      <c r="J6642">
        <v>0</v>
      </c>
      <c r="L6642" s="26">
        <v>45657</v>
      </c>
      <c r="M6642">
        <v>1</v>
      </c>
      <c r="N6642">
        <v>0</v>
      </c>
    </row>
    <row r="6643" spans="1:14" x14ac:dyDescent="0.25">
      <c r="A6643" s="21" t="str">
        <f t="shared" si="103"/>
        <v>MOW H2C CAAG_2025</v>
      </c>
      <c r="B6643" t="s">
        <v>130</v>
      </c>
      <c r="C6643" t="s">
        <v>84</v>
      </c>
      <c r="D6643" t="s">
        <v>19</v>
      </c>
      <c r="E6643" t="s">
        <v>5</v>
      </c>
      <c r="F6643" t="s">
        <v>4</v>
      </c>
      <c r="G6643">
        <v>0</v>
      </c>
      <c r="H6643">
        <v>0</v>
      </c>
      <c r="I6643">
        <v>0</v>
      </c>
      <c r="J6643">
        <v>0</v>
      </c>
      <c r="L6643" s="26">
        <v>46022</v>
      </c>
      <c r="M6643">
        <v>2</v>
      </c>
      <c r="N6643">
        <v>0</v>
      </c>
    </row>
    <row r="6644" spans="1:14" x14ac:dyDescent="0.25">
      <c r="A6644" s="21" t="str">
        <f t="shared" si="103"/>
        <v>MOW H2C CAAG_2026</v>
      </c>
      <c r="B6644" t="s">
        <v>130</v>
      </c>
      <c r="C6644" t="s">
        <v>84</v>
      </c>
      <c r="D6644" t="s">
        <v>19</v>
      </c>
      <c r="E6644" t="s">
        <v>5</v>
      </c>
      <c r="F6644" t="s">
        <v>4</v>
      </c>
      <c r="G6644">
        <v>0</v>
      </c>
      <c r="H6644">
        <v>0</v>
      </c>
      <c r="I6644">
        <v>1667.77392578125</v>
      </c>
      <c r="J6644">
        <v>0</v>
      </c>
      <c r="L6644" s="26">
        <v>46387</v>
      </c>
      <c r="M6644">
        <v>3</v>
      </c>
      <c r="N6644">
        <v>0</v>
      </c>
    </row>
    <row r="6645" spans="1:14" x14ac:dyDescent="0.25">
      <c r="A6645" s="21" t="str">
        <f t="shared" si="103"/>
        <v>MOW H2C CAAG_2027</v>
      </c>
      <c r="B6645" t="s">
        <v>130</v>
      </c>
      <c r="C6645" t="s">
        <v>84</v>
      </c>
      <c r="D6645" t="s">
        <v>19</v>
      </c>
      <c r="E6645" t="s">
        <v>5</v>
      </c>
      <c r="F6645" t="s">
        <v>4</v>
      </c>
      <c r="G6645">
        <v>0</v>
      </c>
      <c r="H6645">
        <v>11724.55859375</v>
      </c>
      <c r="I6645">
        <v>40465.3046875</v>
      </c>
      <c r="J6645">
        <v>0</v>
      </c>
      <c r="L6645" s="26">
        <v>46752</v>
      </c>
      <c r="M6645">
        <v>4</v>
      </c>
      <c r="N6645">
        <v>-13238.798828125</v>
      </c>
    </row>
    <row r="6646" spans="1:14" x14ac:dyDescent="0.25">
      <c r="A6646" s="21" t="str">
        <f t="shared" si="103"/>
        <v>MOW H2C CAAG_2028</v>
      </c>
      <c r="B6646" t="s">
        <v>130</v>
      </c>
      <c r="C6646" t="s">
        <v>84</v>
      </c>
      <c r="D6646" t="s">
        <v>19</v>
      </c>
      <c r="E6646" t="s">
        <v>5</v>
      </c>
      <c r="F6646" t="s">
        <v>4</v>
      </c>
      <c r="G6646">
        <v>0</v>
      </c>
      <c r="H6646">
        <v>11829.78125</v>
      </c>
      <c r="I6646">
        <v>38779.33203125</v>
      </c>
      <c r="J6646">
        <v>0</v>
      </c>
      <c r="L6646" s="26">
        <v>47118</v>
      </c>
      <c r="M6646">
        <v>5</v>
      </c>
      <c r="N6646">
        <v>-13530.947265625</v>
      </c>
    </row>
    <row r="6647" spans="1:14" x14ac:dyDescent="0.25">
      <c r="A6647" s="21" t="str">
        <f t="shared" si="103"/>
        <v>MOW H2C CAAG_2029</v>
      </c>
      <c r="B6647" t="s">
        <v>130</v>
      </c>
      <c r="C6647" t="s">
        <v>84</v>
      </c>
      <c r="D6647" t="s">
        <v>19</v>
      </c>
      <c r="E6647" t="s">
        <v>5</v>
      </c>
      <c r="F6647" t="s">
        <v>4</v>
      </c>
      <c r="G6647">
        <v>0</v>
      </c>
      <c r="H6647">
        <v>44438.9140625</v>
      </c>
      <c r="I6647">
        <v>103921.0390625</v>
      </c>
      <c r="J6647">
        <v>0</v>
      </c>
      <c r="L6647" s="26">
        <v>47483</v>
      </c>
      <c r="M6647">
        <v>6</v>
      </c>
      <c r="N6647">
        <v>14756.7880859375</v>
      </c>
    </row>
    <row r="6648" spans="1:14" x14ac:dyDescent="0.25">
      <c r="A6648" s="21" t="str">
        <f t="shared" si="103"/>
        <v>MOW H2C CAAG_2030</v>
      </c>
      <c r="B6648" t="s">
        <v>130</v>
      </c>
      <c r="C6648" t="s">
        <v>84</v>
      </c>
      <c r="D6648" t="s">
        <v>19</v>
      </c>
      <c r="E6648" t="s">
        <v>5</v>
      </c>
      <c r="F6648" t="s">
        <v>4</v>
      </c>
      <c r="G6648">
        <v>0</v>
      </c>
      <c r="H6648">
        <v>86068.125</v>
      </c>
      <c r="I6648">
        <v>151396.078125</v>
      </c>
      <c r="J6648">
        <v>0</v>
      </c>
      <c r="L6648" s="26">
        <v>47848</v>
      </c>
      <c r="M6648">
        <v>7</v>
      </c>
      <c r="N6648">
        <v>55427.9609375</v>
      </c>
    </row>
    <row r="6649" spans="1:14" x14ac:dyDescent="0.25">
      <c r="A6649" s="21" t="str">
        <f t="shared" si="103"/>
        <v>MOW H2C CAAG_2031</v>
      </c>
      <c r="B6649" t="s">
        <v>130</v>
      </c>
      <c r="C6649" t="s">
        <v>84</v>
      </c>
      <c r="D6649" t="s">
        <v>19</v>
      </c>
      <c r="E6649" t="s">
        <v>5</v>
      </c>
      <c r="F6649" t="s">
        <v>4</v>
      </c>
      <c r="G6649">
        <v>0</v>
      </c>
      <c r="H6649">
        <v>105197.9296875</v>
      </c>
      <c r="I6649">
        <v>146746.359375</v>
      </c>
      <c r="J6649">
        <v>0</v>
      </c>
      <c r="L6649" s="26">
        <v>48213</v>
      </c>
      <c r="M6649">
        <v>8</v>
      </c>
      <c r="N6649">
        <v>105221.5859375</v>
      </c>
    </row>
    <row r="6650" spans="1:14" x14ac:dyDescent="0.25">
      <c r="A6650" s="21" t="str">
        <f t="shared" si="103"/>
        <v>MOW H2C CAAG_2032</v>
      </c>
      <c r="B6650" t="s">
        <v>130</v>
      </c>
      <c r="C6650" t="s">
        <v>84</v>
      </c>
      <c r="D6650" t="s">
        <v>19</v>
      </c>
      <c r="E6650" t="s">
        <v>5</v>
      </c>
      <c r="F6650" t="s">
        <v>4</v>
      </c>
      <c r="G6650">
        <v>0</v>
      </c>
      <c r="H6650">
        <v>105634.6640625</v>
      </c>
      <c r="I6650">
        <v>143947.234375</v>
      </c>
      <c r="J6650">
        <v>0</v>
      </c>
      <c r="L6650" s="26">
        <v>48579</v>
      </c>
      <c r="M6650">
        <v>9</v>
      </c>
      <c r="N6650">
        <v>108918.9140625</v>
      </c>
    </row>
    <row r="6651" spans="1:14" x14ac:dyDescent="0.25">
      <c r="A6651" s="21" t="str">
        <f t="shared" si="103"/>
        <v>MOW H2C CAAG_2033</v>
      </c>
      <c r="B6651" t="s">
        <v>130</v>
      </c>
      <c r="C6651" t="s">
        <v>84</v>
      </c>
      <c r="D6651" t="s">
        <v>19</v>
      </c>
      <c r="E6651" t="s">
        <v>5</v>
      </c>
      <c r="F6651" t="s">
        <v>4</v>
      </c>
      <c r="G6651">
        <v>0</v>
      </c>
      <c r="H6651">
        <v>117063.890625</v>
      </c>
      <c r="I6651">
        <v>140817.609375</v>
      </c>
      <c r="J6651">
        <v>0</v>
      </c>
      <c r="L6651" s="26">
        <v>48944</v>
      </c>
      <c r="M6651">
        <v>10</v>
      </c>
      <c r="N6651">
        <v>124309.609375</v>
      </c>
    </row>
    <row r="6652" spans="1:14" x14ac:dyDescent="0.25">
      <c r="A6652" s="21" t="str">
        <f t="shared" si="103"/>
        <v>MOW H2C CAAG_2034</v>
      </c>
      <c r="B6652" t="s">
        <v>130</v>
      </c>
      <c r="C6652" t="s">
        <v>84</v>
      </c>
      <c r="D6652" t="s">
        <v>19</v>
      </c>
      <c r="E6652" t="s">
        <v>5</v>
      </c>
      <c r="F6652" t="s">
        <v>4</v>
      </c>
      <c r="G6652">
        <v>0</v>
      </c>
      <c r="H6652">
        <v>123369.7578125</v>
      </c>
      <c r="I6652">
        <v>138520.25</v>
      </c>
      <c r="J6652">
        <v>0</v>
      </c>
      <c r="L6652" s="26">
        <v>49309</v>
      </c>
      <c r="M6652">
        <v>11</v>
      </c>
      <c r="N6652">
        <v>127557.8671875</v>
      </c>
    </row>
    <row r="6653" spans="1:14" x14ac:dyDescent="0.25">
      <c r="A6653" s="21" t="str">
        <f t="shared" si="103"/>
        <v>MOW H2C CAAG_2035</v>
      </c>
      <c r="B6653" t="s">
        <v>130</v>
      </c>
      <c r="C6653" t="s">
        <v>84</v>
      </c>
      <c r="D6653" t="s">
        <v>19</v>
      </c>
      <c r="E6653" t="s">
        <v>5</v>
      </c>
      <c r="F6653" t="s">
        <v>4</v>
      </c>
      <c r="G6653">
        <v>0</v>
      </c>
      <c r="H6653">
        <v>123834.171875</v>
      </c>
      <c r="I6653">
        <v>136352.96875</v>
      </c>
      <c r="J6653">
        <v>0</v>
      </c>
      <c r="L6653" s="26">
        <v>49674</v>
      </c>
      <c r="M6653">
        <v>12</v>
      </c>
      <c r="N6653">
        <v>138131.390625</v>
      </c>
    </row>
    <row r="6654" spans="1:14" x14ac:dyDescent="0.25">
      <c r="A6654" s="21" t="str">
        <f t="shared" si="103"/>
        <v>MOW H2C CAAG_2036</v>
      </c>
      <c r="B6654" t="s">
        <v>130</v>
      </c>
      <c r="C6654" t="s">
        <v>84</v>
      </c>
      <c r="D6654" t="s">
        <v>19</v>
      </c>
      <c r="E6654" t="s">
        <v>5</v>
      </c>
      <c r="F6654" t="s">
        <v>4</v>
      </c>
      <c r="G6654">
        <v>0</v>
      </c>
      <c r="H6654">
        <v>157203.671875</v>
      </c>
      <c r="I6654">
        <v>134652.46875</v>
      </c>
      <c r="J6654">
        <v>0</v>
      </c>
      <c r="L6654" s="26">
        <v>50040</v>
      </c>
      <c r="M6654">
        <v>13</v>
      </c>
      <c r="N6654">
        <v>196002.890625</v>
      </c>
    </row>
    <row r="6655" spans="1:14" x14ac:dyDescent="0.25">
      <c r="A6655" s="21" t="str">
        <f t="shared" si="103"/>
        <v>MOW H2C CAAG_2037</v>
      </c>
      <c r="B6655" t="s">
        <v>130</v>
      </c>
      <c r="C6655" t="s">
        <v>84</v>
      </c>
      <c r="D6655" t="s">
        <v>19</v>
      </c>
      <c r="E6655" t="s">
        <v>5</v>
      </c>
      <c r="F6655" t="s">
        <v>4</v>
      </c>
      <c r="G6655">
        <v>0</v>
      </c>
      <c r="H6655">
        <v>168452.125</v>
      </c>
      <c r="I6655">
        <v>132264.9375</v>
      </c>
      <c r="J6655">
        <v>0</v>
      </c>
      <c r="L6655" s="26">
        <v>50405</v>
      </c>
      <c r="M6655">
        <v>14</v>
      </c>
      <c r="N6655">
        <v>249483.046875</v>
      </c>
    </row>
    <row r="6656" spans="1:14" x14ac:dyDescent="0.25">
      <c r="A6656" s="21" t="str">
        <f t="shared" si="103"/>
        <v>MOW H2C CAAG_2038</v>
      </c>
      <c r="B6656" t="s">
        <v>130</v>
      </c>
      <c r="C6656" t="s">
        <v>84</v>
      </c>
      <c r="D6656" t="s">
        <v>19</v>
      </c>
      <c r="E6656" t="s">
        <v>5</v>
      </c>
      <c r="F6656" t="s">
        <v>4</v>
      </c>
      <c r="G6656">
        <v>0</v>
      </c>
      <c r="H6656">
        <v>176425.96875</v>
      </c>
      <c r="I6656">
        <v>130269.7265625</v>
      </c>
      <c r="J6656">
        <v>0</v>
      </c>
      <c r="L6656" s="26">
        <v>50770</v>
      </c>
      <c r="M6656">
        <v>15</v>
      </c>
      <c r="N6656">
        <v>256511.890625</v>
      </c>
    </row>
    <row r="6657" spans="1:14" x14ac:dyDescent="0.25">
      <c r="A6657" s="21" t="str">
        <f t="shared" si="103"/>
        <v>MOW H2C CAAG_2039</v>
      </c>
      <c r="B6657" t="s">
        <v>130</v>
      </c>
      <c r="C6657" t="s">
        <v>84</v>
      </c>
      <c r="D6657" t="s">
        <v>19</v>
      </c>
      <c r="E6657" t="s">
        <v>5</v>
      </c>
      <c r="F6657" t="s">
        <v>4</v>
      </c>
      <c r="G6657">
        <v>0</v>
      </c>
      <c r="H6657">
        <v>255975.328125</v>
      </c>
      <c r="I6657">
        <v>200487.09375</v>
      </c>
      <c r="J6657">
        <v>0</v>
      </c>
      <c r="L6657" s="26">
        <v>51135</v>
      </c>
      <c r="M6657">
        <v>16</v>
      </c>
      <c r="N6657">
        <v>370803.8125</v>
      </c>
    </row>
    <row r="6658" spans="1:14" x14ac:dyDescent="0.25">
      <c r="A6658" s="21" t="str">
        <f t="shared" ref="A6658:A6721" si="104">B6658&amp;" "&amp;D6658&amp;" "&amp;C6658&amp;"_"&amp;YEAR(L6658)</f>
        <v>MOW H2C CAAG_2040</v>
      </c>
      <c r="B6658" t="s">
        <v>130</v>
      </c>
      <c r="C6658" t="s">
        <v>84</v>
      </c>
      <c r="D6658" t="s">
        <v>19</v>
      </c>
      <c r="E6658" t="s">
        <v>5</v>
      </c>
      <c r="F6658" t="s">
        <v>4</v>
      </c>
      <c r="G6658">
        <v>0</v>
      </c>
      <c r="H6658">
        <v>279727.4375</v>
      </c>
      <c r="I6658">
        <v>198294.453125</v>
      </c>
      <c r="J6658">
        <v>0</v>
      </c>
      <c r="L6658" s="26">
        <v>51501</v>
      </c>
      <c r="M6658">
        <v>17</v>
      </c>
      <c r="N6658">
        <v>362123.65625</v>
      </c>
    </row>
    <row r="6659" spans="1:14" x14ac:dyDescent="0.25">
      <c r="A6659" s="21" t="str">
        <f t="shared" si="104"/>
        <v>MOW H2C CAAG_2041</v>
      </c>
      <c r="B6659" t="s">
        <v>130</v>
      </c>
      <c r="C6659" t="s">
        <v>84</v>
      </c>
      <c r="D6659" t="s">
        <v>19</v>
      </c>
      <c r="E6659" t="s">
        <v>5</v>
      </c>
      <c r="F6659" t="s">
        <v>4</v>
      </c>
      <c r="G6659">
        <v>0</v>
      </c>
      <c r="H6659">
        <v>292806.3125</v>
      </c>
      <c r="I6659">
        <v>194665.484375</v>
      </c>
      <c r="J6659">
        <v>0</v>
      </c>
      <c r="L6659" s="26">
        <v>51866</v>
      </c>
      <c r="M6659">
        <v>18</v>
      </c>
      <c r="N6659">
        <v>333932.75</v>
      </c>
    </row>
    <row r="6660" spans="1:14" x14ac:dyDescent="0.25">
      <c r="A6660" s="21" t="str">
        <f t="shared" si="104"/>
        <v>MOW H2C CAAG_2042</v>
      </c>
      <c r="B6660" t="s">
        <v>130</v>
      </c>
      <c r="C6660" t="s">
        <v>84</v>
      </c>
      <c r="D6660" t="s">
        <v>19</v>
      </c>
      <c r="E6660" t="s">
        <v>5</v>
      </c>
      <c r="F6660" t="s">
        <v>4</v>
      </c>
      <c r="G6660">
        <v>0</v>
      </c>
      <c r="H6660">
        <v>297365.15625</v>
      </c>
      <c r="I6660">
        <v>191696.65625</v>
      </c>
      <c r="J6660">
        <v>0</v>
      </c>
      <c r="L6660" s="26">
        <v>52231</v>
      </c>
      <c r="M6660">
        <v>19</v>
      </c>
      <c r="N6660">
        <v>299377.28125</v>
      </c>
    </row>
    <row r="6661" spans="1:14" x14ac:dyDescent="0.25">
      <c r="A6661" s="21" t="str">
        <f t="shared" si="104"/>
        <v>MOW H2C CAAG_2043</v>
      </c>
      <c r="B6661" t="s">
        <v>130</v>
      </c>
      <c r="C6661" t="s">
        <v>84</v>
      </c>
      <c r="D6661" t="s">
        <v>19</v>
      </c>
      <c r="E6661" t="s">
        <v>5</v>
      </c>
      <c r="F6661" t="s">
        <v>4</v>
      </c>
      <c r="G6661">
        <v>0</v>
      </c>
      <c r="H6661">
        <v>306327.125</v>
      </c>
      <c r="I6661">
        <v>188838.234375</v>
      </c>
      <c r="J6661">
        <v>0</v>
      </c>
      <c r="L6661" s="26">
        <v>52596</v>
      </c>
      <c r="M6661">
        <v>20</v>
      </c>
      <c r="N6661">
        <v>308802.75</v>
      </c>
    </row>
    <row r="6662" spans="1:14" x14ac:dyDescent="0.25">
      <c r="A6662" s="21" t="str">
        <f t="shared" si="104"/>
        <v>MOW H2C CAAG_2024</v>
      </c>
      <c r="B6662" t="s">
        <v>130</v>
      </c>
      <c r="C6662" t="s">
        <v>84</v>
      </c>
      <c r="D6662" t="s">
        <v>19</v>
      </c>
      <c r="E6662" t="s">
        <v>5</v>
      </c>
      <c r="F6662" t="s">
        <v>32</v>
      </c>
      <c r="G6662">
        <v>235794.65625</v>
      </c>
      <c r="H6662">
        <v>103764.84375</v>
      </c>
      <c r="I6662">
        <v>15499.482421875</v>
      </c>
      <c r="J6662">
        <v>0</v>
      </c>
      <c r="L6662" s="26">
        <v>45657</v>
      </c>
      <c r="M6662">
        <v>1</v>
      </c>
      <c r="N6662">
        <v>108640.6640625</v>
      </c>
    </row>
    <row r="6663" spans="1:14" x14ac:dyDescent="0.25">
      <c r="A6663" s="21" t="str">
        <f t="shared" si="104"/>
        <v>MOW H2C CAAG_2025</v>
      </c>
      <c r="B6663" t="s">
        <v>130</v>
      </c>
      <c r="C6663" t="s">
        <v>84</v>
      </c>
      <c r="D6663" t="s">
        <v>19</v>
      </c>
      <c r="E6663" t="s">
        <v>5</v>
      </c>
      <c r="F6663" t="s">
        <v>32</v>
      </c>
      <c r="G6663">
        <v>271926.4375</v>
      </c>
      <c r="H6663">
        <v>115623.0234375</v>
      </c>
      <c r="I6663">
        <v>43533.515625</v>
      </c>
      <c r="J6663">
        <v>0</v>
      </c>
      <c r="L6663" s="26">
        <v>46022</v>
      </c>
      <c r="M6663">
        <v>2</v>
      </c>
      <c r="N6663">
        <v>107832.5859375</v>
      </c>
    </row>
    <row r="6664" spans="1:14" x14ac:dyDescent="0.25">
      <c r="A6664" s="21" t="str">
        <f t="shared" si="104"/>
        <v>MOW H2C CAAG_2026</v>
      </c>
      <c r="B6664" t="s">
        <v>130</v>
      </c>
      <c r="C6664" t="s">
        <v>84</v>
      </c>
      <c r="D6664" t="s">
        <v>19</v>
      </c>
      <c r="E6664" t="s">
        <v>5</v>
      </c>
      <c r="F6664" t="s">
        <v>32</v>
      </c>
      <c r="G6664">
        <v>309101.40625</v>
      </c>
      <c r="H6664">
        <v>135404.515625</v>
      </c>
      <c r="I6664">
        <v>47211.59375</v>
      </c>
      <c r="J6664">
        <v>0</v>
      </c>
      <c r="L6664" s="26">
        <v>46387</v>
      </c>
      <c r="M6664">
        <v>3</v>
      </c>
      <c r="N6664">
        <v>112447.1640625</v>
      </c>
    </row>
    <row r="6665" spans="1:14" x14ac:dyDescent="0.25">
      <c r="A6665" s="21" t="str">
        <f t="shared" si="104"/>
        <v>MOW H2C CAAG_2027</v>
      </c>
      <c r="B6665" t="s">
        <v>130</v>
      </c>
      <c r="C6665" t="s">
        <v>84</v>
      </c>
      <c r="D6665" t="s">
        <v>19</v>
      </c>
      <c r="E6665" t="s">
        <v>5</v>
      </c>
      <c r="F6665" t="s">
        <v>32</v>
      </c>
      <c r="G6665">
        <v>342404.75</v>
      </c>
      <c r="H6665">
        <v>150178.953125</v>
      </c>
      <c r="I6665">
        <v>50799.19921875</v>
      </c>
      <c r="J6665">
        <v>0</v>
      </c>
      <c r="L6665" s="26">
        <v>46752</v>
      </c>
      <c r="M6665">
        <v>4</v>
      </c>
      <c r="N6665">
        <v>112869.28125</v>
      </c>
    </row>
    <row r="6666" spans="1:14" x14ac:dyDescent="0.25">
      <c r="A6666" s="21" t="str">
        <f t="shared" si="104"/>
        <v>MOW H2C CAAG_2028</v>
      </c>
      <c r="B6666" t="s">
        <v>130</v>
      </c>
      <c r="C6666" t="s">
        <v>84</v>
      </c>
      <c r="D6666" t="s">
        <v>19</v>
      </c>
      <c r="E6666" t="s">
        <v>5</v>
      </c>
      <c r="F6666" t="s">
        <v>32</v>
      </c>
      <c r="G6666">
        <v>352568.1875</v>
      </c>
      <c r="H6666">
        <v>158369.9375</v>
      </c>
      <c r="I6666">
        <v>54535.296875</v>
      </c>
      <c r="J6666">
        <v>0</v>
      </c>
      <c r="L6666" s="26">
        <v>47118</v>
      </c>
      <c r="M6666">
        <v>5</v>
      </c>
      <c r="N6666">
        <v>117660.328125</v>
      </c>
    </row>
    <row r="6667" spans="1:14" x14ac:dyDescent="0.25">
      <c r="A6667" s="21" t="str">
        <f t="shared" si="104"/>
        <v>MOW H2C CAAG_2029</v>
      </c>
      <c r="B6667" t="s">
        <v>130</v>
      </c>
      <c r="C6667" t="s">
        <v>84</v>
      </c>
      <c r="D6667" t="s">
        <v>19</v>
      </c>
      <c r="E6667" t="s">
        <v>5</v>
      </c>
      <c r="F6667" t="s">
        <v>32</v>
      </c>
      <c r="G6667">
        <v>361957.40625</v>
      </c>
      <c r="H6667">
        <v>170019.75</v>
      </c>
      <c r="I6667">
        <v>56837.07421875</v>
      </c>
      <c r="J6667">
        <v>0</v>
      </c>
      <c r="L6667" s="26">
        <v>47483</v>
      </c>
      <c r="M6667">
        <v>6</v>
      </c>
      <c r="N6667">
        <v>126577.4609375</v>
      </c>
    </row>
    <row r="6668" spans="1:14" x14ac:dyDescent="0.25">
      <c r="A6668" s="21" t="str">
        <f t="shared" si="104"/>
        <v>MOW H2C CAAG_2030</v>
      </c>
      <c r="B6668" t="s">
        <v>130</v>
      </c>
      <c r="C6668" t="s">
        <v>84</v>
      </c>
      <c r="D6668" t="s">
        <v>19</v>
      </c>
      <c r="E6668" t="s">
        <v>5</v>
      </c>
      <c r="F6668" t="s">
        <v>32</v>
      </c>
      <c r="G6668">
        <v>372655</v>
      </c>
      <c r="H6668">
        <v>180256.671875</v>
      </c>
      <c r="I6668">
        <v>62349.9765625</v>
      </c>
      <c r="J6668">
        <v>0</v>
      </c>
      <c r="L6668" s="26">
        <v>47848</v>
      </c>
      <c r="M6668">
        <v>7</v>
      </c>
      <c r="N6668">
        <v>138505.765625</v>
      </c>
    </row>
    <row r="6669" spans="1:14" x14ac:dyDescent="0.25">
      <c r="A6669" s="21" t="str">
        <f t="shared" si="104"/>
        <v>MOW H2C CAAG_2031</v>
      </c>
      <c r="B6669" t="s">
        <v>130</v>
      </c>
      <c r="C6669" t="s">
        <v>84</v>
      </c>
      <c r="D6669" t="s">
        <v>19</v>
      </c>
      <c r="E6669" t="s">
        <v>5</v>
      </c>
      <c r="F6669" t="s">
        <v>32</v>
      </c>
      <c r="G6669">
        <v>375935.71875</v>
      </c>
      <c r="H6669">
        <v>167149.265625</v>
      </c>
      <c r="I6669">
        <v>60166.375</v>
      </c>
      <c r="J6669">
        <v>27125.732421875</v>
      </c>
      <c r="L6669" s="26">
        <v>48213</v>
      </c>
      <c r="M6669">
        <v>8</v>
      </c>
      <c r="N6669">
        <v>149819.828125</v>
      </c>
    </row>
    <row r="6670" spans="1:14" x14ac:dyDescent="0.25">
      <c r="A6670" s="21" t="str">
        <f t="shared" si="104"/>
        <v>MOW H2C CAAG_2032</v>
      </c>
      <c r="B6670" t="s">
        <v>130</v>
      </c>
      <c r="C6670" t="s">
        <v>84</v>
      </c>
      <c r="D6670" t="s">
        <v>19</v>
      </c>
      <c r="E6670" t="s">
        <v>5</v>
      </c>
      <c r="F6670" t="s">
        <v>32</v>
      </c>
      <c r="G6670">
        <v>386189.25</v>
      </c>
      <c r="H6670">
        <v>174120.84375</v>
      </c>
      <c r="I6670">
        <v>61382.828125</v>
      </c>
      <c r="J6670">
        <v>0</v>
      </c>
      <c r="L6670" s="26">
        <v>48579</v>
      </c>
      <c r="M6670">
        <v>9</v>
      </c>
      <c r="N6670">
        <v>151964.5</v>
      </c>
    </row>
    <row r="6671" spans="1:14" x14ac:dyDescent="0.25">
      <c r="A6671" s="21" t="str">
        <f t="shared" si="104"/>
        <v>MOW H2C CAAG_2033</v>
      </c>
      <c r="B6671" t="s">
        <v>130</v>
      </c>
      <c r="C6671" t="s">
        <v>84</v>
      </c>
      <c r="D6671" t="s">
        <v>19</v>
      </c>
      <c r="E6671" t="s">
        <v>5</v>
      </c>
      <c r="F6671" t="s">
        <v>32</v>
      </c>
      <c r="G6671">
        <v>401142.28125</v>
      </c>
      <c r="H6671">
        <v>174482.265625</v>
      </c>
      <c r="I6671">
        <v>64018.3671875</v>
      </c>
      <c r="J6671">
        <v>0</v>
      </c>
      <c r="L6671" s="26">
        <v>48944</v>
      </c>
      <c r="M6671">
        <v>10</v>
      </c>
      <c r="N6671">
        <v>148717.515625</v>
      </c>
    </row>
    <row r="6672" spans="1:14" x14ac:dyDescent="0.25">
      <c r="A6672" s="21" t="str">
        <f t="shared" si="104"/>
        <v>MOW H2C CAAG_2034</v>
      </c>
      <c r="B6672" t="s">
        <v>130</v>
      </c>
      <c r="C6672" t="s">
        <v>84</v>
      </c>
      <c r="D6672" t="s">
        <v>19</v>
      </c>
      <c r="E6672" t="s">
        <v>5</v>
      </c>
      <c r="F6672" t="s">
        <v>32</v>
      </c>
      <c r="G6672">
        <v>415392.9375</v>
      </c>
      <c r="H6672">
        <v>180760.65625</v>
      </c>
      <c r="I6672">
        <v>66291.109375</v>
      </c>
      <c r="J6672">
        <v>0</v>
      </c>
      <c r="L6672" s="26">
        <v>49309</v>
      </c>
      <c r="M6672">
        <v>11</v>
      </c>
      <c r="N6672">
        <v>150190.578125</v>
      </c>
    </row>
    <row r="6673" spans="1:14" x14ac:dyDescent="0.25">
      <c r="A6673" s="21" t="str">
        <f t="shared" si="104"/>
        <v>MOW H2C CAAG_2035</v>
      </c>
      <c r="B6673" t="s">
        <v>130</v>
      </c>
      <c r="C6673" t="s">
        <v>84</v>
      </c>
      <c r="D6673" t="s">
        <v>19</v>
      </c>
      <c r="E6673" t="s">
        <v>5</v>
      </c>
      <c r="F6673" t="s">
        <v>32</v>
      </c>
      <c r="G6673">
        <v>431422.71875</v>
      </c>
      <c r="H6673">
        <v>177256.15625</v>
      </c>
      <c r="I6673">
        <v>67375.546875</v>
      </c>
      <c r="J6673">
        <v>0</v>
      </c>
      <c r="L6673" s="26">
        <v>49674</v>
      </c>
      <c r="M6673">
        <v>12</v>
      </c>
      <c r="N6673">
        <v>141815.28125</v>
      </c>
    </row>
    <row r="6674" spans="1:14" x14ac:dyDescent="0.25">
      <c r="A6674" s="21" t="str">
        <f t="shared" si="104"/>
        <v>MOW H2C CAAG_2036</v>
      </c>
      <c r="B6674" t="s">
        <v>130</v>
      </c>
      <c r="C6674" t="s">
        <v>84</v>
      </c>
      <c r="D6674" t="s">
        <v>19</v>
      </c>
      <c r="E6674" t="s">
        <v>5</v>
      </c>
      <c r="F6674" t="s">
        <v>32</v>
      </c>
      <c r="G6674">
        <v>448206.71875</v>
      </c>
      <c r="H6674">
        <v>160059.234375</v>
      </c>
      <c r="I6674">
        <v>70385.5390625</v>
      </c>
      <c r="J6674">
        <v>0</v>
      </c>
      <c r="L6674" s="26">
        <v>50040</v>
      </c>
      <c r="M6674">
        <v>13</v>
      </c>
      <c r="N6674">
        <v>133236.828125</v>
      </c>
    </row>
    <row r="6675" spans="1:14" x14ac:dyDescent="0.25">
      <c r="A6675" s="21" t="str">
        <f t="shared" si="104"/>
        <v>MOW H2C CAAG_2037</v>
      </c>
      <c r="B6675" t="s">
        <v>130</v>
      </c>
      <c r="C6675" t="s">
        <v>84</v>
      </c>
      <c r="D6675" t="s">
        <v>19</v>
      </c>
      <c r="E6675" t="s">
        <v>5</v>
      </c>
      <c r="F6675" t="s">
        <v>32</v>
      </c>
      <c r="G6675">
        <v>463235.5625</v>
      </c>
      <c r="H6675">
        <v>165612.734375</v>
      </c>
      <c r="I6675">
        <v>71932.90625</v>
      </c>
      <c r="J6675">
        <v>0</v>
      </c>
      <c r="L6675" s="26">
        <v>50405</v>
      </c>
      <c r="M6675">
        <v>14</v>
      </c>
      <c r="N6675">
        <v>183703.59375</v>
      </c>
    </row>
    <row r="6676" spans="1:14" x14ac:dyDescent="0.25">
      <c r="A6676" s="21" t="str">
        <f t="shared" si="104"/>
        <v>MOW H2C CAAG_2038</v>
      </c>
      <c r="B6676" t="s">
        <v>130</v>
      </c>
      <c r="C6676" t="s">
        <v>84</v>
      </c>
      <c r="D6676" t="s">
        <v>19</v>
      </c>
      <c r="E6676" t="s">
        <v>5</v>
      </c>
      <c r="F6676" t="s">
        <v>32</v>
      </c>
      <c r="G6676">
        <v>479152.40625</v>
      </c>
      <c r="H6676">
        <v>163394.125</v>
      </c>
      <c r="I6676">
        <v>72653.8125</v>
      </c>
      <c r="J6676">
        <v>0</v>
      </c>
      <c r="L6676" s="26">
        <v>50770</v>
      </c>
      <c r="M6676">
        <v>15</v>
      </c>
      <c r="N6676">
        <v>181785.734375</v>
      </c>
    </row>
    <row r="6677" spans="1:14" x14ac:dyDescent="0.25">
      <c r="A6677" s="21" t="str">
        <f t="shared" si="104"/>
        <v>MOW H2C CAAG_2039</v>
      </c>
      <c r="B6677" t="s">
        <v>130</v>
      </c>
      <c r="C6677" t="s">
        <v>84</v>
      </c>
      <c r="D6677" t="s">
        <v>19</v>
      </c>
      <c r="E6677" t="s">
        <v>5</v>
      </c>
      <c r="F6677" t="s">
        <v>32</v>
      </c>
      <c r="G6677">
        <v>500384.21875</v>
      </c>
      <c r="H6677">
        <v>93151.0234375</v>
      </c>
      <c r="I6677">
        <v>75687.7265625</v>
      </c>
      <c r="J6677">
        <v>0</v>
      </c>
      <c r="L6677" s="26">
        <v>51135</v>
      </c>
      <c r="M6677">
        <v>16</v>
      </c>
      <c r="N6677">
        <v>59569.30078125</v>
      </c>
    </row>
    <row r="6678" spans="1:14" x14ac:dyDescent="0.25">
      <c r="A6678" s="21" t="str">
        <f t="shared" si="104"/>
        <v>MOW H2C CAAG_2040</v>
      </c>
      <c r="B6678" t="s">
        <v>130</v>
      </c>
      <c r="C6678" t="s">
        <v>84</v>
      </c>
      <c r="D6678" t="s">
        <v>19</v>
      </c>
      <c r="E6678" t="s">
        <v>5</v>
      </c>
      <c r="F6678" t="s">
        <v>32</v>
      </c>
      <c r="G6678">
        <v>514557.5625</v>
      </c>
      <c r="H6678">
        <v>76911.5390625</v>
      </c>
      <c r="I6678">
        <v>54972.7578125</v>
      </c>
      <c r="J6678">
        <v>133313.8125</v>
      </c>
      <c r="L6678" s="26">
        <v>51501</v>
      </c>
      <c r="M6678">
        <v>17</v>
      </c>
      <c r="N6678">
        <v>37116.1171875</v>
      </c>
    </row>
    <row r="6679" spans="1:14" x14ac:dyDescent="0.25">
      <c r="A6679" s="21" t="str">
        <f t="shared" si="104"/>
        <v>MOW H2C CAAG_2041</v>
      </c>
      <c r="B6679" t="s">
        <v>130</v>
      </c>
      <c r="C6679" t="s">
        <v>84</v>
      </c>
      <c r="D6679" t="s">
        <v>19</v>
      </c>
      <c r="E6679" t="s">
        <v>5</v>
      </c>
      <c r="F6679" t="s">
        <v>32</v>
      </c>
      <c r="G6679">
        <v>527448.25</v>
      </c>
      <c r="H6679">
        <v>78517.4375</v>
      </c>
      <c r="I6679">
        <v>54206.16796875</v>
      </c>
      <c r="J6679">
        <v>0</v>
      </c>
      <c r="L6679" s="26">
        <v>51866</v>
      </c>
      <c r="M6679">
        <v>18</v>
      </c>
      <c r="N6679">
        <v>34455.33203125</v>
      </c>
    </row>
    <row r="6680" spans="1:14" x14ac:dyDescent="0.25">
      <c r="A6680" s="21" t="str">
        <f t="shared" si="104"/>
        <v>MOW H2C CAAG_2042</v>
      </c>
      <c r="B6680" t="s">
        <v>130</v>
      </c>
      <c r="C6680" t="s">
        <v>84</v>
      </c>
      <c r="D6680" t="s">
        <v>19</v>
      </c>
      <c r="E6680" t="s">
        <v>5</v>
      </c>
      <c r="F6680" t="s">
        <v>32</v>
      </c>
      <c r="G6680">
        <v>543103.1875</v>
      </c>
      <c r="H6680">
        <v>78429</v>
      </c>
      <c r="I6680">
        <v>54454.33984375</v>
      </c>
      <c r="J6680">
        <v>0</v>
      </c>
      <c r="L6680" s="26">
        <v>52231</v>
      </c>
      <c r="M6680">
        <v>19</v>
      </c>
      <c r="N6680">
        <v>31390.18359375</v>
      </c>
    </row>
    <row r="6681" spans="1:14" x14ac:dyDescent="0.25">
      <c r="A6681" s="21" t="str">
        <f t="shared" si="104"/>
        <v>MOW H2C CAAG_2043</v>
      </c>
      <c r="B6681" t="s">
        <v>130</v>
      </c>
      <c r="C6681" t="s">
        <v>84</v>
      </c>
      <c r="D6681" t="s">
        <v>19</v>
      </c>
      <c r="E6681" t="s">
        <v>5</v>
      </c>
      <c r="F6681" t="s">
        <v>32</v>
      </c>
      <c r="G6681">
        <v>557457.75</v>
      </c>
      <c r="H6681">
        <v>81975.6328125</v>
      </c>
      <c r="I6681">
        <v>177415.3125</v>
      </c>
      <c r="J6681">
        <v>0</v>
      </c>
      <c r="L6681" s="26">
        <v>52596</v>
      </c>
      <c r="M6681">
        <v>20</v>
      </c>
      <c r="N6681">
        <v>32422.16015625</v>
      </c>
    </row>
    <row r="6682" spans="1:14" x14ac:dyDescent="0.25">
      <c r="A6682" s="21" t="str">
        <f t="shared" si="104"/>
        <v>MOW H2C CAAG_2024</v>
      </c>
      <c r="B6682" t="s">
        <v>130</v>
      </c>
      <c r="C6682" t="s">
        <v>84</v>
      </c>
      <c r="D6682" t="s">
        <v>19</v>
      </c>
      <c r="E6682" t="s">
        <v>5</v>
      </c>
      <c r="F6682" t="s">
        <v>8</v>
      </c>
      <c r="G6682">
        <v>0</v>
      </c>
      <c r="H6682">
        <v>0</v>
      </c>
      <c r="I6682">
        <v>0</v>
      </c>
      <c r="J6682">
        <v>0</v>
      </c>
      <c r="L6682" s="26">
        <v>45657</v>
      </c>
      <c r="M6682">
        <v>1</v>
      </c>
      <c r="N6682">
        <v>0</v>
      </c>
    </row>
    <row r="6683" spans="1:14" x14ac:dyDescent="0.25">
      <c r="A6683" s="21" t="str">
        <f t="shared" si="104"/>
        <v>MOW H2C CAAG_2025</v>
      </c>
      <c r="B6683" t="s">
        <v>130</v>
      </c>
      <c r="C6683" t="s">
        <v>84</v>
      </c>
      <c r="D6683" t="s">
        <v>19</v>
      </c>
      <c r="E6683" t="s">
        <v>5</v>
      </c>
      <c r="F6683" t="s">
        <v>8</v>
      </c>
      <c r="G6683">
        <v>0</v>
      </c>
      <c r="H6683">
        <v>0</v>
      </c>
      <c r="I6683">
        <v>0</v>
      </c>
      <c r="J6683">
        <v>0</v>
      </c>
      <c r="L6683" s="26">
        <v>46022</v>
      </c>
      <c r="M6683">
        <v>2</v>
      </c>
      <c r="N6683">
        <v>0</v>
      </c>
    </row>
    <row r="6684" spans="1:14" x14ac:dyDescent="0.25">
      <c r="A6684" s="21" t="str">
        <f t="shared" si="104"/>
        <v>MOW H2C CAAG_2026</v>
      </c>
      <c r="B6684" t="s">
        <v>130</v>
      </c>
      <c r="C6684" t="s">
        <v>84</v>
      </c>
      <c r="D6684" t="s">
        <v>19</v>
      </c>
      <c r="E6684" t="s">
        <v>5</v>
      </c>
      <c r="F6684" t="s">
        <v>8</v>
      </c>
      <c r="G6684">
        <v>0</v>
      </c>
      <c r="H6684">
        <v>0</v>
      </c>
      <c r="I6684">
        <v>0</v>
      </c>
      <c r="J6684">
        <v>0</v>
      </c>
      <c r="L6684" s="26">
        <v>46387</v>
      </c>
      <c r="M6684">
        <v>3</v>
      </c>
      <c r="N6684">
        <v>0</v>
      </c>
    </row>
    <row r="6685" spans="1:14" x14ac:dyDescent="0.25">
      <c r="A6685" s="21" t="str">
        <f t="shared" si="104"/>
        <v>MOW H2C CAAG_2027</v>
      </c>
      <c r="B6685" t="s">
        <v>130</v>
      </c>
      <c r="C6685" t="s">
        <v>84</v>
      </c>
      <c r="D6685" t="s">
        <v>19</v>
      </c>
      <c r="E6685" t="s">
        <v>5</v>
      </c>
      <c r="F6685" t="s">
        <v>8</v>
      </c>
      <c r="G6685">
        <v>0</v>
      </c>
      <c r="H6685">
        <v>0</v>
      </c>
      <c r="I6685">
        <v>0</v>
      </c>
      <c r="J6685">
        <v>0</v>
      </c>
      <c r="L6685" s="26">
        <v>46752</v>
      </c>
      <c r="M6685">
        <v>4</v>
      </c>
      <c r="N6685">
        <v>0</v>
      </c>
    </row>
    <row r="6686" spans="1:14" x14ac:dyDescent="0.25">
      <c r="A6686" s="21" t="str">
        <f t="shared" si="104"/>
        <v>MOW H2C CAAG_2028</v>
      </c>
      <c r="B6686" t="s">
        <v>130</v>
      </c>
      <c r="C6686" t="s">
        <v>84</v>
      </c>
      <c r="D6686" t="s">
        <v>19</v>
      </c>
      <c r="E6686" t="s">
        <v>5</v>
      </c>
      <c r="F6686" t="s">
        <v>8</v>
      </c>
      <c r="G6686">
        <v>0</v>
      </c>
      <c r="H6686">
        <v>0</v>
      </c>
      <c r="I6686">
        <v>0</v>
      </c>
      <c r="J6686">
        <v>0</v>
      </c>
      <c r="L6686" s="26">
        <v>47118</v>
      </c>
      <c r="M6686">
        <v>5</v>
      </c>
      <c r="N6686">
        <v>0</v>
      </c>
    </row>
    <row r="6687" spans="1:14" x14ac:dyDescent="0.25">
      <c r="A6687" s="21" t="str">
        <f t="shared" si="104"/>
        <v>MOW H2C CAAG_2029</v>
      </c>
      <c r="B6687" t="s">
        <v>130</v>
      </c>
      <c r="C6687" t="s">
        <v>84</v>
      </c>
      <c r="D6687" t="s">
        <v>19</v>
      </c>
      <c r="E6687" t="s">
        <v>5</v>
      </c>
      <c r="F6687" t="s">
        <v>8</v>
      </c>
      <c r="G6687">
        <v>0</v>
      </c>
      <c r="H6687">
        <v>0</v>
      </c>
      <c r="I6687">
        <v>0</v>
      </c>
      <c r="J6687">
        <v>0</v>
      </c>
      <c r="L6687" s="26">
        <v>47483</v>
      </c>
      <c r="M6687">
        <v>6</v>
      </c>
      <c r="N6687">
        <v>0</v>
      </c>
    </row>
    <row r="6688" spans="1:14" x14ac:dyDescent="0.25">
      <c r="A6688" s="21" t="str">
        <f t="shared" si="104"/>
        <v>MOW H2C CAAG_2030</v>
      </c>
      <c r="B6688" t="s">
        <v>130</v>
      </c>
      <c r="C6688" t="s">
        <v>84</v>
      </c>
      <c r="D6688" t="s">
        <v>19</v>
      </c>
      <c r="E6688" t="s">
        <v>5</v>
      </c>
      <c r="F6688" t="s">
        <v>8</v>
      </c>
      <c r="G6688">
        <v>0</v>
      </c>
      <c r="H6688">
        <v>0</v>
      </c>
      <c r="I6688">
        <v>0</v>
      </c>
      <c r="J6688">
        <v>0</v>
      </c>
      <c r="L6688" s="26">
        <v>47848</v>
      </c>
      <c r="M6688">
        <v>7</v>
      </c>
      <c r="N6688">
        <v>0</v>
      </c>
    </row>
    <row r="6689" spans="1:14" x14ac:dyDescent="0.25">
      <c r="A6689" s="21" t="str">
        <f t="shared" si="104"/>
        <v>MOW H2C CAAG_2031</v>
      </c>
      <c r="B6689" t="s">
        <v>130</v>
      </c>
      <c r="C6689" t="s">
        <v>84</v>
      </c>
      <c r="D6689" t="s">
        <v>19</v>
      </c>
      <c r="E6689" t="s">
        <v>5</v>
      </c>
      <c r="F6689" t="s">
        <v>8</v>
      </c>
      <c r="G6689">
        <v>0</v>
      </c>
      <c r="H6689">
        <v>0</v>
      </c>
      <c r="I6689">
        <v>0</v>
      </c>
      <c r="J6689">
        <v>0</v>
      </c>
      <c r="L6689" s="26">
        <v>48213</v>
      </c>
      <c r="M6689">
        <v>8</v>
      </c>
      <c r="N6689">
        <v>0</v>
      </c>
    </row>
    <row r="6690" spans="1:14" x14ac:dyDescent="0.25">
      <c r="A6690" s="21" t="str">
        <f t="shared" si="104"/>
        <v>MOW H2C CAAG_2032</v>
      </c>
      <c r="B6690" t="s">
        <v>130</v>
      </c>
      <c r="C6690" t="s">
        <v>84</v>
      </c>
      <c r="D6690" t="s">
        <v>19</v>
      </c>
      <c r="E6690" t="s">
        <v>5</v>
      </c>
      <c r="F6690" t="s">
        <v>8</v>
      </c>
      <c r="G6690">
        <v>0</v>
      </c>
      <c r="H6690">
        <v>0</v>
      </c>
      <c r="I6690">
        <v>0</v>
      </c>
      <c r="J6690">
        <v>0</v>
      </c>
      <c r="L6690" s="26">
        <v>48579</v>
      </c>
      <c r="M6690">
        <v>9</v>
      </c>
      <c r="N6690">
        <v>0</v>
      </c>
    </row>
    <row r="6691" spans="1:14" x14ac:dyDescent="0.25">
      <c r="A6691" s="21" t="str">
        <f t="shared" si="104"/>
        <v>MOW H2C CAAG_2033</v>
      </c>
      <c r="B6691" t="s">
        <v>130</v>
      </c>
      <c r="C6691" t="s">
        <v>84</v>
      </c>
      <c r="D6691" t="s">
        <v>19</v>
      </c>
      <c r="E6691" t="s">
        <v>5</v>
      </c>
      <c r="F6691" t="s">
        <v>8</v>
      </c>
      <c r="G6691">
        <v>0</v>
      </c>
      <c r="H6691">
        <v>0</v>
      </c>
      <c r="I6691">
        <v>0</v>
      </c>
      <c r="J6691">
        <v>0</v>
      </c>
      <c r="L6691" s="26">
        <v>48944</v>
      </c>
      <c r="M6691">
        <v>10</v>
      </c>
      <c r="N6691">
        <v>0</v>
      </c>
    </row>
    <row r="6692" spans="1:14" x14ac:dyDescent="0.25">
      <c r="A6692" s="21" t="str">
        <f t="shared" si="104"/>
        <v>MOW H2C CAAG_2034</v>
      </c>
      <c r="B6692" t="s">
        <v>130</v>
      </c>
      <c r="C6692" t="s">
        <v>84</v>
      </c>
      <c r="D6692" t="s">
        <v>19</v>
      </c>
      <c r="E6692" t="s">
        <v>5</v>
      </c>
      <c r="F6692" t="s">
        <v>8</v>
      </c>
      <c r="G6692">
        <v>0</v>
      </c>
      <c r="H6692">
        <v>0</v>
      </c>
      <c r="I6692">
        <v>0</v>
      </c>
      <c r="J6692">
        <v>0</v>
      </c>
      <c r="L6692" s="26">
        <v>49309</v>
      </c>
      <c r="M6692">
        <v>11</v>
      </c>
      <c r="N6692">
        <v>0</v>
      </c>
    </row>
    <row r="6693" spans="1:14" x14ac:dyDescent="0.25">
      <c r="A6693" s="21" t="str">
        <f t="shared" si="104"/>
        <v>MOW H2C CAAG_2035</v>
      </c>
      <c r="B6693" t="s">
        <v>130</v>
      </c>
      <c r="C6693" t="s">
        <v>84</v>
      </c>
      <c r="D6693" t="s">
        <v>19</v>
      </c>
      <c r="E6693" t="s">
        <v>5</v>
      </c>
      <c r="F6693" t="s">
        <v>8</v>
      </c>
      <c r="G6693">
        <v>0</v>
      </c>
      <c r="H6693">
        <v>0</v>
      </c>
      <c r="I6693">
        <v>0</v>
      </c>
      <c r="J6693">
        <v>0</v>
      </c>
      <c r="L6693" s="26">
        <v>49674</v>
      </c>
      <c r="M6693">
        <v>12</v>
      </c>
      <c r="N6693">
        <v>0</v>
      </c>
    </row>
    <row r="6694" spans="1:14" x14ac:dyDescent="0.25">
      <c r="A6694" s="21" t="str">
        <f t="shared" si="104"/>
        <v>MOW H2C CAAG_2036</v>
      </c>
      <c r="B6694" t="s">
        <v>130</v>
      </c>
      <c r="C6694" t="s">
        <v>84</v>
      </c>
      <c r="D6694" t="s">
        <v>19</v>
      </c>
      <c r="E6694" t="s">
        <v>5</v>
      </c>
      <c r="F6694" t="s">
        <v>8</v>
      </c>
      <c r="G6694">
        <v>0</v>
      </c>
      <c r="H6694">
        <v>0</v>
      </c>
      <c r="I6694">
        <v>0</v>
      </c>
      <c r="J6694">
        <v>0</v>
      </c>
      <c r="L6694" s="26">
        <v>50040</v>
      </c>
      <c r="M6694">
        <v>13</v>
      </c>
      <c r="N6694">
        <v>0</v>
      </c>
    </row>
    <row r="6695" spans="1:14" x14ac:dyDescent="0.25">
      <c r="A6695" s="21" t="str">
        <f t="shared" si="104"/>
        <v>MOW H2C CAAG_2037</v>
      </c>
      <c r="B6695" t="s">
        <v>130</v>
      </c>
      <c r="C6695" t="s">
        <v>84</v>
      </c>
      <c r="D6695" t="s">
        <v>19</v>
      </c>
      <c r="E6695" t="s">
        <v>5</v>
      </c>
      <c r="F6695" t="s">
        <v>8</v>
      </c>
      <c r="G6695">
        <v>0</v>
      </c>
      <c r="H6695">
        <v>0</v>
      </c>
      <c r="I6695">
        <v>0</v>
      </c>
      <c r="J6695">
        <v>0</v>
      </c>
      <c r="L6695" s="26">
        <v>50405</v>
      </c>
      <c r="M6695">
        <v>14</v>
      </c>
      <c r="N6695">
        <v>0</v>
      </c>
    </row>
    <row r="6696" spans="1:14" x14ac:dyDescent="0.25">
      <c r="A6696" s="21" t="str">
        <f t="shared" si="104"/>
        <v>MOW H2C CAAG_2038</v>
      </c>
      <c r="B6696" t="s">
        <v>130</v>
      </c>
      <c r="C6696" t="s">
        <v>84</v>
      </c>
      <c r="D6696" t="s">
        <v>19</v>
      </c>
      <c r="E6696" t="s">
        <v>5</v>
      </c>
      <c r="F6696" t="s">
        <v>8</v>
      </c>
      <c r="G6696">
        <v>0</v>
      </c>
      <c r="H6696">
        <v>0</v>
      </c>
      <c r="I6696">
        <v>0</v>
      </c>
      <c r="J6696">
        <v>0</v>
      </c>
      <c r="L6696" s="26">
        <v>50770</v>
      </c>
      <c r="M6696">
        <v>15</v>
      </c>
      <c r="N6696">
        <v>0</v>
      </c>
    </row>
    <row r="6697" spans="1:14" x14ac:dyDescent="0.25">
      <c r="A6697" s="21" t="str">
        <f t="shared" si="104"/>
        <v>MOW H2C CAAG_2039</v>
      </c>
      <c r="B6697" t="s">
        <v>130</v>
      </c>
      <c r="C6697" t="s">
        <v>84</v>
      </c>
      <c r="D6697" t="s">
        <v>19</v>
      </c>
      <c r="E6697" t="s">
        <v>5</v>
      </c>
      <c r="F6697" t="s">
        <v>8</v>
      </c>
      <c r="G6697">
        <v>0</v>
      </c>
      <c r="H6697">
        <v>0</v>
      </c>
      <c r="I6697">
        <v>0</v>
      </c>
      <c r="J6697">
        <v>0</v>
      </c>
      <c r="L6697" s="26">
        <v>51135</v>
      </c>
      <c r="M6697">
        <v>16</v>
      </c>
      <c r="N6697">
        <v>0</v>
      </c>
    </row>
    <row r="6698" spans="1:14" x14ac:dyDescent="0.25">
      <c r="A6698" s="21" t="str">
        <f t="shared" si="104"/>
        <v>MOW H2C CAAG_2040</v>
      </c>
      <c r="B6698" t="s">
        <v>130</v>
      </c>
      <c r="C6698" t="s">
        <v>84</v>
      </c>
      <c r="D6698" t="s">
        <v>19</v>
      </c>
      <c r="E6698" t="s">
        <v>5</v>
      </c>
      <c r="F6698" t="s">
        <v>8</v>
      </c>
      <c r="G6698">
        <v>0</v>
      </c>
      <c r="H6698">
        <v>0</v>
      </c>
      <c r="I6698">
        <v>0</v>
      </c>
      <c r="J6698">
        <v>0</v>
      </c>
      <c r="L6698" s="26">
        <v>51501</v>
      </c>
      <c r="M6698">
        <v>17</v>
      </c>
      <c r="N6698">
        <v>0</v>
      </c>
    </row>
    <row r="6699" spans="1:14" x14ac:dyDescent="0.25">
      <c r="A6699" s="21" t="str">
        <f t="shared" si="104"/>
        <v>MOW H2C CAAG_2041</v>
      </c>
      <c r="B6699" t="s">
        <v>130</v>
      </c>
      <c r="C6699" t="s">
        <v>84</v>
      </c>
      <c r="D6699" t="s">
        <v>19</v>
      </c>
      <c r="E6699" t="s">
        <v>5</v>
      </c>
      <c r="F6699" t="s">
        <v>8</v>
      </c>
      <c r="G6699">
        <v>0</v>
      </c>
      <c r="H6699">
        <v>0</v>
      </c>
      <c r="I6699">
        <v>0</v>
      </c>
      <c r="J6699">
        <v>0</v>
      </c>
      <c r="L6699" s="26">
        <v>51866</v>
      </c>
      <c r="M6699">
        <v>18</v>
      </c>
      <c r="N6699">
        <v>0</v>
      </c>
    </row>
    <row r="6700" spans="1:14" x14ac:dyDescent="0.25">
      <c r="A6700" s="21" t="str">
        <f t="shared" si="104"/>
        <v>MOW H2C CAAG_2042</v>
      </c>
      <c r="B6700" t="s">
        <v>130</v>
      </c>
      <c r="C6700" t="s">
        <v>84</v>
      </c>
      <c r="D6700" t="s">
        <v>19</v>
      </c>
      <c r="E6700" t="s">
        <v>5</v>
      </c>
      <c r="F6700" t="s">
        <v>8</v>
      </c>
      <c r="G6700">
        <v>0</v>
      </c>
      <c r="H6700">
        <v>0</v>
      </c>
      <c r="I6700">
        <v>0</v>
      </c>
      <c r="J6700">
        <v>0</v>
      </c>
      <c r="L6700" s="26">
        <v>52231</v>
      </c>
      <c r="M6700">
        <v>19</v>
      </c>
      <c r="N6700">
        <v>0</v>
      </c>
    </row>
    <row r="6701" spans="1:14" x14ac:dyDescent="0.25">
      <c r="A6701" s="21" t="str">
        <f t="shared" si="104"/>
        <v>MOW H2C CAAG_2043</v>
      </c>
      <c r="B6701" t="s">
        <v>130</v>
      </c>
      <c r="C6701" t="s">
        <v>84</v>
      </c>
      <c r="D6701" t="s">
        <v>19</v>
      </c>
      <c r="E6701" t="s">
        <v>5</v>
      </c>
      <c r="F6701" t="s">
        <v>8</v>
      </c>
      <c r="G6701">
        <v>0</v>
      </c>
      <c r="H6701">
        <v>0</v>
      </c>
      <c r="I6701">
        <v>0</v>
      </c>
      <c r="J6701">
        <v>0</v>
      </c>
      <c r="L6701" s="26">
        <v>52596</v>
      </c>
      <c r="M6701">
        <v>20</v>
      </c>
      <c r="N6701">
        <v>0</v>
      </c>
    </row>
    <row r="6702" spans="1:14" x14ac:dyDescent="0.25">
      <c r="A6702" s="21" t="str">
        <f t="shared" si="104"/>
        <v>MOW H2N CAAG_2024</v>
      </c>
      <c r="B6702" t="s">
        <v>130</v>
      </c>
      <c r="C6702" t="s">
        <v>84</v>
      </c>
      <c r="D6702" t="s">
        <v>20</v>
      </c>
      <c r="E6702" t="s">
        <v>29</v>
      </c>
      <c r="F6702" t="s">
        <v>28</v>
      </c>
      <c r="K6702">
        <v>0</v>
      </c>
      <c r="L6702" s="26">
        <v>45657</v>
      </c>
      <c r="M6702">
        <v>1</v>
      </c>
    </row>
    <row r="6703" spans="1:14" x14ac:dyDescent="0.25">
      <c r="A6703" s="21" t="str">
        <f t="shared" si="104"/>
        <v>MOW H2N CAAG_2025</v>
      </c>
      <c r="B6703" t="s">
        <v>130</v>
      </c>
      <c r="C6703" t="s">
        <v>84</v>
      </c>
      <c r="D6703" t="s">
        <v>20</v>
      </c>
      <c r="E6703" t="s">
        <v>29</v>
      </c>
      <c r="F6703" t="s">
        <v>28</v>
      </c>
      <c r="K6703">
        <v>0</v>
      </c>
      <c r="L6703" s="26">
        <v>46022</v>
      </c>
      <c r="M6703">
        <v>2</v>
      </c>
    </row>
    <row r="6704" spans="1:14" x14ac:dyDescent="0.25">
      <c r="A6704" s="21" t="str">
        <f t="shared" si="104"/>
        <v>MOW H2N CAAG_2026</v>
      </c>
      <c r="B6704" t="s">
        <v>130</v>
      </c>
      <c r="C6704" t="s">
        <v>84</v>
      </c>
      <c r="D6704" t="s">
        <v>20</v>
      </c>
      <c r="E6704" t="s">
        <v>29</v>
      </c>
      <c r="F6704" t="s">
        <v>28</v>
      </c>
      <c r="K6704">
        <v>0</v>
      </c>
      <c r="L6704" s="26">
        <v>46387</v>
      </c>
      <c r="M6704">
        <v>3</v>
      </c>
    </row>
    <row r="6705" spans="1:13" x14ac:dyDescent="0.25">
      <c r="A6705" s="21" t="str">
        <f t="shared" si="104"/>
        <v>MOW H2N CAAG_2027</v>
      </c>
      <c r="B6705" t="s">
        <v>130</v>
      </c>
      <c r="C6705" t="s">
        <v>84</v>
      </c>
      <c r="D6705" t="s">
        <v>20</v>
      </c>
      <c r="E6705" t="s">
        <v>29</v>
      </c>
      <c r="F6705" t="s">
        <v>28</v>
      </c>
      <c r="K6705">
        <v>0</v>
      </c>
      <c r="L6705" s="26">
        <v>46752</v>
      </c>
      <c r="M6705">
        <v>4</v>
      </c>
    </row>
    <row r="6706" spans="1:13" x14ac:dyDescent="0.25">
      <c r="A6706" s="21" t="str">
        <f t="shared" si="104"/>
        <v>MOW H2N CAAG_2028</v>
      </c>
      <c r="B6706" t="s">
        <v>130</v>
      </c>
      <c r="C6706" t="s">
        <v>84</v>
      </c>
      <c r="D6706" t="s">
        <v>20</v>
      </c>
      <c r="E6706" t="s">
        <v>29</v>
      </c>
      <c r="F6706" t="s">
        <v>28</v>
      </c>
      <c r="K6706">
        <v>0</v>
      </c>
      <c r="L6706" s="26">
        <v>47118</v>
      </c>
      <c r="M6706">
        <v>5</v>
      </c>
    </row>
    <row r="6707" spans="1:13" x14ac:dyDescent="0.25">
      <c r="A6707" s="21" t="str">
        <f t="shared" si="104"/>
        <v>MOW H2N CAAG_2029</v>
      </c>
      <c r="B6707" t="s">
        <v>130</v>
      </c>
      <c r="C6707" t="s">
        <v>84</v>
      </c>
      <c r="D6707" t="s">
        <v>20</v>
      </c>
      <c r="E6707" t="s">
        <v>29</v>
      </c>
      <c r="F6707" t="s">
        <v>28</v>
      </c>
      <c r="K6707">
        <v>0</v>
      </c>
      <c r="L6707" s="26">
        <v>47483</v>
      </c>
      <c r="M6707">
        <v>6</v>
      </c>
    </row>
    <row r="6708" spans="1:13" x14ac:dyDescent="0.25">
      <c r="A6708" s="21" t="str">
        <f t="shared" si="104"/>
        <v>MOW H2N CAAG_2030</v>
      </c>
      <c r="B6708" t="s">
        <v>130</v>
      </c>
      <c r="C6708" t="s">
        <v>84</v>
      </c>
      <c r="D6708" t="s">
        <v>20</v>
      </c>
      <c r="E6708" t="s">
        <v>29</v>
      </c>
      <c r="F6708" t="s">
        <v>28</v>
      </c>
      <c r="K6708">
        <v>0</v>
      </c>
      <c r="L6708" s="26">
        <v>47848</v>
      </c>
      <c r="M6708">
        <v>7</v>
      </c>
    </row>
    <row r="6709" spans="1:13" x14ac:dyDescent="0.25">
      <c r="A6709" s="21" t="str">
        <f t="shared" si="104"/>
        <v>MOW H2N CAAG_2031</v>
      </c>
      <c r="B6709" t="s">
        <v>130</v>
      </c>
      <c r="C6709" t="s">
        <v>84</v>
      </c>
      <c r="D6709" t="s">
        <v>20</v>
      </c>
      <c r="E6709" t="s">
        <v>29</v>
      </c>
      <c r="F6709" t="s">
        <v>28</v>
      </c>
      <c r="K6709">
        <v>0</v>
      </c>
      <c r="L6709" s="26">
        <v>48213</v>
      </c>
      <c r="M6709">
        <v>8</v>
      </c>
    </row>
    <row r="6710" spans="1:13" x14ac:dyDescent="0.25">
      <c r="A6710" s="21" t="str">
        <f t="shared" si="104"/>
        <v>MOW H2N CAAG_2032</v>
      </c>
      <c r="B6710" t="s">
        <v>130</v>
      </c>
      <c r="C6710" t="s">
        <v>84</v>
      </c>
      <c r="D6710" t="s">
        <v>20</v>
      </c>
      <c r="E6710" t="s">
        <v>29</v>
      </c>
      <c r="F6710" t="s">
        <v>28</v>
      </c>
      <c r="K6710">
        <v>0</v>
      </c>
      <c r="L6710" s="26">
        <v>48579</v>
      </c>
      <c r="M6710">
        <v>9</v>
      </c>
    </row>
    <row r="6711" spans="1:13" x14ac:dyDescent="0.25">
      <c r="A6711" s="21" t="str">
        <f t="shared" si="104"/>
        <v>MOW H2N CAAG_2033</v>
      </c>
      <c r="B6711" t="s">
        <v>130</v>
      </c>
      <c r="C6711" t="s">
        <v>84</v>
      </c>
      <c r="D6711" t="s">
        <v>20</v>
      </c>
      <c r="E6711" t="s">
        <v>29</v>
      </c>
      <c r="F6711" t="s">
        <v>28</v>
      </c>
      <c r="K6711">
        <v>0</v>
      </c>
      <c r="L6711" s="26">
        <v>48944</v>
      </c>
      <c r="M6711">
        <v>10</v>
      </c>
    </row>
    <row r="6712" spans="1:13" x14ac:dyDescent="0.25">
      <c r="A6712" s="21" t="str">
        <f t="shared" si="104"/>
        <v>MOW H2N CAAG_2034</v>
      </c>
      <c r="B6712" t="s">
        <v>130</v>
      </c>
      <c r="C6712" t="s">
        <v>84</v>
      </c>
      <c r="D6712" t="s">
        <v>20</v>
      </c>
      <c r="E6712" t="s">
        <v>29</v>
      </c>
      <c r="F6712" t="s">
        <v>28</v>
      </c>
      <c r="K6712">
        <v>0</v>
      </c>
      <c r="L6712" s="26">
        <v>49309</v>
      </c>
      <c r="M6712">
        <v>11</v>
      </c>
    </row>
    <row r="6713" spans="1:13" x14ac:dyDescent="0.25">
      <c r="A6713" s="21" t="str">
        <f t="shared" si="104"/>
        <v>MOW H2N CAAG_2035</v>
      </c>
      <c r="B6713" t="s">
        <v>130</v>
      </c>
      <c r="C6713" t="s">
        <v>84</v>
      </c>
      <c r="D6713" t="s">
        <v>20</v>
      </c>
      <c r="E6713" t="s">
        <v>29</v>
      </c>
      <c r="F6713" t="s">
        <v>28</v>
      </c>
      <c r="K6713">
        <v>0</v>
      </c>
      <c r="L6713" s="26">
        <v>49674</v>
      </c>
      <c r="M6713">
        <v>12</v>
      </c>
    </row>
    <row r="6714" spans="1:13" x14ac:dyDescent="0.25">
      <c r="A6714" s="21" t="str">
        <f t="shared" si="104"/>
        <v>MOW H2N CAAG_2036</v>
      </c>
      <c r="B6714" t="s">
        <v>130</v>
      </c>
      <c r="C6714" t="s">
        <v>84</v>
      </c>
      <c r="D6714" t="s">
        <v>20</v>
      </c>
      <c r="E6714" t="s">
        <v>29</v>
      </c>
      <c r="F6714" t="s">
        <v>28</v>
      </c>
      <c r="K6714">
        <v>0</v>
      </c>
      <c r="L6714" s="26">
        <v>50040</v>
      </c>
      <c r="M6714">
        <v>13</v>
      </c>
    </row>
    <row r="6715" spans="1:13" x14ac:dyDescent="0.25">
      <c r="A6715" s="21" t="str">
        <f t="shared" si="104"/>
        <v>MOW H2N CAAG_2037</v>
      </c>
      <c r="B6715" t="s">
        <v>130</v>
      </c>
      <c r="C6715" t="s">
        <v>84</v>
      </c>
      <c r="D6715" t="s">
        <v>20</v>
      </c>
      <c r="E6715" t="s">
        <v>29</v>
      </c>
      <c r="F6715" t="s">
        <v>28</v>
      </c>
      <c r="K6715">
        <v>0</v>
      </c>
      <c r="L6715" s="26">
        <v>50405</v>
      </c>
      <c r="M6715">
        <v>14</v>
      </c>
    </row>
    <row r="6716" spans="1:13" x14ac:dyDescent="0.25">
      <c r="A6716" s="21" t="str">
        <f t="shared" si="104"/>
        <v>MOW H2N CAAG_2038</v>
      </c>
      <c r="B6716" t="s">
        <v>130</v>
      </c>
      <c r="C6716" t="s">
        <v>84</v>
      </c>
      <c r="D6716" t="s">
        <v>20</v>
      </c>
      <c r="E6716" t="s">
        <v>29</v>
      </c>
      <c r="F6716" t="s">
        <v>28</v>
      </c>
      <c r="K6716">
        <v>0</v>
      </c>
      <c r="L6716" s="26">
        <v>50770</v>
      </c>
      <c r="M6716">
        <v>15</v>
      </c>
    </row>
    <row r="6717" spans="1:13" x14ac:dyDescent="0.25">
      <c r="A6717" s="21" t="str">
        <f t="shared" si="104"/>
        <v>MOW H2N CAAG_2039</v>
      </c>
      <c r="B6717" t="s">
        <v>130</v>
      </c>
      <c r="C6717" t="s">
        <v>84</v>
      </c>
      <c r="D6717" t="s">
        <v>20</v>
      </c>
      <c r="E6717" t="s">
        <v>29</v>
      </c>
      <c r="F6717" t="s">
        <v>28</v>
      </c>
      <c r="K6717">
        <v>0</v>
      </c>
      <c r="L6717" s="26">
        <v>51135</v>
      </c>
      <c r="M6717">
        <v>16</v>
      </c>
    </row>
    <row r="6718" spans="1:13" x14ac:dyDescent="0.25">
      <c r="A6718" s="21" t="str">
        <f t="shared" si="104"/>
        <v>MOW H2N CAAG_2040</v>
      </c>
      <c r="B6718" t="s">
        <v>130</v>
      </c>
      <c r="C6718" t="s">
        <v>84</v>
      </c>
      <c r="D6718" t="s">
        <v>20</v>
      </c>
      <c r="E6718" t="s">
        <v>29</v>
      </c>
      <c r="F6718" t="s">
        <v>28</v>
      </c>
      <c r="K6718">
        <v>0</v>
      </c>
      <c r="L6718" s="26">
        <v>51501</v>
      </c>
      <c r="M6718">
        <v>17</v>
      </c>
    </row>
    <row r="6719" spans="1:13" x14ac:dyDescent="0.25">
      <c r="A6719" s="21" t="str">
        <f t="shared" si="104"/>
        <v>MOW H2N CAAG_2041</v>
      </c>
      <c r="B6719" t="s">
        <v>130</v>
      </c>
      <c r="C6719" t="s">
        <v>84</v>
      </c>
      <c r="D6719" t="s">
        <v>20</v>
      </c>
      <c r="E6719" t="s">
        <v>29</v>
      </c>
      <c r="F6719" t="s">
        <v>28</v>
      </c>
      <c r="K6719">
        <v>0</v>
      </c>
      <c r="L6719" s="26">
        <v>51866</v>
      </c>
      <c r="M6719">
        <v>18</v>
      </c>
    </row>
    <row r="6720" spans="1:13" x14ac:dyDescent="0.25">
      <c r="A6720" s="21" t="str">
        <f t="shared" si="104"/>
        <v>MOW H2N CAAG_2042</v>
      </c>
      <c r="B6720" t="s">
        <v>130</v>
      </c>
      <c r="C6720" t="s">
        <v>84</v>
      </c>
      <c r="D6720" t="s">
        <v>20</v>
      </c>
      <c r="E6720" t="s">
        <v>29</v>
      </c>
      <c r="F6720" t="s">
        <v>28</v>
      </c>
      <c r="K6720">
        <v>0</v>
      </c>
      <c r="L6720" s="26">
        <v>52231</v>
      </c>
      <c r="M6720">
        <v>19</v>
      </c>
    </row>
    <row r="6721" spans="1:13" x14ac:dyDescent="0.25">
      <c r="A6721" s="21" t="str">
        <f t="shared" si="104"/>
        <v>MOW H2N CAAG_2043</v>
      </c>
      <c r="B6721" t="s">
        <v>130</v>
      </c>
      <c r="C6721" t="s">
        <v>84</v>
      </c>
      <c r="D6721" t="s">
        <v>20</v>
      </c>
      <c r="E6721" t="s">
        <v>29</v>
      </c>
      <c r="F6721" t="s">
        <v>28</v>
      </c>
      <c r="K6721">
        <v>0</v>
      </c>
      <c r="L6721" s="26">
        <v>52596</v>
      </c>
      <c r="M6721">
        <v>20</v>
      </c>
    </row>
    <row r="6722" spans="1:13" x14ac:dyDescent="0.25">
      <c r="A6722" s="21" t="str">
        <f t="shared" ref="A6722:A6785" si="105">B6722&amp;" "&amp;D6722&amp;" "&amp;C6722&amp;"_"&amp;YEAR(L6722)</f>
        <v>MOW H2N CAAG_2024</v>
      </c>
      <c r="B6722" t="s">
        <v>130</v>
      </c>
      <c r="C6722" t="s">
        <v>84</v>
      </c>
      <c r="D6722" t="s">
        <v>20</v>
      </c>
      <c r="E6722" t="s">
        <v>29</v>
      </c>
      <c r="F6722" t="s">
        <v>31</v>
      </c>
      <c r="K6722">
        <v>0</v>
      </c>
      <c r="L6722" s="26">
        <v>45657</v>
      </c>
      <c r="M6722">
        <v>1</v>
      </c>
    </row>
    <row r="6723" spans="1:13" x14ac:dyDescent="0.25">
      <c r="A6723" s="21" t="str">
        <f t="shared" si="105"/>
        <v>MOW H2N CAAG_2025</v>
      </c>
      <c r="B6723" t="s">
        <v>130</v>
      </c>
      <c r="C6723" t="s">
        <v>84</v>
      </c>
      <c r="D6723" t="s">
        <v>20</v>
      </c>
      <c r="E6723" t="s">
        <v>29</v>
      </c>
      <c r="F6723" t="s">
        <v>31</v>
      </c>
      <c r="K6723">
        <v>0</v>
      </c>
      <c r="L6723" s="26">
        <v>46022</v>
      </c>
      <c r="M6723">
        <v>2</v>
      </c>
    </row>
    <row r="6724" spans="1:13" x14ac:dyDescent="0.25">
      <c r="A6724" s="21" t="str">
        <f t="shared" si="105"/>
        <v>MOW H2N CAAG_2026</v>
      </c>
      <c r="B6724" t="s">
        <v>130</v>
      </c>
      <c r="C6724" t="s">
        <v>84</v>
      </c>
      <c r="D6724" t="s">
        <v>20</v>
      </c>
      <c r="E6724" t="s">
        <v>29</v>
      </c>
      <c r="F6724" t="s">
        <v>31</v>
      </c>
      <c r="K6724">
        <v>0</v>
      </c>
      <c r="L6724" s="26">
        <v>46387</v>
      </c>
      <c r="M6724">
        <v>3</v>
      </c>
    </row>
    <row r="6725" spans="1:13" x14ac:dyDescent="0.25">
      <c r="A6725" s="21" t="str">
        <f t="shared" si="105"/>
        <v>MOW H2N CAAG_2027</v>
      </c>
      <c r="B6725" t="s">
        <v>130</v>
      </c>
      <c r="C6725" t="s">
        <v>84</v>
      </c>
      <c r="D6725" t="s">
        <v>20</v>
      </c>
      <c r="E6725" t="s">
        <v>29</v>
      </c>
      <c r="F6725" t="s">
        <v>31</v>
      </c>
      <c r="K6725">
        <v>0</v>
      </c>
      <c r="L6725" s="26">
        <v>46752</v>
      </c>
      <c r="M6725">
        <v>4</v>
      </c>
    </row>
    <row r="6726" spans="1:13" x14ac:dyDescent="0.25">
      <c r="A6726" s="21" t="str">
        <f t="shared" si="105"/>
        <v>MOW H2N CAAG_2028</v>
      </c>
      <c r="B6726" t="s">
        <v>130</v>
      </c>
      <c r="C6726" t="s">
        <v>84</v>
      </c>
      <c r="D6726" t="s">
        <v>20</v>
      </c>
      <c r="E6726" t="s">
        <v>29</v>
      </c>
      <c r="F6726" t="s">
        <v>31</v>
      </c>
      <c r="K6726">
        <v>0</v>
      </c>
      <c r="L6726" s="26">
        <v>47118</v>
      </c>
      <c r="M6726">
        <v>5</v>
      </c>
    </row>
    <row r="6727" spans="1:13" x14ac:dyDescent="0.25">
      <c r="A6727" s="21" t="str">
        <f t="shared" si="105"/>
        <v>MOW H2N CAAG_2029</v>
      </c>
      <c r="B6727" t="s">
        <v>130</v>
      </c>
      <c r="C6727" t="s">
        <v>84</v>
      </c>
      <c r="D6727" t="s">
        <v>20</v>
      </c>
      <c r="E6727" t="s">
        <v>29</v>
      </c>
      <c r="F6727" t="s">
        <v>31</v>
      </c>
      <c r="K6727">
        <v>0</v>
      </c>
      <c r="L6727" s="26">
        <v>47483</v>
      </c>
      <c r="M6727">
        <v>6</v>
      </c>
    </row>
    <row r="6728" spans="1:13" x14ac:dyDescent="0.25">
      <c r="A6728" s="21" t="str">
        <f t="shared" si="105"/>
        <v>MOW H2N CAAG_2030</v>
      </c>
      <c r="B6728" t="s">
        <v>130</v>
      </c>
      <c r="C6728" t="s">
        <v>84</v>
      </c>
      <c r="D6728" t="s">
        <v>20</v>
      </c>
      <c r="E6728" t="s">
        <v>29</v>
      </c>
      <c r="F6728" t="s">
        <v>31</v>
      </c>
      <c r="K6728">
        <v>0</v>
      </c>
      <c r="L6728" s="26">
        <v>47848</v>
      </c>
      <c r="M6728">
        <v>7</v>
      </c>
    </row>
    <row r="6729" spans="1:13" x14ac:dyDescent="0.25">
      <c r="A6729" s="21" t="str">
        <f t="shared" si="105"/>
        <v>MOW H2N CAAG_2031</v>
      </c>
      <c r="B6729" t="s">
        <v>130</v>
      </c>
      <c r="C6729" t="s">
        <v>84</v>
      </c>
      <c r="D6729" t="s">
        <v>20</v>
      </c>
      <c r="E6729" t="s">
        <v>29</v>
      </c>
      <c r="F6729" t="s">
        <v>31</v>
      </c>
      <c r="K6729">
        <v>0</v>
      </c>
      <c r="L6729" s="26">
        <v>48213</v>
      </c>
      <c r="M6729">
        <v>8</v>
      </c>
    </row>
    <row r="6730" spans="1:13" x14ac:dyDescent="0.25">
      <c r="A6730" s="21" t="str">
        <f t="shared" si="105"/>
        <v>MOW H2N CAAG_2032</v>
      </c>
      <c r="B6730" t="s">
        <v>130</v>
      </c>
      <c r="C6730" t="s">
        <v>84</v>
      </c>
      <c r="D6730" t="s">
        <v>20</v>
      </c>
      <c r="E6730" t="s">
        <v>29</v>
      </c>
      <c r="F6730" t="s">
        <v>31</v>
      </c>
      <c r="K6730">
        <v>0</v>
      </c>
      <c r="L6730" s="26">
        <v>48579</v>
      </c>
      <c r="M6730">
        <v>9</v>
      </c>
    </row>
    <row r="6731" spans="1:13" x14ac:dyDescent="0.25">
      <c r="A6731" s="21" t="str">
        <f t="shared" si="105"/>
        <v>MOW H2N CAAG_2033</v>
      </c>
      <c r="B6731" t="s">
        <v>130</v>
      </c>
      <c r="C6731" t="s">
        <v>84</v>
      </c>
      <c r="D6731" t="s">
        <v>20</v>
      </c>
      <c r="E6731" t="s">
        <v>29</v>
      </c>
      <c r="F6731" t="s">
        <v>31</v>
      </c>
      <c r="K6731">
        <v>0</v>
      </c>
      <c r="L6731" s="26">
        <v>48944</v>
      </c>
      <c r="M6731">
        <v>10</v>
      </c>
    </row>
    <row r="6732" spans="1:13" x14ac:dyDescent="0.25">
      <c r="A6732" s="21" t="str">
        <f t="shared" si="105"/>
        <v>MOW H2N CAAG_2034</v>
      </c>
      <c r="B6732" t="s">
        <v>130</v>
      </c>
      <c r="C6732" t="s">
        <v>84</v>
      </c>
      <c r="D6732" t="s">
        <v>20</v>
      </c>
      <c r="E6732" t="s">
        <v>29</v>
      </c>
      <c r="F6732" t="s">
        <v>31</v>
      </c>
      <c r="K6732">
        <v>0</v>
      </c>
      <c r="L6732" s="26">
        <v>49309</v>
      </c>
      <c r="M6732">
        <v>11</v>
      </c>
    </row>
    <row r="6733" spans="1:13" x14ac:dyDescent="0.25">
      <c r="A6733" s="21" t="str">
        <f t="shared" si="105"/>
        <v>MOW H2N CAAG_2035</v>
      </c>
      <c r="B6733" t="s">
        <v>130</v>
      </c>
      <c r="C6733" t="s">
        <v>84</v>
      </c>
      <c r="D6733" t="s">
        <v>20</v>
      </c>
      <c r="E6733" t="s">
        <v>29</v>
      </c>
      <c r="F6733" t="s">
        <v>31</v>
      </c>
      <c r="K6733">
        <v>0</v>
      </c>
      <c r="L6733" s="26">
        <v>49674</v>
      </c>
      <c r="M6733">
        <v>12</v>
      </c>
    </row>
    <row r="6734" spans="1:13" x14ac:dyDescent="0.25">
      <c r="A6734" s="21" t="str">
        <f t="shared" si="105"/>
        <v>MOW H2N CAAG_2036</v>
      </c>
      <c r="B6734" t="s">
        <v>130</v>
      </c>
      <c r="C6734" t="s">
        <v>84</v>
      </c>
      <c r="D6734" t="s">
        <v>20</v>
      </c>
      <c r="E6734" t="s">
        <v>29</v>
      </c>
      <c r="F6734" t="s">
        <v>31</v>
      </c>
      <c r="K6734">
        <v>0</v>
      </c>
      <c r="L6734" s="26">
        <v>50040</v>
      </c>
      <c r="M6734">
        <v>13</v>
      </c>
    </row>
    <row r="6735" spans="1:13" x14ac:dyDescent="0.25">
      <c r="A6735" s="21" t="str">
        <f t="shared" si="105"/>
        <v>MOW H2N CAAG_2037</v>
      </c>
      <c r="B6735" t="s">
        <v>130</v>
      </c>
      <c r="C6735" t="s">
        <v>84</v>
      </c>
      <c r="D6735" t="s">
        <v>20</v>
      </c>
      <c r="E6735" t="s">
        <v>29</v>
      </c>
      <c r="F6735" t="s">
        <v>31</v>
      </c>
      <c r="K6735">
        <v>0</v>
      </c>
      <c r="L6735" s="26">
        <v>50405</v>
      </c>
      <c r="M6735">
        <v>14</v>
      </c>
    </row>
    <row r="6736" spans="1:13" x14ac:dyDescent="0.25">
      <c r="A6736" s="21" t="str">
        <f t="shared" si="105"/>
        <v>MOW H2N CAAG_2038</v>
      </c>
      <c r="B6736" t="s">
        <v>130</v>
      </c>
      <c r="C6736" t="s">
        <v>84</v>
      </c>
      <c r="D6736" t="s">
        <v>20</v>
      </c>
      <c r="E6736" t="s">
        <v>29</v>
      </c>
      <c r="F6736" t="s">
        <v>31</v>
      </c>
      <c r="K6736">
        <v>0</v>
      </c>
      <c r="L6736" s="26">
        <v>50770</v>
      </c>
      <c r="M6736">
        <v>15</v>
      </c>
    </row>
    <row r="6737" spans="1:14" x14ac:dyDescent="0.25">
      <c r="A6737" s="21" t="str">
        <f t="shared" si="105"/>
        <v>MOW H2N CAAG_2039</v>
      </c>
      <c r="B6737" t="s">
        <v>130</v>
      </c>
      <c r="C6737" t="s">
        <v>84</v>
      </c>
      <c r="D6737" t="s">
        <v>20</v>
      </c>
      <c r="E6737" t="s">
        <v>29</v>
      </c>
      <c r="F6737" t="s">
        <v>31</v>
      </c>
      <c r="K6737">
        <v>0</v>
      </c>
      <c r="L6737" s="26">
        <v>51135</v>
      </c>
      <c r="M6737">
        <v>16</v>
      </c>
    </row>
    <row r="6738" spans="1:14" x14ac:dyDescent="0.25">
      <c r="A6738" s="21" t="str">
        <f t="shared" si="105"/>
        <v>MOW H2N CAAG_2040</v>
      </c>
      <c r="B6738" t="s">
        <v>130</v>
      </c>
      <c r="C6738" t="s">
        <v>84</v>
      </c>
      <c r="D6738" t="s">
        <v>20</v>
      </c>
      <c r="E6738" t="s">
        <v>29</v>
      </c>
      <c r="F6738" t="s">
        <v>31</v>
      </c>
      <c r="K6738">
        <v>0</v>
      </c>
      <c r="L6738" s="26">
        <v>51501</v>
      </c>
      <c r="M6738">
        <v>17</v>
      </c>
    </row>
    <row r="6739" spans="1:14" x14ac:dyDescent="0.25">
      <c r="A6739" s="21" t="str">
        <f t="shared" si="105"/>
        <v>MOW H2N CAAG_2041</v>
      </c>
      <c r="B6739" t="s">
        <v>130</v>
      </c>
      <c r="C6739" t="s">
        <v>84</v>
      </c>
      <c r="D6739" t="s">
        <v>20</v>
      </c>
      <c r="E6739" t="s">
        <v>29</v>
      </c>
      <c r="F6739" t="s">
        <v>31</v>
      </c>
      <c r="K6739">
        <v>0</v>
      </c>
      <c r="L6739" s="26">
        <v>51866</v>
      </c>
      <c r="M6739">
        <v>18</v>
      </c>
    </row>
    <row r="6740" spans="1:14" x14ac:dyDescent="0.25">
      <c r="A6740" s="21" t="str">
        <f t="shared" si="105"/>
        <v>MOW H2N CAAG_2042</v>
      </c>
      <c r="B6740" t="s">
        <v>130</v>
      </c>
      <c r="C6740" t="s">
        <v>84</v>
      </c>
      <c r="D6740" t="s">
        <v>20</v>
      </c>
      <c r="E6740" t="s">
        <v>29</v>
      </c>
      <c r="F6740" t="s">
        <v>31</v>
      </c>
      <c r="K6740">
        <v>0</v>
      </c>
      <c r="L6740" s="26">
        <v>52231</v>
      </c>
      <c r="M6740">
        <v>19</v>
      </c>
    </row>
    <row r="6741" spans="1:14" x14ac:dyDescent="0.25">
      <c r="A6741" s="21" t="str">
        <f t="shared" si="105"/>
        <v>MOW H2N CAAG_2043</v>
      </c>
      <c r="B6741" t="s">
        <v>130</v>
      </c>
      <c r="C6741" t="s">
        <v>84</v>
      </c>
      <c r="D6741" t="s">
        <v>20</v>
      </c>
      <c r="E6741" t="s">
        <v>29</v>
      </c>
      <c r="F6741" t="s">
        <v>31</v>
      </c>
      <c r="K6741">
        <v>0</v>
      </c>
      <c r="L6741" s="26">
        <v>52596</v>
      </c>
      <c r="M6741">
        <v>20</v>
      </c>
    </row>
    <row r="6742" spans="1:14" x14ac:dyDescent="0.25">
      <c r="A6742" s="21" t="str">
        <f t="shared" si="105"/>
        <v>MOW H2N CAAG_2024</v>
      </c>
      <c r="B6742" t="s">
        <v>130</v>
      </c>
      <c r="C6742" t="s">
        <v>84</v>
      </c>
      <c r="D6742" t="s">
        <v>20</v>
      </c>
      <c r="E6742" t="s">
        <v>5</v>
      </c>
      <c r="F6742" t="s">
        <v>4</v>
      </c>
      <c r="G6742">
        <v>0</v>
      </c>
      <c r="H6742">
        <v>0</v>
      </c>
      <c r="I6742">
        <v>0</v>
      </c>
      <c r="J6742">
        <v>0</v>
      </c>
      <c r="L6742" s="26">
        <v>45657</v>
      </c>
      <c r="M6742">
        <v>1</v>
      </c>
      <c r="N6742">
        <v>0</v>
      </c>
    </row>
    <row r="6743" spans="1:14" x14ac:dyDescent="0.25">
      <c r="A6743" s="21" t="str">
        <f t="shared" si="105"/>
        <v>MOW H2N CAAG_2025</v>
      </c>
      <c r="B6743" t="s">
        <v>130</v>
      </c>
      <c r="C6743" t="s">
        <v>84</v>
      </c>
      <c r="D6743" t="s">
        <v>20</v>
      </c>
      <c r="E6743" t="s">
        <v>5</v>
      </c>
      <c r="F6743" t="s">
        <v>4</v>
      </c>
      <c r="G6743">
        <v>0</v>
      </c>
      <c r="H6743">
        <v>0</v>
      </c>
      <c r="I6743">
        <v>0</v>
      </c>
      <c r="J6743">
        <v>0</v>
      </c>
      <c r="L6743" s="26">
        <v>46022</v>
      </c>
      <c r="M6743">
        <v>2</v>
      </c>
      <c r="N6743">
        <v>0</v>
      </c>
    </row>
    <row r="6744" spans="1:14" x14ac:dyDescent="0.25">
      <c r="A6744" s="21" t="str">
        <f t="shared" si="105"/>
        <v>MOW H2N CAAG_2026</v>
      </c>
      <c r="B6744" t="s">
        <v>130</v>
      </c>
      <c r="C6744" t="s">
        <v>84</v>
      </c>
      <c r="D6744" t="s">
        <v>20</v>
      </c>
      <c r="E6744" t="s">
        <v>5</v>
      </c>
      <c r="F6744" t="s">
        <v>4</v>
      </c>
      <c r="G6744">
        <v>0</v>
      </c>
      <c r="H6744">
        <v>0</v>
      </c>
      <c r="I6744">
        <v>1667.77392578125</v>
      </c>
      <c r="J6744">
        <v>0</v>
      </c>
      <c r="L6744" s="26">
        <v>46387</v>
      </c>
      <c r="M6744">
        <v>3</v>
      </c>
      <c r="N6744">
        <v>0</v>
      </c>
    </row>
    <row r="6745" spans="1:14" x14ac:dyDescent="0.25">
      <c r="A6745" s="21" t="str">
        <f t="shared" si="105"/>
        <v>MOW H2N CAAG_2027</v>
      </c>
      <c r="B6745" t="s">
        <v>130</v>
      </c>
      <c r="C6745" t="s">
        <v>84</v>
      </c>
      <c r="D6745" t="s">
        <v>20</v>
      </c>
      <c r="E6745" t="s">
        <v>5</v>
      </c>
      <c r="F6745" t="s">
        <v>4</v>
      </c>
      <c r="G6745">
        <v>0</v>
      </c>
      <c r="H6745">
        <v>11724.55859375</v>
      </c>
      <c r="I6745">
        <v>40465.3046875</v>
      </c>
      <c r="J6745">
        <v>0</v>
      </c>
      <c r="L6745" s="26">
        <v>46752</v>
      </c>
      <c r="M6745">
        <v>4</v>
      </c>
      <c r="N6745">
        <v>-13238.798828125</v>
      </c>
    </row>
    <row r="6746" spans="1:14" x14ac:dyDescent="0.25">
      <c r="A6746" s="21" t="str">
        <f t="shared" si="105"/>
        <v>MOW H2N CAAG_2028</v>
      </c>
      <c r="B6746" t="s">
        <v>130</v>
      </c>
      <c r="C6746" t="s">
        <v>84</v>
      </c>
      <c r="D6746" t="s">
        <v>20</v>
      </c>
      <c r="E6746" t="s">
        <v>5</v>
      </c>
      <c r="F6746" t="s">
        <v>4</v>
      </c>
      <c r="G6746">
        <v>0</v>
      </c>
      <c r="H6746">
        <v>11829.78125</v>
      </c>
      <c r="I6746">
        <v>38779.33203125</v>
      </c>
      <c r="J6746">
        <v>0</v>
      </c>
      <c r="L6746" s="26">
        <v>47118</v>
      </c>
      <c r="M6746">
        <v>5</v>
      </c>
      <c r="N6746">
        <v>-13530.947265625</v>
      </c>
    </row>
    <row r="6747" spans="1:14" x14ac:dyDescent="0.25">
      <c r="A6747" s="21" t="str">
        <f t="shared" si="105"/>
        <v>MOW H2N CAAG_2029</v>
      </c>
      <c r="B6747" t="s">
        <v>130</v>
      </c>
      <c r="C6747" t="s">
        <v>84</v>
      </c>
      <c r="D6747" t="s">
        <v>20</v>
      </c>
      <c r="E6747" t="s">
        <v>5</v>
      </c>
      <c r="F6747" t="s">
        <v>4</v>
      </c>
      <c r="G6747">
        <v>0</v>
      </c>
      <c r="H6747">
        <v>44438.9140625</v>
      </c>
      <c r="I6747">
        <v>103921.0390625</v>
      </c>
      <c r="J6747">
        <v>0</v>
      </c>
      <c r="L6747" s="26">
        <v>47483</v>
      </c>
      <c r="M6747">
        <v>6</v>
      </c>
      <c r="N6747">
        <v>14756.7880859375</v>
      </c>
    </row>
    <row r="6748" spans="1:14" x14ac:dyDescent="0.25">
      <c r="A6748" s="21" t="str">
        <f t="shared" si="105"/>
        <v>MOW H2N CAAG_2030</v>
      </c>
      <c r="B6748" t="s">
        <v>130</v>
      </c>
      <c r="C6748" t="s">
        <v>84</v>
      </c>
      <c r="D6748" t="s">
        <v>20</v>
      </c>
      <c r="E6748" t="s">
        <v>5</v>
      </c>
      <c r="F6748" t="s">
        <v>4</v>
      </c>
      <c r="G6748">
        <v>0</v>
      </c>
      <c r="H6748">
        <v>86068.125</v>
      </c>
      <c r="I6748">
        <v>151396.078125</v>
      </c>
      <c r="J6748">
        <v>0</v>
      </c>
      <c r="L6748" s="26">
        <v>47848</v>
      </c>
      <c r="M6748">
        <v>7</v>
      </c>
      <c r="N6748">
        <v>55427.9609375</v>
      </c>
    </row>
    <row r="6749" spans="1:14" x14ac:dyDescent="0.25">
      <c r="A6749" s="21" t="str">
        <f t="shared" si="105"/>
        <v>MOW H2N CAAG_2031</v>
      </c>
      <c r="B6749" t="s">
        <v>130</v>
      </c>
      <c r="C6749" t="s">
        <v>84</v>
      </c>
      <c r="D6749" t="s">
        <v>20</v>
      </c>
      <c r="E6749" t="s">
        <v>5</v>
      </c>
      <c r="F6749" t="s">
        <v>4</v>
      </c>
      <c r="G6749">
        <v>0</v>
      </c>
      <c r="H6749">
        <v>105197.9296875</v>
      </c>
      <c r="I6749">
        <v>146746.359375</v>
      </c>
      <c r="J6749">
        <v>0</v>
      </c>
      <c r="L6749" s="26">
        <v>48213</v>
      </c>
      <c r="M6749">
        <v>8</v>
      </c>
      <c r="N6749">
        <v>105221.5859375</v>
      </c>
    </row>
    <row r="6750" spans="1:14" x14ac:dyDescent="0.25">
      <c r="A6750" s="21" t="str">
        <f t="shared" si="105"/>
        <v>MOW H2N CAAG_2032</v>
      </c>
      <c r="B6750" t="s">
        <v>130</v>
      </c>
      <c r="C6750" t="s">
        <v>84</v>
      </c>
      <c r="D6750" t="s">
        <v>20</v>
      </c>
      <c r="E6750" t="s">
        <v>5</v>
      </c>
      <c r="F6750" t="s">
        <v>4</v>
      </c>
      <c r="G6750">
        <v>0</v>
      </c>
      <c r="H6750">
        <v>105634.6640625</v>
      </c>
      <c r="I6750">
        <v>143947.234375</v>
      </c>
      <c r="J6750">
        <v>0</v>
      </c>
      <c r="L6750" s="26">
        <v>48579</v>
      </c>
      <c r="M6750">
        <v>9</v>
      </c>
      <c r="N6750">
        <v>108918.9140625</v>
      </c>
    </row>
    <row r="6751" spans="1:14" x14ac:dyDescent="0.25">
      <c r="A6751" s="21" t="str">
        <f t="shared" si="105"/>
        <v>MOW H2N CAAG_2033</v>
      </c>
      <c r="B6751" t="s">
        <v>130</v>
      </c>
      <c r="C6751" t="s">
        <v>84</v>
      </c>
      <c r="D6751" t="s">
        <v>20</v>
      </c>
      <c r="E6751" t="s">
        <v>5</v>
      </c>
      <c r="F6751" t="s">
        <v>4</v>
      </c>
      <c r="G6751">
        <v>0</v>
      </c>
      <c r="H6751">
        <v>117063.890625</v>
      </c>
      <c r="I6751">
        <v>140817.609375</v>
      </c>
      <c r="J6751">
        <v>0</v>
      </c>
      <c r="L6751" s="26">
        <v>48944</v>
      </c>
      <c r="M6751">
        <v>10</v>
      </c>
      <c r="N6751">
        <v>124309.609375</v>
      </c>
    </row>
    <row r="6752" spans="1:14" x14ac:dyDescent="0.25">
      <c r="A6752" s="21" t="str">
        <f t="shared" si="105"/>
        <v>MOW H2N CAAG_2034</v>
      </c>
      <c r="B6752" t="s">
        <v>130</v>
      </c>
      <c r="C6752" t="s">
        <v>84</v>
      </c>
      <c r="D6752" t="s">
        <v>20</v>
      </c>
      <c r="E6752" t="s">
        <v>5</v>
      </c>
      <c r="F6752" t="s">
        <v>4</v>
      </c>
      <c r="G6752">
        <v>0</v>
      </c>
      <c r="H6752">
        <v>123369.7578125</v>
      </c>
      <c r="I6752">
        <v>138520.25</v>
      </c>
      <c r="J6752">
        <v>0</v>
      </c>
      <c r="L6752" s="26">
        <v>49309</v>
      </c>
      <c r="M6752">
        <v>11</v>
      </c>
      <c r="N6752">
        <v>127557.8671875</v>
      </c>
    </row>
    <row r="6753" spans="1:14" x14ac:dyDescent="0.25">
      <c r="A6753" s="21" t="str">
        <f t="shared" si="105"/>
        <v>MOW H2N CAAG_2035</v>
      </c>
      <c r="B6753" t="s">
        <v>130</v>
      </c>
      <c r="C6753" t="s">
        <v>84</v>
      </c>
      <c r="D6753" t="s">
        <v>20</v>
      </c>
      <c r="E6753" t="s">
        <v>5</v>
      </c>
      <c r="F6753" t="s">
        <v>4</v>
      </c>
      <c r="G6753">
        <v>0</v>
      </c>
      <c r="H6753">
        <v>128885.421875</v>
      </c>
      <c r="I6753">
        <v>136352.96875</v>
      </c>
      <c r="J6753">
        <v>0</v>
      </c>
      <c r="L6753" s="26">
        <v>49674</v>
      </c>
      <c r="M6753">
        <v>12</v>
      </c>
      <c r="N6753">
        <v>138206.515625</v>
      </c>
    </row>
    <row r="6754" spans="1:14" x14ac:dyDescent="0.25">
      <c r="A6754" s="21" t="str">
        <f t="shared" si="105"/>
        <v>MOW H2N CAAG_2036</v>
      </c>
      <c r="B6754" t="s">
        <v>130</v>
      </c>
      <c r="C6754" t="s">
        <v>84</v>
      </c>
      <c r="D6754" t="s">
        <v>20</v>
      </c>
      <c r="E6754" t="s">
        <v>5</v>
      </c>
      <c r="F6754" t="s">
        <v>4</v>
      </c>
      <c r="G6754">
        <v>0</v>
      </c>
      <c r="H6754">
        <v>143229.171875</v>
      </c>
      <c r="I6754">
        <v>134652.46875</v>
      </c>
      <c r="J6754">
        <v>0</v>
      </c>
      <c r="L6754" s="26">
        <v>50040</v>
      </c>
      <c r="M6754">
        <v>13</v>
      </c>
      <c r="N6754">
        <v>160849.03125</v>
      </c>
    </row>
    <row r="6755" spans="1:14" x14ac:dyDescent="0.25">
      <c r="A6755" s="21" t="str">
        <f t="shared" si="105"/>
        <v>MOW H2N CAAG_2037</v>
      </c>
      <c r="B6755" t="s">
        <v>130</v>
      </c>
      <c r="C6755" t="s">
        <v>84</v>
      </c>
      <c r="D6755" t="s">
        <v>20</v>
      </c>
      <c r="E6755" t="s">
        <v>5</v>
      </c>
      <c r="F6755" t="s">
        <v>4</v>
      </c>
      <c r="G6755">
        <v>0</v>
      </c>
      <c r="H6755">
        <v>151710.3125</v>
      </c>
      <c r="I6755">
        <v>132264.9375</v>
      </c>
      <c r="J6755">
        <v>0</v>
      </c>
      <c r="L6755" s="26">
        <v>50405</v>
      </c>
      <c r="M6755">
        <v>14</v>
      </c>
      <c r="N6755">
        <v>197821.84375</v>
      </c>
    </row>
    <row r="6756" spans="1:14" x14ac:dyDescent="0.25">
      <c r="A6756" s="21" t="str">
        <f t="shared" si="105"/>
        <v>MOW H2N CAAG_2038</v>
      </c>
      <c r="B6756" t="s">
        <v>130</v>
      </c>
      <c r="C6756" t="s">
        <v>84</v>
      </c>
      <c r="D6756" t="s">
        <v>20</v>
      </c>
      <c r="E6756" t="s">
        <v>5</v>
      </c>
      <c r="F6756" t="s">
        <v>4</v>
      </c>
      <c r="G6756">
        <v>0</v>
      </c>
      <c r="H6756">
        <v>162905.28125</v>
      </c>
      <c r="I6756">
        <v>130269.7265625</v>
      </c>
      <c r="J6756">
        <v>0</v>
      </c>
      <c r="L6756" s="26">
        <v>50770</v>
      </c>
      <c r="M6756">
        <v>15</v>
      </c>
      <c r="N6756">
        <v>213183.265625</v>
      </c>
    </row>
    <row r="6757" spans="1:14" x14ac:dyDescent="0.25">
      <c r="A6757" s="21" t="str">
        <f t="shared" si="105"/>
        <v>MOW H2N CAAG_2039</v>
      </c>
      <c r="B6757" t="s">
        <v>130</v>
      </c>
      <c r="C6757" t="s">
        <v>84</v>
      </c>
      <c r="D6757" t="s">
        <v>20</v>
      </c>
      <c r="E6757" t="s">
        <v>5</v>
      </c>
      <c r="F6757" t="s">
        <v>4</v>
      </c>
      <c r="G6757">
        <v>0</v>
      </c>
      <c r="H6757">
        <v>246776.984375</v>
      </c>
      <c r="I6757">
        <v>200487.09375</v>
      </c>
      <c r="J6757">
        <v>0</v>
      </c>
      <c r="L6757" s="26">
        <v>51135</v>
      </c>
      <c r="M6757">
        <v>16</v>
      </c>
      <c r="N6757">
        <v>300062.65625</v>
      </c>
    </row>
    <row r="6758" spans="1:14" x14ac:dyDescent="0.25">
      <c r="A6758" s="21" t="str">
        <f t="shared" si="105"/>
        <v>MOW H2N CAAG_2040</v>
      </c>
      <c r="B6758" t="s">
        <v>130</v>
      </c>
      <c r="C6758" t="s">
        <v>84</v>
      </c>
      <c r="D6758" t="s">
        <v>20</v>
      </c>
      <c r="E6758" t="s">
        <v>5</v>
      </c>
      <c r="F6758" t="s">
        <v>4</v>
      </c>
      <c r="G6758">
        <v>0</v>
      </c>
      <c r="H6758">
        <v>270083.0625</v>
      </c>
      <c r="I6758">
        <v>198294.453125</v>
      </c>
      <c r="J6758">
        <v>0</v>
      </c>
      <c r="L6758" s="26">
        <v>51501</v>
      </c>
      <c r="M6758">
        <v>17</v>
      </c>
      <c r="N6758">
        <v>363363.78125</v>
      </c>
    </row>
    <row r="6759" spans="1:14" x14ac:dyDescent="0.25">
      <c r="A6759" s="21" t="str">
        <f t="shared" si="105"/>
        <v>MOW H2N CAAG_2041</v>
      </c>
      <c r="B6759" t="s">
        <v>130</v>
      </c>
      <c r="C6759" t="s">
        <v>84</v>
      </c>
      <c r="D6759" t="s">
        <v>20</v>
      </c>
      <c r="E6759" t="s">
        <v>5</v>
      </c>
      <c r="F6759" t="s">
        <v>4</v>
      </c>
      <c r="G6759">
        <v>0</v>
      </c>
      <c r="H6759">
        <v>277540.96875</v>
      </c>
      <c r="I6759">
        <v>194665.484375</v>
      </c>
      <c r="J6759">
        <v>0</v>
      </c>
      <c r="L6759" s="26">
        <v>51866</v>
      </c>
      <c r="M6759">
        <v>18</v>
      </c>
      <c r="N6759">
        <v>376160.6875</v>
      </c>
    </row>
    <row r="6760" spans="1:14" x14ac:dyDescent="0.25">
      <c r="A6760" s="21" t="str">
        <f t="shared" si="105"/>
        <v>MOW H2N CAAG_2042</v>
      </c>
      <c r="B6760" t="s">
        <v>130</v>
      </c>
      <c r="C6760" t="s">
        <v>84</v>
      </c>
      <c r="D6760" t="s">
        <v>20</v>
      </c>
      <c r="E6760" t="s">
        <v>5</v>
      </c>
      <c r="F6760" t="s">
        <v>4</v>
      </c>
      <c r="G6760">
        <v>0</v>
      </c>
      <c r="H6760">
        <v>286813.0625</v>
      </c>
      <c r="I6760">
        <v>191696.65625</v>
      </c>
      <c r="J6760">
        <v>0</v>
      </c>
      <c r="L6760" s="26">
        <v>52231</v>
      </c>
      <c r="M6760">
        <v>19</v>
      </c>
      <c r="N6760">
        <v>383737.25</v>
      </c>
    </row>
    <row r="6761" spans="1:14" x14ac:dyDescent="0.25">
      <c r="A6761" s="21" t="str">
        <f t="shared" si="105"/>
        <v>MOW H2N CAAG_2043</v>
      </c>
      <c r="B6761" t="s">
        <v>130</v>
      </c>
      <c r="C6761" t="s">
        <v>84</v>
      </c>
      <c r="D6761" t="s">
        <v>20</v>
      </c>
      <c r="E6761" t="s">
        <v>5</v>
      </c>
      <c r="F6761" t="s">
        <v>4</v>
      </c>
      <c r="G6761">
        <v>0</v>
      </c>
      <c r="H6761">
        <v>293885.6875</v>
      </c>
      <c r="I6761">
        <v>188838.234375</v>
      </c>
      <c r="J6761">
        <v>0</v>
      </c>
      <c r="L6761" s="26">
        <v>52596</v>
      </c>
      <c r="M6761">
        <v>20</v>
      </c>
      <c r="N6761">
        <v>396134.3125</v>
      </c>
    </row>
    <row r="6762" spans="1:14" x14ac:dyDescent="0.25">
      <c r="A6762" s="21" t="str">
        <f t="shared" si="105"/>
        <v>MOW H2N CAAG_2024</v>
      </c>
      <c r="B6762" t="s">
        <v>130</v>
      </c>
      <c r="C6762" t="s">
        <v>84</v>
      </c>
      <c r="D6762" t="s">
        <v>20</v>
      </c>
      <c r="E6762" t="s">
        <v>5</v>
      </c>
      <c r="F6762" t="s">
        <v>32</v>
      </c>
      <c r="G6762">
        <v>235794.65625</v>
      </c>
      <c r="H6762">
        <v>103764.84375</v>
      </c>
      <c r="I6762">
        <v>15499.482421875</v>
      </c>
      <c r="J6762">
        <v>0</v>
      </c>
      <c r="L6762" s="26">
        <v>45657</v>
      </c>
      <c r="M6762">
        <v>1</v>
      </c>
      <c r="N6762">
        <v>108640.6640625</v>
      </c>
    </row>
    <row r="6763" spans="1:14" x14ac:dyDescent="0.25">
      <c r="A6763" s="21" t="str">
        <f t="shared" si="105"/>
        <v>MOW H2N CAAG_2025</v>
      </c>
      <c r="B6763" t="s">
        <v>130</v>
      </c>
      <c r="C6763" t="s">
        <v>84</v>
      </c>
      <c r="D6763" t="s">
        <v>20</v>
      </c>
      <c r="E6763" t="s">
        <v>5</v>
      </c>
      <c r="F6763" t="s">
        <v>32</v>
      </c>
      <c r="G6763">
        <v>271926.4375</v>
      </c>
      <c r="H6763">
        <v>115623.0234375</v>
      </c>
      <c r="I6763">
        <v>43533.515625</v>
      </c>
      <c r="J6763">
        <v>0</v>
      </c>
      <c r="L6763" s="26">
        <v>46022</v>
      </c>
      <c r="M6763">
        <v>2</v>
      </c>
      <c r="N6763">
        <v>107832.5859375</v>
      </c>
    </row>
    <row r="6764" spans="1:14" x14ac:dyDescent="0.25">
      <c r="A6764" s="21" t="str">
        <f t="shared" si="105"/>
        <v>MOW H2N CAAG_2026</v>
      </c>
      <c r="B6764" t="s">
        <v>130</v>
      </c>
      <c r="C6764" t="s">
        <v>84</v>
      </c>
      <c r="D6764" t="s">
        <v>20</v>
      </c>
      <c r="E6764" t="s">
        <v>5</v>
      </c>
      <c r="F6764" t="s">
        <v>32</v>
      </c>
      <c r="G6764">
        <v>309101.40625</v>
      </c>
      <c r="H6764">
        <v>135404.515625</v>
      </c>
      <c r="I6764">
        <v>47211.59375</v>
      </c>
      <c r="J6764">
        <v>0</v>
      </c>
      <c r="L6764" s="26">
        <v>46387</v>
      </c>
      <c r="M6764">
        <v>3</v>
      </c>
      <c r="N6764">
        <v>112447.1640625</v>
      </c>
    </row>
    <row r="6765" spans="1:14" x14ac:dyDescent="0.25">
      <c r="A6765" s="21" t="str">
        <f t="shared" si="105"/>
        <v>MOW H2N CAAG_2027</v>
      </c>
      <c r="B6765" t="s">
        <v>130</v>
      </c>
      <c r="C6765" t="s">
        <v>84</v>
      </c>
      <c r="D6765" t="s">
        <v>20</v>
      </c>
      <c r="E6765" t="s">
        <v>5</v>
      </c>
      <c r="F6765" t="s">
        <v>32</v>
      </c>
      <c r="G6765">
        <v>342404.75</v>
      </c>
      <c r="H6765">
        <v>150178.953125</v>
      </c>
      <c r="I6765">
        <v>50799.19921875</v>
      </c>
      <c r="J6765">
        <v>0</v>
      </c>
      <c r="L6765" s="26">
        <v>46752</v>
      </c>
      <c r="M6765">
        <v>4</v>
      </c>
      <c r="N6765">
        <v>112869.28125</v>
      </c>
    </row>
    <row r="6766" spans="1:14" x14ac:dyDescent="0.25">
      <c r="A6766" s="21" t="str">
        <f t="shared" si="105"/>
        <v>MOW H2N CAAG_2028</v>
      </c>
      <c r="B6766" t="s">
        <v>130</v>
      </c>
      <c r="C6766" t="s">
        <v>84</v>
      </c>
      <c r="D6766" t="s">
        <v>20</v>
      </c>
      <c r="E6766" t="s">
        <v>5</v>
      </c>
      <c r="F6766" t="s">
        <v>32</v>
      </c>
      <c r="G6766">
        <v>352568.1875</v>
      </c>
      <c r="H6766">
        <v>158369.9375</v>
      </c>
      <c r="I6766">
        <v>54535.296875</v>
      </c>
      <c r="J6766">
        <v>0</v>
      </c>
      <c r="L6766" s="26">
        <v>47118</v>
      </c>
      <c r="M6766">
        <v>5</v>
      </c>
      <c r="N6766">
        <v>117660.328125</v>
      </c>
    </row>
    <row r="6767" spans="1:14" x14ac:dyDescent="0.25">
      <c r="A6767" s="21" t="str">
        <f t="shared" si="105"/>
        <v>MOW H2N CAAG_2029</v>
      </c>
      <c r="B6767" t="s">
        <v>130</v>
      </c>
      <c r="C6767" t="s">
        <v>84</v>
      </c>
      <c r="D6767" t="s">
        <v>20</v>
      </c>
      <c r="E6767" t="s">
        <v>5</v>
      </c>
      <c r="F6767" t="s">
        <v>32</v>
      </c>
      <c r="G6767">
        <v>361957.40625</v>
      </c>
      <c r="H6767">
        <v>170019.75</v>
      </c>
      <c r="I6767">
        <v>56837.07421875</v>
      </c>
      <c r="J6767">
        <v>0</v>
      </c>
      <c r="L6767" s="26">
        <v>47483</v>
      </c>
      <c r="M6767">
        <v>6</v>
      </c>
      <c r="N6767">
        <v>126577.4609375</v>
      </c>
    </row>
    <row r="6768" spans="1:14" x14ac:dyDescent="0.25">
      <c r="A6768" s="21" t="str">
        <f t="shared" si="105"/>
        <v>MOW H2N CAAG_2030</v>
      </c>
      <c r="B6768" t="s">
        <v>130</v>
      </c>
      <c r="C6768" t="s">
        <v>84</v>
      </c>
      <c r="D6768" t="s">
        <v>20</v>
      </c>
      <c r="E6768" t="s">
        <v>5</v>
      </c>
      <c r="F6768" t="s">
        <v>32</v>
      </c>
      <c r="G6768">
        <v>372655</v>
      </c>
      <c r="H6768">
        <v>180256.671875</v>
      </c>
      <c r="I6768">
        <v>62349.9765625</v>
      </c>
      <c r="J6768">
        <v>0</v>
      </c>
      <c r="L6768" s="26">
        <v>47848</v>
      </c>
      <c r="M6768">
        <v>7</v>
      </c>
      <c r="N6768">
        <v>138505.765625</v>
      </c>
    </row>
    <row r="6769" spans="1:14" x14ac:dyDescent="0.25">
      <c r="A6769" s="21" t="str">
        <f t="shared" si="105"/>
        <v>MOW H2N CAAG_2031</v>
      </c>
      <c r="B6769" t="s">
        <v>130</v>
      </c>
      <c r="C6769" t="s">
        <v>84</v>
      </c>
      <c r="D6769" t="s">
        <v>20</v>
      </c>
      <c r="E6769" t="s">
        <v>5</v>
      </c>
      <c r="F6769" t="s">
        <v>32</v>
      </c>
      <c r="G6769">
        <v>375935.71875</v>
      </c>
      <c r="H6769">
        <v>167149.265625</v>
      </c>
      <c r="I6769">
        <v>60166.375</v>
      </c>
      <c r="J6769">
        <v>27125.732421875</v>
      </c>
      <c r="L6769" s="26">
        <v>48213</v>
      </c>
      <c r="M6769">
        <v>8</v>
      </c>
      <c r="N6769">
        <v>149819.828125</v>
      </c>
    </row>
    <row r="6770" spans="1:14" x14ac:dyDescent="0.25">
      <c r="A6770" s="21" t="str">
        <f t="shared" si="105"/>
        <v>MOW H2N CAAG_2032</v>
      </c>
      <c r="B6770" t="s">
        <v>130</v>
      </c>
      <c r="C6770" t="s">
        <v>84</v>
      </c>
      <c r="D6770" t="s">
        <v>20</v>
      </c>
      <c r="E6770" t="s">
        <v>5</v>
      </c>
      <c r="F6770" t="s">
        <v>32</v>
      </c>
      <c r="G6770">
        <v>386189.25</v>
      </c>
      <c r="H6770">
        <v>174120.84375</v>
      </c>
      <c r="I6770">
        <v>61382.828125</v>
      </c>
      <c r="J6770">
        <v>0</v>
      </c>
      <c r="L6770" s="26">
        <v>48579</v>
      </c>
      <c r="M6770">
        <v>9</v>
      </c>
      <c r="N6770">
        <v>151964.5</v>
      </c>
    </row>
    <row r="6771" spans="1:14" x14ac:dyDescent="0.25">
      <c r="A6771" s="21" t="str">
        <f t="shared" si="105"/>
        <v>MOW H2N CAAG_2033</v>
      </c>
      <c r="B6771" t="s">
        <v>130</v>
      </c>
      <c r="C6771" t="s">
        <v>84</v>
      </c>
      <c r="D6771" t="s">
        <v>20</v>
      </c>
      <c r="E6771" t="s">
        <v>5</v>
      </c>
      <c r="F6771" t="s">
        <v>32</v>
      </c>
      <c r="G6771">
        <v>401142.28125</v>
      </c>
      <c r="H6771">
        <v>174482.265625</v>
      </c>
      <c r="I6771">
        <v>64018.3671875</v>
      </c>
      <c r="J6771">
        <v>0</v>
      </c>
      <c r="L6771" s="26">
        <v>48944</v>
      </c>
      <c r="M6771">
        <v>10</v>
      </c>
      <c r="N6771">
        <v>148717.515625</v>
      </c>
    </row>
    <row r="6772" spans="1:14" x14ac:dyDescent="0.25">
      <c r="A6772" s="21" t="str">
        <f t="shared" si="105"/>
        <v>MOW H2N CAAG_2034</v>
      </c>
      <c r="B6772" t="s">
        <v>130</v>
      </c>
      <c r="C6772" t="s">
        <v>84</v>
      </c>
      <c r="D6772" t="s">
        <v>20</v>
      </c>
      <c r="E6772" t="s">
        <v>5</v>
      </c>
      <c r="F6772" t="s">
        <v>32</v>
      </c>
      <c r="G6772">
        <v>415392.9375</v>
      </c>
      <c r="H6772">
        <v>180760.65625</v>
      </c>
      <c r="I6772">
        <v>66291.109375</v>
      </c>
      <c r="J6772">
        <v>0</v>
      </c>
      <c r="L6772" s="26">
        <v>49309</v>
      </c>
      <c r="M6772">
        <v>11</v>
      </c>
      <c r="N6772">
        <v>150190.578125</v>
      </c>
    </row>
    <row r="6773" spans="1:14" x14ac:dyDescent="0.25">
      <c r="A6773" s="21" t="str">
        <f t="shared" si="105"/>
        <v>MOW H2N CAAG_2035</v>
      </c>
      <c r="B6773" t="s">
        <v>130</v>
      </c>
      <c r="C6773" t="s">
        <v>84</v>
      </c>
      <c r="D6773" t="s">
        <v>20</v>
      </c>
      <c r="E6773" t="s">
        <v>5</v>
      </c>
      <c r="F6773" t="s">
        <v>32</v>
      </c>
      <c r="G6773">
        <v>431422.71875</v>
      </c>
      <c r="H6773">
        <v>186643.234375</v>
      </c>
      <c r="I6773">
        <v>67375.546875</v>
      </c>
      <c r="J6773">
        <v>0</v>
      </c>
      <c r="L6773" s="26">
        <v>49674</v>
      </c>
      <c r="M6773">
        <v>12</v>
      </c>
      <c r="N6773">
        <v>152334.5625</v>
      </c>
    </row>
    <row r="6774" spans="1:14" x14ac:dyDescent="0.25">
      <c r="A6774" s="21" t="str">
        <f t="shared" si="105"/>
        <v>MOW H2N CAAG_2036</v>
      </c>
      <c r="B6774" t="s">
        <v>130</v>
      </c>
      <c r="C6774" t="s">
        <v>84</v>
      </c>
      <c r="D6774" t="s">
        <v>20</v>
      </c>
      <c r="E6774" t="s">
        <v>5</v>
      </c>
      <c r="F6774" t="s">
        <v>32</v>
      </c>
      <c r="G6774">
        <v>448206.71875</v>
      </c>
      <c r="H6774">
        <v>188181.703125</v>
      </c>
      <c r="I6774">
        <v>70385.5390625</v>
      </c>
      <c r="J6774">
        <v>0</v>
      </c>
      <c r="L6774" s="26">
        <v>50040</v>
      </c>
      <c r="M6774">
        <v>13</v>
      </c>
      <c r="N6774">
        <v>158123.171875</v>
      </c>
    </row>
    <row r="6775" spans="1:14" x14ac:dyDescent="0.25">
      <c r="A6775" s="21" t="str">
        <f t="shared" si="105"/>
        <v>MOW H2N CAAG_2037</v>
      </c>
      <c r="B6775" t="s">
        <v>130</v>
      </c>
      <c r="C6775" t="s">
        <v>84</v>
      </c>
      <c r="D6775" t="s">
        <v>20</v>
      </c>
      <c r="E6775" t="s">
        <v>5</v>
      </c>
      <c r="F6775" t="s">
        <v>32</v>
      </c>
      <c r="G6775">
        <v>463235.5625</v>
      </c>
      <c r="H6775">
        <v>190082.859375</v>
      </c>
      <c r="I6775">
        <v>71932.90625</v>
      </c>
      <c r="J6775">
        <v>0</v>
      </c>
      <c r="L6775" s="26">
        <v>50405</v>
      </c>
      <c r="M6775">
        <v>14</v>
      </c>
      <c r="N6775">
        <v>158340.46875</v>
      </c>
    </row>
    <row r="6776" spans="1:14" x14ac:dyDescent="0.25">
      <c r="A6776" s="21" t="str">
        <f t="shared" si="105"/>
        <v>MOW H2N CAAG_2038</v>
      </c>
      <c r="B6776" t="s">
        <v>130</v>
      </c>
      <c r="C6776" t="s">
        <v>84</v>
      </c>
      <c r="D6776" t="s">
        <v>20</v>
      </c>
      <c r="E6776" t="s">
        <v>5</v>
      </c>
      <c r="F6776" t="s">
        <v>32</v>
      </c>
      <c r="G6776">
        <v>479152.40625</v>
      </c>
      <c r="H6776">
        <v>193263.828125</v>
      </c>
      <c r="I6776">
        <v>72653.8125</v>
      </c>
      <c r="J6776">
        <v>0</v>
      </c>
      <c r="L6776" s="26">
        <v>50770</v>
      </c>
      <c r="M6776">
        <v>15</v>
      </c>
      <c r="N6776">
        <v>160930.875</v>
      </c>
    </row>
    <row r="6777" spans="1:14" x14ac:dyDescent="0.25">
      <c r="A6777" s="21" t="str">
        <f t="shared" si="105"/>
        <v>MOW H2N CAAG_2039</v>
      </c>
      <c r="B6777" t="s">
        <v>130</v>
      </c>
      <c r="C6777" t="s">
        <v>84</v>
      </c>
      <c r="D6777" t="s">
        <v>20</v>
      </c>
      <c r="E6777" t="s">
        <v>5</v>
      </c>
      <c r="F6777" t="s">
        <v>32</v>
      </c>
      <c r="G6777">
        <v>500384.21875</v>
      </c>
      <c r="H6777">
        <v>177885.6875</v>
      </c>
      <c r="I6777">
        <v>75687.7265625</v>
      </c>
      <c r="J6777">
        <v>0</v>
      </c>
      <c r="L6777" s="26">
        <v>51135</v>
      </c>
      <c r="M6777">
        <v>16</v>
      </c>
      <c r="N6777">
        <v>119176.140625</v>
      </c>
    </row>
    <row r="6778" spans="1:14" x14ac:dyDescent="0.25">
      <c r="A6778" s="21" t="str">
        <f t="shared" si="105"/>
        <v>MOW H2N CAAG_2040</v>
      </c>
      <c r="B6778" t="s">
        <v>130</v>
      </c>
      <c r="C6778" t="s">
        <v>84</v>
      </c>
      <c r="D6778" t="s">
        <v>20</v>
      </c>
      <c r="E6778" t="s">
        <v>5</v>
      </c>
      <c r="F6778" t="s">
        <v>32</v>
      </c>
      <c r="G6778">
        <v>514557.5625</v>
      </c>
      <c r="H6778">
        <v>146565.84375</v>
      </c>
      <c r="I6778">
        <v>54972.7578125</v>
      </c>
      <c r="J6778">
        <v>133313.8125</v>
      </c>
      <c r="L6778" s="26">
        <v>51501</v>
      </c>
      <c r="M6778">
        <v>17</v>
      </c>
      <c r="N6778">
        <v>111791.2265625</v>
      </c>
    </row>
    <row r="6779" spans="1:14" x14ac:dyDescent="0.25">
      <c r="A6779" s="21" t="str">
        <f t="shared" si="105"/>
        <v>MOW H2N CAAG_2041</v>
      </c>
      <c r="B6779" t="s">
        <v>130</v>
      </c>
      <c r="C6779" t="s">
        <v>84</v>
      </c>
      <c r="D6779" t="s">
        <v>20</v>
      </c>
      <c r="E6779" t="s">
        <v>5</v>
      </c>
      <c r="F6779" t="s">
        <v>32</v>
      </c>
      <c r="G6779">
        <v>527448.25</v>
      </c>
      <c r="H6779">
        <v>149312.703125</v>
      </c>
      <c r="I6779">
        <v>54206.16796875</v>
      </c>
      <c r="J6779">
        <v>0</v>
      </c>
      <c r="L6779" s="26">
        <v>51866</v>
      </c>
      <c r="M6779">
        <v>18</v>
      </c>
      <c r="N6779">
        <v>114039.890625</v>
      </c>
    </row>
    <row r="6780" spans="1:14" x14ac:dyDescent="0.25">
      <c r="A6780" s="21" t="str">
        <f t="shared" si="105"/>
        <v>MOW H2N CAAG_2042</v>
      </c>
      <c r="B6780" t="s">
        <v>130</v>
      </c>
      <c r="C6780" t="s">
        <v>84</v>
      </c>
      <c r="D6780" t="s">
        <v>20</v>
      </c>
      <c r="E6780" t="s">
        <v>5</v>
      </c>
      <c r="F6780" t="s">
        <v>32</v>
      </c>
      <c r="G6780">
        <v>543103.1875</v>
      </c>
      <c r="H6780">
        <v>152166.890625</v>
      </c>
      <c r="I6780">
        <v>54454.33984375</v>
      </c>
      <c r="J6780">
        <v>0</v>
      </c>
      <c r="L6780" s="26">
        <v>52231</v>
      </c>
      <c r="M6780">
        <v>19</v>
      </c>
      <c r="N6780">
        <v>116530.8671875</v>
      </c>
    </row>
    <row r="6781" spans="1:14" x14ac:dyDescent="0.25">
      <c r="A6781" s="21" t="str">
        <f t="shared" si="105"/>
        <v>MOW H2N CAAG_2043</v>
      </c>
      <c r="B6781" t="s">
        <v>130</v>
      </c>
      <c r="C6781" t="s">
        <v>84</v>
      </c>
      <c r="D6781" t="s">
        <v>20</v>
      </c>
      <c r="E6781" t="s">
        <v>5</v>
      </c>
      <c r="F6781" t="s">
        <v>32</v>
      </c>
      <c r="G6781">
        <v>557457.75</v>
      </c>
      <c r="H6781">
        <v>156428.265625</v>
      </c>
      <c r="I6781">
        <v>177415.3125</v>
      </c>
      <c r="J6781">
        <v>0</v>
      </c>
      <c r="L6781" s="26">
        <v>52596</v>
      </c>
      <c r="M6781">
        <v>20</v>
      </c>
      <c r="N6781">
        <v>119586.8125</v>
      </c>
    </row>
    <row r="6782" spans="1:14" x14ac:dyDescent="0.25">
      <c r="A6782" s="21" t="str">
        <f t="shared" si="105"/>
        <v>MOW H2N CAAG_2024</v>
      </c>
      <c r="B6782" t="s">
        <v>130</v>
      </c>
      <c r="C6782" t="s">
        <v>84</v>
      </c>
      <c r="D6782" t="s">
        <v>20</v>
      </c>
      <c r="E6782" t="s">
        <v>5</v>
      </c>
      <c r="F6782" t="s">
        <v>8</v>
      </c>
      <c r="G6782">
        <v>0</v>
      </c>
      <c r="H6782">
        <v>0</v>
      </c>
      <c r="I6782">
        <v>0</v>
      </c>
      <c r="J6782">
        <v>0</v>
      </c>
      <c r="L6782" s="26">
        <v>45657</v>
      </c>
      <c r="M6782">
        <v>1</v>
      </c>
      <c r="N6782">
        <v>0</v>
      </c>
    </row>
    <row r="6783" spans="1:14" x14ac:dyDescent="0.25">
      <c r="A6783" s="21" t="str">
        <f t="shared" si="105"/>
        <v>MOW H2N CAAG_2025</v>
      </c>
      <c r="B6783" t="s">
        <v>130</v>
      </c>
      <c r="C6783" t="s">
        <v>84</v>
      </c>
      <c r="D6783" t="s">
        <v>20</v>
      </c>
      <c r="E6783" t="s">
        <v>5</v>
      </c>
      <c r="F6783" t="s">
        <v>8</v>
      </c>
      <c r="G6783">
        <v>0</v>
      </c>
      <c r="H6783">
        <v>0</v>
      </c>
      <c r="I6783">
        <v>0</v>
      </c>
      <c r="J6783">
        <v>0</v>
      </c>
      <c r="L6783" s="26">
        <v>46022</v>
      </c>
      <c r="M6783">
        <v>2</v>
      </c>
      <c r="N6783">
        <v>0</v>
      </c>
    </row>
    <row r="6784" spans="1:14" x14ac:dyDescent="0.25">
      <c r="A6784" s="21" t="str">
        <f t="shared" si="105"/>
        <v>MOW H2N CAAG_2026</v>
      </c>
      <c r="B6784" t="s">
        <v>130</v>
      </c>
      <c r="C6784" t="s">
        <v>84</v>
      </c>
      <c r="D6784" t="s">
        <v>20</v>
      </c>
      <c r="E6784" t="s">
        <v>5</v>
      </c>
      <c r="F6784" t="s">
        <v>8</v>
      </c>
      <c r="G6784">
        <v>0</v>
      </c>
      <c r="H6784">
        <v>0</v>
      </c>
      <c r="I6784">
        <v>0</v>
      </c>
      <c r="J6784">
        <v>0</v>
      </c>
      <c r="L6784" s="26">
        <v>46387</v>
      </c>
      <c r="M6784">
        <v>3</v>
      </c>
      <c r="N6784">
        <v>0</v>
      </c>
    </row>
    <row r="6785" spans="1:14" x14ac:dyDescent="0.25">
      <c r="A6785" s="21" t="str">
        <f t="shared" si="105"/>
        <v>MOW H2N CAAG_2027</v>
      </c>
      <c r="B6785" t="s">
        <v>130</v>
      </c>
      <c r="C6785" t="s">
        <v>84</v>
      </c>
      <c r="D6785" t="s">
        <v>20</v>
      </c>
      <c r="E6785" t="s">
        <v>5</v>
      </c>
      <c r="F6785" t="s">
        <v>8</v>
      </c>
      <c r="G6785">
        <v>0</v>
      </c>
      <c r="H6785">
        <v>0</v>
      </c>
      <c r="I6785">
        <v>0</v>
      </c>
      <c r="J6785">
        <v>0</v>
      </c>
      <c r="L6785" s="26">
        <v>46752</v>
      </c>
      <c r="M6785">
        <v>4</v>
      </c>
      <c r="N6785">
        <v>0</v>
      </c>
    </row>
    <row r="6786" spans="1:14" x14ac:dyDescent="0.25">
      <c r="A6786" s="21" t="str">
        <f t="shared" ref="A6786:A6849" si="106">B6786&amp;" "&amp;D6786&amp;" "&amp;C6786&amp;"_"&amp;YEAR(L6786)</f>
        <v>MOW H2N CAAG_2028</v>
      </c>
      <c r="B6786" t="s">
        <v>130</v>
      </c>
      <c r="C6786" t="s">
        <v>84</v>
      </c>
      <c r="D6786" t="s">
        <v>20</v>
      </c>
      <c r="E6786" t="s">
        <v>5</v>
      </c>
      <c r="F6786" t="s">
        <v>8</v>
      </c>
      <c r="G6786">
        <v>0</v>
      </c>
      <c r="H6786">
        <v>0</v>
      </c>
      <c r="I6786">
        <v>0</v>
      </c>
      <c r="J6786">
        <v>0</v>
      </c>
      <c r="L6786" s="26">
        <v>47118</v>
      </c>
      <c r="M6786">
        <v>5</v>
      </c>
      <c r="N6786">
        <v>0</v>
      </c>
    </row>
    <row r="6787" spans="1:14" x14ac:dyDescent="0.25">
      <c r="A6787" s="21" t="str">
        <f t="shared" si="106"/>
        <v>MOW H2N CAAG_2029</v>
      </c>
      <c r="B6787" t="s">
        <v>130</v>
      </c>
      <c r="C6787" t="s">
        <v>84</v>
      </c>
      <c r="D6787" t="s">
        <v>20</v>
      </c>
      <c r="E6787" t="s">
        <v>5</v>
      </c>
      <c r="F6787" t="s">
        <v>8</v>
      </c>
      <c r="G6787">
        <v>0</v>
      </c>
      <c r="H6787">
        <v>0</v>
      </c>
      <c r="I6787">
        <v>0</v>
      </c>
      <c r="J6787">
        <v>0</v>
      </c>
      <c r="L6787" s="26">
        <v>47483</v>
      </c>
      <c r="M6787">
        <v>6</v>
      </c>
      <c r="N6787">
        <v>0</v>
      </c>
    </row>
    <row r="6788" spans="1:14" x14ac:dyDescent="0.25">
      <c r="A6788" s="21" t="str">
        <f t="shared" si="106"/>
        <v>MOW H2N CAAG_2030</v>
      </c>
      <c r="B6788" t="s">
        <v>130</v>
      </c>
      <c r="C6788" t="s">
        <v>84</v>
      </c>
      <c r="D6788" t="s">
        <v>20</v>
      </c>
      <c r="E6788" t="s">
        <v>5</v>
      </c>
      <c r="F6788" t="s">
        <v>8</v>
      </c>
      <c r="G6788">
        <v>0</v>
      </c>
      <c r="H6788">
        <v>0</v>
      </c>
      <c r="I6788">
        <v>0</v>
      </c>
      <c r="J6788">
        <v>0</v>
      </c>
      <c r="L6788" s="26">
        <v>47848</v>
      </c>
      <c r="M6788">
        <v>7</v>
      </c>
      <c r="N6788">
        <v>0</v>
      </c>
    </row>
    <row r="6789" spans="1:14" x14ac:dyDescent="0.25">
      <c r="A6789" s="21" t="str">
        <f t="shared" si="106"/>
        <v>MOW H2N CAAG_2031</v>
      </c>
      <c r="B6789" t="s">
        <v>130</v>
      </c>
      <c r="C6789" t="s">
        <v>84</v>
      </c>
      <c r="D6789" t="s">
        <v>20</v>
      </c>
      <c r="E6789" t="s">
        <v>5</v>
      </c>
      <c r="F6789" t="s">
        <v>8</v>
      </c>
      <c r="G6789">
        <v>0</v>
      </c>
      <c r="H6789">
        <v>0</v>
      </c>
      <c r="I6789">
        <v>0</v>
      </c>
      <c r="J6789">
        <v>0</v>
      </c>
      <c r="L6789" s="26">
        <v>48213</v>
      </c>
      <c r="M6789">
        <v>8</v>
      </c>
      <c r="N6789">
        <v>0</v>
      </c>
    </row>
    <row r="6790" spans="1:14" x14ac:dyDescent="0.25">
      <c r="A6790" s="21" t="str">
        <f t="shared" si="106"/>
        <v>MOW H2N CAAG_2032</v>
      </c>
      <c r="B6790" t="s">
        <v>130</v>
      </c>
      <c r="C6790" t="s">
        <v>84</v>
      </c>
      <c r="D6790" t="s">
        <v>20</v>
      </c>
      <c r="E6790" t="s">
        <v>5</v>
      </c>
      <c r="F6790" t="s">
        <v>8</v>
      </c>
      <c r="G6790">
        <v>0</v>
      </c>
      <c r="H6790">
        <v>0</v>
      </c>
      <c r="I6790">
        <v>0</v>
      </c>
      <c r="J6790">
        <v>0</v>
      </c>
      <c r="L6790" s="26">
        <v>48579</v>
      </c>
      <c r="M6790">
        <v>9</v>
      </c>
      <c r="N6790">
        <v>0</v>
      </c>
    </row>
    <row r="6791" spans="1:14" x14ac:dyDescent="0.25">
      <c r="A6791" s="21" t="str">
        <f t="shared" si="106"/>
        <v>MOW H2N CAAG_2033</v>
      </c>
      <c r="B6791" t="s">
        <v>130</v>
      </c>
      <c r="C6791" t="s">
        <v>84</v>
      </c>
      <c r="D6791" t="s">
        <v>20</v>
      </c>
      <c r="E6791" t="s">
        <v>5</v>
      </c>
      <c r="F6791" t="s">
        <v>8</v>
      </c>
      <c r="G6791">
        <v>0</v>
      </c>
      <c r="H6791">
        <v>0</v>
      </c>
      <c r="I6791">
        <v>0</v>
      </c>
      <c r="J6791">
        <v>0</v>
      </c>
      <c r="L6791" s="26">
        <v>48944</v>
      </c>
      <c r="M6791">
        <v>10</v>
      </c>
      <c r="N6791">
        <v>0</v>
      </c>
    </row>
    <row r="6792" spans="1:14" x14ac:dyDescent="0.25">
      <c r="A6792" s="21" t="str">
        <f t="shared" si="106"/>
        <v>MOW H2N CAAG_2034</v>
      </c>
      <c r="B6792" t="s">
        <v>130</v>
      </c>
      <c r="C6792" t="s">
        <v>84</v>
      </c>
      <c r="D6792" t="s">
        <v>20</v>
      </c>
      <c r="E6792" t="s">
        <v>5</v>
      </c>
      <c r="F6792" t="s">
        <v>8</v>
      </c>
      <c r="G6792">
        <v>0</v>
      </c>
      <c r="H6792">
        <v>0</v>
      </c>
      <c r="I6792">
        <v>0</v>
      </c>
      <c r="J6792">
        <v>0</v>
      </c>
      <c r="L6792" s="26">
        <v>49309</v>
      </c>
      <c r="M6792">
        <v>11</v>
      </c>
      <c r="N6792">
        <v>0</v>
      </c>
    </row>
    <row r="6793" spans="1:14" x14ac:dyDescent="0.25">
      <c r="A6793" s="21" t="str">
        <f t="shared" si="106"/>
        <v>MOW H2N CAAG_2035</v>
      </c>
      <c r="B6793" t="s">
        <v>130</v>
      </c>
      <c r="C6793" t="s">
        <v>84</v>
      </c>
      <c r="D6793" t="s">
        <v>20</v>
      </c>
      <c r="E6793" t="s">
        <v>5</v>
      </c>
      <c r="F6793" t="s">
        <v>8</v>
      </c>
      <c r="G6793">
        <v>0</v>
      </c>
      <c r="H6793">
        <v>0</v>
      </c>
      <c r="I6793">
        <v>0</v>
      </c>
      <c r="J6793">
        <v>0</v>
      </c>
      <c r="L6793" s="26">
        <v>49674</v>
      </c>
      <c r="M6793">
        <v>12</v>
      </c>
      <c r="N6793">
        <v>0</v>
      </c>
    </row>
    <row r="6794" spans="1:14" x14ac:dyDescent="0.25">
      <c r="A6794" s="21" t="str">
        <f t="shared" si="106"/>
        <v>MOW H2N CAAG_2036</v>
      </c>
      <c r="B6794" t="s">
        <v>130</v>
      </c>
      <c r="C6794" t="s">
        <v>84</v>
      </c>
      <c r="D6794" t="s">
        <v>20</v>
      </c>
      <c r="E6794" t="s">
        <v>5</v>
      </c>
      <c r="F6794" t="s">
        <v>8</v>
      </c>
      <c r="G6794">
        <v>0</v>
      </c>
      <c r="H6794">
        <v>0</v>
      </c>
      <c r="I6794">
        <v>0</v>
      </c>
      <c r="J6794">
        <v>0</v>
      </c>
      <c r="L6794" s="26">
        <v>50040</v>
      </c>
      <c r="M6794">
        <v>13</v>
      </c>
      <c r="N6794">
        <v>0</v>
      </c>
    </row>
    <row r="6795" spans="1:14" x14ac:dyDescent="0.25">
      <c r="A6795" s="21" t="str">
        <f t="shared" si="106"/>
        <v>MOW H2N CAAG_2037</v>
      </c>
      <c r="B6795" t="s">
        <v>130</v>
      </c>
      <c r="C6795" t="s">
        <v>84</v>
      </c>
      <c r="D6795" t="s">
        <v>20</v>
      </c>
      <c r="E6795" t="s">
        <v>5</v>
      </c>
      <c r="F6795" t="s">
        <v>8</v>
      </c>
      <c r="G6795">
        <v>0</v>
      </c>
      <c r="H6795">
        <v>0</v>
      </c>
      <c r="I6795">
        <v>0</v>
      </c>
      <c r="J6795">
        <v>0</v>
      </c>
      <c r="L6795" s="26">
        <v>50405</v>
      </c>
      <c r="M6795">
        <v>14</v>
      </c>
      <c r="N6795">
        <v>0</v>
      </c>
    </row>
    <row r="6796" spans="1:14" x14ac:dyDescent="0.25">
      <c r="A6796" s="21" t="str">
        <f t="shared" si="106"/>
        <v>MOW H2N CAAG_2038</v>
      </c>
      <c r="B6796" t="s">
        <v>130</v>
      </c>
      <c r="C6796" t="s">
        <v>84</v>
      </c>
      <c r="D6796" t="s">
        <v>20</v>
      </c>
      <c r="E6796" t="s">
        <v>5</v>
      </c>
      <c r="F6796" t="s">
        <v>8</v>
      </c>
      <c r="G6796">
        <v>0</v>
      </c>
      <c r="H6796">
        <v>0</v>
      </c>
      <c r="I6796">
        <v>0</v>
      </c>
      <c r="J6796">
        <v>0</v>
      </c>
      <c r="L6796" s="26">
        <v>50770</v>
      </c>
      <c r="M6796">
        <v>15</v>
      </c>
      <c r="N6796">
        <v>0</v>
      </c>
    </row>
    <row r="6797" spans="1:14" x14ac:dyDescent="0.25">
      <c r="A6797" s="21" t="str">
        <f t="shared" si="106"/>
        <v>MOW H2N CAAG_2039</v>
      </c>
      <c r="B6797" t="s">
        <v>130</v>
      </c>
      <c r="C6797" t="s">
        <v>84</v>
      </c>
      <c r="D6797" t="s">
        <v>20</v>
      </c>
      <c r="E6797" t="s">
        <v>5</v>
      </c>
      <c r="F6797" t="s">
        <v>8</v>
      </c>
      <c r="G6797">
        <v>0</v>
      </c>
      <c r="H6797">
        <v>0</v>
      </c>
      <c r="I6797">
        <v>0</v>
      </c>
      <c r="J6797">
        <v>0</v>
      </c>
      <c r="L6797" s="26">
        <v>51135</v>
      </c>
      <c r="M6797">
        <v>16</v>
      </c>
      <c r="N6797">
        <v>0</v>
      </c>
    </row>
    <row r="6798" spans="1:14" x14ac:dyDescent="0.25">
      <c r="A6798" s="21" t="str">
        <f t="shared" si="106"/>
        <v>MOW H2N CAAG_2040</v>
      </c>
      <c r="B6798" t="s">
        <v>130</v>
      </c>
      <c r="C6798" t="s">
        <v>84</v>
      </c>
      <c r="D6798" t="s">
        <v>20</v>
      </c>
      <c r="E6798" t="s">
        <v>5</v>
      </c>
      <c r="F6798" t="s">
        <v>8</v>
      </c>
      <c r="G6798">
        <v>0</v>
      </c>
      <c r="H6798">
        <v>0</v>
      </c>
      <c r="I6798">
        <v>0</v>
      </c>
      <c r="J6798">
        <v>0</v>
      </c>
      <c r="L6798" s="26">
        <v>51501</v>
      </c>
      <c r="M6798">
        <v>17</v>
      </c>
      <c r="N6798">
        <v>0</v>
      </c>
    </row>
    <row r="6799" spans="1:14" x14ac:dyDescent="0.25">
      <c r="A6799" s="21" t="str">
        <f t="shared" si="106"/>
        <v>MOW H2N CAAG_2041</v>
      </c>
      <c r="B6799" t="s">
        <v>130</v>
      </c>
      <c r="C6799" t="s">
        <v>84</v>
      </c>
      <c r="D6799" t="s">
        <v>20</v>
      </c>
      <c r="E6799" t="s">
        <v>5</v>
      </c>
      <c r="F6799" t="s">
        <v>8</v>
      </c>
      <c r="G6799">
        <v>0</v>
      </c>
      <c r="H6799">
        <v>0</v>
      </c>
      <c r="I6799">
        <v>0</v>
      </c>
      <c r="J6799">
        <v>0</v>
      </c>
      <c r="L6799" s="26">
        <v>51866</v>
      </c>
      <c r="M6799">
        <v>18</v>
      </c>
      <c r="N6799">
        <v>0</v>
      </c>
    </row>
    <row r="6800" spans="1:14" x14ac:dyDescent="0.25">
      <c r="A6800" s="21" t="str">
        <f t="shared" si="106"/>
        <v>MOW H2N CAAG_2042</v>
      </c>
      <c r="B6800" t="s">
        <v>130</v>
      </c>
      <c r="C6800" t="s">
        <v>84</v>
      </c>
      <c r="D6800" t="s">
        <v>20</v>
      </c>
      <c r="E6800" t="s">
        <v>5</v>
      </c>
      <c r="F6800" t="s">
        <v>8</v>
      </c>
      <c r="G6800">
        <v>0</v>
      </c>
      <c r="H6800">
        <v>0</v>
      </c>
      <c r="I6800">
        <v>0</v>
      </c>
      <c r="J6800">
        <v>0</v>
      </c>
      <c r="L6800" s="26">
        <v>52231</v>
      </c>
      <c r="M6800">
        <v>19</v>
      </c>
      <c r="N6800">
        <v>0</v>
      </c>
    </row>
    <row r="6801" spans="1:14" x14ac:dyDescent="0.25">
      <c r="A6801" s="21" t="str">
        <f t="shared" si="106"/>
        <v>MOW H2N CAAG_2043</v>
      </c>
      <c r="B6801" t="s">
        <v>130</v>
      </c>
      <c r="C6801" t="s">
        <v>84</v>
      </c>
      <c r="D6801" t="s">
        <v>20</v>
      </c>
      <c r="E6801" t="s">
        <v>5</v>
      </c>
      <c r="F6801" t="s">
        <v>8</v>
      </c>
      <c r="G6801">
        <v>0</v>
      </c>
      <c r="H6801">
        <v>0</v>
      </c>
      <c r="I6801">
        <v>0</v>
      </c>
      <c r="J6801">
        <v>0</v>
      </c>
      <c r="L6801" s="26">
        <v>52596</v>
      </c>
      <c r="M6801">
        <v>20</v>
      </c>
      <c r="N6801">
        <v>0</v>
      </c>
    </row>
    <row r="6802" spans="1:14" x14ac:dyDescent="0.25">
      <c r="A6802" s="21" t="str">
        <f t="shared" si="106"/>
        <v>MOW H3C CAAG_2024</v>
      </c>
      <c r="B6802" t="s">
        <v>130</v>
      </c>
      <c r="C6802" t="s">
        <v>84</v>
      </c>
      <c r="D6802" t="s">
        <v>18</v>
      </c>
      <c r="E6802" t="s">
        <v>29</v>
      </c>
      <c r="F6802" t="s">
        <v>28</v>
      </c>
      <c r="K6802">
        <v>0</v>
      </c>
      <c r="L6802" s="26">
        <v>45657</v>
      </c>
      <c r="M6802">
        <v>1</v>
      </c>
    </row>
    <row r="6803" spans="1:14" x14ac:dyDescent="0.25">
      <c r="A6803" s="21" t="str">
        <f t="shared" si="106"/>
        <v>MOW H3C CAAG_2025</v>
      </c>
      <c r="B6803" t="s">
        <v>130</v>
      </c>
      <c r="C6803" t="s">
        <v>84</v>
      </c>
      <c r="D6803" t="s">
        <v>18</v>
      </c>
      <c r="E6803" t="s">
        <v>29</v>
      </c>
      <c r="F6803" t="s">
        <v>28</v>
      </c>
      <c r="K6803">
        <v>0</v>
      </c>
      <c r="L6803" s="26">
        <v>46022</v>
      </c>
      <c r="M6803">
        <v>2</v>
      </c>
    </row>
    <row r="6804" spans="1:14" x14ac:dyDescent="0.25">
      <c r="A6804" s="21" t="str">
        <f t="shared" si="106"/>
        <v>MOW H3C CAAG_2026</v>
      </c>
      <c r="B6804" t="s">
        <v>130</v>
      </c>
      <c r="C6804" t="s">
        <v>84</v>
      </c>
      <c r="D6804" t="s">
        <v>18</v>
      </c>
      <c r="E6804" t="s">
        <v>29</v>
      </c>
      <c r="F6804" t="s">
        <v>28</v>
      </c>
      <c r="K6804">
        <v>0</v>
      </c>
      <c r="L6804" s="26">
        <v>46387</v>
      </c>
      <c r="M6804">
        <v>3</v>
      </c>
    </row>
    <row r="6805" spans="1:14" x14ac:dyDescent="0.25">
      <c r="A6805" s="21" t="str">
        <f t="shared" si="106"/>
        <v>MOW H3C CAAG_2027</v>
      </c>
      <c r="B6805" t="s">
        <v>130</v>
      </c>
      <c r="C6805" t="s">
        <v>84</v>
      </c>
      <c r="D6805" t="s">
        <v>18</v>
      </c>
      <c r="E6805" t="s">
        <v>29</v>
      </c>
      <c r="F6805" t="s">
        <v>28</v>
      </c>
      <c r="K6805">
        <v>0</v>
      </c>
      <c r="L6805" s="26">
        <v>46752</v>
      </c>
      <c r="M6805">
        <v>4</v>
      </c>
    </row>
    <row r="6806" spans="1:14" x14ac:dyDescent="0.25">
      <c r="A6806" s="21" t="str">
        <f t="shared" si="106"/>
        <v>MOW H3C CAAG_2028</v>
      </c>
      <c r="B6806" t="s">
        <v>130</v>
      </c>
      <c r="C6806" t="s">
        <v>84</v>
      </c>
      <c r="D6806" t="s">
        <v>18</v>
      </c>
      <c r="E6806" t="s">
        <v>29</v>
      </c>
      <c r="F6806" t="s">
        <v>28</v>
      </c>
      <c r="K6806">
        <v>0</v>
      </c>
      <c r="L6806" s="26">
        <v>47118</v>
      </c>
      <c r="M6806">
        <v>5</v>
      </c>
    </row>
    <row r="6807" spans="1:14" x14ac:dyDescent="0.25">
      <c r="A6807" s="21" t="str">
        <f t="shared" si="106"/>
        <v>MOW H3C CAAG_2029</v>
      </c>
      <c r="B6807" t="s">
        <v>130</v>
      </c>
      <c r="C6807" t="s">
        <v>84</v>
      </c>
      <c r="D6807" t="s">
        <v>18</v>
      </c>
      <c r="E6807" t="s">
        <v>29</v>
      </c>
      <c r="F6807" t="s">
        <v>28</v>
      </c>
      <c r="K6807">
        <v>0</v>
      </c>
      <c r="L6807" s="26">
        <v>47483</v>
      </c>
      <c r="M6807">
        <v>6</v>
      </c>
    </row>
    <row r="6808" spans="1:14" x14ac:dyDescent="0.25">
      <c r="A6808" s="21" t="str">
        <f t="shared" si="106"/>
        <v>MOW H3C CAAG_2030</v>
      </c>
      <c r="B6808" t="s">
        <v>130</v>
      </c>
      <c r="C6808" t="s">
        <v>84</v>
      </c>
      <c r="D6808" t="s">
        <v>18</v>
      </c>
      <c r="E6808" t="s">
        <v>29</v>
      </c>
      <c r="F6808" t="s">
        <v>28</v>
      </c>
      <c r="K6808">
        <v>0</v>
      </c>
      <c r="L6808" s="26">
        <v>47848</v>
      </c>
      <c r="M6808">
        <v>7</v>
      </c>
    </row>
    <row r="6809" spans="1:14" x14ac:dyDescent="0.25">
      <c r="A6809" s="21" t="str">
        <f t="shared" si="106"/>
        <v>MOW H3C CAAG_2031</v>
      </c>
      <c r="B6809" t="s">
        <v>130</v>
      </c>
      <c r="C6809" t="s">
        <v>84</v>
      </c>
      <c r="D6809" t="s">
        <v>18</v>
      </c>
      <c r="E6809" t="s">
        <v>29</v>
      </c>
      <c r="F6809" t="s">
        <v>28</v>
      </c>
      <c r="K6809">
        <v>0</v>
      </c>
      <c r="L6809" s="26">
        <v>48213</v>
      </c>
      <c r="M6809">
        <v>8</v>
      </c>
    </row>
    <row r="6810" spans="1:14" x14ac:dyDescent="0.25">
      <c r="A6810" s="21" t="str">
        <f t="shared" si="106"/>
        <v>MOW H3C CAAG_2032</v>
      </c>
      <c r="B6810" t="s">
        <v>130</v>
      </c>
      <c r="C6810" t="s">
        <v>84</v>
      </c>
      <c r="D6810" t="s">
        <v>18</v>
      </c>
      <c r="E6810" t="s">
        <v>29</v>
      </c>
      <c r="F6810" t="s">
        <v>28</v>
      </c>
      <c r="K6810">
        <v>0</v>
      </c>
      <c r="L6810" s="26">
        <v>48579</v>
      </c>
      <c r="M6810">
        <v>9</v>
      </c>
    </row>
    <row r="6811" spans="1:14" x14ac:dyDescent="0.25">
      <c r="A6811" s="21" t="str">
        <f t="shared" si="106"/>
        <v>MOW H3C CAAG_2033</v>
      </c>
      <c r="B6811" t="s">
        <v>130</v>
      </c>
      <c r="C6811" t="s">
        <v>84</v>
      </c>
      <c r="D6811" t="s">
        <v>18</v>
      </c>
      <c r="E6811" t="s">
        <v>29</v>
      </c>
      <c r="F6811" t="s">
        <v>28</v>
      </c>
      <c r="K6811">
        <v>10631.4326171875</v>
      </c>
      <c r="L6811" s="26">
        <v>48944</v>
      </c>
      <c r="M6811">
        <v>10</v>
      </c>
    </row>
    <row r="6812" spans="1:14" x14ac:dyDescent="0.25">
      <c r="A6812" s="21" t="str">
        <f t="shared" si="106"/>
        <v>MOW H3C CAAG_2034</v>
      </c>
      <c r="B6812" t="s">
        <v>130</v>
      </c>
      <c r="C6812" t="s">
        <v>84</v>
      </c>
      <c r="D6812" t="s">
        <v>18</v>
      </c>
      <c r="E6812" t="s">
        <v>29</v>
      </c>
      <c r="F6812" t="s">
        <v>28</v>
      </c>
      <c r="K6812">
        <v>110447.671875</v>
      </c>
      <c r="L6812" s="26">
        <v>49309</v>
      </c>
      <c r="M6812">
        <v>11</v>
      </c>
    </row>
    <row r="6813" spans="1:14" x14ac:dyDescent="0.25">
      <c r="A6813" s="21" t="str">
        <f t="shared" si="106"/>
        <v>MOW H3C CAAG_2035</v>
      </c>
      <c r="B6813" t="s">
        <v>130</v>
      </c>
      <c r="C6813" t="s">
        <v>84</v>
      </c>
      <c r="D6813" t="s">
        <v>18</v>
      </c>
      <c r="E6813" t="s">
        <v>29</v>
      </c>
      <c r="F6813" t="s">
        <v>28</v>
      </c>
      <c r="K6813">
        <v>0</v>
      </c>
      <c r="L6813" s="26">
        <v>49674</v>
      </c>
      <c r="M6813">
        <v>12</v>
      </c>
    </row>
    <row r="6814" spans="1:14" x14ac:dyDescent="0.25">
      <c r="A6814" s="21" t="str">
        <f t="shared" si="106"/>
        <v>MOW H3C CAAG_2036</v>
      </c>
      <c r="B6814" t="s">
        <v>130</v>
      </c>
      <c r="C6814" t="s">
        <v>84</v>
      </c>
      <c r="D6814" t="s">
        <v>18</v>
      </c>
      <c r="E6814" t="s">
        <v>29</v>
      </c>
      <c r="F6814" t="s">
        <v>28</v>
      </c>
      <c r="K6814">
        <v>0</v>
      </c>
      <c r="L6814" s="26">
        <v>50040</v>
      </c>
      <c r="M6814">
        <v>13</v>
      </c>
    </row>
    <row r="6815" spans="1:14" x14ac:dyDescent="0.25">
      <c r="A6815" s="21" t="str">
        <f t="shared" si="106"/>
        <v>MOW H3C CAAG_2037</v>
      </c>
      <c r="B6815" t="s">
        <v>130</v>
      </c>
      <c r="C6815" t="s">
        <v>84</v>
      </c>
      <c r="D6815" t="s">
        <v>18</v>
      </c>
      <c r="E6815" t="s">
        <v>29</v>
      </c>
      <c r="F6815" t="s">
        <v>28</v>
      </c>
      <c r="K6815">
        <v>139005.1875</v>
      </c>
      <c r="L6815" s="26">
        <v>50405</v>
      </c>
      <c r="M6815">
        <v>14</v>
      </c>
    </row>
    <row r="6816" spans="1:14" x14ac:dyDescent="0.25">
      <c r="A6816" s="21" t="str">
        <f t="shared" si="106"/>
        <v>MOW H3C CAAG_2038</v>
      </c>
      <c r="B6816" t="s">
        <v>130</v>
      </c>
      <c r="C6816" t="s">
        <v>84</v>
      </c>
      <c r="D6816" t="s">
        <v>18</v>
      </c>
      <c r="E6816" t="s">
        <v>29</v>
      </c>
      <c r="F6816" t="s">
        <v>28</v>
      </c>
      <c r="K6816">
        <v>330528.90625</v>
      </c>
      <c r="L6816" s="26">
        <v>50770</v>
      </c>
      <c r="M6816">
        <v>15</v>
      </c>
    </row>
    <row r="6817" spans="1:13" x14ac:dyDescent="0.25">
      <c r="A6817" s="21" t="str">
        <f t="shared" si="106"/>
        <v>MOW H3C CAAG_2039</v>
      </c>
      <c r="B6817" t="s">
        <v>130</v>
      </c>
      <c r="C6817" t="s">
        <v>84</v>
      </c>
      <c r="D6817" t="s">
        <v>18</v>
      </c>
      <c r="E6817" t="s">
        <v>29</v>
      </c>
      <c r="F6817" t="s">
        <v>28</v>
      </c>
      <c r="K6817">
        <v>52115.34765625</v>
      </c>
      <c r="L6817" s="26">
        <v>51135</v>
      </c>
      <c r="M6817">
        <v>16</v>
      </c>
    </row>
    <row r="6818" spans="1:13" x14ac:dyDescent="0.25">
      <c r="A6818" s="21" t="str">
        <f t="shared" si="106"/>
        <v>MOW H3C CAAG_2040</v>
      </c>
      <c r="B6818" t="s">
        <v>130</v>
      </c>
      <c r="C6818" t="s">
        <v>84</v>
      </c>
      <c r="D6818" t="s">
        <v>18</v>
      </c>
      <c r="E6818" t="s">
        <v>29</v>
      </c>
      <c r="F6818" t="s">
        <v>28</v>
      </c>
      <c r="K6818">
        <v>162229.765625</v>
      </c>
      <c r="L6818" s="26">
        <v>51501</v>
      </c>
      <c r="M6818">
        <v>17</v>
      </c>
    </row>
    <row r="6819" spans="1:13" x14ac:dyDescent="0.25">
      <c r="A6819" s="21" t="str">
        <f t="shared" si="106"/>
        <v>MOW H3C CAAG_2041</v>
      </c>
      <c r="B6819" t="s">
        <v>130</v>
      </c>
      <c r="C6819" t="s">
        <v>84</v>
      </c>
      <c r="D6819" t="s">
        <v>18</v>
      </c>
      <c r="E6819" t="s">
        <v>29</v>
      </c>
      <c r="F6819" t="s">
        <v>28</v>
      </c>
      <c r="K6819">
        <v>256901.40625</v>
      </c>
      <c r="L6819" s="26">
        <v>51866</v>
      </c>
      <c r="M6819">
        <v>18</v>
      </c>
    </row>
    <row r="6820" spans="1:13" x14ac:dyDescent="0.25">
      <c r="A6820" s="21" t="str">
        <f t="shared" si="106"/>
        <v>MOW H3C CAAG_2042</v>
      </c>
      <c r="B6820" t="s">
        <v>130</v>
      </c>
      <c r="C6820" t="s">
        <v>84</v>
      </c>
      <c r="D6820" t="s">
        <v>18</v>
      </c>
      <c r="E6820" t="s">
        <v>29</v>
      </c>
      <c r="F6820" t="s">
        <v>28</v>
      </c>
      <c r="K6820">
        <v>385310.78125</v>
      </c>
      <c r="L6820" s="26">
        <v>52231</v>
      </c>
      <c r="M6820">
        <v>19</v>
      </c>
    </row>
    <row r="6821" spans="1:13" x14ac:dyDescent="0.25">
      <c r="A6821" s="21" t="str">
        <f t="shared" si="106"/>
        <v>MOW H3C CAAG_2043</v>
      </c>
      <c r="B6821" t="s">
        <v>130</v>
      </c>
      <c r="C6821" t="s">
        <v>84</v>
      </c>
      <c r="D6821" t="s">
        <v>18</v>
      </c>
      <c r="E6821" t="s">
        <v>29</v>
      </c>
      <c r="F6821" t="s">
        <v>28</v>
      </c>
      <c r="K6821">
        <v>391237.4375</v>
      </c>
      <c r="L6821" s="26">
        <v>52596</v>
      </c>
      <c r="M6821">
        <v>20</v>
      </c>
    </row>
    <row r="6822" spans="1:13" x14ac:dyDescent="0.25">
      <c r="A6822" s="21" t="str">
        <f t="shared" si="106"/>
        <v>MOW H3C CAAG_2024</v>
      </c>
      <c r="B6822" t="s">
        <v>130</v>
      </c>
      <c r="C6822" t="s">
        <v>84</v>
      </c>
      <c r="D6822" t="s">
        <v>18</v>
      </c>
      <c r="E6822" t="s">
        <v>29</v>
      </c>
      <c r="F6822" t="s">
        <v>31</v>
      </c>
      <c r="K6822">
        <v>0</v>
      </c>
      <c r="L6822" s="26">
        <v>45657</v>
      </c>
      <c r="M6822">
        <v>1</v>
      </c>
    </row>
    <row r="6823" spans="1:13" x14ac:dyDescent="0.25">
      <c r="A6823" s="21" t="str">
        <f t="shared" si="106"/>
        <v>MOW H3C CAAG_2025</v>
      </c>
      <c r="B6823" t="s">
        <v>130</v>
      </c>
      <c r="C6823" t="s">
        <v>84</v>
      </c>
      <c r="D6823" t="s">
        <v>18</v>
      </c>
      <c r="E6823" t="s">
        <v>29</v>
      </c>
      <c r="F6823" t="s">
        <v>31</v>
      </c>
      <c r="K6823">
        <v>0</v>
      </c>
      <c r="L6823" s="26">
        <v>46022</v>
      </c>
      <c r="M6823">
        <v>2</v>
      </c>
    </row>
    <row r="6824" spans="1:13" x14ac:dyDescent="0.25">
      <c r="A6824" s="21" t="str">
        <f t="shared" si="106"/>
        <v>MOW H3C CAAG_2026</v>
      </c>
      <c r="B6824" t="s">
        <v>130</v>
      </c>
      <c r="C6824" t="s">
        <v>84</v>
      </c>
      <c r="D6824" t="s">
        <v>18</v>
      </c>
      <c r="E6824" t="s">
        <v>29</v>
      </c>
      <c r="F6824" t="s">
        <v>31</v>
      </c>
      <c r="K6824">
        <v>0</v>
      </c>
      <c r="L6824" s="26">
        <v>46387</v>
      </c>
      <c r="M6824">
        <v>3</v>
      </c>
    </row>
    <row r="6825" spans="1:13" x14ac:dyDescent="0.25">
      <c r="A6825" s="21" t="str">
        <f t="shared" si="106"/>
        <v>MOW H3C CAAG_2027</v>
      </c>
      <c r="B6825" t="s">
        <v>130</v>
      </c>
      <c r="C6825" t="s">
        <v>84</v>
      </c>
      <c r="D6825" t="s">
        <v>18</v>
      </c>
      <c r="E6825" t="s">
        <v>29</v>
      </c>
      <c r="F6825" t="s">
        <v>31</v>
      </c>
      <c r="K6825">
        <v>0</v>
      </c>
      <c r="L6825" s="26">
        <v>46752</v>
      </c>
      <c r="M6825">
        <v>4</v>
      </c>
    </row>
    <row r="6826" spans="1:13" x14ac:dyDescent="0.25">
      <c r="A6826" s="21" t="str">
        <f t="shared" si="106"/>
        <v>MOW H3C CAAG_2028</v>
      </c>
      <c r="B6826" t="s">
        <v>130</v>
      </c>
      <c r="C6826" t="s">
        <v>84</v>
      </c>
      <c r="D6826" t="s">
        <v>18</v>
      </c>
      <c r="E6826" t="s">
        <v>29</v>
      </c>
      <c r="F6826" t="s">
        <v>31</v>
      </c>
      <c r="K6826">
        <v>0</v>
      </c>
      <c r="L6826" s="26">
        <v>47118</v>
      </c>
      <c r="M6826">
        <v>5</v>
      </c>
    </row>
    <row r="6827" spans="1:13" x14ac:dyDescent="0.25">
      <c r="A6827" s="21" t="str">
        <f t="shared" si="106"/>
        <v>MOW H3C CAAG_2029</v>
      </c>
      <c r="B6827" t="s">
        <v>130</v>
      </c>
      <c r="C6827" t="s">
        <v>84</v>
      </c>
      <c r="D6827" t="s">
        <v>18</v>
      </c>
      <c r="E6827" t="s">
        <v>29</v>
      </c>
      <c r="F6827" t="s">
        <v>31</v>
      </c>
      <c r="K6827">
        <v>0</v>
      </c>
      <c r="L6827" s="26">
        <v>47483</v>
      </c>
      <c r="M6827">
        <v>6</v>
      </c>
    </row>
    <row r="6828" spans="1:13" x14ac:dyDescent="0.25">
      <c r="A6828" s="21" t="str">
        <f t="shared" si="106"/>
        <v>MOW H3C CAAG_2030</v>
      </c>
      <c r="B6828" t="s">
        <v>130</v>
      </c>
      <c r="C6828" t="s">
        <v>84</v>
      </c>
      <c r="D6828" t="s">
        <v>18</v>
      </c>
      <c r="E6828" t="s">
        <v>29</v>
      </c>
      <c r="F6828" t="s">
        <v>31</v>
      </c>
      <c r="K6828">
        <v>0</v>
      </c>
      <c r="L6828" s="26">
        <v>47848</v>
      </c>
      <c r="M6828">
        <v>7</v>
      </c>
    </row>
    <row r="6829" spans="1:13" x14ac:dyDescent="0.25">
      <c r="A6829" s="21" t="str">
        <f t="shared" si="106"/>
        <v>MOW H3C CAAG_2031</v>
      </c>
      <c r="B6829" t="s">
        <v>130</v>
      </c>
      <c r="C6829" t="s">
        <v>84</v>
      </c>
      <c r="D6829" t="s">
        <v>18</v>
      </c>
      <c r="E6829" t="s">
        <v>29</v>
      </c>
      <c r="F6829" t="s">
        <v>31</v>
      </c>
      <c r="K6829">
        <v>0</v>
      </c>
      <c r="L6829" s="26">
        <v>48213</v>
      </c>
      <c r="M6829">
        <v>8</v>
      </c>
    </row>
    <row r="6830" spans="1:13" x14ac:dyDescent="0.25">
      <c r="A6830" s="21" t="str">
        <f t="shared" si="106"/>
        <v>MOW H3C CAAG_2032</v>
      </c>
      <c r="B6830" t="s">
        <v>130</v>
      </c>
      <c r="C6830" t="s">
        <v>84</v>
      </c>
      <c r="D6830" t="s">
        <v>18</v>
      </c>
      <c r="E6830" t="s">
        <v>29</v>
      </c>
      <c r="F6830" t="s">
        <v>31</v>
      </c>
      <c r="K6830">
        <v>0</v>
      </c>
      <c r="L6830" s="26">
        <v>48579</v>
      </c>
      <c r="M6830">
        <v>9</v>
      </c>
    </row>
    <row r="6831" spans="1:13" x14ac:dyDescent="0.25">
      <c r="A6831" s="21" t="str">
        <f t="shared" si="106"/>
        <v>MOW H3C CAAG_2033</v>
      </c>
      <c r="B6831" t="s">
        <v>130</v>
      </c>
      <c r="C6831" t="s">
        <v>84</v>
      </c>
      <c r="D6831" t="s">
        <v>18</v>
      </c>
      <c r="E6831" t="s">
        <v>29</v>
      </c>
      <c r="F6831" t="s">
        <v>31</v>
      </c>
      <c r="K6831">
        <v>0</v>
      </c>
      <c r="L6831" s="26">
        <v>48944</v>
      </c>
      <c r="M6831">
        <v>10</v>
      </c>
    </row>
    <row r="6832" spans="1:13" x14ac:dyDescent="0.25">
      <c r="A6832" s="21" t="str">
        <f t="shared" si="106"/>
        <v>MOW H3C CAAG_2034</v>
      </c>
      <c r="B6832" t="s">
        <v>130</v>
      </c>
      <c r="C6832" t="s">
        <v>84</v>
      </c>
      <c r="D6832" t="s">
        <v>18</v>
      </c>
      <c r="E6832" t="s">
        <v>29</v>
      </c>
      <c r="F6832" t="s">
        <v>31</v>
      </c>
      <c r="K6832">
        <v>0</v>
      </c>
      <c r="L6832" s="26">
        <v>49309</v>
      </c>
      <c r="M6832">
        <v>11</v>
      </c>
    </row>
    <row r="6833" spans="1:14" x14ac:dyDescent="0.25">
      <c r="A6833" s="21" t="str">
        <f t="shared" si="106"/>
        <v>MOW H3C CAAG_2035</v>
      </c>
      <c r="B6833" t="s">
        <v>130</v>
      </c>
      <c r="C6833" t="s">
        <v>84</v>
      </c>
      <c r="D6833" t="s">
        <v>18</v>
      </c>
      <c r="E6833" t="s">
        <v>29</v>
      </c>
      <c r="F6833" t="s">
        <v>31</v>
      </c>
      <c r="K6833">
        <v>0</v>
      </c>
      <c r="L6833" s="26">
        <v>49674</v>
      </c>
      <c r="M6833">
        <v>12</v>
      </c>
    </row>
    <row r="6834" spans="1:14" x14ac:dyDescent="0.25">
      <c r="A6834" s="21" t="str">
        <f t="shared" si="106"/>
        <v>MOW H3C CAAG_2036</v>
      </c>
      <c r="B6834" t="s">
        <v>130</v>
      </c>
      <c r="C6834" t="s">
        <v>84</v>
      </c>
      <c r="D6834" t="s">
        <v>18</v>
      </c>
      <c r="E6834" t="s">
        <v>29</v>
      </c>
      <c r="F6834" t="s">
        <v>31</v>
      </c>
      <c r="K6834">
        <v>0</v>
      </c>
      <c r="L6834" s="26">
        <v>50040</v>
      </c>
      <c r="M6834">
        <v>13</v>
      </c>
    </row>
    <row r="6835" spans="1:14" x14ac:dyDescent="0.25">
      <c r="A6835" s="21" t="str">
        <f t="shared" si="106"/>
        <v>MOW H3C CAAG_2037</v>
      </c>
      <c r="B6835" t="s">
        <v>130</v>
      </c>
      <c r="C6835" t="s">
        <v>84</v>
      </c>
      <c r="D6835" t="s">
        <v>18</v>
      </c>
      <c r="E6835" t="s">
        <v>29</v>
      </c>
      <c r="F6835" t="s">
        <v>31</v>
      </c>
      <c r="K6835">
        <v>0</v>
      </c>
      <c r="L6835" s="26">
        <v>50405</v>
      </c>
      <c r="M6835">
        <v>14</v>
      </c>
    </row>
    <row r="6836" spans="1:14" x14ac:dyDescent="0.25">
      <c r="A6836" s="21" t="str">
        <f t="shared" si="106"/>
        <v>MOW H3C CAAG_2038</v>
      </c>
      <c r="B6836" t="s">
        <v>130</v>
      </c>
      <c r="C6836" t="s">
        <v>84</v>
      </c>
      <c r="D6836" t="s">
        <v>18</v>
      </c>
      <c r="E6836" t="s">
        <v>29</v>
      </c>
      <c r="F6836" t="s">
        <v>31</v>
      </c>
      <c r="K6836">
        <v>0</v>
      </c>
      <c r="L6836" s="26">
        <v>50770</v>
      </c>
      <c r="M6836">
        <v>15</v>
      </c>
    </row>
    <row r="6837" spans="1:14" x14ac:dyDescent="0.25">
      <c r="A6837" s="21" t="str">
        <f t="shared" si="106"/>
        <v>MOW H3C CAAG_2039</v>
      </c>
      <c r="B6837" t="s">
        <v>130</v>
      </c>
      <c r="C6837" t="s">
        <v>84</v>
      </c>
      <c r="D6837" t="s">
        <v>18</v>
      </c>
      <c r="E6837" t="s">
        <v>29</v>
      </c>
      <c r="F6837" t="s">
        <v>31</v>
      </c>
      <c r="K6837">
        <v>0</v>
      </c>
      <c r="L6837" s="26">
        <v>51135</v>
      </c>
      <c r="M6837">
        <v>16</v>
      </c>
    </row>
    <row r="6838" spans="1:14" x14ac:dyDescent="0.25">
      <c r="A6838" s="21" t="str">
        <f t="shared" si="106"/>
        <v>MOW H3C CAAG_2040</v>
      </c>
      <c r="B6838" t="s">
        <v>130</v>
      </c>
      <c r="C6838" t="s">
        <v>84</v>
      </c>
      <c r="D6838" t="s">
        <v>18</v>
      </c>
      <c r="E6838" t="s">
        <v>29</v>
      </c>
      <c r="F6838" t="s">
        <v>31</v>
      </c>
      <c r="K6838">
        <v>0</v>
      </c>
      <c r="L6838" s="26">
        <v>51501</v>
      </c>
      <c r="M6838">
        <v>17</v>
      </c>
    </row>
    <row r="6839" spans="1:14" x14ac:dyDescent="0.25">
      <c r="A6839" s="21" t="str">
        <f t="shared" si="106"/>
        <v>MOW H3C CAAG_2041</v>
      </c>
      <c r="B6839" t="s">
        <v>130</v>
      </c>
      <c r="C6839" t="s">
        <v>84</v>
      </c>
      <c r="D6839" t="s">
        <v>18</v>
      </c>
      <c r="E6839" t="s">
        <v>29</v>
      </c>
      <c r="F6839" t="s">
        <v>31</v>
      </c>
      <c r="K6839">
        <v>0</v>
      </c>
      <c r="L6839" s="26">
        <v>51866</v>
      </c>
      <c r="M6839">
        <v>18</v>
      </c>
    </row>
    <row r="6840" spans="1:14" x14ac:dyDescent="0.25">
      <c r="A6840" s="21" t="str">
        <f t="shared" si="106"/>
        <v>MOW H3C CAAG_2042</v>
      </c>
      <c r="B6840" t="s">
        <v>130</v>
      </c>
      <c r="C6840" t="s">
        <v>84</v>
      </c>
      <c r="D6840" t="s">
        <v>18</v>
      </c>
      <c r="E6840" t="s">
        <v>29</v>
      </c>
      <c r="F6840" t="s">
        <v>31</v>
      </c>
      <c r="K6840">
        <v>0</v>
      </c>
      <c r="L6840" s="26">
        <v>52231</v>
      </c>
      <c r="M6840">
        <v>19</v>
      </c>
    </row>
    <row r="6841" spans="1:14" x14ac:dyDescent="0.25">
      <c r="A6841" s="21" t="str">
        <f t="shared" si="106"/>
        <v>MOW H3C CAAG_2043</v>
      </c>
      <c r="B6841" t="s">
        <v>130</v>
      </c>
      <c r="C6841" t="s">
        <v>84</v>
      </c>
      <c r="D6841" t="s">
        <v>18</v>
      </c>
      <c r="E6841" t="s">
        <v>29</v>
      </c>
      <c r="F6841" t="s">
        <v>31</v>
      </c>
      <c r="K6841">
        <v>0</v>
      </c>
      <c r="L6841" s="26">
        <v>52596</v>
      </c>
      <c r="M6841">
        <v>20</v>
      </c>
    </row>
    <row r="6842" spans="1:14" x14ac:dyDescent="0.25">
      <c r="A6842" s="21" t="str">
        <f t="shared" si="106"/>
        <v>MOW H3C CAAG_2024</v>
      </c>
      <c r="B6842" t="s">
        <v>130</v>
      </c>
      <c r="C6842" t="s">
        <v>84</v>
      </c>
      <c r="D6842" t="s">
        <v>18</v>
      </c>
      <c r="E6842" t="s">
        <v>5</v>
      </c>
      <c r="F6842" t="s">
        <v>4</v>
      </c>
      <c r="G6842">
        <v>0</v>
      </c>
      <c r="H6842">
        <v>0</v>
      </c>
      <c r="I6842">
        <v>0</v>
      </c>
      <c r="J6842">
        <v>0</v>
      </c>
      <c r="L6842" s="26">
        <v>45657</v>
      </c>
      <c r="M6842">
        <v>1</v>
      </c>
      <c r="N6842">
        <v>0</v>
      </c>
    </row>
    <row r="6843" spans="1:14" x14ac:dyDescent="0.25">
      <c r="A6843" s="21" t="str">
        <f t="shared" si="106"/>
        <v>MOW H3C CAAG_2025</v>
      </c>
      <c r="B6843" t="s">
        <v>130</v>
      </c>
      <c r="C6843" t="s">
        <v>84</v>
      </c>
      <c r="D6843" t="s">
        <v>18</v>
      </c>
      <c r="E6843" t="s">
        <v>5</v>
      </c>
      <c r="F6843" t="s">
        <v>4</v>
      </c>
      <c r="G6843">
        <v>0</v>
      </c>
      <c r="H6843">
        <v>0</v>
      </c>
      <c r="I6843">
        <v>0</v>
      </c>
      <c r="J6843">
        <v>0</v>
      </c>
      <c r="L6843" s="26">
        <v>46022</v>
      </c>
      <c r="M6843">
        <v>2</v>
      </c>
      <c r="N6843">
        <v>0</v>
      </c>
    </row>
    <row r="6844" spans="1:14" x14ac:dyDescent="0.25">
      <c r="A6844" s="21" t="str">
        <f t="shared" si="106"/>
        <v>MOW H3C CAAG_2026</v>
      </c>
      <c r="B6844" t="s">
        <v>130</v>
      </c>
      <c r="C6844" t="s">
        <v>84</v>
      </c>
      <c r="D6844" t="s">
        <v>18</v>
      </c>
      <c r="E6844" t="s">
        <v>5</v>
      </c>
      <c r="F6844" t="s">
        <v>4</v>
      </c>
      <c r="G6844">
        <v>0</v>
      </c>
      <c r="H6844">
        <v>0</v>
      </c>
      <c r="I6844">
        <v>1667.77392578125</v>
      </c>
      <c r="J6844">
        <v>0</v>
      </c>
      <c r="L6844" s="26">
        <v>46387</v>
      </c>
      <c r="M6844">
        <v>3</v>
      </c>
      <c r="N6844">
        <v>0</v>
      </c>
    </row>
    <row r="6845" spans="1:14" x14ac:dyDescent="0.25">
      <c r="A6845" s="21" t="str">
        <f t="shared" si="106"/>
        <v>MOW H3C CAAG_2027</v>
      </c>
      <c r="B6845" t="s">
        <v>130</v>
      </c>
      <c r="C6845" t="s">
        <v>84</v>
      </c>
      <c r="D6845" t="s">
        <v>18</v>
      </c>
      <c r="E6845" t="s">
        <v>5</v>
      </c>
      <c r="F6845" t="s">
        <v>4</v>
      </c>
      <c r="G6845">
        <v>0</v>
      </c>
      <c r="H6845">
        <v>11724.55859375</v>
      </c>
      <c r="I6845">
        <v>40465.3046875</v>
      </c>
      <c r="J6845">
        <v>0</v>
      </c>
      <c r="L6845" s="26">
        <v>46752</v>
      </c>
      <c r="M6845">
        <v>4</v>
      </c>
      <c r="N6845">
        <v>-13238.798828125</v>
      </c>
    </row>
    <row r="6846" spans="1:14" x14ac:dyDescent="0.25">
      <c r="A6846" s="21" t="str">
        <f t="shared" si="106"/>
        <v>MOW H3C CAAG_2028</v>
      </c>
      <c r="B6846" t="s">
        <v>130</v>
      </c>
      <c r="C6846" t="s">
        <v>84</v>
      </c>
      <c r="D6846" t="s">
        <v>18</v>
      </c>
      <c r="E6846" t="s">
        <v>5</v>
      </c>
      <c r="F6846" t="s">
        <v>4</v>
      </c>
      <c r="G6846">
        <v>0</v>
      </c>
      <c r="H6846">
        <v>11829.78125</v>
      </c>
      <c r="I6846">
        <v>38779.33203125</v>
      </c>
      <c r="J6846">
        <v>0</v>
      </c>
      <c r="L6846" s="26">
        <v>47118</v>
      </c>
      <c r="M6846">
        <v>5</v>
      </c>
      <c r="N6846">
        <v>-13530.947265625</v>
      </c>
    </row>
    <row r="6847" spans="1:14" x14ac:dyDescent="0.25">
      <c r="A6847" s="21" t="str">
        <f t="shared" si="106"/>
        <v>MOW H3C CAAG_2029</v>
      </c>
      <c r="B6847" t="s">
        <v>130</v>
      </c>
      <c r="C6847" t="s">
        <v>84</v>
      </c>
      <c r="D6847" t="s">
        <v>18</v>
      </c>
      <c r="E6847" t="s">
        <v>5</v>
      </c>
      <c r="F6847" t="s">
        <v>4</v>
      </c>
      <c r="G6847">
        <v>0</v>
      </c>
      <c r="H6847">
        <v>44438.9140625</v>
      </c>
      <c r="I6847">
        <v>105899.96875</v>
      </c>
      <c r="J6847">
        <v>0</v>
      </c>
      <c r="L6847" s="26">
        <v>47483</v>
      </c>
      <c r="M6847">
        <v>6</v>
      </c>
      <c r="N6847">
        <v>14756.7880859375</v>
      </c>
    </row>
    <row r="6848" spans="1:14" x14ac:dyDescent="0.25">
      <c r="A6848" s="21" t="str">
        <f t="shared" si="106"/>
        <v>MOW H3C CAAG_2030</v>
      </c>
      <c r="B6848" t="s">
        <v>130</v>
      </c>
      <c r="C6848" t="s">
        <v>84</v>
      </c>
      <c r="D6848" t="s">
        <v>18</v>
      </c>
      <c r="E6848" t="s">
        <v>5</v>
      </c>
      <c r="F6848" t="s">
        <v>4</v>
      </c>
      <c r="G6848">
        <v>0</v>
      </c>
      <c r="H6848">
        <v>72604.9609375</v>
      </c>
      <c r="I6848">
        <v>155348.78125</v>
      </c>
      <c r="J6848">
        <v>0</v>
      </c>
      <c r="L6848" s="26">
        <v>47848</v>
      </c>
      <c r="M6848">
        <v>7</v>
      </c>
      <c r="N6848">
        <v>43375.203125</v>
      </c>
    </row>
    <row r="6849" spans="1:14" x14ac:dyDescent="0.25">
      <c r="A6849" s="21" t="str">
        <f t="shared" si="106"/>
        <v>MOW H3C CAAG_2031</v>
      </c>
      <c r="B6849" t="s">
        <v>130</v>
      </c>
      <c r="C6849" t="s">
        <v>84</v>
      </c>
      <c r="D6849" t="s">
        <v>18</v>
      </c>
      <c r="E6849" t="s">
        <v>5</v>
      </c>
      <c r="F6849" t="s">
        <v>4</v>
      </c>
      <c r="G6849">
        <v>0</v>
      </c>
      <c r="H6849">
        <v>115952.0703125</v>
      </c>
      <c r="I6849">
        <v>150604.828125</v>
      </c>
      <c r="J6849">
        <v>0</v>
      </c>
      <c r="L6849" s="26">
        <v>48213</v>
      </c>
      <c r="M6849">
        <v>8</v>
      </c>
      <c r="N6849">
        <v>132233.703125</v>
      </c>
    </row>
    <row r="6850" spans="1:14" x14ac:dyDescent="0.25">
      <c r="A6850" s="21" t="str">
        <f t="shared" ref="A6850:A6913" si="107">B6850&amp;" "&amp;D6850&amp;" "&amp;C6850&amp;"_"&amp;YEAR(L6850)</f>
        <v>MOW H3C CAAG_2032</v>
      </c>
      <c r="B6850" t="s">
        <v>130</v>
      </c>
      <c r="C6850" t="s">
        <v>84</v>
      </c>
      <c r="D6850" t="s">
        <v>18</v>
      </c>
      <c r="E6850" t="s">
        <v>5</v>
      </c>
      <c r="F6850" t="s">
        <v>4</v>
      </c>
      <c r="G6850">
        <v>0</v>
      </c>
      <c r="H6850">
        <v>124188.6796875</v>
      </c>
      <c r="I6850">
        <v>147710.921875</v>
      </c>
      <c r="J6850">
        <v>0</v>
      </c>
      <c r="L6850" s="26">
        <v>48579</v>
      </c>
      <c r="M6850">
        <v>9</v>
      </c>
      <c r="N6850">
        <v>152996.75</v>
      </c>
    </row>
    <row r="6851" spans="1:14" x14ac:dyDescent="0.25">
      <c r="A6851" s="21" t="str">
        <f t="shared" si="107"/>
        <v>MOW H3C CAAG_2033</v>
      </c>
      <c r="B6851" t="s">
        <v>130</v>
      </c>
      <c r="C6851" t="s">
        <v>84</v>
      </c>
      <c r="D6851" t="s">
        <v>18</v>
      </c>
      <c r="E6851" t="s">
        <v>5</v>
      </c>
      <c r="F6851" t="s">
        <v>4</v>
      </c>
      <c r="G6851">
        <v>0</v>
      </c>
      <c r="H6851">
        <v>124457.4453125</v>
      </c>
      <c r="I6851">
        <v>144471.359375</v>
      </c>
      <c r="J6851">
        <v>0</v>
      </c>
      <c r="L6851" s="26">
        <v>48944</v>
      </c>
      <c r="M6851">
        <v>10</v>
      </c>
      <c r="N6851">
        <v>189515.78125</v>
      </c>
    </row>
    <row r="6852" spans="1:14" x14ac:dyDescent="0.25">
      <c r="A6852" s="21" t="str">
        <f t="shared" si="107"/>
        <v>MOW H3C CAAG_2034</v>
      </c>
      <c r="B6852" t="s">
        <v>130</v>
      </c>
      <c r="C6852" t="s">
        <v>84</v>
      </c>
      <c r="D6852" t="s">
        <v>18</v>
      </c>
      <c r="E6852" t="s">
        <v>5</v>
      </c>
      <c r="F6852" t="s">
        <v>4</v>
      </c>
      <c r="G6852">
        <v>0</v>
      </c>
      <c r="H6852">
        <v>115386.0390625</v>
      </c>
      <c r="I6852">
        <v>142079.21875</v>
      </c>
      <c r="J6852">
        <v>0</v>
      </c>
      <c r="L6852" s="26">
        <v>49309</v>
      </c>
      <c r="M6852">
        <v>11</v>
      </c>
      <c r="N6852">
        <v>197340.421875</v>
      </c>
    </row>
    <row r="6853" spans="1:14" x14ac:dyDescent="0.25">
      <c r="A6853" s="21" t="str">
        <f t="shared" si="107"/>
        <v>MOW H3C CAAG_2035</v>
      </c>
      <c r="B6853" t="s">
        <v>130</v>
      </c>
      <c r="C6853" t="s">
        <v>84</v>
      </c>
      <c r="D6853" t="s">
        <v>18</v>
      </c>
      <c r="E6853" t="s">
        <v>5</v>
      </c>
      <c r="F6853" t="s">
        <v>4</v>
      </c>
      <c r="G6853">
        <v>0</v>
      </c>
      <c r="H6853">
        <v>93334.546875</v>
      </c>
      <c r="I6853">
        <v>265375.15625</v>
      </c>
      <c r="J6853">
        <v>0</v>
      </c>
      <c r="L6853" s="26">
        <v>49674</v>
      </c>
      <c r="M6853">
        <v>12</v>
      </c>
      <c r="N6853">
        <v>213296.8125</v>
      </c>
    </row>
    <row r="6854" spans="1:14" x14ac:dyDescent="0.25">
      <c r="A6854" s="21" t="str">
        <f t="shared" si="107"/>
        <v>MOW H3C CAAG_2036</v>
      </c>
      <c r="B6854" t="s">
        <v>130</v>
      </c>
      <c r="C6854" t="s">
        <v>84</v>
      </c>
      <c r="D6854" t="s">
        <v>18</v>
      </c>
      <c r="E6854" t="s">
        <v>5</v>
      </c>
      <c r="F6854" t="s">
        <v>4</v>
      </c>
      <c r="G6854">
        <v>0</v>
      </c>
      <c r="H6854">
        <v>87610.625</v>
      </c>
      <c r="I6854">
        <v>262724.1875</v>
      </c>
      <c r="J6854">
        <v>0</v>
      </c>
      <c r="L6854" s="26">
        <v>50040</v>
      </c>
      <c r="M6854">
        <v>13</v>
      </c>
      <c r="N6854">
        <v>247362.21875</v>
      </c>
    </row>
    <row r="6855" spans="1:14" x14ac:dyDescent="0.25">
      <c r="A6855" s="21" t="str">
        <f t="shared" si="107"/>
        <v>MOW H3C CAAG_2037</v>
      </c>
      <c r="B6855" t="s">
        <v>130</v>
      </c>
      <c r="C6855" t="s">
        <v>84</v>
      </c>
      <c r="D6855" t="s">
        <v>18</v>
      </c>
      <c r="E6855" t="s">
        <v>5</v>
      </c>
      <c r="F6855" t="s">
        <v>4</v>
      </c>
      <c r="G6855">
        <v>0</v>
      </c>
      <c r="H6855">
        <v>79061.5390625</v>
      </c>
      <c r="I6855">
        <v>258736.578125</v>
      </c>
      <c r="J6855">
        <v>0</v>
      </c>
      <c r="L6855" s="26">
        <v>50405</v>
      </c>
      <c r="M6855">
        <v>14</v>
      </c>
      <c r="N6855">
        <v>279144.25</v>
      </c>
    </row>
    <row r="6856" spans="1:14" x14ac:dyDescent="0.25">
      <c r="A6856" s="21" t="str">
        <f t="shared" si="107"/>
        <v>MOW H3C CAAG_2038</v>
      </c>
      <c r="B6856" t="s">
        <v>130</v>
      </c>
      <c r="C6856" t="s">
        <v>84</v>
      </c>
      <c r="D6856" t="s">
        <v>18</v>
      </c>
      <c r="E6856" t="s">
        <v>5</v>
      </c>
      <c r="F6856" t="s">
        <v>4</v>
      </c>
      <c r="G6856">
        <v>0</v>
      </c>
      <c r="H6856">
        <v>70804.3046875</v>
      </c>
      <c r="I6856">
        <v>255515.296875</v>
      </c>
      <c r="J6856">
        <v>0</v>
      </c>
      <c r="L6856" s="26">
        <v>50770</v>
      </c>
      <c r="M6856">
        <v>15</v>
      </c>
      <c r="N6856">
        <v>284817.59375</v>
      </c>
    </row>
    <row r="6857" spans="1:14" x14ac:dyDescent="0.25">
      <c r="A6857" s="21" t="str">
        <f t="shared" si="107"/>
        <v>MOW H3C CAAG_2039</v>
      </c>
      <c r="B6857" t="s">
        <v>130</v>
      </c>
      <c r="C6857" t="s">
        <v>84</v>
      </c>
      <c r="D6857" t="s">
        <v>18</v>
      </c>
      <c r="E6857" t="s">
        <v>5</v>
      </c>
      <c r="F6857" t="s">
        <v>4</v>
      </c>
      <c r="G6857">
        <v>0</v>
      </c>
      <c r="H6857">
        <v>94253.1328125</v>
      </c>
      <c r="I6857">
        <v>405847.59375</v>
      </c>
      <c r="J6857">
        <v>0</v>
      </c>
      <c r="L6857" s="26">
        <v>51135</v>
      </c>
      <c r="M6857">
        <v>16</v>
      </c>
      <c r="N6857">
        <v>428786.5</v>
      </c>
    </row>
    <row r="6858" spans="1:14" x14ac:dyDescent="0.25">
      <c r="A6858" s="21" t="str">
        <f t="shared" si="107"/>
        <v>MOW H3C CAAG_2040</v>
      </c>
      <c r="B6858" t="s">
        <v>130</v>
      </c>
      <c r="C6858" t="s">
        <v>84</v>
      </c>
      <c r="D6858" t="s">
        <v>18</v>
      </c>
      <c r="E6858" t="s">
        <v>5</v>
      </c>
      <c r="F6858" t="s">
        <v>4</v>
      </c>
      <c r="G6858">
        <v>0</v>
      </c>
      <c r="H6858">
        <v>79683.0078125</v>
      </c>
      <c r="I6858">
        <v>402360.0625</v>
      </c>
      <c r="J6858">
        <v>0</v>
      </c>
      <c r="L6858" s="26">
        <v>51501</v>
      </c>
      <c r="M6858">
        <v>17</v>
      </c>
      <c r="N6858">
        <v>449292.90625</v>
      </c>
    </row>
    <row r="6859" spans="1:14" x14ac:dyDescent="0.25">
      <c r="A6859" s="21" t="str">
        <f t="shared" si="107"/>
        <v>MOW H3C CAAG_2041</v>
      </c>
      <c r="B6859" t="s">
        <v>130</v>
      </c>
      <c r="C6859" t="s">
        <v>84</v>
      </c>
      <c r="D6859" t="s">
        <v>18</v>
      </c>
      <c r="E6859" t="s">
        <v>5</v>
      </c>
      <c r="F6859" t="s">
        <v>4</v>
      </c>
      <c r="G6859">
        <v>0</v>
      </c>
      <c r="H6859">
        <v>66420.5078125</v>
      </c>
      <c r="I6859">
        <v>395955.5</v>
      </c>
      <c r="J6859">
        <v>0</v>
      </c>
      <c r="L6859" s="26">
        <v>51866</v>
      </c>
      <c r="M6859">
        <v>18</v>
      </c>
      <c r="N6859">
        <v>463931.6875</v>
      </c>
    </row>
    <row r="6860" spans="1:14" x14ac:dyDescent="0.25">
      <c r="A6860" s="21" t="str">
        <f t="shared" si="107"/>
        <v>MOW H3C CAAG_2042</v>
      </c>
      <c r="B6860" t="s">
        <v>130</v>
      </c>
      <c r="C6860" t="s">
        <v>84</v>
      </c>
      <c r="D6860" t="s">
        <v>18</v>
      </c>
      <c r="E6860" t="s">
        <v>5</v>
      </c>
      <c r="F6860" t="s">
        <v>4</v>
      </c>
      <c r="G6860">
        <v>0</v>
      </c>
      <c r="H6860">
        <v>54335.63671875</v>
      </c>
      <c r="I6860">
        <v>390895.4375</v>
      </c>
      <c r="J6860">
        <v>0</v>
      </c>
      <c r="L6860" s="26">
        <v>52231</v>
      </c>
      <c r="M6860">
        <v>19</v>
      </c>
      <c r="N6860">
        <v>472507.71875</v>
      </c>
    </row>
    <row r="6861" spans="1:14" x14ac:dyDescent="0.25">
      <c r="A6861" s="21" t="str">
        <f t="shared" si="107"/>
        <v>MOW H3C CAAG_2043</v>
      </c>
      <c r="B6861" t="s">
        <v>130</v>
      </c>
      <c r="C6861" t="s">
        <v>84</v>
      </c>
      <c r="D6861" t="s">
        <v>18</v>
      </c>
      <c r="E6861" t="s">
        <v>5</v>
      </c>
      <c r="F6861" t="s">
        <v>4</v>
      </c>
      <c r="G6861">
        <v>0</v>
      </c>
      <c r="H6861">
        <v>41625.0625</v>
      </c>
      <c r="I6861">
        <v>386064.53125</v>
      </c>
      <c r="J6861">
        <v>0</v>
      </c>
      <c r="L6861" s="26">
        <v>52596</v>
      </c>
      <c r="M6861">
        <v>20</v>
      </c>
      <c r="N6861">
        <v>486582.25</v>
      </c>
    </row>
    <row r="6862" spans="1:14" x14ac:dyDescent="0.25">
      <c r="A6862" s="21" t="str">
        <f t="shared" si="107"/>
        <v>MOW H3C CAAG_2024</v>
      </c>
      <c r="B6862" t="s">
        <v>130</v>
      </c>
      <c r="C6862" t="s">
        <v>84</v>
      </c>
      <c r="D6862" t="s">
        <v>18</v>
      </c>
      <c r="E6862" t="s">
        <v>5</v>
      </c>
      <c r="F6862" t="s">
        <v>32</v>
      </c>
      <c r="G6862">
        <v>235794.65625</v>
      </c>
      <c r="H6862">
        <v>103764.84375</v>
      </c>
      <c r="I6862">
        <v>15499.482421875</v>
      </c>
      <c r="J6862">
        <v>0</v>
      </c>
      <c r="L6862" s="26">
        <v>45657</v>
      </c>
      <c r="M6862">
        <v>1</v>
      </c>
      <c r="N6862">
        <v>108640.6640625</v>
      </c>
    </row>
    <row r="6863" spans="1:14" x14ac:dyDescent="0.25">
      <c r="A6863" s="21" t="str">
        <f t="shared" si="107"/>
        <v>MOW H3C CAAG_2025</v>
      </c>
      <c r="B6863" t="s">
        <v>130</v>
      </c>
      <c r="C6863" t="s">
        <v>84</v>
      </c>
      <c r="D6863" t="s">
        <v>18</v>
      </c>
      <c r="E6863" t="s">
        <v>5</v>
      </c>
      <c r="F6863" t="s">
        <v>32</v>
      </c>
      <c r="G6863">
        <v>271926.4375</v>
      </c>
      <c r="H6863">
        <v>115623.0234375</v>
      </c>
      <c r="I6863">
        <v>43533.515625</v>
      </c>
      <c r="J6863">
        <v>0</v>
      </c>
      <c r="L6863" s="26">
        <v>46022</v>
      </c>
      <c r="M6863">
        <v>2</v>
      </c>
      <c r="N6863">
        <v>107832.5859375</v>
      </c>
    </row>
    <row r="6864" spans="1:14" x14ac:dyDescent="0.25">
      <c r="A6864" s="21" t="str">
        <f t="shared" si="107"/>
        <v>MOW H3C CAAG_2026</v>
      </c>
      <c r="B6864" t="s">
        <v>130</v>
      </c>
      <c r="C6864" t="s">
        <v>84</v>
      </c>
      <c r="D6864" t="s">
        <v>18</v>
      </c>
      <c r="E6864" t="s">
        <v>5</v>
      </c>
      <c r="F6864" t="s">
        <v>32</v>
      </c>
      <c r="G6864">
        <v>309101.40625</v>
      </c>
      <c r="H6864">
        <v>135404.515625</v>
      </c>
      <c r="I6864">
        <v>47211.59375</v>
      </c>
      <c r="J6864">
        <v>0</v>
      </c>
      <c r="L6864" s="26">
        <v>46387</v>
      </c>
      <c r="M6864">
        <v>3</v>
      </c>
      <c r="N6864">
        <v>112447.1640625</v>
      </c>
    </row>
    <row r="6865" spans="1:14" x14ac:dyDescent="0.25">
      <c r="A6865" s="21" t="str">
        <f t="shared" si="107"/>
        <v>MOW H3C CAAG_2027</v>
      </c>
      <c r="B6865" t="s">
        <v>130</v>
      </c>
      <c r="C6865" t="s">
        <v>84</v>
      </c>
      <c r="D6865" t="s">
        <v>18</v>
      </c>
      <c r="E6865" t="s">
        <v>5</v>
      </c>
      <c r="F6865" t="s">
        <v>32</v>
      </c>
      <c r="G6865">
        <v>342404.75</v>
      </c>
      <c r="H6865">
        <v>150178.953125</v>
      </c>
      <c r="I6865">
        <v>50799.19921875</v>
      </c>
      <c r="J6865">
        <v>0</v>
      </c>
      <c r="L6865" s="26">
        <v>46752</v>
      </c>
      <c r="M6865">
        <v>4</v>
      </c>
      <c r="N6865">
        <v>112869.28125</v>
      </c>
    </row>
    <row r="6866" spans="1:14" x14ac:dyDescent="0.25">
      <c r="A6866" s="21" t="str">
        <f t="shared" si="107"/>
        <v>MOW H3C CAAG_2028</v>
      </c>
      <c r="B6866" t="s">
        <v>130</v>
      </c>
      <c r="C6866" t="s">
        <v>84</v>
      </c>
      <c r="D6866" t="s">
        <v>18</v>
      </c>
      <c r="E6866" t="s">
        <v>5</v>
      </c>
      <c r="F6866" t="s">
        <v>32</v>
      </c>
      <c r="G6866">
        <v>352568.1875</v>
      </c>
      <c r="H6866">
        <v>158369.9375</v>
      </c>
      <c r="I6866">
        <v>54535.296875</v>
      </c>
      <c r="J6866">
        <v>0</v>
      </c>
      <c r="L6866" s="26">
        <v>47118</v>
      </c>
      <c r="M6866">
        <v>5</v>
      </c>
      <c r="N6866">
        <v>117660.328125</v>
      </c>
    </row>
    <row r="6867" spans="1:14" x14ac:dyDescent="0.25">
      <c r="A6867" s="21" t="str">
        <f t="shared" si="107"/>
        <v>MOW H3C CAAG_2029</v>
      </c>
      <c r="B6867" t="s">
        <v>130</v>
      </c>
      <c r="C6867" t="s">
        <v>84</v>
      </c>
      <c r="D6867" t="s">
        <v>18</v>
      </c>
      <c r="E6867" t="s">
        <v>5</v>
      </c>
      <c r="F6867" t="s">
        <v>32</v>
      </c>
      <c r="G6867">
        <v>361957.40625</v>
      </c>
      <c r="H6867">
        <v>170019.75</v>
      </c>
      <c r="I6867">
        <v>56837.07421875</v>
      </c>
      <c r="J6867">
        <v>0</v>
      </c>
      <c r="L6867" s="26">
        <v>47483</v>
      </c>
      <c r="M6867">
        <v>6</v>
      </c>
      <c r="N6867">
        <v>126577.4609375</v>
      </c>
    </row>
    <row r="6868" spans="1:14" x14ac:dyDescent="0.25">
      <c r="A6868" s="21" t="str">
        <f t="shared" si="107"/>
        <v>MOW H3C CAAG_2030</v>
      </c>
      <c r="B6868" t="s">
        <v>130</v>
      </c>
      <c r="C6868" t="s">
        <v>84</v>
      </c>
      <c r="D6868" t="s">
        <v>18</v>
      </c>
      <c r="E6868" t="s">
        <v>5</v>
      </c>
      <c r="F6868" t="s">
        <v>32</v>
      </c>
      <c r="G6868">
        <v>372655</v>
      </c>
      <c r="H6868">
        <v>167643.21875</v>
      </c>
      <c r="I6868">
        <v>62349.9765625</v>
      </c>
      <c r="J6868">
        <v>0</v>
      </c>
      <c r="L6868" s="26">
        <v>47848</v>
      </c>
      <c r="M6868">
        <v>7</v>
      </c>
      <c r="N6868">
        <v>126654.96875</v>
      </c>
    </row>
    <row r="6869" spans="1:14" x14ac:dyDescent="0.25">
      <c r="A6869" s="21" t="str">
        <f t="shared" si="107"/>
        <v>MOW H3C CAAG_2031</v>
      </c>
      <c r="B6869" t="s">
        <v>130</v>
      </c>
      <c r="C6869" t="s">
        <v>84</v>
      </c>
      <c r="D6869" t="s">
        <v>18</v>
      </c>
      <c r="E6869" t="s">
        <v>5</v>
      </c>
      <c r="F6869" t="s">
        <v>32</v>
      </c>
      <c r="G6869">
        <v>375935.71875</v>
      </c>
      <c r="H6869">
        <v>137841.921875</v>
      </c>
      <c r="I6869">
        <v>60166.375</v>
      </c>
      <c r="J6869">
        <v>27125.732421875</v>
      </c>
      <c r="L6869" s="26">
        <v>48213</v>
      </c>
      <c r="M6869">
        <v>8</v>
      </c>
      <c r="N6869">
        <v>125331.828125</v>
      </c>
    </row>
    <row r="6870" spans="1:14" x14ac:dyDescent="0.25">
      <c r="A6870" s="21" t="str">
        <f t="shared" si="107"/>
        <v>MOW H3C CAAG_2032</v>
      </c>
      <c r="B6870" t="s">
        <v>130</v>
      </c>
      <c r="C6870" t="s">
        <v>84</v>
      </c>
      <c r="D6870" t="s">
        <v>18</v>
      </c>
      <c r="E6870" t="s">
        <v>5</v>
      </c>
      <c r="F6870" t="s">
        <v>32</v>
      </c>
      <c r="G6870">
        <v>386189.25</v>
      </c>
      <c r="H6870">
        <v>135981.609375</v>
      </c>
      <c r="I6870">
        <v>61382.828125</v>
      </c>
      <c r="J6870">
        <v>0</v>
      </c>
      <c r="L6870" s="26">
        <v>48579</v>
      </c>
      <c r="M6870">
        <v>9</v>
      </c>
      <c r="N6870">
        <v>122145.2578125</v>
      </c>
    </row>
    <row r="6871" spans="1:14" x14ac:dyDescent="0.25">
      <c r="A6871" s="21" t="str">
        <f t="shared" si="107"/>
        <v>MOW H3C CAAG_2033</v>
      </c>
      <c r="B6871" t="s">
        <v>130</v>
      </c>
      <c r="C6871" t="s">
        <v>84</v>
      </c>
      <c r="D6871" t="s">
        <v>18</v>
      </c>
      <c r="E6871" t="s">
        <v>5</v>
      </c>
      <c r="F6871" t="s">
        <v>32</v>
      </c>
      <c r="G6871">
        <v>363693.59375</v>
      </c>
      <c r="H6871">
        <v>121774.7109375</v>
      </c>
      <c r="I6871">
        <v>64018.3671875</v>
      </c>
      <c r="J6871">
        <v>0</v>
      </c>
      <c r="L6871" s="26">
        <v>48944</v>
      </c>
      <c r="M6871">
        <v>10</v>
      </c>
      <c r="N6871">
        <v>159577.515625</v>
      </c>
    </row>
    <row r="6872" spans="1:14" x14ac:dyDescent="0.25">
      <c r="A6872" s="21" t="str">
        <f t="shared" si="107"/>
        <v>MOW H3C CAAG_2034</v>
      </c>
      <c r="B6872" t="s">
        <v>130</v>
      </c>
      <c r="C6872" t="s">
        <v>84</v>
      </c>
      <c r="D6872" t="s">
        <v>18</v>
      </c>
      <c r="E6872" t="s">
        <v>5</v>
      </c>
      <c r="F6872" t="s">
        <v>32</v>
      </c>
      <c r="G6872">
        <v>340266.75</v>
      </c>
      <c r="H6872">
        <v>104655.109375</v>
      </c>
      <c r="I6872">
        <v>66291.109375</v>
      </c>
      <c r="J6872">
        <v>0</v>
      </c>
      <c r="L6872" s="26">
        <v>49309</v>
      </c>
      <c r="M6872">
        <v>11</v>
      </c>
      <c r="N6872">
        <v>131655.671875</v>
      </c>
    </row>
    <row r="6873" spans="1:14" x14ac:dyDescent="0.25">
      <c r="A6873" s="21" t="str">
        <f t="shared" si="107"/>
        <v>MOW H3C CAAG_2035</v>
      </c>
      <c r="B6873" t="s">
        <v>130</v>
      </c>
      <c r="C6873" t="s">
        <v>84</v>
      </c>
      <c r="D6873" t="s">
        <v>18</v>
      </c>
      <c r="E6873" t="s">
        <v>5</v>
      </c>
      <c r="F6873" t="s">
        <v>32</v>
      </c>
      <c r="G6873">
        <v>318007.09375</v>
      </c>
      <c r="H6873">
        <v>118567.8203125</v>
      </c>
      <c r="I6873">
        <v>67375.546875</v>
      </c>
      <c r="J6873">
        <v>0</v>
      </c>
      <c r="L6873" s="26">
        <v>49674</v>
      </c>
      <c r="M6873">
        <v>12</v>
      </c>
      <c r="N6873">
        <v>152969.21875</v>
      </c>
    </row>
    <row r="6874" spans="1:14" x14ac:dyDescent="0.25">
      <c r="A6874" s="21" t="str">
        <f t="shared" si="107"/>
        <v>MOW H3C CAAG_2036</v>
      </c>
      <c r="B6874" t="s">
        <v>130</v>
      </c>
      <c r="C6874" t="s">
        <v>84</v>
      </c>
      <c r="D6874" t="s">
        <v>18</v>
      </c>
      <c r="E6874" t="s">
        <v>5</v>
      </c>
      <c r="F6874" t="s">
        <v>32</v>
      </c>
      <c r="G6874">
        <v>296048.875</v>
      </c>
      <c r="H6874">
        <v>113333.5703125</v>
      </c>
      <c r="I6874">
        <v>70385.5390625</v>
      </c>
      <c r="J6874">
        <v>0</v>
      </c>
      <c r="L6874" s="26">
        <v>50040</v>
      </c>
      <c r="M6874">
        <v>13</v>
      </c>
      <c r="N6874">
        <v>211222.84375</v>
      </c>
    </row>
    <row r="6875" spans="1:14" x14ac:dyDescent="0.25">
      <c r="A6875" s="21" t="str">
        <f t="shared" si="107"/>
        <v>MOW H3C CAAG_2037</v>
      </c>
      <c r="B6875" t="s">
        <v>130</v>
      </c>
      <c r="C6875" t="s">
        <v>84</v>
      </c>
      <c r="D6875" t="s">
        <v>18</v>
      </c>
      <c r="E6875" t="s">
        <v>5</v>
      </c>
      <c r="F6875" t="s">
        <v>32</v>
      </c>
      <c r="G6875">
        <v>272451.8125</v>
      </c>
      <c r="H6875">
        <v>105186.7578125</v>
      </c>
      <c r="I6875">
        <v>71932.90625</v>
      </c>
      <c r="J6875">
        <v>0</v>
      </c>
      <c r="L6875" s="26">
        <v>50405</v>
      </c>
      <c r="M6875">
        <v>14</v>
      </c>
      <c r="N6875">
        <v>229980.15625</v>
      </c>
    </row>
    <row r="6876" spans="1:14" x14ac:dyDescent="0.25">
      <c r="A6876" s="21" t="str">
        <f t="shared" si="107"/>
        <v>MOW H3C CAAG_2038</v>
      </c>
      <c r="B6876" t="s">
        <v>130</v>
      </c>
      <c r="C6876" t="s">
        <v>84</v>
      </c>
      <c r="D6876" t="s">
        <v>18</v>
      </c>
      <c r="E6876" t="s">
        <v>5</v>
      </c>
      <c r="F6876" t="s">
        <v>32</v>
      </c>
      <c r="G6876">
        <v>249738.03125</v>
      </c>
      <c r="H6876">
        <v>88737.640625</v>
      </c>
      <c r="I6876">
        <v>72653.8125</v>
      </c>
      <c r="J6876">
        <v>0</v>
      </c>
      <c r="L6876" s="26">
        <v>50770</v>
      </c>
      <c r="M6876">
        <v>15</v>
      </c>
      <c r="N6876">
        <v>193296.40625</v>
      </c>
    </row>
    <row r="6877" spans="1:14" x14ac:dyDescent="0.25">
      <c r="A6877" s="21" t="str">
        <f t="shared" si="107"/>
        <v>MOW H3C CAAG_2039</v>
      </c>
      <c r="B6877" t="s">
        <v>130</v>
      </c>
      <c r="C6877" t="s">
        <v>84</v>
      </c>
      <c r="D6877" t="s">
        <v>18</v>
      </c>
      <c r="E6877" t="s">
        <v>5</v>
      </c>
      <c r="F6877" t="s">
        <v>32</v>
      </c>
      <c r="G6877">
        <v>235305.09375</v>
      </c>
      <c r="H6877">
        <v>77168.078125</v>
      </c>
      <c r="I6877">
        <v>75687.7265625</v>
      </c>
      <c r="J6877">
        <v>0</v>
      </c>
      <c r="L6877" s="26">
        <v>51135</v>
      </c>
      <c r="M6877">
        <v>16</v>
      </c>
      <c r="N6877">
        <v>125839.25</v>
      </c>
    </row>
    <row r="6878" spans="1:14" x14ac:dyDescent="0.25">
      <c r="A6878" s="21" t="str">
        <f t="shared" si="107"/>
        <v>MOW H3C CAAG_2040</v>
      </c>
      <c r="B6878" t="s">
        <v>130</v>
      </c>
      <c r="C6878" t="s">
        <v>84</v>
      </c>
      <c r="D6878" t="s">
        <v>18</v>
      </c>
      <c r="E6878" t="s">
        <v>5</v>
      </c>
      <c r="F6878" t="s">
        <v>32</v>
      </c>
      <c r="G6878">
        <v>209379.65625</v>
      </c>
      <c r="H6878">
        <v>69012.4453125</v>
      </c>
      <c r="I6878">
        <v>54972.7578125</v>
      </c>
      <c r="J6878">
        <v>133313.8125</v>
      </c>
      <c r="L6878" s="26">
        <v>51501</v>
      </c>
      <c r="M6878">
        <v>17</v>
      </c>
      <c r="N6878">
        <v>111610.5234375</v>
      </c>
    </row>
    <row r="6879" spans="1:14" x14ac:dyDescent="0.25">
      <c r="A6879" s="21" t="str">
        <f t="shared" si="107"/>
        <v>MOW H3C CAAG_2041</v>
      </c>
      <c r="B6879" t="s">
        <v>130</v>
      </c>
      <c r="C6879" t="s">
        <v>84</v>
      </c>
      <c r="D6879" t="s">
        <v>18</v>
      </c>
      <c r="E6879" t="s">
        <v>5</v>
      </c>
      <c r="F6879" t="s">
        <v>32</v>
      </c>
      <c r="G6879">
        <v>183455.515625</v>
      </c>
      <c r="H6879">
        <v>49529.40625</v>
      </c>
      <c r="I6879">
        <v>54206.16796875</v>
      </c>
      <c r="J6879">
        <v>0</v>
      </c>
      <c r="L6879" s="26">
        <v>51866</v>
      </c>
      <c r="M6879">
        <v>18</v>
      </c>
      <c r="N6879">
        <v>83922.15625</v>
      </c>
    </row>
    <row r="6880" spans="1:14" x14ac:dyDescent="0.25">
      <c r="A6880" s="21" t="str">
        <f t="shared" si="107"/>
        <v>MOW H3C CAAG_2042</v>
      </c>
      <c r="B6880" t="s">
        <v>130</v>
      </c>
      <c r="C6880" t="s">
        <v>84</v>
      </c>
      <c r="D6880" t="s">
        <v>18</v>
      </c>
      <c r="E6880" t="s">
        <v>5</v>
      </c>
      <c r="F6880" t="s">
        <v>32</v>
      </c>
      <c r="G6880">
        <v>160139.40625</v>
      </c>
      <c r="H6880">
        <v>30572.544921875</v>
      </c>
      <c r="I6880">
        <v>54454.33984375</v>
      </c>
      <c r="J6880">
        <v>0</v>
      </c>
      <c r="L6880" s="26">
        <v>52231</v>
      </c>
      <c r="M6880">
        <v>19</v>
      </c>
      <c r="N6880">
        <v>45807.38671875</v>
      </c>
    </row>
    <row r="6881" spans="1:14" x14ac:dyDescent="0.25">
      <c r="A6881" s="21" t="str">
        <f t="shared" si="107"/>
        <v>MOW H3C CAAG_2043</v>
      </c>
      <c r="B6881" t="s">
        <v>130</v>
      </c>
      <c r="C6881" t="s">
        <v>84</v>
      </c>
      <c r="D6881" t="s">
        <v>18</v>
      </c>
      <c r="E6881" t="s">
        <v>5</v>
      </c>
      <c r="F6881" t="s">
        <v>32</v>
      </c>
      <c r="G6881">
        <v>135661.078125</v>
      </c>
      <c r="H6881">
        <v>27052.6875</v>
      </c>
      <c r="I6881">
        <v>177415.3125</v>
      </c>
      <c r="J6881">
        <v>0</v>
      </c>
      <c r="L6881" s="26">
        <v>52596</v>
      </c>
      <c r="M6881">
        <v>20</v>
      </c>
      <c r="N6881">
        <v>46893.11328125</v>
      </c>
    </row>
    <row r="6882" spans="1:14" x14ac:dyDescent="0.25">
      <c r="A6882" s="21" t="str">
        <f t="shared" si="107"/>
        <v>MOW H3C CAAG_2024</v>
      </c>
      <c r="B6882" t="s">
        <v>130</v>
      </c>
      <c r="C6882" t="s">
        <v>84</v>
      </c>
      <c r="D6882" t="s">
        <v>18</v>
      </c>
      <c r="E6882" t="s">
        <v>5</v>
      </c>
      <c r="F6882" t="s">
        <v>8</v>
      </c>
      <c r="G6882">
        <v>0</v>
      </c>
      <c r="H6882">
        <v>0</v>
      </c>
      <c r="I6882">
        <v>0</v>
      </c>
      <c r="J6882">
        <v>0</v>
      </c>
      <c r="L6882" s="26">
        <v>45657</v>
      </c>
      <c r="M6882">
        <v>1</v>
      </c>
      <c r="N6882">
        <v>0</v>
      </c>
    </row>
    <row r="6883" spans="1:14" x14ac:dyDescent="0.25">
      <c r="A6883" s="21" t="str">
        <f t="shared" si="107"/>
        <v>MOW H3C CAAG_2025</v>
      </c>
      <c r="B6883" t="s">
        <v>130</v>
      </c>
      <c r="C6883" t="s">
        <v>84</v>
      </c>
      <c r="D6883" t="s">
        <v>18</v>
      </c>
      <c r="E6883" t="s">
        <v>5</v>
      </c>
      <c r="F6883" t="s">
        <v>8</v>
      </c>
      <c r="G6883">
        <v>0</v>
      </c>
      <c r="H6883">
        <v>0</v>
      </c>
      <c r="I6883">
        <v>0</v>
      </c>
      <c r="J6883">
        <v>0</v>
      </c>
      <c r="L6883" s="26">
        <v>46022</v>
      </c>
      <c r="M6883">
        <v>2</v>
      </c>
      <c r="N6883">
        <v>0</v>
      </c>
    </row>
    <row r="6884" spans="1:14" x14ac:dyDescent="0.25">
      <c r="A6884" s="21" t="str">
        <f t="shared" si="107"/>
        <v>MOW H3C CAAG_2026</v>
      </c>
      <c r="B6884" t="s">
        <v>130</v>
      </c>
      <c r="C6884" t="s">
        <v>84</v>
      </c>
      <c r="D6884" t="s">
        <v>18</v>
      </c>
      <c r="E6884" t="s">
        <v>5</v>
      </c>
      <c r="F6884" t="s">
        <v>8</v>
      </c>
      <c r="G6884">
        <v>0</v>
      </c>
      <c r="H6884">
        <v>0</v>
      </c>
      <c r="I6884">
        <v>0</v>
      </c>
      <c r="J6884">
        <v>0</v>
      </c>
      <c r="L6884" s="26">
        <v>46387</v>
      </c>
      <c r="M6884">
        <v>3</v>
      </c>
      <c r="N6884">
        <v>0</v>
      </c>
    </row>
    <row r="6885" spans="1:14" x14ac:dyDescent="0.25">
      <c r="A6885" s="21" t="str">
        <f t="shared" si="107"/>
        <v>MOW H3C CAAG_2027</v>
      </c>
      <c r="B6885" t="s">
        <v>130</v>
      </c>
      <c r="C6885" t="s">
        <v>84</v>
      </c>
      <c r="D6885" t="s">
        <v>18</v>
      </c>
      <c r="E6885" t="s">
        <v>5</v>
      </c>
      <c r="F6885" t="s">
        <v>8</v>
      </c>
      <c r="G6885">
        <v>0</v>
      </c>
      <c r="H6885">
        <v>0</v>
      </c>
      <c r="I6885">
        <v>0</v>
      </c>
      <c r="J6885">
        <v>0</v>
      </c>
      <c r="L6885" s="26">
        <v>46752</v>
      </c>
      <c r="M6885">
        <v>4</v>
      </c>
      <c r="N6885">
        <v>0</v>
      </c>
    </row>
    <row r="6886" spans="1:14" x14ac:dyDescent="0.25">
      <c r="A6886" s="21" t="str">
        <f t="shared" si="107"/>
        <v>MOW H3C CAAG_2028</v>
      </c>
      <c r="B6886" t="s">
        <v>130</v>
      </c>
      <c r="C6886" t="s">
        <v>84</v>
      </c>
      <c r="D6886" t="s">
        <v>18</v>
      </c>
      <c r="E6886" t="s">
        <v>5</v>
      </c>
      <c r="F6886" t="s">
        <v>8</v>
      </c>
      <c r="G6886">
        <v>0</v>
      </c>
      <c r="H6886">
        <v>0</v>
      </c>
      <c r="I6886">
        <v>0</v>
      </c>
      <c r="J6886">
        <v>0</v>
      </c>
      <c r="L6886" s="26">
        <v>47118</v>
      </c>
      <c r="M6886">
        <v>5</v>
      </c>
      <c r="N6886">
        <v>0</v>
      </c>
    </row>
    <row r="6887" spans="1:14" x14ac:dyDescent="0.25">
      <c r="A6887" s="21" t="str">
        <f t="shared" si="107"/>
        <v>MOW H3C CAAG_2029</v>
      </c>
      <c r="B6887" t="s">
        <v>130</v>
      </c>
      <c r="C6887" t="s">
        <v>84</v>
      </c>
      <c r="D6887" t="s">
        <v>18</v>
      </c>
      <c r="E6887" t="s">
        <v>5</v>
      </c>
      <c r="F6887" t="s">
        <v>8</v>
      </c>
      <c r="G6887">
        <v>0</v>
      </c>
      <c r="H6887">
        <v>0</v>
      </c>
      <c r="I6887">
        <v>0</v>
      </c>
      <c r="J6887">
        <v>0</v>
      </c>
      <c r="L6887" s="26">
        <v>47483</v>
      </c>
      <c r="M6887">
        <v>6</v>
      </c>
      <c r="N6887">
        <v>0</v>
      </c>
    </row>
    <row r="6888" spans="1:14" x14ac:dyDescent="0.25">
      <c r="A6888" s="21" t="str">
        <f t="shared" si="107"/>
        <v>MOW H3C CAAG_2030</v>
      </c>
      <c r="B6888" t="s">
        <v>130</v>
      </c>
      <c r="C6888" t="s">
        <v>84</v>
      </c>
      <c r="D6888" t="s">
        <v>18</v>
      </c>
      <c r="E6888" t="s">
        <v>5</v>
      </c>
      <c r="F6888" t="s">
        <v>8</v>
      </c>
      <c r="G6888">
        <v>0</v>
      </c>
      <c r="H6888">
        <v>0</v>
      </c>
      <c r="I6888">
        <v>0</v>
      </c>
      <c r="J6888">
        <v>0</v>
      </c>
      <c r="L6888" s="26">
        <v>47848</v>
      </c>
      <c r="M6888">
        <v>7</v>
      </c>
      <c r="N6888">
        <v>0</v>
      </c>
    </row>
    <row r="6889" spans="1:14" x14ac:dyDescent="0.25">
      <c r="A6889" s="21" t="str">
        <f t="shared" si="107"/>
        <v>MOW H3C CAAG_2031</v>
      </c>
      <c r="B6889" t="s">
        <v>130</v>
      </c>
      <c r="C6889" t="s">
        <v>84</v>
      </c>
      <c r="D6889" t="s">
        <v>18</v>
      </c>
      <c r="E6889" t="s">
        <v>5</v>
      </c>
      <c r="F6889" t="s">
        <v>8</v>
      </c>
      <c r="G6889">
        <v>0</v>
      </c>
      <c r="H6889">
        <v>0</v>
      </c>
      <c r="I6889">
        <v>0</v>
      </c>
      <c r="J6889">
        <v>0</v>
      </c>
      <c r="L6889" s="26">
        <v>48213</v>
      </c>
      <c r="M6889">
        <v>8</v>
      </c>
      <c r="N6889">
        <v>0</v>
      </c>
    </row>
    <row r="6890" spans="1:14" x14ac:dyDescent="0.25">
      <c r="A6890" s="21" t="str">
        <f t="shared" si="107"/>
        <v>MOW H3C CAAG_2032</v>
      </c>
      <c r="B6890" t="s">
        <v>130</v>
      </c>
      <c r="C6890" t="s">
        <v>84</v>
      </c>
      <c r="D6890" t="s">
        <v>18</v>
      </c>
      <c r="E6890" t="s">
        <v>5</v>
      </c>
      <c r="F6890" t="s">
        <v>8</v>
      </c>
      <c r="G6890">
        <v>0</v>
      </c>
      <c r="H6890">
        <v>0</v>
      </c>
      <c r="I6890">
        <v>0</v>
      </c>
      <c r="J6890">
        <v>0</v>
      </c>
      <c r="L6890" s="26">
        <v>48579</v>
      </c>
      <c r="M6890">
        <v>9</v>
      </c>
      <c r="N6890">
        <v>0</v>
      </c>
    </row>
    <row r="6891" spans="1:14" x14ac:dyDescent="0.25">
      <c r="A6891" s="21" t="str">
        <f t="shared" si="107"/>
        <v>MOW H3C CAAG_2033</v>
      </c>
      <c r="B6891" t="s">
        <v>130</v>
      </c>
      <c r="C6891" t="s">
        <v>84</v>
      </c>
      <c r="D6891" t="s">
        <v>18</v>
      </c>
      <c r="E6891" t="s">
        <v>5</v>
      </c>
      <c r="F6891" t="s">
        <v>8</v>
      </c>
      <c r="G6891">
        <v>0</v>
      </c>
      <c r="H6891">
        <v>0</v>
      </c>
      <c r="I6891">
        <v>0</v>
      </c>
      <c r="J6891">
        <v>0</v>
      </c>
      <c r="L6891" s="26">
        <v>48944</v>
      </c>
      <c r="M6891">
        <v>10</v>
      </c>
      <c r="N6891">
        <v>0</v>
      </c>
    </row>
    <row r="6892" spans="1:14" x14ac:dyDescent="0.25">
      <c r="A6892" s="21" t="str">
        <f t="shared" si="107"/>
        <v>MOW H3C CAAG_2034</v>
      </c>
      <c r="B6892" t="s">
        <v>130</v>
      </c>
      <c r="C6892" t="s">
        <v>84</v>
      </c>
      <c r="D6892" t="s">
        <v>18</v>
      </c>
      <c r="E6892" t="s">
        <v>5</v>
      </c>
      <c r="F6892" t="s">
        <v>8</v>
      </c>
      <c r="G6892">
        <v>0</v>
      </c>
      <c r="H6892">
        <v>0</v>
      </c>
      <c r="I6892">
        <v>0</v>
      </c>
      <c r="J6892">
        <v>0</v>
      </c>
      <c r="L6892" s="26">
        <v>49309</v>
      </c>
      <c r="M6892">
        <v>11</v>
      </c>
      <c r="N6892">
        <v>0</v>
      </c>
    </row>
    <row r="6893" spans="1:14" x14ac:dyDescent="0.25">
      <c r="A6893" s="21" t="str">
        <f t="shared" si="107"/>
        <v>MOW H3C CAAG_2035</v>
      </c>
      <c r="B6893" t="s">
        <v>130</v>
      </c>
      <c r="C6893" t="s">
        <v>84</v>
      </c>
      <c r="D6893" t="s">
        <v>18</v>
      </c>
      <c r="E6893" t="s">
        <v>5</v>
      </c>
      <c r="F6893" t="s">
        <v>8</v>
      </c>
      <c r="G6893">
        <v>0</v>
      </c>
      <c r="H6893">
        <v>0</v>
      </c>
      <c r="I6893">
        <v>0</v>
      </c>
      <c r="J6893">
        <v>0</v>
      </c>
      <c r="L6893" s="26">
        <v>49674</v>
      </c>
      <c r="M6893">
        <v>12</v>
      </c>
      <c r="N6893">
        <v>0</v>
      </c>
    </row>
    <row r="6894" spans="1:14" x14ac:dyDescent="0.25">
      <c r="A6894" s="21" t="str">
        <f t="shared" si="107"/>
        <v>MOW H3C CAAG_2036</v>
      </c>
      <c r="B6894" t="s">
        <v>130</v>
      </c>
      <c r="C6894" t="s">
        <v>84</v>
      </c>
      <c r="D6894" t="s">
        <v>18</v>
      </c>
      <c r="E6894" t="s">
        <v>5</v>
      </c>
      <c r="F6894" t="s">
        <v>8</v>
      </c>
      <c r="G6894">
        <v>0</v>
      </c>
      <c r="H6894">
        <v>0</v>
      </c>
      <c r="I6894">
        <v>0</v>
      </c>
      <c r="J6894">
        <v>0</v>
      </c>
      <c r="L6894" s="26">
        <v>50040</v>
      </c>
      <c r="M6894">
        <v>13</v>
      </c>
      <c r="N6894">
        <v>0</v>
      </c>
    </row>
    <row r="6895" spans="1:14" x14ac:dyDescent="0.25">
      <c r="A6895" s="21" t="str">
        <f t="shared" si="107"/>
        <v>MOW H3C CAAG_2037</v>
      </c>
      <c r="B6895" t="s">
        <v>130</v>
      </c>
      <c r="C6895" t="s">
        <v>84</v>
      </c>
      <c r="D6895" t="s">
        <v>18</v>
      </c>
      <c r="E6895" t="s">
        <v>5</v>
      </c>
      <c r="F6895" t="s">
        <v>8</v>
      </c>
      <c r="G6895">
        <v>0</v>
      </c>
      <c r="H6895">
        <v>0</v>
      </c>
      <c r="I6895">
        <v>0</v>
      </c>
      <c r="J6895">
        <v>0</v>
      </c>
      <c r="L6895" s="26">
        <v>50405</v>
      </c>
      <c r="M6895">
        <v>14</v>
      </c>
      <c r="N6895">
        <v>0</v>
      </c>
    </row>
    <row r="6896" spans="1:14" x14ac:dyDescent="0.25">
      <c r="A6896" s="21" t="str">
        <f t="shared" si="107"/>
        <v>MOW H3C CAAG_2038</v>
      </c>
      <c r="B6896" t="s">
        <v>130</v>
      </c>
      <c r="C6896" t="s">
        <v>84</v>
      </c>
      <c r="D6896" t="s">
        <v>18</v>
      </c>
      <c r="E6896" t="s">
        <v>5</v>
      </c>
      <c r="F6896" t="s">
        <v>8</v>
      </c>
      <c r="G6896">
        <v>0</v>
      </c>
      <c r="H6896">
        <v>0</v>
      </c>
      <c r="I6896">
        <v>0</v>
      </c>
      <c r="J6896">
        <v>0</v>
      </c>
      <c r="L6896" s="26">
        <v>50770</v>
      </c>
      <c r="M6896">
        <v>15</v>
      </c>
      <c r="N6896">
        <v>0</v>
      </c>
    </row>
    <row r="6897" spans="1:14" x14ac:dyDescent="0.25">
      <c r="A6897" s="21" t="str">
        <f t="shared" si="107"/>
        <v>MOW H3C CAAG_2039</v>
      </c>
      <c r="B6897" t="s">
        <v>130</v>
      </c>
      <c r="C6897" t="s">
        <v>84</v>
      </c>
      <c r="D6897" t="s">
        <v>18</v>
      </c>
      <c r="E6897" t="s">
        <v>5</v>
      </c>
      <c r="F6897" t="s">
        <v>8</v>
      </c>
      <c r="G6897">
        <v>0</v>
      </c>
      <c r="H6897">
        <v>0</v>
      </c>
      <c r="I6897">
        <v>0</v>
      </c>
      <c r="J6897">
        <v>0</v>
      </c>
      <c r="L6897" s="26">
        <v>51135</v>
      </c>
      <c r="M6897">
        <v>16</v>
      </c>
      <c r="N6897">
        <v>0</v>
      </c>
    </row>
    <row r="6898" spans="1:14" x14ac:dyDescent="0.25">
      <c r="A6898" s="21" t="str">
        <f t="shared" si="107"/>
        <v>MOW H3C CAAG_2040</v>
      </c>
      <c r="B6898" t="s">
        <v>130</v>
      </c>
      <c r="C6898" t="s">
        <v>84</v>
      </c>
      <c r="D6898" t="s">
        <v>18</v>
      </c>
      <c r="E6898" t="s">
        <v>5</v>
      </c>
      <c r="F6898" t="s">
        <v>8</v>
      </c>
      <c r="G6898">
        <v>0</v>
      </c>
      <c r="H6898">
        <v>0</v>
      </c>
      <c r="I6898">
        <v>0</v>
      </c>
      <c r="J6898">
        <v>0</v>
      </c>
      <c r="L6898" s="26">
        <v>51501</v>
      </c>
      <c r="M6898">
        <v>17</v>
      </c>
      <c r="N6898">
        <v>0</v>
      </c>
    </row>
    <row r="6899" spans="1:14" x14ac:dyDescent="0.25">
      <c r="A6899" s="21" t="str">
        <f t="shared" si="107"/>
        <v>MOW H3C CAAG_2041</v>
      </c>
      <c r="B6899" t="s">
        <v>130</v>
      </c>
      <c r="C6899" t="s">
        <v>84</v>
      </c>
      <c r="D6899" t="s">
        <v>18</v>
      </c>
      <c r="E6899" t="s">
        <v>5</v>
      </c>
      <c r="F6899" t="s">
        <v>8</v>
      </c>
      <c r="G6899">
        <v>0</v>
      </c>
      <c r="H6899">
        <v>0</v>
      </c>
      <c r="I6899">
        <v>0</v>
      </c>
      <c r="J6899">
        <v>0</v>
      </c>
      <c r="L6899" s="26">
        <v>51866</v>
      </c>
      <c r="M6899">
        <v>18</v>
      </c>
      <c r="N6899">
        <v>0</v>
      </c>
    </row>
    <row r="6900" spans="1:14" x14ac:dyDescent="0.25">
      <c r="A6900" s="21" t="str">
        <f t="shared" si="107"/>
        <v>MOW H3C CAAG_2042</v>
      </c>
      <c r="B6900" t="s">
        <v>130</v>
      </c>
      <c r="C6900" t="s">
        <v>84</v>
      </c>
      <c r="D6900" t="s">
        <v>18</v>
      </c>
      <c r="E6900" t="s">
        <v>5</v>
      </c>
      <c r="F6900" t="s">
        <v>8</v>
      </c>
      <c r="G6900">
        <v>0</v>
      </c>
      <c r="H6900">
        <v>0</v>
      </c>
      <c r="I6900">
        <v>0</v>
      </c>
      <c r="J6900">
        <v>0</v>
      </c>
      <c r="L6900" s="26">
        <v>52231</v>
      </c>
      <c r="M6900">
        <v>19</v>
      </c>
      <c r="N6900">
        <v>0</v>
      </c>
    </row>
    <row r="6901" spans="1:14" x14ac:dyDescent="0.25">
      <c r="A6901" s="21" t="str">
        <f t="shared" si="107"/>
        <v>MOW H3C CAAG_2043</v>
      </c>
      <c r="B6901" t="s">
        <v>130</v>
      </c>
      <c r="C6901" t="s">
        <v>84</v>
      </c>
      <c r="D6901" t="s">
        <v>18</v>
      </c>
      <c r="E6901" t="s">
        <v>5</v>
      </c>
      <c r="F6901" t="s">
        <v>8</v>
      </c>
      <c r="G6901">
        <v>0</v>
      </c>
      <c r="H6901">
        <v>0</v>
      </c>
      <c r="I6901">
        <v>0</v>
      </c>
      <c r="J6901">
        <v>0</v>
      </c>
      <c r="L6901" s="26">
        <v>52596</v>
      </c>
      <c r="M6901">
        <v>20</v>
      </c>
      <c r="N6901">
        <v>0</v>
      </c>
    </row>
    <row r="6902" spans="1:14" x14ac:dyDescent="0.25">
      <c r="A6902" s="21" t="str">
        <f t="shared" si="107"/>
        <v>MOW HBC CAAG_2024</v>
      </c>
      <c r="B6902" t="s">
        <v>130</v>
      </c>
      <c r="C6902" t="s">
        <v>84</v>
      </c>
      <c r="D6902" t="s">
        <v>80</v>
      </c>
      <c r="E6902" t="s">
        <v>29</v>
      </c>
      <c r="F6902" t="s">
        <v>28</v>
      </c>
      <c r="K6902">
        <v>0</v>
      </c>
      <c r="L6902" s="26">
        <v>45657</v>
      </c>
      <c r="M6902">
        <v>1</v>
      </c>
    </row>
    <row r="6903" spans="1:14" x14ac:dyDescent="0.25">
      <c r="A6903" s="21" t="str">
        <f t="shared" si="107"/>
        <v>MOW HBC CAAG_2025</v>
      </c>
      <c r="B6903" t="s">
        <v>130</v>
      </c>
      <c r="C6903" t="s">
        <v>84</v>
      </c>
      <c r="D6903" t="s">
        <v>80</v>
      </c>
      <c r="E6903" t="s">
        <v>29</v>
      </c>
      <c r="F6903" t="s">
        <v>28</v>
      </c>
      <c r="K6903">
        <v>0</v>
      </c>
      <c r="L6903" s="26">
        <v>46022</v>
      </c>
      <c r="M6903">
        <v>2</v>
      </c>
    </row>
    <row r="6904" spans="1:14" x14ac:dyDescent="0.25">
      <c r="A6904" s="21" t="str">
        <f t="shared" si="107"/>
        <v>MOW HBC CAAG_2026</v>
      </c>
      <c r="B6904" t="s">
        <v>130</v>
      </c>
      <c r="C6904" t="s">
        <v>84</v>
      </c>
      <c r="D6904" t="s">
        <v>80</v>
      </c>
      <c r="E6904" t="s">
        <v>29</v>
      </c>
      <c r="F6904" t="s">
        <v>28</v>
      </c>
      <c r="K6904">
        <v>0</v>
      </c>
      <c r="L6904" s="26">
        <v>46387</v>
      </c>
      <c r="M6904">
        <v>3</v>
      </c>
    </row>
    <row r="6905" spans="1:14" x14ac:dyDescent="0.25">
      <c r="A6905" s="21" t="str">
        <f t="shared" si="107"/>
        <v>MOW HBC CAAG_2027</v>
      </c>
      <c r="B6905" t="s">
        <v>130</v>
      </c>
      <c r="C6905" t="s">
        <v>84</v>
      </c>
      <c r="D6905" t="s">
        <v>80</v>
      </c>
      <c r="E6905" t="s">
        <v>29</v>
      </c>
      <c r="F6905" t="s">
        <v>28</v>
      </c>
      <c r="K6905">
        <v>0</v>
      </c>
      <c r="L6905" s="26">
        <v>46752</v>
      </c>
      <c r="M6905">
        <v>4</v>
      </c>
    </row>
    <row r="6906" spans="1:14" x14ac:dyDescent="0.25">
      <c r="A6906" s="21" t="str">
        <f t="shared" si="107"/>
        <v>MOW HBC CAAG_2028</v>
      </c>
      <c r="B6906" t="s">
        <v>130</v>
      </c>
      <c r="C6906" t="s">
        <v>84</v>
      </c>
      <c r="D6906" t="s">
        <v>80</v>
      </c>
      <c r="E6906" t="s">
        <v>29</v>
      </c>
      <c r="F6906" t="s">
        <v>28</v>
      </c>
      <c r="K6906">
        <v>0</v>
      </c>
      <c r="L6906" s="26">
        <v>47118</v>
      </c>
      <c r="M6906">
        <v>5</v>
      </c>
    </row>
    <row r="6907" spans="1:14" x14ac:dyDescent="0.25">
      <c r="A6907" s="21" t="str">
        <f t="shared" si="107"/>
        <v>MOW HBC CAAG_2029</v>
      </c>
      <c r="B6907" t="s">
        <v>130</v>
      </c>
      <c r="C6907" t="s">
        <v>84</v>
      </c>
      <c r="D6907" t="s">
        <v>80</v>
      </c>
      <c r="E6907" t="s">
        <v>29</v>
      </c>
      <c r="F6907" t="s">
        <v>28</v>
      </c>
      <c r="K6907">
        <v>0</v>
      </c>
      <c r="L6907" s="26">
        <v>47483</v>
      </c>
      <c r="M6907">
        <v>6</v>
      </c>
    </row>
    <row r="6908" spans="1:14" x14ac:dyDescent="0.25">
      <c r="A6908" s="21" t="str">
        <f t="shared" si="107"/>
        <v>MOW HBC CAAG_2030</v>
      </c>
      <c r="B6908" t="s">
        <v>130</v>
      </c>
      <c r="C6908" t="s">
        <v>84</v>
      </c>
      <c r="D6908" t="s">
        <v>80</v>
      </c>
      <c r="E6908" t="s">
        <v>29</v>
      </c>
      <c r="F6908" t="s">
        <v>28</v>
      </c>
      <c r="K6908">
        <v>0</v>
      </c>
      <c r="L6908" s="26">
        <v>47848</v>
      </c>
      <c r="M6908">
        <v>7</v>
      </c>
    </row>
    <row r="6909" spans="1:14" x14ac:dyDescent="0.25">
      <c r="A6909" s="21" t="str">
        <f t="shared" si="107"/>
        <v>MOW HBC CAAG_2031</v>
      </c>
      <c r="B6909" t="s">
        <v>130</v>
      </c>
      <c r="C6909" t="s">
        <v>84</v>
      </c>
      <c r="D6909" t="s">
        <v>80</v>
      </c>
      <c r="E6909" t="s">
        <v>29</v>
      </c>
      <c r="F6909" t="s">
        <v>28</v>
      </c>
      <c r="K6909">
        <v>0</v>
      </c>
      <c r="L6909" s="26">
        <v>48213</v>
      </c>
      <c r="M6909">
        <v>8</v>
      </c>
    </row>
    <row r="6910" spans="1:14" x14ac:dyDescent="0.25">
      <c r="A6910" s="21" t="str">
        <f t="shared" si="107"/>
        <v>MOW HBC CAAG_2032</v>
      </c>
      <c r="B6910" t="s">
        <v>130</v>
      </c>
      <c r="C6910" t="s">
        <v>84</v>
      </c>
      <c r="D6910" t="s">
        <v>80</v>
      </c>
      <c r="E6910" t="s">
        <v>29</v>
      </c>
      <c r="F6910" t="s">
        <v>28</v>
      </c>
      <c r="K6910">
        <v>0</v>
      </c>
      <c r="L6910" s="26">
        <v>48579</v>
      </c>
      <c r="M6910">
        <v>9</v>
      </c>
    </row>
    <row r="6911" spans="1:14" x14ac:dyDescent="0.25">
      <c r="A6911" s="21" t="str">
        <f t="shared" si="107"/>
        <v>MOW HBC CAAG_2033</v>
      </c>
      <c r="B6911" t="s">
        <v>130</v>
      </c>
      <c r="C6911" t="s">
        <v>84</v>
      </c>
      <c r="D6911" t="s">
        <v>80</v>
      </c>
      <c r="E6911" t="s">
        <v>29</v>
      </c>
      <c r="F6911" t="s">
        <v>28</v>
      </c>
      <c r="K6911">
        <v>0</v>
      </c>
      <c r="L6911" s="26">
        <v>48944</v>
      </c>
      <c r="M6911">
        <v>10</v>
      </c>
    </row>
    <row r="6912" spans="1:14" x14ac:dyDescent="0.25">
      <c r="A6912" s="21" t="str">
        <f t="shared" si="107"/>
        <v>MOW HBC CAAG_2034</v>
      </c>
      <c r="B6912" t="s">
        <v>130</v>
      </c>
      <c r="C6912" t="s">
        <v>84</v>
      </c>
      <c r="D6912" t="s">
        <v>80</v>
      </c>
      <c r="E6912" t="s">
        <v>29</v>
      </c>
      <c r="F6912" t="s">
        <v>28</v>
      </c>
      <c r="K6912">
        <v>0</v>
      </c>
      <c r="L6912" s="26">
        <v>49309</v>
      </c>
      <c r="M6912">
        <v>11</v>
      </c>
    </row>
    <row r="6913" spans="1:13" x14ac:dyDescent="0.25">
      <c r="A6913" s="21" t="str">
        <f t="shared" si="107"/>
        <v>MOW HBC CAAG_2035</v>
      </c>
      <c r="B6913" t="s">
        <v>130</v>
      </c>
      <c r="C6913" t="s">
        <v>84</v>
      </c>
      <c r="D6913" t="s">
        <v>80</v>
      </c>
      <c r="E6913" t="s">
        <v>29</v>
      </c>
      <c r="F6913" t="s">
        <v>28</v>
      </c>
      <c r="K6913">
        <v>0</v>
      </c>
      <c r="L6913" s="26">
        <v>49674</v>
      </c>
      <c r="M6913">
        <v>12</v>
      </c>
    </row>
    <row r="6914" spans="1:13" x14ac:dyDescent="0.25">
      <c r="A6914" s="21" t="str">
        <f t="shared" ref="A6914:A6977" si="108">B6914&amp;" "&amp;D6914&amp;" "&amp;C6914&amp;"_"&amp;YEAR(L6914)</f>
        <v>MOW HBC CAAG_2036</v>
      </c>
      <c r="B6914" t="s">
        <v>130</v>
      </c>
      <c r="C6914" t="s">
        <v>84</v>
      </c>
      <c r="D6914" t="s">
        <v>80</v>
      </c>
      <c r="E6914" t="s">
        <v>29</v>
      </c>
      <c r="F6914" t="s">
        <v>28</v>
      </c>
      <c r="K6914">
        <v>0</v>
      </c>
      <c r="L6914" s="26">
        <v>50040</v>
      </c>
      <c r="M6914">
        <v>13</v>
      </c>
    </row>
    <row r="6915" spans="1:13" x14ac:dyDescent="0.25">
      <c r="A6915" s="21" t="str">
        <f t="shared" si="108"/>
        <v>MOW HBC CAAG_2037</v>
      </c>
      <c r="B6915" t="s">
        <v>130</v>
      </c>
      <c r="C6915" t="s">
        <v>84</v>
      </c>
      <c r="D6915" t="s">
        <v>80</v>
      </c>
      <c r="E6915" t="s">
        <v>29</v>
      </c>
      <c r="F6915" t="s">
        <v>28</v>
      </c>
      <c r="K6915">
        <v>9727.6708984375</v>
      </c>
      <c r="L6915" s="26">
        <v>50405</v>
      </c>
      <c r="M6915">
        <v>14</v>
      </c>
    </row>
    <row r="6916" spans="1:13" x14ac:dyDescent="0.25">
      <c r="A6916" s="21" t="str">
        <f t="shared" si="108"/>
        <v>MOW HBC CAAG_2038</v>
      </c>
      <c r="B6916" t="s">
        <v>130</v>
      </c>
      <c r="C6916" t="s">
        <v>84</v>
      </c>
      <c r="D6916" t="s">
        <v>80</v>
      </c>
      <c r="E6916" t="s">
        <v>29</v>
      </c>
      <c r="F6916" t="s">
        <v>28</v>
      </c>
      <c r="K6916">
        <v>210054.40625</v>
      </c>
      <c r="L6916" s="26">
        <v>50770</v>
      </c>
      <c r="M6916">
        <v>15</v>
      </c>
    </row>
    <row r="6917" spans="1:13" x14ac:dyDescent="0.25">
      <c r="A6917" s="21" t="str">
        <f t="shared" si="108"/>
        <v>MOW HBC CAAG_2039</v>
      </c>
      <c r="B6917" t="s">
        <v>130</v>
      </c>
      <c r="C6917" t="s">
        <v>84</v>
      </c>
      <c r="D6917" t="s">
        <v>80</v>
      </c>
      <c r="E6917" t="s">
        <v>29</v>
      </c>
      <c r="F6917" t="s">
        <v>28</v>
      </c>
      <c r="K6917">
        <v>181139.828125</v>
      </c>
      <c r="L6917" s="26">
        <v>51135</v>
      </c>
      <c r="M6917">
        <v>16</v>
      </c>
    </row>
    <row r="6918" spans="1:13" x14ac:dyDescent="0.25">
      <c r="A6918" s="21" t="str">
        <f t="shared" si="108"/>
        <v>MOW HBC CAAG_2040</v>
      </c>
      <c r="B6918" t="s">
        <v>130</v>
      </c>
      <c r="C6918" t="s">
        <v>84</v>
      </c>
      <c r="D6918" t="s">
        <v>80</v>
      </c>
      <c r="E6918" t="s">
        <v>29</v>
      </c>
      <c r="F6918" t="s">
        <v>28</v>
      </c>
      <c r="K6918">
        <v>439023.15625</v>
      </c>
      <c r="L6918" s="26">
        <v>51501</v>
      </c>
      <c r="M6918">
        <v>17</v>
      </c>
    </row>
    <row r="6919" spans="1:13" x14ac:dyDescent="0.25">
      <c r="A6919" s="21" t="str">
        <f t="shared" si="108"/>
        <v>MOW HBC CAAG_2041</v>
      </c>
      <c r="B6919" t="s">
        <v>130</v>
      </c>
      <c r="C6919" t="s">
        <v>84</v>
      </c>
      <c r="D6919" t="s">
        <v>80</v>
      </c>
      <c r="E6919" t="s">
        <v>29</v>
      </c>
      <c r="F6919" t="s">
        <v>28</v>
      </c>
      <c r="K6919">
        <v>636481.375</v>
      </c>
      <c r="L6919" s="26">
        <v>51866</v>
      </c>
      <c r="M6919">
        <v>18</v>
      </c>
    </row>
    <row r="6920" spans="1:13" x14ac:dyDescent="0.25">
      <c r="A6920" s="21" t="str">
        <f t="shared" si="108"/>
        <v>MOW HBC CAAG_2042</v>
      </c>
      <c r="B6920" t="s">
        <v>130</v>
      </c>
      <c r="C6920" t="s">
        <v>84</v>
      </c>
      <c r="D6920" t="s">
        <v>80</v>
      </c>
      <c r="E6920" t="s">
        <v>29</v>
      </c>
      <c r="F6920" t="s">
        <v>28</v>
      </c>
      <c r="K6920">
        <v>836182.4375</v>
      </c>
      <c r="L6920" s="26">
        <v>52231</v>
      </c>
      <c r="M6920">
        <v>19</v>
      </c>
    </row>
    <row r="6921" spans="1:13" x14ac:dyDescent="0.25">
      <c r="A6921" s="21" t="str">
        <f t="shared" si="108"/>
        <v>MOW HBC CAAG_2043</v>
      </c>
      <c r="B6921" t="s">
        <v>130</v>
      </c>
      <c r="C6921" t="s">
        <v>84</v>
      </c>
      <c r="D6921" t="s">
        <v>80</v>
      </c>
      <c r="E6921" t="s">
        <v>29</v>
      </c>
      <c r="F6921" t="s">
        <v>28</v>
      </c>
      <c r="K6921">
        <v>841828.4375</v>
      </c>
      <c r="L6921" s="26">
        <v>52596</v>
      </c>
      <c r="M6921">
        <v>20</v>
      </c>
    </row>
    <row r="6922" spans="1:13" x14ac:dyDescent="0.25">
      <c r="A6922" s="21" t="str">
        <f t="shared" si="108"/>
        <v>MOW HBC CAAG_2024</v>
      </c>
      <c r="B6922" t="s">
        <v>130</v>
      </c>
      <c r="C6922" t="s">
        <v>84</v>
      </c>
      <c r="D6922" t="s">
        <v>80</v>
      </c>
      <c r="E6922" t="s">
        <v>29</v>
      </c>
      <c r="F6922" t="s">
        <v>31</v>
      </c>
      <c r="K6922">
        <v>0</v>
      </c>
      <c r="L6922" s="26">
        <v>45657</v>
      </c>
      <c r="M6922">
        <v>1</v>
      </c>
    </row>
    <row r="6923" spans="1:13" x14ac:dyDescent="0.25">
      <c r="A6923" s="21" t="str">
        <f t="shared" si="108"/>
        <v>MOW HBC CAAG_2025</v>
      </c>
      <c r="B6923" t="s">
        <v>130</v>
      </c>
      <c r="C6923" t="s">
        <v>84</v>
      </c>
      <c r="D6923" t="s">
        <v>80</v>
      </c>
      <c r="E6923" t="s">
        <v>29</v>
      </c>
      <c r="F6923" t="s">
        <v>31</v>
      </c>
      <c r="K6923">
        <v>0</v>
      </c>
      <c r="L6923" s="26">
        <v>46022</v>
      </c>
      <c r="M6923">
        <v>2</v>
      </c>
    </row>
    <row r="6924" spans="1:13" x14ac:dyDescent="0.25">
      <c r="A6924" s="21" t="str">
        <f t="shared" si="108"/>
        <v>MOW HBC CAAG_2026</v>
      </c>
      <c r="B6924" t="s">
        <v>130</v>
      </c>
      <c r="C6924" t="s">
        <v>84</v>
      </c>
      <c r="D6924" t="s">
        <v>80</v>
      </c>
      <c r="E6924" t="s">
        <v>29</v>
      </c>
      <c r="F6924" t="s">
        <v>31</v>
      </c>
      <c r="K6924">
        <v>0</v>
      </c>
      <c r="L6924" s="26">
        <v>46387</v>
      </c>
      <c r="M6924">
        <v>3</v>
      </c>
    </row>
    <row r="6925" spans="1:13" x14ac:dyDescent="0.25">
      <c r="A6925" s="21" t="str">
        <f t="shared" si="108"/>
        <v>MOW HBC CAAG_2027</v>
      </c>
      <c r="B6925" t="s">
        <v>130</v>
      </c>
      <c r="C6925" t="s">
        <v>84</v>
      </c>
      <c r="D6925" t="s">
        <v>80</v>
      </c>
      <c r="E6925" t="s">
        <v>29</v>
      </c>
      <c r="F6925" t="s">
        <v>31</v>
      </c>
      <c r="K6925">
        <v>0</v>
      </c>
      <c r="L6925" s="26">
        <v>46752</v>
      </c>
      <c r="M6925">
        <v>4</v>
      </c>
    </row>
    <row r="6926" spans="1:13" x14ac:dyDescent="0.25">
      <c r="A6926" s="21" t="str">
        <f t="shared" si="108"/>
        <v>MOW HBC CAAG_2028</v>
      </c>
      <c r="B6926" t="s">
        <v>130</v>
      </c>
      <c r="C6926" t="s">
        <v>84</v>
      </c>
      <c r="D6926" t="s">
        <v>80</v>
      </c>
      <c r="E6926" t="s">
        <v>29</v>
      </c>
      <c r="F6926" t="s">
        <v>31</v>
      </c>
      <c r="K6926">
        <v>0</v>
      </c>
      <c r="L6926" s="26">
        <v>47118</v>
      </c>
      <c r="M6926">
        <v>5</v>
      </c>
    </row>
    <row r="6927" spans="1:13" x14ac:dyDescent="0.25">
      <c r="A6927" s="21" t="str">
        <f t="shared" si="108"/>
        <v>MOW HBC CAAG_2029</v>
      </c>
      <c r="B6927" t="s">
        <v>130</v>
      </c>
      <c r="C6927" t="s">
        <v>84</v>
      </c>
      <c r="D6927" t="s">
        <v>80</v>
      </c>
      <c r="E6927" t="s">
        <v>29</v>
      </c>
      <c r="F6927" t="s">
        <v>31</v>
      </c>
      <c r="K6927">
        <v>0</v>
      </c>
      <c r="L6927" s="26">
        <v>47483</v>
      </c>
      <c r="M6927">
        <v>6</v>
      </c>
    </row>
    <row r="6928" spans="1:13" x14ac:dyDescent="0.25">
      <c r="A6928" s="21" t="str">
        <f t="shared" si="108"/>
        <v>MOW HBC CAAG_2030</v>
      </c>
      <c r="B6928" t="s">
        <v>130</v>
      </c>
      <c r="C6928" t="s">
        <v>84</v>
      </c>
      <c r="D6928" t="s">
        <v>80</v>
      </c>
      <c r="E6928" t="s">
        <v>29</v>
      </c>
      <c r="F6928" t="s">
        <v>31</v>
      </c>
      <c r="K6928">
        <v>0</v>
      </c>
      <c r="L6928" s="26">
        <v>47848</v>
      </c>
      <c r="M6928">
        <v>7</v>
      </c>
    </row>
    <row r="6929" spans="1:14" x14ac:dyDescent="0.25">
      <c r="A6929" s="21" t="str">
        <f t="shared" si="108"/>
        <v>MOW HBC CAAG_2031</v>
      </c>
      <c r="B6929" t="s">
        <v>130</v>
      </c>
      <c r="C6929" t="s">
        <v>84</v>
      </c>
      <c r="D6929" t="s">
        <v>80</v>
      </c>
      <c r="E6929" t="s">
        <v>29</v>
      </c>
      <c r="F6929" t="s">
        <v>31</v>
      </c>
      <c r="K6929">
        <v>0</v>
      </c>
      <c r="L6929" s="26">
        <v>48213</v>
      </c>
      <c r="M6929">
        <v>8</v>
      </c>
    </row>
    <row r="6930" spans="1:14" x14ac:dyDescent="0.25">
      <c r="A6930" s="21" t="str">
        <f t="shared" si="108"/>
        <v>MOW HBC CAAG_2032</v>
      </c>
      <c r="B6930" t="s">
        <v>130</v>
      </c>
      <c r="C6930" t="s">
        <v>84</v>
      </c>
      <c r="D6930" t="s">
        <v>80</v>
      </c>
      <c r="E6930" t="s">
        <v>29</v>
      </c>
      <c r="F6930" t="s">
        <v>31</v>
      </c>
      <c r="K6930">
        <v>0</v>
      </c>
      <c r="L6930" s="26">
        <v>48579</v>
      </c>
      <c r="M6930">
        <v>9</v>
      </c>
    </row>
    <row r="6931" spans="1:14" x14ac:dyDescent="0.25">
      <c r="A6931" s="21" t="str">
        <f t="shared" si="108"/>
        <v>MOW HBC CAAG_2033</v>
      </c>
      <c r="B6931" t="s">
        <v>130</v>
      </c>
      <c r="C6931" t="s">
        <v>84</v>
      </c>
      <c r="D6931" t="s">
        <v>80</v>
      </c>
      <c r="E6931" t="s">
        <v>29</v>
      </c>
      <c r="F6931" t="s">
        <v>31</v>
      </c>
      <c r="K6931">
        <v>0</v>
      </c>
      <c r="L6931" s="26">
        <v>48944</v>
      </c>
      <c r="M6931">
        <v>10</v>
      </c>
    </row>
    <row r="6932" spans="1:14" x14ac:dyDescent="0.25">
      <c r="A6932" s="21" t="str">
        <f t="shared" si="108"/>
        <v>MOW HBC CAAG_2034</v>
      </c>
      <c r="B6932" t="s">
        <v>130</v>
      </c>
      <c r="C6932" t="s">
        <v>84</v>
      </c>
      <c r="D6932" t="s">
        <v>80</v>
      </c>
      <c r="E6932" t="s">
        <v>29</v>
      </c>
      <c r="F6932" t="s">
        <v>31</v>
      </c>
      <c r="K6932">
        <v>0</v>
      </c>
      <c r="L6932" s="26">
        <v>49309</v>
      </c>
      <c r="M6932">
        <v>11</v>
      </c>
    </row>
    <row r="6933" spans="1:14" x14ac:dyDescent="0.25">
      <c r="A6933" s="21" t="str">
        <f t="shared" si="108"/>
        <v>MOW HBC CAAG_2035</v>
      </c>
      <c r="B6933" t="s">
        <v>130</v>
      </c>
      <c r="C6933" t="s">
        <v>84</v>
      </c>
      <c r="D6933" t="s">
        <v>80</v>
      </c>
      <c r="E6933" t="s">
        <v>29</v>
      </c>
      <c r="F6933" t="s">
        <v>31</v>
      </c>
      <c r="K6933">
        <v>0</v>
      </c>
      <c r="L6933" s="26">
        <v>49674</v>
      </c>
      <c r="M6933">
        <v>12</v>
      </c>
    </row>
    <row r="6934" spans="1:14" x14ac:dyDescent="0.25">
      <c r="A6934" s="21" t="str">
        <f t="shared" si="108"/>
        <v>MOW HBC CAAG_2036</v>
      </c>
      <c r="B6934" t="s">
        <v>130</v>
      </c>
      <c r="C6934" t="s">
        <v>84</v>
      </c>
      <c r="D6934" t="s">
        <v>80</v>
      </c>
      <c r="E6934" t="s">
        <v>29</v>
      </c>
      <c r="F6934" t="s">
        <v>31</v>
      </c>
      <c r="K6934">
        <v>0</v>
      </c>
      <c r="L6934" s="26">
        <v>50040</v>
      </c>
      <c r="M6934">
        <v>13</v>
      </c>
    </row>
    <row r="6935" spans="1:14" x14ac:dyDescent="0.25">
      <c r="A6935" s="21" t="str">
        <f t="shared" si="108"/>
        <v>MOW HBC CAAG_2037</v>
      </c>
      <c r="B6935" t="s">
        <v>130</v>
      </c>
      <c r="C6935" t="s">
        <v>84</v>
      </c>
      <c r="D6935" t="s">
        <v>80</v>
      </c>
      <c r="E6935" t="s">
        <v>29</v>
      </c>
      <c r="F6935" t="s">
        <v>31</v>
      </c>
      <c r="K6935">
        <v>0</v>
      </c>
      <c r="L6935" s="26">
        <v>50405</v>
      </c>
      <c r="M6935">
        <v>14</v>
      </c>
    </row>
    <row r="6936" spans="1:14" x14ac:dyDescent="0.25">
      <c r="A6936" s="21" t="str">
        <f t="shared" si="108"/>
        <v>MOW HBC CAAG_2038</v>
      </c>
      <c r="B6936" t="s">
        <v>130</v>
      </c>
      <c r="C6936" t="s">
        <v>84</v>
      </c>
      <c r="D6936" t="s">
        <v>80</v>
      </c>
      <c r="E6936" t="s">
        <v>29</v>
      </c>
      <c r="F6936" t="s">
        <v>31</v>
      </c>
      <c r="K6936">
        <v>0</v>
      </c>
      <c r="L6936" s="26">
        <v>50770</v>
      </c>
      <c r="M6936">
        <v>15</v>
      </c>
    </row>
    <row r="6937" spans="1:14" x14ac:dyDescent="0.25">
      <c r="A6937" s="21" t="str">
        <f t="shared" si="108"/>
        <v>MOW HBC CAAG_2039</v>
      </c>
      <c r="B6937" t="s">
        <v>130</v>
      </c>
      <c r="C6937" t="s">
        <v>84</v>
      </c>
      <c r="D6937" t="s">
        <v>80</v>
      </c>
      <c r="E6937" t="s">
        <v>29</v>
      </c>
      <c r="F6937" t="s">
        <v>31</v>
      </c>
      <c r="K6937">
        <v>0</v>
      </c>
      <c r="L6937" s="26">
        <v>51135</v>
      </c>
      <c r="M6937">
        <v>16</v>
      </c>
    </row>
    <row r="6938" spans="1:14" x14ac:dyDescent="0.25">
      <c r="A6938" s="21" t="str">
        <f t="shared" si="108"/>
        <v>MOW HBC CAAG_2040</v>
      </c>
      <c r="B6938" t="s">
        <v>130</v>
      </c>
      <c r="C6938" t="s">
        <v>84</v>
      </c>
      <c r="D6938" t="s">
        <v>80</v>
      </c>
      <c r="E6938" t="s">
        <v>29</v>
      </c>
      <c r="F6938" t="s">
        <v>31</v>
      </c>
      <c r="K6938">
        <v>0</v>
      </c>
      <c r="L6938" s="26">
        <v>51501</v>
      </c>
      <c r="M6938">
        <v>17</v>
      </c>
    </row>
    <row r="6939" spans="1:14" x14ac:dyDescent="0.25">
      <c r="A6939" s="21" t="str">
        <f t="shared" si="108"/>
        <v>MOW HBC CAAG_2041</v>
      </c>
      <c r="B6939" t="s">
        <v>130</v>
      </c>
      <c r="C6939" t="s">
        <v>84</v>
      </c>
      <c r="D6939" t="s">
        <v>80</v>
      </c>
      <c r="E6939" t="s">
        <v>29</v>
      </c>
      <c r="F6939" t="s">
        <v>31</v>
      </c>
      <c r="K6939">
        <v>0</v>
      </c>
      <c r="L6939" s="26">
        <v>51866</v>
      </c>
      <c r="M6939">
        <v>18</v>
      </c>
    </row>
    <row r="6940" spans="1:14" x14ac:dyDescent="0.25">
      <c r="A6940" s="21" t="str">
        <f t="shared" si="108"/>
        <v>MOW HBC CAAG_2042</v>
      </c>
      <c r="B6940" t="s">
        <v>130</v>
      </c>
      <c r="C6940" t="s">
        <v>84</v>
      </c>
      <c r="D6940" t="s">
        <v>80</v>
      </c>
      <c r="E6940" t="s">
        <v>29</v>
      </c>
      <c r="F6940" t="s">
        <v>31</v>
      </c>
      <c r="K6940">
        <v>0</v>
      </c>
      <c r="L6940" s="26">
        <v>52231</v>
      </c>
      <c r="M6940">
        <v>19</v>
      </c>
    </row>
    <row r="6941" spans="1:14" x14ac:dyDescent="0.25">
      <c r="A6941" s="21" t="str">
        <f t="shared" si="108"/>
        <v>MOW HBC CAAG_2043</v>
      </c>
      <c r="B6941" t="s">
        <v>130</v>
      </c>
      <c r="C6941" t="s">
        <v>84</v>
      </c>
      <c r="D6941" t="s">
        <v>80</v>
      </c>
      <c r="E6941" t="s">
        <v>29</v>
      </c>
      <c r="F6941" t="s">
        <v>31</v>
      </c>
      <c r="K6941">
        <v>0</v>
      </c>
      <c r="L6941" s="26">
        <v>52596</v>
      </c>
      <c r="M6941">
        <v>20</v>
      </c>
    </row>
    <row r="6942" spans="1:14" x14ac:dyDescent="0.25">
      <c r="A6942" s="21" t="str">
        <f t="shared" si="108"/>
        <v>MOW HBC CAAG_2024</v>
      </c>
      <c r="B6942" t="s">
        <v>130</v>
      </c>
      <c r="C6942" t="s">
        <v>84</v>
      </c>
      <c r="D6942" t="s">
        <v>80</v>
      </c>
      <c r="E6942" t="s">
        <v>5</v>
      </c>
      <c r="F6942" t="s">
        <v>4</v>
      </c>
      <c r="G6942">
        <v>0</v>
      </c>
      <c r="H6942">
        <v>0</v>
      </c>
      <c r="I6942">
        <v>0</v>
      </c>
      <c r="J6942">
        <v>0</v>
      </c>
      <c r="L6942" s="26">
        <v>45657</v>
      </c>
      <c r="M6942">
        <v>1</v>
      </c>
      <c r="N6942">
        <v>0</v>
      </c>
    </row>
    <row r="6943" spans="1:14" x14ac:dyDescent="0.25">
      <c r="A6943" s="21" t="str">
        <f t="shared" si="108"/>
        <v>MOW HBC CAAG_2025</v>
      </c>
      <c r="B6943" t="s">
        <v>130</v>
      </c>
      <c r="C6943" t="s">
        <v>84</v>
      </c>
      <c r="D6943" t="s">
        <v>80</v>
      </c>
      <c r="E6943" t="s">
        <v>5</v>
      </c>
      <c r="F6943" t="s">
        <v>4</v>
      </c>
      <c r="G6943">
        <v>0</v>
      </c>
      <c r="H6943">
        <v>0</v>
      </c>
      <c r="I6943">
        <v>0</v>
      </c>
      <c r="J6943">
        <v>0</v>
      </c>
      <c r="L6943" s="26">
        <v>46022</v>
      </c>
      <c r="M6943">
        <v>2</v>
      </c>
      <c r="N6943">
        <v>0</v>
      </c>
    </row>
    <row r="6944" spans="1:14" x14ac:dyDescent="0.25">
      <c r="A6944" s="21" t="str">
        <f t="shared" si="108"/>
        <v>MOW HBC CAAG_2026</v>
      </c>
      <c r="B6944" t="s">
        <v>130</v>
      </c>
      <c r="C6944" t="s">
        <v>84</v>
      </c>
      <c r="D6944" t="s">
        <v>80</v>
      </c>
      <c r="E6944" t="s">
        <v>5</v>
      </c>
      <c r="F6944" t="s">
        <v>4</v>
      </c>
      <c r="G6944">
        <v>0</v>
      </c>
      <c r="H6944">
        <v>0</v>
      </c>
      <c r="I6944">
        <v>1667.77392578125</v>
      </c>
      <c r="J6944">
        <v>0</v>
      </c>
      <c r="L6944" s="26">
        <v>46387</v>
      </c>
      <c r="M6944">
        <v>3</v>
      </c>
      <c r="N6944">
        <v>0</v>
      </c>
    </row>
    <row r="6945" spans="1:14" x14ac:dyDescent="0.25">
      <c r="A6945" s="21" t="str">
        <f t="shared" si="108"/>
        <v>MOW HBC CAAG_2027</v>
      </c>
      <c r="B6945" t="s">
        <v>130</v>
      </c>
      <c r="C6945" t="s">
        <v>84</v>
      </c>
      <c r="D6945" t="s">
        <v>80</v>
      </c>
      <c r="E6945" t="s">
        <v>5</v>
      </c>
      <c r="F6945" t="s">
        <v>4</v>
      </c>
      <c r="G6945">
        <v>0</v>
      </c>
      <c r="H6945">
        <v>8021.5859375</v>
      </c>
      <c r="I6945">
        <v>49762.66796875</v>
      </c>
      <c r="J6945">
        <v>0</v>
      </c>
      <c r="L6945" s="26">
        <v>46752</v>
      </c>
      <c r="M6945">
        <v>4</v>
      </c>
      <c r="N6945">
        <v>-13238.798828125</v>
      </c>
    </row>
    <row r="6946" spans="1:14" x14ac:dyDescent="0.25">
      <c r="A6946" s="21" t="str">
        <f t="shared" si="108"/>
        <v>MOW HBC CAAG_2028</v>
      </c>
      <c r="B6946" t="s">
        <v>130</v>
      </c>
      <c r="C6946" t="s">
        <v>84</v>
      </c>
      <c r="D6946" t="s">
        <v>80</v>
      </c>
      <c r="E6946" t="s">
        <v>5</v>
      </c>
      <c r="F6946" t="s">
        <v>4</v>
      </c>
      <c r="G6946">
        <v>0</v>
      </c>
      <c r="H6946">
        <v>8138.9462890625</v>
      </c>
      <c r="I6946">
        <v>47593.99609375</v>
      </c>
      <c r="J6946">
        <v>0</v>
      </c>
      <c r="L6946" s="26">
        <v>47118</v>
      </c>
      <c r="M6946">
        <v>5</v>
      </c>
      <c r="N6946">
        <v>-13530.947265625</v>
      </c>
    </row>
    <row r="6947" spans="1:14" x14ac:dyDescent="0.25">
      <c r="A6947" s="21" t="str">
        <f t="shared" si="108"/>
        <v>MOW HBC CAAG_2029</v>
      </c>
      <c r="B6947" t="s">
        <v>130</v>
      </c>
      <c r="C6947" t="s">
        <v>84</v>
      </c>
      <c r="D6947" t="s">
        <v>80</v>
      </c>
      <c r="E6947" t="s">
        <v>5</v>
      </c>
      <c r="F6947" t="s">
        <v>4</v>
      </c>
      <c r="G6947">
        <v>0</v>
      </c>
      <c r="H6947">
        <v>37630.57421875</v>
      </c>
      <c r="I6947">
        <v>126130.078125</v>
      </c>
      <c r="J6947">
        <v>0</v>
      </c>
      <c r="L6947" s="26">
        <v>47483</v>
      </c>
      <c r="M6947">
        <v>6</v>
      </c>
      <c r="N6947">
        <v>11687.765625</v>
      </c>
    </row>
    <row r="6948" spans="1:14" x14ac:dyDescent="0.25">
      <c r="A6948" s="21" t="str">
        <f t="shared" si="108"/>
        <v>MOW HBC CAAG_2030</v>
      </c>
      <c r="B6948" t="s">
        <v>130</v>
      </c>
      <c r="C6948" t="s">
        <v>84</v>
      </c>
      <c r="D6948" t="s">
        <v>80</v>
      </c>
      <c r="E6948" t="s">
        <v>5</v>
      </c>
      <c r="F6948" t="s">
        <v>4</v>
      </c>
      <c r="G6948">
        <v>0</v>
      </c>
      <c r="H6948">
        <v>70679.125</v>
      </c>
      <c r="I6948">
        <v>187179.59375</v>
      </c>
      <c r="J6948">
        <v>0</v>
      </c>
      <c r="L6948" s="26">
        <v>47848</v>
      </c>
      <c r="M6948">
        <v>7</v>
      </c>
      <c r="N6948">
        <v>42958.59375</v>
      </c>
    </row>
    <row r="6949" spans="1:14" x14ac:dyDescent="0.25">
      <c r="A6949" s="21" t="str">
        <f t="shared" si="108"/>
        <v>MOW HBC CAAG_2031</v>
      </c>
      <c r="B6949" t="s">
        <v>130</v>
      </c>
      <c r="C6949" t="s">
        <v>84</v>
      </c>
      <c r="D6949" t="s">
        <v>80</v>
      </c>
      <c r="E6949" t="s">
        <v>5</v>
      </c>
      <c r="F6949" t="s">
        <v>4</v>
      </c>
      <c r="G6949">
        <v>0</v>
      </c>
      <c r="H6949">
        <v>77410.4765625</v>
      </c>
      <c r="I6949">
        <v>181487.890625</v>
      </c>
      <c r="J6949">
        <v>0</v>
      </c>
      <c r="L6949" s="26">
        <v>48213</v>
      </c>
      <c r="M6949">
        <v>8</v>
      </c>
      <c r="N6949">
        <v>64011.85546875</v>
      </c>
    </row>
    <row r="6950" spans="1:14" x14ac:dyDescent="0.25">
      <c r="A6950" s="21" t="str">
        <f t="shared" si="108"/>
        <v>MOW HBC CAAG_2032</v>
      </c>
      <c r="B6950" t="s">
        <v>130</v>
      </c>
      <c r="C6950" t="s">
        <v>84</v>
      </c>
      <c r="D6950" t="s">
        <v>80</v>
      </c>
      <c r="E6950" t="s">
        <v>5</v>
      </c>
      <c r="F6950" t="s">
        <v>4</v>
      </c>
      <c r="G6950">
        <v>0</v>
      </c>
      <c r="H6950">
        <v>77994.515625</v>
      </c>
      <c r="I6950">
        <v>177665.40625</v>
      </c>
      <c r="J6950">
        <v>0</v>
      </c>
      <c r="L6950" s="26">
        <v>48579</v>
      </c>
      <c r="M6950">
        <v>9</v>
      </c>
      <c r="N6950">
        <v>66067.671875</v>
      </c>
    </row>
    <row r="6951" spans="1:14" x14ac:dyDescent="0.25">
      <c r="A6951" s="21" t="str">
        <f t="shared" si="108"/>
        <v>MOW HBC CAAG_2033</v>
      </c>
      <c r="B6951" t="s">
        <v>130</v>
      </c>
      <c r="C6951" t="s">
        <v>84</v>
      </c>
      <c r="D6951" t="s">
        <v>80</v>
      </c>
      <c r="E6951" t="s">
        <v>5</v>
      </c>
      <c r="F6951" t="s">
        <v>4</v>
      </c>
      <c r="G6951">
        <v>0</v>
      </c>
      <c r="H6951">
        <v>84105.6171875</v>
      </c>
      <c r="I6951">
        <v>173451.453125</v>
      </c>
      <c r="J6951">
        <v>0</v>
      </c>
      <c r="L6951" s="26">
        <v>48944</v>
      </c>
      <c r="M6951">
        <v>10</v>
      </c>
      <c r="N6951">
        <v>75362.328125</v>
      </c>
    </row>
    <row r="6952" spans="1:14" x14ac:dyDescent="0.25">
      <c r="A6952" s="21" t="str">
        <f t="shared" si="108"/>
        <v>MOW HBC CAAG_2034</v>
      </c>
      <c r="B6952" t="s">
        <v>130</v>
      </c>
      <c r="C6952" t="s">
        <v>84</v>
      </c>
      <c r="D6952" t="s">
        <v>80</v>
      </c>
      <c r="E6952" t="s">
        <v>5</v>
      </c>
      <c r="F6952" t="s">
        <v>4</v>
      </c>
      <c r="G6952">
        <v>0</v>
      </c>
      <c r="H6952">
        <v>86848.84375</v>
      </c>
      <c r="I6952">
        <v>170280.09375</v>
      </c>
      <c r="J6952">
        <v>0</v>
      </c>
      <c r="L6952" s="26">
        <v>49309</v>
      </c>
      <c r="M6952">
        <v>11</v>
      </c>
      <c r="N6952">
        <v>78231.03125</v>
      </c>
    </row>
    <row r="6953" spans="1:14" x14ac:dyDescent="0.25">
      <c r="A6953" s="21" t="str">
        <f t="shared" si="108"/>
        <v>MOW HBC CAAG_2035</v>
      </c>
      <c r="B6953" t="s">
        <v>130</v>
      </c>
      <c r="C6953" t="s">
        <v>84</v>
      </c>
      <c r="D6953" t="s">
        <v>80</v>
      </c>
      <c r="E6953" t="s">
        <v>5</v>
      </c>
      <c r="F6953" t="s">
        <v>4</v>
      </c>
      <c r="G6953">
        <v>0</v>
      </c>
      <c r="H6953">
        <v>94909.21875</v>
      </c>
      <c r="I6953">
        <v>167272.109375</v>
      </c>
      <c r="J6953">
        <v>0</v>
      </c>
      <c r="L6953" s="26">
        <v>49674</v>
      </c>
      <c r="M6953">
        <v>12</v>
      </c>
      <c r="N6953">
        <v>93585.609375</v>
      </c>
    </row>
    <row r="6954" spans="1:14" x14ac:dyDescent="0.25">
      <c r="A6954" s="21" t="str">
        <f t="shared" si="108"/>
        <v>MOW HBC CAAG_2036</v>
      </c>
      <c r="B6954" t="s">
        <v>130</v>
      </c>
      <c r="C6954" t="s">
        <v>84</v>
      </c>
      <c r="D6954" t="s">
        <v>80</v>
      </c>
      <c r="E6954" t="s">
        <v>5</v>
      </c>
      <c r="F6954" t="s">
        <v>4</v>
      </c>
      <c r="G6954">
        <v>0</v>
      </c>
      <c r="H6954">
        <v>113172.0078125</v>
      </c>
      <c r="I6954">
        <v>164837.296875</v>
      </c>
      <c r="J6954">
        <v>0</v>
      </c>
      <c r="L6954" s="26">
        <v>50040</v>
      </c>
      <c r="M6954">
        <v>13</v>
      </c>
      <c r="N6954">
        <v>125582.734375</v>
      </c>
    </row>
    <row r="6955" spans="1:14" x14ac:dyDescent="0.25">
      <c r="A6955" s="21" t="str">
        <f t="shared" si="108"/>
        <v>MOW HBC CAAG_2037</v>
      </c>
      <c r="B6955" t="s">
        <v>130</v>
      </c>
      <c r="C6955" t="s">
        <v>84</v>
      </c>
      <c r="D6955" t="s">
        <v>80</v>
      </c>
      <c r="E6955" t="s">
        <v>5</v>
      </c>
      <c r="F6955" t="s">
        <v>4</v>
      </c>
      <c r="G6955">
        <v>0</v>
      </c>
      <c r="H6955">
        <v>119044.0234375</v>
      </c>
      <c r="I6955">
        <v>161559.421875</v>
      </c>
      <c r="J6955">
        <v>0</v>
      </c>
      <c r="L6955" s="26">
        <v>50405</v>
      </c>
      <c r="M6955">
        <v>14</v>
      </c>
      <c r="N6955">
        <v>162324.234375</v>
      </c>
    </row>
    <row r="6956" spans="1:14" x14ac:dyDescent="0.25">
      <c r="A6956" s="21" t="str">
        <f t="shared" si="108"/>
        <v>MOW HBC CAAG_2038</v>
      </c>
      <c r="B6956" t="s">
        <v>130</v>
      </c>
      <c r="C6956" t="s">
        <v>84</v>
      </c>
      <c r="D6956" t="s">
        <v>80</v>
      </c>
      <c r="E6956" t="s">
        <v>5</v>
      </c>
      <c r="F6956" t="s">
        <v>4</v>
      </c>
      <c r="G6956">
        <v>0</v>
      </c>
      <c r="H6956">
        <v>124614.3359375</v>
      </c>
      <c r="I6956">
        <v>158757.921875</v>
      </c>
      <c r="J6956">
        <v>0</v>
      </c>
      <c r="L6956" s="26">
        <v>50770</v>
      </c>
      <c r="M6956">
        <v>15</v>
      </c>
      <c r="N6956">
        <v>171596.40625</v>
      </c>
    </row>
    <row r="6957" spans="1:14" x14ac:dyDescent="0.25">
      <c r="A6957" s="21" t="str">
        <f t="shared" si="108"/>
        <v>MOW HBC CAAG_2039</v>
      </c>
      <c r="B6957" t="s">
        <v>130</v>
      </c>
      <c r="C6957" t="s">
        <v>84</v>
      </c>
      <c r="D6957" t="s">
        <v>80</v>
      </c>
      <c r="E6957" t="s">
        <v>5</v>
      </c>
      <c r="F6957" t="s">
        <v>4</v>
      </c>
      <c r="G6957">
        <v>0</v>
      </c>
      <c r="H6957">
        <v>183419.09375</v>
      </c>
      <c r="I6957">
        <v>245154.046875</v>
      </c>
      <c r="J6957">
        <v>0</v>
      </c>
      <c r="L6957" s="26">
        <v>51135</v>
      </c>
      <c r="M6957">
        <v>16</v>
      </c>
      <c r="N6957">
        <v>241855.375</v>
      </c>
    </row>
    <row r="6958" spans="1:14" x14ac:dyDescent="0.25">
      <c r="A6958" s="21" t="str">
        <f t="shared" si="108"/>
        <v>MOW HBC CAAG_2040</v>
      </c>
      <c r="B6958" t="s">
        <v>130</v>
      </c>
      <c r="C6958" t="s">
        <v>84</v>
      </c>
      <c r="D6958" t="s">
        <v>80</v>
      </c>
      <c r="E6958" t="s">
        <v>5</v>
      </c>
      <c r="F6958" t="s">
        <v>4</v>
      </c>
      <c r="G6958">
        <v>0</v>
      </c>
      <c r="H6958">
        <v>205718.078125</v>
      </c>
      <c r="I6958">
        <v>241934</v>
      </c>
      <c r="J6958">
        <v>0</v>
      </c>
      <c r="L6958" s="26">
        <v>51501</v>
      </c>
      <c r="M6958">
        <v>17</v>
      </c>
      <c r="N6958">
        <v>233282.078125</v>
      </c>
    </row>
    <row r="6959" spans="1:14" x14ac:dyDescent="0.25">
      <c r="A6959" s="21" t="str">
        <f t="shared" si="108"/>
        <v>MOW HBC CAAG_2041</v>
      </c>
      <c r="B6959" t="s">
        <v>130</v>
      </c>
      <c r="C6959" t="s">
        <v>84</v>
      </c>
      <c r="D6959" t="s">
        <v>80</v>
      </c>
      <c r="E6959" t="s">
        <v>5</v>
      </c>
      <c r="F6959" t="s">
        <v>4</v>
      </c>
      <c r="G6959">
        <v>0</v>
      </c>
      <c r="H6959">
        <v>212967.484375</v>
      </c>
      <c r="I6959">
        <v>236925.859375</v>
      </c>
      <c r="J6959">
        <v>0</v>
      </c>
      <c r="L6959" s="26">
        <v>51866</v>
      </c>
      <c r="M6959">
        <v>18</v>
      </c>
      <c r="N6959">
        <v>220903.1875</v>
      </c>
    </row>
    <row r="6960" spans="1:14" x14ac:dyDescent="0.25">
      <c r="A6960" s="21" t="str">
        <f t="shared" si="108"/>
        <v>MOW HBC CAAG_2042</v>
      </c>
      <c r="B6960" t="s">
        <v>130</v>
      </c>
      <c r="C6960" t="s">
        <v>84</v>
      </c>
      <c r="D6960" t="s">
        <v>80</v>
      </c>
      <c r="E6960" t="s">
        <v>5</v>
      </c>
      <c r="F6960" t="s">
        <v>4</v>
      </c>
      <c r="G6960">
        <v>0</v>
      </c>
      <c r="H6960">
        <v>214245.875</v>
      </c>
      <c r="I6960">
        <v>232723.140625</v>
      </c>
      <c r="J6960">
        <v>0</v>
      </c>
      <c r="L6960" s="26">
        <v>52231</v>
      </c>
      <c r="M6960">
        <v>19</v>
      </c>
      <c r="N6960">
        <v>200760.828125</v>
      </c>
    </row>
    <row r="6961" spans="1:14" x14ac:dyDescent="0.25">
      <c r="A6961" s="21" t="str">
        <f t="shared" si="108"/>
        <v>MOW HBC CAAG_2043</v>
      </c>
      <c r="B6961" t="s">
        <v>130</v>
      </c>
      <c r="C6961" t="s">
        <v>84</v>
      </c>
      <c r="D6961" t="s">
        <v>80</v>
      </c>
      <c r="E6961" t="s">
        <v>5</v>
      </c>
      <c r="F6961" t="s">
        <v>4</v>
      </c>
      <c r="G6961">
        <v>0</v>
      </c>
      <c r="H6961">
        <v>220594.234375</v>
      </c>
      <c r="I6961">
        <v>228654.25</v>
      </c>
      <c r="J6961">
        <v>0</v>
      </c>
      <c r="L6961" s="26">
        <v>52596</v>
      </c>
      <c r="M6961">
        <v>20</v>
      </c>
      <c r="N6961">
        <v>208153.78125</v>
      </c>
    </row>
    <row r="6962" spans="1:14" x14ac:dyDescent="0.25">
      <c r="A6962" s="21" t="str">
        <f t="shared" si="108"/>
        <v>MOW HBC CAAG_2024</v>
      </c>
      <c r="B6962" t="s">
        <v>130</v>
      </c>
      <c r="C6962" t="s">
        <v>84</v>
      </c>
      <c r="D6962" t="s">
        <v>80</v>
      </c>
      <c r="E6962" t="s">
        <v>5</v>
      </c>
      <c r="F6962" t="s">
        <v>32</v>
      </c>
      <c r="G6962">
        <v>189100.46875</v>
      </c>
      <c r="H6962">
        <v>81692.578125</v>
      </c>
      <c r="I6962">
        <v>15499.482421875</v>
      </c>
      <c r="J6962">
        <v>0</v>
      </c>
      <c r="L6962" s="26">
        <v>45657</v>
      </c>
      <c r="M6962">
        <v>1</v>
      </c>
      <c r="N6962">
        <v>105479.078125</v>
      </c>
    </row>
    <row r="6963" spans="1:14" x14ac:dyDescent="0.25">
      <c r="A6963" s="21" t="str">
        <f t="shared" si="108"/>
        <v>MOW HBC CAAG_2025</v>
      </c>
      <c r="B6963" t="s">
        <v>130</v>
      </c>
      <c r="C6963" t="s">
        <v>84</v>
      </c>
      <c r="D6963" t="s">
        <v>80</v>
      </c>
      <c r="E6963" t="s">
        <v>5</v>
      </c>
      <c r="F6963" t="s">
        <v>32</v>
      </c>
      <c r="G6963">
        <v>204197.25</v>
      </c>
      <c r="H6963">
        <v>88198.15625</v>
      </c>
      <c r="I6963">
        <v>43533.515625</v>
      </c>
      <c r="J6963">
        <v>0</v>
      </c>
      <c r="L6963" s="26">
        <v>46022</v>
      </c>
      <c r="M6963">
        <v>2</v>
      </c>
      <c r="N6963">
        <v>106607.640625</v>
      </c>
    </row>
    <row r="6964" spans="1:14" x14ac:dyDescent="0.25">
      <c r="A6964" s="21" t="str">
        <f t="shared" si="108"/>
        <v>MOW HBC CAAG_2026</v>
      </c>
      <c r="B6964" t="s">
        <v>130</v>
      </c>
      <c r="C6964" t="s">
        <v>84</v>
      </c>
      <c r="D6964" t="s">
        <v>80</v>
      </c>
      <c r="E6964" t="s">
        <v>5</v>
      </c>
      <c r="F6964" t="s">
        <v>32</v>
      </c>
      <c r="G6964">
        <v>219276.34375</v>
      </c>
      <c r="H6964">
        <v>99641.0390625</v>
      </c>
      <c r="I6964">
        <v>47211.59375</v>
      </c>
      <c r="J6964">
        <v>0</v>
      </c>
      <c r="L6964" s="26">
        <v>46387</v>
      </c>
      <c r="M6964">
        <v>3</v>
      </c>
      <c r="N6964">
        <v>110698.125</v>
      </c>
    </row>
    <row r="6965" spans="1:14" x14ac:dyDescent="0.25">
      <c r="A6965" s="21" t="str">
        <f t="shared" si="108"/>
        <v>MOW HBC CAAG_2027</v>
      </c>
      <c r="B6965" t="s">
        <v>130</v>
      </c>
      <c r="C6965" t="s">
        <v>84</v>
      </c>
      <c r="D6965" t="s">
        <v>80</v>
      </c>
      <c r="E6965" t="s">
        <v>5</v>
      </c>
      <c r="F6965" t="s">
        <v>32</v>
      </c>
      <c r="G6965">
        <v>230496.265625</v>
      </c>
      <c r="H6965">
        <v>100906.2578125</v>
      </c>
      <c r="I6965">
        <v>50799.19921875</v>
      </c>
      <c r="J6965">
        <v>0</v>
      </c>
      <c r="L6965" s="26">
        <v>46752</v>
      </c>
      <c r="M6965">
        <v>4</v>
      </c>
      <c r="N6965">
        <v>110611.7109375</v>
      </c>
    </row>
    <row r="6966" spans="1:14" x14ac:dyDescent="0.25">
      <c r="A6966" s="21" t="str">
        <f t="shared" si="108"/>
        <v>MOW HBC CAAG_2028</v>
      </c>
      <c r="B6966" t="s">
        <v>130</v>
      </c>
      <c r="C6966" t="s">
        <v>84</v>
      </c>
      <c r="D6966" t="s">
        <v>80</v>
      </c>
      <c r="E6966" t="s">
        <v>5</v>
      </c>
      <c r="F6966" t="s">
        <v>32</v>
      </c>
      <c r="G6966">
        <v>238907.859375</v>
      </c>
      <c r="H6966">
        <v>110408.484375</v>
      </c>
      <c r="I6966">
        <v>54535.296875</v>
      </c>
      <c r="J6966">
        <v>0</v>
      </c>
      <c r="L6966" s="26">
        <v>47118</v>
      </c>
      <c r="M6966">
        <v>5</v>
      </c>
      <c r="N6966">
        <v>117659.9453125</v>
      </c>
    </row>
    <row r="6967" spans="1:14" x14ac:dyDescent="0.25">
      <c r="A6967" s="21" t="str">
        <f t="shared" si="108"/>
        <v>MOW HBC CAAG_2029</v>
      </c>
      <c r="B6967" t="s">
        <v>130</v>
      </c>
      <c r="C6967" t="s">
        <v>84</v>
      </c>
      <c r="D6967" t="s">
        <v>80</v>
      </c>
      <c r="E6967" t="s">
        <v>5</v>
      </c>
      <c r="F6967" t="s">
        <v>32</v>
      </c>
      <c r="G6967">
        <v>246828.921875</v>
      </c>
      <c r="H6967">
        <v>121312.7265625</v>
      </c>
      <c r="I6967">
        <v>56837.07421875</v>
      </c>
      <c r="J6967">
        <v>0</v>
      </c>
      <c r="L6967" s="26">
        <v>47483</v>
      </c>
      <c r="M6967">
        <v>6</v>
      </c>
      <c r="N6967">
        <v>125876.046875</v>
      </c>
    </row>
    <row r="6968" spans="1:14" x14ac:dyDescent="0.25">
      <c r="A6968" s="21" t="str">
        <f t="shared" si="108"/>
        <v>MOW HBC CAAG_2030</v>
      </c>
      <c r="B6968" t="s">
        <v>130</v>
      </c>
      <c r="C6968" t="s">
        <v>84</v>
      </c>
      <c r="D6968" t="s">
        <v>80</v>
      </c>
      <c r="E6968" t="s">
        <v>5</v>
      </c>
      <c r="F6968" t="s">
        <v>32</v>
      </c>
      <c r="G6968">
        <v>255533.296875</v>
      </c>
      <c r="H6968">
        <v>129227.9140625</v>
      </c>
      <c r="I6968">
        <v>62349.9765625</v>
      </c>
      <c r="J6968">
        <v>0</v>
      </c>
      <c r="L6968" s="26">
        <v>47848</v>
      </c>
      <c r="M6968">
        <v>7</v>
      </c>
      <c r="N6968">
        <v>133061.375</v>
      </c>
    </row>
    <row r="6969" spans="1:14" x14ac:dyDescent="0.25">
      <c r="A6969" s="21" t="str">
        <f t="shared" si="108"/>
        <v>MOW HBC CAAG_2031</v>
      </c>
      <c r="B6969" t="s">
        <v>130</v>
      </c>
      <c r="C6969" t="s">
        <v>84</v>
      </c>
      <c r="D6969" t="s">
        <v>80</v>
      </c>
      <c r="E6969" t="s">
        <v>5</v>
      </c>
      <c r="F6969" t="s">
        <v>32</v>
      </c>
      <c r="G6969">
        <v>259902.828125</v>
      </c>
      <c r="H6969">
        <v>115774.28125</v>
      </c>
      <c r="I6969">
        <v>60166.375</v>
      </c>
      <c r="J6969">
        <v>27125.732421875</v>
      </c>
      <c r="L6969" s="26">
        <v>48213</v>
      </c>
      <c r="M6969">
        <v>8</v>
      </c>
      <c r="N6969">
        <v>134871.65625</v>
      </c>
    </row>
    <row r="6970" spans="1:14" x14ac:dyDescent="0.25">
      <c r="A6970" s="21" t="str">
        <f t="shared" si="108"/>
        <v>MOW HBC CAAG_2032</v>
      </c>
      <c r="B6970" t="s">
        <v>130</v>
      </c>
      <c r="C6970" t="s">
        <v>84</v>
      </c>
      <c r="D6970" t="s">
        <v>80</v>
      </c>
      <c r="E6970" t="s">
        <v>5</v>
      </c>
      <c r="F6970" t="s">
        <v>32</v>
      </c>
      <c r="G6970">
        <v>268454.3125</v>
      </c>
      <c r="H6970">
        <v>122126.1171875</v>
      </c>
      <c r="I6970">
        <v>61382.828125</v>
      </c>
      <c r="J6970">
        <v>0</v>
      </c>
      <c r="L6970" s="26">
        <v>48579</v>
      </c>
      <c r="M6970">
        <v>9</v>
      </c>
      <c r="N6970">
        <v>137180.4375</v>
      </c>
    </row>
    <row r="6971" spans="1:14" x14ac:dyDescent="0.25">
      <c r="A6971" s="21" t="str">
        <f t="shared" si="108"/>
        <v>MOW HBC CAAG_2033</v>
      </c>
      <c r="B6971" t="s">
        <v>130</v>
      </c>
      <c r="C6971" t="s">
        <v>84</v>
      </c>
      <c r="D6971" t="s">
        <v>80</v>
      </c>
      <c r="E6971" t="s">
        <v>5</v>
      </c>
      <c r="F6971" t="s">
        <v>32</v>
      </c>
      <c r="G6971">
        <v>279679.09375</v>
      </c>
      <c r="H6971">
        <v>121710.171875</v>
      </c>
      <c r="I6971">
        <v>64018.3671875</v>
      </c>
      <c r="J6971">
        <v>0</v>
      </c>
      <c r="L6971" s="26">
        <v>48944</v>
      </c>
      <c r="M6971">
        <v>10</v>
      </c>
      <c r="N6971">
        <v>131599.421875</v>
      </c>
    </row>
    <row r="6972" spans="1:14" x14ac:dyDescent="0.25">
      <c r="A6972" s="21" t="str">
        <f t="shared" si="108"/>
        <v>MOW HBC CAAG_2034</v>
      </c>
      <c r="B6972" t="s">
        <v>130</v>
      </c>
      <c r="C6972" t="s">
        <v>84</v>
      </c>
      <c r="D6972" t="s">
        <v>80</v>
      </c>
      <c r="E6972" t="s">
        <v>5</v>
      </c>
      <c r="F6972" t="s">
        <v>32</v>
      </c>
      <c r="G6972">
        <v>290426.71875</v>
      </c>
      <c r="H6972">
        <v>122144.625</v>
      </c>
      <c r="I6972">
        <v>66291.109375</v>
      </c>
      <c r="J6972">
        <v>0</v>
      </c>
      <c r="L6972" s="26">
        <v>49309</v>
      </c>
      <c r="M6972">
        <v>11</v>
      </c>
      <c r="N6972">
        <v>128911.0625</v>
      </c>
    </row>
    <row r="6973" spans="1:14" x14ac:dyDescent="0.25">
      <c r="A6973" s="21" t="str">
        <f t="shared" si="108"/>
        <v>MOW HBC CAAG_2035</v>
      </c>
      <c r="B6973" t="s">
        <v>130</v>
      </c>
      <c r="C6973" t="s">
        <v>84</v>
      </c>
      <c r="D6973" t="s">
        <v>80</v>
      </c>
      <c r="E6973" t="s">
        <v>5</v>
      </c>
      <c r="F6973" t="s">
        <v>32</v>
      </c>
      <c r="G6973">
        <v>302394.375</v>
      </c>
      <c r="H6973">
        <v>118242.0625</v>
      </c>
      <c r="I6973">
        <v>67375.546875</v>
      </c>
      <c r="J6973">
        <v>0</v>
      </c>
      <c r="L6973" s="26">
        <v>49674</v>
      </c>
      <c r="M6973">
        <v>12</v>
      </c>
      <c r="N6973">
        <v>121991.890625</v>
      </c>
    </row>
    <row r="6974" spans="1:14" x14ac:dyDescent="0.25">
      <c r="A6974" s="21" t="str">
        <f t="shared" si="108"/>
        <v>MOW HBC CAAG_2036</v>
      </c>
      <c r="B6974" t="s">
        <v>130</v>
      </c>
      <c r="C6974" t="s">
        <v>84</v>
      </c>
      <c r="D6974" t="s">
        <v>80</v>
      </c>
      <c r="E6974" t="s">
        <v>5</v>
      </c>
      <c r="F6974" t="s">
        <v>32</v>
      </c>
      <c r="G6974">
        <v>314773.5625</v>
      </c>
      <c r="H6974">
        <v>108061.65625</v>
      </c>
      <c r="I6974">
        <v>70385.5390625</v>
      </c>
      <c r="J6974">
        <v>0</v>
      </c>
      <c r="L6974" s="26">
        <v>50040</v>
      </c>
      <c r="M6974">
        <v>13</v>
      </c>
      <c r="N6974">
        <v>109334.8125</v>
      </c>
    </row>
    <row r="6975" spans="1:14" x14ac:dyDescent="0.25">
      <c r="A6975" s="21" t="str">
        <f t="shared" si="108"/>
        <v>MOW HBC CAAG_2037</v>
      </c>
      <c r="B6975" t="s">
        <v>130</v>
      </c>
      <c r="C6975" t="s">
        <v>84</v>
      </c>
      <c r="D6975" t="s">
        <v>80</v>
      </c>
      <c r="E6975" t="s">
        <v>5</v>
      </c>
      <c r="F6975" t="s">
        <v>32</v>
      </c>
      <c r="G6975">
        <v>326075.09375</v>
      </c>
      <c r="H6975">
        <v>114070.1875</v>
      </c>
      <c r="I6975">
        <v>71932.90625</v>
      </c>
      <c r="J6975">
        <v>0</v>
      </c>
      <c r="L6975" s="26">
        <v>50405</v>
      </c>
      <c r="M6975">
        <v>14</v>
      </c>
      <c r="N6975">
        <v>148372.375</v>
      </c>
    </row>
    <row r="6976" spans="1:14" x14ac:dyDescent="0.25">
      <c r="A6976" s="21" t="str">
        <f t="shared" si="108"/>
        <v>MOW HBC CAAG_2038</v>
      </c>
      <c r="B6976" t="s">
        <v>130</v>
      </c>
      <c r="C6976" t="s">
        <v>84</v>
      </c>
      <c r="D6976" t="s">
        <v>80</v>
      </c>
      <c r="E6976" t="s">
        <v>5</v>
      </c>
      <c r="F6976" t="s">
        <v>32</v>
      </c>
      <c r="G6976">
        <v>338127.1875</v>
      </c>
      <c r="H6976">
        <v>106181.171875</v>
      </c>
      <c r="I6976">
        <v>72653.8125</v>
      </c>
      <c r="J6976">
        <v>0</v>
      </c>
      <c r="L6976" s="26">
        <v>50770</v>
      </c>
      <c r="M6976">
        <v>15</v>
      </c>
      <c r="N6976">
        <v>115405.2109375</v>
      </c>
    </row>
    <row r="6977" spans="1:14" x14ac:dyDescent="0.25">
      <c r="A6977" s="21" t="str">
        <f t="shared" si="108"/>
        <v>MOW HBC CAAG_2039</v>
      </c>
      <c r="B6977" t="s">
        <v>130</v>
      </c>
      <c r="C6977" t="s">
        <v>84</v>
      </c>
      <c r="D6977" t="s">
        <v>80</v>
      </c>
      <c r="E6977" t="s">
        <v>5</v>
      </c>
      <c r="F6977" t="s">
        <v>32</v>
      </c>
      <c r="G6977">
        <v>355622.09375</v>
      </c>
      <c r="H6977">
        <v>54274.7421875</v>
      </c>
      <c r="I6977">
        <v>75687.7265625</v>
      </c>
      <c r="J6977">
        <v>0</v>
      </c>
      <c r="L6977" s="26">
        <v>51135</v>
      </c>
      <c r="M6977">
        <v>16</v>
      </c>
      <c r="N6977">
        <v>30444.306640625</v>
      </c>
    </row>
    <row r="6978" spans="1:14" x14ac:dyDescent="0.25">
      <c r="A6978" s="21" t="str">
        <f t="shared" ref="A6978:A7041" si="109">B6978&amp;" "&amp;D6978&amp;" "&amp;C6978&amp;"_"&amp;YEAR(L6978)</f>
        <v>MOW HBC CAAG_2040</v>
      </c>
      <c r="B6978" t="s">
        <v>130</v>
      </c>
      <c r="C6978" t="s">
        <v>84</v>
      </c>
      <c r="D6978" t="s">
        <v>80</v>
      </c>
      <c r="E6978" t="s">
        <v>5</v>
      </c>
      <c r="F6978" t="s">
        <v>32</v>
      </c>
      <c r="G6978">
        <v>366219.4375</v>
      </c>
      <c r="H6978">
        <v>53370.66796875</v>
      </c>
      <c r="I6978">
        <v>54972.7578125</v>
      </c>
      <c r="J6978">
        <v>133313.8125</v>
      </c>
      <c r="L6978" s="26">
        <v>51501</v>
      </c>
      <c r="M6978">
        <v>17</v>
      </c>
      <c r="N6978">
        <v>25453.091796875</v>
      </c>
    </row>
    <row r="6979" spans="1:14" x14ac:dyDescent="0.25">
      <c r="A6979" s="21" t="str">
        <f t="shared" si="109"/>
        <v>MOW HBC CAAG_2041</v>
      </c>
      <c r="B6979" t="s">
        <v>130</v>
      </c>
      <c r="C6979" t="s">
        <v>84</v>
      </c>
      <c r="D6979" t="s">
        <v>80</v>
      </c>
      <c r="E6979" t="s">
        <v>5</v>
      </c>
      <c r="F6979" t="s">
        <v>32</v>
      </c>
      <c r="G6979">
        <v>375933.28125</v>
      </c>
      <c r="H6979">
        <v>53841.796875</v>
      </c>
      <c r="I6979">
        <v>54206.16796875</v>
      </c>
      <c r="J6979">
        <v>0</v>
      </c>
      <c r="L6979" s="26">
        <v>51866</v>
      </c>
      <c r="M6979">
        <v>18</v>
      </c>
      <c r="N6979">
        <v>23738.63671875</v>
      </c>
    </row>
    <row r="6980" spans="1:14" x14ac:dyDescent="0.25">
      <c r="A6980" s="21" t="str">
        <f t="shared" si="109"/>
        <v>MOW HBC CAAG_2042</v>
      </c>
      <c r="B6980" t="s">
        <v>130</v>
      </c>
      <c r="C6980" t="s">
        <v>84</v>
      </c>
      <c r="D6980" t="s">
        <v>80</v>
      </c>
      <c r="E6980" t="s">
        <v>5</v>
      </c>
      <c r="F6980" t="s">
        <v>32</v>
      </c>
      <c r="G6980">
        <v>387701.34375</v>
      </c>
      <c r="H6980">
        <v>52063.4453125</v>
      </c>
      <c r="I6980">
        <v>54454.33984375</v>
      </c>
      <c r="J6980">
        <v>0</v>
      </c>
      <c r="L6980" s="26">
        <v>52231</v>
      </c>
      <c r="M6980">
        <v>19</v>
      </c>
      <c r="N6980">
        <v>20660.83203125</v>
      </c>
    </row>
    <row r="6981" spans="1:14" x14ac:dyDescent="0.25">
      <c r="A6981" s="21" t="str">
        <f t="shared" si="109"/>
        <v>MOW HBC CAAG_2043</v>
      </c>
      <c r="B6981" t="s">
        <v>130</v>
      </c>
      <c r="C6981" t="s">
        <v>84</v>
      </c>
      <c r="D6981" t="s">
        <v>80</v>
      </c>
      <c r="E6981" t="s">
        <v>5</v>
      </c>
      <c r="F6981" t="s">
        <v>32</v>
      </c>
      <c r="G6981">
        <v>398459.59375</v>
      </c>
      <c r="H6981">
        <v>54980.69921875</v>
      </c>
      <c r="I6981">
        <v>177415.3125</v>
      </c>
      <c r="J6981">
        <v>0</v>
      </c>
      <c r="L6981" s="26">
        <v>52596</v>
      </c>
      <c r="M6981">
        <v>20</v>
      </c>
      <c r="N6981">
        <v>21575.236328125</v>
      </c>
    </row>
    <row r="6982" spans="1:14" x14ac:dyDescent="0.25">
      <c r="A6982" s="21" t="str">
        <f t="shared" si="109"/>
        <v>MOW HBC CAAG_2024</v>
      </c>
      <c r="B6982" t="s">
        <v>130</v>
      </c>
      <c r="C6982" t="s">
        <v>84</v>
      </c>
      <c r="D6982" t="s">
        <v>80</v>
      </c>
      <c r="E6982" t="s">
        <v>5</v>
      </c>
      <c r="F6982" t="s">
        <v>8</v>
      </c>
      <c r="G6982">
        <v>0</v>
      </c>
      <c r="H6982">
        <v>0</v>
      </c>
      <c r="I6982">
        <v>0</v>
      </c>
      <c r="J6982">
        <v>0</v>
      </c>
      <c r="L6982" s="26">
        <v>45657</v>
      </c>
      <c r="M6982">
        <v>1</v>
      </c>
      <c r="N6982">
        <v>0</v>
      </c>
    </row>
    <row r="6983" spans="1:14" x14ac:dyDescent="0.25">
      <c r="A6983" s="21" t="str">
        <f t="shared" si="109"/>
        <v>MOW HBC CAAG_2025</v>
      </c>
      <c r="B6983" t="s">
        <v>130</v>
      </c>
      <c r="C6983" t="s">
        <v>84</v>
      </c>
      <c r="D6983" t="s">
        <v>80</v>
      </c>
      <c r="E6983" t="s">
        <v>5</v>
      </c>
      <c r="F6983" t="s">
        <v>8</v>
      </c>
      <c r="G6983">
        <v>0</v>
      </c>
      <c r="H6983">
        <v>0</v>
      </c>
      <c r="I6983">
        <v>0</v>
      </c>
      <c r="J6983">
        <v>0</v>
      </c>
      <c r="L6983" s="26">
        <v>46022</v>
      </c>
      <c r="M6983">
        <v>2</v>
      </c>
      <c r="N6983">
        <v>0</v>
      </c>
    </row>
    <row r="6984" spans="1:14" x14ac:dyDescent="0.25">
      <c r="A6984" s="21" t="str">
        <f t="shared" si="109"/>
        <v>MOW HBC CAAG_2026</v>
      </c>
      <c r="B6984" t="s">
        <v>130</v>
      </c>
      <c r="C6984" t="s">
        <v>84</v>
      </c>
      <c r="D6984" t="s">
        <v>80</v>
      </c>
      <c r="E6984" t="s">
        <v>5</v>
      </c>
      <c r="F6984" t="s">
        <v>8</v>
      </c>
      <c r="G6984">
        <v>0</v>
      </c>
      <c r="H6984">
        <v>0</v>
      </c>
      <c r="I6984">
        <v>0</v>
      </c>
      <c r="J6984">
        <v>0</v>
      </c>
      <c r="L6984" s="26">
        <v>46387</v>
      </c>
      <c r="M6984">
        <v>3</v>
      </c>
      <c r="N6984">
        <v>0</v>
      </c>
    </row>
    <row r="6985" spans="1:14" x14ac:dyDescent="0.25">
      <c r="A6985" s="21" t="str">
        <f t="shared" si="109"/>
        <v>MOW HBC CAAG_2027</v>
      </c>
      <c r="B6985" t="s">
        <v>130</v>
      </c>
      <c r="C6985" t="s">
        <v>84</v>
      </c>
      <c r="D6985" t="s">
        <v>80</v>
      </c>
      <c r="E6985" t="s">
        <v>5</v>
      </c>
      <c r="F6985" t="s">
        <v>8</v>
      </c>
      <c r="G6985">
        <v>0</v>
      </c>
      <c r="H6985">
        <v>0</v>
      </c>
      <c r="I6985">
        <v>0</v>
      </c>
      <c r="J6985">
        <v>0</v>
      </c>
      <c r="L6985" s="26">
        <v>46752</v>
      </c>
      <c r="M6985">
        <v>4</v>
      </c>
      <c r="N6985">
        <v>0</v>
      </c>
    </row>
    <row r="6986" spans="1:14" x14ac:dyDescent="0.25">
      <c r="A6986" s="21" t="str">
        <f t="shared" si="109"/>
        <v>MOW HBC CAAG_2028</v>
      </c>
      <c r="B6986" t="s">
        <v>130</v>
      </c>
      <c r="C6986" t="s">
        <v>84</v>
      </c>
      <c r="D6986" t="s">
        <v>80</v>
      </c>
      <c r="E6986" t="s">
        <v>5</v>
      </c>
      <c r="F6986" t="s">
        <v>8</v>
      </c>
      <c r="G6986">
        <v>0</v>
      </c>
      <c r="H6986">
        <v>0</v>
      </c>
      <c r="I6986">
        <v>0</v>
      </c>
      <c r="J6986">
        <v>0</v>
      </c>
      <c r="L6986" s="26">
        <v>47118</v>
      </c>
      <c r="M6986">
        <v>5</v>
      </c>
      <c r="N6986">
        <v>0</v>
      </c>
    </row>
    <row r="6987" spans="1:14" x14ac:dyDescent="0.25">
      <c r="A6987" s="21" t="str">
        <f t="shared" si="109"/>
        <v>MOW HBC CAAG_2029</v>
      </c>
      <c r="B6987" t="s">
        <v>130</v>
      </c>
      <c r="C6987" t="s">
        <v>84</v>
      </c>
      <c r="D6987" t="s">
        <v>80</v>
      </c>
      <c r="E6987" t="s">
        <v>5</v>
      </c>
      <c r="F6987" t="s">
        <v>8</v>
      </c>
      <c r="G6987">
        <v>0</v>
      </c>
      <c r="H6987">
        <v>0</v>
      </c>
      <c r="I6987">
        <v>0</v>
      </c>
      <c r="J6987">
        <v>0</v>
      </c>
      <c r="L6987" s="26">
        <v>47483</v>
      </c>
      <c r="M6987">
        <v>6</v>
      </c>
      <c r="N6987">
        <v>0</v>
      </c>
    </row>
    <row r="6988" spans="1:14" x14ac:dyDescent="0.25">
      <c r="A6988" s="21" t="str">
        <f t="shared" si="109"/>
        <v>MOW HBC CAAG_2030</v>
      </c>
      <c r="B6988" t="s">
        <v>130</v>
      </c>
      <c r="C6988" t="s">
        <v>84</v>
      </c>
      <c r="D6988" t="s">
        <v>80</v>
      </c>
      <c r="E6988" t="s">
        <v>5</v>
      </c>
      <c r="F6988" t="s">
        <v>8</v>
      </c>
      <c r="G6988">
        <v>0</v>
      </c>
      <c r="H6988">
        <v>0</v>
      </c>
      <c r="I6988">
        <v>0</v>
      </c>
      <c r="J6988">
        <v>0</v>
      </c>
      <c r="L6988" s="26">
        <v>47848</v>
      </c>
      <c r="M6988">
        <v>7</v>
      </c>
      <c r="N6988">
        <v>0</v>
      </c>
    </row>
    <row r="6989" spans="1:14" x14ac:dyDescent="0.25">
      <c r="A6989" s="21" t="str">
        <f t="shared" si="109"/>
        <v>MOW HBC CAAG_2031</v>
      </c>
      <c r="B6989" t="s">
        <v>130</v>
      </c>
      <c r="C6989" t="s">
        <v>84</v>
      </c>
      <c r="D6989" t="s">
        <v>80</v>
      </c>
      <c r="E6989" t="s">
        <v>5</v>
      </c>
      <c r="F6989" t="s">
        <v>8</v>
      </c>
      <c r="G6989">
        <v>0</v>
      </c>
      <c r="H6989">
        <v>0</v>
      </c>
      <c r="I6989">
        <v>0</v>
      </c>
      <c r="J6989">
        <v>0</v>
      </c>
      <c r="L6989" s="26">
        <v>48213</v>
      </c>
      <c r="M6989">
        <v>8</v>
      </c>
      <c r="N6989">
        <v>0</v>
      </c>
    </row>
    <row r="6990" spans="1:14" x14ac:dyDescent="0.25">
      <c r="A6990" s="21" t="str">
        <f t="shared" si="109"/>
        <v>MOW HBC CAAG_2032</v>
      </c>
      <c r="B6990" t="s">
        <v>130</v>
      </c>
      <c r="C6990" t="s">
        <v>84</v>
      </c>
      <c r="D6990" t="s">
        <v>80</v>
      </c>
      <c r="E6990" t="s">
        <v>5</v>
      </c>
      <c r="F6990" t="s">
        <v>8</v>
      </c>
      <c r="G6990">
        <v>0</v>
      </c>
      <c r="H6990">
        <v>0</v>
      </c>
      <c r="I6990">
        <v>0</v>
      </c>
      <c r="J6990">
        <v>0</v>
      </c>
      <c r="L6990" s="26">
        <v>48579</v>
      </c>
      <c r="M6990">
        <v>9</v>
      </c>
      <c r="N6990">
        <v>0</v>
      </c>
    </row>
    <row r="6991" spans="1:14" x14ac:dyDescent="0.25">
      <c r="A6991" s="21" t="str">
        <f t="shared" si="109"/>
        <v>MOW HBC CAAG_2033</v>
      </c>
      <c r="B6991" t="s">
        <v>130</v>
      </c>
      <c r="C6991" t="s">
        <v>84</v>
      </c>
      <c r="D6991" t="s">
        <v>80</v>
      </c>
      <c r="E6991" t="s">
        <v>5</v>
      </c>
      <c r="F6991" t="s">
        <v>8</v>
      </c>
      <c r="G6991">
        <v>0</v>
      </c>
      <c r="H6991">
        <v>0</v>
      </c>
      <c r="I6991">
        <v>0</v>
      </c>
      <c r="J6991">
        <v>0</v>
      </c>
      <c r="L6991" s="26">
        <v>48944</v>
      </c>
      <c r="M6991">
        <v>10</v>
      </c>
      <c r="N6991">
        <v>0</v>
      </c>
    </row>
    <row r="6992" spans="1:14" x14ac:dyDescent="0.25">
      <c r="A6992" s="21" t="str">
        <f t="shared" si="109"/>
        <v>MOW HBC CAAG_2034</v>
      </c>
      <c r="B6992" t="s">
        <v>130</v>
      </c>
      <c r="C6992" t="s">
        <v>84</v>
      </c>
      <c r="D6992" t="s">
        <v>80</v>
      </c>
      <c r="E6992" t="s">
        <v>5</v>
      </c>
      <c r="F6992" t="s">
        <v>8</v>
      </c>
      <c r="G6992">
        <v>0</v>
      </c>
      <c r="H6992">
        <v>0</v>
      </c>
      <c r="I6992">
        <v>0</v>
      </c>
      <c r="J6992">
        <v>0</v>
      </c>
      <c r="L6992" s="26">
        <v>49309</v>
      </c>
      <c r="M6992">
        <v>11</v>
      </c>
      <c r="N6992">
        <v>0</v>
      </c>
    </row>
    <row r="6993" spans="1:14" x14ac:dyDescent="0.25">
      <c r="A6993" s="21" t="str">
        <f t="shared" si="109"/>
        <v>MOW HBC CAAG_2035</v>
      </c>
      <c r="B6993" t="s">
        <v>130</v>
      </c>
      <c r="C6993" t="s">
        <v>84</v>
      </c>
      <c r="D6993" t="s">
        <v>80</v>
      </c>
      <c r="E6993" t="s">
        <v>5</v>
      </c>
      <c r="F6993" t="s">
        <v>8</v>
      </c>
      <c r="G6993">
        <v>0</v>
      </c>
      <c r="H6993">
        <v>0</v>
      </c>
      <c r="I6993">
        <v>0</v>
      </c>
      <c r="J6993">
        <v>0</v>
      </c>
      <c r="L6993" s="26">
        <v>49674</v>
      </c>
      <c r="M6993">
        <v>12</v>
      </c>
      <c r="N6993">
        <v>0</v>
      </c>
    </row>
    <row r="6994" spans="1:14" x14ac:dyDescent="0.25">
      <c r="A6994" s="21" t="str">
        <f t="shared" si="109"/>
        <v>MOW HBC CAAG_2036</v>
      </c>
      <c r="B6994" t="s">
        <v>130</v>
      </c>
      <c r="C6994" t="s">
        <v>84</v>
      </c>
      <c r="D6994" t="s">
        <v>80</v>
      </c>
      <c r="E6994" t="s">
        <v>5</v>
      </c>
      <c r="F6994" t="s">
        <v>8</v>
      </c>
      <c r="G6994">
        <v>0</v>
      </c>
      <c r="H6994">
        <v>0</v>
      </c>
      <c r="I6994">
        <v>0</v>
      </c>
      <c r="J6994">
        <v>0</v>
      </c>
      <c r="L6994" s="26">
        <v>50040</v>
      </c>
      <c r="M6994">
        <v>13</v>
      </c>
      <c r="N6994">
        <v>0</v>
      </c>
    </row>
    <row r="6995" spans="1:14" x14ac:dyDescent="0.25">
      <c r="A6995" s="21" t="str">
        <f t="shared" si="109"/>
        <v>MOW HBC CAAG_2037</v>
      </c>
      <c r="B6995" t="s">
        <v>130</v>
      </c>
      <c r="C6995" t="s">
        <v>84</v>
      </c>
      <c r="D6995" t="s">
        <v>80</v>
      </c>
      <c r="E6995" t="s">
        <v>5</v>
      </c>
      <c r="F6995" t="s">
        <v>8</v>
      </c>
      <c r="G6995">
        <v>0</v>
      </c>
      <c r="H6995">
        <v>0</v>
      </c>
      <c r="I6995">
        <v>0</v>
      </c>
      <c r="J6995">
        <v>0</v>
      </c>
      <c r="L6995" s="26">
        <v>50405</v>
      </c>
      <c r="M6995">
        <v>14</v>
      </c>
      <c r="N6995">
        <v>0</v>
      </c>
    </row>
    <row r="6996" spans="1:14" x14ac:dyDescent="0.25">
      <c r="A6996" s="21" t="str">
        <f t="shared" si="109"/>
        <v>MOW HBC CAAG_2038</v>
      </c>
      <c r="B6996" t="s">
        <v>130</v>
      </c>
      <c r="C6996" t="s">
        <v>84</v>
      </c>
      <c r="D6996" t="s">
        <v>80</v>
      </c>
      <c r="E6996" t="s">
        <v>5</v>
      </c>
      <c r="F6996" t="s">
        <v>8</v>
      </c>
      <c r="G6996">
        <v>0</v>
      </c>
      <c r="H6996">
        <v>0</v>
      </c>
      <c r="I6996">
        <v>0</v>
      </c>
      <c r="J6996">
        <v>0</v>
      </c>
      <c r="L6996" s="26">
        <v>50770</v>
      </c>
      <c r="M6996">
        <v>15</v>
      </c>
      <c r="N6996">
        <v>0</v>
      </c>
    </row>
    <row r="6997" spans="1:14" x14ac:dyDescent="0.25">
      <c r="A6997" s="21" t="str">
        <f t="shared" si="109"/>
        <v>MOW HBC CAAG_2039</v>
      </c>
      <c r="B6997" t="s">
        <v>130</v>
      </c>
      <c r="C6997" t="s">
        <v>84</v>
      </c>
      <c r="D6997" t="s">
        <v>80</v>
      </c>
      <c r="E6997" t="s">
        <v>5</v>
      </c>
      <c r="F6997" t="s">
        <v>8</v>
      </c>
      <c r="G6997">
        <v>0</v>
      </c>
      <c r="H6997">
        <v>0</v>
      </c>
      <c r="I6997">
        <v>0</v>
      </c>
      <c r="J6997">
        <v>0</v>
      </c>
      <c r="L6997" s="26">
        <v>51135</v>
      </c>
      <c r="M6997">
        <v>16</v>
      </c>
      <c r="N6997">
        <v>0</v>
      </c>
    </row>
    <row r="6998" spans="1:14" x14ac:dyDescent="0.25">
      <c r="A6998" s="21" t="str">
        <f t="shared" si="109"/>
        <v>MOW HBC CAAG_2040</v>
      </c>
      <c r="B6998" t="s">
        <v>130</v>
      </c>
      <c r="C6998" t="s">
        <v>84</v>
      </c>
      <c r="D6998" t="s">
        <v>80</v>
      </c>
      <c r="E6998" t="s">
        <v>5</v>
      </c>
      <c r="F6998" t="s">
        <v>8</v>
      </c>
      <c r="G6998">
        <v>0</v>
      </c>
      <c r="H6998">
        <v>0</v>
      </c>
      <c r="I6998">
        <v>0</v>
      </c>
      <c r="J6998">
        <v>0</v>
      </c>
      <c r="L6998" s="26">
        <v>51501</v>
      </c>
      <c r="M6998">
        <v>17</v>
      </c>
      <c r="N6998">
        <v>0</v>
      </c>
    </row>
    <row r="6999" spans="1:14" x14ac:dyDescent="0.25">
      <c r="A6999" s="21" t="str">
        <f t="shared" si="109"/>
        <v>MOW HBC CAAG_2041</v>
      </c>
      <c r="B6999" t="s">
        <v>130</v>
      </c>
      <c r="C6999" t="s">
        <v>84</v>
      </c>
      <c r="D6999" t="s">
        <v>80</v>
      </c>
      <c r="E6999" t="s">
        <v>5</v>
      </c>
      <c r="F6999" t="s">
        <v>8</v>
      </c>
      <c r="G6999">
        <v>0</v>
      </c>
      <c r="H6999">
        <v>0</v>
      </c>
      <c r="I6999">
        <v>0</v>
      </c>
      <c r="J6999">
        <v>0</v>
      </c>
      <c r="L6999" s="26">
        <v>51866</v>
      </c>
      <c r="M6999">
        <v>18</v>
      </c>
      <c r="N6999">
        <v>0</v>
      </c>
    </row>
    <row r="7000" spans="1:14" x14ac:dyDescent="0.25">
      <c r="A7000" s="21" t="str">
        <f t="shared" si="109"/>
        <v>MOW HBC CAAG_2042</v>
      </c>
      <c r="B7000" t="s">
        <v>130</v>
      </c>
      <c r="C7000" t="s">
        <v>84</v>
      </c>
      <c r="D7000" t="s">
        <v>80</v>
      </c>
      <c r="E7000" t="s">
        <v>5</v>
      </c>
      <c r="F7000" t="s">
        <v>8</v>
      </c>
      <c r="G7000">
        <v>0</v>
      </c>
      <c r="H7000">
        <v>0</v>
      </c>
      <c r="I7000">
        <v>0</v>
      </c>
      <c r="J7000">
        <v>0</v>
      </c>
      <c r="L7000" s="26">
        <v>52231</v>
      </c>
      <c r="M7000">
        <v>19</v>
      </c>
      <c r="N7000">
        <v>0</v>
      </c>
    </row>
    <row r="7001" spans="1:14" x14ac:dyDescent="0.25">
      <c r="A7001" s="21" t="str">
        <f t="shared" si="109"/>
        <v>MOW HBC CAAG_2043</v>
      </c>
      <c r="B7001" t="s">
        <v>130</v>
      </c>
      <c r="C7001" t="s">
        <v>84</v>
      </c>
      <c r="D7001" t="s">
        <v>80</v>
      </c>
      <c r="E7001" t="s">
        <v>5</v>
      </c>
      <c r="F7001" t="s">
        <v>8</v>
      </c>
      <c r="G7001">
        <v>0</v>
      </c>
      <c r="H7001">
        <v>0</v>
      </c>
      <c r="I7001">
        <v>0</v>
      </c>
      <c r="J7001">
        <v>0</v>
      </c>
      <c r="L7001" s="26">
        <v>52596</v>
      </c>
      <c r="M7001">
        <v>20</v>
      </c>
      <c r="N7001">
        <v>0</v>
      </c>
    </row>
    <row r="7002" spans="1:14" x14ac:dyDescent="0.25">
      <c r="A7002" s="21" t="str">
        <f t="shared" si="109"/>
        <v>MOW L2C CAAG_2024</v>
      </c>
      <c r="B7002" t="s">
        <v>130</v>
      </c>
      <c r="C7002" t="s">
        <v>84</v>
      </c>
      <c r="D7002" t="s">
        <v>25</v>
      </c>
      <c r="E7002" t="s">
        <v>29</v>
      </c>
      <c r="F7002" t="s">
        <v>28</v>
      </c>
      <c r="K7002">
        <v>0</v>
      </c>
      <c r="L7002" s="26">
        <v>45657</v>
      </c>
      <c r="M7002">
        <v>1</v>
      </c>
    </row>
    <row r="7003" spans="1:14" x14ac:dyDescent="0.25">
      <c r="A7003" s="21" t="str">
        <f t="shared" si="109"/>
        <v>MOW L2C CAAG_2025</v>
      </c>
      <c r="B7003" t="s">
        <v>130</v>
      </c>
      <c r="C7003" t="s">
        <v>84</v>
      </c>
      <c r="D7003" t="s">
        <v>25</v>
      </c>
      <c r="E7003" t="s">
        <v>29</v>
      </c>
      <c r="F7003" t="s">
        <v>28</v>
      </c>
      <c r="K7003">
        <v>0</v>
      </c>
      <c r="L7003" s="26">
        <v>46022</v>
      </c>
      <c r="M7003">
        <v>2</v>
      </c>
    </row>
    <row r="7004" spans="1:14" x14ac:dyDescent="0.25">
      <c r="A7004" s="21" t="str">
        <f t="shared" si="109"/>
        <v>MOW L2C CAAG_2026</v>
      </c>
      <c r="B7004" t="s">
        <v>130</v>
      </c>
      <c r="C7004" t="s">
        <v>84</v>
      </c>
      <c r="D7004" t="s">
        <v>25</v>
      </c>
      <c r="E7004" t="s">
        <v>29</v>
      </c>
      <c r="F7004" t="s">
        <v>28</v>
      </c>
      <c r="K7004">
        <v>0</v>
      </c>
      <c r="L7004" s="26">
        <v>46387</v>
      </c>
      <c r="M7004">
        <v>3</v>
      </c>
    </row>
    <row r="7005" spans="1:14" x14ac:dyDescent="0.25">
      <c r="A7005" s="21" t="str">
        <f t="shared" si="109"/>
        <v>MOW L2C CAAG_2027</v>
      </c>
      <c r="B7005" t="s">
        <v>130</v>
      </c>
      <c r="C7005" t="s">
        <v>84</v>
      </c>
      <c r="D7005" t="s">
        <v>25</v>
      </c>
      <c r="E7005" t="s">
        <v>29</v>
      </c>
      <c r="F7005" t="s">
        <v>28</v>
      </c>
      <c r="K7005">
        <v>0</v>
      </c>
      <c r="L7005" s="26">
        <v>46752</v>
      </c>
      <c r="M7005">
        <v>4</v>
      </c>
    </row>
    <row r="7006" spans="1:14" x14ac:dyDescent="0.25">
      <c r="A7006" s="21" t="str">
        <f t="shared" si="109"/>
        <v>MOW L2C CAAG_2028</v>
      </c>
      <c r="B7006" t="s">
        <v>130</v>
      </c>
      <c r="C7006" t="s">
        <v>84</v>
      </c>
      <c r="D7006" t="s">
        <v>25</v>
      </c>
      <c r="E7006" t="s">
        <v>29</v>
      </c>
      <c r="F7006" t="s">
        <v>28</v>
      </c>
      <c r="K7006">
        <v>0</v>
      </c>
      <c r="L7006" s="26">
        <v>47118</v>
      </c>
      <c r="M7006">
        <v>5</v>
      </c>
    </row>
    <row r="7007" spans="1:14" x14ac:dyDescent="0.25">
      <c r="A7007" s="21" t="str">
        <f t="shared" si="109"/>
        <v>MOW L2C CAAG_2029</v>
      </c>
      <c r="B7007" t="s">
        <v>130</v>
      </c>
      <c r="C7007" t="s">
        <v>84</v>
      </c>
      <c r="D7007" t="s">
        <v>25</v>
      </c>
      <c r="E7007" t="s">
        <v>29</v>
      </c>
      <c r="F7007" t="s">
        <v>28</v>
      </c>
      <c r="K7007">
        <v>0</v>
      </c>
      <c r="L7007" s="26">
        <v>47483</v>
      </c>
      <c r="M7007">
        <v>6</v>
      </c>
    </row>
    <row r="7008" spans="1:14" x14ac:dyDescent="0.25">
      <c r="A7008" s="21" t="str">
        <f t="shared" si="109"/>
        <v>MOW L2C CAAG_2030</v>
      </c>
      <c r="B7008" t="s">
        <v>130</v>
      </c>
      <c r="C7008" t="s">
        <v>84</v>
      </c>
      <c r="D7008" t="s">
        <v>25</v>
      </c>
      <c r="E7008" t="s">
        <v>29</v>
      </c>
      <c r="F7008" t="s">
        <v>28</v>
      </c>
      <c r="K7008">
        <v>0</v>
      </c>
      <c r="L7008" s="26">
        <v>47848</v>
      </c>
      <c r="M7008">
        <v>7</v>
      </c>
    </row>
    <row r="7009" spans="1:13" x14ac:dyDescent="0.25">
      <c r="A7009" s="21" t="str">
        <f t="shared" si="109"/>
        <v>MOW L2C CAAG_2031</v>
      </c>
      <c r="B7009" t="s">
        <v>130</v>
      </c>
      <c r="C7009" t="s">
        <v>84</v>
      </c>
      <c r="D7009" t="s">
        <v>25</v>
      </c>
      <c r="E7009" t="s">
        <v>29</v>
      </c>
      <c r="F7009" t="s">
        <v>28</v>
      </c>
      <c r="K7009">
        <v>0</v>
      </c>
      <c r="L7009" s="26">
        <v>48213</v>
      </c>
      <c r="M7009">
        <v>8</v>
      </c>
    </row>
    <row r="7010" spans="1:13" x14ac:dyDescent="0.25">
      <c r="A7010" s="21" t="str">
        <f t="shared" si="109"/>
        <v>MOW L2C CAAG_2032</v>
      </c>
      <c r="B7010" t="s">
        <v>130</v>
      </c>
      <c r="C7010" t="s">
        <v>84</v>
      </c>
      <c r="D7010" t="s">
        <v>25</v>
      </c>
      <c r="E7010" t="s">
        <v>29</v>
      </c>
      <c r="F7010" t="s">
        <v>28</v>
      </c>
      <c r="K7010">
        <v>0</v>
      </c>
      <c r="L7010" s="26">
        <v>48579</v>
      </c>
      <c r="M7010">
        <v>9</v>
      </c>
    </row>
    <row r="7011" spans="1:13" x14ac:dyDescent="0.25">
      <c r="A7011" s="21" t="str">
        <f t="shared" si="109"/>
        <v>MOW L2C CAAG_2033</v>
      </c>
      <c r="B7011" t="s">
        <v>130</v>
      </c>
      <c r="C7011" t="s">
        <v>84</v>
      </c>
      <c r="D7011" t="s">
        <v>25</v>
      </c>
      <c r="E7011" t="s">
        <v>29</v>
      </c>
      <c r="F7011" t="s">
        <v>28</v>
      </c>
      <c r="K7011">
        <v>0</v>
      </c>
      <c r="L7011" s="26">
        <v>48944</v>
      </c>
      <c r="M7011">
        <v>10</v>
      </c>
    </row>
    <row r="7012" spans="1:13" x14ac:dyDescent="0.25">
      <c r="A7012" s="21" t="str">
        <f t="shared" si="109"/>
        <v>MOW L2C CAAG_2034</v>
      </c>
      <c r="B7012" t="s">
        <v>130</v>
      </c>
      <c r="C7012" t="s">
        <v>84</v>
      </c>
      <c r="D7012" t="s">
        <v>25</v>
      </c>
      <c r="E7012" t="s">
        <v>29</v>
      </c>
      <c r="F7012" t="s">
        <v>28</v>
      </c>
      <c r="K7012">
        <v>0</v>
      </c>
      <c r="L7012" s="26">
        <v>49309</v>
      </c>
      <c r="M7012">
        <v>11</v>
      </c>
    </row>
    <row r="7013" spans="1:13" x14ac:dyDescent="0.25">
      <c r="A7013" s="21" t="str">
        <f t="shared" si="109"/>
        <v>MOW L2C CAAG_2035</v>
      </c>
      <c r="B7013" t="s">
        <v>130</v>
      </c>
      <c r="C7013" t="s">
        <v>84</v>
      </c>
      <c r="D7013" t="s">
        <v>25</v>
      </c>
      <c r="E7013" t="s">
        <v>29</v>
      </c>
      <c r="F7013" t="s">
        <v>28</v>
      </c>
      <c r="K7013">
        <v>0</v>
      </c>
      <c r="L7013" s="26">
        <v>49674</v>
      </c>
      <c r="M7013">
        <v>12</v>
      </c>
    </row>
    <row r="7014" spans="1:13" x14ac:dyDescent="0.25">
      <c r="A7014" s="21" t="str">
        <f t="shared" si="109"/>
        <v>MOW L2C CAAG_2036</v>
      </c>
      <c r="B7014" t="s">
        <v>130</v>
      </c>
      <c r="C7014" t="s">
        <v>84</v>
      </c>
      <c r="D7014" t="s">
        <v>25</v>
      </c>
      <c r="E7014" t="s">
        <v>29</v>
      </c>
      <c r="F7014" t="s">
        <v>28</v>
      </c>
      <c r="K7014">
        <v>0</v>
      </c>
      <c r="L7014" s="26">
        <v>50040</v>
      </c>
      <c r="M7014">
        <v>13</v>
      </c>
    </row>
    <row r="7015" spans="1:13" x14ac:dyDescent="0.25">
      <c r="A7015" s="21" t="str">
        <f t="shared" si="109"/>
        <v>MOW L2C CAAG_2037</v>
      </c>
      <c r="B7015" t="s">
        <v>130</v>
      </c>
      <c r="C7015" t="s">
        <v>84</v>
      </c>
      <c r="D7015" t="s">
        <v>25</v>
      </c>
      <c r="E7015" t="s">
        <v>29</v>
      </c>
      <c r="F7015" t="s">
        <v>28</v>
      </c>
      <c r="K7015">
        <v>79238.046875</v>
      </c>
      <c r="L7015" s="26">
        <v>50405</v>
      </c>
      <c r="M7015">
        <v>14</v>
      </c>
    </row>
    <row r="7016" spans="1:13" x14ac:dyDescent="0.25">
      <c r="A7016" s="21" t="str">
        <f t="shared" si="109"/>
        <v>MOW L2C CAAG_2038</v>
      </c>
      <c r="B7016" t="s">
        <v>130</v>
      </c>
      <c r="C7016" t="s">
        <v>84</v>
      </c>
      <c r="D7016" t="s">
        <v>25</v>
      </c>
      <c r="E7016" t="s">
        <v>29</v>
      </c>
      <c r="F7016" t="s">
        <v>28</v>
      </c>
      <c r="K7016">
        <v>276012.84375</v>
      </c>
      <c r="L7016" s="26">
        <v>50770</v>
      </c>
      <c r="M7016">
        <v>15</v>
      </c>
    </row>
    <row r="7017" spans="1:13" x14ac:dyDescent="0.25">
      <c r="A7017" s="21" t="str">
        <f t="shared" si="109"/>
        <v>MOW L2C CAAG_2039</v>
      </c>
      <c r="B7017" t="s">
        <v>130</v>
      </c>
      <c r="C7017" t="s">
        <v>84</v>
      </c>
      <c r="D7017" t="s">
        <v>25</v>
      </c>
      <c r="E7017" t="s">
        <v>29</v>
      </c>
      <c r="F7017" t="s">
        <v>28</v>
      </c>
      <c r="K7017">
        <v>292236.15625</v>
      </c>
      <c r="L7017" s="26">
        <v>51135</v>
      </c>
      <c r="M7017">
        <v>16</v>
      </c>
    </row>
    <row r="7018" spans="1:13" x14ac:dyDescent="0.25">
      <c r="A7018" s="21" t="str">
        <f t="shared" si="109"/>
        <v>MOW L2C CAAG_2040</v>
      </c>
      <c r="B7018" t="s">
        <v>130</v>
      </c>
      <c r="C7018" t="s">
        <v>84</v>
      </c>
      <c r="D7018" t="s">
        <v>25</v>
      </c>
      <c r="E7018" t="s">
        <v>29</v>
      </c>
      <c r="F7018" t="s">
        <v>28</v>
      </c>
      <c r="K7018">
        <v>542558.625</v>
      </c>
      <c r="L7018" s="26">
        <v>51501</v>
      </c>
      <c r="M7018">
        <v>17</v>
      </c>
    </row>
    <row r="7019" spans="1:13" x14ac:dyDescent="0.25">
      <c r="A7019" s="21" t="str">
        <f t="shared" si="109"/>
        <v>MOW L2C CAAG_2041</v>
      </c>
      <c r="B7019" t="s">
        <v>130</v>
      </c>
      <c r="C7019" t="s">
        <v>84</v>
      </c>
      <c r="D7019" t="s">
        <v>25</v>
      </c>
      <c r="E7019" t="s">
        <v>29</v>
      </c>
      <c r="F7019" t="s">
        <v>28</v>
      </c>
      <c r="K7019">
        <v>731489.25</v>
      </c>
      <c r="L7019" s="26">
        <v>51866</v>
      </c>
      <c r="M7019">
        <v>18</v>
      </c>
    </row>
    <row r="7020" spans="1:13" x14ac:dyDescent="0.25">
      <c r="A7020" s="21" t="str">
        <f t="shared" si="109"/>
        <v>MOW L2C CAAG_2042</v>
      </c>
      <c r="B7020" t="s">
        <v>130</v>
      </c>
      <c r="C7020" t="s">
        <v>84</v>
      </c>
      <c r="D7020" t="s">
        <v>25</v>
      </c>
      <c r="E7020" t="s">
        <v>29</v>
      </c>
      <c r="F7020" t="s">
        <v>28</v>
      </c>
      <c r="K7020">
        <v>920970.5</v>
      </c>
      <c r="L7020" s="26">
        <v>52231</v>
      </c>
      <c r="M7020">
        <v>19</v>
      </c>
    </row>
    <row r="7021" spans="1:13" x14ac:dyDescent="0.25">
      <c r="A7021" s="21" t="str">
        <f t="shared" si="109"/>
        <v>MOW L2C CAAG_2043</v>
      </c>
      <c r="B7021" t="s">
        <v>130</v>
      </c>
      <c r="C7021" t="s">
        <v>84</v>
      </c>
      <c r="D7021" t="s">
        <v>25</v>
      </c>
      <c r="E7021" t="s">
        <v>29</v>
      </c>
      <c r="F7021" t="s">
        <v>28</v>
      </c>
      <c r="K7021">
        <v>926647.75</v>
      </c>
      <c r="L7021" s="26">
        <v>52596</v>
      </c>
      <c r="M7021">
        <v>20</v>
      </c>
    </row>
    <row r="7022" spans="1:13" x14ac:dyDescent="0.25">
      <c r="A7022" s="21" t="str">
        <f t="shared" si="109"/>
        <v>MOW L2C CAAG_2024</v>
      </c>
      <c r="B7022" t="s">
        <v>130</v>
      </c>
      <c r="C7022" t="s">
        <v>84</v>
      </c>
      <c r="D7022" t="s">
        <v>25</v>
      </c>
      <c r="E7022" t="s">
        <v>29</v>
      </c>
      <c r="F7022" t="s">
        <v>31</v>
      </c>
      <c r="K7022">
        <v>0</v>
      </c>
      <c r="L7022" s="26">
        <v>45657</v>
      </c>
      <c r="M7022">
        <v>1</v>
      </c>
    </row>
    <row r="7023" spans="1:13" x14ac:dyDescent="0.25">
      <c r="A7023" s="21" t="str">
        <f t="shared" si="109"/>
        <v>MOW L2C CAAG_2025</v>
      </c>
      <c r="B7023" t="s">
        <v>130</v>
      </c>
      <c r="C7023" t="s">
        <v>84</v>
      </c>
      <c r="D7023" t="s">
        <v>25</v>
      </c>
      <c r="E7023" t="s">
        <v>29</v>
      </c>
      <c r="F7023" t="s">
        <v>31</v>
      </c>
      <c r="K7023">
        <v>0</v>
      </c>
      <c r="L7023" s="26">
        <v>46022</v>
      </c>
      <c r="M7023">
        <v>2</v>
      </c>
    </row>
    <row r="7024" spans="1:13" x14ac:dyDescent="0.25">
      <c r="A7024" s="21" t="str">
        <f t="shared" si="109"/>
        <v>MOW L2C CAAG_2026</v>
      </c>
      <c r="B7024" t="s">
        <v>130</v>
      </c>
      <c r="C7024" t="s">
        <v>84</v>
      </c>
      <c r="D7024" t="s">
        <v>25</v>
      </c>
      <c r="E7024" t="s">
        <v>29</v>
      </c>
      <c r="F7024" t="s">
        <v>31</v>
      </c>
      <c r="K7024">
        <v>0</v>
      </c>
      <c r="L7024" s="26">
        <v>46387</v>
      </c>
      <c r="M7024">
        <v>3</v>
      </c>
    </row>
    <row r="7025" spans="1:13" x14ac:dyDescent="0.25">
      <c r="A7025" s="21" t="str">
        <f t="shared" si="109"/>
        <v>MOW L2C CAAG_2027</v>
      </c>
      <c r="B7025" t="s">
        <v>130</v>
      </c>
      <c r="C7025" t="s">
        <v>84</v>
      </c>
      <c r="D7025" t="s">
        <v>25</v>
      </c>
      <c r="E7025" t="s">
        <v>29</v>
      </c>
      <c r="F7025" t="s">
        <v>31</v>
      </c>
      <c r="K7025">
        <v>0</v>
      </c>
      <c r="L7025" s="26">
        <v>46752</v>
      </c>
      <c r="M7025">
        <v>4</v>
      </c>
    </row>
    <row r="7026" spans="1:13" x14ac:dyDescent="0.25">
      <c r="A7026" s="21" t="str">
        <f t="shared" si="109"/>
        <v>MOW L2C CAAG_2028</v>
      </c>
      <c r="B7026" t="s">
        <v>130</v>
      </c>
      <c r="C7026" t="s">
        <v>84</v>
      </c>
      <c r="D7026" t="s">
        <v>25</v>
      </c>
      <c r="E7026" t="s">
        <v>29</v>
      </c>
      <c r="F7026" t="s">
        <v>31</v>
      </c>
      <c r="K7026">
        <v>0</v>
      </c>
      <c r="L7026" s="26">
        <v>47118</v>
      </c>
      <c r="M7026">
        <v>5</v>
      </c>
    </row>
    <row r="7027" spans="1:13" x14ac:dyDescent="0.25">
      <c r="A7027" s="21" t="str">
        <f t="shared" si="109"/>
        <v>MOW L2C CAAG_2029</v>
      </c>
      <c r="B7027" t="s">
        <v>130</v>
      </c>
      <c r="C7027" t="s">
        <v>84</v>
      </c>
      <c r="D7027" t="s">
        <v>25</v>
      </c>
      <c r="E7027" t="s">
        <v>29</v>
      </c>
      <c r="F7027" t="s">
        <v>31</v>
      </c>
      <c r="K7027">
        <v>0</v>
      </c>
      <c r="L7027" s="26">
        <v>47483</v>
      </c>
      <c r="M7027">
        <v>6</v>
      </c>
    </row>
    <row r="7028" spans="1:13" x14ac:dyDescent="0.25">
      <c r="A7028" s="21" t="str">
        <f t="shared" si="109"/>
        <v>MOW L2C CAAG_2030</v>
      </c>
      <c r="B7028" t="s">
        <v>130</v>
      </c>
      <c r="C7028" t="s">
        <v>84</v>
      </c>
      <c r="D7028" t="s">
        <v>25</v>
      </c>
      <c r="E7028" t="s">
        <v>29</v>
      </c>
      <c r="F7028" t="s">
        <v>31</v>
      </c>
      <c r="K7028">
        <v>0</v>
      </c>
      <c r="L7028" s="26">
        <v>47848</v>
      </c>
      <c r="M7028">
        <v>7</v>
      </c>
    </row>
    <row r="7029" spans="1:13" x14ac:dyDescent="0.25">
      <c r="A7029" s="21" t="str">
        <f t="shared" si="109"/>
        <v>MOW L2C CAAG_2031</v>
      </c>
      <c r="B7029" t="s">
        <v>130</v>
      </c>
      <c r="C7029" t="s">
        <v>84</v>
      </c>
      <c r="D7029" t="s">
        <v>25</v>
      </c>
      <c r="E7029" t="s">
        <v>29</v>
      </c>
      <c r="F7029" t="s">
        <v>31</v>
      </c>
      <c r="K7029">
        <v>0</v>
      </c>
      <c r="L7029" s="26">
        <v>48213</v>
      </c>
      <c r="M7029">
        <v>8</v>
      </c>
    </row>
    <row r="7030" spans="1:13" x14ac:dyDescent="0.25">
      <c r="A7030" s="21" t="str">
        <f t="shared" si="109"/>
        <v>MOW L2C CAAG_2032</v>
      </c>
      <c r="B7030" t="s">
        <v>130</v>
      </c>
      <c r="C7030" t="s">
        <v>84</v>
      </c>
      <c r="D7030" t="s">
        <v>25</v>
      </c>
      <c r="E7030" t="s">
        <v>29</v>
      </c>
      <c r="F7030" t="s">
        <v>31</v>
      </c>
      <c r="K7030">
        <v>0</v>
      </c>
      <c r="L7030" s="26">
        <v>48579</v>
      </c>
      <c r="M7030">
        <v>9</v>
      </c>
    </row>
    <row r="7031" spans="1:13" x14ac:dyDescent="0.25">
      <c r="A7031" s="21" t="str">
        <f t="shared" si="109"/>
        <v>MOW L2C CAAG_2033</v>
      </c>
      <c r="B7031" t="s">
        <v>130</v>
      </c>
      <c r="C7031" t="s">
        <v>84</v>
      </c>
      <c r="D7031" t="s">
        <v>25</v>
      </c>
      <c r="E7031" t="s">
        <v>29</v>
      </c>
      <c r="F7031" t="s">
        <v>31</v>
      </c>
      <c r="K7031">
        <v>0</v>
      </c>
      <c r="L7031" s="26">
        <v>48944</v>
      </c>
      <c r="M7031">
        <v>10</v>
      </c>
    </row>
    <row r="7032" spans="1:13" x14ac:dyDescent="0.25">
      <c r="A7032" s="21" t="str">
        <f t="shared" si="109"/>
        <v>MOW L2C CAAG_2034</v>
      </c>
      <c r="B7032" t="s">
        <v>130</v>
      </c>
      <c r="C7032" t="s">
        <v>84</v>
      </c>
      <c r="D7032" t="s">
        <v>25</v>
      </c>
      <c r="E7032" t="s">
        <v>29</v>
      </c>
      <c r="F7032" t="s">
        <v>31</v>
      </c>
      <c r="K7032">
        <v>0</v>
      </c>
      <c r="L7032" s="26">
        <v>49309</v>
      </c>
      <c r="M7032">
        <v>11</v>
      </c>
    </row>
    <row r="7033" spans="1:13" x14ac:dyDescent="0.25">
      <c r="A7033" s="21" t="str">
        <f t="shared" si="109"/>
        <v>MOW L2C CAAG_2035</v>
      </c>
      <c r="B7033" t="s">
        <v>130</v>
      </c>
      <c r="C7033" t="s">
        <v>84</v>
      </c>
      <c r="D7033" t="s">
        <v>25</v>
      </c>
      <c r="E7033" t="s">
        <v>29</v>
      </c>
      <c r="F7033" t="s">
        <v>31</v>
      </c>
      <c r="K7033">
        <v>0</v>
      </c>
      <c r="L7033" s="26">
        <v>49674</v>
      </c>
      <c r="M7033">
        <v>12</v>
      </c>
    </row>
    <row r="7034" spans="1:13" x14ac:dyDescent="0.25">
      <c r="A7034" s="21" t="str">
        <f t="shared" si="109"/>
        <v>MOW L2C CAAG_2036</v>
      </c>
      <c r="B7034" t="s">
        <v>130</v>
      </c>
      <c r="C7034" t="s">
        <v>84</v>
      </c>
      <c r="D7034" t="s">
        <v>25</v>
      </c>
      <c r="E7034" t="s">
        <v>29</v>
      </c>
      <c r="F7034" t="s">
        <v>31</v>
      </c>
      <c r="K7034">
        <v>0</v>
      </c>
      <c r="L7034" s="26">
        <v>50040</v>
      </c>
      <c r="M7034">
        <v>13</v>
      </c>
    </row>
    <row r="7035" spans="1:13" x14ac:dyDescent="0.25">
      <c r="A7035" s="21" t="str">
        <f t="shared" si="109"/>
        <v>MOW L2C CAAG_2037</v>
      </c>
      <c r="B7035" t="s">
        <v>130</v>
      </c>
      <c r="C7035" t="s">
        <v>84</v>
      </c>
      <c r="D7035" t="s">
        <v>25</v>
      </c>
      <c r="E7035" t="s">
        <v>29</v>
      </c>
      <c r="F7035" t="s">
        <v>31</v>
      </c>
      <c r="K7035">
        <v>0</v>
      </c>
      <c r="L7035" s="26">
        <v>50405</v>
      </c>
      <c r="M7035">
        <v>14</v>
      </c>
    </row>
    <row r="7036" spans="1:13" x14ac:dyDescent="0.25">
      <c r="A7036" s="21" t="str">
        <f t="shared" si="109"/>
        <v>MOW L2C CAAG_2038</v>
      </c>
      <c r="B7036" t="s">
        <v>130</v>
      </c>
      <c r="C7036" t="s">
        <v>84</v>
      </c>
      <c r="D7036" t="s">
        <v>25</v>
      </c>
      <c r="E7036" t="s">
        <v>29</v>
      </c>
      <c r="F7036" t="s">
        <v>31</v>
      </c>
      <c r="K7036">
        <v>0</v>
      </c>
      <c r="L7036" s="26">
        <v>50770</v>
      </c>
      <c r="M7036">
        <v>15</v>
      </c>
    </row>
    <row r="7037" spans="1:13" x14ac:dyDescent="0.25">
      <c r="A7037" s="21" t="str">
        <f t="shared" si="109"/>
        <v>MOW L2C CAAG_2039</v>
      </c>
      <c r="B7037" t="s">
        <v>130</v>
      </c>
      <c r="C7037" t="s">
        <v>84</v>
      </c>
      <c r="D7037" t="s">
        <v>25</v>
      </c>
      <c r="E7037" t="s">
        <v>29</v>
      </c>
      <c r="F7037" t="s">
        <v>31</v>
      </c>
      <c r="K7037">
        <v>0</v>
      </c>
      <c r="L7037" s="26">
        <v>51135</v>
      </c>
      <c r="M7037">
        <v>16</v>
      </c>
    </row>
    <row r="7038" spans="1:13" x14ac:dyDescent="0.25">
      <c r="A7038" s="21" t="str">
        <f t="shared" si="109"/>
        <v>MOW L2C CAAG_2040</v>
      </c>
      <c r="B7038" t="s">
        <v>130</v>
      </c>
      <c r="C7038" t="s">
        <v>84</v>
      </c>
      <c r="D7038" t="s">
        <v>25</v>
      </c>
      <c r="E7038" t="s">
        <v>29</v>
      </c>
      <c r="F7038" t="s">
        <v>31</v>
      </c>
      <c r="K7038">
        <v>0</v>
      </c>
      <c r="L7038" s="26">
        <v>51501</v>
      </c>
      <c r="M7038">
        <v>17</v>
      </c>
    </row>
    <row r="7039" spans="1:13" x14ac:dyDescent="0.25">
      <c r="A7039" s="21" t="str">
        <f t="shared" si="109"/>
        <v>MOW L2C CAAG_2041</v>
      </c>
      <c r="B7039" t="s">
        <v>130</v>
      </c>
      <c r="C7039" t="s">
        <v>84</v>
      </c>
      <c r="D7039" t="s">
        <v>25</v>
      </c>
      <c r="E7039" t="s">
        <v>29</v>
      </c>
      <c r="F7039" t="s">
        <v>31</v>
      </c>
      <c r="K7039">
        <v>0</v>
      </c>
      <c r="L7039" s="26">
        <v>51866</v>
      </c>
      <c r="M7039">
        <v>18</v>
      </c>
    </row>
    <row r="7040" spans="1:13" x14ac:dyDescent="0.25">
      <c r="A7040" s="21" t="str">
        <f t="shared" si="109"/>
        <v>MOW L2C CAAG_2042</v>
      </c>
      <c r="B7040" t="s">
        <v>130</v>
      </c>
      <c r="C7040" t="s">
        <v>84</v>
      </c>
      <c r="D7040" t="s">
        <v>25</v>
      </c>
      <c r="E7040" t="s">
        <v>29</v>
      </c>
      <c r="F7040" t="s">
        <v>31</v>
      </c>
      <c r="K7040">
        <v>0</v>
      </c>
      <c r="L7040" s="26">
        <v>52231</v>
      </c>
      <c r="M7040">
        <v>19</v>
      </c>
    </row>
    <row r="7041" spans="1:14" x14ac:dyDescent="0.25">
      <c r="A7041" s="21" t="str">
        <f t="shared" si="109"/>
        <v>MOW L2C CAAG_2043</v>
      </c>
      <c r="B7041" t="s">
        <v>130</v>
      </c>
      <c r="C7041" t="s">
        <v>84</v>
      </c>
      <c r="D7041" t="s">
        <v>25</v>
      </c>
      <c r="E7041" t="s">
        <v>29</v>
      </c>
      <c r="F7041" t="s">
        <v>31</v>
      </c>
      <c r="K7041">
        <v>0</v>
      </c>
      <c r="L7041" s="26">
        <v>52596</v>
      </c>
      <c r="M7041">
        <v>20</v>
      </c>
    </row>
    <row r="7042" spans="1:14" x14ac:dyDescent="0.25">
      <c r="A7042" s="21" t="str">
        <f t="shared" ref="A7042:A7105" si="110">B7042&amp;" "&amp;D7042&amp;" "&amp;C7042&amp;"_"&amp;YEAR(L7042)</f>
        <v>MOW L2C CAAG_2024</v>
      </c>
      <c r="B7042" t="s">
        <v>130</v>
      </c>
      <c r="C7042" t="s">
        <v>84</v>
      </c>
      <c r="D7042" t="s">
        <v>25</v>
      </c>
      <c r="E7042" t="s">
        <v>5</v>
      </c>
      <c r="F7042" t="s">
        <v>4</v>
      </c>
      <c r="G7042">
        <v>0</v>
      </c>
      <c r="H7042">
        <v>0</v>
      </c>
      <c r="I7042">
        <v>0</v>
      </c>
      <c r="J7042">
        <v>0</v>
      </c>
      <c r="L7042" s="26">
        <v>45657</v>
      </c>
      <c r="M7042">
        <v>1</v>
      </c>
      <c r="N7042">
        <v>0</v>
      </c>
    </row>
    <row r="7043" spans="1:14" x14ac:dyDescent="0.25">
      <c r="A7043" s="21" t="str">
        <f t="shared" si="110"/>
        <v>MOW L2C CAAG_2025</v>
      </c>
      <c r="B7043" t="s">
        <v>130</v>
      </c>
      <c r="C7043" t="s">
        <v>84</v>
      </c>
      <c r="D7043" t="s">
        <v>25</v>
      </c>
      <c r="E7043" t="s">
        <v>5</v>
      </c>
      <c r="F7043" t="s">
        <v>4</v>
      </c>
      <c r="G7043">
        <v>0</v>
      </c>
      <c r="H7043">
        <v>0</v>
      </c>
      <c r="I7043">
        <v>0</v>
      </c>
      <c r="J7043">
        <v>0</v>
      </c>
      <c r="L7043" s="26">
        <v>46022</v>
      </c>
      <c r="M7043">
        <v>2</v>
      </c>
      <c r="N7043">
        <v>0</v>
      </c>
    </row>
    <row r="7044" spans="1:14" x14ac:dyDescent="0.25">
      <c r="A7044" s="21" t="str">
        <f t="shared" si="110"/>
        <v>MOW L2C CAAG_2026</v>
      </c>
      <c r="B7044" t="s">
        <v>130</v>
      </c>
      <c r="C7044" t="s">
        <v>84</v>
      </c>
      <c r="D7044" t="s">
        <v>25</v>
      </c>
      <c r="E7044" t="s">
        <v>5</v>
      </c>
      <c r="F7044" t="s">
        <v>4</v>
      </c>
      <c r="G7044">
        <v>0</v>
      </c>
      <c r="H7044">
        <v>0</v>
      </c>
      <c r="I7044">
        <v>1667.77392578125</v>
      </c>
      <c r="J7044">
        <v>0</v>
      </c>
      <c r="L7044" s="26">
        <v>46387</v>
      </c>
      <c r="M7044">
        <v>3</v>
      </c>
      <c r="N7044">
        <v>0</v>
      </c>
    </row>
    <row r="7045" spans="1:14" x14ac:dyDescent="0.25">
      <c r="A7045" s="21" t="str">
        <f t="shared" si="110"/>
        <v>MOW L2C CAAG_2027</v>
      </c>
      <c r="B7045" t="s">
        <v>130</v>
      </c>
      <c r="C7045" t="s">
        <v>84</v>
      </c>
      <c r="D7045" t="s">
        <v>25</v>
      </c>
      <c r="E7045" t="s">
        <v>5</v>
      </c>
      <c r="F7045" t="s">
        <v>4</v>
      </c>
      <c r="G7045">
        <v>0</v>
      </c>
      <c r="H7045">
        <v>7491.5</v>
      </c>
      <c r="I7045">
        <v>40465.3046875</v>
      </c>
      <c r="J7045">
        <v>0</v>
      </c>
      <c r="L7045" s="26">
        <v>46752</v>
      </c>
      <c r="M7045">
        <v>4</v>
      </c>
      <c r="N7045">
        <v>-13238.798828125</v>
      </c>
    </row>
    <row r="7046" spans="1:14" x14ac:dyDescent="0.25">
      <c r="A7046" s="21" t="str">
        <f t="shared" si="110"/>
        <v>MOW L2C CAAG_2028</v>
      </c>
      <c r="B7046" t="s">
        <v>130</v>
      </c>
      <c r="C7046" t="s">
        <v>84</v>
      </c>
      <c r="D7046" t="s">
        <v>25</v>
      </c>
      <c r="E7046" t="s">
        <v>5</v>
      </c>
      <c r="F7046" t="s">
        <v>4</v>
      </c>
      <c r="G7046">
        <v>0</v>
      </c>
      <c r="H7046">
        <v>7605.56005859375</v>
      </c>
      <c r="I7046">
        <v>38779.33203125</v>
      </c>
      <c r="J7046">
        <v>0</v>
      </c>
      <c r="L7046" s="26">
        <v>47118</v>
      </c>
      <c r="M7046">
        <v>5</v>
      </c>
      <c r="N7046">
        <v>-13530.947265625</v>
      </c>
    </row>
    <row r="7047" spans="1:14" x14ac:dyDescent="0.25">
      <c r="A7047" s="21" t="str">
        <f t="shared" si="110"/>
        <v>MOW L2C CAAG_2029</v>
      </c>
      <c r="B7047" t="s">
        <v>130</v>
      </c>
      <c r="C7047" t="s">
        <v>84</v>
      </c>
      <c r="D7047" t="s">
        <v>25</v>
      </c>
      <c r="E7047" t="s">
        <v>5</v>
      </c>
      <c r="F7047" t="s">
        <v>4</v>
      </c>
      <c r="G7047">
        <v>0</v>
      </c>
      <c r="H7047">
        <v>38749.8515625</v>
      </c>
      <c r="I7047">
        <v>103921.0390625</v>
      </c>
      <c r="J7047">
        <v>0</v>
      </c>
      <c r="L7047" s="26">
        <v>47483</v>
      </c>
      <c r="M7047">
        <v>6</v>
      </c>
      <c r="N7047">
        <v>12709.8876953125</v>
      </c>
    </row>
    <row r="7048" spans="1:14" x14ac:dyDescent="0.25">
      <c r="A7048" s="21" t="str">
        <f t="shared" si="110"/>
        <v>MOW L2C CAAG_2030</v>
      </c>
      <c r="B7048" t="s">
        <v>130</v>
      </c>
      <c r="C7048" t="s">
        <v>84</v>
      </c>
      <c r="D7048" t="s">
        <v>25</v>
      </c>
      <c r="E7048" t="s">
        <v>5</v>
      </c>
      <c r="F7048" t="s">
        <v>4</v>
      </c>
      <c r="G7048">
        <v>0</v>
      </c>
      <c r="H7048">
        <v>72970.9765625</v>
      </c>
      <c r="I7048">
        <v>151396.078125</v>
      </c>
      <c r="J7048">
        <v>0</v>
      </c>
      <c r="L7048" s="26">
        <v>47848</v>
      </c>
      <c r="M7048">
        <v>7</v>
      </c>
      <c r="N7048">
        <v>44824.1328125</v>
      </c>
    </row>
    <row r="7049" spans="1:14" x14ac:dyDescent="0.25">
      <c r="A7049" s="21" t="str">
        <f t="shared" si="110"/>
        <v>MOW L2C CAAG_2031</v>
      </c>
      <c r="B7049" t="s">
        <v>130</v>
      </c>
      <c r="C7049" t="s">
        <v>84</v>
      </c>
      <c r="D7049" t="s">
        <v>25</v>
      </c>
      <c r="E7049" t="s">
        <v>5</v>
      </c>
      <c r="F7049" t="s">
        <v>4</v>
      </c>
      <c r="G7049">
        <v>0</v>
      </c>
      <c r="H7049">
        <v>76534.765625</v>
      </c>
      <c r="I7049">
        <v>146746.359375</v>
      </c>
      <c r="J7049">
        <v>0</v>
      </c>
      <c r="L7049" s="26">
        <v>48213</v>
      </c>
      <c r="M7049">
        <v>8</v>
      </c>
      <c r="N7049">
        <v>60974.34765625</v>
      </c>
    </row>
    <row r="7050" spans="1:14" x14ac:dyDescent="0.25">
      <c r="A7050" s="21" t="str">
        <f t="shared" si="110"/>
        <v>MOW L2C CAAG_2032</v>
      </c>
      <c r="B7050" t="s">
        <v>130</v>
      </c>
      <c r="C7050" t="s">
        <v>84</v>
      </c>
      <c r="D7050" t="s">
        <v>25</v>
      </c>
      <c r="E7050" t="s">
        <v>5</v>
      </c>
      <c r="F7050" t="s">
        <v>4</v>
      </c>
      <c r="G7050">
        <v>0</v>
      </c>
      <c r="H7050">
        <v>77200.25</v>
      </c>
      <c r="I7050">
        <v>143947.234375</v>
      </c>
      <c r="J7050">
        <v>0</v>
      </c>
      <c r="L7050" s="26">
        <v>48579</v>
      </c>
      <c r="M7050">
        <v>9</v>
      </c>
      <c r="N7050">
        <v>62065.421875</v>
      </c>
    </row>
    <row r="7051" spans="1:14" x14ac:dyDescent="0.25">
      <c r="A7051" s="21" t="str">
        <f t="shared" si="110"/>
        <v>MOW L2C CAAG_2033</v>
      </c>
      <c r="B7051" t="s">
        <v>130</v>
      </c>
      <c r="C7051" t="s">
        <v>84</v>
      </c>
      <c r="D7051" t="s">
        <v>25</v>
      </c>
      <c r="E7051" t="s">
        <v>5</v>
      </c>
      <c r="F7051" t="s">
        <v>4</v>
      </c>
      <c r="G7051">
        <v>0</v>
      </c>
      <c r="H7051">
        <v>79575.6640625</v>
      </c>
      <c r="I7051">
        <v>140817.609375</v>
      </c>
      <c r="J7051">
        <v>0</v>
      </c>
      <c r="L7051" s="26">
        <v>48944</v>
      </c>
      <c r="M7051">
        <v>10</v>
      </c>
      <c r="N7051">
        <v>68196.46875</v>
      </c>
    </row>
    <row r="7052" spans="1:14" x14ac:dyDescent="0.25">
      <c r="A7052" s="21" t="str">
        <f t="shared" si="110"/>
        <v>MOW L2C CAAG_2034</v>
      </c>
      <c r="B7052" t="s">
        <v>130</v>
      </c>
      <c r="C7052" t="s">
        <v>84</v>
      </c>
      <c r="D7052" t="s">
        <v>25</v>
      </c>
      <c r="E7052" t="s">
        <v>5</v>
      </c>
      <c r="F7052" t="s">
        <v>4</v>
      </c>
      <c r="G7052">
        <v>0</v>
      </c>
      <c r="H7052">
        <v>85576.546875</v>
      </c>
      <c r="I7052">
        <v>138520.25</v>
      </c>
      <c r="J7052">
        <v>0</v>
      </c>
      <c r="L7052" s="26">
        <v>49309</v>
      </c>
      <c r="M7052">
        <v>11</v>
      </c>
      <c r="N7052">
        <v>73140.703125</v>
      </c>
    </row>
    <row r="7053" spans="1:14" x14ac:dyDescent="0.25">
      <c r="A7053" s="21" t="str">
        <f t="shared" si="110"/>
        <v>MOW L2C CAAG_2035</v>
      </c>
      <c r="B7053" t="s">
        <v>130</v>
      </c>
      <c r="C7053" t="s">
        <v>84</v>
      </c>
      <c r="D7053" t="s">
        <v>25</v>
      </c>
      <c r="E7053" t="s">
        <v>5</v>
      </c>
      <c r="F7053" t="s">
        <v>4</v>
      </c>
      <c r="G7053">
        <v>0</v>
      </c>
      <c r="H7053">
        <v>88802.015625</v>
      </c>
      <c r="I7053">
        <v>136352.96875</v>
      </c>
      <c r="J7053">
        <v>0</v>
      </c>
      <c r="L7053" s="26">
        <v>49674</v>
      </c>
      <c r="M7053">
        <v>12</v>
      </c>
      <c r="N7053">
        <v>81675.4453125</v>
      </c>
    </row>
    <row r="7054" spans="1:14" x14ac:dyDescent="0.25">
      <c r="A7054" s="21" t="str">
        <f t="shared" si="110"/>
        <v>MOW L2C CAAG_2036</v>
      </c>
      <c r="B7054" t="s">
        <v>130</v>
      </c>
      <c r="C7054" t="s">
        <v>84</v>
      </c>
      <c r="D7054" t="s">
        <v>25</v>
      </c>
      <c r="E7054" t="s">
        <v>5</v>
      </c>
      <c r="F7054" t="s">
        <v>4</v>
      </c>
      <c r="G7054">
        <v>0</v>
      </c>
      <c r="H7054">
        <v>96530.8984375</v>
      </c>
      <c r="I7054">
        <v>134652.46875</v>
      </c>
      <c r="J7054">
        <v>0</v>
      </c>
      <c r="L7054" s="26">
        <v>50040</v>
      </c>
      <c r="M7054">
        <v>13</v>
      </c>
      <c r="N7054">
        <v>101493.3203125</v>
      </c>
    </row>
    <row r="7055" spans="1:14" x14ac:dyDescent="0.25">
      <c r="A7055" s="21" t="str">
        <f t="shared" si="110"/>
        <v>MOW L2C CAAG_2037</v>
      </c>
      <c r="B7055" t="s">
        <v>130</v>
      </c>
      <c r="C7055" t="s">
        <v>84</v>
      </c>
      <c r="D7055" t="s">
        <v>25</v>
      </c>
      <c r="E7055" t="s">
        <v>5</v>
      </c>
      <c r="F7055" t="s">
        <v>4</v>
      </c>
      <c r="G7055">
        <v>0</v>
      </c>
      <c r="H7055">
        <v>98854.53125</v>
      </c>
      <c r="I7055">
        <v>132264.9375</v>
      </c>
      <c r="J7055">
        <v>0</v>
      </c>
      <c r="L7055" s="26">
        <v>50405</v>
      </c>
      <c r="M7055">
        <v>14</v>
      </c>
      <c r="N7055">
        <v>127621.8515625</v>
      </c>
    </row>
    <row r="7056" spans="1:14" x14ac:dyDescent="0.25">
      <c r="A7056" s="21" t="str">
        <f t="shared" si="110"/>
        <v>MOW L2C CAAG_2038</v>
      </c>
      <c r="B7056" t="s">
        <v>130</v>
      </c>
      <c r="C7056" t="s">
        <v>84</v>
      </c>
      <c r="D7056" t="s">
        <v>25</v>
      </c>
      <c r="E7056" t="s">
        <v>5</v>
      </c>
      <c r="F7056" t="s">
        <v>4</v>
      </c>
      <c r="G7056">
        <v>0</v>
      </c>
      <c r="H7056">
        <v>101413.453125</v>
      </c>
      <c r="I7056">
        <v>130269.7265625</v>
      </c>
      <c r="J7056">
        <v>0</v>
      </c>
      <c r="L7056" s="26">
        <v>50770</v>
      </c>
      <c r="M7056">
        <v>15</v>
      </c>
      <c r="N7056">
        <v>131728.828125</v>
      </c>
    </row>
    <row r="7057" spans="1:14" x14ac:dyDescent="0.25">
      <c r="A7057" s="21" t="str">
        <f t="shared" si="110"/>
        <v>MOW L2C CAAG_2039</v>
      </c>
      <c r="B7057" t="s">
        <v>130</v>
      </c>
      <c r="C7057" t="s">
        <v>84</v>
      </c>
      <c r="D7057" t="s">
        <v>25</v>
      </c>
      <c r="E7057" t="s">
        <v>5</v>
      </c>
      <c r="F7057" t="s">
        <v>4</v>
      </c>
      <c r="G7057">
        <v>0</v>
      </c>
      <c r="H7057">
        <v>155679.9375</v>
      </c>
      <c r="I7057">
        <v>200487.09375</v>
      </c>
      <c r="J7057">
        <v>0</v>
      </c>
      <c r="L7057" s="26">
        <v>51135</v>
      </c>
      <c r="M7057">
        <v>16</v>
      </c>
      <c r="N7057">
        <v>178771.359375</v>
      </c>
    </row>
    <row r="7058" spans="1:14" x14ac:dyDescent="0.25">
      <c r="A7058" s="21" t="str">
        <f t="shared" si="110"/>
        <v>MOW L2C CAAG_2040</v>
      </c>
      <c r="B7058" t="s">
        <v>130</v>
      </c>
      <c r="C7058" t="s">
        <v>84</v>
      </c>
      <c r="D7058" t="s">
        <v>25</v>
      </c>
      <c r="E7058" t="s">
        <v>5</v>
      </c>
      <c r="F7058" t="s">
        <v>4</v>
      </c>
      <c r="G7058">
        <v>0</v>
      </c>
      <c r="H7058">
        <v>166874.46875</v>
      </c>
      <c r="I7058">
        <v>198294.453125</v>
      </c>
      <c r="J7058">
        <v>0</v>
      </c>
      <c r="L7058" s="26">
        <v>51501</v>
      </c>
      <c r="M7058">
        <v>17</v>
      </c>
      <c r="N7058">
        <v>167737.578125</v>
      </c>
    </row>
    <row r="7059" spans="1:14" x14ac:dyDescent="0.25">
      <c r="A7059" s="21" t="str">
        <f t="shared" si="110"/>
        <v>MOW L2C CAAG_2041</v>
      </c>
      <c r="B7059" t="s">
        <v>130</v>
      </c>
      <c r="C7059" t="s">
        <v>84</v>
      </c>
      <c r="D7059" t="s">
        <v>25</v>
      </c>
      <c r="E7059" t="s">
        <v>5</v>
      </c>
      <c r="F7059" t="s">
        <v>4</v>
      </c>
      <c r="G7059">
        <v>0</v>
      </c>
      <c r="H7059">
        <v>167975.515625</v>
      </c>
      <c r="I7059">
        <v>194665.484375</v>
      </c>
      <c r="J7059">
        <v>0</v>
      </c>
      <c r="L7059" s="26">
        <v>51866</v>
      </c>
      <c r="M7059">
        <v>18</v>
      </c>
      <c r="N7059">
        <v>157372.359375</v>
      </c>
    </row>
    <row r="7060" spans="1:14" x14ac:dyDescent="0.25">
      <c r="A7060" s="21" t="str">
        <f t="shared" si="110"/>
        <v>MOW L2C CAAG_2042</v>
      </c>
      <c r="B7060" t="s">
        <v>130</v>
      </c>
      <c r="C7060" t="s">
        <v>84</v>
      </c>
      <c r="D7060" t="s">
        <v>25</v>
      </c>
      <c r="E7060" t="s">
        <v>5</v>
      </c>
      <c r="F7060" t="s">
        <v>4</v>
      </c>
      <c r="G7060">
        <v>0</v>
      </c>
      <c r="H7060">
        <v>165454.140625</v>
      </c>
      <c r="I7060">
        <v>191696.65625</v>
      </c>
      <c r="J7060">
        <v>0</v>
      </c>
      <c r="L7060" s="26">
        <v>52231</v>
      </c>
      <c r="M7060">
        <v>19</v>
      </c>
      <c r="N7060">
        <v>144493.40625</v>
      </c>
    </row>
    <row r="7061" spans="1:14" x14ac:dyDescent="0.25">
      <c r="A7061" s="21" t="str">
        <f t="shared" si="110"/>
        <v>MOW L2C CAAG_2043</v>
      </c>
      <c r="B7061" t="s">
        <v>130</v>
      </c>
      <c r="C7061" t="s">
        <v>84</v>
      </c>
      <c r="D7061" t="s">
        <v>25</v>
      </c>
      <c r="E7061" t="s">
        <v>5</v>
      </c>
      <c r="F7061" t="s">
        <v>4</v>
      </c>
      <c r="G7061">
        <v>0</v>
      </c>
      <c r="H7061">
        <v>168051.671875</v>
      </c>
      <c r="I7061">
        <v>188838.234375</v>
      </c>
      <c r="J7061">
        <v>0</v>
      </c>
      <c r="L7061" s="26">
        <v>52596</v>
      </c>
      <c r="M7061">
        <v>20</v>
      </c>
      <c r="N7061">
        <v>150384.96875</v>
      </c>
    </row>
    <row r="7062" spans="1:14" x14ac:dyDescent="0.25">
      <c r="A7062" s="21" t="str">
        <f t="shared" si="110"/>
        <v>MOW L2C CAAG_2024</v>
      </c>
      <c r="B7062" t="s">
        <v>130</v>
      </c>
      <c r="C7062" t="s">
        <v>84</v>
      </c>
      <c r="D7062" t="s">
        <v>25</v>
      </c>
      <c r="E7062" t="s">
        <v>5</v>
      </c>
      <c r="F7062" t="s">
        <v>32</v>
      </c>
      <c r="G7062">
        <v>174667.203125</v>
      </c>
      <c r="H7062">
        <v>77966.25</v>
      </c>
      <c r="I7062">
        <v>15499.482421875</v>
      </c>
      <c r="J7062">
        <v>0</v>
      </c>
      <c r="L7062" s="26">
        <v>45657</v>
      </c>
      <c r="M7062">
        <v>1</v>
      </c>
      <c r="N7062">
        <v>106941.203125</v>
      </c>
    </row>
    <row r="7063" spans="1:14" x14ac:dyDescent="0.25">
      <c r="A7063" s="21" t="str">
        <f t="shared" si="110"/>
        <v>MOW L2C CAAG_2025</v>
      </c>
      <c r="B7063" t="s">
        <v>130</v>
      </c>
      <c r="C7063" t="s">
        <v>84</v>
      </c>
      <c r="D7063" t="s">
        <v>25</v>
      </c>
      <c r="E7063" t="s">
        <v>5</v>
      </c>
      <c r="F7063" t="s">
        <v>32</v>
      </c>
      <c r="G7063">
        <v>189335.015625</v>
      </c>
      <c r="H7063">
        <v>85213.7578125</v>
      </c>
      <c r="I7063">
        <v>43533.515625</v>
      </c>
      <c r="J7063">
        <v>0</v>
      </c>
      <c r="L7063" s="26">
        <v>46022</v>
      </c>
      <c r="M7063">
        <v>2</v>
      </c>
      <c r="N7063">
        <v>108426.4140625</v>
      </c>
    </row>
    <row r="7064" spans="1:14" x14ac:dyDescent="0.25">
      <c r="A7064" s="21" t="str">
        <f t="shared" si="110"/>
        <v>MOW L2C CAAG_2026</v>
      </c>
      <c r="B7064" t="s">
        <v>130</v>
      </c>
      <c r="C7064" t="s">
        <v>84</v>
      </c>
      <c r="D7064" t="s">
        <v>25</v>
      </c>
      <c r="E7064" t="s">
        <v>5</v>
      </c>
      <c r="F7064" t="s">
        <v>32</v>
      </c>
      <c r="G7064">
        <v>203954.734375</v>
      </c>
      <c r="H7064">
        <v>97566.5</v>
      </c>
      <c r="I7064">
        <v>47211.59375</v>
      </c>
      <c r="J7064">
        <v>0</v>
      </c>
      <c r="L7064" s="26">
        <v>46387</v>
      </c>
      <c r="M7064">
        <v>3</v>
      </c>
      <c r="N7064">
        <v>113450.96875</v>
      </c>
    </row>
    <row r="7065" spans="1:14" x14ac:dyDescent="0.25">
      <c r="A7065" s="21" t="str">
        <f t="shared" si="110"/>
        <v>MOW L2C CAAG_2027</v>
      </c>
      <c r="B7065" t="s">
        <v>130</v>
      </c>
      <c r="C7065" t="s">
        <v>84</v>
      </c>
      <c r="D7065" t="s">
        <v>25</v>
      </c>
      <c r="E7065" t="s">
        <v>5</v>
      </c>
      <c r="F7065" t="s">
        <v>32</v>
      </c>
      <c r="G7065">
        <v>214899.625</v>
      </c>
      <c r="H7065">
        <v>94998.703125</v>
      </c>
      <c r="I7065">
        <v>50799.19921875</v>
      </c>
      <c r="J7065">
        <v>0</v>
      </c>
      <c r="L7065" s="26">
        <v>46752</v>
      </c>
      <c r="M7065">
        <v>4</v>
      </c>
      <c r="N7065">
        <v>110718.0859375</v>
      </c>
    </row>
    <row r="7066" spans="1:14" x14ac:dyDescent="0.25">
      <c r="A7066" s="21" t="str">
        <f t="shared" si="110"/>
        <v>MOW L2C CAAG_2028</v>
      </c>
      <c r="B7066" t="s">
        <v>130</v>
      </c>
      <c r="C7066" t="s">
        <v>84</v>
      </c>
      <c r="D7066" t="s">
        <v>25</v>
      </c>
      <c r="E7066" t="s">
        <v>5</v>
      </c>
      <c r="F7066" t="s">
        <v>32</v>
      </c>
      <c r="G7066">
        <v>223085.546875</v>
      </c>
      <c r="H7066">
        <v>104695.15625</v>
      </c>
      <c r="I7066">
        <v>54535.296875</v>
      </c>
      <c r="J7066">
        <v>0</v>
      </c>
      <c r="L7066" s="26">
        <v>47118</v>
      </c>
      <c r="M7066">
        <v>5</v>
      </c>
      <c r="N7066">
        <v>117991.515625</v>
      </c>
    </row>
    <row r="7067" spans="1:14" x14ac:dyDescent="0.25">
      <c r="A7067" s="21" t="str">
        <f t="shared" si="110"/>
        <v>MOW L2C CAAG_2029</v>
      </c>
      <c r="B7067" t="s">
        <v>130</v>
      </c>
      <c r="C7067" t="s">
        <v>84</v>
      </c>
      <c r="D7067" t="s">
        <v>25</v>
      </c>
      <c r="E7067" t="s">
        <v>5</v>
      </c>
      <c r="F7067" t="s">
        <v>32</v>
      </c>
      <c r="G7067">
        <v>230881.203125</v>
      </c>
      <c r="H7067">
        <v>116689.0234375</v>
      </c>
      <c r="I7067">
        <v>56837.07421875</v>
      </c>
      <c r="J7067">
        <v>0</v>
      </c>
      <c r="L7067" s="26">
        <v>47483</v>
      </c>
      <c r="M7067">
        <v>6</v>
      </c>
      <c r="N7067">
        <v>127392.46875</v>
      </c>
    </row>
    <row r="7068" spans="1:14" x14ac:dyDescent="0.25">
      <c r="A7068" s="21" t="str">
        <f t="shared" si="110"/>
        <v>MOW L2C CAAG_2030</v>
      </c>
      <c r="B7068" t="s">
        <v>130</v>
      </c>
      <c r="C7068" t="s">
        <v>84</v>
      </c>
      <c r="D7068" t="s">
        <v>25</v>
      </c>
      <c r="E7068" t="s">
        <v>5</v>
      </c>
      <c r="F7068" t="s">
        <v>32</v>
      </c>
      <c r="G7068">
        <v>239369.390625</v>
      </c>
      <c r="H7068">
        <v>124081.7421875</v>
      </c>
      <c r="I7068">
        <v>62349.9765625</v>
      </c>
      <c r="J7068">
        <v>0</v>
      </c>
      <c r="L7068" s="26">
        <v>47848</v>
      </c>
      <c r="M7068">
        <v>7</v>
      </c>
      <c r="N7068">
        <v>133262.375</v>
      </c>
    </row>
    <row r="7069" spans="1:14" x14ac:dyDescent="0.25">
      <c r="A7069" s="21" t="str">
        <f t="shared" si="110"/>
        <v>MOW L2C CAAG_2031</v>
      </c>
      <c r="B7069" t="s">
        <v>130</v>
      </c>
      <c r="C7069" t="s">
        <v>84</v>
      </c>
      <c r="D7069" t="s">
        <v>25</v>
      </c>
      <c r="E7069" t="s">
        <v>5</v>
      </c>
      <c r="F7069" t="s">
        <v>32</v>
      </c>
      <c r="G7069">
        <v>243642.625</v>
      </c>
      <c r="H7069">
        <v>107123.109375</v>
      </c>
      <c r="I7069">
        <v>60166.375</v>
      </c>
      <c r="J7069">
        <v>27125.732421875</v>
      </c>
      <c r="L7069" s="26">
        <v>48213</v>
      </c>
      <c r="M7069">
        <v>8</v>
      </c>
      <c r="N7069">
        <v>130154.765625</v>
      </c>
    </row>
    <row r="7070" spans="1:14" x14ac:dyDescent="0.25">
      <c r="A7070" s="21" t="str">
        <f t="shared" si="110"/>
        <v>MOW L2C CAAG_2032</v>
      </c>
      <c r="B7070" t="s">
        <v>130</v>
      </c>
      <c r="C7070" t="s">
        <v>84</v>
      </c>
      <c r="D7070" t="s">
        <v>25</v>
      </c>
      <c r="E7070" t="s">
        <v>5</v>
      </c>
      <c r="F7070" t="s">
        <v>32</v>
      </c>
      <c r="G7070">
        <v>252018.609375</v>
      </c>
      <c r="H7070">
        <v>114258.546875</v>
      </c>
      <c r="I7070">
        <v>61382.828125</v>
      </c>
      <c r="J7070">
        <v>0</v>
      </c>
      <c r="L7070" s="26">
        <v>48579</v>
      </c>
      <c r="M7070">
        <v>9</v>
      </c>
      <c r="N7070">
        <v>133515.734375</v>
      </c>
    </row>
    <row r="7071" spans="1:14" x14ac:dyDescent="0.25">
      <c r="A7071" s="21" t="str">
        <f t="shared" si="110"/>
        <v>MOW L2C CAAG_2033</v>
      </c>
      <c r="B7071" t="s">
        <v>130</v>
      </c>
      <c r="C7071" t="s">
        <v>84</v>
      </c>
      <c r="D7071" t="s">
        <v>25</v>
      </c>
      <c r="E7071" t="s">
        <v>5</v>
      </c>
      <c r="F7071" t="s">
        <v>32</v>
      </c>
      <c r="G7071">
        <v>255973.0625</v>
      </c>
      <c r="H7071">
        <v>109453.953125</v>
      </c>
      <c r="I7071">
        <v>64018.3671875</v>
      </c>
      <c r="J7071">
        <v>0</v>
      </c>
      <c r="L7071" s="26">
        <v>48944</v>
      </c>
      <c r="M7071">
        <v>10</v>
      </c>
      <c r="N7071">
        <v>125267.59375</v>
      </c>
    </row>
    <row r="7072" spans="1:14" x14ac:dyDescent="0.25">
      <c r="A7072" s="21" t="str">
        <f t="shared" si="110"/>
        <v>MOW L2C CAAG_2034</v>
      </c>
      <c r="B7072" t="s">
        <v>130</v>
      </c>
      <c r="C7072" t="s">
        <v>84</v>
      </c>
      <c r="D7072" t="s">
        <v>25</v>
      </c>
      <c r="E7072" t="s">
        <v>5</v>
      </c>
      <c r="F7072" t="s">
        <v>32</v>
      </c>
      <c r="G7072">
        <v>259452.046875</v>
      </c>
      <c r="H7072">
        <v>104774.59375</v>
      </c>
      <c r="I7072">
        <v>66291.109375</v>
      </c>
      <c r="J7072">
        <v>0</v>
      </c>
      <c r="L7072" s="26">
        <v>49309</v>
      </c>
      <c r="M7072">
        <v>11</v>
      </c>
      <c r="N7072">
        <v>117894.90625</v>
      </c>
    </row>
    <row r="7073" spans="1:14" x14ac:dyDescent="0.25">
      <c r="A7073" s="21" t="str">
        <f t="shared" si="110"/>
        <v>MOW L2C CAAG_2035</v>
      </c>
      <c r="B7073" t="s">
        <v>130</v>
      </c>
      <c r="C7073" t="s">
        <v>84</v>
      </c>
      <c r="D7073" t="s">
        <v>25</v>
      </c>
      <c r="E7073" t="s">
        <v>5</v>
      </c>
      <c r="F7073" t="s">
        <v>32</v>
      </c>
      <c r="G7073">
        <v>264014.21875</v>
      </c>
      <c r="H7073">
        <v>99415.390625</v>
      </c>
      <c r="I7073">
        <v>67375.546875</v>
      </c>
      <c r="J7073">
        <v>0</v>
      </c>
      <c r="L7073" s="26">
        <v>49674</v>
      </c>
      <c r="M7073">
        <v>12</v>
      </c>
      <c r="N7073">
        <v>111088.109375</v>
      </c>
    </row>
    <row r="7074" spans="1:14" x14ac:dyDescent="0.25">
      <c r="A7074" s="21" t="str">
        <f t="shared" si="110"/>
        <v>MOW L2C CAAG_2036</v>
      </c>
      <c r="B7074" t="s">
        <v>130</v>
      </c>
      <c r="C7074" t="s">
        <v>84</v>
      </c>
      <c r="D7074" t="s">
        <v>25</v>
      </c>
      <c r="E7074" t="s">
        <v>5</v>
      </c>
      <c r="F7074" t="s">
        <v>32</v>
      </c>
      <c r="G7074">
        <v>268813.09375</v>
      </c>
      <c r="H7074">
        <v>89910.8515625</v>
      </c>
      <c r="I7074">
        <v>70385.5390625</v>
      </c>
      <c r="J7074">
        <v>0</v>
      </c>
      <c r="L7074" s="26">
        <v>50040</v>
      </c>
      <c r="M7074">
        <v>13</v>
      </c>
      <c r="N7074">
        <v>98276.7734375</v>
      </c>
    </row>
    <row r="7075" spans="1:14" x14ac:dyDescent="0.25">
      <c r="A7075" s="21" t="str">
        <f t="shared" si="110"/>
        <v>MOW L2C CAAG_2037</v>
      </c>
      <c r="B7075" t="s">
        <v>130</v>
      </c>
      <c r="C7075" t="s">
        <v>84</v>
      </c>
      <c r="D7075" t="s">
        <v>25</v>
      </c>
      <c r="E7075" t="s">
        <v>5</v>
      </c>
      <c r="F7075" t="s">
        <v>32</v>
      </c>
      <c r="G7075">
        <v>272671.1875</v>
      </c>
      <c r="H7075">
        <v>91539.2109375</v>
      </c>
      <c r="I7075">
        <v>71932.90625</v>
      </c>
      <c r="J7075">
        <v>0</v>
      </c>
      <c r="L7075" s="26">
        <v>50405</v>
      </c>
      <c r="M7075">
        <v>14</v>
      </c>
      <c r="N7075">
        <v>108002.8984375</v>
      </c>
    </row>
    <row r="7076" spans="1:14" x14ac:dyDescent="0.25">
      <c r="A7076" s="21" t="str">
        <f t="shared" si="110"/>
        <v>MOW L2C CAAG_2038</v>
      </c>
      <c r="B7076" t="s">
        <v>130</v>
      </c>
      <c r="C7076" t="s">
        <v>84</v>
      </c>
      <c r="D7076" t="s">
        <v>25</v>
      </c>
      <c r="E7076" t="s">
        <v>5</v>
      </c>
      <c r="F7076" t="s">
        <v>32</v>
      </c>
      <c r="G7076">
        <v>277190.0625</v>
      </c>
      <c r="H7076">
        <v>79743.96875</v>
      </c>
      <c r="I7076">
        <v>72653.8125</v>
      </c>
      <c r="J7076">
        <v>0</v>
      </c>
      <c r="L7076" s="26">
        <v>50770</v>
      </c>
      <c r="M7076">
        <v>15</v>
      </c>
      <c r="N7076">
        <v>78866.734375</v>
      </c>
    </row>
    <row r="7077" spans="1:14" x14ac:dyDescent="0.25">
      <c r="A7077" s="21" t="str">
        <f t="shared" si="110"/>
        <v>MOW L2C CAAG_2039</v>
      </c>
      <c r="B7077" t="s">
        <v>130</v>
      </c>
      <c r="C7077" t="s">
        <v>84</v>
      </c>
      <c r="D7077" t="s">
        <v>25</v>
      </c>
      <c r="E7077" t="s">
        <v>5</v>
      </c>
      <c r="F7077" t="s">
        <v>32</v>
      </c>
      <c r="G7077">
        <v>287008.03125</v>
      </c>
      <c r="H7077">
        <v>43267.6328125</v>
      </c>
      <c r="I7077">
        <v>75687.7265625</v>
      </c>
      <c r="J7077">
        <v>0</v>
      </c>
      <c r="L7077" s="26">
        <v>51135</v>
      </c>
      <c r="M7077">
        <v>16</v>
      </c>
      <c r="N7077">
        <v>23912.69921875</v>
      </c>
    </row>
    <row r="7078" spans="1:14" x14ac:dyDescent="0.25">
      <c r="A7078" s="21" t="str">
        <f t="shared" si="110"/>
        <v>MOW L2C CAAG_2040</v>
      </c>
      <c r="B7078" t="s">
        <v>130</v>
      </c>
      <c r="C7078" t="s">
        <v>84</v>
      </c>
      <c r="D7078" t="s">
        <v>25</v>
      </c>
      <c r="E7078" t="s">
        <v>5</v>
      </c>
      <c r="F7078" t="s">
        <v>32</v>
      </c>
      <c r="G7078">
        <v>290075.40625</v>
      </c>
      <c r="H7078">
        <v>40937.546875</v>
      </c>
      <c r="I7078">
        <v>54972.7578125</v>
      </c>
      <c r="J7078">
        <v>133313.8125</v>
      </c>
      <c r="L7078" s="26">
        <v>51501</v>
      </c>
      <c r="M7078">
        <v>17</v>
      </c>
      <c r="N7078">
        <v>19584.337890625</v>
      </c>
    </row>
    <row r="7079" spans="1:14" x14ac:dyDescent="0.25">
      <c r="A7079" s="21" t="str">
        <f t="shared" si="110"/>
        <v>MOW L2C CAAG_2041</v>
      </c>
      <c r="B7079" t="s">
        <v>130</v>
      </c>
      <c r="C7079" t="s">
        <v>84</v>
      </c>
      <c r="D7079" t="s">
        <v>25</v>
      </c>
      <c r="E7079" t="s">
        <v>5</v>
      </c>
      <c r="F7079" t="s">
        <v>32</v>
      </c>
      <c r="G7079">
        <v>292544.65625</v>
      </c>
      <c r="H7079">
        <v>39539.03515625</v>
      </c>
      <c r="I7079">
        <v>54206.16796875</v>
      </c>
      <c r="J7079">
        <v>0</v>
      </c>
      <c r="L7079" s="26">
        <v>51866</v>
      </c>
      <c r="M7079">
        <v>18</v>
      </c>
      <c r="N7079">
        <v>17545.0703125</v>
      </c>
    </row>
    <row r="7080" spans="1:14" x14ac:dyDescent="0.25">
      <c r="A7080" s="21" t="str">
        <f t="shared" si="110"/>
        <v>MOW L2C CAAG_2042</v>
      </c>
      <c r="B7080" t="s">
        <v>130</v>
      </c>
      <c r="C7080" t="s">
        <v>84</v>
      </c>
      <c r="D7080" t="s">
        <v>25</v>
      </c>
      <c r="E7080" t="s">
        <v>5</v>
      </c>
      <c r="F7080" t="s">
        <v>32</v>
      </c>
      <c r="G7080">
        <v>296594.15625</v>
      </c>
      <c r="H7080">
        <v>33697.22265625</v>
      </c>
      <c r="I7080">
        <v>54454.33984375</v>
      </c>
      <c r="J7080">
        <v>0</v>
      </c>
      <c r="L7080" s="26">
        <v>52231</v>
      </c>
      <c r="M7080">
        <v>19</v>
      </c>
      <c r="N7080">
        <v>12494.1767578125</v>
      </c>
    </row>
    <row r="7081" spans="1:14" x14ac:dyDescent="0.25">
      <c r="A7081" s="21" t="str">
        <f t="shared" si="110"/>
        <v>MOW L2C CAAG_2043</v>
      </c>
      <c r="B7081" t="s">
        <v>130</v>
      </c>
      <c r="C7081" t="s">
        <v>84</v>
      </c>
      <c r="D7081" t="s">
        <v>25</v>
      </c>
      <c r="E7081" t="s">
        <v>5</v>
      </c>
      <c r="F7081" t="s">
        <v>32</v>
      </c>
      <c r="G7081">
        <v>299773.65625</v>
      </c>
      <c r="H7081">
        <v>35356.3515625</v>
      </c>
      <c r="I7081">
        <v>177415.3125</v>
      </c>
      <c r="J7081">
        <v>0</v>
      </c>
      <c r="L7081" s="26">
        <v>52596</v>
      </c>
      <c r="M7081">
        <v>20</v>
      </c>
      <c r="N7081">
        <v>13054.806640625</v>
      </c>
    </row>
    <row r="7082" spans="1:14" x14ac:dyDescent="0.25">
      <c r="A7082" s="21" t="str">
        <f t="shared" si="110"/>
        <v>MOW L2C CAAG_2024</v>
      </c>
      <c r="B7082" t="s">
        <v>130</v>
      </c>
      <c r="C7082" t="s">
        <v>84</v>
      </c>
      <c r="D7082" t="s">
        <v>25</v>
      </c>
      <c r="E7082" t="s">
        <v>5</v>
      </c>
      <c r="F7082" t="s">
        <v>8</v>
      </c>
      <c r="G7082">
        <v>0</v>
      </c>
      <c r="H7082">
        <v>0</v>
      </c>
      <c r="I7082">
        <v>0</v>
      </c>
      <c r="J7082">
        <v>0</v>
      </c>
      <c r="L7082" s="26">
        <v>45657</v>
      </c>
      <c r="M7082">
        <v>1</v>
      </c>
      <c r="N7082">
        <v>0</v>
      </c>
    </row>
    <row r="7083" spans="1:14" x14ac:dyDescent="0.25">
      <c r="A7083" s="21" t="str">
        <f t="shared" si="110"/>
        <v>MOW L2C CAAG_2025</v>
      </c>
      <c r="B7083" t="s">
        <v>130</v>
      </c>
      <c r="C7083" t="s">
        <v>84</v>
      </c>
      <c r="D7083" t="s">
        <v>25</v>
      </c>
      <c r="E7083" t="s">
        <v>5</v>
      </c>
      <c r="F7083" t="s">
        <v>8</v>
      </c>
      <c r="G7083">
        <v>0</v>
      </c>
      <c r="H7083">
        <v>0</v>
      </c>
      <c r="I7083">
        <v>0</v>
      </c>
      <c r="J7083">
        <v>0</v>
      </c>
      <c r="L7083" s="26">
        <v>46022</v>
      </c>
      <c r="M7083">
        <v>2</v>
      </c>
      <c r="N7083">
        <v>0</v>
      </c>
    </row>
    <row r="7084" spans="1:14" x14ac:dyDescent="0.25">
      <c r="A7084" s="21" t="str">
        <f t="shared" si="110"/>
        <v>MOW L2C CAAG_2026</v>
      </c>
      <c r="B7084" t="s">
        <v>130</v>
      </c>
      <c r="C7084" t="s">
        <v>84</v>
      </c>
      <c r="D7084" t="s">
        <v>25</v>
      </c>
      <c r="E7084" t="s">
        <v>5</v>
      </c>
      <c r="F7084" t="s">
        <v>8</v>
      </c>
      <c r="G7084">
        <v>0</v>
      </c>
      <c r="H7084">
        <v>0</v>
      </c>
      <c r="I7084">
        <v>0</v>
      </c>
      <c r="J7084">
        <v>0</v>
      </c>
      <c r="L7084" s="26">
        <v>46387</v>
      </c>
      <c r="M7084">
        <v>3</v>
      </c>
      <c r="N7084">
        <v>0</v>
      </c>
    </row>
    <row r="7085" spans="1:14" x14ac:dyDescent="0.25">
      <c r="A7085" s="21" t="str">
        <f t="shared" si="110"/>
        <v>MOW L2C CAAG_2027</v>
      </c>
      <c r="B7085" t="s">
        <v>130</v>
      </c>
      <c r="C7085" t="s">
        <v>84</v>
      </c>
      <c r="D7085" t="s">
        <v>25</v>
      </c>
      <c r="E7085" t="s">
        <v>5</v>
      </c>
      <c r="F7085" t="s">
        <v>8</v>
      </c>
      <c r="G7085">
        <v>0</v>
      </c>
      <c r="H7085">
        <v>0</v>
      </c>
      <c r="I7085">
        <v>0</v>
      </c>
      <c r="J7085">
        <v>0</v>
      </c>
      <c r="L7085" s="26">
        <v>46752</v>
      </c>
      <c r="M7085">
        <v>4</v>
      </c>
      <c r="N7085">
        <v>0</v>
      </c>
    </row>
    <row r="7086" spans="1:14" x14ac:dyDescent="0.25">
      <c r="A7086" s="21" t="str">
        <f t="shared" si="110"/>
        <v>MOW L2C CAAG_2028</v>
      </c>
      <c r="B7086" t="s">
        <v>130</v>
      </c>
      <c r="C7086" t="s">
        <v>84</v>
      </c>
      <c r="D7086" t="s">
        <v>25</v>
      </c>
      <c r="E7086" t="s">
        <v>5</v>
      </c>
      <c r="F7086" t="s">
        <v>8</v>
      </c>
      <c r="G7086">
        <v>0</v>
      </c>
      <c r="H7086">
        <v>0</v>
      </c>
      <c r="I7086">
        <v>0</v>
      </c>
      <c r="J7086">
        <v>0</v>
      </c>
      <c r="L7086" s="26">
        <v>47118</v>
      </c>
      <c r="M7086">
        <v>5</v>
      </c>
      <c r="N7086">
        <v>0</v>
      </c>
    </row>
    <row r="7087" spans="1:14" x14ac:dyDescent="0.25">
      <c r="A7087" s="21" t="str">
        <f t="shared" si="110"/>
        <v>MOW L2C CAAG_2029</v>
      </c>
      <c r="B7087" t="s">
        <v>130</v>
      </c>
      <c r="C7087" t="s">
        <v>84</v>
      </c>
      <c r="D7087" t="s">
        <v>25</v>
      </c>
      <c r="E7087" t="s">
        <v>5</v>
      </c>
      <c r="F7087" t="s">
        <v>8</v>
      </c>
      <c r="G7087">
        <v>0</v>
      </c>
      <c r="H7087">
        <v>0</v>
      </c>
      <c r="I7087">
        <v>0</v>
      </c>
      <c r="J7087">
        <v>0</v>
      </c>
      <c r="L7087" s="26">
        <v>47483</v>
      </c>
      <c r="M7087">
        <v>6</v>
      </c>
      <c r="N7087">
        <v>0</v>
      </c>
    </row>
    <row r="7088" spans="1:14" x14ac:dyDescent="0.25">
      <c r="A7088" s="21" t="str">
        <f t="shared" si="110"/>
        <v>MOW L2C CAAG_2030</v>
      </c>
      <c r="B7088" t="s">
        <v>130</v>
      </c>
      <c r="C7088" t="s">
        <v>84</v>
      </c>
      <c r="D7088" t="s">
        <v>25</v>
      </c>
      <c r="E7088" t="s">
        <v>5</v>
      </c>
      <c r="F7088" t="s">
        <v>8</v>
      </c>
      <c r="G7088">
        <v>0</v>
      </c>
      <c r="H7088">
        <v>0</v>
      </c>
      <c r="I7088">
        <v>0</v>
      </c>
      <c r="J7088">
        <v>0</v>
      </c>
      <c r="L7088" s="26">
        <v>47848</v>
      </c>
      <c r="M7088">
        <v>7</v>
      </c>
      <c r="N7088">
        <v>0</v>
      </c>
    </row>
    <row r="7089" spans="1:14" x14ac:dyDescent="0.25">
      <c r="A7089" s="21" t="str">
        <f t="shared" si="110"/>
        <v>MOW L2C CAAG_2031</v>
      </c>
      <c r="B7089" t="s">
        <v>130</v>
      </c>
      <c r="C7089" t="s">
        <v>84</v>
      </c>
      <c r="D7089" t="s">
        <v>25</v>
      </c>
      <c r="E7089" t="s">
        <v>5</v>
      </c>
      <c r="F7089" t="s">
        <v>8</v>
      </c>
      <c r="G7089">
        <v>0</v>
      </c>
      <c r="H7089">
        <v>0</v>
      </c>
      <c r="I7089">
        <v>0</v>
      </c>
      <c r="J7089">
        <v>0</v>
      </c>
      <c r="L7089" s="26">
        <v>48213</v>
      </c>
      <c r="M7089">
        <v>8</v>
      </c>
      <c r="N7089">
        <v>0</v>
      </c>
    </row>
    <row r="7090" spans="1:14" x14ac:dyDescent="0.25">
      <c r="A7090" s="21" t="str">
        <f t="shared" si="110"/>
        <v>MOW L2C CAAG_2032</v>
      </c>
      <c r="B7090" t="s">
        <v>130</v>
      </c>
      <c r="C7090" t="s">
        <v>84</v>
      </c>
      <c r="D7090" t="s">
        <v>25</v>
      </c>
      <c r="E7090" t="s">
        <v>5</v>
      </c>
      <c r="F7090" t="s">
        <v>8</v>
      </c>
      <c r="G7090">
        <v>0</v>
      </c>
      <c r="H7090">
        <v>0</v>
      </c>
      <c r="I7090">
        <v>0</v>
      </c>
      <c r="J7090">
        <v>0</v>
      </c>
      <c r="L7090" s="26">
        <v>48579</v>
      </c>
      <c r="M7090">
        <v>9</v>
      </c>
      <c r="N7090">
        <v>0</v>
      </c>
    </row>
    <row r="7091" spans="1:14" x14ac:dyDescent="0.25">
      <c r="A7091" s="21" t="str">
        <f t="shared" si="110"/>
        <v>MOW L2C CAAG_2033</v>
      </c>
      <c r="B7091" t="s">
        <v>130</v>
      </c>
      <c r="C7091" t="s">
        <v>84</v>
      </c>
      <c r="D7091" t="s">
        <v>25</v>
      </c>
      <c r="E7091" t="s">
        <v>5</v>
      </c>
      <c r="F7091" t="s">
        <v>8</v>
      </c>
      <c r="G7091">
        <v>0</v>
      </c>
      <c r="H7091">
        <v>0</v>
      </c>
      <c r="I7091">
        <v>0</v>
      </c>
      <c r="J7091">
        <v>0</v>
      </c>
      <c r="L7091" s="26">
        <v>48944</v>
      </c>
      <c r="M7091">
        <v>10</v>
      </c>
      <c r="N7091">
        <v>0</v>
      </c>
    </row>
    <row r="7092" spans="1:14" x14ac:dyDescent="0.25">
      <c r="A7092" s="21" t="str">
        <f t="shared" si="110"/>
        <v>MOW L2C CAAG_2034</v>
      </c>
      <c r="B7092" t="s">
        <v>130</v>
      </c>
      <c r="C7092" t="s">
        <v>84</v>
      </c>
      <c r="D7092" t="s">
        <v>25</v>
      </c>
      <c r="E7092" t="s">
        <v>5</v>
      </c>
      <c r="F7092" t="s">
        <v>8</v>
      </c>
      <c r="G7092">
        <v>0</v>
      </c>
      <c r="H7092">
        <v>0</v>
      </c>
      <c r="I7092">
        <v>0</v>
      </c>
      <c r="J7092">
        <v>0</v>
      </c>
      <c r="L7092" s="26">
        <v>49309</v>
      </c>
      <c r="M7092">
        <v>11</v>
      </c>
      <c r="N7092">
        <v>0</v>
      </c>
    </row>
    <row r="7093" spans="1:14" x14ac:dyDescent="0.25">
      <c r="A7093" s="21" t="str">
        <f t="shared" si="110"/>
        <v>MOW L2C CAAG_2035</v>
      </c>
      <c r="B7093" t="s">
        <v>130</v>
      </c>
      <c r="C7093" t="s">
        <v>84</v>
      </c>
      <c r="D7093" t="s">
        <v>25</v>
      </c>
      <c r="E7093" t="s">
        <v>5</v>
      </c>
      <c r="F7093" t="s">
        <v>8</v>
      </c>
      <c r="G7093">
        <v>0</v>
      </c>
      <c r="H7093">
        <v>0</v>
      </c>
      <c r="I7093">
        <v>0</v>
      </c>
      <c r="J7093">
        <v>0</v>
      </c>
      <c r="L7093" s="26">
        <v>49674</v>
      </c>
      <c r="M7093">
        <v>12</v>
      </c>
      <c r="N7093">
        <v>0</v>
      </c>
    </row>
    <row r="7094" spans="1:14" x14ac:dyDescent="0.25">
      <c r="A7094" s="21" t="str">
        <f t="shared" si="110"/>
        <v>MOW L2C CAAG_2036</v>
      </c>
      <c r="B7094" t="s">
        <v>130</v>
      </c>
      <c r="C7094" t="s">
        <v>84</v>
      </c>
      <c r="D7094" t="s">
        <v>25</v>
      </c>
      <c r="E7094" t="s">
        <v>5</v>
      </c>
      <c r="F7094" t="s">
        <v>8</v>
      </c>
      <c r="G7094">
        <v>0</v>
      </c>
      <c r="H7094">
        <v>0</v>
      </c>
      <c r="I7094">
        <v>0</v>
      </c>
      <c r="J7094">
        <v>0</v>
      </c>
      <c r="L7094" s="26">
        <v>50040</v>
      </c>
      <c r="M7094">
        <v>13</v>
      </c>
      <c r="N7094">
        <v>0</v>
      </c>
    </row>
    <row r="7095" spans="1:14" x14ac:dyDescent="0.25">
      <c r="A7095" s="21" t="str">
        <f t="shared" si="110"/>
        <v>MOW L2C CAAG_2037</v>
      </c>
      <c r="B7095" t="s">
        <v>130</v>
      </c>
      <c r="C7095" t="s">
        <v>84</v>
      </c>
      <c r="D7095" t="s">
        <v>25</v>
      </c>
      <c r="E7095" t="s">
        <v>5</v>
      </c>
      <c r="F7095" t="s">
        <v>8</v>
      </c>
      <c r="G7095">
        <v>0</v>
      </c>
      <c r="H7095">
        <v>0</v>
      </c>
      <c r="I7095">
        <v>0</v>
      </c>
      <c r="J7095">
        <v>0</v>
      </c>
      <c r="L7095" s="26">
        <v>50405</v>
      </c>
      <c r="M7095">
        <v>14</v>
      </c>
      <c r="N7095">
        <v>0</v>
      </c>
    </row>
    <row r="7096" spans="1:14" x14ac:dyDescent="0.25">
      <c r="A7096" s="21" t="str">
        <f t="shared" si="110"/>
        <v>MOW L2C CAAG_2038</v>
      </c>
      <c r="B7096" t="s">
        <v>130</v>
      </c>
      <c r="C7096" t="s">
        <v>84</v>
      </c>
      <c r="D7096" t="s">
        <v>25</v>
      </c>
      <c r="E7096" t="s">
        <v>5</v>
      </c>
      <c r="F7096" t="s">
        <v>8</v>
      </c>
      <c r="G7096">
        <v>0</v>
      </c>
      <c r="H7096">
        <v>0</v>
      </c>
      <c r="I7096">
        <v>0</v>
      </c>
      <c r="J7096">
        <v>0</v>
      </c>
      <c r="L7096" s="26">
        <v>50770</v>
      </c>
      <c r="M7096">
        <v>15</v>
      </c>
      <c r="N7096">
        <v>0</v>
      </c>
    </row>
    <row r="7097" spans="1:14" x14ac:dyDescent="0.25">
      <c r="A7097" s="21" t="str">
        <f t="shared" si="110"/>
        <v>MOW L2C CAAG_2039</v>
      </c>
      <c r="B7097" t="s">
        <v>130</v>
      </c>
      <c r="C7097" t="s">
        <v>84</v>
      </c>
      <c r="D7097" t="s">
        <v>25</v>
      </c>
      <c r="E7097" t="s">
        <v>5</v>
      </c>
      <c r="F7097" t="s">
        <v>8</v>
      </c>
      <c r="G7097">
        <v>0</v>
      </c>
      <c r="H7097">
        <v>0</v>
      </c>
      <c r="I7097">
        <v>0</v>
      </c>
      <c r="J7097">
        <v>0</v>
      </c>
      <c r="L7097" s="26">
        <v>51135</v>
      </c>
      <c r="M7097">
        <v>16</v>
      </c>
      <c r="N7097">
        <v>0</v>
      </c>
    </row>
    <row r="7098" spans="1:14" x14ac:dyDescent="0.25">
      <c r="A7098" s="21" t="str">
        <f t="shared" si="110"/>
        <v>MOW L2C CAAG_2040</v>
      </c>
      <c r="B7098" t="s">
        <v>130</v>
      </c>
      <c r="C7098" t="s">
        <v>84</v>
      </c>
      <c r="D7098" t="s">
        <v>25</v>
      </c>
      <c r="E7098" t="s">
        <v>5</v>
      </c>
      <c r="F7098" t="s">
        <v>8</v>
      </c>
      <c r="G7098">
        <v>0</v>
      </c>
      <c r="H7098">
        <v>0</v>
      </c>
      <c r="I7098">
        <v>0</v>
      </c>
      <c r="J7098">
        <v>0</v>
      </c>
      <c r="L7098" s="26">
        <v>51501</v>
      </c>
      <c r="M7098">
        <v>17</v>
      </c>
      <c r="N7098">
        <v>0</v>
      </c>
    </row>
    <row r="7099" spans="1:14" x14ac:dyDescent="0.25">
      <c r="A7099" s="21" t="str">
        <f t="shared" si="110"/>
        <v>MOW L2C CAAG_2041</v>
      </c>
      <c r="B7099" t="s">
        <v>130</v>
      </c>
      <c r="C7099" t="s">
        <v>84</v>
      </c>
      <c r="D7099" t="s">
        <v>25</v>
      </c>
      <c r="E7099" t="s">
        <v>5</v>
      </c>
      <c r="F7099" t="s">
        <v>8</v>
      </c>
      <c r="G7099">
        <v>0</v>
      </c>
      <c r="H7099">
        <v>0</v>
      </c>
      <c r="I7099">
        <v>0</v>
      </c>
      <c r="J7099">
        <v>0</v>
      </c>
      <c r="L7099" s="26">
        <v>51866</v>
      </c>
      <c r="M7099">
        <v>18</v>
      </c>
      <c r="N7099">
        <v>0</v>
      </c>
    </row>
    <row r="7100" spans="1:14" x14ac:dyDescent="0.25">
      <c r="A7100" s="21" t="str">
        <f t="shared" si="110"/>
        <v>MOW L2C CAAG_2042</v>
      </c>
      <c r="B7100" t="s">
        <v>130</v>
      </c>
      <c r="C7100" t="s">
        <v>84</v>
      </c>
      <c r="D7100" t="s">
        <v>25</v>
      </c>
      <c r="E7100" t="s">
        <v>5</v>
      </c>
      <c r="F7100" t="s">
        <v>8</v>
      </c>
      <c r="G7100">
        <v>0</v>
      </c>
      <c r="H7100">
        <v>0</v>
      </c>
      <c r="I7100">
        <v>0</v>
      </c>
      <c r="J7100">
        <v>0</v>
      </c>
      <c r="L7100" s="26">
        <v>52231</v>
      </c>
      <c r="M7100">
        <v>19</v>
      </c>
      <c r="N7100">
        <v>0</v>
      </c>
    </row>
    <row r="7101" spans="1:14" x14ac:dyDescent="0.25">
      <c r="A7101" s="21" t="str">
        <f t="shared" si="110"/>
        <v>MOW L2C CAAG_2043</v>
      </c>
      <c r="B7101" t="s">
        <v>130</v>
      </c>
      <c r="C7101" t="s">
        <v>84</v>
      </c>
      <c r="D7101" t="s">
        <v>25</v>
      </c>
      <c r="E7101" t="s">
        <v>5</v>
      </c>
      <c r="F7101" t="s">
        <v>8</v>
      </c>
      <c r="G7101">
        <v>0</v>
      </c>
      <c r="H7101">
        <v>0</v>
      </c>
      <c r="I7101">
        <v>0</v>
      </c>
      <c r="J7101">
        <v>0</v>
      </c>
      <c r="L7101" s="26">
        <v>52596</v>
      </c>
      <c r="M7101">
        <v>20</v>
      </c>
      <c r="N7101">
        <v>0</v>
      </c>
    </row>
    <row r="7102" spans="1:14" x14ac:dyDescent="0.25">
      <c r="A7102" s="21" t="str">
        <f t="shared" si="110"/>
        <v>MOW L2N CAAG_2024</v>
      </c>
      <c r="B7102" t="s">
        <v>130</v>
      </c>
      <c r="C7102" t="s">
        <v>84</v>
      </c>
      <c r="D7102" t="s">
        <v>26</v>
      </c>
      <c r="E7102" t="s">
        <v>29</v>
      </c>
      <c r="F7102" t="s">
        <v>28</v>
      </c>
      <c r="K7102">
        <v>0</v>
      </c>
      <c r="L7102" s="26">
        <v>45657</v>
      </c>
      <c r="M7102">
        <v>1</v>
      </c>
    </row>
    <row r="7103" spans="1:14" x14ac:dyDescent="0.25">
      <c r="A7103" s="21" t="str">
        <f t="shared" si="110"/>
        <v>MOW L2N CAAG_2025</v>
      </c>
      <c r="B7103" t="s">
        <v>130</v>
      </c>
      <c r="C7103" t="s">
        <v>84</v>
      </c>
      <c r="D7103" t="s">
        <v>26</v>
      </c>
      <c r="E7103" t="s">
        <v>29</v>
      </c>
      <c r="F7103" t="s">
        <v>28</v>
      </c>
      <c r="K7103">
        <v>0</v>
      </c>
      <c r="L7103" s="26">
        <v>46022</v>
      </c>
      <c r="M7103">
        <v>2</v>
      </c>
    </row>
    <row r="7104" spans="1:14" x14ac:dyDescent="0.25">
      <c r="A7104" s="21" t="str">
        <f t="shared" si="110"/>
        <v>MOW L2N CAAG_2026</v>
      </c>
      <c r="B7104" t="s">
        <v>130</v>
      </c>
      <c r="C7104" t="s">
        <v>84</v>
      </c>
      <c r="D7104" t="s">
        <v>26</v>
      </c>
      <c r="E7104" t="s">
        <v>29</v>
      </c>
      <c r="F7104" t="s">
        <v>28</v>
      </c>
      <c r="K7104">
        <v>0</v>
      </c>
      <c r="L7104" s="26">
        <v>46387</v>
      </c>
      <c r="M7104">
        <v>3</v>
      </c>
    </row>
    <row r="7105" spans="1:13" x14ac:dyDescent="0.25">
      <c r="A7105" s="21" t="str">
        <f t="shared" si="110"/>
        <v>MOW L2N CAAG_2027</v>
      </c>
      <c r="B7105" t="s">
        <v>130</v>
      </c>
      <c r="C7105" t="s">
        <v>84</v>
      </c>
      <c r="D7105" t="s">
        <v>26</v>
      </c>
      <c r="E7105" t="s">
        <v>29</v>
      </c>
      <c r="F7105" t="s">
        <v>28</v>
      </c>
      <c r="K7105">
        <v>0</v>
      </c>
      <c r="L7105" s="26">
        <v>46752</v>
      </c>
      <c r="M7105">
        <v>4</v>
      </c>
    </row>
    <row r="7106" spans="1:13" x14ac:dyDescent="0.25">
      <c r="A7106" s="21" t="str">
        <f t="shared" ref="A7106:A7169" si="111">B7106&amp;" "&amp;D7106&amp;" "&amp;C7106&amp;"_"&amp;YEAR(L7106)</f>
        <v>MOW L2N CAAG_2028</v>
      </c>
      <c r="B7106" t="s">
        <v>130</v>
      </c>
      <c r="C7106" t="s">
        <v>84</v>
      </c>
      <c r="D7106" t="s">
        <v>26</v>
      </c>
      <c r="E7106" t="s">
        <v>29</v>
      </c>
      <c r="F7106" t="s">
        <v>28</v>
      </c>
      <c r="K7106">
        <v>0</v>
      </c>
      <c r="L7106" s="26">
        <v>47118</v>
      </c>
      <c r="M7106">
        <v>5</v>
      </c>
    </row>
    <row r="7107" spans="1:13" x14ac:dyDescent="0.25">
      <c r="A7107" s="21" t="str">
        <f t="shared" si="111"/>
        <v>MOW L2N CAAG_2029</v>
      </c>
      <c r="B7107" t="s">
        <v>130</v>
      </c>
      <c r="C7107" t="s">
        <v>84</v>
      </c>
      <c r="D7107" t="s">
        <v>26</v>
      </c>
      <c r="E7107" t="s">
        <v>29</v>
      </c>
      <c r="F7107" t="s">
        <v>28</v>
      </c>
      <c r="K7107">
        <v>0</v>
      </c>
      <c r="L7107" s="26">
        <v>47483</v>
      </c>
      <c r="M7107">
        <v>6</v>
      </c>
    </row>
    <row r="7108" spans="1:13" x14ac:dyDescent="0.25">
      <c r="A7108" s="21" t="str">
        <f t="shared" si="111"/>
        <v>MOW L2N CAAG_2030</v>
      </c>
      <c r="B7108" t="s">
        <v>130</v>
      </c>
      <c r="C7108" t="s">
        <v>84</v>
      </c>
      <c r="D7108" t="s">
        <v>26</v>
      </c>
      <c r="E7108" t="s">
        <v>29</v>
      </c>
      <c r="F7108" t="s">
        <v>28</v>
      </c>
      <c r="K7108">
        <v>0</v>
      </c>
      <c r="L7108" s="26">
        <v>47848</v>
      </c>
      <c r="M7108">
        <v>7</v>
      </c>
    </row>
    <row r="7109" spans="1:13" x14ac:dyDescent="0.25">
      <c r="A7109" s="21" t="str">
        <f t="shared" si="111"/>
        <v>MOW L2N CAAG_2031</v>
      </c>
      <c r="B7109" t="s">
        <v>130</v>
      </c>
      <c r="C7109" t="s">
        <v>84</v>
      </c>
      <c r="D7109" t="s">
        <v>26</v>
      </c>
      <c r="E7109" t="s">
        <v>29</v>
      </c>
      <c r="F7109" t="s">
        <v>28</v>
      </c>
      <c r="K7109">
        <v>0</v>
      </c>
      <c r="L7109" s="26">
        <v>48213</v>
      </c>
      <c r="M7109">
        <v>8</v>
      </c>
    </row>
    <row r="7110" spans="1:13" x14ac:dyDescent="0.25">
      <c r="A7110" s="21" t="str">
        <f t="shared" si="111"/>
        <v>MOW L2N CAAG_2032</v>
      </c>
      <c r="B7110" t="s">
        <v>130</v>
      </c>
      <c r="C7110" t="s">
        <v>84</v>
      </c>
      <c r="D7110" t="s">
        <v>26</v>
      </c>
      <c r="E7110" t="s">
        <v>29</v>
      </c>
      <c r="F7110" t="s">
        <v>28</v>
      </c>
      <c r="K7110">
        <v>0</v>
      </c>
      <c r="L7110" s="26">
        <v>48579</v>
      </c>
      <c r="M7110">
        <v>9</v>
      </c>
    </row>
    <row r="7111" spans="1:13" x14ac:dyDescent="0.25">
      <c r="A7111" s="21" t="str">
        <f t="shared" si="111"/>
        <v>MOW L2N CAAG_2033</v>
      </c>
      <c r="B7111" t="s">
        <v>130</v>
      </c>
      <c r="C7111" t="s">
        <v>84</v>
      </c>
      <c r="D7111" t="s">
        <v>26</v>
      </c>
      <c r="E7111" t="s">
        <v>29</v>
      </c>
      <c r="F7111" t="s">
        <v>28</v>
      </c>
      <c r="K7111">
        <v>0</v>
      </c>
      <c r="L7111" s="26">
        <v>48944</v>
      </c>
      <c r="M7111">
        <v>10</v>
      </c>
    </row>
    <row r="7112" spans="1:13" x14ac:dyDescent="0.25">
      <c r="A7112" s="21" t="str">
        <f t="shared" si="111"/>
        <v>MOW L2N CAAG_2034</v>
      </c>
      <c r="B7112" t="s">
        <v>130</v>
      </c>
      <c r="C7112" t="s">
        <v>84</v>
      </c>
      <c r="D7112" t="s">
        <v>26</v>
      </c>
      <c r="E7112" t="s">
        <v>29</v>
      </c>
      <c r="F7112" t="s">
        <v>28</v>
      </c>
      <c r="K7112">
        <v>0</v>
      </c>
      <c r="L7112" s="26">
        <v>49309</v>
      </c>
      <c r="M7112">
        <v>11</v>
      </c>
    </row>
    <row r="7113" spans="1:13" x14ac:dyDescent="0.25">
      <c r="A7113" s="21" t="str">
        <f t="shared" si="111"/>
        <v>MOW L2N CAAG_2035</v>
      </c>
      <c r="B7113" t="s">
        <v>130</v>
      </c>
      <c r="C7113" t="s">
        <v>84</v>
      </c>
      <c r="D7113" t="s">
        <v>26</v>
      </c>
      <c r="E7113" t="s">
        <v>29</v>
      </c>
      <c r="F7113" t="s">
        <v>28</v>
      </c>
      <c r="K7113">
        <v>0</v>
      </c>
      <c r="L7113" s="26">
        <v>49674</v>
      </c>
      <c r="M7113">
        <v>12</v>
      </c>
    </row>
    <row r="7114" spans="1:13" x14ac:dyDescent="0.25">
      <c r="A7114" s="21" t="str">
        <f t="shared" si="111"/>
        <v>MOW L2N CAAG_2036</v>
      </c>
      <c r="B7114" t="s">
        <v>130</v>
      </c>
      <c r="C7114" t="s">
        <v>84</v>
      </c>
      <c r="D7114" t="s">
        <v>26</v>
      </c>
      <c r="E7114" t="s">
        <v>29</v>
      </c>
      <c r="F7114" t="s">
        <v>28</v>
      </c>
      <c r="K7114">
        <v>0</v>
      </c>
      <c r="L7114" s="26">
        <v>50040</v>
      </c>
      <c r="M7114">
        <v>13</v>
      </c>
    </row>
    <row r="7115" spans="1:13" x14ac:dyDescent="0.25">
      <c r="A7115" s="21" t="str">
        <f t="shared" si="111"/>
        <v>MOW L2N CAAG_2037</v>
      </c>
      <c r="B7115" t="s">
        <v>130</v>
      </c>
      <c r="C7115" t="s">
        <v>84</v>
      </c>
      <c r="D7115" t="s">
        <v>26</v>
      </c>
      <c r="E7115" t="s">
        <v>29</v>
      </c>
      <c r="F7115" t="s">
        <v>28</v>
      </c>
      <c r="K7115">
        <v>0</v>
      </c>
      <c r="L7115" s="26">
        <v>50405</v>
      </c>
      <c r="M7115">
        <v>14</v>
      </c>
    </row>
    <row r="7116" spans="1:13" x14ac:dyDescent="0.25">
      <c r="A7116" s="21" t="str">
        <f t="shared" si="111"/>
        <v>MOW L2N CAAG_2038</v>
      </c>
      <c r="B7116" t="s">
        <v>130</v>
      </c>
      <c r="C7116" t="s">
        <v>84</v>
      </c>
      <c r="D7116" t="s">
        <v>26</v>
      </c>
      <c r="E7116" t="s">
        <v>29</v>
      </c>
      <c r="F7116" t="s">
        <v>28</v>
      </c>
      <c r="K7116">
        <v>0</v>
      </c>
      <c r="L7116" s="26">
        <v>50770</v>
      </c>
      <c r="M7116">
        <v>15</v>
      </c>
    </row>
    <row r="7117" spans="1:13" x14ac:dyDescent="0.25">
      <c r="A7117" s="21" t="str">
        <f t="shared" si="111"/>
        <v>MOW L2N CAAG_2039</v>
      </c>
      <c r="B7117" t="s">
        <v>130</v>
      </c>
      <c r="C7117" t="s">
        <v>84</v>
      </c>
      <c r="D7117" t="s">
        <v>26</v>
      </c>
      <c r="E7117" t="s">
        <v>29</v>
      </c>
      <c r="F7117" t="s">
        <v>28</v>
      </c>
      <c r="K7117">
        <v>0</v>
      </c>
      <c r="L7117" s="26">
        <v>51135</v>
      </c>
      <c r="M7117">
        <v>16</v>
      </c>
    </row>
    <row r="7118" spans="1:13" x14ac:dyDescent="0.25">
      <c r="A7118" s="21" t="str">
        <f t="shared" si="111"/>
        <v>MOW L2N CAAG_2040</v>
      </c>
      <c r="B7118" t="s">
        <v>130</v>
      </c>
      <c r="C7118" t="s">
        <v>84</v>
      </c>
      <c r="D7118" t="s">
        <v>26</v>
      </c>
      <c r="E7118" t="s">
        <v>29</v>
      </c>
      <c r="F7118" t="s">
        <v>28</v>
      </c>
      <c r="K7118">
        <v>0</v>
      </c>
      <c r="L7118" s="26">
        <v>51501</v>
      </c>
      <c r="M7118">
        <v>17</v>
      </c>
    </row>
    <row r="7119" spans="1:13" x14ac:dyDescent="0.25">
      <c r="A7119" s="21" t="str">
        <f t="shared" si="111"/>
        <v>MOW L2N CAAG_2041</v>
      </c>
      <c r="B7119" t="s">
        <v>130</v>
      </c>
      <c r="C7119" t="s">
        <v>84</v>
      </c>
      <c r="D7119" t="s">
        <v>26</v>
      </c>
      <c r="E7119" t="s">
        <v>29</v>
      </c>
      <c r="F7119" t="s">
        <v>28</v>
      </c>
      <c r="K7119">
        <v>0</v>
      </c>
      <c r="L7119" s="26">
        <v>51866</v>
      </c>
      <c r="M7119">
        <v>18</v>
      </c>
    </row>
    <row r="7120" spans="1:13" x14ac:dyDescent="0.25">
      <c r="A7120" s="21" t="str">
        <f t="shared" si="111"/>
        <v>MOW L2N CAAG_2042</v>
      </c>
      <c r="B7120" t="s">
        <v>130</v>
      </c>
      <c r="C7120" t="s">
        <v>84</v>
      </c>
      <c r="D7120" t="s">
        <v>26</v>
      </c>
      <c r="E7120" t="s">
        <v>29</v>
      </c>
      <c r="F7120" t="s">
        <v>28</v>
      </c>
      <c r="K7120">
        <v>0</v>
      </c>
      <c r="L7120" s="26">
        <v>52231</v>
      </c>
      <c r="M7120">
        <v>19</v>
      </c>
    </row>
    <row r="7121" spans="1:13" x14ac:dyDescent="0.25">
      <c r="A7121" s="21" t="str">
        <f t="shared" si="111"/>
        <v>MOW L2N CAAG_2043</v>
      </c>
      <c r="B7121" t="s">
        <v>130</v>
      </c>
      <c r="C7121" t="s">
        <v>84</v>
      </c>
      <c r="D7121" t="s">
        <v>26</v>
      </c>
      <c r="E7121" t="s">
        <v>29</v>
      </c>
      <c r="F7121" t="s">
        <v>28</v>
      </c>
      <c r="K7121">
        <v>0</v>
      </c>
      <c r="L7121" s="26">
        <v>52596</v>
      </c>
      <c r="M7121">
        <v>20</v>
      </c>
    </row>
    <row r="7122" spans="1:13" x14ac:dyDescent="0.25">
      <c r="A7122" s="21" t="str">
        <f t="shared" si="111"/>
        <v>MOW L2N CAAG_2024</v>
      </c>
      <c r="B7122" t="s">
        <v>130</v>
      </c>
      <c r="C7122" t="s">
        <v>84</v>
      </c>
      <c r="D7122" t="s">
        <v>26</v>
      </c>
      <c r="E7122" t="s">
        <v>29</v>
      </c>
      <c r="F7122" t="s">
        <v>31</v>
      </c>
      <c r="K7122">
        <v>0</v>
      </c>
      <c r="L7122" s="26">
        <v>45657</v>
      </c>
      <c r="M7122">
        <v>1</v>
      </c>
    </row>
    <row r="7123" spans="1:13" x14ac:dyDescent="0.25">
      <c r="A7123" s="21" t="str">
        <f t="shared" si="111"/>
        <v>MOW L2N CAAG_2025</v>
      </c>
      <c r="B7123" t="s">
        <v>130</v>
      </c>
      <c r="C7123" t="s">
        <v>84</v>
      </c>
      <c r="D7123" t="s">
        <v>26</v>
      </c>
      <c r="E7123" t="s">
        <v>29</v>
      </c>
      <c r="F7123" t="s">
        <v>31</v>
      </c>
      <c r="K7123">
        <v>0</v>
      </c>
      <c r="L7123" s="26">
        <v>46022</v>
      </c>
      <c r="M7123">
        <v>2</v>
      </c>
    </row>
    <row r="7124" spans="1:13" x14ac:dyDescent="0.25">
      <c r="A7124" s="21" t="str">
        <f t="shared" si="111"/>
        <v>MOW L2N CAAG_2026</v>
      </c>
      <c r="B7124" t="s">
        <v>130</v>
      </c>
      <c r="C7124" t="s">
        <v>84</v>
      </c>
      <c r="D7124" t="s">
        <v>26</v>
      </c>
      <c r="E7124" t="s">
        <v>29</v>
      </c>
      <c r="F7124" t="s">
        <v>31</v>
      </c>
      <c r="K7124">
        <v>0</v>
      </c>
      <c r="L7124" s="26">
        <v>46387</v>
      </c>
      <c r="M7124">
        <v>3</v>
      </c>
    </row>
    <row r="7125" spans="1:13" x14ac:dyDescent="0.25">
      <c r="A7125" s="21" t="str">
        <f t="shared" si="111"/>
        <v>MOW L2N CAAG_2027</v>
      </c>
      <c r="B7125" t="s">
        <v>130</v>
      </c>
      <c r="C7125" t="s">
        <v>84</v>
      </c>
      <c r="D7125" t="s">
        <v>26</v>
      </c>
      <c r="E7125" t="s">
        <v>29</v>
      </c>
      <c r="F7125" t="s">
        <v>31</v>
      </c>
      <c r="K7125">
        <v>0</v>
      </c>
      <c r="L7125" s="26">
        <v>46752</v>
      </c>
      <c r="M7125">
        <v>4</v>
      </c>
    </row>
    <row r="7126" spans="1:13" x14ac:dyDescent="0.25">
      <c r="A7126" s="21" t="str">
        <f t="shared" si="111"/>
        <v>MOW L2N CAAG_2028</v>
      </c>
      <c r="B7126" t="s">
        <v>130</v>
      </c>
      <c r="C7126" t="s">
        <v>84</v>
      </c>
      <c r="D7126" t="s">
        <v>26</v>
      </c>
      <c r="E7126" t="s">
        <v>29</v>
      </c>
      <c r="F7126" t="s">
        <v>31</v>
      </c>
      <c r="K7126">
        <v>0</v>
      </c>
      <c r="L7126" s="26">
        <v>47118</v>
      </c>
      <c r="M7126">
        <v>5</v>
      </c>
    </row>
    <row r="7127" spans="1:13" x14ac:dyDescent="0.25">
      <c r="A7127" s="21" t="str">
        <f t="shared" si="111"/>
        <v>MOW L2N CAAG_2029</v>
      </c>
      <c r="B7127" t="s">
        <v>130</v>
      </c>
      <c r="C7127" t="s">
        <v>84</v>
      </c>
      <c r="D7127" t="s">
        <v>26</v>
      </c>
      <c r="E7127" t="s">
        <v>29</v>
      </c>
      <c r="F7127" t="s">
        <v>31</v>
      </c>
      <c r="K7127">
        <v>0</v>
      </c>
      <c r="L7127" s="26">
        <v>47483</v>
      </c>
      <c r="M7127">
        <v>6</v>
      </c>
    </row>
    <row r="7128" spans="1:13" x14ac:dyDescent="0.25">
      <c r="A7128" s="21" t="str">
        <f t="shared" si="111"/>
        <v>MOW L2N CAAG_2030</v>
      </c>
      <c r="B7128" t="s">
        <v>130</v>
      </c>
      <c r="C7128" t="s">
        <v>84</v>
      </c>
      <c r="D7128" t="s">
        <v>26</v>
      </c>
      <c r="E7128" t="s">
        <v>29</v>
      </c>
      <c r="F7128" t="s">
        <v>31</v>
      </c>
      <c r="K7128">
        <v>0</v>
      </c>
      <c r="L7128" s="26">
        <v>47848</v>
      </c>
      <c r="M7128">
        <v>7</v>
      </c>
    </row>
    <row r="7129" spans="1:13" x14ac:dyDescent="0.25">
      <c r="A7129" s="21" t="str">
        <f t="shared" si="111"/>
        <v>MOW L2N CAAG_2031</v>
      </c>
      <c r="B7129" t="s">
        <v>130</v>
      </c>
      <c r="C7129" t="s">
        <v>84</v>
      </c>
      <c r="D7129" t="s">
        <v>26</v>
      </c>
      <c r="E7129" t="s">
        <v>29</v>
      </c>
      <c r="F7129" t="s">
        <v>31</v>
      </c>
      <c r="K7129">
        <v>0</v>
      </c>
      <c r="L7129" s="26">
        <v>48213</v>
      </c>
      <c r="M7129">
        <v>8</v>
      </c>
    </row>
    <row r="7130" spans="1:13" x14ac:dyDescent="0.25">
      <c r="A7130" s="21" t="str">
        <f t="shared" si="111"/>
        <v>MOW L2N CAAG_2032</v>
      </c>
      <c r="B7130" t="s">
        <v>130</v>
      </c>
      <c r="C7130" t="s">
        <v>84</v>
      </c>
      <c r="D7130" t="s">
        <v>26</v>
      </c>
      <c r="E7130" t="s">
        <v>29</v>
      </c>
      <c r="F7130" t="s">
        <v>31</v>
      </c>
      <c r="K7130">
        <v>0</v>
      </c>
      <c r="L7130" s="26">
        <v>48579</v>
      </c>
      <c r="M7130">
        <v>9</v>
      </c>
    </row>
    <row r="7131" spans="1:13" x14ac:dyDescent="0.25">
      <c r="A7131" s="21" t="str">
        <f t="shared" si="111"/>
        <v>MOW L2N CAAG_2033</v>
      </c>
      <c r="B7131" t="s">
        <v>130</v>
      </c>
      <c r="C7131" t="s">
        <v>84</v>
      </c>
      <c r="D7131" t="s">
        <v>26</v>
      </c>
      <c r="E7131" t="s">
        <v>29</v>
      </c>
      <c r="F7131" t="s">
        <v>31</v>
      </c>
      <c r="K7131">
        <v>0</v>
      </c>
      <c r="L7131" s="26">
        <v>48944</v>
      </c>
      <c r="M7131">
        <v>10</v>
      </c>
    </row>
    <row r="7132" spans="1:13" x14ac:dyDescent="0.25">
      <c r="A7132" s="21" t="str">
        <f t="shared" si="111"/>
        <v>MOW L2N CAAG_2034</v>
      </c>
      <c r="B7132" t="s">
        <v>130</v>
      </c>
      <c r="C7132" t="s">
        <v>84</v>
      </c>
      <c r="D7132" t="s">
        <v>26</v>
      </c>
      <c r="E7132" t="s">
        <v>29</v>
      </c>
      <c r="F7132" t="s">
        <v>31</v>
      </c>
      <c r="K7132">
        <v>0</v>
      </c>
      <c r="L7132" s="26">
        <v>49309</v>
      </c>
      <c r="M7132">
        <v>11</v>
      </c>
    </row>
    <row r="7133" spans="1:13" x14ac:dyDescent="0.25">
      <c r="A7133" s="21" t="str">
        <f t="shared" si="111"/>
        <v>MOW L2N CAAG_2035</v>
      </c>
      <c r="B7133" t="s">
        <v>130</v>
      </c>
      <c r="C7133" t="s">
        <v>84</v>
      </c>
      <c r="D7133" t="s">
        <v>26</v>
      </c>
      <c r="E7133" t="s">
        <v>29</v>
      </c>
      <c r="F7133" t="s">
        <v>31</v>
      </c>
      <c r="K7133">
        <v>0</v>
      </c>
      <c r="L7133" s="26">
        <v>49674</v>
      </c>
      <c r="M7133">
        <v>12</v>
      </c>
    </row>
    <row r="7134" spans="1:13" x14ac:dyDescent="0.25">
      <c r="A7134" s="21" t="str">
        <f t="shared" si="111"/>
        <v>MOW L2N CAAG_2036</v>
      </c>
      <c r="B7134" t="s">
        <v>130</v>
      </c>
      <c r="C7134" t="s">
        <v>84</v>
      </c>
      <c r="D7134" t="s">
        <v>26</v>
      </c>
      <c r="E7134" t="s">
        <v>29</v>
      </c>
      <c r="F7134" t="s">
        <v>31</v>
      </c>
      <c r="K7134">
        <v>0</v>
      </c>
      <c r="L7134" s="26">
        <v>50040</v>
      </c>
      <c r="M7134">
        <v>13</v>
      </c>
    </row>
    <row r="7135" spans="1:13" x14ac:dyDescent="0.25">
      <c r="A7135" s="21" t="str">
        <f t="shared" si="111"/>
        <v>MOW L2N CAAG_2037</v>
      </c>
      <c r="B7135" t="s">
        <v>130</v>
      </c>
      <c r="C7135" t="s">
        <v>84</v>
      </c>
      <c r="D7135" t="s">
        <v>26</v>
      </c>
      <c r="E7135" t="s">
        <v>29</v>
      </c>
      <c r="F7135" t="s">
        <v>31</v>
      </c>
      <c r="K7135">
        <v>0</v>
      </c>
      <c r="L7135" s="26">
        <v>50405</v>
      </c>
      <c r="M7135">
        <v>14</v>
      </c>
    </row>
    <row r="7136" spans="1:13" x14ac:dyDescent="0.25">
      <c r="A7136" s="21" t="str">
        <f t="shared" si="111"/>
        <v>MOW L2N CAAG_2038</v>
      </c>
      <c r="B7136" t="s">
        <v>130</v>
      </c>
      <c r="C7136" t="s">
        <v>84</v>
      </c>
      <c r="D7136" t="s">
        <v>26</v>
      </c>
      <c r="E7136" t="s">
        <v>29</v>
      </c>
      <c r="F7136" t="s">
        <v>31</v>
      </c>
      <c r="K7136">
        <v>0</v>
      </c>
      <c r="L7136" s="26">
        <v>50770</v>
      </c>
      <c r="M7136">
        <v>15</v>
      </c>
    </row>
    <row r="7137" spans="1:14" x14ac:dyDescent="0.25">
      <c r="A7137" s="21" t="str">
        <f t="shared" si="111"/>
        <v>MOW L2N CAAG_2039</v>
      </c>
      <c r="B7137" t="s">
        <v>130</v>
      </c>
      <c r="C7137" t="s">
        <v>84</v>
      </c>
      <c r="D7137" t="s">
        <v>26</v>
      </c>
      <c r="E7137" t="s">
        <v>29</v>
      </c>
      <c r="F7137" t="s">
        <v>31</v>
      </c>
      <c r="K7137">
        <v>0</v>
      </c>
      <c r="L7137" s="26">
        <v>51135</v>
      </c>
      <c r="M7137">
        <v>16</v>
      </c>
    </row>
    <row r="7138" spans="1:14" x14ac:dyDescent="0.25">
      <c r="A7138" s="21" t="str">
        <f t="shared" si="111"/>
        <v>MOW L2N CAAG_2040</v>
      </c>
      <c r="B7138" t="s">
        <v>130</v>
      </c>
      <c r="C7138" t="s">
        <v>84</v>
      </c>
      <c r="D7138" t="s">
        <v>26</v>
      </c>
      <c r="E7138" t="s">
        <v>29</v>
      </c>
      <c r="F7138" t="s">
        <v>31</v>
      </c>
      <c r="K7138">
        <v>0</v>
      </c>
      <c r="L7138" s="26">
        <v>51501</v>
      </c>
      <c r="M7138">
        <v>17</v>
      </c>
    </row>
    <row r="7139" spans="1:14" x14ac:dyDescent="0.25">
      <c r="A7139" s="21" t="str">
        <f t="shared" si="111"/>
        <v>MOW L2N CAAG_2041</v>
      </c>
      <c r="B7139" t="s">
        <v>130</v>
      </c>
      <c r="C7139" t="s">
        <v>84</v>
      </c>
      <c r="D7139" t="s">
        <v>26</v>
      </c>
      <c r="E7139" t="s">
        <v>29</v>
      </c>
      <c r="F7139" t="s">
        <v>31</v>
      </c>
      <c r="K7139">
        <v>0</v>
      </c>
      <c r="L7139" s="26">
        <v>51866</v>
      </c>
      <c r="M7139">
        <v>18</v>
      </c>
    </row>
    <row r="7140" spans="1:14" x14ac:dyDescent="0.25">
      <c r="A7140" s="21" t="str">
        <f t="shared" si="111"/>
        <v>MOW L2N CAAG_2042</v>
      </c>
      <c r="B7140" t="s">
        <v>130</v>
      </c>
      <c r="C7140" t="s">
        <v>84</v>
      </c>
      <c r="D7140" t="s">
        <v>26</v>
      </c>
      <c r="E7140" t="s">
        <v>29</v>
      </c>
      <c r="F7140" t="s">
        <v>31</v>
      </c>
      <c r="K7140">
        <v>0</v>
      </c>
      <c r="L7140" s="26">
        <v>52231</v>
      </c>
      <c r="M7140">
        <v>19</v>
      </c>
    </row>
    <row r="7141" spans="1:14" x14ac:dyDescent="0.25">
      <c r="A7141" s="21" t="str">
        <f t="shared" si="111"/>
        <v>MOW L2N CAAG_2043</v>
      </c>
      <c r="B7141" t="s">
        <v>130</v>
      </c>
      <c r="C7141" t="s">
        <v>84</v>
      </c>
      <c r="D7141" t="s">
        <v>26</v>
      </c>
      <c r="E7141" t="s">
        <v>29</v>
      </c>
      <c r="F7141" t="s">
        <v>31</v>
      </c>
      <c r="K7141">
        <v>0</v>
      </c>
      <c r="L7141" s="26">
        <v>52596</v>
      </c>
      <c r="M7141">
        <v>20</v>
      </c>
    </row>
    <row r="7142" spans="1:14" x14ac:dyDescent="0.25">
      <c r="A7142" s="21" t="str">
        <f t="shared" si="111"/>
        <v>MOW L2N CAAG_2024</v>
      </c>
      <c r="B7142" t="s">
        <v>130</v>
      </c>
      <c r="C7142" t="s">
        <v>84</v>
      </c>
      <c r="D7142" t="s">
        <v>26</v>
      </c>
      <c r="E7142" t="s">
        <v>5</v>
      </c>
      <c r="F7142" t="s">
        <v>4</v>
      </c>
      <c r="G7142">
        <v>0</v>
      </c>
      <c r="H7142">
        <v>0</v>
      </c>
      <c r="I7142">
        <v>0</v>
      </c>
      <c r="J7142">
        <v>0</v>
      </c>
      <c r="L7142" s="26">
        <v>45657</v>
      </c>
      <c r="M7142">
        <v>1</v>
      </c>
      <c r="N7142">
        <v>0</v>
      </c>
    </row>
    <row r="7143" spans="1:14" x14ac:dyDescent="0.25">
      <c r="A7143" s="21" t="str">
        <f t="shared" si="111"/>
        <v>MOW L2N CAAG_2025</v>
      </c>
      <c r="B7143" t="s">
        <v>130</v>
      </c>
      <c r="C7143" t="s">
        <v>84</v>
      </c>
      <c r="D7143" t="s">
        <v>26</v>
      </c>
      <c r="E7143" t="s">
        <v>5</v>
      </c>
      <c r="F7143" t="s">
        <v>4</v>
      </c>
      <c r="G7143">
        <v>0</v>
      </c>
      <c r="H7143">
        <v>0</v>
      </c>
      <c r="I7143">
        <v>0</v>
      </c>
      <c r="J7143">
        <v>0</v>
      </c>
      <c r="L7143" s="26">
        <v>46022</v>
      </c>
      <c r="M7143">
        <v>2</v>
      </c>
      <c r="N7143">
        <v>0</v>
      </c>
    </row>
    <row r="7144" spans="1:14" x14ac:dyDescent="0.25">
      <c r="A7144" s="21" t="str">
        <f t="shared" si="111"/>
        <v>MOW L2N CAAG_2026</v>
      </c>
      <c r="B7144" t="s">
        <v>130</v>
      </c>
      <c r="C7144" t="s">
        <v>84</v>
      </c>
      <c r="D7144" t="s">
        <v>26</v>
      </c>
      <c r="E7144" t="s">
        <v>5</v>
      </c>
      <c r="F7144" t="s">
        <v>4</v>
      </c>
      <c r="G7144">
        <v>0</v>
      </c>
      <c r="H7144">
        <v>0</v>
      </c>
      <c r="I7144">
        <v>1667.77392578125</v>
      </c>
      <c r="J7144">
        <v>0</v>
      </c>
      <c r="L7144" s="26">
        <v>46387</v>
      </c>
      <c r="M7144">
        <v>3</v>
      </c>
      <c r="N7144">
        <v>0</v>
      </c>
    </row>
    <row r="7145" spans="1:14" x14ac:dyDescent="0.25">
      <c r="A7145" s="21" t="str">
        <f t="shared" si="111"/>
        <v>MOW L2N CAAG_2027</v>
      </c>
      <c r="B7145" t="s">
        <v>130</v>
      </c>
      <c r="C7145" t="s">
        <v>84</v>
      </c>
      <c r="D7145" t="s">
        <v>26</v>
      </c>
      <c r="E7145" t="s">
        <v>5</v>
      </c>
      <c r="F7145" t="s">
        <v>4</v>
      </c>
      <c r="G7145">
        <v>0</v>
      </c>
      <c r="H7145">
        <v>7491.5</v>
      </c>
      <c r="I7145">
        <v>40465.3046875</v>
      </c>
      <c r="J7145">
        <v>0</v>
      </c>
      <c r="L7145" s="26">
        <v>46752</v>
      </c>
      <c r="M7145">
        <v>4</v>
      </c>
      <c r="N7145">
        <v>-13238.798828125</v>
      </c>
    </row>
    <row r="7146" spans="1:14" x14ac:dyDescent="0.25">
      <c r="A7146" s="21" t="str">
        <f t="shared" si="111"/>
        <v>MOW L2N CAAG_2028</v>
      </c>
      <c r="B7146" t="s">
        <v>130</v>
      </c>
      <c r="C7146" t="s">
        <v>84</v>
      </c>
      <c r="D7146" t="s">
        <v>26</v>
      </c>
      <c r="E7146" t="s">
        <v>5</v>
      </c>
      <c r="F7146" t="s">
        <v>4</v>
      </c>
      <c r="G7146">
        <v>0</v>
      </c>
      <c r="H7146">
        <v>7605.56005859375</v>
      </c>
      <c r="I7146">
        <v>38779.33203125</v>
      </c>
      <c r="J7146">
        <v>0</v>
      </c>
      <c r="L7146" s="26">
        <v>47118</v>
      </c>
      <c r="M7146">
        <v>5</v>
      </c>
      <c r="N7146">
        <v>-13530.947265625</v>
      </c>
    </row>
    <row r="7147" spans="1:14" x14ac:dyDescent="0.25">
      <c r="A7147" s="21" t="str">
        <f t="shared" si="111"/>
        <v>MOW L2N CAAG_2029</v>
      </c>
      <c r="B7147" t="s">
        <v>130</v>
      </c>
      <c r="C7147" t="s">
        <v>84</v>
      </c>
      <c r="D7147" t="s">
        <v>26</v>
      </c>
      <c r="E7147" t="s">
        <v>5</v>
      </c>
      <c r="F7147" t="s">
        <v>4</v>
      </c>
      <c r="G7147">
        <v>0</v>
      </c>
      <c r="H7147">
        <v>38749.8515625</v>
      </c>
      <c r="I7147">
        <v>103921.0390625</v>
      </c>
      <c r="J7147">
        <v>0</v>
      </c>
      <c r="L7147" s="26">
        <v>47483</v>
      </c>
      <c r="M7147">
        <v>6</v>
      </c>
      <c r="N7147">
        <v>12709.8876953125</v>
      </c>
    </row>
    <row r="7148" spans="1:14" x14ac:dyDescent="0.25">
      <c r="A7148" s="21" t="str">
        <f t="shared" si="111"/>
        <v>MOW L2N CAAG_2030</v>
      </c>
      <c r="B7148" t="s">
        <v>130</v>
      </c>
      <c r="C7148" t="s">
        <v>84</v>
      </c>
      <c r="D7148" t="s">
        <v>26</v>
      </c>
      <c r="E7148" t="s">
        <v>5</v>
      </c>
      <c r="F7148" t="s">
        <v>4</v>
      </c>
      <c r="G7148">
        <v>0</v>
      </c>
      <c r="H7148">
        <v>72970.9765625</v>
      </c>
      <c r="I7148">
        <v>151396.078125</v>
      </c>
      <c r="J7148">
        <v>0</v>
      </c>
      <c r="L7148" s="26">
        <v>47848</v>
      </c>
      <c r="M7148">
        <v>7</v>
      </c>
      <c r="N7148">
        <v>44824.1328125</v>
      </c>
    </row>
    <row r="7149" spans="1:14" x14ac:dyDescent="0.25">
      <c r="A7149" s="21" t="str">
        <f t="shared" si="111"/>
        <v>MOW L2N CAAG_2031</v>
      </c>
      <c r="B7149" t="s">
        <v>130</v>
      </c>
      <c r="C7149" t="s">
        <v>84</v>
      </c>
      <c r="D7149" t="s">
        <v>26</v>
      </c>
      <c r="E7149" t="s">
        <v>5</v>
      </c>
      <c r="F7149" t="s">
        <v>4</v>
      </c>
      <c r="G7149">
        <v>0</v>
      </c>
      <c r="H7149">
        <v>76534.765625</v>
      </c>
      <c r="I7149">
        <v>146746.359375</v>
      </c>
      <c r="J7149">
        <v>0</v>
      </c>
      <c r="L7149" s="26">
        <v>48213</v>
      </c>
      <c r="M7149">
        <v>8</v>
      </c>
      <c r="N7149">
        <v>60974.34765625</v>
      </c>
    </row>
    <row r="7150" spans="1:14" x14ac:dyDescent="0.25">
      <c r="A7150" s="21" t="str">
        <f t="shared" si="111"/>
        <v>MOW L2N CAAG_2032</v>
      </c>
      <c r="B7150" t="s">
        <v>130</v>
      </c>
      <c r="C7150" t="s">
        <v>84</v>
      </c>
      <c r="D7150" t="s">
        <v>26</v>
      </c>
      <c r="E7150" t="s">
        <v>5</v>
      </c>
      <c r="F7150" t="s">
        <v>4</v>
      </c>
      <c r="G7150">
        <v>0</v>
      </c>
      <c r="H7150">
        <v>77200.25</v>
      </c>
      <c r="I7150">
        <v>143947.234375</v>
      </c>
      <c r="J7150">
        <v>0</v>
      </c>
      <c r="L7150" s="26">
        <v>48579</v>
      </c>
      <c r="M7150">
        <v>9</v>
      </c>
      <c r="N7150">
        <v>62065.421875</v>
      </c>
    </row>
    <row r="7151" spans="1:14" x14ac:dyDescent="0.25">
      <c r="A7151" s="21" t="str">
        <f t="shared" si="111"/>
        <v>MOW L2N CAAG_2033</v>
      </c>
      <c r="B7151" t="s">
        <v>130</v>
      </c>
      <c r="C7151" t="s">
        <v>84</v>
      </c>
      <c r="D7151" t="s">
        <v>26</v>
      </c>
      <c r="E7151" t="s">
        <v>5</v>
      </c>
      <c r="F7151" t="s">
        <v>4</v>
      </c>
      <c r="G7151">
        <v>0</v>
      </c>
      <c r="H7151">
        <v>79432.1171875</v>
      </c>
      <c r="I7151">
        <v>140817.609375</v>
      </c>
      <c r="J7151">
        <v>0</v>
      </c>
      <c r="L7151" s="26">
        <v>48944</v>
      </c>
      <c r="M7151">
        <v>10</v>
      </c>
      <c r="N7151">
        <v>67837.2734375</v>
      </c>
    </row>
    <row r="7152" spans="1:14" x14ac:dyDescent="0.25">
      <c r="A7152" s="21" t="str">
        <f t="shared" si="111"/>
        <v>MOW L2N CAAG_2034</v>
      </c>
      <c r="B7152" t="s">
        <v>130</v>
      </c>
      <c r="C7152" t="s">
        <v>84</v>
      </c>
      <c r="D7152" t="s">
        <v>26</v>
      </c>
      <c r="E7152" t="s">
        <v>5</v>
      </c>
      <c r="F7152" t="s">
        <v>4</v>
      </c>
      <c r="G7152">
        <v>0</v>
      </c>
      <c r="H7152">
        <v>83454.1015625</v>
      </c>
      <c r="I7152">
        <v>138520.25</v>
      </c>
      <c r="J7152">
        <v>0</v>
      </c>
      <c r="L7152" s="26">
        <v>49309</v>
      </c>
      <c r="M7152">
        <v>11</v>
      </c>
      <c r="N7152">
        <v>69412.671875</v>
      </c>
    </row>
    <row r="7153" spans="1:14" x14ac:dyDescent="0.25">
      <c r="A7153" s="21" t="str">
        <f t="shared" si="111"/>
        <v>MOW L2N CAAG_2035</v>
      </c>
      <c r="B7153" t="s">
        <v>130</v>
      </c>
      <c r="C7153" t="s">
        <v>84</v>
      </c>
      <c r="D7153" t="s">
        <v>26</v>
      </c>
      <c r="E7153" t="s">
        <v>5</v>
      </c>
      <c r="F7153" t="s">
        <v>4</v>
      </c>
      <c r="G7153">
        <v>0</v>
      </c>
      <c r="H7153">
        <v>84527.453125</v>
      </c>
      <c r="I7153">
        <v>136352.96875</v>
      </c>
      <c r="J7153">
        <v>0</v>
      </c>
      <c r="L7153" s="26">
        <v>49674</v>
      </c>
      <c r="M7153">
        <v>12</v>
      </c>
      <c r="N7153">
        <v>72975.28125</v>
      </c>
    </row>
    <row r="7154" spans="1:14" x14ac:dyDescent="0.25">
      <c r="A7154" s="21" t="str">
        <f t="shared" si="111"/>
        <v>MOW L2N CAAG_2036</v>
      </c>
      <c r="B7154" t="s">
        <v>130</v>
      </c>
      <c r="C7154" t="s">
        <v>84</v>
      </c>
      <c r="D7154" t="s">
        <v>26</v>
      </c>
      <c r="E7154" t="s">
        <v>5</v>
      </c>
      <c r="F7154" t="s">
        <v>4</v>
      </c>
      <c r="G7154">
        <v>0</v>
      </c>
      <c r="H7154">
        <v>91011.0078125</v>
      </c>
      <c r="I7154">
        <v>134652.46875</v>
      </c>
      <c r="J7154">
        <v>0</v>
      </c>
      <c r="L7154" s="26">
        <v>50040</v>
      </c>
      <c r="M7154">
        <v>13</v>
      </c>
      <c r="N7154">
        <v>82943.6953125</v>
      </c>
    </row>
    <row r="7155" spans="1:14" x14ac:dyDescent="0.25">
      <c r="A7155" s="21" t="str">
        <f t="shared" si="111"/>
        <v>MOW L2N CAAG_2037</v>
      </c>
      <c r="B7155" t="s">
        <v>130</v>
      </c>
      <c r="C7155" t="s">
        <v>84</v>
      </c>
      <c r="D7155" t="s">
        <v>26</v>
      </c>
      <c r="E7155" t="s">
        <v>5</v>
      </c>
      <c r="F7155" t="s">
        <v>4</v>
      </c>
      <c r="G7155">
        <v>0</v>
      </c>
      <c r="H7155">
        <v>93801.8203125</v>
      </c>
      <c r="I7155">
        <v>132264.9375</v>
      </c>
      <c r="J7155">
        <v>0</v>
      </c>
      <c r="L7155" s="26">
        <v>50405</v>
      </c>
      <c r="M7155">
        <v>14</v>
      </c>
      <c r="N7155">
        <v>107880.734375</v>
      </c>
    </row>
    <row r="7156" spans="1:14" x14ac:dyDescent="0.25">
      <c r="A7156" s="21" t="str">
        <f t="shared" si="111"/>
        <v>MOW L2N CAAG_2038</v>
      </c>
      <c r="B7156" t="s">
        <v>130</v>
      </c>
      <c r="C7156" t="s">
        <v>84</v>
      </c>
      <c r="D7156" t="s">
        <v>26</v>
      </c>
      <c r="E7156" t="s">
        <v>5</v>
      </c>
      <c r="F7156" t="s">
        <v>4</v>
      </c>
      <c r="G7156">
        <v>0</v>
      </c>
      <c r="H7156">
        <v>97935.203125</v>
      </c>
      <c r="I7156">
        <v>130269.7265625</v>
      </c>
      <c r="J7156">
        <v>0</v>
      </c>
      <c r="L7156" s="26">
        <v>50770</v>
      </c>
      <c r="M7156">
        <v>15</v>
      </c>
      <c r="N7156">
        <v>115839.7578125</v>
      </c>
    </row>
    <row r="7157" spans="1:14" x14ac:dyDescent="0.25">
      <c r="A7157" s="21" t="str">
        <f t="shared" si="111"/>
        <v>MOW L2N CAAG_2039</v>
      </c>
      <c r="B7157" t="s">
        <v>130</v>
      </c>
      <c r="C7157" t="s">
        <v>84</v>
      </c>
      <c r="D7157" t="s">
        <v>26</v>
      </c>
      <c r="E7157" t="s">
        <v>5</v>
      </c>
      <c r="F7157" t="s">
        <v>4</v>
      </c>
      <c r="G7157">
        <v>0</v>
      </c>
      <c r="H7157">
        <v>149119.375</v>
      </c>
      <c r="I7157">
        <v>200487.09375</v>
      </c>
      <c r="J7157">
        <v>0</v>
      </c>
      <c r="L7157" s="26">
        <v>51135</v>
      </c>
      <c r="M7157">
        <v>16</v>
      </c>
      <c r="N7157">
        <v>163716.046875</v>
      </c>
    </row>
    <row r="7158" spans="1:14" x14ac:dyDescent="0.25">
      <c r="A7158" s="21" t="str">
        <f t="shared" si="111"/>
        <v>MOW L2N CAAG_2040</v>
      </c>
      <c r="B7158" t="s">
        <v>130</v>
      </c>
      <c r="C7158" t="s">
        <v>84</v>
      </c>
      <c r="D7158" t="s">
        <v>26</v>
      </c>
      <c r="E7158" t="s">
        <v>5</v>
      </c>
      <c r="F7158" t="s">
        <v>4</v>
      </c>
      <c r="G7158">
        <v>0</v>
      </c>
      <c r="H7158">
        <v>155881.84375</v>
      </c>
      <c r="I7158">
        <v>198294.453125</v>
      </c>
      <c r="J7158">
        <v>0</v>
      </c>
      <c r="L7158" s="26">
        <v>51501</v>
      </c>
      <c r="M7158">
        <v>17</v>
      </c>
      <c r="N7158">
        <v>188501.640625</v>
      </c>
    </row>
    <row r="7159" spans="1:14" x14ac:dyDescent="0.25">
      <c r="A7159" s="21" t="str">
        <f t="shared" si="111"/>
        <v>MOW L2N CAAG_2041</v>
      </c>
      <c r="B7159" t="s">
        <v>130</v>
      </c>
      <c r="C7159" t="s">
        <v>84</v>
      </c>
      <c r="D7159" t="s">
        <v>26</v>
      </c>
      <c r="E7159" t="s">
        <v>5</v>
      </c>
      <c r="F7159" t="s">
        <v>4</v>
      </c>
      <c r="G7159">
        <v>0</v>
      </c>
      <c r="H7159">
        <v>157408.234375</v>
      </c>
      <c r="I7159">
        <v>194665.484375</v>
      </c>
      <c r="J7159">
        <v>0</v>
      </c>
      <c r="L7159" s="26">
        <v>51866</v>
      </c>
      <c r="M7159">
        <v>18</v>
      </c>
      <c r="N7159">
        <v>197997.0625</v>
      </c>
    </row>
    <row r="7160" spans="1:14" x14ac:dyDescent="0.25">
      <c r="A7160" s="21" t="str">
        <f t="shared" si="111"/>
        <v>MOW L2N CAAG_2042</v>
      </c>
      <c r="B7160" t="s">
        <v>130</v>
      </c>
      <c r="C7160" t="s">
        <v>84</v>
      </c>
      <c r="D7160" t="s">
        <v>26</v>
      </c>
      <c r="E7160" t="s">
        <v>5</v>
      </c>
      <c r="F7160" t="s">
        <v>4</v>
      </c>
      <c r="G7160">
        <v>0</v>
      </c>
      <c r="H7160">
        <v>158928.109375</v>
      </c>
      <c r="I7160">
        <v>191696.65625</v>
      </c>
      <c r="J7160">
        <v>0</v>
      </c>
      <c r="L7160" s="26">
        <v>52231</v>
      </c>
      <c r="M7160">
        <v>19</v>
      </c>
      <c r="N7160">
        <v>201585.0625</v>
      </c>
    </row>
    <row r="7161" spans="1:14" x14ac:dyDescent="0.25">
      <c r="A7161" s="21" t="str">
        <f t="shared" si="111"/>
        <v>MOW L2N CAAG_2043</v>
      </c>
      <c r="B7161" t="s">
        <v>130</v>
      </c>
      <c r="C7161" t="s">
        <v>84</v>
      </c>
      <c r="D7161" t="s">
        <v>26</v>
      </c>
      <c r="E7161" t="s">
        <v>5</v>
      </c>
      <c r="F7161" t="s">
        <v>4</v>
      </c>
      <c r="G7161">
        <v>0</v>
      </c>
      <c r="H7161">
        <v>159963.28125</v>
      </c>
      <c r="I7161">
        <v>188838.234375</v>
      </c>
      <c r="J7161">
        <v>0</v>
      </c>
      <c r="L7161" s="26">
        <v>52596</v>
      </c>
      <c r="M7161">
        <v>20</v>
      </c>
      <c r="N7161">
        <v>209656.515625</v>
      </c>
    </row>
    <row r="7162" spans="1:14" x14ac:dyDescent="0.25">
      <c r="A7162" s="21" t="str">
        <f t="shared" si="111"/>
        <v>MOW L2N CAAG_2024</v>
      </c>
      <c r="B7162" t="s">
        <v>130</v>
      </c>
      <c r="C7162" t="s">
        <v>84</v>
      </c>
      <c r="D7162" t="s">
        <v>26</v>
      </c>
      <c r="E7162" t="s">
        <v>5</v>
      </c>
      <c r="F7162" t="s">
        <v>32</v>
      </c>
      <c r="G7162">
        <v>174667.203125</v>
      </c>
      <c r="H7162">
        <v>77966.25</v>
      </c>
      <c r="I7162">
        <v>15499.482421875</v>
      </c>
      <c r="J7162">
        <v>0</v>
      </c>
      <c r="L7162" s="26">
        <v>45657</v>
      </c>
      <c r="M7162">
        <v>1</v>
      </c>
      <c r="N7162">
        <v>106941.203125</v>
      </c>
    </row>
    <row r="7163" spans="1:14" x14ac:dyDescent="0.25">
      <c r="A7163" s="21" t="str">
        <f t="shared" si="111"/>
        <v>MOW L2N CAAG_2025</v>
      </c>
      <c r="B7163" t="s">
        <v>130</v>
      </c>
      <c r="C7163" t="s">
        <v>84</v>
      </c>
      <c r="D7163" t="s">
        <v>26</v>
      </c>
      <c r="E7163" t="s">
        <v>5</v>
      </c>
      <c r="F7163" t="s">
        <v>32</v>
      </c>
      <c r="G7163">
        <v>189335.015625</v>
      </c>
      <c r="H7163">
        <v>85213.7578125</v>
      </c>
      <c r="I7163">
        <v>43533.515625</v>
      </c>
      <c r="J7163">
        <v>0</v>
      </c>
      <c r="L7163" s="26">
        <v>46022</v>
      </c>
      <c r="M7163">
        <v>2</v>
      </c>
      <c r="N7163">
        <v>108426.4140625</v>
      </c>
    </row>
    <row r="7164" spans="1:14" x14ac:dyDescent="0.25">
      <c r="A7164" s="21" t="str">
        <f t="shared" si="111"/>
        <v>MOW L2N CAAG_2026</v>
      </c>
      <c r="B7164" t="s">
        <v>130</v>
      </c>
      <c r="C7164" t="s">
        <v>84</v>
      </c>
      <c r="D7164" t="s">
        <v>26</v>
      </c>
      <c r="E7164" t="s">
        <v>5</v>
      </c>
      <c r="F7164" t="s">
        <v>32</v>
      </c>
      <c r="G7164">
        <v>203954.734375</v>
      </c>
      <c r="H7164">
        <v>97566.5</v>
      </c>
      <c r="I7164">
        <v>47211.59375</v>
      </c>
      <c r="J7164">
        <v>0</v>
      </c>
      <c r="L7164" s="26">
        <v>46387</v>
      </c>
      <c r="M7164">
        <v>3</v>
      </c>
      <c r="N7164">
        <v>113450.96875</v>
      </c>
    </row>
    <row r="7165" spans="1:14" x14ac:dyDescent="0.25">
      <c r="A7165" s="21" t="str">
        <f t="shared" si="111"/>
        <v>MOW L2N CAAG_2027</v>
      </c>
      <c r="B7165" t="s">
        <v>130</v>
      </c>
      <c r="C7165" t="s">
        <v>84</v>
      </c>
      <c r="D7165" t="s">
        <v>26</v>
      </c>
      <c r="E7165" t="s">
        <v>5</v>
      </c>
      <c r="F7165" t="s">
        <v>32</v>
      </c>
      <c r="G7165">
        <v>214899.625</v>
      </c>
      <c r="H7165">
        <v>94998.703125</v>
      </c>
      <c r="I7165">
        <v>50799.19921875</v>
      </c>
      <c r="J7165">
        <v>0</v>
      </c>
      <c r="L7165" s="26">
        <v>46752</v>
      </c>
      <c r="M7165">
        <v>4</v>
      </c>
      <c r="N7165">
        <v>110718.0859375</v>
      </c>
    </row>
    <row r="7166" spans="1:14" x14ac:dyDescent="0.25">
      <c r="A7166" s="21" t="str">
        <f t="shared" si="111"/>
        <v>MOW L2N CAAG_2028</v>
      </c>
      <c r="B7166" t="s">
        <v>130</v>
      </c>
      <c r="C7166" t="s">
        <v>84</v>
      </c>
      <c r="D7166" t="s">
        <v>26</v>
      </c>
      <c r="E7166" t="s">
        <v>5</v>
      </c>
      <c r="F7166" t="s">
        <v>32</v>
      </c>
      <c r="G7166">
        <v>223085.546875</v>
      </c>
      <c r="H7166">
        <v>104695.15625</v>
      </c>
      <c r="I7166">
        <v>54535.296875</v>
      </c>
      <c r="J7166">
        <v>0</v>
      </c>
      <c r="L7166" s="26">
        <v>47118</v>
      </c>
      <c r="M7166">
        <v>5</v>
      </c>
      <c r="N7166">
        <v>117991.515625</v>
      </c>
    </row>
    <row r="7167" spans="1:14" x14ac:dyDescent="0.25">
      <c r="A7167" s="21" t="str">
        <f t="shared" si="111"/>
        <v>MOW L2N CAAG_2029</v>
      </c>
      <c r="B7167" t="s">
        <v>130</v>
      </c>
      <c r="C7167" t="s">
        <v>84</v>
      </c>
      <c r="D7167" t="s">
        <v>26</v>
      </c>
      <c r="E7167" t="s">
        <v>5</v>
      </c>
      <c r="F7167" t="s">
        <v>32</v>
      </c>
      <c r="G7167">
        <v>230881.203125</v>
      </c>
      <c r="H7167">
        <v>116689.0234375</v>
      </c>
      <c r="I7167">
        <v>56837.07421875</v>
      </c>
      <c r="J7167">
        <v>0</v>
      </c>
      <c r="L7167" s="26">
        <v>47483</v>
      </c>
      <c r="M7167">
        <v>6</v>
      </c>
      <c r="N7167">
        <v>127392.46875</v>
      </c>
    </row>
    <row r="7168" spans="1:14" x14ac:dyDescent="0.25">
      <c r="A7168" s="21" t="str">
        <f t="shared" si="111"/>
        <v>MOW L2N CAAG_2030</v>
      </c>
      <c r="B7168" t="s">
        <v>130</v>
      </c>
      <c r="C7168" t="s">
        <v>84</v>
      </c>
      <c r="D7168" t="s">
        <v>26</v>
      </c>
      <c r="E7168" t="s">
        <v>5</v>
      </c>
      <c r="F7168" t="s">
        <v>32</v>
      </c>
      <c r="G7168">
        <v>239369.390625</v>
      </c>
      <c r="H7168">
        <v>124081.7421875</v>
      </c>
      <c r="I7168">
        <v>62349.9765625</v>
      </c>
      <c r="J7168">
        <v>0</v>
      </c>
      <c r="L7168" s="26">
        <v>47848</v>
      </c>
      <c r="M7168">
        <v>7</v>
      </c>
      <c r="N7168">
        <v>133262.375</v>
      </c>
    </row>
    <row r="7169" spans="1:14" x14ac:dyDescent="0.25">
      <c r="A7169" s="21" t="str">
        <f t="shared" si="111"/>
        <v>MOW L2N CAAG_2031</v>
      </c>
      <c r="B7169" t="s">
        <v>130</v>
      </c>
      <c r="C7169" t="s">
        <v>84</v>
      </c>
      <c r="D7169" t="s">
        <v>26</v>
      </c>
      <c r="E7169" t="s">
        <v>5</v>
      </c>
      <c r="F7169" t="s">
        <v>32</v>
      </c>
      <c r="G7169">
        <v>243642.625</v>
      </c>
      <c r="H7169">
        <v>107123.109375</v>
      </c>
      <c r="I7169">
        <v>60166.375</v>
      </c>
      <c r="J7169">
        <v>27125.732421875</v>
      </c>
      <c r="L7169" s="26">
        <v>48213</v>
      </c>
      <c r="M7169">
        <v>8</v>
      </c>
      <c r="N7169">
        <v>130154.765625</v>
      </c>
    </row>
    <row r="7170" spans="1:14" x14ac:dyDescent="0.25">
      <c r="A7170" s="21" t="str">
        <f t="shared" ref="A7170:A7233" si="112">B7170&amp;" "&amp;D7170&amp;" "&amp;C7170&amp;"_"&amp;YEAR(L7170)</f>
        <v>MOW L2N CAAG_2032</v>
      </c>
      <c r="B7170" t="s">
        <v>130</v>
      </c>
      <c r="C7170" t="s">
        <v>84</v>
      </c>
      <c r="D7170" t="s">
        <v>26</v>
      </c>
      <c r="E7170" t="s">
        <v>5</v>
      </c>
      <c r="F7170" t="s">
        <v>32</v>
      </c>
      <c r="G7170">
        <v>252018.609375</v>
      </c>
      <c r="H7170">
        <v>114258.546875</v>
      </c>
      <c r="I7170">
        <v>61382.828125</v>
      </c>
      <c r="J7170">
        <v>0</v>
      </c>
      <c r="L7170" s="26">
        <v>48579</v>
      </c>
      <c r="M7170">
        <v>9</v>
      </c>
      <c r="N7170">
        <v>133515.734375</v>
      </c>
    </row>
    <row r="7171" spans="1:14" x14ac:dyDescent="0.25">
      <c r="A7171" s="21" t="str">
        <f t="shared" si="112"/>
        <v>MOW L2N CAAG_2033</v>
      </c>
      <c r="B7171" t="s">
        <v>130</v>
      </c>
      <c r="C7171" t="s">
        <v>84</v>
      </c>
      <c r="D7171" t="s">
        <v>26</v>
      </c>
      <c r="E7171" t="s">
        <v>5</v>
      </c>
      <c r="F7171" t="s">
        <v>32</v>
      </c>
      <c r="G7171">
        <v>255973.0625</v>
      </c>
      <c r="H7171">
        <v>110322.625</v>
      </c>
      <c r="I7171">
        <v>64018.3671875</v>
      </c>
      <c r="J7171">
        <v>0</v>
      </c>
      <c r="L7171" s="26">
        <v>48944</v>
      </c>
      <c r="M7171">
        <v>10</v>
      </c>
      <c r="N7171">
        <v>126344.5390625</v>
      </c>
    </row>
    <row r="7172" spans="1:14" x14ac:dyDescent="0.25">
      <c r="A7172" s="21" t="str">
        <f t="shared" si="112"/>
        <v>MOW L2N CAAG_2034</v>
      </c>
      <c r="B7172" t="s">
        <v>130</v>
      </c>
      <c r="C7172" t="s">
        <v>84</v>
      </c>
      <c r="D7172" t="s">
        <v>26</v>
      </c>
      <c r="E7172" t="s">
        <v>5</v>
      </c>
      <c r="F7172" t="s">
        <v>32</v>
      </c>
      <c r="G7172">
        <v>259452.046875</v>
      </c>
      <c r="H7172">
        <v>110918.359375</v>
      </c>
      <c r="I7172">
        <v>66291.109375</v>
      </c>
      <c r="J7172">
        <v>0</v>
      </c>
      <c r="L7172" s="26">
        <v>49309</v>
      </c>
      <c r="M7172">
        <v>11</v>
      </c>
      <c r="N7172">
        <v>125390.6171875</v>
      </c>
    </row>
    <row r="7173" spans="1:14" x14ac:dyDescent="0.25">
      <c r="A7173" s="21" t="str">
        <f t="shared" si="112"/>
        <v>MOW L2N CAAG_2035</v>
      </c>
      <c r="B7173" t="s">
        <v>130</v>
      </c>
      <c r="C7173" t="s">
        <v>84</v>
      </c>
      <c r="D7173" t="s">
        <v>26</v>
      </c>
      <c r="E7173" t="s">
        <v>5</v>
      </c>
      <c r="F7173" t="s">
        <v>32</v>
      </c>
      <c r="G7173">
        <v>264014.21875</v>
      </c>
      <c r="H7173">
        <v>110523.3515625</v>
      </c>
      <c r="I7173">
        <v>67375.546875</v>
      </c>
      <c r="J7173">
        <v>0</v>
      </c>
      <c r="L7173" s="26">
        <v>49674</v>
      </c>
      <c r="M7173">
        <v>12</v>
      </c>
      <c r="N7173">
        <v>125425.765625</v>
      </c>
    </row>
    <row r="7174" spans="1:14" x14ac:dyDescent="0.25">
      <c r="A7174" s="21" t="str">
        <f t="shared" si="112"/>
        <v>MOW L2N CAAG_2036</v>
      </c>
      <c r="B7174" t="s">
        <v>130</v>
      </c>
      <c r="C7174" t="s">
        <v>84</v>
      </c>
      <c r="D7174" t="s">
        <v>26</v>
      </c>
      <c r="E7174" t="s">
        <v>5</v>
      </c>
      <c r="F7174" t="s">
        <v>32</v>
      </c>
      <c r="G7174">
        <v>268813.09375</v>
      </c>
      <c r="H7174">
        <v>108713.1953125</v>
      </c>
      <c r="I7174">
        <v>70385.5390625</v>
      </c>
      <c r="J7174">
        <v>0</v>
      </c>
      <c r="L7174" s="26">
        <v>50040</v>
      </c>
      <c r="M7174">
        <v>13</v>
      </c>
      <c r="N7174">
        <v>123062.1796875</v>
      </c>
    </row>
    <row r="7175" spans="1:14" x14ac:dyDescent="0.25">
      <c r="A7175" s="21" t="str">
        <f t="shared" si="112"/>
        <v>MOW L2N CAAG_2037</v>
      </c>
      <c r="B7175" t="s">
        <v>130</v>
      </c>
      <c r="C7175" t="s">
        <v>84</v>
      </c>
      <c r="D7175" t="s">
        <v>26</v>
      </c>
      <c r="E7175" t="s">
        <v>5</v>
      </c>
      <c r="F7175" t="s">
        <v>32</v>
      </c>
      <c r="G7175">
        <v>272671.1875</v>
      </c>
      <c r="H7175">
        <v>107924.8671875</v>
      </c>
      <c r="I7175">
        <v>71932.90625</v>
      </c>
      <c r="J7175">
        <v>0</v>
      </c>
      <c r="L7175" s="26">
        <v>50405</v>
      </c>
      <c r="M7175">
        <v>14</v>
      </c>
      <c r="N7175">
        <v>117844.3515625</v>
      </c>
    </row>
    <row r="7176" spans="1:14" x14ac:dyDescent="0.25">
      <c r="A7176" s="21" t="str">
        <f t="shared" si="112"/>
        <v>MOW L2N CAAG_2038</v>
      </c>
      <c r="B7176" t="s">
        <v>130</v>
      </c>
      <c r="C7176" t="s">
        <v>84</v>
      </c>
      <c r="D7176" t="s">
        <v>26</v>
      </c>
      <c r="E7176" t="s">
        <v>5</v>
      </c>
      <c r="F7176" t="s">
        <v>32</v>
      </c>
      <c r="G7176">
        <v>277190.0625</v>
      </c>
      <c r="H7176">
        <v>107963.59375</v>
      </c>
      <c r="I7176">
        <v>72653.8125</v>
      </c>
      <c r="J7176">
        <v>0</v>
      </c>
      <c r="L7176" s="26">
        <v>50770</v>
      </c>
      <c r="M7176">
        <v>15</v>
      </c>
      <c r="N7176">
        <v>114081.015625</v>
      </c>
    </row>
    <row r="7177" spans="1:14" x14ac:dyDescent="0.25">
      <c r="A7177" s="21" t="str">
        <f t="shared" si="112"/>
        <v>MOW L2N CAAG_2039</v>
      </c>
      <c r="B7177" t="s">
        <v>130</v>
      </c>
      <c r="C7177" t="s">
        <v>84</v>
      </c>
      <c r="D7177" t="s">
        <v>26</v>
      </c>
      <c r="E7177" t="s">
        <v>5</v>
      </c>
      <c r="F7177" t="s">
        <v>32</v>
      </c>
      <c r="G7177">
        <v>287008.03125</v>
      </c>
      <c r="H7177">
        <v>110337.296875</v>
      </c>
      <c r="I7177">
        <v>75687.7265625</v>
      </c>
      <c r="J7177">
        <v>0</v>
      </c>
      <c r="L7177" s="26">
        <v>51135</v>
      </c>
      <c r="M7177">
        <v>16</v>
      </c>
      <c r="N7177">
        <v>101213.375</v>
      </c>
    </row>
    <row r="7178" spans="1:14" x14ac:dyDescent="0.25">
      <c r="A7178" s="21" t="str">
        <f t="shared" si="112"/>
        <v>MOW L2N CAAG_2040</v>
      </c>
      <c r="B7178" t="s">
        <v>130</v>
      </c>
      <c r="C7178" t="s">
        <v>84</v>
      </c>
      <c r="D7178" t="s">
        <v>26</v>
      </c>
      <c r="E7178" t="s">
        <v>5</v>
      </c>
      <c r="F7178" t="s">
        <v>32</v>
      </c>
      <c r="G7178">
        <v>290075.40625</v>
      </c>
      <c r="H7178">
        <v>86974.9765625</v>
      </c>
      <c r="I7178">
        <v>54972.7578125</v>
      </c>
      <c r="J7178">
        <v>133313.8125</v>
      </c>
      <c r="L7178" s="26">
        <v>51501</v>
      </c>
      <c r="M7178">
        <v>17</v>
      </c>
      <c r="N7178">
        <v>82461.265625</v>
      </c>
    </row>
    <row r="7179" spans="1:14" x14ac:dyDescent="0.25">
      <c r="A7179" s="21" t="str">
        <f t="shared" si="112"/>
        <v>MOW L2N CAAG_2041</v>
      </c>
      <c r="B7179" t="s">
        <v>130</v>
      </c>
      <c r="C7179" t="s">
        <v>84</v>
      </c>
      <c r="D7179" t="s">
        <v>26</v>
      </c>
      <c r="E7179" t="s">
        <v>5</v>
      </c>
      <c r="F7179" t="s">
        <v>32</v>
      </c>
      <c r="G7179">
        <v>292544.65625</v>
      </c>
      <c r="H7179">
        <v>85726.34375</v>
      </c>
      <c r="I7179">
        <v>54206.16796875</v>
      </c>
      <c r="J7179">
        <v>0</v>
      </c>
      <c r="L7179" s="26">
        <v>51866</v>
      </c>
      <c r="M7179">
        <v>18</v>
      </c>
      <c r="N7179">
        <v>83511.28125</v>
      </c>
    </row>
    <row r="7180" spans="1:14" x14ac:dyDescent="0.25">
      <c r="A7180" s="21" t="str">
        <f t="shared" si="112"/>
        <v>MOW L2N CAAG_2042</v>
      </c>
      <c r="B7180" t="s">
        <v>130</v>
      </c>
      <c r="C7180" t="s">
        <v>84</v>
      </c>
      <c r="D7180" t="s">
        <v>26</v>
      </c>
      <c r="E7180" t="s">
        <v>5</v>
      </c>
      <c r="F7180" t="s">
        <v>32</v>
      </c>
      <c r="G7180">
        <v>296594.15625</v>
      </c>
      <c r="H7180">
        <v>85287.9765625</v>
      </c>
      <c r="I7180">
        <v>54454.33984375</v>
      </c>
      <c r="J7180">
        <v>0</v>
      </c>
      <c r="L7180" s="26">
        <v>52231</v>
      </c>
      <c r="M7180">
        <v>19</v>
      </c>
      <c r="N7180">
        <v>85015.265625</v>
      </c>
    </row>
    <row r="7181" spans="1:14" x14ac:dyDescent="0.25">
      <c r="A7181" s="21" t="str">
        <f t="shared" si="112"/>
        <v>MOW L2N CAAG_2043</v>
      </c>
      <c r="B7181" t="s">
        <v>130</v>
      </c>
      <c r="C7181" t="s">
        <v>84</v>
      </c>
      <c r="D7181" t="s">
        <v>26</v>
      </c>
      <c r="E7181" t="s">
        <v>5</v>
      </c>
      <c r="F7181" t="s">
        <v>32</v>
      </c>
      <c r="G7181">
        <v>299773.65625</v>
      </c>
      <c r="H7181">
        <v>85061.21875</v>
      </c>
      <c r="I7181">
        <v>177415.3125</v>
      </c>
      <c r="J7181">
        <v>0</v>
      </c>
      <c r="L7181" s="26">
        <v>52596</v>
      </c>
      <c r="M7181">
        <v>20</v>
      </c>
      <c r="N7181">
        <v>86484.015625</v>
      </c>
    </row>
    <row r="7182" spans="1:14" x14ac:dyDescent="0.25">
      <c r="A7182" s="21" t="str">
        <f t="shared" si="112"/>
        <v>MOW L2N CAAG_2024</v>
      </c>
      <c r="B7182" t="s">
        <v>130</v>
      </c>
      <c r="C7182" t="s">
        <v>84</v>
      </c>
      <c r="D7182" t="s">
        <v>26</v>
      </c>
      <c r="E7182" t="s">
        <v>5</v>
      </c>
      <c r="F7182" t="s">
        <v>8</v>
      </c>
      <c r="G7182">
        <v>0</v>
      </c>
      <c r="H7182">
        <v>0</v>
      </c>
      <c r="I7182">
        <v>0</v>
      </c>
      <c r="J7182">
        <v>0</v>
      </c>
      <c r="L7182" s="26">
        <v>45657</v>
      </c>
      <c r="M7182">
        <v>1</v>
      </c>
      <c r="N7182">
        <v>0</v>
      </c>
    </row>
    <row r="7183" spans="1:14" x14ac:dyDescent="0.25">
      <c r="A7183" s="21" t="str">
        <f t="shared" si="112"/>
        <v>MOW L2N CAAG_2025</v>
      </c>
      <c r="B7183" t="s">
        <v>130</v>
      </c>
      <c r="C7183" t="s">
        <v>84</v>
      </c>
      <c r="D7183" t="s">
        <v>26</v>
      </c>
      <c r="E7183" t="s">
        <v>5</v>
      </c>
      <c r="F7183" t="s">
        <v>8</v>
      </c>
      <c r="G7183">
        <v>0</v>
      </c>
      <c r="H7183">
        <v>0</v>
      </c>
      <c r="I7183">
        <v>0</v>
      </c>
      <c r="J7183">
        <v>0</v>
      </c>
      <c r="L7183" s="26">
        <v>46022</v>
      </c>
      <c r="M7183">
        <v>2</v>
      </c>
      <c r="N7183">
        <v>0</v>
      </c>
    </row>
    <row r="7184" spans="1:14" x14ac:dyDescent="0.25">
      <c r="A7184" s="21" t="str">
        <f t="shared" si="112"/>
        <v>MOW L2N CAAG_2026</v>
      </c>
      <c r="B7184" t="s">
        <v>130</v>
      </c>
      <c r="C7184" t="s">
        <v>84</v>
      </c>
      <c r="D7184" t="s">
        <v>26</v>
      </c>
      <c r="E7184" t="s">
        <v>5</v>
      </c>
      <c r="F7184" t="s">
        <v>8</v>
      </c>
      <c r="G7184">
        <v>0</v>
      </c>
      <c r="H7184">
        <v>0</v>
      </c>
      <c r="I7184">
        <v>0</v>
      </c>
      <c r="J7184">
        <v>0</v>
      </c>
      <c r="L7184" s="26">
        <v>46387</v>
      </c>
      <c r="M7184">
        <v>3</v>
      </c>
      <c r="N7184">
        <v>0</v>
      </c>
    </row>
    <row r="7185" spans="1:14" x14ac:dyDescent="0.25">
      <c r="A7185" s="21" t="str">
        <f t="shared" si="112"/>
        <v>MOW L2N CAAG_2027</v>
      </c>
      <c r="B7185" t="s">
        <v>130</v>
      </c>
      <c r="C7185" t="s">
        <v>84</v>
      </c>
      <c r="D7185" t="s">
        <v>26</v>
      </c>
      <c r="E7185" t="s">
        <v>5</v>
      </c>
      <c r="F7185" t="s">
        <v>8</v>
      </c>
      <c r="G7185">
        <v>0</v>
      </c>
      <c r="H7185">
        <v>0</v>
      </c>
      <c r="I7185">
        <v>0</v>
      </c>
      <c r="J7185">
        <v>0</v>
      </c>
      <c r="L7185" s="26">
        <v>46752</v>
      </c>
      <c r="M7185">
        <v>4</v>
      </c>
      <c r="N7185">
        <v>0</v>
      </c>
    </row>
    <row r="7186" spans="1:14" x14ac:dyDescent="0.25">
      <c r="A7186" s="21" t="str">
        <f t="shared" si="112"/>
        <v>MOW L2N CAAG_2028</v>
      </c>
      <c r="B7186" t="s">
        <v>130</v>
      </c>
      <c r="C7186" t="s">
        <v>84</v>
      </c>
      <c r="D7186" t="s">
        <v>26</v>
      </c>
      <c r="E7186" t="s">
        <v>5</v>
      </c>
      <c r="F7186" t="s">
        <v>8</v>
      </c>
      <c r="G7186">
        <v>0</v>
      </c>
      <c r="H7186">
        <v>0</v>
      </c>
      <c r="I7186">
        <v>0</v>
      </c>
      <c r="J7186">
        <v>0</v>
      </c>
      <c r="L7186" s="26">
        <v>47118</v>
      </c>
      <c r="M7186">
        <v>5</v>
      </c>
      <c r="N7186">
        <v>0</v>
      </c>
    </row>
    <row r="7187" spans="1:14" x14ac:dyDescent="0.25">
      <c r="A7187" s="21" t="str">
        <f t="shared" si="112"/>
        <v>MOW L2N CAAG_2029</v>
      </c>
      <c r="B7187" t="s">
        <v>130</v>
      </c>
      <c r="C7187" t="s">
        <v>84</v>
      </c>
      <c r="D7187" t="s">
        <v>26</v>
      </c>
      <c r="E7187" t="s">
        <v>5</v>
      </c>
      <c r="F7187" t="s">
        <v>8</v>
      </c>
      <c r="G7187">
        <v>0</v>
      </c>
      <c r="H7187">
        <v>0</v>
      </c>
      <c r="I7187">
        <v>0</v>
      </c>
      <c r="J7187">
        <v>0</v>
      </c>
      <c r="L7187" s="26">
        <v>47483</v>
      </c>
      <c r="M7187">
        <v>6</v>
      </c>
      <c r="N7187">
        <v>0</v>
      </c>
    </row>
    <row r="7188" spans="1:14" x14ac:dyDescent="0.25">
      <c r="A7188" s="21" t="str">
        <f t="shared" si="112"/>
        <v>MOW L2N CAAG_2030</v>
      </c>
      <c r="B7188" t="s">
        <v>130</v>
      </c>
      <c r="C7188" t="s">
        <v>84</v>
      </c>
      <c r="D7188" t="s">
        <v>26</v>
      </c>
      <c r="E7188" t="s">
        <v>5</v>
      </c>
      <c r="F7188" t="s">
        <v>8</v>
      </c>
      <c r="G7188">
        <v>0</v>
      </c>
      <c r="H7188">
        <v>0</v>
      </c>
      <c r="I7188">
        <v>0</v>
      </c>
      <c r="J7188">
        <v>0</v>
      </c>
      <c r="L7188" s="26">
        <v>47848</v>
      </c>
      <c r="M7188">
        <v>7</v>
      </c>
      <c r="N7188">
        <v>0</v>
      </c>
    </row>
    <row r="7189" spans="1:14" x14ac:dyDescent="0.25">
      <c r="A7189" s="21" t="str">
        <f t="shared" si="112"/>
        <v>MOW L2N CAAG_2031</v>
      </c>
      <c r="B7189" t="s">
        <v>130</v>
      </c>
      <c r="C7189" t="s">
        <v>84</v>
      </c>
      <c r="D7189" t="s">
        <v>26</v>
      </c>
      <c r="E7189" t="s">
        <v>5</v>
      </c>
      <c r="F7189" t="s">
        <v>8</v>
      </c>
      <c r="G7189">
        <v>0</v>
      </c>
      <c r="H7189">
        <v>0</v>
      </c>
      <c r="I7189">
        <v>0</v>
      </c>
      <c r="J7189">
        <v>0</v>
      </c>
      <c r="L7189" s="26">
        <v>48213</v>
      </c>
      <c r="M7189">
        <v>8</v>
      </c>
      <c r="N7189">
        <v>0</v>
      </c>
    </row>
    <row r="7190" spans="1:14" x14ac:dyDescent="0.25">
      <c r="A7190" s="21" t="str">
        <f t="shared" si="112"/>
        <v>MOW L2N CAAG_2032</v>
      </c>
      <c r="B7190" t="s">
        <v>130</v>
      </c>
      <c r="C7190" t="s">
        <v>84</v>
      </c>
      <c r="D7190" t="s">
        <v>26</v>
      </c>
      <c r="E7190" t="s">
        <v>5</v>
      </c>
      <c r="F7190" t="s">
        <v>8</v>
      </c>
      <c r="G7190">
        <v>0</v>
      </c>
      <c r="H7190">
        <v>0</v>
      </c>
      <c r="I7190">
        <v>0</v>
      </c>
      <c r="J7190">
        <v>0</v>
      </c>
      <c r="L7190" s="26">
        <v>48579</v>
      </c>
      <c r="M7190">
        <v>9</v>
      </c>
      <c r="N7190">
        <v>0</v>
      </c>
    </row>
    <row r="7191" spans="1:14" x14ac:dyDescent="0.25">
      <c r="A7191" s="21" t="str">
        <f t="shared" si="112"/>
        <v>MOW L2N CAAG_2033</v>
      </c>
      <c r="B7191" t="s">
        <v>130</v>
      </c>
      <c r="C7191" t="s">
        <v>84</v>
      </c>
      <c r="D7191" t="s">
        <v>26</v>
      </c>
      <c r="E7191" t="s">
        <v>5</v>
      </c>
      <c r="F7191" t="s">
        <v>8</v>
      </c>
      <c r="G7191">
        <v>0</v>
      </c>
      <c r="H7191">
        <v>0</v>
      </c>
      <c r="I7191">
        <v>0</v>
      </c>
      <c r="J7191">
        <v>0</v>
      </c>
      <c r="L7191" s="26">
        <v>48944</v>
      </c>
      <c r="M7191">
        <v>10</v>
      </c>
      <c r="N7191">
        <v>0</v>
      </c>
    </row>
    <row r="7192" spans="1:14" x14ac:dyDescent="0.25">
      <c r="A7192" s="21" t="str">
        <f t="shared" si="112"/>
        <v>MOW L2N CAAG_2034</v>
      </c>
      <c r="B7192" t="s">
        <v>130</v>
      </c>
      <c r="C7192" t="s">
        <v>84</v>
      </c>
      <c r="D7192" t="s">
        <v>26</v>
      </c>
      <c r="E7192" t="s">
        <v>5</v>
      </c>
      <c r="F7192" t="s">
        <v>8</v>
      </c>
      <c r="G7192">
        <v>0</v>
      </c>
      <c r="H7192">
        <v>0</v>
      </c>
      <c r="I7192">
        <v>0</v>
      </c>
      <c r="J7192">
        <v>0</v>
      </c>
      <c r="L7192" s="26">
        <v>49309</v>
      </c>
      <c r="M7192">
        <v>11</v>
      </c>
      <c r="N7192">
        <v>0</v>
      </c>
    </row>
    <row r="7193" spans="1:14" x14ac:dyDescent="0.25">
      <c r="A7193" s="21" t="str">
        <f t="shared" si="112"/>
        <v>MOW L2N CAAG_2035</v>
      </c>
      <c r="B7193" t="s">
        <v>130</v>
      </c>
      <c r="C7193" t="s">
        <v>84</v>
      </c>
      <c r="D7193" t="s">
        <v>26</v>
      </c>
      <c r="E7193" t="s">
        <v>5</v>
      </c>
      <c r="F7193" t="s">
        <v>8</v>
      </c>
      <c r="G7193">
        <v>0</v>
      </c>
      <c r="H7193">
        <v>0</v>
      </c>
      <c r="I7193">
        <v>0</v>
      </c>
      <c r="J7193">
        <v>0</v>
      </c>
      <c r="L7193" s="26">
        <v>49674</v>
      </c>
      <c r="M7193">
        <v>12</v>
      </c>
      <c r="N7193">
        <v>0</v>
      </c>
    </row>
    <row r="7194" spans="1:14" x14ac:dyDescent="0.25">
      <c r="A7194" s="21" t="str">
        <f t="shared" si="112"/>
        <v>MOW L2N CAAG_2036</v>
      </c>
      <c r="B7194" t="s">
        <v>130</v>
      </c>
      <c r="C7194" t="s">
        <v>84</v>
      </c>
      <c r="D7194" t="s">
        <v>26</v>
      </c>
      <c r="E7194" t="s">
        <v>5</v>
      </c>
      <c r="F7194" t="s">
        <v>8</v>
      </c>
      <c r="G7194">
        <v>0</v>
      </c>
      <c r="H7194">
        <v>0</v>
      </c>
      <c r="I7194">
        <v>0</v>
      </c>
      <c r="J7194">
        <v>0</v>
      </c>
      <c r="L7194" s="26">
        <v>50040</v>
      </c>
      <c r="M7194">
        <v>13</v>
      </c>
      <c r="N7194">
        <v>0</v>
      </c>
    </row>
    <row r="7195" spans="1:14" x14ac:dyDescent="0.25">
      <c r="A7195" s="21" t="str">
        <f t="shared" si="112"/>
        <v>MOW L2N CAAG_2037</v>
      </c>
      <c r="B7195" t="s">
        <v>130</v>
      </c>
      <c r="C7195" t="s">
        <v>84</v>
      </c>
      <c r="D7195" t="s">
        <v>26</v>
      </c>
      <c r="E7195" t="s">
        <v>5</v>
      </c>
      <c r="F7195" t="s">
        <v>8</v>
      </c>
      <c r="G7195">
        <v>0</v>
      </c>
      <c r="H7195">
        <v>0</v>
      </c>
      <c r="I7195">
        <v>0</v>
      </c>
      <c r="J7195">
        <v>0</v>
      </c>
      <c r="L7195" s="26">
        <v>50405</v>
      </c>
      <c r="M7195">
        <v>14</v>
      </c>
      <c r="N7195">
        <v>0</v>
      </c>
    </row>
    <row r="7196" spans="1:14" x14ac:dyDescent="0.25">
      <c r="A7196" s="21" t="str">
        <f t="shared" si="112"/>
        <v>MOW L2N CAAG_2038</v>
      </c>
      <c r="B7196" t="s">
        <v>130</v>
      </c>
      <c r="C7196" t="s">
        <v>84</v>
      </c>
      <c r="D7196" t="s">
        <v>26</v>
      </c>
      <c r="E7196" t="s">
        <v>5</v>
      </c>
      <c r="F7196" t="s">
        <v>8</v>
      </c>
      <c r="G7196">
        <v>0</v>
      </c>
      <c r="H7196">
        <v>0</v>
      </c>
      <c r="I7196">
        <v>0</v>
      </c>
      <c r="J7196">
        <v>0</v>
      </c>
      <c r="L7196" s="26">
        <v>50770</v>
      </c>
      <c r="M7196">
        <v>15</v>
      </c>
      <c r="N7196">
        <v>0</v>
      </c>
    </row>
    <row r="7197" spans="1:14" x14ac:dyDescent="0.25">
      <c r="A7197" s="21" t="str">
        <f t="shared" si="112"/>
        <v>MOW L2N CAAG_2039</v>
      </c>
      <c r="B7197" t="s">
        <v>130</v>
      </c>
      <c r="C7197" t="s">
        <v>84</v>
      </c>
      <c r="D7197" t="s">
        <v>26</v>
      </c>
      <c r="E7197" t="s">
        <v>5</v>
      </c>
      <c r="F7197" t="s">
        <v>8</v>
      </c>
      <c r="G7197">
        <v>0</v>
      </c>
      <c r="H7197">
        <v>0</v>
      </c>
      <c r="I7197">
        <v>0</v>
      </c>
      <c r="J7197">
        <v>0</v>
      </c>
      <c r="L7197" s="26">
        <v>51135</v>
      </c>
      <c r="M7197">
        <v>16</v>
      </c>
      <c r="N7197">
        <v>0</v>
      </c>
    </row>
    <row r="7198" spans="1:14" x14ac:dyDescent="0.25">
      <c r="A7198" s="21" t="str">
        <f t="shared" si="112"/>
        <v>MOW L2N CAAG_2040</v>
      </c>
      <c r="B7198" t="s">
        <v>130</v>
      </c>
      <c r="C7198" t="s">
        <v>84</v>
      </c>
      <c r="D7198" t="s">
        <v>26</v>
      </c>
      <c r="E7198" t="s">
        <v>5</v>
      </c>
      <c r="F7198" t="s">
        <v>8</v>
      </c>
      <c r="G7198">
        <v>0</v>
      </c>
      <c r="H7198">
        <v>0</v>
      </c>
      <c r="I7198">
        <v>0</v>
      </c>
      <c r="J7198">
        <v>0</v>
      </c>
      <c r="L7198" s="26">
        <v>51501</v>
      </c>
      <c r="M7198">
        <v>17</v>
      </c>
      <c r="N7198">
        <v>0</v>
      </c>
    </row>
    <row r="7199" spans="1:14" x14ac:dyDescent="0.25">
      <c r="A7199" s="21" t="str">
        <f t="shared" si="112"/>
        <v>MOW L2N CAAG_2041</v>
      </c>
      <c r="B7199" t="s">
        <v>130</v>
      </c>
      <c r="C7199" t="s">
        <v>84</v>
      </c>
      <c r="D7199" t="s">
        <v>26</v>
      </c>
      <c r="E7199" t="s">
        <v>5</v>
      </c>
      <c r="F7199" t="s">
        <v>8</v>
      </c>
      <c r="G7199">
        <v>0</v>
      </c>
      <c r="H7199">
        <v>0</v>
      </c>
      <c r="I7199">
        <v>0</v>
      </c>
      <c r="J7199">
        <v>0</v>
      </c>
      <c r="L7199" s="26">
        <v>51866</v>
      </c>
      <c r="M7199">
        <v>18</v>
      </c>
      <c r="N7199">
        <v>0</v>
      </c>
    </row>
    <row r="7200" spans="1:14" x14ac:dyDescent="0.25">
      <c r="A7200" s="21" t="str">
        <f t="shared" si="112"/>
        <v>MOW L2N CAAG_2042</v>
      </c>
      <c r="B7200" t="s">
        <v>130</v>
      </c>
      <c r="C7200" t="s">
        <v>84</v>
      </c>
      <c r="D7200" t="s">
        <v>26</v>
      </c>
      <c r="E7200" t="s">
        <v>5</v>
      </c>
      <c r="F7200" t="s">
        <v>8</v>
      </c>
      <c r="G7200">
        <v>0</v>
      </c>
      <c r="H7200">
        <v>0</v>
      </c>
      <c r="I7200">
        <v>0</v>
      </c>
      <c r="J7200">
        <v>0</v>
      </c>
      <c r="L7200" s="26">
        <v>52231</v>
      </c>
      <c r="M7200">
        <v>19</v>
      </c>
      <c r="N7200">
        <v>0</v>
      </c>
    </row>
    <row r="7201" spans="1:14" x14ac:dyDescent="0.25">
      <c r="A7201" s="21" t="str">
        <f t="shared" si="112"/>
        <v>MOW L2N CAAG_2043</v>
      </c>
      <c r="B7201" t="s">
        <v>130</v>
      </c>
      <c r="C7201" t="s">
        <v>84</v>
      </c>
      <c r="D7201" t="s">
        <v>26</v>
      </c>
      <c r="E7201" t="s">
        <v>5</v>
      </c>
      <c r="F7201" t="s">
        <v>8</v>
      </c>
      <c r="G7201">
        <v>0</v>
      </c>
      <c r="H7201">
        <v>0</v>
      </c>
      <c r="I7201">
        <v>0</v>
      </c>
      <c r="J7201">
        <v>0</v>
      </c>
      <c r="L7201" s="26">
        <v>52596</v>
      </c>
      <c r="M7201">
        <v>20</v>
      </c>
      <c r="N7201">
        <v>0</v>
      </c>
    </row>
    <row r="7202" spans="1:14" x14ac:dyDescent="0.25">
      <c r="A7202" s="21" t="str">
        <f t="shared" si="112"/>
        <v>MOW L3C CAAG_2024</v>
      </c>
      <c r="B7202" t="s">
        <v>130</v>
      </c>
      <c r="C7202" t="s">
        <v>84</v>
      </c>
      <c r="D7202" t="s">
        <v>24</v>
      </c>
      <c r="E7202" t="s">
        <v>29</v>
      </c>
      <c r="F7202" t="s">
        <v>28</v>
      </c>
      <c r="K7202">
        <v>0</v>
      </c>
      <c r="L7202" s="26">
        <v>45657</v>
      </c>
      <c r="M7202">
        <v>1</v>
      </c>
    </row>
    <row r="7203" spans="1:14" x14ac:dyDescent="0.25">
      <c r="A7203" s="21" t="str">
        <f t="shared" si="112"/>
        <v>MOW L3C CAAG_2025</v>
      </c>
      <c r="B7203" t="s">
        <v>130</v>
      </c>
      <c r="C7203" t="s">
        <v>84</v>
      </c>
      <c r="D7203" t="s">
        <v>24</v>
      </c>
      <c r="E7203" t="s">
        <v>29</v>
      </c>
      <c r="F7203" t="s">
        <v>28</v>
      </c>
      <c r="K7203">
        <v>0</v>
      </c>
      <c r="L7203" s="26">
        <v>46022</v>
      </c>
      <c r="M7203">
        <v>2</v>
      </c>
    </row>
    <row r="7204" spans="1:14" x14ac:dyDescent="0.25">
      <c r="A7204" s="21" t="str">
        <f t="shared" si="112"/>
        <v>MOW L3C CAAG_2026</v>
      </c>
      <c r="B7204" t="s">
        <v>130</v>
      </c>
      <c r="C7204" t="s">
        <v>84</v>
      </c>
      <c r="D7204" t="s">
        <v>24</v>
      </c>
      <c r="E7204" t="s">
        <v>29</v>
      </c>
      <c r="F7204" t="s">
        <v>28</v>
      </c>
      <c r="K7204">
        <v>0</v>
      </c>
      <c r="L7204" s="26">
        <v>46387</v>
      </c>
      <c r="M7204">
        <v>3</v>
      </c>
    </row>
    <row r="7205" spans="1:14" x14ac:dyDescent="0.25">
      <c r="A7205" s="21" t="str">
        <f t="shared" si="112"/>
        <v>MOW L3C CAAG_2027</v>
      </c>
      <c r="B7205" t="s">
        <v>130</v>
      </c>
      <c r="C7205" t="s">
        <v>84</v>
      </c>
      <c r="D7205" t="s">
        <v>24</v>
      </c>
      <c r="E7205" t="s">
        <v>29</v>
      </c>
      <c r="F7205" t="s">
        <v>28</v>
      </c>
      <c r="K7205">
        <v>0</v>
      </c>
      <c r="L7205" s="26">
        <v>46752</v>
      </c>
      <c r="M7205">
        <v>4</v>
      </c>
    </row>
    <row r="7206" spans="1:14" x14ac:dyDescent="0.25">
      <c r="A7206" s="21" t="str">
        <f t="shared" si="112"/>
        <v>MOW L3C CAAG_2028</v>
      </c>
      <c r="B7206" t="s">
        <v>130</v>
      </c>
      <c r="C7206" t="s">
        <v>84</v>
      </c>
      <c r="D7206" t="s">
        <v>24</v>
      </c>
      <c r="E7206" t="s">
        <v>29</v>
      </c>
      <c r="F7206" t="s">
        <v>28</v>
      </c>
      <c r="K7206">
        <v>0</v>
      </c>
      <c r="L7206" s="26">
        <v>47118</v>
      </c>
      <c r="M7206">
        <v>5</v>
      </c>
    </row>
    <row r="7207" spans="1:14" x14ac:dyDescent="0.25">
      <c r="A7207" s="21" t="str">
        <f t="shared" si="112"/>
        <v>MOW L3C CAAG_2029</v>
      </c>
      <c r="B7207" t="s">
        <v>130</v>
      </c>
      <c r="C7207" t="s">
        <v>84</v>
      </c>
      <c r="D7207" t="s">
        <v>24</v>
      </c>
      <c r="E7207" t="s">
        <v>29</v>
      </c>
      <c r="F7207" t="s">
        <v>28</v>
      </c>
      <c r="K7207">
        <v>0</v>
      </c>
      <c r="L7207" s="26">
        <v>47483</v>
      </c>
      <c r="M7207">
        <v>6</v>
      </c>
    </row>
    <row r="7208" spans="1:14" x14ac:dyDescent="0.25">
      <c r="A7208" s="21" t="str">
        <f t="shared" si="112"/>
        <v>MOW L3C CAAG_2030</v>
      </c>
      <c r="B7208" t="s">
        <v>130</v>
      </c>
      <c r="C7208" t="s">
        <v>84</v>
      </c>
      <c r="D7208" t="s">
        <v>24</v>
      </c>
      <c r="E7208" t="s">
        <v>29</v>
      </c>
      <c r="F7208" t="s">
        <v>28</v>
      </c>
      <c r="K7208">
        <v>0</v>
      </c>
      <c r="L7208" s="26">
        <v>47848</v>
      </c>
      <c r="M7208">
        <v>7</v>
      </c>
    </row>
    <row r="7209" spans="1:14" x14ac:dyDescent="0.25">
      <c r="A7209" s="21" t="str">
        <f t="shared" si="112"/>
        <v>MOW L3C CAAG_2031</v>
      </c>
      <c r="B7209" t="s">
        <v>130</v>
      </c>
      <c r="C7209" t="s">
        <v>84</v>
      </c>
      <c r="D7209" t="s">
        <v>24</v>
      </c>
      <c r="E7209" t="s">
        <v>29</v>
      </c>
      <c r="F7209" t="s">
        <v>28</v>
      </c>
      <c r="K7209">
        <v>0</v>
      </c>
      <c r="L7209" s="26">
        <v>48213</v>
      </c>
      <c r="M7209">
        <v>8</v>
      </c>
    </row>
    <row r="7210" spans="1:14" x14ac:dyDescent="0.25">
      <c r="A7210" s="21" t="str">
        <f t="shared" si="112"/>
        <v>MOW L3C CAAG_2032</v>
      </c>
      <c r="B7210" t="s">
        <v>130</v>
      </c>
      <c r="C7210" t="s">
        <v>84</v>
      </c>
      <c r="D7210" t="s">
        <v>24</v>
      </c>
      <c r="E7210" t="s">
        <v>29</v>
      </c>
      <c r="F7210" t="s">
        <v>28</v>
      </c>
      <c r="K7210">
        <v>0</v>
      </c>
      <c r="L7210" s="26">
        <v>48579</v>
      </c>
      <c r="M7210">
        <v>9</v>
      </c>
    </row>
    <row r="7211" spans="1:14" x14ac:dyDescent="0.25">
      <c r="A7211" s="21" t="str">
        <f t="shared" si="112"/>
        <v>MOW L3C CAAG_2033</v>
      </c>
      <c r="B7211" t="s">
        <v>130</v>
      </c>
      <c r="C7211" t="s">
        <v>84</v>
      </c>
      <c r="D7211" t="s">
        <v>24</v>
      </c>
      <c r="E7211" t="s">
        <v>29</v>
      </c>
      <c r="F7211" t="s">
        <v>28</v>
      </c>
      <c r="K7211">
        <v>9263.478515625</v>
      </c>
      <c r="L7211" s="26">
        <v>48944</v>
      </c>
      <c r="M7211">
        <v>10</v>
      </c>
    </row>
    <row r="7212" spans="1:14" x14ac:dyDescent="0.25">
      <c r="A7212" s="21" t="str">
        <f t="shared" si="112"/>
        <v>MOW L3C CAAG_2034</v>
      </c>
      <c r="B7212" t="s">
        <v>130</v>
      </c>
      <c r="C7212" t="s">
        <v>84</v>
      </c>
      <c r="D7212" t="s">
        <v>24</v>
      </c>
      <c r="E7212" t="s">
        <v>29</v>
      </c>
      <c r="F7212" t="s">
        <v>28</v>
      </c>
      <c r="K7212">
        <v>110113.9921875</v>
      </c>
      <c r="L7212" s="26">
        <v>49309</v>
      </c>
      <c r="M7212">
        <v>11</v>
      </c>
    </row>
    <row r="7213" spans="1:14" x14ac:dyDescent="0.25">
      <c r="A7213" s="21" t="str">
        <f t="shared" si="112"/>
        <v>MOW L3C CAAG_2035</v>
      </c>
      <c r="B7213" t="s">
        <v>130</v>
      </c>
      <c r="C7213" t="s">
        <v>84</v>
      </c>
      <c r="D7213" t="s">
        <v>24</v>
      </c>
      <c r="E7213" t="s">
        <v>29</v>
      </c>
      <c r="F7213" t="s">
        <v>28</v>
      </c>
      <c r="K7213">
        <v>0</v>
      </c>
      <c r="L7213" s="26">
        <v>49674</v>
      </c>
      <c r="M7213">
        <v>12</v>
      </c>
    </row>
    <row r="7214" spans="1:14" x14ac:dyDescent="0.25">
      <c r="A7214" s="21" t="str">
        <f t="shared" si="112"/>
        <v>MOW L3C CAAG_2036</v>
      </c>
      <c r="B7214" t="s">
        <v>130</v>
      </c>
      <c r="C7214" t="s">
        <v>84</v>
      </c>
      <c r="D7214" t="s">
        <v>24</v>
      </c>
      <c r="E7214" t="s">
        <v>29</v>
      </c>
      <c r="F7214" t="s">
        <v>28</v>
      </c>
      <c r="K7214">
        <v>0</v>
      </c>
      <c r="L7214" s="26">
        <v>50040</v>
      </c>
      <c r="M7214">
        <v>13</v>
      </c>
    </row>
    <row r="7215" spans="1:14" x14ac:dyDescent="0.25">
      <c r="A7215" s="21" t="str">
        <f t="shared" si="112"/>
        <v>MOW L3C CAAG_2037</v>
      </c>
      <c r="B7215" t="s">
        <v>130</v>
      </c>
      <c r="C7215" t="s">
        <v>84</v>
      </c>
      <c r="D7215" t="s">
        <v>24</v>
      </c>
      <c r="E7215" t="s">
        <v>29</v>
      </c>
      <c r="F7215" t="s">
        <v>28</v>
      </c>
      <c r="K7215">
        <v>122960.78125</v>
      </c>
      <c r="L7215" s="26">
        <v>50405</v>
      </c>
      <c r="M7215">
        <v>14</v>
      </c>
    </row>
    <row r="7216" spans="1:14" x14ac:dyDescent="0.25">
      <c r="A7216" s="21" t="str">
        <f t="shared" si="112"/>
        <v>MOW L3C CAAG_2038</v>
      </c>
      <c r="B7216" t="s">
        <v>130</v>
      </c>
      <c r="C7216" t="s">
        <v>84</v>
      </c>
      <c r="D7216" t="s">
        <v>24</v>
      </c>
      <c r="E7216" t="s">
        <v>29</v>
      </c>
      <c r="F7216" t="s">
        <v>28</v>
      </c>
      <c r="K7216">
        <v>320128.1875</v>
      </c>
      <c r="L7216" s="26">
        <v>50770</v>
      </c>
      <c r="M7216">
        <v>15</v>
      </c>
    </row>
    <row r="7217" spans="1:13" x14ac:dyDescent="0.25">
      <c r="A7217" s="21" t="str">
        <f t="shared" si="112"/>
        <v>MOW L3C CAAG_2039</v>
      </c>
      <c r="B7217" t="s">
        <v>130</v>
      </c>
      <c r="C7217" t="s">
        <v>84</v>
      </c>
      <c r="D7217" t="s">
        <v>24</v>
      </c>
      <c r="E7217" t="s">
        <v>29</v>
      </c>
      <c r="F7217" t="s">
        <v>28</v>
      </c>
      <c r="K7217">
        <v>14360.080078125</v>
      </c>
      <c r="L7217" s="26">
        <v>51135</v>
      </c>
      <c r="M7217">
        <v>16</v>
      </c>
    </row>
    <row r="7218" spans="1:13" x14ac:dyDescent="0.25">
      <c r="A7218" s="21" t="str">
        <f t="shared" si="112"/>
        <v>MOW L3C CAAG_2040</v>
      </c>
      <c r="B7218" t="s">
        <v>130</v>
      </c>
      <c r="C7218" t="s">
        <v>84</v>
      </c>
      <c r="D7218" t="s">
        <v>24</v>
      </c>
      <c r="E7218" t="s">
        <v>29</v>
      </c>
      <c r="F7218" t="s">
        <v>28</v>
      </c>
      <c r="K7218">
        <v>147145.9375</v>
      </c>
      <c r="L7218" s="26">
        <v>51501</v>
      </c>
      <c r="M7218">
        <v>17</v>
      </c>
    </row>
    <row r="7219" spans="1:13" x14ac:dyDescent="0.25">
      <c r="A7219" s="21" t="str">
        <f t="shared" si="112"/>
        <v>MOW L3C CAAG_2041</v>
      </c>
      <c r="B7219" t="s">
        <v>130</v>
      </c>
      <c r="C7219" t="s">
        <v>84</v>
      </c>
      <c r="D7219" t="s">
        <v>24</v>
      </c>
      <c r="E7219" t="s">
        <v>29</v>
      </c>
      <c r="F7219" t="s">
        <v>28</v>
      </c>
      <c r="K7219">
        <v>251856.015625</v>
      </c>
      <c r="L7219" s="26">
        <v>51866</v>
      </c>
      <c r="M7219">
        <v>18</v>
      </c>
    </row>
    <row r="7220" spans="1:13" x14ac:dyDescent="0.25">
      <c r="A7220" s="21" t="str">
        <f t="shared" si="112"/>
        <v>MOW L3C CAAG_2042</v>
      </c>
      <c r="B7220" t="s">
        <v>130</v>
      </c>
      <c r="C7220" t="s">
        <v>84</v>
      </c>
      <c r="D7220" t="s">
        <v>24</v>
      </c>
      <c r="E7220" t="s">
        <v>29</v>
      </c>
      <c r="F7220" t="s">
        <v>28</v>
      </c>
      <c r="K7220">
        <v>385289.25</v>
      </c>
      <c r="L7220" s="26">
        <v>52231</v>
      </c>
      <c r="M7220">
        <v>19</v>
      </c>
    </row>
    <row r="7221" spans="1:13" x14ac:dyDescent="0.25">
      <c r="A7221" s="21" t="str">
        <f t="shared" si="112"/>
        <v>MOW L3C CAAG_2043</v>
      </c>
      <c r="B7221" t="s">
        <v>130</v>
      </c>
      <c r="C7221" t="s">
        <v>84</v>
      </c>
      <c r="D7221" t="s">
        <v>24</v>
      </c>
      <c r="E7221" t="s">
        <v>29</v>
      </c>
      <c r="F7221" t="s">
        <v>28</v>
      </c>
      <c r="K7221">
        <v>391230.625</v>
      </c>
      <c r="L7221" s="26">
        <v>52596</v>
      </c>
      <c r="M7221">
        <v>20</v>
      </c>
    </row>
    <row r="7222" spans="1:13" x14ac:dyDescent="0.25">
      <c r="A7222" s="21" t="str">
        <f t="shared" si="112"/>
        <v>MOW L3C CAAG_2024</v>
      </c>
      <c r="B7222" t="s">
        <v>130</v>
      </c>
      <c r="C7222" t="s">
        <v>84</v>
      </c>
      <c r="D7222" t="s">
        <v>24</v>
      </c>
      <c r="E7222" t="s">
        <v>29</v>
      </c>
      <c r="F7222" t="s">
        <v>31</v>
      </c>
      <c r="K7222">
        <v>0</v>
      </c>
      <c r="L7222" s="26">
        <v>45657</v>
      </c>
      <c r="M7222">
        <v>1</v>
      </c>
    </row>
    <row r="7223" spans="1:13" x14ac:dyDescent="0.25">
      <c r="A7223" s="21" t="str">
        <f t="shared" si="112"/>
        <v>MOW L3C CAAG_2025</v>
      </c>
      <c r="B7223" t="s">
        <v>130</v>
      </c>
      <c r="C7223" t="s">
        <v>84</v>
      </c>
      <c r="D7223" t="s">
        <v>24</v>
      </c>
      <c r="E7223" t="s">
        <v>29</v>
      </c>
      <c r="F7223" t="s">
        <v>31</v>
      </c>
      <c r="K7223">
        <v>0</v>
      </c>
      <c r="L7223" s="26">
        <v>46022</v>
      </c>
      <c r="M7223">
        <v>2</v>
      </c>
    </row>
    <row r="7224" spans="1:13" x14ac:dyDescent="0.25">
      <c r="A7224" s="21" t="str">
        <f t="shared" si="112"/>
        <v>MOW L3C CAAG_2026</v>
      </c>
      <c r="B7224" t="s">
        <v>130</v>
      </c>
      <c r="C7224" t="s">
        <v>84</v>
      </c>
      <c r="D7224" t="s">
        <v>24</v>
      </c>
      <c r="E7224" t="s">
        <v>29</v>
      </c>
      <c r="F7224" t="s">
        <v>31</v>
      </c>
      <c r="K7224">
        <v>0</v>
      </c>
      <c r="L7224" s="26">
        <v>46387</v>
      </c>
      <c r="M7224">
        <v>3</v>
      </c>
    </row>
    <row r="7225" spans="1:13" x14ac:dyDescent="0.25">
      <c r="A7225" s="21" t="str">
        <f t="shared" si="112"/>
        <v>MOW L3C CAAG_2027</v>
      </c>
      <c r="B7225" t="s">
        <v>130</v>
      </c>
      <c r="C7225" t="s">
        <v>84</v>
      </c>
      <c r="D7225" t="s">
        <v>24</v>
      </c>
      <c r="E7225" t="s">
        <v>29</v>
      </c>
      <c r="F7225" t="s">
        <v>31</v>
      </c>
      <c r="K7225">
        <v>0</v>
      </c>
      <c r="L7225" s="26">
        <v>46752</v>
      </c>
      <c r="M7225">
        <v>4</v>
      </c>
    </row>
    <row r="7226" spans="1:13" x14ac:dyDescent="0.25">
      <c r="A7226" s="21" t="str">
        <f t="shared" si="112"/>
        <v>MOW L3C CAAG_2028</v>
      </c>
      <c r="B7226" t="s">
        <v>130</v>
      </c>
      <c r="C7226" t="s">
        <v>84</v>
      </c>
      <c r="D7226" t="s">
        <v>24</v>
      </c>
      <c r="E7226" t="s">
        <v>29</v>
      </c>
      <c r="F7226" t="s">
        <v>31</v>
      </c>
      <c r="K7226">
        <v>0</v>
      </c>
      <c r="L7226" s="26">
        <v>47118</v>
      </c>
      <c r="M7226">
        <v>5</v>
      </c>
    </row>
    <row r="7227" spans="1:13" x14ac:dyDescent="0.25">
      <c r="A7227" s="21" t="str">
        <f t="shared" si="112"/>
        <v>MOW L3C CAAG_2029</v>
      </c>
      <c r="B7227" t="s">
        <v>130</v>
      </c>
      <c r="C7227" t="s">
        <v>84</v>
      </c>
      <c r="D7227" t="s">
        <v>24</v>
      </c>
      <c r="E7227" t="s">
        <v>29</v>
      </c>
      <c r="F7227" t="s">
        <v>31</v>
      </c>
      <c r="K7227">
        <v>0</v>
      </c>
      <c r="L7227" s="26">
        <v>47483</v>
      </c>
      <c r="M7227">
        <v>6</v>
      </c>
    </row>
    <row r="7228" spans="1:13" x14ac:dyDescent="0.25">
      <c r="A7228" s="21" t="str">
        <f t="shared" si="112"/>
        <v>MOW L3C CAAG_2030</v>
      </c>
      <c r="B7228" t="s">
        <v>130</v>
      </c>
      <c r="C7228" t="s">
        <v>84</v>
      </c>
      <c r="D7228" t="s">
        <v>24</v>
      </c>
      <c r="E7228" t="s">
        <v>29</v>
      </c>
      <c r="F7228" t="s">
        <v>31</v>
      </c>
      <c r="K7228">
        <v>0</v>
      </c>
      <c r="L7228" s="26">
        <v>47848</v>
      </c>
      <c r="M7228">
        <v>7</v>
      </c>
    </row>
    <row r="7229" spans="1:13" x14ac:dyDescent="0.25">
      <c r="A7229" s="21" t="str">
        <f t="shared" si="112"/>
        <v>MOW L3C CAAG_2031</v>
      </c>
      <c r="B7229" t="s">
        <v>130</v>
      </c>
      <c r="C7229" t="s">
        <v>84</v>
      </c>
      <c r="D7229" t="s">
        <v>24</v>
      </c>
      <c r="E7229" t="s">
        <v>29</v>
      </c>
      <c r="F7229" t="s">
        <v>31</v>
      </c>
      <c r="K7229">
        <v>0</v>
      </c>
      <c r="L7229" s="26">
        <v>48213</v>
      </c>
      <c r="M7229">
        <v>8</v>
      </c>
    </row>
    <row r="7230" spans="1:13" x14ac:dyDescent="0.25">
      <c r="A7230" s="21" t="str">
        <f t="shared" si="112"/>
        <v>MOW L3C CAAG_2032</v>
      </c>
      <c r="B7230" t="s">
        <v>130</v>
      </c>
      <c r="C7230" t="s">
        <v>84</v>
      </c>
      <c r="D7230" t="s">
        <v>24</v>
      </c>
      <c r="E7230" t="s">
        <v>29</v>
      </c>
      <c r="F7230" t="s">
        <v>31</v>
      </c>
      <c r="K7230">
        <v>0</v>
      </c>
      <c r="L7230" s="26">
        <v>48579</v>
      </c>
      <c r="M7230">
        <v>9</v>
      </c>
    </row>
    <row r="7231" spans="1:13" x14ac:dyDescent="0.25">
      <c r="A7231" s="21" t="str">
        <f t="shared" si="112"/>
        <v>MOW L3C CAAG_2033</v>
      </c>
      <c r="B7231" t="s">
        <v>130</v>
      </c>
      <c r="C7231" t="s">
        <v>84</v>
      </c>
      <c r="D7231" t="s">
        <v>24</v>
      </c>
      <c r="E7231" t="s">
        <v>29</v>
      </c>
      <c r="F7231" t="s">
        <v>31</v>
      </c>
      <c r="K7231">
        <v>0</v>
      </c>
      <c r="L7231" s="26">
        <v>48944</v>
      </c>
      <c r="M7231">
        <v>10</v>
      </c>
    </row>
    <row r="7232" spans="1:13" x14ac:dyDescent="0.25">
      <c r="A7232" s="21" t="str">
        <f t="shared" si="112"/>
        <v>MOW L3C CAAG_2034</v>
      </c>
      <c r="B7232" t="s">
        <v>130</v>
      </c>
      <c r="C7232" t="s">
        <v>84</v>
      </c>
      <c r="D7232" t="s">
        <v>24</v>
      </c>
      <c r="E7232" t="s">
        <v>29</v>
      </c>
      <c r="F7232" t="s">
        <v>31</v>
      </c>
      <c r="K7232">
        <v>0</v>
      </c>
      <c r="L7232" s="26">
        <v>49309</v>
      </c>
      <c r="M7232">
        <v>11</v>
      </c>
    </row>
    <row r="7233" spans="1:14" x14ac:dyDescent="0.25">
      <c r="A7233" s="21" t="str">
        <f t="shared" si="112"/>
        <v>MOW L3C CAAG_2035</v>
      </c>
      <c r="B7233" t="s">
        <v>130</v>
      </c>
      <c r="C7233" t="s">
        <v>84</v>
      </c>
      <c r="D7233" t="s">
        <v>24</v>
      </c>
      <c r="E7233" t="s">
        <v>29</v>
      </c>
      <c r="F7233" t="s">
        <v>31</v>
      </c>
      <c r="K7233">
        <v>0</v>
      </c>
      <c r="L7233" s="26">
        <v>49674</v>
      </c>
      <c r="M7233">
        <v>12</v>
      </c>
    </row>
    <row r="7234" spans="1:14" x14ac:dyDescent="0.25">
      <c r="A7234" s="21" t="str">
        <f t="shared" ref="A7234:A7297" si="113">B7234&amp;" "&amp;D7234&amp;" "&amp;C7234&amp;"_"&amp;YEAR(L7234)</f>
        <v>MOW L3C CAAG_2036</v>
      </c>
      <c r="B7234" t="s">
        <v>130</v>
      </c>
      <c r="C7234" t="s">
        <v>84</v>
      </c>
      <c r="D7234" t="s">
        <v>24</v>
      </c>
      <c r="E7234" t="s">
        <v>29</v>
      </c>
      <c r="F7234" t="s">
        <v>31</v>
      </c>
      <c r="K7234">
        <v>0</v>
      </c>
      <c r="L7234" s="26">
        <v>50040</v>
      </c>
      <c r="M7234">
        <v>13</v>
      </c>
    </row>
    <row r="7235" spans="1:14" x14ac:dyDescent="0.25">
      <c r="A7235" s="21" t="str">
        <f t="shared" si="113"/>
        <v>MOW L3C CAAG_2037</v>
      </c>
      <c r="B7235" t="s">
        <v>130</v>
      </c>
      <c r="C7235" t="s">
        <v>84</v>
      </c>
      <c r="D7235" t="s">
        <v>24</v>
      </c>
      <c r="E7235" t="s">
        <v>29</v>
      </c>
      <c r="F7235" t="s">
        <v>31</v>
      </c>
      <c r="K7235">
        <v>0</v>
      </c>
      <c r="L7235" s="26">
        <v>50405</v>
      </c>
      <c r="M7235">
        <v>14</v>
      </c>
    </row>
    <row r="7236" spans="1:14" x14ac:dyDescent="0.25">
      <c r="A7236" s="21" t="str">
        <f t="shared" si="113"/>
        <v>MOW L3C CAAG_2038</v>
      </c>
      <c r="B7236" t="s">
        <v>130</v>
      </c>
      <c r="C7236" t="s">
        <v>84</v>
      </c>
      <c r="D7236" t="s">
        <v>24</v>
      </c>
      <c r="E7236" t="s">
        <v>29</v>
      </c>
      <c r="F7236" t="s">
        <v>31</v>
      </c>
      <c r="K7236">
        <v>0</v>
      </c>
      <c r="L7236" s="26">
        <v>50770</v>
      </c>
      <c r="M7236">
        <v>15</v>
      </c>
    </row>
    <row r="7237" spans="1:14" x14ac:dyDescent="0.25">
      <c r="A7237" s="21" t="str">
        <f t="shared" si="113"/>
        <v>MOW L3C CAAG_2039</v>
      </c>
      <c r="B7237" t="s">
        <v>130</v>
      </c>
      <c r="C7237" t="s">
        <v>84</v>
      </c>
      <c r="D7237" t="s">
        <v>24</v>
      </c>
      <c r="E7237" t="s">
        <v>29</v>
      </c>
      <c r="F7237" t="s">
        <v>31</v>
      </c>
      <c r="K7237">
        <v>0</v>
      </c>
      <c r="L7237" s="26">
        <v>51135</v>
      </c>
      <c r="M7237">
        <v>16</v>
      </c>
    </row>
    <row r="7238" spans="1:14" x14ac:dyDescent="0.25">
      <c r="A7238" s="21" t="str">
        <f t="shared" si="113"/>
        <v>MOW L3C CAAG_2040</v>
      </c>
      <c r="B7238" t="s">
        <v>130</v>
      </c>
      <c r="C7238" t="s">
        <v>84</v>
      </c>
      <c r="D7238" t="s">
        <v>24</v>
      </c>
      <c r="E7238" t="s">
        <v>29</v>
      </c>
      <c r="F7238" t="s">
        <v>31</v>
      </c>
      <c r="K7238">
        <v>0</v>
      </c>
      <c r="L7238" s="26">
        <v>51501</v>
      </c>
      <c r="M7238">
        <v>17</v>
      </c>
    </row>
    <row r="7239" spans="1:14" x14ac:dyDescent="0.25">
      <c r="A7239" s="21" t="str">
        <f t="shared" si="113"/>
        <v>MOW L3C CAAG_2041</v>
      </c>
      <c r="B7239" t="s">
        <v>130</v>
      </c>
      <c r="C7239" t="s">
        <v>84</v>
      </c>
      <c r="D7239" t="s">
        <v>24</v>
      </c>
      <c r="E7239" t="s">
        <v>29</v>
      </c>
      <c r="F7239" t="s">
        <v>31</v>
      </c>
      <c r="K7239">
        <v>0</v>
      </c>
      <c r="L7239" s="26">
        <v>51866</v>
      </c>
      <c r="M7239">
        <v>18</v>
      </c>
    </row>
    <row r="7240" spans="1:14" x14ac:dyDescent="0.25">
      <c r="A7240" s="21" t="str">
        <f t="shared" si="113"/>
        <v>MOW L3C CAAG_2042</v>
      </c>
      <c r="B7240" t="s">
        <v>130</v>
      </c>
      <c r="C7240" t="s">
        <v>84</v>
      </c>
      <c r="D7240" t="s">
        <v>24</v>
      </c>
      <c r="E7240" t="s">
        <v>29</v>
      </c>
      <c r="F7240" t="s">
        <v>31</v>
      </c>
      <c r="K7240">
        <v>0</v>
      </c>
      <c r="L7240" s="26">
        <v>52231</v>
      </c>
      <c r="M7240">
        <v>19</v>
      </c>
    </row>
    <row r="7241" spans="1:14" x14ac:dyDescent="0.25">
      <c r="A7241" s="21" t="str">
        <f t="shared" si="113"/>
        <v>MOW L3C CAAG_2043</v>
      </c>
      <c r="B7241" t="s">
        <v>130</v>
      </c>
      <c r="C7241" t="s">
        <v>84</v>
      </c>
      <c r="D7241" t="s">
        <v>24</v>
      </c>
      <c r="E7241" t="s">
        <v>29</v>
      </c>
      <c r="F7241" t="s">
        <v>31</v>
      </c>
      <c r="K7241">
        <v>0</v>
      </c>
      <c r="L7241" s="26">
        <v>52596</v>
      </c>
      <c r="M7241">
        <v>20</v>
      </c>
    </row>
    <row r="7242" spans="1:14" x14ac:dyDescent="0.25">
      <c r="A7242" s="21" t="str">
        <f t="shared" si="113"/>
        <v>MOW L3C CAAG_2024</v>
      </c>
      <c r="B7242" t="s">
        <v>130</v>
      </c>
      <c r="C7242" t="s">
        <v>84</v>
      </c>
      <c r="D7242" t="s">
        <v>24</v>
      </c>
      <c r="E7242" t="s">
        <v>5</v>
      </c>
      <c r="F7242" t="s">
        <v>4</v>
      </c>
      <c r="G7242">
        <v>0</v>
      </c>
      <c r="H7242">
        <v>0</v>
      </c>
      <c r="I7242">
        <v>0</v>
      </c>
      <c r="J7242">
        <v>0</v>
      </c>
      <c r="L7242" s="26">
        <v>45657</v>
      </c>
      <c r="M7242">
        <v>1</v>
      </c>
      <c r="N7242">
        <v>0</v>
      </c>
    </row>
    <row r="7243" spans="1:14" x14ac:dyDescent="0.25">
      <c r="A7243" s="21" t="str">
        <f t="shared" si="113"/>
        <v>MOW L3C CAAG_2025</v>
      </c>
      <c r="B7243" t="s">
        <v>130</v>
      </c>
      <c r="C7243" t="s">
        <v>84</v>
      </c>
      <c r="D7243" t="s">
        <v>24</v>
      </c>
      <c r="E7243" t="s">
        <v>5</v>
      </c>
      <c r="F7243" t="s">
        <v>4</v>
      </c>
      <c r="G7243">
        <v>0</v>
      </c>
      <c r="H7243">
        <v>0</v>
      </c>
      <c r="I7243">
        <v>0</v>
      </c>
      <c r="J7243">
        <v>0</v>
      </c>
      <c r="L7243" s="26">
        <v>46022</v>
      </c>
      <c r="M7243">
        <v>2</v>
      </c>
      <c r="N7243">
        <v>0</v>
      </c>
    </row>
    <row r="7244" spans="1:14" x14ac:dyDescent="0.25">
      <c r="A7244" s="21" t="str">
        <f t="shared" si="113"/>
        <v>MOW L3C CAAG_2026</v>
      </c>
      <c r="B7244" t="s">
        <v>130</v>
      </c>
      <c r="C7244" t="s">
        <v>84</v>
      </c>
      <c r="D7244" t="s">
        <v>24</v>
      </c>
      <c r="E7244" t="s">
        <v>5</v>
      </c>
      <c r="F7244" t="s">
        <v>4</v>
      </c>
      <c r="G7244">
        <v>0</v>
      </c>
      <c r="H7244">
        <v>0</v>
      </c>
      <c r="I7244">
        <v>1667.77392578125</v>
      </c>
      <c r="J7244">
        <v>0</v>
      </c>
      <c r="L7244" s="26">
        <v>46387</v>
      </c>
      <c r="M7244">
        <v>3</v>
      </c>
      <c r="N7244">
        <v>0</v>
      </c>
    </row>
    <row r="7245" spans="1:14" x14ac:dyDescent="0.25">
      <c r="A7245" s="21" t="str">
        <f t="shared" si="113"/>
        <v>MOW L3C CAAG_2027</v>
      </c>
      <c r="B7245" t="s">
        <v>130</v>
      </c>
      <c r="C7245" t="s">
        <v>84</v>
      </c>
      <c r="D7245" t="s">
        <v>24</v>
      </c>
      <c r="E7245" t="s">
        <v>5</v>
      </c>
      <c r="F7245" t="s">
        <v>4</v>
      </c>
      <c r="G7245">
        <v>0</v>
      </c>
      <c r="H7245">
        <v>7491.5</v>
      </c>
      <c r="I7245">
        <v>40465.3046875</v>
      </c>
      <c r="J7245">
        <v>0</v>
      </c>
      <c r="L7245" s="26">
        <v>46752</v>
      </c>
      <c r="M7245">
        <v>4</v>
      </c>
      <c r="N7245">
        <v>-13238.798828125</v>
      </c>
    </row>
    <row r="7246" spans="1:14" x14ac:dyDescent="0.25">
      <c r="A7246" s="21" t="str">
        <f t="shared" si="113"/>
        <v>MOW L3C CAAG_2028</v>
      </c>
      <c r="B7246" t="s">
        <v>130</v>
      </c>
      <c r="C7246" t="s">
        <v>84</v>
      </c>
      <c r="D7246" t="s">
        <v>24</v>
      </c>
      <c r="E7246" t="s">
        <v>5</v>
      </c>
      <c r="F7246" t="s">
        <v>4</v>
      </c>
      <c r="G7246">
        <v>0</v>
      </c>
      <c r="H7246">
        <v>7605.56005859375</v>
      </c>
      <c r="I7246">
        <v>38779.33203125</v>
      </c>
      <c r="J7246">
        <v>0</v>
      </c>
      <c r="L7246" s="26">
        <v>47118</v>
      </c>
      <c r="M7246">
        <v>5</v>
      </c>
      <c r="N7246">
        <v>-13530.947265625</v>
      </c>
    </row>
    <row r="7247" spans="1:14" x14ac:dyDescent="0.25">
      <c r="A7247" s="21" t="str">
        <f t="shared" si="113"/>
        <v>MOW L3C CAAG_2029</v>
      </c>
      <c r="B7247" t="s">
        <v>130</v>
      </c>
      <c r="C7247" t="s">
        <v>84</v>
      </c>
      <c r="D7247" t="s">
        <v>24</v>
      </c>
      <c r="E7247" t="s">
        <v>5</v>
      </c>
      <c r="F7247" t="s">
        <v>4</v>
      </c>
      <c r="G7247">
        <v>0</v>
      </c>
      <c r="H7247">
        <v>38749.8515625</v>
      </c>
      <c r="I7247">
        <v>105899.96875</v>
      </c>
      <c r="J7247">
        <v>0</v>
      </c>
      <c r="L7247" s="26">
        <v>47483</v>
      </c>
      <c r="M7247">
        <v>6</v>
      </c>
      <c r="N7247">
        <v>12709.8876953125</v>
      </c>
    </row>
    <row r="7248" spans="1:14" x14ac:dyDescent="0.25">
      <c r="A7248" s="21" t="str">
        <f t="shared" si="113"/>
        <v>MOW L3C CAAG_2030</v>
      </c>
      <c r="B7248" t="s">
        <v>130</v>
      </c>
      <c r="C7248" t="s">
        <v>84</v>
      </c>
      <c r="D7248" t="s">
        <v>24</v>
      </c>
      <c r="E7248" t="s">
        <v>5</v>
      </c>
      <c r="F7248" t="s">
        <v>4</v>
      </c>
      <c r="G7248">
        <v>0</v>
      </c>
      <c r="H7248">
        <v>69535.796875</v>
      </c>
      <c r="I7248">
        <v>155348.78125</v>
      </c>
      <c r="J7248">
        <v>0</v>
      </c>
      <c r="L7248" s="26">
        <v>47848</v>
      </c>
      <c r="M7248">
        <v>7</v>
      </c>
      <c r="N7248">
        <v>43273.5546875</v>
      </c>
    </row>
    <row r="7249" spans="1:14" x14ac:dyDescent="0.25">
      <c r="A7249" s="21" t="str">
        <f t="shared" si="113"/>
        <v>MOW L3C CAAG_2031</v>
      </c>
      <c r="B7249" t="s">
        <v>130</v>
      </c>
      <c r="C7249" t="s">
        <v>84</v>
      </c>
      <c r="D7249" t="s">
        <v>24</v>
      </c>
      <c r="E7249" t="s">
        <v>5</v>
      </c>
      <c r="F7249" t="s">
        <v>4</v>
      </c>
      <c r="G7249">
        <v>0</v>
      </c>
      <c r="H7249">
        <v>80684.984375</v>
      </c>
      <c r="I7249">
        <v>150604.828125</v>
      </c>
      <c r="J7249">
        <v>0</v>
      </c>
      <c r="L7249" s="26">
        <v>48213</v>
      </c>
      <c r="M7249">
        <v>8</v>
      </c>
      <c r="N7249">
        <v>70979.3046875</v>
      </c>
    </row>
    <row r="7250" spans="1:14" x14ac:dyDescent="0.25">
      <c r="A7250" s="21" t="str">
        <f t="shared" si="113"/>
        <v>MOW L3C CAAG_2032</v>
      </c>
      <c r="B7250" t="s">
        <v>130</v>
      </c>
      <c r="C7250" t="s">
        <v>84</v>
      </c>
      <c r="D7250" t="s">
        <v>24</v>
      </c>
      <c r="E7250" t="s">
        <v>5</v>
      </c>
      <c r="F7250" t="s">
        <v>4</v>
      </c>
      <c r="G7250">
        <v>0</v>
      </c>
      <c r="H7250">
        <v>83412.859375</v>
      </c>
      <c r="I7250">
        <v>147710.921875</v>
      </c>
      <c r="J7250">
        <v>0</v>
      </c>
      <c r="L7250" s="26">
        <v>48579</v>
      </c>
      <c r="M7250">
        <v>9</v>
      </c>
      <c r="N7250">
        <v>77893.4921875</v>
      </c>
    </row>
    <row r="7251" spans="1:14" x14ac:dyDescent="0.25">
      <c r="A7251" s="21" t="str">
        <f t="shared" si="113"/>
        <v>MOW L3C CAAG_2033</v>
      </c>
      <c r="B7251" t="s">
        <v>130</v>
      </c>
      <c r="C7251" t="s">
        <v>84</v>
      </c>
      <c r="D7251" t="s">
        <v>24</v>
      </c>
      <c r="E7251" t="s">
        <v>5</v>
      </c>
      <c r="F7251" t="s">
        <v>4</v>
      </c>
      <c r="G7251">
        <v>0</v>
      </c>
      <c r="H7251">
        <v>80234.9140625</v>
      </c>
      <c r="I7251">
        <v>144471.359375</v>
      </c>
      <c r="J7251">
        <v>0</v>
      </c>
      <c r="L7251" s="26">
        <v>48944</v>
      </c>
      <c r="M7251">
        <v>10</v>
      </c>
      <c r="N7251">
        <v>99313.7421875</v>
      </c>
    </row>
    <row r="7252" spans="1:14" x14ac:dyDescent="0.25">
      <c r="A7252" s="21" t="str">
        <f t="shared" si="113"/>
        <v>MOW L3C CAAG_2034</v>
      </c>
      <c r="B7252" t="s">
        <v>130</v>
      </c>
      <c r="C7252" t="s">
        <v>84</v>
      </c>
      <c r="D7252" t="s">
        <v>24</v>
      </c>
      <c r="E7252" t="s">
        <v>5</v>
      </c>
      <c r="F7252" t="s">
        <v>4</v>
      </c>
      <c r="G7252">
        <v>0</v>
      </c>
      <c r="H7252">
        <v>72072.78125</v>
      </c>
      <c r="I7252">
        <v>142079.21875</v>
      </c>
      <c r="J7252">
        <v>0</v>
      </c>
      <c r="L7252" s="26">
        <v>49309</v>
      </c>
      <c r="M7252">
        <v>11</v>
      </c>
      <c r="N7252">
        <v>101257.1484375</v>
      </c>
    </row>
    <row r="7253" spans="1:14" x14ac:dyDescent="0.25">
      <c r="A7253" s="21" t="str">
        <f t="shared" si="113"/>
        <v>MOW L3C CAAG_2035</v>
      </c>
      <c r="B7253" t="s">
        <v>130</v>
      </c>
      <c r="C7253" t="s">
        <v>84</v>
      </c>
      <c r="D7253" t="s">
        <v>24</v>
      </c>
      <c r="E7253" t="s">
        <v>5</v>
      </c>
      <c r="F7253" t="s">
        <v>4</v>
      </c>
      <c r="G7253">
        <v>0</v>
      </c>
      <c r="H7253">
        <v>53586.14453125</v>
      </c>
      <c r="I7253">
        <v>265375.15625</v>
      </c>
      <c r="J7253">
        <v>0</v>
      </c>
      <c r="L7253" s="26">
        <v>49674</v>
      </c>
      <c r="M7253">
        <v>12</v>
      </c>
      <c r="N7253">
        <v>105581.5859375</v>
      </c>
    </row>
    <row r="7254" spans="1:14" x14ac:dyDescent="0.25">
      <c r="A7254" s="21" t="str">
        <f t="shared" si="113"/>
        <v>MOW L3C CAAG_2036</v>
      </c>
      <c r="B7254" t="s">
        <v>130</v>
      </c>
      <c r="C7254" t="s">
        <v>84</v>
      </c>
      <c r="D7254" t="s">
        <v>24</v>
      </c>
      <c r="E7254" t="s">
        <v>5</v>
      </c>
      <c r="F7254" t="s">
        <v>4</v>
      </c>
      <c r="G7254">
        <v>0</v>
      </c>
      <c r="H7254">
        <v>50091.9921875</v>
      </c>
      <c r="I7254">
        <v>262724.1875</v>
      </c>
      <c r="J7254">
        <v>0</v>
      </c>
      <c r="L7254" s="26">
        <v>50040</v>
      </c>
      <c r="M7254">
        <v>13</v>
      </c>
      <c r="N7254">
        <v>133989.3125</v>
      </c>
    </row>
    <row r="7255" spans="1:14" x14ac:dyDescent="0.25">
      <c r="A7255" s="21" t="str">
        <f t="shared" si="113"/>
        <v>MOW L3C CAAG_2037</v>
      </c>
      <c r="B7255" t="s">
        <v>130</v>
      </c>
      <c r="C7255" t="s">
        <v>84</v>
      </c>
      <c r="D7255" t="s">
        <v>24</v>
      </c>
      <c r="E7255" t="s">
        <v>5</v>
      </c>
      <c r="F7255" t="s">
        <v>4</v>
      </c>
      <c r="G7255">
        <v>0</v>
      </c>
      <c r="H7255">
        <v>42381.5859375</v>
      </c>
      <c r="I7255">
        <v>258736.578125</v>
      </c>
      <c r="J7255">
        <v>0</v>
      </c>
      <c r="L7255" s="26">
        <v>50405</v>
      </c>
      <c r="M7255">
        <v>14</v>
      </c>
      <c r="N7255">
        <v>157983.953125</v>
      </c>
    </row>
    <row r="7256" spans="1:14" x14ac:dyDescent="0.25">
      <c r="A7256" s="21" t="str">
        <f t="shared" si="113"/>
        <v>MOW L3C CAAG_2038</v>
      </c>
      <c r="B7256" t="s">
        <v>130</v>
      </c>
      <c r="C7256" t="s">
        <v>84</v>
      </c>
      <c r="D7256" t="s">
        <v>24</v>
      </c>
      <c r="E7256" t="s">
        <v>5</v>
      </c>
      <c r="F7256" t="s">
        <v>4</v>
      </c>
      <c r="G7256">
        <v>0</v>
      </c>
      <c r="H7256">
        <v>34872.125</v>
      </c>
      <c r="I7256">
        <v>255515.296875</v>
      </c>
      <c r="J7256">
        <v>0</v>
      </c>
      <c r="L7256" s="26">
        <v>50770</v>
      </c>
      <c r="M7256">
        <v>15</v>
      </c>
      <c r="N7256">
        <v>162204.65625</v>
      </c>
    </row>
    <row r="7257" spans="1:14" x14ac:dyDescent="0.25">
      <c r="A7257" s="21" t="str">
        <f t="shared" si="113"/>
        <v>MOW L3C CAAG_2039</v>
      </c>
      <c r="B7257" t="s">
        <v>130</v>
      </c>
      <c r="C7257" t="s">
        <v>84</v>
      </c>
      <c r="D7257" t="s">
        <v>24</v>
      </c>
      <c r="E7257" t="s">
        <v>5</v>
      </c>
      <c r="F7257" t="s">
        <v>4</v>
      </c>
      <c r="G7257">
        <v>0</v>
      </c>
      <c r="H7257">
        <v>45210.28515625</v>
      </c>
      <c r="I7257">
        <v>405847.59375</v>
      </c>
      <c r="J7257">
        <v>0</v>
      </c>
      <c r="L7257" s="26">
        <v>51135</v>
      </c>
      <c r="M7257">
        <v>16</v>
      </c>
      <c r="N7257">
        <v>243855.90625</v>
      </c>
    </row>
    <row r="7258" spans="1:14" x14ac:dyDescent="0.25">
      <c r="A7258" s="21" t="str">
        <f t="shared" si="113"/>
        <v>MOW L3C CAAG_2040</v>
      </c>
      <c r="B7258" t="s">
        <v>130</v>
      </c>
      <c r="C7258" t="s">
        <v>84</v>
      </c>
      <c r="D7258" t="s">
        <v>24</v>
      </c>
      <c r="E7258" t="s">
        <v>5</v>
      </c>
      <c r="F7258" t="s">
        <v>4</v>
      </c>
      <c r="G7258">
        <v>0</v>
      </c>
      <c r="H7258">
        <v>31711.22265625</v>
      </c>
      <c r="I7258">
        <v>402360.0625</v>
      </c>
      <c r="J7258">
        <v>0</v>
      </c>
      <c r="L7258" s="26">
        <v>51501</v>
      </c>
      <c r="M7258">
        <v>17</v>
      </c>
      <c r="N7258">
        <v>257129.109375</v>
      </c>
    </row>
    <row r="7259" spans="1:14" x14ac:dyDescent="0.25">
      <c r="A7259" s="21" t="str">
        <f t="shared" si="113"/>
        <v>MOW L3C CAAG_2041</v>
      </c>
      <c r="B7259" t="s">
        <v>130</v>
      </c>
      <c r="C7259" t="s">
        <v>84</v>
      </c>
      <c r="D7259" t="s">
        <v>24</v>
      </c>
      <c r="E7259" t="s">
        <v>5</v>
      </c>
      <c r="F7259" t="s">
        <v>4</v>
      </c>
      <c r="G7259">
        <v>0</v>
      </c>
      <c r="H7259">
        <v>20059.396484375</v>
      </c>
      <c r="I7259">
        <v>395955.5</v>
      </c>
      <c r="J7259">
        <v>0</v>
      </c>
      <c r="L7259" s="26">
        <v>51866</v>
      </c>
      <c r="M7259">
        <v>18</v>
      </c>
      <c r="N7259">
        <v>268498.71875</v>
      </c>
    </row>
    <row r="7260" spans="1:14" x14ac:dyDescent="0.25">
      <c r="A7260" s="21" t="str">
        <f t="shared" si="113"/>
        <v>MOW L3C CAAG_2042</v>
      </c>
      <c r="B7260" t="s">
        <v>130</v>
      </c>
      <c r="C7260" t="s">
        <v>84</v>
      </c>
      <c r="D7260" t="s">
        <v>24</v>
      </c>
      <c r="E7260" t="s">
        <v>5</v>
      </c>
      <c r="F7260" t="s">
        <v>4</v>
      </c>
      <c r="G7260">
        <v>0</v>
      </c>
      <c r="H7260">
        <v>9166.662109375</v>
      </c>
      <c r="I7260">
        <v>390895.4375</v>
      </c>
      <c r="J7260">
        <v>0</v>
      </c>
      <c r="L7260" s="26">
        <v>52231</v>
      </c>
      <c r="M7260">
        <v>19</v>
      </c>
      <c r="N7260">
        <v>274107.4375</v>
      </c>
    </row>
    <row r="7261" spans="1:14" x14ac:dyDescent="0.25">
      <c r="A7261" s="21" t="str">
        <f t="shared" si="113"/>
        <v>MOW L3C CAAG_2043</v>
      </c>
      <c r="B7261" t="s">
        <v>130</v>
      </c>
      <c r="C7261" t="s">
        <v>84</v>
      </c>
      <c r="D7261" t="s">
        <v>24</v>
      </c>
      <c r="E7261" t="s">
        <v>5</v>
      </c>
      <c r="F7261" t="s">
        <v>4</v>
      </c>
      <c r="G7261">
        <v>0</v>
      </c>
      <c r="H7261">
        <v>-1907.3896484375</v>
      </c>
      <c r="I7261">
        <v>386064.53125</v>
      </c>
      <c r="J7261">
        <v>0</v>
      </c>
      <c r="L7261" s="26">
        <v>52596</v>
      </c>
      <c r="M7261">
        <v>20</v>
      </c>
      <c r="N7261">
        <v>284314.09375</v>
      </c>
    </row>
    <row r="7262" spans="1:14" x14ac:dyDescent="0.25">
      <c r="A7262" s="21" t="str">
        <f t="shared" si="113"/>
        <v>MOW L3C CAAG_2024</v>
      </c>
      <c r="B7262" t="s">
        <v>130</v>
      </c>
      <c r="C7262" t="s">
        <v>84</v>
      </c>
      <c r="D7262" t="s">
        <v>24</v>
      </c>
      <c r="E7262" t="s">
        <v>5</v>
      </c>
      <c r="F7262" t="s">
        <v>32</v>
      </c>
      <c r="G7262">
        <v>174667.203125</v>
      </c>
      <c r="H7262">
        <v>77966.25</v>
      </c>
      <c r="I7262">
        <v>15499.482421875</v>
      </c>
      <c r="J7262">
        <v>0</v>
      </c>
      <c r="L7262" s="26">
        <v>45657</v>
      </c>
      <c r="M7262">
        <v>1</v>
      </c>
      <c r="N7262">
        <v>106941.203125</v>
      </c>
    </row>
    <row r="7263" spans="1:14" x14ac:dyDescent="0.25">
      <c r="A7263" s="21" t="str">
        <f t="shared" si="113"/>
        <v>MOW L3C CAAG_2025</v>
      </c>
      <c r="B7263" t="s">
        <v>130</v>
      </c>
      <c r="C7263" t="s">
        <v>84</v>
      </c>
      <c r="D7263" t="s">
        <v>24</v>
      </c>
      <c r="E7263" t="s">
        <v>5</v>
      </c>
      <c r="F7263" t="s">
        <v>32</v>
      </c>
      <c r="G7263">
        <v>189335.015625</v>
      </c>
      <c r="H7263">
        <v>85213.7578125</v>
      </c>
      <c r="I7263">
        <v>43533.515625</v>
      </c>
      <c r="J7263">
        <v>0</v>
      </c>
      <c r="L7263" s="26">
        <v>46022</v>
      </c>
      <c r="M7263">
        <v>2</v>
      </c>
      <c r="N7263">
        <v>108426.4140625</v>
      </c>
    </row>
    <row r="7264" spans="1:14" x14ac:dyDescent="0.25">
      <c r="A7264" s="21" t="str">
        <f t="shared" si="113"/>
        <v>MOW L3C CAAG_2026</v>
      </c>
      <c r="B7264" t="s">
        <v>130</v>
      </c>
      <c r="C7264" t="s">
        <v>84</v>
      </c>
      <c r="D7264" t="s">
        <v>24</v>
      </c>
      <c r="E7264" t="s">
        <v>5</v>
      </c>
      <c r="F7264" t="s">
        <v>32</v>
      </c>
      <c r="G7264">
        <v>203954.734375</v>
      </c>
      <c r="H7264">
        <v>97566.5</v>
      </c>
      <c r="I7264">
        <v>47211.59375</v>
      </c>
      <c r="J7264">
        <v>0</v>
      </c>
      <c r="L7264" s="26">
        <v>46387</v>
      </c>
      <c r="M7264">
        <v>3</v>
      </c>
      <c r="N7264">
        <v>113450.96875</v>
      </c>
    </row>
    <row r="7265" spans="1:14" x14ac:dyDescent="0.25">
      <c r="A7265" s="21" t="str">
        <f t="shared" si="113"/>
        <v>MOW L3C CAAG_2027</v>
      </c>
      <c r="B7265" t="s">
        <v>130</v>
      </c>
      <c r="C7265" t="s">
        <v>84</v>
      </c>
      <c r="D7265" t="s">
        <v>24</v>
      </c>
      <c r="E7265" t="s">
        <v>5</v>
      </c>
      <c r="F7265" t="s">
        <v>32</v>
      </c>
      <c r="G7265">
        <v>214899.625</v>
      </c>
      <c r="H7265">
        <v>94998.703125</v>
      </c>
      <c r="I7265">
        <v>50799.19921875</v>
      </c>
      <c r="J7265">
        <v>0</v>
      </c>
      <c r="L7265" s="26">
        <v>46752</v>
      </c>
      <c r="M7265">
        <v>4</v>
      </c>
      <c r="N7265">
        <v>110718.0859375</v>
      </c>
    </row>
    <row r="7266" spans="1:14" x14ac:dyDescent="0.25">
      <c r="A7266" s="21" t="str">
        <f t="shared" si="113"/>
        <v>MOW L3C CAAG_2028</v>
      </c>
      <c r="B7266" t="s">
        <v>130</v>
      </c>
      <c r="C7266" t="s">
        <v>84</v>
      </c>
      <c r="D7266" t="s">
        <v>24</v>
      </c>
      <c r="E7266" t="s">
        <v>5</v>
      </c>
      <c r="F7266" t="s">
        <v>32</v>
      </c>
      <c r="G7266">
        <v>223085.546875</v>
      </c>
      <c r="H7266">
        <v>104695.15625</v>
      </c>
      <c r="I7266">
        <v>54535.296875</v>
      </c>
      <c r="J7266">
        <v>0</v>
      </c>
      <c r="L7266" s="26">
        <v>47118</v>
      </c>
      <c r="M7266">
        <v>5</v>
      </c>
      <c r="N7266">
        <v>117991.515625</v>
      </c>
    </row>
    <row r="7267" spans="1:14" x14ac:dyDescent="0.25">
      <c r="A7267" s="21" t="str">
        <f t="shared" si="113"/>
        <v>MOW L3C CAAG_2029</v>
      </c>
      <c r="B7267" t="s">
        <v>130</v>
      </c>
      <c r="C7267" t="s">
        <v>84</v>
      </c>
      <c r="D7267" t="s">
        <v>24</v>
      </c>
      <c r="E7267" t="s">
        <v>5</v>
      </c>
      <c r="F7267" t="s">
        <v>32</v>
      </c>
      <c r="G7267">
        <v>230881.203125</v>
      </c>
      <c r="H7267">
        <v>116689.0234375</v>
      </c>
      <c r="I7267">
        <v>56837.07421875</v>
      </c>
      <c r="J7267">
        <v>0</v>
      </c>
      <c r="L7267" s="26">
        <v>47483</v>
      </c>
      <c r="M7267">
        <v>6</v>
      </c>
      <c r="N7267">
        <v>127392.46875</v>
      </c>
    </row>
    <row r="7268" spans="1:14" x14ac:dyDescent="0.25">
      <c r="A7268" s="21" t="str">
        <f t="shared" si="113"/>
        <v>MOW L3C CAAG_2030</v>
      </c>
      <c r="B7268" t="s">
        <v>130</v>
      </c>
      <c r="C7268" t="s">
        <v>84</v>
      </c>
      <c r="D7268" t="s">
        <v>24</v>
      </c>
      <c r="E7268" t="s">
        <v>5</v>
      </c>
      <c r="F7268" t="s">
        <v>32</v>
      </c>
      <c r="G7268">
        <v>239369.390625</v>
      </c>
      <c r="H7268">
        <v>108317.7578125</v>
      </c>
      <c r="I7268">
        <v>62349.9765625</v>
      </c>
      <c r="J7268">
        <v>0</v>
      </c>
      <c r="L7268" s="26">
        <v>47848</v>
      </c>
      <c r="M7268">
        <v>7</v>
      </c>
      <c r="N7268">
        <v>116856.625</v>
      </c>
    </row>
    <row r="7269" spans="1:14" x14ac:dyDescent="0.25">
      <c r="A7269" s="21" t="str">
        <f t="shared" si="113"/>
        <v>MOW L3C CAAG_2031</v>
      </c>
      <c r="B7269" t="s">
        <v>130</v>
      </c>
      <c r="C7269" t="s">
        <v>84</v>
      </c>
      <c r="D7269" t="s">
        <v>24</v>
      </c>
      <c r="E7269" t="s">
        <v>5</v>
      </c>
      <c r="F7269" t="s">
        <v>32</v>
      </c>
      <c r="G7269">
        <v>243642.625</v>
      </c>
      <c r="H7269">
        <v>89072.953125</v>
      </c>
      <c r="I7269">
        <v>60166.375</v>
      </c>
      <c r="J7269">
        <v>27125.732421875</v>
      </c>
      <c r="L7269" s="26">
        <v>48213</v>
      </c>
      <c r="M7269">
        <v>8</v>
      </c>
      <c r="N7269">
        <v>109147.1171875</v>
      </c>
    </row>
    <row r="7270" spans="1:14" x14ac:dyDescent="0.25">
      <c r="A7270" s="21" t="str">
        <f t="shared" si="113"/>
        <v>MOW L3C CAAG_2032</v>
      </c>
      <c r="B7270" t="s">
        <v>130</v>
      </c>
      <c r="C7270" t="s">
        <v>84</v>
      </c>
      <c r="D7270" t="s">
        <v>24</v>
      </c>
      <c r="E7270" t="s">
        <v>5</v>
      </c>
      <c r="F7270" t="s">
        <v>32</v>
      </c>
      <c r="G7270">
        <v>252018.609375</v>
      </c>
      <c r="H7270">
        <v>87272.8203125</v>
      </c>
      <c r="I7270">
        <v>61382.828125</v>
      </c>
      <c r="J7270">
        <v>0</v>
      </c>
      <c r="L7270" s="26">
        <v>48579</v>
      </c>
      <c r="M7270">
        <v>9</v>
      </c>
      <c r="N7270">
        <v>103346.5546875</v>
      </c>
    </row>
    <row r="7271" spans="1:14" x14ac:dyDescent="0.25">
      <c r="A7271" s="21" t="str">
        <f t="shared" si="113"/>
        <v>MOW L3C CAAG_2033</v>
      </c>
      <c r="B7271" t="s">
        <v>130</v>
      </c>
      <c r="C7271" t="s">
        <v>84</v>
      </c>
      <c r="D7271" t="s">
        <v>24</v>
      </c>
      <c r="E7271" t="s">
        <v>5</v>
      </c>
      <c r="F7271" t="s">
        <v>32</v>
      </c>
      <c r="G7271">
        <v>233159.984375</v>
      </c>
      <c r="H7271">
        <v>73629.9140625</v>
      </c>
      <c r="I7271">
        <v>64018.3671875</v>
      </c>
      <c r="J7271">
        <v>0</v>
      </c>
      <c r="L7271" s="26">
        <v>48944</v>
      </c>
      <c r="M7271">
        <v>10</v>
      </c>
      <c r="N7271">
        <v>107310.9765625</v>
      </c>
    </row>
    <row r="7272" spans="1:14" x14ac:dyDescent="0.25">
      <c r="A7272" s="21" t="str">
        <f t="shared" si="113"/>
        <v>MOW L3C CAAG_2034</v>
      </c>
      <c r="B7272" t="s">
        <v>130</v>
      </c>
      <c r="C7272" t="s">
        <v>84</v>
      </c>
      <c r="D7272" t="s">
        <v>24</v>
      </c>
      <c r="E7272" t="s">
        <v>5</v>
      </c>
      <c r="F7272" t="s">
        <v>32</v>
      </c>
      <c r="G7272">
        <v>213668.21875</v>
      </c>
      <c r="H7272">
        <v>60412.4921875</v>
      </c>
      <c r="I7272">
        <v>66291.109375</v>
      </c>
      <c r="J7272">
        <v>0</v>
      </c>
      <c r="L7272" s="26">
        <v>49309</v>
      </c>
      <c r="M7272">
        <v>11</v>
      </c>
      <c r="N7272">
        <v>90879.4765625</v>
      </c>
    </row>
    <row r="7273" spans="1:14" x14ac:dyDescent="0.25">
      <c r="A7273" s="21" t="str">
        <f t="shared" si="113"/>
        <v>MOW L3C CAAG_2035</v>
      </c>
      <c r="B7273" t="s">
        <v>130</v>
      </c>
      <c r="C7273" t="s">
        <v>84</v>
      </c>
      <c r="D7273" t="s">
        <v>24</v>
      </c>
      <c r="E7273" t="s">
        <v>5</v>
      </c>
      <c r="F7273" t="s">
        <v>32</v>
      </c>
      <c r="G7273">
        <v>194857.078125</v>
      </c>
      <c r="H7273">
        <v>71260.796875</v>
      </c>
      <c r="I7273">
        <v>67375.546875</v>
      </c>
      <c r="J7273">
        <v>0</v>
      </c>
      <c r="L7273" s="26">
        <v>49674</v>
      </c>
      <c r="M7273">
        <v>12</v>
      </c>
      <c r="N7273">
        <v>133522.59375</v>
      </c>
    </row>
    <row r="7274" spans="1:14" x14ac:dyDescent="0.25">
      <c r="A7274" s="21" t="str">
        <f t="shared" si="113"/>
        <v>MOW L3C CAAG_2036</v>
      </c>
      <c r="B7274" t="s">
        <v>130</v>
      </c>
      <c r="C7274" t="s">
        <v>84</v>
      </c>
      <c r="D7274" t="s">
        <v>24</v>
      </c>
      <c r="E7274" t="s">
        <v>5</v>
      </c>
      <c r="F7274" t="s">
        <v>32</v>
      </c>
      <c r="G7274">
        <v>176063.34375</v>
      </c>
      <c r="H7274">
        <v>63319.41796875</v>
      </c>
      <c r="I7274">
        <v>70385.5390625</v>
      </c>
      <c r="J7274">
        <v>0</v>
      </c>
      <c r="L7274" s="26">
        <v>50040</v>
      </c>
      <c r="M7274">
        <v>13</v>
      </c>
      <c r="N7274">
        <v>139274.71875</v>
      </c>
    </row>
    <row r="7275" spans="1:14" x14ac:dyDescent="0.25">
      <c r="A7275" s="21" t="str">
        <f t="shared" si="113"/>
        <v>MOW L3C CAAG_2037</v>
      </c>
      <c r="B7275" t="s">
        <v>130</v>
      </c>
      <c r="C7275" t="s">
        <v>84</v>
      </c>
      <c r="D7275" t="s">
        <v>24</v>
      </c>
      <c r="E7275" t="s">
        <v>5</v>
      </c>
      <c r="F7275" t="s">
        <v>32</v>
      </c>
      <c r="G7275">
        <v>156369.453125</v>
      </c>
      <c r="H7275">
        <v>56514.0078125</v>
      </c>
      <c r="I7275">
        <v>71932.90625</v>
      </c>
      <c r="J7275">
        <v>0</v>
      </c>
      <c r="L7275" s="26">
        <v>50405</v>
      </c>
      <c r="M7275">
        <v>14</v>
      </c>
      <c r="N7275">
        <v>142816.296875</v>
      </c>
    </row>
    <row r="7276" spans="1:14" x14ac:dyDescent="0.25">
      <c r="A7276" s="21" t="str">
        <f t="shared" si="113"/>
        <v>MOW L3C CAAG_2038</v>
      </c>
      <c r="B7276" t="s">
        <v>130</v>
      </c>
      <c r="C7276" t="s">
        <v>84</v>
      </c>
      <c r="D7276" t="s">
        <v>24</v>
      </c>
      <c r="E7276" t="s">
        <v>5</v>
      </c>
      <c r="F7276" t="s">
        <v>32</v>
      </c>
      <c r="G7276">
        <v>137396.3125</v>
      </c>
      <c r="H7276">
        <v>46189.484375</v>
      </c>
      <c r="I7276">
        <v>72653.8125</v>
      </c>
      <c r="J7276">
        <v>0</v>
      </c>
      <c r="L7276" s="26">
        <v>50770</v>
      </c>
      <c r="M7276">
        <v>15</v>
      </c>
      <c r="N7276">
        <v>116422.7421875</v>
      </c>
    </row>
    <row r="7277" spans="1:14" x14ac:dyDescent="0.25">
      <c r="A7277" s="21" t="str">
        <f t="shared" si="113"/>
        <v>MOW L3C CAAG_2039</v>
      </c>
      <c r="B7277" t="s">
        <v>130</v>
      </c>
      <c r="C7277" t="s">
        <v>84</v>
      </c>
      <c r="D7277" t="s">
        <v>24</v>
      </c>
      <c r="E7277" t="s">
        <v>5</v>
      </c>
      <c r="F7277" t="s">
        <v>32</v>
      </c>
      <c r="G7277">
        <v>128798.5546875</v>
      </c>
      <c r="H7277">
        <v>41119.56640625</v>
      </c>
      <c r="I7277">
        <v>75687.7265625</v>
      </c>
      <c r="J7277">
        <v>0</v>
      </c>
      <c r="L7277" s="26">
        <v>51135</v>
      </c>
      <c r="M7277">
        <v>16</v>
      </c>
      <c r="N7277">
        <v>95797.2734375</v>
      </c>
    </row>
    <row r="7278" spans="1:14" x14ac:dyDescent="0.25">
      <c r="A7278" s="21" t="str">
        <f t="shared" si="113"/>
        <v>MOW L3C CAAG_2040</v>
      </c>
      <c r="B7278" t="s">
        <v>130</v>
      </c>
      <c r="C7278" t="s">
        <v>84</v>
      </c>
      <c r="D7278" t="s">
        <v>24</v>
      </c>
      <c r="E7278" t="s">
        <v>5</v>
      </c>
      <c r="F7278" t="s">
        <v>32</v>
      </c>
      <c r="G7278">
        <v>106943.265625</v>
      </c>
      <c r="H7278">
        <v>38918.734375</v>
      </c>
      <c r="I7278">
        <v>54972.7578125</v>
      </c>
      <c r="J7278">
        <v>133313.8125</v>
      </c>
      <c r="L7278" s="26">
        <v>51501</v>
      </c>
      <c r="M7278">
        <v>17</v>
      </c>
      <c r="N7278">
        <v>75188.046875</v>
      </c>
    </row>
    <row r="7279" spans="1:14" x14ac:dyDescent="0.25">
      <c r="A7279" s="21" t="str">
        <f t="shared" si="113"/>
        <v>MOW L3C CAAG_2041</v>
      </c>
      <c r="B7279" t="s">
        <v>130</v>
      </c>
      <c r="C7279" t="s">
        <v>84</v>
      </c>
      <c r="D7279" t="s">
        <v>24</v>
      </c>
      <c r="E7279" t="s">
        <v>5</v>
      </c>
      <c r="F7279" t="s">
        <v>32</v>
      </c>
      <c r="G7279">
        <v>85325.3359375</v>
      </c>
      <c r="H7279">
        <v>25348.443359375</v>
      </c>
      <c r="I7279">
        <v>54206.16796875</v>
      </c>
      <c r="J7279">
        <v>0</v>
      </c>
      <c r="L7279" s="26">
        <v>51866</v>
      </c>
      <c r="M7279">
        <v>18</v>
      </c>
      <c r="N7279">
        <v>54919.33984375</v>
      </c>
    </row>
    <row r="7280" spans="1:14" x14ac:dyDescent="0.25">
      <c r="A7280" s="21" t="str">
        <f t="shared" si="113"/>
        <v>MOW L3C CAAG_2042</v>
      </c>
      <c r="B7280" t="s">
        <v>130</v>
      </c>
      <c r="C7280" t="s">
        <v>84</v>
      </c>
      <c r="D7280" t="s">
        <v>24</v>
      </c>
      <c r="E7280" t="s">
        <v>5</v>
      </c>
      <c r="F7280" t="s">
        <v>32</v>
      </c>
      <c r="G7280">
        <v>65759.71875</v>
      </c>
      <c r="H7280">
        <v>13626.248046875</v>
      </c>
      <c r="I7280">
        <v>54454.33984375</v>
      </c>
      <c r="J7280">
        <v>0</v>
      </c>
      <c r="L7280" s="26">
        <v>52231</v>
      </c>
      <c r="M7280">
        <v>19</v>
      </c>
      <c r="N7280">
        <v>29946.8203125</v>
      </c>
    </row>
    <row r="7281" spans="1:14" x14ac:dyDescent="0.25">
      <c r="A7281" s="21" t="str">
        <f t="shared" si="113"/>
        <v>MOW L3C CAAG_2043</v>
      </c>
      <c r="B7281" t="s">
        <v>130</v>
      </c>
      <c r="C7281" t="s">
        <v>84</v>
      </c>
      <c r="D7281" t="s">
        <v>24</v>
      </c>
      <c r="E7281" t="s">
        <v>5</v>
      </c>
      <c r="F7281" t="s">
        <v>32</v>
      </c>
      <c r="G7281">
        <v>45201.99609375</v>
      </c>
      <c r="H7281">
        <v>10516.9951171875</v>
      </c>
      <c r="I7281">
        <v>177415.3125</v>
      </c>
      <c r="J7281">
        <v>0</v>
      </c>
      <c r="L7281" s="26">
        <v>52596</v>
      </c>
      <c r="M7281">
        <v>20</v>
      </c>
      <c r="N7281">
        <v>30694.51171875</v>
      </c>
    </row>
    <row r="7282" spans="1:14" x14ac:dyDescent="0.25">
      <c r="A7282" s="21" t="str">
        <f t="shared" si="113"/>
        <v>MOW L3C CAAG_2024</v>
      </c>
      <c r="B7282" t="s">
        <v>130</v>
      </c>
      <c r="C7282" t="s">
        <v>84</v>
      </c>
      <c r="D7282" t="s">
        <v>24</v>
      </c>
      <c r="E7282" t="s">
        <v>5</v>
      </c>
      <c r="F7282" t="s">
        <v>8</v>
      </c>
      <c r="G7282">
        <v>0</v>
      </c>
      <c r="H7282">
        <v>0</v>
      </c>
      <c r="I7282">
        <v>0</v>
      </c>
      <c r="J7282">
        <v>0</v>
      </c>
      <c r="L7282" s="26">
        <v>45657</v>
      </c>
      <c r="M7282">
        <v>1</v>
      </c>
      <c r="N7282">
        <v>0</v>
      </c>
    </row>
    <row r="7283" spans="1:14" x14ac:dyDescent="0.25">
      <c r="A7283" s="21" t="str">
        <f t="shared" si="113"/>
        <v>MOW L3C CAAG_2025</v>
      </c>
      <c r="B7283" t="s">
        <v>130</v>
      </c>
      <c r="C7283" t="s">
        <v>84</v>
      </c>
      <c r="D7283" t="s">
        <v>24</v>
      </c>
      <c r="E7283" t="s">
        <v>5</v>
      </c>
      <c r="F7283" t="s">
        <v>8</v>
      </c>
      <c r="G7283">
        <v>0</v>
      </c>
      <c r="H7283">
        <v>0</v>
      </c>
      <c r="I7283">
        <v>0</v>
      </c>
      <c r="J7283">
        <v>0</v>
      </c>
      <c r="L7283" s="26">
        <v>46022</v>
      </c>
      <c r="M7283">
        <v>2</v>
      </c>
      <c r="N7283">
        <v>0</v>
      </c>
    </row>
    <row r="7284" spans="1:14" x14ac:dyDescent="0.25">
      <c r="A7284" s="21" t="str">
        <f t="shared" si="113"/>
        <v>MOW L3C CAAG_2026</v>
      </c>
      <c r="B7284" t="s">
        <v>130</v>
      </c>
      <c r="C7284" t="s">
        <v>84</v>
      </c>
      <c r="D7284" t="s">
        <v>24</v>
      </c>
      <c r="E7284" t="s">
        <v>5</v>
      </c>
      <c r="F7284" t="s">
        <v>8</v>
      </c>
      <c r="G7284">
        <v>0</v>
      </c>
      <c r="H7284">
        <v>0</v>
      </c>
      <c r="I7284">
        <v>0</v>
      </c>
      <c r="J7284">
        <v>0</v>
      </c>
      <c r="L7284" s="26">
        <v>46387</v>
      </c>
      <c r="M7284">
        <v>3</v>
      </c>
      <c r="N7284">
        <v>0</v>
      </c>
    </row>
    <row r="7285" spans="1:14" x14ac:dyDescent="0.25">
      <c r="A7285" s="21" t="str">
        <f t="shared" si="113"/>
        <v>MOW L3C CAAG_2027</v>
      </c>
      <c r="B7285" t="s">
        <v>130</v>
      </c>
      <c r="C7285" t="s">
        <v>84</v>
      </c>
      <c r="D7285" t="s">
        <v>24</v>
      </c>
      <c r="E7285" t="s">
        <v>5</v>
      </c>
      <c r="F7285" t="s">
        <v>8</v>
      </c>
      <c r="G7285">
        <v>0</v>
      </c>
      <c r="H7285">
        <v>0</v>
      </c>
      <c r="I7285">
        <v>0</v>
      </c>
      <c r="J7285">
        <v>0</v>
      </c>
      <c r="L7285" s="26">
        <v>46752</v>
      </c>
      <c r="M7285">
        <v>4</v>
      </c>
      <c r="N7285">
        <v>0</v>
      </c>
    </row>
    <row r="7286" spans="1:14" x14ac:dyDescent="0.25">
      <c r="A7286" s="21" t="str">
        <f t="shared" si="113"/>
        <v>MOW L3C CAAG_2028</v>
      </c>
      <c r="B7286" t="s">
        <v>130</v>
      </c>
      <c r="C7286" t="s">
        <v>84</v>
      </c>
      <c r="D7286" t="s">
        <v>24</v>
      </c>
      <c r="E7286" t="s">
        <v>5</v>
      </c>
      <c r="F7286" t="s">
        <v>8</v>
      </c>
      <c r="G7286">
        <v>0</v>
      </c>
      <c r="H7286">
        <v>0</v>
      </c>
      <c r="I7286">
        <v>0</v>
      </c>
      <c r="J7286">
        <v>0</v>
      </c>
      <c r="L7286" s="26">
        <v>47118</v>
      </c>
      <c r="M7286">
        <v>5</v>
      </c>
      <c r="N7286">
        <v>0</v>
      </c>
    </row>
    <row r="7287" spans="1:14" x14ac:dyDescent="0.25">
      <c r="A7287" s="21" t="str">
        <f t="shared" si="113"/>
        <v>MOW L3C CAAG_2029</v>
      </c>
      <c r="B7287" t="s">
        <v>130</v>
      </c>
      <c r="C7287" t="s">
        <v>84</v>
      </c>
      <c r="D7287" t="s">
        <v>24</v>
      </c>
      <c r="E7287" t="s">
        <v>5</v>
      </c>
      <c r="F7287" t="s">
        <v>8</v>
      </c>
      <c r="G7287">
        <v>0</v>
      </c>
      <c r="H7287">
        <v>0</v>
      </c>
      <c r="I7287">
        <v>0</v>
      </c>
      <c r="J7287">
        <v>0</v>
      </c>
      <c r="L7287" s="26">
        <v>47483</v>
      </c>
      <c r="M7287">
        <v>6</v>
      </c>
      <c r="N7287">
        <v>0</v>
      </c>
    </row>
    <row r="7288" spans="1:14" x14ac:dyDescent="0.25">
      <c r="A7288" s="21" t="str">
        <f t="shared" si="113"/>
        <v>MOW L3C CAAG_2030</v>
      </c>
      <c r="B7288" t="s">
        <v>130</v>
      </c>
      <c r="C7288" t="s">
        <v>84</v>
      </c>
      <c r="D7288" t="s">
        <v>24</v>
      </c>
      <c r="E7288" t="s">
        <v>5</v>
      </c>
      <c r="F7288" t="s">
        <v>8</v>
      </c>
      <c r="G7288">
        <v>0</v>
      </c>
      <c r="H7288">
        <v>0</v>
      </c>
      <c r="I7288">
        <v>0</v>
      </c>
      <c r="J7288">
        <v>0</v>
      </c>
      <c r="L7288" s="26">
        <v>47848</v>
      </c>
      <c r="M7288">
        <v>7</v>
      </c>
      <c r="N7288">
        <v>0</v>
      </c>
    </row>
    <row r="7289" spans="1:14" x14ac:dyDescent="0.25">
      <c r="A7289" s="21" t="str">
        <f t="shared" si="113"/>
        <v>MOW L3C CAAG_2031</v>
      </c>
      <c r="B7289" t="s">
        <v>130</v>
      </c>
      <c r="C7289" t="s">
        <v>84</v>
      </c>
      <c r="D7289" t="s">
        <v>24</v>
      </c>
      <c r="E7289" t="s">
        <v>5</v>
      </c>
      <c r="F7289" t="s">
        <v>8</v>
      </c>
      <c r="G7289">
        <v>0</v>
      </c>
      <c r="H7289">
        <v>0</v>
      </c>
      <c r="I7289">
        <v>0</v>
      </c>
      <c r="J7289">
        <v>0</v>
      </c>
      <c r="L7289" s="26">
        <v>48213</v>
      </c>
      <c r="M7289">
        <v>8</v>
      </c>
      <c r="N7289">
        <v>0</v>
      </c>
    </row>
    <row r="7290" spans="1:14" x14ac:dyDescent="0.25">
      <c r="A7290" s="21" t="str">
        <f t="shared" si="113"/>
        <v>MOW L3C CAAG_2032</v>
      </c>
      <c r="B7290" t="s">
        <v>130</v>
      </c>
      <c r="C7290" t="s">
        <v>84</v>
      </c>
      <c r="D7290" t="s">
        <v>24</v>
      </c>
      <c r="E7290" t="s">
        <v>5</v>
      </c>
      <c r="F7290" t="s">
        <v>8</v>
      </c>
      <c r="G7290">
        <v>0</v>
      </c>
      <c r="H7290">
        <v>0</v>
      </c>
      <c r="I7290">
        <v>0</v>
      </c>
      <c r="J7290">
        <v>0</v>
      </c>
      <c r="L7290" s="26">
        <v>48579</v>
      </c>
      <c r="M7290">
        <v>9</v>
      </c>
      <c r="N7290">
        <v>0</v>
      </c>
    </row>
    <row r="7291" spans="1:14" x14ac:dyDescent="0.25">
      <c r="A7291" s="21" t="str">
        <f t="shared" si="113"/>
        <v>MOW L3C CAAG_2033</v>
      </c>
      <c r="B7291" t="s">
        <v>130</v>
      </c>
      <c r="C7291" t="s">
        <v>84</v>
      </c>
      <c r="D7291" t="s">
        <v>24</v>
      </c>
      <c r="E7291" t="s">
        <v>5</v>
      </c>
      <c r="F7291" t="s">
        <v>8</v>
      </c>
      <c r="G7291">
        <v>0</v>
      </c>
      <c r="H7291">
        <v>0</v>
      </c>
      <c r="I7291">
        <v>0</v>
      </c>
      <c r="J7291">
        <v>0</v>
      </c>
      <c r="L7291" s="26">
        <v>48944</v>
      </c>
      <c r="M7291">
        <v>10</v>
      </c>
      <c r="N7291">
        <v>0</v>
      </c>
    </row>
    <row r="7292" spans="1:14" x14ac:dyDescent="0.25">
      <c r="A7292" s="21" t="str">
        <f t="shared" si="113"/>
        <v>MOW L3C CAAG_2034</v>
      </c>
      <c r="B7292" t="s">
        <v>130</v>
      </c>
      <c r="C7292" t="s">
        <v>84</v>
      </c>
      <c r="D7292" t="s">
        <v>24</v>
      </c>
      <c r="E7292" t="s">
        <v>5</v>
      </c>
      <c r="F7292" t="s">
        <v>8</v>
      </c>
      <c r="G7292">
        <v>0</v>
      </c>
      <c r="H7292">
        <v>0</v>
      </c>
      <c r="I7292">
        <v>0</v>
      </c>
      <c r="J7292">
        <v>0</v>
      </c>
      <c r="L7292" s="26">
        <v>49309</v>
      </c>
      <c r="M7292">
        <v>11</v>
      </c>
      <c r="N7292">
        <v>0</v>
      </c>
    </row>
    <row r="7293" spans="1:14" x14ac:dyDescent="0.25">
      <c r="A7293" s="21" t="str">
        <f t="shared" si="113"/>
        <v>MOW L3C CAAG_2035</v>
      </c>
      <c r="B7293" t="s">
        <v>130</v>
      </c>
      <c r="C7293" t="s">
        <v>84</v>
      </c>
      <c r="D7293" t="s">
        <v>24</v>
      </c>
      <c r="E7293" t="s">
        <v>5</v>
      </c>
      <c r="F7293" t="s">
        <v>8</v>
      </c>
      <c r="G7293">
        <v>0</v>
      </c>
      <c r="H7293">
        <v>0</v>
      </c>
      <c r="I7293">
        <v>0</v>
      </c>
      <c r="J7293">
        <v>0</v>
      </c>
      <c r="L7293" s="26">
        <v>49674</v>
      </c>
      <c r="M7293">
        <v>12</v>
      </c>
      <c r="N7293">
        <v>0</v>
      </c>
    </row>
    <row r="7294" spans="1:14" x14ac:dyDescent="0.25">
      <c r="A7294" s="21" t="str">
        <f t="shared" si="113"/>
        <v>MOW L3C CAAG_2036</v>
      </c>
      <c r="B7294" t="s">
        <v>130</v>
      </c>
      <c r="C7294" t="s">
        <v>84</v>
      </c>
      <c r="D7294" t="s">
        <v>24</v>
      </c>
      <c r="E7294" t="s">
        <v>5</v>
      </c>
      <c r="F7294" t="s">
        <v>8</v>
      </c>
      <c r="G7294">
        <v>0</v>
      </c>
      <c r="H7294">
        <v>0</v>
      </c>
      <c r="I7294">
        <v>0</v>
      </c>
      <c r="J7294">
        <v>0</v>
      </c>
      <c r="L7294" s="26">
        <v>50040</v>
      </c>
      <c r="M7294">
        <v>13</v>
      </c>
      <c r="N7294">
        <v>0</v>
      </c>
    </row>
    <row r="7295" spans="1:14" x14ac:dyDescent="0.25">
      <c r="A7295" s="21" t="str">
        <f t="shared" si="113"/>
        <v>MOW L3C CAAG_2037</v>
      </c>
      <c r="B7295" t="s">
        <v>130</v>
      </c>
      <c r="C7295" t="s">
        <v>84</v>
      </c>
      <c r="D7295" t="s">
        <v>24</v>
      </c>
      <c r="E7295" t="s">
        <v>5</v>
      </c>
      <c r="F7295" t="s">
        <v>8</v>
      </c>
      <c r="G7295">
        <v>0</v>
      </c>
      <c r="H7295">
        <v>0</v>
      </c>
      <c r="I7295">
        <v>0</v>
      </c>
      <c r="J7295">
        <v>0</v>
      </c>
      <c r="L7295" s="26">
        <v>50405</v>
      </c>
      <c r="M7295">
        <v>14</v>
      </c>
      <c r="N7295">
        <v>0</v>
      </c>
    </row>
    <row r="7296" spans="1:14" x14ac:dyDescent="0.25">
      <c r="A7296" s="21" t="str">
        <f t="shared" si="113"/>
        <v>MOW L3C CAAG_2038</v>
      </c>
      <c r="B7296" t="s">
        <v>130</v>
      </c>
      <c r="C7296" t="s">
        <v>84</v>
      </c>
      <c r="D7296" t="s">
        <v>24</v>
      </c>
      <c r="E7296" t="s">
        <v>5</v>
      </c>
      <c r="F7296" t="s">
        <v>8</v>
      </c>
      <c r="G7296">
        <v>0</v>
      </c>
      <c r="H7296">
        <v>0</v>
      </c>
      <c r="I7296">
        <v>0</v>
      </c>
      <c r="J7296">
        <v>0</v>
      </c>
      <c r="L7296" s="26">
        <v>50770</v>
      </c>
      <c r="M7296">
        <v>15</v>
      </c>
      <c r="N7296">
        <v>0</v>
      </c>
    </row>
    <row r="7297" spans="1:14" x14ac:dyDescent="0.25">
      <c r="A7297" s="21" t="str">
        <f t="shared" si="113"/>
        <v>MOW L3C CAAG_2039</v>
      </c>
      <c r="B7297" t="s">
        <v>130</v>
      </c>
      <c r="C7297" t="s">
        <v>84</v>
      </c>
      <c r="D7297" t="s">
        <v>24</v>
      </c>
      <c r="E7297" t="s">
        <v>5</v>
      </c>
      <c r="F7297" t="s">
        <v>8</v>
      </c>
      <c r="G7297">
        <v>0</v>
      </c>
      <c r="H7297">
        <v>0</v>
      </c>
      <c r="I7297">
        <v>0</v>
      </c>
      <c r="J7297">
        <v>0</v>
      </c>
      <c r="L7297" s="26">
        <v>51135</v>
      </c>
      <c r="M7297">
        <v>16</v>
      </c>
      <c r="N7297">
        <v>0</v>
      </c>
    </row>
    <row r="7298" spans="1:14" x14ac:dyDescent="0.25">
      <c r="A7298" s="21" t="str">
        <f t="shared" ref="A7298:A7361" si="114">B7298&amp;" "&amp;D7298&amp;" "&amp;C7298&amp;"_"&amp;YEAR(L7298)</f>
        <v>MOW L3C CAAG_2040</v>
      </c>
      <c r="B7298" t="s">
        <v>130</v>
      </c>
      <c r="C7298" t="s">
        <v>84</v>
      </c>
      <c r="D7298" t="s">
        <v>24</v>
      </c>
      <c r="E7298" t="s">
        <v>5</v>
      </c>
      <c r="F7298" t="s">
        <v>8</v>
      </c>
      <c r="G7298">
        <v>0</v>
      </c>
      <c r="H7298">
        <v>0</v>
      </c>
      <c r="I7298">
        <v>0</v>
      </c>
      <c r="J7298">
        <v>0</v>
      </c>
      <c r="L7298" s="26">
        <v>51501</v>
      </c>
      <c r="M7298">
        <v>17</v>
      </c>
      <c r="N7298">
        <v>0</v>
      </c>
    </row>
    <row r="7299" spans="1:14" x14ac:dyDescent="0.25">
      <c r="A7299" s="21" t="str">
        <f t="shared" si="114"/>
        <v>MOW L3C CAAG_2041</v>
      </c>
      <c r="B7299" t="s">
        <v>130</v>
      </c>
      <c r="C7299" t="s">
        <v>84</v>
      </c>
      <c r="D7299" t="s">
        <v>24</v>
      </c>
      <c r="E7299" t="s">
        <v>5</v>
      </c>
      <c r="F7299" t="s">
        <v>8</v>
      </c>
      <c r="G7299">
        <v>0</v>
      </c>
      <c r="H7299">
        <v>0</v>
      </c>
      <c r="I7299">
        <v>0</v>
      </c>
      <c r="J7299">
        <v>0</v>
      </c>
      <c r="L7299" s="26">
        <v>51866</v>
      </c>
      <c r="M7299">
        <v>18</v>
      </c>
      <c r="N7299">
        <v>0</v>
      </c>
    </row>
    <row r="7300" spans="1:14" x14ac:dyDescent="0.25">
      <c r="A7300" s="21" t="str">
        <f t="shared" si="114"/>
        <v>MOW L3C CAAG_2042</v>
      </c>
      <c r="B7300" t="s">
        <v>130</v>
      </c>
      <c r="C7300" t="s">
        <v>84</v>
      </c>
      <c r="D7300" t="s">
        <v>24</v>
      </c>
      <c r="E7300" t="s">
        <v>5</v>
      </c>
      <c r="F7300" t="s">
        <v>8</v>
      </c>
      <c r="G7300">
        <v>0</v>
      </c>
      <c r="H7300">
        <v>0</v>
      </c>
      <c r="I7300">
        <v>0</v>
      </c>
      <c r="J7300">
        <v>0</v>
      </c>
      <c r="L7300" s="26">
        <v>52231</v>
      </c>
      <c r="M7300">
        <v>19</v>
      </c>
      <c r="N7300">
        <v>0</v>
      </c>
    </row>
    <row r="7301" spans="1:14" x14ac:dyDescent="0.25">
      <c r="A7301" s="21" t="str">
        <f t="shared" si="114"/>
        <v>MOW L3C CAAG_2043</v>
      </c>
      <c r="B7301" t="s">
        <v>130</v>
      </c>
      <c r="C7301" t="s">
        <v>84</v>
      </c>
      <c r="D7301" t="s">
        <v>24</v>
      </c>
      <c r="E7301" t="s">
        <v>5</v>
      </c>
      <c r="F7301" t="s">
        <v>8</v>
      </c>
      <c r="G7301">
        <v>0</v>
      </c>
      <c r="H7301">
        <v>0</v>
      </c>
      <c r="I7301">
        <v>0</v>
      </c>
      <c r="J7301">
        <v>0</v>
      </c>
      <c r="L7301" s="26">
        <v>52596</v>
      </c>
      <c r="M7301">
        <v>20</v>
      </c>
      <c r="N7301">
        <v>0</v>
      </c>
    </row>
    <row r="7302" spans="1:14" x14ac:dyDescent="0.25">
      <c r="A7302" s="21" t="str">
        <f t="shared" si="114"/>
        <v>MOW LBC CAAG_2024</v>
      </c>
      <c r="B7302" t="s">
        <v>130</v>
      </c>
      <c r="C7302" t="s">
        <v>84</v>
      </c>
      <c r="D7302" t="s">
        <v>82</v>
      </c>
      <c r="E7302" t="s">
        <v>29</v>
      </c>
      <c r="F7302" t="s">
        <v>28</v>
      </c>
      <c r="K7302">
        <v>0</v>
      </c>
      <c r="L7302" s="26">
        <v>45657</v>
      </c>
      <c r="M7302">
        <v>1</v>
      </c>
    </row>
    <row r="7303" spans="1:14" x14ac:dyDescent="0.25">
      <c r="A7303" s="21" t="str">
        <f t="shared" si="114"/>
        <v>MOW LBC CAAG_2025</v>
      </c>
      <c r="B7303" t="s">
        <v>130</v>
      </c>
      <c r="C7303" t="s">
        <v>84</v>
      </c>
      <c r="D7303" t="s">
        <v>82</v>
      </c>
      <c r="E7303" t="s">
        <v>29</v>
      </c>
      <c r="F7303" t="s">
        <v>28</v>
      </c>
      <c r="K7303">
        <v>0</v>
      </c>
      <c r="L7303" s="26">
        <v>46022</v>
      </c>
      <c r="M7303">
        <v>2</v>
      </c>
    </row>
    <row r="7304" spans="1:14" x14ac:dyDescent="0.25">
      <c r="A7304" s="21" t="str">
        <f t="shared" si="114"/>
        <v>MOW LBC CAAG_2026</v>
      </c>
      <c r="B7304" t="s">
        <v>130</v>
      </c>
      <c r="C7304" t="s">
        <v>84</v>
      </c>
      <c r="D7304" t="s">
        <v>82</v>
      </c>
      <c r="E7304" t="s">
        <v>29</v>
      </c>
      <c r="F7304" t="s">
        <v>28</v>
      </c>
      <c r="K7304">
        <v>0</v>
      </c>
      <c r="L7304" s="26">
        <v>46387</v>
      </c>
      <c r="M7304">
        <v>3</v>
      </c>
    </row>
    <row r="7305" spans="1:14" x14ac:dyDescent="0.25">
      <c r="A7305" s="21" t="str">
        <f t="shared" si="114"/>
        <v>MOW LBC CAAG_2027</v>
      </c>
      <c r="B7305" t="s">
        <v>130</v>
      </c>
      <c r="C7305" t="s">
        <v>84</v>
      </c>
      <c r="D7305" t="s">
        <v>82</v>
      </c>
      <c r="E7305" t="s">
        <v>29</v>
      </c>
      <c r="F7305" t="s">
        <v>28</v>
      </c>
      <c r="K7305">
        <v>0</v>
      </c>
      <c r="L7305" s="26">
        <v>46752</v>
      </c>
      <c r="M7305">
        <v>4</v>
      </c>
    </row>
    <row r="7306" spans="1:14" x14ac:dyDescent="0.25">
      <c r="A7306" s="21" t="str">
        <f t="shared" si="114"/>
        <v>MOW LBC CAAG_2028</v>
      </c>
      <c r="B7306" t="s">
        <v>130</v>
      </c>
      <c r="C7306" t="s">
        <v>84</v>
      </c>
      <c r="D7306" t="s">
        <v>82</v>
      </c>
      <c r="E7306" t="s">
        <v>29</v>
      </c>
      <c r="F7306" t="s">
        <v>28</v>
      </c>
      <c r="K7306">
        <v>0</v>
      </c>
      <c r="L7306" s="26">
        <v>47118</v>
      </c>
      <c r="M7306">
        <v>5</v>
      </c>
    </row>
    <row r="7307" spans="1:14" x14ac:dyDescent="0.25">
      <c r="A7307" s="21" t="str">
        <f t="shared" si="114"/>
        <v>MOW LBC CAAG_2029</v>
      </c>
      <c r="B7307" t="s">
        <v>130</v>
      </c>
      <c r="C7307" t="s">
        <v>84</v>
      </c>
      <c r="D7307" t="s">
        <v>82</v>
      </c>
      <c r="E7307" t="s">
        <v>29</v>
      </c>
      <c r="F7307" t="s">
        <v>28</v>
      </c>
      <c r="K7307">
        <v>0</v>
      </c>
      <c r="L7307" s="26">
        <v>47483</v>
      </c>
      <c r="M7307">
        <v>6</v>
      </c>
    </row>
    <row r="7308" spans="1:14" x14ac:dyDescent="0.25">
      <c r="A7308" s="21" t="str">
        <f t="shared" si="114"/>
        <v>MOW LBC CAAG_2030</v>
      </c>
      <c r="B7308" t="s">
        <v>130</v>
      </c>
      <c r="C7308" t="s">
        <v>84</v>
      </c>
      <c r="D7308" t="s">
        <v>82</v>
      </c>
      <c r="E7308" t="s">
        <v>29</v>
      </c>
      <c r="F7308" t="s">
        <v>28</v>
      </c>
      <c r="K7308">
        <v>0</v>
      </c>
      <c r="L7308" s="26">
        <v>47848</v>
      </c>
      <c r="M7308">
        <v>7</v>
      </c>
    </row>
    <row r="7309" spans="1:14" x14ac:dyDescent="0.25">
      <c r="A7309" s="21" t="str">
        <f t="shared" si="114"/>
        <v>MOW LBC CAAG_2031</v>
      </c>
      <c r="B7309" t="s">
        <v>130</v>
      </c>
      <c r="C7309" t="s">
        <v>84</v>
      </c>
      <c r="D7309" t="s">
        <v>82</v>
      </c>
      <c r="E7309" t="s">
        <v>29</v>
      </c>
      <c r="F7309" t="s">
        <v>28</v>
      </c>
      <c r="K7309">
        <v>0</v>
      </c>
      <c r="L7309" s="26">
        <v>48213</v>
      </c>
      <c r="M7309">
        <v>8</v>
      </c>
    </row>
    <row r="7310" spans="1:14" x14ac:dyDescent="0.25">
      <c r="A7310" s="21" t="str">
        <f t="shared" si="114"/>
        <v>MOW LBC CAAG_2032</v>
      </c>
      <c r="B7310" t="s">
        <v>130</v>
      </c>
      <c r="C7310" t="s">
        <v>84</v>
      </c>
      <c r="D7310" t="s">
        <v>82</v>
      </c>
      <c r="E7310" t="s">
        <v>29</v>
      </c>
      <c r="F7310" t="s">
        <v>28</v>
      </c>
      <c r="K7310">
        <v>0</v>
      </c>
      <c r="L7310" s="26">
        <v>48579</v>
      </c>
      <c r="M7310">
        <v>9</v>
      </c>
    </row>
    <row r="7311" spans="1:14" x14ac:dyDescent="0.25">
      <c r="A7311" s="21" t="str">
        <f t="shared" si="114"/>
        <v>MOW LBC CAAG_2033</v>
      </c>
      <c r="B7311" t="s">
        <v>130</v>
      </c>
      <c r="C7311" t="s">
        <v>84</v>
      </c>
      <c r="D7311" t="s">
        <v>82</v>
      </c>
      <c r="E7311" t="s">
        <v>29</v>
      </c>
      <c r="F7311" t="s">
        <v>28</v>
      </c>
      <c r="K7311">
        <v>0</v>
      </c>
      <c r="L7311" s="26">
        <v>48944</v>
      </c>
      <c r="M7311">
        <v>10</v>
      </c>
    </row>
    <row r="7312" spans="1:14" x14ac:dyDescent="0.25">
      <c r="A7312" s="21" t="str">
        <f t="shared" si="114"/>
        <v>MOW LBC CAAG_2034</v>
      </c>
      <c r="B7312" t="s">
        <v>130</v>
      </c>
      <c r="C7312" t="s">
        <v>84</v>
      </c>
      <c r="D7312" t="s">
        <v>82</v>
      </c>
      <c r="E7312" t="s">
        <v>29</v>
      </c>
      <c r="F7312" t="s">
        <v>28</v>
      </c>
      <c r="K7312">
        <v>0</v>
      </c>
      <c r="L7312" s="26">
        <v>49309</v>
      </c>
      <c r="M7312">
        <v>11</v>
      </c>
    </row>
    <row r="7313" spans="1:13" x14ac:dyDescent="0.25">
      <c r="A7313" s="21" t="str">
        <f t="shared" si="114"/>
        <v>MOW LBC CAAG_2035</v>
      </c>
      <c r="B7313" t="s">
        <v>130</v>
      </c>
      <c r="C7313" t="s">
        <v>84</v>
      </c>
      <c r="D7313" t="s">
        <v>82</v>
      </c>
      <c r="E7313" t="s">
        <v>29</v>
      </c>
      <c r="F7313" t="s">
        <v>28</v>
      </c>
      <c r="K7313">
        <v>0</v>
      </c>
      <c r="L7313" s="26">
        <v>49674</v>
      </c>
      <c r="M7313">
        <v>12</v>
      </c>
    </row>
    <row r="7314" spans="1:13" x14ac:dyDescent="0.25">
      <c r="A7314" s="21" t="str">
        <f t="shared" si="114"/>
        <v>MOW LBC CAAG_2036</v>
      </c>
      <c r="B7314" t="s">
        <v>130</v>
      </c>
      <c r="C7314" t="s">
        <v>84</v>
      </c>
      <c r="D7314" t="s">
        <v>82</v>
      </c>
      <c r="E7314" t="s">
        <v>29</v>
      </c>
      <c r="F7314" t="s">
        <v>28</v>
      </c>
      <c r="K7314">
        <v>0</v>
      </c>
      <c r="L7314" s="26">
        <v>50040</v>
      </c>
      <c r="M7314">
        <v>13</v>
      </c>
    </row>
    <row r="7315" spans="1:13" x14ac:dyDescent="0.25">
      <c r="A7315" s="21" t="str">
        <f t="shared" si="114"/>
        <v>MOW LBC CAAG_2037</v>
      </c>
      <c r="B7315" t="s">
        <v>130</v>
      </c>
      <c r="C7315" t="s">
        <v>84</v>
      </c>
      <c r="D7315" t="s">
        <v>82</v>
      </c>
      <c r="E7315" t="s">
        <v>29</v>
      </c>
      <c r="F7315" t="s">
        <v>28</v>
      </c>
      <c r="K7315">
        <v>9727.6708984375</v>
      </c>
      <c r="L7315" s="26">
        <v>50405</v>
      </c>
      <c r="M7315">
        <v>14</v>
      </c>
    </row>
    <row r="7316" spans="1:13" x14ac:dyDescent="0.25">
      <c r="A7316" s="21" t="str">
        <f t="shared" si="114"/>
        <v>MOW LBC CAAG_2038</v>
      </c>
      <c r="B7316" t="s">
        <v>130</v>
      </c>
      <c r="C7316" t="s">
        <v>84</v>
      </c>
      <c r="D7316" t="s">
        <v>82</v>
      </c>
      <c r="E7316" t="s">
        <v>29</v>
      </c>
      <c r="F7316" t="s">
        <v>28</v>
      </c>
      <c r="K7316">
        <v>210054.40625</v>
      </c>
      <c r="L7316" s="26">
        <v>50770</v>
      </c>
      <c r="M7316">
        <v>15</v>
      </c>
    </row>
    <row r="7317" spans="1:13" x14ac:dyDescent="0.25">
      <c r="A7317" s="21" t="str">
        <f t="shared" si="114"/>
        <v>MOW LBC CAAG_2039</v>
      </c>
      <c r="B7317" t="s">
        <v>130</v>
      </c>
      <c r="C7317" t="s">
        <v>84</v>
      </c>
      <c r="D7317" t="s">
        <v>82</v>
      </c>
      <c r="E7317" t="s">
        <v>29</v>
      </c>
      <c r="F7317" t="s">
        <v>28</v>
      </c>
      <c r="K7317">
        <v>181139.828125</v>
      </c>
      <c r="L7317" s="26">
        <v>51135</v>
      </c>
      <c r="M7317">
        <v>16</v>
      </c>
    </row>
    <row r="7318" spans="1:13" x14ac:dyDescent="0.25">
      <c r="A7318" s="21" t="str">
        <f t="shared" si="114"/>
        <v>MOW LBC CAAG_2040</v>
      </c>
      <c r="B7318" t="s">
        <v>130</v>
      </c>
      <c r="C7318" t="s">
        <v>84</v>
      </c>
      <c r="D7318" t="s">
        <v>82</v>
      </c>
      <c r="E7318" t="s">
        <v>29</v>
      </c>
      <c r="F7318" t="s">
        <v>28</v>
      </c>
      <c r="K7318">
        <v>439023.15625</v>
      </c>
      <c r="L7318" s="26">
        <v>51501</v>
      </c>
      <c r="M7318">
        <v>17</v>
      </c>
    </row>
    <row r="7319" spans="1:13" x14ac:dyDescent="0.25">
      <c r="A7319" s="21" t="str">
        <f t="shared" si="114"/>
        <v>MOW LBC CAAG_2041</v>
      </c>
      <c r="B7319" t="s">
        <v>130</v>
      </c>
      <c r="C7319" t="s">
        <v>84</v>
      </c>
      <c r="D7319" t="s">
        <v>82</v>
      </c>
      <c r="E7319" t="s">
        <v>29</v>
      </c>
      <c r="F7319" t="s">
        <v>28</v>
      </c>
      <c r="K7319">
        <v>636481.375</v>
      </c>
      <c r="L7319" s="26">
        <v>51866</v>
      </c>
      <c r="M7319">
        <v>18</v>
      </c>
    </row>
    <row r="7320" spans="1:13" x14ac:dyDescent="0.25">
      <c r="A7320" s="21" t="str">
        <f t="shared" si="114"/>
        <v>MOW LBC CAAG_2042</v>
      </c>
      <c r="B7320" t="s">
        <v>130</v>
      </c>
      <c r="C7320" t="s">
        <v>84</v>
      </c>
      <c r="D7320" t="s">
        <v>82</v>
      </c>
      <c r="E7320" t="s">
        <v>29</v>
      </c>
      <c r="F7320" t="s">
        <v>28</v>
      </c>
      <c r="K7320">
        <v>836182.4375</v>
      </c>
      <c r="L7320" s="26">
        <v>52231</v>
      </c>
      <c r="M7320">
        <v>19</v>
      </c>
    </row>
    <row r="7321" spans="1:13" x14ac:dyDescent="0.25">
      <c r="A7321" s="21" t="str">
        <f t="shared" si="114"/>
        <v>MOW LBC CAAG_2043</v>
      </c>
      <c r="B7321" t="s">
        <v>130</v>
      </c>
      <c r="C7321" t="s">
        <v>84</v>
      </c>
      <c r="D7321" t="s">
        <v>82</v>
      </c>
      <c r="E7321" t="s">
        <v>29</v>
      </c>
      <c r="F7321" t="s">
        <v>28</v>
      </c>
      <c r="K7321">
        <v>841828.4375</v>
      </c>
      <c r="L7321" s="26">
        <v>52596</v>
      </c>
      <c r="M7321">
        <v>20</v>
      </c>
    </row>
    <row r="7322" spans="1:13" x14ac:dyDescent="0.25">
      <c r="A7322" s="21" t="str">
        <f t="shared" si="114"/>
        <v>MOW LBC CAAG_2024</v>
      </c>
      <c r="B7322" t="s">
        <v>130</v>
      </c>
      <c r="C7322" t="s">
        <v>84</v>
      </c>
      <c r="D7322" t="s">
        <v>82</v>
      </c>
      <c r="E7322" t="s">
        <v>29</v>
      </c>
      <c r="F7322" t="s">
        <v>31</v>
      </c>
      <c r="K7322">
        <v>0</v>
      </c>
      <c r="L7322" s="26">
        <v>45657</v>
      </c>
      <c r="M7322">
        <v>1</v>
      </c>
    </row>
    <row r="7323" spans="1:13" x14ac:dyDescent="0.25">
      <c r="A7323" s="21" t="str">
        <f t="shared" si="114"/>
        <v>MOW LBC CAAG_2025</v>
      </c>
      <c r="B7323" t="s">
        <v>130</v>
      </c>
      <c r="C7323" t="s">
        <v>84</v>
      </c>
      <c r="D7323" t="s">
        <v>82</v>
      </c>
      <c r="E7323" t="s">
        <v>29</v>
      </c>
      <c r="F7323" t="s">
        <v>31</v>
      </c>
      <c r="K7323">
        <v>0</v>
      </c>
      <c r="L7323" s="26">
        <v>46022</v>
      </c>
      <c r="M7323">
        <v>2</v>
      </c>
    </row>
    <row r="7324" spans="1:13" x14ac:dyDescent="0.25">
      <c r="A7324" s="21" t="str">
        <f t="shared" si="114"/>
        <v>MOW LBC CAAG_2026</v>
      </c>
      <c r="B7324" t="s">
        <v>130</v>
      </c>
      <c r="C7324" t="s">
        <v>84</v>
      </c>
      <c r="D7324" t="s">
        <v>82</v>
      </c>
      <c r="E7324" t="s">
        <v>29</v>
      </c>
      <c r="F7324" t="s">
        <v>31</v>
      </c>
      <c r="K7324">
        <v>0</v>
      </c>
      <c r="L7324" s="26">
        <v>46387</v>
      </c>
      <c r="M7324">
        <v>3</v>
      </c>
    </row>
    <row r="7325" spans="1:13" x14ac:dyDescent="0.25">
      <c r="A7325" s="21" t="str">
        <f t="shared" si="114"/>
        <v>MOW LBC CAAG_2027</v>
      </c>
      <c r="B7325" t="s">
        <v>130</v>
      </c>
      <c r="C7325" t="s">
        <v>84</v>
      </c>
      <c r="D7325" t="s">
        <v>82</v>
      </c>
      <c r="E7325" t="s">
        <v>29</v>
      </c>
      <c r="F7325" t="s">
        <v>31</v>
      </c>
      <c r="K7325">
        <v>0</v>
      </c>
      <c r="L7325" s="26">
        <v>46752</v>
      </c>
      <c r="M7325">
        <v>4</v>
      </c>
    </row>
    <row r="7326" spans="1:13" x14ac:dyDescent="0.25">
      <c r="A7326" s="21" t="str">
        <f t="shared" si="114"/>
        <v>MOW LBC CAAG_2028</v>
      </c>
      <c r="B7326" t="s">
        <v>130</v>
      </c>
      <c r="C7326" t="s">
        <v>84</v>
      </c>
      <c r="D7326" t="s">
        <v>82</v>
      </c>
      <c r="E7326" t="s">
        <v>29</v>
      </c>
      <c r="F7326" t="s">
        <v>31</v>
      </c>
      <c r="K7326">
        <v>0</v>
      </c>
      <c r="L7326" s="26">
        <v>47118</v>
      </c>
      <c r="M7326">
        <v>5</v>
      </c>
    </row>
    <row r="7327" spans="1:13" x14ac:dyDescent="0.25">
      <c r="A7327" s="21" t="str">
        <f t="shared" si="114"/>
        <v>MOW LBC CAAG_2029</v>
      </c>
      <c r="B7327" t="s">
        <v>130</v>
      </c>
      <c r="C7327" t="s">
        <v>84</v>
      </c>
      <c r="D7327" t="s">
        <v>82</v>
      </c>
      <c r="E7327" t="s">
        <v>29</v>
      </c>
      <c r="F7327" t="s">
        <v>31</v>
      </c>
      <c r="K7327">
        <v>0</v>
      </c>
      <c r="L7327" s="26">
        <v>47483</v>
      </c>
      <c r="M7327">
        <v>6</v>
      </c>
    </row>
    <row r="7328" spans="1:13" x14ac:dyDescent="0.25">
      <c r="A7328" s="21" t="str">
        <f t="shared" si="114"/>
        <v>MOW LBC CAAG_2030</v>
      </c>
      <c r="B7328" t="s">
        <v>130</v>
      </c>
      <c r="C7328" t="s">
        <v>84</v>
      </c>
      <c r="D7328" t="s">
        <v>82</v>
      </c>
      <c r="E7328" t="s">
        <v>29</v>
      </c>
      <c r="F7328" t="s">
        <v>31</v>
      </c>
      <c r="K7328">
        <v>0</v>
      </c>
      <c r="L7328" s="26">
        <v>47848</v>
      </c>
      <c r="M7328">
        <v>7</v>
      </c>
    </row>
    <row r="7329" spans="1:14" x14ac:dyDescent="0.25">
      <c r="A7329" s="21" t="str">
        <f t="shared" si="114"/>
        <v>MOW LBC CAAG_2031</v>
      </c>
      <c r="B7329" t="s">
        <v>130</v>
      </c>
      <c r="C7329" t="s">
        <v>84</v>
      </c>
      <c r="D7329" t="s">
        <v>82</v>
      </c>
      <c r="E7329" t="s">
        <v>29</v>
      </c>
      <c r="F7329" t="s">
        <v>31</v>
      </c>
      <c r="K7329">
        <v>0</v>
      </c>
      <c r="L7329" s="26">
        <v>48213</v>
      </c>
      <c r="M7329">
        <v>8</v>
      </c>
    </row>
    <row r="7330" spans="1:14" x14ac:dyDescent="0.25">
      <c r="A7330" s="21" t="str">
        <f t="shared" si="114"/>
        <v>MOW LBC CAAG_2032</v>
      </c>
      <c r="B7330" t="s">
        <v>130</v>
      </c>
      <c r="C7330" t="s">
        <v>84</v>
      </c>
      <c r="D7330" t="s">
        <v>82</v>
      </c>
      <c r="E7330" t="s">
        <v>29</v>
      </c>
      <c r="F7330" t="s">
        <v>31</v>
      </c>
      <c r="K7330">
        <v>0</v>
      </c>
      <c r="L7330" s="26">
        <v>48579</v>
      </c>
      <c r="M7330">
        <v>9</v>
      </c>
    </row>
    <row r="7331" spans="1:14" x14ac:dyDescent="0.25">
      <c r="A7331" s="21" t="str">
        <f t="shared" si="114"/>
        <v>MOW LBC CAAG_2033</v>
      </c>
      <c r="B7331" t="s">
        <v>130</v>
      </c>
      <c r="C7331" t="s">
        <v>84</v>
      </c>
      <c r="D7331" t="s">
        <v>82</v>
      </c>
      <c r="E7331" t="s">
        <v>29</v>
      </c>
      <c r="F7331" t="s">
        <v>31</v>
      </c>
      <c r="K7331">
        <v>0</v>
      </c>
      <c r="L7331" s="26">
        <v>48944</v>
      </c>
      <c r="M7331">
        <v>10</v>
      </c>
    </row>
    <row r="7332" spans="1:14" x14ac:dyDescent="0.25">
      <c r="A7332" s="21" t="str">
        <f t="shared" si="114"/>
        <v>MOW LBC CAAG_2034</v>
      </c>
      <c r="B7332" t="s">
        <v>130</v>
      </c>
      <c r="C7332" t="s">
        <v>84</v>
      </c>
      <c r="D7332" t="s">
        <v>82</v>
      </c>
      <c r="E7332" t="s">
        <v>29</v>
      </c>
      <c r="F7332" t="s">
        <v>31</v>
      </c>
      <c r="K7332">
        <v>0</v>
      </c>
      <c r="L7332" s="26">
        <v>49309</v>
      </c>
      <c r="M7332">
        <v>11</v>
      </c>
    </row>
    <row r="7333" spans="1:14" x14ac:dyDescent="0.25">
      <c r="A7333" s="21" t="str">
        <f t="shared" si="114"/>
        <v>MOW LBC CAAG_2035</v>
      </c>
      <c r="B7333" t="s">
        <v>130</v>
      </c>
      <c r="C7333" t="s">
        <v>84</v>
      </c>
      <c r="D7333" t="s">
        <v>82</v>
      </c>
      <c r="E7333" t="s">
        <v>29</v>
      </c>
      <c r="F7333" t="s">
        <v>31</v>
      </c>
      <c r="K7333">
        <v>0</v>
      </c>
      <c r="L7333" s="26">
        <v>49674</v>
      </c>
      <c r="M7333">
        <v>12</v>
      </c>
    </row>
    <row r="7334" spans="1:14" x14ac:dyDescent="0.25">
      <c r="A7334" s="21" t="str">
        <f t="shared" si="114"/>
        <v>MOW LBC CAAG_2036</v>
      </c>
      <c r="B7334" t="s">
        <v>130</v>
      </c>
      <c r="C7334" t="s">
        <v>84</v>
      </c>
      <c r="D7334" t="s">
        <v>82</v>
      </c>
      <c r="E7334" t="s">
        <v>29</v>
      </c>
      <c r="F7334" t="s">
        <v>31</v>
      </c>
      <c r="K7334">
        <v>0</v>
      </c>
      <c r="L7334" s="26">
        <v>50040</v>
      </c>
      <c r="M7334">
        <v>13</v>
      </c>
    </row>
    <row r="7335" spans="1:14" x14ac:dyDescent="0.25">
      <c r="A7335" s="21" t="str">
        <f t="shared" si="114"/>
        <v>MOW LBC CAAG_2037</v>
      </c>
      <c r="B7335" t="s">
        <v>130</v>
      </c>
      <c r="C7335" t="s">
        <v>84</v>
      </c>
      <c r="D7335" t="s">
        <v>82</v>
      </c>
      <c r="E7335" t="s">
        <v>29</v>
      </c>
      <c r="F7335" t="s">
        <v>31</v>
      </c>
      <c r="K7335">
        <v>0</v>
      </c>
      <c r="L7335" s="26">
        <v>50405</v>
      </c>
      <c r="M7335">
        <v>14</v>
      </c>
    </row>
    <row r="7336" spans="1:14" x14ac:dyDescent="0.25">
      <c r="A7336" s="21" t="str">
        <f t="shared" si="114"/>
        <v>MOW LBC CAAG_2038</v>
      </c>
      <c r="B7336" t="s">
        <v>130</v>
      </c>
      <c r="C7336" t="s">
        <v>84</v>
      </c>
      <c r="D7336" t="s">
        <v>82</v>
      </c>
      <c r="E7336" t="s">
        <v>29</v>
      </c>
      <c r="F7336" t="s">
        <v>31</v>
      </c>
      <c r="K7336">
        <v>0</v>
      </c>
      <c r="L7336" s="26">
        <v>50770</v>
      </c>
      <c r="M7336">
        <v>15</v>
      </c>
    </row>
    <row r="7337" spans="1:14" x14ac:dyDescent="0.25">
      <c r="A7337" s="21" t="str">
        <f t="shared" si="114"/>
        <v>MOW LBC CAAG_2039</v>
      </c>
      <c r="B7337" t="s">
        <v>130</v>
      </c>
      <c r="C7337" t="s">
        <v>84</v>
      </c>
      <c r="D7337" t="s">
        <v>82</v>
      </c>
      <c r="E7337" t="s">
        <v>29</v>
      </c>
      <c r="F7337" t="s">
        <v>31</v>
      </c>
      <c r="K7337">
        <v>0</v>
      </c>
      <c r="L7337" s="26">
        <v>51135</v>
      </c>
      <c r="M7337">
        <v>16</v>
      </c>
    </row>
    <row r="7338" spans="1:14" x14ac:dyDescent="0.25">
      <c r="A7338" s="21" t="str">
        <f t="shared" si="114"/>
        <v>MOW LBC CAAG_2040</v>
      </c>
      <c r="B7338" t="s">
        <v>130</v>
      </c>
      <c r="C7338" t="s">
        <v>84</v>
      </c>
      <c r="D7338" t="s">
        <v>82</v>
      </c>
      <c r="E7338" t="s">
        <v>29</v>
      </c>
      <c r="F7338" t="s">
        <v>31</v>
      </c>
      <c r="K7338">
        <v>0</v>
      </c>
      <c r="L7338" s="26">
        <v>51501</v>
      </c>
      <c r="M7338">
        <v>17</v>
      </c>
    </row>
    <row r="7339" spans="1:14" x14ac:dyDescent="0.25">
      <c r="A7339" s="21" t="str">
        <f t="shared" si="114"/>
        <v>MOW LBC CAAG_2041</v>
      </c>
      <c r="B7339" t="s">
        <v>130</v>
      </c>
      <c r="C7339" t="s">
        <v>84</v>
      </c>
      <c r="D7339" t="s">
        <v>82</v>
      </c>
      <c r="E7339" t="s">
        <v>29</v>
      </c>
      <c r="F7339" t="s">
        <v>31</v>
      </c>
      <c r="K7339">
        <v>0</v>
      </c>
      <c r="L7339" s="26">
        <v>51866</v>
      </c>
      <c r="M7339">
        <v>18</v>
      </c>
    </row>
    <row r="7340" spans="1:14" x14ac:dyDescent="0.25">
      <c r="A7340" s="21" t="str">
        <f t="shared" si="114"/>
        <v>MOW LBC CAAG_2042</v>
      </c>
      <c r="B7340" t="s">
        <v>130</v>
      </c>
      <c r="C7340" t="s">
        <v>84</v>
      </c>
      <c r="D7340" t="s">
        <v>82</v>
      </c>
      <c r="E7340" t="s">
        <v>29</v>
      </c>
      <c r="F7340" t="s">
        <v>31</v>
      </c>
      <c r="K7340">
        <v>0</v>
      </c>
      <c r="L7340" s="26">
        <v>52231</v>
      </c>
      <c r="M7340">
        <v>19</v>
      </c>
    </row>
    <row r="7341" spans="1:14" x14ac:dyDescent="0.25">
      <c r="A7341" s="21" t="str">
        <f t="shared" si="114"/>
        <v>MOW LBC CAAG_2043</v>
      </c>
      <c r="B7341" t="s">
        <v>130</v>
      </c>
      <c r="C7341" t="s">
        <v>84</v>
      </c>
      <c r="D7341" t="s">
        <v>82</v>
      </c>
      <c r="E7341" t="s">
        <v>29</v>
      </c>
      <c r="F7341" t="s">
        <v>31</v>
      </c>
      <c r="K7341">
        <v>0</v>
      </c>
      <c r="L7341" s="26">
        <v>52596</v>
      </c>
      <c r="M7341">
        <v>20</v>
      </c>
    </row>
    <row r="7342" spans="1:14" x14ac:dyDescent="0.25">
      <c r="A7342" s="21" t="str">
        <f t="shared" si="114"/>
        <v>MOW LBC CAAG_2024</v>
      </c>
      <c r="B7342" t="s">
        <v>130</v>
      </c>
      <c r="C7342" t="s">
        <v>84</v>
      </c>
      <c r="D7342" t="s">
        <v>82</v>
      </c>
      <c r="E7342" t="s">
        <v>5</v>
      </c>
      <c r="F7342" t="s">
        <v>4</v>
      </c>
      <c r="G7342">
        <v>0</v>
      </c>
      <c r="H7342">
        <v>0</v>
      </c>
      <c r="I7342">
        <v>0</v>
      </c>
      <c r="J7342">
        <v>0</v>
      </c>
      <c r="L7342" s="26">
        <v>45657</v>
      </c>
      <c r="M7342">
        <v>1</v>
      </c>
      <c r="N7342">
        <v>0</v>
      </c>
    </row>
    <row r="7343" spans="1:14" x14ac:dyDescent="0.25">
      <c r="A7343" s="21" t="str">
        <f t="shared" si="114"/>
        <v>MOW LBC CAAG_2025</v>
      </c>
      <c r="B7343" t="s">
        <v>130</v>
      </c>
      <c r="C7343" t="s">
        <v>84</v>
      </c>
      <c r="D7343" t="s">
        <v>82</v>
      </c>
      <c r="E7343" t="s">
        <v>5</v>
      </c>
      <c r="F7343" t="s">
        <v>4</v>
      </c>
      <c r="G7343">
        <v>0</v>
      </c>
      <c r="H7343">
        <v>0</v>
      </c>
      <c r="I7343">
        <v>0</v>
      </c>
      <c r="J7343">
        <v>0</v>
      </c>
      <c r="L7343" s="26">
        <v>46022</v>
      </c>
      <c r="M7343">
        <v>2</v>
      </c>
      <c r="N7343">
        <v>0</v>
      </c>
    </row>
    <row r="7344" spans="1:14" x14ac:dyDescent="0.25">
      <c r="A7344" s="21" t="str">
        <f t="shared" si="114"/>
        <v>MOW LBC CAAG_2026</v>
      </c>
      <c r="B7344" t="s">
        <v>130</v>
      </c>
      <c r="C7344" t="s">
        <v>84</v>
      </c>
      <c r="D7344" t="s">
        <v>82</v>
      </c>
      <c r="E7344" t="s">
        <v>5</v>
      </c>
      <c r="F7344" t="s">
        <v>4</v>
      </c>
      <c r="G7344">
        <v>0</v>
      </c>
      <c r="H7344">
        <v>0</v>
      </c>
      <c r="I7344">
        <v>1667.77392578125</v>
      </c>
      <c r="J7344">
        <v>0</v>
      </c>
      <c r="L7344" s="26">
        <v>46387</v>
      </c>
      <c r="M7344">
        <v>3</v>
      </c>
      <c r="N7344">
        <v>0</v>
      </c>
    </row>
    <row r="7345" spans="1:14" x14ac:dyDescent="0.25">
      <c r="A7345" s="21" t="str">
        <f t="shared" si="114"/>
        <v>MOW LBC CAAG_2027</v>
      </c>
      <c r="B7345" t="s">
        <v>130</v>
      </c>
      <c r="C7345" t="s">
        <v>84</v>
      </c>
      <c r="D7345" t="s">
        <v>82</v>
      </c>
      <c r="E7345" t="s">
        <v>5</v>
      </c>
      <c r="F7345" t="s">
        <v>4</v>
      </c>
      <c r="G7345">
        <v>0</v>
      </c>
      <c r="H7345">
        <v>8021.5859375</v>
      </c>
      <c r="I7345">
        <v>31638.447265625</v>
      </c>
      <c r="J7345">
        <v>0</v>
      </c>
      <c r="L7345" s="26">
        <v>46752</v>
      </c>
      <c r="M7345">
        <v>4</v>
      </c>
      <c r="N7345">
        <v>-13238.798828125</v>
      </c>
    </row>
    <row r="7346" spans="1:14" x14ac:dyDescent="0.25">
      <c r="A7346" s="21" t="str">
        <f t="shared" si="114"/>
        <v>MOW LBC CAAG_2028</v>
      </c>
      <c r="B7346" t="s">
        <v>130</v>
      </c>
      <c r="C7346" t="s">
        <v>84</v>
      </c>
      <c r="D7346" t="s">
        <v>82</v>
      </c>
      <c r="E7346" t="s">
        <v>5</v>
      </c>
      <c r="F7346" t="s">
        <v>4</v>
      </c>
      <c r="G7346">
        <v>0</v>
      </c>
      <c r="H7346">
        <v>8138.9462890625</v>
      </c>
      <c r="I7346">
        <v>30410.751953125</v>
      </c>
      <c r="J7346">
        <v>0</v>
      </c>
      <c r="L7346" s="26">
        <v>47118</v>
      </c>
      <c r="M7346">
        <v>5</v>
      </c>
      <c r="N7346">
        <v>-13530.947265625</v>
      </c>
    </row>
    <row r="7347" spans="1:14" x14ac:dyDescent="0.25">
      <c r="A7347" s="21" t="str">
        <f t="shared" si="114"/>
        <v>MOW LBC CAAG_2029</v>
      </c>
      <c r="B7347" t="s">
        <v>130</v>
      </c>
      <c r="C7347" t="s">
        <v>84</v>
      </c>
      <c r="D7347" t="s">
        <v>82</v>
      </c>
      <c r="E7347" t="s">
        <v>5</v>
      </c>
      <c r="F7347" t="s">
        <v>4</v>
      </c>
      <c r="G7347">
        <v>0</v>
      </c>
      <c r="H7347">
        <v>37630.57421875</v>
      </c>
      <c r="I7347">
        <v>98194.7890625</v>
      </c>
      <c r="J7347">
        <v>0</v>
      </c>
      <c r="L7347" s="26">
        <v>47483</v>
      </c>
      <c r="M7347">
        <v>6</v>
      </c>
      <c r="N7347">
        <v>11687.765625</v>
      </c>
    </row>
    <row r="7348" spans="1:14" x14ac:dyDescent="0.25">
      <c r="A7348" s="21" t="str">
        <f t="shared" si="114"/>
        <v>MOW LBC CAAG_2030</v>
      </c>
      <c r="B7348" t="s">
        <v>130</v>
      </c>
      <c r="C7348" t="s">
        <v>84</v>
      </c>
      <c r="D7348" t="s">
        <v>82</v>
      </c>
      <c r="E7348" t="s">
        <v>5</v>
      </c>
      <c r="F7348" t="s">
        <v>4</v>
      </c>
      <c r="G7348">
        <v>0</v>
      </c>
      <c r="H7348">
        <v>70679.125</v>
      </c>
      <c r="I7348">
        <v>148103.890625</v>
      </c>
      <c r="J7348">
        <v>0</v>
      </c>
      <c r="L7348" s="26">
        <v>47848</v>
      </c>
      <c r="M7348">
        <v>7</v>
      </c>
      <c r="N7348">
        <v>42958.59375</v>
      </c>
    </row>
    <row r="7349" spans="1:14" x14ac:dyDescent="0.25">
      <c r="A7349" s="21" t="str">
        <f t="shared" si="114"/>
        <v>MOW LBC CAAG_2031</v>
      </c>
      <c r="B7349" t="s">
        <v>130</v>
      </c>
      <c r="C7349" t="s">
        <v>84</v>
      </c>
      <c r="D7349" t="s">
        <v>82</v>
      </c>
      <c r="E7349" t="s">
        <v>5</v>
      </c>
      <c r="F7349" t="s">
        <v>4</v>
      </c>
      <c r="G7349">
        <v>0</v>
      </c>
      <c r="H7349">
        <v>77410.4765625</v>
      </c>
      <c r="I7349">
        <v>143711.921875</v>
      </c>
      <c r="J7349">
        <v>0</v>
      </c>
      <c r="L7349" s="26">
        <v>48213</v>
      </c>
      <c r="M7349">
        <v>8</v>
      </c>
      <c r="N7349">
        <v>64011.85546875</v>
      </c>
    </row>
    <row r="7350" spans="1:14" x14ac:dyDescent="0.25">
      <c r="A7350" s="21" t="str">
        <f t="shared" si="114"/>
        <v>MOW LBC CAAG_2032</v>
      </c>
      <c r="B7350" t="s">
        <v>130</v>
      </c>
      <c r="C7350" t="s">
        <v>84</v>
      </c>
      <c r="D7350" t="s">
        <v>82</v>
      </c>
      <c r="E7350" t="s">
        <v>5</v>
      </c>
      <c r="F7350" t="s">
        <v>4</v>
      </c>
      <c r="G7350">
        <v>0</v>
      </c>
      <c r="H7350">
        <v>77994.515625</v>
      </c>
      <c r="I7350">
        <v>141148.71875</v>
      </c>
      <c r="J7350">
        <v>0</v>
      </c>
      <c r="L7350" s="26">
        <v>48579</v>
      </c>
      <c r="M7350">
        <v>9</v>
      </c>
      <c r="N7350">
        <v>66067.671875</v>
      </c>
    </row>
    <row r="7351" spans="1:14" x14ac:dyDescent="0.25">
      <c r="A7351" s="21" t="str">
        <f t="shared" si="114"/>
        <v>MOW LBC CAAG_2033</v>
      </c>
      <c r="B7351" t="s">
        <v>130</v>
      </c>
      <c r="C7351" t="s">
        <v>84</v>
      </c>
      <c r="D7351" t="s">
        <v>82</v>
      </c>
      <c r="E7351" t="s">
        <v>5</v>
      </c>
      <c r="F7351" t="s">
        <v>4</v>
      </c>
      <c r="G7351">
        <v>0</v>
      </c>
      <c r="H7351">
        <v>84105.6171875</v>
      </c>
      <c r="I7351">
        <v>138195.265625</v>
      </c>
      <c r="J7351">
        <v>0</v>
      </c>
      <c r="L7351" s="26">
        <v>48944</v>
      </c>
      <c r="M7351">
        <v>10</v>
      </c>
      <c r="N7351">
        <v>75362.328125</v>
      </c>
    </row>
    <row r="7352" spans="1:14" x14ac:dyDescent="0.25">
      <c r="A7352" s="21" t="str">
        <f t="shared" si="114"/>
        <v>MOW LBC CAAG_2034</v>
      </c>
      <c r="B7352" t="s">
        <v>130</v>
      </c>
      <c r="C7352" t="s">
        <v>84</v>
      </c>
      <c r="D7352" t="s">
        <v>82</v>
      </c>
      <c r="E7352" t="s">
        <v>5</v>
      </c>
      <c r="F7352" t="s">
        <v>4</v>
      </c>
      <c r="G7352">
        <v>0</v>
      </c>
      <c r="H7352">
        <v>86848.84375</v>
      </c>
      <c r="I7352">
        <v>135992.015625</v>
      </c>
      <c r="J7352">
        <v>0</v>
      </c>
      <c r="L7352" s="26">
        <v>49309</v>
      </c>
      <c r="M7352">
        <v>11</v>
      </c>
      <c r="N7352">
        <v>78231.03125</v>
      </c>
    </row>
    <row r="7353" spans="1:14" x14ac:dyDescent="0.25">
      <c r="A7353" s="21" t="str">
        <f t="shared" si="114"/>
        <v>MOW LBC CAAG_2035</v>
      </c>
      <c r="B7353" t="s">
        <v>130</v>
      </c>
      <c r="C7353" t="s">
        <v>84</v>
      </c>
      <c r="D7353" t="s">
        <v>82</v>
      </c>
      <c r="E7353" t="s">
        <v>5</v>
      </c>
      <c r="F7353" t="s">
        <v>4</v>
      </c>
      <c r="G7353">
        <v>0</v>
      </c>
      <c r="H7353">
        <v>94909.21875</v>
      </c>
      <c r="I7353">
        <v>133921.515625</v>
      </c>
      <c r="J7353">
        <v>0</v>
      </c>
      <c r="L7353" s="26">
        <v>49674</v>
      </c>
      <c r="M7353">
        <v>12</v>
      </c>
      <c r="N7353">
        <v>93585.609375</v>
      </c>
    </row>
    <row r="7354" spans="1:14" x14ac:dyDescent="0.25">
      <c r="A7354" s="21" t="str">
        <f t="shared" si="114"/>
        <v>MOW LBC CAAG_2036</v>
      </c>
      <c r="B7354" t="s">
        <v>130</v>
      </c>
      <c r="C7354" t="s">
        <v>84</v>
      </c>
      <c r="D7354" t="s">
        <v>82</v>
      </c>
      <c r="E7354" t="s">
        <v>5</v>
      </c>
      <c r="F7354" t="s">
        <v>4</v>
      </c>
      <c r="G7354">
        <v>0</v>
      </c>
      <c r="H7354">
        <v>113172.0078125</v>
      </c>
      <c r="I7354">
        <v>132312.828125</v>
      </c>
      <c r="J7354">
        <v>0</v>
      </c>
      <c r="L7354" s="26">
        <v>50040</v>
      </c>
      <c r="M7354">
        <v>13</v>
      </c>
      <c r="N7354">
        <v>125582.734375</v>
      </c>
    </row>
    <row r="7355" spans="1:14" x14ac:dyDescent="0.25">
      <c r="A7355" s="21" t="str">
        <f t="shared" si="114"/>
        <v>MOW LBC CAAG_2037</v>
      </c>
      <c r="B7355" t="s">
        <v>130</v>
      </c>
      <c r="C7355" t="s">
        <v>84</v>
      </c>
      <c r="D7355" t="s">
        <v>82</v>
      </c>
      <c r="E7355" t="s">
        <v>5</v>
      </c>
      <c r="F7355" t="s">
        <v>4</v>
      </c>
      <c r="G7355">
        <v>0</v>
      </c>
      <c r="H7355">
        <v>119044.0234375</v>
      </c>
      <c r="I7355">
        <v>130029.15625</v>
      </c>
      <c r="J7355">
        <v>0</v>
      </c>
      <c r="L7355" s="26">
        <v>50405</v>
      </c>
      <c r="M7355">
        <v>14</v>
      </c>
      <c r="N7355">
        <v>162324.234375</v>
      </c>
    </row>
    <row r="7356" spans="1:14" x14ac:dyDescent="0.25">
      <c r="A7356" s="21" t="str">
        <f t="shared" si="114"/>
        <v>MOW LBC CAAG_2038</v>
      </c>
      <c r="B7356" t="s">
        <v>130</v>
      </c>
      <c r="C7356" t="s">
        <v>84</v>
      </c>
      <c r="D7356" t="s">
        <v>82</v>
      </c>
      <c r="E7356" t="s">
        <v>5</v>
      </c>
      <c r="F7356" t="s">
        <v>4</v>
      </c>
      <c r="G7356">
        <v>0</v>
      </c>
      <c r="H7356">
        <v>124614.3359375</v>
      </c>
      <c r="I7356">
        <v>128129.6875</v>
      </c>
      <c r="J7356">
        <v>0</v>
      </c>
      <c r="L7356" s="26">
        <v>50770</v>
      </c>
      <c r="M7356">
        <v>15</v>
      </c>
      <c r="N7356">
        <v>171596.40625</v>
      </c>
    </row>
    <row r="7357" spans="1:14" x14ac:dyDescent="0.25">
      <c r="A7357" s="21" t="str">
        <f t="shared" si="114"/>
        <v>MOW LBC CAAG_2039</v>
      </c>
      <c r="B7357" t="s">
        <v>130</v>
      </c>
      <c r="C7357" t="s">
        <v>84</v>
      </c>
      <c r="D7357" t="s">
        <v>82</v>
      </c>
      <c r="E7357" t="s">
        <v>5</v>
      </c>
      <c r="F7357" t="s">
        <v>4</v>
      </c>
      <c r="G7357">
        <v>0</v>
      </c>
      <c r="H7357">
        <v>183419.09375</v>
      </c>
      <c r="I7357">
        <v>200821.65625</v>
      </c>
      <c r="J7357">
        <v>0</v>
      </c>
      <c r="L7357" s="26">
        <v>51135</v>
      </c>
      <c r="M7357">
        <v>16</v>
      </c>
      <c r="N7357">
        <v>241855.375</v>
      </c>
    </row>
    <row r="7358" spans="1:14" x14ac:dyDescent="0.25">
      <c r="A7358" s="21" t="str">
        <f t="shared" si="114"/>
        <v>MOW LBC CAAG_2040</v>
      </c>
      <c r="B7358" t="s">
        <v>130</v>
      </c>
      <c r="C7358" t="s">
        <v>84</v>
      </c>
      <c r="D7358" t="s">
        <v>82</v>
      </c>
      <c r="E7358" t="s">
        <v>5</v>
      </c>
      <c r="F7358" t="s">
        <v>4</v>
      </c>
      <c r="G7358">
        <v>0</v>
      </c>
      <c r="H7358">
        <v>205718.078125</v>
      </c>
      <c r="I7358">
        <v>198674.265625</v>
      </c>
      <c r="J7358">
        <v>0</v>
      </c>
      <c r="L7358" s="26">
        <v>51501</v>
      </c>
      <c r="M7358">
        <v>17</v>
      </c>
      <c r="N7358">
        <v>233282.078125</v>
      </c>
    </row>
    <row r="7359" spans="1:14" x14ac:dyDescent="0.25">
      <c r="A7359" s="21" t="str">
        <f t="shared" si="114"/>
        <v>MOW LBC CAAG_2041</v>
      </c>
      <c r="B7359" t="s">
        <v>130</v>
      </c>
      <c r="C7359" t="s">
        <v>84</v>
      </c>
      <c r="D7359" t="s">
        <v>82</v>
      </c>
      <c r="E7359" t="s">
        <v>5</v>
      </c>
      <c r="F7359" t="s">
        <v>4</v>
      </c>
      <c r="G7359">
        <v>0</v>
      </c>
      <c r="H7359">
        <v>212967.484375</v>
      </c>
      <c r="I7359">
        <v>195070.65625</v>
      </c>
      <c r="J7359">
        <v>0</v>
      </c>
      <c r="L7359" s="26">
        <v>51866</v>
      </c>
      <c r="M7359">
        <v>18</v>
      </c>
      <c r="N7359">
        <v>220903.1875</v>
      </c>
    </row>
    <row r="7360" spans="1:14" x14ac:dyDescent="0.25">
      <c r="A7360" s="21" t="str">
        <f t="shared" si="114"/>
        <v>MOW LBC CAAG_2042</v>
      </c>
      <c r="B7360" t="s">
        <v>130</v>
      </c>
      <c r="C7360" t="s">
        <v>84</v>
      </c>
      <c r="D7360" t="s">
        <v>82</v>
      </c>
      <c r="E7360" t="s">
        <v>5</v>
      </c>
      <c r="F7360" t="s">
        <v>4</v>
      </c>
      <c r="G7360">
        <v>0</v>
      </c>
      <c r="H7360">
        <v>214245.875</v>
      </c>
      <c r="I7360">
        <v>192130.015625</v>
      </c>
      <c r="J7360">
        <v>0</v>
      </c>
      <c r="L7360" s="26">
        <v>52231</v>
      </c>
      <c r="M7360">
        <v>19</v>
      </c>
      <c r="N7360">
        <v>200760.828125</v>
      </c>
    </row>
    <row r="7361" spans="1:14" x14ac:dyDescent="0.25">
      <c r="A7361" s="21" t="str">
        <f t="shared" si="114"/>
        <v>MOW LBC CAAG_2043</v>
      </c>
      <c r="B7361" t="s">
        <v>130</v>
      </c>
      <c r="C7361" t="s">
        <v>84</v>
      </c>
      <c r="D7361" t="s">
        <v>82</v>
      </c>
      <c r="E7361" t="s">
        <v>5</v>
      </c>
      <c r="F7361" t="s">
        <v>4</v>
      </c>
      <c r="G7361">
        <v>0</v>
      </c>
      <c r="H7361">
        <v>220594.234375</v>
      </c>
      <c r="I7361">
        <v>189301.171875</v>
      </c>
      <c r="J7361">
        <v>0</v>
      </c>
      <c r="L7361" s="26">
        <v>52596</v>
      </c>
      <c r="M7361">
        <v>20</v>
      </c>
      <c r="N7361">
        <v>208153.78125</v>
      </c>
    </row>
    <row r="7362" spans="1:14" x14ac:dyDescent="0.25">
      <c r="A7362" s="21" t="str">
        <f t="shared" ref="A7362:A7425" si="115">B7362&amp;" "&amp;D7362&amp;" "&amp;C7362&amp;"_"&amp;YEAR(L7362)</f>
        <v>MOW LBC CAAG_2024</v>
      </c>
      <c r="B7362" t="s">
        <v>130</v>
      </c>
      <c r="C7362" t="s">
        <v>84</v>
      </c>
      <c r="D7362" t="s">
        <v>82</v>
      </c>
      <c r="E7362" t="s">
        <v>5</v>
      </c>
      <c r="F7362" t="s">
        <v>32</v>
      </c>
      <c r="G7362">
        <v>189100.46875</v>
      </c>
      <c r="H7362">
        <v>81692.578125</v>
      </c>
      <c r="I7362">
        <v>15499.482421875</v>
      </c>
      <c r="J7362">
        <v>0</v>
      </c>
      <c r="L7362" s="26">
        <v>45657</v>
      </c>
      <c r="M7362">
        <v>1</v>
      </c>
      <c r="N7362">
        <v>105479.078125</v>
      </c>
    </row>
    <row r="7363" spans="1:14" x14ac:dyDescent="0.25">
      <c r="A7363" s="21" t="str">
        <f t="shared" si="115"/>
        <v>MOW LBC CAAG_2025</v>
      </c>
      <c r="B7363" t="s">
        <v>130</v>
      </c>
      <c r="C7363" t="s">
        <v>84</v>
      </c>
      <c r="D7363" t="s">
        <v>82</v>
      </c>
      <c r="E7363" t="s">
        <v>5</v>
      </c>
      <c r="F7363" t="s">
        <v>32</v>
      </c>
      <c r="G7363">
        <v>204197.25</v>
      </c>
      <c r="H7363">
        <v>88198.15625</v>
      </c>
      <c r="I7363">
        <v>43533.515625</v>
      </c>
      <c r="J7363">
        <v>0</v>
      </c>
      <c r="L7363" s="26">
        <v>46022</v>
      </c>
      <c r="M7363">
        <v>2</v>
      </c>
      <c r="N7363">
        <v>106607.640625</v>
      </c>
    </row>
    <row r="7364" spans="1:14" x14ac:dyDescent="0.25">
      <c r="A7364" s="21" t="str">
        <f t="shared" si="115"/>
        <v>MOW LBC CAAG_2026</v>
      </c>
      <c r="B7364" t="s">
        <v>130</v>
      </c>
      <c r="C7364" t="s">
        <v>84</v>
      </c>
      <c r="D7364" t="s">
        <v>82</v>
      </c>
      <c r="E7364" t="s">
        <v>5</v>
      </c>
      <c r="F7364" t="s">
        <v>32</v>
      </c>
      <c r="G7364">
        <v>219276.34375</v>
      </c>
      <c r="H7364">
        <v>99641.0390625</v>
      </c>
      <c r="I7364">
        <v>47211.59375</v>
      </c>
      <c r="J7364">
        <v>0</v>
      </c>
      <c r="L7364" s="26">
        <v>46387</v>
      </c>
      <c r="M7364">
        <v>3</v>
      </c>
      <c r="N7364">
        <v>110698.125</v>
      </c>
    </row>
    <row r="7365" spans="1:14" x14ac:dyDescent="0.25">
      <c r="A7365" s="21" t="str">
        <f t="shared" si="115"/>
        <v>MOW LBC CAAG_2027</v>
      </c>
      <c r="B7365" t="s">
        <v>130</v>
      </c>
      <c r="C7365" t="s">
        <v>84</v>
      </c>
      <c r="D7365" t="s">
        <v>82</v>
      </c>
      <c r="E7365" t="s">
        <v>5</v>
      </c>
      <c r="F7365" t="s">
        <v>32</v>
      </c>
      <c r="G7365">
        <v>230496.265625</v>
      </c>
      <c r="H7365">
        <v>100906.2578125</v>
      </c>
      <c r="I7365">
        <v>50799.19921875</v>
      </c>
      <c r="J7365">
        <v>0</v>
      </c>
      <c r="L7365" s="26">
        <v>46752</v>
      </c>
      <c r="M7365">
        <v>4</v>
      </c>
      <c r="N7365">
        <v>110611.7109375</v>
      </c>
    </row>
    <row r="7366" spans="1:14" x14ac:dyDescent="0.25">
      <c r="A7366" s="21" t="str">
        <f t="shared" si="115"/>
        <v>MOW LBC CAAG_2028</v>
      </c>
      <c r="B7366" t="s">
        <v>130</v>
      </c>
      <c r="C7366" t="s">
        <v>84</v>
      </c>
      <c r="D7366" t="s">
        <v>82</v>
      </c>
      <c r="E7366" t="s">
        <v>5</v>
      </c>
      <c r="F7366" t="s">
        <v>32</v>
      </c>
      <c r="G7366">
        <v>238907.859375</v>
      </c>
      <c r="H7366">
        <v>110408.484375</v>
      </c>
      <c r="I7366">
        <v>54535.296875</v>
      </c>
      <c r="J7366">
        <v>0</v>
      </c>
      <c r="L7366" s="26">
        <v>47118</v>
      </c>
      <c r="M7366">
        <v>5</v>
      </c>
      <c r="N7366">
        <v>117659.9453125</v>
      </c>
    </row>
    <row r="7367" spans="1:14" x14ac:dyDescent="0.25">
      <c r="A7367" s="21" t="str">
        <f t="shared" si="115"/>
        <v>MOW LBC CAAG_2029</v>
      </c>
      <c r="B7367" t="s">
        <v>130</v>
      </c>
      <c r="C7367" t="s">
        <v>84</v>
      </c>
      <c r="D7367" t="s">
        <v>82</v>
      </c>
      <c r="E7367" t="s">
        <v>5</v>
      </c>
      <c r="F7367" t="s">
        <v>32</v>
      </c>
      <c r="G7367">
        <v>246828.921875</v>
      </c>
      <c r="H7367">
        <v>121312.7265625</v>
      </c>
      <c r="I7367">
        <v>56837.07421875</v>
      </c>
      <c r="J7367">
        <v>0</v>
      </c>
      <c r="L7367" s="26">
        <v>47483</v>
      </c>
      <c r="M7367">
        <v>6</v>
      </c>
      <c r="N7367">
        <v>125876.046875</v>
      </c>
    </row>
    <row r="7368" spans="1:14" x14ac:dyDescent="0.25">
      <c r="A7368" s="21" t="str">
        <f t="shared" si="115"/>
        <v>MOW LBC CAAG_2030</v>
      </c>
      <c r="B7368" t="s">
        <v>130</v>
      </c>
      <c r="C7368" t="s">
        <v>84</v>
      </c>
      <c r="D7368" t="s">
        <v>82</v>
      </c>
      <c r="E7368" t="s">
        <v>5</v>
      </c>
      <c r="F7368" t="s">
        <v>32</v>
      </c>
      <c r="G7368">
        <v>255533.296875</v>
      </c>
      <c r="H7368">
        <v>129227.9140625</v>
      </c>
      <c r="I7368">
        <v>62349.9765625</v>
      </c>
      <c r="J7368">
        <v>0</v>
      </c>
      <c r="L7368" s="26">
        <v>47848</v>
      </c>
      <c r="M7368">
        <v>7</v>
      </c>
      <c r="N7368">
        <v>133061.375</v>
      </c>
    </row>
    <row r="7369" spans="1:14" x14ac:dyDescent="0.25">
      <c r="A7369" s="21" t="str">
        <f t="shared" si="115"/>
        <v>MOW LBC CAAG_2031</v>
      </c>
      <c r="B7369" t="s">
        <v>130</v>
      </c>
      <c r="C7369" t="s">
        <v>84</v>
      </c>
      <c r="D7369" t="s">
        <v>82</v>
      </c>
      <c r="E7369" t="s">
        <v>5</v>
      </c>
      <c r="F7369" t="s">
        <v>32</v>
      </c>
      <c r="G7369">
        <v>259902.828125</v>
      </c>
      <c r="H7369">
        <v>115774.28125</v>
      </c>
      <c r="I7369">
        <v>60166.375</v>
      </c>
      <c r="J7369">
        <v>27125.732421875</v>
      </c>
      <c r="L7369" s="26">
        <v>48213</v>
      </c>
      <c r="M7369">
        <v>8</v>
      </c>
      <c r="N7369">
        <v>134871.65625</v>
      </c>
    </row>
    <row r="7370" spans="1:14" x14ac:dyDescent="0.25">
      <c r="A7370" s="21" t="str">
        <f t="shared" si="115"/>
        <v>MOW LBC CAAG_2032</v>
      </c>
      <c r="B7370" t="s">
        <v>130</v>
      </c>
      <c r="C7370" t="s">
        <v>84</v>
      </c>
      <c r="D7370" t="s">
        <v>82</v>
      </c>
      <c r="E7370" t="s">
        <v>5</v>
      </c>
      <c r="F7370" t="s">
        <v>32</v>
      </c>
      <c r="G7370">
        <v>268454.3125</v>
      </c>
      <c r="H7370">
        <v>122126.1171875</v>
      </c>
      <c r="I7370">
        <v>61382.828125</v>
      </c>
      <c r="J7370">
        <v>0</v>
      </c>
      <c r="L7370" s="26">
        <v>48579</v>
      </c>
      <c r="M7370">
        <v>9</v>
      </c>
      <c r="N7370">
        <v>137180.4375</v>
      </c>
    </row>
    <row r="7371" spans="1:14" x14ac:dyDescent="0.25">
      <c r="A7371" s="21" t="str">
        <f t="shared" si="115"/>
        <v>MOW LBC CAAG_2033</v>
      </c>
      <c r="B7371" t="s">
        <v>130</v>
      </c>
      <c r="C7371" t="s">
        <v>84</v>
      </c>
      <c r="D7371" t="s">
        <v>82</v>
      </c>
      <c r="E7371" t="s">
        <v>5</v>
      </c>
      <c r="F7371" t="s">
        <v>32</v>
      </c>
      <c r="G7371">
        <v>279679.09375</v>
      </c>
      <c r="H7371">
        <v>121710.171875</v>
      </c>
      <c r="I7371">
        <v>64018.3671875</v>
      </c>
      <c r="J7371">
        <v>0</v>
      </c>
      <c r="L7371" s="26">
        <v>48944</v>
      </c>
      <c r="M7371">
        <v>10</v>
      </c>
      <c r="N7371">
        <v>131599.421875</v>
      </c>
    </row>
    <row r="7372" spans="1:14" x14ac:dyDescent="0.25">
      <c r="A7372" s="21" t="str">
        <f t="shared" si="115"/>
        <v>MOW LBC CAAG_2034</v>
      </c>
      <c r="B7372" t="s">
        <v>130</v>
      </c>
      <c r="C7372" t="s">
        <v>84</v>
      </c>
      <c r="D7372" t="s">
        <v>82</v>
      </c>
      <c r="E7372" t="s">
        <v>5</v>
      </c>
      <c r="F7372" t="s">
        <v>32</v>
      </c>
      <c r="G7372">
        <v>290426.71875</v>
      </c>
      <c r="H7372">
        <v>122144.625</v>
      </c>
      <c r="I7372">
        <v>66291.109375</v>
      </c>
      <c r="J7372">
        <v>0</v>
      </c>
      <c r="L7372" s="26">
        <v>49309</v>
      </c>
      <c r="M7372">
        <v>11</v>
      </c>
      <c r="N7372">
        <v>128911.0625</v>
      </c>
    </row>
    <row r="7373" spans="1:14" x14ac:dyDescent="0.25">
      <c r="A7373" s="21" t="str">
        <f t="shared" si="115"/>
        <v>MOW LBC CAAG_2035</v>
      </c>
      <c r="B7373" t="s">
        <v>130</v>
      </c>
      <c r="C7373" t="s">
        <v>84</v>
      </c>
      <c r="D7373" t="s">
        <v>82</v>
      </c>
      <c r="E7373" t="s">
        <v>5</v>
      </c>
      <c r="F7373" t="s">
        <v>32</v>
      </c>
      <c r="G7373">
        <v>302394.375</v>
      </c>
      <c r="H7373">
        <v>118242.0625</v>
      </c>
      <c r="I7373">
        <v>67375.546875</v>
      </c>
      <c r="J7373">
        <v>0</v>
      </c>
      <c r="L7373" s="26">
        <v>49674</v>
      </c>
      <c r="M7373">
        <v>12</v>
      </c>
      <c r="N7373">
        <v>121991.890625</v>
      </c>
    </row>
    <row r="7374" spans="1:14" x14ac:dyDescent="0.25">
      <c r="A7374" s="21" t="str">
        <f t="shared" si="115"/>
        <v>MOW LBC CAAG_2036</v>
      </c>
      <c r="B7374" t="s">
        <v>130</v>
      </c>
      <c r="C7374" t="s">
        <v>84</v>
      </c>
      <c r="D7374" t="s">
        <v>82</v>
      </c>
      <c r="E7374" t="s">
        <v>5</v>
      </c>
      <c r="F7374" t="s">
        <v>32</v>
      </c>
      <c r="G7374">
        <v>314773.5625</v>
      </c>
      <c r="H7374">
        <v>108061.65625</v>
      </c>
      <c r="I7374">
        <v>70385.5390625</v>
      </c>
      <c r="J7374">
        <v>0</v>
      </c>
      <c r="L7374" s="26">
        <v>50040</v>
      </c>
      <c r="M7374">
        <v>13</v>
      </c>
      <c r="N7374">
        <v>109334.8125</v>
      </c>
    </row>
    <row r="7375" spans="1:14" x14ac:dyDescent="0.25">
      <c r="A7375" s="21" t="str">
        <f t="shared" si="115"/>
        <v>MOW LBC CAAG_2037</v>
      </c>
      <c r="B7375" t="s">
        <v>130</v>
      </c>
      <c r="C7375" t="s">
        <v>84</v>
      </c>
      <c r="D7375" t="s">
        <v>82</v>
      </c>
      <c r="E7375" t="s">
        <v>5</v>
      </c>
      <c r="F7375" t="s">
        <v>32</v>
      </c>
      <c r="G7375">
        <v>326075.09375</v>
      </c>
      <c r="H7375">
        <v>114070.1875</v>
      </c>
      <c r="I7375">
        <v>71932.90625</v>
      </c>
      <c r="J7375">
        <v>0</v>
      </c>
      <c r="L7375" s="26">
        <v>50405</v>
      </c>
      <c r="M7375">
        <v>14</v>
      </c>
      <c r="N7375">
        <v>148372.375</v>
      </c>
    </row>
    <row r="7376" spans="1:14" x14ac:dyDescent="0.25">
      <c r="A7376" s="21" t="str">
        <f t="shared" si="115"/>
        <v>MOW LBC CAAG_2038</v>
      </c>
      <c r="B7376" t="s">
        <v>130</v>
      </c>
      <c r="C7376" t="s">
        <v>84</v>
      </c>
      <c r="D7376" t="s">
        <v>82</v>
      </c>
      <c r="E7376" t="s">
        <v>5</v>
      </c>
      <c r="F7376" t="s">
        <v>32</v>
      </c>
      <c r="G7376">
        <v>338127.1875</v>
      </c>
      <c r="H7376">
        <v>106181.171875</v>
      </c>
      <c r="I7376">
        <v>72653.8125</v>
      </c>
      <c r="J7376">
        <v>0</v>
      </c>
      <c r="L7376" s="26">
        <v>50770</v>
      </c>
      <c r="M7376">
        <v>15</v>
      </c>
      <c r="N7376">
        <v>115405.2109375</v>
      </c>
    </row>
    <row r="7377" spans="1:14" x14ac:dyDescent="0.25">
      <c r="A7377" s="21" t="str">
        <f t="shared" si="115"/>
        <v>MOW LBC CAAG_2039</v>
      </c>
      <c r="B7377" t="s">
        <v>130</v>
      </c>
      <c r="C7377" t="s">
        <v>84</v>
      </c>
      <c r="D7377" t="s">
        <v>82</v>
      </c>
      <c r="E7377" t="s">
        <v>5</v>
      </c>
      <c r="F7377" t="s">
        <v>32</v>
      </c>
      <c r="G7377">
        <v>355622.09375</v>
      </c>
      <c r="H7377">
        <v>54274.7421875</v>
      </c>
      <c r="I7377">
        <v>75687.7265625</v>
      </c>
      <c r="J7377">
        <v>0</v>
      </c>
      <c r="L7377" s="26">
        <v>51135</v>
      </c>
      <c r="M7377">
        <v>16</v>
      </c>
      <c r="N7377">
        <v>30444.306640625</v>
      </c>
    </row>
    <row r="7378" spans="1:14" x14ac:dyDescent="0.25">
      <c r="A7378" s="21" t="str">
        <f t="shared" si="115"/>
        <v>MOW LBC CAAG_2040</v>
      </c>
      <c r="B7378" t="s">
        <v>130</v>
      </c>
      <c r="C7378" t="s">
        <v>84</v>
      </c>
      <c r="D7378" t="s">
        <v>82</v>
      </c>
      <c r="E7378" t="s">
        <v>5</v>
      </c>
      <c r="F7378" t="s">
        <v>32</v>
      </c>
      <c r="G7378">
        <v>366219.4375</v>
      </c>
      <c r="H7378">
        <v>53370.66796875</v>
      </c>
      <c r="I7378">
        <v>54972.7578125</v>
      </c>
      <c r="J7378">
        <v>133313.8125</v>
      </c>
      <c r="L7378" s="26">
        <v>51501</v>
      </c>
      <c r="M7378">
        <v>17</v>
      </c>
      <c r="N7378">
        <v>25453.091796875</v>
      </c>
    </row>
    <row r="7379" spans="1:14" x14ac:dyDescent="0.25">
      <c r="A7379" s="21" t="str">
        <f t="shared" si="115"/>
        <v>MOW LBC CAAG_2041</v>
      </c>
      <c r="B7379" t="s">
        <v>130</v>
      </c>
      <c r="C7379" t="s">
        <v>84</v>
      </c>
      <c r="D7379" t="s">
        <v>82</v>
      </c>
      <c r="E7379" t="s">
        <v>5</v>
      </c>
      <c r="F7379" t="s">
        <v>32</v>
      </c>
      <c r="G7379">
        <v>375933.28125</v>
      </c>
      <c r="H7379">
        <v>53841.796875</v>
      </c>
      <c r="I7379">
        <v>54206.16796875</v>
      </c>
      <c r="J7379">
        <v>0</v>
      </c>
      <c r="L7379" s="26">
        <v>51866</v>
      </c>
      <c r="M7379">
        <v>18</v>
      </c>
      <c r="N7379">
        <v>23738.63671875</v>
      </c>
    </row>
    <row r="7380" spans="1:14" x14ac:dyDescent="0.25">
      <c r="A7380" s="21" t="str">
        <f t="shared" si="115"/>
        <v>MOW LBC CAAG_2042</v>
      </c>
      <c r="B7380" t="s">
        <v>130</v>
      </c>
      <c r="C7380" t="s">
        <v>84</v>
      </c>
      <c r="D7380" t="s">
        <v>82</v>
      </c>
      <c r="E7380" t="s">
        <v>5</v>
      </c>
      <c r="F7380" t="s">
        <v>32</v>
      </c>
      <c r="G7380">
        <v>387701.34375</v>
      </c>
      <c r="H7380">
        <v>52063.4453125</v>
      </c>
      <c r="I7380">
        <v>54454.33984375</v>
      </c>
      <c r="J7380">
        <v>0</v>
      </c>
      <c r="L7380" s="26">
        <v>52231</v>
      </c>
      <c r="M7380">
        <v>19</v>
      </c>
      <c r="N7380">
        <v>20660.83203125</v>
      </c>
    </row>
    <row r="7381" spans="1:14" x14ac:dyDescent="0.25">
      <c r="A7381" s="21" t="str">
        <f t="shared" si="115"/>
        <v>MOW LBC CAAG_2043</v>
      </c>
      <c r="B7381" t="s">
        <v>130</v>
      </c>
      <c r="C7381" t="s">
        <v>84</v>
      </c>
      <c r="D7381" t="s">
        <v>82</v>
      </c>
      <c r="E7381" t="s">
        <v>5</v>
      </c>
      <c r="F7381" t="s">
        <v>32</v>
      </c>
      <c r="G7381">
        <v>398459.59375</v>
      </c>
      <c r="H7381">
        <v>54980.69921875</v>
      </c>
      <c r="I7381">
        <v>177415.3125</v>
      </c>
      <c r="J7381">
        <v>0</v>
      </c>
      <c r="L7381" s="26">
        <v>52596</v>
      </c>
      <c r="M7381">
        <v>20</v>
      </c>
      <c r="N7381">
        <v>21575.236328125</v>
      </c>
    </row>
    <row r="7382" spans="1:14" x14ac:dyDescent="0.25">
      <c r="A7382" s="21" t="str">
        <f t="shared" si="115"/>
        <v>MOW LBC CAAG_2024</v>
      </c>
      <c r="B7382" t="s">
        <v>130</v>
      </c>
      <c r="C7382" t="s">
        <v>84</v>
      </c>
      <c r="D7382" t="s">
        <v>82</v>
      </c>
      <c r="E7382" t="s">
        <v>5</v>
      </c>
      <c r="F7382" t="s">
        <v>8</v>
      </c>
      <c r="G7382">
        <v>0</v>
      </c>
      <c r="H7382">
        <v>0</v>
      </c>
      <c r="I7382">
        <v>0</v>
      </c>
      <c r="J7382">
        <v>0</v>
      </c>
      <c r="L7382" s="26">
        <v>45657</v>
      </c>
      <c r="M7382">
        <v>1</v>
      </c>
      <c r="N7382">
        <v>0</v>
      </c>
    </row>
    <row r="7383" spans="1:14" x14ac:dyDescent="0.25">
      <c r="A7383" s="21" t="str">
        <f t="shared" si="115"/>
        <v>MOW LBC CAAG_2025</v>
      </c>
      <c r="B7383" t="s">
        <v>130</v>
      </c>
      <c r="C7383" t="s">
        <v>84</v>
      </c>
      <c r="D7383" t="s">
        <v>82</v>
      </c>
      <c r="E7383" t="s">
        <v>5</v>
      </c>
      <c r="F7383" t="s">
        <v>8</v>
      </c>
      <c r="G7383">
        <v>0</v>
      </c>
      <c r="H7383">
        <v>0</v>
      </c>
      <c r="I7383">
        <v>0</v>
      </c>
      <c r="J7383">
        <v>0</v>
      </c>
      <c r="L7383" s="26">
        <v>46022</v>
      </c>
      <c r="M7383">
        <v>2</v>
      </c>
      <c r="N7383">
        <v>0</v>
      </c>
    </row>
    <row r="7384" spans="1:14" x14ac:dyDescent="0.25">
      <c r="A7384" s="21" t="str">
        <f t="shared" si="115"/>
        <v>MOW LBC CAAG_2026</v>
      </c>
      <c r="B7384" t="s">
        <v>130</v>
      </c>
      <c r="C7384" t="s">
        <v>84</v>
      </c>
      <c r="D7384" t="s">
        <v>82</v>
      </c>
      <c r="E7384" t="s">
        <v>5</v>
      </c>
      <c r="F7384" t="s">
        <v>8</v>
      </c>
      <c r="G7384">
        <v>0</v>
      </c>
      <c r="H7384">
        <v>0</v>
      </c>
      <c r="I7384">
        <v>0</v>
      </c>
      <c r="J7384">
        <v>0</v>
      </c>
      <c r="L7384" s="26">
        <v>46387</v>
      </c>
      <c r="M7384">
        <v>3</v>
      </c>
      <c r="N7384">
        <v>0</v>
      </c>
    </row>
    <row r="7385" spans="1:14" x14ac:dyDescent="0.25">
      <c r="A7385" s="21" t="str">
        <f t="shared" si="115"/>
        <v>MOW LBC CAAG_2027</v>
      </c>
      <c r="B7385" t="s">
        <v>130</v>
      </c>
      <c r="C7385" t="s">
        <v>84</v>
      </c>
      <c r="D7385" t="s">
        <v>82</v>
      </c>
      <c r="E7385" t="s">
        <v>5</v>
      </c>
      <c r="F7385" t="s">
        <v>8</v>
      </c>
      <c r="G7385">
        <v>0</v>
      </c>
      <c r="H7385">
        <v>0</v>
      </c>
      <c r="I7385">
        <v>0</v>
      </c>
      <c r="J7385">
        <v>0</v>
      </c>
      <c r="L7385" s="26">
        <v>46752</v>
      </c>
      <c r="M7385">
        <v>4</v>
      </c>
      <c r="N7385">
        <v>0</v>
      </c>
    </row>
    <row r="7386" spans="1:14" x14ac:dyDescent="0.25">
      <c r="A7386" s="21" t="str">
        <f t="shared" si="115"/>
        <v>MOW LBC CAAG_2028</v>
      </c>
      <c r="B7386" t="s">
        <v>130</v>
      </c>
      <c r="C7386" t="s">
        <v>84</v>
      </c>
      <c r="D7386" t="s">
        <v>82</v>
      </c>
      <c r="E7386" t="s">
        <v>5</v>
      </c>
      <c r="F7386" t="s">
        <v>8</v>
      </c>
      <c r="G7386">
        <v>0</v>
      </c>
      <c r="H7386">
        <v>0</v>
      </c>
      <c r="I7386">
        <v>0</v>
      </c>
      <c r="J7386">
        <v>0</v>
      </c>
      <c r="L7386" s="26">
        <v>47118</v>
      </c>
      <c r="M7386">
        <v>5</v>
      </c>
      <c r="N7386">
        <v>0</v>
      </c>
    </row>
    <row r="7387" spans="1:14" x14ac:dyDescent="0.25">
      <c r="A7387" s="21" t="str">
        <f t="shared" si="115"/>
        <v>MOW LBC CAAG_2029</v>
      </c>
      <c r="B7387" t="s">
        <v>130</v>
      </c>
      <c r="C7387" t="s">
        <v>84</v>
      </c>
      <c r="D7387" t="s">
        <v>82</v>
      </c>
      <c r="E7387" t="s">
        <v>5</v>
      </c>
      <c r="F7387" t="s">
        <v>8</v>
      </c>
      <c r="G7387">
        <v>0</v>
      </c>
      <c r="H7387">
        <v>0</v>
      </c>
      <c r="I7387">
        <v>0</v>
      </c>
      <c r="J7387">
        <v>0</v>
      </c>
      <c r="L7387" s="26">
        <v>47483</v>
      </c>
      <c r="M7387">
        <v>6</v>
      </c>
      <c r="N7387">
        <v>0</v>
      </c>
    </row>
    <row r="7388" spans="1:14" x14ac:dyDescent="0.25">
      <c r="A7388" s="21" t="str">
        <f t="shared" si="115"/>
        <v>MOW LBC CAAG_2030</v>
      </c>
      <c r="B7388" t="s">
        <v>130</v>
      </c>
      <c r="C7388" t="s">
        <v>84</v>
      </c>
      <c r="D7388" t="s">
        <v>82</v>
      </c>
      <c r="E7388" t="s">
        <v>5</v>
      </c>
      <c r="F7388" t="s">
        <v>8</v>
      </c>
      <c r="G7388">
        <v>0</v>
      </c>
      <c r="H7388">
        <v>0</v>
      </c>
      <c r="I7388">
        <v>0</v>
      </c>
      <c r="J7388">
        <v>0</v>
      </c>
      <c r="L7388" s="26">
        <v>47848</v>
      </c>
      <c r="M7388">
        <v>7</v>
      </c>
      <c r="N7388">
        <v>0</v>
      </c>
    </row>
    <row r="7389" spans="1:14" x14ac:dyDescent="0.25">
      <c r="A7389" s="21" t="str">
        <f t="shared" si="115"/>
        <v>MOW LBC CAAG_2031</v>
      </c>
      <c r="B7389" t="s">
        <v>130</v>
      </c>
      <c r="C7389" t="s">
        <v>84</v>
      </c>
      <c r="D7389" t="s">
        <v>82</v>
      </c>
      <c r="E7389" t="s">
        <v>5</v>
      </c>
      <c r="F7389" t="s">
        <v>8</v>
      </c>
      <c r="G7389">
        <v>0</v>
      </c>
      <c r="H7389">
        <v>0</v>
      </c>
      <c r="I7389">
        <v>0</v>
      </c>
      <c r="J7389">
        <v>0</v>
      </c>
      <c r="L7389" s="26">
        <v>48213</v>
      </c>
      <c r="M7389">
        <v>8</v>
      </c>
      <c r="N7389">
        <v>0</v>
      </c>
    </row>
    <row r="7390" spans="1:14" x14ac:dyDescent="0.25">
      <c r="A7390" s="21" t="str">
        <f t="shared" si="115"/>
        <v>MOW LBC CAAG_2032</v>
      </c>
      <c r="B7390" t="s">
        <v>130</v>
      </c>
      <c r="C7390" t="s">
        <v>84</v>
      </c>
      <c r="D7390" t="s">
        <v>82</v>
      </c>
      <c r="E7390" t="s">
        <v>5</v>
      </c>
      <c r="F7390" t="s">
        <v>8</v>
      </c>
      <c r="G7390">
        <v>0</v>
      </c>
      <c r="H7390">
        <v>0</v>
      </c>
      <c r="I7390">
        <v>0</v>
      </c>
      <c r="J7390">
        <v>0</v>
      </c>
      <c r="L7390" s="26">
        <v>48579</v>
      </c>
      <c r="M7390">
        <v>9</v>
      </c>
      <c r="N7390">
        <v>0</v>
      </c>
    </row>
    <row r="7391" spans="1:14" x14ac:dyDescent="0.25">
      <c r="A7391" s="21" t="str">
        <f t="shared" si="115"/>
        <v>MOW LBC CAAG_2033</v>
      </c>
      <c r="B7391" t="s">
        <v>130</v>
      </c>
      <c r="C7391" t="s">
        <v>84</v>
      </c>
      <c r="D7391" t="s">
        <v>82</v>
      </c>
      <c r="E7391" t="s">
        <v>5</v>
      </c>
      <c r="F7391" t="s">
        <v>8</v>
      </c>
      <c r="G7391">
        <v>0</v>
      </c>
      <c r="H7391">
        <v>0</v>
      </c>
      <c r="I7391">
        <v>0</v>
      </c>
      <c r="J7391">
        <v>0</v>
      </c>
      <c r="L7391" s="26">
        <v>48944</v>
      </c>
      <c r="M7391">
        <v>10</v>
      </c>
      <c r="N7391">
        <v>0</v>
      </c>
    </row>
    <row r="7392" spans="1:14" x14ac:dyDescent="0.25">
      <c r="A7392" s="21" t="str">
        <f t="shared" si="115"/>
        <v>MOW LBC CAAG_2034</v>
      </c>
      <c r="B7392" t="s">
        <v>130</v>
      </c>
      <c r="C7392" t="s">
        <v>84</v>
      </c>
      <c r="D7392" t="s">
        <v>82</v>
      </c>
      <c r="E7392" t="s">
        <v>5</v>
      </c>
      <c r="F7392" t="s">
        <v>8</v>
      </c>
      <c r="G7392">
        <v>0</v>
      </c>
      <c r="H7392">
        <v>0</v>
      </c>
      <c r="I7392">
        <v>0</v>
      </c>
      <c r="J7392">
        <v>0</v>
      </c>
      <c r="L7392" s="26">
        <v>49309</v>
      </c>
      <c r="M7392">
        <v>11</v>
      </c>
      <c r="N7392">
        <v>0</v>
      </c>
    </row>
    <row r="7393" spans="1:14" x14ac:dyDescent="0.25">
      <c r="A7393" s="21" t="str">
        <f t="shared" si="115"/>
        <v>MOW LBC CAAG_2035</v>
      </c>
      <c r="B7393" t="s">
        <v>130</v>
      </c>
      <c r="C7393" t="s">
        <v>84</v>
      </c>
      <c r="D7393" t="s">
        <v>82</v>
      </c>
      <c r="E7393" t="s">
        <v>5</v>
      </c>
      <c r="F7393" t="s">
        <v>8</v>
      </c>
      <c r="G7393">
        <v>0</v>
      </c>
      <c r="H7393">
        <v>0</v>
      </c>
      <c r="I7393">
        <v>0</v>
      </c>
      <c r="J7393">
        <v>0</v>
      </c>
      <c r="L7393" s="26">
        <v>49674</v>
      </c>
      <c r="M7393">
        <v>12</v>
      </c>
      <c r="N7393">
        <v>0</v>
      </c>
    </row>
    <row r="7394" spans="1:14" x14ac:dyDescent="0.25">
      <c r="A7394" s="21" t="str">
        <f t="shared" si="115"/>
        <v>MOW LBC CAAG_2036</v>
      </c>
      <c r="B7394" t="s">
        <v>130</v>
      </c>
      <c r="C7394" t="s">
        <v>84</v>
      </c>
      <c r="D7394" t="s">
        <v>82</v>
      </c>
      <c r="E7394" t="s">
        <v>5</v>
      </c>
      <c r="F7394" t="s">
        <v>8</v>
      </c>
      <c r="G7394">
        <v>0</v>
      </c>
      <c r="H7394">
        <v>0</v>
      </c>
      <c r="I7394">
        <v>0</v>
      </c>
      <c r="J7394">
        <v>0</v>
      </c>
      <c r="L7394" s="26">
        <v>50040</v>
      </c>
      <c r="M7394">
        <v>13</v>
      </c>
      <c r="N7394">
        <v>0</v>
      </c>
    </row>
    <row r="7395" spans="1:14" x14ac:dyDescent="0.25">
      <c r="A7395" s="21" t="str">
        <f t="shared" si="115"/>
        <v>MOW LBC CAAG_2037</v>
      </c>
      <c r="B7395" t="s">
        <v>130</v>
      </c>
      <c r="C7395" t="s">
        <v>84</v>
      </c>
      <c r="D7395" t="s">
        <v>82</v>
      </c>
      <c r="E7395" t="s">
        <v>5</v>
      </c>
      <c r="F7395" t="s">
        <v>8</v>
      </c>
      <c r="G7395">
        <v>0</v>
      </c>
      <c r="H7395">
        <v>0</v>
      </c>
      <c r="I7395">
        <v>0</v>
      </c>
      <c r="J7395">
        <v>0</v>
      </c>
      <c r="L7395" s="26">
        <v>50405</v>
      </c>
      <c r="M7395">
        <v>14</v>
      </c>
      <c r="N7395">
        <v>0</v>
      </c>
    </row>
    <row r="7396" spans="1:14" x14ac:dyDescent="0.25">
      <c r="A7396" s="21" t="str">
        <f t="shared" si="115"/>
        <v>MOW LBC CAAG_2038</v>
      </c>
      <c r="B7396" t="s">
        <v>130</v>
      </c>
      <c r="C7396" t="s">
        <v>84</v>
      </c>
      <c r="D7396" t="s">
        <v>82</v>
      </c>
      <c r="E7396" t="s">
        <v>5</v>
      </c>
      <c r="F7396" t="s">
        <v>8</v>
      </c>
      <c r="G7396">
        <v>0</v>
      </c>
      <c r="H7396">
        <v>0</v>
      </c>
      <c r="I7396">
        <v>0</v>
      </c>
      <c r="J7396">
        <v>0</v>
      </c>
      <c r="L7396" s="26">
        <v>50770</v>
      </c>
      <c r="M7396">
        <v>15</v>
      </c>
      <c r="N7396">
        <v>0</v>
      </c>
    </row>
    <row r="7397" spans="1:14" x14ac:dyDescent="0.25">
      <c r="A7397" s="21" t="str">
        <f t="shared" si="115"/>
        <v>MOW LBC CAAG_2039</v>
      </c>
      <c r="B7397" t="s">
        <v>130</v>
      </c>
      <c r="C7397" t="s">
        <v>84</v>
      </c>
      <c r="D7397" t="s">
        <v>82</v>
      </c>
      <c r="E7397" t="s">
        <v>5</v>
      </c>
      <c r="F7397" t="s">
        <v>8</v>
      </c>
      <c r="G7397">
        <v>0</v>
      </c>
      <c r="H7397">
        <v>0</v>
      </c>
      <c r="I7397">
        <v>0</v>
      </c>
      <c r="J7397">
        <v>0</v>
      </c>
      <c r="L7397" s="26">
        <v>51135</v>
      </c>
      <c r="M7397">
        <v>16</v>
      </c>
      <c r="N7397">
        <v>0</v>
      </c>
    </row>
    <row r="7398" spans="1:14" x14ac:dyDescent="0.25">
      <c r="A7398" s="21" t="str">
        <f t="shared" si="115"/>
        <v>MOW LBC CAAG_2040</v>
      </c>
      <c r="B7398" t="s">
        <v>130</v>
      </c>
      <c r="C7398" t="s">
        <v>84</v>
      </c>
      <c r="D7398" t="s">
        <v>82</v>
      </c>
      <c r="E7398" t="s">
        <v>5</v>
      </c>
      <c r="F7398" t="s">
        <v>8</v>
      </c>
      <c r="G7398">
        <v>0</v>
      </c>
      <c r="H7398">
        <v>0</v>
      </c>
      <c r="I7398">
        <v>0</v>
      </c>
      <c r="J7398">
        <v>0</v>
      </c>
      <c r="L7398" s="26">
        <v>51501</v>
      </c>
      <c r="M7398">
        <v>17</v>
      </c>
      <c r="N7398">
        <v>0</v>
      </c>
    </row>
    <row r="7399" spans="1:14" x14ac:dyDescent="0.25">
      <c r="A7399" s="21" t="str">
        <f t="shared" si="115"/>
        <v>MOW LBC CAAG_2041</v>
      </c>
      <c r="B7399" t="s">
        <v>130</v>
      </c>
      <c r="C7399" t="s">
        <v>84</v>
      </c>
      <c r="D7399" t="s">
        <v>82</v>
      </c>
      <c r="E7399" t="s">
        <v>5</v>
      </c>
      <c r="F7399" t="s">
        <v>8</v>
      </c>
      <c r="G7399">
        <v>0</v>
      </c>
      <c r="H7399">
        <v>0</v>
      </c>
      <c r="I7399">
        <v>0</v>
      </c>
      <c r="J7399">
        <v>0</v>
      </c>
      <c r="L7399" s="26">
        <v>51866</v>
      </c>
      <c r="M7399">
        <v>18</v>
      </c>
      <c r="N7399">
        <v>0</v>
      </c>
    </row>
    <row r="7400" spans="1:14" x14ac:dyDescent="0.25">
      <c r="A7400" s="21" t="str">
        <f t="shared" si="115"/>
        <v>MOW LBC CAAG_2042</v>
      </c>
      <c r="B7400" t="s">
        <v>130</v>
      </c>
      <c r="C7400" t="s">
        <v>84</v>
      </c>
      <c r="D7400" t="s">
        <v>82</v>
      </c>
      <c r="E7400" t="s">
        <v>5</v>
      </c>
      <c r="F7400" t="s">
        <v>8</v>
      </c>
      <c r="G7400">
        <v>0</v>
      </c>
      <c r="H7400">
        <v>0</v>
      </c>
      <c r="I7400">
        <v>0</v>
      </c>
      <c r="J7400">
        <v>0</v>
      </c>
      <c r="L7400" s="26">
        <v>52231</v>
      </c>
      <c r="M7400">
        <v>19</v>
      </c>
      <c r="N7400">
        <v>0</v>
      </c>
    </row>
    <row r="7401" spans="1:14" x14ac:dyDescent="0.25">
      <c r="A7401" s="21" t="str">
        <f t="shared" si="115"/>
        <v>MOW LBC CAAG_2043</v>
      </c>
      <c r="B7401" t="s">
        <v>130</v>
      </c>
      <c r="C7401" t="s">
        <v>84</v>
      </c>
      <c r="D7401" t="s">
        <v>82</v>
      </c>
      <c r="E7401" t="s">
        <v>5</v>
      </c>
      <c r="F7401" t="s">
        <v>8</v>
      </c>
      <c r="G7401">
        <v>0</v>
      </c>
      <c r="H7401">
        <v>0</v>
      </c>
      <c r="I7401">
        <v>0</v>
      </c>
      <c r="J7401">
        <v>0</v>
      </c>
      <c r="L7401" s="26">
        <v>52596</v>
      </c>
      <c r="M7401">
        <v>20</v>
      </c>
      <c r="N7401">
        <v>0</v>
      </c>
    </row>
    <row r="7402" spans="1:14" x14ac:dyDescent="0.25">
      <c r="A7402" s="21" t="str">
        <f t="shared" si="115"/>
        <v>MOW M2C CAAG_2024</v>
      </c>
      <c r="B7402" t="s">
        <v>130</v>
      </c>
      <c r="C7402" t="s">
        <v>84</v>
      </c>
      <c r="D7402" t="s">
        <v>22</v>
      </c>
      <c r="E7402" t="s">
        <v>29</v>
      </c>
      <c r="F7402" t="s">
        <v>28</v>
      </c>
      <c r="K7402">
        <v>0</v>
      </c>
      <c r="L7402" s="26">
        <v>45657</v>
      </c>
      <c r="M7402">
        <v>1</v>
      </c>
    </row>
    <row r="7403" spans="1:14" x14ac:dyDescent="0.25">
      <c r="A7403" s="21" t="str">
        <f t="shared" si="115"/>
        <v>MOW M2C CAAG_2025</v>
      </c>
      <c r="B7403" t="s">
        <v>130</v>
      </c>
      <c r="C7403" t="s">
        <v>84</v>
      </c>
      <c r="D7403" t="s">
        <v>22</v>
      </c>
      <c r="E7403" t="s">
        <v>29</v>
      </c>
      <c r="F7403" t="s">
        <v>28</v>
      </c>
      <c r="K7403">
        <v>0</v>
      </c>
      <c r="L7403" s="26">
        <v>46022</v>
      </c>
      <c r="M7403">
        <v>2</v>
      </c>
    </row>
    <row r="7404" spans="1:14" x14ac:dyDescent="0.25">
      <c r="A7404" s="21" t="str">
        <f t="shared" si="115"/>
        <v>MOW M2C CAAG_2026</v>
      </c>
      <c r="B7404" t="s">
        <v>130</v>
      </c>
      <c r="C7404" t="s">
        <v>84</v>
      </c>
      <c r="D7404" t="s">
        <v>22</v>
      </c>
      <c r="E7404" t="s">
        <v>29</v>
      </c>
      <c r="F7404" t="s">
        <v>28</v>
      </c>
      <c r="K7404">
        <v>0</v>
      </c>
      <c r="L7404" s="26">
        <v>46387</v>
      </c>
      <c r="M7404">
        <v>3</v>
      </c>
    </row>
    <row r="7405" spans="1:14" x14ac:dyDescent="0.25">
      <c r="A7405" s="21" t="str">
        <f t="shared" si="115"/>
        <v>MOW M2C CAAG_2027</v>
      </c>
      <c r="B7405" t="s">
        <v>130</v>
      </c>
      <c r="C7405" t="s">
        <v>84</v>
      </c>
      <c r="D7405" t="s">
        <v>22</v>
      </c>
      <c r="E7405" t="s">
        <v>29</v>
      </c>
      <c r="F7405" t="s">
        <v>28</v>
      </c>
      <c r="K7405">
        <v>0</v>
      </c>
      <c r="L7405" s="26">
        <v>46752</v>
      </c>
      <c r="M7405">
        <v>4</v>
      </c>
    </row>
    <row r="7406" spans="1:14" x14ac:dyDescent="0.25">
      <c r="A7406" s="21" t="str">
        <f t="shared" si="115"/>
        <v>MOW M2C CAAG_2028</v>
      </c>
      <c r="B7406" t="s">
        <v>130</v>
      </c>
      <c r="C7406" t="s">
        <v>84</v>
      </c>
      <c r="D7406" t="s">
        <v>22</v>
      </c>
      <c r="E7406" t="s">
        <v>29</v>
      </c>
      <c r="F7406" t="s">
        <v>28</v>
      </c>
      <c r="K7406">
        <v>0</v>
      </c>
      <c r="L7406" s="26">
        <v>47118</v>
      </c>
      <c r="M7406">
        <v>5</v>
      </c>
    </row>
    <row r="7407" spans="1:14" x14ac:dyDescent="0.25">
      <c r="A7407" s="21" t="str">
        <f t="shared" si="115"/>
        <v>MOW M2C CAAG_2029</v>
      </c>
      <c r="B7407" t="s">
        <v>130</v>
      </c>
      <c r="C7407" t="s">
        <v>84</v>
      </c>
      <c r="D7407" t="s">
        <v>22</v>
      </c>
      <c r="E7407" t="s">
        <v>29</v>
      </c>
      <c r="F7407" t="s">
        <v>28</v>
      </c>
      <c r="K7407">
        <v>0</v>
      </c>
      <c r="L7407" s="26">
        <v>47483</v>
      </c>
      <c r="M7407">
        <v>6</v>
      </c>
    </row>
    <row r="7408" spans="1:14" x14ac:dyDescent="0.25">
      <c r="A7408" s="21" t="str">
        <f t="shared" si="115"/>
        <v>MOW M2C CAAG_2030</v>
      </c>
      <c r="B7408" t="s">
        <v>130</v>
      </c>
      <c r="C7408" t="s">
        <v>84</v>
      </c>
      <c r="D7408" t="s">
        <v>22</v>
      </c>
      <c r="E7408" t="s">
        <v>29</v>
      </c>
      <c r="F7408" t="s">
        <v>28</v>
      </c>
      <c r="K7408">
        <v>0</v>
      </c>
      <c r="L7408" s="26">
        <v>47848</v>
      </c>
      <c r="M7408">
        <v>7</v>
      </c>
    </row>
    <row r="7409" spans="1:13" x14ac:dyDescent="0.25">
      <c r="A7409" s="21" t="str">
        <f t="shared" si="115"/>
        <v>MOW M2C CAAG_2031</v>
      </c>
      <c r="B7409" t="s">
        <v>130</v>
      </c>
      <c r="C7409" t="s">
        <v>84</v>
      </c>
      <c r="D7409" t="s">
        <v>22</v>
      </c>
      <c r="E7409" t="s">
        <v>29</v>
      </c>
      <c r="F7409" t="s">
        <v>28</v>
      </c>
      <c r="K7409">
        <v>0</v>
      </c>
      <c r="L7409" s="26">
        <v>48213</v>
      </c>
      <c r="M7409">
        <v>8</v>
      </c>
    </row>
    <row r="7410" spans="1:13" x14ac:dyDescent="0.25">
      <c r="A7410" s="21" t="str">
        <f t="shared" si="115"/>
        <v>MOW M2C CAAG_2032</v>
      </c>
      <c r="B7410" t="s">
        <v>130</v>
      </c>
      <c r="C7410" t="s">
        <v>84</v>
      </c>
      <c r="D7410" t="s">
        <v>22</v>
      </c>
      <c r="E7410" t="s">
        <v>29</v>
      </c>
      <c r="F7410" t="s">
        <v>28</v>
      </c>
      <c r="K7410">
        <v>0</v>
      </c>
      <c r="L7410" s="26">
        <v>48579</v>
      </c>
      <c r="M7410">
        <v>9</v>
      </c>
    </row>
    <row r="7411" spans="1:13" x14ac:dyDescent="0.25">
      <c r="A7411" s="21" t="str">
        <f t="shared" si="115"/>
        <v>MOW M2C CAAG_2033</v>
      </c>
      <c r="B7411" t="s">
        <v>130</v>
      </c>
      <c r="C7411" t="s">
        <v>84</v>
      </c>
      <c r="D7411" t="s">
        <v>22</v>
      </c>
      <c r="E7411" t="s">
        <v>29</v>
      </c>
      <c r="F7411" t="s">
        <v>28</v>
      </c>
      <c r="K7411">
        <v>0</v>
      </c>
      <c r="L7411" s="26">
        <v>48944</v>
      </c>
      <c r="M7411">
        <v>10</v>
      </c>
    </row>
    <row r="7412" spans="1:13" x14ac:dyDescent="0.25">
      <c r="A7412" s="21" t="str">
        <f t="shared" si="115"/>
        <v>MOW M2C CAAG_2034</v>
      </c>
      <c r="B7412" t="s">
        <v>130</v>
      </c>
      <c r="C7412" t="s">
        <v>84</v>
      </c>
      <c r="D7412" t="s">
        <v>22</v>
      </c>
      <c r="E7412" t="s">
        <v>29</v>
      </c>
      <c r="F7412" t="s">
        <v>28</v>
      </c>
      <c r="K7412">
        <v>0</v>
      </c>
      <c r="L7412" s="26">
        <v>49309</v>
      </c>
      <c r="M7412">
        <v>11</v>
      </c>
    </row>
    <row r="7413" spans="1:13" x14ac:dyDescent="0.25">
      <c r="A7413" s="21" t="str">
        <f t="shared" si="115"/>
        <v>MOW M2C CAAG_2035</v>
      </c>
      <c r="B7413" t="s">
        <v>130</v>
      </c>
      <c r="C7413" t="s">
        <v>84</v>
      </c>
      <c r="D7413" t="s">
        <v>22</v>
      </c>
      <c r="E7413" t="s">
        <v>29</v>
      </c>
      <c r="F7413" t="s">
        <v>28</v>
      </c>
      <c r="K7413">
        <v>0</v>
      </c>
      <c r="L7413" s="26">
        <v>49674</v>
      </c>
      <c r="M7413">
        <v>12</v>
      </c>
    </row>
    <row r="7414" spans="1:13" x14ac:dyDescent="0.25">
      <c r="A7414" s="21" t="str">
        <f t="shared" si="115"/>
        <v>MOW M2C CAAG_2036</v>
      </c>
      <c r="B7414" t="s">
        <v>130</v>
      </c>
      <c r="C7414" t="s">
        <v>84</v>
      </c>
      <c r="D7414" t="s">
        <v>22</v>
      </c>
      <c r="E7414" t="s">
        <v>29</v>
      </c>
      <c r="F7414" t="s">
        <v>28</v>
      </c>
      <c r="K7414">
        <v>0</v>
      </c>
      <c r="L7414" s="26">
        <v>50040</v>
      </c>
      <c r="M7414">
        <v>13</v>
      </c>
    </row>
    <row r="7415" spans="1:13" x14ac:dyDescent="0.25">
      <c r="A7415" s="21" t="str">
        <f t="shared" si="115"/>
        <v>MOW M2C CAAG_2037</v>
      </c>
      <c r="B7415" t="s">
        <v>130</v>
      </c>
      <c r="C7415" t="s">
        <v>84</v>
      </c>
      <c r="D7415" t="s">
        <v>22</v>
      </c>
      <c r="E7415" t="s">
        <v>29</v>
      </c>
      <c r="F7415" t="s">
        <v>28</v>
      </c>
      <c r="K7415">
        <v>9727.6708984375</v>
      </c>
      <c r="L7415" s="26">
        <v>50405</v>
      </c>
      <c r="M7415">
        <v>14</v>
      </c>
    </row>
    <row r="7416" spans="1:13" x14ac:dyDescent="0.25">
      <c r="A7416" s="21" t="str">
        <f t="shared" si="115"/>
        <v>MOW M2C CAAG_2038</v>
      </c>
      <c r="B7416" t="s">
        <v>130</v>
      </c>
      <c r="C7416" t="s">
        <v>84</v>
      </c>
      <c r="D7416" t="s">
        <v>22</v>
      </c>
      <c r="E7416" t="s">
        <v>29</v>
      </c>
      <c r="F7416" t="s">
        <v>28</v>
      </c>
      <c r="K7416">
        <v>210054.40625</v>
      </c>
      <c r="L7416" s="26">
        <v>50770</v>
      </c>
      <c r="M7416">
        <v>15</v>
      </c>
    </row>
    <row r="7417" spans="1:13" x14ac:dyDescent="0.25">
      <c r="A7417" s="21" t="str">
        <f t="shared" si="115"/>
        <v>MOW M2C CAAG_2039</v>
      </c>
      <c r="B7417" t="s">
        <v>130</v>
      </c>
      <c r="C7417" t="s">
        <v>84</v>
      </c>
      <c r="D7417" t="s">
        <v>22</v>
      </c>
      <c r="E7417" t="s">
        <v>29</v>
      </c>
      <c r="F7417" t="s">
        <v>28</v>
      </c>
      <c r="K7417">
        <v>181139.828125</v>
      </c>
      <c r="L7417" s="26">
        <v>51135</v>
      </c>
      <c r="M7417">
        <v>16</v>
      </c>
    </row>
    <row r="7418" spans="1:13" x14ac:dyDescent="0.25">
      <c r="A7418" s="21" t="str">
        <f t="shared" si="115"/>
        <v>MOW M2C CAAG_2040</v>
      </c>
      <c r="B7418" t="s">
        <v>130</v>
      </c>
      <c r="C7418" t="s">
        <v>84</v>
      </c>
      <c r="D7418" t="s">
        <v>22</v>
      </c>
      <c r="E7418" t="s">
        <v>29</v>
      </c>
      <c r="F7418" t="s">
        <v>28</v>
      </c>
      <c r="K7418">
        <v>439023.15625</v>
      </c>
      <c r="L7418" s="26">
        <v>51501</v>
      </c>
      <c r="M7418">
        <v>17</v>
      </c>
    </row>
    <row r="7419" spans="1:13" x14ac:dyDescent="0.25">
      <c r="A7419" s="21" t="str">
        <f t="shared" si="115"/>
        <v>MOW M2C CAAG_2041</v>
      </c>
      <c r="B7419" t="s">
        <v>130</v>
      </c>
      <c r="C7419" t="s">
        <v>84</v>
      </c>
      <c r="D7419" t="s">
        <v>22</v>
      </c>
      <c r="E7419" t="s">
        <v>29</v>
      </c>
      <c r="F7419" t="s">
        <v>28</v>
      </c>
      <c r="K7419">
        <v>636481.375</v>
      </c>
      <c r="L7419" s="26">
        <v>51866</v>
      </c>
      <c r="M7419">
        <v>18</v>
      </c>
    </row>
    <row r="7420" spans="1:13" x14ac:dyDescent="0.25">
      <c r="A7420" s="21" t="str">
        <f t="shared" si="115"/>
        <v>MOW M2C CAAG_2042</v>
      </c>
      <c r="B7420" t="s">
        <v>130</v>
      </c>
      <c r="C7420" t="s">
        <v>84</v>
      </c>
      <c r="D7420" t="s">
        <v>22</v>
      </c>
      <c r="E7420" t="s">
        <v>29</v>
      </c>
      <c r="F7420" t="s">
        <v>28</v>
      </c>
      <c r="K7420">
        <v>836182.4375</v>
      </c>
      <c r="L7420" s="26">
        <v>52231</v>
      </c>
      <c r="M7420">
        <v>19</v>
      </c>
    </row>
    <row r="7421" spans="1:13" x14ac:dyDescent="0.25">
      <c r="A7421" s="21" t="str">
        <f t="shared" si="115"/>
        <v>MOW M2C CAAG_2043</v>
      </c>
      <c r="B7421" t="s">
        <v>130</v>
      </c>
      <c r="C7421" t="s">
        <v>84</v>
      </c>
      <c r="D7421" t="s">
        <v>22</v>
      </c>
      <c r="E7421" t="s">
        <v>29</v>
      </c>
      <c r="F7421" t="s">
        <v>28</v>
      </c>
      <c r="K7421">
        <v>841828.4375</v>
      </c>
      <c r="L7421" s="26">
        <v>52596</v>
      </c>
      <c r="M7421">
        <v>20</v>
      </c>
    </row>
    <row r="7422" spans="1:13" x14ac:dyDescent="0.25">
      <c r="A7422" s="21" t="str">
        <f t="shared" si="115"/>
        <v>MOW M2C CAAG_2024</v>
      </c>
      <c r="B7422" t="s">
        <v>130</v>
      </c>
      <c r="C7422" t="s">
        <v>84</v>
      </c>
      <c r="D7422" t="s">
        <v>22</v>
      </c>
      <c r="E7422" t="s">
        <v>29</v>
      </c>
      <c r="F7422" t="s">
        <v>31</v>
      </c>
      <c r="K7422">
        <v>0</v>
      </c>
      <c r="L7422" s="26">
        <v>45657</v>
      </c>
      <c r="M7422">
        <v>1</v>
      </c>
    </row>
    <row r="7423" spans="1:13" x14ac:dyDescent="0.25">
      <c r="A7423" s="21" t="str">
        <f t="shared" si="115"/>
        <v>MOW M2C CAAG_2025</v>
      </c>
      <c r="B7423" t="s">
        <v>130</v>
      </c>
      <c r="C7423" t="s">
        <v>84</v>
      </c>
      <c r="D7423" t="s">
        <v>22</v>
      </c>
      <c r="E7423" t="s">
        <v>29</v>
      </c>
      <c r="F7423" t="s">
        <v>31</v>
      </c>
      <c r="K7423">
        <v>0</v>
      </c>
      <c r="L7423" s="26">
        <v>46022</v>
      </c>
      <c r="M7423">
        <v>2</v>
      </c>
    </row>
    <row r="7424" spans="1:13" x14ac:dyDescent="0.25">
      <c r="A7424" s="21" t="str">
        <f t="shared" si="115"/>
        <v>MOW M2C CAAG_2026</v>
      </c>
      <c r="B7424" t="s">
        <v>130</v>
      </c>
      <c r="C7424" t="s">
        <v>84</v>
      </c>
      <c r="D7424" t="s">
        <v>22</v>
      </c>
      <c r="E7424" t="s">
        <v>29</v>
      </c>
      <c r="F7424" t="s">
        <v>31</v>
      </c>
      <c r="K7424">
        <v>0</v>
      </c>
      <c r="L7424" s="26">
        <v>46387</v>
      </c>
      <c r="M7424">
        <v>3</v>
      </c>
    </row>
    <row r="7425" spans="1:13" x14ac:dyDescent="0.25">
      <c r="A7425" s="21" t="str">
        <f t="shared" si="115"/>
        <v>MOW M2C CAAG_2027</v>
      </c>
      <c r="B7425" t="s">
        <v>130</v>
      </c>
      <c r="C7425" t="s">
        <v>84</v>
      </c>
      <c r="D7425" t="s">
        <v>22</v>
      </c>
      <c r="E7425" t="s">
        <v>29</v>
      </c>
      <c r="F7425" t="s">
        <v>31</v>
      </c>
      <c r="K7425">
        <v>0</v>
      </c>
      <c r="L7425" s="26">
        <v>46752</v>
      </c>
      <c r="M7425">
        <v>4</v>
      </c>
    </row>
    <row r="7426" spans="1:13" x14ac:dyDescent="0.25">
      <c r="A7426" s="21" t="str">
        <f t="shared" ref="A7426:A7489" si="116">B7426&amp;" "&amp;D7426&amp;" "&amp;C7426&amp;"_"&amp;YEAR(L7426)</f>
        <v>MOW M2C CAAG_2028</v>
      </c>
      <c r="B7426" t="s">
        <v>130</v>
      </c>
      <c r="C7426" t="s">
        <v>84</v>
      </c>
      <c r="D7426" t="s">
        <v>22</v>
      </c>
      <c r="E7426" t="s">
        <v>29</v>
      </c>
      <c r="F7426" t="s">
        <v>31</v>
      </c>
      <c r="K7426">
        <v>0</v>
      </c>
      <c r="L7426" s="26">
        <v>47118</v>
      </c>
      <c r="M7426">
        <v>5</v>
      </c>
    </row>
    <row r="7427" spans="1:13" x14ac:dyDescent="0.25">
      <c r="A7427" s="21" t="str">
        <f t="shared" si="116"/>
        <v>MOW M2C CAAG_2029</v>
      </c>
      <c r="B7427" t="s">
        <v>130</v>
      </c>
      <c r="C7427" t="s">
        <v>84</v>
      </c>
      <c r="D7427" t="s">
        <v>22</v>
      </c>
      <c r="E7427" t="s">
        <v>29</v>
      </c>
      <c r="F7427" t="s">
        <v>31</v>
      </c>
      <c r="K7427">
        <v>0</v>
      </c>
      <c r="L7427" s="26">
        <v>47483</v>
      </c>
      <c r="M7427">
        <v>6</v>
      </c>
    </row>
    <row r="7428" spans="1:13" x14ac:dyDescent="0.25">
      <c r="A7428" s="21" t="str">
        <f t="shared" si="116"/>
        <v>MOW M2C CAAG_2030</v>
      </c>
      <c r="B7428" t="s">
        <v>130</v>
      </c>
      <c r="C7428" t="s">
        <v>84</v>
      </c>
      <c r="D7428" t="s">
        <v>22</v>
      </c>
      <c r="E7428" t="s">
        <v>29</v>
      </c>
      <c r="F7428" t="s">
        <v>31</v>
      </c>
      <c r="K7428">
        <v>0</v>
      </c>
      <c r="L7428" s="26">
        <v>47848</v>
      </c>
      <c r="M7428">
        <v>7</v>
      </c>
    </row>
    <row r="7429" spans="1:13" x14ac:dyDescent="0.25">
      <c r="A7429" s="21" t="str">
        <f t="shared" si="116"/>
        <v>MOW M2C CAAG_2031</v>
      </c>
      <c r="B7429" t="s">
        <v>130</v>
      </c>
      <c r="C7429" t="s">
        <v>84</v>
      </c>
      <c r="D7429" t="s">
        <v>22</v>
      </c>
      <c r="E7429" t="s">
        <v>29</v>
      </c>
      <c r="F7429" t="s">
        <v>31</v>
      </c>
      <c r="K7429">
        <v>0</v>
      </c>
      <c r="L7429" s="26">
        <v>48213</v>
      </c>
      <c r="M7429">
        <v>8</v>
      </c>
    </row>
    <row r="7430" spans="1:13" x14ac:dyDescent="0.25">
      <c r="A7430" s="21" t="str">
        <f t="shared" si="116"/>
        <v>MOW M2C CAAG_2032</v>
      </c>
      <c r="B7430" t="s">
        <v>130</v>
      </c>
      <c r="C7430" t="s">
        <v>84</v>
      </c>
      <c r="D7430" t="s">
        <v>22</v>
      </c>
      <c r="E7430" t="s">
        <v>29</v>
      </c>
      <c r="F7430" t="s">
        <v>31</v>
      </c>
      <c r="K7430">
        <v>0</v>
      </c>
      <c r="L7430" s="26">
        <v>48579</v>
      </c>
      <c r="M7430">
        <v>9</v>
      </c>
    </row>
    <row r="7431" spans="1:13" x14ac:dyDescent="0.25">
      <c r="A7431" s="21" t="str">
        <f t="shared" si="116"/>
        <v>MOW M2C CAAG_2033</v>
      </c>
      <c r="B7431" t="s">
        <v>130</v>
      </c>
      <c r="C7431" t="s">
        <v>84</v>
      </c>
      <c r="D7431" t="s">
        <v>22</v>
      </c>
      <c r="E7431" t="s">
        <v>29</v>
      </c>
      <c r="F7431" t="s">
        <v>31</v>
      </c>
      <c r="K7431">
        <v>0</v>
      </c>
      <c r="L7431" s="26">
        <v>48944</v>
      </c>
      <c r="M7431">
        <v>10</v>
      </c>
    </row>
    <row r="7432" spans="1:13" x14ac:dyDescent="0.25">
      <c r="A7432" s="21" t="str">
        <f t="shared" si="116"/>
        <v>MOW M2C CAAG_2034</v>
      </c>
      <c r="B7432" t="s">
        <v>130</v>
      </c>
      <c r="C7432" t="s">
        <v>84</v>
      </c>
      <c r="D7432" t="s">
        <v>22</v>
      </c>
      <c r="E7432" t="s">
        <v>29</v>
      </c>
      <c r="F7432" t="s">
        <v>31</v>
      </c>
      <c r="K7432">
        <v>0</v>
      </c>
      <c r="L7432" s="26">
        <v>49309</v>
      </c>
      <c r="M7432">
        <v>11</v>
      </c>
    </row>
    <row r="7433" spans="1:13" x14ac:dyDescent="0.25">
      <c r="A7433" s="21" t="str">
        <f t="shared" si="116"/>
        <v>MOW M2C CAAG_2035</v>
      </c>
      <c r="B7433" t="s">
        <v>130</v>
      </c>
      <c r="C7433" t="s">
        <v>84</v>
      </c>
      <c r="D7433" t="s">
        <v>22</v>
      </c>
      <c r="E7433" t="s">
        <v>29</v>
      </c>
      <c r="F7433" t="s">
        <v>31</v>
      </c>
      <c r="K7433">
        <v>0</v>
      </c>
      <c r="L7433" s="26">
        <v>49674</v>
      </c>
      <c r="M7433">
        <v>12</v>
      </c>
    </row>
    <row r="7434" spans="1:13" x14ac:dyDescent="0.25">
      <c r="A7434" s="21" t="str">
        <f t="shared" si="116"/>
        <v>MOW M2C CAAG_2036</v>
      </c>
      <c r="B7434" t="s">
        <v>130</v>
      </c>
      <c r="C7434" t="s">
        <v>84</v>
      </c>
      <c r="D7434" t="s">
        <v>22</v>
      </c>
      <c r="E7434" t="s">
        <v>29</v>
      </c>
      <c r="F7434" t="s">
        <v>31</v>
      </c>
      <c r="K7434">
        <v>0</v>
      </c>
      <c r="L7434" s="26">
        <v>50040</v>
      </c>
      <c r="M7434">
        <v>13</v>
      </c>
    </row>
    <row r="7435" spans="1:13" x14ac:dyDescent="0.25">
      <c r="A7435" s="21" t="str">
        <f t="shared" si="116"/>
        <v>MOW M2C CAAG_2037</v>
      </c>
      <c r="B7435" t="s">
        <v>130</v>
      </c>
      <c r="C7435" t="s">
        <v>84</v>
      </c>
      <c r="D7435" t="s">
        <v>22</v>
      </c>
      <c r="E7435" t="s">
        <v>29</v>
      </c>
      <c r="F7435" t="s">
        <v>31</v>
      </c>
      <c r="K7435">
        <v>0</v>
      </c>
      <c r="L7435" s="26">
        <v>50405</v>
      </c>
      <c r="M7435">
        <v>14</v>
      </c>
    </row>
    <row r="7436" spans="1:13" x14ac:dyDescent="0.25">
      <c r="A7436" s="21" t="str">
        <f t="shared" si="116"/>
        <v>MOW M2C CAAG_2038</v>
      </c>
      <c r="B7436" t="s">
        <v>130</v>
      </c>
      <c r="C7436" t="s">
        <v>84</v>
      </c>
      <c r="D7436" t="s">
        <v>22</v>
      </c>
      <c r="E7436" t="s">
        <v>29</v>
      </c>
      <c r="F7436" t="s">
        <v>31</v>
      </c>
      <c r="K7436">
        <v>0</v>
      </c>
      <c r="L7436" s="26">
        <v>50770</v>
      </c>
      <c r="M7436">
        <v>15</v>
      </c>
    </row>
    <row r="7437" spans="1:13" x14ac:dyDescent="0.25">
      <c r="A7437" s="21" t="str">
        <f t="shared" si="116"/>
        <v>MOW M2C CAAG_2039</v>
      </c>
      <c r="B7437" t="s">
        <v>130</v>
      </c>
      <c r="C7437" t="s">
        <v>84</v>
      </c>
      <c r="D7437" t="s">
        <v>22</v>
      </c>
      <c r="E7437" t="s">
        <v>29</v>
      </c>
      <c r="F7437" t="s">
        <v>31</v>
      </c>
      <c r="K7437">
        <v>0</v>
      </c>
      <c r="L7437" s="26">
        <v>51135</v>
      </c>
      <c r="M7437">
        <v>16</v>
      </c>
    </row>
    <row r="7438" spans="1:13" x14ac:dyDescent="0.25">
      <c r="A7438" s="21" t="str">
        <f t="shared" si="116"/>
        <v>MOW M2C CAAG_2040</v>
      </c>
      <c r="B7438" t="s">
        <v>130</v>
      </c>
      <c r="C7438" t="s">
        <v>84</v>
      </c>
      <c r="D7438" t="s">
        <v>22</v>
      </c>
      <c r="E7438" t="s">
        <v>29</v>
      </c>
      <c r="F7438" t="s">
        <v>31</v>
      </c>
      <c r="K7438">
        <v>0</v>
      </c>
      <c r="L7438" s="26">
        <v>51501</v>
      </c>
      <c r="M7438">
        <v>17</v>
      </c>
    </row>
    <row r="7439" spans="1:13" x14ac:dyDescent="0.25">
      <c r="A7439" s="21" t="str">
        <f t="shared" si="116"/>
        <v>MOW M2C CAAG_2041</v>
      </c>
      <c r="B7439" t="s">
        <v>130</v>
      </c>
      <c r="C7439" t="s">
        <v>84</v>
      </c>
      <c r="D7439" t="s">
        <v>22</v>
      </c>
      <c r="E7439" t="s">
        <v>29</v>
      </c>
      <c r="F7439" t="s">
        <v>31</v>
      </c>
      <c r="K7439">
        <v>0</v>
      </c>
      <c r="L7439" s="26">
        <v>51866</v>
      </c>
      <c r="M7439">
        <v>18</v>
      </c>
    </row>
    <row r="7440" spans="1:13" x14ac:dyDescent="0.25">
      <c r="A7440" s="21" t="str">
        <f t="shared" si="116"/>
        <v>MOW M2C CAAG_2042</v>
      </c>
      <c r="B7440" t="s">
        <v>130</v>
      </c>
      <c r="C7440" t="s">
        <v>84</v>
      </c>
      <c r="D7440" t="s">
        <v>22</v>
      </c>
      <c r="E7440" t="s">
        <v>29</v>
      </c>
      <c r="F7440" t="s">
        <v>31</v>
      </c>
      <c r="K7440">
        <v>0</v>
      </c>
      <c r="L7440" s="26">
        <v>52231</v>
      </c>
      <c r="M7440">
        <v>19</v>
      </c>
    </row>
    <row r="7441" spans="1:14" x14ac:dyDescent="0.25">
      <c r="A7441" s="21" t="str">
        <f t="shared" si="116"/>
        <v>MOW M2C CAAG_2043</v>
      </c>
      <c r="B7441" t="s">
        <v>130</v>
      </c>
      <c r="C7441" t="s">
        <v>84</v>
      </c>
      <c r="D7441" t="s">
        <v>22</v>
      </c>
      <c r="E7441" t="s">
        <v>29</v>
      </c>
      <c r="F7441" t="s">
        <v>31</v>
      </c>
      <c r="K7441">
        <v>0</v>
      </c>
      <c r="L7441" s="26">
        <v>52596</v>
      </c>
      <c r="M7441">
        <v>20</v>
      </c>
    </row>
    <row r="7442" spans="1:14" x14ac:dyDescent="0.25">
      <c r="A7442" s="21" t="str">
        <f t="shared" si="116"/>
        <v>MOW M2C CAAG_2024</v>
      </c>
      <c r="B7442" t="s">
        <v>130</v>
      </c>
      <c r="C7442" t="s">
        <v>84</v>
      </c>
      <c r="D7442" t="s">
        <v>22</v>
      </c>
      <c r="E7442" t="s">
        <v>5</v>
      </c>
      <c r="F7442" t="s">
        <v>4</v>
      </c>
      <c r="G7442">
        <v>0</v>
      </c>
      <c r="H7442">
        <v>0</v>
      </c>
      <c r="I7442">
        <v>0</v>
      </c>
      <c r="J7442">
        <v>0</v>
      </c>
      <c r="L7442" s="26">
        <v>45657</v>
      </c>
      <c r="M7442">
        <v>1</v>
      </c>
      <c r="N7442">
        <v>0</v>
      </c>
    </row>
    <row r="7443" spans="1:14" x14ac:dyDescent="0.25">
      <c r="A7443" s="21" t="str">
        <f t="shared" si="116"/>
        <v>MOW M2C CAAG_2025</v>
      </c>
      <c r="B7443" t="s">
        <v>130</v>
      </c>
      <c r="C7443" t="s">
        <v>84</v>
      </c>
      <c r="D7443" t="s">
        <v>22</v>
      </c>
      <c r="E7443" t="s">
        <v>5</v>
      </c>
      <c r="F7443" t="s">
        <v>4</v>
      </c>
      <c r="G7443">
        <v>0</v>
      </c>
      <c r="H7443">
        <v>0</v>
      </c>
      <c r="I7443">
        <v>0</v>
      </c>
      <c r="J7443">
        <v>0</v>
      </c>
      <c r="L7443" s="26">
        <v>46022</v>
      </c>
      <c r="M7443">
        <v>2</v>
      </c>
      <c r="N7443">
        <v>0</v>
      </c>
    </row>
    <row r="7444" spans="1:14" x14ac:dyDescent="0.25">
      <c r="A7444" s="21" t="str">
        <f t="shared" si="116"/>
        <v>MOW M2C CAAG_2026</v>
      </c>
      <c r="B7444" t="s">
        <v>130</v>
      </c>
      <c r="C7444" t="s">
        <v>84</v>
      </c>
      <c r="D7444" t="s">
        <v>22</v>
      </c>
      <c r="E7444" t="s">
        <v>5</v>
      </c>
      <c r="F7444" t="s">
        <v>4</v>
      </c>
      <c r="G7444">
        <v>0</v>
      </c>
      <c r="H7444">
        <v>0</v>
      </c>
      <c r="I7444">
        <v>1667.77392578125</v>
      </c>
      <c r="J7444">
        <v>0</v>
      </c>
      <c r="L7444" s="26">
        <v>46387</v>
      </c>
      <c r="M7444">
        <v>3</v>
      </c>
      <c r="N7444">
        <v>0</v>
      </c>
    </row>
    <row r="7445" spans="1:14" x14ac:dyDescent="0.25">
      <c r="A7445" s="21" t="str">
        <f t="shared" si="116"/>
        <v>MOW M2C CAAG_2027</v>
      </c>
      <c r="B7445" t="s">
        <v>130</v>
      </c>
      <c r="C7445" t="s">
        <v>84</v>
      </c>
      <c r="D7445" t="s">
        <v>22</v>
      </c>
      <c r="E7445" t="s">
        <v>5</v>
      </c>
      <c r="F7445" t="s">
        <v>4</v>
      </c>
      <c r="G7445">
        <v>0</v>
      </c>
      <c r="H7445">
        <v>8021.5859375</v>
      </c>
      <c r="I7445">
        <v>40465.3046875</v>
      </c>
      <c r="J7445">
        <v>0</v>
      </c>
      <c r="L7445" s="26">
        <v>46752</v>
      </c>
      <c r="M7445">
        <v>4</v>
      </c>
      <c r="N7445">
        <v>-13238.798828125</v>
      </c>
    </row>
    <row r="7446" spans="1:14" x14ac:dyDescent="0.25">
      <c r="A7446" s="21" t="str">
        <f t="shared" si="116"/>
        <v>MOW M2C CAAG_2028</v>
      </c>
      <c r="B7446" t="s">
        <v>130</v>
      </c>
      <c r="C7446" t="s">
        <v>84</v>
      </c>
      <c r="D7446" t="s">
        <v>22</v>
      </c>
      <c r="E7446" t="s">
        <v>5</v>
      </c>
      <c r="F7446" t="s">
        <v>4</v>
      </c>
      <c r="G7446">
        <v>0</v>
      </c>
      <c r="H7446">
        <v>8138.9462890625</v>
      </c>
      <c r="I7446">
        <v>38779.33203125</v>
      </c>
      <c r="J7446">
        <v>0</v>
      </c>
      <c r="L7446" s="26">
        <v>47118</v>
      </c>
      <c r="M7446">
        <v>5</v>
      </c>
      <c r="N7446">
        <v>-13530.947265625</v>
      </c>
    </row>
    <row r="7447" spans="1:14" x14ac:dyDescent="0.25">
      <c r="A7447" s="21" t="str">
        <f t="shared" si="116"/>
        <v>MOW M2C CAAG_2029</v>
      </c>
      <c r="B7447" t="s">
        <v>130</v>
      </c>
      <c r="C7447" t="s">
        <v>84</v>
      </c>
      <c r="D7447" t="s">
        <v>22</v>
      </c>
      <c r="E7447" t="s">
        <v>5</v>
      </c>
      <c r="F7447" t="s">
        <v>4</v>
      </c>
      <c r="G7447">
        <v>0</v>
      </c>
      <c r="H7447">
        <v>37630.57421875</v>
      </c>
      <c r="I7447">
        <v>103921.0390625</v>
      </c>
      <c r="J7447">
        <v>0</v>
      </c>
      <c r="L7447" s="26">
        <v>47483</v>
      </c>
      <c r="M7447">
        <v>6</v>
      </c>
      <c r="N7447">
        <v>11687.765625</v>
      </c>
    </row>
    <row r="7448" spans="1:14" x14ac:dyDescent="0.25">
      <c r="A7448" s="21" t="str">
        <f t="shared" si="116"/>
        <v>MOW M2C CAAG_2030</v>
      </c>
      <c r="B7448" t="s">
        <v>130</v>
      </c>
      <c r="C7448" t="s">
        <v>84</v>
      </c>
      <c r="D7448" t="s">
        <v>22</v>
      </c>
      <c r="E7448" t="s">
        <v>5</v>
      </c>
      <c r="F7448" t="s">
        <v>4</v>
      </c>
      <c r="G7448">
        <v>0</v>
      </c>
      <c r="H7448">
        <v>70679.125</v>
      </c>
      <c r="I7448">
        <v>151396.078125</v>
      </c>
      <c r="J7448">
        <v>0</v>
      </c>
      <c r="L7448" s="26">
        <v>47848</v>
      </c>
      <c r="M7448">
        <v>7</v>
      </c>
      <c r="N7448">
        <v>42958.59375</v>
      </c>
    </row>
    <row r="7449" spans="1:14" x14ac:dyDescent="0.25">
      <c r="A7449" s="21" t="str">
        <f t="shared" si="116"/>
        <v>MOW M2C CAAG_2031</v>
      </c>
      <c r="B7449" t="s">
        <v>130</v>
      </c>
      <c r="C7449" t="s">
        <v>84</v>
      </c>
      <c r="D7449" t="s">
        <v>22</v>
      </c>
      <c r="E7449" t="s">
        <v>5</v>
      </c>
      <c r="F7449" t="s">
        <v>4</v>
      </c>
      <c r="G7449">
        <v>0</v>
      </c>
      <c r="H7449">
        <v>77410.4765625</v>
      </c>
      <c r="I7449">
        <v>146746.359375</v>
      </c>
      <c r="J7449">
        <v>0</v>
      </c>
      <c r="L7449" s="26">
        <v>48213</v>
      </c>
      <c r="M7449">
        <v>8</v>
      </c>
      <c r="N7449">
        <v>64011.85546875</v>
      </c>
    </row>
    <row r="7450" spans="1:14" x14ac:dyDescent="0.25">
      <c r="A7450" s="21" t="str">
        <f t="shared" si="116"/>
        <v>MOW M2C CAAG_2032</v>
      </c>
      <c r="B7450" t="s">
        <v>130</v>
      </c>
      <c r="C7450" t="s">
        <v>84</v>
      </c>
      <c r="D7450" t="s">
        <v>22</v>
      </c>
      <c r="E7450" t="s">
        <v>5</v>
      </c>
      <c r="F7450" t="s">
        <v>4</v>
      </c>
      <c r="G7450">
        <v>0</v>
      </c>
      <c r="H7450">
        <v>77994.515625</v>
      </c>
      <c r="I7450">
        <v>143947.234375</v>
      </c>
      <c r="J7450">
        <v>0</v>
      </c>
      <c r="L7450" s="26">
        <v>48579</v>
      </c>
      <c r="M7450">
        <v>9</v>
      </c>
      <c r="N7450">
        <v>66067.671875</v>
      </c>
    </row>
    <row r="7451" spans="1:14" x14ac:dyDescent="0.25">
      <c r="A7451" s="21" t="str">
        <f t="shared" si="116"/>
        <v>MOW M2C CAAG_2033</v>
      </c>
      <c r="B7451" t="s">
        <v>130</v>
      </c>
      <c r="C7451" t="s">
        <v>84</v>
      </c>
      <c r="D7451" t="s">
        <v>22</v>
      </c>
      <c r="E7451" t="s">
        <v>5</v>
      </c>
      <c r="F7451" t="s">
        <v>4</v>
      </c>
      <c r="G7451">
        <v>0</v>
      </c>
      <c r="H7451">
        <v>84105.6171875</v>
      </c>
      <c r="I7451">
        <v>140817.609375</v>
      </c>
      <c r="J7451">
        <v>0</v>
      </c>
      <c r="L7451" s="26">
        <v>48944</v>
      </c>
      <c r="M7451">
        <v>10</v>
      </c>
      <c r="N7451">
        <v>75362.328125</v>
      </c>
    </row>
    <row r="7452" spans="1:14" x14ac:dyDescent="0.25">
      <c r="A7452" s="21" t="str">
        <f t="shared" si="116"/>
        <v>MOW M2C CAAG_2034</v>
      </c>
      <c r="B7452" t="s">
        <v>130</v>
      </c>
      <c r="C7452" t="s">
        <v>84</v>
      </c>
      <c r="D7452" t="s">
        <v>22</v>
      </c>
      <c r="E7452" t="s">
        <v>5</v>
      </c>
      <c r="F7452" t="s">
        <v>4</v>
      </c>
      <c r="G7452">
        <v>0</v>
      </c>
      <c r="H7452">
        <v>86848.84375</v>
      </c>
      <c r="I7452">
        <v>138520.25</v>
      </c>
      <c r="J7452">
        <v>0</v>
      </c>
      <c r="L7452" s="26">
        <v>49309</v>
      </c>
      <c r="M7452">
        <v>11</v>
      </c>
      <c r="N7452">
        <v>78231.03125</v>
      </c>
    </row>
    <row r="7453" spans="1:14" x14ac:dyDescent="0.25">
      <c r="A7453" s="21" t="str">
        <f t="shared" si="116"/>
        <v>MOW M2C CAAG_2035</v>
      </c>
      <c r="B7453" t="s">
        <v>130</v>
      </c>
      <c r="C7453" t="s">
        <v>84</v>
      </c>
      <c r="D7453" t="s">
        <v>22</v>
      </c>
      <c r="E7453" t="s">
        <v>5</v>
      </c>
      <c r="F7453" t="s">
        <v>4</v>
      </c>
      <c r="G7453">
        <v>0</v>
      </c>
      <c r="H7453">
        <v>94909.21875</v>
      </c>
      <c r="I7453">
        <v>136352.96875</v>
      </c>
      <c r="J7453">
        <v>0</v>
      </c>
      <c r="L7453" s="26">
        <v>49674</v>
      </c>
      <c r="M7453">
        <v>12</v>
      </c>
      <c r="N7453">
        <v>93585.609375</v>
      </c>
    </row>
    <row r="7454" spans="1:14" x14ac:dyDescent="0.25">
      <c r="A7454" s="21" t="str">
        <f t="shared" si="116"/>
        <v>MOW M2C CAAG_2036</v>
      </c>
      <c r="B7454" t="s">
        <v>130</v>
      </c>
      <c r="C7454" t="s">
        <v>84</v>
      </c>
      <c r="D7454" t="s">
        <v>22</v>
      </c>
      <c r="E7454" t="s">
        <v>5</v>
      </c>
      <c r="F7454" t="s">
        <v>4</v>
      </c>
      <c r="G7454">
        <v>0</v>
      </c>
      <c r="H7454">
        <v>113172.0078125</v>
      </c>
      <c r="I7454">
        <v>134652.46875</v>
      </c>
      <c r="J7454">
        <v>0</v>
      </c>
      <c r="L7454" s="26">
        <v>50040</v>
      </c>
      <c r="M7454">
        <v>13</v>
      </c>
      <c r="N7454">
        <v>125582.734375</v>
      </c>
    </row>
    <row r="7455" spans="1:14" x14ac:dyDescent="0.25">
      <c r="A7455" s="21" t="str">
        <f t="shared" si="116"/>
        <v>MOW M2C CAAG_2037</v>
      </c>
      <c r="B7455" t="s">
        <v>130</v>
      </c>
      <c r="C7455" t="s">
        <v>84</v>
      </c>
      <c r="D7455" t="s">
        <v>22</v>
      </c>
      <c r="E7455" t="s">
        <v>5</v>
      </c>
      <c r="F7455" t="s">
        <v>4</v>
      </c>
      <c r="G7455">
        <v>0</v>
      </c>
      <c r="H7455">
        <v>119044.0234375</v>
      </c>
      <c r="I7455">
        <v>132264.9375</v>
      </c>
      <c r="J7455">
        <v>0</v>
      </c>
      <c r="L7455" s="26">
        <v>50405</v>
      </c>
      <c r="M7455">
        <v>14</v>
      </c>
      <c r="N7455">
        <v>162324.234375</v>
      </c>
    </row>
    <row r="7456" spans="1:14" x14ac:dyDescent="0.25">
      <c r="A7456" s="21" t="str">
        <f t="shared" si="116"/>
        <v>MOW M2C CAAG_2038</v>
      </c>
      <c r="B7456" t="s">
        <v>130</v>
      </c>
      <c r="C7456" t="s">
        <v>84</v>
      </c>
      <c r="D7456" t="s">
        <v>22</v>
      </c>
      <c r="E7456" t="s">
        <v>5</v>
      </c>
      <c r="F7456" t="s">
        <v>4</v>
      </c>
      <c r="G7456">
        <v>0</v>
      </c>
      <c r="H7456">
        <v>124614.3359375</v>
      </c>
      <c r="I7456">
        <v>130269.7265625</v>
      </c>
      <c r="J7456">
        <v>0</v>
      </c>
      <c r="L7456" s="26">
        <v>50770</v>
      </c>
      <c r="M7456">
        <v>15</v>
      </c>
      <c r="N7456">
        <v>171596.40625</v>
      </c>
    </row>
    <row r="7457" spans="1:14" x14ac:dyDescent="0.25">
      <c r="A7457" s="21" t="str">
        <f t="shared" si="116"/>
        <v>MOW M2C CAAG_2039</v>
      </c>
      <c r="B7457" t="s">
        <v>130</v>
      </c>
      <c r="C7457" t="s">
        <v>84</v>
      </c>
      <c r="D7457" t="s">
        <v>22</v>
      </c>
      <c r="E7457" t="s">
        <v>5</v>
      </c>
      <c r="F7457" t="s">
        <v>4</v>
      </c>
      <c r="G7457">
        <v>0</v>
      </c>
      <c r="H7457">
        <v>183419.09375</v>
      </c>
      <c r="I7457">
        <v>200487.09375</v>
      </c>
      <c r="J7457">
        <v>0</v>
      </c>
      <c r="L7457" s="26">
        <v>51135</v>
      </c>
      <c r="M7457">
        <v>16</v>
      </c>
      <c r="N7457">
        <v>241855.375</v>
      </c>
    </row>
    <row r="7458" spans="1:14" x14ac:dyDescent="0.25">
      <c r="A7458" s="21" t="str">
        <f t="shared" si="116"/>
        <v>MOW M2C CAAG_2040</v>
      </c>
      <c r="B7458" t="s">
        <v>130</v>
      </c>
      <c r="C7458" t="s">
        <v>84</v>
      </c>
      <c r="D7458" t="s">
        <v>22</v>
      </c>
      <c r="E7458" t="s">
        <v>5</v>
      </c>
      <c r="F7458" t="s">
        <v>4</v>
      </c>
      <c r="G7458">
        <v>0</v>
      </c>
      <c r="H7458">
        <v>205718.078125</v>
      </c>
      <c r="I7458">
        <v>198294.453125</v>
      </c>
      <c r="J7458">
        <v>0</v>
      </c>
      <c r="L7458" s="26">
        <v>51501</v>
      </c>
      <c r="M7458">
        <v>17</v>
      </c>
      <c r="N7458">
        <v>233282.078125</v>
      </c>
    </row>
    <row r="7459" spans="1:14" x14ac:dyDescent="0.25">
      <c r="A7459" s="21" t="str">
        <f t="shared" si="116"/>
        <v>MOW M2C CAAG_2041</v>
      </c>
      <c r="B7459" t="s">
        <v>130</v>
      </c>
      <c r="C7459" t="s">
        <v>84</v>
      </c>
      <c r="D7459" t="s">
        <v>22</v>
      </c>
      <c r="E7459" t="s">
        <v>5</v>
      </c>
      <c r="F7459" t="s">
        <v>4</v>
      </c>
      <c r="G7459">
        <v>0</v>
      </c>
      <c r="H7459">
        <v>212967.484375</v>
      </c>
      <c r="I7459">
        <v>194665.484375</v>
      </c>
      <c r="J7459">
        <v>0</v>
      </c>
      <c r="L7459" s="26">
        <v>51866</v>
      </c>
      <c r="M7459">
        <v>18</v>
      </c>
      <c r="N7459">
        <v>220903.1875</v>
      </c>
    </row>
    <row r="7460" spans="1:14" x14ac:dyDescent="0.25">
      <c r="A7460" s="21" t="str">
        <f t="shared" si="116"/>
        <v>MOW M2C CAAG_2042</v>
      </c>
      <c r="B7460" t="s">
        <v>130</v>
      </c>
      <c r="C7460" t="s">
        <v>84</v>
      </c>
      <c r="D7460" t="s">
        <v>22</v>
      </c>
      <c r="E7460" t="s">
        <v>5</v>
      </c>
      <c r="F7460" t="s">
        <v>4</v>
      </c>
      <c r="G7460">
        <v>0</v>
      </c>
      <c r="H7460">
        <v>214245.875</v>
      </c>
      <c r="I7460">
        <v>191696.65625</v>
      </c>
      <c r="J7460">
        <v>0</v>
      </c>
      <c r="L7460" s="26">
        <v>52231</v>
      </c>
      <c r="M7460">
        <v>19</v>
      </c>
      <c r="N7460">
        <v>200760.828125</v>
      </c>
    </row>
    <row r="7461" spans="1:14" x14ac:dyDescent="0.25">
      <c r="A7461" s="21" t="str">
        <f t="shared" si="116"/>
        <v>MOW M2C CAAG_2043</v>
      </c>
      <c r="B7461" t="s">
        <v>130</v>
      </c>
      <c r="C7461" t="s">
        <v>84</v>
      </c>
      <c r="D7461" t="s">
        <v>22</v>
      </c>
      <c r="E7461" t="s">
        <v>5</v>
      </c>
      <c r="F7461" t="s">
        <v>4</v>
      </c>
      <c r="G7461">
        <v>0</v>
      </c>
      <c r="H7461">
        <v>220594.234375</v>
      </c>
      <c r="I7461">
        <v>188838.234375</v>
      </c>
      <c r="J7461">
        <v>0</v>
      </c>
      <c r="L7461" s="26">
        <v>52596</v>
      </c>
      <c r="M7461">
        <v>20</v>
      </c>
      <c r="N7461">
        <v>208153.78125</v>
      </c>
    </row>
    <row r="7462" spans="1:14" x14ac:dyDescent="0.25">
      <c r="A7462" s="21" t="str">
        <f t="shared" si="116"/>
        <v>MOW M2C CAAG_2024</v>
      </c>
      <c r="B7462" t="s">
        <v>130</v>
      </c>
      <c r="C7462" t="s">
        <v>84</v>
      </c>
      <c r="D7462" t="s">
        <v>22</v>
      </c>
      <c r="E7462" t="s">
        <v>5</v>
      </c>
      <c r="F7462" t="s">
        <v>32</v>
      </c>
      <c r="G7462">
        <v>189100.46875</v>
      </c>
      <c r="H7462">
        <v>81692.578125</v>
      </c>
      <c r="I7462">
        <v>15499.482421875</v>
      </c>
      <c r="J7462">
        <v>0</v>
      </c>
      <c r="L7462" s="26">
        <v>45657</v>
      </c>
      <c r="M7462">
        <v>1</v>
      </c>
      <c r="N7462">
        <v>105479.078125</v>
      </c>
    </row>
    <row r="7463" spans="1:14" x14ac:dyDescent="0.25">
      <c r="A7463" s="21" t="str">
        <f t="shared" si="116"/>
        <v>MOW M2C CAAG_2025</v>
      </c>
      <c r="B7463" t="s">
        <v>130</v>
      </c>
      <c r="C7463" t="s">
        <v>84</v>
      </c>
      <c r="D7463" t="s">
        <v>22</v>
      </c>
      <c r="E7463" t="s">
        <v>5</v>
      </c>
      <c r="F7463" t="s">
        <v>32</v>
      </c>
      <c r="G7463">
        <v>204197.25</v>
      </c>
      <c r="H7463">
        <v>88198.15625</v>
      </c>
      <c r="I7463">
        <v>43533.515625</v>
      </c>
      <c r="J7463">
        <v>0</v>
      </c>
      <c r="L7463" s="26">
        <v>46022</v>
      </c>
      <c r="M7463">
        <v>2</v>
      </c>
      <c r="N7463">
        <v>106607.640625</v>
      </c>
    </row>
    <row r="7464" spans="1:14" x14ac:dyDescent="0.25">
      <c r="A7464" s="21" t="str">
        <f t="shared" si="116"/>
        <v>MOW M2C CAAG_2026</v>
      </c>
      <c r="B7464" t="s">
        <v>130</v>
      </c>
      <c r="C7464" t="s">
        <v>84</v>
      </c>
      <c r="D7464" t="s">
        <v>22</v>
      </c>
      <c r="E7464" t="s">
        <v>5</v>
      </c>
      <c r="F7464" t="s">
        <v>32</v>
      </c>
      <c r="G7464">
        <v>219276.34375</v>
      </c>
      <c r="H7464">
        <v>99641.0390625</v>
      </c>
      <c r="I7464">
        <v>47211.59375</v>
      </c>
      <c r="J7464">
        <v>0</v>
      </c>
      <c r="L7464" s="26">
        <v>46387</v>
      </c>
      <c r="M7464">
        <v>3</v>
      </c>
      <c r="N7464">
        <v>110698.125</v>
      </c>
    </row>
    <row r="7465" spans="1:14" x14ac:dyDescent="0.25">
      <c r="A7465" s="21" t="str">
        <f t="shared" si="116"/>
        <v>MOW M2C CAAG_2027</v>
      </c>
      <c r="B7465" t="s">
        <v>130</v>
      </c>
      <c r="C7465" t="s">
        <v>84</v>
      </c>
      <c r="D7465" t="s">
        <v>22</v>
      </c>
      <c r="E7465" t="s">
        <v>5</v>
      </c>
      <c r="F7465" t="s">
        <v>32</v>
      </c>
      <c r="G7465">
        <v>230496.265625</v>
      </c>
      <c r="H7465">
        <v>100906.2578125</v>
      </c>
      <c r="I7465">
        <v>50799.19921875</v>
      </c>
      <c r="J7465">
        <v>0</v>
      </c>
      <c r="L7465" s="26">
        <v>46752</v>
      </c>
      <c r="M7465">
        <v>4</v>
      </c>
      <c r="N7465">
        <v>110611.7109375</v>
      </c>
    </row>
    <row r="7466" spans="1:14" x14ac:dyDescent="0.25">
      <c r="A7466" s="21" t="str">
        <f t="shared" si="116"/>
        <v>MOW M2C CAAG_2028</v>
      </c>
      <c r="B7466" t="s">
        <v>130</v>
      </c>
      <c r="C7466" t="s">
        <v>84</v>
      </c>
      <c r="D7466" t="s">
        <v>22</v>
      </c>
      <c r="E7466" t="s">
        <v>5</v>
      </c>
      <c r="F7466" t="s">
        <v>32</v>
      </c>
      <c r="G7466">
        <v>238907.859375</v>
      </c>
      <c r="H7466">
        <v>110408.484375</v>
      </c>
      <c r="I7466">
        <v>54535.296875</v>
      </c>
      <c r="J7466">
        <v>0</v>
      </c>
      <c r="L7466" s="26">
        <v>47118</v>
      </c>
      <c r="M7466">
        <v>5</v>
      </c>
      <c r="N7466">
        <v>117659.9453125</v>
      </c>
    </row>
    <row r="7467" spans="1:14" x14ac:dyDescent="0.25">
      <c r="A7467" s="21" t="str">
        <f t="shared" si="116"/>
        <v>MOW M2C CAAG_2029</v>
      </c>
      <c r="B7467" t="s">
        <v>130</v>
      </c>
      <c r="C7467" t="s">
        <v>84</v>
      </c>
      <c r="D7467" t="s">
        <v>22</v>
      </c>
      <c r="E7467" t="s">
        <v>5</v>
      </c>
      <c r="F7467" t="s">
        <v>32</v>
      </c>
      <c r="G7467">
        <v>246828.921875</v>
      </c>
      <c r="H7467">
        <v>121312.7265625</v>
      </c>
      <c r="I7467">
        <v>56837.07421875</v>
      </c>
      <c r="J7467">
        <v>0</v>
      </c>
      <c r="L7467" s="26">
        <v>47483</v>
      </c>
      <c r="M7467">
        <v>6</v>
      </c>
      <c r="N7467">
        <v>125876.046875</v>
      </c>
    </row>
    <row r="7468" spans="1:14" x14ac:dyDescent="0.25">
      <c r="A7468" s="21" t="str">
        <f t="shared" si="116"/>
        <v>MOW M2C CAAG_2030</v>
      </c>
      <c r="B7468" t="s">
        <v>130</v>
      </c>
      <c r="C7468" t="s">
        <v>84</v>
      </c>
      <c r="D7468" t="s">
        <v>22</v>
      </c>
      <c r="E7468" t="s">
        <v>5</v>
      </c>
      <c r="F7468" t="s">
        <v>32</v>
      </c>
      <c r="G7468">
        <v>255533.296875</v>
      </c>
      <c r="H7468">
        <v>129227.9140625</v>
      </c>
      <c r="I7468">
        <v>62349.9765625</v>
      </c>
      <c r="J7468">
        <v>0</v>
      </c>
      <c r="L7468" s="26">
        <v>47848</v>
      </c>
      <c r="M7468">
        <v>7</v>
      </c>
      <c r="N7468">
        <v>133061.375</v>
      </c>
    </row>
    <row r="7469" spans="1:14" x14ac:dyDescent="0.25">
      <c r="A7469" s="21" t="str">
        <f t="shared" si="116"/>
        <v>MOW M2C CAAG_2031</v>
      </c>
      <c r="B7469" t="s">
        <v>130</v>
      </c>
      <c r="C7469" t="s">
        <v>84</v>
      </c>
      <c r="D7469" t="s">
        <v>22</v>
      </c>
      <c r="E7469" t="s">
        <v>5</v>
      </c>
      <c r="F7469" t="s">
        <v>32</v>
      </c>
      <c r="G7469">
        <v>259902.828125</v>
      </c>
      <c r="H7469">
        <v>115774.28125</v>
      </c>
      <c r="I7469">
        <v>60166.375</v>
      </c>
      <c r="J7469">
        <v>27125.732421875</v>
      </c>
      <c r="L7469" s="26">
        <v>48213</v>
      </c>
      <c r="M7469">
        <v>8</v>
      </c>
      <c r="N7469">
        <v>134871.65625</v>
      </c>
    </row>
    <row r="7470" spans="1:14" x14ac:dyDescent="0.25">
      <c r="A7470" s="21" t="str">
        <f t="shared" si="116"/>
        <v>MOW M2C CAAG_2032</v>
      </c>
      <c r="B7470" t="s">
        <v>130</v>
      </c>
      <c r="C7470" t="s">
        <v>84</v>
      </c>
      <c r="D7470" t="s">
        <v>22</v>
      </c>
      <c r="E7470" t="s">
        <v>5</v>
      </c>
      <c r="F7470" t="s">
        <v>32</v>
      </c>
      <c r="G7470">
        <v>268454.3125</v>
      </c>
      <c r="H7470">
        <v>122126.1171875</v>
      </c>
      <c r="I7470">
        <v>61382.828125</v>
      </c>
      <c r="J7470">
        <v>0</v>
      </c>
      <c r="L7470" s="26">
        <v>48579</v>
      </c>
      <c r="M7470">
        <v>9</v>
      </c>
      <c r="N7470">
        <v>137180.4375</v>
      </c>
    </row>
    <row r="7471" spans="1:14" x14ac:dyDescent="0.25">
      <c r="A7471" s="21" t="str">
        <f t="shared" si="116"/>
        <v>MOW M2C CAAG_2033</v>
      </c>
      <c r="B7471" t="s">
        <v>130</v>
      </c>
      <c r="C7471" t="s">
        <v>84</v>
      </c>
      <c r="D7471" t="s">
        <v>22</v>
      </c>
      <c r="E7471" t="s">
        <v>5</v>
      </c>
      <c r="F7471" t="s">
        <v>32</v>
      </c>
      <c r="G7471">
        <v>279679.09375</v>
      </c>
      <c r="H7471">
        <v>121710.171875</v>
      </c>
      <c r="I7471">
        <v>64018.3671875</v>
      </c>
      <c r="J7471">
        <v>0</v>
      </c>
      <c r="L7471" s="26">
        <v>48944</v>
      </c>
      <c r="M7471">
        <v>10</v>
      </c>
      <c r="N7471">
        <v>131599.421875</v>
      </c>
    </row>
    <row r="7472" spans="1:14" x14ac:dyDescent="0.25">
      <c r="A7472" s="21" t="str">
        <f t="shared" si="116"/>
        <v>MOW M2C CAAG_2034</v>
      </c>
      <c r="B7472" t="s">
        <v>130</v>
      </c>
      <c r="C7472" t="s">
        <v>84</v>
      </c>
      <c r="D7472" t="s">
        <v>22</v>
      </c>
      <c r="E7472" t="s">
        <v>5</v>
      </c>
      <c r="F7472" t="s">
        <v>32</v>
      </c>
      <c r="G7472">
        <v>290426.71875</v>
      </c>
      <c r="H7472">
        <v>122144.625</v>
      </c>
      <c r="I7472">
        <v>66291.109375</v>
      </c>
      <c r="J7472">
        <v>0</v>
      </c>
      <c r="L7472" s="26">
        <v>49309</v>
      </c>
      <c r="M7472">
        <v>11</v>
      </c>
      <c r="N7472">
        <v>128911.0625</v>
      </c>
    </row>
    <row r="7473" spans="1:14" x14ac:dyDescent="0.25">
      <c r="A7473" s="21" t="str">
        <f t="shared" si="116"/>
        <v>MOW M2C CAAG_2035</v>
      </c>
      <c r="B7473" t="s">
        <v>130</v>
      </c>
      <c r="C7473" t="s">
        <v>84</v>
      </c>
      <c r="D7473" t="s">
        <v>22</v>
      </c>
      <c r="E7473" t="s">
        <v>5</v>
      </c>
      <c r="F7473" t="s">
        <v>32</v>
      </c>
      <c r="G7473">
        <v>302394.375</v>
      </c>
      <c r="H7473">
        <v>118242.0625</v>
      </c>
      <c r="I7473">
        <v>67375.546875</v>
      </c>
      <c r="J7473">
        <v>0</v>
      </c>
      <c r="L7473" s="26">
        <v>49674</v>
      </c>
      <c r="M7473">
        <v>12</v>
      </c>
      <c r="N7473">
        <v>121991.890625</v>
      </c>
    </row>
    <row r="7474" spans="1:14" x14ac:dyDescent="0.25">
      <c r="A7474" s="21" t="str">
        <f t="shared" si="116"/>
        <v>MOW M2C CAAG_2036</v>
      </c>
      <c r="B7474" t="s">
        <v>130</v>
      </c>
      <c r="C7474" t="s">
        <v>84</v>
      </c>
      <c r="D7474" t="s">
        <v>22</v>
      </c>
      <c r="E7474" t="s">
        <v>5</v>
      </c>
      <c r="F7474" t="s">
        <v>32</v>
      </c>
      <c r="G7474">
        <v>314773.5625</v>
      </c>
      <c r="H7474">
        <v>108061.65625</v>
      </c>
      <c r="I7474">
        <v>70385.5390625</v>
      </c>
      <c r="J7474">
        <v>0</v>
      </c>
      <c r="L7474" s="26">
        <v>50040</v>
      </c>
      <c r="M7474">
        <v>13</v>
      </c>
      <c r="N7474">
        <v>109334.8125</v>
      </c>
    </row>
    <row r="7475" spans="1:14" x14ac:dyDescent="0.25">
      <c r="A7475" s="21" t="str">
        <f t="shared" si="116"/>
        <v>MOW M2C CAAG_2037</v>
      </c>
      <c r="B7475" t="s">
        <v>130</v>
      </c>
      <c r="C7475" t="s">
        <v>84</v>
      </c>
      <c r="D7475" t="s">
        <v>22</v>
      </c>
      <c r="E7475" t="s">
        <v>5</v>
      </c>
      <c r="F7475" t="s">
        <v>32</v>
      </c>
      <c r="G7475">
        <v>326075.09375</v>
      </c>
      <c r="H7475">
        <v>114070.1875</v>
      </c>
      <c r="I7475">
        <v>71932.90625</v>
      </c>
      <c r="J7475">
        <v>0</v>
      </c>
      <c r="L7475" s="26">
        <v>50405</v>
      </c>
      <c r="M7475">
        <v>14</v>
      </c>
      <c r="N7475">
        <v>148372.375</v>
      </c>
    </row>
    <row r="7476" spans="1:14" x14ac:dyDescent="0.25">
      <c r="A7476" s="21" t="str">
        <f t="shared" si="116"/>
        <v>MOW M2C CAAG_2038</v>
      </c>
      <c r="B7476" t="s">
        <v>130</v>
      </c>
      <c r="C7476" t="s">
        <v>84</v>
      </c>
      <c r="D7476" t="s">
        <v>22</v>
      </c>
      <c r="E7476" t="s">
        <v>5</v>
      </c>
      <c r="F7476" t="s">
        <v>32</v>
      </c>
      <c r="G7476">
        <v>338127.1875</v>
      </c>
      <c r="H7476">
        <v>106181.171875</v>
      </c>
      <c r="I7476">
        <v>72653.8125</v>
      </c>
      <c r="J7476">
        <v>0</v>
      </c>
      <c r="L7476" s="26">
        <v>50770</v>
      </c>
      <c r="M7476">
        <v>15</v>
      </c>
      <c r="N7476">
        <v>115405.2109375</v>
      </c>
    </row>
    <row r="7477" spans="1:14" x14ac:dyDescent="0.25">
      <c r="A7477" s="21" t="str">
        <f t="shared" si="116"/>
        <v>MOW M2C CAAG_2039</v>
      </c>
      <c r="B7477" t="s">
        <v>130</v>
      </c>
      <c r="C7477" t="s">
        <v>84</v>
      </c>
      <c r="D7477" t="s">
        <v>22</v>
      </c>
      <c r="E7477" t="s">
        <v>5</v>
      </c>
      <c r="F7477" t="s">
        <v>32</v>
      </c>
      <c r="G7477">
        <v>355622.09375</v>
      </c>
      <c r="H7477">
        <v>54274.7421875</v>
      </c>
      <c r="I7477">
        <v>75687.7265625</v>
      </c>
      <c r="J7477">
        <v>0</v>
      </c>
      <c r="L7477" s="26">
        <v>51135</v>
      </c>
      <c r="M7477">
        <v>16</v>
      </c>
      <c r="N7477">
        <v>30444.306640625</v>
      </c>
    </row>
    <row r="7478" spans="1:14" x14ac:dyDescent="0.25">
      <c r="A7478" s="21" t="str">
        <f t="shared" si="116"/>
        <v>MOW M2C CAAG_2040</v>
      </c>
      <c r="B7478" t="s">
        <v>130</v>
      </c>
      <c r="C7478" t="s">
        <v>84</v>
      </c>
      <c r="D7478" t="s">
        <v>22</v>
      </c>
      <c r="E7478" t="s">
        <v>5</v>
      </c>
      <c r="F7478" t="s">
        <v>32</v>
      </c>
      <c r="G7478">
        <v>366219.4375</v>
      </c>
      <c r="H7478">
        <v>53370.66796875</v>
      </c>
      <c r="I7478">
        <v>54972.7578125</v>
      </c>
      <c r="J7478">
        <v>133313.8125</v>
      </c>
      <c r="L7478" s="26">
        <v>51501</v>
      </c>
      <c r="M7478">
        <v>17</v>
      </c>
      <c r="N7478">
        <v>25453.091796875</v>
      </c>
    </row>
    <row r="7479" spans="1:14" x14ac:dyDescent="0.25">
      <c r="A7479" s="21" t="str">
        <f t="shared" si="116"/>
        <v>MOW M2C CAAG_2041</v>
      </c>
      <c r="B7479" t="s">
        <v>130</v>
      </c>
      <c r="C7479" t="s">
        <v>84</v>
      </c>
      <c r="D7479" t="s">
        <v>22</v>
      </c>
      <c r="E7479" t="s">
        <v>5</v>
      </c>
      <c r="F7479" t="s">
        <v>32</v>
      </c>
      <c r="G7479">
        <v>375933.28125</v>
      </c>
      <c r="H7479">
        <v>53841.796875</v>
      </c>
      <c r="I7479">
        <v>54206.16796875</v>
      </c>
      <c r="J7479">
        <v>0</v>
      </c>
      <c r="L7479" s="26">
        <v>51866</v>
      </c>
      <c r="M7479">
        <v>18</v>
      </c>
      <c r="N7479">
        <v>23738.63671875</v>
      </c>
    </row>
    <row r="7480" spans="1:14" x14ac:dyDescent="0.25">
      <c r="A7480" s="21" t="str">
        <f t="shared" si="116"/>
        <v>MOW M2C CAAG_2042</v>
      </c>
      <c r="B7480" t="s">
        <v>130</v>
      </c>
      <c r="C7480" t="s">
        <v>84</v>
      </c>
      <c r="D7480" t="s">
        <v>22</v>
      </c>
      <c r="E7480" t="s">
        <v>5</v>
      </c>
      <c r="F7480" t="s">
        <v>32</v>
      </c>
      <c r="G7480">
        <v>387701.34375</v>
      </c>
      <c r="H7480">
        <v>52063.4453125</v>
      </c>
      <c r="I7480">
        <v>54454.33984375</v>
      </c>
      <c r="J7480">
        <v>0</v>
      </c>
      <c r="L7480" s="26">
        <v>52231</v>
      </c>
      <c r="M7480">
        <v>19</v>
      </c>
      <c r="N7480">
        <v>20660.83203125</v>
      </c>
    </row>
    <row r="7481" spans="1:14" x14ac:dyDescent="0.25">
      <c r="A7481" s="21" t="str">
        <f t="shared" si="116"/>
        <v>MOW M2C CAAG_2043</v>
      </c>
      <c r="B7481" t="s">
        <v>130</v>
      </c>
      <c r="C7481" t="s">
        <v>84</v>
      </c>
      <c r="D7481" t="s">
        <v>22</v>
      </c>
      <c r="E7481" t="s">
        <v>5</v>
      </c>
      <c r="F7481" t="s">
        <v>32</v>
      </c>
      <c r="G7481">
        <v>398459.59375</v>
      </c>
      <c r="H7481">
        <v>54980.69921875</v>
      </c>
      <c r="I7481">
        <v>177415.3125</v>
      </c>
      <c r="J7481">
        <v>0</v>
      </c>
      <c r="L7481" s="26">
        <v>52596</v>
      </c>
      <c r="M7481">
        <v>20</v>
      </c>
      <c r="N7481">
        <v>21575.236328125</v>
      </c>
    </row>
    <row r="7482" spans="1:14" x14ac:dyDescent="0.25">
      <c r="A7482" s="21" t="str">
        <f t="shared" si="116"/>
        <v>MOW M2C CAAG_2024</v>
      </c>
      <c r="B7482" t="s">
        <v>130</v>
      </c>
      <c r="C7482" t="s">
        <v>84</v>
      </c>
      <c r="D7482" t="s">
        <v>22</v>
      </c>
      <c r="E7482" t="s">
        <v>5</v>
      </c>
      <c r="F7482" t="s">
        <v>8</v>
      </c>
      <c r="G7482">
        <v>0</v>
      </c>
      <c r="H7482">
        <v>0</v>
      </c>
      <c r="I7482">
        <v>0</v>
      </c>
      <c r="J7482">
        <v>0</v>
      </c>
      <c r="L7482" s="26">
        <v>45657</v>
      </c>
      <c r="M7482">
        <v>1</v>
      </c>
      <c r="N7482">
        <v>0</v>
      </c>
    </row>
    <row r="7483" spans="1:14" x14ac:dyDescent="0.25">
      <c r="A7483" s="21" t="str">
        <f t="shared" si="116"/>
        <v>MOW M2C CAAG_2025</v>
      </c>
      <c r="B7483" t="s">
        <v>130</v>
      </c>
      <c r="C7483" t="s">
        <v>84</v>
      </c>
      <c r="D7483" t="s">
        <v>22</v>
      </c>
      <c r="E7483" t="s">
        <v>5</v>
      </c>
      <c r="F7483" t="s">
        <v>8</v>
      </c>
      <c r="G7483">
        <v>0</v>
      </c>
      <c r="H7483">
        <v>0</v>
      </c>
      <c r="I7483">
        <v>0</v>
      </c>
      <c r="J7483">
        <v>0</v>
      </c>
      <c r="L7483" s="26">
        <v>46022</v>
      </c>
      <c r="M7483">
        <v>2</v>
      </c>
      <c r="N7483">
        <v>0</v>
      </c>
    </row>
    <row r="7484" spans="1:14" x14ac:dyDescent="0.25">
      <c r="A7484" s="21" t="str">
        <f t="shared" si="116"/>
        <v>MOW M2C CAAG_2026</v>
      </c>
      <c r="B7484" t="s">
        <v>130</v>
      </c>
      <c r="C7484" t="s">
        <v>84</v>
      </c>
      <c r="D7484" t="s">
        <v>22</v>
      </c>
      <c r="E7484" t="s">
        <v>5</v>
      </c>
      <c r="F7484" t="s">
        <v>8</v>
      </c>
      <c r="G7484">
        <v>0</v>
      </c>
      <c r="H7484">
        <v>0</v>
      </c>
      <c r="I7484">
        <v>0</v>
      </c>
      <c r="J7484">
        <v>0</v>
      </c>
      <c r="L7484" s="26">
        <v>46387</v>
      </c>
      <c r="M7484">
        <v>3</v>
      </c>
      <c r="N7484">
        <v>0</v>
      </c>
    </row>
    <row r="7485" spans="1:14" x14ac:dyDescent="0.25">
      <c r="A7485" s="21" t="str">
        <f t="shared" si="116"/>
        <v>MOW M2C CAAG_2027</v>
      </c>
      <c r="B7485" t="s">
        <v>130</v>
      </c>
      <c r="C7485" t="s">
        <v>84</v>
      </c>
      <c r="D7485" t="s">
        <v>22</v>
      </c>
      <c r="E7485" t="s">
        <v>5</v>
      </c>
      <c r="F7485" t="s">
        <v>8</v>
      </c>
      <c r="G7485">
        <v>0</v>
      </c>
      <c r="H7485">
        <v>0</v>
      </c>
      <c r="I7485">
        <v>0</v>
      </c>
      <c r="J7485">
        <v>0</v>
      </c>
      <c r="L7485" s="26">
        <v>46752</v>
      </c>
      <c r="M7485">
        <v>4</v>
      </c>
      <c r="N7485">
        <v>0</v>
      </c>
    </row>
    <row r="7486" spans="1:14" x14ac:dyDescent="0.25">
      <c r="A7486" s="21" t="str">
        <f t="shared" si="116"/>
        <v>MOW M2C CAAG_2028</v>
      </c>
      <c r="B7486" t="s">
        <v>130</v>
      </c>
      <c r="C7486" t="s">
        <v>84</v>
      </c>
      <c r="D7486" t="s">
        <v>22</v>
      </c>
      <c r="E7486" t="s">
        <v>5</v>
      </c>
      <c r="F7486" t="s">
        <v>8</v>
      </c>
      <c r="G7486">
        <v>0</v>
      </c>
      <c r="H7486">
        <v>0</v>
      </c>
      <c r="I7486">
        <v>0</v>
      </c>
      <c r="J7486">
        <v>0</v>
      </c>
      <c r="L7486" s="26">
        <v>47118</v>
      </c>
      <c r="M7486">
        <v>5</v>
      </c>
      <c r="N7486">
        <v>0</v>
      </c>
    </row>
    <row r="7487" spans="1:14" x14ac:dyDescent="0.25">
      <c r="A7487" s="21" t="str">
        <f t="shared" si="116"/>
        <v>MOW M2C CAAG_2029</v>
      </c>
      <c r="B7487" t="s">
        <v>130</v>
      </c>
      <c r="C7487" t="s">
        <v>84</v>
      </c>
      <c r="D7487" t="s">
        <v>22</v>
      </c>
      <c r="E7487" t="s">
        <v>5</v>
      </c>
      <c r="F7487" t="s">
        <v>8</v>
      </c>
      <c r="G7487">
        <v>0</v>
      </c>
      <c r="H7487">
        <v>0</v>
      </c>
      <c r="I7487">
        <v>0</v>
      </c>
      <c r="J7487">
        <v>0</v>
      </c>
      <c r="L7487" s="26">
        <v>47483</v>
      </c>
      <c r="M7487">
        <v>6</v>
      </c>
      <c r="N7487">
        <v>0</v>
      </c>
    </row>
    <row r="7488" spans="1:14" x14ac:dyDescent="0.25">
      <c r="A7488" s="21" t="str">
        <f t="shared" si="116"/>
        <v>MOW M2C CAAG_2030</v>
      </c>
      <c r="B7488" t="s">
        <v>130</v>
      </c>
      <c r="C7488" t="s">
        <v>84</v>
      </c>
      <c r="D7488" t="s">
        <v>22</v>
      </c>
      <c r="E7488" t="s">
        <v>5</v>
      </c>
      <c r="F7488" t="s">
        <v>8</v>
      </c>
      <c r="G7488">
        <v>0</v>
      </c>
      <c r="H7488">
        <v>0</v>
      </c>
      <c r="I7488">
        <v>0</v>
      </c>
      <c r="J7488">
        <v>0</v>
      </c>
      <c r="L7488" s="26">
        <v>47848</v>
      </c>
      <c r="M7488">
        <v>7</v>
      </c>
      <c r="N7488">
        <v>0</v>
      </c>
    </row>
    <row r="7489" spans="1:14" x14ac:dyDescent="0.25">
      <c r="A7489" s="21" t="str">
        <f t="shared" si="116"/>
        <v>MOW M2C CAAG_2031</v>
      </c>
      <c r="B7489" t="s">
        <v>130</v>
      </c>
      <c r="C7489" t="s">
        <v>84</v>
      </c>
      <c r="D7489" t="s">
        <v>22</v>
      </c>
      <c r="E7489" t="s">
        <v>5</v>
      </c>
      <c r="F7489" t="s">
        <v>8</v>
      </c>
      <c r="G7489">
        <v>0</v>
      </c>
      <c r="H7489">
        <v>0</v>
      </c>
      <c r="I7489">
        <v>0</v>
      </c>
      <c r="J7489">
        <v>0</v>
      </c>
      <c r="L7489" s="26">
        <v>48213</v>
      </c>
      <c r="M7489">
        <v>8</v>
      </c>
      <c r="N7489">
        <v>0</v>
      </c>
    </row>
    <row r="7490" spans="1:14" x14ac:dyDescent="0.25">
      <c r="A7490" s="21" t="str">
        <f t="shared" ref="A7490:A7553" si="117">B7490&amp;" "&amp;D7490&amp;" "&amp;C7490&amp;"_"&amp;YEAR(L7490)</f>
        <v>MOW M2C CAAG_2032</v>
      </c>
      <c r="B7490" t="s">
        <v>130</v>
      </c>
      <c r="C7490" t="s">
        <v>84</v>
      </c>
      <c r="D7490" t="s">
        <v>22</v>
      </c>
      <c r="E7490" t="s">
        <v>5</v>
      </c>
      <c r="F7490" t="s">
        <v>8</v>
      </c>
      <c r="G7490">
        <v>0</v>
      </c>
      <c r="H7490">
        <v>0</v>
      </c>
      <c r="I7490">
        <v>0</v>
      </c>
      <c r="J7490">
        <v>0</v>
      </c>
      <c r="L7490" s="26">
        <v>48579</v>
      </c>
      <c r="M7490">
        <v>9</v>
      </c>
      <c r="N7490">
        <v>0</v>
      </c>
    </row>
    <row r="7491" spans="1:14" x14ac:dyDescent="0.25">
      <c r="A7491" s="21" t="str">
        <f t="shared" si="117"/>
        <v>MOW M2C CAAG_2033</v>
      </c>
      <c r="B7491" t="s">
        <v>130</v>
      </c>
      <c r="C7491" t="s">
        <v>84</v>
      </c>
      <c r="D7491" t="s">
        <v>22</v>
      </c>
      <c r="E7491" t="s">
        <v>5</v>
      </c>
      <c r="F7491" t="s">
        <v>8</v>
      </c>
      <c r="G7491">
        <v>0</v>
      </c>
      <c r="H7491">
        <v>0</v>
      </c>
      <c r="I7491">
        <v>0</v>
      </c>
      <c r="J7491">
        <v>0</v>
      </c>
      <c r="L7491" s="26">
        <v>48944</v>
      </c>
      <c r="M7491">
        <v>10</v>
      </c>
      <c r="N7491">
        <v>0</v>
      </c>
    </row>
    <row r="7492" spans="1:14" x14ac:dyDescent="0.25">
      <c r="A7492" s="21" t="str">
        <f t="shared" si="117"/>
        <v>MOW M2C CAAG_2034</v>
      </c>
      <c r="B7492" t="s">
        <v>130</v>
      </c>
      <c r="C7492" t="s">
        <v>84</v>
      </c>
      <c r="D7492" t="s">
        <v>22</v>
      </c>
      <c r="E7492" t="s">
        <v>5</v>
      </c>
      <c r="F7492" t="s">
        <v>8</v>
      </c>
      <c r="G7492">
        <v>0</v>
      </c>
      <c r="H7492">
        <v>0</v>
      </c>
      <c r="I7492">
        <v>0</v>
      </c>
      <c r="J7492">
        <v>0</v>
      </c>
      <c r="L7492" s="26">
        <v>49309</v>
      </c>
      <c r="M7492">
        <v>11</v>
      </c>
      <c r="N7492">
        <v>0</v>
      </c>
    </row>
    <row r="7493" spans="1:14" x14ac:dyDescent="0.25">
      <c r="A7493" s="21" t="str">
        <f t="shared" si="117"/>
        <v>MOW M2C CAAG_2035</v>
      </c>
      <c r="B7493" t="s">
        <v>130</v>
      </c>
      <c r="C7493" t="s">
        <v>84</v>
      </c>
      <c r="D7493" t="s">
        <v>22</v>
      </c>
      <c r="E7493" t="s">
        <v>5</v>
      </c>
      <c r="F7493" t="s">
        <v>8</v>
      </c>
      <c r="G7493">
        <v>0</v>
      </c>
      <c r="H7493">
        <v>0</v>
      </c>
      <c r="I7493">
        <v>0</v>
      </c>
      <c r="J7493">
        <v>0</v>
      </c>
      <c r="L7493" s="26">
        <v>49674</v>
      </c>
      <c r="M7493">
        <v>12</v>
      </c>
      <c r="N7493">
        <v>0</v>
      </c>
    </row>
    <row r="7494" spans="1:14" x14ac:dyDescent="0.25">
      <c r="A7494" s="21" t="str">
        <f t="shared" si="117"/>
        <v>MOW M2C CAAG_2036</v>
      </c>
      <c r="B7494" t="s">
        <v>130</v>
      </c>
      <c r="C7494" t="s">
        <v>84</v>
      </c>
      <c r="D7494" t="s">
        <v>22</v>
      </c>
      <c r="E7494" t="s">
        <v>5</v>
      </c>
      <c r="F7494" t="s">
        <v>8</v>
      </c>
      <c r="G7494">
        <v>0</v>
      </c>
      <c r="H7494">
        <v>0</v>
      </c>
      <c r="I7494">
        <v>0</v>
      </c>
      <c r="J7494">
        <v>0</v>
      </c>
      <c r="L7494" s="26">
        <v>50040</v>
      </c>
      <c r="M7494">
        <v>13</v>
      </c>
      <c r="N7494">
        <v>0</v>
      </c>
    </row>
    <row r="7495" spans="1:14" x14ac:dyDescent="0.25">
      <c r="A7495" s="21" t="str">
        <f t="shared" si="117"/>
        <v>MOW M2C CAAG_2037</v>
      </c>
      <c r="B7495" t="s">
        <v>130</v>
      </c>
      <c r="C7495" t="s">
        <v>84</v>
      </c>
      <c r="D7495" t="s">
        <v>22</v>
      </c>
      <c r="E7495" t="s">
        <v>5</v>
      </c>
      <c r="F7495" t="s">
        <v>8</v>
      </c>
      <c r="G7495">
        <v>0</v>
      </c>
      <c r="H7495">
        <v>0</v>
      </c>
      <c r="I7495">
        <v>0</v>
      </c>
      <c r="J7495">
        <v>0</v>
      </c>
      <c r="L7495" s="26">
        <v>50405</v>
      </c>
      <c r="M7495">
        <v>14</v>
      </c>
      <c r="N7495">
        <v>0</v>
      </c>
    </row>
    <row r="7496" spans="1:14" x14ac:dyDescent="0.25">
      <c r="A7496" s="21" t="str">
        <f t="shared" si="117"/>
        <v>MOW M2C CAAG_2038</v>
      </c>
      <c r="B7496" t="s">
        <v>130</v>
      </c>
      <c r="C7496" t="s">
        <v>84</v>
      </c>
      <c r="D7496" t="s">
        <v>22</v>
      </c>
      <c r="E7496" t="s">
        <v>5</v>
      </c>
      <c r="F7496" t="s">
        <v>8</v>
      </c>
      <c r="G7496">
        <v>0</v>
      </c>
      <c r="H7496">
        <v>0</v>
      </c>
      <c r="I7496">
        <v>0</v>
      </c>
      <c r="J7496">
        <v>0</v>
      </c>
      <c r="L7496" s="26">
        <v>50770</v>
      </c>
      <c r="M7496">
        <v>15</v>
      </c>
      <c r="N7496">
        <v>0</v>
      </c>
    </row>
    <row r="7497" spans="1:14" x14ac:dyDescent="0.25">
      <c r="A7497" s="21" t="str">
        <f t="shared" si="117"/>
        <v>MOW M2C CAAG_2039</v>
      </c>
      <c r="B7497" t="s">
        <v>130</v>
      </c>
      <c r="C7497" t="s">
        <v>84</v>
      </c>
      <c r="D7497" t="s">
        <v>22</v>
      </c>
      <c r="E7497" t="s">
        <v>5</v>
      </c>
      <c r="F7497" t="s">
        <v>8</v>
      </c>
      <c r="G7497">
        <v>0</v>
      </c>
      <c r="H7497">
        <v>0</v>
      </c>
      <c r="I7497">
        <v>0</v>
      </c>
      <c r="J7497">
        <v>0</v>
      </c>
      <c r="L7497" s="26">
        <v>51135</v>
      </c>
      <c r="M7497">
        <v>16</v>
      </c>
      <c r="N7497">
        <v>0</v>
      </c>
    </row>
    <row r="7498" spans="1:14" x14ac:dyDescent="0.25">
      <c r="A7498" s="21" t="str">
        <f t="shared" si="117"/>
        <v>MOW M2C CAAG_2040</v>
      </c>
      <c r="B7498" t="s">
        <v>130</v>
      </c>
      <c r="C7498" t="s">
        <v>84</v>
      </c>
      <c r="D7498" t="s">
        <v>22</v>
      </c>
      <c r="E7498" t="s">
        <v>5</v>
      </c>
      <c r="F7498" t="s">
        <v>8</v>
      </c>
      <c r="G7498">
        <v>0</v>
      </c>
      <c r="H7498">
        <v>0</v>
      </c>
      <c r="I7498">
        <v>0</v>
      </c>
      <c r="J7498">
        <v>0</v>
      </c>
      <c r="L7498" s="26">
        <v>51501</v>
      </c>
      <c r="M7498">
        <v>17</v>
      </c>
      <c r="N7498">
        <v>0</v>
      </c>
    </row>
    <row r="7499" spans="1:14" x14ac:dyDescent="0.25">
      <c r="A7499" s="21" t="str">
        <f t="shared" si="117"/>
        <v>MOW M2C CAAG_2041</v>
      </c>
      <c r="B7499" t="s">
        <v>130</v>
      </c>
      <c r="C7499" t="s">
        <v>84</v>
      </c>
      <c r="D7499" t="s">
        <v>22</v>
      </c>
      <c r="E7499" t="s">
        <v>5</v>
      </c>
      <c r="F7499" t="s">
        <v>8</v>
      </c>
      <c r="G7499">
        <v>0</v>
      </c>
      <c r="H7499">
        <v>0</v>
      </c>
      <c r="I7499">
        <v>0</v>
      </c>
      <c r="J7499">
        <v>0</v>
      </c>
      <c r="L7499" s="26">
        <v>51866</v>
      </c>
      <c r="M7499">
        <v>18</v>
      </c>
      <c r="N7499">
        <v>0</v>
      </c>
    </row>
    <row r="7500" spans="1:14" x14ac:dyDescent="0.25">
      <c r="A7500" s="21" t="str">
        <f t="shared" si="117"/>
        <v>MOW M2C CAAG_2042</v>
      </c>
      <c r="B7500" t="s">
        <v>130</v>
      </c>
      <c r="C7500" t="s">
        <v>84</v>
      </c>
      <c r="D7500" t="s">
        <v>22</v>
      </c>
      <c r="E7500" t="s">
        <v>5</v>
      </c>
      <c r="F7500" t="s">
        <v>8</v>
      </c>
      <c r="G7500">
        <v>0</v>
      </c>
      <c r="H7500">
        <v>0</v>
      </c>
      <c r="I7500">
        <v>0</v>
      </c>
      <c r="J7500">
        <v>0</v>
      </c>
      <c r="L7500" s="26">
        <v>52231</v>
      </c>
      <c r="M7500">
        <v>19</v>
      </c>
      <c r="N7500">
        <v>0</v>
      </c>
    </row>
    <row r="7501" spans="1:14" x14ac:dyDescent="0.25">
      <c r="A7501" s="21" t="str">
        <f t="shared" si="117"/>
        <v>MOW M2C CAAG_2043</v>
      </c>
      <c r="B7501" t="s">
        <v>130</v>
      </c>
      <c r="C7501" t="s">
        <v>84</v>
      </c>
      <c r="D7501" t="s">
        <v>22</v>
      </c>
      <c r="E7501" t="s">
        <v>5</v>
      </c>
      <c r="F7501" t="s">
        <v>8</v>
      </c>
      <c r="G7501">
        <v>0</v>
      </c>
      <c r="H7501">
        <v>0</v>
      </c>
      <c r="I7501">
        <v>0</v>
      </c>
      <c r="J7501">
        <v>0</v>
      </c>
      <c r="L7501" s="26">
        <v>52596</v>
      </c>
      <c r="M7501">
        <v>20</v>
      </c>
      <c r="N7501">
        <v>0</v>
      </c>
    </row>
    <row r="7502" spans="1:14" x14ac:dyDescent="0.25">
      <c r="A7502" s="21" t="str">
        <f t="shared" si="117"/>
        <v>MOW M2N CAAG_2024</v>
      </c>
      <c r="B7502" t="s">
        <v>130</v>
      </c>
      <c r="C7502" t="s">
        <v>84</v>
      </c>
      <c r="D7502" t="s">
        <v>23</v>
      </c>
      <c r="E7502" t="s">
        <v>29</v>
      </c>
      <c r="F7502" t="s">
        <v>28</v>
      </c>
      <c r="K7502">
        <v>0</v>
      </c>
      <c r="L7502" s="26">
        <v>45657</v>
      </c>
      <c r="M7502">
        <v>1</v>
      </c>
    </row>
    <row r="7503" spans="1:14" x14ac:dyDescent="0.25">
      <c r="A7503" s="21" t="str">
        <f t="shared" si="117"/>
        <v>MOW M2N CAAG_2025</v>
      </c>
      <c r="B7503" t="s">
        <v>130</v>
      </c>
      <c r="C7503" t="s">
        <v>84</v>
      </c>
      <c r="D7503" t="s">
        <v>23</v>
      </c>
      <c r="E7503" t="s">
        <v>29</v>
      </c>
      <c r="F7503" t="s">
        <v>28</v>
      </c>
      <c r="K7503">
        <v>0</v>
      </c>
      <c r="L7503" s="26">
        <v>46022</v>
      </c>
      <c r="M7503">
        <v>2</v>
      </c>
    </row>
    <row r="7504" spans="1:14" x14ac:dyDescent="0.25">
      <c r="A7504" s="21" t="str">
        <f t="shared" si="117"/>
        <v>MOW M2N CAAG_2026</v>
      </c>
      <c r="B7504" t="s">
        <v>130</v>
      </c>
      <c r="C7504" t="s">
        <v>84</v>
      </c>
      <c r="D7504" t="s">
        <v>23</v>
      </c>
      <c r="E7504" t="s">
        <v>29</v>
      </c>
      <c r="F7504" t="s">
        <v>28</v>
      </c>
      <c r="K7504">
        <v>0</v>
      </c>
      <c r="L7504" s="26">
        <v>46387</v>
      </c>
      <c r="M7504">
        <v>3</v>
      </c>
    </row>
    <row r="7505" spans="1:13" x14ac:dyDescent="0.25">
      <c r="A7505" s="21" t="str">
        <f t="shared" si="117"/>
        <v>MOW M2N CAAG_2027</v>
      </c>
      <c r="B7505" t="s">
        <v>130</v>
      </c>
      <c r="C7505" t="s">
        <v>84</v>
      </c>
      <c r="D7505" t="s">
        <v>23</v>
      </c>
      <c r="E7505" t="s">
        <v>29</v>
      </c>
      <c r="F7505" t="s">
        <v>28</v>
      </c>
      <c r="K7505">
        <v>0</v>
      </c>
      <c r="L7505" s="26">
        <v>46752</v>
      </c>
      <c r="M7505">
        <v>4</v>
      </c>
    </row>
    <row r="7506" spans="1:13" x14ac:dyDescent="0.25">
      <c r="A7506" s="21" t="str">
        <f t="shared" si="117"/>
        <v>MOW M2N CAAG_2028</v>
      </c>
      <c r="B7506" t="s">
        <v>130</v>
      </c>
      <c r="C7506" t="s">
        <v>84</v>
      </c>
      <c r="D7506" t="s">
        <v>23</v>
      </c>
      <c r="E7506" t="s">
        <v>29</v>
      </c>
      <c r="F7506" t="s">
        <v>28</v>
      </c>
      <c r="K7506">
        <v>0</v>
      </c>
      <c r="L7506" s="26">
        <v>47118</v>
      </c>
      <c r="M7506">
        <v>5</v>
      </c>
    </row>
    <row r="7507" spans="1:13" x14ac:dyDescent="0.25">
      <c r="A7507" s="21" t="str">
        <f t="shared" si="117"/>
        <v>MOW M2N CAAG_2029</v>
      </c>
      <c r="B7507" t="s">
        <v>130</v>
      </c>
      <c r="C7507" t="s">
        <v>84</v>
      </c>
      <c r="D7507" t="s">
        <v>23</v>
      </c>
      <c r="E7507" t="s">
        <v>29</v>
      </c>
      <c r="F7507" t="s">
        <v>28</v>
      </c>
      <c r="K7507">
        <v>0</v>
      </c>
      <c r="L7507" s="26">
        <v>47483</v>
      </c>
      <c r="M7507">
        <v>6</v>
      </c>
    </row>
    <row r="7508" spans="1:13" x14ac:dyDescent="0.25">
      <c r="A7508" s="21" t="str">
        <f t="shared" si="117"/>
        <v>MOW M2N CAAG_2030</v>
      </c>
      <c r="B7508" t="s">
        <v>130</v>
      </c>
      <c r="C7508" t="s">
        <v>84</v>
      </c>
      <c r="D7508" t="s">
        <v>23</v>
      </c>
      <c r="E7508" t="s">
        <v>29</v>
      </c>
      <c r="F7508" t="s">
        <v>28</v>
      </c>
      <c r="K7508">
        <v>0</v>
      </c>
      <c r="L7508" s="26">
        <v>47848</v>
      </c>
      <c r="M7508">
        <v>7</v>
      </c>
    </row>
    <row r="7509" spans="1:13" x14ac:dyDescent="0.25">
      <c r="A7509" s="21" t="str">
        <f t="shared" si="117"/>
        <v>MOW M2N CAAG_2031</v>
      </c>
      <c r="B7509" t="s">
        <v>130</v>
      </c>
      <c r="C7509" t="s">
        <v>84</v>
      </c>
      <c r="D7509" t="s">
        <v>23</v>
      </c>
      <c r="E7509" t="s">
        <v>29</v>
      </c>
      <c r="F7509" t="s">
        <v>28</v>
      </c>
      <c r="K7509">
        <v>0</v>
      </c>
      <c r="L7509" s="26">
        <v>48213</v>
      </c>
      <c r="M7509">
        <v>8</v>
      </c>
    </row>
    <row r="7510" spans="1:13" x14ac:dyDescent="0.25">
      <c r="A7510" s="21" t="str">
        <f t="shared" si="117"/>
        <v>MOW M2N CAAG_2032</v>
      </c>
      <c r="B7510" t="s">
        <v>130</v>
      </c>
      <c r="C7510" t="s">
        <v>84</v>
      </c>
      <c r="D7510" t="s">
        <v>23</v>
      </c>
      <c r="E7510" t="s">
        <v>29</v>
      </c>
      <c r="F7510" t="s">
        <v>28</v>
      </c>
      <c r="K7510">
        <v>0</v>
      </c>
      <c r="L7510" s="26">
        <v>48579</v>
      </c>
      <c r="M7510">
        <v>9</v>
      </c>
    </row>
    <row r="7511" spans="1:13" x14ac:dyDescent="0.25">
      <c r="A7511" s="21" t="str">
        <f t="shared" si="117"/>
        <v>MOW M2N CAAG_2033</v>
      </c>
      <c r="B7511" t="s">
        <v>130</v>
      </c>
      <c r="C7511" t="s">
        <v>84</v>
      </c>
      <c r="D7511" t="s">
        <v>23</v>
      </c>
      <c r="E7511" t="s">
        <v>29</v>
      </c>
      <c r="F7511" t="s">
        <v>28</v>
      </c>
      <c r="K7511">
        <v>0</v>
      </c>
      <c r="L7511" s="26">
        <v>48944</v>
      </c>
      <c r="M7511">
        <v>10</v>
      </c>
    </row>
    <row r="7512" spans="1:13" x14ac:dyDescent="0.25">
      <c r="A7512" s="21" t="str">
        <f t="shared" si="117"/>
        <v>MOW M2N CAAG_2034</v>
      </c>
      <c r="B7512" t="s">
        <v>130</v>
      </c>
      <c r="C7512" t="s">
        <v>84</v>
      </c>
      <c r="D7512" t="s">
        <v>23</v>
      </c>
      <c r="E7512" t="s">
        <v>29</v>
      </c>
      <c r="F7512" t="s">
        <v>28</v>
      </c>
      <c r="K7512">
        <v>0</v>
      </c>
      <c r="L7512" s="26">
        <v>49309</v>
      </c>
      <c r="M7512">
        <v>11</v>
      </c>
    </row>
    <row r="7513" spans="1:13" x14ac:dyDescent="0.25">
      <c r="A7513" s="21" t="str">
        <f t="shared" si="117"/>
        <v>MOW M2N CAAG_2035</v>
      </c>
      <c r="B7513" t="s">
        <v>130</v>
      </c>
      <c r="C7513" t="s">
        <v>84</v>
      </c>
      <c r="D7513" t="s">
        <v>23</v>
      </c>
      <c r="E7513" t="s">
        <v>29</v>
      </c>
      <c r="F7513" t="s">
        <v>28</v>
      </c>
      <c r="K7513">
        <v>0</v>
      </c>
      <c r="L7513" s="26">
        <v>49674</v>
      </c>
      <c r="M7513">
        <v>12</v>
      </c>
    </row>
    <row r="7514" spans="1:13" x14ac:dyDescent="0.25">
      <c r="A7514" s="21" t="str">
        <f t="shared" si="117"/>
        <v>MOW M2N CAAG_2036</v>
      </c>
      <c r="B7514" t="s">
        <v>130</v>
      </c>
      <c r="C7514" t="s">
        <v>84</v>
      </c>
      <c r="D7514" t="s">
        <v>23</v>
      </c>
      <c r="E7514" t="s">
        <v>29</v>
      </c>
      <c r="F7514" t="s">
        <v>28</v>
      </c>
      <c r="K7514">
        <v>0</v>
      </c>
      <c r="L7514" s="26">
        <v>50040</v>
      </c>
      <c r="M7514">
        <v>13</v>
      </c>
    </row>
    <row r="7515" spans="1:13" x14ac:dyDescent="0.25">
      <c r="A7515" s="21" t="str">
        <f t="shared" si="117"/>
        <v>MOW M2N CAAG_2037</v>
      </c>
      <c r="B7515" t="s">
        <v>130</v>
      </c>
      <c r="C7515" t="s">
        <v>84</v>
      </c>
      <c r="D7515" t="s">
        <v>23</v>
      </c>
      <c r="E7515" t="s">
        <v>29</v>
      </c>
      <c r="F7515" t="s">
        <v>28</v>
      </c>
      <c r="K7515">
        <v>0</v>
      </c>
      <c r="L7515" s="26">
        <v>50405</v>
      </c>
      <c r="M7515">
        <v>14</v>
      </c>
    </row>
    <row r="7516" spans="1:13" x14ac:dyDescent="0.25">
      <c r="A7516" s="21" t="str">
        <f t="shared" si="117"/>
        <v>MOW M2N CAAG_2038</v>
      </c>
      <c r="B7516" t="s">
        <v>130</v>
      </c>
      <c r="C7516" t="s">
        <v>84</v>
      </c>
      <c r="D7516" t="s">
        <v>23</v>
      </c>
      <c r="E7516" t="s">
        <v>29</v>
      </c>
      <c r="F7516" t="s">
        <v>28</v>
      </c>
      <c r="K7516">
        <v>0</v>
      </c>
      <c r="L7516" s="26">
        <v>50770</v>
      </c>
      <c r="M7516">
        <v>15</v>
      </c>
    </row>
    <row r="7517" spans="1:13" x14ac:dyDescent="0.25">
      <c r="A7517" s="21" t="str">
        <f t="shared" si="117"/>
        <v>MOW M2N CAAG_2039</v>
      </c>
      <c r="B7517" t="s">
        <v>130</v>
      </c>
      <c r="C7517" t="s">
        <v>84</v>
      </c>
      <c r="D7517" t="s">
        <v>23</v>
      </c>
      <c r="E7517" t="s">
        <v>29</v>
      </c>
      <c r="F7517" t="s">
        <v>28</v>
      </c>
      <c r="K7517">
        <v>0</v>
      </c>
      <c r="L7517" s="26">
        <v>51135</v>
      </c>
      <c r="M7517">
        <v>16</v>
      </c>
    </row>
    <row r="7518" spans="1:13" x14ac:dyDescent="0.25">
      <c r="A7518" s="21" t="str">
        <f t="shared" si="117"/>
        <v>MOW M2N CAAG_2040</v>
      </c>
      <c r="B7518" t="s">
        <v>130</v>
      </c>
      <c r="C7518" t="s">
        <v>84</v>
      </c>
      <c r="D7518" t="s">
        <v>23</v>
      </c>
      <c r="E7518" t="s">
        <v>29</v>
      </c>
      <c r="F7518" t="s">
        <v>28</v>
      </c>
      <c r="K7518">
        <v>0</v>
      </c>
      <c r="L7518" s="26">
        <v>51501</v>
      </c>
      <c r="M7518">
        <v>17</v>
      </c>
    </row>
    <row r="7519" spans="1:13" x14ac:dyDescent="0.25">
      <c r="A7519" s="21" t="str">
        <f t="shared" si="117"/>
        <v>MOW M2N CAAG_2041</v>
      </c>
      <c r="B7519" t="s">
        <v>130</v>
      </c>
      <c r="C7519" t="s">
        <v>84</v>
      </c>
      <c r="D7519" t="s">
        <v>23</v>
      </c>
      <c r="E7519" t="s">
        <v>29</v>
      </c>
      <c r="F7519" t="s">
        <v>28</v>
      </c>
      <c r="K7519">
        <v>0</v>
      </c>
      <c r="L7519" s="26">
        <v>51866</v>
      </c>
      <c r="M7519">
        <v>18</v>
      </c>
    </row>
    <row r="7520" spans="1:13" x14ac:dyDescent="0.25">
      <c r="A7520" s="21" t="str">
        <f t="shared" si="117"/>
        <v>MOW M2N CAAG_2042</v>
      </c>
      <c r="B7520" t="s">
        <v>130</v>
      </c>
      <c r="C7520" t="s">
        <v>84</v>
      </c>
      <c r="D7520" t="s">
        <v>23</v>
      </c>
      <c r="E7520" t="s">
        <v>29</v>
      </c>
      <c r="F7520" t="s">
        <v>28</v>
      </c>
      <c r="K7520">
        <v>0</v>
      </c>
      <c r="L7520" s="26">
        <v>52231</v>
      </c>
      <c r="M7520">
        <v>19</v>
      </c>
    </row>
    <row r="7521" spans="1:13" x14ac:dyDescent="0.25">
      <c r="A7521" s="21" t="str">
        <f t="shared" si="117"/>
        <v>MOW M2N CAAG_2043</v>
      </c>
      <c r="B7521" t="s">
        <v>130</v>
      </c>
      <c r="C7521" t="s">
        <v>84</v>
      </c>
      <c r="D7521" t="s">
        <v>23</v>
      </c>
      <c r="E7521" t="s">
        <v>29</v>
      </c>
      <c r="F7521" t="s">
        <v>28</v>
      </c>
      <c r="K7521">
        <v>0</v>
      </c>
      <c r="L7521" s="26">
        <v>52596</v>
      </c>
      <c r="M7521">
        <v>20</v>
      </c>
    </row>
    <row r="7522" spans="1:13" x14ac:dyDescent="0.25">
      <c r="A7522" s="21" t="str">
        <f t="shared" si="117"/>
        <v>MOW M2N CAAG_2024</v>
      </c>
      <c r="B7522" t="s">
        <v>130</v>
      </c>
      <c r="C7522" t="s">
        <v>84</v>
      </c>
      <c r="D7522" t="s">
        <v>23</v>
      </c>
      <c r="E7522" t="s">
        <v>29</v>
      </c>
      <c r="F7522" t="s">
        <v>31</v>
      </c>
      <c r="K7522">
        <v>0</v>
      </c>
      <c r="L7522" s="26">
        <v>45657</v>
      </c>
      <c r="M7522">
        <v>1</v>
      </c>
    </row>
    <row r="7523" spans="1:13" x14ac:dyDescent="0.25">
      <c r="A7523" s="21" t="str">
        <f t="shared" si="117"/>
        <v>MOW M2N CAAG_2025</v>
      </c>
      <c r="B7523" t="s">
        <v>130</v>
      </c>
      <c r="C7523" t="s">
        <v>84</v>
      </c>
      <c r="D7523" t="s">
        <v>23</v>
      </c>
      <c r="E7523" t="s">
        <v>29</v>
      </c>
      <c r="F7523" t="s">
        <v>31</v>
      </c>
      <c r="K7523">
        <v>0</v>
      </c>
      <c r="L7523" s="26">
        <v>46022</v>
      </c>
      <c r="M7523">
        <v>2</v>
      </c>
    </row>
    <row r="7524" spans="1:13" x14ac:dyDescent="0.25">
      <c r="A7524" s="21" t="str">
        <f t="shared" si="117"/>
        <v>MOW M2N CAAG_2026</v>
      </c>
      <c r="B7524" t="s">
        <v>130</v>
      </c>
      <c r="C7524" t="s">
        <v>84</v>
      </c>
      <c r="D7524" t="s">
        <v>23</v>
      </c>
      <c r="E7524" t="s">
        <v>29</v>
      </c>
      <c r="F7524" t="s">
        <v>31</v>
      </c>
      <c r="K7524">
        <v>0</v>
      </c>
      <c r="L7524" s="26">
        <v>46387</v>
      </c>
      <c r="M7524">
        <v>3</v>
      </c>
    </row>
    <row r="7525" spans="1:13" x14ac:dyDescent="0.25">
      <c r="A7525" s="21" t="str">
        <f t="shared" si="117"/>
        <v>MOW M2N CAAG_2027</v>
      </c>
      <c r="B7525" t="s">
        <v>130</v>
      </c>
      <c r="C7525" t="s">
        <v>84</v>
      </c>
      <c r="D7525" t="s">
        <v>23</v>
      </c>
      <c r="E7525" t="s">
        <v>29</v>
      </c>
      <c r="F7525" t="s">
        <v>31</v>
      </c>
      <c r="K7525">
        <v>0</v>
      </c>
      <c r="L7525" s="26">
        <v>46752</v>
      </c>
      <c r="M7525">
        <v>4</v>
      </c>
    </row>
    <row r="7526" spans="1:13" x14ac:dyDescent="0.25">
      <c r="A7526" s="21" t="str">
        <f t="shared" si="117"/>
        <v>MOW M2N CAAG_2028</v>
      </c>
      <c r="B7526" t="s">
        <v>130</v>
      </c>
      <c r="C7526" t="s">
        <v>84</v>
      </c>
      <c r="D7526" t="s">
        <v>23</v>
      </c>
      <c r="E7526" t="s">
        <v>29</v>
      </c>
      <c r="F7526" t="s">
        <v>31</v>
      </c>
      <c r="K7526">
        <v>0</v>
      </c>
      <c r="L7526" s="26">
        <v>47118</v>
      </c>
      <c r="M7526">
        <v>5</v>
      </c>
    </row>
    <row r="7527" spans="1:13" x14ac:dyDescent="0.25">
      <c r="A7527" s="21" t="str">
        <f t="shared" si="117"/>
        <v>MOW M2N CAAG_2029</v>
      </c>
      <c r="B7527" t="s">
        <v>130</v>
      </c>
      <c r="C7527" t="s">
        <v>84</v>
      </c>
      <c r="D7527" t="s">
        <v>23</v>
      </c>
      <c r="E7527" t="s">
        <v>29</v>
      </c>
      <c r="F7527" t="s">
        <v>31</v>
      </c>
      <c r="K7527">
        <v>0</v>
      </c>
      <c r="L7527" s="26">
        <v>47483</v>
      </c>
      <c r="M7527">
        <v>6</v>
      </c>
    </row>
    <row r="7528" spans="1:13" x14ac:dyDescent="0.25">
      <c r="A7528" s="21" t="str">
        <f t="shared" si="117"/>
        <v>MOW M2N CAAG_2030</v>
      </c>
      <c r="B7528" t="s">
        <v>130</v>
      </c>
      <c r="C7528" t="s">
        <v>84</v>
      </c>
      <c r="D7528" t="s">
        <v>23</v>
      </c>
      <c r="E7528" t="s">
        <v>29</v>
      </c>
      <c r="F7528" t="s">
        <v>31</v>
      </c>
      <c r="K7528">
        <v>0</v>
      </c>
      <c r="L7528" s="26">
        <v>47848</v>
      </c>
      <c r="M7528">
        <v>7</v>
      </c>
    </row>
    <row r="7529" spans="1:13" x14ac:dyDescent="0.25">
      <c r="A7529" s="21" t="str">
        <f t="shared" si="117"/>
        <v>MOW M2N CAAG_2031</v>
      </c>
      <c r="B7529" t="s">
        <v>130</v>
      </c>
      <c r="C7529" t="s">
        <v>84</v>
      </c>
      <c r="D7529" t="s">
        <v>23</v>
      </c>
      <c r="E7529" t="s">
        <v>29</v>
      </c>
      <c r="F7529" t="s">
        <v>31</v>
      </c>
      <c r="K7529">
        <v>0</v>
      </c>
      <c r="L7529" s="26">
        <v>48213</v>
      </c>
      <c r="M7529">
        <v>8</v>
      </c>
    </row>
    <row r="7530" spans="1:13" x14ac:dyDescent="0.25">
      <c r="A7530" s="21" t="str">
        <f t="shared" si="117"/>
        <v>MOW M2N CAAG_2032</v>
      </c>
      <c r="B7530" t="s">
        <v>130</v>
      </c>
      <c r="C7530" t="s">
        <v>84</v>
      </c>
      <c r="D7530" t="s">
        <v>23</v>
      </c>
      <c r="E7530" t="s">
        <v>29</v>
      </c>
      <c r="F7530" t="s">
        <v>31</v>
      </c>
      <c r="K7530">
        <v>0</v>
      </c>
      <c r="L7530" s="26">
        <v>48579</v>
      </c>
      <c r="M7530">
        <v>9</v>
      </c>
    </row>
    <row r="7531" spans="1:13" x14ac:dyDescent="0.25">
      <c r="A7531" s="21" t="str">
        <f t="shared" si="117"/>
        <v>MOW M2N CAAG_2033</v>
      </c>
      <c r="B7531" t="s">
        <v>130</v>
      </c>
      <c r="C7531" t="s">
        <v>84</v>
      </c>
      <c r="D7531" t="s">
        <v>23</v>
      </c>
      <c r="E7531" t="s">
        <v>29</v>
      </c>
      <c r="F7531" t="s">
        <v>31</v>
      </c>
      <c r="K7531">
        <v>0</v>
      </c>
      <c r="L7531" s="26">
        <v>48944</v>
      </c>
      <c r="M7531">
        <v>10</v>
      </c>
    </row>
    <row r="7532" spans="1:13" x14ac:dyDescent="0.25">
      <c r="A7532" s="21" t="str">
        <f t="shared" si="117"/>
        <v>MOW M2N CAAG_2034</v>
      </c>
      <c r="B7532" t="s">
        <v>130</v>
      </c>
      <c r="C7532" t="s">
        <v>84</v>
      </c>
      <c r="D7532" t="s">
        <v>23</v>
      </c>
      <c r="E7532" t="s">
        <v>29</v>
      </c>
      <c r="F7532" t="s">
        <v>31</v>
      </c>
      <c r="K7532">
        <v>0</v>
      </c>
      <c r="L7532" s="26">
        <v>49309</v>
      </c>
      <c r="M7532">
        <v>11</v>
      </c>
    </row>
    <row r="7533" spans="1:13" x14ac:dyDescent="0.25">
      <c r="A7533" s="21" t="str">
        <f t="shared" si="117"/>
        <v>MOW M2N CAAG_2035</v>
      </c>
      <c r="B7533" t="s">
        <v>130</v>
      </c>
      <c r="C7533" t="s">
        <v>84</v>
      </c>
      <c r="D7533" t="s">
        <v>23</v>
      </c>
      <c r="E7533" t="s">
        <v>29</v>
      </c>
      <c r="F7533" t="s">
        <v>31</v>
      </c>
      <c r="K7533">
        <v>0</v>
      </c>
      <c r="L7533" s="26">
        <v>49674</v>
      </c>
      <c r="M7533">
        <v>12</v>
      </c>
    </row>
    <row r="7534" spans="1:13" x14ac:dyDescent="0.25">
      <c r="A7534" s="21" t="str">
        <f t="shared" si="117"/>
        <v>MOW M2N CAAG_2036</v>
      </c>
      <c r="B7534" t="s">
        <v>130</v>
      </c>
      <c r="C7534" t="s">
        <v>84</v>
      </c>
      <c r="D7534" t="s">
        <v>23</v>
      </c>
      <c r="E7534" t="s">
        <v>29</v>
      </c>
      <c r="F7534" t="s">
        <v>31</v>
      </c>
      <c r="K7534">
        <v>0</v>
      </c>
      <c r="L7534" s="26">
        <v>50040</v>
      </c>
      <c r="M7534">
        <v>13</v>
      </c>
    </row>
    <row r="7535" spans="1:13" x14ac:dyDescent="0.25">
      <c r="A7535" s="21" t="str">
        <f t="shared" si="117"/>
        <v>MOW M2N CAAG_2037</v>
      </c>
      <c r="B7535" t="s">
        <v>130</v>
      </c>
      <c r="C7535" t="s">
        <v>84</v>
      </c>
      <c r="D7535" t="s">
        <v>23</v>
      </c>
      <c r="E7535" t="s">
        <v>29</v>
      </c>
      <c r="F7535" t="s">
        <v>31</v>
      </c>
      <c r="K7535">
        <v>0</v>
      </c>
      <c r="L7535" s="26">
        <v>50405</v>
      </c>
      <c r="M7535">
        <v>14</v>
      </c>
    </row>
    <row r="7536" spans="1:13" x14ac:dyDescent="0.25">
      <c r="A7536" s="21" t="str">
        <f t="shared" si="117"/>
        <v>MOW M2N CAAG_2038</v>
      </c>
      <c r="B7536" t="s">
        <v>130</v>
      </c>
      <c r="C7536" t="s">
        <v>84</v>
      </c>
      <c r="D7536" t="s">
        <v>23</v>
      </c>
      <c r="E7536" t="s">
        <v>29</v>
      </c>
      <c r="F7536" t="s">
        <v>31</v>
      </c>
      <c r="K7536">
        <v>0</v>
      </c>
      <c r="L7536" s="26">
        <v>50770</v>
      </c>
      <c r="M7536">
        <v>15</v>
      </c>
    </row>
    <row r="7537" spans="1:14" x14ac:dyDescent="0.25">
      <c r="A7537" s="21" t="str">
        <f t="shared" si="117"/>
        <v>MOW M2N CAAG_2039</v>
      </c>
      <c r="B7537" t="s">
        <v>130</v>
      </c>
      <c r="C7537" t="s">
        <v>84</v>
      </c>
      <c r="D7537" t="s">
        <v>23</v>
      </c>
      <c r="E7537" t="s">
        <v>29</v>
      </c>
      <c r="F7537" t="s">
        <v>31</v>
      </c>
      <c r="K7537">
        <v>0</v>
      </c>
      <c r="L7537" s="26">
        <v>51135</v>
      </c>
      <c r="M7537">
        <v>16</v>
      </c>
    </row>
    <row r="7538" spans="1:14" x14ac:dyDescent="0.25">
      <c r="A7538" s="21" t="str">
        <f t="shared" si="117"/>
        <v>MOW M2N CAAG_2040</v>
      </c>
      <c r="B7538" t="s">
        <v>130</v>
      </c>
      <c r="C7538" t="s">
        <v>84</v>
      </c>
      <c r="D7538" t="s">
        <v>23</v>
      </c>
      <c r="E7538" t="s">
        <v>29</v>
      </c>
      <c r="F7538" t="s">
        <v>31</v>
      </c>
      <c r="K7538">
        <v>0</v>
      </c>
      <c r="L7538" s="26">
        <v>51501</v>
      </c>
      <c r="M7538">
        <v>17</v>
      </c>
    </row>
    <row r="7539" spans="1:14" x14ac:dyDescent="0.25">
      <c r="A7539" s="21" t="str">
        <f t="shared" si="117"/>
        <v>MOW M2N CAAG_2041</v>
      </c>
      <c r="B7539" t="s">
        <v>130</v>
      </c>
      <c r="C7539" t="s">
        <v>84</v>
      </c>
      <c r="D7539" t="s">
        <v>23</v>
      </c>
      <c r="E7539" t="s">
        <v>29</v>
      </c>
      <c r="F7539" t="s">
        <v>31</v>
      </c>
      <c r="K7539">
        <v>0</v>
      </c>
      <c r="L7539" s="26">
        <v>51866</v>
      </c>
      <c r="M7539">
        <v>18</v>
      </c>
    </row>
    <row r="7540" spans="1:14" x14ac:dyDescent="0.25">
      <c r="A7540" s="21" t="str">
        <f t="shared" si="117"/>
        <v>MOW M2N CAAG_2042</v>
      </c>
      <c r="B7540" t="s">
        <v>130</v>
      </c>
      <c r="C7540" t="s">
        <v>84</v>
      </c>
      <c r="D7540" t="s">
        <v>23</v>
      </c>
      <c r="E7540" t="s">
        <v>29</v>
      </c>
      <c r="F7540" t="s">
        <v>31</v>
      </c>
      <c r="K7540">
        <v>0</v>
      </c>
      <c r="L7540" s="26">
        <v>52231</v>
      </c>
      <c r="M7540">
        <v>19</v>
      </c>
    </row>
    <row r="7541" spans="1:14" x14ac:dyDescent="0.25">
      <c r="A7541" s="21" t="str">
        <f t="shared" si="117"/>
        <v>MOW M2N CAAG_2043</v>
      </c>
      <c r="B7541" t="s">
        <v>130</v>
      </c>
      <c r="C7541" t="s">
        <v>84</v>
      </c>
      <c r="D7541" t="s">
        <v>23</v>
      </c>
      <c r="E7541" t="s">
        <v>29</v>
      </c>
      <c r="F7541" t="s">
        <v>31</v>
      </c>
      <c r="K7541">
        <v>0</v>
      </c>
      <c r="L7541" s="26">
        <v>52596</v>
      </c>
      <c r="M7541">
        <v>20</v>
      </c>
    </row>
    <row r="7542" spans="1:14" x14ac:dyDescent="0.25">
      <c r="A7542" s="21" t="str">
        <f t="shared" si="117"/>
        <v>MOW M2N CAAG_2024</v>
      </c>
      <c r="B7542" t="s">
        <v>130</v>
      </c>
      <c r="C7542" t="s">
        <v>84</v>
      </c>
      <c r="D7542" t="s">
        <v>23</v>
      </c>
      <c r="E7542" t="s">
        <v>5</v>
      </c>
      <c r="F7542" t="s">
        <v>4</v>
      </c>
      <c r="G7542">
        <v>0</v>
      </c>
      <c r="H7542">
        <v>0</v>
      </c>
      <c r="I7542">
        <v>0</v>
      </c>
      <c r="J7542">
        <v>0</v>
      </c>
      <c r="L7542" s="26">
        <v>45657</v>
      </c>
      <c r="M7542">
        <v>1</v>
      </c>
      <c r="N7542">
        <v>0</v>
      </c>
    </row>
    <row r="7543" spans="1:14" x14ac:dyDescent="0.25">
      <c r="A7543" s="21" t="str">
        <f t="shared" si="117"/>
        <v>MOW M2N CAAG_2025</v>
      </c>
      <c r="B7543" t="s">
        <v>130</v>
      </c>
      <c r="C7543" t="s">
        <v>84</v>
      </c>
      <c r="D7543" t="s">
        <v>23</v>
      </c>
      <c r="E7543" t="s">
        <v>5</v>
      </c>
      <c r="F7543" t="s">
        <v>4</v>
      </c>
      <c r="G7543">
        <v>0</v>
      </c>
      <c r="H7543">
        <v>0</v>
      </c>
      <c r="I7543">
        <v>0</v>
      </c>
      <c r="J7543">
        <v>0</v>
      </c>
      <c r="L7543" s="26">
        <v>46022</v>
      </c>
      <c r="M7543">
        <v>2</v>
      </c>
      <c r="N7543">
        <v>0</v>
      </c>
    </row>
    <row r="7544" spans="1:14" x14ac:dyDescent="0.25">
      <c r="A7544" s="21" t="str">
        <f t="shared" si="117"/>
        <v>MOW M2N CAAG_2026</v>
      </c>
      <c r="B7544" t="s">
        <v>130</v>
      </c>
      <c r="C7544" t="s">
        <v>84</v>
      </c>
      <c r="D7544" t="s">
        <v>23</v>
      </c>
      <c r="E7544" t="s">
        <v>5</v>
      </c>
      <c r="F7544" t="s">
        <v>4</v>
      </c>
      <c r="G7544">
        <v>0</v>
      </c>
      <c r="H7544">
        <v>0</v>
      </c>
      <c r="I7544">
        <v>1667.77392578125</v>
      </c>
      <c r="J7544">
        <v>0</v>
      </c>
      <c r="L7544" s="26">
        <v>46387</v>
      </c>
      <c r="M7544">
        <v>3</v>
      </c>
      <c r="N7544">
        <v>0</v>
      </c>
    </row>
    <row r="7545" spans="1:14" x14ac:dyDescent="0.25">
      <c r="A7545" s="21" t="str">
        <f t="shared" si="117"/>
        <v>MOW M2N CAAG_2027</v>
      </c>
      <c r="B7545" t="s">
        <v>130</v>
      </c>
      <c r="C7545" t="s">
        <v>84</v>
      </c>
      <c r="D7545" t="s">
        <v>23</v>
      </c>
      <c r="E7545" t="s">
        <v>5</v>
      </c>
      <c r="F7545" t="s">
        <v>4</v>
      </c>
      <c r="G7545">
        <v>0</v>
      </c>
      <c r="H7545">
        <v>8021.5859375</v>
      </c>
      <c r="I7545">
        <v>40465.3046875</v>
      </c>
      <c r="J7545">
        <v>0</v>
      </c>
      <c r="L7545" s="26">
        <v>46752</v>
      </c>
      <c r="M7545">
        <v>4</v>
      </c>
      <c r="N7545">
        <v>-13238.798828125</v>
      </c>
    </row>
    <row r="7546" spans="1:14" x14ac:dyDescent="0.25">
      <c r="A7546" s="21" t="str">
        <f t="shared" si="117"/>
        <v>MOW M2N CAAG_2028</v>
      </c>
      <c r="B7546" t="s">
        <v>130</v>
      </c>
      <c r="C7546" t="s">
        <v>84</v>
      </c>
      <c r="D7546" t="s">
        <v>23</v>
      </c>
      <c r="E7546" t="s">
        <v>5</v>
      </c>
      <c r="F7546" t="s">
        <v>4</v>
      </c>
      <c r="G7546">
        <v>0</v>
      </c>
      <c r="H7546">
        <v>8138.9462890625</v>
      </c>
      <c r="I7546">
        <v>38779.33203125</v>
      </c>
      <c r="J7546">
        <v>0</v>
      </c>
      <c r="L7546" s="26">
        <v>47118</v>
      </c>
      <c r="M7546">
        <v>5</v>
      </c>
      <c r="N7546">
        <v>-13530.947265625</v>
      </c>
    </row>
    <row r="7547" spans="1:14" x14ac:dyDescent="0.25">
      <c r="A7547" s="21" t="str">
        <f t="shared" si="117"/>
        <v>MOW M2N CAAG_2029</v>
      </c>
      <c r="B7547" t="s">
        <v>130</v>
      </c>
      <c r="C7547" t="s">
        <v>84</v>
      </c>
      <c r="D7547" t="s">
        <v>23</v>
      </c>
      <c r="E7547" t="s">
        <v>5</v>
      </c>
      <c r="F7547" t="s">
        <v>4</v>
      </c>
      <c r="G7547">
        <v>0</v>
      </c>
      <c r="H7547">
        <v>37630.57421875</v>
      </c>
      <c r="I7547">
        <v>103921.0390625</v>
      </c>
      <c r="J7547">
        <v>0</v>
      </c>
      <c r="L7547" s="26">
        <v>47483</v>
      </c>
      <c r="M7547">
        <v>6</v>
      </c>
      <c r="N7547">
        <v>11687.765625</v>
      </c>
    </row>
    <row r="7548" spans="1:14" x14ac:dyDescent="0.25">
      <c r="A7548" s="21" t="str">
        <f t="shared" si="117"/>
        <v>MOW M2N CAAG_2030</v>
      </c>
      <c r="B7548" t="s">
        <v>130</v>
      </c>
      <c r="C7548" t="s">
        <v>84</v>
      </c>
      <c r="D7548" t="s">
        <v>23</v>
      </c>
      <c r="E7548" t="s">
        <v>5</v>
      </c>
      <c r="F7548" t="s">
        <v>4</v>
      </c>
      <c r="G7548">
        <v>0</v>
      </c>
      <c r="H7548">
        <v>70679.125</v>
      </c>
      <c r="I7548">
        <v>151396.078125</v>
      </c>
      <c r="J7548">
        <v>0</v>
      </c>
      <c r="L7548" s="26">
        <v>47848</v>
      </c>
      <c r="M7548">
        <v>7</v>
      </c>
      <c r="N7548">
        <v>42958.59375</v>
      </c>
    </row>
    <row r="7549" spans="1:14" x14ac:dyDescent="0.25">
      <c r="A7549" s="21" t="str">
        <f t="shared" si="117"/>
        <v>MOW M2N CAAG_2031</v>
      </c>
      <c r="B7549" t="s">
        <v>130</v>
      </c>
      <c r="C7549" t="s">
        <v>84</v>
      </c>
      <c r="D7549" t="s">
        <v>23</v>
      </c>
      <c r="E7549" t="s">
        <v>5</v>
      </c>
      <c r="F7549" t="s">
        <v>4</v>
      </c>
      <c r="G7549">
        <v>0</v>
      </c>
      <c r="H7549">
        <v>77410.4765625</v>
      </c>
      <c r="I7549">
        <v>146746.359375</v>
      </c>
      <c r="J7549">
        <v>0</v>
      </c>
      <c r="L7549" s="26">
        <v>48213</v>
      </c>
      <c r="M7549">
        <v>8</v>
      </c>
      <c r="N7549">
        <v>64011.85546875</v>
      </c>
    </row>
    <row r="7550" spans="1:14" x14ac:dyDescent="0.25">
      <c r="A7550" s="21" t="str">
        <f t="shared" si="117"/>
        <v>MOW M2N CAAG_2032</v>
      </c>
      <c r="B7550" t="s">
        <v>130</v>
      </c>
      <c r="C7550" t="s">
        <v>84</v>
      </c>
      <c r="D7550" t="s">
        <v>23</v>
      </c>
      <c r="E7550" t="s">
        <v>5</v>
      </c>
      <c r="F7550" t="s">
        <v>4</v>
      </c>
      <c r="G7550">
        <v>0</v>
      </c>
      <c r="H7550">
        <v>77994.515625</v>
      </c>
      <c r="I7550">
        <v>143947.234375</v>
      </c>
      <c r="J7550">
        <v>0</v>
      </c>
      <c r="L7550" s="26">
        <v>48579</v>
      </c>
      <c r="M7550">
        <v>9</v>
      </c>
      <c r="N7550">
        <v>66067.671875</v>
      </c>
    </row>
    <row r="7551" spans="1:14" x14ac:dyDescent="0.25">
      <c r="A7551" s="21" t="str">
        <f t="shared" si="117"/>
        <v>MOW M2N CAAG_2033</v>
      </c>
      <c r="B7551" t="s">
        <v>130</v>
      </c>
      <c r="C7551" t="s">
        <v>84</v>
      </c>
      <c r="D7551" t="s">
        <v>23</v>
      </c>
      <c r="E7551" t="s">
        <v>5</v>
      </c>
      <c r="F7551" t="s">
        <v>4</v>
      </c>
      <c r="G7551">
        <v>0</v>
      </c>
      <c r="H7551">
        <v>84105.6171875</v>
      </c>
      <c r="I7551">
        <v>140817.609375</v>
      </c>
      <c r="J7551">
        <v>0</v>
      </c>
      <c r="L7551" s="26">
        <v>48944</v>
      </c>
      <c r="M7551">
        <v>10</v>
      </c>
      <c r="N7551">
        <v>75362.328125</v>
      </c>
    </row>
    <row r="7552" spans="1:14" x14ac:dyDescent="0.25">
      <c r="A7552" s="21" t="str">
        <f t="shared" si="117"/>
        <v>MOW M2N CAAG_2034</v>
      </c>
      <c r="B7552" t="s">
        <v>130</v>
      </c>
      <c r="C7552" t="s">
        <v>84</v>
      </c>
      <c r="D7552" t="s">
        <v>23</v>
      </c>
      <c r="E7552" t="s">
        <v>5</v>
      </c>
      <c r="F7552" t="s">
        <v>4</v>
      </c>
      <c r="G7552">
        <v>0</v>
      </c>
      <c r="H7552">
        <v>87441.421875</v>
      </c>
      <c r="I7552">
        <v>138520.25</v>
      </c>
      <c r="J7552">
        <v>0</v>
      </c>
      <c r="L7552" s="26">
        <v>49309</v>
      </c>
      <c r="M7552">
        <v>11</v>
      </c>
      <c r="N7552">
        <v>77681.6015625</v>
      </c>
    </row>
    <row r="7553" spans="1:14" x14ac:dyDescent="0.25">
      <c r="A7553" s="21" t="str">
        <f t="shared" si="117"/>
        <v>MOW M2N CAAG_2035</v>
      </c>
      <c r="B7553" t="s">
        <v>130</v>
      </c>
      <c r="C7553" t="s">
        <v>84</v>
      </c>
      <c r="D7553" t="s">
        <v>23</v>
      </c>
      <c r="E7553" t="s">
        <v>5</v>
      </c>
      <c r="F7553" t="s">
        <v>4</v>
      </c>
      <c r="G7553">
        <v>0</v>
      </c>
      <c r="H7553">
        <v>91177.5546875</v>
      </c>
      <c r="I7553">
        <v>136352.96875</v>
      </c>
      <c r="J7553">
        <v>0</v>
      </c>
      <c r="L7553" s="26">
        <v>49674</v>
      </c>
      <c r="M7553">
        <v>12</v>
      </c>
      <c r="N7553">
        <v>85313.15625</v>
      </c>
    </row>
    <row r="7554" spans="1:14" x14ac:dyDescent="0.25">
      <c r="A7554" s="21" t="str">
        <f t="shared" ref="A7554:A7617" si="118">B7554&amp;" "&amp;D7554&amp;" "&amp;C7554&amp;"_"&amp;YEAR(L7554)</f>
        <v>MOW M2N CAAG_2036</v>
      </c>
      <c r="B7554" t="s">
        <v>130</v>
      </c>
      <c r="C7554" t="s">
        <v>84</v>
      </c>
      <c r="D7554" t="s">
        <v>23</v>
      </c>
      <c r="E7554" t="s">
        <v>5</v>
      </c>
      <c r="F7554" t="s">
        <v>4</v>
      </c>
      <c r="G7554">
        <v>0</v>
      </c>
      <c r="H7554">
        <v>100948.8984375</v>
      </c>
      <c r="I7554">
        <v>134652.46875</v>
      </c>
      <c r="J7554">
        <v>0</v>
      </c>
      <c r="L7554" s="26">
        <v>50040</v>
      </c>
      <c r="M7554">
        <v>13</v>
      </c>
      <c r="N7554">
        <v>98789.8515625</v>
      </c>
    </row>
    <row r="7555" spans="1:14" x14ac:dyDescent="0.25">
      <c r="A7555" s="21" t="str">
        <f t="shared" si="118"/>
        <v>MOW M2N CAAG_2037</v>
      </c>
      <c r="B7555" t="s">
        <v>130</v>
      </c>
      <c r="C7555" t="s">
        <v>84</v>
      </c>
      <c r="D7555" t="s">
        <v>23</v>
      </c>
      <c r="E7555" t="s">
        <v>5</v>
      </c>
      <c r="F7555" t="s">
        <v>4</v>
      </c>
      <c r="G7555">
        <v>0</v>
      </c>
      <c r="H7555">
        <v>107100.8671875</v>
      </c>
      <c r="I7555">
        <v>132264.9375</v>
      </c>
      <c r="J7555">
        <v>0</v>
      </c>
      <c r="L7555" s="26">
        <v>50405</v>
      </c>
      <c r="M7555">
        <v>14</v>
      </c>
      <c r="N7555">
        <v>128995.2890625</v>
      </c>
    </row>
    <row r="7556" spans="1:14" x14ac:dyDescent="0.25">
      <c r="A7556" s="21" t="str">
        <f t="shared" si="118"/>
        <v>MOW M2N CAAG_2038</v>
      </c>
      <c r="B7556" t="s">
        <v>130</v>
      </c>
      <c r="C7556" t="s">
        <v>84</v>
      </c>
      <c r="D7556" t="s">
        <v>23</v>
      </c>
      <c r="E7556" t="s">
        <v>5</v>
      </c>
      <c r="F7556" t="s">
        <v>4</v>
      </c>
      <c r="G7556">
        <v>0</v>
      </c>
      <c r="H7556">
        <v>114653.828125</v>
      </c>
      <c r="I7556">
        <v>130269.7265625</v>
      </c>
      <c r="J7556">
        <v>0</v>
      </c>
      <c r="L7556" s="26">
        <v>50770</v>
      </c>
      <c r="M7556">
        <v>15</v>
      </c>
      <c r="N7556">
        <v>142392.09375</v>
      </c>
    </row>
    <row r="7557" spans="1:14" x14ac:dyDescent="0.25">
      <c r="A7557" s="21" t="str">
        <f t="shared" si="118"/>
        <v>MOW M2N CAAG_2039</v>
      </c>
      <c r="B7557" t="s">
        <v>130</v>
      </c>
      <c r="C7557" t="s">
        <v>84</v>
      </c>
      <c r="D7557" t="s">
        <v>23</v>
      </c>
      <c r="E7557" t="s">
        <v>5</v>
      </c>
      <c r="F7557" t="s">
        <v>4</v>
      </c>
      <c r="G7557">
        <v>0</v>
      </c>
      <c r="H7557">
        <v>182211.984375</v>
      </c>
      <c r="I7557">
        <v>200487.09375</v>
      </c>
      <c r="J7557">
        <v>0</v>
      </c>
      <c r="L7557" s="26">
        <v>51135</v>
      </c>
      <c r="M7557">
        <v>16</v>
      </c>
      <c r="N7557">
        <v>200206.34375</v>
      </c>
    </row>
    <row r="7558" spans="1:14" x14ac:dyDescent="0.25">
      <c r="A7558" s="21" t="str">
        <f t="shared" si="118"/>
        <v>MOW M2N CAAG_2040</v>
      </c>
      <c r="B7558" t="s">
        <v>130</v>
      </c>
      <c r="C7558" t="s">
        <v>84</v>
      </c>
      <c r="D7558" t="s">
        <v>23</v>
      </c>
      <c r="E7558" t="s">
        <v>5</v>
      </c>
      <c r="F7558" t="s">
        <v>4</v>
      </c>
      <c r="G7558">
        <v>0</v>
      </c>
      <c r="H7558">
        <v>195015.9375</v>
      </c>
      <c r="I7558">
        <v>198294.453125</v>
      </c>
      <c r="J7558">
        <v>0</v>
      </c>
      <c r="L7558" s="26">
        <v>51501</v>
      </c>
      <c r="M7558">
        <v>17</v>
      </c>
      <c r="N7558">
        <v>246401.28125</v>
      </c>
    </row>
    <row r="7559" spans="1:14" x14ac:dyDescent="0.25">
      <c r="A7559" s="21" t="str">
        <f t="shared" si="118"/>
        <v>MOW M2N CAAG_2041</v>
      </c>
      <c r="B7559" t="s">
        <v>130</v>
      </c>
      <c r="C7559" t="s">
        <v>84</v>
      </c>
      <c r="D7559" t="s">
        <v>23</v>
      </c>
      <c r="E7559" t="s">
        <v>5</v>
      </c>
      <c r="F7559" t="s">
        <v>4</v>
      </c>
      <c r="G7559">
        <v>0</v>
      </c>
      <c r="H7559">
        <v>199786.625</v>
      </c>
      <c r="I7559">
        <v>194665.484375</v>
      </c>
      <c r="J7559">
        <v>0</v>
      </c>
      <c r="L7559" s="26">
        <v>51866</v>
      </c>
      <c r="M7559">
        <v>18</v>
      </c>
      <c r="N7559">
        <v>261900.890625</v>
      </c>
    </row>
    <row r="7560" spans="1:14" x14ac:dyDescent="0.25">
      <c r="A7560" s="21" t="str">
        <f t="shared" si="118"/>
        <v>MOW M2N CAAG_2042</v>
      </c>
      <c r="B7560" t="s">
        <v>130</v>
      </c>
      <c r="C7560" t="s">
        <v>84</v>
      </c>
      <c r="D7560" t="s">
        <v>23</v>
      </c>
      <c r="E7560" t="s">
        <v>5</v>
      </c>
      <c r="F7560" t="s">
        <v>4</v>
      </c>
      <c r="G7560">
        <v>0</v>
      </c>
      <c r="H7560">
        <v>206246.234375</v>
      </c>
      <c r="I7560">
        <v>191696.65625</v>
      </c>
      <c r="J7560">
        <v>0</v>
      </c>
      <c r="L7560" s="26">
        <v>52231</v>
      </c>
      <c r="M7560">
        <v>19</v>
      </c>
      <c r="N7560">
        <v>269571.875</v>
      </c>
    </row>
    <row r="7561" spans="1:14" x14ac:dyDescent="0.25">
      <c r="A7561" s="21" t="str">
        <f t="shared" si="118"/>
        <v>MOW M2N CAAG_2043</v>
      </c>
      <c r="B7561" t="s">
        <v>130</v>
      </c>
      <c r="C7561" t="s">
        <v>84</v>
      </c>
      <c r="D7561" t="s">
        <v>23</v>
      </c>
      <c r="E7561" t="s">
        <v>5</v>
      </c>
      <c r="F7561" t="s">
        <v>4</v>
      </c>
      <c r="G7561">
        <v>0</v>
      </c>
      <c r="H7561">
        <v>211131.65625</v>
      </c>
      <c r="I7561">
        <v>188838.234375</v>
      </c>
      <c r="J7561">
        <v>0</v>
      </c>
      <c r="L7561" s="26">
        <v>52596</v>
      </c>
      <c r="M7561">
        <v>20</v>
      </c>
      <c r="N7561">
        <v>279847.15625</v>
      </c>
    </row>
    <row r="7562" spans="1:14" x14ac:dyDescent="0.25">
      <c r="A7562" s="21" t="str">
        <f t="shared" si="118"/>
        <v>MOW M2N CAAG_2024</v>
      </c>
      <c r="B7562" t="s">
        <v>130</v>
      </c>
      <c r="C7562" t="s">
        <v>84</v>
      </c>
      <c r="D7562" t="s">
        <v>23</v>
      </c>
      <c r="E7562" t="s">
        <v>5</v>
      </c>
      <c r="F7562" t="s">
        <v>32</v>
      </c>
      <c r="G7562">
        <v>189100.46875</v>
      </c>
      <c r="H7562">
        <v>81692.578125</v>
      </c>
      <c r="I7562">
        <v>15499.482421875</v>
      </c>
      <c r="J7562">
        <v>0</v>
      </c>
      <c r="L7562" s="26">
        <v>45657</v>
      </c>
      <c r="M7562">
        <v>1</v>
      </c>
      <c r="N7562">
        <v>105479.078125</v>
      </c>
    </row>
    <row r="7563" spans="1:14" x14ac:dyDescent="0.25">
      <c r="A7563" s="21" t="str">
        <f t="shared" si="118"/>
        <v>MOW M2N CAAG_2025</v>
      </c>
      <c r="B7563" t="s">
        <v>130</v>
      </c>
      <c r="C7563" t="s">
        <v>84</v>
      </c>
      <c r="D7563" t="s">
        <v>23</v>
      </c>
      <c r="E7563" t="s">
        <v>5</v>
      </c>
      <c r="F7563" t="s">
        <v>32</v>
      </c>
      <c r="G7563">
        <v>204197.25</v>
      </c>
      <c r="H7563">
        <v>88198.15625</v>
      </c>
      <c r="I7563">
        <v>43533.515625</v>
      </c>
      <c r="J7563">
        <v>0</v>
      </c>
      <c r="L7563" s="26">
        <v>46022</v>
      </c>
      <c r="M7563">
        <v>2</v>
      </c>
      <c r="N7563">
        <v>106607.640625</v>
      </c>
    </row>
    <row r="7564" spans="1:14" x14ac:dyDescent="0.25">
      <c r="A7564" s="21" t="str">
        <f t="shared" si="118"/>
        <v>MOW M2N CAAG_2026</v>
      </c>
      <c r="B7564" t="s">
        <v>130</v>
      </c>
      <c r="C7564" t="s">
        <v>84</v>
      </c>
      <c r="D7564" t="s">
        <v>23</v>
      </c>
      <c r="E7564" t="s">
        <v>5</v>
      </c>
      <c r="F7564" t="s">
        <v>32</v>
      </c>
      <c r="G7564">
        <v>219276.34375</v>
      </c>
      <c r="H7564">
        <v>99641.0390625</v>
      </c>
      <c r="I7564">
        <v>47211.59375</v>
      </c>
      <c r="J7564">
        <v>0</v>
      </c>
      <c r="L7564" s="26">
        <v>46387</v>
      </c>
      <c r="M7564">
        <v>3</v>
      </c>
      <c r="N7564">
        <v>110698.125</v>
      </c>
    </row>
    <row r="7565" spans="1:14" x14ac:dyDescent="0.25">
      <c r="A7565" s="21" t="str">
        <f t="shared" si="118"/>
        <v>MOW M2N CAAG_2027</v>
      </c>
      <c r="B7565" t="s">
        <v>130</v>
      </c>
      <c r="C7565" t="s">
        <v>84</v>
      </c>
      <c r="D7565" t="s">
        <v>23</v>
      </c>
      <c r="E7565" t="s">
        <v>5</v>
      </c>
      <c r="F7565" t="s">
        <v>32</v>
      </c>
      <c r="G7565">
        <v>230496.265625</v>
      </c>
      <c r="H7565">
        <v>100906.2578125</v>
      </c>
      <c r="I7565">
        <v>50799.19921875</v>
      </c>
      <c r="J7565">
        <v>0</v>
      </c>
      <c r="L7565" s="26">
        <v>46752</v>
      </c>
      <c r="M7565">
        <v>4</v>
      </c>
      <c r="N7565">
        <v>110611.7109375</v>
      </c>
    </row>
    <row r="7566" spans="1:14" x14ac:dyDescent="0.25">
      <c r="A7566" s="21" t="str">
        <f t="shared" si="118"/>
        <v>MOW M2N CAAG_2028</v>
      </c>
      <c r="B7566" t="s">
        <v>130</v>
      </c>
      <c r="C7566" t="s">
        <v>84</v>
      </c>
      <c r="D7566" t="s">
        <v>23</v>
      </c>
      <c r="E7566" t="s">
        <v>5</v>
      </c>
      <c r="F7566" t="s">
        <v>32</v>
      </c>
      <c r="G7566">
        <v>238907.859375</v>
      </c>
      <c r="H7566">
        <v>110408.484375</v>
      </c>
      <c r="I7566">
        <v>54535.296875</v>
      </c>
      <c r="J7566">
        <v>0</v>
      </c>
      <c r="L7566" s="26">
        <v>47118</v>
      </c>
      <c r="M7566">
        <v>5</v>
      </c>
      <c r="N7566">
        <v>117659.9453125</v>
      </c>
    </row>
    <row r="7567" spans="1:14" x14ac:dyDescent="0.25">
      <c r="A7567" s="21" t="str">
        <f t="shared" si="118"/>
        <v>MOW M2N CAAG_2029</v>
      </c>
      <c r="B7567" t="s">
        <v>130</v>
      </c>
      <c r="C7567" t="s">
        <v>84</v>
      </c>
      <c r="D7567" t="s">
        <v>23</v>
      </c>
      <c r="E7567" t="s">
        <v>5</v>
      </c>
      <c r="F7567" t="s">
        <v>32</v>
      </c>
      <c r="G7567">
        <v>246828.921875</v>
      </c>
      <c r="H7567">
        <v>121312.7265625</v>
      </c>
      <c r="I7567">
        <v>56837.07421875</v>
      </c>
      <c r="J7567">
        <v>0</v>
      </c>
      <c r="L7567" s="26">
        <v>47483</v>
      </c>
      <c r="M7567">
        <v>6</v>
      </c>
      <c r="N7567">
        <v>125876.046875</v>
      </c>
    </row>
    <row r="7568" spans="1:14" x14ac:dyDescent="0.25">
      <c r="A7568" s="21" t="str">
        <f t="shared" si="118"/>
        <v>MOW M2N CAAG_2030</v>
      </c>
      <c r="B7568" t="s">
        <v>130</v>
      </c>
      <c r="C7568" t="s">
        <v>84</v>
      </c>
      <c r="D7568" t="s">
        <v>23</v>
      </c>
      <c r="E7568" t="s">
        <v>5</v>
      </c>
      <c r="F7568" t="s">
        <v>32</v>
      </c>
      <c r="G7568">
        <v>255533.296875</v>
      </c>
      <c r="H7568">
        <v>129227.9140625</v>
      </c>
      <c r="I7568">
        <v>62349.9765625</v>
      </c>
      <c r="J7568">
        <v>0</v>
      </c>
      <c r="L7568" s="26">
        <v>47848</v>
      </c>
      <c r="M7568">
        <v>7</v>
      </c>
      <c r="N7568">
        <v>133061.375</v>
      </c>
    </row>
    <row r="7569" spans="1:14" x14ac:dyDescent="0.25">
      <c r="A7569" s="21" t="str">
        <f t="shared" si="118"/>
        <v>MOW M2N CAAG_2031</v>
      </c>
      <c r="B7569" t="s">
        <v>130</v>
      </c>
      <c r="C7569" t="s">
        <v>84</v>
      </c>
      <c r="D7569" t="s">
        <v>23</v>
      </c>
      <c r="E7569" t="s">
        <v>5</v>
      </c>
      <c r="F7569" t="s">
        <v>32</v>
      </c>
      <c r="G7569">
        <v>259902.828125</v>
      </c>
      <c r="H7569">
        <v>115774.28125</v>
      </c>
      <c r="I7569">
        <v>60166.375</v>
      </c>
      <c r="J7569">
        <v>27125.732421875</v>
      </c>
      <c r="L7569" s="26">
        <v>48213</v>
      </c>
      <c r="M7569">
        <v>8</v>
      </c>
      <c r="N7569">
        <v>134871.65625</v>
      </c>
    </row>
    <row r="7570" spans="1:14" x14ac:dyDescent="0.25">
      <c r="A7570" s="21" t="str">
        <f t="shared" si="118"/>
        <v>MOW M2N CAAG_2032</v>
      </c>
      <c r="B7570" t="s">
        <v>130</v>
      </c>
      <c r="C7570" t="s">
        <v>84</v>
      </c>
      <c r="D7570" t="s">
        <v>23</v>
      </c>
      <c r="E7570" t="s">
        <v>5</v>
      </c>
      <c r="F7570" t="s">
        <v>32</v>
      </c>
      <c r="G7570">
        <v>268454.3125</v>
      </c>
      <c r="H7570">
        <v>122126.1171875</v>
      </c>
      <c r="I7570">
        <v>61382.828125</v>
      </c>
      <c r="J7570">
        <v>0</v>
      </c>
      <c r="L7570" s="26">
        <v>48579</v>
      </c>
      <c r="M7570">
        <v>9</v>
      </c>
      <c r="N7570">
        <v>137180.4375</v>
      </c>
    </row>
    <row r="7571" spans="1:14" x14ac:dyDescent="0.25">
      <c r="A7571" s="21" t="str">
        <f t="shared" si="118"/>
        <v>MOW M2N CAAG_2033</v>
      </c>
      <c r="B7571" t="s">
        <v>130</v>
      </c>
      <c r="C7571" t="s">
        <v>84</v>
      </c>
      <c r="D7571" t="s">
        <v>23</v>
      </c>
      <c r="E7571" t="s">
        <v>5</v>
      </c>
      <c r="F7571" t="s">
        <v>32</v>
      </c>
      <c r="G7571">
        <v>279679.09375</v>
      </c>
      <c r="H7571">
        <v>121710.171875</v>
      </c>
      <c r="I7571">
        <v>64018.3671875</v>
      </c>
      <c r="J7571">
        <v>0</v>
      </c>
      <c r="L7571" s="26">
        <v>48944</v>
      </c>
      <c r="M7571">
        <v>10</v>
      </c>
      <c r="N7571">
        <v>131599.421875</v>
      </c>
    </row>
    <row r="7572" spans="1:14" x14ac:dyDescent="0.25">
      <c r="A7572" s="21" t="str">
        <f t="shared" si="118"/>
        <v>MOW M2N CAAG_2034</v>
      </c>
      <c r="B7572" t="s">
        <v>130</v>
      </c>
      <c r="C7572" t="s">
        <v>84</v>
      </c>
      <c r="D7572" t="s">
        <v>23</v>
      </c>
      <c r="E7572" t="s">
        <v>5</v>
      </c>
      <c r="F7572" t="s">
        <v>32</v>
      </c>
      <c r="G7572">
        <v>290426.71875</v>
      </c>
      <c r="H7572">
        <v>125727.8046875</v>
      </c>
      <c r="I7572">
        <v>66291.109375</v>
      </c>
      <c r="J7572">
        <v>0</v>
      </c>
      <c r="L7572" s="26">
        <v>49309</v>
      </c>
      <c r="M7572">
        <v>11</v>
      </c>
      <c r="N7572">
        <v>133277.484375</v>
      </c>
    </row>
    <row r="7573" spans="1:14" x14ac:dyDescent="0.25">
      <c r="A7573" s="21" t="str">
        <f t="shared" si="118"/>
        <v>MOW M2N CAAG_2035</v>
      </c>
      <c r="B7573" t="s">
        <v>130</v>
      </c>
      <c r="C7573" t="s">
        <v>84</v>
      </c>
      <c r="D7573" t="s">
        <v>23</v>
      </c>
      <c r="E7573" t="s">
        <v>5</v>
      </c>
      <c r="F7573" t="s">
        <v>32</v>
      </c>
      <c r="G7573">
        <v>302394.375</v>
      </c>
      <c r="H7573">
        <v>129029.7109375</v>
      </c>
      <c r="I7573">
        <v>67375.546875</v>
      </c>
      <c r="J7573">
        <v>0</v>
      </c>
      <c r="L7573" s="26">
        <v>49674</v>
      </c>
      <c r="M7573">
        <v>12</v>
      </c>
      <c r="N7573">
        <v>134660.84375</v>
      </c>
    </row>
    <row r="7574" spans="1:14" x14ac:dyDescent="0.25">
      <c r="A7574" s="21" t="str">
        <f t="shared" si="118"/>
        <v>MOW M2N CAAG_2036</v>
      </c>
      <c r="B7574" t="s">
        <v>130</v>
      </c>
      <c r="C7574" t="s">
        <v>84</v>
      </c>
      <c r="D7574" t="s">
        <v>23</v>
      </c>
      <c r="E7574" t="s">
        <v>5</v>
      </c>
      <c r="F7574" t="s">
        <v>32</v>
      </c>
      <c r="G7574">
        <v>314773.5625</v>
      </c>
      <c r="H7574">
        <v>130798.8359375</v>
      </c>
      <c r="I7574">
        <v>70385.5390625</v>
      </c>
      <c r="J7574">
        <v>0</v>
      </c>
      <c r="L7574" s="26">
        <v>50040</v>
      </c>
      <c r="M7574">
        <v>13</v>
      </c>
      <c r="N7574">
        <v>135721.65625</v>
      </c>
    </row>
    <row r="7575" spans="1:14" x14ac:dyDescent="0.25">
      <c r="A7575" s="21" t="str">
        <f t="shared" si="118"/>
        <v>MOW M2N CAAG_2037</v>
      </c>
      <c r="B7575" t="s">
        <v>130</v>
      </c>
      <c r="C7575" t="s">
        <v>84</v>
      </c>
      <c r="D7575" t="s">
        <v>23</v>
      </c>
      <c r="E7575" t="s">
        <v>5</v>
      </c>
      <c r="F7575" t="s">
        <v>32</v>
      </c>
      <c r="G7575">
        <v>326075.09375</v>
      </c>
      <c r="H7575">
        <v>132530.640625</v>
      </c>
      <c r="I7575">
        <v>71932.90625</v>
      </c>
      <c r="J7575">
        <v>0</v>
      </c>
      <c r="L7575" s="26">
        <v>50405</v>
      </c>
      <c r="M7575">
        <v>14</v>
      </c>
      <c r="N7575">
        <v>132445.515625</v>
      </c>
    </row>
    <row r="7576" spans="1:14" x14ac:dyDescent="0.25">
      <c r="A7576" s="21" t="str">
        <f t="shared" si="118"/>
        <v>MOW M2N CAAG_2038</v>
      </c>
      <c r="B7576" t="s">
        <v>130</v>
      </c>
      <c r="C7576" t="s">
        <v>84</v>
      </c>
      <c r="D7576" t="s">
        <v>23</v>
      </c>
      <c r="E7576" t="s">
        <v>5</v>
      </c>
      <c r="F7576" t="s">
        <v>32</v>
      </c>
      <c r="G7576">
        <v>338127.1875</v>
      </c>
      <c r="H7576">
        <v>134943.5625</v>
      </c>
      <c r="I7576">
        <v>72653.8125</v>
      </c>
      <c r="J7576">
        <v>0</v>
      </c>
      <c r="L7576" s="26">
        <v>50770</v>
      </c>
      <c r="M7576">
        <v>15</v>
      </c>
      <c r="N7576">
        <v>132067.4375</v>
      </c>
    </row>
    <row r="7577" spans="1:14" x14ac:dyDescent="0.25">
      <c r="A7577" s="21" t="str">
        <f t="shared" si="118"/>
        <v>MOW M2N CAAG_2039</v>
      </c>
      <c r="B7577" t="s">
        <v>130</v>
      </c>
      <c r="C7577" t="s">
        <v>84</v>
      </c>
      <c r="D7577" t="s">
        <v>23</v>
      </c>
      <c r="E7577" t="s">
        <v>5</v>
      </c>
      <c r="F7577" t="s">
        <v>32</v>
      </c>
      <c r="G7577">
        <v>355622.09375</v>
      </c>
      <c r="H7577">
        <v>129868.7734375</v>
      </c>
      <c r="I7577">
        <v>75687.7265625</v>
      </c>
      <c r="J7577">
        <v>0</v>
      </c>
      <c r="L7577" s="26">
        <v>51135</v>
      </c>
      <c r="M7577">
        <v>16</v>
      </c>
      <c r="N7577">
        <v>109620.4375</v>
      </c>
    </row>
    <row r="7578" spans="1:14" x14ac:dyDescent="0.25">
      <c r="A7578" s="21" t="str">
        <f t="shared" si="118"/>
        <v>MOW M2N CAAG_2040</v>
      </c>
      <c r="B7578" t="s">
        <v>130</v>
      </c>
      <c r="C7578" t="s">
        <v>84</v>
      </c>
      <c r="D7578" t="s">
        <v>23</v>
      </c>
      <c r="E7578" t="s">
        <v>5</v>
      </c>
      <c r="F7578" t="s">
        <v>32</v>
      </c>
      <c r="G7578">
        <v>366219.4375</v>
      </c>
      <c r="H7578">
        <v>106589.7265625</v>
      </c>
      <c r="I7578">
        <v>54972.7578125</v>
      </c>
      <c r="J7578">
        <v>133313.8125</v>
      </c>
      <c r="L7578" s="26">
        <v>51501</v>
      </c>
      <c r="M7578">
        <v>17</v>
      </c>
      <c r="N7578">
        <v>92454.78125</v>
      </c>
    </row>
    <row r="7579" spans="1:14" x14ac:dyDescent="0.25">
      <c r="A7579" s="21" t="str">
        <f t="shared" si="118"/>
        <v>MOW M2N CAAG_2041</v>
      </c>
      <c r="B7579" t="s">
        <v>130</v>
      </c>
      <c r="C7579" t="s">
        <v>84</v>
      </c>
      <c r="D7579" t="s">
        <v>23</v>
      </c>
      <c r="E7579" t="s">
        <v>5</v>
      </c>
      <c r="F7579" t="s">
        <v>32</v>
      </c>
      <c r="G7579">
        <v>375933.28125</v>
      </c>
      <c r="H7579">
        <v>107513.90625</v>
      </c>
      <c r="I7579">
        <v>54206.16796875</v>
      </c>
      <c r="J7579">
        <v>0</v>
      </c>
      <c r="L7579" s="26">
        <v>51866</v>
      </c>
      <c r="M7579">
        <v>18</v>
      </c>
      <c r="N7579">
        <v>94426.671875</v>
      </c>
    </row>
    <row r="7580" spans="1:14" x14ac:dyDescent="0.25">
      <c r="A7580" s="21" t="str">
        <f t="shared" si="118"/>
        <v>MOW M2N CAAG_2042</v>
      </c>
      <c r="B7580" t="s">
        <v>130</v>
      </c>
      <c r="C7580" t="s">
        <v>84</v>
      </c>
      <c r="D7580" t="s">
        <v>23</v>
      </c>
      <c r="E7580" t="s">
        <v>5</v>
      </c>
      <c r="F7580" t="s">
        <v>32</v>
      </c>
      <c r="G7580">
        <v>387701.34375</v>
      </c>
      <c r="H7580">
        <v>108828.4921875</v>
      </c>
      <c r="I7580">
        <v>54454.33984375</v>
      </c>
      <c r="J7580">
        <v>0</v>
      </c>
      <c r="L7580" s="26">
        <v>52231</v>
      </c>
      <c r="M7580">
        <v>19</v>
      </c>
      <c r="N7580">
        <v>96349.921875</v>
      </c>
    </row>
    <row r="7581" spans="1:14" x14ac:dyDescent="0.25">
      <c r="A7581" s="21" t="str">
        <f t="shared" si="118"/>
        <v>MOW M2N CAAG_2043</v>
      </c>
      <c r="B7581" t="s">
        <v>130</v>
      </c>
      <c r="C7581" t="s">
        <v>84</v>
      </c>
      <c r="D7581" t="s">
        <v>23</v>
      </c>
      <c r="E7581" t="s">
        <v>5</v>
      </c>
      <c r="F7581" t="s">
        <v>32</v>
      </c>
      <c r="G7581">
        <v>398459.59375</v>
      </c>
      <c r="H7581">
        <v>112078.7421875</v>
      </c>
      <c r="I7581">
        <v>177415.3125</v>
      </c>
      <c r="J7581">
        <v>0</v>
      </c>
      <c r="L7581" s="26">
        <v>52596</v>
      </c>
      <c r="M7581">
        <v>20</v>
      </c>
      <c r="N7581">
        <v>99295.4921875</v>
      </c>
    </row>
    <row r="7582" spans="1:14" x14ac:dyDescent="0.25">
      <c r="A7582" s="21" t="str">
        <f t="shared" si="118"/>
        <v>MOW M2N CAAG_2024</v>
      </c>
      <c r="B7582" t="s">
        <v>130</v>
      </c>
      <c r="C7582" t="s">
        <v>84</v>
      </c>
      <c r="D7582" t="s">
        <v>23</v>
      </c>
      <c r="E7582" t="s">
        <v>5</v>
      </c>
      <c r="F7582" t="s">
        <v>8</v>
      </c>
      <c r="G7582">
        <v>0</v>
      </c>
      <c r="H7582">
        <v>0</v>
      </c>
      <c r="I7582">
        <v>0</v>
      </c>
      <c r="J7582">
        <v>0</v>
      </c>
      <c r="L7582" s="26">
        <v>45657</v>
      </c>
      <c r="M7582">
        <v>1</v>
      </c>
      <c r="N7582">
        <v>0</v>
      </c>
    </row>
    <row r="7583" spans="1:14" x14ac:dyDescent="0.25">
      <c r="A7583" s="21" t="str">
        <f t="shared" si="118"/>
        <v>MOW M2N CAAG_2025</v>
      </c>
      <c r="B7583" t="s">
        <v>130</v>
      </c>
      <c r="C7583" t="s">
        <v>84</v>
      </c>
      <c r="D7583" t="s">
        <v>23</v>
      </c>
      <c r="E7583" t="s">
        <v>5</v>
      </c>
      <c r="F7583" t="s">
        <v>8</v>
      </c>
      <c r="G7583">
        <v>0</v>
      </c>
      <c r="H7583">
        <v>0</v>
      </c>
      <c r="I7583">
        <v>0</v>
      </c>
      <c r="J7583">
        <v>0</v>
      </c>
      <c r="L7583" s="26">
        <v>46022</v>
      </c>
      <c r="M7583">
        <v>2</v>
      </c>
      <c r="N7583">
        <v>0</v>
      </c>
    </row>
    <row r="7584" spans="1:14" x14ac:dyDescent="0.25">
      <c r="A7584" s="21" t="str">
        <f t="shared" si="118"/>
        <v>MOW M2N CAAG_2026</v>
      </c>
      <c r="B7584" t="s">
        <v>130</v>
      </c>
      <c r="C7584" t="s">
        <v>84</v>
      </c>
      <c r="D7584" t="s">
        <v>23</v>
      </c>
      <c r="E7584" t="s">
        <v>5</v>
      </c>
      <c r="F7584" t="s">
        <v>8</v>
      </c>
      <c r="G7584">
        <v>0</v>
      </c>
      <c r="H7584">
        <v>0</v>
      </c>
      <c r="I7584">
        <v>0</v>
      </c>
      <c r="J7584">
        <v>0</v>
      </c>
      <c r="L7584" s="26">
        <v>46387</v>
      </c>
      <c r="M7584">
        <v>3</v>
      </c>
      <c r="N7584">
        <v>0</v>
      </c>
    </row>
    <row r="7585" spans="1:14" x14ac:dyDescent="0.25">
      <c r="A7585" s="21" t="str">
        <f t="shared" si="118"/>
        <v>MOW M2N CAAG_2027</v>
      </c>
      <c r="B7585" t="s">
        <v>130</v>
      </c>
      <c r="C7585" t="s">
        <v>84</v>
      </c>
      <c r="D7585" t="s">
        <v>23</v>
      </c>
      <c r="E7585" t="s">
        <v>5</v>
      </c>
      <c r="F7585" t="s">
        <v>8</v>
      </c>
      <c r="G7585">
        <v>0</v>
      </c>
      <c r="H7585">
        <v>0</v>
      </c>
      <c r="I7585">
        <v>0</v>
      </c>
      <c r="J7585">
        <v>0</v>
      </c>
      <c r="L7585" s="26">
        <v>46752</v>
      </c>
      <c r="M7585">
        <v>4</v>
      </c>
      <c r="N7585">
        <v>0</v>
      </c>
    </row>
    <row r="7586" spans="1:14" x14ac:dyDescent="0.25">
      <c r="A7586" s="21" t="str">
        <f t="shared" si="118"/>
        <v>MOW M2N CAAG_2028</v>
      </c>
      <c r="B7586" t="s">
        <v>130</v>
      </c>
      <c r="C7586" t="s">
        <v>84</v>
      </c>
      <c r="D7586" t="s">
        <v>23</v>
      </c>
      <c r="E7586" t="s">
        <v>5</v>
      </c>
      <c r="F7586" t="s">
        <v>8</v>
      </c>
      <c r="G7586">
        <v>0</v>
      </c>
      <c r="H7586">
        <v>0</v>
      </c>
      <c r="I7586">
        <v>0</v>
      </c>
      <c r="J7586">
        <v>0</v>
      </c>
      <c r="L7586" s="26">
        <v>47118</v>
      </c>
      <c r="M7586">
        <v>5</v>
      </c>
      <c r="N7586">
        <v>0</v>
      </c>
    </row>
    <row r="7587" spans="1:14" x14ac:dyDescent="0.25">
      <c r="A7587" s="21" t="str">
        <f t="shared" si="118"/>
        <v>MOW M2N CAAG_2029</v>
      </c>
      <c r="B7587" t="s">
        <v>130</v>
      </c>
      <c r="C7587" t="s">
        <v>84</v>
      </c>
      <c r="D7587" t="s">
        <v>23</v>
      </c>
      <c r="E7587" t="s">
        <v>5</v>
      </c>
      <c r="F7587" t="s">
        <v>8</v>
      </c>
      <c r="G7587">
        <v>0</v>
      </c>
      <c r="H7587">
        <v>0</v>
      </c>
      <c r="I7587">
        <v>0</v>
      </c>
      <c r="J7587">
        <v>0</v>
      </c>
      <c r="L7587" s="26">
        <v>47483</v>
      </c>
      <c r="M7587">
        <v>6</v>
      </c>
      <c r="N7587">
        <v>0</v>
      </c>
    </row>
    <row r="7588" spans="1:14" x14ac:dyDescent="0.25">
      <c r="A7588" s="21" t="str">
        <f t="shared" si="118"/>
        <v>MOW M2N CAAG_2030</v>
      </c>
      <c r="B7588" t="s">
        <v>130</v>
      </c>
      <c r="C7588" t="s">
        <v>84</v>
      </c>
      <c r="D7588" t="s">
        <v>23</v>
      </c>
      <c r="E7588" t="s">
        <v>5</v>
      </c>
      <c r="F7588" t="s">
        <v>8</v>
      </c>
      <c r="G7588">
        <v>0</v>
      </c>
      <c r="H7588">
        <v>0</v>
      </c>
      <c r="I7588">
        <v>0</v>
      </c>
      <c r="J7588">
        <v>0</v>
      </c>
      <c r="L7588" s="26">
        <v>47848</v>
      </c>
      <c r="M7588">
        <v>7</v>
      </c>
      <c r="N7588">
        <v>0</v>
      </c>
    </row>
    <row r="7589" spans="1:14" x14ac:dyDescent="0.25">
      <c r="A7589" s="21" t="str">
        <f t="shared" si="118"/>
        <v>MOW M2N CAAG_2031</v>
      </c>
      <c r="B7589" t="s">
        <v>130</v>
      </c>
      <c r="C7589" t="s">
        <v>84</v>
      </c>
      <c r="D7589" t="s">
        <v>23</v>
      </c>
      <c r="E7589" t="s">
        <v>5</v>
      </c>
      <c r="F7589" t="s">
        <v>8</v>
      </c>
      <c r="G7589">
        <v>0</v>
      </c>
      <c r="H7589">
        <v>0</v>
      </c>
      <c r="I7589">
        <v>0</v>
      </c>
      <c r="J7589">
        <v>0</v>
      </c>
      <c r="L7589" s="26">
        <v>48213</v>
      </c>
      <c r="M7589">
        <v>8</v>
      </c>
      <c r="N7589">
        <v>0</v>
      </c>
    </row>
    <row r="7590" spans="1:14" x14ac:dyDescent="0.25">
      <c r="A7590" s="21" t="str">
        <f t="shared" si="118"/>
        <v>MOW M2N CAAG_2032</v>
      </c>
      <c r="B7590" t="s">
        <v>130</v>
      </c>
      <c r="C7590" t="s">
        <v>84</v>
      </c>
      <c r="D7590" t="s">
        <v>23</v>
      </c>
      <c r="E7590" t="s">
        <v>5</v>
      </c>
      <c r="F7590" t="s">
        <v>8</v>
      </c>
      <c r="G7590">
        <v>0</v>
      </c>
      <c r="H7590">
        <v>0</v>
      </c>
      <c r="I7590">
        <v>0</v>
      </c>
      <c r="J7590">
        <v>0</v>
      </c>
      <c r="L7590" s="26">
        <v>48579</v>
      </c>
      <c r="M7590">
        <v>9</v>
      </c>
      <c r="N7590">
        <v>0</v>
      </c>
    </row>
    <row r="7591" spans="1:14" x14ac:dyDescent="0.25">
      <c r="A7591" s="21" t="str">
        <f t="shared" si="118"/>
        <v>MOW M2N CAAG_2033</v>
      </c>
      <c r="B7591" t="s">
        <v>130</v>
      </c>
      <c r="C7591" t="s">
        <v>84</v>
      </c>
      <c r="D7591" t="s">
        <v>23</v>
      </c>
      <c r="E7591" t="s">
        <v>5</v>
      </c>
      <c r="F7591" t="s">
        <v>8</v>
      </c>
      <c r="G7591">
        <v>0</v>
      </c>
      <c r="H7591">
        <v>0</v>
      </c>
      <c r="I7591">
        <v>0</v>
      </c>
      <c r="J7591">
        <v>0</v>
      </c>
      <c r="L7591" s="26">
        <v>48944</v>
      </c>
      <c r="M7591">
        <v>10</v>
      </c>
      <c r="N7591">
        <v>0</v>
      </c>
    </row>
    <row r="7592" spans="1:14" x14ac:dyDescent="0.25">
      <c r="A7592" s="21" t="str">
        <f t="shared" si="118"/>
        <v>MOW M2N CAAG_2034</v>
      </c>
      <c r="B7592" t="s">
        <v>130</v>
      </c>
      <c r="C7592" t="s">
        <v>84</v>
      </c>
      <c r="D7592" t="s">
        <v>23</v>
      </c>
      <c r="E7592" t="s">
        <v>5</v>
      </c>
      <c r="F7592" t="s">
        <v>8</v>
      </c>
      <c r="G7592">
        <v>0</v>
      </c>
      <c r="H7592">
        <v>0</v>
      </c>
      <c r="I7592">
        <v>0</v>
      </c>
      <c r="J7592">
        <v>0</v>
      </c>
      <c r="L7592" s="26">
        <v>49309</v>
      </c>
      <c r="M7592">
        <v>11</v>
      </c>
      <c r="N7592">
        <v>0</v>
      </c>
    </row>
    <row r="7593" spans="1:14" x14ac:dyDescent="0.25">
      <c r="A7593" s="21" t="str">
        <f t="shared" si="118"/>
        <v>MOW M2N CAAG_2035</v>
      </c>
      <c r="B7593" t="s">
        <v>130</v>
      </c>
      <c r="C7593" t="s">
        <v>84</v>
      </c>
      <c r="D7593" t="s">
        <v>23</v>
      </c>
      <c r="E7593" t="s">
        <v>5</v>
      </c>
      <c r="F7593" t="s">
        <v>8</v>
      </c>
      <c r="G7593">
        <v>0</v>
      </c>
      <c r="H7593">
        <v>0</v>
      </c>
      <c r="I7593">
        <v>0</v>
      </c>
      <c r="J7593">
        <v>0</v>
      </c>
      <c r="L7593" s="26">
        <v>49674</v>
      </c>
      <c r="M7593">
        <v>12</v>
      </c>
      <c r="N7593">
        <v>0</v>
      </c>
    </row>
    <row r="7594" spans="1:14" x14ac:dyDescent="0.25">
      <c r="A7594" s="21" t="str">
        <f t="shared" si="118"/>
        <v>MOW M2N CAAG_2036</v>
      </c>
      <c r="B7594" t="s">
        <v>130</v>
      </c>
      <c r="C7594" t="s">
        <v>84</v>
      </c>
      <c r="D7594" t="s">
        <v>23</v>
      </c>
      <c r="E7594" t="s">
        <v>5</v>
      </c>
      <c r="F7594" t="s">
        <v>8</v>
      </c>
      <c r="G7594">
        <v>0</v>
      </c>
      <c r="H7594">
        <v>0</v>
      </c>
      <c r="I7594">
        <v>0</v>
      </c>
      <c r="J7594">
        <v>0</v>
      </c>
      <c r="L7594" s="26">
        <v>50040</v>
      </c>
      <c r="M7594">
        <v>13</v>
      </c>
      <c r="N7594">
        <v>0</v>
      </c>
    </row>
    <row r="7595" spans="1:14" x14ac:dyDescent="0.25">
      <c r="A7595" s="21" t="str">
        <f t="shared" si="118"/>
        <v>MOW M2N CAAG_2037</v>
      </c>
      <c r="B7595" t="s">
        <v>130</v>
      </c>
      <c r="C7595" t="s">
        <v>84</v>
      </c>
      <c r="D7595" t="s">
        <v>23</v>
      </c>
      <c r="E7595" t="s">
        <v>5</v>
      </c>
      <c r="F7595" t="s">
        <v>8</v>
      </c>
      <c r="G7595">
        <v>0</v>
      </c>
      <c r="H7595">
        <v>0</v>
      </c>
      <c r="I7595">
        <v>0</v>
      </c>
      <c r="J7595">
        <v>0</v>
      </c>
      <c r="L7595" s="26">
        <v>50405</v>
      </c>
      <c r="M7595">
        <v>14</v>
      </c>
      <c r="N7595">
        <v>0</v>
      </c>
    </row>
    <row r="7596" spans="1:14" x14ac:dyDescent="0.25">
      <c r="A7596" s="21" t="str">
        <f t="shared" si="118"/>
        <v>MOW M2N CAAG_2038</v>
      </c>
      <c r="B7596" t="s">
        <v>130</v>
      </c>
      <c r="C7596" t="s">
        <v>84</v>
      </c>
      <c r="D7596" t="s">
        <v>23</v>
      </c>
      <c r="E7596" t="s">
        <v>5</v>
      </c>
      <c r="F7596" t="s">
        <v>8</v>
      </c>
      <c r="G7596">
        <v>0</v>
      </c>
      <c r="H7596">
        <v>0</v>
      </c>
      <c r="I7596">
        <v>0</v>
      </c>
      <c r="J7596">
        <v>0</v>
      </c>
      <c r="L7596" s="26">
        <v>50770</v>
      </c>
      <c r="M7596">
        <v>15</v>
      </c>
      <c r="N7596">
        <v>0</v>
      </c>
    </row>
    <row r="7597" spans="1:14" x14ac:dyDescent="0.25">
      <c r="A7597" s="21" t="str">
        <f t="shared" si="118"/>
        <v>MOW M2N CAAG_2039</v>
      </c>
      <c r="B7597" t="s">
        <v>130</v>
      </c>
      <c r="C7597" t="s">
        <v>84</v>
      </c>
      <c r="D7597" t="s">
        <v>23</v>
      </c>
      <c r="E7597" t="s">
        <v>5</v>
      </c>
      <c r="F7597" t="s">
        <v>8</v>
      </c>
      <c r="G7597">
        <v>0</v>
      </c>
      <c r="H7597">
        <v>0</v>
      </c>
      <c r="I7597">
        <v>0</v>
      </c>
      <c r="J7597">
        <v>0</v>
      </c>
      <c r="L7597" s="26">
        <v>51135</v>
      </c>
      <c r="M7597">
        <v>16</v>
      </c>
      <c r="N7597">
        <v>0</v>
      </c>
    </row>
    <row r="7598" spans="1:14" x14ac:dyDescent="0.25">
      <c r="A7598" s="21" t="str">
        <f t="shared" si="118"/>
        <v>MOW M2N CAAG_2040</v>
      </c>
      <c r="B7598" t="s">
        <v>130</v>
      </c>
      <c r="C7598" t="s">
        <v>84</v>
      </c>
      <c r="D7598" t="s">
        <v>23</v>
      </c>
      <c r="E7598" t="s">
        <v>5</v>
      </c>
      <c r="F7598" t="s">
        <v>8</v>
      </c>
      <c r="G7598">
        <v>0</v>
      </c>
      <c r="H7598">
        <v>0</v>
      </c>
      <c r="I7598">
        <v>0</v>
      </c>
      <c r="J7598">
        <v>0</v>
      </c>
      <c r="L7598" s="26">
        <v>51501</v>
      </c>
      <c r="M7598">
        <v>17</v>
      </c>
      <c r="N7598">
        <v>0</v>
      </c>
    </row>
    <row r="7599" spans="1:14" x14ac:dyDescent="0.25">
      <c r="A7599" s="21" t="str">
        <f t="shared" si="118"/>
        <v>MOW M2N CAAG_2041</v>
      </c>
      <c r="B7599" t="s">
        <v>130</v>
      </c>
      <c r="C7599" t="s">
        <v>84</v>
      </c>
      <c r="D7599" t="s">
        <v>23</v>
      </c>
      <c r="E7599" t="s">
        <v>5</v>
      </c>
      <c r="F7599" t="s">
        <v>8</v>
      </c>
      <c r="G7599">
        <v>0</v>
      </c>
      <c r="H7599">
        <v>0</v>
      </c>
      <c r="I7599">
        <v>0</v>
      </c>
      <c r="J7599">
        <v>0</v>
      </c>
      <c r="L7599" s="26">
        <v>51866</v>
      </c>
      <c r="M7599">
        <v>18</v>
      </c>
      <c r="N7599">
        <v>0</v>
      </c>
    </row>
    <row r="7600" spans="1:14" x14ac:dyDescent="0.25">
      <c r="A7600" s="21" t="str">
        <f t="shared" si="118"/>
        <v>MOW M2N CAAG_2042</v>
      </c>
      <c r="B7600" t="s">
        <v>130</v>
      </c>
      <c r="C7600" t="s">
        <v>84</v>
      </c>
      <c r="D7600" t="s">
        <v>23</v>
      </c>
      <c r="E7600" t="s">
        <v>5</v>
      </c>
      <c r="F7600" t="s">
        <v>8</v>
      </c>
      <c r="G7600">
        <v>0</v>
      </c>
      <c r="H7600">
        <v>0</v>
      </c>
      <c r="I7600">
        <v>0</v>
      </c>
      <c r="J7600">
        <v>0</v>
      </c>
      <c r="L7600" s="26">
        <v>52231</v>
      </c>
      <c r="M7600">
        <v>19</v>
      </c>
      <c r="N7600">
        <v>0</v>
      </c>
    </row>
    <row r="7601" spans="1:14" x14ac:dyDescent="0.25">
      <c r="A7601" s="21" t="str">
        <f t="shared" si="118"/>
        <v>MOW M2N CAAG_2043</v>
      </c>
      <c r="B7601" t="s">
        <v>130</v>
      </c>
      <c r="C7601" t="s">
        <v>84</v>
      </c>
      <c r="D7601" t="s">
        <v>23</v>
      </c>
      <c r="E7601" t="s">
        <v>5</v>
      </c>
      <c r="F7601" t="s">
        <v>8</v>
      </c>
      <c r="G7601">
        <v>0</v>
      </c>
      <c r="H7601">
        <v>0</v>
      </c>
      <c r="I7601">
        <v>0</v>
      </c>
      <c r="J7601">
        <v>0</v>
      </c>
      <c r="L7601" s="26">
        <v>52596</v>
      </c>
      <c r="M7601">
        <v>20</v>
      </c>
      <c r="N7601">
        <v>0</v>
      </c>
    </row>
    <row r="7602" spans="1:14" x14ac:dyDescent="0.25">
      <c r="A7602" s="21" t="str">
        <f t="shared" si="118"/>
        <v>MOW M3C CAAG_2024</v>
      </c>
      <c r="B7602" t="s">
        <v>130</v>
      </c>
      <c r="C7602" t="s">
        <v>84</v>
      </c>
      <c r="D7602" t="s">
        <v>21</v>
      </c>
      <c r="E7602" t="s">
        <v>29</v>
      </c>
      <c r="F7602" t="s">
        <v>28</v>
      </c>
      <c r="K7602">
        <v>0</v>
      </c>
      <c r="L7602" s="26">
        <v>45657</v>
      </c>
      <c r="M7602">
        <v>1</v>
      </c>
    </row>
    <row r="7603" spans="1:14" x14ac:dyDescent="0.25">
      <c r="A7603" s="21" t="str">
        <f t="shared" si="118"/>
        <v>MOW M3C CAAG_2025</v>
      </c>
      <c r="B7603" t="s">
        <v>130</v>
      </c>
      <c r="C7603" t="s">
        <v>84</v>
      </c>
      <c r="D7603" t="s">
        <v>21</v>
      </c>
      <c r="E7603" t="s">
        <v>29</v>
      </c>
      <c r="F7603" t="s">
        <v>28</v>
      </c>
      <c r="K7603">
        <v>0</v>
      </c>
      <c r="L7603" s="26">
        <v>46022</v>
      </c>
      <c r="M7603">
        <v>2</v>
      </c>
    </row>
    <row r="7604" spans="1:14" x14ac:dyDescent="0.25">
      <c r="A7604" s="21" t="str">
        <f t="shared" si="118"/>
        <v>MOW M3C CAAG_2026</v>
      </c>
      <c r="B7604" t="s">
        <v>130</v>
      </c>
      <c r="C7604" t="s">
        <v>84</v>
      </c>
      <c r="D7604" t="s">
        <v>21</v>
      </c>
      <c r="E7604" t="s">
        <v>29</v>
      </c>
      <c r="F7604" t="s">
        <v>28</v>
      </c>
      <c r="K7604">
        <v>0</v>
      </c>
      <c r="L7604" s="26">
        <v>46387</v>
      </c>
      <c r="M7604">
        <v>3</v>
      </c>
    </row>
    <row r="7605" spans="1:14" x14ac:dyDescent="0.25">
      <c r="A7605" s="21" t="str">
        <f t="shared" si="118"/>
        <v>MOW M3C CAAG_2027</v>
      </c>
      <c r="B7605" t="s">
        <v>130</v>
      </c>
      <c r="C7605" t="s">
        <v>84</v>
      </c>
      <c r="D7605" t="s">
        <v>21</v>
      </c>
      <c r="E7605" t="s">
        <v>29</v>
      </c>
      <c r="F7605" t="s">
        <v>28</v>
      </c>
      <c r="K7605">
        <v>0</v>
      </c>
      <c r="L7605" s="26">
        <v>46752</v>
      </c>
      <c r="M7605">
        <v>4</v>
      </c>
    </row>
    <row r="7606" spans="1:14" x14ac:dyDescent="0.25">
      <c r="A7606" s="21" t="str">
        <f t="shared" si="118"/>
        <v>MOW M3C CAAG_2028</v>
      </c>
      <c r="B7606" t="s">
        <v>130</v>
      </c>
      <c r="C7606" t="s">
        <v>84</v>
      </c>
      <c r="D7606" t="s">
        <v>21</v>
      </c>
      <c r="E7606" t="s">
        <v>29</v>
      </c>
      <c r="F7606" t="s">
        <v>28</v>
      </c>
      <c r="K7606">
        <v>0</v>
      </c>
      <c r="L7606" s="26">
        <v>47118</v>
      </c>
      <c r="M7606">
        <v>5</v>
      </c>
    </row>
    <row r="7607" spans="1:14" x14ac:dyDescent="0.25">
      <c r="A7607" s="21" t="str">
        <f t="shared" si="118"/>
        <v>MOW M3C CAAG_2029</v>
      </c>
      <c r="B7607" t="s">
        <v>130</v>
      </c>
      <c r="C7607" t="s">
        <v>84</v>
      </c>
      <c r="D7607" t="s">
        <v>21</v>
      </c>
      <c r="E7607" t="s">
        <v>29</v>
      </c>
      <c r="F7607" t="s">
        <v>28</v>
      </c>
      <c r="K7607">
        <v>0</v>
      </c>
      <c r="L7607" s="26">
        <v>47483</v>
      </c>
      <c r="M7607">
        <v>6</v>
      </c>
    </row>
    <row r="7608" spans="1:14" x14ac:dyDescent="0.25">
      <c r="A7608" s="21" t="str">
        <f t="shared" si="118"/>
        <v>MOW M3C CAAG_2030</v>
      </c>
      <c r="B7608" t="s">
        <v>130</v>
      </c>
      <c r="C7608" t="s">
        <v>84</v>
      </c>
      <c r="D7608" t="s">
        <v>21</v>
      </c>
      <c r="E7608" t="s">
        <v>29</v>
      </c>
      <c r="F7608" t="s">
        <v>28</v>
      </c>
      <c r="K7608">
        <v>0</v>
      </c>
      <c r="L7608" s="26">
        <v>47848</v>
      </c>
      <c r="M7608">
        <v>7</v>
      </c>
    </row>
    <row r="7609" spans="1:14" x14ac:dyDescent="0.25">
      <c r="A7609" s="21" t="str">
        <f t="shared" si="118"/>
        <v>MOW M3C CAAG_2031</v>
      </c>
      <c r="B7609" t="s">
        <v>130</v>
      </c>
      <c r="C7609" t="s">
        <v>84</v>
      </c>
      <c r="D7609" t="s">
        <v>21</v>
      </c>
      <c r="E7609" t="s">
        <v>29</v>
      </c>
      <c r="F7609" t="s">
        <v>28</v>
      </c>
      <c r="K7609">
        <v>0</v>
      </c>
      <c r="L7609" s="26">
        <v>48213</v>
      </c>
      <c r="M7609">
        <v>8</v>
      </c>
    </row>
    <row r="7610" spans="1:14" x14ac:dyDescent="0.25">
      <c r="A7610" s="21" t="str">
        <f t="shared" si="118"/>
        <v>MOW M3C CAAG_2032</v>
      </c>
      <c r="B7610" t="s">
        <v>130</v>
      </c>
      <c r="C7610" t="s">
        <v>84</v>
      </c>
      <c r="D7610" t="s">
        <v>21</v>
      </c>
      <c r="E7610" t="s">
        <v>29</v>
      </c>
      <c r="F7610" t="s">
        <v>28</v>
      </c>
      <c r="K7610">
        <v>0</v>
      </c>
      <c r="L7610" s="26">
        <v>48579</v>
      </c>
      <c r="M7610">
        <v>9</v>
      </c>
    </row>
    <row r="7611" spans="1:14" x14ac:dyDescent="0.25">
      <c r="A7611" s="21" t="str">
        <f t="shared" si="118"/>
        <v>MOW M3C CAAG_2033</v>
      </c>
      <c r="B7611" t="s">
        <v>130</v>
      </c>
      <c r="C7611" t="s">
        <v>84</v>
      </c>
      <c r="D7611" t="s">
        <v>21</v>
      </c>
      <c r="E7611" t="s">
        <v>29</v>
      </c>
      <c r="F7611" t="s">
        <v>28</v>
      </c>
      <c r="K7611">
        <v>9332.505859375</v>
      </c>
      <c r="L7611" s="26">
        <v>48944</v>
      </c>
      <c r="M7611">
        <v>10</v>
      </c>
    </row>
    <row r="7612" spans="1:14" x14ac:dyDescent="0.25">
      <c r="A7612" s="21" t="str">
        <f t="shared" si="118"/>
        <v>MOW M3C CAAG_2034</v>
      </c>
      <c r="B7612" t="s">
        <v>130</v>
      </c>
      <c r="C7612" t="s">
        <v>84</v>
      </c>
      <c r="D7612" t="s">
        <v>21</v>
      </c>
      <c r="E7612" t="s">
        <v>29</v>
      </c>
      <c r="F7612" t="s">
        <v>28</v>
      </c>
      <c r="K7612">
        <v>110149.5859375</v>
      </c>
      <c r="L7612" s="26">
        <v>49309</v>
      </c>
      <c r="M7612">
        <v>11</v>
      </c>
    </row>
    <row r="7613" spans="1:14" x14ac:dyDescent="0.25">
      <c r="A7613" s="21" t="str">
        <f t="shared" si="118"/>
        <v>MOW M3C CAAG_2035</v>
      </c>
      <c r="B7613" t="s">
        <v>130</v>
      </c>
      <c r="C7613" t="s">
        <v>84</v>
      </c>
      <c r="D7613" t="s">
        <v>21</v>
      </c>
      <c r="E7613" t="s">
        <v>29</v>
      </c>
      <c r="F7613" t="s">
        <v>28</v>
      </c>
      <c r="K7613">
        <v>0</v>
      </c>
      <c r="L7613" s="26">
        <v>49674</v>
      </c>
      <c r="M7613">
        <v>12</v>
      </c>
    </row>
    <row r="7614" spans="1:14" x14ac:dyDescent="0.25">
      <c r="A7614" s="21" t="str">
        <f t="shared" si="118"/>
        <v>MOW M3C CAAG_2036</v>
      </c>
      <c r="B7614" t="s">
        <v>130</v>
      </c>
      <c r="C7614" t="s">
        <v>84</v>
      </c>
      <c r="D7614" t="s">
        <v>21</v>
      </c>
      <c r="E7614" t="s">
        <v>29</v>
      </c>
      <c r="F7614" t="s">
        <v>28</v>
      </c>
      <c r="K7614">
        <v>0</v>
      </c>
      <c r="L7614" s="26">
        <v>50040</v>
      </c>
      <c r="M7614">
        <v>13</v>
      </c>
    </row>
    <row r="7615" spans="1:14" x14ac:dyDescent="0.25">
      <c r="A7615" s="21" t="str">
        <f t="shared" si="118"/>
        <v>MOW M3C CAAG_2037</v>
      </c>
      <c r="B7615" t="s">
        <v>130</v>
      </c>
      <c r="C7615" t="s">
        <v>84</v>
      </c>
      <c r="D7615" t="s">
        <v>21</v>
      </c>
      <c r="E7615" t="s">
        <v>29</v>
      </c>
      <c r="F7615" t="s">
        <v>28</v>
      </c>
      <c r="K7615">
        <v>122986.4609375</v>
      </c>
      <c r="L7615" s="26">
        <v>50405</v>
      </c>
      <c r="M7615">
        <v>14</v>
      </c>
    </row>
    <row r="7616" spans="1:14" x14ac:dyDescent="0.25">
      <c r="A7616" s="21" t="str">
        <f t="shared" si="118"/>
        <v>MOW M3C CAAG_2038</v>
      </c>
      <c r="B7616" t="s">
        <v>130</v>
      </c>
      <c r="C7616" t="s">
        <v>84</v>
      </c>
      <c r="D7616" t="s">
        <v>21</v>
      </c>
      <c r="E7616" t="s">
        <v>29</v>
      </c>
      <c r="F7616" t="s">
        <v>28</v>
      </c>
      <c r="K7616">
        <v>320177.4375</v>
      </c>
      <c r="L7616" s="26">
        <v>50770</v>
      </c>
      <c r="M7616">
        <v>15</v>
      </c>
    </row>
    <row r="7617" spans="1:13" x14ac:dyDescent="0.25">
      <c r="A7617" s="21" t="str">
        <f t="shared" si="118"/>
        <v>MOW M3C CAAG_2039</v>
      </c>
      <c r="B7617" t="s">
        <v>130</v>
      </c>
      <c r="C7617" t="s">
        <v>84</v>
      </c>
      <c r="D7617" t="s">
        <v>21</v>
      </c>
      <c r="E7617" t="s">
        <v>29</v>
      </c>
      <c r="F7617" t="s">
        <v>28</v>
      </c>
      <c r="K7617">
        <v>15088.8125</v>
      </c>
      <c r="L7617" s="26">
        <v>51135</v>
      </c>
      <c r="M7617">
        <v>16</v>
      </c>
    </row>
    <row r="7618" spans="1:13" x14ac:dyDescent="0.25">
      <c r="A7618" s="21" t="str">
        <f t="shared" ref="A7618:A7681" si="119">B7618&amp;" "&amp;D7618&amp;" "&amp;C7618&amp;"_"&amp;YEAR(L7618)</f>
        <v>MOW M3C CAAG_2040</v>
      </c>
      <c r="B7618" t="s">
        <v>130</v>
      </c>
      <c r="C7618" t="s">
        <v>84</v>
      </c>
      <c r="D7618" t="s">
        <v>21</v>
      </c>
      <c r="E7618" t="s">
        <v>29</v>
      </c>
      <c r="F7618" t="s">
        <v>28</v>
      </c>
      <c r="K7618">
        <v>147187.125</v>
      </c>
      <c r="L7618" s="26">
        <v>51501</v>
      </c>
      <c r="M7618">
        <v>17</v>
      </c>
    </row>
    <row r="7619" spans="1:13" x14ac:dyDescent="0.25">
      <c r="A7619" s="21" t="str">
        <f t="shared" si="119"/>
        <v>MOW M3C CAAG_2041</v>
      </c>
      <c r="B7619" t="s">
        <v>130</v>
      </c>
      <c r="C7619" t="s">
        <v>84</v>
      </c>
      <c r="D7619" t="s">
        <v>21</v>
      </c>
      <c r="E7619" t="s">
        <v>29</v>
      </c>
      <c r="F7619" t="s">
        <v>28</v>
      </c>
      <c r="K7619">
        <v>251840.34375</v>
      </c>
      <c r="L7619" s="26">
        <v>51866</v>
      </c>
      <c r="M7619">
        <v>18</v>
      </c>
    </row>
    <row r="7620" spans="1:13" x14ac:dyDescent="0.25">
      <c r="A7620" s="21" t="str">
        <f t="shared" si="119"/>
        <v>MOW M3C CAAG_2042</v>
      </c>
      <c r="B7620" t="s">
        <v>130</v>
      </c>
      <c r="C7620" t="s">
        <v>84</v>
      </c>
      <c r="D7620" t="s">
        <v>21</v>
      </c>
      <c r="E7620" t="s">
        <v>29</v>
      </c>
      <c r="F7620" t="s">
        <v>28</v>
      </c>
      <c r="K7620">
        <v>385283.21875</v>
      </c>
      <c r="L7620" s="26">
        <v>52231</v>
      </c>
      <c r="M7620">
        <v>19</v>
      </c>
    </row>
    <row r="7621" spans="1:13" x14ac:dyDescent="0.25">
      <c r="A7621" s="21" t="str">
        <f t="shared" si="119"/>
        <v>MOW M3C CAAG_2043</v>
      </c>
      <c r="B7621" t="s">
        <v>130</v>
      </c>
      <c r="C7621" t="s">
        <v>84</v>
      </c>
      <c r="D7621" t="s">
        <v>21</v>
      </c>
      <c r="E7621" t="s">
        <v>29</v>
      </c>
      <c r="F7621" t="s">
        <v>28</v>
      </c>
      <c r="K7621">
        <v>391225.125</v>
      </c>
      <c r="L7621" s="26">
        <v>52596</v>
      </c>
      <c r="M7621">
        <v>20</v>
      </c>
    </row>
    <row r="7622" spans="1:13" x14ac:dyDescent="0.25">
      <c r="A7622" s="21" t="str">
        <f t="shared" si="119"/>
        <v>MOW M3C CAAG_2024</v>
      </c>
      <c r="B7622" t="s">
        <v>130</v>
      </c>
      <c r="C7622" t="s">
        <v>84</v>
      </c>
      <c r="D7622" t="s">
        <v>21</v>
      </c>
      <c r="E7622" t="s">
        <v>29</v>
      </c>
      <c r="F7622" t="s">
        <v>31</v>
      </c>
      <c r="K7622">
        <v>0</v>
      </c>
      <c r="L7622" s="26">
        <v>45657</v>
      </c>
      <c r="M7622">
        <v>1</v>
      </c>
    </row>
    <row r="7623" spans="1:13" x14ac:dyDescent="0.25">
      <c r="A7623" s="21" t="str">
        <f t="shared" si="119"/>
        <v>MOW M3C CAAG_2025</v>
      </c>
      <c r="B7623" t="s">
        <v>130</v>
      </c>
      <c r="C7623" t="s">
        <v>84</v>
      </c>
      <c r="D7623" t="s">
        <v>21</v>
      </c>
      <c r="E7623" t="s">
        <v>29</v>
      </c>
      <c r="F7623" t="s">
        <v>31</v>
      </c>
      <c r="K7623">
        <v>0</v>
      </c>
      <c r="L7623" s="26">
        <v>46022</v>
      </c>
      <c r="M7623">
        <v>2</v>
      </c>
    </row>
    <row r="7624" spans="1:13" x14ac:dyDescent="0.25">
      <c r="A7624" s="21" t="str">
        <f t="shared" si="119"/>
        <v>MOW M3C CAAG_2026</v>
      </c>
      <c r="B7624" t="s">
        <v>130</v>
      </c>
      <c r="C7624" t="s">
        <v>84</v>
      </c>
      <c r="D7624" t="s">
        <v>21</v>
      </c>
      <c r="E7624" t="s">
        <v>29</v>
      </c>
      <c r="F7624" t="s">
        <v>31</v>
      </c>
      <c r="K7624">
        <v>0</v>
      </c>
      <c r="L7624" s="26">
        <v>46387</v>
      </c>
      <c r="M7624">
        <v>3</v>
      </c>
    </row>
    <row r="7625" spans="1:13" x14ac:dyDescent="0.25">
      <c r="A7625" s="21" t="str">
        <f t="shared" si="119"/>
        <v>MOW M3C CAAG_2027</v>
      </c>
      <c r="B7625" t="s">
        <v>130</v>
      </c>
      <c r="C7625" t="s">
        <v>84</v>
      </c>
      <c r="D7625" t="s">
        <v>21</v>
      </c>
      <c r="E7625" t="s">
        <v>29</v>
      </c>
      <c r="F7625" t="s">
        <v>31</v>
      </c>
      <c r="K7625">
        <v>0</v>
      </c>
      <c r="L7625" s="26">
        <v>46752</v>
      </c>
      <c r="M7625">
        <v>4</v>
      </c>
    </row>
    <row r="7626" spans="1:13" x14ac:dyDescent="0.25">
      <c r="A7626" s="21" t="str">
        <f t="shared" si="119"/>
        <v>MOW M3C CAAG_2028</v>
      </c>
      <c r="B7626" t="s">
        <v>130</v>
      </c>
      <c r="C7626" t="s">
        <v>84</v>
      </c>
      <c r="D7626" t="s">
        <v>21</v>
      </c>
      <c r="E7626" t="s">
        <v>29</v>
      </c>
      <c r="F7626" t="s">
        <v>31</v>
      </c>
      <c r="K7626">
        <v>0</v>
      </c>
      <c r="L7626" s="26">
        <v>47118</v>
      </c>
      <c r="M7626">
        <v>5</v>
      </c>
    </row>
    <row r="7627" spans="1:13" x14ac:dyDescent="0.25">
      <c r="A7627" s="21" t="str">
        <f t="shared" si="119"/>
        <v>MOW M3C CAAG_2029</v>
      </c>
      <c r="B7627" t="s">
        <v>130</v>
      </c>
      <c r="C7627" t="s">
        <v>84</v>
      </c>
      <c r="D7627" t="s">
        <v>21</v>
      </c>
      <c r="E7627" t="s">
        <v>29</v>
      </c>
      <c r="F7627" t="s">
        <v>31</v>
      </c>
      <c r="K7627">
        <v>0</v>
      </c>
      <c r="L7627" s="26">
        <v>47483</v>
      </c>
      <c r="M7627">
        <v>6</v>
      </c>
    </row>
    <row r="7628" spans="1:13" x14ac:dyDescent="0.25">
      <c r="A7628" s="21" t="str">
        <f t="shared" si="119"/>
        <v>MOW M3C CAAG_2030</v>
      </c>
      <c r="B7628" t="s">
        <v>130</v>
      </c>
      <c r="C7628" t="s">
        <v>84</v>
      </c>
      <c r="D7628" t="s">
        <v>21</v>
      </c>
      <c r="E7628" t="s">
        <v>29</v>
      </c>
      <c r="F7628" t="s">
        <v>31</v>
      </c>
      <c r="K7628">
        <v>0</v>
      </c>
      <c r="L7628" s="26">
        <v>47848</v>
      </c>
      <c r="M7628">
        <v>7</v>
      </c>
    </row>
    <row r="7629" spans="1:13" x14ac:dyDescent="0.25">
      <c r="A7629" s="21" t="str">
        <f t="shared" si="119"/>
        <v>MOW M3C CAAG_2031</v>
      </c>
      <c r="B7629" t="s">
        <v>130</v>
      </c>
      <c r="C7629" t="s">
        <v>84</v>
      </c>
      <c r="D7629" t="s">
        <v>21</v>
      </c>
      <c r="E7629" t="s">
        <v>29</v>
      </c>
      <c r="F7629" t="s">
        <v>31</v>
      </c>
      <c r="K7629">
        <v>0</v>
      </c>
      <c r="L7629" s="26">
        <v>48213</v>
      </c>
      <c r="M7629">
        <v>8</v>
      </c>
    </row>
    <row r="7630" spans="1:13" x14ac:dyDescent="0.25">
      <c r="A7630" s="21" t="str">
        <f t="shared" si="119"/>
        <v>MOW M3C CAAG_2032</v>
      </c>
      <c r="B7630" t="s">
        <v>130</v>
      </c>
      <c r="C7630" t="s">
        <v>84</v>
      </c>
      <c r="D7630" t="s">
        <v>21</v>
      </c>
      <c r="E7630" t="s">
        <v>29</v>
      </c>
      <c r="F7630" t="s">
        <v>31</v>
      </c>
      <c r="K7630">
        <v>0</v>
      </c>
      <c r="L7630" s="26">
        <v>48579</v>
      </c>
      <c r="M7630">
        <v>9</v>
      </c>
    </row>
    <row r="7631" spans="1:13" x14ac:dyDescent="0.25">
      <c r="A7631" s="21" t="str">
        <f t="shared" si="119"/>
        <v>MOW M3C CAAG_2033</v>
      </c>
      <c r="B7631" t="s">
        <v>130</v>
      </c>
      <c r="C7631" t="s">
        <v>84</v>
      </c>
      <c r="D7631" t="s">
        <v>21</v>
      </c>
      <c r="E7631" t="s">
        <v>29</v>
      </c>
      <c r="F7631" t="s">
        <v>31</v>
      </c>
      <c r="K7631">
        <v>0</v>
      </c>
      <c r="L7631" s="26">
        <v>48944</v>
      </c>
      <c r="M7631">
        <v>10</v>
      </c>
    </row>
    <row r="7632" spans="1:13" x14ac:dyDescent="0.25">
      <c r="A7632" s="21" t="str">
        <f t="shared" si="119"/>
        <v>MOW M3C CAAG_2034</v>
      </c>
      <c r="B7632" t="s">
        <v>130</v>
      </c>
      <c r="C7632" t="s">
        <v>84</v>
      </c>
      <c r="D7632" t="s">
        <v>21</v>
      </c>
      <c r="E7632" t="s">
        <v>29</v>
      </c>
      <c r="F7632" t="s">
        <v>31</v>
      </c>
      <c r="K7632">
        <v>0</v>
      </c>
      <c r="L7632" s="26">
        <v>49309</v>
      </c>
      <c r="M7632">
        <v>11</v>
      </c>
    </row>
    <row r="7633" spans="1:14" x14ac:dyDescent="0.25">
      <c r="A7633" s="21" t="str">
        <f t="shared" si="119"/>
        <v>MOW M3C CAAG_2035</v>
      </c>
      <c r="B7633" t="s">
        <v>130</v>
      </c>
      <c r="C7633" t="s">
        <v>84</v>
      </c>
      <c r="D7633" t="s">
        <v>21</v>
      </c>
      <c r="E7633" t="s">
        <v>29</v>
      </c>
      <c r="F7633" t="s">
        <v>31</v>
      </c>
      <c r="K7633">
        <v>0</v>
      </c>
      <c r="L7633" s="26">
        <v>49674</v>
      </c>
      <c r="M7633">
        <v>12</v>
      </c>
    </row>
    <row r="7634" spans="1:14" x14ac:dyDescent="0.25">
      <c r="A7634" s="21" t="str">
        <f t="shared" si="119"/>
        <v>MOW M3C CAAG_2036</v>
      </c>
      <c r="B7634" t="s">
        <v>130</v>
      </c>
      <c r="C7634" t="s">
        <v>84</v>
      </c>
      <c r="D7634" t="s">
        <v>21</v>
      </c>
      <c r="E7634" t="s">
        <v>29</v>
      </c>
      <c r="F7634" t="s">
        <v>31</v>
      </c>
      <c r="K7634">
        <v>0</v>
      </c>
      <c r="L7634" s="26">
        <v>50040</v>
      </c>
      <c r="M7634">
        <v>13</v>
      </c>
    </row>
    <row r="7635" spans="1:14" x14ac:dyDescent="0.25">
      <c r="A7635" s="21" t="str">
        <f t="shared" si="119"/>
        <v>MOW M3C CAAG_2037</v>
      </c>
      <c r="B7635" t="s">
        <v>130</v>
      </c>
      <c r="C7635" t="s">
        <v>84</v>
      </c>
      <c r="D7635" t="s">
        <v>21</v>
      </c>
      <c r="E7635" t="s">
        <v>29</v>
      </c>
      <c r="F7635" t="s">
        <v>31</v>
      </c>
      <c r="K7635">
        <v>0</v>
      </c>
      <c r="L7635" s="26">
        <v>50405</v>
      </c>
      <c r="M7635">
        <v>14</v>
      </c>
    </row>
    <row r="7636" spans="1:14" x14ac:dyDescent="0.25">
      <c r="A7636" s="21" t="str">
        <f t="shared" si="119"/>
        <v>MOW M3C CAAG_2038</v>
      </c>
      <c r="B7636" t="s">
        <v>130</v>
      </c>
      <c r="C7636" t="s">
        <v>84</v>
      </c>
      <c r="D7636" t="s">
        <v>21</v>
      </c>
      <c r="E7636" t="s">
        <v>29</v>
      </c>
      <c r="F7636" t="s">
        <v>31</v>
      </c>
      <c r="K7636">
        <v>0</v>
      </c>
      <c r="L7636" s="26">
        <v>50770</v>
      </c>
      <c r="M7636">
        <v>15</v>
      </c>
    </row>
    <row r="7637" spans="1:14" x14ac:dyDescent="0.25">
      <c r="A7637" s="21" t="str">
        <f t="shared" si="119"/>
        <v>MOW M3C CAAG_2039</v>
      </c>
      <c r="B7637" t="s">
        <v>130</v>
      </c>
      <c r="C7637" t="s">
        <v>84</v>
      </c>
      <c r="D7637" t="s">
        <v>21</v>
      </c>
      <c r="E7637" t="s">
        <v>29</v>
      </c>
      <c r="F7637" t="s">
        <v>31</v>
      </c>
      <c r="K7637">
        <v>0</v>
      </c>
      <c r="L7637" s="26">
        <v>51135</v>
      </c>
      <c r="M7637">
        <v>16</v>
      </c>
    </row>
    <row r="7638" spans="1:14" x14ac:dyDescent="0.25">
      <c r="A7638" s="21" t="str">
        <f t="shared" si="119"/>
        <v>MOW M3C CAAG_2040</v>
      </c>
      <c r="B7638" t="s">
        <v>130</v>
      </c>
      <c r="C7638" t="s">
        <v>84</v>
      </c>
      <c r="D7638" t="s">
        <v>21</v>
      </c>
      <c r="E7638" t="s">
        <v>29</v>
      </c>
      <c r="F7638" t="s">
        <v>31</v>
      </c>
      <c r="K7638">
        <v>0</v>
      </c>
      <c r="L7638" s="26">
        <v>51501</v>
      </c>
      <c r="M7638">
        <v>17</v>
      </c>
    </row>
    <row r="7639" spans="1:14" x14ac:dyDescent="0.25">
      <c r="A7639" s="21" t="str">
        <f t="shared" si="119"/>
        <v>MOW M3C CAAG_2041</v>
      </c>
      <c r="B7639" t="s">
        <v>130</v>
      </c>
      <c r="C7639" t="s">
        <v>84</v>
      </c>
      <c r="D7639" t="s">
        <v>21</v>
      </c>
      <c r="E7639" t="s">
        <v>29</v>
      </c>
      <c r="F7639" t="s">
        <v>31</v>
      </c>
      <c r="K7639">
        <v>0</v>
      </c>
      <c r="L7639" s="26">
        <v>51866</v>
      </c>
      <c r="M7639">
        <v>18</v>
      </c>
    </row>
    <row r="7640" spans="1:14" x14ac:dyDescent="0.25">
      <c r="A7640" s="21" t="str">
        <f t="shared" si="119"/>
        <v>MOW M3C CAAG_2042</v>
      </c>
      <c r="B7640" t="s">
        <v>130</v>
      </c>
      <c r="C7640" t="s">
        <v>84</v>
      </c>
      <c r="D7640" t="s">
        <v>21</v>
      </c>
      <c r="E7640" t="s">
        <v>29</v>
      </c>
      <c r="F7640" t="s">
        <v>31</v>
      </c>
      <c r="K7640">
        <v>0</v>
      </c>
      <c r="L7640" s="26">
        <v>52231</v>
      </c>
      <c r="M7640">
        <v>19</v>
      </c>
    </row>
    <row r="7641" spans="1:14" x14ac:dyDescent="0.25">
      <c r="A7641" s="21" t="str">
        <f t="shared" si="119"/>
        <v>MOW M3C CAAG_2043</v>
      </c>
      <c r="B7641" t="s">
        <v>130</v>
      </c>
      <c r="C7641" t="s">
        <v>84</v>
      </c>
      <c r="D7641" t="s">
        <v>21</v>
      </c>
      <c r="E7641" t="s">
        <v>29</v>
      </c>
      <c r="F7641" t="s">
        <v>31</v>
      </c>
      <c r="K7641">
        <v>0</v>
      </c>
      <c r="L7641" s="26">
        <v>52596</v>
      </c>
      <c r="M7641">
        <v>20</v>
      </c>
    </row>
    <row r="7642" spans="1:14" x14ac:dyDescent="0.25">
      <c r="A7642" s="21" t="str">
        <f t="shared" si="119"/>
        <v>MOW M3C CAAG_2024</v>
      </c>
      <c r="B7642" t="s">
        <v>130</v>
      </c>
      <c r="C7642" t="s">
        <v>84</v>
      </c>
      <c r="D7642" t="s">
        <v>21</v>
      </c>
      <c r="E7642" t="s">
        <v>5</v>
      </c>
      <c r="F7642" t="s">
        <v>4</v>
      </c>
      <c r="G7642">
        <v>0</v>
      </c>
      <c r="H7642">
        <v>0</v>
      </c>
      <c r="I7642">
        <v>0</v>
      </c>
      <c r="J7642">
        <v>0</v>
      </c>
      <c r="L7642" s="26">
        <v>45657</v>
      </c>
      <c r="M7642">
        <v>1</v>
      </c>
      <c r="N7642">
        <v>0</v>
      </c>
    </row>
    <row r="7643" spans="1:14" x14ac:dyDescent="0.25">
      <c r="A7643" s="21" t="str">
        <f t="shared" si="119"/>
        <v>MOW M3C CAAG_2025</v>
      </c>
      <c r="B7643" t="s">
        <v>130</v>
      </c>
      <c r="C7643" t="s">
        <v>84</v>
      </c>
      <c r="D7643" t="s">
        <v>21</v>
      </c>
      <c r="E7643" t="s">
        <v>5</v>
      </c>
      <c r="F7643" t="s">
        <v>4</v>
      </c>
      <c r="G7643">
        <v>0</v>
      </c>
      <c r="H7643">
        <v>0</v>
      </c>
      <c r="I7643">
        <v>0</v>
      </c>
      <c r="J7643">
        <v>0</v>
      </c>
      <c r="L7643" s="26">
        <v>46022</v>
      </c>
      <c r="M7643">
        <v>2</v>
      </c>
      <c r="N7643">
        <v>0</v>
      </c>
    </row>
    <row r="7644" spans="1:14" x14ac:dyDescent="0.25">
      <c r="A7644" s="21" t="str">
        <f t="shared" si="119"/>
        <v>MOW M3C CAAG_2026</v>
      </c>
      <c r="B7644" t="s">
        <v>130</v>
      </c>
      <c r="C7644" t="s">
        <v>84</v>
      </c>
      <c r="D7644" t="s">
        <v>21</v>
      </c>
      <c r="E7644" t="s">
        <v>5</v>
      </c>
      <c r="F7644" t="s">
        <v>4</v>
      </c>
      <c r="G7644">
        <v>0</v>
      </c>
      <c r="H7644">
        <v>0</v>
      </c>
      <c r="I7644">
        <v>1667.77392578125</v>
      </c>
      <c r="J7644">
        <v>0</v>
      </c>
      <c r="L7644" s="26">
        <v>46387</v>
      </c>
      <c r="M7644">
        <v>3</v>
      </c>
      <c r="N7644">
        <v>0</v>
      </c>
    </row>
    <row r="7645" spans="1:14" x14ac:dyDescent="0.25">
      <c r="A7645" s="21" t="str">
        <f t="shared" si="119"/>
        <v>MOW M3C CAAG_2027</v>
      </c>
      <c r="B7645" t="s">
        <v>130</v>
      </c>
      <c r="C7645" t="s">
        <v>84</v>
      </c>
      <c r="D7645" t="s">
        <v>21</v>
      </c>
      <c r="E7645" t="s">
        <v>5</v>
      </c>
      <c r="F7645" t="s">
        <v>4</v>
      </c>
      <c r="G7645">
        <v>0</v>
      </c>
      <c r="H7645">
        <v>8021.5859375</v>
      </c>
      <c r="I7645">
        <v>40465.3046875</v>
      </c>
      <c r="J7645">
        <v>0</v>
      </c>
      <c r="L7645" s="26">
        <v>46752</v>
      </c>
      <c r="M7645">
        <v>4</v>
      </c>
      <c r="N7645">
        <v>-13238.798828125</v>
      </c>
    </row>
    <row r="7646" spans="1:14" x14ac:dyDescent="0.25">
      <c r="A7646" s="21" t="str">
        <f t="shared" si="119"/>
        <v>MOW M3C CAAG_2028</v>
      </c>
      <c r="B7646" t="s">
        <v>130</v>
      </c>
      <c r="C7646" t="s">
        <v>84</v>
      </c>
      <c r="D7646" t="s">
        <v>21</v>
      </c>
      <c r="E7646" t="s">
        <v>5</v>
      </c>
      <c r="F7646" t="s">
        <v>4</v>
      </c>
      <c r="G7646">
        <v>0</v>
      </c>
      <c r="H7646">
        <v>8138.9462890625</v>
      </c>
      <c r="I7646">
        <v>38779.33203125</v>
      </c>
      <c r="J7646">
        <v>0</v>
      </c>
      <c r="L7646" s="26">
        <v>47118</v>
      </c>
      <c r="M7646">
        <v>5</v>
      </c>
      <c r="N7646">
        <v>-13530.947265625</v>
      </c>
    </row>
    <row r="7647" spans="1:14" x14ac:dyDescent="0.25">
      <c r="A7647" s="21" t="str">
        <f t="shared" si="119"/>
        <v>MOW M3C CAAG_2029</v>
      </c>
      <c r="B7647" t="s">
        <v>130</v>
      </c>
      <c r="C7647" t="s">
        <v>84</v>
      </c>
      <c r="D7647" t="s">
        <v>21</v>
      </c>
      <c r="E7647" t="s">
        <v>5</v>
      </c>
      <c r="F7647" t="s">
        <v>4</v>
      </c>
      <c r="G7647">
        <v>0</v>
      </c>
      <c r="H7647">
        <v>37630.57421875</v>
      </c>
      <c r="I7647">
        <v>105899.96875</v>
      </c>
      <c r="J7647">
        <v>0</v>
      </c>
      <c r="L7647" s="26">
        <v>47483</v>
      </c>
      <c r="M7647">
        <v>6</v>
      </c>
      <c r="N7647">
        <v>11687.765625</v>
      </c>
    </row>
    <row r="7648" spans="1:14" x14ac:dyDescent="0.25">
      <c r="A7648" s="21" t="str">
        <f t="shared" si="119"/>
        <v>MOW M3C CAAG_2030</v>
      </c>
      <c r="B7648" t="s">
        <v>130</v>
      </c>
      <c r="C7648" t="s">
        <v>84</v>
      </c>
      <c r="D7648" t="s">
        <v>21</v>
      </c>
      <c r="E7648" t="s">
        <v>5</v>
      </c>
      <c r="F7648" t="s">
        <v>4</v>
      </c>
      <c r="G7648">
        <v>0</v>
      </c>
      <c r="H7648">
        <v>63336.93359375</v>
      </c>
      <c r="I7648">
        <v>155348.78125</v>
      </c>
      <c r="J7648">
        <v>0</v>
      </c>
      <c r="L7648" s="26">
        <v>47848</v>
      </c>
      <c r="M7648">
        <v>7</v>
      </c>
      <c r="N7648">
        <v>37531.61328125</v>
      </c>
    </row>
    <row r="7649" spans="1:14" x14ac:dyDescent="0.25">
      <c r="A7649" s="21" t="str">
        <f t="shared" si="119"/>
        <v>MOW M3C CAAG_2031</v>
      </c>
      <c r="B7649" t="s">
        <v>130</v>
      </c>
      <c r="C7649" t="s">
        <v>84</v>
      </c>
      <c r="D7649" t="s">
        <v>21</v>
      </c>
      <c r="E7649" t="s">
        <v>5</v>
      </c>
      <c r="F7649" t="s">
        <v>4</v>
      </c>
      <c r="G7649">
        <v>0</v>
      </c>
      <c r="H7649">
        <v>84686.515625</v>
      </c>
      <c r="I7649">
        <v>150604.828125</v>
      </c>
      <c r="J7649">
        <v>0</v>
      </c>
      <c r="L7649" s="26">
        <v>48213</v>
      </c>
      <c r="M7649">
        <v>8</v>
      </c>
      <c r="N7649">
        <v>78748.7578125</v>
      </c>
    </row>
    <row r="7650" spans="1:14" x14ac:dyDescent="0.25">
      <c r="A7650" s="21" t="str">
        <f t="shared" si="119"/>
        <v>MOW M3C CAAG_2032</v>
      </c>
      <c r="B7650" t="s">
        <v>130</v>
      </c>
      <c r="C7650" t="s">
        <v>84</v>
      </c>
      <c r="D7650" t="s">
        <v>21</v>
      </c>
      <c r="E7650" t="s">
        <v>5</v>
      </c>
      <c r="F7650" t="s">
        <v>4</v>
      </c>
      <c r="G7650">
        <v>0</v>
      </c>
      <c r="H7650">
        <v>87938.359375</v>
      </c>
      <c r="I7650">
        <v>147710.921875</v>
      </c>
      <c r="J7650">
        <v>0</v>
      </c>
      <c r="L7650" s="26">
        <v>48579</v>
      </c>
      <c r="M7650">
        <v>9</v>
      </c>
      <c r="N7650">
        <v>87916.09375</v>
      </c>
    </row>
    <row r="7651" spans="1:14" x14ac:dyDescent="0.25">
      <c r="A7651" s="21" t="str">
        <f t="shared" si="119"/>
        <v>MOW M3C CAAG_2033</v>
      </c>
      <c r="B7651" t="s">
        <v>130</v>
      </c>
      <c r="C7651" t="s">
        <v>84</v>
      </c>
      <c r="D7651" t="s">
        <v>21</v>
      </c>
      <c r="E7651" t="s">
        <v>5</v>
      </c>
      <c r="F7651" t="s">
        <v>4</v>
      </c>
      <c r="G7651">
        <v>0</v>
      </c>
      <c r="H7651">
        <v>86981.1796875</v>
      </c>
      <c r="I7651">
        <v>144471.359375</v>
      </c>
      <c r="J7651">
        <v>0</v>
      </c>
      <c r="L7651" s="26">
        <v>48944</v>
      </c>
      <c r="M7651">
        <v>10</v>
      </c>
      <c r="N7651">
        <v>115198.171875</v>
      </c>
    </row>
    <row r="7652" spans="1:14" x14ac:dyDescent="0.25">
      <c r="A7652" s="21" t="str">
        <f t="shared" si="119"/>
        <v>MOW M3C CAAG_2034</v>
      </c>
      <c r="B7652" t="s">
        <v>130</v>
      </c>
      <c r="C7652" t="s">
        <v>84</v>
      </c>
      <c r="D7652" t="s">
        <v>21</v>
      </c>
      <c r="E7652" t="s">
        <v>5</v>
      </c>
      <c r="F7652" t="s">
        <v>4</v>
      </c>
      <c r="G7652">
        <v>0</v>
      </c>
      <c r="H7652">
        <v>79571.6328125</v>
      </c>
      <c r="I7652">
        <v>142079.21875</v>
      </c>
      <c r="J7652">
        <v>0</v>
      </c>
      <c r="L7652" s="26">
        <v>49309</v>
      </c>
      <c r="M7652">
        <v>11</v>
      </c>
      <c r="N7652">
        <v>123460.6484375</v>
      </c>
    </row>
    <row r="7653" spans="1:14" x14ac:dyDescent="0.25">
      <c r="A7653" s="21" t="str">
        <f t="shared" si="119"/>
        <v>MOW M3C CAAG_2035</v>
      </c>
      <c r="B7653" t="s">
        <v>130</v>
      </c>
      <c r="C7653" t="s">
        <v>84</v>
      </c>
      <c r="D7653" t="s">
        <v>21</v>
      </c>
      <c r="E7653" t="s">
        <v>5</v>
      </c>
      <c r="F7653" t="s">
        <v>4</v>
      </c>
      <c r="G7653">
        <v>0</v>
      </c>
      <c r="H7653">
        <v>61058.390625</v>
      </c>
      <c r="I7653">
        <v>265375.15625</v>
      </c>
      <c r="J7653">
        <v>0</v>
      </c>
      <c r="L7653" s="26">
        <v>49674</v>
      </c>
      <c r="M7653">
        <v>12</v>
      </c>
      <c r="N7653">
        <v>130848.984375</v>
      </c>
    </row>
    <row r="7654" spans="1:14" x14ac:dyDescent="0.25">
      <c r="A7654" s="21" t="str">
        <f t="shared" si="119"/>
        <v>MOW M3C CAAG_2036</v>
      </c>
      <c r="B7654" t="s">
        <v>130</v>
      </c>
      <c r="C7654" t="s">
        <v>84</v>
      </c>
      <c r="D7654" t="s">
        <v>21</v>
      </c>
      <c r="E7654" t="s">
        <v>5</v>
      </c>
      <c r="F7654" t="s">
        <v>4</v>
      </c>
      <c r="G7654">
        <v>0</v>
      </c>
      <c r="H7654">
        <v>58214.46484375</v>
      </c>
      <c r="I7654">
        <v>262724.1875</v>
      </c>
      <c r="J7654">
        <v>0</v>
      </c>
      <c r="L7654" s="26">
        <v>50040</v>
      </c>
      <c r="M7654">
        <v>13</v>
      </c>
      <c r="N7654">
        <v>164320.609375</v>
      </c>
    </row>
    <row r="7655" spans="1:14" x14ac:dyDescent="0.25">
      <c r="A7655" s="21" t="str">
        <f t="shared" si="119"/>
        <v>MOW M3C CAAG_2037</v>
      </c>
      <c r="B7655" t="s">
        <v>130</v>
      </c>
      <c r="C7655" t="s">
        <v>84</v>
      </c>
      <c r="D7655" t="s">
        <v>21</v>
      </c>
      <c r="E7655" t="s">
        <v>5</v>
      </c>
      <c r="F7655" t="s">
        <v>4</v>
      </c>
      <c r="G7655">
        <v>0</v>
      </c>
      <c r="H7655">
        <v>51223.421875</v>
      </c>
      <c r="I7655">
        <v>258736.578125</v>
      </c>
      <c r="J7655">
        <v>0</v>
      </c>
      <c r="L7655" s="26">
        <v>50405</v>
      </c>
      <c r="M7655">
        <v>14</v>
      </c>
      <c r="N7655">
        <v>192477.109375</v>
      </c>
    </row>
    <row r="7656" spans="1:14" x14ac:dyDescent="0.25">
      <c r="A7656" s="21" t="str">
        <f t="shared" si="119"/>
        <v>MOW M3C CAAG_2038</v>
      </c>
      <c r="B7656" t="s">
        <v>130</v>
      </c>
      <c r="C7656" t="s">
        <v>84</v>
      </c>
      <c r="D7656" t="s">
        <v>21</v>
      </c>
      <c r="E7656" t="s">
        <v>5</v>
      </c>
      <c r="F7656" t="s">
        <v>4</v>
      </c>
      <c r="G7656">
        <v>0</v>
      </c>
      <c r="H7656">
        <v>44443.4296875</v>
      </c>
      <c r="I7656">
        <v>255515.296875</v>
      </c>
      <c r="J7656">
        <v>0</v>
      </c>
      <c r="L7656" s="26">
        <v>50770</v>
      </c>
      <c r="M7656">
        <v>15</v>
      </c>
      <c r="N7656">
        <v>201337.6875</v>
      </c>
    </row>
    <row r="7657" spans="1:14" x14ac:dyDescent="0.25">
      <c r="A7657" s="21" t="str">
        <f t="shared" si="119"/>
        <v>MOW M3C CAAG_2039</v>
      </c>
      <c r="B7657" t="s">
        <v>130</v>
      </c>
      <c r="C7657" t="s">
        <v>84</v>
      </c>
      <c r="D7657" t="s">
        <v>21</v>
      </c>
      <c r="E7657" t="s">
        <v>5</v>
      </c>
      <c r="F7657" t="s">
        <v>4</v>
      </c>
      <c r="G7657">
        <v>0</v>
      </c>
      <c r="H7657">
        <v>59680.90625</v>
      </c>
      <c r="I7657">
        <v>405847.59375</v>
      </c>
      <c r="J7657">
        <v>0</v>
      </c>
      <c r="L7657" s="26">
        <v>51135</v>
      </c>
      <c r="M7657">
        <v>16</v>
      </c>
      <c r="N7657">
        <v>298698.53125</v>
      </c>
    </row>
    <row r="7658" spans="1:14" x14ac:dyDescent="0.25">
      <c r="A7658" s="21" t="str">
        <f t="shared" si="119"/>
        <v>MOW M3C CAAG_2040</v>
      </c>
      <c r="B7658" t="s">
        <v>130</v>
      </c>
      <c r="C7658" t="s">
        <v>84</v>
      </c>
      <c r="D7658" t="s">
        <v>21</v>
      </c>
      <c r="E7658" t="s">
        <v>5</v>
      </c>
      <c r="F7658" t="s">
        <v>4</v>
      </c>
      <c r="G7658">
        <v>0</v>
      </c>
      <c r="H7658">
        <v>47019.56640625</v>
      </c>
      <c r="I7658">
        <v>402360.0625</v>
      </c>
      <c r="J7658">
        <v>0</v>
      </c>
      <c r="L7658" s="26">
        <v>51501</v>
      </c>
      <c r="M7658">
        <v>17</v>
      </c>
      <c r="N7658">
        <v>321466.09375</v>
      </c>
    </row>
    <row r="7659" spans="1:14" x14ac:dyDescent="0.25">
      <c r="A7659" s="21" t="str">
        <f t="shared" si="119"/>
        <v>MOW M3C CAAG_2041</v>
      </c>
      <c r="B7659" t="s">
        <v>130</v>
      </c>
      <c r="C7659" t="s">
        <v>84</v>
      </c>
      <c r="D7659" t="s">
        <v>21</v>
      </c>
      <c r="E7659" t="s">
        <v>5</v>
      </c>
      <c r="F7659" t="s">
        <v>4</v>
      </c>
      <c r="G7659">
        <v>0</v>
      </c>
      <c r="H7659">
        <v>36243.171875</v>
      </c>
      <c r="I7659">
        <v>395955.5</v>
      </c>
      <c r="J7659">
        <v>0</v>
      </c>
      <c r="L7659" s="26">
        <v>51866</v>
      </c>
      <c r="M7659">
        <v>18</v>
      </c>
      <c r="N7659">
        <v>339486.21875</v>
      </c>
    </row>
    <row r="7660" spans="1:14" x14ac:dyDescent="0.25">
      <c r="A7660" s="21" t="str">
        <f t="shared" si="119"/>
        <v>MOW M3C CAAG_2042</v>
      </c>
      <c r="B7660" t="s">
        <v>130</v>
      </c>
      <c r="C7660" t="s">
        <v>84</v>
      </c>
      <c r="D7660" t="s">
        <v>21</v>
      </c>
      <c r="E7660" t="s">
        <v>5</v>
      </c>
      <c r="F7660" t="s">
        <v>4</v>
      </c>
      <c r="G7660">
        <v>0</v>
      </c>
      <c r="H7660">
        <v>26339.51171875</v>
      </c>
      <c r="I7660">
        <v>390895.4375</v>
      </c>
      <c r="J7660">
        <v>0</v>
      </c>
      <c r="L7660" s="26">
        <v>52231</v>
      </c>
      <c r="M7660">
        <v>19</v>
      </c>
      <c r="N7660">
        <v>348528.96875</v>
      </c>
    </row>
    <row r="7661" spans="1:14" x14ac:dyDescent="0.25">
      <c r="A7661" s="21" t="str">
        <f t="shared" si="119"/>
        <v>MOW M3C CAAG_2043</v>
      </c>
      <c r="B7661" t="s">
        <v>130</v>
      </c>
      <c r="C7661" t="s">
        <v>84</v>
      </c>
      <c r="D7661" t="s">
        <v>21</v>
      </c>
      <c r="E7661" t="s">
        <v>5</v>
      </c>
      <c r="F7661" t="s">
        <v>4</v>
      </c>
      <c r="G7661">
        <v>0</v>
      </c>
      <c r="H7661">
        <v>16155.2099609375</v>
      </c>
      <c r="I7661">
        <v>386064.53125</v>
      </c>
      <c r="J7661">
        <v>0</v>
      </c>
      <c r="L7661" s="26">
        <v>52596</v>
      </c>
      <c r="M7661">
        <v>20</v>
      </c>
      <c r="N7661">
        <v>360779.59375</v>
      </c>
    </row>
    <row r="7662" spans="1:14" x14ac:dyDescent="0.25">
      <c r="A7662" s="21" t="str">
        <f t="shared" si="119"/>
        <v>MOW M3C CAAG_2024</v>
      </c>
      <c r="B7662" t="s">
        <v>130</v>
      </c>
      <c r="C7662" t="s">
        <v>84</v>
      </c>
      <c r="D7662" t="s">
        <v>21</v>
      </c>
      <c r="E7662" t="s">
        <v>5</v>
      </c>
      <c r="F7662" t="s">
        <v>32</v>
      </c>
      <c r="G7662">
        <v>189100.46875</v>
      </c>
      <c r="H7662">
        <v>81692.578125</v>
      </c>
      <c r="I7662">
        <v>15499.482421875</v>
      </c>
      <c r="J7662">
        <v>0</v>
      </c>
      <c r="L7662" s="26">
        <v>45657</v>
      </c>
      <c r="M7662">
        <v>1</v>
      </c>
      <c r="N7662">
        <v>105479.078125</v>
      </c>
    </row>
    <row r="7663" spans="1:14" x14ac:dyDescent="0.25">
      <c r="A7663" s="21" t="str">
        <f t="shared" si="119"/>
        <v>MOW M3C CAAG_2025</v>
      </c>
      <c r="B7663" t="s">
        <v>130</v>
      </c>
      <c r="C7663" t="s">
        <v>84</v>
      </c>
      <c r="D7663" t="s">
        <v>21</v>
      </c>
      <c r="E7663" t="s">
        <v>5</v>
      </c>
      <c r="F7663" t="s">
        <v>32</v>
      </c>
      <c r="G7663">
        <v>204197.25</v>
      </c>
      <c r="H7663">
        <v>88198.15625</v>
      </c>
      <c r="I7663">
        <v>43533.515625</v>
      </c>
      <c r="J7663">
        <v>0</v>
      </c>
      <c r="L7663" s="26">
        <v>46022</v>
      </c>
      <c r="M7663">
        <v>2</v>
      </c>
      <c r="N7663">
        <v>106607.640625</v>
      </c>
    </row>
    <row r="7664" spans="1:14" x14ac:dyDescent="0.25">
      <c r="A7664" s="21" t="str">
        <f t="shared" si="119"/>
        <v>MOW M3C CAAG_2026</v>
      </c>
      <c r="B7664" t="s">
        <v>130</v>
      </c>
      <c r="C7664" t="s">
        <v>84</v>
      </c>
      <c r="D7664" t="s">
        <v>21</v>
      </c>
      <c r="E7664" t="s">
        <v>5</v>
      </c>
      <c r="F7664" t="s">
        <v>32</v>
      </c>
      <c r="G7664">
        <v>219276.34375</v>
      </c>
      <c r="H7664">
        <v>99641.0390625</v>
      </c>
      <c r="I7664">
        <v>47211.59375</v>
      </c>
      <c r="J7664">
        <v>0</v>
      </c>
      <c r="L7664" s="26">
        <v>46387</v>
      </c>
      <c r="M7664">
        <v>3</v>
      </c>
      <c r="N7664">
        <v>110698.125</v>
      </c>
    </row>
    <row r="7665" spans="1:14" x14ac:dyDescent="0.25">
      <c r="A7665" s="21" t="str">
        <f t="shared" si="119"/>
        <v>MOW M3C CAAG_2027</v>
      </c>
      <c r="B7665" t="s">
        <v>130</v>
      </c>
      <c r="C7665" t="s">
        <v>84</v>
      </c>
      <c r="D7665" t="s">
        <v>21</v>
      </c>
      <c r="E7665" t="s">
        <v>5</v>
      </c>
      <c r="F7665" t="s">
        <v>32</v>
      </c>
      <c r="G7665">
        <v>230496.265625</v>
      </c>
      <c r="H7665">
        <v>100906.2578125</v>
      </c>
      <c r="I7665">
        <v>50799.19921875</v>
      </c>
      <c r="J7665">
        <v>0</v>
      </c>
      <c r="L7665" s="26">
        <v>46752</v>
      </c>
      <c r="M7665">
        <v>4</v>
      </c>
      <c r="N7665">
        <v>110611.7109375</v>
      </c>
    </row>
    <row r="7666" spans="1:14" x14ac:dyDescent="0.25">
      <c r="A7666" s="21" t="str">
        <f t="shared" si="119"/>
        <v>MOW M3C CAAG_2028</v>
      </c>
      <c r="B7666" t="s">
        <v>130</v>
      </c>
      <c r="C7666" t="s">
        <v>84</v>
      </c>
      <c r="D7666" t="s">
        <v>21</v>
      </c>
      <c r="E7666" t="s">
        <v>5</v>
      </c>
      <c r="F7666" t="s">
        <v>32</v>
      </c>
      <c r="G7666">
        <v>238907.859375</v>
      </c>
      <c r="H7666">
        <v>110408.484375</v>
      </c>
      <c r="I7666">
        <v>54535.296875</v>
      </c>
      <c r="J7666">
        <v>0</v>
      </c>
      <c r="L7666" s="26">
        <v>47118</v>
      </c>
      <c r="M7666">
        <v>5</v>
      </c>
      <c r="N7666">
        <v>117659.9453125</v>
      </c>
    </row>
    <row r="7667" spans="1:14" x14ac:dyDescent="0.25">
      <c r="A7667" s="21" t="str">
        <f t="shared" si="119"/>
        <v>MOW M3C CAAG_2029</v>
      </c>
      <c r="B7667" t="s">
        <v>130</v>
      </c>
      <c r="C7667" t="s">
        <v>84</v>
      </c>
      <c r="D7667" t="s">
        <v>21</v>
      </c>
      <c r="E7667" t="s">
        <v>5</v>
      </c>
      <c r="F7667" t="s">
        <v>32</v>
      </c>
      <c r="G7667">
        <v>246828.921875</v>
      </c>
      <c r="H7667">
        <v>121312.7265625</v>
      </c>
      <c r="I7667">
        <v>56837.07421875</v>
      </c>
      <c r="J7667">
        <v>0</v>
      </c>
      <c r="L7667" s="26">
        <v>47483</v>
      </c>
      <c r="M7667">
        <v>6</v>
      </c>
      <c r="N7667">
        <v>125876.046875</v>
      </c>
    </row>
    <row r="7668" spans="1:14" x14ac:dyDescent="0.25">
      <c r="A7668" s="21" t="str">
        <f t="shared" si="119"/>
        <v>MOW M3C CAAG_2030</v>
      </c>
      <c r="B7668" t="s">
        <v>130</v>
      </c>
      <c r="C7668" t="s">
        <v>84</v>
      </c>
      <c r="D7668" t="s">
        <v>21</v>
      </c>
      <c r="E7668" t="s">
        <v>5</v>
      </c>
      <c r="F7668" t="s">
        <v>32</v>
      </c>
      <c r="G7668">
        <v>255533.296875</v>
      </c>
      <c r="H7668">
        <v>117015.8359375</v>
      </c>
      <c r="I7668">
        <v>62349.9765625</v>
      </c>
      <c r="J7668">
        <v>0</v>
      </c>
      <c r="L7668" s="26">
        <v>47848</v>
      </c>
      <c r="M7668">
        <v>7</v>
      </c>
      <c r="N7668">
        <v>120406.6484375</v>
      </c>
    </row>
    <row r="7669" spans="1:14" x14ac:dyDescent="0.25">
      <c r="A7669" s="21" t="str">
        <f t="shared" si="119"/>
        <v>MOW M3C CAAG_2031</v>
      </c>
      <c r="B7669" t="s">
        <v>130</v>
      </c>
      <c r="C7669" t="s">
        <v>84</v>
      </c>
      <c r="D7669" t="s">
        <v>21</v>
      </c>
      <c r="E7669" t="s">
        <v>5</v>
      </c>
      <c r="F7669" t="s">
        <v>32</v>
      </c>
      <c r="G7669">
        <v>259902.828125</v>
      </c>
      <c r="H7669">
        <v>94815.1015625</v>
      </c>
      <c r="I7669">
        <v>60166.375</v>
      </c>
      <c r="J7669">
        <v>27125.732421875</v>
      </c>
      <c r="L7669" s="26">
        <v>48213</v>
      </c>
      <c r="M7669">
        <v>8</v>
      </c>
      <c r="N7669">
        <v>111675.6875</v>
      </c>
    </row>
    <row r="7670" spans="1:14" x14ac:dyDescent="0.25">
      <c r="A7670" s="21" t="str">
        <f t="shared" si="119"/>
        <v>MOW M3C CAAG_2032</v>
      </c>
      <c r="B7670" t="s">
        <v>130</v>
      </c>
      <c r="C7670" t="s">
        <v>84</v>
      </c>
      <c r="D7670" t="s">
        <v>21</v>
      </c>
      <c r="E7670" t="s">
        <v>5</v>
      </c>
      <c r="F7670" t="s">
        <v>32</v>
      </c>
      <c r="G7670">
        <v>268454.3125</v>
      </c>
      <c r="H7670">
        <v>93307.3359375</v>
      </c>
      <c r="I7670">
        <v>61382.828125</v>
      </c>
      <c r="J7670">
        <v>0</v>
      </c>
      <c r="L7670" s="26">
        <v>48579</v>
      </c>
      <c r="M7670">
        <v>9</v>
      </c>
      <c r="N7670">
        <v>106512.8125</v>
      </c>
    </row>
    <row r="7671" spans="1:14" x14ac:dyDescent="0.25">
      <c r="A7671" s="21" t="str">
        <f t="shared" si="119"/>
        <v>MOW M3C CAAG_2033</v>
      </c>
      <c r="B7671" t="s">
        <v>130</v>
      </c>
      <c r="C7671" t="s">
        <v>84</v>
      </c>
      <c r="D7671" t="s">
        <v>21</v>
      </c>
      <c r="E7671" t="s">
        <v>5</v>
      </c>
      <c r="F7671" t="s">
        <v>32</v>
      </c>
      <c r="G7671">
        <v>251642.59375</v>
      </c>
      <c r="H7671">
        <v>80690.515625</v>
      </c>
      <c r="I7671">
        <v>64018.3671875</v>
      </c>
      <c r="J7671">
        <v>0</v>
      </c>
      <c r="L7671" s="26">
        <v>48944</v>
      </c>
      <c r="M7671">
        <v>10</v>
      </c>
      <c r="N7671">
        <v>116520.4609375</v>
      </c>
    </row>
    <row r="7672" spans="1:14" x14ac:dyDescent="0.25">
      <c r="A7672" s="21" t="str">
        <f t="shared" si="119"/>
        <v>MOW M3C CAAG_2034</v>
      </c>
      <c r="B7672" t="s">
        <v>130</v>
      </c>
      <c r="C7672" t="s">
        <v>84</v>
      </c>
      <c r="D7672" t="s">
        <v>21</v>
      </c>
      <c r="E7672" t="s">
        <v>5</v>
      </c>
      <c r="F7672" t="s">
        <v>32</v>
      </c>
      <c r="G7672">
        <v>234163.859375</v>
      </c>
      <c r="H7672">
        <v>67783.5078125</v>
      </c>
      <c r="I7672">
        <v>66291.109375</v>
      </c>
      <c r="J7672">
        <v>0</v>
      </c>
      <c r="L7672" s="26">
        <v>49309</v>
      </c>
      <c r="M7672">
        <v>11</v>
      </c>
      <c r="N7672">
        <v>100205.25</v>
      </c>
    </row>
    <row r="7673" spans="1:14" x14ac:dyDescent="0.25">
      <c r="A7673" s="21" t="str">
        <f t="shared" si="119"/>
        <v>MOW M3C CAAG_2035</v>
      </c>
      <c r="B7673" t="s">
        <v>130</v>
      </c>
      <c r="C7673" t="s">
        <v>84</v>
      </c>
      <c r="D7673" t="s">
        <v>21</v>
      </c>
      <c r="E7673" t="s">
        <v>5</v>
      </c>
      <c r="F7673" t="s">
        <v>32</v>
      </c>
      <c r="G7673">
        <v>217441.46875</v>
      </c>
      <c r="H7673">
        <v>80739.703125</v>
      </c>
      <c r="I7673">
        <v>67375.546875</v>
      </c>
      <c r="J7673">
        <v>0</v>
      </c>
      <c r="L7673" s="26">
        <v>49674</v>
      </c>
      <c r="M7673">
        <v>12</v>
      </c>
      <c r="N7673">
        <v>142433.15625</v>
      </c>
    </row>
    <row r="7674" spans="1:14" x14ac:dyDescent="0.25">
      <c r="A7674" s="21" t="str">
        <f t="shared" si="119"/>
        <v>MOW M3C CAAG_2036</v>
      </c>
      <c r="B7674" t="s">
        <v>130</v>
      </c>
      <c r="C7674" t="s">
        <v>84</v>
      </c>
      <c r="D7674" t="s">
        <v>21</v>
      </c>
      <c r="E7674" t="s">
        <v>5</v>
      </c>
      <c r="F7674" t="s">
        <v>32</v>
      </c>
      <c r="G7674">
        <v>200831.734375</v>
      </c>
      <c r="H7674">
        <v>73821.546875</v>
      </c>
      <c r="I7674">
        <v>70385.5390625</v>
      </c>
      <c r="J7674">
        <v>0</v>
      </c>
      <c r="L7674" s="26">
        <v>50040</v>
      </c>
      <c r="M7674">
        <v>13</v>
      </c>
      <c r="N7674">
        <v>158551.390625</v>
      </c>
    </row>
    <row r="7675" spans="1:14" x14ac:dyDescent="0.25">
      <c r="A7675" s="21" t="str">
        <f t="shared" si="119"/>
        <v>MOW M3C CAAG_2037</v>
      </c>
      <c r="B7675" t="s">
        <v>130</v>
      </c>
      <c r="C7675" t="s">
        <v>84</v>
      </c>
      <c r="D7675" t="s">
        <v>21</v>
      </c>
      <c r="E7675" t="s">
        <v>5</v>
      </c>
      <c r="F7675" t="s">
        <v>32</v>
      </c>
      <c r="G7675">
        <v>183211.59375</v>
      </c>
      <c r="H7675">
        <v>67842.7109375</v>
      </c>
      <c r="I7675">
        <v>71932.90625</v>
      </c>
      <c r="J7675">
        <v>0</v>
      </c>
      <c r="L7675" s="26">
        <v>50405</v>
      </c>
      <c r="M7675">
        <v>14</v>
      </c>
      <c r="N7675">
        <v>172591.09375</v>
      </c>
    </row>
    <row r="7676" spans="1:14" x14ac:dyDescent="0.25">
      <c r="A7676" s="21" t="str">
        <f t="shared" si="119"/>
        <v>MOW M3C CAAG_2038</v>
      </c>
      <c r="B7676" t="s">
        <v>130</v>
      </c>
      <c r="C7676" t="s">
        <v>84</v>
      </c>
      <c r="D7676" t="s">
        <v>21</v>
      </c>
      <c r="E7676" t="s">
        <v>5</v>
      </c>
      <c r="F7676" t="s">
        <v>32</v>
      </c>
      <c r="G7676">
        <v>166343.671875</v>
      </c>
      <c r="H7676">
        <v>57102.1015625</v>
      </c>
      <c r="I7676">
        <v>72653.8125</v>
      </c>
      <c r="J7676">
        <v>0</v>
      </c>
      <c r="L7676" s="26">
        <v>50770</v>
      </c>
      <c r="M7676">
        <v>15</v>
      </c>
      <c r="N7676">
        <v>144480.40625</v>
      </c>
    </row>
    <row r="7677" spans="1:14" x14ac:dyDescent="0.25">
      <c r="A7677" s="21" t="str">
        <f t="shared" si="119"/>
        <v>MOW M3C CAAG_2039</v>
      </c>
      <c r="B7677" t="s">
        <v>130</v>
      </c>
      <c r="C7677" t="s">
        <v>84</v>
      </c>
      <c r="D7677" t="s">
        <v>21</v>
      </c>
      <c r="E7677" t="s">
        <v>5</v>
      </c>
      <c r="F7677" t="s">
        <v>32</v>
      </c>
      <c r="G7677">
        <v>159104.84375</v>
      </c>
      <c r="H7677">
        <v>50346.91796875</v>
      </c>
      <c r="I7677">
        <v>75687.7265625</v>
      </c>
      <c r="J7677">
        <v>0</v>
      </c>
      <c r="L7677" s="26">
        <v>51135</v>
      </c>
      <c r="M7677">
        <v>16</v>
      </c>
      <c r="N7677">
        <v>116078.53125</v>
      </c>
    </row>
    <row r="7678" spans="1:14" x14ac:dyDescent="0.25">
      <c r="A7678" s="21" t="str">
        <f t="shared" si="119"/>
        <v>MOW M3C CAAG_2040</v>
      </c>
      <c r="B7678" t="s">
        <v>130</v>
      </c>
      <c r="C7678" t="s">
        <v>84</v>
      </c>
      <c r="D7678" t="s">
        <v>21</v>
      </c>
      <c r="E7678" t="s">
        <v>5</v>
      </c>
      <c r="F7678" t="s">
        <v>32</v>
      </c>
      <c r="G7678">
        <v>139382.328125</v>
      </c>
      <c r="H7678">
        <v>48316.890625</v>
      </c>
      <c r="I7678">
        <v>54972.7578125</v>
      </c>
      <c r="J7678">
        <v>133313.8125</v>
      </c>
      <c r="L7678" s="26">
        <v>51501</v>
      </c>
      <c r="M7678">
        <v>17</v>
      </c>
      <c r="N7678">
        <v>92976.5625</v>
      </c>
    </row>
    <row r="7679" spans="1:14" x14ac:dyDescent="0.25">
      <c r="A7679" s="21" t="str">
        <f t="shared" si="119"/>
        <v>MOW M3C CAAG_2041</v>
      </c>
      <c r="B7679" t="s">
        <v>130</v>
      </c>
      <c r="C7679" t="s">
        <v>84</v>
      </c>
      <c r="D7679" t="s">
        <v>21</v>
      </c>
      <c r="E7679" t="s">
        <v>5</v>
      </c>
      <c r="F7679" t="s">
        <v>32</v>
      </c>
      <c r="G7679">
        <v>119871.2890625</v>
      </c>
      <c r="H7679">
        <v>33927.2421875</v>
      </c>
      <c r="I7679">
        <v>54206.16796875</v>
      </c>
      <c r="J7679">
        <v>0</v>
      </c>
      <c r="L7679" s="26">
        <v>51866</v>
      </c>
      <c r="M7679">
        <v>18</v>
      </c>
      <c r="N7679">
        <v>67682.546875</v>
      </c>
    </row>
    <row r="7680" spans="1:14" x14ac:dyDescent="0.25">
      <c r="A7680" s="21" t="str">
        <f t="shared" si="119"/>
        <v>MOW M3C CAAG_2042</v>
      </c>
      <c r="B7680" t="s">
        <v>130</v>
      </c>
      <c r="C7680" t="s">
        <v>84</v>
      </c>
      <c r="D7680" t="s">
        <v>21</v>
      </c>
      <c r="E7680" t="s">
        <v>5</v>
      </c>
      <c r="F7680" t="s">
        <v>32</v>
      </c>
      <c r="G7680">
        <v>102512.3671875</v>
      </c>
      <c r="H7680">
        <v>20142.0234375</v>
      </c>
      <c r="I7680">
        <v>54454.33984375</v>
      </c>
      <c r="J7680">
        <v>0</v>
      </c>
      <c r="L7680" s="26">
        <v>52231</v>
      </c>
      <c r="M7680">
        <v>19</v>
      </c>
      <c r="N7680">
        <v>35911.15625</v>
      </c>
    </row>
    <row r="7681" spans="1:14" x14ac:dyDescent="0.25">
      <c r="A7681" s="21" t="str">
        <f t="shared" si="119"/>
        <v>MOW M3C CAAG_2043</v>
      </c>
      <c r="B7681" t="s">
        <v>130</v>
      </c>
      <c r="C7681" t="s">
        <v>84</v>
      </c>
      <c r="D7681" t="s">
        <v>21</v>
      </c>
      <c r="E7681" t="s">
        <v>5</v>
      </c>
      <c r="F7681" t="s">
        <v>32</v>
      </c>
      <c r="G7681">
        <v>84058.2890625</v>
      </c>
      <c r="H7681">
        <v>17530.16015625</v>
      </c>
      <c r="I7681">
        <v>177415.3125</v>
      </c>
      <c r="J7681">
        <v>0</v>
      </c>
      <c r="L7681" s="26">
        <v>52596</v>
      </c>
      <c r="M7681">
        <v>20</v>
      </c>
      <c r="N7681">
        <v>36832.9453125</v>
      </c>
    </row>
    <row r="7682" spans="1:14" x14ac:dyDescent="0.25">
      <c r="A7682" s="21" t="str">
        <f t="shared" ref="A7682:A7745" si="120">B7682&amp;" "&amp;D7682&amp;" "&amp;C7682&amp;"_"&amp;YEAR(L7682)</f>
        <v>MOW M3C CAAG_2024</v>
      </c>
      <c r="B7682" t="s">
        <v>130</v>
      </c>
      <c r="C7682" t="s">
        <v>84</v>
      </c>
      <c r="D7682" t="s">
        <v>21</v>
      </c>
      <c r="E7682" t="s">
        <v>5</v>
      </c>
      <c r="F7682" t="s">
        <v>8</v>
      </c>
      <c r="G7682">
        <v>0</v>
      </c>
      <c r="H7682">
        <v>0</v>
      </c>
      <c r="I7682">
        <v>0</v>
      </c>
      <c r="J7682">
        <v>0</v>
      </c>
      <c r="L7682" s="26">
        <v>45657</v>
      </c>
      <c r="M7682">
        <v>1</v>
      </c>
      <c r="N7682">
        <v>0</v>
      </c>
    </row>
    <row r="7683" spans="1:14" x14ac:dyDescent="0.25">
      <c r="A7683" s="21" t="str">
        <f t="shared" si="120"/>
        <v>MOW M3C CAAG_2025</v>
      </c>
      <c r="B7683" t="s">
        <v>130</v>
      </c>
      <c r="C7683" t="s">
        <v>84</v>
      </c>
      <c r="D7683" t="s">
        <v>21</v>
      </c>
      <c r="E7683" t="s">
        <v>5</v>
      </c>
      <c r="F7683" t="s">
        <v>8</v>
      </c>
      <c r="G7683">
        <v>0</v>
      </c>
      <c r="H7683">
        <v>0</v>
      </c>
      <c r="I7683">
        <v>0</v>
      </c>
      <c r="J7683">
        <v>0</v>
      </c>
      <c r="L7683" s="26">
        <v>46022</v>
      </c>
      <c r="M7683">
        <v>2</v>
      </c>
      <c r="N7683">
        <v>0</v>
      </c>
    </row>
    <row r="7684" spans="1:14" x14ac:dyDescent="0.25">
      <c r="A7684" s="21" t="str">
        <f t="shared" si="120"/>
        <v>MOW M3C CAAG_2026</v>
      </c>
      <c r="B7684" t="s">
        <v>130</v>
      </c>
      <c r="C7684" t="s">
        <v>84</v>
      </c>
      <c r="D7684" t="s">
        <v>21</v>
      </c>
      <c r="E7684" t="s">
        <v>5</v>
      </c>
      <c r="F7684" t="s">
        <v>8</v>
      </c>
      <c r="G7684">
        <v>0</v>
      </c>
      <c r="H7684">
        <v>0</v>
      </c>
      <c r="I7684">
        <v>0</v>
      </c>
      <c r="J7684">
        <v>0</v>
      </c>
      <c r="L7684" s="26">
        <v>46387</v>
      </c>
      <c r="M7684">
        <v>3</v>
      </c>
      <c r="N7684">
        <v>0</v>
      </c>
    </row>
    <row r="7685" spans="1:14" x14ac:dyDescent="0.25">
      <c r="A7685" s="21" t="str">
        <f t="shared" si="120"/>
        <v>MOW M3C CAAG_2027</v>
      </c>
      <c r="B7685" t="s">
        <v>130</v>
      </c>
      <c r="C7685" t="s">
        <v>84</v>
      </c>
      <c r="D7685" t="s">
        <v>21</v>
      </c>
      <c r="E7685" t="s">
        <v>5</v>
      </c>
      <c r="F7685" t="s">
        <v>8</v>
      </c>
      <c r="G7685">
        <v>0</v>
      </c>
      <c r="H7685">
        <v>0</v>
      </c>
      <c r="I7685">
        <v>0</v>
      </c>
      <c r="J7685">
        <v>0</v>
      </c>
      <c r="L7685" s="26">
        <v>46752</v>
      </c>
      <c r="M7685">
        <v>4</v>
      </c>
      <c r="N7685">
        <v>0</v>
      </c>
    </row>
    <row r="7686" spans="1:14" x14ac:dyDescent="0.25">
      <c r="A7686" s="21" t="str">
        <f t="shared" si="120"/>
        <v>MOW M3C CAAG_2028</v>
      </c>
      <c r="B7686" t="s">
        <v>130</v>
      </c>
      <c r="C7686" t="s">
        <v>84</v>
      </c>
      <c r="D7686" t="s">
        <v>21</v>
      </c>
      <c r="E7686" t="s">
        <v>5</v>
      </c>
      <c r="F7686" t="s">
        <v>8</v>
      </c>
      <c r="G7686">
        <v>0</v>
      </c>
      <c r="H7686">
        <v>0</v>
      </c>
      <c r="I7686">
        <v>0</v>
      </c>
      <c r="J7686">
        <v>0</v>
      </c>
      <c r="L7686" s="26">
        <v>47118</v>
      </c>
      <c r="M7686">
        <v>5</v>
      </c>
      <c r="N7686">
        <v>0</v>
      </c>
    </row>
    <row r="7687" spans="1:14" x14ac:dyDescent="0.25">
      <c r="A7687" s="21" t="str">
        <f t="shared" si="120"/>
        <v>MOW M3C CAAG_2029</v>
      </c>
      <c r="B7687" t="s">
        <v>130</v>
      </c>
      <c r="C7687" t="s">
        <v>84</v>
      </c>
      <c r="D7687" t="s">
        <v>21</v>
      </c>
      <c r="E7687" t="s">
        <v>5</v>
      </c>
      <c r="F7687" t="s">
        <v>8</v>
      </c>
      <c r="G7687">
        <v>0</v>
      </c>
      <c r="H7687">
        <v>0</v>
      </c>
      <c r="I7687">
        <v>0</v>
      </c>
      <c r="J7687">
        <v>0</v>
      </c>
      <c r="L7687" s="26">
        <v>47483</v>
      </c>
      <c r="M7687">
        <v>6</v>
      </c>
      <c r="N7687">
        <v>0</v>
      </c>
    </row>
    <row r="7688" spans="1:14" x14ac:dyDescent="0.25">
      <c r="A7688" s="21" t="str">
        <f t="shared" si="120"/>
        <v>MOW M3C CAAG_2030</v>
      </c>
      <c r="B7688" t="s">
        <v>130</v>
      </c>
      <c r="C7688" t="s">
        <v>84</v>
      </c>
      <c r="D7688" t="s">
        <v>21</v>
      </c>
      <c r="E7688" t="s">
        <v>5</v>
      </c>
      <c r="F7688" t="s">
        <v>8</v>
      </c>
      <c r="G7688">
        <v>0</v>
      </c>
      <c r="H7688">
        <v>0</v>
      </c>
      <c r="I7688">
        <v>0</v>
      </c>
      <c r="J7688">
        <v>0</v>
      </c>
      <c r="L7688" s="26">
        <v>47848</v>
      </c>
      <c r="M7688">
        <v>7</v>
      </c>
      <c r="N7688">
        <v>0</v>
      </c>
    </row>
    <row r="7689" spans="1:14" x14ac:dyDescent="0.25">
      <c r="A7689" s="21" t="str">
        <f t="shared" si="120"/>
        <v>MOW M3C CAAG_2031</v>
      </c>
      <c r="B7689" t="s">
        <v>130</v>
      </c>
      <c r="C7689" t="s">
        <v>84</v>
      </c>
      <c r="D7689" t="s">
        <v>21</v>
      </c>
      <c r="E7689" t="s">
        <v>5</v>
      </c>
      <c r="F7689" t="s">
        <v>8</v>
      </c>
      <c r="G7689">
        <v>0</v>
      </c>
      <c r="H7689">
        <v>0</v>
      </c>
      <c r="I7689">
        <v>0</v>
      </c>
      <c r="J7689">
        <v>0</v>
      </c>
      <c r="L7689" s="26">
        <v>48213</v>
      </c>
      <c r="M7689">
        <v>8</v>
      </c>
      <c r="N7689">
        <v>0</v>
      </c>
    </row>
    <row r="7690" spans="1:14" x14ac:dyDescent="0.25">
      <c r="A7690" s="21" t="str">
        <f t="shared" si="120"/>
        <v>MOW M3C CAAG_2032</v>
      </c>
      <c r="B7690" t="s">
        <v>130</v>
      </c>
      <c r="C7690" t="s">
        <v>84</v>
      </c>
      <c r="D7690" t="s">
        <v>21</v>
      </c>
      <c r="E7690" t="s">
        <v>5</v>
      </c>
      <c r="F7690" t="s">
        <v>8</v>
      </c>
      <c r="G7690">
        <v>0</v>
      </c>
      <c r="H7690">
        <v>0</v>
      </c>
      <c r="I7690">
        <v>0</v>
      </c>
      <c r="J7690">
        <v>0</v>
      </c>
      <c r="L7690" s="26">
        <v>48579</v>
      </c>
      <c r="M7690">
        <v>9</v>
      </c>
      <c r="N7690">
        <v>0</v>
      </c>
    </row>
    <row r="7691" spans="1:14" x14ac:dyDescent="0.25">
      <c r="A7691" s="21" t="str">
        <f t="shared" si="120"/>
        <v>MOW M3C CAAG_2033</v>
      </c>
      <c r="B7691" t="s">
        <v>130</v>
      </c>
      <c r="C7691" t="s">
        <v>84</v>
      </c>
      <c r="D7691" t="s">
        <v>21</v>
      </c>
      <c r="E7691" t="s">
        <v>5</v>
      </c>
      <c r="F7691" t="s">
        <v>8</v>
      </c>
      <c r="G7691">
        <v>0</v>
      </c>
      <c r="H7691">
        <v>0</v>
      </c>
      <c r="I7691">
        <v>0</v>
      </c>
      <c r="J7691">
        <v>0</v>
      </c>
      <c r="L7691" s="26">
        <v>48944</v>
      </c>
      <c r="M7691">
        <v>10</v>
      </c>
      <c r="N7691">
        <v>0</v>
      </c>
    </row>
    <row r="7692" spans="1:14" x14ac:dyDescent="0.25">
      <c r="A7692" s="21" t="str">
        <f t="shared" si="120"/>
        <v>MOW M3C CAAG_2034</v>
      </c>
      <c r="B7692" t="s">
        <v>130</v>
      </c>
      <c r="C7692" t="s">
        <v>84</v>
      </c>
      <c r="D7692" t="s">
        <v>21</v>
      </c>
      <c r="E7692" t="s">
        <v>5</v>
      </c>
      <c r="F7692" t="s">
        <v>8</v>
      </c>
      <c r="G7692">
        <v>0</v>
      </c>
      <c r="H7692">
        <v>0</v>
      </c>
      <c r="I7692">
        <v>0</v>
      </c>
      <c r="J7692">
        <v>0</v>
      </c>
      <c r="L7692" s="26">
        <v>49309</v>
      </c>
      <c r="M7692">
        <v>11</v>
      </c>
      <c r="N7692">
        <v>0</v>
      </c>
    </row>
    <row r="7693" spans="1:14" x14ac:dyDescent="0.25">
      <c r="A7693" s="21" t="str">
        <f t="shared" si="120"/>
        <v>MOW M3C CAAG_2035</v>
      </c>
      <c r="B7693" t="s">
        <v>130</v>
      </c>
      <c r="C7693" t="s">
        <v>84</v>
      </c>
      <c r="D7693" t="s">
        <v>21</v>
      </c>
      <c r="E7693" t="s">
        <v>5</v>
      </c>
      <c r="F7693" t="s">
        <v>8</v>
      </c>
      <c r="G7693">
        <v>0</v>
      </c>
      <c r="H7693">
        <v>0</v>
      </c>
      <c r="I7693">
        <v>0</v>
      </c>
      <c r="J7693">
        <v>0</v>
      </c>
      <c r="L7693" s="26">
        <v>49674</v>
      </c>
      <c r="M7693">
        <v>12</v>
      </c>
      <c r="N7693">
        <v>0</v>
      </c>
    </row>
    <row r="7694" spans="1:14" x14ac:dyDescent="0.25">
      <c r="A7694" s="21" t="str">
        <f t="shared" si="120"/>
        <v>MOW M3C CAAG_2036</v>
      </c>
      <c r="B7694" t="s">
        <v>130</v>
      </c>
      <c r="C7694" t="s">
        <v>84</v>
      </c>
      <c r="D7694" t="s">
        <v>21</v>
      </c>
      <c r="E7694" t="s">
        <v>5</v>
      </c>
      <c r="F7694" t="s">
        <v>8</v>
      </c>
      <c r="G7694">
        <v>0</v>
      </c>
      <c r="H7694">
        <v>0</v>
      </c>
      <c r="I7694">
        <v>0</v>
      </c>
      <c r="J7694">
        <v>0</v>
      </c>
      <c r="L7694" s="26">
        <v>50040</v>
      </c>
      <c r="M7694">
        <v>13</v>
      </c>
      <c r="N7694">
        <v>0</v>
      </c>
    </row>
    <row r="7695" spans="1:14" x14ac:dyDescent="0.25">
      <c r="A7695" s="21" t="str">
        <f t="shared" si="120"/>
        <v>MOW M3C CAAG_2037</v>
      </c>
      <c r="B7695" t="s">
        <v>130</v>
      </c>
      <c r="C7695" t="s">
        <v>84</v>
      </c>
      <c r="D7695" t="s">
        <v>21</v>
      </c>
      <c r="E7695" t="s">
        <v>5</v>
      </c>
      <c r="F7695" t="s">
        <v>8</v>
      </c>
      <c r="G7695">
        <v>0</v>
      </c>
      <c r="H7695">
        <v>0</v>
      </c>
      <c r="I7695">
        <v>0</v>
      </c>
      <c r="J7695">
        <v>0</v>
      </c>
      <c r="L7695" s="26">
        <v>50405</v>
      </c>
      <c r="M7695">
        <v>14</v>
      </c>
      <c r="N7695">
        <v>0</v>
      </c>
    </row>
    <row r="7696" spans="1:14" x14ac:dyDescent="0.25">
      <c r="A7696" s="21" t="str">
        <f t="shared" si="120"/>
        <v>MOW M3C CAAG_2038</v>
      </c>
      <c r="B7696" t="s">
        <v>130</v>
      </c>
      <c r="C7696" t="s">
        <v>84</v>
      </c>
      <c r="D7696" t="s">
        <v>21</v>
      </c>
      <c r="E7696" t="s">
        <v>5</v>
      </c>
      <c r="F7696" t="s">
        <v>8</v>
      </c>
      <c r="G7696">
        <v>0</v>
      </c>
      <c r="H7696">
        <v>0</v>
      </c>
      <c r="I7696">
        <v>0</v>
      </c>
      <c r="J7696">
        <v>0</v>
      </c>
      <c r="L7696" s="26">
        <v>50770</v>
      </c>
      <c r="M7696">
        <v>15</v>
      </c>
      <c r="N7696">
        <v>0</v>
      </c>
    </row>
    <row r="7697" spans="1:14" x14ac:dyDescent="0.25">
      <c r="A7697" s="21" t="str">
        <f t="shared" si="120"/>
        <v>MOW M3C CAAG_2039</v>
      </c>
      <c r="B7697" t="s">
        <v>130</v>
      </c>
      <c r="C7697" t="s">
        <v>84</v>
      </c>
      <c r="D7697" t="s">
        <v>21</v>
      </c>
      <c r="E7697" t="s">
        <v>5</v>
      </c>
      <c r="F7697" t="s">
        <v>8</v>
      </c>
      <c r="G7697">
        <v>0</v>
      </c>
      <c r="H7697">
        <v>0</v>
      </c>
      <c r="I7697">
        <v>0</v>
      </c>
      <c r="J7697">
        <v>0</v>
      </c>
      <c r="L7697" s="26">
        <v>51135</v>
      </c>
      <c r="M7697">
        <v>16</v>
      </c>
      <c r="N7697">
        <v>0</v>
      </c>
    </row>
    <row r="7698" spans="1:14" x14ac:dyDescent="0.25">
      <c r="A7698" s="21" t="str">
        <f t="shared" si="120"/>
        <v>MOW M3C CAAG_2040</v>
      </c>
      <c r="B7698" t="s">
        <v>130</v>
      </c>
      <c r="C7698" t="s">
        <v>84</v>
      </c>
      <c r="D7698" t="s">
        <v>21</v>
      </c>
      <c r="E7698" t="s">
        <v>5</v>
      </c>
      <c r="F7698" t="s">
        <v>8</v>
      </c>
      <c r="G7698">
        <v>0</v>
      </c>
      <c r="H7698">
        <v>0</v>
      </c>
      <c r="I7698">
        <v>0</v>
      </c>
      <c r="J7698">
        <v>0</v>
      </c>
      <c r="L7698" s="26">
        <v>51501</v>
      </c>
      <c r="M7698">
        <v>17</v>
      </c>
      <c r="N7698">
        <v>0</v>
      </c>
    </row>
    <row r="7699" spans="1:14" x14ac:dyDescent="0.25">
      <c r="A7699" s="21" t="str">
        <f t="shared" si="120"/>
        <v>MOW M3C CAAG_2041</v>
      </c>
      <c r="B7699" t="s">
        <v>130</v>
      </c>
      <c r="C7699" t="s">
        <v>84</v>
      </c>
      <c r="D7699" t="s">
        <v>21</v>
      </c>
      <c r="E7699" t="s">
        <v>5</v>
      </c>
      <c r="F7699" t="s">
        <v>8</v>
      </c>
      <c r="G7699">
        <v>0</v>
      </c>
      <c r="H7699">
        <v>0</v>
      </c>
      <c r="I7699">
        <v>0</v>
      </c>
      <c r="J7699">
        <v>0</v>
      </c>
      <c r="L7699" s="26">
        <v>51866</v>
      </c>
      <c r="M7699">
        <v>18</v>
      </c>
      <c r="N7699">
        <v>0</v>
      </c>
    </row>
    <row r="7700" spans="1:14" x14ac:dyDescent="0.25">
      <c r="A7700" s="21" t="str">
        <f t="shared" si="120"/>
        <v>MOW M3C CAAG_2042</v>
      </c>
      <c r="B7700" t="s">
        <v>130</v>
      </c>
      <c r="C7700" t="s">
        <v>84</v>
      </c>
      <c r="D7700" t="s">
        <v>21</v>
      </c>
      <c r="E7700" t="s">
        <v>5</v>
      </c>
      <c r="F7700" t="s">
        <v>8</v>
      </c>
      <c r="G7700">
        <v>0</v>
      </c>
      <c r="H7700">
        <v>0</v>
      </c>
      <c r="I7700">
        <v>0</v>
      </c>
      <c r="J7700">
        <v>0</v>
      </c>
      <c r="L7700" s="26">
        <v>52231</v>
      </c>
      <c r="M7700">
        <v>19</v>
      </c>
      <c r="N7700">
        <v>0</v>
      </c>
    </row>
    <row r="7701" spans="1:14" x14ac:dyDescent="0.25">
      <c r="A7701" s="21" t="str">
        <f t="shared" si="120"/>
        <v>MOW M3C CAAG_2043</v>
      </c>
      <c r="B7701" t="s">
        <v>130</v>
      </c>
      <c r="C7701" t="s">
        <v>84</v>
      </c>
      <c r="D7701" t="s">
        <v>21</v>
      </c>
      <c r="E7701" t="s">
        <v>5</v>
      </c>
      <c r="F7701" t="s">
        <v>8</v>
      </c>
      <c r="G7701">
        <v>0</v>
      </c>
      <c r="H7701">
        <v>0</v>
      </c>
      <c r="I7701">
        <v>0</v>
      </c>
      <c r="J7701">
        <v>0</v>
      </c>
      <c r="L7701" s="26">
        <v>52596</v>
      </c>
      <c r="M7701">
        <v>20</v>
      </c>
      <c r="N7701">
        <v>0</v>
      </c>
    </row>
    <row r="7702" spans="1:14" x14ac:dyDescent="0.25">
      <c r="A7702" s="21" t="str">
        <f t="shared" si="120"/>
        <v>MOW H2C CAAL_2024</v>
      </c>
      <c r="B7702" t="s">
        <v>130</v>
      </c>
      <c r="C7702" t="s">
        <v>87</v>
      </c>
      <c r="D7702" t="s">
        <v>19</v>
      </c>
      <c r="E7702" t="s">
        <v>29</v>
      </c>
      <c r="F7702" t="s">
        <v>28</v>
      </c>
      <c r="K7702">
        <v>0</v>
      </c>
      <c r="L7702" s="26">
        <v>45657</v>
      </c>
      <c r="M7702">
        <v>1</v>
      </c>
    </row>
    <row r="7703" spans="1:14" x14ac:dyDescent="0.25">
      <c r="A7703" s="21" t="str">
        <f t="shared" si="120"/>
        <v>MOW H2C CAAL_2025</v>
      </c>
      <c r="B7703" t="s">
        <v>130</v>
      </c>
      <c r="C7703" t="s">
        <v>87</v>
      </c>
      <c r="D7703" t="s">
        <v>19</v>
      </c>
      <c r="E7703" t="s">
        <v>29</v>
      </c>
      <c r="F7703" t="s">
        <v>28</v>
      </c>
      <c r="K7703">
        <v>0</v>
      </c>
      <c r="L7703" s="26">
        <v>46022</v>
      </c>
      <c r="M7703">
        <v>2</v>
      </c>
    </row>
    <row r="7704" spans="1:14" x14ac:dyDescent="0.25">
      <c r="A7704" s="21" t="str">
        <f t="shared" si="120"/>
        <v>MOW H2C CAAL_2026</v>
      </c>
      <c r="B7704" t="s">
        <v>130</v>
      </c>
      <c r="C7704" t="s">
        <v>87</v>
      </c>
      <c r="D7704" t="s">
        <v>19</v>
      </c>
      <c r="E7704" t="s">
        <v>29</v>
      </c>
      <c r="F7704" t="s">
        <v>28</v>
      </c>
      <c r="K7704">
        <v>0</v>
      </c>
      <c r="L7704" s="26">
        <v>46387</v>
      </c>
      <c r="M7704">
        <v>3</v>
      </c>
    </row>
    <row r="7705" spans="1:14" x14ac:dyDescent="0.25">
      <c r="A7705" s="21" t="str">
        <f t="shared" si="120"/>
        <v>MOW H2C CAAL_2027</v>
      </c>
      <c r="B7705" t="s">
        <v>130</v>
      </c>
      <c r="C7705" t="s">
        <v>87</v>
      </c>
      <c r="D7705" t="s">
        <v>19</v>
      </c>
      <c r="E7705" t="s">
        <v>29</v>
      </c>
      <c r="F7705" t="s">
        <v>28</v>
      </c>
      <c r="K7705">
        <v>0</v>
      </c>
      <c r="L7705" s="26">
        <v>46752</v>
      </c>
      <c r="M7705">
        <v>4</v>
      </c>
    </row>
    <row r="7706" spans="1:14" x14ac:dyDescent="0.25">
      <c r="A7706" s="21" t="str">
        <f t="shared" si="120"/>
        <v>MOW H2C CAAL_2028</v>
      </c>
      <c r="B7706" t="s">
        <v>130</v>
      </c>
      <c r="C7706" t="s">
        <v>87</v>
      </c>
      <c r="D7706" t="s">
        <v>19</v>
      </c>
      <c r="E7706" t="s">
        <v>29</v>
      </c>
      <c r="F7706" t="s">
        <v>28</v>
      </c>
      <c r="K7706">
        <v>0</v>
      </c>
      <c r="L7706" s="26">
        <v>47118</v>
      </c>
      <c r="M7706">
        <v>5</v>
      </c>
    </row>
    <row r="7707" spans="1:14" x14ac:dyDescent="0.25">
      <c r="A7707" s="21" t="str">
        <f t="shared" si="120"/>
        <v>MOW H2C CAAL_2029</v>
      </c>
      <c r="B7707" t="s">
        <v>130</v>
      </c>
      <c r="C7707" t="s">
        <v>87</v>
      </c>
      <c r="D7707" t="s">
        <v>19</v>
      </c>
      <c r="E7707" t="s">
        <v>29</v>
      </c>
      <c r="F7707" t="s">
        <v>28</v>
      </c>
      <c r="K7707">
        <v>0</v>
      </c>
      <c r="L7707" s="26">
        <v>47483</v>
      </c>
      <c r="M7707">
        <v>6</v>
      </c>
    </row>
    <row r="7708" spans="1:14" x14ac:dyDescent="0.25">
      <c r="A7708" s="21" t="str">
        <f t="shared" si="120"/>
        <v>MOW H2C CAAL_2030</v>
      </c>
      <c r="B7708" t="s">
        <v>130</v>
      </c>
      <c r="C7708" t="s">
        <v>87</v>
      </c>
      <c r="D7708" t="s">
        <v>19</v>
      </c>
      <c r="E7708" t="s">
        <v>29</v>
      </c>
      <c r="F7708" t="s">
        <v>28</v>
      </c>
      <c r="K7708">
        <v>0</v>
      </c>
      <c r="L7708" s="26">
        <v>47848</v>
      </c>
      <c r="M7708">
        <v>7</v>
      </c>
    </row>
    <row r="7709" spans="1:14" x14ac:dyDescent="0.25">
      <c r="A7709" s="21" t="str">
        <f t="shared" si="120"/>
        <v>MOW H2C CAAL_2031</v>
      </c>
      <c r="B7709" t="s">
        <v>130</v>
      </c>
      <c r="C7709" t="s">
        <v>87</v>
      </c>
      <c r="D7709" t="s">
        <v>19</v>
      </c>
      <c r="E7709" t="s">
        <v>29</v>
      </c>
      <c r="F7709" t="s">
        <v>28</v>
      </c>
      <c r="K7709">
        <v>0</v>
      </c>
      <c r="L7709" s="26">
        <v>48213</v>
      </c>
      <c r="M7709">
        <v>8</v>
      </c>
    </row>
    <row r="7710" spans="1:14" x14ac:dyDescent="0.25">
      <c r="A7710" s="21" t="str">
        <f t="shared" si="120"/>
        <v>MOW H2C CAAL_2032</v>
      </c>
      <c r="B7710" t="s">
        <v>130</v>
      </c>
      <c r="C7710" t="s">
        <v>87</v>
      </c>
      <c r="D7710" t="s">
        <v>19</v>
      </c>
      <c r="E7710" t="s">
        <v>29</v>
      </c>
      <c r="F7710" t="s">
        <v>28</v>
      </c>
      <c r="K7710">
        <v>0</v>
      </c>
      <c r="L7710" s="26">
        <v>48579</v>
      </c>
      <c r="M7710">
        <v>9</v>
      </c>
    </row>
    <row r="7711" spans="1:14" x14ac:dyDescent="0.25">
      <c r="A7711" s="21" t="str">
        <f t="shared" si="120"/>
        <v>MOW H2C CAAL_2033</v>
      </c>
      <c r="B7711" t="s">
        <v>130</v>
      </c>
      <c r="C7711" t="s">
        <v>87</v>
      </c>
      <c r="D7711" t="s">
        <v>19</v>
      </c>
      <c r="E7711" t="s">
        <v>29</v>
      </c>
      <c r="F7711" t="s">
        <v>28</v>
      </c>
      <c r="K7711">
        <v>0</v>
      </c>
      <c r="L7711" s="26">
        <v>48944</v>
      </c>
      <c r="M7711">
        <v>10</v>
      </c>
    </row>
    <row r="7712" spans="1:14" x14ac:dyDescent="0.25">
      <c r="A7712" s="21" t="str">
        <f t="shared" si="120"/>
        <v>MOW H2C CAAL_2034</v>
      </c>
      <c r="B7712" t="s">
        <v>130</v>
      </c>
      <c r="C7712" t="s">
        <v>87</v>
      </c>
      <c r="D7712" t="s">
        <v>19</v>
      </c>
      <c r="E7712" t="s">
        <v>29</v>
      </c>
      <c r="F7712" t="s">
        <v>28</v>
      </c>
      <c r="K7712">
        <v>0</v>
      </c>
      <c r="L7712" s="26">
        <v>49309</v>
      </c>
      <c r="M7712">
        <v>11</v>
      </c>
    </row>
    <row r="7713" spans="1:13" x14ac:dyDescent="0.25">
      <c r="A7713" s="21" t="str">
        <f t="shared" si="120"/>
        <v>MOW H2C CAAL_2035</v>
      </c>
      <c r="B7713" t="s">
        <v>130</v>
      </c>
      <c r="C7713" t="s">
        <v>87</v>
      </c>
      <c r="D7713" t="s">
        <v>19</v>
      </c>
      <c r="E7713" t="s">
        <v>29</v>
      </c>
      <c r="F7713" t="s">
        <v>28</v>
      </c>
      <c r="K7713">
        <v>0</v>
      </c>
      <c r="L7713" s="26">
        <v>49674</v>
      </c>
      <c r="M7713">
        <v>12</v>
      </c>
    </row>
    <row r="7714" spans="1:13" x14ac:dyDescent="0.25">
      <c r="A7714" s="21" t="str">
        <f t="shared" si="120"/>
        <v>MOW H2C CAAL_2036</v>
      </c>
      <c r="B7714" t="s">
        <v>130</v>
      </c>
      <c r="C7714" t="s">
        <v>87</v>
      </c>
      <c r="D7714" t="s">
        <v>19</v>
      </c>
      <c r="E7714" t="s">
        <v>29</v>
      </c>
      <c r="F7714" t="s">
        <v>28</v>
      </c>
      <c r="K7714">
        <v>0</v>
      </c>
      <c r="L7714" s="26">
        <v>50040</v>
      </c>
      <c r="M7714">
        <v>13</v>
      </c>
    </row>
    <row r="7715" spans="1:13" x14ac:dyDescent="0.25">
      <c r="A7715" s="21" t="str">
        <f t="shared" si="120"/>
        <v>MOW H2C CAAL_2037</v>
      </c>
      <c r="B7715" t="s">
        <v>130</v>
      </c>
      <c r="C7715" t="s">
        <v>87</v>
      </c>
      <c r="D7715" t="s">
        <v>19</v>
      </c>
      <c r="E7715" t="s">
        <v>29</v>
      </c>
      <c r="F7715" t="s">
        <v>28</v>
      </c>
      <c r="K7715">
        <v>0</v>
      </c>
      <c r="L7715" s="26">
        <v>50405</v>
      </c>
      <c r="M7715">
        <v>14</v>
      </c>
    </row>
    <row r="7716" spans="1:13" x14ac:dyDescent="0.25">
      <c r="A7716" s="21" t="str">
        <f t="shared" si="120"/>
        <v>MOW H2C CAAL_2038</v>
      </c>
      <c r="B7716" t="s">
        <v>130</v>
      </c>
      <c r="C7716" t="s">
        <v>87</v>
      </c>
      <c r="D7716" t="s">
        <v>19</v>
      </c>
      <c r="E7716" t="s">
        <v>29</v>
      </c>
      <c r="F7716" t="s">
        <v>28</v>
      </c>
      <c r="K7716">
        <v>0</v>
      </c>
      <c r="L7716" s="26">
        <v>50770</v>
      </c>
      <c r="M7716">
        <v>15</v>
      </c>
    </row>
    <row r="7717" spans="1:13" x14ac:dyDescent="0.25">
      <c r="A7717" s="21" t="str">
        <f t="shared" si="120"/>
        <v>MOW H2C CAAL_2039</v>
      </c>
      <c r="B7717" t="s">
        <v>130</v>
      </c>
      <c r="C7717" t="s">
        <v>87</v>
      </c>
      <c r="D7717" t="s">
        <v>19</v>
      </c>
      <c r="E7717" t="s">
        <v>29</v>
      </c>
      <c r="F7717" t="s">
        <v>28</v>
      </c>
      <c r="K7717">
        <v>0</v>
      </c>
      <c r="L7717" s="26">
        <v>51135</v>
      </c>
      <c r="M7717">
        <v>16</v>
      </c>
    </row>
    <row r="7718" spans="1:13" x14ac:dyDescent="0.25">
      <c r="A7718" s="21" t="str">
        <f t="shared" si="120"/>
        <v>MOW H2C CAAL_2040</v>
      </c>
      <c r="B7718" t="s">
        <v>130</v>
      </c>
      <c r="C7718" t="s">
        <v>87</v>
      </c>
      <c r="D7718" t="s">
        <v>19</v>
      </c>
      <c r="E7718" t="s">
        <v>29</v>
      </c>
      <c r="F7718" t="s">
        <v>28</v>
      </c>
      <c r="K7718">
        <v>0</v>
      </c>
      <c r="L7718" s="26">
        <v>51501</v>
      </c>
      <c r="M7718">
        <v>17</v>
      </c>
    </row>
    <row r="7719" spans="1:13" x14ac:dyDescent="0.25">
      <c r="A7719" s="21" t="str">
        <f t="shared" si="120"/>
        <v>MOW H2C CAAL_2041</v>
      </c>
      <c r="B7719" t="s">
        <v>130</v>
      </c>
      <c r="C7719" t="s">
        <v>87</v>
      </c>
      <c r="D7719" t="s">
        <v>19</v>
      </c>
      <c r="E7719" t="s">
        <v>29</v>
      </c>
      <c r="F7719" t="s">
        <v>28</v>
      </c>
      <c r="K7719">
        <v>0</v>
      </c>
      <c r="L7719" s="26">
        <v>51866</v>
      </c>
      <c r="M7719">
        <v>18</v>
      </c>
    </row>
    <row r="7720" spans="1:13" x14ac:dyDescent="0.25">
      <c r="A7720" s="21" t="str">
        <f t="shared" si="120"/>
        <v>MOW H2C CAAL_2042</v>
      </c>
      <c r="B7720" t="s">
        <v>130</v>
      </c>
      <c r="C7720" t="s">
        <v>87</v>
      </c>
      <c r="D7720" t="s">
        <v>19</v>
      </c>
      <c r="E7720" t="s">
        <v>29</v>
      </c>
      <c r="F7720" t="s">
        <v>28</v>
      </c>
      <c r="K7720">
        <v>0</v>
      </c>
      <c r="L7720" s="26">
        <v>52231</v>
      </c>
      <c r="M7720">
        <v>19</v>
      </c>
    </row>
    <row r="7721" spans="1:13" x14ac:dyDescent="0.25">
      <c r="A7721" s="21" t="str">
        <f t="shared" si="120"/>
        <v>MOW H2C CAAL_2043</v>
      </c>
      <c r="B7721" t="s">
        <v>130</v>
      </c>
      <c r="C7721" t="s">
        <v>87</v>
      </c>
      <c r="D7721" t="s">
        <v>19</v>
      </c>
      <c r="E7721" t="s">
        <v>29</v>
      </c>
      <c r="F7721" t="s">
        <v>28</v>
      </c>
      <c r="K7721">
        <v>0</v>
      </c>
      <c r="L7721" s="26">
        <v>52596</v>
      </c>
      <c r="M7721">
        <v>20</v>
      </c>
    </row>
    <row r="7722" spans="1:13" x14ac:dyDescent="0.25">
      <c r="A7722" s="21" t="str">
        <f t="shared" si="120"/>
        <v>MOW H2C CAAL_2024</v>
      </c>
      <c r="B7722" t="s">
        <v>130</v>
      </c>
      <c r="C7722" t="s">
        <v>87</v>
      </c>
      <c r="D7722" t="s">
        <v>19</v>
      </c>
      <c r="E7722" t="s">
        <v>29</v>
      </c>
      <c r="F7722" t="s">
        <v>31</v>
      </c>
      <c r="K7722">
        <v>0</v>
      </c>
      <c r="L7722" s="26">
        <v>45657</v>
      </c>
      <c r="M7722">
        <v>1</v>
      </c>
    </row>
    <row r="7723" spans="1:13" x14ac:dyDescent="0.25">
      <c r="A7723" s="21" t="str">
        <f t="shared" si="120"/>
        <v>MOW H2C CAAL_2025</v>
      </c>
      <c r="B7723" t="s">
        <v>130</v>
      </c>
      <c r="C7723" t="s">
        <v>87</v>
      </c>
      <c r="D7723" t="s">
        <v>19</v>
      </c>
      <c r="E7723" t="s">
        <v>29</v>
      </c>
      <c r="F7723" t="s">
        <v>31</v>
      </c>
      <c r="K7723">
        <v>0</v>
      </c>
      <c r="L7723" s="26">
        <v>46022</v>
      </c>
      <c r="M7723">
        <v>2</v>
      </c>
    </row>
    <row r="7724" spans="1:13" x14ac:dyDescent="0.25">
      <c r="A7724" s="21" t="str">
        <f t="shared" si="120"/>
        <v>MOW H2C CAAL_2026</v>
      </c>
      <c r="B7724" t="s">
        <v>130</v>
      </c>
      <c r="C7724" t="s">
        <v>87</v>
      </c>
      <c r="D7724" t="s">
        <v>19</v>
      </c>
      <c r="E7724" t="s">
        <v>29</v>
      </c>
      <c r="F7724" t="s">
        <v>31</v>
      </c>
      <c r="K7724">
        <v>0</v>
      </c>
      <c r="L7724" s="26">
        <v>46387</v>
      </c>
      <c r="M7724">
        <v>3</v>
      </c>
    </row>
    <row r="7725" spans="1:13" x14ac:dyDescent="0.25">
      <c r="A7725" s="21" t="str">
        <f t="shared" si="120"/>
        <v>MOW H2C CAAL_2027</v>
      </c>
      <c r="B7725" t="s">
        <v>130</v>
      </c>
      <c r="C7725" t="s">
        <v>87</v>
      </c>
      <c r="D7725" t="s">
        <v>19</v>
      </c>
      <c r="E7725" t="s">
        <v>29</v>
      </c>
      <c r="F7725" t="s">
        <v>31</v>
      </c>
      <c r="K7725">
        <v>0</v>
      </c>
      <c r="L7725" s="26">
        <v>46752</v>
      </c>
      <c r="M7725">
        <v>4</v>
      </c>
    </row>
    <row r="7726" spans="1:13" x14ac:dyDescent="0.25">
      <c r="A7726" s="21" t="str">
        <f t="shared" si="120"/>
        <v>MOW H2C CAAL_2028</v>
      </c>
      <c r="B7726" t="s">
        <v>130</v>
      </c>
      <c r="C7726" t="s">
        <v>87</v>
      </c>
      <c r="D7726" t="s">
        <v>19</v>
      </c>
      <c r="E7726" t="s">
        <v>29</v>
      </c>
      <c r="F7726" t="s">
        <v>31</v>
      </c>
      <c r="K7726">
        <v>0</v>
      </c>
      <c r="L7726" s="26">
        <v>47118</v>
      </c>
      <c r="M7726">
        <v>5</v>
      </c>
    </row>
    <row r="7727" spans="1:13" x14ac:dyDescent="0.25">
      <c r="A7727" s="21" t="str">
        <f t="shared" si="120"/>
        <v>MOW H2C CAAL_2029</v>
      </c>
      <c r="B7727" t="s">
        <v>130</v>
      </c>
      <c r="C7727" t="s">
        <v>87</v>
      </c>
      <c r="D7727" t="s">
        <v>19</v>
      </c>
      <c r="E7727" t="s">
        <v>29</v>
      </c>
      <c r="F7727" t="s">
        <v>31</v>
      </c>
      <c r="K7727">
        <v>0</v>
      </c>
      <c r="L7727" s="26">
        <v>47483</v>
      </c>
      <c r="M7727">
        <v>6</v>
      </c>
    </row>
    <row r="7728" spans="1:13" x14ac:dyDescent="0.25">
      <c r="A7728" s="21" t="str">
        <f t="shared" si="120"/>
        <v>MOW H2C CAAL_2030</v>
      </c>
      <c r="B7728" t="s">
        <v>130</v>
      </c>
      <c r="C7728" t="s">
        <v>87</v>
      </c>
      <c r="D7728" t="s">
        <v>19</v>
      </c>
      <c r="E7728" t="s">
        <v>29</v>
      </c>
      <c r="F7728" t="s">
        <v>31</v>
      </c>
      <c r="K7728">
        <v>0</v>
      </c>
      <c r="L7728" s="26">
        <v>47848</v>
      </c>
      <c r="M7728">
        <v>7</v>
      </c>
    </row>
    <row r="7729" spans="1:14" x14ac:dyDescent="0.25">
      <c r="A7729" s="21" t="str">
        <f t="shared" si="120"/>
        <v>MOW H2C CAAL_2031</v>
      </c>
      <c r="B7729" t="s">
        <v>130</v>
      </c>
      <c r="C7729" t="s">
        <v>87</v>
      </c>
      <c r="D7729" t="s">
        <v>19</v>
      </c>
      <c r="E7729" t="s">
        <v>29</v>
      </c>
      <c r="F7729" t="s">
        <v>31</v>
      </c>
      <c r="K7729">
        <v>0</v>
      </c>
      <c r="L7729" s="26">
        <v>48213</v>
      </c>
      <c r="M7729">
        <v>8</v>
      </c>
    </row>
    <row r="7730" spans="1:14" x14ac:dyDescent="0.25">
      <c r="A7730" s="21" t="str">
        <f t="shared" si="120"/>
        <v>MOW H2C CAAL_2032</v>
      </c>
      <c r="B7730" t="s">
        <v>130</v>
      </c>
      <c r="C7730" t="s">
        <v>87</v>
      </c>
      <c r="D7730" t="s">
        <v>19</v>
      </c>
      <c r="E7730" t="s">
        <v>29</v>
      </c>
      <c r="F7730" t="s">
        <v>31</v>
      </c>
      <c r="K7730">
        <v>0</v>
      </c>
      <c r="L7730" s="26">
        <v>48579</v>
      </c>
      <c r="M7730">
        <v>9</v>
      </c>
    </row>
    <row r="7731" spans="1:14" x14ac:dyDescent="0.25">
      <c r="A7731" s="21" t="str">
        <f t="shared" si="120"/>
        <v>MOW H2C CAAL_2033</v>
      </c>
      <c r="B7731" t="s">
        <v>130</v>
      </c>
      <c r="C7731" t="s">
        <v>87</v>
      </c>
      <c r="D7731" t="s">
        <v>19</v>
      </c>
      <c r="E7731" t="s">
        <v>29</v>
      </c>
      <c r="F7731" t="s">
        <v>31</v>
      </c>
      <c r="K7731">
        <v>0</v>
      </c>
      <c r="L7731" s="26">
        <v>48944</v>
      </c>
      <c r="M7731">
        <v>10</v>
      </c>
    </row>
    <row r="7732" spans="1:14" x14ac:dyDescent="0.25">
      <c r="A7732" s="21" t="str">
        <f t="shared" si="120"/>
        <v>MOW H2C CAAL_2034</v>
      </c>
      <c r="B7732" t="s">
        <v>130</v>
      </c>
      <c r="C7732" t="s">
        <v>87</v>
      </c>
      <c r="D7732" t="s">
        <v>19</v>
      </c>
      <c r="E7732" t="s">
        <v>29</v>
      </c>
      <c r="F7732" t="s">
        <v>31</v>
      </c>
      <c r="K7732">
        <v>0</v>
      </c>
      <c r="L7732" s="26">
        <v>49309</v>
      </c>
      <c r="M7732">
        <v>11</v>
      </c>
    </row>
    <row r="7733" spans="1:14" x14ac:dyDescent="0.25">
      <c r="A7733" s="21" t="str">
        <f t="shared" si="120"/>
        <v>MOW H2C CAAL_2035</v>
      </c>
      <c r="B7733" t="s">
        <v>130</v>
      </c>
      <c r="C7733" t="s">
        <v>87</v>
      </c>
      <c r="D7733" t="s">
        <v>19</v>
      </c>
      <c r="E7733" t="s">
        <v>29</v>
      </c>
      <c r="F7733" t="s">
        <v>31</v>
      </c>
      <c r="K7733">
        <v>0</v>
      </c>
      <c r="L7733" s="26">
        <v>49674</v>
      </c>
      <c r="M7733">
        <v>12</v>
      </c>
    </row>
    <row r="7734" spans="1:14" x14ac:dyDescent="0.25">
      <c r="A7734" s="21" t="str">
        <f t="shared" si="120"/>
        <v>MOW H2C CAAL_2036</v>
      </c>
      <c r="B7734" t="s">
        <v>130</v>
      </c>
      <c r="C7734" t="s">
        <v>87</v>
      </c>
      <c r="D7734" t="s">
        <v>19</v>
      </c>
      <c r="E7734" t="s">
        <v>29</v>
      </c>
      <c r="F7734" t="s">
        <v>31</v>
      </c>
      <c r="K7734">
        <v>0</v>
      </c>
      <c r="L7734" s="26">
        <v>50040</v>
      </c>
      <c r="M7734">
        <v>13</v>
      </c>
    </row>
    <row r="7735" spans="1:14" x14ac:dyDescent="0.25">
      <c r="A7735" s="21" t="str">
        <f t="shared" si="120"/>
        <v>MOW H2C CAAL_2037</v>
      </c>
      <c r="B7735" t="s">
        <v>130</v>
      </c>
      <c r="C7735" t="s">
        <v>87</v>
      </c>
      <c r="D7735" t="s">
        <v>19</v>
      </c>
      <c r="E7735" t="s">
        <v>29</v>
      </c>
      <c r="F7735" t="s">
        <v>31</v>
      </c>
      <c r="K7735">
        <v>0</v>
      </c>
      <c r="L7735" s="26">
        <v>50405</v>
      </c>
      <c r="M7735">
        <v>14</v>
      </c>
    </row>
    <row r="7736" spans="1:14" x14ac:dyDescent="0.25">
      <c r="A7736" s="21" t="str">
        <f t="shared" si="120"/>
        <v>MOW H2C CAAL_2038</v>
      </c>
      <c r="B7736" t="s">
        <v>130</v>
      </c>
      <c r="C7736" t="s">
        <v>87</v>
      </c>
      <c r="D7736" t="s">
        <v>19</v>
      </c>
      <c r="E7736" t="s">
        <v>29</v>
      </c>
      <c r="F7736" t="s">
        <v>31</v>
      </c>
      <c r="K7736">
        <v>0</v>
      </c>
      <c r="L7736" s="26">
        <v>50770</v>
      </c>
      <c r="M7736">
        <v>15</v>
      </c>
    </row>
    <row r="7737" spans="1:14" x14ac:dyDescent="0.25">
      <c r="A7737" s="21" t="str">
        <f t="shared" si="120"/>
        <v>MOW H2C CAAL_2039</v>
      </c>
      <c r="B7737" t="s">
        <v>130</v>
      </c>
      <c r="C7737" t="s">
        <v>87</v>
      </c>
      <c r="D7737" t="s">
        <v>19</v>
      </c>
      <c r="E7737" t="s">
        <v>29</v>
      </c>
      <c r="F7737" t="s">
        <v>31</v>
      </c>
      <c r="K7737">
        <v>0</v>
      </c>
      <c r="L7737" s="26">
        <v>51135</v>
      </c>
      <c r="M7737">
        <v>16</v>
      </c>
    </row>
    <row r="7738" spans="1:14" x14ac:dyDescent="0.25">
      <c r="A7738" s="21" t="str">
        <f t="shared" si="120"/>
        <v>MOW H2C CAAL_2040</v>
      </c>
      <c r="B7738" t="s">
        <v>130</v>
      </c>
      <c r="C7738" t="s">
        <v>87</v>
      </c>
      <c r="D7738" t="s">
        <v>19</v>
      </c>
      <c r="E7738" t="s">
        <v>29</v>
      </c>
      <c r="F7738" t="s">
        <v>31</v>
      </c>
      <c r="K7738">
        <v>0</v>
      </c>
      <c r="L7738" s="26">
        <v>51501</v>
      </c>
      <c r="M7738">
        <v>17</v>
      </c>
    </row>
    <row r="7739" spans="1:14" x14ac:dyDescent="0.25">
      <c r="A7739" s="21" t="str">
        <f t="shared" si="120"/>
        <v>MOW H2C CAAL_2041</v>
      </c>
      <c r="B7739" t="s">
        <v>130</v>
      </c>
      <c r="C7739" t="s">
        <v>87</v>
      </c>
      <c r="D7739" t="s">
        <v>19</v>
      </c>
      <c r="E7739" t="s">
        <v>29</v>
      </c>
      <c r="F7739" t="s">
        <v>31</v>
      </c>
      <c r="K7739">
        <v>0</v>
      </c>
      <c r="L7739" s="26">
        <v>51866</v>
      </c>
      <c r="M7739">
        <v>18</v>
      </c>
    </row>
    <row r="7740" spans="1:14" x14ac:dyDescent="0.25">
      <c r="A7740" s="21" t="str">
        <f t="shared" si="120"/>
        <v>MOW H2C CAAL_2042</v>
      </c>
      <c r="B7740" t="s">
        <v>130</v>
      </c>
      <c r="C7740" t="s">
        <v>87</v>
      </c>
      <c r="D7740" t="s">
        <v>19</v>
      </c>
      <c r="E7740" t="s">
        <v>29</v>
      </c>
      <c r="F7740" t="s">
        <v>31</v>
      </c>
      <c r="K7740">
        <v>0</v>
      </c>
      <c r="L7740" s="26">
        <v>52231</v>
      </c>
      <c r="M7740">
        <v>19</v>
      </c>
    </row>
    <row r="7741" spans="1:14" x14ac:dyDescent="0.25">
      <c r="A7741" s="21" t="str">
        <f t="shared" si="120"/>
        <v>MOW H2C CAAL_2043</v>
      </c>
      <c r="B7741" t="s">
        <v>130</v>
      </c>
      <c r="C7741" t="s">
        <v>87</v>
      </c>
      <c r="D7741" t="s">
        <v>19</v>
      </c>
      <c r="E7741" t="s">
        <v>29</v>
      </c>
      <c r="F7741" t="s">
        <v>31</v>
      </c>
      <c r="K7741">
        <v>0</v>
      </c>
      <c r="L7741" s="26">
        <v>52596</v>
      </c>
      <c r="M7741">
        <v>20</v>
      </c>
    </row>
    <row r="7742" spans="1:14" x14ac:dyDescent="0.25">
      <c r="A7742" s="21" t="str">
        <f t="shared" si="120"/>
        <v>MOW H2C CAAL_2024</v>
      </c>
      <c r="B7742" t="s">
        <v>130</v>
      </c>
      <c r="C7742" t="s">
        <v>87</v>
      </c>
      <c r="D7742" t="s">
        <v>19</v>
      </c>
      <c r="E7742" t="s">
        <v>5</v>
      </c>
      <c r="F7742" t="s">
        <v>4</v>
      </c>
      <c r="G7742">
        <v>0</v>
      </c>
      <c r="H7742">
        <v>0</v>
      </c>
      <c r="I7742">
        <v>0</v>
      </c>
      <c r="J7742">
        <v>0</v>
      </c>
      <c r="L7742" s="26">
        <v>45657</v>
      </c>
      <c r="M7742">
        <v>1</v>
      </c>
      <c r="N7742">
        <v>0</v>
      </c>
    </row>
    <row r="7743" spans="1:14" x14ac:dyDescent="0.25">
      <c r="A7743" s="21" t="str">
        <f t="shared" si="120"/>
        <v>MOW H2C CAAL_2025</v>
      </c>
      <c r="B7743" t="s">
        <v>130</v>
      </c>
      <c r="C7743" t="s">
        <v>87</v>
      </c>
      <c r="D7743" t="s">
        <v>19</v>
      </c>
      <c r="E7743" t="s">
        <v>5</v>
      </c>
      <c r="F7743" t="s">
        <v>4</v>
      </c>
      <c r="G7743">
        <v>0</v>
      </c>
      <c r="H7743">
        <v>0</v>
      </c>
      <c r="I7743">
        <v>0</v>
      </c>
      <c r="J7743">
        <v>0</v>
      </c>
      <c r="L7743" s="26">
        <v>46022</v>
      </c>
      <c r="M7743">
        <v>2</v>
      </c>
      <c r="N7743">
        <v>0</v>
      </c>
    </row>
    <row r="7744" spans="1:14" x14ac:dyDescent="0.25">
      <c r="A7744" s="21" t="str">
        <f t="shared" si="120"/>
        <v>MOW H2C CAAL_2026</v>
      </c>
      <c r="B7744" t="s">
        <v>130</v>
      </c>
      <c r="C7744" t="s">
        <v>87</v>
      </c>
      <c r="D7744" t="s">
        <v>19</v>
      </c>
      <c r="E7744" t="s">
        <v>5</v>
      </c>
      <c r="F7744" t="s">
        <v>4</v>
      </c>
      <c r="G7744">
        <v>0</v>
      </c>
      <c r="H7744">
        <v>6459.53857421875</v>
      </c>
      <c r="I7744">
        <v>-58936.15234375</v>
      </c>
      <c r="J7744">
        <v>0</v>
      </c>
      <c r="L7744" s="26">
        <v>46387</v>
      </c>
      <c r="M7744">
        <v>3</v>
      </c>
      <c r="N7744">
        <v>0</v>
      </c>
    </row>
    <row r="7745" spans="1:14" x14ac:dyDescent="0.25">
      <c r="A7745" s="21" t="str">
        <f t="shared" si="120"/>
        <v>MOW H2C CAAL_2027</v>
      </c>
      <c r="B7745" t="s">
        <v>130</v>
      </c>
      <c r="C7745" t="s">
        <v>87</v>
      </c>
      <c r="D7745" t="s">
        <v>19</v>
      </c>
      <c r="E7745" t="s">
        <v>5</v>
      </c>
      <c r="F7745" t="s">
        <v>4</v>
      </c>
      <c r="G7745">
        <v>0</v>
      </c>
      <c r="H7745">
        <v>5203.40380859375</v>
      </c>
      <c r="I7745">
        <v>41361.3984375</v>
      </c>
      <c r="J7745">
        <v>0</v>
      </c>
      <c r="L7745" s="26">
        <v>46752</v>
      </c>
      <c r="M7745">
        <v>4</v>
      </c>
      <c r="N7745">
        <v>0</v>
      </c>
    </row>
    <row r="7746" spans="1:14" x14ac:dyDescent="0.25">
      <c r="A7746" s="21" t="str">
        <f t="shared" ref="A7746:A7809" si="121">B7746&amp;" "&amp;D7746&amp;" "&amp;C7746&amp;"_"&amp;YEAR(L7746)</f>
        <v>MOW H2C CAAL_2028</v>
      </c>
      <c r="B7746" t="s">
        <v>130</v>
      </c>
      <c r="C7746" t="s">
        <v>87</v>
      </c>
      <c r="D7746" t="s">
        <v>19</v>
      </c>
      <c r="E7746" t="s">
        <v>5</v>
      </c>
      <c r="F7746" t="s">
        <v>4</v>
      </c>
      <c r="G7746">
        <v>0</v>
      </c>
      <c r="H7746">
        <v>19038.42578125</v>
      </c>
      <c r="I7746">
        <v>97556.4140625</v>
      </c>
      <c r="J7746">
        <v>0</v>
      </c>
      <c r="L7746" s="26">
        <v>47118</v>
      </c>
      <c r="M7746">
        <v>5</v>
      </c>
      <c r="N7746">
        <v>-25649.771484375</v>
      </c>
    </row>
    <row r="7747" spans="1:14" x14ac:dyDescent="0.25">
      <c r="A7747" s="21" t="str">
        <f t="shared" si="121"/>
        <v>MOW H2C CAAL_2029</v>
      </c>
      <c r="B7747" t="s">
        <v>130</v>
      </c>
      <c r="C7747" t="s">
        <v>87</v>
      </c>
      <c r="D7747" t="s">
        <v>19</v>
      </c>
      <c r="E7747" t="s">
        <v>5</v>
      </c>
      <c r="F7747" t="s">
        <v>4</v>
      </c>
      <c r="G7747">
        <v>0</v>
      </c>
      <c r="H7747">
        <v>30830.37109375</v>
      </c>
      <c r="I7747">
        <v>-100756.7890625</v>
      </c>
      <c r="J7747">
        <v>0</v>
      </c>
      <c r="L7747" s="26">
        <v>47483</v>
      </c>
      <c r="M7747">
        <v>6</v>
      </c>
      <c r="N7747">
        <v>-26250.49609375</v>
      </c>
    </row>
    <row r="7748" spans="1:14" x14ac:dyDescent="0.25">
      <c r="A7748" s="21" t="str">
        <f t="shared" si="121"/>
        <v>MOW H2C CAAL_2030</v>
      </c>
      <c r="B7748" t="s">
        <v>130</v>
      </c>
      <c r="C7748" t="s">
        <v>87</v>
      </c>
      <c r="D7748" t="s">
        <v>19</v>
      </c>
      <c r="E7748" t="s">
        <v>5</v>
      </c>
      <c r="F7748" t="s">
        <v>4</v>
      </c>
      <c r="G7748">
        <v>0</v>
      </c>
      <c r="H7748">
        <v>56714.19921875</v>
      </c>
      <c r="I7748">
        <v>-164263.5</v>
      </c>
      <c r="J7748">
        <v>0</v>
      </c>
      <c r="L7748" s="26">
        <v>47848</v>
      </c>
      <c r="M7748">
        <v>7</v>
      </c>
      <c r="N7748">
        <v>-54126.0546875</v>
      </c>
    </row>
    <row r="7749" spans="1:14" x14ac:dyDescent="0.25">
      <c r="A7749" s="21" t="str">
        <f t="shared" si="121"/>
        <v>MOW H2C CAAL_2031</v>
      </c>
      <c r="B7749" t="s">
        <v>130</v>
      </c>
      <c r="C7749" t="s">
        <v>87</v>
      </c>
      <c r="D7749" t="s">
        <v>19</v>
      </c>
      <c r="E7749" t="s">
        <v>5</v>
      </c>
      <c r="F7749" t="s">
        <v>4</v>
      </c>
      <c r="G7749">
        <v>0</v>
      </c>
      <c r="H7749">
        <v>75283.0546875</v>
      </c>
      <c r="I7749">
        <v>501127.21875</v>
      </c>
      <c r="J7749">
        <v>0</v>
      </c>
      <c r="L7749" s="26">
        <v>48213</v>
      </c>
      <c r="M7749">
        <v>8</v>
      </c>
      <c r="N7749">
        <v>-111047.1328125</v>
      </c>
    </row>
    <row r="7750" spans="1:14" x14ac:dyDescent="0.25">
      <c r="A7750" s="21" t="str">
        <f t="shared" si="121"/>
        <v>MOW H2C CAAL_2032</v>
      </c>
      <c r="B7750" t="s">
        <v>130</v>
      </c>
      <c r="C7750" t="s">
        <v>87</v>
      </c>
      <c r="D7750" t="s">
        <v>19</v>
      </c>
      <c r="E7750" t="s">
        <v>5</v>
      </c>
      <c r="F7750" t="s">
        <v>4</v>
      </c>
      <c r="G7750">
        <v>0</v>
      </c>
      <c r="H7750">
        <v>74974.40625</v>
      </c>
      <c r="I7750">
        <v>376893.09375</v>
      </c>
      <c r="J7750">
        <v>0</v>
      </c>
      <c r="L7750" s="26">
        <v>48579</v>
      </c>
      <c r="M7750">
        <v>9</v>
      </c>
      <c r="N7750">
        <v>-113579.3515625</v>
      </c>
    </row>
    <row r="7751" spans="1:14" x14ac:dyDescent="0.25">
      <c r="A7751" s="21" t="str">
        <f t="shared" si="121"/>
        <v>MOW H2C CAAL_2033</v>
      </c>
      <c r="B7751" t="s">
        <v>130</v>
      </c>
      <c r="C7751" t="s">
        <v>87</v>
      </c>
      <c r="D7751" t="s">
        <v>19</v>
      </c>
      <c r="E7751" t="s">
        <v>5</v>
      </c>
      <c r="F7751" t="s">
        <v>4</v>
      </c>
      <c r="G7751">
        <v>0</v>
      </c>
      <c r="H7751">
        <v>248837.765625</v>
      </c>
      <c r="I7751">
        <v>635072</v>
      </c>
      <c r="J7751">
        <v>0</v>
      </c>
      <c r="L7751" s="26">
        <v>48944</v>
      </c>
      <c r="M7751">
        <v>10</v>
      </c>
      <c r="N7751">
        <v>-356455.90625</v>
      </c>
    </row>
    <row r="7752" spans="1:14" x14ac:dyDescent="0.25">
      <c r="A7752" s="21" t="str">
        <f t="shared" si="121"/>
        <v>MOW H2C CAAL_2034</v>
      </c>
      <c r="B7752" t="s">
        <v>130</v>
      </c>
      <c r="C7752" t="s">
        <v>87</v>
      </c>
      <c r="D7752" t="s">
        <v>19</v>
      </c>
      <c r="E7752" t="s">
        <v>5</v>
      </c>
      <c r="F7752" t="s">
        <v>4</v>
      </c>
      <c r="G7752">
        <v>0</v>
      </c>
      <c r="H7752">
        <v>255028.15625</v>
      </c>
      <c r="I7752">
        <v>1170094.25</v>
      </c>
      <c r="J7752">
        <v>0</v>
      </c>
      <c r="L7752" s="26">
        <v>49309</v>
      </c>
      <c r="M7752">
        <v>11</v>
      </c>
      <c r="N7752">
        <v>-365915.46875</v>
      </c>
    </row>
    <row r="7753" spans="1:14" x14ac:dyDescent="0.25">
      <c r="A7753" s="21" t="str">
        <f t="shared" si="121"/>
        <v>MOW H2C CAAL_2035</v>
      </c>
      <c r="B7753" t="s">
        <v>130</v>
      </c>
      <c r="C7753" t="s">
        <v>87</v>
      </c>
      <c r="D7753" t="s">
        <v>19</v>
      </c>
      <c r="E7753" t="s">
        <v>5</v>
      </c>
      <c r="F7753" t="s">
        <v>4</v>
      </c>
      <c r="G7753">
        <v>0</v>
      </c>
      <c r="H7753">
        <v>266233.375</v>
      </c>
      <c r="I7753">
        <v>1111000.75</v>
      </c>
      <c r="J7753">
        <v>0</v>
      </c>
      <c r="L7753" s="26">
        <v>49674</v>
      </c>
      <c r="M7753">
        <v>12</v>
      </c>
      <c r="N7753">
        <v>-374752.40625</v>
      </c>
    </row>
    <row r="7754" spans="1:14" x14ac:dyDescent="0.25">
      <c r="A7754" s="21" t="str">
        <f t="shared" si="121"/>
        <v>MOW H2C CAAL_2036</v>
      </c>
      <c r="B7754" t="s">
        <v>130</v>
      </c>
      <c r="C7754" t="s">
        <v>87</v>
      </c>
      <c r="D7754" t="s">
        <v>19</v>
      </c>
      <c r="E7754" t="s">
        <v>5</v>
      </c>
      <c r="F7754" t="s">
        <v>4</v>
      </c>
      <c r="G7754">
        <v>0</v>
      </c>
      <c r="H7754">
        <v>278002.15625</v>
      </c>
      <c r="I7754">
        <v>1068538</v>
      </c>
      <c r="J7754">
        <v>0</v>
      </c>
      <c r="L7754" s="26">
        <v>50040</v>
      </c>
      <c r="M7754">
        <v>13</v>
      </c>
      <c r="N7754">
        <v>-395651.59375</v>
      </c>
    </row>
    <row r="7755" spans="1:14" x14ac:dyDescent="0.25">
      <c r="A7755" s="21" t="str">
        <f t="shared" si="121"/>
        <v>MOW H2C CAAL_2037</v>
      </c>
      <c r="B7755" t="s">
        <v>130</v>
      </c>
      <c r="C7755" t="s">
        <v>87</v>
      </c>
      <c r="D7755" t="s">
        <v>19</v>
      </c>
      <c r="E7755" t="s">
        <v>5</v>
      </c>
      <c r="F7755" t="s">
        <v>4</v>
      </c>
      <c r="G7755">
        <v>0</v>
      </c>
      <c r="H7755">
        <v>286831.28125</v>
      </c>
      <c r="I7755">
        <v>1029337.0625</v>
      </c>
      <c r="J7755">
        <v>0</v>
      </c>
      <c r="L7755" s="26">
        <v>50405</v>
      </c>
      <c r="M7755">
        <v>14</v>
      </c>
      <c r="N7755">
        <v>-410336.1875</v>
      </c>
    </row>
    <row r="7756" spans="1:14" x14ac:dyDescent="0.25">
      <c r="A7756" s="21" t="str">
        <f t="shared" si="121"/>
        <v>MOW H2C CAAL_2038</v>
      </c>
      <c r="B7756" t="s">
        <v>130</v>
      </c>
      <c r="C7756" t="s">
        <v>87</v>
      </c>
      <c r="D7756" t="s">
        <v>19</v>
      </c>
      <c r="E7756" t="s">
        <v>5</v>
      </c>
      <c r="F7756" t="s">
        <v>4</v>
      </c>
      <c r="G7756">
        <v>0</v>
      </c>
      <c r="H7756">
        <v>277320.5625</v>
      </c>
      <c r="I7756">
        <v>994238.375</v>
      </c>
      <c r="J7756">
        <v>0</v>
      </c>
      <c r="L7756" s="26">
        <v>50770</v>
      </c>
      <c r="M7756">
        <v>15</v>
      </c>
      <c r="N7756">
        <v>-392401.1875</v>
      </c>
    </row>
    <row r="7757" spans="1:14" x14ac:dyDescent="0.25">
      <c r="A7757" s="21" t="str">
        <f t="shared" si="121"/>
        <v>MOW H2C CAAL_2039</v>
      </c>
      <c r="B7757" t="s">
        <v>130</v>
      </c>
      <c r="C7757" t="s">
        <v>87</v>
      </c>
      <c r="D7757" t="s">
        <v>19</v>
      </c>
      <c r="E7757" t="s">
        <v>5</v>
      </c>
      <c r="F7757" t="s">
        <v>4</v>
      </c>
      <c r="G7757">
        <v>0</v>
      </c>
      <c r="H7757">
        <v>342732.75</v>
      </c>
      <c r="I7757">
        <v>1343980.625</v>
      </c>
      <c r="J7757">
        <v>0</v>
      </c>
      <c r="L7757" s="26">
        <v>51135</v>
      </c>
      <c r="M7757">
        <v>16</v>
      </c>
      <c r="N7757">
        <v>-401316.46875</v>
      </c>
    </row>
    <row r="7758" spans="1:14" x14ac:dyDescent="0.25">
      <c r="A7758" s="21" t="str">
        <f t="shared" si="121"/>
        <v>MOW H2C CAAL_2040</v>
      </c>
      <c r="B7758" t="s">
        <v>130</v>
      </c>
      <c r="C7758" t="s">
        <v>87</v>
      </c>
      <c r="D7758" t="s">
        <v>19</v>
      </c>
      <c r="E7758" t="s">
        <v>5</v>
      </c>
      <c r="F7758" t="s">
        <v>4</v>
      </c>
      <c r="G7758">
        <v>0</v>
      </c>
      <c r="H7758">
        <v>353088.15625</v>
      </c>
      <c r="I7758">
        <v>1497838.875</v>
      </c>
      <c r="J7758">
        <v>0</v>
      </c>
      <c r="L7758" s="26">
        <v>51501</v>
      </c>
      <c r="M7758">
        <v>17</v>
      </c>
      <c r="N7758">
        <v>-379308.34375</v>
      </c>
    </row>
    <row r="7759" spans="1:14" x14ac:dyDescent="0.25">
      <c r="A7759" s="21" t="str">
        <f t="shared" si="121"/>
        <v>MOW H2C CAAL_2041</v>
      </c>
      <c r="B7759" t="s">
        <v>130</v>
      </c>
      <c r="C7759" t="s">
        <v>87</v>
      </c>
      <c r="D7759" t="s">
        <v>19</v>
      </c>
      <c r="E7759" t="s">
        <v>5</v>
      </c>
      <c r="F7759" t="s">
        <v>4</v>
      </c>
      <c r="G7759">
        <v>0</v>
      </c>
      <c r="H7759">
        <v>404464.8125</v>
      </c>
      <c r="I7759">
        <v>1775469</v>
      </c>
      <c r="J7759">
        <v>0</v>
      </c>
      <c r="L7759" s="26">
        <v>51866</v>
      </c>
      <c r="M7759">
        <v>18</v>
      </c>
      <c r="N7759">
        <v>-319581.3125</v>
      </c>
    </row>
    <row r="7760" spans="1:14" x14ac:dyDescent="0.25">
      <c r="A7760" s="21" t="str">
        <f t="shared" si="121"/>
        <v>MOW H2C CAAL_2042</v>
      </c>
      <c r="B7760" t="s">
        <v>130</v>
      </c>
      <c r="C7760" t="s">
        <v>87</v>
      </c>
      <c r="D7760" t="s">
        <v>19</v>
      </c>
      <c r="E7760" t="s">
        <v>5</v>
      </c>
      <c r="F7760" t="s">
        <v>4</v>
      </c>
      <c r="G7760">
        <v>0</v>
      </c>
      <c r="H7760">
        <v>522147.75</v>
      </c>
      <c r="I7760">
        <v>2287750.75</v>
      </c>
      <c r="J7760">
        <v>0</v>
      </c>
      <c r="L7760" s="26">
        <v>52231</v>
      </c>
      <c r="M7760">
        <v>19</v>
      </c>
      <c r="N7760">
        <v>-327832.78125</v>
      </c>
    </row>
    <row r="7761" spans="1:14" x14ac:dyDescent="0.25">
      <c r="A7761" s="21" t="str">
        <f t="shared" si="121"/>
        <v>MOW H2C CAAL_2043</v>
      </c>
      <c r="B7761" t="s">
        <v>130</v>
      </c>
      <c r="C7761" t="s">
        <v>87</v>
      </c>
      <c r="D7761" t="s">
        <v>19</v>
      </c>
      <c r="E7761" t="s">
        <v>5</v>
      </c>
      <c r="F7761" t="s">
        <v>4</v>
      </c>
      <c r="G7761">
        <v>0</v>
      </c>
      <c r="H7761">
        <v>562574.5</v>
      </c>
      <c r="I7761">
        <v>2198453.75</v>
      </c>
      <c r="J7761">
        <v>0</v>
      </c>
      <c r="L7761" s="26">
        <v>52596</v>
      </c>
      <c r="M7761">
        <v>20</v>
      </c>
      <c r="N7761">
        <v>0</v>
      </c>
    </row>
    <row r="7762" spans="1:14" x14ac:dyDescent="0.25">
      <c r="A7762" s="21" t="str">
        <f t="shared" si="121"/>
        <v>MOW H2C CAAL_2024</v>
      </c>
      <c r="B7762" t="s">
        <v>130</v>
      </c>
      <c r="C7762" t="s">
        <v>87</v>
      </c>
      <c r="D7762" t="s">
        <v>19</v>
      </c>
      <c r="E7762" t="s">
        <v>5</v>
      </c>
      <c r="F7762" t="s">
        <v>32</v>
      </c>
      <c r="G7762">
        <v>235794.65625</v>
      </c>
      <c r="H7762">
        <v>97067.3671875</v>
      </c>
      <c r="I7762">
        <v>11934.92578125</v>
      </c>
      <c r="J7762">
        <v>0</v>
      </c>
      <c r="L7762" s="26">
        <v>45657</v>
      </c>
      <c r="M7762">
        <v>1</v>
      </c>
      <c r="N7762">
        <v>103506.390625</v>
      </c>
    </row>
    <row r="7763" spans="1:14" x14ac:dyDescent="0.25">
      <c r="A7763" s="21" t="str">
        <f t="shared" si="121"/>
        <v>MOW H2C CAAL_2025</v>
      </c>
      <c r="B7763" t="s">
        <v>130</v>
      </c>
      <c r="C7763" t="s">
        <v>87</v>
      </c>
      <c r="D7763" t="s">
        <v>19</v>
      </c>
      <c r="E7763" t="s">
        <v>5</v>
      </c>
      <c r="F7763" t="s">
        <v>32</v>
      </c>
      <c r="G7763">
        <v>271926.4375</v>
      </c>
      <c r="H7763">
        <v>108410.4296875</v>
      </c>
      <c r="I7763">
        <v>37511.06640625</v>
      </c>
      <c r="J7763">
        <v>0</v>
      </c>
      <c r="L7763" s="26">
        <v>46022</v>
      </c>
      <c r="M7763">
        <v>2</v>
      </c>
      <c r="N7763">
        <v>101912.1875</v>
      </c>
    </row>
    <row r="7764" spans="1:14" x14ac:dyDescent="0.25">
      <c r="A7764" s="21" t="str">
        <f t="shared" si="121"/>
        <v>MOW H2C CAAL_2026</v>
      </c>
      <c r="B7764" t="s">
        <v>130</v>
      </c>
      <c r="C7764" t="s">
        <v>87</v>
      </c>
      <c r="D7764" t="s">
        <v>19</v>
      </c>
      <c r="E7764" t="s">
        <v>5</v>
      </c>
      <c r="F7764" t="s">
        <v>32</v>
      </c>
      <c r="G7764">
        <v>309101.40625</v>
      </c>
      <c r="H7764">
        <v>126840.546875</v>
      </c>
      <c r="I7764">
        <v>38899.171875</v>
      </c>
      <c r="J7764">
        <v>0</v>
      </c>
      <c r="L7764" s="26">
        <v>46387</v>
      </c>
      <c r="M7764">
        <v>3</v>
      </c>
      <c r="N7764">
        <v>105455.7265625</v>
      </c>
    </row>
    <row r="7765" spans="1:14" x14ac:dyDescent="0.25">
      <c r="A7765" s="21" t="str">
        <f t="shared" si="121"/>
        <v>MOW H2C CAAL_2027</v>
      </c>
      <c r="B7765" t="s">
        <v>130</v>
      </c>
      <c r="C7765" t="s">
        <v>87</v>
      </c>
      <c r="D7765" t="s">
        <v>19</v>
      </c>
      <c r="E7765" t="s">
        <v>5</v>
      </c>
      <c r="F7765" t="s">
        <v>32</v>
      </c>
      <c r="G7765">
        <v>342404.75</v>
      </c>
      <c r="H7765">
        <v>140119.625</v>
      </c>
      <c r="I7765">
        <v>40949.9140625</v>
      </c>
      <c r="J7765">
        <v>0</v>
      </c>
      <c r="L7765" s="26">
        <v>46752</v>
      </c>
      <c r="M7765">
        <v>4</v>
      </c>
      <c r="N7765">
        <v>104244.453125</v>
      </c>
    </row>
    <row r="7766" spans="1:14" x14ac:dyDescent="0.25">
      <c r="A7766" s="21" t="str">
        <f t="shared" si="121"/>
        <v>MOW H2C CAAL_2028</v>
      </c>
      <c r="B7766" t="s">
        <v>130</v>
      </c>
      <c r="C7766" t="s">
        <v>87</v>
      </c>
      <c r="D7766" t="s">
        <v>19</v>
      </c>
      <c r="E7766" t="s">
        <v>5</v>
      </c>
      <c r="F7766" t="s">
        <v>32</v>
      </c>
      <c r="G7766">
        <v>352568.1875</v>
      </c>
      <c r="H7766">
        <v>147009.203125</v>
      </c>
      <c r="I7766">
        <v>43854.05859375</v>
      </c>
      <c r="J7766">
        <v>0</v>
      </c>
      <c r="L7766" s="26">
        <v>47118</v>
      </c>
      <c r="M7766">
        <v>5</v>
      </c>
      <c r="N7766">
        <v>107663.0703125</v>
      </c>
    </row>
    <row r="7767" spans="1:14" x14ac:dyDescent="0.25">
      <c r="A7767" s="21" t="str">
        <f t="shared" si="121"/>
        <v>MOW H2C CAAL_2029</v>
      </c>
      <c r="B7767" t="s">
        <v>130</v>
      </c>
      <c r="C7767" t="s">
        <v>87</v>
      </c>
      <c r="D7767" t="s">
        <v>19</v>
      </c>
      <c r="E7767" t="s">
        <v>5</v>
      </c>
      <c r="F7767" t="s">
        <v>32</v>
      </c>
      <c r="G7767">
        <v>361957.40625</v>
      </c>
      <c r="H7767">
        <v>157148.984375</v>
      </c>
      <c r="I7767">
        <v>46348.171875</v>
      </c>
      <c r="J7767">
        <v>0</v>
      </c>
      <c r="L7767" s="26">
        <v>47483</v>
      </c>
      <c r="M7767">
        <v>6</v>
      </c>
      <c r="N7767">
        <v>116782.9453125</v>
      </c>
    </row>
    <row r="7768" spans="1:14" x14ac:dyDescent="0.25">
      <c r="A7768" s="21" t="str">
        <f t="shared" si="121"/>
        <v>MOW H2C CAAL_2030</v>
      </c>
      <c r="B7768" t="s">
        <v>130</v>
      </c>
      <c r="C7768" t="s">
        <v>87</v>
      </c>
      <c r="D7768" t="s">
        <v>19</v>
      </c>
      <c r="E7768" t="s">
        <v>5</v>
      </c>
      <c r="F7768" t="s">
        <v>32</v>
      </c>
      <c r="G7768">
        <v>372655</v>
      </c>
      <c r="H7768">
        <v>171851.359375</v>
      </c>
      <c r="I7768">
        <v>51287.59375</v>
      </c>
      <c r="J7768">
        <v>0</v>
      </c>
      <c r="L7768" s="26">
        <v>47848</v>
      </c>
      <c r="M7768">
        <v>7</v>
      </c>
      <c r="N7768">
        <v>139385.09375</v>
      </c>
    </row>
    <row r="7769" spans="1:14" x14ac:dyDescent="0.25">
      <c r="A7769" s="21" t="str">
        <f t="shared" si="121"/>
        <v>MOW H2C CAAL_2031</v>
      </c>
      <c r="B7769" t="s">
        <v>130</v>
      </c>
      <c r="C7769" t="s">
        <v>87</v>
      </c>
      <c r="D7769" t="s">
        <v>19</v>
      </c>
      <c r="E7769" t="s">
        <v>5</v>
      </c>
      <c r="F7769" t="s">
        <v>32</v>
      </c>
      <c r="G7769">
        <v>375935.71875</v>
      </c>
      <c r="H7769">
        <v>185853.046875</v>
      </c>
      <c r="I7769">
        <v>47141.7421875</v>
      </c>
      <c r="J7769">
        <v>27125.732421875</v>
      </c>
      <c r="L7769" s="26">
        <v>48213</v>
      </c>
      <c r="M7769">
        <v>8</v>
      </c>
      <c r="N7769">
        <v>201160.1875</v>
      </c>
    </row>
    <row r="7770" spans="1:14" x14ac:dyDescent="0.25">
      <c r="A7770" s="21" t="str">
        <f t="shared" si="121"/>
        <v>MOW H2C CAAL_2032</v>
      </c>
      <c r="B7770" t="s">
        <v>130</v>
      </c>
      <c r="C7770" t="s">
        <v>87</v>
      </c>
      <c r="D7770" t="s">
        <v>19</v>
      </c>
      <c r="E7770" t="s">
        <v>5</v>
      </c>
      <c r="F7770" t="s">
        <v>32</v>
      </c>
      <c r="G7770">
        <v>386189.25</v>
      </c>
      <c r="H7770">
        <v>194221.65625</v>
      </c>
      <c r="I7770">
        <v>48472.58203125</v>
      </c>
      <c r="J7770">
        <v>0</v>
      </c>
      <c r="L7770" s="26">
        <v>48579</v>
      </c>
      <c r="M7770">
        <v>9</v>
      </c>
      <c r="N7770">
        <v>205698.84375</v>
      </c>
    </row>
    <row r="7771" spans="1:14" x14ac:dyDescent="0.25">
      <c r="A7771" s="21" t="str">
        <f t="shared" si="121"/>
        <v>MOW H2C CAAL_2033</v>
      </c>
      <c r="B7771" t="s">
        <v>130</v>
      </c>
      <c r="C7771" t="s">
        <v>87</v>
      </c>
      <c r="D7771" t="s">
        <v>19</v>
      </c>
      <c r="E7771" t="s">
        <v>5</v>
      </c>
      <c r="F7771" t="s">
        <v>32</v>
      </c>
      <c r="G7771">
        <v>401142.28125</v>
      </c>
      <c r="H7771">
        <v>107144.96875</v>
      </c>
      <c r="I7771">
        <v>51298.35546875</v>
      </c>
      <c r="J7771">
        <v>0</v>
      </c>
      <c r="L7771" s="26">
        <v>48944</v>
      </c>
      <c r="M7771">
        <v>10</v>
      </c>
      <c r="N7771">
        <v>70405.8828125</v>
      </c>
    </row>
    <row r="7772" spans="1:14" x14ac:dyDescent="0.25">
      <c r="A7772" s="21" t="str">
        <f t="shared" si="121"/>
        <v>MOW H2C CAAL_2034</v>
      </c>
      <c r="B7772" t="s">
        <v>130</v>
      </c>
      <c r="C7772" t="s">
        <v>87</v>
      </c>
      <c r="D7772" t="s">
        <v>19</v>
      </c>
      <c r="E7772" t="s">
        <v>5</v>
      </c>
      <c r="F7772" t="s">
        <v>32</v>
      </c>
      <c r="G7772">
        <v>415392.9375</v>
      </c>
      <c r="H7772">
        <v>112229.6171875</v>
      </c>
      <c r="I7772">
        <v>53723.67578125</v>
      </c>
      <c r="J7772">
        <v>0</v>
      </c>
      <c r="L7772" s="26">
        <v>49309</v>
      </c>
      <c r="M7772">
        <v>11</v>
      </c>
      <c r="N7772">
        <v>71319.75</v>
      </c>
    </row>
    <row r="7773" spans="1:14" x14ac:dyDescent="0.25">
      <c r="A7773" s="21" t="str">
        <f t="shared" si="121"/>
        <v>MOW H2C CAAL_2035</v>
      </c>
      <c r="B7773" t="s">
        <v>130</v>
      </c>
      <c r="C7773" t="s">
        <v>87</v>
      </c>
      <c r="D7773" t="s">
        <v>19</v>
      </c>
      <c r="E7773" t="s">
        <v>5</v>
      </c>
      <c r="F7773" t="s">
        <v>32</v>
      </c>
      <c r="G7773">
        <v>431422.71875</v>
      </c>
      <c r="H7773">
        <v>118716.28125</v>
      </c>
      <c r="I7773">
        <v>54795.3203125</v>
      </c>
      <c r="J7773">
        <v>0</v>
      </c>
      <c r="L7773" s="26">
        <v>49674</v>
      </c>
      <c r="M7773">
        <v>12</v>
      </c>
      <c r="N7773">
        <v>71654.78125</v>
      </c>
    </row>
    <row r="7774" spans="1:14" x14ac:dyDescent="0.25">
      <c r="A7774" s="21" t="str">
        <f t="shared" si="121"/>
        <v>MOW H2C CAAL_2036</v>
      </c>
      <c r="B7774" t="s">
        <v>130</v>
      </c>
      <c r="C7774" t="s">
        <v>87</v>
      </c>
      <c r="D7774" t="s">
        <v>19</v>
      </c>
      <c r="E7774" t="s">
        <v>5</v>
      </c>
      <c r="F7774" t="s">
        <v>32</v>
      </c>
      <c r="G7774">
        <v>448206.71875</v>
      </c>
      <c r="H7774">
        <v>117403.2578125</v>
      </c>
      <c r="I7774">
        <v>57770.73828125</v>
      </c>
      <c r="J7774">
        <v>0</v>
      </c>
      <c r="L7774" s="26">
        <v>50040</v>
      </c>
      <c r="M7774">
        <v>13</v>
      </c>
      <c r="N7774">
        <v>67943.3828125</v>
      </c>
    </row>
    <row r="7775" spans="1:14" x14ac:dyDescent="0.25">
      <c r="A7775" s="21" t="str">
        <f t="shared" si="121"/>
        <v>MOW H2C CAAL_2037</v>
      </c>
      <c r="B7775" t="s">
        <v>130</v>
      </c>
      <c r="C7775" t="s">
        <v>87</v>
      </c>
      <c r="D7775" t="s">
        <v>19</v>
      </c>
      <c r="E7775" t="s">
        <v>5</v>
      </c>
      <c r="F7775" t="s">
        <v>32</v>
      </c>
      <c r="G7775">
        <v>463235.5625</v>
      </c>
      <c r="H7775">
        <v>117357.53125</v>
      </c>
      <c r="I7775">
        <v>59502.96484375</v>
      </c>
      <c r="J7775">
        <v>0</v>
      </c>
      <c r="L7775" s="26">
        <v>50405</v>
      </c>
      <c r="M7775">
        <v>14</v>
      </c>
      <c r="N7775">
        <v>61163.41796875</v>
      </c>
    </row>
    <row r="7776" spans="1:14" x14ac:dyDescent="0.25">
      <c r="A7776" s="21" t="str">
        <f t="shared" si="121"/>
        <v>MOW H2C CAAL_2038</v>
      </c>
      <c r="B7776" t="s">
        <v>130</v>
      </c>
      <c r="C7776" t="s">
        <v>87</v>
      </c>
      <c r="D7776" t="s">
        <v>19</v>
      </c>
      <c r="E7776" t="s">
        <v>5</v>
      </c>
      <c r="F7776" t="s">
        <v>32</v>
      </c>
      <c r="G7776">
        <v>479152.40625</v>
      </c>
      <c r="H7776">
        <v>120074.0234375</v>
      </c>
      <c r="I7776">
        <v>60380.2421875</v>
      </c>
      <c r="J7776">
        <v>0</v>
      </c>
      <c r="L7776" s="26">
        <v>50770</v>
      </c>
      <c r="M7776">
        <v>15</v>
      </c>
      <c r="N7776">
        <v>57651.50390625</v>
      </c>
    </row>
    <row r="7777" spans="1:14" x14ac:dyDescent="0.25">
      <c r="A7777" s="21" t="str">
        <f t="shared" si="121"/>
        <v>MOW H2C CAAL_2039</v>
      </c>
      <c r="B7777" t="s">
        <v>130</v>
      </c>
      <c r="C7777" t="s">
        <v>87</v>
      </c>
      <c r="D7777" t="s">
        <v>19</v>
      </c>
      <c r="E7777" t="s">
        <v>5</v>
      </c>
      <c r="F7777" t="s">
        <v>32</v>
      </c>
      <c r="G7777">
        <v>500384.21875</v>
      </c>
      <c r="H7777">
        <v>131272.546875</v>
      </c>
      <c r="I7777">
        <v>63544.83984375</v>
      </c>
      <c r="J7777">
        <v>0</v>
      </c>
      <c r="L7777" s="26">
        <v>51135</v>
      </c>
      <c r="M7777">
        <v>16</v>
      </c>
      <c r="N7777">
        <v>60997.515625</v>
      </c>
    </row>
    <row r="7778" spans="1:14" x14ac:dyDescent="0.25">
      <c r="A7778" s="21" t="str">
        <f t="shared" si="121"/>
        <v>MOW H2C CAAL_2040</v>
      </c>
      <c r="B7778" t="s">
        <v>130</v>
      </c>
      <c r="C7778" t="s">
        <v>87</v>
      </c>
      <c r="D7778" t="s">
        <v>19</v>
      </c>
      <c r="E7778" t="s">
        <v>5</v>
      </c>
      <c r="F7778" t="s">
        <v>32</v>
      </c>
      <c r="G7778">
        <v>514557.5625</v>
      </c>
      <c r="H7778">
        <v>112934.40625</v>
      </c>
      <c r="I7778">
        <v>42694.80078125</v>
      </c>
      <c r="J7778">
        <v>133313.8125</v>
      </c>
      <c r="L7778" s="26">
        <v>51501</v>
      </c>
      <c r="M7778">
        <v>17</v>
      </c>
      <c r="N7778">
        <v>74920.921875</v>
      </c>
    </row>
    <row r="7779" spans="1:14" x14ac:dyDescent="0.25">
      <c r="A7779" s="21" t="str">
        <f t="shared" si="121"/>
        <v>MOW H2C CAAL_2041</v>
      </c>
      <c r="B7779" t="s">
        <v>130</v>
      </c>
      <c r="C7779" t="s">
        <v>87</v>
      </c>
      <c r="D7779" t="s">
        <v>19</v>
      </c>
      <c r="E7779" t="s">
        <v>5</v>
      </c>
      <c r="F7779" t="s">
        <v>32</v>
      </c>
      <c r="G7779">
        <v>527448.25</v>
      </c>
      <c r="H7779">
        <v>117565.2265625</v>
      </c>
      <c r="I7779">
        <v>41849.76953125</v>
      </c>
      <c r="J7779">
        <v>0</v>
      </c>
      <c r="L7779" s="26">
        <v>51866</v>
      </c>
      <c r="M7779">
        <v>18</v>
      </c>
      <c r="N7779">
        <v>80651.796875</v>
      </c>
    </row>
    <row r="7780" spans="1:14" x14ac:dyDescent="0.25">
      <c r="A7780" s="21" t="str">
        <f t="shared" si="121"/>
        <v>MOW H2C CAAL_2042</v>
      </c>
      <c r="B7780" t="s">
        <v>130</v>
      </c>
      <c r="C7780" t="s">
        <v>87</v>
      </c>
      <c r="D7780" t="s">
        <v>19</v>
      </c>
      <c r="E7780" t="s">
        <v>5</v>
      </c>
      <c r="F7780" t="s">
        <v>32</v>
      </c>
      <c r="G7780">
        <v>543103.1875</v>
      </c>
      <c r="H7780">
        <v>101278.390625</v>
      </c>
      <c r="I7780">
        <v>42153.109375</v>
      </c>
      <c r="J7780">
        <v>0</v>
      </c>
      <c r="L7780" s="26">
        <v>52231</v>
      </c>
      <c r="M7780">
        <v>19</v>
      </c>
      <c r="N7780">
        <v>49706.17578125</v>
      </c>
    </row>
    <row r="7781" spans="1:14" x14ac:dyDescent="0.25">
      <c r="A7781" s="21" t="str">
        <f t="shared" si="121"/>
        <v>MOW H2C CAAL_2043</v>
      </c>
      <c r="B7781" t="s">
        <v>130</v>
      </c>
      <c r="C7781" t="s">
        <v>87</v>
      </c>
      <c r="D7781" t="s">
        <v>19</v>
      </c>
      <c r="E7781" t="s">
        <v>5</v>
      </c>
      <c r="F7781" t="s">
        <v>32</v>
      </c>
      <c r="G7781">
        <v>557457.75</v>
      </c>
      <c r="H7781">
        <v>105117.8828125</v>
      </c>
      <c r="I7781">
        <v>165175.203125</v>
      </c>
      <c r="J7781">
        <v>0</v>
      </c>
      <c r="L7781" s="26">
        <v>52596</v>
      </c>
      <c r="M7781">
        <v>20</v>
      </c>
      <c r="N7781">
        <v>53267.44921875</v>
      </c>
    </row>
    <row r="7782" spans="1:14" x14ac:dyDescent="0.25">
      <c r="A7782" s="21" t="str">
        <f t="shared" si="121"/>
        <v>MOW H2C CAAL_2024</v>
      </c>
      <c r="B7782" t="s">
        <v>130</v>
      </c>
      <c r="C7782" t="s">
        <v>87</v>
      </c>
      <c r="D7782" t="s">
        <v>19</v>
      </c>
      <c r="E7782" t="s">
        <v>5</v>
      </c>
      <c r="F7782" t="s">
        <v>8</v>
      </c>
      <c r="G7782">
        <v>0</v>
      </c>
      <c r="H7782">
        <v>0</v>
      </c>
      <c r="I7782">
        <v>0</v>
      </c>
      <c r="J7782">
        <v>0</v>
      </c>
      <c r="L7782" s="26">
        <v>45657</v>
      </c>
      <c r="M7782">
        <v>1</v>
      </c>
      <c r="N7782">
        <v>0</v>
      </c>
    </row>
    <row r="7783" spans="1:14" x14ac:dyDescent="0.25">
      <c r="A7783" s="21" t="str">
        <f t="shared" si="121"/>
        <v>MOW H2C CAAL_2025</v>
      </c>
      <c r="B7783" t="s">
        <v>130</v>
      </c>
      <c r="C7783" t="s">
        <v>87</v>
      </c>
      <c r="D7783" t="s">
        <v>19</v>
      </c>
      <c r="E7783" t="s">
        <v>5</v>
      </c>
      <c r="F7783" t="s">
        <v>8</v>
      </c>
      <c r="G7783">
        <v>0</v>
      </c>
      <c r="H7783">
        <v>0</v>
      </c>
      <c r="I7783">
        <v>0</v>
      </c>
      <c r="J7783">
        <v>0</v>
      </c>
      <c r="L7783" s="26">
        <v>46022</v>
      </c>
      <c r="M7783">
        <v>2</v>
      </c>
      <c r="N7783">
        <v>0</v>
      </c>
    </row>
    <row r="7784" spans="1:14" x14ac:dyDescent="0.25">
      <c r="A7784" s="21" t="str">
        <f t="shared" si="121"/>
        <v>MOW H2C CAAL_2026</v>
      </c>
      <c r="B7784" t="s">
        <v>130</v>
      </c>
      <c r="C7784" t="s">
        <v>87</v>
      </c>
      <c r="D7784" t="s">
        <v>19</v>
      </c>
      <c r="E7784" t="s">
        <v>5</v>
      </c>
      <c r="F7784" t="s">
        <v>8</v>
      </c>
      <c r="G7784">
        <v>0</v>
      </c>
      <c r="H7784">
        <v>0</v>
      </c>
      <c r="I7784">
        <v>0</v>
      </c>
      <c r="J7784">
        <v>0</v>
      </c>
      <c r="L7784" s="26">
        <v>46387</v>
      </c>
      <c r="M7784">
        <v>3</v>
      </c>
      <c r="N7784">
        <v>0</v>
      </c>
    </row>
    <row r="7785" spans="1:14" x14ac:dyDescent="0.25">
      <c r="A7785" s="21" t="str">
        <f t="shared" si="121"/>
        <v>MOW H2C CAAL_2027</v>
      </c>
      <c r="B7785" t="s">
        <v>130</v>
      </c>
      <c r="C7785" t="s">
        <v>87</v>
      </c>
      <c r="D7785" t="s">
        <v>19</v>
      </c>
      <c r="E7785" t="s">
        <v>5</v>
      </c>
      <c r="F7785" t="s">
        <v>8</v>
      </c>
      <c r="G7785">
        <v>0</v>
      </c>
      <c r="H7785">
        <v>0</v>
      </c>
      <c r="I7785">
        <v>0</v>
      </c>
      <c r="J7785">
        <v>0</v>
      </c>
      <c r="L7785" s="26">
        <v>46752</v>
      </c>
      <c r="M7785">
        <v>4</v>
      </c>
      <c r="N7785">
        <v>0</v>
      </c>
    </row>
    <row r="7786" spans="1:14" x14ac:dyDescent="0.25">
      <c r="A7786" s="21" t="str">
        <f t="shared" si="121"/>
        <v>MOW H2C CAAL_2028</v>
      </c>
      <c r="B7786" t="s">
        <v>130</v>
      </c>
      <c r="C7786" t="s">
        <v>87</v>
      </c>
      <c r="D7786" t="s">
        <v>19</v>
      </c>
      <c r="E7786" t="s">
        <v>5</v>
      </c>
      <c r="F7786" t="s">
        <v>8</v>
      </c>
      <c r="G7786">
        <v>0</v>
      </c>
      <c r="H7786">
        <v>0</v>
      </c>
      <c r="I7786">
        <v>0</v>
      </c>
      <c r="J7786">
        <v>0</v>
      </c>
      <c r="L7786" s="26">
        <v>47118</v>
      </c>
      <c r="M7786">
        <v>5</v>
      </c>
      <c r="N7786">
        <v>0</v>
      </c>
    </row>
    <row r="7787" spans="1:14" x14ac:dyDescent="0.25">
      <c r="A7787" s="21" t="str">
        <f t="shared" si="121"/>
        <v>MOW H2C CAAL_2029</v>
      </c>
      <c r="B7787" t="s">
        <v>130</v>
      </c>
      <c r="C7787" t="s">
        <v>87</v>
      </c>
      <c r="D7787" t="s">
        <v>19</v>
      </c>
      <c r="E7787" t="s">
        <v>5</v>
      </c>
      <c r="F7787" t="s">
        <v>8</v>
      </c>
      <c r="G7787">
        <v>0</v>
      </c>
      <c r="H7787">
        <v>0</v>
      </c>
      <c r="I7787">
        <v>0</v>
      </c>
      <c r="J7787">
        <v>0</v>
      </c>
      <c r="L7787" s="26">
        <v>47483</v>
      </c>
      <c r="M7787">
        <v>6</v>
      </c>
      <c r="N7787">
        <v>0</v>
      </c>
    </row>
    <row r="7788" spans="1:14" x14ac:dyDescent="0.25">
      <c r="A7788" s="21" t="str">
        <f t="shared" si="121"/>
        <v>MOW H2C CAAL_2030</v>
      </c>
      <c r="B7788" t="s">
        <v>130</v>
      </c>
      <c r="C7788" t="s">
        <v>87</v>
      </c>
      <c r="D7788" t="s">
        <v>19</v>
      </c>
      <c r="E7788" t="s">
        <v>5</v>
      </c>
      <c r="F7788" t="s">
        <v>8</v>
      </c>
      <c r="G7788">
        <v>0</v>
      </c>
      <c r="H7788">
        <v>0</v>
      </c>
      <c r="I7788">
        <v>0</v>
      </c>
      <c r="J7788">
        <v>0</v>
      </c>
      <c r="L7788" s="26">
        <v>47848</v>
      </c>
      <c r="M7788">
        <v>7</v>
      </c>
      <c r="N7788">
        <v>0</v>
      </c>
    </row>
    <row r="7789" spans="1:14" x14ac:dyDescent="0.25">
      <c r="A7789" s="21" t="str">
        <f t="shared" si="121"/>
        <v>MOW H2C CAAL_2031</v>
      </c>
      <c r="B7789" t="s">
        <v>130</v>
      </c>
      <c r="C7789" t="s">
        <v>87</v>
      </c>
      <c r="D7789" t="s">
        <v>19</v>
      </c>
      <c r="E7789" t="s">
        <v>5</v>
      </c>
      <c r="F7789" t="s">
        <v>8</v>
      </c>
      <c r="G7789">
        <v>0</v>
      </c>
      <c r="H7789">
        <v>0</v>
      </c>
      <c r="I7789">
        <v>0</v>
      </c>
      <c r="J7789">
        <v>0</v>
      </c>
      <c r="L7789" s="26">
        <v>48213</v>
      </c>
      <c r="M7789">
        <v>8</v>
      </c>
      <c r="N7789">
        <v>0</v>
      </c>
    </row>
    <row r="7790" spans="1:14" x14ac:dyDescent="0.25">
      <c r="A7790" s="21" t="str">
        <f t="shared" si="121"/>
        <v>MOW H2C CAAL_2032</v>
      </c>
      <c r="B7790" t="s">
        <v>130</v>
      </c>
      <c r="C7790" t="s">
        <v>87</v>
      </c>
      <c r="D7790" t="s">
        <v>19</v>
      </c>
      <c r="E7790" t="s">
        <v>5</v>
      </c>
      <c r="F7790" t="s">
        <v>8</v>
      </c>
      <c r="G7790">
        <v>0</v>
      </c>
      <c r="H7790">
        <v>0</v>
      </c>
      <c r="I7790">
        <v>0</v>
      </c>
      <c r="J7790">
        <v>0</v>
      </c>
      <c r="L7790" s="26">
        <v>48579</v>
      </c>
      <c r="M7790">
        <v>9</v>
      </c>
      <c r="N7790">
        <v>0</v>
      </c>
    </row>
    <row r="7791" spans="1:14" x14ac:dyDescent="0.25">
      <c r="A7791" s="21" t="str">
        <f t="shared" si="121"/>
        <v>MOW H2C CAAL_2033</v>
      </c>
      <c r="B7791" t="s">
        <v>130</v>
      </c>
      <c r="C7791" t="s">
        <v>87</v>
      </c>
      <c r="D7791" t="s">
        <v>19</v>
      </c>
      <c r="E7791" t="s">
        <v>5</v>
      </c>
      <c r="F7791" t="s">
        <v>8</v>
      </c>
      <c r="G7791">
        <v>0</v>
      </c>
      <c r="H7791">
        <v>0</v>
      </c>
      <c r="I7791">
        <v>0</v>
      </c>
      <c r="J7791">
        <v>0</v>
      </c>
      <c r="L7791" s="26">
        <v>48944</v>
      </c>
      <c r="M7791">
        <v>10</v>
      </c>
      <c r="N7791">
        <v>0</v>
      </c>
    </row>
    <row r="7792" spans="1:14" x14ac:dyDescent="0.25">
      <c r="A7792" s="21" t="str">
        <f t="shared" si="121"/>
        <v>MOW H2C CAAL_2034</v>
      </c>
      <c r="B7792" t="s">
        <v>130</v>
      </c>
      <c r="C7792" t="s">
        <v>87</v>
      </c>
      <c r="D7792" t="s">
        <v>19</v>
      </c>
      <c r="E7792" t="s">
        <v>5</v>
      </c>
      <c r="F7792" t="s">
        <v>8</v>
      </c>
      <c r="G7792">
        <v>0</v>
      </c>
      <c r="H7792">
        <v>0</v>
      </c>
      <c r="I7792">
        <v>0</v>
      </c>
      <c r="J7792">
        <v>0</v>
      </c>
      <c r="L7792" s="26">
        <v>49309</v>
      </c>
      <c r="M7792">
        <v>11</v>
      </c>
      <c r="N7792">
        <v>0</v>
      </c>
    </row>
    <row r="7793" spans="1:14" x14ac:dyDescent="0.25">
      <c r="A7793" s="21" t="str">
        <f t="shared" si="121"/>
        <v>MOW H2C CAAL_2035</v>
      </c>
      <c r="B7793" t="s">
        <v>130</v>
      </c>
      <c r="C7793" t="s">
        <v>87</v>
      </c>
      <c r="D7793" t="s">
        <v>19</v>
      </c>
      <c r="E7793" t="s">
        <v>5</v>
      </c>
      <c r="F7793" t="s">
        <v>8</v>
      </c>
      <c r="G7793">
        <v>0</v>
      </c>
      <c r="H7793">
        <v>0</v>
      </c>
      <c r="I7793">
        <v>0</v>
      </c>
      <c r="J7793">
        <v>0</v>
      </c>
      <c r="L7793" s="26">
        <v>49674</v>
      </c>
      <c r="M7793">
        <v>12</v>
      </c>
      <c r="N7793">
        <v>0</v>
      </c>
    </row>
    <row r="7794" spans="1:14" x14ac:dyDescent="0.25">
      <c r="A7794" s="21" t="str">
        <f t="shared" si="121"/>
        <v>MOW H2C CAAL_2036</v>
      </c>
      <c r="B7794" t="s">
        <v>130</v>
      </c>
      <c r="C7794" t="s">
        <v>87</v>
      </c>
      <c r="D7794" t="s">
        <v>19</v>
      </c>
      <c r="E7794" t="s">
        <v>5</v>
      </c>
      <c r="F7794" t="s">
        <v>8</v>
      </c>
      <c r="G7794">
        <v>0</v>
      </c>
      <c r="H7794">
        <v>0</v>
      </c>
      <c r="I7794">
        <v>0</v>
      </c>
      <c r="J7794">
        <v>0</v>
      </c>
      <c r="L7794" s="26">
        <v>50040</v>
      </c>
      <c r="M7794">
        <v>13</v>
      </c>
      <c r="N7794">
        <v>0</v>
      </c>
    </row>
    <row r="7795" spans="1:14" x14ac:dyDescent="0.25">
      <c r="A7795" s="21" t="str">
        <f t="shared" si="121"/>
        <v>MOW H2C CAAL_2037</v>
      </c>
      <c r="B7795" t="s">
        <v>130</v>
      </c>
      <c r="C7795" t="s">
        <v>87</v>
      </c>
      <c r="D7795" t="s">
        <v>19</v>
      </c>
      <c r="E7795" t="s">
        <v>5</v>
      </c>
      <c r="F7795" t="s">
        <v>8</v>
      </c>
      <c r="G7795">
        <v>0</v>
      </c>
      <c r="H7795">
        <v>0</v>
      </c>
      <c r="I7795">
        <v>0</v>
      </c>
      <c r="J7795">
        <v>0</v>
      </c>
      <c r="L7795" s="26">
        <v>50405</v>
      </c>
      <c r="M7795">
        <v>14</v>
      </c>
      <c r="N7795">
        <v>0</v>
      </c>
    </row>
    <row r="7796" spans="1:14" x14ac:dyDescent="0.25">
      <c r="A7796" s="21" t="str">
        <f t="shared" si="121"/>
        <v>MOW H2C CAAL_2038</v>
      </c>
      <c r="B7796" t="s">
        <v>130</v>
      </c>
      <c r="C7796" t="s">
        <v>87</v>
      </c>
      <c r="D7796" t="s">
        <v>19</v>
      </c>
      <c r="E7796" t="s">
        <v>5</v>
      </c>
      <c r="F7796" t="s">
        <v>8</v>
      </c>
      <c r="G7796">
        <v>0</v>
      </c>
      <c r="H7796">
        <v>0</v>
      </c>
      <c r="I7796">
        <v>0</v>
      </c>
      <c r="J7796">
        <v>0</v>
      </c>
      <c r="L7796" s="26">
        <v>50770</v>
      </c>
      <c r="M7796">
        <v>15</v>
      </c>
      <c r="N7796">
        <v>0</v>
      </c>
    </row>
    <row r="7797" spans="1:14" x14ac:dyDescent="0.25">
      <c r="A7797" s="21" t="str">
        <f t="shared" si="121"/>
        <v>MOW H2C CAAL_2039</v>
      </c>
      <c r="B7797" t="s">
        <v>130</v>
      </c>
      <c r="C7797" t="s">
        <v>87</v>
      </c>
      <c r="D7797" t="s">
        <v>19</v>
      </c>
      <c r="E7797" t="s">
        <v>5</v>
      </c>
      <c r="F7797" t="s">
        <v>8</v>
      </c>
      <c r="G7797">
        <v>0</v>
      </c>
      <c r="H7797">
        <v>0</v>
      </c>
      <c r="I7797">
        <v>0</v>
      </c>
      <c r="J7797">
        <v>0</v>
      </c>
      <c r="L7797" s="26">
        <v>51135</v>
      </c>
      <c r="M7797">
        <v>16</v>
      </c>
      <c r="N7797">
        <v>0</v>
      </c>
    </row>
    <row r="7798" spans="1:14" x14ac:dyDescent="0.25">
      <c r="A7798" s="21" t="str">
        <f t="shared" si="121"/>
        <v>MOW H2C CAAL_2040</v>
      </c>
      <c r="B7798" t="s">
        <v>130</v>
      </c>
      <c r="C7798" t="s">
        <v>87</v>
      </c>
      <c r="D7798" t="s">
        <v>19</v>
      </c>
      <c r="E7798" t="s">
        <v>5</v>
      </c>
      <c r="F7798" t="s">
        <v>8</v>
      </c>
      <c r="G7798">
        <v>0</v>
      </c>
      <c r="H7798">
        <v>0</v>
      </c>
      <c r="I7798">
        <v>0</v>
      </c>
      <c r="J7798">
        <v>0</v>
      </c>
      <c r="L7798" s="26">
        <v>51501</v>
      </c>
      <c r="M7798">
        <v>17</v>
      </c>
      <c r="N7798">
        <v>0</v>
      </c>
    </row>
    <row r="7799" spans="1:14" x14ac:dyDescent="0.25">
      <c r="A7799" s="21" t="str">
        <f t="shared" si="121"/>
        <v>MOW H2C CAAL_2041</v>
      </c>
      <c r="B7799" t="s">
        <v>130</v>
      </c>
      <c r="C7799" t="s">
        <v>87</v>
      </c>
      <c r="D7799" t="s">
        <v>19</v>
      </c>
      <c r="E7799" t="s">
        <v>5</v>
      </c>
      <c r="F7799" t="s">
        <v>8</v>
      </c>
      <c r="G7799">
        <v>0</v>
      </c>
      <c r="H7799">
        <v>0</v>
      </c>
      <c r="I7799">
        <v>0</v>
      </c>
      <c r="J7799">
        <v>0</v>
      </c>
      <c r="L7799" s="26">
        <v>51866</v>
      </c>
      <c r="M7799">
        <v>18</v>
      </c>
      <c r="N7799">
        <v>0</v>
      </c>
    </row>
    <row r="7800" spans="1:14" x14ac:dyDescent="0.25">
      <c r="A7800" s="21" t="str">
        <f t="shared" si="121"/>
        <v>MOW H2C CAAL_2042</v>
      </c>
      <c r="B7800" t="s">
        <v>130</v>
      </c>
      <c r="C7800" t="s">
        <v>87</v>
      </c>
      <c r="D7800" t="s">
        <v>19</v>
      </c>
      <c r="E7800" t="s">
        <v>5</v>
      </c>
      <c r="F7800" t="s">
        <v>8</v>
      </c>
      <c r="G7800">
        <v>0</v>
      </c>
      <c r="H7800">
        <v>0</v>
      </c>
      <c r="I7800">
        <v>0</v>
      </c>
      <c r="J7800">
        <v>0</v>
      </c>
      <c r="L7800" s="26">
        <v>52231</v>
      </c>
      <c r="M7800">
        <v>19</v>
      </c>
      <c r="N7800">
        <v>0</v>
      </c>
    </row>
    <row r="7801" spans="1:14" x14ac:dyDescent="0.25">
      <c r="A7801" s="21" t="str">
        <f t="shared" si="121"/>
        <v>MOW H2C CAAL_2043</v>
      </c>
      <c r="B7801" t="s">
        <v>130</v>
      </c>
      <c r="C7801" t="s">
        <v>87</v>
      </c>
      <c r="D7801" t="s">
        <v>19</v>
      </c>
      <c r="E7801" t="s">
        <v>5</v>
      </c>
      <c r="F7801" t="s">
        <v>8</v>
      </c>
      <c r="G7801">
        <v>0</v>
      </c>
      <c r="H7801">
        <v>0</v>
      </c>
      <c r="I7801">
        <v>0</v>
      </c>
      <c r="J7801">
        <v>0</v>
      </c>
      <c r="L7801" s="26">
        <v>52596</v>
      </c>
      <c r="M7801">
        <v>20</v>
      </c>
      <c r="N7801">
        <v>0</v>
      </c>
    </row>
    <row r="7802" spans="1:14" x14ac:dyDescent="0.25">
      <c r="A7802" s="21" t="str">
        <f t="shared" si="121"/>
        <v>MOW H2N CAAL_2024</v>
      </c>
      <c r="B7802" t="s">
        <v>130</v>
      </c>
      <c r="C7802" t="s">
        <v>87</v>
      </c>
      <c r="D7802" t="s">
        <v>20</v>
      </c>
      <c r="E7802" t="s">
        <v>29</v>
      </c>
      <c r="F7802" t="s">
        <v>28</v>
      </c>
      <c r="K7802">
        <v>0</v>
      </c>
      <c r="L7802" s="26">
        <v>45657</v>
      </c>
      <c r="M7802">
        <v>1</v>
      </c>
    </row>
    <row r="7803" spans="1:14" x14ac:dyDescent="0.25">
      <c r="A7803" s="21" t="str">
        <f t="shared" si="121"/>
        <v>MOW H2N CAAL_2025</v>
      </c>
      <c r="B7803" t="s">
        <v>130</v>
      </c>
      <c r="C7803" t="s">
        <v>87</v>
      </c>
      <c r="D7803" t="s">
        <v>20</v>
      </c>
      <c r="E7803" t="s">
        <v>29</v>
      </c>
      <c r="F7803" t="s">
        <v>28</v>
      </c>
      <c r="K7803">
        <v>0</v>
      </c>
      <c r="L7803" s="26">
        <v>46022</v>
      </c>
      <c r="M7803">
        <v>2</v>
      </c>
    </row>
    <row r="7804" spans="1:14" x14ac:dyDescent="0.25">
      <c r="A7804" s="21" t="str">
        <f t="shared" si="121"/>
        <v>MOW H2N CAAL_2026</v>
      </c>
      <c r="B7804" t="s">
        <v>130</v>
      </c>
      <c r="C7804" t="s">
        <v>87</v>
      </c>
      <c r="D7804" t="s">
        <v>20</v>
      </c>
      <c r="E7804" t="s">
        <v>29</v>
      </c>
      <c r="F7804" t="s">
        <v>28</v>
      </c>
      <c r="K7804">
        <v>0</v>
      </c>
      <c r="L7804" s="26">
        <v>46387</v>
      </c>
      <c r="M7804">
        <v>3</v>
      </c>
    </row>
    <row r="7805" spans="1:14" x14ac:dyDescent="0.25">
      <c r="A7805" s="21" t="str">
        <f t="shared" si="121"/>
        <v>MOW H2N CAAL_2027</v>
      </c>
      <c r="B7805" t="s">
        <v>130</v>
      </c>
      <c r="C7805" t="s">
        <v>87</v>
      </c>
      <c r="D7805" t="s">
        <v>20</v>
      </c>
      <c r="E7805" t="s">
        <v>29</v>
      </c>
      <c r="F7805" t="s">
        <v>28</v>
      </c>
      <c r="K7805">
        <v>0</v>
      </c>
      <c r="L7805" s="26">
        <v>46752</v>
      </c>
      <c r="M7805">
        <v>4</v>
      </c>
    </row>
    <row r="7806" spans="1:14" x14ac:dyDescent="0.25">
      <c r="A7806" s="21" t="str">
        <f t="shared" si="121"/>
        <v>MOW H2N CAAL_2028</v>
      </c>
      <c r="B7806" t="s">
        <v>130</v>
      </c>
      <c r="C7806" t="s">
        <v>87</v>
      </c>
      <c r="D7806" t="s">
        <v>20</v>
      </c>
      <c r="E7806" t="s">
        <v>29</v>
      </c>
      <c r="F7806" t="s">
        <v>28</v>
      </c>
      <c r="K7806">
        <v>0</v>
      </c>
      <c r="L7806" s="26">
        <v>47118</v>
      </c>
      <c r="M7806">
        <v>5</v>
      </c>
    </row>
    <row r="7807" spans="1:14" x14ac:dyDescent="0.25">
      <c r="A7807" s="21" t="str">
        <f t="shared" si="121"/>
        <v>MOW H2N CAAL_2029</v>
      </c>
      <c r="B7807" t="s">
        <v>130</v>
      </c>
      <c r="C7807" t="s">
        <v>87</v>
      </c>
      <c r="D7807" t="s">
        <v>20</v>
      </c>
      <c r="E7807" t="s">
        <v>29</v>
      </c>
      <c r="F7807" t="s">
        <v>28</v>
      </c>
      <c r="K7807">
        <v>0</v>
      </c>
      <c r="L7807" s="26">
        <v>47483</v>
      </c>
      <c r="M7807">
        <v>6</v>
      </c>
    </row>
    <row r="7808" spans="1:14" x14ac:dyDescent="0.25">
      <c r="A7808" s="21" t="str">
        <f t="shared" si="121"/>
        <v>MOW H2N CAAL_2030</v>
      </c>
      <c r="B7808" t="s">
        <v>130</v>
      </c>
      <c r="C7808" t="s">
        <v>87</v>
      </c>
      <c r="D7808" t="s">
        <v>20</v>
      </c>
      <c r="E7808" t="s">
        <v>29</v>
      </c>
      <c r="F7808" t="s">
        <v>28</v>
      </c>
      <c r="K7808">
        <v>0</v>
      </c>
      <c r="L7808" s="26">
        <v>47848</v>
      </c>
      <c r="M7808">
        <v>7</v>
      </c>
    </row>
    <row r="7809" spans="1:13" x14ac:dyDescent="0.25">
      <c r="A7809" s="21" t="str">
        <f t="shared" si="121"/>
        <v>MOW H2N CAAL_2031</v>
      </c>
      <c r="B7809" t="s">
        <v>130</v>
      </c>
      <c r="C7809" t="s">
        <v>87</v>
      </c>
      <c r="D7809" t="s">
        <v>20</v>
      </c>
      <c r="E7809" t="s">
        <v>29</v>
      </c>
      <c r="F7809" t="s">
        <v>28</v>
      </c>
      <c r="K7809">
        <v>0</v>
      </c>
      <c r="L7809" s="26">
        <v>48213</v>
      </c>
      <c r="M7809">
        <v>8</v>
      </c>
    </row>
    <row r="7810" spans="1:13" x14ac:dyDescent="0.25">
      <c r="A7810" s="21" t="str">
        <f t="shared" ref="A7810:A7873" si="122">B7810&amp;" "&amp;D7810&amp;" "&amp;C7810&amp;"_"&amp;YEAR(L7810)</f>
        <v>MOW H2N CAAL_2032</v>
      </c>
      <c r="B7810" t="s">
        <v>130</v>
      </c>
      <c r="C7810" t="s">
        <v>87</v>
      </c>
      <c r="D7810" t="s">
        <v>20</v>
      </c>
      <c r="E7810" t="s">
        <v>29</v>
      </c>
      <c r="F7810" t="s">
        <v>28</v>
      </c>
      <c r="K7810">
        <v>0</v>
      </c>
      <c r="L7810" s="26">
        <v>48579</v>
      </c>
      <c r="M7810">
        <v>9</v>
      </c>
    </row>
    <row r="7811" spans="1:13" x14ac:dyDescent="0.25">
      <c r="A7811" s="21" t="str">
        <f t="shared" si="122"/>
        <v>MOW H2N CAAL_2033</v>
      </c>
      <c r="B7811" t="s">
        <v>130</v>
      </c>
      <c r="C7811" t="s">
        <v>87</v>
      </c>
      <c r="D7811" t="s">
        <v>20</v>
      </c>
      <c r="E7811" t="s">
        <v>29</v>
      </c>
      <c r="F7811" t="s">
        <v>28</v>
      </c>
      <c r="K7811">
        <v>0</v>
      </c>
      <c r="L7811" s="26">
        <v>48944</v>
      </c>
      <c r="M7811">
        <v>10</v>
      </c>
    </row>
    <row r="7812" spans="1:13" x14ac:dyDescent="0.25">
      <c r="A7812" s="21" t="str">
        <f t="shared" si="122"/>
        <v>MOW H2N CAAL_2034</v>
      </c>
      <c r="B7812" t="s">
        <v>130</v>
      </c>
      <c r="C7812" t="s">
        <v>87</v>
      </c>
      <c r="D7812" t="s">
        <v>20</v>
      </c>
      <c r="E7812" t="s">
        <v>29</v>
      </c>
      <c r="F7812" t="s">
        <v>28</v>
      </c>
      <c r="K7812">
        <v>0</v>
      </c>
      <c r="L7812" s="26">
        <v>49309</v>
      </c>
      <c r="M7812">
        <v>11</v>
      </c>
    </row>
    <row r="7813" spans="1:13" x14ac:dyDescent="0.25">
      <c r="A7813" s="21" t="str">
        <f t="shared" si="122"/>
        <v>MOW H2N CAAL_2035</v>
      </c>
      <c r="B7813" t="s">
        <v>130</v>
      </c>
      <c r="C7813" t="s">
        <v>87</v>
      </c>
      <c r="D7813" t="s">
        <v>20</v>
      </c>
      <c r="E7813" t="s">
        <v>29</v>
      </c>
      <c r="F7813" t="s">
        <v>28</v>
      </c>
      <c r="K7813">
        <v>0</v>
      </c>
      <c r="L7813" s="26">
        <v>49674</v>
      </c>
      <c r="M7813">
        <v>12</v>
      </c>
    </row>
    <row r="7814" spans="1:13" x14ac:dyDescent="0.25">
      <c r="A7814" s="21" t="str">
        <f t="shared" si="122"/>
        <v>MOW H2N CAAL_2036</v>
      </c>
      <c r="B7814" t="s">
        <v>130</v>
      </c>
      <c r="C7814" t="s">
        <v>87</v>
      </c>
      <c r="D7814" t="s">
        <v>20</v>
      </c>
      <c r="E7814" t="s">
        <v>29</v>
      </c>
      <c r="F7814" t="s">
        <v>28</v>
      </c>
      <c r="K7814">
        <v>0</v>
      </c>
      <c r="L7814" s="26">
        <v>50040</v>
      </c>
      <c r="M7814">
        <v>13</v>
      </c>
    </row>
    <row r="7815" spans="1:13" x14ac:dyDescent="0.25">
      <c r="A7815" s="21" t="str">
        <f t="shared" si="122"/>
        <v>MOW H2N CAAL_2037</v>
      </c>
      <c r="B7815" t="s">
        <v>130</v>
      </c>
      <c r="C7815" t="s">
        <v>87</v>
      </c>
      <c r="D7815" t="s">
        <v>20</v>
      </c>
      <c r="E7815" t="s">
        <v>29</v>
      </c>
      <c r="F7815" t="s">
        <v>28</v>
      </c>
      <c r="K7815">
        <v>0</v>
      </c>
      <c r="L7815" s="26">
        <v>50405</v>
      </c>
      <c r="M7815">
        <v>14</v>
      </c>
    </row>
    <row r="7816" spans="1:13" x14ac:dyDescent="0.25">
      <c r="A7816" s="21" t="str">
        <f t="shared" si="122"/>
        <v>MOW H2N CAAL_2038</v>
      </c>
      <c r="B7816" t="s">
        <v>130</v>
      </c>
      <c r="C7816" t="s">
        <v>87</v>
      </c>
      <c r="D7816" t="s">
        <v>20</v>
      </c>
      <c r="E7816" t="s">
        <v>29</v>
      </c>
      <c r="F7816" t="s">
        <v>28</v>
      </c>
      <c r="K7816">
        <v>0</v>
      </c>
      <c r="L7816" s="26">
        <v>50770</v>
      </c>
      <c r="M7816">
        <v>15</v>
      </c>
    </row>
    <row r="7817" spans="1:13" x14ac:dyDescent="0.25">
      <c r="A7817" s="21" t="str">
        <f t="shared" si="122"/>
        <v>MOW H2N CAAL_2039</v>
      </c>
      <c r="B7817" t="s">
        <v>130</v>
      </c>
      <c r="C7817" t="s">
        <v>87</v>
      </c>
      <c r="D7817" t="s">
        <v>20</v>
      </c>
      <c r="E7817" t="s">
        <v>29</v>
      </c>
      <c r="F7817" t="s">
        <v>28</v>
      </c>
      <c r="K7817">
        <v>0</v>
      </c>
      <c r="L7817" s="26">
        <v>51135</v>
      </c>
      <c r="M7817">
        <v>16</v>
      </c>
    </row>
    <row r="7818" spans="1:13" x14ac:dyDescent="0.25">
      <c r="A7818" s="21" t="str">
        <f t="shared" si="122"/>
        <v>MOW H2N CAAL_2040</v>
      </c>
      <c r="B7818" t="s">
        <v>130</v>
      </c>
      <c r="C7818" t="s">
        <v>87</v>
      </c>
      <c r="D7818" t="s">
        <v>20</v>
      </c>
      <c r="E7818" t="s">
        <v>29</v>
      </c>
      <c r="F7818" t="s">
        <v>28</v>
      </c>
      <c r="K7818">
        <v>0</v>
      </c>
      <c r="L7818" s="26">
        <v>51501</v>
      </c>
      <c r="M7818">
        <v>17</v>
      </c>
    </row>
    <row r="7819" spans="1:13" x14ac:dyDescent="0.25">
      <c r="A7819" s="21" t="str">
        <f t="shared" si="122"/>
        <v>MOW H2N CAAL_2041</v>
      </c>
      <c r="B7819" t="s">
        <v>130</v>
      </c>
      <c r="C7819" t="s">
        <v>87</v>
      </c>
      <c r="D7819" t="s">
        <v>20</v>
      </c>
      <c r="E7819" t="s">
        <v>29</v>
      </c>
      <c r="F7819" t="s">
        <v>28</v>
      </c>
      <c r="K7819">
        <v>0</v>
      </c>
      <c r="L7819" s="26">
        <v>51866</v>
      </c>
      <c r="M7819">
        <v>18</v>
      </c>
    </row>
    <row r="7820" spans="1:13" x14ac:dyDescent="0.25">
      <c r="A7820" s="21" t="str">
        <f t="shared" si="122"/>
        <v>MOW H2N CAAL_2042</v>
      </c>
      <c r="B7820" t="s">
        <v>130</v>
      </c>
      <c r="C7820" t="s">
        <v>87</v>
      </c>
      <c r="D7820" t="s">
        <v>20</v>
      </c>
      <c r="E7820" t="s">
        <v>29</v>
      </c>
      <c r="F7820" t="s">
        <v>28</v>
      </c>
      <c r="K7820">
        <v>0</v>
      </c>
      <c r="L7820" s="26">
        <v>52231</v>
      </c>
      <c r="M7820">
        <v>19</v>
      </c>
    </row>
    <row r="7821" spans="1:13" x14ac:dyDescent="0.25">
      <c r="A7821" s="21" t="str">
        <f t="shared" si="122"/>
        <v>MOW H2N CAAL_2043</v>
      </c>
      <c r="B7821" t="s">
        <v>130</v>
      </c>
      <c r="C7821" t="s">
        <v>87</v>
      </c>
      <c r="D7821" t="s">
        <v>20</v>
      </c>
      <c r="E7821" t="s">
        <v>29</v>
      </c>
      <c r="F7821" t="s">
        <v>28</v>
      </c>
      <c r="K7821">
        <v>0</v>
      </c>
      <c r="L7821" s="26">
        <v>52596</v>
      </c>
      <c r="M7821">
        <v>20</v>
      </c>
    </row>
    <row r="7822" spans="1:13" x14ac:dyDescent="0.25">
      <c r="A7822" s="21" t="str">
        <f t="shared" si="122"/>
        <v>MOW H2N CAAL_2024</v>
      </c>
      <c r="B7822" t="s">
        <v>130</v>
      </c>
      <c r="C7822" t="s">
        <v>87</v>
      </c>
      <c r="D7822" t="s">
        <v>20</v>
      </c>
      <c r="E7822" t="s">
        <v>29</v>
      </c>
      <c r="F7822" t="s">
        <v>31</v>
      </c>
      <c r="K7822">
        <v>0</v>
      </c>
      <c r="L7822" s="26">
        <v>45657</v>
      </c>
      <c r="M7822">
        <v>1</v>
      </c>
    </row>
    <row r="7823" spans="1:13" x14ac:dyDescent="0.25">
      <c r="A7823" s="21" t="str">
        <f t="shared" si="122"/>
        <v>MOW H2N CAAL_2025</v>
      </c>
      <c r="B7823" t="s">
        <v>130</v>
      </c>
      <c r="C7823" t="s">
        <v>87</v>
      </c>
      <c r="D7823" t="s">
        <v>20</v>
      </c>
      <c r="E7823" t="s">
        <v>29</v>
      </c>
      <c r="F7823" t="s">
        <v>31</v>
      </c>
      <c r="K7823">
        <v>0</v>
      </c>
      <c r="L7823" s="26">
        <v>46022</v>
      </c>
      <c r="M7823">
        <v>2</v>
      </c>
    </row>
    <row r="7824" spans="1:13" x14ac:dyDescent="0.25">
      <c r="A7824" s="21" t="str">
        <f t="shared" si="122"/>
        <v>MOW H2N CAAL_2026</v>
      </c>
      <c r="B7824" t="s">
        <v>130</v>
      </c>
      <c r="C7824" t="s">
        <v>87</v>
      </c>
      <c r="D7824" t="s">
        <v>20</v>
      </c>
      <c r="E7824" t="s">
        <v>29</v>
      </c>
      <c r="F7824" t="s">
        <v>31</v>
      </c>
      <c r="K7824">
        <v>0</v>
      </c>
      <c r="L7824" s="26">
        <v>46387</v>
      </c>
      <c r="M7824">
        <v>3</v>
      </c>
    </row>
    <row r="7825" spans="1:13" x14ac:dyDescent="0.25">
      <c r="A7825" s="21" t="str">
        <f t="shared" si="122"/>
        <v>MOW H2N CAAL_2027</v>
      </c>
      <c r="B7825" t="s">
        <v>130</v>
      </c>
      <c r="C7825" t="s">
        <v>87</v>
      </c>
      <c r="D7825" t="s">
        <v>20</v>
      </c>
      <c r="E7825" t="s">
        <v>29</v>
      </c>
      <c r="F7825" t="s">
        <v>31</v>
      </c>
      <c r="K7825">
        <v>0</v>
      </c>
      <c r="L7825" s="26">
        <v>46752</v>
      </c>
      <c r="M7825">
        <v>4</v>
      </c>
    </row>
    <row r="7826" spans="1:13" x14ac:dyDescent="0.25">
      <c r="A7826" s="21" t="str">
        <f t="shared" si="122"/>
        <v>MOW H2N CAAL_2028</v>
      </c>
      <c r="B7826" t="s">
        <v>130</v>
      </c>
      <c r="C7826" t="s">
        <v>87</v>
      </c>
      <c r="D7826" t="s">
        <v>20</v>
      </c>
      <c r="E7826" t="s">
        <v>29</v>
      </c>
      <c r="F7826" t="s">
        <v>31</v>
      </c>
      <c r="K7826">
        <v>0</v>
      </c>
      <c r="L7826" s="26">
        <v>47118</v>
      </c>
      <c r="M7826">
        <v>5</v>
      </c>
    </row>
    <row r="7827" spans="1:13" x14ac:dyDescent="0.25">
      <c r="A7827" s="21" t="str">
        <f t="shared" si="122"/>
        <v>MOW H2N CAAL_2029</v>
      </c>
      <c r="B7827" t="s">
        <v>130</v>
      </c>
      <c r="C7827" t="s">
        <v>87</v>
      </c>
      <c r="D7827" t="s">
        <v>20</v>
      </c>
      <c r="E7827" t="s">
        <v>29</v>
      </c>
      <c r="F7827" t="s">
        <v>31</v>
      </c>
      <c r="K7827">
        <v>0</v>
      </c>
      <c r="L7827" s="26">
        <v>47483</v>
      </c>
      <c r="M7827">
        <v>6</v>
      </c>
    </row>
    <row r="7828" spans="1:13" x14ac:dyDescent="0.25">
      <c r="A7828" s="21" t="str">
        <f t="shared" si="122"/>
        <v>MOW H2N CAAL_2030</v>
      </c>
      <c r="B7828" t="s">
        <v>130</v>
      </c>
      <c r="C7828" t="s">
        <v>87</v>
      </c>
      <c r="D7828" t="s">
        <v>20</v>
      </c>
      <c r="E7828" t="s">
        <v>29</v>
      </c>
      <c r="F7828" t="s">
        <v>31</v>
      </c>
      <c r="K7828">
        <v>0</v>
      </c>
      <c r="L7828" s="26">
        <v>47848</v>
      </c>
      <c r="M7828">
        <v>7</v>
      </c>
    </row>
    <row r="7829" spans="1:13" x14ac:dyDescent="0.25">
      <c r="A7829" s="21" t="str">
        <f t="shared" si="122"/>
        <v>MOW H2N CAAL_2031</v>
      </c>
      <c r="B7829" t="s">
        <v>130</v>
      </c>
      <c r="C7829" t="s">
        <v>87</v>
      </c>
      <c r="D7829" t="s">
        <v>20</v>
      </c>
      <c r="E7829" t="s">
        <v>29</v>
      </c>
      <c r="F7829" t="s">
        <v>31</v>
      </c>
      <c r="K7829">
        <v>0</v>
      </c>
      <c r="L7829" s="26">
        <v>48213</v>
      </c>
      <c r="M7829">
        <v>8</v>
      </c>
    </row>
    <row r="7830" spans="1:13" x14ac:dyDescent="0.25">
      <c r="A7830" s="21" t="str">
        <f t="shared" si="122"/>
        <v>MOW H2N CAAL_2032</v>
      </c>
      <c r="B7830" t="s">
        <v>130</v>
      </c>
      <c r="C7830" t="s">
        <v>87</v>
      </c>
      <c r="D7830" t="s">
        <v>20</v>
      </c>
      <c r="E7830" t="s">
        <v>29</v>
      </c>
      <c r="F7830" t="s">
        <v>31</v>
      </c>
      <c r="K7830">
        <v>0</v>
      </c>
      <c r="L7830" s="26">
        <v>48579</v>
      </c>
      <c r="M7830">
        <v>9</v>
      </c>
    </row>
    <row r="7831" spans="1:13" x14ac:dyDescent="0.25">
      <c r="A7831" s="21" t="str">
        <f t="shared" si="122"/>
        <v>MOW H2N CAAL_2033</v>
      </c>
      <c r="B7831" t="s">
        <v>130</v>
      </c>
      <c r="C7831" t="s">
        <v>87</v>
      </c>
      <c r="D7831" t="s">
        <v>20</v>
      </c>
      <c r="E7831" t="s">
        <v>29</v>
      </c>
      <c r="F7831" t="s">
        <v>31</v>
      </c>
      <c r="K7831">
        <v>0</v>
      </c>
      <c r="L7831" s="26">
        <v>48944</v>
      </c>
      <c r="M7831">
        <v>10</v>
      </c>
    </row>
    <row r="7832" spans="1:13" x14ac:dyDescent="0.25">
      <c r="A7832" s="21" t="str">
        <f t="shared" si="122"/>
        <v>MOW H2N CAAL_2034</v>
      </c>
      <c r="B7832" t="s">
        <v>130</v>
      </c>
      <c r="C7832" t="s">
        <v>87</v>
      </c>
      <c r="D7832" t="s">
        <v>20</v>
      </c>
      <c r="E7832" t="s">
        <v>29</v>
      </c>
      <c r="F7832" t="s">
        <v>31</v>
      </c>
      <c r="K7832">
        <v>0</v>
      </c>
      <c r="L7832" s="26">
        <v>49309</v>
      </c>
      <c r="M7832">
        <v>11</v>
      </c>
    </row>
    <row r="7833" spans="1:13" x14ac:dyDescent="0.25">
      <c r="A7833" s="21" t="str">
        <f t="shared" si="122"/>
        <v>MOW H2N CAAL_2035</v>
      </c>
      <c r="B7833" t="s">
        <v>130</v>
      </c>
      <c r="C7833" t="s">
        <v>87</v>
      </c>
      <c r="D7833" t="s">
        <v>20</v>
      </c>
      <c r="E7833" t="s">
        <v>29</v>
      </c>
      <c r="F7833" t="s">
        <v>31</v>
      </c>
      <c r="K7833">
        <v>0</v>
      </c>
      <c r="L7833" s="26">
        <v>49674</v>
      </c>
      <c r="M7833">
        <v>12</v>
      </c>
    </row>
    <row r="7834" spans="1:13" x14ac:dyDescent="0.25">
      <c r="A7834" s="21" t="str">
        <f t="shared" si="122"/>
        <v>MOW H2N CAAL_2036</v>
      </c>
      <c r="B7834" t="s">
        <v>130</v>
      </c>
      <c r="C7834" t="s">
        <v>87</v>
      </c>
      <c r="D7834" t="s">
        <v>20</v>
      </c>
      <c r="E7834" t="s">
        <v>29</v>
      </c>
      <c r="F7834" t="s">
        <v>31</v>
      </c>
      <c r="K7834">
        <v>0</v>
      </c>
      <c r="L7834" s="26">
        <v>50040</v>
      </c>
      <c r="M7834">
        <v>13</v>
      </c>
    </row>
    <row r="7835" spans="1:13" x14ac:dyDescent="0.25">
      <c r="A7835" s="21" t="str">
        <f t="shared" si="122"/>
        <v>MOW H2N CAAL_2037</v>
      </c>
      <c r="B7835" t="s">
        <v>130</v>
      </c>
      <c r="C7835" t="s">
        <v>87</v>
      </c>
      <c r="D7835" t="s">
        <v>20</v>
      </c>
      <c r="E7835" t="s">
        <v>29</v>
      </c>
      <c r="F7835" t="s">
        <v>31</v>
      </c>
      <c r="K7835">
        <v>0</v>
      </c>
      <c r="L7835" s="26">
        <v>50405</v>
      </c>
      <c r="M7835">
        <v>14</v>
      </c>
    </row>
    <row r="7836" spans="1:13" x14ac:dyDescent="0.25">
      <c r="A7836" s="21" t="str">
        <f t="shared" si="122"/>
        <v>MOW H2N CAAL_2038</v>
      </c>
      <c r="B7836" t="s">
        <v>130</v>
      </c>
      <c r="C7836" t="s">
        <v>87</v>
      </c>
      <c r="D7836" t="s">
        <v>20</v>
      </c>
      <c r="E7836" t="s">
        <v>29</v>
      </c>
      <c r="F7836" t="s">
        <v>31</v>
      </c>
      <c r="K7836">
        <v>0</v>
      </c>
      <c r="L7836" s="26">
        <v>50770</v>
      </c>
      <c r="M7836">
        <v>15</v>
      </c>
    </row>
    <row r="7837" spans="1:13" x14ac:dyDescent="0.25">
      <c r="A7837" s="21" t="str">
        <f t="shared" si="122"/>
        <v>MOW H2N CAAL_2039</v>
      </c>
      <c r="B7837" t="s">
        <v>130</v>
      </c>
      <c r="C7837" t="s">
        <v>87</v>
      </c>
      <c r="D7837" t="s">
        <v>20</v>
      </c>
      <c r="E7837" t="s">
        <v>29</v>
      </c>
      <c r="F7837" t="s">
        <v>31</v>
      </c>
      <c r="K7837">
        <v>0</v>
      </c>
      <c r="L7837" s="26">
        <v>51135</v>
      </c>
      <c r="M7837">
        <v>16</v>
      </c>
    </row>
    <row r="7838" spans="1:13" x14ac:dyDescent="0.25">
      <c r="A7838" s="21" t="str">
        <f t="shared" si="122"/>
        <v>MOW H2N CAAL_2040</v>
      </c>
      <c r="B7838" t="s">
        <v>130</v>
      </c>
      <c r="C7838" t="s">
        <v>87</v>
      </c>
      <c r="D7838" t="s">
        <v>20</v>
      </c>
      <c r="E7838" t="s">
        <v>29</v>
      </c>
      <c r="F7838" t="s">
        <v>31</v>
      </c>
      <c r="K7838">
        <v>0</v>
      </c>
      <c r="L7838" s="26">
        <v>51501</v>
      </c>
      <c r="M7838">
        <v>17</v>
      </c>
    </row>
    <row r="7839" spans="1:13" x14ac:dyDescent="0.25">
      <c r="A7839" s="21" t="str">
        <f t="shared" si="122"/>
        <v>MOW H2N CAAL_2041</v>
      </c>
      <c r="B7839" t="s">
        <v>130</v>
      </c>
      <c r="C7839" t="s">
        <v>87</v>
      </c>
      <c r="D7839" t="s">
        <v>20</v>
      </c>
      <c r="E7839" t="s">
        <v>29</v>
      </c>
      <c r="F7839" t="s">
        <v>31</v>
      </c>
      <c r="K7839">
        <v>0</v>
      </c>
      <c r="L7839" s="26">
        <v>51866</v>
      </c>
      <c r="M7839">
        <v>18</v>
      </c>
    </row>
    <row r="7840" spans="1:13" x14ac:dyDescent="0.25">
      <c r="A7840" s="21" t="str">
        <f t="shared" si="122"/>
        <v>MOW H2N CAAL_2042</v>
      </c>
      <c r="B7840" t="s">
        <v>130</v>
      </c>
      <c r="C7840" t="s">
        <v>87</v>
      </c>
      <c r="D7840" t="s">
        <v>20</v>
      </c>
      <c r="E7840" t="s">
        <v>29</v>
      </c>
      <c r="F7840" t="s">
        <v>31</v>
      </c>
      <c r="K7840">
        <v>0</v>
      </c>
      <c r="L7840" s="26">
        <v>52231</v>
      </c>
      <c r="M7840">
        <v>19</v>
      </c>
    </row>
    <row r="7841" spans="1:14" x14ac:dyDescent="0.25">
      <c r="A7841" s="21" t="str">
        <f t="shared" si="122"/>
        <v>MOW H2N CAAL_2043</v>
      </c>
      <c r="B7841" t="s">
        <v>130</v>
      </c>
      <c r="C7841" t="s">
        <v>87</v>
      </c>
      <c r="D7841" t="s">
        <v>20</v>
      </c>
      <c r="E7841" t="s">
        <v>29</v>
      </c>
      <c r="F7841" t="s">
        <v>31</v>
      </c>
      <c r="K7841">
        <v>0</v>
      </c>
      <c r="L7841" s="26">
        <v>52596</v>
      </c>
      <c r="M7841">
        <v>20</v>
      </c>
    </row>
    <row r="7842" spans="1:14" x14ac:dyDescent="0.25">
      <c r="A7842" s="21" t="str">
        <f t="shared" si="122"/>
        <v>MOW H2N CAAL_2024</v>
      </c>
      <c r="B7842" t="s">
        <v>130</v>
      </c>
      <c r="C7842" t="s">
        <v>87</v>
      </c>
      <c r="D7842" t="s">
        <v>20</v>
      </c>
      <c r="E7842" t="s">
        <v>5</v>
      </c>
      <c r="F7842" t="s">
        <v>4</v>
      </c>
      <c r="G7842">
        <v>0</v>
      </c>
      <c r="H7842">
        <v>0</v>
      </c>
      <c r="I7842">
        <v>0</v>
      </c>
      <c r="J7842">
        <v>0</v>
      </c>
      <c r="L7842" s="26">
        <v>45657</v>
      </c>
      <c r="M7842">
        <v>1</v>
      </c>
      <c r="N7842">
        <v>0</v>
      </c>
    </row>
    <row r="7843" spans="1:14" x14ac:dyDescent="0.25">
      <c r="A7843" s="21" t="str">
        <f t="shared" si="122"/>
        <v>MOW H2N CAAL_2025</v>
      </c>
      <c r="B7843" t="s">
        <v>130</v>
      </c>
      <c r="C7843" t="s">
        <v>87</v>
      </c>
      <c r="D7843" t="s">
        <v>20</v>
      </c>
      <c r="E7843" t="s">
        <v>5</v>
      </c>
      <c r="F7843" t="s">
        <v>4</v>
      </c>
      <c r="G7843">
        <v>0</v>
      </c>
      <c r="H7843">
        <v>0</v>
      </c>
      <c r="I7843">
        <v>0</v>
      </c>
      <c r="J7843">
        <v>0</v>
      </c>
      <c r="L7843" s="26">
        <v>46022</v>
      </c>
      <c r="M7843">
        <v>2</v>
      </c>
      <c r="N7843">
        <v>0</v>
      </c>
    </row>
    <row r="7844" spans="1:14" x14ac:dyDescent="0.25">
      <c r="A7844" s="21" t="str">
        <f t="shared" si="122"/>
        <v>MOW H2N CAAL_2026</v>
      </c>
      <c r="B7844" t="s">
        <v>130</v>
      </c>
      <c r="C7844" t="s">
        <v>87</v>
      </c>
      <c r="D7844" t="s">
        <v>20</v>
      </c>
      <c r="E7844" t="s">
        <v>5</v>
      </c>
      <c r="F7844" t="s">
        <v>4</v>
      </c>
      <c r="G7844">
        <v>0</v>
      </c>
      <c r="H7844">
        <v>6459.53857421875</v>
      </c>
      <c r="I7844">
        <v>-58936.15234375</v>
      </c>
      <c r="J7844">
        <v>0</v>
      </c>
      <c r="L7844" s="26">
        <v>46387</v>
      </c>
      <c r="M7844">
        <v>3</v>
      </c>
      <c r="N7844">
        <v>0</v>
      </c>
    </row>
    <row r="7845" spans="1:14" x14ac:dyDescent="0.25">
      <c r="A7845" s="21" t="str">
        <f t="shared" si="122"/>
        <v>MOW H2N CAAL_2027</v>
      </c>
      <c r="B7845" t="s">
        <v>130</v>
      </c>
      <c r="C7845" t="s">
        <v>87</v>
      </c>
      <c r="D7845" t="s">
        <v>20</v>
      </c>
      <c r="E7845" t="s">
        <v>5</v>
      </c>
      <c r="F7845" t="s">
        <v>4</v>
      </c>
      <c r="G7845">
        <v>0</v>
      </c>
      <c r="H7845">
        <v>5203.40380859375</v>
      </c>
      <c r="I7845">
        <v>41361.3984375</v>
      </c>
      <c r="J7845">
        <v>0</v>
      </c>
      <c r="L7845" s="26">
        <v>46752</v>
      </c>
      <c r="M7845">
        <v>4</v>
      </c>
      <c r="N7845">
        <v>0</v>
      </c>
    </row>
    <row r="7846" spans="1:14" x14ac:dyDescent="0.25">
      <c r="A7846" s="21" t="str">
        <f t="shared" si="122"/>
        <v>MOW H2N CAAL_2028</v>
      </c>
      <c r="B7846" t="s">
        <v>130</v>
      </c>
      <c r="C7846" t="s">
        <v>87</v>
      </c>
      <c r="D7846" t="s">
        <v>20</v>
      </c>
      <c r="E7846" t="s">
        <v>5</v>
      </c>
      <c r="F7846" t="s">
        <v>4</v>
      </c>
      <c r="G7846">
        <v>0</v>
      </c>
      <c r="H7846">
        <v>19038.42578125</v>
      </c>
      <c r="I7846">
        <v>97556.4140625</v>
      </c>
      <c r="J7846">
        <v>0</v>
      </c>
      <c r="L7846" s="26">
        <v>47118</v>
      </c>
      <c r="M7846">
        <v>5</v>
      </c>
      <c r="N7846">
        <v>-25649.771484375</v>
      </c>
    </row>
    <row r="7847" spans="1:14" x14ac:dyDescent="0.25">
      <c r="A7847" s="21" t="str">
        <f t="shared" si="122"/>
        <v>MOW H2N CAAL_2029</v>
      </c>
      <c r="B7847" t="s">
        <v>130</v>
      </c>
      <c r="C7847" t="s">
        <v>87</v>
      </c>
      <c r="D7847" t="s">
        <v>20</v>
      </c>
      <c r="E7847" t="s">
        <v>5</v>
      </c>
      <c r="F7847" t="s">
        <v>4</v>
      </c>
      <c r="G7847">
        <v>0</v>
      </c>
      <c r="H7847">
        <v>30831.1328125</v>
      </c>
      <c r="I7847">
        <v>-100756.7890625</v>
      </c>
      <c r="J7847">
        <v>0</v>
      </c>
      <c r="L7847" s="26">
        <v>47483</v>
      </c>
      <c r="M7847">
        <v>6</v>
      </c>
      <c r="N7847">
        <v>-26250.49609375</v>
      </c>
    </row>
    <row r="7848" spans="1:14" x14ac:dyDescent="0.25">
      <c r="A7848" s="21" t="str">
        <f t="shared" si="122"/>
        <v>MOW H2N CAAL_2030</v>
      </c>
      <c r="B7848" t="s">
        <v>130</v>
      </c>
      <c r="C7848" t="s">
        <v>87</v>
      </c>
      <c r="D7848" t="s">
        <v>20</v>
      </c>
      <c r="E7848" t="s">
        <v>5</v>
      </c>
      <c r="F7848" t="s">
        <v>4</v>
      </c>
      <c r="G7848">
        <v>0</v>
      </c>
      <c r="H7848">
        <v>56715.875</v>
      </c>
      <c r="I7848">
        <v>-164263.5</v>
      </c>
      <c r="J7848">
        <v>0</v>
      </c>
      <c r="L7848" s="26">
        <v>47848</v>
      </c>
      <c r="M7848">
        <v>7</v>
      </c>
      <c r="N7848">
        <v>-54126.0546875</v>
      </c>
    </row>
    <row r="7849" spans="1:14" x14ac:dyDescent="0.25">
      <c r="A7849" s="21" t="str">
        <f t="shared" si="122"/>
        <v>MOW H2N CAAL_2031</v>
      </c>
      <c r="B7849" t="s">
        <v>130</v>
      </c>
      <c r="C7849" t="s">
        <v>87</v>
      </c>
      <c r="D7849" t="s">
        <v>20</v>
      </c>
      <c r="E7849" t="s">
        <v>5</v>
      </c>
      <c r="F7849" t="s">
        <v>4</v>
      </c>
      <c r="G7849">
        <v>0</v>
      </c>
      <c r="H7849">
        <v>75290.15625</v>
      </c>
      <c r="I7849">
        <v>501127.21875</v>
      </c>
      <c r="J7849">
        <v>0</v>
      </c>
      <c r="L7849" s="26">
        <v>48213</v>
      </c>
      <c r="M7849">
        <v>8</v>
      </c>
      <c r="N7849">
        <v>-111047.1328125</v>
      </c>
    </row>
    <row r="7850" spans="1:14" x14ac:dyDescent="0.25">
      <c r="A7850" s="21" t="str">
        <f t="shared" si="122"/>
        <v>MOW H2N CAAL_2032</v>
      </c>
      <c r="B7850" t="s">
        <v>130</v>
      </c>
      <c r="C7850" t="s">
        <v>87</v>
      </c>
      <c r="D7850" t="s">
        <v>20</v>
      </c>
      <c r="E7850" t="s">
        <v>5</v>
      </c>
      <c r="F7850" t="s">
        <v>4</v>
      </c>
      <c r="G7850">
        <v>0</v>
      </c>
      <c r="H7850">
        <v>74974.40625</v>
      </c>
      <c r="I7850">
        <v>376893.09375</v>
      </c>
      <c r="J7850">
        <v>0</v>
      </c>
      <c r="L7850" s="26">
        <v>48579</v>
      </c>
      <c r="M7850">
        <v>9</v>
      </c>
      <c r="N7850">
        <v>-113579.3515625</v>
      </c>
    </row>
    <row r="7851" spans="1:14" x14ac:dyDescent="0.25">
      <c r="A7851" s="21" t="str">
        <f t="shared" si="122"/>
        <v>MOW H2N CAAL_2033</v>
      </c>
      <c r="B7851" t="s">
        <v>130</v>
      </c>
      <c r="C7851" t="s">
        <v>87</v>
      </c>
      <c r="D7851" t="s">
        <v>20</v>
      </c>
      <c r="E7851" t="s">
        <v>5</v>
      </c>
      <c r="F7851" t="s">
        <v>4</v>
      </c>
      <c r="G7851">
        <v>0</v>
      </c>
      <c r="H7851">
        <v>248987.78125</v>
      </c>
      <c r="I7851">
        <v>635072</v>
      </c>
      <c r="J7851">
        <v>0</v>
      </c>
      <c r="L7851" s="26">
        <v>48944</v>
      </c>
      <c r="M7851">
        <v>10</v>
      </c>
      <c r="N7851">
        <v>-356455.90625</v>
      </c>
    </row>
    <row r="7852" spans="1:14" x14ac:dyDescent="0.25">
      <c r="A7852" s="21" t="str">
        <f t="shared" si="122"/>
        <v>MOW H2N CAAL_2034</v>
      </c>
      <c r="B7852" t="s">
        <v>130</v>
      </c>
      <c r="C7852" t="s">
        <v>87</v>
      </c>
      <c r="D7852" t="s">
        <v>20</v>
      </c>
      <c r="E7852" t="s">
        <v>5</v>
      </c>
      <c r="F7852" t="s">
        <v>4</v>
      </c>
      <c r="G7852">
        <v>0</v>
      </c>
      <c r="H7852">
        <v>255046.75</v>
      </c>
      <c r="I7852">
        <v>1170094.25</v>
      </c>
      <c r="J7852">
        <v>0</v>
      </c>
      <c r="L7852" s="26">
        <v>49309</v>
      </c>
      <c r="M7852">
        <v>11</v>
      </c>
      <c r="N7852">
        <v>-365915.46875</v>
      </c>
    </row>
    <row r="7853" spans="1:14" x14ac:dyDescent="0.25">
      <c r="A7853" s="21" t="str">
        <f t="shared" si="122"/>
        <v>MOW H2N CAAL_2035</v>
      </c>
      <c r="B7853" t="s">
        <v>130</v>
      </c>
      <c r="C7853" t="s">
        <v>87</v>
      </c>
      <c r="D7853" t="s">
        <v>20</v>
      </c>
      <c r="E7853" t="s">
        <v>5</v>
      </c>
      <c r="F7853" t="s">
        <v>4</v>
      </c>
      <c r="G7853">
        <v>0</v>
      </c>
      <c r="H7853">
        <v>266474.75</v>
      </c>
      <c r="I7853">
        <v>1111000.75</v>
      </c>
      <c r="J7853">
        <v>0</v>
      </c>
      <c r="L7853" s="26">
        <v>49674</v>
      </c>
      <c r="M7853">
        <v>12</v>
      </c>
      <c r="N7853">
        <v>-374752.40625</v>
      </c>
    </row>
    <row r="7854" spans="1:14" x14ac:dyDescent="0.25">
      <c r="A7854" s="21" t="str">
        <f t="shared" si="122"/>
        <v>MOW H2N CAAL_2036</v>
      </c>
      <c r="B7854" t="s">
        <v>130</v>
      </c>
      <c r="C7854" t="s">
        <v>87</v>
      </c>
      <c r="D7854" t="s">
        <v>20</v>
      </c>
      <c r="E7854" t="s">
        <v>5</v>
      </c>
      <c r="F7854" t="s">
        <v>4</v>
      </c>
      <c r="G7854">
        <v>0</v>
      </c>
      <c r="H7854">
        <v>277951.59375</v>
      </c>
      <c r="I7854">
        <v>1068538</v>
      </c>
      <c r="J7854">
        <v>0</v>
      </c>
      <c r="L7854" s="26">
        <v>50040</v>
      </c>
      <c r="M7854">
        <v>13</v>
      </c>
      <c r="N7854">
        <v>-395651.59375</v>
      </c>
    </row>
    <row r="7855" spans="1:14" x14ac:dyDescent="0.25">
      <c r="A7855" s="21" t="str">
        <f t="shared" si="122"/>
        <v>MOW H2N CAAL_2037</v>
      </c>
      <c r="B7855" t="s">
        <v>130</v>
      </c>
      <c r="C7855" t="s">
        <v>87</v>
      </c>
      <c r="D7855" t="s">
        <v>20</v>
      </c>
      <c r="E7855" t="s">
        <v>5</v>
      </c>
      <c r="F7855" t="s">
        <v>4</v>
      </c>
      <c r="G7855">
        <v>0</v>
      </c>
      <c r="H7855">
        <v>286625.78125</v>
      </c>
      <c r="I7855">
        <v>1029337.0625</v>
      </c>
      <c r="J7855">
        <v>0</v>
      </c>
      <c r="L7855" s="26">
        <v>50405</v>
      </c>
      <c r="M7855">
        <v>14</v>
      </c>
      <c r="N7855">
        <v>-410336.1875</v>
      </c>
    </row>
    <row r="7856" spans="1:14" x14ac:dyDescent="0.25">
      <c r="A7856" s="21" t="str">
        <f t="shared" si="122"/>
        <v>MOW H2N CAAL_2038</v>
      </c>
      <c r="B7856" t="s">
        <v>130</v>
      </c>
      <c r="C7856" t="s">
        <v>87</v>
      </c>
      <c r="D7856" t="s">
        <v>20</v>
      </c>
      <c r="E7856" t="s">
        <v>5</v>
      </c>
      <c r="F7856" t="s">
        <v>4</v>
      </c>
      <c r="G7856">
        <v>0</v>
      </c>
      <c r="H7856">
        <v>277244.125</v>
      </c>
      <c r="I7856">
        <v>994238.375</v>
      </c>
      <c r="J7856">
        <v>0</v>
      </c>
      <c r="L7856" s="26">
        <v>50770</v>
      </c>
      <c r="M7856">
        <v>15</v>
      </c>
      <c r="N7856">
        <v>-392401.1875</v>
      </c>
    </row>
    <row r="7857" spans="1:14" x14ac:dyDescent="0.25">
      <c r="A7857" s="21" t="str">
        <f t="shared" si="122"/>
        <v>MOW H2N CAAL_2039</v>
      </c>
      <c r="B7857" t="s">
        <v>130</v>
      </c>
      <c r="C7857" t="s">
        <v>87</v>
      </c>
      <c r="D7857" t="s">
        <v>20</v>
      </c>
      <c r="E7857" t="s">
        <v>5</v>
      </c>
      <c r="F7857" t="s">
        <v>4</v>
      </c>
      <c r="G7857">
        <v>0</v>
      </c>
      <c r="H7857">
        <v>342813.25</v>
      </c>
      <c r="I7857">
        <v>1343980.625</v>
      </c>
      <c r="J7857">
        <v>0</v>
      </c>
      <c r="L7857" s="26">
        <v>51135</v>
      </c>
      <c r="M7857">
        <v>16</v>
      </c>
      <c r="N7857">
        <v>-401316.46875</v>
      </c>
    </row>
    <row r="7858" spans="1:14" x14ac:dyDescent="0.25">
      <c r="A7858" s="21" t="str">
        <f t="shared" si="122"/>
        <v>MOW H2N CAAL_2040</v>
      </c>
      <c r="B7858" t="s">
        <v>130</v>
      </c>
      <c r="C7858" t="s">
        <v>87</v>
      </c>
      <c r="D7858" t="s">
        <v>20</v>
      </c>
      <c r="E7858" t="s">
        <v>5</v>
      </c>
      <c r="F7858" t="s">
        <v>4</v>
      </c>
      <c r="G7858">
        <v>0</v>
      </c>
      <c r="H7858">
        <v>353473.125</v>
      </c>
      <c r="I7858">
        <v>1497838.875</v>
      </c>
      <c r="J7858">
        <v>0</v>
      </c>
      <c r="L7858" s="26">
        <v>51501</v>
      </c>
      <c r="M7858">
        <v>17</v>
      </c>
      <c r="N7858">
        <v>-379308.34375</v>
      </c>
    </row>
    <row r="7859" spans="1:14" x14ac:dyDescent="0.25">
      <c r="A7859" s="21" t="str">
        <f t="shared" si="122"/>
        <v>MOW H2N CAAL_2041</v>
      </c>
      <c r="B7859" t="s">
        <v>130</v>
      </c>
      <c r="C7859" t="s">
        <v>87</v>
      </c>
      <c r="D7859" t="s">
        <v>20</v>
      </c>
      <c r="E7859" t="s">
        <v>5</v>
      </c>
      <c r="F7859" t="s">
        <v>4</v>
      </c>
      <c r="G7859">
        <v>0</v>
      </c>
      <c r="H7859">
        <v>404606.625</v>
      </c>
      <c r="I7859">
        <v>1775469</v>
      </c>
      <c r="J7859">
        <v>0</v>
      </c>
      <c r="L7859" s="26">
        <v>51866</v>
      </c>
      <c r="M7859">
        <v>18</v>
      </c>
      <c r="N7859">
        <v>-319581.3125</v>
      </c>
    </row>
    <row r="7860" spans="1:14" x14ac:dyDescent="0.25">
      <c r="A7860" s="21" t="str">
        <f t="shared" si="122"/>
        <v>MOW H2N CAAL_2042</v>
      </c>
      <c r="B7860" t="s">
        <v>130</v>
      </c>
      <c r="C7860" t="s">
        <v>87</v>
      </c>
      <c r="D7860" t="s">
        <v>20</v>
      </c>
      <c r="E7860" t="s">
        <v>5</v>
      </c>
      <c r="F7860" t="s">
        <v>4</v>
      </c>
      <c r="G7860">
        <v>0</v>
      </c>
      <c r="H7860">
        <v>521609.1875</v>
      </c>
      <c r="I7860">
        <v>2287750.75</v>
      </c>
      <c r="J7860">
        <v>0</v>
      </c>
      <c r="L7860" s="26">
        <v>52231</v>
      </c>
      <c r="M7860">
        <v>19</v>
      </c>
      <c r="N7860">
        <v>-327832.78125</v>
      </c>
    </row>
    <row r="7861" spans="1:14" x14ac:dyDescent="0.25">
      <c r="A7861" s="21" t="str">
        <f t="shared" si="122"/>
        <v>MOW H2N CAAL_2043</v>
      </c>
      <c r="B7861" t="s">
        <v>130</v>
      </c>
      <c r="C7861" t="s">
        <v>87</v>
      </c>
      <c r="D7861" t="s">
        <v>20</v>
      </c>
      <c r="E7861" t="s">
        <v>5</v>
      </c>
      <c r="F7861" t="s">
        <v>4</v>
      </c>
      <c r="G7861">
        <v>0</v>
      </c>
      <c r="H7861">
        <v>563256.125</v>
      </c>
      <c r="I7861">
        <v>2198453.75</v>
      </c>
      <c r="J7861">
        <v>0</v>
      </c>
      <c r="L7861" s="26">
        <v>52596</v>
      </c>
      <c r="M7861">
        <v>20</v>
      </c>
      <c r="N7861">
        <v>0</v>
      </c>
    </row>
    <row r="7862" spans="1:14" x14ac:dyDescent="0.25">
      <c r="A7862" s="21" t="str">
        <f t="shared" si="122"/>
        <v>MOW H2N CAAL_2024</v>
      </c>
      <c r="B7862" t="s">
        <v>130</v>
      </c>
      <c r="C7862" t="s">
        <v>87</v>
      </c>
      <c r="D7862" t="s">
        <v>20</v>
      </c>
      <c r="E7862" t="s">
        <v>5</v>
      </c>
      <c r="F7862" t="s">
        <v>32</v>
      </c>
      <c r="G7862">
        <v>235794.65625</v>
      </c>
      <c r="H7862">
        <v>97067.3671875</v>
      </c>
      <c r="I7862">
        <v>11934.92578125</v>
      </c>
      <c r="J7862">
        <v>0</v>
      </c>
      <c r="L7862" s="26">
        <v>45657</v>
      </c>
      <c r="M7862">
        <v>1</v>
      </c>
      <c r="N7862">
        <v>103506.390625</v>
      </c>
    </row>
    <row r="7863" spans="1:14" x14ac:dyDescent="0.25">
      <c r="A7863" s="21" t="str">
        <f t="shared" si="122"/>
        <v>MOW H2N CAAL_2025</v>
      </c>
      <c r="B7863" t="s">
        <v>130</v>
      </c>
      <c r="C7863" t="s">
        <v>87</v>
      </c>
      <c r="D7863" t="s">
        <v>20</v>
      </c>
      <c r="E7863" t="s">
        <v>5</v>
      </c>
      <c r="F7863" t="s">
        <v>32</v>
      </c>
      <c r="G7863">
        <v>271926.4375</v>
      </c>
      <c r="H7863">
        <v>108410.4296875</v>
      </c>
      <c r="I7863">
        <v>37511.06640625</v>
      </c>
      <c r="J7863">
        <v>0</v>
      </c>
      <c r="L7863" s="26">
        <v>46022</v>
      </c>
      <c r="M7863">
        <v>2</v>
      </c>
      <c r="N7863">
        <v>101912.1875</v>
      </c>
    </row>
    <row r="7864" spans="1:14" x14ac:dyDescent="0.25">
      <c r="A7864" s="21" t="str">
        <f t="shared" si="122"/>
        <v>MOW H2N CAAL_2026</v>
      </c>
      <c r="B7864" t="s">
        <v>130</v>
      </c>
      <c r="C7864" t="s">
        <v>87</v>
      </c>
      <c r="D7864" t="s">
        <v>20</v>
      </c>
      <c r="E7864" t="s">
        <v>5</v>
      </c>
      <c r="F7864" t="s">
        <v>32</v>
      </c>
      <c r="G7864">
        <v>309101.40625</v>
      </c>
      <c r="H7864">
        <v>126840.546875</v>
      </c>
      <c r="I7864">
        <v>38899.171875</v>
      </c>
      <c r="J7864">
        <v>0</v>
      </c>
      <c r="L7864" s="26">
        <v>46387</v>
      </c>
      <c r="M7864">
        <v>3</v>
      </c>
      <c r="N7864">
        <v>105455.7265625</v>
      </c>
    </row>
    <row r="7865" spans="1:14" x14ac:dyDescent="0.25">
      <c r="A7865" s="21" t="str">
        <f t="shared" si="122"/>
        <v>MOW H2N CAAL_2027</v>
      </c>
      <c r="B7865" t="s">
        <v>130</v>
      </c>
      <c r="C7865" t="s">
        <v>87</v>
      </c>
      <c r="D7865" t="s">
        <v>20</v>
      </c>
      <c r="E7865" t="s">
        <v>5</v>
      </c>
      <c r="F7865" t="s">
        <v>32</v>
      </c>
      <c r="G7865">
        <v>342404.75</v>
      </c>
      <c r="H7865">
        <v>140119.625</v>
      </c>
      <c r="I7865">
        <v>40949.9140625</v>
      </c>
      <c r="J7865">
        <v>0</v>
      </c>
      <c r="L7865" s="26">
        <v>46752</v>
      </c>
      <c r="M7865">
        <v>4</v>
      </c>
      <c r="N7865">
        <v>104244.453125</v>
      </c>
    </row>
    <row r="7866" spans="1:14" x14ac:dyDescent="0.25">
      <c r="A7866" s="21" t="str">
        <f t="shared" si="122"/>
        <v>MOW H2N CAAL_2028</v>
      </c>
      <c r="B7866" t="s">
        <v>130</v>
      </c>
      <c r="C7866" t="s">
        <v>87</v>
      </c>
      <c r="D7866" t="s">
        <v>20</v>
      </c>
      <c r="E7866" t="s">
        <v>5</v>
      </c>
      <c r="F7866" t="s">
        <v>32</v>
      </c>
      <c r="G7866">
        <v>352568.1875</v>
      </c>
      <c r="H7866">
        <v>147009.203125</v>
      </c>
      <c r="I7866">
        <v>43854.05859375</v>
      </c>
      <c r="J7866">
        <v>0</v>
      </c>
      <c r="L7866" s="26">
        <v>47118</v>
      </c>
      <c r="M7866">
        <v>5</v>
      </c>
      <c r="N7866">
        <v>107663.0703125</v>
      </c>
    </row>
    <row r="7867" spans="1:14" x14ac:dyDescent="0.25">
      <c r="A7867" s="21" t="str">
        <f t="shared" si="122"/>
        <v>MOW H2N CAAL_2029</v>
      </c>
      <c r="B7867" t="s">
        <v>130</v>
      </c>
      <c r="C7867" t="s">
        <v>87</v>
      </c>
      <c r="D7867" t="s">
        <v>20</v>
      </c>
      <c r="E7867" t="s">
        <v>5</v>
      </c>
      <c r="F7867" t="s">
        <v>32</v>
      </c>
      <c r="G7867">
        <v>361957.40625</v>
      </c>
      <c r="H7867">
        <v>157148.984375</v>
      </c>
      <c r="I7867">
        <v>46348.171875</v>
      </c>
      <c r="J7867">
        <v>0</v>
      </c>
      <c r="L7867" s="26">
        <v>47483</v>
      </c>
      <c r="M7867">
        <v>6</v>
      </c>
      <c r="N7867">
        <v>116782.9453125</v>
      </c>
    </row>
    <row r="7868" spans="1:14" x14ac:dyDescent="0.25">
      <c r="A7868" s="21" t="str">
        <f t="shared" si="122"/>
        <v>MOW H2N CAAL_2030</v>
      </c>
      <c r="B7868" t="s">
        <v>130</v>
      </c>
      <c r="C7868" t="s">
        <v>87</v>
      </c>
      <c r="D7868" t="s">
        <v>20</v>
      </c>
      <c r="E7868" t="s">
        <v>5</v>
      </c>
      <c r="F7868" t="s">
        <v>32</v>
      </c>
      <c r="G7868">
        <v>372655</v>
      </c>
      <c r="H7868">
        <v>171851.359375</v>
      </c>
      <c r="I7868">
        <v>51287.59375</v>
      </c>
      <c r="J7868">
        <v>0</v>
      </c>
      <c r="L7868" s="26">
        <v>47848</v>
      </c>
      <c r="M7868">
        <v>7</v>
      </c>
      <c r="N7868">
        <v>139385.09375</v>
      </c>
    </row>
    <row r="7869" spans="1:14" x14ac:dyDescent="0.25">
      <c r="A7869" s="21" t="str">
        <f t="shared" si="122"/>
        <v>MOW H2N CAAL_2031</v>
      </c>
      <c r="B7869" t="s">
        <v>130</v>
      </c>
      <c r="C7869" t="s">
        <v>87</v>
      </c>
      <c r="D7869" t="s">
        <v>20</v>
      </c>
      <c r="E7869" t="s">
        <v>5</v>
      </c>
      <c r="F7869" t="s">
        <v>32</v>
      </c>
      <c r="G7869">
        <v>375935.71875</v>
      </c>
      <c r="H7869">
        <v>185853.046875</v>
      </c>
      <c r="I7869">
        <v>47141.7421875</v>
      </c>
      <c r="J7869">
        <v>27125.732421875</v>
      </c>
      <c r="L7869" s="26">
        <v>48213</v>
      </c>
      <c r="M7869">
        <v>8</v>
      </c>
      <c r="N7869">
        <v>201160.1875</v>
      </c>
    </row>
    <row r="7870" spans="1:14" x14ac:dyDescent="0.25">
      <c r="A7870" s="21" t="str">
        <f t="shared" si="122"/>
        <v>MOW H2N CAAL_2032</v>
      </c>
      <c r="B7870" t="s">
        <v>130</v>
      </c>
      <c r="C7870" t="s">
        <v>87</v>
      </c>
      <c r="D7870" t="s">
        <v>20</v>
      </c>
      <c r="E7870" t="s">
        <v>5</v>
      </c>
      <c r="F7870" t="s">
        <v>32</v>
      </c>
      <c r="G7870">
        <v>386189.25</v>
      </c>
      <c r="H7870">
        <v>194221.65625</v>
      </c>
      <c r="I7870">
        <v>48472.58203125</v>
      </c>
      <c r="J7870">
        <v>0</v>
      </c>
      <c r="L7870" s="26">
        <v>48579</v>
      </c>
      <c r="M7870">
        <v>9</v>
      </c>
      <c r="N7870">
        <v>205698.84375</v>
      </c>
    </row>
    <row r="7871" spans="1:14" x14ac:dyDescent="0.25">
      <c r="A7871" s="21" t="str">
        <f t="shared" si="122"/>
        <v>MOW H2N CAAL_2033</v>
      </c>
      <c r="B7871" t="s">
        <v>130</v>
      </c>
      <c r="C7871" t="s">
        <v>87</v>
      </c>
      <c r="D7871" t="s">
        <v>20</v>
      </c>
      <c r="E7871" t="s">
        <v>5</v>
      </c>
      <c r="F7871" t="s">
        <v>32</v>
      </c>
      <c r="G7871">
        <v>401142.28125</v>
      </c>
      <c r="H7871">
        <v>107144.96875</v>
      </c>
      <c r="I7871">
        <v>51298.35546875</v>
      </c>
      <c r="J7871">
        <v>0</v>
      </c>
      <c r="L7871" s="26">
        <v>48944</v>
      </c>
      <c r="M7871">
        <v>10</v>
      </c>
      <c r="N7871">
        <v>70405.8828125</v>
      </c>
    </row>
    <row r="7872" spans="1:14" x14ac:dyDescent="0.25">
      <c r="A7872" s="21" t="str">
        <f t="shared" si="122"/>
        <v>MOW H2N CAAL_2034</v>
      </c>
      <c r="B7872" t="s">
        <v>130</v>
      </c>
      <c r="C7872" t="s">
        <v>87</v>
      </c>
      <c r="D7872" t="s">
        <v>20</v>
      </c>
      <c r="E7872" t="s">
        <v>5</v>
      </c>
      <c r="F7872" t="s">
        <v>32</v>
      </c>
      <c r="G7872">
        <v>415392.9375</v>
      </c>
      <c r="H7872">
        <v>112229.6171875</v>
      </c>
      <c r="I7872">
        <v>53723.67578125</v>
      </c>
      <c r="J7872">
        <v>0</v>
      </c>
      <c r="L7872" s="26">
        <v>49309</v>
      </c>
      <c r="M7872">
        <v>11</v>
      </c>
      <c r="N7872">
        <v>71319.75</v>
      </c>
    </row>
    <row r="7873" spans="1:14" x14ac:dyDescent="0.25">
      <c r="A7873" s="21" t="str">
        <f t="shared" si="122"/>
        <v>MOW H2N CAAL_2035</v>
      </c>
      <c r="B7873" t="s">
        <v>130</v>
      </c>
      <c r="C7873" t="s">
        <v>87</v>
      </c>
      <c r="D7873" t="s">
        <v>20</v>
      </c>
      <c r="E7873" t="s">
        <v>5</v>
      </c>
      <c r="F7873" t="s">
        <v>32</v>
      </c>
      <c r="G7873">
        <v>431422.71875</v>
      </c>
      <c r="H7873">
        <v>118716.28125</v>
      </c>
      <c r="I7873">
        <v>54795.3203125</v>
      </c>
      <c r="J7873">
        <v>0</v>
      </c>
      <c r="L7873" s="26">
        <v>49674</v>
      </c>
      <c r="M7873">
        <v>12</v>
      </c>
      <c r="N7873">
        <v>71654.78125</v>
      </c>
    </row>
    <row r="7874" spans="1:14" x14ac:dyDescent="0.25">
      <c r="A7874" s="21" t="str">
        <f t="shared" ref="A7874:A7937" si="123">B7874&amp;" "&amp;D7874&amp;" "&amp;C7874&amp;"_"&amp;YEAR(L7874)</f>
        <v>MOW H2N CAAL_2036</v>
      </c>
      <c r="B7874" t="s">
        <v>130</v>
      </c>
      <c r="C7874" t="s">
        <v>87</v>
      </c>
      <c r="D7874" t="s">
        <v>20</v>
      </c>
      <c r="E7874" t="s">
        <v>5</v>
      </c>
      <c r="F7874" t="s">
        <v>32</v>
      </c>
      <c r="G7874">
        <v>448206.71875</v>
      </c>
      <c r="H7874">
        <v>117403.2578125</v>
      </c>
      <c r="I7874">
        <v>57770.73828125</v>
      </c>
      <c r="J7874">
        <v>0</v>
      </c>
      <c r="L7874" s="26">
        <v>50040</v>
      </c>
      <c r="M7874">
        <v>13</v>
      </c>
      <c r="N7874">
        <v>67943.3828125</v>
      </c>
    </row>
    <row r="7875" spans="1:14" x14ac:dyDescent="0.25">
      <c r="A7875" s="21" t="str">
        <f t="shared" si="123"/>
        <v>MOW H2N CAAL_2037</v>
      </c>
      <c r="B7875" t="s">
        <v>130</v>
      </c>
      <c r="C7875" t="s">
        <v>87</v>
      </c>
      <c r="D7875" t="s">
        <v>20</v>
      </c>
      <c r="E7875" t="s">
        <v>5</v>
      </c>
      <c r="F7875" t="s">
        <v>32</v>
      </c>
      <c r="G7875">
        <v>463235.5625</v>
      </c>
      <c r="H7875">
        <v>117357.53125</v>
      </c>
      <c r="I7875">
        <v>59502.96484375</v>
      </c>
      <c r="J7875">
        <v>0</v>
      </c>
      <c r="L7875" s="26">
        <v>50405</v>
      </c>
      <c r="M7875">
        <v>14</v>
      </c>
      <c r="N7875">
        <v>61163.41796875</v>
      </c>
    </row>
    <row r="7876" spans="1:14" x14ac:dyDescent="0.25">
      <c r="A7876" s="21" t="str">
        <f t="shared" si="123"/>
        <v>MOW H2N CAAL_2038</v>
      </c>
      <c r="B7876" t="s">
        <v>130</v>
      </c>
      <c r="C7876" t="s">
        <v>87</v>
      </c>
      <c r="D7876" t="s">
        <v>20</v>
      </c>
      <c r="E7876" t="s">
        <v>5</v>
      </c>
      <c r="F7876" t="s">
        <v>32</v>
      </c>
      <c r="G7876">
        <v>479152.40625</v>
      </c>
      <c r="H7876">
        <v>120074.0234375</v>
      </c>
      <c r="I7876">
        <v>60380.2421875</v>
      </c>
      <c r="J7876">
        <v>0</v>
      </c>
      <c r="L7876" s="26">
        <v>50770</v>
      </c>
      <c r="M7876">
        <v>15</v>
      </c>
      <c r="N7876">
        <v>57651.50390625</v>
      </c>
    </row>
    <row r="7877" spans="1:14" x14ac:dyDescent="0.25">
      <c r="A7877" s="21" t="str">
        <f t="shared" si="123"/>
        <v>MOW H2N CAAL_2039</v>
      </c>
      <c r="B7877" t="s">
        <v>130</v>
      </c>
      <c r="C7877" t="s">
        <v>87</v>
      </c>
      <c r="D7877" t="s">
        <v>20</v>
      </c>
      <c r="E7877" t="s">
        <v>5</v>
      </c>
      <c r="F7877" t="s">
        <v>32</v>
      </c>
      <c r="G7877">
        <v>500384.21875</v>
      </c>
      <c r="H7877">
        <v>131272.546875</v>
      </c>
      <c r="I7877">
        <v>63544.83984375</v>
      </c>
      <c r="J7877">
        <v>0</v>
      </c>
      <c r="L7877" s="26">
        <v>51135</v>
      </c>
      <c r="M7877">
        <v>16</v>
      </c>
      <c r="N7877">
        <v>60997.515625</v>
      </c>
    </row>
    <row r="7878" spans="1:14" x14ac:dyDescent="0.25">
      <c r="A7878" s="21" t="str">
        <f t="shared" si="123"/>
        <v>MOW H2N CAAL_2040</v>
      </c>
      <c r="B7878" t="s">
        <v>130</v>
      </c>
      <c r="C7878" t="s">
        <v>87</v>
      </c>
      <c r="D7878" t="s">
        <v>20</v>
      </c>
      <c r="E7878" t="s">
        <v>5</v>
      </c>
      <c r="F7878" t="s">
        <v>32</v>
      </c>
      <c r="G7878">
        <v>514557.5625</v>
      </c>
      <c r="H7878">
        <v>112934.40625</v>
      </c>
      <c r="I7878">
        <v>42694.80078125</v>
      </c>
      <c r="J7878">
        <v>133313.8125</v>
      </c>
      <c r="L7878" s="26">
        <v>51501</v>
      </c>
      <c r="M7878">
        <v>17</v>
      </c>
      <c r="N7878">
        <v>74920.921875</v>
      </c>
    </row>
    <row r="7879" spans="1:14" x14ac:dyDescent="0.25">
      <c r="A7879" s="21" t="str">
        <f t="shared" si="123"/>
        <v>MOW H2N CAAL_2041</v>
      </c>
      <c r="B7879" t="s">
        <v>130</v>
      </c>
      <c r="C7879" t="s">
        <v>87</v>
      </c>
      <c r="D7879" t="s">
        <v>20</v>
      </c>
      <c r="E7879" t="s">
        <v>5</v>
      </c>
      <c r="F7879" t="s">
        <v>32</v>
      </c>
      <c r="G7879">
        <v>527448.25</v>
      </c>
      <c r="H7879">
        <v>117565.2265625</v>
      </c>
      <c r="I7879">
        <v>41849.76953125</v>
      </c>
      <c r="J7879">
        <v>0</v>
      </c>
      <c r="L7879" s="26">
        <v>51866</v>
      </c>
      <c r="M7879">
        <v>18</v>
      </c>
      <c r="N7879">
        <v>80651.796875</v>
      </c>
    </row>
    <row r="7880" spans="1:14" x14ac:dyDescent="0.25">
      <c r="A7880" s="21" t="str">
        <f t="shared" si="123"/>
        <v>MOW H2N CAAL_2042</v>
      </c>
      <c r="B7880" t="s">
        <v>130</v>
      </c>
      <c r="C7880" t="s">
        <v>87</v>
      </c>
      <c r="D7880" t="s">
        <v>20</v>
      </c>
      <c r="E7880" t="s">
        <v>5</v>
      </c>
      <c r="F7880" t="s">
        <v>32</v>
      </c>
      <c r="G7880">
        <v>543103.1875</v>
      </c>
      <c r="H7880">
        <v>101278.390625</v>
      </c>
      <c r="I7880">
        <v>42153.109375</v>
      </c>
      <c r="J7880">
        <v>0</v>
      </c>
      <c r="L7880" s="26">
        <v>52231</v>
      </c>
      <c r="M7880">
        <v>19</v>
      </c>
      <c r="N7880">
        <v>49706.17578125</v>
      </c>
    </row>
    <row r="7881" spans="1:14" x14ac:dyDescent="0.25">
      <c r="A7881" s="21" t="str">
        <f t="shared" si="123"/>
        <v>MOW H2N CAAL_2043</v>
      </c>
      <c r="B7881" t="s">
        <v>130</v>
      </c>
      <c r="C7881" t="s">
        <v>87</v>
      </c>
      <c r="D7881" t="s">
        <v>20</v>
      </c>
      <c r="E7881" t="s">
        <v>5</v>
      </c>
      <c r="F7881" t="s">
        <v>32</v>
      </c>
      <c r="G7881">
        <v>557457.75</v>
      </c>
      <c r="H7881">
        <v>105117.8828125</v>
      </c>
      <c r="I7881">
        <v>165175.203125</v>
      </c>
      <c r="J7881">
        <v>0</v>
      </c>
      <c r="L7881" s="26">
        <v>52596</v>
      </c>
      <c r="M7881">
        <v>20</v>
      </c>
      <c r="N7881">
        <v>53267.44921875</v>
      </c>
    </row>
    <row r="7882" spans="1:14" x14ac:dyDescent="0.25">
      <c r="A7882" s="21" t="str">
        <f t="shared" si="123"/>
        <v>MOW H2N CAAL_2024</v>
      </c>
      <c r="B7882" t="s">
        <v>130</v>
      </c>
      <c r="C7882" t="s">
        <v>87</v>
      </c>
      <c r="D7882" t="s">
        <v>20</v>
      </c>
      <c r="E7882" t="s">
        <v>5</v>
      </c>
      <c r="F7882" t="s">
        <v>8</v>
      </c>
      <c r="G7882">
        <v>0</v>
      </c>
      <c r="H7882">
        <v>0</v>
      </c>
      <c r="I7882">
        <v>0</v>
      </c>
      <c r="J7882">
        <v>0</v>
      </c>
      <c r="L7882" s="26">
        <v>45657</v>
      </c>
      <c r="M7882">
        <v>1</v>
      </c>
      <c r="N7882">
        <v>0</v>
      </c>
    </row>
    <row r="7883" spans="1:14" x14ac:dyDescent="0.25">
      <c r="A7883" s="21" t="str">
        <f t="shared" si="123"/>
        <v>MOW H2N CAAL_2025</v>
      </c>
      <c r="B7883" t="s">
        <v>130</v>
      </c>
      <c r="C7883" t="s">
        <v>87</v>
      </c>
      <c r="D7883" t="s">
        <v>20</v>
      </c>
      <c r="E7883" t="s">
        <v>5</v>
      </c>
      <c r="F7883" t="s">
        <v>8</v>
      </c>
      <c r="G7883">
        <v>0</v>
      </c>
      <c r="H7883">
        <v>0</v>
      </c>
      <c r="I7883">
        <v>0</v>
      </c>
      <c r="J7883">
        <v>0</v>
      </c>
      <c r="L7883" s="26">
        <v>46022</v>
      </c>
      <c r="M7883">
        <v>2</v>
      </c>
      <c r="N7883">
        <v>0</v>
      </c>
    </row>
    <row r="7884" spans="1:14" x14ac:dyDescent="0.25">
      <c r="A7884" s="21" t="str">
        <f t="shared" si="123"/>
        <v>MOW H2N CAAL_2026</v>
      </c>
      <c r="B7884" t="s">
        <v>130</v>
      </c>
      <c r="C7884" t="s">
        <v>87</v>
      </c>
      <c r="D7884" t="s">
        <v>20</v>
      </c>
      <c r="E7884" t="s">
        <v>5</v>
      </c>
      <c r="F7884" t="s">
        <v>8</v>
      </c>
      <c r="G7884">
        <v>0</v>
      </c>
      <c r="H7884">
        <v>0</v>
      </c>
      <c r="I7884">
        <v>0</v>
      </c>
      <c r="J7884">
        <v>0</v>
      </c>
      <c r="L7884" s="26">
        <v>46387</v>
      </c>
      <c r="M7884">
        <v>3</v>
      </c>
      <c r="N7884">
        <v>0</v>
      </c>
    </row>
    <row r="7885" spans="1:14" x14ac:dyDescent="0.25">
      <c r="A7885" s="21" t="str">
        <f t="shared" si="123"/>
        <v>MOW H2N CAAL_2027</v>
      </c>
      <c r="B7885" t="s">
        <v>130</v>
      </c>
      <c r="C7885" t="s">
        <v>87</v>
      </c>
      <c r="D7885" t="s">
        <v>20</v>
      </c>
      <c r="E7885" t="s">
        <v>5</v>
      </c>
      <c r="F7885" t="s">
        <v>8</v>
      </c>
      <c r="G7885">
        <v>0</v>
      </c>
      <c r="H7885">
        <v>0</v>
      </c>
      <c r="I7885">
        <v>0</v>
      </c>
      <c r="J7885">
        <v>0</v>
      </c>
      <c r="L7885" s="26">
        <v>46752</v>
      </c>
      <c r="M7885">
        <v>4</v>
      </c>
      <c r="N7885">
        <v>0</v>
      </c>
    </row>
    <row r="7886" spans="1:14" x14ac:dyDescent="0.25">
      <c r="A7886" s="21" t="str">
        <f t="shared" si="123"/>
        <v>MOW H2N CAAL_2028</v>
      </c>
      <c r="B7886" t="s">
        <v>130</v>
      </c>
      <c r="C7886" t="s">
        <v>87</v>
      </c>
      <c r="D7886" t="s">
        <v>20</v>
      </c>
      <c r="E7886" t="s">
        <v>5</v>
      </c>
      <c r="F7886" t="s">
        <v>8</v>
      </c>
      <c r="G7886">
        <v>0</v>
      </c>
      <c r="H7886">
        <v>0</v>
      </c>
      <c r="I7886">
        <v>0</v>
      </c>
      <c r="J7886">
        <v>0</v>
      </c>
      <c r="L7886" s="26">
        <v>47118</v>
      </c>
      <c r="M7886">
        <v>5</v>
      </c>
      <c r="N7886">
        <v>0</v>
      </c>
    </row>
    <row r="7887" spans="1:14" x14ac:dyDescent="0.25">
      <c r="A7887" s="21" t="str">
        <f t="shared" si="123"/>
        <v>MOW H2N CAAL_2029</v>
      </c>
      <c r="B7887" t="s">
        <v>130</v>
      </c>
      <c r="C7887" t="s">
        <v>87</v>
      </c>
      <c r="D7887" t="s">
        <v>20</v>
      </c>
      <c r="E7887" t="s">
        <v>5</v>
      </c>
      <c r="F7887" t="s">
        <v>8</v>
      </c>
      <c r="G7887">
        <v>0</v>
      </c>
      <c r="H7887">
        <v>0</v>
      </c>
      <c r="I7887">
        <v>0</v>
      </c>
      <c r="J7887">
        <v>0</v>
      </c>
      <c r="L7887" s="26">
        <v>47483</v>
      </c>
      <c r="M7887">
        <v>6</v>
      </c>
      <c r="N7887">
        <v>0</v>
      </c>
    </row>
    <row r="7888" spans="1:14" x14ac:dyDescent="0.25">
      <c r="A7888" s="21" t="str">
        <f t="shared" si="123"/>
        <v>MOW H2N CAAL_2030</v>
      </c>
      <c r="B7888" t="s">
        <v>130</v>
      </c>
      <c r="C7888" t="s">
        <v>87</v>
      </c>
      <c r="D7888" t="s">
        <v>20</v>
      </c>
      <c r="E7888" t="s">
        <v>5</v>
      </c>
      <c r="F7888" t="s">
        <v>8</v>
      </c>
      <c r="G7888">
        <v>0</v>
      </c>
      <c r="H7888">
        <v>0</v>
      </c>
      <c r="I7888">
        <v>0</v>
      </c>
      <c r="J7888">
        <v>0</v>
      </c>
      <c r="L7888" s="26">
        <v>47848</v>
      </c>
      <c r="M7888">
        <v>7</v>
      </c>
      <c r="N7888">
        <v>0</v>
      </c>
    </row>
    <row r="7889" spans="1:14" x14ac:dyDescent="0.25">
      <c r="A7889" s="21" t="str">
        <f t="shared" si="123"/>
        <v>MOW H2N CAAL_2031</v>
      </c>
      <c r="B7889" t="s">
        <v>130</v>
      </c>
      <c r="C7889" t="s">
        <v>87</v>
      </c>
      <c r="D7889" t="s">
        <v>20</v>
      </c>
      <c r="E7889" t="s">
        <v>5</v>
      </c>
      <c r="F7889" t="s">
        <v>8</v>
      </c>
      <c r="G7889">
        <v>0</v>
      </c>
      <c r="H7889">
        <v>0</v>
      </c>
      <c r="I7889">
        <v>0</v>
      </c>
      <c r="J7889">
        <v>0</v>
      </c>
      <c r="L7889" s="26">
        <v>48213</v>
      </c>
      <c r="M7889">
        <v>8</v>
      </c>
      <c r="N7889">
        <v>0</v>
      </c>
    </row>
    <row r="7890" spans="1:14" x14ac:dyDescent="0.25">
      <c r="A7890" s="21" t="str">
        <f t="shared" si="123"/>
        <v>MOW H2N CAAL_2032</v>
      </c>
      <c r="B7890" t="s">
        <v>130</v>
      </c>
      <c r="C7890" t="s">
        <v>87</v>
      </c>
      <c r="D7890" t="s">
        <v>20</v>
      </c>
      <c r="E7890" t="s">
        <v>5</v>
      </c>
      <c r="F7890" t="s">
        <v>8</v>
      </c>
      <c r="G7890">
        <v>0</v>
      </c>
      <c r="H7890">
        <v>0</v>
      </c>
      <c r="I7890">
        <v>0</v>
      </c>
      <c r="J7890">
        <v>0</v>
      </c>
      <c r="L7890" s="26">
        <v>48579</v>
      </c>
      <c r="M7890">
        <v>9</v>
      </c>
      <c r="N7890">
        <v>0</v>
      </c>
    </row>
    <row r="7891" spans="1:14" x14ac:dyDescent="0.25">
      <c r="A7891" s="21" t="str">
        <f t="shared" si="123"/>
        <v>MOW H2N CAAL_2033</v>
      </c>
      <c r="B7891" t="s">
        <v>130</v>
      </c>
      <c r="C7891" t="s">
        <v>87</v>
      </c>
      <c r="D7891" t="s">
        <v>20</v>
      </c>
      <c r="E7891" t="s">
        <v>5</v>
      </c>
      <c r="F7891" t="s">
        <v>8</v>
      </c>
      <c r="G7891">
        <v>0</v>
      </c>
      <c r="H7891">
        <v>0</v>
      </c>
      <c r="I7891">
        <v>0</v>
      </c>
      <c r="J7891">
        <v>0</v>
      </c>
      <c r="L7891" s="26">
        <v>48944</v>
      </c>
      <c r="M7891">
        <v>10</v>
      </c>
      <c r="N7891">
        <v>0</v>
      </c>
    </row>
    <row r="7892" spans="1:14" x14ac:dyDescent="0.25">
      <c r="A7892" s="21" t="str">
        <f t="shared" si="123"/>
        <v>MOW H2N CAAL_2034</v>
      </c>
      <c r="B7892" t="s">
        <v>130</v>
      </c>
      <c r="C7892" t="s">
        <v>87</v>
      </c>
      <c r="D7892" t="s">
        <v>20</v>
      </c>
      <c r="E7892" t="s">
        <v>5</v>
      </c>
      <c r="F7892" t="s">
        <v>8</v>
      </c>
      <c r="G7892">
        <v>0</v>
      </c>
      <c r="H7892">
        <v>0</v>
      </c>
      <c r="I7892">
        <v>0</v>
      </c>
      <c r="J7892">
        <v>0</v>
      </c>
      <c r="L7892" s="26">
        <v>49309</v>
      </c>
      <c r="M7892">
        <v>11</v>
      </c>
      <c r="N7892">
        <v>0</v>
      </c>
    </row>
    <row r="7893" spans="1:14" x14ac:dyDescent="0.25">
      <c r="A7893" s="21" t="str">
        <f t="shared" si="123"/>
        <v>MOW H2N CAAL_2035</v>
      </c>
      <c r="B7893" t="s">
        <v>130</v>
      </c>
      <c r="C7893" t="s">
        <v>87</v>
      </c>
      <c r="D7893" t="s">
        <v>20</v>
      </c>
      <c r="E7893" t="s">
        <v>5</v>
      </c>
      <c r="F7893" t="s">
        <v>8</v>
      </c>
      <c r="G7893">
        <v>0</v>
      </c>
      <c r="H7893">
        <v>0</v>
      </c>
      <c r="I7893">
        <v>0</v>
      </c>
      <c r="J7893">
        <v>0</v>
      </c>
      <c r="L7893" s="26">
        <v>49674</v>
      </c>
      <c r="M7893">
        <v>12</v>
      </c>
      <c r="N7893">
        <v>0</v>
      </c>
    </row>
    <row r="7894" spans="1:14" x14ac:dyDescent="0.25">
      <c r="A7894" s="21" t="str">
        <f t="shared" si="123"/>
        <v>MOW H2N CAAL_2036</v>
      </c>
      <c r="B7894" t="s">
        <v>130</v>
      </c>
      <c r="C7894" t="s">
        <v>87</v>
      </c>
      <c r="D7894" t="s">
        <v>20</v>
      </c>
      <c r="E7894" t="s">
        <v>5</v>
      </c>
      <c r="F7894" t="s">
        <v>8</v>
      </c>
      <c r="G7894">
        <v>0</v>
      </c>
      <c r="H7894">
        <v>0</v>
      </c>
      <c r="I7894">
        <v>0</v>
      </c>
      <c r="J7894">
        <v>0</v>
      </c>
      <c r="L7894" s="26">
        <v>50040</v>
      </c>
      <c r="M7894">
        <v>13</v>
      </c>
      <c r="N7894">
        <v>0</v>
      </c>
    </row>
    <row r="7895" spans="1:14" x14ac:dyDescent="0.25">
      <c r="A7895" s="21" t="str">
        <f t="shared" si="123"/>
        <v>MOW H2N CAAL_2037</v>
      </c>
      <c r="B7895" t="s">
        <v>130</v>
      </c>
      <c r="C7895" t="s">
        <v>87</v>
      </c>
      <c r="D7895" t="s">
        <v>20</v>
      </c>
      <c r="E7895" t="s">
        <v>5</v>
      </c>
      <c r="F7895" t="s">
        <v>8</v>
      </c>
      <c r="G7895">
        <v>0</v>
      </c>
      <c r="H7895">
        <v>0</v>
      </c>
      <c r="I7895">
        <v>0</v>
      </c>
      <c r="J7895">
        <v>0</v>
      </c>
      <c r="L7895" s="26">
        <v>50405</v>
      </c>
      <c r="M7895">
        <v>14</v>
      </c>
      <c r="N7895">
        <v>0</v>
      </c>
    </row>
    <row r="7896" spans="1:14" x14ac:dyDescent="0.25">
      <c r="A7896" s="21" t="str">
        <f t="shared" si="123"/>
        <v>MOW H2N CAAL_2038</v>
      </c>
      <c r="B7896" t="s">
        <v>130</v>
      </c>
      <c r="C7896" t="s">
        <v>87</v>
      </c>
      <c r="D7896" t="s">
        <v>20</v>
      </c>
      <c r="E7896" t="s">
        <v>5</v>
      </c>
      <c r="F7896" t="s">
        <v>8</v>
      </c>
      <c r="G7896">
        <v>0</v>
      </c>
      <c r="H7896">
        <v>0</v>
      </c>
      <c r="I7896">
        <v>0</v>
      </c>
      <c r="J7896">
        <v>0</v>
      </c>
      <c r="L7896" s="26">
        <v>50770</v>
      </c>
      <c r="M7896">
        <v>15</v>
      </c>
      <c r="N7896">
        <v>0</v>
      </c>
    </row>
    <row r="7897" spans="1:14" x14ac:dyDescent="0.25">
      <c r="A7897" s="21" t="str">
        <f t="shared" si="123"/>
        <v>MOW H2N CAAL_2039</v>
      </c>
      <c r="B7897" t="s">
        <v>130</v>
      </c>
      <c r="C7897" t="s">
        <v>87</v>
      </c>
      <c r="D7897" t="s">
        <v>20</v>
      </c>
      <c r="E7897" t="s">
        <v>5</v>
      </c>
      <c r="F7897" t="s">
        <v>8</v>
      </c>
      <c r="G7897">
        <v>0</v>
      </c>
      <c r="H7897">
        <v>0</v>
      </c>
      <c r="I7897">
        <v>0</v>
      </c>
      <c r="J7897">
        <v>0</v>
      </c>
      <c r="L7897" s="26">
        <v>51135</v>
      </c>
      <c r="M7897">
        <v>16</v>
      </c>
      <c r="N7897">
        <v>0</v>
      </c>
    </row>
    <row r="7898" spans="1:14" x14ac:dyDescent="0.25">
      <c r="A7898" s="21" t="str">
        <f t="shared" si="123"/>
        <v>MOW H2N CAAL_2040</v>
      </c>
      <c r="B7898" t="s">
        <v>130</v>
      </c>
      <c r="C7898" t="s">
        <v>87</v>
      </c>
      <c r="D7898" t="s">
        <v>20</v>
      </c>
      <c r="E7898" t="s">
        <v>5</v>
      </c>
      <c r="F7898" t="s">
        <v>8</v>
      </c>
      <c r="G7898">
        <v>0</v>
      </c>
      <c r="H7898">
        <v>0</v>
      </c>
      <c r="I7898">
        <v>0</v>
      </c>
      <c r="J7898">
        <v>0</v>
      </c>
      <c r="L7898" s="26">
        <v>51501</v>
      </c>
      <c r="M7898">
        <v>17</v>
      </c>
      <c r="N7898">
        <v>0</v>
      </c>
    </row>
    <row r="7899" spans="1:14" x14ac:dyDescent="0.25">
      <c r="A7899" s="21" t="str">
        <f t="shared" si="123"/>
        <v>MOW H2N CAAL_2041</v>
      </c>
      <c r="B7899" t="s">
        <v>130</v>
      </c>
      <c r="C7899" t="s">
        <v>87</v>
      </c>
      <c r="D7899" t="s">
        <v>20</v>
      </c>
      <c r="E7899" t="s">
        <v>5</v>
      </c>
      <c r="F7899" t="s">
        <v>8</v>
      </c>
      <c r="G7899">
        <v>0</v>
      </c>
      <c r="H7899">
        <v>0</v>
      </c>
      <c r="I7899">
        <v>0</v>
      </c>
      <c r="J7899">
        <v>0</v>
      </c>
      <c r="L7899" s="26">
        <v>51866</v>
      </c>
      <c r="M7899">
        <v>18</v>
      </c>
      <c r="N7899">
        <v>0</v>
      </c>
    </row>
    <row r="7900" spans="1:14" x14ac:dyDescent="0.25">
      <c r="A7900" s="21" t="str">
        <f t="shared" si="123"/>
        <v>MOW H2N CAAL_2042</v>
      </c>
      <c r="B7900" t="s">
        <v>130</v>
      </c>
      <c r="C7900" t="s">
        <v>87</v>
      </c>
      <c r="D7900" t="s">
        <v>20</v>
      </c>
      <c r="E7900" t="s">
        <v>5</v>
      </c>
      <c r="F7900" t="s">
        <v>8</v>
      </c>
      <c r="G7900">
        <v>0</v>
      </c>
      <c r="H7900">
        <v>0</v>
      </c>
      <c r="I7900">
        <v>0</v>
      </c>
      <c r="J7900">
        <v>0</v>
      </c>
      <c r="L7900" s="26">
        <v>52231</v>
      </c>
      <c r="M7900">
        <v>19</v>
      </c>
      <c r="N7900">
        <v>0</v>
      </c>
    </row>
    <row r="7901" spans="1:14" x14ac:dyDescent="0.25">
      <c r="A7901" s="21" t="str">
        <f t="shared" si="123"/>
        <v>MOW H2N CAAL_2043</v>
      </c>
      <c r="B7901" t="s">
        <v>130</v>
      </c>
      <c r="C7901" t="s">
        <v>87</v>
      </c>
      <c r="D7901" t="s">
        <v>20</v>
      </c>
      <c r="E7901" t="s">
        <v>5</v>
      </c>
      <c r="F7901" t="s">
        <v>8</v>
      </c>
      <c r="G7901">
        <v>0</v>
      </c>
      <c r="H7901">
        <v>0</v>
      </c>
      <c r="I7901">
        <v>0</v>
      </c>
      <c r="J7901">
        <v>0</v>
      </c>
      <c r="L7901" s="26">
        <v>52596</v>
      </c>
      <c r="M7901">
        <v>20</v>
      </c>
      <c r="N7901">
        <v>0</v>
      </c>
    </row>
    <row r="7902" spans="1:14" x14ac:dyDescent="0.25">
      <c r="A7902" s="21" t="str">
        <f t="shared" si="123"/>
        <v>MOW H3C CAAL_2024</v>
      </c>
      <c r="B7902" t="s">
        <v>130</v>
      </c>
      <c r="C7902" t="s">
        <v>87</v>
      </c>
      <c r="D7902" t="s">
        <v>18</v>
      </c>
      <c r="E7902" t="s">
        <v>29</v>
      </c>
      <c r="F7902" t="s">
        <v>28</v>
      </c>
      <c r="K7902">
        <v>0</v>
      </c>
      <c r="L7902" s="26">
        <v>45657</v>
      </c>
      <c r="M7902">
        <v>1</v>
      </c>
    </row>
    <row r="7903" spans="1:14" x14ac:dyDescent="0.25">
      <c r="A7903" s="21" t="str">
        <f t="shared" si="123"/>
        <v>MOW H3C CAAL_2025</v>
      </c>
      <c r="B7903" t="s">
        <v>130</v>
      </c>
      <c r="C7903" t="s">
        <v>87</v>
      </c>
      <c r="D7903" t="s">
        <v>18</v>
      </c>
      <c r="E7903" t="s">
        <v>29</v>
      </c>
      <c r="F7903" t="s">
        <v>28</v>
      </c>
      <c r="K7903">
        <v>0</v>
      </c>
      <c r="L7903" s="26">
        <v>46022</v>
      </c>
      <c r="M7903">
        <v>2</v>
      </c>
    </row>
    <row r="7904" spans="1:14" x14ac:dyDescent="0.25">
      <c r="A7904" s="21" t="str">
        <f t="shared" si="123"/>
        <v>MOW H3C CAAL_2026</v>
      </c>
      <c r="B7904" t="s">
        <v>130</v>
      </c>
      <c r="C7904" t="s">
        <v>87</v>
      </c>
      <c r="D7904" t="s">
        <v>18</v>
      </c>
      <c r="E7904" t="s">
        <v>29</v>
      </c>
      <c r="F7904" t="s">
        <v>28</v>
      </c>
      <c r="K7904">
        <v>0</v>
      </c>
      <c r="L7904" s="26">
        <v>46387</v>
      </c>
      <c r="M7904">
        <v>3</v>
      </c>
    </row>
    <row r="7905" spans="1:13" x14ac:dyDescent="0.25">
      <c r="A7905" s="21" t="str">
        <f t="shared" si="123"/>
        <v>MOW H3C CAAL_2027</v>
      </c>
      <c r="B7905" t="s">
        <v>130</v>
      </c>
      <c r="C7905" t="s">
        <v>87</v>
      </c>
      <c r="D7905" t="s">
        <v>18</v>
      </c>
      <c r="E7905" t="s">
        <v>29</v>
      </c>
      <c r="F7905" t="s">
        <v>28</v>
      </c>
      <c r="K7905">
        <v>0</v>
      </c>
      <c r="L7905" s="26">
        <v>46752</v>
      </c>
      <c r="M7905">
        <v>4</v>
      </c>
    </row>
    <row r="7906" spans="1:13" x14ac:dyDescent="0.25">
      <c r="A7906" s="21" t="str">
        <f t="shared" si="123"/>
        <v>MOW H3C CAAL_2028</v>
      </c>
      <c r="B7906" t="s">
        <v>130</v>
      </c>
      <c r="C7906" t="s">
        <v>87</v>
      </c>
      <c r="D7906" t="s">
        <v>18</v>
      </c>
      <c r="E7906" t="s">
        <v>29</v>
      </c>
      <c r="F7906" t="s">
        <v>28</v>
      </c>
      <c r="K7906">
        <v>0</v>
      </c>
      <c r="L7906" s="26">
        <v>47118</v>
      </c>
      <c r="M7906">
        <v>5</v>
      </c>
    </row>
    <row r="7907" spans="1:13" x14ac:dyDescent="0.25">
      <c r="A7907" s="21" t="str">
        <f t="shared" si="123"/>
        <v>MOW H3C CAAL_2029</v>
      </c>
      <c r="B7907" t="s">
        <v>130</v>
      </c>
      <c r="C7907" t="s">
        <v>87</v>
      </c>
      <c r="D7907" t="s">
        <v>18</v>
      </c>
      <c r="E7907" t="s">
        <v>29</v>
      </c>
      <c r="F7907" t="s">
        <v>28</v>
      </c>
      <c r="K7907">
        <v>0</v>
      </c>
      <c r="L7907" s="26">
        <v>47483</v>
      </c>
      <c r="M7907">
        <v>6</v>
      </c>
    </row>
    <row r="7908" spans="1:13" x14ac:dyDescent="0.25">
      <c r="A7908" s="21" t="str">
        <f t="shared" si="123"/>
        <v>MOW H3C CAAL_2030</v>
      </c>
      <c r="B7908" t="s">
        <v>130</v>
      </c>
      <c r="C7908" t="s">
        <v>87</v>
      </c>
      <c r="D7908" t="s">
        <v>18</v>
      </c>
      <c r="E7908" t="s">
        <v>29</v>
      </c>
      <c r="F7908" t="s">
        <v>28</v>
      </c>
      <c r="K7908">
        <v>0</v>
      </c>
      <c r="L7908" s="26">
        <v>47848</v>
      </c>
      <c r="M7908">
        <v>7</v>
      </c>
    </row>
    <row r="7909" spans="1:13" x14ac:dyDescent="0.25">
      <c r="A7909" s="21" t="str">
        <f t="shared" si="123"/>
        <v>MOW H3C CAAL_2031</v>
      </c>
      <c r="B7909" t="s">
        <v>130</v>
      </c>
      <c r="C7909" t="s">
        <v>87</v>
      </c>
      <c r="D7909" t="s">
        <v>18</v>
      </c>
      <c r="E7909" t="s">
        <v>29</v>
      </c>
      <c r="F7909" t="s">
        <v>28</v>
      </c>
      <c r="K7909">
        <v>0</v>
      </c>
      <c r="L7909" s="26">
        <v>48213</v>
      </c>
      <c r="M7909">
        <v>8</v>
      </c>
    </row>
    <row r="7910" spans="1:13" x14ac:dyDescent="0.25">
      <c r="A7910" s="21" t="str">
        <f t="shared" si="123"/>
        <v>MOW H3C CAAL_2032</v>
      </c>
      <c r="B7910" t="s">
        <v>130</v>
      </c>
      <c r="C7910" t="s">
        <v>87</v>
      </c>
      <c r="D7910" t="s">
        <v>18</v>
      </c>
      <c r="E7910" t="s">
        <v>29</v>
      </c>
      <c r="F7910" t="s">
        <v>28</v>
      </c>
      <c r="K7910">
        <v>0</v>
      </c>
      <c r="L7910" s="26">
        <v>48579</v>
      </c>
      <c r="M7910">
        <v>9</v>
      </c>
    </row>
    <row r="7911" spans="1:13" x14ac:dyDescent="0.25">
      <c r="A7911" s="21" t="str">
        <f t="shared" si="123"/>
        <v>MOW H3C CAAL_2033</v>
      </c>
      <c r="B7911" t="s">
        <v>130</v>
      </c>
      <c r="C7911" t="s">
        <v>87</v>
      </c>
      <c r="D7911" t="s">
        <v>18</v>
      </c>
      <c r="E7911" t="s">
        <v>29</v>
      </c>
      <c r="F7911" t="s">
        <v>28</v>
      </c>
      <c r="K7911">
        <v>0</v>
      </c>
      <c r="L7911" s="26">
        <v>48944</v>
      </c>
      <c r="M7911">
        <v>10</v>
      </c>
    </row>
    <row r="7912" spans="1:13" x14ac:dyDescent="0.25">
      <c r="A7912" s="21" t="str">
        <f t="shared" si="123"/>
        <v>MOW H3C CAAL_2034</v>
      </c>
      <c r="B7912" t="s">
        <v>130</v>
      </c>
      <c r="C7912" t="s">
        <v>87</v>
      </c>
      <c r="D7912" t="s">
        <v>18</v>
      </c>
      <c r="E7912" t="s">
        <v>29</v>
      </c>
      <c r="F7912" t="s">
        <v>28</v>
      </c>
      <c r="K7912">
        <v>0</v>
      </c>
      <c r="L7912" s="26">
        <v>49309</v>
      </c>
      <c r="M7912">
        <v>11</v>
      </c>
    </row>
    <row r="7913" spans="1:13" x14ac:dyDescent="0.25">
      <c r="A7913" s="21" t="str">
        <f t="shared" si="123"/>
        <v>MOW H3C CAAL_2035</v>
      </c>
      <c r="B7913" t="s">
        <v>130</v>
      </c>
      <c r="C7913" t="s">
        <v>87</v>
      </c>
      <c r="D7913" t="s">
        <v>18</v>
      </c>
      <c r="E7913" t="s">
        <v>29</v>
      </c>
      <c r="F7913" t="s">
        <v>28</v>
      </c>
      <c r="K7913">
        <v>0</v>
      </c>
      <c r="L7913" s="26">
        <v>49674</v>
      </c>
      <c r="M7913">
        <v>12</v>
      </c>
    </row>
    <row r="7914" spans="1:13" x14ac:dyDescent="0.25">
      <c r="A7914" s="21" t="str">
        <f t="shared" si="123"/>
        <v>MOW H3C CAAL_2036</v>
      </c>
      <c r="B7914" t="s">
        <v>130</v>
      </c>
      <c r="C7914" t="s">
        <v>87</v>
      </c>
      <c r="D7914" t="s">
        <v>18</v>
      </c>
      <c r="E7914" t="s">
        <v>29</v>
      </c>
      <c r="F7914" t="s">
        <v>28</v>
      </c>
      <c r="K7914">
        <v>0</v>
      </c>
      <c r="L7914" s="26">
        <v>50040</v>
      </c>
      <c r="M7914">
        <v>13</v>
      </c>
    </row>
    <row r="7915" spans="1:13" x14ac:dyDescent="0.25">
      <c r="A7915" s="21" t="str">
        <f t="shared" si="123"/>
        <v>MOW H3C CAAL_2037</v>
      </c>
      <c r="B7915" t="s">
        <v>130</v>
      </c>
      <c r="C7915" t="s">
        <v>87</v>
      </c>
      <c r="D7915" t="s">
        <v>18</v>
      </c>
      <c r="E7915" t="s">
        <v>29</v>
      </c>
      <c r="F7915" t="s">
        <v>28</v>
      </c>
      <c r="K7915">
        <v>0</v>
      </c>
      <c r="L7915" s="26">
        <v>50405</v>
      </c>
      <c r="M7915">
        <v>14</v>
      </c>
    </row>
    <row r="7916" spans="1:13" x14ac:dyDescent="0.25">
      <c r="A7916" s="21" t="str">
        <f t="shared" si="123"/>
        <v>MOW H3C CAAL_2038</v>
      </c>
      <c r="B7916" t="s">
        <v>130</v>
      </c>
      <c r="C7916" t="s">
        <v>87</v>
      </c>
      <c r="D7916" t="s">
        <v>18</v>
      </c>
      <c r="E7916" t="s">
        <v>29</v>
      </c>
      <c r="F7916" t="s">
        <v>28</v>
      </c>
      <c r="K7916">
        <v>0</v>
      </c>
      <c r="L7916" s="26">
        <v>50770</v>
      </c>
      <c r="M7916">
        <v>15</v>
      </c>
    </row>
    <row r="7917" spans="1:13" x14ac:dyDescent="0.25">
      <c r="A7917" s="21" t="str">
        <f t="shared" si="123"/>
        <v>MOW H3C CAAL_2039</v>
      </c>
      <c r="B7917" t="s">
        <v>130</v>
      </c>
      <c r="C7917" t="s">
        <v>87</v>
      </c>
      <c r="D7917" t="s">
        <v>18</v>
      </c>
      <c r="E7917" t="s">
        <v>29</v>
      </c>
      <c r="F7917" t="s">
        <v>28</v>
      </c>
      <c r="K7917">
        <v>0</v>
      </c>
      <c r="L7917" s="26">
        <v>51135</v>
      </c>
      <c r="M7917">
        <v>16</v>
      </c>
    </row>
    <row r="7918" spans="1:13" x14ac:dyDescent="0.25">
      <c r="A7918" s="21" t="str">
        <f t="shared" si="123"/>
        <v>MOW H3C CAAL_2040</v>
      </c>
      <c r="B7918" t="s">
        <v>130</v>
      </c>
      <c r="C7918" t="s">
        <v>87</v>
      </c>
      <c r="D7918" t="s">
        <v>18</v>
      </c>
      <c r="E7918" t="s">
        <v>29</v>
      </c>
      <c r="F7918" t="s">
        <v>28</v>
      </c>
      <c r="K7918">
        <v>0</v>
      </c>
      <c r="L7918" s="26">
        <v>51501</v>
      </c>
      <c r="M7918">
        <v>17</v>
      </c>
    </row>
    <row r="7919" spans="1:13" x14ac:dyDescent="0.25">
      <c r="A7919" s="21" t="str">
        <f t="shared" si="123"/>
        <v>MOW H3C CAAL_2041</v>
      </c>
      <c r="B7919" t="s">
        <v>130</v>
      </c>
      <c r="C7919" t="s">
        <v>87</v>
      </c>
      <c r="D7919" t="s">
        <v>18</v>
      </c>
      <c r="E7919" t="s">
        <v>29</v>
      </c>
      <c r="F7919" t="s">
        <v>28</v>
      </c>
      <c r="K7919">
        <v>0</v>
      </c>
      <c r="L7919" s="26">
        <v>51866</v>
      </c>
      <c r="M7919">
        <v>18</v>
      </c>
    </row>
    <row r="7920" spans="1:13" x14ac:dyDescent="0.25">
      <c r="A7920" s="21" t="str">
        <f t="shared" si="123"/>
        <v>MOW H3C CAAL_2042</v>
      </c>
      <c r="B7920" t="s">
        <v>130</v>
      </c>
      <c r="C7920" t="s">
        <v>87</v>
      </c>
      <c r="D7920" t="s">
        <v>18</v>
      </c>
      <c r="E7920" t="s">
        <v>29</v>
      </c>
      <c r="F7920" t="s">
        <v>28</v>
      </c>
      <c r="K7920">
        <v>0</v>
      </c>
      <c r="L7920" s="26">
        <v>52231</v>
      </c>
      <c r="M7920">
        <v>19</v>
      </c>
    </row>
    <row r="7921" spans="1:13" x14ac:dyDescent="0.25">
      <c r="A7921" s="21" t="str">
        <f t="shared" si="123"/>
        <v>MOW H3C CAAL_2043</v>
      </c>
      <c r="B7921" t="s">
        <v>130</v>
      </c>
      <c r="C7921" t="s">
        <v>87</v>
      </c>
      <c r="D7921" t="s">
        <v>18</v>
      </c>
      <c r="E7921" t="s">
        <v>29</v>
      </c>
      <c r="F7921" t="s">
        <v>28</v>
      </c>
      <c r="K7921">
        <v>0</v>
      </c>
      <c r="L7921" s="26">
        <v>52596</v>
      </c>
      <c r="M7921">
        <v>20</v>
      </c>
    </row>
    <row r="7922" spans="1:13" x14ac:dyDescent="0.25">
      <c r="A7922" s="21" t="str">
        <f t="shared" si="123"/>
        <v>MOW H3C CAAL_2024</v>
      </c>
      <c r="B7922" t="s">
        <v>130</v>
      </c>
      <c r="C7922" t="s">
        <v>87</v>
      </c>
      <c r="D7922" t="s">
        <v>18</v>
      </c>
      <c r="E7922" t="s">
        <v>29</v>
      </c>
      <c r="F7922" t="s">
        <v>31</v>
      </c>
      <c r="K7922">
        <v>0</v>
      </c>
      <c r="L7922" s="26">
        <v>45657</v>
      </c>
      <c r="M7922">
        <v>1</v>
      </c>
    </row>
    <row r="7923" spans="1:13" x14ac:dyDescent="0.25">
      <c r="A7923" s="21" t="str">
        <f t="shared" si="123"/>
        <v>MOW H3C CAAL_2025</v>
      </c>
      <c r="B7923" t="s">
        <v>130</v>
      </c>
      <c r="C7923" t="s">
        <v>87</v>
      </c>
      <c r="D7923" t="s">
        <v>18</v>
      </c>
      <c r="E7923" t="s">
        <v>29</v>
      </c>
      <c r="F7923" t="s">
        <v>31</v>
      </c>
      <c r="K7923">
        <v>0</v>
      </c>
      <c r="L7923" s="26">
        <v>46022</v>
      </c>
      <c r="M7923">
        <v>2</v>
      </c>
    </row>
    <row r="7924" spans="1:13" x14ac:dyDescent="0.25">
      <c r="A7924" s="21" t="str">
        <f t="shared" si="123"/>
        <v>MOW H3C CAAL_2026</v>
      </c>
      <c r="B7924" t="s">
        <v>130</v>
      </c>
      <c r="C7924" t="s">
        <v>87</v>
      </c>
      <c r="D7924" t="s">
        <v>18</v>
      </c>
      <c r="E7924" t="s">
        <v>29</v>
      </c>
      <c r="F7924" t="s">
        <v>31</v>
      </c>
      <c r="K7924">
        <v>0</v>
      </c>
      <c r="L7924" s="26">
        <v>46387</v>
      </c>
      <c r="M7924">
        <v>3</v>
      </c>
    </row>
    <row r="7925" spans="1:13" x14ac:dyDescent="0.25">
      <c r="A7925" s="21" t="str">
        <f t="shared" si="123"/>
        <v>MOW H3C CAAL_2027</v>
      </c>
      <c r="B7925" t="s">
        <v>130</v>
      </c>
      <c r="C7925" t="s">
        <v>87</v>
      </c>
      <c r="D7925" t="s">
        <v>18</v>
      </c>
      <c r="E7925" t="s">
        <v>29</v>
      </c>
      <c r="F7925" t="s">
        <v>31</v>
      </c>
      <c r="K7925">
        <v>0</v>
      </c>
      <c r="L7925" s="26">
        <v>46752</v>
      </c>
      <c r="M7925">
        <v>4</v>
      </c>
    </row>
    <row r="7926" spans="1:13" x14ac:dyDescent="0.25">
      <c r="A7926" s="21" t="str">
        <f t="shared" si="123"/>
        <v>MOW H3C CAAL_2028</v>
      </c>
      <c r="B7926" t="s">
        <v>130</v>
      </c>
      <c r="C7926" t="s">
        <v>87</v>
      </c>
      <c r="D7926" t="s">
        <v>18</v>
      </c>
      <c r="E7926" t="s">
        <v>29</v>
      </c>
      <c r="F7926" t="s">
        <v>31</v>
      </c>
      <c r="K7926">
        <v>0</v>
      </c>
      <c r="L7926" s="26">
        <v>47118</v>
      </c>
      <c r="M7926">
        <v>5</v>
      </c>
    </row>
    <row r="7927" spans="1:13" x14ac:dyDescent="0.25">
      <c r="A7927" s="21" t="str">
        <f t="shared" si="123"/>
        <v>MOW H3C CAAL_2029</v>
      </c>
      <c r="B7927" t="s">
        <v>130</v>
      </c>
      <c r="C7927" t="s">
        <v>87</v>
      </c>
      <c r="D7927" t="s">
        <v>18</v>
      </c>
      <c r="E7927" t="s">
        <v>29</v>
      </c>
      <c r="F7927" t="s">
        <v>31</v>
      </c>
      <c r="K7927">
        <v>0</v>
      </c>
      <c r="L7927" s="26">
        <v>47483</v>
      </c>
      <c r="M7927">
        <v>6</v>
      </c>
    </row>
    <row r="7928" spans="1:13" x14ac:dyDescent="0.25">
      <c r="A7928" s="21" t="str">
        <f t="shared" si="123"/>
        <v>MOW H3C CAAL_2030</v>
      </c>
      <c r="B7928" t="s">
        <v>130</v>
      </c>
      <c r="C7928" t="s">
        <v>87</v>
      </c>
      <c r="D7928" t="s">
        <v>18</v>
      </c>
      <c r="E7928" t="s">
        <v>29</v>
      </c>
      <c r="F7928" t="s">
        <v>31</v>
      </c>
      <c r="K7928">
        <v>0</v>
      </c>
      <c r="L7928" s="26">
        <v>47848</v>
      </c>
      <c r="M7928">
        <v>7</v>
      </c>
    </row>
    <row r="7929" spans="1:13" x14ac:dyDescent="0.25">
      <c r="A7929" s="21" t="str">
        <f t="shared" si="123"/>
        <v>MOW H3C CAAL_2031</v>
      </c>
      <c r="B7929" t="s">
        <v>130</v>
      </c>
      <c r="C7929" t="s">
        <v>87</v>
      </c>
      <c r="D7929" t="s">
        <v>18</v>
      </c>
      <c r="E7929" t="s">
        <v>29</v>
      </c>
      <c r="F7929" t="s">
        <v>31</v>
      </c>
      <c r="K7929">
        <v>0</v>
      </c>
      <c r="L7929" s="26">
        <v>48213</v>
      </c>
      <c r="M7929">
        <v>8</v>
      </c>
    </row>
    <row r="7930" spans="1:13" x14ac:dyDescent="0.25">
      <c r="A7930" s="21" t="str">
        <f t="shared" si="123"/>
        <v>MOW H3C CAAL_2032</v>
      </c>
      <c r="B7930" t="s">
        <v>130</v>
      </c>
      <c r="C7930" t="s">
        <v>87</v>
      </c>
      <c r="D7930" t="s">
        <v>18</v>
      </c>
      <c r="E7930" t="s">
        <v>29</v>
      </c>
      <c r="F7930" t="s">
        <v>31</v>
      </c>
      <c r="K7930">
        <v>0</v>
      </c>
      <c r="L7930" s="26">
        <v>48579</v>
      </c>
      <c r="M7930">
        <v>9</v>
      </c>
    </row>
    <row r="7931" spans="1:13" x14ac:dyDescent="0.25">
      <c r="A7931" s="21" t="str">
        <f t="shared" si="123"/>
        <v>MOW H3C CAAL_2033</v>
      </c>
      <c r="B7931" t="s">
        <v>130</v>
      </c>
      <c r="C7931" t="s">
        <v>87</v>
      </c>
      <c r="D7931" t="s">
        <v>18</v>
      </c>
      <c r="E7931" t="s">
        <v>29</v>
      </c>
      <c r="F7931" t="s">
        <v>31</v>
      </c>
      <c r="K7931">
        <v>0</v>
      </c>
      <c r="L7931" s="26">
        <v>48944</v>
      </c>
      <c r="M7931">
        <v>10</v>
      </c>
    </row>
    <row r="7932" spans="1:13" x14ac:dyDescent="0.25">
      <c r="A7932" s="21" t="str">
        <f t="shared" si="123"/>
        <v>MOW H3C CAAL_2034</v>
      </c>
      <c r="B7932" t="s">
        <v>130</v>
      </c>
      <c r="C7932" t="s">
        <v>87</v>
      </c>
      <c r="D7932" t="s">
        <v>18</v>
      </c>
      <c r="E7932" t="s">
        <v>29</v>
      </c>
      <c r="F7932" t="s">
        <v>31</v>
      </c>
      <c r="K7932">
        <v>0</v>
      </c>
      <c r="L7932" s="26">
        <v>49309</v>
      </c>
      <c r="M7932">
        <v>11</v>
      </c>
    </row>
    <row r="7933" spans="1:13" x14ac:dyDescent="0.25">
      <c r="A7933" s="21" t="str">
        <f t="shared" si="123"/>
        <v>MOW H3C CAAL_2035</v>
      </c>
      <c r="B7933" t="s">
        <v>130</v>
      </c>
      <c r="C7933" t="s">
        <v>87</v>
      </c>
      <c r="D7933" t="s">
        <v>18</v>
      </c>
      <c r="E7933" t="s">
        <v>29</v>
      </c>
      <c r="F7933" t="s">
        <v>31</v>
      </c>
      <c r="K7933">
        <v>0</v>
      </c>
      <c r="L7933" s="26">
        <v>49674</v>
      </c>
      <c r="M7933">
        <v>12</v>
      </c>
    </row>
    <row r="7934" spans="1:13" x14ac:dyDescent="0.25">
      <c r="A7934" s="21" t="str">
        <f t="shared" si="123"/>
        <v>MOW H3C CAAL_2036</v>
      </c>
      <c r="B7934" t="s">
        <v>130</v>
      </c>
      <c r="C7934" t="s">
        <v>87</v>
      </c>
      <c r="D7934" t="s">
        <v>18</v>
      </c>
      <c r="E7934" t="s">
        <v>29</v>
      </c>
      <c r="F7934" t="s">
        <v>31</v>
      </c>
      <c r="K7934">
        <v>0</v>
      </c>
      <c r="L7934" s="26">
        <v>50040</v>
      </c>
      <c r="M7934">
        <v>13</v>
      </c>
    </row>
    <row r="7935" spans="1:13" x14ac:dyDescent="0.25">
      <c r="A7935" s="21" t="str">
        <f t="shared" si="123"/>
        <v>MOW H3C CAAL_2037</v>
      </c>
      <c r="B7935" t="s">
        <v>130</v>
      </c>
      <c r="C7935" t="s">
        <v>87</v>
      </c>
      <c r="D7935" t="s">
        <v>18</v>
      </c>
      <c r="E7935" t="s">
        <v>29</v>
      </c>
      <c r="F7935" t="s">
        <v>31</v>
      </c>
      <c r="K7935">
        <v>0</v>
      </c>
      <c r="L7935" s="26">
        <v>50405</v>
      </c>
      <c r="M7935">
        <v>14</v>
      </c>
    </row>
    <row r="7936" spans="1:13" x14ac:dyDescent="0.25">
      <c r="A7936" s="21" t="str">
        <f t="shared" si="123"/>
        <v>MOW H3C CAAL_2038</v>
      </c>
      <c r="B7936" t="s">
        <v>130</v>
      </c>
      <c r="C7936" t="s">
        <v>87</v>
      </c>
      <c r="D7936" t="s">
        <v>18</v>
      </c>
      <c r="E7936" t="s">
        <v>29</v>
      </c>
      <c r="F7936" t="s">
        <v>31</v>
      </c>
      <c r="K7936">
        <v>0</v>
      </c>
      <c r="L7936" s="26">
        <v>50770</v>
      </c>
      <c r="M7936">
        <v>15</v>
      </c>
    </row>
    <row r="7937" spans="1:14" x14ac:dyDescent="0.25">
      <c r="A7937" s="21" t="str">
        <f t="shared" si="123"/>
        <v>MOW H3C CAAL_2039</v>
      </c>
      <c r="B7937" t="s">
        <v>130</v>
      </c>
      <c r="C7937" t="s">
        <v>87</v>
      </c>
      <c r="D7937" t="s">
        <v>18</v>
      </c>
      <c r="E7937" t="s">
        <v>29</v>
      </c>
      <c r="F7937" t="s">
        <v>31</v>
      </c>
      <c r="K7937">
        <v>1396.894287109375</v>
      </c>
      <c r="L7937" s="26">
        <v>51135</v>
      </c>
      <c r="M7937">
        <v>16</v>
      </c>
    </row>
    <row r="7938" spans="1:14" x14ac:dyDescent="0.25">
      <c r="A7938" s="21" t="str">
        <f t="shared" ref="A7938:A8001" si="124">B7938&amp;" "&amp;D7938&amp;" "&amp;C7938&amp;"_"&amp;YEAR(L7938)</f>
        <v>MOW H3C CAAL_2040</v>
      </c>
      <c r="B7938" t="s">
        <v>130</v>
      </c>
      <c r="C7938" t="s">
        <v>87</v>
      </c>
      <c r="D7938" t="s">
        <v>18</v>
      </c>
      <c r="E7938" t="s">
        <v>29</v>
      </c>
      <c r="F7938" t="s">
        <v>31</v>
      </c>
      <c r="K7938">
        <v>0</v>
      </c>
      <c r="L7938" s="26">
        <v>51501</v>
      </c>
      <c r="M7938">
        <v>17</v>
      </c>
    </row>
    <row r="7939" spans="1:14" x14ac:dyDescent="0.25">
      <c r="A7939" s="21" t="str">
        <f t="shared" si="124"/>
        <v>MOW H3C CAAL_2041</v>
      </c>
      <c r="B7939" t="s">
        <v>130</v>
      </c>
      <c r="C7939" t="s">
        <v>87</v>
      </c>
      <c r="D7939" t="s">
        <v>18</v>
      </c>
      <c r="E7939" t="s">
        <v>29</v>
      </c>
      <c r="F7939" t="s">
        <v>31</v>
      </c>
      <c r="K7939">
        <v>0</v>
      </c>
      <c r="L7939" s="26">
        <v>51866</v>
      </c>
      <c r="M7939">
        <v>18</v>
      </c>
    </row>
    <row r="7940" spans="1:14" x14ac:dyDescent="0.25">
      <c r="A7940" s="21" t="str">
        <f t="shared" si="124"/>
        <v>MOW H3C CAAL_2042</v>
      </c>
      <c r="B7940" t="s">
        <v>130</v>
      </c>
      <c r="C7940" t="s">
        <v>87</v>
      </c>
      <c r="D7940" t="s">
        <v>18</v>
      </c>
      <c r="E7940" t="s">
        <v>29</v>
      </c>
      <c r="F7940" t="s">
        <v>31</v>
      </c>
      <c r="K7940">
        <v>0</v>
      </c>
      <c r="L7940" s="26">
        <v>52231</v>
      </c>
      <c r="M7940">
        <v>19</v>
      </c>
    </row>
    <row r="7941" spans="1:14" x14ac:dyDescent="0.25">
      <c r="A7941" s="21" t="str">
        <f t="shared" si="124"/>
        <v>MOW H3C CAAL_2043</v>
      </c>
      <c r="B7941" t="s">
        <v>130</v>
      </c>
      <c r="C7941" t="s">
        <v>87</v>
      </c>
      <c r="D7941" t="s">
        <v>18</v>
      </c>
      <c r="E7941" t="s">
        <v>29</v>
      </c>
      <c r="F7941" t="s">
        <v>31</v>
      </c>
      <c r="K7941">
        <v>0</v>
      </c>
      <c r="L7941" s="26">
        <v>52596</v>
      </c>
      <c r="M7941">
        <v>20</v>
      </c>
    </row>
    <row r="7942" spans="1:14" x14ac:dyDescent="0.25">
      <c r="A7942" s="21" t="str">
        <f t="shared" si="124"/>
        <v>MOW H3C CAAL_2024</v>
      </c>
      <c r="B7942" t="s">
        <v>130</v>
      </c>
      <c r="C7942" t="s">
        <v>87</v>
      </c>
      <c r="D7942" t="s">
        <v>18</v>
      </c>
      <c r="E7942" t="s">
        <v>5</v>
      </c>
      <c r="F7942" t="s">
        <v>4</v>
      </c>
      <c r="G7942">
        <v>0</v>
      </c>
      <c r="H7942">
        <v>0</v>
      </c>
      <c r="I7942">
        <v>0</v>
      </c>
      <c r="J7942">
        <v>0</v>
      </c>
      <c r="L7942" s="26">
        <v>45657</v>
      </c>
      <c r="M7942">
        <v>1</v>
      </c>
      <c r="N7942">
        <v>0</v>
      </c>
    </row>
    <row r="7943" spans="1:14" x14ac:dyDescent="0.25">
      <c r="A7943" s="21" t="str">
        <f t="shared" si="124"/>
        <v>MOW H3C CAAL_2025</v>
      </c>
      <c r="B7943" t="s">
        <v>130</v>
      </c>
      <c r="C7943" t="s">
        <v>87</v>
      </c>
      <c r="D7943" t="s">
        <v>18</v>
      </c>
      <c r="E7943" t="s">
        <v>5</v>
      </c>
      <c r="F7943" t="s">
        <v>4</v>
      </c>
      <c r="G7943">
        <v>0</v>
      </c>
      <c r="H7943">
        <v>0</v>
      </c>
      <c r="I7943">
        <v>0</v>
      </c>
      <c r="J7943">
        <v>0</v>
      </c>
      <c r="L7943" s="26">
        <v>46022</v>
      </c>
      <c r="M7943">
        <v>2</v>
      </c>
      <c r="N7943">
        <v>0</v>
      </c>
    </row>
    <row r="7944" spans="1:14" x14ac:dyDescent="0.25">
      <c r="A7944" s="21" t="str">
        <f t="shared" si="124"/>
        <v>MOW H3C CAAL_2026</v>
      </c>
      <c r="B7944" t="s">
        <v>130</v>
      </c>
      <c r="C7944" t="s">
        <v>87</v>
      </c>
      <c r="D7944" t="s">
        <v>18</v>
      </c>
      <c r="E7944" t="s">
        <v>5</v>
      </c>
      <c r="F7944" t="s">
        <v>4</v>
      </c>
      <c r="G7944">
        <v>0</v>
      </c>
      <c r="H7944">
        <v>6459.53857421875</v>
      </c>
      <c r="I7944">
        <v>-58936.15234375</v>
      </c>
      <c r="J7944">
        <v>0</v>
      </c>
      <c r="L7944" s="26">
        <v>46387</v>
      </c>
      <c r="M7944">
        <v>3</v>
      </c>
      <c r="N7944">
        <v>0</v>
      </c>
    </row>
    <row r="7945" spans="1:14" x14ac:dyDescent="0.25">
      <c r="A7945" s="21" t="str">
        <f t="shared" si="124"/>
        <v>MOW H3C CAAL_2027</v>
      </c>
      <c r="B7945" t="s">
        <v>130</v>
      </c>
      <c r="C7945" t="s">
        <v>87</v>
      </c>
      <c r="D7945" t="s">
        <v>18</v>
      </c>
      <c r="E7945" t="s">
        <v>5</v>
      </c>
      <c r="F7945" t="s">
        <v>4</v>
      </c>
      <c r="G7945">
        <v>0</v>
      </c>
      <c r="H7945">
        <v>5203.40380859375</v>
      </c>
      <c r="I7945">
        <v>41361.3984375</v>
      </c>
      <c r="J7945">
        <v>0</v>
      </c>
      <c r="L7945" s="26">
        <v>46752</v>
      </c>
      <c r="M7945">
        <v>4</v>
      </c>
      <c r="N7945">
        <v>0</v>
      </c>
    </row>
    <row r="7946" spans="1:14" x14ac:dyDescent="0.25">
      <c r="A7946" s="21" t="str">
        <f t="shared" si="124"/>
        <v>MOW H3C CAAL_2028</v>
      </c>
      <c r="B7946" t="s">
        <v>130</v>
      </c>
      <c r="C7946" t="s">
        <v>87</v>
      </c>
      <c r="D7946" t="s">
        <v>18</v>
      </c>
      <c r="E7946" t="s">
        <v>5</v>
      </c>
      <c r="F7946" t="s">
        <v>4</v>
      </c>
      <c r="G7946">
        <v>0</v>
      </c>
      <c r="H7946">
        <v>19038.42578125</v>
      </c>
      <c r="I7946">
        <v>97556.4140625</v>
      </c>
      <c r="J7946">
        <v>0</v>
      </c>
      <c r="L7946" s="26">
        <v>47118</v>
      </c>
      <c r="M7946">
        <v>5</v>
      </c>
      <c r="N7946">
        <v>-25649.771484375</v>
      </c>
    </row>
    <row r="7947" spans="1:14" x14ac:dyDescent="0.25">
      <c r="A7947" s="21" t="str">
        <f t="shared" si="124"/>
        <v>MOW H3C CAAL_2029</v>
      </c>
      <c r="B7947" t="s">
        <v>130</v>
      </c>
      <c r="C7947" t="s">
        <v>87</v>
      </c>
      <c r="D7947" t="s">
        <v>18</v>
      </c>
      <c r="E7947" t="s">
        <v>5</v>
      </c>
      <c r="F7947" t="s">
        <v>4</v>
      </c>
      <c r="G7947">
        <v>0</v>
      </c>
      <c r="H7947">
        <v>30830.669921875</v>
      </c>
      <c r="I7947">
        <v>-100756.7890625</v>
      </c>
      <c r="J7947">
        <v>0</v>
      </c>
      <c r="L7947" s="26">
        <v>47483</v>
      </c>
      <c r="M7947">
        <v>6</v>
      </c>
      <c r="N7947">
        <v>-26250.49609375</v>
      </c>
    </row>
    <row r="7948" spans="1:14" x14ac:dyDescent="0.25">
      <c r="A7948" s="21" t="str">
        <f t="shared" si="124"/>
        <v>MOW H3C CAAL_2030</v>
      </c>
      <c r="B7948" t="s">
        <v>130</v>
      </c>
      <c r="C7948" t="s">
        <v>87</v>
      </c>
      <c r="D7948" t="s">
        <v>18</v>
      </c>
      <c r="E7948" t="s">
        <v>5</v>
      </c>
      <c r="F7948" t="s">
        <v>4</v>
      </c>
      <c r="G7948">
        <v>0</v>
      </c>
      <c r="H7948">
        <v>56689.10546875</v>
      </c>
      <c r="I7948">
        <v>-164263.5</v>
      </c>
      <c r="J7948">
        <v>0</v>
      </c>
      <c r="L7948" s="26">
        <v>47848</v>
      </c>
      <c r="M7948">
        <v>7</v>
      </c>
      <c r="N7948">
        <v>-54126.0546875</v>
      </c>
    </row>
    <row r="7949" spans="1:14" x14ac:dyDescent="0.25">
      <c r="A7949" s="21" t="str">
        <f t="shared" si="124"/>
        <v>MOW H3C CAAL_2031</v>
      </c>
      <c r="B7949" t="s">
        <v>130</v>
      </c>
      <c r="C7949" t="s">
        <v>87</v>
      </c>
      <c r="D7949" t="s">
        <v>18</v>
      </c>
      <c r="E7949" t="s">
        <v>5</v>
      </c>
      <c r="F7949" t="s">
        <v>4</v>
      </c>
      <c r="G7949">
        <v>0</v>
      </c>
      <c r="H7949">
        <v>73889.0625</v>
      </c>
      <c r="I7949">
        <v>501127.21875</v>
      </c>
      <c r="J7949">
        <v>0</v>
      </c>
      <c r="L7949" s="26">
        <v>48213</v>
      </c>
      <c r="M7949">
        <v>8</v>
      </c>
      <c r="N7949">
        <v>-111047.1328125</v>
      </c>
    </row>
    <row r="7950" spans="1:14" x14ac:dyDescent="0.25">
      <c r="A7950" s="21" t="str">
        <f t="shared" si="124"/>
        <v>MOW H3C CAAL_2032</v>
      </c>
      <c r="B7950" t="s">
        <v>130</v>
      </c>
      <c r="C7950" t="s">
        <v>87</v>
      </c>
      <c r="D7950" t="s">
        <v>18</v>
      </c>
      <c r="E7950" t="s">
        <v>5</v>
      </c>
      <c r="F7950" t="s">
        <v>4</v>
      </c>
      <c r="G7950">
        <v>0</v>
      </c>
      <c r="H7950">
        <v>68900.375</v>
      </c>
      <c r="I7950">
        <v>376893.09375</v>
      </c>
      <c r="J7950">
        <v>0</v>
      </c>
      <c r="L7950" s="26">
        <v>48579</v>
      </c>
      <c r="M7950">
        <v>9</v>
      </c>
      <c r="N7950">
        <v>-113579.3515625</v>
      </c>
    </row>
    <row r="7951" spans="1:14" x14ac:dyDescent="0.25">
      <c r="A7951" s="21" t="str">
        <f t="shared" si="124"/>
        <v>MOW H3C CAAL_2033</v>
      </c>
      <c r="B7951" t="s">
        <v>130</v>
      </c>
      <c r="C7951" t="s">
        <v>87</v>
      </c>
      <c r="D7951" t="s">
        <v>18</v>
      </c>
      <c r="E7951" t="s">
        <v>5</v>
      </c>
      <c r="F7951" t="s">
        <v>4</v>
      </c>
      <c r="G7951">
        <v>0</v>
      </c>
      <c r="H7951">
        <v>218732.15625</v>
      </c>
      <c r="I7951">
        <v>635072</v>
      </c>
      <c r="J7951">
        <v>0</v>
      </c>
      <c r="L7951" s="26">
        <v>48944</v>
      </c>
      <c r="M7951">
        <v>10</v>
      </c>
      <c r="N7951">
        <v>-356598.03125</v>
      </c>
    </row>
    <row r="7952" spans="1:14" x14ac:dyDescent="0.25">
      <c r="A7952" s="21" t="str">
        <f t="shared" si="124"/>
        <v>MOW H3C CAAL_2034</v>
      </c>
      <c r="B7952" t="s">
        <v>130</v>
      </c>
      <c r="C7952" t="s">
        <v>87</v>
      </c>
      <c r="D7952" t="s">
        <v>18</v>
      </c>
      <c r="E7952" t="s">
        <v>5</v>
      </c>
      <c r="F7952" t="s">
        <v>4</v>
      </c>
      <c r="G7952">
        <v>0</v>
      </c>
      <c r="H7952">
        <v>194942.484375</v>
      </c>
      <c r="I7952">
        <v>1170094.25</v>
      </c>
      <c r="J7952">
        <v>0</v>
      </c>
      <c r="L7952" s="26">
        <v>49309</v>
      </c>
      <c r="M7952">
        <v>11</v>
      </c>
      <c r="N7952">
        <v>-366304.21875</v>
      </c>
    </row>
    <row r="7953" spans="1:14" x14ac:dyDescent="0.25">
      <c r="A7953" s="21" t="str">
        <f t="shared" si="124"/>
        <v>MOW H3C CAAL_2035</v>
      </c>
      <c r="B7953" t="s">
        <v>130</v>
      </c>
      <c r="C7953" t="s">
        <v>87</v>
      </c>
      <c r="D7953" t="s">
        <v>18</v>
      </c>
      <c r="E7953" t="s">
        <v>5</v>
      </c>
      <c r="F7953" t="s">
        <v>4</v>
      </c>
      <c r="G7953">
        <v>0</v>
      </c>
      <c r="H7953">
        <v>174240.625</v>
      </c>
      <c r="I7953">
        <v>1111000.75</v>
      </c>
      <c r="J7953">
        <v>0</v>
      </c>
      <c r="L7953" s="26">
        <v>49674</v>
      </c>
      <c r="M7953">
        <v>12</v>
      </c>
      <c r="N7953">
        <v>-375175.40625</v>
      </c>
    </row>
    <row r="7954" spans="1:14" x14ac:dyDescent="0.25">
      <c r="A7954" s="21" t="str">
        <f t="shared" si="124"/>
        <v>MOW H3C CAAL_2036</v>
      </c>
      <c r="B7954" t="s">
        <v>130</v>
      </c>
      <c r="C7954" t="s">
        <v>87</v>
      </c>
      <c r="D7954" t="s">
        <v>18</v>
      </c>
      <c r="E7954" t="s">
        <v>5</v>
      </c>
      <c r="F7954" t="s">
        <v>4</v>
      </c>
      <c r="G7954">
        <v>0</v>
      </c>
      <c r="H7954">
        <v>151545.3125</v>
      </c>
      <c r="I7954">
        <v>1068538</v>
      </c>
      <c r="J7954">
        <v>0</v>
      </c>
      <c r="L7954" s="26">
        <v>50040</v>
      </c>
      <c r="M7954">
        <v>13</v>
      </c>
      <c r="N7954">
        <v>-396219.5625</v>
      </c>
    </row>
    <row r="7955" spans="1:14" x14ac:dyDescent="0.25">
      <c r="A7955" s="21" t="str">
        <f t="shared" si="124"/>
        <v>MOW H3C CAAL_2037</v>
      </c>
      <c r="B7955" t="s">
        <v>130</v>
      </c>
      <c r="C7955" t="s">
        <v>87</v>
      </c>
      <c r="D7955" t="s">
        <v>18</v>
      </c>
      <c r="E7955" t="s">
        <v>5</v>
      </c>
      <c r="F7955" t="s">
        <v>4</v>
      </c>
      <c r="G7955">
        <v>0</v>
      </c>
      <c r="H7955">
        <v>127403.2890625</v>
      </c>
      <c r="I7955">
        <v>1029337.0625</v>
      </c>
      <c r="J7955">
        <v>0</v>
      </c>
      <c r="L7955" s="26">
        <v>50405</v>
      </c>
      <c r="M7955">
        <v>14</v>
      </c>
      <c r="N7955">
        <v>-411091.90625</v>
      </c>
    </row>
    <row r="7956" spans="1:14" x14ac:dyDescent="0.25">
      <c r="A7956" s="21" t="str">
        <f t="shared" si="124"/>
        <v>MOW H3C CAAL_2038</v>
      </c>
      <c r="B7956" t="s">
        <v>130</v>
      </c>
      <c r="C7956" t="s">
        <v>87</v>
      </c>
      <c r="D7956" t="s">
        <v>18</v>
      </c>
      <c r="E7956" t="s">
        <v>5</v>
      </c>
      <c r="F7956" t="s">
        <v>4</v>
      </c>
      <c r="G7956">
        <v>0</v>
      </c>
      <c r="H7956">
        <v>97990.9296875</v>
      </c>
      <c r="I7956">
        <v>994238.375</v>
      </c>
      <c r="J7956">
        <v>0</v>
      </c>
      <c r="L7956" s="26">
        <v>50770</v>
      </c>
      <c r="M7956">
        <v>15</v>
      </c>
      <c r="N7956">
        <v>-392560.28125</v>
      </c>
    </row>
    <row r="7957" spans="1:14" x14ac:dyDescent="0.25">
      <c r="A7957" s="21" t="str">
        <f t="shared" si="124"/>
        <v>MOW H3C CAAL_2039</v>
      </c>
      <c r="B7957" t="s">
        <v>130</v>
      </c>
      <c r="C7957" t="s">
        <v>87</v>
      </c>
      <c r="D7957" t="s">
        <v>18</v>
      </c>
      <c r="E7957" t="s">
        <v>5</v>
      </c>
      <c r="F7957" t="s">
        <v>4</v>
      </c>
      <c r="G7957">
        <v>0</v>
      </c>
      <c r="H7957">
        <v>135404.90625</v>
      </c>
      <c r="I7957">
        <v>1343980.625</v>
      </c>
      <c r="J7957">
        <v>0</v>
      </c>
      <c r="L7957" s="26">
        <v>51135</v>
      </c>
      <c r="M7957">
        <v>16</v>
      </c>
      <c r="N7957">
        <v>-400456.625</v>
      </c>
    </row>
    <row r="7958" spans="1:14" x14ac:dyDescent="0.25">
      <c r="A7958" s="21" t="str">
        <f t="shared" si="124"/>
        <v>MOW H3C CAAL_2040</v>
      </c>
      <c r="B7958" t="s">
        <v>130</v>
      </c>
      <c r="C7958" t="s">
        <v>87</v>
      </c>
      <c r="D7958" t="s">
        <v>18</v>
      </c>
      <c r="E7958" t="s">
        <v>5</v>
      </c>
      <c r="F7958" t="s">
        <v>4</v>
      </c>
      <c r="G7958">
        <v>0</v>
      </c>
      <c r="H7958">
        <v>106379.5546875</v>
      </c>
      <c r="I7958">
        <v>1497838.875</v>
      </c>
      <c r="J7958">
        <v>0</v>
      </c>
      <c r="L7958" s="26">
        <v>51501</v>
      </c>
      <c r="M7958">
        <v>17</v>
      </c>
      <c r="N7958">
        <v>-379291.875</v>
      </c>
    </row>
    <row r="7959" spans="1:14" x14ac:dyDescent="0.25">
      <c r="A7959" s="21" t="str">
        <f t="shared" si="124"/>
        <v>MOW H3C CAAL_2041</v>
      </c>
      <c r="B7959" t="s">
        <v>130</v>
      </c>
      <c r="C7959" t="s">
        <v>87</v>
      </c>
      <c r="D7959" t="s">
        <v>18</v>
      </c>
      <c r="E7959" t="s">
        <v>5</v>
      </c>
      <c r="F7959" t="s">
        <v>4</v>
      </c>
      <c r="G7959">
        <v>0</v>
      </c>
      <c r="H7959">
        <v>86088.578125</v>
      </c>
      <c r="I7959">
        <v>1775469</v>
      </c>
      <c r="J7959">
        <v>0</v>
      </c>
      <c r="L7959" s="26">
        <v>51866</v>
      </c>
      <c r="M7959">
        <v>18</v>
      </c>
      <c r="N7959">
        <v>-319581.3125</v>
      </c>
    </row>
    <row r="7960" spans="1:14" x14ac:dyDescent="0.25">
      <c r="A7960" s="21" t="str">
        <f t="shared" si="124"/>
        <v>MOW H3C CAAL_2042</v>
      </c>
      <c r="B7960" t="s">
        <v>130</v>
      </c>
      <c r="C7960" t="s">
        <v>87</v>
      </c>
      <c r="D7960" t="s">
        <v>18</v>
      </c>
      <c r="E7960" t="s">
        <v>5</v>
      </c>
      <c r="F7960" t="s">
        <v>4</v>
      </c>
      <c r="G7960">
        <v>0</v>
      </c>
      <c r="H7960">
        <v>74818.78125</v>
      </c>
      <c r="I7960">
        <v>2287750.75</v>
      </c>
      <c r="J7960">
        <v>0</v>
      </c>
      <c r="L7960" s="26">
        <v>52231</v>
      </c>
      <c r="M7960">
        <v>19</v>
      </c>
      <c r="N7960">
        <v>-327832.78125</v>
      </c>
    </row>
    <row r="7961" spans="1:14" x14ac:dyDescent="0.25">
      <c r="A7961" s="21" t="str">
        <f t="shared" si="124"/>
        <v>MOW H3C CAAL_2043</v>
      </c>
      <c r="B7961" t="s">
        <v>130</v>
      </c>
      <c r="C7961" t="s">
        <v>87</v>
      </c>
      <c r="D7961" t="s">
        <v>18</v>
      </c>
      <c r="E7961" t="s">
        <v>5</v>
      </c>
      <c r="F7961" t="s">
        <v>4</v>
      </c>
      <c r="G7961">
        <v>0</v>
      </c>
      <c r="H7961">
        <v>57545.16015625</v>
      </c>
      <c r="I7961">
        <v>2198453.75</v>
      </c>
      <c r="J7961">
        <v>0</v>
      </c>
      <c r="L7961" s="26">
        <v>52596</v>
      </c>
      <c r="M7961">
        <v>20</v>
      </c>
      <c r="N7961">
        <v>0</v>
      </c>
    </row>
    <row r="7962" spans="1:14" x14ac:dyDescent="0.25">
      <c r="A7962" s="21" t="str">
        <f t="shared" si="124"/>
        <v>MOW H3C CAAL_2024</v>
      </c>
      <c r="B7962" t="s">
        <v>130</v>
      </c>
      <c r="C7962" t="s">
        <v>87</v>
      </c>
      <c r="D7962" t="s">
        <v>18</v>
      </c>
      <c r="E7962" t="s">
        <v>5</v>
      </c>
      <c r="F7962" t="s">
        <v>32</v>
      </c>
      <c r="G7962">
        <v>235794.65625</v>
      </c>
      <c r="H7962">
        <v>97067.3671875</v>
      </c>
      <c r="I7962">
        <v>11934.92578125</v>
      </c>
      <c r="J7962">
        <v>0</v>
      </c>
      <c r="L7962" s="26">
        <v>45657</v>
      </c>
      <c r="M7962">
        <v>1</v>
      </c>
      <c r="N7962">
        <v>103506.390625</v>
      </c>
    </row>
    <row r="7963" spans="1:14" x14ac:dyDescent="0.25">
      <c r="A7963" s="21" t="str">
        <f t="shared" si="124"/>
        <v>MOW H3C CAAL_2025</v>
      </c>
      <c r="B7963" t="s">
        <v>130</v>
      </c>
      <c r="C7963" t="s">
        <v>87</v>
      </c>
      <c r="D7963" t="s">
        <v>18</v>
      </c>
      <c r="E7963" t="s">
        <v>5</v>
      </c>
      <c r="F7963" t="s">
        <v>32</v>
      </c>
      <c r="G7963">
        <v>271926.4375</v>
      </c>
      <c r="H7963">
        <v>108410.4296875</v>
      </c>
      <c r="I7963">
        <v>37511.06640625</v>
      </c>
      <c r="J7963">
        <v>0</v>
      </c>
      <c r="L7963" s="26">
        <v>46022</v>
      </c>
      <c r="M7963">
        <v>2</v>
      </c>
      <c r="N7963">
        <v>101912.1875</v>
      </c>
    </row>
    <row r="7964" spans="1:14" x14ac:dyDescent="0.25">
      <c r="A7964" s="21" t="str">
        <f t="shared" si="124"/>
        <v>MOW H3C CAAL_2026</v>
      </c>
      <c r="B7964" t="s">
        <v>130</v>
      </c>
      <c r="C7964" t="s">
        <v>87</v>
      </c>
      <c r="D7964" t="s">
        <v>18</v>
      </c>
      <c r="E7964" t="s">
        <v>5</v>
      </c>
      <c r="F7964" t="s">
        <v>32</v>
      </c>
      <c r="G7964">
        <v>309101.40625</v>
      </c>
      <c r="H7964">
        <v>126840.546875</v>
      </c>
      <c r="I7964">
        <v>38899.171875</v>
      </c>
      <c r="J7964">
        <v>0</v>
      </c>
      <c r="L7964" s="26">
        <v>46387</v>
      </c>
      <c r="M7964">
        <v>3</v>
      </c>
      <c r="N7964">
        <v>105455.7265625</v>
      </c>
    </row>
    <row r="7965" spans="1:14" x14ac:dyDescent="0.25">
      <c r="A7965" s="21" t="str">
        <f t="shared" si="124"/>
        <v>MOW H3C CAAL_2027</v>
      </c>
      <c r="B7965" t="s">
        <v>130</v>
      </c>
      <c r="C7965" t="s">
        <v>87</v>
      </c>
      <c r="D7965" t="s">
        <v>18</v>
      </c>
      <c r="E7965" t="s">
        <v>5</v>
      </c>
      <c r="F7965" t="s">
        <v>32</v>
      </c>
      <c r="G7965">
        <v>342404.75</v>
      </c>
      <c r="H7965">
        <v>140119.625</v>
      </c>
      <c r="I7965">
        <v>40949.9140625</v>
      </c>
      <c r="J7965">
        <v>0</v>
      </c>
      <c r="L7965" s="26">
        <v>46752</v>
      </c>
      <c r="M7965">
        <v>4</v>
      </c>
      <c r="N7965">
        <v>104244.453125</v>
      </c>
    </row>
    <row r="7966" spans="1:14" x14ac:dyDescent="0.25">
      <c r="A7966" s="21" t="str">
        <f t="shared" si="124"/>
        <v>MOW H3C CAAL_2028</v>
      </c>
      <c r="B7966" t="s">
        <v>130</v>
      </c>
      <c r="C7966" t="s">
        <v>87</v>
      </c>
      <c r="D7966" t="s">
        <v>18</v>
      </c>
      <c r="E7966" t="s">
        <v>5</v>
      </c>
      <c r="F7966" t="s">
        <v>32</v>
      </c>
      <c r="G7966">
        <v>352568.1875</v>
      </c>
      <c r="H7966">
        <v>147009.203125</v>
      </c>
      <c r="I7966">
        <v>43854.05859375</v>
      </c>
      <c r="J7966">
        <v>0</v>
      </c>
      <c r="L7966" s="26">
        <v>47118</v>
      </c>
      <c r="M7966">
        <v>5</v>
      </c>
      <c r="N7966">
        <v>107663.0703125</v>
      </c>
    </row>
    <row r="7967" spans="1:14" x14ac:dyDescent="0.25">
      <c r="A7967" s="21" t="str">
        <f t="shared" si="124"/>
        <v>MOW H3C CAAL_2029</v>
      </c>
      <c r="B7967" t="s">
        <v>130</v>
      </c>
      <c r="C7967" t="s">
        <v>87</v>
      </c>
      <c r="D7967" t="s">
        <v>18</v>
      </c>
      <c r="E7967" t="s">
        <v>5</v>
      </c>
      <c r="F7967" t="s">
        <v>32</v>
      </c>
      <c r="G7967">
        <v>361957.40625</v>
      </c>
      <c r="H7967">
        <v>157148.984375</v>
      </c>
      <c r="I7967">
        <v>46348.171875</v>
      </c>
      <c r="J7967">
        <v>0</v>
      </c>
      <c r="L7967" s="26">
        <v>47483</v>
      </c>
      <c r="M7967">
        <v>6</v>
      </c>
      <c r="N7967">
        <v>116782.9453125</v>
      </c>
    </row>
    <row r="7968" spans="1:14" x14ac:dyDescent="0.25">
      <c r="A7968" s="21" t="str">
        <f t="shared" si="124"/>
        <v>MOW H3C CAAL_2030</v>
      </c>
      <c r="B7968" t="s">
        <v>130</v>
      </c>
      <c r="C7968" t="s">
        <v>87</v>
      </c>
      <c r="D7968" t="s">
        <v>18</v>
      </c>
      <c r="E7968" t="s">
        <v>5</v>
      </c>
      <c r="F7968" t="s">
        <v>32</v>
      </c>
      <c r="G7968">
        <v>372655</v>
      </c>
      <c r="H7968">
        <v>171881.984375</v>
      </c>
      <c r="I7968">
        <v>51287.59375</v>
      </c>
      <c r="J7968">
        <v>0</v>
      </c>
      <c r="L7968" s="26">
        <v>47848</v>
      </c>
      <c r="M7968">
        <v>7</v>
      </c>
      <c r="N7968">
        <v>139422.15625</v>
      </c>
    </row>
    <row r="7969" spans="1:14" x14ac:dyDescent="0.25">
      <c r="A7969" s="21" t="str">
        <f t="shared" si="124"/>
        <v>MOW H3C CAAL_2031</v>
      </c>
      <c r="B7969" t="s">
        <v>130</v>
      </c>
      <c r="C7969" t="s">
        <v>87</v>
      </c>
      <c r="D7969" t="s">
        <v>18</v>
      </c>
      <c r="E7969" t="s">
        <v>5</v>
      </c>
      <c r="F7969" t="s">
        <v>32</v>
      </c>
      <c r="G7969">
        <v>375935.71875</v>
      </c>
      <c r="H7969">
        <v>182101.625</v>
      </c>
      <c r="I7969">
        <v>47141.7421875</v>
      </c>
      <c r="J7969">
        <v>27125.732421875</v>
      </c>
      <c r="L7969" s="26">
        <v>48213</v>
      </c>
      <c r="M7969">
        <v>8</v>
      </c>
      <c r="N7969">
        <v>197168.3125</v>
      </c>
    </row>
    <row r="7970" spans="1:14" x14ac:dyDescent="0.25">
      <c r="A7970" s="21" t="str">
        <f t="shared" si="124"/>
        <v>MOW H3C CAAL_2032</v>
      </c>
      <c r="B7970" t="s">
        <v>130</v>
      </c>
      <c r="C7970" t="s">
        <v>87</v>
      </c>
      <c r="D7970" t="s">
        <v>18</v>
      </c>
      <c r="E7970" t="s">
        <v>5</v>
      </c>
      <c r="F7970" t="s">
        <v>32</v>
      </c>
      <c r="G7970">
        <v>386189.25</v>
      </c>
      <c r="H7970">
        <v>186829.40625</v>
      </c>
      <c r="I7970">
        <v>48472.58203125</v>
      </c>
      <c r="J7970">
        <v>0</v>
      </c>
      <c r="L7970" s="26">
        <v>48579</v>
      </c>
      <c r="M7970">
        <v>9</v>
      </c>
      <c r="N7970">
        <v>207048.671875</v>
      </c>
    </row>
    <row r="7971" spans="1:14" x14ac:dyDescent="0.25">
      <c r="A7971" s="21" t="str">
        <f t="shared" si="124"/>
        <v>MOW H3C CAAL_2033</v>
      </c>
      <c r="B7971" t="s">
        <v>130</v>
      </c>
      <c r="C7971" t="s">
        <v>87</v>
      </c>
      <c r="D7971" t="s">
        <v>18</v>
      </c>
      <c r="E7971" t="s">
        <v>5</v>
      </c>
      <c r="F7971" t="s">
        <v>32</v>
      </c>
      <c r="G7971">
        <v>363693.59375</v>
      </c>
      <c r="H7971">
        <v>92921.0703125</v>
      </c>
      <c r="I7971">
        <v>51298.35546875</v>
      </c>
      <c r="J7971">
        <v>0</v>
      </c>
      <c r="L7971" s="26">
        <v>48944</v>
      </c>
      <c r="M7971">
        <v>10</v>
      </c>
      <c r="N7971">
        <v>70263.0703125</v>
      </c>
    </row>
    <row r="7972" spans="1:14" x14ac:dyDescent="0.25">
      <c r="A7972" s="21" t="str">
        <f t="shared" si="124"/>
        <v>MOW H3C CAAL_2034</v>
      </c>
      <c r="B7972" t="s">
        <v>130</v>
      </c>
      <c r="C7972" t="s">
        <v>87</v>
      </c>
      <c r="D7972" t="s">
        <v>18</v>
      </c>
      <c r="E7972" t="s">
        <v>5</v>
      </c>
      <c r="F7972" t="s">
        <v>32</v>
      </c>
      <c r="G7972">
        <v>340266.75</v>
      </c>
      <c r="H7972">
        <v>83216.1796875</v>
      </c>
      <c r="I7972">
        <v>53723.67578125</v>
      </c>
      <c r="J7972">
        <v>0</v>
      </c>
      <c r="L7972" s="26">
        <v>49309</v>
      </c>
      <c r="M7972">
        <v>11</v>
      </c>
      <c r="N7972">
        <v>69640.96875</v>
      </c>
    </row>
    <row r="7973" spans="1:14" x14ac:dyDescent="0.25">
      <c r="A7973" s="21" t="str">
        <f t="shared" si="124"/>
        <v>MOW H3C CAAL_2035</v>
      </c>
      <c r="B7973" t="s">
        <v>130</v>
      </c>
      <c r="C7973" t="s">
        <v>87</v>
      </c>
      <c r="D7973" t="s">
        <v>18</v>
      </c>
      <c r="E7973" t="s">
        <v>5</v>
      </c>
      <c r="F7973" t="s">
        <v>32</v>
      </c>
      <c r="G7973">
        <v>318007.09375</v>
      </c>
      <c r="H7973">
        <v>73748.703125</v>
      </c>
      <c r="I7973">
        <v>54795.3203125</v>
      </c>
      <c r="J7973">
        <v>0</v>
      </c>
      <c r="L7973" s="26">
        <v>49674</v>
      </c>
      <c r="M7973">
        <v>12</v>
      </c>
      <c r="N7973">
        <v>67378.03125</v>
      </c>
    </row>
    <row r="7974" spans="1:14" x14ac:dyDescent="0.25">
      <c r="A7974" s="21" t="str">
        <f t="shared" si="124"/>
        <v>MOW H3C CAAL_2036</v>
      </c>
      <c r="B7974" t="s">
        <v>130</v>
      </c>
      <c r="C7974" t="s">
        <v>87</v>
      </c>
      <c r="D7974" t="s">
        <v>18</v>
      </c>
      <c r="E7974" t="s">
        <v>5</v>
      </c>
      <c r="F7974" t="s">
        <v>32</v>
      </c>
      <c r="G7974">
        <v>296048.875</v>
      </c>
      <c r="H7974">
        <v>63465.53125</v>
      </c>
      <c r="I7974">
        <v>57770.73828125</v>
      </c>
      <c r="J7974">
        <v>0</v>
      </c>
      <c r="L7974" s="26">
        <v>50040</v>
      </c>
      <c r="M7974">
        <v>13</v>
      </c>
      <c r="N7974">
        <v>64313.56640625</v>
      </c>
    </row>
    <row r="7975" spans="1:14" x14ac:dyDescent="0.25">
      <c r="A7975" s="21" t="str">
        <f t="shared" si="124"/>
        <v>MOW H3C CAAL_2037</v>
      </c>
      <c r="B7975" t="s">
        <v>130</v>
      </c>
      <c r="C7975" t="s">
        <v>87</v>
      </c>
      <c r="D7975" t="s">
        <v>18</v>
      </c>
      <c r="E7975" t="s">
        <v>5</v>
      </c>
      <c r="F7975" t="s">
        <v>32</v>
      </c>
      <c r="G7975">
        <v>272451.8125</v>
      </c>
      <c r="H7975">
        <v>53549.1953125</v>
      </c>
      <c r="I7975">
        <v>59502.96484375</v>
      </c>
      <c r="J7975">
        <v>0</v>
      </c>
      <c r="L7975" s="26">
        <v>50405</v>
      </c>
      <c r="M7975">
        <v>14</v>
      </c>
      <c r="N7975">
        <v>56241.296875</v>
      </c>
    </row>
    <row r="7976" spans="1:14" x14ac:dyDescent="0.25">
      <c r="A7976" s="21" t="str">
        <f t="shared" si="124"/>
        <v>MOW H3C CAAL_2038</v>
      </c>
      <c r="B7976" t="s">
        <v>130</v>
      </c>
      <c r="C7976" t="s">
        <v>87</v>
      </c>
      <c r="D7976" t="s">
        <v>18</v>
      </c>
      <c r="E7976" t="s">
        <v>5</v>
      </c>
      <c r="F7976" t="s">
        <v>32</v>
      </c>
      <c r="G7976">
        <v>249738.03125</v>
      </c>
      <c r="H7976">
        <v>46249.265625</v>
      </c>
      <c r="I7976">
        <v>60380.2421875</v>
      </c>
      <c r="J7976">
        <v>0</v>
      </c>
      <c r="L7976" s="26">
        <v>50770</v>
      </c>
      <c r="M7976">
        <v>15</v>
      </c>
      <c r="N7976">
        <v>51502.14453125</v>
      </c>
    </row>
    <row r="7977" spans="1:14" x14ac:dyDescent="0.25">
      <c r="A7977" s="21" t="str">
        <f t="shared" si="124"/>
        <v>MOW H3C CAAL_2039</v>
      </c>
      <c r="B7977" t="s">
        <v>130</v>
      </c>
      <c r="C7977" t="s">
        <v>87</v>
      </c>
      <c r="D7977" t="s">
        <v>18</v>
      </c>
      <c r="E7977" t="s">
        <v>5</v>
      </c>
      <c r="F7977" t="s">
        <v>32</v>
      </c>
      <c r="G7977">
        <v>235305.09375</v>
      </c>
      <c r="H7977">
        <v>63476.23046875</v>
      </c>
      <c r="I7977">
        <v>63544.83984375</v>
      </c>
      <c r="J7977">
        <v>0</v>
      </c>
      <c r="L7977" s="26">
        <v>51135</v>
      </c>
      <c r="M7977">
        <v>16</v>
      </c>
      <c r="N7977">
        <v>65905.8125</v>
      </c>
    </row>
    <row r="7978" spans="1:14" x14ac:dyDescent="0.25">
      <c r="A7978" s="21" t="str">
        <f t="shared" si="124"/>
        <v>MOW H3C CAAL_2040</v>
      </c>
      <c r="B7978" t="s">
        <v>130</v>
      </c>
      <c r="C7978" t="s">
        <v>87</v>
      </c>
      <c r="D7978" t="s">
        <v>18</v>
      </c>
      <c r="E7978" t="s">
        <v>5</v>
      </c>
      <c r="F7978" t="s">
        <v>32</v>
      </c>
      <c r="G7978">
        <v>209379.65625</v>
      </c>
      <c r="H7978">
        <v>50390.71875</v>
      </c>
      <c r="I7978">
        <v>42694.80078125</v>
      </c>
      <c r="J7978">
        <v>133313.8125</v>
      </c>
      <c r="L7978" s="26">
        <v>51501</v>
      </c>
      <c r="M7978">
        <v>17</v>
      </c>
      <c r="N7978">
        <v>79541.8984375</v>
      </c>
    </row>
    <row r="7979" spans="1:14" x14ac:dyDescent="0.25">
      <c r="A7979" s="21" t="str">
        <f t="shared" si="124"/>
        <v>MOW H3C CAAL_2041</v>
      </c>
      <c r="B7979" t="s">
        <v>130</v>
      </c>
      <c r="C7979" t="s">
        <v>87</v>
      </c>
      <c r="D7979" t="s">
        <v>18</v>
      </c>
      <c r="E7979" t="s">
        <v>5</v>
      </c>
      <c r="F7979" t="s">
        <v>32</v>
      </c>
      <c r="G7979">
        <v>183455.515625</v>
      </c>
      <c r="H7979">
        <v>38193.7734375</v>
      </c>
      <c r="I7979">
        <v>41849.76953125</v>
      </c>
      <c r="J7979">
        <v>0</v>
      </c>
      <c r="L7979" s="26">
        <v>51866</v>
      </c>
      <c r="M7979">
        <v>18</v>
      </c>
      <c r="N7979">
        <v>83016.3515625</v>
      </c>
    </row>
    <row r="7980" spans="1:14" x14ac:dyDescent="0.25">
      <c r="A7980" s="21" t="str">
        <f t="shared" si="124"/>
        <v>MOW H3C CAAL_2042</v>
      </c>
      <c r="B7980" t="s">
        <v>130</v>
      </c>
      <c r="C7980" t="s">
        <v>87</v>
      </c>
      <c r="D7980" t="s">
        <v>18</v>
      </c>
      <c r="E7980" t="s">
        <v>5</v>
      </c>
      <c r="F7980" t="s">
        <v>32</v>
      </c>
      <c r="G7980">
        <v>160139.40625</v>
      </c>
      <c r="H7980">
        <v>21680.384765625</v>
      </c>
      <c r="I7980">
        <v>42153.109375</v>
      </c>
      <c r="J7980">
        <v>0</v>
      </c>
      <c r="L7980" s="26">
        <v>52231</v>
      </c>
      <c r="M7980">
        <v>19</v>
      </c>
      <c r="N7980">
        <v>31668.037109375</v>
      </c>
    </row>
    <row r="7981" spans="1:14" x14ac:dyDescent="0.25">
      <c r="A7981" s="21" t="str">
        <f t="shared" si="124"/>
        <v>MOW H3C CAAL_2043</v>
      </c>
      <c r="B7981" t="s">
        <v>130</v>
      </c>
      <c r="C7981" t="s">
        <v>87</v>
      </c>
      <c r="D7981" t="s">
        <v>18</v>
      </c>
      <c r="E7981" t="s">
        <v>5</v>
      </c>
      <c r="F7981" t="s">
        <v>32</v>
      </c>
      <c r="G7981">
        <v>135661.078125</v>
      </c>
      <c r="H7981">
        <v>18050.908203125</v>
      </c>
      <c r="I7981">
        <v>165175.203125</v>
      </c>
      <c r="J7981">
        <v>0</v>
      </c>
      <c r="L7981" s="26">
        <v>52596</v>
      </c>
      <c r="M7981">
        <v>20</v>
      </c>
      <c r="N7981">
        <v>30973.64453125</v>
      </c>
    </row>
    <row r="7982" spans="1:14" x14ac:dyDescent="0.25">
      <c r="A7982" s="21" t="str">
        <f t="shared" si="124"/>
        <v>MOW H3C CAAL_2024</v>
      </c>
      <c r="B7982" t="s">
        <v>130</v>
      </c>
      <c r="C7982" t="s">
        <v>87</v>
      </c>
      <c r="D7982" t="s">
        <v>18</v>
      </c>
      <c r="E7982" t="s">
        <v>5</v>
      </c>
      <c r="F7982" t="s">
        <v>8</v>
      </c>
      <c r="G7982">
        <v>0</v>
      </c>
      <c r="H7982">
        <v>0</v>
      </c>
      <c r="I7982">
        <v>0</v>
      </c>
      <c r="J7982">
        <v>0</v>
      </c>
      <c r="L7982" s="26">
        <v>45657</v>
      </c>
      <c r="M7982">
        <v>1</v>
      </c>
      <c r="N7982">
        <v>0</v>
      </c>
    </row>
    <row r="7983" spans="1:14" x14ac:dyDescent="0.25">
      <c r="A7983" s="21" t="str">
        <f t="shared" si="124"/>
        <v>MOW H3C CAAL_2025</v>
      </c>
      <c r="B7983" t="s">
        <v>130</v>
      </c>
      <c r="C7983" t="s">
        <v>87</v>
      </c>
      <c r="D7983" t="s">
        <v>18</v>
      </c>
      <c r="E7983" t="s">
        <v>5</v>
      </c>
      <c r="F7983" t="s">
        <v>8</v>
      </c>
      <c r="G7983">
        <v>0</v>
      </c>
      <c r="H7983">
        <v>0</v>
      </c>
      <c r="I7983">
        <v>0</v>
      </c>
      <c r="J7983">
        <v>0</v>
      </c>
      <c r="L7983" s="26">
        <v>46022</v>
      </c>
      <c r="M7983">
        <v>2</v>
      </c>
      <c r="N7983">
        <v>0</v>
      </c>
    </row>
    <row r="7984" spans="1:14" x14ac:dyDescent="0.25">
      <c r="A7984" s="21" t="str">
        <f t="shared" si="124"/>
        <v>MOW H3C CAAL_2026</v>
      </c>
      <c r="B7984" t="s">
        <v>130</v>
      </c>
      <c r="C7984" t="s">
        <v>87</v>
      </c>
      <c r="D7984" t="s">
        <v>18</v>
      </c>
      <c r="E7984" t="s">
        <v>5</v>
      </c>
      <c r="F7984" t="s">
        <v>8</v>
      </c>
      <c r="G7984">
        <v>0</v>
      </c>
      <c r="H7984">
        <v>0</v>
      </c>
      <c r="I7984">
        <v>0</v>
      </c>
      <c r="J7984">
        <v>0</v>
      </c>
      <c r="L7984" s="26">
        <v>46387</v>
      </c>
      <c r="M7984">
        <v>3</v>
      </c>
      <c r="N7984">
        <v>0</v>
      </c>
    </row>
    <row r="7985" spans="1:14" x14ac:dyDescent="0.25">
      <c r="A7985" s="21" t="str">
        <f t="shared" si="124"/>
        <v>MOW H3C CAAL_2027</v>
      </c>
      <c r="B7985" t="s">
        <v>130</v>
      </c>
      <c r="C7985" t="s">
        <v>87</v>
      </c>
      <c r="D7985" t="s">
        <v>18</v>
      </c>
      <c r="E7985" t="s">
        <v>5</v>
      </c>
      <c r="F7985" t="s">
        <v>8</v>
      </c>
      <c r="G7985">
        <v>0</v>
      </c>
      <c r="H7985">
        <v>0</v>
      </c>
      <c r="I7985">
        <v>0</v>
      </c>
      <c r="J7985">
        <v>0</v>
      </c>
      <c r="L7985" s="26">
        <v>46752</v>
      </c>
      <c r="M7985">
        <v>4</v>
      </c>
      <c r="N7985">
        <v>0</v>
      </c>
    </row>
    <row r="7986" spans="1:14" x14ac:dyDescent="0.25">
      <c r="A7986" s="21" t="str">
        <f t="shared" si="124"/>
        <v>MOW H3C CAAL_2028</v>
      </c>
      <c r="B7986" t="s">
        <v>130</v>
      </c>
      <c r="C7986" t="s">
        <v>87</v>
      </c>
      <c r="D7986" t="s">
        <v>18</v>
      </c>
      <c r="E7986" t="s">
        <v>5</v>
      </c>
      <c r="F7986" t="s">
        <v>8</v>
      </c>
      <c r="G7986">
        <v>0</v>
      </c>
      <c r="H7986">
        <v>0</v>
      </c>
      <c r="I7986">
        <v>0</v>
      </c>
      <c r="J7986">
        <v>0</v>
      </c>
      <c r="L7986" s="26">
        <v>47118</v>
      </c>
      <c r="M7986">
        <v>5</v>
      </c>
      <c r="N7986">
        <v>0</v>
      </c>
    </row>
    <row r="7987" spans="1:14" x14ac:dyDescent="0.25">
      <c r="A7987" s="21" t="str">
        <f t="shared" si="124"/>
        <v>MOW H3C CAAL_2029</v>
      </c>
      <c r="B7987" t="s">
        <v>130</v>
      </c>
      <c r="C7987" t="s">
        <v>87</v>
      </c>
      <c r="D7987" t="s">
        <v>18</v>
      </c>
      <c r="E7987" t="s">
        <v>5</v>
      </c>
      <c r="F7987" t="s">
        <v>8</v>
      </c>
      <c r="G7987">
        <v>0</v>
      </c>
      <c r="H7987">
        <v>0</v>
      </c>
      <c r="I7987">
        <v>0</v>
      </c>
      <c r="J7987">
        <v>0</v>
      </c>
      <c r="L7987" s="26">
        <v>47483</v>
      </c>
      <c r="M7987">
        <v>6</v>
      </c>
      <c r="N7987">
        <v>0</v>
      </c>
    </row>
    <row r="7988" spans="1:14" x14ac:dyDescent="0.25">
      <c r="A7988" s="21" t="str">
        <f t="shared" si="124"/>
        <v>MOW H3C CAAL_2030</v>
      </c>
      <c r="B7988" t="s">
        <v>130</v>
      </c>
      <c r="C7988" t="s">
        <v>87</v>
      </c>
      <c r="D7988" t="s">
        <v>18</v>
      </c>
      <c r="E7988" t="s">
        <v>5</v>
      </c>
      <c r="F7988" t="s">
        <v>8</v>
      </c>
      <c r="G7988">
        <v>0</v>
      </c>
      <c r="H7988">
        <v>0</v>
      </c>
      <c r="I7988">
        <v>0</v>
      </c>
      <c r="J7988">
        <v>0</v>
      </c>
      <c r="L7988" s="26">
        <v>47848</v>
      </c>
      <c r="M7988">
        <v>7</v>
      </c>
      <c r="N7988">
        <v>0</v>
      </c>
    </row>
    <row r="7989" spans="1:14" x14ac:dyDescent="0.25">
      <c r="A7989" s="21" t="str">
        <f t="shared" si="124"/>
        <v>MOW H3C CAAL_2031</v>
      </c>
      <c r="B7989" t="s">
        <v>130</v>
      </c>
      <c r="C7989" t="s">
        <v>87</v>
      </c>
      <c r="D7989" t="s">
        <v>18</v>
      </c>
      <c r="E7989" t="s">
        <v>5</v>
      </c>
      <c r="F7989" t="s">
        <v>8</v>
      </c>
      <c r="G7989">
        <v>0</v>
      </c>
      <c r="H7989">
        <v>0</v>
      </c>
      <c r="I7989">
        <v>0</v>
      </c>
      <c r="J7989">
        <v>0</v>
      </c>
      <c r="L7989" s="26">
        <v>48213</v>
      </c>
      <c r="M7989">
        <v>8</v>
      </c>
      <c r="N7989">
        <v>0</v>
      </c>
    </row>
    <row r="7990" spans="1:14" x14ac:dyDescent="0.25">
      <c r="A7990" s="21" t="str">
        <f t="shared" si="124"/>
        <v>MOW H3C CAAL_2032</v>
      </c>
      <c r="B7990" t="s">
        <v>130</v>
      </c>
      <c r="C7990" t="s">
        <v>87</v>
      </c>
      <c r="D7990" t="s">
        <v>18</v>
      </c>
      <c r="E7990" t="s">
        <v>5</v>
      </c>
      <c r="F7990" t="s">
        <v>8</v>
      </c>
      <c r="G7990">
        <v>0</v>
      </c>
      <c r="H7990">
        <v>0</v>
      </c>
      <c r="I7990">
        <v>0</v>
      </c>
      <c r="J7990">
        <v>0</v>
      </c>
      <c r="L7990" s="26">
        <v>48579</v>
      </c>
      <c r="M7990">
        <v>9</v>
      </c>
      <c r="N7990">
        <v>0</v>
      </c>
    </row>
    <row r="7991" spans="1:14" x14ac:dyDescent="0.25">
      <c r="A7991" s="21" t="str">
        <f t="shared" si="124"/>
        <v>MOW H3C CAAL_2033</v>
      </c>
      <c r="B7991" t="s">
        <v>130</v>
      </c>
      <c r="C7991" t="s">
        <v>87</v>
      </c>
      <c r="D7991" t="s">
        <v>18</v>
      </c>
      <c r="E7991" t="s">
        <v>5</v>
      </c>
      <c r="F7991" t="s">
        <v>8</v>
      </c>
      <c r="G7991">
        <v>0</v>
      </c>
      <c r="H7991">
        <v>0</v>
      </c>
      <c r="I7991">
        <v>0</v>
      </c>
      <c r="J7991">
        <v>0</v>
      </c>
      <c r="L7991" s="26">
        <v>48944</v>
      </c>
      <c r="M7991">
        <v>10</v>
      </c>
      <c r="N7991">
        <v>0</v>
      </c>
    </row>
    <row r="7992" spans="1:14" x14ac:dyDescent="0.25">
      <c r="A7992" s="21" t="str">
        <f t="shared" si="124"/>
        <v>MOW H3C CAAL_2034</v>
      </c>
      <c r="B7992" t="s">
        <v>130</v>
      </c>
      <c r="C7992" t="s">
        <v>87</v>
      </c>
      <c r="D7992" t="s">
        <v>18</v>
      </c>
      <c r="E7992" t="s">
        <v>5</v>
      </c>
      <c r="F7992" t="s">
        <v>8</v>
      </c>
      <c r="G7992">
        <v>0</v>
      </c>
      <c r="H7992">
        <v>0</v>
      </c>
      <c r="I7992">
        <v>0</v>
      </c>
      <c r="J7992">
        <v>0</v>
      </c>
      <c r="L7992" s="26">
        <v>49309</v>
      </c>
      <c r="M7992">
        <v>11</v>
      </c>
      <c r="N7992">
        <v>0</v>
      </c>
    </row>
    <row r="7993" spans="1:14" x14ac:dyDescent="0.25">
      <c r="A7993" s="21" t="str">
        <f t="shared" si="124"/>
        <v>MOW H3C CAAL_2035</v>
      </c>
      <c r="B7993" t="s">
        <v>130</v>
      </c>
      <c r="C7993" t="s">
        <v>87</v>
      </c>
      <c r="D7993" t="s">
        <v>18</v>
      </c>
      <c r="E7993" t="s">
        <v>5</v>
      </c>
      <c r="F7993" t="s">
        <v>8</v>
      </c>
      <c r="G7993">
        <v>0</v>
      </c>
      <c r="H7993">
        <v>0</v>
      </c>
      <c r="I7993">
        <v>0</v>
      </c>
      <c r="J7993">
        <v>0</v>
      </c>
      <c r="L7993" s="26">
        <v>49674</v>
      </c>
      <c r="M7993">
        <v>12</v>
      </c>
      <c r="N7993">
        <v>0</v>
      </c>
    </row>
    <row r="7994" spans="1:14" x14ac:dyDescent="0.25">
      <c r="A7994" s="21" t="str">
        <f t="shared" si="124"/>
        <v>MOW H3C CAAL_2036</v>
      </c>
      <c r="B7994" t="s">
        <v>130</v>
      </c>
      <c r="C7994" t="s">
        <v>87</v>
      </c>
      <c r="D7994" t="s">
        <v>18</v>
      </c>
      <c r="E7994" t="s">
        <v>5</v>
      </c>
      <c r="F7994" t="s">
        <v>8</v>
      </c>
      <c r="G7994">
        <v>0</v>
      </c>
      <c r="H7994">
        <v>0</v>
      </c>
      <c r="I7994">
        <v>0</v>
      </c>
      <c r="J7994">
        <v>0</v>
      </c>
      <c r="L7994" s="26">
        <v>50040</v>
      </c>
      <c r="M7994">
        <v>13</v>
      </c>
      <c r="N7994">
        <v>0</v>
      </c>
    </row>
    <row r="7995" spans="1:14" x14ac:dyDescent="0.25">
      <c r="A7995" s="21" t="str">
        <f t="shared" si="124"/>
        <v>MOW H3C CAAL_2037</v>
      </c>
      <c r="B7995" t="s">
        <v>130</v>
      </c>
      <c r="C7995" t="s">
        <v>87</v>
      </c>
      <c r="D7995" t="s">
        <v>18</v>
      </c>
      <c r="E7995" t="s">
        <v>5</v>
      </c>
      <c r="F7995" t="s">
        <v>8</v>
      </c>
      <c r="G7995">
        <v>0</v>
      </c>
      <c r="H7995">
        <v>0</v>
      </c>
      <c r="I7995">
        <v>0</v>
      </c>
      <c r="J7995">
        <v>0</v>
      </c>
      <c r="L7995" s="26">
        <v>50405</v>
      </c>
      <c r="M7995">
        <v>14</v>
      </c>
      <c r="N7995">
        <v>0</v>
      </c>
    </row>
    <row r="7996" spans="1:14" x14ac:dyDescent="0.25">
      <c r="A7996" s="21" t="str">
        <f t="shared" si="124"/>
        <v>MOW H3C CAAL_2038</v>
      </c>
      <c r="B7996" t="s">
        <v>130</v>
      </c>
      <c r="C7996" t="s">
        <v>87</v>
      </c>
      <c r="D7996" t="s">
        <v>18</v>
      </c>
      <c r="E7996" t="s">
        <v>5</v>
      </c>
      <c r="F7996" t="s">
        <v>8</v>
      </c>
      <c r="G7996">
        <v>0</v>
      </c>
      <c r="H7996">
        <v>0</v>
      </c>
      <c r="I7996">
        <v>0</v>
      </c>
      <c r="J7996">
        <v>0</v>
      </c>
      <c r="L7996" s="26">
        <v>50770</v>
      </c>
      <c r="M7996">
        <v>15</v>
      </c>
      <c r="N7996">
        <v>0</v>
      </c>
    </row>
    <row r="7997" spans="1:14" x14ac:dyDescent="0.25">
      <c r="A7997" s="21" t="str">
        <f t="shared" si="124"/>
        <v>MOW H3C CAAL_2039</v>
      </c>
      <c r="B7997" t="s">
        <v>130</v>
      </c>
      <c r="C7997" t="s">
        <v>87</v>
      </c>
      <c r="D7997" t="s">
        <v>18</v>
      </c>
      <c r="E7997" t="s">
        <v>5</v>
      </c>
      <c r="F7997" t="s">
        <v>8</v>
      </c>
      <c r="G7997">
        <v>0</v>
      </c>
      <c r="H7997">
        <v>0</v>
      </c>
      <c r="I7997">
        <v>0</v>
      </c>
      <c r="J7997">
        <v>0</v>
      </c>
      <c r="L7997" s="26">
        <v>51135</v>
      </c>
      <c r="M7997">
        <v>16</v>
      </c>
      <c r="N7997">
        <v>0</v>
      </c>
    </row>
    <row r="7998" spans="1:14" x14ac:dyDescent="0.25">
      <c r="A7998" s="21" t="str">
        <f t="shared" si="124"/>
        <v>MOW H3C CAAL_2040</v>
      </c>
      <c r="B7998" t="s">
        <v>130</v>
      </c>
      <c r="C7998" t="s">
        <v>87</v>
      </c>
      <c r="D7998" t="s">
        <v>18</v>
      </c>
      <c r="E7998" t="s">
        <v>5</v>
      </c>
      <c r="F7998" t="s">
        <v>8</v>
      </c>
      <c r="G7998">
        <v>0</v>
      </c>
      <c r="H7998">
        <v>0</v>
      </c>
      <c r="I7998">
        <v>0</v>
      </c>
      <c r="J7998">
        <v>0</v>
      </c>
      <c r="L7998" s="26">
        <v>51501</v>
      </c>
      <c r="M7998">
        <v>17</v>
      </c>
      <c r="N7998">
        <v>0</v>
      </c>
    </row>
    <row r="7999" spans="1:14" x14ac:dyDescent="0.25">
      <c r="A7999" s="21" t="str">
        <f t="shared" si="124"/>
        <v>MOW H3C CAAL_2041</v>
      </c>
      <c r="B7999" t="s">
        <v>130</v>
      </c>
      <c r="C7999" t="s">
        <v>87</v>
      </c>
      <c r="D7999" t="s">
        <v>18</v>
      </c>
      <c r="E7999" t="s">
        <v>5</v>
      </c>
      <c r="F7999" t="s">
        <v>8</v>
      </c>
      <c r="G7999">
        <v>0</v>
      </c>
      <c r="H7999">
        <v>0</v>
      </c>
      <c r="I7999">
        <v>0</v>
      </c>
      <c r="J7999">
        <v>0</v>
      </c>
      <c r="L7999" s="26">
        <v>51866</v>
      </c>
      <c r="M7999">
        <v>18</v>
      </c>
      <c r="N7999">
        <v>0</v>
      </c>
    </row>
    <row r="8000" spans="1:14" x14ac:dyDescent="0.25">
      <c r="A8000" s="21" t="str">
        <f t="shared" si="124"/>
        <v>MOW H3C CAAL_2042</v>
      </c>
      <c r="B8000" t="s">
        <v>130</v>
      </c>
      <c r="C8000" t="s">
        <v>87</v>
      </c>
      <c r="D8000" t="s">
        <v>18</v>
      </c>
      <c r="E8000" t="s">
        <v>5</v>
      </c>
      <c r="F8000" t="s">
        <v>8</v>
      </c>
      <c r="G8000">
        <v>0</v>
      </c>
      <c r="H8000">
        <v>0</v>
      </c>
      <c r="I8000">
        <v>0</v>
      </c>
      <c r="J8000">
        <v>0</v>
      </c>
      <c r="L8000" s="26">
        <v>52231</v>
      </c>
      <c r="M8000">
        <v>19</v>
      </c>
      <c r="N8000">
        <v>0</v>
      </c>
    </row>
    <row r="8001" spans="1:14" x14ac:dyDescent="0.25">
      <c r="A8001" s="21" t="str">
        <f t="shared" si="124"/>
        <v>MOW H3C CAAL_2043</v>
      </c>
      <c r="B8001" t="s">
        <v>130</v>
      </c>
      <c r="C8001" t="s">
        <v>87</v>
      </c>
      <c r="D8001" t="s">
        <v>18</v>
      </c>
      <c r="E8001" t="s">
        <v>5</v>
      </c>
      <c r="F8001" t="s">
        <v>8</v>
      </c>
      <c r="G8001">
        <v>0</v>
      </c>
      <c r="H8001">
        <v>0</v>
      </c>
      <c r="I8001">
        <v>0</v>
      </c>
      <c r="J8001">
        <v>0</v>
      </c>
      <c r="L8001" s="26">
        <v>52596</v>
      </c>
      <c r="M8001">
        <v>20</v>
      </c>
      <c r="N8001">
        <v>0</v>
      </c>
    </row>
    <row r="8002" spans="1:14" x14ac:dyDescent="0.25">
      <c r="A8002" s="21" t="str">
        <f t="shared" ref="A8002:A8065" si="125">B8002&amp;" "&amp;D8002&amp;" "&amp;C8002&amp;"_"&amp;YEAR(L8002)</f>
        <v>MOW HBC CAAL_2024</v>
      </c>
      <c r="B8002" t="s">
        <v>130</v>
      </c>
      <c r="C8002" t="s">
        <v>87</v>
      </c>
      <c r="D8002" t="s">
        <v>80</v>
      </c>
      <c r="E8002" t="s">
        <v>29</v>
      </c>
      <c r="F8002" t="s">
        <v>28</v>
      </c>
      <c r="K8002">
        <v>0</v>
      </c>
      <c r="L8002" s="26">
        <v>45657</v>
      </c>
      <c r="M8002">
        <v>1</v>
      </c>
    </row>
    <row r="8003" spans="1:14" x14ac:dyDescent="0.25">
      <c r="A8003" s="21" t="str">
        <f t="shared" si="125"/>
        <v>MOW HBC CAAL_2025</v>
      </c>
      <c r="B8003" t="s">
        <v>130</v>
      </c>
      <c r="C8003" t="s">
        <v>87</v>
      </c>
      <c r="D8003" t="s">
        <v>80</v>
      </c>
      <c r="E8003" t="s">
        <v>29</v>
      </c>
      <c r="F8003" t="s">
        <v>28</v>
      </c>
      <c r="K8003">
        <v>0</v>
      </c>
      <c r="L8003" s="26">
        <v>46022</v>
      </c>
      <c r="M8003">
        <v>2</v>
      </c>
    </row>
    <row r="8004" spans="1:14" x14ac:dyDescent="0.25">
      <c r="A8004" s="21" t="str">
        <f t="shared" si="125"/>
        <v>MOW HBC CAAL_2026</v>
      </c>
      <c r="B8004" t="s">
        <v>130</v>
      </c>
      <c r="C8004" t="s">
        <v>87</v>
      </c>
      <c r="D8004" t="s">
        <v>80</v>
      </c>
      <c r="E8004" t="s">
        <v>29</v>
      </c>
      <c r="F8004" t="s">
        <v>28</v>
      </c>
      <c r="K8004">
        <v>0</v>
      </c>
      <c r="L8004" s="26">
        <v>46387</v>
      </c>
      <c r="M8004">
        <v>3</v>
      </c>
    </row>
    <row r="8005" spans="1:14" x14ac:dyDescent="0.25">
      <c r="A8005" s="21" t="str">
        <f t="shared" si="125"/>
        <v>MOW HBC CAAL_2027</v>
      </c>
      <c r="B8005" t="s">
        <v>130</v>
      </c>
      <c r="C8005" t="s">
        <v>87</v>
      </c>
      <c r="D8005" t="s">
        <v>80</v>
      </c>
      <c r="E8005" t="s">
        <v>29</v>
      </c>
      <c r="F8005" t="s">
        <v>28</v>
      </c>
      <c r="K8005">
        <v>0</v>
      </c>
      <c r="L8005" s="26">
        <v>46752</v>
      </c>
      <c r="M8005">
        <v>4</v>
      </c>
    </row>
    <row r="8006" spans="1:14" x14ac:dyDescent="0.25">
      <c r="A8006" s="21" t="str">
        <f t="shared" si="125"/>
        <v>MOW HBC CAAL_2028</v>
      </c>
      <c r="B8006" t="s">
        <v>130</v>
      </c>
      <c r="C8006" t="s">
        <v>87</v>
      </c>
      <c r="D8006" t="s">
        <v>80</v>
      </c>
      <c r="E8006" t="s">
        <v>29</v>
      </c>
      <c r="F8006" t="s">
        <v>28</v>
      </c>
      <c r="K8006">
        <v>0</v>
      </c>
      <c r="L8006" s="26">
        <v>47118</v>
      </c>
      <c r="M8006">
        <v>5</v>
      </c>
    </row>
    <row r="8007" spans="1:14" x14ac:dyDescent="0.25">
      <c r="A8007" s="21" t="str">
        <f t="shared" si="125"/>
        <v>MOW HBC CAAL_2029</v>
      </c>
      <c r="B8007" t="s">
        <v>130</v>
      </c>
      <c r="C8007" t="s">
        <v>87</v>
      </c>
      <c r="D8007" t="s">
        <v>80</v>
      </c>
      <c r="E8007" t="s">
        <v>29</v>
      </c>
      <c r="F8007" t="s">
        <v>28</v>
      </c>
      <c r="K8007">
        <v>0</v>
      </c>
      <c r="L8007" s="26">
        <v>47483</v>
      </c>
      <c r="M8007">
        <v>6</v>
      </c>
    </row>
    <row r="8008" spans="1:14" x14ac:dyDescent="0.25">
      <c r="A8008" s="21" t="str">
        <f t="shared" si="125"/>
        <v>MOW HBC CAAL_2030</v>
      </c>
      <c r="B8008" t="s">
        <v>130</v>
      </c>
      <c r="C8008" t="s">
        <v>87</v>
      </c>
      <c r="D8008" t="s">
        <v>80</v>
      </c>
      <c r="E8008" t="s">
        <v>29</v>
      </c>
      <c r="F8008" t="s">
        <v>28</v>
      </c>
      <c r="K8008">
        <v>0</v>
      </c>
      <c r="L8008" s="26">
        <v>47848</v>
      </c>
      <c r="M8008">
        <v>7</v>
      </c>
    </row>
    <row r="8009" spans="1:14" x14ac:dyDescent="0.25">
      <c r="A8009" s="21" t="str">
        <f t="shared" si="125"/>
        <v>MOW HBC CAAL_2031</v>
      </c>
      <c r="B8009" t="s">
        <v>130</v>
      </c>
      <c r="C8009" t="s">
        <v>87</v>
      </c>
      <c r="D8009" t="s">
        <v>80</v>
      </c>
      <c r="E8009" t="s">
        <v>29</v>
      </c>
      <c r="F8009" t="s">
        <v>28</v>
      </c>
      <c r="K8009">
        <v>0</v>
      </c>
      <c r="L8009" s="26">
        <v>48213</v>
      </c>
      <c r="M8009">
        <v>8</v>
      </c>
    </row>
    <row r="8010" spans="1:14" x14ac:dyDescent="0.25">
      <c r="A8010" s="21" t="str">
        <f t="shared" si="125"/>
        <v>MOW HBC CAAL_2032</v>
      </c>
      <c r="B8010" t="s">
        <v>130</v>
      </c>
      <c r="C8010" t="s">
        <v>87</v>
      </c>
      <c r="D8010" t="s">
        <v>80</v>
      </c>
      <c r="E8010" t="s">
        <v>29</v>
      </c>
      <c r="F8010" t="s">
        <v>28</v>
      </c>
      <c r="K8010">
        <v>0</v>
      </c>
      <c r="L8010" s="26">
        <v>48579</v>
      </c>
      <c r="M8010">
        <v>9</v>
      </c>
    </row>
    <row r="8011" spans="1:14" x14ac:dyDescent="0.25">
      <c r="A8011" s="21" t="str">
        <f t="shared" si="125"/>
        <v>MOW HBC CAAL_2033</v>
      </c>
      <c r="B8011" t="s">
        <v>130</v>
      </c>
      <c r="C8011" t="s">
        <v>87</v>
      </c>
      <c r="D8011" t="s">
        <v>80</v>
      </c>
      <c r="E8011" t="s">
        <v>29</v>
      </c>
      <c r="F8011" t="s">
        <v>28</v>
      </c>
      <c r="K8011">
        <v>0</v>
      </c>
      <c r="L8011" s="26">
        <v>48944</v>
      </c>
      <c r="M8011">
        <v>10</v>
      </c>
    </row>
    <row r="8012" spans="1:14" x14ac:dyDescent="0.25">
      <c r="A8012" s="21" t="str">
        <f t="shared" si="125"/>
        <v>MOW HBC CAAL_2034</v>
      </c>
      <c r="B8012" t="s">
        <v>130</v>
      </c>
      <c r="C8012" t="s">
        <v>87</v>
      </c>
      <c r="D8012" t="s">
        <v>80</v>
      </c>
      <c r="E8012" t="s">
        <v>29</v>
      </c>
      <c r="F8012" t="s">
        <v>28</v>
      </c>
      <c r="K8012">
        <v>0</v>
      </c>
      <c r="L8012" s="26">
        <v>49309</v>
      </c>
      <c r="M8012">
        <v>11</v>
      </c>
    </row>
    <row r="8013" spans="1:14" x14ac:dyDescent="0.25">
      <c r="A8013" s="21" t="str">
        <f t="shared" si="125"/>
        <v>MOW HBC CAAL_2035</v>
      </c>
      <c r="B8013" t="s">
        <v>130</v>
      </c>
      <c r="C8013" t="s">
        <v>87</v>
      </c>
      <c r="D8013" t="s">
        <v>80</v>
      </c>
      <c r="E8013" t="s">
        <v>29</v>
      </c>
      <c r="F8013" t="s">
        <v>28</v>
      </c>
      <c r="K8013">
        <v>0</v>
      </c>
      <c r="L8013" s="26">
        <v>49674</v>
      </c>
      <c r="M8013">
        <v>12</v>
      </c>
    </row>
    <row r="8014" spans="1:14" x14ac:dyDescent="0.25">
      <c r="A8014" s="21" t="str">
        <f t="shared" si="125"/>
        <v>MOW HBC CAAL_2036</v>
      </c>
      <c r="B8014" t="s">
        <v>130</v>
      </c>
      <c r="C8014" t="s">
        <v>87</v>
      </c>
      <c r="D8014" t="s">
        <v>80</v>
      </c>
      <c r="E8014" t="s">
        <v>29</v>
      </c>
      <c r="F8014" t="s">
        <v>28</v>
      </c>
      <c r="K8014">
        <v>0</v>
      </c>
      <c r="L8014" s="26">
        <v>50040</v>
      </c>
      <c r="M8014">
        <v>13</v>
      </c>
    </row>
    <row r="8015" spans="1:14" x14ac:dyDescent="0.25">
      <c r="A8015" s="21" t="str">
        <f t="shared" si="125"/>
        <v>MOW HBC CAAL_2037</v>
      </c>
      <c r="B8015" t="s">
        <v>130</v>
      </c>
      <c r="C8015" t="s">
        <v>87</v>
      </c>
      <c r="D8015" t="s">
        <v>80</v>
      </c>
      <c r="E8015" t="s">
        <v>29</v>
      </c>
      <c r="F8015" t="s">
        <v>28</v>
      </c>
      <c r="K8015">
        <v>0</v>
      </c>
      <c r="L8015" s="26">
        <v>50405</v>
      </c>
      <c r="M8015">
        <v>14</v>
      </c>
    </row>
    <row r="8016" spans="1:14" x14ac:dyDescent="0.25">
      <c r="A8016" s="21" t="str">
        <f t="shared" si="125"/>
        <v>MOW HBC CAAL_2038</v>
      </c>
      <c r="B8016" t="s">
        <v>130</v>
      </c>
      <c r="C8016" t="s">
        <v>87</v>
      </c>
      <c r="D8016" t="s">
        <v>80</v>
      </c>
      <c r="E8016" t="s">
        <v>29</v>
      </c>
      <c r="F8016" t="s">
        <v>28</v>
      </c>
      <c r="K8016">
        <v>0</v>
      </c>
      <c r="L8016" s="26">
        <v>50770</v>
      </c>
      <c r="M8016">
        <v>15</v>
      </c>
    </row>
    <row r="8017" spans="1:13" x14ac:dyDescent="0.25">
      <c r="A8017" s="21" t="str">
        <f t="shared" si="125"/>
        <v>MOW HBC CAAL_2039</v>
      </c>
      <c r="B8017" t="s">
        <v>130</v>
      </c>
      <c r="C8017" t="s">
        <v>87</v>
      </c>
      <c r="D8017" t="s">
        <v>80</v>
      </c>
      <c r="E8017" t="s">
        <v>29</v>
      </c>
      <c r="F8017" t="s">
        <v>28</v>
      </c>
      <c r="K8017">
        <v>0</v>
      </c>
      <c r="L8017" s="26">
        <v>51135</v>
      </c>
      <c r="M8017">
        <v>16</v>
      </c>
    </row>
    <row r="8018" spans="1:13" x14ac:dyDescent="0.25">
      <c r="A8018" s="21" t="str">
        <f t="shared" si="125"/>
        <v>MOW HBC CAAL_2040</v>
      </c>
      <c r="B8018" t="s">
        <v>130</v>
      </c>
      <c r="C8018" t="s">
        <v>87</v>
      </c>
      <c r="D8018" t="s">
        <v>80</v>
      </c>
      <c r="E8018" t="s">
        <v>29</v>
      </c>
      <c r="F8018" t="s">
        <v>28</v>
      </c>
      <c r="K8018">
        <v>0</v>
      </c>
      <c r="L8018" s="26">
        <v>51501</v>
      </c>
      <c r="M8018">
        <v>17</v>
      </c>
    </row>
    <row r="8019" spans="1:13" x14ac:dyDescent="0.25">
      <c r="A8019" s="21" t="str">
        <f t="shared" si="125"/>
        <v>MOW HBC CAAL_2041</v>
      </c>
      <c r="B8019" t="s">
        <v>130</v>
      </c>
      <c r="C8019" t="s">
        <v>87</v>
      </c>
      <c r="D8019" t="s">
        <v>80</v>
      </c>
      <c r="E8019" t="s">
        <v>29</v>
      </c>
      <c r="F8019" t="s">
        <v>28</v>
      </c>
      <c r="K8019">
        <v>0</v>
      </c>
      <c r="L8019" s="26">
        <v>51866</v>
      </c>
      <c r="M8019">
        <v>18</v>
      </c>
    </row>
    <row r="8020" spans="1:13" x14ac:dyDescent="0.25">
      <c r="A8020" s="21" t="str">
        <f t="shared" si="125"/>
        <v>MOW HBC CAAL_2042</v>
      </c>
      <c r="B8020" t="s">
        <v>130</v>
      </c>
      <c r="C8020" t="s">
        <v>87</v>
      </c>
      <c r="D8020" t="s">
        <v>80</v>
      </c>
      <c r="E8020" t="s">
        <v>29</v>
      </c>
      <c r="F8020" t="s">
        <v>28</v>
      </c>
      <c r="K8020">
        <v>0</v>
      </c>
      <c r="L8020" s="26">
        <v>52231</v>
      </c>
      <c r="M8020">
        <v>19</v>
      </c>
    </row>
    <row r="8021" spans="1:13" x14ac:dyDescent="0.25">
      <c r="A8021" s="21" t="str">
        <f t="shared" si="125"/>
        <v>MOW HBC CAAL_2043</v>
      </c>
      <c r="B8021" t="s">
        <v>130</v>
      </c>
      <c r="C8021" t="s">
        <v>87</v>
      </c>
      <c r="D8021" t="s">
        <v>80</v>
      </c>
      <c r="E8021" t="s">
        <v>29</v>
      </c>
      <c r="F8021" t="s">
        <v>28</v>
      </c>
      <c r="K8021">
        <v>0</v>
      </c>
      <c r="L8021" s="26">
        <v>52596</v>
      </c>
      <c r="M8021">
        <v>20</v>
      </c>
    </row>
    <row r="8022" spans="1:13" x14ac:dyDescent="0.25">
      <c r="A8022" s="21" t="str">
        <f t="shared" si="125"/>
        <v>MOW HBC CAAL_2024</v>
      </c>
      <c r="B8022" t="s">
        <v>130</v>
      </c>
      <c r="C8022" t="s">
        <v>87</v>
      </c>
      <c r="D8022" t="s">
        <v>80</v>
      </c>
      <c r="E8022" t="s">
        <v>29</v>
      </c>
      <c r="F8022" t="s">
        <v>31</v>
      </c>
      <c r="K8022">
        <v>0</v>
      </c>
      <c r="L8022" s="26">
        <v>45657</v>
      </c>
      <c r="M8022">
        <v>1</v>
      </c>
    </row>
    <row r="8023" spans="1:13" x14ac:dyDescent="0.25">
      <c r="A8023" s="21" t="str">
        <f t="shared" si="125"/>
        <v>MOW HBC CAAL_2025</v>
      </c>
      <c r="B8023" t="s">
        <v>130</v>
      </c>
      <c r="C8023" t="s">
        <v>87</v>
      </c>
      <c r="D8023" t="s">
        <v>80</v>
      </c>
      <c r="E8023" t="s">
        <v>29</v>
      </c>
      <c r="F8023" t="s">
        <v>31</v>
      </c>
      <c r="K8023">
        <v>0</v>
      </c>
      <c r="L8023" s="26">
        <v>46022</v>
      </c>
      <c r="M8023">
        <v>2</v>
      </c>
    </row>
    <row r="8024" spans="1:13" x14ac:dyDescent="0.25">
      <c r="A8024" s="21" t="str">
        <f t="shared" si="125"/>
        <v>MOW HBC CAAL_2026</v>
      </c>
      <c r="B8024" t="s">
        <v>130</v>
      </c>
      <c r="C8024" t="s">
        <v>87</v>
      </c>
      <c r="D8024" t="s">
        <v>80</v>
      </c>
      <c r="E8024" t="s">
        <v>29</v>
      </c>
      <c r="F8024" t="s">
        <v>31</v>
      </c>
      <c r="K8024">
        <v>0</v>
      </c>
      <c r="L8024" s="26">
        <v>46387</v>
      </c>
      <c r="M8024">
        <v>3</v>
      </c>
    </row>
    <row r="8025" spans="1:13" x14ac:dyDescent="0.25">
      <c r="A8025" s="21" t="str">
        <f t="shared" si="125"/>
        <v>MOW HBC CAAL_2027</v>
      </c>
      <c r="B8025" t="s">
        <v>130</v>
      </c>
      <c r="C8025" t="s">
        <v>87</v>
      </c>
      <c r="D8025" t="s">
        <v>80</v>
      </c>
      <c r="E8025" t="s">
        <v>29</v>
      </c>
      <c r="F8025" t="s">
        <v>31</v>
      </c>
      <c r="K8025">
        <v>0</v>
      </c>
      <c r="L8025" s="26">
        <v>46752</v>
      </c>
      <c r="M8025">
        <v>4</v>
      </c>
    </row>
    <row r="8026" spans="1:13" x14ac:dyDescent="0.25">
      <c r="A8026" s="21" t="str">
        <f t="shared" si="125"/>
        <v>MOW HBC CAAL_2028</v>
      </c>
      <c r="B8026" t="s">
        <v>130</v>
      </c>
      <c r="C8026" t="s">
        <v>87</v>
      </c>
      <c r="D8026" t="s">
        <v>80</v>
      </c>
      <c r="E8026" t="s">
        <v>29</v>
      </c>
      <c r="F8026" t="s">
        <v>31</v>
      </c>
      <c r="K8026">
        <v>0</v>
      </c>
      <c r="L8026" s="26">
        <v>47118</v>
      </c>
      <c r="M8026">
        <v>5</v>
      </c>
    </row>
    <row r="8027" spans="1:13" x14ac:dyDescent="0.25">
      <c r="A8027" s="21" t="str">
        <f t="shared" si="125"/>
        <v>MOW HBC CAAL_2029</v>
      </c>
      <c r="B8027" t="s">
        <v>130</v>
      </c>
      <c r="C8027" t="s">
        <v>87</v>
      </c>
      <c r="D8027" t="s">
        <v>80</v>
      </c>
      <c r="E8027" t="s">
        <v>29</v>
      </c>
      <c r="F8027" t="s">
        <v>31</v>
      </c>
      <c r="K8027">
        <v>0</v>
      </c>
      <c r="L8027" s="26">
        <v>47483</v>
      </c>
      <c r="M8027">
        <v>6</v>
      </c>
    </row>
    <row r="8028" spans="1:13" x14ac:dyDescent="0.25">
      <c r="A8028" s="21" t="str">
        <f t="shared" si="125"/>
        <v>MOW HBC CAAL_2030</v>
      </c>
      <c r="B8028" t="s">
        <v>130</v>
      </c>
      <c r="C8028" t="s">
        <v>87</v>
      </c>
      <c r="D8028" t="s">
        <v>80</v>
      </c>
      <c r="E8028" t="s">
        <v>29</v>
      </c>
      <c r="F8028" t="s">
        <v>31</v>
      </c>
      <c r="K8028">
        <v>0</v>
      </c>
      <c r="L8028" s="26">
        <v>47848</v>
      </c>
      <c r="M8028">
        <v>7</v>
      </c>
    </row>
    <row r="8029" spans="1:13" x14ac:dyDescent="0.25">
      <c r="A8029" s="21" t="str">
        <f t="shared" si="125"/>
        <v>MOW HBC CAAL_2031</v>
      </c>
      <c r="B8029" t="s">
        <v>130</v>
      </c>
      <c r="C8029" t="s">
        <v>87</v>
      </c>
      <c r="D8029" t="s">
        <v>80</v>
      </c>
      <c r="E8029" t="s">
        <v>29</v>
      </c>
      <c r="F8029" t="s">
        <v>31</v>
      </c>
      <c r="K8029">
        <v>0</v>
      </c>
      <c r="L8029" s="26">
        <v>48213</v>
      </c>
      <c r="M8029">
        <v>8</v>
      </c>
    </row>
    <row r="8030" spans="1:13" x14ac:dyDescent="0.25">
      <c r="A8030" s="21" t="str">
        <f t="shared" si="125"/>
        <v>MOW HBC CAAL_2032</v>
      </c>
      <c r="B8030" t="s">
        <v>130</v>
      </c>
      <c r="C8030" t="s">
        <v>87</v>
      </c>
      <c r="D8030" t="s">
        <v>80</v>
      </c>
      <c r="E8030" t="s">
        <v>29</v>
      </c>
      <c r="F8030" t="s">
        <v>31</v>
      </c>
      <c r="K8030">
        <v>0</v>
      </c>
      <c r="L8030" s="26">
        <v>48579</v>
      </c>
      <c r="M8030">
        <v>9</v>
      </c>
    </row>
    <row r="8031" spans="1:13" x14ac:dyDescent="0.25">
      <c r="A8031" s="21" t="str">
        <f t="shared" si="125"/>
        <v>MOW HBC CAAL_2033</v>
      </c>
      <c r="B8031" t="s">
        <v>130</v>
      </c>
      <c r="C8031" t="s">
        <v>87</v>
      </c>
      <c r="D8031" t="s">
        <v>80</v>
      </c>
      <c r="E8031" t="s">
        <v>29</v>
      </c>
      <c r="F8031" t="s">
        <v>31</v>
      </c>
      <c r="K8031">
        <v>0</v>
      </c>
      <c r="L8031" s="26">
        <v>48944</v>
      </c>
      <c r="M8031">
        <v>10</v>
      </c>
    </row>
    <row r="8032" spans="1:13" x14ac:dyDescent="0.25">
      <c r="A8032" s="21" t="str">
        <f t="shared" si="125"/>
        <v>MOW HBC CAAL_2034</v>
      </c>
      <c r="B8032" t="s">
        <v>130</v>
      </c>
      <c r="C8032" t="s">
        <v>87</v>
      </c>
      <c r="D8032" t="s">
        <v>80</v>
      </c>
      <c r="E8032" t="s">
        <v>29</v>
      </c>
      <c r="F8032" t="s">
        <v>31</v>
      </c>
      <c r="K8032">
        <v>0</v>
      </c>
      <c r="L8032" s="26">
        <v>49309</v>
      </c>
      <c r="M8032">
        <v>11</v>
      </c>
    </row>
    <row r="8033" spans="1:14" x14ac:dyDescent="0.25">
      <c r="A8033" s="21" t="str">
        <f t="shared" si="125"/>
        <v>MOW HBC CAAL_2035</v>
      </c>
      <c r="B8033" t="s">
        <v>130</v>
      </c>
      <c r="C8033" t="s">
        <v>87</v>
      </c>
      <c r="D8033" t="s">
        <v>80</v>
      </c>
      <c r="E8033" t="s">
        <v>29</v>
      </c>
      <c r="F8033" t="s">
        <v>31</v>
      </c>
      <c r="K8033">
        <v>0</v>
      </c>
      <c r="L8033" s="26">
        <v>49674</v>
      </c>
      <c r="M8033">
        <v>12</v>
      </c>
    </row>
    <row r="8034" spans="1:14" x14ac:dyDescent="0.25">
      <c r="A8034" s="21" t="str">
        <f t="shared" si="125"/>
        <v>MOW HBC CAAL_2036</v>
      </c>
      <c r="B8034" t="s">
        <v>130</v>
      </c>
      <c r="C8034" t="s">
        <v>87</v>
      </c>
      <c r="D8034" t="s">
        <v>80</v>
      </c>
      <c r="E8034" t="s">
        <v>29</v>
      </c>
      <c r="F8034" t="s">
        <v>31</v>
      </c>
      <c r="K8034">
        <v>0</v>
      </c>
      <c r="L8034" s="26">
        <v>50040</v>
      </c>
      <c r="M8034">
        <v>13</v>
      </c>
    </row>
    <row r="8035" spans="1:14" x14ac:dyDescent="0.25">
      <c r="A8035" s="21" t="str">
        <f t="shared" si="125"/>
        <v>MOW HBC CAAL_2037</v>
      </c>
      <c r="B8035" t="s">
        <v>130</v>
      </c>
      <c r="C8035" t="s">
        <v>87</v>
      </c>
      <c r="D8035" t="s">
        <v>80</v>
      </c>
      <c r="E8035" t="s">
        <v>29</v>
      </c>
      <c r="F8035" t="s">
        <v>31</v>
      </c>
      <c r="K8035">
        <v>0</v>
      </c>
      <c r="L8035" s="26">
        <v>50405</v>
      </c>
      <c r="M8035">
        <v>14</v>
      </c>
    </row>
    <row r="8036" spans="1:14" x14ac:dyDescent="0.25">
      <c r="A8036" s="21" t="str">
        <f t="shared" si="125"/>
        <v>MOW HBC CAAL_2038</v>
      </c>
      <c r="B8036" t="s">
        <v>130</v>
      </c>
      <c r="C8036" t="s">
        <v>87</v>
      </c>
      <c r="D8036" t="s">
        <v>80</v>
      </c>
      <c r="E8036" t="s">
        <v>29</v>
      </c>
      <c r="F8036" t="s">
        <v>31</v>
      </c>
      <c r="K8036">
        <v>0</v>
      </c>
      <c r="L8036" s="26">
        <v>50770</v>
      </c>
      <c r="M8036">
        <v>15</v>
      </c>
    </row>
    <row r="8037" spans="1:14" x14ac:dyDescent="0.25">
      <c r="A8037" s="21" t="str">
        <f t="shared" si="125"/>
        <v>MOW HBC CAAL_2039</v>
      </c>
      <c r="B8037" t="s">
        <v>130</v>
      </c>
      <c r="C8037" t="s">
        <v>87</v>
      </c>
      <c r="D8037" t="s">
        <v>80</v>
      </c>
      <c r="E8037" t="s">
        <v>29</v>
      </c>
      <c r="F8037" t="s">
        <v>31</v>
      </c>
      <c r="K8037">
        <v>0</v>
      </c>
      <c r="L8037" s="26">
        <v>51135</v>
      </c>
      <c r="M8037">
        <v>16</v>
      </c>
    </row>
    <row r="8038" spans="1:14" x14ac:dyDescent="0.25">
      <c r="A8038" s="21" t="str">
        <f t="shared" si="125"/>
        <v>MOW HBC CAAL_2040</v>
      </c>
      <c r="B8038" t="s">
        <v>130</v>
      </c>
      <c r="C8038" t="s">
        <v>87</v>
      </c>
      <c r="D8038" t="s">
        <v>80</v>
      </c>
      <c r="E8038" t="s">
        <v>29</v>
      </c>
      <c r="F8038" t="s">
        <v>31</v>
      </c>
      <c r="K8038">
        <v>0</v>
      </c>
      <c r="L8038" s="26">
        <v>51501</v>
      </c>
      <c r="M8038">
        <v>17</v>
      </c>
    </row>
    <row r="8039" spans="1:14" x14ac:dyDescent="0.25">
      <c r="A8039" s="21" t="str">
        <f t="shared" si="125"/>
        <v>MOW HBC CAAL_2041</v>
      </c>
      <c r="B8039" t="s">
        <v>130</v>
      </c>
      <c r="C8039" t="s">
        <v>87</v>
      </c>
      <c r="D8039" t="s">
        <v>80</v>
      </c>
      <c r="E8039" t="s">
        <v>29</v>
      </c>
      <c r="F8039" t="s">
        <v>31</v>
      </c>
      <c r="K8039">
        <v>0</v>
      </c>
      <c r="L8039" s="26">
        <v>51866</v>
      </c>
      <c r="M8039">
        <v>18</v>
      </c>
    </row>
    <row r="8040" spans="1:14" x14ac:dyDescent="0.25">
      <c r="A8040" s="21" t="str">
        <f t="shared" si="125"/>
        <v>MOW HBC CAAL_2042</v>
      </c>
      <c r="B8040" t="s">
        <v>130</v>
      </c>
      <c r="C8040" t="s">
        <v>87</v>
      </c>
      <c r="D8040" t="s">
        <v>80</v>
      </c>
      <c r="E8040" t="s">
        <v>29</v>
      </c>
      <c r="F8040" t="s">
        <v>31</v>
      </c>
      <c r="K8040">
        <v>0</v>
      </c>
      <c r="L8040" s="26">
        <v>52231</v>
      </c>
      <c r="M8040">
        <v>19</v>
      </c>
    </row>
    <row r="8041" spans="1:14" x14ac:dyDescent="0.25">
      <c r="A8041" s="21" t="str">
        <f t="shared" si="125"/>
        <v>MOW HBC CAAL_2043</v>
      </c>
      <c r="B8041" t="s">
        <v>130</v>
      </c>
      <c r="C8041" t="s">
        <v>87</v>
      </c>
      <c r="D8041" t="s">
        <v>80</v>
      </c>
      <c r="E8041" t="s">
        <v>29</v>
      </c>
      <c r="F8041" t="s">
        <v>31</v>
      </c>
      <c r="K8041">
        <v>0</v>
      </c>
      <c r="L8041" s="26">
        <v>52596</v>
      </c>
      <c r="M8041">
        <v>20</v>
      </c>
    </row>
    <row r="8042" spans="1:14" x14ac:dyDescent="0.25">
      <c r="A8042" s="21" t="str">
        <f t="shared" si="125"/>
        <v>MOW HBC CAAL_2024</v>
      </c>
      <c r="B8042" t="s">
        <v>130</v>
      </c>
      <c r="C8042" t="s">
        <v>87</v>
      </c>
      <c r="D8042" t="s">
        <v>80</v>
      </c>
      <c r="E8042" t="s">
        <v>5</v>
      </c>
      <c r="F8042" t="s">
        <v>4</v>
      </c>
      <c r="G8042">
        <v>0</v>
      </c>
      <c r="H8042">
        <v>0</v>
      </c>
      <c r="I8042">
        <v>0</v>
      </c>
      <c r="J8042">
        <v>0</v>
      </c>
      <c r="L8042" s="26">
        <v>45657</v>
      </c>
      <c r="M8042">
        <v>1</v>
      </c>
      <c r="N8042">
        <v>0</v>
      </c>
    </row>
    <row r="8043" spans="1:14" x14ac:dyDescent="0.25">
      <c r="A8043" s="21" t="str">
        <f t="shared" si="125"/>
        <v>MOW HBC CAAL_2025</v>
      </c>
      <c r="B8043" t="s">
        <v>130</v>
      </c>
      <c r="C8043" t="s">
        <v>87</v>
      </c>
      <c r="D8043" t="s">
        <v>80</v>
      </c>
      <c r="E8043" t="s">
        <v>5</v>
      </c>
      <c r="F8043" t="s">
        <v>4</v>
      </c>
      <c r="G8043">
        <v>0</v>
      </c>
      <c r="H8043">
        <v>0</v>
      </c>
      <c r="I8043">
        <v>0</v>
      </c>
      <c r="J8043">
        <v>0</v>
      </c>
      <c r="L8043" s="26">
        <v>46022</v>
      </c>
      <c r="M8043">
        <v>2</v>
      </c>
      <c r="N8043">
        <v>0</v>
      </c>
    </row>
    <row r="8044" spans="1:14" x14ac:dyDescent="0.25">
      <c r="A8044" s="21" t="str">
        <f t="shared" si="125"/>
        <v>MOW HBC CAAL_2026</v>
      </c>
      <c r="B8044" t="s">
        <v>130</v>
      </c>
      <c r="C8044" t="s">
        <v>87</v>
      </c>
      <c r="D8044" t="s">
        <v>80</v>
      </c>
      <c r="E8044" t="s">
        <v>5</v>
      </c>
      <c r="F8044" t="s">
        <v>4</v>
      </c>
      <c r="G8044">
        <v>0</v>
      </c>
      <c r="H8044">
        <v>4166.85009765625</v>
      </c>
      <c r="I8044">
        <v>-75488.4765625</v>
      </c>
      <c r="J8044">
        <v>0</v>
      </c>
      <c r="L8044" s="26">
        <v>46387</v>
      </c>
      <c r="M8044">
        <v>3</v>
      </c>
      <c r="N8044">
        <v>0</v>
      </c>
    </row>
    <row r="8045" spans="1:14" x14ac:dyDescent="0.25">
      <c r="A8045" s="21" t="str">
        <f t="shared" si="125"/>
        <v>MOW HBC CAAL_2027</v>
      </c>
      <c r="B8045" t="s">
        <v>130</v>
      </c>
      <c r="C8045" t="s">
        <v>87</v>
      </c>
      <c r="D8045" t="s">
        <v>80</v>
      </c>
      <c r="E8045" t="s">
        <v>5</v>
      </c>
      <c r="F8045" t="s">
        <v>4</v>
      </c>
      <c r="G8045">
        <v>0</v>
      </c>
      <c r="H8045">
        <v>2692.64697265625</v>
      </c>
      <c r="I8045">
        <v>50893.26953125</v>
      </c>
      <c r="J8045">
        <v>0</v>
      </c>
      <c r="L8045" s="26">
        <v>46752</v>
      </c>
      <c r="M8045">
        <v>4</v>
      </c>
      <c r="N8045">
        <v>0</v>
      </c>
    </row>
    <row r="8046" spans="1:14" x14ac:dyDescent="0.25">
      <c r="A8046" s="21" t="str">
        <f t="shared" si="125"/>
        <v>MOW HBC CAAL_2028</v>
      </c>
      <c r="B8046" t="s">
        <v>130</v>
      </c>
      <c r="C8046" t="s">
        <v>87</v>
      </c>
      <c r="D8046" t="s">
        <v>80</v>
      </c>
      <c r="E8046" t="s">
        <v>5</v>
      </c>
      <c r="F8046" t="s">
        <v>4</v>
      </c>
      <c r="G8046">
        <v>0</v>
      </c>
      <c r="H8046">
        <v>11652.2607421875</v>
      </c>
      <c r="I8046">
        <v>119881.5703125</v>
      </c>
      <c r="J8046">
        <v>0</v>
      </c>
      <c r="L8046" s="26">
        <v>47118</v>
      </c>
      <c r="M8046">
        <v>5</v>
      </c>
      <c r="N8046">
        <v>-25649.771484375</v>
      </c>
    </row>
    <row r="8047" spans="1:14" x14ac:dyDescent="0.25">
      <c r="A8047" s="21" t="str">
        <f t="shared" si="125"/>
        <v>MOW HBC CAAL_2029</v>
      </c>
      <c r="B8047" t="s">
        <v>130</v>
      </c>
      <c r="C8047" t="s">
        <v>87</v>
      </c>
      <c r="D8047" t="s">
        <v>80</v>
      </c>
      <c r="E8047" t="s">
        <v>5</v>
      </c>
      <c r="F8047" t="s">
        <v>4</v>
      </c>
      <c r="G8047">
        <v>0</v>
      </c>
      <c r="H8047">
        <v>19072.705078125</v>
      </c>
      <c r="I8047">
        <v>-135032.96875</v>
      </c>
      <c r="J8047">
        <v>0</v>
      </c>
      <c r="L8047" s="26">
        <v>47483</v>
      </c>
      <c r="M8047">
        <v>6</v>
      </c>
      <c r="N8047">
        <v>-26250.49609375</v>
      </c>
    </row>
    <row r="8048" spans="1:14" x14ac:dyDescent="0.25">
      <c r="A8048" s="21" t="str">
        <f t="shared" si="125"/>
        <v>MOW HBC CAAL_2030</v>
      </c>
      <c r="B8048" t="s">
        <v>130</v>
      </c>
      <c r="C8048" t="s">
        <v>87</v>
      </c>
      <c r="D8048" t="s">
        <v>80</v>
      </c>
      <c r="E8048" t="s">
        <v>5</v>
      </c>
      <c r="F8048" t="s">
        <v>4</v>
      </c>
      <c r="G8048">
        <v>0</v>
      </c>
      <c r="H8048">
        <v>36536.37890625</v>
      </c>
      <c r="I8048">
        <v>-219809.53125</v>
      </c>
      <c r="J8048">
        <v>0</v>
      </c>
      <c r="L8048" s="26">
        <v>47848</v>
      </c>
      <c r="M8048">
        <v>7</v>
      </c>
      <c r="N8048">
        <v>-54126.0546875</v>
      </c>
    </row>
    <row r="8049" spans="1:14" x14ac:dyDescent="0.25">
      <c r="A8049" s="21" t="str">
        <f t="shared" si="125"/>
        <v>MOW HBC CAAL_2031</v>
      </c>
      <c r="B8049" t="s">
        <v>130</v>
      </c>
      <c r="C8049" t="s">
        <v>87</v>
      </c>
      <c r="D8049" t="s">
        <v>80</v>
      </c>
      <c r="E8049" t="s">
        <v>5</v>
      </c>
      <c r="F8049" t="s">
        <v>4</v>
      </c>
      <c r="G8049">
        <v>0</v>
      </c>
      <c r="H8049">
        <v>49761.52734375</v>
      </c>
      <c r="I8049">
        <v>620084.25</v>
      </c>
      <c r="J8049">
        <v>0</v>
      </c>
      <c r="L8049" s="26">
        <v>48213</v>
      </c>
      <c r="M8049">
        <v>8</v>
      </c>
      <c r="N8049">
        <v>-111047.1328125</v>
      </c>
    </row>
    <row r="8050" spans="1:14" x14ac:dyDescent="0.25">
      <c r="A8050" s="21" t="str">
        <f t="shared" si="125"/>
        <v>MOW HBC CAAL_2032</v>
      </c>
      <c r="B8050" t="s">
        <v>130</v>
      </c>
      <c r="C8050" t="s">
        <v>87</v>
      </c>
      <c r="D8050" t="s">
        <v>80</v>
      </c>
      <c r="E8050" t="s">
        <v>5</v>
      </c>
      <c r="F8050" t="s">
        <v>4</v>
      </c>
      <c r="G8050">
        <v>0</v>
      </c>
      <c r="H8050">
        <v>50501.16796875</v>
      </c>
      <c r="I8050">
        <v>461347.90625</v>
      </c>
      <c r="J8050">
        <v>0</v>
      </c>
      <c r="L8050" s="26">
        <v>48579</v>
      </c>
      <c r="M8050">
        <v>9</v>
      </c>
      <c r="N8050">
        <v>-113579.3515625</v>
      </c>
    </row>
    <row r="8051" spans="1:14" x14ac:dyDescent="0.25">
      <c r="A8051" s="21" t="str">
        <f t="shared" si="125"/>
        <v>MOW HBC CAAL_2033</v>
      </c>
      <c r="B8051" t="s">
        <v>130</v>
      </c>
      <c r="C8051" t="s">
        <v>87</v>
      </c>
      <c r="D8051" t="s">
        <v>80</v>
      </c>
      <c r="E8051" t="s">
        <v>5</v>
      </c>
      <c r="F8051" t="s">
        <v>4</v>
      </c>
      <c r="G8051">
        <v>0</v>
      </c>
      <c r="H8051">
        <v>167074.03125</v>
      </c>
      <c r="I8051">
        <v>764841.875</v>
      </c>
      <c r="J8051">
        <v>0</v>
      </c>
      <c r="L8051" s="26">
        <v>48944</v>
      </c>
      <c r="M8051">
        <v>10</v>
      </c>
      <c r="N8051">
        <v>-356945.28125</v>
      </c>
    </row>
    <row r="8052" spans="1:14" x14ac:dyDescent="0.25">
      <c r="A8052" s="21" t="str">
        <f t="shared" si="125"/>
        <v>MOW HBC CAAL_2034</v>
      </c>
      <c r="B8052" t="s">
        <v>130</v>
      </c>
      <c r="C8052" t="s">
        <v>87</v>
      </c>
      <c r="D8052" t="s">
        <v>80</v>
      </c>
      <c r="E8052" t="s">
        <v>5</v>
      </c>
      <c r="F8052" t="s">
        <v>4</v>
      </c>
      <c r="G8052">
        <v>0</v>
      </c>
      <c r="H8052">
        <v>171218.546875</v>
      </c>
      <c r="I8052">
        <v>1442782.375</v>
      </c>
      <c r="J8052">
        <v>0</v>
      </c>
      <c r="L8052" s="26">
        <v>49309</v>
      </c>
      <c r="M8052">
        <v>11</v>
      </c>
      <c r="N8052">
        <v>-366496.1875</v>
      </c>
    </row>
    <row r="8053" spans="1:14" x14ac:dyDescent="0.25">
      <c r="A8053" s="21" t="str">
        <f t="shared" si="125"/>
        <v>MOW HBC CAAL_2035</v>
      </c>
      <c r="B8053" t="s">
        <v>130</v>
      </c>
      <c r="C8053" t="s">
        <v>87</v>
      </c>
      <c r="D8053" t="s">
        <v>80</v>
      </c>
      <c r="E8053" t="s">
        <v>5</v>
      </c>
      <c r="F8053" t="s">
        <v>4</v>
      </c>
      <c r="G8053">
        <v>0</v>
      </c>
      <c r="H8053">
        <v>177100.25</v>
      </c>
      <c r="I8053">
        <v>1367415.625</v>
      </c>
      <c r="J8053">
        <v>0</v>
      </c>
      <c r="L8053" s="26">
        <v>49674</v>
      </c>
      <c r="M8053">
        <v>12</v>
      </c>
      <c r="N8053">
        <v>-375255.65625</v>
      </c>
    </row>
    <row r="8054" spans="1:14" x14ac:dyDescent="0.25">
      <c r="A8054" s="21" t="str">
        <f t="shared" si="125"/>
        <v>MOW HBC CAAL_2036</v>
      </c>
      <c r="B8054" t="s">
        <v>130</v>
      </c>
      <c r="C8054" t="s">
        <v>87</v>
      </c>
      <c r="D8054" t="s">
        <v>80</v>
      </c>
      <c r="E8054" t="s">
        <v>5</v>
      </c>
      <c r="F8054" t="s">
        <v>4</v>
      </c>
      <c r="G8054">
        <v>0</v>
      </c>
      <c r="H8054">
        <v>184883.109375</v>
      </c>
      <c r="I8054">
        <v>1312941.5</v>
      </c>
      <c r="J8054">
        <v>0</v>
      </c>
      <c r="L8054" s="26">
        <v>50040</v>
      </c>
      <c r="M8054">
        <v>13</v>
      </c>
      <c r="N8054">
        <v>-396208.59375</v>
      </c>
    </row>
    <row r="8055" spans="1:14" x14ac:dyDescent="0.25">
      <c r="A8055" s="21" t="str">
        <f t="shared" si="125"/>
        <v>MOW HBC CAAL_2037</v>
      </c>
      <c r="B8055" t="s">
        <v>130</v>
      </c>
      <c r="C8055" t="s">
        <v>87</v>
      </c>
      <c r="D8055" t="s">
        <v>80</v>
      </c>
      <c r="E8055" t="s">
        <v>5</v>
      </c>
      <c r="F8055" t="s">
        <v>4</v>
      </c>
      <c r="G8055">
        <v>0</v>
      </c>
      <c r="H8055">
        <v>189336.34375</v>
      </c>
      <c r="I8055">
        <v>1262770</v>
      </c>
      <c r="J8055">
        <v>0</v>
      </c>
      <c r="L8055" s="26">
        <v>50405</v>
      </c>
      <c r="M8055">
        <v>14</v>
      </c>
      <c r="N8055">
        <v>-410950.15625</v>
      </c>
    </row>
    <row r="8056" spans="1:14" x14ac:dyDescent="0.25">
      <c r="A8056" s="21" t="str">
        <f t="shared" si="125"/>
        <v>MOW HBC CAAL_2038</v>
      </c>
      <c r="B8056" t="s">
        <v>130</v>
      </c>
      <c r="C8056" t="s">
        <v>87</v>
      </c>
      <c r="D8056" t="s">
        <v>80</v>
      </c>
      <c r="E8056" t="s">
        <v>5</v>
      </c>
      <c r="F8056" t="s">
        <v>4</v>
      </c>
      <c r="G8056">
        <v>0</v>
      </c>
      <c r="H8056">
        <v>181537.25</v>
      </c>
      <c r="I8056">
        <v>1217660.25</v>
      </c>
      <c r="J8056">
        <v>0</v>
      </c>
      <c r="L8056" s="26">
        <v>50770</v>
      </c>
      <c r="M8056">
        <v>15</v>
      </c>
      <c r="N8056">
        <v>-392560.28125</v>
      </c>
    </row>
    <row r="8057" spans="1:14" x14ac:dyDescent="0.25">
      <c r="A8057" s="21" t="str">
        <f t="shared" si="125"/>
        <v>MOW HBC CAAL_2039</v>
      </c>
      <c r="B8057" t="s">
        <v>130</v>
      </c>
      <c r="C8057" t="s">
        <v>87</v>
      </c>
      <c r="D8057" t="s">
        <v>80</v>
      </c>
      <c r="E8057" t="s">
        <v>5</v>
      </c>
      <c r="F8057" t="s">
        <v>4</v>
      </c>
      <c r="G8057">
        <v>0</v>
      </c>
      <c r="H8057">
        <v>228503.0625</v>
      </c>
      <c r="I8057">
        <v>1653190.625</v>
      </c>
      <c r="J8057">
        <v>0</v>
      </c>
      <c r="L8057" s="26">
        <v>51135</v>
      </c>
      <c r="M8057">
        <v>16</v>
      </c>
      <c r="N8057">
        <v>-401430.28125</v>
      </c>
    </row>
    <row r="8058" spans="1:14" x14ac:dyDescent="0.25">
      <c r="A8058" s="21" t="str">
        <f t="shared" si="125"/>
        <v>MOW HBC CAAL_2040</v>
      </c>
      <c r="B8058" t="s">
        <v>130</v>
      </c>
      <c r="C8058" t="s">
        <v>87</v>
      </c>
      <c r="D8058" t="s">
        <v>80</v>
      </c>
      <c r="E8058" t="s">
        <v>5</v>
      </c>
      <c r="F8058" t="s">
        <v>4</v>
      </c>
      <c r="G8058">
        <v>0</v>
      </c>
      <c r="H8058">
        <v>240578.9375</v>
      </c>
      <c r="I8058">
        <v>1843853.25</v>
      </c>
      <c r="J8058">
        <v>0</v>
      </c>
      <c r="L8058" s="26">
        <v>51501</v>
      </c>
      <c r="M8058">
        <v>17</v>
      </c>
      <c r="N8058">
        <v>-379308.34375</v>
      </c>
    </row>
    <row r="8059" spans="1:14" x14ac:dyDescent="0.25">
      <c r="A8059" s="21" t="str">
        <f t="shared" si="125"/>
        <v>MOW HBC CAAL_2041</v>
      </c>
      <c r="B8059" t="s">
        <v>130</v>
      </c>
      <c r="C8059" t="s">
        <v>87</v>
      </c>
      <c r="D8059" t="s">
        <v>80</v>
      </c>
      <c r="E8059" t="s">
        <v>5</v>
      </c>
      <c r="F8059" t="s">
        <v>4</v>
      </c>
      <c r="G8059">
        <v>0</v>
      </c>
      <c r="H8059">
        <v>279140.21875</v>
      </c>
      <c r="I8059">
        <v>2189240.5</v>
      </c>
      <c r="J8059">
        <v>0</v>
      </c>
      <c r="L8059" s="26">
        <v>51866</v>
      </c>
      <c r="M8059">
        <v>18</v>
      </c>
      <c r="N8059">
        <v>-319581.3125</v>
      </c>
    </row>
    <row r="8060" spans="1:14" x14ac:dyDescent="0.25">
      <c r="A8060" s="21" t="str">
        <f t="shared" si="125"/>
        <v>MOW HBC CAAL_2042</v>
      </c>
      <c r="B8060" t="s">
        <v>130</v>
      </c>
      <c r="C8060" t="s">
        <v>87</v>
      </c>
      <c r="D8060" t="s">
        <v>80</v>
      </c>
      <c r="E8060" t="s">
        <v>5</v>
      </c>
      <c r="F8060" t="s">
        <v>4</v>
      </c>
      <c r="G8060">
        <v>0</v>
      </c>
      <c r="H8060">
        <v>360485.125</v>
      </c>
      <c r="I8060">
        <v>2824486</v>
      </c>
      <c r="J8060">
        <v>0</v>
      </c>
      <c r="L8060" s="26">
        <v>52231</v>
      </c>
      <c r="M8060">
        <v>19</v>
      </c>
      <c r="N8060">
        <v>-327832.78125</v>
      </c>
    </row>
    <row r="8061" spans="1:14" x14ac:dyDescent="0.25">
      <c r="A8061" s="21" t="str">
        <f t="shared" si="125"/>
        <v>MOW HBC CAAL_2043</v>
      </c>
      <c r="B8061" t="s">
        <v>130</v>
      </c>
      <c r="C8061" t="s">
        <v>87</v>
      </c>
      <c r="D8061" t="s">
        <v>80</v>
      </c>
      <c r="E8061" t="s">
        <v>5</v>
      </c>
      <c r="F8061" t="s">
        <v>4</v>
      </c>
      <c r="G8061">
        <v>0</v>
      </c>
      <c r="H8061">
        <v>388921.75</v>
      </c>
      <c r="I8061">
        <v>2709999.75</v>
      </c>
      <c r="J8061">
        <v>0</v>
      </c>
      <c r="L8061" s="26">
        <v>52596</v>
      </c>
      <c r="M8061">
        <v>20</v>
      </c>
      <c r="N8061">
        <v>0</v>
      </c>
    </row>
    <row r="8062" spans="1:14" x14ac:dyDescent="0.25">
      <c r="A8062" s="21" t="str">
        <f t="shared" si="125"/>
        <v>MOW HBC CAAL_2024</v>
      </c>
      <c r="B8062" t="s">
        <v>130</v>
      </c>
      <c r="C8062" t="s">
        <v>87</v>
      </c>
      <c r="D8062" t="s">
        <v>80</v>
      </c>
      <c r="E8062" t="s">
        <v>5</v>
      </c>
      <c r="F8062" t="s">
        <v>32</v>
      </c>
      <c r="G8062">
        <v>189100.46875</v>
      </c>
      <c r="H8062">
        <v>75361.265625</v>
      </c>
      <c r="I8062">
        <v>11934.92578125</v>
      </c>
      <c r="J8062">
        <v>0</v>
      </c>
      <c r="L8062" s="26">
        <v>45657</v>
      </c>
      <c r="M8062">
        <v>1</v>
      </c>
      <c r="N8062">
        <v>100724.796875</v>
      </c>
    </row>
    <row r="8063" spans="1:14" x14ac:dyDescent="0.25">
      <c r="A8063" s="21" t="str">
        <f t="shared" si="125"/>
        <v>MOW HBC CAAL_2025</v>
      </c>
      <c r="B8063" t="s">
        <v>130</v>
      </c>
      <c r="C8063" t="s">
        <v>87</v>
      </c>
      <c r="D8063" t="s">
        <v>80</v>
      </c>
      <c r="E8063" t="s">
        <v>5</v>
      </c>
      <c r="F8063" t="s">
        <v>32</v>
      </c>
      <c r="G8063">
        <v>204197.25</v>
      </c>
      <c r="H8063">
        <v>79887.015625</v>
      </c>
      <c r="I8063">
        <v>37511.06640625</v>
      </c>
      <c r="J8063">
        <v>0</v>
      </c>
      <c r="L8063" s="26">
        <v>46022</v>
      </c>
      <c r="M8063">
        <v>2</v>
      </c>
      <c r="N8063">
        <v>99902.1015625</v>
      </c>
    </row>
    <row r="8064" spans="1:14" x14ac:dyDescent="0.25">
      <c r="A8064" s="21" t="str">
        <f t="shared" si="125"/>
        <v>MOW HBC CAAL_2026</v>
      </c>
      <c r="B8064" t="s">
        <v>130</v>
      </c>
      <c r="C8064" t="s">
        <v>87</v>
      </c>
      <c r="D8064" t="s">
        <v>80</v>
      </c>
      <c r="E8064" t="s">
        <v>5</v>
      </c>
      <c r="F8064" t="s">
        <v>32</v>
      </c>
      <c r="G8064">
        <v>219276.34375</v>
      </c>
      <c r="H8064">
        <v>89907.8125</v>
      </c>
      <c r="I8064">
        <v>38899.171875</v>
      </c>
      <c r="J8064">
        <v>0</v>
      </c>
      <c r="L8064" s="26">
        <v>46387</v>
      </c>
      <c r="M8064">
        <v>3</v>
      </c>
      <c r="N8064">
        <v>102922.1875</v>
      </c>
    </row>
    <row r="8065" spans="1:14" x14ac:dyDescent="0.25">
      <c r="A8065" s="21" t="str">
        <f t="shared" si="125"/>
        <v>MOW HBC CAAL_2027</v>
      </c>
      <c r="B8065" t="s">
        <v>130</v>
      </c>
      <c r="C8065" t="s">
        <v>87</v>
      </c>
      <c r="D8065" t="s">
        <v>80</v>
      </c>
      <c r="E8065" t="s">
        <v>5</v>
      </c>
      <c r="F8065" t="s">
        <v>32</v>
      </c>
      <c r="G8065">
        <v>230496.265625</v>
      </c>
      <c r="H8065">
        <v>91831.1484375</v>
      </c>
      <c r="I8065">
        <v>40949.9140625</v>
      </c>
      <c r="J8065">
        <v>0</v>
      </c>
      <c r="L8065" s="26">
        <v>46752</v>
      </c>
      <c r="M8065">
        <v>4</v>
      </c>
      <c r="N8065">
        <v>103005.4765625</v>
      </c>
    </row>
    <row r="8066" spans="1:14" x14ac:dyDescent="0.25">
      <c r="A8066" s="21" t="str">
        <f t="shared" ref="A8066:A8129" si="126">B8066&amp;" "&amp;D8066&amp;" "&amp;C8066&amp;"_"&amp;YEAR(L8066)</f>
        <v>MOW HBC CAAL_2028</v>
      </c>
      <c r="B8066" t="s">
        <v>130</v>
      </c>
      <c r="C8066" t="s">
        <v>87</v>
      </c>
      <c r="D8066" t="s">
        <v>80</v>
      </c>
      <c r="E8066" t="s">
        <v>5</v>
      </c>
      <c r="F8066" t="s">
        <v>32</v>
      </c>
      <c r="G8066">
        <v>238907.859375</v>
      </c>
      <c r="H8066">
        <v>98976.625</v>
      </c>
      <c r="I8066">
        <v>43854.05859375</v>
      </c>
      <c r="J8066">
        <v>0</v>
      </c>
      <c r="L8066" s="26">
        <v>47118</v>
      </c>
      <c r="M8066">
        <v>5</v>
      </c>
      <c r="N8066">
        <v>107847.34375</v>
      </c>
    </row>
    <row r="8067" spans="1:14" x14ac:dyDescent="0.25">
      <c r="A8067" s="21" t="str">
        <f t="shared" si="126"/>
        <v>MOW HBC CAAL_2029</v>
      </c>
      <c r="B8067" t="s">
        <v>130</v>
      </c>
      <c r="C8067" t="s">
        <v>87</v>
      </c>
      <c r="D8067" t="s">
        <v>80</v>
      </c>
      <c r="E8067" t="s">
        <v>5</v>
      </c>
      <c r="F8067" t="s">
        <v>32</v>
      </c>
      <c r="G8067">
        <v>246828.921875</v>
      </c>
      <c r="H8067">
        <v>108980.6484375</v>
      </c>
      <c r="I8067">
        <v>46348.171875</v>
      </c>
      <c r="J8067">
        <v>0</v>
      </c>
      <c r="L8067" s="26">
        <v>47483</v>
      </c>
      <c r="M8067">
        <v>6</v>
      </c>
      <c r="N8067">
        <v>117305.40625</v>
      </c>
    </row>
    <row r="8068" spans="1:14" x14ac:dyDescent="0.25">
      <c r="A8068" s="21" t="str">
        <f t="shared" si="126"/>
        <v>MOW HBC CAAL_2030</v>
      </c>
      <c r="B8068" t="s">
        <v>130</v>
      </c>
      <c r="C8068" t="s">
        <v>87</v>
      </c>
      <c r="D8068" t="s">
        <v>80</v>
      </c>
      <c r="E8068" t="s">
        <v>5</v>
      </c>
      <c r="F8068" t="s">
        <v>32</v>
      </c>
      <c r="G8068">
        <v>255533.296875</v>
      </c>
      <c r="H8068">
        <v>120089.25</v>
      </c>
      <c r="I8068">
        <v>51287.59375</v>
      </c>
      <c r="J8068">
        <v>0</v>
      </c>
      <c r="L8068" s="26">
        <v>47848</v>
      </c>
      <c r="M8068">
        <v>7</v>
      </c>
      <c r="N8068">
        <v>133085.765625</v>
      </c>
    </row>
    <row r="8069" spans="1:14" x14ac:dyDescent="0.25">
      <c r="A8069" s="21" t="str">
        <f t="shared" si="126"/>
        <v>MOW HBC CAAL_2031</v>
      </c>
      <c r="B8069" t="s">
        <v>130</v>
      </c>
      <c r="C8069" t="s">
        <v>87</v>
      </c>
      <c r="D8069" t="s">
        <v>80</v>
      </c>
      <c r="E8069" t="s">
        <v>5</v>
      </c>
      <c r="F8069" t="s">
        <v>32</v>
      </c>
      <c r="G8069">
        <v>259902.828125</v>
      </c>
      <c r="H8069">
        <v>125700.6171875</v>
      </c>
      <c r="I8069">
        <v>47141.7421875</v>
      </c>
      <c r="J8069">
        <v>27125.732421875</v>
      </c>
      <c r="L8069" s="26">
        <v>48213</v>
      </c>
      <c r="M8069">
        <v>8</v>
      </c>
      <c r="N8069">
        <v>162561.0625</v>
      </c>
    </row>
    <row r="8070" spans="1:14" x14ac:dyDescent="0.25">
      <c r="A8070" s="21" t="str">
        <f t="shared" si="126"/>
        <v>MOW HBC CAAL_2032</v>
      </c>
      <c r="B8070" t="s">
        <v>130</v>
      </c>
      <c r="C8070" t="s">
        <v>87</v>
      </c>
      <c r="D8070" t="s">
        <v>80</v>
      </c>
      <c r="E8070" t="s">
        <v>5</v>
      </c>
      <c r="F8070" t="s">
        <v>32</v>
      </c>
      <c r="G8070">
        <v>268454.3125</v>
      </c>
      <c r="H8070">
        <v>132579.375</v>
      </c>
      <c r="I8070">
        <v>48472.58203125</v>
      </c>
      <c r="J8070">
        <v>0</v>
      </c>
      <c r="L8070" s="26">
        <v>48579</v>
      </c>
      <c r="M8070">
        <v>9</v>
      </c>
      <c r="N8070">
        <v>165997.921875</v>
      </c>
    </row>
    <row r="8071" spans="1:14" x14ac:dyDescent="0.25">
      <c r="A8071" s="21" t="str">
        <f t="shared" si="126"/>
        <v>MOW HBC CAAL_2033</v>
      </c>
      <c r="B8071" t="s">
        <v>130</v>
      </c>
      <c r="C8071" t="s">
        <v>87</v>
      </c>
      <c r="D8071" t="s">
        <v>80</v>
      </c>
      <c r="E8071" t="s">
        <v>5</v>
      </c>
      <c r="F8071" t="s">
        <v>32</v>
      </c>
      <c r="G8071">
        <v>279679.09375</v>
      </c>
      <c r="H8071">
        <v>71263.078125</v>
      </c>
      <c r="I8071">
        <v>51298.35546875</v>
      </c>
      <c r="J8071">
        <v>0</v>
      </c>
      <c r="L8071" s="26">
        <v>48944</v>
      </c>
      <c r="M8071">
        <v>10</v>
      </c>
      <c r="N8071">
        <v>68667.171875</v>
      </c>
    </row>
    <row r="8072" spans="1:14" x14ac:dyDescent="0.25">
      <c r="A8072" s="21" t="str">
        <f t="shared" si="126"/>
        <v>MOW HBC CAAL_2034</v>
      </c>
      <c r="B8072" t="s">
        <v>130</v>
      </c>
      <c r="C8072" t="s">
        <v>87</v>
      </c>
      <c r="D8072" t="s">
        <v>80</v>
      </c>
      <c r="E8072" t="s">
        <v>5</v>
      </c>
      <c r="F8072" t="s">
        <v>32</v>
      </c>
      <c r="G8072">
        <v>290426.71875</v>
      </c>
      <c r="H8072">
        <v>74731.8203125</v>
      </c>
      <c r="I8072">
        <v>53723.67578125</v>
      </c>
      <c r="J8072">
        <v>0</v>
      </c>
      <c r="L8072" s="26">
        <v>49309</v>
      </c>
      <c r="M8072">
        <v>11</v>
      </c>
      <c r="N8072">
        <v>69158.53125</v>
      </c>
    </row>
    <row r="8073" spans="1:14" x14ac:dyDescent="0.25">
      <c r="A8073" s="21" t="str">
        <f t="shared" si="126"/>
        <v>MOW HBC CAAL_2035</v>
      </c>
      <c r="B8073" t="s">
        <v>130</v>
      </c>
      <c r="C8073" t="s">
        <v>87</v>
      </c>
      <c r="D8073" t="s">
        <v>80</v>
      </c>
      <c r="E8073" t="s">
        <v>5</v>
      </c>
      <c r="F8073" t="s">
        <v>32</v>
      </c>
      <c r="G8073">
        <v>302394.375</v>
      </c>
      <c r="H8073">
        <v>79127.4140625</v>
      </c>
      <c r="I8073">
        <v>54795.3203125</v>
      </c>
      <c r="J8073">
        <v>0</v>
      </c>
      <c r="L8073" s="26">
        <v>49674</v>
      </c>
      <c r="M8073">
        <v>12</v>
      </c>
      <c r="N8073">
        <v>69451.6875</v>
      </c>
    </row>
    <row r="8074" spans="1:14" x14ac:dyDescent="0.25">
      <c r="A8074" s="21" t="str">
        <f t="shared" si="126"/>
        <v>MOW HBC CAAL_2036</v>
      </c>
      <c r="B8074" t="s">
        <v>130</v>
      </c>
      <c r="C8074" t="s">
        <v>87</v>
      </c>
      <c r="D8074" t="s">
        <v>80</v>
      </c>
      <c r="E8074" t="s">
        <v>5</v>
      </c>
      <c r="F8074" t="s">
        <v>32</v>
      </c>
      <c r="G8074">
        <v>314773.5625</v>
      </c>
      <c r="H8074">
        <v>79164.34375</v>
      </c>
      <c r="I8074">
        <v>57770.73828125</v>
      </c>
      <c r="J8074">
        <v>0</v>
      </c>
      <c r="L8074" s="26">
        <v>50040</v>
      </c>
      <c r="M8074">
        <v>13</v>
      </c>
      <c r="N8074">
        <v>65515.44140625</v>
      </c>
    </row>
    <row r="8075" spans="1:14" x14ac:dyDescent="0.25">
      <c r="A8075" s="21" t="str">
        <f t="shared" si="126"/>
        <v>MOW HBC CAAL_2037</v>
      </c>
      <c r="B8075" t="s">
        <v>130</v>
      </c>
      <c r="C8075" t="s">
        <v>87</v>
      </c>
      <c r="D8075" t="s">
        <v>80</v>
      </c>
      <c r="E8075" t="s">
        <v>5</v>
      </c>
      <c r="F8075" t="s">
        <v>32</v>
      </c>
      <c r="G8075">
        <v>326075.09375</v>
      </c>
      <c r="H8075">
        <v>79422.6171875</v>
      </c>
      <c r="I8075">
        <v>59502.96484375</v>
      </c>
      <c r="J8075">
        <v>0</v>
      </c>
      <c r="L8075" s="26">
        <v>50405</v>
      </c>
      <c r="M8075">
        <v>14</v>
      </c>
      <c r="N8075">
        <v>57602.9140625</v>
      </c>
    </row>
    <row r="8076" spans="1:14" x14ac:dyDescent="0.25">
      <c r="A8076" s="21" t="str">
        <f t="shared" si="126"/>
        <v>MOW HBC CAAL_2038</v>
      </c>
      <c r="B8076" t="s">
        <v>130</v>
      </c>
      <c r="C8076" t="s">
        <v>87</v>
      </c>
      <c r="D8076" t="s">
        <v>80</v>
      </c>
      <c r="E8076" t="s">
        <v>5</v>
      </c>
      <c r="F8076" t="s">
        <v>32</v>
      </c>
      <c r="G8076">
        <v>338127.1875</v>
      </c>
      <c r="H8076">
        <v>81325.171875</v>
      </c>
      <c r="I8076">
        <v>60380.2421875</v>
      </c>
      <c r="J8076">
        <v>0</v>
      </c>
      <c r="L8076" s="26">
        <v>50770</v>
      </c>
      <c r="M8076">
        <v>15</v>
      </c>
      <c r="N8076">
        <v>52551.51953125</v>
      </c>
    </row>
    <row r="8077" spans="1:14" x14ac:dyDescent="0.25">
      <c r="A8077" s="21" t="str">
        <f t="shared" si="126"/>
        <v>MOW HBC CAAL_2039</v>
      </c>
      <c r="B8077" t="s">
        <v>130</v>
      </c>
      <c r="C8077" t="s">
        <v>87</v>
      </c>
      <c r="D8077" t="s">
        <v>80</v>
      </c>
      <c r="E8077" t="s">
        <v>5</v>
      </c>
      <c r="F8077" t="s">
        <v>32</v>
      </c>
      <c r="G8077">
        <v>355622.09375</v>
      </c>
      <c r="H8077">
        <v>92915.7265625</v>
      </c>
      <c r="I8077">
        <v>63544.83984375</v>
      </c>
      <c r="J8077">
        <v>0</v>
      </c>
      <c r="L8077" s="26">
        <v>51135</v>
      </c>
      <c r="M8077">
        <v>16</v>
      </c>
      <c r="N8077">
        <v>58595.1171875</v>
      </c>
    </row>
    <row r="8078" spans="1:14" x14ac:dyDescent="0.25">
      <c r="A8078" s="21" t="str">
        <f t="shared" si="126"/>
        <v>MOW HBC CAAL_2040</v>
      </c>
      <c r="B8078" t="s">
        <v>130</v>
      </c>
      <c r="C8078" t="s">
        <v>87</v>
      </c>
      <c r="D8078" t="s">
        <v>80</v>
      </c>
      <c r="E8078" t="s">
        <v>5</v>
      </c>
      <c r="F8078" t="s">
        <v>32</v>
      </c>
      <c r="G8078">
        <v>366219.4375</v>
      </c>
      <c r="H8078">
        <v>82339.0625</v>
      </c>
      <c r="I8078">
        <v>42694.80078125</v>
      </c>
      <c r="J8078">
        <v>133313.8125</v>
      </c>
      <c r="L8078" s="26">
        <v>51501</v>
      </c>
      <c r="M8078">
        <v>17</v>
      </c>
      <c r="N8078">
        <v>66082.8984375</v>
      </c>
    </row>
    <row r="8079" spans="1:14" x14ac:dyDescent="0.25">
      <c r="A8079" s="21" t="str">
        <f t="shared" si="126"/>
        <v>MOW HBC CAAL_2041</v>
      </c>
      <c r="B8079" t="s">
        <v>130</v>
      </c>
      <c r="C8079" t="s">
        <v>87</v>
      </c>
      <c r="D8079" t="s">
        <v>80</v>
      </c>
      <c r="E8079" t="s">
        <v>5</v>
      </c>
      <c r="F8079" t="s">
        <v>32</v>
      </c>
      <c r="G8079">
        <v>375933.28125</v>
      </c>
      <c r="H8079">
        <v>84947.0859375</v>
      </c>
      <c r="I8079">
        <v>41849.76953125</v>
      </c>
      <c r="J8079">
        <v>0</v>
      </c>
      <c r="L8079" s="26">
        <v>51866</v>
      </c>
      <c r="M8079">
        <v>18</v>
      </c>
      <c r="N8079">
        <v>70630.1484375</v>
      </c>
    </row>
    <row r="8080" spans="1:14" x14ac:dyDescent="0.25">
      <c r="A8080" s="21" t="str">
        <f t="shared" si="126"/>
        <v>MOW HBC CAAL_2042</v>
      </c>
      <c r="B8080" t="s">
        <v>130</v>
      </c>
      <c r="C8080" t="s">
        <v>87</v>
      </c>
      <c r="D8080" t="s">
        <v>80</v>
      </c>
      <c r="E8080" t="s">
        <v>5</v>
      </c>
      <c r="F8080" t="s">
        <v>32</v>
      </c>
      <c r="G8080">
        <v>387701.34375</v>
      </c>
      <c r="H8080">
        <v>72417.5625</v>
      </c>
      <c r="I8080">
        <v>42153.109375</v>
      </c>
      <c r="J8080">
        <v>0</v>
      </c>
      <c r="L8080" s="26">
        <v>52231</v>
      </c>
      <c r="M8080">
        <v>19</v>
      </c>
      <c r="N8080">
        <v>47900.8203125</v>
      </c>
    </row>
    <row r="8081" spans="1:14" x14ac:dyDescent="0.25">
      <c r="A8081" s="21" t="str">
        <f t="shared" si="126"/>
        <v>MOW HBC CAAL_2043</v>
      </c>
      <c r="B8081" t="s">
        <v>130</v>
      </c>
      <c r="C8081" t="s">
        <v>87</v>
      </c>
      <c r="D8081" t="s">
        <v>80</v>
      </c>
      <c r="E8081" t="s">
        <v>5</v>
      </c>
      <c r="F8081" t="s">
        <v>32</v>
      </c>
      <c r="G8081">
        <v>398459.59375</v>
      </c>
      <c r="H8081">
        <v>75137.046875</v>
      </c>
      <c r="I8081">
        <v>165175.203125</v>
      </c>
      <c r="J8081">
        <v>0</v>
      </c>
      <c r="L8081" s="26">
        <v>52596</v>
      </c>
      <c r="M8081">
        <v>20</v>
      </c>
      <c r="N8081">
        <v>50385.1875</v>
      </c>
    </row>
    <row r="8082" spans="1:14" x14ac:dyDescent="0.25">
      <c r="A8082" s="21" t="str">
        <f t="shared" si="126"/>
        <v>MOW HBC CAAL_2024</v>
      </c>
      <c r="B8082" t="s">
        <v>130</v>
      </c>
      <c r="C8082" t="s">
        <v>87</v>
      </c>
      <c r="D8082" t="s">
        <v>80</v>
      </c>
      <c r="E8082" t="s">
        <v>5</v>
      </c>
      <c r="F8082" t="s">
        <v>8</v>
      </c>
      <c r="G8082">
        <v>0</v>
      </c>
      <c r="H8082">
        <v>0</v>
      </c>
      <c r="I8082">
        <v>0</v>
      </c>
      <c r="J8082">
        <v>0</v>
      </c>
      <c r="L8082" s="26">
        <v>45657</v>
      </c>
      <c r="M8082">
        <v>1</v>
      </c>
      <c r="N8082">
        <v>0</v>
      </c>
    </row>
    <row r="8083" spans="1:14" x14ac:dyDescent="0.25">
      <c r="A8083" s="21" t="str">
        <f t="shared" si="126"/>
        <v>MOW HBC CAAL_2025</v>
      </c>
      <c r="B8083" t="s">
        <v>130</v>
      </c>
      <c r="C8083" t="s">
        <v>87</v>
      </c>
      <c r="D8083" t="s">
        <v>80</v>
      </c>
      <c r="E8083" t="s">
        <v>5</v>
      </c>
      <c r="F8083" t="s">
        <v>8</v>
      </c>
      <c r="G8083">
        <v>0</v>
      </c>
      <c r="H8083">
        <v>0</v>
      </c>
      <c r="I8083">
        <v>0</v>
      </c>
      <c r="J8083">
        <v>0</v>
      </c>
      <c r="L8083" s="26">
        <v>46022</v>
      </c>
      <c r="M8083">
        <v>2</v>
      </c>
      <c r="N8083">
        <v>0</v>
      </c>
    </row>
    <row r="8084" spans="1:14" x14ac:dyDescent="0.25">
      <c r="A8084" s="21" t="str">
        <f t="shared" si="126"/>
        <v>MOW HBC CAAL_2026</v>
      </c>
      <c r="B8084" t="s">
        <v>130</v>
      </c>
      <c r="C8084" t="s">
        <v>87</v>
      </c>
      <c r="D8084" t="s">
        <v>80</v>
      </c>
      <c r="E8084" t="s">
        <v>5</v>
      </c>
      <c r="F8084" t="s">
        <v>8</v>
      </c>
      <c r="G8084">
        <v>0</v>
      </c>
      <c r="H8084">
        <v>0</v>
      </c>
      <c r="I8084">
        <v>0</v>
      </c>
      <c r="J8084">
        <v>0</v>
      </c>
      <c r="L8084" s="26">
        <v>46387</v>
      </c>
      <c r="M8084">
        <v>3</v>
      </c>
      <c r="N8084">
        <v>0</v>
      </c>
    </row>
    <row r="8085" spans="1:14" x14ac:dyDescent="0.25">
      <c r="A8085" s="21" t="str">
        <f t="shared" si="126"/>
        <v>MOW HBC CAAL_2027</v>
      </c>
      <c r="B8085" t="s">
        <v>130</v>
      </c>
      <c r="C8085" t="s">
        <v>87</v>
      </c>
      <c r="D8085" t="s">
        <v>80</v>
      </c>
      <c r="E8085" t="s">
        <v>5</v>
      </c>
      <c r="F8085" t="s">
        <v>8</v>
      </c>
      <c r="G8085">
        <v>0</v>
      </c>
      <c r="H8085">
        <v>0</v>
      </c>
      <c r="I8085">
        <v>0</v>
      </c>
      <c r="J8085">
        <v>0</v>
      </c>
      <c r="L8085" s="26">
        <v>46752</v>
      </c>
      <c r="M8085">
        <v>4</v>
      </c>
      <c r="N8085">
        <v>0</v>
      </c>
    </row>
    <row r="8086" spans="1:14" x14ac:dyDescent="0.25">
      <c r="A8086" s="21" t="str">
        <f t="shared" si="126"/>
        <v>MOW HBC CAAL_2028</v>
      </c>
      <c r="B8086" t="s">
        <v>130</v>
      </c>
      <c r="C8086" t="s">
        <v>87</v>
      </c>
      <c r="D8086" t="s">
        <v>80</v>
      </c>
      <c r="E8086" t="s">
        <v>5</v>
      </c>
      <c r="F8086" t="s">
        <v>8</v>
      </c>
      <c r="G8086">
        <v>0</v>
      </c>
      <c r="H8086">
        <v>0</v>
      </c>
      <c r="I8086">
        <v>0</v>
      </c>
      <c r="J8086">
        <v>0</v>
      </c>
      <c r="L8086" s="26">
        <v>47118</v>
      </c>
      <c r="M8086">
        <v>5</v>
      </c>
      <c r="N8086">
        <v>0</v>
      </c>
    </row>
    <row r="8087" spans="1:14" x14ac:dyDescent="0.25">
      <c r="A8087" s="21" t="str">
        <f t="shared" si="126"/>
        <v>MOW HBC CAAL_2029</v>
      </c>
      <c r="B8087" t="s">
        <v>130</v>
      </c>
      <c r="C8087" t="s">
        <v>87</v>
      </c>
      <c r="D8087" t="s">
        <v>80</v>
      </c>
      <c r="E8087" t="s">
        <v>5</v>
      </c>
      <c r="F8087" t="s">
        <v>8</v>
      </c>
      <c r="G8087">
        <v>0</v>
      </c>
      <c r="H8087">
        <v>0</v>
      </c>
      <c r="I8087">
        <v>0</v>
      </c>
      <c r="J8087">
        <v>0</v>
      </c>
      <c r="L8087" s="26">
        <v>47483</v>
      </c>
      <c r="M8087">
        <v>6</v>
      </c>
      <c r="N8087">
        <v>0</v>
      </c>
    </row>
    <row r="8088" spans="1:14" x14ac:dyDescent="0.25">
      <c r="A8088" s="21" t="str">
        <f t="shared" si="126"/>
        <v>MOW HBC CAAL_2030</v>
      </c>
      <c r="B8088" t="s">
        <v>130</v>
      </c>
      <c r="C8088" t="s">
        <v>87</v>
      </c>
      <c r="D8088" t="s">
        <v>80</v>
      </c>
      <c r="E8088" t="s">
        <v>5</v>
      </c>
      <c r="F8088" t="s">
        <v>8</v>
      </c>
      <c r="G8088">
        <v>0</v>
      </c>
      <c r="H8088">
        <v>0</v>
      </c>
      <c r="I8088">
        <v>0</v>
      </c>
      <c r="J8088">
        <v>0</v>
      </c>
      <c r="L8088" s="26">
        <v>47848</v>
      </c>
      <c r="M8088">
        <v>7</v>
      </c>
      <c r="N8088">
        <v>0</v>
      </c>
    </row>
    <row r="8089" spans="1:14" x14ac:dyDescent="0.25">
      <c r="A8089" s="21" t="str">
        <f t="shared" si="126"/>
        <v>MOW HBC CAAL_2031</v>
      </c>
      <c r="B8089" t="s">
        <v>130</v>
      </c>
      <c r="C8089" t="s">
        <v>87</v>
      </c>
      <c r="D8089" t="s">
        <v>80</v>
      </c>
      <c r="E8089" t="s">
        <v>5</v>
      </c>
      <c r="F8089" t="s">
        <v>8</v>
      </c>
      <c r="G8089">
        <v>0</v>
      </c>
      <c r="H8089">
        <v>0</v>
      </c>
      <c r="I8089">
        <v>0</v>
      </c>
      <c r="J8089">
        <v>0</v>
      </c>
      <c r="L8089" s="26">
        <v>48213</v>
      </c>
      <c r="M8089">
        <v>8</v>
      </c>
      <c r="N8089">
        <v>0</v>
      </c>
    </row>
    <row r="8090" spans="1:14" x14ac:dyDescent="0.25">
      <c r="A8090" s="21" t="str">
        <f t="shared" si="126"/>
        <v>MOW HBC CAAL_2032</v>
      </c>
      <c r="B8090" t="s">
        <v>130</v>
      </c>
      <c r="C8090" t="s">
        <v>87</v>
      </c>
      <c r="D8090" t="s">
        <v>80</v>
      </c>
      <c r="E8090" t="s">
        <v>5</v>
      </c>
      <c r="F8090" t="s">
        <v>8</v>
      </c>
      <c r="G8090">
        <v>0</v>
      </c>
      <c r="H8090">
        <v>0</v>
      </c>
      <c r="I8090">
        <v>0</v>
      </c>
      <c r="J8090">
        <v>0</v>
      </c>
      <c r="L8090" s="26">
        <v>48579</v>
      </c>
      <c r="M8090">
        <v>9</v>
      </c>
      <c r="N8090">
        <v>0</v>
      </c>
    </row>
    <row r="8091" spans="1:14" x14ac:dyDescent="0.25">
      <c r="A8091" s="21" t="str">
        <f t="shared" si="126"/>
        <v>MOW HBC CAAL_2033</v>
      </c>
      <c r="B8091" t="s">
        <v>130</v>
      </c>
      <c r="C8091" t="s">
        <v>87</v>
      </c>
      <c r="D8091" t="s">
        <v>80</v>
      </c>
      <c r="E8091" t="s">
        <v>5</v>
      </c>
      <c r="F8091" t="s">
        <v>8</v>
      </c>
      <c r="G8091">
        <v>0</v>
      </c>
      <c r="H8091">
        <v>0</v>
      </c>
      <c r="I8091">
        <v>0</v>
      </c>
      <c r="J8091">
        <v>0</v>
      </c>
      <c r="L8091" s="26">
        <v>48944</v>
      </c>
      <c r="M8091">
        <v>10</v>
      </c>
      <c r="N8091">
        <v>0</v>
      </c>
    </row>
    <row r="8092" spans="1:14" x14ac:dyDescent="0.25">
      <c r="A8092" s="21" t="str">
        <f t="shared" si="126"/>
        <v>MOW HBC CAAL_2034</v>
      </c>
      <c r="B8092" t="s">
        <v>130</v>
      </c>
      <c r="C8092" t="s">
        <v>87</v>
      </c>
      <c r="D8092" t="s">
        <v>80</v>
      </c>
      <c r="E8092" t="s">
        <v>5</v>
      </c>
      <c r="F8092" t="s">
        <v>8</v>
      </c>
      <c r="G8092">
        <v>0</v>
      </c>
      <c r="H8092">
        <v>0</v>
      </c>
      <c r="I8092">
        <v>0</v>
      </c>
      <c r="J8092">
        <v>0</v>
      </c>
      <c r="L8092" s="26">
        <v>49309</v>
      </c>
      <c r="M8092">
        <v>11</v>
      </c>
      <c r="N8092">
        <v>0</v>
      </c>
    </row>
    <row r="8093" spans="1:14" x14ac:dyDescent="0.25">
      <c r="A8093" s="21" t="str">
        <f t="shared" si="126"/>
        <v>MOW HBC CAAL_2035</v>
      </c>
      <c r="B8093" t="s">
        <v>130</v>
      </c>
      <c r="C8093" t="s">
        <v>87</v>
      </c>
      <c r="D8093" t="s">
        <v>80</v>
      </c>
      <c r="E8093" t="s">
        <v>5</v>
      </c>
      <c r="F8093" t="s">
        <v>8</v>
      </c>
      <c r="G8093">
        <v>0</v>
      </c>
      <c r="H8093">
        <v>0</v>
      </c>
      <c r="I8093">
        <v>0</v>
      </c>
      <c r="J8093">
        <v>0</v>
      </c>
      <c r="L8093" s="26">
        <v>49674</v>
      </c>
      <c r="M8093">
        <v>12</v>
      </c>
      <c r="N8093">
        <v>0</v>
      </c>
    </row>
    <row r="8094" spans="1:14" x14ac:dyDescent="0.25">
      <c r="A8094" s="21" t="str">
        <f t="shared" si="126"/>
        <v>MOW HBC CAAL_2036</v>
      </c>
      <c r="B8094" t="s">
        <v>130</v>
      </c>
      <c r="C8094" t="s">
        <v>87</v>
      </c>
      <c r="D8094" t="s">
        <v>80</v>
      </c>
      <c r="E8094" t="s">
        <v>5</v>
      </c>
      <c r="F8094" t="s">
        <v>8</v>
      </c>
      <c r="G8094">
        <v>0</v>
      </c>
      <c r="H8094">
        <v>0</v>
      </c>
      <c r="I8094">
        <v>0</v>
      </c>
      <c r="J8094">
        <v>0</v>
      </c>
      <c r="L8094" s="26">
        <v>50040</v>
      </c>
      <c r="M8094">
        <v>13</v>
      </c>
      <c r="N8094">
        <v>0</v>
      </c>
    </row>
    <row r="8095" spans="1:14" x14ac:dyDescent="0.25">
      <c r="A8095" s="21" t="str">
        <f t="shared" si="126"/>
        <v>MOW HBC CAAL_2037</v>
      </c>
      <c r="B8095" t="s">
        <v>130</v>
      </c>
      <c r="C8095" t="s">
        <v>87</v>
      </c>
      <c r="D8095" t="s">
        <v>80</v>
      </c>
      <c r="E8095" t="s">
        <v>5</v>
      </c>
      <c r="F8095" t="s">
        <v>8</v>
      </c>
      <c r="G8095">
        <v>0</v>
      </c>
      <c r="H8095">
        <v>0</v>
      </c>
      <c r="I8095">
        <v>0</v>
      </c>
      <c r="J8095">
        <v>0</v>
      </c>
      <c r="L8095" s="26">
        <v>50405</v>
      </c>
      <c r="M8095">
        <v>14</v>
      </c>
      <c r="N8095">
        <v>0</v>
      </c>
    </row>
    <row r="8096" spans="1:14" x14ac:dyDescent="0.25">
      <c r="A8096" s="21" t="str">
        <f t="shared" si="126"/>
        <v>MOW HBC CAAL_2038</v>
      </c>
      <c r="B8096" t="s">
        <v>130</v>
      </c>
      <c r="C8096" t="s">
        <v>87</v>
      </c>
      <c r="D8096" t="s">
        <v>80</v>
      </c>
      <c r="E8096" t="s">
        <v>5</v>
      </c>
      <c r="F8096" t="s">
        <v>8</v>
      </c>
      <c r="G8096">
        <v>0</v>
      </c>
      <c r="H8096">
        <v>0</v>
      </c>
      <c r="I8096">
        <v>0</v>
      </c>
      <c r="J8096">
        <v>0</v>
      </c>
      <c r="L8096" s="26">
        <v>50770</v>
      </c>
      <c r="M8096">
        <v>15</v>
      </c>
      <c r="N8096">
        <v>0</v>
      </c>
    </row>
    <row r="8097" spans="1:14" x14ac:dyDescent="0.25">
      <c r="A8097" s="21" t="str">
        <f t="shared" si="126"/>
        <v>MOW HBC CAAL_2039</v>
      </c>
      <c r="B8097" t="s">
        <v>130</v>
      </c>
      <c r="C8097" t="s">
        <v>87</v>
      </c>
      <c r="D8097" t="s">
        <v>80</v>
      </c>
      <c r="E8097" t="s">
        <v>5</v>
      </c>
      <c r="F8097" t="s">
        <v>8</v>
      </c>
      <c r="G8097">
        <v>0</v>
      </c>
      <c r="H8097">
        <v>0</v>
      </c>
      <c r="I8097">
        <v>0</v>
      </c>
      <c r="J8097">
        <v>0</v>
      </c>
      <c r="L8097" s="26">
        <v>51135</v>
      </c>
      <c r="M8097">
        <v>16</v>
      </c>
      <c r="N8097">
        <v>0</v>
      </c>
    </row>
    <row r="8098" spans="1:14" x14ac:dyDescent="0.25">
      <c r="A8098" s="21" t="str">
        <f t="shared" si="126"/>
        <v>MOW HBC CAAL_2040</v>
      </c>
      <c r="B8098" t="s">
        <v>130</v>
      </c>
      <c r="C8098" t="s">
        <v>87</v>
      </c>
      <c r="D8098" t="s">
        <v>80</v>
      </c>
      <c r="E8098" t="s">
        <v>5</v>
      </c>
      <c r="F8098" t="s">
        <v>8</v>
      </c>
      <c r="G8098">
        <v>0</v>
      </c>
      <c r="H8098">
        <v>0</v>
      </c>
      <c r="I8098">
        <v>0</v>
      </c>
      <c r="J8098">
        <v>0</v>
      </c>
      <c r="L8098" s="26">
        <v>51501</v>
      </c>
      <c r="M8098">
        <v>17</v>
      </c>
      <c r="N8098">
        <v>0</v>
      </c>
    </row>
    <row r="8099" spans="1:14" x14ac:dyDescent="0.25">
      <c r="A8099" s="21" t="str">
        <f t="shared" si="126"/>
        <v>MOW HBC CAAL_2041</v>
      </c>
      <c r="B8099" t="s">
        <v>130</v>
      </c>
      <c r="C8099" t="s">
        <v>87</v>
      </c>
      <c r="D8099" t="s">
        <v>80</v>
      </c>
      <c r="E8099" t="s">
        <v>5</v>
      </c>
      <c r="F8099" t="s">
        <v>8</v>
      </c>
      <c r="G8099">
        <v>0</v>
      </c>
      <c r="H8099">
        <v>0</v>
      </c>
      <c r="I8099">
        <v>0</v>
      </c>
      <c r="J8099">
        <v>0</v>
      </c>
      <c r="L8099" s="26">
        <v>51866</v>
      </c>
      <c r="M8099">
        <v>18</v>
      </c>
      <c r="N8099">
        <v>0</v>
      </c>
    </row>
    <row r="8100" spans="1:14" x14ac:dyDescent="0.25">
      <c r="A8100" s="21" t="str">
        <f t="shared" si="126"/>
        <v>MOW HBC CAAL_2042</v>
      </c>
      <c r="B8100" t="s">
        <v>130</v>
      </c>
      <c r="C8100" t="s">
        <v>87</v>
      </c>
      <c r="D8100" t="s">
        <v>80</v>
      </c>
      <c r="E8100" t="s">
        <v>5</v>
      </c>
      <c r="F8100" t="s">
        <v>8</v>
      </c>
      <c r="G8100">
        <v>0</v>
      </c>
      <c r="H8100">
        <v>0</v>
      </c>
      <c r="I8100">
        <v>0</v>
      </c>
      <c r="J8100">
        <v>0</v>
      </c>
      <c r="L8100" s="26">
        <v>52231</v>
      </c>
      <c r="M8100">
        <v>19</v>
      </c>
      <c r="N8100">
        <v>0</v>
      </c>
    </row>
    <row r="8101" spans="1:14" x14ac:dyDescent="0.25">
      <c r="A8101" s="21" t="str">
        <f t="shared" si="126"/>
        <v>MOW HBC CAAL_2043</v>
      </c>
      <c r="B8101" t="s">
        <v>130</v>
      </c>
      <c r="C8101" t="s">
        <v>87</v>
      </c>
      <c r="D8101" t="s">
        <v>80</v>
      </c>
      <c r="E8101" t="s">
        <v>5</v>
      </c>
      <c r="F8101" t="s">
        <v>8</v>
      </c>
      <c r="G8101">
        <v>0</v>
      </c>
      <c r="H8101">
        <v>0</v>
      </c>
      <c r="I8101">
        <v>0</v>
      </c>
      <c r="J8101">
        <v>0</v>
      </c>
      <c r="L8101" s="26">
        <v>52596</v>
      </c>
      <c r="M8101">
        <v>20</v>
      </c>
      <c r="N8101">
        <v>0</v>
      </c>
    </row>
    <row r="8102" spans="1:14" x14ac:dyDescent="0.25">
      <c r="A8102" s="21" t="str">
        <f t="shared" si="126"/>
        <v>MOW L2C CAAL_2024</v>
      </c>
      <c r="B8102" t="s">
        <v>130</v>
      </c>
      <c r="C8102" t="s">
        <v>87</v>
      </c>
      <c r="D8102" t="s">
        <v>25</v>
      </c>
      <c r="E8102" t="s">
        <v>29</v>
      </c>
      <c r="F8102" t="s">
        <v>28</v>
      </c>
      <c r="K8102">
        <v>0</v>
      </c>
      <c r="L8102" s="26">
        <v>45657</v>
      </c>
      <c r="M8102">
        <v>1</v>
      </c>
    </row>
    <row r="8103" spans="1:14" x14ac:dyDescent="0.25">
      <c r="A8103" s="21" t="str">
        <f t="shared" si="126"/>
        <v>MOW L2C CAAL_2025</v>
      </c>
      <c r="B8103" t="s">
        <v>130</v>
      </c>
      <c r="C8103" t="s">
        <v>87</v>
      </c>
      <c r="D8103" t="s">
        <v>25</v>
      </c>
      <c r="E8103" t="s">
        <v>29</v>
      </c>
      <c r="F8103" t="s">
        <v>28</v>
      </c>
      <c r="K8103">
        <v>0</v>
      </c>
      <c r="L8103" s="26">
        <v>46022</v>
      </c>
      <c r="M8103">
        <v>2</v>
      </c>
    </row>
    <row r="8104" spans="1:14" x14ac:dyDescent="0.25">
      <c r="A8104" s="21" t="str">
        <f t="shared" si="126"/>
        <v>MOW L2C CAAL_2026</v>
      </c>
      <c r="B8104" t="s">
        <v>130</v>
      </c>
      <c r="C8104" t="s">
        <v>87</v>
      </c>
      <c r="D8104" t="s">
        <v>25</v>
      </c>
      <c r="E8104" t="s">
        <v>29</v>
      </c>
      <c r="F8104" t="s">
        <v>28</v>
      </c>
      <c r="K8104">
        <v>0</v>
      </c>
      <c r="L8104" s="26">
        <v>46387</v>
      </c>
      <c r="M8104">
        <v>3</v>
      </c>
    </row>
    <row r="8105" spans="1:14" x14ac:dyDescent="0.25">
      <c r="A8105" s="21" t="str">
        <f t="shared" si="126"/>
        <v>MOW L2C CAAL_2027</v>
      </c>
      <c r="B8105" t="s">
        <v>130</v>
      </c>
      <c r="C8105" t="s">
        <v>87</v>
      </c>
      <c r="D8105" t="s">
        <v>25</v>
      </c>
      <c r="E8105" t="s">
        <v>29</v>
      </c>
      <c r="F8105" t="s">
        <v>28</v>
      </c>
      <c r="K8105">
        <v>0</v>
      </c>
      <c r="L8105" s="26">
        <v>46752</v>
      </c>
      <c r="M8105">
        <v>4</v>
      </c>
    </row>
    <row r="8106" spans="1:14" x14ac:dyDescent="0.25">
      <c r="A8106" s="21" t="str">
        <f t="shared" si="126"/>
        <v>MOW L2C CAAL_2028</v>
      </c>
      <c r="B8106" t="s">
        <v>130</v>
      </c>
      <c r="C8106" t="s">
        <v>87</v>
      </c>
      <c r="D8106" t="s">
        <v>25</v>
      </c>
      <c r="E8106" t="s">
        <v>29</v>
      </c>
      <c r="F8106" t="s">
        <v>28</v>
      </c>
      <c r="K8106">
        <v>0</v>
      </c>
      <c r="L8106" s="26">
        <v>47118</v>
      </c>
      <c r="M8106">
        <v>5</v>
      </c>
    </row>
    <row r="8107" spans="1:14" x14ac:dyDescent="0.25">
      <c r="A8107" s="21" t="str">
        <f t="shared" si="126"/>
        <v>MOW L2C CAAL_2029</v>
      </c>
      <c r="B8107" t="s">
        <v>130</v>
      </c>
      <c r="C8107" t="s">
        <v>87</v>
      </c>
      <c r="D8107" t="s">
        <v>25</v>
      </c>
      <c r="E8107" t="s">
        <v>29</v>
      </c>
      <c r="F8107" t="s">
        <v>28</v>
      </c>
      <c r="K8107">
        <v>0</v>
      </c>
      <c r="L8107" s="26">
        <v>47483</v>
      </c>
      <c r="M8107">
        <v>6</v>
      </c>
    </row>
    <row r="8108" spans="1:14" x14ac:dyDescent="0.25">
      <c r="A8108" s="21" t="str">
        <f t="shared" si="126"/>
        <v>MOW L2C CAAL_2030</v>
      </c>
      <c r="B8108" t="s">
        <v>130</v>
      </c>
      <c r="C8108" t="s">
        <v>87</v>
      </c>
      <c r="D8108" t="s">
        <v>25</v>
      </c>
      <c r="E8108" t="s">
        <v>29</v>
      </c>
      <c r="F8108" t="s">
        <v>28</v>
      </c>
      <c r="K8108">
        <v>0</v>
      </c>
      <c r="L8108" s="26">
        <v>47848</v>
      </c>
      <c r="M8108">
        <v>7</v>
      </c>
    </row>
    <row r="8109" spans="1:14" x14ac:dyDescent="0.25">
      <c r="A8109" s="21" t="str">
        <f t="shared" si="126"/>
        <v>MOW L2C CAAL_2031</v>
      </c>
      <c r="B8109" t="s">
        <v>130</v>
      </c>
      <c r="C8109" t="s">
        <v>87</v>
      </c>
      <c r="D8109" t="s">
        <v>25</v>
      </c>
      <c r="E8109" t="s">
        <v>29</v>
      </c>
      <c r="F8109" t="s">
        <v>28</v>
      </c>
      <c r="K8109">
        <v>0</v>
      </c>
      <c r="L8109" s="26">
        <v>48213</v>
      </c>
      <c r="M8109">
        <v>8</v>
      </c>
    </row>
    <row r="8110" spans="1:14" x14ac:dyDescent="0.25">
      <c r="A8110" s="21" t="str">
        <f t="shared" si="126"/>
        <v>MOW L2C CAAL_2032</v>
      </c>
      <c r="B8110" t="s">
        <v>130</v>
      </c>
      <c r="C8110" t="s">
        <v>87</v>
      </c>
      <c r="D8110" t="s">
        <v>25</v>
      </c>
      <c r="E8110" t="s">
        <v>29</v>
      </c>
      <c r="F8110" t="s">
        <v>28</v>
      </c>
      <c r="K8110">
        <v>0</v>
      </c>
      <c r="L8110" s="26">
        <v>48579</v>
      </c>
      <c r="M8110">
        <v>9</v>
      </c>
    </row>
    <row r="8111" spans="1:14" x14ac:dyDescent="0.25">
      <c r="A8111" s="21" t="str">
        <f t="shared" si="126"/>
        <v>MOW L2C CAAL_2033</v>
      </c>
      <c r="B8111" t="s">
        <v>130</v>
      </c>
      <c r="C8111" t="s">
        <v>87</v>
      </c>
      <c r="D8111" t="s">
        <v>25</v>
      </c>
      <c r="E8111" t="s">
        <v>29</v>
      </c>
      <c r="F8111" t="s">
        <v>28</v>
      </c>
      <c r="K8111">
        <v>0</v>
      </c>
      <c r="L8111" s="26">
        <v>48944</v>
      </c>
      <c r="M8111">
        <v>10</v>
      </c>
    </row>
    <row r="8112" spans="1:14" x14ac:dyDescent="0.25">
      <c r="A8112" s="21" t="str">
        <f t="shared" si="126"/>
        <v>MOW L2C CAAL_2034</v>
      </c>
      <c r="B8112" t="s">
        <v>130</v>
      </c>
      <c r="C8112" t="s">
        <v>87</v>
      </c>
      <c r="D8112" t="s">
        <v>25</v>
      </c>
      <c r="E8112" t="s">
        <v>29</v>
      </c>
      <c r="F8112" t="s">
        <v>28</v>
      </c>
      <c r="K8112">
        <v>0</v>
      </c>
      <c r="L8112" s="26">
        <v>49309</v>
      </c>
      <c r="M8112">
        <v>11</v>
      </c>
    </row>
    <row r="8113" spans="1:13" x14ac:dyDescent="0.25">
      <c r="A8113" s="21" t="str">
        <f t="shared" si="126"/>
        <v>MOW L2C CAAL_2035</v>
      </c>
      <c r="B8113" t="s">
        <v>130</v>
      </c>
      <c r="C8113" t="s">
        <v>87</v>
      </c>
      <c r="D8113" t="s">
        <v>25</v>
      </c>
      <c r="E8113" t="s">
        <v>29</v>
      </c>
      <c r="F8113" t="s">
        <v>28</v>
      </c>
      <c r="K8113">
        <v>0</v>
      </c>
      <c r="L8113" s="26">
        <v>49674</v>
      </c>
      <c r="M8113">
        <v>12</v>
      </c>
    </row>
    <row r="8114" spans="1:13" x14ac:dyDescent="0.25">
      <c r="A8114" s="21" t="str">
        <f t="shared" si="126"/>
        <v>MOW L2C CAAL_2036</v>
      </c>
      <c r="B8114" t="s">
        <v>130</v>
      </c>
      <c r="C8114" t="s">
        <v>87</v>
      </c>
      <c r="D8114" t="s">
        <v>25</v>
      </c>
      <c r="E8114" t="s">
        <v>29</v>
      </c>
      <c r="F8114" t="s">
        <v>28</v>
      </c>
      <c r="K8114">
        <v>0</v>
      </c>
      <c r="L8114" s="26">
        <v>50040</v>
      </c>
      <c r="M8114">
        <v>13</v>
      </c>
    </row>
    <row r="8115" spans="1:13" x14ac:dyDescent="0.25">
      <c r="A8115" s="21" t="str">
        <f t="shared" si="126"/>
        <v>MOW L2C CAAL_2037</v>
      </c>
      <c r="B8115" t="s">
        <v>130</v>
      </c>
      <c r="C8115" t="s">
        <v>87</v>
      </c>
      <c r="D8115" t="s">
        <v>25</v>
      </c>
      <c r="E8115" t="s">
        <v>29</v>
      </c>
      <c r="F8115" t="s">
        <v>28</v>
      </c>
      <c r="K8115">
        <v>0</v>
      </c>
      <c r="L8115" s="26">
        <v>50405</v>
      </c>
      <c r="M8115">
        <v>14</v>
      </c>
    </row>
    <row r="8116" spans="1:13" x14ac:dyDescent="0.25">
      <c r="A8116" s="21" t="str">
        <f t="shared" si="126"/>
        <v>MOW L2C CAAL_2038</v>
      </c>
      <c r="B8116" t="s">
        <v>130</v>
      </c>
      <c r="C8116" t="s">
        <v>87</v>
      </c>
      <c r="D8116" t="s">
        <v>25</v>
      </c>
      <c r="E8116" t="s">
        <v>29</v>
      </c>
      <c r="F8116" t="s">
        <v>28</v>
      </c>
      <c r="K8116">
        <v>0</v>
      </c>
      <c r="L8116" s="26">
        <v>50770</v>
      </c>
      <c r="M8116">
        <v>15</v>
      </c>
    </row>
    <row r="8117" spans="1:13" x14ac:dyDescent="0.25">
      <c r="A8117" s="21" t="str">
        <f t="shared" si="126"/>
        <v>MOW L2C CAAL_2039</v>
      </c>
      <c r="B8117" t="s">
        <v>130</v>
      </c>
      <c r="C8117" t="s">
        <v>87</v>
      </c>
      <c r="D8117" t="s">
        <v>25</v>
      </c>
      <c r="E8117" t="s">
        <v>29</v>
      </c>
      <c r="F8117" t="s">
        <v>28</v>
      </c>
      <c r="K8117">
        <v>0</v>
      </c>
      <c r="L8117" s="26">
        <v>51135</v>
      </c>
      <c r="M8117">
        <v>16</v>
      </c>
    </row>
    <row r="8118" spans="1:13" x14ac:dyDescent="0.25">
      <c r="A8118" s="21" t="str">
        <f t="shared" si="126"/>
        <v>MOW L2C CAAL_2040</v>
      </c>
      <c r="B8118" t="s">
        <v>130</v>
      </c>
      <c r="C8118" t="s">
        <v>87</v>
      </c>
      <c r="D8118" t="s">
        <v>25</v>
      </c>
      <c r="E8118" t="s">
        <v>29</v>
      </c>
      <c r="F8118" t="s">
        <v>28</v>
      </c>
      <c r="K8118">
        <v>0</v>
      </c>
      <c r="L8118" s="26">
        <v>51501</v>
      </c>
      <c r="M8118">
        <v>17</v>
      </c>
    </row>
    <row r="8119" spans="1:13" x14ac:dyDescent="0.25">
      <c r="A8119" s="21" t="str">
        <f t="shared" si="126"/>
        <v>MOW L2C CAAL_2041</v>
      </c>
      <c r="B8119" t="s">
        <v>130</v>
      </c>
      <c r="C8119" t="s">
        <v>87</v>
      </c>
      <c r="D8119" t="s">
        <v>25</v>
      </c>
      <c r="E8119" t="s">
        <v>29</v>
      </c>
      <c r="F8119" t="s">
        <v>28</v>
      </c>
      <c r="K8119">
        <v>0</v>
      </c>
      <c r="L8119" s="26">
        <v>51866</v>
      </c>
      <c r="M8119">
        <v>18</v>
      </c>
    </row>
    <row r="8120" spans="1:13" x14ac:dyDescent="0.25">
      <c r="A8120" s="21" t="str">
        <f t="shared" si="126"/>
        <v>MOW L2C CAAL_2042</v>
      </c>
      <c r="B8120" t="s">
        <v>130</v>
      </c>
      <c r="C8120" t="s">
        <v>87</v>
      </c>
      <c r="D8120" t="s">
        <v>25</v>
      </c>
      <c r="E8120" t="s">
        <v>29</v>
      </c>
      <c r="F8120" t="s">
        <v>28</v>
      </c>
      <c r="K8120">
        <v>0</v>
      </c>
      <c r="L8120" s="26">
        <v>52231</v>
      </c>
      <c r="M8120">
        <v>19</v>
      </c>
    </row>
    <row r="8121" spans="1:13" x14ac:dyDescent="0.25">
      <c r="A8121" s="21" t="str">
        <f t="shared" si="126"/>
        <v>MOW L2C CAAL_2043</v>
      </c>
      <c r="B8121" t="s">
        <v>130</v>
      </c>
      <c r="C8121" t="s">
        <v>87</v>
      </c>
      <c r="D8121" t="s">
        <v>25</v>
      </c>
      <c r="E8121" t="s">
        <v>29</v>
      </c>
      <c r="F8121" t="s">
        <v>28</v>
      </c>
      <c r="K8121">
        <v>0</v>
      </c>
      <c r="L8121" s="26">
        <v>52596</v>
      </c>
      <c r="M8121">
        <v>20</v>
      </c>
    </row>
    <row r="8122" spans="1:13" x14ac:dyDescent="0.25">
      <c r="A8122" s="21" t="str">
        <f t="shared" si="126"/>
        <v>MOW L2C CAAL_2024</v>
      </c>
      <c r="B8122" t="s">
        <v>130</v>
      </c>
      <c r="C8122" t="s">
        <v>87</v>
      </c>
      <c r="D8122" t="s">
        <v>25</v>
      </c>
      <c r="E8122" t="s">
        <v>29</v>
      </c>
      <c r="F8122" t="s">
        <v>31</v>
      </c>
      <c r="K8122">
        <v>0</v>
      </c>
      <c r="L8122" s="26">
        <v>45657</v>
      </c>
      <c r="M8122">
        <v>1</v>
      </c>
    </row>
    <row r="8123" spans="1:13" x14ac:dyDescent="0.25">
      <c r="A8123" s="21" t="str">
        <f t="shared" si="126"/>
        <v>MOW L2C CAAL_2025</v>
      </c>
      <c r="B8123" t="s">
        <v>130</v>
      </c>
      <c r="C8123" t="s">
        <v>87</v>
      </c>
      <c r="D8123" t="s">
        <v>25</v>
      </c>
      <c r="E8123" t="s">
        <v>29</v>
      </c>
      <c r="F8123" t="s">
        <v>31</v>
      </c>
      <c r="K8123">
        <v>0</v>
      </c>
      <c r="L8123" s="26">
        <v>46022</v>
      </c>
      <c r="M8123">
        <v>2</v>
      </c>
    </row>
    <row r="8124" spans="1:13" x14ac:dyDescent="0.25">
      <c r="A8124" s="21" t="str">
        <f t="shared" si="126"/>
        <v>MOW L2C CAAL_2026</v>
      </c>
      <c r="B8124" t="s">
        <v>130</v>
      </c>
      <c r="C8124" t="s">
        <v>87</v>
      </c>
      <c r="D8124" t="s">
        <v>25</v>
      </c>
      <c r="E8124" t="s">
        <v>29</v>
      </c>
      <c r="F8124" t="s">
        <v>31</v>
      </c>
      <c r="K8124">
        <v>0</v>
      </c>
      <c r="L8124" s="26">
        <v>46387</v>
      </c>
      <c r="M8124">
        <v>3</v>
      </c>
    </row>
    <row r="8125" spans="1:13" x14ac:dyDescent="0.25">
      <c r="A8125" s="21" t="str">
        <f t="shared" si="126"/>
        <v>MOW L2C CAAL_2027</v>
      </c>
      <c r="B8125" t="s">
        <v>130</v>
      </c>
      <c r="C8125" t="s">
        <v>87</v>
      </c>
      <c r="D8125" t="s">
        <v>25</v>
      </c>
      <c r="E8125" t="s">
        <v>29</v>
      </c>
      <c r="F8125" t="s">
        <v>31</v>
      </c>
      <c r="K8125">
        <v>0</v>
      </c>
      <c r="L8125" s="26">
        <v>46752</v>
      </c>
      <c r="M8125">
        <v>4</v>
      </c>
    </row>
    <row r="8126" spans="1:13" x14ac:dyDescent="0.25">
      <c r="A8126" s="21" t="str">
        <f t="shared" si="126"/>
        <v>MOW L2C CAAL_2028</v>
      </c>
      <c r="B8126" t="s">
        <v>130</v>
      </c>
      <c r="C8126" t="s">
        <v>87</v>
      </c>
      <c r="D8126" t="s">
        <v>25</v>
      </c>
      <c r="E8126" t="s">
        <v>29</v>
      </c>
      <c r="F8126" t="s">
        <v>31</v>
      </c>
      <c r="K8126">
        <v>0</v>
      </c>
      <c r="L8126" s="26">
        <v>47118</v>
      </c>
      <c r="M8126">
        <v>5</v>
      </c>
    </row>
    <row r="8127" spans="1:13" x14ac:dyDescent="0.25">
      <c r="A8127" s="21" t="str">
        <f t="shared" si="126"/>
        <v>MOW L2C CAAL_2029</v>
      </c>
      <c r="B8127" t="s">
        <v>130</v>
      </c>
      <c r="C8127" t="s">
        <v>87</v>
      </c>
      <c r="D8127" t="s">
        <v>25</v>
      </c>
      <c r="E8127" t="s">
        <v>29</v>
      </c>
      <c r="F8127" t="s">
        <v>31</v>
      </c>
      <c r="K8127">
        <v>0</v>
      </c>
      <c r="L8127" s="26">
        <v>47483</v>
      </c>
      <c r="M8127">
        <v>6</v>
      </c>
    </row>
    <row r="8128" spans="1:13" x14ac:dyDescent="0.25">
      <c r="A8128" s="21" t="str">
        <f t="shared" si="126"/>
        <v>MOW L2C CAAL_2030</v>
      </c>
      <c r="B8128" t="s">
        <v>130</v>
      </c>
      <c r="C8128" t="s">
        <v>87</v>
      </c>
      <c r="D8128" t="s">
        <v>25</v>
      </c>
      <c r="E8128" t="s">
        <v>29</v>
      </c>
      <c r="F8128" t="s">
        <v>31</v>
      </c>
      <c r="K8128">
        <v>0</v>
      </c>
      <c r="L8128" s="26">
        <v>47848</v>
      </c>
      <c r="M8128">
        <v>7</v>
      </c>
    </row>
    <row r="8129" spans="1:14" x14ac:dyDescent="0.25">
      <c r="A8129" s="21" t="str">
        <f t="shared" si="126"/>
        <v>MOW L2C CAAL_2031</v>
      </c>
      <c r="B8129" t="s">
        <v>130</v>
      </c>
      <c r="C8129" t="s">
        <v>87</v>
      </c>
      <c r="D8129" t="s">
        <v>25</v>
      </c>
      <c r="E8129" t="s">
        <v>29</v>
      </c>
      <c r="F8129" t="s">
        <v>31</v>
      </c>
      <c r="K8129">
        <v>0</v>
      </c>
      <c r="L8129" s="26">
        <v>48213</v>
      </c>
      <c r="M8129">
        <v>8</v>
      </c>
    </row>
    <row r="8130" spans="1:14" x14ac:dyDescent="0.25">
      <c r="A8130" s="21" t="str">
        <f t="shared" ref="A8130:A8193" si="127">B8130&amp;" "&amp;D8130&amp;" "&amp;C8130&amp;"_"&amp;YEAR(L8130)</f>
        <v>MOW L2C CAAL_2032</v>
      </c>
      <c r="B8130" t="s">
        <v>130</v>
      </c>
      <c r="C8130" t="s">
        <v>87</v>
      </c>
      <c r="D8130" t="s">
        <v>25</v>
      </c>
      <c r="E8130" t="s">
        <v>29</v>
      </c>
      <c r="F8130" t="s">
        <v>31</v>
      </c>
      <c r="K8130">
        <v>0</v>
      </c>
      <c r="L8130" s="26">
        <v>48579</v>
      </c>
      <c r="M8130">
        <v>9</v>
      </c>
    </row>
    <row r="8131" spans="1:14" x14ac:dyDescent="0.25">
      <c r="A8131" s="21" t="str">
        <f t="shared" si="127"/>
        <v>MOW L2C CAAL_2033</v>
      </c>
      <c r="B8131" t="s">
        <v>130</v>
      </c>
      <c r="C8131" t="s">
        <v>87</v>
      </c>
      <c r="D8131" t="s">
        <v>25</v>
      </c>
      <c r="E8131" t="s">
        <v>29</v>
      </c>
      <c r="F8131" t="s">
        <v>31</v>
      </c>
      <c r="K8131">
        <v>0</v>
      </c>
      <c r="L8131" s="26">
        <v>48944</v>
      </c>
      <c r="M8131">
        <v>10</v>
      </c>
    </row>
    <row r="8132" spans="1:14" x14ac:dyDescent="0.25">
      <c r="A8132" s="21" t="str">
        <f t="shared" si="127"/>
        <v>MOW L2C CAAL_2034</v>
      </c>
      <c r="B8132" t="s">
        <v>130</v>
      </c>
      <c r="C8132" t="s">
        <v>87</v>
      </c>
      <c r="D8132" t="s">
        <v>25</v>
      </c>
      <c r="E8132" t="s">
        <v>29</v>
      </c>
      <c r="F8132" t="s">
        <v>31</v>
      </c>
      <c r="K8132">
        <v>0</v>
      </c>
      <c r="L8132" s="26">
        <v>49309</v>
      </c>
      <c r="M8132">
        <v>11</v>
      </c>
    </row>
    <row r="8133" spans="1:14" x14ac:dyDescent="0.25">
      <c r="A8133" s="21" t="str">
        <f t="shared" si="127"/>
        <v>MOW L2C CAAL_2035</v>
      </c>
      <c r="B8133" t="s">
        <v>130</v>
      </c>
      <c r="C8133" t="s">
        <v>87</v>
      </c>
      <c r="D8133" t="s">
        <v>25</v>
      </c>
      <c r="E8133" t="s">
        <v>29</v>
      </c>
      <c r="F8133" t="s">
        <v>31</v>
      </c>
      <c r="K8133">
        <v>0</v>
      </c>
      <c r="L8133" s="26">
        <v>49674</v>
      </c>
      <c r="M8133">
        <v>12</v>
      </c>
    </row>
    <row r="8134" spans="1:14" x14ac:dyDescent="0.25">
      <c r="A8134" s="21" t="str">
        <f t="shared" si="127"/>
        <v>MOW L2C CAAL_2036</v>
      </c>
      <c r="B8134" t="s">
        <v>130</v>
      </c>
      <c r="C8134" t="s">
        <v>87</v>
      </c>
      <c r="D8134" t="s">
        <v>25</v>
      </c>
      <c r="E8134" t="s">
        <v>29</v>
      </c>
      <c r="F8134" t="s">
        <v>31</v>
      </c>
      <c r="K8134">
        <v>0</v>
      </c>
      <c r="L8134" s="26">
        <v>50040</v>
      </c>
      <c r="M8134">
        <v>13</v>
      </c>
    </row>
    <row r="8135" spans="1:14" x14ac:dyDescent="0.25">
      <c r="A8135" s="21" t="str">
        <f t="shared" si="127"/>
        <v>MOW L2C CAAL_2037</v>
      </c>
      <c r="B8135" t="s">
        <v>130</v>
      </c>
      <c r="C8135" t="s">
        <v>87</v>
      </c>
      <c r="D8135" t="s">
        <v>25</v>
      </c>
      <c r="E8135" t="s">
        <v>29</v>
      </c>
      <c r="F8135" t="s">
        <v>31</v>
      </c>
      <c r="K8135">
        <v>0</v>
      </c>
      <c r="L8135" s="26">
        <v>50405</v>
      </c>
      <c r="M8135">
        <v>14</v>
      </c>
    </row>
    <row r="8136" spans="1:14" x14ac:dyDescent="0.25">
      <c r="A8136" s="21" t="str">
        <f t="shared" si="127"/>
        <v>MOW L2C CAAL_2038</v>
      </c>
      <c r="B8136" t="s">
        <v>130</v>
      </c>
      <c r="C8136" t="s">
        <v>87</v>
      </c>
      <c r="D8136" t="s">
        <v>25</v>
      </c>
      <c r="E8136" t="s">
        <v>29</v>
      </c>
      <c r="F8136" t="s">
        <v>31</v>
      </c>
      <c r="K8136">
        <v>0</v>
      </c>
      <c r="L8136" s="26">
        <v>50770</v>
      </c>
      <c r="M8136">
        <v>15</v>
      </c>
    </row>
    <row r="8137" spans="1:14" x14ac:dyDescent="0.25">
      <c r="A8137" s="21" t="str">
        <f t="shared" si="127"/>
        <v>MOW L2C CAAL_2039</v>
      </c>
      <c r="B8137" t="s">
        <v>130</v>
      </c>
      <c r="C8137" t="s">
        <v>87</v>
      </c>
      <c r="D8137" t="s">
        <v>25</v>
      </c>
      <c r="E8137" t="s">
        <v>29</v>
      </c>
      <c r="F8137" t="s">
        <v>31</v>
      </c>
      <c r="K8137">
        <v>0</v>
      </c>
      <c r="L8137" s="26">
        <v>51135</v>
      </c>
      <c r="M8137">
        <v>16</v>
      </c>
    </row>
    <row r="8138" spans="1:14" x14ac:dyDescent="0.25">
      <c r="A8138" s="21" t="str">
        <f t="shared" si="127"/>
        <v>MOW L2C CAAL_2040</v>
      </c>
      <c r="B8138" t="s">
        <v>130</v>
      </c>
      <c r="C8138" t="s">
        <v>87</v>
      </c>
      <c r="D8138" t="s">
        <v>25</v>
      </c>
      <c r="E8138" t="s">
        <v>29</v>
      </c>
      <c r="F8138" t="s">
        <v>31</v>
      </c>
      <c r="K8138">
        <v>0</v>
      </c>
      <c r="L8138" s="26">
        <v>51501</v>
      </c>
      <c r="M8138">
        <v>17</v>
      </c>
    </row>
    <row r="8139" spans="1:14" x14ac:dyDescent="0.25">
      <c r="A8139" s="21" t="str">
        <f t="shared" si="127"/>
        <v>MOW L2C CAAL_2041</v>
      </c>
      <c r="B8139" t="s">
        <v>130</v>
      </c>
      <c r="C8139" t="s">
        <v>87</v>
      </c>
      <c r="D8139" t="s">
        <v>25</v>
      </c>
      <c r="E8139" t="s">
        <v>29</v>
      </c>
      <c r="F8139" t="s">
        <v>31</v>
      </c>
      <c r="K8139">
        <v>0</v>
      </c>
      <c r="L8139" s="26">
        <v>51866</v>
      </c>
      <c r="M8139">
        <v>18</v>
      </c>
    </row>
    <row r="8140" spans="1:14" x14ac:dyDescent="0.25">
      <c r="A8140" s="21" t="str">
        <f t="shared" si="127"/>
        <v>MOW L2C CAAL_2042</v>
      </c>
      <c r="B8140" t="s">
        <v>130</v>
      </c>
      <c r="C8140" t="s">
        <v>87</v>
      </c>
      <c r="D8140" t="s">
        <v>25</v>
      </c>
      <c r="E8140" t="s">
        <v>29</v>
      </c>
      <c r="F8140" t="s">
        <v>31</v>
      </c>
      <c r="K8140">
        <v>0</v>
      </c>
      <c r="L8140" s="26">
        <v>52231</v>
      </c>
      <c r="M8140">
        <v>19</v>
      </c>
    </row>
    <row r="8141" spans="1:14" x14ac:dyDescent="0.25">
      <c r="A8141" s="21" t="str">
        <f t="shared" si="127"/>
        <v>MOW L2C CAAL_2043</v>
      </c>
      <c r="B8141" t="s">
        <v>130</v>
      </c>
      <c r="C8141" t="s">
        <v>87</v>
      </c>
      <c r="D8141" t="s">
        <v>25</v>
      </c>
      <c r="E8141" t="s">
        <v>29</v>
      </c>
      <c r="F8141" t="s">
        <v>31</v>
      </c>
      <c r="K8141">
        <v>0</v>
      </c>
      <c r="L8141" s="26">
        <v>52596</v>
      </c>
      <c r="M8141">
        <v>20</v>
      </c>
    </row>
    <row r="8142" spans="1:14" x14ac:dyDescent="0.25">
      <c r="A8142" s="21" t="str">
        <f t="shared" si="127"/>
        <v>MOW L2C CAAL_2024</v>
      </c>
      <c r="B8142" t="s">
        <v>130</v>
      </c>
      <c r="C8142" t="s">
        <v>87</v>
      </c>
      <c r="D8142" t="s">
        <v>25</v>
      </c>
      <c r="E8142" t="s">
        <v>5</v>
      </c>
      <c r="F8142" t="s">
        <v>4</v>
      </c>
      <c r="G8142">
        <v>0</v>
      </c>
      <c r="H8142">
        <v>0</v>
      </c>
      <c r="I8142">
        <v>0</v>
      </c>
      <c r="J8142">
        <v>0</v>
      </c>
      <c r="L8142" s="26">
        <v>45657</v>
      </c>
      <c r="M8142">
        <v>1</v>
      </c>
      <c r="N8142">
        <v>0</v>
      </c>
    </row>
    <row r="8143" spans="1:14" x14ac:dyDescent="0.25">
      <c r="A8143" s="21" t="str">
        <f t="shared" si="127"/>
        <v>MOW L2C CAAL_2025</v>
      </c>
      <c r="B8143" t="s">
        <v>130</v>
      </c>
      <c r="C8143" t="s">
        <v>87</v>
      </c>
      <c r="D8143" t="s">
        <v>25</v>
      </c>
      <c r="E8143" t="s">
        <v>5</v>
      </c>
      <c r="F8143" t="s">
        <v>4</v>
      </c>
      <c r="G8143">
        <v>0</v>
      </c>
      <c r="H8143">
        <v>0</v>
      </c>
      <c r="I8143">
        <v>0</v>
      </c>
      <c r="J8143">
        <v>0</v>
      </c>
      <c r="L8143" s="26">
        <v>46022</v>
      </c>
      <c r="M8143">
        <v>2</v>
      </c>
      <c r="N8143">
        <v>0</v>
      </c>
    </row>
    <row r="8144" spans="1:14" x14ac:dyDescent="0.25">
      <c r="A8144" s="21" t="str">
        <f t="shared" si="127"/>
        <v>MOW L2C CAAL_2026</v>
      </c>
      <c r="B8144" t="s">
        <v>130</v>
      </c>
      <c r="C8144" t="s">
        <v>87</v>
      </c>
      <c r="D8144" t="s">
        <v>25</v>
      </c>
      <c r="E8144" t="s">
        <v>5</v>
      </c>
      <c r="F8144" t="s">
        <v>4</v>
      </c>
      <c r="G8144">
        <v>0</v>
      </c>
      <c r="H8144">
        <v>3752.09033203125</v>
      </c>
      <c r="I8144">
        <v>-58936.15234375</v>
      </c>
      <c r="J8144">
        <v>0</v>
      </c>
      <c r="L8144" s="26">
        <v>46387</v>
      </c>
      <c r="M8144">
        <v>3</v>
      </c>
      <c r="N8144">
        <v>0</v>
      </c>
    </row>
    <row r="8145" spans="1:14" x14ac:dyDescent="0.25">
      <c r="A8145" s="21" t="str">
        <f t="shared" si="127"/>
        <v>MOW L2C CAAL_2027</v>
      </c>
      <c r="B8145" t="s">
        <v>130</v>
      </c>
      <c r="C8145" t="s">
        <v>87</v>
      </c>
      <c r="D8145" t="s">
        <v>25</v>
      </c>
      <c r="E8145" t="s">
        <v>5</v>
      </c>
      <c r="F8145" t="s">
        <v>4</v>
      </c>
      <c r="G8145">
        <v>0</v>
      </c>
      <c r="H8145">
        <v>2271.668212890625</v>
      </c>
      <c r="I8145">
        <v>41361.3984375</v>
      </c>
      <c r="J8145">
        <v>0</v>
      </c>
      <c r="L8145" s="26">
        <v>46752</v>
      </c>
      <c r="M8145">
        <v>4</v>
      </c>
      <c r="N8145">
        <v>0</v>
      </c>
    </row>
    <row r="8146" spans="1:14" x14ac:dyDescent="0.25">
      <c r="A8146" s="21" t="str">
        <f t="shared" si="127"/>
        <v>MOW L2C CAAL_2028</v>
      </c>
      <c r="B8146" t="s">
        <v>130</v>
      </c>
      <c r="C8146" t="s">
        <v>87</v>
      </c>
      <c r="D8146" t="s">
        <v>25</v>
      </c>
      <c r="E8146" t="s">
        <v>5</v>
      </c>
      <c r="F8146" t="s">
        <v>4</v>
      </c>
      <c r="G8146">
        <v>0</v>
      </c>
      <c r="H8146">
        <v>10579.0966796875</v>
      </c>
      <c r="I8146">
        <v>97556.4140625</v>
      </c>
      <c r="J8146">
        <v>0</v>
      </c>
      <c r="L8146" s="26">
        <v>47118</v>
      </c>
      <c r="M8146">
        <v>5</v>
      </c>
      <c r="N8146">
        <v>-25649.771484375</v>
      </c>
    </row>
    <row r="8147" spans="1:14" x14ac:dyDescent="0.25">
      <c r="A8147" s="21" t="str">
        <f t="shared" si="127"/>
        <v>MOW L2C CAAL_2029</v>
      </c>
      <c r="B8147" t="s">
        <v>130</v>
      </c>
      <c r="C8147" t="s">
        <v>87</v>
      </c>
      <c r="D8147" t="s">
        <v>25</v>
      </c>
      <c r="E8147" t="s">
        <v>5</v>
      </c>
      <c r="F8147" t="s">
        <v>4</v>
      </c>
      <c r="G8147">
        <v>0</v>
      </c>
      <c r="H8147">
        <v>17371.328125</v>
      </c>
      <c r="I8147">
        <v>-100756.7890625</v>
      </c>
      <c r="J8147">
        <v>0</v>
      </c>
      <c r="L8147" s="26">
        <v>47483</v>
      </c>
      <c r="M8147">
        <v>6</v>
      </c>
      <c r="N8147">
        <v>-26250.49609375</v>
      </c>
    </row>
    <row r="8148" spans="1:14" x14ac:dyDescent="0.25">
      <c r="A8148" s="21" t="str">
        <f t="shared" si="127"/>
        <v>MOW L2C CAAL_2030</v>
      </c>
      <c r="B8148" t="s">
        <v>130</v>
      </c>
      <c r="C8148" t="s">
        <v>87</v>
      </c>
      <c r="D8148" t="s">
        <v>25</v>
      </c>
      <c r="E8148" t="s">
        <v>5</v>
      </c>
      <c r="F8148" t="s">
        <v>4</v>
      </c>
      <c r="G8148">
        <v>0</v>
      </c>
      <c r="H8148">
        <v>33689.66015625</v>
      </c>
      <c r="I8148">
        <v>-164263.5</v>
      </c>
      <c r="J8148">
        <v>0</v>
      </c>
      <c r="L8148" s="26">
        <v>47848</v>
      </c>
      <c r="M8148">
        <v>7</v>
      </c>
      <c r="N8148">
        <v>-54126.0546875</v>
      </c>
    </row>
    <row r="8149" spans="1:14" x14ac:dyDescent="0.25">
      <c r="A8149" s="21" t="str">
        <f t="shared" si="127"/>
        <v>MOW L2C CAAL_2031</v>
      </c>
      <c r="B8149" t="s">
        <v>130</v>
      </c>
      <c r="C8149" t="s">
        <v>87</v>
      </c>
      <c r="D8149" t="s">
        <v>25</v>
      </c>
      <c r="E8149" t="s">
        <v>5</v>
      </c>
      <c r="F8149" t="s">
        <v>4</v>
      </c>
      <c r="G8149">
        <v>0</v>
      </c>
      <c r="H8149">
        <v>46113.015625</v>
      </c>
      <c r="I8149">
        <v>501127.21875</v>
      </c>
      <c r="J8149">
        <v>0</v>
      </c>
      <c r="L8149" s="26">
        <v>48213</v>
      </c>
      <c r="M8149">
        <v>8</v>
      </c>
      <c r="N8149">
        <v>-111047.1328125</v>
      </c>
    </row>
    <row r="8150" spans="1:14" x14ac:dyDescent="0.25">
      <c r="A8150" s="21" t="str">
        <f t="shared" si="127"/>
        <v>MOW L2C CAAL_2032</v>
      </c>
      <c r="B8150" t="s">
        <v>130</v>
      </c>
      <c r="C8150" t="s">
        <v>87</v>
      </c>
      <c r="D8150" t="s">
        <v>25</v>
      </c>
      <c r="E8150" t="s">
        <v>5</v>
      </c>
      <c r="F8150" t="s">
        <v>4</v>
      </c>
      <c r="G8150">
        <v>0</v>
      </c>
      <c r="H8150">
        <v>46515.65234375</v>
      </c>
      <c r="I8150">
        <v>376893.09375</v>
      </c>
      <c r="J8150">
        <v>0</v>
      </c>
      <c r="L8150" s="26">
        <v>48579</v>
      </c>
      <c r="M8150">
        <v>9</v>
      </c>
      <c r="N8150">
        <v>-113579.3515625</v>
      </c>
    </row>
    <row r="8151" spans="1:14" x14ac:dyDescent="0.25">
      <c r="A8151" s="21" t="str">
        <f t="shared" si="127"/>
        <v>MOW L2C CAAL_2033</v>
      </c>
      <c r="B8151" t="s">
        <v>130</v>
      </c>
      <c r="C8151" t="s">
        <v>87</v>
      </c>
      <c r="D8151" t="s">
        <v>25</v>
      </c>
      <c r="E8151" t="s">
        <v>5</v>
      </c>
      <c r="F8151" t="s">
        <v>4</v>
      </c>
      <c r="G8151">
        <v>0</v>
      </c>
      <c r="H8151">
        <v>149698.859375</v>
      </c>
      <c r="I8151">
        <v>635072</v>
      </c>
      <c r="J8151">
        <v>0</v>
      </c>
      <c r="L8151" s="26">
        <v>48944</v>
      </c>
      <c r="M8151">
        <v>10</v>
      </c>
      <c r="N8151">
        <v>-357119.40625</v>
      </c>
    </row>
    <row r="8152" spans="1:14" x14ac:dyDescent="0.25">
      <c r="A8152" s="21" t="str">
        <f t="shared" si="127"/>
        <v>MOW L2C CAAL_2034</v>
      </c>
      <c r="B8152" t="s">
        <v>130</v>
      </c>
      <c r="C8152" t="s">
        <v>87</v>
      </c>
      <c r="D8152" t="s">
        <v>25</v>
      </c>
      <c r="E8152" t="s">
        <v>5</v>
      </c>
      <c r="F8152" t="s">
        <v>4</v>
      </c>
      <c r="G8152">
        <v>0</v>
      </c>
      <c r="H8152">
        <v>148560.828125</v>
      </c>
      <c r="I8152">
        <v>1170094.25</v>
      </c>
      <c r="J8152">
        <v>0</v>
      </c>
      <c r="L8152" s="26">
        <v>49309</v>
      </c>
      <c r="M8152">
        <v>11</v>
      </c>
      <c r="N8152">
        <v>-366700.09375</v>
      </c>
    </row>
    <row r="8153" spans="1:14" x14ac:dyDescent="0.25">
      <c r="A8153" s="21" t="str">
        <f t="shared" si="127"/>
        <v>MOW L2C CAAL_2035</v>
      </c>
      <c r="B8153" t="s">
        <v>130</v>
      </c>
      <c r="C8153" t="s">
        <v>87</v>
      </c>
      <c r="D8153" t="s">
        <v>25</v>
      </c>
      <c r="E8153" t="s">
        <v>5</v>
      </c>
      <c r="F8153" t="s">
        <v>4</v>
      </c>
      <c r="G8153">
        <v>0</v>
      </c>
      <c r="H8153">
        <v>148875.53125</v>
      </c>
      <c r="I8153">
        <v>1111000.75</v>
      </c>
      <c r="J8153">
        <v>0</v>
      </c>
      <c r="L8153" s="26">
        <v>49674</v>
      </c>
      <c r="M8153">
        <v>12</v>
      </c>
      <c r="N8153">
        <v>-375521.9375</v>
      </c>
    </row>
    <row r="8154" spans="1:14" x14ac:dyDescent="0.25">
      <c r="A8154" s="21" t="str">
        <f t="shared" si="127"/>
        <v>MOW L2C CAAL_2036</v>
      </c>
      <c r="B8154" t="s">
        <v>130</v>
      </c>
      <c r="C8154" t="s">
        <v>87</v>
      </c>
      <c r="D8154" t="s">
        <v>25</v>
      </c>
      <c r="E8154" t="s">
        <v>5</v>
      </c>
      <c r="F8154" t="s">
        <v>4</v>
      </c>
      <c r="G8154">
        <v>0</v>
      </c>
      <c r="H8154">
        <v>151349.5</v>
      </c>
      <c r="I8154">
        <v>1068538</v>
      </c>
      <c r="J8154">
        <v>0</v>
      </c>
      <c r="L8154" s="26">
        <v>50040</v>
      </c>
      <c r="M8154">
        <v>13</v>
      </c>
      <c r="N8154">
        <v>-396530.40625</v>
      </c>
    </row>
    <row r="8155" spans="1:14" x14ac:dyDescent="0.25">
      <c r="A8155" s="21" t="str">
        <f t="shared" si="127"/>
        <v>MOW L2C CAAL_2037</v>
      </c>
      <c r="B8155" t="s">
        <v>130</v>
      </c>
      <c r="C8155" t="s">
        <v>87</v>
      </c>
      <c r="D8155" t="s">
        <v>25</v>
      </c>
      <c r="E8155" t="s">
        <v>5</v>
      </c>
      <c r="F8155" t="s">
        <v>4</v>
      </c>
      <c r="G8155">
        <v>0</v>
      </c>
      <c r="H8155">
        <v>149757.59375</v>
      </c>
      <c r="I8155">
        <v>1029337.0625</v>
      </c>
      <c r="J8155">
        <v>0</v>
      </c>
      <c r="L8155" s="26">
        <v>50405</v>
      </c>
      <c r="M8155">
        <v>14</v>
      </c>
      <c r="N8155">
        <v>-411188.4375</v>
      </c>
    </row>
    <row r="8156" spans="1:14" x14ac:dyDescent="0.25">
      <c r="A8156" s="21" t="str">
        <f t="shared" si="127"/>
        <v>MOW L2C CAAL_2038</v>
      </c>
      <c r="B8156" t="s">
        <v>130</v>
      </c>
      <c r="C8156" t="s">
        <v>87</v>
      </c>
      <c r="D8156" t="s">
        <v>25</v>
      </c>
      <c r="E8156" t="s">
        <v>5</v>
      </c>
      <c r="F8156" t="s">
        <v>4</v>
      </c>
      <c r="G8156">
        <v>0</v>
      </c>
      <c r="H8156">
        <v>139193.234375</v>
      </c>
      <c r="I8156">
        <v>994238.375</v>
      </c>
      <c r="J8156">
        <v>0</v>
      </c>
      <c r="L8156" s="26">
        <v>50770</v>
      </c>
      <c r="M8156">
        <v>15</v>
      </c>
      <c r="N8156">
        <v>-392560.28125</v>
      </c>
    </row>
    <row r="8157" spans="1:14" x14ac:dyDescent="0.25">
      <c r="A8157" s="21" t="str">
        <f t="shared" si="127"/>
        <v>MOW L2C CAAL_2039</v>
      </c>
      <c r="B8157" t="s">
        <v>130</v>
      </c>
      <c r="C8157" t="s">
        <v>87</v>
      </c>
      <c r="D8157" t="s">
        <v>25</v>
      </c>
      <c r="E8157" t="s">
        <v>5</v>
      </c>
      <c r="F8157" t="s">
        <v>4</v>
      </c>
      <c r="G8157">
        <v>0</v>
      </c>
      <c r="H8157">
        <v>174401.984375</v>
      </c>
      <c r="I8157">
        <v>1343980.625</v>
      </c>
      <c r="J8157">
        <v>0</v>
      </c>
      <c r="L8157" s="26">
        <v>51135</v>
      </c>
      <c r="M8157">
        <v>16</v>
      </c>
      <c r="N8157">
        <v>-401451.78125</v>
      </c>
    </row>
    <row r="8158" spans="1:14" x14ac:dyDescent="0.25">
      <c r="A8158" s="21" t="str">
        <f t="shared" si="127"/>
        <v>MOW L2C CAAL_2040</v>
      </c>
      <c r="B8158" t="s">
        <v>130</v>
      </c>
      <c r="C8158" t="s">
        <v>87</v>
      </c>
      <c r="D8158" t="s">
        <v>25</v>
      </c>
      <c r="E8158" t="s">
        <v>5</v>
      </c>
      <c r="F8158" t="s">
        <v>4</v>
      </c>
      <c r="G8158">
        <v>0</v>
      </c>
      <c r="H8158">
        <v>179469.578125</v>
      </c>
      <c r="I8158">
        <v>1497838.875</v>
      </c>
      <c r="J8158">
        <v>0</v>
      </c>
      <c r="L8158" s="26">
        <v>51501</v>
      </c>
      <c r="M8158">
        <v>17</v>
      </c>
      <c r="N8158">
        <v>-379308.34375</v>
      </c>
    </row>
    <row r="8159" spans="1:14" x14ac:dyDescent="0.25">
      <c r="A8159" s="21" t="str">
        <f t="shared" si="127"/>
        <v>MOW L2C CAAL_2041</v>
      </c>
      <c r="B8159" t="s">
        <v>130</v>
      </c>
      <c r="C8159" t="s">
        <v>87</v>
      </c>
      <c r="D8159" t="s">
        <v>25</v>
      </c>
      <c r="E8159" t="s">
        <v>5</v>
      </c>
      <c r="F8159" t="s">
        <v>4</v>
      </c>
      <c r="G8159">
        <v>0</v>
      </c>
      <c r="H8159">
        <v>207150.078125</v>
      </c>
      <c r="I8159">
        <v>1775469</v>
      </c>
      <c r="J8159">
        <v>0</v>
      </c>
      <c r="L8159" s="26">
        <v>51866</v>
      </c>
      <c r="M8159">
        <v>18</v>
      </c>
      <c r="N8159">
        <v>-319581.3125</v>
      </c>
    </row>
    <row r="8160" spans="1:14" x14ac:dyDescent="0.25">
      <c r="A8160" s="21" t="str">
        <f t="shared" si="127"/>
        <v>MOW L2C CAAL_2042</v>
      </c>
      <c r="B8160" t="s">
        <v>130</v>
      </c>
      <c r="C8160" t="s">
        <v>87</v>
      </c>
      <c r="D8160" t="s">
        <v>25</v>
      </c>
      <c r="E8160" t="s">
        <v>5</v>
      </c>
      <c r="F8160" t="s">
        <v>4</v>
      </c>
      <c r="G8160">
        <v>0</v>
      </c>
      <c r="H8160">
        <v>261494.984375</v>
      </c>
      <c r="I8160">
        <v>2287750.75</v>
      </c>
      <c r="J8160">
        <v>0</v>
      </c>
      <c r="L8160" s="26">
        <v>52231</v>
      </c>
      <c r="M8160">
        <v>19</v>
      </c>
      <c r="N8160">
        <v>-327832.78125</v>
      </c>
    </row>
    <row r="8161" spans="1:14" x14ac:dyDescent="0.25">
      <c r="A8161" s="21" t="str">
        <f t="shared" si="127"/>
        <v>MOW L2C CAAL_2043</v>
      </c>
      <c r="B8161" t="s">
        <v>130</v>
      </c>
      <c r="C8161" t="s">
        <v>87</v>
      </c>
      <c r="D8161" t="s">
        <v>25</v>
      </c>
      <c r="E8161" t="s">
        <v>5</v>
      </c>
      <c r="F8161" t="s">
        <v>4</v>
      </c>
      <c r="G8161">
        <v>0</v>
      </c>
      <c r="H8161">
        <v>281450.53125</v>
      </c>
      <c r="I8161">
        <v>2198453.75</v>
      </c>
      <c r="J8161">
        <v>0</v>
      </c>
      <c r="L8161" s="26">
        <v>52596</v>
      </c>
      <c r="M8161">
        <v>20</v>
      </c>
      <c r="N8161">
        <v>0</v>
      </c>
    </row>
    <row r="8162" spans="1:14" x14ac:dyDescent="0.25">
      <c r="A8162" s="21" t="str">
        <f t="shared" si="127"/>
        <v>MOW L2C CAAL_2024</v>
      </c>
      <c r="B8162" t="s">
        <v>130</v>
      </c>
      <c r="C8162" t="s">
        <v>87</v>
      </c>
      <c r="D8162" t="s">
        <v>25</v>
      </c>
      <c r="E8162" t="s">
        <v>5</v>
      </c>
      <c r="F8162" t="s">
        <v>32</v>
      </c>
      <c r="G8162">
        <v>174667.203125</v>
      </c>
      <c r="H8162">
        <v>71025.34375</v>
      </c>
      <c r="I8162">
        <v>11934.92578125</v>
      </c>
      <c r="J8162">
        <v>0</v>
      </c>
      <c r="L8162" s="26">
        <v>45657</v>
      </c>
      <c r="M8162">
        <v>1</v>
      </c>
      <c r="N8162">
        <v>101795.5</v>
      </c>
    </row>
    <row r="8163" spans="1:14" x14ac:dyDescent="0.25">
      <c r="A8163" s="21" t="str">
        <f t="shared" si="127"/>
        <v>MOW L2C CAAL_2025</v>
      </c>
      <c r="B8163" t="s">
        <v>130</v>
      </c>
      <c r="C8163" t="s">
        <v>87</v>
      </c>
      <c r="D8163" t="s">
        <v>25</v>
      </c>
      <c r="E8163" t="s">
        <v>5</v>
      </c>
      <c r="F8163" t="s">
        <v>32</v>
      </c>
      <c r="G8163">
        <v>189335.015625</v>
      </c>
      <c r="H8163">
        <v>75245.375</v>
      </c>
      <c r="I8163">
        <v>37511.06640625</v>
      </c>
      <c r="J8163">
        <v>0</v>
      </c>
      <c r="L8163" s="26">
        <v>46022</v>
      </c>
      <c r="M8163">
        <v>2</v>
      </c>
      <c r="N8163">
        <v>100615.84375</v>
      </c>
    </row>
    <row r="8164" spans="1:14" x14ac:dyDescent="0.25">
      <c r="A8164" s="21" t="str">
        <f t="shared" si="127"/>
        <v>MOW L2C CAAL_2026</v>
      </c>
      <c r="B8164" t="s">
        <v>130</v>
      </c>
      <c r="C8164" t="s">
        <v>87</v>
      </c>
      <c r="D8164" t="s">
        <v>25</v>
      </c>
      <c r="E8164" t="s">
        <v>5</v>
      </c>
      <c r="F8164" t="s">
        <v>32</v>
      </c>
      <c r="G8164">
        <v>203954.734375</v>
      </c>
      <c r="H8164">
        <v>86654.25</v>
      </c>
      <c r="I8164">
        <v>38899.171875</v>
      </c>
      <c r="J8164">
        <v>0</v>
      </c>
      <c r="L8164" s="26">
        <v>46387</v>
      </c>
      <c r="M8164">
        <v>3</v>
      </c>
      <c r="N8164">
        <v>104982.3046875</v>
      </c>
    </row>
    <row r="8165" spans="1:14" x14ac:dyDescent="0.25">
      <c r="A8165" s="21" t="str">
        <f t="shared" si="127"/>
        <v>MOW L2C CAAL_2027</v>
      </c>
      <c r="B8165" t="s">
        <v>130</v>
      </c>
      <c r="C8165" t="s">
        <v>87</v>
      </c>
      <c r="D8165" t="s">
        <v>25</v>
      </c>
      <c r="E8165" t="s">
        <v>5</v>
      </c>
      <c r="F8165" t="s">
        <v>32</v>
      </c>
      <c r="G8165">
        <v>214899.625</v>
      </c>
      <c r="H8165">
        <v>84904.9609375</v>
      </c>
      <c r="I8165">
        <v>40949.9140625</v>
      </c>
      <c r="J8165">
        <v>0</v>
      </c>
      <c r="L8165" s="26">
        <v>46752</v>
      </c>
      <c r="M8165">
        <v>4</v>
      </c>
      <c r="N8165">
        <v>102419.4296875</v>
      </c>
    </row>
    <row r="8166" spans="1:14" x14ac:dyDescent="0.25">
      <c r="A8166" s="21" t="str">
        <f t="shared" si="127"/>
        <v>MOW L2C CAAL_2028</v>
      </c>
      <c r="B8166" t="s">
        <v>130</v>
      </c>
      <c r="C8166" t="s">
        <v>87</v>
      </c>
      <c r="D8166" t="s">
        <v>25</v>
      </c>
      <c r="E8166" t="s">
        <v>5</v>
      </c>
      <c r="F8166" t="s">
        <v>32</v>
      </c>
      <c r="G8166">
        <v>223085.546875</v>
      </c>
      <c r="H8166">
        <v>92205.7265625</v>
      </c>
      <c r="I8166">
        <v>43854.05859375</v>
      </c>
      <c r="J8166">
        <v>0</v>
      </c>
      <c r="L8166" s="26">
        <v>47118</v>
      </c>
      <c r="M8166">
        <v>5</v>
      </c>
      <c r="N8166">
        <v>107640.40625</v>
      </c>
    </row>
    <row r="8167" spans="1:14" x14ac:dyDescent="0.25">
      <c r="A8167" s="21" t="str">
        <f t="shared" si="127"/>
        <v>MOW L2C CAAL_2029</v>
      </c>
      <c r="B8167" t="s">
        <v>130</v>
      </c>
      <c r="C8167" t="s">
        <v>87</v>
      </c>
      <c r="D8167" t="s">
        <v>25</v>
      </c>
      <c r="E8167" t="s">
        <v>5</v>
      </c>
      <c r="F8167" t="s">
        <v>32</v>
      </c>
      <c r="G8167">
        <v>230881.203125</v>
      </c>
      <c r="H8167">
        <v>103411.671875</v>
      </c>
      <c r="I8167">
        <v>46348.171875</v>
      </c>
      <c r="J8167">
        <v>0</v>
      </c>
      <c r="L8167" s="26">
        <v>47483</v>
      </c>
      <c r="M8167">
        <v>6</v>
      </c>
      <c r="N8167">
        <v>118479.5</v>
      </c>
    </row>
    <row r="8168" spans="1:14" x14ac:dyDescent="0.25">
      <c r="A8168" s="21" t="str">
        <f t="shared" si="127"/>
        <v>MOW L2C CAAL_2030</v>
      </c>
      <c r="B8168" t="s">
        <v>130</v>
      </c>
      <c r="C8168" t="s">
        <v>87</v>
      </c>
      <c r="D8168" t="s">
        <v>25</v>
      </c>
      <c r="E8168" t="s">
        <v>5</v>
      </c>
      <c r="F8168" t="s">
        <v>32</v>
      </c>
      <c r="G8168">
        <v>239369.390625</v>
      </c>
      <c r="H8168">
        <v>114080.9375</v>
      </c>
      <c r="I8168">
        <v>51287.59375</v>
      </c>
      <c r="J8168">
        <v>0</v>
      </c>
      <c r="L8168" s="26">
        <v>47848</v>
      </c>
      <c r="M8168">
        <v>7</v>
      </c>
      <c r="N8168">
        <v>133387.578125</v>
      </c>
    </row>
    <row r="8169" spans="1:14" x14ac:dyDescent="0.25">
      <c r="A8169" s="21" t="str">
        <f t="shared" si="127"/>
        <v>MOW L2C CAAL_2031</v>
      </c>
      <c r="B8169" t="s">
        <v>130</v>
      </c>
      <c r="C8169" t="s">
        <v>87</v>
      </c>
      <c r="D8169" t="s">
        <v>25</v>
      </c>
      <c r="E8169" t="s">
        <v>5</v>
      </c>
      <c r="F8169" t="s">
        <v>32</v>
      </c>
      <c r="G8169">
        <v>243642.625</v>
      </c>
      <c r="H8169">
        <v>117124.0625</v>
      </c>
      <c r="I8169">
        <v>47141.7421875</v>
      </c>
      <c r="J8169">
        <v>27125.732421875</v>
      </c>
      <c r="L8169" s="26">
        <v>48213</v>
      </c>
      <c r="M8169">
        <v>8</v>
      </c>
      <c r="N8169">
        <v>156149.46875</v>
      </c>
    </row>
    <row r="8170" spans="1:14" x14ac:dyDescent="0.25">
      <c r="A8170" s="21" t="str">
        <f t="shared" si="127"/>
        <v>MOW L2C CAAL_2032</v>
      </c>
      <c r="B8170" t="s">
        <v>130</v>
      </c>
      <c r="C8170" t="s">
        <v>87</v>
      </c>
      <c r="D8170" t="s">
        <v>25</v>
      </c>
      <c r="E8170" t="s">
        <v>5</v>
      </c>
      <c r="F8170" t="s">
        <v>32</v>
      </c>
      <c r="G8170">
        <v>252018.609375</v>
      </c>
      <c r="H8170">
        <v>123747.6171875</v>
      </c>
      <c r="I8170">
        <v>48472.58203125</v>
      </c>
      <c r="J8170">
        <v>0</v>
      </c>
      <c r="L8170" s="26">
        <v>48579</v>
      </c>
      <c r="M8170">
        <v>9</v>
      </c>
      <c r="N8170">
        <v>158984.796875</v>
      </c>
    </row>
    <row r="8171" spans="1:14" x14ac:dyDescent="0.25">
      <c r="A8171" s="21" t="str">
        <f t="shared" si="127"/>
        <v>MOW L2C CAAL_2033</v>
      </c>
      <c r="B8171" t="s">
        <v>130</v>
      </c>
      <c r="C8171" t="s">
        <v>87</v>
      </c>
      <c r="D8171" t="s">
        <v>25</v>
      </c>
      <c r="E8171" t="s">
        <v>5</v>
      </c>
      <c r="F8171" t="s">
        <v>32</v>
      </c>
      <c r="G8171">
        <v>255973.0625</v>
      </c>
      <c r="H8171">
        <v>63119.8984375</v>
      </c>
      <c r="I8171">
        <v>51298.35546875</v>
      </c>
      <c r="J8171">
        <v>0</v>
      </c>
      <c r="L8171" s="26">
        <v>48944</v>
      </c>
      <c r="M8171">
        <v>10</v>
      </c>
      <c r="N8171">
        <v>67218.890625</v>
      </c>
    </row>
    <row r="8172" spans="1:14" x14ac:dyDescent="0.25">
      <c r="A8172" s="21" t="str">
        <f t="shared" si="127"/>
        <v>MOW L2C CAAL_2034</v>
      </c>
      <c r="B8172" t="s">
        <v>130</v>
      </c>
      <c r="C8172" t="s">
        <v>87</v>
      </c>
      <c r="D8172" t="s">
        <v>25</v>
      </c>
      <c r="E8172" t="s">
        <v>5</v>
      </c>
      <c r="F8172" t="s">
        <v>32</v>
      </c>
      <c r="G8172">
        <v>259452.046875</v>
      </c>
      <c r="H8172">
        <v>65460.75390625</v>
      </c>
      <c r="I8172">
        <v>53723.67578125</v>
      </c>
      <c r="J8172">
        <v>0</v>
      </c>
      <c r="L8172" s="26">
        <v>49309</v>
      </c>
      <c r="M8172">
        <v>11</v>
      </c>
      <c r="N8172">
        <v>68490.3359375</v>
      </c>
    </row>
    <row r="8173" spans="1:14" x14ac:dyDescent="0.25">
      <c r="A8173" s="21" t="str">
        <f t="shared" si="127"/>
        <v>MOW L2C CAAL_2035</v>
      </c>
      <c r="B8173" t="s">
        <v>130</v>
      </c>
      <c r="C8173" t="s">
        <v>87</v>
      </c>
      <c r="D8173" t="s">
        <v>25</v>
      </c>
      <c r="E8173" t="s">
        <v>5</v>
      </c>
      <c r="F8173" t="s">
        <v>32</v>
      </c>
      <c r="G8173">
        <v>264014.21875</v>
      </c>
      <c r="H8173">
        <v>66612.3359375</v>
      </c>
      <c r="I8173">
        <v>54795.3203125</v>
      </c>
      <c r="J8173">
        <v>0</v>
      </c>
      <c r="L8173" s="26">
        <v>49674</v>
      </c>
      <c r="M8173">
        <v>12</v>
      </c>
      <c r="N8173">
        <v>67776.5546875</v>
      </c>
    </row>
    <row r="8174" spans="1:14" x14ac:dyDescent="0.25">
      <c r="A8174" s="21" t="str">
        <f t="shared" si="127"/>
        <v>MOW L2C CAAL_2036</v>
      </c>
      <c r="B8174" t="s">
        <v>130</v>
      </c>
      <c r="C8174" t="s">
        <v>87</v>
      </c>
      <c r="D8174" t="s">
        <v>25</v>
      </c>
      <c r="E8174" t="s">
        <v>5</v>
      </c>
      <c r="F8174" t="s">
        <v>32</v>
      </c>
      <c r="G8174">
        <v>268813.09375</v>
      </c>
      <c r="H8174">
        <v>65519.75390625</v>
      </c>
      <c r="I8174">
        <v>57770.73828125</v>
      </c>
      <c r="J8174">
        <v>0</v>
      </c>
      <c r="L8174" s="26">
        <v>50040</v>
      </c>
      <c r="M8174">
        <v>13</v>
      </c>
      <c r="N8174">
        <v>63780.10546875</v>
      </c>
    </row>
    <row r="8175" spans="1:14" x14ac:dyDescent="0.25">
      <c r="A8175" s="21" t="str">
        <f t="shared" si="127"/>
        <v>MOW L2C CAAL_2037</v>
      </c>
      <c r="B8175" t="s">
        <v>130</v>
      </c>
      <c r="C8175" t="s">
        <v>87</v>
      </c>
      <c r="D8175" t="s">
        <v>25</v>
      </c>
      <c r="E8175" t="s">
        <v>5</v>
      </c>
      <c r="F8175" t="s">
        <v>32</v>
      </c>
      <c r="G8175">
        <v>272671.1875</v>
      </c>
      <c r="H8175">
        <v>64092.38671875</v>
      </c>
      <c r="I8175">
        <v>59502.96484375</v>
      </c>
      <c r="J8175">
        <v>0</v>
      </c>
      <c r="L8175" s="26">
        <v>50405</v>
      </c>
      <c r="M8175">
        <v>14</v>
      </c>
      <c r="N8175">
        <v>54839.53125</v>
      </c>
    </row>
    <row r="8176" spans="1:14" x14ac:dyDescent="0.25">
      <c r="A8176" s="21" t="str">
        <f t="shared" si="127"/>
        <v>MOW L2C CAAL_2038</v>
      </c>
      <c r="B8176" t="s">
        <v>130</v>
      </c>
      <c r="C8176" t="s">
        <v>87</v>
      </c>
      <c r="D8176" t="s">
        <v>25</v>
      </c>
      <c r="E8176" t="s">
        <v>5</v>
      </c>
      <c r="F8176" t="s">
        <v>32</v>
      </c>
      <c r="G8176">
        <v>277190.0625</v>
      </c>
      <c r="H8176">
        <v>63415.3046875</v>
      </c>
      <c r="I8176">
        <v>60380.2421875</v>
      </c>
      <c r="J8176">
        <v>0</v>
      </c>
      <c r="L8176" s="26">
        <v>50770</v>
      </c>
      <c r="M8176">
        <v>15</v>
      </c>
      <c r="N8176">
        <v>48025.703125</v>
      </c>
    </row>
    <row r="8177" spans="1:14" x14ac:dyDescent="0.25">
      <c r="A8177" s="21" t="str">
        <f t="shared" si="127"/>
        <v>MOW L2C CAAL_2039</v>
      </c>
      <c r="B8177" t="s">
        <v>130</v>
      </c>
      <c r="C8177" t="s">
        <v>87</v>
      </c>
      <c r="D8177" t="s">
        <v>25</v>
      </c>
      <c r="E8177" t="s">
        <v>5</v>
      </c>
      <c r="F8177" t="s">
        <v>32</v>
      </c>
      <c r="G8177">
        <v>287008.03125</v>
      </c>
      <c r="H8177">
        <v>75251.1328125</v>
      </c>
      <c r="I8177">
        <v>63544.83984375</v>
      </c>
      <c r="J8177">
        <v>0</v>
      </c>
      <c r="L8177" s="26">
        <v>51135</v>
      </c>
      <c r="M8177">
        <v>16</v>
      </c>
      <c r="N8177">
        <v>56855.640625</v>
      </c>
    </row>
    <row r="8178" spans="1:14" x14ac:dyDescent="0.25">
      <c r="A8178" s="21" t="str">
        <f t="shared" si="127"/>
        <v>MOW L2C CAAL_2040</v>
      </c>
      <c r="B8178" t="s">
        <v>130</v>
      </c>
      <c r="C8178" t="s">
        <v>87</v>
      </c>
      <c r="D8178" t="s">
        <v>25</v>
      </c>
      <c r="E8178" t="s">
        <v>5</v>
      </c>
      <c r="F8178" t="s">
        <v>32</v>
      </c>
      <c r="G8178">
        <v>290075.40625</v>
      </c>
      <c r="H8178">
        <v>66757.578125</v>
      </c>
      <c r="I8178">
        <v>42694.80078125</v>
      </c>
      <c r="J8178">
        <v>133313.8125</v>
      </c>
      <c r="L8178" s="26">
        <v>51501</v>
      </c>
      <c r="M8178">
        <v>17</v>
      </c>
      <c r="N8178">
        <v>60033.92578125</v>
      </c>
    </row>
    <row r="8179" spans="1:14" x14ac:dyDescent="0.25">
      <c r="A8179" s="21" t="str">
        <f t="shared" si="127"/>
        <v>MOW L2C CAAL_2041</v>
      </c>
      <c r="B8179" t="s">
        <v>130</v>
      </c>
      <c r="C8179" t="s">
        <v>87</v>
      </c>
      <c r="D8179" t="s">
        <v>25</v>
      </c>
      <c r="E8179" t="s">
        <v>5</v>
      </c>
      <c r="F8179" t="s">
        <v>32</v>
      </c>
      <c r="G8179">
        <v>292544.65625</v>
      </c>
      <c r="H8179">
        <v>66549.9609375</v>
      </c>
      <c r="I8179">
        <v>41849.76953125</v>
      </c>
      <c r="J8179">
        <v>0</v>
      </c>
      <c r="L8179" s="26">
        <v>51866</v>
      </c>
      <c r="M8179">
        <v>18</v>
      </c>
      <c r="N8179">
        <v>63888.9921875</v>
      </c>
    </row>
    <row r="8180" spans="1:14" x14ac:dyDescent="0.25">
      <c r="A8180" s="21" t="str">
        <f t="shared" si="127"/>
        <v>MOW L2C CAAL_2042</v>
      </c>
      <c r="B8180" t="s">
        <v>130</v>
      </c>
      <c r="C8180" t="s">
        <v>87</v>
      </c>
      <c r="D8180" t="s">
        <v>25</v>
      </c>
      <c r="E8180" t="s">
        <v>5</v>
      </c>
      <c r="F8180" t="s">
        <v>32</v>
      </c>
      <c r="G8180">
        <v>296594.15625</v>
      </c>
      <c r="H8180">
        <v>56382.60546875</v>
      </c>
      <c r="I8180">
        <v>42153.109375</v>
      </c>
      <c r="J8180">
        <v>0</v>
      </c>
      <c r="L8180" s="26">
        <v>52231</v>
      </c>
      <c r="M8180">
        <v>19</v>
      </c>
      <c r="N8180">
        <v>46500.35546875</v>
      </c>
    </row>
    <row r="8181" spans="1:14" x14ac:dyDescent="0.25">
      <c r="A8181" s="21" t="str">
        <f t="shared" si="127"/>
        <v>MOW L2C CAAL_2043</v>
      </c>
      <c r="B8181" t="s">
        <v>130</v>
      </c>
      <c r="C8181" t="s">
        <v>87</v>
      </c>
      <c r="D8181" t="s">
        <v>25</v>
      </c>
      <c r="E8181" t="s">
        <v>5</v>
      </c>
      <c r="F8181" t="s">
        <v>32</v>
      </c>
      <c r="G8181">
        <v>299773.65625</v>
      </c>
      <c r="H8181">
        <v>57516.203125</v>
      </c>
      <c r="I8181">
        <v>165175.203125</v>
      </c>
      <c r="J8181">
        <v>0</v>
      </c>
      <c r="L8181" s="26">
        <v>52596</v>
      </c>
      <c r="M8181">
        <v>20</v>
      </c>
      <c r="N8181">
        <v>47898.9609375</v>
      </c>
    </row>
    <row r="8182" spans="1:14" x14ac:dyDescent="0.25">
      <c r="A8182" s="21" t="str">
        <f t="shared" si="127"/>
        <v>MOW L2C CAAL_2024</v>
      </c>
      <c r="B8182" t="s">
        <v>130</v>
      </c>
      <c r="C8182" t="s">
        <v>87</v>
      </c>
      <c r="D8182" t="s">
        <v>25</v>
      </c>
      <c r="E8182" t="s">
        <v>5</v>
      </c>
      <c r="F8182" t="s">
        <v>8</v>
      </c>
      <c r="G8182">
        <v>0</v>
      </c>
      <c r="H8182">
        <v>0</v>
      </c>
      <c r="I8182">
        <v>0</v>
      </c>
      <c r="J8182">
        <v>0</v>
      </c>
      <c r="L8182" s="26">
        <v>45657</v>
      </c>
      <c r="M8182">
        <v>1</v>
      </c>
      <c r="N8182">
        <v>0</v>
      </c>
    </row>
    <row r="8183" spans="1:14" x14ac:dyDescent="0.25">
      <c r="A8183" s="21" t="str">
        <f t="shared" si="127"/>
        <v>MOW L2C CAAL_2025</v>
      </c>
      <c r="B8183" t="s">
        <v>130</v>
      </c>
      <c r="C8183" t="s">
        <v>87</v>
      </c>
      <c r="D8183" t="s">
        <v>25</v>
      </c>
      <c r="E8183" t="s">
        <v>5</v>
      </c>
      <c r="F8183" t="s">
        <v>8</v>
      </c>
      <c r="G8183">
        <v>0</v>
      </c>
      <c r="H8183">
        <v>0</v>
      </c>
      <c r="I8183">
        <v>0</v>
      </c>
      <c r="J8183">
        <v>0</v>
      </c>
      <c r="L8183" s="26">
        <v>46022</v>
      </c>
      <c r="M8183">
        <v>2</v>
      </c>
      <c r="N8183">
        <v>0</v>
      </c>
    </row>
    <row r="8184" spans="1:14" x14ac:dyDescent="0.25">
      <c r="A8184" s="21" t="str">
        <f t="shared" si="127"/>
        <v>MOW L2C CAAL_2026</v>
      </c>
      <c r="B8184" t="s">
        <v>130</v>
      </c>
      <c r="C8184" t="s">
        <v>87</v>
      </c>
      <c r="D8184" t="s">
        <v>25</v>
      </c>
      <c r="E8184" t="s">
        <v>5</v>
      </c>
      <c r="F8184" t="s">
        <v>8</v>
      </c>
      <c r="G8184">
        <v>0</v>
      </c>
      <c r="H8184">
        <v>0</v>
      </c>
      <c r="I8184">
        <v>0</v>
      </c>
      <c r="J8184">
        <v>0</v>
      </c>
      <c r="L8184" s="26">
        <v>46387</v>
      </c>
      <c r="M8184">
        <v>3</v>
      </c>
      <c r="N8184">
        <v>0</v>
      </c>
    </row>
    <row r="8185" spans="1:14" x14ac:dyDescent="0.25">
      <c r="A8185" s="21" t="str">
        <f t="shared" si="127"/>
        <v>MOW L2C CAAL_2027</v>
      </c>
      <c r="B8185" t="s">
        <v>130</v>
      </c>
      <c r="C8185" t="s">
        <v>87</v>
      </c>
      <c r="D8185" t="s">
        <v>25</v>
      </c>
      <c r="E8185" t="s">
        <v>5</v>
      </c>
      <c r="F8185" t="s">
        <v>8</v>
      </c>
      <c r="G8185">
        <v>0</v>
      </c>
      <c r="H8185">
        <v>0</v>
      </c>
      <c r="I8185">
        <v>0</v>
      </c>
      <c r="J8185">
        <v>0</v>
      </c>
      <c r="L8185" s="26">
        <v>46752</v>
      </c>
      <c r="M8185">
        <v>4</v>
      </c>
      <c r="N8185">
        <v>0</v>
      </c>
    </row>
    <row r="8186" spans="1:14" x14ac:dyDescent="0.25">
      <c r="A8186" s="21" t="str">
        <f t="shared" si="127"/>
        <v>MOW L2C CAAL_2028</v>
      </c>
      <c r="B8186" t="s">
        <v>130</v>
      </c>
      <c r="C8186" t="s">
        <v>87</v>
      </c>
      <c r="D8186" t="s">
        <v>25</v>
      </c>
      <c r="E8186" t="s">
        <v>5</v>
      </c>
      <c r="F8186" t="s">
        <v>8</v>
      </c>
      <c r="G8186">
        <v>0</v>
      </c>
      <c r="H8186">
        <v>0</v>
      </c>
      <c r="I8186">
        <v>0</v>
      </c>
      <c r="J8186">
        <v>0</v>
      </c>
      <c r="L8186" s="26">
        <v>47118</v>
      </c>
      <c r="M8186">
        <v>5</v>
      </c>
      <c r="N8186">
        <v>0</v>
      </c>
    </row>
    <row r="8187" spans="1:14" x14ac:dyDescent="0.25">
      <c r="A8187" s="21" t="str">
        <f t="shared" si="127"/>
        <v>MOW L2C CAAL_2029</v>
      </c>
      <c r="B8187" t="s">
        <v>130</v>
      </c>
      <c r="C8187" t="s">
        <v>87</v>
      </c>
      <c r="D8187" t="s">
        <v>25</v>
      </c>
      <c r="E8187" t="s">
        <v>5</v>
      </c>
      <c r="F8187" t="s">
        <v>8</v>
      </c>
      <c r="G8187">
        <v>0</v>
      </c>
      <c r="H8187">
        <v>0</v>
      </c>
      <c r="I8187">
        <v>0</v>
      </c>
      <c r="J8187">
        <v>0</v>
      </c>
      <c r="L8187" s="26">
        <v>47483</v>
      </c>
      <c r="M8187">
        <v>6</v>
      </c>
      <c r="N8187">
        <v>0</v>
      </c>
    </row>
    <row r="8188" spans="1:14" x14ac:dyDescent="0.25">
      <c r="A8188" s="21" t="str">
        <f t="shared" si="127"/>
        <v>MOW L2C CAAL_2030</v>
      </c>
      <c r="B8188" t="s">
        <v>130</v>
      </c>
      <c r="C8188" t="s">
        <v>87</v>
      </c>
      <c r="D8188" t="s">
        <v>25</v>
      </c>
      <c r="E8188" t="s">
        <v>5</v>
      </c>
      <c r="F8188" t="s">
        <v>8</v>
      </c>
      <c r="G8188">
        <v>0</v>
      </c>
      <c r="H8188">
        <v>0</v>
      </c>
      <c r="I8188">
        <v>0</v>
      </c>
      <c r="J8188">
        <v>0</v>
      </c>
      <c r="L8188" s="26">
        <v>47848</v>
      </c>
      <c r="M8188">
        <v>7</v>
      </c>
      <c r="N8188">
        <v>0</v>
      </c>
    </row>
    <row r="8189" spans="1:14" x14ac:dyDescent="0.25">
      <c r="A8189" s="21" t="str">
        <f t="shared" si="127"/>
        <v>MOW L2C CAAL_2031</v>
      </c>
      <c r="B8189" t="s">
        <v>130</v>
      </c>
      <c r="C8189" t="s">
        <v>87</v>
      </c>
      <c r="D8189" t="s">
        <v>25</v>
      </c>
      <c r="E8189" t="s">
        <v>5</v>
      </c>
      <c r="F8189" t="s">
        <v>8</v>
      </c>
      <c r="G8189">
        <v>0</v>
      </c>
      <c r="H8189">
        <v>0</v>
      </c>
      <c r="I8189">
        <v>0</v>
      </c>
      <c r="J8189">
        <v>0</v>
      </c>
      <c r="L8189" s="26">
        <v>48213</v>
      </c>
      <c r="M8189">
        <v>8</v>
      </c>
      <c r="N8189">
        <v>0</v>
      </c>
    </row>
    <row r="8190" spans="1:14" x14ac:dyDescent="0.25">
      <c r="A8190" s="21" t="str">
        <f t="shared" si="127"/>
        <v>MOW L2C CAAL_2032</v>
      </c>
      <c r="B8190" t="s">
        <v>130</v>
      </c>
      <c r="C8190" t="s">
        <v>87</v>
      </c>
      <c r="D8190" t="s">
        <v>25</v>
      </c>
      <c r="E8190" t="s">
        <v>5</v>
      </c>
      <c r="F8190" t="s">
        <v>8</v>
      </c>
      <c r="G8190">
        <v>0</v>
      </c>
      <c r="H8190">
        <v>0</v>
      </c>
      <c r="I8190">
        <v>0</v>
      </c>
      <c r="J8190">
        <v>0</v>
      </c>
      <c r="L8190" s="26">
        <v>48579</v>
      </c>
      <c r="M8190">
        <v>9</v>
      </c>
      <c r="N8190">
        <v>0</v>
      </c>
    </row>
    <row r="8191" spans="1:14" x14ac:dyDescent="0.25">
      <c r="A8191" s="21" t="str">
        <f t="shared" si="127"/>
        <v>MOW L2C CAAL_2033</v>
      </c>
      <c r="B8191" t="s">
        <v>130</v>
      </c>
      <c r="C8191" t="s">
        <v>87</v>
      </c>
      <c r="D8191" t="s">
        <v>25</v>
      </c>
      <c r="E8191" t="s">
        <v>5</v>
      </c>
      <c r="F8191" t="s">
        <v>8</v>
      </c>
      <c r="G8191">
        <v>0</v>
      </c>
      <c r="H8191">
        <v>0</v>
      </c>
      <c r="I8191">
        <v>0</v>
      </c>
      <c r="J8191">
        <v>0</v>
      </c>
      <c r="L8191" s="26">
        <v>48944</v>
      </c>
      <c r="M8191">
        <v>10</v>
      </c>
      <c r="N8191">
        <v>0</v>
      </c>
    </row>
    <row r="8192" spans="1:14" x14ac:dyDescent="0.25">
      <c r="A8192" s="21" t="str">
        <f t="shared" si="127"/>
        <v>MOW L2C CAAL_2034</v>
      </c>
      <c r="B8192" t="s">
        <v>130</v>
      </c>
      <c r="C8192" t="s">
        <v>87</v>
      </c>
      <c r="D8192" t="s">
        <v>25</v>
      </c>
      <c r="E8192" t="s">
        <v>5</v>
      </c>
      <c r="F8192" t="s">
        <v>8</v>
      </c>
      <c r="G8192">
        <v>0</v>
      </c>
      <c r="H8192">
        <v>0</v>
      </c>
      <c r="I8192">
        <v>0</v>
      </c>
      <c r="J8192">
        <v>0</v>
      </c>
      <c r="L8192" s="26">
        <v>49309</v>
      </c>
      <c r="M8192">
        <v>11</v>
      </c>
      <c r="N8192">
        <v>0</v>
      </c>
    </row>
    <row r="8193" spans="1:14" x14ac:dyDescent="0.25">
      <c r="A8193" s="21" t="str">
        <f t="shared" si="127"/>
        <v>MOW L2C CAAL_2035</v>
      </c>
      <c r="B8193" t="s">
        <v>130</v>
      </c>
      <c r="C8193" t="s">
        <v>87</v>
      </c>
      <c r="D8193" t="s">
        <v>25</v>
      </c>
      <c r="E8193" t="s">
        <v>5</v>
      </c>
      <c r="F8193" t="s">
        <v>8</v>
      </c>
      <c r="G8193">
        <v>0</v>
      </c>
      <c r="H8193">
        <v>0</v>
      </c>
      <c r="I8193">
        <v>0</v>
      </c>
      <c r="J8193">
        <v>0</v>
      </c>
      <c r="L8193" s="26">
        <v>49674</v>
      </c>
      <c r="M8193">
        <v>12</v>
      </c>
      <c r="N8193">
        <v>0</v>
      </c>
    </row>
    <row r="8194" spans="1:14" x14ac:dyDescent="0.25">
      <c r="A8194" s="21" t="str">
        <f t="shared" ref="A8194:A8257" si="128">B8194&amp;" "&amp;D8194&amp;" "&amp;C8194&amp;"_"&amp;YEAR(L8194)</f>
        <v>MOW L2C CAAL_2036</v>
      </c>
      <c r="B8194" t="s">
        <v>130</v>
      </c>
      <c r="C8194" t="s">
        <v>87</v>
      </c>
      <c r="D8194" t="s">
        <v>25</v>
      </c>
      <c r="E8194" t="s">
        <v>5</v>
      </c>
      <c r="F8194" t="s">
        <v>8</v>
      </c>
      <c r="G8194">
        <v>0</v>
      </c>
      <c r="H8194">
        <v>0</v>
      </c>
      <c r="I8194">
        <v>0</v>
      </c>
      <c r="J8194">
        <v>0</v>
      </c>
      <c r="L8194" s="26">
        <v>50040</v>
      </c>
      <c r="M8194">
        <v>13</v>
      </c>
      <c r="N8194">
        <v>0</v>
      </c>
    </row>
    <row r="8195" spans="1:14" x14ac:dyDescent="0.25">
      <c r="A8195" s="21" t="str">
        <f t="shared" si="128"/>
        <v>MOW L2C CAAL_2037</v>
      </c>
      <c r="B8195" t="s">
        <v>130</v>
      </c>
      <c r="C8195" t="s">
        <v>87</v>
      </c>
      <c r="D8195" t="s">
        <v>25</v>
      </c>
      <c r="E8195" t="s">
        <v>5</v>
      </c>
      <c r="F8195" t="s">
        <v>8</v>
      </c>
      <c r="G8195">
        <v>0</v>
      </c>
      <c r="H8195">
        <v>0</v>
      </c>
      <c r="I8195">
        <v>0</v>
      </c>
      <c r="J8195">
        <v>0</v>
      </c>
      <c r="L8195" s="26">
        <v>50405</v>
      </c>
      <c r="M8195">
        <v>14</v>
      </c>
      <c r="N8195">
        <v>0</v>
      </c>
    </row>
    <row r="8196" spans="1:14" x14ac:dyDescent="0.25">
      <c r="A8196" s="21" t="str">
        <f t="shared" si="128"/>
        <v>MOW L2C CAAL_2038</v>
      </c>
      <c r="B8196" t="s">
        <v>130</v>
      </c>
      <c r="C8196" t="s">
        <v>87</v>
      </c>
      <c r="D8196" t="s">
        <v>25</v>
      </c>
      <c r="E8196" t="s">
        <v>5</v>
      </c>
      <c r="F8196" t="s">
        <v>8</v>
      </c>
      <c r="G8196">
        <v>0</v>
      </c>
      <c r="H8196">
        <v>0</v>
      </c>
      <c r="I8196">
        <v>0</v>
      </c>
      <c r="J8196">
        <v>0</v>
      </c>
      <c r="L8196" s="26">
        <v>50770</v>
      </c>
      <c r="M8196">
        <v>15</v>
      </c>
      <c r="N8196">
        <v>0</v>
      </c>
    </row>
    <row r="8197" spans="1:14" x14ac:dyDescent="0.25">
      <c r="A8197" s="21" t="str">
        <f t="shared" si="128"/>
        <v>MOW L2C CAAL_2039</v>
      </c>
      <c r="B8197" t="s">
        <v>130</v>
      </c>
      <c r="C8197" t="s">
        <v>87</v>
      </c>
      <c r="D8197" t="s">
        <v>25</v>
      </c>
      <c r="E8197" t="s">
        <v>5</v>
      </c>
      <c r="F8197" t="s">
        <v>8</v>
      </c>
      <c r="G8197">
        <v>0</v>
      </c>
      <c r="H8197">
        <v>0</v>
      </c>
      <c r="I8197">
        <v>0</v>
      </c>
      <c r="J8197">
        <v>0</v>
      </c>
      <c r="L8197" s="26">
        <v>51135</v>
      </c>
      <c r="M8197">
        <v>16</v>
      </c>
      <c r="N8197">
        <v>0</v>
      </c>
    </row>
    <row r="8198" spans="1:14" x14ac:dyDescent="0.25">
      <c r="A8198" s="21" t="str">
        <f t="shared" si="128"/>
        <v>MOW L2C CAAL_2040</v>
      </c>
      <c r="B8198" t="s">
        <v>130</v>
      </c>
      <c r="C8198" t="s">
        <v>87</v>
      </c>
      <c r="D8198" t="s">
        <v>25</v>
      </c>
      <c r="E8198" t="s">
        <v>5</v>
      </c>
      <c r="F8198" t="s">
        <v>8</v>
      </c>
      <c r="G8198">
        <v>0</v>
      </c>
      <c r="H8198">
        <v>0</v>
      </c>
      <c r="I8198">
        <v>0</v>
      </c>
      <c r="J8198">
        <v>0</v>
      </c>
      <c r="L8198" s="26">
        <v>51501</v>
      </c>
      <c r="M8198">
        <v>17</v>
      </c>
      <c r="N8198">
        <v>0</v>
      </c>
    </row>
    <row r="8199" spans="1:14" x14ac:dyDescent="0.25">
      <c r="A8199" s="21" t="str">
        <f t="shared" si="128"/>
        <v>MOW L2C CAAL_2041</v>
      </c>
      <c r="B8199" t="s">
        <v>130</v>
      </c>
      <c r="C8199" t="s">
        <v>87</v>
      </c>
      <c r="D8199" t="s">
        <v>25</v>
      </c>
      <c r="E8199" t="s">
        <v>5</v>
      </c>
      <c r="F8199" t="s">
        <v>8</v>
      </c>
      <c r="G8199">
        <v>0</v>
      </c>
      <c r="H8199">
        <v>0</v>
      </c>
      <c r="I8199">
        <v>0</v>
      </c>
      <c r="J8199">
        <v>0</v>
      </c>
      <c r="L8199" s="26">
        <v>51866</v>
      </c>
      <c r="M8199">
        <v>18</v>
      </c>
      <c r="N8199">
        <v>0</v>
      </c>
    </row>
    <row r="8200" spans="1:14" x14ac:dyDescent="0.25">
      <c r="A8200" s="21" t="str">
        <f t="shared" si="128"/>
        <v>MOW L2C CAAL_2042</v>
      </c>
      <c r="B8200" t="s">
        <v>130</v>
      </c>
      <c r="C8200" t="s">
        <v>87</v>
      </c>
      <c r="D8200" t="s">
        <v>25</v>
      </c>
      <c r="E8200" t="s">
        <v>5</v>
      </c>
      <c r="F8200" t="s">
        <v>8</v>
      </c>
      <c r="G8200">
        <v>0</v>
      </c>
      <c r="H8200">
        <v>0</v>
      </c>
      <c r="I8200">
        <v>0</v>
      </c>
      <c r="J8200">
        <v>0</v>
      </c>
      <c r="L8200" s="26">
        <v>52231</v>
      </c>
      <c r="M8200">
        <v>19</v>
      </c>
      <c r="N8200">
        <v>0</v>
      </c>
    </row>
    <row r="8201" spans="1:14" x14ac:dyDescent="0.25">
      <c r="A8201" s="21" t="str">
        <f t="shared" si="128"/>
        <v>MOW L2C CAAL_2043</v>
      </c>
      <c r="B8201" t="s">
        <v>130</v>
      </c>
      <c r="C8201" t="s">
        <v>87</v>
      </c>
      <c r="D8201" t="s">
        <v>25</v>
      </c>
      <c r="E8201" t="s">
        <v>5</v>
      </c>
      <c r="F8201" t="s">
        <v>8</v>
      </c>
      <c r="G8201">
        <v>0</v>
      </c>
      <c r="H8201">
        <v>0</v>
      </c>
      <c r="I8201">
        <v>0</v>
      </c>
      <c r="J8201">
        <v>0</v>
      </c>
      <c r="L8201" s="26">
        <v>52596</v>
      </c>
      <c r="M8201">
        <v>20</v>
      </c>
      <c r="N8201">
        <v>0</v>
      </c>
    </row>
    <row r="8202" spans="1:14" x14ac:dyDescent="0.25">
      <c r="A8202" s="21" t="str">
        <f t="shared" si="128"/>
        <v>MOW L2N CAAL_2024</v>
      </c>
      <c r="B8202" t="s">
        <v>130</v>
      </c>
      <c r="C8202" t="s">
        <v>87</v>
      </c>
      <c r="D8202" t="s">
        <v>26</v>
      </c>
      <c r="E8202" t="s">
        <v>29</v>
      </c>
      <c r="F8202" t="s">
        <v>28</v>
      </c>
      <c r="K8202">
        <v>0</v>
      </c>
      <c r="L8202" s="26">
        <v>45657</v>
      </c>
      <c r="M8202">
        <v>1</v>
      </c>
    </row>
    <row r="8203" spans="1:14" x14ac:dyDescent="0.25">
      <c r="A8203" s="21" t="str">
        <f t="shared" si="128"/>
        <v>MOW L2N CAAL_2025</v>
      </c>
      <c r="B8203" t="s">
        <v>130</v>
      </c>
      <c r="C8203" t="s">
        <v>87</v>
      </c>
      <c r="D8203" t="s">
        <v>26</v>
      </c>
      <c r="E8203" t="s">
        <v>29</v>
      </c>
      <c r="F8203" t="s">
        <v>28</v>
      </c>
      <c r="K8203">
        <v>0</v>
      </c>
      <c r="L8203" s="26">
        <v>46022</v>
      </c>
      <c r="M8203">
        <v>2</v>
      </c>
    </row>
    <row r="8204" spans="1:14" x14ac:dyDescent="0.25">
      <c r="A8204" s="21" t="str">
        <f t="shared" si="128"/>
        <v>MOW L2N CAAL_2026</v>
      </c>
      <c r="B8204" t="s">
        <v>130</v>
      </c>
      <c r="C8204" t="s">
        <v>87</v>
      </c>
      <c r="D8204" t="s">
        <v>26</v>
      </c>
      <c r="E8204" t="s">
        <v>29</v>
      </c>
      <c r="F8204" t="s">
        <v>28</v>
      </c>
      <c r="K8204">
        <v>0</v>
      </c>
      <c r="L8204" s="26">
        <v>46387</v>
      </c>
      <c r="M8204">
        <v>3</v>
      </c>
    </row>
    <row r="8205" spans="1:14" x14ac:dyDescent="0.25">
      <c r="A8205" s="21" t="str">
        <f t="shared" si="128"/>
        <v>MOW L2N CAAL_2027</v>
      </c>
      <c r="B8205" t="s">
        <v>130</v>
      </c>
      <c r="C8205" t="s">
        <v>87</v>
      </c>
      <c r="D8205" t="s">
        <v>26</v>
      </c>
      <c r="E8205" t="s">
        <v>29</v>
      </c>
      <c r="F8205" t="s">
        <v>28</v>
      </c>
      <c r="K8205">
        <v>0</v>
      </c>
      <c r="L8205" s="26">
        <v>46752</v>
      </c>
      <c r="M8205">
        <v>4</v>
      </c>
    </row>
    <row r="8206" spans="1:14" x14ac:dyDescent="0.25">
      <c r="A8206" s="21" t="str">
        <f t="shared" si="128"/>
        <v>MOW L2N CAAL_2028</v>
      </c>
      <c r="B8206" t="s">
        <v>130</v>
      </c>
      <c r="C8206" t="s">
        <v>87</v>
      </c>
      <c r="D8206" t="s">
        <v>26</v>
      </c>
      <c r="E8206" t="s">
        <v>29</v>
      </c>
      <c r="F8206" t="s">
        <v>28</v>
      </c>
      <c r="K8206">
        <v>0</v>
      </c>
      <c r="L8206" s="26">
        <v>47118</v>
      </c>
      <c r="M8206">
        <v>5</v>
      </c>
    </row>
    <row r="8207" spans="1:14" x14ac:dyDescent="0.25">
      <c r="A8207" s="21" t="str">
        <f t="shared" si="128"/>
        <v>MOW L2N CAAL_2029</v>
      </c>
      <c r="B8207" t="s">
        <v>130</v>
      </c>
      <c r="C8207" t="s">
        <v>87</v>
      </c>
      <c r="D8207" t="s">
        <v>26</v>
      </c>
      <c r="E8207" t="s">
        <v>29</v>
      </c>
      <c r="F8207" t="s">
        <v>28</v>
      </c>
      <c r="K8207">
        <v>0</v>
      </c>
      <c r="L8207" s="26">
        <v>47483</v>
      </c>
      <c r="M8207">
        <v>6</v>
      </c>
    </row>
    <row r="8208" spans="1:14" x14ac:dyDescent="0.25">
      <c r="A8208" s="21" t="str">
        <f t="shared" si="128"/>
        <v>MOW L2N CAAL_2030</v>
      </c>
      <c r="B8208" t="s">
        <v>130</v>
      </c>
      <c r="C8208" t="s">
        <v>87</v>
      </c>
      <c r="D8208" t="s">
        <v>26</v>
      </c>
      <c r="E8208" t="s">
        <v>29</v>
      </c>
      <c r="F8208" t="s">
        <v>28</v>
      </c>
      <c r="K8208">
        <v>0</v>
      </c>
      <c r="L8208" s="26">
        <v>47848</v>
      </c>
      <c r="M8208">
        <v>7</v>
      </c>
    </row>
    <row r="8209" spans="1:13" x14ac:dyDescent="0.25">
      <c r="A8209" s="21" t="str">
        <f t="shared" si="128"/>
        <v>MOW L2N CAAL_2031</v>
      </c>
      <c r="B8209" t="s">
        <v>130</v>
      </c>
      <c r="C8209" t="s">
        <v>87</v>
      </c>
      <c r="D8209" t="s">
        <v>26</v>
      </c>
      <c r="E8209" t="s">
        <v>29</v>
      </c>
      <c r="F8209" t="s">
        <v>28</v>
      </c>
      <c r="K8209">
        <v>0</v>
      </c>
      <c r="L8209" s="26">
        <v>48213</v>
      </c>
      <c r="M8209">
        <v>8</v>
      </c>
    </row>
    <row r="8210" spans="1:13" x14ac:dyDescent="0.25">
      <c r="A8210" s="21" t="str">
        <f t="shared" si="128"/>
        <v>MOW L2N CAAL_2032</v>
      </c>
      <c r="B8210" t="s">
        <v>130</v>
      </c>
      <c r="C8210" t="s">
        <v>87</v>
      </c>
      <c r="D8210" t="s">
        <v>26</v>
      </c>
      <c r="E8210" t="s">
        <v>29</v>
      </c>
      <c r="F8210" t="s">
        <v>28</v>
      </c>
      <c r="K8210">
        <v>0</v>
      </c>
      <c r="L8210" s="26">
        <v>48579</v>
      </c>
      <c r="M8210">
        <v>9</v>
      </c>
    </row>
    <row r="8211" spans="1:13" x14ac:dyDescent="0.25">
      <c r="A8211" s="21" t="str">
        <f t="shared" si="128"/>
        <v>MOW L2N CAAL_2033</v>
      </c>
      <c r="B8211" t="s">
        <v>130</v>
      </c>
      <c r="C8211" t="s">
        <v>87</v>
      </c>
      <c r="D8211" t="s">
        <v>26</v>
      </c>
      <c r="E8211" t="s">
        <v>29</v>
      </c>
      <c r="F8211" t="s">
        <v>28</v>
      </c>
      <c r="K8211">
        <v>0</v>
      </c>
      <c r="L8211" s="26">
        <v>48944</v>
      </c>
      <c r="M8211">
        <v>10</v>
      </c>
    </row>
    <row r="8212" spans="1:13" x14ac:dyDescent="0.25">
      <c r="A8212" s="21" t="str">
        <f t="shared" si="128"/>
        <v>MOW L2N CAAL_2034</v>
      </c>
      <c r="B8212" t="s">
        <v>130</v>
      </c>
      <c r="C8212" t="s">
        <v>87</v>
      </c>
      <c r="D8212" t="s">
        <v>26</v>
      </c>
      <c r="E8212" t="s">
        <v>29</v>
      </c>
      <c r="F8212" t="s">
        <v>28</v>
      </c>
      <c r="K8212">
        <v>0</v>
      </c>
      <c r="L8212" s="26">
        <v>49309</v>
      </c>
      <c r="M8212">
        <v>11</v>
      </c>
    </row>
    <row r="8213" spans="1:13" x14ac:dyDescent="0.25">
      <c r="A8213" s="21" t="str">
        <f t="shared" si="128"/>
        <v>MOW L2N CAAL_2035</v>
      </c>
      <c r="B8213" t="s">
        <v>130</v>
      </c>
      <c r="C8213" t="s">
        <v>87</v>
      </c>
      <c r="D8213" t="s">
        <v>26</v>
      </c>
      <c r="E8213" t="s">
        <v>29</v>
      </c>
      <c r="F8213" t="s">
        <v>28</v>
      </c>
      <c r="K8213">
        <v>0</v>
      </c>
      <c r="L8213" s="26">
        <v>49674</v>
      </c>
      <c r="M8213">
        <v>12</v>
      </c>
    </row>
    <row r="8214" spans="1:13" x14ac:dyDescent="0.25">
      <c r="A8214" s="21" t="str">
        <f t="shared" si="128"/>
        <v>MOW L2N CAAL_2036</v>
      </c>
      <c r="B8214" t="s">
        <v>130</v>
      </c>
      <c r="C8214" t="s">
        <v>87</v>
      </c>
      <c r="D8214" t="s">
        <v>26</v>
      </c>
      <c r="E8214" t="s">
        <v>29</v>
      </c>
      <c r="F8214" t="s">
        <v>28</v>
      </c>
      <c r="K8214">
        <v>0</v>
      </c>
      <c r="L8214" s="26">
        <v>50040</v>
      </c>
      <c r="M8214">
        <v>13</v>
      </c>
    </row>
    <row r="8215" spans="1:13" x14ac:dyDescent="0.25">
      <c r="A8215" s="21" t="str">
        <f t="shared" si="128"/>
        <v>MOW L2N CAAL_2037</v>
      </c>
      <c r="B8215" t="s">
        <v>130</v>
      </c>
      <c r="C8215" t="s">
        <v>87</v>
      </c>
      <c r="D8215" t="s">
        <v>26</v>
      </c>
      <c r="E8215" t="s">
        <v>29</v>
      </c>
      <c r="F8215" t="s">
        <v>28</v>
      </c>
      <c r="K8215">
        <v>0</v>
      </c>
      <c r="L8215" s="26">
        <v>50405</v>
      </c>
      <c r="M8215">
        <v>14</v>
      </c>
    </row>
    <row r="8216" spans="1:13" x14ac:dyDescent="0.25">
      <c r="A8216" s="21" t="str">
        <f t="shared" si="128"/>
        <v>MOW L2N CAAL_2038</v>
      </c>
      <c r="B8216" t="s">
        <v>130</v>
      </c>
      <c r="C8216" t="s">
        <v>87</v>
      </c>
      <c r="D8216" t="s">
        <v>26</v>
      </c>
      <c r="E8216" t="s">
        <v>29</v>
      </c>
      <c r="F8216" t="s">
        <v>28</v>
      </c>
      <c r="K8216">
        <v>0</v>
      </c>
      <c r="L8216" s="26">
        <v>50770</v>
      </c>
      <c r="M8216">
        <v>15</v>
      </c>
    </row>
    <row r="8217" spans="1:13" x14ac:dyDescent="0.25">
      <c r="A8217" s="21" t="str">
        <f t="shared" si="128"/>
        <v>MOW L2N CAAL_2039</v>
      </c>
      <c r="B8217" t="s">
        <v>130</v>
      </c>
      <c r="C8217" t="s">
        <v>87</v>
      </c>
      <c r="D8217" t="s">
        <v>26</v>
      </c>
      <c r="E8217" t="s">
        <v>29</v>
      </c>
      <c r="F8217" t="s">
        <v>28</v>
      </c>
      <c r="K8217">
        <v>0</v>
      </c>
      <c r="L8217" s="26">
        <v>51135</v>
      </c>
      <c r="M8217">
        <v>16</v>
      </c>
    </row>
    <row r="8218" spans="1:13" x14ac:dyDescent="0.25">
      <c r="A8218" s="21" t="str">
        <f t="shared" si="128"/>
        <v>MOW L2N CAAL_2040</v>
      </c>
      <c r="B8218" t="s">
        <v>130</v>
      </c>
      <c r="C8218" t="s">
        <v>87</v>
      </c>
      <c r="D8218" t="s">
        <v>26</v>
      </c>
      <c r="E8218" t="s">
        <v>29</v>
      </c>
      <c r="F8218" t="s">
        <v>28</v>
      </c>
      <c r="K8218">
        <v>0</v>
      </c>
      <c r="L8218" s="26">
        <v>51501</v>
      </c>
      <c r="M8218">
        <v>17</v>
      </c>
    </row>
    <row r="8219" spans="1:13" x14ac:dyDescent="0.25">
      <c r="A8219" s="21" t="str">
        <f t="shared" si="128"/>
        <v>MOW L2N CAAL_2041</v>
      </c>
      <c r="B8219" t="s">
        <v>130</v>
      </c>
      <c r="C8219" t="s">
        <v>87</v>
      </c>
      <c r="D8219" t="s">
        <v>26</v>
      </c>
      <c r="E8219" t="s">
        <v>29</v>
      </c>
      <c r="F8219" t="s">
        <v>28</v>
      </c>
      <c r="K8219">
        <v>0</v>
      </c>
      <c r="L8219" s="26">
        <v>51866</v>
      </c>
      <c r="M8219">
        <v>18</v>
      </c>
    </row>
    <row r="8220" spans="1:13" x14ac:dyDescent="0.25">
      <c r="A8220" s="21" t="str">
        <f t="shared" si="128"/>
        <v>MOW L2N CAAL_2042</v>
      </c>
      <c r="B8220" t="s">
        <v>130</v>
      </c>
      <c r="C8220" t="s">
        <v>87</v>
      </c>
      <c r="D8220" t="s">
        <v>26</v>
      </c>
      <c r="E8220" t="s">
        <v>29</v>
      </c>
      <c r="F8220" t="s">
        <v>28</v>
      </c>
      <c r="K8220">
        <v>0</v>
      </c>
      <c r="L8220" s="26">
        <v>52231</v>
      </c>
      <c r="M8220">
        <v>19</v>
      </c>
    </row>
    <row r="8221" spans="1:13" x14ac:dyDescent="0.25">
      <c r="A8221" s="21" t="str">
        <f t="shared" si="128"/>
        <v>MOW L2N CAAL_2043</v>
      </c>
      <c r="B8221" t="s">
        <v>130</v>
      </c>
      <c r="C8221" t="s">
        <v>87</v>
      </c>
      <c r="D8221" t="s">
        <v>26</v>
      </c>
      <c r="E8221" t="s">
        <v>29</v>
      </c>
      <c r="F8221" t="s">
        <v>28</v>
      </c>
      <c r="K8221">
        <v>0</v>
      </c>
      <c r="L8221" s="26">
        <v>52596</v>
      </c>
      <c r="M8221">
        <v>20</v>
      </c>
    </row>
    <row r="8222" spans="1:13" x14ac:dyDescent="0.25">
      <c r="A8222" s="21" t="str">
        <f t="shared" si="128"/>
        <v>MOW L2N CAAL_2024</v>
      </c>
      <c r="B8222" t="s">
        <v>130</v>
      </c>
      <c r="C8222" t="s">
        <v>87</v>
      </c>
      <c r="D8222" t="s">
        <v>26</v>
      </c>
      <c r="E8222" t="s">
        <v>29</v>
      </c>
      <c r="F8222" t="s">
        <v>31</v>
      </c>
      <c r="K8222">
        <v>0</v>
      </c>
      <c r="L8222" s="26">
        <v>45657</v>
      </c>
      <c r="M8222">
        <v>1</v>
      </c>
    </row>
    <row r="8223" spans="1:13" x14ac:dyDescent="0.25">
      <c r="A8223" s="21" t="str">
        <f t="shared" si="128"/>
        <v>MOW L2N CAAL_2025</v>
      </c>
      <c r="B8223" t="s">
        <v>130</v>
      </c>
      <c r="C8223" t="s">
        <v>87</v>
      </c>
      <c r="D8223" t="s">
        <v>26</v>
      </c>
      <c r="E8223" t="s">
        <v>29</v>
      </c>
      <c r="F8223" t="s">
        <v>31</v>
      </c>
      <c r="K8223">
        <v>0</v>
      </c>
      <c r="L8223" s="26">
        <v>46022</v>
      </c>
      <c r="M8223">
        <v>2</v>
      </c>
    </row>
    <row r="8224" spans="1:13" x14ac:dyDescent="0.25">
      <c r="A8224" s="21" t="str">
        <f t="shared" si="128"/>
        <v>MOW L2N CAAL_2026</v>
      </c>
      <c r="B8224" t="s">
        <v>130</v>
      </c>
      <c r="C8224" t="s">
        <v>87</v>
      </c>
      <c r="D8224" t="s">
        <v>26</v>
      </c>
      <c r="E8224" t="s">
        <v>29</v>
      </c>
      <c r="F8224" t="s">
        <v>31</v>
      </c>
      <c r="K8224">
        <v>0</v>
      </c>
      <c r="L8224" s="26">
        <v>46387</v>
      </c>
      <c r="M8224">
        <v>3</v>
      </c>
    </row>
    <row r="8225" spans="1:13" x14ac:dyDescent="0.25">
      <c r="A8225" s="21" t="str">
        <f t="shared" si="128"/>
        <v>MOW L2N CAAL_2027</v>
      </c>
      <c r="B8225" t="s">
        <v>130</v>
      </c>
      <c r="C8225" t="s">
        <v>87</v>
      </c>
      <c r="D8225" t="s">
        <v>26</v>
      </c>
      <c r="E8225" t="s">
        <v>29</v>
      </c>
      <c r="F8225" t="s">
        <v>31</v>
      </c>
      <c r="K8225">
        <v>0</v>
      </c>
      <c r="L8225" s="26">
        <v>46752</v>
      </c>
      <c r="M8225">
        <v>4</v>
      </c>
    </row>
    <row r="8226" spans="1:13" x14ac:dyDescent="0.25">
      <c r="A8226" s="21" t="str">
        <f t="shared" si="128"/>
        <v>MOW L2N CAAL_2028</v>
      </c>
      <c r="B8226" t="s">
        <v>130</v>
      </c>
      <c r="C8226" t="s">
        <v>87</v>
      </c>
      <c r="D8226" t="s">
        <v>26</v>
      </c>
      <c r="E8226" t="s">
        <v>29</v>
      </c>
      <c r="F8226" t="s">
        <v>31</v>
      </c>
      <c r="K8226">
        <v>0</v>
      </c>
      <c r="L8226" s="26">
        <v>47118</v>
      </c>
      <c r="M8226">
        <v>5</v>
      </c>
    </row>
    <row r="8227" spans="1:13" x14ac:dyDescent="0.25">
      <c r="A8227" s="21" t="str">
        <f t="shared" si="128"/>
        <v>MOW L2N CAAL_2029</v>
      </c>
      <c r="B8227" t="s">
        <v>130</v>
      </c>
      <c r="C8227" t="s">
        <v>87</v>
      </c>
      <c r="D8227" t="s">
        <v>26</v>
      </c>
      <c r="E8227" t="s">
        <v>29</v>
      </c>
      <c r="F8227" t="s">
        <v>31</v>
      </c>
      <c r="K8227">
        <v>0</v>
      </c>
      <c r="L8227" s="26">
        <v>47483</v>
      </c>
      <c r="M8227">
        <v>6</v>
      </c>
    </row>
    <row r="8228" spans="1:13" x14ac:dyDescent="0.25">
      <c r="A8228" s="21" t="str">
        <f t="shared" si="128"/>
        <v>MOW L2N CAAL_2030</v>
      </c>
      <c r="B8228" t="s">
        <v>130</v>
      </c>
      <c r="C8228" t="s">
        <v>87</v>
      </c>
      <c r="D8228" t="s">
        <v>26</v>
      </c>
      <c r="E8228" t="s">
        <v>29</v>
      </c>
      <c r="F8228" t="s">
        <v>31</v>
      </c>
      <c r="K8228">
        <v>0</v>
      </c>
      <c r="L8228" s="26">
        <v>47848</v>
      </c>
      <c r="M8228">
        <v>7</v>
      </c>
    </row>
    <row r="8229" spans="1:13" x14ac:dyDescent="0.25">
      <c r="A8229" s="21" t="str">
        <f t="shared" si="128"/>
        <v>MOW L2N CAAL_2031</v>
      </c>
      <c r="B8229" t="s">
        <v>130</v>
      </c>
      <c r="C8229" t="s">
        <v>87</v>
      </c>
      <c r="D8229" t="s">
        <v>26</v>
      </c>
      <c r="E8229" t="s">
        <v>29</v>
      </c>
      <c r="F8229" t="s">
        <v>31</v>
      </c>
      <c r="K8229">
        <v>0</v>
      </c>
      <c r="L8229" s="26">
        <v>48213</v>
      </c>
      <c r="M8229">
        <v>8</v>
      </c>
    </row>
    <row r="8230" spans="1:13" x14ac:dyDescent="0.25">
      <c r="A8230" s="21" t="str">
        <f t="shared" si="128"/>
        <v>MOW L2N CAAL_2032</v>
      </c>
      <c r="B8230" t="s">
        <v>130</v>
      </c>
      <c r="C8230" t="s">
        <v>87</v>
      </c>
      <c r="D8230" t="s">
        <v>26</v>
      </c>
      <c r="E8230" t="s">
        <v>29</v>
      </c>
      <c r="F8230" t="s">
        <v>31</v>
      </c>
      <c r="K8230">
        <v>0</v>
      </c>
      <c r="L8230" s="26">
        <v>48579</v>
      </c>
      <c r="M8230">
        <v>9</v>
      </c>
    </row>
    <row r="8231" spans="1:13" x14ac:dyDescent="0.25">
      <c r="A8231" s="21" t="str">
        <f t="shared" si="128"/>
        <v>MOW L2N CAAL_2033</v>
      </c>
      <c r="B8231" t="s">
        <v>130</v>
      </c>
      <c r="C8231" t="s">
        <v>87</v>
      </c>
      <c r="D8231" t="s">
        <v>26</v>
      </c>
      <c r="E8231" t="s">
        <v>29</v>
      </c>
      <c r="F8231" t="s">
        <v>31</v>
      </c>
      <c r="K8231">
        <v>0</v>
      </c>
      <c r="L8231" s="26">
        <v>48944</v>
      </c>
      <c r="M8231">
        <v>10</v>
      </c>
    </row>
    <row r="8232" spans="1:13" x14ac:dyDescent="0.25">
      <c r="A8232" s="21" t="str">
        <f t="shared" si="128"/>
        <v>MOW L2N CAAL_2034</v>
      </c>
      <c r="B8232" t="s">
        <v>130</v>
      </c>
      <c r="C8232" t="s">
        <v>87</v>
      </c>
      <c r="D8232" t="s">
        <v>26</v>
      </c>
      <c r="E8232" t="s">
        <v>29</v>
      </c>
      <c r="F8232" t="s">
        <v>31</v>
      </c>
      <c r="K8232">
        <v>0</v>
      </c>
      <c r="L8232" s="26">
        <v>49309</v>
      </c>
      <c r="M8232">
        <v>11</v>
      </c>
    </row>
    <row r="8233" spans="1:13" x14ac:dyDescent="0.25">
      <c r="A8233" s="21" t="str">
        <f t="shared" si="128"/>
        <v>MOW L2N CAAL_2035</v>
      </c>
      <c r="B8233" t="s">
        <v>130</v>
      </c>
      <c r="C8233" t="s">
        <v>87</v>
      </c>
      <c r="D8233" t="s">
        <v>26</v>
      </c>
      <c r="E8233" t="s">
        <v>29</v>
      </c>
      <c r="F8233" t="s">
        <v>31</v>
      </c>
      <c r="K8233">
        <v>0</v>
      </c>
      <c r="L8233" s="26">
        <v>49674</v>
      </c>
      <c r="M8233">
        <v>12</v>
      </c>
    </row>
    <row r="8234" spans="1:13" x14ac:dyDescent="0.25">
      <c r="A8234" s="21" t="str">
        <f t="shared" si="128"/>
        <v>MOW L2N CAAL_2036</v>
      </c>
      <c r="B8234" t="s">
        <v>130</v>
      </c>
      <c r="C8234" t="s">
        <v>87</v>
      </c>
      <c r="D8234" t="s">
        <v>26</v>
      </c>
      <c r="E8234" t="s">
        <v>29</v>
      </c>
      <c r="F8234" t="s">
        <v>31</v>
      </c>
      <c r="K8234">
        <v>0</v>
      </c>
      <c r="L8234" s="26">
        <v>50040</v>
      </c>
      <c r="M8234">
        <v>13</v>
      </c>
    </row>
    <row r="8235" spans="1:13" x14ac:dyDescent="0.25">
      <c r="A8235" s="21" t="str">
        <f t="shared" si="128"/>
        <v>MOW L2N CAAL_2037</v>
      </c>
      <c r="B8235" t="s">
        <v>130</v>
      </c>
      <c r="C8235" t="s">
        <v>87</v>
      </c>
      <c r="D8235" t="s">
        <v>26</v>
      </c>
      <c r="E8235" t="s">
        <v>29</v>
      </c>
      <c r="F8235" t="s">
        <v>31</v>
      </c>
      <c r="K8235">
        <v>0</v>
      </c>
      <c r="L8235" s="26">
        <v>50405</v>
      </c>
      <c r="M8235">
        <v>14</v>
      </c>
    </row>
    <row r="8236" spans="1:13" x14ac:dyDescent="0.25">
      <c r="A8236" s="21" t="str">
        <f t="shared" si="128"/>
        <v>MOW L2N CAAL_2038</v>
      </c>
      <c r="B8236" t="s">
        <v>130</v>
      </c>
      <c r="C8236" t="s">
        <v>87</v>
      </c>
      <c r="D8236" t="s">
        <v>26</v>
      </c>
      <c r="E8236" t="s">
        <v>29</v>
      </c>
      <c r="F8236" t="s">
        <v>31</v>
      </c>
      <c r="K8236">
        <v>0</v>
      </c>
      <c r="L8236" s="26">
        <v>50770</v>
      </c>
      <c r="M8236">
        <v>15</v>
      </c>
    </row>
    <row r="8237" spans="1:13" x14ac:dyDescent="0.25">
      <c r="A8237" s="21" t="str">
        <f t="shared" si="128"/>
        <v>MOW L2N CAAL_2039</v>
      </c>
      <c r="B8237" t="s">
        <v>130</v>
      </c>
      <c r="C8237" t="s">
        <v>87</v>
      </c>
      <c r="D8237" t="s">
        <v>26</v>
      </c>
      <c r="E8237" t="s">
        <v>29</v>
      </c>
      <c r="F8237" t="s">
        <v>31</v>
      </c>
      <c r="K8237">
        <v>0</v>
      </c>
      <c r="L8237" s="26">
        <v>51135</v>
      </c>
      <c r="M8237">
        <v>16</v>
      </c>
    </row>
    <row r="8238" spans="1:13" x14ac:dyDescent="0.25">
      <c r="A8238" s="21" t="str">
        <f t="shared" si="128"/>
        <v>MOW L2N CAAL_2040</v>
      </c>
      <c r="B8238" t="s">
        <v>130</v>
      </c>
      <c r="C8238" t="s">
        <v>87</v>
      </c>
      <c r="D8238" t="s">
        <v>26</v>
      </c>
      <c r="E8238" t="s">
        <v>29</v>
      </c>
      <c r="F8238" t="s">
        <v>31</v>
      </c>
      <c r="K8238">
        <v>0</v>
      </c>
      <c r="L8238" s="26">
        <v>51501</v>
      </c>
      <c r="M8238">
        <v>17</v>
      </c>
    </row>
    <row r="8239" spans="1:13" x14ac:dyDescent="0.25">
      <c r="A8239" s="21" t="str">
        <f t="shared" si="128"/>
        <v>MOW L2N CAAL_2041</v>
      </c>
      <c r="B8239" t="s">
        <v>130</v>
      </c>
      <c r="C8239" t="s">
        <v>87</v>
      </c>
      <c r="D8239" t="s">
        <v>26</v>
      </c>
      <c r="E8239" t="s">
        <v>29</v>
      </c>
      <c r="F8239" t="s">
        <v>31</v>
      </c>
      <c r="K8239">
        <v>0</v>
      </c>
      <c r="L8239" s="26">
        <v>51866</v>
      </c>
      <c r="M8239">
        <v>18</v>
      </c>
    </row>
    <row r="8240" spans="1:13" x14ac:dyDescent="0.25">
      <c r="A8240" s="21" t="str">
        <f t="shared" si="128"/>
        <v>MOW L2N CAAL_2042</v>
      </c>
      <c r="B8240" t="s">
        <v>130</v>
      </c>
      <c r="C8240" t="s">
        <v>87</v>
      </c>
      <c r="D8240" t="s">
        <v>26</v>
      </c>
      <c r="E8240" t="s">
        <v>29</v>
      </c>
      <c r="F8240" t="s">
        <v>31</v>
      </c>
      <c r="K8240">
        <v>0</v>
      </c>
      <c r="L8240" s="26">
        <v>52231</v>
      </c>
      <c r="M8240">
        <v>19</v>
      </c>
    </row>
    <row r="8241" spans="1:14" x14ac:dyDescent="0.25">
      <c r="A8241" s="21" t="str">
        <f t="shared" si="128"/>
        <v>MOW L2N CAAL_2043</v>
      </c>
      <c r="B8241" t="s">
        <v>130</v>
      </c>
      <c r="C8241" t="s">
        <v>87</v>
      </c>
      <c r="D8241" t="s">
        <v>26</v>
      </c>
      <c r="E8241" t="s">
        <v>29</v>
      </c>
      <c r="F8241" t="s">
        <v>31</v>
      </c>
      <c r="K8241">
        <v>0</v>
      </c>
      <c r="L8241" s="26">
        <v>52596</v>
      </c>
      <c r="M8241">
        <v>20</v>
      </c>
    </row>
    <row r="8242" spans="1:14" x14ac:dyDescent="0.25">
      <c r="A8242" s="21" t="str">
        <f t="shared" si="128"/>
        <v>MOW L2N CAAL_2024</v>
      </c>
      <c r="B8242" t="s">
        <v>130</v>
      </c>
      <c r="C8242" t="s">
        <v>87</v>
      </c>
      <c r="D8242" t="s">
        <v>26</v>
      </c>
      <c r="E8242" t="s">
        <v>5</v>
      </c>
      <c r="F8242" t="s">
        <v>4</v>
      </c>
      <c r="G8242">
        <v>0</v>
      </c>
      <c r="H8242">
        <v>0</v>
      </c>
      <c r="I8242">
        <v>0</v>
      </c>
      <c r="J8242">
        <v>0</v>
      </c>
      <c r="L8242" s="26">
        <v>45657</v>
      </c>
      <c r="M8242">
        <v>1</v>
      </c>
      <c r="N8242">
        <v>0</v>
      </c>
    </row>
    <row r="8243" spans="1:14" x14ac:dyDescent="0.25">
      <c r="A8243" s="21" t="str">
        <f t="shared" si="128"/>
        <v>MOW L2N CAAL_2025</v>
      </c>
      <c r="B8243" t="s">
        <v>130</v>
      </c>
      <c r="C8243" t="s">
        <v>87</v>
      </c>
      <c r="D8243" t="s">
        <v>26</v>
      </c>
      <c r="E8243" t="s">
        <v>5</v>
      </c>
      <c r="F8243" t="s">
        <v>4</v>
      </c>
      <c r="G8243">
        <v>0</v>
      </c>
      <c r="H8243">
        <v>0</v>
      </c>
      <c r="I8243">
        <v>0</v>
      </c>
      <c r="J8243">
        <v>0</v>
      </c>
      <c r="L8243" s="26">
        <v>46022</v>
      </c>
      <c r="M8243">
        <v>2</v>
      </c>
      <c r="N8243">
        <v>0</v>
      </c>
    </row>
    <row r="8244" spans="1:14" x14ac:dyDescent="0.25">
      <c r="A8244" s="21" t="str">
        <f t="shared" si="128"/>
        <v>MOW L2N CAAL_2026</v>
      </c>
      <c r="B8244" t="s">
        <v>130</v>
      </c>
      <c r="C8244" t="s">
        <v>87</v>
      </c>
      <c r="D8244" t="s">
        <v>26</v>
      </c>
      <c r="E8244" t="s">
        <v>5</v>
      </c>
      <c r="F8244" t="s">
        <v>4</v>
      </c>
      <c r="G8244">
        <v>0</v>
      </c>
      <c r="H8244">
        <v>3752.09033203125</v>
      </c>
      <c r="I8244">
        <v>-58936.15234375</v>
      </c>
      <c r="J8244">
        <v>0</v>
      </c>
      <c r="L8244" s="26">
        <v>46387</v>
      </c>
      <c r="M8244">
        <v>3</v>
      </c>
      <c r="N8244">
        <v>0</v>
      </c>
    </row>
    <row r="8245" spans="1:14" x14ac:dyDescent="0.25">
      <c r="A8245" s="21" t="str">
        <f t="shared" si="128"/>
        <v>MOW L2N CAAL_2027</v>
      </c>
      <c r="B8245" t="s">
        <v>130</v>
      </c>
      <c r="C8245" t="s">
        <v>87</v>
      </c>
      <c r="D8245" t="s">
        <v>26</v>
      </c>
      <c r="E8245" t="s">
        <v>5</v>
      </c>
      <c r="F8245" t="s">
        <v>4</v>
      </c>
      <c r="G8245">
        <v>0</v>
      </c>
      <c r="H8245">
        <v>2271.668212890625</v>
      </c>
      <c r="I8245">
        <v>41361.3984375</v>
      </c>
      <c r="J8245">
        <v>0</v>
      </c>
      <c r="L8245" s="26">
        <v>46752</v>
      </c>
      <c r="M8245">
        <v>4</v>
      </c>
      <c r="N8245">
        <v>0</v>
      </c>
    </row>
    <row r="8246" spans="1:14" x14ac:dyDescent="0.25">
      <c r="A8246" s="21" t="str">
        <f t="shared" si="128"/>
        <v>MOW L2N CAAL_2028</v>
      </c>
      <c r="B8246" t="s">
        <v>130</v>
      </c>
      <c r="C8246" t="s">
        <v>87</v>
      </c>
      <c r="D8246" t="s">
        <v>26</v>
      </c>
      <c r="E8246" t="s">
        <v>5</v>
      </c>
      <c r="F8246" t="s">
        <v>4</v>
      </c>
      <c r="G8246">
        <v>0</v>
      </c>
      <c r="H8246">
        <v>10579.0966796875</v>
      </c>
      <c r="I8246">
        <v>97556.4140625</v>
      </c>
      <c r="J8246">
        <v>0</v>
      </c>
      <c r="L8246" s="26">
        <v>47118</v>
      </c>
      <c r="M8246">
        <v>5</v>
      </c>
      <c r="N8246">
        <v>-25649.771484375</v>
      </c>
    </row>
    <row r="8247" spans="1:14" x14ac:dyDescent="0.25">
      <c r="A8247" s="21" t="str">
        <f t="shared" si="128"/>
        <v>MOW L2N CAAL_2029</v>
      </c>
      <c r="B8247" t="s">
        <v>130</v>
      </c>
      <c r="C8247" t="s">
        <v>87</v>
      </c>
      <c r="D8247" t="s">
        <v>26</v>
      </c>
      <c r="E8247" t="s">
        <v>5</v>
      </c>
      <c r="F8247" t="s">
        <v>4</v>
      </c>
      <c r="G8247">
        <v>0</v>
      </c>
      <c r="H8247">
        <v>17370.501953125</v>
      </c>
      <c r="I8247">
        <v>-100756.7890625</v>
      </c>
      <c r="J8247">
        <v>0</v>
      </c>
      <c r="L8247" s="26">
        <v>47483</v>
      </c>
      <c r="M8247">
        <v>6</v>
      </c>
      <c r="N8247">
        <v>-26250.49609375</v>
      </c>
    </row>
    <row r="8248" spans="1:14" x14ac:dyDescent="0.25">
      <c r="A8248" s="21" t="str">
        <f t="shared" si="128"/>
        <v>MOW L2N CAAL_2030</v>
      </c>
      <c r="B8248" t="s">
        <v>130</v>
      </c>
      <c r="C8248" t="s">
        <v>87</v>
      </c>
      <c r="D8248" t="s">
        <v>26</v>
      </c>
      <c r="E8248" t="s">
        <v>5</v>
      </c>
      <c r="F8248" t="s">
        <v>4</v>
      </c>
      <c r="G8248">
        <v>0</v>
      </c>
      <c r="H8248">
        <v>33686.37109375</v>
      </c>
      <c r="I8248">
        <v>-164263.5</v>
      </c>
      <c r="J8248">
        <v>0</v>
      </c>
      <c r="L8248" s="26">
        <v>47848</v>
      </c>
      <c r="M8248">
        <v>7</v>
      </c>
      <c r="N8248">
        <v>-54126.0546875</v>
      </c>
    </row>
    <row r="8249" spans="1:14" x14ac:dyDescent="0.25">
      <c r="A8249" s="21" t="str">
        <f t="shared" si="128"/>
        <v>MOW L2N CAAL_2031</v>
      </c>
      <c r="B8249" t="s">
        <v>130</v>
      </c>
      <c r="C8249" t="s">
        <v>87</v>
      </c>
      <c r="D8249" t="s">
        <v>26</v>
      </c>
      <c r="E8249" t="s">
        <v>5</v>
      </c>
      <c r="F8249" t="s">
        <v>4</v>
      </c>
      <c r="G8249">
        <v>0</v>
      </c>
      <c r="H8249">
        <v>46110.4765625</v>
      </c>
      <c r="I8249">
        <v>501127.21875</v>
      </c>
      <c r="J8249">
        <v>0</v>
      </c>
      <c r="L8249" s="26">
        <v>48213</v>
      </c>
      <c r="M8249">
        <v>8</v>
      </c>
      <c r="N8249">
        <v>-111047.1328125</v>
      </c>
    </row>
    <row r="8250" spans="1:14" x14ac:dyDescent="0.25">
      <c r="A8250" s="21" t="str">
        <f t="shared" si="128"/>
        <v>MOW L2N CAAL_2032</v>
      </c>
      <c r="B8250" t="s">
        <v>130</v>
      </c>
      <c r="C8250" t="s">
        <v>87</v>
      </c>
      <c r="D8250" t="s">
        <v>26</v>
      </c>
      <c r="E8250" t="s">
        <v>5</v>
      </c>
      <c r="F8250" t="s">
        <v>4</v>
      </c>
      <c r="G8250">
        <v>0</v>
      </c>
      <c r="H8250">
        <v>46515.65234375</v>
      </c>
      <c r="I8250">
        <v>376893.09375</v>
      </c>
      <c r="J8250">
        <v>0</v>
      </c>
      <c r="L8250" s="26">
        <v>48579</v>
      </c>
      <c r="M8250">
        <v>9</v>
      </c>
      <c r="N8250">
        <v>-113579.3515625</v>
      </c>
    </row>
    <row r="8251" spans="1:14" x14ac:dyDescent="0.25">
      <c r="A8251" s="21" t="str">
        <f t="shared" si="128"/>
        <v>MOW L2N CAAL_2033</v>
      </c>
      <c r="B8251" t="s">
        <v>130</v>
      </c>
      <c r="C8251" t="s">
        <v>87</v>
      </c>
      <c r="D8251" t="s">
        <v>26</v>
      </c>
      <c r="E8251" t="s">
        <v>5</v>
      </c>
      <c r="F8251" t="s">
        <v>4</v>
      </c>
      <c r="G8251">
        <v>0</v>
      </c>
      <c r="H8251">
        <v>149686.703125</v>
      </c>
      <c r="I8251">
        <v>635072</v>
      </c>
      <c r="J8251">
        <v>0</v>
      </c>
      <c r="L8251" s="26">
        <v>48944</v>
      </c>
      <c r="M8251">
        <v>10</v>
      </c>
      <c r="N8251">
        <v>-357119.40625</v>
      </c>
    </row>
    <row r="8252" spans="1:14" x14ac:dyDescent="0.25">
      <c r="A8252" s="21" t="str">
        <f t="shared" si="128"/>
        <v>MOW L2N CAAL_2034</v>
      </c>
      <c r="B8252" t="s">
        <v>130</v>
      </c>
      <c r="C8252" t="s">
        <v>87</v>
      </c>
      <c r="D8252" t="s">
        <v>26</v>
      </c>
      <c r="E8252" t="s">
        <v>5</v>
      </c>
      <c r="F8252" t="s">
        <v>4</v>
      </c>
      <c r="G8252">
        <v>0</v>
      </c>
      <c r="H8252">
        <v>148532.921875</v>
      </c>
      <c r="I8252">
        <v>1170094.25</v>
      </c>
      <c r="J8252">
        <v>0</v>
      </c>
      <c r="L8252" s="26">
        <v>49309</v>
      </c>
      <c r="M8252">
        <v>11</v>
      </c>
      <c r="N8252">
        <v>-366700.09375</v>
      </c>
    </row>
    <row r="8253" spans="1:14" x14ac:dyDescent="0.25">
      <c r="A8253" s="21" t="str">
        <f t="shared" si="128"/>
        <v>MOW L2N CAAL_2035</v>
      </c>
      <c r="B8253" t="s">
        <v>130</v>
      </c>
      <c r="C8253" t="s">
        <v>87</v>
      </c>
      <c r="D8253" t="s">
        <v>26</v>
      </c>
      <c r="E8253" t="s">
        <v>5</v>
      </c>
      <c r="F8253" t="s">
        <v>4</v>
      </c>
      <c r="G8253">
        <v>0</v>
      </c>
      <c r="H8253">
        <v>148881.40625</v>
      </c>
      <c r="I8253">
        <v>1111000.75</v>
      </c>
      <c r="J8253">
        <v>0</v>
      </c>
      <c r="L8253" s="26">
        <v>49674</v>
      </c>
      <c r="M8253">
        <v>12</v>
      </c>
      <c r="N8253">
        <v>-375521.9375</v>
      </c>
    </row>
    <row r="8254" spans="1:14" x14ac:dyDescent="0.25">
      <c r="A8254" s="21" t="str">
        <f t="shared" si="128"/>
        <v>MOW L2N CAAL_2036</v>
      </c>
      <c r="B8254" t="s">
        <v>130</v>
      </c>
      <c r="C8254" t="s">
        <v>87</v>
      </c>
      <c r="D8254" t="s">
        <v>26</v>
      </c>
      <c r="E8254" t="s">
        <v>5</v>
      </c>
      <c r="F8254" t="s">
        <v>4</v>
      </c>
      <c r="G8254">
        <v>0</v>
      </c>
      <c r="H8254">
        <v>151596.890625</v>
      </c>
      <c r="I8254">
        <v>1068538</v>
      </c>
      <c r="J8254">
        <v>0</v>
      </c>
      <c r="L8254" s="26">
        <v>50040</v>
      </c>
      <c r="M8254">
        <v>13</v>
      </c>
      <c r="N8254">
        <v>-396530.40625</v>
      </c>
    </row>
    <row r="8255" spans="1:14" x14ac:dyDescent="0.25">
      <c r="A8255" s="21" t="str">
        <f t="shared" si="128"/>
        <v>MOW L2N CAAL_2037</v>
      </c>
      <c r="B8255" t="s">
        <v>130</v>
      </c>
      <c r="C8255" t="s">
        <v>87</v>
      </c>
      <c r="D8255" t="s">
        <v>26</v>
      </c>
      <c r="E8255" t="s">
        <v>5</v>
      </c>
      <c r="F8255" t="s">
        <v>4</v>
      </c>
      <c r="G8255">
        <v>0</v>
      </c>
      <c r="H8255">
        <v>149748.9375</v>
      </c>
      <c r="I8255">
        <v>1029337.0625</v>
      </c>
      <c r="J8255">
        <v>0</v>
      </c>
      <c r="L8255" s="26">
        <v>50405</v>
      </c>
      <c r="M8255">
        <v>14</v>
      </c>
      <c r="N8255">
        <v>-411188.4375</v>
      </c>
    </row>
    <row r="8256" spans="1:14" x14ac:dyDescent="0.25">
      <c r="A8256" s="21" t="str">
        <f t="shared" si="128"/>
        <v>MOW L2N CAAL_2038</v>
      </c>
      <c r="B8256" t="s">
        <v>130</v>
      </c>
      <c r="C8256" t="s">
        <v>87</v>
      </c>
      <c r="D8256" t="s">
        <v>26</v>
      </c>
      <c r="E8256" t="s">
        <v>5</v>
      </c>
      <c r="F8256" t="s">
        <v>4</v>
      </c>
      <c r="G8256">
        <v>0</v>
      </c>
      <c r="H8256">
        <v>139160.671875</v>
      </c>
      <c r="I8256">
        <v>994238.375</v>
      </c>
      <c r="J8256">
        <v>0</v>
      </c>
      <c r="L8256" s="26">
        <v>50770</v>
      </c>
      <c r="M8256">
        <v>15</v>
      </c>
      <c r="N8256">
        <v>-392560.28125</v>
      </c>
    </row>
    <row r="8257" spans="1:14" x14ac:dyDescent="0.25">
      <c r="A8257" s="21" t="str">
        <f t="shared" si="128"/>
        <v>MOW L2N CAAL_2039</v>
      </c>
      <c r="B8257" t="s">
        <v>130</v>
      </c>
      <c r="C8257" t="s">
        <v>87</v>
      </c>
      <c r="D8257" t="s">
        <v>26</v>
      </c>
      <c r="E8257" t="s">
        <v>5</v>
      </c>
      <c r="F8257" t="s">
        <v>4</v>
      </c>
      <c r="G8257">
        <v>0</v>
      </c>
      <c r="H8257">
        <v>174633.234375</v>
      </c>
      <c r="I8257">
        <v>1343980.625</v>
      </c>
      <c r="J8257">
        <v>0</v>
      </c>
      <c r="L8257" s="26">
        <v>51135</v>
      </c>
      <c r="M8257">
        <v>16</v>
      </c>
      <c r="N8257">
        <v>-401451.78125</v>
      </c>
    </row>
    <row r="8258" spans="1:14" x14ac:dyDescent="0.25">
      <c r="A8258" s="21" t="str">
        <f t="shared" ref="A8258:A8321" si="129">B8258&amp;" "&amp;D8258&amp;" "&amp;C8258&amp;"_"&amp;YEAR(L8258)</f>
        <v>MOW L2N CAAL_2040</v>
      </c>
      <c r="B8258" t="s">
        <v>130</v>
      </c>
      <c r="C8258" t="s">
        <v>87</v>
      </c>
      <c r="D8258" t="s">
        <v>26</v>
      </c>
      <c r="E8258" t="s">
        <v>5</v>
      </c>
      <c r="F8258" t="s">
        <v>4</v>
      </c>
      <c r="G8258">
        <v>0</v>
      </c>
      <c r="H8258">
        <v>179488.921875</v>
      </c>
      <c r="I8258">
        <v>1497838.875</v>
      </c>
      <c r="J8258">
        <v>0</v>
      </c>
      <c r="L8258" s="26">
        <v>51501</v>
      </c>
      <c r="M8258">
        <v>17</v>
      </c>
      <c r="N8258">
        <v>-379308.34375</v>
      </c>
    </row>
    <row r="8259" spans="1:14" x14ac:dyDescent="0.25">
      <c r="A8259" s="21" t="str">
        <f t="shared" si="129"/>
        <v>MOW L2N CAAL_2041</v>
      </c>
      <c r="B8259" t="s">
        <v>130</v>
      </c>
      <c r="C8259" t="s">
        <v>87</v>
      </c>
      <c r="D8259" t="s">
        <v>26</v>
      </c>
      <c r="E8259" t="s">
        <v>5</v>
      </c>
      <c r="F8259" t="s">
        <v>4</v>
      </c>
      <c r="G8259">
        <v>0</v>
      </c>
      <c r="H8259">
        <v>206722.203125</v>
      </c>
      <c r="I8259">
        <v>1775469</v>
      </c>
      <c r="J8259">
        <v>0</v>
      </c>
      <c r="L8259" s="26">
        <v>51866</v>
      </c>
      <c r="M8259">
        <v>18</v>
      </c>
      <c r="N8259">
        <v>-319581.3125</v>
      </c>
    </row>
    <row r="8260" spans="1:14" x14ac:dyDescent="0.25">
      <c r="A8260" s="21" t="str">
        <f t="shared" si="129"/>
        <v>MOW L2N CAAL_2042</v>
      </c>
      <c r="B8260" t="s">
        <v>130</v>
      </c>
      <c r="C8260" t="s">
        <v>87</v>
      </c>
      <c r="D8260" t="s">
        <v>26</v>
      </c>
      <c r="E8260" t="s">
        <v>5</v>
      </c>
      <c r="F8260" t="s">
        <v>4</v>
      </c>
      <c r="G8260">
        <v>0</v>
      </c>
      <c r="H8260">
        <v>260170.734375</v>
      </c>
      <c r="I8260">
        <v>2287750.75</v>
      </c>
      <c r="J8260">
        <v>0</v>
      </c>
      <c r="L8260" s="26">
        <v>52231</v>
      </c>
      <c r="M8260">
        <v>19</v>
      </c>
      <c r="N8260">
        <v>-327832.78125</v>
      </c>
    </row>
    <row r="8261" spans="1:14" x14ac:dyDescent="0.25">
      <c r="A8261" s="21" t="str">
        <f t="shared" si="129"/>
        <v>MOW L2N CAAL_2043</v>
      </c>
      <c r="B8261" t="s">
        <v>130</v>
      </c>
      <c r="C8261" t="s">
        <v>87</v>
      </c>
      <c r="D8261" t="s">
        <v>26</v>
      </c>
      <c r="E8261" t="s">
        <v>5</v>
      </c>
      <c r="F8261" t="s">
        <v>4</v>
      </c>
      <c r="G8261">
        <v>0</v>
      </c>
      <c r="H8261">
        <v>281489.46875</v>
      </c>
      <c r="I8261">
        <v>2198453.75</v>
      </c>
      <c r="J8261">
        <v>0</v>
      </c>
      <c r="L8261" s="26">
        <v>52596</v>
      </c>
      <c r="M8261">
        <v>20</v>
      </c>
      <c r="N8261">
        <v>0</v>
      </c>
    </row>
    <row r="8262" spans="1:14" x14ac:dyDescent="0.25">
      <c r="A8262" s="21" t="str">
        <f t="shared" si="129"/>
        <v>MOW L2N CAAL_2024</v>
      </c>
      <c r="B8262" t="s">
        <v>130</v>
      </c>
      <c r="C8262" t="s">
        <v>87</v>
      </c>
      <c r="D8262" t="s">
        <v>26</v>
      </c>
      <c r="E8262" t="s">
        <v>5</v>
      </c>
      <c r="F8262" t="s">
        <v>32</v>
      </c>
      <c r="G8262">
        <v>174667.203125</v>
      </c>
      <c r="H8262">
        <v>71025.34375</v>
      </c>
      <c r="I8262">
        <v>11934.92578125</v>
      </c>
      <c r="J8262">
        <v>0</v>
      </c>
      <c r="L8262" s="26">
        <v>45657</v>
      </c>
      <c r="M8262">
        <v>1</v>
      </c>
      <c r="N8262">
        <v>101795.5</v>
      </c>
    </row>
    <row r="8263" spans="1:14" x14ac:dyDescent="0.25">
      <c r="A8263" s="21" t="str">
        <f t="shared" si="129"/>
        <v>MOW L2N CAAL_2025</v>
      </c>
      <c r="B8263" t="s">
        <v>130</v>
      </c>
      <c r="C8263" t="s">
        <v>87</v>
      </c>
      <c r="D8263" t="s">
        <v>26</v>
      </c>
      <c r="E8263" t="s">
        <v>5</v>
      </c>
      <c r="F8263" t="s">
        <v>32</v>
      </c>
      <c r="G8263">
        <v>189335.015625</v>
      </c>
      <c r="H8263">
        <v>75245.375</v>
      </c>
      <c r="I8263">
        <v>37511.06640625</v>
      </c>
      <c r="J8263">
        <v>0</v>
      </c>
      <c r="L8263" s="26">
        <v>46022</v>
      </c>
      <c r="M8263">
        <v>2</v>
      </c>
      <c r="N8263">
        <v>100615.84375</v>
      </c>
    </row>
    <row r="8264" spans="1:14" x14ac:dyDescent="0.25">
      <c r="A8264" s="21" t="str">
        <f t="shared" si="129"/>
        <v>MOW L2N CAAL_2026</v>
      </c>
      <c r="B8264" t="s">
        <v>130</v>
      </c>
      <c r="C8264" t="s">
        <v>87</v>
      </c>
      <c r="D8264" t="s">
        <v>26</v>
      </c>
      <c r="E8264" t="s">
        <v>5</v>
      </c>
      <c r="F8264" t="s">
        <v>32</v>
      </c>
      <c r="G8264">
        <v>203954.734375</v>
      </c>
      <c r="H8264">
        <v>86654.25</v>
      </c>
      <c r="I8264">
        <v>38899.171875</v>
      </c>
      <c r="J8264">
        <v>0</v>
      </c>
      <c r="L8264" s="26">
        <v>46387</v>
      </c>
      <c r="M8264">
        <v>3</v>
      </c>
      <c r="N8264">
        <v>104982.3046875</v>
      </c>
    </row>
    <row r="8265" spans="1:14" x14ac:dyDescent="0.25">
      <c r="A8265" s="21" t="str">
        <f t="shared" si="129"/>
        <v>MOW L2N CAAL_2027</v>
      </c>
      <c r="B8265" t="s">
        <v>130</v>
      </c>
      <c r="C8265" t="s">
        <v>87</v>
      </c>
      <c r="D8265" t="s">
        <v>26</v>
      </c>
      <c r="E8265" t="s">
        <v>5</v>
      </c>
      <c r="F8265" t="s">
        <v>32</v>
      </c>
      <c r="G8265">
        <v>214899.625</v>
      </c>
      <c r="H8265">
        <v>84904.9609375</v>
      </c>
      <c r="I8265">
        <v>40949.9140625</v>
      </c>
      <c r="J8265">
        <v>0</v>
      </c>
      <c r="L8265" s="26">
        <v>46752</v>
      </c>
      <c r="M8265">
        <v>4</v>
      </c>
      <c r="N8265">
        <v>102419.4296875</v>
      </c>
    </row>
    <row r="8266" spans="1:14" x14ac:dyDescent="0.25">
      <c r="A8266" s="21" t="str">
        <f t="shared" si="129"/>
        <v>MOW L2N CAAL_2028</v>
      </c>
      <c r="B8266" t="s">
        <v>130</v>
      </c>
      <c r="C8266" t="s">
        <v>87</v>
      </c>
      <c r="D8266" t="s">
        <v>26</v>
      </c>
      <c r="E8266" t="s">
        <v>5</v>
      </c>
      <c r="F8266" t="s">
        <v>32</v>
      </c>
      <c r="G8266">
        <v>223085.546875</v>
      </c>
      <c r="H8266">
        <v>92205.7265625</v>
      </c>
      <c r="I8266">
        <v>43854.05859375</v>
      </c>
      <c r="J8266">
        <v>0</v>
      </c>
      <c r="L8266" s="26">
        <v>47118</v>
      </c>
      <c r="M8266">
        <v>5</v>
      </c>
      <c r="N8266">
        <v>107640.40625</v>
      </c>
    </row>
    <row r="8267" spans="1:14" x14ac:dyDescent="0.25">
      <c r="A8267" s="21" t="str">
        <f t="shared" si="129"/>
        <v>MOW L2N CAAL_2029</v>
      </c>
      <c r="B8267" t="s">
        <v>130</v>
      </c>
      <c r="C8267" t="s">
        <v>87</v>
      </c>
      <c r="D8267" t="s">
        <v>26</v>
      </c>
      <c r="E8267" t="s">
        <v>5</v>
      </c>
      <c r="F8267" t="s">
        <v>32</v>
      </c>
      <c r="G8267">
        <v>230881.203125</v>
      </c>
      <c r="H8267">
        <v>103411.671875</v>
      </c>
      <c r="I8267">
        <v>46348.171875</v>
      </c>
      <c r="J8267">
        <v>0</v>
      </c>
      <c r="L8267" s="26">
        <v>47483</v>
      </c>
      <c r="M8267">
        <v>6</v>
      </c>
      <c r="N8267">
        <v>118479.5</v>
      </c>
    </row>
    <row r="8268" spans="1:14" x14ac:dyDescent="0.25">
      <c r="A8268" s="21" t="str">
        <f t="shared" si="129"/>
        <v>MOW L2N CAAL_2030</v>
      </c>
      <c r="B8268" t="s">
        <v>130</v>
      </c>
      <c r="C8268" t="s">
        <v>87</v>
      </c>
      <c r="D8268" t="s">
        <v>26</v>
      </c>
      <c r="E8268" t="s">
        <v>5</v>
      </c>
      <c r="F8268" t="s">
        <v>32</v>
      </c>
      <c r="G8268">
        <v>239369.390625</v>
      </c>
      <c r="H8268">
        <v>114080.9375</v>
      </c>
      <c r="I8268">
        <v>51287.59375</v>
      </c>
      <c r="J8268">
        <v>0</v>
      </c>
      <c r="L8268" s="26">
        <v>47848</v>
      </c>
      <c r="M8268">
        <v>7</v>
      </c>
      <c r="N8268">
        <v>133387.578125</v>
      </c>
    </row>
    <row r="8269" spans="1:14" x14ac:dyDescent="0.25">
      <c r="A8269" s="21" t="str">
        <f t="shared" si="129"/>
        <v>MOW L2N CAAL_2031</v>
      </c>
      <c r="B8269" t="s">
        <v>130</v>
      </c>
      <c r="C8269" t="s">
        <v>87</v>
      </c>
      <c r="D8269" t="s">
        <v>26</v>
      </c>
      <c r="E8269" t="s">
        <v>5</v>
      </c>
      <c r="F8269" t="s">
        <v>32</v>
      </c>
      <c r="G8269">
        <v>243642.625</v>
      </c>
      <c r="H8269">
        <v>117124.0625</v>
      </c>
      <c r="I8269">
        <v>47141.7421875</v>
      </c>
      <c r="J8269">
        <v>27125.732421875</v>
      </c>
      <c r="L8269" s="26">
        <v>48213</v>
      </c>
      <c r="M8269">
        <v>8</v>
      </c>
      <c r="N8269">
        <v>156149.46875</v>
      </c>
    </row>
    <row r="8270" spans="1:14" x14ac:dyDescent="0.25">
      <c r="A8270" s="21" t="str">
        <f t="shared" si="129"/>
        <v>MOW L2N CAAL_2032</v>
      </c>
      <c r="B8270" t="s">
        <v>130</v>
      </c>
      <c r="C8270" t="s">
        <v>87</v>
      </c>
      <c r="D8270" t="s">
        <v>26</v>
      </c>
      <c r="E8270" t="s">
        <v>5</v>
      </c>
      <c r="F8270" t="s">
        <v>32</v>
      </c>
      <c r="G8270">
        <v>252018.609375</v>
      </c>
      <c r="H8270">
        <v>123747.6171875</v>
      </c>
      <c r="I8270">
        <v>48472.58203125</v>
      </c>
      <c r="J8270">
        <v>0</v>
      </c>
      <c r="L8270" s="26">
        <v>48579</v>
      </c>
      <c r="M8270">
        <v>9</v>
      </c>
      <c r="N8270">
        <v>158984.796875</v>
      </c>
    </row>
    <row r="8271" spans="1:14" x14ac:dyDescent="0.25">
      <c r="A8271" s="21" t="str">
        <f t="shared" si="129"/>
        <v>MOW L2N CAAL_2033</v>
      </c>
      <c r="B8271" t="s">
        <v>130</v>
      </c>
      <c r="C8271" t="s">
        <v>87</v>
      </c>
      <c r="D8271" t="s">
        <v>26</v>
      </c>
      <c r="E8271" t="s">
        <v>5</v>
      </c>
      <c r="F8271" t="s">
        <v>32</v>
      </c>
      <c r="G8271">
        <v>255973.0625</v>
      </c>
      <c r="H8271">
        <v>63119.8984375</v>
      </c>
      <c r="I8271">
        <v>51298.35546875</v>
      </c>
      <c r="J8271">
        <v>0</v>
      </c>
      <c r="L8271" s="26">
        <v>48944</v>
      </c>
      <c r="M8271">
        <v>10</v>
      </c>
      <c r="N8271">
        <v>67218.890625</v>
      </c>
    </row>
    <row r="8272" spans="1:14" x14ac:dyDescent="0.25">
      <c r="A8272" s="21" t="str">
        <f t="shared" si="129"/>
        <v>MOW L2N CAAL_2034</v>
      </c>
      <c r="B8272" t="s">
        <v>130</v>
      </c>
      <c r="C8272" t="s">
        <v>87</v>
      </c>
      <c r="D8272" t="s">
        <v>26</v>
      </c>
      <c r="E8272" t="s">
        <v>5</v>
      </c>
      <c r="F8272" t="s">
        <v>32</v>
      </c>
      <c r="G8272">
        <v>259452.046875</v>
      </c>
      <c r="H8272">
        <v>65460.75390625</v>
      </c>
      <c r="I8272">
        <v>53723.67578125</v>
      </c>
      <c r="J8272">
        <v>0</v>
      </c>
      <c r="L8272" s="26">
        <v>49309</v>
      </c>
      <c r="M8272">
        <v>11</v>
      </c>
      <c r="N8272">
        <v>68490.3359375</v>
      </c>
    </row>
    <row r="8273" spans="1:14" x14ac:dyDescent="0.25">
      <c r="A8273" s="21" t="str">
        <f t="shared" si="129"/>
        <v>MOW L2N CAAL_2035</v>
      </c>
      <c r="B8273" t="s">
        <v>130</v>
      </c>
      <c r="C8273" t="s">
        <v>87</v>
      </c>
      <c r="D8273" t="s">
        <v>26</v>
      </c>
      <c r="E8273" t="s">
        <v>5</v>
      </c>
      <c r="F8273" t="s">
        <v>32</v>
      </c>
      <c r="G8273">
        <v>264014.21875</v>
      </c>
      <c r="H8273">
        <v>66612.3359375</v>
      </c>
      <c r="I8273">
        <v>54795.3203125</v>
      </c>
      <c r="J8273">
        <v>0</v>
      </c>
      <c r="L8273" s="26">
        <v>49674</v>
      </c>
      <c r="M8273">
        <v>12</v>
      </c>
      <c r="N8273">
        <v>67776.5546875</v>
      </c>
    </row>
    <row r="8274" spans="1:14" x14ac:dyDescent="0.25">
      <c r="A8274" s="21" t="str">
        <f t="shared" si="129"/>
        <v>MOW L2N CAAL_2036</v>
      </c>
      <c r="B8274" t="s">
        <v>130</v>
      </c>
      <c r="C8274" t="s">
        <v>87</v>
      </c>
      <c r="D8274" t="s">
        <v>26</v>
      </c>
      <c r="E8274" t="s">
        <v>5</v>
      </c>
      <c r="F8274" t="s">
        <v>32</v>
      </c>
      <c r="G8274">
        <v>268813.09375</v>
      </c>
      <c r="H8274">
        <v>65519.75390625</v>
      </c>
      <c r="I8274">
        <v>57770.73828125</v>
      </c>
      <c r="J8274">
        <v>0</v>
      </c>
      <c r="L8274" s="26">
        <v>50040</v>
      </c>
      <c r="M8274">
        <v>13</v>
      </c>
      <c r="N8274">
        <v>63780.10546875</v>
      </c>
    </row>
    <row r="8275" spans="1:14" x14ac:dyDescent="0.25">
      <c r="A8275" s="21" t="str">
        <f t="shared" si="129"/>
        <v>MOW L2N CAAL_2037</v>
      </c>
      <c r="B8275" t="s">
        <v>130</v>
      </c>
      <c r="C8275" t="s">
        <v>87</v>
      </c>
      <c r="D8275" t="s">
        <v>26</v>
      </c>
      <c r="E8275" t="s">
        <v>5</v>
      </c>
      <c r="F8275" t="s">
        <v>32</v>
      </c>
      <c r="G8275">
        <v>272671.1875</v>
      </c>
      <c r="H8275">
        <v>64092.38671875</v>
      </c>
      <c r="I8275">
        <v>59502.96484375</v>
      </c>
      <c r="J8275">
        <v>0</v>
      </c>
      <c r="L8275" s="26">
        <v>50405</v>
      </c>
      <c r="M8275">
        <v>14</v>
      </c>
      <c r="N8275">
        <v>54839.53125</v>
      </c>
    </row>
    <row r="8276" spans="1:14" x14ac:dyDescent="0.25">
      <c r="A8276" s="21" t="str">
        <f t="shared" si="129"/>
        <v>MOW L2N CAAL_2038</v>
      </c>
      <c r="B8276" t="s">
        <v>130</v>
      </c>
      <c r="C8276" t="s">
        <v>87</v>
      </c>
      <c r="D8276" t="s">
        <v>26</v>
      </c>
      <c r="E8276" t="s">
        <v>5</v>
      </c>
      <c r="F8276" t="s">
        <v>32</v>
      </c>
      <c r="G8276">
        <v>277190.0625</v>
      </c>
      <c r="H8276">
        <v>63415.3046875</v>
      </c>
      <c r="I8276">
        <v>60380.2421875</v>
      </c>
      <c r="J8276">
        <v>0</v>
      </c>
      <c r="L8276" s="26">
        <v>50770</v>
      </c>
      <c r="M8276">
        <v>15</v>
      </c>
      <c r="N8276">
        <v>48025.703125</v>
      </c>
    </row>
    <row r="8277" spans="1:14" x14ac:dyDescent="0.25">
      <c r="A8277" s="21" t="str">
        <f t="shared" si="129"/>
        <v>MOW L2N CAAL_2039</v>
      </c>
      <c r="B8277" t="s">
        <v>130</v>
      </c>
      <c r="C8277" t="s">
        <v>87</v>
      </c>
      <c r="D8277" t="s">
        <v>26</v>
      </c>
      <c r="E8277" t="s">
        <v>5</v>
      </c>
      <c r="F8277" t="s">
        <v>32</v>
      </c>
      <c r="G8277">
        <v>287008.03125</v>
      </c>
      <c r="H8277">
        <v>75251.1328125</v>
      </c>
      <c r="I8277">
        <v>63544.83984375</v>
      </c>
      <c r="J8277">
        <v>0</v>
      </c>
      <c r="L8277" s="26">
        <v>51135</v>
      </c>
      <c r="M8277">
        <v>16</v>
      </c>
      <c r="N8277">
        <v>56855.640625</v>
      </c>
    </row>
    <row r="8278" spans="1:14" x14ac:dyDescent="0.25">
      <c r="A8278" s="21" t="str">
        <f t="shared" si="129"/>
        <v>MOW L2N CAAL_2040</v>
      </c>
      <c r="B8278" t="s">
        <v>130</v>
      </c>
      <c r="C8278" t="s">
        <v>87</v>
      </c>
      <c r="D8278" t="s">
        <v>26</v>
      </c>
      <c r="E8278" t="s">
        <v>5</v>
      </c>
      <c r="F8278" t="s">
        <v>32</v>
      </c>
      <c r="G8278">
        <v>290075.40625</v>
      </c>
      <c r="H8278">
        <v>66757.578125</v>
      </c>
      <c r="I8278">
        <v>42694.80078125</v>
      </c>
      <c r="J8278">
        <v>133313.8125</v>
      </c>
      <c r="L8278" s="26">
        <v>51501</v>
      </c>
      <c r="M8278">
        <v>17</v>
      </c>
      <c r="N8278">
        <v>60033.92578125</v>
      </c>
    </row>
    <row r="8279" spans="1:14" x14ac:dyDescent="0.25">
      <c r="A8279" s="21" t="str">
        <f t="shared" si="129"/>
        <v>MOW L2N CAAL_2041</v>
      </c>
      <c r="B8279" t="s">
        <v>130</v>
      </c>
      <c r="C8279" t="s">
        <v>87</v>
      </c>
      <c r="D8279" t="s">
        <v>26</v>
      </c>
      <c r="E8279" t="s">
        <v>5</v>
      </c>
      <c r="F8279" t="s">
        <v>32</v>
      </c>
      <c r="G8279">
        <v>292544.65625</v>
      </c>
      <c r="H8279">
        <v>66549.9609375</v>
      </c>
      <c r="I8279">
        <v>41849.76953125</v>
      </c>
      <c r="J8279">
        <v>0</v>
      </c>
      <c r="L8279" s="26">
        <v>51866</v>
      </c>
      <c r="M8279">
        <v>18</v>
      </c>
      <c r="N8279">
        <v>63888.9921875</v>
      </c>
    </row>
    <row r="8280" spans="1:14" x14ac:dyDescent="0.25">
      <c r="A8280" s="21" t="str">
        <f t="shared" si="129"/>
        <v>MOW L2N CAAL_2042</v>
      </c>
      <c r="B8280" t="s">
        <v>130</v>
      </c>
      <c r="C8280" t="s">
        <v>87</v>
      </c>
      <c r="D8280" t="s">
        <v>26</v>
      </c>
      <c r="E8280" t="s">
        <v>5</v>
      </c>
      <c r="F8280" t="s">
        <v>32</v>
      </c>
      <c r="G8280">
        <v>296594.15625</v>
      </c>
      <c r="H8280">
        <v>56382.5234375</v>
      </c>
      <c r="I8280">
        <v>42153.109375</v>
      </c>
      <c r="J8280">
        <v>0</v>
      </c>
      <c r="L8280" s="26">
        <v>52231</v>
      </c>
      <c r="M8280">
        <v>19</v>
      </c>
      <c r="N8280">
        <v>46500.35546875</v>
      </c>
    </row>
    <row r="8281" spans="1:14" x14ac:dyDescent="0.25">
      <c r="A8281" s="21" t="str">
        <f t="shared" si="129"/>
        <v>MOW L2N CAAL_2043</v>
      </c>
      <c r="B8281" t="s">
        <v>130</v>
      </c>
      <c r="C8281" t="s">
        <v>87</v>
      </c>
      <c r="D8281" t="s">
        <v>26</v>
      </c>
      <c r="E8281" t="s">
        <v>5</v>
      </c>
      <c r="F8281" t="s">
        <v>32</v>
      </c>
      <c r="G8281">
        <v>299773.65625</v>
      </c>
      <c r="H8281">
        <v>57516.203125</v>
      </c>
      <c r="I8281">
        <v>165175.203125</v>
      </c>
      <c r="J8281">
        <v>0</v>
      </c>
      <c r="L8281" s="26">
        <v>52596</v>
      </c>
      <c r="M8281">
        <v>20</v>
      </c>
      <c r="N8281">
        <v>47898.9609375</v>
      </c>
    </row>
    <row r="8282" spans="1:14" x14ac:dyDescent="0.25">
      <c r="A8282" s="21" t="str">
        <f t="shared" si="129"/>
        <v>MOW L2N CAAL_2024</v>
      </c>
      <c r="B8282" t="s">
        <v>130</v>
      </c>
      <c r="C8282" t="s">
        <v>87</v>
      </c>
      <c r="D8282" t="s">
        <v>26</v>
      </c>
      <c r="E8282" t="s">
        <v>5</v>
      </c>
      <c r="F8282" t="s">
        <v>8</v>
      </c>
      <c r="G8282">
        <v>0</v>
      </c>
      <c r="H8282">
        <v>0</v>
      </c>
      <c r="I8282">
        <v>0</v>
      </c>
      <c r="J8282">
        <v>0</v>
      </c>
      <c r="L8282" s="26">
        <v>45657</v>
      </c>
      <c r="M8282">
        <v>1</v>
      </c>
      <c r="N8282">
        <v>0</v>
      </c>
    </row>
    <row r="8283" spans="1:14" x14ac:dyDescent="0.25">
      <c r="A8283" s="21" t="str">
        <f t="shared" si="129"/>
        <v>MOW L2N CAAL_2025</v>
      </c>
      <c r="B8283" t="s">
        <v>130</v>
      </c>
      <c r="C8283" t="s">
        <v>87</v>
      </c>
      <c r="D8283" t="s">
        <v>26</v>
      </c>
      <c r="E8283" t="s">
        <v>5</v>
      </c>
      <c r="F8283" t="s">
        <v>8</v>
      </c>
      <c r="G8283">
        <v>0</v>
      </c>
      <c r="H8283">
        <v>0</v>
      </c>
      <c r="I8283">
        <v>0</v>
      </c>
      <c r="J8283">
        <v>0</v>
      </c>
      <c r="L8283" s="26">
        <v>46022</v>
      </c>
      <c r="M8283">
        <v>2</v>
      </c>
      <c r="N8283">
        <v>0</v>
      </c>
    </row>
    <row r="8284" spans="1:14" x14ac:dyDescent="0.25">
      <c r="A8284" s="21" t="str">
        <f t="shared" si="129"/>
        <v>MOW L2N CAAL_2026</v>
      </c>
      <c r="B8284" t="s">
        <v>130</v>
      </c>
      <c r="C8284" t="s">
        <v>87</v>
      </c>
      <c r="D8284" t="s">
        <v>26</v>
      </c>
      <c r="E8284" t="s">
        <v>5</v>
      </c>
      <c r="F8284" t="s">
        <v>8</v>
      </c>
      <c r="G8284">
        <v>0</v>
      </c>
      <c r="H8284">
        <v>0</v>
      </c>
      <c r="I8284">
        <v>0</v>
      </c>
      <c r="J8284">
        <v>0</v>
      </c>
      <c r="L8284" s="26">
        <v>46387</v>
      </c>
      <c r="M8284">
        <v>3</v>
      </c>
      <c r="N8284">
        <v>0</v>
      </c>
    </row>
    <row r="8285" spans="1:14" x14ac:dyDescent="0.25">
      <c r="A8285" s="21" t="str">
        <f t="shared" si="129"/>
        <v>MOW L2N CAAL_2027</v>
      </c>
      <c r="B8285" t="s">
        <v>130</v>
      </c>
      <c r="C8285" t="s">
        <v>87</v>
      </c>
      <c r="D8285" t="s">
        <v>26</v>
      </c>
      <c r="E8285" t="s">
        <v>5</v>
      </c>
      <c r="F8285" t="s">
        <v>8</v>
      </c>
      <c r="G8285">
        <v>0</v>
      </c>
      <c r="H8285">
        <v>0</v>
      </c>
      <c r="I8285">
        <v>0</v>
      </c>
      <c r="J8285">
        <v>0</v>
      </c>
      <c r="L8285" s="26">
        <v>46752</v>
      </c>
      <c r="M8285">
        <v>4</v>
      </c>
      <c r="N8285">
        <v>0</v>
      </c>
    </row>
    <row r="8286" spans="1:14" x14ac:dyDescent="0.25">
      <c r="A8286" s="21" t="str">
        <f t="shared" si="129"/>
        <v>MOW L2N CAAL_2028</v>
      </c>
      <c r="B8286" t="s">
        <v>130</v>
      </c>
      <c r="C8286" t="s">
        <v>87</v>
      </c>
      <c r="D8286" t="s">
        <v>26</v>
      </c>
      <c r="E8286" t="s">
        <v>5</v>
      </c>
      <c r="F8286" t="s">
        <v>8</v>
      </c>
      <c r="G8286">
        <v>0</v>
      </c>
      <c r="H8286">
        <v>0</v>
      </c>
      <c r="I8286">
        <v>0</v>
      </c>
      <c r="J8286">
        <v>0</v>
      </c>
      <c r="L8286" s="26">
        <v>47118</v>
      </c>
      <c r="M8286">
        <v>5</v>
      </c>
      <c r="N8286">
        <v>0</v>
      </c>
    </row>
    <row r="8287" spans="1:14" x14ac:dyDescent="0.25">
      <c r="A8287" s="21" t="str">
        <f t="shared" si="129"/>
        <v>MOW L2N CAAL_2029</v>
      </c>
      <c r="B8287" t="s">
        <v>130</v>
      </c>
      <c r="C8287" t="s">
        <v>87</v>
      </c>
      <c r="D8287" t="s">
        <v>26</v>
      </c>
      <c r="E8287" t="s">
        <v>5</v>
      </c>
      <c r="F8287" t="s">
        <v>8</v>
      </c>
      <c r="G8287">
        <v>0</v>
      </c>
      <c r="H8287">
        <v>0</v>
      </c>
      <c r="I8287">
        <v>0</v>
      </c>
      <c r="J8287">
        <v>0</v>
      </c>
      <c r="L8287" s="26">
        <v>47483</v>
      </c>
      <c r="M8287">
        <v>6</v>
      </c>
      <c r="N8287">
        <v>0</v>
      </c>
    </row>
    <row r="8288" spans="1:14" x14ac:dyDescent="0.25">
      <c r="A8288" s="21" t="str">
        <f t="shared" si="129"/>
        <v>MOW L2N CAAL_2030</v>
      </c>
      <c r="B8288" t="s">
        <v>130</v>
      </c>
      <c r="C8288" t="s">
        <v>87</v>
      </c>
      <c r="D8288" t="s">
        <v>26</v>
      </c>
      <c r="E8288" t="s">
        <v>5</v>
      </c>
      <c r="F8288" t="s">
        <v>8</v>
      </c>
      <c r="G8288">
        <v>0</v>
      </c>
      <c r="H8288">
        <v>0</v>
      </c>
      <c r="I8288">
        <v>0</v>
      </c>
      <c r="J8288">
        <v>0</v>
      </c>
      <c r="L8288" s="26">
        <v>47848</v>
      </c>
      <c r="M8288">
        <v>7</v>
      </c>
      <c r="N8288">
        <v>0</v>
      </c>
    </row>
    <row r="8289" spans="1:14" x14ac:dyDescent="0.25">
      <c r="A8289" s="21" t="str">
        <f t="shared" si="129"/>
        <v>MOW L2N CAAL_2031</v>
      </c>
      <c r="B8289" t="s">
        <v>130</v>
      </c>
      <c r="C8289" t="s">
        <v>87</v>
      </c>
      <c r="D8289" t="s">
        <v>26</v>
      </c>
      <c r="E8289" t="s">
        <v>5</v>
      </c>
      <c r="F8289" t="s">
        <v>8</v>
      </c>
      <c r="G8289">
        <v>0</v>
      </c>
      <c r="H8289">
        <v>0</v>
      </c>
      <c r="I8289">
        <v>0</v>
      </c>
      <c r="J8289">
        <v>0</v>
      </c>
      <c r="L8289" s="26">
        <v>48213</v>
      </c>
      <c r="M8289">
        <v>8</v>
      </c>
      <c r="N8289">
        <v>0</v>
      </c>
    </row>
    <row r="8290" spans="1:14" x14ac:dyDescent="0.25">
      <c r="A8290" s="21" t="str">
        <f t="shared" si="129"/>
        <v>MOW L2N CAAL_2032</v>
      </c>
      <c r="B8290" t="s">
        <v>130</v>
      </c>
      <c r="C8290" t="s">
        <v>87</v>
      </c>
      <c r="D8290" t="s">
        <v>26</v>
      </c>
      <c r="E8290" t="s">
        <v>5</v>
      </c>
      <c r="F8290" t="s">
        <v>8</v>
      </c>
      <c r="G8290">
        <v>0</v>
      </c>
      <c r="H8290">
        <v>0</v>
      </c>
      <c r="I8290">
        <v>0</v>
      </c>
      <c r="J8290">
        <v>0</v>
      </c>
      <c r="L8290" s="26">
        <v>48579</v>
      </c>
      <c r="M8290">
        <v>9</v>
      </c>
      <c r="N8290">
        <v>0</v>
      </c>
    </row>
    <row r="8291" spans="1:14" x14ac:dyDescent="0.25">
      <c r="A8291" s="21" t="str">
        <f t="shared" si="129"/>
        <v>MOW L2N CAAL_2033</v>
      </c>
      <c r="B8291" t="s">
        <v>130</v>
      </c>
      <c r="C8291" t="s">
        <v>87</v>
      </c>
      <c r="D8291" t="s">
        <v>26</v>
      </c>
      <c r="E8291" t="s">
        <v>5</v>
      </c>
      <c r="F8291" t="s">
        <v>8</v>
      </c>
      <c r="G8291">
        <v>0</v>
      </c>
      <c r="H8291">
        <v>0</v>
      </c>
      <c r="I8291">
        <v>0</v>
      </c>
      <c r="J8291">
        <v>0</v>
      </c>
      <c r="L8291" s="26">
        <v>48944</v>
      </c>
      <c r="M8291">
        <v>10</v>
      </c>
      <c r="N8291">
        <v>0</v>
      </c>
    </row>
    <row r="8292" spans="1:14" x14ac:dyDescent="0.25">
      <c r="A8292" s="21" t="str">
        <f t="shared" si="129"/>
        <v>MOW L2N CAAL_2034</v>
      </c>
      <c r="B8292" t="s">
        <v>130</v>
      </c>
      <c r="C8292" t="s">
        <v>87</v>
      </c>
      <c r="D8292" t="s">
        <v>26</v>
      </c>
      <c r="E8292" t="s">
        <v>5</v>
      </c>
      <c r="F8292" t="s">
        <v>8</v>
      </c>
      <c r="G8292">
        <v>0</v>
      </c>
      <c r="H8292">
        <v>0</v>
      </c>
      <c r="I8292">
        <v>0</v>
      </c>
      <c r="J8292">
        <v>0</v>
      </c>
      <c r="L8292" s="26">
        <v>49309</v>
      </c>
      <c r="M8292">
        <v>11</v>
      </c>
      <c r="N8292">
        <v>0</v>
      </c>
    </row>
    <row r="8293" spans="1:14" x14ac:dyDescent="0.25">
      <c r="A8293" s="21" t="str">
        <f t="shared" si="129"/>
        <v>MOW L2N CAAL_2035</v>
      </c>
      <c r="B8293" t="s">
        <v>130</v>
      </c>
      <c r="C8293" t="s">
        <v>87</v>
      </c>
      <c r="D8293" t="s">
        <v>26</v>
      </c>
      <c r="E8293" t="s">
        <v>5</v>
      </c>
      <c r="F8293" t="s">
        <v>8</v>
      </c>
      <c r="G8293">
        <v>0</v>
      </c>
      <c r="H8293">
        <v>0</v>
      </c>
      <c r="I8293">
        <v>0</v>
      </c>
      <c r="J8293">
        <v>0</v>
      </c>
      <c r="L8293" s="26">
        <v>49674</v>
      </c>
      <c r="M8293">
        <v>12</v>
      </c>
      <c r="N8293">
        <v>0</v>
      </c>
    </row>
    <row r="8294" spans="1:14" x14ac:dyDescent="0.25">
      <c r="A8294" s="21" t="str">
        <f t="shared" si="129"/>
        <v>MOW L2N CAAL_2036</v>
      </c>
      <c r="B8294" t="s">
        <v>130</v>
      </c>
      <c r="C8294" t="s">
        <v>87</v>
      </c>
      <c r="D8294" t="s">
        <v>26</v>
      </c>
      <c r="E8294" t="s">
        <v>5</v>
      </c>
      <c r="F8294" t="s">
        <v>8</v>
      </c>
      <c r="G8294">
        <v>0</v>
      </c>
      <c r="H8294">
        <v>0</v>
      </c>
      <c r="I8294">
        <v>0</v>
      </c>
      <c r="J8294">
        <v>0</v>
      </c>
      <c r="L8294" s="26">
        <v>50040</v>
      </c>
      <c r="M8294">
        <v>13</v>
      </c>
      <c r="N8294">
        <v>0</v>
      </c>
    </row>
    <row r="8295" spans="1:14" x14ac:dyDescent="0.25">
      <c r="A8295" s="21" t="str">
        <f t="shared" si="129"/>
        <v>MOW L2N CAAL_2037</v>
      </c>
      <c r="B8295" t="s">
        <v>130</v>
      </c>
      <c r="C8295" t="s">
        <v>87</v>
      </c>
      <c r="D8295" t="s">
        <v>26</v>
      </c>
      <c r="E8295" t="s">
        <v>5</v>
      </c>
      <c r="F8295" t="s">
        <v>8</v>
      </c>
      <c r="G8295">
        <v>0</v>
      </c>
      <c r="H8295">
        <v>0</v>
      </c>
      <c r="I8295">
        <v>0</v>
      </c>
      <c r="J8295">
        <v>0</v>
      </c>
      <c r="L8295" s="26">
        <v>50405</v>
      </c>
      <c r="M8295">
        <v>14</v>
      </c>
      <c r="N8295">
        <v>0</v>
      </c>
    </row>
    <row r="8296" spans="1:14" x14ac:dyDescent="0.25">
      <c r="A8296" s="21" t="str">
        <f t="shared" si="129"/>
        <v>MOW L2N CAAL_2038</v>
      </c>
      <c r="B8296" t="s">
        <v>130</v>
      </c>
      <c r="C8296" t="s">
        <v>87</v>
      </c>
      <c r="D8296" t="s">
        <v>26</v>
      </c>
      <c r="E8296" t="s">
        <v>5</v>
      </c>
      <c r="F8296" t="s">
        <v>8</v>
      </c>
      <c r="G8296">
        <v>0</v>
      </c>
      <c r="H8296">
        <v>0</v>
      </c>
      <c r="I8296">
        <v>0</v>
      </c>
      <c r="J8296">
        <v>0</v>
      </c>
      <c r="L8296" s="26">
        <v>50770</v>
      </c>
      <c r="M8296">
        <v>15</v>
      </c>
      <c r="N8296">
        <v>0</v>
      </c>
    </row>
    <row r="8297" spans="1:14" x14ac:dyDescent="0.25">
      <c r="A8297" s="21" t="str">
        <f t="shared" si="129"/>
        <v>MOW L2N CAAL_2039</v>
      </c>
      <c r="B8297" t="s">
        <v>130</v>
      </c>
      <c r="C8297" t="s">
        <v>87</v>
      </c>
      <c r="D8297" t="s">
        <v>26</v>
      </c>
      <c r="E8297" t="s">
        <v>5</v>
      </c>
      <c r="F8297" t="s">
        <v>8</v>
      </c>
      <c r="G8297">
        <v>0</v>
      </c>
      <c r="H8297">
        <v>0</v>
      </c>
      <c r="I8297">
        <v>0</v>
      </c>
      <c r="J8297">
        <v>0</v>
      </c>
      <c r="L8297" s="26">
        <v>51135</v>
      </c>
      <c r="M8297">
        <v>16</v>
      </c>
      <c r="N8297">
        <v>0</v>
      </c>
    </row>
    <row r="8298" spans="1:14" x14ac:dyDescent="0.25">
      <c r="A8298" s="21" t="str">
        <f t="shared" si="129"/>
        <v>MOW L2N CAAL_2040</v>
      </c>
      <c r="B8298" t="s">
        <v>130</v>
      </c>
      <c r="C8298" t="s">
        <v>87</v>
      </c>
      <c r="D8298" t="s">
        <v>26</v>
      </c>
      <c r="E8298" t="s">
        <v>5</v>
      </c>
      <c r="F8298" t="s">
        <v>8</v>
      </c>
      <c r="G8298">
        <v>0</v>
      </c>
      <c r="H8298">
        <v>0</v>
      </c>
      <c r="I8298">
        <v>0</v>
      </c>
      <c r="J8298">
        <v>0</v>
      </c>
      <c r="L8298" s="26">
        <v>51501</v>
      </c>
      <c r="M8298">
        <v>17</v>
      </c>
      <c r="N8298">
        <v>0</v>
      </c>
    </row>
    <row r="8299" spans="1:14" x14ac:dyDescent="0.25">
      <c r="A8299" s="21" t="str">
        <f t="shared" si="129"/>
        <v>MOW L2N CAAL_2041</v>
      </c>
      <c r="B8299" t="s">
        <v>130</v>
      </c>
      <c r="C8299" t="s">
        <v>87</v>
      </c>
      <c r="D8299" t="s">
        <v>26</v>
      </c>
      <c r="E8299" t="s">
        <v>5</v>
      </c>
      <c r="F8299" t="s">
        <v>8</v>
      </c>
      <c r="G8299">
        <v>0</v>
      </c>
      <c r="H8299">
        <v>0</v>
      </c>
      <c r="I8299">
        <v>0</v>
      </c>
      <c r="J8299">
        <v>0</v>
      </c>
      <c r="L8299" s="26">
        <v>51866</v>
      </c>
      <c r="M8299">
        <v>18</v>
      </c>
      <c r="N8299">
        <v>0</v>
      </c>
    </row>
    <row r="8300" spans="1:14" x14ac:dyDescent="0.25">
      <c r="A8300" s="21" t="str">
        <f t="shared" si="129"/>
        <v>MOW L2N CAAL_2042</v>
      </c>
      <c r="B8300" t="s">
        <v>130</v>
      </c>
      <c r="C8300" t="s">
        <v>87</v>
      </c>
      <c r="D8300" t="s">
        <v>26</v>
      </c>
      <c r="E8300" t="s">
        <v>5</v>
      </c>
      <c r="F8300" t="s">
        <v>8</v>
      </c>
      <c r="G8300">
        <v>0</v>
      </c>
      <c r="H8300">
        <v>0</v>
      </c>
      <c r="I8300">
        <v>0</v>
      </c>
      <c r="J8300">
        <v>0</v>
      </c>
      <c r="L8300" s="26">
        <v>52231</v>
      </c>
      <c r="M8300">
        <v>19</v>
      </c>
      <c r="N8300">
        <v>0</v>
      </c>
    </row>
    <row r="8301" spans="1:14" x14ac:dyDescent="0.25">
      <c r="A8301" s="21" t="str">
        <f t="shared" si="129"/>
        <v>MOW L2N CAAL_2043</v>
      </c>
      <c r="B8301" t="s">
        <v>130</v>
      </c>
      <c r="C8301" t="s">
        <v>87</v>
      </c>
      <c r="D8301" t="s">
        <v>26</v>
      </c>
      <c r="E8301" t="s">
        <v>5</v>
      </c>
      <c r="F8301" t="s">
        <v>8</v>
      </c>
      <c r="G8301">
        <v>0</v>
      </c>
      <c r="H8301">
        <v>0</v>
      </c>
      <c r="I8301">
        <v>0</v>
      </c>
      <c r="J8301">
        <v>0</v>
      </c>
      <c r="L8301" s="26">
        <v>52596</v>
      </c>
      <c r="M8301">
        <v>20</v>
      </c>
      <c r="N8301">
        <v>0</v>
      </c>
    </row>
    <row r="8302" spans="1:14" x14ac:dyDescent="0.25">
      <c r="A8302" s="21" t="str">
        <f t="shared" si="129"/>
        <v>MOW L3C CAAL_2024</v>
      </c>
      <c r="B8302" t="s">
        <v>130</v>
      </c>
      <c r="C8302" t="s">
        <v>87</v>
      </c>
      <c r="D8302" t="s">
        <v>24</v>
      </c>
      <c r="E8302" t="s">
        <v>29</v>
      </c>
      <c r="F8302" t="s">
        <v>28</v>
      </c>
      <c r="K8302">
        <v>0</v>
      </c>
      <c r="L8302" s="26">
        <v>45657</v>
      </c>
      <c r="M8302">
        <v>1</v>
      </c>
    </row>
    <row r="8303" spans="1:14" x14ac:dyDescent="0.25">
      <c r="A8303" s="21" t="str">
        <f t="shared" si="129"/>
        <v>MOW L3C CAAL_2025</v>
      </c>
      <c r="B8303" t="s">
        <v>130</v>
      </c>
      <c r="C8303" t="s">
        <v>87</v>
      </c>
      <c r="D8303" t="s">
        <v>24</v>
      </c>
      <c r="E8303" t="s">
        <v>29</v>
      </c>
      <c r="F8303" t="s">
        <v>28</v>
      </c>
      <c r="K8303">
        <v>0</v>
      </c>
      <c r="L8303" s="26">
        <v>46022</v>
      </c>
      <c r="M8303">
        <v>2</v>
      </c>
    </row>
    <row r="8304" spans="1:14" x14ac:dyDescent="0.25">
      <c r="A8304" s="21" t="str">
        <f t="shared" si="129"/>
        <v>MOW L3C CAAL_2026</v>
      </c>
      <c r="B8304" t="s">
        <v>130</v>
      </c>
      <c r="C8304" t="s">
        <v>87</v>
      </c>
      <c r="D8304" t="s">
        <v>24</v>
      </c>
      <c r="E8304" t="s">
        <v>29</v>
      </c>
      <c r="F8304" t="s">
        <v>28</v>
      </c>
      <c r="K8304">
        <v>0</v>
      </c>
      <c r="L8304" s="26">
        <v>46387</v>
      </c>
      <c r="M8304">
        <v>3</v>
      </c>
    </row>
    <row r="8305" spans="1:13" x14ac:dyDescent="0.25">
      <c r="A8305" s="21" t="str">
        <f t="shared" si="129"/>
        <v>MOW L3C CAAL_2027</v>
      </c>
      <c r="B8305" t="s">
        <v>130</v>
      </c>
      <c r="C8305" t="s">
        <v>87</v>
      </c>
      <c r="D8305" t="s">
        <v>24</v>
      </c>
      <c r="E8305" t="s">
        <v>29</v>
      </c>
      <c r="F8305" t="s">
        <v>28</v>
      </c>
      <c r="K8305">
        <v>0</v>
      </c>
      <c r="L8305" s="26">
        <v>46752</v>
      </c>
      <c r="M8305">
        <v>4</v>
      </c>
    </row>
    <row r="8306" spans="1:13" x14ac:dyDescent="0.25">
      <c r="A8306" s="21" t="str">
        <f t="shared" si="129"/>
        <v>MOW L3C CAAL_2028</v>
      </c>
      <c r="B8306" t="s">
        <v>130</v>
      </c>
      <c r="C8306" t="s">
        <v>87</v>
      </c>
      <c r="D8306" t="s">
        <v>24</v>
      </c>
      <c r="E8306" t="s">
        <v>29</v>
      </c>
      <c r="F8306" t="s">
        <v>28</v>
      </c>
      <c r="K8306">
        <v>0</v>
      </c>
      <c r="L8306" s="26">
        <v>47118</v>
      </c>
      <c r="M8306">
        <v>5</v>
      </c>
    </row>
    <row r="8307" spans="1:13" x14ac:dyDescent="0.25">
      <c r="A8307" s="21" t="str">
        <f t="shared" si="129"/>
        <v>MOW L3C CAAL_2029</v>
      </c>
      <c r="B8307" t="s">
        <v>130</v>
      </c>
      <c r="C8307" t="s">
        <v>87</v>
      </c>
      <c r="D8307" t="s">
        <v>24</v>
      </c>
      <c r="E8307" t="s">
        <v>29</v>
      </c>
      <c r="F8307" t="s">
        <v>28</v>
      </c>
      <c r="K8307">
        <v>0</v>
      </c>
      <c r="L8307" s="26">
        <v>47483</v>
      </c>
      <c r="M8307">
        <v>6</v>
      </c>
    </row>
    <row r="8308" spans="1:13" x14ac:dyDescent="0.25">
      <c r="A8308" s="21" t="str">
        <f t="shared" si="129"/>
        <v>MOW L3C CAAL_2030</v>
      </c>
      <c r="B8308" t="s">
        <v>130</v>
      </c>
      <c r="C8308" t="s">
        <v>87</v>
      </c>
      <c r="D8308" t="s">
        <v>24</v>
      </c>
      <c r="E8308" t="s">
        <v>29</v>
      </c>
      <c r="F8308" t="s">
        <v>28</v>
      </c>
      <c r="K8308">
        <v>0</v>
      </c>
      <c r="L8308" s="26">
        <v>47848</v>
      </c>
      <c r="M8308">
        <v>7</v>
      </c>
    </row>
    <row r="8309" spans="1:13" x14ac:dyDescent="0.25">
      <c r="A8309" s="21" t="str">
        <f t="shared" si="129"/>
        <v>MOW L3C CAAL_2031</v>
      </c>
      <c r="B8309" t="s">
        <v>130</v>
      </c>
      <c r="C8309" t="s">
        <v>87</v>
      </c>
      <c r="D8309" t="s">
        <v>24</v>
      </c>
      <c r="E8309" t="s">
        <v>29</v>
      </c>
      <c r="F8309" t="s">
        <v>28</v>
      </c>
      <c r="K8309">
        <v>0</v>
      </c>
      <c r="L8309" s="26">
        <v>48213</v>
      </c>
      <c r="M8309">
        <v>8</v>
      </c>
    </row>
    <row r="8310" spans="1:13" x14ac:dyDescent="0.25">
      <c r="A8310" s="21" t="str">
        <f t="shared" si="129"/>
        <v>MOW L3C CAAL_2032</v>
      </c>
      <c r="B8310" t="s">
        <v>130</v>
      </c>
      <c r="C8310" t="s">
        <v>87</v>
      </c>
      <c r="D8310" t="s">
        <v>24</v>
      </c>
      <c r="E8310" t="s">
        <v>29</v>
      </c>
      <c r="F8310" t="s">
        <v>28</v>
      </c>
      <c r="K8310">
        <v>0</v>
      </c>
      <c r="L8310" s="26">
        <v>48579</v>
      </c>
      <c r="M8310">
        <v>9</v>
      </c>
    </row>
    <row r="8311" spans="1:13" x14ac:dyDescent="0.25">
      <c r="A8311" s="21" t="str">
        <f t="shared" si="129"/>
        <v>MOW L3C CAAL_2033</v>
      </c>
      <c r="B8311" t="s">
        <v>130</v>
      </c>
      <c r="C8311" t="s">
        <v>87</v>
      </c>
      <c r="D8311" t="s">
        <v>24</v>
      </c>
      <c r="E8311" t="s">
        <v>29</v>
      </c>
      <c r="F8311" t="s">
        <v>28</v>
      </c>
      <c r="K8311">
        <v>0</v>
      </c>
      <c r="L8311" s="26">
        <v>48944</v>
      </c>
      <c r="M8311">
        <v>10</v>
      </c>
    </row>
    <row r="8312" spans="1:13" x14ac:dyDescent="0.25">
      <c r="A8312" s="21" t="str">
        <f t="shared" si="129"/>
        <v>MOW L3C CAAL_2034</v>
      </c>
      <c r="B8312" t="s">
        <v>130</v>
      </c>
      <c r="C8312" t="s">
        <v>87</v>
      </c>
      <c r="D8312" t="s">
        <v>24</v>
      </c>
      <c r="E8312" t="s">
        <v>29</v>
      </c>
      <c r="F8312" t="s">
        <v>28</v>
      </c>
      <c r="K8312">
        <v>0</v>
      </c>
      <c r="L8312" s="26">
        <v>49309</v>
      </c>
      <c r="M8312">
        <v>11</v>
      </c>
    </row>
    <row r="8313" spans="1:13" x14ac:dyDescent="0.25">
      <c r="A8313" s="21" t="str">
        <f t="shared" si="129"/>
        <v>MOW L3C CAAL_2035</v>
      </c>
      <c r="B8313" t="s">
        <v>130</v>
      </c>
      <c r="C8313" t="s">
        <v>87</v>
      </c>
      <c r="D8313" t="s">
        <v>24</v>
      </c>
      <c r="E8313" t="s">
        <v>29</v>
      </c>
      <c r="F8313" t="s">
        <v>28</v>
      </c>
      <c r="K8313">
        <v>0</v>
      </c>
      <c r="L8313" s="26">
        <v>49674</v>
      </c>
      <c r="M8313">
        <v>12</v>
      </c>
    </row>
    <row r="8314" spans="1:13" x14ac:dyDescent="0.25">
      <c r="A8314" s="21" t="str">
        <f t="shared" si="129"/>
        <v>MOW L3C CAAL_2036</v>
      </c>
      <c r="B8314" t="s">
        <v>130</v>
      </c>
      <c r="C8314" t="s">
        <v>87</v>
      </c>
      <c r="D8314" t="s">
        <v>24</v>
      </c>
      <c r="E8314" t="s">
        <v>29</v>
      </c>
      <c r="F8314" t="s">
        <v>28</v>
      </c>
      <c r="K8314">
        <v>0</v>
      </c>
      <c r="L8314" s="26">
        <v>50040</v>
      </c>
      <c r="M8314">
        <v>13</v>
      </c>
    </row>
    <row r="8315" spans="1:13" x14ac:dyDescent="0.25">
      <c r="A8315" s="21" t="str">
        <f t="shared" si="129"/>
        <v>MOW L3C CAAL_2037</v>
      </c>
      <c r="B8315" t="s">
        <v>130</v>
      </c>
      <c r="C8315" t="s">
        <v>87</v>
      </c>
      <c r="D8315" t="s">
        <v>24</v>
      </c>
      <c r="E8315" t="s">
        <v>29</v>
      </c>
      <c r="F8315" t="s">
        <v>28</v>
      </c>
      <c r="K8315">
        <v>0</v>
      </c>
      <c r="L8315" s="26">
        <v>50405</v>
      </c>
      <c r="M8315">
        <v>14</v>
      </c>
    </row>
    <row r="8316" spans="1:13" x14ac:dyDescent="0.25">
      <c r="A8316" s="21" t="str">
        <f t="shared" si="129"/>
        <v>MOW L3C CAAL_2038</v>
      </c>
      <c r="B8316" t="s">
        <v>130</v>
      </c>
      <c r="C8316" t="s">
        <v>87</v>
      </c>
      <c r="D8316" t="s">
        <v>24</v>
      </c>
      <c r="E8316" t="s">
        <v>29</v>
      </c>
      <c r="F8316" t="s">
        <v>28</v>
      </c>
      <c r="K8316">
        <v>0</v>
      </c>
      <c r="L8316" s="26">
        <v>50770</v>
      </c>
      <c r="M8316">
        <v>15</v>
      </c>
    </row>
    <row r="8317" spans="1:13" x14ac:dyDescent="0.25">
      <c r="A8317" s="21" t="str">
        <f t="shared" si="129"/>
        <v>MOW L3C CAAL_2039</v>
      </c>
      <c r="B8317" t="s">
        <v>130</v>
      </c>
      <c r="C8317" t="s">
        <v>87</v>
      </c>
      <c r="D8317" t="s">
        <v>24</v>
      </c>
      <c r="E8317" t="s">
        <v>29</v>
      </c>
      <c r="F8317" t="s">
        <v>28</v>
      </c>
      <c r="K8317">
        <v>0</v>
      </c>
      <c r="L8317" s="26">
        <v>51135</v>
      </c>
      <c r="M8317">
        <v>16</v>
      </c>
    </row>
    <row r="8318" spans="1:13" x14ac:dyDescent="0.25">
      <c r="A8318" s="21" t="str">
        <f t="shared" si="129"/>
        <v>MOW L3C CAAL_2040</v>
      </c>
      <c r="B8318" t="s">
        <v>130</v>
      </c>
      <c r="C8318" t="s">
        <v>87</v>
      </c>
      <c r="D8318" t="s">
        <v>24</v>
      </c>
      <c r="E8318" t="s">
        <v>29</v>
      </c>
      <c r="F8318" t="s">
        <v>28</v>
      </c>
      <c r="K8318">
        <v>0</v>
      </c>
      <c r="L8318" s="26">
        <v>51501</v>
      </c>
      <c r="M8318">
        <v>17</v>
      </c>
    </row>
    <row r="8319" spans="1:13" x14ac:dyDescent="0.25">
      <c r="A8319" s="21" t="str">
        <f t="shared" si="129"/>
        <v>MOW L3C CAAL_2041</v>
      </c>
      <c r="B8319" t="s">
        <v>130</v>
      </c>
      <c r="C8319" t="s">
        <v>87</v>
      </c>
      <c r="D8319" t="s">
        <v>24</v>
      </c>
      <c r="E8319" t="s">
        <v>29</v>
      </c>
      <c r="F8319" t="s">
        <v>28</v>
      </c>
      <c r="K8319">
        <v>0</v>
      </c>
      <c r="L8319" s="26">
        <v>51866</v>
      </c>
      <c r="M8319">
        <v>18</v>
      </c>
    </row>
    <row r="8320" spans="1:13" x14ac:dyDescent="0.25">
      <c r="A8320" s="21" t="str">
        <f t="shared" si="129"/>
        <v>MOW L3C CAAL_2042</v>
      </c>
      <c r="B8320" t="s">
        <v>130</v>
      </c>
      <c r="C8320" t="s">
        <v>87</v>
      </c>
      <c r="D8320" t="s">
        <v>24</v>
      </c>
      <c r="E8320" t="s">
        <v>29</v>
      </c>
      <c r="F8320" t="s">
        <v>28</v>
      </c>
      <c r="K8320">
        <v>0</v>
      </c>
      <c r="L8320" s="26">
        <v>52231</v>
      </c>
      <c r="M8320">
        <v>19</v>
      </c>
    </row>
    <row r="8321" spans="1:13" x14ac:dyDescent="0.25">
      <c r="A8321" s="21" t="str">
        <f t="shared" si="129"/>
        <v>MOW L3C CAAL_2043</v>
      </c>
      <c r="B8321" t="s">
        <v>130</v>
      </c>
      <c r="C8321" t="s">
        <v>87</v>
      </c>
      <c r="D8321" t="s">
        <v>24</v>
      </c>
      <c r="E8321" t="s">
        <v>29</v>
      </c>
      <c r="F8321" t="s">
        <v>28</v>
      </c>
      <c r="K8321">
        <v>0</v>
      </c>
      <c r="L8321" s="26">
        <v>52596</v>
      </c>
      <c r="M8321">
        <v>20</v>
      </c>
    </row>
    <row r="8322" spans="1:13" x14ac:dyDescent="0.25">
      <c r="A8322" s="21" t="str">
        <f t="shared" ref="A8322:A8385" si="130">B8322&amp;" "&amp;D8322&amp;" "&amp;C8322&amp;"_"&amp;YEAR(L8322)</f>
        <v>MOW L3C CAAL_2024</v>
      </c>
      <c r="B8322" t="s">
        <v>130</v>
      </c>
      <c r="C8322" t="s">
        <v>87</v>
      </c>
      <c r="D8322" t="s">
        <v>24</v>
      </c>
      <c r="E8322" t="s">
        <v>29</v>
      </c>
      <c r="F8322" t="s">
        <v>31</v>
      </c>
      <c r="K8322">
        <v>0</v>
      </c>
      <c r="L8322" s="26">
        <v>45657</v>
      </c>
      <c r="M8322">
        <v>1</v>
      </c>
    </row>
    <row r="8323" spans="1:13" x14ac:dyDescent="0.25">
      <c r="A8323" s="21" t="str">
        <f t="shared" si="130"/>
        <v>MOW L3C CAAL_2025</v>
      </c>
      <c r="B8323" t="s">
        <v>130</v>
      </c>
      <c r="C8323" t="s">
        <v>87</v>
      </c>
      <c r="D8323" t="s">
        <v>24</v>
      </c>
      <c r="E8323" t="s">
        <v>29</v>
      </c>
      <c r="F8323" t="s">
        <v>31</v>
      </c>
      <c r="K8323">
        <v>0</v>
      </c>
      <c r="L8323" s="26">
        <v>46022</v>
      </c>
      <c r="M8323">
        <v>2</v>
      </c>
    </row>
    <row r="8324" spans="1:13" x14ac:dyDescent="0.25">
      <c r="A8324" s="21" t="str">
        <f t="shared" si="130"/>
        <v>MOW L3C CAAL_2026</v>
      </c>
      <c r="B8324" t="s">
        <v>130</v>
      </c>
      <c r="C8324" t="s">
        <v>87</v>
      </c>
      <c r="D8324" t="s">
        <v>24</v>
      </c>
      <c r="E8324" t="s">
        <v>29</v>
      </c>
      <c r="F8324" t="s">
        <v>31</v>
      </c>
      <c r="K8324">
        <v>0</v>
      </c>
      <c r="L8324" s="26">
        <v>46387</v>
      </c>
      <c r="M8324">
        <v>3</v>
      </c>
    </row>
    <row r="8325" spans="1:13" x14ac:dyDescent="0.25">
      <c r="A8325" s="21" t="str">
        <f t="shared" si="130"/>
        <v>MOW L3C CAAL_2027</v>
      </c>
      <c r="B8325" t="s">
        <v>130</v>
      </c>
      <c r="C8325" t="s">
        <v>87</v>
      </c>
      <c r="D8325" t="s">
        <v>24</v>
      </c>
      <c r="E8325" t="s">
        <v>29</v>
      </c>
      <c r="F8325" t="s">
        <v>31</v>
      </c>
      <c r="K8325">
        <v>0</v>
      </c>
      <c r="L8325" s="26">
        <v>46752</v>
      </c>
      <c r="M8325">
        <v>4</v>
      </c>
    </row>
    <row r="8326" spans="1:13" x14ac:dyDescent="0.25">
      <c r="A8326" s="21" t="str">
        <f t="shared" si="130"/>
        <v>MOW L3C CAAL_2028</v>
      </c>
      <c r="B8326" t="s">
        <v>130</v>
      </c>
      <c r="C8326" t="s">
        <v>87</v>
      </c>
      <c r="D8326" t="s">
        <v>24</v>
      </c>
      <c r="E8326" t="s">
        <v>29</v>
      </c>
      <c r="F8326" t="s">
        <v>31</v>
      </c>
      <c r="K8326">
        <v>0</v>
      </c>
      <c r="L8326" s="26">
        <v>47118</v>
      </c>
      <c r="M8326">
        <v>5</v>
      </c>
    </row>
    <row r="8327" spans="1:13" x14ac:dyDescent="0.25">
      <c r="A8327" s="21" t="str">
        <f t="shared" si="130"/>
        <v>MOW L3C CAAL_2029</v>
      </c>
      <c r="B8327" t="s">
        <v>130</v>
      </c>
      <c r="C8327" t="s">
        <v>87</v>
      </c>
      <c r="D8327" t="s">
        <v>24</v>
      </c>
      <c r="E8327" t="s">
        <v>29</v>
      </c>
      <c r="F8327" t="s">
        <v>31</v>
      </c>
      <c r="K8327">
        <v>0</v>
      </c>
      <c r="L8327" s="26">
        <v>47483</v>
      </c>
      <c r="M8327">
        <v>6</v>
      </c>
    </row>
    <row r="8328" spans="1:13" x14ac:dyDescent="0.25">
      <c r="A8328" s="21" t="str">
        <f t="shared" si="130"/>
        <v>MOW L3C CAAL_2030</v>
      </c>
      <c r="B8328" t="s">
        <v>130</v>
      </c>
      <c r="C8328" t="s">
        <v>87</v>
      </c>
      <c r="D8328" t="s">
        <v>24</v>
      </c>
      <c r="E8328" t="s">
        <v>29</v>
      </c>
      <c r="F8328" t="s">
        <v>31</v>
      </c>
      <c r="K8328">
        <v>0</v>
      </c>
      <c r="L8328" s="26">
        <v>47848</v>
      </c>
      <c r="M8328">
        <v>7</v>
      </c>
    </row>
    <row r="8329" spans="1:13" x14ac:dyDescent="0.25">
      <c r="A8329" s="21" t="str">
        <f t="shared" si="130"/>
        <v>MOW L3C CAAL_2031</v>
      </c>
      <c r="B8329" t="s">
        <v>130</v>
      </c>
      <c r="C8329" t="s">
        <v>87</v>
      </c>
      <c r="D8329" t="s">
        <v>24</v>
      </c>
      <c r="E8329" t="s">
        <v>29</v>
      </c>
      <c r="F8329" t="s">
        <v>31</v>
      </c>
      <c r="K8329">
        <v>0</v>
      </c>
      <c r="L8329" s="26">
        <v>48213</v>
      </c>
      <c r="M8329">
        <v>8</v>
      </c>
    </row>
    <row r="8330" spans="1:13" x14ac:dyDescent="0.25">
      <c r="A8330" s="21" t="str">
        <f t="shared" si="130"/>
        <v>MOW L3C CAAL_2032</v>
      </c>
      <c r="B8330" t="s">
        <v>130</v>
      </c>
      <c r="C8330" t="s">
        <v>87</v>
      </c>
      <c r="D8330" t="s">
        <v>24</v>
      </c>
      <c r="E8330" t="s">
        <v>29</v>
      </c>
      <c r="F8330" t="s">
        <v>31</v>
      </c>
      <c r="K8330">
        <v>0</v>
      </c>
      <c r="L8330" s="26">
        <v>48579</v>
      </c>
      <c r="M8330">
        <v>9</v>
      </c>
    </row>
    <row r="8331" spans="1:13" x14ac:dyDescent="0.25">
      <c r="A8331" s="21" t="str">
        <f t="shared" si="130"/>
        <v>MOW L3C CAAL_2033</v>
      </c>
      <c r="B8331" t="s">
        <v>130</v>
      </c>
      <c r="C8331" t="s">
        <v>87</v>
      </c>
      <c r="D8331" t="s">
        <v>24</v>
      </c>
      <c r="E8331" t="s">
        <v>29</v>
      </c>
      <c r="F8331" t="s">
        <v>31</v>
      </c>
      <c r="K8331">
        <v>0</v>
      </c>
      <c r="L8331" s="26">
        <v>48944</v>
      </c>
      <c r="M8331">
        <v>10</v>
      </c>
    </row>
    <row r="8332" spans="1:13" x14ac:dyDescent="0.25">
      <c r="A8332" s="21" t="str">
        <f t="shared" si="130"/>
        <v>MOW L3C CAAL_2034</v>
      </c>
      <c r="B8332" t="s">
        <v>130</v>
      </c>
      <c r="C8332" t="s">
        <v>87</v>
      </c>
      <c r="D8332" t="s">
        <v>24</v>
      </c>
      <c r="E8332" t="s">
        <v>29</v>
      </c>
      <c r="F8332" t="s">
        <v>31</v>
      </c>
      <c r="K8332">
        <v>0</v>
      </c>
      <c r="L8332" s="26">
        <v>49309</v>
      </c>
      <c r="M8332">
        <v>11</v>
      </c>
    </row>
    <row r="8333" spans="1:13" x14ac:dyDescent="0.25">
      <c r="A8333" s="21" t="str">
        <f t="shared" si="130"/>
        <v>MOW L3C CAAL_2035</v>
      </c>
      <c r="B8333" t="s">
        <v>130</v>
      </c>
      <c r="C8333" t="s">
        <v>87</v>
      </c>
      <c r="D8333" t="s">
        <v>24</v>
      </c>
      <c r="E8333" t="s">
        <v>29</v>
      </c>
      <c r="F8333" t="s">
        <v>31</v>
      </c>
      <c r="K8333">
        <v>0</v>
      </c>
      <c r="L8333" s="26">
        <v>49674</v>
      </c>
      <c r="M8333">
        <v>12</v>
      </c>
    </row>
    <row r="8334" spans="1:13" x14ac:dyDescent="0.25">
      <c r="A8334" s="21" t="str">
        <f t="shared" si="130"/>
        <v>MOW L3C CAAL_2036</v>
      </c>
      <c r="B8334" t="s">
        <v>130</v>
      </c>
      <c r="C8334" t="s">
        <v>87</v>
      </c>
      <c r="D8334" t="s">
        <v>24</v>
      </c>
      <c r="E8334" t="s">
        <v>29</v>
      </c>
      <c r="F8334" t="s">
        <v>31</v>
      </c>
      <c r="K8334">
        <v>0</v>
      </c>
      <c r="L8334" s="26">
        <v>50040</v>
      </c>
      <c r="M8334">
        <v>13</v>
      </c>
    </row>
    <row r="8335" spans="1:13" x14ac:dyDescent="0.25">
      <c r="A8335" s="21" t="str">
        <f t="shared" si="130"/>
        <v>MOW L3C CAAL_2037</v>
      </c>
      <c r="B8335" t="s">
        <v>130</v>
      </c>
      <c r="C8335" t="s">
        <v>87</v>
      </c>
      <c r="D8335" t="s">
        <v>24</v>
      </c>
      <c r="E8335" t="s">
        <v>29</v>
      </c>
      <c r="F8335" t="s">
        <v>31</v>
      </c>
      <c r="K8335">
        <v>0</v>
      </c>
      <c r="L8335" s="26">
        <v>50405</v>
      </c>
      <c r="M8335">
        <v>14</v>
      </c>
    </row>
    <row r="8336" spans="1:13" x14ac:dyDescent="0.25">
      <c r="A8336" s="21" t="str">
        <f t="shared" si="130"/>
        <v>MOW L3C CAAL_2038</v>
      </c>
      <c r="B8336" t="s">
        <v>130</v>
      </c>
      <c r="C8336" t="s">
        <v>87</v>
      </c>
      <c r="D8336" t="s">
        <v>24</v>
      </c>
      <c r="E8336" t="s">
        <v>29</v>
      </c>
      <c r="F8336" t="s">
        <v>31</v>
      </c>
      <c r="K8336">
        <v>0</v>
      </c>
      <c r="L8336" s="26">
        <v>50770</v>
      </c>
      <c r="M8336">
        <v>15</v>
      </c>
    </row>
    <row r="8337" spans="1:14" x14ac:dyDescent="0.25">
      <c r="A8337" s="21" t="str">
        <f t="shared" si="130"/>
        <v>MOW L3C CAAL_2039</v>
      </c>
      <c r="B8337" t="s">
        <v>130</v>
      </c>
      <c r="C8337" t="s">
        <v>87</v>
      </c>
      <c r="D8337" t="s">
        <v>24</v>
      </c>
      <c r="E8337" t="s">
        <v>29</v>
      </c>
      <c r="F8337" t="s">
        <v>31</v>
      </c>
      <c r="K8337">
        <v>24.864435195922852</v>
      </c>
      <c r="L8337" s="26">
        <v>51135</v>
      </c>
      <c r="M8337">
        <v>16</v>
      </c>
    </row>
    <row r="8338" spans="1:14" x14ac:dyDescent="0.25">
      <c r="A8338" s="21" t="str">
        <f t="shared" si="130"/>
        <v>MOW L3C CAAL_2040</v>
      </c>
      <c r="B8338" t="s">
        <v>130</v>
      </c>
      <c r="C8338" t="s">
        <v>87</v>
      </c>
      <c r="D8338" t="s">
        <v>24</v>
      </c>
      <c r="E8338" t="s">
        <v>29</v>
      </c>
      <c r="F8338" t="s">
        <v>31</v>
      </c>
      <c r="K8338">
        <v>0</v>
      </c>
      <c r="L8338" s="26">
        <v>51501</v>
      </c>
      <c r="M8338">
        <v>17</v>
      </c>
    </row>
    <row r="8339" spans="1:14" x14ac:dyDescent="0.25">
      <c r="A8339" s="21" t="str">
        <f t="shared" si="130"/>
        <v>MOW L3C CAAL_2041</v>
      </c>
      <c r="B8339" t="s">
        <v>130</v>
      </c>
      <c r="C8339" t="s">
        <v>87</v>
      </c>
      <c r="D8339" t="s">
        <v>24</v>
      </c>
      <c r="E8339" t="s">
        <v>29</v>
      </c>
      <c r="F8339" t="s">
        <v>31</v>
      </c>
      <c r="K8339">
        <v>0</v>
      </c>
      <c r="L8339" s="26">
        <v>51866</v>
      </c>
      <c r="M8339">
        <v>18</v>
      </c>
    </row>
    <row r="8340" spans="1:14" x14ac:dyDescent="0.25">
      <c r="A8340" s="21" t="str">
        <f t="shared" si="130"/>
        <v>MOW L3C CAAL_2042</v>
      </c>
      <c r="B8340" t="s">
        <v>130</v>
      </c>
      <c r="C8340" t="s">
        <v>87</v>
      </c>
      <c r="D8340" t="s">
        <v>24</v>
      </c>
      <c r="E8340" t="s">
        <v>29</v>
      </c>
      <c r="F8340" t="s">
        <v>31</v>
      </c>
      <c r="K8340">
        <v>0</v>
      </c>
      <c r="L8340" s="26">
        <v>52231</v>
      </c>
      <c r="M8340">
        <v>19</v>
      </c>
    </row>
    <row r="8341" spans="1:14" x14ac:dyDescent="0.25">
      <c r="A8341" s="21" t="str">
        <f t="shared" si="130"/>
        <v>MOW L3C CAAL_2043</v>
      </c>
      <c r="B8341" t="s">
        <v>130</v>
      </c>
      <c r="C8341" t="s">
        <v>87</v>
      </c>
      <c r="D8341" t="s">
        <v>24</v>
      </c>
      <c r="E8341" t="s">
        <v>29</v>
      </c>
      <c r="F8341" t="s">
        <v>31</v>
      </c>
      <c r="K8341">
        <v>0</v>
      </c>
      <c r="L8341" s="26">
        <v>52596</v>
      </c>
      <c r="M8341">
        <v>20</v>
      </c>
    </row>
    <row r="8342" spans="1:14" x14ac:dyDescent="0.25">
      <c r="A8342" s="21" t="str">
        <f t="shared" si="130"/>
        <v>MOW L3C CAAL_2024</v>
      </c>
      <c r="B8342" t="s">
        <v>130</v>
      </c>
      <c r="C8342" t="s">
        <v>87</v>
      </c>
      <c r="D8342" t="s">
        <v>24</v>
      </c>
      <c r="E8342" t="s">
        <v>5</v>
      </c>
      <c r="F8342" t="s">
        <v>4</v>
      </c>
      <c r="G8342">
        <v>0</v>
      </c>
      <c r="H8342">
        <v>0</v>
      </c>
      <c r="I8342">
        <v>0</v>
      </c>
      <c r="J8342">
        <v>0</v>
      </c>
      <c r="L8342" s="26">
        <v>45657</v>
      </c>
      <c r="M8342">
        <v>1</v>
      </c>
      <c r="N8342">
        <v>0</v>
      </c>
    </row>
    <row r="8343" spans="1:14" x14ac:dyDescent="0.25">
      <c r="A8343" s="21" t="str">
        <f t="shared" si="130"/>
        <v>MOW L3C CAAL_2025</v>
      </c>
      <c r="B8343" t="s">
        <v>130</v>
      </c>
      <c r="C8343" t="s">
        <v>87</v>
      </c>
      <c r="D8343" t="s">
        <v>24</v>
      </c>
      <c r="E8343" t="s">
        <v>5</v>
      </c>
      <c r="F8343" t="s">
        <v>4</v>
      </c>
      <c r="G8343">
        <v>0</v>
      </c>
      <c r="H8343">
        <v>0</v>
      </c>
      <c r="I8343">
        <v>0</v>
      </c>
      <c r="J8343">
        <v>0</v>
      </c>
      <c r="L8343" s="26">
        <v>46022</v>
      </c>
      <c r="M8343">
        <v>2</v>
      </c>
      <c r="N8343">
        <v>0</v>
      </c>
    </row>
    <row r="8344" spans="1:14" x14ac:dyDescent="0.25">
      <c r="A8344" s="21" t="str">
        <f t="shared" si="130"/>
        <v>MOW L3C CAAL_2026</v>
      </c>
      <c r="B8344" t="s">
        <v>130</v>
      </c>
      <c r="C8344" t="s">
        <v>87</v>
      </c>
      <c r="D8344" t="s">
        <v>24</v>
      </c>
      <c r="E8344" t="s">
        <v>5</v>
      </c>
      <c r="F8344" t="s">
        <v>4</v>
      </c>
      <c r="G8344">
        <v>0</v>
      </c>
      <c r="H8344">
        <v>3752.09033203125</v>
      </c>
      <c r="I8344">
        <v>-58936.15234375</v>
      </c>
      <c r="J8344">
        <v>0</v>
      </c>
      <c r="L8344" s="26">
        <v>46387</v>
      </c>
      <c r="M8344">
        <v>3</v>
      </c>
      <c r="N8344">
        <v>0</v>
      </c>
    </row>
    <row r="8345" spans="1:14" x14ac:dyDescent="0.25">
      <c r="A8345" s="21" t="str">
        <f t="shared" si="130"/>
        <v>MOW L3C CAAL_2027</v>
      </c>
      <c r="B8345" t="s">
        <v>130</v>
      </c>
      <c r="C8345" t="s">
        <v>87</v>
      </c>
      <c r="D8345" t="s">
        <v>24</v>
      </c>
      <c r="E8345" t="s">
        <v>5</v>
      </c>
      <c r="F8345" t="s">
        <v>4</v>
      </c>
      <c r="G8345">
        <v>0</v>
      </c>
      <c r="H8345">
        <v>2271.668212890625</v>
      </c>
      <c r="I8345">
        <v>41361.3984375</v>
      </c>
      <c r="J8345">
        <v>0</v>
      </c>
      <c r="L8345" s="26">
        <v>46752</v>
      </c>
      <c r="M8345">
        <v>4</v>
      </c>
      <c r="N8345">
        <v>0</v>
      </c>
    </row>
    <row r="8346" spans="1:14" x14ac:dyDescent="0.25">
      <c r="A8346" s="21" t="str">
        <f t="shared" si="130"/>
        <v>MOW L3C CAAL_2028</v>
      </c>
      <c r="B8346" t="s">
        <v>130</v>
      </c>
      <c r="C8346" t="s">
        <v>87</v>
      </c>
      <c r="D8346" t="s">
        <v>24</v>
      </c>
      <c r="E8346" t="s">
        <v>5</v>
      </c>
      <c r="F8346" t="s">
        <v>4</v>
      </c>
      <c r="G8346">
        <v>0</v>
      </c>
      <c r="H8346">
        <v>10579.0966796875</v>
      </c>
      <c r="I8346">
        <v>97556.4140625</v>
      </c>
      <c r="J8346">
        <v>0</v>
      </c>
      <c r="L8346" s="26">
        <v>47118</v>
      </c>
      <c r="M8346">
        <v>5</v>
      </c>
      <c r="N8346">
        <v>-25649.771484375</v>
      </c>
    </row>
    <row r="8347" spans="1:14" x14ac:dyDescent="0.25">
      <c r="A8347" s="21" t="str">
        <f t="shared" si="130"/>
        <v>MOW L3C CAAL_2029</v>
      </c>
      <c r="B8347" t="s">
        <v>130</v>
      </c>
      <c r="C8347" t="s">
        <v>87</v>
      </c>
      <c r="D8347" t="s">
        <v>24</v>
      </c>
      <c r="E8347" t="s">
        <v>5</v>
      </c>
      <c r="F8347" t="s">
        <v>4</v>
      </c>
      <c r="G8347">
        <v>0</v>
      </c>
      <c r="H8347">
        <v>17371.8515625</v>
      </c>
      <c r="I8347">
        <v>-100756.7890625</v>
      </c>
      <c r="J8347">
        <v>0</v>
      </c>
      <c r="L8347" s="26">
        <v>47483</v>
      </c>
      <c r="M8347">
        <v>6</v>
      </c>
      <c r="N8347">
        <v>-26250.49609375</v>
      </c>
    </row>
    <row r="8348" spans="1:14" x14ac:dyDescent="0.25">
      <c r="A8348" s="21" t="str">
        <f t="shared" si="130"/>
        <v>MOW L3C CAAL_2030</v>
      </c>
      <c r="B8348" t="s">
        <v>130</v>
      </c>
      <c r="C8348" t="s">
        <v>87</v>
      </c>
      <c r="D8348" t="s">
        <v>24</v>
      </c>
      <c r="E8348" t="s">
        <v>5</v>
      </c>
      <c r="F8348" t="s">
        <v>4</v>
      </c>
      <c r="G8348">
        <v>0</v>
      </c>
      <c r="H8348">
        <v>33677.203125</v>
      </c>
      <c r="I8348">
        <v>-164263.5</v>
      </c>
      <c r="J8348">
        <v>0</v>
      </c>
      <c r="L8348" s="26">
        <v>47848</v>
      </c>
      <c r="M8348">
        <v>7</v>
      </c>
      <c r="N8348">
        <v>-54126.0546875</v>
      </c>
    </row>
    <row r="8349" spans="1:14" x14ac:dyDescent="0.25">
      <c r="A8349" s="21" t="str">
        <f t="shared" si="130"/>
        <v>MOW L3C CAAL_2031</v>
      </c>
      <c r="B8349" t="s">
        <v>130</v>
      </c>
      <c r="C8349" t="s">
        <v>87</v>
      </c>
      <c r="D8349" t="s">
        <v>24</v>
      </c>
      <c r="E8349" t="s">
        <v>5</v>
      </c>
      <c r="F8349" t="s">
        <v>4</v>
      </c>
      <c r="G8349">
        <v>0</v>
      </c>
      <c r="H8349">
        <v>45738.72265625</v>
      </c>
      <c r="I8349">
        <v>501127.21875</v>
      </c>
      <c r="J8349">
        <v>0</v>
      </c>
      <c r="L8349" s="26">
        <v>48213</v>
      </c>
      <c r="M8349">
        <v>8</v>
      </c>
      <c r="N8349">
        <v>-111047.1328125</v>
      </c>
    </row>
    <row r="8350" spans="1:14" x14ac:dyDescent="0.25">
      <c r="A8350" s="21" t="str">
        <f t="shared" si="130"/>
        <v>MOW L3C CAAL_2032</v>
      </c>
      <c r="B8350" t="s">
        <v>130</v>
      </c>
      <c r="C8350" t="s">
        <v>87</v>
      </c>
      <c r="D8350" t="s">
        <v>24</v>
      </c>
      <c r="E8350" t="s">
        <v>5</v>
      </c>
      <c r="F8350" t="s">
        <v>4</v>
      </c>
      <c r="G8350">
        <v>0</v>
      </c>
      <c r="H8350">
        <v>44136.59765625</v>
      </c>
      <c r="I8350">
        <v>376893.09375</v>
      </c>
      <c r="J8350">
        <v>0</v>
      </c>
      <c r="L8350" s="26">
        <v>48579</v>
      </c>
      <c r="M8350">
        <v>9</v>
      </c>
      <c r="N8350">
        <v>-113579.3515625</v>
      </c>
    </row>
    <row r="8351" spans="1:14" x14ac:dyDescent="0.25">
      <c r="A8351" s="21" t="str">
        <f t="shared" si="130"/>
        <v>MOW L3C CAAL_2033</v>
      </c>
      <c r="B8351" t="s">
        <v>130</v>
      </c>
      <c r="C8351" t="s">
        <v>87</v>
      </c>
      <c r="D8351" t="s">
        <v>24</v>
      </c>
      <c r="E8351" t="s">
        <v>5</v>
      </c>
      <c r="F8351" t="s">
        <v>4</v>
      </c>
      <c r="G8351">
        <v>0</v>
      </c>
      <c r="H8351">
        <v>129406.8203125</v>
      </c>
      <c r="I8351">
        <v>635072</v>
      </c>
      <c r="J8351">
        <v>0</v>
      </c>
      <c r="L8351" s="26">
        <v>48944</v>
      </c>
      <c r="M8351">
        <v>10</v>
      </c>
      <c r="N8351">
        <v>-357243.125</v>
      </c>
    </row>
    <row r="8352" spans="1:14" x14ac:dyDescent="0.25">
      <c r="A8352" s="21" t="str">
        <f t="shared" si="130"/>
        <v>MOW L3C CAAL_2034</v>
      </c>
      <c r="B8352" t="s">
        <v>130</v>
      </c>
      <c r="C8352" t="s">
        <v>87</v>
      </c>
      <c r="D8352" t="s">
        <v>24</v>
      </c>
      <c r="E8352" t="s">
        <v>5</v>
      </c>
      <c r="F8352" t="s">
        <v>4</v>
      </c>
      <c r="G8352">
        <v>0</v>
      </c>
      <c r="H8352">
        <v>107977.296875</v>
      </c>
      <c r="I8352">
        <v>1170094.25</v>
      </c>
      <c r="J8352">
        <v>0</v>
      </c>
      <c r="L8352" s="26">
        <v>49309</v>
      </c>
      <c r="M8352">
        <v>11</v>
      </c>
      <c r="N8352">
        <v>-366777.21875</v>
      </c>
    </row>
    <row r="8353" spans="1:14" x14ac:dyDescent="0.25">
      <c r="A8353" s="21" t="str">
        <f t="shared" si="130"/>
        <v>MOW L3C CAAL_2035</v>
      </c>
      <c r="B8353" t="s">
        <v>130</v>
      </c>
      <c r="C8353" t="s">
        <v>87</v>
      </c>
      <c r="D8353" t="s">
        <v>24</v>
      </c>
      <c r="E8353" t="s">
        <v>5</v>
      </c>
      <c r="F8353" t="s">
        <v>4</v>
      </c>
      <c r="G8353">
        <v>0</v>
      </c>
      <c r="H8353">
        <v>87833.125</v>
      </c>
      <c r="I8353">
        <v>1111000.75</v>
      </c>
      <c r="J8353">
        <v>0</v>
      </c>
      <c r="L8353" s="26">
        <v>49674</v>
      </c>
      <c r="M8353">
        <v>12</v>
      </c>
      <c r="N8353">
        <v>-375715.09375</v>
      </c>
    </row>
    <row r="8354" spans="1:14" x14ac:dyDescent="0.25">
      <c r="A8354" s="21" t="str">
        <f t="shared" si="130"/>
        <v>MOW L3C CAAL_2036</v>
      </c>
      <c r="B8354" t="s">
        <v>130</v>
      </c>
      <c r="C8354" t="s">
        <v>87</v>
      </c>
      <c r="D8354" t="s">
        <v>24</v>
      </c>
      <c r="E8354" t="s">
        <v>5</v>
      </c>
      <c r="F8354" t="s">
        <v>4</v>
      </c>
      <c r="G8354">
        <v>0</v>
      </c>
      <c r="H8354">
        <v>67408.9296875</v>
      </c>
      <c r="I8354">
        <v>1068538</v>
      </c>
      <c r="J8354">
        <v>0</v>
      </c>
      <c r="L8354" s="26">
        <v>50040</v>
      </c>
      <c r="M8354">
        <v>13</v>
      </c>
      <c r="N8354">
        <v>-396589.1875</v>
      </c>
    </row>
    <row r="8355" spans="1:14" x14ac:dyDescent="0.25">
      <c r="A8355" s="21" t="str">
        <f t="shared" si="130"/>
        <v>MOW L3C CAAL_2037</v>
      </c>
      <c r="B8355" t="s">
        <v>130</v>
      </c>
      <c r="C8355" t="s">
        <v>87</v>
      </c>
      <c r="D8355" t="s">
        <v>24</v>
      </c>
      <c r="E8355" t="s">
        <v>5</v>
      </c>
      <c r="F8355" t="s">
        <v>4</v>
      </c>
      <c r="G8355">
        <v>0</v>
      </c>
      <c r="H8355">
        <v>45090.09375</v>
      </c>
      <c r="I8355">
        <v>1029337.0625</v>
      </c>
      <c r="J8355">
        <v>0</v>
      </c>
      <c r="L8355" s="26">
        <v>50405</v>
      </c>
      <c r="M8355">
        <v>14</v>
      </c>
      <c r="N8355">
        <v>-411355</v>
      </c>
    </row>
    <row r="8356" spans="1:14" x14ac:dyDescent="0.25">
      <c r="A8356" s="21" t="str">
        <f t="shared" si="130"/>
        <v>MOW L3C CAAL_2038</v>
      </c>
      <c r="B8356" t="s">
        <v>130</v>
      </c>
      <c r="C8356" t="s">
        <v>87</v>
      </c>
      <c r="D8356" t="s">
        <v>24</v>
      </c>
      <c r="E8356" t="s">
        <v>5</v>
      </c>
      <c r="F8356" t="s">
        <v>4</v>
      </c>
      <c r="G8356">
        <v>0</v>
      </c>
      <c r="H8356">
        <v>21263.97265625</v>
      </c>
      <c r="I8356">
        <v>994238.375</v>
      </c>
      <c r="J8356">
        <v>0</v>
      </c>
      <c r="L8356" s="26">
        <v>50770</v>
      </c>
      <c r="M8356">
        <v>15</v>
      </c>
      <c r="N8356">
        <v>-392560.28125</v>
      </c>
    </row>
    <row r="8357" spans="1:14" x14ac:dyDescent="0.25">
      <c r="A8357" s="21" t="str">
        <f t="shared" si="130"/>
        <v>MOW L3C CAAL_2039</v>
      </c>
      <c r="B8357" t="s">
        <v>130</v>
      </c>
      <c r="C8357" t="s">
        <v>87</v>
      </c>
      <c r="D8357" t="s">
        <v>24</v>
      </c>
      <c r="E8357" t="s">
        <v>5</v>
      </c>
      <c r="F8357" t="s">
        <v>4</v>
      </c>
      <c r="G8357">
        <v>0</v>
      </c>
      <c r="H8357">
        <v>43832.828125</v>
      </c>
      <c r="I8357">
        <v>1343980.625</v>
      </c>
      <c r="J8357">
        <v>0</v>
      </c>
      <c r="L8357" s="26">
        <v>51135</v>
      </c>
      <c r="M8357">
        <v>16</v>
      </c>
      <c r="N8357">
        <v>-399928.28125</v>
      </c>
    </row>
    <row r="8358" spans="1:14" x14ac:dyDescent="0.25">
      <c r="A8358" s="21" t="str">
        <f t="shared" si="130"/>
        <v>MOW L3C CAAL_2040</v>
      </c>
      <c r="B8358" t="s">
        <v>130</v>
      </c>
      <c r="C8358" t="s">
        <v>87</v>
      </c>
      <c r="D8358" t="s">
        <v>24</v>
      </c>
      <c r="E8358" t="s">
        <v>5</v>
      </c>
      <c r="F8358" t="s">
        <v>4</v>
      </c>
      <c r="G8358">
        <v>0</v>
      </c>
      <c r="H8358">
        <v>21297.138671875</v>
      </c>
      <c r="I8358">
        <v>1497838.875</v>
      </c>
      <c r="J8358">
        <v>0</v>
      </c>
      <c r="L8358" s="26">
        <v>51501</v>
      </c>
      <c r="M8358">
        <v>17</v>
      </c>
      <c r="N8358">
        <v>-379291.875</v>
      </c>
    </row>
    <row r="8359" spans="1:14" x14ac:dyDescent="0.25">
      <c r="A8359" s="21" t="str">
        <f t="shared" si="130"/>
        <v>MOW L3C CAAL_2041</v>
      </c>
      <c r="B8359" t="s">
        <v>130</v>
      </c>
      <c r="C8359" t="s">
        <v>87</v>
      </c>
      <c r="D8359" t="s">
        <v>24</v>
      </c>
      <c r="E8359" t="s">
        <v>5</v>
      </c>
      <c r="F8359" t="s">
        <v>4</v>
      </c>
      <c r="G8359">
        <v>0</v>
      </c>
      <c r="H8359">
        <v>159.84796142578125</v>
      </c>
      <c r="I8359">
        <v>1775469</v>
      </c>
      <c r="J8359">
        <v>0</v>
      </c>
      <c r="L8359" s="26">
        <v>51866</v>
      </c>
      <c r="M8359">
        <v>18</v>
      </c>
      <c r="N8359">
        <v>-319581.3125</v>
      </c>
    </row>
    <row r="8360" spans="1:14" x14ac:dyDescent="0.25">
      <c r="A8360" s="21" t="str">
        <f t="shared" si="130"/>
        <v>MOW L3C CAAL_2042</v>
      </c>
      <c r="B8360" t="s">
        <v>130</v>
      </c>
      <c r="C8360" t="s">
        <v>87</v>
      </c>
      <c r="D8360" t="s">
        <v>24</v>
      </c>
      <c r="E8360" t="s">
        <v>5</v>
      </c>
      <c r="F8360" t="s">
        <v>4</v>
      </c>
      <c r="G8360">
        <v>0</v>
      </c>
      <c r="H8360">
        <v>-24525.900390625</v>
      </c>
      <c r="I8360">
        <v>2287750.75</v>
      </c>
      <c r="J8360">
        <v>0</v>
      </c>
      <c r="L8360" s="26">
        <v>52231</v>
      </c>
      <c r="M8360">
        <v>19</v>
      </c>
      <c r="N8360">
        <v>-327832.78125</v>
      </c>
    </row>
    <row r="8361" spans="1:14" x14ac:dyDescent="0.25">
      <c r="A8361" s="21" t="str">
        <f t="shared" si="130"/>
        <v>MOW L3C CAAL_2043</v>
      </c>
      <c r="B8361" t="s">
        <v>130</v>
      </c>
      <c r="C8361" t="s">
        <v>87</v>
      </c>
      <c r="D8361" t="s">
        <v>24</v>
      </c>
      <c r="E8361" t="s">
        <v>5</v>
      </c>
      <c r="F8361" t="s">
        <v>4</v>
      </c>
      <c r="G8361">
        <v>0</v>
      </c>
      <c r="H8361">
        <v>-43822.63671875</v>
      </c>
      <c r="I8361">
        <v>2198453.75</v>
      </c>
      <c r="J8361">
        <v>0</v>
      </c>
      <c r="L8361" s="26">
        <v>52596</v>
      </c>
      <c r="M8361">
        <v>20</v>
      </c>
      <c r="N8361">
        <v>0</v>
      </c>
    </row>
    <row r="8362" spans="1:14" x14ac:dyDescent="0.25">
      <c r="A8362" s="21" t="str">
        <f t="shared" si="130"/>
        <v>MOW L3C CAAL_2024</v>
      </c>
      <c r="B8362" t="s">
        <v>130</v>
      </c>
      <c r="C8362" t="s">
        <v>87</v>
      </c>
      <c r="D8362" t="s">
        <v>24</v>
      </c>
      <c r="E8362" t="s">
        <v>5</v>
      </c>
      <c r="F8362" t="s">
        <v>32</v>
      </c>
      <c r="G8362">
        <v>174667.203125</v>
      </c>
      <c r="H8362">
        <v>71025.34375</v>
      </c>
      <c r="I8362">
        <v>11934.92578125</v>
      </c>
      <c r="J8362">
        <v>0</v>
      </c>
      <c r="L8362" s="26">
        <v>45657</v>
      </c>
      <c r="M8362">
        <v>1</v>
      </c>
      <c r="N8362">
        <v>101795.5</v>
      </c>
    </row>
    <row r="8363" spans="1:14" x14ac:dyDescent="0.25">
      <c r="A8363" s="21" t="str">
        <f t="shared" si="130"/>
        <v>MOW L3C CAAL_2025</v>
      </c>
      <c r="B8363" t="s">
        <v>130</v>
      </c>
      <c r="C8363" t="s">
        <v>87</v>
      </c>
      <c r="D8363" t="s">
        <v>24</v>
      </c>
      <c r="E8363" t="s">
        <v>5</v>
      </c>
      <c r="F8363" t="s">
        <v>32</v>
      </c>
      <c r="G8363">
        <v>189335.015625</v>
      </c>
      <c r="H8363">
        <v>75245.375</v>
      </c>
      <c r="I8363">
        <v>37511.06640625</v>
      </c>
      <c r="J8363">
        <v>0</v>
      </c>
      <c r="L8363" s="26">
        <v>46022</v>
      </c>
      <c r="M8363">
        <v>2</v>
      </c>
      <c r="N8363">
        <v>100615.84375</v>
      </c>
    </row>
    <row r="8364" spans="1:14" x14ac:dyDescent="0.25">
      <c r="A8364" s="21" t="str">
        <f t="shared" si="130"/>
        <v>MOW L3C CAAL_2026</v>
      </c>
      <c r="B8364" t="s">
        <v>130</v>
      </c>
      <c r="C8364" t="s">
        <v>87</v>
      </c>
      <c r="D8364" t="s">
        <v>24</v>
      </c>
      <c r="E8364" t="s">
        <v>5</v>
      </c>
      <c r="F8364" t="s">
        <v>32</v>
      </c>
      <c r="G8364">
        <v>203954.734375</v>
      </c>
      <c r="H8364">
        <v>86654.25</v>
      </c>
      <c r="I8364">
        <v>38899.171875</v>
      </c>
      <c r="J8364">
        <v>0</v>
      </c>
      <c r="L8364" s="26">
        <v>46387</v>
      </c>
      <c r="M8364">
        <v>3</v>
      </c>
      <c r="N8364">
        <v>104982.3046875</v>
      </c>
    </row>
    <row r="8365" spans="1:14" x14ac:dyDescent="0.25">
      <c r="A8365" s="21" t="str">
        <f t="shared" si="130"/>
        <v>MOW L3C CAAL_2027</v>
      </c>
      <c r="B8365" t="s">
        <v>130</v>
      </c>
      <c r="C8365" t="s">
        <v>87</v>
      </c>
      <c r="D8365" t="s">
        <v>24</v>
      </c>
      <c r="E8365" t="s">
        <v>5</v>
      </c>
      <c r="F8365" t="s">
        <v>32</v>
      </c>
      <c r="G8365">
        <v>214899.625</v>
      </c>
      <c r="H8365">
        <v>84904.9609375</v>
      </c>
      <c r="I8365">
        <v>40949.9140625</v>
      </c>
      <c r="J8365">
        <v>0</v>
      </c>
      <c r="L8365" s="26">
        <v>46752</v>
      </c>
      <c r="M8365">
        <v>4</v>
      </c>
      <c r="N8365">
        <v>102419.4296875</v>
      </c>
    </row>
    <row r="8366" spans="1:14" x14ac:dyDescent="0.25">
      <c r="A8366" s="21" t="str">
        <f t="shared" si="130"/>
        <v>MOW L3C CAAL_2028</v>
      </c>
      <c r="B8366" t="s">
        <v>130</v>
      </c>
      <c r="C8366" t="s">
        <v>87</v>
      </c>
      <c r="D8366" t="s">
        <v>24</v>
      </c>
      <c r="E8366" t="s">
        <v>5</v>
      </c>
      <c r="F8366" t="s">
        <v>32</v>
      </c>
      <c r="G8366">
        <v>223085.546875</v>
      </c>
      <c r="H8366">
        <v>92205.7265625</v>
      </c>
      <c r="I8366">
        <v>43854.05859375</v>
      </c>
      <c r="J8366">
        <v>0</v>
      </c>
      <c r="L8366" s="26">
        <v>47118</v>
      </c>
      <c r="M8366">
        <v>5</v>
      </c>
      <c r="N8366">
        <v>107640.40625</v>
      </c>
    </row>
    <row r="8367" spans="1:14" x14ac:dyDescent="0.25">
      <c r="A8367" s="21" t="str">
        <f t="shared" si="130"/>
        <v>MOW L3C CAAL_2029</v>
      </c>
      <c r="B8367" t="s">
        <v>130</v>
      </c>
      <c r="C8367" t="s">
        <v>87</v>
      </c>
      <c r="D8367" t="s">
        <v>24</v>
      </c>
      <c r="E8367" t="s">
        <v>5</v>
      </c>
      <c r="F8367" t="s">
        <v>32</v>
      </c>
      <c r="G8367">
        <v>230881.203125</v>
      </c>
      <c r="H8367">
        <v>103411.671875</v>
      </c>
      <c r="I8367">
        <v>46348.171875</v>
      </c>
      <c r="J8367">
        <v>0</v>
      </c>
      <c r="L8367" s="26">
        <v>47483</v>
      </c>
      <c r="M8367">
        <v>6</v>
      </c>
      <c r="N8367">
        <v>118479.5</v>
      </c>
    </row>
    <row r="8368" spans="1:14" x14ac:dyDescent="0.25">
      <c r="A8368" s="21" t="str">
        <f t="shared" si="130"/>
        <v>MOW L3C CAAL_2030</v>
      </c>
      <c r="B8368" t="s">
        <v>130</v>
      </c>
      <c r="C8368" t="s">
        <v>87</v>
      </c>
      <c r="D8368" t="s">
        <v>24</v>
      </c>
      <c r="E8368" t="s">
        <v>5</v>
      </c>
      <c r="F8368" t="s">
        <v>32</v>
      </c>
      <c r="G8368">
        <v>239369.390625</v>
      </c>
      <c r="H8368">
        <v>114093.015625</v>
      </c>
      <c r="I8368">
        <v>51287.59375</v>
      </c>
      <c r="J8368">
        <v>0</v>
      </c>
      <c r="L8368" s="26">
        <v>47848</v>
      </c>
      <c r="M8368">
        <v>7</v>
      </c>
      <c r="N8368">
        <v>133401.046875</v>
      </c>
    </row>
    <row r="8369" spans="1:14" x14ac:dyDescent="0.25">
      <c r="A8369" s="21" t="str">
        <f t="shared" si="130"/>
        <v>MOW L3C CAAL_2031</v>
      </c>
      <c r="B8369" t="s">
        <v>130</v>
      </c>
      <c r="C8369" t="s">
        <v>87</v>
      </c>
      <c r="D8369" t="s">
        <v>24</v>
      </c>
      <c r="E8369" t="s">
        <v>5</v>
      </c>
      <c r="F8369" t="s">
        <v>32</v>
      </c>
      <c r="G8369">
        <v>243642.625</v>
      </c>
      <c r="H8369">
        <v>115460.8125</v>
      </c>
      <c r="I8369">
        <v>47141.7421875</v>
      </c>
      <c r="J8369">
        <v>27125.732421875</v>
      </c>
      <c r="L8369" s="26">
        <v>48213</v>
      </c>
      <c r="M8369">
        <v>8</v>
      </c>
      <c r="N8369">
        <v>154137.25</v>
      </c>
    </row>
    <row r="8370" spans="1:14" x14ac:dyDescent="0.25">
      <c r="A8370" s="21" t="str">
        <f t="shared" si="130"/>
        <v>MOW L3C CAAL_2032</v>
      </c>
      <c r="B8370" t="s">
        <v>130</v>
      </c>
      <c r="C8370" t="s">
        <v>87</v>
      </c>
      <c r="D8370" t="s">
        <v>24</v>
      </c>
      <c r="E8370" t="s">
        <v>5</v>
      </c>
      <c r="F8370" t="s">
        <v>32</v>
      </c>
      <c r="G8370">
        <v>252018.609375</v>
      </c>
      <c r="H8370">
        <v>118281.609375</v>
      </c>
      <c r="I8370">
        <v>48472.58203125</v>
      </c>
      <c r="J8370">
        <v>0</v>
      </c>
      <c r="L8370" s="26">
        <v>48579</v>
      </c>
      <c r="M8370">
        <v>9</v>
      </c>
      <c r="N8370">
        <v>154853.5</v>
      </c>
    </row>
    <row r="8371" spans="1:14" x14ac:dyDescent="0.25">
      <c r="A8371" s="21" t="str">
        <f t="shared" si="130"/>
        <v>MOW L3C CAAL_2033</v>
      </c>
      <c r="B8371" t="s">
        <v>130</v>
      </c>
      <c r="C8371" t="s">
        <v>87</v>
      </c>
      <c r="D8371" t="s">
        <v>24</v>
      </c>
      <c r="E8371" t="s">
        <v>5</v>
      </c>
      <c r="F8371" t="s">
        <v>32</v>
      </c>
      <c r="G8371">
        <v>233159.984375</v>
      </c>
      <c r="H8371">
        <v>50651.15234375</v>
      </c>
      <c r="I8371">
        <v>51298.35546875</v>
      </c>
      <c r="J8371">
        <v>0</v>
      </c>
      <c r="L8371" s="26">
        <v>48944</v>
      </c>
      <c r="M8371">
        <v>10</v>
      </c>
      <c r="N8371">
        <v>63236.6171875</v>
      </c>
    </row>
    <row r="8372" spans="1:14" x14ac:dyDescent="0.25">
      <c r="A8372" s="21" t="str">
        <f t="shared" si="130"/>
        <v>MOW L3C CAAL_2034</v>
      </c>
      <c r="B8372" t="s">
        <v>130</v>
      </c>
      <c r="C8372" t="s">
        <v>87</v>
      </c>
      <c r="D8372" t="s">
        <v>24</v>
      </c>
      <c r="E8372" t="s">
        <v>5</v>
      </c>
      <c r="F8372" t="s">
        <v>32</v>
      </c>
      <c r="G8372">
        <v>213668.21875</v>
      </c>
      <c r="H8372">
        <v>41205.13671875</v>
      </c>
      <c r="I8372">
        <v>53723.67578125</v>
      </c>
      <c r="J8372">
        <v>0</v>
      </c>
      <c r="L8372" s="26">
        <v>49309</v>
      </c>
      <c r="M8372">
        <v>11</v>
      </c>
      <c r="N8372">
        <v>60190.4140625</v>
      </c>
    </row>
    <row r="8373" spans="1:14" x14ac:dyDescent="0.25">
      <c r="A8373" s="21" t="str">
        <f t="shared" si="130"/>
        <v>MOW L3C CAAL_2035</v>
      </c>
      <c r="B8373" t="s">
        <v>130</v>
      </c>
      <c r="C8373" t="s">
        <v>87</v>
      </c>
      <c r="D8373" t="s">
        <v>24</v>
      </c>
      <c r="E8373" t="s">
        <v>5</v>
      </c>
      <c r="F8373" t="s">
        <v>32</v>
      </c>
      <c r="G8373">
        <v>194857.078125</v>
      </c>
      <c r="H8373">
        <v>33493.90625</v>
      </c>
      <c r="I8373">
        <v>54795.3203125</v>
      </c>
      <c r="J8373">
        <v>0</v>
      </c>
      <c r="L8373" s="26">
        <v>49674</v>
      </c>
      <c r="M8373">
        <v>12</v>
      </c>
      <c r="N8373">
        <v>57375.36328125</v>
      </c>
    </row>
    <row r="8374" spans="1:14" x14ac:dyDescent="0.25">
      <c r="A8374" s="21" t="str">
        <f t="shared" si="130"/>
        <v>MOW L3C CAAL_2036</v>
      </c>
      <c r="B8374" t="s">
        <v>130</v>
      </c>
      <c r="C8374" t="s">
        <v>87</v>
      </c>
      <c r="D8374" t="s">
        <v>24</v>
      </c>
      <c r="E8374" t="s">
        <v>5</v>
      </c>
      <c r="F8374" t="s">
        <v>32</v>
      </c>
      <c r="G8374">
        <v>176063.34375</v>
      </c>
      <c r="H8374">
        <v>27338.15625</v>
      </c>
      <c r="I8374">
        <v>57770.73828125</v>
      </c>
      <c r="J8374">
        <v>0</v>
      </c>
      <c r="L8374" s="26">
        <v>50040</v>
      </c>
      <c r="M8374">
        <v>13</v>
      </c>
      <c r="N8374">
        <v>53522.3671875</v>
      </c>
    </row>
    <row r="8375" spans="1:14" x14ac:dyDescent="0.25">
      <c r="A8375" s="21" t="str">
        <f t="shared" si="130"/>
        <v>MOW L3C CAAL_2037</v>
      </c>
      <c r="B8375" t="s">
        <v>130</v>
      </c>
      <c r="C8375" t="s">
        <v>87</v>
      </c>
      <c r="D8375" t="s">
        <v>24</v>
      </c>
      <c r="E8375" t="s">
        <v>5</v>
      </c>
      <c r="F8375" t="s">
        <v>32</v>
      </c>
      <c r="G8375">
        <v>156369.453125</v>
      </c>
      <c r="H8375">
        <v>23121.87109375</v>
      </c>
      <c r="I8375">
        <v>59502.96484375</v>
      </c>
      <c r="J8375">
        <v>0</v>
      </c>
      <c r="L8375" s="26">
        <v>50405</v>
      </c>
      <c r="M8375">
        <v>14</v>
      </c>
      <c r="N8375">
        <v>46624.50390625</v>
      </c>
    </row>
    <row r="8376" spans="1:14" x14ac:dyDescent="0.25">
      <c r="A8376" s="21" t="str">
        <f t="shared" si="130"/>
        <v>MOW L3C CAAL_2038</v>
      </c>
      <c r="B8376" t="s">
        <v>130</v>
      </c>
      <c r="C8376" t="s">
        <v>87</v>
      </c>
      <c r="D8376" t="s">
        <v>24</v>
      </c>
      <c r="E8376" t="s">
        <v>5</v>
      </c>
      <c r="F8376" t="s">
        <v>32</v>
      </c>
      <c r="G8376">
        <v>137396.3125</v>
      </c>
      <c r="H8376">
        <v>20352.900390625</v>
      </c>
      <c r="I8376">
        <v>60380.2421875</v>
      </c>
      <c r="J8376">
        <v>0</v>
      </c>
      <c r="L8376" s="26">
        <v>50770</v>
      </c>
      <c r="M8376">
        <v>15</v>
      </c>
      <c r="N8376">
        <v>42900.78125</v>
      </c>
    </row>
    <row r="8377" spans="1:14" x14ac:dyDescent="0.25">
      <c r="A8377" s="21" t="str">
        <f t="shared" si="130"/>
        <v>MOW L3C CAAL_2039</v>
      </c>
      <c r="B8377" t="s">
        <v>130</v>
      </c>
      <c r="C8377" t="s">
        <v>87</v>
      </c>
      <c r="D8377" t="s">
        <v>24</v>
      </c>
      <c r="E8377" t="s">
        <v>5</v>
      </c>
      <c r="F8377" t="s">
        <v>32</v>
      </c>
      <c r="G8377">
        <v>128798.5546875</v>
      </c>
      <c r="H8377">
        <v>44474.33984375</v>
      </c>
      <c r="I8377">
        <v>63544.83984375</v>
      </c>
      <c r="J8377">
        <v>0</v>
      </c>
      <c r="L8377" s="26">
        <v>51135</v>
      </c>
      <c r="M8377">
        <v>16</v>
      </c>
      <c r="N8377">
        <v>67148.46875</v>
      </c>
    </row>
    <row r="8378" spans="1:14" x14ac:dyDescent="0.25">
      <c r="A8378" s="21" t="str">
        <f t="shared" si="130"/>
        <v>MOW L3C CAAL_2040</v>
      </c>
      <c r="B8378" t="s">
        <v>130</v>
      </c>
      <c r="C8378" t="s">
        <v>87</v>
      </c>
      <c r="D8378" t="s">
        <v>24</v>
      </c>
      <c r="E8378" t="s">
        <v>5</v>
      </c>
      <c r="F8378" t="s">
        <v>32</v>
      </c>
      <c r="G8378">
        <v>106943.265625</v>
      </c>
      <c r="H8378">
        <v>33935.46875</v>
      </c>
      <c r="I8378">
        <v>42694.80078125</v>
      </c>
      <c r="J8378">
        <v>133313.8125</v>
      </c>
      <c r="L8378" s="26">
        <v>51501</v>
      </c>
      <c r="M8378">
        <v>17</v>
      </c>
      <c r="N8378">
        <v>71758.734375</v>
      </c>
    </row>
    <row r="8379" spans="1:14" x14ac:dyDescent="0.25">
      <c r="A8379" s="21" t="str">
        <f t="shared" si="130"/>
        <v>MOW L3C CAAL_2041</v>
      </c>
      <c r="B8379" t="s">
        <v>130</v>
      </c>
      <c r="C8379" t="s">
        <v>87</v>
      </c>
      <c r="D8379" t="s">
        <v>24</v>
      </c>
      <c r="E8379" t="s">
        <v>5</v>
      </c>
      <c r="F8379" t="s">
        <v>32</v>
      </c>
      <c r="G8379">
        <v>85325.3359375</v>
      </c>
      <c r="H8379">
        <v>22501.33984375</v>
      </c>
      <c r="I8379">
        <v>41849.76953125</v>
      </c>
      <c r="J8379">
        <v>0</v>
      </c>
      <c r="L8379" s="26">
        <v>51866</v>
      </c>
      <c r="M8379">
        <v>18</v>
      </c>
      <c r="N8379">
        <v>65830.4765625</v>
      </c>
    </row>
    <row r="8380" spans="1:14" x14ac:dyDescent="0.25">
      <c r="A8380" s="21" t="str">
        <f t="shared" si="130"/>
        <v>MOW L3C CAAL_2042</v>
      </c>
      <c r="B8380" t="s">
        <v>130</v>
      </c>
      <c r="C8380" t="s">
        <v>87</v>
      </c>
      <c r="D8380" t="s">
        <v>24</v>
      </c>
      <c r="E8380" t="s">
        <v>5</v>
      </c>
      <c r="F8380" t="s">
        <v>32</v>
      </c>
      <c r="G8380">
        <v>65759.71875</v>
      </c>
      <c r="H8380">
        <v>10497.1982421875</v>
      </c>
      <c r="I8380">
        <v>42153.109375</v>
      </c>
      <c r="J8380">
        <v>0</v>
      </c>
      <c r="L8380" s="26">
        <v>52231</v>
      </c>
      <c r="M8380">
        <v>19</v>
      </c>
      <c r="N8380">
        <v>38120.30078125</v>
      </c>
    </row>
    <row r="8381" spans="1:14" x14ac:dyDescent="0.25">
      <c r="A8381" s="21" t="str">
        <f t="shared" si="130"/>
        <v>MOW L3C CAAL_2043</v>
      </c>
      <c r="B8381" t="s">
        <v>130</v>
      </c>
      <c r="C8381" t="s">
        <v>87</v>
      </c>
      <c r="D8381" t="s">
        <v>24</v>
      </c>
      <c r="E8381" t="s">
        <v>5</v>
      </c>
      <c r="F8381" t="s">
        <v>32</v>
      </c>
      <c r="G8381">
        <v>45201.99609375</v>
      </c>
      <c r="H8381">
        <v>6955.5869140625</v>
      </c>
      <c r="I8381">
        <v>165175.203125</v>
      </c>
      <c r="J8381">
        <v>0</v>
      </c>
      <c r="L8381" s="26">
        <v>52596</v>
      </c>
      <c r="M8381">
        <v>20</v>
      </c>
      <c r="N8381">
        <v>38374.578125</v>
      </c>
    </row>
    <row r="8382" spans="1:14" x14ac:dyDescent="0.25">
      <c r="A8382" s="21" t="str">
        <f t="shared" si="130"/>
        <v>MOW L3C CAAL_2024</v>
      </c>
      <c r="B8382" t="s">
        <v>130</v>
      </c>
      <c r="C8382" t="s">
        <v>87</v>
      </c>
      <c r="D8382" t="s">
        <v>24</v>
      </c>
      <c r="E8382" t="s">
        <v>5</v>
      </c>
      <c r="F8382" t="s">
        <v>8</v>
      </c>
      <c r="G8382">
        <v>0</v>
      </c>
      <c r="H8382">
        <v>0</v>
      </c>
      <c r="I8382">
        <v>0</v>
      </c>
      <c r="J8382">
        <v>0</v>
      </c>
      <c r="L8382" s="26">
        <v>45657</v>
      </c>
      <c r="M8382">
        <v>1</v>
      </c>
      <c r="N8382">
        <v>0</v>
      </c>
    </row>
    <row r="8383" spans="1:14" x14ac:dyDescent="0.25">
      <c r="A8383" s="21" t="str">
        <f t="shared" si="130"/>
        <v>MOW L3C CAAL_2025</v>
      </c>
      <c r="B8383" t="s">
        <v>130</v>
      </c>
      <c r="C8383" t="s">
        <v>87</v>
      </c>
      <c r="D8383" t="s">
        <v>24</v>
      </c>
      <c r="E8383" t="s">
        <v>5</v>
      </c>
      <c r="F8383" t="s">
        <v>8</v>
      </c>
      <c r="G8383">
        <v>0</v>
      </c>
      <c r="H8383">
        <v>0</v>
      </c>
      <c r="I8383">
        <v>0</v>
      </c>
      <c r="J8383">
        <v>0</v>
      </c>
      <c r="L8383" s="26">
        <v>46022</v>
      </c>
      <c r="M8383">
        <v>2</v>
      </c>
      <c r="N8383">
        <v>0</v>
      </c>
    </row>
    <row r="8384" spans="1:14" x14ac:dyDescent="0.25">
      <c r="A8384" s="21" t="str">
        <f t="shared" si="130"/>
        <v>MOW L3C CAAL_2026</v>
      </c>
      <c r="B8384" t="s">
        <v>130</v>
      </c>
      <c r="C8384" t="s">
        <v>87</v>
      </c>
      <c r="D8384" t="s">
        <v>24</v>
      </c>
      <c r="E8384" t="s">
        <v>5</v>
      </c>
      <c r="F8384" t="s">
        <v>8</v>
      </c>
      <c r="G8384">
        <v>0</v>
      </c>
      <c r="H8384">
        <v>0</v>
      </c>
      <c r="I8384">
        <v>0</v>
      </c>
      <c r="J8384">
        <v>0</v>
      </c>
      <c r="L8384" s="26">
        <v>46387</v>
      </c>
      <c r="M8384">
        <v>3</v>
      </c>
      <c r="N8384">
        <v>0</v>
      </c>
    </row>
    <row r="8385" spans="1:14" x14ac:dyDescent="0.25">
      <c r="A8385" s="21" t="str">
        <f t="shared" si="130"/>
        <v>MOW L3C CAAL_2027</v>
      </c>
      <c r="B8385" t="s">
        <v>130</v>
      </c>
      <c r="C8385" t="s">
        <v>87</v>
      </c>
      <c r="D8385" t="s">
        <v>24</v>
      </c>
      <c r="E8385" t="s">
        <v>5</v>
      </c>
      <c r="F8385" t="s">
        <v>8</v>
      </c>
      <c r="G8385">
        <v>0</v>
      </c>
      <c r="H8385">
        <v>0</v>
      </c>
      <c r="I8385">
        <v>0</v>
      </c>
      <c r="J8385">
        <v>0</v>
      </c>
      <c r="L8385" s="26">
        <v>46752</v>
      </c>
      <c r="M8385">
        <v>4</v>
      </c>
      <c r="N8385">
        <v>0</v>
      </c>
    </row>
    <row r="8386" spans="1:14" x14ac:dyDescent="0.25">
      <c r="A8386" s="21" t="str">
        <f t="shared" ref="A8386:A8449" si="131">B8386&amp;" "&amp;D8386&amp;" "&amp;C8386&amp;"_"&amp;YEAR(L8386)</f>
        <v>MOW L3C CAAL_2028</v>
      </c>
      <c r="B8386" t="s">
        <v>130</v>
      </c>
      <c r="C8386" t="s">
        <v>87</v>
      </c>
      <c r="D8386" t="s">
        <v>24</v>
      </c>
      <c r="E8386" t="s">
        <v>5</v>
      </c>
      <c r="F8386" t="s">
        <v>8</v>
      </c>
      <c r="G8386">
        <v>0</v>
      </c>
      <c r="H8386">
        <v>0</v>
      </c>
      <c r="I8386">
        <v>0</v>
      </c>
      <c r="J8386">
        <v>0</v>
      </c>
      <c r="L8386" s="26">
        <v>47118</v>
      </c>
      <c r="M8386">
        <v>5</v>
      </c>
      <c r="N8386">
        <v>0</v>
      </c>
    </row>
    <row r="8387" spans="1:14" x14ac:dyDescent="0.25">
      <c r="A8387" s="21" t="str">
        <f t="shared" si="131"/>
        <v>MOW L3C CAAL_2029</v>
      </c>
      <c r="B8387" t="s">
        <v>130</v>
      </c>
      <c r="C8387" t="s">
        <v>87</v>
      </c>
      <c r="D8387" t="s">
        <v>24</v>
      </c>
      <c r="E8387" t="s">
        <v>5</v>
      </c>
      <c r="F8387" t="s">
        <v>8</v>
      </c>
      <c r="G8387">
        <v>0</v>
      </c>
      <c r="H8387">
        <v>0</v>
      </c>
      <c r="I8387">
        <v>0</v>
      </c>
      <c r="J8387">
        <v>0</v>
      </c>
      <c r="L8387" s="26">
        <v>47483</v>
      </c>
      <c r="M8387">
        <v>6</v>
      </c>
      <c r="N8387">
        <v>0</v>
      </c>
    </row>
    <row r="8388" spans="1:14" x14ac:dyDescent="0.25">
      <c r="A8388" s="21" t="str">
        <f t="shared" si="131"/>
        <v>MOW L3C CAAL_2030</v>
      </c>
      <c r="B8388" t="s">
        <v>130</v>
      </c>
      <c r="C8388" t="s">
        <v>87</v>
      </c>
      <c r="D8388" t="s">
        <v>24</v>
      </c>
      <c r="E8388" t="s">
        <v>5</v>
      </c>
      <c r="F8388" t="s">
        <v>8</v>
      </c>
      <c r="G8388">
        <v>0</v>
      </c>
      <c r="H8388">
        <v>0</v>
      </c>
      <c r="I8388">
        <v>0</v>
      </c>
      <c r="J8388">
        <v>0</v>
      </c>
      <c r="L8388" s="26">
        <v>47848</v>
      </c>
      <c r="M8388">
        <v>7</v>
      </c>
      <c r="N8388">
        <v>0</v>
      </c>
    </row>
    <row r="8389" spans="1:14" x14ac:dyDescent="0.25">
      <c r="A8389" s="21" t="str">
        <f t="shared" si="131"/>
        <v>MOW L3C CAAL_2031</v>
      </c>
      <c r="B8389" t="s">
        <v>130</v>
      </c>
      <c r="C8389" t="s">
        <v>87</v>
      </c>
      <c r="D8389" t="s">
        <v>24</v>
      </c>
      <c r="E8389" t="s">
        <v>5</v>
      </c>
      <c r="F8389" t="s">
        <v>8</v>
      </c>
      <c r="G8389">
        <v>0</v>
      </c>
      <c r="H8389">
        <v>0</v>
      </c>
      <c r="I8389">
        <v>0</v>
      </c>
      <c r="J8389">
        <v>0</v>
      </c>
      <c r="L8389" s="26">
        <v>48213</v>
      </c>
      <c r="M8389">
        <v>8</v>
      </c>
      <c r="N8389">
        <v>0</v>
      </c>
    </row>
    <row r="8390" spans="1:14" x14ac:dyDescent="0.25">
      <c r="A8390" s="21" t="str">
        <f t="shared" si="131"/>
        <v>MOW L3C CAAL_2032</v>
      </c>
      <c r="B8390" t="s">
        <v>130</v>
      </c>
      <c r="C8390" t="s">
        <v>87</v>
      </c>
      <c r="D8390" t="s">
        <v>24</v>
      </c>
      <c r="E8390" t="s">
        <v>5</v>
      </c>
      <c r="F8390" t="s">
        <v>8</v>
      </c>
      <c r="G8390">
        <v>0</v>
      </c>
      <c r="H8390">
        <v>0</v>
      </c>
      <c r="I8390">
        <v>0</v>
      </c>
      <c r="J8390">
        <v>0</v>
      </c>
      <c r="L8390" s="26">
        <v>48579</v>
      </c>
      <c r="M8390">
        <v>9</v>
      </c>
      <c r="N8390">
        <v>0</v>
      </c>
    </row>
    <row r="8391" spans="1:14" x14ac:dyDescent="0.25">
      <c r="A8391" s="21" t="str">
        <f t="shared" si="131"/>
        <v>MOW L3C CAAL_2033</v>
      </c>
      <c r="B8391" t="s">
        <v>130</v>
      </c>
      <c r="C8391" t="s">
        <v>87</v>
      </c>
      <c r="D8391" t="s">
        <v>24</v>
      </c>
      <c r="E8391" t="s">
        <v>5</v>
      </c>
      <c r="F8391" t="s">
        <v>8</v>
      </c>
      <c r="G8391">
        <v>0</v>
      </c>
      <c r="H8391">
        <v>0</v>
      </c>
      <c r="I8391">
        <v>0</v>
      </c>
      <c r="J8391">
        <v>0</v>
      </c>
      <c r="L8391" s="26">
        <v>48944</v>
      </c>
      <c r="M8391">
        <v>10</v>
      </c>
      <c r="N8391">
        <v>0</v>
      </c>
    </row>
    <row r="8392" spans="1:14" x14ac:dyDescent="0.25">
      <c r="A8392" s="21" t="str">
        <f t="shared" si="131"/>
        <v>MOW L3C CAAL_2034</v>
      </c>
      <c r="B8392" t="s">
        <v>130</v>
      </c>
      <c r="C8392" t="s">
        <v>87</v>
      </c>
      <c r="D8392" t="s">
        <v>24</v>
      </c>
      <c r="E8392" t="s">
        <v>5</v>
      </c>
      <c r="F8392" t="s">
        <v>8</v>
      </c>
      <c r="G8392">
        <v>0</v>
      </c>
      <c r="H8392">
        <v>0</v>
      </c>
      <c r="I8392">
        <v>0</v>
      </c>
      <c r="J8392">
        <v>0</v>
      </c>
      <c r="L8392" s="26">
        <v>49309</v>
      </c>
      <c r="M8392">
        <v>11</v>
      </c>
      <c r="N8392">
        <v>0</v>
      </c>
    </row>
    <row r="8393" spans="1:14" x14ac:dyDescent="0.25">
      <c r="A8393" s="21" t="str">
        <f t="shared" si="131"/>
        <v>MOW L3C CAAL_2035</v>
      </c>
      <c r="B8393" t="s">
        <v>130</v>
      </c>
      <c r="C8393" t="s">
        <v>87</v>
      </c>
      <c r="D8393" t="s">
        <v>24</v>
      </c>
      <c r="E8393" t="s">
        <v>5</v>
      </c>
      <c r="F8393" t="s">
        <v>8</v>
      </c>
      <c r="G8393">
        <v>0</v>
      </c>
      <c r="H8393">
        <v>0</v>
      </c>
      <c r="I8393">
        <v>0</v>
      </c>
      <c r="J8393">
        <v>0</v>
      </c>
      <c r="L8393" s="26">
        <v>49674</v>
      </c>
      <c r="M8393">
        <v>12</v>
      </c>
      <c r="N8393">
        <v>0</v>
      </c>
    </row>
    <row r="8394" spans="1:14" x14ac:dyDescent="0.25">
      <c r="A8394" s="21" t="str">
        <f t="shared" si="131"/>
        <v>MOW L3C CAAL_2036</v>
      </c>
      <c r="B8394" t="s">
        <v>130</v>
      </c>
      <c r="C8394" t="s">
        <v>87</v>
      </c>
      <c r="D8394" t="s">
        <v>24</v>
      </c>
      <c r="E8394" t="s">
        <v>5</v>
      </c>
      <c r="F8394" t="s">
        <v>8</v>
      </c>
      <c r="G8394">
        <v>0</v>
      </c>
      <c r="H8394">
        <v>0</v>
      </c>
      <c r="I8394">
        <v>0</v>
      </c>
      <c r="J8394">
        <v>0</v>
      </c>
      <c r="L8394" s="26">
        <v>50040</v>
      </c>
      <c r="M8394">
        <v>13</v>
      </c>
      <c r="N8394">
        <v>0</v>
      </c>
    </row>
    <row r="8395" spans="1:14" x14ac:dyDescent="0.25">
      <c r="A8395" s="21" t="str">
        <f t="shared" si="131"/>
        <v>MOW L3C CAAL_2037</v>
      </c>
      <c r="B8395" t="s">
        <v>130</v>
      </c>
      <c r="C8395" t="s">
        <v>87</v>
      </c>
      <c r="D8395" t="s">
        <v>24</v>
      </c>
      <c r="E8395" t="s">
        <v>5</v>
      </c>
      <c r="F8395" t="s">
        <v>8</v>
      </c>
      <c r="G8395">
        <v>0</v>
      </c>
      <c r="H8395">
        <v>0</v>
      </c>
      <c r="I8395">
        <v>0</v>
      </c>
      <c r="J8395">
        <v>0</v>
      </c>
      <c r="L8395" s="26">
        <v>50405</v>
      </c>
      <c r="M8395">
        <v>14</v>
      </c>
      <c r="N8395">
        <v>0</v>
      </c>
    </row>
    <row r="8396" spans="1:14" x14ac:dyDescent="0.25">
      <c r="A8396" s="21" t="str">
        <f t="shared" si="131"/>
        <v>MOW L3C CAAL_2038</v>
      </c>
      <c r="B8396" t="s">
        <v>130</v>
      </c>
      <c r="C8396" t="s">
        <v>87</v>
      </c>
      <c r="D8396" t="s">
        <v>24</v>
      </c>
      <c r="E8396" t="s">
        <v>5</v>
      </c>
      <c r="F8396" t="s">
        <v>8</v>
      </c>
      <c r="G8396">
        <v>0</v>
      </c>
      <c r="H8396">
        <v>0</v>
      </c>
      <c r="I8396">
        <v>0</v>
      </c>
      <c r="J8396">
        <v>0</v>
      </c>
      <c r="L8396" s="26">
        <v>50770</v>
      </c>
      <c r="M8396">
        <v>15</v>
      </c>
      <c r="N8396">
        <v>0</v>
      </c>
    </row>
    <row r="8397" spans="1:14" x14ac:dyDescent="0.25">
      <c r="A8397" s="21" t="str">
        <f t="shared" si="131"/>
        <v>MOW L3C CAAL_2039</v>
      </c>
      <c r="B8397" t="s">
        <v>130</v>
      </c>
      <c r="C8397" t="s">
        <v>87</v>
      </c>
      <c r="D8397" t="s">
        <v>24</v>
      </c>
      <c r="E8397" t="s">
        <v>5</v>
      </c>
      <c r="F8397" t="s">
        <v>8</v>
      </c>
      <c r="G8397">
        <v>0</v>
      </c>
      <c r="H8397">
        <v>0</v>
      </c>
      <c r="I8397">
        <v>0</v>
      </c>
      <c r="J8397">
        <v>0</v>
      </c>
      <c r="L8397" s="26">
        <v>51135</v>
      </c>
      <c r="M8397">
        <v>16</v>
      </c>
      <c r="N8397">
        <v>0</v>
      </c>
    </row>
    <row r="8398" spans="1:14" x14ac:dyDescent="0.25">
      <c r="A8398" s="21" t="str">
        <f t="shared" si="131"/>
        <v>MOW L3C CAAL_2040</v>
      </c>
      <c r="B8398" t="s">
        <v>130</v>
      </c>
      <c r="C8398" t="s">
        <v>87</v>
      </c>
      <c r="D8398" t="s">
        <v>24</v>
      </c>
      <c r="E8398" t="s">
        <v>5</v>
      </c>
      <c r="F8398" t="s">
        <v>8</v>
      </c>
      <c r="G8398">
        <v>0</v>
      </c>
      <c r="H8398">
        <v>0</v>
      </c>
      <c r="I8398">
        <v>0</v>
      </c>
      <c r="J8398">
        <v>0</v>
      </c>
      <c r="L8398" s="26">
        <v>51501</v>
      </c>
      <c r="M8398">
        <v>17</v>
      </c>
      <c r="N8398">
        <v>0</v>
      </c>
    </row>
    <row r="8399" spans="1:14" x14ac:dyDescent="0.25">
      <c r="A8399" s="21" t="str">
        <f t="shared" si="131"/>
        <v>MOW L3C CAAL_2041</v>
      </c>
      <c r="B8399" t="s">
        <v>130</v>
      </c>
      <c r="C8399" t="s">
        <v>87</v>
      </c>
      <c r="D8399" t="s">
        <v>24</v>
      </c>
      <c r="E8399" t="s">
        <v>5</v>
      </c>
      <c r="F8399" t="s">
        <v>8</v>
      </c>
      <c r="G8399">
        <v>0</v>
      </c>
      <c r="H8399">
        <v>0</v>
      </c>
      <c r="I8399">
        <v>0</v>
      </c>
      <c r="J8399">
        <v>0</v>
      </c>
      <c r="L8399" s="26">
        <v>51866</v>
      </c>
      <c r="M8399">
        <v>18</v>
      </c>
      <c r="N8399">
        <v>0</v>
      </c>
    </row>
    <row r="8400" spans="1:14" x14ac:dyDescent="0.25">
      <c r="A8400" s="21" t="str">
        <f t="shared" si="131"/>
        <v>MOW L3C CAAL_2042</v>
      </c>
      <c r="B8400" t="s">
        <v>130</v>
      </c>
      <c r="C8400" t="s">
        <v>87</v>
      </c>
      <c r="D8400" t="s">
        <v>24</v>
      </c>
      <c r="E8400" t="s">
        <v>5</v>
      </c>
      <c r="F8400" t="s">
        <v>8</v>
      </c>
      <c r="G8400">
        <v>0</v>
      </c>
      <c r="H8400">
        <v>0</v>
      </c>
      <c r="I8400">
        <v>0</v>
      </c>
      <c r="J8400">
        <v>0</v>
      </c>
      <c r="L8400" s="26">
        <v>52231</v>
      </c>
      <c r="M8400">
        <v>19</v>
      </c>
      <c r="N8400">
        <v>0</v>
      </c>
    </row>
    <row r="8401" spans="1:14" x14ac:dyDescent="0.25">
      <c r="A8401" s="21" t="str">
        <f t="shared" si="131"/>
        <v>MOW L3C CAAL_2043</v>
      </c>
      <c r="B8401" t="s">
        <v>130</v>
      </c>
      <c r="C8401" t="s">
        <v>87</v>
      </c>
      <c r="D8401" t="s">
        <v>24</v>
      </c>
      <c r="E8401" t="s">
        <v>5</v>
      </c>
      <c r="F8401" t="s">
        <v>8</v>
      </c>
      <c r="G8401">
        <v>0</v>
      </c>
      <c r="H8401">
        <v>0</v>
      </c>
      <c r="I8401">
        <v>0</v>
      </c>
      <c r="J8401">
        <v>0</v>
      </c>
      <c r="L8401" s="26">
        <v>52596</v>
      </c>
      <c r="M8401">
        <v>20</v>
      </c>
      <c r="N8401">
        <v>0</v>
      </c>
    </row>
    <row r="8402" spans="1:14" x14ac:dyDescent="0.25">
      <c r="A8402" s="21" t="str">
        <f t="shared" si="131"/>
        <v>MOW LBC CAAL_2024</v>
      </c>
      <c r="B8402" t="s">
        <v>130</v>
      </c>
      <c r="C8402" t="s">
        <v>87</v>
      </c>
      <c r="D8402" t="s">
        <v>82</v>
      </c>
      <c r="E8402" t="s">
        <v>29</v>
      </c>
      <c r="F8402" t="s">
        <v>28</v>
      </c>
      <c r="K8402">
        <v>0</v>
      </c>
      <c r="L8402" s="26">
        <v>45657</v>
      </c>
      <c r="M8402">
        <v>1</v>
      </c>
    </row>
    <row r="8403" spans="1:14" x14ac:dyDescent="0.25">
      <c r="A8403" s="21" t="str">
        <f t="shared" si="131"/>
        <v>MOW LBC CAAL_2025</v>
      </c>
      <c r="B8403" t="s">
        <v>130</v>
      </c>
      <c r="C8403" t="s">
        <v>87</v>
      </c>
      <c r="D8403" t="s">
        <v>82</v>
      </c>
      <c r="E8403" t="s">
        <v>29</v>
      </c>
      <c r="F8403" t="s">
        <v>28</v>
      </c>
      <c r="K8403">
        <v>0</v>
      </c>
      <c r="L8403" s="26">
        <v>46022</v>
      </c>
      <c r="M8403">
        <v>2</v>
      </c>
    </row>
    <row r="8404" spans="1:14" x14ac:dyDescent="0.25">
      <c r="A8404" s="21" t="str">
        <f t="shared" si="131"/>
        <v>MOW LBC CAAL_2026</v>
      </c>
      <c r="B8404" t="s">
        <v>130</v>
      </c>
      <c r="C8404" t="s">
        <v>87</v>
      </c>
      <c r="D8404" t="s">
        <v>82</v>
      </c>
      <c r="E8404" t="s">
        <v>29</v>
      </c>
      <c r="F8404" t="s">
        <v>28</v>
      </c>
      <c r="K8404">
        <v>0</v>
      </c>
      <c r="L8404" s="26">
        <v>46387</v>
      </c>
      <c r="M8404">
        <v>3</v>
      </c>
    </row>
    <row r="8405" spans="1:14" x14ac:dyDescent="0.25">
      <c r="A8405" s="21" t="str">
        <f t="shared" si="131"/>
        <v>MOW LBC CAAL_2027</v>
      </c>
      <c r="B8405" t="s">
        <v>130</v>
      </c>
      <c r="C8405" t="s">
        <v>87</v>
      </c>
      <c r="D8405" t="s">
        <v>82</v>
      </c>
      <c r="E8405" t="s">
        <v>29</v>
      </c>
      <c r="F8405" t="s">
        <v>28</v>
      </c>
      <c r="K8405">
        <v>0</v>
      </c>
      <c r="L8405" s="26">
        <v>46752</v>
      </c>
      <c r="M8405">
        <v>4</v>
      </c>
    </row>
    <row r="8406" spans="1:14" x14ac:dyDescent="0.25">
      <c r="A8406" s="21" t="str">
        <f t="shared" si="131"/>
        <v>MOW LBC CAAL_2028</v>
      </c>
      <c r="B8406" t="s">
        <v>130</v>
      </c>
      <c r="C8406" t="s">
        <v>87</v>
      </c>
      <c r="D8406" t="s">
        <v>82</v>
      </c>
      <c r="E8406" t="s">
        <v>29</v>
      </c>
      <c r="F8406" t="s">
        <v>28</v>
      </c>
      <c r="K8406">
        <v>0</v>
      </c>
      <c r="L8406" s="26">
        <v>47118</v>
      </c>
      <c r="M8406">
        <v>5</v>
      </c>
    </row>
    <row r="8407" spans="1:14" x14ac:dyDescent="0.25">
      <c r="A8407" s="21" t="str">
        <f t="shared" si="131"/>
        <v>MOW LBC CAAL_2029</v>
      </c>
      <c r="B8407" t="s">
        <v>130</v>
      </c>
      <c r="C8407" t="s">
        <v>87</v>
      </c>
      <c r="D8407" t="s">
        <v>82</v>
      </c>
      <c r="E8407" t="s">
        <v>29</v>
      </c>
      <c r="F8407" t="s">
        <v>28</v>
      </c>
      <c r="K8407">
        <v>0</v>
      </c>
      <c r="L8407" s="26">
        <v>47483</v>
      </c>
      <c r="M8407">
        <v>6</v>
      </c>
    </row>
    <row r="8408" spans="1:14" x14ac:dyDescent="0.25">
      <c r="A8408" s="21" t="str">
        <f t="shared" si="131"/>
        <v>MOW LBC CAAL_2030</v>
      </c>
      <c r="B8408" t="s">
        <v>130</v>
      </c>
      <c r="C8408" t="s">
        <v>87</v>
      </c>
      <c r="D8408" t="s">
        <v>82</v>
      </c>
      <c r="E8408" t="s">
        <v>29</v>
      </c>
      <c r="F8408" t="s">
        <v>28</v>
      </c>
      <c r="K8408">
        <v>0</v>
      </c>
      <c r="L8408" s="26">
        <v>47848</v>
      </c>
      <c r="M8408">
        <v>7</v>
      </c>
    </row>
    <row r="8409" spans="1:14" x14ac:dyDescent="0.25">
      <c r="A8409" s="21" t="str">
        <f t="shared" si="131"/>
        <v>MOW LBC CAAL_2031</v>
      </c>
      <c r="B8409" t="s">
        <v>130</v>
      </c>
      <c r="C8409" t="s">
        <v>87</v>
      </c>
      <c r="D8409" t="s">
        <v>82</v>
      </c>
      <c r="E8409" t="s">
        <v>29</v>
      </c>
      <c r="F8409" t="s">
        <v>28</v>
      </c>
      <c r="K8409">
        <v>0</v>
      </c>
      <c r="L8409" s="26">
        <v>48213</v>
      </c>
      <c r="M8409">
        <v>8</v>
      </c>
    </row>
    <row r="8410" spans="1:14" x14ac:dyDescent="0.25">
      <c r="A8410" s="21" t="str">
        <f t="shared" si="131"/>
        <v>MOW LBC CAAL_2032</v>
      </c>
      <c r="B8410" t="s">
        <v>130</v>
      </c>
      <c r="C8410" t="s">
        <v>87</v>
      </c>
      <c r="D8410" t="s">
        <v>82</v>
      </c>
      <c r="E8410" t="s">
        <v>29</v>
      </c>
      <c r="F8410" t="s">
        <v>28</v>
      </c>
      <c r="K8410">
        <v>0</v>
      </c>
      <c r="L8410" s="26">
        <v>48579</v>
      </c>
      <c r="M8410">
        <v>9</v>
      </c>
    </row>
    <row r="8411" spans="1:14" x14ac:dyDescent="0.25">
      <c r="A8411" s="21" t="str">
        <f t="shared" si="131"/>
        <v>MOW LBC CAAL_2033</v>
      </c>
      <c r="B8411" t="s">
        <v>130</v>
      </c>
      <c r="C8411" t="s">
        <v>87</v>
      </c>
      <c r="D8411" t="s">
        <v>82</v>
      </c>
      <c r="E8411" t="s">
        <v>29</v>
      </c>
      <c r="F8411" t="s">
        <v>28</v>
      </c>
      <c r="K8411">
        <v>0</v>
      </c>
      <c r="L8411" s="26">
        <v>48944</v>
      </c>
      <c r="M8411">
        <v>10</v>
      </c>
    </row>
    <row r="8412" spans="1:14" x14ac:dyDescent="0.25">
      <c r="A8412" s="21" t="str">
        <f t="shared" si="131"/>
        <v>MOW LBC CAAL_2034</v>
      </c>
      <c r="B8412" t="s">
        <v>130</v>
      </c>
      <c r="C8412" t="s">
        <v>87</v>
      </c>
      <c r="D8412" t="s">
        <v>82</v>
      </c>
      <c r="E8412" t="s">
        <v>29</v>
      </c>
      <c r="F8412" t="s">
        <v>28</v>
      </c>
      <c r="K8412">
        <v>0</v>
      </c>
      <c r="L8412" s="26">
        <v>49309</v>
      </c>
      <c r="M8412">
        <v>11</v>
      </c>
    </row>
    <row r="8413" spans="1:14" x14ac:dyDescent="0.25">
      <c r="A8413" s="21" t="str">
        <f t="shared" si="131"/>
        <v>MOW LBC CAAL_2035</v>
      </c>
      <c r="B8413" t="s">
        <v>130</v>
      </c>
      <c r="C8413" t="s">
        <v>87</v>
      </c>
      <c r="D8413" t="s">
        <v>82</v>
      </c>
      <c r="E8413" t="s">
        <v>29</v>
      </c>
      <c r="F8413" t="s">
        <v>28</v>
      </c>
      <c r="K8413">
        <v>0</v>
      </c>
      <c r="L8413" s="26">
        <v>49674</v>
      </c>
      <c r="M8413">
        <v>12</v>
      </c>
    </row>
    <row r="8414" spans="1:14" x14ac:dyDescent="0.25">
      <c r="A8414" s="21" t="str">
        <f t="shared" si="131"/>
        <v>MOW LBC CAAL_2036</v>
      </c>
      <c r="B8414" t="s">
        <v>130</v>
      </c>
      <c r="C8414" t="s">
        <v>87</v>
      </c>
      <c r="D8414" t="s">
        <v>82</v>
      </c>
      <c r="E8414" t="s">
        <v>29</v>
      </c>
      <c r="F8414" t="s">
        <v>28</v>
      </c>
      <c r="K8414">
        <v>0</v>
      </c>
      <c r="L8414" s="26">
        <v>50040</v>
      </c>
      <c r="M8414">
        <v>13</v>
      </c>
    </row>
    <row r="8415" spans="1:14" x14ac:dyDescent="0.25">
      <c r="A8415" s="21" t="str">
        <f t="shared" si="131"/>
        <v>MOW LBC CAAL_2037</v>
      </c>
      <c r="B8415" t="s">
        <v>130</v>
      </c>
      <c r="C8415" t="s">
        <v>87</v>
      </c>
      <c r="D8415" t="s">
        <v>82</v>
      </c>
      <c r="E8415" t="s">
        <v>29</v>
      </c>
      <c r="F8415" t="s">
        <v>28</v>
      </c>
      <c r="K8415">
        <v>0</v>
      </c>
      <c r="L8415" s="26">
        <v>50405</v>
      </c>
      <c r="M8415">
        <v>14</v>
      </c>
    </row>
    <row r="8416" spans="1:14" x14ac:dyDescent="0.25">
      <c r="A8416" s="21" t="str">
        <f t="shared" si="131"/>
        <v>MOW LBC CAAL_2038</v>
      </c>
      <c r="B8416" t="s">
        <v>130</v>
      </c>
      <c r="C8416" t="s">
        <v>87</v>
      </c>
      <c r="D8416" t="s">
        <v>82</v>
      </c>
      <c r="E8416" t="s">
        <v>29</v>
      </c>
      <c r="F8416" t="s">
        <v>28</v>
      </c>
      <c r="K8416">
        <v>0</v>
      </c>
      <c r="L8416" s="26">
        <v>50770</v>
      </c>
      <c r="M8416">
        <v>15</v>
      </c>
    </row>
    <row r="8417" spans="1:13" x14ac:dyDescent="0.25">
      <c r="A8417" s="21" t="str">
        <f t="shared" si="131"/>
        <v>MOW LBC CAAL_2039</v>
      </c>
      <c r="B8417" t="s">
        <v>130</v>
      </c>
      <c r="C8417" t="s">
        <v>87</v>
      </c>
      <c r="D8417" t="s">
        <v>82</v>
      </c>
      <c r="E8417" t="s">
        <v>29</v>
      </c>
      <c r="F8417" t="s">
        <v>28</v>
      </c>
      <c r="K8417">
        <v>0</v>
      </c>
      <c r="L8417" s="26">
        <v>51135</v>
      </c>
      <c r="M8417">
        <v>16</v>
      </c>
    </row>
    <row r="8418" spans="1:13" x14ac:dyDescent="0.25">
      <c r="A8418" s="21" t="str">
        <f t="shared" si="131"/>
        <v>MOW LBC CAAL_2040</v>
      </c>
      <c r="B8418" t="s">
        <v>130</v>
      </c>
      <c r="C8418" t="s">
        <v>87</v>
      </c>
      <c r="D8418" t="s">
        <v>82</v>
      </c>
      <c r="E8418" t="s">
        <v>29</v>
      </c>
      <c r="F8418" t="s">
        <v>28</v>
      </c>
      <c r="K8418">
        <v>0</v>
      </c>
      <c r="L8418" s="26">
        <v>51501</v>
      </c>
      <c r="M8418">
        <v>17</v>
      </c>
    </row>
    <row r="8419" spans="1:13" x14ac:dyDescent="0.25">
      <c r="A8419" s="21" t="str">
        <f t="shared" si="131"/>
        <v>MOW LBC CAAL_2041</v>
      </c>
      <c r="B8419" t="s">
        <v>130</v>
      </c>
      <c r="C8419" t="s">
        <v>87</v>
      </c>
      <c r="D8419" t="s">
        <v>82</v>
      </c>
      <c r="E8419" t="s">
        <v>29</v>
      </c>
      <c r="F8419" t="s">
        <v>28</v>
      </c>
      <c r="K8419">
        <v>0</v>
      </c>
      <c r="L8419" s="26">
        <v>51866</v>
      </c>
      <c r="M8419">
        <v>18</v>
      </c>
    </row>
    <row r="8420" spans="1:13" x14ac:dyDescent="0.25">
      <c r="A8420" s="21" t="str">
        <f t="shared" si="131"/>
        <v>MOW LBC CAAL_2042</v>
      </c>
      <c r="B8420" t="s">
        <v>130</v>
      </c>
      <c r="C8420" t="s">
        <v>87</v>
      </c>
      <c r="D8420" t="s">
        <v>82</v>
      </c>
      <c r="E8420" t="s">
        <v>29</v>
      </c>
      <c r="F8420" t="s">
        <v>28</v>
      </c>
      <c r="K8420">
        <v>0</v>
      </c>
      <c r="L8420" s="26">
        <v>52231</v>
      </c>
      <c r="M8420">
        <v>19</v>
      </c>
    </row>
    <row r="8421" spans="1:13" x14ac:dyDescent="0.25">
      <c r="A8421" s="21" t="str">
        <f t="shared" si="131"/>
        <v>MOW LBC CAAL_2043</v>
      </c>
      <c r="B8421" t="s">
        <v>130</v>
      </c>
      <c r="C8421" t="s">
        <v>87</v>
      </c>
      <c r="D8421" t="s">
        <v>82</v>
      </c>
      <c r="E8421" t="s">
        <v>29</v>
      </c>
      <c r="F8421" t="s">
        <v>28</v>
      </c>
      <c r="K8421">
        <v>0</v>
      </c>
      <c r="L8421" s="26">
        <v>52596</v>
      </c>
      <c r="M8421">
        <v>20</v>
      </c>
    </row>
    <row r="8422" spans="1:13" x14ac:dyDescent="0.25">
      <c r="A8422" s="21" t="str">
        <f t="shared" si="131"/>
        <v>MOW LBC CAAL_2024</v>
      </c>
      <c r="B8422" t="s">
        <v>130</v>
      </c>
      <c r="C8422" t="s">
        <v>87</v>
      </c>
      <c r="D8422" t="s">
        <v>82</v>
      </c>
      <c r="E8422" t="s">
        <v>29</v>
      </c>
      <c r="F8422" t="s">
        <v>31</v>
      </c>
      <c r="K8422">
        <v>0</v>
      </c>
      <c r="L8422" s="26">
        <v>45657</v>
      </c>
      <c r="M8422">
        <v>1</v>
      </c>
    </row>
    <row r="8423" spans="1:13" x14ac:dyDescent="0.25">
      <c r="A8423" s="21" t="str">
        <f t="shared" si="131"/>
        <v>MOW LBC CAAL_2025</v>
      </c>
      <c r="B8423" t="s">
        <v>130</v>
      </c>
      <c r="C8423" t="s">
        <v>87</v>
      </c>
      <c r="D8423" t="s">
        <v>82</v>
      </c>
      <c r="E8423" t="s">
        <v>29</v>
      </c>
      <c r="F8423" t="s">
        <v>31</v>
      </c>
      <c r="K8423">
        <v>0</v>
      </c>
      <c r="L8423" s="26">
        <v>46022</v>
      </c>
      <c r="M8423">
        <v>2</v>
      </c>
    </row>
    <row r="8424" spans="1:13" x14ac:dyDescent="0.25">
      <c r="A8424" s="21" t="str">
        <f t="shared" si="131"/>
        <v>MOW LBC CAAL_2026</v>
      </c>
      <c r="B8424" t="s">
        <v>130</v>
      </c>
      <c r="C8424" t="s">
        <v>87</v>
      </c>
      <c r="D8424" t="s">
        <v>82</v>
      </c>
      <c r="E8424" t="s">
        <v>29</v>
      </c>
      <c r="F8424" t="s">
        <v>31</v>
      </c>
      <c r="K8424">
        <v>0</v>
      </c>
      <c r="L8424" s="26">
        <v>46387</v>
      </c>
      <c r="M8424">
        <v>3</v>
      </c>
    </row>
    <row r="8425" spans="1:13" x14ac:dyDescent="0.25">
      <c r="A8425" s="21" t="str">
        <f t="shared" si="131"/>
        <v>MOW LBC CAAL_2027</v>
      </c>
      <c r="B8425" t="s">
        <v>130</v>
      </c>
      <c r="C8425" t="s">
        <v>87</v>
      </c>
      <c r="D8425" t="s">
        <v>82</v>
      </c>
      <c r="E8425" t="s">
        <v>29</v>
      </c>
      <c r="F8425" t="s">
        <v>31</v>
      </c>
      <c r="K8425">
        <v>0</v>
      </c>
      <c r="L8425" s="26">
        <v>46752</v>
      </c>
      <c r="M8425">
        <v>4</v>
      </c>
    </row>
    <row r="8426" spans="1:13" x14ac:dyDescent="0.25">
      <c r="A8426" s="21" t="str">
        <f t="shared" si="131"/>
        <v>MOW LBC CAAL_2028</v>
      </c>
      <c r="B8426" t="s">
        <v>130</v>
      </c>
      <c r="C8426" t="s">
        <v>87</v>
      </c>
      <c r="D8426" t="s">
        <v>82</v>
      </c>
      <c r="E8426" t="s">
        <v>29</v>
      </c>
      <c r="F8426" t="s">
        <v>31</v>
      </c>
      <c r="K8426">
        <v>0</v>
      </c>
      <c r="L8426" s="26">
        <v>47118</v>
      </c>
      <c r="M8426">
        <v>5</v>
      </c>
    </row>
    <row r="8427" spans="1:13" x14ac:dyDescent="0.25">
      <c r="A8427" s="21" t="str">
        <f t="shared" si="131"/>
        <v>MOW LBC CAAL_2029</v>
      </c>
      <c r="B8427" t="s">
        <v>130</v>
      </c>
      <c r="C8427" t="s">
        <v>87</v>
      </c>
      <c r="D8427" t="s">
        <v>82</v>
      </c>
      <c r="E8427" t="s">
        <v>29</v>
      </c>
      <c r="F8427" t="s">
        <v>31</v>
      </c>
      <c r="K8427">
        <v>0</v>
      </c>
      <c r="L8427" s="26">
        <v>47483</v>
      </c>
      <c r="M8427">
        <v>6</v>
      </c>
    </row>
    <row r="8428" spans="1:13" x14ac:dyDescent="0.25">
      <c r="A8428" s="21" t="str">
        <f t="shared" si="131"/>
        <v>MOW LBC CAAL_2030</v>
      </c>
      <c r="B8428" t="s">
        <v>130</v>
      </c>
      <c r="C8428" t="s">
        <v>87</v>
      </c>
      <c r="D8428" t="s">
        <v>82</v>
      </c>
      <c r="E8428" t="s">
        <v>29</v>
      </c>
      <c r="F8428" t="s">
        <v>31</v>
      </c>
      <c r="K8428">
        <v>0</v>
      </c>
      <c r="L8428" s="26">
        <v>47848</v>
      </c>
      <c r="M8428">
        <v>7</v>
      </c>
    </row>
    <row r="8429" spans="1:13" x14ac:dyDescent="0.25">
      <c r="A8429" s="21" t="str">
        <f t="shared" si="131"/>
        <v>MOW LBC CAAL_2031</v>
      </c>
      <c r="B8429" t="s">
        <v>130</v>
      </c>
      <c r="C8429" t="s">
        <v>87</v>
      </c>
      <c r="D8429" t="s">
        <v>82</v>
      </c>
      <c r="E8429" t="s">
        <v>29</v>
      </c>
      <c r="F8429" t="s">
        <v>31</v>
      </c>
      <c r="K8429">
        <v>0</v>
      </c>
      <c r="L8429" s="26">
        <v>48213</v>
      </c>
      <c r="M8429">
        <v>8</v>
      </c>
    </row>
    <row r="8430" spans="1:13" x14ac:dyDescent="0.25">
      <c r="A8430" s="21" t="str">
        <f t="shared" si="131"/>
        <v>MOW LBC CAAL_2032</v>
      </c>
      <c r="B8430" t="s">
        <v>130</v>
      </c>
      <c r="C8430" t="s">
        <v>87</v>
      </c>
      <c r="D8430" t="s">
        <v>82</v>
      </c>
      <c r="E8430" t="s">
        <v>29</v>
      </c>
      <c r="F8430" t="s">
        <v>31</v>
      </c>
      <c r="K8430">
        <v>0</v>
      </c>
      <c r="L8430" s="26">
        <v>48579</v>
      </c>
      <c r="M8430">
        <v>9</v>
      </c>
    </row>
    <row r="8431" spans="1:13" x14ac:dyDescent="0.25">
      <c r="A8431" s="21" t="str">
        <f t="shared" si="131"/>
        <v>MOW LBC CAAL_2033</v>
      </c>
      <c r="B8431" t="s">
        <v>130</v>
      </c>
      <c r="C8431" t="s">
        <v>87</v>
      </c>
      <c r="D8431" t="s">
        <v>82</v>
      </c>
      <c r="E8431" t="s">
        <v>29</v>
      </c>
      <c r="F8431" t="s">
        <v>31</v>
      </c>
      <c r="K8431">
        <v>0</v>
      </c>
      <c r="L8431" s="26">
        <v>48944</v>
      </c>
      <c r="M8431">
        <v>10</v>
      </c>
    </row>
    <row r="8432" spans="1:13" x14ac:dyDescent="0.25">
      <c r="A8432" s="21" t="str">
        <f t="shared" si="131"/>
        <v>MOW LBC CAAL_2034</v>
      </c>
      <c r="B8432" t="s">
        <v>130</v>
      </c>
      <c r="C8432" t="s">
        <v>87</v>
      </c>
      <c r="D8432" t="s">
        <v>82</v>
      </c>
      <c r="E8432" t="s">
        <v>29</v>
      </c>
      <c r="F8432" t="s">
        <v>31</v>
      </c>
      <c r="K8432">
        <v>0</v>
      </c>
      <c r="L8432" s="26">
        <v>49309</v>
      </c>
      <c r="M8432">
        <v>11</v>
      </c>
    </row>
    <row r="8433" spans="1:14" x14ac:dyDescent="0.25">
      <c r="A8433" s="21" t="str">
        <f t="shared" si="131"/>
        <v>MOW LBC CAAL_2035</v>
      </c>
      <c r="B8433" t="s">
        <v>130</v>
      </c>
      <c r="C8433" t="s">
        <v>87</v>
      </c>
      <c r="D8433" t="s">
        <v>82</v>
      </c>
      <c r="E8433" t="s">
        <v>29</v>
      </c>
      <c r="F8433" t="s">
        <v>31</v>
      </c>
      <c r="K8433">
        <v>0</v>
      </c>
      <c r="L8433" s="26">
        <v>49674</v>
      </c>
      <c r="M8433">
        <v>12</v>
      </c>
    </row>
    <row r="8434" spans="1:14" x14ac:dyDescent="0.25">
      <c r="A8434" s="21" t="str">
        <f t="shared" si="131"/>
        <v>MOW LBC CAAL_2036</v>
      </c>
      <c r="B8434" t="s">
        <v>130</v>
      </c>
      <c r="C8434" t="s">
        <v>87</v>
      </c>
      <c r="D8434" t="s">
        <v>82</v>
      </c>
      <c r="E8434" t="s">
        <v>29</v>
      </c>
      <c r="F8434" t="s">
        <v>31</v>
      </c>
      <c r="K8434">
        <v>0</v>
      </c>
      <c r="L8434" s="26">
        <v>50040</v>
      </c>
      <c r="M8434">
        <v>13</v>
      </c>
    </row>
    <row r="8435" spans="1:14" x14ac:dyDescent="0.25">
      <c r="A8435" s="21" t="str">
        <f t="shared" si="131"/>
        <v>MOW LBC CAAL_2037</v>
      </c>
      <c r="B8435" t="s">
        <v>130</v>
      </c>
      <c r="C8435" t="s">
        <v>87</v>
      </c>
      <c r="D8435" t="s">
        <v>82</v>
      </c>
      <c r="E8435" t="s">
        <v>29</v>
      </c>
      <c r="F8435" t="s">
        <v>31</v>
      </c>
      <c r="K8435">
        <v>0</v>
      </c>
      <c r="L8435" s="26">
        <v>50405</v>
      </c>
      <c r="M8435">
        <v>14</v>
      </c>
    </row>
    <row r="8436" spans="1:14" x14ac:dyDescent="0.25">
      <c r="A8436" s="21" t="str">
        <f t="shared" si="131"/>
        <v>MOW LBC CAAL_2038</v>
      </c>
      <c r="B8436" t="s">
        <v>130</v>
      </c>
      <c r="C8436" t="s">
        <v>87</v>
      </c>
      <c r="D8436" t="s">
        <v>82</v>
      </c>
      <c r="E8436" t="s">
        <v>29</v>
      </c>
      <c r="F8436" t="s">
        <v>31</v>
      </c>
      <c r="K8436">
        <v>0</v>
      </c>
      <c r="L8436" s="26">
        <v>50770</v>
      </c>
      <c r="M8436">
        <v>15</v>
      </c>
    </row>
    <row r="8437" spans="1:14" x14ac:dyDescent="0.25">
      <c r="A8437" s="21" t="str">
        <f t="shared" si="131"/>
        <v>MOW LBC CAAL_2039</v>
      </c>
      <c r="B8437" t="s">
        <v>130</v>
      </c>
      <c r="C8437" t="s">
        <v>87</v>
      </c>
      <c r="D8437" t="s">
        <v>82</v>
      </c>
      <c r="E8437" t="s">
        <v>29</v>
      </c>
      <c r="F8437" t="s">
        <v>31</v>
      </c>
      <c r="K8437">
        <v>0</v>
      </c>
      <c r="L8437" s="26">
        <v>51135</v>
      </c>
      <c r="M8437">
        <v>16</v>
      </c>
    </row>
    <row r="8438" spans="1:14" x14ac:dyDescent="0.25">
      <c r="A8438" s="21" t="str">
        <f t="shared" si="131"/>
        <v>MOW LBC CAAL_2040</v>
      </c>
      <c r="B8438" t="s">
        <v>130</v>
      </c>
      <c r="C8438" t="s">
        <v>87</v>
      </c>
      <c r="D8438" t="s">
        <v>82</v>
      </c>
      <c r="E8438" t="s">
        <v>29</v>
      </c>
      <c r="F8438" t="s">
        <v>31</v>
      </c>
      <c r="K8438">
        <v>0</v>
      </c>
      <c r="L8438" s="26">
        <v>51501</v>
      </c>
      <c r="M8438">
        <v>17</v>
      </c>
    </row>
    <row r="8439" spans="1:14" x14ac:dyDescent="0.25">
      <c r="A8439" s="21" t="str">
        <f t="shared" si="131"/>
        <v>MOW LBC CAAL_2041</v>
      </c>
      <c r="B8439" t="s">
        <v>130</v>
      </c>
      <c r="C8439" t="s">
        <v>87</v>
      </c>
      <c r="D8439" t="s">
        <v>82</v>
      </c>
      <c r="E8439" t="s">
        <v>29</v>
      </c>
      <c r="F8439" t="s">
        <v>31</v>
      </c>
      <c r="K8439">
        <v>0</v>
      </c>
      <c r="L8439" s="26">
        <v>51866</v>
      </c>
      <c r="M8439">
        <v>18</v>
      </c>
    </row>
    <row r="8440" spans="1:14" x14ac:dyDescent="0.25">
      <c r="A8440" s="21" t="str">
        <f t="shared" si="131"/>
        <v>MOW LBC CAAL_2042</v>
      </c>
      <c r="B8440" t="s">
        <v>130</v>
      </c>
      <c r="C8440" t="s">
        <v>87</v>
      </c>
      <c r="D8440" t="s">
        <v>82</v>
      </c>
      <c r="E8440" t="s">
        <v>29</v>
      </c>
      <c r="F8440" t="s">
        <v>31</v>
      </c>
      <c r="K8440">
        <v>0</v>
      </c>
      <c r="L8440" s="26">
        <v>52231</v>
      </c>
      <c r="M8440">
        <v>19</v>
      </c>
    </row>
    <row r="8441" spans="1:14" x14ac:dyDescent="0.25">
      <c r="A8441" s="21" t="str">
        <f t="shared" si="131"/>
        <v>MOW LBC CAAL_2043</v>
      </c>
      <c r="B8441" t="s">
        <v>130</v>
      </c>
      <c r="C8441" t="s">
        <v>87</v>
      </c>
      <c r="D8441" t="s">
        <v>82</v>
      </c>
      <c r="E8441" t="s">
        <v>29</v>
      </c>
      <c r="F8441" t="s">
        <v>31</v>
      </c>
      <c r="K8441">
        <v>0</v>
      </c>
      <c r="L8441" s="26">
        <v>52596</v>
      </c>
      <c r="M8441">
        <v>20</v>
      </c>
    </row>
    <row r="8442" spans="1:14" x14ac:dyDescent="0.25">
      <c r="A8442" s="21" t="str">
        <f t="shared" si="131"/>
        <v>MOW LBC CAAL_2024</v>
      </c>
      <c r="B8442" t="s">
        <v>130</v>
      </c>
      <c r="C8442" t="s">
        <v>87</v>
      </c>
      <c r="D8442" t="s">
        <v>82</v>
      </c>
      <c r="E8442" t="s">
        <v>5</v>
      </c>
      <c r="F8442" t="s">
        <v>4</v>
      </c>
      <c r="G8442">
        <v>0</v>
      </c>
      <c r="H8442">
        <v>0</v>
      </c>
      <c r="I8442">
        <v>0</v>
      </c>
      <c r="J8442">
        <v>0</v>
      </c>
      <c r="L8442" s="26">
        <v>45657</v>
      </c>
      <c r="M8442">
        <v>1</v>
      </c>
      <c r="N8442">
        <v>0</v>
      </c>
    </row>
    <row r="8443" spans="1:14" x14ac:dyDescent="0.25">
      <c r="A8443" s="21" t="str">
        <f t="shared" si="131"/>
        <v>MOW LBC CAAL_2025</v>
      </c>
      <c r="B8443" t="s">
        <v>130</v>
      </c>
      <c r="C8443" t="s">
        <v>87</v>
      </c>
      <c r="D8443" t="s">
        <v>82</v>
      </c>
      <c r="E8443" t="s">
        <v>5</v>
      </c>
      <c r="F8443" t="s">
        <v>4</v>
      </c>
      <c r="G8443">
        <v>0</v>
      </c>
      <c r="H8443">
        <v>0</v>
      </c>
      <c r="I8443">
        <v>0</v>
      </c>
      <c r="J8443">
        <v>0</v>
      </c>
      <c r="L8443" s="26">
        <v>46022</v>
      </c>
      <c r="M8443">
        <v>2</v>
      </c>
      <c r="N8443">
        <v>0</v>
      </c>
    </row>
    <row r="8444" spans="1:14" x14ac:dyDescent="0.25">
      <c r="A8444" s="21" t="str">
        <f t="shared" si="131"/>
        <v>MOW LBC CAAL_2026</v>
      </c>
      <c r="B8444" t="s">
        <v>130</v>
      </c>
      <c r="C8444" t="s">
        <v>87</v>
      </c>
      <c r="D8444" t="s">
        <v>82</v>
      </c>
      <c r="E8444" t="s">
        <v>5</v>
      </c>
      <c r="F8444" t="s">
        <v>4</v>
      </c>
      <c r="G8444">
        <v>0</v>
      </c>
      <c r="H8444">
        <v>4166.85009765625</v>
      </c>
      <c r="I8444">
        <v>-57142.484375</v>
      </c>
      <c r="J8444">
        <v>0</v>
      </c>
      <c r="L8444" s="26">
        <v>46387</v>
      </c>
      <c r="M8444">
        <v>3</v>
      </c>
      <c r="N8444">
        <v>0</v>
      </c>
    </row>
    <row r="8445" spans="1:14" x14ac:dyDescent="0.25">
      <c r="A8445" s="21" t="str">
        <f t="shared" si="131"/>
        <v>MOW LBC CAAL_2027</v>
      </c>
      <c r="B8445" t="s">
        <v>130</v>
      </c>
      <c r="C8445" t="s">
        <v>87</v>
      </c>
      <c r="D8445" t="s">
        <v>82</v>
      </c>
      <c r="E8445" t="s">
        <v>5</v>
      </c>
      <c r="F8445" t="s">
        <v>4</v>
      </c>
      <c r="G8445">
        <v>0</v>
      </c>
      <c r="H8445">
        <v>2692.64697265625</v>
      </c>
      <c r="I8445">
        <v>40328.4921875</v>
      </c>
      <c r="J8445">
        <v>0</v>
      </c>
      <c r="L8445" s="26">
        <v>46752</v>
      </c>
      <c r="M8445">
        <v>4</v>
      </c>
      <c r="N8445">
        <v>0</v>
      </c>
    </row>
    <row r="8446" spans="1:14" x14ac:dyDescent="0.25">
      <c r="A8446" s="21" t="str">
        <f t="shared" si="131"/>
        <v>MOW LBC CAAL_2028</v>
      </c>
      <c r="B8446" t="s">
        <v>130</v>
      </c>
      <c r="C8446" t="s">
        <v>87</v>
      </c>
      <c r="D8446" t="s">
        <v>82</v>
      </c>
      <c r="E8446" t="s">
        <v>5</v>
      </c>
      <c r="F8446" t="s">
        <v>4</v>
      </c>
      <c r="G8446">
        <v>0</v>
      </c>
      <c r="H8446">
        <v>11652.2607421875</v>
      </c>
      <c r="I8446">
        <v>83383.1171875</v>
      </c>
      <c r="J8446">
        <v>0</v>
      </c>
      <c r="L8446" s="26">
        <v>47118</v>
      </c>
      <c r="M8446">
        <v>5</v>
      </c>
      <c r="N8446">
        <v>-25649.771484375</v>
      </c>
    </row>
    <row r="8447" spans="1:14" x14ac:dyDescent="0.25">
      <c r="A8447" s="21" t="str">
        <f t="shared" si="131"/>
        <v>MOW LBC CAAL_2029</v>
      </c>
      <c r="B8447" t="s">
        <v>130</v>
      </c>
      <c r="C8447" t="s">
        <v>87</v>
      </c>
      <c r="D8447" t="s">
        <v>82</v>
      </c>
      <c r="E8447" t="s">
        <v>5</v>
      </c>
      <c r="F8447" t="s">
        <v>4</v>
      </c>
      <c r="G8447">
        <v>0</v>
      </c>
      <c r="H8447">
        <v>19072.705078125</v>
      </c>
      <c r="I8447">
        <v>-108233.625</v>
      </c>
      <c r="J8447">
        <v>0</v>
      </c>
      <c r="L8447" s="26">
        <v>47483</v>
      </c>
      <c r="M8447">
        <v>6</v>
      </c>
      <c r="N8447">
        <v>-26250.49609375</v>
      </c>
    </row>
    <row r="8448" spans="1:14" x14ac:dyDescent="0.25">
      <c r="A8448" s="21" t="str">
        <f t="shared" si="131"/>
        <v>MOW LBC CAAL_2030</v>
      </c>
      <c r="B8448" t="s">
        <v>130</v>
      </c>
      <c r="C8448" t="s">
        <v>87</v>
      </c>
      <c r="D8448" t="s">
        <v>82</v>
      </c>
      <c r="E8448" t="s">
        <v>5</v>
      </c>
      <c r="F8448" t="s">
        <v>4</v>
      </c>
      <c r="G8448">
        <v>0</v>
      </c>
      <c r="H8448">
        <v>36536.37890625</v>
      </c>
      <c r="I8448">
        <v>-179917.75</v>
      </c>
      <c r="J8448">
        <v>0</v>
      </c>
      <c r="L8448" s="26">
        <v>47848</v>
      </c>
      <c r="M8448">
        <v>7</v>
      </c>
      <c r="N8448">
        <v>-54126.0546875</v>
      </c>
    </row>
    <row r="8449" spans="1:14" x14ac:dyDescent="0.25">
      <c r="A8449" s="21" t="str">
        <f t="shared" si="131"/>
        <v>MOW LBC CAAL_2031</v>
      </c>
      <c r="B8449" t="s">
        <v>130</v>
      </c>
      <c r="C8449" t="s">
        <v>87</v>
      </c>
      <c r="D8449" t="s">
        <v>82</v>
      </c>
      <c r="E8449" t="s">
        <v>5</v>
      </c>
      <c r="F8449" t="s">
        <v>4</v>
      </c>
      <c r="G8449">
        <v>0</v>
      </c>
      <c r="H8449">
        <v>49761.52734375</v>
      </c>
      <c r="I8449">
        <v>443637.03125</v>
      </c>
      <c r="J8449">
        <v>0</v>
      </c>
      <c r="L8449" s="26">
        <v>48213</v>
      </c>
      <c r="M8449">
        <v>8</v>
      </c>
      <c r="N8449">
        <v>-111047.1328125</v>
      </c>
    </row>
    <row r="8450" spans="1:14" x14ac:dyDescent="0.25">
      <c r="A8450" s="21" t="str">
        <f t="shared" ref="A8450:A8513" si="132">B8450&amp;" "&amp;D8450&amp;" "&amp;C8450&amp;"_"&amp;YEAR(L8450)</f>
        <v>MOW LBC CAAL_2032</v>
      </c>
      <c r="B8450" t="s">
        <v>130</v>
      </c>
      <c r="C8450" t="s">
        <v>87</v>
      </c>
      <c r="D8450" t="s">
        <v>82</v>
      </c>
      <c r="E8450" t="s">
        <v>5</v>
      </c>
      <c r="F8450" t="s">
        <v>4</v>
      </c>
      <c r="G8450">
        <v>0</v>
      </c>
      <c r="H8450">
        <v>50501.16796875</v>
      </c>
      <c r="I8450">
        <v>325689.375</v>
      </c>
      <c r="J8450">
        <v>0</v>
      </c>
      <c r="L8450" s="26">
        <v>48579</v>
      </c>
      <c r="M8450">
        <v>9</v>
      </c>
      <c r="N8450">
        <v>-113579.3515625</v>
      </c>
    </row>
    <row r="8451" spans="1:14" x14ac:dyDescent="0.25">
      <c r="A8451" s="21" t="str">
        <f t="shared" si="132"/>
        <v>MOW LBC CAAL_2033</v>
      </c>
      <c r="B8451" t="s">
        <v>130</v>
      </c>
      <c r="C8451" t="s">
        <v>87</v>
      </c>
      <c r="D8451" t="s">
        <v>82</v>
      </c>
      <c r="E8451" t="s">
        <v>5</v>
      </c>
      <c r="F8451" t="s">
        <v>4</v>
      </c>
      <c r="G8451">
        <v>0</v>
      </c>
      <c r="H8451">
        <v>167074.03125</v>
      </c>
      <c r="I8451">
        <v>471915.875</v>
      </c>
      <c r="J8451">
        <v>0</v>
      </c>
      <c r="L8451" s="26">
        <v>48944</v>
      </c>
      <c r="M8451">
        <v>10</v>
      </c>
      <c r="N8451">
        <v>-356945.28125</v>
      </c>
    </row>
    <row r="8452" spans="1:14" x14ac:dyDescent="0.25">
      <c r="A8452" s="21" t="str">
        <f t="shared" si="132"/>
        <v>MOW LBC CAAL_2034</v>
      </c>
      <c r="B8452" t="s">
        <v>130</v>
      </c>
      <c r="C8452" t="s">
        <v>87</v>
      </c>
      <c r="D8452" t="s">
        <v>82</v>
      </c>
      <c r="E8452" t="s">
        <v>5</v>
      </c>
      <c r="F8452" t="s">
        <v>4</v>
      </c>
      <c r="G8452">
        <v>0</v>
      </c>
      <c r="H8452">
        <v>171218.546875</v>
      </c>
      <c r="I8452">
        <v>998020.25</v>
      </c>
      <c r="J8452">
        <v>0</v>
      </c>
      <c r="L8452" s="26">
        <v>49309</v>
      </c>
      <c r="M8452">
        <v>11</v>
      </c>
      <c r="N8452">
        <v>-366496.1875</v>
      </c>
    </row>
    <row r="8453" spans="1:14" x14ac:dyDescent="0.25">
      <c r="A8453" s="21" t="str">
        <f t="shared" si="132"/>
        <v>MOW LBC CAAL_2035</v>
      </c>
      <c r="B8453" t="s">
        <v>130</v>
      </c>
      <c r="C8453" t="s">
        <v>87</v>
      </c>
      <c r="D8453" t="s">
        <v>82</v>
      </c>
      <c r="E8453" t="s">
        <v>5</v>
      </c>
      <c r="F8453" t="s">
        <v>4</v>
      </c>
      <c r="G8453">
        <v>0</v>
      </c>
      <c r="H8453">
        <v>177100.25</v>
      </c>
      <c r="I8453">
        <v>949925.125</v>
      </c>
      <c r="J8453">
        <v>0</v>
      </c>
      <c r="L8453" s="26">
        <v>49674</v>
      </c>
      <c r="M8453">
        <v>12</v>
      </c>
      <c r="N8453">
        <v>-375255.65625</v>
      </c>
    </row>
    <row r="8454" spans="1:14" x14ac:dyDescent="0.25">
      <c r="A8454" s="21" t="str">
        <f t="shared" si="132"/>
        <v>MOW LBC CAAL_2036</v>
      </c>
      <c r="B8454" t="s">
        <v>130</v>
      </c>
      <c r="C8454" t="s">
        <v>87</v>
      </c>
      <c r="D8454" t="s">
        <v>82</v>
      </c>
      <c r="E8454" t="s">
        <v>5</v>
      </c>
      <c r="F8454" t="s">
        <v>4</v>
      </c>
      <c r="G8454">
        <v>0</v>
      </c>
      <c r="H8454">
        <v>184883.109375</v>
      </c>
      <c r="I8454">
        <v>915634.1875</v>
      </c>
      <c r="J8454">
        <v>0</v>
      </c>
      <c r="L8454" s="26">
        <v>50040</v>
      </c>
      <c r="M8454">
        <v>13</v>
      </c>
      <c r="N8454">
        <v>-396208.59375</v>
      </c>
    </row>
    <row r="8455" spans="1:14" x14ac:dyDescent="0.25">
      <c r="A8455" s="21" t="str">
        <f t="shared" si="132"/>
        <v>MOW LBC CAAL_2037</v>
      </c>
      <c r="B8455" t="s">
        <v>130</v>
      </c>
      <c r="C8455" t="s">
        <v>87</v>
      </c>
      <c r="D8455" t="s">
        <v>82</v>
      </c>
      <c r="E8455" t="s">
        <v>5</v>
      </c>
      <c r="F8455" t="s">
        <v>4</v>
      </c>
      <c r="G8455">
        <v>0</v>
      </c>
      <c r="H8455">
        <v>189336.34375</v>
      </c>
      <c r="I8455">
        <v>883749.1875</v>
      </c>
      <c r="J8455">
        <v>0</v>
      </c>
      <c r="L8455" s="26">
        <v>50405</v>
      </c>
      <c r="M8455">
        <v>14</v>
      </c>
      <c r="N8455">
        <v>-410950.15625</v>
      </c>
    </row>
    <row r="8456" spans="1:14" x14ac:dyDescent="0.25">
      <c r="A8456" s="21" t="str">
        <f t="shared" si="132"/>
        <v>MOW LBC CAAL_2038</v>
      </c>
      <c r="B8456" t="s">
        <v>130</v>
      </c>
      <c r="C8456" t="s">
        <v>87</v>
      </c>
      <c r="D8456" t="s">
        <v>82</v>
      </c>
      <c r="E8456" t="s">
        <v>5</v>
      </c>
      <c r="F8456" t="s">
        <v>4</v>
      </c>
      <c r="G8456">
        <v>0</v>
      </c>
      <c r="H8456">
        <v>181537.25</v>
      </c>
      <c r="I8456">
        <v>855330.8125</v>
      </c>
      <c r="J8456">
        <v>0</v>
      </c>
      <c r="L8456" s="26">
        <v>50770</v>
      </c>
      <c r="M8456">
        <v>15</v>
      </c>
      <c r="N8456">
        <v>-392560.28125</v>
      </c>
    </row>
    <row r="8457" spans="1:14" x14ac:dyDescent="0.25">
      <c r="A8457" s="21" t="str">
        <f t="shared" si="132"/>
        <v>MOW LBC CAAL_2039</v>
      </c>
      <c r="B8457" t="s">
        <v>130</v>
      </c>
      <c r="C8457" t="s">
        <v>87</v>
      </c>
      <c r="D8457" t="s">
        <v>82</v>
      </c>
      <c r="E8457" t="s">
        <v>5</v>
      </c>
      <c r="F8457" t="s">
        <v>4</v>
      </c>
      <c r="G8457">
        <v>0</v>
      </c>
      <c r="H8457">
        <v>228503.0625</v>
      </c>
      <c r="I8457">
        <v>1198790.5</v>
      </c>
      <c r="J8457">
        <v>0</v>
      </c>
      <c r="L8457" s="26">
        <v>51135</v>
      </c>
      <c r="M8457">
        <v>16</v>
      </c>
      <c r="N8457">
        <v>-401430.28125</v>
      </c>
    </row>
    <row r="8458" spans="1:14" x14ac:dyDescent="0.25">
      <c r="A8458" s="21" t="str">
        <f t="shared" si="132"/>
        <v>MOW LBC CAAL_2040</v>
      </c>
      <c r="B8458" t="s">
        <v>130</v>
      </c>
      <c r="C8458" t="s">
        <v>87</v>
      </c>
      <c r="D8458" t="s">
        <v>82</v>
      </c>
      <c r="E8458" t="s">
        <v>5</v>
      </c>
      <c r="F8458" t="s">
        <v>4</v>
      </c>
      <c r="G8458">
        <v>0</v>
      </c>
      <c r="H8458">
        <v>240578.9375</v>
      </c>
      <c r="I8458">
        <v>1351349.75</v>
      </c>
      <c r="J8458">
        <v>0</v>
      </c>
      <c r="L8458" s="26">
        <v>51501</v>
      </c>
      <c r="M8458">
        <v>17</v>
      </c>
      <c r="N8458">
        <v>-379308.34375</v>
      </c>
    </row>
    <row r="8459" spans="1:14" x14ac:dyDescent="0.25">
      <c r="A8459" s="21" t="str">
        <f t="shared" si="132"/>
        <v>MOW LBC CAAL_2041</v>
      </c>
      <c r="B8459" t="s">
        <v>130</v>
      </c>
      <c r="C8459" t="s">
        <v>87</v>
      </c>
      <c r="D8459" t="s">
        <v>82</v>
      </c>
      <c r="E8459" t="s">
        <v>5</v>
      </c>
      <c r="F8459" t="s">
        <v>4</v>
      </c>
      <c r="G8459">
        <v>0</v>
      </c>
      <c r="H8459">
        <v>279140.21875</v>
      </c>
      <c r="I8459">
        <v>1624096.125</v>
      </c>
      <c r="J8459">
        <v>0</v>
      </c>
      <c r="L8459" s="26">
        <v>51866</v>
      </c>
      <c r="M8459">
        <v>18</v>
      </c>
      <c r="N8459">
        <v>-319581.3125</v>
      </c>
    </row>
    <row r="8460" spans="1:14" x14ac:dyDescent="0.25">
      <c r="A8460" s="21" t="str">
        <f t="shared" si="132"/>
        <v>MOW LBC CAAL_2042</v>
      </c>
      <c r="B8460" t="s">
        <v>130</v>
      </c>
      <c r="C8460" t="s">
        <v>87</v>
      </c>
      <c r="D8460" t="s">
        <v>82</v>
      </c>
      <c r="E8460" t="s">
        <v>5</v>
      </c>
      <c r="F8460" t="s">
        <v>4</v>
      </c>
      <c r="G8460">
        <v>0</v>
      </c>
      <c r="H8460">
        <v>360485.125</v>
      </c>
      <c r="I8460">
        <v>2096120.5</v>
      </c>
      <c r="J8460">
        <v>0</v>
      </c>
      <c r="L8460" s="26">
        <v>52231</v>
      </c>
      <c r="M8460">
        <v>19</v>
      </c>
      <c r="N8460">
        <v>-327832.78125</v>
      </c>
    </row>
    <row r="8461" spans="1:14" x14ac:dyDescent="0.25">
      <c r="A8461" s="21" t="str">
        <f t="shared" si="132"/>
        <v>MOW LBC CAAL_2043</v>
      </c>
      <c r="B8461" t="s">
        <v>130</v>
      </c>
      <c r="C8461" t="s">
        <v>87</v>
      </c>
      <c r="D8461" t="s">
        <v>82</v>
      </c>
      <c r="E8461" t="s">
        <v>5</v>
      </c>
      <c r="F8461" t="s">
        <v>4</v>
      </c>
      <c r="G8461">
        <v>0</v>
      </c>
      <c r="H8461">
        <v>388921.75</v>
      </c>
      <c r="I8461">
        <v>2015228.625</v>
      </c>
      <c r="J8461">
        <v>0</v>
      </c>
      <c r="L8461" s="26">
        <v>52596</v>
      </c>
      <c r="M8461">
        <v>20</v>
      </c>
      <c r="N8461">
        <v>0</v>
      </c>
    </row>
    <row r="8462" spans="1:14" x14ac:dyDescent="0.25">
      <c r="A8462" s="21" t="str">
        <f t="shared" si="132"/>
        <v>MOW LBC CAAL_2024</v>
      </c>
      <c r="B8462" t="s">
        <v>130</v>
      </c>
      <c r="C8462" t="s">
        <v>87</v>
      </c>
      <c r="D8462" t="s">
        <v>82</v>
      </c>
      <c r="E8462" t="s">
        <v>5</v>
      </c>
      <c r="F8462" t="s">
        <v>32</v>
      </c>
      <c r="G8462">
        <v>189100.46875</v>
      </c>
      <c r="H8462">
        <v>75361.265625</v>
      </c>
      <c r="I8462">
        <v>11934.92578125</v>
      </c>
      <c r="J8462">
        <v>0</v>
      </c>
      <c r="L8462" s="26">
        <v>45657</v>
      </c>
      <c r="M8462">
        <v>1</v>
      </c>
      <c r="N8462">
        <v>100724.796875</v>
      </c>
    </row>
    <row r="8463" spans="1:14" x14ac:dyDescent="0.25">
      <c r="A8463" s="21" t="str">
        <f t="shared" si="132"/>
        <v>MOW LBC CAAL_2025</v>
      </c>
      <c r="B8463" t="s">
        <v>130</v>
      </c>
      <c r="C8463" t="s">
        <v>87</v>
      </c>
      <c r="D8463" t="s">
        <v>82</v>
      </c>
      <c r="E8463" t="s">
        <v>5</v>
      </c>
      <c r="F8463" t="s">
        <v>32</v>
      </c>
      <c r="G8463">
        <v>204197.25</v>
      </c>
      <c r="H8463">
        <v>79887.015625</v>
      </c>
      <c r="I8463">
        <v>37511.06640625</v>
      </c>
      <c r="J8463">
        <v>0</v>
      </c>
      <c r="L8463" s="26">
        <v>46022</v>
      </c>
      <c r="M8463">
        <v>2</v>
      </c>
      <c r="N8463">
        <v>99902.1015625</v>
      </c>
    </row>
    <row r="8464" spans="1:14" x14ac:dyDescent="0.25">
      <c r="A8464" s="21" t="str">
        <f t="shared" si="132"/>
        <v>MOW LBC CAAL_2026</v>
      </c>
      <c r="B8464" t="s">
        <v>130</v>
      </c>
      <c r="C8464" t="s">
        <v>87</v>
      </c>
      <c r="D8464" t="s">
        <v>82</v>
      </c>
      <c r="E8464" t="s">
        <v>5</v>
      </c>
      <c r="F8464" t="s">
        <v>32</v>
      </c>
      <c r="G8464">
        <v>219276.34375</v>
      </c>
      <c r="H8464">
        <v>89907.8125</v>
      </c>
      <c r="I8464">
        <v>38899.171875</v>
      </c>
      <c r="J8464">
        <v>0</v>
      </c>
      <c r="L8464" s="26">
        <v>46387</v>
      </c>
      <c r="M8464">
        <v>3</v>
      </c>
      <c r="N8464">
        <v>102922.1875</v>
      </c>
    </row>
    <row r="8465" spans="1:14" x14ac:dyDescent="0.25">
      <c r="A8465" s="21" t="str">
        <f t="shared" si="132"/>
        <v>MOW LBC CAAL_2027</v>
      </c>
      <c r="B8465" t="s">
        <v>130</v>
      </c>
      <c r="C8465" t="s">
        <v>87</v>
      </c>
      <c r="D8465" t="s">
        <v>82</v>
      </c>
      <c r="E8465" t="s">
        <v>5</v>
      </c>
      <c r="F8465" t="s">
        <v>32</v>
      </c>
      <c r="G8465">
        <v>230496.265625</v>
      </c>
      <c r="H8465">
        <v>91831.1484375</v>
      </c>
      <c r="I8465">
        <v>40949.9140625</v>
      </c>
      <c r="J8465">
        <v>0</v>
      </c>
      <c r="L8465" s="26">
        <v>46752</v>
      </c>
      <c r="M8465">
        <v>4</v>
      </c>
      <c r="N8465">
        <v>103005.4765625</v>
      </c>
    </row>
    <row r="8466" spans="1:14" x14ac:dyDescent="0.25">
      <c r="A8466" s="21" t="str">
        <f t="shared" si="132"/>
        <v>MOW LBC CAAL_2028</v>
      </c>
      <c r="B8466" t="s">
        <v>130</v>
      </c>
      <c r="C8466" t="s">
        <v>87</v>
      </c>
      <c r="D8466" t="s">
        <v>82</v>
      </c>
      <c r="E8466" t="s">
        <v>5</v>
      </c>
      <c r="F8466" t="s">
        <v>32</v>
      </c>
      <c r="G8466">
        <v>238907.859375</v>
      </c>
      <c r="H8466">
        <v>98976.625</v>
      </c>
      <c r="I8466">
        <v>43854.05859375</v>
      </c>
      <c r="J8466">
        <v>0</v>
      </c>
      <c r="L8466" s="26">
        <v>47118</v>
      </c>
      <c r="M8466">
        <v>5</v>
      </c>
      <c r="N8466">
        <v>107847.34375</v>
      </c>
    </row>
    <row r="8467" spans="1:14" x14ac:dyDescent="0.25">
      <c r="A8467" s="21" t="str">
        <f t="shared" si="132"/>
        <v>MOW LBC CAAL_2029</v>
      </c>
      <c r="B8467" t="s">
        <v>130</v>
      </c>
      <c r="C8467" t="s">
        <v>87</v>
      </c>
      <c r="D8467" t="s">
        <v>82</v>
      </c>
      <c r="E8467" t="s">
        <v>5</v>
      </c>
      <c r="F8467" t="s">
        <v>32</v>
      </c>
      <c r="G8467">
        <v>246828.921875</v>
      </c>
      <c r="H8467">
        <v>108980.6484375</v>
      </c>
      <c r="I8467">
        <v>46348.171875</v>
      </c>
      <c r="J8467">
        <v>0</v>
      </c>
      <c r="L8467" s="26">
        <v>47483</v>
      </c>
      <c r="M8467">
        <v>6</v>
      </c>
      <c r="N8467">
        <v>117305.40625</v>
      </c>
    </row>
    <row r="8468" spans="1:14" x14ac:dyDescent="0.25">
      <c r="A8468" s="21" t="str">
        <f t="shared" si="132"/>
        <v>MOW LBC CAAL_2030</v>
      </c>
      <c r="B8468" t="s">
        <v>130</v>
      </c>
      <c r="C8468" t="s">
        <v>87</v>
      </c>
      <c r="D8468" t="s">
        <v>82</v>
      </c>
      <c r="E8468" t="s">
        <v>5</v>
      </c>
      <c r="F8468" t="s">
        <v>32</v>
      </c>
      <c r="G8468">
        <v>255533.296875</v>
      </c>
      <c r="H8468">
        <v>120089.25</v>
      </c>
      <c r="I8468">
        <v>51287.59375</v>
      </c>
      <c r="J8468">
        <v>0</v>
      </c>
      <c r="L8468" s="26">
        <v>47848</v>
      </c>
      <c r="M8468">
        <v>7</v>
      </c>
      <c r="N8468">
        <v>133085.765625</v>
      </c>
    </row>
    <row r="8469" spans="1:14" x14ac:dyDescent="0.25">
      <c r="A8469" s="21" t="str">
        <f t="shared" si="132"/>
        <v>MOW LBC CAAL_2031</v>
      </c>
      <c r="B8469" t="s">
        <v>130</v>
      </c>
      <c r="C8469" t="s">
        <v>87</v>
      </c>
      <c r="D8469" t="s">
        <v>82</v>
      </c>
      <c r="E8469" t="s">
        <v>5</v>
      </c>
      <c r="F8469" t="s">
        <v>32</v>
      </c>
      <c r="G8469">
        <v>259902.828125</v>
      </c>
      <c r="H8469">
        <v>125700.6171875</v>
      </c>
      <c r="I8469">
        <v>47141.7421875</v>
      </c>
      <c r="J8469">
        <v>27125.732421875</v>
      </c>
      <c r="L8469" s="26">
        <v>48213</v>
      </c>
      <c r="M8469">
        <v>8</v>
      </c>
      <c r="N8469">
        <v>162561.0625</v>
      </c>
    </row>
    <row r="8470" spans="1:14" x14ac:dyDescent="0.25">
      <c r="A8470" s="21" t="str">
        <f t="shared" si="132"/>
        <v>MOW LBC CAAL_2032</v>
      </c>
      <c r="B8470" t="s">
        <v>130</v>
      </c>
      <c r="C8470" t="s">
        <v>87</v>
      </c>
      <c r="D8470" t="s">
        <v>82</v>
      </c>
      <c r="E8470" t="s">
        <v>5</v>
      </c>
      <c r="F8470" t="s">
        <v>32</v>
      </c>
      <c r="G8470">
        <v>268454.3125</v>
      </c>
      <c r="H8470">
        <v>132579.375</v>
      </c>
      <c r="I8470">
        <v>48472.58203125</v>
      </c>
      <c r="J8470">
        <v>0</v>
      </c>
      <c r="L8470" s="26">
        <v>48579</v>
      </c>
      <c r="M8470">
        <v>9</v>
      </c>
      <c r="N8470">
        <v>165997.921875</v>
      </c>
    </row>
    <row r="8471" spans="1:14" x14ac:dyDescent="0.25">
      <c r="A8471" s="21" t="str">
        <f t="shared" si="132"/>
        <v>MOW LBC CAAL_2033</v>
      </c>
      <c r="B8471" t="s">
        <v>130</v>
      </c>
      <c r="C8471" t="s">
        <v>87</v>
      </c>
      <c r="D8471" t="s">
        <v>82</v>
      </c>
      <c r="E8471" t="s">
        <v>5</v>
      </c>
      <c r="F8471" t="s">
        <v>32</v>
      </c>
      <c r="G8471">
        <v>279679.09375</v>
      </c>
      <c r="H8471">
        <v>71263.078125</v>
      </c>
      <c r="I8471">
        <v>51298.35546875</v>
      </c>
      <c r="J8471">
        <v>0</v>
      </c>
      <c r="L8471" s="26">
        <v>48944</v>
      </c>
      <c r="M8471">
        <v>10</v>
      </c>
      <c r="N8471">
        <v>68667.171875</v>
      </c>
    </row>
    <row r="8472" spans="1:14" x14ac:dyDescent="0.25">
      <c r="A8472" s="21" t="str">
        <f t="shared" si="132"/>
        <v>MOW LBC CAAL_2034</v>
      </c>
      <c r="B8472" t="s">
        <v>130</v>
      </c>
      <c r="C8472" t="s">
        <v>87</v>
      </c>
      <c r="D8472" t="s">
        <v>82</v>
      </c>
      <c r="E8472" t="s">
        <v>5</v>
      </c>
      <c r="F8472" t="s">
        <v>32</v>
      </c>
      <c r="G8472">
        <v>290426.71875</v>
      </c>
      <c r="H8472">
        <v>74731.8203125</v>
      </c>
      <c r="I8472">
        <v>53723.67578125</v>
      </c>
      <c r="J8472">
        <v>0</v>
      </c>
      <c r="L8472" s="26">
        <v>49309</v>
      </c>
      <c r="M8472">
        <v>11</v>
      </c>
      <c r="N8472">
        <v>69158.53125</v>
      </c>
    </row>
    <row r="8473" spans="1:14" x14ac:dyDescent="0.25">
      <c r="A8473" s="21" t="str">
        <f t="shared" si="132"/>
        <v>MOW LBC CAAL_2035</v>
      </c>
      <c r="B8473" t="s">
        <v>130</v>
      </c>
      <c r="C8473" t="s">
        <v>87</v>
      </c>
      <c r="D8473" t="s">
        <v>82</v>
      </c>
      <c r="E8473" t="s">
        <v>5</v>
      </c>
      <c r="F8473" t="s">
        <v>32</v>
      </c>
      <c r="G8473">
        <v>302394.375</v>
      </c>
      <c r="H8473">
        <v>79127.4140625</v>
      </c>
      <c r="I8473">
        <v>54795.3203125</v>
      </c>
      <c r="J8473">
        <v>0</v>
      </c>
      <c r="L8473" s="26">
        <v>49674</v>
      </c>
      <c r="M8473">
        <v>12</v>
      </c>
      <c r="N8473">
        <v>69451.6875</v>
      </c>
    </row>
    <row r="8474" spans="1:14" x14ac:dyDescent="0.25">
      <c r="A8474" s="21" t="str">
        <f t="shared" si="132"/>
        <v>MOW LBC CAAL_2036</v>
      </c>
      <c r="B8474" t="s">
        <v>130</v>
      </c>
      <c r="C8474" t="s">
        <v>87</v>
      </c>
      <c r="D8474" t="s">
        <v>82</v>
      </c>
      <c r="E8474" t="s">
        <v>5</v>
      </c>
      <c r="F8474" t="s">
        <v>32</v>
      </c>
      <c r="G8474">
        <v>314773.5625</v>
      </c>
      <c r="H8474">
        <v>79164.34375</v>
      </c>
      <c r="I8474">
        <v>57770.73828125</v>
      </c>
      <c r="J8474">
        <v>0</v>
      </c>
      <c r="L8474" s="26">
        <v>50040</v>
      </c>
      <c r="M8474">
        <v>13</v>
      </c>
      <c r="N8474">
        <v>65515.44140625</v>
      </c>
    </row>
    <row r="8475" spans="1:14" x14ac:dyDescent="0.25">
      <c r="A8475" s="21" t="str">
        <f t="shared" si="132"/>
        <v>MOW LBC CAAL_2037</v>
      </c>
      <c r="B8475" t="s">
        <v>130</v>
      </c>
      <c r="C8475" t="s">
        <v>87</v>
      </c>
      <c r="D8475" t="s">
        <v>82</v>
      </c>
      <c r="E8475" t="s">
        <v>5</v>
      </c>
      <c r="F8475" t="s">
        <v>32</v>
      </c>
      <c r="G8475">
        <v>326075.09375</v>
      </c>
      <c r="H8475">
        <v>79422.6171875</v>
      </c>
      <c r="I8475">
        <v>59502.96484375</v>
      </c>
      <c r="J8475">
        <v>0</v>
      </c>
      <c r="L8475" s="26">
        <v>50405</v>
      </c>
      <c r="M8475">
        <v>14</v>
      </c>
      <c r="N8475">
        <v>57602.9140625</v>
      </c>
    </row>
    <row r="8476" spans="1:14" x14ac:dyDescent="0.25">
      <c r="A8476" s="21" t="str">
        <f t="shared" si="132"/>
        <v>MOW LBC CAAL_2038</v>
      </c>
      <c r="B8476" t="s">
        <v>130</v>
      </c>
      <c r="C8476" t="s">
        <v>87</v>
      </c>
      <c r="D8476" t="s">
        <v>82</v>
      </c>
      <c r="E8476" t="s">
        <v>5</v>
      </c>
      <c r="F8476" t="s">
        <v>32</v>
      </c>
      <c r="G8476">
        <v>338127.1875</v>
      </c>
      <c r="H8476">
        <v>81325.171875</v>
      </c>
      <c r="I8476">
        <v>60380.2421875</v>
      </c>
      <c r="J8476">
        <v>0</v>
      </c>
      <c r="L8476" s="26">
        <v>50770</v>
      </c>
      <c r="M8476">
        <v>15</v>
      </c>
      <c r="N8476">
        <v>52551.51953125</v>
      </c>
    </row>
    <row r="8477" spans="1:14" x14ac:dyDescent="0.25">
      <c r="A8477" s="21" t="str">
        <f t="shared" si="132"/>
        <v>MOW LBC CAAL_2039</v>
      </c>
      <c r="B8477" t="s">
        <v>130</v>
      </c>
      <c r="C8477" t="s">
        <v>87</v>
      </c>
      <c r="D8477" t="s">
        <v>82</v>
      </c>
      <c r="E8477" t="s">
        <v>5</v>
      </c>
      <c r="F8477" t="s">
        <v>32</v>
      </c>
      <c r="G8477">
        <v>355622.09375</v>
      </c>
      <c r="H8477">
        <v>92915.7265625</v>
      </c>
      <c r="I8477">
        <v>63544.83984375</v>
      </c>
      <c r="J8477">
        <v>0</v>
      </c>
      <c r="L8477" s="26">
        <v>51135</v>
      </c>
      <c r="M8477">
        <v>16</v>
      </c>
      <c r="N8477">
        <v>58595.1171875</v>
      </c>
    </row>
    <row r="8478" spans="1:14" x14ac:dyDescent="0.25">
      <c r="A8478" s="21" t="str">
        <f t="shared" si="132"/>
        <v>MOW LBC CAAL_2040</v>
      </c>
      <c r="B8478" t="s">
        <v>130</v>
      </c>
      <c r="C8478" t="s">
        <v>87</v>
      </c>
      <c r="D8478" t="s">
        <v>82</v>
      </c>
      <c r="E8478" t="s">
        <v>5</v>
      </c>
      <c r="F8478" t="s">
        <v>32</v>
      </c>
      <c r="G8478">
        <v>366219.4375</v>
      </c>
      <c r="H8478">
        <v>82339.0625</v>
      </c>
      <c r="I8478">
        <v>42694.80078125</v>
      </c>
      <c r="J8478">
        <v>133313.8125</v>
      </c>
      <c r="L8478" s="26">
        <v>51501</v>
      </c>
      <c r="M8478">
        <v>17</v>
      </c>
      <c r="N8478">
        <v>66082.8984375</v>
      </c>
    </row>
    <row r="8479" spans="1:14" x14ac:dyDescent="0.25">
      <c r="A8479" s="21" t="str">
        <f t="shared" si="132"/>
        <v>MOW LBC CAAL_2041</v>
      </c>
      <c r="B8479" t="s">
        <v>130</v>
      </c>
      <c r="C8479" t="s">
        <v>87</v>
      </c>
      <c r="D8479" t="s">
        <v>82</v>
      </c>
      <c r="E8479" t="s">
        <v>5</v>
      </c>
      <c r="F8479" t="s">
        <v>32</v>
      </c>
      <c r="G8479">
        <v>375933.28125</v>
      </c>
      <c r="H8479">
        <v>84947.0859375</v>
      </c>
      <c r="I8479">
        <v>41849.76953125</v>
      </c>
      <c r="J8479">
        <v>0</v>
      </c>
      <c r="L8479" s="26">
        <v>51866</v>
      </c>
      <c r="M8479">
        <v>18</v>
      </c>
      <c r="N8479">
        <v>70630.1484375</v>
      </c>
    </row>
    <row r="8480" spans="1:14" x14ac:dyDescent="0.25">
      <c r="A8480" s="21" t="str">
        <f t="shared" si="132"/>
        <v>MOW LBC CAAL_2042</v>
      </c>
      <c r="B8480" t="s">
        <v>130</v>
      </c>
      <c r="C8480" t="s">
        <v>87</v>
      </c>
      <c r="D8480" t="s">
        <v>82</v>
      </c>
      <c r="E8480" t="s">
        <v>5</v>
      </c>
      <c r="F8480" t="s">
        <v>32</v>
      </c>
      <c r="G8480">
        <v>387701.34375</v>
      </c>
      <c r="H8480">
        <v>72417.5625</v>
      </c>
      <c r="I8480">
        <v>42153.109375</v>
      </c>
      <c r="J8480">
        <v>0</v>
      </c>
      <c r="L8480" s="26">
        <v>52231</v>
      </c>
      <c r="M8480">
        <v>19</v>
      </c>
      <c r="N8480">
        <v>47900.8203125</v>
      </c>
    </row>
    <row r="8481" spans="1:14" x14ac:dyDescent="0.25">
      <c r="A8481" s="21" t="str">
        <f t="shared" si="132"/>
        <v>MOW LBC CAAL_2043</v>
      </c>
      <c r="B8481" t="s">
        <v>130</v>
      </c>
      <c r="C8481" t="s">
        <v>87</v>
      </c>
      <c r="D8481" t="s">
        <v>82</v>
      </c>
      <c r="E8481" t="s">
        <v>5</v>
      </c>
      <c r="F8481" t="s">
        <v>32</v>
      </c>
      <c r="G8481">
        <v>398459.59375</v>
      </c>
      <c r="H8481">
        <v>75137.046875</v>
      </c>
      <c r="I8481">
        <v>165175.203125</v>
      </c>
      <c r="J8481">
        <v>0</v>
      </c>
      <c r="L8481" s="26">
        <v>52596</v>
      </c>
      <c r="M8481">
        <v>20</v>
      </c>
      <c r="N8481">
        <v>50385.1875</v>
      </c>
    </row>
    <row r="8482" spans="1:14" x14ac:dyDescent="0.25">
      <c r="A8482" s="21" t="str">
        <f t="shared" si="132"/>
        <v>MOW LBC CAAL_2024</v>
      </c>
      <c r="B8482" t="s">
        <v>130</v>
      </c>
      <c r="C8482" t="s">
        <v>87</v>
      </c>
      <c r="D8482" t="s">
        <v>82</v>
      </c>
      <c r="E8482" t="s">
        <v>5</v>
      </c>
      <c r="F8482" t="s">
        <v>8</v>
      </c>
      <c r="G8482">
        <v>0</v>
      </c>
      <c r="H8482">
        <v>0</v>
      </c>
      <c r="I8482">
        <v>0</v>
      </c>
      <c r="J8482">
        <v>0</v>
      </c>
      <c r="L8482" s="26">
        <v>45657</v>
      </c>
      <c r="M8482">
        <v>1</v>
      </c>
      <c r="N8482">
        <v>0</v>
      </c>
    </row>
    <row r="8483" spans="1:14" x14ac:dyDescent="0.25">
      <c r="A8483" s="21" t="str">
        <f t="shared" si="132"/>
        <v>MOW LBC CAAL_2025</v>
      </c>
      <c r="B8483" t="s">
        <v>130</v>
      </c>
      <c r="C8483" t="s">
        <v>87</v>
      </c>
      <c r="D8483" t="s">
        <v>82</v>
      </c>
      <c r="E8483" t="s">
        <v>5</v>
      </c>
      <c r="F8483" t="s">
        <v>8</v>
      </c>
      <c r="G8483">
        <v>0</v>
      </c>
      <c r="H8483">
        <v>0</v>
      </c>
      <c r="I8483">
        <v>0</v>
      </c>
      <c r="J8483">
        <v>0</v>
      </c>
      <c r="L8483" s="26">
        <v>46022</v>
      </c>
      <c r="M8483">
        <v>2</v>
      </c>
      <c r="N8483">
        <v>0</v>
      </c>
    </row>
    <row r="8484" spans="1:14" x14ac:dyDescent="0.25">
      <c r="A8484" s="21" t="str">
        <f t="shared" si="132"/>
        <v>MOW LBC CAAL_2026</v>
      </c>
      <c r="B8484" t="s">
        <v>130</v>
      </c>
      <c r="C8484" t="s">
        <v>87</v>
      </c>
      <c r="D8484" t="s">
        <v>82</v>
      </c>
      <c r="E8484" t="s">
        <v>5</v>
      </c>
      <c r="F8484" t="s">
        <v>8</v>
      </c>
      <c r="G8484">
        <v>0</v>
      </c>
      <c r="H8484">
        <v>0</v>
      </c>
      <c r="I8484">
        <v>0</v>
      </c>
      <c r="J8484">
        <v>0</v>
      </c>
      <c r="L8484" s="26">
        <v>46387</v>
      </c>
      <c r="M8484">
        <v>3</v>
      </c>
      <c r="N8484">
        <v>0</v>
      </c>
    </row>
    <row r="8485" spans="1:14" x14ac:dyDescent="0.25">
      <c r="A8485" s="21" t="str">
        <f t="shared" si="132"/>
        <v>MOW LBC CAAL_2027</v>
      </c>
      <c r="B8485" t="s">
        <v>130</v>
      </c>
      <c r="C8485" t="s">
        <v>87</v>
      </c>
      <c r="D8485" t="s">
        <v>82</v>
      </c>
      <c r="E8485" t="s">
        <v>5</v>
      </c>
      <c r="F8485" t="s">
        <v>8</v>
      </c>
      <c r="G8485">
        <v>0</v>
      </c>
      <c r="H8485">
        <v>0</v>
      </c>
      <c r="I8485">
        <v>0</v>
      </c>
      <c r="J8485">
        <v>0</v>
      </c>
      <c r="L8485" s="26">
        <v>46752</v>
      </c>
      <c r="M8485">
        <v>4</v>
      </c>
      <c r="N8485">
        <v>0</v>
      </c>
    </row>
    <row r="8486" spans="1:14" x14ac:dyDescent="0.25">
      <c r="A8486" s="21" t="str">
        <f t="shared" si="132"/>
        <v>MOW LBC CAAL_2028</v>
      </c>
      <c r="B8486" t="s">
        <v>130</v>
      </c>
      <c r="C8486" t="s">
        <v>87</v>
      </c>
      <c r="D8486" t="s">
        <v>82</v>
      </c>
      <c r="E8486" t="s">
        <v>5</v>
      </c>
      <c r="F8486" t="s">
        <v>8</v>
      </c>
      <c r="G8486">
        <v>0</v>
      </c>
      <c r="H8486">
        <v>0</v>
      </c>
      <c r="I8486">
        <v>0</v>
      </c>
      <c r="J8486">
        <v>0</v>
      </c>
      <c r="L8486" s="26">
        <v>47118</v>
      </c>
      <c r="M8486">
        <v>5</v>
      </c>
      <c r="N8486">
        <v>0</v>
      </c>
    </row>
    <row r="8487" spans="1:14" x14ac:dyDescent="0.25">
      <c r="A8487" s="21" t="str">
        <f t="shared" si="132"/>
        <v>MOW LBC CAAL_2029</v>
      </c>
      <c r="B8487" t="s">
        <v>130</v>
      </c>
      <c r="C8487" t="s">
        <v>87</v>
      </c>
      <c r="D8487" t="s">
        <v>82</v>
      </c>
      <c r="E8487" t="s">
        <v>5</v>
      </c>
      <c r="F8487" t="s">
        <v>8</v>
      </c>
      <c r="G8487">
        <v>0</v>
      </c>
      <c r="H8487">
        <v>0</v>
      </c>
      <c r="I8487">
        <v>0</v>
      </c>
      <c r="J8487">
        <v>0</v>
      </c>
      <c r="L8487" s="26">
        <v>47483</v>
      </c>
      <c r="M8487">
        <v>6</v>
      </c>
      <c r="N8487">
        <v>0</v>
      </c>
    </row>
    <row r="8488" spans="1:14" x14ac:dyDescent="0.25">
      <c r="A8488" s="21" t="str">
        <f t="shared" si="132"/>
        <v>MOW LBC CAAL_2030</v>
      </c>
      <c r="B8488" t="s">
        <v>130</v>
      </c>
      <c r="C8488" t="s">
        <v>87</v>
      </c>
      <c r="D8488" t="s">
        <v>82</v>
      </c>
      <c r="E8488" t="s">
        <v>5</v>
      </c>
      <c r="F8488" t="s">
        <v>8</v>
      </c>
      <c r="G8488">
        <v>0</v>
      </c>
      <c r="H8488">
        <v>0</v>
      </c>
      <c r="I8488">
        <v>0</v>
      </c>
      <c r="J8488">
        <v>0</v>
      </c>
      <c r="L8488" s="26">
        <v>47848</v>
      </c>
      <c r="M8488">
        <v>7</v>
      </c>
      <c r="N8488">
        <v>0</v>
      </c>
    </row>
    <row r="8489" spans="1:14" x14ac:dyDescent="0.25">
      <c r="A8489" s="21" t="str">
        <f t="shared" si="132"/>
        <v>MOW LBC CAAL_2031</v>
      </c>
      <c r="B8489" t="s">
        <v>130</v>
      </c>
      <c r="C8489" t="s">
        <v>87</v>
      </c>
      <c r="D8489" t="s">
        <v>82</v>
      </c>
      <c r="E8489" t="s">
        <v>5</v>
      </c>
      <c r="F8489" t="s">
        <v>8</v>
      </c>
      <c r="G8489">
        <v>0</v>
      </c>
      <c r="H8489">
        <v>0</v>
      </c>
      <c r="I8489">
        <v>0</v>
      </c>
      <c r="J8489">
        <v>0</v>
      </c>
      <c r="L8489" s="26">
        <v>48213</v>
      </c>
      <c r="M8489">
        <v>8</v>
      </c>
      <c r="N8489">
        <v>0</v>
      </c>
    </row>
    <row r="8490" spans="1:14" x14ac:dyDescent="0.25">
      <c r="A8490" s="21" t="str">
        <f t="shared" si="132"/>
        <v>MOW LBC CAAL_2032</v>
      </c>
      <c r="B8490" t="s">
        <v>130</v>
      </c>
      <c r="C8490" t="s">
        <v>87</v>
      </c>
      <c r="D8490" t="s">
        <v>82</v>
      </c>
      <c r="E8490" t="s">
        <v>5</v>
      </c>
      <c r="F8490" t="s">
        <v>8</v>
      </c>
      <c r="G8490">
        <v>0</v>
      </c>
      <c r="H8490">
        <v>0</v>
      </c>
      <c r="I8490">
        <v>0</v>
      </c>
      <c r="J8490">
        <v>0</v>
      </c>
      <c r="L8490" s="26">
        <v>48579</v>
      </c>
      <c r="M8490">
        <v>9</v>
      </c>
      <c r="N8490">
        <v>0</v>
      </c>
    </row>
    <row r="8491" spans="1:14" x14ac:dyDescent="0.25">
      <c r="A8491" s="21" t="str">
        <f t="shared" si="132"/>
        <v>MOW LBC CAAL_2033</v>
      </c>
      <c r="B8491" t="s">
        <v>130</v>
      </c>
      <c r="C8491" t="s">
        <v>87</v>
      </c>
      <c r="D8491" t="s">
        <v>82</v>
      </c>
      <c r="E8491" t="s">
        <v>5</v>
      </c>
      <c r="F8491" t="s">
        <v>8</v>
      </c>
      <c r="G8491">
        <v>0</v>
      </c>
      <c r="H8491">
        <v>0</v>
      </c>
      <c r="I8491">
        <v>0</v>
      </c>
      <c r="J8491">
        <v>0</v>
      </c>
      <c r="L8491" s="26">
        <v>48944</v>
      </c>
      <c r="M8491">
        <v>10</v>
      </c>
      <c r="N8491">
        <v>0</v>
      </c>
    </row>
    <row r="8492" spans="1:14" x14ac:dyDescent="0.25">
      <c r="A8492" s="21" t="str">
        <f t="shared" si="132"/>
        <v>MOW LBC CAAL_2034</v>
      </c>
      <c r="B8492" t="s">
        <v>130</v>
      </c>
      <c r="C8492" t="s">
        <v>87</v>
      </c>
      <c r="D8492" t="s">
        <v>82</v>
      </c>
      <c r="E8492" t="s">
        <v>5</v>
      </c>
      <c r="F8492" t="s">
        <v>8</v>
      </c>
      <c r="G8492">
        <v>0</v>
      </c>
      <c r="H8492">
        <v>0</v>
      </c>
      <c r="I8492">
        <v>0</v>
      </c>
      <c r="J8492">
        <v>0</v>
      </c>
      <c r="L8492" s="26">
        <v>49309</v>
      </c>
      <c r="M8492">
        <v>11</v>
      </c>
      <c r="N8492">
        <v>0</v>
      </c>
    </row>
    <row r="8493" spans="1:14" x14ac:dyDescent="0.25">
      <c r="A8493" s="21" t="str">
        <f t="shared" si="132"/>
        <v>MOW LBC CAAL_2035</v>
      </c>
      <c r="B8493" t="s">
        <v>130</v>
      </c>
      <c r="C8493" t="s">
        <v>87</v>
      </c>
      <c r="D8493" t="s">
        <v>82</v>
      </c>
      <c r="E8493" t="s">
        <v>5</v>
      </c>
      <c r="F8493" t="s">
        <v>8</v>
      </c>
      <c r="G8493">
        <v>0</v>
      </c>
      <c r="H8493">
        <v>0</v>
      </c>
      <c r="I8493">
        <v>0</v>
      </c>
      <c r="J8493">
        <v>0</v>
      </c>
      <c r="L8493" s="26">
        <v>49674</v>
      </c>
      <c r="M8493">
        <v>12</v>
      </c>
      <c r="N8493">
        <v>0</v>
      </c>
    </row>
    <row r="8494" spans="1:14" x14ac:dyDescent="0.25">
      <c r="A8494" s="21" t="str">
        <f t="shared" si="132"/>
        <v>MOW LBC CAAL_2036</v>
      </c>
      <c r="B8494" t="s">
        <v>130</v>
      </c>
      <c r="C8494" t="s">
        <v>87</v>
      </c>
      <c r="D8494" t="s">
        <v>82</v>
      </c>
      <c r="E8494" t="s">
        <v>5</v>
      </c>
      <c r="F8494" t="s">
        <v>8</v>
      </c>
      <c r="G8494">
        <v>0</v>
      </c>
      <c r="H8494">
        <v>0</v>
      </c>
      <c r="I8494">
        <v>0</v>
      </c>
      <c r="J8494">
        <v>0</v>
      </c>
      <c r="L8494" s="26">
        <v>50040</v>
      </c>
      <c r="M8494">
        <v>13</v>
      </c>
      <c r="N8494">
        <v>0</v>
      </c>
    </row>
    <row r="8495" spans="1:14" x14ac:dyDescent="0.25">
      <c r="A8495" s="21" t="str">
        <f t="shared" si="132"/>
        <v>MOW LBC CAAL_2037</v>
      </c>
      <c r="B8495" t="s">
        <v>130</v>
      </c>
      <c r="C8495" t="s">
        <v>87</v>
      </c>
      <c r="D8495" t="s">
        <v>82</v>
      </c>
      <c r="E8495" t="s">
        <v>5</v>
      </c>
      <c r="F8495" t="s">
        <v>8</v>
      </c>
      <c r="G8495">
        <v>0</v>
      </c>
      <c r="H8495">
        <v>0</v>
      </c>
      <c r="I8495">
        <v>0</v>
      </c>
      <c r="J8495">
        <v>0</v>
      </c>
      <c r="L8495" s="26">
        <v>50405</v>
      </c>
      <c r="M8495">
        <v>14</v>
      </c>
      <c r="N8495">
        <v>0</v>
      </c>
    </row>
    <row r="8496" spans="1:14" x14ac:dyDescent="0.25">
      <c r="A8496" s="21" t="str">
        <f t="shared" si="132"/>
        <v>MOW LBC CAAL_2038</v>
      </c>
      <c r="B8496" t="s">
        <v>130</v>
      </c>
      <c r="C8496" t="s">
        <v>87</v>
      </c>
      <c r="D8496" t="s">
        <v>82</v>
      </c>
      <c r="E8496" t="s">
        <v>5</v>
      </c>
      <c r="F8496" t="s">
        <v>8</v>
      </c>
      <c r="G8496">
        <v>0</v>
      </c>
      <c r="H8496">
        <v>0</v>
      </c>
      <c r="I8496">
        <v>0</v>
      </c>
      <c r="J8496">
        <v>0</v>
      </c>
      <c r="L8496" s="26">
        <v>50770</v>
      </c>
      <c r="M8496">
        <v>15</v>
      </c>
      <c r="N8496">
        <v>0</v>
      </c>
    </row>
    <row r="8497" spans="1:14" x14ac:dyDescent="0.25">
      <c r="A8497" s="21" t="str">
        <f t="shared" si="132"/>
        <v>MOW LBC CAAL_2039</v>
      </c>
      <c r="B8497" t="s">
        <v>130</v>
      </c>
      <c r="C8497" t="s">
        <v>87</v>
      </c>
      <c r="D8497" t="s">
        <v>82</v>
      </c>
      <c r="E8497" t="s">
        <v>5</v>
      </c>
      <c r="F8497" t="s">
        <v>8</v>
      </c>
      <c r="G8497">
        <v>0</v>
      </c>
      <c r="H8497">
        <v>0</v>
      </c>
      <c r="I8497">
        <v>0</v>
      </c>
      <c r="J8497">
        <v>0</v>
      </c>
      <c r="L8497" s="26">
        <v>51135</v>
      </c>
      <c r="M8497">
        <v>16</v>
      </c>
      <c r="N8497">
        <v>0</v>
      </c>
    </row>
    <row r="8498" spans="1:14" x14ac:dyDescent="0.25">
      <c r="A8498" s="21" t="str">
        <f t="shared" si="132"/>
        <v>MOW LBC CAAL_2040</v>
      </c>
      <c r="B8498" t="s">
        <v>130</v>
      </c>
      <c r="C8498" t="s">
        <v>87</v>
      </c>
      <c r="D8498" t="s">
        <v>82</v>
      </c>
      <c r="E8498" t="s">
        <v>5</v>
      </c>
      <c r="F8498" t="s">
        <v>8</v>
      </c>
      <c r="G8498">
        <v>0</v>
      </c>
      <c r="H8498">
        <v>0</v>
      </c>
      <c r="I8498">
        <v>0</v>
      </c>
      <c r="J8498">
        <v>0</v>
      </c>
      <c r="L8498" s="26">
        <v>51501</v>
      </c>
      <c r="M8498">
        <v>17</v>
      </c>
      <c r="N8498">
        <v>0</v>
      </c>
    </row>
    <row r="8499" spans="1:14" x14ac:dyDescent="0.25">
      <c r="A8499" s="21" t="str">
        <f t="shared" si="132"/>
        <v>MOW LBC CAAL_2041</v>
      </c>
      <c r="B8499" t="s">
        <v>130</v>
      </c>
      <c r="C8499" t="s">
        <v>87</v>
      </c>
      <c r="D8499" t="s">
        <v>82</v>
      </c>
      <c r="E8499" t="s">
        <v>5</v>
      </c>
      <c r="F8499" t="s">
        <v>8</v>
      </c>
      <c r="G8499">
        <v>0</v>
      </c>
      <c r="H8499">
        <v>0</v>
      </c>
      <c r="I8499">
        <v>0</v>
      </c>
      <c r="J8499">
        <v>0</v>
      </c>
      <c r="L8499" s="26">
        <v>51866</v>
      </c>
      <c r="M8499">
        <v>18</v>
      </c>
      <c r="N8499">
        <v>0</v>
      </c>
    </row>
    <row r="8500" spans="1:14" x14ac:dyDescent="0.25">
      <c r="A8500" s="21" t="str">
        <f t="shared" si="132"/>
        <v>MOW LBC CAAL_2042</v>
      </c>
      <c r="B8500" t="s">
        <v>130</v>
      </c>
      <c r="C8500" t="s">
        <v>87</v>
      </c>
      <c r="D8500" t="s">
        <v>82</v>
      </c>
      <c r="E8500" t="s">
        <v>5</v>
      </c>
      <c r="F8500" t="s">
        <v>8</v>
      </c>
      <c r="G8500">
        <v>0</v>
      </c>
      <c r="H8500">
        <v>0</v>
      </c>
      <c r="I8500">
        <v>0</v>
      </c>
      <c r="J8500">
        <v>0</v>
      </c>
      <c r="L8500" s="26">
        <v>52231</v>
      </c>
      <c r="M8500">
        <v>19</v>
      </c>
      <c r="N8500">
        <v>0</v>
      </c>
    </row>
    <row r="8501" spans="1:14" x14ac:dyDescent="0.25">
      <c r="A8501" s="21" t="str">
        <f t="shared" si="132"/>
        <v>MOW LBC CAAL_2043</v>
      </c>
      <c r="B8501" t="s">
        <v>130</v>
      </c>
      <c r="C8501" t="s">
        <v>87</v>
      </c>
      <c r="D8501" t="s">
        <v>82</v>
      </c>
      <c r="E8501" t="s">
        <v>5</v>
      </c>
      <c r="F8501" t="s">
        <v>8</v>
      </c>
      <c r="G8501">
        <v>0</v>
      </c>
      <c r="H8501">
        <v>0</v>
      </c>
      <c r="I8501">
        <v>0</v>
      </c>
      <c r="J8501">
        <v>0</v>
      </c>
      <c r="L8501" s="26">
        <v>52596</v>
      </c>
      <c r="M8501">
        <v>20</v>
      </c>
      <c r="N8501">
        <v>0</v>
      </c>
    </row>
    <row r="8502" spans="1:14" x14ac:dyDescent="0.25">
      <c r="A8502" s="21" t="str">
        <f t="shared" si="132"/>
        <v>MOW M2C CAAL_2024</v>
      </c>
      <c r="B8502" t="s">
        <v>130</v>
      </c>
      <c r="C8502" t="s">
        <v>87</v>
      </c>
      <c r="D8502" t="s">
        <v>22</v>
      </c>
      <c r="E8502" t="s">
        <v>29</v>
      </c>
      <c r="F8502" t="s">
        <v>28</v>
      </c>
      <c r="K8502">
        <v>0</v>
      </c>
      <c r="L8502" s="51">
        <v>45657</v>
      </c>
      <c r="M8502">
        <v>1</v>
      </c>
    </row>
    <row r="8503" spans="1:14" x14ac:dyDescent="0.25">
      <c r="A8503" s="21" t="str">
        <f t="shared" si="132"/>
        <v>MOW M2C CAAL_2025</v>
      </c>
      <c r="B8503" t="s">
        <v>130</v>
      </c>
      <c r="C8503" t="s">
        <v>87</v>
      </c>
      <c r="D8503" t="s">
        <v>22</v>
      </c>
      <c r="E8503" t="s">
        <v>29</v>
      </c>
      <c r="F8503" t="s">
        <v>28</v>
      </c>
      <c r="K8503">
        <v>0</v>
      </c>
      <c r="L8503" s="51">
        <v>46022</v>
      </c>
      <c r="M8503">
        <v>2</v>
      </c>
    </row>
    <row r="8504" spans="1:14" x14ac:dyDescent="0.25">
      <c r="A8504" s="21" t="str">
        <f t="shared" si="132"/>
        <v>MOW M2C CAAL_2026</v>
      </c>
      <c r="B8504" t="s">
        <v>130</v>
      </c>
      <c r="C8504" t="s">
        <v>87</v>
      </c>
      <c r="D8504" t="s">
        <v>22</v>
      </c>
      <c r="E8504" t="s">
        <v>29</v>
      </c>
      <c r="F8504" t="s">
        <v>28</v>
      </c>
      <c r="K8504">
        <v>0</v>
      </c>
      <c r="L8504" s="51">
        <v>46387</v>
      </c>
      <c r="M8504">
        <v>3</v>
      </c>
    </row>
    <row r="8505" spans="1:14" x14ac:dyDescent="0.25">
      <c r="A8505" s="21" t="str">
        <f t="shared" si="132"/>
        <v>MOW M2C CAAL_2027</v>
      </c>
      <c r="B8505" t="s">
        <v>130</v>
      </c>
      <c r="C8505" t="s">
        <v>87</v>
      </c>
      <c r="D8505" t="s">
        <v>22</v>
      </c>
      <c r="E8505" t="s">
        <v>29</v>
      </c>
      <c r="F8505" t="s">
        <v>28</v>
      </c>
      <c r="K8505">
        <v>0</v>
      </c>
      <c r="L8505" s="51">
        <v>46752</v>
      </c>
      <c r="M8505">
        <v>4</v>
      </c>
    </row>
    <row r="8506" spans="1:14" x14ac:dyDescent="0.25">
      <c r="A8506" s="21" t="str">
        <f t="shared" si="132"/>
        <v>MOW M2C CAAL_2028</v>
      </c>
      <c r="B8506" t="s">
        <v>130</v>
      </c>
      <c r="C8506" t="s">
        <v>87</v>
      </c>
      <c r="D8506" t="s">
        <v>22</v>
      </c>
      <c r="E8506" t="s">
        <v>29</v>
      </c>
      <c r="F8506" t="s">
        <v>28</v>
      </c>
      <c r="K8506">
        <v>0</v>
      </c>
      <c r="L8506" s="51">
        <v>47118</v>
      </c>
      <c r="M8506">
        <v>5</v>
      </c>
    </row>
    <row r="8507" spans="1:14" x14ac:dyDescent="0.25">
      <c r="A8507" s="21" t="str">
        <f t="shared" si="132"/>
        <v>MOW M2C CAAL_2029</v>
      </c>
      <c r="B8507" t="s">
        <v>130</v>
      </c>
      <c r="C8507" t="s">
        <v>87</v>
      </c>
      <c r="D8507" t="s">
        <v>22</v>
      </c>
      <c r="E8507" t="s">
        <v>29</v>
      </c>
      <c r="F8507" t="s">
        <v>28</v>
      </c>
      <c r="K8507">
        <v>0</v>
      </c>
      <c r="L8507" s="51">
        <v>47483</v>
      </c>
      <c r="M8507">
        <v>6</v>
      </c>
    </row>
    <row r="8508" spans="1:14" x14ac:dyDescent="0.25">
      <c r="A8508" s="21" t="str">
        <f t="shared" si="132"/>
        <v>MOW M2C CAAL_2030</v>
      </c>
      <c r="B8508" t="s">
        <v>130</v>
      </c>
      <c r="C8508" t="s">
        <v>87</v>
      </c>
      <c r="D8508" t="s">
        <v>22</v>
      </c>
      <c r="E8508" t="s">
        <v>29</v>
      </c>
      <c r="F8508" t="s">
        <v>28</v>
      </c>
      <c r="K8508">
        <v>0</v>
      </c>
      <c r="L8508" s="51">
        <v>47848</v>
      </c>
      <c r="M8508">
        <v>7</v>
      </c>
    </row>
    <row r="8509" spans="1:14" x14ac:dyDescent="0.25">
      <c r="A8509" s="21" t="str">
        <f t="shared" si="132"/>
        <v>MOW M2C CAAL_2031</v>
      </c>
      <c r="B8509" t="s">
        <v>130</v>
      </c>
      <c r="C8509" t="s">
        <v>87</v>
      </c>
      <c r="D8509" t="s">
        <v>22</v>
      </c>
      <c r="E8509" t="s">
        <v>29</v>
      </c>
      <c r="F8509" t="s">
        <v>28</v>
      </c>
      <c r="K8509">
        <v>0</v>
      </c>
      <c r="L8509" s="51">
        <v>48213</v>
      </c>
      <c r="M8509">
        <v>8</v>
      </c>
    </row>
    <row r="8510" spans="1:14" x14ac:dyDescent="0.25">
      <c r="A8510" s="21" t="str">
        <f t="shared" si="132"/>
        <v>MOW M2C CAAL_2032</v>
      </c>
      <c r="B8510" t="s">
        <v>130</v>
      </c>
      <c r="C8510" t="s">
        <v>87</v>
      </c>
      <c r="D8510" t="s">
        <v>22</v>
      </c>
      <c r="E8510" t="s">
        <v>29</v>
      </c>
      <c r="F8510" t="s">
        <v>28</v>
      </c>
      <c r="K8510">
        <v>0</v>
      </c>
      <c r="L8510" s="51">
        <v>48579</v>
      </c>
      <c r="M8510">
        <v>9</v>
      </c>
    </row>
    <row r="8511" spans="1:14" x14ac:dyDescent="0.25">
      <c r="A8511" s="21" t="str">
        <f t="shared" si="132"/>
        <v>MOW M2C CAAL_2033</v>
      </c>
      <c r="B8511" t="s">
        <v>130</v>
      </c>
      <c r="C8511" t="s">
        <v>87</v>
      </c>
      <c r="D8511" t="s">
        <v>22</v>
      </c>
      <c r="E8511" t="s">
        <v>29</v>
      </c>
      <c r="F8511" t="s">
        <v>28</v>
      </c>
      <c r="K8511">
        <v>0</v>
      </c>
      <c r="L8511" s="51">
        <v>48944</v>
      </c>
      <c r="M8511">
        <v>10</v>
      </c>
    </row>
    <row r="8512" spans="1:14" x14ac:dyDescent="0.25">
      <c r="A8512" s="21" t="str">
        <f t="shared" si="132"/>
        <v>MOW M2C CAAL_2034</v>
      </c>
      <c r="B8512" t="s">
        <v>130</v>
      </c>
      <c r="C8512" t="s">
        <v>87</v>
      </c>
      <c r="D8512" t="s">
        <v>22</v>
      </c>
      <c r="E8512" t="s">
        <v>29</v>
      </c>
      <c r="F8512" t="s">
        <v>28</v>
      </c>
      <c r="K8512">
        <v>0</v>
      </c>
      <c r="L8512" s="51">
        <v>49309</v>
      </c>
      <c r="M8512">
        <v>11</v>
      </c>
    </row>
    <row r="8513" spans="1:13" x14ac:dyDescent="0.25">
      <c r="A8513" s="21" t="str">
        <f t="shared" si="132"/>
        <v>MOW M2C CAAL_2035</v>
      </c>
      <c r="B8513" t="s">
        <v>130</v>
      </c>
      <c r="C8513" t="s">
        <v>87</v>
      </c>
      <c r="D8513" t="s">
        <v>22</v>
      </c>
      <c r="E8513" t="s">
        <v>29</v>
      </c>
      <c r="F8513" t="s">
        <v>28</v>
      </c>
      <c r="K8513">
        <v>0</v>
      </c>
      <c r="L8513" s="51">
        <v>49674</v>
      </c>
      <c r="M8513">
        <v>12</v>
      </c>
    </row>
    <row r="8514" spans="1:13" x14ac:dyDescent="0.25">
      <c r="A8514" s="21" t="str">
        <f t="shared" ref="A8514:A8577" si="133">B8514&amp;" "&amp;D8514&amp;" "&amp;C8514&amp;"_"&amp;YEAR(L8514)</f>
        <v>MOW M2C CAAL_2036</v>
      </c>
      <c r="B8514" t="s">
        <v>130</v>
      </c>
      <c r="C8514" t="s">
        <v>87</v>
      </c>
      <c r="D8514" t="s">
        <v>22</v>
      </c>
      <c r="E8514" t="s">
        <v>29</v>
      </c>
      <c r="F8514" t="s">
        <v>28</v>
      </c>
      <c r="K8514">
        <v>0</v>
      </c>
      <c r="L8514" s="51">
        <v>50040</v>
      </c>
      <c r="M8514">
        <v>13</v>
      </c>
    </row>
    <row r="8515" spans="1:13" x14ac:dyDescent="0.25">
      <c r="A8515" s="21" t="str">
        <f t="shared" si="133"/>
        <v>MOW M2C CAAL_2037</v>
      </c>
      <c r="B8515" t="s">
        <v>130</v>
      </c>
      <c r="C8515" t="s">
        <v>87</v>
      </c>
      <c r="D8515" t="s">
        <v>22</v>
      </c>
      <c r="E8515" t="s">
        <v>29</v>
      </c>
      <c r="F8515" t="s">
        <v>28</v>
      </c>
      <c r="K8515">
        <v>0</v>
      </c>
      <c r="L8515" s="51">
        <v>50405</v>
      </c>
      <c r="M8515">
        <v>14</v>
      </c>
    </row>
    <row r="8516" spans="1:13" x14ac:dyDescent="0.25">
      <c r="A8516" s="21" t="str">
        <f t="shared" si="133"/>
        <v>MOW M2C CAAL_2038</v>
      </c>
      <c r="B8516" t="s">
        <v>130</v>
      </c>
      <c r="C8516" t="s">
        <v>87</v>
      </c>
      <c r="D8516" t="s">
        <v>22</v>
      </c>
      <c r="E8516" t="s">
        <v>29</v>
      </c>
      <c r="F8516" t="s">
        <v>28</v>
      </c>
      <c r="K8516">
        <v>0</v>
      </c>
      <c r="L8516" s="51">
        <v>50770</v>
      </c>
      <c r="M8516">
        <v>15</v>
      </c>
    </row>
    <row r="8517" spans="1:13" x14ac:dyDescent="0.25">
      <c r="A8517" s="21" t="str">
        <f t="shared" si="133"/>
        <v>MOW M2C CAAL_2039</v>
      </c>
      <c r="B8517" t="s">
        <v>130</v>
      </c>
      <c r="C8517" t="s">
        <v>87</v>
      </c>
      <c r="D8517" t="s">
        <v>22</v>
      </c>
      <c r="E8517" t="s">
        <v>29</v>
      </c>
      <c r="F8517" t="s">
        <v>28</v>
      </c>
      <c r="K8517">
        <v>0</v>
      </c>
      <c r="L8517" s="51">
        <v>51135</v>
      </c>
      <c r="M8517">
        <v>16</v>
      </c>
    </row>
    <row r="8518" spans="1:13" x14ac:dyDescent="0.25">
      <c r="A8518" s="21" t="str">
        <f t="shared" si="133"/>
        <v>MOW M2C CAAL_2040</v>
      </c>
      <c r="B8518" t="s">
        <v>130</v>
      </c>
      <c r="C8518" t="s">
        <v>87</v>
      </c>
      <c r="D8518" t="s">
        <v>22</v>
      </c>
      <c r="E8518" t="s">
        <v>29</v>
      </c>
      <c r="F8518" t="s">
        <v>28</v>
      </c>
      <c r="K8518">
        <v>0</v>
      </c>
      <c r="L8518" s="51">
        <v>51501</v>
      </c>
      <c r="M8518">
        <v>17</v>
      </c>
    </row>
    <row r="8519" spans="1:13" x14ac:dyDescent="0.25">
      <c r="A8519" s="21" t="str">
        <f t="shared" si="133"/>
        <v>MOW M2C CAAL_2041</v>
      </c>
      <c r="B8519" t="s">
        <v>130</v>
      </c>
      <c r="C8519" t="s">
        <v>87</v>
      </c>
      <c r="D8519" t="s">
        <v>22</v>
      </c>
      <c r="E8519" t="s">
        <v>29</v>
      </c>
      <c r="F8519" t="s">
        <v>28</v>
      </c>
      <c r="K8519">
        <v>0</v>
      </c>
      <c r="L8519" s="51">
        <v>51866</v>
      </c>
      <c r="M8519">
        <v>18</v>
      </c>
    </row>
    <row r="8520" spans="1:13" x14ac:dyDescent="0.25">
      <c r="A8520" s="21" t="str">
        <f t="shared" si="133"/>
        <v>MOW M2C CAAL_2042</v>
      </c>
      <c r="B8520" t="s">
        <v>130</v>
      </c>
      <c r="C8520" t="s">
        <v>87</v>
      </c>
      <c r="D8520" t="s">
        <v>22</v>
      </c>
      <c r="E8520" t="s">
        <v>29</v>
      </c>
      <c r="F8520" t="s">
        <v>28</v>
      </c>
      <c r="K8520">
        <v>0</v>
      </c>
      <c r="L8520" s="51">
        <v>52231</v>
      </c>
      <c r="M8520">
        <v>19</v>
      </c>
    </row>
    <row r="8521" spans="1:13" x14ac:dyDescent="0.25">
      <c r="A8521" s="21" t="str">
        <f t="shared" si="133"/>
        <v>MOW M2C CAAL_2043</v>
      </c>
      <c r="B8521" t="s">
        <v>130</v>
      </c>
      <c r="C8521" t="s">
        <v>87</v>
      </c>
      <c r="D8521" t="s">
        <v>22</v>
      </c>
      <c r="E8521" t="s">
        <v>29</v>
      </c>
      <c r="F8521" t="s">
        <v>28</v>
      </c>
      <c r="K8521">
        <v>0</v>
      </c>
      <c r="L8521" s="51">
        <v>52596</v>
      </c>
      <c r="M8521">
        <v>20</v>
      </c>
    </row>
    <row r="8522" spans="1:13" x14ac:dyDescent="0.25">
      <c r="A8522" s="21" t="str">
        <f t="shared" si="133"/>
        <v>MOW M2C CAAL_2024</v>
      </c>
      <c r="B8522" t="s">
        <v>130</v>
      </c>
      <c r="C8522" t="s">
        <v>87</v>
      </c>
      <c r="D8522" t="s">
        <v>22</v>
      </c>
      <c r="E8522" t="s">
        <v>29</v>
      </c>
      <c r="F8522" t="s">
        <v>31</v>
      </c>
      <c r="K8522">
        <v>0</v>
      </c>
      <c r="L8522" s="51">
        <v>45657</v>
      </c>
      <c r="M8522">
        <v>1</v>
      </c>
    </row>
    <row r="8523" spans="1:13" x14ac:dyDescent="0.25">
      <c r="A8523" s="21" t="str">
        <f t="shared" si="133"/>
        <v>MOW M2C CAAL_2025</v>
      </c>
      <c r="B8523" t="s">
        <v>130</v>
      </c>
      <c r="C8523" t="s">
        <v>87</v>
      </c>
      <c r="D8523" t="s">
        <v>22</v>
      </c>
      <c r="E8523" t="s">
        <v>29</v>
      </c>
      <c r="F8523" t="s">
        <v>31</v>
      </c>
      <c r="K8523">
        <v>0</v>
      </c>
      <c r="L8523" s="51">
        <v>46022</v>
      </c>
      <c r="M8523">
        <v>2</v>
      </c>
    </row>
    <row r="8524" spans="1:13" x14ac:dyDescent="0.25">
      <c r="A8524" s="21" t="str">
        <f t="shared" si="133"/>
        <v>MOW M2C CAAL_2026</v>
      </c>
      <c r="B8524" t="s">
        <v>130</v>
      </c>
      <c r="C8524" t="s">
        <v>87</v>
      </c>
      <c r="D8524" t="s">
        <v>22</v>
      </c>
      <c r="E8524" t="s">
        <v>29</v>
      </c>
      <c r="F8524" t="s">
        <v>31</v>
      </c>
      <c r="K8524">
        <v>0</v>
      </c>
      <c r="L8524" s="51">
        <v>46387</v>
      </c>
      <c r="M8524">
        <v>3</v>
      </c>
    </row>
    <row r="8525" spans="1:13" x14ac:dyDescent="0.25">
      <c r="A8525" s="21" t="str">
        <f t="shared" si="133"/>
        <v>MOW M2C CAAL_2027</v>
      </c>
      <c r="B8525" t="s">
        <v>130</v>
      </c>
      <c r="C8525" t="s">
        <v>87</v>
      </c>
      <c r="D8525" t="s">
        <v>22</v>
      </c>
      <c r="E8525" t="s">
        <v>29</v>
      </c>
      <c r="F8525" t="s">
        <v>31</v>
      </c>
      <c r="K8525">
        <v>0</v>
      </c>
      <c r="L8525" s="51">
        <v>46752</v>
      </c>
      <c r="M8525">
        <v>4</v>
      </c>
    </row>
    <row r="8526" spans="1:13" x14ac:dyDescent="0.25">
      <c r="A8526" s="21" t="str">
        <f t="shared" si="133"/>
        <v>MOW M2C CAAL_2028</v>
      </c>
      <c r="B8526" t="s">
        <v>130</v>
      </c>
      <c r="C8526" t="s">
        <v>87</v>
      </c>
      <c r="D8526" t="s">
        <v>22</v>
      </c>
      <c r="E8526" t="s">
        <v>29</v>
      </c>
      <c r="F8526" t="s">
        <v>31</v>
      </c>
      <c r="K8526">
        <v>0</v>
      </c>
      <c r="L8526" s="51">
        <v>47118</v>
      </c>
      <c r="M8526">
        <v>5</v>
      </c>
    </row>
    <row r="8527" spans="1:13" x14ac:dyDescent="0.25">
      <c r="A8527" s="21" t="str">
        <f t="shared" si="133"/>
        <v>MOW M2C CAAL_2029</v>
      </c>
      <c r="B8527" t="s">
        <v>130</v>
      </c>
      <c r="C8527" t="s">
        <v>87</v>
      </c>
      <c r="D8527" t="s">
        <v>22</v>
      </c>
      <c r="E8527" t="s">
        <v>29</v>
      </c>
      <c r="F8527" t="s">
        <v>31</v>
      </c>
      <c r="K8527">
        <v>0</v>
      </c>
      <c r="L8527" s="51">
        <v>47483</v>
      </c>
      <c r="M8527">
        <v>6</v>
      </c>
    </row>
    <row r="8528" spans="1:13" x14ac:dyDescent="0.25">
      <c r="A8528" s="21" t="str">
        <f t="shared" si="133"/>
        <v>MOW M2C CAAL_2030</v>
      </c>
      <c r="B8528" t="s">
        <v>130</v>
      </c>
      <c r="C8528" t="s">
        <v>87</v>
      </c>
      <c r="D8528" t="s">
        <v>22</v>
      </c>
      <c r="E8528" t="s">
        <v>29</v>
      </c>
      <c r="F8528" t="s">
        <v>31</v>
      </c>
      <c r="K8528">
        <v>0</v>
      </c>
      <c r="L8528" s="51">
        <v>47848</v>
      </c>
      <c r="M8528">
        <v>7</v>
      </c>
    </row>
    <row r="8529" spans="1:14" x14ac:dyDescent="0.25">
      <c r="A8529" s="21" t="str">
        <f t="shared" si="133"/>
        <v>MOW M2C CAAL_2031</v>
      </c>
      <c r="B8529" t="s">
        <v>130</v>
      </c>
      <c r="C8529" t="s">
        <v>87</v>
      </c>
      <c r="D8529" t="s">
        <v>22</v>
      </c>
      <c r="E8529" t="s">
        <v>29</v>
      </c>
      <c r="F8529" t="s">
        <v>31</v>
      </c>
      <c r="K8529">
        <v>0</v>
      </c>
      <c r="L8529" s="51">
        <v>48213</v>
      </c>
      <c r="M8529">
        <v>8</v>
      </c>
    </row>
    <row r="8530" spans="1:14" x14ac:dyDescent="0.25">
      <c r="A8530" s="21" t="str">
        <f t="shared" si="133"/>
        <v>MOW M2C CAAL_2032</v>
      </c>
      <c r="B8530" t="s">
        <v>130</v>
      </c>
      <c r="C8530" t="s">
        <v>87</v>
      </c>
      <c r="D8530" t="s">
        <v>22</v>
      </c>
      <c r="E8530" t="s">
        <v>29</v>
      </c>
      <c r="F8530" t="s">
        <v>31</v>
      </c>
      <c r="K8530">
        <v>0</v>
      </c>
      <c r="L8530" s="51">
        <v>48579</v>
      </c>
      <c r="M8530">
        <v>9</v>
      </c>
    </row>
    <row r="8531" spans="1:14" x14ac:dyDescent="0.25">
      <c r="A8531" s="21" t="str">
        <f t="shared" si="133"/>
        <v>MOW M2C CAAL_2033</v>
      </c>
      <c r="B8531" t="s">
        <v>130</v>
      </c>
      <c r="C8531" t="s">
        <v>87</v>
      </c>
      <c r="D8531" t="s">
        <v>22</v>
      </c>
      <c r="E8531" t="s">
        <v>29</v>
      </c>
      <c r="F8531" t="s">
        <v>31</v>
      </c>
      <c r="K8531">
        <v>0</v>
      </c>
      <c r="L8531" s="51">
        <v>48944</v>
      </c>
      <c r="M8531">
        <v>10</v>
      </c>
    </row>
    <row r="8532" spans="1:14" x14ac:dyDescent="0.25">
      <c r="A8532" s="21" t="str">
        <f t="shared" si="133"/>
        <v>MOW M2C CAAL_2034</v>
      </c>
      <c r="B8532" t="s">
        <v>130</v>
      </c>
      <c r="C8532" t="s">
        <v>87</v>
      </c>
      <c r="D8532" t="s">
        <v>22</v>
      </c>
      <c r="E8532" t="s">
        <v>29</v>
      </c>
      <c r="F8532" t="s">
        <v>31</v>
      </c>
      <c r="K8532">
        <v>0</v>
      </c>
      <c r="L8532" s="51">
        <v>49309</v>
      </c>
      <c r="M8532">
        <v>11</v>
      </c>
    </row>
    <row r="8533" spans="1:14" x14ac:dyDescent="0.25">
      <c r="A8533" s="21" t="str">
        <f t="shared" si="133"/>
        <v>MOW M2C CAAL_2035</v>
      </c>
      <c r="B8533" t="s">
        <v>130</v>
      </c>
      <c r="C8533" t="s">
        <v>87</v>
      </c>
      <c r="D8533" t="s">
        <v>22</v>
      </c>
      <c r="E8533" t="s">
        <v>29</v>
      </c>
      <c r="F8533" t="s">
        <v>31</v>
      </c>
      <c r="K8533">
        <v>0</v>
      </c>
      <c r="L8533" s="51">
        <v>49674</v>
      </c>
      <c r="M8533">
        <v>12</v>
      </c>
    </row>
    <row r="8534" spans="1:14" x14ac:dyDescent="0.25">
      <c r="A8534" s="21" t="str">
        <f t="shared" si="133"/>
        <v>MOW M2C CAAL_2036</v>
      </c>
      <c r="B8534" t="s">
        <v>130</v>
      </c>
      <c r="C8534" t="s">
        <v>87</v>
      </c>
      <c r="D8534" t="s">
        <v>22</v>
      </c>
      <c r="E8534" t="s">
        <v>29</v>
      </c>
      <c r="F8534" t="s">
        <v>31</v>
      </c>
      <c r="K8534">
        <v>0</v>
      </c>
      <c r="L8534" s="51">
        <v>50040</v>
      </c>
      <c r="M8534">
        <v>13</v>
      </c>
    </row>
    <row r="8535" spans="1:14" x14ac:dyDescent="0.25">
      <c r="A8535" s="21" t="str">
        <f t="shared" si="133"/>
        <v>MOW M2C CAAL_2037</v>
      </c>
      <c r="B8535" t="s">
        <v>130</v>
      </c>
      <c r="C8535" t="s">
        <v>87</v>
      </c>
      <c r="D8535" t="s">
        <v>22</v>
      </c>
      <c r="E8535" t="s">
        <v>29</v>
      </c>
      <c r="F8535" t="s">
        <v>31</v>
      </c>
      <c r="K8535">
        <v>0</v>
      </c>
      <c r="L8535" s="51">
        <v>50405</v>
      </c>
      <c r="M8535">
        <v>14</v>
      </c>
    </row>
    <row r="8536" spans="1:14" x14ac:dyDescent="0.25">
      <c r="A8536" s="21" t="str">
        <f t="shared" si="133"/>
        <v>MOW M2C CAAL_2038</v>
      </c>
      <c r="B8536" t="s">
        <v>130</v>
      </c>
      <c r="C8536" t="s">
        <v>87</v>
      </c>
      <c r="D8536" t="s">
        <v>22</v>
      </c>
      <c r="E8536" t="s">
        <v>29</v>
      </c>
      <c r="F8536" t="s">
        <v>31</v>
      </c>
      <c r="K8536">
        <v>0</v>
      </c>
      <c r="L8536" s="51">
        <v>50770</v>
      </c>
      <c r="M8536">
        <v>15</v>
      </c>
    </row>
    <row r="8537" spans="1:14" x14ac:dyDescent="0.25">
      <c r="A8537" s="21" t="str">
        <f t="shared" si="133"/>
        <v>MOW M2C CAAL_2039</v>
      </c>
      <c r="B8537" t="s">
        <v>130</v>
      </c>
      <c r="C8537" t="s">
        <v>87</v>
      </c>
      <c r="D8537" t="s">
        <v>22</v>
      </c>
      <c r="E8537" t="s">
        <v>29</v>
      </c>
      <c r="F8537" t="s">
        <v>31</v>
      </c>
      <c r="K8537">
        <v>0</v>
      </c>
      <c r="L8537" s="51">
        <v>51135</v>
      </c>
      <c r="M8537">
        <v>16</v>
      </c>
    </row>
    <row r="8538" spans="1:14" x14ac:dyDescent="0.25">
      <c r="A8538" s="21" t="str">
        <f t="shared" si="133"/>
        <v>MOW M2C CAAL_2040</v>
      </c>
      <c r="B8538" t="s">
        <v>130</v>
      </c>
      <c r="C8538" t="s">
        <v>87</v>
      </c>
      <c r="D8538" t="s">
        <v>22</v>
      </c>
      <c r="E8538" t="s">
        <v>29</v>
      </c>
      <c r="F8538" t="s">
        <v>31</v>
      </c>
      <c r="K8538">
        <v>0</v>
      </c>
      <c r="L8538" s="51">
        <v>51501</v>
      </c>
      <c r="M8538">
        <v>17</v>
      </c>
    </row>
    <row r="8539" spans="1:14" x14ac:dyDescent="0.25">
      <c r="A8539" s="21" t="str">
        <f t="shared" si="133"/>
        <v>MOW M2C CAAL_2041</v>
      </c>
      <c r="B8539" t="s">
        <v>130</v>
      </c>
      <c r="C8539" t="s">
        <v>87</v>
      </c>
      <c r="D8539" t="s">
        <v>22</v>
      </c>
      <c r="E8539" t="s">
        <v>29</v>
      </c>
      <c r="F8539" t="s">
        <v>31</v>
      </c>
      <c r="K8539">
        <v>0</v>
      </c>
      <c r="L8539" s="51">
        <v>51866</v>
      </c>
      <c r="M8539">
        <v>18</v>
      </c>
    </row>
    <row r="8540" spans="1:14" x14ac:dyDescent="0.25">
      <c r="A8540" s="21" t="str">
        <f t="shared" si="133"/>
        <v>MOW M2C CAAL_2042</v>
      </c>
      <c r="B8540" t="s">
        <v>130</v>
      </c>
      <c r="C8540" t="s">
        <v>87</v>
      </c>
      <c r="D8540" t="s">
        <v>22</v>
      </c>
      <c r="E8540" t="s">
        <v>29</v>
      </c>
      <c r="F8540" t="s">
        <v>31</v>
      </c>
      <c r="K8540">
        <v>0</v>
      </c>
      <c r="L8540" s="51">
        <v>52231</v>
      </c>
      <c r="M8540">
        <v>19</v>
      </c>
    </row>
    <row r="8541" spans="1:14" x14ac:dyDescent="0.25">
      <c r="A8541" s="21" t="str">
        <f t="shared" si="133"/>
        <v>MOW M2C CAAL_2043</v>
      </c>
      <c r="B8541" t="s">
        <v>130</v>
      </c>
      <c r="C8541" t="s">
        <v>87</v>
      </c>
      <c r="D8541" t="s">
        <v>22</v>
      </c>
      <c r="E8541" t="s">
        <v>29</v>
      </c>
      <c r="F8541" t="s">
        <v>31</v>
      </c>
      <c r="K8541">
        <v>0</v>
      </c>
      <c r="L8541" s="51">
        <v>52596</v>
      </c>
      <c r="M8541">
        <v>20</v>
      </c>
    </row>
    <row r="8542" spans="1:14" x14ac:dyDescent="0.25">
      <c r="A8542" s="21" t="str">
        <f t="shared" si="133"/>
        <v>MOW M2C CAAL_2024</v>
      </c>
      <c r="B8542" t="s">
        <v>130</v>
      </c>
      <c r="C8542" t="s">
        <v>87</v>
      </c>
      <c r="D8542" t="s">
        <v>22</v>
      </c>
      <c r="E8542" t="s">
        <v>5</v>
      </c>
      <c r="F8542" t="s">
        <v>4</v>
      </c>
      <c r="G8542">
        <v>0</v>
      </c>
      <c r="H8542">
        <v>0</v>
      </c>
      <c r="I8542">
        <v>0</v>
      </c>
      <c r="J8542">
        <v>0</v>
      </c>
      <c r="L8542" s="51">
        <v>45657</v>
      </c>
      <c r="M8542">
        <v>1</v>
      </c>
      <c r="N8542">
        <v>0</v>
      </c>
    </row>
    <row r="8543" spans="1:14" x14ac:dyDescent="0.25">
      <c r="A8543" s="21" t="str">
        <f t="shared" si="133"/>
        <v>MOW M2C CAAL_2025</v>
      </c>
      <c r="B8543" t="s">
        <v>130</v>
      </c>
      <c r="C8543" t="s">
        <v>87</v>
      </c>
      <c r="D8543" t="s">
        <v>22</v>
      </c>
      <c r="E8543" t="s">
        <v>5</v>
      </c>
      <c r="F8543" t="s">
        <v>4</v>
      </c>
      <c r="G8543">
        <v>0</v>
      </c>
      <c r="H8543">
        <v>0</v>
      </c>
      <c r="I8543">
        <v>0</v>
      </c>
      <c r="J8543">
        <v>0</v>
      </c>
      <c r="L8543" s="51">
        <v>46022</v>
      </c>
      <c r="M8543">
        <v>2</v>
      </c>
      <c r="N8543">
        <v>0</v>
      </c>
    </row>
    <row r="8544" spans="1:14" x14ac:dyDescent="0.25">
      <c r="A8544" s="21" t="str">
        <f t="shared" si="133"/>
        <v>MOW M2C CAAL_2026</v>
      </c>
      <c r="B8544" t="s">
        <v>130</v>
      </c>
      <c r="C8544" t="s">
        <v>87</v>
      </c>
      <c r="D8544" t="s">
        <v>22</v>
      </c>
      <c r="E8544" t="s">
        <v>5</v>
      </c>
      <c r="F8544" t="s">
        <v>4</v>
      </c>
      <c r="G8544">
        <v>0</v>
      </c>
      <c r="H8544">
        <v>4166.85009765625</v>
      </c>
      <c r="I8544">
        <v>-58936.15234375</v>
      </c>
      <c r="J8544">
        <v>0</v>
      </c>
      <c r="L8544" s="51">
        <v>46387</v>
      </c>
      <c r="M8544">
        <v>3</v>
      </c>
      <c r="N8544">
        <v>0</v>
      </c>
    </row>
    <row r="8545" spans="1:14" x14ac:dyDescent="0.25">
      <c r="A8545" s="21" t="str">
        <f t="shared" si="133"/>
        <v>MOW M2C CAAL_2027</v>
      </c>
      <c r="B8545" t="s">
        <v>130</v>
      </c>
      <c r="C8545" t="s">
        <v>87</v>
      </c>
      <c r="D8545" t="s">
        <v>22</v>
      </c>
      <c r="E8545" t="s">
        <v>5</v>
      </c>
      <c r="F8545" t="s">
        <v>4</v>
      </c>
      <c r="G8545">
        <v>0</v>
      </c>
      <c r="H8545">
        <v>2692.64697265625</v>
      </c>
      <c r="I8545">
        <v>41361.3984375</v>
      </c>
      <c r="J8545">
        <v>0</v>
      </c>
      <c r="L8545" s="51">
        <v>46752</v>
      </c>
      <c r="M8545">
        <v>4</v>
      </c>
      <c r="N8545">
        <v>0</v>
      </c>
    </row>
    <row r="8546" spans="1:14" x14ac:dyDescent="0.25">
      <c r="A8546" s="21" t="str">
        <f t="shared" si="133"/>
        <v>MOW M2C CAAL_2028</v>
      </c>
      <c r="B8546" t="s">
        <v>130</v>
      </c>
      <c r="C8546" t="s">
        <v>87</v>
      </c>
      <c r="D8546" t="s">
        <v>22</v>
      </c>
      <c r="E8546" t="s">
        <v>5</v>
      </c>
      <c r="F8546" t="s">
        <v>4</v>
      </c>
      <c r="G8546">
        <v>0</v>
      </c>
      <c r="H8546">
        <v>11652.2607421875</v>
      </c>
      <c r="I8546">
        <v>97556.4140625</v>
      </c>
      <c r="J8546">
        <v>0</v>
      </c>
      <c r="L8546" s="51">
        <v>47118</v>
      </c>
      <c r="M8546">
        <v>5</v>
      </c>
      <c r="N8546">
        <v>-25649.771484375</v>
      </c>
    </row>
    <row r="8547" spans="1:14" x14ac:dyDescent="0.25">
      <c r="A8547" s="21" t="str">
        <f t="shared" si="133"/>
        <v>MOW M2C CAAL_2029</v>
      </c>
      <c r="B8547" t="s">
        <v>130</v>
      </c>
      <c r="C8547" t="s">
        <v>87</v>
      </c>
      <c r="D8547" t="s">
        <v>22</v>
      </c>
      <c r="E8547" t="s">
        <v>5</v>
      </c>
      <c r="F8547" t="s">
        <v>4</v>
      </c>
      <c r="G8547">
        <v>0</v>
      </c>
      <c r="H8547">
        <v>19072.705078125</v>
      </c>
      <c r="I8547">
        <v>-100756.7890625</v>
      </c>
      <c r="J8547">
        <v>0</v>
      </c>
      <c r="L8547" s="51">
        <v>47483</v>
      </c>
      <c r="M8547">
        <v>6</v>
      </c>
      <c r="N8547">
        <v>-26250.49609375</v>
      </c>
    </row>
    <row r="8548" spans="1:14" x14ac:dyDescent="0.25">
      <c r="A8548" s="21" t="str">
        <f t="shared" si="133"/>
        <v>MOW M2C CAAL_2030</v>
      </c>
      <c r="B8548" t="s">
        <v>130</v>
      </c>
      <c r="C8548" t="s">
        <v>87</v>
      </c>
      <c r="D8548" t="s">
        <v>22</v>
      </c>
      <c r="E8548" t="s">
        <v>5</v>
      </c>
      <c r="F8548" t="s">
        <v>4</v>
      </c>
      <c r="G8548">
        <v>0</v>
      </c>
      <c r="H8548">
        <v>36536.37890625</v>
      </c>
      <c r="I8548">
        <v>-164263.5</v>
      </c>
      <c r="J8548">
        <v>0</v>
      </c>
      <c r="L8548" s="51">
        <v>47848</v>
      </c>
      <c r="M8548">
        <v>7</v>
      </c>
      <c r="N8548">
        <v>-54126.0546875</v>
      </c>
    </row>
    <row r="8549" spans="1:14" x14ac:dyDescent="0.25">
      <c r="A8549" s="21" t="str">
        <f t="shared" si="133"/>
        <v>MOW M2C CAAL_2031</v>
      </c>
      <c r="B8549" t="s">
        <v>130</v>
      </c>
      <c r="C8549" t="s">
        <v>87</v>
      </c>
      <c r="D8549" t="s">
        <v>22</v>
      </c>
      <c r="E8549" t="s">
        <v>5</v>
      </c>
      <c r="F8549" t="s">
        <v>4</v>
      </c>
      <c r="G8549">
        <v>0</v>
      </c>
      <c r="H8549">
        <v>49761.52734375</v>
      </c>
      <c r="I8549">
        <v>501127.21875</v>
      </c>
      <c r="J8549">
        <v>0</v>
      </c>
      <c r="L8549" s="51">
        <v>48213</v>
      </c>
      <c r="M8549">
        <v>8</v>
      </c>
      <c r="N8549">
        <v>-111047.1328125</v>
      </c>
    </row>
    <row r="8550" spans="1:14" x14ac:dyDescent="0.25">
      <c r="A8550" s="21" t="str">
        <f t="shared" si="133"/>
        <v>MOW M2C CAAL_2032</v>
      </c>
      <c r="B8550" t="s">
        <v>130</v>
      </c>
      <c r="C8550" t="s">
        <v>87</v>
      </c>
      <c r="D8550" t="s">
        <v>22</v>
      </c>
      <c r="E8550" t="s">
        <v>5</v>
      </c>
      <c r="F8550" t="s">
        <v>4</v>
      </c>
      <c r="G8550">
        <v>0</v>
      </c>
      <c r="H8550">
        <v>50501.16796875</v>
      </c>
      <c r="I8550">
        <v>376893.09375</v>
      </c>
      <c r="J8550">
        <v>0</v>
      </c>
      <c r="L8550" s="51">
        <v>48579</v>
      </c>
      <c r="M8550">
        <v>9</v>
      </c>
      <c r="N8550">
        <v>-113579.3515625</v>
      </c>
    </row>
    <row r="8551" spans="1:14" x14ac:dyDescent="0.25">
      <c r="A8551" s="21" t="str">
        <f t="shared" si="133"/>
        <v>MOW M2C CAAL_2033</v>
      </c>
      <c r="B8551" t="s">
        <v>130</v>
      </c>
      <c r="C8551" t="s">
        <v>87</v>
      </c>
      <c r="D8551" t="s">
        <v>22</v>
      </c>
      <c r="E8551" t="s">
        <v>5</v>
      </c>
      <c r="F8551" t="s">
        <v>4</v>
      </c>
      <c r="G8551">
        <v>0</v>
      </c>
      <c r="H8551">
        <v>167074.03125</v>
      </c>
      <c r="I8551">
        <v>635072</v>
      </c>
      <c r="J8551">
        <v>0</v>
      </c>
      <c r="L8551" s="51">
        <v>48944</v>
      </c>
      <c r="M8551">
        <v>10</v>
      </c>
      <c r="N8551">
        <v>-356945.28125</v>
      </c>
    </row>
    <row r="8552" spans="1:14" x14ac:dyDescent="0.25">
      <c r="A8552" s="21" t="str">
        <f t="shared" si="133"/>
        <v>MOW M2C CAAL_2034</v>
      </c>
      <c r="B8552" t="s">
        <v>130</v>
      </c>
      <c r="C8552" t="s">
        <v>87</v>
      </c>
      <c r="D8552" t="s">
        <v>22</v>
      </c>
      <c r="E8552" t="s">
        <v>5</v>
      </c>
      <c r="F8552" t="s">
        <v>4</v>
      </c>
      <c r="G8552">
        <v>0</v>
      </c>
      <c r="H8552">
        <v>171218.546875</v>
      </c>
      <c r="I8552">
        <v>1170094.25</v>
      </c>
      <c r="J8552">
        <v>0</v>
      </c>
      <c r="L8552" s="51">
        <v>49309</v>
      </c>
      <c r="M8552">
        <v>11</v>
      </c>
      <c r="N8552">
        <v>-366496.1875</v>
      </c>
    </row>
    <row r="8553" spans="1:14" x14ac:dyDescent="0.25">
      <c r="A8553" s="21" t="str">
        <f t="shared" si="133"/>
        <v>MOW M2C CAAL_2035</v>
      </c>
      <c r="B8553" t="s">
        <v>130</v>
      </c>
      <c r="C8553" t="s">
        <v>87</v>
      </c>
      <c r="D8553" t="s">
        <v>22</v>
      </c>
      <c r="E8553" t="s">
        <v>5</v>
      </c>
      <c r="F8553" t="s">
        <v>4</v>
      </c>
      <c r="G8553">
        <v>0</v>
      </c>
      <c r="H8553">
        <v>177100.25</v>
      </c>
      <c r="I8553">
        <v>1111000.75</v>
      </c>
      <c r="J8553">
        <v>0</v>
      </c>
      <c r="L8553" s="51">
        <v>49674</v>
      </c>
      <c r="M8553">
        <v>12</v>
      </c>
      <c r="N8553">
        <v>-375255.65625</v>
      </c>
    </row>
    <row r="8554" spans="1:14" x14ac:dyDescent="0.25">
      <c r="A8554" s="21" t="str">
        <f t="shared" si="133"/>
        <v>MOW M2C CAAL_2036</v>
      </c>
      <c r="B8554" t="s">
        <v>130</v>
      </c>
      <c r="C8554" t="s">
        <v>87</v>
      </c>
      <c r="D8554" t="s">
        <v>22</v>
      </c>
      <c r="E8554" t="s">
        <v>5</v>
      </c>
      <c r="F8554" t="s">
        <v>4</v>
      </c>
      <c r="G8554">
        <v>0</v>
      </c>
      <c r="H8554">
        <v>184883.109375</v>
      </c>
      <c r="I8554">
        <v>1068538</v>
      </c>
      <c r="J8554">
        <v>0</v>
      </c>
      <c r="L8554" s="51">
        <v>50040</v>
      </c>
      <c r="M8554">
        <v>13</v>
      </c>
      <c r="N8554">
        <v>-396208.59375</v>
      </c>
    </row>
    <row r="8555" spans="1:14" x14ac:dyDescent="0.25">
      <c r="A8555" s="21" t="str">
        <f t="shared" si="133"/>
        <v>MOW M2C CAAL_2037</v>
      </c>
      <c r="B8555" t="s">
        <v>130</v>
      </c>
      <c r="C8555" t="s">
        <v>87</v>
      </c>
      <c r="D8555" t="s">
        <v>22</v>
      </c>
      <c r="E8555" t="s">
        <v>5</v>
      </c>
      <c r="F8555" t="s">
        <v>4</v>
      </c>
      <c r="G8555">
        <v>0</v>
      </c>
      <c r="H8555">
        <v>189336.34375</v>
      </c>
      <c r="I8555">
        <v>1029337.0625</v>
      </c>
      <c r="J8555">
        <v>0</v>
      </c>
      <c r="L8555" s="51">
        <v>50405</v>
      </c>
      <c r="M8555">
        <v>14</v>
      </c>
      <c r="N8555">
        <v>-410950.15625</v>
      </c>
    </row>
    <row r="8556" spans="1:14" x14ac:dyDescent="0.25">
      <c r="A8556" s="21" t="str">
        <f t="shared" si="133"/>
        <v>MOW M2C CAAL_2038</v>
      </c>
      <c r="B8556" t="s">
        <v>130</v>
      </c>
      <c r="C8556" t="s">
        <v>87</v>
      </c>
      <c r="D8556" t="s">
        <v>22</v>
      </c>
      <c r="E8556" t="s">
        <v>5</v>
      </c>
      <c r="F8556" t="s">
        <v>4</v>
      </c>
      <c r="G8556">
        <v>0</v>
      </c>
      <c r="H8556">
        <v>181537.25</v>
      </c>
      <c r="I8556">
        <v>994238.375</v>
      </c>
      <c r="J8556">
        <v>0</v>
      </c>
      <c r="L8556" s="51">
        <v>50770</v>
      </c>
      <c r="M8556">
        <v>15</v>
      </c>
      <c r="N8556">
        <v>-392560.28125</v>
      </c>
    </row>
    <row r="8557" spans="1:14" x14ac:dyDescent="0.25">
      <c r="A8557" s="21" t="str">
        <f t="shared" si="133"/>
        <v>MOW M2C CAAL_2039</v>
      </c>
      <c r="B8557" t="s">
        <v>130</v>
      </c>
      <c r="C8557" t="s">
        <v>87</v>
      </c>
      <c r="D8557" t="s">
        <v>22</v>
      </c>
      <c r="E8557" t="s">
        <v>5</v>
      </c>
      <c r="F8557" t="s">
        <v>4</v>
      </c>
      <c r="G8557">
        <v>0</v>
      </c>
      <c r="H8557">
        <v>228503.0625</v>
      </c>
      <c r="I8557">
        <v>1343980.625</v>
      </c>
      <c r="J8557">
        <v>0</v>
      </c>
      <c r="L8557" s="51">
        <v>51135</v>
      </c>
      <c r="M8557">
        <v>16</v>
      </c>
      <c r="N8557">
        <v>-401430.28125</v>
      </c>
    </row>
    <row r="8558" spans="1:14" x14ac:dyDescent="0.25">
      <c r="A8558" s="21" t="str">
        <f t="shared" si="133"/>
        <v>MOW M2C CAAL_2040</v>
      </c>
      <c r="B8558" t="s">
        <v>130</v>
      </c>
      <c r="C8558" t="s">
        <v>87</v>
      </c>
      <c r="D8558" t="s">
        <v>22</v>
      </c>
      <c r="E8558" t="s">
        <v>5</v>
      </c>
      <c r="F8558" t="s">
        <v>4</v>
      </c>
      <c r="G8558">
        <v>0</v>
      </c>
      <c r="H8558">
        <v>240578.9375</v>
      </c>
      <c r="I8558">
        <v>1497838.875</v>
      </c>
      <c r="J8558">
        <v>0</v>
      </c>
      <c r="L8558" s="51">
        <v>51501</v>
      </c>
      <c r="M8558">
        <v>17</v>
      </c>
      <c r="N8558">
        <v>-379308.34375</v>
      </c>
    </row>
    <row r="8559" spans="1:14" x14ac:dyDescent="0.25">
      <c r="A8559" s="21" t="str">
        <f t="shared" si="133"/>
        <v>MOW M2C CAAL_2041</v>
      </c>
      <c r="B8559" t="s">
        <v>130</v>
      </c>
      <c r="C8559" t="s">
        <v>87</v>
      </c>
      <c r="D8559" t="s">
        <v>22</v>
      </c>
      <c r="E8559" t="s">
        <v>5</v>
      </c>
      <c r="F8559" t="s">
        <v>4</v>
      </c>
      <c r="G8559">
        <v>0</v>
      </c>
      <c r="H8559">
        <v>279140.21875</v>
      </c>
      <c r="I8559">
        <v>1775469</v>
      </c>
      <c r="J8559">
        <v>0</v>
      </c>
      <c r="L8559" s="51">
        <v>51866</v>
      </c>
      <c r="M8559">
        <v>18</v>
      </c>
      <c r="N8559">
        <v>-319581.3125</v>
      </c>
    </row>
    <row r="8560" spans="1:14" x14ac:dyDescent="0.25">
      <c r="A8560" s="21" t="str">
        <f t="shared" si="133"/>
        <v>MOW M2C CAAL_2042</v>
      </c>
      <c r="B8560" t="s">
        <v>130</v>
      </c>
      <c r="C8560" t="s">
        <v>87</v>
      </c>
      <c r="D8560" t="s">
        <v>22</v>
      </c>
      <c r="E8560" t="s">
        <v>5</v>
      </c>
      <c r="F8560" t="s">
        <v>4</v>
      </c>
      <c r="G8560">
        <v>0</v>
      </c>
      <c r="H8560">
        <v>360485.125</v>
      </c>
      <c r="I8560">
        <v>2287750.75</v>
      </c>
      <c r="J8560">
        <v>0</v>
      </c>
      <c r="L8560" s="51">
        <v>52231</v>
      </c>
      <c r="M8560">
        <v>19</v>
      </c>
      <c r="N8560">
        <v>-327832.78125</v>
      </c>
    </row>
    <row r="8561" spans="1:14" x14ac:dyDescent="0.25">
      <c r="A8561" s="21" t="str">
        <f t="shared" si="133"/>
        <v>MOW M2C CAAL_2043</v>
      </c>
      <c r="B8561" t="s">
        <v>130</v>
      </c>
      <c r="C8561" t="s">
        <v>87</v>
      </c>
      <c r="D8561" t="s">
        <v>22</v>
      </c>
      <c r="E8561" t="s">
        <v>5</v>
      </c>
      <c r="F8561" t="s">
        <v>4</v>
      </c>
      <c r="G8561">
        <v>0</v>
      </c>
      <c r="H8561">
        <v>388921.75</v>
      </c>
      <c r="I8561">
        <v>2198453.75</v>
      </c>
      <c r="J8561">
        <v>0</v>
      </c>
      <c r="L8561" s="51">
        <v>52596</v>
      </c>
      <c r="M8561">
        <v>20</v>
      </c>
      <c r="N8561">
        <v>0</v>
      </c>
    </row>
    <row r="8562" spans="1:14" x14ac:dyDescent="0.25">
      <c r="A8562" s="21" t="str">
        <f t="shared" si="133"/>
        <v>MOW M2C CAAL_2024</v>
      </c>
      <c r="B8562" t="s">
        <v>130</v>
      </c>
      <c r="C8562" t="s">
        <v>87</v>
      </c>
      <c r="D8562" t="s">
        <v>22</v>
      </c>
      <c r="E8562" t="s">
        <v>5</v>
      </c>
      <c r="F8562" t="s">
        <v>32</v>
      </c>
      <c r="G8562">
        <v>189100.46875</v>
      </c>
      <c r="H8562">
        <v>75361.265625</v>
      </c>
      <c r="I8562">
        <v>11934.92578125</v>
      </c>
      <c r="J8562">
        <v>0</v>
      </c>
      <c r="L8562" s="51">
        <v>45657</v>
      </c>
      <c r="M8562">
        <v>1</v>
      </c>
      <c r="N8562">
        <v>100724.796875</v>
      </c>
    </row>
    <row r="8563" spans="1:14" x14ac:dyDescent="0.25">
      <c r="A8563" s="21" t="str">
        <f t="shared" si="133"/>
        <v>MOW M2C CAAL_2025</v>
      </c>
      <c r="B8563" t="s">
        <v>130</v>
      </c>
      <c r="C8563" t="s">
        <v>87</v>
      </c>
      <c r="D8563" t="s">
        <v>22</v>
      </c>
      <c r="E8563" t="s">
        <v>5</v>
      </c>
      <c r="F8563" t="s">
        <v>32</v>
      </c>
      <c r="G8563">
        <v>204197.25</v>
      </c>
      <c r="H8563">
        <v>79887.015625</v>
      </c>
      <c r="I8563">
        <v>37511.06640625</v>
      </c>
      <c r="J8563">
        <v>0</v>
      </c>
      <c r="L8563" s="51">
        <v>46022</v>
      </c>
      <c r="M8563">
        <v>2</v>
      </c>
      <c r="N8563">
        <v>99902.1015625</v>
      </c>
    </row>
    <row r="8564" spans="1:14" x14ac:dyDescent="0.25">
      <c r="A8564" s="21" t="str">
        <f t="shared" si="133"/>
        <v>MOW M2C CAAL_2026</v>
      </c>
      <c r="B8564" t="s">
        <v>130</v>
      </c>
      <c r="C8564" t="s">
        <v>87</v>
      </c>
      <c r="D8564" t="s">
        <v>22</v>
      </c>
      <c r="E8564" t="s">
        <v>5</v>
      </c>
      <c r="F8564" t="s">
        <v>32</v>
      </c>
      <c r="G8564">
        <v>219276.34375</v>
      </c>
      <c r="H8564">
        <v>89907.8125</v>
      </c>
      <c r="I8564">
        <v>38899.171875</v>
      </c>
      <c r="J8564">
        <v>0</v>
      </c>
      <c r="L8564" s="51">
        <v>46387</v>
      </c>
      <c r="M8564">
        <v>3</v>
      </c>
      <c r="N8564">
        <v>102922.1875</v>
      </c>
    </row>
    <row r="8565" spans="1:14" x14ac:dyDescent="0.25">
      <c r="A8565" s="21" t="str">
        <f t="shared" si="133"/>
        <v>MOW M2C CAAL_2027</v>
      </c>
      <c r="B8565" t="s">
        <v>130</v>
      </c>
      <c r="C8565" t="s">
        <v>87</v>
      </c>
      <c r="D8565" t="s">
        <v>22</v>
      </c>
      <c r="E8565" t="s">
        <v>5</v>
      </c>
      <c r="F8565" t="s">
        <v>32</v>
      </c>
      <c r="G8565">
        <v>230496.265625</v>
      </c>
      <c r="H8565">
        <v>91831.1484375</v>
      </c>
      <c r="I8565">
        <v>40949.9140625</v>
      </c>
      <c r="J8565">
        <v>0</v>
      </c>
      <c r="L8565" s="51">
        <v>46752</v>
      </c>
      <c r="M8565">
        <v>4</v>
      </c>
      <c r="N8565">
        <v>103005.4765625</v>
      </c>
    </row>
    <row r="8566" spans="1:14" x14ac:dyDescent="0.25">
      <c r="A8566" s="21" t="str">
        <f t="shared" si="133"/>
        <v>MOW M2C CAAL_2028</v>
      </c>
      <c r="B8566" t="s">
        <v>130</v>
      </c>
      <c r="C8566" t="s">
        <v>87</v>
      </c>
      <c r="D8566" t="s">
        <v>22</v>
      </c>
      <c r="E8566" t="s">
        <v>5</v>
      </c>
      <c r="F8566" t="s">
        <v>32</v>
      </c>
      <c r="G8566">
        <v>238907.859375</v>
      </c>
      <c r="H8566">
        <v>98976.625</v>
      </c>
      <c r="I8566">
        <v>43854.05859375</v>
      </c>
      <c r="J8566">
        <v>0</v>
      </c>
      <c r="L8566" s="51">
        <v>47118</v>
      </c>
      <c r="M8566">
        <v>5</v>
      </c>
      <c r="N8566">
        <v>107847.34375</v>
      </c>
    </row>
    <row r="8567" spans="1:14" x14ac:dyDescent="0.25">
      <c r="A8567" s="21" t="str">
        <f t="shared" si="133"/>
        <v>MOW M2C CAAL_2029</v>
      </c>
      <c r="B8567" t="s">
        <v>130</v>
      </c>
      <c r="C8567" t="s">
        <v>87</v>
      </c>
      <c r="D8567" t="s">
        <v>22</v>
      </c>
      <c r="E8567" t="s">
        <v>5</v>
      </c>
      <c r="F8567" t="s">
        <v>32</v>
      </c>
      <c r="G8567">
        <v>246828.921875</v>
      </c>
      <c r="H8567">
        <v>108980.6484375</v>
      </c>
      <c r="I8567">
        <v>46348.171875</v>
      </c>
      <c r="J8567">
        <v>0</v>
      </c>
      <c r="L8567" s="51">
        <v>47483</v>
      </c>
      <c r="M8567">
        <v>6</v>
      </c>
      <c r="N8567">
        <v>117305.40625</v>
      </c>
    </row>
    <row r="8568" spans="1:14" x14ac:dyDescent="0.25">
      <c r="A8568" s="21" t="str">
        <f t="shared" si="133"/>
        <v>MOW M2C CAAL_2030</v>
      </c>
      <c r="B8568" t="s">
        <v>130</v>
      </c>
      <c r="C8568" t="s">
        <v>87</v>
      </c>
      <c r="D8568" t="s">
        <v>22</v>
      </c>
      <c r="E8568" t="s">
        <v>5</v>
      </c>
      <c r="F8568" t="s">
        <v>32</v>
      </c>
      <c r="G8568">
        <v>255533.296875</v>
      </c>
      <c r="H8568">
        <v>120089.25</v>
      </c>
      <c r="I8568">
        <v>51287.59375</v>
      </c>
      <c r="J8568">
        <v>0</v>
      </c>
      <c r="L8568" s="51">
        <v>47848</v>
      </c>
      <c r="M8568">
        <v>7</v>
      </c>
      <c r="N8568">
        <v>133085.765625</v>
      </c>
    </row>
    <row r="8569" spans="1:14" x14ac:dyDescent="0.25">
      <c r="A8569" s="21" t="str">
        <f t="shared" si="133"/>
        <v>MOW M2C CAAL_2031</v>
      </c>
      <c r="B8569" t="s">
        <v>130</v>
      </c>
      <c r="C8569" t="s">
        <v>87</v>
      </c>
      <c r="D8569" t="s">
        <v>22</v>
      </c>
      <c r="E8569" t="s">
        <v>5</v>
      </c>
      <c r="F8569" t="s">
        <v>32</v>
      </c>
      <c r="G8569">
        <v>259902.828125</v>
      </c>
      <c r="H8569">
        <v>125700.6171875</v>
      </c>
      <c r="I8569">
        <v>47141.7421875</v>
      </c>
      <c r="J8569">
        <v>27125.732421875</v>
      </c>
      <c r="L8569" s="51">
        <v>48213</v>
      </c>
      <c r="M8569">
        <v>8</v>
      </c>
      <c r="N8569">
        <v>162561.0625</v>
      </c>
    </row>
    <row r="8570" spans="1:14" x14ac:dyDescent="0.25">
      <c r="A8570" s="21" t="str">
        <f t="shared" si="133"/>
        <v>MOW M2C CAAL_2032</v>
      </c>
      <c r="B8570" t="s">
        <v>130</v>
      </c>
      <c r="C8570" t="s">
        <v>87</v>
      </c>
      <c r="D8570" t="s">
        <v>22</v>
      </c>
      <c r="E8570" t="s">
        <v>5</v>
      </c>
      <c r="F8570" t="s">
        <v>32</v>
      </c>
      <c r="G8570">
        <v>268454.3125</v>
      </c>
      <c r="H8570">
        <v>132579.375</v>
      </c>
      <c r="I8570">
        <v>48472.58203125</v>
      </c>
      <c r="J8570">
        <v>0</v>
      </c>
      <c r="L8570" s="51">
        <v>48579</v>
      </c>
      <c r="M8570">
        <v>9</v>
      </c>
      <c r="N8570">
        <v>165997.921875</v>
      </c>
    </row>
    <row r="8571" spans="1:14" x14ac:dyDescent="0.25">
      <c r="A8571" s="21" t="str">
        <f t="shared" si="133"/>
        <v>MOW M2C CAAL_2033</v>
      </c>
      <c r="B8571" t="s">
        <v>130</v>
      </c>
      <c r="C8571" t="s">
        <v>87</v>
      </c>
      <c r="D8571" t="s">
        <v>22</v>
      </c>
      <c r="E8571" t="s">
        <v>5</v>
      </c>
      <c r="F8571" t="s">
        <v>32</v>
      </c>
      <c r="G8571">
        <v>279679.09375</v>
      </c>
      <c r="H8571">
        <v>71263.078125</v>
      </c>
      <c r="I8571">
        <v>51298.35546875</v>
      </c>
      <c r="J8571">
        <v>0</v>
      </c>
      <c r="L8571" s="51">
        <v>48944</v>
      </c>
      <c r="M8571">
        <v>10</v>
      </c>
      <c r="N8571">
        <v>68667.171875</v>
      </c>
    </row>
    <row r="8572" spans="1:14" x14ac:dyDescent="0.25">
      <c r="A8572" s="21" t="str">
        <f t="shared" si="133"/>
        <v>MOW M2C CAAL_2034</v>
      </c>
      <c r="B8572" t="s">
        <v>130</v>
      </c>
      <c r="C8572" t="s">
        <v>87</v>
      </c>
      <c r="D8572" t="s">
        <v>22</v>
      </c>
      <c r="E8572" t="s">
        <v>5</v>
      </c>
      <c r="F8572" t="s">
        <v>32</v>
      </c>
      <c r="G8572">
        <v>290426.71875</v>
      </c>
      <c r="H8572">
        <v>74731.8203125</v>
      </c>
      <c r="I8572">
        <v>53723.67578125</v>
      </c>
      <c r="J8572">
        <v>0</v>
      </c>
      <c r="L8572" s="51">
        <v>49309</v>
      </c>
      <c r="M8572">
        <v>11</v>
      </c>
      <c r="N8572">
        <v>69158.53125</v>
      </c>
    </row>
    <row r="8573" spans="1:14" x14ac:dyDescent="0.25">
      <c r="A8573" s="21" t="str">
        <f t="shared" si="133"/>
        <v>MOW M2C CAAL_2035</v>
      </c>
      <c r="B8573" t="s">
        <v>130</v>
      </c>
      <c r="C8573" t="s">
        <v>87</v>
      </c>
      <c r="D8573" t="s">
        <v>22</v>
      </c>
      <c r="E8573" t="s">
        <v>5</v>
      </c>
      <c r="F8573" t="s">
        <v>32</v>
      </c>
      <c r="G8573">
        <v>302394.375</v>
      </c>
      <c r="H8573">
        <v>79127.4140625</v>
      </c>
      <c r="I8573">
        <v>54795.3203125</v>
      </c>
      <c r="J8573">
        <v>0</v>
      </c>
      <c r="L8573" s="51">
        <v>49674</v>
      </c>
      <c r="M8573">
        <v>12</v>
      </c>
      <c r="N8573">
        <v>69451.6875</v>
      </c>
    </row>
    <row r="8574" spans="1:14" x14ac:dyDescent="0.25">
      <c r="A8574" s="21" t="str">
        <f t="shared" si="133"/>
        <v>MOW M2C CAAL_2036</v>
      </c>
      <c r="B8574" t="s">
        <v>130</v>
      </c>
      <c r="C8574" t="s">
        <v>87</v>
      </c>
      <c r="D8574" t="s">
        <v>22</v>
      </c>
      <c r="E8574" t="s">
        <v>5</v>
      </c>
      <c r="F8574" t="s">
        <v>32</v>
      </c>
      <c r="G8574">
        <v>314773.5625</v>
      </c>
      <c r="H8574">
        <v>79164.34375</v>
      </c>
      <c r="I8574">
        <v>57770.73828125</v>
      </c>
      <c r="J8574">
        <v>0</v>
      </c>
      <c r="L8574" s="51">
        <v>50040</v>
      </c>
      <c r="M8574">
        <v>13</v>
      </c>
      <c r="N8574">
        <v>65515.44140625</v>
      </c>
    </row>
    <row r="8575" spans="1:14" x14ac:dyDescent="0.25">
      <c r="A8575" s="21" t="str">
        <f t="shared" si="133"/>
        <v>MOW M2C CAAL_2037</v>
      </c>
      <c r="B8575" t="s">
        <v>130</v>
      </c>
      <c r="C8575" t="s">
        <v>87</v>
      </c>
      <c r="D8575" t="s">
        <v>22</v>
      </c>
      <c r="E8575" t="s">
        <v>5</v>
      </c>
      <c r="F8575" t="s">
        <v>32</v>
      </c>
      <c r="G8575">
        <v>326075.09375</v>
      </c>
      <c r="H8575">
        <v>79422.6171875</v>
      </c>
      <c r="I8575">
        <v>59502.96484375</v>
      </c>
      <c r="J8575">
        <v>0</v>
      </c>
      <c r="L8575" s="51">
        <v>50405</v>
      </c>
      <c r="M8575">
        <v>14</v>
      </c>
      <c r="N8575">
        <v>57602.9140625</v>
      </c>
    </row>
    <row r="8576" spans="1:14" x14ac:dyDescent="0.25">
      <c r="A8576" s="21" t="str">
        <f t="shared" si="133"/>
        <v>MOW M2C CAAL_2038</v>
      </c>
      <c r="B8576" t="s">
        <v>130</v>
      </c>
      <c r="C8576" t="s">
        <v>87</v>
      </c>
      <c r="D8576" t="s">
        <v>22</v>
      </c>
      <c r="E8576" t="s">
        <v>5</v>
      </c>
      <c r="F8576" t="s">
        <v>32</v>
      </c>
      <c r="G8576">
        <v>338127.1875</v>
      </c>
      <c r="H8576">
        <v>81325.171875</v>
      </c>
      <c r="I8576">
        <v>60380.2421875</v>
      </c>
      <c r="J8576">
        <v>0</v>
      </c>
      <c r="L8576" s="51">
        <v>50770</v>
      </c>
      <c r="M8576">
        <v>15</v>
      </c>
      <c r="N8576">
        <v>52551.51953125</v>
      </c>
    </row>
    <row r="8577" spans="1:14" x14ac:dyDescent="0.25">
      <c r="A8577" s="21" t="str">
        <f t="shared" si="133"/>
        <v>MOW M2C CAAL_2039</v>
      </c>
      <c r="B8577" t="s">
        <v>130</v>
      </c>
      <c r="C8577" t="s">
        <v>87</v>
      </c>
      <c r="D8577" t="s">
        <v>22</v>
      </c>
      <c r="E8577" t="s">
        <v>5</v>
      </c>
      <c r="F8577" t="s">
        <v>32</v>
      </c>
      <c r="G8577">
        <v>355622.09375</v>
      </c>
      <c r="H8577">
        <v>92915.7265625</v>
      </c>
      <c r="I8577">
        <v>63544.83984375</v>
      </c>
      <c r="J8577">
        <v>0</v>
      </c>
      <c r="L8577" s="51">
        <v>51135</v>
      </c>
      <c r="M8577">
        <v>16</v>
      </c>
      <c r="N8577">
        <v>58595.1171875</v>
      </c>
    </row>
    <row r="8578" spans="1:14" x14ac:dyDescent="0.25">
      <c r="A8578" s="21" t="str">
        <f t="shared" ref="A8578:A8641" si="134">B8578&amp;" "&amp;D8578&amp;" "&amp;C8578&amp;"_"&amp;YEAR(L8578)</f>
        <v>MOW M2C CAAL_2040</v>
      </c>
      <c r="B8578" t="s">
        <v>130</v>
      </c>
      <c r="C8578" t="s">
        <v>87</v>
      </c>
      <c r="D8578" t="s">
        <v>22</v>
      </c>
      <c r="E8578" t="s">
        <v>5</v>
      </c>
      <c r="F8578" t="s">
        <v>32</v>
      </c>
      <c r="G8578">
        <v>366219.4375</v>
      </c>
      <c r="H8578">
        <v>82339.0625</v>
      </c>
      <c r="I8578">
        <v>42694.80078125</v>
      </c>
      <c r="J8578">
        <v>133313.8125</v>
      </c>
      <c r="L8578" s="51">
        <v>51501</v>
      </c>
      <c r="M8578">
        <v>17</v>
      </c>
      <c r="N8578">
        <v>66082.8984375</v>
      </c>
    </row>
    <row r="8579" spans="1:14" x14ac:dyDescent="0.25">
      <c r="A8579" s="21" t="str">
        <f t="shared" si="134"/>
        <v>MOW M2C CAAL_2041</v>
      </c>
      <c r="B8579" t="s">
        <v>130</v>
      </c>
      <c r="C8579" t="s">
        <v>87</v>
      </c>
      <c r="D8579" t="s">
        <v>22</v>
      </c>
      <c r="E8579" t="s">
        <v>5</v>
      </c>
      <c r="F8579" t="s">
        <v>32</v>
      </c>
      <c r="G8579">
        <v>375933.28125</v>
      </c>
      <c r="H8579">
        <v>84947.0859375</v>
      </c>
      <c r="I8579">
        <v>41849.76953125</v>
      </c>
      <c r="J8579">
        <v>0</v>
      </c>
      <c r="L8579" s="51">
        <v>51866</v>
      </c>
      <c r="M8579">
        <v>18</v>
      </c>
      <c r="N8579">
        <v>70630.1484375</v>
      </c>
    </row>
    <row r="8580" spans="1:14" x14ac:dyDescent="0.25">
      <c r="A8580" s="21" t="str">
        <f t="shared" si="134"/>
        <v>MOW M2C CAAL_2042</v>
      </c>
      <c r="B8580" t="s">
        <v>130</v>
      </c>
      <c r="C8580" t="s">
        <v>87</v>
      </c>
      <c r="D8580" t="s">
        <v>22</v>
      </c>
      <c r="E8580" t="s">
        <v>5</v>
      </c>
      <c r="F8580" t="s">
        <v>32</v>
      </c>
      <c r="G8580">
        <v>387701.34375</v>
      </c>
      <c r="H8580">
        <v>72417.5625</v>
      </c>
      <c r="I8580">
        <v>42153.109375</v>
      </c>
      <c r="J8580">
        <v>0</v>
      </c>
      <c r="L8580" s="51">
        <v>52231</v>
      </c>
      <c r="M8580">
        <v>19</v>
      </c>
      <c r="N8580">
        <v>47900.8203125</v>
      </c>
    </row>
    <row r="8581" spans="1:14" x14ac:dyDescent="0.25">
      <c r="A8581" s="21" t="str">
        <f t="shared" si="134"/>
        <v>MOW M2C CAAL_2043</v>
      </c>
      <c r="B8581" t="s">
        <v>130</v>
      </c>
      <c r="C8581" t="s">
        <v>87</v>
      </c>
      <c r="D8581" t="s">
        <v>22</v>
      </c>
      <c r="E8581" t="s">
        <v>5</v>
      </c>
      <c r="F8581" t="s">
        <v>32</v>
      </c>
      <c r="G8581">
        <v>398459.59375</v>
      </c>
      <c r="H8581">
        <v>75137.046875</v>
      </c>
      <c r="I8581">
        <v>165175.203125</v>
      </c>
      <c r="J8581">
        <v>0</v>
      </c>
      <c r="L8581" s="51">
        <v>52596</v>
      </c>
      <c r="M8581">
        <v>20</v>
      </c>
      <c r="N8581">
        <v>50385.1875</v>
      </c>
    </row>
    <row r="8582" spans="1:14" x14ac:dyDescent="0.25">
      <c r="A8582" s="21" t="str">
        <f t="shared" si="134"/>
        <v>MOW M2C CAAL_2024</v>
      </c>
      <c r="B8582" t="s">
        <v>130</v>
      </c>
      <c r="C8582" t="s">
        <v>87</v>
      </c>
      <c r="D8582" t="s">
        <v>22</v>
      </c>
      <c r="E8582" t="s">
        <v>5</v>
      </c>
      <c r="F8582" t="s">
        <v>8</v>
      </c>
      <c r="G8582">
        <v>0</v>
      </c>
      <c r="H8582">
        <v>0</v>
      </c>
      <c r="I8582">
        <v>0</v>
      </c>
      <c r="J8582">
        <v>0</v>
      </c>
      <c r="L8582" s="51">
        <v>45657</v>
      </c>
      <c r="M8582">
        <v>1</v>
      </c>
      <c r="N8582">
        <v>0</v>
      </c>
    </row>
    <row r="8583" spans="1:14" x14ac:dyDescent="0.25">
      <c r="A8583" s="21" t="str">
        <f t="shared" si="134"/>
        <v>MOW M2C CAAL_2025</v>
      </c>
      <c r="B8583" t="s">
        <v>130</v>
      </c>
      <c r="C8583" t="s">
        <v>87</v>
      </c>
      <c r="D8583" t="s">
        <v>22</v>
      </c>
      <c r="E8583" t="s">
        <v>5</v>
      </c>
      <c r="F8583" t="s">
        <v>8</v>
      </c>
      <c r="G8583">
        <v>0</v>
      </c>
      <c r="H8583">
        <v>0</v>
      </c>
      <c r="I8583">
        <v>0</v>
      </c>
      <c r="J8583">
        <v>0</v>
      </c>
      <c r="L8583" s="51">
        <v>46022</v>
      </c>
      <c r="M8583">
        <v>2</v>
      </c>
      <c r="N8583">
        <v>0</v>
      </c>
    </row>
    <row r="8584" spans="1:14" x14ac:dyDescent="0.25">
      <c r="A8584" s="21" t="str">
        <f t="shared" si="134"/>
        <v>MOW M2C CAAL_2026</v>
      </c>
      <c r="B8584" t="s">
        <v>130</v>
      </c>
      <c r="C8584" t="s">
        <v>87</v>
      </c>
      <c r="D8584" t="s">
        <v>22</v>
      </c>
      <c r="E8584" t="s">
        <v>5</v>
      </c>
      <c r="F8584" t="s">
        <v>8</v>
      </c>
      <c r="G8584">
        <v>0</v>
      </c>
      <c r="H8584">
        <v>0</v>
      </c>
      <c r="I8584">
        <v>0</v>
      </c>
      <c r="J8584">
        <v>0</v>
      </c>
      <c r="L8584" s="51">
        <v>46387</v>
      </c>
      <c r="M8584">
        <v>3</v>
      </c>
      <c r="N8584">
        <v>0</v>
      </c>
    </row>
    <row r="8585" spans="1:14" x14ac:dyDescent="0.25">
      <c r="A8585" s="21" t="str">
        <f t="shared" si="134"/>
        <v>MOW M2C CAAL_2027</v>
      </c>
      <c r="B8585" t="s">
        <v>130</v>
      </c>
      <c r="C8585" t="s">
        <v>87</v>
      </c>
      <c r="D8585" t="s">
        <v>22</v>
      </c>
      <c r="E8585" t="s">
        <v>5</v>
      </c>
      <c r="F8585" t="s">
        <v>8</v>
      </c>
      <c r="G8585">
        <v>0</v>
      </c>
      <c r="H8585">
        <v>0</v>
      </c>
      <c r="I8585">
        <v>0</v>
      </c>
      <c r="J8585">
        <v>0</v>
      </c>
      <c r="L8585" s="51">
        <v>46752</v>
      </c>
      <c r="M8585">
        <v>4</v>
      </c>
      <c r="N8585">
        <v>0</v>
      </c>
    </row>
    <row r="8586" spans="1:14" x14ac:dyDescent="0.25">
      <c r="A8586" s="21" t="str">
        <f t="shared" si="134"/>
        <v>MOW M2C CAAL_2028</v>
      </c>
      <c r="B8586" t="s">
        <v>130</v>
      </c>
      <c r="C8586" t="s">
        <v>87</v>
      </c>
      <c r="D8586" t="s">
        <v>22</v>
      </c>
      <c r="E8586" t="s">
        <v>5</v>
      </c>
      <c r="F8586" t="s">
        <v>8</v>
      </c>
      <c r="G8586">
        <v>0</v>
      </c>
      <c r="H8586">
        <v>0</v>
      </c>
      <c r="I8586">
        <v>0</v>
      </c>
      <c r="J8586">
        <v>0</v>
      </c>
      <c r="L8586" s="51">
        <v>47118</v>
      </c>
      <c r="M8586">
        <v>5</v>
      </c>
      <c r="N8586">
        <v>0</v>
      </c>
    </row>
    <row r="8587" spans="1:14" x14ac:dyDescent="0.25">
      <c r="A8587" s="21" t="str">
        <f t="shared" si="134"/>
        <v>MOW M2C CAAL_2029</v>
      </c>
      <c r="B8587" t="s">
        <v>130</v>
      </c>
      <c r="C8587" t="s">
        <v>87</v>
      </c>
      <c r="D8587" t="s">
        <v>22</v>
      </c>
      <c r="E8587" t="s">
        <v>5</v>
      </c>
      <c r="F8587" t="s">
        <v>8</v>
      </c>
      <c r="G8587">
        <v>0</v>
      </c>
      <c r="H8587">
        <v>0</v>
      </c>
      <c r="I8587">
        <v>0</v>
      </c>
      <c r="J8587">
        <v>0</v>
      </c>
      <c r="L8587" s="51">
        <v>47483</v>
      </c>
      <c r="M8587">
        <v>6</v>
      </c>
      <c r="N8587">
        <v>0</v>
      </c>
    </row>
    <row r="8588" spans="1:14" x14ac:dyDescent="0.25">
      <c r="A8588" s="21" t="str">
        <f t="shared" si="134"/>
        <v>MOW M2C CAAL_2030</v>
      </c>
      <c r="B8588" t="s">
        <v>130</v>
      </c>
      <c r="C8588" t="s">
        <v>87</v>
      </c>
      <c r="D8588" t="s">
        <v>22</v>
      </c>
      <c r="E8588" t="s">
        <v>5</v>
      </c>
      <c r="F8588" t="s">
        <v>8</v>
      </c>
      <c r="G8588">
        <v>0</v>
      </c>
      <c r="H8588">
        <v>0</v>
      </c>
      <c r="I8588">
        <v>0</v>
      </c>
      <c r="J8588">
        <v>0</v>
      </c>
      <c r="L8588" s="51">
        <v>47848</v>
      </c>
      <c r="M8588">
        <v>7</v>
      </c>
      <c r="N8588">
        <v>0</v>
      </c>
    </row>
    <row r="8589" spans="1:14" x14ac:dyDescent="0.25">
      <c r="A8589" s="21" t="str">
        <f t="shared" si="134"/>
        <v>MOW M2C CAAL_2031</v>
      </c>
      <c r="B8589" t="s">
        <v>130</v>
      </c>
      <c r="C8589" t="s">
        <v>87</v>
      </c>
      <c r="D8589" t="s">
        <v>22</v>
      </c>
      <c r="E8589" t="s">
        <v>5</v>
      </c>
      <c r="F8589" t="s">
        <v>8</v>
      </c>
      <c r="G8589">
        <v>0</v>
      </c>
      <c r="H8589">
        <v>0</v>
      </c>
      <c r="I8589">
        <v>0</v>
      </c>
      <c r="J8589">
        <v>0</v>
      </c>
      <c r="L8589" s="51">
        <v>48213</v>
      </c>
      <c r="M8589">
        <v>8</v>
      </c>
      <c r="N8589">
        <v>0</v>
      </c>
    </row>
    <row r="8590" spans="1:14" x14ac:dyDescent="0.25">
      <c r="A8590" s="21" t="str">
        <f t="shared" si="134"/>
        <v>MOW M2C CAAL_2032</v>
      </c>
      <c r="B8590" t="s">
        <v>130</v>
      </c>
      <c r="C8590" t="s">
        <v>87</v>
      </c>
      <c r="D8590" t="s">
        <v>22</v>
      </c>
      <c r="E8590" t="s">
        <v>5</v>
      </c>
      <c r="F8590" t="s">
        <v>8</v>
      </c>
      <c r="G8590">
        <v>0</v>
      </c>
      <c r="H8590">
        <v>0</v>
      </c>
      <c r="I8590">
        <v>0</v>
      </c>
      <c r="J8590">
        <v>0</v>
      </c>
      <c r="L8590" s="51">
        <v>48579</v>
      </c>
      <c r="M8590">
        <v>9</v>
      </c>
      <c r="N8590">
        <v>0</v>
      </c>
    </row>
    <row r="8591" spans="1:14" x14ac:dyDescent="0.25">
      <c r="A8591" s="21" t="str">
        <f t="shared" si="134"/>
        <v>MOW M2C CAAL_2033</v>
      </c>
      <c r="B8591" t="s">
        <v>130</v>
      </c>
      <c r="C8591" t="s">
        <v>87</v>
      </c>
      <c r="D8591" t="s">
        <v>22</v>
      </c>
      <c r="E8591" t="s">
        <v>5</v>
      </c>
      <c r="F8591" t="s">
        <v>8</v>
      </c>
      <c r="G8591">
        <v>0</v>
      </c>
      <c r="H8591">
        <v>0</v>
      </c>
      <c r="I8591">
        <v>0</v>
      </c>
      <c r="J8591">
        <v>0</v>
      </c>
      <c r="L8591" s="51">
        <v>48944</v>
      </c>
      <c r="M8591">
        <v>10</v>
      </c>
      <c r="N8591">
        <v>0</v>
      </c>
    </row>
    <row r="8592" spans="1:14" x14ac:dyDescent="0.25">
      <c r="A8592" s="21" t="str">
        <f t="shared" si="134"/>
        <v>MOW M2C CAAL_2034</v>
      </c>
      <c r="B8592" t="s">
        <v>130</v>
      </c>
      <c r="C8592" t="s">
        <v>87</v>
      </c>
      <c r="D8592" t="s">
        <v>22</v>
      </c>
      <c r="E8592" t="s">
        <v>5</v>
      </c>
      <c r="F8592" t="s">
        <v>8</v>
      </c>
      <c r="G8592">
        <v>0</v>
      </c>
      <c r="H8592">
        <v>0</v>
      </c>
      <c r="I8592">
        <v>0</v>
      </c>
      <c r="J8592">
        <v>0</v>
      </c>
      <c r="L8592" s="51">
        <v>49309</v>
      </c>
      <c r="M8592">
        <v>11</v>
      </c>
      <c r="N8592">
        <v>0</v>
      </c>
    </row>
    <row r="8593" spans="1:14" x14ac:dyDescent="0.25">
      <c r="A8593" s="21" t="str">
        <f t="shared" si="134"/>
        <v>MOW M2C CAAL_2035</v>
      </c>
      <c r="B8593" t="s">
        <v>130</v>
      </c>
      <c r="C8593" t="s">
        <v>87</v>
      </c>
      <c r="D8593" t="s">
        <v>22</v>
      </c>
      <c r="E8593" t="s">
        <v>5</v>
      </c>
      <c r="F8593" t="s">
        <v>8</v>
      </c>
      <c r="G8593">
        <v>0</v>
      </c>
      <c r="H8593">
        <v>0</v>
      </c>
      <c r="I8593">
        <v>0</v>
      </c>
      <c r="J8593">
        <v>0</v>
      </c>
      <c r="L8593" s="51">
        <v>49674</v>
      </c>
      <c r="M8593">
        <v>12</v>
      </c>
      <c r="N8593">
        <v>0</v>
      </c>
    </row>
    <row r="8594" spans="1:14" x14ac:dyDescent="0.25">
      <c r="A8594" s="21" t="str">
        <f t="shared" si="134"/>
        <v>MOW M2C CAAL_2036</v>
      </c>
      <c r="B8594" t="s">
        <v>130</v>
      </c>
      <c r="C8594" t="s">
        <v>87</v>
      </c>
      <c r="D8594" t="s">
        <v>22</v>
      </c>
      <c r="E8594" t="s">
        <v>5</v>
      </c>
      <c r="F8594" t="s">
        <v>8</v>
      </c>
      <c r="G8594">
        <v>0</v>
      </c>
      <c r="H8594">
        <v>0</v>
      </c>
      <c r="I8594">
        <v>0</v>
      </c>
      <c r="J8594">
        <v>0</v>
      </c>
      <c r="L8594" s="51">
        <v>50040</v>
      </c>
      <c r="M8594">
        <v>13</v>
      </c>
      <c r="N8594">
        <v>0</v>
      </c>
    </row>
    <row r="8595" spans="1:14" x14ac:dyDescent="0.25">
      <c r="A8595" s="21" t="str">
        <f t="shared" si="134"/>
        <v>MOW M2C CAAL_2037</v>
      </c>
      <c r="B8595" t="s">
        <v>130</v>
      </c>
      <c r="C8595" t="s">
        <v>87</v>
      </c>
      <c r="D8595" t="s">
        <v>22</v>
      </c>
      <c r="E8595" t="s">
        <v>5</v>
      </c>
      <c r="F8595" t="s">
        <v>8</v>
      </c>
      <c r="G8595">
        <v>0</v>
      </c>
      <c r="H8595">
        <v>0</v>
      </c>
      <c r="I8595">
        <v>0</v>
      </c>
      <c r="J8595">
        <v>0</v>
      </c>
      <c r="L8595" s="51">
        <v>50405</v>
      </c>
      <c r="M8595">
        <v>14</v>
      </c>
      <c r="N8595">
        <v>0</v>
      </c>
    </row>
    <row r="8596" spans="1:14" x14ac:dyDescent="0.25">
      <c r="A8596" s="21" t="str">
        <f t="shared" si="134"/>
        <v>MOW M2C CAAL_2038</v>
      </c>
      <c r="B8596" t="s">
        <v>130</v>
      </c>
      <c r="C8596" t="s">
        <v>87</v>
      </c>
      <c r="D8596" t="s">
        <v>22</v>
      </c>
      <c r="E8596" t="s">
        <v>5</v>
      </c>
      <c r="F8596" t="s">
        <v>8</v>
      </c>
      <c r="G8596">
        <v>0</v>
      </c>
      <c r="H8596">
        <v>0</v>
      </c>
      <c r="I8596">
        <v>0</v>
      </c>
      <c r="J8596">
        <v>0</v>
      </c>
      <c r="L8596" s="51">
        <v>50770</v>
      </c>
      <c r="M8596">
        <v>15</v>
      </c>
      <c r="N8596">
        <v>0</v>
      </c>
    </row>
    <row r="8597" spans="1:14" x14ac:dyDescent="0.25">
      <c r="A8597" s="21" t="str">
        <f t="shared" si="134"/>
        <v>MOW M2C CAAL_2039</v>
      </c>
      <c r="B8597" t="s">
        <v>130</v>
      </c>
      <c r="C8597" t="s">
        <v>87</v>
      </c>
      <c r="D8597" t="s">
        <v>22</v>
      </c>
      <c r="E8597" t="s">
        <v>5</v>
      </c>
      <c r="F8597" t="s">
        <v>8</v>
      </c>
      <c r="G8597">
        <v>0</v>
      </c>
      <c r="H8597">
        <v>0</v>
      </c>
      <c r="I8597">
        <v>0</v>
      </c>
      <c r="J8597">
        <v>0</v>
      </c>
      <c r="L8597" s="51">
        <v>51135</v>
      </c>
      <c r="M8597">
        <v>16</v>
      </c>
      <c r="N8597">
        <v>0</v>
      </c>
    </row>
    <row r="8598" spans="1:14" x14ac:dyDescent="0.25">
      <c r="A8598" s="21" t="str">
        <f t="shared" si="134"/>
        <v>MOW M2C CAAL_2040</v>
      </c>
      <c r="B8598" t="s">
        <v>130</v>
      </c>
      <c r="C8598" t="s">
        <v>87</v>
      </c>
      <c r="D8598" t="s">
        <v>22</v>
      </c>
      <c r="E8598" t="s">
        <v>5</v>
      </c>
      <c r="F8598" t="s">
        <v>8</v>
      </c>
      <c r="G8598">
        <v>0</v>
      </c>
      <c r="H8598">
        <v>0</v>
      </c>
      <c r="I8598">
        <v>0</v>
      </c>
      <c r="J8598">
        <v>0</v>
      </c>
      <c r="L8598" s="51">
        <v>51501</v>
      </c>
      <c r="M8598">
        <v>17</v>
      </c>
      <c r="N8598">
        <v>0</v>
      </c>
    </row>
    <row r="8599" spans="1:14" x14ac:dyDescent="0.25">
      <c r="A8599" s="21" t="str">
        <f t="shared" si="134"/>
        <v>MOW M2C CAAL_2041</v>
      </c>
      <c r="B8599" t="s">
        <v>130</v>
      </c>
      <c r="C8599" t="s">
        <v>87</v>
      </c>
      <c r="D8599" t="s">
        <v>22</v>
      </c>
      <c r="E8599" t="s">
        <v>5</v>
      </c>
      <c r="F8599" t="s">
        <v>8</v>
      </c>
      <c r="G8599">
        <v>0</v>
      </c>
      <c r="H8599">
        <v>0</v>
      </c>
      <c r="I8599">
        <v>0</v>
      </c>
      <c r="J8599">
        <v>0</v>
      </c>
      <c r="L8599" s="51">
        <v>51866</v>
      </c>
      <c r="M8599">
        <v>18</v>
      </c>
      <c r="N8599">
        <v>0</v>
      </c>
    </row>
    <row r="8600" spans="1:14" x14ac:dyDescent="0.25">
      <c r="A8600" s="21" t="str">
        <f t="shared" si="134"/>
        <v>MOW M2C CAAL_2042</v>
      </c>
      <c r="B8600" t="s">
        <v>130</v>
      </c>
      <c r="C8600" t="s">
        <v>87</v>
      </c>
      <c r="D8600" t="s">
        <v>22</v>
      </c>
      <c r="E8600" t="s">
        <v>5</v>
      </c>
      <c r="F8600" t="s">
        <v>8</v>
      </c>
      <c r="G8600">
        <v>0</v>
      </c>
      <c r="H8600">
        <v>0</v>
      </c>
      <c r="I8600">
        <v>0</v>
      </c>
      <c r="J8600">
        <v>0</v>
      </c>
      <c r="L8600" s="51">
        <v>52231</v>
      </c>
      <c r="M8600">
        <v>19</v>
      </c>
      <c r="N8600">
        <v>0</v>
      </c>
    </row>
    <row r="8601" spans="1:14" x14ac:dyDescent="0.25">
      <c r="A8601" s="21" t="str">
        <f t="shared" si="134"/>
        <v>MOW M2C CAAL_2043</v>
      </c>
      <c r="B8601" t="s">
        <v>130</v>
      </c>
      <c r="C8601" t="s">
        <v>87</v>
      </c>
      <c r="D8601" t="s">
        <v>22</v>
      </c>
      <c r="E8601" t="s">
        <v>5</v>
      </c>
      <c r="F8601" t="s">
        <v>8</v>
      </c>
      <c r="G8601">
        <v>0</v>
      </c>
      <c r="H8601">
        <v>0</v>
      </c>
      <c r="I8601">
        <v>0</v>
      </c>
      <c r="J8601">
        <v>0</v>
      </c>
      <c r="L8601" s="51">
        <v>52596</v>
      </c>
      <c r="M8601">
        <v>20</v>
      </c>
      <c r="N8601">
        <v>0</v>
      </c>
    </row>
    <row r="8602" spans="1:14" x14ac:dyDescent="0.25">
      <c r="A8602" s="21" t="str">
        <f t="shared" si="134"/>
        <v>MOW M2N CAAL_2024</v>
      </c>
      <c r="B8602" t="s">
        <v>130</v>
      </c>
      <c r="C8602" t="s">
        <v>87</v>
      </c>
      <c r="D8602" t="s">
        <v>23</v>
      </c>
      <c r="E8602" t="s">
        <v>29</v>
      </c>
      <c r="F8602" t="s">
        <v>28</v>
      </c>
      <c r="K8602">
        <v>0</v>
      </c>
      <c r="L8602" s="26">
        <v>45657</v>
      </c>
      <c r="M8602">
        <v>1</v>
      </c>
    </row>
    <row r="8603" spans="1:14" x14ac:dyDescent="0.25">
      <c r="A8603" s="21" t="str">
        <f t="shared" si="134"/>
        <v>MOW M2N CAAL_2025</v>
      </c>
      <c r="B8603" t="s">
        <v>130</v>
      </c>
      <c r="C8603" t="s">
        <v>87</v>
      </c>
      <c r="D8603" t="s">
        <v>23</v>
      </c>
      <c r="E8603" t="s">
        <v>29</v>
      </c>
      <c r="F8603" t="s">
        <v>28</v>
      </c>
      <c r="K8603">
        <v>0</v>
      </c>
      <c r="L8603" s="26">
        <v>46022</v>
      </c>
      <c r="M8603">
        <v>2</v>
      </c>
    </row>
    <row r="8604" spans="1:14" x14ac:dyDescent="0.25">
      <c r="A8604" s="21" t="str">
        <f t="shared" si="134"/>
        <v>MOW M2N CAAL_2026</v>
      </c>
      <c r="B8604" t="s">
        <v>130</v>
      </c>
      <c r="C8604" t="s">
        <v>87</v>
      </c>
      <c r="D8604" t="s">
        <v>23</v>
      </c>
      <c r="E8604" t="s">
        <v>29</v>
      </c>
      <c r="F8604" t="s">
        <v>28</v>
      </c>
      <c r="K8604">
        <v>0</v>
      </c>
      <c r="L8604" s="26">
        <v>46387</v>
      </c>
      <c r="M8604">
        <v>3</v>
      </c>
    </row>
    <row r="8605" spans="1:14" x14ac:dyDescent="0.25">
      <c r="A8605" s="21" t="str">
        <f t="shared" si="134"/>
        <v>MOW M2N CAAL_2027</v>
      </c>
      <c r="B8605" t="s">
        <v>130</v>
      </c>
      <c r="C8605" t="s">
        <v>87</v>
      </c>
      <c r="D8605" t="s">
        <v>23</v>
      </c>
      <c r="E8605" t="s">
        <v>29</v>
      </c>
      <c r="F8605" t="s">
        <v>28</v>
      </c>
      <c r="K8605">
        <v>0</v>
      </c>
      <c r="L8605" s="26">
        <v>46752</v>
      </c>
      <c r="M8605">
        <v>4</v>
      </c>
    </row>
    <row r="8606" spans="1:14" x14ac:dyDescent="0.25">
      <c r="A8606" s="21" t="str">
        <f t="shared" si="134"/>
        <v>MOW M2N CAAL_2028</v>
      </c>
      <c r="B8606" t="s">
        <v>130</v>
      </c>
      <c r="C8606" t="s">
        <v>87</v>
      </c>
      <c r="D8606" t="s">
        <v>23</v>
      </c>
      <c r="E8606" t="s">
        <v>29</v>
      </c>
      <c r="F8606" t="s">
        <v>28</v>
      </c>
      <c r="K8606">
        <v>0</v>
      </c>
      <c r="L8606" s="26">
        <v>47118</v>
      </c>
      <c r="M8606">
        <v>5</v>
      </c>
    </row>
    <row r="8607" spans="1:14" x14ac:dyDescent="0.25">
      <c r="A8607" s="21" t="str">
        <f t="shared" si="134"/>
        <v>MOW M2N CAAL_2029</v>
      </c>
      <c r="B8607" t="s">
        <v>130</v>
      </c>
      <c r="C8607" t="s">
        <v>87</v>
      </c>
      <c r="D8607" t="s">
        <v>23</v>
      </c>
      <c r="E8607" t="s">
        <v>29</v>
      </c>
      <c r="F8607" t="s">
        <v>28</v>
      </c>
      <c r="K8607">
        <v>0</v>
      </c>
      <c r="L8607" s="26">
        <v>47483</v>
      </c>
      <c r="M8607">
        <v>6</v>
      </c>
    </row>
    <row r="8608" spans="1:14" x14ac:dyDescent="0.25">
      <c r="A8608" s="21" t="str">
        <f t="shared" si="134"/>
        <v>MOW M2N CAAL_2030</v>
      </c>
      <c r="B8608" t="s">
        <v>130</v>
      </c>
      <c r="C8608" t="s">
        <v>87</v>
      </c>
      <c r="D8608" t="s">
        <v>23</v>
      </c>
      <c r="E8608" t="s">
        <v>29</v>
      </c>
      <c r="F8608" t="s">
        <v>28</v>
      </c>
      <c r="K8608">
        <v>0</v>
      </c>
      <c r="L8608" s="26">
        <v>47848</v>
      </c>
      <c r="M8608">
        <v>7</v>
      </c>
    </row>
    <row r="8609" spans="1:13" x14ac:dyDescent="0.25">
      <c r="A8609" s="21" t="str">
        <f t="shared" si="134"/>
        <v>MOW M2N CAAL_2031</v>
      </c>
      <c r="B8609" t="s">
        <v>130</v>
      </c>
      <c r="C8609" t="s">
        <v>87</v>
      </c>
      <c r="D8609" t="s">
        <v>23</v>
      </c>
      <c r="E8609" t="s">
        <v>29</v>
      </c>
      <c r="F8609" t="s">
        <v>28</v>
      </c>
      <c r="K8609">
        <v>0</v>
      </c>
      <c r="L8609" s="26">
        <v>48213</v>
      </c>
      <c r="M8609">
        <v>8</v>
      </c>
    </row>
    <row r="8610" spans="1:13" x14ac:dyDescent="0.25">
      <c r="A8610" s="21" t="str">
        <f t="shared" si="134"/>
        <v>MOW M2N CAAL_2032</v>
      </c>
      <c r="B8610" t="s">
        <v>130</v>
      </c>
      <c r="C8610" t="s">
        <v>87</v>
      </c>
      <c r="D8610" t="s">
        <v>23</v>
      </c>
      <c r="E8610" t="s">
        <v>29</v>
      </c>
      <c r="F8610" t="s">
        <v>28</v>
      </c>
      <c r="K8610">
        <v>0</v>
      </c>
      <c r="L8610" s="26">
        <v>48579</v>
      </c>
      <c r="M8610">
        <v>9</v>
      </c>
    </row>
    <row r="8611" spans="1:13" x14ac:dyDescent="0.25">
      <c r="A8611" s="21" t="str">
        <f t="shared" si="134"/>
        <v>MOW M2N CAAL_2033</v>
      </c>
      <c r="B8611" t="s">
        <v>130</v>
      </c>
      <c r="C8611" t="s">
        <v>87</v>
      </c>
      <c r="D8611" t="s">
        <v>23</v>
      </c>
      <c r="E8611" t="s">
        <v>29</v>
      </c>
      <c r="F8611" t="s">
        <v>28</v>
      </c>
      <c r="K8611">
        <v>0</v>
      </c>
      <c r="L8611" s="26">
        <v>48944</v>
      </c>
      <c r="M8611">
        <v>10</v>
      </c>
    </row>
    <row r="8612" spans="1:13" x14ac:dyDescent="0.25">
      <c r="A8612" s="21" t="str">
        <f t="shared" si="134"/>
        <v>MOW M2N CAAL_2034</v>
      </c>
      <c r="B8612" t="s">
        <v>130</v>
      </c>
      <c r="C8612" t="s">
        <v>87</v>
      </c>
      <c r="D8612" t="s">
        <v>23</v>
      </c>
      <c r="E8612" t="s">
        <v>29</v>
      </c>
      <c r="F8612" t="s">
        <v>28</v>
      </c>
      <c r="K8612">
        <v>0</v>
      </c>
      <c r="L8612" s="26">
        <v>49309</v>
      </c>
      <c r="M8612">
        <v>11</v>
      </c>
    </row>
    <row r="8613" spans="1:13" x14ac:dyDescent="0.25">
      <c r="A8613" s="21" t="str">
        <f t="shared" si="134"/>
        <v>MOW M2N CAAL_2035</v>
      </c>
      <c r="B8613" t="s">
        <v>130</v>
      </c>
      <c r="C8613" t="s">
        <v>87</v>
      </c>
      <c r="D8613" t="s">
        <v>23</v>
      </c>
      <c r="E8613" t="s">
        <v>29</v>
      </c>
      <c r="F8613" t="s">
        <v>28</v>
      </c>
      <c r="K8613">
        <v>0</v>
      </c>
      <c r="L8613" s="26">
        <v>49674</v>
      </c>
      <c r="M8613">
        <v>12</v>
      </c>
    </row>
    <row r="8614" spans="1:13" x14ac:dyDescent="0.25">
      <c r="A8614" s="21" t="str">
        <f t="shared" si="134"/>
        <v>MOW M2N CAAL_2036</v>
      </c>
      <c r="B8614" t="s">
        <v>130</v>
      </c>
      <c r="C8614" t="s">
        <v>87</v>
      </c>
      <c r="D8614" t="s">
        <v>23</v>
      </c>
      <c r="E8614" t="s">
        <v>29</v>
      </c>
      <c r="F8614" t="s">
        <v>28</v>
      </c>
      <c r="K8614">
        <v>0</v>
      </c>
      <c r="L8614" s="26">
        <v>50040</v>
      </c>
      <c r="M8614">
        <v>13</v>
      </c>
    </row>
    <row r="8615" spans="1:13" x14ac:dyDescent="0.25">
      <c r="A8615" s="21" t="str">
        <f t="shared" si="134"/>
        <v>MOW M2N CAAL_2037</v>
      </c>
      <c r="B8615" t="s">
        <v>130</v>
      </c>
      <c r="C8615" t="s">
        <v>87</v>
      </c>
      <c r="D8615" t="s">
        <v>23</v>
      </c>
      <c r="E8615" t="s">
        <v>29</v>
      </c>
      <c r="F8615" t="s">
        <v>28</v>
      </c>
      <c r="K8615">
        <v>0</v>
      </c>
      <c r="L8615" s="26">
        <v>50405</v>
      </c>
      <c r="M8615">
        <v>14</v>
      </c>
    </row>
    <row r="8616" spans="1:13" x14ac:dyDescent="0.25">
      <c r="A8616" s="21" t="str">
        <f t="shared" si="134"/>
        <v>MOW M2N CAAL_2038</v>
      </c>
      <c r="B8616" t="s">
        <v>130</v>
      </c>
      <c r="C8616" t="s">
        <v>87</v>
      </c>
      <c r="D8616" t="s">
        <v>23</v>
      </c>
      <c r="E8616" t="s">
        <v>29</v>
      </c>
      <c r="F8616" t="s">
        <v>28</v>
      </c>
      <c r="K8616">
        <v>0</v>
      </c>
      <c r="L8616" s="26">
        <v>50770</v>
      </c>
      <c r="M8616">
        <v>15</v>
      </c>
    </row>
    <row r="8617" spans="1:13" x14ac:dyDescent="0.25">
      <c r="A8617" s="21" t="str">
        <f t="shared" si="134"/>
        <v>MOW M2N CAAL_2039</v>
      </c>
      <c r="B8617" t="s">
        <v>130</v>
      </c>
      <c r="C8617" t="s">
        <v>87</v>
      </c>
      <c r="D8617" t="s">
        <v>23</v>
      </c>
      <c r="E8617" t="s">
        <v>29</v>
      </c>
      <c r="F8617" t="s">
        <v>28</v>
      </c>
      <c r="K8617">
        <v>0</v>
      </c>
      <c r="L8617" s="26">
        <v>51135</v>
      </c>
      <c r="M8617">
        <v>16</v>
      </c>
    </row>
    <row r="8618" spans="1:13" x14ac:dyDescent="0.25">
      <c r="A8618" s="21" t="str">
        <f t="shared" si="134"/>
        <v>MOW M2N CAAL_2040</v>
      </c>
      <c r="B8618" t="s">
        <v>130</v>
      </c>
      <c r="C8618" t="s">
        <v>87</v>
      </c>
      <c r="D8618" t="s">
        <v>23</v>
      </c>
      <c r="E8618" t="s">
        <v>29</v>
      </c>
      <c r="F8618" t="s">
        <v>28</v>
      </c>
      <c r="K8618">
        <v>0</v>
      </c>
      <c r="L8618" s="26">
        <v>51501</v>
      </c>
      <c r="M8618">
        <v>17</v>
      </c>
    </row>
    <row r="8619" spans="1:13" x14ac:dyDescent="0.25">
      <c r="A8619" s="21" t="str">
        <f t="shared" si="134"/>
        <v>MOW M2N CAAL_2041</v>
      </c>
      <c r="B8619" t="s">
        <v>130</v>
      </c>
      <c r="C8619" t="s">
        <v>87</v>
      </c>
      <c r="D8619" t="s">
        <v>23</v>
      </c>
      <c r="E8619" t="s">
        <v>29</v>
      </c>
      <c r="F8619" t="s">
        <v>28</v>
      </c>
      <c r="K8619">
        <v>0</v>
      </c>
      <c r="L8619" s="26">
        <v>51866</v>
      </c>
      <c r="M8619">
        <v>18</v>
      </c>
    </row>
    <row r="8620" spans="1:13" x14ac:dyDescent="0.25">
      <c r="A8620" s="21" t="str">
        <f t="shared" si="134"/>
        <v>MOW M2N CAAL_2042</v>
      </c>
      <c r="B8620" t="s">
        <v>130</v>
      </c>
      <c r="C8620" t="s">
        <v>87</v>
      </c>
      <c r="D8620" t="s">
        <v>23</v>
      </c>
      <c r="E8620" t="s">
        <v>29</v>
      </c>
      <c r="F8620" t="s">
        <v>28</v>
      </c>
      <c r="K8620">
        <v>0</v>
      </c>
      <c r="L8620" s="26">
        <v>52231</v>
      </c>
      <c r="M8620">
        <v>19</v>
      </c>
    </row>
    <row r="8621" spans="1:13" x14ac:dyDescent="0.25">
      <c r="A8621" s="21" t="str">
        <f t="shared" si="134"/>
        <v>MOW M2N CAAL_2043</v>
      </c>
      <c r="B8621" t="s">
        <v>130</v>
      </c>
      <c r="C8621" t="s">
        <v>87</v>
      </c>
      <c r="D8621" t="s">
        <v>23</v>
      </c>
      <c r="E8621" t="s">
        <v>29</v>
      </c>
      <c r="F8621" t="s">
        <v>28</v>
      </c>
      <c r="K8621">
        <v>0</v>
      </c>
      <c r="L8621" s="26">
        <v>52596</v>
      </c>
      <c r="M8621">
        <v>20</v>
      </c>
    </row>
    <row r="8622" spans="1:13" x14ac:dyDescent="0.25">
      <c r="A8622" s="21" t="str">
        <f t="shared" si="134"/>
        <v>MOW M2N CAAL_2024</v>
      </c>
      <c r="B8622" t="s">
        <v>130</v>
      </c>
      <c r="C8622" t="s">
        <v>87</v>
      </c>
      <c r="D8622" t="s">
        <v>23</v>
      </c>
      <c r="E8622" t="s">
        <v>29</v>
      </c>
      <c r="F8622" t="s">
        <v>31</v>
      </c>
      <c r="K8622">
        <v>0</v>
      </c>
      <c r="L8622" s="26">
        <v>45657</v>
      </c>
      <c r="M8622">
        <v>1</v>
      </c>
    </row>
    <row r="8623" spans="1:13" x14ac:dyDescent="0.25">
      <c r="A8623" s="21" t="str">
        <f t="shared" si="134"/>
        <v>MOW M2N CAAL_2025</v>
      </c>
      <c r="B8623" t="s">
        <v>130</v>
      </c>
      <c r="C8623" t="s">
        <v>87</v>
      </c>
      <c r="D8623" t="s">
        <v>23</v>
      </c>
      <c r="E8623" t="s">
        <v>29</v>
      </c>
      <c r="F8623" t="s">
        <v>31</v>
      </c>
      <c r="K8623">
        <v>0</v>
      </c>
      <c r="L8623" s="26">
        <v>46022</v>
      </c>
      <c r="M8623">
        <v>2</v>
      </c>
    </row>
    <row r="8624" spans="1:13" x14ac:dyDescent="0.25">
      <c r="A8624" s="21" t="str">
        <f t="shared" si="134"/>
        <v>MOW M2N CAAL_2026</v>
      </c>
      <c r="B8624" t="s">
        <v>130</v>
      </c>
      <c r="C8624" t="s">
        <v>87</v>
      </c>
      <c r="D8624" t="s">
        <v>23</v>
      </c>
      <c r="E8624" t="s">
        <v>29</v>
      </c>
      <c r="F8624" t="s">
        <v>31</v>
      </c>
      <c r="K8624">
        <v>0</v>
      </c>
      <c r="L8624" s="26">
        <v>46387</v>
      </c>
      <c r="M8624">
        <v>3</v>
      </c>
    </row>
    <row r="8625" spans="1:13" x14ac:dyDescent="0.25">
      <c r="A8625" s="21" t="str">
        <f t="shared" si="134"/>
        <v>MOW M2N CAAL_2027</v>
      </c>
      <c r="B8625" t="s">
        <v>130</v>
      </c>
      <c r="C8625" t="s">
        <v>87</v>
      </c>
      <c r="D8625" t="s">
        <v>23</v>
      </c>
      <c r="E8625" t="s">
        <v>29</v>
      </c>
      <c r="F8625" t="s">
        <v>31</v>
      </c>
      <c r="K8625">
        <v>0</v>
      </c>
      <c r="L8625" s="26">
        <v>46752</v>
      </c>
      <c r="M8625">
        <v>4</v>
      </c>
    </row>
    <row r="8626" spans="1:13" x14ac:dyDescent="0.25">
      <c r="A8626" s="21" t="str">
        <f t="shared" si="134"/>
        <v>MOW M2N CAAL_2028</v>
      </c>
      <c r="B8626" t="s">
        <v>130</v>
      </c>
      <c r="C8626" t="s">
        <v>87</v>
      </c>
      <c r="D8626" t="s">
        <v>23</v>
      </c>
      <c r="E8626" t="s">
        <v>29</v>
      </c>
      <c r="F8626" t="s">
        <v>31</v>
      </c>
      <c r="K8626">
        <v>0</v>
      </c>
      <c r="L8626" s="26">
        <v>47118</v>
      </c>
      <c r="M8626">
        <v>5</v>
      </c>
    </row>
    <row r="8627" spans="1:13" x14ac:dyDescent="0.25">
      <c r="A8627" s="21" t="str">
        <f t="shared" si="134"/>
        <v>MOW M2N CAAL_2029</v>
      </c>
      <c r="B8627" t="s">
        <v>130</v>
      </c>
      <c r="C8627" t="s">
        <v>87</v>
      </c>
      <c r="D8627" t="s">
        <v>23</v>
      </c>
      <c r="E8627" t="s">
        <v>29</v>
      </c>
      <c r="F8627" t="s">
        <v>31</v>
      </c>
      <c r="K8627">
        <v>0</v>
      </c>
      <c r="L8627" s="26">
        <v>47483</v>
      </c>
      <c r="M8627">
        <v>6</v>
      </c>
    </row>
    <row r="8628" spans="1:13" x14ac:dyDescent="0.25">
      <c r="A8628" s="21" t="str">
        <f t="shared" si="134"/>
        <v>MOW M2N CAAL_2030</v>
      </c>
      <c r="B8628" t="s">
        <v>130</v>
      </c>
      <c r="C8628" t="s">
        <v>87</v>
      </c>
      <c r="D8628" t="s">
        <v>23</v>
      </c>
      <c r="E8628" t="s">
        <v>29</v>
      </c>
      <c r="F8628" t="s">
        <v>31</v>
      </c>
      <c r="K8628">
        <v>0</v>
      </c>
      <c r="L8628" s="26">
        <v>47848</v>
      </c>
      <c r="M8628">
        <v>7</v>
      </c>
    </row>
    <row r="8629" spans="1:13" x14ac:dyDescent="0.25">
      <c r="A8629" s="21" t="str">
        <f t="shared" si="134"/>
        <v>MOW M2N CAAL_2031</v>
      </c>
      <c r="B8629" t="s">
        <v>130</v>
      </c>
      <c r="C8629" t="s">
        <v>87</v>
      </c>
      <c r="D8629" t="s">
        <v>23</v>
      </c>
      <c r="E8629" t="s">
        <v>29</v>
      </c>
      <c r="F8629" t="s">
        <v>31</v>
      </c>
      <c r="K8629">
        <v>0</v>
      </c>
      <c r="L8629" s="26">
        <v>48213</v>
      </c>
      <c r="M8629">
        <v>8</v>
      </c>
    </row>
    <row r="8630" spans="1:13" x14ac:dyDescent="0.25">
      <c r="A8630" s="21" t="str">
        <f t="shared" si="134"/>
        <v>MOW M2N CAAL_2032</v>
      </c>
      <c r="B8630" t="s">
        <v>130</v>
      </c>
      <c r="C8630" t="s">
        <v>87</v>
      </c>
      <c r="D8630" t="s">
        <v>23</v>
      </c>
      <c r="E8630" t="s">
        <v>29</v>
      </c>
      <c r="F8630" t="s">
        <v>31</v>
      </c>
      <c r="K8630">
        <v>0</v>
      </c>
      <c r="L8630" s="26">
        <v>48579</v>
      </c>
      <c r="M8630">
        <v>9</v>
      </c>
    </row>
    <row r="8631" spans="1:13" x14ac:dyDescent="0.25">
      <c r="A8631" s="21" t="str">
        <f t="shared" si="134"/>
        <v>MOW M2N CAAL_2033</v>
      </c>
      <c r="B8631" t="s">
        <v>130</v>
      </c>
      <c r="C8631" t="s">
        <v>87</v>
      </c>
      <c r="D8631" t="s">
        <v>23</v>
      </c>
      <c r="E8631" t="s">
        <v>29</v>
      </c>
      <c r="F8631" t="s">
        <v>31</v>
      </c>
      <c r="K8631">
        <v>0</v>
      </c>
      <c r="L8631" s="26">
        <v>48944</v>
      </c>
      <c r="M8631">
        <v>10</v>
      </c>
    </row>
    <row r="8632" spans="1:13" x14ac:dyDescent="0.25">
      <c r="A8632" s="21" t="str">
        <f t="shared" si="134"/>
        <v>MOW M2N CAAL_2034</v>
      </c>
      <c r="B8632" t="s">
        <v>130</v>
      </c>
      <c r="C8632" t="s">
        <v>87</v>
      </c>
      <c r="D8632" t="s">
        <v>23</v>
      </c>
      <c r="E8632" t="s">
        <v>29</v>
      </c>
      <c r="F8632" t="s">
        <v>31</v>
      </c>
      <c r="K8632">
        <v>0</v>
      </c>
      <c r="L8632" s="26">
        <v>49309</v>
      </c>
      <c r="M8632">
        <v>11</v>
      </c>
    </row>
    <row r="8633" spans="1:13" x14ac:dyDescent="0.25">
      <c r="A8633" s="21" t="str">
        <f t="shared" si="134"/>
        <v>MOW M2N CAAL_2035</v>
      </c>
      <c r="B8633" t="s">
        <v>130</v>
      </c>
      <c r="C8633" t="s">
        <v>87</v>
      </c>
      <c r="D8633" t="s">
        <v>23</v>
      </c>
      <c r="E8633" t="s">
        <v>29</v>
      </c>
      <c r="F8633" t="s">
        <v>31</v>
      </c>
      <c r="K8633">
        <v>0</v>
      </c>
      <c r="L8633" s="26">
        <v>49674</v>
      </c>
      <c r="M8633">
        <v>12</v>
      </c>
    </row>
    <row r="8634" spans="1:13" x14ac:dyDescent="0.25">
      <c r="A8634" s="21" t="str">
        <f t="shared" si="134"/>
        <v>MOW M2N CAAL_2036</v>
      </c>
      <c r="B8634" t="s">
        <v>130</v>
      </c>
      <c r="C8634" t="s">
        <v>87</v>
      </c>
      <c r="D8634" t="s">
        <v>23</v>
      </c>
      <c r="E8634" t="s">
        <v>29</v>
      </c>
      <c r="F8634" t="s">
        <v>31</v>
      </c>
      <c r="K8634">
        <v>0</v>
      </c>
      <c r="L8634" s="26">
        <v>50040</v>
      </c>
      <c r="M8634">
        <v>13</v>
      </c>
    </row>
    <row r="8635" spans="1:13" x14ac:dyDescent="0.25">
      <c r="A8635" s="21" t="str">
        <f t="shared" si="134"/>
        <v>MOW M2N CAAL_2037</v>
      </c>
      <c r="B8635" t="s">
        <v>130</v>
      </c>
      <c r="C8635" t="s">
        <v>87</v>
      </c>
      <c r="D8635" t="s">
        <v>23</v>
      </c>
      <c r="E8635" t="s">
        <v>29</v>
      </c>
      <c r="F8635" t="s">
        <v>31</v>
      </c>
      <c r="K8635">
        <v>0</v>
      </c>
      <c r="L8635" s="26">
        <v>50405</v>
      </c>
      <c r="M8635">
        <v>14</v>
      </c>
    </row>
    <row r="8636" spans="1:13" x14ac:dyDescent="0.25">
      <c r="A8636" s="21" t="str">
        <f t="shared" si="134"/>
        <v>MOW M2N CAAL_2038</v>
      </c>
      <c r="B8636" t="s">
        <v>130</v>
      </c>
      <c r="C8636" t="s">
        <v>87</v>
      </c>
      <c r="D8636" t="s">
        <v>23</v>
      </c>
      <c r="E8636" t="s">
        <v>29</v>
      </c>
      <c r="F8636" t="s">
        <v>31</v>
      </c>
      <c r="K8636">
        <v>0</v>
      </c>
      <c r="L8636" s="26">
        <v>50770</v>
      </c>
      <c r="M8636">
        <v>15</v>
      </c>
    </row>
    <row r="8637" spans="1:13" x14ac:dyDescent="0.25">
      <c r="A8637" s="21" t="str">
        <f t="shared" si="134"/>
        <v>MOW M2N CAAL_2039</v>
      </c>
      <c r="B8637" t="s">
        <v>130</v>
      </c>
      <c r="C8637" t="s">
        <v>87</v>
      </c>
      <c r="D8637" t="s">
        <v>23</v>
      </c>
      <c r="E8637" t="s">
        <v>29</v>
      </c>
      <c r="F8637" t="s">
        <v>31</v>
      </c>
      <c r="K8637">
        <v>0</v>
      </c>
      <c r="L8637" s="26">
        <v>51135</v>
      </c>
      <c r="M8637">
        <v>16</v>
      </c>
    </row>
    <row r="8638" spans="1:13" x14ac:dyDescent="0.25">
      <c r="A8638" s="21" t="str">
        <f t="shared" si="134"/>
        <v>MOW M2N CAAL_2040</v>
      </c>
      <c r="B8638" t="s">
        <v>130</v>
      </c>
      <c r="C8638" t="s">
        <v>87</v>
      </c>
      <c r="D8638" t="s">
        <v>23</v>
      </c>
      <c r="E8638" t="s">
        <v>29</v>
      </c>
      <c r="F8638" t="s">
        <v>31</v>
      </c>
      <c r="K8638">
        <v>0</v>
      </c>
      <c r="L8638" s="26">
        <v>51501</v>
      </c>
      <c r="M8638">
        <v>17</v>
      </c>
    </row>
    <row r="8639" spans="1:13" x14ac:dyDescent="0.25">
      <c r="A8639" s="21" t="str">
        <f t="shared" si="134"/>
        <v>MOW M2N CAAL_2041</v>
      </c>
      <c r="B8639" t="s">
        <v>130</v>
      </c>
      <c r="C8639" t="s">
        <v>87</v>
      </c>
      <c r="D8639" t="s">
        <v>23</v>
      </c>
      <c r="E8639" t="s">
        <v>29</v>
      </c>
      <c r="F8639" t="s">
        <v>31</v>
      </c>
      <c r="K8639">
        <v>0</v>
      </c>
      <c r="L8639" s="26">
        <v>51866</v>
      </c>
      <c r="M8639">
        <v>18</v>
      </c>
    </row>
    <row r="8640" spans="1:13" x14ac:dyDescent="0.25">
      <c r="A8640" s="21" t="str">
        <f t="shared" si="134"/>
        <v>MOW M2N CAAL_2042</v>
      </c>
      <c r="B8640" t="s">
        <v>130</v>
      </c>
      <c r="C8640" t="s">
        <v>87</v>
      </c>
      <c r="D8640" t="s">
        <v>23</v>
      </c>
      <c r="E8640" t="s">
        <v>29</v>
      </c>
      <c r="F8640" t="s">
        <v>31</v>
      </c>
      <c r="K8640">
        <v>0</v>
      </c>
      <c r="L8640" s="26">
        <v>52231</v>
      </c>
      <c r="M8640">
        <v>19</v>
      </c>
    </row>
    <row r="8641" spans="1:14" x14ac:dyDescent="0.25">
      <c r="A8641" s="21" t="str">
        <f t="shared" si="134"/>
        <v>MOW M2N CAAL_2043</v>
      </c>
      <c r="B8641" t="s">
        <v>130</v>
      </c>
      <c r="C8641" t="s">
        <v>87</v>
      </c>
      <c r="D8641" t="s">
        <v>23</v>
      </c>
      <c r="E8641" t="s">
        <v>29</v>
      </c>
      <c r="F8641" t="s">
        <v>31</v>
      </c>
      <c r="K8641">
        <v>0</v>
      </c>
      <c r="L8641" s="26">
        <v>52596</v>
      </c>
      <c r="M8641">
        <v>20</v>
      </c>
    </row>
    <row r="8642" spans="1:14" x14ac:dyDescent="0.25">
      <c r="A8642" s="21" t="str">
        <f t="shared" ref="A8642:A8705" si="135">B8642&amp;" "&amp;D8642&amp;" "&amp;C8642&amp;"_"&amp;YEAR(L8642)</f>
        <v>MOW M2N CAAL_2024</v>
      </c>
      <c r="B8642" t="s">
        <v>130</v>
      </c>
      <c r="C8642" t="s">
        <v>87</v>
      </c>
      <c r="D8642" t="s">
        <v>23</v>
      </c>
      <c r="E8642" t="s">
        <v>5</v>
      </c>
      <c r="F8642" t="s">
        <v>4</v>
      </c>
      <c r="G8642">
        <v>0</v>
      </c>
      <c r="H8642">
        <v>0</v>
      </c>
      <c r="I8642">
        <v>0</v>
      </c>
      <c r="J8642">
        <v>0</v>
      </c>
      <c r="L8642" s="26">
        <v>45657</v>
      </c>
      <c r="M8642">
        <v>1</v>
      </c>
      <c r="N8642">
        <v>0</v>
      </c>
    </row>
    <row r="8643" spans="1:14" x14ac:dyDescent="0.25">
      <c r="A8643" s="21" t="str">
        <f t="shared" si="135"/>
        <v>MOW M2N CAAL_2025</v>
      </c>
      <c r="B8643" t="s">
        <v>130</v>
      </c>
      <c r="C8643" t="s">
        <v>87</v>
      </c>
      <c r="D8643" t="s">
        <v>23</v>
      </c>
      <c r="E8643" t="s">
        <v>5</v>
      </c>
      <c r="F8643" t="s">
        <v>4</v>
      </c>
      <c r="G8643">
        <v>0</v>
      </c>
      <c r="H8643">
        <v>0</v>
      </c>
      <c r="I8643">
        <v>0</v>
      </c>
      <c r="J8643">
        <v>0</v>
      </c>
      <c r="L8643" s="26">
        <v>46022</v>
      </c>
      <c r="M8643">
        <v>2</v>
      </c>
      <c r="N8643">
        <v>0</v>
      </c>
    </row>
    <row r="8644" spans="1:14" x14ac:dyDescent="0.25">
      <c r="A8644" s="21" t="str">
        <f t="shared" si="135"/>
        <v>MOW M2N CAAL_2026</v>
      </c>
      <c r="B8644" t="s">
        <v>130</v>
      </c>
      <c r="C8644" t="s">
        <v>87</v>
      </c>
      <c r="D8644" t="s">
        <v>23</v>
      </c>
      <c r="E8644" t="s">
        <v>5</v>
      </c>
      <c r="F8644" t="s">
        <v>4</v>
      </c>
      <c r="G8644">
        <v>0</v>
      </c>
      <c r="H8644">
        <v>4166.85009765625</v>
      </c>
      <c r="I8644">
        <v>-58936.15234375</v>
      </c>
      <c r="J8644">
        <v>0</v>
      </c>
      <c r="L8644" s="26">
        <v>46387</v>
      </c>
      <c r="M8644">
        <v>3</v>
      </c>
      <c r="N8644">
        <v>0</v>
      </c>
    </row>
    <row r="8645" spans="1:14" x14ac:dyDescent="0.25">
      <c r="A8645" s="21" t="str">
        <f t="shared" si="135"/>
        <v>MOW M2N CAAL_2027</v>
      </c>
      <c r="B8645" t="s">
        <v>130</v>
      </c>
      <c r="C8645" t="s">
        <v>87</v>
      </c>
      <c r="D8645" t="s">
        <v>23</v>
      </c>
      <c r="E8645" t="s">
        <v>5</v>
      </c>
      <c r="F8645" t="s">
        <v>4</v>
      </c>
      <c r="G8645">
        <v>0</v>
      </c>
      <c r="H8645">
        <v>2692.64697265625</v>
      </c>
      <c r="I8645">
        <v>41361.3984375</v>
      </c>
      <c r="J8645">
        <v>0</v>
      </c>
      <c r="L8645" s="26">
        <v>46752</v>
      </c>
      <c r="M8645">
        <v>4</v>
      </c>
      <c r="N8645">
        <v>0</v>
      </c>
    </row>
    <row r="8646" spans="1:14" x14ac:dyDescent="0.25">
      <c r="A8646" s="21" t="str">
        <f t="shared" si="135"/>
        <v>MOW M2N CAAL_2028</v>
      </c>
      <c r="B8646" t="s">
        <v>130</v>
      </c>
      <c r="C8646" t="s">
        <v>87</v>
      </c>
      <c r="D8646" t="s">
        <v>23</v>
      </c>
      <c r="E8646" t="s">
        <v>5</v>
      </c>
      <c r="F8646" t="s">
        <v>4</v>
      </c>
      <c r="G8646">
        <v>0</v>
      </c>
      <c r="H8646">
        <v>11652.2607421875</v>
      </c>
      <c r="I8646">
        <v>97556.4140625</v>
      </c>
      <c r="J8646">
        <v>0</v>
      </c>
      <c r="L8646" s="26">
        <v>47118</v>
      </c>
      <c r="M8646">
        <v>5</v>
      </c>
      <c r="N8646">
        <v>-25649.771484375</v>
      </c>
    </row>
    <row r="8647" spans="1:14" x14ac:dyDescent="0.25">
      <c r="A8647" s="21" t="str">
        <f t="shared" si="135"/>
        <v>MOW M2N CAAL_2029</v>
      </c>
      <c r="B8647" t="s">
        <v>130</v>
      </c>
      <c r="C8647" t="s">
        <v>87</v>
      </c>
      <c r="D8647" t="s">
        <v>23</v>
      </c>
      <c r="E8647" t="s">
        <v>5</v>
      </c>
      <c r="F8647" t="s">
        <v>4</v>
      </c>
      <c r="G8647">
        <v>0</v>
      </c>
      <c r="H8647">
        <v>19072.5234375</v>
      </c>
      <c r="I8647">
        <v>-100756.7890625</v>
      </c>
      <c r="J8647">
        <v>0</v>
      </c>
      <c r="L8647" s="26">
        <v>47483</v>
      </c>
      <c r="M8647">
        <v>6</v>
      </c>
      <c r="N8647">
        <v>-26250.49609375</v>
      </c>
    </row>
    <row r="8648" spans="1:14" x14ac:dyDescent="0.25">
      <c r="A8648" s="21" t="str">
        <f t="shared" si="135"/>
        <v>MOW M2N CAAL_2030</v>
      </c>
      <c r="B8648" t="s">
        <v>130</v>
      </c>
      <c r="C8648" t="s">
        <v>87</v>
      </c>
      <c r="D8648" t="s">
        <v>23</v>
      </c>
      <c r="E8648" t="s">
        <v>5</v>
      </c>
      <c r="F8648" t="s">
        <v>4</v>
      </c>
      <c r="G8648">
        <v>0</v>
      </c>
      <c r="H8648">
        <v>36537.78125</v>
      </c>
      <c r="I8648">
        <v>-164263.5</v>
      </c>
      <c r="J8648">
        <v>0</v>
      </c>
      <c r="L8648" s="26">
        <v>47848</v>
      </c>
      <c r="M8648">
        <v>7</v>
      </c>
      <c r="N8648">
        <v>-54126.0546875</v>
      </c>
    </row>
    <row r="8649" spans="1:14" x14ac:dyDescent="0.25">
      <c r="A8649" s="21" t="str">
        <f t="shared" si="135"/>
        <v>MOW M2N CAAL_2031</v>
      </c>
      <c r="B8649" t="s">
        <v>130</v>
      </c>
      <c r="C8649" t="s">
        <v>87</v>
      </c>
      <c r="D8649" t="s">
        <v>23</v>
      </c>
      <c r="E8649" t="s">
        <v>5</v>
      </c>
      <c r="F8649" t="s">
        <v>4</v>
      </c>
      <c r="G8649">
        <v>0</v>
      </c>
      <c r="H8649">
        <v>49764.76953125</v>
      </c>
      <c r="I8649">
        <v>501127.21875</v>
      </c>
      <c r="J8649">
        <v>0</v>
      </c>
      <c r="L8649" s="26">
        <v>48213</v>
      </c>
      <c r="M8649">
        <v>8</v>
      </c>
      <c r="N8649">
        <v>-111047.1328125</v>
      </c>
    </row>
    <row r="8650" spans="1:14" x14ac:dyDescent="0.25">
      <c r="A8650" s="21" t="str">
        <f t="shared" si="135"/>
        <v>MOW M2N CAAL_2032</v>
      </c>
      <c r="B8650" t="s">
        <v>130</v>
      </c>
      <c r="C8650" t="s">
        <v>87</v>
      </c>
      <c r="D8650" t="s">
        <v>23</v>
      </c>
      <c r="E8650" t="s">
        <v>5</v>
      </c>
      <c r="F8650" t="s">
        <v>4</v>
      </c>
      <c r="G8650">
        <v>0</v>
      </c>
      <c r="H8650">
        <v>50501.16796875</v>
      </c>
      <c r="I8650">
        <v>376893.09375</v>
      </c>
      <c r="J8650">
        <v>0</v>
      </c>
      <c r="L8650" s="26">
        <v>48579</v>
      </c>
      <c r="M8650">
        <v>9</v>
      </c>
      <c r="N8650">
        <v>-113579.3515625</v>
      </c>
    </row>
    <row r="8651" spans="1:14" x14ac:dyDescent="0.25">
      <c r="A8651" s="21" t="str">
        <f t="shared" si="135"/>
        <v>MOW M2N CAAL_2033</v>
      </c>
      <c r="B8651" t="s">
        <v>130</v>
      </c>
      <c r="C8651" t="s">
        <v>87</v>
      </c>
      <c r="D8651" t="s">
        <v>23</v>
      </c>
      <c r="E8651" t="s">
        <v>5</v>
      </c>
      <c r="F8651" t="s">
        <v>4</v>
      </c>
      <c r="G8651">
        <v>0</v>
      </c>
      <c r="H8651">
        <v>166978.734375</v>
      </c>
      <c r="I8651">
        <v>635072</v>
      </c>
      <c r="J8651">
        <v>0</v>
      </c>
      <c r="L8651" s="26">
        <v>48944</v>
      </c>
      <c r="M8651">
        <v>10</v>
      </c>
      <c r="N8651">
        <v>-356945.28125</v>
      </c>
    </row>
    <row r="8652" spans="1:14" x14ac:dyDescent="0.25">
      <c r="A8652" s="21" t="str">
        <f t="shared" si="135"/>
        <v>MOW M2N CAAL_2034</v>
      </c>
      <c r="B8652" t="s">
        <v>130</v>
      </c>
      <c r="C8652" t="s">
        <v>87</v>
      </c>
      <c r="D8652" t="s">
        <v>23</v>
      </c>
      <c r="E8652" t="s">
        <v>5</v>
      </c>
      <c r="F8652" t="s">
        <v>4</v>
      </c>
      <c r="G8652">
        <v>0</v>
      </c>
      <c r="H8652">
        <v>171173.40625</v>
      </c>
      <c r="I8652">
        <v>1170094.25</v>
      </c>
      <c r="J8652">
        <v>0</v>
      </c>
      <c r="L8652" s="26">
        <v>49309</v>
      </c>
      <c r="M8652">
        <v>11</v>
      </c>
      <c r="N8652">
        <v>-366496.1875</v>
      </c>
    </row>
    <row r="8653" spans="1:14" x14ac:dyDescent="0.25">
      <c r="A8653" s="21" t="str">
        <f t="shared" si="135"/>
        <v>MOW M2N CAAL_2035</v>
      </c>
      <c r="B8653" t="s">
        <v>130</v>
      </c>
      <c r="C8653" t="s">
        <v>87</v>
      </c>
      <c r="D8653" t="s">
        <v>23</v>
      </c>
      <c r="E8653" t="s">
        <v>5</v>
      </c>
      <c r="F8653" t="s">
        <v>4</v>
      </c>
      <c r="G8653">
        <v>0</v>
      </c>
      <c r="H8653">
        <v>177150.65625</v>
      </c>
      <c r="I8653">
        <v>1111000.75</v>
      </c>
      <c r="J8653">
        <v>0</v>
      </c>
      <c r="L8653" s="26">
        <v>49674</v>
      </c>
      <c r="M8653">
        <v>12</v>
      </c>
      <c r="N8653">
        <v>-375255.65625</v>
      </c>
    </row>
    <row r="8654" spans="1:14" x14ac:dyDescent="0.25">
      <c r="A8654" s="21" t="str">
        <f t="shared" si="135"/>
        <v>MOW M2N CAAL_2036</v>
      </c>
      <c r="B8654" t="s">
        <v>130</v>
      </c>
      <c r="C8654" t="s">
        <v>87</v>
      </c>
      <c r="D8654" t="s">
        <v>23</v>
      </c>
      <c r="E8654" t="s">
        <v>5</v>
      </c>
      <c r="F8654" t="s">
        <v>4</v>
      </c>
      <c r="G8654">
        <v>0</v>
      </c>
      <c r="H8654">
        <v>184972.1875</v>
      </c>
      <c r="I8654">
        <v>1068538</v>
      </c>
      <c r="J8654">
        <v>0</v>
      </c>
      <c r="L8654" s="26">
        <v>50040</v>
      </c>
      <c r="M8654">
        <v>13</v>
      </c>
      <c r="N8654">
        <v>-396208.59375</v>
      </c>
    </row>
    <row r="8655" spans="1:14" x14ac:dyDescent="0.25">
      <c r="A8655" s="21" t="str">
        <f t="shared" si="135"/>
        <v>MOW M2N CAAL_2037</v>
      </c>
      <c r="B8655" t="s">
        <v>130</v>
      </c>
      <c r="C8655" t="s">
        <v>87</v>
      </c>
      <c r="D8655" t="s">
        <v>23</v>
      </c>
      <c r="E8655" t="s">
        <v>5</v>
      </c>
      <c r="F8655" t="s">
        <v>4</v>
      </c>
      <c r="G8655">
        <v>0</v>
      </c>
      <c r="H8655">
        <v>189437.90625</v>
      </c>
      <c r="I8655">
        <v>1029337.0625</v>
      </c>
      <c r="J8655">
        <v>0</v>
      </c>
      <c r="L8655" s="26">
        <v>50405</v>
      </c>
      <c r="M8655">
        <v>14</v>
      </c>
      <c r="N8655">
        <v>-410950.15625</v>
      </c>
    </row>
    <row r="8656" spans="1:14" x14ac:dyDescent="0.25">
      <c r="A8656" s="21" t="str">
        <f t="shared" si="135"/>
        <v>MOW M2N CAAL_2038</v>
      </c>
      <c r="B8656" t="s">
        <v>130</v>
      </c>
      <c r="C8656" t="s">
        <v>87</v>
      </c>
      <c r="D8656" t="s">
        <v>23</v>
      </c>
      <c r="E8656" t="s">
        <v>5</v>
      </c>
      <c r="F8656" t="s">
        <v>4</v>
      </c>
      <c r="G8656">
        <v>0</v>
      </c>
      <c r="H8656">
        <v>181449.046875</v>
      </c>
      <c r="I8656">
        <v>994238.375</v>
      </c>
      <c r="J8656">
        <v>0</v>
      </c>
      <c r="L8656" s="26">
        <v>50770</v>
      </c>
      <c r="M8656">
        <v>15</v>
      </c>
      <c r="N8656">
        <v>-392560.28125</v>
      </c>
    </row>
    <row r="8657" spans="1:14" x14ac:dyDescent="0.25">
      <c r="A8657" s="21" t="str">
        <f t="shared" si="135"/>
        <v>MOW M2N CAAL_2039</v>
      </c>
      <c r="B8657" t="s">
        <v>130</v>
      </c>
      <c r="C8657" t="s">
        <v>87</v>
      </c>
      <c r="D8657" t="s">
        <v>23</v>
      </c>
      <c r="E8657" t="s">
        <v>5</v>
      </c>
      <c r="F8657" t="s">
        <v>4</v>
      </c>
      <c r="G8657">
        <v>0</v>
      </c>
      <c r="H8657">
        <v>228576.828125</v>
      </c>
      <c r="I8657">
        <v>1343980.625</v>
      </c>
      <c r="J8657">
        <v>0</v>
      </c>
      <c r="L8657" s="26">
        <v>51135</v>
      </c>
      <c r="M8657">
        <v>16</v>
      </c>
      <c r="N8657">
        <v>-401430.28125</v>
      </c>
    </row>
    <row r="8658" spans="1:14" x14ac:dyDescent="0.25">
      <c r="A8658" s="21" t="str">
        <f t="shared" si="135"/>
        <v>MOW M2N CAAL_2040</v>
      </c>
      <c r="B8658" t="s">
        <v>130</v>
      </c>
      <c r="C8658" t="s">
        <v>87</v>
      </c>
      <c r="D8658" t="s">
        <v>23</v>
      </c>
      <c r="E8658" t="s">
        <v>5</v>
      </c>
      <c r="F8658" t="s">
        <v>4</v>
      </c>
      <c r="G8658">
        <v>0</v>
      </c>
      <c r="H8658">
        <v>240572.515625</v>
      </c>
      <c r="I8658">
        <v>1497838.875</v>
      </c>
      <c r="J8658">
        <v>0</v>
      </c>
      <c r="L8658" s="26">
        <v>51501</v>
      </c>
      <c r="M8658">
        <v>17</v>
      </c>
      <c r="N8658">
        <v>-379308.34375</v>
      </c>
    </row>
    <row r="8659" spans="1:14" x14ac:dyDescent="0.25">
      <c r="A8659" s="21" t="str">
        <f t="shared" si="135"/>
        <v>MOW M2N CAAL_2041</v>
      </c>
      <c r="B8659" t="s">
        <v>130</v>
      </c>
      <c r="C8659" t="s">
        <v>87</v>
      </c>
      <c r="D8659" t="s">
        <v>23</v>
      </c>
      <c r="E8659" t="s">
        <v>5</v>
      </c>
      <c r="F8659" t="s">
        <v>4</v>
      </c>
      <c r="G8659">
        <v>0</v>
      </c>
      <c r="H8659">
        <v>279145.09375</v>
      </c>
      <c r="I8659">
        <v>1775469</v>
      </c>
      <c r="J8659">
        <v>0</v>
      </c>
      <c r="L8659" s="26">
        <v>51866</v>
      </c>
      <c r="M8659">
        <v>18</v>
      </c>
      <c r="N8659">
        <v>-319581.3125</v>
      </c>
    </row>
    <row r="8660" spans="1:14" x14ac:dyDescent="0.25">
      <c r="A8660" s="21" t="str">
        <f t="shared" si="135"/>
        <v>MOW M2N CAAL_2042</v>
      </c>
      <c r="B8660" t="s">
        <v>130</v>
      </c>
      <c r="C8660" t="s">
        <v>87</v>
      </c>
      <c r="D8660" t="s">
        <v>23</v>
      </c>
      <c r="E8660" t="s">
        <v>5</v>
      </c>
      <c r="F8660" t="s">
        <v>4</v>
      </c>
      <c r="G8660">
        <v>0</v>
      </c>
      <c r="H8660">
        <v>357740.59375</v>
      </c>
      <c r="I8660">
        <v>2287750.75</v>
      </c>
      <c r="J8660">
        <v>0</v>
      </c>
      <c r="L8660" s="26">
        <v>52231</v>
      </c>
      <c r="M8660">
        <v>19</v>
      </c>
      <c r="N8660">
        <v>-327832.78125</v>
      </c>
    </row>
    <row r="8661" spans="1:14" x14ac:dyDescent="0.25">
      <c r="A8661" s="21" t="str">
        <f t="shared" si="135"/>
        <v>MOW M2N CAAL_2043</v>
      </c>
      <c r="B8661" t="s">
        <v>130</v>
      </c>
      <c r="C8661" t="s">
        <v>87</v>
      </c>
      <c r="D8661" t="s">
        <v>23</v>
      </c>
      <c r="E8661" t="s">
        <v>5</v>
      </c>
      <c r="F8661" t="s">
        <v>4</v>
      </c>
      <c r="G8661">
        <v>0</v>
      </c>
      <c r="H8661">
        <v>388612.875</v>
      </c>
      <c r="I8661">
        <v>2198453.75</v>
      </c>
      <c r="J8661">
        <v>0</v>
      </c>
      <c r="L8661" s="26">
        <v>52596</v>
      </c>
      <c r="M8661">
        <v>20</v>
      </c>
      <c r="N8661">
        <v>0</v>
      </c>
    </row>
    <row r="8662" spans="1:14" x14ac:dyDescent="0.25">
      <c r="A8662" s="21" t="str">
        <f t="shared" si="135"/>
        <v>MOW M2N CAAL_2024</v>
      </c>
      <c r="B8662" t="s">
        <v>130</v>
      </c>
      <c r="C8662" t="s">
        <v>87</v>
      </c>
      <c r="D8662" t="s">
        <v>23</v>
      </c>
      <c r="E8662" t="s">
        <v>5</v>
      </c>
      <c r="F8662" t="s">
        <v>32</v>
      </c>
      <c r="G8662">
        <v>189100.46875</v>
      </c>
      <c r="H8662">
        <v>75361.265625</v>
      </c>
      <c r="I8662">
        <v>11934.92578125</v>
      </c>
      <c r="J8662">
        <v>0</v>
      </c>
      <c r="L8662" s="26">
        <v>45657</v>
      </c>
      <c r="M8662">
        <v>1</v>
      </c>
      <c r="N8662">
        <v>100724.796875</v>
      </c>
    </row>
    <row r="8663" spans="1:14" x14ac:dyDescent="0.25">
      <c r="A8663" s="21" t="str">
        <f t="shared" si="135"/>
        <v>MOW M2N CAAL_2025</v>
      </c>
      <c r="B8663" t="s">
        <v>130</v>
      </c>
      <c r="C8663" t="s">
        <v>87</v>
      </c>
      <c r="D8663" t="s">
        <v>23</v>
      </c>
      <c r="E8663" t="s">
        <v>5</v>
      </c>
      <c r="F8663" t="s">
        <v>32</v>
      </c>
      <c r="G8663">
        <v>204197.25</v>
      </c>
      <c r="H8663">
        <v>79887.015625</v>
      </c>
      <c r="I8663">
        <v>37511.06640625</v>
      </c>
      <c r="J8663">
        <v>0</v>
      </c>
      <c r="L8663" s="26">
        <v>46022</v>
      </c>
      <c r="M8663">
        <v>2</v>
      </c>
      <c r="N8663">
        <v>99902.1015625</v>
      </c>
    </row>
    <row r="8664" spans="1:14" x14ac:dyDescent="0.25">
      <c r="A8664" s="21" t="str">
        <f t="shared" si="135"/>
        <v>MOW M2N CAAL_2026</v>
      </c>
      <c r="B8664" t="s">
        <v>130</v>
      </c>
      <c r="C8664" t="s">
        <v>87</v>
      </c>
      <c r="D8664" t="s">
        <v>23</v>
      </c>
      <c r="E8664" t="s">
        <v>5</v>
      </c>
      <c r="F8664" t="s">
        <v>32</v>
      </c>
      <c r="G8664">
        <v>219276.34375</v>
      </c>
      <c r="H8664">
        <v>89907.8125</v>
      </c>
      <c r="I8664">
        <v>38899.171875</v>
      </c>
      <c r="J8664">
        <v>0</v>
      </c>
      <c r="L8664" s="26">
        <v>46387</v>
      </c>
      <c r="M8664">
        <v>3</v>
      </c>
      <c r="N8664">
        <v>102922.1875</v>
      </c>
    </row>
    <row r="8665" spans="1:14" x14ac:dyDescent="0.25">
      <c r="A8665" s="21" t="str">
        <f t="shared" si="135"/>
        <v>MOW M2N CAAL_2027</v>
      </c>
      <c r="B8665" t="s">
        <v>130</v>
      </c>
      <c r="C8665" t="s">
        <v>87</v>
      </c>
      <c r="D8665" t="s">
        <v>23</v>
      </c>
      <c r="E8665" t="s">
        <v>5</v>
      </c>
      <c r="F8665" t="s">
        <v>32</v>
      </c>
      <c r="G8665">
        <v>230496.265625</v>
      </c>
      <c r="H8665">
        <v>91831.1484375</v>
      </c>
      <c r="I8665">
        <v>40949.9140625</v>
      </c>
      <c r="J8665">
        <v>0</v>
      </c>
      <c r="L8665" s="26">
        <v>46752</v>
      </c>
      <c r="M8665">
        <v>4</v>
      </c>
      <c r="N8665">
        <v>103005.4765625</v>
      </c>
    </row>
    <row r="8666" spans="1:14" x14ac:dyDescent="0.25">
      <c r="A8666" s="21" t="str">
        <f t="shared" si="135"/>
        <v>MOW M2N CAAL_2028</v>
      </c>
      <c r="B8666" t="s">
        <v>130</v>
      </c>
      <c r="C8666" t="s">
        <v>87</v>
      </c>
      <c r="D8666" t="s">
        <v>23</v>
      </c>
      <c r="E8666" t="s">
        <v>5</v>
      </c>
      <c r="F8666" t="s">
        <v>32</v>
      </c>
      <c r="G8666">
        <v>238907.859375</v>
      </c>
      <c r="H8666">
        <v>98976.625</v>
      </c>
      <c r="I8666">
        <v>43854.05859375</v>
      </c>
      <c r="J8666">
        <v>0</v>
      </c>
      <c r="L8666" s="26">
        <v>47118</v>
      </c>
      <c r="M8666">
        <v>5</v>
      </c>
      <c r="N8666">
        <v>107847.34375</v>
      </c>
    </row>
    <row r="8667" spans="1:14" x14ac:dyDescent="0.25">
      <c r="A8667" s="21" t="str">
        <f t="shared" si="135"/>
        <v>MOW M2N CAAL_2029</v>
      </c>
      <c r="B8667" t="s">
        <v>130</v>
      </c>
      <c r="C8667" t="s">
        <v>87</v>
      </c>
      <c r="D8667" t="s">
        <v>23</v>
      </c>
      <c r="E8667" t="s">
        <v>5</v>
      </c>
      <c r="F8667" t="s">
        <v>32</v>
      </c>
      <c r="G8667">
        <v>246828.921875</v>
      </c>
      <c r="H8667">
        <v>108980.6484375</v>
      </c>
      <c r="I8667">
        <v>46348.171875</v>
      </c>
      <c r="J8667">
        <v>0</v>
      </c>
      <c r="L8667" s="26">
        <v>47483</v>
      </c>
      <c r="M8667">
        <v>6</v>
      </c>
      <c r="N8667">
        <v>117305.40625</v>
      </c>
    </row>
    <row r="8668" spans="1:14" x14ac:dyDescent="0.25">
      <c r="A8668" s="21" t="str">
        <f t="shared" si="135"/>
        <v>MOW M2N CAAL_2030</v>
      </c>
      <c r="B8668" t="s">
        <v>130</v>
      </c>
      <c r="C8668" t="s">
        <v>87</v>
      </c>
      <c r="D8668" t="s">
        <v>23</v>
      </c>
      <c r="E8668" t="s">
        <v>5</v>
      </c>
      <c r="F8668" t="s">
        <v>32</v>
      </c>
      <c r="G8668">
        <v>255533.296875</v>
      </c>
      <c r="H8668">
        <v>120089.25</v>
      </c>
      <c r="I8668">
        <v>51287.59375</v>
      </c>
      <c r="J8668">
        <v>0</v>
      </c>
      <c r="L8668" s="26">
        <v>47848</v>
      </c>
      <c r="M8668">
        <v>7</v>
      </c>
      <c r="N8668">
        <v>133085.765625</v>
      </c>
    </row>
    <row r="8669" spans="1:14" x14ac:dyDescent="0.25">
      <c r="A8669" s="21" t="str">
        <f t="shared" si="135"/>
        <v>MOW M2N CAAL_2031</v>
      </c>
      <c r="B8669" t="s">
        <v>130</v>
      </c>
      <c r="C8669" t="s">
        <v>87</v>
      </c>
      <c r="D8669" t="s">
        <v>23</v>
      </c>
      <c r="E8669" t="s">
        <v>5</v>
      </c>
      <c r="F8669" t="s">
        <v>32</v>
      </c>
      <c r="G8669">
        <v>259902.828125</v>
      </c>
      <c r="H8669">
        <v>125700.6171875</v>
      </c>
      <c r="I8669">
        <v>47141.7421875</v>
      </c>
      <c r="J8669">
        <v>27125.732421875</v>
      </c>
      <c r="L8669" s="26">
        <v>48213</v>
      </c>
      <c r="M8669">
        <v>8</v>
      </c>
      <c r="N8669">
        <v>162561.0625</v>
      </c>
    </row>
    <row r="8670" spans="1:14" x14ac:dyDescent="0.25">
      <c r="A8670" s="21" t="str">
        <f t="shared" si="135"/>
        <v>MOW M2N CAAL_2032</v>
      </c>
      <c r="B8670" t="s">
        <v>130</v>
      </c>
      <c r="C8670" t="s">
        <v>87</v>
      </c>
      <c r="D8670" t="s">
        <v>23</v>
      </c>
      <c r="E8670" t="s">
        <v>5</v>
      </c>
      <c r="F8670" t="s">
        <v>32</v>
      </c>
      <c r="G8670">
        <v>268454.3125</v>
      </c>
      <c r="H8670">
        <v>132579.375</v>
      </c>
      <c r="I8670">
        <v>48472.58203125</v>
      </c>
      <c r="J8670">
        <v>0</v>
      </c>
      <c r="L8670" s="26">
        <v>48579</v>
      </c>
      <c r="M8670">
        <v>9</v>
      </c>
      <c r="N8670">
        <v>165997.921875</v>
      </c>
    </row>
    <row r="8671" spans="1:14" x14ac:dyDescent="0.25">
      <c r="A8671" s="21" t="str">
        <f t="shared" si="135"/>
        <v>MOW M2N CAAL_2033</v>
      </c>
      <c r="B8671" t="s">
        <v>130</v>
      </c>
      <c r="C8671" t="s">
        <v>87</v>
      </c>
      <c r="D8671" t="s">
        <v>23</v>
      </c>
      <c r="E8671" t="s">
        <v>5</v>
      </c>
      <c r="F8671" t="s">
        <v>32</v>
      </c>
      <c r="G8671">
        <v>279679.09375</v>
      </c>
      <c r="H8671">
        <v>71263.078125</v>
      </c>
      <c r="I8671">
        <v>51298.35546875</v>
      </c>
      <c r="J8671">
        <v>0</v>
      </c>
      <c r="L8671" s="26">
        <v>48944</v>
      </c>
      <c r="M8671">
        <v>10</v>
      </c>
      <c r="N8671">
        <v>68667.171875</v>
      </c>
    </row>
    <row r="8672" spans="1:14" x14ac:dyDescent="0.25">
      <c r="A8672" s="21" t="str">
        <f t="shared" si="135"/>
        <v>MOW M2N CAAL_2034</v>
      </c>
      <c r="B8672" t="s">
        <v>130</v>
      </c>
      <c r="C8672" t="s">
        <v>87</v>
      </c>
      <c r="D8672" t="s">
        <v>23</v>
      </c>
      <c r="E8672" t="s">
        <v>5</v>
      </c>
      <c r="F8672" t="s">
        <v>32</v>
      </c>
      <c r="G8672">
        <v>290426.71875</v>
      </c>
      <c r="H8672">
        <v>74731.8203125</v>
      </c>
      <c r="I8672">
        <v>53723.67578125</v>
      </c>
      <c r="J8672">
        <v>0</v>
      </c>
      <c r="L8672" s="26">
        <v>49309</v>
      </c>
      <c r="M8672">
        <v>11</v>
      </c>
      <c r="N8672">
        <v>69158.53125</v>
      </c>
    </row>
    <row r="8673" spans="1:14" x14ac:dyDescent="0.25">
      <c r="A8673" s="21" t="str">
        <f t="shared" si="135"/>
        <v>MOW M2N CAAL_2035</v>
      </c>
      <c r="B8673" t="s">
        <v>130</v>
      </c>
      <c r="C8673" t="s">
        <v>87</v>
      </c>
      <c r="D8673" t="s">
        <v>23</v>
      </c>
      <c r="E8673" t="s">
        <v>5</v>
      </c>
      <c r="F8673" t="s">
        <v>32</v>
      </c>
      <c r="G8673">
        <v>302394.375</v>
      </c>
      <c r="H8673">
        <v>79127.4140625</v>
      </c>
      <c r="I8673">
        <v>54795.3203125</v>
      </c>
      <c r="J8673">
        <v>0</v>
      </c>
      <c r="L8673" s="26">
        <v>49674</v>
      </c>
      <c r="M8673">
        <v>12</v>
      </c>
      <c r="N8673">
        <v>69451.6875</v>
      </c>
    </row>
    <row r="8674" spans="1:14" x14ac:dyDescent="0.25">
      <c r="A8674" s="21" t="str">
        <f t="shared" si="135"/>
        <v>MOW M2N CAAL_2036</v>
      </c>
      <c r="B8674" t="s">
        <v>130</v>
      </c>
      <c r="C8674" t="s">
        <v>87</v>
      </c>
      <c r="D8674" t="s">
        <v>23</v>
      </c>
      <c r="E8674" t="s">
        <v>5</v>
      </c>
      <c r="F8674" t="s">
        <v>32</v>
      </c>
      <c r="G8674">
        <v>314773.5625</v>
      </c>
      <c r="H8674">
        <v>79164.34375</v>
      </c>
      <c r="I8674">
        <v>57770.73828125</v>
      </c>
      <c r="J8674">
        <v>0</v>
      </c>
      <c r="L8674" s="26">
        <v>50040</v>
      </c>
      <c r="M8674">
        <v>13</v>
      </c>
      <c r="N8674">
        <v>65515.44140625</v>
      </c>
    </row>
    <row r="8675" spans="1:14" x14ac:dyDescent="0.25">
      <c r="A8675" s="21" t="str">
        <f t="shared" si="135"/>
        <v>MOW M2N CAAL_2037</v>
      </c>
      <c r="B8675" t="s">
        <v>130</v>
      </c>
      <c r="C8675" t="s">
        <v>87</v>
      </c>
      <c r="D8675" t="s">
        <v>23</v>
      </c>
      <c r="E8675" t="s">
        <v>5</v>
      </c>
      <c r="F8675" t="s">
        <v>32</v>
      </c>
      <c r="G8675">
        <v>326075.09375</v>
      </c>
      <c r="H8675">
        <v>79422.6171875</v>
      </c>
      <c r="I8675">
        <v>59502.96484375</v>
      </c>
      <c r="J8675">
        <v>0</v>
      </c>
      <c r="L8675" s="26">
        <v>50405</v>
      </c>
      <c r="M8675">
        <v>14</v>
      </c>
      <c r="N8675">
        <v>57602.9140625</v>
      </c>
    </row>
    <row r="8676" spans="1:14" x14ac:dyDescent="0.25">
      <c r="A8676" s="21" t="str">
        <f t="shared" si="135"/>
        <v>MOW M2N CAAL_2038</v>
      </c>
      <c r="B8676" t="s">
        <v>130</v>
      </c>
      <c r="C8676" t="s">
        <v>87</v>
      </c>
      <c r="D8676" t="s">
        <v>23</v>
      </c>
      <c r="E8676" t="s">
        <v>5</v>
      </c>
      <c r="F8676" t="s">
        <v>32</v>
      </c>
      <c r="G8676">
        <v>338127.1875</v>
      </c>
      <c r="H8676">
        <v>81325.171875</v>
      </c>
      <c r="I8676">
        <v>60380.2421875</v>
      </c>
      <c r="J8676">
        <v>0</v>
      </c>
      <c r="L8676" s="26">
        <v>50770</v>
      </c>
      <c r="M8676">
        <v>15</v>
      </c>
      <c r="N8676">
        <v>52551.51953125</v>
      </c>
    </row>
    <row r="8677" spans="1:14" x14ac:dyDescent="0.25">
      <c r="A8677" s="21" t="str">
        <f t="shared" si="135"/>
        <v>MOW M2N CAAL_2039</v>
      </c>
      <c r="B8677" t="s">
        <v>130</v>
      </c>
      <c r="C8677" t="s">
        <v>87</v>
      </c>
      <c r="D8677" t="s">
        <v>23</v>
      </c>
      <c r="E8677" t="s">
        <v>5</v>
      </c>
      <c r="F8677" t="s">
        <v>32</v>
      </c>
      <c r="G8677">
        <v>355622.09375</v>
      </c>
      <c r="H8677">
        <v>92915.7265625</v>
      </c>
      <c r="I8677">
        <v>63544.83984375</v>
      </c>
      <c r="J8677">
        <v>0</v>
      </c>
      <c r="L8677" s="26">
        <v>51135</v>
      </c>
      <c r="M8677">
        <v>16</v>
      </c>
      <c r="N8677">
        <v>58595.1171875</v>
      </c>
    </row>
    <row r="8678" spans="1:14" x14ac:dyDescent="0.25">
      <c r="A8678" s="21" t="str">
        <f t="shared" si="135"/>
        <v>MOW M2N CAAL_2040</v>
      </c>
      <c r="B8678" t="s">
        <v>130</v>
      </c>
      <c r="C8678" t="s">
        <v>87</v>
      </c>
      <c r="D8678" t="s">
        <v>23</v>
      </c>
      <c r="E8678" t="s">
        <v>5</v>
      </c>
      <c r="F8678" t="s">
        <v>32</v>
      </c>
      <c r="G8678">
        <v>366219.4375</v>
      </c>
      <c r="H8678">
        <v>82339.0625</v>
      </c>
      <c r="I8678">
        <v>42694.80078125</v>
      </c>
      <c r="J8678">
        <v>133313.8125</v>
      </c>
      <c r="L8678" s="26">
        <v>51501</v>
      </c>
      <c r="M8678">
        <v>17</v>
      </c>
      <c r="N8678">
        <v>66082.8984375</v>
      </c>
    </row>
    <row r="8679" spans="1:14" x14ac:dyDescent="0.25">
      <c r="A8679" s="21" t="str">
        <f t="shared" si="135"/>
        <v>MOW M2N CAAL_2041</v>
      </c>
      <c r="B8679" t="s">
        <v>130</v>
      </c>
      <c r="C8679" t="s">
        <v>87</v>
      </c>
      <c r="D8679" t="s">
        <v>23</v>
      </c>
      <c r="E8679" t="s">
        <v>5</v>
      </c>
      <c r="F8679" t="s">
        <v>32</v>
      </c>
      <c r="G8679">
        <v>375933.28125</v>
      </c>
      <c r="H8679">
        <v>84947.0859375</v>
      </c>
      <c r="I8679">
        <v>41849.76953125</v>
      </c>
      <c r="J8679">
        <v>0</v>
      </c>
      <c r="L8679" s="26">
        <v>51866</v>
      </c>
      <c r="M8679">
        <v>18</v>
      </c>
      <c r="N8679">
        <v>70630.1484375</v>
      </c>
    </row>
    <row r="8680" spans="1:14" x14ac:dyDescent="0.25">
      <c r="A8680" s="21" t="str">
        <f t="shared" si="135"/>
        <v>MOW M2N CAAL_2042</v>
      </c>
      <c r="B8680" t="s">
        <v>130</v>
      </c>
      <c r="C8680" t="s">
        <v>87</v>
      </c>
      <c r="D8680" t="s">
        <v>23</v>
      </c>
      <c r="E8680" t="s">
        <v>5</v>
      </c>
      <c r="F8680" t="s">
        <v>32</v>
      </c>
      <c r="G8680">
        <v>387701.34375</v>
      </c>
      <c r="H8680">
        <v>72417.5625</v>
      </c>
      <c r="I8680">
        <v>42153.109375</v>
      </c>
      <c r="J8680">
        <v>0</v>
      </c>
      <c r="L8680" s="26">
        <v>52231</v>
      </c>
      <c r="M8680">
        <v>19</v>
      </c>
      <c r="N8680">
        <v>47900.8203125</v>
      </c>
    </row>
    <row r="8681" spans="1:14" x14ac:dyDescent="0.25">
      <c r="A8681" s="21" t="str">
        <f t="shared" si="135"/>
        <v>MOW M2N CAAL_2043</v>
      </c>
      <c r="B8681" t="s">
        <v>130</v>
      </c>
      <c r="C8681" t="s">
        <v>87</v>
      </c>
      <c r="D8681" t="s">
        <v>23</v>
      </c>
      <c r="E8681" t="s">
        <v>5</v>
      </c>
      <c r="F8681" t="s">
        <v>32</v>
      </c>
      <c r="G8681">
        <v>398459.59375</v>
      </c>
      <c r="H8681">
        <v>75137.046875</v>
      </c>
      <c r="I8681">
        <v>165175.203125</v>
      </c>
      <c r="J8681">
        <v>0</v>
      </c>
      <c r="L8681" s="26">
        <v>52596</v>
      </c>
      <c r="M8681">
        <v>20</v>
      </c>
      <c r="N8681">
        <v>50385.1875</v>
      </c>
    </row>
    <row r="8682" spans="1:14" x14ac:dyDescent="0.25">
      <c r="A8682" s="21" t="str">
        <f t="shared" si="135"/>
        <v>MOW M2N CAAL_2024</v>
      </c>
      <c r="B8682" t="s">
        <v>130</v>
      </c>
      <c r="C8682" t="s">
        <v>87</v>
      </c>
      <c r="D8682" t="s">
        <v>23</v>
      </c>
      <c r="E8682" t="s">
        <v>5</v>
      </c>
      <c r="F8682" t="s">
        <v>8</v>
      </c>
      <c r="G8682">
        <v>0</v>
      </c>
      <c r="H8682">
        <v>0</v>
      </c>
      <c r="I8682">
        <v>0</v>
      </c>
      <c r="J8682">
        <v>0</v>
      </c>
      <c r="L8682" s="26">
        <v>45657</v>
      </c>
      <c r="M8682">
        <v>1</v>
      </c>
      <c r="N8682">
        <v>0</v>
      </c>
    </row>
    <row r="8683" spans="1:14" x14ac:dyDescent="0.25">
      <c r="A8683" s="21" t="str">
        <f t="shared" si="135"/>
        <v>MOW M2N CAAL_2025</v>
      </c>
      <c r="B8683" t="s">
        <v>130</v>
      </c>
      <c r="C8683" t="s">
        <v>87</v>
      </c>
      <c r="D8683" t="s">
        <v>23</v>
      </c>
      <c r="E8683" t="s">
        <v>5</v>
      </c>
      <c r="F8683" t="s">
        <v>8</v>
      </c>
      <c r="G8683">
        <v>0</v>
      </c>
      <c r="H8683">
        <v>0</v>
      </c>
      <c r="I8683">
        <v>0</v>
      </c>
      <c r="J8683">
        <v>0</v>
      </c>
      <c r="L8683" s="26">
        <v>46022</v>
      </c>
      <c r="M8683">
        <v>2</v>
      </c>
      <c r="N8683">
        <v>0</v>
      </c>
    </row>
    <row r="8684" spans="1:14" x14ac:dyDescent="0.25">
      <c r="A8684" s="21" t="str">
        <f t="shared" si="135"/>
        <v>MOW M2N CAAL_2026</v>
      </c>
      <c r="B8684" t="s">
        <v>130</v>
      </c>
      <c r="C8684" t="s">
        <v>87</v>
      </c>
      <c r="D8684" t="s">
        <v>23</v>
      </c>
      <c r="E8684" t="s">
        <v>5</v>
      </c>
      <c r="F8684" t="s">
        <v>8</v>
      </c>
      <c r="G8684">
        <v>0</v>
      </c>
      <c r="H8684">
        <v>0</v>
      </c>
      <c r="I8684">
        <v>0</v>
      </c>
      <c r="J8684">
        <v>0</v>
      </c>
      <c r="L8684" s="26">
        <v>46387</v>
      </c>
      <c r="M8684">
        <v>3</v>
      </c>
      <c r="N8684">
        <v>0</v>
      </c>
    </row>
    <row r="8685" spans="1:14" x14ac:dyDescent="0.25">
      <c r="A8685" s="21" t="str">
        <f t="shared" si="135"/>
        <v>MOW M2N CAAL_2027</v>
      </c>
      <c r="B8685" t="s">
        <v>130</v>
      </c>
      <c r="C8685" t="s">
        <v>87</v>
      </c>
      <c r="D8685" t="s">
        <v>23</v>
      </c>
      <c r="E8685" t="s">
        <v>5</v>
      </c>
      <c r="F8685" t="s">
        <v>8</v>
      </c>
      <c r="G8685">
        <v>0</v>
      </c>
      <c r="H8685">
        <v>0</v>
      </c>
      <c r="I8685">
        <v>0</v>
      </c>
      <c r="J8685">
        <v>0</v>
      </c>
      <c r="L8685" s="26">
        <v>46752</v>
      </c>
      <c r="M8685">
        <v>4</v>
      </c>
      <c r="N8685">
        <v>0</v>
      </c>
    </row>
    <row r="8686" spans="1:14" x14ac:dyDescent="0.25">
      <c r="A8686" s="21" t="str">
        <f t="shared" si="135"/>
        <v>MOW M2N CAAL_2028</v>
      </c>
      <c r="B8686" t="s">
        <v>130</v>
      </c>
      <c r="C8686" t="s">
        <v>87</v>
      </c>
      <c r="D8686" t="s">
        <v>23</v>
      </c>
      <c r="E8686" t="s">
        <v>5</v>
      </c>
      <c r="F8686" t="s">
        <v>8</v>
      </c>
      <c r="G8686">
        <v>0</v>
      </c>
      <c r="H8686">
        <v>0</v>
      </c>
      <c r="I8686">
        <v>0</v>
      </c>
      <c r="J8686">
        <v>0</v>
      </c>
      <c r="L8686" s="26">
        <v>47118</v>
      </c>
      <c r="M8686">
        <v>5</v>
      </c>
      <c r="N8686">
        <v>0</v>
      </c>
    </row>
    <row r="8687" spans="1:14" x14ac:dyDescent="0.25">
      <c r="A8687" s="21" t="str">
        <f t="shared" si="135"/>
        <v>MOW M2N CAAL_2029</v>
      </c>
      <c r="B8687" t="s">
        <v>130</v>
      </c>
      <c r="C8687" t="s">
        <v>87</v>
      </c>
      <c r="D8687" t="s">
        <v>23</v>
      </c>
      <c r="E8687" t="s">
        <v>5</v>
      </c>
      <c r="F8687" t="s">
        <v>8</v>
      </c>
      <c r="G8687">
        <v>0</v>
      </c>
      <c r="H8687">
        <v>0</v>
      </c>
      <c r="I8687">
        <v>0</v>
      </c>
      <c r="J8687">
        <v>0</v>
      </c>
      <c r="L8687" s="26">
        <v>47483</v>
      </c>
      <c r="M8687">
        <v>6</v>
      </c>
      <c r="N8687">
        <v>0</v>
      </c>
    </row>
    <row r="8688" spans="1:14" x14ac:dyDescent="0.25">
      <c r="A8688" s="21" t="str">
        <f t="shared" si="135"/>
        <v>MOW M2N CAAL_2030</v>
      </c>
      <c r="B8688" t="s">
        <v>130</v>
      </c>
      <c r="C8688" t="s">
        <v>87</v>
      </c>
      <c r="D8688" t="s">
        <v>23</v>
      </c>
      <c r="E8688" t="s">
        <v>5</v>
      </c>
      <c r="F8688" t="s">
        <v>8</v>
      </c>
      <c r="G8688">
        <v>0</v>
      </c>
      <c r="H8688">
        <v>0</v>
      </c>
      <c r="I8688">
        <v>0</v>
      </c>
      <c r="J8688">
        <v>0</v>
      </c>
      <c r="L8688" s="26">
        <v>47848</v>
      </c>
      <c r="M8688">
        <v>7</v>
      </c>
      <c r="N8688">
        <v>0</v>
      </c>
    </row>
    <row r="8689" spans="1:14" x14ac:dyDescent="0.25">
      <c r="A8689" s="21" t="str">
        <f t="shared" si="135"/>
        <v>MOW M2N CAAL_2031</v>
      </c>
      <c r="B8689" t="s">
        <v>130</v>
      </c>
      <c r="C8689" t="s">
        <v>87</v>
      </c>
      <c r="D8689" t="s">
        <v>23</v>
      </c>
      <c r="E8689" t="s">
        <v>5</v>
      </c>
      <c r="F8689" t="s">
        <v>8</v>
      </c>
      <c r="G8689">
        <v>0</v>
      </c>
      <c r="H8689">
        <v>0</v>
      </c>
      <c r="I8689">
        <v>0</v>
      </c>
      <c r="J8689">
        <v>0</v>
      </c>
      <c r="L8689" s="26">
        <v>48213</v>
      </c>
      <c r="M8689">
        <v>8</v>
      </c>
      <c r="N8689">
        <v>0</v>
      </c>
    </row>
    <row r="8690" spans="1:14" x14ac:dyDescent="0.25">
      <c r="A8690" s="21" t="str">
        <f t="shared" si="135"/>
        <v>MOW M2N CAAL_2032</v>
      </c>
      <c r="B8690" t="s">
        <v>130</v>
      </c>
      <c r="C8690" t="s">
        <v>87</v>
      </c>
      <c r="D8690" t="s">
        <v>23</v>
      </c>
      <c r="E8690" t="s">
        <v>5</v>
      </c>
      <c r="F8690" t="s">
        <v>8</v>
      </c>
      <c r="G8690">
        <v>0</v>
      </c>
      <c r="H8690">
        <v>0</v>
      </c>
      <c r="I8690">
        <v>0</v>
      </c>
      <c r="J8690">
        <v>0</v>
      </c>
      <c r="L8690" s="26">
        <v>48579</v>
      </c>
      <c r="M8690">
        <v>9</v>
      </c>
      <c r="N8690">
        <v>0</v>
      </c>
    </row>
    <row r="8691" spans="1:14" x14ac:dyDescent="0.25">
      <c r="A8691" s="21" t="str">
        <f t="shared" si="135"/>
        <v>MOW M2N CAAL_2033</v>
      </c>
      <c r="B8691" t="s">
        <v>130</v>
      </c>
      <c r="C8691" t="s">
        <v>87</v>
      </c>
      <c r="D8691" t="s">
        <v>23</v>
      </c>
      <c r="E8691" t="s">
        <v>5</v>
      </c>
      <c r="F8691" t="s">
        <v>8</v>
      </c>
      <c r="G8691">
        <v>0</v>
      </c>
      <c r="H8691">
        <v>0</v>
      </c>
      <c r="I8691">
        <v>0</v>
      </c>
      <c r="J8691">
        <v>0</v>
      </c>
      <c r="L8691" s="26">
        <v>48944</v>
      </c>
      <c r="M8691">
        <v>10</v>
      </c>
      <c r="N8691">
        <v>0</v>
      </c>
    </row>
    <row r="8692" spans="1:14" x14ac:dyDescent="0.25">
      <c r="A8692" s="21" t="str">
        <f t="shared" si="135"/>
        <v>MOW M2N CAAL_2034</v>
      </c>
      <c r="B8692" t="s">
        <v>130</v>
      </c>
      <c r="C8692" t="s">
        <v>87</v>
      </c>
      <c r="D8692" t="s">
        <v>23</v>
      </c>
      <c r="E8692" t="s">
        <v>5</v>
      </c>
      <c r="F8692" t="s">
        <v>8</v>
      </c>
      <c r="G8692">
        <v>0</v>
      </c>
      <c r="H8692">
        <v>0</v>
      </c>
      <c r="I8692">
        <v>0</v>
      </c>
      <c r="J8692">
        <v>0</v>
      </c>
      <c r="L8692" s="26">
        <v>49309</v>
      </c>
      <c r="M8692">
        <v>11</v>
      </c>
      <c r="N8692">
        <v>0</v>
      </c>
    </row>
    <row r="8693" spans="1:14" x14ac:dyDescent="0.25">
      <c r="A8693" s="21" t="str">
        <f t="shared" si="135"/>
        <v>MOW M2N CAAL_2035</v>
      </c>
      <c r="B8693" t="s">
        <v>130</v>
      </c>
      <c r="C8693" t="s">
        <v>87</v>
      </c>
      <c r="D8693" t="s">
        <v>23</v>
      </c>
      <c r="E8693" t="s">
        <v>5</v>
      </c>
      <c r="F8693" t="s">
        <v>8</v>
      </c>
      <c r="G8693">
        <v>0</v>
      </c>
      <c r="H8693">
        <v>0</v>
      </c>
      <c r="I8693">
        <v>0</v>
      </c>
      <c r="J8693">
        <v>0</v>
      </c>
      <c r="L8693" s="26">
        <v>49674</v>
      </c>
      <c r="M8693">
        <v>12</v>
      </c>
      <c r="N8693">
        <v>0</v>
      </c>
    </row>
    <row r="8694" spans="1:14" x14ac:dyDescent="0.25">
      <c r="A8694" s="21" t="str">
        <f t="shared" si="135"/>
        <v>MOW M2N CAAL_2036</v>
      </c>
      <c r="B8694" t="s">
        <v>130</v>
      </c>
      <c r="C8694" t="s">
        <v>87</v>
      </c>
      <c r="D8694" t="s">
        <v>23</v>
      </c>
      <c r="E8694" t="s">
        <v>5</v>
      </c>
      <c r="F8694" t="s">
        <v>8</v>
      </c>
      <c r="G8694">
        <v>0</v>
      </c>
      <c r="H8694">
        <v>0</v>
      </c>
      <c r="I8694">
        <v>0</v>
      </c>
      <c r="J8694">
        <v>0</v>
      </c>
      <c r="L8694" s="26">
        <v>50040</v>
      </c>
      <c r="M8694">
        <v>13</v>
      </c>
      <c r="N8694">
        <v>0</v>
      </c>
    </row>
    <row r="8695" spans="1:14" x14ac:dyDescent="0.25">
      <c r="A8695" s="21" t="str">
        <f t="shared" si="135"/>
        <v>MOW M2N CAAL_2037</v>
      </c>
      <c r="B8695" t="s">
        <v>130</v>
      </c>
      <c r="C8695" t="s">
        <v>87</v>
      </c>
      <c r="D8695" t="s">
        <v>23</v>
      </c>
      <c r="E8695" t="s">
        <v>5</v>
      </c>
      <c r="F8695" t="s">
        <v>8</v>
      </c>
      <c r="G8695">
        <v>0</v>
      </c>
      <c r="H8695">
        <v>0</v>
      </c>
      <c r="I8695">
        <v>0</v>
      </c>
      <c r="J8695">
        <v>0</v>
      </c>
      <c r="L8695" s="26">
        <v>50405</v>
      </c>
      <c r="M8695">
        <v>14</v>
      </c>
      <c r="N8695">
        <v>0</v>
      </c>
    </row>
    <row r="8696" spans="1:14" x14ac:dyDescent="0.25">
      <c r="A8696" s="21" t="str">
        <f t="shared" si="135"/>
        <v>MOW M2N CAAL_2038</v>
      </c>
      <c r="B8696" t="s">
        <v>130</v>
      </c>
      <c r="C8696" t="s">
        <v>87</v>
      </c>
      <c r="D8696" t="s">
        <v>23</v>
      </c>
      <c r="E8696" t="s">
        <v>5</v>
      </c>
      <c r="F8696" t="s">
        <v>8</v>
      </c>
      <c r="G8696">
        <v>0</v>
      </c>
      <c r="H8696">
        <v>0</v>
      </c>
      <c r="I8696">
        <v>0</v>
      </c>
      <c r="J8696">
        <v>0</v>
      </c>
      <c r="L8696" s="26">
        <v>50770</v>
      </c>
      <c r="M8696">
        <v>15</v>
      </c>
      <c r="N8696">
        <v>0</v>
      </c>
    </row>
    <row r="8697" spans="1:14" x14ac:dyDescent="0.25">
      <c r="A8697" s="21" t="str">
        <f t="shared" si="135"/>
        <v>MOW M2N CAAL_2039</v>
      </c>
      <c r="B8697" t="s">
        <v>130</v>
      </c>
      <c r="C8697" t="s">
        <v>87</v>
      </c>
      <c r="D8697" t="s">
        <v>23</v>
      </c>
      <c r="E8697" t="s">
        <v>5</v>
      </c>
      <c r="F8697" t="s">
        <v>8</v>
      </c>
      <c r="G8697">
        <v>0</v>
      </c>
      <c r="H8697">
        <v>0</v>
      </c>
      <c r="I8697">
        <v>0</v>
      </c>
      <c r="J8697">
        <v>0</v>
      </c>
      <c r="L8697" s="26">
        <v>51135</v>
      </c>
      <c r="M8697">
        <v>16</v>
      </c>
      <c r="N8697">
        <v>0</v>
      </c>
    </row>
    <row r="8698" spans="1:14" x14ac:dyDescent="0.25">
      <c r="A8698" s="21" t="str">
        <f t="shared" si="135"/>
        <v>MOW M2N CAAL_2040</v>
      </c>
      <c r="B8698" t="s">
        <v>130</v>
      </c>
      <c r="C8698" t="s">
        <v>87</v>
      </c>
      <c r="D8698" t="s">
        <v>23</v>
      </c>
      <c r="E8698" t="s">
        <v>5</v>
      </c>
      <c r="F8698" t="s">
        <v>8</v>
      </c>
      <c r="G8698">
        <v>0</v>
      </c>
      <c r="H8698">
        <v>0</v>
      </c>
      <c r="I8698">
        <v>0</v>
      </c>
      <c r="J8698">
        <v>0</v>
      </c>
      <c r="L8698" s="26">
        <v>51501</v>
      </c>
      <c r="M8698">
        <v>17</v>
      </c>
      <c r="N8698">
        <v>0</v>
      </c>
    </row>
    <row r="8699" spans="1:14" x14ac:dyDescent="0.25">
      <c r="A8699" s="21" t="str">
        <f t="shared" si="135"/>
        <v>MOW M2N CAAL_2041</v>
      </c>
      <c r="B8699" t="s">
        <v>130</v>
      </c>
      <c r="C8699" t="s">
        <v>87</v>
      </c>
      <c r="D8699" t="s">
        <v>23</v>
      </c>
      <c r="E8699" t="s">
        <v>5</v>
      </c>
      <c r="F8699" t="s">
        <v>8</v>
      </c>
      <c r="G8699">
        <v>0</v>
      </c>
      <c r="H8699">
        <v>0</v>
      </c>
      <c r="I8699">
        <v>0</v>
      </c>
      <c r="J8699">
        <v>0</v>
      </c>
      <c r="L8699" s="26">
        <v>51866</v>
      </c>
      <c r="M8699">
        <v>18</v>
      </c>
      <c r="N8699">
        <v>0</v>
      </c>
    </row>
    <row r="8700" spans="1:14" x14ac:dyDescent="0.25">
      <c r="A8700" s="21" t="str">
        <f t="shared" si="135"/>
        <v>MOW M2N CAAL_2042</v>
      </c>
      <c r="B8700" t="s">
        <v>130</v>
      </c>
      <c r="C8700" t="s">
        <v>87</v>
      </c>
      <c r="D8700" t="s">
        <v>23</v>
      </c>
      <c r="E8700" t="s">
        <v>5</v>
      </c>
      <c r="F8700" t="s">
        <v>8</v>
      </c>
      <c r="G8700">
        <v>0</v>
      </c>
      <c r="H8700">
        <v>0</v>
      </c>
      <c r="I8700">
        <v>0</v>
      </c>
      <c r="J8700">
        <v>0</v>
      </c>
      <c r="L8700" s="26">
        <v>52231</v>
      </c>
      <c r="M8700">
        <v>19</v>
      </c>
      <c r="N8700">
        <v>0</v>
      </c>
    </row>
    <row r="8701" spans="1:14" x14ac:dyDescent="0.25">
      <c r="A8701" s="21" t="str">
        <f t="shared" si="135"/>
        <v>MOW M2N CAAL_2043</v>
      </c>
      <c r="B8701" t="s">
        <v>130</v>
      </c>
      <c r="C8701" t="s">
        <v>87</v>
      </c>
      <c r="D8701" t="s">
        <v>23</v>
      </c>
      <c r="E8701" t="s">
        <v>5</v>
      </c>
      <c r="F8701" t="s">
        <v>8</v>
      </c>
      <c r="G8701">
        <v>0</v>
      </c>
      <c r="H8701">
        <v>0</v>
      </c>
      <c r="I8701">
        <v>0</v>
      </c>
      <c r="J8701">
        <v>0</v>
      </c>
      <c r="L8701" s="26">
        <v>52596</v>
      </c>
      <c r="M8701">
        <v>20</v>
      </c>
      <c r="N8701">
        <v>0</v>
      </c>
    </row>
    <row r="8702" spans="1:14" x14ac:dyDescent="0.25">
      <c r="A8702" s="21" t="str">
        <f t="shared" si="135"/>
        <v>MOW M3C CAAL_2024</v>
      </c>
      <c r="B8702" t="s">
        <v>130</v>
      </c>
      <c r="C8702" t="s">
        <v>87</v>
      </c>
      <c r="D8702" t="s">
        <v>21</v>
      </c>
      <c r="E8702" t="s">
        <v>29</v>
      </c>
      <c r="F8702" t="s">
        <v>28</v>
      </c>
      <c r="K8702">
        <v>0</v>
      </c>
      <c r="L8702" s="26">
        <v>45657</v>
      </c>
      <c r="M8702">
        <v>1</v>
      </c>
    </row>
    <row r="8703" spans="1:14" x14ac:dyDescent="0.25">
      <c r="A8703" s="21" t="str">
        <f t="shared" si="135"/>
        <v>MOW M3C CAAL_2025</v>
      </c>
      <c r="B8703" t="s">
        <v>130</v>
      </c>
      <c r="C8703" t="s">
        <v>87</v>
      </c>
      <c r="D8703" t="s">
        <v>21</v>
      </c>
      <c r="E8703" t="s">
        <v>29</v>
      </c>
      <c r="F8703" t="s">
        <v>28</v>
      </c>
      <c r="K8703">
        <v>0</v>
      </c>
      <c r="L8703" s="26">
        <v>46022</v>
      </c>
      <c r="M8703">
        <v>2</v>
      </c>
    </row>
    <row r="8704" spans="1:14" x14ac:dyDescent="0.25">
      <c r="A8704" s="21" t="str">
        <f t="shared" si="135"/>
        <v>MOW M3C CAAL_2026</v>
      </c>
      <c r="B8704" t="s">
        <v>130</v>
      </c>
      <c r="C8704" t="s">
        <v>87</v>
      </c>
      <c r="D8704" t="s">
        <v>21</v>
      </c>
      <c r="E8704" t="s">
        <v>29</v>
      </c>
      <c r="F8704" t="s">
        <v>28</v>
      </c>
      <c r="K8704">
        <v>0</v>
      </c>
      <c r="L8704" s="26">
        <v>46387</v>
      </c>
      <c r="M8704">
        <v>3</v>
      </c>
    </row>
    <row r="8705" spans="1:13" x14ac:dyDescent="0.25">
      <c r="A8705" s="21" t="str">
        <f t="shared" si="135"/>
        <v>MOW M3C CAAL_2027</v>
      </c>
      <c r="B8705" t="s">
        <v>130</v>
      </c>
      <c r="C8705" t="s">
        <v>87</v>
      </c>
      <c r="D8705" t="s">
        <v>21</v>
      </c>
      <c r="E8705" t="s">
        <v>29</v>
      </c>
      <c r="F8705" t="s">
        <v>28</v>
      </c>
      <c r="K8705">
        <v>0</v>
      </c>
      <c r="L8705" s="26">
        <v>46752</v>
      </c>
      <c r="M8705">
        <v>4</v>
      </c>
    </row>
    <row r="8706" spans="1:13" x14ac:dyDescent="0.25">
      <c r="A8706" s="21" t="str">
        <f t="shared" ref="A8706:A8769" si="136">B8706&amp;" "&amp;D8706&amp;" "&amp;C8706&amp;"_"&amp;YEAR(L8706)</f>
        <v>MOW M3C CAAL_2028</v>
      </c>
      <c r="B8706" t="s">
        <v>130</v>
      </c>
      <c r="C8706" t="s">
        <v>87</v>
      </c>
      <c r="D8706" t="s">
        <v>21</v>
      </c>
      <c r="E8706" t="s">
        <v>29</v>
      </c>
      <c r="F8706" t="s">
        <v>28</v>
      </c>
      <c r="K8706">
        <v>0</v>
      </c>
      <c r="L8706" s="26">
        <v>47118</v>
      </c>
      <c r="M8706">
        <v>5</v>
      </c>
    </row>
    <row r="8707" spans="1:13" x14ac:dyDescent="0.25">
      <c r="A8707" s="21" t="str">
        <f t="shared" si="136"/>
        <v>MOW M3C CAAL_2029</v>
      </c>
      <c r="B8707" t="s">
        <v>130</v>
      </c>
      <c r="C8707" t="s">
        <v>87</v>
      </c>
      <c r="D8707" t="s">
        <v>21</v>
      </c>
      <c r="E8707" t="s">
        <v>29</v>
      </c>
      <c r="F8707" t="s">
        <v>28</v>
      </c>
      <c r="K8707">
        <v>0</v>
      </c>
      <c r="L8707" s="26">
        <v>47483</v>
      </c>
      <c r="M8707">
        <v>6</v>
      </c>
    </row>
    <row r="8708" spans="1:13" x14ac:dyDescent="0.25">
      <c r="A8708" s="21" t="str">
        <f t="shared" si="136"/>
        <v>MOW M3C CAAL_2030</v>
      </c>
      <c r="B8708" t="s">
        <v>130</v>
      </c>
      <c r="C8708" t="s">
        <v>87</v>
      </c>
      <c r="D8708" t="s">
        <v>21</v>
      </c>
      <c r="E8708" t="s">
        <v>29</v>
      </c>
      <c r="F8708" t="s">
        <v>28</v>
      </c>
      <c r="K8708">
        <v>0</v>
      </c>
      <c r="L8708" s="26">
        <v>47848</v>
      </c>
      <c r="M8708">
        <v>7</v>
      </c>
    </row>
    <row r="8709" spans="1:13" x14ac:dyDescent="0.25">
      <c r="A8709" s="21" t="str">
        <f t="shared" si="136"/>
        <v>MOW M3C CAAL_2031</v>
      </c>
      <c r="B8709" t="s">
        <v>130</v>
      </c>
      <c r="C8709" t="s">
        <v>87</v>
      </c>
      <c r="D8709" t="s">
        <v>21</v>
      </c>
      <c r="E8709" t="s">
        <v>29</v>
      </c>
      <c r="F8709" t="s">
        <v>28</v>
      </c>
      <c r="K8709">
        <v>0</v>
      </c>
      <c r="L8709" s="26">
        <v>48213</v>
      </c>
      <c r="M8709">
        <v>8</v>
      </c>
    </row>
    <row r="8710" spans="1:13" x14ac:dyDescent="0.25">
      <c r="A8710" s="21" t="str">
        <f t="shared" si="136"/>
        <v>MOW M3C CAAL_2032</v>
      </c>
      <c r="B8710" t="s">
        <v>130</v>
      </c>
      <c r="C8710" t="s">
        <v>87</v>
      </c>
      <c r="D8710" t="s">
        <v>21</v>
      </c>
      <c r="E8710" t="s">
        <v>29</v>
      </c>
      <c r="F8710" t="s">
        <v>28</v>
      </c>
      <c r="K8710">
        <v>0</v>
      </c>
      <c r="L8710" s="26">
        <v>48579</v>
      </c>
      <c r="M8710">
        <v>9</v>
      </c>
    </row>
    <row r="8711" spans="1:13" x14ac:dyDescent="0.25">
      <c r="A8711" s="21" t="str">
        <f t="shared" si="136"/>
        <v>MOW M3C CAAL_2033</v>
      </c>
      <c r="B8711" t="s">
        <v>130</v>
      </c>
      <c r="C8711" t="s">
        <v>87</v>
      </c>
      <c r="D8711" t="s">
        <v>21</v>
      </c>
      <c r="E8711" t="s">
        <v>29</v>
      </c>
      <c r="F8711" t="s">
        <v>28</v>
      </c>
      <c r="K8711">
        <v>0</v>
      </c>
      <c r="L8711" s="26">
        <v>48944</v>
      </c>
      <c r="M8711">
        <v>10</v>
      </c>
    </row>
    <row r="8712" spans="1:13" x14ac:dyDescent="0.25">
      <c r="A8712" s="21" t="str">
        <f t="shared" si="136"/>
        <v>MOW M3C CAAL_2034</v>
      </c>
      <c r="B8712" t="s">
        <v>130</v>
      </c>
      <c r="C8712" t="s">
        <v>87</v>
      </c>
      <c r="D8712" t="s">
        <v>21</v>
      </c>
      <c r="E8712" t="s">
        <v>29</v>
      </c>
      <c r="F8712" t="s">
        <v>28</v>
      </c>
      <c r="K8712">
        <v>0</v>
      </c>
      <c r="L8712" s="26">
        <v>49309</v>
      </c>
      <c r="M8712">
        <v>11</v>
      </c>
    </row>
    <row r="8713" spans="1:13" x14ac:dyDescent="0.25">
      <c r="A8713" s="21" t="str">
        <f t="shared" si="136"/>
        <v>MOW M3C CAAL_2035</v>
      </c>
      <c r="B8713" t="s">
        <v>130</v>
      </c>
      <c r="C8713" t="s">
        <v>87</v>
      </c>
      <c r="D8713" t="s">
        <v>21</v>
      </c>
      <c r="E8713" t="s">
        <v>29</v>
      </c>
      <c r="F8713" t="s">
        <v>28</v>
      </c>
      <c r="K8713">
        <v>0</v>
      </c>
      <c r="L8713" s="26">
        <v>49674</v>
      </c>
      <c r="M8713">
        <v>12</v>
      </c>
    </row>
    <row r="8714" spans="1:13" x14ac:dyDescent="0.25">
      <c r="A8714" s="21" t="str">
        <f t="shared" si="136"/>
        <v>MOW M3C CAAL_2036</v>
      </c>
      <c r="B8714" t="s">
        <v>130</v>
      </c>
      <c r="C8714" t="s">
        <v>87</v>
      </c>
      <c r="D8714" t="s">
        <v>21</v>
      </c>
      <c r="E8714" t="s">
        <v>29</v>
      </c>
      <c r="F8714" t="s">
        <v>28</v>
      </c>
      <c r="K8714">
        <v>0</v>
      </c>
      <c r="L8714" s="26">
        <v>50040</v>
      </c>
      <c r="M8714">
        <v>13</v>
      </c>
    </row>
    <row r="8715" spans="1:13" x14ac:dyDescent="0.25">
      <c r="A8715" s="21" t="str">
        <f t="shared" si="136"/>
        <v>MOW M3C CAAL_2037</v>
      </c>
      <c r="B8715" t="s">
        <v>130</v>
      </c>
      <c r="C8715" t="s">
        <v>87</v>
      </c>
      <c r="D8715" t="s">
        <v>21</v>
      </c>
      <c r="E8715" t="s">
        <v>29</v>
      </c>
      <c r="F8715" t="s">
        <v>28</v>
      </c>
      <c r="K8715">
        <v>0</v>
      </c>
      <c r="L8715" s="26">
        <v>50405</v>
      </c>
      <c r="M8715">
        <v>14</v>
      </c>
    </row>
    <row r="8716" spans="1:13" x14ac:dyDescent="0.25">
      <c r="A8716" s="21" t="str">
        <f t="shared" si="136"/>
        <v>MOW M3C CAAL_2038</v>
      </c>
      <c r="B8716" t="s">
        <v>130</v>
      </c>
      <c r="C8716" t="s">
        <v>87</v>
      </c>
      <c r="D8716" t="s">
        <v>21</v>
      </c>
      <c r="E8716" t="s">
        <v>29</v>
      </c>
      <c r="F8716" t="s">
        <v>28</v>
      </c>
      <c r="K8716">
        <v>0</v>
      </c>
      <c r="L8716" s="26">
        <v>50770</v>
      </c>
      <c r="M8716">
        <v>15</v>
      </c>
    </row>
    <row r="8717" spans="1:13" x14ac:dyDescent="0.25">
      <c r="A8717" s="21" t="str">
        <f t="shared" si="136"/>
        <v>MOW M3C CAAL_2039</v>
      </c>
      <c r="B8717" t="s">
        <v>130</v>
      </c>
      <c r="C8717" t="s">
        <v>87</v>
      </c>
      <c r="D8717" t="s">
        <v>21</v>
      </c>
      <c r="E8717" t="s">
        <v>29</v>
      </c>
      <c r="F8717" t="s">
        <v>28</v>
      </c>
      <c r="K8717">
        <v>0</v>
      </c>
      <c r="L8717" s="26">
        <v>51135</v>
      </c>
      <c r="M8717">
        <v>16</v>
      </c>
    </row>
    <row r="8718" spans="1:13" x14ac:dyDescent="0.25">
      <c r="A8718" s="21" t="str">
        <f t="shared" si="136"/>
        <v>MOW M3C CAAL_2040</v>
      </c>
      <c r="B8718" t="s">
        <v>130</v>
      </c>
      <c r="C8718" t="s">
        <v>87</v>
      </c>
      <c r="D8718" t="s">
        <v>21</v>
      </c>
      <c r="E8718" t="s">
        <v>29</v>
      </c>
      <c r="F8718" t="s">
        <v>28</v>
      </c>
      <c r="K8718">
        <v>0</v>
      </c>
      <c r="L8718" s="26">
        <v>51501</v>
      </c>
      <c r="M8718">
        <v>17</v>
      </c>
    </row>
    <row r="8719" spans="1:13" x14ac:dyDescent="0.25">
      <c r="A8719" s="21" t="str">
        <f t="shared" si="136"/>
        <v>MOW M3C CAAL_2041</v>
      </c>
      <c r="B8719" t="s">
        <v>130</v>
      </c>
      <c r="C8719" t="s">
        <v>87</v>
      </c>
      <c r="D8719" t="s">
        <v>21</v>
      </c>
      <c r="E8719" t="s">
        <v>29</v>
      </c>
      <c r="F8719" t="s">
        <v>28</v>
      </c>
      <c r="K8719">
        <v>0</v>
      </c>
      <c r="L8719" s="26">
        <v>51866</v>
      </c>
      <c r="M8719">
        <v>18</v>
      </c>
    </row>
    <row r="8720" spans="1:13" x14ac:dyDescent="0.25">
      <c r="A8720" s="21" t="str">
        <f t="shared" si="136"/>
        <v>MOW M3C CAAL_2042</v>
      </c>
      <c r="B8720" t="s">
        <v>130</v>
      </c>
      <c r="C8720" t="s">
        <v>87</v>
      </c>
      <c r="D8720" t="s">
        <v>21</v>
      </c>
      <c r="E8720" t="s">
        <v>29</v>
      </c>
      <c r="F8720" t="s">
        <v>28</v>
      </c>
      <c r="K8720">
        <v>0</v>
      </c>
      <c r="L8720" s="26">
        <v>52231</v>
      </c>
      <c r="M8720">
        <v>19</v>
      </c>
    </row>
    <row r="8721" spans="1:13" x14ac:dyDescent="0.25">
      <c r="A8721" s="21" t="str">
        <f t="shared" si="136"/>
        <v>MOW M3C CAAL_2043</v>
      </c>
      <c r="B8721" t="s">
        <v>130</v>
      </c>
      <c r="C8721" t="s">
        <v>87</v>
      </c>
      <c r="D8721" t="s">
        <v>21</v>
      </c>
      <c r="E8721" t="s">
        <v>29</v>
      </c>
      <c r="F8721" t="s">
        <v>28</v>
      </c>
      <c r="K8721">
        <v>0</v>
      </c>
      <c r="L8721" s="26">
        <v>52596</v>
      </c>
      <c r="M8721">
        <v>20</v>
      </c>
    </row>
    <row r="8722" spans="1:13" x14ac:dyDescent="0.25">
      <c r="A8722" s="21" t="str">
        <f t="shared" si="136"/>
        <v>MOW M3C CAAL_2024</v>
      </c>
      <c r="B8722" t="s">
        <v>130</v>
      </c>
      <c r="C8722" t="s">
        <v>87</v>
      </c>
      <c r="D8722" t="s">
        <v>21</v>
      </c>
      <c r="E8722" t="s">
        <v>29</v>
      </c>
      <c r="F8722" t="s">
        <v>31</v>
      </c>
      <c r="K8722">
        <v>0</v>
      </c>
      <c r="L8722" s="26">
        <v>45657</v>
      </c>
      <c r="M8722">
        <v>1</v>
      </c>
    </row>
    <row r="8723" spans="1:13" x14ac:dyDescent="0.25">
      <c r="A8723" s="21" t="str">
        <f t="shared" si="136"/>
        <v>MOW M3C CAAL_2025</v>
      </c>
      <c r="B8723" t="s">
        <v>130</v>
      </c>
      <c r="C8723" t="s">
        <v>87</v>
      </c>
      <c r="D8723" t="s">
        <v>21</v>
      </c>
      <c r="E8723" t="s">
        <v>29</v>
      </c>
      <c r="F8723" t="s">
        <v>31</v>
      </c>
      <c r="K8723">
        <v>0</v>
      </c>
      <c r="L8723" s="26">
        <v>46022</v>
      </c>
      <c r="M8723">
        <v>2</v>
      </c>
    </row>
    <row r="8724" spans="1:13" x14ac:dyDescent="0.25">
      <c r="A8724" s="21" t="str">
        <f t="shared" si="136"/>
        <v>MOW M3C CAAL_2026</v>
      </c>
      <c r="B8724" t="s">
        <v>130</v>
      </c>
      <c r="C8724" t="s">
        <v>87</v>
      </c>
      <c r="D8724" t="s">
        <v>21</v>
      </c>
      <c r="E8724" t="s">
        <v>29</v>
      </c>
      <c r="F8724" t="s">
        <v>31</v>
      </c>
      <c r="K8724">
        <v>0</v>
      </c>
      <c r="L8724" s="26">
        <v>46387</v>
      </c>
      <c r="M8724">
        <v>3</v>
      </c>
    </row>
    <row r="8725" spans="1:13" x14ac:dyDescent="0.25">
      <c r="A8725" s="21" t="str">
        <f t="shared" si="136"/>
        <v>MOW M3C CAAL_2027</v>
      </c>
      <c r="B8725" t="s">
        <v>130</v>
      </c>
      <c r="C8725" t="s">
        <v>87</v>
      </c>
      <c r="D8725" t="s">
        <v>21</v>
      </c>
      <c r="E8725" t="s">
        <v>29</v>
      </c>
      <c r="F8725" t="s">
        <v>31</v>
      </c>
      <c r="K8725">
        <v>0</v>
      </c>
      <c r="L8725" s="26">
        <v>46752</v>
      </c>
      <c r="M8725">
        <v>4</v>
      </c>
    </row>
    <row r="8726" spans="1:13" x14ac:dyDescent="0.25">
      <c r="A8726" s="21" t="str">
        <f t="shared" si="136"/>
        <v>MOW M3C CAAL_2028</v>
      </c>
      <c r="B8726" t="s">
        <v>130</v>
      </c>
      <c r="C8726" t="s">
        <v>87</v>
      </c>
      <c r="D8726" t="s">
        <v>21</v>
      </c>
      <c r="E8726" t="s">
        <v>29</v>
      </c>
      <c r="F8726" t="s">
        <v>31</v>
      </c>
      <c r="K8726">
        <v>0</v>
      </c>
      <c r="L8726" s="26">
        <v>47118</v>
      </c>
      <c r="M8726">
        <v>5</v>
      </c>
    </row>
    <row r="8727" spans="1:13" x14ac:dyDescent="0.25">
      <c r="A8727" s="21" t="str">
        <f t="shared" si="136"/>
        <v>MOW M3C CAAL_2029</v>
      </c>
      <c r="B8727" t="s">
        <v>130</v>
      </c>
      <c r="C8727" t="s">
        <v>87</v>
      </c>
      <c r="D8727" t="s">
        <v>21</v>
      </c>
      <c r="E8727" t="s">
        <v>29</v>
      </c>
      <c r="F8727" t="s">
        <v>31</v>
      </c>
      <c r="K8727">
        <v>0</v>
      </c>
      <c r="L8727" s="26">
        <v>47483</v>
      </c>
      <c r="M8727">
        <v>6</v>
      </c>
    </row>
    <row r="8728" spans="1:13" x14ac:dyDescent="0.25">
      <c r="A8728" s="21" t="str">
        <f t="shared" si="136"/>
        <v>MOW M3C CAAL_2030</v>
      </c>
      <c r="B8728" t="s">
        <v>130</v>
      </c>
      <c r="C8728" t="s">
        <v>87</v>
      </c>
      <c r="D8728" t="s">
        <v>21</v>
      </c>
      <c r="E8728" t="s">
        <v>29</v>
      </c>
      <c r="F8728" t="s">
        <v>31</v>
      </c>
      <c r="K8728">
        <v>0</v>
      </c>
      <c r="L8728" s="26">
        <v>47848</v>
      </c>
      <c r="M8728">
        <v>7</v>
      </c>
    </row>
    <row r="8729" spans="1:13" x14ac:dyDescent="0.25">
      <c r="A8729" s="21" t="str">
        <f t="shared" si="136"/>
        <v>MOW M3C CAAL_2031</v>
      </c>
      <c r="B8729" t="s">
        <v>130</v>
      </c>
      <c r="C8729" t="s">
        <v>87</v>
      </c>
      <c r="D8729" t="s">
        <v>21</v>
      </c>
      <c r="E8729" t="s">
        <v>29</v>
      </c>
      <c r="F8729" t="s">
        <v>31</v>
      </c>
      <c r="K8729">
        <v>0</v>
      </c>
      <c r="L8729" s="26">
        <v>48213</v>
      </c>
      <c r="M8729">
        <v>8</v>
      </c>
    </row>
    <row r="8730" spans="1:13" x14ac:dyDescent="0.25">
      <c r="A8730" s="21" t="str">
        <f t="shared" si="136"/>
        <v>MOW M3C CAAL_2032</v>
      </c>
      <c r="B8730" t="s">
        <v>130</v>
      </c>
      <c r="C8730" t="s">
        <v>87</v>
      </c>
      <c r="D8730" t="s">
        <v>21</v>
      </c>
      <c r="E8730" t="s">
        <v>29</v>
      </c>
      <c r="F8730" t="s">
        <v>31</v>
      </c>
      <c r="K8730">
        <v>0</v>
      </c>
      <c r="L8730" s="26">
        <v>48579</v>
      </c>
      <c r="M8730">
        <v>9</v>
      </c>
    </row>
    <row r="8731" spans="1:13" x14ac:dyDescent="0.25">
      <c r="A8731" s="21" t="str">
        <f t="shared" si="136"/>
        <v>MOW M3C CAAL_2033</v>
      </c>
      <c r="B8731" t="s">
        <v>130</v>
      </c>
      <c r="C8731" t="s">
        <v>87</v>
      </c>
      <c r="D8731" t="s">
        <v>21</v>
      </c>
      <c r="E8731" t="s">
        <v>29</v>
      </c>
      <c r="F8731" t="s">
        <v>31</v>
      </c>
      <c r="K8731">
        <v>0</v>
      </c>
      <c r="L8731" s="26">
        <v>48944</v>
      </c>
      <c r="M8731">
        <v>10</v>
      </c>
    </row>
    <row r="8732" spans="1:13" x14ac:dyDescent="0.25">
      <c r="A8732" s="21" t="str">
        <f t="shared" si="136"/>
        <v>MOW M3C CAAL_2034</v>
      </c>
      <c r="B8732" t="s">
        <v>130</v>
      </c>
      <c r="C8732" t="s">
        <v>87</v>
      </c>
      <c r="D8732" t="s">
        <v>21</v>
      </c>
      <c r="E8732" t="s">
        <v>29</v>
      </c>
      <c r="F8732" t="s">
        <v>31</v>
      </c>
      <c r="K8732">
        <v>0</v>
      </c>
      <c r="L8732" s="26">
        <v>49309</v>
      </c>
      <c r="M8732">
        <v>11</v>
      </c>
    </row>
    <row r="8733" spans="1:13" x14ac:dyDescent="0.25">
      <c r="A8733" s="21" t="str">
        <f t="shared" si="136"/>
        <v>MOW M3C CAAL_2035</v>
      </c>
      <c r="B8733" t="s">
        <v>130</v>
      </c>
      <c r="C8733" t="s">
        <v>87</v>
      </c>
      <c r="D8733" t="s">
        <v>21</v>
      </c>
      <c r="E8733" t="s">
        <v>29</v>
      </c>
      <c r="F8733" t="s">
        <v>31</v>
      </c>
      <c r="K8733">
        <v>0</v>
      </c>
      <c r="L8733" s="26">
        <v>49674</v>
      </c>
      <c r="M8733">
        <v>12</v>
      </c>
    </row>
    <row r="8734" spans="1:13" x14ac:dyDescent="0.25">
      <c r="A8734" s="21" t="str">
        <f t="shared" si="136"/>
        <v>MOW M3C CAAL_2036</v>
      </c>
      <c r="B8734" t="s">
        <v>130</v>
      </c>
      <c r="C8734" t="s">
        <v>87</v>
      </c>
      <c r="D8734" t="s">
        <v>21</v>
      </c>
      <c r="E8734" t="s">
        <v>29</v>
      </c>
      <c r="F8734" t="s">
        <v>31</v>
      </c>
      <c r="K8734">
        <v>0</v>
      </c>
      <c r="L8734" s="26">
        <v>50040</v>
      </c>
      <c r="M8734">
        <v>13</v>
      </c>
    </row>
    <row r="8735" spans="1:13" x14ac:dyDescent="0.25">
      <c r="A8735" s="21" t="str">
        <f t="shared" si="136"/>
        <v>MOW M3C CAAL_2037</v>
      </c>
      <c r="B8735" t="s">
        <v>130</v>
      </c>
      <c r="C8735" t="s">
        <v>87</v>
      </c>
      <c r="D8735" t="s">
        <v>21</v>
      </c>
      <c r="E8735" t="s">
        <v>29</v>
      </c>
      <c r="F8735" t="s">
        <v>31</v>
      </c>
      <c r="K8735">
        <v>0</v>
      </c>
      <c r="L8735" s="26">
        <v>50405</v>
      </c>
      <c r="M8735">
        <v>14</v>
      </c>
    </row>
    <row r="8736" spans="1:13" x14ac:dyDescent="0.25">
      <c r="A8736" s="21" t="str">
        <f t="shared" si="136"/>
        <v>MOW M3C CAAL_2038</v>
      </c>
      <c r="B8736" t="s">
        <v>130</v>
      </c>
      <c r="C8736" t="s">
        <v>87</v>
      </c>
      <c r="D8736" t="s">
        <v>21</v>
      </c>
      <c r="E8736" t="s">
        <v>29</v>
      </c>
      <c r="F8736" t="s">
        <v>31</v>
      </c>
      <c r="K8736">
        <v>0</v>
      </c>
      <c r="L8736" s="26">
        <v>50770</v>
      </c>
      <c r="M8736">
        <v>15</v>
      </c>
    </row>
    <row r="8737" spans="1:14" x14ac:dyDescent="0.25">
      <c r="A8737" s="21" t="str">
        <f t="shared" si="136"/>
        <v>MOW M3C CAAL_2039</v>
      </c>
      <c r="B8737" t="s">
        <v>130</v>
      </c>
      <c r="C8737" t="s">
        <v>87</v>
      </c>
      <c r="D8737" t="s">
        <v>21</v>
      </c>
      <c r="E8737" t="s">
        <v>29</v>
      </c>
      <c r="F8737" t="s">
        <v>31</v>
      </c>
      <c r="K8737">
        <v>14.530800819396973</v>
      </c>
      <c r="L8737" s="26">
        <v>51135</v>
      </c>
      <c r="M8737">
        <v>16</v>
      </c>
    </row>
    <row r="8738" spans="1:14" x14ac:dyDescent="0.25">
      <c r="A8738" s="21" t="str">
        <f t="shared" si="136"/>
        <v>MOW M3C CAAL_2040</v>
      </c>
      <c r="B8738" t="s">
        <v>130</v>
      </c>
      <c r="C8738" t="s">
        <v>87</v>
      </c>
      <c r="D8738" t="s">
        <v>21</v>
      </c>
      <c r="E8738" t="s">
        <v>29</v>
      </c>
      <c r="F8738" t="s">
        <v>31</v>
      </c>
      <c r="K8738">
        <v>0</v>
      </c>
      <c r="L8738" s="26">
        <v>51501</v>
      </c>
      <c r="M8738">
        <v>17</v>
      </c>
    </row>
    <row r="8739" spans="1:14" x14ac:dyDescent="0.25">
      <c r="A8739" s="21" t="str">
        <f t="shared" si="136"/>
        <v>MOW M3C CAAL_2041</v>
      </c>
      <c r="B8739" t="s">
        <v>130</v>
      </c>
      <c r="C8739" t="s">
        <v>87</v>
      </c>
      <c r="D8739" t="s">
        <v>21</v>
      </c>
      <c r="E8739" t="s">
        <v>29</v>
      </c>
      <c r="F8739" t="s">
        <v>31</v>
      </c>
      <c r="K8739">
        <v>0</v>
      </c>
      <c r="L8739" s="26">
        <v>51866</v>
      </c>
      <c r="M8739">
        <v>18</v>
      </c>
    </row>
    <row r="8740" spans="1:14" x14ac:dyDescent="0.25">
      <c r="A8740" s="21" t="str">
        <f t="shared" si="136"/>
        <v>MOW M3C CAAL_2042</v>
      </c>
      <c r="B8740" t="s">
        <v>130</v>
      </c>
      <c r="C8740" t="s">
        <v>87</v>
      </c>
      <c r="D8740" t="s">
        <v>21</v>
      </c>
      <c r="E8740" t="s">
        <v>29</v>
      </c>
      <c r="F8740" t="s">
        <v>31</v>
      </c>
      <c r="K8740">
        <v>0</v>
      </c>
      <c r="L8740" s="26">
        <v>52231</v>
      </c>
      <c r="M8740">
        <v>19</v>
      </c>
    </row>
    <row r="8741" spans="1:14" x14ac:dyDescent="0.25">
      <c r="A8741" s="21" t="str">
        <f t="shared" si="136"/>
        <v>MOW M3C CAAL_2043</v>
      </c>
      <c r="B8741" t="s">
        <v>130</v>
      </c>
      <c r="C8741" t="s">
        <v>87</v>
      </c>
      <c r="D8741" t="s">
        <v>21</v>
      </c>
      <c r="E8741" t="s">
        <v>29</v>
      </c>
      <c r="F8741" t="s">
        <v>31</v>
      </c>
      <c r="K8741">
        <v>0</v>
      </c>
      <c r="L8741" s="26">
        <v>52596</v>
      </c>
      <c r="M8741">
        <v>20</v>
      </c>
    </row>
    <row r="8742" spans="1:14" x14ac:dyDescent="0.25">
      <c r="A8742" s="21" t="str">
        <f t="shared" si="136"/>
        <v>MOW M3C CAAL_2024</v>
      </c>
      <c r="B8742" t="s">
        <v>130</v>
      </c>
      <c r="C8742" t="s">
        <v>87</v>
      </c>
      <c r="D8742" t="s">
        <v>21</v>
      </c>
      <c r="E8742" t="s">
        <v>5</v>
      </c>
      <c r="F8742" t="s">
        <v>4</v>
      </c>
      <c r="G8742">
        <v>0</v>
      </c>
      <c r="H8742">
        <v>0</v>
      </c>
      <c r="I8742">
        <v>0</v>
      </c>
      <c r="J8742">
        <v>0</v>
      </c>
      <c r="L8742" s="26">
        <v>45657</v>
      </c>
      <c r="M8742">
        <v>1</v>
      </c>
      <c r="N8742">
        <v>0</v>
      </c>
    </row>
    <row r="8743" spans="1:14" x14ac:dyDescent="0.25">
      <c r="A8743" s="21" t="str">
        <f t="shared" si="136"/>
        <v>MOW M3C CAAL_2025</v>
      </c>
      <c r="B8743" t="s">
        <v>130</v>
      </c>
      <c r="C8743" t="s">
        <v>87</v>
      </c>
      <c r="D8743" t="s">
        <v>21</v>
      </c>
      <c r="E8743" t="s">
        <v>5</v>
      </c>
      <c r="F8743" t="s">
        <v>4</v>
      </c>
      <c r="G8743">
        <v>0</v>
      </c>
      <c r="H8743">
        <v>0</v>
      </c>
      <c r="I8743">
        <v>0</v>
      </c>
      <c r="J8743">
        <v>0</v>
      </c>
      <c r="L8743" s="26">
        <v>46022</v>
      </c>
      <c r="M8743">
        <v>2</v>
      </c>
      <c r="N8743">
        <v>0</v>
      </c>
    </row>
    <row r="8744" spans="1:14" x14ac:dyDescent="0.25">
      <c r="A8744" s="21" t="str">
        <f t="shared" si="136"/>
        <v>MOW M3C CAAL_2026</v>
      </c>
      <c r="B8744" t="s">
        <v>130</v>
      </c>
      <c r="C8744" t="s">
        <v>87</v>
      </c>
      <c r="D8744" t="s">
        <v>21</v>
      </c>
      <c r="E8744" t="s">
        <v>5</v>
      </c>
      <c r="F8744" t="s">
        <v>4</v>
      </c>
      <c r="G8744">
        <v>0</v>
      </c>
      <c r="H8744">
        <v>4166.85009765625</v>
      </c>
      <c r="I8744">
        <v>-58936.15234375</v>
      </c>
      <c r="J8744">
        <v>0</v>
      </c>
      <c r="L8744" s="26">
        <v>46387</v>
      </c>
      <c r="M8744">
        <v>3</v>
      </c>
      <c r="N8744">
        <v>0</v>
      </c>
    </row>
    <row r="8745" spans="1:14" x14ac:dyDescent="0.25">
      <c r="A8745" s="21" t="str">
        <f t="shared" si="136"/>
        <v>MOW M3C CAAL_2027</v>
      </c>
      <c r="B8745" t="s">
        <v>130</v>
      </c>
      <c r="C8745" t="s">
        <v>87</v>
      </c>
      <c r="D8745" t="s">
        <v>21</v>
      </c>
      <c r="E8745" t="s">
        <v>5</v>
      </c>
      <c r="F8745" t="s">
        <v>4</v>
      </c>
      <c r="G8745">
        <v>0</v>
      </c>
      <c r="H8745">
        <v>2692.64697265625</v>
      </c>
      <c r="I8745">
        <v>41361.3984375</v>
      </c>
      <c r="J8745">
        <v>0</v>
      </c>
      <c r="L8745" s="26">
        <v>46752</v>
      </c>
      <c r="M8745">
        <v>4</v>
      </c>
      <c r="N8745">
        <v>0</v>
      </c>
    </row>
    <row r="8746" spans="1:14" x14ac:dyDescent="0.25">
      <c r="A8746" s="21" t="str">
        <f t="shared" si="136"/>
        <v>MOW M3C CAAL_2028</v>
      </c>
      <c r="B8746" t="s">
        <v>130</v>
      </c>
      <c r="C8746" t="s">
        <v>87</v>
      </c>
      <c r="D8746" t="s">
        <v>21</v>
      </c>
      <c r="E8746" t="s">
        <v>5</v>
      </c>
      <c r="F8746" t="s">
        <v>4</v>
      </c>
      <c r="G8746">
        <v>0</v>
      </c>
      <c r="H8746">
        <v>11652.2607421875</v>
      </c>
      <c r="I8746">
        <v>97556.4140625</v>
      </c>
      <c r="J8746">
        <v>0</v>
      </c>
      <c r="L8746" s="26">
        <v>47118</v>
      </c>
      <c r="M8746">
        <v>5</v>
      </c>
      <c r="N8746">
        <v>-25649.771484375</v>
      </c>
    </row>
    <row r="8747" spans="1:14" x14ac:dyDescent="0.25">
      <c r="A8747" s="21" t="str">
        <f t="shared" si="136"/>
        <v>MOW M3C CAAL_2029</v>
      </c>
      <c r="B8747" t="s">
        <v>130</v>
      </c>
      <c r="C8747" t="s">
        <v>87</v>
      </c>
      <c r="D8747" t="s">
        <v>21</v>
      </c>
      <c r="E8747" t="s">
        <v>5</v>
      </c>
      <c r="F8747" t="s">
        <v>4</v>
      </c>
      <c r="G8747">
        <v>0</v>
      </c>
      <c r="H8747">
        <v>19072.5234375</v>
      </c>
      <c r="I8747">
        <v>-100756.7890625</v>
      </c>
      <c r="J8747">
        <v>0</v>
      </c>
      <c r="L8747" s="26">
        <v>47483</v>
      </c>
      <c r="M8747">
        <v>6</v>
      </c>
      <c r="N8747">
        <v>-26250.49609375</v>
      </c>
    </row>
    <row r="8748" spans="1:14" x14ac:dyDescent="0.25">
      <c r="A8748" s="21" t="str">
        <f t="shared" si="136"/>
        <v>MOW M3C CAAL_2030</v>
      </c>
      <c r="B8748" t="s">
        <v>130</v>
      </c>
      <c r="C8748" t="s">
        <v>87</v>
      </c>
      <c r="D8748" t="s">
        <v>21</v>
      </c>
      <c r="E8748" t="s">
        <v>5</v>
      </c>
      <c r="F8748" t="s">
        <v>4</v>
      </c>
      <c r="G8748">
        <v>0</v>
      </c>
      <c r="H8748">
        <v>36524.76171875</v>
      </c>
      <c r="I8748">
        <v>-164263.5</v>
      </c>
      <c r="J8748">
        <v>0</v>
      </c>
      <c r="L8748" s="26">
        <v>47848</v>
      </c>
      <c r="M8748">
        <v>7</v>
      </c>
      <c r="N8748">
        <v>-54126.0546875</v>
      </c>
    </row>
    <row r="8749" spans="1:14" x14ac:dyDescent="0.25">
      <c r="A8749" s="21" t="str">
        <f t="shared" si="136"/>
        <v>MOW M3C CAAL_2031</v>
      </c>
      <c r="B8749" t="s">
        <v>130</v>
      </c>
      <c r="C8749" t="s">
        <v>87</v>
      </c>
      <c r="D8749" t="s">
        <v>21</v>
      </c>
      <c r="E8749" t="s">
        <v>5</v>
      </c>
      <c r="F8749" t="s">
        <v>4</v>
      </c>
      <c r="G8749">
        <v>0</v>
      </c>
      <c r="H8749">
        <v>49350.87109375</v>
      </c>
      <c r="I8749">
        <v>501127.21875</v>
      </c>
      <c r="J8749">
        <v>0</v>
      </c>
      <c r="L8749" s="26">
        <v>48213</v>
      </c>
      <c r="M8749">
        <v>8</v>
      </c>
      <c r="N8749">
        <v>-111047.1328125</v>
      </c>
    </row>
    <row r="8750" spans="1:14" x14ac:dyDescent="0.25">
      <c r="A8750" s="21" t="str">
        <f t="shared" si="136"/>
        <v>MOW M3C CAAL_2032</v>
      </c>
      <c r="B8750" t="s">
        <v>130</v>
      </c>
      <c r="C8750" t="s">
        <v>87</v>
      </c>
      <c r="D8750" t="s">
        <v>21</v>
      </c>
      <c r="E8750" t="s">
        <v>5</v>
      </c>
      <c r="F8750" t="s">
        <v>4</v>
      </c>
      <c r="G8750">
        <v>0</v>
      </c>
      <c r="H8750">
        <v>47370.61328125</v>
      </c>
      <c r="I8750">
        <v>376893.09375</v>
      </c>
      <c r="J8750">
        <v>0</v>
      </c>
      <c r="L8750" s="26">
        <v>48579</v>
      </c>
      <c r="M8750">
        <v>9</v>
      </c>
      <c r="N8750">
        <v>-113579.3515625</v>
      </c>
    </row>
    <row r="8751" spans="1:14" x14ac:dyDescent="0.25">
      <c r="A8751" s="21" t="str">
        <f t="shared" si="136"/>
        <v>MOW M3C CAAL_2033</v>
      </c>
      <c r="B8751" t="s">
        <v>130</v>
      </c>
      <c r="C8751" t="s">
        <v>87</v>
      </c>
      <c r="D8751" t="s">
        <v>21</v>
      </c>
      <c r="E8751" t="s">
        <v>5</v>
      </c>
      <c r="F8751" t="s">
        <v>4</v>
      </c>
      <c r="G8751">
        <v>0</v>
      </c>
      <c r="H8751">
        <v>142944.140625</v>
      </c>
      <c r="I8751">
        <v>635072</v>
      </c>
      <c r="J8751">
        <v>0</v>
      </c>
      <c r="L8751" s="26">
        <v>48944</v>
      </c>
      <c r="M8751">
        <v>10</v>
      </c>
      <c r="N8751">
        <v>-357122.84375</v>
      </c>
    </row>
    <row r="8752" spans="1:14" x14ac:dyDescent="0.25">
      <c r="A8752" s="21" t="str">
        <f t="shared" si="136"/>
        <v>MOW M3C CAAL_2034</v>
      </c>
      <c r="B8752" t="s">
        <v>130</v>
      </c>
      <c r="C8752" t="s">
        <v>87</v>
      </c>
      <c r="D8752" t="s">
        <v>21</v>
      </c>
      <c r="E8752" t="s">
        <v>5</v>
      </c>
      <c r="F8752" t="s">
        <v>4</v>
      </c>
      <c r="G8752">
        <v>0</v>
      </c>
      <c r="H8752">
        <v>123170.9765625</v>
      </c>
      <c r="I8752">
        <v>1170094.25</v>
      </c>
      <c r="J8752">
        <v>0</v>
      </c>
      <c r="L8752" s="26">
        <v>49309</v>
      </c>
      <c r="M8752">
        <v>11</v>
      </c>
      <c r="N8752">
        <v>-366650.96875</v>
      </c>
    </row>
    <row r="8753" spans="1:14" x14ac:dyDescent="0.25">
      <c r="A8753" s="21" t="str">
        <f t="shared" si="136"/>
        <v>MOW M3C CAAL_2035</v>
      </c>
      <c r="B8753" t="s">
        <v>130</v>
      </c>
      <c r="C8753" t="s">
        <v>87</v>
      </c>
      <c r="D8753" t="s">
        <v>21</v>
      </c>
      <c r="E8753" t="s">
        <v>5</v>
      </c>
      <c r="F8753" t="s">
        <v>4</v>
      </c>
      <c r="G8753">
        <v>0</v>
      </c>
      <c r="H8753">
        <v>104664.578125</v>
      </c>
      <c r="I8753">
        <v>1111000.75</v>
      </c>
      <c r="J8753">
        <v>0</v>
      </c>
      <c r="L8753" s="26">
        <v>49674</v>
      </c>
      <c r="M8753">
        <v>12</v>
      </c>
      <c r="N8753">
        <v>-375578.03125</v>
      </c>
    </row>
    <row r="8754" spans="1:14" x14ac:dyDescent="0.25">
      <c r="A8754" s="21" t="str">
        <f t="shared" si="136"/>
        <v>MOW M3C CAAL_2036</v>
      </c>
      <c r="B8754" t="s">
        <v>130</v>
      </c>
      <c r="C8754" t="s">
        <v>87</v>
      </c>
      <c r="D8754" t="s">
        <v>21</v>
      </c>
      <c r="E8754" t="s">
        <v>5</v>
      </c>
      <c r="F8754" t="s">
        <v>4</v>
      </c>
      <c r="G8754">
        <v>0</v>
      </c>
      <c r="H8754">
        <v>85439.6875</v>
      </c>
      <c r="I8754">
        <v>1068538</v>
      </c>
      <c r="J8754">
        <v>0</v>
      </c>
      <c r="L8754" s="26">
        <v>50040</v>
      </c>
      <c r="M8754">
        <v>13</v>
      </c>
      <c r="N8754">
        <v>-396526.53125</v>
      </c>
    </row>
    <row r="8755" spans="1:14" x14ac:dyDescent="0.25">
      <c r="A8755" s="21" t="str">
        <f t="shared" si="136"/>
        <v>MOW M3C CAAL_2037</v>
      </c>
      <c r="B8755" t="s">
        <v>130</v>
      </c>
      <c r="C8755" t="s">
        <v>87</v>
      </c>
      <c r="D8755" t="s">
        <v>21</v>
      </c>
      <c r="E8755" t="s">
        <v>5</v>
      </c>
      <c r="F8755" t="s">
        <v>4</v>
      </c>
      <c r="G8755">
        <v>0</v>
      </c>
      <c r="H8755">
        <v>64983.25390625</v>
      </c>
      <c r="I8755">
        <v>1029337.0625</v>
      </c>
      <c r="J8755">
        <v>0</v>
      </c>
      <c r="L8755" s="26">
        <v>50405</v>
      </c>
      <c r="M8755">
        <v>14</v>
      </c>
      <c r="N8755">
        <v>-411283.625</v>
      </c>
    </row>
    <row r="8756" spans="1:14" x14ac:dyDescent="0.25">
      <c r="A8756" s="21" t="str">
        <f t="shared" si="136"/>
        <v>MOW M3C CAAL_2038</v>
      </c>
      <c r="B8756" t="s">
        <v>130</v>
      </c>
      <c r="C8756" t="s">
        <v>87</v>
      </c>
      <c r="D8756" t="s">
        <v>21</v>
      </c>
      <c r="E8756" t="s">
        <v>5</v>
      </c>
      <c r="F8756" t="s">
        <v>4</v>
      </c>
      <c r="G8756">
        <v>0</v>
      </c>
      <c r="H8756">
        <v>41796.4375</v>
      </c>
      <c r="I8756">
        <v>994238.375</v>
      </c>
      <c r="J8756">
        <v>0</v>
      </c>
      <c r="L8756" s="26">
        <v>50770</v>
      </c>
      <c r="M8756">
        <v>15</v>
      </c>
      <c r="N8756">
        <v>-392560.28125</v>
      </c>
    </row>
    <row r="8757" spans="1:14" x14ac:dyDescent="0.25">
      <c r="A8757" s="21" t="str">
        <f t="shared" si="136"/>
        <v>MOW M3C CAAL_2039</v>
      </c>
      <c r="B8757" t="s">
        <v>130</v>
      </c>
      <c r="C8757" t="s">
        <v>87</v>
      </c>
      <c r="D8757" t="s">
        <v>21</v>
      </c>
      <c r="E8757" t="s">
        <v>5</v>
      </c>
      <c r="F8757" t="s">
        <v>4</v>
      </c>
      <c r="G8757">
        <v>0</v>
      </c>
      <c r="H8757">
        <v>70335.09375</v>
      </c>
      <c r="I8757">
        <v>1343980.625</v>
      </c>
      <c r="J8757">
        <v>0</v>
      </c>
      <c r="L8757" s="26">
        <v>51135</v>
      </c>
      <c r="M8757">
        <v>16</v>
      </c>
      <c r="N8757">
        <v>-400283</v>
      </c>
    </row>
    <row r="8758" spans="1:14" x14ac:dyDescent="0.25">
      <c r="A8758" s="21" t="str">
        <f t="shared" si="136"/>
        <v>MOW M3C CAAL_2040</v>
      </c>
      <c r="B8758" t="s">
        <v>130</v>
      </c>
      <c r="C8758" t="s">
        <v>87</v>
      </c>
      <c r="D8758" t="s">
        <v>21</v>
      </c>
      <c r="E8758" t="s">
        <v>5</v>
      </c>
      <c r="F8758" t="s">
        <v>4</v>
      </c>
      <c r="G8758">
        <v>0</v>
      </c>
      <c r="H8758">
        <v>46041.87890625</v>
      </c>
      <c r="I8758">
        <v>1497838.875</v>
      </c>
      <c r="J8758">
        <v>0</v>
      </c>
      <c r="L8758" s="26">
        <v>51501</v>
      </c>
      <c r="M8758">
        <v>17</v>
      </c>
      <c r="N8758">
        <v>-379291.875</v>
      </c>
    </row>
    <row r="8759" spans="1:14" x14ac:dyDescent="0.25">
      <c r="A8759" s="21" t="str">
        <f t="shared" si="136"/>
        <v>MOW M3C CAAL_2041</v>
      </c>
      <c r="B8759" t="s">
        <v>130</v>
      </c>
      <c r="C8759" t="s">
        <v>87</v>
      </c>
      <c r="D8759" t="s">
        <v>21</v>
      </c>
      <c r="E8759" t="s">
        <v>5</v>
      </c>
      <c r="F8759" t="s">
        <v>4</v>
      </c>
      <c r="G8759">
        <v>0</v>
      </c>
      <c r="H8759">
        <v>33235.28515625</v>
      </c>
      <c r="I8759">
        <v>1775469</v>
      </c>
      <c r="J8759">
        <v>0</v>
      </c>
      <c r="L8759" s="26">
        <v>51866</v>
      </c>
      <c r="M8759">
        <v>18</v>
      </c>
      <c r="N8759">
        <v>-319581.3125</v>
      </c>
    </row>
    <row r="8760" spans="1:14" x14ac:dyDescent="0.25">
      <c r="A8760" s="21" t="str">
        <f t="shared" si="136"/>
        <v>MOW M3C CAAL_2042</v>
      </c>
      <c r="B8760" t="s">
        <v>130</v>
      </c>
      <c r="C8760" t="s">
        <v>87</v>
      </c>
      <c r="D8760" t="s">
        <v>21</v>
      </c>
      <c r="E8760" t="s">
        <v>5</v>
      </c>
      <c r="F8760" t="s">
        <v>4</v>
      </c>
      <c r="G8760">
        <v>0</v>
      </c>
      <c r="H8760">
        <v>8553.09375</v>
      </c>
      <c r="I8760">
        <v>2287750.75</v>
      </c>
      <c r="J8760">
        <v>0</v>
      </c>
      <c r="L8760" s="26">
        <v>52231</v>
      </c>
      <c r="M8760">
        <v>19</v>
      </c>
      <c r="N8760">
        <v>-327832.78125</v>
      </c>
    </row>
    <row r="8761" spans="1:14" x14ac:dyDescent="0.25">
      <c r="A8761" s="21" t="str">
        <f t="shared" si="136"/>
        <v>MOW M3C CAAL_2043</v>
      </c>
      <c r="B8761" t="s">
        <v>130</v>
      </c>
      <c r="C8761" t="s">
        <v>87</v>
      </c>
      <c r="D8761" t="s">
        <v>21</v>
      </c>
      <c r="E8761" t="s">
        <v>5</v>
      </c>
      <c r="F8761" t="s">
        <v>4</v>
      </c>
      <c r="G8761">
        <v>0</v>
      </c>
      <c r="H8761">
        <v>-10561.177734375</v>
      </c>
      <c r="I8761">
        <v>2198453.75</v>
      </c>
      <c r="J8761">
        <v>0</v>
      </c>
      <c r="L8761" s="26">
        <v>52596</v>
      </c>
      <c r="M8761">
        <v>20</v>
      </c>
      <c r="N8761">
        <v>0</v>
      </c>
    </row>
    <row r="8762" spans="1:14" x14ac:dyDescent="0.25">
      <c r="A8762" s="21" t="str">
        <f t="shared" si="136"/>
        <v>MOW M3C CAAL_2024</v>
      </c>
      <c r="B8762" t="s">
        <v>130</v>
      </c>
      <c r="C8762" t="s">
        <v>87</v>
      </c>
      <c r="D8762" t="s">
        <v>21</v>
      </c>
      <c r="E8762" t="s">
        <v>5</v>
      </c>
      <c r="F8762" t="s">
        <v>32</v>
      </c>
      <c r="G8762">
        <v>189100.46875</v>
      </c>
      <c r="H8762">
        <v>75361.265625</v>
      </c>
      <c r="I8762">
        <v>11934.92578125</v>
      </c>
      <c r="J8762">
        <v>0</v>
      </c>
      <c r="L8762" s="26">
        <v>45657</v>
      </c>
      <c r="M8762">
        <v>1</v>
      </c>
      <c r="N8762">
        <v>100724.796875</v>
      </c>
    </row>
    <row r="8763" spans="1:14" x14ac:dyDescent="0.25">
      <c r="A8763" s="21" t="str">
        <f t="shared" si="136"/>
        <v>MOW M3C CAAL_2025</v>
      </c>
      <c r="B8763" t="s">
        <v>130</v>
      </c>
      <c r="C8763" t="s">
        <v>87</v>
      </c>
      <c r="D8763" t="s">
        <v>21</v>
      </c>
      <c r="E8763" t="s">
        <v>5</v>
      </c>
      <c r="F8763" t="s">
        <v>32</v>
      </c>
      <c r="G8763">
        <v>204197.25</v>
      </c>
      <c r="H8763">
        <v>79887.015625</v>
      </c>
      <c r="I8763">
        <v>37511.06640625</v>
      </c>
      <c r="J8763">
        <v>0</v>
      </c>
      <c r="L8763" s="26">
        <v>46022</v>
      </c>
      <c r="M8763">
        <v>2</v>
      </c>
      <c r="N8763">
        <v>99902.1015625</v>
      </c>
    </row>
    <row r="8764" spans="1:14" x14ac:dyDescent="0.25">
      <c r="A8764" s="21" t="str">
        <f t="shared" si="136"/>
        <v>MOW M3C CAAL_2026</v>
      </c>
      <c r="B8764" t="s">
        <v>130</v>
      </c>
      <c r="C8764" t="s">
        <v>87</v>
      </c>
      <c r="D8764" t="s">
        <v>21</v>
      </c>
      <c r="E8764" t="s">
        <v>5</v>
      </c>
      <c r="F8764" t="s">
        <v>32</v>
      </c>
      <c r="G8764">
        <v>219276.34375</v>
      </c>
      <c r="H8764">
        <v>89907.8125</v>
      </c>
      <c r="I8764">
        <v>38899.171875</v>
      </c>
      <c r="J8764">
        <v>0</v>
      </c>
      <c r="L8764" s="26">
        <v>46387</v>
      </c>
      <c r="M8764">
        <v>3</v>
      </c>
      <c r="N8764">
        <v>102922.1875</v>
      </c>
    </row>
    <row r="8765" spans="1:14" x14ac:dyDescent="0.25">
      <c r="A8765" s="21" t="str">
        <f t="shared" si="136"/>
        <v>MOW M3C CAAL_2027</v>
      </c>
      <c r="B8765" t="s">
        <v>130</v>
      </c>
      <c r="C8765" t="s">
        <v>87</v>
      </c>
      <c r="D8765" t="s">
        <v>21</v>
      </c>
      <c r="E8765" t="s">
        <v>5</v>
      </c>
      <c r="F8765" t="s">
        <v>32</v>
      </c>
      <c r="G8765">
        <v>230496.265625</v>
      </c>
      <c r="H8765">
        <v>91831.1484375</v>
      </c>
      <c r="I8765">
        <v>40949.9140625</v>
      </c>
      <c r="J8765">
        <v>0</v>
      </c>
      <c r="L8765" s="26">
        <v>46752</v>
      </c>
      <c r="M8765">
        <v>4</v>
      </c>
      <c r="N8765">
        <v>103005.4765625</v>
      </c>
    </row>
    <row r="8766" spans="1:14" x14ac:dyDescent="0.25">
      <c r="A8766" s="21" t="str">
        <f t="shared" si="136"/>
        <v>MOW M3C CAAL_2028</v>
      </c>
      <c r="B8766" t="s">
        <v>130</v>
      </c>
      <c r="C8766" t="s">
        <v>87</v>
      </c>
      <c r="D8766" t="s">
        <v>21</v>
      </c>
      <c r="E8766" t="s">
        <v>5</v>
      </c>
      <c r="F8766" t="s">
        <v>32</v>
      </c>
      <c r="G8766">
        <v>238907.859375</v>
      </c>
      <c r="H8766">
        <v>98976.625</v>
      </c>
      <c r="I8766">
        <v>43854.05859375</v>
      </c>
      <c r="J8766">
        <v>0</v>
      </c>
      <c r="L8766" s="26">
        <v>47118</v>
      </c>
      <c r="M8766">
        <v>5</v>
      </c>
      <c r="N8766">
        <v>107847.34375</v>
      </c>
    </row>
    <row r="8767" spans="1:14" x14ac:dyDescent="0.25">
      <c r="A8767" s="21" t="str">
        <f t="shared" si="136"/>
        <v>MOW M3C CAAL_2029</v>
      </c>
      <c r="B8767" t="s">
        <v>130</v>
      </c>
      <c r="C8767" t="s">
        <v>87</v>
      </c>
      <c r="D8767" t="s">
        <v>21</v>
      </c>
      <c r="E8767" t="s">
        <v>5</v>
      </c>
      <c r="F8767" t="s">
        <v>32</v>
      </c>
      <c r="G8767">
        <v>246828.921875</v>
      </c>
      <c r="H8767">
        <v>108980.6484375</v>
      </c>
      <c r="I8767">
        <v>46348.171875</v>
      </c>
      <c r="J8767">
        <v>0</v>
      </c>
      <c r="L8767" s="26">
        <v>47483</v>
      </c>
      <c r="M8767">
        <v>6</v>
      </c>
      <c r="N8767">
        <v>117305.40625</v>
      </c>
    </row>
    <row r="8768" spans="1:14" x14ac:dyDescent="0.25">
      <c r="A8768" s="21" t="str">
        <f t="shared" si="136"/>
        <v>MOW M3C CAAL_2030</v>
      </c>
      <c r="B8768" t="s">
        <v>130</v>
      </c>
      <c r="C8768" t="s">
        <v>87</v>
      </c>
      <c r="D8768" t="s">
        <v>21</v>
      </c>
      <c r="E8768" t="s">
        <v>5</v>
      </c>
      <c r="F8768" t="s">
        <v>32</v>
      </c>
      <c r="G8768">
        <v>255533.296875</v>
      </c>
      <c r="H8768">
        <v>120103.171875</v>
      </c>
      <c r="I8768">
        <v>51287.59375</v>
      </c>
      <c r="J8768">
        <v>0</v>
      </c>
      <c r="L8768" s="26">
        <v>47848</v>
      </c>
      <c r="M8768">
        <v>7</v>
      </c>
      <c r="N8768">
        <v>133101.109375</v>
      </c>
    </row>
    <row r="8769" spans="1:14" x14ac:dyDescent="0.25">
      <c r="A8769" s="21" t="str">
        <f t="shared" si="136"/>
        <v>MOW M3C CAAL_2031</v>
      </c>
      <c r="B8769" t="s">
        <v>130</v>
      </c>
      <c r="C8769" t="s">
        <v>87</v>
      </c>
      <c r="D8769" t="s">
        <v>21</v>
      </c>
      <c r="E8769" t="s">
        <v>5</v>
      </c>
      <c r="F8769" t="s">
        <v>32</v>
      </c>
      <c r="G8769">
        <v>259902.828125</v>
      </c>
      <c r="H8769">
        <v>123604.5859375</v>
      </c>
      <c r="I8769">
        <v>47141.7421875</v>
      </c>
      <c r="J8769">
        <v>27125.732421875</v>
      </c>
      <c r="L8769" s="26">
        <v>48213</v>
      </c>
      <c r="M8769">
        <v>8</v>
      </c>
      <c r="N8769">
        <v>160153.84375</v>
      </c>
    </row>
    <row r="8770" spans="1:14" x14ac:dyDescent="0.25">
      <c r="A8770" s="21" t="str">
        <f t="shared" ref="A8770:A8833" si="137">B8770&amp;" "&amp;D8770&amp;" "&amp;C8770&amp;"_"&amp;YEAR(L8770)</f>
        <v>MOW M3C CAAL_2032</v>
      </c>
      <c r="B8770" t="s">
        <v>130</v>
      </c>
      <c r="C8770" t="s">
        <v>87</v>
      </c>
      <c r="D8770" t="s">
        <v>21</v>
      </c>
      <c r="E8770" t="s">
        <v>5</v>
      </c>
      <c r="F8770" t="s">
        <v>32</v>
      </c>
      <c r="G8770">
        <v>268454.3125</v>
      </c>
      <c r="H8770">
        <v>126866.4609375</v>
      </c>
      <c r="I8770">
        <v>48472.58203125</v>
      </c>
      <c r="J8770">
        <v>0</v>
      </c>
      <c r="L8770" s="26">
        <v>48579</v>
      </c>
      <c r="M8770">
        <v>9</v>
      </c>
      <c r="N8770">
        <v>162622.25</v>
      </c>
    </row>
    <row r="8771" spans="1:14" x14ac:dyDescent="0.25">
      <c r="A8771" s="21" t="str">
        <f t="shared" si="137"/>
        <v>MOW M3C CAAL_2033</v>
      </c>
      <c r="B8771" t="s">
        <v>130</v>
      </c>
      <c r="C8771" t="s">
        <v>87</v>
      </c>
      <c r="D8771" t="s">
        <v>21</v>
      </c>
      <c r="E8771" t="s">
        <v>5</v>
      </c>
      <c r="F8771" t="s">
        <v>32</v>
      </c>
      <c r="G8771">
        <v>251642.59375</v>
      </c>
      <c r="H8771">
        <v>57391.19140625</v>
      </c>
      <c r="I8771">
        <v>51298.35546875</v>
      </c>
      <c r="J8771">
        <v>0</v>
      </c>
      <c r="L8771" s="26">
        <v>48944</v>
      </c>
      <c r="M8771">
        <v>10</v>
      </c>
      <c r="N8771">
        <v>65101.34765625</v>
      </c>
    </row>
    <row r="8772" spans="1:14" x14ac:dyDescent="0.25">
      <c r="A8772" s="21" t="str">
        <f t="shared" si="137"/>
        <v>MOW M3C CAAL_2034</v>
      </c>
      <c r="B8772" t="s">
        <v>130</v>
      </c>
      <c r="C8772" t="s">
        <v>87</v>
      </c>
      <c r="D8772" t="s">
        <v>21</v>
      </c>
      <c r="E8772" t="s">
        <v>5</v>
      </c>
      <c r="F8772" t="s">
        <v>32</v>
      </c>
      <c r="G8772">
        <v>234163.859375</v>
      </c>
      <c r="H8772">
        <v>48355.359375</v>
      </c>
      <c r="I8772">
        <v>53723.67578125</v>
      </c>
      <c r="J8772">
        <v>0</v>
      </c>
      <c r="L8772" s="26">
        <v>49309</v>
      </c>
      <c r="M8772">
        <v>11</v>
      </c>
      <c r="N8772">
        <v>62345.6640625</v>
      </c>
    </row>
    <row r="8773" spans="1:14" x14ac:dyDescent="0.25">
      <c r="A8773" s="21" t="str">
        <f t="shared" si="137"/>
        <v>MOW M3C CAAL_2035</v>
      </c>
      <c r="B8773" t="s">
        <v>130</v>
      </c>
      <c r="C8773" t="s">
        <v>87</v>
      </c>
      <c r="D8773" t="s">
        <v>21</v>
      </c>
      <c r="E8773" t="s">
        <v>5</v>
      </c>
      <c r="F8773" t="s">
        <v>32</v>
      </c>
      <c r="G8773">
        <v>217441.46875</v>
      </c>
      <c r="H8773">
        <v>40876.4140625</v>
      </c>
      <c r="I8773">
        <v>54795.3203125</v>
      </c>
      <c r="J8773">
        <v>0</v>
      </c>
      <c r="L8773" s="26">
        <v>49674</v>
      </c>
      <c r="M8773">
        <v>12</v>
      </c>
      <c r="N8773">
        <v>59418.03125</v>
      </c>
    </row>
    <row r="8774" spans="1:14" x14ac:dyDescent="0.25">
      <c r="A8774" s="21" t="str">
        <f t="shared" si="137"/>
        <v>MOW M3C CAAL_2036</v>
      </c>
      <c r="B8774" t="s">
        <v>130</v>
      </c>
      <c r="C8774" t="s">
        <v>87</v>
      </c>
      <c r="D8774" t="s">
        <v>21</v>
      </c>
      <c r="E8774" t="s">
        <v>5</v>
      </c>
      <c r="F8774" t="s">
        <v>32</v>
      </c>
      <c r="G8774">
        <v>200831.734375</v>
      </c>
      <c r="H8774">
        <v>33758.09375</v>
      </c>
      <c r="I8774">
        <v>57770.73828125</v>
      </c>
      <c r="J8774">
        <v>0</v>
      </c>
      <c r="L8774" s="26">
        <v>50040</v>
      </c>
      <c r="M8774">
        <v>13</v>
      </c>
      <c r="N8774">
        <v>55030.16015625</v>
      </c>
    </row>
    <row r="8775" spans="1:14" x14ac:dyDescent="0.25">
      <c r="A8775" s="21" t="str">
        <f t="shared" si="137"/>
        <v>MOW M3C CAAL_2037</v>
      </c>
      <c r="B8775" t="s">
        <v>130</v>
      </c>
      <c r="C8775" t="s">
        <v>87</v>
      </c>
      <c r="D8775" t="s">
        <v>21</v>
      </c>
      <c r="E8775" t="s">
        <v>5</v>
      </c>
      <c r="F8775" t="s">
        <v>32</v>
      </c>
      <c r="G8775">
        <v>183211.59375</v>
      </c>
      <c r="H8775">
        <v>28790.244140625</v>
      </c>
      <c r="I8775">
        <v>59502.96484375</v>
      </c>
      <c r="J8775">
        <v>0</v>
      </c>
      <c r="L8775" s="26">
        <v>50405</v>
      </c>
      <c r="M8775">
        <v>14</v>
      </c>
      <c r="N8775">
        <v>47607.796875</v>
      </c>
    </row>
    <row r="8776" spans="1:14" x14ac:dyDescent="0.25">
      <c r="A8776" s="21" t="str">
        <f t="shared" si="137"/>
        <v>MOW M3C CAAL_2038</v>
      </c>
      <c r="B8776" t="s">
        <v>130</v>
      </c>
      <c r="C8776" t="s">
        <v>87</v>
      </c>
      <c r="D8776" t="s">
        <v>21</v>
      </c>
      <c r="E8776" t="s">
        <v>5</v>
      </c>
      <c r="F8776" t="s">
        <v>32</v>
      </c>
      <c r="G8776">
        <v>166343.671875</v>
      </c>
      <c r="H8776">
        <v>25934.611328125</v>
      </c>
      <c r="I8776">
        <v>60380.2421875</v>
      </c>
      <c r="J8776">
        <v>0</v>
      </c>
      <c r="L8776" s="26">
        <v>50770</v>
      </c>
      <c r="M8776">
        <v>15</v>
      </c>
      <c r="N8776">
        <v>44107.2109375</v>
      </c>
    </row>
    <row r="8777" spans="1:14" x14ac:dyDescent="0.25">
      <c r="A8777" s="21" t="str">
        <f t="shared" si="137"/>
        <v>MOW M3C CAAL_2039</v>
      </c>
      <c r="B8777" t="s">
        <v>130</v>
      </c>
      <c r="C8777" t="s">
        <v>87</v>
      </c>
      <c r="D8777" t="s">
        <v>21</v>
      </c>
      <c r="E8777" t="s">
        <v>5</v>
      </c>
      <c r="F8777" t="s">
        <v>32</v>
      </c>
      <c r="G8777">
        <v>159104.84375</v>
      </c>
      <c r="H8777">
        <v>47691.20703125</v>
      </c>
      <c r="I8777">
        <v>63544.83984375</v>
      </c>
      <c r="J8777">
        <v>0</v>
      </c>
      <c r="L8777" s="26">
        <v>51135</v>
      </c>
      <c r="M8777">
        <v>16</v>
      </c>
      <c r="N8777">
        <v>65749.5625</v>
      </c>
    </row>
    <row r="8778" spans="1:14" x14ac:dyDescent="0.25">
      <c r="A8778" s="21" t="str">
        <f t="shared" si="137"/>
        <v>MOW M3C CAAL_2040</v>
      </c>
      <c r="B8778" t="s">
        <v>130</v>
      </c>
      <c r="C8778" t="s">
        <v>87</v>
      </c>
      <c r="D8778" t="s">
        <v>21</v>
      </c>
      <c r="E8778" t="s">
        <v>5</v>
      </c>
      <c r="F8778" t="s">
        <v>32</v>
      </c>
      <c r="G8778">
        <v>139382.328125</v>
      </c>
      <c r="H8778">
        <v>35307.81640625</v>
      </c>
      <c r="I8778">
        <v>42694.80078125</v>
      </c>
      <c r="J8778">
        <v>133313.8125</v>
      </c>
      <c r="L8778" s="26">
        <v>51501</v>
      </c>
      <c r="M8778">
        <v>17</v>
      </c>
      <c r="N8778">
        <v>69928.6484375</v>
      </c>
    </row>
    <row r="8779" spans="1:14" x14ac:dyDescent="0.25">
      <c r="A8779" s="21" t="str">
        <f t="shared" si="137"/>
        <v>MOW M3C CAAL_2041</v>
      </c>
      <c r="B8779" t="s">
        <v>130</v>
      </c>
      <c r="C8779" t="s">
        <v>87</v>
      </c>
      <c r="D8779" t="s">
        <v>21</v>
      </c>
      <c r="E8779" t="s">
        <v>5</v>
      </c>
      <c r="F8779" t="s">
        <v>32</v>
      </c>
      <c r="G8779">
        <v>119871.2890625</v>
      </c>
      <c r="H8779">
        <v>27876.689453125</v>
      </c>
      <c r="I8779">
        <v>41849.76953125</v>
      </c>
      <c r="J8779">
        <v>0</v>
      </c>
      <c r="L8779" s="26">
        <v>51866</v>
      </c>
      <c r="M8779">
        <v>18</v>
      </c>
      <c r="N8779">
        <v>72773.5859375</v>
      </c>
    </row>
    <row r="8780" spans="1:14" x14ac:dyDescent="0.25">
      <c r="A8780" s="21" t="str">
        <f t="shared" si="137"/>
        <v>MOW M3C CAAL_2042</v>
      </c>
      <c r="B8780" t="s">
        <v>130</v>
      </c>
      <c r="C8780" t="s">
        <v>87</v>
      </c>
      <c r="D8780" t="s">
        <v>21</v>
      </c>
      <c r="E8780" t="s">
        <v>5</v>
      </c>
      <c r="F8780" t="s">
        <v>32</v>
      </c>
      <c r="G8780">
        <v>102512.3671875</v>
      </c>
      <c r="H8780">
        <v>15361.1376953125</v>
      </c>
      <c r="I8780">
        <v>42153.109375</v>
      </c>
      <c r="J8780">
        <v>0</v>
      </c>
      <c r="L8780" s="26">
        <v>52231</v>
      </c>
      <c r="M8780">
        <v>19</v>
      </c>
      <c r="N8780">
        <v>37988.33203125</v>
      </c>
    </row>
    <row r="8781" spans="1:14" x14ac:dyDescent="0.25">
      <c r="A8781" s="21" t="str">
        <f t="shared" si="137"/>
        <v>MOW M3C CAAL_2043</v>
      </c>
      <c r="B8781" t="s">
        <v>130</v>
      </c>
      <c r="C8781" t="s">
        <v>87</v>
      </c>
      <c r="D8781" t="s">
        <v>21</v>
      </c>
      <c r="E8781" t="s">
        <v>5</v>
      </c>
      <c r="F8781" t="s">
        <v>32</v>
      </c>
      <c r="G8781">
        <v>84058.2890625</v>
      </c>
      <c r="H8781">
        <v>11582.296875</v>
      </c>
      <c r="I8781">
        <v>165175.203125</v>
      </c>
      <c r="J8781">
        <v>0</v>
      </c>
      <c r="L8781" s="26">
        <v>52596</v>
      </c>
      <c r="M8781">
        <v>20</v>
      </c>
      <c r="N8781">
        <v>35323.21875</v>
      </c>
    </row>
    <row r="8782" spans="1:14" x14ac:dyDescent="0.25">
      <c r="A8782" s="21" t="str">
        <f t="shared" si="137"/>
        <v>MOW M3C CAAL_2024</v>
      </c>
      <c r="B8782" t="s">
        <v>130</v>
      </c>
      <c r="C8782" t="s">
        <v>87</v>
      </c>
      <c r="D8782" t="s">
        <v>21</v>
      </c>
      <c r="E8782" t="s">
        <v>5</v>
      </c>
      <c r="F8782" t="s">
        <v>8</v>
      </c>
      <c r="G8782">
        <v>0</v>
      </c>
      <c r="H8782">
        <v>0</v>
      </c>
      <c r="I8782">
        <v>0</v>
      </c>
      <c r="J8782">
        <v>0</v>
      </c>
      <c r="L8782" s="26">
        <v>45657</v>
      </c>
      <c r="M8782">
        <v>1</v>
      </c>
      <c r="N8782">
        <v>0</v>
      </c>
    </row>
    <row r="8783" spans="1:14" x14ac:dyDescent="0.25">
      <c r="A8783" s="21" t="str">
        <f t="shared" si="137"/>
        <v>MOW M3C CAAL_2025</v>
      </c>
      <c r="B8783" t="s">
        <v>130</v>
      </c>
      <c r="C8783" t="s">
        <v>87</v>
      </c>
      <c r="D8783" t="s">
        <v>21</v>
      </c>
      <c r="E8783" t="s">
        <v>5</v>
      </c>
      <c r="F8783" t="s">
        <v>8</v>
      </c>
      <c r="G8783">
        <v>0</v>
      </c>
      <c r="H8783">
        <v>0</v>
      </c>
      <c r="I8783">
        <v>0</v>
      </c>
      <c r="J8783">
        <v>0</v>
      </c>
      <c r="L8783" s="26">
        <v>46022</v>
      </c>
      <c r="M8783">
        <v>2</v>
      </c>
      <c r="N8783">
        <v>0</v>
      </c>
    </row>
    <row r="8784" spans="1:14" x14ac:dyDescent="0.25">
      <c r="A8784" s="21" t="str">
        <f t="shared" si="137"/>
        <v>MOW M3C CAAL_2026</v>
      </c>
      <c r="B8784" t="s">
        <v>130</v>
      </c>
      <c r="C8784" t="s">
        <v>87</v>
      </c>
      <c r="D8784" t="s">
        <v>21</v>
      </c>
      <c r="E8784" t="s">
        <v>5</v>
      </c>
      <c r="F8784" t="s">
        <v>8</v>
      </c>
      <c r="G8784">
        <v>0</v>
      </c>
      <c r="H8784">
        <v>0</v>
      </c>
      <c r="I8784">
        <v>0</v>
      </c>
      <c r="J8784">
        <v>0</v>
      </c>
      <c r="L8784" s="26">
        <v>46387</v>
      </c>
      <c r="M8784">
        <v>3</v>
      </c>
      <c r="N8784">
        <v>0</v>
      </c>
    </row>
    <row r="8785" spans="1:14" x14ac:dyDescent="0.25">
      <c r="A8785" s="21" t="str">
        <f t="shared" si="137"/>
        <v>MOW M3C CAAL_2027</v>
      </c>
      <c r="B8785" t="s">
        <v>130</v>
      </c>
      <c r="C8785" t="s">
        <v>87</v>
      </c>
      <c r="D8785" t="s">
        <v>21</v>
      </c>
      <c r="E8785" t="s">
        <v>5</v>
      </c>
      <c r="F8785" t="s">
        <v>8</v>
      </c>
      <c r="G8785">
        <v>0</v>
      </c>
      <c r="H8785">
        <v>0</v>
      </c>
      <c r="I8785">
        <v>0</v>
      </c>
      <c r="J8785">
        <v>0</v>
      </c>
      <c r="L8785" s="26">
        <v>46752</v>
      </c>
      <c r="M8785">
        <v>4</v>
      </c>
      <c r="N8785">
        <v>0</v>
      </c>
    </row>
    <row r="8786" spans="1:14" x14ac:dyDescent="0.25">
      <c r="A8786" s="21" t="str">
        <f t="shared" si="137"/>
        <v>MOW M3C CAAL_2028</v>
      </c>
      <c r="B8786" t="s">
        <v>130</v>
      </c>
      <c r="C8786" t="s">
        <v>87</v>
      </c>
      <c r="D8786" t="s">
        <v>21</v>
      </c>
      <c r="E8786" t="s">
        <v>5</v>
      </c>
      <c r="F8786" t="s">
        <v>8</v>
      </c>
      <c r="G8786">
        <v>0</v>
      </c>
      <c r="H8786">
        <v>0</v>
      </c>
      <c r="I8786">
        <v>0</v>
      </c>
      <c r="J8786">
        <v>0</v>
      </c>
      <c r="L8786" s="26">
        <v>47118</v>
      </c>
      <c r="M8786">
        <v>5</v>
      </c>
      <c r="N8786">
        <v>0</v>
      </c>
    </row>
    <row r="8787" spans="1:14" x14ac:dyDescent="0.25">
      <c r="A8787" s="21" t="str">
        <f t="shared" si="137"/>
        <v>MOW M3C CAAL_2029</v>
      </c>
      <c r="B8787" t="s">
        <v>130</v>
      </c>
      <c r="C8787" t="s">
        <v>87</v>
      </c>
      <c r="D8787" t="s">
        <v>21</v>
      </c>
      <c r="E8787" t="s">
        <v>5</v>
      </c>
      <c r="F8787" t="s">
        <v>8</v>
      </c>
      <c r="G8787">
        <v>0</v>
      </c>
      <c r="H8787">
        <v>0</v>
      </c>
      <c r="I8787">
        <v>0</v>
      </c>
      <c r="J8787">
        <v>0</v>
      </c>
      <c r="L8787" s="26">
        <v>47483</v>
      </c>
      <c r="M8787">
        <v>6</v>
      </c>
      <c r="N8787">
        <v>0</v>
      </c>
    </row>
    <row r="8788" spans="1:14" x14ac:dyDescent="0.25">
      <c r="A8788" s="21" t="str">
        <f t="shared" si="137"/>
        <v>MOW M3C CAAL_2030</v>
      </c>
      <c r="B8788" t="s">
        <v>130</v>
      </c>
      <c r="C8788" t="s">
        <v>87</v>
      </c>
      <c r="D8788" t="s">
        <v>21</v>
      </c>
      <c r="E8788" t="s">
        <v>5</v>
      </c>
      <c r="F8788" t="s">
        <v>8</v>
      </c>
      <c r="G8788">
        <v>0</v>
      </c>
      <c r="H8788">
        <v>0</v>
      </c>
      <c r="I8788">
        <v>0</v>
      </c>
      <c r="J8788">
        <v>0</v>
      </c>
      <c r="L8788" s="26">
        <v>47848</v>
      </c>
      <c r="M8788">
        <v>7</v>
      </c>
      <c r="N8788">
        <v>0</v>
      </c>
    </row>
    <row r="8789" spans="1:14" x14ac:dyDescent="0.25">
      <c r="A8789" s="21" t="str">
        <f t="shared" si="137"/>
        <v>MOW M3C CAAL_2031</v>
      </c>
      <c r="B8789" t="s">
        <v>130</v>
      </c>
      <c r="C8789" t="s">
        <v>87</v>
      </c>
      <c r="D8789" t="s">
        <v>21</v>
      </c>
      <c r="E8789" t="s">
        <v>5</v>
      </c>
      <c r="F8789" t="s">
        <v>8</v>
      </c>
      <c r="G8789">
        <v>0</v>
      </c>
      <c r="H8789">
        <v>0</v>
      </c>
      <c r="I8789">
        <v>0</v>
      </c>
      <c r="J8789">
        <v>0</v>
      </c>
      <c r="L8789" s="26">
        <v>48213</v>
      </c>
      <c r="M8789">
        <v>8</v>
      </c>
      <c r="N8789">
        <v>0</v>
      </c>
    </row>
    <row r="8790" spans="1:14" x14ac:dyDescent="0.25">
      <c r="A8790" s="21" t="str">
        <f t="shared" si="137"/>
        <v>MOW M3C CAAL_2032</v>
      </c>
      <c r="B8790" t="s">
        <v>130</v>
      </c>
      <c r="C8790" t="s">
        <v>87</v>
      </c>
      <c r="D8790" t="s">
        <v>21</v>
      </c>
      <c r="E8790" t="s">
        <v>5</v>
      </c>
      <c r="F8790" t="s">
        <v>8</v>
      </c>
      <c r="G8790">
        <v>0</v>
      </c>
      <c r="H8790">
        <v>0</v>
      </c>
      <c r="I8790">
        <v>0</v>
      </c>
      <c r="J8790">
        <v>0</v>
      </c>
      <c r="L8790" s="26">
        <v>48579</v>
      </c>
      <c r="M8790">
        <v>9</v>
      </c>
      <c r="N8790">
        <v>0</v>
      </c>
    </row>
    <row r="8791" spans="1:14" x14ac:dyDescent="0.25">
      <c r="A8791" s="21" t="str">
        <f t="shared" si="137"/>
        <v>MOW M3C CAAL_2033</v>
      </c>
      <c r="B8791" t="s">
        <v>130</v>
      </c>
      <c r="C8791" t="s">
        <v>87</v>
      </c>
      <c r="D8791" t="s">
        <v>21</v>
      </c>
      <c r="E8791" t="s">
        <v>5</v>
      </c>
      <c r="F8791" t="s">
        <v>8</v>
      </c>
      <c r="G8791">
        <v>0</v>
      </c>
      <c r="H8791">
        <v>0</v>
      </c>
      <c r="I8791">
        <v>0</v>
      </c>
      <c r="J8791">
        <v>0</v>
      </c>
      <c r="L8791" s="26">
        <v>48944</v>
      </c>
      <c r="M8791">
        <v>10</v>
      </c>
      <c r="N8791">
        <v>0</v>
      </c>
    </row>
    <row r="8792" spans="1:14" x14ac:dyDescent="0.25">
      <c r="A8792" s="21" t="str">
        <f t="shared" si="137"/>
        <v>MOW M3C CAAL_2034</v>
      </c>
      <c r="B8792" t="s">
        <v>130</v>
      </c>
      <c r="C8792" t="s">
        <v>87</v>
      </c>
      <c r="D8792" t="s">
        <v>21</v>
      </c>
      <c r="E8792" t="s">
        <v>5</v>
      </c>
      <c r="F8792" t="s">
        <v>8</v>
      </c>
      <c r="G8792">
        <v>0</v>
      </c>
      <c r="H8792">
        <v>0</v>
      </c>
      <c r="I8792">
        <v>0</v>
      </c>
      <c r="J8792">
        <v>0</v>
      </c>
      <c r="L8792" s="26">
        <v>49309</v>
      </c>
      <c r="M8792">
        <v>11</v>
      </c>
      <c r="N8792">
        <v>0</v>
      </c>
    </row>
    <row r="8793" spans="1:14" x14ac:dyDescent="0.25">
      <c r="A8793" s="21" t="str">
        <f t="shared" si="137"/>
        <v>MOW M3C CAAL_2035</v>
      </c>
      <c r="B8793" t="s">
        <v>130</v>
      </c>
      <c r="C8793" t="s">
        <v>87</v>
      </c>
      <c r="D8793" t="s">
        <v>21</v>
      </c>
      <c r="E8793" t="s">
        <v>5</v>
      </c>
      <c r="F8793" t="s">
        <v>8</v>
      </c>
      <c r="G8793">
        <v>0</v>
      </c>
      <c r="H8793">
        <v>0</v>
      </c>
      <c r="I8793">
        <v>0</v>
      </c>
      <c r="J8793">
        <v>0</v>
      </c>
      <c r="L8793" s="26">
        <v>49674</v>
      </c>
      <c r="M8793">
        <v>12</v>
      </c>
      <c r="N8793">
        <v>0</v>
      </c>
    </row>
    <row r="8794" spans="1:14" x14ac:dyDescent="0.25">
      <c r="A8794" s="21" t="str">
        <f t="shared" si="137"/>
        <v>MOW M3C CAAL_2036</v>
      </c>
      <c r="B8794" t="s">
        <v>130</v>
      </c>
      <c r="C8794" t="s">
        <v>87</v>
      </c>
      <c r="D8794" t="s">
        <v>21</v>
      </c>
      <c r="E8794" t="s">
        <v>5</v>
      </c>
      <c r="F8794" t="s">
        <v>8</v>
      </c>
      <c r="G8794">
        <v>0</v>
      </c>
      <c r="H8794">
        <v>0</v>
      </c>
      <c r="I8794">
        <v>0</v>
      </c>
      <c r="J8794">
        <v>0</v>
      </c>
      <c r="L8794" s="26">
        <v>50040</v>
      </c>
      <c r="M8794">
        <v>13</v>
      </c>
      <c r="N8794">
        <v>0</v>
      </c>
    </row>
    <row r="8795" spans="1:14" x14ac:dyDescent="0.25">
      <c r="A8795" s="21" t="str">
        <f t="shared" si="137"/>
        <v>MOW M3C CAAL_2037</v>
      </c>
      <c r="B8795" t="s">
        <v>130</v>
      </c>
      <c r="C8795" t="s">
        <v>87</v>
      </c>
      <c r="D8795" t="s">
        <v>21</v>
      </c>
      <c r="E8795" t="s">
        <v>5</v>
      </c>
      <c r="F8795" t="s">
        <v>8</v>
      </c>
      <c r="G8795">
        <v>0</v>
      </c>
      <c r="H8795">
        <v>0</v>
      </c>
      <c r="I8795">
        <v>0</v>
      </c>
      <c r="J8795">
        <v>0</v>
      </c>
      <c r="L8795" s="26">
        <v>50405</v>
      </c>
      <c r="M8795">
        <v>14</v>
      </c>
      <c r="N8795">
        <v>0</v>
      </c>
    </row>
    <row r="8796" spans="1:14" x14ac:dyDescent="0.25">
      <c r="A8796" s="21" t="str">
        <f t="shared" si="137"/>
        <v>MOW M3C CAAL_2038</v>
      </c>
      <c r="B8796" t="s">
        <v>130</v>
      </c>
      <c r="C8796" t="s">
        <v>87</v>
      </c>
      <c r="D8796" t="s">
        <v>21</v>
      </c>
      <c r="E8796" t="s">
        <v>5</v>
      </c>
      <c r="F8796" t="s">
        <v>8</v>
      </c>
      <c r="G8796">
        <v>0</v>
      </c>
      <c r="H8796">
        <v>0</v>
      </c>
      <c r="I8796">
        <v>0</v>
      </c>
      <c r="J8796">
        <v>0</v>
      </c>
      <c r="L8796" s="26">
        <v>50770</v>
      </c>
      <c r="M8796">
        <v>15</v>
      </c>
      <c r="N8796">
        <v>0</v>
      </c>
    </row>
    <row r="8797" spans="1:14" x14ac:dyDescent="0.25">
      <c r="A8797" s="21" t="str">
        <f t="shared" si="137"/>
        <v>MOW M3C CAAL_2039</v>
      </c>
      <c r="B8797" t="s">
        <v>130</v>
      </c>
      <c r="C8797" t="s">
        <v>87</v>
      </c>
      <c r="D8797" t="s">
        <v>21</v>
      </c>
      <c r="E8797" t="s">
        <v>5</v>
      </c>
      <c r="F8797" t="s">
        <v>8</v>
      </c>
      <c r="G8797">
        <v>0</v>
      </c>
      <c r="H8797">
        <v>0</v>
      </c>
      <c r="I8797">
        <v>0</v>
      </c>
      <c r="J8797">
        <v>0</v>
      </c>
      <c r="L8797" s="26">
        <v>51135</v>
      </c>
      <c r="M8797">
        <v>16</v>
      </c>
      <c r="N8797">
        <v>0</v>
      </c>
    </row>
    <row r="8798" spans="1:14" x14ac:dyDescent="0.25">
      <c r="A8798" s="21" t="str">
        <f t="shared" si="137"/>
        <v>MOW M3C CAAL_2040</v>
      </c>
      <c r="B8798" t="s">
        <v>130</v>
      </c>
      <c r="C8798" t="s">
        <v>87</v>
      </c>
      <c r="D8798" t="s">
        <v>21</v>
      </c>
      <c r="E8798" t="s">
        <v>5</v>
      </c>
      <c r="F8798" t="s">
        <v>8</v>
      </c>
      <c r="G8798">
        <v>0</v>
      </c>
      <c r="H8798">
        <v>0</v>
      </c>
      <c r="I8798">
        <v>0</v>
      </c>
      <c r="J8798">
        <v>0</v>
      </c>
      <c r="L8798" s="26">
        <v>51501</v>
      </c>
      <c r="M8798">
        <v>17</v>
      </c>
      <c r="N8798">
        <v>0</v>
      </c>
    </row>
    <row r="8799" spans="1:14" x14ac:dyDescent="0.25">
      <c r="A8799" s="21" t="str">
        <f t="shared" si="137"/>
        <v>MOW M3C CAAL_2041</v>
      </c>
      <c r="B8799" t="s">
        <v>130</v>
      </c>
      <c r="C8799" t="s">
        <v>87</v>
      </c>
      <c r="D8799" t="s">
        <v>21</v>
      </c>
      <c r="E8799" t="s">
        <v>5</v>
      </c>
      <c r="F8799" t="s">
        <v>8</v>
      </c>
      <c r="G8799">
        <v>0</v>
      </c>
      <c r="H8799">
        <v>0</v>
      </c>
      <c r="I8799">
        <v>0</v>
      </c>
      <c r="J8799">
        <v>0</v>
      </c>
      <c r="L8799" s="26">
        <v>51866</v>
      </c>
      <c r="M8799">
        <v>18</v>
      </c>
      <c r="N8799">
        <v>0</v>
      </c>
    </row>
    <row r="8800" spans="1:14" x14ac:dyDescent="0.25">
      <c r="A8800" s="21" t="str">
        <f t="shared" si="137"/>
        <v>MOW M3C CAAL_2042</v>
      </c>
      <c r="B8800" t="s">
        <v>130</v>
      </c>
      <c r="C8800" t="s">
        <v>87</v>
      </c>
      <c r="D8800" t="s">
        <v>21</v>
      </c>
      <c r="E8800" t="s">
        <v>5</v>
      </c>
      <c r="F8800" t="s">
        <v>8</v>
      </c>
      <c r="G8800">
        <v>0</v>
      </c>
      <c r="H8800">
        <v>0</v>
      </c>
      <c r="I8800">
        <v>0</v>
      </c>
      <c r="J8800">
        <v>0</v>
      </c>
      <c r="L8800" s="26">
        <v>52231</v>
      </c>
      <c r="M8800">
        <v>19</v>
      </c>
      <c r="N8800">
        <v>0</v>
      </c>
    </row>
    <row r="8801" spans="1:14" x14ac:dyDescent="0.25">
      <c r="A8801" s="21" t="str">
        <f t="shared" si="137"/>
        <v>MOW M3C CAAL_2043</v>
      </c>
      <c r="B8801" t="s">
        <v>130</v>
      </c>
      <c r="C8801" t="s">
        <v>87</v>
      </c>
      <c r="D8801" t="s">
        <v>21</v>
      </c>
      <c r="E8801" t="s">
        <v>5</v>
      </c>
      <c r="F8801" t="s">
        <v>8</v>
      </c>
      <c r="G8801">
        <v>0</v>
      </c>
      <c r="H8801">
        <v>0</v>
      </c>
      <c r="I8801">
        <v>0</v>
      </c>
      <c r="J8801">
        <v>0</v>
      </c>
      <c r="L8801" s="26">
        <v>52596</v>
      </c>
      <c r="M8801">
        <v>20</v>
      </c>
      <c r="N8801">
        <v>0</v>
      </c>
    </row>
    <row r="8802" spans="1:14" x14ac:dyDescent="0.25">
      <c r="A8802" s="21" t="str">
        <f t="shared" si="137"/>
        <v>MOW H2C CBAA_2024</v>
      </c>
      <c r="B8802" t="s">
        <v>130</v>
      </c>
      <c r="C8802" t="s">
        <v>134</v>
      </c>
      <c r="D8802" t="s">
        <v>19</v>
      </c>
      <c r="E8802" t="s">
        <v>29</v>
      </c>
      <c r="F8802" t="s">
        <v>28</v>
      </c>
      <c r="K8802">
        <v>0</v>
      </c>
      <c r="L8802" s="26">
        <v>45657</v>
      </c>
      <c r="M8802">
        <v>1</v>
      </c>
    </row>
    <row r="8803" spans="1:14" x14ac:dyDescent="0.25">
      <c r="A8803" s="21" t="str">
        <f t="shared" si="137"/>
        <v>MOW H2C CBAA_2025</v>
      </c>
      <c r="B8803" t="s">
        <v>130</v>
      </c>
      <c r="C8803" t="s">
        <v>134</v>
      </c>
      <c r="D8803" t="s">
        <v>19</v>
      </c>
      <c r="E8803" t="s">
        <v>29</v>
      </c>
      <c r="F8803" t="s">
        <v>28</v>
      </c>
      <c r="K8803">
        <v>0</v>
      </c>
      <c r="L8803" s="26">
        <v>46022</v>
      </c>
      <c r="M8803">
        <v>2</v>
      </c>
    </row>
    <row r="8804" spans="1:14" x14ac:dyDescent="0.25">
      <c r="A8804" s="21" t="str">
        <f t="shared" si="137"/>
        <v>MOW H2C CBAA_2026</v>
      </c>
      <c r="B8804" t="s">
        <v>130</v>
      </c>
      <c r="C8804" t="s">
        <v>134</v>
      </c>
      <c r="D8804" t="s">
        <v>19</v>
      </c>
      <c r="E8804" t="s">
        <v>29</v>
      </c>
      <c r="F8804" t="s">
        <v>28</v>
      </c>
      <c r="K8804">
        <v>0</v>
      </c>
      <c r="L8804" s="26">
        <v>46387</v>
      </c>
      <c r="M8804">
        <v>3</v>
      </c>
    </row>
    <row r="8805" spans="1:14" x14ac:dyDescent="0.25">
      <c r="A8805" s="21" t="str">
        <f t="shared" si="137"/>
        <v>MOW H2C CBAA_2027</v>
      </c>
      <c r="B8805" t="s">
        <v>130</v>
      </c>
      <c r="C8805" t="s">
        <v>134</v>
      </c>
      <c r="D8805" t="s">
        <v>19</v>
      </c>
      <c r="E8805" t="s">
        <v>29</v>
      </c>
      <c r="F8805" t="s">
        <v>28</v>
      </c>
      <c r="K8805">
        <v>0</v>
      </c>
      <c r="L8805" s="26">
        <v>46752</v>
      </c>
      <c r="M8805">
        <v>4</v>
      </c>
    </row>
    <row r="8806" spans="1:14" x14ac:dyDescent="0.25">
      <c r="A8806" s="21" t="str">
        <f t="shared" si="137"/>
        <v>MOW H2C CBAA_2028</v>
      </c>
      <c r="B8806" t="s">
        <v>130</v>
      </c>
      <c r="C8806" t="s">
        <v>134</v>
      </c>
      <c r="D8806" t="s">
        <v>19</v>
      </c>
      <c r="E8806" t="s">
        <v>29</v>
      </c>
      <c r="F8806" t="s">
        <v>28</v>
      </c>
      <c r="K8806">
        <v>0</v>
      </c>
      <c r="L8806" s="26">
        <v>47118</v>
      </c>
      <c r="M8806">
        <v>5</v>
      </c>
    </row>
    <row r="8807" spans="1:14" x14ac:dyDescent="0.25">
      <c r="A8807" s="21" t="str">
        <f t="shared" si="137"/>
        <v>MOW H2C CBAA_2029</v>
      </c>
      <c r="B8807" t="s">
        <v>130</v>
      </c>
      <c r="C8807" t="s">
        <v>134</v>
      </c>
      <c r="D8807" t="s">
        <v>19</v>
      </c>
      <c r="E8807" t="s">
        <v>29</v>
      </c>
      <c r="F8807" t="s">
        <v>28</v>
      </c>
      <c r="K8807">
        <v>0</v>
      </c>
      <c r="L8807" s="26">
        <v>47483</v>
      </c>
      <c r="M8807">
        <v>6</v>
      </c>
    </row>
    <row r="8808" spans="1:14" x14ac:dyDescent="0.25">
      <c r="A8808" s="21" t="str">
        <f t="shared" si="137"/>
        <v>MOW H2C CBAA_2030</v>
      </c>
      <c r="B8808" t="s">
        <v>130</v>
      </c>
      <c r="C8808" t="s">
        <v>134</v>
      </c>
      <c r="D8808" t="s">
        <v>19</v>
      </c>
      <c r="E8808" t="s">
        <v>29</v>
      </c>
      <c r="F8808" t="s">
        <v>28</v>
      </c>
      <c r="K8808">
        <v>0</v>
      </c>
      <c r="L8808" s="26">
        <v>47848</v>
      </c>
      <c r="M8808">
        <v>7</v>
      </c>
    </row>
    <row r="8809" spans="1:14" x14ac:dyDescent="0.25">
      <c r="A8809" s="21" t="str">
        <f t="shared" si="137"/>
        <v>MOW H2C CBAA_2031</v>
      </c>
      <c r="B8809" t="s">
        <v>130</v>
      </c>
      <c r="C8809" t="s">
        <v>134</v>
      </c>
      <c r="D8809" t="s">
        <v>19</v>
      </c>
      <c r="E8809" t="s">
        <v>29</v>
      </c>
      <c r="F8809" t="s">
        <v>28</v>
      </c>
      <c r="K8809">
        <v>0</v>
      </c>
      <c r="L8809" s="26">
        <v>48213</v>
      </c>
      <c r="M8809">
        <v>8</v>
      </c>
    </row>
    <row r="8810" spans="1:14" x14ac:dyDescent="0.25">
      <c r="A8810" s="21" t="str">
        <f t="shared" si="137"/>
        <v>MOW H2C CBAA_2032</v>
      </c>
      <c r="B8810" t="s">
        <v>130</v>
      </c>
      <c r="C8810" t="s">
        <v>134</v>
      </c>
      <c r="D8810" t="s">
        <v>19</v>
      </c>
      <c r="E8810" t="s">
        <v>29</v>
      </c>
      <c r="F8810" t="s">
        <v>28</v>
      </c>
      <c r="K8810">
        <v>0</v>
      </c>
      <c r="L8810" s="26">
        <v>48579</v>
      </c>
      <c r="M8810">
        <v>9</v>
      </c>
    </row>
    <row r="8811" spans="1:14" x14ac:dyDescent="0.25">
      <c r="A8811" s="21" t="str">
        <f t="shared" si="137"/>
        <v>MOW H2C CBAA_2033</v>
      </c>
      <c r="B8811" t="s">
        <v>130</v>
      </c>
      <c r="C8811" t="s">
        <v>134</v>
      </c>
      <c r="D8811" t="s">
        <v>19</v>
      </c>
      <c r="E8811" t="s">
        <v>29</v>
      </c>
      <c r="F8811" t="s">
        <v>28</v>
      </c>
      <c r="K8811">
        <v>0</v>
      </c>
      <c r="L8811" s="26">
        <v>48944</v>
      </c>
      <c r="M8811">
        <v>10</v>
      </c>
    </row>
    <row r="8812" spans="1:14" x14ac:dyDescent="0.25">
      <c r="A8812" s="21" t="str">
        <f t="shared" si="137"/>
        <v>MOW H2C CBAA_2034</v>
      </c>
      <c r="B8812" t="s">
        <v>130</v>
      </c>
      <c r="C8812" t="s">
        <v>134</v>
      </c>
      <c r="D8812" t="s">
        <v>19</v>
      </c>
      <c r="E8812" t="s">
        <v>29</v>
      </c>
      <c r="F8812" t="s">
        <v>28</v>
      </c>
      <c r="K8812">
        <v>0</v>
      </c>
      <c r="L8812" s="26">
        <v>49309</v>
      </c>
      <c r="M8812">
        <v>11</v>
      </c>
    </row>
    <row r="8813" spans="1:14" x14ac:dyDescent="0.25">
      <c r="A8813" s="21" t="str">
        <f t="shared" si="137"/>
        <v>MOW H2C CBAA_2035</v>
      </c>
      <c r="B8813" t="s">
        <v>130</v>
      </c>
      <c r="C8813" t="s">
        <v>134</v>
      </c>
      <c r="D8813" t="s">
        <v>19</v>
      </c>
      <c r="E8813" t="s">
        <v>29</v>
      </c>
      <c r="F8813" t="s">
        <v>28</v>
      </c>
      <c r="K8813">
        <v>0</v>
      </c>
      <c r="L8813" s="26">
        <v>49674</v>
      </c>
      <c r="M8813">
        <v>12</v>
      </c>
    </row>
    <row r="8814" spans="1:14" x14ac:dyDescent="0.25">
      <c r="A8814" s="21" t="str">
        <f t="shared" si="137"/>
        <v>MOW H2C CBAA_2036</v>
      </c>
      <c r="B8814" t="s">
        <v>130</v>
      </c>
      <c r="C8814" t="s">
        <v>134</v>
      </c>
      <c r="D8814" t="s">
        <v>19</v>
      </c>
      <c r="E8814" t="s">
        <v>29</v>
      </c>
      <c r="F8814" t="s">
        <v>28</v>
      </c>
      <c r="K8814">
        <v>0</v>
      </c>
      <c r="L8814" s="26">
        <v>50040</v>
      </c>
      <c r="M8814">
        <v>13</v>
      </c>
    </row>
    <row r="8815" spans="1:14" x14ac:dyDescent="0.25">
      <c r="A8815" s="21" t="str">
        <f t="shared" si="137"/>
        <v>MOW H2C CBAA_2037</v>
      </c>
      <c r="B8815" t="s">
        <v>130</v>
      </c>
      <c r="C8815" t="s">
        <v>134</v>
      </c>
      <c r="D8815" t="s">
        <v>19</v>
      </c>
      <c r="E8815" t="s">
        <v>29</v>
      </c>
      <c r="F8815" t="s">
        <v>28</v>
      </c>
      <c r="K8815">
        <v>0</v>
      </c>
      <c r="L8815" s="26">
        <v>50405</v>
      </c>
      <c r="M8815">
        <v>14</v>
      </c>
    </row>
    <row r="8816" spans="1:14" x14ac:dyDescent="0.25">
      <c r="A8816" s="21" t="str">
        <f t="shared" si="137"/>
        <v>MOW H2C CBAA_2038</v>
      </c>
      <c r="B8816" t="s">
        <v>130</v>
      </c>
      <c r="C8816" t="s">
        <v>134</v>
      </c>
      <c r="D8816" t="s">
        <v>19</v>
      </c>
      <c r="E8816" t="s">
        <v>29</v>
      </c>
      <c r="F8816" t="s">
        <v>28</v>
      </c>
      <c r="K8816">
        <v>0</v>
      </c>
      <c r="L8816" s="26">
        <v>50770</v>
      </c>
      <c r="M8816">
        <v>15</v>
      </c>
    </row>
    <row r="8817" spans="1:13" x14ac:dyDescent="0.25">
      <c r="A8817" s="21" t="str">
        <f t="shared" si="137"/>
        <v>MOW H2C CBAA_2039</v>
      </c>
      <c r="B8817" t="s">
        <v>130</v>
      </c>
      <c r="C8817" t="s">
        <v>134</v>
      </c>
      <c r="D8817" t="s">
        <v>19</v>
      </c>
      <c r="E8817" t="s">
        <v>29</v>
      </c>
      <c r="F8817" t="s">
        <v>28</v>
      </c>
      <c r="K8817">
        <v>0</v>
      </c>
      <c r="L8817" s="26">
        <v>51135</v>
      </c>
      <c r="M8817">
        <v>16</v>
      </c>
    </row>
    <row r="8818" spans="1:13" x14ac:dyDescent="0.25">
      <c r="A8818" s="21" t="str">
        <f t="shared" si="137"/>
        <v>MOW H2C CBAA_2040</v>
      </c>
      <c r="B8818" t="s">
        <v>130</v>
      </c>
      <c r="C8818" t="s">
        <v>134</v>
      </c>
      <c r="D8818" t="s">
        <v>19</v>
      </c>
      <c r="E8818" t="s">
        <v>29</v>
      </c>
      <c r="F8818" t="s">
        <v>28</v>
      </c>
      <c r="K8818">
        <v>0</v>
      </c>
      <c r="L8818" s="26">
        <v>51501</v>
      </c>
      <c r="M8818">
        <v>17</v>
      </c>
    </row>
    <row r="8819" spans="1:13" x14ac:dyDescent="0.25">
      <c r="A8819" s="21" t="str">
        <f t="shared" si="137"/>
        <v>MOW H2C CBAA_2041</v>
      </c>
      <c r="B8819" t="s">
        <v>130</v>
      </c>
      <c r="C8819" t="s">
        <v>134</v>
      </c>
      <c r="D8819" t="s">
        <v>19</v>
      </c>
      <c r="E8819" t="s">
        <v>29</v>
      </c>
      <c r="F8819" t="s">
        <v>28</v>
      </c>
      <c r="K8819">
        <v>0</v>
      </c>
      <c r="L8819" s="26">
        <v>51866</v>
      </c>
      <c r="M8819">
        <v>18</v>
      </c>
    </row>
    <row r="8820" spans="1:13" x14ac:dyDescent="0.25">
      <c r="A8820" s="21" t="str">
        <f t="shared" si="137"/>
        <v>MOW H2C CBAA_2042</v>
      </c>
      <c r="B8820" t="s">
        <v>130</v>
      </c>
      <c r="C8820" t="s">
        <v>134</v>
      </c>
      <c r="D8820" t="s">
        <v>19</v>
      </c>
      <c r="E8820" t="s">
        <v>29</v>
      </c>
      <c r="F8820" t="s">
        <v>28</v>
      </c>
      <c r="K8820">
        <v>0</v>
      </c>
      <c r="L8820" s="26">
        <v>52231</v>
      </c>
      <c r="M8820">
        <v>19</v>
      </c>
    </row>
    <row r="8821" spans="1:13" x14ac:dyDescent="0.25">
      <c r="A8821" s="21" t="str">
        <f t="shared" si="137"/>
        <v>MOW H2C CBAA_2043</v>
      </c>
      <c r="B8821" t="s">
        <v>130</v>
      </c>
      <c r="C8821" t="s">
        <v>134</v>
      </c>
      <c r="D8821" t="s">
        <v>19</v>
      </c>
      <c r="E8821" t="s">
        <v>29</v>
      </c>
      <c r="F8821" t="s">
        <v>28</v>
      </c>
      <c r="K8821">
        <v>0</v>
      </c>
      <c r="L8821" s="26">
        <v>52596</v>
      </c>
      <c r="M8821">
        <v>20</v>
      </c>
    </row>
    <row r="8822" spans="1:13" x14ac:dyDescent="0.25">
      <c r="A8822" s="21" t="str">
        <f t="shared" si="137"/>
        <v>MOW H2C CBAA_2024</v>
      </c>
      <c r="B8822" t="s">
        <v>130</v>
      </c>
      <c r="C8822" t="s">
        <v>134</v>
      </c>
      <c r="D8822" t="s">
        <v>19</v>
      </c>
      <c r="E8822" t="s">
        <v>29</v>
      </c>
      <c r="F8822" t="s">
        <v>31</v>
      </c>
      <c r="K8822">
        <v>0</v>
      </c>
      <c r="L8822" s="26">
        <v>45657</v>
      </c>
      <c r="M8822">
        <v>1</v>
      </c>
    </row>
    <row r="8823" spans="1:13" x14ac:dyDescent="0.25">
      <c r="A8823" s="21" t="str">
        <f t="shared" si="137"/>
        <v>MOW H2C CBAA_2025</v>
      </c>
      <c r="B8823" t="s">
        <v>130</v>
      </c>
      <c r="C8823" t="s">
        <v>134</v>
      </c>
      <c r="D8823" t="s">
        <v>19</v>
      </c>
      <c r="E8823" t="s">
        <v>29</v>
      </c>
      <c r="F8823" t="s">
        <v>31</v>
      </c>
      <c r="K8823">
        <v>0</v>
      </c>
      <c r="L8823" s="26">
        <v>46022</v>
      </c>
      <c r="M8823">
        <v>2</v>
      </c>
    </row>
    <row r="8824" spans="1:13" x14ac:dyDescent="0.25">
      <c r="A8824" s="21" t="str">
        <f t="shared" si="137"/>
        <v>MOW H2C CBAA_2026</v>
      </c>
      <c r="B8824" t="s">
        <v>130</v>
      </c>
      <c r="C8824" t="s">
        <v>134</v>
      </c>
      <c r="D8824" t="s">
        <v>19</v>
      </c>
      <c r="E8824" t="s">
        <v>29</v>
      </c>
      <c r="F8824" t="s">
        <v>31</v>
      </c>
      <c r="K8824">
        <v>0</v>
      </c>
      <c r="L8824" s="26">
        <v>46387</v>
      </c>
      <c r="M8824">
        <v>3</v>
      </c>
    </row>
    <row r="8825" spans="1:13" x14ac:dyDescent="0.25">
      <c r="A8825" s="21" t="str">
        <f t="shared" si="137"/>
        <v>MOW H2C CBAA_2027</v>
      </c>
      <c r="B8825" t="s">
        <v>130</v>
      </c>
      <c r="C8825" t="s">
        <v>134</v>
      </c>
      <c r="D8825" t="s">
        <v>19</v>
      </c>
      <c r="E8825" t="s">
        <v>29</v>
      </c>
      <c r="F8825" t="s">
        <v>31</v>
      </c>
      <c r="K8825">
        <v>0</v>
      </c>
      <c r="L8825" s="26">
        <v>46752</v>
      </c>
      <c r="M8825">
        <v>4</v>
      </c>
    </row>
    <row r="8826" spans="1:13" x14ac:dyDescent="0.25">
      <c r="A8826" s="21" t="str">
        <f t="shared" si="137"/>
        <v>MOW H2C CBAA_2028</v>
      </c>
      <c r="B8826" t="s">
        <v>130</v>
      </c>
      <c r="C8826" t="s">
        <v>134</v>
      </c>
      <c r="D8826" t="s">
        <v>19</v>
      </c>
      <c r="E8826" t="s">
        <v>29</v>
      </c>
      <c r="F8826" t="s">
        <v>31</v>
      </c>
      <c r="K8826">
        <v>0</v>
      </c>
      <c r="L8826" s="26">
        <v>47118</v>
      </c>
      <c r="M8826">
        <v>5</v>
      </c>
    </row>
    <row r="8827" spans="1:13" x14ac:dyDescent="0.25">
      <c r="A8827" s="21" t="str">
        <f t="shared" si="137"/>
        <v>MOW H2C CBAA_2029</v>
      </c>
      <c r="B8827" t="s">
        <v>130</v>
      </c>
      <c r="C8827" t="s">
        <v>134</v>
      </c>
      <c r="D8827" t="s">
        <v>19</v>
      </c>
      <c r="E8827" t="s">
        <v>29</v>
      </c>
      <c r="F8827" t="s">
        <v>31</v>
      </c>
      <c r="K8827">
        <v>0</v>
      </c>
      <c r="L8827" s="26">
        <v>47483</v>
      </c>
      <c r="M8827">
        <v>6</v>
      </c>
    </row>
    <row r="8828" spans="1:13" x14ac:dyDescent="0.25">
      <c r="A8828" s="21" t="str">
        <f t="shared" si="137"/>
        <v>MOW H2C CBAA_2030</v>
      </c>
      <c r="B8828" t="s">
        <v>130</v>
      </c>
      <c r="C8828" t="s">
        <v>134</v>
      </c>
      <c r="D8828" t="s">
        <v>19</v>
      </c>
      <c r="E8828" t="s">
        <v>29</v>
      </c>
      <c r="F8828" t="s">
        <v>31</v>
      </c>
      <c r="K8828">
        <v>0</v>
      </c>
      <c r="L8828" s="26">
        <v>47848</v>
      </c>
      <c r="M8828">
        <v>7</v>
      </c>
    </row>
    <row r="8829" spans="1:13" x14ac:dyDescent="0.25">
      <c r="A8829" s="21" t="str">
        <f t="shared" si="137"/>
        <v>MOW H2C CBAA_2031</v>
      </c>
      <c r="B8829" t="s">
        <v>130</v>
      </c>
      <c r="C8829" t="s">
        <v>134</v>
      </c>
      <c r="D8829" t="s">
        <v>19</v>
      </c>
      <c r="E8829" t="s">
        <v>29</v>
      </c>
      <c r="F8829" t="s">
        <v>31</v>
      </c>
      <c r="K8829">
        <v>0</v>
      </c>
      <c r="L8829" s="26">
        <v>48213</v>
      </c>
      <c r="M8829">
        <v>8</v>
      </c>
    </row>
    <row r="8830" spans="1:13" x14ac:dyDescent="0.25">
      <c r="A8830" s="21" t="str">
        <f t="shared" si="137"/>
        <v>MOW H2C CBAA_2032</v>
      </c>
      <c r="B8830" t="s">
        <v>130</v>
      </c>
      <c r="C8830" t="s">
        <v>134</v>
      </c>
      <c r="D8830" t="s">
        <v>19</v>
      </c>
      <c r="E8830" t="s">
        <v>29</v>
      </c>
      <c r="F8830" t="s">
        <v>31</v>
      </c>
      <c r="K8830">
        <v>0</v>
      </c>
      <c r="L8830" s="26">
        <v>48579</v>
      </c>
      <c r="M8830">
        <v>9</v>
      </c>
    </row>
    <row r="8831" spans="1:13" x14ac:dyDescent="0.25">
      <c r="A8831" s="21" t="str">
        <f t="shared" si="137"/>
        <v>MOW H2C CBAA_2033</v>
      </c>
      <c r="B8831" t="s">
        <v>130</v>
      </c>
      <c r="C8831" t="s">
        <v>134</v>
      </c>
      <c r="D8831" t="s">
        <v>19</v>
      </c>
      <c r="E8831" t="s">
        <v>29</v>
      </c>
      <c r="F8831" t="s">
        <v>31</v>
      </c>
      <c r="K8831">
        <v>0</v>
      </c>
      <c r="L8831" s="26">
        <v>48944</v>
      </c>
      <c r="M8831">
        <v>10</v>
      </c>
    </row>
    <row r="8832" spans="1:13" x14ac:dyDescent="0.25">
      <c r="A8832" s="21" t="str">
        <f t="shared" si="137"/>
        <v>MOW H2C CBAA_2034</v>
      </c>
      <c r="B8832" t="s">
        <v>130</v>
      </c>
      <c r="C8832" t="s">
        <v>134</v>
      </c>
      <c r="D8832" t="s">
        <v>19</v>
      </c>
      <c r="E8832" t="s">
        <v>29</v>
      </c>
      <c r="F8832" t="s">
        <v>31</v>
      </c>
      <c r="K8832">
        <v>0</v>
      </c>
      <c r="L8832" s="26">
        <v>49309</v>
      </c>
      <c r="M8832">
        <v>11</v>
      </c>
    </row>
    <row r="8833" spans="1:14" x14ac:dyDescent="0.25">
      <c r="A8833" s="21" t="str">
        <f t="shared" si="137"/>
        <v>MOW H2C CBAA_2035</v>
      </c>
      <c r="B8833" t="s">
        <v>130</v>
      </c>
      <c r="C8833" t="s">
        <v>134</v>
      </c>
      <c r="D8833" t="s">
        <v>19</v>
      </c>
      <c r="E8833" t="s">
        <v>29</v>
      </c>
      <c r="F8833" t="s">
        <v>31</v>
      </c>
      <c r="K8833">
        <v>0</v>
      </c>
      <c r="L8833" s="26">
        <v>49674</v>
      </c>
      <c r="M8833">
        <v>12</v>
      </c>
    </row>
    <row r="8834" spans="1:14" x14ac:dyDescent="0.25">
      <c r="A8834" s="21" t="str">
        <f t="shared" ref="A8834:A8897" si="138">B8834&amp;" "&amp;D8834&amp;" "&amp;C8834&amp;"_"&amp;YEAR(L8834)</f>
        <v>MOW H2C CBAA_2036</v>
      </c>
      <c r="B8834" t="s">
        <v>130</v>
      </c>
      <c r="C8834" t="s">
        <v>134</v>
      </c>
      <c r="D8834" t="s">
        <v>19</v>
      </c>
      <c r="E8834" t="s">
        <v>29</v>
      </c>
      <c r="F8834" t="s">
        <v>31</v>
      </c>
      <c r="K8834">
        <v>0</v>
      </c>
      <c r="L8834" s="26">
        <v>50040</v>
      </c>
      <c r="M8834">
        <v>13</v>
      </c>
    </row>
    <row r="8835" spans="1:14" x14ac:dyDescent="0.25">
      <c r="A8835" s="21" t="str">
        <f t="shared" si="138"/>
        <v>MOW H2C CBAA_2037</v>
      </c>
      <c r="B8835" t="s">
        <v>130</v>
      </c>
      <c r="C8835" t="s">
        <v>134</v>
      </c>
      <c r="D8835" t="s">
        <v>19</v>
      </c>
      <c r="E8835" t="s">
        <v>29</v>
      </c>
      <c r="F8835" t="s">
        <v>31</v>
      </c>
      <c r="K8835">
        <v>0</v>
      </c>
      <c r="L8835" s="26">
        <v>50405</v>
      </c>
      <c r="M8835">
        <v>14</v>
      </c>
    </row>
    <row r="8836" spans="1:14" x14ac:dyDescent="0.25">
      <c r="A8836" s="21" t="str">
        <f t="shared" si="138"/>
        <v>MOW H2C CBAA_2038</v>
      </c>
      <c r="B8836" t="s">
        <v>130</v>
      </c>
      <c r="C8836" t="s">
        <v>134</v>
      </c>
      <c r="D8836" t="s">
        <v>19</v>
      </c>
      <c r="E8836" t="s">
        <v>29</v>
      </c>
      <c r="F8836" t="s">
        <v>31</v>
      </c>
      <c r="K8836">
        <v>0</v>
      </c>
      <c r="L8836" s="26">
        <v>50770</v>
      </c>
      <c r="M8836">
        <v>15</v>
      </c>
    </row>
    <row r="8837" spans="1:14" x14ac:dyDescent="0.25">
      <c r="A8837" s="21" t="str">
        <f t="shared" si="138"/>
        <v>MOW H2C CBAA_2039</v>
      </c>
      <c r="B8837" t="s">
        <v>130</v>
      </c>
      <c r="C8837" t="s">
        <v>134</v>
      </c>
      <c r="D8837" t="s">
        <v>19</v>
      </c>
      <c r="E8837" t="s">
        <v>29</v>
      </c>
      <c r="F8837" t="s">
        <v>31</v>
      </c>
      <c r="K8837">
        <v>0</v>
      </c>
      <c r="L8837" s="26">
        <v>51135</v>
      </c>
      <c r="M8837">
        <v>16</v>
      </c>
    </row>
    <row r="8838" spans="1:14" x14ac:dyDescent="0.25">
      <c r="A8838" s="21" t="str">
        <f t="shared" si="138"/>
        <v>MOW H2C CBAA_2040</v>
      </c>
      <c r="B8838" t="s">
        <v>130</v>
      </c>
      <c r="C8838" t="s">
        <v>134</v>
      </c>
      <c r="D8838" t="s">
        <v>19</v>
      </c>
      <c r="E8838" t="s">
        <v>29</v>
      </c>
      <c r="F8838" t="s">
        <v>31</v>
      </c>
      <c r="K8838">
        <v>0</v>
      </c>
      <c r="L8838" s="26">
        <v>51501</v>
      </c>
      <c r="M8838">
        <v>17</v>
      </c>
    </row>
    <row r="8839" spans="1:14" x14ac:dyDescent="0.25">
      <c r="A8839" s="21" t="str">
        <f t="shared" si="138"/>
        <v>MOW H2C CBAA_2041</v>
      </c>
      <c r="B8839" t="s">
        <v>130</v>
      </c>
      <c r="C8839" t="s">
        <v>134</v>
      </c>
      <c r="D8839" t="s">
        <v>19</v>
      </c>
      <c r="E8839" t="s">
        <v>29</v>
      </c>
      <c r="F8839" t="s">
        <v>31</v>
      </c>
      <c r="K8839">
        <v>0</v>
      </c>
      <c r="L8839" s="26">
        <v>51866</v>
      </c>
      <c r="M8839">
        <v>18</v>
      </c>
    </row>
    <row r="8840" spans="1:14" x14ac:dyDescent="0.25">
      <c r="A8840" s="21" t="str">
        <f t="shared" si="138"/>
        <v>MOW H2C CBAA_2042</v>
      </c>
      <c r="B8840" t="s">
        <v>130</v>
      </c>
      <c r="C8840" t="s">
        <v>134</v>
      </c>
      <c r="D8840" t="s">
        <v>19</v>
      </c>
      <c r="E8840" t="s">
        <v>29</v>
      </c>
      <c r="F8840" t="s">
        <v>31</v>
      </c>
      <c r="K8840">
        <v>0</v>
      </c>
      <c r="L8840" s="26">
        <v>52231</v>
      </c>
      <c r="M8840">
        <v>19</v>
      </c>
    </row>
    <row r="8841" spans="1:14" x14ac:dyDescent="0.25">
      <c r="A8841" s="21" t="str">
        <f t="shared" si="138"/>
        <v>MOW H2C CBAA_2043</v>
      </c>
      <c r="B8841" t="s">
        <v>130</v>
      </c>
      <c r="C8841" t="s">
        <v>134</v>
      </c>
      <c r="D8841" t="s">
        <v>19</v>
      </c>
      <c r="E8841" t="s">
        <v>29</v>
      </c>
      <c r="F8841" t="s">
        <v>31</v>
      </c>
      <c r="K8841">
        <v>0</v>
      </c>
      <c r="L8841" s="26">
        <v>52596</v>
      </c>
      <c r="M8841">
        <v>20</v>
      </c>
    </row>
    <row r="8842" spans="1:14" x14ac:dyDescent="0.25">
      <c r="A8842" s="21" t="str">
        <f t="shared" si="138"/>
        <v>MOW H2C CBAA_2024</v>
      </c>
      <c r="B8842" t="s">
        <v>130</v>
      </c>
      <c r="C8842" t="s">
        <v>134</v>
      </c>
      <c r="D8842" t="s">
        <v>19</v>
      </c>
      <c r="E8842" t="s">
        <v>5</v>
      </c>
      <c r="F8842" t="s">
        <v>4</v>
      </c>
      <c r="G8842">
        <v>0</v>
      </c>
      <c r="H8842">
        <v>0</v>
      </c>
      <c r="I8842">
        <v>0</v>
      </c>
      <c r="J8842">
        <v>0</v>
      </c>
      <c r="L8842" s="26">
        <v>45657</v>
      </c>
      <c r="M8842">
        <v>1</v>
      </c>
      <c r="N8842">
        <v>0</v>
      </c>
    </row>
    <row r="8843" spans="1:14" x14ac:dyDescent="0.25">
      <c r="A8843" s="21" t="str">
        <f t="shared" si="138"/>
        <v>MOW H2C CBAA_2025</v>
      </c>
      <c r="B8843" t="s">
        <v>130</v>
      </c>
      <c r="C8843" t="s">
        <v>134</v>
      </c>
      <c r="D8843" t="s">
        <v>19</v>
      </c>
      <c r="E8843" t="s">
        <v>5</v>
      </c>
      <c r="F8843" t="s">
        <v>4</v>
      </c>
      <c r="G8843">
        <v>0</v>
      </c>
      <c r="H8843">
        <v>0</v>
      </c>
      <c r="I8843">
        <v>0</v>
      </c>
      <c r="J8843">
        <v>0</v>
      </c>
      <c r="L8843" s="26">
        <v>46022</v>
      </c>
      <c r="M8843">
        <v>2</v>
      </c>
      <c r="N8843">
        <v>0</v>
      </c>
    </row>
    <row r="8844" spans="1:14" x14ac:dyDescent="0.25">
      <c r="A8844" s="21" t="str">
        <f t="shared" si="138"/>
        <v>MOW H2C CBAA_2026</v>
      </c>
      <c r="B8844" t="s">
        <v>130</v>
      </c>
      <c r="C8844" t="s">
        <v>134</v>
      </c>
      <c r="D8844" t="s">
        <v>19</v>
      </c>
      <c r="E8844" t="s">
        <v>5</v>
      </c>
      <c r="F8844" t="s">
        <v>4</v>
      </c>
      <c r="G8844">
        <v>0</v>
      </c>
      <c r="H8844">
        <v>0</v>
      </c>
      <c r="I8844">
        <v>1667.77392578125</v>
      </c>
      <c r="J8844">
        <v>0</v>
      </c>
      <c r="L8844" s="26">
        <v>46387</v>
      </c>
      <c r="M8844">
        <v>3</v>
      </c>
      <c r="N8844">
        <v>0</v>
      </c>
    </row>
    <row r="8845" spans="1:14" x14ac:dyDescent="0.25">
      <c r="A8845" s="21" t="str">
        <f t="shared" si="138"/>
        <v>MOW H2C CBAA_2027</v>
      </c>
      <c r="B8845" t="s">
        <v>130</v>
      </c>
      <c r="C8845" t="s">
        <v>134</v>
      </c>
      <c r="D8845" t="s">
        <v>19</v>
      </c>
      <c r="E8845" t="s">
        <v>5</v>
      </c>
      <c r="F8845" t="s">
        <v>4</v>
      </c>
      <c r="G8845">
        <v>0</v>
      </c>
      <c r="H8845">
        <v>11724.55859375</v>
      </c>
      <c r="I8845">
        <v>40465.3046875</v>
      </c>
      <c r="J8845">
        <v>0</v>
      </c>
      <c r="L8845" s="26">
        <v>46752</v>
      </c>
      <c r="M8845">
        <v>4</v>
      </c>
      <c r="N8845">
        <v>-13238.798828125</v>
      </c>
    </row>
    <row r="8846" spans="1:14" x14ac:dyDescent="0.25">
      <c r="A8846" s="21" t="str">
        <f t="shared" si="138"/>
        <v>MOW H2C CBAA_2028</v>
      </c>
      <c r="B8846" t="s">
        <v>130</v>
      </c>
      <c r="C8846" t="s">
        <v>134</v>
      </c>
      <c r="D8846" t="s">
        <v>19</v>
      </c>
      <c r="E8846" t="s">
        <v>5</v>
      </c>
      <c r="F8846" t="s">
        <v>4</v>
      </c>
      <c r="G8846">
        <v>0</v>
      </c>
      <c r="H8846">
        <v>11829.78125</v>
      </c>
      <c r="I8846">
        <v>38779.33203125</v>
      </c>
      <c r="J8846">
        <v>0</v>
      </c>
      <c r="L8846" s="26">
        <v>47118</v>
      </c>
      <c r="M8846">
        <v>5</v>
      </c>
      <c r="N8846">
        <v>-13530.947265625</v>
      </c>
    </row>
    <row r="8847" spans="1:14" x14ac:dyDescent="0.25">
      <c r="A8847" s="21" t="str">
        <f t="shared" si="138"/>
        <v>MOW H2C CBAA_2029</v>
      </c>
      <c r="B8847" t="s">
        <v>130</v>
      </c>
      <c r="C8847" t="s">
        <v>134</v>
      </c>
      <c r="D8847" t="s">
        <v>19</v>
      </c>
      <c r="E8847" t="s">
        <v>5</v>
      </c>
      <c r="F8847" t="s">
        <v>4</v>
      </c>
      <c r="G8847">
        <v>0</v>
      </c>
      <c r="H8847">
        <v>44438.9140625</v>
      </c>
      <c r="I8847">
        <v>103921.0390625</v>
      </c>
      <c r="J8847">
        <v>0</v>
      </c>
      <c r="L8847" s="26">
        <v>47483</v>
      </c>
      <c r="M8847">
        <v>6</v>
      </c>
      <c r="N8847">
        <v>14756.7880859375</v>
      </c>
    </row>
    <row r="8848" spans="1:14" x14ac:dyDescent="0.25">
      <c r="A8848" s="21" t="str">
        <f t="shared" si="138"/>
        <v>MOW H2C CBAA_2030</v>
      </c>
      <c r="B8848" t="s">
        <v>130</v>
      </c>
      <c r="C8848" t="s">
        <v>134</v>
      </c>
      <c r="D8848" t="s">
        <v>19</v>
      </c>
      <c r="E8848" t="s">
        <v>5</v>
      </c>
      <c r="F8848" t="s">
        <v>4</v>
      </c>
      <c r="G8848">
        <v>0</v>
      </c>
      <c r="H8848">
        <v>59668.9453125</v>
      </c>
      <c r="I8848">
        <v>154166.125</v>
      </c>
      <c r="J8848">
        <v>0</v>
      </c>
      <c r="L8848" s="26">
        <v>47848</v>
      </c>
      <c r="M8848">
        <v>7</v>
      </c>
      <c r="N8848">
        <v>34001.39453125</v>
      </c>
    </row>
    <row r="8849" spans="1:14" x14ac:dyDescent="0.25">
      <c r="A8849" s="21" t="str">
        <f t="shared" si="138"/>
        <v>MOW H2C CBAA_2031</v>
      </c>
      <c r="B8849" t="s">
        <v>130</v>
      </c>
      <c r="C8849" t="s">
        <v>134</v>
      </c>
      <c r="D8849" t="s">
        <v>19</v>
      </c>
      <c r="E8849" t="s">
        <v>5</v>
      </c>
      <c r="F8849" t="s">
        <v>4</v>
      </c>
      <c r="G8849">
        <v>0</v>
      </c>
      <c r="H8849">
        <v>111325.921875</v>
      </c>
      <c r="I8849">
        <v>208181.4375</v>
      </c>
      <c r="J8849">
        <v>0</v>
      </c>
      <c r="L8849" s="26">
        <v>48213</v>
      </c>
      <c r="M8849">
        <v>8</v>
      </c>
      <c r="N8849">
        <v>85865.3828125</v>
      </c>
    </row>
    <row r="8850" spans="1:14" x14ac:dyDescent="0.25">
      <c r="A8850" s="21" t="str">
        <f t="shared" si="138"/>
        <v>MOW H2C CBAA_2032</v>
      </c>
      <c r="B8850" t="s">
        <v>130</v>
      </c>
      <c r="C8850" t="s">
        <v>134</v>
      </c>
      <c r="D8850" t="s">
        <v>19</v>
      </c>
      <c r="E8850" t="s">
        <v>5</v>
      </c>
      <c r="F8850" t="s">
        <v>4</v>
      </c>
      <c r="G8850">
        <v>0</v>
      </c>
      <c r="H8850">
        <v>115792.2734375</v>
      </c>
      <c r="I8850">
        <v>262907.71875</v>
      </c>
      <c r="J8850">
        <v>0</v>
      </c>
      <c r="L8850" s="26">
        <v>48579</v>
      </c>
      <c r="M8850">
        <v>9</v>
      </c>
      <c r="N8850">
        <v>39479.15234375</v>
      </c>
    </row>
    <row r="8851" spans="1:14" x14ac:dyDescent="0.25">
      <c r="A8851" s="21" t="str">
        <f t="shared" si="138"/>
        <v>MOW H2C CBAA_2033</v>
      </c>
      <c r="B8851" t="s">
        <v>130</v>
      </c>
      <c r="C8851" t="s">
        <v>134</v>
      </c>
      <c r="D8851" t="s">
        <v>19</v>
      </c>
      <c r="E8851" t="s">
        <v>5</v>
      </c>
      <c r="F8851" t="s">
        <v>4</v>
      </c>
      <c r="G8851">
        <v>0</v>
      </c>
      <c r="H8851">
        <v>131936.71875</v>
      </c>
      <c r="I8851">
        <v>314344.90625</v>
      </c>
      <c r="J8851">
        <v>0</v>
      </c>
      <c r="L8851" s="26">
        <v>48944</v>
      </c>
      <c r="M8851">
        <v>10</v>
      </c>
      <c r="N8851">
        <v>5318.015625</v>
      </c>
    </row>
    <row r="8852" spans="1:14" x14ac:dyDescent="0.25">
      <c r="A8852" s="21" t="str">
        <f t="shared" si="138"/>
        <v>MOW H2C CBAA_2034</v>
      </c>
      <c r="B8852" t="s">
        <v>130</v>
      </c>
      <c r="C8852" t="s">
        <v>134</v>
      </c>
      <c r="D8852" t="s">
        <v>19</v>
      </c>
      <c r="E8852" t="s">
        <v>5</v>
      </c>
      <c r="F8852" t="s">
        <v>4</v>
      </c>
      <c r="G8852">
        <v>0</v>
      </c>
      <c r="H8852">
        <v>143257.796875</v>
      </c>
      <c r="I8852">
        <v>365473.96875</v>
      </c>
      <c r="J8852">
        <v>0</v>
      </c>
      <c r="L8852" s="26">
        <v>49309</v>
      </c>
      <c r="M8852">
        <v>11</v>
      </c>
      <c r="N8852">
        <v>-35328.51171875</v>
      </c>
    </row>
    <row r="8853" spans="1:14" x14ac:dyDescent="0.25">
      <c r="A8853" s="21" t="str">
        <f t="shared" si="138"/>
        <v>MOW H2C CBAA_2035</v>
      </c>
      <c r="B8853" t="s">
        <v>130</v>
      </c>
      <c r="C8853" t="s">
        <v>134</v>
      </c>
      <c r="D8853" t="s">
        <v>19</v>
      </c>
      <c r="E8853" t="s">
        <v>5</v>
      </c>
      <c r="F8853" t="s">
        <v>4</v>
      </c>
      <c r="G8853">
        <v>0</v>
      </c>
      <c r="H8853">
        <v>149043.046875</v>
      </c>
      <c r="I8853">
        <v>352874.59375</v>
      </c>
      <c r="J8853">
        <v>0</v>
      </c>
      <c r="L8853" s="26">
        <v>49674</v>
      </c>
      <c r="M8853">
        <v>12</v>
      </c>
      <c r="N8853">
        <v>-30668.93359375</v>
      </c>
    </row>
    <row r="8854" spans="1:14" x14ac:dyDescent="0.25">
      <c r="A8854" s="21" t="str">
        <f t="shared" si="138"/>
        <v>MOW H2C CBAA_2036</v>
      </c>
      <c r="B8854" t="s">
        <v>130</v>
      </c>
      <c r="C8854" t="s">
        <v>134</v>
      </c>
      <c r="D8854" t="s">
        <v>19</v>
      </c>
      <c r="E8854" t="s">
        <v>5</v>
      </c>
      <c r="F8854" t="s">
        <v>4</v>
      </c>
      <c r="G8854">
        <v>0</v>
      </c>
      <c r="H8854">
        <v>166029.28125</v>
      </c>
      <c r="I8854">
        <v>341922.75</v>
      </c>
      <c r="J8854">
        <v>0</v>
      </c>
      <c r="L8854" s="26">
        <v>50040</v>
      </c>
      <c r="M8854">
        <v>13</v>
      </c>
      <c r="N8854">
        <v>-13598.3798828125</v>
      </c>
    </row>
    <row r="8855" spans="1:14" x14ac:dyDescent="0.25">
      <c r="A8855" s="21" t="str">
        <f t="shared" si="138"/>
        <v>MOW H2C CBAA_2037</v>
      </c>
      <c r="B8855" t="s">
        <v>130</v>
      </c>
      <c r="C8855" t="s">
        <v>134</v>
      </c>
      <c r="D8855" t="s">
        <v>19</v>
      </c>
      <c r="E8855" t="s">
        <v>5</v>
      </c>
      <c r="F8855" t="s">
        <v>4</v>
      </c>
      <c r="G8855">
        <v>0</v>
      </c>
      <c r="H8855">
        <v>178274.8125</v>
      </c>
      <c r="I8855">
        <v>331084.875</v>
      </c>
      <c r="J8855">
        <v>0</v>
      </c>
      <c r="L8855" s="26">
        <v>50405</v>
      </c>
      <c r="M8855">
        <v>14</v>
      </c>
      <c r="N8855">
        <v>20023.91796875</v>
      </c>
    </row>
    <row r="8856" spans="1:14" x14ac:dyDescent="0.25">
      <c r="A8856" s="21" t="str">
        <f t="shared" si="138"/>
        <v>MOW H2C CBAA_2038</v>
      </c>
      <c r="B8856" t="s">
        <v>130</v>
      </c>
      <c r="C8856" t="s">
        <v>134</v>
      </c>
      <c r="D8856" t="s">
        <v>19</v>
      </c>
      <c r="E8856" t="s">
        <v>5</v>
      </c>
      <c r="F8856" t="s">
        <v>4</v>
      </c>
      <c r="G8856">
        <v>0</v>
      </c>
      <c r="H8856">
        <v>192713.015625</v>
      </c>
      <c r="I8856">
        <v>322613.21875</v>
      </c>
      <c r="J8856">
        <v>0</v>
      </c>
      <c r="L8856" s="26">
        <v>50770</v>
      </c>
      <c r="M8856">
        <v>15</v>
      </c>
      <c r="N8856">
        <v>37599.6875</v>
      </c>
    </row>
    <row r="8857" spans="1:14" x14ac:dyDescent="0.25">
      <c r="A8857" s="21" t="str">
        <f t="shared" si="138"/>
        <v>MOW H2C CBAA_2039</v>
      </c>
      <c r="B8857" t="s">
        <v>130</v>
      </c>
      <c r="C8857" t="s">
        <v>134</v>
      </c>
      <c r="D8857" t="s">
        <v>19</v>
      </c>
      <c r="E8857" t="s">
        <v>5</v>
      </c>
      <c r="F8857" t="s">
        <v>4</v>
      </c>
      <c r="G8857">
        <v>0</v>
      </c>
      <c r="H8857">
        <v>206938.4375</v>
      </c>
      <c r="I8857">
        <v>315020.34375</v>
      </c>
      <c r="J8857">
        <v>0</v>
      </c>
      <c r="L8857" s="26">
        <v>51135</v>
      </c>
      <c r="M8857">
        <v>16</v>
      </c>
      <c r="N8857">
        <v>62148.03125</v>
      </c>
    </row>
    <row r="8858" spans="1:14" x14ac:dyDescent="0.25">
      <c r="A8858" s="21" t="str">
        <f t="shared" si="138"/>
        <v>MOW H2C CBAA_2040</v>
      </c>
      <c r="B8858" t="s">
        <v>130</v>
      </c>
      <c r="C8858" t="s">
        <v>134</v>
      </c>
      <c r="D8858" t="s">
        <v>19</v>
      </c>
      <c r="E8858" t="s">
        <v>5</v>
      </c>
      <c r="F8858" t="s">
        <v>4</v>
      </c>
      <c r="G8858">
        <v>0</v>
      </c>
      <c r="H8858">
        <v>234743.015625</v>
      </c>
      <c r="I8858">
        <v>309165.96875</v>
      </c>
      <c r="J8858">
        <v>0</v>
      </c>
      <c r="L8858" s="26">
        <v>51501</v>
      </c>
      <c r="M8858">
        <v>17</v>
      </c>
      <c r="N8858">
        <v>115595.3515625</v>
      </c>
    </row>
    <row r="8859" spans="1:14" x14ac:dyDescent="0.25">
      <c r="A8859" s="21" t="str">
        <f t="shared" si="138"/>
        <v>MOW H2C CBAA_2041</v>
      </c>
      <c r="B8859" t="s">
        <v>130</v>
      </c>
      <c r="C8859" t="s">
        <v>134</v>
      </c>
      <c r="D8859" t="s">
        <v>19</v>
      </c>
      <c r="E8859" t="s">
        <v>5</v>
      </c>
      <c r="F8859" t="s">
        <v>4</v>
      </c>
      <c r="G8859">
        <v>0</v>
      </c>
      <c r="H8859">
        <v>238437.578125</v>
      </c>
      <c r="I8859">
        <v>371744.6875</v>
      </c>
      <c r="J8859">
        <v>0</v>
      </c>
      <c r="L8859" s="26">
        <v>51866</v>
      </c>
      <c r="M8859">
        <v>18</v>
      </c>
      <c r="N8859">
        <v>107405.65625</v>
      </c>
    </row>
    <row r="8860" spans="1:14" x14ac:dyDescent="0.25">
      <c r="A8860" s="21" t="str">
        <f t="shared" si="138"/>
        <v>MOW H2C CBAA_2042</v>
      </c>
      <c r="B8860" t="s">
        <v>130</v>
      </c>
      <c r="C8860" t="s">
        <v>134</v>
      </c>
      <c r="D8860" t="s">
        <v>19</v>
      </c>
      <c r="E8860" t="s">
        <v>5</v>
      </c>
      <c r="F8860" t="s">
        <v>4</v>
      </c>
      <c r="G8860">
        <v>0</v>
      </c>
      <c r="H8860">
        <v>260910.09375</v>
      </c>
      <c r="I8860">
        <v>404945.1875</v>
      </c>
      <c r="J8860">
        <v>0</v>
      </c>
      <c r="L8860" s="26">
        <v>52231</v>
      </c>
      <c r="M8860">
        <v>19</v>
      </c>
      <c r="N8860">
        <v>146425.03125</v>
      </c>
    </row>
    <row r="8861" spans="1:14" x14ac:dyDescent="0.25">
      <c r="A8861" s="21" t="str">
        <f t="shared" si="138"/>
        <v>MOW H2C CBAA_2043</v>
      </c>
      <c r="B8861" t="s">
        <v>130</v>
      </c>
      <c r="C8861" t="s">
        <v>134</v>
      </c>
      <c r="D8861" t="s">
        <v>19</v>
      </c>
      <c r="E8861" t="s">
        <v>5</v>
      </c>
      <c r="F8861" t="s">
        <v>4</v>
      </c>
      <c r="G8861">
        <v>0</v>
      </c>
      <c r="H8861">
        <v>270323.46875</v>
      </c>
      <c r="I8861">
        <v>392920.5</v>
      </c>
      <c r="J8861">
        <v>0</v>
      </c>
      <c r="L8861" s="26">
        <v>52596</v>
      </c>
      <c r="M8861">
        <v>20</v>
      </c>
      <c r="N8861">
        <v>192118.609375</v>
      </c>
    </row>
    <row r="8862" spans="1:14" x14ac:dyDescent="0.25">
      <c r="A8862" s="21" t="str">
        <f t="shared" si="138"/>
        <v>MOW H2C CBAA_2024</v>
      </c>
      <c r="B8862" t="s">
        <v>130</v>
      </c>
      <c r="C8862" t="s">
        <v>134</v>
      </c>
      <c r="D8862" t="s">
        <v>19</v>
      </c>
      <c r="E8862" t="s">
        <v>5</v>
      </c>
      <c r="F8862" t="s">
        <v>32</v>
      </c>
      <c r="G8862">
        <v>235794.65625</v>
      </c>
      <c r="H8862">
        <v>103764.84375</v>
      </c>
      <c r="I8862">
        <v>15499.482421875</v>
      </c>
      <c r="J8862">
        <v>0</v>
      </c>
      <c r="L8862" s="26">
        <v>45657</v>
      </c>
      <c r="M8862">
        <v>1</v>
      </c>
      <c r="N8862">
        <v>108640.6640625</v>
      </c>
    </row>
    <row r="8863" spans="1:14" x14ac:dyDescent="0.25">
      <c r="A8863" s="21" t="str">
        <f t="shared" si="138"/>
        <v>MOW H2C CBAA_2025</v>
      </c>
      <c r="B8863" t="s">
        <v>130</v>
      </c>
      <c r="C8863" t="s">
        <v>134</v>
      </c>
      <c r="D8863" t="s">
        <v>19</v>
      </c>
      <c r="E8863" t="s">
        <v>5</v>
      </c>
      <c r="F8863" t="s">
        <v>32</v>
      </c>
      <c r="G8863">
        <v>271926.4375</v>
      </c>
      <c r="H8863">
        <v>115623.0234375</v>
      </c>
      <c r="I8863">
        <v>43533.515625</v>
      </c>
      <c r="J8863">
        <v>0</v>
      </c>
      <c r="L8863" s="26">
        <v>46022</v>
      </c>
      <c r="M8863">
        <v>2</v>
      </c>
      <c r="N8863">
        <v>107832.5859375</v>
      </c>
    </row>
    <row r="8864" spans="1:14" x14ac:dyDescent="0.25">
      <c r="A8864" s="21" t="str">
        <f t="shared" si="138"/>
        <v>MOW H2C CBAA_2026</v>
      </c>
      <c r="B8864" t="s">
        <v>130</v>
      </c>
      <c r="C8864" t="s">
        <v>134</v>
      </c>
      <c r="D8864" t="s">
        <v>19</v>
      </c>
      <c r="E8864" t="s">
        <v>5</v>
      </c>
      <c r="F8864" t="s">
        <v>32</v>
      </c>
      <c r="G8864">
        <v>309101.40625</v>
      </c>
      <c r="H8864">
        <v>135404.515625</v>
      </c>
      <c r="I8864">
        <v>47211.59375</v>
      </c>
      <c r="J8864">
        <v>0</v>
      </c>
      <c r="L8864" s="26">
        <v>46387</v>
      </c>
      <c r="M8864">
        <v>3</v>
      </c>
      <c r="N8864">
        <v>112447.1640625</v>
      </c>
    </row>
    <row r="8865" spans="1:14" x14ac:dyDescent="0.25">
      <c r="A8865" s="21" t="str">
        <f t="shared" si="138"/>
        <v>MOW H2C CBAA_2027</v>
      </c>
      <c r="B8865" t="s">
        <v>130</v>
      </c>
      <c r="C8865" t="s">
        <v>134</v>
      </c>
      <c r="D8865" t="s">
        <v>19</v>
      </c>
      <c r="E8865" t="s">
        <v>5</v>
      </c>
      <c r="F8865" t="s">
        <v>32</v>
      </c>
      <c r="G8865">
        <v>342404.75</v>
      </c>
      <c r="H8865">
        <v>150178.953125</v>
      </c>
      <c r="I8865">
        <v>50799.19921875</v>
      </c>
      <c r="J8865">
        <v>0</v>
      </c>
      <c r="L8865" s="26">
        <v>46752</v>
      </c>
      <c r="M8865">
        <v>4</v>
      </c>
      <c r="N8865">
        <v>112869.28125</v>
      </c>
    </row>
    <row r="8866" spans="1:14" x14ac:dyDescent="0.25">
      <c r="A8866" s="21" t="str">
        <f t="shared" si="138"/>
        <v>MOW H2C CBAA_2028</v>
      </c>
      <c r="B8866" t="s">
        <v>130</v>
      </c>
      <c r="C8866" t="s">
        <v>134</v>
      </c>
      <c r="D8866" t="s">
        <v>19</v>
      </c>
      <c r="E8866" t="s">
        <v>5</v>
      </c>
      <c r="F8866" t="s">
        <v>32</v>
      </c>
      <c r="G8866">
        <v>352568.1875</v>
      </c>
      <c r="H8866">
        <v>158369.9375</v>
      </c>
      <c r="I8866">
        <v>54535.296875</v>
      </c>
      <c r="J8866">
        <v>0</v>
      </c>
      <c r="L8866" s="26">
        <v>47118</v>
      </c>
      <c r="M8866">
        <v>5</v>
      </c>
      <c r="N8866">
        <v>117660.328125</v>
      </c>
    </row>
    <row r="8867" spans="1:14" x14ac:dyDescent="0.25">
      <c r="A8867" s="21" t="str">
        <f t="shared" si="138"/>
        <v>MOW H2C CBAA_2029</v>
      </c>
      <c r="B8867" t="s">
        <v>130</v>
      </c>
      <c r="C8867" t="s">
        <v>134</v>
      </c>
      <c r="D8867" t="s">
        <v>19</v>
      </c>
      <c r="E8867" t="s">
        <v>5</v>
      </c>
      <c r="F8867" t="s">
        <v>32</v>
      </c>
      <c r="G8867">
        <v>361957.40625</v>
      </c>
      <c r="H8867">
        <v>170019.75</v>
      </c>
      <c r="I8867">
        <v>56837.07421875</v>
      </c>
      <c r="J8867">
        <v>0</v>
      </c>
      <c r="L8867" s="26">
        <v>47483</v>
      </c>
      <c r="M8867">
        <v>6</v>
      </c>
      <c r="N8867">
        <v>126577.4609375</v>
      </c>
    </row>
    <row r="8868" spans="1:14" x14ac:dyDescent="0.25">
      <c r="A8868" s="21" t="str">
        <f t="shared" si="138"/>
        <v>MOW H2C CBAA_2030</v>
      </c>
      <c r="B8868" t="s">
        <v>130</v>
      </c>
      <c r="C8868" t="s">
        <v>134</v>
      </c>
      <c r="D8868" t="s">
        <v>19</v>
      </c>
      <c r="E8868" t="s">
        <v>5</v>
      </c>
      <c r="F8868" t="s">
        <v>32</v>
      </c>
      <c r="G8868">
        <v>372655</v>
      </c>
      <c r="H8868">
        <v>180650.625</v>
      </c>
      <c r="I8868">
        <v>62349.9765625</v>
      </c>
      <c r="J8868">
        <v>0</v>
      </c>
      <c r="L8868" s="26">
        <v>47848</v>
      </c>
      <c r="M8868">
        <v>7</v>
      </c>
      <c r="N8868">
        <v>139658.359375</v>
      </c>
    </row>
    <row r="8869" spans="1:14" x14ac:dyDescent="0.25">
      <c r="A8869" s="21" t="str">
        <f t="shared" si="138"/>
        <v>MOW H2C CBAA_2031</v>
      </c>
      <c r="B8869" t="s">
        <v>130</v>
      </c>
      <c r="C8869" t="s">
        <v>134</v>
      </c>
      <c r="D8869" t="s">
        <v>19</v>
      </c>
      <c r="E8869" t="s">
        <v>5</v>
      </c>
      <c r="F8869" t="s">
        <v>32</v>
      </c>
      <c r="G8869">
        <v>375935.71875</v>
      </c>
      <c r="H8869">
        <v>144140.578125</v>
      </c>
      <c r="I8869">
        <v>51329.33203125</v>
      </c>
      <c r="J8869">
        <v>60892.12109375</v>
      </c>
      <c r="L8869" s="26">
        <v>48213</v>
      </c>
      <c r="M8869">
        <v>8</v>
      </c>
      <c r="N8869">
        <v>134446.515625</v>
      </c>
    </row>
    <row r="8870" spans="1:14" x14ac:dyDescent="0.25">
      <c r="A8870" s="21" t="str">
        <f t="shared" si="138"/>
        <v>MOW H2C CBAA_2032</v>
      </c>
      <c r="B8870" t="s">
        <v>130</v>
      </c>
      <c r="C8870" t="s">
        <v>134</v>
      </c>
      <c r="D8870" t="s">
        <v>19</v>
      </c>
      <c r="E8870" t="s">
        <v>5</v>
      </c>
      <c r="F8870" t="s">
        <v>32</v>
      </c>
      <c r="G8870">
        <v>386189.25</v>
      </c>
      <c r="H8870">
        <v>145654.40625</v>
      </c>
      <c r="I8870">
        <v>52455.765625</v>
      </c>
      <c r="J8870">
        <v>0</v>
      </c>
      <c r="L8870" s="26">
        <v>48579</v>
      </c>
      <c r="M8870">
        <v>9</v>
      </c>
      <c r="N8870">
        <v>128335.25</v>
      </c>
    </row>
    <row r="8871" spans="1:14" x14ac:dyDescent="0.25">
      <c r="A8871" s="21" t="str">
        <f t="shared" si="138"/>
        <v>MOW H2C CBAA_2033</v>
      </c>
      <c r="B8871" t="s">
        <v>130</v>
      </c>
      <c r="C8871" t="s">
        <v>134</v>
      </c>
      <c r="D8871" t="s">
        <v>19</v>
      </c>
      <c r="E8871" t="s">
        <v>5</v>
      </c>
      <c r="F8871" t="s">
        <v>32</v>
      </c>
      <c r="G8871">
        <v>401142.28125</v>
      </c>
      <c r="H8871">
        <v>139976.03125</v>
      </c>
      <c r="I8871">
        <v>54428.90625</v>
      </c>
      <c r="J8871">
        <v>0</v>
      </c>
      <c r="L8871" s="26">
        <v>48944</v>
      </c>
      <c r="M8871">
        <v>10</v>
      </c>
      <c r="N8871">
        <v>114943.1328125</v>
      </c>
    </row>
    <row r="8872" spans="1:14" x14ac:dyDescent="0.25">
      <c r="A8872" s="21" t="str">
        <f t="shared" si="138"/>
        <v>MOW H2C CBAA_2034</v>
      </c>
      <c r="B8872" t="s">
        <v>130</v>
      </c>
      <c r="C8872" t="s">
        <v>134</v>
      </c>
      <c r="D8872" t="s">
        <v>19</v>
      </c>
      <c r="E8872" t="s">
        <v>5</v>
      </c>
      <c r="F8872" t="s">
        <v>32</v>
      </c>
      <c r="G8872">
        <v>415392.9375</v>
      </c>
      <c r="H8872">
        <v>142147.390625</v>
      </c>
      <c r="I8872">
        <v>55023.3828125</v>
      </c>
      <c r="J8872">
        <v>0</v>
      </c>
      <c r="L8872" s="26">
        <v>49309</v>
      </c>
      <c r="M8872">
        <v>11</v>
      </c>
      <c r="N8872">
        <v>109369.203125</v>
      </c>
    </row>
    <row r="8873" spans="1:14" x14ac:dyDescent="0.25">
      <c r="A8873" s="21" t="str">
        <f t="shared" si="138"/>
        <v>MOW H2C CBAA_2035</v>
      </c>
      <c r="B8873" t="s">
        <v>130</v>
      </c>
      <c r="C8873" t="s">
        <v>134</v>
      </c>
      <c r="D8873" t="s">
        <v>19</v>
      </c>
      <c r="E8873" t="s">
        <v>5</v>
      </c>
      <c r="F8873" t="s">
        <v>32</v>
      </c>
      <c r="G8873">
        <v>431422.71875</v>
      </c>
      <c r="H8873">
        <v>147196.421875</v>
      </c>
      <c r="I8873">
        <v>56076.23828125</v>
      </c>
      <c r="J8873">
        <v>0</v>
      </c>
      <c r="L8873" s="26">
        <v>49674</v>
      </c>
      <c r="M8873">
        <v>12</v>
      </c>
      <c r="N8873">
        <v>110263.53125</v>
      </c>
    </row>
    <row r="8874" spans="1:14" x14ac:dyDescent="0.25">
      <c r="A8874" s="21" t="str">
        <f t="shared" si="138"/>
        <v>MOW H2C CBAA_2036</v>
      </c>
      <c r="B8874" t="s">
        <v>130</v>
      </c>
      <c r="C8874" t="s">
        <v>134</v>
      </c>
      <c r="D8874" t="s">
        <v>19</v>
      </c>
      <c r="E8874" t="s">
        <v>5</v>
      </c>
      <c r="F8874" t="s">
        <v>32</v>
      </c>
      <c r="G8874">
        <v>448206.71875</v>
      </c>
      <c r="H8874">
        <v>144595.234375</v>
      </c>
      <c r="I8874">
        <v>58360.0078125</v>
      </c>
      <c r="J8874">
        <v>0</v>
      </c>
      <c r="L8874" s="26">
        <v>50040</v>
      </c>
      <c r="M8874">
        <v>13</v>
      </c>
      <c r="N8874">
        <v>109379.28125</v>
      </c>
    </row>
    <row r="8875" spans="1:14" x14ac:dyDescent="0.25">
      <c r="A8875" s="21" t="str">
        <f t="shared" si="138"/>
        <v>MOW H2C CBAA_2037</v>
      </c>
      <c r="B8875" t="s">
        <v>130</v>
      </c>
      <c r="C8875" t="s">
        <v>134</v>
      </c>
      <c r="D8875" t="s">
        <v>19</v>
      </c>
      <c r="E8875" t="s">
        <v>5</v>
      </c>
      <c r="F8875" t="s">
        <v>32</v>
      </c>
      <c r="G8875">
        <v>463235.5625</v>
      </c>
      <c r="H8875">
        <v>142313.109375</v>
      </c>
      <c r="I8875">
        <v>58194.953125</v>
      </c>
      <c r="J8875">
        <v>0</v>
      </c>
      <c r="L8875" s="26">
        <v>50405</v>
      </c>
      <c r="M8875">
        <v>14</v>
      </c>
      <c r="N8875">
        <v>103913.171875</v>
      </c>
    </row>
    <row r="8876" spans="1:14" x14ac:dyDescent="0.25">
      <c r="A8876" s="21" t="str">
        <f t="shared" si="138"/>
        <v>MOW H2C CBAA_2038</v>
      </c>
      <c r="B8876" t="s">
        <v>130</v>
      </c>
      <c r="C8876" t="s">
        <v>134</v>
      </c>
      <c r="D8876" t="s">
        <v>19</v>
      </c>
      <c r="E8876" t="s">
        <v>5</v>
      </c>
      <c r="F8876" t="s">
        <v>32</v>
      </c>
      <c r="G8876">
        <v>479152.40625</v>
      </c>
      <c r="H8876">
        <v>141993.671875</v>
      </c>
      <c r="I8876">
        <v>58916.60546875</v>
      </c>
      <c r="J8876">
        <v>0</v>
      </c>
      <c r="L8876" s="26">
        <v>50770</v>
      </c>
      <c r="M8876">
        <v>15</v>
      </c>
      <c r="N8876">
        <v>99914.53125</v>
      </c>
    </row>
    <row r="8877" spans="1:14" x14ac:dyDescent="0.25">
      <c r="A8877" s="21" t="str">
        <f t="shared" si="138"/>
        <v>MOW H2C CBAA_2039</v>
      </c>
      <c r="B8877" t="s">
        <v>130</v>
      </c>
      <c r="C8877" t="s">
        <v>134</v>
      </c>
      <c r="D8877" t="s">
        <v>19</v>
      </c>
      <c r="E8877" t="s">
        <v>5</v>
      </c>
      <c r="F8877" t="s">
        <v>32</v>
      </c>
      <c r="G8877">
        <v>500384.21875</v>
      </c>
      <c r="H8877">
        <v>137518.859375</v>
      </c>
      <c r="I8877">
        <v>61249.171875</v>
      </c>
      <c r="J8877">
        <v>0</v>
      </c>
      <c r="L8877" s="26">
        <v>51135</v>
      </c>
      <c r="M8877">
        <v>16</v>
      </c>
      <c r="N8877">
        <v>90019.21875</v>
      </c>
    </row>
    <row r="8878" spans="1:14" x14ac:dyDescent="0.25">
      <c r="A8878" s="21" t="str">
        <f t="shared" si="138"/>
        <v>MOW H2C CBAA_2040</v>
      </c>
      <c r="B8878" t="s">
        <v>130</v>
      </c>
      <c r="C8878" t="s">
        <v>134</v>
      </c>
      <c r="D8878" t="s">
        <v>19</v>
      </c>
      <c r="E8878" t="s">
        <v>5</v>
      </c>
      <c r="F8878" t="s">
        <v>32</v>
      </c>
      <c r="G8878">
        <v>514557.5625</v>
      </c>
      <c r="H8878">
        <v>121059.8828125</v>
      </c>
      <c r="I8878">
        <v>54972.7578125</v>
      </c>
      <c r="J8878">
        <v>34340.73046875</v>
      </c>
      <c r="L8878" s="26">
        <v>51501</v>
      </c>
      <c r="M8878">
        <v>17</v>
      </c>
      <c r="N8878">
        <v>87438.6171875</v>
      </c>
    </row>
    <row r="8879" spans="1:14" x14ac:dyDescent="0.25">
      <c r="A8879" s="21" t="str">
        <f t="shared" si="138"/>
        <v>MOW H2C CBAA_2041</v>
      </c>
      <c r="B8879" t="s">
        <v>130</v>
      </c>
      <c r="C8879" t="s">
        <v>134</v>
      </c>
      <c r="D8879" t="s">
        <v>19</v>
      </c>
      <c r="E8879" t="s">
        <v>5</v>
      </c>
      <c r="F8879" t="s">
        <v>32</v>
      </c>
      <c r="G8879">
        <v>527448.25</v>
      </c>
      <c r="H8879">
        <v>120631.75</v>
      </c>
      <c r="I8879">
        <v>54206.16796875</v>
      </c>
      <c r="J8879">
        <v>0</v>
      </c>
      <c r="L8879" s="26">
        <v>51866</v>
      </c>
      <c r="M8879">
        <v>18</v>
      </c>
      <c r="N8879">
        <v>80690.1015625</v>
      </c>
    </row>
    <row r="8880" spans="1:14" x14ac:dyDescent="0.25">
      <c r="A8880" s="21" t="str">
        <f t="shared" si="138"/>
        <v>MOW H2C CBAA_2042</v>
      </c>
      <c r="B8880" t="s">
        <v>130</v>
      </c>
      <c r="C8880" t="s">
        <v>134</v>
      </c>
      <c r="D8880" t="s">
        <v>19</v>
      </c>
      <c r="E8880" t="s">
        <v>5</v>
      </c>
      <c r="F8880" t="s">
        <v>32</v>
      </c>
      <c r="G8880">
        <v>543103.1875</v>
      </c>
      <c r="H8880">
        <v>109937.015625</v>
      </c>
      <c r="I8880">
        <v>54454.33984375</v>
      </c>
      <c r="J8880">
        <v>0</v>
      </c>
      <c r="L8880" s="26">
        <v>52231</v>
      </c>
      <c r="M8880">
        <v>19</v>
      </c>
      <c r="N8880">
        <v>70521.59375</v>
      </c>
    </row>
    <row r="8881" spans="1:14" x14ac:dyDescent="0.25">
      <c r="A8881" s="21" t="str">
        <f t="shared" si="138"/>
        <v>MOW H2C CBAA_2043</v>
      </c>
      <c r="B8881" t="s">
        <v>130</v>
      </c>
      <c r="C8881" t="s">
        <v>134</v>
      </c>
      <c r="D8881" t="s">
        <v>19</v>
      </c>
      <c r="E8881" t="s">
        <v>5</v>
      </c>
      <c r="F8881" t="s">
        <v>32</v>
      </c>
      <c r="G8881">
        <v>557457.75</v>
      </c>
      <c r="H8881">
        <v>112715.8125</v>
      </c>
      <c r="I8881">
        <v>177415.3125</v>
      </c>
      <c r="J8881">
        <v>0</v>
      </c>
      <c r="L8881" s="26">
        <v>52596</v>
      </c>
      <c r="M8881">
        <v>20</v>
      </c>
      <c r="N8881">
        <v>72719.5625</v>
      </c>
    </row>
    <row r="8882" spans="1:14" x14ac:dyDescent="0.25">
      <c r="A8882" s="21" t="str">
        <f t="shared" si="138"/>
        <v>MOW H2C CBAA_2024</v>
      </c>
      <c r="B8882" t="s">
        <v>130</v>
      </c>
      <c r="C8882" t="s">
        <v>134</v>
      </c>
      <c r="D8882" t="s">
        <v>19</v>
      </c>
      <c r="E8882" t="s">
        <v>5</v>
      </c>
      <c r="F8882" t="s">
        <v>8</v>
      </c>
      <c r="G8882">
        <v>0</v>
      </c>
      <c r="H8882">
        <v>0</v>
      </c>
      <c r="I8882">
        <v>0</v>
      </c>
      <c r="J8882">
        <v>0</v>
      </c>
      <c r="L8882" s="26">
        <v>45657</v>
      </c>
      <c r="M8882">
        <v>1</v>
      </c>
      <c r="N8882">
        <v>0</v>
      </c>
    </row>
    <row r="8883" spans="1:14" x14ac:dyDescent="0.25">
      <c r="A8883" s="21" t="str">
        <f t="shared" si="138"/>
        <v>MOW H2C CBAA_2025</v>
      </c>
      <c r="B8883" t="s">
        <v>130</v>
      </c>
      <c r="C8883" t="s">
        <v>134</v>
      </c>
      <c r="D8883" t="s">
        <v>19</v>
      </c>
      <c r="E8883" t="s">
        <v>5</v>
      </c>
      <c r="F8883" t="s">
        <v>8</v>
      </c>
      <c r="G8883">
        <v>0</v>
      </c>
      <c r="H8883">
        <v>0</v>
      </c>
      <c r="I8883">
        <v>0</v>
      </c>
      <c r="J8883">
        <v>0</v>
      </c>
      <c r="L8883" s="26">
        <v>46022</v>
      </c>
      <c r="M8883">
        <v>2</v>
      </c>
      <c r="N8883">
        <v>0</v>
      </c>
    </row>
    <row r="8884" spans="1:14" x14ac:dyDescent="0.25">
      <c r="A8884" s="21" t="str">
        <f t="shared" si="138"/>
        <v>MOW H2C CBAA_2026</v>
      </c>
      <c r="B8884" t="s">
        <v>130</v>
      </c>
      <c r="C8884" t="s">
        <v>134</v>
      </c>
      <c r="D8884" t="s">
        <v>19</v>
      </c>
      <c r="E8884" t="s">
        <v>5</v>
      </c>
      <c r="F8884" t="s">
        <v>8</v>
      </c>
      <c r="G8884">
        <v>0</v>
      </c>
      <c r="H8884">
        <v>0</v>
      </c>
      <c r="I8884">
        <v>0</v>
      </c>
      <c r="J8884">
        <v>0</v>
      </c>
      <c r="L8884" s="26">
        <v>46387</v>
      </c>
      <c r="M8884">
        <v>3</v>
      </c>
      <c r="N8884">
        <v>0</v>
      </c>
    </row>
    <row r="8885" spans="1:14" x14ac:dyDescent="0.25">
      <c r="A8885" s="21" t="str">
        <f t="shared" si="138"/>
        <v>MOW H2C CBAA_2027</v>
      </c>
      <c r="B8885" t="s">
        <v>130</v>
      </c>
      <c r="C8885" t="s">
        <v>134</v>
      </c>
      <c r="D8885" t="s">
        <v>19</v>
      </c>
      <c r="E8885" t="s">
        <v>5</v>
      </c>
      <c r="F8885" t="s">
        <v>8</v>
      </c>
      <c r="G8885">
        <v>0</v>
      </c>
      <c r="H8885">
        <v>0</v>
      </c>
      <c r="I8885">
        <v>0</v>
      </c>
      <c r="J8885">
        <v>0</v>
      </c>
      <c r="L8885" s="26">
        <v>46752</v>
      </c>
      <c r="M8885">
        <v>4</v>
      </c>
      <c r="N8885">
        <v>0</v>
      </c>
    </row>
    <row r="8886" spans="1:14" x14ac:dyDescent="0.25">
      <c r="A8886" s="21" t="str">
        <f t="shared" si="138"/>
        <v>MOW H2C CBAA_2028</v>
      </c>
      <c r="B8886" t="s">
        <v>130</v>
      </c>
      <c r="C8886" t="s">
        <v>134</v>
      </c>
      <c r="D8886" t="s">
        <v>19</v>
      </c>
      <c r="E8886" t="s">
        <v>5</v>
      </c>
      <c r="F8886" t="s">
        <v>8</v>
      </c>
      <c r="G8886">
        <v>0</v>
      </c>
      <c r="H8886">
        <v>0</v>
      </c>
      <c r="I8886">
        <v>0</v>
      </c>
      <c r="J8886">
        <v>0</v>
      </c>
      <c r="L8886" s="26">
        <v>47118</v>
      </c>
      <c r="M8886">
        <v>5</v>
      </c>
      <c r="N8886">
        <v>0</v>
      </c>
    </row>
    <row r="8887" spans="1:14" x14ac:dyDescent="0.25">
      <c r="A8887" s="21" t="str">
        <f t="shared" si="138"/>
        <v>MOW H2C CBAA_2029</v>
      </c>
      <c r="B8887" t="s">
        <v>130</v>
      </c>
      <c r="C8887" t="s">
        <v>134</v>
      </c>
      <c r="D8887" t="s">
        <v>19</v>
      </c>
      <c r="E8887" t="s">
        <v>5</v>
      </c>
      <c r="F8887" t="s">
        <v>8</v>
      </c>
      <c r="G8887">
        <v>0</v>
      </c>
      <c r="H8887">
        <v>0</v>
      </c>
      <c r="I8887">
        <v>0</v>
      </c>
      <c r="J8887">
        <v>0</v>
      </c>
      <c r="L8887" s="26">
        <v>47483</v>
      </c>
      <c r="M8887">
        <v>6</v>
      </c>
      <c r="N8887">
        <v>0</v>
      </c>
    </row>
    <row r="8888" spans="1:14" x14ac:dyDescent="0.25">
      <c r="A8888" s="21" t="str">
        <f t="shared" si="138"/>
        <v>MOW H2C CBAA_2030</v>
      </c>
      <c r="B8888" t="s">
        <v>130</v>
      </c>
      <c r="C8888" t="s">
        <v>134</v>
      </c>
      <c r="D8888" t="s">
        <v>19</v>
      </c>
      <c r="E8888" t="s">
        <v>5</v>
      </c>
      <c r="F8888" t="s">
        <v>8</v>
      </c>
      <c r="G8888">
        <v>0</v>
      </c>
      <c r="H8888">
        <v>0</v>
      </c>
      <c r="I8888">
        <v>0</v>
      </c>
      <c r="J8888">
        <v>0</v>
      </c>
      <c r="L8888" s="26">
        <v>47848</v>
      </c>
      <c r="M8888">
        <v>7</v>
      </c>
      <c r="N8888">
        <v>0</v>
      </c>
    </row>
    <row r="8889" spans="1:14" x14ac:dyDescent="0.25">
      <c r="A8889" s="21" t="str">
        <f t="shared" si="138"/>
        <v>MOW H2C CBAA_2031</v>
      </c>
      <c r="B8889" t="s">
        <v>130</v>
      </c>
      <c r="C8889" t="s">
        <v>134</v>
      </c>
      <c r="D8889" t="s">
        <v>19</v>
      </c>
      <c r="E8889" t="s">
        <v>5</v>
      </c>
      <c r="F8889" t="s">
        <v>8</v>
      </c>
      <c r="G8889">
        <v>0</v>
      </c>
      <c r="H8889">
        <v>0</v>
      </c>
      <c r="I8889">
        <v>0</v>
      </c>
      <c r="J8889">
        <v>0</v>
      </c>
      <c r="L8889" s="26">
        <v>48213</v>
      </c>
      <c r="M8889">
        <v>8</v>
      </c>
      <c r="N8889">
        <v>0</v>
      </c>
    </row>
    <row r="8890" spans="1:14" x14ac:dyDescent="0.25">
      <c r="A8890" s="21" t="str">
        <f t="shared" si="138"/>
        <v>MOW H2C CBAA_2032</v>
      </c>
      <c r="B8890" t="s">
        <v>130</v>
      </c>
      <c r="C8890" t="s">
        <v>134</v>
      </c>
      <c r="D8890" t="s">
        <v>19</v>
      </c>
      <c r="E8890" t="s">
        <v>5</v>
      </c>
      <c r="F8890" t="s">
        <v>8</v>
      </c>
      <c r="G8890">
        <v>0</v>
      </c>
      <c r="H8890">
        <v>0</v>
      </c>
      <c r="I8890">
        <v>0</v>
      </c>
      <c r="J8890">
        <v>0</v>
      </c>
      <c r="L8890" s="26">
        <v>48579</v>
      </c>
      <c r="M8890">
        <v>9</v>
      </c>
      <c r="N8890">
        <v>0</v>
      </c>
    </row>
    <row r="8891" spans="1:14" x14ac:dyDescent="0.25">
      <c r="A8891" s="21" t="str">
        <f t="shared" si="138"/>
        <v>MOW H2C CBAA_2033</v>
      </c>
      <c r="B8891" t="s">
        <v>130</v>
      </c>
      <c r="C8891" t="s">
        <v>134</v>
      </c>
      <c r="D8891" t="s">
        <v>19</v>
      </c>
      <c r="E8891" t="s">
        <v>5</v>
      </c>
      <c r="F8891" t="s">
        <v>8</v>
      </c>
      <c r="G8891">
        <v>0</v>
      </c>
      <c r="H8891">
        <v>0</v>
      </c>
      <c r="I8891">
        <v>0</v>
      </c>
      <c r="J8891">
        <v>0</v>
      </c>
      <c r="L8891" s="26">
        <v>48944</v>
      </c>
      <c r="M8891">
        <v>10</v>
      </c>
      <c r="N8891">
        <v>0</v>
      </c>
    </row>
    <row r="8892" spans="1:14" x14ac:dyDescent="0.25">
      <c r="A8892" s="21" t="str">
        <f t="shared" si="138"/>
        <v>MOW H2C CBAA_2034</v>
      </c>
      <c r="B8892" t="s">
        <v>130</v>
      </c>
      <c r="C8892" t="s">
        <v>134</v>
      </c>
      <c r="D8892" t="s">
        <v>19</v>
      </c>
      <c r="E8892" t="s">
        <v>5</v>
      </c>
      <c r="F8892" t="s">
        <v>8</v>
      </c>
      <c r="G8892">
        <v>0</v>
      </c>
      <c r="H8892">
        <v>0</v>
      </c>
      <c r="I8892">
        <v>0</v>
      </c>
      <c r="J8892">
        <v>0</v>
      </c>
      <c r="L8892" s="26">
        <v>49309</v>
      </c>
      <c r="M8892">
        <v>11</v>
      </c>
      <c r="N8892">
        <v>0</v>
      </c>
    </row>
    <row r="8893" spans="1:14" x14ac:dyDescent="0.25">
      <c r="A8893" s="21" t="str">
        <f t="shared" si="138"/>
        <v>MOW H2C CBAA_2035</v>
      </c>
      <c r="B8893" t="s">
        <v>130</v>
      </c>
      <c r="C8893" t="s">
        <v>134</v>
      </c>
      <c r="D8893" t="s">
        <v>19</v>
      </c>
      <c r="E8893" t="s">
        <v>5</v>
      </c>
      <c r="F8893" t="s">
        <v>8</v>
      </c>
      <c r="G8893">
        <v>0</v>
      </c>
      <c r="H8893">
        <v>0</v>
      </c>
      <c r="I8893">
        <v>0</v>
      </c>
      <c r="J8893">
        <v>0</v>
      </c>
      <c r="L8893" s="26">
        <v>49674</v>
      </c>
      <c r="M8893">
        <v>12</v>
      </c>
      <c r="N8893">
        <v>0</v>
      </c>
    </row>
    <row r="8894" spans="1:14" x14ac:dyDescent="0.25">
      <c r="A8894" s="21" t="str">
        <f t="shared" si="138"/>
        <v>MOW H2C CBAA_2036</v>
      </c>
      <c r="B8894" t="s">
        <v>130</v>
      </c>
      <c r="C8894" t="s">
        <v>134</v>
      </c>
      <c r="D8894" t="s">
        <v>19</v>
      </c>
      <c r="E8894" t="s">
        <v>5</v>
      </c>
      <c r="F8894" t="s">
        <v>8</v>
      </c>
      <c r="G8894">
        <v>0</v>
      </c>
      <c r="H8894">
        <v>0</v>
      </c>
      <c r="I8894">
        <v>0</v>
      </c>
      <c r="J8894">
        <v>0</v>
      </c>
      <c r="L8894" s="26">
        <v>50040</v>
      </c>
      <c r="M8894">
        <v>13</v>
      </c>
      <c r="N8894">
        <v>0</v>
      </c>
    </row>
    <row r="8895" spans="1:14" x14ac:dyDescent="0.25">
      <c r="A8895" s="21" t="str">
        <f t="shared" si="138"/>
        <v>MOW H2C CBAA_2037</v>
      </c>
      <c r="B8895" t="s">
        <v>130</v>
      </c>
      <c r="C8895" t="s">
        <v>134</v>
      </c>
      <c r="D8895" t="s">
        <v>19</v>
      </c>
      <c r="E8895" t="s">
        <v>5</v>
      </c>
      <c r="F8895" t="s">
        <v>8</v>
      </c>
      <c r="G8895">
        <v>0</v>
      </c>
      <c r="H8895">
        <v>0</v>
      </c>
      <c r="I8895">
        <v>0</v>
      </c>
      <c r="J8895">
        <v>0</v>
      </c>
      <c r="L8895" s="26">
        <v>50405</v>
      </c>
      <c r="M8895">
        <v>14</v>
      </c>
      <c r="N8895">
        <v>0</v>
      </c>
    </row>
    <row r="8896" spans="1:14" x14ac:dyDescent="0.25">
      <c r="A8896" s="21" t="str">
        <f t="shared" si="138"/>
        <v>MOW H2C CBAA_2038</v>
      </c>
      <c r="B8896" t="s">
        <v>130</v>
      </c>
      <c r="C8896" t="s">
        <v>134</v>
      </c>
      <c r="D8896" t="s">
        <v>19</v>
      </c>
      <c r="E8896" t="s">
        <v>5</v>
      </c>
      <c r="F8896" t="s">
        <v>8</v>
      </c>
      <c r="G8896">
        <v>0</v>
      </c>
      <c r="H8896">
        <v>0</v>
      </c>
      <c r="I8896">
        <v>0</v>
      </c>
      <c r="J8896">
        <v>0</v>
      </c>
      <c r="L8896" s="26">
        <v>50770</v>
      </c>
      <c r="M8896">
        <v>15</v>
      </c>
      <c r="N8896">
        <v>0</v>
      </c>
    </row>
    <row r="8897" spans="1:14" x14ac:dyDescent="0.25">
      <c r="A8897" s="21" t="str">
        <f t="shared" si="138"/>
        <v>MOW H2C CBAA_2039</v>
      </c>
      <c r="B8897" t="s">
        <v>130</v>
      </c>
      <c r="C8897" t="s">
        <v>134</v>
      </c>
      <c r="D8897" t="s">
        <v>19</v>
      </c>
      <c r="E8897" t="s">
        <v>5</v>
      </c>
      <c r="F8897" t="s">
        <v>8</v>
      </c>
      <c r="G8897">
        <v>0</v>
      </c>
      <c r="H8897">
        <v>0</v>
      </c>
      <c r="I8897">
        <v>0</v>
      </c>
      <c r="J8897">
        <v>0</v>
      </c>
      <c r="L8897" s="26">
        <v>51135</v>
      </c>
      <c r="M8897">
        <v>16</v>
      </c>
      <c r="N8897">
        <v>0</v>
      </c>
    </row>
    <row r="8898" spans="1:14" x14ac:dyDescent="0.25">
      <c r="A8898" s="21" t="str">
        <f t="shared" ref="A8898:A8961" si="139">B8898&amp;" "&amp;D8898&amp;" "&amp;C8898&amp;"_"&amp;YEAR(L8898)</f>
        <v>MOW H2C CBAA_2040</v>
      </c>
      <c r="B8898" t="s">
        <v>130</v>
      </c>
      <c r="C8898" t="s">
        <v>134</v>
      </c>
      <c r="D8898" t="s">
        <v>19</v>
      </c>
      <c r="E8898" t="s">
        <v>5</v>
      </c>
      <c r="F8898" t="s">
        <v>8</v>
      </c>
      <c r="G8898">
        <v>0</v>
      </c>
      <c r="H8898">
        <v>0</v>
      </c>
      <c r="I8898">
        <v>0</v>
      </c>
      <c r="J8898">
        <v>0</v>
      </c>
      <c r="L8898" s="26">
        <v>51501</v>
      </c>
      <c r="M8898">
        <v>17</v>
      </c>
      <c r="N8898">
        <v>0</v>
      </c>
    </row>
    <row r="8899" spans="1:14" x14ac:dyDescent="0.25">
      <c r="A8899" s="21" t="str">
        <f t="shared" si="139"/>
        <v>MOW H2C CBAA_2041</v>
      </c>
      <c r="B8899" t="s">
        <v>130</v>
      </c>
      <c r="C8899" t="s">
        <v>134</v>
      </c>
      <c r="D8899" t="s">
        <v>19</v>
      </c>
      <c r="E8899" t="s">
        <v>5</v>
      </c>
      <c r="F8899" t="s">
        <v>8</v>
      </c>
      <c r="G8899">
        <v>0</v>
      </c>
      <c r="H8899">
        <v>0</v>
      </c>
      <c r="I8899">
        <v>0</v>
      </c>
      <c r="J8899">
        <v>0</v>
      </c>
      <c r="L8899" s="26">
        <v>51866</v>
      </c>
      <c r="M8899">
        <v>18</v>
      </c>
      <c r="N8899">
        <v>0</v>
      </c>
    </row>
    <row r="8900" spans="1:14" x14ac:dyDescent="0.25">
      <c r="A8900" s="21" t="str">
        <f t="shared" si="139"/>
        <v>MOW H2C CBAA_2042</v>
      </c>
      <c r="B8900" t="s">
        <v>130</v>
      </c>
      <c r="C8900" t="s">
        <v>134</v>
      </c>
      <c r="D8900" t="s">
        <v>19</v>
      </c>
      <c r="E8900" t="s">
        <v>5</v>
      </c>
      <c r="F8900" t="s">
        <v>8</v>
      </c>
      <c r="G8900">
        <v>0</v>
      </c>
      <c r="H8900">
        <v>0</v>
      </c>
      <c r="I8900">
        <v>0</v>
      </c>
      <c r="J8900">
        <v>0</v>
      </c>
      <c r="L8900" s="26">
        <v>52231</v>
      </c>
      <c r="M8900">
        <v>19</v>
      </c>
      <c r="N8900">
        <v>0</v>
      </c>
    </row>
    <row r="8901" spans="1:14" x14ac:dyDescent="0.25">
      <c r="A8901" s="21" t="str">
        <f t="shared" si="139"/>
        <v>MOW H2C CBAA_2043</v>
      </c>
      <c r="B8901" t="s">
        <v>130</v>
      </c>
      <c r="C8901" t="s">
        <v>134</v>
      </c>
      <c r="D8901" t="s">
        <v>19</v>
      </c>
      <c r="E8901" t="s">
        <v>5</v>
      </c>
      <c r="F8901" t="s">
        <v>8</v>
      </c>
      <c r="G8901">
        <v>0</v>
      </c>
      <c r="H8901">
        <v>0</v>
      </c>
      <c r="I8901">
        <v>0</v>
      </c>
      <c r="J8901">
        <v>0</v>
      </c>
      <c r="L8901" s="26">
        <v>52596</v>
      </c>
      <c r="M8901">
        <v>20</v>
      </c>
      <c r="N8901">
        <v>0</v>
      </c>
    </row>
    <row r="8902" spans="1:14" x14ac:dyDescent="0.25">
      <c r="A8902" s="21" t="str">
        <f t="shared" si="139"/>
        <v>MOW H2N CBAA_2024</v>
      </c>
      <c r="B8902" t="s">
        <v>130</v>
      </c>
      <c r="C8902" t="s">
        <v>134</v>
      </c>
      <c r="D8902" t="s">
        <v>20</v>
      </c>
      <c r="E8902" t="s">
        <v>29</v>
      </c>
      <c r="F8902" t="s">
        <v>28</v>
      </c>
      <c r="K8902">
        <v>0</v>
      </c>
      <c r="L8902" s="26">
        <v>45657</v>
      </c>
      <c r="M8902">
        <v>1</v>
      </c>
    </row>
    <row r="8903" spans="1:14" x14ac:dyDescent="0.25">
      <c r="A8903" s="21" t="str">
        <f t="shared" si="139"/>
        <v>MOW H2N CBAA_2025</v>
      </c>
      <c r="B8903" t="s">
        <v>130</v>
      </c>
      <c r="C8903" t="s">
        <v>134</v>
      </c>
      <c r="D8903" t="s">
        <v>20</v>
      </c>
      <c r="E8903" t="s">
        <v>29</v>
      </c>
      <c r="F8903" t="s">
        <v>28</v>
      </c>
      <c r="K8903">
        <v>0</v>
      </c>
      <c r="L8903" s="26">
        <v>46022</v>
      </c>
      <c r="M8903">
        <v>2</v>
      </c>
    </row>
    <row r="8904" spans="1:14" x14ac:dyDescent="0.25">
      <c r="A8904" s="21" t="str">
        <f t="shared" si="139"/>
        <v>MOW H2N CBAA_2026</v>
      </c>
      <c r="B8904" t="s">
        <v>130</v>
      </c>
      <c r="C8904" t="s">
        <v>134</v>
      </c>
      <c r="D8904" t="s">
        <v>20</v>
      </c>
      <c r="E8904" t="s">
        <v>29</v>
      </c>
      <c r="F8904" t="s">
        <v>28</v>
      </c>
      <c r="K8904">
        <v>0</v>
      </c>
      <c r="L8904" s="26">
        <v>46387</v>
      </c>
      <c r="M8904">
        <v>3</v>
      </c>
    </row>
    <row r="8905" spans="1:14" x14ac:dyDescent="0.25">
      <c r="A8905" s="21" t="str">
        <f t="shared" si="139"/>
        <v>MOW H2N CBAA_2027</v>
      </c>
      <c r="B8905" t="s">
        <v>130</v>
      </c>
      <c r="C8905" t="s">
        <v>134</v>
      </c>
      <c r="D8905" t="s">
        <v>20</v>
      </c>
      <c r="E8905" t="s">
        <v>29</v>
      </c>
      <c r="F8905" t="s">
        <v>28</v>
      </c>
      <c r="K8905">
        <v>0</v>
      </c>
      <c r="L8905" s="26">
        <v>46752</v>
      </c>
      <c r="M8905">
        <v>4</v>
      </c>
    </row>
    <row r="8906" spans="1:14" x14ac:dyDescent="0.25">
      <c r="A8906" s="21" t="str">
        <f t="shared" si="139"/>
        <v>MOW H2N CBAA_2028</v>
      </c>
      <c r="B8906" t="s">
        <v>130</v>
      </c>
      <c r="C8906" t="s">
        <v>134</v>
      </c>
      <c r="D8906" t="s">
        <v>20</v>
      </c>
      <c r="E8906" t="s">
        <v>29</v>
      </c>
      <c r="F8906" t="s">
        <v>28</v>
      </c>
      <c r="K8906">
        <v>0</v>
      </c>
      <c r="L8906" s="26">
        <v>47118</v>
      </c>
      <c r="M8906">
        <v>5</v>
      </c>
    </row>
    <row r="8907" spans="1:14" x14ac:dyDescent="0.25">
      <c r="A8907" s="21" t="str">
        <f t="shared" si="139"/>
        <v>MOW H2N CBAA_2029</v>
      </c>
      <c r="B8907" t="s">
        <v>130</v>
      </c>
      <c r="C8907" t="s">
        <v>134</v>
      </c>
      <c r="D8907" t="s">
        <v>20</v>
      </c>
      <c r="E8907" t="s">
        <v>29</v>
      </c>
      <c r="F8907" t="s">
        <v>28</v>
      </c>
      <c r="K8907">
        <v>0</v>
      </c>
      <c r="L8907" s="26">
        <v>47483</v>
      </c>
      <c r="M8907">
        <v>6</v>
      </c>
    </row>
    <row r="8908" spans="1:14" x14ac:dyDescent="0.25">
      <c r="A8908" s="21" t="str">
        <f t="shared" si="139"/>
        <v>MOW H2N CBAA_2030</v>
      </c>
      <c r="B8908" t="s">
        <v>130</v>
      </c>
      <c r="C8908" t="s">
        <v>134</v>
      </c>
      <c r="D8908" t="s">
        <v>20</v>
      </c>
      <c r="E8908" t="s">
        <v>29</v>
      </c>
      <c r="F8908" t="s">
        <v>28</v>
      </c>
      <c r="K8908">
        <v>0</v>
      </c>
      <c r="L8908" s="26">
        <v>47848</v>
      </c>
      <c r="M8908">
        <v>7</v>
      </c>
    </row>
    <row r="8909" spans="1:14" x14ac:dyDescent="0.25">
      <c r="A8909" s="21" t="str">
        <f t="shared" si="139"/>
        <v>MOW H2N CBAA_2031</v>
      </c>
      <c r="B8909" t="s">
        <v>130</v>
      </c>
      <c r="C8909" t="s">
        <v>134</v>
      </c>
      <c r="D8909" t="s">
        <v>20</v>
      </c>
      <c r="E8909" t="s">
        <v>29</v>
      </c>
      <c r="F8909" t="s">
        <v>28</v>
      </c>
      <c r="K8909">
        <v>0</v>
      </c>
      <c r="L8909" s="26">
        <v>48213</v>
      </c>
      <c r="M8909">
        <v>8</v>
      </c>
    </row>
    <row r="8910" spans="1:14" x14ac:dyDescent="0.25">
      <c r="A8910" s="21" t="str">
        <f t="shared" si="139"/>
        <v>MOW H2N CBAA_2032</v>
      </c>
      <c r="B8910" t="s">
        <v>130</v>
      </c>
      <c r="C8910" t="s">
        <v>134</v>
      </c>
      <c r="D8910" t="s">
        <v>20</v>
      </c>
      <c r="E8910" t="s">
        <v>29</v>
      </c>
      <c r="F8910" t="s">
        <v>28</v>
      </c>
      <c r="K8910">
        <v>0</v>
      </c>
      <c r="L8910" s="26">
        <v>48579</v>
      </c>
      <c r="M8910">
        <v>9</v>
      </c>
    </row>
    <row r="8911" spans="1:14" x14ac:dyDescent="0.25">
      <c r="A8911" s="21" t="str">
        <f t="shared" si="139"/>
        <v>MOW H2N CBAA_2033</v>
      </c>
      <c r="B8911" t="s">
        <v>130</v>
      </c>
      <c r="C8911" t="s">
        <v>134</v>
      </c>
      <c r="D8911" t="s">
        <v>20</v>
      </c>
      <c r="E8911" t="s">
        <v>29</v>
      </c>
      <c r="F8911" t="s">
        <v>28</v>
      </c>
      <c r="K8911">
        <v>0</v>
      </c>
      <c r="L8911" s="26">
        <v>48944</v>
      </c>
      <c r="M8911">
        <v>10</v>
      </c>
    </row>
    <row r="8912" spans="1:14" x14ac:dyDescent="0.25">
      <c r="A8912" s="21" t="str">
        <f t="shared" si="139"/>
        <v>MOW H2N CBAA_2034</v>
      </c>
      <c r="B8912" t="s">
        <v>130</v>
      </c>
      <c r="C8912" t="s">
        <v>134</v>
      </c>
      <c r="D8912" t="s">
        <v>20</v>
      </c>
      <c r="E8912" t="s">
        <v>29</v>
      </c>
      <c r="F8912" t="s">
        <v>28</v>
      </c>
      <c r="K8912">
        <v>0</v>
      </c>
      <c r="L8912" s="26">
        <v>49309</v>
      </c>
      <c r="M8912">
        <v>11</v>
      </c>
    </row>
    <row r="8913" spans="1:13" x14ac:dyDescent="0.25">
      <c r="A8913" s="21" t="str">
        <f t="shared" si="139"/>
        <v>MOW H2N CBAA_2035</v>
      </c>
      <c r="B8913" t="s">
        <v>130</v>
      </c>
      <c r="C8913" t="s">
        <v>134</v>
      </c>
      <c r="D8913" t="s">
        <v>20</v>
      </c>
      <c r="E8913" t="s">
        <v>29</v>
      </c>
      <c r="F8913" t="s">
        <v>28</v>
      </c>
      <c r="K8913">
        <v>0</v>
      </c>
      <c r="L8913" s="26">
        <v>49674</v>
      </c>
      <c r="M8913">
        <v>12</v>
      </c>
    </row>
    <row r="8914" spans="1:13" x14ac:dyDescent="0.25">
      <c r="A8914" s="21" t="str">
        <f t="shared" si="139"/>
        <v>MOW H2N CBAA_2036</v>
      </c>
      <c r="B8914" t="s">
        <v>130</v>
      </c>
      <c r="C8914" t="s">
        <v>134</v>
      </c>
      <c r="D8914" t="s">
        <v>20</v>
      </c>
      <c r="E8914" t="s">
        <v>29</v>
      </c>
      <c r="F8914" t="s">
        <v>28</v>
      </c>
      <c r="K8914">
        <v>0</v>
      </c>
      <c r="L8914" s="26">
        <v>50040</v>
      </c>
      <c r="M8914">
        <v>13</v>
      </c>
    </row>
    <row r="8915" spans="1:13" x14ac:dyDescent="0.25">
      <c r="A8915" s="21" t="str">
        <f t="shared" si="139"/>
        <v>MOW H2N CBAA_2037</v>
      </c>
      <c r="B8915" t="s">
        <v>130</v>
      </c>
      <c r="C8915" t="s">
        <v>134</v>
      </c>
      <c r="D8915" t="s">
        <v>20</v>
      </c>
      <c r="E8915" t="s">
        <v>29</v>
      </c>
      <c r="F8915" t="s">
        <v>28</v>
      </c>
      <c r="K8915">
        <v>0</v>
      </c>
      <c r="L8915" s="26">
        <v>50405</v>
      </c>
      <c r="M8915">
        <v>14</v>
      </c>
    </row>
    <row r="8916" spans="1:13" x14ac:dyDescent="0.25">
      <c r="A8916" s="21" t="str">
        <f t="shared" si="139"/>
        <v>MOW H2N CBAA_2038</v>
      </c>
      <c r="B8916" t="s">
        <v>130</v>
      </c>
      <c r="C8916" t="s">
        <v>134</v>
      </c>
      <c r="D8916" t="s">
        <v>20</v>
      </c>
      <c r="E8916" t="s">
        <v>29</v>
      </c>
      <c r="F8916" t="s">
        <v>28</v>
      </c>
      <c r="K8916">
        <v>0</v>
      </c>
      <c r="L8916" s="26">
        <v>50770</v>
      </c>
      <c r="M8916">
        <v>15</v>
      </c>
    </row>
    <row r="8917" spans="1:13" x14ac:dyDescent="0.25">
      <c r="A8917" s="21" t="str">
        <f t="shared" si="139"/>
        <v>MOW H2N CBAA_2039</v>
      </c>
      <c r="B8917" t="s">
        <v>130</v>
      </c>
      <c r="C8917" t="s">
        <v>134</v>
      </c>
      <c r="D8917" t="s">
        <v>20</v>
      </c>
      <c r="E8917" t="s">
        <v>29</v>
      </c>
      <c r="F8917" t="s">
        <v>28</v>
      </c>
      <c r="K8917">
        <v>0</v>
      </c>
      <c r="L8917" s="26">
        <v>51135</v>
      </c>
      <c r="M8917">
        <v>16</v>
      </c>
    </row>
    <row r="8918" spans="1:13" x14ac:dyDescent="0.25">
      <c r="A8918" s="21" t="str">
        <f t="shared" si="139"/>
        <v>MOW H2N CBAA_2040</v>
      </c>
      <c r="B8918" t="s">
        <v>130</v>
      </c>
      <c r="C8918" t="s">
        <v>134</v>
      </c>
      <c r="D8918" t="s">
        <v>20</v>
      </c>
      <c r="E8918" t="s">
        <v>29</v>
      </c>
      <c r="F8918" t="s">
        <v>28</v>
      </c>
      <c r="K8918">
        <v>0</v>
      </c>
      <c r="L8918" s="26">
        <v>51501</v>
      </c>
      <c r="M8918">
        <v>17</v>
      </c>
    </row>
    <row r="8919" spans="1:13" x14ac:dyDescent="0.25">
      <c r="A8919" s="21" t="str">
        <f t="shared" si="139"/>
        <v>MOW H2N CBAA_2041</v>
      </c>
      <c r="B8919" t="s">
        <v>130</v>
      </c>
      <c r="C8919" t="s">
        <v>134</v>
      </c>
      <c r="D8919" t="s">
        <v>20</v>
      </c>
      <c r="E8919" t="s">
        <v>29</v>
      </c>
      <c r="F8919" t="s">
        <v>28</v>
      </c>
      <c r="K8919">
        <v>0</v>
      </c>
      <c r="L8919" s="26">
        <v>51866</v>
      </c>
      <c r="M8919">
        <v>18</v>
      </c>
    </row>
    <row r="8920" spans="1:13" x14ac:dyDescent="0.25">
      <c r="A8920" s="21" t="str">
        <f t="shared" si="139"/>
        <v>MOW H2N CBAA_2042</v>
      </c>
      <c r="B8920" t="s">
        <v>130</v>
      </c>
      <c r="C8920" t="s">
        <v>134</v>
      </c>
      <c r="D8920" t="s">
        <v>20</v>
      </c>
      <c r="E8920" t="s">
        <v>29</v>
      </c>
      <c r="F8920" t="s">
        <v>28</v>
      </c>
      <c r="K8920">
        <v>0</v>
      </c>
      <c r="L8920" s="26">
        <v>52231</v>
      </c>
      <c r="M8920">
        <v>19</v>
      </c>
    </row>
    <row r="8921" spans="1:13" x14ac:dyDescent="0.25">
      <c r="A8921" s="21" t="str">
        <f t="shared" si="139"/>
        <v>MOW H2N CBAA_2043</v>
      </c>
      <c r="B8921" t="s">
        <v>130</v>
      </c>
      <c r="C8921" t="s">
        <v>134</v>
      </c>
      <c r="D8921" t="s">
        <v>20</v>
      </c>
      <c r="E8921" t="s">
        <v>29</v>
      </c>
      <c r="F8921" t="s">
        <v>28</v>
      </c>
      <c r="K8921">
        <v>0</v>
      </c>
      <c r="L8921" s="26">
        <v>52596</v>
      </c>
      <c r="M8921">
        <v>20</v>
      </c>
    </row>
    <row r="8922" spans="1:13" x14ac:dyDescent="0.25">
      <c r="A8922" s="21" t="str">
        <f t="shared" si="139"/>
        <v>MOW H2N CBAA_2024</v>
      </c>
      <c r="B8922" t="s">
        <v>130</v>
      </c>
      <c r="C8922" t="s">
        <v>134</v>
      </c>
      <c r="D8922" t="s">
        <v>20</v>
      </c>
      <c r="E8922" t="s">
        <v>29</v>
      </c>
      <c r="F8922" t="s">
        <v>31</v>
      </c>
      <c r="K8922">
        <v>0</v>
      </c>
      <c r="L8922" s="26">
        <v>45657</v>
      </c>
      <c r="M8922">
        <v>1</v>
      </c>
    </row>
    <row r="8923" spans="1:13" x14ac:dyDescent="0.25">
      <c r="A8923" s="21" t="str">
        <f t="shared" si="139"/>
        <v>MOW H2N CBAA_2025</v>
      </c>
      <c r="B8923" t="s">
        <v>130</v>
      </c>
      <c r="C8923" t="s">
        <v>134</v>
      </c>
      <c r="D8923" t="s">
        <v>20</v>
      </c>
      <c r="E8923" t="s">
        <v>29</v>
      </c>
      <c r="F8923" t="s">
        <v>31</v>
      </c>
      <c r="K8923">
        <v>0</v>
      </c>
      <c r="L8923" s="26">
        <v>46022</v>
      </c>
      <c r="M8923">
        <v>2</v>
      </c>
    </row>
    <row r="8924" spans="1:13" x14ac:dyDescent="0.25">
      <c r="A8924" s="21" t="str">
        <f t="shared" si="139"/>
        <v>MOW H2N CBAA_2026</v>
      </c>
      <c r="B8924" t="s">
        <v>130</v>
      </c>
      <c r="C8924" t="s">
        <v>134</v>
      </c>
      <c r="D8924" t="s">
        <v>20</v>
      </c>
      <c r="E8924" t="s">
        <v>29</v>
      </c>
      <c r="F8924" t="s">
        <v>31</v>
      </c>
      <c r="K8924">
        <v>0</v>
      </c>
      <c r="L8924" s="26">
        <v>46387</v>
      </c>
      <c r="M8924">
        <v>3</v>
      </c>
    </row>
    <row r="8925" spans="1:13" x14ac:dyDescent="0.25">
      <c r="A8925" s="21" t="str">
        <f t="shared" si="139"/>
        <v>MOW H2N CBAA_2027</v>
      </c>
      <c r="B8925" t="s">
        <v>130</v>
      </c>
      <c r="C8925" t="s">
        <v>134</v>
      </c>
      <c r="D8925" t="s">
        <v>20</v>
      </c>
      <c r="E8925" t="s">
        <v>29</v>
      </c>
      <c r="F8925" t="s">
        <v>31</v>
      </c>
      <c r="K8925">
        <v>0</v>
      </c>
      <c r="L8925" s="26">
        <v>46752</v>
      </c>
      <c r="M8925">
        <v>4</v>
      </c>
    </row>
    <row r="8926" spans="1:13" x14ac:dyDescent="0.25">
      <c r="A8926" s="21" t="str">
        <f t="shared" si="139"/>
        <v>MOW H2N CBAA_2028</v>
      </c>
      <c r="B8926" t="s">
        <v>130</v>
      </c>
      <c r="C8926" t="s">
        <v>134</v>
      </c>
      <c r="D8926" t="s">
        <v>20</v>
      </c>
      <c r="E8926" t="s">
        <v>29</v>
      </c>
      <c r="F8926" t="s">
        <v>31</v>
      </c>
      <c r="K8926">
        <v>0</v>
      </c>
      <c r="L8926" s="26">
        <v>47118</v>
      </c>
      <c r="M8926">
        <v>5</v>
      </c>
    </row>
    <row r="8927" spans="1:13" x14ac:dyDescent="0.25">
      <c r="A8927" s="21" t="str">
        <f t="shared" si="139"/>
        <v>MOW H2N CBAA_2029</v>
      </c>
      <c r="B8927" t="s">
        <v>130</v>
      </c>
      <c r="C8927" t="s">
        <v>134</v>
      </c>
      <c r="D8927" t="s">
        <v>20</v>
      </c>
      <c r="E8927" t="s">
        <v>29</v>
      </c>
      <c r="F8927" t="s">
        <v>31</v>
      </c>
      <c r="K8927">
        <v>0</v>
      </c>
      <c r="L8927" s="26">
        <v>47483</v>
      </c>
      <c r="M8927">
        <v>6</v>
      </c>
    </row>
    <row r="8928" spans="1:13" x14ac:dyDescent="0.25">
      <c r="A8928" s="21" t="str">
        <f t="shared" si="139"/>
        <v>MOW H2N CBAA_2030</v>
      </c>
      <c r="B8928" t="s">
        <v>130</v>
      </c>
      <c r="C8928" t="s">
        <v>134</v>
      </c>
      <c r="D8928" t="s">
        <v>20</v>
      </c>
      <c r="E8928" t="s">
        <v>29</v>
      </c>
      <c r="F8928" t="s">
        <v>31</v>
      </c>
      <c r="K8928">
        <v>0</v>
      </c>
      <c r="L8928" s="26">
        <v>47848</v>
      </c>
      <c r="M8928">
        <v>7</v>
      </c>
    </row>
    <row r="8929" spans="1:14" x14ac:dyDescent="0.25">
      <c r="A8929" s="21" t="str">
        <f t="shared" si="139"/>
        <v>MOW H2N CBAA_2031</v>
      </c>
      <c r="B8929" t="s">
        <v>130</v>
      </c>
      <c r="C8929" t="s">
        <v>134</v>
      </c>
      <c r="D8929" t="s">
        <v>20</v>
      </c>
      <c r="E8929" t="s">
        <v>29</v>
      </c>
      <c r="F8929" t="s">
        <v>31</v>
      </c>
      <c r="K8929">
        <v>0</v>
      </c>
      <c r="L8929" s="26">
        <v>48213</v>
      </c>
      <c r="M8929">
        <v>8</v>
      </c>
    </row>
    <row r="8930" spans="1:14" x14ac:dyDescent="0.25">
      <c r="A8930" s="21" t="str">
        <f t="shared" si="139"/>
        <v>MOW H2N CBAA_2032</v>
      </c>
      <c r="B8930" t="s">
        <v>130</v>
      </c>
      <c r="C8930" t="s">
        <v>134</v>
      </c>
      <c r="D8930" t="s">
        <v>20</v>
      </c>
      <c r="E8930" t="s">
        <v>29</v>
      </c>
      <c r="F8930" t="s">
        <v>31</v>
      </c>
      <c r="K8930">
        <v>0</v>
      </c>
      <c r="L8930" s="26">
        <v>48579</v>
      </c>
      <c r="M8930">
        <v>9</v>
      </c>
    </row>
    <row r="8931" spans="1:14" x14ac:dyDescent="0.25">
      <c r="A8931" s="21" t="str">
        <f t="shared" si="139"/>
        <v>MOW H2N CBAA_2033</v>
      </c>
      <c r="B8931" t="s">
        <v>130</v>
      </c>
      <c r="C8931" t="s">
        <v>134</v>
      </c>
      <c r="D8931" t="s">
        <v>20</v>
      </c>
      <c r="E8931" t="s">
        <v>29</v>
      </c>
      <c r="F8931" t="s">
        <v>31</v>
      </c>
      <c r="K8931">
        <v>0</v>
      </c>
      <c r="L8931" s="26">
        <v>48944</v>
      </c>
      <c r="M8931">
        <v>10</v>
      </c>
    </row>
    <row r="8932" spans="1:14" x14ac:dyDescent="0.25">
      <c r="A8932" s="21" t="str">
        <f t="shared" si="139"/>
        <v>MOW H2N CBAA_2034</v>
      </c>
      <c r="B8932" t="s">
        <v>130</v>
      </c>
      <c r="C8932" t="s">
        <v>134</v>
      </c>
      <c r="D8932" t="s">
        <v>20</v>
      </c>
      <c r="E8932" t="s">
        <v>29</v>
      </c>
      <c r="F8932" t="s">
        <v>31</v>
      </c>
      <c r="K8932">
        <v>0</v>
      </c>
      <c r="L8932" s="26">
        <v>49309</v>
      </c>
      <c r="M8932">
        <v>11</v>
      </c>
    </row>
    <row r="8933" spans="1:14" x14ac:dyDescent="0.25">
      <c r="A8933" s="21" t="str">
        <f t="shared" si="139"/>
        <v>MOW H2N CBAA_2035</v>
      </c>
      <c r="B8933" t="s">
        <v>130</v>
      </c>
      <c r="C8933" t="s">
        <v>134</v>
      </c>
      <c r="D8933" t="s">
        <v>20</v>
      </c>
      <c r="E8933" t="s">
        <v>29</v>
      </c>
      <c r="F8933" t="s">
        <v>31</v>
      </c>
      <c r="K8933">
        <v>0</v>
      </c>
      <c r="L8933" s="26">
        <v>49674</v>
      </c>
      <c r="M8933">
        <v>12</v>
      </c>
    </row>
    <row r="8934" spans="1:14" x14ac:dyDescent="0.25">
      <c r="A8934" s="21" t="str">
        <f t="shared" si="139"/>
        <v>MOW H2N CBAA_2036</v>
      </c>
      <c r="B8934" t="s">
        <v>130</v>
      </c>
      <c r="C8934" t="s">
        <v>134</v>
      </c>
      <c r="D8934" t="s">
        <v>20</v>
      </c>
      <c r="E8934" t="s">
        <v>29</v>
      </c>
      <c r="F8934" t="s">
        <v>31</v>
      </c>
      <c r="K8934">
        <v>0</v>
      </c>
      <c r="L8934" s="26">
        <v>50040</v>
      </c>
      <c r="M8934">
        <v>13</v>
      </c>
    </row>
    <row r="8935" spans="1:14" x14ac:dyDescent="0.25">
      <c r="A8935" s="21" t="str">
        <f t="shared" si="139"/>
        <v>MOW H2N CBAA_2037</v>
      </c>
      <c r="B8935" t="s">
        <v>130</v>
      </c>
      <c r="C8935" t="s">
        <v>134</v>
      </c>
      <c r="D8935" t="s">
        <v>20</v>
      </c>
      <c r="E8935" t="s">
        <v>29</v>
      </c>
      <c r="F8935" t="s">
        <v>31</v>
      </c>
      <c r="K8935">
        <v>0</v>
      </c>
      <c r="L8935" s="26">
        <v>50405</v>
      </c>
      <c r="M8935">
        <v>14</v>
      </c>
    </row>
    <row r="8936" spans="1:14" x14ac:dyDescent="0.25">
      <c r="A8936" s="21" t="str">
        <f t="shared" si="139"/>
        <v>MOW H2N CBAA_2038</v>
      </c>
      <c r="B8936" t="s">
        <v>130</v>
      </c>
      <c r="C8936" t="s">
        <v>134</v>
      </c>
      <c r="D8936" t="s">
        <v>20</v>
      </c>
      <c r="E8936" t="s">
        <v>29</v>
      </c>
      <c r="F8936" t="s">
        <v>31</v>
      </c>
      <c r="K8936">
        <v>0</v>
      </c>
      <c r="L8936" s="26">
        <v>50770</v>
      </c>
      <c r="M8936">
        <v>15</v>
      </c>
    </row>
    <row r="8937" spans="1:14" x14ac:dyDescent="0.25">
      <c r="A8937" s="21" t="str">
        <f t="shared" si="139"/>
        <v>MOW H2N CBAA_2039</v>
      </c>
      <c r="B8937" t="s">
        <v>130</v>
      </c>
      <c r="C8937" t="s">
        <v>134</v>
      </c>
      <c r="D8937" t="s">
        <v>20</v>
      </c>
      <c r="E8937" t="s">
        <v>29</v>
      </c>
      <c r="F8937" t="s">
        <v>31</v>
      </c>
      <c r="K8937">
        <v>0</v>
      </c>
      <c r="L8937" s="26">
        <v>51135</v>
      </c>
      <c r="M8937">
        <v>16</v>
      </c>
    </row>
    <row r="8938" spans="1:14" x14ac:dyDescent="0.25">
      <c r="A8938" s="21" t="str">
        <f t="shared" si="139"/>
        <v>MOW H2N CBAA_2040</v>
      </c>
      <c r="B8938" t="s">
        <v>130</v>
      </c>
      <c r="C8938" t="s">
        <v>134</v>
      </c>
      <c r="D8938" t="s">
        <v>20</v>
      </c>
      <c r="E8938" t="s">
        <v>29</v>
      </c>
      <c r="F8938" t="s">
        <v>31</v>
      </c>
      <c r="K8938">
        <v>0</v>
      </c>
      <c r="L8938" s="26">
        <v>51501</v>
      </c>
      <c r="M8938">
        <v>17</v>
      </c>
    </row>
    <row r="8939" spans="1:14" x14ac:dyDescent="0.25">
      <c r="A8939" s="21" t="str">
        <f t="shared" si="139"/>
        <v>MOW H2N CBAA_2041</v>
      </c>
      <c r="B8939" t="s">
        <v>130</v>
      </c>
      <c r="C8939" t="s">
        <v>134</v>
      </c>
      <c r="D8939" t="s">
        <v>20</v>
      </c>
      <c r="E8939" t="s">
        <v>29</v>
      </c>
      <c r="F8939" t="s">
        <v>31</v>
      </c>
      <c r="K8939">
        <v>0</v>
      </c>
      <c r="L8939" s="26">
        <v>51866</v>
      </c>
      <c r="M8939">
        <v>18</v>
      </c>
    </row>
    <row r="8940" spans="1:14" x14ac:dyDescent="0.25">
      <c r="A8940" s="21" t="str">
        <f t="shared" si="139"/>
        <v>MOW H2N CBAA_2042</v>
      </c>
      <c r="B8940" t="s">
        <v>130</v>
      </c>
      <c r="C8940" t="s">
        <v>134</v>
      </c>
      <c r="D8940" t="s">
        <v>20</v>
      </c>
      <c r="E8940" t="s">
        <v>29</v>
      </c>
      <c r="F8940" t="s">
        <v>31</v>
      </c>
      <c r="K8940">
        <v>0</v>
      </c>
      <c r="L8940" s="26">
        <v>52231</v>
      </c>
      <c r="M8940">
        <v>19</v>
      </c>
    </row>
    <row r="8941" spans="1:14" x14ac:dyDescent="0.25">
      <c r="A8941" s="21" t="str">
        <f t="shared" si="139"/>
        <v>MOW H2N CBAA_2043</v>
      </c>
      <c r="B8941" t="s">
        <v>130</v>
      </c>
      <c r="C8941" t="s">
        <v>134</v>
      </c>
      <c r="D8941" t="s">
        <v>20</v>
      </c>
      <c r="E8941" t="s">
        <v>29</v>
      </c>
      <c r="F8941" t="s">
        <v>31</v>
      </c>
      <c r="K8941">
        <v>0</v>
      </c>
      <c r="L8941" s="26">
        <v>52596</v>
      </c>
      <c r="M8941">
        <v>20</v>
      </c>
    </row>
    <row r="8942" spans="1:14" x14ac:dyDescent="0.25">
      <c r="A8942" s="21" t="str">
        <f t="shared" si="139"/>
        <v>MOW H2N CBAA_2024</v>
      </c>
      <c r="B8942" t="s">
        <v>130</v>
      </c>
      <c r="C8942" t="s">
        <v>134</v>
      </c>
      <c r="D8942" t="s">
        <v>20</v>
      </c>
      <c r="E8942" t="s">
        <v>5</v>
      </c>
      <c r="F8942" t="s">
        <v>4</v>
      </c>
      <c r="G8942">
        <v>0</v>
      </c>
      <c r="H8942">
        <v>0</v>
      </c>
      <c r="I8942">
        <v>0</v>
      </c>
      <c r="J8942">
        <v>0</v>
      </c>
      <c r="L8942" s="26">
        <v>45657</v>
      </c>
      <c r="M8942">
        <v>1</v>
      </c>
      <c r="N8942">
        <v>0</v>
      </c>
    </row>
    <row r="8943" spans="1:14" x14ac:dyDescent="0.25">
      <c r="A8943" s="21" t="str">
        <f t="shared" si="139"/>
        <v>MOW H2N CBAA_2025</v>
      </c>
      <c r="B8943" t="s">
        <v>130</v>
      </c>
      <c r="C8943" t="s">
        <v>134</v>
      </c>
      <c r="D8943" t="s">
        <v>20</v>
      </c>
      <c r="E8943" t="s">
        <v>5</v>
      </c>
      <c r="F8943" t="s">
        <v>4</v>
      </c>
      <c r="G8943">
        <v>0</v>
      </c>
      <c r="H8943">
        <v>0</v>
      </c>
      <c r="I8943">
        <v>0</v>
      </c>
      <c r="J8943">
        <v>0</v>
      </c>
      <c r="L8943" s="26">
        <v>46022</v>
      </c>
      <c r="M8943">
        <v>2</v>
      </c>
      <c r="N8943">
        <v>0</v>
      </c>
    </row>
    <row r="8944" spans="1:14" x14ac:dyDescent="0.25">
      <c r="A8944" s="21" t="str">
        <f t="shared" si="139"/>
        <v>MOW H2N CBAA_2026</v>
      </c>
      <c r="B8944" t="s">
        <v>130</v>
      </c>
      <c r="C8944" t="s">
        <v>134</v>
      </c>
      <c r="D8944" t="s">
        <v>20</v>
      </c>
      <c r="E8944" t="s">
        <v>5</v>
      </c>
      <c r="F8944" t="s">
        <v>4</v>
      </c>
      <c r="G8944">
        <v>0</v>
      </c>
      <c r="H8944">
        <v>0</v>
      </c>
      <c r="I8944">
        <v>1667.77392578125</v>
      </c>
      <c r="J8944">
        <v>0</v>
      </c>
      <c r="L8944" s="26">
        <v>46387</v>
      </c>
      <c r="M8944">
        <v>3</v>
      </c>
      <c r="N8944">
        <v>0</v>
      </c>
    </row>
    <row r="8945" spans="1:14" x14ac:dyDescent="0.25">
      <c r="A8945" s="21" t="str">
        <f t="shared" si="139"/>
        <v>MOW H2N CBAA_2027</v>
      </c>
      <c r="B8945" t="s">
        <v>130</v>
      </c>
      <c r="C8945" t="s">
        <v>134</v>
      </c>
      <c r="D8945" t="s">
        <v>20</v>
      </c>
      <c r="E8945" t="s">
        <v>5</v>
      </c>
      <c r="F8945" t="s">
        <v>4</v>
      </c>
      <c r="G8945">
        <v>0</v>
      </c>
      <c r="H8945">
        <v>11724.55859375</v>
      </c>
      <c r="I8945">
        <v>40465.3046875</v>
      </c>
      <c r="J8945">
        <v>0</v>
      </c>
      <c r="L8945" s="26">
        <v>46752</v>
      </c>
      <c r="M8945">
        <v>4</v>
      </c>
      <c r="N8945">
        <v>-13238.798828125</v>
      </c>
    </row>
    <row r="8946" spans="1:14" x14ac:dyDescent="0.25">
      <c r="A8946" s="21" t="str">
        <f t="shared" si="139"/>
        <v>MOW H2N CBAA_2028</v>
      </c>
      <c r="B8946" t="s">
        <v>130</v>
      </c>
      <c r="C8946" t="s">
        <v>134</v>
      </c>
      <c r="D8946" t="s">
        <v>20</v>
      </c>
      <c r="E8946" t="s">
        <v>5</v>
      </c>
      <c r="F8946" t="s">
        <v>4</v>
      </c>
      <c r="G8946">
        <v>0</v>
      </c>
      <c r="H8946">
        <v>11829.78125</v>
      </c>
      <c r="I8946">
        <v>38779.33203125</v>
      </c>
      <c r="J8946">
        <v>0</v>
      </c>
      <c r="L8946" s="26">
        <v>47118</v>
      </c>
      <c r="M8946">
        <v>5</v>
      </c>
      <c r="N8946">
        <v>-13530.947265625</v>
      </c>
    </row>
    <row r="8947" spans="1:14" x14ac:dyDescent="0.25">
      <c r="A8947" s="21" t="str">
        <f t="shared" si="139"/>
        <v>MOW H2N CBAA_2029</v>
      </c>
      <c r="B8947" t="s">
        <v>130</v>
      </c>
      <c r="C8947" t="s">
        <v>134</v>
      </c>
      <c r="D8947" t="s">
        <v>20</v>
      </c>
      <c r="E8947" t="s">
        <v>5</v>
      </c>
      <c r="F8947" t="s">
        <v>4</v>
      </c>
      <c r="G8947">
        <v>0</v>
      </c>
      <c r="H8947">
        <v>44438.9140625</v>
      </c>
      <c r="I8947">
        <v>103921.0390625</v>
      </c>
      <c r="J8947">
        <v>0</v>
      </c>
      <c r="L8947" s="26">
        <v>47483</v>
      </c>
      <c r="M8947">
        <v>6</v>
      </c>
      <c r="N8947">
        <v>14756.7880859375</v>
      </c>
    </row>
    <row r="8948" spans="1:14" x14ac:dyDescent="0.25">
      <c r="A8948" s="21" t="str">
        <f t="shared" si="139"/>
        <v>MOW H2N CBAA_2030</v>
      </c>
      <c r="B8948" t="s">
        <v>130</v>
      </c>
      <c r="C8948" t="s">
        <v>134</v>
      </c>
      <c r="D8948" t="s">
        <v>20</v>
      </c>
      <c r="E8948" t="s">
        <v>5</v>
      </c>
      <c r="F8948" t="s">
        <v>4</v>
      </c>
      <c r="G8948">
        <v>0</v>
      </c>
      <c r="H8948">
        <v>59668.9453125</v>
      </c>
      <c r="I8948">
        <v>154166.125</v>
      </c>
      <c r="J8948">
        <v>0</v>
      </c>
      <c r="L8948" s="26">
        <v>47848</v>
      </c>
      <c r="M8948">
        <v>7</v>
      </c>
      <c r="N8948">
        <v>34001.39453125</v>
      </c>
    </row>
    <row r="8949" spans="1:14" x14ac:dyDescent="0.25">
      <c r="A8949" s="21" t="str">
        <f t="shared" si="139"/>
        <v>MOW H2N CBAA_2031</v>
      </c>
      <c r="B8949" t="s">
        <v>130</v>
      </c>
      <c r="C8949" t="s">
        <v>134</v>
      </c>
      <c r="D8949" t="s">
        <v>20</v>
      </c>
      <c r="E8949" t="s">
        <v>5</v>
      </c>
      <c r="F8949" t="s">
        <v>4</v>
      </c>
      <c r="G8949">
        <v>0</v>
      </c>
      <c r="H8949">
        <v>111325.921875</v>
      </c>
      <c r="I8949">
        <v>208181.4375</v>
      </c>
      <c r="J8949">
        <v>0</v>
      </c>
      <c r="L8949" s="26">
        <v>48213</v>
      </c>
      <c r="M8949">
        <v>8</v>
      </c>
      <c r="N8949">
        <v>85865.3828125</v>
      </c>
    </row>
    <row r="8950" spans="1:14" x14ac:dyDescent="0.25">
      <c r="A8950" s="21" t="str">
        <f t="shared" si="139"/>
        <v>MOW H2N CBAA_2032</v>
      </c>
      <c r="B8950" t="s">
        <v>130</v>
      </c>
      <c r="C8950" t="s">
        <v>134</v>
      </c>
      <c r="D8950" t="s">
        <v>20</v>
      </c>
      <c r="E8950" t="s">
        <v>5</v>
      </c>
      <c r="F8950" t="s">
        <v>4</v>
      </c>
      <c r="G8950">
        <v>0</v>
      </c>
      <c r="H8950">
        <v>115792.2734375</v>
      </c>
      <c r="I8950">
        <v>262907.71875</v>
      </c>
      <c r="J8950">
        <v>0</v>
      </c>
      <c r="L8950" s="26">
        <v>48579</v>
      </c>
      <c r="M8950">
        <v>9</v>
      </c>
      <c r="N8950">
        <v>39479.15234375</v>
      </c>
    </row>
    <row r="8951" spans="1:14" x14ac:dyDescent="0.25">
      <c r="A8951" s="21" t="str">
        <f t="shared" si="139"/>
        <v>MOW H2N CBAA_2033</v>
      </c>
      <c r="B8951" t="s">
        <v>130</v>
      </c>
      <c r="C8951" t="s">
        <v>134</v>
      </c>
      <c r="D8951" t="s">
        <v>20</v>
      </c>
      <c r="E8951" t="s">
        <v>5</v>
      </c>
      <c r="F8951" t="s">
        <v>4</v>
      </c>
      <c r="G8951">
        <v>0</v>
      </c>
      <c r="H8951">
        <v>131936.71875</v>
      </c>
      <c r="I8951">
        <v>314344.90625</v>
      </c>
      <c r="J8951">
        <v>0</v>
      </c>
      <c r="L8951" s="26">
        <v>48944</v>
      </c>
      <c r="M8951">
        <v>10</v>
      </c>
      <c r="N8951">
        <v>5318.015625</v>
      </c>
    </row>
    <row r="8952" spans="1:14" x14ac:dyDescent="0.25">
      <c r="A8952" s="21" t="str">
        <f t="shared" si="139"/>
        <v>MOW H2N CBAA_2034</v>
      </c>
      <c r="B8952" t="s">
        <v>130</v>
      </c>
      <c r="C8952" t="s">
        <v>134</v>
      </c>
      <c r="D8952" t="s">
        <v>20</v>
      </c>
      <c r="E8952" t="s">
        <v>5</v>
      </c>
      <c r="F8952" t="s">
        <v>4</v>
      </c>
      <c r="G8952">
        <v>0</v>
      </c>
      <c r="H8952">
        <v>143257.796875</v>
      </c>
      <c r="I8952">
        <v>365473.96875</v>
      </c>
      <c r="J8952">
        <v>0</v>
      </c>
      <c r="L8952" s="26">
        <v>49309</v>
      </c>
      <c r="M8952">
        <v>11</v>
      </c>
      <c r="N8952">
        <v>-35328.51171875</v>
      </c>
    </row>
    <row r="8953" spans="1:14" x14ac:dyDescent="0.25">
      <c r="A8953" s="21" t="str">
        <f t="shared" si="139"/>
        <v>MOW H2N CBAA_2035</v>
      </c>
      <c r="B8953" t="s">
        <v>130</v>
      </c>
      <c r="C8953" t="s">
        <v>134</v>
      </c>
      <c r="D8953" t="s">
        <v>20</v>
      </c>
      <c r="E8953" t="s">
        <v>5</v>
      </c>
      <c r="F8953" t="s">
        <v>4</v>
      </c>
      <c r="G8953">
        <v>0</v>
      </c>
      <c r="H8953">
        <v>149043.046875</v>
      </c>
      <c r="I8953">
        <v>352874.59375</v>
      </c>
      <c r="J8953">
        <v>0</v>
      </c>
      <c r="L8953" s="26">
        <v>49674</v>
      </c>
      <c r="M8953">
        <v>12</v>
      </c>
      <c r="N8953">
        <v>-30668.93359375</v>
      </c>
    </row>
    <row r="8954" spans="1:14" x14ac:dyDescent="0.25">
      <c r="A8954" s="21" t="str">
        <f t="shared" si="139"/>
        <v>MOW H2N CBAA_2036</v>
      </c>
      <c r="B8954" t="s">
        <v>130</v>
      </c>
      <c r="C8954" t="s">
        <v>134</v>
      </c>
      <c r="D8954" t="s">
        <v>20</v>
      </c>
      <c r="E8954" t="s">
        <v>5</v>
      </c>
      <c r="F8954" t="s">
        <v>4</v>
      </c>
      <c r="G8954">
        <v>0</v>
      </c>
      <c r="H8954">
        <v>166029.28125</v>
      </c>
      <c r="I8954">
        <v>341922.75</v>
      </c>
      <c r="J8954">
        <v>0</v>
      </c>
      <c r="L8954" s="26">
        <v>50040</v>
      </c>
      <c r="M8954">
        <v>13</v>
      </c>
      <c r="N8954">
        <v>-13598.3798828125</v>
      </c>
    </row>
    <row r="8955" spans="1:14" x14ac:dyDescent="0.25">
      <c r="A8955" s="21" t="str">
        <f t="shared" si="139"/>
        <v>MOW H2N CBAA_2037</v>
      </c>
      <c r="B8955" t="s">
        <v>130</v>
      </c>
      <c r="C8955" t="s">
        <v>134</v>
      </c>
      <c r="D8955" t="s">
        <v>20</v>
      </c>
      <c r="E8955" t="s">
        <v>5</v>
      </c>
      <c r="F8955" t="s">
        <v>4</v>
      </c>
      <c r="G8955">
        <v>0</v>
      </c>
      <c r="H8955">
        <v>178274.8125</v>
      </c>
      <c r="I8955">
        <v>331084.875</v>
      </c>
      <c r="J8955">
        <v>0</v>
      </c>
      <c r="L8955" s="26">
        <v>50405</v>
      </c>
      <c r="M8955">
        <v>14</v>
      </c>
      <c r="N8955">
        <v>20023.91796875</v>
      </c>
    </row>
    <row r="8956" spans="1:14" x14ac:dyDescent="0.25">
      <c r="A8956" s="21" t="str">
        <f t="shared" si="139"/>
        <v>MOW H2N CBAA_2038</v>
      </c>
      <c r="B8956" t="s">
        <v>130</v>
      </c>
      <c r="C8956" t="s">
        <v>134</v>
      </c>
      <c r="D8956" t="s">
        <v>20</v>
      </c>
      <c r="E8956" t="s">
        <v>5</v>
      </c>
      <c r="F8956" t="s">
        <v>4</v>
      </c>
      <c r="G8956">
        <v>0</v>
      </c>
      <c r="H8956">
        <v>192713.015625</v>
      </c>
      <c r="I8956">
        <v>322613.21875</v>
      </c>
      <c r="J8956">
        <v>0</v>
      </c>
      <c r="L8956" s="26">
        <v>50770</v>
      </c>
      <c r="M8956">
        <v>15</v>
      </c>
      <c r="N8956">
        <v>37599.6875</v>
      </c>
    </row>
    <row r="8957" spans="1:14" x14ac:dyDescent="0.25">
      <c r="A8957" s="21" t="str">
        <f t="shared" si="139"/>
        <v>MOW H2N CBAA_2039</v>
      </c>
      <c r="B8957" t="s">
        <v>130</v>
      </c>
      <c r="C8957" t="s">
        <v>134</v>
      </c>
      <c r="D8957" t="s">
        <v>20</v>
      </c>
      <c r="E8957" t="s">
        <v>5</v>
      </c>
      <c r="F8957" t="s">
        <v>4</v>
      </c>
      <c r="G8957">
        <v>0</v>
      </c>
      <c r="H8957">
        <v>214498.3125</v>
      </c>
      <c r="I8957">
        <v>315020.34375</v>
      </c>
      <c r="J8957">
        <v>0</v>
      </c>
      <c r="L8957" s="26">
        <v>51135</v>
      </c>
      <c r="M8957">
        <v>16</v>
      </c>
      <c r="N8957">
        <v>58644.2265625</v>
      </c>
    </row>
    <row r="8958" spans="1:14" x14ac:dyDescent="0.25">
      <c r="A8958" s="21" t="str">
        <f t="shared" si="139"/>
        <v>MOW H2N CBAA_2040</v>
      </c>
      <c r="B8958" t="s">
        <v>130</v>
      </c>
      <c r="C8958" t="s">
        <v>134</v>
      </c>
      <c r="D8958" t="s">
        <v>20</v>
      </c>
      <c r="E8958" t="s">
        <v>5</v>
      </c>
      <c r="F8958" t="s">
        <v>4</v>
      </c>
      <c r="G8958">
        <v>0</v>
      </c>
      <c r="H8958">
        <v>232419.125</v>
      </c>
      <c r="I8958">
        <v>309165.96875</v>
      </c>
      <c r="J8958">
        <v>0</v>
      </c>
      <c r="L8958" s="26">
        <v>51501</v>
      </c>
      <c r="M8958">
        <v>17</v>
      </c>
      <c r="N8958">
        <v>90494.4140625</v>
      </c>
    </row>
    <row r="8959" spans="1:14" x14ac:dyDescent="0.25">
      <c r="A8959" s="21" t="str">
        <f t="shared" si="139"/>
        <v>MOW H2N CBAA_2041</v>
      </c>
      <c r="B8959" t="s">
        <v>130</v>
      </c>
      <c r="C8959" t="s">
        <v>134</v>
      </c>
      <c r="D8959" t="s">
        <v>20</v>
      </c>
      <c r="E8959" t="s">
        <v>5</v>
      </c>
      <c r="F8959" t="s">
        <v>4</v>
      </c>
      <c r="G8959">
        <v>0</v>
      </c>
      <c r="H8959">
        <v>244118.59375</v>
      </c>
      <c r="I8959">
        <v>371744.6875</v>
      </c>
      <c r="J8959">
        <v>0</v>
      </c>
      <c r="L8959" s="26">
        <v>51866</v>
      </c>
      <c r="M8959">
        <v>18</v>
      </c>
      <c r="N8959">
        <v>98947.59375</v>
      </c>
    </row>
    <row r="8960" spans="1:14" x14ac:dyDescent="0.25">
      <c r="A8960" s="21" t="str">
        <f t="shared" si="139"/>
        <v>MOW H2N CBAA_2042</v>
      </c>
      <c r="B8960" t="s">
        <v>130</v>
      </c>
      <c r="C8960" t="s">
        <v>134</v>
      </c>
      <c r="D8960" t="s">
        <v>20</v>
      </c>
      <c r="E8960" t="s">
        <v>5</v>
      </c>
      <c r="F8960" t="s">
        <v>4</v>
      </c>
      <c r="G8960">
        <v>0</v>
      </c>
      <c r="H8960">
        <v>261759</v>
      </c>
      <c r="I8960">
        <v>404945.1875</v>
      </c>
      <c r="J8960">
        <v>0</v>
      </c>
      <c r="L8960" s="26">
        <v>52231</v>
      </c>
      <c r="M8960">
        <v>19</v>
      </c>
      <c r="N8960">
        <v>122871.9921875</v>
      </c>
    </row>
    <row r="8961" spans="1:14" x14ac:dyDescent="0.25">
      <c r="A8961" s="21" t="str">
        <f t="shared" si="139"/>
        <v>MOW H2N CBAA_2043</v>
      </c>
      <c r="B8961" t="s">
        <v>130</v>
      </c>
      <c r="C8961" t="s">
        <v>134</v>
      </c>
      <c r="D8961" t="s">
        <v>20</v>
      </c>
      <c r="E8961" t="s">
        <v>5</v>
      </c>
      <c r="F8961" t="s">
        <v>4</v>
      </c>
      <c r="G8961">
        <v>0</v>
      </c>
      <c r="H8961">
        <v>268823.53125</v>
      </c>
      <c r="I8961">
        <v>392920.5</v>
      </c>
      <c r="J8961">
        <v>0</v>
      </c>
      <c r="L8961" s="26">
        <v>52596</v>
      </c>
      <c r="M8961">
        <v>20</v>
      </c>
      <c r="N8961">
        <v>164848.015625</v>
      </c>
    </row>
    <row r="8962" spans="1:14" x14ac:dyDescent="0.25">
      <c r="A8962" s="21" t="str">
        <f t="shared" ref="A8962:A9025" si="140">B8962&amp;" "&amp;D8962&amp;" "&amp;C8962&amp;"_"&amp;YEAR(L8962)</f>
        <v>MOW H2N CBAA_2024</v>
      </c>
      <c r="B8962" t="s">
        <v>130</v>
      </c>
      <c r="C8962" t="s">
        <v>134</v>
      </c>
      <c r="D8962" t="s">
        <v>20</v>
      </c>
      <c r="E8962" t="s">
        <v>5</v>
      </c>
      <c r="F8962" t="s">
        <v>32</v>
      </c>
      <c r="G8962">
        <v>235794.65625</v>
      </c>
      <c r="H8962">
        <v>103764.84375</v>
      </c>
      <c r="I8962">
        <v>15499.482421875</v>
      </c>
      <c r="J8962">
        <v>0</v>
      </c>
      <c r="L8962" s="26">
        <v>45657</v>
      </c>
      <c r="M8962">
        <v>1</v>
      </c>
      <c r="N8962">
        <v>108640.6640625</v>
      </c>
    </row>
    <row r="8963" spans="1:14" x14ac:dyDescent="0.25">
      <c r="A8963" s="21" t="str">
        <f t="shared" si="140"/>
        <v>MOW H2N CBAA_2025</v>
      </c>
      <c r="B8963" t="s">
        <v>130</v>
      </c>
      <c r="C8963" t="s">
        <v>134</v>
      </c>
      <c r="D8963" t="s">
        <v>20</v>
      </c>
      <c r="E8963" t="s">
        <v>5</v>
      </c>
      <c r="F8963" t="s">
        <v>32</v>
      </c>
      <c r="G8963">
        <v>271926.4375</v>
      </c>
      <c r="H8963">
        <v>115623.0234375</v>
      </c>
      <c r="I8963">
        <v>43533.515625</v>
      </c>
      <c r="J8963">
        <v>0</v>
      </c>
      <c r="L8963" s="26">
        <v>46022</v>
      </c>
      <c r="M8963">
        <v>2</v>
      </c>
      <c r="N8963">
        <v>107832.5859375</v>
      </c>
    </row>
    <row r="8964" spans="1:14" x14ac:dyDescent="0.25">
      <c r="A8964" s="21" t="str">
        <f t="shared" si="140"/>
        <v>MOW H2N CBAA_2026</v>
      </c>
      <c r="B8964" t="s">
        <v>130</v>
      </c>
      <c r="C8964" t="s">
        <v>134</v>
      </c>
      <c r="D8964" t="s">
        <v>20</v>
      </c>
      <c r="E8964" t="s">
        <v>5</v>
      </c>
      <c r="F8964" t="s">
        <v>32</v>
      </c>
      <c r="G8964">
        <v>309101.40625</v>
      </c>
      <c r="H8964">
        <v>135404.515625</v>
      </c>
      <c r="I8964">
        <v>47211.59375</v>
      </c>
      <c r="J8964">
        <v>0</v>
      </c>
      <c r="L8964" s="26">
        <v>46387</v>
      </c>
      <c r="M8964">
        <v>3</v>
      </c>
      <c r="N8964">
        <v>112447.1640625</v>
      </c>
    </row>
    <row r="8965" spans="1:14" x14ac:dyDescent="0.25">
      <c r="A8965" s="21" t="str">
        <f t="shared" si="140"/>
        <v>MOW H2N CBAA_2027</v>
      </c>
      <c r="B8965" t="s">
        <v>130</v>
      </c>
      <c r="C8965" t="s">
        <v>134</v>
      </c>
      <c r="D8965" t="s">
        <v>20</v>
      </c>
      <c r="E8965" t="s">
        <v>5</v>
      </c>
      <c r="F8965" t="s">
        <v>32</v>
      </c>
      <c r="G8965">
        <v>342404.75</v>
      </c>
      <c r="H8965">
        <v>150178.953125</v>
      </c>
      <c r="I8965">
        <v>50799.19921875</v>
      </c>
      <c r="J8965">
        <v>0</v>
      </c>
      <c r="L8965" s="26">
        <v>46752</v>
      </c>
      <c r="M8965">
        <v>4</v>
      </c>
      <c r="N8965">
        <v>112869.28125</v>
      </c>
    </row>
    <row r="8966" spans="1:14" x14ac:dyDescent="0.25">
      <c r="A8966" s="21" t="str">
        <f t="shared" si="140"/>
        <v>MOW H2N CBAA_2028</v>
      </c>
      <c r="B8966" t="s">
        <v>130</v>
      </c>
      <c r="C8966" t="s">
        <v>134</v>
      </c>
      <c r="D8966" t="s">
        <v>20</v>
      </c>
      <c r="E8966" t="s">
        <v>5</v>
      </c>
      <c r="F8966" t="s">
        <v>32</v>
      </c>
      <c r="G8966">
        <v>352568.1875</v>
      </c>
      <c r="H8966">
        <v>158369.9375</v>
      </c>
      <c r="I8966">
        <v>54535.296875</v>
      </c>
      <c r="J8966">
        <v>0</v>
      </c>
      <c r="L8966" s="26">
        <v>47118</v>
      </c>
      <c r="M8966">
        <v>5</v>
      </c>
      <c r="N8966">
        <v>117660.328125</v>
      </c>
    </row>
    <row r="8967" spans="1:14" x14ac:dyDescent="0.25">
      <c r="A8967" s="21" t="str">
        <f t="shared" si="140"/>
        <v>MOW H2N CBAA_2029</v>
      </c>
      <c r="B8967" t="s">
        <v>130</v>
      </c>
      <c r="C8967" t="s">
        <v>134</v>
      </c>
      <c r="D8967" t="s">
        <v>20</v>
      </c>
      <c r="E8967" t="s">
        <v>5</v>
      </c>
      <c r="F8967" t="s">
        <v>32</v>
      </c>
      <c r="G8967">
        <v>361957.40625</v>
      </c>
      <c r="H8967">
        <v>170019.75</v>
      </c>
      <c r="I8967">
        <v>56837.07421875</v>
      </c>
      <c r="J8967">
        <v>0</v>
      </c>
      <c r="L8967" s="26">
        <v>47483</v>
      </c>
      <c r="M8967">
        <v>6</v>
      </c>
      <c r="N8967">
        <v>126577.4609375</v>
      </c>
    </row>
    <row r="8968" spans="1:14" x14ac:dyDescent="0.25">
      <c r="A8968" s="21" t="str">
        <f t="shared" si="140"/>
        <v>MOW H2N CBAA_2030</v>
      </c>
      <c r="B8968" t="s">
        <v>130</v>
      </c>
      <c r="C8968" t="s">
        <v>134</v>
      </c>
      <c r="D8968" t="s">
        <v>20</v>
      </c>
      <c r="E8968" t="s">
        <v>5</v>
      </c>
      <c r="F8968" t="s">
        <v>32</v>
      </c>
      <c r="G8968">
        <v>372655</v>
      </c>
      <c r="H8968">
        <v>180650.625</v>
      </c>
      <c r="I8968">
        <v>62349.9765625</v>
      </c>
      <c r="J8968">
        <v>0</v>
      </c>
      <c r="L8968" s="26">
        <v>47848</v>
      </c>
      <c r="M8968">
        <v>7</v>
      </c>
      <c r="N8968">
        <v>139658.359375</v>
      </c>
    </row>
    <row r="8969" spans="1:14" x14ac:dyDescent="0.25">
      <c r="A8969" s="21" t="str">
        <f t="shared" si="140"/>
        <v>MOW H2N CBAA_2031</v>
      </c>
      <c r="B8969" t="s">
        <v>130</v>
      </c>
      <c r="C8969" t="s">
        <v>134</v>
      </c>
      <c r="D8969" t="s">
        <v>20</v>
      </c>
      <c r="E8969" t="s">
        <v>5</v>
      </c>
      <c r="F8969" t="s">
        <v>32</v>
      </c>
      <c r="G8969">
        <v>375935.71875</v>
      </c>
      <c r="H8969">
        <v>144140.578125</v>
      </c>
      <c r="I8969">
        <v>51329.33203125</v>
      </c>
      <c r="J8969">
        <v>60892.12109375</v>
      </c>
      <c r="L8969" s="26">
        <v>48213</v>
      </c>
      <c r="M8969">
        <v>8</v>
      </c>
      <c r="N8969">
        <v>134446.515625</v>
      </c>
    </row>
    <row r="8970" spans="1:14" x14ac:dyDescent="0.25">
      <c r="A8970" s="21" t="str">
        <f t="shared" si="140"/>
        <v>MOW H2N CBAA_2032</v>
      </c>
      <c r="B8970" t="s">
        <v>130</v>
      </c>
      <c r="C8970" t="s">
        <v>134</v>
      </c>
      <c r="D8970" t="s">
        <v>20</v>
      </c>
      <c r="E8970" t="s">
        <v>5</v>
      </c>
      <c r="F8970" t="s">
        <v>32</v>
      </c>
      <c r="G8970">
        <v>386189.25</v>
      </c>
      <c r="H8970">
        <v>145654.40625</v>
      </c>
      <c r="I8970">
        <v>52455.765625</v>
      </c>
      <c r="J8970">
        <v>0</v>
      </c>
      <c r="L8970" s="26">
        <v>48579</v>
      </c>
      <c r="M8970">
        <v>9</v>
      </c>
      <c r="N8970">
        <v>128335.25</v>
      </c>
    </row>
    <row r="8971" spans="1:14" x14ac:dyDescent="0.25">
      <c r="A8971" s="21" t="str">
        <f t="shared" si="140"/>
        <v>MOW H2N CBAA_2033</v>
      </c>
      <c r="B8971" t="s">
        <v>130</v>
      </c>
      <c r="C8971" t="s">
        <v>134</v>
      </c>
      <c r="D8971" t="s">
        <v>20</v>
      </c>
      <c r="E8971" t="s">
        <v>5</v>
      </c>
      <c r="F8971" t="s">
        <v>32</v>
      </c>
      <c r="G8971">
        <v>401142.28125</v>
      </c>
      <c r="H8971">
        <v>139976.03125</v>
      </c>
      <c r="I8971">
        <v>54428.90625</v>
      </c>
      <c r="J8971">
        <v>0</v>
      </c>
      <c r="L8971" s="26">
        <v>48944</v>
      </c>
      <c r="M8971">
        <v>10</v>
      </c>
      <c r="N8971">
        <v>114943.1328125</v>
      </c>
    </row>
    <row r="8972" spans="1:14" x14ac:dyDescent="0.25">
      <c r="A8972" s="21" t="str">
        <f t="shared" si="140"/>
        <v>MOW H2N CBAA_2034</v>
      </c>
      <c r="B8972" t="s">
        <v>130</v>
      </c>
      <c r="C8972" t="s">
        <v>134</v>
      </c>
      <c r="D8972" t="s">
        <v>20</v>
      </c>
      <c r="E8972" t="s">
        <v>5</v>
      </c>
      <c r="F8972" t="s">
        <v>32</v>
      </c>
      <c r="G8972">
        <v>415392.9375</v>
      </c>
      <c r="H8972">
        <v>142147.390625</v>
      </c>
      <c r="I8972">
        <v>55023.3828125</v>
      </c>
      <c r="J8972">
        <v>0</v>
      </c>
      <c r="L8972" s="26">
        <v>49309</v>
      </c>
      <c r="M8972">
        <v>11</v>
      </c>
      <c r="N8972">
        <v>109369.203125</v>
      </c>
    </row>
    <row r="8973" spans="1:14" x14ac:dyDescent="0.25">
      <c r="A8973" s="21" t="str">
        <f t="shared" si="140"/>
        <v>MOW H2N CBAA_2035</v>
      </c>
      <c r="B8973" t="s">
        <v>130</v>
      </c>
      <c r="C8973" t="s">
        <v>134</v>
      </c>
      <c r="D8973" t="s">
        <v>20</v>
      </c>
      <c r="E8973" t="s">
        <v>5</v>
      </c>
      <c r="F8973" t="s">
        <v>32</v>
      </c>
      <c r="G8973">
        <v>431422.71875</v>
      </c>
      <c r="H8973">
        <v>147196.421875</v>
      </c>
      <c r="I8973">
        <v>56076.23828125</v>
      </c>
      <c r="J8973">
        <v>0</v>
      </c>
      <c r="L8973" s="26">
        <v>49674</v>
      </c>
      <c r="M8973">
        <v>12</v>
      </c>
      <c r="N8973">
        <v>110263.53125</v>
      </c>
    </row>
    <row r="8974" spans="1:14" x14ac:dyDescent="0.25">
      <c r="A8974" s="21" t="str">
        <f t="shared" si="140"/>
        <v>MOW H2N CBAA_2036</v>
      </c>
      <c r="B8974" t="s">
        <v>130</v>
      </c>
      <c r="C8974" t="s">
        <v>134</v>
      </c>
      <c r="D8974" t="s">
        <v>20</v>
      </c>
      <c r="E8974" t="s">
        <v>5</v>
      </c>
      <c r="F8974" t="s">
        <v>32</v>
      </c>
      <c r="G8974">
        <v>448206.71875</v>
      </c>
      <c r="H8974">
        <v>144595.234375</v>
      </c>
      <c r="I8974">
        <v>58360.0078125</v>
      </c>
      <c r="J8974">
        <v>0</v>
      </c>
      <c r="L8974" s="26">
        <v>50040</v>
      </c>
      <c r="M8974">
        <v>13</v>
      </c>
      <c r="N8974">
        <v>109379.28125</v>
      </c>
    </row>
    <row r="8975" spans="1:14" x14ac:dyDescent="0.25">
      <c r="A8975" s="21" t="str">
        <f t="shared" si="140"/>
        <v>MOW H2N CBAA_2037</v>
      </c>
      <c r="B8975" t="s">
        <v>130</v>
      </c>
      <c r="C8975" t="s">
        <v>134</v>
      </c>
      <c r="D8975" t="s">
        <v>20</v>
      </c>
      <c r="E8975" t="s">
        <v>5</v>
      </c>
      <c r="F8975" t="s">
        <v>32</v>
      </c>
      <c r="G8975">
        <v>463235.5625</v>
      </c>
      <c r="H8975">
        <v>142313.109375</v>
      </c>
      <c r="I8975">
        <v>58194.953125</v>
      </c>
      <c r="J8975">
        <v>0</v>
      </c>
      <c r="L8975" s="26">
        <v>50405</v>
      </c>
      <c r="M8975">
        <v>14</v>
      </c>
      <c r="N8975">
        <v>103913.171875</v>
      </c>
    </row>
    <row r="8976" spans="1:14" x14ac:dyDescent="0.25">
      <c r="A8976" s="21" t="str">
        <f t="shared" si="140"/>
        <v>MOW H2N CBAA_2038</v>
      </c>
      <c r="B8976" t="s">
        <v>130</v>
      </c>
      <c r="C8976" t="s">
        <v>134</v>
      </c>
      <c r="D8976" t="s">
        <v>20</v>
      </c>
      <c r="E8976" t="s">
        <v>5</v>
      </c>
      <c r="F8976" t="s">
        <v>32</v>
      </c>
      <c r="G8976">
        <v>479152.40625</v>
      </c>
      <c r="H8976">
        <v>141993.671875</v>
      </c>
      <c r="I8976">
        <v>58916.60546875</v>
      </c>
      <c r="J8976">
        <v>0</v>
      </c>
      <c r="L8976" s="26">
        <v>50770</v>
      </c>
      <c r="M8976">
        <v>15</v>
      </c>
      <c r="N8976">
        <v>99914.53125</v>
      </c>
    </row>
    <row r="8977" spans="1:14" x14ac:dyDescent="0.25">
      <c r="A8977" s="21" t="str">
        <f t="shared" si="140"/>
        <v>MOW H2N CBAA_2039</v>
      </c>
      <c r="B8977" t="s">
        <v>130</v>
      </c>
      <c r="C8977" t="s">
        <v>134</v>
      </c>
      <c r="D8977" t="s">
        <v>20</v>
      </c>
      <c r="E8977" t="s">
        <v>5</v>
      </c>
      <c r="F8977" t="s">
        <v>32</v>
      </c>
      <c r="G8977">
        <v>500384.21875</v>
      </c>
      <c r="H8977">
        <v>151451.234375</v>
      </c>
      <c r="I8977">
        <v>61249.171875</v>
      </c>
      <c r="J8977">
        <v>0</v>
      </c>
      <c r="L8977" s="26">
        <v>51135</v>
      </c>
      <c r="M8977">
        <v>16</v>
      </c>
      <c r="N8977">
        <v>104807.59375</v>
      </c>
    </row>
    <row r="8978" spans="1:14" x14ac:dyDescent="0.25">
      <c r="A8978" s="21" t="str">
        <f t="shared" si="140"/>
        <v>MOW H2N CBAA_2040</v>
      </c>
      <c r="B8978" t="s">
        <v>130</v>
      </c>
      <c r="C8978" t="s">
        <v>134</v>
      </c>
      <c r="D8978" t="s">
        <v>20</v>
      </c>
      <c r="E8978" t="s">
        <v>5</v>
      </c>
      <c r="F8978" t="s">
        <v>32</v>
      </c>
      <c r="G8978">
        <v>514557.5625</v>
      </c>
      <c r="H8978">
        <v>140638.15625</v>
      </c>
      <c r="I8978">
        <v>54972.7578125</v>
      </c>
      <c r="J8978">
        <v>34340.73046875</v>
      </c>
      <c r="L8978" s="26">
        <v>51501</v>
      </c>
      <c r="M8978">
        <v>17</v>
      </c>
      <c r="N8978">
        <v>103440.2421875</v>
      </c>
    </row>
    <row r="8979" spans="1:14" x14ac:dyDescent="0.25">
      <c r="A8979" s="21" t="str">
        <f t="shared" si="140"/>
        <v>MOW H2N CBAA_2041</v>
      </c>
      <c r="B8979" t="s">
        <v>130</v>
      </c>
      <c r="C8979" t="s">
        <v>134</v>
      </c>
      <c r="D8979" t="s">
        <v>20</v>
      </c>
      <c r="E8979" t="s">
        <v>5</v>
      </c>
      <c r="F8979" t="s">
        <v>32</v>
      </c>
      <c r="G8979">
        <v>527448.25</v>
      </c>
      <c r="H8979">
        <v>139497.59375</v>
      </c>
      <c r="I8979">
        <v>54206.16796875</v>
      </c>
      <c r="J8979">
        <v>0</v>
      </c>
      <c r="L8979" s="26">
        <v>51866</v>
      </c>
      <c r="M8979">
        <v>18</v>
      </c>
      <c r="N8979">
        <v>94963.2578125</v>
      </c>
    </row>
    <row r="8980" spans="1:14" x14ac:dyDescent="0.25">
      <c r="A8980" s="21" t="str">
        <f t="shared" si="140"/>
        <v>MOW H2N CBAA_2042</v>
      </c>
      <c r="B8980" t="s">
        <v>130</v>
      </c>
      <c r="C8980" t="s">
        <v>134</v>
      </c>
      <c r="D8980" t="s">
        <v>20</v>
      </c>
      <c r="E8980" t="s">
        <v>5</v>
      </c>
      <c r="F8980" t="s">
        <v>32</v>
      </c>
      <c r="G8980">
        <v>543103.1875</v>
      </c>
      <c r="H8980">
        <v>138399.140625</v>
      </c>
      <c r="I8980">
        <v>54454.33984375</v>
      </c>
      <c r="J8980">
        <v>0</v>
      </c>
      <c r="L8980" s="26">
        <v>52231</v>
      </c>
      <c r="M8980">
        <v>19</v>
      </c>
      <c r="N8980">
        <v>90519.8125</v>
      </c>
    </row>
    <row r="8981" spans="1:14" x14ac:dyDescent="0.25">
      <c r="A8981" s="21" t="str">
        <f t="shared" si="140"/>
        <v>MOW H2N CBAA_2043</v>
      </c>
      <c r="B8981" t="s">
        <v>130</v>
      </c>
      <c r="C8981" t="s">
        <v>134</v>
      </c>
      <c r="D8981" t="s">
        <v>20</v>
      </c>
      <c r="E8981" t="s">
        <v>5</v>
      </c>
      <c r="F8981" t="s">
        <v>32</v>
      </c>
      <c r="G8981">
        <v>557457.75</v>
      </c>
      <c r="H8981">
        <v>142285.109375</v>
      </c>
      <c r="I8981">
        <v>177415.3125</v>
      </c>
      <c r="J8981">
        <v>0</v>
      </c>
      <c r="L8981" s="26">
        <v>52596</v>
      </c>
      <c r="M8981">
        <v>20</v>
      </c>
      <c r="N8981">
        <v>92699.8359375</v>
      </c>
    </row>
    <row r="8982" spans="1:14" x14ac:dyDescent="0.25">
      <c r="A8982" s="21" t="str">
        <f t="shared" si="140"/>
        <v>MOW H2N CBAA_2024</v>
      </c>
      <c r="B8982" t="s">
        <v>130</v>
      </c>
      <c r="C8982" t="s">
        <v>134</v>
      </c>
      <c r="D8982" t="s">
        <v>20</v>
      </c>
      <c r="E8982" t="s">
        <v>5</v>
      </c>
      <c r="F8982" t="s">
        <v>8</v>
      </c>
      <c r="G8982">
        <v>0</v>
      </c>
      <c r="H8982">
        <v>0</v>
      </c>
      <c r="I8982">
        <v>0</v>
      </c>
      <c r="J8982">
        <v>0</v>
      </c>
      <c r="L8982" s="26">
        <v>45657</v>
      </c>
      <c r="M8982">
        <v>1</v>
      </c>
      <c r="N8982">
        <v>0</v>
      </c>
    </row>
    <row r="8983" spans="1:14" x14ac:dyDescent="0.25">
      <c r="A8983" s="21" t="str">
        <f t="shared" si="140"/>
        <v>MOW H2N CBAA_2025</v>
      </c>
      <c r="B8983" t="s">
        <v>130</v>
      </c>
      <c r="C8983" t="s">
        <v>134</v>
      </c>
      <c r="D8983" t="s">
        <v>20</v>
      </c>
      <c r="E8983" t="s">
        <v>5</v>
      </c>
      <c r="F8983" t="s">
        <v>8</v>
      </c>
      <c r="G8983">
        <v>0</v>
      </c>
      <c r="H8983">
        <v>0</v>
      </c>
      <c r="I8983">
        <v>0</v>
      </c>
      <c r="J8983">
        <v>0</v>
      </c>
      <c r="L8983" s="26">
        <v>46022</v>
      </c>
      <c r="M8983">
        <v>2</v>
      </c>
      <c r="N8983">
        <v>0</v>
      </c>
    </row>
    <row r="8984" spans="1:14" x14ac:dyDescent="0.25">
      <c r="A8984" s="21" t="str">
        <f t="shared" si="140"/>
        <v>MOW H2N CBAA_2026</v>
      </c>
      <c r="B8984" t="s">
        <v>130</v>
      </c>
      <c r="C8984" t="s">
        <v>134</v>
      </c>
      <c r="D8984" t="s">
        <v>20</v>
      </c>
      <c r="E8984" t="s">
        <v>5</v>
      </c>
      <c r="F8984" t="s">
        <v>8</v>
      </c>
      <c r="G8984">
        <v>0</v>
      </c>
      <c r="H8984">
        <v>0</v>
      </c>
      <c r="I8984">
        <v>0</v>
      </c>
      <c r="J8984">
        <v>0</v>
      </c>
      <c r="L8984" s="26">
        <v>46387</v>
      </c>
      <c r="M8984">
        <v>3</v>
      </c>
      <c r="N8984">
        <v>0</v>
      </c>
    </row>
    <row r="8985" spans="1:14" x14ac:dyDescent="0.25">
      <c r="A8985" s="21" t="str">
        <f t="shared" si="140"/>
        <v>MOW H2N CBAA_2027</v>
      </c>
      <c r="B8985" t="s">
        <v>130</v>
      </c>
      <c r="C8985" t="s">
        <v>134</v>
      </c>
      <c r="D8985" t="s">
        <v>20</v>
      </c>
      <c r="E8985" t="s">
        <v>5</v>
      </c>
      <c r="F8985" t="s">
        <v>8</v>
      </c>
      <c r="G8985">
        <v>0</v>
      </c>
      <c r="H8985">
        <v>0</v>
      </c>
      <c r="I8985">
        <v>0</v>
      </c>
      <c r="J8985">
        <v>0</v>
      </c>
      <c r="L8985" s="26">
        <v>46752</v>
      </c>
      <c r="M8985">
        <v>4</v>
      </c>
      <c r="N8985">
        <v>0</v>
      </c>
    </row>
    <row r="8986" spans="1:14" x14ac:dyDescent="0.25">
      <c r="A8986" s="21" t="str">
        <f t="shared" si="140"/>
        <v>MOW H2N CBAA_2028</v>
      </c>
      <c r="B8986" t="s">
        <v>130</v>
      </c>
      <c r="C8986" t="s">
        <v>134</v>
      </c>
      <c r="D8986" t="s">
        <v>20</v>
      </c>
      <c r="E8986" t="s">
        <v>5</v>
      </c>
      <c r="F8986" t="s">
        <v>8</v>
      </c>
      <c r="G8986">
        <v>0</v>
      </c>
      <c r="H8986">
        <v>0</v>
      </c>
      <c r="I8986">
        <v>0</v>
      </c>
      <c r="J8986">
        <v>0</v>
      </c>
      <c r="L8986" s="26">
        <v>47118</v>
      </c>
      <c r="M8986">
        <v>5</v>
      </c>
      <c r="N8986">
        <v>0</v>
      </c>
    </row>
    <row r="8987" spans="1:14" x14ac:dyDescent="0.25">
      <c r="A8987" s="21" t="str">
        <f t="shared" si="140"/>
        <v>MOW H2N CBAA_2029</v>
      </c>
      <c r="B8987" t="s">
        <v>130</v>
      </c>
      <c r="C8987" t="s">
        <v>134</v>
      </c>
      <c r="D8987" t="s">
        <v>20</v>
      </c>
      <c r="E8987" t="s">
        <v>5</v>
      </c>
      <c r="F8987" t="s">
        <v>8</v>
      </c>
      <c r="G8987">
        <v>0</v>
      </c>
      <c r="H8987">
        <v>0</v>
      </c>
      <c r="I8987">
        <v>0</v>
      </c>
      <c r="J8987">
        <v>0</v>
      </c>
      <c r="L8987" s="26">
        <v>47483</v>
      </c>
      <c r="M8987">
        <v>6</v>
      </c>
      <c r="N8987">
        <v>0</v>
      </c>
    </row>
    <row r="8988" spans="1:14" x14ac:dyDescent="0.25">
      <c r="A8988" s="21" t="str">
        <f t="shared" si="140"/>
        <v>MOW H2N CBAA_2030</v>
      </c>
      <c r="B8988" t="s">
        <v>130</v>
      </c>
      <c r="C8988" t="s">
        <v>134</v>
      </c>
      <c r="D8988" t="s">
        <v>20</v>
      </c>
      <c r="E8988" t="s">
        <v>5</v>
      </c>
      <c r="F8988" t="s">
        <v>8</v>
      </c>
      <c r="G8988">
        <v>0</v>
      </c>
      <c r="H8988">
        <v>0</v>
      </c>
      <c r="I8988">
        <v>0</v>
      </c>
      <c r="J8988">
        <v>0</v>
      </c>
      <c r="L8988" s="26">
        <v>47848</v>
      </c>
      <c r="M8988">
        <v>7</v>
      </c>
      <c r="N8988">
        <v>0</v>
      </c>
    </row>
    <row r="8989" spans="1:14" x14ac:dyDescent="0.25">
      <c r="A8989" s="21" t="str">
        <f t="shared" si="140"/>
        <v>MOW H2N CBAA_2031</v>
      </c>
      <c r="B8989" t="s">
        <v>130</v>
      </c>
      <c r="C8989" t="s">
        <v>134</v>
      </c>
      <c r="D8989" t="s">
        <v>20</v>
      </c>
      <c r="E8989" t="s">
        <v>5</v>
      </c>
      <c r="F8989" t="s">
        <v>8</v>
      </c>
      <c r="G8989">
        <v>0</v>
      </c>
      <c r="H8989">
        <v>0</v>
      </c>
      <c r="I8989">
        <v>0</v>
      </c>
      <c r="J8989">
        <v>0</v>
      </c>
      <c r="L8989" s="26">
        <v>48213</v>
      </c>
      <c r="M8989">
        <v>8</v>
      </c>
      <c r="N8989">
        <v>0</v>
      </c>
    </row>
    <row r="8990" spans="1:14" x14ac:dyDescent="0.25">
      <c r="A8990" s="21" t="str">
        <f t="shared" si="140"/>
        <v>MOW H2N CBAA_2032</v>
      </c>
      <c r="B8990" t="s">
        <v>130</v>
      </c>
      <c r="C8990" t="s">
        <v>134</v>
      </c>
      <c r="D8990" t="s">
        <v>20</v>
      </c>
      <c r="E8990" t="s">
        <v>5</v>
      </c>
      <c r="F8990" t="s">
        <v>8</v>
      </c>
      <c r="G8990">
        <v>0</v>
      </c>
      <c r="H8990">
        <v>0</v>
      </c>
      <c r="I8990">
        <v>0</v>
      </c>
      <c r="J8990">
        <v>0</v>
      </c>
      <c r="L8990" s="26">
        <v>48579</v>
      </c>
      <c r="M8990">
        <v>9</v>
      </c>
      <c r="N8990">
        <v>0</v>
      </c>
    </row>
    <row r="8991" spans="1:14" x14ac:dyDescent="0.25">
      <c r="A8991" s="21" t="str">
        <f t="shared" si="140"/>
        <v>MOW H2N CBAA_2033</v>
      </c>
      <c r="B8991" t="s">
        <v>130</v>
      </c>
      <c r="C8991" t="s">
        <v>134</v>
      </c>
      <c r="D8991" t="s">
        <v>20</v>
      </c>
      <c r="E8991" t="s">
        <v>5</v>
      </c>
      <c r="F8991" t="s">
        <v>8</v>
      </c>
      <c r="G8991">
        <v>0</v>
      </c>
      <c r="H8991">
        <v>0</v>
      </c>
      <c r="I8991">
        <v>0</v>
      </c>
      <c r="J8991">
        <v>0</v>
      </c>
      <c r="L8991" s="26">
        <v>48944</v>
      </c>
      <c r="M8991">
        <v>10</v>
      </c>
      <c r="N8991">
        <v>0</v>
      </c>
    </row>
    <row r="8992" spans="1:14" x14ac:dyDescent="0.25">
      <c r="A8992" s="21" t="str">
        <f t="shared" si="140"/>
        <v>MOW H2N CBAA_2034</v>
      </c>
      <c r="B8992" t="s">
        <v>130</v>
      </c>
      <c r="C8992" t="s">
        <v>134</v>
      </c>
      <c r="D8992" t="s">
        <v>20</v>
      </c>
      <c r="E8992" t="s">
        <v>5</v>
      </c>
      <c r="F8992" t="s">
        <v>8</v>
      </c>
      <c r="G8992">
        <v>0</v>
      </c>
      <c r="H8992">
        <v>0</v>
      </c>
      <c r="I8992">
        <v>0</v>
      </c>
      <c r="J8992">
        <v>0</v>
      </c>
      <c r="L8992" s="26">
        <v>49309</v>
      </c>
      <c r="M8992">
        <v>11</v>
      </c>
      <c r="N8992">
        <v>0</v>
      </c>
    </row>
    <row r="8993" spans="1:14" x14ac:dyDescent="0.25">
      <c r="A8993" s="21" t="str">
        <f t="shared" si="140"/>
        <v>MOW H2N CBAA_2035</v>
      </c>
      <c r="B8993" t="s">
        <v>130</v>
      </c>
      <c r="C8993" t="s">
        <v>134</v>
      </c>
      <c r="D8993" t="s">
        <v>20</v>
      </c>
      <c r="E8993" t="s">
        <v>5</v>
      </c>
      <c r="F8993" t="s">
        <v>8</v>
      </c>
      <c r="G8993">
        <v>0</v>
      </c>
      <c r="H8993">
        <v>0</v>
      </c>
      <c r="I8993">
        <v>0</v>
      </c>
      <c r="J8993">
        <v>0</v>
      </c>
      <c r="L8993" s="26">
        <v>49674</v>
      </c>
      <c r="M8993">
        <v>12</v>
      </c>
      <c r="N8993">
        <v>0</v>
      </c>
    </row>
    <row r="8994" spans="1:14" x14ac:dyDescent="0.25">
      <c r="A8994" s="21" t="str">
        <f t="shared" si="140"/>
        <v>MOW H2N CBAA_2036</v>
      </c>
      <c r="B8994" t="s">
        <v>130</v>
      </c>
      <c r="C8994" t="s">
        <v>134</v>
      </c>
      <c r="D8994" t="s">
        <v>20</v>
      </c>
      <c r="E8994" t="s">
        <v>5</v>
      </c>
      <c r="F8994" t="s">
        <v>8</v>
      </c>
      <c r="G8994">
        <v>0</v>
      </c>
      <c r="H8994">
        <v>0</v>
      </c>
      <c r="I8994">
        <v>0</v>
      </c>
      <c r="J8994">
        <v>0</v>
      </c>
      <c r="L8994" s="26">
        <v>50040</v>
      </c>
      <c r="M8994">
        <v>13</v>
      </c>
      <c r="N8994">
        <v>0</v>
      </c>
    </row>
    <row r="8995" spans="1:14" x14ac:dyDescent="0.25">
      <c r="A8995" s="21" t="str">
        <f t="shared" si="140"/>
        <v>MOW H2N CBAA_2037</v>
      </c>
      <c r="B8995" t="s">
        <v>130</v>
      </c>
      <c r="C8995" t="s">
        <v>134</v>
      </c>
      <c r="D8995" t="s">
        <v>20</v>
      </c>
      <c r="E8995" t="s">
        <v>5</v>
      </c>
      <c r="F8995" t="s">
        <v>8</v>
      </c>
      <c r="G8995">
        <v>0</v>
      </c>
      <c r="H8995">
        <v>0</v>
      </c>
      <c r="I8995">
        <v>0</v>
      </c>
      <c r="J8995">
        <v>0</v>
      </c>
      <c r="L8995" s="26">
        <v>50405</v>
      </c>
      <c r="M8995">
        <v>14</v>
      </c>
      <c r="N8995">
        <v>0</v>
      </c>
    </row>
    <row r="8996" spans="1:14" x14ac:dyDescent="0.25">
      <c r="A8996" s="21" t="str">
        <f t="shared" si="140"/>
        <v>MOW H2N CBAA_2038</v>
      </c>
      <c r="B8996" t="s">
        <v>130</v>
      </c>
      <c r="C8996" t="s">
        <v>134</v>
      </c>
      <c r="D8996" t="s">
        <v>20</v>
      </c>
      <c r="E8996" t="s">
        <v>5</v>
      </c>
      <c r="F8996" t="s">
        <v>8</v>
      </c>
      <c r="G8996">
        <v>0</v>
      </c>
      <c r="H8996">
        <v>0</v>
      </c>
      <c r="I8996">
        <v>0</v>
      </c>
      <c r="J8996">
        <v>0</v>
      </c>
      <c r="L8996" s="26">
        <v>50770</v>
      </c>
      <c r="M8996">
        <v>15</v>
      </c>
      <c r="N8996">
        <v>0</v>
      </c>
    </row>
    <row r="8997" spans="1:14" x14ac:dyDescent="0.25">
      <c r="A8997" s="21" t="str">
        <f t="shared" si="140"/>
        <v>MOW H2N CBAA_2039</v>
      </c>
      <c r="B8997" t="s">
        <v>130</v>
      </c>
      <c r="C8997" t="s">
        <v>134</v>
      </c>
      <c r="D8997" t="s">
        <v>20</v>
      </c>
      <c r="E8997" t="s">
        <v>5</v>
      </c>
      <c r="F8997" t="s">
        <v>8</v>
      </c>
      <c r="G8997">
        <v>0</v>
      </c>
      <c r="H8997">
        <v>0</v>
      </c>
      <c r="I8997">
        <v>0</v>
      </c>
      <c r="J8997">
        <v>0</v>
      </c>
      <c r="L8997" s="26">
        <v>51135</v>
      </c>
      <c r="M8997">
        <v>16</v>
      </c>
      <c r="N8997">
        <v>0</v>
      </c>
    </row>
    <row r="8998" spans="1:14" x14ac:dyDescent="0.25">
      <c r="A8998" s="21" t="str">
        <f t="shared" si="140"/>
        <v>MOW H2N CBAA_2040</v>
      </c>
      <c r="B8998" t="s">
        <v>130</v>
      </c>
      <c r="C8998" t="s">
        <v>134</v>
      </c>
      <c r="D8998" t="s">
        <v>20</v>
      </c>
      <c r="E8998" t="s">
        <v>5</v>
      </c>
      <c r="F8998" t="s">
        <v>8</v>
      </c>
      <c r="G8998">
        <v>0</v>
      </c>
      <c r="H8998">
        <v>0</v>
      </c>
      <c r="I8998">
        <v>0</v>
      </c>
      <c r="J8998">
        <v>0</v>
      </c>
      <c r="L8998" s="26">
        <v>51501</v>
      </c>
      <c r="M8998">
        <v>17</v>
      </c>
      <c r="N8998">
        <v>0</v>
      </c>
    </row>
    <row r="8999" spans="1:14" x14ac:dyDescent="0.25">
      <c r="A8999" s="21" t="str">
        <f t="shared" si="140"/>
        <v>MOW H2N CBAA_2041</v>
      </c>
      <c r="B8999" t="s">
        <v>130</v>
      </c>
      <c r="C8999" t="s">
        <v>134</v>
      </c>
      <c r="D8999" t="s">
        <v>20</v>
      </c>
      <c r="E8999" t="s">
        <v>5</v>
      </c>
      <c r="F8999" t="s">
        <v>8</v>
      </c>
      <c r="G8999">
        <v>0</v>
      </c>
      <c r="H8999">
        <v>0</v>
      </c>
      <c r="I8999">
        <v>0</v>
      </c>
      <c r="J8999">
        <v>0</v>
      </c>
      <c r="L8999" s="26">
        <v>51866</v>
      </c>
      <c r="M8999">
        <v>18</v>
      </c>
      <c r="N8999">
        <v>0</v>
      </c>
    </row>
    <row r="9000" spans="1:14" x14ac:dyDescent="0.25">
      <c r="A9000" s="21" t="str">
        <f t="shared" si="140"/>
        <v>MOW H2N CBAA_2042</v>
      </c>
      <c r="B9000" t="s">
        <v>130</v>
      </c>
      <c r="C9000" t="s">
        <v>134</v>
      </c>
      <c r="D9000" t="s">
        <v>20</v>
      </c>
      <c r="E9000" t="s">
        <v>5</v>
      </c>
      <c r="F9000" t="s">
        <v>8</v>
      </c>
      <c r="G9000">
        <v>0</v>
      </c>
      <c r="H9000">
        <v>0</v>
      </c>
      <c r="I9000">
        <v>0</v>
      </c>
      <c r="J9000">
        <v>0</v>
      </c>
      <c r="L9000" s="26">
        <v>52231</v>
      </c>
      <c r="M9000">
        <v>19</v>
      </c>
      <c r="N9000">
        <v>0</v>
      </c>
    </row>
    <row r="9001" spans="1:14" x14ac:dyDescent="0.25">
      <c r="A9001" s="21" t="str">
        <f t="shared" si="140"/>
        <v>MOW H2N CBAA_2043</v>
      </c>
      <c r="B9001" t="s">
        <v>130</v>
      </c>
      <c r="C9001" t="s">
        <v>134</v>
      </c>
      <c r="D9001" t="s">
        <v>20</v>
      </c>
      <c r="E9001" t="s">
        <v>5</v>
      </c>
      <c r="F9001" t="s">
        <v>8</v>
      </c>
      <c r="G9001">
        <v>0</v>
      </c>
      <c r="H9001">
        <v>0</v>
      </c>
      <c r="I9001">
        <v>0</v>
      </c>
      <c r="J9001">
        <v>0</v>
      </c>
      <c r="L9001" s="26">
        <v>52596</v>
      </c>
      <c r="M9001">
        <v>20</v>
      </c>
      <c r="N9001">
        <v>0</v>
      </c>
    </row>
    <row r="9002" spans="1:14" x14ac:dyDescent="0.25">
      <c r="A9002" s="21" t="str">
        <f t="shared" si="140"/>
        <v>MOW H3C CBAA_2024</v>
      </c>
      <c r="B9002" t="s">
        <v>130</v>
      </c>
      <c r="C9002" t="s">
        <v>134</v>
      </c>
      <c r="D9002" t="s">
        <v>18</v>
      </c>
      <c r="E9002" t="s">
        <v>29</v>
      </c>
      <c r="F9002" t="s">
        <v>28</v>
      </c>
      <c r="K9002">
        <v>0</v>
      </c>
      <c r="L9002" s="26">
        <v>45657</v>
      </c>
      <c r="M9002">
        <v>1</v>
      </c>
    </row>
    <row r="9003" spans="1:14" x14ac:dyDescent="0.25">
      <c r="A9003" s="21" t="str">
        <f t="shared" si="140"/>
        <v>MOW H3C CBAA_2025</v>
      </c>
      <c r="B9003" t="s">
        <v>130</v>
      </c>
      <c r="C9003" t="s">
        <v>134</v>
      </c>
      <c r="D9003" t="s">
        <v>18</v>
      </c>
      <c r="E9003" t="s">
        <v>29</v>
      </c>
      <c r="F9003" t="s">
        <v>28</v>
      </c>
      <c r="K9003">
        <v>0</v>
      </c>
      <c r="L9003" s="26">
        <v>46022</v>
      </c>
      <c r="M9003">
        <v>2</v>
      </c>
    </row>
    <row r="9004" spans="1:14" x14ac:dyDescent="0.25">
      <c r="A9004" s="21" t="str">
        <f t="shared" si="140"/>
        <v>MOW H3C CBAA_2026</v>
      </c>
      <c r="B9004" t="s">
        <v>130</v>
      </c>
      <c r="C9004" t="s">
        <v>134</v>
      </c>
      <c r="D9004" t="s">
        <v>18</v>
      </c>
      <c r="E9004" t="s">
        <v>29</v>
      </c>
      <c r="F9004" t="s">
        <v>28</v>
      </c>
      <c r="K9004">
        <v>0</v>
      </c>
      <c r="L9004" s="26">
        <v>46387</v>
      </c>
      <c r="M9004">
        <v>3</v>
      </c>
    </row>
    <row r="9005" spans="1:14" x14ac:dyDescent="0.25">
      <c r="A9005" s="21" t="str">
        <f t="shared" si="140"/>
        <v>MOW H3C CBAA_2027</v>
      </c>
      <c r="B9005" t="s">
        <v>130</v>
      </c>
      <c r="C9005" t="s">
        <v>134</v>
      </c>
      <c r="D9005" t="s">
        <v>18</v>
      </c>
      <c r="E9005" t="s">
        <v>29</v>
      </c>
      <c r="F9005" t="s">
        <v>28</v>
      </c>
      <c r="K9005">
        <v>0</v>
      </c>
      <c r="L9005" s="26">
        <v>46752</v>
      </c>
      <c r="M9005">
        <v>4</v>
      </c>
    </row>
    <row r="9006" spans="1:14" x14ac:dyDescent="0.25">
      <c r="A9006" s="21" t="str">
        <f t="shared" si="140"/>
        <v>MOW H3C CBAA_2028</v>
      </c>
      <c r="B9006" t="s">
        <v>130</v>
      </c>
      <c r="C9006" t="s">
        <v>134</v>
      </c>
      <c r="D9006" t="s">
        <v>18</v>
      </c>
      <c r="E9006" t="s">
        <v>29</v>
      </c>
      <c r="F9006" t="s">
        <v>28</v>
      </c>
      <c r="K9006">
        <v>0</v>
      </c>
      <c r="L9006" s="26">
        <v>47118</v>
      </c>
      <c r="M9006">
        <v>5</v>
      </c>
    </row>
    <row r="9007" spans="1:14" x14ac:dyDescent="0.25">
      <c r="A9007" s="21" t="str">
        <f t="shared" si="140"/>
        <v>MOW H3C CBAA_2029</v>
      </c>
      <c r="B9007" t="s">
        <v>130</v>
      </c>
      <c r="C9007" t="s">
        <v>134</v>
      </c>
      <c r="D9007" t="s">
        <v>18</v>
      </c>
      <c r="E9007" t="s">
        <v>29</v>
      </c>
      <c r="F9007" t="s">
        <v>28</v>
      </c>
      <c r="K9007">
        <v>0</v>
      </c>
      <c r="L9007" s="26">
        <v>47483</v>
      </c>
      <c r="M9007">
        <v>6</v>
      </c>
    </row>
    <row r="9008" spans="1:14" x14ac:dyDescent="0.25">
      <c r="A9008" s="21" t="str">
        <f t="shared" si="140"/>
        <v>MOW H3C CBAA_2030</v>
      </c>
      <c r="B9008" t="s">
        <v>130</v>
      </c>
      <c r="C9008" t="s">
        <v>134</v>
      </c>
      <c r="D9008" t="s">
        <v>18</v>
      </c>
      <c r="E9008" t="s">
        <v>29</v>
      </c>
      <c r="F9008" t="s">
        <v>28</v>
      </c>
      <c r="K9008">
        <v>0</v>
      </c>
      <c r="L9008" s="26">
        <v>47848</v>
      </c>
      <c r="M9008">
        <v>7</v>
      </c>
    </row>
    <row r="9009" spans="1:13" x14ac:dyDescent="0.25">
      <c r="A9009" s="21" t="str">
        <f t="shared" si="140"/>
        <v>MOW H3C CBAA_2031</v>
      </c>
      <c r="B9009" t="s">
        <v>130</v>
      </c>
      <c r="C9009" t="s">
        <v>134</v>
      </c>
      <c r="D9009" t="s">
        <v>18</v>
      </c>
      <c r="E9009" t="s">
        <v>29</v>
      </c>
      <c r="F9009" t="s">
        <v>28</v>
      </c>
      <c r="K9009">
        <v>0</v>
      </c>
      <c r="L9009" s="26">
        <v>48213</v>
      </c>
      <c r="M9009">
        <v>8</v>
      </c>
    </row>
    <row r="9010" spans="1:13" x14ac:dyDescent="0.25">
      <c r="A9010" s="21" t="str">
        <f t="shared" si="140"/>
        <v>MOW H3C CBAA_2032</v>
      </c>
      <c r="B9010" t="s">
        <v>130</v>
      </c>
      <c r="C9010" t="s">
        <v>134</v>
      </c>
      <c r="D9010" t="s">
        <v>18</v>
      </c>
      <c r="E9010" t="s">
        <v>29</v>
      </c>
      <c r="F9010" t="s">
        <v>28</v>
      </c>
      <c r="K9010">
        <v>0</v>
      </c>
      <c r="L9010" s="26">
        <v>48579</v>
      </c>
      <c r="M9010">
        <v>9</v>
      </c>
    </row>
    <row r="9011" spans="1:13" x14ac:dyDescent="0.25">
      <c r="A9011" s="21" t="str">
        <f t="shared" si="140"/>
        <v>MOW H3C CBAA_2033</v>
      </c>
      <c r="B9011" t="s">
        <v>130</v>
      </c>
      <c r="C9011" t="s">
        <v>134</v>
      </c>
      <c r="D9011" t="s">
        <v>18</v>
      </c>
      <c r="E9011" t="s">
        <v>29</v>
      </c>
      <c r="F9011" t="s">
        <v>28</v>
      </c>
      <c r="K9011">
        <v>0</v>
      </c>
      <c r="L9011" s="26">
        <v>48944</v>
      </c>
      <c r="M9011">
        <v>10</v>
      </c>
    </row>
    <row r="9012" spans="1:13" x14ac:dyDescent="0.25">
      <c r="A9012" s="21" t="str">
        <f t="shared" si="140"/>
        <v>MOW H3C CBAA_2034</v>
      </c>
      <c r="B9012" t="s">
        <v>130</v>
      </c>
      <c r="C9012" t="s">
        <v>134</v>
      </c>
      <c r="D9012" t="s">
        <v>18</v>
      </c>
      <c r="E9012" t="s">
        <v>29</v>
      </c>
      <c r="F9012" t="s">
        <v>28</v>
      </c>
      <c r="K9012">
        <v>0</v>
      </c>
      <c r="L9012" s="26">
        <v>49309</v>
      </c>
      <c r="M9012">
        <v>11</v>
      </c>
    </row>
    <row r="9013" spans="1:13" x14ac:dyDescent="0.25">
      <c r="A9013" s="21" t="str">
        <f t="shared" si="140"/>
        <v>MOW H3C CBAA_2035</v>
      </c>
      <c r="B9013" t="s">
        <v>130</v>
      </c>
      <c r="C9013" t="s">
        <v>134</v>
      </c>
      <c r="D9013" t="s">
        <v>18</v>
      </c>
      <c r="E9013" t="s">
        <v>29</v>
      </c>
      <c r="F9013" t="s">
        <v>28</v>
      </c>
      <c r="K9013">
        <v>0</v>
      </c>
      <c r="L9013" s="26">
        <v>49674</v>
      </c>
      <c r="M9013">
        <v>12</v>
      </c>
    </row>
    <row r="9014" spans="1:13" x14ac:dyDescent="0.25">
      <c r="A9014" s="21" t="str">
        <f t="shared" si="140"/>
        <v>MOW H3C CBAA_2036</v>
      </c>
      <c r="B9014" t="s">
        <v>130</v>
      </c>
      <c r="C9014" t="s">
        <v>134</v>
      </c>
      <c r="D9014" t="s">
        <v>18</v>
      </c>
      <c r="E9014" t="s">
        <v>29</v>
      </c>
      <c r="F9014" t="s">
        <v>28</v>
      </c>
      <c r="K9014">
        <v>0</v>
      </c>
      <c r="L9014" s="26">
        <v>50040</v>
      </c>
      <c r="M9014">
        <v>13</v>
      </c>
    </row>
    <row r="9015" spans="1:13" x14ac:dyDescent="0.25">
      <c r="A9015" s="21" t="str">
        <f t="shared" si="140"/>
        <v>MOW H3C CBAA_2037</v>
      </c>
      <c r="B9015" t="s">
        <v>130</v>
      </c>
      <c r="C9015" t="s">
        <v>134</v>
      </c>
      <c r="D9015" t="s">
        <v>18</v>
      </c>
      <c r="E9015" t="s">
        <v>29</v>
      </c>
      <c r="F9015" t="s">
        <v>28</v>
      </c>
      <c r="K9015">
        <v>0</v>
      </c>
      <c r="L9015" s="26">
        <v>50405</v>
      </c>
      <c r="M9015">
        <v>14</v>
      </c>
    </row>
    <row r="9016" spans="1:13" x14ac:dyDescent="0.25">
      <c r="A9016" s="21" t="str">
        <f t="shared" si="140"/>
        <v>MOW H3C CBAA_2038</v>
      </c>
      <c r="B9016" t="s">
        <v>130</v>
      </c>
      <c r="C9016" t="s">
        <v>134</v>
      </c>
      <c r="D9016" t="s">
        <v>18</v>
      </c>
      <c r="E9016" t="s">
        <v>29</v>
      </c>
      <c r="F9016" t="s">
        <v>28</v>
      </c>
      <c r="K9016">
        <v>61127.12890625</v>
      </c>
      <c r="L9016" s="26">
        <v>50770</v>
      </c>
      <c r="M9016">
        <v>15</v>
      </c>
    </row>
    <row r="9017" spans="1:13" x14ac:dyDescent="0.25">
      <c r="A9017" s="21" t="str">
        <f t="shared" si="140"/>
        <v>MOW H3C CBAA_2039</v>
      </c>
      <c r="B9017" t="s">
        <v>130</v>
      </c>
      <c r="C9017" t="s">
        <v>134</v>
      </c>
      <c r="D9017" t="s">
        <v>18</v>
      </c>
      <c r="E9017" t="s">
        <v>29</v>
      </c>
      <c r="F9017" t="s">
        <v>28</v>
      </c>
      <c r="K9017">
        <v>227381.671875</v>
      </c>
      <c r="L9017" s="26">
        <v>51135</v>
      </c>
      <c r="M9017">
        <v>16</v>
      </c>
    </row>
    <row r="9018" spans="1:13" x14ac:dyDescent="0.25">
      <c r="A9018" s="21" t="str">
        <f t="shared" si="140"/>
        <v>MOW H3C CBAA_2040</v>
      </c>
      <c r="B9018" t="s">
        <v>130</v>
      </c>
      <c r="C9018" t="s">
        <v>134</v>
      </c>
      <c r="D9018" t="s">
        <v>18</v>
      </c>
      <c r="E9018" t="s">
        <v>29</v>
      </c>
      <c r="F9018" t="s">
        <v>28</v>
      </c>
      <c r="K9018">
        <v>405565.46875</v>
      </c>
      <c r="L9018" s="26">
        <v>51501</v>
      </c>
      <c r="M9018">
        <v>17</v>
      </c>
    </row>
    <row r="9019" spans="1:13" x14ac:dyDescent="0.25">
      <c r="A9019" s="21" t="str">
        <f t="shared" si="140"/>
        <v>MOW H3C CBAA_2041</v>
      </c>
      <c r="B9019" t="s">
        <v>130</v>
      </c>
      <c r="C9019" t="s">
        <v>134</v>
      </c>
      <c r="D9019" t="s">
        <v>18</v>
      </c>
      <c r="E9019" t="s">
        <v>29</v>
      </c>
      <c r="F9019" t="s">
        <v>28</v>
      </c>
      <c r="K9019">
        <v>394178.1875</v>
      </c>
      <c r="L9019" s="26">
        <v>51866</v>
      </c>
      <c r="M9019">
        <v>18</v>
      </c>
    </row>
    <row r="9020" spans="1:13" x14ac:dyDescent="0.25">
      <c r="A9020" s="21" t="str">
        <f t="shared" si="140"/>
        <v>MOW H3C CBAA_2042</v>
      </c>
      <c r="B9020" t="s">
        <v>130</v>
      </c>
      <c r="C9020" t="s">
        <v>134</v>
      </c>
      <c r="D9020" t="s">
        <v>18</v>
      </c>
      <c r="E9020" t="s">
        <v>29</v>
      </c>
      <c r="F9020" t="s">
        <v>28</v>
      </c>
      <c r="K9020">
        <v>466486.875</v>
      </c>
      <c r="L9020" s="26">
        <v>52231</v>
      </c>
      <c r="M9020">
        <v>19</v>
      </c>
    </row>
    <row r="9021" spans="1:13" x14ac:dyDescent="0.25">
      <c r="A9021" s="21" t="str">
        <f t="shared" si="140"/>
        <v>MOW H3C CBAA_2043</v>
      </c>
      <c r="B9021" t="s">
        <v>130</v>
      </c>
      <c r="C9021" t="s">
        <v>134</v>
      </c>
      <c r="D9021" t="s">
        <v>18</v>
      </c>
      <c r="E9021" t="s">
        <v>29</v>
      </c>
      <c r="F9021" t="s">
        <v>28</v>
      </c>
      <c r="K9021">
        <v>472514.75</v>
      </c>
      <c r="L9021" s="26">
        <v>52596</v>
      </c>
      <c r="M9021">
        <v>20</v>
      </c>
    </row>
    <row r="9022" spans="1:13" x14ac:dyDescent="0.25">
      <c r="A9022" s="21" t="str">
        <f t="shared" si="140"/>
        <v>MOW H3C CBAA_2024</v>
      </c>
      <c r="B9022" t="s">
        <v>130</v>
      </c>
      <c r="C9022" t="s">
        <v>134</v>
      </c>
      <c r="D9022" t="s">
        <v>18</v>
      </c>
      <c r="E9022" t="s">
        <v>29</v>
      </c>
      <c r="F9022" t="s">
        <v>31</v>
      </c>
      <c r="K9022">
        <v>0</v>
      </c>
      <c r="L9022" s="26">
        <v>45657</v>
      </c>
      <c r="M9022">
        <v>1</v>
      </c>
    </row>
    <row r="9023" spans="1:13" x14ac:dyDescent="0.25">
      <c r="A9023" s="21" t="str">
        <f t="shared" si="140"/>
        <v>MOW H3C CBAA_2025</v>
      </c>
      <c r="B9023" t="s">
        <v>130</v>
      </c>
      <c r="C9023" t="s">
        <v>134</v>
      </c>
      <c r="D9023" t="s">
        <v>18</v>
      </c>
      <c r="E9023" t="s">
        <v>29</v>
      </c>
      <c r="F9023" t="s">
        <v>31</v>
      </c>
      <c r="K9023">
        <v>0</v>
      </c>
      <c r="L9023" s="26">
        <v>46022</v>
      </c>
      <c r="M9023">
        <v>2</v>
      </c>
    </row>
    <row r="9024" spans="1:13" x14ac:dyDescent="0.25">
      <c r="A9024" s="21" t="str">
        <f t="shared" si="140"/>
        <v>MOW H3C CBAA_2026</v>
      </c>
      <c r="B9024" t="s">
        <v>130</v>
      </c>
      <c r="C9024" t="s">
        <v>134</v>
      </c>
      <c r="D9024" t="s">
        <v>18</v>
      </c>
      <c r="E9024" t="s">
        <v>29</v>
      </c>
      <c r="F9024" t="s">
        <v>31</v>
      </c>
      <c r="K9024">
        <v>0</v>
      </c>
      <c r="L9024" s="26">
        <v>46387</v>
      </c>
      <c r="M9024">
        <v>3</v>
      </c>
    </row>
    <row r="9025" spans="1:13" x14ac:dyDescent="0.25">
      <c r="A9025" s="21" t="str">
        <f t="shared" si="140"/>
        <v>MOW H3C CBAA_2027</v>
      </c>
      <c r="B9025" t="s">
        <v>130</v>
      </c>
      <c r="C9025" t="s">
        <v>134</v>
      </c>
      <c r="D9025" t="s">
        <v>18</v>
      </c>
      <c r="E9025" t="s">
        <v>29</v>
      </c>
      <c r="F9025" t="s">
        <v>31</v>
      </c>
      <c r="K9025">
        <v>0</v>
      </c>
      <c r="L9025" s="26">
        <v>46752</v>
      </c>
      <c r="M9025">
        <v>4</v>
      </c>
    </row>
    <row r="9026" spans="1:13" x14ac:dyDescent="0.25">
      <c r="A9026" s="21" t="str">
        <f t="shared" ref="A9026:A9089" si="141">B9026&amp;" "&amp;D9026&amp;" "&amp;C9026&amp;"_"&amp;YEAR(L9026)</f>
        <v>MOW H3C CBAA_2028</v>
      </c>
      <c r="B9026" t="s">
        <v>130</v>
      </c>
      <c r="C9026" t="s">
        <v>134</v>
      </c>
      <c r="D9026" t="s">
        <v>18</v>
      </c>
      <c r="E9026" t="s">
        <v>29</v>
      </c>
      <c r="F9026" t="s">
        <v>31</v>
      </c>
      <c r="K9026">
        <v>0</v>
      </c>
      <c r="L9026" s="26">
        <v>47118</v>
      </c>
      <c r="M9026">
        <v>5</v>
      </c>
    </row>
    <row r="9027" spans="1:13" x14ac:dyDescent="0.25">
      <c r="A9027" s="21" t="str">
        <f t="shared" si="141"/>
        <v>MOW H3C CBAA_2029</v>
      </c>
      <c r="B9027" t="s">
        <v>130</v>
      </c>
      <c r="C9027" t="s">
        <v>134</v>
      </c>
      <c r="D9027" t="s">
        <v>18</v>
      </c>
      <c r="E9027" t="s">
        <v>29</v>
      </c>
      <c r="F9027" t="s">
        <v>31</v>
      </c>
      <c r="K9027">
        <v>0</v>
      </c>
      <c r="L9027" s="26">
        <v>47483</v>
      </c>
      <c r="M9027">
        <v>6</v>
      </c>
    </row>
    <row r="9028" spans="1:13" x14ac:dyDescent="0.25">
      <c r="A9028" s="21" t="str">
        <f t="shared" si="141"/>
        <v>MOW H3C CBAA_2030</v>
      </c>
      <c r="B9028" t="s">
        <v>130</v>
      </c>
      <c r="C9028" t="s">
        <v>134</v>
      </c>
      <c r="D9028" t="s">
        <v>18</v>
      </c>
      <c r="E9028" t="s">
        <v>29</v>
      </c>
      <c r="F9028" t="s">
        <v>31</v>
      </c>
      <c r="K9028">
        <v>0</v>
      </c>
      <c r="L9028" s="26">
        <v>47848</v>
      </c>
      <c r="M9028">
        <v>7</v>
      </c>
    </row>
    <row r="9029" spans="1:13" x14ac:dyDescent="0.25">
      <c r="A9029" s="21" t="str">
        <f t="shared" si="141"/>
        <v>MOW H3C CBAA_2031</v>
      </c>
      <c r="B9029" t="s">
        <v>130</v>
      </c>
      <c r="C9029" t="s">
        <v>134</v>
      </c>
      <c r="D9029" t="s">
        <v>18</v>
      </c>
      <c r="E9029" t="s">
        <v>29</v>
      </c>
      <c r="F9029" t="s">
        <v>31</v>
      </c>
      <c r="K9029">
        <v>0</v>
      </c>
      <c r="L9029" s="26">
        <v>48213</v>
      </c>
      <c r="M9029">
        <v>8</v>
      </c>
    </row>
    <row r="9030" spans="1:13" x14ac:dyDescent="0.25">
      <c r="A9030" s="21" t="str">
        <f t="shared" si="141"/>
        <v>MOW H3C CBAA_2032</v>
      </c>
      <c r="B9030" t="s">
        <v>130</v>
      </c>
      <c r="C9030" t="s">
        <v>134</v>
      </c>
      <c r="D9030" t="s">
        <v>18</v>
      </c>
      <c r="E9030" t="s">
        <v>29</v>
      </c>
      <c r="F9030" t="s">
        <v>31</v>
      </c>
      <c r="K9030">
        <v>0</v>
      </c>
      <c r="L9030" s="26">
        <v>48579</v>
      </c>
      <c r="M9030">
        <v>9</v>
      </c>
    </row>
    <row r="9031" spans="1:13" x14ac:dyDescent="0.25">
      <c r="A9031" s="21" t="str">
        <f t="shared" si="141"/>
        <v>MOW H3C CBAA_2033</v>
      </c>
      <c r="B9031" t="s">
        <v>130</v>
      </c>
      <c r="C9031" t="s">
        <v>134</v>
      </c>
      <c r="D9031" t="s">
        <v>18</v>
      </c>
      <c r="E9031" t="s">
        <v>29</v>
      </c>
      <c r="F9031" t="s">
        <v>31</v>
      </c>
      <c r="K9031">
        <v>0</v>
      </c>
      <c r="L9031" s="26">
        <v>48944</v>
      </c>
      <c r="M9031">
        <v>10</v>
      </c>
    </row>
    <row r="9032" spans="1:13" x14ac:dyDescent="0.25">
      <c r="A9032" s="21" t="str">
        <f t="shared" si="141"/>
        <v>MOW H3C CBAA_2034</v>
      </c>
      <c r="B9032" t="s">
        <v>130</v>
      </c>
      <c r="C9032" t="s">
        <v>134</v>
      </c>
      <c r="D9032" t="s">
        <v>18</v>
      </c>
      <c r="E9032" t="s">
        <v>29</v>
      </c>
      <c r="F9032" t="s">
        <v>31</v>
      </c>
      <c r="K9032">
        <v>0</v>
      </c>
      <c r="L9032" s="26">
        <v>49309</v>
      </c>
      <c r="M9032">
        <v>11</v>
      </c>
    </row>
    <row r="9033" spans="1:13" x14ac:dyDescent="0.25">
      <c r="A9033" s="21" t="str">
        <f t="shared" si="141"/>
        <v>MOW H3C CBAA_2035</v>
      </c>
      <c r="B9033" t="s">
        <v>130</v>
      </c>
      <c r="C9033" t="s">
        <v>134</v>
      </c>
      <c r="D9033" t="s">
        <v>18</v>
      </c>
      <c r="E9033" t="s">
        <v>29</v>
      </c>
      <c r="F9033" t="s">
        <v>31</v>
      </c>
      <c r="K9033">
        <v>0</v>
      </c>
      <c r="L9033" s="26">
        <v>49674</v>
      </c>
      <c r="M9033">
        <v>12</v>
      </c>
    </row>
    <row r="9034" spans="1:13" x14ac:dyDescent="0.25">
      <c r="A9034" s="21" t="str">
        <f t="shared" si="141"/>
        <v>MOW H3C CBAA_2036</v>
      </c>
      <c r="B9034" t="s">
        <v>130</v>
      </c>
      <c r="C9034" t="s">
        <v>134</v>
      </c>
      <c r="D9034" t="s">
        <v>18</v>
      </c>
      <c r="E9034" t="s">
        <v>29</v>
      </c>
      <c r="F9034" t="s">
        <v>31</v>
      </c>
      <c r="K9034">
        <v>0</v>
      </c>
      <c r="L9034" s="26">
        <v>50040</v>
      </c>
      <c r="M9034">
        <v>13</v>
      </c>
    </row>
    <row r="9035" spans="1:13" x14ac:dyDescent="0.25">
      <c r="A9035" s="21" t="str">
        <f t="shared" si="141"/>
        <v>MOW H3C CBAA_2037</v>
      </c>
      <c r="B9035" t="s">
        <v>130</v>
      </c>
      <c r="C9035" t="s">
        <v>134</v>
      </c>
      <c r="D9035" t="s">
        <v>18</v>
      </c>
      <c r="E9035" t="s">
        <v>29</v>
      </c>
      <c r="F9035" t="s">
        <v>31</v>
      </c>
      <c r="K9035">
        <v>0</v>
      </c>
      <c r="L9035" s="26">
        <v>50405</v>
      </c>
      <c r="M9035">
        <v>14</v>
      </c>
    </row>
    <row r="9036" spans="1:13" x14ac:dyDescent="0.25">
      <c r="A9036" s="21" t="str">
        <f t="shared" si="141"/>
        <v>MOW H3C CBAA_2038</v>
      </c>
      <c r="B9036" t="s">
        <v>130</v>
      </c>
      <c r="C9036" t="s">
        <v>134</v>
      </c>
      <c r="D9036" t="s">
        <v>18</v>
      </c>
      <c r="E9036" t="s">
        <v>29</v>
      </c>
      <c r="F9036" t="s">
        <v>31</v>
      </c>
      <c r="K9036">
        <v>0</v>
      </c>
      <c r="L9036" s="26">
        <v>50770</v>
      </c>
      <c r="M9036">
        <v>15</v>
      </c>
    </row>
    <row r="9037" spans="1:13" x14ac:dyDescent="0.25">
      <c r="A9037" s="21" t="str">
        <f t="shared" si="141"/>
        <v>MOW H3C CBAA_2039</v>
      </c>
      <c r="B9037" t="s">
        <v>130</v>
      </c>
      <c r="C9037" t="s">
        <v>134</v>
      </c>
      <c r="D9037" t="s">
        <v>18</v>
      </c>
      <c r="E9037" t="s">
        <v>29</v>
      </c>
      <c r="F9037" t="s">
        <v>31</v>
      </c>
      <c r="K9037">
        <v>0</v>
      </c>
      <c r="L9037" s="26">
        <v>51135</v>
      </c>
      <c r="M9037">
        <v>16</v>
      </c>
    </row>
    <row r="9038" spans="1:13" x14ac:dyDescent="0.25">
      <c r="A9038" s="21" t="str">
        <f t="shared" si="141"/>
        <v>MOW H3C CBAA_2040</v>
      </c>
      <c r="B9038" t="s">
        <v>130</v>
      </c>
      <c r="C9038" t="s">
        <v>134</v>
      </c>
      <c r="D9038" t="s">
        <v>18</v>
      </c>
      <c r="E9038" t="s">
        <v>29</v>
      </c>
      <c r="F9038" t="s">
        <v>31</v>
      </c>
      <c r="K9038">
        <v>0</v>
      </c>
      <c r="L9038" s="26">
        <v>51501</v>
      </c>
      <c r="M9038">
        <v>17</v>
      </c>
    </row>
    <row r="9039" spans="1:13" x14ac:dyDescent="0.25">
      <c r="A9039" s="21" t="str">
        <f t="shared" si="141"/>
        <v>MOW H3C CBAA_2041</v>
      </c>
      <c r="B9039" t="s">
        <v>130</v>
      </c>
      <c r="C9039" t="s">
        <v>134</v>
      </c>
      <c r="D9039" t="s">
        <v>18</v>
      </c>
      <c r="E9039" t="s">
        <v>29</v>
      </c>
      <c r="F9039" t="s">
        <v>31</v>
      </c>
      <c r="K9039">
        <v>0</v>
      </c>
      <c r="L9039" s="26">
        <v>51866</v>
      </c>
      <c r="M9039">
        <v>18</v>
      </c>
    </row>
    <row r="9040" spans="1:13" x14ac:dyDescent="0.25">
      <c r="A9040" s="21" t="str">
        <f t="shared" si="141"/>
        <v>MOW H3C CBAA_2042</v>
      </c>
      <c r="B9040" t="s">
        <v>130</v>
      </c>
      <c r="C9040" t="s">
        <v>134</v>
      </c>
      <c r="D9040" t="s">
        <v>18</v>
      </c>
      <c r="E9040" t="s">
        <v>29</v>
      </c>
      <c r="F9040" t="s">
        <v>31</v>
      </c>
      <c r="K9040">
        <v>0</v>
      </c>
      <c r="L9040" s="26">
        <v>52231</v>
      </c>
      <c r="M9040">
        <v>19</v>
      </c>
    </row>
    <row r="9041" spans="1:14" x14ac:dyDescent="0.25">
      <c r="A9041" s="21" t="str">
        <f t="shared" si="141"/>
        <v>MOW H3C CBAA_2043</v>
      </c>
      <c r="B9041" t="s">
        <v>130</v>
      </c>
      <c r="C9041" t="s">
        <v>134</v>
      </c>
      <c r="D9041" t="s">
        <v>18</v>
      </c>
      <c r="E9041" t="s">
        <v>29</v>
      </c>
      <c r="F9041" t="s">
        <v>31</v>
      </c>
      <c r="K9041">
        <v>0</v>
      </c>
      <c r="L9041" s="26">
        <v>52596</v>
      </c>
      <c r="M9041">
        <v>20</v>
      </c>
    </row>
    <row r="9042" spans="1:14" x14ac:dyDescent="0.25">
      <c r="A9042" s="21" t="str">
        <f t="shared" si="141"/>
        <v>MOW H3C CBAA_2024</v>
      </c>
      <c r="B9042" t="s">
        <v>130</v>
      </c>
      <c r="C9042" t="s">
        <v>134</v>
      </c>
      <c r="D9042" t="s">
        <v>18</v>
      </c>
      <c r="E9042" t="s">
        <v>5</v>
      </c>
      <c r="F9042" t="s">
        <v>4</v>
      </c>
      <c r="G9042">
        <v>0</v>
      </c>
      <c r="H9042">
        <v>0</v>
      </c>
      <c r="I9042">
        <v>0</v>
      </c>
      <c r="J9042">
        <v>0</v>
      </c>
      <c r="L9042" s="26">
        <v>45657</v>
      </c>
      <c r="M9042">
        <v>1</v>
      </c>
      <c r="N9042">
        <v>0</v>
      </c>
    </row>
    <row r="9043" spans="1:14" x14ac:dyDescent="0.25">
      <c r="A9043" s="21" t="str">
        <f t="shared" si="141"/>
        <v>MOW H3C CBAA_2025</v>
      </c>
      <c r="B9043" t="s">
        <v>130</v>
      </c>
      <c r="C9043" t="s">
        <v>134</v>
      </c>
      <c r="D9043" t="s">
        <v>18</v>
      </c>
      <c r="E9043" t="s">
        <v>5</v>
      </c>
      <c r="F9043" t="s">
        <v>4</v>
      </c>
      <c r="G9043">
        <v>0</v>
      </c>
      <c r="H9043">
        <v>0</v>
      </c>
      <c r="I9043">
        <v>0</v>
      </c>
      <c r="J9043">
        <v>0</v>
      </c>
      <c r="L9043" s="26">
        <v>46022</v>
      </c>
      <c r="M9043">
        <v>2</v>
      </c>
      <c r="N9043">
        <v>0</v>
      </c>
    </row>
    <row r="9044" spans="1:14" x14ac:dyDescent="0.25">
      <c r="A9044" s="21" t="str">
        <f t="shared" si="141"/>
        <v>MOW H3C CBAA_2026</v>
      </c>
      <c r="B9044" t="s">
        <v>130</v>
      </c>
      <c r="C9044" t="s">
        <v>134</v>
      </c>
      <c r="D9044" t="s">
        <v>18</v>
      </c>
      <c r="E9044" t="s">
        <v>5</v>
      </c>
      <c r="F9044" t="s">
        <v>4</v>
      </c>
      <c r="G9044">
        <v>0</v>
      </c>
      <c r="H9044">
        <v>0</v>
      </c>
      <c r="I9044">
        <v>1667.77392578125</v>
      </c>
      <c r="J9044">
        <v>0</v>
      </c>
      <c r="L9044" s="26">
        <v>46387</v>
      </c>
      <c r="M9044">
        <v>3</v>
      </c>
      <c r="N9044">
        <v>0</v>
      </c>
    </row>
    <row r="9045" spans="1:14" x14ac:dyDescent="0.25">
      <c r="A9045" s="21" t="str">
        <f t="shared" si="141"/>
        <v>MOW H3C CBAA_2027</v>
      </c>
      <c r="B9045" t="s">
        <v>130</v>
      </c>
      <c r="C9045" t="s">
        <v>134</v>
      </c>
      <c r="D9045" t="s">
        <v>18</v>
      </c>
      <c r="E9045" t="s">
        <v>5</v>
      </c>
      <c r="F9045" t="s">
        <v>4</v>
      </c>
      <c r="G9045">
        <v>0</v>
      </c>
      <c r="H9045">
        <v>11724.55859375</v>
      </c>
      <c r="I9045">
        <v>40465.3046875</v>
      </c>
      <c r="J9045">
        <v>0</v>
      </c>
      <c r="L9045" s="26">
        <v>46752</v>
      </c>
      <c r="M9045">
        <v>4</v>
      </c>
      <c r="N9045">
        <v>-13238.798828125</v>
      </c>
    </row>
    <row r="9046" spans="1:14" x14ac:dyDescent="0.25">
      <c r="A9046" s="21" t="str">
        <f t="shared" si="141"/>
        <v>MOW H3C CBAA_2028</v>
      </c>
      <c r="B9046" t="s">
        <v>130</v>
      </c>
      <c r="C9046" t="s">
        <v>134</v>
      </c>
      <c r="D9046" t="s">
        <v>18</v>
      </c>
      <c r="E9046" t="s">
        <v>5</v>
      </c>
      <c r="F9046" t="s">
        <v>4</v>
      </c>
      <c r="G9046">
        <v>0</v>
      </c>
      <c r="H9046">
        <v>11829.78125</v>
      </c>
      <c r="I9046">
        <v>38779.33203125</v>
      </c>
      <c r="J9046">
        <v>0</v>
      </c>
      <c r="L9046" s="26">
        <v>47118</v>
      </c>
      <c r="M9046">
        <v>5</v>
      </c>
      <c r="N9046">
        <v>-13530.947265625</v>
      </c>
    </row>
    <row r="9047" spans="1:14" x14ac:dyDescent="0.25">
      <c r="A9047" s="21" t="str">
        <f t="shared" si="141"/>
        <v>MOW H3C CBAA_2029</v>
      </c>
      <c r="B9047" t="s">
        <v>130</v>
      </c>
      <c r="C9047" t="s">
        <v>134</v>
      </c>
      <c r="D9047" t="s">
        <v>18</v>
      </c>
      <c r="E9047" t="s">
        <v>5</v>
      </c>
      <c r="F9047" t="s">
        <v>4</v>
      </c>
      <c r="G9047">
        <v>0</v>
      </c>
      <c r="H9047">
        <v>44438.9140625</v>
      </c>
      <c r="I9047">
        <v>105899.96875</v>
      </c>
      <c r="J9047">
        <v>0</v>
      </c>
      <c r="L9047" s="26">
        <v>47483</v>
      </c>
      <c r="M9047">
        <v>6</v>
      </c>
      <c r="N9047">
        <v>14756.7880859375</v>
      </c>
    </row>
    <row r="9048" spans="1:14" x14ac:dyDescent="0.25">
      <c r="A9048" s="21" t="str">
        <f t="shared" si="141"/>
        <v>MOW H3C CBAA_2030</v>
      </c>
      <c r="B9048" t="s">
        <v>130</v>
      </c>
      <c r="C9048" t="s">
        <v>134</v>
      </c>
      <c r="D9048" t="s">
        <v>18</v>
      </c>
      <c r="E9048" t="s">
        <v>5</v>
      </c>
      <c r="F9048" t="s">
        <v>4</v>
      </c>
      <c r="G9048">
        <v>0</v>
      </c>
      <c r="H9048">
        <v>53734.9453125</v>
      </c>
      <c r="I9048">
        <v>156104.984375</v>
      </c>
      <c r="J9048">
        <v>0</v>
      </c>
      <c r="L9048" s="26">
        <v>47848</v>
      </c>
      <c r="M9048">
        <v>7</v>
      </c>
      <c r="N9048">
        <v>28585</v>
      </c>
    </row>
    <row r="9049" spans="1:14" x14ac:dyDescent="0.25">
      <c r="A9049" s="21" t="str">
        <f t="shared" si="141"/>
        <v>MOW H3C CBAA_2031</v>
      </c>
      <c r="B9049" t="s">
        <v>130</v>
      </c>
      <c r="C9049" t="s">
        <v>134</v>
      </c>
      <c r="D9049" t="s">
        <v>18</v>
      </c>
      <c r="E9049" t="s">
        <v>5</v>
      </c>
      <c r="F9049" t="s">
        <v>4</v>
      </c>
      <c r="G9049">
        <v>0</v>
      </c>
      <c r="H9049">
        <v>111325.921875</v>
      </c>
      <c r="I9049">
        <v>210066.8125</v>
      </c>
      <c r="J9049">
        <v>0</v>
      </c>
      <c r="L9049" s="26">
        <v>48213</v>
      </c>
      <c r="M9049">
        <v>8</v>
      </c>
      <c r="N9049">
        <v>85865.3828125</v>
      </c>
    </row>
    <row r="9050" spans="1:14" x14ac:dyDescent="0.25">
      <c r="A9050" s="21" t="str">
        <f t="shared" si="141"/>
        <v>MOW H3C CBAA_2032</v>
      </c>
      <c r="B9050" t="s">
        <v>130</v>
      </c>
      <c r="C9050" t="s">
        <v>134</v>
      </c>
      <c r="D9050" t="s">
        <v>18</v>
      </c>
      <c r="E9050" t="s">
        <v>5</v>
      </c>
      <c r="F9050" t="s">
        <v>4</v>
      </c>
      <c r="G9050">
        <v>0</v>
      </c>
      <c r="H9050">
        <v>115792.2734375</v>
      </c>
      <c r="I9050">
        <v>264747.5</v>
      </c>
      <c r="J9050">
        <v>0</v>
      </c>
      <c r="L9050" s="26">
        <v>48579</v>
      </c>
      <c r="M9050">
        <v>9</v>
      </c>
      <c r="N9050">
        <v>39479.15234375</v>
      </c>
    </row>
    <row r="9051" spans="1:14" x14ac:dyDescent="0.25">
      <c r="A9051" s="21" t="str">
        <f t="shared" si="141"/>
        <v>MOW H3C CBAA_2033</v>
      </c>
      <c r="B9051" t="s">
        <v>130</v>
      </c>
      <c r="C9051" t="s">
        <v>134</v>
      </c>
      <c r="D9051" t="s">
        <v>18</v>
      </c>
      <c r="E9051" t="s">
        <v>5</v>
      </c>
      <c r="F9051" t="s">
        <v>4</v>
      </c>
      <c r="G9051">
        <v>0</v>
      </c>
      <c r="H9051">
        <v>113586.671875</v>
      </c>
      <c r="I9051">
        <v>316131.53125</v>
      </c>
      <c r="J9051">
        <v>0</v>
      </c>
      <c r="L9051" s="26">
        <v>48944</v>
      </c>
      <c r="M9051">
        <v>10</v>
      </c>
      <c r="N9051">
        <v>3711.477294921875</v>
      </c>
    </row>
    <row r="9052" spans="1:14" x14ac:dyDescent="0.25">
      <c r="A9052" s="21" t="str">
        <f t="shared" si="141"/>
        <v>MOW H3C CBAA_2034</v>
      </c>
      <c r="B9052" t="s">
        <v>130</v>
      </c>
      <c r="C9052" t="s">
        <v>134</v>
      </c>
      <c r="D9052" t="s">
        <v>18</v>
      </c>
      <c r="E9052" t="s">
        <v>5</v>
      </c>
      <c r="F9052" t="s">
        <v>4</v>
      </c>
      <c r="G9052">
        <v>0</v>
      </c>
      <c r="H9052">
        <v>105840.09375</v>
      </c>
      <c r="I9052">
        <v>367214.78125</v>
      </c>
      <c r="J9052">
        <v>0</v>
      </c>
      <c r="L9052" s="26">
        <v>49309</v>
      </c>
      <c r="M9052">
        <v>11</v>
      </c>
      <c r="N9052">
        <v>-39076.16796875</v>
      </c>
    </row>
    <row r="9053" spans="1:14" x14ac:dyDescent="0.25">
      <c r="A9053" s="21" t="str">
        <f t="shared" si="141"/>
        <v>MOW H3C CBAA_2035</v>
      </c>
      <c r="B9053" t="s">
        <v>130</v>
      </c>
      <c r="C9053" t="s">
        <v>134</v>
      </c>
      <c r="D9053" t="s">
        <v>18</v>
      </c>
      <c r="E9053" t="s">
        <v>5</v>
      </c>
      <c r="F9053" t="s">
        <v>4</v>
      </c>
      <c r="G9053">
        <v>0</v>
      </c>
      <c r="H9053">
        <v>90035.046875</v>
      </c>
      <c r="I9053">
        <v>416409.0625</v>
      </c>
      <c r="J9053">
        <v>0</v>
      </c>
      <c r="L9053" s="26">
        <v>49674</v>
      </c>
      <c r="M9053">
        <v>12</v>
      </c>
      <c r="N9053">
        <v>-34122.03515625</v>
      </c>
    </row>
    <row r="9054" spans="1:14" x14ac:dyDescent="0.25">
      <c r="A9054" s="21" t="str">
        <f t="shared" si="141"/>
        <v>MOW H3C CBAA_2036</v>
      </c>
      <c r="B9054" t="s">
        <v>130</v>
      </c>
      <c r="C9054" t="s">
        <v>134</v>
      </c>
      <c r="D9054" t="s">
        <v>18</v>
      </c>
      <c r="E9054" t="s">
        <v>5</v>
      </c>
      <c r="F9054" t="s">
        <v>4</v>
      </c>
      <c r="G9054">
        <v>0</v>
      </c>
      <c r="H9054">
        <v>96796.2421875</v>
      </c>
      <c r="I9054">
        <v>405002.375</v>
      </c>
      <c r="J9054">
        <v>0</v>
      </c>
      <c r="L9054" s="26">
        <v>50040</v>
      </c>
      <c r="M9054">
        <v>13</v>
      </c>
      <c r="N9054">
        <v>14226.5009765625</v>
      </c>
    </row>
    <row r="9055" spans="1:14" x14ac:dyDescent="0.25">
      <c r="A9055" s="21" t="str">
        <f t="shared" si="141"/>
        <v>MOW H3C CBAA_2037</v>
      </c>
      <c r="B9055" t="s">
        <v>130</v>
      </c>
      <c r="C9055" t="s">
        <v>134</v>
      </c>
      <c r="D9055" t="s">
        <v>18</v>
      </c>
      <c r="E9055" t="s">
        <v>5</v>
      </c>
      <c r="F9055" t="s">
        <v>4</v>
      </c>
      <c r="G9055">
        <v>0</v>
      </c>
      <c r="H9055">
        <v>97654.1015625</v>
      </c>
      <c r="I9055">
        <v>393377.09375</v>
      </c>
      <c r="J9055">
        <v>0</v>
      </c>
      <c r="L9055" s="26">
        <v>50405</v>
      </c>
      <c r="M9055">
        <v>14</v>
      </c>
      <c r="N9055">
        <v>87940.71875</v>
      </c>
    </row>
    <row r="9056" spans="1:14" x14ac:dyDescent="0.25">
      <c r="A9056" s="21" t="str">
        <f t="shared" si="141"/>
        <v>MOW H3C CBAA_2038</v>
      </c>
      <c r="B9056" t="s">
        <v>130</v>
      </c>
      <c r="C9056" t="s">
        <v>134</v>
      </c>
      <c r="D9056" t="s">
        <v>18</v>
      </c>
      <c r="E9056" t="s">
        <v>5</v>
      </c>
      <c r="F9056" t="s">
        <v>4</v>
      </c>
      <c r="G9056">
        <v>0</v>
      </c>
      <c r="H9056">
        <v>100063.390625</v>
      </c>
      <c r="I9056">
        <v>384302.03125</v>
      </c>
      <c r="J9056">
        <v>0</v>
      </c>
      <c r="L9056" s="26">
        <v>50770</v>
      </c>
      <c r="M9056">
        <v>15</v>
      </c>
      <c r="N9056">
        <v>155544.671875</v>
      </c>
    </row>
    <row r="9057" spans="1:14" x14ac:dyDescent="0.25">
      <c r="A9057" s="21" t="str">
        <f t="shared" si="141"/>
        <v>MOW H3C CBAA_2039</v>
      </c>
      <c r="B9057" t="s">
        <v>130</v>
      </c>
      <c r="C9057" t="s">
        <v>134</v>
      </c>
      <c r="D9057" t="s">
        <v>18</v>
      </c>
      <c r="E9057" t="s">
        <v>5</v>
      </c>
      <c r="F9057" t="s">
        <v>4</v>
      </c>
      <c r="G9057">
        <v>0</v>
      </c>
      <c r="H9057">
        <v>107534.0078125</v>
      </c>
      <c r="I9057">
        <v>376119.28125</v>
      </c>
      <c r="J9057">
        <v>0</v>
      </c>
      <c r="L9057" s="26">
        <v>51135</v>
      </c>
      <c r="M9057">
        <v>16</v>
      </c>
      <c r="N9057">
        <v>127875.8203125</v>
      </c>
    </row>
    <row r="9058" spans="1:14" x14ac:dyDescent="0.25">
      <c r="A9058" s="21" t="str">
        <f t="shared" si="141"/>
        <v>MOW H3C CBAA_2040</v>
      </c>
      <c r="B9058" t="s">
        <v>130</v>
      </c>
      <c r="C9058" t="s">
        <v>134</v>
      </c>
      <c r="D9058" t="s">
        <v>18</v>
      </c>
      <c r="E9058" t="s">
        <v>5</v>
      </c>
      <c r="F9058" t="s">
        <v>4</v>
      </c>
      <c r="G9058">
        <v>0</v>
      </c>
      <c r="H9058">
        <v>91329.421875</v>
      </c>
      <c r="I9058">
        <v>369853.09375</v>
      </c>
      <c r="J9058">
        <v>0</v>
      </c>
      <c r="L9058" s="26">
        <v>51501</v>
      </c>
      <c r="M9058">
        <v>17</v>
      </c>
      <c r="N9058">
        <v>93211.3671875</v>
      </c>
    </row>
    <row r="9059" spans="1:14" x14ac:dyDescent="0.25">
      <c r="A9059" s="21" t="str">
        <f t="shared" si="141"/>
        <v>MOW H3C CBAA_2041</v>
      </c>
      <c r="B9059" t="s">
        <v>130</v>
      </c>
      <c r="C9059" t="s">
        <v>134</v>
      </c>
      <c r="D9059" t="s">
        <v>18</v>
      </c>
      <c r="E9059" t="s">
        <v>5</v>
      </c>
      <c r="F9059" t="s">
        <v>4</v>
      </c>
      <c r="G9059">
        <v>0</v>
      </c>
      <c r="H9059">
        <v>69185.3828125</v>
      </c>
      <c r="I9059">
        <v>431702.53125</v>
      </c>
      <c r="J9059">
        <v>0</v>
      </c>
      <c r="L9059" s="26">
        <v>51866</v>
      </c>
      <c r="M9059">
        <v>18</v>
      </c>
      <c r="N9059">
        <v>94603.0625</v>
      </c>
    </row>
    <row r="9060" spans="1:14" x14ac:dyDescent="0.25">
      <c r="A9060" s="21" t="str">
        <f t="shared" si="141"/>
        <v>MOW H3C CBAA_2042</v>
      </c>
      <c r="B9060" t="s">
        <v>130</v>
      </c>
      <c r="C9060" t="s">
        <v>134</v>
      </c>
      <c r="D9060" t="s">
        <v>18</v>
      </c>
      <c r="E9060" t="s">
        <v>5</v>
      </c>
      <c r="F9060" t="s">
        <v>4</v>
      </c>
      <c r="G9060">
        <v>0</v>
      </c>
      <c r="H9060">
        <v>44792.40234375</v>
      </c>
      <c r="I9060">
        <v>464352.5</v>
      </c>
      <c r="J9060">
        <v>0</v>
      </c>
      <c r="L9060" s="26">
        <v>52231</v>
      </c>
      <c r="M9060">
        <v>19</v>
      </c>
      <c r="N9060">
        <v>97331.8515625</v>
      </c>
    </row>
    <row r="9061" spans="1:14" x14ac:dyDescent="0.25">
      <c r="A9061" s="21" t="str">
        <f t="shared" si="141"/>
        <v>MOW H3C CBAA_2043</v>
      </c>
      <c r="B9061" t="s">
        <v>130</v>
      </c>
      <c r="C9061" t="s">
        <v>134</v>
      </c>
      <c r="D9061" t="s">
        <v>18</v>
      </c>
      <c r="E9061" t="s">
        <v>5</v>
      </c>
      <c r="F9061" t="s">
        <v>4</v>
      </c>
      <c r="G9061">
        <v>0</v>
      </c>
      <c r="H9061">
        <v>31681.75</v>
      </c>
      <c r="I9061">
        <v>451792.125</v>
      </c>
      <c r="J9061">
        <v>0</v>
      </c>
      <c r="L9061" s="26">
        <v>52596</v>
      </c>
      <c r="M9061">
        <v>20</v>
      </c>
      <c r="N9061">
        <v>136680.59375</v>
      </c>
    </row>
    <row r="9062" spans="1:14" x14ac:dyDescent="0.25">
      <c r="A9062" s="21" t="str">
        <f t="shared" si="141"/>
        <v>MOW H3C CBAA_2024</v>
      </c>
      <c r="B9062" t="s">
        <v>130</v>
      </c>
      <c r="C9062" t="s">
        <v>134</v>
      </c>
      <c r="D9062" t="s">
        <v>18</v>
      </c>
      <c r="E9062" t="s">
        <v>5</v>
      </c>
      <c r="F9062" t="s">
        <v>32</v>
      </c>
      <c r="G9062">
        <v>235794.65625</v>
      </c>
      <c r="H9062">
        <v>103764.84375</v>
      </c>
      <c r="I9062">
        <v>15499.482421875</v>
      </c>
      <c r="J9062">
        <v>0</v>
      </c>
      <c r="L9062" s="26">
        <v>45657</v>
      </c>
      <c r="M9062">
        <v>1</v>
      </c>
      <c r="N9062">
        <v>108640.6640625</v>
      </c>
    </row>
    <row r="9063" spans="1:14" x14ac:dyDescent="0.25">
      <c r="A9063" s="21" t="str">
        <f t="shared" si="141"/>
        <v>MOW H3C CBAA_2025</v>
      </c>
      <c r="B9063" t="s">
        <v>130</v>
      </c>
      <c r="C9063" t="s">
        <v>134</v>
      </c>
      <c r="D9063" t="s">
        <v>18</v>
      </c>
      <c r="E9063" t="s">
        <v>5</v>
      </c>
      <c r="F9063" t="s">
        <v>32</v>
      </c>
      <c r="G9063">
        <v>271926.4375</v>
      </c>
      <c r="H9063">
        <v>115623.0234375</v>
      </c>
      <c r="I9063">
        <v>43533.515625</v>
      </c>
      <c r="J9063">
        <v>0</v>
      </c>
      <c r="L9063" s="26">
        <v>46022</v>
      </c>
      <c r="M9063">
        <v>2</v>
      </c>
      <c r="N9063">
        <v>107832.5859375</v>
      </c>
    </row>
    <row r="9064" spans="1:14" x14ac:dyDescent="0.25">
      <c r="A9064" s="21" t="str">
        <f t="shared" si="141"/>
        <v>MOW H3C CBAA_2026</v>
      </c>
      <c r="B9064" t="s">
        <v>130</v>
      </c>
      <c r="C9064" t="s">
        <v>134</v>
      </c>
      <c r="D9064" t="s">
        <v>18</v>
      </c>
      <c r="E9064" t="s">
        <v>5</v>
      </c>
      <c r="F9064" t="s">
        <v>32</v>
      </c>
      <c r="G9064">
        <v>309101.40625</v>
      </c>
      <c r="H9064">
        <v>135404.515625</v>
      </c>
      <c r="I9064">
        <v>47211.59375</v>
      </c>
      <c r="J9064">
        <v>0</v>
      </c>
      <c r="L9064" s="26">
        <v>46387</v>
      </c>
      <c r="M9064">
        <v>3</v>
      </c>
      <c r="N9064">
        <v>112447.1640625</v>
      </c>
    </row>
    <row r="9065" spans="1:14" x14ac:dyDescent="0.25">
      <c r="A9065" s="21" t="str">
        <f t="shared" si="141"/>
        <v>MOW H3C CBAA_2027</v>
      </c>
      <c r="B9065" t="s">
        <v>130</v>
      </c>
      <c r="C9065" t="s">
        <v>134</v>
      </c>
      <c r="D9065" t="s">
        <v>18</v>
      </c>
      <c r="E9065" t="s">
        <v>5</v>
      </c>
      <c r="F9065" t="s">
        <v>32</v>
      </c>
      <c r="G9065">
        <v>342404.75</v>
      </c>
      <c r="H9065">
        <v>150178.953125</v>
      </c>
      <c r="I9065">
        <v>50799.19921875</v>
      </c>
      <c r="J9065">
        <v>0</v>
      </c>
      <c r="L9065" s="26">
        <v>46752</v>
      </c>
      <c r="M9065">
        <v>4</v>
      </c>
      <c r="N9065">
        <v>112869.28125</v>
      </c>
    </row>
    <row r="9066" spans="1:14" x14ac:dyDescent="0.25">
      <c r="A9066" s="21" t="str">
        <f t="shared" si="141"/>
        <v>MOW H3C CBAA_2028</v>
      </c>
      <c r="B9066" t="s">
        <v>130</v>
      </c>
      <c r="C9066" t="s">
        <v>134</v>
      </c>
      <c r="D9066" t="s">
        <v>18</v>
      </c>
      <c r="E9066" t="s">
        <v>5</v>
      </c>
      <c r="F9066" t="s">
        <v>32</v>
      </c>
      <c r="G9066">
        <v>352568.1875</v>
      </c>
      <c r="H9066">
        <v>158369.9375</v>
      </c>
      <c r="I9066">
        <v>54535.296875</v>
      </c>
      <c r="J9066">
        <v>0</v>
      </c>
      <c r="L9066" s="26">
        <v>47118</v>
      </c>
      <c r="M9066">
        <v>5</v>
      </c>
      <c r="N9066">
        <v>117660.328125</v>
      </c>
    </row>
    <row r="9067" spans="1:14" x14ac:dyDescent="0.25">
      <c r="A9067" s="21" t="str">
        <f t="shared" si="141"/>
        <v>MOW H3C CBAA_2029</v>
      </c>
      <c r="B9067" t="s">
        <v>130</v>
      </c>
      <c r="C9067" t="s">
        <v>134</v>
      </c>
      <c r="D9067" t="s">
        <v>18</v>
      </c>
      <c r="E9067" t="s">
        <v>5</v>
      </c>
      <c r="F9067" t="s">
        <v>32</v>
      </c>
      <c r="G9067">
        <v>361957.40625</v>
      </c>
      <c r="H9067">
        <v>170019.75</v>
      </c>
      <c r="I9067">
        <v>56837.07421875</v>
      </c>
      <c r="J9067">
        <v>0</v>
      </c>
      <c r="L9067" s="26">
        <v>47483</v>
      </c>
      <c r="M9067">
        <v>6</v>
      </c>
      <c r="N9067">
        <v>126577.4609375</v>
      </c>
    </row>
    <row r="9068" spans="1:14" x14ac:dyDescent="0.25">
      <c r="A9068" s="21" t="str">
        <f t="shared" si="141"/>
        <v>MOW H3C CBAA_2030</v>
      </c>
      <c r="B9068" t="s">
        <v>130</v>
      </c>
      <c r="C9068" t="s">
        <v>134</v>
      </c>
      <c r="D9068" t="s">
        <v>18</v>
      </c>
      <c r="E9068" t="s">
        <v>5</v>
      </c>
      <c r="F9068" t="s">
        <v>32</v>
      </c>
      <c r="G9068">
        <v>372655</v>
      </c>
      <c r="H9068">
        <v>171834.5</v>
      </c>
      <c r="I9068">
        <v>62349.9765625</v>
      </c>
      <c r="J9068">
        <v>0</v>
      </c>
      <c r="L9068" s="26">
        <v>47848</v>
      </c>
      <c r="M9068">
        <v>7</v>
      </c>
      <c r="N9068">
        <v>131258.125</v>
      </c>
    </row>
    <row r="9069" spans="1:14" x14ac:dyDescent="0.25">
      <c r="A9069" s="21" t="str">
        <f t="shared" si="141"/>
        <v>MOW H3C CBAA_2031</v>
      </c>
      <c r="B9069" t="s">
        <v>130</v>
      </c>
      <c r="C9069" t="s">
        <v>134</v>
      </c>
      <c r="D9069" t="s">
        <v>18</v>
      </c>
      <c r="E9069" t="s">
        <v>5</v>
      </c>
      <c r="F9069" t="s">
        <v>32</v>
      </c>
      <c r="G9069">
        <v>375935.71875</v>
      </c>
      <c r="H9069">
        <v>144140.578125</v>
      </c>
      <c r="I9069">
        <v>51329.33203125</v>
      </c>
      <c r="J9069">
        <v>60892.12109375</v>
      </c>
      <c r="L9069" s="26">
        <v>48213</v>
      </c>
      <c r="M9069">
        <v>8</v>
      </c>
      <c r="N9069">
        <v>134446.515625</v>
      </c>
    </row>
    <row r="9070" spans="1:14" x14ac:dyDescent="0.25">
      <c r="A9070" s="21" t="str">
        <f t="shared" si="141"/>
        <v>MOW H3C CBAA_2032</v>
      </c>
      <c r="B9070" t="s">
        <v>130</v>
      </c>
      <c r="C9070" t="s">
        <v>134</v>
      </c>
      <c r="D9070" t="s">
        <v>18</v>
      </c>
      <c r="E9070" t="s">
        <v>5</v>
      </c>
      <c r="F9070" t="s">
        <v>32</v>
      </c>
      <c r="G9070">
        <v>386189.25</v>
      </c>
      <c r="H9070">
        <v>145654.40625</v>
      </c>
      <c r="I9070">
        <v>52455.765625</v>
      </c>
      <c r="J9070">
        <v>0</v>
      </c>
      <c r="L9070" s="26">
        <v>48579</v>
      </c>
      <c r="M9070">
        <v>9</v>
      </c>
      <c r="N9070">
        <v>128335.25</v>
      </c>
    </row>
    <row r="9071" spans="1:14" x14ac:dyDescent="0.25">
      <c r="A9071" s="21" t="str">
        <f t="shared" si="141"/>
        <v>MOW H3C CBAA_2033</v>
      </c>
      <c r="B9071" t="s">
        <v>130</v>
      </c>
      <c r="C9071" t="s">
        <v>134</v>
      </c>
      <c r="D9071" t="s">
        <v>18</v>
      </c>
      <c r="E9071" t="s">
        <v>5</v>
      </c>
      <c r="F9071" t="s">
        <v>32</v>
      </c>
      <c r="G9071">
        <v>363693.59375</v>
      </c>
      <c r="H9071">
        <v>122047.875</v>
      </c>
      <c r="I9071">
        <v>54428.90625</v>
      </c>
      <c r="J9071">
        <v>0</v>
      </c>
      <c r="L9071" s="26">
        <v>48944</v>
      </c>
      <c r="M9071">
        <v>10</v>
      </c>
      <c r="N9071">
        <v>115320.1171875</v>
      </c>
    </row>
    <row r="9072" spans="1:14" x14ac:dyDescent="0.25">
      <c r="A9072" s="21" t="str">
        <f t="shared" si="141"/>
        <v>MOW H3C CBAA_2034</v>
      </c>
      <c r="B9072" t="s">
        <v>130</v>
      </c>
      <c r="C9072" t="s">
        <v>134</v>
      </c>
      <c r="D9072" t="s">
        <v>18</v>
      </c>
      <c r="E9072" t="s">
        <v>5</v>
      </c>
      <c r="F9072" t="s">
        <v>32</v>
      </c>
      <c r="G9072">
        <v>340266.75</v>
      </c>
      <c r="H9072">
        <v>107350.8828125</v>
      </c>
      <c r="I9072">
        <v>55023.3828125</v>
      </c>
      <c r="J9072">
        <v>0</v>
      </c>
      <c r="L9072" s="26">
        <v>49309</v>
      </c>
      <c r="M9072">
        <v>11</v>
      </c>
      <c r="N9072">
        <v>109944.203125</v>
      </c>
    </row>
    <row r="9073" spans="1:14" x14ac:dyDescent="0.25">
      <c r="A9073" s="21" t="str">
        <f t="shared" si="141"/>
        <v>MOW H3C CBAA_2035</v>
      </c>
      <c r="B9073" t="s">
        <v>130</v>
      </c>
      <c r="C9073" t="s">
        <v>134</v>
      </c>
      <c r="D9073" t="s">
        <v>18</v>
      </c>
      <c r="E9073" t="s">
        <v>5</v>
      </c>
      <c r="F9073" t="s">
        <v>32</v>
      </c>
      <c r="G9073">
        <v>318007.09375</v>
      </c>
      <c r="H9073">
        <v>104399.0078125</v>
      </c>
      <c r="I9073">
        <v>56076.23828125</v>
      </c>
      <c r="J9073">
        <v>0</v>
      </c>
      <c r="L9073" s="26">
        <v>49674</v>
      </c>
      <c r="M9073">
        <v>12</v>
      </c>
      <c r="N9073">
        <v>128111.2890625</v>
      </c>
    </row>
    <row r="9074" spans="1:14" x14ac:dyDescent="0.25">
      <c r="A9074" s="21" t="str">
        <f t="shared" si="141"/>
        <v>MOW H3C CBAA_2036</v>
      </c>
      <c r="B9074" t="s">
        <v>130</v>
      </c>
      <c r="C9074" t="s">
        <v>134</v>
      </c>
      <c r="D9074" t="s">
        <v>18</v>
      </c>
      <c r="E9074" t="s">
        <v>5</v>
      </c>
      <c r="F9074" t="s">
        <v>32</v>
      </c>
      <c r="G9074">
        <v>296048.875</v>
      </c>
      <c r="H9074">
        <v>83461.21875</v>
      </c>
      <c r="I9074">
        <v>58360.0078125</v>
      </c>
      <c r="J9074">
        <v>0</v>
      </c>
      <c r="L9074" s="26">
        <v>50040</v>
      </c>
      <c r="M9074">
        <v>13</v>
      </c>
      <c r="N9074">
        <v>112973.890625</v>
      </c>
    </row>
    <row r="9075" spans="1:14" x14ac:dyDescent="0.25">
      <c r="A9075" s="21" t="str">
        <f t="shared" si="141"/>
        <v>MOW H3C CBAA_2037</v>
      </c>
      <c r="B9075" t="s">
        <v>130</v>
      </c>
      <c r="C9075" t="s">
        <v>134</v>
      </c>
      <c r="D9075" t="s">
        <v>18</v>
      </c>
      <c r="E9075" t="s">
        <v>5</v>
      </c>
      <c r="F9075" t="s">
        <v>32</v>
      </c>
      <c r="G9075">
        <v>272451.8125</v>
      </c>
      <c r="H9075">
        <v>67763.3984375</v>
      </c>
      <c r="I9075">
        <v>58194.953125</v>
      </c>
      <c r="J9075">
        <v>0</v>
      </c>
      <c r="L9075" s="26">
        <v>50405</v>
      </c>
      <c r="M9075">
        <v>14</v>
      </c>
      <c r="N9075">
        <v>102384.703125</v>
      </c>
    </row>
    <row r="9076" spans="1:14" x14ac:dyDescent="0.25">
      <c r="A9076" s="21" t="str">
        <f t="shared" si="141"/>
        <v>MOW H3C CBAA_2038</v>
      </c>
      <c r="B9076" t="s">
        <v>130</v>
      </c>
      <c r="C9076" t="s">
        <v>134</v>
      </c>
      <c r="D9076" t="s">
        <v>18</v>
      </c>
      <c r="E9076" t="s">
        <v>5</v>
      </c>
      <c r="F9076" t="s">
        <v>32</v>
      </c>
      <c r="G9076">
        <v>249738.03125</v>
      </c>
      <c r="H9076">
        <v>45354.9921875</v>
      </c>
      <c r="I9076">
        <v>58916.60546875</v>
      </c>
      <c r="J9076">
        <v>0</v>
      </c>
      <c r="L9076" s="26">
        <v>50770</v>
      </c>
      <c r="M9076">
        <v>15</v>
      </c>
      <c r="N9076">
        <v>76467.859375</v>
      </c>
    </row>
    <row r="9077" spans="1:14" x14ac:dyDescent="0.25">
      <c r="A9077" s="21" t="str">
        <f t="shared" si="141"/>
        <v>MOW H3C CBAA_2039</v>
      </c>
      <c r="B9077" t="s">
        <v>130</v>
      </c>
      <c r="C9077" t="s">
        <v>134</v>
      </c>
      <c r="D9077" t="s">
        <v>18</v>
      </c>
      <c r="E9077" t="s">
        <v>5</v>
      </c>
      <c r="F9077" t="s">
        <v>32</v>
      </c>
      <c r="G9077">
        <v>235305.09375</v>
      </c>
      <c r="H9077">
        <v>43591.7890625</v>
      </c>
      <c r="I9077">
        <v>61249.171875</v>
      </c>
      <c r="J9077">
        <v>0</v>
      </c>
      <c r="L9077" s="26">
        <v>51135</v>
      </c>
      <c r="M9077">
        <v>16</v>
      </c>
      <c r="N9077">
        <v>75384.296875</v>
      </c>
    </row>
    <row r="9078" spans="1:14" x14ac:dyDescent="0.25">
      <c r="A9078" s="21" t="str">
        <f t="shared" si="141"/>
        <v>MOW H3C CBAA_2040</v>
      </c>
      <c r="B9078" t="s">
        <v>130</v>
      </c>
      <c r="C9078" t="s">
        <v>134</v>
      </c>
      <c r="D9078" t="s">
        <v>18</v>
      </c>
      <c r="E9078" t="s">
        <v>5</v>
      </c>
      <c r="F9078" t="s">
        <v>32</v>
      </c>
      <c r="G9078">
        <v>209379.65625</v>
      </c>
      <c r="H9078">
        <v>36925.046875</v>
      </c>
      <c r="I9078">
        <v>54972.7578125</v>
      </c>
      <c r="J9078">
        <v>34340.73046875</v>
      </c>
      <c r="L9078" s="26">
        <v>51501</v>
      </c>
      <c r="M9078">
        <v>17</v>
      </c>
      <c r="N9078">
        <v>74445.2734375</v>
      </c>
    </row>
    <row r="9079" spans="1:14" x14ac:dyDescent="0.25">
      <c r="A9079" s="21" t="str">
        <f t="shared" si="141"/>
        <v>MOW H3C CBAA_2041</v>
      </c>
      <c r="B9079" t="s">
        <v>130</v>
      </c>
      <c r="C9079" t="s">
        <v>134</v>
      </c>
      <c r="D9079" t="s">
        <v>18</v>
      </c>
      <c r="E9079" t="s">
        <v>5</v>
      </c>
      <c r="F9079" t="s">
        <v>32</v>
      </c>
      <c r="G9079">
        <v>183455.515625</v>
      </c>
      <c r="H9079">
        <v>32922.203125</v>
      </c>
      <c r="I9079">
        <v>54206.16796875</v>
      </c>
      <c r="J9079">
        <v>0</v>
      </c>
      <c r="L9079" s="26">
        <v>51866</v>
      </c>
      <c r="M9079">
        <v>18</v>
      </c>
      <c r="N9079">
        <v>61718.76171875</v>
      </c>
    </row>
    <row r="9080" spans="1:14" x14ac:dyDescent="0.25">
      <c r="A9080" s="21" t="str">
        <f t="shared" si="141"/>
        <v>MOW H3C CBAA_2042</v>
      </c>
      <c r="B9080" t="s">
        <v>130</v>
      </c>
      <c r="C9080" t="s">
        <v>134</v>
      </c>
      <c r="D9080" t="s">
        <v>18</v>
      </c>
      <c r="E9080" t="s">
        <v>5</v>
      </c>
      <c r="F9080" t="s">
        <v>32</v>
      </c>
      <c r="G9080">
        <v>160139.40625</v>
      </c>
      <c r="H9080">
        <v>30805.009765625</v>
      </c>
      <c r="I9080">
        <v>54454.33984375</v>
      </c>
      <c r="J9080">
        <v>0</v>
      </c>
      <c r="L9080" s="26">
        <v>52231</v>
      </c>
      <c r="M9080">
        <v>19</v>
      </c>
      <c r="N9080">
        <v>46012.796875</v>
      </c>
    </row>
    <row r="9081" spans="1:14" x14ac:dyDescent="0.25">
      <c r="A9081" s="21" t="str">
        <f t="shared" si="141"/>
        <v>MOW H3C CBAA_2043</v>
      </c>
      <c r="B9081" t="s">
        <v>130</v>
      </c>
      <c r="C9081" t="s">
        <v>134</v>
      </c>
      <c r="D9081" t="s">
        <v>18</v>
      </c>
      <c r="E9081" t="s">
        <v>5</v>
      </c>
      <c r="F9081" t="s">
        <v>32</v>
      </c>
      <c r="G9081">
        <v>135661.078125</v>
      </c>
      <c r="H9081">
        <v>27270.916015625</v>
      </c>
      <c r="I9081">
        <v>177415.3125</v>
      </c>
      <c r="J9081">
        <v>0</v>
      </c>
      <c r="L9081" s="26">
        <v>52596</v>
      </c>
      <c r="M9081">
        <v>20</v>
      </c>
      <c r="N9081">
        <v>47727.2265625</v>
      </c>
    </row>
    <row r="9082" spans="1:14" x14ac:dyDescent="0.25">
      <c r="A9082" s="21" t="str">
        <f t="shared" si="141"/>
        <v>MOW H3C CBAA_2024</v>
      </c>
      <c r="B9082" t="s">
        <v>130</v>
      </c>
      <c r="C9082" t="s">
        <v>134</v>
      </c>
      <c r="D9082" t="s">
        <v>18</v>
      </c>
      <c r="E9082" t="s">
        <v>5</v>
      </c>
      <c r="F9082" t="s">
        <v>8</v>
      </c>
      <c r="G9082">
        <v>0</v>
      </c>
      <c r="H9082">
        <v>0</v>
      </c>
      <c r="I9082">
        <v>0</v>
      </c>
      <c r="J9082">
        <v>0</v>
      </c>
      <c r="L9082" s="26">
        <v>45657</v>
      </c>
      <c r="M9082">
        <v>1</v>
      </c>
      <c r="N9082">
        <v>0</v>
      </c>
    </row>
    <row r="9083" spans="1:14" x14ac:dyDescent="0.25">
      <c r="A9083" s="21" t="str">
        <f t="shared" si="141"/>
        <v>MOW H3C CBAA_2025</v>
      </c>
      <c r="B9083" t="s">
        <v>130</v>
      </c>
      <c r="C9083" t="s">
        <v>134</v>
      </c>
      <c r="D9083" t="s">
        <v>18</v>
      </c>
      <c r="E9083" t="s">
        <v>5</v>
      </c>
      <c r="F9083" t="s">
        <v>8</v>
      </c>
      <c r="G9083">
        <v>0</v>
      </c>
      <c r="H9083">
        <v>0</v>
      </c>
      <c r="I9083">
        <v>0</v>
      </c>
      <c r="J9083">
        <v>0</v>
      </c>
      <c r="L9083" s="26">
        <v>46022</v>
      </c>
      <c r="M9083">
        <v>2</v>
      </c>
      <c r="N9083">
        <v>0</v>
      </c>
    </row>
    <row r="9084" spans="1:14" x14ac:dyDescent="0.25">
      <c r="A9084" s="21" t="str">
        <f t="shared" si="141"/>
        <v>MOW H3C CBAA_2026</v>
      </c>
      <c r="B9084" t="s">
        <v>130</v>
      </c>
      <c r="C9084" t="s">
        <v>134</v>
      </c>
      <c r="D9084" t="s">
        <v>18</v>
      </c>
      <c r="E9084" t="s">
        <v>5</v>
      </c>
      <c r="F9084" t="s">
        <v>8</v>
      </c>
      <c r="G9084">
        <v>0</v>
      </c>
      <c r="H9084">
        <v>0</v>
      </c>
      <c r="I9084">
        <v>0</v>
      </c>
      <c r="J9084">
        <v>0</v>
      </c>
      <c r="L9084" s="26">
        <v>46387</v>
      </c>
      <c r="M9084">
        <v>3</v>
      </c>
      <c r="N9084">
        <v>0</v>
      </c>
    </row>
    <row r="9085" spans="1:14" x14ac:dyDescent="0.25">
      <c r="A9085" s="21" t="str">
        <f t="shared" si="141"/>
        <v>MOW H3C CBAA_2027</v>
      </c>
      <c r="B9085" t="s">
        <v>130</v>
      </c>
      <c r="C9085" t="s">
        <v>134</v>
      </c>
      <c r="D9085" t="s">
        <v>18</v>
      </c>
      <c r="E9085" t="s">
        <v>5</v>
      </c>
      <c r="F9085" t="s">
        <v>8</v>
      </c>
      <c r="G9085">
        <v>0</v>
      </c>
      <c r="H9085">
        <v>0</v>
      </c>
      <c r="I9085">
        <v>0</v>
      </c>
      <c r="J9085">
        <v>0</v>
      </c>
      <c r="L9085" s="26">
        <v>46752</v>
      </c>
      <c r="M9085">
        <v>4</v>
      </c>
      <c r="N9085">
        <v>0</v>
      </c>
    </row>
    <row r="9086" spans="1:14" x14ac:dyDescent="0.25">
      <c r="A9086" s="21" t="str">
        <f t="shared" si="141"/>
        <v>MOW H3C CBAA_2028</v>
      </c>
      <c r="B9086" t="s">
        <v>130</v>
      </c>
      <c r="C9086" t="s">
        <v>134</v>
      </c>
      <c r="D9086" t="s">
        <v>18</v>
      </c>
      <c r="E9086" t="s">
        <v>5</v>
      </c>
      <c r="F9086" t="s">
        <v>8</v>
      </c>
      <c r="G9086">
        <v>0</v>
      </c>
      <c r="H9086">
        <v>0</v>
      </c>
      <c r="I9086">
        <v>0</v>
      </c>
      <c r="J9086">
        <v>0</v>
      </c>
      <c r="L9086" s="26">
        <v>47118</v>
      </c>
      <c r="M9086">
        <v>5</v>
      </c>
      <c r="N9086">
        <v>0</v>
      </c>
    </row>
    <row r="9087" spans="1:14" x14ac:dyDescent="0.25">
      <c r="A9087" s="21" t="str">
        <f t="shared" si="141"/>
        <v>MOW H3C CBAA_2029</v>
      </c>
      <c r="B9087" t="s">
        <v>130</v>
      </c>
      <c r="C9087" t="s">
        <v>134</v>
      </c>
      <c r="D9087" t="s">
        <v>18</v>
      </c>
      <c r="E9087" t="s">
        <v>5</v>
      </c>
      <c r="F9087" t="s">
        <v>8</v>
      </c>
      <c r="G9087">
        <v>0</v>
      </c>
      <c r="H9087">
        <v>0</v>
      </c>
      <c r="I9087">
        <v>0</v>
      </c>
      <c r="J9087">
        <v>0</v>
      </c>
      <c r="L9087" s="26">
        <v>47483</v>
      </c>
      <c r="M9087">
        <v>6</v>
      </c>
      <c r="N9087">
        <v>0</v>
      </c>
    </row>
    <row r="9088" spans="1:14" x14ac:dyDescent="0.25">
      <c r="A9088" s="21" t="str">
        <f t="shared" si="141"/>
        <v>MOW H3C CBAA_2030</v>
      </c>
      <c r="B9088" t="s">
        <v>130</v>
      </c>
      <c r="C9088" t="s">
        <v>134</v>
      </c>
      <c r="D9088" t="s">
        <v>18</v>
      </c>
      <c r="E9088" t="s">
        <v>5</v>
      </c>
      <c r="F9088" t="s">
        <v>8</v>
      </c>
      <c r="G9088">
        <v>0</v>
      </c>
      <c r="H9088">
        <v>0</v>
      </c>
      <c r="I9088">
        <v>0</v>
      </c>
      <c r="J9088">
        <v>0</v>
      </c>
      <c r="L9088" s="26">
        <v>47848</v>
      </c>
      <c r="M9088">
        <v>7</v>
      </c>
      <c r="N9088">
        <v>0</v>
      </c>
    </row>
    <row r="9089" spans="1:14" x14ac:dyDescent="0.25">
      <c r="A9089" s="21" t="str">
        <f t="shared" si="141"/>
        <v>MOW H3C CBAA_2031</v>
      </c>
      <c r="B9089" t="s">
        <v>130</v>
      </c>
      <c r="C9089" t="s">
        <v>134</v>
      </c>
      <c r="D9089" t="s">
        <v>18</v>
      </c>
      <c r="E9089" t="s">
        <v>5</v>
      </c>
      <c r="F9089" t="s">
        <v>8</v>
      </c>
      <c r="G9089">
        <v>0</v>
      </c>
      <c r="H9089">
        <v>0</v>
      </c>
      <c r="I9089">
        <v>0</v>
      </c>
      <c r="J9089">
        <v>0</v>
      </c>
      <c r="L9089" s="26">
        <v>48213</v>
      </c>
      <c r="M9089">
        <v>8</v>
      </c>
      <c r="N9089">
        <v>0</v>
      </c>
    </row>
    <row r="9090" spans="1:14" x14ac:dyDescent="0.25">
      <c r="A9090" s="21" t="str">
        <f t="shared" ref="A9090:A9153" si="142">B9090&amp;" "&amp;D9090&amp;" "&amp;C9090&amp;"_"&amp;YEAR(L9090)</f>
        <v>MOW H3C CBAA_2032</v>
      </c>
      <c r="B9090" t="s">
        <v>130</v>
      </c>
      <c r="C9090" t="s">
        <v>134</v>
      </c>
      <c r="D9090" t="s">
        <v>18</v>
      </c>
      <c r="E9090" t="s">
        <v>5</v>
      </c>
      <c r="F9090" t="s">
        <v>8</v>
      </c>
      <c r="G9090">
        <v>0</v>
      </c>
      <c r="H9090">
        <v>0</v>
      </c>
      <c r="I9090">
        <v>0</v>
      </c>
      <c r="J9090">
        <v>0</v>
      </c>
      <c r="L9090" s="26">
        <v>48579</v>
      </c>
      <c r="M9090">
        <v>9</v>
      </c>
      <c r="N9090">
        <v>0</v>
      </c>
    </row>
    <row r="9091" spans="1:14" x14ac:dyDescent="0.25">
      <c r="A9091" s="21" t="str">
        <f t="shared" si="142"/>
        <v>MOW H3C CBAA_2033</v>
      </c>
      <c r="B9091" t="s">
        <v>130</v>
      </c>
      <c r="C9091" t="s">
        <v>134</v>
      </c>
      <c r="D9091" t="s">
        <v>18</v>
      </c>
      <c r="E9091" t="s">
        <v>5</v>
      </c>
      <c r="F9091" t="s">
        <v>8</v>
      </c>
      <c r="G9091">
        <v>0</v>
      </c>
      <c r="H9091">
        <v>0</v>
      </c>
      <c r="I9091">
        <v>0</v>
      </c>
      <c r="J9091">
        <v>0</v>
      </c>
      <c r="L9091" s="26">
        <v>48944</v>
      </c>
      <c r="M9091">
        <v>10</v>
      </c>
      <c r="N9091">
        <v>0</v>
      </c>
    </row>
    <row r="9092" spans="1:14" x14ac:dyDescent="0.25">
      <c r="A9092" s="21" t="str">
        <f t="shared" si="142"/>
        <v>MOW H3C CBAA_2034</v>
      </c>
      <c r="B9092" t="s">
        <v>130</v>
      </c>
      <c r="C9092" t="s">
        <v>134</v>
      </c>
      <c r="D9092" t="s">
        <v>18</v>
      </c>
      <c r="E9092" t="s">
        <v>5</v>
      </c>
      <c r="F9092" t="s">
        <v>8</v>
      </c>
      <c r="G9092">
        <v>0</v>
      </c>
      <c r="H9092">
        <v>0</v>
      </c>
      <c r="I9092">
        <v>0</v>
      </c>
      <c r="J9092">
        <v>0</v>
      </c>
      <c r="L9092" s="26">
        <v>49309</v>
      </c>
      <c r="M9092">
        <v>11</v>
      </c>
      <c r="N9092">
        <v>0</v>
      </c>
    </row>
    <row r="9093" spans="1:14" x14ac:dyDescent="0.25">
      <c r="A9093" s="21" t="str">
        <f t="shared" si="142"/>
        <v>MOW H3C CBAA_2035</v>
      </c>
      <c r="B9093" t="s">
        <v>130</v>
      </c>
      <c r="C9093" t="s">
        <v>134</v>
      </c>
      <c r="D9093" t="s">
        <v>18</v>
      </c>
      <c r="E9093" t="s">
        <v>5</v>
      </c>
      <c r="F9093" t="s">
        <v>8</v>
      </c>
      <c r="G9093">
        <v>0</v>
      </c>
      <c r="H9093">
        <v>0</v>
      </c>
      <c r="I9093">
        <v>0</v>
      </c>
      <c r="J9093">
        <v>0</v>
      </c>
      <c r="L9093" s="26">
        <v>49674</v>
      </c>
      <c r="M9093">
        <v>12</v>
      </c>
      <c r="N9093">
        <v>0</v>
      </c>
    </row>
    <row r="9094" spans="1:14" x14ac:dyDescent="0.25">
      <c r="A9094" s="21" t="str">
        <f t="shared" si="142"/>
        <v>MOW H3C CBAA_2036</v>
      </c>
      <c r="B9094" t="s">
        <v>130</v>
      </c>
      <c r="C9094" t="s">
        <v>134</v>
      </c>
      <c r="D9094" t="s">
        <v>18</v>
      </c>
      <c r="E9094" t="s">
        <v>5</v>
      </c>
      <c r="F9094" t="s">
        <v>8</v>
      </c>
      <c r="G9094">
        <v>0</v>
      </c>
      <c r="H9094">
        <v>0</v>
      </c>
      <c r="I9094">
        <v>0</v>
      </c>
      <c r="J9094">
        <v>0</v>
      </c>
      <c r="L9094" s="26">
        <v>50040</v>
      </c>
      <c r="M9094">
        <v>13</v>
      </c>
      <c r="N9094">
        <v>0</v>
      </c>
    </row>
    <row r="9095" spans="1:14" x14ac:dyDescent="0.25">
      <c r="A9095" s="21" t="str">
        <f t="shared" si="142"/>
        <v>MOW H3C CBAA_2037</v>
      </c>
      <c r="B9095" t="s">
        <v>130</v>
      </c>
      <c r="C9095" t="s">
        <v>134</v>
      </c>
      <c r="D9095" t="s">
        <v>18</v>
      </c>
      <c r="E9095" t="s">
        <v>5</v>
      </c>
      <c r="F9095" t="s">
        <v>8</v>
      </c>
      <c r="G9095">
        <v>0</v>
      </c>
      <c r="H9095">
        <v>0</v>
      </c>
      <c r="I9095">
        <v>0</v>
      </c>
      <c r="J9095">
        <v>0</v>
      </c>
      <c r="L9095" s="26">
        <v>50405</v>
      </c>
      <c r="M9095">
        <v>14</v>
      </c>
      <c r="N9095">
        <v>0</v>
      </c>
    </row>
    <row r="9096" spans="1:14" x14ac:dyDescent="0.25">
      <c r="A9096" s="21" t="str">
        <f t="shared" si="142"/>
        <v>MOW H3C CBAA_2038</v>
      </c>
      <c r="B9096" t="s">
        <v>130</v>
      </c>
      <c r="C9096" t="s">
        <v>134</v>
      </c>
      <c r="D9096" t="s">
        <v>18</v>
      </c>
      <c r="E9096" t="s">
        <v>5</v>
      </c>
      <c r="F9096" t="s">
        <v>8</v>
      </c>
      <c r="G9096">
        <v>0</v>
      </c>
      <c r="H9096">
        <v>0</v>
      </c>
      <c r="I9096">
        <v>0</v>
      </c>
      <c r="J9096">
        <v>0</v>
      </c>
      <c r="L9096" s="26">
        <v>50770</v>
      </c>
      <c r="M9096">
        <v>15</v>
      </c>
      <c r="N9096">
        <v>0</v>
      </c>
    </row>
    <row r="9097" spans="1:14" x14ac:dyDescent="0.25">
      <c r="A9097" s="21" t="str">
        <f t="shared" si="142"/>
        <v>MOW H3C CBAA_2039</v>
      </c>
      <c r="B9097" t="s">
        <v>130</v>
      </c>
      <c r="C9097" t="s">
        <v>134</v>
      </c>
      <c r="D9097" t="s">
        <v>18</v>
      </c>
      <c r="E9097" t="s">
        <v>5</v>
      </c>
      <c r="F9097" t="s">
        <v>8</v>
      </c>
      <c r="G9097">
        <v>0</v>
      </c>
      <c r="H9097">
        <v>0</v>
      </c>
      <c r="I9097">
        <v>0</v>
      </c>
      <c r="J9097">
        <v>0</v>
      </c>
      <c r="L9097" s="26">
        <v>51135</v>
      </c>
      <c r="M9097">
        <v>16</v>
      </c>
      <c r="N9097">
        <v>0</v>
      </c>
    </row>
    <row r="9098" spans="1:14" x14ac:dyDescent="0.25">
      <c r="A9098" s="21" t="str">
        <f t="shared" si="142"/>
        <v>MOW H3C CBAA_2040</v>
      </c>
      <c r="B9098" t="s">
        <v>130</v>
      </c>
      <c r="C9098" t="s">
        <v>134</v>
      </c>
      <c r="D9098" t="s">
        <v>18</v>
      </c>
      <c r="E9098" t="s">
        <v>5</v>
      </c>
      <c r="F9098" t="s">
        <v>8</v>
      </c>
      <c r="G9098">
        <v>0</v>
      </c>
      <c r="H9098">
        <v>0</v>
      </c>
      <c r="I9098">
        <v>0</v>
      </c>
      <c r="J9098">
        <v>0</v>
      </c>
      <c r="L9098" s="26">
        <v>51501</v>
      </c>
      <c r="M9098">
        <v>17</v>
      </c>
      <c r="N9098">
        <v>0</v>
      </c>
    </row>
    <row r="9099" spans="1:14" x14ac:dyDescent="0.25">
      <c r="A9099" s="21" t="str">
        <f t="shared" si="142"/>
        <v>MOW H3C CBAA_2041</v>
      </c>
      <c r="B9099" t="s">
        <v>130</v>
      </c>
      <c r="C9099" t="s">
        <v>134</v>
      </c>
      <c r="D9099" t="s">
        <v>18</v>
      </c>
      <c r="E9099" t="s">
        <v>5</v>
      </c>
      <c r="F9099" t="s">
        <v>8</v>
      </c>
      <c r="G9099">
        <v>0</v>
      </c>
      <c r="H9099">
        <v>0</v>
      </c>
      <c r="I9099">
        <v>0</v>
      </c>
      <c r="J9099">
        <v>0</v>
      </c>
      <c r="L9099" s="26">
        <v>51866</v>
      </c>
      <c r="M9099">
        <v>18</v>
      </c>
      <c r="N9099">
        <v>0</v>
      </c>
    </row>
    <row r="9100" spans="1:14" x14ac:dyDescent="0.25">
      <c r="A9100" s="21" t="str">
        <f t="shared" si="142"/>
        <v>MOW H3C CBAA_2042</v>
      </c>
      <c r="B9100" t="s">
        <v>130</v>
      </c>
      <c r="C9100" t="s">
        <v>134</v>
      </c>
      <c r="D9100" t="s">
        <v>18</v>
      </c>
      <c r="E9100" t="s">
        <v>5</v>
      </c>
      <c r="F9100" t="s">
        <v>8</v>
      </c>
      <c r="G9100">
        <v>0</v>
      </c>
      <c r="H9100">
        <v>0</v>
      </c>
      <c r="I9100">
        <v>0</v>
      </c>
      <c r="J9100">
        <v>0</v>
      </c>
      <c r="L9100" s="26">
        <v>52231</v>
      </c>
      <c r="M9100">
        <v>19</v>
      </c>
      <c r="N9100">
        <v>0</v>
      </c>
    </row>
    <row r="9101" spans="1:14" x14ac:dyDescent="0.25">
      <c r="A9101" s="21" t="str">
        <f t="shared" si="142"/>
        <v>MOW H3C CBAA_2043</v>
      </c>
      <c r="B9101" t="s">
        <v>130</v>
      </c>
      <c r="C9101" t="s">
        <v>134</v>
      </c>
      <c r="D9101" t="s">
        <v>18</v>
      </c>
      <c r="E9101" t="s">
        <v>5</v>
      </c>
      <c r="F9101" t="s">
        <v>8</v>
      </c>
      <c r="G9101">
        <v>0</v>
      </c>
      <c r="H9101">
        <v>0</v>
      </c>
      <c r="I9101">
        <v>0</v>
      </c>
      <c r="J9101">
        <v>0</v>
      </c>
      <c r="L9101" s="26">
        <v>52596</v>
      </c>
      <c r="M9101">
        <v>20</v>
      </c>
      <c r="N9101">
        <v>0</v>
      </c>
    </row>
    <row r="9102" spans="1:14" x14ac:dyDescent="0.25">
      <c r="A9102" s="21" t="str">
        <f t="shared" si="142"/>
        <v>MOW HBC CBAA_2024</v>
      </c>
      <c r="B9102" t="s">
        <v>130</v>
      </c>
      <c r="C9102" t="s">
        <v>134</v>
      </c>
      <c r="D9102" t="s">
        <v>80</v>
      </c>
      <c r="E9102" t="s">
        <v>29</v>
      </c>
      <c r="F9102" t="s">
        <v>28</v>
      </c>
      <c r="K9102">
        <v>0</v>
      </c>
      <c r="L9102" s="26">
        <v>45657</v>
      </c>
      <c r="M9102">
        <v>1</v>
      </c>
    </row>
    <row r="9103" spans="1:14" x14ac:dyDescent="0.25">
      <c r="A9103" s="21" t="str">
        <f t="shared" si="142"/>
        <v>MOW HBC CBAA_2025</v>
      </c>
      <c r="B9103" t="s">
        <v>130</v>
      </c>
      <c r="C9103" t="s">
        <v>134</v>
      </c>
      <c r="D9103" t="s">
        <v>80</v>
      </c>
      <c r="E9103" t="s">
        <v>29</v>
      </c>
      <c r="F9103" t="s">
        <v>28</v>
      </c>
      <c r="K9103">
        <v>0</v>
      </c>
      <c r="L9103" s="26">
        <v>46022</v>
      </c>
      <c r="M9103">
        <v>2</v>
      </c>
    </row>
    <row r="9104" spans="1:14" x14ac:dyDescent="0.25">
      <c r="A9104" s="21" t="str">
        <f t="shared" si="142"/>
        <v>MOW HBC CBAA_2026</v>
      </c>
      <c r="B9104" t="s">
        <v>130</v>
      </c>
      <c r="C9104" t="s">
        <v>134</v>
      </c>
      <c r="D9104" t="s">
        <v>80</v>
      </c>
      <c r="E9104" t="s">
        <v>29</v>
      </c>
      <c r="F9104" t="s">
        <v>28</v>
      </c>
      <c r="K9104">
        <v>0</v>
      </c>
      <c r="L9104" s="26">
        <v>46387</v>
      </c>
      <c r="M9104">
        <v>3</v>
      </c>
    </row>
    <row r="9105" spans="1:13" x14ac:dyDescent="0.25">
      <c r="A9105" s="21" t="str">
        <f t="shared" si="142"/>
        <v>MOW HBC CBAA_2027</v>
      </c>
      <c r="B9105" t="s">
        <v>130</v>
      </c>
      <c r="C9105" t="s">
        <v>134</v>
      </c>
      <c r="D9105" t="s">
        <v>80</v>
      </c>
      <c r="E9105" t="s">
        <v>29</v>
      </c>
      <c r="F9105" t="s">
        <v>28</v>
      </c>
      <c r="K9105">
        <v>0</v>
      </c>
      <c r="L9105" s="26">
        <v>46752</v>
      </c>
      <c r="M9105">
        <v>4</v>
      </c>
    </row>
    <row r="9106" spans="1:13" x14ac:dyDescent="0.25">
      <c r="A9106" s="21" t="str">
        <f t="shared" si="142"/>
        <v>MOW HBC CBAA_2028</v>
      </c>
      <c r="B9106" t="s">
        <v>130</v>
      </c>
      <c r="C9106" t="s">
        <v>134</v>
      </c>
      <c r="D9106" t="s">
        <v>80</v>
      </c>
      <c r="E9106" t="s">
        <v>29</v>
      </c>
      <c r="F9106" t="s">
        <v>28</v>
      </c>
      <c r="K9106">
        <v>0</v>
      </c>
      <c r="L9106" s="26">
        <v>47118</v>
      </c>
      <c r="M9106">
        <v>5</v>
      </c>
    </row>
    <row r="9107" spans="1:13" x14ac:dyDescent="0.25">
      <c r="A9107" s="21" t="str">
        <f t="shared" si="142"/>
        <v>MOW HBC CBAA_2029</v>
      </c>
      <c r="B9107" t="s">
        <v>130</v>
      </c>
      <c r="C9107" t="s">
        <v>134</v>
      </c>
      <c r="D9107" t="s">
        <v>80</v>
      </c>
      <c r="E9107" t="s">
        <v>29</v>
      </c>
      <c r="F9107" t="s">
        <v>28</v>
      </c>
      <c r="K9107">
        <v>0</v>
      </c>
      <c r="L9107" s="26">
        <v>47483</v>
      </c>
      <c r="M9107">
        <v>6</v>
      </c>
    </row>
    <row r="9108" spans="1:13" x14ac:dyDescent="0.25">
      <c r="A9108" s="21" t="str">
        <f t="shared" si="142"/>
        <v>MOW HBC CBAA_2030</v>
      </c>
      <c r="B9108" t="s">
        <v>130</v>
      </c>
      <c r="C9108" t="s">
        <v>134</v>
      </c>
      <c r="D9108" t="s">
        <v>80</v>
      </c>
      <c r="E9108" t="s">
        <v>29</v>
      </c>
      <c r="F9108" t="s">
        <v>28</v>
      </c>
      <c r="K9108">
        <v>0</v>
      </c>
      <c r="L9108" s="26">
        <v>47848</v>
      </c>
      <c r="M9108">
        <v>7</v>
      </c>
    </row>
    <row r="9109" spans="1:13" x14ac:dyDescent="0.25">
      <c r="A9109" s="21" t="str">
        <f t="shared" si="142"/>
        <v>MOW HBC CBAA_2031</v>
      </c>
      <c r="B9109" t="s">
        <v>130</v>
      </c>
      <c r="C9109" t="s">
        <v>134</v>
      </c>
      <c r="D9109" t="s">
        <v>80</v>
      </c>
      <c r="E9109" t="s">
        <v>29</v>
      </c>
      <c r="F9109" t="s">
        <v>28</v>
      </c>
      <c r="K9109">
        <v>0</v>
      </c>
      <c r="L9109" s="26">
        <v>48213</v>
      </c>
      <c r="M9109">
        <v>8</v>
      </c>
    </row>
    <row r="9110" spans="1:13" x14ac:dyDescent="0.25">
      <c r="A9110" s="21" t="str">
        <f t="shared" si="142"/>
        <v>MOW HBC CBAA_2032</v>
      </c>
      <c r="B9110" t="s">
        <v>130</v>
      </c>
      <c r="C9110" t="s">
        <v>134</v>
      </c>
      <c r="D9110" t="s">
        <v>80</v>
      </c>
      <c r="E9110" t="s">
        <v>29</v>
      </c>
      <c r="F9110" t="s">
        <v>28</v>
      </c>
      <c r="K9110">
        <v>0</v>
      </c>
      <c r="L9110" s="26">
        <v>48579</v>
      </c>
      <c r="M9110">
        <v>9</v>
      </c>
    </row>
    <row r="9111" spans="1:13" x14ac:dyDescent="0.25">
      <c r="A9111" s="21" t="str">
        <f t="shared" si="142"/>
        <v>MOW HBC CBAA_2033</v>
      </c>
      <c r="B9111" t="s">
        <v>130</v>
      </c>
      <c r="C9111" t="s">
        <v>134</v>
      </c>
      <c r="D9111" t="s">
        <v>80</v>
      </c>
      <c r="E9111" t="s">
        <v>29</v>
      </c>
      <c r="F9111" t="s">
        <v>28</v>
      </c>
      <c r="K9111">
        <v>0</v>
      </c>
      <c r="L9111" s="26">
        <v>48944</v>
      </c>
      <c r="M9111">
        <v>10</v>
      </c>
    </row>
    <row r="9112" spans="1:13" x14ac:dyDescent="0.25">
      <c r="A9112" s="21" t="str">
        <f t="shared" si="142"/>
        <v>MOW HBC CBAA_2034</v>
      </c>
      <c r="B9112" t="s">
        <v>130</v>
      </c>
      <c r="C9112" t="s">
        <v>134</v>
      </c>
      <c r="D9112" t="s">
        <v>80</v>
      </c>
      <c r="E9112" t="s">
        <v>29</v>
      </c>
      <c r="F9112" t="s">
        <v>28</v>
      </c>
      <c r="K9112">
        <v>0</v>
      </c>
      <c r="L9112" s="26">
        <v>49309</v>
      </c>
      <c r="M9112">
        <v>11</v>
      </c>
    </row>
    <row r="9113" spans="1:13" x14ac:dyDescent="0.25">
      <c r="A9113" s="21" t="str">
        <f t="shared" si="142"/>
        <v>MOW HBC CBAA_2035</v>
      </c>
      <c r="B9113" t="s">
        <v>130</v>
      </c>
      <c r="C9113" t="s">
        <v>134</v>
      </c>
      <c r="D9113" t="s">
        <v>80</v>
      </c>
      <c r="E9113" t="s">
        <v>29</v>
      </c>
      <c r="F9113" t="s">
        <v>28</v>
      </c>
      <c r="K9113">
        <v>0</v>
      </c>
      <c r="L9113" s="26">
        <v>49674</v>
      </c>
      <c r="M9113">
        <v>12</v>
      </c>
    </row>
    <row r="9114" spans="1:13" x14ac:dyDescent="0.25">
      <c r="A9114" s="21" t="str">
        <f t="shared" si="142"/>
        <v>MOW HBC CBAA_2036</v>
      </c>
      <c r="B9114" t="s">
        <v>130</v>
      </c>
      <c r="C9114" t="s">
        <v>134</v>
      </c>
      <c r="D9114" t="s">
        <v>80</v>
      </c>
      <c r="E9114" t="s">
        <v>29</v>
      </c>
      <c r="F9114" t="s">
        <v>28</v>
      </c>
      <c r="K9114">
        <v>0</v>
      </c>
      <c r="L9114" s="26">
        <v>50040</v>
      </c>
      <c r="M9114">
        <v>13</v>
      </c>
    </row>
    <row r="9115" spans="1:13" x14ac:dyDescent="0.25">
      <c r="A9115" s="21" t="str">
        <f t="shared" si="142"/>
        <v>MOW HBC CBAA_2037</v>
      </c>
      <c r="B9115" t="s">
        <v>130</v>
      </c>
      <c r="C9115" t="s">
        <v>134</v>
      </c>
      <c r="D9115" t="s">
        <v>80</v>
      </c>
      <c r="E9115" t="s">
        <v>29</v>
      </c>
      <c r="F9115" t="s">
        <v>28</v>
      </c>
      <c r="K9115">
        <v>0</v>
      </c>
      <c r="L9115" s="26">
        <v>50405</v>
      </c>
      <c r="M9115">
        <v>14</v>
      </c>
    </row>
    <row r="9116" spans="1:13" x14ac:dyDescent="0.25">
      <c r="A9116" s="21" t="str">
        <f t="shared" si="142"/>
        <v>MOW HBC CBAA_2038</v>
      </c>
      <c r="B9116" t="s">
        <v>130</v>
      </c>
      <c r="C9116" t="s">
        <v>134</v>
      </c>
      <c r="D9116" t="s">
        <v>80</v>
      </c>
      <c r="E9116" t="s">
        <v>29</v>
      </c>
      <c r="F9116" t="s">
        <v>28</v>
      </c>
      <c r="K9116">
        <v>0</v>
      </c>
      <c r="L9116" s="26">
        <v>50770</v>
      </c>
      <c r="M9116">
        <v>15</v>
      </c>
    </row>
    <row r="9117" spans="1:13" x14ac:dyDescent="0.25">
      <c r="A9117" s="21" t="str">
        <f t="shared" si="142"/>
        <v>MOW HBC CBAA_2039</v>
      </c>
      <c r="B9117" t="s">
        <v>130</v>
      </c>
      <c r="C9117" t="s">
        <v>134</v>
      </c>
      <c r="D9117" t="s">
        <v>80</v>
      </c>
      <c r="E9117" t="s">
        <v>29</v>
      </c>
      <c r="F9117" t="s">
        <v>28</v>
      </c>
      <c r="K9117">
        <v>0</v>
      </c>
      <c r="L9117" s="26">
        <v>51135</v>
      </c>
      <c r="M9117">
        <v>16</v>
      </c>
    </row>
    <row r="9118" spans="1:13" x14ac:dyDescent="0.25">
      <c r="A9118" s="21" t="str">
        <f t="shared" si="142"/>
        <v>MOW HBC CBAA_2040</v>
      </c>
      <c r="B9118" t="s">
        <v>130</v>
      </c>
      <c r="C9118" t="s">
        <v>134</v>
      </c>
      <c r="D9118" t="s">
        <v>80</v>
      </c>
      <c r="E9118" t="s">
        <v>29</v>
      </c>
      <c r="F9118" t="s">
        <v>28</v>
      </c>
      <c r="K9118">
        <v>0</v>
      </c>
      <c r="L9118" s="26">
        <v>51501</v>
      </c>
      <c r="M9118">
        <v>17</v>
      </c>
    </row>
    <row r="9119" spans="1:13" x14ac:dyDescent="0.25">
      <c r="A9119" s="21" t="str">
        <f t="shared" si="142"/>
        <v>MOW HBC CBAA_2041</v>
      </c>
      <c r="B9119" t="s">
        <v>130</v>
      </c>
      <c r="C9119" t="s">
        <v>134</v>
      </c>
      <c r="D9119" t="s">
        <v>80</v>
      </c>
      <c r="E9119" t="s">
        <v>29</v>
      </c>
      <c r="F9119" t="s">
        <v>28</v>
      </c>
      <c r="K9119">
        <v>0</v>
      </c>
      <c r="L9119" s="26">
        <v>51866</v>
      </c>
      <c r="M9119">
        <v>18</v>
      </c>
    </row>
    <row r="9120" spans="1:13" x14ac:dyDescent="0.25">
      <c r="A9120" s="21" t="str">
        <f t="shared" si="142"/>
        <v>MOW HBC CBAA_2042</v>
      </c>
      <c r="B9120" t="s">
        <v>130</v>
      </c>
      <c r="C9120" t="s">
        <v>134</v>
      </c>
      <c r="D9120" t="s">
        <v>80</v>
      </c>
      <c r="E9120" t="s">
        <v>29</v>
      </c>
      <c r="F9120" t="s">
        <v>28</v>
      </c>
      <c r="K9120">
        <v>0</v>
      </c>
      <c r="L9120" s="26">
        <v>52231</v>
      </c>
      <c r="M9120">
        <v>19</v>
      </c>
    </row>
    <row r="9121" spans="1:13" x14ac:dyDescent="0.25">
      <c r="A9121" s="21" t="str">
        <f t="shared" si="142"/>
        <v>MOW HBC CBAA_2043</v>
      </c>
      <c r="B9121" t="s">
        <v>130</v>
      </c>
      <c r="C9121" t="s">
        <v>134</v>
      </c>
      <c r="D9121" t="s">
        <v>80</v>
      </c>
      <c r="E9121" t="s">
        <v>29</v>
      </c>
      <c r="F9121" t="s">
        <v>28</v>
      </c>
      <c r="K9121">
        <v>0</v>
      </c>
      <c r="L9121" s="26">
        <v>52596</v>
      </c>
      <c r="M9121">
        <v>20</v>
      </c>
    </row>
    <row r="9122" spans="1:13" x14ac:dyDescent="0.25">
      <c r="A9122" s="21" t="str">
        <f t="shared" si="142"/>
        <v>MOW HBC CBAA_2024</v>
      </c>
      <c r="B9122" t="s">
        <v>130</v>
      </c>
      <c r="C9122" t="s">
        <v>134</v>
      </c>
      <c r="D9122" t="s">
        <v>80</v>
      </c>
      <c r="E9122" t="s">
        <v>29</v>
      </c>
      <c r="F9122" t="s">
        <v>31</v>
      </c>
      <c r="K9122">
        <v>0</v>
      </c>
      <c r="L9122" s="26">
        <v>45657</v>
      </c>
      <c r="M9122">
        <v>1</v>
      </c>
    </row>
    <row r="9123" spans="1:13" x14ac:dyDescent="0.25">
      <c r="A9123" s="21" t="str">
        <f t="shared" si="142"/>
        <v>MOW HBC CBAA_2025</v>
      </c>
      <c r="B9123" t="s">
        <v>130</v>
      </c>
      <c r="C9123" t="s">
        <v>134</v>
      </c>
      <c r="D9123" t="s">
        <v>80</v>
      </c>
      <c r="E9123" t="s">
        <v>29</v>
      </c>
      <c r="F9123" t="s">
        <v>31</v>
      </c>
      <c r="K9123">
        <v>0</v>
      </c>
      <c r="L9123" s="26">
        <v>46022</v>
      </c>
      <c r="M9123">
        <v>2</v>
      </c>
    </row>
    <row r="9124" spans="1:13" x14ac:dyDescent="0.25">
      <c r="A9124" s="21" t="str">
        <f t="shared" si="142"/>
        <v>MOW HBC CBAA_2026</v>
      </c>
      <c r="B9124" t="s">
        <v>130</v>
      </c>
      <c r="C9124" t="s">
        <v>134</v>
      </c>
      <c r="D9124" t="s">
        <v>80</v>
      </c>
      <c r="E9124" t="s">
        <v>29</v>
      </c>
      <c r="F9124" t="s">
        <v>31</v>
      </c>
      <c r="K9124">
        <v>0</v>
      </c>
      <c r="L9124" s="26">
        <v>46387</v>
      </c>
      <c r="M9124">
        <v>3</v>
      </c>
    </row>
    <row r="9125" spans="1:13" x14ac:dyDescent="0.25">
      <c r="A9125" s="21" t="str">
        <f t="shared" si="142"/>
        <v>MOW HBC CBAA_2027</v>
      </c>
      <c r="B9125" t="s">
        <v>130</v>
      </c>
      <c r="C9125" t="s">
        <v>134</v>
      </c>
      <c r="D9125" t="s">
        <v>80</v>
      </c>
      <c r="E9125" t="s">
        <v>29</v>
      </c>
      <c r="F9125" t="s">
        <v>31</v>
      </c>
      <c r="K9125">
        <v>0</v>
      </c>
      <c r="L9125" s="26">
        <v>46752</v>
      </c>
      <c r="M9125">
        <v>4</v>
      </c>
    </row>
    <row r="9126" spans="1:13" x14ac:dyDescent="0.25">
      <c r="A9126" s="21" t="str">
        <f t="shared" si="142"/>
        <v>MOW HBC CBAA_2028</v>
      </c>
      <c r="B9126" t="s">
        <v>130</v>
      </c>
      <c r="C9126" t="s">
        <v>134</v>
      </c>
      <c r="D9126" t="s">
        <v>80</v>
      </c>
      <c r="E9126" t="s">
        <v>29</v>
      </c>
      <c r="F9126" t="s">
        <v>31</v>
      </c>
      <c r="K9126">
        <v>0</v>
      </c>
      <c r="L9126" s="26">
        <v>47118</v>
      </c>
      <c r="M9126">
        <v>5</v>
      </c>
    </row>
    <row r="9127" spans="1:13" x14ac:dyDescent="0.25">
      <c r="A9127" s="21" t="str">
        <f t="shared" si="142"/>
        <v>MOW HBC CBAA_2029</v>
      </c>
      <c r="B9127" t="s">
        <v>130</v>
      </c>
      <c r="C9127" t="s">
        <v>134</v>
      </c>
      <c r="D9127" t="s">
        <v>80</v>
      </c>
      <c r="E9127" t="s">
        <v>29</v>
      </c>
      <c r="F9127" t="s">
        <v>31</v>
      </c>
      <c r="K9127">
        <v>0</v>
      </c>
      <c r="L9127" s="26">
        <v>47483</v>
      </c>
      <c r="M9127">
        <v>6</v>
      </c>
    </row>
    <row r="9128" spans="1:13" x14ac:dyDescent="0.25">
      <c r="A9128" s="21" t="str">
        <f t="shared" si="142"/>
        <v>MOW HBC CBAA_2030</v>
      </c>
      <c r="B9128" t="s">
        <v>130</v>
      </c>
      <c r="C9128" t="s">
        <v>134</v>
      </c>
      <c r="D9128" t="s">
        <v>80</v>
      </c>
      <c r="E9128" t="s">
        <v>29</v>
      </c>
      <c r="F9128" t="s">
        <v>31</v>
      </c>
      <c r="K9128">
        <v>0</v>
      </c>
      <c r="L9128" s="26">
        <v>47848</v>
      </c>
      <c r="M9128">
        <v>7</v>
      </c>
    </row>
    <row r="9129" spans="1:13" x14ac:dyDescent="0.25">
      <c r="A9129" s="21" t="str">
        <f t="shared" si="142"/>
        <v>MOW HBC CBAA_2031</v>
      </c>
      <c r="B9129" t="s">
        <v>130</v>
      </c>
      <c r="C9129" t="s">
        <v>134</v>
      </c>
      <c r="D9129" t="s">
        <v>80</v>
      </c>
      <c r="E9129" t="s">
        <v>29</v>
      </c>
      <c r="F9129" t="s">
        <v>31</v>
      </c>
      <c r="K9129">
        <v>0</v>
      </c>
      <c r="L9129" s="26">
        <v>48213</v>
      </c>
      <c r="M9129">
        <v>8</v>
      </c>
    </row>
    <row r="9130" spans="1:13" x14ac:dyDescent="0.25">
      <c r="A9130" s="21" t="str">
        <f t="shared" si="142"/>
        <v>MOW HBC CBAA_2032</v>
      </c>
      <c r="B9130" t="s">
        <v>130</v>
      </c>
      <c r="C9130" t="s">
        <v>134</v>
      </c>
      <c r="D9130" t="s">
        <v>80</v>
      </c>
      <c r="E9130" t="s">
        <v>29</v>
      </c>
      <c r="F9130" t="s">
        <v>31</v>
      </c>
      <c r="K9130">
        <v>0</v>
      </c>
      <c r="L9130" s="26">
        <v>48579</v>
      </c>
      <c r="M9130">
        <v>9</v>
      </c>
    </row>
    <row r="9131" spans="1:13" x14ac:dyDescent="0.25">
      <c r="A9131" s="21" t="str">
        <f t="shared" si="142"/>
        <v>MOW HBC CBAA_2033</v>
      </c>
      <c r="B9131" t="s">
        <v>130</v>
      </c>
      <c r="C9131" t="s">
        <v>134</v>
      </c>
      <c r="D9131" t="s">
        <v>80</v>
      </c>
      <c r="E9131" t="s">
        <v>29</v>
      </c>
      <c r="F9131" t="s">
        <v>31</v>
      </c>
      <c r="K9131">
        <v>0</v>
      </c>
      <c r="L9131" s="26">
        <v>48944</v>
      </c>
      <c r="M9131">
        <v>10</v>
      </c>
    </row>
    <row r="9132" spans="1:13" x14ac:dyDescent="0.25">
      <c r="A9132" s="21" t="str">
        <f t="shared" si="142"/>
        <v>MOW HBC CBAA_2034</v>
      </c>
      <c r="B9132" t="s">
        <v>130</v>
      </c>
      <c r="C9132" t="s">
        <v>134</v>
      </c>
      <c r="D9132" t="s">
        <v>80</v>
      </c>
      <c r="E9132" t="s">
        <v>29</v>
      </c>
      <c r="F9132" t="s">
        <v>31</v>
      </c>
      <c r="K9132">
        <v>0</v>
      </c>
      <c r="L9132" s="26">
        <v>49309</v>
      </c>
      <c r="M9132">
        <v>11</v>
      </c>
    </row>
    <row r="9133" spans="1:13" x14ac:dyDescent="0.25">
      <c r="A9133" s="21" t="str">
        <f t="shared" si="142"/>
        <v>MOW HBC CBAA_2035</v>
      </c>
      <c r="B9133" t="s">
        <v>130</v>
      </c>
      <c r="C9133" t="s">
        <v>134</v>
      </c>
      <c r="D9133" t="s">
        <v>80</v>
      </c>
      <c r="E9133" t="s">
        <v>29</v>
      </c>
      <c r="F9133" t="s">
        <v>31</v>
      </c>
      <c r="K9133">
        <v>0</v>
      </c>
      <c r="L9133" s="26">
        <v>49674</v>
      </c>
      <c r="M9133">
        <v>12</v>
      </c>
    </row>
    <row r="9134" spans="1:13" x14ac:dyDescent="0.25">
      <c r="A9134" s="21" t="str">
        <f t="shared" si="142"/>
        <v>MOW HBC CBAA_2036</v>
      </c>
      <c r="B9134" t="s">
        <v>130</v>
      </c>
      <c r="C9134" t="s">
        <v>134</v>
      </c>
      <c r="D9134" t="s">
        <v>80</v>
      </c>
      <c r="E9134" t="s">
        <v>29</v>
      </c>
      <c r="F9134" t="s">
        <v>31</v>
      </c>
      <c r="K9134">
        <v>0</v>
      </c>
      <c r="L9134" s="26">
        <v>50040</v>
      </c>
      <c r="M9134">
        <v>13</v>
      </c>
    </row>
    <row r="9135" spans="1:13" x14ac:dyDescent="0.25">
      <c r="A9135" s="21" t="str">
        <f t="shared" si="142"/>
        <v>MOW HBC CBAA_2037</v>
      </c>
      <c r="B9135" t="s">
        <v>130</v>
      </c>
      <c r="C9135" t="s">
        <v>134</v>
      </c>
      <c r="D9135" t="s">
        <v>80</v>
      </c>
      <c r="E9135" t="s">
        <v>29</v>
      </c>
      <c r="F9135" t="s">
        <v>31</v>
      </c>
      <c r="K9135">
        <v>0</v>
      </c>
      <c r="L9135" s="26">
        <v>50405</v>
      </c>
      <c r="M9135">
        <v>14</v>
      </c>
    </row>
    <row r="9136" spans="1:13" x14ac:dyDescent="0.25">
      <c r="A9136" s="21" t="str">
        <f t="shared" si="142"/>
        <v>MOW HBC CBAA_2038</v>
      </c>
      <c r="B9136" t="s">
        <v>130</v>
      </c>
      <c r="C9136" t="s">
        <v>134</v>
      </c>
      <c r="D9136" t="s">
        <v>80</v>
      </c>
      <c r="E9136" t="s">
        <v>29</v>
      </c>
      <c r="F9136" t="s">
        <v>31</v>
      </c>
      <c r="K9136">
        <v>0</v>
      </c>
      <c r="L9136" s="26">
        <v>50770</v>
      </c>
      <c r="M9136">
        <v>15</v>
      </c>
    </row>
    <row r="9137" spans="1:14" x14ac:dyDescent="0.25">
      <c r="A9137" s="21" t="str">
        <f t="shared" si="142"/>
        <v>MOW HBC CBAA_2039</v>
      </c>
      <c r="B9137" t="s">
        <v>130</v>
      </c>
      <c r="C9137" t="s">
        <v>134</v>
      </c>
      <c r="D9137" t="s">
        <v>80</v>
      </c>
      <c r="E9137" t="s">
        <v>29</v>
      </c>
      <c r="F9137" t="s">
        <v>31</v>
      </c>
      <c r="K9137">
        <v>0</v>
      </c>
      <c r="L9137" s="26">
        <v>51135</v>
      </c>
      <c r="M9137">
        <v>16</v>
      </c>
    </row>
    <row r="9138" spans="1:14" x14ac:dyDescent="0.25">
      <c r="A9138" s="21" t="str">
        <f t="shared" si="142"/>
        <v>MOW HBC CBAA_2040</v>
      </c>
      <c r="B9138" t="s">
        <v>130</v>
      </c>
      <c r="C9138" t="s">
        <v>134</v>
      </c>
      <c r="D9138" t="s">
        <v>80</v>
      </c>
      <c r="E9138" t="s">
        <v>29</v>
      </c>
      <c r="F9138" t="s">
        <v>31</v>
      </c>
      <c r="K9138">
        <v>0</v>
      </c>
      <c r="L9138" s="26">
        <v>51501</v>
      </c>
      <c r="M9138">
        <v>17</v>
      </c>
    </row>
    <row r="9139" spans="1:14" x14ac:dyDescent="0.25">
      <c r="A9139" s="21" t="str">
        <f t="shared" si="142"/>
        <v>MOW HBC CBAA_2041</v>
      </c>
      <c r="B9139" t="s">
        <v>130</v>
      </c>
      <c r="C9139" t="s">
        <v>134</v>
      </c>
      <c r="D9139" t="s">
        <v>80</v>
      </c>
      <c r="E9139" t="s">
        <v>29</v>
      </c>
      <c r="F9139" t="s">
        <v>31</v>
      </c>
      <c r="K9139">
        <v>0</v>
      </c>
      <c r="L9139" s="26">
        <v>51866</v>
      </c>
      <c r="M9139">
        <v>18</v>
      </c>
    </row>
    <row r="9140" spans="1:14" x14ac:dyDescent="0.25">
      <c r="A9140" s="21" t="str">
        <f t="shared" si="142"/>
        <v>MOW HBC CBAA_2042</v>
      </c>
      <c r="B9140" t="s">
        <v>130</v>
      </c>
      <c r="C9140" t="s">
        <v>134</v>
      </c>
      <c r="D9140" t="s">
        <v>80</v>
      </c>
      <c r="E9140" t="s">
        <v>29</v>
      </c>
      <c r="F9140" t="s">
        <v>31</v>
      </c>
      <c r="K9140">
        <v>0</v>
      </c>
      <c r="L9140" s="26">
        <v>52231</v>
      </c>
      <c r="M9140">
        <v>19</v>
      </c>
    </row>
    <row r="9141" spans="1:14" x14ac:dyDescent="0.25">
      <c r="A9141" s="21" t="str">
        <f t="shared" si="142"/>
        <v>MOW HBC CBAA_2043</v>
      </c>
      <c r="B9141" t="s">
        <v>130</v>
      </c>
      <c r="C9141" t="s">
        <v>134</v>
      </c>
      <c r="D9141" t="s">
        <v>80</v>
      </c>
      <c r="E9141" t="s">
        <v>29</v>
      </c>
      <c r="F9141" t="s">
        <v>31</v>
      </c>
      <c r="K9141">
        <v>0</v>
      </c>
      <c r="L9141" s="26">
        <v>52596</v>
      </c>
      <c r="M9141">
        <v>20</v>
      </c>
    </row>
    <row r="9142" spans="1:14" x14ac:dyDescent="0.25">
      <c r="A9142" s="21" t="str">
        <f t="shared" si="142"/>
        <v>MOW HBC CBAA_2024</v>
      </c>
      <c r="B9142" t="s">
        <v>130</v>
      </c>
      <c r="C9142" t="s">
        <v>134</v>
      </c>
      <c r="D9142" t="s">
        <v>80</v>
      </c>
      <c r="E9142" t="s">
        <v>5</v>
      </c>
      <c r="F9142" t="s">
        <v>4</v>
      </c>
      <c r="G9142">
        <v>0</v>
      </c>
      <c r="H9142">
        <v>0</v>
      </c>
      <c r="I9142">
        <v>0</v>
      </c>
      <c r="J9142">
        <v>0</v>
      </c>
      <c r="L9142" s="26">
        <v>45657</v>
      </c>
      <c r="M9142">
        <v>1</v>
      </c>
      <c r="N9142">
        <v>0</v>
      </c>
    </row>
    <row r="9143" spans="1:14" x14ac:dyDescent="0.25">
      <c r="A9143" s="21" t="str">
        <f t="shared" si="142"/>
        <v>MOW HBC CBAA_2025</v>
      </c>
      <c r="B9143" t="s">
        <v>130</v>
      </c>
      <c r="C9143" t="s">
        <v>134</v>
      </c>
      <c r="D9143" t="s">
        <v>80</v>
      </c>
      <c r="E9143" t="s">
        <v>5</v>
      </c>
      <c r="F9143" t="s">
        <v>4</v>
      </c>
      <c r="G9143">
        <v>0</v>
      </c>
      <c r="H9143">
        <v>0</v>
      </c>
      <c r="I9143">
        <v>0</v>
      </c>
      <c r="J9143">
        <v>0</v>
      </c>
      <c r="L9143" s="26">
        <v>46022</v>
      </c>
      <c r="M9143">
        <v>2</v>
      </c>
      <c r="N9143">
        <v>0</v>
      </c>
    </row>
    <row r="9144" spans="1:14" x14ac:dyDescent="0.25">
      <c r="A9144" s="21" t="str">
        <f t="shared" si="142"/>
        <v>MOW HBC CBAA_2026</v>
      </c>
      <c r="B9144" t="s">
        <v>130</v>
      </c>
      <c r="C9144" t="s">
        <v>134</v>
      </c>
      <c r="D9144" t="s">
        <v>80</v>
      </c>
      <c r="E9144" t="s">
        <v>5</v>
      </c>
      <c r="F9144" t="s">
        <v>4</v>
      </c>
      <c r="G9144">
        <v>0</v>
      </c>
      <c r="H9144">
        <v>0</v>
      </c>
      <c r="I9144">
        <v>1667.77392578125</v>
      </c>
      <c r="J9144">
        <v>0</v>
      </c>
      <c r="L9144" s="26">
        <v>46387</v>
      </c>
      <c r="M9144">
        <v>3</v>
      </c>
      <c r="N9144">
        <v>0</v>
      </c>
    </row>
    <row r="9145" spans="1:14" x14ac:dyDescent="0.25">
      <c r="A9145" s="21" t="str">
        <f t="shared" si="142"/>
        <v>MOW HBC CBAA_2027</v>
      </c>
      <c r="B9145" t="s">
        <v>130</v>
      </c>
      <c r="C9145" t="s">
        <v>134</v>
      </c>
      <c r="D9145" t="s">
        <v>80</v>
      </c>
      <c r="E9145" t="s">
        <v>5</v>
      </c>
      <c r="F9145" t="s">
        <v>4</v>
      </c>
      <c r="G9145">
        <v>0</v>
      </c>
      <c r="H9145">
        <v>8021.5859375</v>
      </c>
      <c r="I9145">
        <v>49762.66796875</v>
      </c>
      <c r="J9145">
        <v>0</v>
      </c>
      <c r="L9145" s="26">
        <v>46752</v>
      </c>
      <c r="M9145">
        <v>4</v>
      </c>
      <c r="N9145">
        <v>-13238.798828125</v>
      </c>
    </row>
    <row r="9146" spans="1:14" x14ac:dyDescent="0.25">
      <c r="A9146" s="21" t="str">
        <f t="shared" si="142"/>
        <v>MOW HBC CBAA_2028</v>
      </c>
      <c r="B9146" t="s">
        <v>130</v>
      </c>
      <c r="C9146" t="s">
        <v>134</v>
      </c>
      <c r="D9146" t="s">
        <v>80</v>
      </c>
      <c r="E9146" t="s">
        <v>5</v>
      </c>
      <c r="F9146" t="s">
        <v>4</v>
      </c>
      <c r="G9146">
        <v>0</v>
      </c>
      <c r="H9146">
        <v>8138.9462890625</v>
      </c>
      <c r="I9146">
        <v>47593.99609375</v>
      </c>
      <c r="J9146">
        <v>0</v>
      </c>
      <c r="L9146" s="26">
        <v>47118</v>
      </c>
      <c r="M9146">
        <v>5</v>
      </c>
      <c r="N9146">
        <v>-13530.947265625</v>
      </c>
    </row>
    <row r="9147" spans="1:14" x14ac:dyDescent="0.25">
      <c r="A9147" s="21" t="str">
        <f t="shared" si="142"/>
        <v>MOW HBC CBAA_2029</v>
      </c>
      <c r="B9147" t="s">
        <v>130</v>
      </c>
      <c r="C9147" t="s">
        <v>134</v>
      </c>
      <c r="D9147" t="s">
        <v>80</v>
      </c>
      <c r="E9147" t="s">
        <v>5</v>
      </c>
      <c r="F9147" t="s">
        <v>4</v>
      </c>
      <c r="G9147">
        <v>0</v>
      </c>
      <c r="H9147">
        <v>37630.57421875</v>
      </c>
      <c r="I9147">
        <v>126130.078125</v>
      </c>
      <c r="J9147">
        <v>0</v>
      </c>
      <c r="L9147" s="26">
        <v>47483</v>
      </c>
      <c r="M9147">
        <v>6</v>
      </c>
      <c r="N9147">
        <v>11687.765625</v>
      </c>
    </row>
    <row r="9148" spans="1:14" x14ac:dyDescent="0.25">
      <c r="A9148" s="21" t="str">
        <f t="shared" si="142"/>
        <v>MOW HBC CBAA_2030</v>
      </c>
      <c r="B9148" t="s">
        <v>130</v>
      </c>
      <c r="C9148" t="s">
        <v>134</v>
      </c>
      <c r="D9148" t="s">
        <v>80</v>
      </c>
      <c r="E9148" t="s">
        <v>5</v>
      </c>
      <c r="F9148" t="s">
        <v>4</v>
      </c>
      <c r="G9148">
        <v>0</v>
      </c>
      <c r="H9148">
        <v>47806.83984375</v>
      </c>
      <c r="I9148">
        <v>187593.421875</v>
      </c>
      <c r="J9148">
        <v>0</v>
      </c>
      <c r="L9148" s="26">
        <v>47848</v>
      </c>
      <c r="M9148">
        <v>7</v>
      </c>
      <c r="N9148">
        <v>24145.783203125</v>
      </c>
    </row>
    <row r="9149" spans="1:14" x14ac:dyDescent="0.25">
      <c r="A9149" s="21" t="str">
        <f t="shared" si="142"/>
        <v>MOW HBC CBAA_2031</v>
      </c>
      <c r="B9149" t="s">
        <v>130</v>
      </c>
      <c r="C9149" t="s">
        <v>134</v>
      </c>
      <c r="D9149" t="s">
        <v>80</v>
      </c>
      <c r="E9149" t="s">
        <v>5</v>
      </c>
      <c r="F9149" t="s">
        <v>4</v>
      </c>
      <c r="G9149">
        <v>0</v>
      </c>
      <c r="H9149">
        <v>76663.46875</v>
      </c>
      <c r="I9149">
        <v>254148.375</v>
      </c>
      <c r="J9149">
        <v>0</v>
      </c>
      <c r="L9149" s="26">
        <v>48213</v>
      </c>
      <c r="M9149">
        <v>8</v>
      </c>
      <c r="N9149">
        <v>35236.859375</v>
      </c>
    </row>
    <row r="9150" spans="1:14" x14ac:dyDescent="0.25">
      <c r="A9150" s="21" t="str">
        <f t="shared" si="142"/>
        <v>MOW HBC CBAA_2032</v>
      </c>
      <c r="B9150" t="s">
        <v>130</v>
      </c>
      <c r="C9150" t="s">
        <v>134</v>
      </c>
      <c r="D9150" t="s">
        <v>80</v>
      </c>
      <c r="E9150" t="s">
        <v>5</v>
      </c>
      <c r="F9150" t="s">
        <v>4</v>
      </c>
      <c r="G9150">
        <v>0</v>
      </c>
      <c r="H9150">
        <v>79572.2734375</v>
      </c>
      <c r="I9150">
        <v>321050.375</v>
      </c>
      <c r="J9150">
        <v>0</v>
      </c>
      <c r="L9150" s="26">
        <v>48579</v>
      </c>
      <c r="M9150">
        <v>9</v>
      </c>
      <c r="N9150">
        <v>-3922.385009765625</v>
      </c>
    </row>
    <row r="9151" spans="1:14" x14ac:dyDescent="0.25">
      <c r="A9151" s="21" t="str">
        <f t="shared" si="142"/>
        <v>MOW HBC CBAA_2033</v>
      </c>
      <c r="B9151" t="s">
        <v>130</v>
      </c>
      <c r="C9151" t="s">
        <v>134</v>
      </c>
      <c r="D9151" t="s">
        <v>80</v>
      </c>
      <c r="E9151" t="s">
        <v>5</v>
      </c>
      <c r="F9151" t="s">
        <v>4</v>
      </c>
      <c r="G9151">
        <v>0</v>
      </c>
      <c r="H9151">
        <v>89753.3046875</v>
      </c>
      <c r="I9151">
        <v>383774.25</v>
      </c>
      <c r="J9151">
        <v>0</v>
      </c>
      <c r="L9151" s="26">
        <v>48944</v>
      </c>
      <c r="M9151">
        <v>10</v>
      </c>
      <c r="N9151">
        <v>-35049.60546875</v>
      </c>
    </row>
    <row r="9152" spans="1:14" x14ac:dyDescent="0.25">
      <c r="A9152" s="21" t="str">
        <f t="shared" si="142"/>
        <v>MOW HBC CBAA_2034</v>
      </c>
      <c r="B9152" t="s">
        <v>130</v>
      </c>
      <c r="C9152" t="s">
        <v>134</v>
      </c>
      <c r="D9152" t="s">
        <v>80</v>
      </c>
      <c r="E9152" t="s">
        <v>5</v>
      </c>
      <c r="F9152" t="s">
        <v>4</v>
      </c>
      <c r="G9152">
        <v>0</v>
      </c>
      <c r="H9152">
        <v>97056.0078125</v>
      </c>
      <c r="I9152">
        <v>445989.75</v>
      </c>
      <c r="J9152">
        <v>0</v>
      </c>
      <c r="L9152" s="26">
        <v>49309</v>
      </c>
      <c r="M9152">
        <v>11</v>
      </c>
      <c r="N9152">
        <v>-68292.7890625</v>
      </c>
    </row>
    <row r="9153" spans="1:14" x14ac:dyDescent="0.25">
      <c r="A9153" s="21" t="str">
        <f t="shared" si="142"/>
        <v>MOW HBC CBAA_2035</v>
      </c>
      <c r="B9153" t="s">
        <v>130</v>
      </c>
      <c r="C9153" t="s">
        <v>134</v>
      </c>
      <c r="D9153" t="s">
        <v>80</v>
      </c>
      <c r="E9153" t="s">
        <v>5</v>
      </c>
      <c r="F9153" t="s">
        <v>4</v>
      </c>
      <c r="G9153">
        <v>0</v>
      </c>
      <c r="H9153">
        <v>100913.828125</v>
      </c>
      <c r="I9153">
        <v>429679.5625</v>
      </c>
      <c r="J9153">
        <v>0</v>
      </c>
      <c r="L9153" s="26">
        <v>49674</v>
      </c>
      <c r="M9153">
        <v>12</v>
      </c>
      <c r="N9153">
        <v>-65873.5078125</v>
      </c>
    </row>
    <row r="9154" spans="1:14" x14ac:dyDescent="0.25">
      <c r="A9154" s="21" t="str">
        <f t="shared" ref="A9154:A9217" si="143">B9154&amp;" "&amp;D9154&amp;" "&amp;C9154&amp;"_"&amp;YEAR(L9154)</f>
        <v>MOW HBC CBAA_2036</v>
      </c>
      <c r="B9154" t="s">
        <v>130</v>
      </c>
      <c r="C9154" t="s">
        <v>134</v>
      </c>
      <c r="D9154" t="s">
        <v>80</v>
      </c>
      <c r="E9154" t="s">
        <v>5</v>
      </c>
      <c r="F9154" t="s">
        <v>4</v>
      </c>
      <c r="G9154">
        <v>0</v>
      </c>
      <c r="H9154">
        <v>113004.6484375</v>
      </c>
      <c r="I9154">
        <v>415394.09375</v>
      </c>
      <c r="J9154">
        <v>0</v>
      </c>
      <c r="L9154" s="26">
        <v>50040</v>
      </c>
      <c r="M9154">
        <v>13</v>
      </c>
      <c r="N9154">
        <v>-56727.95703125</v>
      </c>
    </row>
    <row r="9155" spans="1:14" x14ac:dyDescent="0.25">
      <c r="A9155" s="21" t="str">
        <f t="shared" si="143"/>
        <v>MOW HBC CBAA_2037</v>
      </c>
      <c r="B9155" t="s">
        <v>130</v>
      </c>
      <c r="C9155" t="s">
        <v>134</v>
      </c>
      <c r="D9155" t="s">
        <v>80</v>
      </c>
      <c r="E9155" t="s">
        <v>5</v>
      </c>
      <c r="F9155" t="s">
        <v>4</v>
      </c>
      <c r="G9155">
        <v>0</v>
      </c>
      <c r="H9155">
        <v>121614.6484375</v>
      </c>
      <c r="I9155">
        <v>401328.8125</v>
      </c>
      <c r="J9155">
        <v>0</v>
      </c>
      <c r="L9155" s="26">
        <v>50405</v>
      </c>
      <c r="M9155">
        <v>14</v>
      </c>
      <c r="N9155">
        <v>-29571.232421875</v>
      </c>
    </row>
    <row r="9156" spans="1:14" x14ac:dyDescent="0.25">
      <c r="A9156" s="21" t="str">
        <f t="shared" si="143"/>
        <v>MOW HBC CBAA_2038</v>
      </c>
      <c r="B9156" t="s">
        <v>130</v>
      </c>
      <c r="C9156" t="s">
        <v>134</v>
      </c>
      <c r="D9156" t="s">
        <v>80</v>
      </c>
      <c r="E9156" t="s">
        <v>5</v>
      </c>
      <c r="F9156" t="s">
        <v>4</v>
      </c>
      <c r="G9156">
        <v>0</v>
      </c>
      <c r="H9156">
        <v>130314.8203125</v>
      </c>
      <c r="I9156">
        <v>390194.40625</v>
      </c>
      <c r="J9156">
        <v>0</v>
      </c>
      <c r="L9156" s="26">
        <v>50770</v>
      </c>
      <c r="M9156">
        <v>15</v>
      </c>
      <c r="N9156">
        <v>-16700.31640625</v>
      </c>
    </row>
    <row r="9157" spans="1:14" x14ac:dyDescent="0.25">
      <c r="A9157" s="21" t="str">
        <f t="shared" si="143"/>
        <v>MOW HBC CBAA_2039</v>
      </c>
      <c r="B9157" t="s">
        <v>130</v>
      </c>
      <c r="C9157" t="s">
        <v>134</v>
      </c>
      <c r="D9157" t="s">
        <v>80</v>
      </c>
      <c r="E9157" t="s">
        <v>5</v>
      </c>
      <c r="F9157" t="s">
        <v>4</v>
      </c>
      <c r="G9157">
        <v>0</v>
      </c>
      <c r="H9157">
        <v>147978.265625</v>
      </c>
      <c r="I9157">
        <v>380158</v>
      </c>
      <c r="J9157">
        <v>0</v>
      </c>
      <c r="L9157" s="26">
        <v>51135</v>
      </c>
      <c r="M9157">
        <v>16</v>
      </c>
      <c r="N9157">
        <v>5025.5966796875</v>
      </c>
    </row>
    <row r="9158" spans="1:14" x14ac:dyDescent="0.25">
      <c r="A9158" s="21" t="str">
        <f t="shared" si="143"/>
        <v>MOW HBC CBAA_2040</v>
      </c>
      <c r="B9158" t="s">
        <v>130</v>
      </c>
      <c r="C9158" t="s">
        <v>134</v>
      </c>
      <c r="D9158" t="s">
        <v>80</v>
      </c>
      <c r="E9158" t="s">
        <v>5</v>
      </c>
      <c r="F9158" t="s">
        <v>4</v>
      </c>
      <c r="G9158">
        <v>0</v>
      </c>
      <c r="H9158">
        <v>172638.375</v>
      </c>
      <c r="I9158">
        <v>372255.34375</v>
      </c>
      <c r="J9158">
        <v>0</v>
      </c>
      <c r="L9158" s="26">
        <v>51501</v>
      </c>
      <c r="M9158">
        <v>17</v>
      </c>
      <c r="N9158">
        <v>56502.4140625</v>
      </c>
    </row>
    <row r="9159" spans="1:14" x14ac:dyDescent="0.25">
      <c r="A9159" s="21" t="str">
        <f t="shared" si="143"/>
        <v>MOW HBC CBAA_2041</v>
      </c>
      <c r="B9159" t="s">
        <v>130</v>
      </c>
      <c r="C9159" t="s">
        <v>134</v>
      </c>
      <c r="D9159" t="s">
        <v>80</v>
      </c>
      <c r="E9159" t="s">
        <v>5</v>
      </c>
      <c r="F9159" t="s">
        <v>4</v>
      </c>
      <c r="G9159">
        <v>0</v>
      </c>
      <c r="H9159">
        <v>173016.609375</v>
      </c>
      <c r="I9159">
        <v>448525.28125</v>
      </c>
      <c r="J9159">
        <v>0</v>
      </c>
      <c r="L9159" s="26">
        <v>51866</v>
      </c>
      <c r="M9159">
        <v>18</v>
      </c>
      <c r="N9159">
        <v>62303.078125</v>
      </c>
    </row>
    <row r="9160" spans="1:14" x14ac:dyDescent="0.25">
      <c r="A9160" s="21" t="str">
        <f t="shared" si="143"/>
        <v>MOW HBC CBAA_2042</v>
      </c>
      <c r="B9160" t="s">
        <v>130</v>
      </c>
      <c r="C9160" t="s">
        <v>134</v>
      </c>
      <c r="D9160" t="s">
        <v>80</v>
      </c>
      <c r="E9160" t="s">
        <v>5</v>
      </c>
      <c r="F9160" t="s">
        <v>4</v>
      </c>
      <c r="G9160">
        <v>0</v>
      </c>
      <c r="H9160">
        <v>190349.34375</v>
      </c>
      <c r="I9160">
        <v>489460.625</v>
      </c>
      <c r="J9160">
        <v>0</v>
      </c>
      <c r="L9160" s="26">
        <v>52231</v>
      </c>
      <c r="M9160">
        <v>19</v>
      </c>
      <c r="N9160">
        <v>102972.0390625</v>
      </c>
    </row>
    <row r="9161" spans="1:14" x14ac:dyDescent="0.25">
      <c r="A9161" s="21" t="str">
        <f t="shared" si="143"/>
        <v>MOW HBC CBAA_2043</v>
      </c>
      <c r="B9161" t="s">
        <v>130</v>
      </c>
      <c r="C9161" t="s">
        <v>134</v>
      </c>
      <c r="D9161" t="s">
        <v>80</v>
      </c>
      <c r="E9161" t="s">
        <v>5</v>
      </c>
      <c r="F9161" t="s">
        <v>4</v>
      </c>
      <c r="G9161">
        <v>0</v>
      </c>
      <c r="H9161">
        <v>197147.359375</v>
      </c>
      <c r="I9161">
        <v>473665.96875</v>
      </c>
      <c r="J9161">
        <v>0</v>
      </c>
      <c r="L9161" s="26">
        <v>52596</v>
      </c>
      <c r="M9161">
        <v>20</v>
      </c>
      <c r="N9161">
        <v>147576.875</v>
      </c>
    </row>
    <row r="9162" spans="1:14" x14ac:dyDescent="0.25">
      <c r="A9162" s="21" t="str">
        <f t="shared" si="143"/>
        <v>MOW HBC CBAA_2024</v>
      </c>
      <c r="B9162" t="s">
        <v>130</v>
      </c>
      <c r="C9162" t="s">
        <v>134</v>
      </c>
      <c r="D9162" t="s">
        <v>80</v>
      </c>
      <c r="E9162" t="s">
        <v>5</v>
      </c>
      <c r="F9162" t="s">
        <v>32</v>
      </c>
      <c r="G9162">
        <v>189100.46875</v>
      </c>
      <c r="H9162">
        <v>81692.578125</v>
      </c>
      <c r="I9162">
        <v>15499.482421875</v>
      </c>
      <c r="J9162">
        <v>0</v>
      </c>
      <c r="L9162" s="26">
        <v>45657</v>
      </c>
      <c r="M9162">
        <v>1</v>
      </c>
      <c r="N9162">
        <v>105479.078125</v>
      </c>
    </row>
    <row r="9163" spans="1:14" x14ac:dyDescent="0.25">
      <c r="A9163" s="21" t="str">
        <f t="shared" si="143"/>
        <v>MOW HBC CBAA_2025</v>
      </c>
      <c r="B9163" t="s">
        <v>130</v>
      </c>
      <c r="C9163" t="s">
        <v>134</v>
      </c>
      <c r="D9163" t="s">
        <v>80</v>
      </c>
      <c r="E9163" t="s">
        <v>5</v>
      </c>
      <c r="F9163" t="s">
        <v>32</v>
      </c>
      <c r="G9163">
        <v>204197.25</v>
      </c>
      <c r="H9163">
        <v>88198.15625</v>
      </c>
      <c r="I9163">
        <v>43533.515625</v>
      </c>
      <c r="J9163">
        <v>0</v>
      </c>
      <c r="L9163" s="26">
        <v>46022</v>
      </c>
      <c r="M9163">
        <v>2</v>
      </c>
      <c r="N9163">
        <v>106607.640625</v>
      </c>
    </row>
    <row r="9164" spans="1:14" x14ac:dyDescent="0.25">
      <c r="A9164" s="21" t="str">
        <f t="shared" si="143"/>
        <v>MOW HBC CBAA_2026</v>
      </c>
      <c r="B9164" t="s">
        <v>130</v>
      </c>
      <c r="C9164" t="s">
        <v>134</v>
      </c>
      <c r="D9164" t="s">
        <v>80</v>
      </c>
      <c r="E9164" t="s">
        <v>5</v>
      </c>
      <c r="F9164" t="s">
        <v>32</v>
      </c>
      <c r="G9164">
        <v>219276.34375</v>
      </c>
      <c r="H9164">
        <v>99641.0390625</v>
      </c>
      <c r="I9164">
        <v>47211.59375</v>
      </c>
      <c r="J9164">
        <v>0</v>
      </c>
      <c r="L9164" s="26">
        <v>46387</v>
      </c>
      <c r="M9164">
        <v>3</v>
      </c>
      <c r="N9164">
        <v>110698.125</v>
      </c>
    </row>
    <row r="9165" spans="1:14" x14ac:dyDescent="0.25">
      <c r="A9165" s="21" t="str">
        <f t="shared" si="143"/>
        <v>MOW HBC CBAA_2027</v>
      </c>
      <c r="B9165" t="s">
        <v>130</v>
      </c>
      <c r="C9165" t="s">
        <v>134</v>
      </c>
      <c r="D9165" t="s">
        <v>80</v>
      </c>
      <c r="E9165" t="s">
        <v>5</v>
      </c>
      <c r="F9165" t="s">
        <v>32</v>
      </c>
      <c r="G9165">
        <v>230496.265625</v>
      </c>
      <c r="H9165">
        <v>100906.2578125</v>
      </c>
      <c r="I9165">
        <v>50799.19921875</v>
      </c>
      <c r="J9165">
        <v>0</v>
      </c>
      <c r="L9165" s="26">
        <v>46752</v>
      </c>
      <c r="M9165">
        <v>4</v>
      </c>
      <c r="N9165">
        <v>110611.7109375</v>
      </c>
    </row>
    <row r="9166" spans="1:14" x14ac:dyDescent="0.25">
      <c r="A9166" s="21" t="str">
        <f t="shared" si="143"/>
        <v>MOW HBC CBAA_2028</v>
      </c>
      <c r="B9166" t="s">
        <v>130</v>
      </c>
      <c r="C9166" t="s">
        <v>134</v>
      </c>
      <c r="D9166" t="s">
        <v>80</v>
      </c>
      <c r="E9166" t="s">
        <v>5</v>
      </c>
      <c r="F9166" t="s">
        <v>32</v>
      </c>
      <c r="G9166">
        <v>238907.859375</v>
      </c>
      <c r="H9166">
        <v>110408.484375</v>
      </c>
      <c r="I9166">
        <v>54535.296875</v>
      </c>
      <c r="J9166">
        <v>0</v>
      </c>
      <c r="L9166" s="26">
        <v>47118</v>
      </c>
      <c r="M9166">
        <v>5</v>
      </c>
      <c r="N9166">
        <v>117659.9453125</v>
      </c>
    </row>
    <row r="9167" spans="1:14" x14ac:dyDescent="0.25">
      <c r="A9167" s="21" t="str">
        <f t="shared" si="143"/>
        <v>MOW HBC CBAA_2029</v>
      </c>
      <c r="B9167" t="s">
        <v>130</v>
      </c>
      <c r="C9167" t="s">
        <v>134</v>
      </c>
      <c r="D9167" t="s">
        <v>80</v>
      </c>
      <c r="E9167" t="s">
        <v>5</v>
      </c>
      <c r="F9167" t="s">
        <v>32</v>
      </c>
      <c r="G9167">
        <v>246828.921875</v>
      </c>
      <c r="H9167">
        <v>121312.7265625</v>
      </c>
      <c r="I9167">
        <v>56837.07421875</v>
      </c>
      <c r="J9167">
        <v>0</v>
      </c>
      <c r="L9167" s="26">
        <v>47483</v>
      </c>
      <c r="M9167">
        <v>6</v>
      </c>
      <c r="N9167">
        <v>125876.046875</v>
      </c>
    </row>
    <row r="9168" spans="1:14" x14ac:dyDescent="0.25">
      <c r="A9168" s="21" t="str">
        <f t="shared" si="143"/>
        <v>MOW HBC CBAA_2030</v>
      </c>
      <c r="B9168" t="s">
        <v>130</v>
      </c>
      <c r="C9168" t="s">
        <v>134</v>
      </c>
      <c r="D9168" t="s">
        <v>80</v>
      </c>
      <c r="E9168" t="s">
        <v>5</v>
      </c>
      <c r="F9168" t="s">
        <v>32</v>
      </c>
      <c r="G9168">
        <v>255533.296875</v>
      </c>
      <c r="H9168">
        <v>129694.2578125</v>
      </c>
      <c r="I9168">
        <v>62349.9765625</v>
      </c>
      <c r="J9168">
        <v>0</v>
      </c>
      <c r="L9168" s="26">
        <v>47848</v>
      </c>
      <c r="M9168">
        <v>7</v>
      </c>
      <c r="N9168">
        <v>134590.96875</v>
      </c>
    </row>
    <row r="9169" spans="1:14" x14ac:dyDescent="0.25">
      <c r="A9169" s="21" t="str">
        <f t="shared" si="143"/>
        <v>MOW HBC CBAA_2031</v>
      </c>
      <c r="B9169" t="s">
        <v>130</v>
      </c>
      <c r="C9169" t="s">
        <v>134</v>
      </c>
      <c r="D9169" t="s">
        <v>80</v>
      </c>
      <c r="E9169" t="s">
        <v>5</v>
      </c>
      <c r="F9169" t="s">
        <v>32</v>
      </c>
      <c r="G9169">
        <v>259902.828125</v>
      </c>
      <c r="H9169">
        <v>101376.4921875</v>
      </c>
      <c r="I9169">
        <v>51329.33203125</v>
      </c>
      <c r="J9169">
        <v>60892.12109375</v>
      </c>
      <c r="L9169" s="26">
        <v>48213</v>
      </c>
      <c r="M9169">
        <v>8</v>
      </c>
      <c r="N9169">
        <v>121552.15625</v>
      </c>
    </row>
    <row r="9170" spans="1:14" x14ac:dyDescent="0.25">
      <c r="A9170" s="21" t="str">
        <f t="shared" si="143"/>
        <v>MOW HBC CBAA_2032</v>
      </c>
      <c r="B9170" t="s">
        <v>130</v>
      </c>
      <c r="C9170" t="s">
        <v>134</v>
      </c>
      <c r="D9170" t="s">
        <v>80</v>
      </c>
      <c r="E9170" t="s">
        <v>5</v>
      </c>
      <c r="F9170" t="s">
        <v>32</v>
      </c>
      <c r="G9170">
        <v>268454.3125</v>
      </c>
      <c r="H9170">
        <v>104243.03125</v>
      </c>
      <c r="I9170">
        <v>52455.765625</v>
      </c>
      <c r="J9170">
        <v>0</v>
      </c>
      <c r="L9170" s="26">
        <v>48579</v>
      </c>
      <c r="M9170">
        <v>9</v>
      </c>
      <c r="N9170">
        <v>118221.921875</v>
      </c>
    </row>
    <row r="9171" spans="1:14" x14ac:dyDescent="0.25">
      <c r="A9171" s="21" t="str">
        <f t="shared" si="143"/>
        <v>MOW HBC CBAA_2033</v>
      </c>
      <c r="B9171" t="s">
        <v>130</v>
      </c>
      <c r="C9171" t="s">
        <v>134</v>
      </c>
      <c r="D9171" t="s">
        <v>80</v>
      </c>
      <c r="E9171" t="s">
        <v>5</v>
      </c>
      <c r="F9171" t="s">
        <v>32</v>
      </c>
      <c r="G9171">
        <v>279679.09375</v>
      </c>
      <c r="H9171">
        <v>99064.171875</v>
      </c>
      <c r="I9171">
        <v>54428.90625</v>
      </c>
      <c r="J9171">
        <v>0</v>
      </c>
      <c r="L9171" s="26">
        <v>48944</v>
      </c>
      <c r="M9171">
        <v>10</v>
      </c>
      <c r="N9171">
        <v>105006.6484375</v>
      </c>
    </row>
    <row r="9172" spans="1:14" x14ac:dyDescent="0.25">
      <c r="A9172" s="21" t="str">
        <f t="shared" si="143"/>
        <v>MOW HBC CBAA_2034</v>
      </c>
      <c r="B9172" t="s">
        <v>130</v>
      </c>
      <c r="C9172" t="s">
        <v>134</v>
      </c>
      <c r="D9172" t="s">
        <v>80</v>
      </c>
      <c r="E9172" t="s">
        <v>5</v>
      </c>
      <c r="F9172" t="s">
        <v>32</v>
      </c>
      <c r="G9172">
        <v>290426.71875</v>
      </c>
      <c r="H9172">
        <v>98970.046875</v>
      </c>
      <c r="I9172">
        <v>55023.3828125</v>
      </c>
      <c r="J9172">
        <v>0</v>
      </c>
      <c r="L9172" s="26">
        <v>49309</v>
      </c>
      <c r="M9172">
        <v>11</v>
      </c>
      <c r="N9172">
        <v>99854.7421875</v>
      </c>
    </row>
    <row r="9173" spans="1:14" x14ac:dyDescent="0.25">
      <c r="A9173" s="21" t="str">
        <f t="shared" si="143"/>
        <v>MOW HBC CBAA_2035</v>
      </c>
      <c r="B9173" t="s">
        <v>130</v>
      </c>
      <c r="C9173" t="s">
        <v>134</v>
      </c>
      <c r="D9173" t="s">
        <v>80</v>
      </c>
      <c r="E9173" t="s">
        <v>5</v>
      </c>
      <c r="F9173" t="s">
        <v>32</v>
      </c>
      <c r="G9173">
        <v>302394.375</v>
      </c>
      <c r="H9173">
        <v>101653.4296875</v>
      </c>
      <c r="I9173">
        <v>56076.23828125</v>
      </c>
      <c r="J9173">
        <v>0</v>
      </c>
      <c r="L9173" s="26">
        <v>49674</v>
      </c>
      <c r="M9173">
        <v>12</v>
      </c>
      <c r="N9173">
        <v>99973.8515625</v>
      </c>
    </row>
    <row r="9174" spans="1:14" x14ac:dyDescent="0.25">
      <c r="A9174" s="21" t="str">
        <f t="shared" si="143"/>
        <v>MOW HBC CBAA_2036</v>
      </c>
      <c r="B9174" t="s">
        <v>130</v>
      </c>
      <c r="C9174" t="s">
        <v>134</v>
      </c>
      <c r="D9174" t="s">
        <v>80</v>
      </c>
      <c r="E9174" t="s">
        <v>5</v>
      </c>
      <c r="F9174" t="s">
        <v>32</v>
      </c>
      <c r="G9174">
        <v>314773.5625</v>
      </c>
      <c r="H9174">
        <v>100652.5234375</v>
      </c>
      <c r="I9174">
        <v>58360.0078125</v>
      </c>
      <c r="J9174">
        <v>0</v>
      </c>
      <c r="L9174" s="26">
        <v>50040</v>
      </c>
      <c r="M9174">
        <v>13</v>
      </c>
      <c r="N9174">
        <v>97292.3203125</v>
      </c>
    </row>
    <row r="9175" spans="1:14" x14ac:dyDescent="0.25">
      <c r="A9175" s="21" t="str">
        <f t="shared" si="143"/>
        <v>MOW HBC CBAA_2037</v>
      </c>
      <c r="B9175" t="s">
        <v>130</v>
      </c>
      <c r="C9175" t="s">
        <v>134</v>
      </c>
      <c r="D9175" t="s">
        <v>80</v>
      </c>
      <c r="E9175" t="s">
        <v>5</v>
      </c>
      <c r="F9175" t="s">
        <v>32</v>
      </c>
      <c r="G9175">
        <v>326075.09375</v>
      </c>
      <c r="H9175">
        <v>99067.25</v>
      </c>
      <c r="I9175">
        <v>58194.953125</v>
      </c>
      <c r="J9175">
        <v>0</v>
      </c>
      <c r="L9175" s="26">
        <v>50405</v>
      </c>
      <c r="M9175">
        <v>14</v>
      </c>
      <c r="N9175">
        <v>89574.7890625</v>
      </c>
    </row>
    <row r="9176" spans="1:14" x14ac:dyDescent="0.25">
      <c r="A9176" s="21" t="str">
        <f t="shared" si="143"/>
        <v>MOW HBC CBAA_2038</v>
      </c>
      <c r="B9176" t="s">
        <v>130</v>
      </c>
      <c r="C9176" t="s">
        <v>134</v>
      </c>
      <c r="D9176" t="s">
        <v>80</v>
      </c>
      <c r="E9176" t="s">
        <v>5</v>
      </c>
      <c r="F9176" t="s">
        <v>32</v>
      </c>
      <c r="G9176">
        <v>338127.1875</v>
      </c>
      <c r="H9176">
        <v>96741.609375</v>
      </c>
      <c r="I9176">
        <v>58916.60546875</v>
      </c>
      <c r="J9176">
        <v>0</v>
      </c>
      <c r="L9176" s="26">
        <v>50770</v>
      </c>
      <c r="M9176">
        <v>15</v>
      </c>
      <c r="N9176">
        <v>81515.9921875</v>
      </c>
    </row>
    <row r="9177" spans="1:14" x14ac:dyDescent="0.25">
      <c r="A9177" s="21" t="str">
        <f t="shared" si="143"/>
        <v>MOW HBC CBAA_2039</v>
      </c>
      <c r="B9177" t="s">
        <v>130</v>
      </c>
      <c r="C9177" t="s">
        <v>134</v>
      </c>
      <c r="D9177" t="s">
        <v>80</v>
      </c>
      <c r="E9177" t="s">
        <v>5</v>
      </c>
      <c r="F9177" t="s">
        <v>32</v>
      </c>
      <c r="G9177">
        <v>355622.09375</v>
      </c>
      <c r="H9177">
        <v>95264.796875</v>
      </c>
      <c r="I9177">
        <v>61249.171875</v>
      </c>
      <c r="J9177">
        <v>0</v>
      </c>
      <c r="L9177" s="26">
        <v>51135</v>
      </c>
      <c r="M9177">
        <v>16</v>
      </c>
      <c r="N9177">
        <v>72712.9921875</v>
      </c>
    </row>
    <row r="9178" spans="1:14" x14ac:dyDescent="0.25">
      <c r="A9178" s="21" t="str">
        <f t="shared" si="143"/>
        <v>MOW HBC CBAA_2040</v>
      </c>
      <c r="B9178" t="s">
        <v>130</v>
      </c>
      <c r="C9178" t="s">
        <v>134</v>
      </c>
      <c r="D9178" t="s">
        <v>80</v>
      </c>
      <c r="E9178" t="s">
        <v>5</v>
      </c>
      <c r="F9178" t="s">
        <v>32</v>
      </c>
      <c r="G9178">
        <v>366219.4375</v>
      </c>
      <c r="H9178">
        <v>75572.9375</v>
      </c>
      <c r="I9178">
        <v>54972.7578125</v>
      </c>
      <c r="J9178">
        <v>34340.73046875</v>
      </c>
      <c r="L9178" s="26">
        <v>51501</v>
      </c>
      <c r="M9178">
        <v>17</v>
      </c>
      <c r="N9178">
        <v>58543.359375</v>
      </c>
    </row>
    <row r="9179" spans="1:14" x14ac:dyDescent="0.25">
      <c r="A9179" s="21" t="str">
        <f t="shared" si="143"/>
        <v>MOW HBC CBAA_2041</v>
      </c>
      <c r="B9179" t="s">
        <v>130</v>
      </c>
      <c r="C9179" t="s">
        <v>134</v>
      </c>
      <c r="D9179" t="s">
        <v>80</v>
      </c>
      <c r="E9179" t="s">
        <v>5</v>
      </c>
      <c r="F9179" t="s">
        <v>32</v>
      </c>
      <c r="G9179">
        <v>375933.28125</v>
      </c>
      <c r="H9179">
        <v>76606.5859375</v>
      </c>
      <c r="I9179">
        <v>54206.16796875</v>
      </c>
      <c r="J9179">
        <v>0</v>
      </c>
      <c r="L9179" s="26">
        <v>51866</v>
      </c>
      <c r="M9179">
        <v>18</v>
      </c>
      <c r="N9179">
        <v>57244.71484375</v>
      </c>
    </row>
    <row r="9180" spans="1:14" x14ac:dyDescent="0.25">
      <c r="A9180" s="21" t="str">
        <f t="shared" si="143"/>
        <v>MOW HBC CBAA_2042</v>
      </c>
      <c r="B9180" t="s">
        <v>130</v>
      </c>
      <c r="C9180" t="s">
        <v>134</v>
      </c>
      <c r="D9180" t="s">
        <v>80</v>
      </c>
      <c r="E9180" t="s">
        <v>5</v>
      </c>
      <c r="F9180" t="s">
        <v>32</v>
      </c>
      <c r="G9180">
        <v>387701.34375</v>
      </c>
      <c r="H9180">
        <v>67360.1484375</v>
      </c>
      <c r="I9180">
        <v>54454.33984375</v>
      </c>
      <c r="J9180">
        <v>0</v>
      </c>
      <c r="L9180" s="26">
        <v>52231</v>
      </c>
      <c r="M9180">
        <v>19</v>
      </c>
      <c r="N9180">
        <v>47972.546875</v>
      </c>
    </row>
    <row r="9181" spans="1:14" x14ac:dyDescent="0.25">
      <c r="A9181" s="21" t="str">
        <f t="shared" si="143"/>
        <v>MOW HBC CBAA_2043</v>
      </c>
      <c r="B9181" t="s">
        <v>130</v>
      </c>
      <c r="C9181" t="s">
        <v>134</v>
      </c>
      <c r="D9181" t="s">
        <v>80</v>
      </c>
      <c r="E9181" t="s">
        <v>5</v>
      </c>
      <c r="F9181" t="s">
        <v>32</v>
      </c>
      <c r="G9181">
        <v>398459.59375</v>
      </c>
      <c r="H9181">
        <v>69222.40625</v>
      </c>
      <c r="I9181">
        <v>177415.3125</v>
      </c>
      <c r="J9181">
        <v>0</v>
      </c>
      <c r="L9181" s="26">
        <v>52596</v>
      </c>
      <c r="M9181">
        <v>20</v>
      </c>
      <c r="N9181">
        <v>49540.5859375</v>
      </c>
    </row>
    <row r="9182" spans="1:14" x14ac:dyDescent="0.25">
      <c r="A9182" s="21" t="str">
        <f t="shared" si="143"/>
        <v>MOW HBC CBAA_2024</v>
      </c>
      <c r="B9182" t="s">
        <v>130</v>
      </c>
      <c r="C9182" t="s">
        <v>134</v>
      </c>
      <c r="D9182" t="s">
        <v>80</v>
      </c>
      <c r="E9182" t="s">
        <v>5</v>
      </c>
      <c r="F9182" t="s">
        <v>8</v>
      </c>
      <c r="G9182">
        <v>0</v>
      </c>
      <c r="H9182">
        <v>0</v>
      </c>
      <c r="I9182">
        <v>0</v>
      </c>
      <c r="J9182">
        <v>0</v>
      </c>
      <c r="L9182" s="26">
        <v>45657</v>
      </c>
      <c r="M9182">
        <v>1</v>
      </c>
      <c r="N9182">
        <v>0</v>
      </c>
    </row>
    <row r="9183" spans="1:14" x14ac:dyDescent="0.25">
      <c r="A9183" s="21" t="str">
        <f t="shared" si="143"/>
        <v>MOW HBC CBAA_2025</v>
      </c>
      <c r="B9183" t="s">
        <v>130</v>
      </c>
      <c r="C9183" t="s">
        <v>134</v>
      </c>
      <c r="D9183" t="s">
        <v>80</v>
      </c>
      <c r="E9183" t="s">
        <v>5</v>
      </c>
      <c r="F9183" t="s">
        <v>8</v>
      </c>
      <c r="G9183">
        <v>0</v>
      </c>
      <c r="H9183">
        <v>0</v>
      </c>
      <c r="I9183">
        <v>0</v>
      </c>
      <c r="J9183">
        <v>0</v>
      </c>
      <c r="L9183" s="26">
        <v>46022</v>
      </c>
      <c r="M9183">
        <v>2</v>
      </c>
      <c r="N9183">
        <v>0</v>
      </c>
    </row>
    <row r="9184" spans="1:14" x14ac:dyDescent="0.25">
      <c r="A9184" s="21" t="str">
        <f t="shared" si="143"/>
        <v>MOW HBC CBAA_2026</v>
      </c>
      <c r="B9184" t="s">
        <v>130</v>
      </c>
      <c r="C9184" t="s">
        <v>134</v>
      </c>
      <c r="D9184" t="s">
        <v>80</v>
      </c>
      <c r="E9184" t="s">
        <v>5</v>
      </c>
      <c r="F9184" t="s">
        <v>8</v>
      </c>
      <c r="G9184">
        <v>0</v>
      </c>
      <c r="H9184">
        <v>0</v>
      </c>
      <c r="I9184">
        <v>0</v>
      </c>
      <c r="J9184">
        <v>0</v>
      </c>
      <c r="L9184" s="26">
        <v>46387</v>
      </c>
      <c r="M9184">
        <v>3</v>
      </c>
      <c r="N9184">
        <v>0</v>
      </c>
    </row>
    <row r="9185" spans="1:14" x14ac:dyDescent="0.25">
      <c r="A9185" s="21" t="str">
        <f t="shared" si="143"/>
        <v>MOW HBC CBAA_2027</v>
      </c>
      <c r="B9185" t="s">
        <v>130</v>
      </c>
      <c r="C9185" t="s">
        <v>134</v>
      </c>
      <c r="D9185" t="s">
        <v>80</v>
      </c>
      <c r="E9185" t="s">
        <v>5</v>
      </c>
      <c r="F9185" t="s">
        <v>8</v>
      </c>
      <c r="G9185">
        <v>0</v>
      </c>
      <c r="H9185">
        <v>0</v>
      </c>
      <c r="I9185">
        <v>0</v>
      </c>
      <c r="J9185">
        <v>0</v>
      </c>
      <c r="L9185" s="26">
        <v>46752</v>
      </c>
      <c r="M9185">
        <v>4</v>
      </c>
      <c r="N9185">
        <v>0</v>
      </c>
    </row>
    <row r="9186" spans="1:14" x14ac:dyDescent="0.25">
      <c r="A9186" s="21" t="str">
        <f t="shared" si="143"/>
        <v>MOW HBC CBAA_2028</v>
      </c>
      <c r="B9186" t="s">
        <v>130</v>
      </c>
      <c r="C9186" t="s">
        <v>134</v>
      </c>
      <c r="D9186" t="s">
        <v>80</v>
      </c>
      <c r="E9186" t="s">
        <v>5</v>
      </c>
      <c r="F9186" t="s">
        <v>8</v>
      </c>
      <c r="G9186">
        <v>0</v>
      </c>
      <c r="H9186">
        <v>0</v>
      </c>
      <c r="I9186">
        <v>0</v>
      </c>
      <c r="J9186">
        <v>0</v>
      </c>
      <c r="L9186" s="26">
        <v>47118</v>
      </c>
      <c r="M9186">
        <v>5</v>
      </c>
      <c r="N9186">
        <v>0</v>
      </c>
    </row>
    <row r="9187" spans="1:14" x14ac:dyDescent="0.25">
      <c r="A9187" s="21" t="str">
        <f t="shared" si="143"/>
        <v>MOW HBC CBAA_2029</v>
      </c>
      <c r="B9187" t="s">
        <v>130</v>
      </c>
      <c r="C9187" t="s">
        <v>134</v>
      </c>
      <c r="D9187" t="s">
        <v>80</v>
      </c>
      <c r="E9187" t="s">
        <v>5</v>
      </c>
      <c r="F9187" t="s">
        <v>8</v>
      </c>
      <c r="G9187">
        <v>0</v>
      </c>
      <c r="H9187">
        <v>0</v>
      </c>
      <c r="I9187">
        <v>0</v>
      </c>
      <c r="J9187">
        <v>0</v>
      </c>
      <c r="L9187" s="26">
        <v>47483</v>
      </c>
      <c r="M9187">
        <v>6</v>
      </c>
      <c r="N9187">
        <v>0</v>
      </c>
    </row>
    <row r="9188" spans="1:14" x14ac:dyDescent="0.25">
      <c r="A9188" s="21" t="str">
        <f t="shared" si="143"/>
        <v>MOW HBC CBAA_2030</v>
      </c>
      <c r="B9188" t="s">
        <v>130</v>
      </c>
      <c r="C9188" t="s">
        <v>134</v>
      </c>
      <c r="D9188" t="s">
        <v>80</v>
      </c>
      <c r="E9188" t="s">
        <v>5</v>
      </c>
      <c r="F9188" t="s">
        <v>8</v>
      </c>
      <c r="G9188">
        <v>0</v>
      </c>
      <c r="H9188">
        <v>0</v>
      </c>
      <c r="I9188">
        <v>0</v>
      </c>
      <c r="J9188">
        <v>0</v>
      </c>
      <c r="L9188" s="26">
        <v>47848</v>
      </c>
      <c r="M9188">
        <v>7</v>
      </c>
      <c r="N9188">
        <v>0</v>
      </c>
    </row>
    <row r="9189" spans="1:14" x14ac:dyDescent="0.25">
      <c r="A9189" s="21" t="str">
        <f t="shared" si="143"/>
        <v>MOW HBC CBAA_2031</v>
      </c>
      <c r="B9189" t="s">
        <v>130</v>
      </c>
      <c r="C9189" t="s">
        <v>134</v>
      </c>
      <c r="D9189" t="s">
        <v>80</v>
      </c>
      <c r="E9189" t="s">
        <v>5</v>
      </c>
      <c r="F9189" t="s">
        <v>8</v>
      </c>
      <c r="G9189">
        <v>0</v>
      </c>
      <c r="H9189">
        <v>0</v>
      </c>
      <c r="I9189">
        <v>0</v>
      </c>
      <c r="J9189">
        <v>0</v>
      </c>
      <c r="L9189" s="26">
        <v>48213</v>
      </c>
      <c r="M9189">
        <v>8</v>
      </c>
      <c r="N9189">
        <v>0</v>
      </c>
    </row>
    <row r="9190" spans="1:14" x14ac:dyDescent="0.25">
      <c r="A9190" s="21" t="str">
        <f t="shared" si="143"/>
        <v>MOW HBC CBAA_2032</v>
      </c>
      <c r="B9190" t="s">
        <v>130</v>
      </c>
      <c r="C9190" t="s">
        <v>134</v>
      </c>
      <c r="D9190" t="s">
        <v>80</v>
      </c>
      <c r="E9190" t="s">
        <v>5</v>
      </c>
      <c r="F9190" t="s">
        <v>8</v>
      </c>
      <c r="G9190">
        <v>0</v>
      </c>
      <c r="H9190">
        <v>0</v>
      </c>
      <c r="I9190">
        <v>0</v>
      </c>
      <c r="J9190">
        <v>0</v>
      </c>
      <c r="L9190" s="26">
        <v>48579</v>
      </c>
      <c r="M9190">
        <v>9</v>
      </c>
      <c r="N9190">
        <v>0</v>
      </c>
    </row>
    <row r="9191" spans="1:14" x14ac:dyDescent="0.25">
      <c r="A9191" s="21" t="str">
        <f t="shared" si="143"/>
        <v>MOW HBC CBAA_2033</v>
      </c>
      <c r="B9191" t="s">
        <v>130</v>
      </c>
      <c r="C9191" t="s">
        <v>134</v>
      </c>
      <c r="D9191" t="s">
        <v>80</v>
      </c>
      <c r="E9191" t="s">
        <v>5</v>
      </c>
      <c r="F9191" t="s">
        <v>8</v>
      </c>
      <c r="G9191">
        <v>0</v>
      </c>
      <c r="H9191">
        <v>0</v>
      </c>
      <c r="I9191">
        <v>0</v>
      </c>
      <c r="J9191">
        <v>0</v>
      </c>
      <c r="L9191" s="26">
        <v>48944</v>
      </c>
      <c r="M9191">
        <v>10</v>
      </c>
      <c r="N9191">
        <v>0</v>
      </c>
    </row>
    <row r="9192" spans="1:14" x14ac:dyDescent="0.25">
      <c r="A9192" s="21" t="str">
        <f t="shared" si="143"/>
        <v>MOW HBC CBAA_2034</v>
      </c>
      <c r="B9192" t="s">
        <v>130</v>
      </c>
      <c r="C9192" t="s">
        <v>134</v>
      </c>
      <c r="D9192" t="s">
        <v>80</v>
      </c>
      <c r="E9192" t="s">
        <v>5</v>
      </c>
      <c r="F9192" t="s">
        <v>8</v>
      </c>
      <c r="G9192">
        <v>0</v>
      </c>
      <c r="H9192">
        <v>0</v>
      </c>
      <c r="I9192">
        <v>0</v>
      </c>
      <c r="J9192">
        <v>0</v>
      </c>
      <c r="L9192" s="26">
        <v>49309</v>
      </c>
      <c r="M9192">
        <v>11</v>
      </c>
      <c r="N9192">
        <v>0</v>
      </c>
    </row>
    <row r="9193" spans="1:14" x14ac:dyDescent="0.25">
      <c r="A9193" s="21" t="str">
        <f t="shared" si="143"/>
        <v>MOW HBC CBAA_2035</v>
      </c>
      <c r="B9193" t="s">
        <v>130</v>
      </c>
      <c r="C9193" t="s">
        <v>134</v>
      </c>
      <c r="D9193" t="s">
        <v>80</v>
      </c>
      <c r="E9193" t="s">
        <v>5</v>
      </c>
      <c r="F9193" t="s">
        <v>8</v>
      </c>
      <c r="G9193">
        <v>0</v>
      </c>
      <c r="H9193">
        <v>0</v>
      </c>
      <c r="I9193">
        <v>0</v>
      </c>
      <c r="J9193">
        <v>0</v>
      </c>
      <c r="L9193" s="26">
        <v>49674</v>
      </c>
      <c r="M9193">
        <v>12</v>
      </c>
      <c r="N9193">
        <v>0</v>
      </c>
    </row>
    <row r="9194" spans="1:14" x14ac:dyDescent="0.25">
      <c r="A9194" s="21" t="str">
        <f t="shared" si="143"/>
        <v>MOW HBC CBAA_2036</v>
      </c>
      <c r="B9194" t="s">
        <v>130</v>
      </c>
      <c r="C9194" t="s">
        <v>134</v>
      </c>
      <c r="D9194" t="s">
        <v>80</v>
      </c>
      <c r="E9194" t="s">
        <v>5</v>
      </c>
      <c r="F9194" t="s">
        <v>8</v>
      </c>
      <c r="G9194">
        <v>0</v>
      </c>
      <c r="H9194">
        <v>0</v>
      </c>
      <c r="I9194">
        <v>0</v>
      </c>
      <c r="J9194">
        <v>0</v>
      </c>
      <c r="L9194" s="26">
        <v>50040</v>
      </c>
      <c r="M9194">
        <v>13</v>
      </c>
      <c r="N9194">
        <v>0</v>
      </c>
    </row>
    <row r="9195" spans="1:14" x14ac:dyDescent="0.25">
      <c r="A9195" s="21" t="str">
        <f t="shared" si="143"/>
        <v>MOW HBC CBAA_2037</v>
      </c>
      <c r="B9195" t="s">
        <v>130</v>
      </c>
      <c r="C9195" t="s">
        <v>134</v>
      </c>
      <c r="D9195" t="s">
        <v>80</v>
      </c>
      <c r="E9195" t="s">
        <v>5</v>
      </c>
      <c r="F9195" t="s">
        <v>8</v>
      </c>
      <c r="G9195">
        <v>0</v>
      </c>
      <c r="H9195">
        <v>0</v>
      </c>
      <c r="I9195">
        <v>0</v>
      </c>
      <c r="J9195">
        <v>0</v>
      </c>
      <c r="L9195" s="26">
        <v>50405</v>
      </c>
      <c r="M9195">
        <v>14</v>
      </c>
      <c r="N9195">
        <v>0</v>
      </c>
    </row>
    <row r="9196" spans="1:14" x14ac:dyDescent="0.25">
      <c r="A9196" s="21" t="str">
        <f t="shared" si="143"/>
        <v>MOW HBC CBAA_2038</v>
      </c>
      <c r="B9196" t="s">
        <v>130</v>
      </c>
      <c r="C9196" t="s">
        <v>134</v>
      </c>
      <c r="D9196" t="s">
        <v>80</v>
      </c>
      <c r="E9196" t="s">
        <v>5</v>
      </c>
      <c r="F9196" t="s">
        <v>8</v>
      </c>
      <c r="G9196">
        <v>0</v>
      </c>
      <c r="H9196">
        <v>0</v>
      </c>
      <c r="I9196">
        <v>0</v>
      </c>
      <c r="J9196">
        <v>0</v>
      </c>
      <c r="L9196" s="26">
        <v>50770</v>
      </c>
      <c r="M9196">
        <v>15</v>
      </c>
      <c r="N9196">
        <v>0</v>
      </c>
    </row>
    <row r="9197" spans="1:14" x14ac:dyDescent="0.25">
      <c r="A9197" s="21" t="str">
        <f t="shared" si="143"/>
        <v>MOW HBC CBAA_2039</v>
      </c>
      <c r="B9197" t="s">
        <v>130</v>
      </c>
      <c r="C9197" t="s">
        <v>134</v>
      </c>
      <c r="D9197" t="s">
        <v>80</v>
      </c>
      <c r="E9197" t="s">
        <v>5</v>
      </c>
      <c r="F9197" t="s">
        <v>8</v>
      </c>
      <c r="G9197">
        <v>0</v>
      </c>
      <c r="H9197">
        <v>0</v>
      </c>
      <c r="I9197">
        <v>0</v>
      </c>
      <c r="J9197">
        <v>0</v>
      </c>
      <c r="L9197" s="26">
        <v>51135</v>
      </c>
      <c r="M9197">
        <v>16</v>
      </c>
      <c r="N9197">
        <v>0</v>
      </c>
    </row>
    <row r="9198" spans="1:14" x14ac:dyDescent="0.25">
      <c r="A9198" s="21" t="str">
        <f t="shared" si="143"/>
        <v>MOW HBC CBAA_2040</v>
      </c>
      <c r="B9198" t="s">
        <v>130</v>
      </c>
      <c r="C9198" t="s">
        <v>134</v>
      </c>
      <c r="D9198" t="s">
        <v>80</v>
      </c>
      <c r="E9198" t="s">
        <v>5</v>
      </c>
      <c r="F9198" t="s">
        <v>8</v>
      </c>
      <c r="G9198">
        <v>0</v>
      </c>
      <c r="H9198">
        <v>0</v>
      </c>
      <c r="I9198">
        <v>0</v>
      </c>
      <c r="J9198">
        <v>0</v>
      </c>
      <c r="L9198" s="26">
        <v>51501</v>
      </c>
      <c r="M9198">
        <v>17</v>
      </c>
      <c r="N9198">
        <v>0</v>
      </c>
    </row>
    <row r="9199" spans="1:14" x14ac:dyDescent="0.25">
      <c r="A9199" s="21" t="str">
        <f t="shared" si="143"/>
        <v>MOW HBC CBAA_2041</v>
      </c>
      <c r="B9199" t="s">
        <v>130</v>
      </c>
      <c r="C9199" t="s">
        <v>134</v>
      </c>
      <c r="D9199" t="s">
        <v>80</v>
      </c>
      <c r="E9199" t="s">
        <v>5</v>
      </c>
      <c r="F9199" t="s">
        <v>8</v>
      </c>
      <c r="G9199">
        <v>0</v>
      </c>
      <c r="H9199">
        <v>0</v>
      </c>
      <c r="I9199">
        <v>0</v>
      </c>
      <c r="J9199">
        <v>0</v>
      </c>
      <c r="L9199" s="26">
        <v>51866</v>
      </c>
      <c r="M9199">
        <v>18</v>
      </c>
      <c r="N9199">
        <v>0</v>
      </c>
    </row>
    <row r="9200" spans="1:14" x14ac:dyDescent="0.25">
      <c r="A9200" s="21" t="str">
        <f t="shared" si="143"/>
        <v>MOW HBC CBAA_2042</v>
      </c>
      <c r="B9200" t="s">
        <v>130</v>
      </c>
      <c r="C9200" t="s">
        <v>134</v>
      </c>
      <c r="D9200" t="s">
        <v>80</v>
      </c>
      <c r="E9200" t="s">
        <v>5</v>
      </c>
      <c r="F9200" t="s">
        <v>8</v>
      </c>
      <c r="G9200">
        <v>0</v>
      </c>
      <c r="H9200">
        <v>0</v>
      </c>
      <c r="I9200">
        <v>0</v>
      </c>
      <c r="J9200">
        <v>0</v>
      </c>
      <c r="L9200" s="26">
        <v>52231</v>
      </c>
      <c r="M9200">
        <v>19</v>
      </c>
      <c r="N9200">
        <v>0</v>
      </c>
    </row>
    <row r="9201" spans="1:14" x14ac:dyDescent="0.25">
      <c r="A9201" s="21" t="str">
        <f t="shared" si="143"/>
        <v>MOW HBC CBAA_2043</v>
      </c>
      <c r="B9201" t="s">
        <v>130</v>
      </c>
      <c r="C9201" t="s">
        <v>134</v>
      </c>
      <c r="D9201" t="s">
        <v>80</v>
      </c>
      <c r="E9201" t="s">
        <v>5</v>
      </c>
      <c r="F9201" t="s">
        <v>8</v>
      </c>
      <c r="G9201">
        <v>0</v>
      </c>
      <c r="H9201">
        <v>0</v>
      </c>
      <c r="I9201">
        <v>0</v>
      </c>
      <c r="J9201">
        <v>0</v>
      </c>
      <c r="L9201" s="26">
        <v>52596</v>
      </c>
      <c r="M9201">
        <v>20</v>
      </c>
      <c r="N9201">
        <v>0</v>
      </c>
    </row>
    <row r="9202" spans="1:14" x14ac:dyDescent="0.25">
      <c r="A9202" s="21" t="str">
        <f t="shared" si="143"/>
        <v>MOW L2C CBAA_2024</v>
      </c>
      <c r="B9202" t="s">
        <v>130</v>
      </c>
      <c r="C9202" t="s">
        <v>134</v>
      </c>
      <c r="D9202" t="s">
        <v>25</v>
      </c>
      <c r="E9202" t="s">
        <v>29</v>
      </c>
      <c r="F9202" t="s">
        <v>28</v>
      </c>
      <c r="K9202">
        <v>0</v>
      </c>
      <c r="L9202" s="26">
        <v>45657</v>
      </c>
      <c r="M9202">
        <v>1</v>
      </c>
    </row>
    <row r="9203" spans="1:14" x14ac:dyDescent="0.25">
      <c r="A9203" s="21" t="str">
        <f t="shared" si="143"/>
        <v>MOW L2C CBAA_2025</v>
      </c>
      <c r="B9203" t="s">
        <v>130</v>
      </c>
      <c r="C9203" t="s">
        <v>134</v>
      </c>
      <c r="D9203" t="s">
        <v>25</v>
      </c>
      <c r="E9203" t="s">
        <v>29</v>
      </c>
      <c r="F9203" t="s">
        <v>28</v>
      </c>
      <c r="K9203">
        <v>0</v>
      </c>
      <c r="L9203" s="26">
        <v>46022</v>
      </c>
      <c r="M9203">
        <v>2</v>
      </c>
    </row>
    <row r="9204" spans="1:14" x14ac:dyDescent="0.25">
      <c r="A9204" s="21" t="str">
        <f t="shared" si="143"/>
        <v>MOW L2C CBAA_2026</v>
      </c>
      <c r="B9204" t="s">
        <v>130</v>
      </c>
      <c r="C9204" t="s">
        <v>134</v>
      </c>
      <c r="D9204" t="s">
        <v>25</v>
      </c>
      <c r="E9204" t="s">
        <v>29</v>
      </c>
      <c r="F9204" t="s">
        <v>28</v>
      </c>
      <c r="K9204">
        <v>0</v>
      </c>
      <c r="L9204" s="26">
        <v>46387</v>
      </c>
      <c r="M9204">
        <v>3</v>
      </c>
    </row>
    <row r="9205" spans="1:14" x14ac:dyDescent="0.25">
      <c r="A9205" s="21" t="str">
        <f t="shared" si="143"/>
        <v>MOW L2C CBAA_2027</v>
      </c>
      <c r="B9205" t="s">
        <v>130</v>
      </c>
      <c r="C9205" t="s">
        <v>134</v>
      </c>
      <c r="D9205" t="s">
        <v>25</v>
      </c>
      <c r="E9205" t="s">
        <v>29</v>
      </c>
      <c r="F9205" t="s">
        <v>28</v>
      </c>
      <c r="K9205">
        <v>0</v>
      </c>
      <c r="L9205" s="26">
        <v>46752</v>
      </c>
      <c r="M9205">
        <v>4</v>
      </c>
    </row>
    <row r="9206" spans="1:14" x14ac:dyDescent="0.25">
      <c r="A9206" s="21" t="str">
        <f t="shared" si="143"/>
        <v>MOW L2C CBAA_2028</v>
      </c>
      <c r="B9206" t="s">
        <v>130</v>
      </c>
      <c r="C9206" t="s">
        <v>134</v>
      </c>
      <c r="D9206" t="s">
        <v>25</v>
      </c>
      <c r="E9206" t="s">
        <v>29</v>
      </c>
      <c r="F9206" t="s">
        <v>28</v>
      </c>
      <c r="K9206">
        <v>0</v>
      </c>
      <c r="L9206" s="26">
        <v>47118</v>
      </c>
      <c r="M9206">
        <v>5</v>
      </c>
    </row>
    <row r="9207" spans="1:14" x14ac:dyDescent="0.25">
      <c r="A9207" s="21" t="str">
        <f t="shared" si="143"/>
        <v>MOW L2C CBAA_2029</v>
      </c>
      <c r="B9207" t="s">
        <v>130</v>
      </c>
      <c r="C9207" t="s">
        <v>134</v>
      </c>
      <c r="D9207" t="s">
        <v>25</v>
      </c>
      <c r="E9207" t="s">
        <v>29</v>
      </c>
      <c r="F9207" t="s">
        <v>28</v>
      </c>
      <c r="K9207">
        <v>0</v>
      </c>
      <c r="L9207" s="26">
        <v>47483</v>
      </c>
      <c r="M9207">
        <v>6</v>
      </c>
    </row>
    <row r="9208" spans="1:14" x14ac:dyDescent="0.25">
      <c r="A9208" s="21" t="str">
        <f t="shared" si="143"/>
        <v>MOW L2C CBAA_2030</v>
      </c>
      <c r="B9208" t="s">
        <v>130</v>
      </c>
      <c r="C9208" t="s">
        <v>134</v>
      </c>
      <c r="D9208" t="s">
        <v>25</v>
      </c>
      <c r="E9208" t="s">
        <v>29</v>
      </c>
      <c r="F9208" t="s">
        <v>28</v>
      </c>
      <c r="K9208">
        <v>0</v>
      </c>
      <c r="L9208" s="26">
        <v>47848</v>
      </c>
      <c r="M9208">
        <v>7</v>
      </c>
    </row>
    <row r="9209" spans="1:14" x14ac:dyDescent="0.25">
      <c r="A9209" s="21" t="str">
        <f t="shared" si="143"/>
        <v>MOW L2C CBAA_2031</v>
      </c>
      <c r="B9209" t="s">
        <v>130</v>
      </c>
      <c r="C9209" t="s">
        <v>134</v>
      </c>
      <c r="D9209" t="s">
        <v>25</v>
      </c>
      <c r="E9209" t="s">
        <v>29</v>
      </c>
      <c r="F9209" t="s">
        <v>28</v>
      </c>
      <c r="K9209">
        <v>0</v>
      </c>
      <c r="L9209" s="26">
        <v>48213</v>
      </c>
      <c r="M9209">
        <v>8</v>
      </c>
    </row>
    <row r="9210" spans="1:14" x14ac:dyDescent="0.25">
      <c r="A9210" s="21" t="str">
        <f t="shared" si="143"/>
        <v>MOW L2C CBAA_2032</v>
      </c>
      <c r="B9210" t="s">
        <v>130</v>
      </c>
      <c r="C9210" t="s">
        <v>134</v>
      </c>
      <c r="D9210" t="s">
        <v>25</v>
      </c>
      <c r="E9210" t="s">
        <v>29</v>
      </c>
      <c r="F9210" t="s">
        <v>28</v>
      </c>
      <c r="K9210">
        <v>0</v>
      </c>
      <c r="L9210" s="26">
        <v>48579</v>
      </c>
      <c r="M9210">
        <v>9</v>
      </c>
    </row>
    <row r="9211" spans="1:14" x14ac:dyDescent="0.25">
      <c r="A9211" s="21" t="str">
        <f t="shared" si="143"/>
        <v>MOW L2C CBAA_2033</v>
      </c>
      <c r="B9211" t="s">
        <v>130</v>
      </c>
      <c r="C9211" t="s">
        <v>134</v>
      </c>
      <c r="D9211" t="s">
        <v>25</v>
      </c>
      <c r="E9211" t="s">
        <v>29</v>
      </c>
      <c r="F9211" t="s">
        <v>28</v>
      </c>
      <c r="K9211">
        <v>0</v>
      </c>
      <c r="L9211" s="26">
        <v>48944</v>
      </c>
      <c r="M9211">
        <v>10</v>
      </c>
    </row>
    <row r="9212" spans="1:14" x14ac:dyDescent="0.25">
      <c r="A9212" s="21" t="str">
        <f t="shared" si="143"/>
        <v>MOW L2C CBAA_2034</v>
      </c>
      <c r="B9212" t="s">
        <v>130</v>
      </c>
      <c r="C9212" t="s">
        <v>134</v>
      </c>
      <c r="D9212" t="s">
        <v>25</v>
      </c>
      <c r="E9212" t="s">
        <v>29</v>
      </c>
      <c r="F9212" t="s">
        <v>28</v>
      </c>
      <c r="K9212">
        <v>0</v>
      </c>
      <c r="L9212" s="26">
        <v>49309</v>
      </c>
      <c r="M9212">
        <v>11</v>
      </c>
    </row>
    <row r="9213" spans="1:14" x14ac:dyDescent="0.25">
      <c r="A9213" s="21" t="str">
        <f t="shared" si="143"/>
        <v>MOW L2C CBAA_2035</v>
      </c>
      <c r="B9213" t="s">
        <v>130</v>
      </c>
      <c r="C9213" t="s">
        <v>134</v>
      </c>
      <c r="D9213" t="s">
        <v>25</v>
      </c>
      <c r="E9213" t="s">
        <v>29</v>
      </c>
      <c r="F9213" t="s">
        <v>28</v>
      </c>
      <c r="K9213">
        <v>0</v>
      </c>
      <c r="L9213" s="26">
        <v>49674</v>
      </c>
      <c r="M9213">
        <v>12</v>
      </c>
    </row>
    <row r="9214" spans="1:14" x14ac:dyDescent="0.25">
      <c r="A9214" s="21" t="str">
        <f t="shared" si="143"/>
        <v>MOW L2C CBAA_2036</v>
      </c>
      <c r="B9214" t="s">
        <v>130</v>
      </c>
      <c r="C9214" t="s">
        <v>134</v>
      </c>
      <c r="D9214" t="s">
        <v>25</v>
      </c>
      <c r="E9214" t="s">
        <v>29</v>
      </c>
      <c r="F9214" t="s">
        <v>28</v>
      </c>
      <c r="K9214">
        <v>0</v>
      </c>
      <c r="L9214" s="26">
        <v>50040</v>
      </c>
      <c r="M9214">
        <v>13</v>
      </c>
    </row>
    <row r="9215" spans="1:14" x14ac:dyDescent="0.25">
      <c r="A9215" s="21" t="str">
        <f t="shared" si="143"/>
        <v>MOW L2C CBAA_2037</v>
      </c>
      <c r="B9215" t="s">
        <v>130</v>
      </c>
      <c r="C9215" t="s">
        <v>134</v>
      </c>
      <c r="D9215" t="s">
        <v>25</v>
      </c>
      <c r="E9215" t="s">
        <v>29</v>
      </c>
      <c r="F9215" t="s">
        <v>28</v>
      </c>
      <c r="K9215">
        <v>0</v>
      </c>
      <c r="L9215" s="26">
        <v>50405</v>
      </c>
      <c r="M9215">
        <v>14</v>
      </c>
    </row>
    <row r="9216" spans="1:14" x14ac:dyDescent="0.25">
      <c r="A9216" s="21" t="str">
        <f t="shared" si="143"/>
        <v>MOW L2C CBAA_2038</v>
      </c>
      <c r="B9216" t="s">
        <v>130</v>
      </c>
      <c r="C9216" t="s">
        <v>134</v>
      </c>
      <c r="D9216" t="s">
        <v>25</v>
      </c>
      <c r="E9216" t="s">
        <v>29</v>
      </c>
      <c r="F9216" t="s">
        <v>28</v>
      </c>
      <c r="K9216">
        <v>0</v>
      </c>
      <c r="L9216" s="26">
        <v>50770</v>
      </c>
      <c r="M9216">
        <v>15</v>
      </c>
    </row>
    <row r="9217" spans="1:13" x14ac:dyDescent="0.25">
      <c r="A9217" s="21" t="str">
        <f t="shared" si="143"/>
        <v>MOW L2C CBAA_2039</v>
      </c>
      <c r="B9217" t="s">
        <v>130</v>
      </c>
      <c r="C9217" t="s">
        <v>134</v>
      </c>
      <c r="D9217" t="s">
        <v>25</v>
      </c>
      <c r="E9217" t="s">
        <v>29</v>
      </c>
      <c r="F9217" t="s">
        <v>28</v>
      </c>
      <c r="K9217">
        <v>0</v>
      </c>
      <c r="L9217" s="26">
        <v>51135</v>
      </c>
      <c r="M9217">
        <v>16</v>
      </c>
    </row>
    <row r="9218" spans="1:13" x14ac:dyDescent="0.25">
      <c r="A9218" s="21" t="str">
        <f t="shared" ref="A9218:A9281" si="144">B9218&amp;" "&amp;D9218&amp;" "&amp;C9218&amp;"_"&amp;YEAR(L9218)</f>
        <v>MOW L2C CBAA_2040</v>
      </c>
      <c r="B9218" t="s">
        <v>130</v>
      </c>
      <c r="C9218" t="s">
        <v>134</v>
      </c>
      <c r="D9218" t="s">
        <v>25</v>
      </c>
      <c r="E9218" t="s">
        <v>29</v>
      </c>
      <c r="F9218" t="s">
        <v>28</v>
      </c>
      <c r="K9218">
        <v>25527.109375</v>
      </c>
      <c r="L9218" s="26">
        <v>51501</v>
      </c>
      <c r="M9218">
        <v>17</v>
      </c>
    </row>
    <row r="9219" spans="1:13" x14ac:dyDescent="0.25">
      <c r="A9219" s="21" t="str">
        <f t="shared" si="144"/>
        <v>MOW L2C CBAA_2041</v>
      </c>
      <c r="B9219" t="s">
        <v>130</v>
      </c>
      <c r="C9219" t="s">
        <v>134</v>
      </c>
      <c r="D9219" t="s">
        <v>25</v>
      </c>
      <c r="E9219" t="s">
        <v>29</v>
      </c>
      <c r="F9219" t="s">
        <v>28</v>
      </c>
      <c r="K9219">
        <v>0</v>
      </c>
      <c r="L9219" s="26">
        <v>51866</v>
      </c>
      <c r="M9219">
        <v>18</v>
      </c>
    </row>
    <row r="9220" spans="1:13" x14ac:dyDescent="0.25">
      <c r="A9220" s="21" t="str">
        <f t="shared" si="144"/>
        <v>MOW L2C CBAA_2042</v>
      </c>
      <c r="B9220" t="s">
        <v>130</v>
      </c>
      <c r="C9220" t="s">
        <v>134</v>
      </c>
      <c r="D9220" t="s">
        <v>25</v>
      </c>
      <c r="E9220" t="s">
        <v>29</v>
      </c>
      <c r="F9220" t="s">
        <v>28</v>
      </c>
      <c r="K9220">
        <v>33459.22265625</v>
      </c>
      <c r="L9220" s="26">
        <v>52231</v>
      </c>
      <c r="M9220">
        <v>19</v>
      </c>
    </row>
    <row r="9221" spans="1:13" x14ac:dyDescent="0.25">
      <c r="A9221" s="21" t="str">
        <f t="shared" si="144"/>
        <v>MOW L2C CBAA_2043</v>
      </c>
      <c r="B9221" t="s">
        <v>130</v>
      </c>
      <c r="C9221" t="s">
        <v>134</v>
      </c>
      <c r="D9221" t="s">
        <v>25</v>
      </c>
      <c r="E9221" t="s">
        <v>29</v>
      </c>
      <c r="F9221" t="s">
        <v>28</v>
      </c>
      <c r="K9221">
        <v>38984.99609375</v>
      </c>
      <c r="L9221" s="26">
        <v>52596</v>
      </c>
      <c r="M9221">
        <v>20</v>
      </c>
    </row>
    <row r="9222" spans="1:13" x14ac:dyDescent="0.25">
      <c r="A9222" s="21" t="str">
        <f t="shared" si="144"/>
        <v>MOW L2C CBAA_2024</v>
      </c>
      <c r="B9222" t="s">
        <v>130</v>
      </c>
      <c r="C9222" t="s">
        <v>134</v>
      </c>
      <c r="D9222" t="s">
        <v>25</v>
      </c>
      <c r="E9222" t="s">
        <v>29</v>
      </c>
      <c r="F9222" t="s">
        <v>31</v>
      </c>
      <c r="K9222">
        <v>0</v>
      </c>
      <c r="L9222" s="26">
        <v>45657</v>
      </c>
      <c r="M9222">
        <v>1</v>
      </c>
    </row>
    <row r="9223" spans="1:13" x14ac:dyDescent="0.25">
      <c r="A9223" s="21" t="str">
        <f t="shared" si="144"/>
        <v>MOW L2C CBAA_2025</v>
      </c>
      <c r="B9223" t="s">
        <v>130</v>
      </c>
      <c r="C9223" t="s">
        <v>134</v>
      </c>
      <c r="D9223" t="s">
        <v>25</v>
      </c>
      <c r="E9223" t="s">
        <v>29</v>
      </c>
      <c r="F9223" t="s">
        <v>31</v>
      </c>
      <c r="K9223">
        <v>0</v>
      </c>
      <c r="L9223" s="26">
        <v>46022</v>
      </c>
      <c r="M9223">
        <v>2</v>
      </c>
    </row>
    <row r="9224" spans="1:13" x14ac:dyDescent="0.25">
      <c r="A9224" s="21" t="str">
        <f t="shared" si="144"/>
        <v>MOW L2C CBAA_2026</v>
      </c>
      <c r="B9224" t="s">
        <v>130</v>
      </c>
      <c r="C9224" t="s">
        <v>134</v>
      </c>
      <c r="D9224" t="s">
        <v>25</v>
      </c>
      <c r="E9224" t="s">
        <v>29</v>
      </c>
      <c r="F9224" t="s">
        <v>31</v>
      </c>
      <c r="K9224">
        <v>0</v>
      </c>
      <c r="L9224" s="26">
        <v>46387</v>
      </c>
      <c r="M9224">
        <v>3</v>
      </c>
    </row>
    <row r="9225" spans="1:13" x14ac:dyDescent="0.25">
      <c r="A9225" s="21" t="str">
        <f t="shared" si="144"/>
        <v>MOW L2C CBAA_2027</v>
      </c>
      <c r="B9225" t="s">
        <v>130</v>
      </c>
      <c r="C9225" t="s">
        <v>134</v>
      </c>
      <c r="D9225" t="s">
        <v>25</v>
      </c>
      <c r="E9225" t="s">
        <v>29</v>
      </c>
      <c r="F9225" t="s">
        <v>31</v>
      </c>
      <c r="K9225">
        <v>0</v>
      </c>
      <c r="L9225" s="26">
        <v>46752</v>
      </c>
      <c r="M9225">
        <v>4</v>
      </c>
    </row>
    <row r="9226" spans="1:13" x14ac:dyDescent="0.25">
      <c r="A9226" s="21" t="str">
        <f t="shared" si="144"/>
        <v>MOW L2C CBAA_2028</v>
      </c>
      <c r="B9226" t="s">
        <v>130</v>
      </c>
      <c r="C9226" t="s">
        <v>134</v>
      </c>
      <c r="D9226" t="s">
        <v>25</v>
      </c>
      <c r="E9226" t="s">
        <v>29</v>
      </c>
      <c r="F9226" t="s">
        <v>31</v>
      </c>
      <c r="K9226">
        <v>0</v>
      </c>
      <c r="L9226" s="26">
        <v>47118</v>
      </c>
      <c r="M9226">
        <v>5</v>
      </c>
    </row>
    <row r="9227" spans="1:13" x14ac:dyDescent="0.25">
      <c r="A9227" s="21" t="str">
        <f t="shared" si="144"/>
        <v>MOW L2C CBAA_2029</v>
      </c>
      <c r="B9227" t="s">
        <v>130</v>
      </c>
      <c r="C9227" t="s">
        <v>134</v>
      </c>
      <c r="D9227" t="s">
        <v>25</v>
      </c>
      <c r="E9227" t="s">
        <v>29</v>
      </c>
      <c r="F9227" t="s">
        <v>31</v>
      </c>
      <c r="K9227">
        <v>0</v>
      </c>
      <c r="L9227" s="26">
        <v>47483</v>
      </c>
      <c r="M9227">
        <v>6</v>
      </c>
    </row>
    <row r="9228" spans="1:13" x14ac:dyDescent="0.25">
      <c r="A9228" s="21" t="str">
        <f t="shared" si="144"/>
        <v>MOW L2C CBAA_2030</v>
      </c>
      <c r="B9228" t="s">
        <v>130</v>
      </c>
      <c r="C9228" t="s">
        <v>134</v>
      </c>
      <c r="D9228" t="s">
        <v>25</v>
      </c>
      <c r="E9228" t="s">
        <v>29</v>
      </c>
      <c r="F9228" t="s">
        <v>31</v>
      </c>
      <c r="K9228">
        <v>0</v>
      </c>
      <c r="L9228" s="26">
        <v>47848</v>
      </c>
      <c r="M9228">
        <v>7</v>
      </c>
    </row>
    <row r="9229" spans="1:13" x14ac:dyDescent="0.25">
      <c r="A9229" s="21" t="str">
        <f t="shared" si="144"/>
        <v>MOW L2C CBAA_2031</v>
      </c>
      <c r="B9229" t="s">
        <v>130</v>
      </c>
      <c r="C9229" t="s">
        <v>134</v>
      </c>
      <c r="D9229" t="s">
        <v>25</v>
      </c>
      <c r="E9229" t="s">
        <v>29</v>
      </c>
      <c r="F9229" t="s">
        <v>31</v>
      </c>
      <c r="K9229">
        <v>0</v>
      </c>
      <c r="L9229" s="26">
        <v>48213</v>
      </c>
      <c r="M9229">
        <v>8</v>
      </c>
    </row>
    <row r="9230" spans="1:13" x14ac:dyDescent="0.25">
      <c r="A9230" s="21" t="str">
        <f t="shared" si="144"/>
        <v>MOW L2C CBAA_2032</v>
      </c>
      <c r="B9230" t="s">
        <v>130</v>
      </c>
      <c r="C9230" t="s">
        <v>134</v>
      </c>
      <c r="D9230" t="s">
        <v>25</v>
      </c>
      <c r="E9230" t="s">
        <v>29</v>
      </c>
      <c r="F9230" t="s">
        <v>31</v>
      </c>
      <c r="K9230">
        <v>0</v>
      </c>
      <c r="L9230" s="26">
        <v>48579</v>
      </c>
      <c r="M9230">
        <v>9</v>
      </c>
    </row>
    <row r="9231" spans="1:13" x14ac:dyDescent="0.25">
      <c r="A9231" s="21" t="str">
        <f t="shared" si="144"/>
        <v>MOW L2C CBAA_2033</v>
      </c>
      <c r="B9231" t="s">
        <v>130</v>
      </c>
      <c r="C9231" t="s">
        <v>134</v>
      </c>
      <c r="D9231" t="s">
        <v>25</v>
      </c>
      <c r="E9231" t="s">
        <v>29</v>
      </c>
      <c r="F9231" t="s">
        <v>31</v>
      </c>
      <c r="K9231">
        <v>0</v>
      </c>
      <c r="L9231" s="26">
        <v>48944</v>
      </c>
      <c r="M9231">
        <v>10</v>
      </c>
    </row>
    <row r="9232" spans="1:13" x14ac:dyDescent="0.25">
      <c r="A9232" s="21" t="str">
        <f t="shared" si="144"/>
        <v>MOW L2C CBAA_2034</v>
      </c>
      <c r="B9232" t="s">
        <v>130</v>
      </c>
      <c r="C9232" t="s">
        <v>134</v>
      </c>
      <c r="D9232" t="s">
        <v>25</v>
      </c>
      <c r="E9232" t="s">
        <v>29</v>
      </c>
      <c r="F9232" t="s">
        <v>31</v>
      </c>
      <c r="K9232">
        <v>0</v>
      </c>
      <c r="L9232" s="26">
        <v>49309</v>
      </c>
      <c r="M9232">
        <v>11</v>
      </c>
    </row>
    <row r="9233" spans="1:14" x14ac:dyDescent="0.25">
      <c r="A9233" s="21" t="str">
        <f t="shared" si="144"/>
        <v>MOW L2C CBAA_2035</v>
      </c>
      <c r="B9233" t="s">
        <v>130</v>
      </c>
      <c r="C9233" t="s">
        <v>134</v>
      </c>
      <c r="D9233" t="s">
        <v>25</v>
      </c>
      <c r="E9233" t="s">
        <v>29</v>
      </c>
      <c r="F9233" t="s">
        <v>31</v>
      </c>
      <c r="K9233">
        <v>0</v>
      </c>
      <c r="L9233" s="26">
        <v>49674</v>
      </c>
      <c r="M9233">
        <v>12</v>
      </c>
    </row>
    <row r="9234" spans="1:14" x14ac:dyDescent="0.25">
      <c r="A9234" s="21" t="str">
        <f t="shared" si="144"/>
        <v>MOW L2C CBAA_2036</v>
      </c>
      <c r="B9234" t="s">
        <v>130</v>
      </c>
      <c r="C9234" t="s">
        <v>134</v>
      </c>
      <c r="D9234" t="s">
        <v>25</v>
      </c>
      <c r="E9234" t="s">
        <v>29</v>
      </c>
      <c r="F9234" t="s">
        <v>31</v>
      </c>
      <c r="K9234">
        <v>0</v>
      </c>
      <c r="L9234" s="26">
        <v>50040</v>
      </c>
      <c r="M9234">
        <v>13</v>
      </c>
    </row>
    <row r="9235" spans="1:14" x14ac:dyDescent="0.25">
      <c r="A9235" s="21" t="str">
        <f t="shared" si="144"/>
        <v>MOW L2C CBAA_2037</v>
      </c>
      <c r="B9235" t="s">
        <v>130</v>
      </c>
      <c r="C9235" t="s">
        <v>134</v>
      </c>
      <c r="D9235" t="s">
        <v>25</v>
      </c>
      <c r="E9235" t="s">
        <v>29</v>
      </c>
      <c r="F9235" t="s">
        <v>31</v>
      </c>
      <c r="K9235">
        <v>0</v>
      </c>
      <c r="L9235" s="26">
        <v>50405</v>
      </c>
      <c r="M9235">
        <v>14</v>
      </c>
    </row>
    <row r="9236" spans="1:14" x14ac:dyDescent="0.25">
      <c r="A9236" s="21" t="str">
        <f t="shared" si="144"/>
        <v>MOW L2C CBAA_2038</v>
      </c>
      <c r="B9236" t="s">
        <v>130</v>
      </c>
      <c r="C9236" t="s">
        <v>134</v>
      </c>
      <c r="D9236" t="s">
        <v>25</v>
      </c>
      <c r="E9236" t="s">
        <v>29</v>
      </c>
      <c r="F9236" t="s">
        <v>31</v>
      </c>
      <c r="K9236">
        <v>0</v>
      </c>
      <c r="L9236" s="26">
        <v>50770</v>
      </c>
      <c r="M9236">
        <v>15</v>
      </c>
    </row>
    <row r="9237" spans="1:14" x14ac:dyDescent="0.25">
      <c r="A9237" s="21" t="str">
        <f t="shared" si="144"/>
        <v>MOW L2C CBAA_2039</v>
      </c>
      <c r="B9237" t="s">
        <v>130</v>
      </c>
      <c r="C9237" t="s">
        <v>134</v>
      </c>
      <c r="D9237" t="s">
        <v>25</v>
      </c>
      <c r="E9237" t="s">
        <v>29</v>
      </c>
      <c r="F9237" t="s">
        <v>31</v>
      </c>
      <c r="K9237">
        <v>0</v>
      </c>
      <c r="L9237" s="26">
        <v>51135</v>
      </c>
      <c r="M9237">
        <v>16</v>
      </c>
    </row>
    <row r="9238" spans="1:14" x14ac:dyDescent="0.25">
      <c r="A9238" s="21" t="str">
        <f t="shared" si="144"/>
        <v>MOW L2C CBAA_2040</v>
      </c>
      <c r="B9238" t="s">
        <v>130</v>
      </c>
      <c r="C9238" t="s">
        <v>134</v>
      </c>
      <c r="D9238" t="s">
        <v>25</v>
      </c>
      <c r="E9238" t="s">
        <v>29</v>
      </c>
      <c r="F9238" t="s">
        <v>31</v>
      </c>
      <c r="K9238">
        <v>0</v>
      </c>
      <c r="L9238" s="26">
        <v>51501</v>
      </c>
      <c r="M9238">
        <v>17</v>
      </c>
    </row>
    <row r="9239" spans="1:14" x14ac:dyDescent="0.25">
      <c r="A9239" s="21" t="str">
        <f t="shared" si="144"/>
        <v>MOW L2C CBAA_2041</v>
      </c>
      <c r="B9239" t="s">
        <v>130</v>
      </c>
      <c r="C9239" t="s">
        <v>134</v>
      </c>
      <c r="D9239" t="s">
        <v>25</v>
      </c>
      <c r="E9239" t="s">
        <v>29</v>
      </c>
      <c r="F9239" t="s">
        <v>31</v>
      </c>
      <c r="K9239">
        <v>0</v>
      </c>
      <c r="L9239" s="26">
        <v>51866</v>
      </c>
      <c r="M9239">
        <v>18</v>
      </c>
    </row>
    <row r="9240" spans="1:14" x14ac:dyDescent="0.25">
      <c r="A9240" s="21" t="str">
        <f t="shared" si="144"/>
        <v>MOW L2C CBAA_2042</v>
      </c>
      <c r="B9240" t="s">
        <v>130</v>
      </c>
      <c r="C9240" t="s">
        <v>134</v>
      </c>
      <c r="D9240" t="s">
        <v>25</v>
      </c>
      <c r="E9240" t="s">
        <v>29</v>
      </c>
      <c r="F9240" t="s">
        <v>31</v>
      </c>
      <c r="K9240">
        <v>0</v>
      </c>
      <c r="L9240" s="26">
        <v>52231</v>
      </c>
      <c r="M9240">
        <v>19</v>
      </c>
    </row>
    <row r="9241" spans="1:14" x14ac:dyDescent="0.25">
      <c r="A9241" s="21" t="str">
        <f t="shared" si="144"/>
        <v>MOW L2C CBAA_2043</v>
      </c>
      <c r="B9241" t="s">
        <v>130</v>
      </c>
      <c r="C9241" t="s">
        <v>134</v>
      </c>
      <c r="D9241" t="s">
        <v>25</v>
      </c>
      <c r="E9241" t="s">
        <v>29</v>
      </c>
      <c r="F9241" t="s">
        <v>31</v>
      </c>
      <c r="K9241">
        <v>0</v>
      </c>
      <c r="L9241" s="26">
        <v>52596</v>
      </c>
      <c r="M9241">
        <v>20</v>
      </c>
    </row>
    <row r="9242" spans="1:14" x14ac:dyDescent="0.25">
      <c r="A9242" s="21" t="str">
        <f t="shared" si="144"/>
        <v>MOW L2C CBAA_2024</v>
      </c>
      <c r="B9242" t="s">
        <v>130</v>
      </c>
      <c r="C9242" t="s">
        <v>134</v>
      </c>
      <c r="D9242" t="s">
        <v>25</v>
      </c>
      <c r="E9242" t="s">
        <v>5</v>
      </c>
      <c r="F9242" t="s">
        <v>4</v>
      </c>
      <c r="G9242">
        <v>0</v>
      </c>
      <c r="H9242">
        <v>0</v>
      </c>
      <c r="I9242">
        <v>0</v>
      </c>
      <c r="J9242">
        <v>0</v>
      </c>
      <c r="L9242" s="26">
        <v>45657</v>
      </c>
      <c r="M9242">
        <v>1</v>
      </c>
      <c r="N9242">
        <v>0</v>
      </c>
    </row>
    <row r="9243" spans="1:14" x14ac:dyDescent="0.25">
      <c r="A9243" s="21" t="str">
        <f t="shared" si="144"/>
        <v>MOW L2C CBAA_2025</v>
      </c>
      <c r="B9243" t="s">
        <v>130</v>
      </c>
      <c r="C9243" t="s">
        <v>134</v>
      </c>
      <c r="D9243" t="s">
        <v>25</v>
      </c>
      <c r="E9243" t="s">
        <v>5</v>
      </c>
      <c r="F9243" t="s">
        <v>4</v>
      </c>
      <c r="G9243">
        <v>0</v>
      </c>
      <c r="H9243">
        <v>0</v>
      </c>
      <c r="I9243">
        <v>0</v>
      </c>
      <c r="J9243">
        <v>0</v>
      </c>
      <c r="L9243" s="26">
        <v>46022</v>
      </c>
      <c r="M9243">
        <v>2</v>
      </c>
      <c r="N9243">
        <v>0</v>
      </c>
    </row>
    <row r="9244" spans="1:14" x14ac:dyDescent="0.25">
      <c r="A9244" s="21" t="str">
        <f t="shared" si="144"/>
        <v>MOW L2C CBAA_2026</v>
      </c>
      <c r="B9244" t="s">
        <v>130</v>
      </c>
      <c r="C9244" t="s">
        <v>134</v>
      </c>
      <c r="D9244" t="s">
        <v>25</v>
      </c>
      <c r="E9244" t="s">
        <v>5</v>
      </c>
      <c r="F9244" t="s">
        <v>4</v>
      </c>
      <c r="G9244">
        <v>0</v>
      </c>
      <c r="H9244">
        <v>0</v>
      </c>
      <c r="I9244">
        <v>1667.77392578125</v>
      </c>
      <c r="J9244">
        <v>0</v>
      </c>
      <c r="L9244" s="26">
        <v>46387</v>
      </c>
      <c r="M9244">
        <v>3</v>
      </c>
      <c r="N9244">
        <v>0</v>
      </c>
    </row>
    <row r="9245" spans="1:14" x14ac:dyDescent="0.25">
      <c r="A9245" s="21" t="str">
        <f t="shared" si="144"/>
        <v>MOW L2C CBAA_2027</v>
      </c>
      <c r="B9245" t="s">
        <v>130</v>
      </c>
      <c r="C9245" t="s">
        <v>134</v>
      </c>
      <c r="D9245" t="s">
        <v>25</v>
      </c>
      <c r="E9245" t="s">
        <v>5</v>
      </c>
      <c r="F9245" t="s">
        <v>4</v>
      </c>
      <c r="G9245">
        <v>0</v>
      </c>
      <c r="H9245">
        <v>7491.5</v>
      </c>
      <c r="I9245">
        <v>40465.3046875</v>
      </c>
      <c r="J9245">
        <v>0</v>
      </c>
      <c r="L9245" s="26">
        <v>46752</v>
      </c>
      <c r="M9245">
        <v>4</v>
      </c>
      <c r="N9245">
        <v>-13238.798828125</v>
      </c>
    </row>
    <row r="9246" spans="1:14" x14ac:dyDescent="0.25">
      <c r="A9246" s="21" t="str">
        <f t="shared" si="144"/>
        <v>MOW L2C CBAA_2028</v>
      </c>
      <c r="B9246" t="s">
        <v>130</v>
      </c>
      <c r="C9246" t="s">
        <v>134</v>
      </c>
      <c r="D9246" t="s">
        <v>25</v>
      </c>
      <c r="E9246" t="s">
        <v>5</v>
      </c>
      <c r="F9246" t="s">
        <v>4</v>
      </c>
      <c r="G9246">
        <v>0</v>
      </c>
      <c r="H9246">
        <v>7605.56005859375</v>
      </c>
      <c r="I9246">
        <v>38779.33203125</v>
      </c>
      <c r="J9246">
        <v>0</v>
      </c>
      <c r="L9246" s="26">
        <v>47118</v>
      </c>
      <c r="M9246">
        <v>5</v>
      </c>
      <c r="N9246">
        <v>-13530.947265625</v>
      </c>
    </row>
    <row r="9247" spans="1:14" x14ac:dyDescent="0.25">
      <c r="A9247" s="21" t="str">
        <f t="shared" si="144"/>
        <v>MOW L2C CBAA_2029</v>
      </c>
      <c r="B9247" t="s">
        <v>130</v>
      </c>
      <c r="C9247" t="s">
        <v>134</v>
      </c>
      <c r="D9247" t="s">
        <v>25</v>
      </c>
      <c r="E9247" t="s">
        <v>5</v>
      </c>
      <c r="F9247" t="s">
        <v>4</v>
      </c>
      <c r="G9247">
        <v>0</v>
      </c>
      <c r="H9247">
        <v>38749.8515625</v>
      </c>
      <c r="I9247">
        <v>103921.0390625</v>
      </c>
      <c r="J9247">
        <v>0</v>
      </c>
      <c r="L9247" s="26">
        <v>47483</v>
      </c>
      <c r="M9247">
        <v>6</v>
      </c>
      <c r="N9247">
        <v>12709.8876953125</v>
      </c>
    </row>
    <row r="9248" spans="1:14" x14ac:dyDescent="0.25">
      <c r="A9248" s="21" t="str">
        <f t="shared" si="144"/>
        <v>MOW L2C CBAA_2030</v>
      </c>
      <c r="B9248" t="s">
        <v>130</v>
      </c>
      <c r="C9248" t="s">
        <v>134</v>
      </c>
      <c r="D9248" t="s">
        <v>25</v>
      </c>
      <c r="E9248" t="s">
        <v>5</v>
      </c>
      <c r="F9248" t="s">
        <v>4</v>
      </c>
      <c r="G9248">
        <v>0</v>
      </c>
      <c r="H9248">
        <v>48676.8359375</v>
      </c>
      <c r="I9248">
        <v>154166.125</v>
      </c>
      <c r="J9248">
        <v>0</v>
      </c>
      <c r="L9248" s="26">
        <v>47848</v>
      </c>
      <c r="M9248">
        <v>7</v>
      </c>
      <c r="N9248">
        <v>25035.203125</v>
      </c>
    </row>
    <row r="9249" spans="1:14" x14ac:dyDescent="0.25">
      <c r="A9249" s="21" t="str">
        <f t="shared" si="144"/>
        <v>MOW L2C CBAA_2031</v>
      </c>
      <c r="B9249" t="s">
        <v>130</v>
      </c>
      <c r="C9249" t="s">
        <v>134</v>
      </c>
      <c r="D9249" t="s">
        <v>25</v>
      </c>
      <c r="E9249" t="s">
        <v>5</v>
      </c>
      <c r="F9249" t="s">
        <v>4</v>
      </c>
      <c r="G9249">
        <v>0</v>
      </c>
      <c r="H9249">
        <v>70789.546875</v>
      </c>
      <c r="I9249">
        <v>208181.4375</v>
      </c>
      <c r="J9249">
        <v>0</v>
      </c>
      <c r="L9249" s="26">
        <v>48213</v>
      </c>
      <c r="M9249">
        <v>8</v>
      </c>
      <c r="N9249">
        <v>26262.75390625</v>
      </c>
    </row>
    <row r="9250" spans="1:14" x14ac:dyDescent="0.25">
      <c r="A9250" s="21" t="str">
        <f t="shared" si="144"/>
        <v>MOW L2C CBAA_2032</v>
      </c>
      <c r="B9250" t="s">
        <v>130</v>
      </c>
      <c r="C9250" t="s">
        <v>134</v>
      </c>
      <c r="D9250" t="s">
        <v>25</v>
      </c>
      <c r="E9250" t="s">
        <v>5</v>
      </c>
      <c r="F9250" t="s">
        <v>4</v>
      </c>
      <c r="G9250">
        <v>0</v>
      </c>
      <c r="H9250">
        <v>73868.4765625</v>
      </c>
      <c r="I9250">
        <v>262907.71875</v>
      </c>
      <c r="J9250">
        <v>0</v>
      </c>
      <c r="L9250" s="26">
        <v>48579</v>
      </c>
      <c r="M9250">
        <v>9</v>
      </c>
      <c r="N9250">
        <v>-11919.392578125</v>
      </c>
    </row>
    <row r="9251" spans="1:14" x14ac:dyDescent="0.25">
      <c r="A9251" s="21" t="str">
        <f t="shared" si="144"/>
        <v>MOW L2C CBAA_2033</v>
      </c>
      <c r="B9251" t="s">
        <v>130</v>
      </c>
      <c r="C9251" t="s">
        <v>134</v>
      </c>
      <c r="D9251" t="s">
        <v>25</v>
      </c>
      <c r="E9251" t="s">
        <v>5</v>
      </c>
      <c r="F9251" t="s">
        <v>4</v>
      </c>
      <c r="G9251">
        <v>0</v>
      </c>
      <c r="H9251">
        <v>80930.84375</v>
      </c>
      <c r="I9251">
        <v>314344.90625</v>
      </c>
      <c r="J9251">
        <v>0</v>
      </c>
      <c r="L9251" s="26">
        <v>48944</v>
      </c>
      <c r="M9251">
        <v>10</v>
      </c>
      <c r="N9251">
        <v>-43507.65625</v>
      </c>
    </row>
    <row r="9252" spans="1:14" x14ac:dyDescent="0.25">
      <c r="A9252" s="21" t="str">
        <f t="shared" si="144"/>
        <v>MOW L2C CBAA_2034</v>
      </c>
      <c r="B9252" t="s">
        <v>130</v>
      </c>
      <c r="C9252" t="s">
        <v>134</v>
      </c>
      <c r="D9252" t="s">
        <v>25</v>
      </c>
      <c r="E9252" t="s">
        <v>5</v>
      </c>
      <c r="F9252" t="s">
        <v>4</v>
      </c>
      <c r="G9252">
        <v>0</v>
      </c>
      <c r="H9252">
        <v>86633.015625</v>
      </c>
      <c r="I9252">
        <v>365473.96875</v>
      </c>
      <c r="J9252">
        <v>0</v>
      </c>
      <c r="L9252" s="26">
        <v>49309</v>
      </c>
      <c r="M9252">
        <v>11</v>
      </c>
      <c r="N9252">
        <v>-76455.4453125</v>
      </c>
    </row>
    <row r="9253" spans="1:14" x14ac:dyDescent="0.25">
      <c r="A9253" s="21" t="str">
        <f t="shared" si="144"/>
        <v>MOW L2C CBAA_2035</v>
      </c>
      <c r="B9253" t="s">
        <v>130</v>
      </c>
      <c r="C9253" t="s">
        <v>134</v>
      </c>
      <c r="D9253" t="s">
        <v>25</v>
      </c>
      <c r="E9253" t="s">
        <v>5</v>
      </c>
      <c r="F9253" t="s">
        <v>4</v>
      </c>
      <c r="G9253">
        <v>0</v>
      </c>
      <c r="H9253">
        <v>87375.25</v>
      </c>
      <c r="I9253">
        <v>352874.59375</v>
      </c>
      <c r="J9253">
        <v>0</v>
      </c>
      <c r="L9253" s="26">
        <v>49674</v>
      </c>
      <c r="M9253">
        <v>12</v>
      </c>
      <c r="N9253">
        <v>-76859.6484375</v>
      </c>
    </row>
    <row r="9254" spans="1:14" x14ac:dyDescent="0.25">
      <c r="A9254" s="21" t="str">
        <f t="shared" si="144"/>
        <v>MOW L2C CBAA_2036</v>
      </c>
      <c r="B9254" t="s">
        <v>130</v>
      </c>
      <c r="C9254" t="s">
        <v>134</v>
      </c>
      <c r="D9254" t="s">
        <v>25</v>
      </c>
      <c r="E9254" t="s">
        <v>5</v>
      </c>
      <c r="F9254" t="s">
        <v>4</v>
      </c>
      <c r="G9254">
        <v>0</v>
      </c>
      <c r="H9254">
        <v>95698.4375</v>
      </c>
      <c r="I9254">
        <v>341922.75</v>
      </c>
      <c r="J9254">
        <v>0</v>
      </c>
      <c r="L9254" s="26">
        <v>50040</v>
      </c>
      <c r="M9254">
        <v>13</v>
      </c>
      <c r="N9254">
        <v>-71066.9140625</v>
      </c>
    </row>
    <row r="9255" spans="1:14" x14ac:dyDescent="0.25">
      <c r="A9255" s="21" t="str">
        <f t="shared" si="144"/>
        <v>MOW L2C CBAA_2037</v>
      </c>
      <c r="B9255" t="s">
        <v>130</v>
      </c>
      <c r="C9255" t="s">
        <v>134</v>
      </c>
      <c r="D9255" t="s">
        <v>25</v>
      </c>
      <c r="E9255" t="s">
        <v>5</v>
      </c>
      <c r="F9255" t="s">
        <v>4</v>
      </c>
      <c r="G9255">
        <v>0</v>
      </c>
      <c r="H9255">
        <v>100068.4296875</v>
      </c>
      <c r="I9255">
        <v>331084.875</v>
      </c>
      <c r="J9255">
        <v>0</v>
      </c>
      <c r="L9255" s="26">
        <v>50405</v>
      </c>
      <c r="M9255">
        <v>14</v>
      </c>
      <c r="N9255">
        <v>-48483.85546875</v>
      </c>
    </row>
    <row r="9256" spans="1:14" x14ac:dyDescent="0.25">
      <c r="A9256" s="21" t="str">
        <f t="shared" si="144"/>
        <v>MOW L2C CBAA_2038</v>
      </c>
      <c r="B9256" t="s">
        <v>130</v>
      </c>
      <c r="C9256" t="s">
        <v>134</v>
      </c>
      <c r="D9256" t="s">
        <v>25</v>
      </c>
      <c r="E9256" t="s">
        <v>5</v>
      </c>
      <c r="F9256" t="s">
        <v>4</v>
      </c>
      <c r="G9256">
        <v>0</v>
      </c>
      <c r="H9256">
        <v>107034.7109375</v>
      </c>
      <c r="I9256">
        <v>322613.21875</v>
      </c>
      <c r="J9256">
        <v>0</v>
      </c>
      <c r="L9256" s="26">
        <v>50770</v>
      </c>
      <c r="M9256">
        <v>15</v>
      </c>
      <c r="N9256">
        <v>-36809.02734375</v>
      </c>
    </row>
    <row r="9257" spans="1:14" x14ac:dyDescent="0.25">
      <c r="A9257" s="21" t="str">
        <f t="shared" si="144"/>
        <v>MOW L2C CBAA_2039</v>
      </c>
      <c r="B9257" t="s">
        <v>130</v>
      </c>
      <c r="C9257" t="s">
        <v>134</v>
      </c>
      <c r="D9257" t="s">
        <v>25</v>
      </c>
      <c r="E9257" t="s">
        <v>5</v>
      </c>
      <c r="F9257" t="s">
        <v>4</v>
      </c>
      <c r="G9257">
        <v>0</v>
      </c>
      <c r="H9257">
        <v>119722.0546875</v>
      </c>
      <c r="I9257">
        <v>315020.34375</v>
      </c>
      <c r="J9257">
        <v>0</v>
      </c>
      <c r="L9257" s="26">
        <v>51135</v>
      </c>
      <c r="M9257">
        <v>16</v>
      </c>
      <c r="N9257">
        <v>-15172.2939453125</v>
      </c>
    </row>
    <row r="9258" spans="1:14" x14ac:dyDescent="0.25">
      <c r="A9258" s="21" t="str">
        <f t="shared" si="144"/>
        <v>MOW L2C CBAA_2040</v>
      </c>
      <c r="B9258" t="s">
        <v>130</v>
      </c>
      <c r="C9258" t="s">
        <v>134</v>
      </c>
      <c r="D9258" t="s">
        <v>25</v>
      </c>
      <c r="E9258" t="s">
        <v>5</v>
      </c>
      <c r="F9258" t="s">
        <v>4</v>
      </c>
      <c r="G9258">
        <v>0</v>
      </c>
      <c r="H9258">
        <v>134964.828125</v>
      </c>
      <c r="I9258">
        <v>309165.96875</v>
      </c>
      <c r="J9258">
        <v>0</v>
      </c>
      <c r="L9258" s="26">
        <v>51501</v>
      </c>
      <c r="M9258">
        <v>17</v>
      </c>
      <c r="N9258">
        <v>16863.181640625</v>
      </c>
    </row>
    <row r="9259" spans="1:14" x14ac:dyDescent="0.25">
      <c r="A9259" s="21" t="str">
        <f t="shared" si="144"/>
        <v>MOW L2C CBAA_2041</v>
      </c>
      <c r="B9259" t="s">
        <v>130</v>
      </c>
      <c r="C9259" t="s">
        <v>134</v>
      </c>
      <c r="D9259" t="s">
        <v>25</v>
      </c>
      <c r="E9259" t="s">
        <v>5</v>
      </c>
      <c r="F9259" t="s">
        <v>4</v>
      </c>
      <c r="G9259">
        <v>0</v>
      </c>
      <c r="H9259">
        <v>135911.671875</v>
      </c>
      <c r="I9259">
        <v>371744.6875</v>
      </c>
      <c r="J9259">
        <v>0</v>
      </c>
      <c r="L9259" s="26">
        <v>51866</v>
      </c>
      <c r="M9259">
        <v>18</v>
      </c>
      <c r="N9259">
        <v>35544.07421875</v>
      </c>
    </row>
    <row r="9260" spans="1:14" x14ac:dyDescent="0.25">
      <c r="A9260" s="21" t="str">
        <f t="shared" si="144"/>
        <v>MOW L2C CBAA_2042</v>
      </c>
      <c r="B9260" t="s">
        <v>130</v>
      </c>
      <c r="C9260" t="s">
        <v>134</v>
      </c>
      <c r="D9260" t="s">
        <v>25</v>
      </c>
      <c r="E9260" t="s">
        <v>5</v>
      </c>
      <c r="F9260" t="s">
        <v>4</v>
      </c>
      <c r="G9260">
        <v>0</v>
      </c>
      <c r="H9260">
        <v>142370.28125</v>
      </c>
      <c r="I9260">
        <v>404945.1875</v>
      </c>
      <c r="J9260">
        <v>0</v>
      </c>
      <c r="L9260" s="26">
        <v>52231</v>
      </c>
      <c r="M9260">
        <v>19</v>
      </c>
      <c r="N9260">
        <v>62689.55859375</v>
      </c>
    </row>
    <row r="9261" spans="1:14" x14ac:dyDescent="0.25">
      <c r="A9261" s="21" t="str">
        <f t="shared" si="144"/>
        <v>MOW L2C CBAA_2043</v>
      </c>
      <c r="B9261" t="s">
        <v>130</v>
      </c>
      <c r="C9261" t="s">
        <v>134</v>
      </c>
      <c r="D9261" t="s">
        <v>25</v>
      </c>
      <c r="E9261" t="s">
        <v>5</v>
      </c>
      <c r="F9261" t="s">
        <v>4</v>
      </c>
      <c r="G9261">
        <v>0</v>
      </c>
      <c r="H9261">
        <v>144124.65625</v>
      </c>
      <c r="I9261">
        <v>392920.5</v>
      </c>
      <c r="J9261">
        <v>0</v>
      </c>
      <c r="L9261" s="26">
        <v>52596</v>
      </c>
      <c r="M9261">
        <v>20</v>
      </c>
      <c r="N9261">
        <v>103376.328125</v>
      </c>
    </row>
    <row r="9262" spans="1:14" x14ac:dyDescent="0.25">
      <c r="A9262" s="21" t="str">
        <f t="shared" si="144"/>
        <v>MOW L2C CBAA_2024</v>
      </c>
      <c r="B9262" t="s">
        <v>130</v>
      </c>
      <c r="C9262" t="s">
        <v>134</v>
      </c>
      <c r="D9262" t="s">
        <v>25</v>
      </c>
      <c r="E9262" t="s">
        <v>5</v>
      </c>
      <c r="F9262" t="s">
        <v>32</v>
      </c>
      <c r="G9262">
        <v>174667.203125</v>
      </c>
      <c r="H9262">
        <v>77966.25</v>
      </c>
      <c r="I9262">
        <v>15499.482421875</v>
      </c>
      <c r="J9262">
        <v>0</v>
      </c>
      <c r="L9262" s="26">
        <v>45657</v>
      </c>
      <c r="M9262">
        <v>1</v>
      </c>
      <c r="N9262">
        <v>106941.203125</v>
      </c>
    </row>
    <row r="9263" spans="1:14" x14ac:dyDescent="0.25">
      <c r="A9263" s="21" t="str">
        <f t="shared" si="144"/>
        <v>MOW L2C CBAA_2025</v>
      </c>
      <c r="B9263" t="s">
        <v>130</v>
      </c>
      <c r="C9263" t="s">
        <v>134</v>
      </c>
      <c r="D9263" t="s">
        <v>25</v>
      </c>
      <c r="E9263" t="s">
        <v>5</v>
      </c>
      <c r="F9263" t="s">
        <v>32</v>
      </c>
      <c r="G9263">
        <v>189335.015625</v>
      </c>
      <c r="H9263">
        <v>85213.7578125</v>
      </c>
      <c r="I9263">
        <v>43533.515625</v>
      </c>
      <c r="J9263">
        <v>0</v>
      </c>
      <c r="L9263" s="26">
        <v>46022</v>
      </c>
      <c r="M9263">
        <v>2</v>
      </c>
      <c r="N9263">
        <v>108426.4140625</v>
      </c>
    </row>
    <row r="9264" spans="1:14" x14ac:dyDescent="0.25">
      <c r="A9264" s="21" t="str">
        <f t="shared" si="144"/>
        <v>MOW L2C CBAA_2026</v>
      </c>
      <c r="B9264" t="s">
        <v>130</v>
      </c>
      <c r="C9264" t="s">
        <v>134</v>
      </c>
      <c r="D9264" t="s">
        <v>25</v>
      </c>
      <c r="E9264" t="s">
        <v>5</v>
      </c>
      <c r="F9264" t="s">
        <v>32</v>
      </c>
      <c r="G9264">
        <v>203954.734375</v>
      </c>
      <c r="H9264">
        <v>97566.5</v>
      </c>
      <c r="I9264">
        <v>47211.59375</v>
      </c>
      <c r="J9264">
        <v>0</v>
      </c>
      <c r="L9264" s="26">
        <v>46387</v>
      </c>
      <c r="M9264">
        <v>3</v>
      </c>
      <c r="N9264">
        <v>113450.96875</v>
      </c>
    </row>
    <row r="9265" spans="1:14" x14ac:dyDescent="0.25">
      <c r="A9265" s="21" t="str">
        <f t="shared" si="144"/>
        <v>MOW L2C CBAA_2027</v>
      </c>
      <c r="B9265" t="s">
        <v>130</v>
      </c>
      <c r="C9265" t="s">
        <v>134</v>
      </c>
      <c r="D9265" t="s">
        <v>25</v>
      </c>
      <c r="E9265" t="s">
        <v>5</v>
      </c>
      <c r="F9265" t="s">
        <v>32</v>
      </c>
      <c r="G9265">
        <v>214899.625</v>
      </c>
      <c r="H9265">
        <v>94998.703125</v>
      </c>
      <c r="I9265">
        <v>50799.19921875</v>
      </c>
      <c r="J9265">
        <v>0</v>
      </c>
      <c r="L9265" s="26">
        <v>46752</v>
      </c>
      <c r="M9265">
        <v>4</v>
      </c>
      <c r="N9265">
        <v>110718.0859375</v>
      </c>
    </row>
    <row r="9266" spans="1:14" x14ac:dyDescent="0.25">
      <c r="A9266" s="21" t="str">
        <f t="shared" si="144"/>
        <v>MOW L2C CBAA_2028</v>
      </c>
      <c r="B9266" t="s">
        <v>130</v>
      </c>
      <c r="C9266" t="s">
        <v>134</v>
      </c>
      <c r="D9266" t="s">
        <v>25</v>
      </c>
      <c r="E9266" t="s">
        <v>5</v>
      </c>
      <c r="F9266" t="s">
        <v>32</v>
      </c>
      <c r="G9266">
        <v>223085.546875</v>
      </c>
      <c r="H9266">
        <v>104695.15625</v>
      </c>
      <c r="I9266">
        <v>54535.296875</v>
      </c>
      <c r="J9266">
        <v>0</v>
      </c>
      <c r="L9266" s="26">
        <v>47118</v>
      </c>
      <c r="M9266">
        <v>5</v>
      </c>
      <c r="N9266">
        <v>117991.515625</v>
      </c>
    </row>
    <row r="9267" spans="1:14" x14ac:dyDescent="0.25">
      <c r="A9267" s="21" t="str">
        <f t="shared" si="144"/>
        <v>MOW L2C CBAA_2029</v>
      </c>
      <c r="B9267" t="s">
        <v>130</v>
      </c>
      <c r="C9267" t="s">
        <v>134</v>
      </c>
      <c r="D9267" t="s">
        <v>25</v>
      </c>
      <c r="E9267" t="s">
        <v>5</v>
      </c>
      <c r="F9267" t="s">
        <v>32</v>
      </c>
      <c r="G9267">
        <v>230881.203125</v>
      </c>
      <c r="H9267">
        <v>116689.0234375</v>
      </c>
      <c r="I9267">
        <v>56837.07421875</v>
      </c>
      <c r="J9267">
        <v>0</v>
      </c>
      <c r="L9267" s="26">
        <v>47483</v>
      </c>
      <c r="M9267">
        <v>6</v>
      </c>
      <c r="N9267">
        <v>127392.46875</v>
      </c>
    </row>
    <row r="9268" spans="1:14" x14ac:dyDescent="0.25">
      <c r="A9268" s="21" t="str">
        <f t="shared" si="144"/>
        <v>MOW L2C CBAA_2030</v>
      </c>
      <c r="B9268" t="s">
        <v>130</v>
      </c>
      <c r="C9268" t="s">
        <v>134</v>
      </c>
      <c r="D9268" t="s">
        <v>25</v>
      </c>
      <c r="E9268" t="s">
        <v>5</v>
      </c>
      <c r="F9268" t="s">
        <v>32</v>
      </c>
      <c r="G9268">
        <v>239369.390625</v>
      </c>
      <c r="H9268">
        <v>124776.1171875</v>
      </c>
      <c r="I9268">
        <v>62349.9765625</v>
      </c>
      <c r="J9268">
        <v>0</v>
      </c>
      <c r="L9268" s="26">
        <v>47848</v>
      </c>
      <c r="M9268">
        <v>7</v>
      </c>
      <c r="N9268">
        <v>135036.859375</v>
      </c>
    </row>
    <row r="9269" spans="1:14" x14ac:dyDescent="0.25">
      <c r="A9269" s="21" t="str">
        <f t="shared" si="144"/>
        <v>MOW L2C CBAA_2031</v>
      </c>
      <c r="B9269" t="s">
        <v>130</v>
      </c>
      <c r="C9269" t="s">
        <v>134</v>
      </c>
      <c r="D9269" t="s">
        <v>25</v>
      </c>
      <c r="E9269" t="s">
        <v>5</v>
      </c>
      <c r="F9269" t="s">
        <v>32</v>
      </c>
      <c r="G9269">
        <v>243642.625</v>
      </c>
      <c r="H9269">
        <v>97179.7109375</v>
      </c>
      <c r="I9269">
        <v>51329.33203125</v>
      </c>
      <c r="J9269">
        <v>60892.12109375</v>
      </c>
      <c r="L9269" s="26">
        <v>48213</v>
      </c>
      <c r="M9269">
        <v>8</v>
      </c>
      <c r="N9269">
        <v>121055.375</v>
      </c>
    </row>
    <row r="9270" spans="1:14" x14ac:dyDescent="0.25">
      <c r="A9270" s="21" t="str">
        <f t="shared" si="144"/>
        <v>MOW L2C CBAA_2032</v>
      </c>
      <c r="B9270" t="s">
        <v>130</v>
      </c>
      <c r="C9270" t="s">
        <v>134</v>
      </c>
      <c r="D9270" t="s">
        <v>25</v>
      </c>
      <c r="E9270" t="s">
        <v>5</v>
      </c>
      <c r="F9270" t="s">
        <v>32</v>
      </c>
      <c r="G9270">
        <v>252018.609375</v>
      </c>
      <c r="H9270">
        <v>100629.3515625</v>
      </c>
      <c r="I9270">
        <v>52455.765625</v>
      </c>
      <c r="J9270">
        <v>0</v>
      </c>
      <c r="L9270" s="26">
        <v>48579</v>
      </c>
      <c r="M9270">
        <v>9</v>
      </c>
      <c r="N9270">
        <v>118602.734375</v>
      </c>
    </row>
    <row r="9271" spans="1:14" x14ac:dyDescent="0.25">
      <c r="A9271" s="21" t="str">
        <f t="shared" si="144"/>
        <v>MOW L2C CBAA_2033</v>
      </c>
      <c r="B9271" t="s">
        <v>130</v>
      </c>
      <c r="C9271" t="s">
        <v>134</v>
      </c>
      <c r="D9271" t="s">
        <v>25</v>
      </c>
      <c r="E9271" t="s">
        <v>5</v>
      </c>
      <c r="F9271" t="s">
        <v>32</v>
      </c>
      <c r="G9271">
        <v>255973.0625</v>
      </c>
      <c r="H9271">
        <v>91866.984375</v>
      </c>
      <c r="I9271">
        <v>54428.90625</v>
      </c>
      <c r="J9271">
        <v>0</v>
      </c>
      <c r="L9271" s="26">
        <v>48944</v>
      </c>
      <c r="M9271">
        <v>10</v>
      </c>
      <c r="N9271">
        <v>103697.5078125</v>
      </c>
    </row>
    <row r="9272" spans="1:14" x14ac:dyDescent="0.25">
      <c r="A9272" s="21" t="str">
        <f t="shared" si="144"/>
        <v>MOW L2C CBAA_2034</v>
      </c>
      <c r="B9272" t="s">
        <v>130</v>
      </c>
      <c r="C9272" t="s">
        <v>134</v>
      </c>
      <c r="D9272" t="s">
        <v>25</v>
      </c>
      <c r="E9272" t="s">
        <v>5</v>
      </c>
      <c r="F9272" t="s">
        <v>32</v>
      </c>
      <c r="G9272">
        <v>259452.046875</v>
      </c>
      <c r="H9272">
        <v>90440.734375</v>
      </c>
      <c r="I9272">
        <v>55023.3828125</v>
      </c>
      <c r="J9272">
        <v>0</v>
      </c>
      <c r="L9272" s="26">
        <v>49309</v>
      </c>
      <c r="M9272">
        <v>11</v>
      </c>
      <c r="N9272">
        <v>98860.5859375</v>
      </c>
    </row>
    <row r="9273" spans="1:14" x14ac:dyDescent="0.25">
      <c r="A9273" s="21" t="str">
        <f t="shared" si="144"/>
        <v>MOW L2C CBAA_2035</v>
      </c>
      <c r="B9273" t="s">
        <v>130</v>
      </c>
      <c r="C9273" t="s">
        <v>134</v>
      </c>
      <c r="D9273" t="s">
        <v>25</v>
      </c>
      <c r="E9273" t="s">
        <v>5</v>
      </c>
      <c r="F9273" t="s">
        <v>32</v>
      </c>
      <c r="G9273">
        <v>264014.21875</v>
      </c>
      <c r="H9273">
        <v>89867.7109375</v>
      </c>
      <c r="I9273">
        <v>56076.23828125</v>
      </c>
      <c r="J9273">
        <v>0</v>
      </c>
      <c r="L9273" s="26">
        <v>49674</v>
      </c>
      <c r="M9273">
        <v>12</v>
      </c>
      <c r="N9273">
        <v>97826.8515625</v>
      </c>
    </row>
    <row r="9274" spans="1:14" x14ac:dyDescent="0.25">
      <c r="A9274" s="21" t="str">
        <f t="shared" si="144"/>
        <v>MOW L2C CBAA_2036</v>
      </c>
      <c r="B9274" t="s">
        <v>130</v>
      </c>
      <c r="C9274" t="s">
        <v>134</v>
      </c>
      <c r="D9274" t="s">
        <v>25</v>
      </c>
      <c r="E9274" t="s">
        <v>5</v>
      </c>
      <c r="F9274" t="s">
        <v>32</v>
      </c>
      <c r="G9274">
        <v>268813.09375</v>
      </c>
      <c r="H9274">
        <v>87214.4296875</v>
      </c>
      <c r="I9274">
        <v>58360.0078125</v>
      </c>
      <c r="J9274">
        <v>0</v>
      </c>
      <c r="L9274" s="26">
        <v>50040</v>
      </c>
      <c r="M9274">
        <v>13</v>
      </c>
      <c r="N9274">
        <v>94307.5546875</v>
      </c>
    </row>
    <row r="9275" spans="1:14" x14ac:dyDescent="0.25">
      <c r="A9275" s="21" t="str">
        <f t="shared" si="144"/>
        <v>MOW L2C CBAA_2037</v>
      </c>
      <c r="B9275" t="s">
        <v>130</v>
      </c>
      <c r="C9275" t="s">
        <v>134</v>
      </c>
      <c r="D9275" t="s">
        <v>25</v>
      </c>
      <c r="E9275" t="s">
        <v>5</v>
      </c>
      <c r="F9275" t="s">
        <v>32</v>
      </c>
      <c r="G9275">
        <v>272671.1875</v>
      </c>
      <c r="H9275">
        <v>84280.1015625</v>
      </c>
      <c r="I9275">
        <v>58194.953125</v>
      </c>
      <c r="J9275">
        <v>0</v>
      </c>
      <c r="L9275" s="26">
        <v>50405</v>
      </c>
      <c r="M9275">
        <v>14</v>
      </c>
      <c r="N9275">
        <v>85802.171875</v>
      </c>
    </row>
    <row r="9276" spans="1:14" x14ac:dyDescent="0.25">
      <c r="A9276" s="21" t="str">
        <f t="shared" si="144"/>
        <v>MOW L2C CBAA_2038</v>
      </c>
      <c r="B9276" t="s">
        <v>130</v>
      </c>
      <c r="C9276" t="s">
        <v>134</v>
      </c>
      <c r="D9276" t="s">
        <v>25</v>
      </c>
      <c r="E9276" t="s">
        <v>5</v>
      </c>
      <c r="F9276" t="s">
        <v>32</v>
      </c>
      <c r="G9276">
        <v>277190.0625</v>
      </c>
      <c r="H9276">
        <v>76957.265625</v>
      </c>
      <c r="I9276">
        <v>58916.60546875</v>
      </c>
      <c r="J9276">
        <v>0</v>
      </c>
      <c r="L9276" s="26">
        <v>50770</v>
      </c>
      <c r="M9276">
        <v>15</v>
      </c>
      <c r="N9276">
        <v>71392.765625</v>
      </c>
    </row>
    <row r="9277" spans="1:14" x14ac:dyDescent="0.25">
      <c r="A9277" s="21" t="str">
        <f t="shared" si="144"/>
        <v>MOW L2C CBAA_2039</v>
      </c>
      <c r="B9277" t="s">
        <v>130</v>
      </c>
      <c r="C9277" t="s">
        <v>134</v>
      </c>
      <c r="D9277" t="s">
        <v>25</v>
      </c>
      <c r="E9277" t="s">
        <v>5</v>
      </c>
      <c r="F9277" t="s">
        <v>32</v>
      </c>
      <c r="G9277">
        <v>287008.03125</v>
      </c>
      <c r="H9277">
        <v>72124.53125</v>
      </c>
      <c r="I9277">
        <v>61249.171875</v>
      </c>
      <c r="J9277">
        <v>0</v>
      </c>
      <c r="L9277" s="26">
        <v>51135</v>
      </c>
      <c r="M9277">
        <v>16</v>
      </c>
      <c r="N9277">
        <v>59566.89453125</v>
      </c>
    </row>
    <row r="9278" spans="1:14" x14ac:dyDescent="0.25">
      <c r="A9278" s="21" t="str">
        <f t="shared" si="144"/>
        <v>MOW L2C CBAA_2040</v>
      </c>
      <c r="B9278" t="s">
        <v>130</v>
      </c>
      <c r="C9278" t="s">
        <v>134</v>
      </c>
      <c r="D9278" t="s">
        <v>25</v>
      </c>
      <c r="E9278" t="s">
        <v>5</v>
      </c>
      <c r="F9278" t="s">
        <v>32</v>
      </c>
      <c r="G9278">
        <v>290075.40625</v>
      </c>
      <c r="H9278">
        <v>55797.96484375</v>
      </c>
      <c r="I9278">
        <v>54972.7578125</v>
      </c>
      <c r="J9278">
        <v>34340.73046875</v>
      </c>
      <c r="L9278" s="26">
        <v>51501</v>
      </c>
      <c r="M9278">
        <v>17</v>
      </c>
      <c r="N9278">
        <v>45789.515625</v>
      </c>
    </row>
    <row r="9279" spans="1:14" x14ac:dyDescent="0.25">
      <c r="A9279" s="21" t="str">
        <f t="shared" si="144"/>
        <v>MOW L2C CBAA_2041</v>
      </c>
      <c r="B9279" t="s">
        <v>130</v>
      </c>
      <c r="C9279" t="s">
        <v>134</v>
      </c>
      <c r="D9279" t="s">
        <v>25</v>
      </c>
      <c r="E9279" t="s">
        <v>5</v>
      </c>
      <c r="F9279" t="s">
        <v>32</v>
      </c>
      <c r="G9279">
        <v>292544.65625</v>
      </c>
      <c r="H9279">
        <v>53090.01953125</v>
      </c>
      <c r="I9279">
        <v>54206.16796875</v>
      </c>
      <c r="J9279">
        <v>0</v>
      </c>
      <c r="L9279" s="26">
        <v>51866</v>
      </c>
      <c r="M9279">
        <v>18</v>
      </c>
      <c r="N9279">
        <v>43456.296875</v>
      </c>
    </row>
    <row r="9280" spans="1:14" x14ac:dyDescent="0.25">
      <c r="A9280" s="21" t="str">
        <f t="shared" si="144"/>
        <v>MOW L2C CBAA_2042</v>
      </c>
      <c r="B9280" t="s">
        <v>130</v>
      </c>
      <c r="C9280" t="s">
        <v>134</v>
      </c>
      <c r="D9280" t="s">
        <v>25</v>
      </c>
      <c r="E9280" t="s">
        <v>5</v>
      </c>
      <c r="F9280" t="s">
        <v>32</v>
      </c>
      <c r="G9280">
        <v>296594.15625</v>
      </c>
      <c r="H9280">
        <v>46769.29296875</v>
      </c>
      <c r="I9280">
        <v>54454.33984375</v>
      </c>
      <c r="J9280">
        <v>0</v>
      </c>
      <c r="L9280" s="26">
        <v>52231</v>
      </c>
      <c r="M9280">
        <v>19</v>
      </c>
      <c r="N9280">
        <v>34649.52734375</v>
      </c>
    </row>
    <row r="9281" spans="1:14" x14ac:dyDescent="0.25">
      <c r="A9281" s="21" t="str">
        <f t="shared" si="144"/>
        <v>MOW L2C CBAA_2043</v>
      </c>
      <c r="B9281" t="s">
        <v>130</v>
      </c>
      <c r="C9281" t="s">
        <v>134</v>
      </c>
      <c r="D9281" t="s">
        <v>25</v>
      </c>
      <c r="E9281" t="s">
        <v>5</v>
      </c>
      <c r="F9281" t="s">
        <v>32</v>
      </c>
      <c r="G9281">
        <v>299773.65625</v>
      </c>
      <c r="H9281">
        <v>47888.37109375</v>
      </c>
      <c r="I9281">
        <v>177415.3125</v>
      </c>
      <c r="J9281">
        <v>0</v>
      </c>
      <c r="L9281" s="26">
        <v>52596</v>
      </c>
      <c r="M9281">
        <v>20</v>
      </c>
      <c r="N9281">
        <v>35985.13671875</v>
      </c>
    </row>
    <row r="9282" spans="1:14" x14ac:dyDescent="0.25">
      <c r="A9282" s="21" t="str">
        <f t="shared" ref="A9282:A9345" si="145">B9282&amp;" "&amp;D9282&amp;" "&amp;C9282&amp;"_"&amp;YEAR(L9282)</f>
        <v>MOW L2C CBAA_2024</v>
      </c>
      <c r="B9282" t="s">
        <v>130</v>
      </c>
      <c r="C9282" t="s">
        <v>134</v>
      </c>
      <c r="D9282" t="s">
        <v>25</v>
      </c>
      <c r="E9282" t="s">
        <v>5</v>
      </c>
      <c r="F9282" t="s">
        <v>8</v>
      </c>
      <c r="G9282">
        <v>0</v>
      </c>
      <c r="H9282">
        <v>0</v>
      </c>
      <c r="I9282">
        <v>0</v>
      </c>
      <c r="J9282">
        <v>0</v>
      </c>
      <c r="L9282" s="26">
        <v>45657</v>
      </c>
      <c r="M9282">
        <v>1</v>
      </c>
      <c r="N9282">
        <v>0</v>
      </c>
    </row>
    <row r="9283" spans="1:14" x14ac:dyDescent="0.25">
      <c r="A9283" s="21" t="str">
        <f t="shared" si="145"/>
        <v>MOW L2C CBAA_2025</v>
      </c>
      <c r="B9283" t="s">
        <v>130</v>
      </c>
      <c r="C9283" t="s">
        <v>134</v>
      </c>
      <c r="D9283" t="s">
        <v>25</v>
      </c>
      <c r="E9283" t="s">
        <v>5</v>
      </c>
      <c r="F9283" t="s">
        <v>8</v>
      </c>
      <c r="G9283">
        <v>0</v>
      </c>
      <c r="H9283">
        <v>0</v>
      </c>
      <c r="I9283">
        <v>0</v>
      </c>
      <c r="J9283">
        <v>0</v>
      </c>
      <c r="L9283" s="26">
        <v>46022</v>
      </c>
      <c r="M9283">
        <v>2</v>
      </c>
      <c r="N9283">
        <v>0</v>
      </c>
    </row>
    <row r="9284" spans="1:14" x14ac:dyDescent="0.25">
      <c r="A9284" s="21" t="str">
        <f t="shared" si="145"/>
        <v>MOW L2C CBAA_2026</v>
      </c>
      <c r="B9284" t="s">
        <v>130</v>
      </c>
      <c r="C9284" t="s">
        <v>134</v>
      </c>
      <c r="D9284" t="s">
        <v>25</v>
      </c>
      <c r="E9284" t="s">
        <v>5</v>
      </c>
      <c r="F9284" t="s">
        <v>8</v>
      </c>
      <c r="G9284">
        <v>0</v>
      </c>
      <c r="H9284">
        <v>0</v>
      </c>
      <c r="I9284">
        <v>0</v>
      </c>
      <c r="J9284">
        <v>0</v>
      </c>
      <c r="L9284" s="26">
        <v>46387</v>
      </c>
      <c r="M9284">
        <v>3</v>
      </c>
      <c r="N9284">
        <v>0</v>
      </c>
    </row>
    <row r="9285" spans="1:14" x14ac:dyDescent="0.25">
      <c r="A9285" s="21" t="str">
        <f t="shared" si="145"/>
        <v>MOW L2C CBAA_2027</v>
      </c>
      <c r="B9285" t="s">
        <v>130</v>
      </c>
      <c r="C9285" t="s">
        <v>134</v>
      </c>
      <c r="D9285" t="s">
        <v>25</v>
      </c>
      <c r="E9285" t="s">
        <v>5</v>
      </c>
      <c r="F9285" t="s">
        <v>8</v>
      </c>
      <c r="G9285">
        <v>0</v>
      </c>
      <c r="H9285">
        <v>0</v>
      </c>
      <c r="I9285">
        <v>0</v>
      </c>
      <c r="J9285">
        <v>0</v>
      </c>
      <c r="L9285" s="26">
        <v>46752</v>
      </c>
      <c r="M9285">
        <v>4</v>
      </c>
      <c r="N9285">
        <v>0</v>
      </c>
    </row>
    <row r="9286" spans="1:14" x14ac:dyDescent="0.25">
      <c r="A9286" s="21" t="str">
        <f t="shared" si="145"/>
        <v>MOW L2C CBAA_2028</v>
      </c>
      <c r="B9286" t="s">
        <v>130</v>
      </c>
      <c r="C9286" t="s">
        <v>134</v>
      </c>
      <c r="D9286" t="s">
        <v>25</v>
      </c>
      <c r="E9286" t="s">
        <v>5</v>
      </c>
      <c r="F9286" t="s">
        <v>8</v>
      </c>
      <c r="G9286">
        <v>0</v>
      </c>
      <c r="H9286">
        <v>0</v>
      </c>
      <c r="I9286">
        <v>0</v>
      </c>
      <c r="J9286">
        <v>0</v>
      </c>
      <c r="L9286" s="26">
        <v>47118</v>
      </c>
      <c r="M9286">
        <v>5</v>
      </c>
      <c r="N9286">
        <v>0</v>
      </c>
    </row>
    <row r="9287" spans="1:14" x14ac:dyDescent="0.25">
      <c r="A9287" s="21" t="str">
        <f t="shared" si="145"/>
        <v>MOW L2C CBAA_2029</v>
      </c>
      <c r="B9287" t="s">
        <v>130</v>
      </c>
      <c r="C9287" t="s">
        <v>134</v>
      </c>
      <c r="D9287" t="s">
        <v>25</v>
      </c>
      <c r="E9287" t="s">
        <v>5</v>
      </c>
      <c r="F9287" t="s">
        <v>8</v>
      </c>
      <c r="G9287">
        <v>0</v>
      </c>
      <c r="H9287">
        <v>0</v>
      </c>
      <c r="I9287">
        <v>0</v>
      </c>
      <c r="J9287">
        <v>0</v>
      </c>
      <c r="L9287" s="26">
        <v>47483</v>
      </c>
      <c r="M9287">
        <v>6</v>
      </c>
      <c r="N9287">
        <v>0</v>
      </c>
    </row>
    <row r="9288" spans="1:14" x14ac:dyDescent="0.25">
      <c r="A9288" s="21" t="str">
        <f t="shared" si="145"/>
        <v>MOW L2C CBAA_2030</v>
      </c>
      <c r="B9288" t="s">
        <v>130</v>
      </c>
      <c r="C9288" t="s">
        <v>134</v>
      </c>
      <c r="D9288" t="s">
        <v>25</v>
      </c>
      <c r="E9288" t="s">
        <v>5</v>
      </c>
      <c r="F9288" t="s">
        <v>8</v>
      </c>
      <c r="G9288">
        <v>0</v>
      </c>
      <c r="H9288">
        <v>0</v>
      </c>
      <c r="I9288">
        <v>0</v>
      </c>
      <c r="J9288">
        <v>0</v>
      </c>
      <c r="L9288" s="26">
        <v>47848</v>
      </c>
      <c r="M9288">
        <v>7</v>
      </c>
      <c r="N9288">
        <v>0</v>
      </c>
    </row>
    <row r="9289" spans="1:14" x14ac:dyDescent="0.25">
      <c r="A9289" s="21" t="str">
        <f t="shared" si="145"/>
        <v>MOW L2C CBAA_2031</v>
      </c>
      <c r="B9289" t="s">
        <v>130</v>
      </c>
      <c r="C9289" t="s">
        <v>134</v>
      </c>
      <c r="D9289" t="s">
        <v>25</v>
      </c>
      <c r="E9289" t="s">
        <v>5</v>
      </c>
      <c r="F9289" t="s">
        <v>8</v>
      </c>
      <c r="G9289">
        <v>0</v>
      </c>
      <c r="H9289">
        <v>0</v>
      </c>
      <c r="I9289">
        <v>0</v>
      </c>
      <c r="J9289">
        <v>0</v>
      </c>
      <c r="L9289" s="26">
        <v>48213</v>
      </c>
      <c r="M9289">
        <v>8</v>
      </c>
      <c r="N9289">
        <v>0</v>
      </c>
    </row>
    <row r="9290" spans="1:14" x14ac:dyDescent="0.25">
      <c r="A9290" s="21" t="str">
        <f t="shared" si="145"/>
        <v>MOW L2C CBAA_2032</v>
      </c>
      <c r="B9290" t="s">
        <v>130</v>
      </c>
      <c r="C9290" t="s">
        <v>134</v>
      </c>
      <c r="D9290" t="s">
        <v>25</v>
      </c>
      <c r="E9290" t="s">
        <v>5</v>
      </c>
      <c r="F9290" t="s">
        <v>8</v>
      </c>
      <c r="G9290">
        <v>0</v>
      </c>
      <c r="H9290">
        <v>0</v>
      </c>
      <c r="I9290">
        <v>0</v>
      </c>
      <c r="J9290">
        <v>0</v>
      </c>
      <c r="L9290" s="26">
        <v>48579</v>
      </c>
      <c r="M9290">
        <v>9</v>
      </c>
      <c r="N9290">
        <v>0</v>
      </c>
    </row>
    <row r="9291" spans="1:14" x14ac:dyDescent="0.25">
      <c r="A9291" s="21" t="str">
        <f t="shared" si="145"/>
        <v>MOW L2C CBAA_2033</v>
      </c>
      <c r="B9291" t="s">
        <v>130</v>
      </c>
      <c r="C9291" t="s">
        <v>134</v>
      </c>
      <c r="D9291" t="s">
        <v>25</v>
      </c>
      <c r="E9291" t="s">
        <v>5</v>
      </c>
      <c r="F9291" t="s">
        <v>8</v>
      </c>
      <c r="G9291">
        <v>0</v>
      </c>
      <c r="H9291">
        <v>0</v>
      </c>
      <c r="I9291">
        <v>0</v>
      </c>
      <c r="J9291">
        <v>0</v>
      </c>
      <c r="L9291" s="26">
        <v>48944</v>
      </c>
      <c r="M9291">
        <v>10</v>
      </c>
      <c r="N9291">
        <v>0</v>
      </c>
    </row>
    <row r="9292" spans="1:14" x14ac:dyDescent="0.25">
      <c r="A9292" s="21" t="str">
        <f t="shared" si="145"/>
        <v>MOW L2C CBAA_2034</v>
      </c>
      <c r="B9292" t="s">
        <v>130</v>
      </c>
      <c r="C9292" t="s">
        <v>134</v>
      </c>
      <c r="D9292" t="s">
        <v>25</v>
      </c>
      <c r="E9292" t="s">
        <v>5</v>
      </c>
      <c r="F9292" t="s">
        <v>8</v>
      </c>
      <c r="G9292">
        <v>0</v>
      </c>
      <c r="H9292">
        <v>0</v>
      </c>
      <c r="I9292">
        <v>0</v>
      </c>
      <c r="J9292">
        <v>0</v>
      </c>
      <c r="L9292" s="26">
        <v>49309</v>
      </c>
      <c r="M9292">
        <v>11</v>
      </c>
      <c r="N9292">
        <v>0</v>
      </c>
    </row>
    <row r="9293" spans="1:14" x14ac:dyDescent="0.25">
      <c r="A9293" s="21" t="str">
        <f t="shared" si="145"/>
        <v>MOW L2C CBAA_2035</v>
      </c>
      <c r="B9293" t="s">
        <v>130</v>
      </c>
      <c r="C9293" t="s">
        <v>134</v>
      </c>
      <c r="D9293" t="s">
        <v>25</v>
      </c>
      <c r="E9293" t="s">
        <v>5</v>
      </c>
      <c r="F9293" t="s">
        <v>8</v>
      </c>
      <c r="G9293">
        <v>0</v>
      </c>
      <c r="H9293">
        <v>0</v>
      </c>
      <c r="I9293">
        <v>0</v>
      </c>
      <c r="J9293">
        <v>0</v>
      </c>
      <c r="L9293" s="26">
        <v>49674</v>
      </c>
      <c r="M9293">
        <v>12</v>
      </c>
      <c r="N9293">
        <v>0</v>
      </c>
    </row>
    <row r="9294" spans="1:14" x14ac:dyDescent="0.25">
      <c r="A9294" s="21" t="str">
        <f t="shared" si="145"/>
        <v>MOW L2C CBAA_2036</v>
      </c>
      <c r="B9294" t="s">
        <v>130</v>
      </c>
      <c r="C9294" t="s">
        <v>134</v>
      </c>
      <c r="D9294" t="s">
        <v>25</v>
      </c>
      <c r="E9294" t="s">
        <v>5</v>
      </c>
      <c r="F9294" t="s">
        <v>8</v>
      </c>
      <c r="G9294">
        <v>0</v>
      </c>
      <c r="H9294">
        <v>0</v>
      </c>
      <c r="I9294">
        <v>0</v>
      </c>
      <c r="J9294">
        <v>0</v>
      </c>
      <c r="L9294" s="26">
        <v>50040</v>
      </c>
      <c r="M9294">
        <v>13</v>
      </c>
      <c r="N9294">
        <v>0</v>
      </c>
    </row>
    <row r="9295" spans="1:14" x14ac:dyDescent="0.25">
      <c r="A9295" s="21" t="str">
        <f t="shared" si="145"/>
        <v>MOW L2C CBAA_2037</v>
      </c>
      <c r="B9295" t="s">
        <v>130</v>
      </c>
      <c r="C9295" t="s">
        <v>134</v>
      </c>
      <c r="D9295" t="s">
        <v>25</v>
      </c>
      <c r="E9295" t="s">
        <v>5</v>
      </c>
      <c r="F9295" t="s">
        <v>8</v>
      </c>
      <c r="G9295">
        <v>0</v>
      </c>
      <c r="H9295">
        <v>0</v>
      </c>
      <c r="I9295">
        <v>0</v>
      </c>
      <c r="J9295">
        <v>0</v>
      </c>
      <c r="L9295" s="26">
        <v>50405</v>
      </c>
      <c r="M9295">
        <v>14</v>
      </c>
      <c r="N9295">
        <v>0</v>
      </c>
    </row>
    <row r="9296" spans="1:14" x14ac:dyDescent="0.25">
      <c r="A9296" s="21" t="str">
        <f t="shared" si="145"/>
        <v>MOW L2C CBAA_2038</v>
      </c>
      <c r="B9296" t="s">
        <v>130</v>
      </c>
      <c r="C9296" t="s">
        <v>134</v>
      </c>
      <c r="D9296" t="s">
        <v>25</v>
      </c>
      <c r="E9296" t="s">
        <v>5</v>
      </c>
      <c r="F9296" t="s">
        <v>8</v>
      </c>
      <c r="G9296">
        <v>0</v>
      </c>
      <c r="H9296">
        <v>0</v>
      </c>
      <c r="I9296">
        <v>0</v>
      </c>
      <c r="J9296">
        <v>0</v>
      </c>
      <c r="L9296" s="26">
        <v>50770</v>
      </c>
      <c r="M9296">
        <v>15</v>
      </c>
      <c r="N9296">
        <v>0</v>
      </c>
    </row>
    <row r="9297" spans="1:14" x14ac:dyDescent="0.25">
      <c r="A9297" s="21" t="str">
        <f t="shared" si="145"/>
        <v>MOW L2C CBAA_2039</v>
      </c>
      <c r="B9297" t="s">
        <v>130</v>
      </c>
      <c r="C9297" t="s">
        <v>134</v>
      </c>
      <c r="D9297" t="s">
        <v>25</v>
      </c>
      <c r="E9297" t="s">
        <v>5</v>
      </c>
      <c r="F9297" t="s">
        <v>8</v>
      </c>
      <c r="G9297">
        <v>0</v>
      </c>
      <c r="H9297">
        <v>0</v>
      </c>
      <c r="I9297">
        <v>0</v>
      </c>
      <c r="J9297">
        <v>0</v>
      </c>
      <c r="L9297" s="26">
        <v>51135</v>
      </c>
      <c r="M9297">
        <v>16</v>
      </c>
      <c r="N9297">
        <v>0</v>
      </c>
    </row>
    <row r="9298" spans="1:14" x14ac:dyDescent="0.25">
      <c r="A9298" s="21" t="str">
        <f t="shared" si="145"/>
        <v>MOW L2C CBAA_2040</v>
      </c>
      <c r="B9298" t="s">
        <v>130</v>
      </c>
      <c r="C9298" t="s">
        <v>134</v>
      </c>
      <c r="D9298" t="s">
        <v>25</v>
      </c>
      <c r="E9298" t="s">
        <v>5</v>
      </c>
      <c r="F9298" t="s">
        <v>8</v>
      </c>
      <c r="G9298">
        <v>0</v>
      </c>
      <c r="H9298">
        <v>0</v>
      </c>
      <c r="I9298">
        <v>0</v>
      </c>
      <c r="J9298">
        <v>0</v>
      </c>
      <c r="L9298" s="26">
        <v>51501</v>
      </c>
      <c r="M9298">
        <v>17</v>
      </c>
      <c r="N9298">
        <v>0</v>
      </c>
    </row>
    <row r="9299" spans="1:14" x14ac:dyDescent="0.25">
      <c r="A9299" s="21" t="str">
        <f t="shared" si="145"/>
        <v>MOW L2C CBAA_2041</v>
      </c>
      <c r="B9299" t="s">
        <v>130</v>
      </c>
      <c r="C9299" t="s">
        <v>134</v>
      </c>
      <c r="D9299" t="s">
        <v>25</v>
      </c>
      <c r="E9299" t="s">
        <v>5</v>
      </c>
      <c r="F9299" t="s">
        <v>8</v>
      </c>
      <c r="G9299">
        <v>0</v>
      </c>
      <c r="H9299">
        <v>0</v>
      </c>
      <c r="I9299">
        <v>0</v>
      </c>
      <c r="J9299">
        <v>0</v>
      </c>
      <c r="L9299" s="26">
        <v>51866</v>
      </c>
      <c r="M9299">
        <v>18</v>
      </c>
      <c r="N9299">
        <v>0</v>
      </c>
    </row>
    <row r="9300" spans="1:14" x14ac:dyDescent="0.25">
      <c r="A9300" s="21" t="str">
        <f t="shared" si="145"/>
        <v>MOW L2C CBAA_2042</v>
      </c>
      <c r="B9300" t="s">
        <v>130</v>
      </c>
      <c r="C9300" t="s">
        <v>134</v>
      </c>
      <c r="D9300" t="s">
        <v>25</v>
      </c>
      <c r="E9300" t="s">
        <v>5</v>
      </c>
      <c r="F9300" t="s">
        <v>8</v>
      </c>
      <c r="G9300">
        <v>0</v>
      </c>
      <c r="H9300">
        <v>0</v>
      </c>
      <c r="I9300">
        <v>0</v>
      </c>
      <c r="J9300">
        <v>0</v>
      </c>
      <c r="L9300" s="26">
        <v>52231</v>
      </c>
      <c r="M9300">
        <v>19</v>
      </c>
      <c r="N9300">
        <v>0</v>
      </c>
    </row>
    <row r="9301" spans="1:14" x14ac:dyDescent="0.25">
      <c r="A9301" s="21" t="str">
        <f t="shared" si="145"/>
        <v>MOW L2C CBAA_2043</v>
      </c>
      <c r="B9301" t="s">
        <v>130</v>
      </c>
      <c r="C9301" t="s">
        <v>134</v>
      </c>
      <c r="D9301" t="s">
        <v>25</v>
      </c>
      <c r="E9301" t="s">
        <v>5</v>
      </c>
      <c r="F9301" t="s">
        <v>8</v>
      </c>
      <c r="G9301">
        <v>0</v>
      </c>
      <c r="H9301">
        <v>0</v>
      </c>
      <c r="I9301">
        <v>0</v>
      </c>
      <c r="J9301">
        <v>0</v>
      </c>
      <c r="L9301" s="26">
        <v>52596</v>
      </c>
      <c r="M9301">
        <v>20</v>
      </c>
      <c r="N9301">
        <v>0</v>
      </c>
    </row>
    <row r="9302" spans="1:14" x14ac:dyDescent="0.25">
      <c r="A9302" s="21" t="str">
        <f t="shared" si="145"/>
        <v>MOW L2N CBAA_2024</v>
      </c>
      <c r="B9302" t="s">
        <v>130</v>
      </c>
      <c r="C9302" t="s">
        <v>134</v>
      </c>
      <c r="D9302" t="s">
        <v>26</v>
      </c>
      <c r="E9302" t="s">
        <v>29</v>
      </c>
      <c r="F9302" t="s">
        <v>28</v>
      </c>
      <c r="K9302">
        <v>0</v>
      </c>
      <c r="L9302" s="26">
        <v>45657</v>
      </c>
      <c r="M9302">
        <v>1</v>
      </c>
    </row>
    <row r="9303" spans="1:14" x14ac:dyDescent="0.25">
      <c r="A9303" s="21" t="str">
        <f t="shared" si="145"/>
        <v>MOW L2N CBAA_2025</v>
      </c>
      <c r="B9303" t="s">
        <v>130</v>
      </c>
      <c r="C9303" t="s">
        <v>134</v>
      </c>
      <c r="D9303" t="s">
        <v>26</v>
      </c>
      <c r="E9303" t="s">
        <v>29</v>
      </c>
      <c r="F9303" t="s">
        <v>28</v>
      </c>
      <c r="K9303">
        <v>0</v>
      </c>
      <c r="L9303" s="26">
        <v>46022</v>
      </c>
      <c r="M9303">
        <v>2</v>
      </c>
    </row>
    <row r="9304" spans="1:14" x14ac:dyDescent="0.25">
      <c r="A9304" s="21" t="str">
        <f t="shared" si="145"/>
        <v>MOW L2N CBAA_2026</v>
      </c>
      <c r="B9304" t="s">
        <v>130</v>
      </c>
      <c r="C9304" t="s">
        <v>134</v>
      </c>
      <c r="D9304" t="s">
        <v>26</v>
      </c>
      <c r="E9304" t="s">
        <v>29</v>
      </c>
      <c r="F9304" t="s">
        <v>28</v>
      </c>
      <c r="K9304">
        <v>0</v>
      </c>
      <c r="L9304" s="26">
        <v>46387</v>
      </c>
      <c r="M9304">
        <v>3</v>
      </c>
    </row>
    <row r="9305" spans="1:14" x14ac:dyDescent="0.25">
      <c r="A9305" s="21" t="str">
        <f t="shared" si="145"/>
        <v>MOW L2N CBAA_2027</v>
      </c>
      <c r="B9305" t="s">
        <v>130</v>
      </c>
      <c r="C9305" t="s">
        <v>134</v>
      </c>
      <c r="D9305" t="s">
        <v>26</v>
      </c>
      <c r="E9305" t="s">
        <v>29</v>
      </c>
      <c r="F9305" t="s">
        <v>28</v>
      </c>
      <c r="K9305">
        <v>0</v>
      </c>
      <c r="L9305" s="26">
        <v>46752</v>
      </c>
      <c r="M9305">
        <v>4</v>
      </c>
    </row>
    <row r="9306" spans="1:14" x14ac:dyDescent="0.25">
      <c r="A9306" s="21" t="str">
        <f t="shared" si="145"/>
        <v>MOW L2N CBAA_2028</v>
      </c>
      <c r="B9306" t="s">
        <v>130</v>
      </c>
      <c r="C9306" t="s">
        <v>134</v>
      </c>
      <c r="D9306" t="s">
        <v>26</v>
      </c>
      <c r="E9306" t="s">
        <v>29</v>
      </c>
      <c r="F9306" t="s">
        <v>28</v>
      </c>
      <c r="K9306">
        <v>0</v>
      </c>
      <c r="L9306" s="26">
        <v>47118</v>
      </c>
      <c r="M9306">
        <v>5</v>
      </c>
    </row>
    <row r="9307" spans="1:14" x14ac:dyDescent="0.25">
      <c r="A9307" s="21" t="str">
        <f t="shared" si="145"/>
        <v>MOW L2N CBAA_2029</v>
      </c>
      <c r="B9307" t="s">
        <v>130</v>
      </c>
      <c r="C9307" t="s">
        <v>134</v>
      </c>
      <c r="D9307" t="s">
        <v>26</v>
      </c>
      <c r="E9307" t="s">
        <v>29</v>
      </c>
      <c r="F9307" t="s">
        <v>28</v>
      </c>
      <c r="K9307">
        <v>0</v>
      </c>
      <c r="L9307" s="26">
        <v>47483</v>
      </c>
      <c r="M9307">
        <v>6</v>
      </c>
    </row>
    <row r="9308" spans="1:14" x14ac:dyDescent="0.25">
      <c r="A9308" s="21" t="str">
        <f t="shared" si="145"/>
        <v>MOW L2N CBAA_2030</v>
      </c>
      <c r="B9308" t="s">
        <v>130</v>
      </c>
      <c r="C9308" t="s">
        <v>134</v>
      </c>
      <c r="D9308" t="s">
        <v>26</v>
      </c>
      <c r="E9308" t="s">
        <v>29</v>
      </c>
      <c r="F9308" t="s">
        <v>28</v>
      </c>
      <c r="K9308">
        <v>0</v>
      </c>
      <c r="L9308" s="26">
        <v>47848</v>
      </c>
      <c r="M9308">
        <v>7</v>
      </c>
    </row>
    <row r="9309" spans="1:14" x14ac:dyDescent="0.25">
      <c r="A9309" s="21" t="str">
        <f t="shared" si="145"/>
        <v>MOW L2N CBAA_2031</v>
      </c>
      <c r="B9309" t="s">
        <v>130</v>
      </c>
      <c r="C9309" t="s">
        <v>134</v>
      </c>
      <c r="D9309" t="s">
        <v>26</v>
      </c>
      <c r="E9309" t="s">
        <v>29</v>
      </c>
      <c r="F9309" t="s">
        <v>28</v>
      </c>
      <c r="K9309">
        <v>0</v>
      </c>
      <c r="L9309" s="26">
        <v>48213</v>
      </c>
      <c r="M9309">
        <v>8</v>
      </c>
    </row>
    <row r="9310" spans="1:14" x14ac:dyDescent="0.25">
      <c r="A9310" s="21" t="str">
        <f t="shared" si="145"/>
        <v>MOW L2N CBAA_2032</v>
      </c>
      <c r="B9310" t="s">
        <v>130</v>
      </c>
      <c r="C9310" t="s">
        <v>134</v>
      </c>
      <c r="D9310" t="s">
        <v>26</v>
      </c>
      <c r="E9310" t="s">
        <v>29</v>
      </c>
      <c r="F9310" t="s">
        <v>28</v>
      </c>
      <c r="K9310">
        <v>0</v>
      </c>
      <c r="L9310" s="26">
        <v>48579</v>
      </c>
      <c r="M9310">
        <v>9</v>
      </c>
    </row>
    <row r="9311" spans="1:14" x14ac:dyDescent="0.25">
      <c r="A9311" s="21" t="str">
        <f t="shared" si="145"/>
        <v>MOW L2N CBAA_2033</v>
      </c>
      <c r="B9311" t="s">
        <v>130</v>
      </c>
      <c r="C9311" t="s">
        <v>134</v>
      </c>
      <c r="D9311" t="s">
        <v>26</v>
      </c>
      <c r="E9311" t="s">
        <v>29</v>
      </c>
      <c r="F9311" t="s">
        <v>28</v>
      </c>
      <c r="K9311">
        <v>0</v>
      </c>
      <c r="L9311" s="26">
        <v>48944</v>
      </c>
      <c r="M9311">
        <v>10</v>
      </c>
    </row>
    <row r="9312" spans="1:14" x14ac:dyDescent="0.25">
      <c r="A9312" s="21" t="str">
        <f t="shared" si="145"/>
        <v>MOW L2N CBAA_2034</v>
      </c>
      <c r="B9312" t="s">
        <v>130</v>
      </c>
      <c r="C9312" t="s">
        <v>134</v>
      </c>
      <c r="D9312" t="s">
        <v>26</v>
      </c>
      <c r="E9312" t="s">
        <v>29</v>
      </c>
      <c r="F9312" t="s">
        <v>28</v>
      </c>
      <c r="K9312">
        <v>0</v>
      </c>
      <c r="L9312" s="26">
        <v>49309</v>
      </c>
      <c r="M9312">
        <v>11</v>
      </c>
    </row>
    <row r="9313" spans="1:13" x14ac:dyDescent="0.25">
      <c r="A9313" s="21" t="str">
        <f t="shared" si="145"/>
        <v>MOW L2N CBAA_2035</v>
      </c>
      <c r="B9313" t="s">
        <v>130</v>
      </c>
      <c r="C9313" t="s">
        <v>134</v>
      </c>
      <c r="D9313" t="s">
        <v>26</v>
      </c>
      <c r="E9313" t="s">
        <v>29</v>
      </c>
      <c r="F9313" t="s">
        <v>28</v>
      </c>
      <c r="K9313">
        <v>0</v>
      </c>
      <c r="L9313" s="26">
        <v>49674</v>
      </c>
      <c r="M9313">
        <v>12</v>
      </c>
    </row>
    <row r="9314" spans="1:13" x14ac:dyDescent="0.25">
      <c r="A9314" s="21" t="str">
        <f t="shared" si="145"/>
        <v>MOW L2N CBAA_2036</v>
      </c>
      <c r="B9314" t="s">
        <v>130</v>
      </c>
      <c r="C9314" t="s">
        <v>134</v>
      </c>
      <c r="D9314" t="s">
        <v>26</v>
      </c>
      <c r="E9314" t="s">
        <v>29</v>
      </c>
      <c r="F9314" t="s">
        <v>28</v>
      </c>
      <c r="K9314">
        <v>0</v>
      </c>
      <c r="L9314" s="26">
        <v>50040</v>
      </c>
      <c r="M9314">
        <v>13</v>
      </c>
    </row>
    <row r="9315" spans="1:13" x14ac:dyDescent="0.25">
      <c r="A9315" s="21" t="str">
        <f t="shared" si="145"/>
        <v>MOW L2N CBAA_2037</v>
      </c>
      <c r="B9315" t="s">
        <v>130</v>
      </c>
      <c r="C9315" t="s">
        <v>134</v>
      </c>
      <c r="D9315" t="s">
        <v>26</v>
      </c>
      <c r="E9315" t="s">
        <v>29</v>
      </c>
      <c r="F9315" t="s">
        <v>28</v>
      </c>
      <c r="K9315">
        <v>0</v>
      </c>
      <c r="L9315" s="26">
        <v>50405</v>
      </c>
      <c r="M9315">
        <v>14</v>
      </c>
    </row>
    <row r="9316" spans="1:13" x14ac:dyDescent="0.25">
      <c r="A9316" s="21" t="str">
        <f t="shared" si="145"/>
        <v>MOW L2N CBAA_2038</v>
      </c>
      <c r="B9316" t="s">
        <v>130</v>
      </c>
      <c r="C9316" t="s">
        <v>134</v>
      </c>
      <c r="D9316" t="s">
        <v>26</v>
      </c>
      <c r="E9316" t="s">
        <v>29</v>
      </c>
      <c r="F9316" t="s">
        <v>28</v>
      </c>
      <c r="K9316">
        <v>0</v>
      </c>
      <c r="L9316" s="26">
        <v>50770</v>
      </c>
      <c r="M9316">
        <v>15</v>
      </c>
    </row>
    <row r="9317" spans="1:13" x14ac:dyDescent="0.25">
      <c r="A9317" s="21" t="str">
        <f t="shared" si="145"/>
        <v>MOW L2N CBAA_2039</v>
      </c>
      <c r="B9317" t="s">
        <v>130</v>
      </c>
      <c r="C9317" t="s">
        <v>134</v>
      </c>
      <c r="D9317" t="s">
        <v>26</v>
      </c>
      <c r="E9317" t="s">
        <v>29</v>
      </c>
      <c r="F9317" t="s">
        <v>28</v>
      </c>
      <c r="K9317">
        <v>0</v>
      </c>
      <c r="L9317" s="26">
        <v>51135</v>
      </c>
      <c r="M9317">
        <v>16</v>
      </c>
    </row>
    <row r="9318" spans="1:13" x14ac:dyDescent="0.25">
      <c r="A9318" s="21" t="str">
        <f t="shared" si="145"/>
        <v>MOW L2N CBAA_2040</v>
      </c>
      <c r="B9318" t="s">
        <v>130</v>
      </c>
      <c r="C9318" t="s">
        <v>134</v>
      </c>
      <c r="D9318" t="s">
        <v>26</v>
      </c>
      <c r="E9318" t="s">
        <v>29</v>
      </c>
      <c r="F9318" t="s">
        <v>28</v>
      </c>
      <c r="K9318">
        <v>0</v>
      </c>
      <c r="L9318" s="26">
        <v>51501</v>
      </c>
      <c r="M9318">
        <v>17</v>
      </c>
    </row>
    <row r="9319" spans="1:13" x14ac:dyDescent="0.25">
      <c r="A9319" s="21" t="str">
        <f t="shared" si="145"/>
        <v>MOW L2N CBAA_2041</v>
      </c>
      <c r="B9319" t="s">
        <v>130</v>
      </c>
      <c r="C9319" t="s">
        <v>134</v>
      </c>
      <c r="D9319" t="s">
        <v>26</v>
      </c>
      <c r="E9319" t="s">
        <v>29</v>
      </c>
      <c r="F9319" t="s">
        <v>28</v>
      </c>
      <c r="K9319">
        <v>0</v>
      </c>
      <c r="L9319" s="26">
        <v>51866</v>
      </c>
      <c r="M9319">
        <v>18</v>
      </c>
    </row>
    <row r="9320" spans="1:13" x14ac:dyDescent="0.25">
      <c r="A9320" s="21" t="str">
        <f t="shared" si="145"/>
        <v>MOW L2N CBAA_2042</v>
      </c>
      <c r="B9320" t="s">
        <v>130</v>
      </c>
      <c r="C9320" t="s">
        <v>134</v>
      </c>
      <c r="D9320" t="s">
        <v>26</v>
      </c>
      <c r="E9320" t="s">
        <v>29</v>
      </c>
      <c r="F9320" t="s">
        <v>28</v>
      </c>
      <c r="K9320">
        <v>0</v>
      </c>
      <c r="L9320" s="26">
        <v>52231</v>
      </c>
      <c r="M9320">
        <v>19</v>
      </c>
    </row>
    <row r="9321" spans="1:13" x14ac:dyDescent="0.25">
      <c r="A9321" s="21" t="str">
        <f t="shared" si="145"/>
        <v>MOW L2N CBAA_2043</v>
      </c>
      <c r="B9321" t="s">
        <v>130</v>
      </c>
      <c r="C9321" t="s">
        <v>134</v>
      </c>
      <c r="D9321" t="s">
        <v>26</v>
      </c>
      <c r="E9321" t="s">
        <v>29</v>
      </c>
      <c r="F9321" t="s">
        <v>28</v>
      </c>
      <c r="K9321">
        <v>0</v>
      </c>
      <c r="L9321" s="26">
        <v>52596</v>
      </c>
      <c r="M9321">
        <v>20</v>
      </c>
    </row>
    <row r="9322" spans="1:13" x14ac:dyDescent="0.25">
      <c r="A9322" s="21" t="str">
        <f t="shared" si="145"/>
        <v>MOW L2N CBAA_2024</v>
      </c>
      <c r="B9322" t="s">
        <v>130</v>
      </c>
      <c r="C9322" t="s">
        <v>134</v>
      </c>
      <c r="D9322" t="s">
        <v>26</v>
      </c>
      <c r="E9322" t="s">
        <v>29</v>
      </c>
      <c r="F9322" t="s">
        <v>31</v>
      </c>
      <c r="K9322">
        <v>0</v>
      </c>
      <c r="L9322" s="26">
        <v>45657</v>
      </c>
      <c r="M9322">
        <v>1</v>
      </c>
    </row>
    <row r="9323" spans="1:13" x14ac:dyDescent="0.25">
      <c r="A9323" s="21" t="str">
        <f t="shared" si="145"/>
        <v>MOW L2N CBAA_2025</v>
      </c>
      <c r="B9323" t="s">
        <v>130</v>
      </c>
      <c r="C9323" t="s">
        <v>134</v>
      </c>
      <c r="D9323" t="s">
        <v>26</v>
      </c>
      <c r="E9323" t="s">
        <v>29</v>
      </c>
      <c r="F9323" t="s">
        <v>31</v>
      </c>
      <c r="K9323">
        <v>0</v>
      </c>
      <c r="L9323" s="26">
        <v>46022</v>
      </c>
      <c r="M9323">
        <v>2</v>
      </c>
    </row>
    <row r="9324" spans="1:13" x14ac:dyDescent="0.25">
      <c r="A9324" s="21" t="str">
        <f t="shared" si="145"/>
        <v>MOW L2N CBAA_2026</v>
      </c>
      <c r="B9324" t="s">
        <v>130</v>
      </c>
      <c r="C9324" t="s">
        <v>134</v>
      </c>
      <c r="D9324" t="s">
        <v>26</v>
      </c>
      <c r="E9324" t="s">
        <v>29</v>
      </c>
      <c r="F9324" t="s">
        <v>31</v>
      </c>
      <c r="K9324">
        <v>0</v>
      </c>
      <c r="L9324" s="26">
        <v>46387</v>
      </c>
      <c r="M9324">
        <v>3</v>
      </c>
    </row>
    <row r="9325" spans="1:13" x14ac:dyDescent="0.25">
      <c r="A9325" s="21" t="str">
        <f t="shared" si="145"/>
        <v>MOW L2N CBAA_2027</v>
      </c>
      <c r="B9325" t="s">
        <v>130</v>
      </c>
      <c r="C9325" t="s">
        <v>134</v>
      </c>
      <c r="D9325" t="s">
        <v>26</v>
      </c>
      <c r="E9325" t="s">
        <v>29</v>
      </c>
      <c r="F9325" t="s">
        <v>31</v>
      </c>
      <c r="K9325">
        <v>0</v>
      </c>
      <c r="L9325" s="26">
        <v>46752</v>
      </c>
      <c r="M9325">
        <v>4</v>
      </c>
    </row>
    <row r="9326" spans="1:13" x14ac:dyDescent="0.25">
      <c r="A9326" s="21" t="str">
        <f t="shared" si="145"/>
        <v>MOW L2N CBAA_2028</v>
      </c>
      <c r="B9326" t="s">
        <v>130</v>
      </c>
      <c r="C9326" t="s">
        <v>134</v>
      </c>
      <c r="D9326" t="s">
        <v>26</v>
      </c>
      <c r="E9326" t="s">
        <v>29</v>
      </c>
      <c r="F9326" t="s">
        <v>31</v>
      </c>
      <c r="K9326">
        <v>0</v>
      </c>
      <c r="L9326" s="26">
        <v>47118</v>
      </c>
      <c r="M9326">
        <v>5</v>
      </c>
    </row>
    <row r="9327" spans="1:13" x14ac:dyDescent="0.25">
      <c r="A9327" s="21" t="str">
        <f t="shared" si="145"/>
        <v>MOW L2N CBAA_2029</v>
      </c>
      <c r="B9327" t="s">
        <v>130</v>
      </c>
      <c r="C9327" t="s">
        <v>134</v>
      </c>
      <c r="D9327" t="s">
        <v>26</v>
      </c>
      <c r="E9327" t="s">
        <v>29</v>
      </c>
      <c r="F9327" t="s">
        <v>31</v>
      </c>
      <c r="K9327">
        <v>0</v>
      </c>
      <c r="L9327" s="26">
        <v>47483</v>
      </c>
      <c r="M9327">
        <v>6</v>
      </c>
    </row>
    <row r="9328" spans="1:13" x14ac:dyDescent="0.25">
      <c r="A9328" s="21" t="str">
        <f t="shared" si="145"/>
        <v>MOW L2N CBAA_2030</v>
      </c>
      <c r="B9328" t="s">
        <v>130</v>
      </c>
      <c r="C9328" t="s">
        <v>134</v>
      </c>
      <c r="D9328" t="s">
        <v>26</v>
      </c>
      <c r="E9328" t="s">
        <v>29</v>
      </c>
      <c r="F9328" t="s">
        <v>31</v>
      </c>
      <c r="K9328">
        <v>0</v>
      </c>
      <c r="L9328" s="26">
        <v>47848</v>
      </c>
      <c r="M9328">
        <v>7</v>
      </c>
    </row>
    <row r="9329" spans="1:14" x14ac:dyDescent="0.25">
      <c r="A9329" s="21" t="str">
        <f t="shared" si="145"/>
        <v>MOW L2N CBAA_2031</v>
      </c>
      <c r="B9329" t="s">
        <v>130</v>
      </c>
      <c r="C9329" t="s">
        <v>134</v>
      </c>
      <c r="D9329" t="s">
        <v>26</v>
      </c>
      <c r="E9329" t="s">
        <v>29</v>
      </c>
      <c r="F9329" t="s">
        <v>31</v>
      </c>
      <c r="K9329">
        <v>0</v>
      </c>
      <c r="L9329" s="26">
        <v>48213</v>
      </c>
      <c r="M9329">
        <v>8</v>
      </c>
    </row>
    <row r="9330" spans="1:14" x14ac:dyDescent="0.25">
      <c r="A9330" s="21" t="str">
        <f t="shared" si="145"/>
        <v>MOW L2N CBAA_2032</v>
      </c>
      <c r="B9330" t="s">
        <v>130</v>
      </c>
      <c r="C9330" t="s">
        <v>134</v>
      </c>
      <c r="D9330" t="s">
        <v>26</v>
      </c>
      <c r="E9330" t="s">
        <v>29</v>
      </c>
      <c r="F9330" t="s">
        <v>31</v>
      </c>
      <c r="K9330">
        <v>0</v>
      </c>
      <c r="L9330" s="26">
        <v>48579</v>
      </c>
      <c r="M9330">
        <v>9</v>
      </c>
    </row>
    <row r="9331" spans="1:14" x14ac:dyDescent="0.25">
      <c r="A9331" s="21" t="str">
        <f t="shared" si="145"/>
        <v>MOW L2N CBAA_2033</v>
      </c>
      <c r="B9331" t="s">
        <v>130</v>
      </c>
      <c r="C9331" t="s">
        <v>134</v>
      </c>
      <c r="D9331" t="s">
        <v>26</v>
      </c>
      <c r="E9331" t="s">
        <v>29</v>
      </c>
      <c r="F9331" t="s">
        <v>31</v>
      </c>
      <c r="K9331">
        <v>0</v>
      </c>
      <c r="L9331" s="26">
        <v>48944</v>
      </c>
      <c r="M9331">
        <v>10</v>
      </c>
    </row>
    <row r="9332" spans="1:14" x14ac:dyDescent="0.25">
      <c r="A9332" s="21" t="str">
        <f t="shared" si="145"/>
        <v>MOW L2N CBAA_2034</v>
      </c>
      <c r="B9332" t="s">
        <v>130</v>
      </c>
      <c r="C9332" t="s">
        <v>134</v>
      </c>
      <c r="D9332" t="s">
        <v>26</v>
      </c>
      <c r="E9332" t="s">
        <v>29</v>
      </c>
      <c r="F9332" t="s">
        <v>31</v>
      </c>
      <c r="K9332">
        <v>0</v>
      </c>
      <c r="L9332" s="26">
        <v>49309</v>
      </c>
      <c r="M9332">
        <v>11</v>
      </c>
    </row>
    <row r="9333" spans="1:14" x14ac:dyDescent="0.25">
      <c r="A9333" s="21" t="str">
        <f t="shared" si="145"/>
        <v>MOW L2N CBAA_2035</v>
      </c>
      <c r="B9333" t="s">
        <v>130</v>
      </c>
      <c r="C9333" t="s">
        <v>134</v>
      </c>
      <c r="D9333" t="s">
        <v>26</v>
      </c>
      <c r="E9333" t="s">
        <v>29</v>
      </c>
      <c r="F9333" t="s">
        <v>31</v>
      </c>
      <c r="K9333">
        <v>0</v>
      </c>
      <c r="L9333" s="26">
        <v>49674</v>
      </c>
      <c r="M9333">
        <v>12</v>
      </c>
    </row>
    <row r="9334" spans="1:14" x14ac:dyDescent="0.25">
      <c r="A9334" s="21" t="str">
        <f t="shared" si="145"/>
        <v>MOW L2N CBAA_2036</v>
      </c>
      <c r="B9334" t="s">
        <v>130</v>
      </c>
      <c r="C9334" t="s">
        <v>134</v>
      </c>
      <c r="D9334" t="s">
        <v>26</v>
      </c>
      <c r="E9334" t="s">
        <v>29</v>
      </c>
      <c r="F9334" t="s">
        <v>31</v>
      </c>
      <c r="K9334">
        <v>0</v>
      </c>
      <c r="L9334" s="26">
        <v>50040</v>
      </c>
      <c r="M9334">
        <v>13</v>
      </c>
    </row>
    <row r="9335" spans="1:14" x14ac:dyDescent="0.25">
      <c r="A9335" s="21" t="str">
        <f t="shared" si="145"/>
        <v>MOW L2N CBAA_2037</v>
      </c>
      <c r="B9335" t="s">
        <v>130</v>
      </c>
      <c r="C9335" t="s">
        <v>134</v>
      </c>
      <c r="D9335" t="s">
        <v>26</v>
      </c>
      <c r="E9335" t="s">
        <v>29</v>
      </c>
      <c r="F9335" t="s">
        <v>31</v>
      </c>
      <c r="K9335">
        <v>0</v>
      </c>
      <c r="L9335" s="26">
        <v>50405</v>
      </c>
      <c r="M9335">
        <v>14</v>
      </c>
    </row>
    <row r="9336" spans="1:14" x14ac:dyDescent="0.25">
      <c r="A9336" s="21" t="str">
        <f t="shared" si="145"/>
        <v>MOW L2N CBAA_2038</v>
      </c>
      <c r="B9336" t="s">
        <v>130</v>
      </c>
      <c r="C9336" t="s">
        <v>134</v>
      </c>
      <c r="D9336" t="s">
        <v>26</v>
      </c>
      <c r="E9336" t="s">
        <v>29</v>
      </c>
      <c r="F9336" t="s">
        <v>31</v>
      </c>
      <c r="K9336">
        <v>0</v>
      </c>
      <c r="L9336" s="26">
        <v>50770</v>
      </c>
      <c r="M9336">
        <v>15</v>
      </c>
    </row>
    <row r="9337" spans="1:14" x14ac:dyDescent="0.25">
      <c r="A9337" s="21" t="str">
        <f t="shared" si="145"/>
        <v>MOW L2N CBAA_2039</v>
      </c>
      <c r="B9337" t="s">
        <v>130</v>
      </c>
      <c r="C9337" t="s">
        <v>134</v>
      </c>
      <c r="D9337" t="s">
        <v>26</v>
      </c>
      <c r="E9337" t="s">
        <v>29</v>
      </c>
      <c r="F9337" t="s">
        <v>31</v>
      </c>
      <c r="K9337">
        <v>0</v>
      </c>
      <c r="L9337" s="26">
        <v>51135</v>
      </c>
      <c r="M9337">
        <v>16</v>
      </c>
    </row>
    <row r="9338" spans="1:14" x14ac:dyDescent="0.25">
      <c r="A9338" s="21" t="str">
        <f t="shared" si="145"/>
        <v>MOW L2N CBAA_2040</v>
      </c>
      <c r="B9338" t="s">
        <v>130</v>
      </c>
      <c r="C9338" t="s">
        <v>134</v>
      </c>
      <c r="D9338" t="s">
        <v>26</v>
      </c>
      <c r="E9338" t="s">
        <v>29</v>
      </c>
      <c r="F9338" t="s">
        <v>31</v>
      </c>
      <c r="K9338">
        <v>0</v>
      </c>
      <c r="L9338" s="26">
        <v>51501</v>
      </c>
      <c r="M9338">
        <v>17</v>
      </c>
    </row>
    <row r="9339" spans="1:14" x14ac:dyDescent="0.25">
      <c r="A9339" s="21" t="str">
        <f t="shared" si="145"/>
        <v>MOW L2N CBAA_2041</v>
      </c>
      <c r="B9339" t="s">
        <v>130</v>
      </c>
      <c r="C9339" t="s">
        <v>134</v>
      </c>
      <c r="D9339" t="s">
        <v>26</v>
      </c>
      <c r="E9339" t="s">
        <v>29</v>
      </c>
      <c r="F9339" t="s">
        <v>31</v>
      </c>
      <c r="K9339">
        <v>0</v>
      </c>
      <c r="L9339" s="26">
        <v>51866</v>
      </c>
      <c r="M9339">
        <v>18</v>
      </c>
    </row>
    <row r="9340" spans="1:14" x14ac:dyDescent="0.25">
      <c r="A9340" s="21" t="str">
        <f t="shared" si="145"/>
        <v>MOW L2N CBAA_2042</v>
      </c>
      <c r="B9340" t="s">
        <v>130</v>
      </c>
      <c r="C9340" t="s">
        <v>134</v>
      </c>
      <c r="D9340" t="s">
        <v>26</v>
      </c>
      <c r="E9340" t="s">
        <v>29</v>
      </c>
      <c r="F9340" t="s">
        <v>31</v>
      </c>
      <c r="K9340">
        <v>0</v>
      </c>
      <c r="L9340" s="26">
        <v>52231</v>
      </c>
      <c r="M9340">
        <v>19</v>
      </c>
    </row>
    <row r="9341" spans="1:14" x14ac:dyDescent="0.25">
      <c r="A9341" s="21" t="str">
        <f t="shared" si="145"/>
        <v>MOW L2N CBAA_2043</v>
      </c>
      <c r="B9341" t="s">
        <v>130</v>
      </c>
      <c r="C9341" t="s">
        <v>134</v>
      </c>
      <c r="D9341" t="s">
        <v>26</v>
      </c>
      <c r="E9341" t="s">
        <v>29</v>
      </c>
      <c r="F9341" t="s">
        <v>31</v>
      </c>
      <c r="K9341">
        <v>0</v>
      </c>
      <c r="L9341" s="26">
        <v>52596</v>
      </c>
      <c r="M9341">
        <v>20</v>
      </c>
    </row>
    <row r="9342" spans="1:14" x14ac:dyDescent="0.25">
      <c r="A9342" s="21" t="str">
        <f t="shared" si="145"/>
        <v>MOW L2N CBAA_2024</v>
      </c>
      <c r="B9342" t="s">
        <v>130</v>
      </c>
      <c r="C9342" t="s">
        <v>134</v>
      </c>
      <c r="D9342" t="s">
        <v>26</v>
      </c>
      <c r="E9342" t="s">
        <v>5</v>
      </c>
      <c r="F9342" t="s">
        <v>4</v>
      </c>
      <c r="G9342">
        <v>0</v>
      </c>
      <c r="H9342">
        <v>0</v>
      </c>
      <c r="I9342">
        <v>0</v>
      </c>
      <c r="J9342">
        <v>0</v>
      </c>
      <c r="L9342" s="26">
        <v>45657</v>
      </c>
      <c r="M9342">
        <v>1</v>
      </c>
      <c r="N9342">
        <v>0</v>
      </c>
    </row>
    <row r="9343" spans="1:14" x14ac:dyDescent="0.25">
      <c r="A9343" s="21" t="str">
        <f t="shared" si="145"/>
        <v>MOW L2N CBAA_2025</v>
      </c>
      <c r="B9343" t="s">
        <v>130</v>
      </c>
      <c r="C9343" t="s">
        <v>134</v>
      </c>
      <c r="D9343" t="s">
        <v>26</v>
      </c>
      <c r="E9343" t="s">
        <v>5</v>
      </c>
      <c r="F9343" t="s">
        <v>4</v>
      </c>
      <c r="G9343">
        <v>0</v>
      </c>
      <c r="H9343">
        <v>0</v>
      </c>
      <c r="I9343">
        <v>0</v>
      </c>
      <c r="J9343">
        <v>0</v>
      </c>
      <c r="L9343" s="26">
        <v>46022</v>
      </c>
      <c r="M9343">
        <v>2</v>
      </c>
      <c r="N9343">
        <v>0</v>
      </c>
    </row>
    <row r="9344" spans="1:14" x14ac:dyDescent="0.25">
      <c r="A9344" s="21" t="str">
        <f t="shared" si="145"/>
        <v>MOW L2N CBAA_2026</v>
      </c>
      <c r="B9344" t="s">
        <v>130</v>
      </c>
      <c r="C9344" t="s">
        <v>134</v>
      </c>
      <c r="D9344" t="s">
        <v>26</v>
      </c>
      <c r="E9344" t="s">
        <v>5</v>
      </c>
      <c r="F9344" t="s">
        <v>4</v>
      </c>
      <c r="G9344">
        <v>0</v>
      </c>
      <c r="H9344">
        <v>0</v>
      </c>
      <c r="I9344">
        <v>1667.77392578125</v>
      </c>
      <c r="J9344">
        <v>0</v>
      </c>
      <c r="L9344" s="26">
        <v>46387</v>
      </c>
      <c r="M9344">
        <v>3</v>
      </c>
      <c r="N9344">
        <v>0</v>
      </c>
    </row>
    <row r="9345" spans="1:14" x14ac:dyDescent="0.25">
      <c r="A9345" s="21" t="str">
        <f t="shared" si="145"/>
        <v>MOW L2N CBAA_2027</v>
      </c>
      <c r="B9345" t="s">
        <v>130</v>
      </c>
      <c r="C9345" t="s">
        <v>134</v>
      </c>
      <c r="D9345" t="s">
        <v>26</v>
      </c>
      <c r="E9345" t="s">
        <v>5</v>
      </c>
      <c r="F9345" t="s">
        <v>4</v>
      </c>
      <c r="G9345">
        <v>0</v>
      </c>
      <c r="H9345">
        <v>7491.5</v>
      </c>
      <c r="I9345">
        <v>40465.3046875</v>
      </c>
      <c r="J9345">
        <v>0</v>
      </c>
      <c r="L9345" s="26">
        <v>46752</v>
      </c>
      <c r="M9345">
        <v>4</v>
      </c>
      <c r="N9345">
        <v>-13238.798828125</v>
      </c>
    </row>
    <row r="9346" spans="1:14" x14ac:dyDescent="0.25">
      <c r="A9346" s="21" t="str">
        <f t="shared" ref="A9346:A9409" si="146">B9346&amp;" "&amp;D9346&amp;" "&amp;C9346&amp;"_"&amp;YEAR(L9346)</f>
        <v>MOW L2N CBAA_2028</v>
      </c>
      <c r="B9346" t="s">
        <v>130</v>
      </c>
      <c r="C9346" t="s">
        <v>134</v>
      </c>
      <c r="D9346" t="s">
        <v>26</v>
      </c>
      <c r="E9346" t="s">
        <v>5</v>
      </c>
      <c r="F9346" t="s">
        <v>4</v>
      </c>
      <c r="G9346">
        <v>0</v>
      </c>
      <c r="H9346">
        <v>7605.56005859375</v>
      </c>
      <c r="I9346">
        <v>38779.33203125</v>
      </c>
      <c r="J9346">
        <v>0</v>
      </c>
      <c r="L9346" s="26">
        <v>47118</v>
      </c>
      <c r="M9346">
        <v>5</v>
      </c>
      <c r="N9346">
        <v>-13530.947265625</v>
      </c>
    </row>
    <row r="9347" spans="1:14" x14ac:dyDescent="0.25">
      <c r="A9347" s="21" t="str">
        <f t="shared" si="146"/>
        <v>MOW L2N CBAA_2029</v>
      </c>
      <c r="B9347" t="s">
        <v>130</v>
      </c>
      <c r="C9347" t="s">
        <v>134</v>
      </c>
      <c r="D9347" t="s">
        <v>26</v>
      </c>
      <c r="E9347" t="s">
        <v>5</v>
      </c>
      <c r="F9347" t="s">
        <v>4</v>
      </c>
      <c r="G9347">
        <v>0</v>
      </c>
      <c r="H9347">
        <v>38749.8515625</v>
      </c>
      <c r="I9347">
        <v>103921.0390625</v>
      </c>
      <c r="J9347">
        <v>0</v>
      </c>
      <c r="L9347" s="26">
        <v>47483</v>
      </c>
      <c r="M9347">
        <v>6</v>
      </c>
      <c r="N9347">
        <v>12709.8876953125</v>
      </c>
    </row>
    <row r="9348" spans="1:14" x14ac:dyDescent="0.25">
      <c r="A9348" s="21" t="str">
        <f t="shared" si="146"/>
        <v>MOW L2N CBAA_2030</v>
      </c>
      <c r="B9348" t="s">
        <v>130</v>
      </c>
      <c r="C9348" t="s">
        <v>134</v>
      </c>
      <c r="D9348" t="s">
        <v>26</v>
      </c>
      <c r="E9348" t="s">
        <v>5</v>
      </c>
      <c r="F9348" t="s">
        <v>4</v>
      </c>
      <c r="G9348">
        <v>0</v>
      </c>
      <c r="H9348">
        <v>48676.8359375</v>
      </c>
      <c r="I9348">
        <v>154166.125</v>
      </c>
      <c r="J9348">
        <v>0</v>
      </c>
      <c r="L9348" s="26">
        <v>47848</v>
      </c>
      <c r="M9348">
        <v>7</v>
      </c>
      <c r="N9348">
        <v>25035.203125</v>
      </c>
    </row>
    <row r="9349" spans="1:14" x14ac:dyDescent="0.25">
      <c r="A9349" s="21" t="str">
        <f t="shared" si="146"/>
        <v>MOW L2N CBAA_2031</v>
      </c>
      <c r="B9349" t="s">
        <v>130</v>
      </c>
      <c r="C9349" t="s">
        <v>134</v>
      </c>
      <c r="D9349" t="s">
        <v>26</v>
      </c>
      <c r="E9349" t="s">
        <v>5</v>
      </c>
      <c r="F9349" t="s">
        <v>4</v>
      </c>
      <c r="G9349">
        <v>0</v>
      </c>
      <c r="H9349">
        <v>70789.546875</v>
      </c>
      <c r="I9349">
        <v>208181.4375</v>
      </c>
      <c r="J9349">
        <v>0</v>
      </c>
      <c r="L9349" s="26">
        <v>48213</v>
      </c>
      <c r="M9349">
        <v>8</v>
      </c>
      <c r="N9349">
        <v>26262.75390625</v>
      </c>
    </row>
    <row r="9350" spans="1:14" x14ac:dyDescent="0.25">
      <c r="A9350" s="21" t="str">
        <f t="shared" si="146"/>
        <v>MOW L2N CBAA_2032</v>
      </c>
      <c r="B9350" t="s">
        <v>130</v>
      </c>
      <c r="C9350" t="s">
        <v>134</v>
      </c>
      <c r="D9350" t="s">
        <v>26</v>
      </c>
      <c r="E9350" t="s">
        <v>5</v>
      </c>
      <c r="F9350" t="s">
        <v>4</v>
      </c>
      <c r="G9350">
        <v>0</v>
      </c>
      <c r="H9350">
        <v>73868.4765625</v>
      </c>
      <c r="I9350">
        <v>262907.71875</v>
      </c>
      <c r="J9350">
        <v>0</v>
      </c>
      <c r="L9350" s="26">
        <v>48579</v>
      </c>
      <c r="M9350">
        <v>9</v>
      </c>
      <c r="N9350">
        <v>-11919.392578125</v>
      </c>
    </row>
    <row r="9351" spans="1:14" x14ac:dyDescent="0.25">
      <c r="A9351" s="21" t="str">
        <f t="shared" si="146"/>
        <v>MOW L2N CBAA_2033</v>
      </c>
      <c r="B9351" t="s">
        <v>130</v>
      </c>
      <c r="C9351" t="s">
        <v>134</v>
      </c>
      <c r="D9351" t="s">
        <v>26</v>
      </c>
      <c r="E9351" t="s">
        <v>5</v>
      </c>
      <c r="F9351" t="s">
        <v>4</v>
      </c>
      <c r="G9351">
        <v>0</v>
      </c>
      <c r="H9351">
        <v>80930.84375</v>
      </c>
      <c r="I9351">
        <v>314344.90625</v>
      </c>
      <c r="J9351">
        <v>0</v>
      </c>
      <c r="L9351" s="26">
        <v>48944</v>
      </c>
      <c r="M9351">
        <v>10</v>
      </c>
      <c r="N9351">
        <v>-43507.65625</v>
      </c>
    </row>
    <row r="9352" spans="1:14" x14ac:dyDescent="0.25">
      <c r="A9352" s="21" t="str">
        <f t="shared" si="146"/>
        <v>MOW L2N CBAA_2034</v>
      </c>
      <c r="B9352" t="s">
        <v>130</v>
      </c>
      <c r="C9352" t="s">
        <v>134</v>
      </c>
      <c r="D9352" t="s">
        <v>26</v>
      </c>
      <c r="E9352" t="s">
        <v>5</v>
      </c>
      <c r="F9352" t="s">
        <v>4</v>
      </c>
      <c r="G9352">
        <v>0</v>
      </c>
      <c r="H9352">
        <v>86633.015625</v>
      </c>
      <c r="I9352">
        <v>365473.96875</v>
      </c>
      <c r="J9352">
        <v>0</v>
      </c>
      <c r="L9352" s="26">
        <v>49309</v>
      </c>
      <c r="M9352">
        <v>11</v>
      </c>
      <c r="N9352">
        <v>-76455.4453125</v>
      </c>
    </row>
    <row r="9353" spans="1:14" x14ac:dyDescent="0.25">
      <c r="A9353" s="21" t="str">
        <f t="shared" si="146"/>
        <v>MOW L2N CBAA_2035</v>
      </c>
      <c r="B9353" t="s">
        <v>130</v>
      </c>
      <c r="C9353" t="s">
        <v>134</v>
      </c>
      <c r="D9353" t="s">
        <v>26</v>
      </c>
      <c r="E9353" t="s">
        <v>5</v>
      </c>
      <c r="F9353" t="s">
        <v>4</v>
      </c>
      <c r="G9353">
        <v>0</v>
      </c>
      <c r="H9353">
        <v>87375.25</v>
      </c>
      <c r="I9353">
        <v>352874.59375</v>
      </c>
      <c r="J9353">
        <v>0</v>
      </c>
      <c r="L9353" s="26">
        <v>49674</v>
      </c>
      <c r="M9353">
        <v>12</v>
      </c>
      <c r="N9353">
        <v>-76859.6484375</v>
      </c>
    </row>
    <row r="9354" spans="1:14" x14ac:dyDescent="0.25">
      <c r="A9354" s="21" t="str">
        <f t="shared" si="146"/>
        <v>MOW L2N CBAA_2036</v>
      </c>
      <c r="B9354" t="s">
        <v>130</v>
      </c>
      <c r="C9354" t="s">
        <v>134</v>
      </c>
      <c r="D9354" t="s">
        <v>26</v>
      </c>
      <c r="E9354" t="s">
        <v>5</v>
      </c>
      <c r="F9354" t="s">
        <v>4</v>
      </c>
      <c r="G9354">
        <v>0</v>
      </c>
      <c r="H9354">
        <v>95698.4375</v>
      </c>
      <c r="I9354">
        <v>341922.75</v>
      </c>
      <c r="J9354">
        <v>0</v>
      </c>
      <c r="L9354" s="26">
        <v>50040</v>
      </c>
      <c r="M9354">
        <v>13</v>
      </c>
      <c r="N9354">
        <v>-71066.9140625</v>
      </c>
    </row>
    <row r="9355" spans="1:14" x14ac:dyDescent="0.25">
      <c r="A9355" s="21" t="str">
        <f t="shared" si="146"/>
        <v>MOW L2N CBAA_2037</v>
      </c>
      <c r="B9355" t="s">
        <v>130</v>
      </c>
      <c r="C9355" t="s">
        <v>134</v>
      </c>
      <c r="D9355" t="s">
        <v>26</v>
      </c>
      <c r="E9355" t="s">
        <v>5</v>
      </c>
      <c r="F9355" t="s">
        <v>4</v>
      </c>
      <c r="G9355">
        <v>0</v>
      </c>
      <c r="H9355">
        <v>100068.4296875</v>
      </c>
      <c r="I9355">
        <v>331084.875</v>
      </c>
      <c r="J9355">
        <v>0</v>
      </c>
      <c r="L9355" s="26">
        <v>50405</v>
      </c>
      <c r="M9355">
        <v>14</v>
      </c>
      <c r="N9355">
        <v>-48483.85546875</v>
      </c>
    </row>
    <row r="9356" spans="1:14" x14ac:dyDescent="0.25">
      <c r="A9356" s="21" t="str">
        <f t="shared" si="146"/>
        <v>MOW L2N CBAA_2038</v>
      </c>
      <c r="B9356" t="s">
        <v>130</v>
      </c>
      <c r="C9356" t="s">
        <v>134</v>
      </c>
      <c r="D9356" t="s">
        <v>26</v>
      </c>
      <c r="E9356" t="s">
        <v>5</v>
      </c>
      <c r="F9356" t="s">
        <v>4</v>
      </c>
      <c r="G9356">
        <v>0</v>
      </c>
      <c r="H9356">
        <v>106358.6015625</v>
      </c>
      <c r="I9356">
        <v>322613.21875</v>
      </c>
      <c r="J9356">
        <v>0</v>
      </c>
      <c r="L9356" s="26">
        <v>50770</v>
      </c>
      <c r="M9356">
        <v>15</v>
      </c>
      <c r="N9356">
        <v>-39932.140625</v>
      </c>
    </row>
    <row r="9357" spans="1:14" x14ac:dyDescent="0.25">
      <c r="A9357" s="21" t="str">
        <f t="shared" si="146"/>
        <v>MOW L2N CBAA_2039</v>
      </c>
      <c r="B9357" t="s">
        <v>130</v>
      </c>
      <c r="C9357" t="s">
        <v>134</v>
      </c>
      <c r="D9357" t="s">
        <v>26</v>
      </c>
      <c r="E9357" t="s">
        <v>5</v>
      </c>
      <c r="F9357" t="s">
        <v>4</v>
      </c>
      <c r="G9357">
        <v>0</v>
      </c>
      <c r="H9357">
        <v>124523.71875</v>
      </c>
      <c r="I9357">
        <v>315020.34375</v>
      </c>
      <c r="J9357">
        <v>0</v>
      </c>
      <c r="L9357" s="26">
        <v>51135</v>
      </c>
      <c r="M9357">
        <v>16</v>
      </c>
      <c r="N9357">
        <v>-25225.21875</v>
      </c>
    </row>
    <row r="9358" spans="1:14" x14ac:dyDescent="0.25">
      <c r="A9358" s="21" t="str">
        <f t="shared" si="146"/>
        <v>MOW L2N CBAA_2040</v>
      </c>
      <c r="B9358" t="s">
        <v>130</v>
      </c>
      <c r="C9358" t="s">
        <v>134</v>
      </c>
      <c r="D9358" t="s">
        <v>26</v>
      </c>
      <c r="E9358" t="s">
        <v>5</v>
      </c>
      <c r="F9358" t="s">
        <v>4</v>
      </c>
      <c r="G9358">
        <v>0</v>
      </c>
      <c r="H9358">
        <v>127769.3046875</v>
      </c>
      <c r="I9358">
        <v>309165.96875</v>
      </c>
      <c r="J9358">
        <v>0</v>
      </c>
      <c r="L9358" s="26">
        <v>51501</v>
      </c>
      <c r="M9358">
        <v>17</v>
      </c>
      <c r="N9358">
        <v>-14308.4736328125</v>
      </c>
    </row>
    <row r="9359" spans="1:14" x14ac:dyDescent="0.25">
      <c r="A9359" s="21" t="str">
        <f t="shared" si="146"/>
        <v>MOW L2N CBAA_2041</v>
      </c>
      <c r="B9359" t="s">
        <v>130</v>
      </c>
      <c r="C9359" t="s">
        <v>134</v>
      </c>
      <c r="D9359" t="s">
        <v>26</v>
      </c>
      <c r="E9359" t="s">
        <v>5</v>
      </c>
      <c r="F9359" t="s">
        <v>4</v>
      </c>
      <c r="G9359">
        <v>0</v>
      </c>
      <c r="H9359">
        <v>131474.1875</v>
      </c>
      <c r="I9359">
        <v>371744.6875</v>
      </c>
      <c r="J9359">
        <v>0</v>
      </c>
      <c r="L9359" s="26">
        <v>51866</v>
      </c>
      <c r="M9359">
        <v>18</v>
      </c>
      <c r="N9359">
        <v>8279.42578125</v>
      </c>
    </row>
    <row r="9360" spans="1:14" x14ac:dyDescent="0.25">
      <c r="A9360" s="21" t="str">
        <f t="shared" si="146"/>
        <v>MOW L2N CBAA_2042</v>
      </c>
      <c r="B9360" t="s">
        <v>130</v>
      </c>
      <c r="C9360" t="s">
        <v>134</v>
      </c>
      <c r="D9360" t="s">
        <v>26</v>
      </c>
      <c r="E9360" t="s">
        <v>5</v>
      </c>
      <c r="F9360" t="s">
        <v>4</v>
      </c>
      <c r="G9360">
        <v>0</v>
      </c>
      <c r="H9360">
        <v>139082.984375</v>
      </c>
      <c r="I9360">
        <v>404945.1875</v>
      </c>
      <c r="J9360">
        <v>0</v>
      </c>
      <c r="L9360" s="26">
        <v>52231</v>
      </c>
      <c r="M9360">
        <v>19</v>
      </c>
      <c r="N9360">
        <v>37637.03125</v>
      </c>
    </row>
    <row r="9361" spans="1:14" x14ac:dyDescent="0.25">
      <c r="A9361" s="21" t="str">
        <f t="shared" si="146"/>
        <v>MOW L2N CBAA_2043</v>
      </c>
      <c r="B9361" t="s">
        <v>130</v>
      </c>
      <c r="C9361" t="s">
        <v>134</v>
      </c>
      <c r="D9361" t="s">
        <v>26</v>
      </c>
      <c r="E9361" t="s">
        <v>5</v>
      </c>
      <c r="F9361" t="s">
        <v>4</v>
      </c>
      <c r="G9361">
        <v>0</v>
      </c>
      <c r="H9361">
        <v>139422.53125</v>
      </c>
      <c r="I9361">
        <v>392920.5</v>
      </c>
      <c r="J9361">
        <v>0</v>
      </c>
      <c r="L9361" s="26">
        <v>52596</v>
      </c>
      <c r="M9361">
        <v>20</v>
      </c>
      <c r="N9361">
        <v>76794.3828125</v>
      </c>
    </row>
    <row r="9362" spans="1:14" x14ac:dyDescent="0.25">
      <c r="A9362" s="21" t="str">
        <f t="shared" si="146"/>
        <v>MOW L2N CBAA_2024</v>
      </c>
      <c r="B9362" t="s">
        <v>130</v>
      </c>
      <c r="C9362" t="s">
        <v>134</v>
      </c>
      <c r="D9362" t="s">
        <v>26</v>
      </c>
      <c r="E9362" t="s">
        <v>5</v>
      </c>
      <c r="F9362" t="s">
        <v>32</v>
      </c>
      <c r="G9362">
        <v>174667.203125</v>
      </c>
      <c r="H9362">
        <v>77966.25</v>
      </c>
      <c r="I9362">
        <v>15499.482421875</v>
      </c>
      <c r="J9362">
        <v>0</v>
      </c>
      <c r="L9362" s="26">
        <v>45657</v>
      </c>
      <c r="M9362">
        <v>1</v>
      </c>
      <c r="N9362">
        <v>106941.203125</v>
      </c>
    </row>
    <row r="9363" spans="1:14" x14ac:dyDescent="0.25">
      <c r="A9363" s="21" t="str">
        <f t="shared" si="146"/>
        <v>MOW L2N CBAA_2025</v>
      </c>
      <c r="B9363" t="s">
        <v>130</v>
      </c>
      <c r="C9363" t="s">
        <v>134</v>
      </c>
      <c r="D9363" t="s">
        <v>26</v>
      </c>
      <c r="E9363" t="s">
        <v>5</v>
      </c>
      <c r="F9363" t="s">
        <v>32</v>
      </c>
      <c r="G9363">
        <v>189335.015625</v>
      </c>
      <c r="H9363">
        <v>85213.7578125</v>
      </c>
      <c r="I9363">
        <v>43533.515625</v>
      </c>
      <c r="J9363">
        <v>0</v>
      </c>
      <c r="L9363" s="26">
        <v>46022</v>
      </c>
      <c r="M9363">
        <v>2</v>
      </c>
      <c r="N9363">
        <v>108426.4140625</v>
      </c>
    </row>
    <row r="9364" spans="1:14" x14ac:dyDescent="0.25">
      <c r="A9364" s="21" t="str">
        <f t="shared" si="146"/>
        <v>MOW L2N CBAA_2026</v>
      </c>
      <c r="B9364" t="s">
        <v>130</v>
      </c>
      <c r="C9364" t="s">
        <v>134</v>
      </c>
      <c r="D9364" t="s">
        <v>26</v>
      </c>
      <c r="E9364" t="s">
        <v>5</v>
      </c>
      <c r="F9364" t="s">
        <v>32</v>
      </c>
      <c r="G9364">
        <v>203954.734375</v>
      </c>
      <c r="H9364">
        <v>97566.5</v>
      </c>
      <c r="I9364">
        <v>47211.59375</v>
      </c>
      <c r="J9364">
        <v>0</v>
      </c>
      <c r="L9364" s="26">
        <v>46387</v>
      </c>
      <c r="M9364">
        <v>3</v>
      </c>
      <c r="N9364">
        <v>113450.96875</v>
      </c>
    </row>
    <row r="9365" spans="1:14" x14ac:dyDescent="0.25">
      <c r="A9365" s="21" t="str">
        <f t="shared" si="146"/>
        <v>MOW L2N CBAA_2027</v>
      </c>
      <c r="B9365" t="s">
        <v>130</v>
      </c>
      <c r="C9365" t="s">
        <v>134</v>
      </c>
      <c r="D9365" t="s">
        <v>26</v>
      </c>
      <c r="E9365" t="s">
        <v>5</v>
      </c>
      <c r="F9365" t="s">
        <v>32</v>
      </c>
      <c r="G9365">
        <v>214899.625</v>
      </c>
      <c r="H9365">
        <v>94998.703125</v>
      </c>
      <c r="I9365">
        <v>50799.19921875</v>
      </c>
      <c r="J9365">
        <v>0</v>
      </c>
      <c r="L9365" s="26">
        <v>46752</v>
      </c>
      <c r="M9365">
        <v>4</v>
      </c>
      <c r="N9365">
        <v>110718.0859375</v>
      </c>
    </row>
    <row r="9366" spans="1:14" x14ac:dyDescent="0.25">
      <c r="A9366" s="21" t="str">
        <f t="shared" si="146"/>
        <v>MOW L2N CBAA_2028</v>
      </c>
      <c r="B9366" t="s">
        <v>130</v>
      </c>
      <c r="C9366" t="s">
        <v>134</v>
      </c>
      <c r="D9366" t="s">
        <v>26</v>
      </c>
      <c r="E9366" t="s">
        <v>5</v>
      </c>
      <c r="F9366" t="s">
        <v>32</v>
      </c>
      <c r="G9366">
        <v>223085.546875</v>
      </c>
      <c r="H9366">
        <v>104695.15625</v>
      </c>
      <c r="I9366">
        <v>54535.296875</v>
      </c>
      <c r="J9366">
        <v>0</v>
      </c>
      <c r="L9366" s="26">
        <v>47118</v>
      </c>
      <c r="M9366">
        <v>5</v>
      </c>
      <c r="N9366">
        <v>117991.515625</v>
      </c>
    </row>
    <row r="9367" spans="1:14" x14ac:dyDescent="0.25">
      <c r="A9367" s="21" t="str">
        <f t="shared" si="146"/>
        <v>MOW L2N CBAA_2029</v>
      </c>
      <c r="B9367" t="s">
        <v>130</v>
      </c>
      <c r="C9367" t="s">
        <v>134</v>
      </c>
      <c r="D9367" t="s">
        <v>26</v>
      </c>
      <c r="E9367" t="s">
        <v>5</v>
      </c>
      <c r="F9367" t="s">
        <v>32</v>
      </c>
      <c r="G9367">
        <v>230881.203125</v>
      </c>
      <c r="H9367">
        <v>116689.0234375</v>
      </c>
      <c r="I9367">
        <v>56837.07421875</v>
      </c>
      <c r="J9367">
        <v>0</v>
      </c>
      <c r="L9367" s="26">
        <v>47483</v>
      </c>
      <c r="M9367">
        <v>6</v>
      </c>
      <c r="N9367">
        <v>127392.46875</v>
      </c>
    </row>
    <row r="9368" spans="1:14" x14ac:dyDescent="0.25">
      <c r="A9368" s="21" t="str">
        <f t="shared" si="146"/>
        <v>MOW L2N CBAA_2030</v>
      </c>
      <c r="B9368" t="s">
        <v>130</v>
      </c>
      <c r="C9368" t="s">
        <v>134</v>
      </c>
      <c r="D9368" t="s">
        <v>26</v>
      </c>
      <c r="E9368" t="s">
        <v>5</v>
      </c>
      <c r="F9368" t="s">
        <v>32</v>
      </c>
      <c r="G9368">
        <v>239369.390625</v>
      </c>
      <c r="H9368">
        <v>124776.1171875</v>
      </c>
      <c r="I9368">
        <v>62349.9765625</v>
      </c>
      <c r="J9368">
        <v>0</v>
      </c>
      <c r="L9368" s="26">
        <v>47848</v>
      </c>
      <c r="M9368">
        <v>7</v>
      </c>
      <c r="N9368">
        <v>135036.859375</v>
      </c>
    </row>
    <row r="9369" spans="1:14" x14ac:dyDescent="0.25">
      <c r="A9369" s="21" t="str">
        <f t="shared" si="146"/>
        <v>MOW L2N CBAA_2031</v>
      </c>
      <c r="B9369" t="s">
        <v>130</v>
      </c>
      <c r="C9369" t="s">
        <v>134</v>
      </c>
      <c r="D9369" t="s">
        <v>26</v>
      </c>
      <c r="E9369" t="s">
        <v>5</v>
      </c>
      <c r="F9369" t="s">
        <v>32</v>
      </c>
      <c r="G9369">
        <v>243642.625</v>
      </c>
      <c r="H9369">
        <v>97179.7109375</v>
      </c>
      <c r="I9369">
        <v>51329.33203125</v>
      </c>
      <c r="J9369">
        <v>60892.12109375</v>
      </c>
      <c r="L9369" s="26">
        <v>48213</v>
      </c>
      <c r="M9369">
        <v>8</v>
      </c>
      <c r="N9369">
        <v>121055.375</v>
      </c>
    </row>
    <row r="9370" spans="1:14" x14ac:dyDescent="0.25">
      <c r="A9370" s="21" t="str">
        <f t="shared" si="146"/>
        <v>MOW L2N CBAA_2032</v>
      </c>
      <c r="B9370" t="s">
        <v>130</v>
      </c>
      <c r="C9370" t="s">
        <v>134</v>
      </c>
      <c r="D9370" t="s">
        <v>26</v>
      </c>
      <c r="E9370" t="s">
        <v>5</v>
      </c>
      <c r="F9370" t="s">
        <v>32</v>
      </c>
      <c r="G9370">
        <v>252018.609375</v>
      </c>
      <c r="H9370">
        <v>100629.3515625</v>
      </c>
      <c r="I9370">
        <v>52455.765625</v>
      </c>
      <c r="J9370">
        <v>0</v>
      </c>
      <c r="L9370" s="26">
        <v>48579</v>
      </c>
      <c r="M9370">
        <v>9</v>
      </c>
      <c r="N9370">
        <v>118602.734375</v>
      </c>
    </row>
    <row r="9371" spans="1:14" x14ac:dyDescent="0.25">
      <c r="A9371" s="21" t="str">
        <f t="shared" si="146"/>
        <v>MOW L2N CBAA_2033</v>
      </c>
      <c r="B9371" t="s">
        <v>130</v>
      </c>
      <c r="C9371" t="s">
        <v>134</v>
      </c>
      <c r="D9371" t="s">
        <v>26</v>
      </c>
      <c r="E9371" t="s">
        <v>5</v>
      </c>
      <c r="F9371" t="s">
        <v>32</v>
      </c>
      <c r="G9371">
        <v>255973.0625</v>
      </c>
      <c r="H9371">
        <v>91866.984375</v>
      </c>
      <c r="I9371">
        <v>54428.90625</v>
      </c>
      <c r="J9371">
        <v>0</v>
      </c>
      <c r="L9371" s="26">
        <v>48944</v>
      </c>
      <c r="M9371">
        <v>10</v>
      </c>
      <c r="N9371">
        <v>103697.5078125</v>
      </c>
    </row>
    <row r="9372" spans="1:14" x14ac:dyDescent="0.25">
      <c r="A9372" s="21" t="str">
        <f t="shared" si="146"/>
        <v>MOW L2N CBAA_2034</v>
      </c>
      <c r="B9372" t="s">
        <v>130</v>
      </c>
      <c r="C9372" t="s">
        <v>134</v>
      </c>
      <c r="D9372" t="s">
        <v>26</v>
      </c>
      <c r="E9372" t="s">
        <v>5</v>
      </c>
      <c r="F9372" t="s">
        <v>32</v>
      </c>
      <c r="G9372">
        <v>259452.046875</v>
      </c>
      <c r="H9372">
        <v>90440.734375</v>
      </c>
      <c r="I9372">
        <v>55023.3828125</v>
      </c>
      <c r="J9372">
        <v>0</v>
      </c>
      <c r="L9372" s="26">
        <v>49309</v>
      </c>
      <c r="M9372">
        <v>11</v>
      </c>
      <c r="N9372">
        <v>98860.5859375</v>
      </c>
    </row>
    <row r="9373" spans="1:14" x14ac:dyDescent="0.25">
      <c r="A9373" s="21" t="str">
        <f t="shared" si="146"/>
        <v>MOW L2N CBAA_2035</v>
      </c>
      <c r="B9373" t="s">
        <v>130</v>
      </c>
      <c r="C9373" t="s">
        <v>134</v>
      </c>
      <c r="D9373" t="s">
        <v>26</v>
      </c>
      <c r="E9373" t="s">
        <v>5</v>
      </c>
      <c r="F9373" t="s">
        <v>32</v>
      </c>
      <c r="G9373">
        <v>264014.21875</v>
      </c>
      <c r="H9373">
        <v>89867.7109375</v>
      </c>
      <c r="I9373">
        <v>56076.23828125</v>
      </c>
      <c r="J9373">
        <v>0</v>
      </c>
      <c r="L9373" s="26">
        <v>49674</v>
      </c>
      <c r="M9373">
        <v>12</v>
      </c>
      <c r="N9373">
        <v>97826.8515625</v>
      </c>
    </row>
    <row r="9374" spans="1:14" x14ac:dyDescent="0.25">
      <c r="A9374" s="21" t="str">
        <f t="shared" si="146"/>
        <v>MOW L2N CBAA_2036</v>
      </c>
      <c r="B9374" t="s">
        <v>130</v>
      </c>
      <c r="C9374" t="s">
        <v>134</v>
      </c>
      <c r="D9374" t="s">
        <v>26</v>
      </c>
      <c r="E9374" t="s">
        <v>5</v>
      </c>
      <c r="F9374" t="s">
        <v>32</v>
      </c>
      <c r="G9374">
        <v>268813.09375</v>
      </c>
      <c r="H9374">
        <v>87214.4296875</v>
      </c>
      <c r="I9374">
        <v>58360.0078125</v>
      </c>
      <c r="J9374">
        <v>0</v>
      </c>
      <c r="L9374" s="26">
        <v>50040</v>
      </c>
      <c r="M9374">
        <v>13</v>
      </c>
      <c r="N9374">
        <v>94307.5546875</v>
      </c>
    </row>
    <row r="9375" spans="1:14" x14ac:dyDescent="0.25">
      <c r="A9375" s="21" t="str">
        <f t="shared" si="146"/>
        <v>MOW L2N CBAA_2037</v>
      </c>
      <c r="B9375" t="s">
        <v>130</v>
      </c>
      <c r="C9375" t="s">
        <v>134</v>
      </c>
      <c r="D9375" t="s">
        <v>26</v>
      </c>
      <c r="E9375" t="s">
        <v>5</v>
      </c>
      <c r="F9375" t="s">
        <v>32</v>
      </c>
      <c r="G9375">
        <v>272671.1875</v>
      </c>
      <c r="H9375">
        <v>84280.1015625</v>
      </c>
      <c r="I9375">
        <v>58194.953125</v>
      </c>
      <c r="J9375">
        <v>0</v>
      </c>
      <c r="L9375" s="26">
        <v>50405</v>
      </c>
      <c r="M9375">
        <v>14</v>
      </c>
      <c r="N9375">
        <v>85802.171875</v>
      </c>
    </row>
    <row r="9376" spans="1:14" x14ac:dyDescent="0.25">
      <c r="A9376" s="21" t="str">
        <f t="shared" si="146"/>
        <v>MOW L2N CBAA_2038</v>
      </c>
      <c r="B9376" t="s">
        <v>130</v>
      </c>
      <c r="C9376" t="s">
        <v>134</v>
      </c>
      <c r="D9376" t="s">
        <v>26</v>
      </c>
      <c r="E9376" t="s">
        <v>5</v>
      </c>
      <c r="F9376" t="s">
        <v>32</v>
      </c>
      <c r="G9376">
        <v>277190.0625</v>
      </c>
      <c r="H9376">
        <v>82429.046875</v>
      </c>
      <c r="I9376">
        <v>58916.60546875</v>
      </c>
      <c r="J9376">
        <v>0</v>
      </c>
      <c r="L9376" s="26">
        <v>50770</v>
      </c>
      <c r="M9376">
        <v>15</v>
      </c>
      <c r="N9376">
        <v>78701.734375</v>
      </c>
    </row>
    <row r="9377" spans="1:14" x14ac:dyDescent="0.25">
      <c r="A9377" s="21" t="str">
        <f t="shared" si="146"/>
        <v>MOW L2N CBAA_2039</v>
      </c>
      <c r="B9377" t="s">
        <v>130</v>
      </c>
      <c r="C9377" t="s">
        <v>134</v>
      </c>
      <c r="D9377" t="s">
        <v>26</v>
      </c>
      <c r="E9377" t="s">
        <v>5</v>
      </c>
      <c r="F9377" t="s">
        <v>32</v>
      </c>
      <c r="G9377">
        <v>287008.03125</v>
      </c>
      <c r="H9377">
        <v>94704.234375</v>
      </c>
      <c r="I9377">
        <v>61249.171875</v>
      </c>
      <c r="J9377">
        <v>0</v>
      </c>
      <c r="L9377" s="26">
        <v>51135</v>
      </c>
      <c r="M9377">
        <v>16</v>
      </c>
      <c r="N9377">
        <v>86672.6953125</v>
      </c>
    </row>
    <row r="9378" spans="1:14" x14ac:dyDescent="0.25">
      <c r="A9378" s="21" t="str">
        <f t="shared" si="146"/>
        <v>MOW L2N CBAA_2040</v>
      </c>
      <c r="B9378" t="s">
        <v>130</v>
      </c>
      <c r="C9378" t="s">
        <v>134</v>
      </c>
      <c r="D9378" t="s">
        <v>26</v>
      </c>
      <c r="E9378" t="s">
        <v>5</v>
      </c>
      <c r="F9378" t="s">
        <v>32</v>
      </c>
      <c r="G9378">
        <v>290075.40625</v>
      </c>
      <c r="H9378">
        <v>84348.2578125</v>
      </c>
      <c r="I9378">
        <v>54972.7578125</v>
      </c>
      <c r="J9378">
        <v>34340.73046875</v>
      </c>
      <c r="L9378" s="26">
        <v>51501</v>
      </c>
      <c r="M9378">
        <v>17</v>
      </c>
      <c r="N9378">
        <v>79426.3203125</v>
      </c>
    </row>
    <row r="9379" spans="1:14" x14ac:dyDescent="0.25">
      <c r="A9379" s="21" t="str">
        <f t="shared" si="146"/>
        <v>MOW L2N CBAA_2041</v>
      </c>
      <c r="B9379" t="s">
        <v>130</v>
      </c>
      <c r="C9379" t="s">
        <v>134</v>
      </c>
      <c r="D9379" t="s">
        <v>26</v>
      </c>
      <c r="E9379" t="s">
        <v>5</v>
      </c>
      <c r="F9379" t="s">
        <v>32</v>
      </c>
      <c r="G9379">
        <v>292544.65625</v>
      </c>
      <c r="H9379">
        <v>80871.7734375</v>
      </c>
      <c r="I9379">
        <v>54206.16796875</v>
      </c>
      <c r="J9379">
        <v>0</v>
      </c>
      <c r="L9379" s="26">
        <v>51866</v>
      </c>
      <c r="M9379">
        <v>18</v>
      </c>
      <c r="N9379">
        <v>73790.1484375</v>
      </c>
    </row>
    <row r="9380" spans="1:14" x14ac:dyDescent="0.25">
      <c r="A9380" s="21" t="str">
        <f t="shared" si="146"/>
        <v>MOW L2N CBAA_2042</v>
      </c>
      <c r="B9380" t="s">
        <v>130</v>
      </c>
      <c r="C9380" t="s">
        <v>134</v>
      </c>
      <c r="D9380" t="s">
        <v>26</v>
      </c>
      <c r="E9380" t="s">
        <v>5</v>
      </c>
      <c r="F9380" t="s">
        <v>32</v>
      </c>
      <c r="G9380">
        <v>296594.15625</v>
      </c>
      <c r="H9380">
        <v>78050.6015625</v>
      </c>
      <c r="I9380">
        <v>54454.33984375</v>
      </c>
      <c r="J9380">
        <v>0</v>
      </c>
      <c r="L9380" s="26">
        <v>52231</v>
      </c>
      <c r="M9380">
        <v>19</v>
      </c>
      <c r="N9380">
        <v>70971.65625</v>
      </c>
    </row>
    <row r="9381" spans="1:14" x14ac:dyDescent="0.25">
      <c r="A9381" s="21" t="str">
        <f t="shared" si="146"/>
        <v>MOW L2N CBAA_2043</v>
      </c>
      <c r="B9381" t="s">
        <v>130</v>
      </c>
      <c r="C9381" t="s">
        <v>134</v>
      </c>
      <c r="D9381" t="s">
        <v>26</v>
      </c>
      <c r="E9381" t="s">
        <v>5</v>
      </c>
      <c r="F9381" t="s">
        <v>32</v>
      </c>
      <c r="G9381">
        <v>299773.65625</v>
      </c>
      <c r="H9381">
        <v>77928.265625</v>
      </c>
      <c r="I9381">
        <v>177415.3125</v>
      </c>
      <c r="J9381">
        <v>0</v>
      </c>
      <c r="L9381" s="26">
        <v>52596</v>
      </c>
      <c r="M9381">
        <v>20</v>
      </c>
      <c r="N9381">
        <v>71952.0546875</v>
      </c>
    </row>
    <row r="9382" spans="1:14" x14ac:dyDescent="0.25">
      <c r="A9382" s="21" t="str">
        <f t="shared" si="146"/>
        <v>MOW L2N CBAA_2024</v>
      </c>
      <c r="B9382" t="s">
        <v>130</v>
      </c>
      <c r="C9382" t="s">
        <v>134</v>
      </c>
      <c r="D9382" t="s">
        <v>26</v>
      </c>
      <c r="E9382" t="s">
        <v>5</v>
      </c>
      <c r="F9382" t="s">
        <v>8</v>
      </c>
      <c r="G9382">
        <v>0</v>
      </c>
      <c r="H9382">
        <v>0</v>
      </c>
      <c r="I9382">
        <v>0</v>
      </c>
      <c r="J9382">
        <v>0</v>
      </c>
      <c r="L9382" s="26">
        <v>45657</v>
      </c>
      <c r="M9382">
        <v>1</v>
      </c>
      <c r="N9382">
        <v>0</v>
      </c>
    </row>
    <row r="9383" spans="1:14" x14ac:dyDescent="0.25">
      <c r="A9383" s="21" t="str">
        <f t="shared" si="146"/>
        <v>MOW L2N CBAA_2025</v>
      </c>
      <c r="B9383" t="s">
        <v>130</v>
      </c>
      <c r="C9383" t="s">
        <v>134</v>
      </c>
      <c r="D9383" t="s">
        <v>26</v>
      </c>
      <c r="E9383" t="s">
        <v>5</v>
      </c>
      <c r="F9383" t="s">
        <v>8</v>
      </c>
      <c r="G9383">
        <v>0</v>
      </c>
      <c r="H9383">
        <v>0</v>
      </c>
      <c r="I9383">
        <v>0</v>
      </c>
      <c r="J9383">
        <v>0</v>
      </c>
      <c r="L9383" s="26">
        <v>46022</v>
      </c>
      <c r="M9383">
        <v>2</v>
      </c>
      <c r="N9383">
        <v>0</v>
      </c>
    </row>
    <row r="9384" spans="1:14" x14ac:dyDescent="0.25">
      <c r="A9384" s="21" t="str">
        <f t="shared" si="146"/>
        <v>MOW L2N CBAA_2026</v>
      </c>
      <c r="B9384" t="s">
        <v>130</v>
      </c>
      <c r="C9384" t="s">
        <v>134</v>
      </c>
      <c r="D9384" t="s">
        <v>26</v>
      </c>
      <c r="E9384" t="s">
        <v>5</v>
      </c>
      <c r="F9384" t="s">
        <v>8</v>
      </c>
      <c r="G9384">
        <v>0</v>
      </c>
      <c r="H9384">
        <v>0</v>
      </c>
      <c r="I9384">
        <v>0</v>
      </c>
      <c r="J9384">
        <v>0</v>
      </c>
      <c r="L9384" s="26">
        <v>46387</v>
      </c>
      <c r="M9384">
        <v>3</v>
      </c>
      <c r="N9384">
        <v>0</v>
      </c>
    </row>
    <row r="9385" spans="1:14" x14ac:dyDescent="0.25">
      <c r="A9385" s="21" t="str">
        <f t="shared" si="146"/>
        <v>MOW L2N CBAA_2027</v>
      </c>
      <c r="B9385" t="s">
        <v>130</v>
      </c>
      <c r="C9385" t="s">
        <v>134</v>
      </c>
      <c r="D9385" t="s">
        <v>26</v>
      </c>
      <c r="E9385" t="s">
        <v>5</v>
      </c>
      <c r="F9385" t="s">
        <v>8</v>
      </c>
      <c r="G9385">
        <v>0</v>
      </c>
      <c r="H9385">
        <v>0</v>
      </c>
      <c r="I9385">
        <v>0</v>
      </c>
      <c r="J9385">
        <v>0</v>
      </c>
      <c r="L9385" s="26">
        <v>46752</v>
      </c>
      <c r="M9385">
        <v>4</v>
      </c>
      <c r="N9385">
        <v>0</v>
      </c>
    </row>
    <row r="9386" spans="1:14" x14ac:dyDescent="0.25">
      <c r="A9386" s="21" t="str">
        <f t="shared" si="146"/>
        <v>MOW L2N CBAA_2028</v>
      </c>
      <c r="B9386" t="s">
        <v>130</v>
      </c>
      <c r="C9386" t="s">
        <v>134</v>
      </c>
      <c r="D9386" t="s">
        <v>26</v>
      </c>
      <c r="E9386" t="s">
        <v>5</v>
      </c>
      <c r="F9386" t="s">
        <v>8</v>
      </c>
      <c r="G9386">
        <v>0</v>
      </c>
      <c r="H9386">
        <v>0</v>
      </c>
      <c r="I9386">
        <v>0</v>
      </c>
      <c r="J9386">
        <v>0</v>
      </c>
      <c r="L9386" s="26">
        <v>47118</v>
      </c>
      <c r="M9386">
        <v>5</v>
      </c>
      <c r="N9386">
        <v>0</v>
      </c>
    </row>
    <row r="9387" spans="1:14" x14ac:dyDescent="0.25">
      <c r="A9387" s="21" t="str">
        <f t="shared" si="146"/>
        <v>MOW L2N CBAA_2029</v>
      </c>
      <c r="B9387" t="s">
        <v>130</v>
      </c>
      <c r="C9387" t="s">
        <v>134</v>
      </c>
      <c r="D9387" t="s">
        <v>26</v>
      </c>
      <c r="E9387" t="s">
        <v>5</v>
      </c>
      <c r="F9387" t="s">
        <v>8</v>
      </c>
      <c r="G9387">
        <v>0</v>
      </c>
      <c r="H9387">
        <v>0</v>
      </c>
      <c r="I9387">
        <v>0</v>
      </c>
      <c r="J9387">
        <v>0</v>
      </c>
      <c r="L9387" s="26">
        <v>47483</v>
      </c>
      <c r="M9387">
        <v>6</v>
      </c>
      <c r="N9387">
        <v>0</v>
      </c>
    </row>
    <row r="9388" spans="1:14" x14ac:dyDescent="0.25">
      <c r="A9388" s="21" t="str">
        <f t="shared" si="146"/>
        <v>MOW L2N CBAA_2030</v>
      </c>
      <c r="B9388" t="s">
        <v>130</v>
      </c>
      <c r="C9388" t="s">
        <v>134</v>
      </c>
      <c r="D9388" t="s">
        <v>26</v>
      </c>
      <c r="E9388" t="s">
        <v>5</v>
      </c>
      <c r="F9388" t="s">
        <v>8</v>
      </c>
      <c r="G9388">
        <v>0</v>
      </c>
      <c r="H9388">
        <v>0</v>
      </c>
      <c r="I9388">
        <v>0</v>
      </c>
      <c r="J9388">
        <v>0</v>
      </c>
      <c r="L9388" s="26">
        <v>47848</v>
      </c>
      <c r="M9388">
        <v>7</v>
      </c>
      <c r="N9388">
        <v>0</v>
      </c>
    </row>
    <row r="9389" spans="1:14" x14ac:dyDescent="0.25">
      <c r="A9389" s="21" t="str">
        <f t="shared" si="146"/>
        <v>MOW L2N CBAA_2031</v>
      </c>
      <c r="B9389" t="s">
        <v>130</v>
      </c>
      <c r="C9389" t="s">
        <v>134</v>
      </c>
      <c r="D9389" t="s">
        <v>26</v>
      </c>
      <c r="E9389" t="s">
        <v>5</v>
      </c>
      <c r="F9389" t="s">
        <v>8</v>
      </c>
      <c r="G9389">
        <v>0</v>
      </c>
      <c r="H9389">
        <v>0</v>
      </c>
      <c r="I9389">
        <v>0</v>
      </c>
      <c r="J9389">
        <v>0</v>
      </c>
      <c r="L9389" s="26">
        <v>48213</v>
      </c>
      <c r="M9389">
        <v>8</v>
      </c>
      <c r="N9389">
        <v>0</v>
      </c>
    </row>
    <row r="9390" spans="1:14" x14ac:dyDescent="0.25">
      <c r="A9390" s="21" t="str">
        <f t="shared" si="146"/>
        <v>MOW L2N CBAA_2032</v>
      </c>
      <c r="B9390" t="s">
        <v>130</v>
      </c>
      <c r="C9390" t="s">
        <v>134</v>
      </c>
      <c r="D9390" t="s">
        <v>26</v>
      </c>
      <c r="E9390" t="s">
        <v>5</v>
      </c>
      <c r="F9390" t="s">
        <v>8</v>
      </c>
      <c r="G9390">
        <v>0</v>
      </c>
      <c r="H9390">
        <v>0</v>
      </c>
      <c r="I9390">
        <v>0</v>
      </c>
      <c r="J9390">
        <v>0</v>
      </c>
      <c r="L9390" s="26">
        <v>48579</v>
      </c>
      <c r="M9390">
        <v>9</v>
      </c>
      <c r="N9390">
        <v>0</v>
      </c>
    </row>
    <row r="9391" spans="1:14" x14ac:dyDescent="0.25">
      <c r="A9391" s="21" t="str">
        <f t="shared" si="146"/>
        <v>MOW L2N CBAA_2033</v>
      </c>
      <c r="B9391" t="s">
        <v>130</v>
      </c>
      <c r="C9391" t="s">
        <v>134</v>
      </c>
      <c r="D9391" t="s">
        <v>26</v>
      </c>
      <c r="E9391" t="s">
        <v>5</v>
      </c>
      <c r="F9391" t="s">
        <v>8</v>
      </c>
      <c r="G9391">
        <v>0</v>
      </c>
      <c r="H9391">
        <v>0</v>
      </c>
      <c r="I9391">
        <v>0</v>
      </c>
      <c r="J9391">
        <v>0</v>
      </c>
      <c r="L9391" s="26">
        <v>48944</v>
      </c>
      <c r="M9391">
        <v>10</v>
      </c>
      <c r="N9391">
        <v>0</v>
      </c>
    </row>
    <row r="9392" spans="1:14" x14ac:dyDescent="0.25">
      <c r="A9392" s="21" t="str">
        <f t="shared" si="146"/>
        <v>MOW L2N CBAA_2034</v>
      </c>
      <c r="B9392" t="s">
        <v>130</v>
      </c>
      <c r="C9392" t="s">
        <v>134</v>
      </c>
      <c r="D9392" t="s">
        <v>26</v>
      </c>
      <c r="E9392" t="s">
        <v>5</v>
      </c>
      <c r="F9392" t="s">
        <v>8</v>
      </c>
      <c r="G9392">
        <v>0</v>
      </c>
      <c r="H9392">
        <v>0</v>
      </c>
      <c r="I9392">
        <v>0</v>
      </c>
      <c r="J9392">
        <v>0</v>
      </c>
      <c r="L9392" s="26">
        <v>49309</v>
      </c>
      <c r="M9392">
        <v>11</v>
      </c>
      <c r="N9392">
        <v>0</v>
      </c>
    </row>
    <row r="9393" spans="1:14" x14ac:dyDescent="0.25">
      <c r="A9393" s="21" t="str">
        <f t="shared" si="146"/>
        <v>MOW L2N CBAA_2035</v>
      </c>
      <c r="B9393" t="s">
        <v>130</v>
      </c>
      <c r="C9393" t="s">
        <v>134</v>
      </c>
      <c r="D9393" t="s">
        <v>26</v>
      </c>
      <c r="E9393" t="s">
        <v>5</v>
      </c>
      <c r="F9393" t="s">
        <v>8</v>
      </c>
      <c r="G9393">
        <v>0</v>
      </c>
      <c r="H9393">
        <v>0</v>
      </c>
      <c r="I9393">
        <v>0</v>
      </c>
      <c r="J9393">
        <v>0</v>
      </c>
      <c r="L9393" s="26">
        <v>49674</v>
      </c>
      <c r="M9393">
        <v>12</v>
      </c>
      <c r="N9393">
        <v>0</v>
      </c>
    </row>
    <row r="9394" spans="1:14" x14ac:dyDescent="0.25">
      <c r="A9394" s="21" t="str">
        <f t="shared" si="146"/>
        <v>MOW L2N CBAA_2036</v>
      </c>
      <c r="B9394" t="s">
        <v>130</v>
      </c>
      <c r="C9394" t="s">
        <v>134</v>
      </c>
      <c r="D9394" t="s">
        <v>26</v>
      </c>
      <c r="E9394" t="s">
        <v>5</v>
      </c>
      <c r="F9394" t="s">
        <v>8</v>
      </c>
      <c r="G9394">
        <v>0</v>
      </c>
      <c r="H9394">
        <v>0</v>
      </c>
      <c r="I9394">
        <v>0</v>
      </c>
      <c r="J9394">
        <v>0</v>
      </c>
      <c r="L9394" s="26">
        <v>50040</v>
      </c>
      <c r="M9394">
        <v>13</v>
      </c>
      <c r="N9394">
        <v>0</v>
      </c>
    </row>
    <row r="9395" spans="1:14" x14ac:dyDescent="0.25">
      <c r="A9395" s="21" t="str">
        <f t="shared" si="146"/>
        <v>MOW L2N CBAA_2037</v>
      </c>
      <c r="B9395" t="s">
        <v>130</v>
      </c>
      <c r="C9395" t="s">
        <v>134</v>
      </c>
      <c r="D9395" t="s">
        <v>26</v>
      </c>
      <c r="E9395" t="s">
        <v>5</v>
      </c>
      <c r="F9395" t="s">
        <v>8</v>
      </c>
      <c r="G9395">
        <v>0</v>
      </c>
      <c r="H9395">
        <v>0</v>
      </c>
      <c r="I9395">
        <v>0</v>
      </c>
      <c r="J9395">
        <v>0</v>
      </c>
      <c r="L9395" s="26">
        <v>50405</v>
      </c>
      <c r="M9395">
        <v>14</v>
      </c>
      <c r="N9395">
        <v>0</v>
      </c>
    </row>
    <row r="9396" spans="1:14" x14ac:dyDescent="0.25">
      <c r="A9396" s="21" t="str">
        <f t="shared" si="146"/>
        <v>MOW L2N CBAA_2038</v>
      </c>
      <c r="B9396" t="s">
        <v>130</v>
      </c>
      <c r="C9396" t="s">
        <v>134</v>
      </c>
      <c r="D9396" t="s">
        <v>26</v>
      </c>
      <c r="E9396" t="s">
        <v>5</v>
      </c>
      <c r="F9396" t="s">
        <v>8</v>
      </c>
      <c r="G9396">
        <v>0</v>
      </c>
      <c r="H9396">
        <v>0</v>
      </c>
      <c r="I9396">
        <v>0</v>
      </c>
      <c r="J9396">
        <v>0</v>
      </c>
      <c r="L9396" s="26">
        <v>50770</v>
      </c>
      <c r="M9396">
        <v>15</v>
      </c>
      <c r="N9396">
        <v>0</v>
      </c>
    </row>
    <row r="9397" spans="1:14" x14ac:dyDescent="0.25">
      <c r="A9397" s="21" t="str">
        <f t="shared" si="146"/>
        <v>MOW L2N CBAA_2039</v>
      </c>
      <c r="B9397" t="s">
        <v>130</v>
      </c>
      <c r="C9397" t="s">
        <v>134</v>
      </c>
      <c r="D9397" t="s">
        <v>26</v>
      </c>
      <c r="E9397" t="s">
        <v>5</v>
      </c>
      <c r="F9397" t="s">
        <v>8</v>
      </c>
      <c r="G9397">
        <v>0</v>
      </c>
      <c r="H9397">
        <v>0</v>
      </c>
      <c r="I9397">
        <v>0</v>
      </c>
      <c r="J9397">
        <v>0</v>
      </c>
      <c r="L9397" s="26">
        <v>51135</v>
      </c>
      <c r="M9397">
        <v>16</v>
      </c>
      <c r="N9397">
        <v>0</v>
      </c>
    </row>
    <row r="9398" spans="1:14" x14ac:dyDescent="0.25">
      <c r="A9398" s="21" t="str">
        <f t="shared" si="146"/>
        <v>MOW L2N CBAA_2040</v>
      </c>
      <c r="B9398" t="s">
        <v>130</v>
      </c>
      <c r="C9398" t="s">
        <v>134</v>
      </c>
      <c r="D9398" t="s">
        <v>26</v>
      </c>
      <c r="E9398" t="s">
        <v>5</v>
      </c>
      <c r="F9398" t="s">
        <v>8</v>
      </c>
      <c r="G9398">
        <v>0</v>
      </c>
      <c r="H9398">
        <v>0</v>
      </c>
      <c r="I9398">
        <v>0</v>
      </c>
      <c r="J9398">
        <v>0</v>
      </c>
      <c r="L9398" s="26">
        <v>51501</v>
      </c>
      <c r="M9398">
        <v>17</v>
      </c>
      <c r="N9398">
        <v>0</v>
      </c>
    </row>
    <row r="9399" spans="1:14" x14ac:dyDescent="0.25">
      <c r="A9399" s="21" t="str">
        <f t="shared" si="146"/>
        <v>MOW L2N CBAA_2041</v>
      </c>
      <c r="B9399" t="s">
        <v>130</v>
      </c>
      <c r="C9399" t="s">
        <v>134</v>
      </c>
      <c r="D9399" t="s">
        <v>26</v>
      </c>
      <c r="E9399" t="s">
        <v>5</v>
      </c>
      <c r="F9399" t="s">
        <v>8</v>
      </c>
      <c r="G9399">
        <v>0</v>
      </c>
      <c r="H9399">
        <v>0</v>
      </c>
      <c r="I9399">
        <v>0</v>
      </c>
      <c r="J9399">
        <v>0</v>
      </c>
      <c r="L9399" s="26">
        <v>51866</v>
      </c>
      <c r="M9399">
        <v>18</v>
      </c>
      <c r="N9399">
        <v>0</v>
      </c>
    </row>
    <row r="9400" spans="1:14" x14ac:dyDescent="0.25">
      <c r="A9400" s="21" t="str">
        <f t="shared" si="146"/>
        <v>MOW L2N CBAA_2042</v>
      </c>
      <c r="B9400" t="s">
        <v>130</v>
      </c>
      <c r="C9400" t="s">
        <v>134</v>
      </c>
      <c r="D9400" t="s">
        <v>26</v>
      </c>
      <c r="E9400" t="s">
        <v>5</v>
      </c>
      <c r="F9400" t="s">
        <v>8</v>
      </c>
      <c r="G9400">
        <v>0</v>
      </c>
      <c r="H9400">
        <v>0</v>
      </c>
      <c r="I9400">
        <v>0</v>
      </c>
      <c r="J9400">
        <v>0</v>
      </c>
      <c r="L9400" s="26">
        <v>52231</v>
      </c>
      <c r="M9400">
        <v>19</v>
      </c>
      <c r="N9400">
        <v>0</v>
      </c>
    </row>
    <row r="9401" spans="1:14" x14ac:dyDescent="0.25">
      <c r="A9401" s="21" t="str">
        <f t="shared" si="146"/>
        <v>MOW L2N CBAA_2043</v>
      </c>
      <c r="B9401" t="s">
        <v>130</v>
      </c>
      <c r="C9401" t="s">
        <v>134</v>
      </c>
      <c r="D9401" t="s">
        <v>26</v>
      </c>
      <c r="E9401" t="s">
        <v>5</v>
      </c>
      <c r="F9401" t="s">
        <v>8</v>
      </c>
      <c r="G9401">
        <v>0</v>
      </c>
      <c r="H9401">
        <v>0</v>
      </c>
      <c r="I9401">
        <v>0</v>
      </c>
      <c r="J9401">
        <v>0</v>
      </c>
      <c r="L9401" s="26">
        <v>52596</v>
      </c>
      <c r="M9401">
        <v>20</v>
      </c>
      <c r="N9401">
        <v>0</v>
      </c>
    </row>
    <row r="9402" spans="1:14" x14ac:dyDescent="0.25">
      <c r="A9402" s="21" t="str">
        <f t="shared" si="146"/>
        <v>MOW L3C CBAA_2024</v>
      </c>
      <c r="B9402" t="s">
        <v>130</v>
      </c>
      <c r="C9402" t="s">
        <v>134</v>
      </c>
      <c r="D9402" t="s">
        <v>24</v>
      </c>
      <c r="E9402" t="s">
        <v>29</v>
      </c>
      <c r="F9402" t="s">
        <v>28</v>
      </c>
      <c r="K9402">
        <v>0</v>
      </c>
      <c r="L9402" s="26">
        <v>45657</v>
      </c>
      <c r="M9402">
        <v>1</v>
      </c>
    </row>
    <row r="9403" spans="1:14" x14ac:dyDescent="0.25">
      <c r="A9403" s="21" t="str">
        <f t="shared" si="146"/>
        <v>MOW L3C CBAA_2025</v>
      </c>
      <c r="B9403" t="s">
        <v>130</v>
      </c>
      <c r="C9403" t="s">
        <v>134</v>
      </c>
      <c r="D9403" t="s">
        <v>24</v>
      </c>
      <c r="E9403" t="s">
        <v>29</v>
      </c>
      <c r="F9403" t="s">
        <v>28</v>
      </c>
      <c r="K9403">
        <v>0</v>
      </c>
      <c r="L9403" s="26">
        <v>46022</v>
      </c>
      <c r="M9403">
        <v>2</v>
      </c>
    </row>
    <row r="9404" spans="1:14" x14ac:dyDescent="0.25">
      <c r="A9404" s="21" t="str">
        <f t="shared" si="146"/>
        <v>MOW L3C CBAA_2026</v>
      </c>
      <c r="B9404" t="s">
        <v>130</v>
      </c>
      <c r="C9404" t="s">
        <v>134</v>
      </c>
      <c r="D9404" t="s">
        <v>24</v>
      </c>
      <c r="E9404" t="s">
        <v>29</v>
      </c>
      <c r="F9404" t="s">
        <v>28</v>
      </c>
      <c r="K9404">
        <v>0</v>
      </c>
      <c r="L9404" s="26">
        <v>46387</v>
      </c>
      <c r="M9404">
        <v>3</v>
      </c>
    </row>
    <row r="9405" spans="1:14" x14ac:dyDescent="0.25">
      <c r="A9405" s="21" t="str">
        <f t="shared" si="146"/>
        <v>MOW L3C CBAA_2027</v>
      </c>
      <c r="B9405" t="s">
        <v>130</v>
      </c>
      <c r="C9405" t="s">
        <v>134</v>
      </c>
      <c r="D9405" t="s">
        <v>24</v>
      </c>
      <c r="E9405" t="s">
        <v>29</v>
      </c>
      <c r="F9405" t="s">
        <v>28</v>
      </c>
      <c r="K9405">
        <v>0</v>
      </c>
      <c r="L9405" s="26">
        <v>46752</v>
      </c>
      <c r="M9405">
        <v>4</v>
      </c>
    </row>
    <row r="9406" spans="1:14" x14ac:dyDescent="0.25">
      <c r="A9406" s="21" t="str">
        <f t="shared" si="146"/>
        <v>MOW L3C CBAA_2028</v>
      </c>
      <c r="B9406" t="s">
        <v>130</v>
      </c>
      <c r="C9406" t="s">
        <v>134</v>
      </c>
      <c r="D9406" t="s">
        <v>24</v>
      </c>
      <c r="E9406" t="s">
        <v>29</v>
      </c>
      <c r="F9406" t="s">
        <v>28</v>
      </c>
      <c r="K9406">
        <v>0</v>
      </c>
      <c r="L9406" s="26">
        <v>47118</v>
      </c>
      <c r="M9406">
        <v>5</v>
      </c>
    </row>
    <row r="9407" spans="1:14" x14ac:dyDescent="0.25">
      <c r="A9407" s="21" t="str">
        <f t="shared" si="146"/>
        <v>MOW L3C CBAA_2029</v>
      </c>
      <c r="B9407" t="s">
        <v>130</v>
      </c>
      <c r="C9407" t="s">
        <v>134</v>
      </c>
      <c r="D9407" t="s">
        <v>24</v>
      </c>
      <c r="E9407" t="s">
        <v>29</v>
      </c>
      <c r="F9407" t="s">
        <v>28</v>
      </c>
      <c r="K9407">
        <v>0</v>
      </c>
      <c r="L9407" s="26">
        <v>47483</v>
      </c>
      <c r="M9407">
        <v>6</v>
      </c>
    </row>
    <row r="9408" spans="1:14" x14ac:dyDescent="0.25">
      <c r="A9408" s="21" t="str">
        <f t="shared" si="146"/>
        <v>MOW L3C CBAA_2030</v>
      </c>
      <c r="B9408" t="s">
        <v>130</v>
      </c>
      <c r="C9408" t="s">
        <v>134</v>
      </c>
      <c r="D9408" t="s">
        <v>24</v>
      </c>
      <c r="E9408" t="s">
        <v>29</v>
      </c>
      <c r="F9408" t="s">
        <v>28</v>
      </c>
      <c r="K9408">
        <v>0</v>
      </c>
      <c r="L9408" s="26">
        <v>47848</v>
      </c>
      <c r="M9408">
        <v>7</v>
      </c>
    </row>
    <row r="9409" spans="1:13" x14ac:dyDescent="0.25">
      <c r="A9409" s="21" t="str">
        <f t="shared" si="146"/>
        <v>MOW L3C CBAA_2031</v>
      </c>
      <c r="B9409" t="s">
        <v>130</v>
      </c>
      <c r="C9409" t="s">
        <v>134</v>
      </c>
      <c r="D9409" t="s">
        <v>24</v>
      </c>
      <c r="E9409" t="s">
        <v>29</v>
      </c>
      <c r="F9409" t="s">
        <v>28</v>
      </c>
      <c r="K9409">
        <v>0</v>
      </c>
      <c r="L9409" s="26">
        <v>48213</v>
      </c>
      <c r="M9409">
        <v>8</v>
      </c>
    </row>
    <row r="9410" spans="1:13" x14ac:dyDescent="0.25">
      <c r="A9410" s="21" t="str">
        <f t="shared" ref="A9410:A9473" si="147">B9410&amp;" "&amp;D9410&amp;" "&amp;C9410&amp;"_"&amp;YEAR(L9410)</f>
        <v>MOW L3C CBAA_2032</v>
      </c>
      <c r="B9410" t="s">
        <v>130</v>
      </c>
      <c r="C9410" t="s">
        <v>134</v>
      </c>
      <c r="D9410" t="s">
        <v>24</v>
      </c>
      <c r="E9410" t="s">
        <v>29</v>
      </c>
      <c r="F9410" t="s">
        <v>28</v>
      </c>
      <c r="K9410">
        <v>0</v>
      </c>
      <c r="L9410" s="26">
        <v>48579</v>
      </c>
      <c r="M9410">
        <v>9</v>
      </c>
    </row>
    <row r="9411" spans="1:13" x14ac:dyDescent="0.25">
      <c r="A9411" s="21" t="str">
        <f t="shared" si="147"/>
        <v>MOW L3C CBAA_2033</v>
      </c>
      <c r="B9411" t="s">
        <v>130</v>
      </c>
      <c r="C9411" t="s">
        <v>134</v>
      </c>
      <c r="D9411" t="s">
        <v>24</v>
      </c>
      <c r="E9411" t="s">
        <v>29</v>
      </c>
      <c r="F9411" t="s">
        <v>28</v>
      </c>
      <c r="K9411">
        <v>0</v>
      </c>
      <c r="L9411" s="26">
        <v>48944</v>
      </c>
      <c r="M9411">
        <v>10</v>
      </c>
    </row>
    <row r="9412" spans="1:13" x14ac:dyDescent="0.25">
      <c r="A9412" s="21" t="str">
        <f t="shared" si="147"/>
        <v>MOW L3C CBAA_2034</v>
      </c>
      <c r="B9412" t="s">
        <v>130</v>
      </c>
      <c r="C9412" t="s">
        <v>134</v>
      </c>
      <c r="D9412" t="s">
        <v>24</v>
      </c>
      <c r="E9412" t="s">
        <v>29</v>
      </c>
      <c r="F9412" t="s">
        <v>28</v>
      </c>
      <c r="K9412">
        <v>0</v>
      </c>
      <c r="L9412" s="26">
        <v>49309</v>
      </c>
      <c r="M9412">
        <v>11</v>
      </c>
    </row>
    <row r="9413" spans="1:13" x14ac:dyDescent="0.25">
      <c r="A9413" s="21" t="str">
        <f t="shared" si="147"/>
        <v>MOW L3C CBAA_2035</v>
      </c>
      <c r="B9413" t="s">
        <v>130</v>
      </c>
      <c r="C9413" t="s">
        <v>134</v>
      </c>
      <c r="D9413" t="s">
        <v>24</v>
      </c>
      <c r="E9413" t="s">
        <v>29</v>
      </c>
      <c r="F9413" t="s">
        <v>28</v>
      </c>
      <c r="K9413">
        <v>0</v>
      </c>
      <c r="L9413" s="26">
        <v>49674</v>
      </c>
      <c r="M9413">
        <v>12</v>
      </c>
    </row>
    <row r="9414" spans="1:13" x14ac:dyDescent="0.25">
      <c r="A9414" s="21" t="str">
        <f t="shared" si="147"/>
        <v>MOW L3C CBAA_2036</v>
      </c>
      <c r="B9414" t="s">
        <v>130</v>
      </c>
      <c r="C9414" t="s">
        <v>134</v>
      </c>
      <c r="D9414" t="s">
        <v>24</v>
      </c>
      <c r="E9414" t="s">
        <v>29</v>
      </c>
      <c r="F9414" t="s">
        <v>28</v>
      </c>
      <c r="K9414">
        <v>0</v>
      </c>
      <c r="L9414" s="26">
        <v>50040</v>
      </c>
      <c r="M9414">
        <v>13</v>
      </c>
    </row>
    <row r="9415" spans="1:13" x14ac:dyDescent="0.25">
      <c r="A9415" s="21" t="str">
        <f t="shared" si="147"/>
        <v>MOW L3C CBAA_2037</v>
      </c>
      <c r="B9415" t="s">
        <v>130</v>
      </c>
      <c r="C9415" t="s">
        <v>134</v>
      </c>
      <c r="D9415" t="s">
        <v>24</v>
      </c>
      <c r="E9415" t="s">
        <v>29</v>
      </c>
      <c r="F9415" t="s">
        <v>28</v>
      </c>
      <c r="K9415">
        <v>0</v>
      </c>
      <c r="L9415" s="26">
        <v>50405</v>
      </c>
      <c r="M9415">
        <v>14</v>
      </c>
    </row>
    <row r="9416" spans="1:13" x14ac:dyDescent="0.25">
      <c r="A9416" s="21" t="str">
        <f t="shared" si="147"/>
        <v>MOW L3C CBAA_2038</v>
      </c>
      <c r="B9416" t="s">
        <v>130</v>
      </c>
      <c r="C9416" t="s">
        <v>134</v>
      </c>
      <c r="D9416" t="s">
        <v>24</v>
      </c>
      <c r="E9416" t="s">
        <v>29</v>
      </c>
      <c r="F9416" t="s">
        <v>28</v>
      </c>
      <c r="K9416">
        <v>61044.5390625</v>
      </c>
      <c r="L9416" s="26">
        <v>50770</v>
      </c>
      <c r="M9416">
        <v>15</v>
      </c>
    </row>
    <row r="9417" spans="1:13" x14ac:dyDescent="0.25">
      <c r="A9417" s="21" t="str">
        <f t="shared" si="147"/>
        <v>MOW L3C CBAA_2039</v>
      </c>
      <c r="B9417" t="s">
        <v>130</v>
      </c>
      <c r="C9417" t="s">
        <v>134</v>
      </c>
      <c r="D9417" t="s">
        <v>24</v>
      </c>
      <c r="E9417" t="s">
        <v>29</v>
      </c>
      <c r="F9417" t="s">
        <v>28</v>
      </c>
      <c r="K9417">
        <v>224489.40625</v>
      </c>
      <c r="L9417" s="26">
        <v>51135</v>
      </c>
      <c r="M9417">
        <v>16</v>
      </c>
    </row>
    <row r="9418" spans="1:13" x14ac:dyDescent="0.25">
      <c r="A9418" s="21" t="str">
        <f t="shared" si="147"/>
        <v>MOW L3C CBAA_2040</v>
      </c>
      <c r="B9418" t="s">
        <v>130</v>
      </c>
      <c r="C9418" t="s">
        <v>134</v>
      </c>
      <c r="D9418" t="s">
        <v>24</v>
      </c>
      <c r="E9418" t="s">
        <v>29</v>
      </c>
      <c r="F9418" t="s">
        <v>28</v>
      </c>
      <c r="K9418">
        <v>403778.65625</v>
      </c>
      <c r="L9418" s="26">
        <v>51501</v>
      </c>
      <c r="M9418">
        <v>17</v>
      </c>
    </row>
    <row r="9419" spans="1:13" x14ac:dyDescent="0.25">
      <c r="A9419" s="21" t="str">
        <f t="shared" si="147"/>
        <v>MOW L3C CBAA_2041</v>
      </c>
      <c r="B9419" t="s">
        <v>130</v>
      </c>
      <c r="C9419" t="s">
        <v>134</v>
      </c>
      <c r="D9419" t="s">
        <v>24</v>
      </c>
      <c r="E9419" t="s">
        <v>29</v>
      </c>
      <c r="F9419" t="s">
        <v>28</v>
      </c>
      <c r="K9419">
        <v>390170.9375</v>
      </c>
      <c r="L9419" s="26">
        <v>51866</v>
      </c>
      <c r="M9419">
        <v>18</v>
      </c>
    </row>
    <row r="9420" spans="1:13" x14ac:dyDescent="0.25">
      <c r="A9420" s="21" t="str">
        <f t="shared" si="147"/>
        <v>MOW L3C CBAA_2042</v>
      </c>
      <c r="B9420" t="s">
        <v>130</v>
      </c>
      <c r="C9420" t="s">
        <v>134</v>
      </c>
      <c r="D9420" t="s">
        <v>24</v>
      </c>
      <c r="E9420" t="s">
        <v>29</v>
      </c>
      <c r="F9420" t="s">
        <v>28</v>
      </c>
      <c r="K9420">
        <v>461996.6875</v>
      </c>
      <c r="L9420" s="26">
        <v>52231</v>
      </c>
      <c r="M9420">
        <v>19</v>
      </c>
    </row>
    <row r="9421" spans="1:13" x14ac:dyDescent="0.25">
      <c r="A9421" s="21" t="str">
        <f t="shared" si="147"/>
        <v>MOW L3C CBAA_2043</v>
      </c>
      <c r="B9421" t="s">
        <v>130</v>
      </c>
      <c r="C9421" t="s">
        <v>134</v>
      </c>
      <c r="D9421" t="s">
        <v>24</v>
      </c>
      <c r="E9421" t="s">
        <v>29</v>
      </c>
      <c r="F9421" t="s">
        <v>28</v>
      </c>
      <c r="K9421">
        <v>468206.21875</v>
      </c>
      <c r="L9421" s="26">
        <v>52596</v>
      </c>
      <c r="M9421">
        <v>20</v>
      </c>
    </row>
    <row r="9422" spans="1:13" x14ac:dyDescent="0.25">
      <c r="A9422" s="21" t="str">
        <f t="shared" si="147"/>
        <v>MOW L3C CBAA_2024</v>
      </c>
      <c r="B9422" t="s">
        <v>130</v>
      </c>
      <c r="C9422" t="s">
        <v>134</v>
      </c>
      <c r="D9422" t="s">
        <v>24</v>
      </c>
      <c r="E9422" t="s">
        <v>29</v>
      </c>
      <c r="F9422" t="s">
        <v>31</v>
      </c>
      <c r="K9422">
        <v>0</v>
      </c>
      <c r="L9422" s="26">
        <v>45657</v>
      </c>
      <c r="M9422">
        <v>1</v>
      </c>
    </row>
    <row r="9423" spans="1:13" x14ac:dyDescent="0.25">
      <c r="A9423" s="21" t="str">
        <f t="shared" si="147"/>
        <v>MOW L3C CBAA_2025</v>
      </c>
      <c r="B9423" t="s">
        <v>130</v>
      </c>
      <c r="C9423" t="s">
        <v>134</v>
      </c>
      <c r="D9423" t="s">
        <v>24</v>
      </c>
      <c r="E9423" t="s">
        <v>29</v>
      </c>
      <c r="F9423" t="s">
        <v>31</v>
      </c>
      <c r="K9423">
        <v>0</v>
      </c>
      <c r="L9423" s="26">
        <v>46022</v>
      </c>
      <c r="M9423">
        <v>2</v>
      </c>
    </row>
    <row r="9424" spans="1:13" x14ac:dyDescent="0.25">
      <c r="A9424" s="21" t="str">
        <f t="shared" si="147"/>
        <v>MOW L3C CBAA_2026</v>
      </c>
      <c r="B9424" t="s">
        <v>130</v>
      </c>
      <c r="C9424" t="s">
        <v>134</v>
      </c>
      <c r="D9424" t="s">
        <v>24</v>
      </c>
      <c r="E9424" t="s">
        <v>29</v>
      </c>
      <c r="F9424" t="s">
        <v>31</v>
      </c>
      <c r="K9424">
        <v>0</v>
      </c>
      <c r="L9424" s="26">
        <v>46387</v>
      </c>
      <c r="M9424">
        <v>3</v>
      </c>
    </row>
    <row r="9425" spans="1:13" x14ac:dyDescent="0.25">
      <c r="A9425" s="21" t="str">
        <f t="shared" si="147"/>
        <v>MOW L3C CBAA_2027</v>
      </c>
      <c r="B9425" t="s">
        <v>130</v>
      </c>
      <c r="C9425" t="s">
        <v>134</v>
      </c>
      <c r="D9425" t="s">
        <v>24</v>
      </c>
      <c r="E9425" t="s">
        <v>29</v>
      </c>
      <c r="F9425" t="s">
        <v>31</v>
      </c>
      <c r="K9425">
        <v>0</v>
      </c>
      <c r="L9425" s="26">
        <v>46752</v>
      </c>
      <c r="M9425">
        <v>4</v>
      </c>
    </row>
    <row r="9426" spans="1:13" x14ac:dyDescent="0.25">
      <c r="A9426" s="21" t="str">
        <f t="shared" si="147"/>
        <v>MOW L3C CBAA_2028</v>
      </c>
      <c r="B9426" t="s">
        <v>130</v>
      </c>
      <c r="C9426" t="s">
        <v>134</v>
      </c>
      <c r="D9426" t="s">
        <v>24</v>
      </c>
      <c r="E9426" t="s">
        <v>29</v>
      </c>
      <c r="F9426" t="s">
        <v>31</v>
      </c>
      <c r="K9426">
        <v>0</v>
      </c>
      <c r="L9426" s="26">
        <v>47118</v>
      </c>
      <c r="M9426">
        <v>5</v>
      </c>
    </row>
    <row r="9427" spans="1:13" x14ac:dyDescent="0.25">
      <c r="A9427" s="21" t="str">
        <f t="shared" si="147"/>
        <v>MOW L3C CBAA_2029</v>
      </c>
      <c r="B9427" t="s">
        <v>130</v>
      </c>
      <c r="C9427" t="s">
        <v>134</v>
      </c>
      <c r="D9427" t="s">
        <v>24</v>
      </c>
      <c r="E9427" t="s">
        <v>29</v>
      </c>
      <c r="F9427" t="s">
        <v>31</v>
      </c>
      <c r="K9427">
        <v>0</v>
      </c>
      <c r="L9427" s="26">
        <v>47483</v>
      </c>
      <c r="M9427">
        <v>6</v>
      </c>
    </row>
    <row r="9428" spans="1:13" x14ac:dyDescent="0.25">
      <c r="A9428" s="21" t="str">
        <f t="shared" si="147"/>
        <v>MOW L3C CBAA_2030</v>
      </c>
      <c r="B9428" t="s">
        <v>130</v>
      </c>
      <c r="C9428" t="s">
        <v>134</v>
      </c>
      <c r="D9428" t="s">
        <v>24</v>
      </c>
      <c r="E9428" t="s">
        <v>29</v>
      </c>
      <c r="F9428" t="s">
        <v>31</v>
      </c>
      <c r="K9428">
        <v>0</v>
      </c>
      <c r="L9428" s="26">
        <v>47848</v>
      </c>
      <c r="M9428">
        <v>7</v>
      </c>
    </row>
    <row r="9429" spans="1:13" x14ac:dyDescent="0.25">
      <c r="A9429" s="21" t="str">
        <f t="shared" si="147"/>
        <v>MOW L3C CBAA_2031</v>
      </c>
      <c r="B9429" t="s">
        <v>130</v>
      </c>
      <c r="C9429" t="s">
        <v>134</v>
      </c>
      <c r="D9429" t="s">
        <v>24</v>
      </c>
      <c r="E9429" t="s">
        <v>29</v>
      </c>
      <c r="F9429" t="s">
        <v>31</v>
      </c>
      <c r="K9429">
        <v>0</v>
      </c>
      <c r="L9429" s="26">
        <v>48213</v>
      </c>
      <c r="M9429">
        <v>8</v>
      </c>
    </row>
    <row r="9430" spans="1:13" x14ac:dyDescent="0.25">
      <c r="A9430" s="21" t="str">
        <f t="shared" si="147"/>
        <v>MOW L3C CBAA_2032</v>
      </c>
      <c r="B9430" t="s">
        <v>130</v>
      </c>
      <c r="C9430" t="s">
        <v>134</v>
      </c>
      <c r="D9430" t="s">
        <v>24</v>
      </c>
      <c r="E9430" t="s">
        <v>29</v>
      </c>
      <c r="F9430" t="s">
        <v>31</v>
      </c>
      <c r="K9430">
        <v>0</v>
      </c>
      <c r="L9430" s="26">
        <v>48579</v>
      </c>
      <c r="M9430">
        <v>9</v>
      </c>
    </row>
    <row r="9431" spans="1:13" x14ac:dyDescent="0.25">
      <c r="A9431" s="21" t="str">
        <f t="shared" si="147"/>
        <v>MOW L3C CBAA_2033</v>
      </c>
      <c r="B9431" t="s">
        <v>130</v>
      </c>
      <c r="C9431" t="s">
        <v>134</v>
      </c>
      <c r="D9431" t="s">
        <v>24</v>
      </c>
      <c r="E9431" t="s">
        <v>29</v>
      </c>
      <c r="F9431" t="s">
        <v>31</v>
      </c>
      <c r="K9431">
        <v>0</v>
      </c>
      <c r="L9431" s="26">
        <v>48944</v>
      </c>
      <c r="M9431">
        <v>10</v>
      </c>
    </row>
    <row r="9432" spans="1:13" x14ac:dyDescent="0.25">
      <c r="A9432" s="21" t="str">
        <f t="shared" si="147"/>
        <v>MOW L3C CBAA_2034</v>
      </c>
      <c r="B9432" t="s">
        <v>130</v>
      </c>
      <c r="C9432" t="s">
        <v>134</v>
      </c>
      <c r="D9432" t="s">
        <v>24</v>
      </c>
      <c r="E9432" t="s">
        <v>29</v>
      </c>
      <c r="F9432" t="s">
        <v>31</v>
      </c>
      <c r="K9432">
        <v>0</v>
      </c>
      <c r="L9432" s="26">
        <v>49309</v>
      </c>
      <c r="M9432">
        <v>11</v>
      </c>
    </row>
    <row r="9433" spans="1:13" x14ac:dyDescent="0.25">
      <c r="A9433" s="21" t="str">
        <f t="shared" si="147"/>
        <v>MOW L3C CBAA_2035</v>
      </c>
      <c r="B9433" t="s">
        <v>130</v>
      </c>
      <c r="C9433" t="s">
        <v>134</v>
      </c>
      <c r="D9433" t="s">
        <v>24</v>
      </c>
      <c r="E9433" t="s">
        <v>29</v>
      </c>
      <c r="F9433" t="s">
        <v>31</v>
      </c>
      <c r="K9433">
        <v>0</v>
      </c>
      <c r="L9433" s="26">
        <v>49674</v>
      </c>
      <c r="M9433">
        <v>12</v>
      </c>
    </row>
    <row r="9434" spans="1:13" x14ac:dyDescent="0.25">
      <c r="A9434" s="21" t="str">
        <f t="shared" si="147"/>
        <v>MOW L3C CBAA_2036</v>
      </c>
      <c r="B9434" t="s">
        <v>130</v>
      </c>
      <c r="C9434" t="s">
        <v>134</v>
      </c>
      <c r="D9434" t="s">
        <v>24</v>
      </c>
      <c r="E9434" t="s">
        <v>29</v>
      </c>
      <c r="F9434" t="s">
        <v>31</v>
      </c>
      <c r="K9434">
        <v>0</v>
      </c>
      <c r="L9434" s="26">
        <v>50040</v>
      </c>
      <c r="M9434">
        <v>13</v>
      </c>
    </row>
    <row r="9435" spans="1:13" x14ac:dyDescent="0.25">
      <c r="A9435" s="21" t="str">
        <f t="shared" si="147"/>
        <v>MOW L3C CBAA_2037</v>
      </c>
      <c r="B9435" t="s">
        <v>130</v>
      </c>
      <c r="C9435" t="s">
        <v>134</v>
      </c>
      <c r="D9435" t="s">
        <v>24</v>
      </c>
      <c r="E9435" t="s">
        <v>29</v>
      </c>
      <c r="F9435" t="s">
        <v>31</v>
      </c>
      <c r="K9435">
        <v>0</v>
      </c>
      <c r="L9435" s="26">
        <v>50405</v>
      </c>
      <c r="M9435">
        <v>14</v>
      </c>
    </row>
    <row r="9436" spans="1:13" x14ac:dyDescent="0.25">
      <c r="A9436" s="21" t="str">
        <f t="shared" si="147"/>
        <v>MOW L3C CBAA_2038</v>
      </c>
      <c r="B9436" t="s">
        <v>130</v>
      </c>
      <c r="C9436" t="s">
        <v>134</v>
      </c>
      <c r="D9436" t="s">
        <v>24</v>
      </c>
      <c r="E9436" t="s">
        <v>29</v>
      </c>
      <c r="F9436" t="s">
        <v>31</v>
      </c>
      <c r="K9436">
        <v>0</v>
      </c>
      <c r="L9436" s="26">
        <v>50770</v>
      </c>
      <c r="M9436">
        <v>15</v>
      </c>
    </row>
    <row r="9437" spans="1:13" x14ac:dyDescent="0.25">
      <c r="A9437" s="21" t="str">
        <f t="shared" si="147"/>
        <v>MOW L3C CBAA_2039</v>
      </c>
      <c r="B9437" t="s">
        <v>130</v>
      </c>
      <c r="C9437" t="s">
        <v>134</v>
      </c>
      <c r="D9437" t="s">
        <v>24</v>
      </c>
      <c r="E9437" t="s">
        <v>29</v>
      </c>
      <c r="F9437" t="s">
        <v>31</v>
      </c>
      <c r="K9437">
        <v>0</v>
      </c>
      <c r="L9437" s="26">
        <v>51135</v>
      </c>
      <c r="M9437">
        <v>16</v>
      </c>
    </row>
    <row r="9438" spans="1:13" x14ac:dyDescent="0.25">
      <c r="A9438" s="21" t="str">
        <f t="shared" si="147"/>
        <v>MOW L3C CBAA_2040</v>
      </c>
      <c r="B9438" t="s">
        <v>130</v>
      </c>
      <c r="C9438" t="s">
        <v>134</v>
      </c>
      <c r="D9438" t="s">
        <v>24</v>
      </c>
      <c r="E9438" t="s">
        <v>29</v>
      </c>
      <c r="F9438" t="s">
        <v>31</v>
      </c>
      <c r="K9438">
        <v>0</v>
      </c>
      <c r="L9438" s="26">
        <v>51501</v>
      </c>
      <c r="M9438">
        <v>17</v>
      </c>
    </row>
    <row r="9439" spans="1:13" x14ac:dyDescent="0.25">
      <c r="A9439" s="21" t="str">
        <f t="shared" si="147"/>
        <v>MOW L3C CBAA_2041</v>
      </c>
      <c r="B9439" t="s">
        <v>130</v>
      </c>
      <c r="C9439" t="s">
        <v>134</v>
      </c>
      <c r="D9439" t="s">
        <v>24</v>
      </c>
      <c r="E9439" t="s">
        <v>29</v>
      </c>
      <c r="F9439" t="s">
        <v>31</v>
      </c>
      <c r="K9439">
        <v>0</v>
      </c>
      <c r="L9439" s="26">
        <v>51866</v>
      </c>
      <c r="M9439">
        <v>18</v>
      </c>
    </row>
    <row r="9440" spans="1:13" x14ac:dyDescent="0.25">
      <c r="A9440" s="21" t="str">
        <f t="shared" si="147"/>
        <v>MOW L3C CBAA_2042</v>
      </c>
      <c r="B9440" t="s">
        <v>130</v>
      </c>
      <c r="C9440" t="s">
        <v>134</v>
      </c>
      <c r="D9440" t="s">
        <v>24</v>
      </c>
      <c r="E9440" t="s">
        <v>29</v>
      </c>
      <c r="F9440" t="s">
        <v>31</v>
      </c>
      <c r="K9440">
        <v>0</v>
      </c>
      <c r="L9440" s="26">
        <v>52231</v>
      </c>
      <c r="M9440">
        <v>19</v>
      </c>
    </row>
    <row r="9441" spans="1:14" x14ac:dyDescent="0.25">
      <c r="A9441" s="21" t="str">
        <f t="shared" si="147"/>
        <v>MOW L3C CBAA_2043</v>
      </c>
      <c r="B9441" t="s">
        <v>130</v>
      </c>
      <c r="C9441" t="s">
        <v>134</v>
      </c>
      <c r="D9441" t="s">
        <v>24</v>
      </c>
      <c r="E9441" t="s">
        <v>29</v>
      </c>
      <c r="F9441" t="s">
        <v>31</v>
      </c>
      <c r="K9441">
        <v>0</v>
      </c>
      <c r="L9441" s="26">
        <v>52596</v>
      </c>
      <c r="M9441">
        <v>20</v>
      </c>
    </row>
    <row r="9442" spans="1:14" x14ac:dyDescent="0.25">
      <c r="A9442" s="21" t="str">
        <f t="shared" si="147"/>
        <v>MOW L3C CBAA_2024</v>
      </c>
      <c r="B9442" t="s">
        <v>130</v>
      </c>
      <c r="C9442" t="s">
        <v>134</v>
      </c>
      <c r="D9442" t="s">
        <v>24</v>
      </c>
      <c r="E9442" t="s">
        <v>5</v>
      </c>
      <c r="F9442" t="s">
        <v>4</v>
      </c>
      <c r="G9442">
        <v>0</v>
      </c>
      <c r="H9442">
        <v>0</v>
      </c>
      <c r="I9442">
        <v>0</v>
      </c>
      <c r="J9442">
        <v>0</v>
      </c>
      <c r="L9442" s="26">
        <v>45657</v>
      </c>
      <c r="M9442">
        <v>1</v>
      </c>
      <c r="N9442">
        <v>0</v>
      </c>
    </row>
    <row r="9443" spans="1:14" x14ac:dyDescent="0.25">
      <c r="A9443" s="21" t="str">
        <f t="shared" si="147"/>
        <v>MOW L3C CBAA_2025</v>
      </c>
      <c r="B9443" t="s">
        <v>130</v>
      </c>
      <c r="C9443" t="s">
        <v>134</v>
      </c>
      <c r="D9443" t="s">
        <v>24</v>
      </c>
      <c r="E9443" t="s">
        <v>5</v>
      </c>
      <c r="F9443" t="s">
        <v>4</v>
      </c>
      <c r="G9443">
        <v>0</v>
      </c>
      <c r="H9443">
        <v>0</v>
      </c>
      <c r="I9443">
        <v>0</v>
      </c>
      <c r="J9443">
        <v>0</v>
      </c>
      <c r="L9443" s="26">
        <v>46022</v>
      </c>
      <c r="M9443">
        <v>2</v>
      </c>
      <c r="N9443">
        <v>0</v>
      </c>
    </row>
    <row r="9444" spans="1:14" x14ac:dyDescent="0.25">
      <c r="A9444" s="21" t="str">
        <f t="shared" si="147"/>
        <v>MOW L3C CBAA_2026</v>
      </c>
      <c r="B9444" t="s">
        <v>130</v>
      </c>
      <c r="C9444" t="s">
        <v>134</v>
      </c>
      <c r="D9444" t="s">
        <v>24</v>
      </c>
      <c r="E9444" t="s">
        <v>5</v>
      </c>
      <c r="F9444" t="s">
        <v>4</v>
      </c>
      <c r="G9444">
        <v>0</v>
      </c>
      <c r="H9444">
        <v>0</v>
      </c>
      <c r="I9444">
        <v>1667.77392578125</v>
      </c>
      <c r="J9444">
        <v>0</v>
      </c>
      <c r="L9444" s="26">
        <v>46387</v>
      </c>
      <c r="M9444">
        <v>3</v>
      </c>
      <c r="N9444">
        <v>0</v>
      </c>
    </row>
    <row r="9445" spans="1:14" x14ac:dyDescent="0.25">
      <c r="A9445" s="21" t="str">
        <f t="shared" si="147"/>
        <v>MOW L3C CBAA_2027</v>
      </c>
      <c r="B9445" t="s">
        <v>130</v>
      </c>
      <c r="C9445" t="s">
        <v>134</v>
      </c>
      <c r="D9445" t="s">
        <v>24</v>
      </c>
      <c r="E9445" t="s">
        <v>5</v>
      </c>
      <c r="F9445" t="s">
        <v>4</v>
      </c>
      <c r="G9445">
        <v>0</v>
      </c>
      <c r="H9445">
        <v>7491.5</v>
      </c>
      <c r="I9445">
        <v>40465.3046875</v>
      </c>
      <c r="J9445">
        <v>0</v>
      </c>
      <c r="L9445" s="26">
        <v>46752</v>
      </c>
      <c r="M9445">
        <v>4</v>
      </c>
      <c r="N9445">
        <v>-13238.798828125</v>
      </c>
    </row>
    <row r="9446" spans="1:14" x14ac:dyDescent="0.25">
      <c r="A9446" s="21" t="str">
        <f t="shared" si="147"/>
        <v>MOW L3C CBAA_2028</v>
      </c>
      <c r="B9446" t="s">
        <v>130</v>
      </c>
      <c r="C9446" t="s">
        <v>134</v>
      </c>
      <c r="D9446" t="s">
        <v>24</v>
      </c>
      <c r="E9446" t="s">
        <v>5</v>
      </c>
      <c r="F9446" t="s">
        <v>4</v>
      </c>
      <c r="G9446">
        <v>0</v>
      </c>
      <c r="H9446">
        <v>7605.56005859375</v>
      </c>
      <c r="I9446">
        <v>38779.33203125</v>
      </c>
      <c r="J9446">
        <v>0</v>
      </c>
      <c r="L9446" s="26">
        <v>47118</v>
      </c>
      <c r="M9446">
        <v>5</v>
      </c>
      <c r="N9446">
        <v>-13530.947265625</v>
      </c>
    </row>
    <row r="9447" spans="1:14" x14ac:dyDescent="0.25">
      <c r="A9447" s="21" t="str">
        <f t="shared" si="147"/>
        <v>MOW L3C CBAA_2029</v>
      </c>
      <c r="B9447" t="s">
        <v>130</v>
      </c>
      <c r="C9447" t="s">
        <v>134</v>
      </c>
      <c r="D9447" t="s">
        <v>24</v>
      </c>
      <c r="E9447" t="s">
        <v>5</v>
      </c>
      <c r="F9447" t="s">
        <v>4</v>
      </c>
      <c r="G9447">
        <v>0</v>
      </c>
      <c r="H9447">
        <v>38749.8515625</v>
      </c>
      <c r="I9447">
        <v>105899.96875</v>
      </c>
      <c r="J9447">
        <v>0</v>
      </c>
      <c r="L9447" s="26">
        <v>47483</v>
      </c>
      <c r="M9447">
        <v>6</v>
      </c>
      <c r="N9447">
        <v>12709.8876953125</v>
      </c>
    </row>
    <row r="9448" spans="1:14" x14ac:dyDescent="0.25">
      <c r="A9448" s="21" t="str">
        <f t="shared" si="147"/>
        <v>MOW L3C CBAA_2030</v>
      </c>
      <c r="B9448" t="s">
        <v>130</v>
      </c>
      <c r="C9448" t="s">
        <v>134</v>
      </c>
      <c r="D9448" t="s">
        <v>24</v>
      </c>
      <c r="E9448" t="s">
        <v>5</v>
      </c>
      <c r="F9448" t="s">
        <v>4</v>
      </c>
      <c r="G9448">
        <v>0</v>
      </c>
      <c r="H9448">
        <v>46281.20703125</v>
      </c>
      <c r="I9448">
        <v>156104.984375</v>
      </c>
      <c r="J9448">
        <v>0</v>
      </c>
      <c r="L9448" s="26">
        <v>47848</v>
      </c>
      <c r="M9448">
        <v>7</v>
      </c>
      <c r="N9448">
        <v>23612.646484375</v>
      </c>
    </row>
    <row r="9449" spans="1:14" x14ac:dyDescent="0.25">
      <c r="A9449" s="21" t="str">
        <f t="shared" si="147"/>
        <v>MOW L3C CBAA_2031</v>
      </c>
      <c r="B9449" t="s">
        <v>130</v>
      </c>
      <c r="C9449" t="s">
        <v>134</v>
      </c>
      <c r="D9449" t="s">
        <v>24</v>
      </c>
      <c r="E9449" t="s">
        <v>5</v>
      </c>
      <c r="F9449" t="s">
        <v>4</v>
      </c>
      <c r="G9449">
        <v>0</v>
      </c>
      <c r="H9449">
        <v>70594.5546875</v>
      </c>
      <c r="I9449">
        <v>210066.8125</v>
      </c>
      <c r="J9449">
        <v>0</v>
      </c>
      <c r="L9449" s="26">
        <v>48213</v>
      </c>
      <c r="M9449">
        <v>8</v>
      </c>
      <c r="N9449">
        <v>26248.607421875</v>
      </c>
    </row>
    <row r="9450" spans="1:14" x14ac:dyDescent="0.25">
      <c r="A9450" s="21" t="str">
        <f t="shared" si="147"/>
        <v>MOW L3C CBAA_2032</v>
      </c>
      <c r="B9450" t="s">
        <v>130</v>
      </c>
      <c r="C9450" t="s">
        <v>134</v>
      </c>
      <c r="D9450" t="s">
        <v>24</v>
      </c>
      <c r="E9450" t="s">
        <v>5</v>
      </c>
      <c r="F9450" t="s">
        <v>4</v>
      </c>
      <c r="G9450">
        <v>0</v>
      </c>
      <c r="H9450">
        <v>73612.4921875</v>
      </c>
      <c r="I9450">
        <v>264747.5</v>
      </c>
      <c r="J9450">
        <v>0</v>
      </c>
      <c r="L9450" s="26">
        <v>48579</v>
      </c>
      <c r="M9450">
        <v>9</v>
      </c>
      <c r="N9450">
        <v>-12019.548828125</v>
      </c>
    </row>
    <row r="9451" spans="1:14" x14ac:dyDescent="0.25">
      <c r="A9451" s="21" t="str">
        <f t="shared" si="147"/>
        <v>MOW L3C CBAA_2033</v>
      </c>
      <c r="B9451" t="s">
        <v>130</v>
      </c>
      <c r="C9451" t="s">
        <v>134</v>
      </c>
      <c r="D9451" t="s">
        <v>24</v>
      </c>
      <c r="E9451" t="s">
        <v>5</v>
      </c>
      <c r="F9451" t="s">
        <v>4</v>
      </c>
      <c r="G9451">
        <v>0</v>
      </c>
      <c r="H9451">
        <v>67937.0078125</v>
      </c>
      <c r="I9451">
        <v>316131.53125</v>
      </c>
      <c r="J9451">
        <v>0</v>
      </c>
      <c r="L9451" s="26">
        <v>48944</v>
      </c>
      <c r="M9451">
        <v>10</v>
      </c>
      <c r="N9451">
        <v>-45234.5703125</v>
      </c>
    </row>
    <row r="9452" spans="1:14" x14ac:dyDescent="0.25">
      <c r="A9452" s="21" t="str">
        <f t="shared" si="147"/>
        <v>MOW L3C CBAA_2034</v>
      </c>
      <c r="B9452" t="s">
        <v>130</v>
      </c>
      <c r="C9452" t="s">
        <v>134</v>
      </c>
      <c r="D9452" t="s">
        <v>24</v>
      </c>
      <c r="E9452" t="s">
        <v>5</v>
      </c>
      <c r="F9452" t="s">
        <v>4</v>
      </c>
      <c r="G9452">
        <v>0</v>
      </c>
      <c r="H9452">
        <v>62787.0390625</v>
      </c>
      <c r="I9452">
        <v>367214.78125</v>
      </c>
      <c r="J9452">
        <v>0</v>
      </c>
      <c r="L9452" s="26">
        <v>49309</v>
      </c>
      <c r="M9452">
        <v>11</v>
      </c>
      <c r="N9452">
        <v>-75691.4609375</v>
      </c>
    </row>
    <row r="9453" spans="1:14" x14ac:dyDescent="0.25">
      <c r="A9453" s="21" t="str">
        <f t="shared" si="147"/>
        <v>MOW L3C CBAA_2035</v>
      </c>
      <c r="B9453" t="s">
        <v>130</v>
      </c>
      <c r="C9453" t="s">
        <v>134</v>
      </c>
      <c r="D9453" t="s">
        <v>24</v>
      </c>
      <c r="E9453" t="s">
        <v>5</v>
      </c>
      <c r="F9453" t="s">
        <v>4</v>
      </c>
      <c r="G9453">
        <v>0</v>
      </c>
      <c r="H9453">
        <v>48498.0625</v>
      </c>
      <c r="I9453">
        <v>416409.0625</v>
      </c>
      <c r="J9453">
        <v>0</v>
      </c>
      <c r="L9453" s="26">
        <v>49674</v>
      </c>
      <c r="M9453">
        <v>12</v>
      </c>
      <c r="N9453">
        <v>-77286.03125</v>
      </c>
    </row>
    <row r="9454" spans="1:14" x14ac:dyDescent="0.25">
      <c r="A9454" s="21" t="str">
        <f t="shared" si="147"/>
        <v>MOW L3C CBAA_2036</v>
      </c>
      <c r="B9454" t="s">
        <v>130</v>
      </c>
      <c r="C9454" t="s">
        <v>134</v>
      </c>
      <c r="D9454" t="s">
        <v>24</v>
      </c>
      <c r="E9454" t="s">
        <v>5</v>
      </c>
      <c r="F9454" t="s">
        <v>4</v>
      </c>
      <c r="G9454">
        <v>0</v>
      </c>
      <c r="H9454">
        <v>47981.046875</v>
      </c>
      <c r="I9454">
        <v>405002.375</v>
      </c>
      <c r="J9454">
        <v>0</v>
      </c>
      <c r="L9454" s="26">
        <v>50040</v>
      </c>
      <c r="M9454">
        <v>13</v>
      </c>
      <c r="N9454">
        <v>-59568.5703125</v>
      </c>
    </row>
    <row r="9455" spans="1:14" x14ac:dyDescent="0.25">
      <c r="A9455" s="21" t="str">
        <f t="shared" si="147"/>
        <v>MOW L3C CBAA_2037</v>
      </c>
      <c r="B9455" t="s">
        <v>130</v>
      </c>
      <c r="C9455" t="s">
        <v>134</v>
      </c>
      <c r="D9455" t="s">
        <v>24</v>
      </c>
      <c r="E9455" t="s">
        <v>5</v>
      </c>
      <c r="F9455" t="s">
        <v>4</v>
      </c>
      <c r="G9455">
        <v>0</v>
      </c>
      <c r="H9455">
        <v>47317.3046875</v>
      </c>
      <c r="I9455">
        <v>393377.09375</v>
      </c>
      <c r="J9455">
        <v>0</v>
      </c>
      <c r="L9455" s="26">
        <v>50405</v>
      </c>
      <c r="M9455">
        <v>14</v>
      </c>
      <c r="N9455">
        <v>-3241.267333984375</v>
      </c>
    </row>
    <row r="9456" spans="1:14" x14ac:dyDescent="0.25">
      <c r="A9456" s="21" t="str">
        <f t="shared" si="147"/>
        <v>MOW L3C CBAA_2038</v>
      </c>
      <c r="B9456" t="s">
        <v>130</v>
      </c>
      <c r="C9456" t="s">
        <v>134</v>
      </c>
      <c r="D9456" t="s">
        <v>24</v>
      </c>
      <c r="E9456" t="s">
        <v>5</v>
      </c>
      <c r="F9456" t="s">
        <v>4</v>
      </c>
      <c r="G9456">
        <v>0</v>
      </c>
      <c r="H9456">
        <v>44456.18359375</v>
      </c>
      <c r="I9456">
        <v>384302.03125</v>
      </c>
      <c r="J9456">
        <v>0</v>
      </c>
      <c r="L9456" s="26">
        <v>50770</v>
      </c>
      <c r="M9456">
        <v>15</v>
      </c>
      <c r="N9456">
        <v>35807.98046875</v>
      </c>
    </row>
    <row r="9457" spans="1:14" x14ac:dyDescent="0.25">
      <c r="A9457" s="21" t="str">
        <f t="shared" si="147"/>
        <v>MOW L3C CBAA_2039</v>
      </c>
      <c r="B9457" t="s">
        <v>130</v>
      </c>
      <c r="C9457" t="s">
        <v>134</v>
      </c>
      <c r="D9457" t="s">
        <v>24</v>
      </c>
      <c r="E9457" t="s">
        <v>5</v>
      </c>
      <c r="F9457" t="s">
        <v>4</v>
      </c>
      <c r="G9457">
        <v>0</v>
      </c>
      <c r="H9457">
        <v>53624.6171875</v>
      </c>
      <c r="I9457">
        <v>376119.28125</v>
      </c>
      <c r="J9457">
        <v>0</v>
      </c>
      <c r="L9457" s="26">
        <v>51135</v>
      </c>
      <c r="M9457">
        <v>16</v>
      </c>
      <c r="N9457">
        <v>20794.85546875</v>
      </c>
    </row>
    <row r="9458" spans="1:14" x14ac:dyDescent="0.25">
      <c r="A9458" s="21" t="str">
        <f t="shared" si="147"/>
        <v>MOW L3C CBAA_2040</v>
      </c>
      <c r="B9458" t="s">
        <v>130</v>
      </c>
      <c r="C9458" t="s">
        <v>134</v>
      </c>
      <c r="D9458" t="s">
        <v>24</v>
      </c>
      <c r="E9458" t="s">
        <v>5</v>
      </c>
      <c r="F9458" t="s">
        <v>4</v>
      </c>
      <c r="G9458">
        <v>0</v>
      </c>
      <c r="H9458">
        <v>39464.5625</v>
      </c>
      <c r="I9458">
        <v>369853.09375</v>
      </c>
      <c r="J9458">
        <v>0</v>
      </c>
      <c r="L9458" s="26">
        <v>51501</v>
      </c>
      <c r="M9458">
        <v>17</v>
      </c>
      <c r="N9458">
        <v>-964.21331787109375</v>
      </c>
    </row>
    <row r="9459" spans="1:14" x14ac:dyDescent="0.25">
      <c r="A9459" s="21" t="str">
        <f t="shared" si="147"/>
        <v>MOW L3C CBAA_2041</v>
      </c>
      <c r="B9459" t="s">
        <v>130</v>
      </c>
      <c r="C9459" t="s">
        <v>134</v>
      </c>
      <c r="D9459" t="s">
        <v>24</v>
      </c>
      <c r="E9459" t="s">
        <v>5</v>
      </c>
      <c r="F9459" t="s">
        <v>4</v>
      </c>
      <c r="G9459">
        <v>0</v>
      </c>
      <c r="H9459">
        <v>17447.86328125</v>
      </c>
      <c r="I9459">
        <v>431702.53125</v>
      </c>
      <c r="J9459">
        <v>0</v>
      </c>
      <c r="L9459" s="26">
        <v>51866</v>
      </c>
      <c r="M9459">
        <v>18</v>
      </c>
      <c r="N9459">
        <v>11228.3447265625</v>
      </c>
    </row>
    <row r="9460" spans="1:14" x14ac:dyDescent="0.25">
      <c r="A9460" s="21" t="str">
        <f t="shared" si="147"/>
        <v>MOW L3C CBAA_2042</v>
      </c>
      <c r="B9460" t="s">
        <v>130</v>
      </c>
      <c r="C9460" t="s">
        <v>134</v>
      </c>
      <c r="D9460" t="s">
        <v>24</v>
      </c>
      <c r="E9460" t="s">
        <v>5</v>
      </c>
      <c r="F9460" t="s">
        <v>4</v>
      </c>
      <c r="G9460">
        <v>0</v>
      </c>
      <c r="H9460">
        <v>-4529.4296875</v>
      </c>
      <c r="I9460">
        <v>464352.5</v>
      </c>
      <c r="J9460">
        <v>0</v>
      </c>
      <c r="L9460" s="26">
        <v>52231</v>
      </c>
      <c r="M9460">
        <v>19</v>
      </c>
      <c r="N9460">
        <v>26203.005859375</v>
      </c>
    </row>
    <row r="9461" spans="1:14" x14ac:dyDescent="0.25">
      <c r="A9461" s="21" t="str">
        <f t="shared" si="147"/>
        <v>MOW L3C CBAA_2043</v>
      </c>
      <c r="B9461" t="s">
        <v>130</v>
      </c>
      <c r="C9461" t="s">
        <v>134</v>
      </c>
      <c r="D9461" t="s">
        <v>24</v>
      </c>
      <c r="E9461" t="s">
        <v>5</v>
      </c>
      <c r="F9461" t="s">
        <v>4</v>
      </c>
      <c r="G9461">
        <v>0</v>
      </c>
      <c r="H9461">
        <v>-15559.6240234375</v>
      </c>
      <c r="I9461">
        <v>451792.125</v>
      </c>
      <c r="J9461">
        <v>0</v>
      </c>
      <c r="L9461" s="26">
        <v>52596</v>
      </c>
      <c r="M9461">
        <v>20</v>
      </c>
      <c r="N9461">
        <v>64758.80859375</v>
      </c>
    </row>
    <row r="9462" spans="1:14" x14ac:dyDescent="0.25">
      <c r="A9462" s="21" t="str">
        <f t="shared" si="147"/>
        <v>MOW L3C CBAA_2024</v>
      </c>
      <c r="B9462" t="s">
        <v>130</v>
      </c>
      <c r="C9462" t="s">
        <v>134</v>
      </c>
      <c r="D9462" t="s">
        <v>24</v>
      </c>
      <c r="E9462" t="s">
        <v>5</v>
      </c>
      <c r="F9462" t="s">
        <v>32</v>
      </c>
      <c r="G9462">
        <v>174667.203125</v>
      </c>
      <c r="H9462">
        <v>77966.25</v>
      </c>
      <c r="I9462">
        <v>15499.482421875</v>
      </c>
      <c r="J9462">
        <v>0</v>
      </c>
      <c r="L9462" s="26">
        <v>45657</v>
      </c>
      <c r="M9462">
        <v>1</v>
      </c>
      <c r="N9462">
        <v>106941.203125</v>
      </c>
    </row>
    <row r="9463" spans="1:14" x14ac:dyDescent="0.25">
      <c r="A9463" s="21" t="str">
        <f t="shared" si="147"/>
        <v>MOW L3C CBAA_2025</v>
      </c>
      <c r="B9463" t="s">
        <v>130</v>
      </c>
      <c r="C9463" t="s">
        <v>134</v>
      </c>
      <c r="D9463" t="s">
        <v>24</v>
      </c>
      <c r="E9463" t="s">
        <v>5</v>
      </c>
      <c r="F9463" t="s">
        <v>32</v>
      </c>
      <c r="G9463">
        <v>189335.015625</v>
      </c>
      <c r="H9463">
        <v>85213.7578125</v>
      </c>
      <c r="I9463">
        <v>43533.515625</v>
      </c>
      <c r="J9463">
        <v>0</v>
      </c>
      <c r="L9463" s="26">
        <v>46022</v>
      </c>
      <c r="M9463">
        <v>2</v>
      </c>
      <c r="N9463">
        <v>108426.4140625</v>
      </c>
    </row>
    <row r="9464" spans="1:14" x14ac:dyDescent="0.25">
      <c r="A9464" s="21" t="str">
        <f t="shared" si="147"/>
        <v>MOW L3C CBAA_2026</v>
      </c>
      <c r="B9464" t="s">
        <v>130</v>
      </c>
      <c r="C9464" t="s">
        <v>134</v>
      </c>
      <c r="D9464" t="s">
        <v>24</v>
      </c>
      <c r="E9464" t="s">
        <v>5</v>
      </c>
      <c r="F9464" t="s">
        <v>32</v>
      </c>
      <c r="G9464">
        <v>203954.734375</v>
      </c>
      <c r="H9464">
        <v>97566.5</v>
      </c>
      <c r="I9464">
        <v>47211.59375</v>
      </c>
      <c r="J9464">
        <v>0</v>
      </c>
      <c r="L9464" s="26">
        <v>46387</v>
      </c>
      <c r="M9464">
        <v>3</v>
      </c>
      <c r="N9464">
        <v>113450.96875</v>
      </c>
    </row>
    <row r="9465" spans="1:14" x14ac:dyDescent="0.25">
      <c r="A9465" s="21" t="str">
        <f t="shared" si="147"/>
        <v>MOW L3C CBAA_2027</v>
      </c>
      <c r="B9465" t="s">
        <v>130</v>
      </c>
      <c r="C9465" t="s">
        <v>134</v>
      </c>
      <c r="D9465" t="s">
        <v>24</v>
      </c>
      <c r="E9465" t="s">
        <v>5</v>
      </c>
      <c r="F9465" t="s">
        <v>32</v>
      </c>
      <c r="G9465">
        <v>214899.625</v>
      </c>
      <c r="H9465">
        <v>94998.703125</v>
      </c>
      <c r="I9465">
        <v>50799.19921875</v>
      </c>
      <c r="J9465">
        <v>0</v>
      </c>
      <c r="L9465" s="26">
        <v>46752</v>
      </c>
      <c r="M9465">
        <v>4</v>
      </c>
      <c r="N9465">
        <v>110718.0859375</v>
      </c>
    </row>
    <row r="9466" spans="1:14" x14ac:dyDescent="0.25">
      <c r="A9466" s="21" t="str">
        <f t="shared" si="147"/>
        <v>MOW L3C CBAA_2028</v>
      </c>
      <c r="B9466" t="s">
        <v>130</v>
      </c>
      <c r="C9466" t="s">
        <v>134</v>
      </c>
      <c r="D9466" t="s">
        <v>24</v>
      </c>
      <c r="E9466" t="s">
        <v>5</v>
      </c>
      <c r="F9466" t="s">
        <v>32</v>
      </c>
      <c r="G9466">
        <v>223085.546875</v>
      </c>
      <c r="H9466">
        <v>104695.15625</v>
      </c>
      <c r="I9466">
        <v>54535.296875</v>
      </c>
      <c r="J9466">
        <v>0</v>
      </c>
      <c r="L9466" s="26">
        <v>47118</v>
      </c>
      <c r="M9466">
        <v>5</v>
      </c>
      <c r="N9466">
        <v>117991.515625</v>
      </c>
    </row>
    <row r="9467" spans="1:14" x14ac:dyDescent="0.25">
      <c r="A9467" s="21" t="str">
        <f t="shared" si="147"/>
        <v>MOW L3C CBAA_2029</v>
      </c>
      <c r="B9467" t="s">
        <v>130</v>
      </c>
      <c r="C9467" t="s">
        <v>134</v>
      </c>
      <c r="D9467" t="s">
        <v>24</v>
      </c>
      <c r="E9467" t="s">
        <v>5</v>
      </c>
      <c r="F9467" t="s">
        <v>32</v>
      </c>
      <c r="G9467">
        <v>230881.203125</v>
      </c>
      <c r="H9467">
        <v>116689.0234375</v>
      </c>
      <c r="I9467">
        <v>56837.07421875</v>
      </c>
      <c r="J9467">
        <v>0</v>
      </c>
      <c r="L9467" s="26">
        <v>47483</v>
      </c>
      <c r="M9467">
        <v>6</v>
      </c>
      <c r="N9467">
        <v>127392.46875</v>
      </c>
    </row>
    <row r="9468" spans="1:14" x14ac:dyDescent="0.25">
      <c r="A9468" s="21" t="str">
        <f t="shared" si="147"/>
        <v>MOW L3C CBAA_2030</v>
      </c>
      <c r="B9468" t="s">
        <v>130</v>
      </c>
      <c r="C9468" t="s">
        <v>134</v>
      </c>
      <c r="D9468" t="s">
        <v>24</v>
      </c>
      <c r="E9468" t="s">
        <v>5</v>
      </c>
      <c r="F9468" t="s">
        <v>32</v>
      </c>
      <c r="G9468">
        <v>239369.390625</v>
      </c>
      <c r="H9468">
        <v>114479.515625</v>
      </c>
      <c r="I9468">
        <v>62349.9765625</v>
      </c>
      <c r="J9468">
        <v>0</v>
      </c>
      <c r="L9468" s="26">
        <v>47848</v>
      </c>
      <c r="M9468">
        <v>7</v>
      </c>
      <c r="N9468">
        <v>124333.296875</v>
      </c>
    </row>
    <row r="9469" spans="1:14" x14ac:dyDescent="0.25">
      <c r="A9469" s="21" t="str">
        <f t="shared" si="147"/>
        <v>MOW L3C CBAA_2031</v>
      </c>
      <c r="B9469" t="s">
        <v>130</v>
      </c>
      <c r="C9469" t="s">
        <v>134</v>
      </c>
      <c r="D9469" t="s">
        <v>24</v>
      </c>
      <c r="E9469" t="s">
        <v>5</v>
      </c>
      <c r="F9469" t="s">
        <v>32</v>
      </c>
      <c r="G9469">
        <v>243642.625</v>
      </c>
      <c r="H9469">
        <v>96666.4609375</v>
      </c>
      <c r="I9469">
        <v>51329.33203125</v>
      </c>
      <c r="J9469">
        <v>60892.12109375</v>
      </c>
      <c r="L9469" s="26">
        <v>48213</v>
      </c>
      <c r="M9469">
        <v>8</v>
      </c>
      <c r="N9469">
        <v>120366.8359375</v>
      </c>
    </row>
    <row r="9470" spans="1:14" x14ac:dyDescent="0.25">
      <c r="A9470" s="21" t="str">
        <f t="shared" si="147"/>
        <v>MOW L3C CBAA_2032</v>
      </c>
      <c r="B9470" t="s">
        <v>130</v>
      </c>
      <c r="C9470" t="s">
        <v>134</v>
      </c>
      <c r="D9470" t="s">
        <v>24</v>
      </c>
      <c r="E9470" t="s">
        <v>5</v>
      </c>
      <c r="F9470" t="s">
        <v>32</v>
      </c>
      <c r="G9470">
        <v>252018.609375</v>
      </c>
      <c r="H9470">
        <v>99563.9375</v>
      </c>
      <c r="I9470">
        <v>52455.765625</v>
      </c>
      <c r="J9470">
        <v>0</v>
      </c>
      <c r="L9470" s="26">
        <v>48579</v>
      </c>
      <c r="M9470">
        <v>9</v>
      </c>
      <c r="N9470">
        <v>117397.296875</v>
      </c>
    </row>
    <row r="9471" spans="1:14" x14ac:dyDescent="0.25">
      <c r="A9471" s="21" t="str">
        <f t="shared" si="147"/>
        <v>MOW L3C CBAA_2033</v>
      </c>
      <c r="B9471" t="s">
        <v>130</v>
      </c>
      <c r="C9471" t="s">
        <v>134</v>
      </c>
      <c r="D9471" t="s">
        <v>24</v>
      </c>
      <c r="E9471" t="s">
        <v>5</v>
      </c>
      <c r="F9471" t="s">
        <v>32</v>
      </c>
      <c r="G9471">
        <v>233159.984375</v>
      </c>
      <c r="H9471">
        <v>78626.5234375</v>
      </c>
      <c r="I9471">
        <v>54428.90625</v>
      </c>
      <c r="J9471">
        <v>0</v>
      </c>
      <c r="L9471" s="26">
        <v>48944</v>
      </c>
      <c r="M9471">
        <v>10</v>
      </c>
      <c r="N9471">
        <v>103849.625</v>
      </c>
    </row>
    <row r="9472" spans="1:14" x14ac:dyDescent="0.25">
      <c r="A9472" s="21" t="str">
        <f t="shared" si="147"/>
        <v>MOW L3C CBAA_2034</v>
      </c>
      <c r="B9472" t="s">
        <v>130</v>
      </c>
      <c r="C9472" t="s">
        <v>134</v>
      </c>
      <c r="D9472" t="s">
        <v>24</v>
      </c>
      <c r="E9472" t="s">
        <v>5</v>
      </c>
      <c r="F9472" t="s">
        <v>32</v>
      </c>
      <c r="G9472">
        <v>213668.21875</v>
      </c>
      <c r="H9472">
        <v>62815.890625</v>
      </c>
      <c r="I9472">
        <v>55023.3828125</v>
      </c>
      <c r="J9472">
        <v>0</v>
      </c>
      <c r="L9472" s="26">
        <v>49309</v>
      </c>
      <c r="M9472">
        <v>11</v>
      </c>
      <c r="N9472">
        <v>94131.78125</v>
      </c>
    </row>
    <row r="9473" spans="1:14" x14ac:dyDescent="0.25">
      <c r="A9473" s="21" t="str">
        <f t="shared" si="147"/>
        <v>MOW L3C CBAA_2035</v>
      </c>
      <c r="B9473" t="s">
        <v>130</v>
      </c>
      <c r="C9473" t="s">
        <v>134</v>
      </c>
      <c r="D9473" t="s">
        <v>24</v>
      </c>
      <c r="E9473" t="s">
        <v>5</v>
      </c>
      <c r="F9473" t="s">
        <v>32</v>
      </c>
      <c r="G9473">
        <v>194857.078125</v>
      </c>
      <c r="H9473">
        <v>60270.234375</v>
      </c>
      <c r="I9473">
        <v>56076.23828125</v>
      </c>
      <c r="J9473">
        <v>0</v>
      </c>
      <c r="L9473" s="26">
        <v>49674</v>
      </c>
      <c r="M9473">
        <v>12</v>
      </c>
      <c r="N9473">
        <v>109861.546875</v>
      </c>
    </row>
    <row r="9474" spans="1:14" x14ac:dyDescent="0.25">
      <c r="A9474" s="21" t="str">
        <f t="shared" ref="A9474:A9537" si="148">B9474&amp;" "&amp;D9474&amp;" "&amp;C9474&amp;"_"&amp;YEAR(L9474)</f>
        <v>MOW L3C CBAA_2036</v>
      </c>
      <c r="B9474" t="s">
        <v>130</v>
      </c>
      <c r="C9474" t="s">
        <v>134</v>
      </c>
      <c r="D9474" t="s">
        <v>24</v>
      </c>
      <c r="E9474" t="s">
        <v>5</v>
      </c>
      <c r="F9474" t="s">
        <v>32</v>
      </c>
      <c r="G9474">
        <v>176063.34375</v>
      </c>
      <c r="H9474">
        <v>48453.1171875</v>
      </c>
      <c r="I9474">
        <v>58360.0078125</v>
      </c>
      <c r="J9474">
        <v>0</v>
      </c>
      <c r="L9474" s="26">
        <v>50040</v>
      </c>
      <c r="M9474">
        <v>13</v>
      </c>
      <c r="N9474">
        <v>103840.2890625</v>
      </c>
    </row>
    <row r="9475" spans="1:14" x14ac:dyDescent="0.25">
      <c r="A9475" s="21" t="str">
        <f t="shared" si="148"/>
        <v>MOW L3C CBAA_2037</v>
      </c>
      <c r="B9475" t="s">
        <v>130</v>
      </c>
      <c r="C9475" t="s">
        <v>134</v>
      </c>
      <c r="D9475" t="s">
        <v>24</v>
      </c>
      <c r="E9475" t="s">
        <v>5</v>
      </c>
      <c r="F9475" t="s">
        <v>32</v>
      </c>
      <c r="G9475">
        <v>156369.453125</v>
      </c>
      <c r="H9475">
        <v>35441.1484375</v>
      </c>
      <c r="I9475">
        <v>58194.953125</v>
      </c>
      <c r="J9475">
        <v>0</v>
      </c>
      <c r="L9475" s="26">
        <v>50405</v>
      </c>
      <c r="M9475">
        <v>14</v>
      </c>
      <c r="N9475">
        <v>77755.125</v>
      </c>
    </row>
    <row r="9476" spans="1:14" x14ac:dyDescent="0.25">
      <c r="A9476" s="21" t="str">
        <f t="shared" si="148"/>
        <v>MOW L3C CBAA_2038</v>
      </c>
      <c r="B9476" t="s">
        <v>130</v>
      </c>
      <c r="C9476" t="s">
        <v>134</v>
      </c>
      <c r="D9476" t="s">
        <v>24</v>
      </c>
      <c r="E9476" t="s">
        <v>5</v>
      </c>
      <c r="F9476" t="s">
        <v>32</v>
      </c>
      <c r="G9476">
        <v>137396.3125</v>
      </c>
      <c r="H9476">
        <v>21709.78125</v>
      </c>
      <c r="I9476">
        <v>58916.60546875</v>
      </c>
      <c r="J9476">
        <v>0</v>
      </c>
      <c r="L9476" s="26">
        <v>50770</v>
      </c>
      <c r="M9476">
        <v>15</v>
      </c>
      <c r="N9476">
        <v>47674.9375</v>
      </c>
    </row>
    <row r="9477" spans="1:14" x14ac:dyDescent="0.25">
      <c r="A9477" s="21" t="str">
        <f t="shared" si="148"/>
        <v>MOW L3C CBAA_2039</v>
      </c>
      <c r="B9477" t="s">
        <v>130</v>
      </c>
      <c r="C9477" t="s">
        <v>134</v>
      </c>
      <c r="D9477" t="s">
        <v>24</v>
      </c>
      <c r="E9477" t="s">
        <v>5</v>
      </c>
      <c r="F9477" t="s">
        <v>32</v>
      </c>
      <c r="G9477">
        <v>128798.5546875</v>
      </c>
      <c r="H9477">
        <v>19654.125</v>
      </c>
      <c r="I9477">
        <v>61249.171875</v>
      </c>
      <c r="J9477">
        <v>0</v>
      </c>
      <c r="L9477" s="26">
        <v>51135</v>
      </c>
      <c r="M9477">
        <v>16</v>
      </c>
      <c r="N9477">
        <v>45368.50390625</v>
      </c>
    </row>
    <row r="9478" spans="1:14" x14ac:dyDescent="0.25">
      <c r="A9478" s="21" t="str">
        <f t="shared" si="148"/>
        <v>MOW L3C CBAA_2040</v>
      </c>
      <c r="B9478" t="s">
        <v>130</v>
      </c>
      <c r="C9478" t="s">
        <v>134</v>
      </c>
      <c r="D9478" t="s">
        <v>24</v>
      </c>
      <c r="E9478" t="s">
        <v>5</v>
      </c>
      <c r="F9478" t="s">
        <v>32</v>
      </c>
      <c r="G9478">
        <v>106943.265625</v>
      </c>
      <c r="H9478">
        <v>15547.8359375</v>
      </c>
      <c r="I9478">
        <v>54972.7578125</v>
      </c>
      <c r="J9478">
        <v>34340.73046875</v>
      </c>
      <c r="L9478" s="26">
        <v>51501</v>
      </c>
      <c r="M9478">
        <v>17</v>
      </c>
      <c r="N9478">
        <v>45191.0234375</v>
      </c>
    </row>
    <row r="9479" spans="1:14" x14ac:dyDescent="0.25">
      <c r="A9479" s="21" t="str">
        <f t="shared" si="148"/>
        <v>MOW L3C CBAA_2041</v>
      </c>
      <c r="B9479" t="s">
        <v>130</v>
      </c>
      <c r="C9479" t="s">
        <v>134</v>
      </c>
      <c r="D9479" t="s">
        <v>24</v>
      </c>
      <c r="E9479" t="s">
        <v>5</v>
      </c>
      <c r="F9479" t="s">
        <v>32</v>
      </c>
      <c r="G9479">
        <v>85325.3359375</v>
      </c>
      <c r="H9479">
        <v>12348.869140625</v>
      </c>
      <c r="I9479">
        <v>54206.16796875</v>
      </c>
      <c r="J9479">
        <v>0</v>
      </c>
      <c r="L9479" s="26">
        <v>51866</v>
      </c>
      <c r="M9479">
        <v>18</v>
      </c>
      <c r="N9479">
        <v>41762.6640625</v>
      </c>
    </row>
    <row r="9480" spans="1:14" x14ac:dyDescent="0.25">
      <c r="A9480" s="21" t="str">
        <f t="shared" si="148"/>
        <v>MOW L3C CBAA_2042</v>
      </c>
      <c r="B9480" t="s">
        <v>130</v>
      </c>
      <c r="C9480" t="s">
        <v>134</v>
      </c>
      <c r="D9480" t="s">
        <v>24</v>
      </c>
      <c r="E9480" t="s">
        <v>5</v>
      </c>
      <c r="F9480" t="s">
        <v>32</v>
      </c>
      <c r="G9480">
        <v>65759.71875</v>
      </c>
      <c r="H9480">
        <v>13130.6240234375</v>
      </c>
      <c r="I9480">
        <v>54454.33984375</v>
      </c>
      <c r="J9480">
        <v>0</v>
      </c>
      <c r="L9480" s="26">
        <v>52231</v>
      </c>
      <c r="M9480">
        <v>19</v>
      </c>
      <c r="N9480">
        <v>33578.90625</v>
      </c>
    </row>
    <row r="9481" spans="1:14" x14ac:dyDescent="0.25">
      <c r="A9481" s="21" t="str">
        <f t="shared" si="148"/>
        <v>MOW L3C CBAA_2043</v>
      </c>
      <c r="B9481" t="s">
        <v>130</v>
      </c>
      <c r="C9481" t="s">
        <v>134</v>
      </c>
      <c r="D9481" t="s">
        <v>24</v>
      </c>
      <c r="E9481" t="s">
        <v>5</v>
      </c>
      <c r="F9481" t="s">
        <v>32</v>
      </c>
      <c r="G9481">
        <v>45201.99609375</v>
      </c>
      <c r="H9481">
        <v>9747.36328125</v>
      </c>
      <c r="I9481">
        <v>177415.3125</v>
      </c>
      <c r="J9481">
        <v>0</v>
      </c>
      <c r="L9481" s="26">
        <v>52596</v>
      </c>
      <c r="M9481">
        <v>20</v>
      </c>
      <c r="N9481">
        <v>34655.67578125</v>
      </c>
    </row>
    <row r="9482" spans="1:14" x14ac:dyDescent="0.25">
      <c r="A9482" s="21" t="str">
        <f t="shared" si="148"/>
        <v>MOW L3C CBAA_2024</v>
      </c>
      <c r="B9482" t="s">
        <v>130</v>
      </c>
      <c r="C9482" t="s">
        <v>134</v>
      </c>
      <c r="D9482" t="s">
        <v>24</v>
      </c>
      <c r="E9482" t="s">
        <v>5</v>
      </c>
      <c r="F9482" t="s">
        <v>8</v>
      </c>
      <c r="G9482">
        <v>0</v>
      </c>
      <c r="H9482">
        <v>0</v>
      </c>
      <c r="I9482">
        <v>0</v>
      </c>
      <c r="J9482">
        <v>0</v>
      </c>
      <c r="L9482" s="26">
        <v>45657</v>
      </c>
      <c r="M9482">
        <v>1</v>
      </c>
      <c r="N9482">
        <v>0</v>
      </c>
    </row>
    <row r="9483" spans="1:14" x14ac:dyDescent="0.25">
      <c r="A9483" s="21" t="str">
        <f t="shared" si="148"/>
        <v>MOW L3C CBAA_2025</v>
      </c>
      <c r="B9483" t="s">
        <v>130</v>
      </c>
      <c r="C9483" t="s">
        <v>134</v>
      </c>
      <c r="D9483" t="s">
        <v>24</v>
      </c>
      <c r="E9483" t="s">
        <v>5</v>
      </c>
      <c r="F9483" t="s">
        <v>8</v>
      </c>
      <c r="G9483">
        <v>0</v>
      </c>
      <c r="H9483">
        <v>0</v>
      </c>
      <c r="I9483">
        <v>0</v>
      </c>
      <c r="J9483">
        <v>0</v>
      </c>
      <c r="L9483" s="26">
        <v>46022</v>
      </c>
      <c r="M9483">
        <v>2</v>
      </c>
      <c r="N9483">
        <v>0</v>
      </c>
    </row>
    <row r="9484" spans="1:14" x14ac:dyDescent="0.25">
      <c r="A9484" s="21" t="str">
        <f t="shared" si="148"/>
        <v>MOW L3C CBAA_2026</v>
      </c>
      <c r="B9484" t="s">
        <v>130</v>
      </c>
      <c r="C9484" t="s">
        <v>134</v>
      </c>
      <c r="D9484" t="s">
        <v>24</v>
      </c>
      <c r="E9484" t="s">
        <v>5</v>
      </c>
      <c r="F9484" t="s">
        <v>8</v>
      </c>
      <c r="G9484">
        <v>0</v>
      </c>
      <c r="H9484">
        <v>0</v>
      </c>
      <c r="I9484">
        <v>0</v>
      </c>
      <c r="J9484">
        <v>0</v>
      </c>
      <c r="L9484" s="26">
        <v>46387</v>
      </c>
      <c r="M9484">
        <v>3</v>
      </c>
      <c r="N9484">
        <v>0</v>
      </c>
    </row>
    <row r="9485" spans="1:14" x14ac:dyDescent="0.25">
      <c r="A9485" s="21" t="str">
        <f t="shared" si="148"/>
        <v>MOW L3C CBAA_2027</v>
      </c>
      <c r="B9485" t="s">
        <v>130</v>
      </c>
      <c r="C9485" t="s">
        <v>134</v>
      </c>
      <c r="D9485" t="s">
        <v>24</v>
      </c>
      <c r="E9485" t="s">
        <v>5</v>
      </c>
      <c r="F9485" t="s">
        <v>8</v>
      </c>
      <c r="G9485">
        <v>0</v>
      </c>
      <c r="H9485">
        <v>0</v>
      </c>
      <c r="I9485">
        <v>0</v>
      </c>
      <c r="J9485">
        <v>0</v>
      </c>
      <c r="L9485" s="26">
        <v>46752</v>
      </c>
      <c r="M9485">
        <v>4</v>
      </c>
      <c r="N9485">
        <v>0</v>
      </c>
    </row>
    <row r="9486" spans="1:14" x14ac:dyDescent="0.25">
      <c r="A9486" s="21" t="str">
        <f t="shared" si="148"/>
        <v>MOW L3C CBAA_2028</v>
      </c>
      <c r="B9486" t="s">
        <v>130</v>
      </c>
      <c r="C9486" t="s">
        <v>134</v>
      </c>
      <c r="D9486" t="s">
        <v>24</v>
      </c>
      <c r="E9486" t="s">
        <v>5</v>
      </c>
      <c r="F9486" t="s">
        <v>8</v>
      </c>
      <c r="G9486">
        <v>0</v>
      </c>
      <c r="H9486">
        <v>0</v>
      </c>
      <c r="I9486">
        <v>0</v>
      </c>
      <c r="J9486">
        <v>0</v>
      </c>
      <c r="L9486" s="26">
        <v>47118</v>
      </c>
      <c r="M9486">
        <v>5</v>
      </c>
      <c r="N9486">
        <v>0</v>
      </c>
    </row>
    <row r="9487" spans="1:14" x14ac:dyDescent="0.25">
      <c r="A9487" s="21" t="str">
        <f t="shared" si="148"/>
        <v>MOW L3C CBAA_2029</v>
      </c>
      <c r="B9487" t="s">
        <v>130</v>
      </c>
      <c r="C9487" t="s">
        <v>134</v>
      </c>
      <c r="D9487" t="s">
        <v>24</v>
      </c>
      <c r="E9487" t="s">
        <v>5</v>
      </c>
      <c r="F9487" t="s">
        <v>8</v>
      </c>
      <c r="G9487">
        <v>0</v>
      </c>
      <c r="H9487">
        <v>0</v>
      </c>
      <c r="I9487">
        <v>0</v>
      </c>
      <c r="J9487">
        <v>0</v>
      </c>
      <c r="L9487" s="26">
        <v>47483</v>
      </c>
      <c r="M9487">
        <v>6</v>
      </c>
      <c r="N9487">
        <v>0</v>
      </c>
    </row>
    <row r="9488" spans="1:14" x14ac:dyDescent="0.25">
      <c r="A9488" s="21" t="str">
        <f t="shared" si="148"/>
        <v>MOW L3C CBAA_2030</v>
      </c>
      <c r="B9488" t="s">
        <v>130</v>
      </c>
      <c r="C9488" t="s">
        <v>134</v>
      </c>
      <c r="D9488" t="s">
        <v>24</v>
      </c>
      <c r="E9488" t="s">
        <v>5</v>
      </c>
      <c r="F9488" t="s">
        <v>8</v>
      </c>
      <c r="G9488">
        <v>0</v>
      </c>
      <c r="H9488">
        <v>0</v>
      </c>
      <c r="I9488">
        <v>0</v>
      </c>
      <c r="J9488">
        <v>0</v>
      </c>
      <c r="L9488" s="26">
        <v>47848</v>
      </c>
      <c r="M9488">
        <v>7</v>
      </c>
      <c r="N9488">
        <v>0</v>
      </c>
    </row>
    <row r="9489" spans="1:14" x14ac:dyDescent="0.25">
      <c r="A9489" s="21" t="str">
        <f t="shared" si="148"/>
        <v>MOW L3C CBAA_2031</v>
      </c>
      <c r="B9489" t="s">
        <v>130</v>
      </c>
      <c r="C9489" t="s">
        <v>134</v>
      </c>
      <c r="D9489" t="s">
        <v>24</v>
      </c>
      <c r="E9489" t="s">
        <v>5</v>
      </c>
      <c r="F9489" t="s">
        <v>8</v>
      </c>
      <c r="G9489">
        <v>0</v>
      </c>
      <c r="H9489">
        <v>0</v>
      </c>
      <c r="I9489">
        <v>0</v>
      </c>
      <c r="J9489">
        <v>0</v>
      </c>
      <c r="L9489" s="26">
        <v>48213</v>
      </c>
      <c r="M9489">
        <v>8</v>
      </c>
      <c r="N9489">
        <v>0</v>
      </c>
    </row>
    <row r="9490" spans="1:14" x14ac:dyDescent="0.25">
      <c r="A9490" s="21" t="str">
        <f t="shared" si="148"/>
        <v>MOW L3C CBAA_2032</v>
      </c>
      <c r="B9490" t="s">
        <v>130</v>
      </c>
      <c r="C9490" t="s">
        <v>134</v>
      </c>
      <c r="D9490" t="s">
        <v>24</v>
      </c>
      <c r="E9490" t="s">
        <v>5</v>
      </c>
      <c r="F9490" t="s">
        <v>8</v>
      </c>
      <c r="G9490">
        <v>0</v>
      </c>
      <c r="H9490">
        <v>0</v>
      </c>
      <c r="I9490">
        <v>0</v>
      </c>
      <c r="J9490">
        <v>0</v>
      </c>
      <c r="L9490" s="26">
        <v>48579</v>
      </c>
      <c r="M9490">
        <v>9</v>
      </c>
      <c r="N9490">
        <v>0</v>
      </c>
    </row>
    <row r="9491" spans="1:14" x14ac:dyDescent="0.25">
      <c r="A9491" s="21" t="str">
        <f t="shared" si="148"/>
        <v>MOW L3C CBAA_2033</v>
      </c>
      <c r="B9491" t="s">
        <v>130</v>
      </c>
      <c r="C9491" t="s">
        <v>134</v>
      </c>
      <c r="D9491" t="s">
        <v>24</v>
      </c>
      <c r="E9491" t="s">
        <v>5</v>
      </c>
      <c r="F9491" t="s">
        <v>8</v>
      </c>
      <c r="G9491">
        <v>0</v>
      </c>
      <c r="H9491">
        <v>0</v>
      </c>
      <c r="I9491">
        <v>0</v>
      </c>
      <c r="J9491">
        <v>0</v>
      </c>
      <c r="L9491" s="26">
        <v>48944</v>
      </c>
      <c r="M9491">
        <v>10</v>
      </c>
      <c r="N9491">
        <v>0</v>
      </c>
    </row>
    <row r="9492" spans="1:14" x14ac:dyDescent="0.25">
      <c r="A9492" s="21" t="str">
        <f t="shared" si="148"/>
        <v>MOW L3C CBAA_2034</v>
      </c>
      <c r="B9492" t="s">
        <v>130</v>
      </c>
      <c r="C9492" t="s">
        <v>134</v>
      </c>
      <c r="D9492" t="s">
        <v>24</v>
      </c>
      <c r="E9492" t="s">
        <v>5</v>
      </c>
      <c r="F9492" t="s">
        <v>8</v>
      </c>
      <c r="G9492">
        <v>0</v>
      </c>
      <c r="H9492">
        <v>0</v>
      </c>
      <c r="I9492">
        <v>0</v>
      </c>
      <c r="J9492">
        <v>0</v>
      </c>
      <c r="L9492" s="26">
        <v>49309</v>
      </c>
      <c r="M9492">
        <v>11</v>
      </c>
      <c r="N9492">
        <v>0</v>
      </c>
    </row>
    <row r="9493" spans="1:14" x14ac:dyDescent="0.25">
      <c r="A9493" s="21" t="str">
        <f t="shared" si="148"/>
        <v>MOW L3C CBAA_2035</v>
      </c>
      <c r="B9493" t="s">
        <v>130</v>
      </c>
      <c r="C9493" t="s">
        <v>134</v>
      </c>
      <c r="D9493" t="s">
        <v>24</v>
      </c>
      <c r="E9493" t="s">
        <v>5</v>
      </c>
      <c r="F9493" t="s">
        <v>8</v>
      </c>
      <c r="G9493">
        <v>0</v>
      </c>
      <c r="H9493">
        <v>0</v>
      </c>
      <c r="I9493">
        <v>0</v>
      </c>
      <c r="J9493">
        <v>0</v>
      </c>
      <c r="L9493" s="26">
        <v>49674</v>
      </c>
      <c r="M9493">
        <v>12</v>
      </c>
      <c r="N9493">
        <v>0</v>
      </c>
    </row>
    <row r="9494" spans="1:14" x14ac:dyDescent="0.25">
      <c r="A9494" s="21" t="str">
        <f t="shared" si="148"/>
        <v>MOW L3C CBAA_2036</v>
      </c>
      <c r="B9494" t="s">
        <v>130</v>
      </c>
      <c r="C9494" t="s">
        <v>134</v>
      </c>
      <c r="D9494" t="s">
        <v>24</v>
      </c>
      <c r="E9494" t="s">
        <v>5</v>
      </c>
      <c r="F9494" t="s">
        <v>8</v>
      </c>
      <c r="G9494">
        <v>0</v>
      </c>
      <c r="H9494">
        <v>0</v>
      </c>
      <c r="I9494">
        <v>0</v>
      </c>
      <c r="J9494">
        <v>0</v>
      </c>
      <c r="L9494" s="26">
        <v>50040</v>
      </c>
      <c r="M9494">
        <v>13</v>
      </c>
      <c r="N9494">
        <v>0</v>
      </c>
    </row>
    <row r="9495" spans="1:14" x14ac:dyDescent="0.25">
      <c r="A9495" s="21" t="str">
        <f t="shared" si="148"/>
        <v>MOW L3C CBAA_2037</v>
      </c>
      <c r="B9495" t="s">
        <v>130</v>
      </c>
      <c r="C9495" t="s">
        <v>134</v>
      </c>
      <c r="D9495" t="s">
        <v>24</v>
      </c>
      <c r="E9495" t="s">
        <v>5</v>
      </c>
      <c r="F9495" t="s">
        <v>8</v>
      </c>
      <c r="G9495">
        <v>0</v>
      </c>
      <c r="H9495">
        <v>0</v>
      </c>
      <c r="I9495">
        <v>0</v>
      </c>
      <c r="J9495">
        <v>0</v>
      </c>
      <c r="L9495" s="26">
        <v>50405</v>
      </c>
      <c r="M9495">
        <v>14</v>
      </c>
      <c r="N9495">
        <v>0</v>
      </c>
    </row>
    <row r="9496" spans="1:14" x14ac:dyDescent="0.25">
      <c r="A9496" s="21" t="str">
        <f t="shared" si="148"/>
        <v>MOW L3C CBAA_2038</v>
      </c>
      <c r="B9496" t="s">
        <v>130</v>
      </c>
      <c r="C9496" t="s">
        <v>134</v>
      </c>
      <c r="D9496" t="s">
        <v>24</v>
      </c>
      <c r="E9496" t="s">
        <v>5</v>
      </c>
      <c r="F9496" t="s">
        <v>8</v>
      </c>
      <c r="G9496">
        <v>0</v>
      </c>
      <c r="H9496">
        <v>0</v>
      </c>
      <c r="I9496">
        <v>0</v>
      </c>
      <c r="J9496">
        <v>0</v>
      </c>
      <c r="L9496" s="26">
        <v>50770</v>
      </c>
      <c r="M9496">
        <v>15</v>
      </c>
      <c r="N9496">
        <v>0</v>
      </c>
    </row>
    <row r="9497" spans="1:14" x14ac:dyDescent="0.25">
      <c r="A9497" s="21" t="str">
        <f t="shared" si="148"/>
        <v>MOW L3C CBAA_2039</v>
      </c>
      <c r="B9497" t="s">
        <v>130</v>
      </c>
      <c r="C9497" t="s">
        <v>134</v>
      </c>
      <c r="D9497" t="s">
        <v>24</v>
      </c>
      <c r="E9497" t="s">
        <v>5</v>
      </c>
      <c r="F9497" t="s">
        <v>8</v>
      </c>
      <c r="G9497">
        <v>0</v>
      </c>
      <c r="H9497">
        <v>0</v>
      </c>
      <c r="I9497">
        <v>0</v>
      </c>
      <c r="J9497">
        <v>0</v>
      </c>
      <c r="L9497" s="26">
        <v>51135</v>
      </c>
      <c r="M9497">
        <v>16</v>
      </c>
      <c r="N9497">
        <v>0</v>
      </c>
    </row>
    <row r="9498" spans="1:14" x14ac:dyDescent="0.25">
      <c r="A9498" s="21" t="str">
        <f t="shared" si="148"/>
        <v>MOW L3C CBAA_2040</v>
      </c>
      <c r="B9498" t="s">
        <v>130</v>
      </c>
      <c r="C9498" t="s">
        <v>134</v>
      </c>
      <c r="D9498" t="s">
        <v>24</v>
      </c>
      <c r="E9498" t="s">
        <v>5</v>
      </c>
      <c r="F9498" t="s">
        <v>8</v>
      </c>
      <c r="G9498">
        <v>0</v>
      </c>
      <c r="H9498">
        <v>0</v>
      </c>
      <c r="I9498">
        <v>0</v>
      </c>
      <c r="J9498">
        <v>0</v>
      </c>
      <c r="L9498" s="26">
        <v>51501</v>
      </c>
      <c r="M9498">
        <v>17</v>
      </c>
      <c r="N9498">
        <v>0</v>
      </c>
    </row>
    <row r="9499" spans="1:14" x14ac:dyDescent="0.25">
      <c r="A9499" s="21" t="str">
        <f t="shared" si="148"/>
        <v>MOW L3C CBAA_2041</v>
      </c>
      <c r="B9499" t="s">
        <v>130</v>
      </c>
      <c r="C9499" t="s">
        <v>134</v>
      </c>
      <c r="D9499" t="s">
        <v>24</v>
      </c>
      <c r="E9499" t="s">
        <v>5</v>
      </c>
      <c r="F9499" t="s">
        <v>8</v>
      </c>
      <c r="G9499">
        <v>0</v>
      </c>
      <c r="H9499">
        <v>0</v>
      </c>
      <c r="I9499">
        <v>0</v>
      </c>
      <c r="J9499">
        <v>0</v>
      </c>
      <c r="L9499" s="26">
        <v>51866</v>
      </c>
      <c r="M9499">
        <v>18</v>
      </c>
      <c r="N9499">
        <v>0</v>
      </c>
    </row>
    <row r="9500" spans="1:14" x14ac:dyDescent="0.25">
      <c r="A9500" s="21" t="str">
        <f t="shared" si="148"/>
        <v>MOW L3C CBAA_2042</v>
      </c>
      <c r="B9500" t="s">
        <v>130</v>
      </c>
      <c r="C9500" t="s">
        <v>134</v>
      </c>
      <c r="D9500" t="s">
        <v>24</v>
      </c>
      <c r="E9500" t="s">
        <v>5</v>
      </c>
      <c r="F9500" t="s">
        <v>8</v>
      </c>
      <c r="G9500">
        <v>0</v>
      </c>
      <c r="H9500">
        <v>0</v>
      </c>
      <c r="I9500">
        <v>0</v>
      </c>
      <c r="J9500">
        <v>0</v>
      </c>
      <c r="L9500" s="26">
        <v>52231</v>
      </c>
      <c r="M9500">
        <v>19</v>
      </c>
      <c r="N9500">
        <v>0</v>
      </c>
    </row>
    <row r="9501" spans="1:14" x14ac:dyDescent="0.25">
      <c r="A9501" s="21" t="str">
        <f t="shared" si="148"/>
        <v>MOW L3C CBAA_2043</v>
      </c>
      <c r="B9501" t="s">
        <v>130</v>
      </c>
      <c r="C9501" t="s">
        <v>134</v>
      </c>
      <c r="D9501" t="s">
        <v>24</v>
      </c>
      <c r="E9501" t="s">
        <v>5</v>
      </c>
      <c r="F9501" t="s">
        <v>8</v>
      </c>
      <c r="G9501">
        <v>0</v>
      </c>
      <c r="H9501">
        <v>0</v>
      </c>
      <c r="I9501">
        <v>0</v>
      </c>
      <c r="J9501">
        <v>0</v>
      </c>
      <c r="L9501" s="26">
        <v>52596</v>
      </c>
      <c r="M9501">
        <v>20</v>
      </c>
      <c r="N9501">
        <v>0</v>
      </c>
    </row>
    <row r="9502" spans="1:14" x14ac:dyDescent="0.25">
      <c r="A9502" s="21" t="str">
        <f t="shared" si="148"/>
        <v>MOW LBC CBAA_2024</v>
      </c>
      <c r="B9502" t="s">
        <v>130</v>
      </c>
      <c r="C9502" t="s">
        <v>134</v>
      </c>
      <c r="D9502" t="s">
        <v>82</v>
      </c>
      <c r="E9502" t="s">
        <v>29</v>
      </c>
      <c r="F9502" t="s">
        <v>28</v>
      </c>
      <c r="K9502">
        <v>0</v>
      </c>
      <c r="L9502" s="26">
        <v>45657</v>
      </c>
      <c r="M9502">
        <v>1</v>
      </c>
    </row>
    <row r="9503" spans="1:14" x14ac:dyDescent="0.25">
      <c r="A9503" s="21" t="str">
        <f t="shared" si="148"/>
        <v>MOW LBC CBAA_2025</v>
      </c>
      <c r="B9503" t="s">
        <v>130</v>
      </c>
      <c r="C9503" t="s">
        <v>134</v>
      </c>
      <c r="D9503" t="s">
        <v>82</v>
      </c>
      <c r="E9503" t="s">
        <v>29</v>
      </c>
      <c r="F9503" t="s">
        <v>28</v>
      </c>
      <c r="K9503">
        <v>0</v>
      </c>
      <c r="L9503" s="26">
        <v>46022</v>
      </c>
      <c r="M9503">
        <v>2</v>
      </c>
    </row>
    <row r="9504" spans="1:14" x14ac:dyDescent="0.25">
      <c r="A9504" s="21" t="str">
        <f t="shared" si="148"/>
        <v>MOW LBC CBAA_2026</v>
      </c>
      <c r="B9504" t="s">
        <v>130</v>
      </c>
      <c r="C9504" t="s">
        <v>134</v>
      </c>
      <c r="D9504" t="s">
        <v>82</v>
      </c>
      <c r="E9504" t="s">
        <v>29</v>
      </c>
      <c r="F9504" t="s">
        <v>28</v>
      </c>
      <c r="K9504">
        <v>0</v>
      </c>
      <c r="L9504" s="26">
        <v>46387</v>
      </c>
      <c r="M9504">
        <v>3</v>
      </c>
    </row>
    <row r="9505" spans="1:13" x14ac:dyDescent="0.25">
      <c r="A9505" s="21" t="str">
        <f t="shared" si="148"/>
        <v>MOW LBC CBAA_2027</v>
      </c>
      <c r="B9505" t="s">
        <v>130</v>
      </c>
      <c r="C9505" t="s">
        <v>134</v>
      </c>
      <c r="D9505" t="s">
        <v>82</v>
      </c>
      <c r="E9505" t="s">
        <v>29</v>
      </c>
      <c r="F9505" t="s">
        <v>28</v>
      </c>
      <c r="K9505">
        <v>0</v>
      </c>
      <c r="L9505" s="26">
        <v>46752</v>
      </c>
      <c r="M9505">
        <v>4</v>
      </c>
    </row>
    <row r="9506" spans="1:13" x14ac:dyDescent="0.25">
      <c r="A9506" s="21" t="str">
        <f t="shared" si="148"/>
        <v>MOW LBC CBAA_2028</v>
      </c>
      <c r="B9506" t="s">
        <v>130</v>
      </c>
      <c r="C9506" t="s">
        <v>134</v>
      </c>
      <c r="D9506" t="s">
        <v>82</v>
      </c>
      <c r="E9506" t="s">
        <v>29</v>
      </c>
      <c r="F9506" t="s">
        <v>28</v>
      </c>
      <c r="K9506">
        <v>0</v>
      </c>
      <c r="L9506" s="26">
        <v>47118</v>
      </c>
      <c r="M9506">
        <v>5</v>
      </c>
    </row>
    <row r="9507" spans="1:13" x14ac:dyDescent="0.25">
      <c r="A9507" s="21" t="str">
        <f t="shared" si="148"/>
        <v>MOW LBC CBAA_2029</v>
      </c>
      <c r="B9507" t="s">
        <v>130</v>
      </c>
      <c r="C9507" t="s">
        <v>134</v>
      </c>
      <c r="D9507" t="s">
        <v>82</v>
      </c>
      <c r="E9507" t="s">
        <v>29</v>
      </c>
      <c r="F9507" t="s">
        <v>28</v>
      </c>
      <c r="K9507">
        <v>0</v>
      </c>
      <c r="L9507" s="26">
        <v>47483</v>
      </c>
      <c r="M9507">
        <v>6</v>
      </c>
    </row>
    <row r="9508" spans="1:13" x14ac:dyDescent="0.25">
      <c r="A9508" s="21" t="str">
        <f t="shared" si="148"/>
        <v>MOW LBC CBAA_2030</v>
      </c>
      <c r="B9508" t="s">
        <v>130</v>
      </c>
      <c r="C9508" t="s">
        <v>134</v>
      </c>
      <c r="D9508" t="s">
        <v>82</v>
      </c>
      <c r="E9508" t="s">
        <v>29</v>
      </c>
      <c r="F9508" t="s">
        <v>28</v>
      </c>
      <c r="K9508">
        <v>0</v>
      </c>
      <c r="L9508" s="26">
        <v>47848</v>
      </c>
      <c r="M9508">
        <v>7</v>
      </c>
    </row>
    <row r="9509" spans="1:13" x14ac:dyDescent="0.25">
      <c r="A9509" s="21" t="str">
        <f t="shared" si="148"/>
        <v>MOW LBC CBAA_2031</v>
      </c>
      <c r="B9509" t="s">
        <v>130</v>
      </c>
      <c r="C9509" t="s">
        <v>134</v>
      </c>
      <c r="D9509" t="s">
        <v>82</v>
      </c>
      <c r="E9509" t="s">
        <v>29</v>
      </c>
      <c r="F9509" t="s">
        <v>28</v>
      </c>
      <c r="K9509">
        <v>0</v>
      </c>
      <c r="L9509" s="26">
        <v>48213</v>
      </c>
      <c r="M9509">
        <v>8</v>
      </c>
    </row>
    <row r="9510" spans="1:13" x14ac:dyDescent="0.25">
      <c r="A9510" s="21" t="str">
        <f t="shared" si="148"/>
        <v>MOW LBC CBAA_2032</v>
      </c>
      <c r="B9510" t="s">
        <v>130</v>
      </c>
      <c r="C9510" t="s">
        <v>134</v>
      </c>
      <c r="D9510" t="s">
        <v>82</v>
      </c>
      <c r="E9510" t="s">
        <v>29</v>
      </c>
      <c r="F9510" t="s">
        <v>28</v>
      </c>
      <c r="K9510">
        <v>0</v>
      </c>
      <c r="L9510" s="26">
        <v>48579</v>
      </c>
      <c r="M9510">
        <v>9</v>
      </c>
    </row>
    <row r="9511" spans="1:13" x14ac:dyDescent="0.25">
      <c r="A9511" s="21" t="str">
        <f t="shared" si="148"/>
        <v>MOW LBC CBAA_2033</v>
      </c>
      <c r="B9511" t="s">
        <v>130</v>
      </c>
      <c r="C9511" t="s">
        <v>134</v>
      </c>
      <c r="D9511" t="s">
        <v>82</v>
      </c>
      <c r="E9511" t="s">
        <v>29</v>
      </c>
      <c r="F9511" t="s">
        <v>28</v>
      </c>
      <c r="K9511">
        <v>0</v>
      </c>
      <c r="L9511" s="26">
        <v>48944</v>
      </c>
      <c r="M9511">
        <v>10</v>
      </c>
    </row>
    <row r="9512" spans="1:13" x14ac:dyDescent="0.25">
      <c r="A9512" s="21" t="str">
        <f t="shared" si="148"/>
        <v>MOW LBC CBAA_2034</v>
      </c>
      <c r="B9512" t="s">
        <v>130</v>
      </c>
      <c r="C9512" t="s">
        <v>134</v>
      </c>
      <c r="D9512" t="s">
        <v>82</v>
      </c>
      <c r="E9512" t="s">
        <v>29</v>
      </c>
      <c r="F9512" t="s">
        <v>28</v>
      </c>
      <c r="K9512">
        <v>0</v>
      </c>
      <c r="L9512" s="26">
        <v>49309</v>
      </c>
      <c r="M9512">
        <v>11</v>
      </c>
    </row>
    <row r="9513" spans="1:13" x14ac:dyDescent="0.25">
      <c r="A9513" s="21" t="str">
        <f t="shared" si="148"/>
        <v>MOW LBC CBAA_2035</v>
      </c>
      <c r="B9513" t="s">
        <v>130</v>
      </c>
      <c r="C9513" t="s">
        <v>134</v>
      </c>
      <c r="D9513" t="s">
        <v>82</v>
      </c>
      <c r="E9513" t="s">
        <v>29</v>
      </c>
      <c r="F9513" t="s">
        <v>28</v>
      </c>
      <c r="K9513">
        <v>0</v>
      </c>
      <c r="L9513" s="26">
        <v>49674</v>
      </c>
      <c r="M9513">
        <v>12</v>
      </c>
    </row>
    <row r="9514" spans="1:13" x14ac:dyDescent="0.25">
      <c r="A9514" s="21" t="str">
        <f t="shared" si="148"/>
        <v>MOW LBC CBAA_2036</v>
      </c>
      <c r="B9514" t="s">
        <v>130</v>
      </c>
      <c r="C9514" t="s">
        <v>134</v>
      </c>
      <c r="D9514" t="s">
        <v>82</v>
      </c>
      <c r="E9514" t="s">
        <v>29</v>
      </c>
      <c r="F9514" t="s">
        <v>28</v>
      </c>
      <c r="K9514">
        <v>0</v>
      </c>
      <c r="L9514" s="26">
        <v>50040</v>
      </c>
      <c r="M9514">
        <v>13</v>
      </c>
    </row>
    <row r="9515" spans="1:13" x14ac:dyDescent="0.25">
      <c r="A9515" s="21" t="str">
        <f t="shared" si="148"/>
        <v>MOW LBC CBAA_2037</v>
      </c>
      <c r="B9515" t="s">
        <v>130</v>
      </c>
      <c r="C9515" t="s">
        <v>134</v>
      </c>
      <c r="D9515" t="s">
        <v>82</v>
      </c>
      <c r="E9515" t="s">
        <v>29</v>
      </c>
      <c r="F9515" t="s">
        <v>28</v>
      </c>
      <c r="K9515">
        <v>0</v>
      </c>
      <c r="L9515" s="26">
        <v>50405</v>
      </c>
      <c r="M9515">
        <v>14</v>
      </c>
    </row>
    <row r="9516" spans="1:13" x14ac:dyDescent="0.25">
      <c r="A9516" s="21" t="str">
        <f t="shared" si="148"/>
        <v>MOW LBC CBAA_2038</v>
      </c>
      <c r="B9516" t="s">
        <v>130</v>
      </c>
      <c r="C9516" t="s">
        <v>134</v>
      </c>
      <c r="D9516" t="s">
        <v>82</v>
      </c>
      <c r="E9516" t="s">
        <v>29</v>
      </c>
      <c r="F9516" t="s">
        <v>28</v>
      </c>
      <c r="K9516">
        <v>0</v>
      </c>
      <c r="L9516" s="26">
        <v>50770</v>
      </c>
      <c r="M9516">
        <v>15</v>
      </c>
    </row>
    <row r="9517" spans="1:13" x14ac:dyDescent="0.25">
      <c r="A9517" s="21" t="str">
        <f t="shared" si="148"/>
        <v>MOW LBC CBAA_2039</v>
      </c>
      <c r="B9517" t="s">
        <v>130</v>
      </c>
      <c r="C9517" t="s">
        <v>134</v>
      </c>
      <c r="D9517" t="s">
        <v>82</v>
      </c>
      <c r="E9517" t="s">
        <v>29</v>
      </c>
      <c r="F9517" t="s">
        <v>28</v>
      </c>
      <c r="K9517">
        <v>0</v>
      </c>
      <c r="L9517" s="26">
        <v>51135</v>
      </c>
      <c r="M9517">
        <v>16</v>
      </c>
    </row>
    <row r="9518" spans="1:13" x14ac:dyDescent="0.25">
      <c r="A9518" s="21" t="str">
        <f t="shared" si="148"/>
        <v>MOW LBC CBAA_2040</v>
      </c>
      <c r="B9518" t="s">
        <v>130</v>
      </c>
      <c r="C9518" t="s">
        <v>134</v>
      </c>
      <c r="D9518" t="s">
        <v>82</v>
      </c>
      <c r="E9518" t="s">
        <v>29</v>
      </c>
      <c r="F9518" t="s">
        <v>28</v>
      </c>
      <c r="K9518">
        <v>0</v>
      </c>
      <c r="L9518" s="26">
        <v>51501</v>
      </c>
      <c r="M9518">
        <v>17</v>
      </c>
    </row>
    <row r="9519" spans="1:13" x14ac:dyDescent="0.25">
      <c r="A9519" s="21" t="str">
        <f t="shared" si="148"/>
        <v>MOW LBC CBAA_2041</v>
      </c>
      <c r="B9519" t="s">
        <v>130</v>
      </c>
      <c r="C9519" t="s">
        <v>134</v>
      </c>
      <c r="D9519" t="s">
        <v>82</v>
      </c>
      <c r="E9519" t="s">
        <v>29</v>
      </c>
      <c r="F9519" t="s">
        <v>28</v>
      </c>
      <c r="K9519">
        <v>0</v>
      </c>
      <c r="L9519" s="26">
        <v>51866</v>
      </c>
      <c r="M9519">
        <v>18</v>
      </c>
    </row>
    <row r="9520" spans="1:13" x14ac:dyDescent="0.25">
      <c r="A9520" s="21" t="str">
        <f t="shared" si="148"/>
        <v>MOW LBC CBAA_2042</v>
      </c>
      <c r="B9520" t="s">
        <v>130</v>
      </c>
      <c r="C9520" t="s">
        <v>134</v>
      </c>
      <c r="D9520" t="s">
        <v>82</v>
      </c>
      <c r="E9520" t="s">
        <v>29</v>
      </c>
      <c r="F9520" t="s">
        <v>28</v>
      </c>
      <c r="K9520">
        <v>0</v>
      </c>
      <c r="L9520" s="26">
        <v>52231</v>
      </c>
      <c r="M9520">
        <v>19</v>
      </c>
    </row>
    <row r="9521" spans="1:13" x14ac:dyDescent="0.25">
      <c r="A9521" s="21" t="str">
        <f t="shared" si="148"/>
        <v>MOW LBC CBAA_2043</v>
      </c>
      <c r="B9521" t="s">
        <v>130</v>
      </c>
      <c r="C9521" t="s">
        <v>134</v>
      </c>
      <c r="D9521" t="s">
        <v>82</v>
      </c>
      <c r="E9521" t="s">
        <v>29</v>
      </c>
      <c r="F9521" t="s">
        <v>28</v>
      </c>
      <c r="K9521">
        <v>0</v>
      </c>
      <c r="L9521" s="26">
        <v>52596</v>
      </c>
      <c r="M9521">
        <v>20</v>
      </c>
    </row>
    <row r="9522" spans="1:13" x14ac:dyDescent="0.25">
      <c r="A9522" s="21" t="str">
        <f t="shared" si="148"/>
        <v>MOW LBC CBAA_2024</v>
      </c>
      <c r="B9522" t="s">
        <v>130</v>
      </c>
      <c r="C9522" t="s">
        <v>134</v>
      </c>
      <c r="D9522" t="s">
        <v>82</v>
      </c>
      <c r="E9522" t="s">
        <v>29</v>
      </c>
      <c r="F9522" t="s">
        <v>31</v>
      </c>
      <c r="K9522">
        <v>0</v>
      </c>
      <c r="L9522" s="26">
        <v>45657</v>
      </c>
      <c r="M9522">
        <v>1</v>
      </c>
    </row>
    <row r="9523" spans="1:13" x14ac:dyDescent="0.25">
      <c r="A9523" s="21" t="str">
        <f t="shared" si="148"/>
        <v>MOW LBC CBAA_2025</v>
      </c>
      <c r="B9523" t="s">
        <v>130</v>
      </c>
      <c r="C9523" t="s">
        <v>134</v>
      </c>
      <c r="D9523" t="s">
        <v>82</v>
      </c>
      <c r="E9523" t="s">
        <v>29</v>
      </c>
      <c r="F9523" t="s">
        <v>31</v>
      </c>
      <c r="K9523">
        <v>0</v>
      </c>
      <c r="L9523" s="26">
        <v>46022</v>
      </c>
      <c r="M9523">
        <v>2</v>
      </c>
    </row>
    <row r="9524" spans="1:13" x14ac:dyDescent="0.25">
      <c r="A9524" s="21" t="str">
        <f t="shared" si="148"/>
        <v>MOW LBC CBAA_2026</v>
      </c>
      <c r="B9524" t="s">
        <v>130</v>
      </c>
      <c r="C9524" t="s">
        <v>134</v>
      </c>
      <c r="D9524" t="s">
        <v>82</v>
      </c>
      <c r="E9524" t="s">
        <v>29</v>
      </c>
      <c r="F9524" t="s">
        <v>31</v>
      </c>
      <c r="K9524">
        <v>0</v>
      </c>
      <c r="L9524" s="26">
        <v>46387</v>
      </c>
      <c r="M9524">
        <v>3</v>
      </c>
    </row>
    <row r="9525" spans="1:13" x14ac:dyDescent="0.25">
      <c r="A9525" s="21" t="str">
        <f t="shared" si="148"/>
        <v>MOW LBC CBAA_2027</v>
      </c>
      <c r="B9525" t="s">
        <v>130</v>
      </c>
      <c r="C9525" t="s">
        <v>134</v>
      </c>
      <c r="D9525" t="s">
        <v>82</v>
      </c>
      <c r="E9525" t="s">
        <v>29</v>
      </c>
      <c r="F9525" t="s">
        <v>31</v>
      </c>
      <c r="K9525">
        <v>0</v>
      </c>
      <c r="L9525" s="26">
        <v>46752</v>
      </c>
      <c r="M9525">
        <v>4</v>
      </c>
    </row>
    <row r="9526" spans="1:13" x14ac:dyDescent="0.25">
      <c r="A9526" s="21" t="str">
        <f t="shared" si="148"/>
        <v>MOW LBC CBAA_2028</v>
      </c>
      <c r="B9526" t="s">
        <v>130</v>
      </c>
      <c r="C9526" t="s">
        <v>134</v>
      </c>
      <c r="D9526" t="s">
        <v>82</v>
      </c>
      <c r="E9526" t="s">
        <v>29</v>
      </c>
      <c r="F9526" t="s">
        <v>31</v>
      </c>
      <c r="K9526">
        <v>0</v>
      </c>
      <c r="L9526" s="26">
        <v>47118</v>
      </c>
      <c r="M9526">
        <v>5</v>
      </c>
    </row>
    <row r="9527" spans="1:13" x14ac:dyDescent="0.25">
      <c r="A9527" s="21" t="str">
        <f t="shared" si="148"/>
        <v>MOW LBC CBAA_2029</v>
      </c>
      <c r="B9527" t="s">
        <v>130</v>
      </c>
      <c r="C9527" t="s">
        <v>134</v>
      </c>
      <c r="D9527" t="s">
        <v>82</v>
      </c>
      <c r="E9527" t="s">
        <v>29</v>
      </c>
      <c r="F9527" t="s">
        <v>31</v>
      </c>
      <c r="K9527">
        <v>0</v>
      </c>
      <c r="L9527" s="26">
        <v>47483</v>
      </c>
      <c r="M9527">
        <v>6</v>
      </c>
    </row>
    <row r="9528" spans="1:13" x14ac:dyDescent="0.25">
      <c r="A9528" s="21" t="str">
        <f t="shared" si="148"/>
        <v>MOW LBC CBAA_2030</v>
      </c>
      <c r="B9528" t="s">
        <v>130</v>
      </c>
      <c r="C9528" t="s">
        <v>134</v>
      </c>
      <c r="D9528" t="s">
        <v>82</v>
      </c>
      <c r="E9528" t="s">
        <v>29</v>
      </c>
      <c r="F9528" t="s">
        <v>31</v>
      </c>
      <c r="K9528">
        <v>0</v>
      </c>
      <c r="L9528" s="26">
        <v>47848</v>
      </c>
      <c r="M9528">
        <v>7</v>
      </c>
    </row>
    <row r="9529" spans="1:13" x14ac:dyDescent="0.25">
      <c r="A9529" s="21" t="str">
        <f t="shared" si="148"/>
        <v>MOW LBC CBAA_2031</v>
      </c>
      <c r="B9529" t="s">
        <v>130</v>
      </c>
      <c r="C9529" t="s">
        <v>134</v>
      </c>
      <c r="D9529" t="s">
        <v>82</v>
      </c>
      <c r="E9529" t="s">
        <v>29</v>
      </c>
      <c r="F9529" t="s">
        <v>31</v>
      </c>
      <c r="K9529">
        <v>0</v>
      </c>
      <c r="L9529" s="26">
        <v>48213</v>
      </c>
      <c r="M9529">
        <v>8</v>
      </c>
    </row>
    <row r="9530" spans="1:13" x14ac:dyDescent="0.25">
      <c r="A9530" s="21" t="str">
        <f t="shared" si="148"/>
        <v>MOW LBC CBAA_2032</v>
      </c>
      <c r="B9530" t="s">
        <v>130</v>
      </c>
      <c r="C9530" t="s">
        <v>134</v>
      </c>
      <c r="D9530" t="s">
        <v>82</v>
      </c>
      <c r="E9530" t="s">
        <v>29</v>
      </c>
      <c r="F9530" t="s">
        <v>31</v>
      </c>
      <c r="K9530">
        <v>0</v>
      </c>
      <c r="L9530" s="26">
        <v>48579</v>
      </c>
      <c r="M9530">
        <v>9</v>
      </c>
    </row>
    <row r="9531" spans="1:13" x14ac:dyDescent="0.25">
      <c r="A9531" s="21" t="str">
        <f t="shared" si="148"/>
        <v>MOW LBC CBAA_2033</v>
      </c>
      <c r="B9531" t="s">
        <v>130</v>
      </c>
      <c r="C9531" t="s">
        <v>134</v>
      </c>
      <c r="D9531" t="s">
        <v>82</v>
      </c>
      <c r="E9531" t="s">
        <v>29</v>
      </c>
      <c r="F9531" t="s">
        <v>31</v>
      </c>
      <c r="K9531">
        <v>0</v>
      </c>
      <c r="L9531" s="26">
        <v>48944</v>
      </c>
      <c r="M9531">
        <v>10</v>
      </c>
    </row>
    <row r="9532" spans="1:13" x14ac:dyDescent="0.25">
      <c r="A9532" s="21" t="str">
        <f t="shared" si="148"/>
        <v>MOW LBC CBAA_2034</v>
      </c>
      <c r="B9532" t="s">
        <v>130</v>
      </c>
      <c r="C9532" t="s">
        <v>134</v>
      </c>
      <c r="D9532" t="s">
        <v>82</v>
      </c>
      <c r="E9532" t="s">
        <v>29</v>
      </c>
      <c r="F9532" t="s">
        <v>31</v>
      </c>
      <c r="K9532">
        <v>0</v>
      </c>
      <c r="L9532" s="26">
        <v>49309</v>
      </c>
      <c r="M9532">
        <v>11</v>
      </c>
    </row>
    <row r="9533" spans="1:13" x14ac:dyDescent="0.25">
      <c r="A9533" s="21" t="str">
        <f t="shared" si="148"/>
        <v>MOW LBC CBAA_2035</v>
      </c>
      <c r="B9533" t="s">
        <v>130</v>
      </c>
      <c r="C9533" t="s">
        <v>134</v>
      </c>
      <c r="D9533" t="s">
        <v>82</v>
      </c>
      <c r="E9533" t="s">
        <v>29</v>
      </c>
      <c r="F9533" t="s">
        <v>31</v>
      </c>
      <c r="K9533">
        <v>0</v>
      </c>
      <c r="L9533" s="26">
        <v>49674</v>
      </c>
      <c r="M9533">
        <v>12</v>
      </c>
    </row>
    <row r="9534" spans="1:13" x14ac:dyDescent="0.25">
      <c r="A9534" s="21" t="str">
        <f t="shared" si="148"/>
        <v>MOW LBC CBAA_2036</v>
      </c>
      <c r="B9534" t="s">
        <v>130</v>
      </c>
      <c r="C9534" t="s">
        <v>134</v>
      </c>
      <c r="D9534" t="s">
        <v>82</v>
      </c>
      <c r="E9534" t="s">
        <v>29</v>
      </c>
      <c r="F9534" t="s">
        <v>31</v>
      </c>
      <c r="K9534">
        <v>0</v>
      </c>
      <c r="L9534" s="26">
        <v>50040</v>
      </c>
      <c r="M9534">
        <v>13</v>
      </c>
    </row>
    <row r="9535" spans="1:13" x14ac:dyDescent="0.25">
      <c r="A9535" s="21" t="str">
        <f t="shared" si="148"/>
        <v>MOW LBC CBAA_2037</v>
      </c>
      <c r="B9535" t="s">
        <v>130</v>
      </c>
      <c r="C9535" t="s">
        <v>134</v>
      </c>
      <c r="D9535" t="s">
        <v>82</v>
      </c>
      <c r="E9535" t="s">
        <v>29</v>
      </c>
      <c r="F9535" t="s">
        <v>31</v>
      </c>
      <c r="K9535">
        <v>0</v>
      </c>
      <c r="L9535" s="26">
        <v>50405</v>
      </c>
      <c r="M9535">
        <v>14</v>
      </c>
    </row>
    <row r="9536" spans="1:13" x14ac:dyDescent="0.25">
      <c r="A9536" s="21" t="str">
        <f t="shared" si="148"/>
        <v>MOW LBC CBAA_2038</v>
      </c>
      <c r="B9536" t="s">
        <v>130</v>
      </c>
      <c r="C9536" t="s">
        <v>134</v>
      </c>
      <c r="D9536" t="s">
        <v>82</v>
      </c>
      <c r="E9536" t="s">
        <v>29</v>
      </c>
      <c r="F9536" t="s">
        <v>31</v>
      </c>
      <c r="K9536">
        <v>0</v>
      </c>
      <c r="L9536" s="26">
        <v>50770</v>
      </c>
      <c r="M9536">
        <v>15</v>
      </c>
    </row>
    <row r="9537" spans="1:14" x14ac:dyDescent="0.25">
      <c r="A9537" s="21" t="str">
        <f t="shared" si="148"/>
        <v>MOW LBC CBAA_2039</v>
      </c>
      <c r="B9537" t="s">
        <v>130</v>
      </c>
      <c r="C9537" t="s">
        <v>134</v>
      </c>
      <c r="D9537" t="s">
        <v>82</v>
      </c>
      <c r="E9537" t="s">
        <v>29</v>
      </c>
      <c r="F9537" t="s">
        <v>31</v>
      </c>
      <c r="K9537">
        <v>0</v>
      </c>
      <c r="L9537" s="26">
        <v>51135</v>
      </c>
      <c r="M9537">
        <v>16</v>
      </c>
    </row>
    <row r="9538" spans="1:14" x14ac:dyDescent="0.25">
      <c r="A9538" s="21" t="str">
        <f t="shared" ref="A9538:A9601" si="149">B9538&amp;" "&amp;D9538&amp;" "&amp;C9538&amp;"_"&amp;YEAR(L9538)</f>
        <v>MOW LBC CBAA_2040</v>
      </c>
      <c r="B9538" t="s">
        <v>130</v>
      </c>
      <c r="C9538" t="s">
        <v>134</v>
      </c>
      <c r="D9538" t="s">
        <v>82</v>
      </c>
      <c r="E9538" t="s">
        <v>29</v>
      </c>
      <c r="F9538" t="s">
        <v>31</v>
      </c>
      <c r="K9538">
        <v>0</v>
      </c>
      <c r="L9538" s="26">
        <v>51501</v>
      </c>
      <c r="M9538">
        <v>17</v>
      </c>
    </row>
    <row r="9539" spans="1:14" x14ac:dyDescent="0.25">
      <c r="A9539" s="21" t="str">
        <f t="shared" si="149"/>
        <v>MOW LBC CBAA_2041</v>
      </c>
      <c r="B9539" t="s">
        <v>130</v>
      </c>
      <c r="C9539" t="s">
        <v>134</v>
      </c>
      <c r="D9539" t="s">
        <v>82</v>
      </c>
      <c r="E9539" t="s">
        <v>29</v>
      </c>
      <c r="F9539" t="s">
        <v>31</v>
      </c>
      <c r="K9539">
        <v>0</v>
      </c>
      <c r="L9539" s="26">
        <v>51866</v>
      </c>
      <c r="M9539">
        <v>18</v>
      </c>
    </row>
    <row r="9540" spans="1:14" x14ac:dyDescent="0.25">
      <c r="A9540" s="21" t="str">
        <f t="shared" si="149"/>
        <v>MOW LBC CBAA_2042</v>
      </c>
      <c r="B9540" t="s">
        <v>130</v>
      </c>
      <c r="C9540" t="s">
        <v>134</v>
      </c>
      <c r="D9540" t="s">
        <v>82</v>
      </c>
      <c r="E9540" t="s">
        <v>29</v>
      </c>
      <c r="F9540" t="s">
        <v>31</v>
      </c>
      <c r="K9540">
        <v>0</v>
      </c>
      <c r="L9540" s="26">
        <v>52231</v>
      </c>
      <c r="M9540">
        <v>19</v>
      </c>
    </row>
    <row r="9541" spans="1:14" x14ac:dyDescent="0.25">
      <c r="A9541" s="21" t="str">
        <f t="shared" si="149"/>
        <v>MOW LBC CBAA_2043</v>
      </c>
      <c r="B9541" t="s">
        <v>130</v>
      </c>
      <c r="C9541" t="s">
        <v>134</v>
      </c>
      <c r="D9541" t="s">
        <v>82</v>
      </c>
      <c r="E9541" t="s">
        <v>29</v>
      </c>
      <c r="F9541" t="s">
        <v>31</v>
      </c>
      <c r="K9541">
        <v>0</v>
      </c>
      <c r="L9541" s="26">
        <v>52596</v>
      </c>
      <c r="M9541">
        <v>20</v>
      </c>
    </row>
    <row r="9542" spans="1:14" x14ac:dyDescent="0.25">
      <c r="A9542" s="21" t="str">
        <f t="shared" si="149"/>
        <v>MOW LBC CBAA_2024</v>
      </c>
      <c r="B9542" t="s">
        <v>130</v>
      </c>
      <c r="C9542" t="s">
        <v>134</v>
      </c>
      <c r="D9542" t="s">
        <v>82</v>
      </c>
      <c r="E9542" t="s">
        <v>5</v>
      </c>
      <c r="F9542" t="s">
        <v>4</v>
      </c>
      <c r="G9542">
        <v>0</v>
      </c>
      <c r="H9542">
        <v>0</v>
      </c>
      <c r="I9542">
        <v>0</v>
      </c>
      <c r="J9542">
        <v>0</v>
      </c>
      <c r="L9542" s="26">
        <v>45657</v>
      </c>
      <c r="M9542">
        <v>1</v>
      </c>
      <c r="N9542">
        <v>0</v>
      </c>
    </row>
    <row r="9543" spans="1:14" x14ac:dyDescent="0.25">
      <c r="A9543" s="21" t="str">
        <f t="shared" si="149"/>
        <v>MOW LBC CBAA_2025</v>
      </c>
      <c r="B9543" t="s">
        <v>130</v>
      </c>
      <c r="C9543" t="s">
        <v>134</v>
      </c>
      <c r="D9543" t="s">
        <v>82</v>
      </c>
      <c r="E9543" t="s">
        <v>5</v>
      </c>
      <c r="F9543" t="s">
        <v>4</v>
      </c>
      <c r="G9543">
        <v>0</v>
      </c>
      <c r="H9543">
        <v>0</v>
      </c>
      <c r="I9543">
        <v>0</v>
      </c>
      <c r="J9543">
        <v>0</v>
      </c>
      <c r="L9543" s="26">
        <v>46022</v>
      </c>
      <c r="M9543">
        <v>2</v>
      </c>
      <c r="N9543">
        <v>0</v>
      </c>
    </row>
    <row r="9544" spans="1:14" x14ac:dyDescent="0.25">
      <c r="A9544" s="21" t="str">
        <f t="shared" si="149"/>
        <v>MOW LBC CBAA_2026</v>
      </c>
      <c r="B9544" t="s">
        <v>130</v>
      </c>
      <c r="C9544" t="s">
        <v>134</v>
      </c>
      <c r="D9544" t="s">
        <v>82</v>
      </c>
      <c r="E9544" t="s">
        <v>5</v>
      </c>
      <c r="F9544" t="s">
        <v>4</v>
      </c>
      <c r="G9544">
        <v>0</v>
      </c>
      <c r="H9544">
        <v>0</v>
      </c>
      <c r="I9544">
        <v>1667.77392578125</v>
      </c>
      <c r="J9544">
        <v>0</v>
      </c>
      <c r="L9544" s="26">
        <v>46387</v>
      </c>
      <c r="M9544">
        <v>3</v>
      </c>
      <c r="N9544">
        <v>0</v>
      </c>
    </row>
    <row r="9545" spans="1:14" x14ac:dyDescent="0.25">
      <c r="A9545" s="21" t="str">
        <f t="shared" si="149"/>
        <v>MOW LBC CBAA_2027</v>
      </c>
      <c r="B9545" t="s">
        <v>130</v>
      </c>
      <c r="C9545" t="s">
        <v>134</v>
      </c>
      <c r="D9545" t="s">
        <v>82</v>
      </c>
      <c r="E9545" t="s">
        <v>5</v>
      </c>
      <c r="F9545" t="s">
        <v>4</v>
      </c>
      <c r="G9545">
        <v>0</v>
      </c>
      <c r="H9545">
        <v>8021.5859375</v>
      </c>
      <c r="I9545">
        <v>31638.447265625</v>
      </c>
      <c r="J9545">
        <v>0</v>
      </c>
      <c r="L9545" s="26">
        <v>46752</v>
      </c>
      <c r="M9545">
        <v>4</v>
      </c>
      <c r="N9545">
        <v>-13238.798828125</v>
      </c>
    </row>
    <row r="9546" spans="1:14" x14ac:dyDescent="0.25">
      <c r="A9546" s="21" t="str">
        <f t="shared" si="149"/>
        <v>MOW LBC CBAA_2028</v>
      </c>
      <c r="B9546" t="s">
        <v>130</v>
      </c>
      <c r="C9546" t="s">
        <v>134</v>
      </c>
      <c r="D9546" t="s">
        <v>82</v>
      </c>
      <c r="E9546" t="s">
        <v>5</v>
      </c>
      <c r="F9546" t="s">
        <v>4</v>
      </c>
      <c r="G9546">
        <v>0</v>
      </c>
      <c r="H9546">
        <v>8138.9462890625</v>
      </c>
      <c r="I9546">
        <v>30410.751953125</v>
      </c>
      <c r="J9546">
        <v>0</v>
      </c>
      <c r="L9546" s="26">
        <v>47118</v>
      </c>
      <c r="M9546">
        <v>5</v>
      </c>
      <c r="N9546">
        <v>-13530.947265625</v>
      </c>
    </row>
    <row r="9547" spans="1:14" x14ac:dyDescent="0.25">
      <c r="A9547" s="21" t="str">
        <f t="shared" si="149"/>
        <v>MOW LBC CBAA_2029</v>
      </c>
      <c r="B9547" t="s">
        <v>130</v>
      </c>
      <c r="C9547" t="s">
        <v>134</v>
      </c>
      <c r="D9547" t="s">
        <v>82</v>
      </c>
      <c r="E9547" t="s">
        <v>5</v>
      </c>
      <c r="F9547" t="s">
        <v>4</v>
      </c>
      <c r="G9547">
        <v>0</v>
      </c>
      <c r="H9547">
        <v>37630.57421875</v>
      </c>
      <c r="I9547">
        <v>98194.7890625</v>
      </c>
      <c r="J9547">
        <v>0</v>
      </c>
      <c r="L9547" s="26">
        <v>47483</v>
      </c>
      <c r="M9547">
        <v>6</v>
      </c>
      <c r="N9547">
        <v>11687.765625</v>
      </c>
    </row>
    <row r="9548" spans="1:14" x14ac:dyDescent="0.25">
      <c r="A9548" s="21" t="str">
        <f t="shared" si="149"/>
        <v>MOW LBC CBAA_2030</v>
      </c>
      <c r="B9548" t="s">
        <v>130</v>
      </c>
      <c r="C9548" t="s">
        <v>134</v>
      </c>
      <c r="D9548" t="s">
        <v>82</v>
      </c>
      <c r="E9548" t="s">
        <v>5</v>
      </c>
      <c r="F9548" t="s">
        <v>4</v>
      </c>
      <c r="G9548">
        <v>0</v>
      </c>
      <c r="H9548">
        <v>47806.83984375</v>
      </c>
      <c r="I9548">
        <v>136871.640625</v>
      </c>
      <c r="J9548">
        <v>0</v>
      </c>
      <c r="L9548" s="26">
        <v>47848</v>
      </c>
      <c r="M9548">
        <v>7</v>
      </c>
      <c r="N9548">
        <v>24145.783203125</v>
      </c>
    </row>
    <row r="9549" spans="1:14" x14ac:dyDescent="0.25">
      <c r="A9549" s="21" t="str">
        <f t="shared" si="149"/>
        <v>MOW LBC CBAA_2031</v>
      </c>
      <c r="B9549" t="s">
        <v>130</v>
      </c>
      <c r="C9549" t="s">
        <v>134</v>
      </c>
      <c r="D9549" t="s">
        <v>82</v>
      </c>
      <c r="E9549" t="s">
        <v>5</v>
      </c>
      <c r="F9549" t="s">
        <v>4</v>
      </c>
      <c r="G9549">
        <v>0</v>
      </c>
      <c r="H9549">
        <v>76663.46875</v>
      </c>
      <c r="I9549">
        <v>178100.015625</v>
      </c>
      <c r="J9549">
        <v>0</v>
      </c>
      <c r="L9549" s="26">
        <v>48213</v>
      </c>
      <c r="M9549">
        <v>8</v>
      </c>
      <c r="N9549">
        <v>35236.859375</v>
      </c>
    </row>
    <row r="9550" spans="1:14" x14ac:dyDescent="0.25">
      <c r="A9550" s="21" t="str">
        <f t="shared" si="149"/>
        <v>MOW LBC CBAA_2032</v>
      </c>
      <c r="B9550" t="s">
        <v>130</v>
      </c>
      <c r="C9550" t="s">
        <v>134</v>
      </c>
      <c r="D9550" t="s">
        <v>82</v>
      </c>
      <c r="E9550" t="s">
        <v>5</v>
      </c>
      <c r="F9550" t="s">
        <v>4</v>
      </c>
      <c r="G9550">
        <v>0</v>
      </c>
      <c r="H9550">
        <v>79572.2734375</v>
      </c>
      <c r="I9550">
        <v>220463.921875</v>
      </c>
      <c r="J9550">
        <v>0</v>
      </c>
      <c r="L9550" s="26">
        <v>48579</v>
      </c>
      <c r="M9550">
        <v>9</v>
      </c>
      <c r="N9550">
        <v>-3922.385009765625</v>
      </c>
    </row>
    <row r="9551" spans="1:14" x14ac:dyDescent="0.25">
      <c r="A9551" s="21" t="str">
        <f t="shared" si="149"/>
        <v>MOW LBC CBAA_2033</v>
      </c>
      <c r="B9551" t="s">
        <v>130</v>
      </c>
      <c r="C9551" t="s">
        <v>134</v>
      </c>
      <c r="D9551" t="s">
        <v>82</v>
      </c>
      <c r="E9551" t="s">
        <v>5</v>
      </c>
      <c r="F9551" t="s">
        <v>4</v>
      </c>
      <c r="G9551">
        <v>0</v>
      </c>
      <c r="H9551">
        <v>89753.3046875</v>
      </c>
      <c r="I9551">
        <v>260357.78125</v>
      </c>
      <c r="J9551">
        <v>0</v>
      </c>
      <c r="L9551" s="26">
        <v>48944</v>
      </c>
      <c r="M9551">
        <v>10</v>
      </c>
      <c r="N9551">
        <v>-35049.60546875</v>
      </c>
    </row>
    <row r="9552" spans="1:14" x14ac:dyDescent="0.25">
      <c r="A9552" s="21" t="str">
        <f t="shared" si="149"/>
        <v>MOW LBC CBAA_2034</v>
      </c>
      <c r="B9552" t="s">
        <v>130</v>
      </c>
      <c r="C9552" t="s">
        <v>134</v>
      </c>
      <c r="D9552" t="s">
        <v>82</v>
      </c>
      <c r="E9552" t="s">
        <v>5</v>
      </c>
      <c r="F9552" t="s">
        <v>4</v>
      </c>
      <c r="G9552">
        <v>0</v>
      </c>
      <c r="H9552">
        <v>97056.0078125</v>
      </c>
      <c r="I9552">
        <v>300203.90625</v>
      </c>
      <c r="J9552">
        <v>0</v>
      </c>
      <c r="L9552" s="26">
        <v>49309</v>
      </c>
      <c r="M9552">
        <v>11</v>
      </c>
      <c r="N9552">
        <v>-68292.7890625</v>
      </c>
    </row>
    <row r="9553" spans="1:14" x14ac:dyDescent="0.25">
      <c r="A9553" s="21" t="str">
        <f t="shared" si="149"/>
        <v>MOW LBC CBAA_2035</v>
      </c>
      <c r="B9553" t="s">
        <v>130</v>
      </c>
      <c r="C9553" t="s">
        <v>134</v>
      </c>
      <c r="D9553" t="s">
        <v>82</v>
      </c>
      <c r="E9553" t="s">
        <v>5</v>
      </c>
      <c r="F9553" t="s">
        <v>4</v>
      </c>
      <c r="G9553">
        <v>0</v>
      </c>
      <c r="H9553">
        <v>100913.828125</v>
      </c>
      <c r="I9553">
        <v>290905.15625</v>
      </c>
      <c r="J9553">
        <v>0</v>
      </c>
      <c r="L9553" s="26">
        <v>49674</v>
      </c>
      <c r="M9553">
        <v>12</v>
      </c>
      <c r="N9553">
        <v>-65873.5078125</v>
      </c>
    </row>
    <row r="9554" spans="1:14" x14ac:dyDescent="0.25">
      <c r="A9554" s="21" t="str">
        <f t="shared" si="149"/>
        <v>MOW LBC CBAA_2036</v>
      </c>
      <c r="B9554" t="s">
        <v>130</v>
      </c>
      <c r="C9554" t="s">
        <v>134</v>
      </c>
      <c r="D9554" t="s">
        <v>82</v>
      </c>
      <c r="E9554" t="s">
        <v>5</v>
      </c>
      <c r="F9554" t="s">
        <v>4</v>
      </c>
      <c r="G9554">
        <v>0</v>
      </c>
      <c r="H9554">
        <v>113004.6484375</v>
      </c>
      <c r="I9554">
        <v>282926.6875</v>
      </c>
      <c r="J9554">
        <v>0</v>
      </c>
      <c r="L9554" s="26">
        <v>50040</v>
      </c>
      <c r="M9554">
        <v>13</v>
      </c>
      <c r="N9554">
        <v>-56727.95703125</v>
      </c>
    </row>
    <row r="9555" spans="1:14" x14ac:dyDescent="0.25">
      <c r="A9555" s="21" t="str">
        <f t="shared" si="149"/>
        <v>MOW LBC CBAA_2037</v>
      </c>
      <c r="B9555" t="s">
        <v>130</v>
      </c>
      <c r="C9555" t="s">
        <v>134</v>
      </c>
      <c r="D9555" t="s">
        <v>82</v>
      </c>
      <c r="E9555" t="s">
        <v>5</v>
      </c>
      <c r="F9555" t="s">
        <v>4</v>
      </c>
      <c r="G9555">
        <v>0</v>
      </c>
      <c r="H9555">
        <v>121614.6484375</v>
      </c>
      <c r="I9555">
        <v>274884.71875</v>
      </c>
      <c r="J9555">
        <v>0</v>
      </c>
      <c r="L9555" s="26">
        <v>50405</v>
      </c>
      <c r="M9555">
        <v>14</v>
      </c>
      <c r="N9555">
        <v>-29571.232421875</v>
      </c>
    </row>
    <row r="9556" spans="1:14" x14ac:dyDescent="0.25">
      <c r="A9556" s="21" t="str">
        <f t="shared" si="149"/>
        <v>MOW LBC CBAA_2038</v>
      </c>
      <c r="B9556" t="s">
        <v>130</v>
      </c>
      <c r="C9556" t="s">
        <v>134</v>
      </c>
      <c r="D9556" t="s">
        <v>82</v>
      </c>
      <c r="E9556" t="s">
        <v>5</v>
      </c>
      <c r="F9556" t="s">
        <v>4</v>
      </c>
      <c r="G9556">
        <v>0</v>
      </c>
      <c r="H9556">
        <v>130314.8203125</v>
      </c>
      <c r="I9556">
        <v>268689.28125</v>
      </c>
      <c r="J9556">
        <v>0</v>
      </c>
      <c r="L9556" s="26">
        <v>50770</v>
      </c>
      <c r="M9556">
        <v>15</v>
      </c>
      <c r="N9556">
        <v>-16700.31640625</v>
      </c>
    </row>
    <row r="9557" spans="1:14" x14ac:dyDescent="0.25">
      <c r="A9557" s="21" t="str">
        <f t="shared" si="149"/>
        <v>MOW LBC CBAA_2039</v>
      </c>
      <c r="B9557" t="s">
        <v>130</v>
      </c>
      <c r="C9557" t="s">
        <v>134</v>
      </c>
      <c r="D9557" t="s">
        <v>82</v>
      </c>
      <c r="E9557" t="s">
        <v>5</v>
      </c>
      <c r="F9557" t="s">
        <v>4</v>
      </c>
      <c r="G9557">
        <v>0</v>
      </c>
      <c r="H9557">
        <v>147978.265625</v>
      </c>
      <c r="I9557">
        <v>263157.09375</v>
      </c>
      <c r="J9557">
        <v>0</v>
      </c>
      <c r="L9557" s="26">
        <v>51135</v>
      </c>
      <c r="M9557">
        <v>16</v>
      </c>
      <c r="N9557">
        <v>5025.5966796875</v>
      </c>
    </row>
    <row r="9558" spans="1:14" x14ac:dyDescent="0.25">
      <c r="A9558" s="21" t="str">
        <f t="shared" si="149"/>
        <v>MOW LBC CBAA_2040</v>
      </c>
      <c r="B9558" t="s">
        <v>130</v>
      </c>
      <c r="C9558" t="s">
        <v>134</v>
      </c>
      <c r="D9558" t="s">
        <v>82</v>
      </c>
      <c r="E9558" t="s">
        <v>5</v>
      </c>
      <c r="F9558" t="s">
        <v>4</v>
      </c>
      <c r="G9558">
        <v>0</v>
      </c>
      <c r="H9558">
        <v>172638.375</v>
      </c>
      <c r="I9558">
        <v>259006.765625</v>
      </c>
      <c r="J9558">
        <v>0</v>
      </c>
      <c r="L9558" s="26">
        <v>51501</v>
      </c>
      <c r="M9558">
        <v>17</v>
      </c>
      <c r="N9558">
        <v>56502.4140625</v>
      </c>
    </row>
    <row r="9559" spans="1:14" x14ac:dyDescent="0.25">
      <c r="A9559" s="21" t="str">
        <f t="shared" si="149"/>
        <v>MOW LBC CBAA_2041</v>
      </c>
      <c r="B9559" t="s">
        <v>130</v>
      </c>
      <c r="C9559" t="s">
        <v>134</v>
      </c>
      <c r="D9559" t="s">
        <v>82</v>
      </c>
      <c r="E9559" t="s">
        <v>5</v>
      </c>
      <c r="F9559" t="s">
        <v>4</v>
      </c>
      <c r="G9559">
        <v>0</v>
      </c>
      <c r="H9559">
        <v>173016.609375</v>
      </c>
      <c r="I9559">
        <v>307744.8125</v>
      </c>
      <c r="J9559">
        <v>0</v>
      </c>
      <c r="L9559" s="26">
        <v>51866</v>
      </c>
      <c r="M9559">
        <v>18</v>
      </c>
      <c r="N9559">
        <v>62303.078125</v>
      </c>
    </row>
    <row r="9560" spans="1:14" x14ac:dyDescent="0.25">
      <c r="A9560" s="21" t="str">
        <f t="shared" si="149"/>
        <v>MOW LBC CBAA_2042</v>
      </c>
      <c r="B9560" t="s">
        <v>130</v>
      </c>
      <c r="C9560" t="s">
        <v>134</v>
      </c>
      <c r="D9560" t="s">
        <v>82</v>
      </c>
      <c r="E9560" t="s">
        <v>5</v>
      </c>
      <c r="F9560" t="s">
        <v>4</v>
      </c>
      <c r="G9560">
        <v>0</v>
      </c>
      <c r="H9560">
        <v>190349.34375</v>
      </c>
      <c r="I9560">
        <v>333500.59375</v>
      </c>
      <c r="J9560">
        <v>0</v>
      </c>
      <c r="L9560" s="26">
        <v>52231</v>
      </c>
      <c r="M9560">
        <v>19</v>
      </c>
      <c r="N9560">
        <v>102972.0390625</v>
      </c>
    </row>
    <row r="9561" spans="1:14" x14ac:dyDescent="0.25">
      <c r="A9561" s="21" t="str">
        <f t="shared" si="149"/>
        <v>MOW LBC CBAA_2043</v>
      </c>
      <c r="B9561" t="s">
        <v>130</v>
      </c>
      <c r="C9561" t="s">
        <v>134</v>
      </c>
      <c r="D9561" t="s">
        <v>82</v>
      </c>
      <c r="E9561" t="s">
        <v>5</v>
      </c>
      <c r="F9561" t="s">
        <v>4</v>
      </c>
      <c r="G9561">
        <v>0</v>
      </c>
      <c r="H9561">
        <v>197147.359375</v>
      </c>
      <c r="I9561">
        <v>324813.53125</v>
      </c>
      <c r="J9561">
        <v>0</v>
      </c>
      <c r="L9561" s="26">
        <v>52596</v>
      </c>
      <c r="M9561">
        <v>20</v>
      </c>
      <c r="N9561">
        <v>147576.875</v>
      </c>
    </row>
    <row r="9562" spans="1:14" x14ac:dyDescent="0.25">
      <c r="A9562" s="21" t="str">
        <f t="shared" si="149"/>
        <v>MOW LBC CBAA_2024</v>
      </c>
      <c r="B9562" t="s">
        <v>130</v>
      </c>
      <c r="C9562" t="s">
        <v>134</v>
      </c>
      <c r="D9562" t="s">
        <v>82</v>
      </c>
      <c r="E9562" t="s">
        <v>5</v>
      </c>
      <c r="F9562" t="s">
        <v>32</v>
      </c>
      <c r="G9562">
        <v>189100.46875</v>
      </c>
      <c r="H9562">
        <v>81692.578125</v>
      </c>
      <c r="I9562">
        <v>15499.482421875</v>
      </c>
      <c r="J9562">
        <v>0</v>
      </c>
      <c r="L9562" s="26">
        <v>45657</v>
      </c>
      <c r="M9562">
        <v>1</v>
      </c>
      <c r="N9562">
        <v>105479.078125</v>
      </c>
    </row>
    <row r="9563" spans="1:14" x14ac:dyDescent="0.25">
      <c r="A9563" s="21" t="str">
        <f t="shared" si="149"/>
        <v>MOW LBC CBAA_2025</v>
      </c>
      <c r="B9563" t="s">
        <v>130</v>
      </c>
      <c r="C9563" t="s">
        <v>134</v>
      </c>
      <c r="D9563" t="s">
        <v>82</v>
      </c>
      <c r="E9563" t="s">
        <v>5</v>
      </c>
      <c r="F9563" t="s">
        <v>32</v>
      </c>
      <c r="G9563">
        <v>204197.25</v>
      </c>
      <c r="H9563">
        <v>88198.15625</v>
      </c>
      <c r="I9563">
        <v>43533.515625</v>
      </c>
      <c r="J9563">
        <v>0</v>
      </c>
      <c r="L9563" s="26">
        <v>46022</v>
      </c>
      <c r="M9563">
        <v>2</v>
      </c>
      <c r="N9563">
        <v>106607.640625</v>
      </c>
    </row>
    <row r="9564" spans="1:14" x14ac:dyDescent="0.25">
      <c r="A9564" s="21" t="str">
        <f t="shared" si="149"/>
        <v>MOW LBC CBAA_2026</v>
      </c>
      <c r="B9564" t="s">
        <v>130</v>
      </c>
      <c r="C9564" t="s">
        <v>134</v>
      </c>
      <c r="D9564" t="s">
        <v>82</v>
      </c>
      <c r="E9564" t="s">
        <v>5</v>
      </c>
      <c r="F9564" t="s">
        <v>32</v>
      </c>
      <c r="G9564">
        <v>219276.34375</v>
      </c>
      <c r="H9564">
        <v>99641.0390625</v>
      </c>
      <c r="I9564">
        <v>47211.59375</v>
      </c>
      <c r="J9564">
        <v>0</v>
      </c>
      <c r="L9564" s="26">
        <v>46387</v>
      </c>
      <c r="M9564">
        <v>3</v>
      </c>
      <c r="N9564">
        <v>110698.125</v>
      </c>
    </row>
    <row r="9565" spans="1:14" x14ac:dyDescent="0.25">
      <c r="A9565" s="21" t="str">
        <f t="shared" si="149"/>
        <v>MOW LBC CBAA_2027</v>
      </c>
      <c r="B9565" t="s">
        <v>130</v>
      </c>
      <c r="C9565" t="s">
        <v>134</v>
      </c>
      <c r="D9565" t="s">
        <v>82</v>
      </c>
      <c r="E9565" t="s">
        <v>5</v>
      </c>
      <c r="F9565" t="s">
        <v>32</v>
      </c>
      <c r="G9565">
        <v>230496.265625</v>
      </c>
      <c r="H9565">
        <v>100906.2578125</v>
      </c>
      <c r="I9565">
        <v>50799.19921875</v>
      </c>
      <c r="J9565">
        <v>0</v>
      </c>
      <c r="L9565" s="26">
        <v>46752</v>
      </c>
      <c r="M9565">
        <v>4</v>
      </c>
      <c r="N9565">
        <v>110611.7109375</v>
      </c>
    </row>
    <row r="9566" spans="1:14" x14ac:dyDescent="0.25">
      <c r="A9566" s="21" t="str">
        <f t="shared" si="149"/>
        <v>MOW LBC CBAA_2028</v>
      </c>
      <c r="B9566" t="s">
        <v>130</v>
      </c>
      <c r="C9566" t="s">
        <v>134</v>
      </c>
      <c r="D9566" t="s">
        <v>82</v>
      </c>
      <c r="E9566" t="s">
        <v>5</v>
      </c>
      <c r="F9566" t="s">
        <v>32</v>
      </c>
      <c r="G9566">
        <v>238907.859375</v>
      </c>
      <c r="H9566">
        <v>110408.484375</v>
      </c>
      <c r="I9566">
        <v>54535.296875</v>
      </c>
      <c r="J9566">
        <v>0</v>
      </c>
      <c r="L9566" s="26">
        <v>47118</v>
      </c>
      <c r="M9566">
        <v>5</v>
      </c>
      <c r="N9566">
        <v>117659.9453125</v>
      </c>
    </row>
    <row r="9567" spans="1:14" x14ac:dyDescent="0.25">
      <c r="A9567" s="21" t="str">
        <f t="shared" si="149"/>
        <v>MOW LBC CBAA_2029</v>
      </c>
      <c r="B9567" t="s">
        <v>130</v>
      </c>
      <c r="C9567" t="s">
        <v>134</v>
      </c>
      <c r="D9567" t="s">
        <v>82</v>
      </c>
      <c r="E9567" t="s">
        <v>5</v>
      </c>
      <c r="F9567" t="s">
        <v>32</v>
      </c>
      <c r="G9567">
        <v>246828.921875</v>
      </c>
      <c r="H9567">
        <v>121312.7265625</v>
      </c>
      <c r="I9567">
        <v>56837.07421875</v>
      </c>
      <c r="J9567">
        <v>0</v>
      </c>
      <c r="L9567" s="26">
        <v>47483</v>
      </c>
      <c r="M9567">
        <v>6</v>
      </c>
      <c r="N9567">
        <v>125876.046875</v>
      </c>
    </row>
    <row r="9568" spans="1:14" x14ac:dyDescent="0.25">
      <c r="A9568" s="21" t="str">
        <f t="shared" si="149"/>
        <v>MOW LBC CBAA_2030</v>
      </c>
      <c r="B9568" t="s">
        <v>130</v>
      </c>
      <c r="C9568" t="s">
        <v>134</v>
      </c>
      <c r="D9568" t="s">
        <v>82</v>
      </c>
      <c r="E9568" t="s">
        <v>5</v>
      </c>
      <c r="F9568" t="s">
        <v>32</v>
      </c>
      <c r="G9568">
        <v>255533.296875</v>
      </c>
      <c r="H9568">
        <v>129694.2578125</v>
      </c>
      <c r="I9568">
        <v>62349.9765625</v>
      </c>
      <c r="J9568">
        <v>0</v>
      </c>
      <c r="L9568" s="26">
        <v>47848</v>
      </c>
      <c r="M9568">
        <v>7</v>
      </c>
      <c r="N9568">
        <v>134590.96875</v>
      </c>
    </row>
    <row r="9569" spans="1:14" x14ac:dyDescent="0.25">
      <c r="A9569" s="21" t="str">
        <f t="shared" si="149"/>
        <v>MOW LBC CBAA_2031</v>
      </c>
      <c r="B9569" t="s">
        <v>130</v>
      </c>
      <c r="C9569" t="s">
        <v>134</v>
      </c>
      <c r="D9569" t="s">
        <v>82</v>
      </c>
      <c r="E9569" t="s">
        <v>5</v>
      </c>
      <c r="F9569" t="s">
        <v>32</v>
      </c>
      <c r="G9569">
        <v>259902.828125</v>
      </c>
      <c r="H9569">
        <v>101376.4921875</v>
      </c>
      <c r="I9569">
        <v>51329.33203125</v>
      </c>
      <c r="J9569">
        <v>60892.12109375</v>
      </c>
      <c r="L9569" s="26">
        <v>48213</v>
      </c>
      <c r="M9569">
        <v>8</v>
      </c>
      <c r="N9569">
        <v>121552.15625</v>
      </c>
    </row>
    <row r="9570" spans="1:14" x14ac:dyDescent="0.25">
      <c r="A9570" s="21" t="str">
        <f t="shared" si="149"/>
        <v>MOW LBC CBAA_2032</v>
      </c>
      <c r="B9570" t="s">
        <v>130</v>
      </c>
      <c r="C9570" t="s">
        <v>134</v>
      </c>
      <c r="D9570" t="s">
        <v>82</v>
      </c>
      <c r="E9570" t="s">
        <v>5</v>
      </c>
      <c r="F9570" t="s">
        <v>32</v>
      </c>
      <c r="G9570">
        <v>268454.3125</v>
      </c>
      <c r="H9570">
        <v>104243.03125</v>
      </c>
      <c r="I9570">
        <v>52455.765625</v>
      </c>
      <c r="J9570">
        <v>0</v>
      </c>
      <c r="L9570" s="26">
        <v>48579</v>
      </c>
      <c r="M9570">
        <v>9</v>
      </c>
      <c r="N9570">
        <v>118221.921875</v>
      </c>
    </row>
    <row r="9571" spans="1:14" x14ac:dyDescent="0.25">
      <c r="A9571" s="21" t="str">
        <f t="shared" si="149"/>
        <v>MOW LBC CBAA_2033</v>
      </c>
      <c r="B9571" t="s">
        <v>130</v>
      </c>
      <c r="C9571" t="s">
        <v>134</v>
      </c>
      <c r="D9571" t="s">
        <v>82</v>
      </c>
      <c r="E9571" t="s">
        <v>5</v>
      </c>
      <c r="F9571" t="s">
        <v>32</v>
      </c>
      <c r="G9571">
        <v>279679.09375</v>
      </c>
      <c r="H9571">
        <v>99064.171875</v>
      </c>
      <c r="I9571">
        <v>54428.90625</v>
      </c>
      <c r="J9571">
        <v>0</v>
      </c>
      <c r="L9571" s="26">
        <v>48944</v>
      </c>
      <c r="M9571">
        <v>10</v>
      </c>
      <c r="N9571">
        <v>105006.6484375</v>
      </c>
    </row>
    <row r="9572" spans="1:14" x14ac:dyDescent="0.25">
      <c r="A9572" s="21" t="str">
        <f t="shared" si="149"/>
        <v>MOW LBC CBAA_2034</v>
      </c>
      <c r="B9572" t="s">
        <v>130</v>
      </c>
      <c r="C9572" t="s">
        <v>134</v>
      </c>
      <c r="D9572" t="s">
        <v>82</v>
      </c>
      <c r="E9572" t="s">
        <v>5</v>
      </c>
      <c r="F9572" t="s">
        <v>32</v>
      </c>
      <c r="G9572">
        <v>290426.71875</v>
      </c>
      <c r="H9572">
        <v>98970.046875</v>
      </c>
      <c r="I9572">
        <v>55023.3828125</v>
      </c>
      <c r="J9572">
        <v>0</v>
      </c>
      <c r="L9572" s="26">
        <v>49309</v>
      </c>
      <c r="M9572">
        <v>11</v>
      </c>
      <c r="N9572">
        <v>99854.7421875</v>
      </c>
    </row>
    <row r="9573" spans="1:14" x14ac:dyDescent="0.25">
      <c r="A9573" s="21" t="str">
        <f t="shared" si="149"/>
        <v>MOW LBC CBAA_2035</v>
      </c>
      <c r="B9573" t="s">
        <v>130</v>
      </c>
      <c r="C9573" t="s">
        <v>134</v>
      </c>
      <c r="D9573" t="s">
        <v>82</v>
      </c>
      <c r="E9573" t="s">
        <v>5</v>
      </c>
      <c r="F9573" t="s">
        <v>32</v>
      </c>
      <c r="G9573">
        <v>302394.375</v>
      </c>
      <c r="H9573">
        <v>101653.4296875</v>
      </c>
      <c r="I9573">
        <v>56076.23828125</v>
      </c>
      <c r="J9573">
        <v>0</v>
      </c>
      <c r="L9573" s="26">
        <v>49674</v>
      </c>
      <c r="M9573">
        <v>12</v>
      </c>
      <c r="N9573">
        <v>99973.8515625</v>
      </c>
    </row>
    <row r="9574" spans="1:14" x14ac:dyDescent="0.25">
      <c r="A9574" s="21" t="str">
        <f t="shared" si="149"/>
        <v>MOW LBC CBAA_2036</v>
      </c>
      <c r="B9574" t="s">
        <v>130</v>
      </c>
      <c r="C9574" t="s">
        <v>134</v>
      </c>
      <c r="D9574" t="s">
        <v>82</v>
      </c>
      <c r="E9574" t="s">
        <v>5</v>
      </c>
      <c r="F9574" t="s">
        <v>32</v>
      </c>
      <c r="G9574">
        <v>314773.5625</v>
      </c>
      <c r="H9574">
        <v>100652.5234375</v>
      </c>
      <c r="I9574">
        <v>58360.0078125</v>
      </c>
      <c r="J9574">
        <v>0</v>
      </c>
      <c r="L9574" s="26">
        <v>50040</v>
      </c>
      <c r="M9574">
        <v>13</v>
      </c>
      <c r="N9574">
        <v>97292.3203125</v>
      </c>
    </row>
    <row r="9575" spans="1:14" x14ac:dyDescent="0.25">
      <c r="A9575" s="21" t="str">
        <f t="shared" si="149"/>
        <v>MOW LBC CBAA_2037</v>
      </c>
      <c r="B9575" t="s">
        <v>130</v>
      </c>
      <c r="C9575" t="s">
        <v>134</v>
      </c>
      <c r="D9575" t="s">
        <v>82</v>
      </c>
      <c r="E9575" t="s">
        <v>5</v>
      </c>
      <c r="F9575" t="s">
        <v>32</v>
      </c>
      <c r="G9575">
        <v>326075.09375</v>
      </c>
      <c r="H9575">
        <v>99067.25</v>
      </c>
      <c r="I9575">
        <v>58194.953125</v>
      </c>
      <c r="J9575">
        <v>0</v>
      </c>
      <c r="L9575" s="26">
        <v>50405</v>
      </c>
      <c r="M9575">
        <v>14</v>
      </c>
      <c r="N9575">
        <v>89574.7890625</v>
      </c>
    </row>
    <row r="9576" spans="1:14" x14ac:dyDescent="0.25">
      <c r="A9576" s="21" t="str">
        <f t="shared" si="149"/>
        <v>MOW LBC CBAA_2038</v>
      </c>
      <c r="B9576" t="s">
        <v>130</v>
      </c>
      <c r="C9576" t="s">
        <v>134</v>
      </c>
      <c r="D9576" t="s">
        <v>82</v>
      </c>
      <c r="E9576" t="s">
        <v>5</v>
      </c>
      <c r="F9576" t="s">
        <v>32</v>
      </c>
      <c r="G9576">
        <v>338127.1875</v>
      </c>
      <c r="H9576">
        <v>96741.609375</v>
      </c>
      <c r="I9576">
        <v>58916.60546875</v>
      </c>
      <c r="J9576">
        <v>0</v>
      </c>
      <c r="L9576" s="26">
        <v>50770</v>
      </c>
      <c r="M9576">
        <v>15</v>
      </c>
      <c r="N9576">
        <v>81515.9921875</v>
      </c>
    </row>
    <row r="9577" spans="1:14" x14ac:dyDescent="0.25">
      <c r="A9577" s="21" t="str">
        <f t="shared" si="149"/>
        <v>MOW LBC CBAA_2039</v>
      </c>
      <c r="B9577" t="s">
        <v>130</v>
      </c>
      <c r="C9577" t="s">
        <v>134</v>
      </c>
      <c r="D9577" t="s">
        <v>82</v>
      </c>
      <c r="E9577" t="s">
        <v>5</v>
      </c>
      <c r="F9577" t="s">
        <v>32</v>
      </c>
      <c r="G9577">
        <v>355622.09375</v>
      </c>
      <c r="H9577">
        <v>95264.796875</v>
      </c>
      <c r="I9577">
        <v>61249.171875</v>
      </c>
      <c r="J9577">
        <v>0</v>
      </c>
      <c r="L9577" s="26">
        <v>51135</v>
      </c>
      <c r="M9577">
        <v>16</v>
      </c>
      <c r="N9577">
        <v>72712.9921875</v>
      </c>
    </row>
    <row r="9578" spans="1:14" x14ac:dyDescent="0.25">
      <c r="A9578" s="21" t="str">
        <f t="shared" si="149"/>
        <v>MOW LBC CBAA_2040</v>
      </c>
      <c r="B9578" t="s">
        <v>130</v>
      </c>
      <c r="C9578" t="s">
        <v>134</v>
      </c>
      <c r="D9578" t="s">
        <v>82</v>
      </c>
      <c r="E9578" t="s">
        <v>5</v>
      </c>
      <c r="F9578" t="s">
        <v>32</v>
      </c>
      <c r="G9578">
        <v>366219.4375</v>
      </c>
      <c r="H9578">
        <v>75572.9375</v>
      </c>
      <c r="I9578">
        <v>54972.7578125</v>
      </c>
      <c r="J9578">
        <v>34340.73046875</v>
      </c>
      <c r="L9578" s="26">
        <v>51501</v>
      </c>
      <c r="M9578">
        <v>17</v>
      </c>
      <c r="N9578">
        <v>58543.359375</v>
      </c>
    </row>
    <row r="9579" spans="1:14" x14ac:dyDescent="0.25">
      <c r="A9579" s="21" t="str">
        <f t="shared" si="149"/>
        <v>MOW LBC CBAA_2041</v>
      </c>
      <c r="B9579" t="s">
        <v>130</v>
      </c>
      <c r="C9579" t="s">
        <v>134</v>
      </c>
      <c r="D9579" t="s">
        <v>82</v>
      </c>
      <c r="E9579" t="s">
        <v>5</v>
      </c>
      <c r="F9579" t="s">
        <v>32</v>
      </c>
      <c r="G9579">
        <v>375933.28125</v>
      </c>
      <c r="H9579">
        <v>76606.5859375</v>
      </c>
      <c r="I9579">
        <v>54206.16796875</v>
      </c>
      <c r="J9579">
        <v>0</v>
      </c>
      <c r="L9579" s="26">
        <v>51866</v>
      </c>
      <c r="M9579">
        <v>18</v>
      </c>
      <c r="N9579">
        <v>57244.71484375</v>
      </c>
    </row>
    <row r="9580" spans="1:14" x14ac:dyDescent="0.25">
      <c r="A9580" s="21" t="str">
        <f t="shared" si="149"/>
        <v>MOW LBC CBAA_2042</v>
      </c>
      <c r="B9580" t="s">
        <v>130</v>
      </c>
      <c r="C9580" t="s">
        <v>134</v>
      </c>
      <c r="D9580" t="s">
        <v>82</v>
      </c>
      <c r="E9580" t="s">
        <v>5</v>
      </c>
      <c r="F9580" t="s">
        <v>32</v>
      </c>
      <c r="G9580">
        <v>387701.34375</v>
      </c>
      <c r="H9580">
        <v>67360.1484375</v>
      </c>
      <c r="I9580">
        <v>54454.33984375</v>
      </c>
      <c r="J9580">
        <v>0</v>
      </c>
      <c r="L9580" s="26">
        <v>52231</v>
      </c>
      <c r="M9580">
        <v>19</v>
      </c>
      <c r="N9580">
        <v>47972.546875</v>
      </c>
    </row>
    <row r="9581" spans="1:14" x14ac:dyDescent="0.25">
      <c r="A9581" s="21" t="str">
        <f t="shared" si="149"/>
        <v>MOW LBC CBAA_2043</v>
      </c>
      <c r="B9581" t="s">
        <v>130</v>
      </c>
      <c r="C9581" t="s">
        <v>134</v>
      </c>
      <c r="D9581" t="s">
        <v>82</v>
      </c>
      <c r="E9581" t="s">
        <v>5</v>
      </c>
      <c r="F9581" t="s">
        <v>32</v>
      </c>
      <c r="G9581">
        <v>398459.59375</v>
      </c>
      <c r="H9581">
        <v>69222.40625</v>
      </c>
      <c r="I9581">
        <v>177415.3125</v>
      </c>
      <c r="J9581">
        <v>0</v>
      </c>
      <c r="L9581" s="26">
        <v>52596</v>
      </c>
      <c r="M9581">
        <v>20</v>
      </c>
      <c r="N9581">
        <v>49540.5859375</v>
      </c>
    </row>
    <row r="9582" spans="1:14" x14ac:dyDescent="0.25">
      <c r="A9582" s="21" t="str">
        <f t="shared" si="149"/>
        <v>MOW LBC CBAA_2024</v>
      </c>
      <c r="B9582" t="s">
        <v>130</v>
      </c>
      <c r="C9582" t="s">
        <v>134</v>
      </c>
      <c r="D9582" t="s">
        <v>82</v>
      </c>
      <c r="E9582" t="s">
        <v>5</v>
      </c>
      <c r="F9582" t="s">
        <v>8</v>
      </c>
      <c r="G9582">
        <v>0</v>
      </c>
      <c r="H9582">
        <v>0</v>
      </c>
      <c r="I9582">
        <v>0</v>
      </c>
      <c r="J9582">
        <v>0</v>
      </c>
      <c r="L9582" s="26">
        <v>45657</v>
      </c>
      <c r="M9582">
        <v>1</v>
      </c>
      <c r="N9582">
        <v>0</v>
      </c>
    </row>
    <row r="9583" spans="1:14" x14ac:dyDescent="0.25">
      <c r="A9583" s="21" t="str">
        <f t="shared" si="149"/>
        <v>MOW LBC CBAA_2025</v>
      </c>
      <c r="B9583" t="s">
        <v>130</v>
      </c>
      <c r="C9583" t="s">
        <v>134</v>
      </c>
      <c r="D9583" t="s">
        <v>82</v>
      </c>
      <c r="E9583" t="s">
        <v>5</v>
      </c>
      <c r="F9583" t="s">
        <v>8</v>
      </c>
      <c r="G9583">
        <v>0</v>
      </c>
      <c r="H9583">
        <v>0</v>
      </c>
      <c r="I9583">
        <v>0</v>
      </c>
      <c r="J9583">
        <v>0</v>
      </c>
      <c r="L9583" s="26">
        <v>46022</v>
      </c>
      <c r="M9583">
        <v>2</v>
      </c>
      <c r="N9583">
        <v>0</v>
      </c>
    </row>
    <row r="9584" spans="1:14" x14ac:dyDescent="0.25">
      <c r="A9584" s="21" t="str">
        <f t="shared" si="149"/>
        <v>MOW LBC CBAA_2026</v>
      </c>
      <c r="B9584" t="s">
        <v>130</v>
      </c>
      <c r="C9584" t="s">
        <v>134</v>
      </c>
      <c r="D9584" t="s">
        <v>82</v>
      </c>
      <c r="E9584" t="s">
        <v>5</v>
      </c>
      <c r="F9584" t="s">
        <v>8</v>
      </c>
      <c r="G9584">
        <v>0</v>
      </c>
      <c r="H9584">
        <v>0</v>
      </c>
      <c r="I9584">
        <v>0</v>
      </c>
      <c r="J9584">
        <v>0</v>
      </c>
      <c r="L9584" s="26">
        <v>46387</v>
      </c>
      <c r="M9584">
        <v>3</v>
      </c>
      <c r="N9584">
        <v>0</v>
      </c>
    </row>
    <row r="9585" spans="1:14" x14ac:dyDescent="0.25">
      <c r="A9585" s="21" t="str">
        <f t="shared" si="149"/>
        <v>MOW LBC CBAA_2027</v>
      </c>
      <c r="B9585" t="s">
        <v>130</v>
      </c>
      <c r="C9585" t="s">
        <v>134</v>
      </c>
      <c r="D9585" t="s">
        <v>82</v>
      </c>
      <c r="E9585" t="s">
        <v>5</v>
      </c>
      <c r="F9585" t="s">
        <v>8</v>
      </c>
      <c r="G9585">
        <v>0</v>
      </c>
      <c r="H9585">
        <v>0</v>
      </c>
      <c r="I9585">
        <v>0</v>
      </c>
      <c r="J9585">
        <v>0</v>
      </c>
      <c r="L9585" s="26">
        <v>46752</v>
      </c>
      <c r="M9585">
        <v>4</v>
      </c>
      <c r="N9585">
        <v>0</v>
      </c>
    </row>
    <row r="9586" spans="1:14" x14ac:dyDescent="0.25">
      <c r="A9586" s="21" t="str">
        <f t="shared" si="149"/>
        <v>MOW LBC CBAA_2028</v>
      </c>
      <c r="B9586" t="s">
        <v>130</v>
      </c>
      <c r="C9586" t="s">
        <v>134</v>
      </c>
      <c r="D9586" t="s">
        <v>82</v>
      </c>
      <c r="E9586" t="s">
        <v>5</v>
      </c>
      <c r="F9586" t="s">
        <v>8</v>
      </c>
      <c r="G9586">
        <v>0</v>
      </c>
      <c r="H9586">
        <v>0</v>
      </c>
      <c r="I9586">
        <v>0</v>
      </c>
      <c r="J9586">
        <v>0</v>
      </c>
      <c r="L9586" s="26">
        <v>47118</v>
      </c>
      <c r="M9586">
        <v>5</v>
      </c>
      <c r="N9586">
        <v>0</v>
      </c>
    </row>
    <row r="9587" spans="1:14" x14ac:dyDescent="0.25">
      <c r="A9587" s="21" t="str">
        <f t="shared" si="149"/>
        <v>MOW LBC CBAA_2029</v>
      </c>
      <c r="B9587" t="s">
        <v>130</v>
      </c>
      <c r="C9587" t="s">
        <v>134</v>
      </c>
      <c r="D9587" t="s">
        <v>82</v>
      </c>
      <c r="E9587" t="s">
        <v>5</v>
      </c>
      <c r="F9587" t="s">
        <v>8</v>
      </c>
      <c r="G9587">
        <v>0</v>
      </c>
      <c r="H9587">
        <v>0</v>
      </c>
      <c r="I9587">
        <v>0</v>
      </c>
      <c r="J9587">
        <v>0</v>
      </c>
      <c r="L9587" s="26">
        <v>47483</v>
      </c>
      <c r="M9587">
        <v>6</v>
      </c>
      <c r="N9587">
        <v>0</v>
      </c>
    </row>
    <row r="9588" spans="1:14" x14ac:dyDescent="0.25">
      <c r="A9588" s="21" t="str">
        <f t="shared" si="149"/>
        <v>MOW LBC CBAA_2030</v>
      </c>
      <c r="B9588" t="s">
        <v>130</v>
      </c>
      <c r="C9588" t="s">
        <v>134</v>
      </c>
      <c r="D9588" t="s">
        <v>82</v>
      </c>
      <c r="E9588" t="s">
        <v>5</v>
      </c>
      <c r="F9588" t="s">
        <v>8</v>
      </c>
      <c r="G9588">
        <v>0</v>
      </c>
      <c r="H9588">
        <v>0</v>
      </c>
      <c r="I9588">
        <v>0</v>
      </c>
      <c r="J9588">
        <v>0</v>
      </c>
      <c r="L9588" s="26">
        <v>47848</v>
      </c>
      <c r="M9588">
        <v>7</v>
      </c>
      <c r="N9588">
        <v>0</v>
      </c>
    </row>
    <row r="9589" spans="1:14" x14ac:dyDescent="0.25">
      <c r="A9589" s="21" t="str">
        <f t="shared" si="149"/>
        <v>MOW LBC CBAA_2031</v>
      </c>
      <c r="B9589" t="s">
        <v>130</v>
      </c>
      <c r="C9589" t="s">
        <v>134</v>
      </c>
      <c r="D9589" t="s">
        <v>82</v>
      </c>
      <c r="E9589" t="s">
        <v>5</v>
      </c>
      <c r="F9589" t="s">
        <v>8</v>
      </c>
      <c r="G9589">
        <v>0</v>
      </c>
      <c r="H9589">
        <v>0</v>
      </c>
      <c r="I9589">
        <v>0</v>
      </c>
      <c r="J9589">
        <v>0</v>
      </c>
      <c r="L9589" s="26">
        <v>48213</v>
      </c>
      <c r="M9589">
        <v>8</v>
      </c>
      <c r="N9589">
        <v>0</v>
      </c>
    </row>
    <row r="9590" spans="1:14" x14ac:dyDescent="0.25">
      <c r="A9590" s="21" t="str">
        <f t="shared" si="149"/>
        <v>MOW LBC CBAA_2032</v>
      </c>
      <c r="B9590" t="s">
        <v>130</v>
      </c>
      <c r="C9590" t="s">
        <v>134</v>
      </c>
      <c r="D9590" t="s">
        <v>82</v>
      </c>
      <c r="E9590" t="s">
        <v>5</v>
      </c>
      <c r="F9590" t="s">
        <v>8</v>
      </c>
      <c r="G9590">
        <v>0</v>
      </c>
      <c r="H9590">
        <v>0</v>
      </c>
      <c r="I9590">
        <v>0</v>
      </c>
      <c r="J9590">
        <v>0</v>
      </c>
      <c r="L9590" s="26">
        <v>48579</v>
      </c>
      <c r="M9590">
        <v>9</v>
      </c>
      <c r="N9590">
        <v>0</v>
      </c>
    </row>
    <row r="9591" spans="1:14" x14ac:dyDescent="0.25">
      <c r="A9591" s="21" t="str">
        <f t="shared" si="149"/>
        <v>MOW LBC CBAA_2033</v>
      </c>
      <c r="B9591" t="s">
        <v>130</v>
      </c>
      <c r="C9591" t="s">
        <v>134</v>
      </c>
      <c r="D9591" t="s">
        <v>82</v>
      </c>
      <c r="E9591" t="s">
        <v>5</v>
      </c>
      <c r="F9591" t="s">
        <v>8</v>
      </c>
      <c r="G9591">
        <v>0</v>
      </c>
      <c r="H9591">
        <v>0</v>
      </c>
      <c r="I9591">
        <v>0</v>
      </c>
      <c r="J9591">
        <v>0</v>
      </c>
      <c r="L9591" s="26">
        <v>48944</v>
      </c>
      <c r="M9591">
        <v>10</v>
      </c>
      <c r="N9591">
        <v>0</v>
      </c>
    </row>
    <row r="9592" spans="1:14" x14ac:dyDescent="0.25">
      <c r="A9592" s="21" t="str">
        <f t="shared" si="149"/>
        <v>MOW LBC CBAA_2034</v>
      </c>
      <c r="B9592" t="s">
        <v>130</v>
      </c>
      <c r="C9592" t="s">
        <v>134</v>
      </c>
      <c r="D9592" t="s">
        <v>82</v>
      </c>
      <c r="E9592" t="s">
        <v>5</v>
      </c>
      <c r="F9592" t="s">
        <v>8</v>
      </c>
      <c r="G9592">
        <v>0</v>
      </c>
      <c r="H9592">
        <v>0</v>
      </c>
      <c r="I9592">
        <v>0</v>
      </c>
      <c r="J9592">
        <v>0</v>
      </c>
      <c r="L9592" s="26">
        <v>49309</v>
      </c>
      <c r="M9592">
        <v>11</v>
      </c>
      <c r="N9592">
        <v>0</v>
      </c>
    </row>
    <row r="9593" spans="1:14" x14ac:dyDescent="0.25">
      <c r="A9593" s="21" t="str">
        <f t="shared" si="149"/>
        <v>MOW LBC CBAA_2035</v>
      </c>
      <c r="B9593" t="s">
        <v>130</v>
      </c>
      <c r="C9593" t="s">
        <v>134</v>
      </c>
      <c r="D9593" t="s">
        <v>82</v>
      </c>
      <c r="E9593" t="s">
        <v>5</v>
      </c>
      <c r="F9593" t="s">
        <v>8</v>
      </c>
      <c r="G9593">
        <v>0</v>
      </c>
      <c r="H9593">
        <v>0</v>
      </c>
      <c r="I9593">
        <v>0</v>
      </c>
      <c r="J9593">
        <v>0</v>
      </c>
      <c r="L9593" s="26">
        <v>49674</v>
      </c>
      <c r="M9593">
        <v>12</v>
      </c>
      <c r="N9593">
        <v>0</v>
      </c>
    </row>
    <row r="9594" spans="1:14" x14ac:dyDescent="0.25">
      <c r="A9594" s="21" t="str">
        <f t="shared" si="149"/>
        <v>MOW LBC CBAA_2036</v>
      </c>
      <c r="B9594" t="s">
        <v>130</v>
      </c>
      <c r="C9594" t="s">
        <v>134</v>
      </c>
      <c r="D9594" t="s">
        <v>82</v>
      </c>
      <c r="E9594" t="s">
        <v>5</v>
      </c>
      <c r="F9594" t="s">
        <v>8</v>
      </c>
      <c r="G9594">
        <v>0</v>
      </c>
      <c r="H9594">
        <v>0</v>
      </c>
      <c r="I9594">
        <v>0</v>
      </c>
      <c r="J9594">
        <v>0</v>
      </c>
      <c r="L9594" s="26">
        <v>50040</v>
      </c>
      <c r="M9594">
        <v>13</v>
      </c>
      <c r="N9594">
        <v>0</v>
      </c>
    </row>
    <row r="9595" spans="1:14" x14ac:dyDescent="0.25">
      <c r="A9595" s="21" t="str">
        <f t="shared" si="149"/>
        <v>MOW LBC CBAA_2037</v>
      </c>
      <c r="B9595" t="s">
        <v>130</v>
      </c>
      <c r="C9595" t="s">
        <v>134</v>
      </c>
      <c r="D9595" t="s">
        <v>82</v>
      </c>
      <c r="E9595" t="s">
        <v>5</v>
      </c>
      <c r="F9595" t="s">
        <v>8</v>
      </c>
      <c r="G9595">
        <v>0</v>
      </c>
      <c r="H9595">
        <v>0</v>
      </c>
      <c r="I9595">
        <v>0</v>
      </c>
      <c r="J9595">
        <v>0</v>
      </c>
      <c r="L9595" s="26">
        <v>50405</v>
      </c>
      <c r="M9595">
        <v>14</v>
      </c>
      <c r="N9595">
        <v>0</v>
      </c>
    </row>
    <row r="9596" spans="1:14" x14ac:dyDescent="0.25">
      <c r="A9596" s="21" t="str">
        <f t="shared" si="149"/>
        <v>MOW LBC CBAA_2038</v>
      </c>
      <c r="B9596" t="s">
        <v>130</v>
      </c>
      <c r="C9596" t="s">
        <v>134</v>
      </c>
      <c r="D9596" t="s">
        <v>82</v>
      </c>
      <c r="E9596" t="s">
        <v>5</v>
      </c>
      <c r="F9596" t="s">
        <v>8</v>
      </c>
      <c r="G9596">
        <v>0</v>
      </c>
      <c r="H9596">
        <v>0</v>
      </c>
      <c r="I9596">
        <v>0</v>
      </c>
      <c r="J9596">
        <v>0</v>
      </c>
      <c r="L9596" s="26">
        <v>50770</v>
      </c>
      <c r="M9596">
        <v>15</v>
      </c>
      <c r="N9596">
        <v>0</v>
      </c>
    </row>
    <row r="9597" spans="1:14" x14ac:dyDescent="0.25">
      <c r="A9597" s="21" t="str">
        <f t="shared" si="149"/>
        <v>MOW LBC CBAA_2039</v>
      </c>
      <c r="B9597" t="s">
        <v>130</v>
      </c>
      <c r="C9597" t="s">
        <v>134</v>
      </c>
      <c r="D9597" t="s">
        <v>82</v>
      </c>
      <c r="E9597" t="s">
        <v>5</v>
      </c>
      <c r="F9597" t="s">
        <v>8</v>
      </c>
      <c r="G9597">
        <v>0</v>
      </c>
      <c r="H9597">
        <v>0</v>
      </c>
      <c r="I9597">
        <v>0</v>
      </c>
      <c r="J9597">
        <v>0</v>
      </c>
      <c r="L9597" s="26">
        <v>51135</v>
      </c>
      <c r="M9597">
        <v>16</v>
      </c>
      <c r="N9597">
        <v>0</v>
      </c>
    </row>
    <row r="9598" spans="1:14" x14ac:dyDescent="0.25">
      <c r="A9598" s="21" t="str">
        <f t="shared" si="149"/>
        <v>MOW LBC CBAA_2040</v>
      </c>
      <c r="B9598" t="s">
        <v>130</v>
      </c>
      <c r="C9598" t="s">
        <v>134</v>
      </c>
      <c r="D9598" t="s">
        <v>82</v>
      </c>
      <c r="E9598" t="s">
        <v>5</v>
      </c>
      <c r="F9598" t="s">
        <v>8</v>
      </c>
      <c r="G9598">
        <v>0</v>
      </c>
      <c r="H9598">
        <v>0</v>
      </c>
      <c r="I9598">
        <v>0</v>
      </c>
      <c r="J9598">
        <v>0</v>
      </c>
      <c r="L9598" s="26">
        <v>51501</v>
      </c>
      <c r="M9598">
        <v>17</v>
      </c>
      <c r="N9598">
        <v>0</v>
      </c>
    </row>
    <row r="9599" spans="1:14" x14ac:dyDescent="0.25">
      <c r="A9599" s="21" t="str">
        <f t="shared" si="149"/>
        <v>MOW LBC CBAA_2041</v>
      </c>
      <c r="B9599" t="s">
        <v>130</v>
      </c>
      <c r="C9599" t="s">
        <v>134</v>
      </c>
      <c r="D9599" t="s">
        <v>82</v>
      </c>
      <c r="E9599" t="s">
        <v>5</v>
      </c>
      <c r="F9599" t="s">
        <v>8</v>
      </c>
      <c r="G9599">
        <v>0</v>
      </c>
      <c r="H9599">
        <v>0</v>
      </c>
      <c r="I9599">
        <v>0</v>
      </c>
      <c r="J9599">
        <v>0</v>
      </c>
      <c r="L9599" s="26">
        <v>51866</v>
      </c>
      <c r="M9599">
        <v>18</v>
      </c>
      <c r="N9599">
        <v>0</v>
      </c>
    </row>
    <row r="9600" spans="1:14" x14ac:dyDescent="0.25">
      <c r="A9600" s="21" t="str">
        <f t="shared" si="149"/>
        <v>MOW LBC CBAA_2042</v>
      </c>
      <c r="B9600" t="s">
        <v>130</v>
      </c>
      <c r="C9600" t="s">
        <v>134</v>
      </c>
      <c r="D9600" t="s">
        <v>82</v>
      </c>
      <c r="E9600" t="s">
        <v>5</v>
      </c>
      <c r="F9600" t="s">
        <v>8</v>
      </c>
      <c r="G9600">
        <v>0</v>
      </c>
      <c r="H9600">
        <v>0</v>
      </c>
      <c r="I9600">
        <v>0</v>
      </c>
      <c r="J9600">
        <v>0</v>
      </c>
      <c r="L9600" s="26">
        <v>52231</v>
      </c>
      <c r="M9600">
        <v>19</v>
      </c>
      <c r="N9600">
        <v>0</v>
      </c>
    </row>
    <row r="9601" spans="1:14" x14ac:dyDescent="0.25">
      <c r="A9601" s="21" t="str">
        <f t="shared" si="149"/>
        <v>MOW LBC CBAA_2043</v>
      </c>
      <c r="B9601" t="s">
        <v>130</v>
      </c>
      <c r="C9601" t="s">
        <v>134</v>
      </c>
      <c r="D9601" t="s">
        <v>82</v>
      </c>
      <c r="E9601" t="s">
        <v>5</v>
      </c>
      <c r="F9601" t="s">
        <v>8</v>
      </c>
      <c r="G9601">
        <v>0</v>
      </c>
      <c r="H9601">
        <v>0</v>
      </c>
      <c r="I9601">
        <v>0</v>
      </c>
      <c r="J9601">
        <v>0</v>
      </c>
      <c r="L9601" s="26">
        <v>52596</v>
      </c>
      <c r="M9601">
        <v>20</v>
      </c>
      <c r="N9601">
        <v>0</v>
      </c>
    </row>
    <row r="9602" spans="1:14" x14ac:dyDescent="0.25">
      <c r="A9602" s="21" t="str">
        <f t="shared" ref="A9602:A9665" si="150">B9602&amp;" "&amp;D9602&amp;" "&amp;C9602&amp;"_"&amp;YEAR(L9602)</f>
        <v>MOW M2C CBAA_2024</v>
      </c>
      <c r="B9602" t="s">
        <v>130</v>
      </c>
      <c r="C9602" t="s">
        <v>134</v>
      </c>
      <c r="D9602" t="s">
        <v>22</v>
      </c>
      <c r="E9602" t="s">
        <v>29</v>
      </c>
      <c r="F9602" t="s">
        <v>28</v>
      </c>
      <c r="K9602">
        <v>0</v>
      </c>
      <c r="L9602" s="26">
        <v>45657</v>
      </c>
      <c r="M9602">
        <v>1</v>
      </c>
    </row>
    <row r="9603" spans="1:14" x14ac:dyDescent="0.25">
      <c r="A9603" s="21" t="str">
        <f t="shared" si="150"/>
        <v>MOW M2C CBAA_2025</v>
      </c>
      <c r="B9603" t="s">
        <v>130</v>
      </c>
      <c r="C9603" t="s">
        <v>134</v>
      </c>
      <c r="D9603" t="s">
        <v>22</v>
      </c>
      <c r="E9603" t="s">
        <v>29</v>
      </c>
      <c r="F9603" t="s">
        <v>28</v>
      </c>
      <c r="K9603">
        <v>0</v>
      </c>
      <c r="L9603" s="26">
        <v>46022</v>
      </c>
      <c r="M9603">
        <v>2</v>
      </c>
    </row>
    <row r="9604" spans="1:14" x14ac:dyDescent="0.25">
      <c r="A9604" s="21" t="str">
        <f t="shared" si="150"/>
        <v>MOW M2C CBAA_2026</v>
      </c>
      <c r="B9604" t="s">
        <v>130</v>
      </c>
      <c r="C9604" t="s">
        <v>134</v>
      </c>
      <c r="D9604" t="s">
        <v>22</v>
      </c>
      <c r="E9604" t="s">
        <v>29</v>
      </c>
      <c r="F9604" t="s">
        <v>28</v>
      </c>
      <c r="K9604">
        <v>0</v>
      </c>
      <c r="L9604" s="26">
        <v>46387</v>
      </c>
      <c r="M9604">
        <v>3</v>
      </c>
    </row>
    <row r="9605" spans="1:14" x14ac:dyDescent="0.25">
      <c r="A9605" s="21" t="str">
        <f t="shared" si="150"/>
        <v>MOW M2C CBAA_2027</v>
      </c>
      <c r="B9605" t="s">
        <v>130</v>
      </c>
      <c r="C9605" t="s">
        <v>134</v>
      </c>
      <c r="D9605" t="s">
        <v>22</v>
      </c>
      <c r="E9605" t="s">
        <v>29</v>
      </c>
      <c r="F9605" t="s">
        <v>28</v>
      </c>
      <c r="K9605">
        <v>0</v>
      </c>
      <c r="L9605" s="26">
        <v>46752</v>
      </c>
      <c r="M9605">
        <v>4</v>
      </c>
    </row>
    <row r="9606" spans="1:14" x14ac:dyDescent="0.25">
      <c r="A9606" s="21" t="str">
        <f t="shared" si="150"/>
        <v>MOW M2C CBAA_2028</v>
      </c>
      <c r="B9606" t="s">
        <v>130</v>
      </c>
      <c r="C9606" t="s">
        <v>134</v>
      </c>
      <c r="D9606" t="s">
        <v>22</v>
      </c>
      <c r="E9606" t="s">
        <v>29</v>
      </c>
      <c r="F9606" t="s">
        <v>28</v>
      </c>
      <c r="K9606">
        <v>0</v>
      </c>
      <c r="L9606" s="26">
        <v>47118</v>
      </c>
      <c r="M9606">
        <v>5</v>
      </c>
    </row>
    <row r="9607" spans="1:14" x14ac:dyDescent="0.25">
      <c r="A9607" s="21" t="str">
        <f t="shared" si="150"/>
        <v>MOW M2C CBAA_2029</v>
      </c>
      <c r="B9607" t="s">
        <v>130</v>
      </c>
      <c r="C9607" t="s">
        <v>134</v>
      </c>
      <c r="D9607" t="s">
        <v>22</v>
      </c>
      <c r="E9607" t="s">
        <v>29</v>
      </c>
      <c r="F9607" t="s">
        <v>28</v>
      </c>
      <c r="K9607">
        <v>0</v>
      </c>
      <c r="L9607" s="26">
        <v>47483</v>
      </c>
      <c r="M9607">
        <v>6</v>
      </c>
    </row>
    <row r="9608" spans="1:14" x14ac:dyDescent="0.25">
      <c r="A9608" s="21" t="str">
        <f t="shared" si="150"/>
        <v>MOW M2C CBAA_2030</v>
      </c>
      <c r="B9608" t="s">
        <v>130</v>
      </c>
      <c r="C9608" t="s">
        <v>134</v>
      </c>
      <c r="D9608" t="s">
        <v>22</v>
      </c>
      <c r="E9608" t="s">
        <v>29</v>
      </c>
      <c r="F9608" t="s">
        <v>28</v>
      </c>
      <c r="K9608">
        <v>0</v>
      </c>
      <c r="L9608" s="26">
        <v>47848</v>
      </c>
      <c r="M9608">
        <v>7</v>
      </c>
    </row>
    <row r="9609" spans="1:14" x14ac:dyDescent="0.25">
      <c r="A9609" s="21" t="str">
        <f t="shared" si="150"/>
        <v>MOW M2C CBAA_2031</v>
      </c>
      <c r="B9609" t="s">
        <v>130</v>
      </c>
      <c r="C9609" t="s">
        <v>134</v>
      </c>
      <c r="D9609" t="s">
        <v>22</v>
      </c>
      <c r="E9609" t="s">
        <v>29</v>
      </c>
      <c r="F9609" t="s">
        <v>28</v>
      </c>
      <c r="K9609">
        <v>0</v>
      </c>
      <c r="L9609" s="26">
        <v>48213</v>
      </c>
      <c r="M9609">
        <v>8</v>
      </c>
    </row>
    <row r="9610" spans="1:14" x14ac:dyDescent="0.25">
      <c r="A9610" s="21" t="str">
        <f t="shared" si="150"/>
        <v>MOW M2C CBAA_2032</v>
      </c>
      <c r="B9610" t="s">
        <v>130</v>
      </c>
      <c r="C9610" t="s">
        <v>134</v>
      </c>
      <c r="D9610" t="s">
        <v>22</v>
      </c>
      <c r="E9610" t="s">
        <v>29</v>
      </c>
      <c r="F9610" t="s">
        <v>28</v>
      </c>
      <c r="K9610">
        <v>0</v>
      </c>
      <c r="L9610" s="26">
        <v>48579</v>
      </c>
      <c r="M9610">
        <v>9</v>
      </c>
    </row>
    <row r="9611" spans="1:14" x14ac:dyDescent="0.25">
      <c r="A9611" s="21" t="str">
        <f t="shared" si="150"/>
        <v>MOW M2C CBAA_2033</v>
      </c>
      <c r="B9611" t="s">
        <v>130</v>
      </c>
      <c r="C9611" t="s">
        <v>134</v>
      </c>
      <c r="D9611" t="s">
        <v>22</v>
      </c>
      <c r="E9611" t="s">
        <v>29</v>
      </c>
      <c r="F9611" t="s">
        <v>28</v>
      </c>
      <c r="K9611">
        <v>0</v>
      </c>
      <c r="L9611" s="26">
        <v>48944</v>
      </c>
      <c r="M9611">
        <v>10</v>
      </c>
    </row>
    <row r="9612" spans="1:14" x14ac:dyDescent="0.25">
      <c r="A9612" s="21" t="str">
        <f t="shared" si="150"/>
        <v>MOW M2C CBAA_2034</v>
      </c>
      <c r="B9612" t="s">
        <v>130</v>
      </c>
      <c r="C9612" t="s">
        <v>134</v>
      </c>
      <c r="D9612" t="s">
        <v>22</v>
      </c>
      <c r="E9612" t="s">
        <v>29</v>
      </c>
      <c r="F9612" t="s">
        <v>28</v>
      </c>
      <c r="K9612">
        <v>0</v>
      </c>
      <c r="L9612" s="26">
        <v>49309</v>
      </c>
      <c r="M9612">
        <v>11</v>
      </c>
    </row>
    <row r="9613" spans="1:14" x14ac:dyDescent="0.25">
      <c r="A9613" s="21" t="str">
        <f t="shared" si="150"/>
        <v>MOW M2C CBAA_2035</v>
      </c>
      <c r="B9613" t="s">
        <v>130</v>
      </c>
      <c r="C9613" t="s">
        <v>134</v>
      </c>
      <c r="D9613" t="s">
        <v>22</v>
      </c>
      <c r="E9613" t="s">
        <v>29</v>
      </c>
      <c r="F9613" t="s">
        <v>28</v>
      </c>
      <c r="K9613">
        <v>0</v>
      </c>
      <c r="L9613" s="26">
        <v>49674</v>
      </c>
      <c r="M9613">
        <v>12</v>
      </c>
    </row>
    <row r="9614" spans="1:14" x14ac:dyDescent="0.25">
      <c r="A9614" s="21" t="str">
        <f t="shared" si="150"/>
        <v>MOW M2C CBAA_2036</v>
      </c>
      <c r="B9614" t="s">
        <v>130</v>
      </c>
      <c r="C9614" t="s">
        <v>134</v>
      </c>
      <c r="D9614" t="s">
        <v>22</v>
      </c>
      <c r="E9614" t="s">
        <v>29</v>
      </c>
      <c r="F9614" t="s">
        <v>28</v>
      </c>
      <c r="K9614">
        <v>0</v>
      </c>
      <c r="L9614" s="26">
        <v>50040</v>
      </c>
      <c r="M9614">
        <v>13</v>
      </c>
    </row>
    <row r="9615" spans="1:14" x14ac:dyDescent="0.25">
      <c r="A9615" s="21" t="str">
        <f t="shared" si="150"/>
        <v>MOW M2C CBAA_2037</v>
      </c>
      <c r="B9615" t="s">
        <v>130</v>
      </c>
      <c r="C9615" t="s">
        <v>134</v>
      </c>
      <c r="D9615" t="s">
        <v>22</v>
      </c>
      <c r="E9615" t="s">
        <v>29</v>
      </c>
      <c r="F9615" t="s">
        <v>28</v>
      </c>
      <c r="K9615">
        <v>0</v>
      </c>
      <c r="L9615" s="26">
        <v>50405</v>
      </c>
      <c r="M9615">
        <v>14</v>
      </c>
    </row>
    <row r="9616" spans="1:14" x14ac:dyDescent="0.25">
      <c r="A9616" s="21" t="str">
        <f t="shared" si="150"/>
        <v>MOW M2C CBAA_2038</v>
      </c>
      <c r="B9616" t="s">
        <v>130</v>
      </c>
      <c r="C9616" t="s">
        <v>134</v>
      </c>
      <c r="D9616" t="s">
        <v>22</v>
      </c>
      <c r="E9616" t="s">
        <v>29</v>
      </c>
      <c r="F9616" t="s">
        <v>28</v>
      </c>
      <c r="K9616">
        <v>0</v>
      </c>
      <c r="L9616" s="26">
        <v>50770</v>
      </c>
      <c r="M9616">
        <v>15</v>
      </c>
    </row>
    <row r="9617" spans="1:13" x14ac:dyDescent="0.25">
      <c r="A9617" s="21" t="str">
        <f t="shared" si="150"/>
        <v>MOW M2C CBAA_2039</v>
      </c>
      <c r="B9617" t="s">
        <v>130</v>
      </c>
      <c r="C9617" t="s">
        <v>134</v>
      </c>
      <c r="D9617" t="s">
        <v>22</v>
      </c>
      <c r="E9617" t="s">
        <v>29</v>
      </c>
      <c r="F9617" t="s">
        <v>28</v>
      </c>
      <c r="K9617">
        <v>0</v>
      </c>
      <c r="L9617" s="26">
        <v>51135</v>
      </c>
      <c r="M9617">
        <v>16</v>
      </c>
    </row>
    <row r="9618" spans="1:13" x14ac:dyDescent="0.25">
      <c r="A9618" s="21" t="str">
        <f t="shared" si="150"/>
        <v>MOW M2C CBAA_2040</v>
      </c>
      <c r="B9618" t="s">
        <v>130</v>
      </c>
      <c r="C9618" t="s">
        <v>134</v>
      </c>
      <c r="D9618" t="s">
        <v>22</v>
      </c>
      <c r="E9618" t="s">
        <v>29</v>
      </c>
      <c r="F9618" t="s">
        <v>28</v>
      </c>
      <c r="K9618">
        <v>0</v>
      </c>
      <c r="L9618" s="26">
        <v>51501</v>
      </c>
      <c r="M9618">
        <v>17</v>
      </c>
    </row>
    <row r="9619" spans="1:13" x14ac:dyDescent="0.25">
      <c r="A9619" s="21" t="str">
        <f t="shared" si="150"/>
        <v>MOW M2C CBAA_2041</v>
      </c>
      <c r="B9619" t="s">
        <v>130</v>
      </c>
      <c r="C9619" t="s">
        <v>134</v>
      </c>
      <c r="D9619" t="s">
        <v>22</v>
      </c>
      <c r="E9619" t="s">
        <v>29</v>
      </c>
      <c r="F9619" t="s">
        <v>28</v>
      </c>
      <c r="K9619">
        <v>0</v>
      </c>
      <c r="L9619" s="26">
        <v>51866</v>
      </c>
      <c r="M9619">
        <v>18</v>
      </c>
    </row>
    <row r="9620" spans="1:13" x14ac:dyDescent="0.25">
      <c r="A9620" s="21" t="str">
        <f t="shared" si="150"/>
        <v>MOW M2C CBAA_2042</v>
      </c>
      <c r="B9620" t="s">
        <v>130</v>
      </c>
      <c r="C9620" t="s">
        <v>134</v>
      </c>
      <c r="D9620" t="s">
        <v>22</v>
      </c>
      <c r="E9620" t="s">
        <v>29</v>
      </c>
      <c r="F9620" t="s">
        <v>28</v>
      </c>
      <c r="K9620">
        <v>0</v>
      </c>
      <c r="L9620" s="26">
        <v>52231</v>
      </c>
      <c r="M9620">
        <v>19</v>
      </c>
    </row>
    <row r="9621" spans="1:13" x14ac:dyDescent="0.25">
      <c r="A9621" s="21" t="str">
        <f t="shared" si="150"/>
        <v>MOW M2C CBAA_2043</v>
      </c>
      <c r="B9621" t="s">
        <v>130</v>
      </c>
      <c r="C9621" t="s">
        <v>134</v>
      </c>
      <c r="D9621" t="s">
        <v>22</v>
      </c>
      <c r="E9621" t="s">
        <v>29</v>
      </c>
      <c r="F9621" t="s">
        <v>28</v>
      </c>
      <c r="K9621">
        <v>0</v>
      </c>
      <c r="L9621" s="26">
        <v>52596</v>
      </c>
      <c r="M9621">
        <v>20</v>
      </c>
    </row>
    <row r="9622" spans="1:13" x14ac:dyDescent="0.25">
      <c r="A9622" s="21" t="str">
        <f t="shared" si="150"/>
        <v>MOW M2C CBAA_2024</v>
      </c>
      <c r="B9622" t="s">
        <v>130</v>
      </c>
      <c r="C9622" t="s">
        <v>134</v>
      </c>
      <c r="D9622" t="s">
        <v>22</v>
      </c>
      <c r="E9622" t="s">
        <v>29</v>
      </c>
      <c r="F9622" t="s">
        <v>31</v>
      </c>
      <c r="K9622">
        <v>0</v>
      </c>
      <c r="L9622" s="26">
        <v>45657</v>
      </c>
      <c r="M9622">
        <v>1</v>
      </c>
    </row>
    <row r="9623" spans="1:13" x14ac:dyDescent="0.25">
      <c r="A9623" s="21" t="str">
        <f t="shared" si="150"/>
        <v>MOW M2C CBAA_2025</v>
      </c>
      <c r="B9623" t="s">
        <v>130</v>
      </c>
      <c r="C9623" t="s">
        <v>134</v>
      </c>
      <c r="D9623" t="s">
        <v>22</v>
      </c>
      <c r="E9623" t="s">
        <v>29</v>
      </c>
      <c r="F9623" t="s">
        <v>31</v>
      </c>
      <c r="K9623">
        <v>0</v>
      </c>
      <c r="L9623" s="26">
        <v>46022</v>
      </c>
      <c r="M9623">
        <v>2</v>
      </c>
    </row>
    <row r="9624" spans="1:13" x14ac:dyDescent="0.25">
      <c r="A9624" s="21" t="str">
        <f t="shared" si="150"/>
        <v>MOW M2C CBAA_2026</v>
      </c>
      <c r="B9624" t="s">
        <v>130</v>
      </c>
      <c r="C9624" t="s">
        <v>134</v>
      </c>
      <c r="D9624" t="s">
        <v>22</v>
      </c>
      <c r="E9624" t="s">
        <v>29</v>
      </c>
      <c r="F9624" t="s">
        <v>31</v>
      </c>
      <c r="K9624">
        <v>0</v>
      </c>
      <c r="L9624" s="26">
        <v>46387</v>
      </c>
      <c r="M9624">
        <v>3</v>
      </c>
    </row>
    <row r="9625" spans="1:13" x14ac:dyDescent="0.25">
      <c r="A9625" s="21" t="str">
        <f t="shared" si="150"/>
        <v>MOW M2C CBAA_2027</v>
      </c>
      <c r="B9625" t="s">
        <v>130</v>
      </c>
      <c r="C9625" t="s">
        <v>134</v>
      </c>
      <c r="D9625" t="s">
        <v>22</v>
      </c>
      <c r="E9625" t="s">
        <v>29</v>
      </c>
      <c r="F9625" t="s">
        <v>31</v>
      </c>
      <c r="K9625">
        <v>0</v>
      </c>
      <c r="L9625" s="26">
        <v>46752</v>
      </c>
      <c r="M9625">
        <v>4</v>
      </c>
    </row>
    <row r="9626" spans="1:13" x14ac:dyDescent="0.25">
      <c r="A9626" s="21" t="str">
        <f t="shared" si="150"/>
        <v>MOW M2C CBAA_2028</v>
      </c>
      <c r="B9626" t="s">
        <v>130</v>
      </c>
      <c r="C9626" t="s">
        <v>134</v>
      </c>
      <c r="D9626" t="s">
        <v>22</v>
      </c>
      <c r="E9626" t="s">
        <v>29</v>
      </c>
      <c r="F9626" t="s">
        <v>31</v>
      </c>
      <c r="K9626">
        <v>0</v>
      </c>
      <c r="L9626" s="26">
        <v>47118</v>
      </c>
      <c r="M9626">
        <v>5</v>
      </c>
    </row>
    <row r="9627" spans="1:13" x14ac:dyDescent="0.25">
      <c r="A9627" s="21" t="str">
        <f t="shared" si="150"/>
        <v>MOW M2C CBAA_2029</v>
      </c>
      <c r="B9627" t="s">
        <v>130</v>
      </c>
      <c r="C9627" t="s">
        <v>134</v>
      </c>
      <c r="D9627" t="s">
        <v>22</v>
      </c>
      <c r="E9627" t="s">
        <v>29</v>
      </c>
      <c r="F9627" t="s">
        <v>31</v>
      </c>
      <c r="K9627">
        <v>0</v>
      </c>
      <c r="L9627" s="26">
        <v>47483</v>
      </c>
      <c r="M9627">
        <v>6</v>
      </c>
    </row>
    <row r="9628" spans="1:13" x14ac:dyDescent="0.25">
      <c r="A9628" s="21" t="str">
        <f t="shared" si="150"/>
        <v>MOW M2C CBAA_2030</v>
      </c>
      <c r="B9628" t="s">
        <v>130</v>
      </c>
      <c r="C9628" t="s">
        <v>134</v>
      </c>
      <c r="D9628" t="s">
        <v>22</v>
      </c>
      <c r="E9628" t="s">
        <v>29</v>
      </c>
      <c r="F9628" t="s">
        <v>31</v>
      </c>
      <c r="K9628">
        <v>0</v>
      </c>
      <c r="L9628" s="26">
        <v>47848</v>
      </c>
      <c r="M9628">
        <v>7</v>
      </c>
    </row>
    <row r="9629" spans="1:13" x14ac:dyDescent="0.25">
      <c r="A9629" s="21" t="str">
        <f t="shared" si="150"/>
        <v>MOW M2C CBAA_2031</v>
      </c>
      <c r="B9629" t="s">
        <v>130</v>
      </c>
      <c r="C9629" t="s">
        <v>134</v>
      </c>
      <c r="D9629" t="s">
        <v>22</v>
      </c>
      <c r="E9629" t="s">
        <v>29</v>
      </c>
      <c r="F9629" t="s">
        <v>31</v>
      </c>
      <c r="K9629">
        <v>0</v>
      </c>
      <c r="L9629" s="26">
        <v>48213</v>
      </c>
      <c r="M9629">
        <v>8</v>
      </c>
    </row>
    <row r="9630" spans="1:13" x14ac:dyDescent="0.25">
      <c r="A9630" s="21" t="str">
        <f t="shared" si="150"/>
        <v>MOW M2C CBAA_2032</v>
      </c>
      <c r="B9630" t="s">
        <v>130</v>
      </c>
      <c r="C9630" t="s">
        <v>134</v>
      </c>
      <c r="D9630" t="s">
        <v>22</v>
      </c>
      <c r="E9630" t="s">
        <v>29</v>
      </c>
      <c r="F9630" t="s">
        <v>31</v>
      </c>
      <c r="K9630">
        <v>0</v>
      </c>
      <c r="L9630" s="26">
        <v>48579</v>
      </c>
      <c r="M9630">
        <v>9</v>
      </c>
    </row>
    <row r="9631" spans="1:13" x14ac:dyDescent="0.25">
      <c r="A9631" s="21" t="str">
        <f t="shared" si="150"/>
        <v>MOW M2C CBAA_2033</v>
      </c>
      <c r="B9631" t="s">
        <v>130</v>
      </c>
      <c r="C9631" t="s">
        <v>134</v>
      </c>
      <c r="D9631" t="s">
        <v>22</v>
      </c>
      <c r="E9631" t="s">
        <v>29</v>
      </c>
      <c r="F9631" t="s">
        <v>31</v>
      </c>
      <c r="K9631">
        <v>0</v>
      </c>
      <c r="L9631" s="26">
        <v>48944</v>
      </c>
      <c r="M9631">
        <v>10</v>
      </c>
    </row>
    <row r="9632" spans="1:13" x14ac:dyDescent="0.25">
      <c r="A9632" s="21" t="str">
        <f t="shared" si="150"/>
        <v>MOW M2C CBAA_2034</v>
      </c>
      <c r="B9632" t="s">
        <v>130</v>
      </c>
      <c r="C9632" t="s">
        <v>134</v>
      </c>
      <c r="D9632" t="s">
        <v>22</v>
      </c>
      <c r="E9632" t="s">
        <v>29</v>
      </c>
      <c r="F9632" t="s">
        <v>31</v>
      </c>
      <c r="K9632">
        <v>0</v>
      </c>
      <c r="L9632" s="26">
        <v>49309</v>
      </c>
      <c r="M9632">
        <v>11</v>
      </c>
    </row>
    <row r="9633" spans="1:14" x14ac:dyDescent="0.25">
      <c r="A9633" s="21" t="str">
        <f t="shared" si="150"/>
        <v>MOW M2C CBAA_2035</v>
      </c>
      <c r="B9633" t="s">
        <v>130</v>
      </c>
      <c r="C9633" t="s">
        <v>134</v>
      </c>
      <c r="D9633" t="s">
        <v>22</v>
      </c>
      <c r="E9633" t="s">
        <v>29</v>
      </c>
      <c r="F9633" t="s">
        <v>31</v>
      </c>
      <c r="K9633">
        <v>0</v>
      </c>
      <c r="L9633" s="26">
        <v>49674</v>
      </c>
      <c r="M9633">
        <v>12</v>
      </c>
    </row>
    <row r="9634" spans="1:14" x14ac:dyDescent="0.25">
      <c r="A9634" s="21" t="str">
        <f t="shared" si="150"/>
        <v>MOW M2C CBAA_2036</v>
      </c>
      <c r="B9634" t="s">
        <v>130</v>
      </c>
      <c r="C9634" t="s">
        <v>134</v>
      </c>
      <c r="D9634" t="s">
        <v>22</v>
      </c>
      <c r="E9634" t="s">
        <v>29</v>
      </c>
      <c r="F9634" t="s">
        <v>31</v>
      </c>
      <c r="K9634">
        <v>0</v>
      </c>
      <c r="L9634" s="26">
        <v>50040</v>
      </c>
      <c r="M9634">
        <v>13</v>
      </c>
    </row>
    <row r="9635" spans="1:14" x14ac:dyDescent="0.25">
      <c r="A9635" s="21" t="str">
        <f t="shared" si="150"/>
        <v>MOW M2C CBAA_2037</v>
      </c>
      <c r="B9635" t="s">
        <v>130</v>
      </c>
      <c r="C9635" t="s">
        <v>134</v>
      </c>
      <c r="D9635" t="s">
        <v>22</v>
      </c>
      <c r="E9635" t="s">
        <v>29</v>
      </c>
      <c r="F9635" t="s">
        <v>31</v>
      </c>
      <c r="K9635">
        <v>0</v>
      </c>
      <c r="L9635" s="26">
        <v>50405</v>
      </c>
      <c r="M9635">
        <v>14</v>
      </c>
    </row>
    <row r="9636" spans="1:14" x14ac:dyDescent="0.25">
      <c r="A9636" s="21" t="str">
        <f t="shared" si="150"/>
        <v>MOW M2C CBAA_2038</v>
      </c>
      <c r="B9636" t="s">
        <v>130</v>
      </c>
      <c r="C9636" t="s">
        <v>134</v>
      </c>
      <c r="D9636" t="s">
        <v>22</v>
      </c>
      <c r="E9636" t="s">
        <v>29</v>
      </c>
      <c r="F9636" t="s">
        <v>31</v>
      </c>
      <c r="K9636">
        <v>0</v>
      </c>
      <c r="L9636" s="26">
        <v>50770</v>
      </c>
      <c r="M9636">
        <v>15</v>
      </c>
    </row>
    <row r="9637" spans="1:14" x14ac:dyDescent="0.25">
      <c r="A9637" s="21" t="str">
        <f t="shared" si="150"/>
        <v>MOW M2C CBAA_2039</v>
      </c>
      <c r="B9637" t="s">
        <v>130</v>
      </c>
      <c r="C9637" t="s">
        <v>134</v>
      </c>
      <c r="D9637" t="s">
        <v>22</v>
      </c>
      <c r="E9637" t="s">
        <v>29</v>
      </c>
      <c r="F9637" t="s">
        <v>31</v>
      </c>
      <c r="K9637">
        <v>0</v>
      </c>
      <c r="L9637" s="26">
        <v>51135</v>
      </c>
      <c r="M9637">
        <v>16</v>
      </c>
    </row>
    <row r="9638" spans="1:14" x14ac:dyDescent="0.25">
      <c r="A9638" s="21" t="str">
        <f t="shared" si="150"/>
        <v>MOW M2C CBAA_2040</v>
      </c>
      <c r="B9638" t="s">
        <v>130</v>
      </c>
      <c r="C9638" t="s">
        <v>134</v>
      </c>
      <c r="D9638" t="s">
        <v>22</v>
      </c>
      <c r="E9638" t="s">
        <v>29</v>
      </c>
      <c r="F9638" t="s">
        <v>31</v>
      </c>
      <c r="K9638">
        <v>0</v>
      </c>
      <c r="L9638" s="26">
        <v>51501</v>
      </c>
      <c r="M9638">
        <v>17</v>
      </c>
    </row>
    <row r="9639" spans="1:14" x14ac:dyDescent="0.25">
      <c r="A9639" s="21" t="str">
        <f t="shared" si="150"/>
        <v>MOW M2C CBAA_2041</v>
      </c>
      <c r="B9639" t="s">
        <v>130</v>
      </c>
      <c r="C9639" t="s">
        <v>134</v>
      </c>
      <c r="D9639" t="s">
        <v>22</v>
      </c>
      <c r="E9639" t="s">
        <v>29</v>
      </c>
      <c r="F9639" t="s">
        <v>31</v>
      </c>
      <c r="K9639">
        <v>0</v>
      </c>
      <c r="L9639" s="26">
        <v>51866</v>
      </c>
      <c r="M9639">
        <v>18</v>
      </c>
    </row>
    <row r="9640" spans="1:14" x14ac:dyDescent="0.25">
      <c r="A9640" s="21" t="str">
        <f t="shared" si="150"/>
        <v>MOW M2C CBAA_2042</v>
      </c>
      <c r="B9640" t="s">
        <v>130</v>
      </c>
      <c r="C9640" t="s">
        <v>134</v>
      </c>
      <c r="D9640" t="s">
        <v>22</v>
      </c>
      <c r="E9640" t="s">
        <v>29</v>
      </c>
      <c r="F9640" t="s">
        <v>31</v>
      </c>
      <c r="K9640">
        <v>0</v>
      </c>
      <c r="L9640" s="26">
        <v>52231</v>
      </c>
      <c r="M9640">
        <v>19</v>
      </c>
    </row>
    <row r="9641" spans="1:14" x14ac:dyDescent="0.25">
      <c r="A9641" s="21" t="str">
        <f t="shared" si="150"/>
        <v>MOW M2C CBAA_2043</v>
      </c>
      <c r="B9641" t="s">
        <v>130</v>
      </c>
      <c r="C9641" t="s">
        <v>134</v>
      </c>
      <c r="D9641" t="s">
        <v>22</v>
      </c>
      <c r="E9641" t="s">
        <v>29</v>
      </c>
      <c r="F9641" t="s">
        <v>31</v>
      </c>
      <c r="K9641">
        <v>0</v>
      </c>
      <c r="L9641" s="26">
        <v>52596</v>
      </c>
      <c r="M9641">
        <v>20</v>
      </c>
    </row>
    <row r="9642" spans="1:14" x14ac:dyDescent="0.25">
      <c r="A9642" s="21" t="str">
        <f t="shared" si="150"/>
        <v>MOW M2C CBAA_2024</v>
      </c>
      <c r="B9642" t="s">
        <v>130</v>
      </c>
      <c r="C9642" t="s">
        <v>134</v>
      </c>
      <c r="D9642" t="s">
        <v>22</v>
      </c>
      <c r="E9642" t="s">
        <v>5</v>
      </c>
      <c r="F9642" t="s">
        <v>4</v>
      </c>
      <c r="G9642">
        <v>0</v>
      </c>
      <c r="H9642">
        <v>0</v>
      </c>
      <c r="I9642">
        <v>0</v>
      </c>
      <c r="J9642">
        <v>0</v>
      </c>
      <c r="L9642" s="26">
        <v>45657</v>
      </c>
      <c r="M9642">
        <v>1</v>
      </c>
      <c r="N9642">
        <v>0</v>
      </c>
    </row>
    <row r="9643" spans="1:14" x14ac:dyDescent="0.25">
      <c r="A9643" s="21" t="str">
        <f t="shared" si="150"/>
        <v>MOW M2C CBAA_2025</v>
      </c>
      <c r="B9643" t="s">
        <v>130</v>
      </c>
      <c r="C9643" t="s">
        <v>134</v>
      </c>
      <c r="D9643" t="s">
        <v>22</v>
      </c>
      <c r="E9643" t="s">
        <v>5</v>
      </c>
      <c r="F9643" t="s">
        <v>4</v>
      </c>
      <c r="G9643">
        <v>0</v>
      </c>
      <c r="H9643">
        <v>0</v>
      </c>
      <c r="I9643">
        <v>0</v>
      </c>
      <c r="J9643">
        <v>0</v>
      </c>
      <c r="L9643" s="26">
        <v>46022</v>
      </c>
      <c r="M9643">
        <v>2</v>
      </c>
      <c r="N9643">
        <v>0</v>
      </c>
    </row>
    <row r="9644" spans="1:14" x14ac:dyDescent="0.25">
      <c r="A9644" s="21" t="str">
        <f t="shared" si="150"/>
        <v>MOW M2C CBAA_2026</v>
      </c>
      <c r="B9644" t="s">
        <v>130</v>
      </c>
      <c r="C9644" t="s">
        <v>134</v>
      </c>
      <c r="D9644" t="s">
        <v>22</v>
      </c>
      <c r="E9644" t="s">
        <v>5</v>
      </c>
      <c r="F9644" t="s">
        <v>4</v>
      </c>
      <c r="G9644">
        <v>0</v>
      </c>
      <c r="H9644">
        <v>0</v>
      </c>
      <c r="I9644">
        <v>1667.77392578125</v>
      </c>
      <c r="J9644">
        <v>0</v>
      </c>
      <c r="L9644" s="26">
        <v>46387</v>
      </c>
      <c r="M9644">
        <v>3</v>
      </c>
      <c r="N9644">
        <v>0</v>
      </c>
    </row>
    <row r="9645" spans="1:14" x14ac:dyDescent="0.25">
      <c r="A9645" s="21" t="str">
        <f t="shared" si="150"/>
        <v>MOW M2C CBAA_2027</v>
      </c>
      <c r="B9645" t="s">
        <v>130</v>
      </c>
      <c r="C9645" t="s">
        <v>134</v>
      </c>
      <c r="D9645" t="s">
        <v>22</v>
      </c>
      <c r="E9645" t="s">
        <v>5</v>
      </c>
      <c r="F9645" t="s">
        <v>4</v>
      </c>
      <c r="G9645">
        <v>0</v>
      </c>
      <c r="H9645">
        <v>8021.5859375</v>
      </c>
      <c r="I9645">
        <v>40465.3046875</v>
      </c>
      <c r="J9645">
        <v>0</v>
      </c>
      <c r="L9645" s="26">
        <v>46752</v>
      </c>
      <c r="M9645">
        <v>4</v>
      </c>
      <c r="N9645">
        <v>-13238.798828125</v>
      </c>
    </row>
    <row r="9646" spans="1:14" x14ac:dyDescent="0.25">
      <c r="A9646" s="21" t="str">
        <f t="shared" si="150"/>
        <v>MOW M2C CBAA_2028</v>
      </c>
      <c r="B9646" t="s">
        <v>130</v>
      </c>
      <c r="C9646" t="s">
        <v>134</v>
      </c>
      <c r="D9646" t="s">
        <v>22</v>
      </c>
      <c r="E9646" t="s">
        <v>5</v>
      </c>
      <c r="F9646" t="s">
        <v>4</v>
      </c>
      <c r="G9646">
        <v>0</v>
      </c>
      <c r="H9646">
        <v>8138.9462890625</v>
      </c>
      <c r="I9646">
        <v>38779.33203125</v>
      </c>
      <c r="J9646">
        <v>0</v>
      </c>
      <c r="L9646" s="26">
        <v>47118</v>
      </c>
      <c r="M9646">
        <v>5</v>
      </c>
      <c r="N9646">
        <v>-13530.947265625</v>
      </c>
    </row>
    <row r="9647" spans="1:14" x14ac:dyDescent="0.25">
      <c r="A9647" s="21" t="str">
        <f t="shared" si="150"/>
        <v>MOW M2C CBAA_2029</v>
      </c>
      <c r="B9647" t="s">
        <v>130</v>
      </c>
      <c r="C9647" t="s">
        <v>134</v>
      </c>
      <c r="D9647" t="s">
        <v>22</v>
      </c>
      <c r="E9647" t="s">
        <v>5</v>
      </c>
      <c r="F9647" t="s">
        <v>4</v>
      </c>
      <c r="G9647">
        <v>0</v>
      </c>
      <c r="H9647">
        <v>37630.57421875</v>
      </c>
      <c r="I9647">
        <v>103921.0390625</v>
      </c>
      <c r="J9647">
        <v>0</v>
      </c>
      <c r="L9647" s="26">
        <v>47483</v>
      </c>
      <c r="M9647">
        <v>6</v>
      </c>
      <c r="N9647">
        <v>11687.765625</v>
      </c>
    </row>
    <row r="9648" spans="1:14" x14ac:dyDescent="0.25">
      <c r="A9648" s="21" t="str">
        <f t="shared" si="150"/>
        <v>MOW M2C CBAA_2030</v>
      </c>
      <c r="B9648" t="s">
        <v>130</v>
      </c>
      <c r="C9648" t="s">
        <v>134</v>
      </c>
      <c r="D9648" t="s">
        <v>22</v>
      </c>
      <c r="E9648" t="s">
        <v>5</v>
      </c>
      <c r="F9648" t="s">
        <v>4</v>
      </c>
      <c r="G9648">
        <v>0</v>
      </c>
      <c r="H9648">
        <v>47806.83984375</v>
      </c>
      <c r="I9648">
        <v>154166.125</v>
      </c>
      <c r="J9648">
        <v>0</v>
      </c>
      <c r="L9648" s="26">
        <v>47848</v>
      </c>
      <c r="M9648">
        <v>7</v>
      </c>
      <c r="N9648">
        <v>24145.783203125</v>
      </c>
    </row>
    <row r="9649" spans="1:14" x14ac:dyDescent="0.25">
      <c r="A9649" s="21" t="str">
        <f t="shared" si="150"/>
        <v>MOW M2C CBAA_2031</v>
      </c>
      <c r="B9649" t="s">
        <v>130</v>
      </c>
      <c r="C9649" t="s">
        <v>134</v>
      </c>
      <c r="D9649" t="s">
        <v>22</v>
      </c>
      <c r="E9649" t="s">
        <v>5</v>
      </c>
      <c r="F9649" t="s">
        <v>4</v>
      </c>
      <c r="G9649">
        <v>0</v>
      </c>
      <c r="H9649">
        <v>76663.46875</v>
      </c>
      <c r="I9649">
        <v>208181.4375</v>
      </c>
      <c r="J9649">
        <v>0</v>
      </c>
      <c r="L9649" s="26">
        <v>48213</v>
      </c>
      <c r="M9649">
        <v>8</v>
      </c>
      <c r="N9649">
        <v>35236.859375</v>
      </c>
    </row>
    <row r="9650" spans="1:14" x14ac:dyDescent="0.25">
      <c r="A9650" s="21" t="str">
        <f t="shared" si="150"/>
        <v>MOW M2C CBAA_2032</v>
      </c>
      <c r="B9650" t="s">
        <v>130</v>
      </c>
      <c r="C9650" t="s">
        <v>134</v>
      </c>
      <c r="D9650" t="s">
        <v>22</v>
      </c>
      <c r="E9650" t="s">
        <v>5</v>
      </c>
      <c r="F9650" t="s">
        <v>4</v>
      </c>
      <c r="G9650">
        <v>0</v>
      </c>
      <c r="H9650">
        <v>79572.2734375</v>
      </c>
      <c r="I9650">
        <v>262907.71875</v>
      </c>
      <c r="J9650">
        <v>0</v>
      </c>
      <c r="L9650" s="26">
        <v>48579</v>
      </c>
      <c r="M9650">
        <v>9</v>
      </c>
      <c r="N9650">
        <v>-3922.385009765625</v>
      </c>
    </row>
    <row r="9651" spans="1:14" x14ac:dyDescent="0.25">
      <c r="A9651" s="21" t="str">
        <f t="shared" si="150"/>
        <v>MOW M2C CBAA_2033</v>
      </c>
      <c r="B9651" t="s">
        <v>130</v>
      </c>
      <c r="C9651" t="s">
        <v>134</v>
      </c>
      <c r="D9651" t="s">
        <v>22</v>
      </c>
      <c r="E9651" t="s">
        <v>5</v>
      </c>
      <c r="F9651" t="s">
        <v>4</v>
      </c>
      <c r="G9651">
        <v>0</v>
      </c>
      <c r="H9651">
        <v>89753.3046875</v>
      </c>
      <c r="I9651">
        <v>314344.90625</v>
      </c>
      <c r="J9651">
        <v>0</v>
      </c>
      <c r="L9651" s="26">
        <v>48944</v>
      </c>
      <c r="M9651">
        <v>10</v>
      </c>
      <c r="N9651">
        <v>-35049.60546875</v>
      </c>
    </row>
    <row r="9652" spans="1:14" x14ac:dyDescent="0.25">
      <c r="A9652" s="21" t="str">
        <f t="shared" si="150"/>
        <v>MOW M2C CBAA_2034</v>
      </c>
      <c r="B9652" t="s">
        <v>130</v>
      </c>
      <c r="C9652" t="s">
        <v>134</v>
      </c>
      <c r="D9652" t="s">
        <v>22</v>
      </c>
      <c r="E9652" t="s">
        <v>5</v>
      </c>
      <c r="F9652" t="s">
        <v>4</v>
      </c>
      <c r="G9652">
        <v>0</v>
      </c>
      <c r="H9652">
        <v>97056.0078125</v>
      </c>
      <c r="I9652">
        <v>365473.96875</v>
      </c>
      <c r="J9652">
        <v>0</v>
      </c>
      <c r="L9652" s="26">
        <v>49309</v>
      </c>
      <c r="M9652">
        <v>11</v>
      </c>
      <c r="N9652">
        <v>-68292.7890625</v>
      </c>
    </row>
    <row r="9653" spans="1:14" x14ac:dyDescent="0.25">
      <c r="A9653" s="21" t="str">
        <f t="shared" si="150"/>
        <v>MOW M2C CBAA_2035</v>
      </c>
      <c r="B9653" t="s">
        <v>130</v>
      </c>
      <c r="C9653" t="s">
        <v>134</v>
      </c>
      <c r="D9653" t="s">
        <v>22</v>
      </c>
      <c r="E9653" t="s">
        <v>5</v>
      </c>
      <c r="F9653" t="s">
        <v>4</v>
      </c>
      <c r="G9653">
        <v>0</v>
      </c>
      <c r="H9653">
        <v>100913.828125</v>
      </c>
      <c r="I9653">
        <v>352874.59375</v>
      </c>
      <c r="J9653">
        <v>0</v>
      </c>
      <c r="L9653" s="26">
        <v>49674</v>
      </c>
      <c r="M9653">
        <v>12</v>
      </c>
      <c r="N9653">
        <v>-65873.5078125</v>
      </c>
    </row>
    <row r="9654" spans="1:14" x14ac:dyDescent="0.25">
      <c r="A9654" s="21" t="str">
        <f t="shared" si="150"/>
        <v>MOW M2C CBAA_2036</v>
      </c>
      <c r="B9654" t="s">
        <v>130</v>
      </c>
      <c r="C9654" t="s">
        <v>134</v>
      </c>
      <c r="D9654" t="s">
        <v>22</v>
      </c>
      <c r="E9654" t="s">
        <v>5</v>
      </c>
      <c r="F9654" t="s">
        <v>4</v>
      </c>
      <c r="G9654">
        <v>0</v>
      </c>
      <c r="H9654">
        <v>113004.6484375</v>
      </c>
      <c r="I9654">
        <v>341922.75</v>
      </c>
      <c r="J9654">
        <v>0</v>
      </c>
      <c r="L9654" s="26">
        <v>50040</v>
      </c>
      <c r="M9654">
        <v>13</v>
      </c>
      <c r="N9654">
        <v>-56727.95703125</v>
      </c>
    </row>
    <row r="9655" spans="1:14" x14ac:dyDescent="0.25">
      <c r="A9655" s="21" t="str">
        <f t="shared" si="150"/>
        <v>MOW M2C CBAA_2037</v>
      </c>
      <c r="B9655" t="s">
        <v>130</v>
      </c>
      <c r="C9655" t="s">
        <v>134</v>
      </c>
      <c r="D9655" t="s">
        <v>22</v>
      </c>
      <c r="E9655" t="s">
        <v>5</v>
      </c>
      <c r="F9655" t="s">
        <v>4</v>
      </c>
      <c r="G9655">
        <v>0</v>
      </c>
      <c r="H9655">
        <v>121614.6484375</v>
      </c>
      <c r="I9655">
        <v>331084.875</v>
      </c>
      <c r="J9655">
        <v>0</v>
      </c>
      <c r="L9655" s="26">
        <v>50405</v>
      </c>
      <c r="M9655">
        <v>14</v>
      </c>
      <c r="N9655">
        <v>-29571.232421875</v>
      </c>
    </row>
    <row r="9656" spans="1:14" x14ac:dyDescent="0.25">
      <c r="A9656" s="21" t="str">
        <f t="shared" si="150"/>
        <v>MOW M2C CBAA_2038</v>
      </c>
      <c r="B9656" t="s">
        <v>130</v>
      </c>
      <c r="C9656" t="s">
        <v>134</v>
      </c>
      <c r="D9656" t="s">
        <v>22</v>
      </c>
      <c r="E9656" t="s">
        <v>5</v>
      </c>
      <c r="F9656" t="s">
        <v>4</v>
      </c>
      <c r="G9656">
        <v>0</v>
      </c>
      <c r="H9656">
        <v>130314.8203125</v>
      </c>
      <c r="I9656">
        <v>322613.21875</v>
      </c>
      <c r="J9656">
        <v>0</v>
      </c>
      <c r="L9656" s="26">
        <v>50770</v>
      </c>
      <c r="M9656">
        <v>15</v>
      </c>
      <c r="N9656">
        <v>-16700.31640625</v>
      </c>
    </row>
    <row r="9657" spans="1:14" x14ac:dyDescent="0.25">
      <c r="A9657" s="21" t="str">
        <f t="shared" si="150"/>
        <v>MOW M2C CBAA_2039</v>
      </c>
      <c r="B9657" t="s">
        <v>130</v>
      </c>
      <c r="C9657" t="s">
        <v>134</v>
      </c>
      <c r="D9657" t="s">
        <v>22</v>
      </c>
      <c r="E9657" t="s">
        <v>5</v>
      </c>
      <c r="F9657" t="s">
        <v>4</v>
      </c>
      <c r="G9657">
        <v>0</v>
      </c>
      <c r="H9657">
        <v>147978.265625</v>
      </c>
      <c r="I9657">
        <v>315020.34375</v>
      </c>
      <c r="J9657">
        <v>0</v>
      </c>
      <c r="L9657" s="26">
        <v>51135</v>
      </c>
      <c r="M9657">
        <v>16</v>
      </c>
      <c r="N9657">
        <v>5025.5966796875</v>
      </c>
    </row>
    <row r="9658" spans="1:14" x14ac:dyDescent="0.25">
      <c r="A9658" s="21" t="str">
        <f t="shared" si="150"/>
        <v>MOW M2C CBAA_2040</v>
      </c>
      <c r="B9658" t="s">
        <v>130</v>
      </c>
      <c r="C9658" t="s">
        <v>134</v>
      </c>
      <c r="D9658" t="s">
        <v>22</v>
      </c>
      <c r="E9658" t="s">
        <v>5</v>
      </c>
      <c r="F9658" t="s">
        <v>4</v>
      </c>
      <c r="G9658">
        <v>0</v>
      </c>
      <c r="H9658">
        <v>172638.375</v>
      </c>
      <c r="I9658">
        <v>309165.96875</v>
      </c>
      <c r="J9658">
        <v>0</v>
      </c>
      <c r="L9658" s="26">
        <v>51501</v>
      </c>
      <c r="M9658">
        <v>17</v>
      </c>
      <c r="N9658">
        <v>56502.4140625</v>
      </c>
    </row>
    <row r="9659" spans="1:14" x14ac:dyDescent="0.25">
      <c r="A9659" s="21" t="str">
        <f t="shared" si="150"/>
        <v>MOW M2C CBAA_2041</v>
      </c>
      <c r="B9659" t="s">
        <v>130</v>
      </c>
      <c r="C9659" t="s">
        <v>134</v>
      </c>
      <c r="D9659" t="s">
        <v>22</v>
      </c>
      <c r="E9659" t="s">
        <v>5</v>
      </c>
      <c r="F9659" t="s">
        <v>4</v>
      </c>
      <c r="G9659">
        <v>0</v>
      </c>
      <c r="H9659">
        <v>173016.609375</v>
      </c>
      <c r="I9659">
        <v>371744.6875</v>
      </c>
      <c r="J9659">
        <v>0</v>
      </c>
      <c r="L9659" s="26">
        <v>51866</v>
      </c>
      <c r="M9659">
        <v>18</v>
      </c>
      <c r="N9659">
        <v>62303.078125</v>
      </c>
    </row>
    <row r="9660" spans="1:14" x14ac:dyDescent="0.25">
      <c r="A9660" s="21" t="str">
        <f t="shared" si="150"/>
        <v>MOW M2C CBAA_2042</v>
      </c>
      <c r="B9660" t="s">
        <v>130</v>
      </c>
      <c r="C9660" t="s">
        <v>134</v>
      </c>
      <c r="D9660" t="s">
        <v>22</v>
      </c>
      <c r="E9660" t="s">
        <v>5</v>
      </c>
      <c r="F9660" t="s">
        <v>4</v>
      </c>
      <c r="G9660">
        <v>0</v>
      </c>
      <c r="H9660">
        <v>190349.34375</v>
      </c>
      <c r="I9660">
        <v>404945.1875</v>
      </c>
      <c r="J9660">
        <v>0</v>
      </c>
      <c r="L9660" s="26">
        <v>52231</v>
      </c>
      <c r="M9660">
        <v>19</v>
      </c>
      <c r="N9660">
        <v>102972.0390625</v>
      </c>
    </row>
    <row r="9661" spans="1:14" x14ac:dyDescent="0.25">
      <c r="A9661" s="21" t="str">
        <f t="shared" si="150"/>
        <v>MOW M2C CBAA_2043</v>
      </c>
      <c r="B9661" t="s">
        <v>130</v>
      </c>
      <c r="C9661" t="s">
        <v>134</v>
      </c>
      <c r="D9661" t="s">
        <v>22</v>
      </c>
      <c r="E9661" t="s">
        <v>5</v>
      </c>
      <c r="F9661" t="s">
        <v>4</v>
      </c>
      <c r="G9661">
        <v>0</v>
      </c>
      <c r="H9661">
        <v>197147.359375</v>
      </c>
      <c r="I9661">
        <v>392920.5</v>
      </c>
      <c r="J9661">
        <v>0</v>
      </c>
      <c r="L9661" s="26">
        <v>52596</v>
      </c>
      <c r="M9661">
        <v>20</v>
      </c>
      <c r="N9661">
        <v>147576.875</v>
      </c>
    </row>
    <row r="9662" spans="1:14" x14ac:dyDescent="0.25">
      <c r="A9662" s="21" t="str">
        <f t="shared" si="150"/>
        <v>MOW M2C CBAA_2024</v>
      </c>
      <c r="B9662" t="s">
        <v>130</v>
      </c>
      <c r="C9662" t="s">
        <v>134</v>
      </c>
      <c r="D9662" t="s">
        <v>22</v>
      </c>
      <c r="E9662" t="s">
        <v>5</v>
      </c>
      <c r="F9662" t="s">
        <v>32</v>
      </c>
      <c r="G9662">
        <v>189100.46875</v>
      </c>
      <c r="H9662">
        <v>81692.578125</v>
      </c>
      <c r="I9662">
        <v>15499.482421875</v>
      </c>
      <c r="J9662">
        <v>0</v>
      </c>
      <c r="L9662" s="26">
        <v>45657</v>
      </c>
      <c r="M9662">
        <v>1</v>
      </c>
      <c r="N9662">
        <v>105479.078125</v>
      </c>
    </row>
    <row r="9663" spans="1:14" x14ac:dyDescent="0.25">
      <c r="A9663" s="21" t="str">
        <f t="shared" si="150"/>
        <v>MOW M2C CBAA_2025</v>
      </c>
      <c r="B9663" t="s">
        <v>130</v>
      </c>
      <c r="C9663" t="s">
        <v>134</v>
      </c>
      <c r="D9663" t="s">
        <v>22</v>
      </c>
      <c r="E9663" t="s">
        <v>5</v>
      </c>
      <c r="F9663" t="s">
        <v>32</v>
      </c>
      <c r="G9663">
        <v>204197.25</v>
      </c>
      <c r="H9663">
        <v>88198.15625</v>
      </c>
      <c r="I9663">
        <v>43533.515625</v>
      </c>
      <c r="J9663">
        <v>0</v>
      </c>
      <c r="L9663" s="26">
        <v>46022</v>
      </c>
      <c r="M9663">
        <v>2</v>
      </c>
      <c r="N9663">
        <v>106607.640625</v>
      </c>
    </row>
    <row r="9664" spans="1:14" x14ac:dyDescent="0.25">
      <c r="A9664" s="21" t="str">
        <f t="shared" si="150"/>
        <v>MOW M2C CBAA_2026</v>
      </c>
      <c r="B9664" t="s">
        <v>130</v>
      </c>
      <c r="C9664" t="s">
        <v>134</v>
      </c>
      <c r="D9664" t="s">
        <v>22</v>
      </c>
      <c r="E9664" t="s">
        <v>5</v>
      </c>
      <c r="F9664" t="s">
        <v>32</v>
      </c>
      <c r="G9664">
        <v>219276.34375</v>
      </c>
      <c r="H9664">
        <v>99641.0390625</v>
      </c>
      <c r="I9664">
        <v>47211.59375</v>
      </c>
      <c r="J9664">
        <v>0</v>
      </c>
      <c r="L9664" s="26">
        <v>46387</v>
      </c>
      <c r="M9664">
        <v>3</v>
      </c>
      <c r="N9664">
        <v>110698.125</v>
      </c>
    </row>
    <row r="9665" spans="1:14" x14ac:dyDescent="0.25">
      <c r="A9665" s="21" t="str">
        <f t="shared" si="150"/>
        <v>MOW M2C CBAA_2027</v>
      </c>
      <c r="B9665" t="s">
        <v>130</v>
      </c>
      <c r="C9665" t="s">
        <v>134</v>
      </c>
      <c r="D9665" t="s">
        <v>22</v>
      </c>
      <c r="E9665" t="s">
        <v>5</v>
      </c>
      <c r="F9665" t="s">
        <v>32</v>
      </c>
      <c r="G9665">
        <v>230496.265625</v>
      </c>
      <c r="H9665">
        <v>100906.2578125</v>
      </c>
      <c r="I9665">
        <v>50799.19921875</v>
      </c>
      <c r="J9665">
        <v>0</v>
      </c>
      <c r="L9665" s="26">
        <v>46752</v>
      </c>
      <c r="M9665">
        <v>4</v>
      </c>
      <c r="N9665">
        <v>110611.7109375</v>
      </c>
    </row>
    <row r="9666" spans="1:14" x14ac:dyDescent="0.25">
      <c r="A9666" s="21" t="str">
        <f t="shared" ref="A9666:A9729" si="151">B9666&amp;" "&amp;D9666&amp;" "&amp;C9666&amp;"_"&amp;YEAR(L9666)</f>
        <v>MOW M2C CBAA_2028</v>
      </c>
      <c r="B9666" t="s">
        <v>130</v>
      </c>
      <c r="C9666" t="s">
        <v>134</v>
      </c>
      <c r="D9666" t="s">
        <v>22</v>
      </c>
      <c r="E9666" t="s">
        <v>5</v>
      </c>
      <c r="F9666" t="s">
        <v>32</v>
      </c>
      <c r="G9666">
        <v>238907.859375</v>
      </c>
      <c r="H9666">
        <v>110408.484375</v>
      </c>
      <c r="I9666">
        <v>54535.296875</v>
      </c>
      <c r="J9666">
        <v>0</v>
      </c>
      <c r="L9666" s="26">
        <v>47118</v>
      </c>
      <c r="M9666">
        <v>5</v>
      </c>
      <c r="N9666">
        <v>117659.9453125</v>
      </c>
    </row>
    <row r="9667" spans="1:14" x14ac:dyDescent="0.25">
      <c r="A9667" s="21" t="str">
        <f t="shared" si="151"/>
        <v>MOW M2C CBAA_2029</v>
      </c>
      <c r="B9667" t="s">
        <v>130</v>
      </c>
      <c r="C9667" t="s">
        <v>134</v>
      </c>
      <c r="D9667" t="s">
        <v>22</v>
      </c>
      <c r="E9667" t="s">
        <v>5</v>
      </c>
      <c r="F9667" t="s">
        <v>32</v>
      </c>
      <c r="G9667">
        <v>246828.921875</v>
      </c>
      <c r="H9667">
        <v>121312.7265625</v>
      </c>
      <c r="I9667">
        <v>56837.07421875</v>
      </c>
      <c r="J9667">
        <v>0</v>
      </c>
      <c r="L9667" s="26">
        <v>47483</v>
      </c>
      <c r="M9667">
        <v>6</v>
      </c>
      <c r="N9667">
        <v>125876.046875</v>
      </c>
    </row>
    <row r="9668" spans="1:14" x14ac:dyDescent="0.25">
      <c r="A9668" s="21" t="str">
        <f t="shared" si="151"/>
        <v>MOW M2C CBAA_2030</v>
      </c>
      <c r="B9668" t="s">
        <v>130</v>
      </c>
      <c r="C9668" t="s">
        <v>134</v>
      </c>
      <c r="D9668" t="s">
        <v>22</v>
      </c>
      <c r="E9668" t="s">
        <v>5</v>
      </c>
      <c r="F9668" t="s">
        <v>32</v>
      </c>
      <c r="G9668">
        <v>255533.296875</v>
      </c>
      <c r="H9668">
        <v>129694.2578125</v>
      </c>
      <c r="I9668">
        <v>62349.9765625</v>
      </c>
      <c r="J9668">
        <v>0</v>
      </c>
      <c r="L9668" s="26">
        <v>47848</v>
      </c>
      <c r="M9668">
        <v>7</v>
      </c>
      <c r="N9668">
        <v>134590.96875</v>
      </c>
    </row>
    <row r="9669" spans="1:14" x14ac:dyDescent="0.25">
      <c r="A9669" s="21" t="str">
        <f t="shared" si="151"/>
        <v>MOW M2C CBAA_2031</v>
      </c>
      <c r="B9669" t="s">
        <v>130</v>
      </c>
      <c r="C9669" t="s">
        <v>134</v>
      </c>
      <c r="D9669" t="s">
        <v>22</v>
      </c>
      <c r="E9669" t="s">
        <v>5</v>
      </c>
      <c r="F9669" t="s">
        <v>32</v>
      </c>
      <c r="G9669">
        <v>259902.828125</v>
      </c>
      <c r="H9669">
        <v>101376.4921875</v>
      </c>
      <c r="I9669">
        <v>51329.33203125</v>
      </c>
      <c r="J9669">
        <v>60892.12109375</v>
      </c>
      <c r="L9669" s="26">
        <v>48213</v>
      </c>
      <c r="M9669">
        <v>8</v>
      </c>
      <c r="N9669">
        <v>121552.15625</v>
      </c>
    </row>
    <row r="9670" spans="1:14" x14ac:dyDescent="0.25">
      <c r="A9670" s="21" t="str">
        <f t="shared" si="151"/>
        <v>MOW M2C CBAA_2032</v>
      </c>
      <c r="B9670" t="s">
        <v>130</v>
      </c>
      <c r="C9670" t="s">
        <v>134</v>
      </c>
      <c r="D9670" t="s">
        <v>22</v>
      </c>
      <c r="E9670" t="s">
        <v>5</v>
      </c>
      <c r="F9670" t="s">
        <v>32</v>
      </c>
      <c r="G9670">
        <v>268454.3125</v>
      </c>
      <c r="H9670">
        <v>104243.03125</v>
      </c>
      <c r="I9670">
        <v>52455.765625</v>
      </c>
      <c r="J9670">
        <v>0</v>
      </c>
      <c r="L9670" s="26">
        <v>48579</v>
      </c>
      <c r="M9670">
        <v>9</v>
      </c>
      <c r="N9670">
        <v>118221.921875</v>
      </c>
    </row>
    <row r="9671" spans="1:14" x14ac:dyDescent="0.25">
      <c r="A9671" s="21" t="str">
        <f t="shared" si="151"/>
        <v>MOW M2C CBAA_2033</v>
      </c>
      <c r="B9671" t="s">
        <v>130</v>
      </c>
      <c r="C9671" t="s">
        <v>134</v>
      </c>
      <c r="D9671" t="s">
        <v>22</v>
      </c>
      <c r="E9671" t="s">
        <v>5</v>
      </c>
      <c r="F9671" t="s">
        <v>32</v>
      </c>
      <c r="G9671">
        <v>279679.09375</v>
      </c>
      <c r="H9671">
        <v>99064.171875</v>
      </c>
      <c r="I9671">
        <v>54428.90625</v>
      </c>
      <c r="J9671">
        <v>0</v>
      </c>
      <c r="L9671" s="26">
        <v>48944</v>
      </c>
      <c r="M9671">
        <v>10</v>
      </c>
      <c r="N9671">
        <v>105006.6484375</v>
      </c>
    </row>
    <row r="9672" spans="1:14" x14ac:dyDescent="0.25">
      <c r="A9672" s="21" t="str">
        <f t="shared" si="151"/>
        <v>MOW M2C CBAA_2034</v>
      </c>
      <c r="B9672" t="s">
        <v>130</v>
      </c>
      <c r="C9672" t="s">
        <v>134</v>
      </c>
      <c r="D9672" t="s">
        <v>22</v>
      </c>
      <c r="E9672" t="s">
        <v>5</v>
      </c>
      <c r="F9672" t="s">
        <v>32</v>
      </c>
      <c r="G9672">
        <v>290426.71875</v>
      </c>
      <c r="H9672">
        <v>98970.046875</v>
      </c>
      <c r="I9672">
        <v>55023.3828125</v>
      </c>
      <c r="J9672">
        <v>0</v>
      </c>
      <c r="L9672" s="26">
        <v>49309</v>
      </c>
      <c r="M9672">
        <v>11</v>
      </c>
      <c r="N9672">
        <v>99854.7421875</v>
      </c>
    </row>
    <row r="9673" spans="1:14" x14ac:dyDescent="0.25">
      <c r="A9673" s="21" t="str">
        <f t="shared" si="151"/>
        <v>MOW M2C CBAA_2035</v>
      </c>
      <c r="B9673" t="s">
        <v>130</v>
      </c>
      <c r="C9673" t="s">
        <v>134</v>
      </c>
      <c r="D9673" t="s">
        <v>22</v>
      </c>
      <c r="E9673" t="s">
        <v>5</v>
      </c>
      <c r="F9673" t="s">
        <v>32</v>
      </c>
      <c r="G9673">
        <v>302394.375</v>
      </c>
      <c r="H9673">
        <v>101653.4296875</v>
      </c>
      <c r="I9673">
        <v>56076.23828125</v>
      </c>
      <c r="J9673">
        <v>0</v>
      </c>
      <c r="L9673" s="26">
        <v>49674</v>
      </c>
      <c r="M9673">
        <v>12</v>
      </c>
      <c r="N9673">
        <v>99973.8515625</v>
      </c>
    </row>
    <row r="9674" spans="1:14" x14ac:dyDescent="0.25">
      <c r="A9674" s="21" t="str">
        <f t="shared" si="151"/>
        <v>MOW M2C CBAA_2036</v>
      </c>
      <c r="B9674" t="s">
        <v>130</v>
      </c>
      <c r="C9674" t="s">
        <v>134</v>
      </c>
      <c r="D9674" t="s">
        <v>22</v>
      </c>
      <c r="E9674" t="s">
        <v>5</v>
      </c>
      <c r="F9674" t="s">
        <v>32</v>
      </c>
      <c r="G9674">
        <v>314773.5625</v>
      </c>
      <c r="H9674">
        <v>100652.5234375</v>
      </c>
      <c r="I9674">
        <v>58360.0078125</v>
      </c>
      <c r="J9674">
        <v>0</v>
      </c>
      <c r="L9674" s="26">
        <v>50040</v>
      </c>
      <c r="M9674">
        <v>13</v>
      </c>
      <c r="N9674">
        <v>97292.3203125</v>
      </c>
    </row>
    <row r="9675" spans="1:14" x14ac:dyDescent="0.25">
      <c r="A9675" s="21" t="str">
        <f t="shared" si="151"/>
        <v>MOW M2C CBAA_2037</v>
      </c>
      <c r="B9675" t="s">
        <v>130</v>
      </c>
      <c r="C9675" t="s">
        <v>134</v>
      </c>
      <c r="D9675" t="s">
        <v>22</v>
      </c>
      <c r="E9675" t="s">
        <v>5</v>
      </c>
      <c r="F9675" t="s">
        <v>32</v>
      </c>
      <c r="G9675">
        <v>326075.09375</v>
      </c>
      <c r="H9675">
        <v>99067.25</v>
      </c>
      <c r="I9675">
        <v>58194.953125</v>
      </c>
      <c r="J9675">
        <v>0</v>
      </c>
      <c r="L9675" s="26">
        <v>50405</v>
      </c>
      <c r="M9675">
        <v>14</v>
      </c>
      <c r="N9675">
        <v>89574.7890625</v>
      </c>
    </row>
    <row r="9676" spans="1:14" x14ac:dyDescent="0.25">
      <c r="A9676" s="21" t="str">
        <f t="shared" si="151"/>
        <v>MOW M2C CBAA_2038</v>
      </c>
      <c r="B9676" t="s">
        <v>130</v>
      </c>
      <c r="C9676" t="s">
        <v>134</v>
      </c>
      <c r="D9676" t="s">
        <v>22</v>
      </c>
      <c r="E9676" t="s">
        <v>5</v>
      </c>
      <c r="F9676" t="s">
        <v>32</v>
      </c>
      <c r="G9676">
        <v>338127.1875</v>
      </c>
      <c r="H9676">
        <v>96741.609375</v>
      </c>
      <c r="I9676">
        <v>58916.60546875</v>
      </c>
      <c r="J9676">
        <v>0</v>
      </c>
      <c r="L9676" s="26">
        <v>50770</v>
      </c>
      <c r="M9676">
        <v>15</v>
      </c>
      <c r="N9676">
        <v>81515.9921875</v>
      </c>
    </row>
    <row r="9677" spans="1:14" x14ac:dyDescent="0.25">
      <c r="A9677" s="21" t="str">
        <f t="shared" si="151"/>
        <v>MOW M2C CBAA_2039</v>
      </c>
      <c r="B9677" t="s">
        <v>130</v>
      </c>
      <c r="C9677" t="s">
        <v>134</v>
      </c>
      <c r="D9677" t="s">
        <v>22</v>
      </c>
      <c r="E9677" t="s">
        <v>5</v>
      </c>
      <c r="F9677" t="s">
        <v>32</v>
      </c>
      <c r="G9677">
        <v>355622.09375</v>
      </c>
      <c r="H9677">
        <v>95264.796875</v>
      </c>
      <c r="I9677">
        <v>61249.171875</v>
      </c>
      <c r="J9677">
        <v>0</v>
      </c>
      <c r="L9677" s="26">
        <v>51135</v>
      </c>
      <c r="M9677">
        <v>16</v>
      </c>
      <c r="N9677">
        <v>72712.9921875</v>
      </c>
    </row>
    <row r="9678" spans="1:14" x14ac:dyDescent="0.25">
      <c r="A9678" s="21" t="str">
        <f t="shared" si="151"/>
        <v>MOW M2C CBAA_2040</v>
      </c>
      <c r="B9678" t="s">
        <v>130</v>
      </c>
      <c r="C9678" t="s">
        <v>134</v>
      </c>
      <c r="D9678" t="s">
        <v>22</v>
      </c>
      <c r="E9678" t="s">
        <v>5</v>
      </c>
      <c r="F9678" t="s">
        <v>32</v>
      </c>
      <c r="G9678">
        <v>366219.4375</v>
      </c>
      <c r="H9678">
        <v>75572.9375</v>
      </c>
      <c r="I9678">
        <v>54972.7578125</v>
      </c>
      <c r="J9678">
        <v>34340.73046875</v>
      </c>
      <c r="L9678" s="26">
        <v>51501</v>
      </c>
      <c r="M9678">
        <v>17</v>
      </c>
      <c r="N9678">
        <v>58543.359375</v>
      </c>
    </row>
    <row r="9679" spans="1:14" x14ac:dyDescent="0.25">
      <c r="A9679" s="21" t="str">
        <f t="shared" si="151"/>
        <v>MOW M2C CBAA_2041</v>
      </c>
      <c r="B9679" t="s">
        <v>130</v>
      </c>
      <c r="C9679" t="s">
        <v>134</v>
      </c>
      <c r="D9679" t="s">
        <v>22</v>
      </c>
      <c r="E9679" t="s">
        <v>5</v>
      </c>
      <c r="F9679" t="s">
        <v>32</v>
      </c>
      <c r="G9679">
        <v>375933.28125</v>
      </c>
      <c r="H9679">
        <v>76606.5859375</v>
      </c>
      <c r="I9679">
        <v>54206.16796875</v>
      </c>
      <c r="J9679">
        <v>0</v>
      </c>
      <c r="L9679" s="26">
        <v>51866</v>
      </c>
      <c r="M9679">
        <v>18</v>
      </c>
      <c r="N9679">
        <v>57244.71484375</v>
      </c>
    </row>
    <row r="9680" spans="1:14" x14ac:dyDescent="0.25">
      <c r="A9680" s="21" t="str">
        <f t="shared" si="151"/>
        <v>MOW M2C CBAA_2042</v>
      </c>
      <c r="B9680" t="s">
        <v>130</v>
      </c>
      <c r="C9680" t="s">
        <v>134</v>
      </c>
      <c r="D9680" t="s">
        <v>22</v>
      </c>
      <c r="E9680" t="s">
        <v>5</v>
      </c>
      <c r="F9680" t="s">
        <v>32</v>
      </c>
      <c r="G9680">
        <v>387701.34375</v>
      </c>
      <c r="H9680">
        <v>67360.1484375</v>
      </c>
      <c r="I9680">
        <v>54454.33984375</v>
      </c>
      <c r="J9680">
        <v>0</v>
      </c>
      <c r="L9680" s="26">
        <v>52231</v>
      </c>
      <c r="M9680">
        <v>19</v>
      </c>
      <c r="N9680">
        <v>47972.546875</v>
      </c>
    </row>
    <row r="9681" spans="1:14" x14ac:dyDescent="0.25">
      <c r="A9681" s="21" t="str">
        <f t="shared" si="151"/>
        <v>MOW M2C CBAA_2043</v>
      </c>
      <c r="B9681" t="s">
        <v>130</v>
      </c>
      <c r="C9681" t="s">
        <v>134</v>
      </c>
      <c r="D9681" t="s">
        <v>22</v>
      </c>
      <c r="E9681" t="s">
        <v>5</v>
      </c>
      <c r="F9681" t="s">
        <v>32</v>
      </c>
      <c r="G9681">
        <v>398459.59375</v>
      </c>
      <c r="H9681">
        <v>69222.40625</v>
      </c>
      <c r="I9681">
        <v>177415.3125</v>
      </c>
      <c r="J9681">
        <v>0</v>
      </c>
      <c r="L9681" s="26">
        <v>52596</v>
      </c>
      <c r="M9681">
        <v>20</v>
      </c>
      <c r="N9681">
        <v>49540.5859375</v>
      </c>
    </row>
    <row r="9682" spans="1:14" x14ac:dyDescent="0.25">
      <c r="A9682" s="21" t="str">
        <f t="shared" si="151"/>
        <v>MOW M2C CBAA_2024</v>
      </c>
      <c r="B9682" t="s">
        <v>130</v>
      </c>
      <c r="C9682" t="s">
        <v>134</v>
      </c>
      <c r="D9682" t="s">
        <v>22</v>
      </c>
      <c r="E9682" t="s">
        <v>5</v>
      </c>
      <c r="F9682" t="s">
        <v>8</v>
      </c>
      <c r="G9682">
        <v>0</v>
      </c>
      <c r="H9682">
        <v>0</v>
      </c>
      <c r="I9682">
        <v>0</v>
      </c>
      <c r="J9682">
        <v>0</v>
      </c>
      <c r="L9682" s="26">
        <v>45657</v>
      </c>
      <c r="M9682">
        <v>1</v>
      </c>
      <c r="N9682">
        <v>0</v>
      </c>
    </row>
    <row r="9683" spans="1:14" x14ac:dyDescent="0.25">
      <c r="A9683" s="21" t="str">
        <f t="shared" si="151"/>
        <v>MOW M2C CBAA_2025</v>
      </c>
      <c r="B9683" t="s">
        <v>130</v>
      </c>
      <c r="C9683" t="s">
        <v>134</v>
      </c>
      <c r="D9683" t="s">
        <v>22</v>
      </c>
      <c r="E9683" t="s">
        <v>5</v>
      </c>
      <c r="F9683" t="s">
        <v>8</v>
      </c>
      <c r="G9683">
        <v>0</v>
      </c>
      <c r="H9683">
        <v>0</v>
      </c>
      <c r="I9683">
        <v>0</v>
      </c>
      <c r="J9683">
        <v>0</v>
      </c>
      <c r="L9683" s="26">
        <v>46022</v>
      </c>
      <c r="M9683">
        <v>2</v>
      </c>
      <c r="N9683">
        <v>0</v>
      </c>
    </row>
    <row r="9684" spans="1:14" x14ac:dyDescent="0.25">
      <c r="A9684" s="21" t="str">
        <f t="shared" si="151"/>
        <v>MOW M2C CBAA_2026</v>
      </c>
      <c r="B9684" t="s">
        <v>130</v>
      </c>
      <c r="C9684" t="s">
        <v>134</v>
      </c>
      <c r="D9684" t="s">
        <v>22</v>
      </c>
      <c r="E9684" t="s">
        <v>5</v>
      </c>
      <c r="F9684" t="s">
        <v>8</v>
      </c>
      <c r="G9684">
        <v>0</v>
      </c>
      <c r="H9684">
        <v>0</v>
      </c>
      <c r="I9684">
        <v>0</v>
      </c>
      <c r="J9684">
        <v>0</v>
      </c>
      <c r="L9684" s="26">
        <v>46387</v>
      </c>
      <c r="M9684">
        <v>3</v>
      </c>
      <c r="N9684">
        <v>0</v>
      </c>
    </row>
    <row r="9685" spans="1:14" x14ac:dyDescent="0.25">
      <c r="A9685" s="21" t="str">
        <f t="shared" si="151"/>
        <v>MOW M2C CBAA_2027</v>
      </c>
      <c r="B9685" t="s">
        <v>130</v>
      </c>
      <c r="C9685" t="s">
        <v>134</v>
      </c>
      <c r="D9685" t="s">
        <v>22</v>
      </c>
      <c r="E9685" t="s">
        <v>5</v>
      </c>
      <c r="F9685" t="s">
        <v>8</v>
      </c>
      <c r="G9685">
        <v>0</v>
      </c>
      <c r="H9685">
        <v>0</v>
      </c>
      <c r="I9685">
        <v>0</v>
      </c>
      <c r="J9685">
        <v>0</v>
      </c>
      <c r="L9685" s="26">
        <v>46752</v>
      </c>
      <c r="M9685">
        <v>4</v>
      </c>
      <c r="N9685">
        <v>0</v>
      </c>
    </row>
    <row r="9686" spans="1:14" x14ac:dyDescent="0.25">
      <c r="A9686" s="21" t="str">
        <f t="shared" si="151"/>
        <v>MOW M2C CBAA_2028</v>
      </c>
      <c r="B9686" t="s">
        <v>130</v>
      </c>
      <c r="C9686" t="s">
        <v>134</v>
      </c>
      <c r="D9686" t="s">
        <v>22</v>
      </c>
      <c r="E9686" t="s">
        <v>5</v>
      </c>
      <c r="F9686" t="s">
        <v>8</v>
      </c>
      <c r="G9686">
        <v>0</v>
      </c>
      <c r="H9686">
        <v>0</v>
      </c>
      <c r="I9686">
        <v>0</v>
      </c>
      <c r="J9686">
        <v>0</v>
      </c>
      <c r="L9686" s="26">
        <v>47118</v>
      </c>
      <c r="M9686">
        <v>5</v>
      </c>
      <c r="N9686">
        <v>0</v>
      </c>
    </row>
    <row r="9687" spans="1:14" x14ac:dyDescent="0.25">
      <c r="A9687" s="21" t="str">
        <f t="shared" si="151"/>
        <v>MOW M2C CBAA_2029</v>
      </c>
      <c r="B9687" t="s">
        <v>130</v>
      </c>
      <c r="C9687" t="s">
        <v>134</v>
      </c>
      <c r="D9687" t="s">
        <v>22</v>
      </c>
      <c r="E9687" t="s">
        <v>5</v>
      </c>
      <c r="F9687" t="s">
        <v>8</v>
      </c>
      <c r="G9687">
        <v>0</v>
      </c>
      <c r="H9687">
        <v>0</v>
      </c>
      <c r="I9687">
        <v>0</v>
      </c>
      <c r="J9687">
        <v>0</v>
      </c>
      <c r="L9687" s="26">
        <v>47483</v>
      </c>
      <c r="M9687">
        <v>6</v>
      </c>
      <c r="N9687">
        <v>0</v>
      </c>
    </row>
    <row r="9688" spans="1:14" x14ac:dyDescent="0.25">
      <c r="A9688" s="21" t="str">
        <f t="shared" si="151"/>
        <v>MOW M2C CBAA_2030</v>
      </c>
      <c r="B9688" t="s">
        <v>130</v>
      </c>
      <c r="C9688" t="s">
        <v>134</v>
      </c>
      <c r="D9688" t="s">
        <v>22</v>
      </c>
      <c r="E9688" t="s">
        <v>5</v>
      </c>
      <c r="F9688" t="s">
        <v>8</v>
      </c>
      <c r="G9688">
        <v>0</v>
      </c>
      <c r="H9688">
        <v>0</v>
      </c>
      <c r="I9688">
        <v>0</v>
      </c>
      <c r="J9688">
        <v>0</v>
      </c>
      <c r="L9688" s="26">
        <v>47848</v>
      </c>
      <c r="M9688">
        <v>7</v>
      </c>
      <c r="N9688">
        <v>0</v>
      </c>
    </row>
    <row r="9689" spans="1:14" x14ac:dyDescent="0.25">
      <c r="A9689" s="21" t="str">
        <f t="shared" si="151"/>
        <v>MOW M2C CBAA_2031</v>
      </c>
      <c r="B9689" t="s">
        <v>130</v>
      </c>
      <c r="C9689" t="s">
        <v>134</v>
      </c>
      <c r="D9689" t="s">
        <v>22</v>
      </c>
      <c r="E9689" t="s">
        <v>5</v>
      </c>
      <c r="F9689" t="s">
        <v>8</v>
      </c>
      <c r="G9689">
        <v>0</v>
      </c>
      <c r="H9689">
        <v>0</v>
      </c>
      <c r="I9689">
        <v>0</v>
      </c>
      <c r="J9689">
        <v>0</v>
      </c>
      <c r="L9689" s="26">
        <v>48213</v>
      </c>
      <c r="M9689">
        <v>8</v>
      </c>
      <c r="N9689">
        <v>0</v>
      </c>
    </row>
    <row r="9690" spans="1:14" x14ac:dyDescent="0.25">
      <c r="A9690" s="21" t="str">
        <f t="shared" si="151"/>
        <v>MOW M2C CBAA_2032</v>
      </c>
      <c r="B9690" t="s">
        <v>130</v>
      </c>
      <c r="C9690" t="s">
        <v>134</v>
      </c>
      <c r="D9690" t="s">
        <v>22</v>
      </c>
      <c r="E9690" t="s">
        <v>5</v>
      </c>
      <c r="F9690" t="s">
        <v>8</v>
      </c>
      <c r="G9690">
        <v>0</v>
      </c>
      <c r="H9690">
        <v>0</v>
      </c>
      <c r="I9690">
        <v>0</v>
      </c>
      <c r="J9690">
        <v>0</v>
      </c>
      <c r="L9690" s="26">
        <v>48579</v>
      </c>
      <c r="M9690">
        <v>9</v>
      </c>
      <c r="N9690">
        <v>0</v>
      </c>
    </row>
    <row r="9691" spans="1:14" x14ac:dyDescent="0.25">
      <c r="A9691" s="21" t="str">
        <f t="shared" si="151"/>
        <v>MOW M2C CBAA_2033</v>
      </c>
      <c r="B9691" t="s">
        <v>130</v>
      </c>
      <c r="C9691" t="s">
        <v>134</v>
      </c>
      <c r="D9691" t="s">
        <v>22</v>
      </c>
      <c r="E9691" t="s">
        <v>5</v>
      </c>
      <c r="F9691" t="s">
        <v>8</v>
      </c>
      <c r="G9691">
        <v>0</v>
      </c>
      <c r="H9691">
        <v>0</v>
      </c>
      <c r="I9691">
        <v>0</v>
      </c>
      <c r="J9691">
        <v>0</v>
      </c>
      <c r="L9691" s="26">
        <v>48944</v>
      </c>
      <c r="M9691">
        <v>10</v>
      </c>
      <c r="N9691">
        <v>0</v>
      </c>
    </row>
    <row r="9692" spans="1:14" x14ac:dyDescent="0.25">
      <c r="A9692" s="21" t="str">
        <f t="shared" si="151"/>
        <v>MOW M2C CBAA_2034</v>
      </c>
      <c r="B9692" t="s">
        <v>130</v>
      </c>
      <c r="C9692" t="s">
        <v>134</v>
      </c>
      <c r="D9692" t="s">
        <v>22</v>
      </c>
      <c r="E9692" t="s">
        <v>5</v>
      </c>
      <c r="F9692" t="s">
        <v>8</v>
      </c>
      <c r="G9692">
        <v>0</v>
      </c>
      <c r="H9692">
        <v>0</v>
      </c>
      <c r="I9692">
        <v>0</v>
      </c>
      <c r="J9692">
        <v>0</v>
      </c>
      <c r="L9692" s="26">
        <v>49309</v>
      </c>
      <c r="M9692">
        <v>11</v>
      </c>
      <c r="N9692">
        <v>0</v>
      </c>
    </row>
    <row r="9693" spans="1:14" x14ac:dyDescent="0.25">
      <c r="A9693" s="21" t="str">
        <f t="shared" si="151"/>
        <v>MOW M2C CBAA_2035</v>
      </c>
      <c r="B9693" t="s">
        <v>130</v>
      </c>
      <c r="C9693" t="s">
        <v>134</v>
      </c>
      <c r="D9693" t="s">
        <v>22</v>
      </c>
      <c r="E9693" t="s">
        <v>5</v>
      </c>
      <c r="F9693" t="s">
        <v>8</v>
      </c>
      <c r="G9693">
        <v>0</v>
      </c>
      <c r="H9693">
        <v>0</v>
      </c>
      <c r="I9693">
        <v>0</v>
      </c>
      <c r="J9693">
        <v>0</v>
      </c>
      <c r="L9693" s="26">
        <v>49674</v>
      </c>
      <c r="M9693">
        <v>12</v>
      </c>
      <c r="N9693">
        <v>0</v>
      </c>
    </row>
    <row r="9694" spans="1:14" x14ac:dyDescent="0.25">
      <c r="A9694" s="21" t="str">
        <f t="shared" si="151"/>
        <v>MOW M2C CBAA_2036</v>
      </c>
      <c r="B9694" t="s">
        <v>130</v>
      </c>
      <c r="C9694" t="s">
        <v>134</v>
      </c>
      <c r="D9694" t="s">
        <v>22</v>
      </c>
      <c r="E9694" t="s">
        <v>5</v>
      </c>
      <c r="F9694" t="s">
        <v>8</v>
      </c>
      <c r="G9694">
        <v>0</v>
      </c>
      <c r="H9694">
        <v>0</v>
      </c>
      <c r="I9694">
        <v>0</v>
      </c>
      <c r="J9694">
        <v>0</v>
      </c>
      <c r="L9694" s="26">
        <v>50040</v>
      </c>
      <c r="M9694">
        <v>13</v>
      </c>
      <c r="N9694">
        <v>0</v>
      </c>
    </row>
    <row r="9695" spans="1:14" x14ac:dyDescent="0.25">
      <c r="A9695" s="21" t="str">
        <f t="shared" si="151"/>
        <v>MOW M2C CBAA_2037</v>
      </c>
      <c r="B9695" t="s">
        <v>130</v>
      </c>
      <c r="C9695" t="s">
        <v>134</v>
      </c>
      <c r="D9695" t="s">
        <v>22</v>
      </c>
      <c r="E9695" t="s">
        <v>5</v>
      </c>
      <c r="F9695" t="s">
        <v>8</v>
      </c>
      <c r="G9695">
        <v>0</v>
      </c>
      <c r="H9695">
        <v>0</v>
      </c>
      <c r="I9695">
        <v>0</v>
      </c>
      <c r="J9695">
        <v>0</v>
      </c>
      <c r="L9695" s="26">
        <v>50405</v>
      </c>
      <c r="M9695">
        <v>14</v>
      </c>
      <c r="N9695">
        <v>0</v>
      </c>
    </row>
    <row r="9696" spans="1:14" x14ac:dyDescent="0.25">
      <c r="A9696" s="21" t="str">
        <f t="shared" si="151"/>
        <v>MOW M2C CBAA_2038</v>
      </c>
      <c r="B9696" t="s">
        <v>130</v>
      </c>
      <c r="C9696" t="s">
        <v>134</v>
      </c>
      <c r="D9696" t="s">
        <v>22</v>
      </c>
      <c r="E9696" t="s">
        <v>5</v>
      </c>
      <c r="F9696" t="s">
        <v>8</v>
      </c>
      <c r="G9696">
        <v>0</v>
      </c>
      <c r="H9696">
        <v>0</v>
      </c>
      <c r="I9696">
        <v>0</v>
      </c>
      <c r="J9696">
        <v>0</v>
      </c>
      <c r="L9696" s="26">
        <v>50770</v>
      </c>
      <c r="M9696">
        <v>15</v>
      </c>
      <c r="N9696">
        <v>0</v>
      </c>
    </row>
    <row r="9697" spans="1:14" x14ac:dyDescent="0.25">
      <c r="A9697" s="21" t="str">
        <f t="shared" si="151"/>
        <v>MOW M2C CBAA_2039</v>
      </c>
      <c r="B9697" t="s">
        <v>130</v>
      </c>
      <c r="C9697" t="s">
        <v>134</v>
      </c>
      <c r="D9697" t="s">
        <v>22</v>
      </c>
      <c r="E9697" t="s">
        <v>5</v>
      </c>
      <c r="F9697" t="s">
        <v>8</v>
      </c>
      <c r="G9697">
        <v>0</v>
      </c>
      <c r="H9697">
        <v>0</v>
      </c>
      <c r="I9697">
        <v>0</v>
      </c>
      <c r="J9697">
        <v>0</v>
      </c>
      <c r="L9697" s="26">
        <v>51135</v>
      </c>
      <c r="M9697">
        <v>16</v>
      </c>
      <c r="N9697">
        <v>0</v>
      </c>
    </row>
    <row r="9698" spans="1:14" x14ac:dyDescent="0.25">
      <c r="A9698" s="21" t="str">
        <f t="shared" si="151"/>
        <v>MOW M2C CBAA_2040</v>
      </c>
      <c r="B9698" t="s">
        <v>130</v>
      </c>
      <c r="C9698" t="s">
        <v>134</v>
      </c>
      <c r="D9698" t="s">
        <v>22</v>
      </c>
      <c r="E9698" t="s">
        <v>5</v>
      </c>
      <c r="F9698" t="s">
        <v>8</v>
      </c>
      <c r="G9698">
        <v>0</v>
      </c>
      <c r="H9698">
        <v>0</v>
      </c>
      <c r="I9698">
        <v>0</v>
      </c>
      <c r="J9698">
        <v>0</v>
      </c>
      <c r="L9698" s="26">
        <v>51501</v>
      </c>
      <c r="M9698">
        <v>17</v>
      </c>
      <c r="N9698">
        <v>0</v>
      </c>
    </row>
    <row r="9699" spans="1:14" x14ac:dyDescent="0.25">
      <c r="A9699" s="21" t="str">
        <f t="shared" si="151"/>
        <v>MOW M2C CBAA_2041</v>
      </c>
      <c r="B9699" t="s">
        <v>130</v>
      </c>
      <c r="C9699" t="s">
        <v>134</v>
      </c>
      <c r="D9699" t="s">
        <v>22</v>
      </c>
      <c r="E9699" t="s">
        <v>5</v>
      </c>
      <c r="F9699" t="s">
        <v>8</v>
      </c>
      <c r="G9699">
        <v>0</v>
      </c>
      <c r="H9699">
        <v>0</v>
      </c>
      <c r="I9699">
        <v>0</v>
      </c>
      <c r="J9699">
        <v>0</v>
      </c>
      <c r="L9699" s="26">
        <v>51866</v>
      </c>
      <c r="M9699">
        <v>18</v>
      </c>
      <c r="N9699">
        <v>0</v>
      </c>
    </row>
    <row r="9700" spans="1:14" x14ac:dyDescent="0.25">
      <c r="A9700" s="21" t="str">
        <f t="shared" si="151"/>
        <v>MOW M2C CBAA_2042</v>
      </c>
      <c r="B9700" t="s">
        <v>130</v>
      </c>
      <c r="C9700" t="s">
        <v>134</v>
      </c>
      <c r="D9700" t="s">
        <v>22</v>
      </c>
      <c r="E9700" t="s">
        <v>5</v>
      </c>
      <c r="F9700" t="s">
        <v>8</v>
      </c>
      <c r="G9700">
        <v>0</v>
      </c>
      <c r="H9700">
        <v>0</v>
      </c>
      <c r="I9700">
        <v>0</v>
      </c>
      <c r="J9700">
        <v>0</v>
      </c>
      <c r="L9700" s="26">
        <v>52231</v>
      </c>
      <c r="M9700">
        <v>19</v>
      </c>
      <c r="N9700">
        <v>0</v>
      </c>
    </row>
    <row r="9701" spans="1:14" x14ac:dyDescent="0.25">
      <c r="A9701" s="21" t="str">
        <f t="shared" si="151"/>
        <v>MOW M2C CBAA_2043</v>
      </c>
      <c r="B9701" t="s">
        <v>130</v>
      </c>
      <c r="C9701" t="s">
        <v>134</v>
      </c>
      <c r="D9701" t="s">
        <v>22</v>
      </c>
      <c r="E9701" t="s">
        <v>5</v>
      </c>
      <c r="F9701" t="s">
        <v>8</v>
      </c>
      <c r="G9701">
        <v>0</v>
      </c>
      <c r="H9701">
        <v>0</v>
      </c>
      <c r="I9701">
        <v>0</v>
      </c>
      <c r="J9701">
        <v>0</v>
      </c>
      <c r="L9701" s="26">
        <v>52596</v>
      </c>
      <c r="M9701">
        <v>20</v>
      </c>
      <c r="N9701">
        <v>0</v>
      </c>
    </row>
    <row r="9702" spans="1:14" x14ac:dyDescent="0.25">
      <c r="A9702" s="21" t="str">
        <f t="shared" si="151"/>
        <v>MOW M2N CBAA_2024</v>
      </c>
      <c r="B9702" t="s">
        <v>130</v>
      </c>
      <c r="C9702" t="s">
        <v>134</v>
      </c>
      <c r="D9702" t="s">
        <v>23</v>
      </c>
      <c r="E9702" t="s">
        <v>29</v>
      </c>
      <c r="F9702" t="s">
        <v>28</v>
      </c>
      <c r="K9702">
        <v>0</v>
      </c>
      <c r="L9702" s="26">
        <v>45657</v>
      </c>
      <c r="M9702">
        <v>1</v>
      </c>
    </row>
    <row r="9703" spans="1:14" x14ac:dyDescent="0.25">
      <c r="A9703" s="21" t="str">
        <f t="shared" si="151"/>
        <v>MOW M2N CBAA_2025</v>
      </c>
      <c r="B9703" t="s">
        <v>130</v>
      </c>
      <c r="C9703" t="s">
        <v>134</v>
      </c>
      <c r="D9703" t="s">
        <v>23</v>
      </c>
      <c r="E9703" t="s">
        <v>29</v>
      </c>
      <c r="F9703" t="s">
        <v>28</v>
      </c>
      <c r="K9703">
        <v>0</v>
      </c>
      <c r="L9703" s="26">
        <v>46022</v>
      </c>
      <c r="M9703">
        <v>2</v>
      </c>
    </row>
    <row r="9704" spans="1:14" x14ac:dyDescent="0.25">
      <c r="A9704" s="21" t="str">
        <f t="shared" si="151"/>
        <v>MOW M2N CBAA_2026</v>
      </c>
      <c r="B9704" t="s">
        <v>130</v>
      </c>
      <c r="C9704" t="s">
        <v>134</v>
      </c>
      <c r="D9704" t="s">
        <v>23</v>
      </c>
      <c r="E9704" t="s">
        <v>29</v>
      </c>
      <c r="F9704" t="s">
        <v>28</v>
      </c>
      <c r="K9704">
        <v>0</v>
      </c>
      <c r="L9704" s="26">
        <v>46387</v>
      </c>
      <c r="M9704">
        <v>3</v>
      </c>
    </row>
    <row r="9705" spans="1:14" x14ac:dyDescent="0.25">
      <c r="A9705" s="21" t="str">
        <f t="shared" si="151"/>
        <v>MOW M2N CBAA_2027</v>
      </c>
      <c r="B9705" t="s">
        <v>130</v>
      </c>
      <c r="C9705" t="s">
        <v>134</v>
      </c>
      <c r="D9705" t="s">
        <v>23</v>
      </c>
      <c r="E9705" t="s">
        <v>29</v>
      </c>
      <c r="F9705" t="s">
        <v>28</v>
      </c>
      <c r="K9705">
        <v>0</v>
      </c>
      <c r="L9705" s="26">
        <v>46752</v>
      </c>
      <c r="M9705">
        <v>4</v>
      </c>
    </row>
    <row r="9706" spans="1:14" x14ac:dyDescent="0.25">
      <c r="A9706" s="21" t="str">
        <f t="shared" si="151"/>
        <v>MOW M2N CBAA_2028</v>
      </c>
      <c r="B9706" t="s">
        <v>130</v>
      </c>
      <c r="C9706" t="s">
        <v>134</v>
      </c>
      <c r="D9706" t="s">
        <v>23</v>
      </c>
      <c r="E9706" t="s">
        <v>29</v>
      </c>
      <c r="F9706" t="s">
        <v>28</v>
      </c>
      <c r="K9706">
        <v>0</v>
      </c>
      <c r="L9706" s="26">
        <v>47118</v>
      </c>
      <c r="M9706">
        <v>5</v>
      </c>
    </row>
    <row r="9707" spans="1:14" x14ac:dyDescent="0.25">
      <c r="A9707" s="21" t="str">
        <f t="shared" si="151"/>
        <v>MOW M2N CBAA_2029</v>
      </c>
      <c r="B9707" t="s">
        <v>130</v>
      </c>
      <c r="C9707" t="s">
        <v>134</v>
      </c>
      <c r="D9707" t="s">
        <v>23</v>
      </c>
      <c r="E9707" t="s">
        <v>29</v>
      </c>
      <c r="F9707" t="s">
        <v>28</v>
      </c>
      <c r="K9707">
        <v>0</v>
      </c>
      <c r="L9707" s="26">
        <v>47483</v>
      </c>
      <c r="M9707">
        <v>6</v>
      </c>
    </row>
    <row r="9708" spans="1:14" x14ac:dyDescent="0.25">
      <c r="A9708" s="21" t="str">
        <f t="shared" si="151"/>
        <v>MOW M2N CBAA_2030</v>
      </c>
      <c r="B9708" t="s">
        <v>130</v>
      </c>
      <c r="C9708" t="s">
        <v>134</v>
      </c>
      <c r="D9708" t="s">
        <v>23</v>
      </c>
      <c r="E9708" t="s">
        <v>29</v>
      </c>
      <c r="F9708" t="s">
        <v>28</v>
      </c>
      <c r="K9708">
        <v>0</v>
      </c>
      <c r="L9708" s="26">
        <v>47848</v>
      </c>
      <c r="M9708">
        <v>7</v>
      </c>
    </row>
    <row r="9709" spans="1:14" x14ac:dyDescent="0.25">
      <c r="A9709" s="21" t="str">
        <f t="shared" si="151"/>
        <v>MOW M2N CBAA_2031</v>
      </c>
      <c r="B9709" t="s">
        <v>130</v>
      </c>
      <c r="C9709" t="s">
        <v>134</v>
      </c>
      <c r="D9709" t="s">
        <v>23</v>
      </c>
      <c r="E9709" t="s">
        <v>29</v>
      </c>
      <c r="F9709" t="s">
        <v>28</v>
      </c>
      <c r="K9709">
        <v>0</v>
      </c>
      <c r="L9709" s="26">
        <v>48213</v>
      </c>
      <c r="M9709">
        <v>8</v>
      </c>
    </row>
    <row r="9710" spans="1:14" x14ac:dyDescent="0.25">
      <c r="A9710" s="21" t="str">
        <f t="shared" si="151"/>
        <v>MOW M2N CBAA_2032</v>
      </c>
      <c r="B9710" t="s">
        <v>130</v>
      </c>
      <c r="C9710" t="s">
        <v>134</v>
      </c>
      <c r="D9710" t="s">
        <v>23</v>
      </c>
      <c r="E9710" t="s">
        <v>29</v>
      </c>
      <c r="F9710" t="s">
        <v>28</v>
      </c>
      <c r="K9710">
        <v>0</v>
      </c>
      <c r="L9710" s="26">
        <v>48579</v>
      </c>
      <c r="M9710">
        <v>9</v>
      </c>
    </row>
    <row r="9711" spans="1:14" x14ac:dyDescent="0.25">
      <c r="A9711" s="21" t="str">
        <f t="shared" si="151"/>
        <v>MOW M2N CBAA_2033</v>
      </c>
      <c r="B9711" t="s">
        <v>130</v>
      </c>
      <c r="C9711" t="s">
        <v>134</v>
      </c>
      <c r="D9711" t="s">
        <v>23</v>
      </c>
      <c r="E9711" t="s">
        <v>29</v>
      </c>
      <c r="F9711" t="s">
        <v>28</v>
      </c>
      <c r="K9711">
        <v>0</v>
      </c>
      <c r="L9711" s="26">
        <v>48944</v>
      </c>
      <c r="M9711">
        <v>10</v>
      </c>
    </row>
    <row r="9712" spans="1:14" x14ac:dyDescent="0.25">
      <c r="A9712" s="21" t="str">
        <f t="shared" si="151"/>
        <v>MOW M2N CBAA_2034</v>
      </c>
      <c r="B9712" t="s">
        <v>130</v>
      </c>
      <c r="C9712" t="s">
        <v>134</v>
      </c>
      <c r="D9712" t="s">
        <v>23</v>
      </c>
      <c r="E9712" t="s">
        <v>29</v>
      </c>
      <c r="F9712" t="s">
        <v>28</v>
      </c>
      <c r="K9712">
        <v>0</v>
      </c>
      <c r="L9712" s="26">
        <v>49309</v>
      </c>
      <c r="M9712">
        <v>11</v>
      </c>
    </row>
    <row r="9713" spans="1:13" x14ac:dyDescent="0.25">
      <c r="A9713" s="21" t="str">
        <f t="shared" si="151"/>
        <v>MOW M2N CBAA_2035</v>
      </c>
      <c r="B9713" t="s">
        <v>130</v>
      </c>
      <c r="C9713" t="s">
        <v>134</v>
      </c>
      <c r="D9713" t="s">
        <v>23</v>
      </c>
      <c r="E9713" t="s">
        <v>29</v>
      </c>
      <c r="F9713" t="s">
        <v>28</v>
      </c>
      <c r="K9713">
        <v>0</v>
      </c>
      <c r="L9713" s="26">
        <v>49674</v>
      </c>
      <c r="M9713">
        <v>12</v>
      </c>
    </row>
    <row r="9714" spans="1:13" x14ac:dyDescent="0.25">
      <c r="A9714" s="21" t="str">
        <f t="shared" si="151"/>
        <v>MOW M2N CBAA_2036</v>
      </c>
      <c r="B9714" t="s">
        <v>130</v>
      </c>
      <c r="C9714" t="s">
        <v>134</v>
      </c>
      <c r="D9714" t="s">
        <v>23</v>
      </c>
      <c r="E9714" t="s">
        <v>29</v>
      </c>
      <c r="F9714" t="s">
        <v>28</v>
      </c>
      <c r="K9714">
        <v>0</v>
      </c>
      <c r="L9714" s="26">
        <v>50040</v>
      </c>
      <c r="M9714">
        <v>13</v>
      </c>
    </row>
    <row r="9715" spans="1:13" x14ac:dyDescent="0.25">
      <c r="A9715" s="21" t="str">
        <f t="shared" si="151"/>
        <v>MOW M2N CBAA_2037</v>
      </c>
      <c r="B9715" t="s">
        <v>130</v>
      </c>
      <c r="C9715" t="s">
        <v>134</v>
      </c>
      <c r="D9715" t="s">
        <v>23</v>
      </c>
      <c r="E9715" t="s">
        <v>29</v>
      </c>
      <c r="F9715" t="s">
        <v>28</v>
      </c>
      <c r="K9715">
        <v>0</v>
      </c>
      <c r="L9715" s="26">
        <v>50405</v>
      </c>
      <c r="M9715">
        <v>14</v>
      </c>
    </row>
    <row r="9716" spans="1:13" x14ac:dyDescent="0.25">
      <c r="A9716" s="21" t="str">
        <f t="shared" si="151"/>
        <v>MOW M2N CBAA_2038</v>
      </c>
      <c r="B9716" t="s">
        <v>130</v>
      </c>
      <c r="C9716" t="s">
        <v>134</v>
      </c>
      <c r="D9716" t="s">
        <v>23</v>
      </c>
      <c r="E9716" t="s">
        <v>29</v>
      </c>
      <c r="F9716" t="s">
        <v>28</v>
      </c>
      <c r="K9716">
        <v>0</v>
      </c>
      <c r="L9716" s="26">
        <v>50770</v>
      </c>
      <c r="M9716">
        <v>15</v>
      </c>
    </row>
    <row r="9717" spans="1:13" x14ac:dyDescent="0.25">
      <c r="A9717" s="21" t="str">
        <f t="shared" si="151"/>
        <v>MOW M2N CBAA_2039</v>
      </c>
      <c r="B9717" t="s">
        <v>130</v>
      </c>
      <c r="C9717" t="s">
        <v>134</v>
      </c>
      <c r="D9717" t="s">
        <v>23</v>
      </c>
      <c r="E9717" t="s">
        <v>29</v>
      </c>
      <c r="F9717" t="s">
        <v>28</v>
      </c>
      <c r="K9717">
        <v>0</v>
      </c>
      <c r="L9717" s="26">
        <v>51135</v>
      </c>
      <c r="M9717">
        <v>16</v>
      </c>
    </row>
    <row r="9718" spans="1:13" x14ac:dyDescent="0.25">
      <c r="A9718" s="21" t="str">
        <f t="shared" si="151"/>
        <v>MOW M2N CBAA_2040</v>
      </c>
      <c r="B9718" t="s">
        <v>130</v>
      </c>
      <c r="C9718" t="s">
        <v>134</v>
      </c>
      <c r="D9718" t="s">
        <v>23</v>
      </c>
      <c r="E9718" t="s">
        <v>29</v>
      </c>
      <c r="F9718" t="s">
        <v>28</v>
      </c>
      <c r="K9718">
        <v>0</v>
      </c>
      <c r="L9718" s="26">
        <v>51501</v>
      </c>
      <c r="M9718">
        <v>17</v>
      </c>
    </row>
    <row r="9719" spans="1:13" x14ac:dyDescent="0.25">
      <c r="A9719" s="21" t="str">
        <f t="shared" si="151"/>
        <v>MOW M2N CBAA_2041</v>
      </c>
      <c r="B9719" t="s">
        <v>130</v>
      </c>
      <c r="C9719" t="s">
        <v>134</v>
      </c>
      <c r="D9719" t="s">
        <v>23</v>
      </c>
      <c r="E9719" t="s">
        <v>29</v>
      </c>
      <c r="F9719" t="s">
        <v>28</v>
      </c>
      <c r="K9719">
        <v>0</v>
      </c>
      <c r="L9719" s="26">
        <v>51866</v>
      </c>
      <c r="M9719">
        <v>18</v>
      </c>
    </row>
    <row r="9720" spans="1:13" x14ac:dyDescent="0.25">
      <c r="A9720" s="21" t="str">
        <f t="shared" si="151"/>
        <v>MOW M2N CBAA_2042</v>
      </c>
      <c r="B9720" t="s">
        <v>130</v>
      </c>
      <c r="C9720" t="s">
        <v>134</v>
      </c>
      <c r="D9720" t="s">
        <v>23</v>
      </c>
      <c r="E9720" t="s">
        <v>29</v>
      </c>
      <c r="F9720" t="s">
        <v>28</v>
      </c>
      <c r="K9720">
        <v>0</v>
      </c>
      <c r="L9720" s="26">
        <v>52231</v>
      </c>
      <c r="M9720">
        <v>19</v>
      </c>
    </row>
    <row r="9721" spans="1:13" x14ac:dyDescent="0.25">
      <c r="A9721" s="21" t="str">
        <f t="shared" si="151"/>
        <v>MOW M2N CBAA_2043</v>
      </c>
      <c r="B9721" t="s">
        <v>130</v>
      </c>
      <c r="C9721" t="s">
        <v>134</v>
      </c>
      <c r="D9721" t="s">
        <v>23</v>
      </c>
      <c r="E9721" t="s">
        <v>29</v>
      </c>
      <c r="F9721" t="s">
        <v>28</v>
      </c>
      <c r="K9721">
        <v>0</v>
      </c>
      <c r="L9721" s="26">
        <v>52596</v>
      </c>
      <c r="M9721">
        <v>20</v>
      </c>
    </row>
    <row r="9722" spans="1:13" x14ac:dyDescent="0.25">
      <c r="A9722" s="21" t="str">
        <f t="shared" si="151"/>
        <v>MOW M2N CBAA_2024</v>
      </c>
      <c r="B9722" t="s">
        <v>130</v>
      </c>
      <c r="C9722" t="s">
        <v>134</v>
      </c>
      <c r="D9722" t="s">
        <v>23</v>
      </c>
      <c r="E9722" t="s">
        <v>29</v>
      </c>
      <c r="F9722" t="s">
        <v>31</v>
      </c>
      <c r="K9722">
        <v>0</v>
      </c>
      <c r="L9722" s="26">
        <v>45657</v>
      </c>
      <c r="M9722">
        <v>1</v>
      </c>
    </row>
    <row r="9723" spans="1:13" x14ac:dyDescent="0.25">
      <c r="A9723" s="21" t="str">
        <f t="shared" si="151"/>
        <v>MOW M2N CBAA_2025</v>
      </c>
      <c r="B9723" t="s">
        <v>130</v>
      </c>
      <c r="C9723" t="s">
        <v>134</v>
      </c>
      <c r="D9723" t="s">
        <v>23</v>
      </c>
      <c r="E9723" t="s">
        <v>29</v>
      </c>
      <c r="F9723" t="s">
        <v>31</v>
      </c>
      <c r="K9723">
        <v>0</v>
      </c>
      <c r="L9723" s="26">
        <v>46022</v>
      </c>
      <c r="M9723">
        <v>2</v>
      </c>
    </row>
    <row r="9724" spans="1:13" x14ac:dyDescent="0.25">
      <c r="A9724" s="21" t="str">
        <f t="shared" si="151"/>
        <v>MOW M2N CBAA_2026</v>
      </c>
      <c r="B9724" t="s">
        <v>130</v>
      </c>
      <c r="C9724" t="s">
        <v>134</v>
      </c>
      <c r="D9724" t="s">
        <v>23</v>
      </c>
      <c r="E9724" t="s">
        <v>29</v>
      </c>
      <c r="F9724" t="s">
        <v>31</v>
      </c>
      <c r="K9724">
        <v>0</v>
      </c>
      <c r="L9724" s="26">
        <v>46387</v>
      </c>
      <c r="M9724">
        <v>3</v>
      </c>
    </row>
    <row r="9725" spans="1:13" x14ac:dyDescent="0.25">
      <c r="A9725" s="21" t="str">
        <f t="shared" si="151"/>
        <v>MOW M2N CBAA_2027</v>
      </c>
      <c r="B9725" t="s">
        <v>130</v>
      </c>
      <c r="C9725" t="s">
        <v>134</v>
      </c>
      <c r="D9725" t="s">
        <v>23</v>
      </c>
      <c r="E9725" t="s">
        <v>29</v>
      </c>
      <c r="F9725" t="s">
        <v>31</v>
      </c>
      <c r="K9725">
        <v>0</v>
      </c>
      <c r="L9725" s="26">
        <v>46752</v>
      </c>
      <c r="M9725">
        <v>4</v>
      </c>
    </row>
    <row r="9726" spans="1:13" x14ac:dyDescent="0.25">
      <c r="A9726" s="21" t="str">
        <f t="shared" si="151"/>
        <v>MOW M2N CBAA_2028</v>
      </c>
      <c r="B9726" t="s">
        <v>130</v>
      </c>
      <c r="C9726" t="s">
        <v>134</v>
      </c>
      <c r="D9726" t="s">
        <v>23</v>
      </c>
      <c r="E9726" t="s">
        <v>29</v>
      </c>
      <c r="F9726" t="s">
        <v>31</v>
      </c>
      <c r="K9726">
        <v>0</v>
      </c>
      <c r="L9726" s="26">
        <v>47118</v>
      </c>
      <c r="M9726">
        <v>5</v>
      </c>
    </row>
    <row r="9727" spans="1:13" x14ac:dyDescent="0.25">
      <c r="A9727" s="21" t="str">
        <f t="shared" si="151"/>
        <v>MOW M2N CBAA_2029</v>
      </c>
      <c r="B9727" t="s">
        <v>130</v>
      </c>
      <c r="C9727" t="s">
        <v>134</v>
      </c>
      <c r="D9727" t="s">
        <v>23</v>
      </c>
      <c r="E9727" t="s">
        <v>29</v>
      </c>
      <c r="F9727" t="s">
        <v>31</v>
      </c>
      <c r="K9727">
        <v>0</v>
      </c>
      <c r="L9727" s="26">
        <v>47483</v>
      </c>
      <c r="M9727">
        <v>6</v>
      </c>
    </row>
    <row r="9728" spans="1:13" x14ac:dyDescent="0.25">
      <c r="A9728" s="21" t="str">
        <f t="shared" si="151"/>
        <v>MOW M2N CBAA_2030</v>
      </c>
      <c r="B9728" t="s">
        <v>130</v>
      </c>
      <c r="C9728" t="s">
        <v>134</v>
      </c>
      <c r="D9728" t="s">
        <v>23</v>
      </c>
      <c r="E9728" t="s">
        <v>29</v>
      </c>
      <c r="F9728" t="s">
        <v>31</v>
      </c>
      <c r="K9728">
        <v>0</v>
      </c>
      <c r="L9728" s="26">
        <v>47848</v>
      </c>
      <c r="M9728">
        <v>7</v>
      </c>
    </row>
    <row r="9729" spans="1:14" x14ac:dyDescent="0.25">
      <c r="A9729" s="21" t="str">
        <f t="shared" si="151"/>
        <v>MOW M2N CBAA_2031</v>
      </c>
      <c r="B9729" t="s">
        <v>130</v>
      </c>
      <c r="C9729" t="s">
        <v>134</v>
      </c>
      <c r="D9729" t="s">
        <v>23</v>
      </c>
      <c r="E9729" t="s">
        <v>29</v>
      </c>
      <c r="F9729" t="s">
        <v>31</v>
      </c>
      <c r="K9729">
        <v>0</v>
      </c>
      <c r="L9729" s="26">
        <v>48213</v>
      </c>
      <c r="M9729">
        <v>8</v>
      </c>
    </row>
    <row r="9730" spans="1:14" x14ac:dyDescent="0.25">
      <c r="A9730" s="21" t="str">
        <f t="shared" ref="A9730:A9793" si="152">B9730&amp;" "&amp;D9730&amp;" "&amp;C9730&amp;"_"&amp;YEAR(L9730)</f>
        <v>MOW M2N CBAA_2032</v>
      </c>
      <c r="B9730" t="s">
        <v>130</v>
      </c>
      <c r="C9730" t="s">
        <v>134</v>
      </c>
      <c r="D9730" t="s">
        <v>23</v>
      </c>
      <c r="E9730" t="s">
        <v>29</v>
      </c>
      <c r="F9730" t="s">
        <v>31</v>
      </c>
      <c r="K9730">
        <v>0</v>
      </c>
      <c r="L9730" s="26">
        <v>48579</v>
      </c>
      <c r="M9730">
        <v>9</v>
      </c>
    </row>
    <row r="9731" spans="1:14" x14ac:dyDescent="0.25">
      <c r="A9731" s="21" t="str">
        <f t="shared" si="152"/>
        <v>MOW M2N CBAA_2033</v>
      </c>
      <c r="B9731" t="s">
        <v>130</v>
      </c>
      <c r="C9731" t="s">
        <v>134</v>
      </c>
      <c r="D9731" t="s">
        <v>23</v>
      </c>
      <c r="E9731" t="s">
        <v>29</v>
      </c>
      <c r="F9731" t="s">
        <v>31</v>
      </c>
      <c r="K9731">
        <v>0</v>
      </c>
      <c r="L9731" s="26">
        <v>48944</v>
      </c>
      <c r="M9731">
        <v>10</v>
      </c>
    </row>
    <row r="9732" spans="1:14" x14ac:dyDescent="0.25">
      <c r="A9732" s="21" t="str">
        <f t="shared" si="152"/>
        <v>MOW M2N CBAA_2034</v>
      </c>
      <c r="B9732" t="s">
        <v>130</v>
      </c>
      <c r="C9732" t="s">
        <v>134</v>
      </c>
      <c r="D9732" t="s">
        <v>23</v>
      </c>
      <c r="E9732" t="s">
        <v>29</v>
      </c>
      <c r="F9732" t="s">
        <v>31</v>
      </c>
      <c r="K9732">
        <v>0</v>
      </c>
      <c r="L9732" s="26">
        <v>49309</v>
      </c>
      <c r="M9732">
        <v>11</v>
      </c>
    </row>
    <row r="9733" spans="1:14" x14ac:dyDescent="0.25">
      <c r="A9733" s="21" t="str">
        <f t="shared" si="152"/>
        <v>MOW M2N CBAA_2035</v>
      </c>
      <c r="B9733" t="s">
        <v>130</v>
      </c>
      <c r="C9733" t="s">
        <v>134</v>
      </c>
      <c r="D9733" t="s">
        <v>23</v>
      </c>
      <c r="E9733" t="s">
        <v>29</v>
      </c>
      <c r="F9733" t="s">
        <v>31</v>
      </c>
      <c r="K9733">
        <v>0</v>
      </c>
      <c r="L9733" s="26">
        <v>49674</v>
      </c>
      <c r="M9733">
        <v>12</v>
      </c>
    </row>
    <row r="9734" spans="1:14" x14ac:dyDescent="0.25">
      <c r="A9734" s="21" t="str">
        <f t="shared" si="152"/>
        <v>MOW M2N CBAA_2036</v>
      </c>
      <c r="B9734" t="s">
        <v>130</v>
      </c>
      <c r="C9734" t="s">
        <v>134</v>
      </c>
      <c r="D9734" t="s">
        <v>23</v>
      </c>
      <c r="E9734" t="s">
        <v>29</v>
      </c>
      <c r="F9734" t="s">
        <v>31</v>
      </c>
      <c r="K9734">
        <v>0</v>
      </c>
      <c r="L9734" s="26">
        <v>50040</v>
      </c>
      <c r="M9734">
        <v>13</v>
      </c>
    </row>
    <row r="9735" spans="1:14" x14ac:dyDescent="0.25">
      <c r="A9735" s="21" t="str">
        <f t="shared" si="152"/>
        <v>MOW M2N CBAA_2037</v>
      </c>
      <c r="B9735" t="s">
        <v>130</v>
      </c>
      <c r="C9735" t="s">
        <v>134</v>
      </c>
      <c r="D9735" t="s">
        <v>23</v>
      </c>
      <c r="E9735" t="s">
        <v>29</v>
      </c>
      <c r="F9735" t="s">
        <v>31</v>
      </c>
      <c r="K9735">
        <v>0</v>
      </c>
      <c r="L9735" s="26">
        <v>50405</v>
      </c>
      <c r="M9735">
        <v>14</v>
      </c>
    </row>
    <row r="9736" spans="1:14" x14ac:dyDescent="0.25">
      <c r="A9736" s="21" t="str">
        <f t="shared" si="152"/>
        <v>MOW M2N CBAA_2038</v>
      </c>
      <c r="B9736" t="s">
        <v>130</v>
      </c>
      <c r="C9736" t="s">
        <v>134</v>
      </c>
      <c r="D9736" t="s">
        <v>23</v>
      </c>
      <c r="E9736" t="s">
        <v>29</v>
      </c>
      <c r="F9736" t="s">
        <v>31</v>
      </c>
      <c r="K9736">
        <v>0</v>
      </c>
      <c r="L9736" s="26">
        <v>50770</v>
      </c>
      <c r="M9736">
        <v>15</v>
      </c>
    </row>
    <row r="9737" spans="1:14" x14ac:dyDescent="0.25">
      <c r="A9737" s="21" t="str">
        <f t="shared" si="152"/>
        <v>MOW M2N CBAA_2039</v>
      </c>
      <c r="B9737" t="s">
        <v>130</v>
      </c>
      <c r="C9737" t="s">
        <v>134</v>
      </c>
      <c r="D9737" t="s">
        <v>23</v>
      </c>
      <c r="E9737" t="s">
        <v>29</v>
      </c>
      <c r="F9737" t="s">
        <v>31</v>
      </c>
      <c r="K9737">
        <v>0</v>
      </c>
      <c r="L9737" s="26">
        <v>51135</v>
      </c>
      <c r="M9737">
        <v>16</v>
      </c>
    </row>
    <row r="9738" spans="1:14" x14ac:dyDescent="0.25">
      <c r="A9738" s="21" t="str">
        <f t="shared" si="152"/>
        <v>MOW M2N CBAA_2040</v>
      </c>
      <c r="B9738" t="s">
        <v>130</v>
      </c>
      <c r="C9738" t="s">
        <v>134</v>
      </c>
      <c r="D9738" t="s">
        <v>23</v>
      </c>
      <c r="E9738" t="s">
        <v>29</v>
      </c>
      <c r="F9738" t="s">
        <v>31</v>
      </c>
      <c r="K9738">
        <v>0</v>
      </c>
      <c r="L9738" s="26">
        <v>51501</v>
      </c>
      <c r="M9738">
        <v>17</v>
      </c>
    </row>
    <row r="9739" spans="1:14" x14ac:dyDescent="0.25">
      <c r="A9739" s="21" t="str">
        <f t="shared" si="152"/>
        <v>MOW M2N CBAA_2041</v>
      </c>
      <c r="B9739" t="s">
        <v>130</v>
      </c>
      <c r="C9739" t="s">
        <v>134</v>
      </c>
      <c r="D9739" t="s">
        <v>23</v>
      </c>
      <c r="E9739" t="s">
        <v>29</v>
      </c>
      <c r="F9739" t="s">
        <v>31</v>
      </c>
      <c r="K9739">
        <v>0</v>
      </c>
      <c r="L9739" s="26">
        <v>51866</v>
      </c>
      <c r="M9739">
        <v>18</v>
      </c>
    </row>
    <row r="9740" spans="1:14" x14ac:dyDescent="0.25">
      <c r="A9740" s="21" t="str">
        <f t="shared" si="152"/>
        <v>MOW M2N CBAA_2042</v>
      </c>
      <c r="B9740" t="s">
        <v>130</v>
      </c>
      <c r="C9740" t="s">
        <v>134</v>
      </c>
      <c r="D9740" t="s">
        <v>23</v>
      </c>
      <c r="E9740" t="s">
        <v>29</v>
      </c>
      <c r="F9740" t="s">
        <v>31</v>
      </c>
      <c r="K9740">
        <v>0</v>
      </c>
      <c r="L9740" s="26">
        <v>52231</v>
      </c>
      <c r="M9740">
        <v>19</v>
      </c>
    </row>
    <row r="9741" spans="1:14" x14ac:dyDescent="0.25">
      <c r="A9741" s="21" t="str">
        <f t="shared" si="152"/>
        <v>MOW M2N CBAA_2043</v>
      </c>
      <c r="B9741" t="s">
        <v>130</v>
      </c>
      <c r="C9741" t="s">
        <v>134</v>
      </c>
      <c r="D9741" t="s">
        <v>23</v>
      </c>
      <c r="E9741" t="s">
        <v>29</v>
      </c>
      <c r="F9741" t="s">
        <v>31</v>
      </c>
      <c r="K9741">
        <v>0</v>
      </c>
      <c r="L9741" s="26">
        <v>52596</v>
      </c>
      <c r="M9741">
        <v>20</v>
      </c>
    </row>
    <row r="9742" spans="1:14" x14ac:dyDescent="0.25">
      <c r="A9742" s="21" t="str">
        <f t="shared" si="152"/>
        <v>MOW M2N CBAA_2024</v>
      </c>
      <c r="B9742" t="s">
        <v>130</v>
      </c>
      <c r="C9742" t="s">
        <v>134</v>
      </c>
      <c r="D9742" t="s">
        <v>23</v>
      </c>
      <c r="E9742" t="s">
        <v>5</v>
      </c>
      <c r="F9742" t="s">
        <v>4</v>
      </c>
      <c r="G9742">
        <v>0</v>
      </c>
      <c r="H9742">
        <v>0</v>
      </c>
      <c r="I9742">
        <v>0</v>
      </c>
      <c r="J9742">
        <v>0</v>
      </c>
      <c r="L9742" s="26">
        <v>45657</v>
      </c>
      <c r="M9742">
        <v>1</v>
      </c>
      <c r="N9742">
        <v>0</v>
      </c>
    </row>
    <row r="9743" spans="1:14" x14ac:dyDescent="0.25">
      <c r="A9743" s="21" t="str">
        <f t="shared" si="152"/>
        <v>MOW M2N CBAA_2025</v>
      </c>
      <c r="B9743" t="s">
        <v>130</v>
      </c>
      <c r="C9743" t="s">
        <v>134</v>
      </c>
      <c r="D9743" t="s">
        <v>23</v>
      </c>
      <c r="E9743" t="s">
        <v>5</v>
      </c>
      <c r="F9743" t="s">
        <v>4</v>
      </c>
      <c r="G9743">
        <v>0</v>
      </c>
      <c r="H9743">
        <v>0</v>
      </c>
      <c r="I9743">
        <v>0</v>
      </c>
      <c r="J9743">
        <v>0</v>
      </c>
      <c r="L9743" s="26">
        <v>46022</v>
      </c>
      <c r="M9743">
        <v>2</v>
      </c>
      <c r="N9743">
        <v>0</v>
      </c>
    </row>
    <row r="9744" spans="1:14" x14ac:dyDescent="0.25">
      <c r="A9744" s="21" t="str">
        <f t="shared" si="152"/>
        <v>MOW M2N CBAA_2026</v>
      </c>
      <c r="B9744" t="s">
        <v>130</v>
      </c>
      <c r="C9744" t="s">
        <v>134</v>
      </c>
      <c r="D9744" t="s">
        <v>23</v>
      </c>
      <c r="E9744" t="s">
        <v>5</v>
      </c>
      <c r="F9744" t="s">
        <v>4</v>
      </c>
      <c r="G9744">
        <v>0</v>
      </c>
      <c r="H9744">
        <v>0</v>
      </c>
      <c r="I9744">
        <v>1667.77392578125</v>
      </c>
      <c r="J9744">
        <v>0</v>
      </c>
      <c r="L9744" s="26">
        <v>46387</v>
      </c>
      <c r="M9744">
        <v>3</v>
      </c>
      <c r="N9744">
        <v>0</v>
      </c>
    </row>
    <row r="9745" spans="1:14" x14ac:dyDescent="0.25">
      <c r="A9745" s="21" t="str">
        <f t="shared" si="152"/>
        <v>MOW M2N CBAA_2027</v>
      </c>
      <c r="B9745" t="s">
        <v>130</v>
      </c>
      <c r="C9745" t="s">
        <v>134</v>
      </c>
      <c r="D9745" t="s">
        <v>23</v>
      </c>
      <c r="E9745" t="s">
        <v>5</v>
      </c>
      <c r="F9745" t="s">
        <v>4</v>
      </c>
      <c r="G9745">
        <v>0</v>
      </c>
      <c r="H9745">
        <v>8021.5859375</v>
      </c>
      <c r="I9745">
        <v>40465.3046875</v>
      </c>
      <c r="J9745">
        <v>0</v>
      </c>
      <c r="L9745" s="26">
        <v>46752</v>
      </c>
      <c r="M9745">
        <v>4</v>
      </c>
      <c r="N9745">
        <v>-13238.798828125</v>
      </c>
    </row>
    <row r="9746" spans="1:14" x14ac:dyDescent="0.25">
      <c r="A9746" s="21" t="str">
        <f t="shared" si="152"/>
        <v>MOW M2N CBAA_2028</v>
      </c>
      <c r="B9746" t="s">
        <v>130</v>
      </c>
      <c r="C9746" t="s">
        <v>134</v>
      </c>
      <c r="D9746" t="s">
        <v>23</v>
      </c>
      <c r="E9746" t="s">
        <v>5</v>
      </c>
      <c r="F9746" t="s">
        <v>4</v>
      </c>
      <c r="G9746">
        <v>0</v>
      </c>
      <c r="H9746">
        <v>8138.9462890625</v>
      </c>
      <c r="I9746">
        <v>38779.33203125</v>
      </c>
      <c r="J9746">
        <v>0</v>
      </c>
      <c r="L9746" s="26">
        <v>47118</v>
      </c>
      <c r="M9746">
        <v>5</v>
      </c>
      <c r="N9746">
        <v>-13530.947265625</v>
      </c>
    </row>
    <row r="9747" spans="1:14" x14ac:dyDescent="0.25">
      <c r="A9747" s="21" t="str">
        <f t="shared" si="152"/>
        <v>MOW M2N CBAA_2029</v>
      </c>
      <c r="B9747" t="s">
        <v>130</v>
      </c>
      <c r="C9747" t="s">
        <v>134</v>
      </c>
      <c r="D9747" t="s">
        <v>23</v>
      </c>
      <c r="E9747" t="s">
        <v>5</v>
      </c>
      <c r="F9747" t="s">
        <v>4</v>
      </c>
      <c r="G9747">
        <v>0</v>
      </c>
      <c r="H9747">
        <v>37630.57421875</v>
      </c>
      <c r="I9747">
        <v>103921.0390625</v>
      </c>
      <c r="J9747">
        <v>0</v>
      </c>
      <c r="L9747" s="26">
        <v>47483</v>
      </c>
      <c r="M9747">
        <v>6</v>
      </c>
      <c r="N9747">
        <v>11687.765625</v>
      </c>
    </row>
    <row r="9748" spans="1:14" x14ac:dyDescent="0.25">
      <c r="A9748" s="21" t="str">
        <f t="shared" si="152"/>
        <v>MOW M2N CBAA_2030</v>
      </c>
      <c r="B9748" t="s">
        <v>130</v>
      </c>
      <c r="C9748" t="s">
        <v>134</v>
      </c>
      <c r="D9748" t="s">
        <v>23</v>
      </c>
      <c r="E9748" t="s">
        <v>5</v>
      </c>
      <c r="F9748" t="s">
        <v>4</v>
      </c>
      <c r="G9748">
        <v>0</v>
      </c>
      <c r="H9748">
        <v>47806.83984375</v>
      </c>
      <c r="I9748">
        <v>154166.125</v>
      </c>
      <c r="J9748">
        <v>0</v>
      </c>
      <c r="L9748" s="26">
        <v>47848</v>
      </c>
      <c r="M9748">
        <v>7</v>
      </c>
      <c r="N9748">
        <v>24145.783203125</v>
      </c>
    </row>
    <row r="9749" spans="1:14" x14ac:dyDescent="0.25">
      <c r="A9749" s="21" t="str">
        <f t="shared" si="152"/>
        <v>MOW M2N CBAA_2031</v>
      </c>
      <c r="B9749" t="s">
        <v>130</v>
      </c>
      <c r="C9749" t="s">
        <v>134</v>
      </c>
      <c r="D9749" t="s">
        <v>23</v>
      </c>
      <c r="E9749" t="s">
        <v>5</v>
      </c>
      <c r="F9749" t="s">
        <v>4</v>
      </c>
      <c r="G9749">
        <v>0</v>
      </c>
      <c r="H9749">
        <v>76663.46875</v>
      </c>
      <c r="I9749">
        <v>208181.4375</v>
      </c>
      <c r="J9749">
        <v>0</v>
      </c>
      <c r="L9749" s="26">
        <v>48213</v>
      </c>
      <c r="M9749">
        <v>8</v>
      </c>
      <c r="N9749">
        <v>35236.859375</v>
      </c>
    </row>
    <row r="9750" spans="1:14" x14ac:dyDescent="0.25">
      <c r="A9750" s="21" t="str">
        <f t="shared" si="152"/>
        <v>MOW M2N CBAA_2032</v>
      </c>
      <c r="B9750" t="s">
        <v>130</v>
      </c>
      <c r="C9750" t="s">
        <v>134</v>
      </c>
      <c r="D9750" t="s">
        <v>23</v>
      </c>
      <c r="E9750" t="s">
        <v>5</v>
      </c>
      <c r="F9750" t="s">
        <v>4</v>
      </c>
      <c r="G9750">
        <v>0</v>
      </c>
      <c r="H9750">
        <v>79572.2734375</v>
      </c>
      <c r="I9750">
        <v>262907.71875</v>
      </c>
      <c r="J9750">
        <v>0</v>
      </c>
      <c r="L9750" s="26">
        <v>48579</v>
      </c>
      <c r="M9750">
        <v>9</v>
      </c>
      <c r="N9750">
        <v>-3922.385009765625</v>
      </c>
    </row>
    <row r="9751" spans="1:14" x14ac:dyDescent="0.25">
      <c r="A9751" s="21" t="str">
        <f t="shared" si="152"/>
        <v>MOW M2N CBAA_2033</v>
      </c>
      <c r="B9751" t="s">
        <v>130</v>
      </c>
      <c r="C9751" t="s">
        <v>134</v>
      </c>
      <c r="D9751" t="s">
        <v>23</v>
      </c>
      <c r="E9751" t="s">
        <v>5</v>
      </c>
      <c r="F9751" t="s">
        <v>4</v>
      </c>
      <c r="G9751">
        <v>0</v>
      </c>
      <c r="H9751">
        <v>89753.3046875</v>
      </c>
      <c r="I9751">
        <v>314344.90625</v>
      </c>
      <c r="J9751">
        <v>0</v>
      </c>
      <c r="L9751" s="26">
        <v>48944</v>
      </c>
      <c r="M9751">
        <v>10</v>
      </c>
      <c r="N9751">
        <v>-35049.60546875</v>
      </c>
    </row>
    <row r="9752" spans="1:14" x14ac:dyDescent="0.25">
      <c r="A9752" s="21" t="str">
        <f t="shared" si="152"/>
        <v>MOW M2N CBAA_2034</v>
      </c>
      <c r="B9752" t="s">
        <v>130</v>
      </c>
      <c r="C9752" t="s">
        <v>134</v>
      </c>
      <c r="D9752" t="s">
        <v>23</v>
      </c>
      <c r="E9752" t="s">
        <v>5</v>
      </c>
      <c r="F9752" t="s">
        <v>4</v>
      </c>
      <c r="G9752">
        <v>0</v>
      </c>
      <c r="H9752">
        <v>97056.0078125</v>
      </c>
      <c r="I9752">
        <v>365473.96875</v>
      </c>
      <c r="J9752">
        <v>0</v>
      </c>
      <c r="L9752" s="26">
        <v>49309</v>
      </c>
      <c r="M9752">
        <v>11</v>
      </c>
      <c r="N9752">
        <v>-68292.7890625</v>
      </c>
    </row>
    <row r="9753" spans="1:14" x14ac:dyDescent="0.25">
      <c r="A9753" s="21" t="str">
        <f t="shared" si="152"/>
        <v>MOW M2N CBAA_2035</v>
      </c>
      <c r="B9753" t="s">
        <v>130</v>
      </c>
      <c r="C9753" t="s">
        <v>134</v>
      </c>
      <c r="D9753" t="s">
        <v>23</v>
      </c>
      <c r="E9753" t="s">
        <v>5</v>
      </c>
      <c r="F9753" t="s">
        <v>4</v>
      </c>
      <c r="G9753">
        <v>0</v>
      </c>
      <c r="H9753">
        <v>100913.828125</v>
      </c>
      <c r="I9753">
        <v>352874.59375</v>
      </c>
      <c r="J9753">
        <v>0</v>
      </c>
      <c r="L9753" s="26">
        <v>49674</v>
      </c>
      <c r="M9753">
        <v>12</v>
      </c>
      <c r="N9753">
        <v>-65873.5078125</v>
      </c>
    </row>
    <row r="9754" spans="1:14" x14ac:dyDescent="0.25">
      <c r="A9754" s="21" t="str">
        <f t="shared" si="152"/>
        <v>MOW M2N CBAA_2036</v>
      </c>
      <c r="B9754" t="s">
        <v>130</v>
      </c>
      <c r="C9754" t="s">
        <v>134</v>
      </c>
      <c r="D9754" t="s">
        <v>23</v>
      </c>
      <c r="E9754" t="s">
        <v>5</v>
      </c>
      <c r="F9754" t="s">
        <v>4</v>
      </c>
      <c r="G9754">
        <v>0</v>
      </c>
      <c r="H9754">
        <v>113004.6484375</v>
      </c>
      <c r="I9754">
        <v>341922.75</v>
      </c>
      <c r="J9754">
        <v>0</v>
      </c>
      <c r="L9754" s="26">
        <v>50040</v>
      </c>
      <c r="M9754">
        <v>13</v>
      </c>
      <c r="N9754">
        <v>-56727.95703125</v>
      </c>
    </row>
    <row r="9755" spans="1:14" x14ac:dyDescent="0.25">
      <c r="A9755" s="21" t="str">
        <f t="shared" si="152"/>
        <v>MOW M2N CBAA_2037</v>
      </c>
      <c r="B9755" t="s">
        <v>130</v>
      </c>
      <c r="C9755" t="s">
        <v>134</v>
      </c>
      <c r="D9755" t="s">
        <v>23</v>
      </c>
      <c r="E9755" t="s">
        <v>5</v>
      </c>
      <c r="F9755" t="s">
        <v>4</v>
      </c>
      <c r="G9755">
        <v>0</v>
      </c>
      <c r="H9755">
        <v>121614.6484375</v>
      </c>
      <c r="I9755">
        <v>331084.875</v>
      </c>
      <c r="J9755">
        <v>0</v>
      </c>
      <c r="L9755" s="26">
        <v>50405</v>
      </c>
      <c r="M9755">
        <v>14</v>
      </c>
      <c r="N9755">
        <v>-29571.232421875</v>
      </c>
    </row>
    <row r="9756" spans="1:14" x14ac:dyDescent="0.25">
      <c r="A9756" s="21" t="str">
        <f t="shared" si="152"/>
        <v>MOW M2N CBAA_2038</v>
      </c>
      <c r="B9756" t="s">
        <v>130</v>
      </c>
      <c r="C9756" t="s">
        <v>134</v>
      </c>
      <c r="D9756" t="s">
        <v>23</v>
      </c>
      <c r="E9756" t="s">
        <v>5</v>
      </c>
      <c r="F9756" t="s">
        <v>4</v>
      </c>
      <c r="G9756">
        <v>0</v>
      </c>
      <c r="H9756">
        <v>131540.1875</v>
      </c>
      <c r="I9756">
        <v>322613.21875</v>
      </c>
      <c r="J9756">
        <v>0</v>
      </c>
      <c r="L9756" s="26">
        <v>50770</v>
      </c>
      <c r="M9756">
        <v>15</v>
      </c>
      <c r="N9756">
        <v>-16099.8486328125</v>
      </c>
    </row>
    <row r="9757" spans="1:14" x14ac:dyDescent="0.25">
      <c r="A9757" s="21" t="str">
        <f t="shared" si="152"/>
        <v>MOW M2N CBAA_2039</v>
      </c>
      <c r="B9757" t="s">
        <v>130</v>
      </c>
      <c r="C9757" t="s">
        <v>134</v>
      </c>
      <c r="D9757" t="s">
        <v>23</v>
      </c>
      <c r="E9757" t="s">
        <v>5</v>
      </c>
      <c r="F9757" t="s">
        <v>4</v>
      </c>
      <c r="G9757">
        <v>0</v>
      </c>
      <c r="H9757">
        <v>155906.828125</v>
      </c>
      <c r="I9757">
        <v>315020.34375</v>
      </c>
      <c r="J9757">
        <v>0</v>
      </c>
      <c r="L9757" s="26">
        <v>51135</v>
      </c>
      <c r="M9757">
        <v>16</v>
      </c>
      <c r="N9757">
        <v>782.13861083984375</v>
      </c>
    </row>
    <row r="9758" spans="1:14" x14ac:dyDescent="0.25">
      <c r="A9758" s="21" t="str">
        <f t="shared" si="152"/>
        <v>MOW M2N CBAA_2040</v>
      </c>
      <c r="B9758" t="s">
        <v>130</v>
      </c>
      <c r="C9758" t="s">
        <v>134</v>
      </c>
      <c r="D9758" t="s">
        <v>23</v>
      </c>
      <c r="E9758" t="s">
        <v>5</v>
      </c>
      <c r="F9758" t="s">
        <v>4</v>
      </c>
      <c r="G9758">
        <v>0</v>
      </c>
      <c r="H9758">
        <v>164040.421875</v>
      </c>
      <c r="I9758">
        <v>309165.96875</v>
      </c>
      <c r="J9758">
        <v>0</v>
      </c>
      <c r="L9758" s="26">
        <v>51501</v>
      </c>
      <c r="M9758">
        <v>17</v>
      </c>
      <c r="N9758">
        <v>21415.005859375</v>
      </c>
    </row>
    <row r="9759" spans="1:14" x14ac:dyDescent="0.25">
      <c r="A9759" s="21" t="str">
        <f t="shared" si="152"/>
        <v>MOW M2N CBAA_2041</v>
      </c>
      <c r="B9759" t="s">
        <v>130</v>
      </c>
      <c r="C9759" t="s">
        <v>134</v>
      </c>
      <c r="D9759" t="s">
        <v>23</v>
      </c>
      <c r="E9759" t="s">
        <v>5</v>
      </c>
      <c r="F9759" t="s">
        <v>4</v>
      </c>
      <c r="G9759">
        <v>0</v>
      </c>
      <c r="H9759">
        <v>171353.296875</v>
      </c>
      <c r="I9759">
        <v>371744.6875</v>
      </c>
      <c r="J9759">
        <v>0</v>
      </c>
      <c r="L9759" s="26">
        <v>51866</v>
      </c>
      <c r="M9759">
        <v>18</v>
      </c>
      <c r="N9759">
        <v>41261.55078125</v>
      </c>
    </row>
    <row r="9760" spans="1:14" x14ac:dyDescent="0.25">
      <c r="A9760" s="21" t="str">
        <f t="shared" si="152"/>
        <v>MOW M2N CBAA_2042</v>
      </c>
      <c r="B9760" t="s">
        <v>130</v>
      </c>
      <c r="C9760" t="s">
        <v>134</v>
      </c>
      <c r="D9760" t="s">
        <v>23</v>
      </c>
      <c r="E9760" t="s">
        <v>5</v>
      </c>
      <c r="F9760" t="s">
        <v>4</v>
      </c>
      <c r="G9760">
        <v>0</v>
      </c>
      <c r="H9760">
        <v>184538.15625</v>
      </c>
      <c r="I9760">
        <v>404945.1875</v>
      </c>
      <c r="J9760">
        <v>0</v>
      </c>
      <c r="L9760" s="26">
        <v>52231</v>
      </c>
      <c r="M9760">
        <v>19</v>
      </c>
      <c r="N9760">
        <v>69966.0234375</v>
      </c>
    </row>
    <row r="9761" spans="1:14" x14ac:dyDescent="0.25">
      <c r="A9761" s="21" t="str">
        <f t="shared" si="152"/>
        <v>MOW M2N CBAA_2043</v>
      </c>
      <c r="B9761" t="s">
        <v>130</v>
      </c>
      <c r="C9761" t="s">
        <v>134</v>
      </c>
      <c r="D9761" t="s">
        <v>23</v>
      </c>
      <c r="E9761" t="s">
        <v>5</v>
      </c>
      <c r="F9761" t="s">
        <v>4</v>
      </c>
      <c r="G9761">
        <v>0</v>
      </c>
      <c r="H9761">
        <v>188593.15625</v>
      </c>
      <c r="I9761">
        <v>392920.5</v>
      </c>
      <c r="J9761">
        <v>0</v>
      </c>
      <c r="L9761" s="26">
        <v>52596</v>
      </c>
      <c r="M9761">
        <v>20</v>
      </c>
      <c r="N9761">
        <v>110387.5703125</v>
      </c>
    </row>
    <row r="9762" spans="1:14" x14ac:dyDescent="0.25">
      <c r="A9762" s="21" t="str">
        <f t="shared" si="152"/>
        <v>MOW M2N CBAA_2024</v>
      </c>
      <c r="B9762" t="s">
        <v>130</v>
      </c>
      <c r="C9762" t="s">
        <v>134</v>
      </c>
      <c r="D9762" t="s">
        <v>23</v>
      </c>
      <c r="E9762" t="s">
        <v>5</v>
      </c>
      <c r="F9762" t="s">
        <v>32</v>
      </c>
      <c r="G9762">
        <v>189100.46875</v>
      </c>
      <c r="H9762">
        <v>81692.578125</v>
      </c>
      <c r="I9762">
        <v>15499.482421875</v>
      </c>
      <c r="J9762">
        <v>0</v>
      </c>
      <c r="L9762" s="26">
        <v>45657</v>
      </c>
      <c r="M9762">
        <v>1</v>
      </c>
      <c r="N9762">
        <v>105479.078125</v>
      </c>
    </row>
    <row r="9763" spans="1:14" x14ac:dyDescent="0.25">
      <c r="A9763" s="21" t="str">
        <f t="shared" si="152"/>
        <v>MOW M2N CBAA_2025</v>
      </c>
      <c r="B9763" t="s">
        <v>130</v>
      </c>
      <c r="C9763" t="s">
        <v>134</v>
      </c>
      <c r="D9763" t="s">
        <v>23</v>
      </c>
      <c r="E9763" t="s">
        <v>5</v>
      </c>
      <c r="F9763" t="s">
        <v>32</v>
      </c>
      <c r="G9763">
        <v>204197.25</v>
      </c>
      <c r="H9763">
        <v>88198.15625</v>
      </c>
      <c r="I9763">
        <v>43533.515625</v>
      </c>
      <c r="J9763">
        <v>0</v>
      </c>
      <c r="L9763" s="26">
        <v>46022</v>
      </c>
      <c r="M9763">
        <v>2</v>
      </c>
      <c r="N9763">
        <v>106607.640625</v>
      </c>
    </row>
    <row r="9764" spans="1:14" x14ac:dyDescent="0.25">
      <c r="A9764" s="21" t="str">
        <f t="shared" si="152"/>
        <v>MOW M2N CBAA_2026</v>
      </c>
      <c r="B9764" t="s">
        <v>130</v>
      </c>
      <c r="C9764" t="s">
        <v>134</v>
      </c>
      <c r="D9764" t="s">
        <v>23</v>
      </c>
      <c r="E9764" t="s">
        <v>5</v>
      </c>
      <c r="F9764" t="s">
        <v>32</v>
      </c>
      <c r="G9764">
        <v>219276.34375</v>
      </c>
      <c r="H9764">
        <v>99641.0390625</v>
      </c>
      <c r="I9764">
        <v>47211.59375</v>
      </c>
      <c r="J9764">
        <v>0</v>
      </c>
      <c r="L9764" s="26">
        <v>46387</v>
      </c>
      <c r="M9764">
        <v>3</v>
      </c>
      <c r="N9764">
        <v>110698.125</v>
      </c>
    </row>
    <row r="9765" spans="1:14" x14ac:dyDescent="0.25">
      <c r="A9765" s="21" t="str">
        <f t="shared" si="152"/>
        <v>MOW M2N CBAA_2027</v>
      </c>
      <c r="B9765" t="s">
        <v>130</v>
      </c>
      <c r="C9765" t="s">
        <v>134</v>
      </c>
      <c r="D9765" t="s">
        <v>23</v>
      </c>
      <c r="E9765" t="s">
        <v>5</v>
      </c>
      <c r="F9765" t="s">
        <v>32</v>
      </c>
      <c r="G9765">
        <v>230496.265625</v>
      </c>
      <c r="H9765">
        <v>100906.2578125</v>
      </c>
      <c r="I9765">
        <v>50799.19921875</v>
      </c>
      <c r="J9765">
        <v>0</v>
      </c>
      <c r="L9765" s="26">
        <v>46752</v>
      </c>
      <c r="M9765">
        <v>4</v>
      </c>
      <c r="N9765">
        <v>110611.7109375</v>
      </c>
    </row>
    <row r="9766" spans="1:14" x14ac:dyDescent="0.25">
      <c r="A9766" s="21" t="str">
        <f t="shared" si="152"/>
        <v>MOW M2N CBAA_2028</v>
      </c>
      <c r="B9766" t="s">
        <v>130</v>
      </c>
      <c r="C9766" t="s">
        <v>134</v>
      </c>
      <c r="D9766" t="s">
        <v>23</v>
      </c>
      <c r="E9766" t="s">
        <v>5</v>
      </c>
      <c r="F9766" t="s">
        <v>32</v>
      </c>
      <c r="G9766">
        <v>238907.859375</v>
      </c>
      <c r="H9766">
        <v>110408.484375</v>
      </c>
      <c r="I9766">
        <v>54535.296875</v>
      </c>
      <c r="J9766">
        <v>0</v>
      </c>
      <c r="L9766" s="26">
        <v>47118</v>
      </c>
      <c r="M9766">
        <v>5</v>
      </c>
      <c r="N9766">
        <v>117659.9453125</v>
      </c>
    </row>
    <row r="9767" spans="1:14" x14ac:dyDescent="0.25">
      <c r="A9767" s="21" t="str">
        <f t="shared" si="152"/>
        <v>MOW M2N CBAA_2029</v>
      </c>
      <c r="B9767" t="s">
        <v>130</v>
      </c>
      <c r="C9767" t="s">
        <v>134</v>
      </c>
      <c r="D9767" t="s">
        <v>23</v>
      </c>
      <c r="E9767" t="s">
        <v>5</v>
      </c>
      <c r="F9767" t="s">
        <v>32</v>
      </c>
      <c r="G9767">
        <v>246828.921875</v>
      </c>
      <c r="H9767">
        <v>121312.7265625</v>
      </c>
      <c r="I9767">
        <v>56837.07421875</v>
      </c>
      <c r="J9767">
        <v>0</v>
      </c>
      <c r="L9767" s="26">
        <v>47483</v>
      </c>
      <c r="M9767">
        <v>6</v>
      </c>
      <c r="N9767">
        <v>125876.046875</v>
      </c>
    </row>
    <row r="9768" spans="1:14" x14ac:dyDescent="0.25">
      <c r="A9768" s="21" t="str">
        <f t="shared" si="152"/>
        <v>MOW M2N CBAA_2030</v>
      </c>
      <c r="B9768" t="s">
        <v>130</v>
      </c>
      <c r="C9768" t="s">
        <v>134</v>
      </c>
      <c r="D9768" t="s">
        <v>23</v>
      </c>
      <c r="E9768" t="s">
        <v>5</v>
      </c>
      <c r="F9768" t="s">
        <v>32</v>
      </c>
      <c r="G9768">
        <v>255533.296875</v>
      </c>
      <c r="H9768">
        <v>129694.2578125</v>
      </c>
      <c r="I9768">
        <v>62349.9765625</v>
      </c>
      <c r="J9768">
        <v>0</v>
      </c>
      <c r="L9768" s="26">
        <v>47848</v>
      </c>
      <c r="M9768">
        <v>7</v>
      </c>
      <c r="N9768">
        <v>134590.96875</v>
      </c>
    </row>
    <row r="9769" spans="1:14" x14ac:dyDescent="0.25">
      <c r="A9769" s="21" t="str">
        <f t="shared" si="152"/>
        <v>MOW M2N CBAA_2031</v>
      </c>
      <c r="B9769" t="s">
        <v>130</v>
      </c>
      <c r="C9769" t="s">
        <v>134</v>
      </c>
      <c r="D9769" t="s">
        <v>23</v>
      </c>
      <c r="E9769" t="s">
        <v>5</v>
      </c>
      <c r="F9769" t="s">
        <v>32</v>
      </c>
      <c r="G9769">
        <v>259902.828125</v>
      </c>
      <c r="H9769">
        <v>101376.4921875</v>
      </c>
      <c r="I9769">
        <v>51329.33203125</v>
      </c>
      <c r="J9769">
        <v>60892.12109375</v>
      </c>
      <c r="L9769" s="26">
        <v>48213</v>
      </c>
      <c r="M9769">
        <v>8</v>
      </c>
      <c r="N9769">
        <v>121552.15625</v>
      </c>
    </row>
    <row r="9770" spans="1:14" x14ac:dyDescent="0.25">
      <c r="A9770" s="21" t="str">
        <f t="shared" si="152"/>
        <v>MOW M2N CBAA_2032</v>
      </c>
      <c r="B9770" t="s">
        <v>130</v>
      </c>
      <c r="C9770" t="s">
        <v>134</v>
      </c>
      <c r="D9770" t="s">
        <v>23</v>
      </c>
      <c r="E9770" t="s">
        <v>5</v>
      </c>
      <c r="F9770" t="s">
        <v>32</v>
      </c>
      <c r="G9770">
        <v>268454.3125</v>
      </c>
      <c r="H9770">
        <v>104243.03125</v>
      </c>
      <c r="I9770">
        <v>52455.765625</v>
      </c>
      <c r="J9770">
        <v>0</v>
      </c>
      <c r="L9770" s="26">
        <v>48579</v>
      </c>
      <c r="M9770">
        <v>9</v>
      </c>
      <c r="N9770">
        <v>118221.921875</v>
      </c>
    </row>
    <row r="9771" spans="1:14" x14ac:dyDescent="0.25">
      <c r="A9771" s="21" t="str">
        <f t="shared" si="152"/>
        <v>MOW M2N CBAA_2033</v>
      </c>
      <c r="B9771" t="s">
        <v>130</v>
      </c>
      <c r="C9771" t="s">
        <v>134</v>
      </c>
      <c r="D9771" t="s">
        <v>23</v>
      </c>
      <c r="E9771" t="s">
        <v>5</v>
      </c>
      <c r="F9771" t="s">
        <v>32</v>
      </c>
      <c r="G9771">
        <v>279679.09375</v>
      </c>
      <c r="H9771">
        <v>99064.171875</v>
      </c>
      <c r="I9771">
        <v>54428.90625</v>
      </c>
      <c r="J9771">
        <v>0</v>
      </c>
      <c r="L9771" s="26">
        <v>48944</v>
      </c>
      <c r="M9771">
        <v>10</v>
      </c>
      <c r="N9771">
        <v>105006.6484375</v>
      </c>
    </row>
    <row r="9772" spans="1:14" x14ac:dyDescent="0.25">
      <c r="A9772" s="21" t="str">
        <f t="shared" si="152"/>
        <v>MOW M2N CBAA_2034</v>
      </c>
      <c r="B9772" t="s">
        <v>130</v>
      </c>
      <c r="C9772" t="s">
        <v>134</v>
      </c>
      <c r="D9772" t="s">
        <v>23</v>
      </c>
      <c r="E9772" t="s">
        <v>5</v>
      </c>
      <c r="F9772" t="s">
        <v>32</v>
      </c>
      <c r="G9772">
        <v>290426.71875</v>
      </c>
      <c r="H9772">
        <v>98970.046875</v>
      </c>
      <c r="I9772">
        <v>55023.3828125</v>
      </c>
      <c r="J9772">
        <v>0</v>
      </c>
      <c r="L9772" s="26">
        <v>49309</v>
      </c>
      <c r="M9772">
        <v>11</v>
      </c>
      <c r="N9772">
        <v>99854.7421875</v>
      </c>
    </row>
    <row r="9773" spans="1:14" x14ac:dyDescent="0.25">
      <c r="A9773" s="21" t="str">
        <f t="shared" si="152"/>
        <v>MOW M2N CBAA_2035</v>
      </c>
      <c r="B9773" t="s">
        <v>130</v>
      </c>
      <c r="C9773" t="s">
        <v>134</v>
      </c>
      <c r="D9773" t="s">
        <v>23</v>
      </c>
      <c r="E9773" t="s">
        <v>5</v>
      </c>
      <c r="F9773" t="s">
        <v>32</v>
      </c>
      <c r="G9773">
        <v>302394.375</v>
      </c>
      <c r="H9773">
        <v>101653.4296875</v>
      </c>
      <c r="I9773">
        <v>56076.23828125</v>
      </c>
      <c r="J9773">
        <v>0</v>
      </c>
      <c r="L9773" s="26">
        <v>49674</v>
      </c>
      <c r="M9773">
        <v>12</v>
      </c>
      <c r="N9773">
        <v>99973.8515625</v>
      </c>
    </row>
    <row r="9774" spans="1:14" x14ac:dyDescent="0.25">
      <c r="A9774" s="21" t="str">
        <f t="shared" si="152"/>
        <v>MOW M2N CBAA_2036</v>
      </c>
      <c r="B9774" t="s">
        <v>130</v>
      </c>
      <c r="C9774" t="s">
        <v>134</v>
      </c>
      <c r="D9774" t="s">
        <v>23</v>
      </c>
      <c r="E9774" t="s">
        <v>5</v>
      </c>
      <c r="F9774" t="s">
        <v>32</v>
      </c>
      <c r="G9774">
        <v>314773.5625</v>
      </c>
      <c r="H9774">
        <v>100652.5234375</v>
      </c>
      <c r="I9774">
        <v>58360.0078125</v>
      </c>
      <c r="J9774">
        <v>0</v>
      </c>
      <c r="L9774" s="26">
        <v>50040</v>
      </c>
      <c r="M9774">
        <v>13</v>
      </c>
      <c r="N9774">
        <v>97292.3203125</v>
      </c>
    </row>
    <row r="9775" spans="1:14" x14ac:dyDescent="0.25">
      <c r="A9775" s="21" t="str">
        <f t="shared" si="152"/>
        <v>MOW M2N CBAA_2037</v>
      </c>
      <c r="B9775" t="s">
        <v>130</v>
      </c>
      <c r="C9775" t="s">
        <v>134</v>
      </c>
      <c r="D9775" t="s">
        <v>23</v>
      </c>
      <c r="E9775" t="s">
        <v>5</v>
      </c>
      <c r="F9775" t="s">
        <v>32</v>
      </c>
      <c r="G9775">
        <v>326075.09375</v>
      </c>
      <c r="H9775">
        <v>99067.25</v>
      </c>
      <c r="I9775">
        <v>58194.953125</v>
      </c>
      <c r="J9775">
        <v>0</v>
      </c>
      <c r="L9775" s="26">
        <v>50405</v>
      </c>
      <c r="M9775">
        <v>14</v>
      </c>
      <c r="N9775">
        <v>89574.7890625</v>
      </c>
    </row>
    <row r="9776" spans="1:14" x14ac:dyDescent="0.25">
      <c r="A9776" s="21" t="str">
        <f t="shared" si="152"/>
        <v>MOW M2N CBAA_2038</v>
      </c>
      <c r="B9776" t="s">
        <v>130</v>
      </c>
      <c r="C9776" t="s">
        <v>134</v>
      </c>
      <c r="D9776" t="s">
        <v>23</v>
      </c>
      <c r="E9776" t="s">
        <v>5</v>
      </c>
      <c r="F9776" t="s">
        <v>32</v>
      </c>
      <c r="G9776">
        <v>338127.1875</v>
      </c>
      <c r="H9776">
        <v>98964.7421875</v>
      </c>
      <c r="I9776">
        <v>58916.60546875</v>
      </c>
      <c r="J9776">
        <v>0</v>
      </c>
      <c r="L9776" s="26">
        <v>50770</v>
      </c>
      <c r="M9776">
        <v>15</v>
      </c>
      <c r="N9776">
        <v>84186.3359375</v>
      </c>
    </row>
    <row r="9777" spans="1:14" x14ac:dyDescent="0.25">
      <c r="A9777" s="21" t="str">
        <f t="shared" si="152"/>
        <v>MOW M2N CBAA_2039</v>
      </c>
      <c r="B9777" t="s">
        <v>130</v>
      </c>
      <c r="C9777" t="s">
        <v>134</v>
      </c>
      <c r="D9777" t="s">
        <v>23</v>
      </c>
      <c r="E9777" t="s">
        <v>5</v>
      </c>
      <c r="F9777" t="s">
        <v>32</v>
      </c>
      <c r="G9777">
        <v>355622.09375</v>
      </c>
      <c r="H9777">
        <v>110915.0546875</v>
      </c>
      <c r="I9777">
        <v>61249.171875</v>
      </c>
      <c r="J9777">
        <v>0</v>
      </c>
      <c r="L9777" s="26">
        <v>51135</v>
      </c>
      <c r="M9777">
        <v>16</v>
      </c>
      <c r="N9777">
        <v>90762.578125</v>
      </c>
    </row>
    <row r="9778" spans="1:14" x14ac:dyDescent="0.25">
      <c r="A9778" s="21" t="str">
        <f t="shared" si="152"/>
        <v>MOW M2N CBAA_2040</v>
      </c>
      <c r="B9778" t="s">
        <v>130</v>
      </c>
      <c r="C9778" t="s">
        <v>134</v>
      </c>
      <c r="D9778" t="s">
        <v>23</v>
      </c>
      <c r="E9778" t="s">
        <v>5</v>
      </c>
      <c r="F9778" t="s">
        <v>32</v>
      </c>
      <c r="G9778">
        <v>366219.4375</v>
      </c>
      <c r="H9778">
        <v>102209.53125</v>
      </c>
      <c r="I9778">
        <v>54972.7578125</v>
      </c>
      <c r="J9778">
        <v>34340.73046875</v>
      </c>
      <c r="L9778" s="26">
        <v>51501</v>
      </c>
      <c r="M9778">
        <v>17</v>
      </c>
      <c r="N9778">
        <v>86207.34375</v>
      </c>
    </row>
    <row r="9779" spans="1:14" x14ac:dyDescent="0.25">
      <c r="A9779" s="21" t="str">
        <f t="shared" si="152"/>
        <v>MOW M2N CBAA_2041</v>
      </c>
      <c r="B9779" t="s">
        <v>130</v>
      </c>
      <c r="C9779" t="s">
        <v>134</v>
      </c>
      <c r="D9779" t="s">
        <v>23</v>
      </c>
      <c r="E9779" t="s">
        <v>5</v>
      </c>
      <c r="F9779" t="s">
        <v>32</v>
      </c>
      <c r="G9779">
        <v>375933.28125</v>
      </c>
      <c r="H9779">
        <v>100828.8203125</v>
      </c>
      <c r="I9779">
        <v>54206.16796875</v>
      </c>
      <c r="J9779">
        <v>0</v>
      </c>
      <c r="L9779" s="26">
        <v>51866</v>
      </c>
      <c r="M9779">
        <v>18</v>
      </c>
      <c r="N9779">
        <v>80743.84375</v>
      </c>
    </row>
    <row r="9780" spans="1:14" x14ac:dyDescent="0.25">
      <c r="A9780" s="21" t="str">
        <f t="shared" si="152"/>
        <v>MOW M2N CBAA_2042</v>
      </c>
      <c r="B9780" t="s">
        <v>130</v>
      </c>
      <c r="C9780" t="s">
        <v>134</v>
      </c>
      <c r="D9780" t="s">
        <v>23</v>
      </c>
      <c r="E9780" t="s">
        <v>5</v>
      </c>
      <c r="F9780" t="s">
        <v>32</v>
      </c>
      <c r="G9780">
        <v>387701.34375</v>
      </c>
      <c r="H9780">
        <v>98814.9921875</v>
      </c>
      <c r="I9780">
        <v>54454.33984375</v>
      </c>
      <c r="J9780">
        <v>0</v>
      </c>
      <c r="L9780" s="26">
        <v>52231</v>
      </c>
      <c r="M9780">
        <v>19</v>
      </c>
      <c r="N9780">
        <v>76965.625</v>
      </c>
    </row>
    <row r="9781" spans="1:14" x14ac:dyDescent="0.25">
      <c r="A9781" s="21" t="str">
        <f t="shared" si="152"/>
        <v>MOW M2N CBAA_2043</v>
      </c>
      <c r="B9781" t="s">
        <v>130</v>
      </c>
      <c r="C9781" t="s">
        <v>134</v>
      </c>
      <c r="D9781" t="s">
        <v>23</v>
      </c>
      <c r="E9781" t="s">
        <v>5</v>
      </c>
      <c r="F9781" t="s">
        <v>32</v>
      </c>
      <c r="G9781">
        <v>398459.59375</v>
      </c>
      <c r="H9781">
        <v>101754.6171875</v>
      </c>
      <c r="I9781">
        <v>177415.3125</v>
      </c>
      <c r="J9781">
        <v>0</v>
      </c>
      <c r="L9781" s="26">
        <v>52596</v>
      </c>
      <c r="M9781">
        <v>20</v>
      </c>
      <c r="N9781">
        <v>78809.6328125</v>
      </c>
    </row>
    <row r="9782" spans="1:14" x14ac:dyDescent="0.25">
      <c r="A9782" s="21" t="str">
        <f t="shared" si="152"/>
        <v>MOW M2N CBAA_2024</v>
      </c>
      <c r="B9782" t="s">
        <v>130</v>
      </c>
      <c r="C9782" t="s">
        <v>134</v>
      </c>
      <c r="D9782" t="s">
        <v>23</v>
      </c>
      <c r="E9782" t="s">
        <v>5</v>
      </c>
      <c r="F9782" t="s">
        <v>8</v>
      </c>
      <c r="G9782">
        <v>0</v>
      </c>
      <c r="H9782">
        <v>0</v>
      </c>
      <c r="I9782">
        <v>0</v>
      </c>
      <c r="J9782">
        <v>0</v>
      </c>
      <c r="L9782" s="26">
        <v>45657</v>
      </c>
      <c r="M9782">
        <v>1</v>
      </c>
      <c r="N9782">
        <v>0</v>
      </c>
    </row>
    <row r="9783" spans="1:14" x14ac:dyDescent="0.25">
      <c r="A9783" s="21" t="str">
        <f t="shared" si="152"/>
        <v>MOW M2N CBAA_2025</v>
      </c>
      <c r="B9783" t="s">
        <v>130</v>
      </c>
      <c r="C9783" t="s">
        <v>134</v>
      </c>
      <c r="D9783" t="s">
        <v>23</v>
      </c>
      <c r="E9783" t="s">
        <v>5</v>
      </c>
      <c r="F9783" t="s">
        <v>8</v>
      </c>
      <c r="G9783">
        <v>0</v>
      </c>
      <c r="H9783">
        <v>0</v>
      </c>
      <c r="I9783">
        <v>0</v>
      </c>
      <c r="J9783">
        <v>0</v>
      </c>
      <c r="L9783" s="26">
        <v>46022</v>
      </c>
      <c r="M9783">
        <v>2</v>
      </c>
      <c r="N9783">
        <v>0</v>
      </c>
    </row>
    <row r="9784" spans="1:14" x14ac:dyDescent="0.25">
      <c r="A9784" s="21" t="str">
        <f t="shared" si="152"/>
        <v>MOW M2N CBAA_2026</v>
      </c>
      <c r="B9784" t="s">
        <v>130</v>
      </c>
      <c r="C9784" t="s">
        <v>134</v>
      </c>
      <c r="D9784" t="s">
        <v>23</v>
      </c>
      <c r="E9784" t="s">
        <v>5</v>
      </c>
      <c r="F9784" t="s">
        <v>8</v>
      </c>
      <c r="G9784">
        <v>0</v>
      </c>
      <c r="H9784">
        <v>0</v>
      </c>
      <c r="I9784">
        <v>0</v>
      </c>
      <c r="J9784">
        <v>0</v>
      </c>
      <c r="L9784" s="26">
        <v>46387</v>
      </c>
      <c r="M9784">
        <v>3</v>
      </c>
      <c r="N9784">
        <v>0</v>
      </c>
    </row>
    <row r="9785" spans="1:14" x14ac:dyDescent="0.25">
      <c r="A9785" s="21" t="str">
        <f t="shared" si="152"/>
        <v>MOW M2N CBAA_2027</v>
      </c>
      <c r="B9785" t="s">
        <v>130</v>
      </c>
      <c r="C9785" t="s">
        <v>134</v>
      </c>
      <c r="D9785" t="s">
        <v>23</v>
      </c>
      <c r="E9785" t="s">
        <v>5</v>
      </c>
      <c r="F9785" t="s">
        <v>8</v>
      </c>
      <c r="G9785">
        <v>0</v>
      </c>
      <c r="H9785">
        <v>0</v>
      </c>
      <c r="I9785">
        <v>0</v>
      </c>
      <c r="J9785">
        <v>0</v>
      </c>
      <c r="L9785" s="26">
        <v>46752</v>
      </c>
      <c r="M9785">
        <v>4</v>
      </c>
      <c r="N9785">
        <v>0</v>
      </c>
    </row>
    <row r="9786" spans="1:14" x14ac:dyDescent="0.25">
      <c r="A9786" s="21" t="str">
        <f t="shared" si="152"/>
        <v>MOW M2N CBAA_2028</v>
      </c>
      <c r="B9786" t="s">
        <v>130</v>
      </c>
      <c r="C9786" t="s">
        <v>134</v>
      </c>
      <c r="D9786" t="s">
        <v>23</v>
      </c>
      <c r="E9786" t="s">
        <v>5</v>
      </c>
      <c r="F9786" t="s">
        <v>8</v>
      </c>
      <c r="G9786">
        <v>0</v>
      </c>
      <c r="H9786">
        <v>0</v>
      </c>
      <c r="I9786">
        <v>0</v>
      </c>
      <c r="J9786">
        <v>0</v>
      </c>
      <c r="L9786" s="26">
        <v>47118</v>
      </c>
      <c r="M9786">
        <v>5</v>
      </c>
      <c r="N9786">
        <v>0</v>
      </c>
    </row>
    <row r="9787" spans="1:14" x14ac:dyDescent="0.25">
      <c r="A9787" s="21" t="str">
        <f t="shared" si="152"/>
        <v>MOW M2N CBAA_2029</v>
      </c>
      <c r="B9787" t="s">
        <v>130</v>
      </c>
      <c r="C9787" t="s">
        <v>134</v>
      </c>
      <c r="D9787" t="s">
        <v>23</v>
      </c>
      <c r="E9787" t="s">
        <v>5</v>
      </c>
      <c r="F9787" t="s">
        <v>8</v>
      </c>
      <c r="G9787">
        <v>0</v>
      </c>
      <c r="H9787">
        <v>0</v>
      </c>
      <c r="I9787">
        <v>0</v>
      </c>
      <c r="J9787">
        <v>0</v>
      </c>
      <c r="L9787" s="26">
        <v>47483</v>
      </c>
      <c r="M9787">
        <v>6</v>
      </c>
      <c r="N9787">
        <v>0</v>
      </c>
    </row>
    <row r="9788" spans="1:14" x14ac:dyDescent="0.25">
      <c r="A9788" s="21" t="str">
        <f t="shared" si="152"/>
        <v>MOW M2N CBAA_2030</v>
      </c>
      <c r="B9788" t="s">
        <v>130</v>
      </c>
      <c r="C9788" t="s">
        <v>134</v>
      </c>
      <c r="D9788" t="s">
        <v>23</v>
      </c>
      <c r="E9788" t="s">
        <v>5</v>
      </c>
      <c r="F9788" t="s">
        <v>8</v>
      </c>
      <c r="G9788">
        <v>0</v>
      </c>
      <c r="H9788">
        <v>0</v>
      </c>
      <c r="I9788">
        <v>0</v>
      </c>
      <c r="J9788">
        <v>0</v>
      </c>
      <c r="L9788" s="26">
        <v>47848</v>
      </c>
      <c r="M9788">
        <v>7</v>
      </c>
      <c r="N9788">
        <v>0</v>
      </c>
    </row>
    <row r="9789" spans="1:14" x14ac:dyDescent="0.25">
      <c r="A9789" s="21" t="str">
        <f t="shared" si="152"/>
        <v>MOW M2N CBAA_2031</v>
      </c>
      <c r="B9789" t="s">
        <v>130</v>
      </c>
      <c r="C9789" t="s">
        <v>134</v>
      </c>
      <c r="D9789" t="s">
        <v>23</v>
      </c>
      <c r="E9789" t="s">
        <v>5</v>
      </c>
      <c r="F9789" t="s">
        <v>8</v>
      </c>
      <c r="G9789">
        <v>0</v>
      </c>
      <c r="H9789">
        <v>0</v>
      </c>
      <c r="I9789">
        <v>0</v>
      </c>
      <c r="J9789">
        <v>0</v>
      </c>
      <c r="L9789" s="26">
        <v>48213</v>
      </c>
      <c r="M9789">
        <v>8</v>
      </c>
      <c r="N9789">
        <v>0</v>
      </c>
    </row>
    <row r="9790" spans="1:14" x14ac:dyDescent="0.25">
      <c r="A9790" s="21" t="str">
        <f t="shared" si="152"/>
        <v>MOW M2N CBAA_2032</v>
      </c>
      <c r="B9790" t="s">
        <v>130</v>
      </c>
      <c r="C9790" t="s">
        <v>134</v>
      </c>
      <c r="D9790" t="s">
        <v>23</v>
      </c>
      <c r="E9790" t="s">
        <v>5</v>
      </c>
      <c r="F9790" t="s">
        <v>8</v>
      </c>
      <c r="G9790">
        <v>0</v>
      </c>
      <c r="H9790">
        <v>0</v>
      </c>
      <c r="I9790">
        <v>0</v>
      </c>
      <c r="J9790">
        <v>0</v>
      </c>
      <c r="L9790" s="26">
        <v>48579</v>
      </c>
      <c r="M9790">
        <v>9</v>
      </c>
      <c r="N9790">
        <v>0</v>
      </c>
    </row>
    <row r="9791" spans="1:14" x14ac:dyDescent="0.25">
      <c r="A9791" s="21" t="str">
        <f t="shared" si="152"/>
        <v>MOW M2N CBAA_2033</v>
      </c>
      <c r="B9791" t="s">
        <v>130</v>
      </c>
      <c r="C9791" t="s">
        <v>134</v>
      </c>
      <c r="D9791" t="s">
        <v>23</v>
      </c>
      <c r="E9791" t="s">
        <v>5</v>
      </c>
      <c r="F9791" t="s">
        <v>8</v>
      </c>
      <c r="G9791">
        <v>0</v>
      </c>
      <c r="H9791">
        <v>0</v>
      </c>
      <c r="I9791">
        <v>0</v>
      </c>
      <c r="J9791">
        <v>0</v>
      </c>
      <c r="L9791" s="26">
        <v>48944</v>
      </c>
      <c r="M9791">
        <v>10</v>
      </c>
      <c r="N9791">
        <v>0</v>
      </c>
    </row>
    <row r="9792" spans="1:14" x14ac:dyDescent="0.25">
      <c r="A9792" s="21" t="str">
        <f t="shared" si="152"/>
        <v>MOW M2N CBAA_2034</v>
      </c>
      <c r="B9792" t="s">
        <v>130</v>
      </c>
      <c r="C9792" t="s">
        <v>134</v>
      </c>
      <c r="D9792" t="s">
        <v>23</v>
      </c>
      <c r="E9792" t="s">
        <v>5</v>
      </c>
      <c r="F9792" t="s">
        <v>8</v>
      </c>
      <c r="G9792">
        <v>0</v>
      </c>
      <c r="H9792">
        <v>0</v>
      </c>
      <c r="I9792">
        <v>0</v>
      </c>
      <c r="J9792">
        <v>0</v>
      </c>
      <c r="L9792" s="26">
        <v>49309</v>
      </c>
      <c r="M9792">
        <v>11</v>
      </c>
      <c r="N9792">
        <v>0</v>
      </c>
    </row>
    <row r="9793" spans="1:14" x14ac:dyDescent="0.25">
      <c r="A9793" s="21" t="str">
        <f t="shared" si="152"/>
        <v>MOW M2N CBAA_2035</v>
      </c>
      <c r="B9793" t="s">
        <v>130</v>
      </c>
      <c r="C9793" t="s">
        <v>134</v>
      </c>
      <c r="D9793" t="s">
        <v>23</v>
      </c>
      <c r="E9793" t="s">
        <v>5</v>
      </c>
      <c r="F9793" t="s">
        <v>8</v>
      </c>
      <c r="G9793">
        <v>0</v>
      </c>
      <c r="H9793">
        <v>0</v>
      </c>
      <c r="I9793">
        <v>0</v>
      </c>
      <c r="J9793">
        <v>0</v>
      </c>
      <c r="L9793" s="26">
        <v>49674</v>
      </c>
      <c r="M9793">
        <v>12</v>
      </c>
      <c r="N9793">
        <v>0</v>
      </c>
    </row>
    <row r="9794" spans="1:14" x14ac:dyDescent="0.25">
      <c r="A9794" s="21" t="str">
        <f t="shared" ref="A9794:A9857" si="153">B9794&amp;" "&amp;D9794&amp;" "&amp;C9794&amp;"_"&amp;YEAR(L9794)</f>
        <v>MOW M2N CBAA_2036</v>
      </c>
      <c r="B9794" t="s">
        <v>130</v>
      </c>
      <c r="C9794" t="s">
        <v>134</v>
      </c>
      <c r="D9794" t="s">
        <v>23</v>
      </c>
      <c r="E9794" t="s">
        <v>5</v>
      </c>
      <c r="F9794" t="s">
        <v>8</v>
      </c>
      <c r="G9794">
        <v>0</v>
      </c>
      <c r="H9794">
        <v>0</v>
      </c>
      <c r="I9794">
        <v>0</v>
      </c>
      <c r="J9794">
        <v>0</v>
      </c>
      <c r="L9794" s="26">
        <v>50040</v>
      </c>
      <c r="M9794">
        <v>13</v>
      </c>
      <c r="N9794">
        <v>0</v>
      </c>
    </row>
    <row r="9795" spans="1:14" x14ac:dyDescent="0.25">
      <c r="A9795" s="21" t="str">
        <f t="shared" si="153"/>
        <v>MOW M2N CBAA_2037</v>
      </c>
      <c r="B9795" t="s">
        <v>130</v>
      </c>
      <c r="C9795" t="s">
        <v>134</v>
      </c>
      <c r="D9795" t="s">
        <v>23</v>
      </c>
      <c r="E9795" t="s">
        <v>5</v>
      </c>
      <c r="F9795" t="s">
        <v>8</v>
      </c>
      <c r="G9795">
        <v>0</v>
      </c>
      <c r="H9795">
        <v>0</v>
      </c>
      <c r="I9795">
        <v>0</v>
      </c>
      <c r="J9795">
        <v>0</v>
      </c>
      <c r="L9795" s="26">
        <v>50405</v>
      </c>
      <c r="M9795">
        <v>14</v>
      </c>
      <c r="N9795">
        <v>0</v>
      </c>
    </row>
    <row r="9796" spans="1:14" x14ac:dyDescent="0.25">
      <c r="A9796" s="21" t="str">
        <f t="shared" si="153"/>
        <v>MOW M2N CBAA_2038</v>
      </c>
      <c r="B9796" t="s">
        <v>130</v>
      </c>
      <c r="C9796" t="s">
        <v>134</v>
      </c>
      <c r="D9796" t="s">
        <v>23</v>
      </c>
      <c r="E9796" t="s">
        <v>5</v>
      </c>
      <c r="F9796" t="s">
        <v>8</v>
      </c>
      <c r="G9796">
        <v>0</v>
      </c>
      <c r="H9796">
        <v>0</v>
      </c>
      <c r="I9796">
        <v>0</v>
      </c>
      <c r="J9796">
        <v>0</v>
      </c>
      <c r="L9796" s="26">
        <v>50770</v>
      </c>
      <c r="M9796">
        <v>15</v>
      </c>
      <c r="N9796">
        <v>0</v>
      </c>
    </row>
    <row r="9797" spans="1:14" x14ac:dyDescent="0.25">
      <c r="A9797" s="21" t="str">
        <f t="shared" si="153"/>
        <v>MOW M2N CBAA_2039</v>
      </c>
      <c r="B9797" t="s">
        <v>130</v>
      </c>
      <c r="C9797" t="s">
        <v>134</v>
      </c>
      <c r="D9797" t="s">
        <v>23</v>
      </c>
      <c r="E9797" t="s">
        <v>5</v>
      </c>
      <c r="F9797" t="s">
        <v>8</v>
      </c>
      <c r="G9797">
        <v>0</v>
      </c>
      <c r="H9797">
        <v>0</v>
      </c>
      <c r="I9797">
        <v>0</v>
      </c>
      <c r="J9797">
        <v>0</v>
      </c>
      <c r="L9797" s="26">
        <v>51135</v>
      </c>
      <c r="M9797">
        <v>16</v>
      </c>
      <c r="N9797">
        <v>0</v>
      </c>
    </row>
    <row r="9798" spans="1:14" x14ac:dyDescent="0.25">
      <c r="A9798" s="21" t="str">
        <f t="shared" si="153"/>
        <v>MOW M2N CBAA_2040</v>
      </c>
      <c r="B9798" t="s">
        <v>130</v>
      </c>
      <c r="C9798" t="s">
        <v>134</v>
      </c>
      <c r="D9798" t="s">
        <v>23</v>
      </c>
      <c r="E9798" t="s">
        <v>5</v>
      </c>
      <c r="F9798" t="s">
        <v>8</v>
      </c>
      <c r="G9798">
        <v>0</v>
      </c>
      <c r="H9798">
        <v>0</v>
      </c>
      <c r="I9798">
        <v>0</v>
      </c>
      <c r="J9798">
        <v>0</v>
      </c>
      <c r="L9798" s="26">
        <v>51501</v>
      </c>
      <c r="M9798">
        <v>17</v>
      </c>
      <c r="N9798">
        <v>0</v>
      </c>
    </row>
    <row r="9799" spans="1:14" x14ac:dyDescent="0.25">
      <c r="A9799" s="21" t="str">
        <f t="shared" si="153"/>
        <v>MOW M2N CBAA_2041</v>
      </c>
      <c r="B9799" t="s">
        <v>130</v>
      </c>
      <c r="C9799" t="s">
        <v>134</v>
      </c>
      <c r="D9799" t="s">
        <v>23</v>
      </c>
      <c r="E9799" t="s">
        <v>5</v>
      </c>
      <c r="F9799" t="s">
        <v>8</v>
      </c>
      <c r="G9799">
        <v>0</v>
      </c>
      <c r="H9799">
        <v>0</v>
      </c>
      <c r="I9799">
        <v>0</v>
      </c>
      <c r="J9799">
        <v>0</v>
      </c>
      <c r="L9799" s="26">
        <v>51866</v>
      </c>
      <c r="M9799">
        <v>18</v>
      </c>
      <c r="N9799">
        <v>0</v>
      </c>
    </row>
    <row r="9800" spans="1:14" x14ac:dyDescent="0.25">
      <c r="A9800" s="21" t="str">
        <f t="shared" si="153"/>
        <v>MOW M2N CBAA_2042</v>
      </c>
      <c r="B9800" t="s">
        <v>130</v>
      </c>
      <c r="C9800" t="s">
        <v>134</v>
      </c>
      <c r="D9800" t="s">
        <v>23</v>
      </c>
      <c r="E9800" t="s">
        <v>5</v>
      </c>
      <c r="F9800" t="s">
        <v>8</v>
      </c>
      <c r="G9800">
        <v>0</v>
      </c>
      <c r="H9800">
        <v>0</v>
      </c>
      <c r="I9800">
        <v>0</v>
      </c>
      <c r="J9800">
        <v>0</v>
      </c>
      <c r="L9800" s="26">
        <v>52231</v>
      </c>
      <c r="M9800">
        <v>19</v>
      </c>
      <c r="N9800">
        <v>0</v>
      </c>
    </row>
    <row r="9801" spans="1:14" x14ac:dyDescent="0.25">
      <c r="A9801" s="21" t="str">
        <f t="shared" si="153"/>
        <v>MOW M2N CBAA_2043</v>
      </c>
      <c r="B9801" t="s">
        <v>130</v>
      </c>
      <c r="C9801" t="s">
        <v>134</v>
      </c>
      <c r="D9801" t="s">
        <v>23</v>
      </c>
      <c r="E9801" t="s">
        <v>5</v>
      </c>
      <c r="F9801" t="s">
        <v>8</v>
      </c>
      <c r="G9801">
        <v>0</v>
      </c>
      <c r="H9801">
        <v>0</v>
      </c>
      <c r="I9801">
        <v>0</v>
      </c>
      <c r="J9801">
        <v>0</v>
      </c>
      <c r="L9801" s="26">
        <v>52596</v>
      </c>
      <c r="M9801">
        <v>20</v>
      </c>
      <c r="N9801">
        <v>0</v>
      </c>
    </row>
    <row r="9802" spans="1:14" x14ac:dyDescent="0.25">
      <c r="A9802" s="21" t="str">
        <f t="shared" si="153"/>
        <v>MOW M3C CBAA_2024</v>
      </c>
      <c r="B9802" t="s">
        <v>130</v>
      </c>
      <c r="C9802" t="s">
        <v>134</v>
      </c>
      <c r="D9802" t="s">
        <v>21</v>
      </c>
      <c r="E9802" t="s">
        <v>29</v>
      </c>
      <c r="F9802" t="s">
        <v>28</v>
      </c>
      <c r="K9802">
        <v>0</v>
      </c>
      <c r="L9802" s="26">
        <v>45657</v>
      </c>
      <c r="M9802">
        <v>1</v>
      </c>
    </row>
    <row r="9803" spans="1:14" x14ac:dyDescent="0.25">
      <c r="A9803" s="21" t="str">
        <f t="shared" si="153"/>
        <v>MOW M3C CBAA_2025</v>
      </c>
      <c r="B9803" t="s">
        <v>130</v>
      </c>
      <c r="C9803" t="s">
        <v>134</v>
      </c>
      <c r="D9803" t="s">
        <v>21</v>
      </c>
      <c r="E9803" t="s">
        <v>29</v>
      </c>
      <c r="F9803" t="s">
        <v>28</v>
      </c>
      <c r="K9803">
        <v>0</v>
      </c>
      <c r="L9803" s="26">
        <v>46022</v>
      </c>
      <c r="M9803">
        <v>2</v>
      </c>
    </row>
    <row r="9804" spans="1:14" x14ac:dyDescent="0.25">
      <c r="A9804" s="21" t="str">
        <f t="shared" si="153"/>
        <v>MOW M3C CBAA_2026</v>
      </c>
      <c r="B9804" t="s">
        <v>130</v>
      </c>
      <c r="C9804" t="s">
        <v>134</v>
      </c>
      <c r="D9804" t="s">
        <v>21</v>
      </c>
      <c r="E9804" t="s">
        <v>29</v>
      </c>
      <c r="F9804" t="s">
        <v>28</v>
      </c>
      <c r="K9804">
        <v>0</v>
      </c>
      <c r="L9804" s="26">
        <v>46387</v>
      </c>
      <c r="M9804">
        <v>3</v>
      </c>
    </row>
    <row r="9805" spans="1:14" x14ac:dyDescent="0.25">
      <c r="A9805" s="21" t="str">
        <f t="shared" si="153"/>
        <v>MOW M3C CBAA_2027</v>
      </c>
      <c r="B9805" t="s">
        <v>130</v>
      </c>
      <c r="C9805" t="s">
        <v>134</v>
      </c>
      <c r="D9805" t="s">
        <v>21</v>
      </c>
      <c r="E9805" t="s">
        <v>29</v>
      </c>
      <c r="F9805" t="s">
        <v>28</v>
      </c>
      <c r="K9805">
        <v>0</v>
      </c>
      <c r="L9805" s="26">
        <v>46752</v>
      </c>
      <c r="M9805">
        <v>4</v>
      </c>
    </row>
    <row r="9806" spans="1:14" x14ac:dyDescent="0.25">
      <c r="A9806" s="21" t="str">
        <f t="shared" si="153"/>
        <v>MOW M3C CBAA_2028</v>
      </c>
      <c r="B9806" t="s">
        <v>130</v>
      </c>
      <c r="C9806" t="s">
        <v>134</v>
      </c>
      <c r="D9806" t="s">
        <v>21</v>
      </c>
      <c r="E9806" t="s">
        <v>29</v>
      </c>
      <c r="F9806" t="s">
        <v>28</v>
      </c>
      <c r="K9806">
        <v>0</v>
      </c>
      <c r="L9806" s="26">
        <v>47118</v>
      </c>
      <c r="M9806">
        <v>5</v>
      </c>
    </row>
    <row r="9807" spans="1:14" x14ac:dyDescent="0.25">
      <c r="A9807" s="21" t="str">
        <f t="shared" si="153"/>
        <v>MOW M3C CBAA_2029</v>
      </c>
      <c r="B9807" t="s">
        <v>130</v>
      </c>
      <c r="C9807" t="s">
        <v>134</v>
      </c>
      <c r="D9807" t="s">
        <v>21</v>
      </c>
      <c r="E9807" t="s">
        <v>29</v>
      </c>
      <c r="F9807" t="s">
        <v>28</v>
      </c>
      <c r="K9807">
        <v>0</v>
      </c>
      <c r="L9807" s="26">
        <v>47483</v>
      </c>
      <c r="M9807">
        <v>6</v>
      </c>
    </row>
    <row r="9808" spans="1:14" x14ac:dyDescent="0.25">
      <c r="A9808" s="21" t="str">
        <f t="shared" si="153"/>
        <v>MOW M3C CBAA_2030</v>
      </c>
      <c r="B9808" t="s">
        <v>130</v>
      </c>
      <c r="C9808" t="s">
        <v>134</v>
      </c>
      <c r="D9808" t="s">
        <v>21</v>
      </c>
      <c r="E9808" t="s">
        <v>29</v>
      </c>
      <c r="F9808" t="s">
        <v>28</v>
      </c>
      <c r="K9808">
        <v>0</v>
      </c>
      <c r="L9808" s="26">
        <v>47848</v>
      </c>
      <c r="M9808">
        <v>7</v>
      </c>
    </row>
    <row r="9809" spans="1:13" x14ac:dyDescent="0.25">
      <c r="A9809" s="21" t="str">
        <f t="shared" si="153"/>
        <v>MOW M3C CBAA_2031</v>
      </c>
      <c r="B9809" t="s">
        <v>130</v>
      </c>
      <c r="C9809" t="s">
        <v>134</v>
      </c>
      <c r="D9809" t="s">
        <v>21</v>
      </c>
      <c r="E9809" t="s">
        <v>29</v>
      </c>
      <c r="F9809" t="s">
        <v>28</v>
      </c>
      <c r="K9809">
        <v>0</v>
      </c>
      <c r="L9809" s="26">
        <v>48213</v>
      </c>
      <c r="M9809">
        <v>8</v>
      </c>
    </row>
    <row r="9810" spans="1:13" x14ac:dyDescent="0.25">
      <c r="A9810" s="21" t="str">
        <f t="shared" si="153"/>
        <v>MOW M3C CBAA_2032</v>
      </c>
      <c r="B9810" t="s">
        <v>130</v>
      </c>
      <c r="C9810" t="s">
        <v>134</v>
      </c>
      <c r="D9810" t="s">
        <v>21</v>
      </c>
      <c r="E9810" t="s">
        <v>29</v>
      </c>
      <c r="F9810" t="s">
        <v>28</v>
      </c>
      <c r="K9810">
        <v>0</v>
      </c>
      <c r="L9810" s="26">
        <v>48579</v>
      </c>
      <c r="M9810">
        <v>9</v>
      </c>
    </row>
    <row r="9811" spans="1:13" x14ac:dyDescent="0.25">
      <c r="A9811" s="21" t="str">
        <f t="shared" si="153"/>
        <v>MOW M3C CBAA_2033</v>
      </c>
      <c r="B9811" t="s">
        <v>130</v>
      </c>
      <c r="C9811" t="s">
        <v>134</v>
      </c>
      <c r="D9811" t="s">
        <v>21</v>
      </c>
      <c r="E9811" t="s">
        <v>29</v>
      </c>
      <c r="F9811" t="s">
        <v>28</v>
      </c>
      <c r="K9811">
        <v>0</v>
      </c>
      <c r="L9811" s="26">
        <v>48944</v>
      </c>
      <c r="M9811">
        <v>10</v>
      </c>
    </row>
    <row r="9812" spans="1:13" x14ac:dyDescent="0.25">
      <c r="A9812" s="21" t="str">
        <f t="shared" si="153"/>
        <v>MOW M3C CBAA_2034</v>
      </c>
      <c r="B9812" t="s">
        <v>130</v>
      </c>
      <c r="C9812" t="s">
        <v>134</v>
      </c>
      <c r="D9812" t="s">
        <v>21</v>
      </c>
      <c r="E9812" t="s">
        <v>29</v>
      </c>
      <c r="F9812" t="s">
        <v>28</v>
      </c>
      <c r="K9812">
        <v>0</v>
      </c>
      <c r="L9812" s="26">
        <v>49309</v>
      </c>
      <c r="M9812">
        <v>11</v>
      </c>
    </row>
    <row r="9813" spans="1:13" x14ac:dyDescent="0.25">
      <c r="A9813" s="21" t="str">
        <f t="shared" si="153"/>
        <v>MOW M3C CBAA_2035</v>
      </c>
      <c r="B9813" t="s">
        <v>130</v>
      </c>
      <c r="C9813" t="s">
        <v>134</v>
      </c>
      <c r="D9813" t="s">
        <v>21</v>
      </c>
      <c r="E9813" t="s">
        <v>29</v>
      </c>
      <c r="F9813" t="s">
        <v>28</v>
      </c>
      <c r="K9813">
        <v>0</v>
      </c>
      <c r="L9813" s="26">
        <v>49674</v>
      </c>
      <c r="M9813">
        <v>12</v>
      </c>
    </row>
    <row r="9814" spans="1:13" x14ac:dyDescent="0.25">
      <c r="A9814" s="21" t="str">
        <f t="shared" si="153"/>
        <v>MOW M3C CBAA_2036</v>
      </c>
      <c r="B9814" t="s">
        <v>130</v>
      </c>
      <c r="C9814" t="s">
        <v>134</v>
      </c>
      <c r="D9814" t="s">
        <v>21</v>
      </c>
      <c r="E9814" t="s">
        <v>29</v>
      </c>
      <c r="F9814" t="s">
        <v>28</v>
      </c>
      <c r="K9814">
        <v>0</v>
      </c>
      <c r="L9814" s="26">
        <v>50040</v>
      </c>
      <c r="M9814">
        <v>13</v>
      </c>
    </row>
    <row r="9815" spans="1:13" x14ac:dyDescent="0.25">
      <c r="A9815" s="21" t="str">
        <f t="shared" si="153"/>
        <v>MOW M3C CBAA_2037</v>
      </c>
      <c r="B9815" t="s">
        <v>130</v>
      </c>
      <c r="C9815" t="s">
        <v>134</v>
      </c>
      <c r="D9815" t="s">
        <v>21</v>
      </c>
      <c r="E9815" t="s">
        <v>29</v>
      </c>
      <c r="F9815" t="s">
        <v>28</v>
      </c>
      <c r="K9815">
        <v>0</v>
      </c>
      <c r="L9815" s="26">
        <v>50405</v>
      </c>
      <c r="M9815">
        <v>14</v>
      </c>
    </row>
    <row r="9816" spans="1:13" x14ac:dyDescent="0.25">
      <c r="A9816" s="21" t="str">
        <f t="shared" si="153"/>
        <v>MOW M3C CBAA_2038</v>
      </c>
      <c r="B9816" t="s">
        <v>130</v>
      </c>
      <c r="C9816" t="s">
        <v>134</v>
      </c>
      <c r="D9816" t="s">
        <v>21</v>
      </c>
      <c r="E9816" t="s">
        <v>29</v>
      </c>
      <c r="F9816" t="s">
        <v>28</v>
      </c>
      <c r="K9816">
        <v>61046.59375</v>
      </c>
      <c r="L9816" s="26">
        <v>50770</v>
      </c>
      <c r="M9816">
        <v>15</v>
      </c>
    </row>
    <row r="9817" spans="1:13" x14ac:dyDescent="0.25">
      <c r="A9817" s="21" t="str">
        <f t="shared" si="153"/>
        <v>MOW M3C CBAA_2039</v>
      </c>
      <c r="B9817" t="s">
        <v>130</v>
      </c>
      <c r="C9817" t="s">
        <v>134</v>
      </c>
      <c r="D9817" t="s">
        <v>21</v>
      </c>
      <c r="E9817" t="s">
        <v>29</v>
      </c>
      <c r="F9817" t="s">
        <v>28</v>
      </c>
      <c r="K9817">
        <v>225464.625</v>
      </c>
      <c r="L9817" s="26">
        <v>51135</v>
      </c>
      <c r="M9817">
        <v>16</v>
      </c>
    </row>
    <row r="9818" spans="1:13" x14ac:dyDescent="0.25">
      <c r="A9818" s="21" t="str">
        <f t="shared" si="153"/>
        <v>MOW M3C CBAA_2040</v>
      </c>
      <c r="B9818" t="s">
        <v>130</v>
      </c>
      <c r="C9818" t="s">
        <v>134</v>
      </c>
      <c r="D9818" t="s">
        <v>21</v>
      </c>
      <c r="E9818" t="s">
        <v>29</v>
      </c>
      <c r="F9818" t="s">
        <v>28</v>
      </c>
      <c r="K9818">
        <v>403943.0625</v>
      </c>
      <c r="L9818" s="26">
        <v>51501</v>
      </c>
      <c r="M9818">
        <v>17</v>
      </c>
    </row>
    <row r="9819" spans="1:13" x14ac:dyDescent="0.25">
      <c r="A9819" s="21" t="str">
        <f t="shared" si="153"/>
        <v>MOW M3C CBAA_2041</v>
      </c>
      <c r="B9819" t="s">
        <v>130</v>
      </c>
      <c r="C9819" t="s">
        <v>134</v>
      </c>
      <c r="D9819" t="s">
        <v>21</v>
      </c>
      <c r="E9819" t="s">
        <v>29</v>
      </c>
      <c r="F9819" t="s">
        <v>28</v>
      </c>
      <c r="K9819">
        <v>391851.09375</v>
      </c>
      <c r="L9819" s="26">
        <v>51866</v>
      </c>
      <c r="M9819">
        <v>18</v>
      </c>
    </row>
    <row r="9820" spans="1:13" x14ac:dyDescent="0.25">
      <c r="A9820" s="21" t="str">
        <f t="shared" si="153"/>
        <v>MOW M3C CBAA_2042</v>
      </c>
      <c r="B9820" t="s">
        <v>130</v>
      </c>
      <c r="C9820" t="s">
        <v>134</v>
      </c>
      <c r="D9820" t="s">
        <v>21</v>
      </c>
      <c r="E9820" t="s">
        <v>29</v>
      </c>
      <c r="F9820" t="s">
        <v>28</v>
      </c>
      <c r="K9820">
        <v>463656.25</v>
      </c>
      <c r="L9820" s="26">
        <v>52231</v>
      </c>
      <c r="M9820">
        <v>19</v>
      </c>
    </row>
    <row r="9821" spans="1:13" x14ac:dyDescent="0.25">
      <c r="A9821" s="21" t="str">
        <f t="shared" si="153"/>
        <v>MOW M3C CBAA_2043</v>
      </c>
      <c r="B9821" t="s">
        <v>130</v>
      </c>
      <c r="C9821" t="s">
        <v>134</v>
      </c>
      <c r="D9821" t="s">
        <v>21</v>
      </c>
      <c r="E9821" t="s">
        <v>29</v>
      </c>
      <c r="F9821" t="s">
        <v>28</v>
      </c>
      <c r="K9821">
        <v>470090.4375</v>
      </c>
      <c r="L9821" s="26">
        <v>52596</v>
      </c>
      <c r="M9821">
        <v>20</v>
      </c>
    </row>
    <row r="9822" spans="1:13" x14ac:dyDescent="0.25">
      <c r="A9822" s="21" t="str">
        <f t="shared" si="153"/>
        <v>MOW M3C CBAA_2024</v>
      </c>
      <c r="B9822" t="s">
        <v>130</v>
      </c>
      <c r="C9822" t="s">
        <v>134</v>
      </c>
      <c r="D9822" t="s">
        <v>21</v>
      </c>
      <c r="E9822" t="s">
        <v>29</v>
      </c>
      <c r="F9822" t="s">
        <v>31</v>
      </c>
      <c r="K9822">
        <v>0</v>
      </c>
      <c r="L9822" s="26">
        <v>45657</v>
      </c>
      <c r="M9822">
        <v>1</v>
      </c>
    </row>
    <row r="9823" spans="1:13" x14ac:dyDescent="0.25">
      <c r="A9823" s="21" t="str">
        <f t="shared" si="153"/>
        <v>MOW M3C CBAA_2025</v>
      </c>
      <c r="B9823" t="s">
        <v>130</v>
      </c>
      <c r="C9823" t="s">
        <v>134</v>
      </c>
      <c r="D9823" t="s">
        <v>21</v>
      </c>
      <c r="E9823" t="s">
        <v>29</v>
      </c>
      <c r="F9823" t="s">
        <v>31</v>
      </c>
      <c r="K9823">
        <v>0</v>
      </c>
      <c r="L9823" s="26">
        <v>46022</v>
      </c>
      <c r="M9823">
        <v>2</v>
      </c>
    </row>
    <row r="9824" spans="1:13" x14ac:dyDescent="0.25">
      <c r="A9824" s="21" t="str">
        <f t="shared" si="153"/>
        <v>MOW M3C CBAA_2026</v>
      </c>
      <c r="B9824" t="s">
        <v>130</v>
      </c>
      <c r="C9824" t="s">
        <v>134</v>
      </c>
      <c r="D9824" t="s">
        <v>21</v>
      </c>
      <c r="E9824" t="s">
        <v>29</v>
      </c>
      <c r="F9824" t="s">
        <v>31</v>
      </c>
      <c r="K9824">
        <v>0</v>
      </c>
      <c r="L9824" s="26">
        <v>46387</v>
      </c>
      <c r="M9824">
        <v>3</v>
      </c>
    </row>
    <row r="9825" spans="1:13" x14ac:dyDescent="0.25">
      <c r="A9825" s="21" t="str">
        <f t="shared" si="153"/>
        <v>MOW M3C CBAA_2027</v>
      </c>
      <c r="B9825" t="s">
        <v>130</v>
      </c>
      <c r="C9825" t="s">
        <v>134</v>
      </c>
      <c r="D9825" t="s">
        <v>21</v>
      </c>
      <c r="E9825" t="s">
        <v>29</v>
      </c>
      <c r="F9825" t="s">
        <v>31</v>
      </c>
      <c r="K9825">
        <v>0</v>
      </c>
      <c r="L9825" s="26">
        <v>46752</v>
      </c>
      <c r="M9825">
        <v>4</v>
      </c>
    </row>
    <row r="9826" spans="1:13" x14ac:dyDescent="0.25">
      <c r="A9826" s="21" t="str">
        <f t="shared" si="153"/>
        <v>MOW M3C CBAA_2028</v>
      </c>
      <c r="B9826" t="s">
        <v>130</v>
      </c>
      <c r="C9826" t="s">
        <v>134</v>
      </c>
      <c r="D9826" t="s">
        <v>21</v>
      </c>
      <c r="E9826" t="s">
        <v>29</v>
      </c>
      <c r="F9826" t="s">
        <v>31</v>
      </c>
      <c r="K9826">
        <v>0</v>
      </c>
      <c r="L9826" s="26">
        <v>47118</v>
      </c>
      <c r="M9826">
        <v>5</v>
      </c>
    </row>
    <row r="9827" spans="1:13" x14ac:dyDescent="0.25">
      <c r="A9827" s="21" t="str">
        <f t="shared" si="153"/>
        <v>MOW M3C CBAA_2029</v>
      </c>
      <c r="B9827" t="s">
        <v>130</v>
      </c>
      <c r="C9827" t="s">
        <v>134</v>
      </c>
      <c r="D9827" t="s">
        <v>21</v>
      </c>
      <c r="E9827" t="s">
        <v>29</v>
      </c>
      <c r="F9827" t="s">
        <v>31</v>
      </c>
      <c r="K9827">
        <v>0</v>
      </c>
      <c r="L9827" s="26">
        <v>47483</v>
      </c>
      <c r="M9827">
        <v>6</v>
      </c>
    </row>
    <row r="9828" spans="1:13" x14ac:dyDescent="0.25">
      <c r="A9828" s="21" t="str">
        <f t="shared" si="153"/>
        <v>MOW M3C CBAA_2030</v>
      </c>
      <c r="B9828" t="s">
        <v>130</v>
      </c>
      <c r="C9828" t="s">
        <v>134</v>
      </c>
      <c r="D9828" t="s">
        <v>21</v>
      </c>
      <c r="E9828" t="s">
        <v>29</v>
      </c>
      <c r="F9828" t="s">
        <v>31</v>
      </c>
      <c r="K9828">
        <v>0</v>
      </c>
      <c r="L9828" s="26">
        <v>47848</v>
      </c>
      <c r="M9828">
        <v>7</v>
      </c>
    </row>
    <row r="9829" spans="1:13" x14ac:dyDescent="0.25">
      <c r="A9829" s="21" t="str">
        <f t="shared" si="153"/>
        <v>MOW M3C CBAA_2031</v>
      </c>
      <c r="B9829" t="s">
        <v>130</v>
      </c>
      <c r="C9829" t="s">
        <v>134</v>
      </c>
      <c r="D9829" t="s">
        <v>21</v>
      </c>
      <c r="E9829" t="s">
        <v>29</v>
      </c>
      <c r="F9829" t="s">
        <v>31</v>
      </c>
      <c r="K9829">
        <v>0</v>
      </c>
      <c r="L9829" s="26">
        <v>48213</v>
      </c>
      <c r="M9829">
        <v>8</v>
      </c>
    </row>
    <row r="9830" spans="1:13" x14ac:dyDescent="0.25">
      <c r="A9830" s="21" t="str">
        <f t="shared" si="153"/>
        <v>MOW M3C CBAA_2032</v>
      </c>
      <c r="B9830" t="s">
        <v>130</v>
      </c>
      <c r="C9830" t="s">
        <v>134</v>
      </c>
      <c r="D9830" t="s">
        <v>21</v>
      </c>
      <c r="E9830" t="s">
        <v>29</v>
      </c>
      <c r="F9830" t="s">
        <v>31</v>
      </c>
      <c r="K9830">
        <v>0</v>
      </c>
      <c r="L9830" s="26">
        <v>48579</v>
      </c>
      <c r="M9830">
        <v>9</v>
      </c>
    </row>
    <row r="9831" spans="1:13" x14ac:dyDescent="0.25">
      <c r="A9831" s="21" t="str">
        <f t="shared" si="153"/>
        <v>MOW M3C CBAA_2033</v>
      </c>
      <c r="B9831" t="s">
        <v>130</v>
      </c>
      <c r="C9831" t="s">
        <v>134</v>
      </c>
      <c r="D9831" t="s">
        <v>21</v>
      </c>
      <c r="E9831" t="s">
        <v>29</v>
      </c>
      <c r="F9831" t="s">
        <v>31</v>
      </c>
      <c r="K9831">
        <v>0</v>
      </c>
      <c r="L9831" s="26">
        <v>48944</v>
      </c>
      <c r="M9831">
        <v>10</v>
      </c>
    </row>
    <row r="9832" spans="1:13" x14ac:dyDescent="0.25">
      <c r="A9832" s="21" t="str">
        <f t="shared" si="153"/>
        <v>MOW M3C CBAA_2034</v>
      </c>
      <c r="B9832" t="s">
        <v>130</v>
      </c>
      <c r="C9832" t="s">
        <v>134</v>
      </c>
      <c r="D9832" t="s">
        <v>21</v>
      </c>
      <c r="E9832" t="s">
        <v>29</v>
      </c>
      <c r="F9832" t="s">
        <v>31</v>
      </c>
      <c r="K9832">
        <v>0</v>
      </c>
      <c r="L9832" s="26">
        <v>49309</v>
      </c>
      <c r="M9832">
        <v>11</v>
      </c>
    </row>
    <row r="9833" spans="1:13" x14ac:dyDescent="0.25">
      <c r="A9833" s="21" t="str">
        <f t="shared" si="153"/>
        <v>MOW M3C CBAA_2035</v>
      </c>
      <c r="B9833" t="s">
        <v>130</v>
      </c>
      <c r="C9833" t="s">
        <v>134</v>
      </c>
      <c r="D9833" t="s">
        <v>21</v>
      </c>
      <c r="E9833" t="s">
        <v>29</v>
      </c>
      <c r="F9833" t="s">
        <v>31</v>
      </c>
      <c r="K9833">
        <v>0</v>
      </c>
      <c r="L9833" s="26">
        <v>49674</v>
      </c>
      <c r="M9833">
        <v>12</v>
      </c>
    </row>
    <row r="9834" spans="1:13" x14ac:dyDescent="0.25">
      <c r="A9834" s="21" t="str">
        <f t="shared" si="153"/>
        <v>MOW M3C CBAA_2036</v>
      </c>
      <c r="B9834" t="s">
        <v>130</v>
      </c>
      <c r="C9834" t="s">
        <v>134</v>
      </c>
      <c r="D9834" t="s">
        <v>21</v>
      </c>
      <c r="E9834" t="s">
        <v>29</v>
      </c>
      <c r="F9834" t="s">
        <v>31</v>
      </c>
      <c r="K9834">
        <v>0</v>
      </c>
      <c r="L9834" s="26">
        <v>50040</v>
      </c>
      <c r="M9834">
        <v>13</v>
      </c>
    </row>
    <row r="9835" spans="1:13" x14ac:dyDescent="0.25">
      <c r="A9835" s="21" t="str">
        <f t="shared" si="153"/>
        <v>MOW M3C CBAA_2037</v>
      </c>
      <c r="B9835" t="s">
        <v>130</v>
      </c>
      <c r="C9835" t="s">
        <v>134</v>
      </c>
      <c r="D9835" t="s">
        <v>21</v>
      </c>
      <c r="E9835" t="s">
        <v>29</v>
      </c>
      <c r="F9835" t="s">
        <v>31</v>
      </c>
      <c r="K9835">
        <v>0</v>
      </c>
      <c r="L9835" s="26">
        <v>50405</v>
      </c>
      <c r="M9835">
        <v>14</v>
      </c>
    </row>
    <row r="9836" spans="1:13" x14ac:dyDescent="0.25">
      <c r="A9836" s="21" t="str">
        <f t="shared" si="153"/>
        <v>MOW M3C CBAA_2038</v>
      </c>
      <c r="B9836" t="s">
        <v>130</v>
      </c>
      <c r="C9836" t="s">
        <v>134</v>
      </c>
      <c r="D9836" t="s">
        <v>21</v>
      </c>
      <c r="E9836" t="s">
        <v>29</v>
      </c>
      <c r="F9836" t="s">
        <v>31</v>
      </c>
      <c r="K9836">
        <v>0</v>
      </c>
      <c r="L9836" s="26">
        <v>50770</v>
      </c>
      <c r="M9836">
        <v>15</v>
      </c>
    </row>
    <row r="9837" spans="1:13" x14ac:dyDescent="0.25">
      <c r="A9837" s="21" t="str">
        <f t="shared" si="153"/>
        <v>MOW M3C CBAA_2039</v>
      </c>
      <c r="B9837" t="s">
        <v>130</v>
      </c>
      <c r="C9837" t="s">
        <v>134</v>
      </c>
      <c r="D9837" t="s">
        <v>21</v>
      </c>
      <c r="E9837" t="s">
        <v>29</v>
      </c>
      <c r="F9837" t="s">
        <v>31</v>
      </c>
      <c r="K9837">
        <v>0</v>
      </c>
      <c r="L9837" s="26">
        <v>51135</v>
      </c>
      <c r="M9837">
        <v>16</v>
      </c>
    </row>
    <row r="9838" spans="1:13" x14ac:dyDescent="0.25">
      <c r="A9838" s="21" t="str">
        <f t="shared" si="153"/>
        <v>MOW M3C CBAA_2040</v>
      </c>
      <c r="B9838" t="s">
        <v>130</v>
      </c>
      <c r="C9838" t="s">
        <v>134</v>
      </c>
      <c r="D9838" t="s">
        <v>21</v>
      </c>
      <c r="E9838" t="s">
        <v>29</v>
      </c>
      <c r="F9838" t="s">
        <v>31</v>
      </c>
      <c r="K9838">
        <v>0</v>
      </c>
      <c r="L9838" s="26">
        <v>51501</v>
      </c>
      <c r="M9838">
        <v>17</v>
      </c>
    </row>
    <row r="9839" spans="1:13" x14ac:dyDescent="0.25">
      <c r="A9839" s="21" t="str">
        <f t="shared" si="153"/>
        <v>MOW M3C CBAA_2041</v>
      </c>
      <c r="B9839" t="s">
        <v>130</v>
      </c>
      <c r="C9839" t="s">
        <v>134</v>
      </c>
      <c r="D9839" t="s">
        <v>21</v>
      </c>
      <c r="E9839" t="s">
        <v>29</v>
      </c>
      <c r="F9839" t="s">
        <v>31</v>
      </c>
      <c r="K9839">
        <v>0</v>
      </c>
      <c r="L9839" s="26">
        <v>51866</v>
      </c>
      <c r="M9839">
        <v>18</v>
      </c>
    </row>
    <row r="9840" spans="1:13" x14ac:dyDescent="0.25">
      <c r="A9840" s="21" t="str">
        <f t="shared" si="153"/>
        <v>MOW M3C CBAA_2042</v>
      </c>
      <c r="B9840" t="s">
        <v>130</v>
      </c>
      <c r="C9840" t="s">
        <v>134</v>
      </c>
      <c r="D9840" t="s">
        <v>21</v>
      </c>
      <c r="E9840" t="s">
        <v>29</v>
      </c>
      <c r="F9840" t="s">
        <v>31</v>
      </c>
      <c r="K9840">
        <v>0</v>
      </c>
      <c r="L9840" s="26">
        <v>52231</v>
      </c>
      <c r="M9840">
        <v>19</v>
      </c>
    </row>
    <row r="9841" spans="1:14" x14ac:dyDescent="0.25">
      <c r="A9841" s="21" t="str">
        <f t="shared" si="153"/>
        <v>MOW M3C CBAA_2043</v>
      </c>
      <c r="B9841" t="s">
        <v>130</v>
      </c>
      <c r="C9841" t="s">
        <v>134</v>
      </c>
      <c r="D9841" t="s">
        <v>21</v>
      </c>
      <c r="E9841" t="s">
        <v>29</v>
      </c>
      <c r="F9841" t="s">
        <v>31</v>
      </c>
      <c r="K9841">
        <v>0</v>
      </c>
      <c r="L9841" s="26">
        <v>52596</v>
      </c>
      <c r="M9841">
        <v>20</v>
      </c>
    </row>
    <row r="9842" spans="1:14" x14ac:dyDescent="0.25">
      <c r="A9842" s="21" t="str">
        <f t="shared" si="153"/>
        <v>MOW M3C CBAA_2024</v>
      </c>
      <c r="B9842" t="s">
        <v>130</v>
      </c>
      <c r="C9842" t="s">
        <v>134</v>
      </c>
      <c r="D9842" t="s">
        <v>21</v>
      </c>
      <c r="E9842" t="s">
        <v>5</v>
      </c>
      <c r="F9842" t="s">
        <v>4</v>
      </c>
      <c r="G9842">
        <v>0</v>
      </c>
      <c r="H9842">
        <v>0</v>
      </c>
      <c r="I9842">
        <v>0</v>
      </c>
      <c r="J9842">
        <v>0</v>
      </c>
      <c r="L9842" s="26">
        <v>45657</v>
      </c>
      <c r="M9842">
        <v>1</v>
      </c>
      <c r="N9842">
        <v>0</v>
      </c>
    </row>
    <row r="9843" spans="1:14" x14ac:dyDescent="0.25">
      <c r="A9843" s="21" t="str">
        <f t="shared" si="153"/>
        <v>MOW M3C CBAA_2025</v>
      </c>
      <c r="B9843" t="s">
        <v>130</v>
      </c>
      <c r="C9843" t="s">
        <v>134</v>
      </c>
      <c r="D9843" t="s">
        <v>21</v>
      </c>
      <c r="E9843" t="s">
        <v>5</v>
      </c>
      <c r="F9843" t="s">
        <v>4</v>
      </c>
      <c r="G9843">
        <v>0</v>
      </c>
      <c r="H9843">
        <v>0</v>
      </c>
      <c r="I9843">
        <v>0</v>
      </c>
      <c r="J9843">
        <v>0</v>
      </c>
      <c r="L9843" s="26">
        <v>46022</v>
      </c>
      <c r="M9843">
        <v>2</v>
      </c>
      <c r="N9843">
        <v>0</v>
      </c>
    </row>
    <row r="9844" spans="1:14" x14ac:dyDescent="0.25">
      <c r="A9844" s="21" t="str">
        <f t="shared" si="153"/>
        <v>MOW M3C CBAA_2026</v>
      </c>
      <c r="B9844" t="s">
        <v>130</v>
      </c>
      <c r="C9844" t="s">
        <v>134</v>
      </c>
      <c r="D9844" t="s">
        <v>21</v>
      </c>
      <c r="E9844" t="s">
        <v>5</v>
      </c>
      <c r="F9844" t="s">
        <v>4</v>
      </c>
      <c r="G9844">
        <v>0</v>
      </c>
      <c r="H9844">
        <v>0</v>
      </c>
      <c r="I9844">
        <v>1667.77392578125</v>
      </c>
      <c r="J9844">
        <v>0</v>
      </c>
      <c r="L9844" s="26">
        <v>46387</v>
      </c>
      <c r="M9844">
        <v>3</v>
      </c>
      <c r="N9844">
        <v>0</v>
      </c>
    </row>
    <row r="9845" spans="1:14" x14ac:dyDescent="0.25">
      <c r="A9845" s="21" t="str">
        <f t="shared" si="153"/>
        <v>MOW M3C CBAA_2027</v>
      </c>
      <c r="B9845" t="s">
        <v>130</v>
      </c>
      <c r="C9845" t="s">
        <v>134</v>
      </c>
      <c r="D9845" t="s">
        <v>21</v>
      </c>
      <c r="E9845" t="s">
        <v>5</v>
      </c>
      <c r="F9845" t="s">
        <v>4</v>
      </c>
      <c r="G9845">
        <v>0</v>
      </c>
      <c r="H9845">
        <v>8021.5859375</v>
      </c>
      <c r="I9845">
        <v>40465.3046875</v>
      </c>
      <c r="J9845">
        <v>0</v>
      </c>
      <c r="L9845" s="26">
        <v>46752</v>
      </c>
      <c r="M9845">
        <v>4</v>
      </c>
      <c r="N9845">
        <v>-13238.798828125</v>
      </c>
    </row>
    <row r="9846" spans="1:14" x14ac:dyDescent="0.25">
      <c r="A9846" s="21" t="str">
        <f t="shared" si="153"/>
        <v>MOW M3C CBAA_2028</v>
      </c>
      <c r="B9846" t="s">
        <v>130</v>
      </c>
      <c r="C9846" t="s">
        <v>134</v>
      </c>
      <c r="D9846" t="s">
        <v>21</v>
      </c>
      <c r="E9846" t="s">
        <v>5</v>
      </c>
      <c r="F9846" t="s">
        <v>4</v>
      </c>
      <c r="G9846">
        <v>0</v>
      </c>
      <c r="H9846">
        <v>8138.9462890625</v>
      </c>
      <c r="I9846">
        <v>38779.33203125</v>
      </c>
      <c r="J9846">
        <v>0</v>
      </c>
      <c r="L9846" s="26">
        <v>47118</v>
      </c>
      <c r="M9846">
        <v>5</v>
      </c>
      <c r="N9846">
        <v>-13530.947265625</v>
      </c>
    </row>
    <row r="9847" spans="1:14" x14ac:dyDescent="0.25">
      <c r="A9847" s="21" t="str">
        <f t="shared" si="153"/>
        <v>MOW M3C CBAA_2029</v>
      </c>
      <c r="B9847" t="s">
        <v>130</v>
      </c>
      <c r="C9847" t="s">
        <v>134</v>
      </c>
      <c r="D9847" t="s">
        <v>21</v>
      </c>
      <c r="E9847" t="s">
        <v>5</v>
      </c>
      <c r="F9847" t="s">
        <v>4</v>
      </c>
      <c r="G9847">
        <v>0</v>
      </c>
      <c r="H9847">
        <v>37630.57421875</v>
      </c>
      <c r="I9847">
        <v>105899.96875</v>
      </c>
      <c r="J9847">
        <v>0</v>
      </c>
      <c r="L9847" s="26">
        <v>47483</v>
      </c>
      <c r="M9847">
        <v>6</v>
      </c>
      <c r="N9847">
        <v>11687.765625</v>
      </c>
    </row>
    <row r="9848" spans="1:14" x14ac:dyDescent="0.25">
      <c r="A9848" s="21" t="str">
        <f t="shared" si="153"/>
        <v>MOW M3C CBAA_2030</v>
      </c>
      <c r="B9848" t="s">
        <v>130</v>
      </c>
      <c r="C9848" t="s">
        <v>134</v>
      </c>
      <c r="D9848" t="s">
        <v>21</v>
      </c>
      <c r="E9848" t="s">
        <v>5</v>
      </c>
      <c r="F9848" t="s">
        <v>4</v>
      </c>
      <c r="G9848">
        <v>0</v>
      </c>
      <c r="H9848">
        <v>43764.71484375</v>
      </c>
      <c r="I9848">
        <v>156104.984375</v>
      </c>
      <c r="J9848">
        <v>0</v>
      </c>
      <c r="L9848" s="26">
        <v>47848</v>
      </c>
      <c r="M9848">
        <v>7</v>
      </c>
      <c r="N9848">
        <v>21129.17578125</v>
      </c>
    </row>
    <row r="9849" spans="1:14" x14ac:dyDescent="0.25">
      <c r="A9849" s="21" t="str">
        <f t="shared" si="153"/>
        <v>MOW M3C CBAA_2031</v>
      </c>
      <c r="B9849" t="s">
        <v>130</v>
      </c>
      <c r="C9849" t="s">
        <v>134</v>
      </c>
      <c r="D9849" t="s">
        <v>21</v>
      </c>
      <c r="E9849" t="s">
        <v>5</v>
      </c>
      <c r="F9849" t="s">
        <v>4</v>
      </c>
      <c r="G9849">
        <v>0</v>
      </c>
      <c r="H9849">
        <v>76663.46875</v>
      </c>
      <c r="I9849">
        <v>210066.8125</v>
      </c>
      <c r="J9849">
        <v>0</v>
      </c>
      <c r="L9849" s="26">
        <v>48213</v>
      </c>
      <c r="M9849">
        <v>8</v>
      </c>
      <c r="N9849">
        <v>35236.859375</v>
      </c>
    </row>
    <row r="9850" spans="1:14" x14ac:dyDescent="0.25">
      <c r="A9850" s="21" t="str">
        <f t="shared" si="153"/>
        <v>MOW M3C CBAA_2032</v>
      </c>
      <c r="B9850" t="s">
        <v>130</v>
      </c>
      <c r="C9850" t="s">
        <v>134</v>
      </c>
      <c r="D9850" t="s">
        <v>21</v>
      </c>
      <c r="E9850" t="s">
        <v>5</v>
      </c>
      <c r="F9850" t="s">
        <v>4</v>
      </c>
      <c r="G9850">
        <v>0</v>
      </c>
      <c r="H9850">
        <v>79572.2734375</v>
      </c>
      <c r="I9850">
        <v>264747.5</v>
      </c>
      <c r="J9850">
        <v>0</v>
      </c>
      <c r="L9850" s="26">
        <v>48579</v>
      </c>
      <c r="M9850">
        <v>9</v>
      </c>
      <c r="N9850">
        <v>-3922.385009765625</v>
      </c>
    </row>
    <row r="9851" spans="1:14" x14ac:dyDescent="0.25">
      <c r="A9851" s="21" t="str">
        <f t="shared" si="153"/>
        <v>MOW M3C CBAA_2033</v>
      </c>
      <c r="B9851" t="s">
        <v>130</v>
      </c>
      <c r="C9851" t="s">
        <v>134</v>
      </c>
      <c r="D9851" t="s">
        <v>21</v>
      </c>
      <c r="E9851" t="s">
        <v>5</v>
      </c>
      <c r="F9851" t="s">
        <v>4</v>
      </c>
      <c r="G9851">
        <v>0</v>
      </c>
      <c r="H9851">
        <v>75287.390625</v>
      </c>
      <c r="I9851">
        <v>316131.53125</v>
      </c>
      <c r="J9851">
        <v>0</v>
      </c>
      <c r="L9851" s="26">
        <v>48944</v>
      </c>
      <c r="M9851">
        <v>10</v>
      </c>
      <c r="N9851">
        <v>-36323.9609375</v>
      </c>
    </row>
    <row r="9852" spans="1:14" x14ac:dyDescent="0.25">
      <c r="A9852" s="21" t="str">
        <f t="shared" si="153"/>
        <v>MOW M3C CBAA_2034</v>
      </c>
      <c r="B9852" t="s">
        <v>130</v>
      </c>
      <c r="C9852" t="s">
        <v>134</v>
      </c>
      <c r="D9852" t="s">
        <v>21</v>
      </c>
      <c r="E9852" t="s">
        <v>5</v>
      </c>
      <c r="F9852" t="s">
        <v>4</v>
      </c>
      <c r="G9852">
        <v>0</v>
      </c>
      <c r="H9852">
        <v>68213.578125</v>
      </c>
      <c r="I9852">
        <v>367214.78125</v>
      </c>
      <c r="J9852">
        <v>0</v>
      </c>
      <c r="L9852" s="26">
        <v>49309</v>
      </c>
      <c r="M9852">
        <v>11</v>
      </c>
      <c r="N9852">
        <v>-70667.21875</v>
      </c>
    </row>
    <row r="9853" spans="1:14" x14ac:dyDescent="0.25">
      <c r="A9853" s="21" t="str">
        <f t="shared" si="153"/>
        <v>MOW M3C CBAA_2035</v>
      </c>
      <c r="B9853" t="s">
        <v>130</v>
      </c>
      <c r="C9853" t="s">
        <v>134</v>
      </c>
      <c r="D9853" t="s">
        <v>21</v>
      </c>
      <c r="E9853" t="s">
        <v>5</v>
      </c>
      <c r="F9853" t="s">
        <v>4</v>
      </c>
      <c r="G9853">
        <v>0</v>
      </c>
      <c r="H9853">
        <v>57047.36328125</v>
      </c>
      <c r="I9853">
        <v>416409.0625</v>
      </c>
      <c r="J9853">
        <v>0</v>
      </c>
      <c r="L9853" s="26">
        <v>49674</v>
      </c>
      <c r="M9853">
        <v>12</v>
      </c>
      <c r="N9853">
        <v>-65333.42578125</v>
      </c>
    </row>
    <row r="9854" spans="1:14" x14ac:dyDescent="0.25">
      <c r="A9854" s="21" t="str">
        <f t="shared" si="153"/>
        <v>MOW M3C CBAA_2036</v>
      </c>
      <c r="B9854" t="s">
        <v>130</v>
      </c>
      <c r="C9854" t="s">
        <v>134</v>
      </c>
      <c r="D9854" t="s">
        <v>21</v>
      </c>
      <c r="E9854" t="s">
        <v>5</v>
      </c>
      <c r="F9854" t="s">
        <v>4</v>
      </c>
      <c r="G9854">
        <v>0</v>
      </c>
      <c r="H9854">
        <v>58409.08984375</v>
      </c>
      <c r="I9854">
        <v>405002.375</v>
      </c>
      <c r="J9854">
        <v>0</v>
      </c>
      <c r="L9854" s="26">
        <v>50040</v>
      </c>
      <c r="M9854">
        <v>13</v>
      </c>
      <c r="N9854">
        <v>-41903.6015625</v>
      </c>
    </row>
    <row r="9855" spans="1:14" x14ac:dyDescent="0.25">
      <c r="A9855" s="21" t="str">
        <f t="shared" si="153"/>
        <v>MOW M3C CBAA_2037</v>
      </c>
      <c r="B9855" t="s">
        <v>130</v>
      </c>
      <c r="C9855" t="s">
        <v>134</v>
      </c>
      <c r="D9855" t="s">
        <v>21</v>
      </c>
      <c r="E9855" t="s">
        <v>5</v>
      </c>
      <c r="F9855" t="s">
        <v>4</v>
      </c>
      <c r="G9855">
        <v>0</v>
      </c>
      <c r="H9855">
        <v>59618.25390625</v>
      </c>
      <c r="I9855">
        <v>393377.09375</v>
      </c>
      <c r="J9855">
        <v>0</v>
      </c>
      <c r="L9855" s="26">
        <v>50405</v>
      </c>
      <c r="M9855">
        <v>14</v>
      </c>
      <c r="N9855">
        <v>22793.658203125</v>
      </c>
    </row>
    <row r="9856" spans="1:14" x14ac:dyDescent="0.25">
      <c r="A9856" s="21" t="str">
        <f t="shared" si="153"/>
        <v>MOW M3C CBAA_2038</v>
      </c>
      <c r="B9856" t="s">
        <v>130</v>
      </c>
      <c r="C9856" t="s">
        <v>134</v>
      </c>
      <c r="D9856" t="s">
        <v>21</v>
      </c>
      <c r="E9856" t="s">
        <v>5</v>
      </c>
      <c r="F9856" t="s">
        <v>4</v>
      </c>
      <c r="G9856">
        <v>0</v>
      </c>
      <c r="H9856">
        <v>59436.62109375</v>
      </c>
      <c r="I9856">
        <v>384302.03125</v>
      </c>
      <c r="J9856">
        <v>0</v>
      </c>
      <c r="L9856" s="26">
        <v>50770</v>
      </c>
      <c r="M9856">
        <v>15</v>
      </c>
      <c r="N9856">
        <v>74057.5390625</v>
      </c>
    </row>
    <row r="9857" spans="1:14" x14ac:dyDescent="0.25">
      <c r="A9857" s="21" t="str">
        <f t="shared" si="153"/>
        <v>MOW M3C CBAA_2039</v>
      </c>
      <c r="B9857" t="s">
        <v>130</v>
      </c>
      <c r="C9857" t="s">
        <v>134</v>
      </c>
      <c r="D9857" t="s">
        <v>21</v>
      </c>
      <c r="E9857" t="s">
        <v>5</v>
      </c>
      <c r="F9857" t="s">
        <v>4</v>
      </c>
      <c r="G9857">
        <v>0</v>
      </c>
      <c r="H9857">
        <v>69535.4453125</v>
      </c>
      <c r="I9857">
        <v>376119.28125</v>
      </c>
      <c r="J9857">
        <v>0</v>
      </c>
      <c r="L9857" s="26">
        <v>51135</v>
      </c>
      <c r="M9857">
        <v>16</v>
      </c>
      <c r="N9857">
        <v>52572.9609375</v>
      </c>
    </row>
    <row r="9858" spans="1:14" x14ac:dyDescent="0.25">
      <c r="A9858" s="21" t="str">
        <f t="shared" ref="A9858:A9921" si="154">B9858&amp;" "&amp;D9858&amp;" "&amp;C9858&amp;"_"&amp;YEAR(L9858)</f>
        <v>MOW M3C CBAA_2040</v>
      </c>
      <c r="B9858" t="s">
        <v>130</v>
      </c>
      <c r="C9858" t="s">
        <v>134</v>
      </c>
      <c r="D9858" t="s">
        <v>21</v>
      </c>
      <c r="E9858" t="s">
        <v>5</v>
      </c>
      <c r="F9858" t="s">
        <v>4</v>
      </c>
      <c r="G9858">
        <v>0</v>
      </c>
      <c r="H9858">
        <v>55975.55859375</v>
      </c>
      <c r="I9858">
        <v>369853.09375</v>
      </c>
      <c r="J9858">
        <v>0</v>
      </c>
      <c r="L9858" s="26">
        <v>51501</v>
      </c>
      <c r="M9858">
        <v>17</v>
      </c>
      <c r="N9858">
        <v>30616.19140625</v>
      </c>
    </row>
    <row r="9859" spans="1:14" x14ac:dyDescent="0.25">
      <c r="A9859" s="21" t="str">
        <f t="shared" si="154"/>
        <v>MOW M3C CBAA_2041</v>
      </c>
      <c r="B9859" t="s">
        <v>130</v>
      </c>
      <c r="C9859" t="s">
        <v>134</v>
      </c>
      <c r="D9859" t="s">
        <v>21</v>
      </c>
      <c r="E9859" t="s">
        <v>5</v>
      </c>
      <c r="F9859" t="s">
        <v>4</v>
      </c>
      <c r="G9859">
        <v>0</v>
      </c>
      <c r="H9859">
        <v>35564.26953125</v>
      </c>
      <c r="I9859">
        <v>431702.53125</v>
      </c>
      <c r="J9859">
        <v>0</v>
      </c>
      <c r="L9859" s="26">
        <v>51866</v>
      </c>
      <c r="M9859">
        <v>18</v>
      </c>
      <c r="N9859">
        <v>41178.36328125</v>
      </c>
    </row>
    <row r="9860" spans="1:14" x14ac:dyDescent="0.25">
      <c r="A9860" s="21" t="str">
        <f t="shared" si="154"/>
        <v>MOW M3C CBAA_2042</v>
      </c>
      <c r="B9860" t="s">
        <v>130</v>
      </c>
      <c r="C9860" t="s">
        <v>134</v>
      </c>
      <c r="D9860" t="s">
        <v>21</v>
      </c>
      <c r="E9860" t="s">
        <v>5</v>
      </c>
      <c r="F9860" t="s">
        <v>4</v>
      </c>
      <c r="G9860">
        <v>0</v>
      </c>
      <c r="H9860">
        <v>13853.04296875</v>
      </c>
      <c r="I9860">
        <v>464352.5</v>
      </c>
      <c r="J9860">
        <v>0</v>
      </c>
      <c r="L9860" s="26">
        <v>52231</v>
      </c>
      <c r="M9860">
        <v>19</v>
      </c>
      <c r="N9860">
        <v>52254.1484375</v>
      </c>
    </row>
    <row r="9861" spans="1:14" x14ac:dyDescent="0.25">
      <c r="A9861" s="21" t="str">
        <f t="shared" si="154"/>
        <v>MOW M3C CBAA_2043</v>
      </c>
      <c r="B9861" t="s">
        <v>130</v>
      </c>
      <c r="C9861" t="s">
        <v>134</v>
      </c>
      <c r="D9861" t="s">
        <v>21</v>
      </c>
      <c r="E9861" t="s">
        <v>5</v>
      </c>
      <c r="F9861" t="s">
        <v>4</v>
      </c>
      <c r="G9861">
        <v>0</v>
      </c>
      <c r="H9861">
        <v>3710.0791015625</v>
      </c>
      <c r="I9861">
        <v>451792.125</v>
      </c>
      <c r="J9861">
        <v>0</v>
      </c>
      <c r="L9861" s="26">
        <v>52596</v>
      </c>
      <c r="M9861">
        <v>20</v>
      </c>
      <c r="N9861">
        <v>91566.453125</v>
      </c>
    </row>
    <row r="9862" spans="1:14" x14ac:dyDescent="0.25">
      <c r="A9862" s="21" t="str">
        <f t="shared" si="154"/>
        <v>MOW M3C CBAA_2024</v>
      </c>
      <c r="B9862" t="s">
        <v>130</v>
      </c>
      <c r="C9862" t="s">
        <v>134</v>
      </c>
      <c r="D9862" t="s">
        <v>21</v>
      </c>
      <c r="E9862" t="s">
        <v>5</v>
      </c>
      <c r="F9862" t="s">
        <v>32</v>
      </c>
      <c r="G9862">
        <v>189100.46875</v>
      </c>
      <c r="H9862">
        <v>81692.578125</v>
      </c>
      <c r="I9862">
        <v>15499.482421875</v>
      </c>
      <c r="J9862">
        <v>0</v>
      </c>
      <c r="L9862" s="26">
        <v>45657</v>
      </c>
      <c r="M9862">
        <v>1</v>
      </c>
      <c r="N9862">
        <v>105479.078125</v>
      </c>
    </row>
    <row r="9863" spans="1:14" x14ac:dyDescent="0.25">
      <c r="A9863" s="21" t="str">
        <f t="shared" si="154"/>
        <v>MOW M3C CBAA_2025</v>
      </c>
      <c r="B9863" t="s">
        <v>130</v>
      </c>
      <c r="C9863" t="s">
        <v>134</v>
      </c>
      <c r="D9863" t="s">
        <v>21</v>
      </c>
      <c r="E9863" t="s">
        <v>5</v>
      </c>
      <c r="F9863" t="s">
        <v>32</v>
      </c>
      <c r="G9863">
        <v>204197.25</v>
      </c>
      <c r="H9863">
        <v>88198.15625</v>
      </c>
      <c r="I9863">
        <v>43533.515625</v>
      </c>
      <c r="J9863">
        <v>0</v>
      </c>
      <c r="L9863" s="26">
        <v>46022</v>
      </c>
      <c r="M9863">
        <v>2</v>
      </c>
      <c r="N9863">
        <v>106607.640625</v>
      </c>
    </row>
    <row r="9864" spans="1:14" x14ac:dyDescent="0.25">
      <c r="A9864" s="21" t="str">
        <f t="shared" si="154"/>
        <v>MOW M3C CBAA_2026</v>
      </c>
      <c r="B9864" t="s">
        <v>130</v>
      </c>
      <c r="C9864" t="s">
        <v>134</v>
      </c>
      <c r="D9864" t="s">
        <v>21</v>
      </c>
      <c r="E9864" t="s">
        <v>5</v>
      </c>
      <c r="F9864" t="s">
        <v>32</v>
      </c>
      <c r="G9864">
        <v>219276.34375</v>
      </c>
      <c r="H9864">
        <v>99641.0390625</v>
      </c>
      <c r="I9864">
        <v>47211.59375</v>
      </c>
      <c r="J9864">
        <v>0</v>
      </c>
      <c r="L9864" s="26">
        <v>46387</v>
      </c>
      <c r="M9864">
        <v>3</v>
      </c>
      <c r="N9864">
        <v>110698.125</v>
      </c>
    </row>
    <row r="9865" spans="1:14" x14ac:dyDescent="0.25">
      <c r="A9865" s="21" t="str">
        <f t="shared" si="154"/>
        <v>MOW M3C CBAA_2027</v>
      </c>
      <c r="B9865" t="s">
        <v>130</v>
      </c>
      <c r="C9865" t="s">
        <v>134</v>
      </c>
      <c r="D9865" t="s">
        <v>21</v>
      </c>
      <c r="E9865" t="s">
        <v>5</v>
      </c>
      <c r="F9865" t="s">
        <v>32</v>
      </c>
      <c r="G9865">
        <v>230496.265625</v>
      </c>
      <c r="H9865">
        <v>100906.2578125</v>
      </c>
      <c r="I9865">
        <v>50799.19921875</v>
      </c>
      <c r="J9865">
        <v>0</v>
      </c>
      <c r="L9865" s="26">
        <v>46752</v>
      </c>
      <c r="M9865">
        <v>4</v>
      </c>
      <c r="N9865">
        <v>110611.7109375</v>
      </c>
    </row>
    <row r="9866" spans="1:14" x14ac:dyDescent="0.25">
      <c r="A9866" s="21" t="str">
        <f t="shared" si="154"/>
        <v>MOW M3C CBAA_2028</v>
      </c>
      <c r="B9866" t="s">
        <v>130</v>
      </c>
      <c r="C9866" t="s">
        <v>134</v>
      </c>
      <c r="D9866" t="s">
        <v>21</v>
      </c>
      <c r="E9866" t="s">
        <v>5</v>
      </c>
      <c r="F9866" t="s">
        <v>32</v>
      </c>
      <c r="G9866">
        <v>238907.859375</v>
      </c>
      <c r="H9866">
        <v>110408.484375</v>
      </c>
      <c r="I9866">
        <v>54535.296875</v>
      </c>
      <c r="J9866">
        <v>0</v>
      </c>
      <c r="L9866" s="26">
        <v>47118</v>
      </c>
      <c r="M9866">
        <v>5</v>
      </c>
      <c r="N9866">
        <v>117659.9453125</v>
      </c>
    </row>
    <row r="9867" spans="1:14" x14ac:dyDescent="0.25">
      <c r="A9867" s="21" t="str">
        <f t="shared" si="154"/>
        <v>MOW M3C CBAA_2029</v>
      </c>
      <c r="B9867" t="s">
        <v>130</v>
      </c>
      <c r="C9867" t="s">
        <v>134</v>
      </c>
      <c r="D9867" t="s">
        <v>21</v>
      </c>
      <c r="E9867" t="s">
        <v>5</v>
      </c>
      <c r="F9867" t="s">
        <v>32</v>
      </c>
      <c r="G9867">
        <v>246828.921875</v>
      </c>
      <c r="H9867">
        <v>121312.7265625</v>
      </c>
      <c r="I9867">
        <v>56837.07421875</v>
      </c>
      <c r="J9867">
        <v>0</v>
      </c>
      <c r="L9867" s="26">
        <v>47483</v>
      </c>
      <c r="M9867">
        <v>6</v>
      </c>
      <c r="N9867">
        <v>125876.046875</v>
      </c>
    </row>
    <row r="9868" spans="1:14" x14ac:dyDescent="0.25">
      <c r="A9868" s="21" t="str">
        <f t="shared" si="154"/>
        <v>MOW M3C CBAA_2030</v>
      </c>
      <c r="B9868" t="s">
        <v>130</v>
      </c>
      <c r="C9868" t="s">
        <v>134</v>
      </c>
      <c r="D9868" t="s">
        <v>21</v>
      </c>
      <c r="E9868" t="s">
        <v>5</v>
      </c>
      <c r="F9868" t="s">
        <v>32</v>
      </c>
      <c r="G9868">
        <v>255533.296875</v>
      </c>
      <c r="H9868">
        <v>121420.4296875</v>
      </c>
      <c r="I9868">
        <v>62349.9765625</v>
      </c>
      <c r="J9868">
        <v>0</v>
      </c>
      <c r="L9868" s="26">
        <v>47848</v>
      </c>
      <c r="M9868">
        <v>7</v>
      </c>
      <c r="N9868">
        <v>125962.03125</v>
      </c>
    </row>
    <row r="9869" spans="1:14" x14ac:dyDescent="0.25">
      <c r="A9869" s="21" t="str">
        <f t="shared" si="154"/>
        <v>MOW M3C CBAA_2031</v>
      </c>
      <c r="B9869" t="s">
        <v>130</v>
      </c>
      <c r="C9869" t="s">
        <v>134</v>
      </c>
      <c r="D9869" t="s">
        <v>21</v>
      </c>
      <c r="E9869" t="s">
        <v>5</v>
      </c>
      <c r="F9869" t="s">
        <v>32</v>
      </c>
      <c r="G9869">
        <v>259902.828125</v>
      </c>
      <c r="H9869">
        <v>101376.4921875</v>
      </c>
      <c r="I9869">
        <v>51329.33203125</v>
      </c>
      <c r="J9869">
        <v>60892.12109375</v>
      </c>
      <c r="L9869" s="26">
        <v>48213</v>
      </c>
      <c r="M9869">
        <v>8</v>
      </c>
      <c r="N9869">
        <v>121552.15625</v>
      </c>
    </row>
    <row r="9870" spans="1:14" x14ac:dyDescent="0.25">
      <c r="A9870" s="21" t="str">
        <f t="shared" si="154"/>
        <v>MOW M3C CBAA_2032</v>
      </c>
      <c r="B9870" t="s">
        <v>130</v>
      </c>
      <c r="C9870" t="s">
        <v>134</v>
      </c>
      <c r="D9870" t="s">
        <v>21</v>
      </c>
      <c r="E9870" t="s">
        <v>5</v>
      </c>
      <c r="F9870" t="s">
        <v>32</v>
      </c>
      <c r="G9870">
        <v>268454.3125</v>
      </c>
      <c r="H9870">
        <v>104243.03125</v>
      </c>
      <c r="I9870">
        <v>52455.765625</v>
      </c>
      <c r="J9870">
        <v>0</v>
      </c>
      <c r="L9870" s="26">
        <v>48579</v>
      </c>
      <c r="M9870">
        <v>9</v>
      </c>
      <c r="N9870">
        <v>118221.921875</v>
      </c>
    </row>
    <row r="9871" spans="1:14" x14ac:dyDescent="0.25">
      <c r="A9871" s="21" t="str">
        <f t="shared" si="154"/>
        <v>MOW M3C CBAA_2033</v>
      </c>
      <c r="B9871" t="s">
        <v>130</v>
      </c>
      <c r="C9871" t="s">
        <v>134</v>
      </c>
      <c r="D9871" t="s">
        <v>21</v>
      </c>
      <c r="E9871" t="s">
        <v>5</v>
      </c>
      <c r="F9871" t="s">
        <v>32</v>
      </c>
      <c r="G9871">
        <v>251642.59375</v>
      </c>
      <c r="H9871">
        <v>83894.2890625</v>
      </c>
      <c r="I9871">
        <v>54428.90625</v>
      </c>
      <c r="J9871">
        <v>0</v>
      </c>
      <c r="L9871" s="26">
        <v>48944</v>
      </c>
      <c r="M9871">
        <v>10</v>
      </c>
      <c r="N9871">
        <v>104939.59375</v>
      </c>
    </row>
    <row r="9872" spans="1:14" x14ac:dyDescent="0.25">
      <c r="A9872" s="21" t="str">
        <f t="shared" si="154"/>
        <v>MOW M3C CBAA_2034</v>
      </c>
      <c r="B9872" t="s">
        <v>130</v>
      </c>
      <c r="C9872" t="s">
        <v>134</v>
      </c>
      <c r="D9872" t="s">
        <v>21</v>
      </c>
      <c r="E9872" t="s">
        <v>5</v>
      </c>
      <c r="F9872" t="s">
        <v>32</v>
      </c>
      <c r="G9872">
        <v>234163.859375</v>
      </c>
      <c r="H9872">
        <v>71533.625</v>
      </c>
      <c r="I9872">
        <v>55023.3828125</v>
      </c>
      <c r="J9872">
        <v>0</v>
      </c>
      <c r="L9872" s="26">
        <v>49309</v>
      </c>
      <c r="M9872">
        <v>11</v>
      </c>
      <c r="N9872">
        <v>100914.4296875</v>
      </c>
    </row>
    <row r="9873" spans="1:14" x14ac:dyDescent="0.25">
      <c r="A9873" s="21" t="str">
        <f t="shared" si="154"/>
        <v>MOW M3C CBAA_2035</v>
      </c>
      <c r="B9873" t="s">
        <v>130</v>
      </c>
      <c r="C9873" t="s">
        <v>134</v>
      </c>
      <c r="D9873" t="s">
        <v>21</v>
      </c>
      <c r="E9873" t="s">
        <v>5</v>
      </c>
      <c r="F9873" t="s">
        <v>32</v>
      </c>
      <c r="G9873">
        <v>217441.46875</v>
      </c>
      <c r="H9873">
        <v>67785.15625</v>
      </c>
      <c r="I9873">
        <v>56076.23828125</v>
      </c>
      <c r="J9873">
        <v>0</v>
      </c>
      <c r="L9873" s="26">
        <v>49674</v>
      </c>
      <c r="M9873">
        <v>12</v>
      </c>
      <c r="N9873">
        <v>113760.6875</v>
      </c>
    </row>
    <row r="9874" spans="1:14" x14ac:dyDescent="0.25">
      <c r="A9874" s="21" t="str">
        <f t="shared" si="154"/>
        <v>MOW M3C CBAA_2036</v>
      </c>
      <c r="B9874" t="s">
        <v>130</v>
      </c>
      <c r="C9874" t="s">
        <v>134</v>
      </c>
      <c r="D9874" t="s">
        <v>21</v>
      </c>
      <c r="E9874" t="s">
        <v>5</v>
      </c>
      <c r="F9874" t="s">
        <v>32</v>
      </c>
      <c r="G9874">
        <v>200831.734375</v>
      </c>
      <c r="H9874">
        <v>56114.2109375</v>
      </c>
      <c r="I9874">
        <v>58360.0078125</v>
      </c>
      <c r="J9874">
        <v>0</v>
      </c>
      <c r="L9874" s="26">
        <v>50040</v>
      </c>
      <c r="M9874">
        <v>13</v>
      </c>
      <c r="N9874">
        <v>108906.46875</v>
      </c>
    </row>
    <row r="9875" spans="1:14" x14ac:dyDescent="0.25">
      <c r="A9875" s="21" t="str">
        <f t="shared" si="154"/>
        <v>MOW M3C CBAA_2037</v>
      </c>
      <c r="B9875" t="s">
        <v>130</v>
      </c>
      <c r="C9875" t="s">
        <v>134</v>
      </c>
      <c r="D9875" t="s">
        <v>21</v>
      </c>
      <c r="E9875" t="s">
        <v>5</v>
      </c>
      <c r="F9875" t="s">
        <v>32</v>
      </c>
      <c r="G9875">
        <v>183211.59375</v>
      </c>
      <c r="H9875">
        <v>42939.8125</v>
      </c>
      <c r="I9875">
        <v>58194.953125</v>
      </c>
      <c r="J9875">
        <v>0</v>
      </c>
      <c r="L9875" s="26">
        <v>50405</v>
      </c>
      <c r="M9875">
        <v>14</v>
      </c>
      <c r="N9875">
        <v>84683.328125</v>
      </c>
    </row>
    <row r="9876" spans="1:14" x14ac:dyDescent="0.25">
      <c r="A9876" s="21" t="str">
        <f t="shared" si="154"/>
        <v>MOW M3C CBAA_2038</v>
      </c>
      <c r="B9876" t="s">
        <v>130</v>
      </c>
      <c r="C9876" t="s">
        <v>134</v>
      </c>
      <c r="D9876" t="s">
        <v>21</v>
      </c>
      <c r="E9876" t="s">
        <v>5</v>
      </c>
      <c r="F9876" t="s">
        <v>32</v>
      </c>
      <c r="G9876">
        <v>166343.671875</v>
      </c>
      <c r="H9876">
        <v>27839.341796875</v>
      </c>
      <c r="I9876">
        <v>58916.60546875</v>
      </c>
      <c r="J9876">
        <v>0</v>
      </c>
      <c r="L9876" s="26">
        <v>50770</v>
      </c>
      <c r="M9876">
        <v>15</v>
      </c>
      <c r="N9876">
        <v>56838.98046875</v>
      </c>
    </row>
    <row r="9877" spans="1:14" x14ac:dyDescent="0.25">
      <c r="A9877" s="21" t="str">
        <f t="shared" si="154"/>
        <v>MOW M3C CBAA_2039</v>
      </c>
      <c r="B9877" t="s">
        <v>130</v>
      </c>
      <c r="C9877" t="s">
        <v>134</v>
      </c>
      <c r="D9877" t="s">
        <v>21</v>
      </c>
      <c r="E9877" t="s">
        <v>5</v>
      </c>
      <c r="F9877" t="s">
        <v>32</v>
      </c>
      <c r="G9877">
        <v>159104.84375</v>
      </c>
      <c r="H9877">
        <v>26574.048828125</v>
      </c>
      <c r="I9877">
        <v>61249.171875</v>
      </c>
      <c r="J9877">
        <v>0</v>
      </c>
      <c r="L9877" s="26">
        <v>51135</v>
      </c>
      <c r="M9877">
        <v>16</v>
      </c>
      <c r="N9877">
        <v>54291.03125</v>
      </c>
    </row>
    <row r="9878" spans="1:14" x14ac:dyDescent="0.25">
      <c r="A9878" s="21" t="str">
        <f t="shared" si="154"/>
        <v>MOW M3C CBAA_2040</v>
      </c>
      <c r="B9878" t="s">
        <v>130</v>
      </c>
      <c r="C9878" t="s">
        <v>134</v>
      </c>
      <c r="D9878" t="s">
        <v>21</v>
      </c>
      <c r="E9878" t="s">
        <v>5</v>
      </c>
      <c r="F9878" t="s">
        <v>32</v>
      </c>
      <c r="G9878">
        <v>139382.328125</v>
      </c>
      <c r="H9878">
        <v>21882.154296875</v>
      </c>
      <c r="I9878">
        <v>54972.7578125</v>
      </c>
      <c r="J9878">
        <v>34340.73046875</v>
      </c>
      <c r="L9878" s="26">
        <v>51501</v>
      </c>
      <c r="M9878">
        <v>17</v>
      </c>
      <c r="N9878">
        <v>54949.5390625</v>
      </c>
    </row>
    <row r="9879" spans="1:14" x14ac:dyDescent="0.25">
      <c r="A9879" s="21" t="str">
        <f t="shared" si="154"/>
        <v>MOW M3C CBAA_2041</v>
      </c>
      <c r="B9879" t="s">
        <v>130</v>
      </c>
      <c r="C9879" t="s">
        <v>134</v>
      </c>
      <c r="D9879" t="s">
        <v>21</v>
      </c>
      <c r="E9879" t="s">
        <v>5</v>
      </c>
      <c r="F9879" t="s">
        <v>32</v>
      </c>
      <c r="G9879">
        <v>119871.2890625</v>
      </c>
      <c r="H9879">
        <v>19801.693359375</v>
      </c>
      <c r="I9879">
        <v>54206.16796875</v>
      </c>
      <c r="J9879">
        <v>0</v>
      </c>
      <c r="L9879" s="26">
        <v>51866</v>
      </c>
      <c r="M9879">
        <v>18</v>
      </c>
      <c r="N9879">
        <v>49383.6015625</v>
      </c>
    </row>
    <row r="9880" spans="1:14" x14ac:dyDescent="0.25">
      <c r="A9880" s="21" t="str">
        <f t="shared" si="154"/>
        <v>MOW M3C CBAA_2042</v>
      </c>
      <c r="B9880" t="s">
        <v>130</v>
      </c>
      <c r="C9880" t="s">
        <v>134</v>
      </c>
      <c r="D9880" t="s">
        <v>21</v>
      </c>
      <c r="E9880" t="s">
        <v>5</v>
      </c>
      <c r="F9880" t="s">
        <v>32</v>
      </c>
      <c r="G9880">
        <v>102512.3671875</v>
      </c>
      <c r="H9880">
        <v>20091.15625</v>
      </c>
      <c r="I9880">
        <v>54454.33984375</v>
      </c>
      <c r="J9880">
        <v>0</v>
      </c>
      <c r="L9880" s="26">
        <v>52231</v>
      </c>
      <c r="M9880">
        <v>19</v>
      </c>
      <c r="N9880">
        <v>38883.16015625</v>
      </c>
    </row>
    <row r="9881" spans="1:14" x14ac:dyDescent="0.25">
      <c r="A9881" s="21" t="str">
        <f t="shared" si="154"/>
        <v>MOW M3C CBAA_2043</v>
      </c>
      <c r="B9881" t="s">
        <v>130</v>
      </c>
      <c r="C9881" t="s">
        <v>134</v>
      </c>
      <c r="D9881" t="s">
        <v>21</v>
      </c>
      <c r="E9881" t="s">
        <v>5</v>
      </c>
      <c r="F9881" t="s">
        <v>32</v>
      </c>
      <c r="G9881">
        <v>84058.2890625</v>
      </c>
      <c r="H9881">
        <v>17364.62109375</v>
      </c>
      <c r="I9881">
        <v>177415.3125</v>
      </c>
      <c r="J9881">
        <v>0</v>
      </c>
      <c r="L9881" s="26">
        <v>52596</v>
      </c>
      <c r="M9881">
        <v>20</v>
      </c>
      <c r="N9881">
        <v>39915.93359375</v>
      </c>
    </row>
    <row r="9882" spans="1:14" x14ac:dyDescent="0.25">
      <c r="A9882" s="21" t="str">
        <f t="shared" si="154"/>
        <v>MOW M3C CBAA_2024</v>
      </c>
      <c r="B9882" t="s">
        <v>130</v>
      </c>
      <c r="C9882" t="s">
        <v>134</v>
      </c>
      <c r="D9882" t="s">
        <v>21</v>
      </c>
      <c r="E9882" t="s">
        <v>5</v>
      </c>
      <c r="F9882" t="s">
        <v>8</v>
      </c>
      <c r="G9882">
        <v>0</v>
      </c>
      <c r="H9882">
        <v>0</v>
      </c>
      <c r="I9882">
        <v>0</v>
      </c>
      <c r="J9882">
        <v>0</v>
      </c>
      <c r="L9882" s="26">
        <v>45657</v>
      </c>
      <c r="M9882">
        <v>1</v>
      </c>
      <c r="N9882">
        <v>0</v>
      </c>
    </row>
    <row r="9883" spans="1:14" x14ac:dyDescent="0.25">
      <c r="A9883" s="21" t="str">
        <f t="shared" si="154"/>
        <v>MOW M3C CBAA_2025</v>
      </c>
      <c r="B9883" t="s">
        <v>130</v>
      </c>
      <c r="C9883" t="s">
        <v>134</v>
      </c>
      <c r="D9883" t="s">
        <v>21</v>
      </c>
      <c r="E9883" t="s">
        <v>5</v>
      </c>
      <c r="F9883" t="s">
        <v>8</v>
      </c>
      <c r="G9883">
        <v>0</v>
      </c>
      <c r="H9883">
        <v>0</v>
      </c>
      <c r="I9883">
        <v>0</v>
      </c>
      <c r="J9883">
        <v>0</v>
      </c>
      <c r="L9883" s="26">
        <v>46022</v>
      </c>
      <c r="M9883">
        <v>2</v>
      </c>
      <c r="N9883">
        <v>0</v>
      </c>
    </row>
    <row r="9884" spans="1:14" x14ac:dyDescent="0.25">
      <c r="A9884" s="21" t="str">
        <f t="shared" si="154"/>
        <v>MOW M3C CBAA_2026</v>
      </c>
      <c r="B9884" t="s">
        <v>130</v>
      </c>
      <c r="C9884" t="s">
        <v>134</v>
      </c>
      <c r="D9884" t="s">
        <v>21</v>
      </c>
      <c r="E9884" t="s">
        <v>5</v>
      </c>
      <c r="F9884" t="s">
        <v>8</v>
      </c>
      <c r="G9884">
        <v>0</v>
      </c>
      <c r="H9884">
        <v>0</v>
      </c>
      <c r="I9884">
        <v>0</v>
      </c>
      <c r="J9884">
        <v>0</v>
      </c>
      <c r="L9884" s="26">
        <v>46387</v>
      </c>
      <c r="M9884">
        <v>3</v>
      </c>
      <c r="N9884">
        <v>0</v>
      </c>
    </row>
    <row r="9885" spans="1:14" x14ac:dyDescent="0.25">
      <c r="A9885" s="21" t="str">
        <f t="shared" si="154"/>
        <v>MOW M3C CBAA_2027</v>
      </c>
      <c r="B9885" t="s">
        <v>130</v>
      </c>
      <c r="C9885" t="s">
        <v>134</v>
      </c>
      <c r="D9885" t="s">
        <v>21</v>
      </c>
      <c r="E9885" t="s">
        <v>5</v>
      </c>
      <c r="F9885" t="s">
        <v>8</v>
      </c>
      <c r="G9885">
        <v>0</v>
      </c>
      <c r="H9885">
        <v>0</v>
      </c>
      <c r="I9885">
        <v>0</v>
      </c>
      <c r="J9885">
        <v>0</v>
      </c>
      <c r="L9885" s="26">
        <v>46752</v>
      </c>
      <c r="M9885">
        <v>4</v>
      </c>
      <c r="N9885">
        <v>0</v>
      </c>
    </row>
    <row r="9886" spans="1:14" x14ac:dyDescent="0.25">
      <c r="A9886" s="21" t="str">
        <f t="shared" si="154"/>
        <v>MOW M3C CBAA_2028</v>
      </c>
      <c r="B9886" t="s">
        <v>130</v>
      </c>
      <c r="C9886" t="s">
        <v>134</v>
      </c>
      <c r="D9886" t="s">
        <v>21</v>
      </c>
      <c r="E9886" t="s">
        <v>5</v>
      </c>
      <c r="F9886" t="s">
        <v>8</v>
      </c>
      <c r="G9886">
        <v>0</v>
      </c>
      <c r="H9886">
        <v>0</v>
      </c>
      <c r="I9886">
        <v>0</v>
      </c>
      <c r="J9886">
        <v>0</v>
      </c>
      <c r="L9886" s="26">
        <v>47118</v>
      </c>
      <c r="M9886">
        <v>5</v>
      </c>
      <c r="N9886">
        <v>0</v>
      </c>
    </row>
    <row r="9887" spans="1:14" x14ac:dyDescent="0.25">
      <c r="A9887" s="21" t="str">
        <f t="shared" si="154"/>
        <v>MOW M3C CBAA_2029</v>
      </c>
      <c r="B9887" t="s">
        <v>130</v>
      </c>
      <c r="C9887" t="s">
        <v>134</v>
      </c>
      <c r="D9887" t="s">
        <v>21</v>
      </c>
      <c r="E9887" t="s">
        <v>5</v>
      </c>
      <c r="F9887" t="s">
        <v>8</v>
      </c>
      <c r="G9887">
        <v>0</v>
      </c>
      <c r="H9887">
        <v>0</v>
      </c>
      <c r="I9887">
        <v>0</v>
      </c>
      <c r="J9887">
        <v>0</v>
      </c>
      <c r="L9887" s="26">
        <v>47483</v>
      </c>
      <c r="M9887">
        <v>6</v>
      </c>
      <c r="N9887">
        <v>0</v>
      </c>
    </row>
    <row r="9888" spans="1:14" x14ac:dyDescent="0.25">
      <c r="A9888" s="21" t="str">
        <f t="shared" si="154"/>
        <v>MOW M3C CBAA_2030</v>
      </c>
      <c r="B9888" t="s">
        <v>130</v>
      </c>
      <c r="C9888" t="s">
        <v>134</v>
      </c>
      <c r="D9888" t="s">
        <v>21</v>
      </c>
      <c r="E9888" t="s">
        <v>5</v>
      </c>
      <c r="F9888" t="s">
        <v>8</v>
      </c>
      <c r="G9888">
        <v>0</v>
      </c>
      <c r="H9888">
        <v>0</v>
      </c>
      <c r="I9888">
        <v>0</v>
      </c>
      <c r="J9888">
        <v>0</v>
      </c>
      <c r="L9888" s="26">
        <v>47848</v>
      </c>
      <c r="M9888">
        <v>7</v>
      </c>
      <c r="N9888">
        <v>0</v>
      </c>
    </row>
    <row r="9889" spans="1:14" x14ac:dyDescent="0.25">
      <c r="A9889" s="21" t="str">
        <f t="shared" si="154"/>
        <v>MOW M3C CBAA_2031</v>
      </c>
      <c r="B9889" t="s">
        <v>130</v>
      </c>
      <c r="C9889" t="s">
        <v>134</v>
      </c>
      <c r="D9889" t="s">
        <v>21</v>
      </c>
      <c r="E9889" t="s">
        <v>5</v>
      </c>
      <c r="F9889" t="s">
        <v>8</v>
      </c>
      <c r="G9889">
        <v>0</v>
      </c>
      <c r="H9889">
        <v>0</v>
      </c>
      <c r="I9889">
        <v>0</v>
      </c>
      <c r="J9889">
        <v>0</v>
      </c>
      <c r="L9889" s="26">
        <v>48213</v>
      </c>
      <c r="M9889">
        <v>8</v>
      </c>
      <c r="N9889">
        <v>0</v>
      </c>
    </row>
    <row r="9890" spans="1:14" x14ac:dyDescent="0.25">
      <c r="A9890" s="21" t="str">
        <f t="shared" si="154"/>
        <v>MOW M3C CBAA_2032</v>
      </c>
      <c r="B9890" t="s">
        <v>130</v>
      </c>
      <c r="C9890" t="s">
        <v>134</v>
      </c>
      <c r="D9890" t="s">
        <v>21</v>
      </c>
      <c r="E9890" t="s">
        <v>5</v>
      </c>
      <c r="F9890" t="s">
        <v>8</v>
      </c>
      <c r="G9890">
        <v>0</v>
      </c>
      <c r="H9890">
        <v>0</v>
      </c>
      <c r="I9890">
        <v>0</v>
      </c>
      <c r="J9890">
        <v>0</v>
      </c>
      <c r="L9890" s="26">
        <v>48579</v>
      </c>
      <c r="M9890">
        <v>9</v>
      </c>
      <c r="N9890">
        <v>0</v>
      </c>
    </row>
    <row r="9891" spans="1:14" x14ac:dyDescent="0.25">
      <c r="A9891" s="21" t="str">
        <f t="shared" si="154"/>
        <v>MOW M3C CBAA_2033</v>
      </c>
      <c r="B9891" t="s">
        <v>130</v>
      </c>
      <c r="C9891" t="s">
        <v>134</v>
      </c>
      <c r="D9891" t="s">
        <v>21</v>
      </c>
      <c r="E9891" t="s">
        <v>5</v>
      </c>
      <c r="F9891" t="s">
        <v>8</v>
      </c>
      <c r="G9891">
        <v>0</v>
      </c>
      <c r="H9891">
        <v>0</v>
      </c>
      <c r="I9891">
        <v>0</v>
      </c>
      <c r="J9891">
        <v>0</v>
      </c>
      <c r="L9891" s="26">
        <v>48944</v>
      </c>
      <c r="M9891">
        <v>10</v>
      </c>
      <c r="N9891">
        <v>0</v>
      </c>
    </row>
    <row r="9892" spans="1:14" x14ac:dyDescent="0.25">
      <c r="A9892" s="21" t="str">
        <f t="shared" si="154"/>
        <v>MOW M3C CBAA_2034</v>
      </c>
      <c r="B9892" t="s">
        <v>130</v>
      </c>
      <c r="C9892" t="s">
        <v>134</v>
      </c>
      <c r="D9892" t="s">
        <v>21</v>
      </c>
      <c r="E9892" t="s">
        <v>5</v>
      </c>
      <c r="F9892" t="s">
        <v>8</v>
      </c>
      <c r="G9892">
        <v>0</v>
      </c>
      <c r="H9892">
        <v>0</v>
      </c>
      <c r="I9892">
        <v>0</v>
      </c>
      <c r="J9892">
        <v>0</v>
      </c>
      <c r="L9892" s="26">
        <v>49309</v>
      </c>
      <c r="M9892">
        <v>11</v>
      </c>
      <c r="N9892">
        <v>0</v>
      </c>
    </row>
    <row r="9893" spans="1:14" x14ac:dyDescent="0.25">
      <c r="A9893" s="21" t="str">
        <f t="shared" si="154"/>
        <v>MOW M3C CBAA_2035</v>
      </c>
      <c r="B9893" t="s">
        <v>130</v>
      </c>
      <c r="C9893" t="s">
        <v>134</v>
      </c>
      <c r="D9893" t="s">
        <v>21</v>
      </c>
      <c r="E9893" t="s">
        <v>5</v>
      </c>
      <c r="F9893" t="s">
        <v>8</v>
      </c>
      <c r="G9893">
        <v>0</v>
      </c>
      <c r="H9893">
        <v>0</v>
      </c>
      <c r="I9893">
        <v>0</v>
      </c>
      <c r="J9893">
        <v>0</v>
      </c>
      <c r="L9893" s="26">
        <v>49674</v>
      </c>
      <c r="M9893">
        <v>12</v>
      </c>
      <c r="N9893">
        <v>0</v>
      </c>
    </row>
    <row r="9894" spans="1:14" x14ac:dyDescent="0.25">
      <c r="A9894" s="21" t="str">
        <f t="shared" si="154"/>
        <v>MOW M3C CBAA_2036</v>
      </c>
      <c r="B9894" t="s">
        <v>130</v>
      </c>
      <c r="C9894" t="s">
        <v>134</v>
      </c>
      <c r="D9894" t="s">
        <v>21</v>
      </c>
      <c r="E9894" t="s">
        <v>5</v>
      </c>
      <c r="F9894" t="s">
        <v>8</v>
      </c>
      <c r="G9894">
        <v>0</v>
      </c>
      <c r="H9894">
        <v>0</v>
      </c>
      <c r="I9894">
        <v>0</v>
      </c>
      <c r="J9894">
        <v>0</v>
      </c>
      <c r="L9894" s="26">
        <v>50040</v>
      </c>
      <c r="M9894">
        <v>13</v>
      </c>
      <c r="N9894">
        <v>0</v>
      </c>
    </row>
    <row r="9895" spans="1:14" x14ac:dyDescent="0.25">
      <c r="A9895" s="21" t="str">
        <f t="shared" si="154"/>
        <v>MOW M3C CBAA_2037</v>
      </c>
      <c r="B9895" t="s">
        <v>130</v>
      </c>
      <c r="C9895" t="s">
        <v>134</v>
      </c>
      <c r="D9895" t="s">
        <v>21</v>
      </c>
      <c r="E9895" t="s">
        <v>5</v>
      </c>
      <c r="F9895" t="s">
        <v>8</v>
      </c>
      <c r="G9895">
        <v>0</v>
      </c>
      <c r="H9895">
        <v>0</v>
      </c>
      <c r="I9895">
        <v>0</v>
      </c>
      <c r="J9895">
        <v>0</v>
      </c>
      <c r="L9895" s="26">
        <v>50405</v>
      </c>
      <c r="M9895">
        <v>14</v>
      </c>
      <c r="N9895">
        <v>0</v>
      </c>
    </row>
    <row r="9896" spans="1:14" x14ac:dyDescent="0.25">
      <c r="A9896" s="21" t="str">
        <f t="shared" si="154"/>
        <v>MOW M3C CBAA_2038</v>
      </c>
      <c r="B9896" t="s">
        <v>130</v>
      </c>
      <c r="C9896" t="s">
        <v>134</v>
      </c>
      <c r="D9896" t="s">
        <v>21</v>
      </c>
      <c r="E9896" t="s">
        <v>5</v>
      </c>
      <c r="F9896" t="s">
        <v>8</v>
      </c>
      <c r="G9896">
        <v>0</v>
      </c>
      <c r="H9896">
        <v>0</v>
      </c>
      <c r="I9896">
        <v>0</v>
      </c>
      <c r="J9896">
        <v>0</v>
      </c>
      <c r="L9896" s="26">
        <v>50770</v>
      </c>
      <c r="M9896">
        <v>15</v>
      </c>
      <c r="N9896">
        <v>0</v>
      </c>
    </row>
    <row r="9897" spans="1:14" x14ac:dyDescent="0.25">
      <c r="A9897" s="21" t="str">
        <f t="shared" si="154"/>
        <v>MOW M3C CBAA_2039</v>
      </c>
      <c r="B9897" t="s">
        <v>130</v>
      </c>
      <c r="C9897" t="s">
        <v>134</v>
      </c>
      <c r="D9897" t="s">
        <v>21</v>
      </c>
      <c r="E9897" t="s">
        <v>5</v>
      </c>
      <c r="F9897" t="s">
        <v>8</v>
      </c>
      <c r="G9897">
        <v>0</v>
      </c>
      <c r="H9897">
        <v>0</v>
      </c>
      <c r="I9897">
        <v>0</v>
      </c>
      <c r="J9897">
        <v>0</v>
      </c>
      <c r="L9897" s="26">
        <v>51135</v>
      </c>
      <c r="M9897">
        <v>16</v>
      </c>
      <c r="N9897">
        <v>0</v>
      </c>
    </row>
    <row r="9898" spans="1:14" x14ac:dyDescent="0.25">
      <c r="A9898" s="21" t="str">
        <f t="shared" si="154"/>
        <v>MOW M3C CBAA_2040</v>
      </c>
      <c r="B9898" t="s">
        <v>130</v>
      </c>
      <c r="C9898" t="s">
        <v>134</v>
      </c>
      <c r="D9898" t="s">
        <v>21</v>
      </c>
      <c r="E9898" t="s">
        <v>5</v>
      </c>
      <c r="F9898" t="s">
        <v>8</v>
      </c>
      <c r="G9898">
        <v>0</v>
      </c>
      <c r="H9898">
        <v>0</v>
      </c>
      <c r="I9898">
        <v>0</v>
      </c>
      <c r="J9898">
        <v>0</v>
      </c>
      <c r="L9898" s="26">
        <v>51501</v>
      </c>
      <c r="M9898">
        <v>17</v>
      </c>
      <c r="N9898">
        <v>0</v>
      </c>
    </row>
    <row r="9899" spans="1:14" x14ac:dyDescent="0.25">
      <c r="A9899" s="21" t="str">
        <f t="shared" si="154"/>
        <v>MOW M3C CBAA_2041</v>
      </c>
      <c r="B9899" t="s">
        <v>130</v>
      </c>
      <c r="C9899" t="s">
        <v>134</v>
      </c>
      <c r="D9899" t="s">
        <v>21</v>
      </c>
      <c r="E9899" t="s">
        <v>5</v>
      </c>
      <c r="F9899" t="s">
        <v>8</v>
      </c>
      <c r="G9899">
        <v>0</v>
      </c>
      <c r="H9899">
        <v>0</v>
      </c>
      <c r="I9899">
        <v>0</v>
      </c>
      <c r="J9899">
        <v>0</v>
      </c>
      <c r="L9899" s="26">
        <v>51866</v>
      </c>
      <c r="M9899">
        <v>18</v>
      </c>
      <c r="N9899">
        <v>0</v>
      </c>
    </row>
    <row r="9900" spans="1:14" x14ac:dyDescent="0.25">
      <c r="A9900" s="21" t="str">
        <f t="shared" si="154"/>
        <v>MOW M3C CBAA_2042</v>
      </c>
      <c r="B9900" t="s">
        <v>130</v>
      </c>
      <c r="C9900" t="s">
        <v>134</v>
      </c>
      <c r="D9900" t="s">
        <v>21</v>
      </c>
      <c r="E9900" t="s">
        <v>5</v>
      </c>
      <c r="F9900" t="s">
        <v>8</v>
      </c>
      <c r="G9900">
        <v>0</v>
      </c>
      <c r="H9900">
        <v>0</v>
      </c>
      <c r="I9900">
        <v>0</v>
      </c>
      <c r="J9900">
        <v>0</v>
      </c>
      <c r="L9900" s="26">
        <v>52231</v>
      </c>
      <c r="M9900">
        <v>19</v>
      </c>
      <c r="N9900">
        <v>0</v>
      </c>
    </row>
    <row r="9901" spans="1:14" x14ac:dyDescent="0.25">
      <c r="A9901" s="21" t="str">
        <f t="shared" si="154"/>
        <v>MOW M3C CBAA_2043</v>
      </c>
      <c r="B9901" t="s">
        <v>130</v>
      </c>
      <c r="C9901" t="s">
        <v>134</v>
      </c>
      <c r="D9901" t="s">
        <v>21</v>
      </c>
      <c r="E9901" t="s">
        <v>5</v>
      </c>
      <c r="F9901" t="s">
        <v>8</v>
      </c>
      <c r="G9901">
        <v>0</v>
      </c>
      <c r="H9901">
        <v>0</v>
      </c>
      <c r="I9901">
        <v>0</v>
      </c>
      <c r="J9901">
        <v>0</v>
      </c>
      <c r="L9901" s="26">
        <v>52596</v>
      </c>
      <c r="M9901">
        <v>20</v>
      </c>
      <c r="N9901">
        <v>0</v>
      </c>
    </row>
    <row r="9902" spans="1:14" x14ac:dyDescent="0.25">
      <c r="A9902" s="21" t="str">
        <f t="shared" si="154"/>
        <v>MOW H2C CCAA_2024</v>
      </c>
      <c r="B9902" t="s">
        <v>130</v>
      </c>
      <c r="C9902" t="s">
        <v>135</v>
      </c>
      <c r="D9902" t="s">
        <v>19</v>
      </c>
      <c r="E9902" t="s">
        <v>29</v>
      </c>
      <c r="F9902" t="s">
        <v>28</v>
      </c>
      <c r="K9902">
        <v>0</v>
      </c>
      <c r="L9902" s="26">
        <v>45657</v>
      </c>
      <c r="M9902">
        <v>1</v>
      </c>
    </row>
    <row r="9903" spans="1:14" x14ac:dyDescent="0.25">
      <c r="A9903" s="21" t="str">
        <f t="shared" si="154"/>
        <v>MOW H2C CCAA_2025</v>
      </c>
      <c r="B9903" t="s">
        <v>130</v>
      </c>
      <c r="C9903" t="s">
        <v>135</v>
      </c>
      <c r="D9903" t="s">
        <v>19</v>
      </c>
      <c r="E9903" t="s">
        <v>29</v>
      </c>
      <c r="F9903" t="s">
        <v>28</v>
      </c>
      <c r="K9903">
        <v>0</v>
      </c>
      <c r="L9903" s="26">
        <v>46022</v>
      </c>
      <c r="M9903">
        <v>2</v>
      </c>
    </row>
    <row r="9904" spans="1:14" x14ac:dyDescent="0.25">
      <c r="A9904" s="21" t="str">
        <f t="shared" si="154"/>
        <v>MOW H2C CCAA_2026</v>
      </c>
      <c r="B9904" t="s">
        <v>130</v>
      </c>
      <c r="C9904" t="s">
        <v>135</v>
      </c>
      <c r="D9904" t="s">
        <v>19</v>
      </c>
      <c r="E9904" t="s">
        <v>29</v>
      </c>
      <c r="F9904" t="s">
        <v>28</v>
      </c>
      <c r="K9904">
        <v>0</v>
      </c>
      <c r="L9904" s="26">
        <v>46387</v>
      </c>
      <c r="M9904">
        <v>3</v>
      </c>
    </row>
    <row r="9905" spans="1:13" x14ac:dyDescent="0.25">
      <c r="A9905" s="21" t="str">
        <f t="shared" si="154"/>
        <v>MOW H2C CCAA_2027</v>
      </c>
      <c r="B9905" t="s">
        <v>130</v>
      </c>
      <c r="C9905" t="s">
        <v>135</v>
      </c>
      <c r="D9905" t="s">
        <v>19</v>
      </c>
      <c r="E9905" t="s">
        <v>29</v>
      </c>
      <c r="F9905" t="s">
        <v>28</v>
      </c>
      <c r="K9905">
        <v>0</v>
      </c>
      <c r="L9905" s="26">
        <v>46752</v>
      </c>
      <c r="M9905">
        <v>4</v>
      </c>
    </row>
    <row r="9906" spans="1:13" x14ac:dyDescent="0.25">
      <c r="A9906" s="21" t="str">
        <f t="shared" si="154"/>
        <v>MOW H2C CCAA_2028</v>
      </c>
      <c r="B9906" t="s">
        <v>130</v>
      </c>
      <c r="C9906" t="s">
        <v>135</v>
      </c>
      <c r="D9906" t="s">
        <v>19</v>
      </c>
      <c r="E9906" t="s">
        <v>29</v>
      </c>
      <c r="F9906" t="s">
        <v>28</v>
      </c>
      <c r="K9906">
        <v>0</v>
      </c>
      <c r="L9906" s="26">
        <v>47118</v>
      </c>
      <c r="M9906">
        <v>5</v>
      </c>
    </row>
    <row r="9907" spans="1:13" x14ac:dyDescent="0.25">
      <c r="A9907" s="21" t="str">
        <f t="shared" si="154"/>
        <v>MOW H2C CCAA_2029</v>
      </c>
      <c r="B9907" t="s">
        <v>130</v>
      </c>
      <c r="C9907" t="s">
        <v>135</v>
      </c>
      <c r="D9907" t="s">
        <v>19</v>
      </c>
      <c r="E9907" t="s">
        <v>29</v>
      </c>
      <c r="F9907" t="s">
        <v>28</v>
      </c>
      <c r="K9907">
        <v>0</v>
      </c>
      <c r="L9907" s="26">
        <v>47483</v>
      </c>
      <c r="M9907">
        <v>6</v>
      </c>
    </row>
    <row r="9908" spans="1:13" x14ac:dyDescent="0.25">
      <c r="A9908" s="21" t="str">
        <f t="shared" si="154"/>
        <v>MOW H2C CCAA_2030</v>
      </c>
      <c r="B9908" t="s">
        <v>130</v>
      </c>
      <c r="C9908" t="s">
        <v>135</v>
      </c>
      <c r="D9908" t="s">
        <v>19</v>
      </c>
      <c r="E9908" t="s">
        <v>29</v>
      </c>
      <c r="F9908" t="s">
        <v>28</v>
      </c>
      <c r="K9908">
        <v>0</v>
      </c>
      <c r="L9908" s="26">
        <v>47848</v>
      </c>
      <c r="M9908">
        <v>7</v>
      </c>
    </row>
    <row r="9909" spans="1:13" x14ac:dyDescent="0.25">
      <c r="A9909" s="21" t="str">
        <f t="shared" si="154"/>
        <v>MOW H2C CCAA_2031</v>
      </c>
      <c r="B9909" t="s">
        <v>130</v>
      </c>
      <c r="C9909" t="s">
        <v>135</v>
      </c>
      <c r="D9909" t="s">
        <v>19</v>
      </c>
      <c r="E9909" t="s">
        <v>29</v>
      </c>
      <c r="F9909" t="s">
        <v>28</v>
      </c>
      <c r="K9909">
        <v>0</v>
      </c>
      <c r="L9909" s="26">
        <v>48213</v>
      </c>
      <c r="M9909">
        <v>8</v>
      </c>
    </row>
    <row r="9910" spans="1:13" x14ac:dyDescent="0.25">
      <c r="A9910" s="21" t="str">
        <f t="shared" si="154"/>
        <v>MOW H2C CCAA_2032</v>
      </c>
      <c r="B9910" t="s">
        <v>130</v>
      </c>
      <c r="C9910" t="s">
        <v>135</v>
      </c>
      <c r="D9910" t="s">
        <v>19</v>
      </c>
      <c r="E9910" t="s">
        <v>29</v>
      </c>
      <c r="F9910" t="s">
        <v>28</v>
      </c>
      <c r="K9910">
        <v>0</v>
      </c>
      <c r="L9910" s="26">
        <v>48579</v>
      </c>
      <c r="M9910">
        <v>9</v>
      </c>
    </row>
    <row r="9911" spans="1:13" x14ac:dyDescent="0.25">
      <c r="A9911" s="21" t="str">
        <f t="shared" si="154"/>
        <v>MOW H2C CCAA_2033</v>
      </c>
      <c r="B9911" t="s">
        <v>130</v>
      </c>
      <c r="C9911" t="s">
        <v>135</v>
      </c>
      <c r="D9911" t="s">
        <v>19</v>
      </c>
      <c r="E9911" t="s">
        <v>29</v>
      </c>
      <c r="F9911" t="s">
        <v>28</v>
      </c>
      <c r="K9911">
        <v>0</v>
      </c>
      <c r="L9911" s="26">
        <v>48944</v>
      </c>
      <c r="M9911">
        <v>10</v>
      </c>
    </row>
    <row r="9912" spans="1:13" x14ac:dyDescent="0.25">
      <c r="A9912" s="21" t="str">
        <f t="shared" si="154"/>
        <v>MOW H2C CCAA_2034</v>
      </c>
      <c r="B9912" t="s">
        <v>130</v>
      </c>
      <c r="C9912" t="s">
        <v>135</v>
      </c>
      <c r="D9912" t="s">
        <v>19</v>
      </c>
      <c r="E9912" t="s">
        <v>29</v>
      </c>
      <c r="F9912" t="s">
        <v>28</v>
      </c>
      <c r="K9912">
        <v>0</v>
      </c>
      <c r="L9912" s="26">
        <v>49309</v>
      </c>
      <c r="M9912">
        <v>11</v>
      </c>
    </row>
    <row r="9913" spans="1:13" x14ac:dyDescent="0.25">
      <c r="A9913" s="21" t="str">
        <f t="shared" si="154"/>
        <v>MOW H2C CCAA_2035</v>
      </c>
      <c r="B9913" t="s">
        <v>130</v>
      </c>
      <c r="C9913" t="s">
        <v>135</v>
      </c>
      <c r="D9913" t="s">
        <v>19</v>
      </c>
      <c r="E9913" t="s">
        <v>29</v>
      </c>
      <c r="F9913" t="s">
        <v>28</v>
      </c>
      <c r="K9913">
        <v>0</v>
      </c>
      <c r="L9913" s="26">
        <v>49674</v>
      </c>
      <c r="M9913">
        <v>12</v>
      </c>
    </row>
    <row r="9914" spans="1:13" x14ac:dyDescent="0.25">
      <c r="A9914" s="21" t="str">
        <f t="shared" si="154"/>
        <v>MOW H2C CCAA_2036</v>
      </c>
      <c r="B9914" t="s">
        <v>130</v>
      </c>
      <c r="C9914" t="s">
        <v>135</v>
      </c>
      <c r="D9914" t="s">
        <v>19</v>
      </c>
      <c r="E9914" t="s">
        <v>29</v>
      </c>
      <c r="F9914" t="s">
        <v>28</v>
      </c>
      <c r="K9914">
        <v>0</v>
      </c>
      <c r="L9914" s="26">
        <v>50040</v>
      </c>
      <c r="M9914">
        <v>13</v>
      </c>
    </row>
    <row r="9915" spans="1:13" x14ac:dyDescent="0.25">
      <c r="A9915" s="21" t="str">
        <f t="shared" si="154"/>
        <v>MOW H2C CCAA_2037</v>
      </c>
      <c r="B9915" t="s">
        <v>130</v>
      </c>
      <c r="C9915" t="s">
        <v>135</v>
      </c>
      <c r="D9915" t="s">
        <v>19</v>
      </c>
      <c r="E9915" t="s">
        <v>29</v>
      </c>
      <c r="F9915" t="s">
        <v>28</v>
      </c>
      <c r="K9915">
        <v>0</v>
      </c>
      <c r="L9915" s="26">
        <v>50405</v>
      </c>
      <c r="M9915">
        <v>14</v>
      </c>
    </row>
    <row r="9916" spans="1:13" x14ac:dyDescent="0.25">
      <c r="A9916" s="21" t="str">
        <f t="shared" si="154"/>
        <v>MOW H2C CCAA_2038</v>
      </c>
      <c r="B9916" t="s">
        <v>130</v>
      </c>
      <c r="C9916" t="s">
        <v>135</v>
      </c>
      <c r="D9916" t="s">
        <v>19</v>
      </c>
      <c r="E9916" t="s">
        <v>29</v>
      </c>
      <c r="F9916" t="s">
        <v>28</v>
      </c>
      <c r="K9916">
        <v>0</v>
      </c>
      <c r="L9916" s="26">
        <v>50770</v>
      </c>
      <c r="M9916">
        <v>15</v>
      </c>
    </row>
    <row r="9917" spans="1:13" x14ac:dyDescent="0.25">
      <c r="A9917" s="21" t="str">
        <f t="shared" si="154"/>
        <v>MOW H2C CCAA_2039</v>
      </c>
      <c r="B9917" t="s">
        <v>130</v>
      </c>
      <c r="C9917" t="s">
        <v>135</v>
      </c>
      <c r="D9917" t="s">
        <v>19</v>
      </c>
      <c r="E9917" t="s">
        <v>29</v>
      </c>
      <c r="F9917" t="s">
        <v>28</v>
      </c>
      <c r="K9917">
        <v>0</v>
      </c>
      <c r="L9917" s="26">
        <v>51135</v>
      </c>
      <c r="M9917">
        <v>16</v>
      </c>
    </row>
    <row r="9918" spans="1:13" x14ac:dyDescent="0.25">
      <c r="A9918" s="21" t="str">
        <f t="shared" si="154"/>
        <v>MOW H2C CCAA_2040</v>
      </c>
      <c r="B9918" t="s">
        <v>130</v>
      </c>
      <c r="C9918" t="s">
        <v>135</v>
      </c>
      <c r="D9918" t="s">
        <v>19</v>
      </c>
      <c r="E9918" t="s">
        <v>29</v>
      </c>
      <c r="F9918" t="s">
        <v>28</v>
      </c>
      <c r="K9918">
        <v>0</v>
      </c>
      <c r="L9918" s="26">
        <v>51501</v>
      </c>
      <c r="M9918">
        <v>17</v>
      </c>
    </row>
    <row r="9919" spans="1:13" x14ac:dyDescent="0.25">
      <c r="A9919" s="21" t="str">
        <f t="shared" si="154"/>
        <v>MOW H2C CCAA_2041</v>
      </c>
      <c r="B9919" t="s">
        <v>130</v>
      </c>
      <c r="C9919" t="s">
        <v>135</v>
      </c>
      <c r="D9919" t="s">
        <v>19</v>
      </c>
      <c r="E9919" t="s">
        <v>29</v>
      </c>
      <c r="F9919" t="s">
        <v>28</v>
      </c>
      <c r="K9919">
        <v>0</v>
      </c>
      <c r="L9919" s="26">
        <v>51866</v>
      </c>
      <c r="M9919">
        <v>18</v>
      </c>
    </row>
    <row r="9920" spans="1:13" x14ac:dyDescent="0.25">
      <c r="A9920" s="21" t="str">
        <f t="shared" si="154"/>
        <v>MOW H2C CCAA_2042</v>
      </c>
      <c r="B9920" t="s">
        <v>130</v>
      </c>
      <c r="C9920" t="s">
        <v>135</v>
      </c>
      <c r="D9920" t="s">
        <v>19</v>
      </c>
      <c r="E9920" t="s">
        <v>29</v>
      </c>
      <c r="F9920" t="s">
        <v>28</v>
      </c>
      <c r="K9920">
        <v>0</v>
      </c>
      <c r="L9920" s="26">
        <v>52231</v>
      </c>
      <c r="M9920">
        <v>19</v>
      </c>
    </row>
    <row r="9921" spans="1:13" x14ac:dyDescent="0.25">
      <c r="A9921" s="21" t="str">
        <f t="shared" si="154"/>
        <v>MOW H2C CCAA_2043</v>
      </c>
      <c r="B9921" t="s">
        <v>130</v>
      </c>
      <c r="C9921" t="s">
        <v>135</v>
      </c>
      <c r="D9921" t="s">
        <v>19</v>
      </c>
      <c r="E9921" t="s">
        <v>29</v>
      </c>
      <c r="F9921" t="s">
        <v>28</v>
      </c>
      <c r="K9921">
        <v>0</v>
      </c>
      <c r="L9921" s="26">
        <v>52596</v>
      </c>
      <c r="M9921">
        <v>20</v>
      </c>
    </row>
    <row r="9922" spans="1:13" x14ac:dyDescent="0.25">
      <c r="A9922" s="21" t="str">
        <f t="shared" ref="A9922:A9985" si="155">B9922&amp;" "&amp;D9922&amp;" "&amp;C9922&amp;"_"&amp;YEAR(L9922)</f>
        <v>MOW H2C CCAA_2024</v>
      </c>
      <c r="B9922" t="s">
        <v>130</v>
      </c>
      <c r="C9922" t="s">
        <v>135</v>
      </c>
      <c r="D9922" t="s">
        <v>19</v>
      </c>
      <c r="E9922" t="s">
        <v>29</v>
      </c>
      <c r="F9922" t="s">
        <v>31</v>
      </c>
      <c r="K9922">
        <v>0</v>
      </c>
      <c r="L9922" s="26">
        <v>45657</v>
      </c>
      <c r="M9922">
        <v>1</v>
      </c>
    </row>
    <row r="9923" spans="1:13" x14ac:dyDescent="0.25">
      <c r="A9923" s="21" t="str">
        <f t="shared" si="155"/>
        <v>MOW H2C CCAA_2025</v>
      </c>
      <c r="B9923" t="s">
        <v>130</v>
      </c>
      <c r="C9923" t="s">
        <v>135</v>
      </c>
      <c r="D9923" t="s">
        <v>19</v>
      </c>
      <c r="E9923" t="s">
        <v>29</v>
      </c>
      <c r="F9923" t="s">
        <v>31</v>
      </c>
      <c r="K9923">
        <v>0</v>
      </c>
      <c r="L9923" s="26">
        <v>46022</v>
      </c>
      <c r="M9923">
        <v>2</v>
      </c>
    </row>
    <row r="9924" spans="1:13" x14ac:dyDescent="0.25">
      <c r="A9924" s="21" t="str">
        <f t="shared" si="155"/>
        <v>MOW H2C CCAA_2026</v>
      </c>
      <c r="B9924" t="s">
        <v>130</v>
      </c>
      <c r="C9924" t="s">
        <v>135</v>
      </c>
      <c r="D9924" t="s">
        <v>19</v>
      </c>
      <c r="E9924" t="s">
        <v>29</v>
      </c>
      <c r="F9924" t="s">
        <v>31</v>
      </c>
      <c r="K9924">
        <v>0</v>
      </c>
      <c r="L9924" s="26">
        <v>46387</v>
      </c>
      <c r="M9924">
        <v>3</v>
      </c>
    </row>
    <row r="9925" spans="1:13" x14ac:dyDescent="0.25">
      <c r="A9925" s="21" t="str">
        <f t="shared" si="155"/>
        <v>MOW H2C CCAA_2027</v>
      </c>
      <c r="B9925" t="s">
        <v>130</v>
      </c>
      <c r="C9925" t="s">
        <v>135</v>
      </c>
      <c r="D9925" t="s">
        <v>19</v>
      </c>
      <c r="E9925" t="s">
        <v>29</v>
      </c>
      <c r="F9925" t="s">
        <v>31</v>
      </c>
      <c r="K9925">
        <v>0</v>
      </c>
      <c r="L9925" s="26">
        <v>46752</v>
      </c>
      <c r="M9925">
        <v>4</v>
      </c>
    </row>
    <row r="9926" spans="1:13" x14ac:dyDescent="0.25">
      <c r="A9926" s="21" t="str">
        <f t="shared" si="155"/>
        <v>MOW H2C CCAA_2028</v>
      </c>
      <c r="B9926" t="s">
        <v>130</v>
      </c>
      <c r="C9926" t="s">
        <v>135</v>
      </c>
      <c r="D9926" t="s">
        <v>19</v>
      </c>
      <c r="E9926" t="s">
        <v>29</v>
      </c>
      <c r="F9926" t="s">
        <v>31</v>
      </c>
      <c r="K9926">
        <v>0</v>
      </c>
      <c r="L9926" s="26">
        <v>47118</v>
      </c>
      <c r="M9926">
        <v>5</v>
      </c>
    </row>
    <row r="9927" spans="1:13" x14ac:dyDescent="0.25">
      <c r="A9927" s="21" t="str">
        <f t="shared" si="155"/>
        <v>MOW H2C CCAA_2029</v>
      </c>
      <c r="B9927" t="s">
        <v>130</v>
      </c>
      <c r="C9927" t="s">
        <v>135</v>
      </c>
      <c r="D9927" t="s">
        <v>19</v>
      </c>
      <c r="E9927" t="s">
        <v>29</v>
      </c>
      <c r="F9927" t="s">
        <v>31</v>
      </c>
      <c r="K9927">
        <v>0</v>
      </c>
      <c r="L9927" s="26">
        <v>47483</v>
      </c>
      <c r="M9927">
        <v>6</v>
      </c>
    </row>
    <row r="9928" spans="1:13" x14ac:dyDescent="0.25">
      <c r="A9928" s="21" t="str">
        <f t="shared" si="155"/>
        <v>MOW H2C CCAA_2030</v>
      </c>
      <c r="B9928" t="s">
        <v>130</v>
      </c>
      <c r="C9928" t="s">
        <v>135</v>
      </c>
      <c r="D9928" t="s">
        <v>19</v>
      </c>
      <c r="E9928" t="s">
        <v>29</v>
      </c>
      <c r="F9928" t="s">
        <v>31</v>
      </c>
      <c r="K9928">
        <v>0</v>
      </c>
      <c r="L9928" s="26">
        <v>47848</v>
      </c>
      <c r="M9928">
        <v>7</v>
      </c>
    </row>
    <row r="9929" spans="1:13" x14ac:dyDescent="0.25">
      <c r="A9929" s="21" t="str">
        <f t="shared" si="155"/>
        <v>MOW H2C CCAA_2031</v>
      </c>
      <c r="B9929" t="s">
        <v>130</v>
      </c>
      <c r="C9929" t="s">
        <v>135</v>
      </c>
      <c r="D9929" t="s">
        <v>19</v>
      </c>
      <c r="E9929" t="s">
        <v>29</v>
      </c>
      <c r="F9929" t="s">
        <v>31</v>
      </c>
      <c r="K9929">
        <v>0</v>
      </c>
      <c r="L9929" s="26">
        <v>48213</v>
      </c>
      <c r="M9929">
        <v>8</v>
      </c>
    </row>
    <row r="9930" spans="1:13" x14ac:dyDescent="0.25">
      <c r="A9930" s="21" t="str">
        <f t="shared" si="155"/>
        <v>MOW H2C CCAA_2032</v>
      </c>
      <c r="B9930" t="s">
        <v>130</v>
      </c>
      <c r="C9930" t="s">
        <v>135</v>
      </c>
      <c r="D9930" t="s">
        <v>19</v>
      </c>
      <c r="E9930" t="s">
        <v>29</v>
      </c>
      <c r="F9930" t="s">
        <v>31</v>
      </c>
      <c r="K9930">
        <v>0</v>
      </c>
      <c r="L9930" s="26">
        <v>48579</v>
      </c>
      <c r="M9930">
        <v>9</v>
      </c>
    </row>
    <row r="9931" spans="1:13" x14ac:dyDescent="0.25">
      <c r="A9931" s="21" t="str">
        <f t="shared" si="155"/>
        <v>MOW H2C CCAA_2033</v>
      </c>
      <c r="B9931" t="s">
        <v>130</v>
      </c>
      <c r="C9931" t="s">
        <v>135</v>
      </c>
      <c r="D9931" t="s">
        <v>19</v>
      </c>
      <c r="E9931" t="s">
        <v>29</v>
      </c>
      <c r="F9931" t="s">
        <v>31</v>
      </c>
      <c r="K9931">
        <v>0</v>
      </c>
      <c r="L9931" s="26">
        <v>48944</v>
      </c>
      <c r="M9931">
        <v>10</v>
      </c>
    </row>
    <row r="9932" spans="1:13" x14ac:dyDescent="0.25">
      <c r="A9932" s="21" t="str">
        <f t="shared" si="155"/>
        <v>MOW H2C CCAA_2034</v>
      </c>
      <c r="B9932" t="s">
        <v>130</v>
      </c>
      <c r="C9932" t="s">
        <v>135</v>
      </c>
      <c r="D9932" t="s">
        <v>19</v>
      </c>
      <c r="E9932" t="s">
        <v>29</v>
      </c>
      <c r="F9932" t="s">
        <v>31</v>
      </c>
      <c r="K9932">
        <v>0</v>
      </c>
      <c r="L9932" s="26">
        <v>49309</v>
      </c>
      <c r="M9932">
        <v>11</v>
      </c>
    </row>
    <row r="9933" spans="1:13" x14ac:dyDescent="0.25">
      <c r="A9933" s="21" t="str">
        <f t="shared" si="155"/>
        <v>MOW H2C CCAA_2035</v>
      </c>
      <c r="B9933" t="s">
        <v>130</v>
      </c>
      <c r="C9933" t="s">
        <v>135</v>
      </c>
      <c r="D9933" t="s">
        <v>19</v>
      </c>
      <c r="E9933" t="s">
        <v>29</v>
      </c>
      <c r="F9933" t="s">
        <v>31</v>
      </c>
      <c r="K9933">
        <v>0</v>
      </c>
      <c r="L9933" s="26">
        <v>49674</v>
      </c>
      <c r="M9933">
        <v>12</v>
      </c>
    </row>
    <row r="9934" spans="1:13" x14ac:dyDescent="0.25">
      <c r="A9934" s="21" t="str">
        <f t="shared" si="155"/>
        <v>MOW H2C CCAA_2036</v>
      </c>
      <c r="B9934" t="s">
        <v>130</v>
      </c>
      <c r="C9934" t="s">
        <v>135</v>
      </c>
      <c r="D9934" t="s">
        <v>19</v>
      </c>
      <c r="E9934" t="s">
        <v>29</v>
      </c>
      <c r="F9934" t="s">
        <v>31</v>
      </c>
      <c r="K9934">
        <v>0</v>
      </c>
      <c r="L9934" s="26">
        <v>50040</v>
      </c>
      <c r="M9934">
        <v>13</v>
      </c>
    </row>
    <row r="9935" spans="1:13" x14ac:dyDescent="0.25">
      <c r="A9935" s="21" t="str">
        <f t="shared" si="155"/>
        <v>MOW H2C CCAA_2037</v>
      </c>
      <c r="B9935" t="s">
        <v>130</v>
      </c>
      <c r="C9935" t="s">
        <v>135</v>
      </c>
      <c r="D9935" t="s">
        <v>19</v>
      </c>
      <c r="E9935" t="s">
        <v>29</v>
      </c>
      <c r="F9935" t="s">
        <v>31</v>
      </c>
      <c r="K9935">
        <v>0</v>
      </c>
      <c r="L9935" s="26">
        <v>50405</v>
      </c>
      <c r="M9935">
        <v>14</v>
      </c>
    </row>
    <row r="9936" spans="1:13" x14ac:dyDescent="0.25">
      <c r="A9936" s="21" t="str">
        <f t="shared" si="155"/>
        <v>MOW H2C CCAA_2038</v>
      </c>
      <c r="B9936" t="s">
        <v>130</v>
      </c>
      <c r="C9936" t="s">
        <v>135</v>
      </c>
      <c r="D9936" t="s">
        <v>19</v>
      </c>
      <c r="E9936" t="s">
        <v>29</v>
      </c>
      <c r="F9936" t="s">
        <v>31</v>
      </c>
      <c r="K9936">
        <v>0</v>
      </c>
      <c r="L9936" s="26">
        <v>50770</v>
      </c>
      <c r="M9936">
        <v>15</v>
      </c>
    </row>
    <row r="9937" spans="1:14" x14ac:dyDescent="0.25">
      <c r="A9937" s="21" t="str">
        <f t="shared" si="155"/>
        <v>MOW H2C CCAA_2039</v>
      </c>
      <c r="B9937" t="s">
        <v>130</v>
      </c>
      <c r="C9937" t="s">
        <v>135</v>
      </c>
      <c r="D9937" t="s">
        <v>19</v>
      </c>
      <c r="E9937" t="s">
        <v>29</v>
      </c>
      <c r="F9937" t="s">
        <v>31</v>
      </c>
      <c r="K9937">
        <v>0</v>
      </c>
      <c r="L9937" s="26">
        <v>51135</v>
      </c>
      <c r="M9937">
        <v>16</v>
      </c>
    </row>
    <row r="9938" spans="1:14" x14ac:dyDescent="0.25">
      <c r="A9938" s="21" t="str">
        <f t="shared" si="155"/>
        <v>MOW H2C CCAA_2040</v>
      </c>
      <c r="B9938" t="s">
        <v>130</v>
      </c>
      <c r="C9938" t="s">
        <v>135</v>
      </c>
      <c r="D9938" t="s">
        <v>19</v>
      </c>
      <c r="E9938" t="s">
        <v>29</v>
      </c>
      <c r="F9938" t="s">
        <v>31</v>
      </c>
      <c r="K9938">
        <v>0</v>
      </c>
      <c r="L9938" s="26">
        <v>51501</v>
      </c>
      <c r="M9938">
        <v>17</v>
      </c>
    </row>
    <row r="9939" spans="1:14" x14ac:dyDescent="0.25">
      <c r="A9939" s="21" t="str">
        <f t="shared" si="155"/>
        <v>MOW H2C CCAA_2041</v>
      </c>
      <c r="B9939" t="s">
        <v>130</v>
      </c>
      <c r="C9939" t="s">
        <v>135</v>
      </c>
      <c r="D9939" t="s">
        <v>19</v>
      </c>
      <c r="E9939" t="s">
        <v>29</v>
      </c>
      <c r="F9939" t="s">
        <v>31</v>
      </c>
      <c r="K9939">
        <v>0</v>
      </c>
      <c r="L9939" s="26">
        <v>51866</v>
      </c>
      <c r="M9939">
        <v>18</v>
      </c>
    </row>
    <row r="9940" spans="1:14" x14ac:dyDescent="0.25">
      <c r="A9940" s="21" t="str">
        <f t="shared" si="155"/>
        <v>MOW H2C CCAA_2042</v>
      </c>
      <c r="B9940" t="s">
        <v>130</v>
      </c>
      <c r="C9940" t="s">
        <v>135</v>
      </c>
      <c r="D9940" t="s">
        <v>19</v>
      </c>
      <c r="E9940" t="s">
        <v>29</v>
      </c>
      <c r="F9940" t="s">
        <v>31</v>
      </c>
      <c r="K9940">
        <v>0</v>
      </c>
      <c r="L9940" s="26">
        <v>52231</v>
      </c>
      <c r="M9940">
        <v>19</v>
      </c>
    </row>
    <row r="9941" spans="1:14" x14ac:dyDescent="0.25">
      <c r="A9941" s="21" t="str">
        <f t="shared" si="155"/>
        <v>MOW H2C CCAA_2043</v>
      </c>
      <c r="B9941" t="s">
        <v>130</v>
      </c>
      <c r="C9941" t="s">
        <v>135</v>
      </c>
      <c r="D9941" t="s">
        <v>19</v>
      </c>
      <c r="E9941" t="s">
        <v>29</v>
      </c>
      <c r="F9941" t="s">
        <v>31</v>
      </c>
      <c r="K9941">
        <v>0</v>
      </c>
      <c r="L9941" s="26">
        <v>52596</v>
      </c>
      <c r="M9941">
        <v>20</v>
      </c>
    </row>
    <row r="9942" spans="1:14" x14ac:dyDescent="0.25">
      <c r="A9942" s="21" t="str">
        <f t="shared" si="155"/>
        <v>MOW H2C CCAA_2024</v>
      </c>
      <c r="B9942" t="s">
        <v>130</v>
      </c>
      <c r="C9942" t="s">
        <v>135</v>
      </c>
      <c r="D9942" t="s">
        <v>19</v>
      </c>
      <c r="E9942" t="s">
        <v>5</v>
      </c>
      <c r="F9942" t="s">
        <v>4</v>
      </c>
      <c r="G9942">
        <v>0</v>
      </c>
      <c r="H9942">
        <v>0</v>
      </c>
      <c r="I9942">
        <v>0</v>
      </c>
      <c r="J9942">
        <v>0</v>
      </c>
      <c r="L9942" s="26">
        <v>45657</v>
      </c>
      <c r="M9942">
        <v>1</v>
      </c>
      <c r="N9942">
        <v>0</v>
      </c>
    </row>
    <row r="9943" spans="1:14" x14ac:dyDescent="0.25">
      <c r="A9943" s="21" t="str">
        <f t="shared" si="155"/>
        <v>MOW H2C CCAA_2025</v>
      </c>
      <c r="B9943" t="s">
        <v>130</v>
      </c>
      <c r="C9943" t="s">
        <v>135</v>
      </c>
      <c r="D9943" t="s">
        <v>19</v>
      </c>
      <c r="E9943" t="s">
        <v>5</v>
      </c>
      <c r="F9943" t="s">
        <v>4</v>
      </c>
      <c r="G9943">
        <v>0</v>
      </c>
      <c r="H9943">
        <v>0</v>
      </c>
      <c r="I9943">
        <v>0</v>
      </c>
      <c r="J9943">
        <v>0</v>
      </c>
      <c r="L9943" s="26">
        <v>46022</v>
      </c>
      <c r="M9943">
        <v>2</v>
      </c>
      <c r="N9943">
        <v>0</v>
      </c>
    </row>
    <row r="9944" spans="1:14" x14ac:dyDescent="0.25">
      <c r="A9944" s="21" t="str">
        <f t="shared" si="155"/>
        <v>MOW H2C CCAA_2026</v>
      </c>
      <c r="B9944" t="s">
        <v>130</v>
      </c>
      <c r="C9944" t="s">
        <v>135</v>
      </c>
      <c r="D9944" t="s">
        <v>19</v>
      </c>
      <c r="E9944" t="s">
        <v>5</v>
      </c>
      <c r="F9944" t="s">
        <v>4</v>
      </c>
      <c r="G9944">
        <v>0</v>
      </c>
      <c r="H9944">
        <v>6459.53857421875</v>
      </c>
      <c r="I9944">
        <v>-58936.359375</v>
      </c>
      <c r="J9944">
        <v>0</v>
      </c>
      <c r="L9944" s="26">
        <v>46387</v>
      </c>
      <c r="M9944">
        <v>3</v>
      </c>
      <c r="N9944">
        <v>0</v>
      </c>
    </row>
    <row r="9945" spans="1:14" x14ac:dyDescent="0.25">
      <c r="A9945" s="21" t="str">
        <f t="shared" si="155"/>
        <v>MOW H2C CCAA_2027</v>
      </c>
      <c r="B9945" t="s">
        <v>130</v>
      </c>
      <c r="C9945" t="s">
        <v>135</v>
      </c>
      <c r="D9945" t="s">
        <v>19</v>
      </c>
      <c r="E9945" t="s">
        <v>5</v>
      </c>
      <c r="F9945" t="s">
        <v>4</v>
      </c>
      <c r="G9945">
        <v>0</v>
      </c>
      <c r="H9945">
        <v>5203.92919921875</v>
      </c>
      <c r="I9945">
        <v>38959.4921875</v>
      </c>
      <c r="J9945">
        <v>0</v>
      </c>
      <c r="L9945" s="26">
        <v>46752</v>
      </c>
      <c r="M9945">
        <v>4</v>
      </c>
      <c r="N9945">
        <v>0</v>
      </c>
    </row>
    <row r="9946" spans="1:14" x14ac:dyDescent="0.25">
      <c r="A9946" s="21" t="str">
        <f t="shared" si="155"/>
        <v>MOW H2C CCAA_2028</v>
      </c>
      <c r="B9946" t="s">
        <v>130</v>
      </c>
      <c r="C9946" t="s">
        <v>135</v>
      </c>
      <c r="D9946" t="s">
        <v>19</v>
      </c>
      <c r="E9946" t="s">
        <v>5</v>
      </c>
      <c r="F9946" t="s">
        <v>4</v>
      </c>
      <c r="G9946">
        <v>0</v>
      </c>
      <c r="H9946">
        <v>5567.25146484375</v>
      </c>
      <c r="I9946">
        <v>37108.86328125</v>
      </c>
      <c r="J9946">
        <v>0</v>
      </c>
      <c r="L9946" s="26">
        <v>47118</v>
      </c>
      <c r="M9946">
        <v>5</v>
      </c>
      <c r="N9946">
        <v>0</v>
      </c>
    </row>
    <row r="9947" spans="1:14" x14ac:dyDescent="0.25">
      <c r="A9947" s="21" t="str">
        <f t="shared" si="155"/>
        <v>MOW H2C CCAA_2029</v>
      </c>
      <c r="B9947" t="s">
        <v>130</v>
      </c>
      <c r="C9947" t="s">
        <v>135</v>
      </c>
      <c r="D9947" t="s">
        <v>19</v>
      </c>
      <c r="E9947" t="s">
        <v>5</v>
      </c>
      <c r="F9947" t="s">
        <v>4</v>
      </c>
      <c r="G9947">
        <v>0</v>
      </c>
      <c r="H9947">
        <v>12555.779296875</v>
      </c>
      <c r="I9947">
        <v>105509.5625</v>
      </c>
      <c r="J9947">
        <v>0</v>
      </c>
      <c r="L9947" s="26">
        <v>47483</v>
      </c>
      <c r="M9947">
        <v>6</v>
      </c>
      <c r="N9947">
        <v>7312.494140625</v>
      </c>
    </row>
    <row r="9948" spans="1:14" x14ac:dyDescent="0.25">
      <c r="A9948" s="21" t="str">
        <f t="shared" si="155"/>
        <v>MOW H2C CCAA_2030</v>
      </c>
      <c r="B9948" t="s">
        <v>130</v>
      </c>
      <c r="C9948" t="s">
        <v>135</v>
      </c>
      <c r="D9948" t="s">
        <v>19</v>
      </c>
      <c r="E9948" t="s">
        <v>5</v>
      </c>
      <c r="F9948" t="s">
        <v>4</v>
      </c>
      <c r="G9948">
        <v>0</v>
      </c>
      <c r="H9948">
        <v>35783.1796875</v>
      </c>
      <c r="I9948">
        <v>152424.515625</v>
      </c>
      <c r="J9948">
        <v>0</v>
      </c>
      <c r="L9948" s="26">
        <v>47848</v>
      </c>
      <c r="M9948">
        <v>7</v>
      </c>
      <c r="N9948">
        <v>-5807.8544921875</v>
      </c>
    </row>
    <row r="9949" spans="1:14" x14ac:dyDescent="0.25">
      <c r="A9949" s="21" t="str">
        <f t="shared" si="155"/>
        <v>MOW H2C CCAA_2031</v>
      </c>
      <c r="B9949" t="s">
        <v>130</v>
      </c>
      <c r="C9949" t="s">
        <v>135</v>
      </c>
      <c r="D9949" t="s">
        <v>19</v>
      </c>
      <c r="E9949" t="s">
        <v>5</v>
      </c>
      <c r="F9949" t="s">
        <v>4</v>
      </c>
      <c r="G9949">
        <v>0</v>
      </c>
      <c r="H9949">
        <v>71408.7265625</v>
      </c>
      <c r="I9949">
        <v>206571.796875</v>
      </c>
      <c r="J9949">
        <v>0</v>
      </c>
      <c r="L9949" s="26">
        <v>48213</v>
      </c>
      <c r="M9949">
        <v>8</v>
      </c>
      <c r="N9949">
        <v>10012.73828125</v>
      </c>
    </row>
    <row r="9950" spans="1:14" x14ac:dyDescent="0.25">
      <c r="A9950" s="21" t="str">
        <f t="shared" si="155"/>
        <v>MOW H2C CCAA_2032</v>
      </c>
      <c r="B9950" t="s">
        <v>130</v>
      </c>
      <c r="C9950" t="s">
        <v>135</v>
      </c>
      <c r="D9950" t="s">
        <v>19</v>
      </c>
      <c r="E9950" t="s">
        <v>5</v>
      </c>
      <c r="F9950" t="s">
        <v>4</v>
      </c>
      <c r="G9950">
        <v>0</v>
      </c>
      <c r="H9950">
        <v>77867.75</v>
      </c>
      <c r="I9950">
        <v>258876.25</v>
      </c>
      <c r="J9950">
        <v>0</v>
      </c>
      <c r="L9950" s="26">
        <v>48579</v>
      </c>
      <c r="M9950">
        <v>9</v>
      </c>
      <c r="N9950">
        <v>-33873.1015625</v>
      </c>
    </row>
    <row r="9951" spans="1:14" x14ac:dyDescent="0.25">
      <c r="A9951" s="21" t="str">
        <f t="shared" si="155"/>
        <v>MOW H2C CCAA_2033</v>
      </c>
      <c r="B9951" t="s">
        <v>130</v>
      </c>
      <c r="C9951" t="s">
        <v>135</v>
      </c>
      <c r="D9951" t="s">
        <v>19</v>
      </c>
      <c r="E9951" t="s">
        <v>5</v>
      </c>
      <c r="F9951" t="s">
        <v>4</v>
      </c>
      <c r="G9951">
        <v>0</v>
      </c>
      <c r="H9951">
        <v>92887.265625</v>
      </c>
      <c r="I9951">
        <v>308998.625</v>
      </c>
      <c r="J9951">
        <v>0</v>
      </c>
      <c r="L9951" s="26">
        <v>48944</v>
      </c>
      <c r="M9951">
        <v>10</v>
      </c>
      <c r="N9951">
        <v>-66933.9765625</v>
      </c>
    </row>
    <row r="9952" spans="1:14" x14ac:dyDescent="0.25">
      <c r="A9952" s="21" t="str">
        <f t="shared" si="155"/>
        <v>MOW H2C CCAA_2034</v>
      </c>
      <c r="B9952" t="s">
        <v>130</v>
      </c>
      <c r="C9952" t="s">
        <v>135</v>
      </c>
      <c r="D9952" t="s">
        <v>19</v>
      </c>
      <c r="E9952" t="s">
        <v>5</v>
      </c>
      <c r="F9952" t="s">
        <v>4</v>
      </c>
      <c r="G9952">
        <v>0</v>
      </c>
      <c r="H9952">
        <v>104949.1015625</v>
      </c>
      <c r="I9952">
        <v>358963.09375</v>
      </c>
      <c r="J9952">
        <v>0</v>
      </c>
      <c r="L9952" s="26">
        <v>49309</v>
      </c>
      <c r="M9952">
        <v>11</v>
      </c>
      <c r="N9952">
        <v>-103085.703125</v>
      </c>
    </row>
    <row r="9953" spans="1:14" x14ac:dyDescent="0.25">
      <c r="A9953" s="21" t="str">
        <f t="shared" si="155"/>
        <v>MOW H2C CCAA_2035</v>
      </c>
      <c r="B9953" t="s">
        <v>130</v>
      </c>
      <c r="C9953" t="s">
        <v>135</v>
      </c>
      <c r="D9953" t="s">
        <v>19</v>
      </c>
      <c r="E9953" t="s">
        <v>5</v>
      </c>
      <c r="F9953" t="s">
        <v>4</v>
      </c>
      <c r="G9953">
        <v>0</v>
      </c>
      <c r="H9953">
        <v>109236.4609375</v>
      </c>
      <c r="I9953">
        <v>345132.28125</v>
      </c>
      <c r="J9953">
        <v>0</v>
      </c>
      <c r="L9953" s="26">
        <v>49674</v>
      </c>
      <c r="M9953">
        <v>12</v>
      </c>
      <c r="N9953">
        <v>-102442.546875</v>
      </c>
    </row>
    <row r="9954" spans="1:14" x14ac:dyDescent="0.25">
      <c r="A9954" s="21" t="str">
        <f t="shared" si="155"/>
        <v>MOW H2C CCAA_2036</v>
      </c>
      <c r="B9954" t="s">
        <v>130</v>
      </c>
      <c r="C9954" t="s">
        <v>135</v>
      </c>
      <c r="D9954" t="s">
        <v>19</v>
      </c>
      <c r="E9954" t="s">
        <v>5</v>
      </c>
      <c r="F9954" t="s">
        <v>4</v>
      </c>
      <c r="G9954">
        <v>0</v>
      </c>
      <c r="H9954">
        <v>121363.3671875</v>
      </c>
      <c r="I9954">
        <v>333262.3125</v>
      </c>
      <c r="J9954">
        <v>0</v>
      </c>
      <c r="L9954" s="26">
        <v>50040</v>
      </c>
      <c r="M9954">
        <v>13</v>
      </c>
      <c r="N9954">
        <v>-94369.015625</v>
      </c>
    </row>
    <row r="9955" spans="1:14" x14ac:dyDescent="0.25">
      <c r="A9955" s="21" t="str">
        <f t="shared" si="155"/>
        <v>MOW H2C CCAA_2037</v>
      </c>
      <c r="B9955" t="s">
        <v>130</v>
      </c>
      <c r="C9955" t="s">
        <v>135</v>
      </c>
      <c r="D9955" t="s">
        <v>19</v>
      </c>
      <c r="E9955" t="s">
        <v>5</v>
      </c>
      <c r="F9955" t="s">
        <v>4</v>
      </c>
      <c r="G9955">
        <v>0</v>
      </c>
      <c r="H9955">
        <v>130109.484375</v>
      </c>
      <c r="I9955">
        <v>321917.53125</v>
      </c>
      <c r="J9955">
        <v>0</v>
      </c>
      <c r="L9955" s="26">
        <v>50405</v>
      </c>
      <c r="M9955">
        <v>14</v>
      </c>
      <c r="N9955">
        <v>-84027.796875</v>
      </c>
    </row>
    <row r="9956" spans="1:14" x14ac:dyDescent="0.25">
      <c r="A9956" s="21" t="str">
        <f t="shared" si="155"/>
        <v>MOW H2C CCAA_2038</v>
      </c>
      <c r="B9956" t="s">
        <v>130</v>
      </c>
      <c r="C9956" t="s">
        <v>135</v>
      </c>
      <c r="D9956" t="s">
        <v>19</v>
      </c>
      <c r="E9956" t="s">
        <v>5</v>
      </c>
      <c r="F9956" t="s">
        <v>4</v>
      </c>
      <c r="G9956">
        <v>0</v>
      </c>
      <c r="H9956">
        <v>159135.1875</v>
      </c>
      <c r="I9956">
        <v>313544.1875</v>
      </c>
      <c r="J9956">
        <v>0</v>
      </c>
      <c r="L9956" s="26">
        <v>50770</v>
      </c>
      <c r="M9956">
        <v>15</v>
      </c>
      <c r="N9956">
        <v>-32103.048828125</v>
      </c>
    </row>
    <row r="9957" spans="1:14" x14ac:dyDescent="0.25">
      <c r="A9957" s="21" t="str">
        <f t="shared" si="155"/>
        <v>MOW H2C CCAA_2039</v>
      </c>
      <c r="B9957" t="s">
        <v>130</v>
      </c>
      <c r="C9957" t="s">
        <v>135</v>
      </c>
      <c r="D9957" t="s">
        <v>19</v>
      </c>
      <c r="E9957" t="s">
        <v>5</v>
      </c>
      <c r="F9957" t="s">
        <v>4</v>
      </c>
      <c r="G9957">
        <v>0</v>
      </c>
      <c r="H9957">
        <v>193004.71875</v>
      </c>
      <c r="I9957">
        <v>377321.5625</v>
      </c>
      <c r="J9957">
        <v>0</v>
      </c>
      <c r="L9957" s="26">
        <v>51135</v>
      </c>
      <c r="M9957">
        <v>16</v>
      </c>
      <c r="N9957">
        <v>-14810.5009765625</v>
      </c>
    </row>
    <row r="9958" spans="1:14" x14ac:dyDescent="0.25">
      <c r="A9958" s="21" t="str">
        <f t="shared" si="155"/>
        <v>MOW H2C CCAA_2040</v>
      </c>
      <c r="B9958" t="s">
        <v>130</v>
      </c>
      <c r="C9958" t="s">
        <v>135</v>
      </c>
      <c r="D9958" t="s">
        <v>19</v>
      </c>
      <c r="E9958" t="s">
        <v>5</v>
      </c>
      <c r="F9958" t="s">
        <v>4</v>
      </c>
      <c r="G9958">
        <v>0</v>
      </c>
      <c r="H9958">
        <v>231480.515625</v>
      </c>
      <c r="I9958">
        <v>369904.21875</v>
      </c>
      <c r="J9958">
        <v>0</v>
      </c>
      <c r="L9958" s="26">
        <v>51501</v>
      </c>
      <c r="M9958">
        <v>17</v>
      </c>
      <c r="N9958">
        <v>78801</v>
      </c>
    </row>
    <row r="9959" spans="1:14" x14ac:dyDescent="0.25">
      <c r="A9959" s="21" t="str">
        <f t="shared" si="155"/>
        <v>MOW H2C CCAA_2041</v>
      </c>
      <c r="B9959" t="s">
        <v>130</v>
      </c>
      <c r="C9959" t="s">
        <v>135</v>
      </c>
      <c r="D9959" t="s">
        <v>19</v>
      </c>
      <c r="E9959" t="s">
        <v>5</v>
      </c>
      <c r="F9959" t="s">
        <v>4</v>
      </c>
      <c r="G9959">
        <v>0</v>
      </c>
      <c r="H9959">
        <v>239555.15625</v>
      </c>
      <c r="I9959">
        <v>360926</v>
      </c>
      <c r="J9959">
        <v>0</v>
      </c>
      <c r="L9959" s="26">
        <v>51866</v>
      </c>
      <c r="M9959">
        <v>18</v>
      </c>
      <c r="N9959">
        <v>128078.34375</v>
      </c>
    </row>
    <row r="9960" spans="1:14" x14ac:dyDescent="0.25">
      <c r="A9960" s="21" t="str">
        <f t="shared" si="155"/>
        <v>MOW H2C CCAA_2042</v>
      </c>
      <c r="B9960" t="s">
        <v>130</v>
      </c>
      <c r="C9960" t="s">
        <v>135</v>
      </c>
      <c r="D9960" t="s">
        <v>19</v>
      </c>
      <c r="E9960" t="s">
        <v>5</v>
      </c>
      <c r="F9960" t="s">
        <v>4</v>
      </c>
      <c r="G9960">
        <v>0</v>
      </c>
      <c r="H9960">
        <v>251793.65625</v>
      </c>
      <c r="I9960">
        <v>423891.0625</v>
      </c>
      <c r="J9960">
        <v>0</v>
      </c>
      <c r="L9960" s="26">
        <v>52231</v>
      </c>
      <c r="M9960">
        <v>19</v>
      </c>
      <c r="N9960">
        <v>134451.71875</v>
      </c>
    </row>
    <row r="9961" spans="1:14" x14ac:dyDescent="0.25">
      <c r="A9961" s="21" t="str">
        <f t="shared" si="155"/>
        <v>MOW H2C CCAA_2043</v>
      </c>
      <c r="B9961" t="s">
        <v>130</v>
      </c>
      <c r="C9961" t="s">
        <v>135</v>
      </c>
      <c r="D9961" t="s">
        <v>19</v>
      </c>
      <c r="E9961" t="s">
        <v>5</v>
      </c>
      <c r="F9961" t="s">
        <v>4</v>
      </c>
      <c r="G9961">
        <v>0</v>
      </c>
      <c r="H9961">
        <v>260190.40625</v>
      </c>
      <c r="I9961">
        <v>413206.1875</v>
      </c>
      <c r="J9961">
        <v>0</v>
      </c>
      <c r="L9961" s="26">
        <v>52596</v>
      </c>
      <c r="M9961">
        <v>20</v>
      </c>
      <c r="N9961">
        <v>177744.90625</v>
      </c>
    </row>
    <row r="9962" spans="1:14" x14ac:dyDescent="0.25">
      <c r="A9962" s="21" t="str">
        <f t="shared" si="155"/>
        <v>MOW H2C CCAA_2024</v>
      </c>
      <c r="B9962" t="s">
        <v>130</v>
      </c>
      <c r="C9962" t="s">
        <v>135</v>
      </c>
      <c r="D9962" t="s">
        <v>19</v>
      </c>
      <c r="E9962" t="s">
        <v>5</v>
      </c>
      <c r="F9962" t="s">
        <v>32</v>
      </c>
      <c r="G9962">
        <v>235794.65625</v>
      </c>
      <c r="H9962">
        <v>103764.84375</v>
      </c>
      <c r="I9962">
        <v>15499.482421875</v>
      </c>
      <c r="J9962">
        <v>0</v>
      </c>
      <c r="L9962" s="26">
        <v>45657</v>
      </c>
      <c r="M9962">
        <v>1</v>
      </c>
      <c r="N9962">
        <v>108640.6640625</v>
      </c>
    </row>
    <row r="9963" spans="1:14" x14ac:dyDescent="0.25">
      <c r="A9963" s="21" t="str">
        <f t="shared" si="155"/>
        <v>MOW H2C CCAA_2025</v>
      </c>
      <c r="B9963" t="s">
        <v>130</v>
      </c>
      <c r="C9963" t="s">
        <v>135</v>
      </c>
      <c r="D9963" t="s">
        <v>19</v>
      </c>
      <c r="E9963" t="s">
        <v>5</v>
      </c>
      <c r="F9963" t="s">
        <v>32</v>
      </c>
      <c r="G9963">
        <v>271926.4375</v>
      </c>
      <c r="H9963">
        <v>115623.0234375</v>
      </c>
      <c r="I9963">
        <v>43533.515625</v>
      </c>
      <c r="J9963">
        <v>0</v>
      </c>
      <c r="L9963" s="26">
        <v>46022</v>
      </c>
      <c r="M9963">
        <v>2</v>
      </c>
      <c r="N9963">
        <v>107832.5859375</v>
      </c>
    </row>
    <row r="9964" spans="1:14" x14ac:dyDescent="0.25">
      <c r="A9964" s="21" t="str">
        <f t="shared" si="155"/>
        <v>MOW H2C CCAA_2026</v>
      </c>
      <c r="B9964" t="s">
        <v>130</v>
      </c>
      <c r="C9964" t="s">
        <v>135</v>
      </c>
      <c r="D9964" t="s">
        <v>19</v>
      </c>
      <c r="E9964" t="s">
        <v>5</v>
      </c>
      <c r="F9964" t="s">
        <v>32</v>
      </c>
      <c r="G9964">
        <v>309101.40625</v>
      </c>
      <c r="H9964">
        <v>135404.515625</v>
      </c>
      <c r="I9964">
        <v>47211.59375</v>
      </c>
      <c r="J9964">
        <v>0</v>
      </c>
      <c r="L9964" s="26">
        <v>46387</v>
      </c>
      <c r="M9964">
        <v>3</v>
      </c>
      <c r="N9964">
        <v>112447.1640625</v>
      </c>
    </row>
    <row r="9965" spans="1:14" x14ac:dyDescent="0.25">
      <c r="A9965" s="21" t="str">
        <f t="shared" si="155"/>
        <v>MOW H2C CCAA_2027</v>
      </c>
      <c r="B9965" t="s">
        <v>130</v>
      </c>
      <c r="C9965" t="s">
        <v>135</v>
      </c>
      <c r="D9965" t="s">
        <v>19</v>
      </c>
      <c r="E9965" t="s">
        <v>5</v>
      </c>
      <c r="F9965" t="s">
        <v>32</v>
      </c>
      <c r="G9965">
        <v>342404.75</v>
      </c>
      <c r="H9965">
        <v>150214.5</v>
      </c>
      <c r="I9965">
        <v>50799.19921875</v>
      </c>
      <c r="J9965">
        <v>0</v>
      </c>
      <c r="L9965" s="26">
        <v>46752</v>
      </c>
      <c r="M9965">
        <v>4</v>
      </c>
      <c r="N9965">
        <v>112881.0859375</v>
      </c>
    </row>
    <row r="9966" spans="1:14" x14ac:dyDescent="0.25">
      <c r="A9966" s="21" t="str">
        <f t="shared" si="155"/>
        <v>MOW H2C CCAA_2028</v>
      </c>
      <c r="B9966" t="s">
        <v>130</v>
      </c>
      <c r="C9966" t="s">
        <v>135</v>
      </c>
      <c r="D9966" t="s">
        <v>19</v>
      </c>
      <c r="E9966" t="s">
        <v>5</v>
      </c>
      <c r="F9966" t="s">
        <v>32</v>
      </c>
      <c r="G9966">
        <v>352568.1875</v>
      </c>
      <c r="H9966">
        <v>158683.15625</v>
      </c>
      <c r="I9966">
        <v>54535.296875</v>
      </c>
      <c r="J9966">
        <v>0</v>
      </c>
      <c r="L9966" s="26">
        <v>47118</v>
      </c>
      <c r="M9966">
        <v>5</v>
      </c>
      <c r="N9966">
        <v>118084.515625</v>
      </c>
    </row>
    <row r="9967" spans="1:14" x14ac:dyDescent="0.25">
      <c r="A9967" s="21" t="str">
        <f t="shared" si="155"/>
        <v>MOW H2C CCAA_2029</v>
      </c>
      <c r="B9967" t="s">
        <v>130</v>
      </c>
      <c r="C9967" t="s">
        <v>135</v>
      </c>
      <c r="D9967" t="s">
        <v>19</v>
      </c>
      <c r="E9967" t="s">
        <v>5</v>
      </c>
      <c r="F9967" t="s">
        <v>32</v>
      </c>
      <c r="G9967">
        <v>361957.40625</v>
      </c>
      <c r="H9967">
        <v>171111.984375</v>
      </c>
      <c r="I9967">
        <v>56837.07421875</v>
      </c>
      <c r="J9967">
        <v>0</v>
      </c>
      <c r="L9967" s="26">
        <v>47483</v>
      </c>
      <c r="M9967">
        <v>6</v>
      </c>
      <c r="N9967">
        <v>129154.25</v>
      </c>
    </row>
    <row r="9968" spans="1:14" x14ac:dyDescent="0.25">
      <c r="A9968" s="21" t="str">
        <f t="shared" si="155"/>
        <v>MOW H2C CCAA_2030</v>
      </c>
      <c r="B9968" t="s">
        <v>130</v>
      </c>
      <c r="C9968" t="s">
        <v>135</v>
      </c>
      <c r="D9968" t="s">
        <v>19</v>
      </c>
      <c r="E9968" t="s">
        <v>5</v>
      </c>
      <c r="F9968" t="s">
        <v>32</v>
      </c>
      <c r="G9968">
        <v>372655</v>
      </c>
      <c r="H9968">
        <v>183333.765625</v>
      </c>
      <c r="I9968">
        <v>62349.9765625</v>
      </c>
      <c r="J9968">
        <v>0</v>
      </c>
      <c r="L9968" s="26">
        <v>47848</v>
      </c>
      <c r="M9968">
        <v>7</v>
      </c>
      <c r="N9968">
        <v>143607.6875</v>
      </c>
    </row>
    <row r="9969" spans="1:14" x14ac:dyDescent="0.25">
      <c r="A9969" s="21" t="str">
        <f t="shared" si="155"/>
        <v>MOW H2C CCAA_2031</v>
      </c>
      <c r="B9969" t="s">
        <v>130</v>
      </c>
      <c r="C9969" t="s">
        <v>135</v>
      </c>
      <c r="D9969" t="s">
        <v>19</v>
      </c>
      <c r="E9969" t="s">
        <v>5</v>
      </c>
      <c r="F9969" t="s">
        <v>32</v>
      </c>
      <c r="G9969">
        <v>375935.71875</v>
      </c>
      <c r="H9969">
        <v>183802.921875</v>
      </c>
      <c r="I9969">
        <v>65799.125</v>
      </c>
      <c r="J9969">
        <v>12369.748046875</v>
      </c>
      <c r="L9969" s="26">
        <v>48213</v>
      </c>
      <c r="M9969">
        <v>8</v>
      </c>
      <c r="N9969">
        <v>165400.984375</v>
      </c>
    </row>
    <row r="9970" spans="1:14" x14ac:dyDescent="0.25">
      <c r="A9970" s="21" t="str">
        <f t="shared" si="155"/>
        <v>MOW H2C CCAA_2032</v>
      </c>
      <c r="B9970" t="s">
        <v>130</v>
      </c>
      <c r="C9970" t="s">
        <v>135</v>
      </c>
      <c r="D9970" t="s">
        <v>19</v>
      </c>
      <c r="E9970" t="s">
        <v>5</v>
      </c>
      <c r="F9970" t="s">
        <v>32</v>
      </c>
      <c r="G9970">
        <v>386189.25</v>
      </c>
      <c r="H9970">
        <v>185730.34375</v>
      </c>
      <c r="I9970">
        <v>69776.9375</v>
      </c>
      <c r="J9970">
        <v>0</v>
      </c>
      <c r="L9970" s="26">
        <v>48579</v>
      </c>
      <c r="M9970">
        <v>9</v>
      </c>
      <c r="N9970">
        <v>156765.5</v>
      </c>
    </row>
    <row r="9971" spans="1:14" x14ac:dyDescent="0.25">
      <c r="A9971" s="21" t="str">
        <f t="shared" si="155"/>
        <v>MOW H2C CCAA_2033</v>
      </c>
      <c r="B9971" t="s">
        <v>130</v>
      </c>
      <c r="C9971" t="s">
        <v>135</v>
      </c>
      <c r="D9971" t="s">
        <v>19</v>
      </c>
      <c r="E9971" t="s">
        <v>5</v>
      </c>
      <c r="F9971" t="s">
        <v>32</v>
      </c>
      <c r="G9971">
        <v>401142.28125</v>
      </c>
      <c r="H9971">
        <v>180293.140625</v>
      </c>
      <c r="I9971">
        <v>72666.4140625</v>
      </c>
      <c r="J9971">
        <v>0</v>
      </c>
      <c r="L9971" s="26">
        <v>48944</v>
      </c>
      <c r="M9971">
        <v>10</v>
      </c>
      <c r="N9971">
        <v>142441.15625</v>
      </c>
    </row>
    <row r="9972" spans="1:14" x14ac:dyDescent="0.25">
      <c r="A9972" s="21" t="str">
        <f t="shared" si="155"/>
        <v>MOW H2C CCAA_2034</v>
      </c>
      <c r="B9972" t="s">
        <v>130</v>
      </c>
      <c r="C9972" t="s">
        <v>135</v>
      </c>
      <c r="D9972" t="s">
        <v>19</v>
      </c>
      <c r="E9972" t="s">
        <v>5</v>
      </c>
      <c r="F9972" t="s">
        <v>32</v>
      </c>
      <c r="G9972">
        <v>415392.9375</v>
      </c>
      <c r="H9972">
        <v>181806.53125</v>
      </c>
      <c r="I9972">
        <v>74892.796875</v>
      </c>
      <c r="J9972">
        <v>0</v>
      </c>
      <c r="L9972" s="26">
        <v>49309</v>
      </c>
      <c r="M9972">
        <v>11</v>
      </c>
      <c r="N9972">
        <v>134206.859375</v>
      </c>
    </row>
    <row r="9973" spans="1:14" x14ac:dyDescent="0.25">
      <c r="A9973" s="21" t="str">
        <f t="shared" si="155"/>
        <v>MOW H2C CCAA_2035</v>
      </c>
      <c r="B9973" t="s">
        <v>130</v>
      </c>
      <c r="C9973" t="s">
        <v>135</v>
      </c>
      <c r="D9973" t="s">
        <v>19</v>
      </c>
      <c r="E9973" t="s">
        <v>5</v>
      </c>
      <c r="F9973" t="s">
        <v>32</v>
      </c>
      <c r="G9973">
        <v>431422.71875</v>
      </c>
      <c r="H9973">
        <v>188544.4375</v>
      </c>
      <c r="I9973">
        <v>76392.4453125</v>
      </c>
      <c r="J9973">
        <v>0</v>
      </c>
      <c r="L9973" s="26">
        <v>49674</v>
      </c>
      <c r="M9973">
        <v>12</v>
      </c>
      <c r="N9973">
        <v>136711.078125</v>
      </c>
    </row>
    <row r="9974" spans="1:14" x14ac:dyDescent="0.25">
      <c r="A9974" s="21" t="str">
        <f t="shared" si="155"/>
        <v>MOW H2C CCAA_2036</v>
      </c>
      <c r="B9974" t="s">
        <v>130</v>
      </c>
      <c r="C9974" t="s">
        <v>135</v>
      </c>
      <c r="D9974" t="s">
        <v>19</v>
      </c>
      <c r="E9974" t="s">
        <v>5</v>
      </c>
      <c r="F9974" t="s">
        <v>32</v>
      </c>
      <c r="G9974">
        <v>448206.71875</v>
      </c>
      <c r="H9974">
        <v>188953.15625</v>
      </c>
      <c r="I9974">
        <v>79094.9375</v>
      </c>
      <c r="J9974">
        <v>0</v>
      </c>
      <c r="L9974" s="26">
        <v>50040</v>
      </c>
      <c r="M9974">
        <v>13</v>
      </c>
      <c r="N9974">
        <v>139403.1875</v>
      </c>
    </row>
    <row r="9975" spans="1:14" x14ac:dyDescent="0.25">
      <c r="A9975" s="21" t="str">
        <f t="shared" si="155"/>
        <v>MOW H2C CCAA_2037</v>
      </c>
      <c r="B9975" t="s">
        <v>130</v>
      </c>
      <c r="C9975" t="s">
        <v>135</v>
      </c>
      <c r="D9975" t="s">
        <v>19</v>
      </c>
      <c r="E9975" t="s">
        <v>5</v>
      </c>
      <c r="F9975" t="s">
        <v>32</v>
      </c>
      <c r="G9975">
        <v>463235.5625</v>
      </c>
      <c r="H9975">
        <v>179312.703125</v>
      </c>
      <c r="I9975">
        <v>80587.234375</v>
      </c>
      <c r="J9975">
        <v>0</v>
      </c>
      <c r="L9975" s="26">
        <v>50405</v>
      </c>
      <c r="M9975">
        <v>14</v>
      </c>
      <c r="N9975">
        <v>129407.1171875</v>
      </c>
    </row>
    <row r="9976" spans="1:14" x14ac:dyDescent="0.25">
      <c r="A9976" s="21" t="str">
        <f t="shared" si="155"/>
        <v>MOW H2C CCAA_2038</v>
      </c>
      <c r="B9976" t="s">
        <v>130</v>
      </c>
      <c r="C9976" t="s">
        <v>135</v>
      </c>
      <c r="D9976" t="s">
        <v>19</v>
      </c>
      <c r="E9976" t="s">
        <v>5</v>
      </c>
      <c r="F9976" t="s">
        <v>32</v>
      </c>
      <c r="G9976">
        <v>479152.40625</v>
      </c>
      <c r="H9976">
        <v>162827.703125</v>
      </c>
      <c r="I9976">
        <v>81755.5234375</v>
      </c>
      <c r="J9976">
        <v>0</v>
      </c>
      <c r="L9976" s="26">
        <v>50770</v>
      </c>
      <c r="M9976">
        <v>15</v>
      </c>
      <c r="N9976">
        <v>124851.890625</v>
      </c>
    </row>
    <row r="9977" spans="1:14" x14ac:dyDescent="0.25">
      <c r="A9977" s="21" t="str">
        <f t="shared" si="155"/>
        <v>MOW H2C CCAA_2039</v>
      </c>
      <c r="B9977" t="s">
        <v>130</v>
      </c>
      <c r="C9977" t="s">
        <v>135</v>
      </c>
      <c r="D9977" t="s">
        <v>19</v>
      </c>
      <c r="E9977" t="s">
        <v>5</v>
      </c>
      <c r="F9977" t="s">
        <v>32</v>
      </c>
      <c r="G9977">
        <v>500384.21875</v>
      </c>
      <c r="H9977">
        <v>151052.5625</v>
      </c>
      <c r="I9977">
        <v>84447.6015625</v>
      </c>
      <c r="J9977">
        <v>0</v>
      </c>
      <c r="L9977" s="26">
        <v>51135</v>
      </c>
      <c r="M9977">
        <v>16</v>
      </c>
      <c r="N9977">
        <v>92427.5703125</v>
      </c>
    </row>
    <row r="9978" spans="1:14" x14ac:dyDescent="0.25">
      <c r="A9978" s="21" t="str">
        <f t="shared" si="155"/>
        <v>MOW H2C CCAA_2040</v>
      </c>
      <c r="B9978" t="s">
        <v>130</v>
      </c>
      <c r="C9978" t="s">
        <v>135</v>
      </c>
      <c r="D9978" t="s">
        <v>19</v>
      </c>
      <c r="E9978" t="s">
        <v>5</v>
      </c>
      <c r="F9978" t="s">
        <v>32</v>
      </c>
      <c r="G9978">
        <v>514557.5625</v>
      </c>
      <c r="H9978">
        <v>123635.46875</v>
      </c>
      <c r="I9978">
        <v>54972.7578125</v>
      </c>
      <c r="J9978">
        <v>198126.8125</v>
      </c>
      <c r="L9978" s="26">
        <v>51501</v>
      </c>
      <c r="M9978">
        <v>17</v>
      </c>
      <c r="N9978">
        <v>84580.4453125</v>
      </c>
    </row>
    <row r="9979" spans="1:14" x14ac:dyDescent="0.25">
      <c r="A9979" s="21" t="str">
        <f t="shared" si="155"/>
        <v>MOW H2C CCAA_2041</v>
      </c>
      <c r="B9979" t="s">
        <v>130</v>
      </c>
      <c r="C9979" t="s">
        <v>135</v>
      </c>
      <c r="D9979" t="s">
        <v>19</v>
      </c>
      <c r="E9979" t="s">
        <v>5</v>
      </c>
      <c r="F9979" t="s">
        <v>32</v>
      </c>
      <c r="G9979">
        <v>527448.25</v>
      </c>
      <c r="H9979">
        <v>123639.6796875</v>
      </c>
      <c r="I9979">
        <v>54206.16796875</v>
      </c>
      <c r="J9979">
        <v>0</v>
      </c>
      <c r="L9979" s="26">
        <v>51866</v>
      </c>
      <c r="M9979">
        <v>18</v>
      </c>
      <c r="N9979">
        <v>103555.875</v>
      </c>
    </row>
    <row r="9980" spans="1:14" x14ac:dyDescent="0.25">
      <c r="A9980" s="21" t="str">
        <f t="shared" si="155"/>
        <v>MOW H2C CCAA_2042</v>
      </c>
      <c r="B9980" t="s">
        <v>130</v>
      </c>
      <c r="C9980" t="s">
        <v>135</v>
      </c>
      <c r="D9980" t="s">
        <v>19</v>
      </c>
      <c r="E9980" t="s">
        <v>5</v>
      </c>
      <c r="F9980" t="s">
        <v>32</v>
      </c>
      <c r="G9980">
        <v>543103.1875</v>
      </c>
      <c r="H9980">
        <v>116657</v>
      </c>
      <c r="I9980">
        <v>54454.33984375</v>
      </c>
      <c r="J9980">
        <v>0</v>
      </c>
      <c r="L9980" s="26">
        <v>52231</v>
      </c>
      <c r="M9980">
        <v>19</v>
      </c>
      <c r="N9980">
        <v>85243.0234375</v>
      </c>
    </row>
    <row r="9981" spans="1:14" x14ac:dyDescent="0.25">
      <c r="A9981" s="21" t="str">
        <f t="shared" si="155"/>
        <v>MOW H2C CCAA_2043</v>
      </c>
      <c r="B9981" t="s">
        <v>130</v>
      </c>
      <c r="C9981" t="s">
        <v>135</v>
      </c>
      <c r="D9981" t="s">
        <v>19</v>
      </c>
      <c r="E9981" t="s">
        <v>5</v>
      </c>
      <c r="F9981" t="s">
        <v>32</v>
      </c>
      <c r="G9981">
        <v>557457.75</v>
      </c>
      <c r="H9981">
        <v>120571.3828125</v>
      </c>
      <c r="I9981">
        <v>177415.3125</v>
      </c>
      <c r="J9981">
        <v>0</v>
      </c>
      <c r="L9981" s="26">
        <v>52596</v>
      </c>
      <c r="M9981">
        <v>20</v>
      </c>
      <c r="N9981">
        <v>89064.25</v>
      </c>
    </row>
    <row r="9982" spans="1:14" x14ac:dyDescent="0.25">
      <c r="A9982" s="21" t="str">
        <f t="shared" si="155"/>
        <v>MOW H2C CCAA_2024</v>
      </c>
      <c r="B9982" t="s">
        <v>130</v>
      </c>
      <c r="C9982" t="s">
        <v>135</v>
      </c>
      <c r="D9982" t="s">
        <v>19</v>
      </c>
      <c r="E9982" t="s">
        <v>5</v>
      </c>
      <c r="F9982" t="s">
        <v>8</v>
      </c>
      <c r="G9982">
        <v>0</v>
      </c>
      <c r="H9982">
        <v>0</v>
      </c>
      <c r="I9982">
        <v>0</v>
      </c>
      <c r="J9982">
        <v>0</v>
      </c>
      <c r="L9982" s="26">
        <v>45657</v>
      </c>
      <c r="M9982">
        <v>1</v>
      </c>
      <c r="N9982">
        <v>0</v>
      </c>
    </row>
    <row r="9983" spans="1:14" x14ac:dyDescent="0.25">
      <c r="A9983" s="21" t="str">
        <f t="shared" si="155"/>
        <v>MOW H2C CCAA_2025</v>
      </c>
      <c r="B9983" t="s">
        <v>130</v>
      </c>
      <c r="C9983" t="s">
        <v>135</v>
      </c>
      <c r="D9983" t="s">
        <v>19</v>
      </c>
      <c r="E9983" t="s">
        <v>5</v>
      </c>
      <c r="F9983" t="s">
        <v>8</v>
      </c>
      <c r="G9983">
        <v>0</v>
      </c>
      <c r="H9983">
        <v>0</v>
      </c>
      <c r="I9983">
        <v>0</v>
      </c>
      <c r="J9983">
        <v>0</v>
      </c>
      <c r="L9983" s="26">
        <v>46022</v>
      </c>
      <c r="M9983">
        <v>2</v>
      </c>
      <c r="N9983">
        <v>0</v>
      </c>
    </row>
    <row r="9984" spans="1:14" x14ac:dyDescent="0.25">
      <c r="A9984" s="21" t="str">
        <f t="shared" si="155"/>
        <v>MOW H2C CCAA_2026</v>
      </c>
      <c r="B9984" t="s">
        <v>130</v>
      </c>
      <c r="C9984" t="s">
        <v>135</v>
      </c>
      <c r="D9984" t="s">
        <v>19</v>
      </c>
      <c r="E9984" t="s">
        <v>5</v>
      </c>
      <c r="F9984" t="s">
        <v>8</v>
      </c>
      <c r="G9984">
        <v>0</v>
      </c>
      <c r="H9984">
        <v>0</v>
      </c>
      <c r="I9984">
        <v>0</v>
      </c>
      <c r="J9984">
        <v>0</v>
      </c>
      <c r="L9984" s="26">
        <v>46387</v>
      </c>
      <c r="M9984">
        <v>3</v>
      </c>
      <c r="N9984">
        <v>0</v>
      </c>
    </row>
    <row r="9985" spans="1:14" x14ac:dyDescent="0.25">
      <c r="A9985" s="21" t="str">
        <f t="shared" si="155"/>
        <v>MOW H2C CCAA_2027</v>
      </c>
      <c r="B9985" t="s">
        <v>130</v>
      </c>
      <c r="C9985" t="s">
        <v>135</v>
      </c>
      <c r="D9985" t="s">
        <v>19</v>
      </c>
      <c r="E9985" t="s">
        <v>5</v>
      </c>
      <c r="F9985" t="s">
        <v>8</v>
      </c>
      <c r="G9985">
        <v>0</v>
      </c>
      <c r="H9985">
        <v>0</v>
      </c>
      <c r="I9985">
        <v>0</v>
      </c>
      <c r="J9985">
        <v>0</v>
      </c>
      <c r="L9985" s="26">
        <v>46752</v>
      </c>
      <c r="M9985">
        <v>4</v>
      </c>
      <c r="N9985">
        <v>0</v>
      </c>
    </row>
    <row r="9986" spans="1:14" x14ac:dyDescent="0.25">
      <c r="A9986" s="21" t="str">
        <f t="shared" ref="A9986:A10049" si="156">B9986&amp;" "&amp;D9986&amp;" "&amp;C9986&amp;"_"&amp;YEAR(L9986)</f>
        <v>MOW H2C CCAA_2028</v>
      </c>
      <c r="B9986" t="s">
        <v>130</v>
      </c>
      <c r="C9986" t="s">
        <v>135</v>
      </c>
      <c r="D9986" t="s">
        <v>19</v>
      </c>
      <c r="E9986" t="s">
        <v>5</v>
      </c>
      <c r="F9986" t="s">
        <v>8</v>
      </c>
      <c r="G9986">
        <v>0</v>
      </c>
      <c r="H9986">
        <v>0</v>
      </c>
      <c r="I9986">
        <v>0</v>
      </c>
      <c r="J9986">
        <v>0</v>
      </c>
      <c r="L9986" s="26">
        <v>47118</v>
      </c>
      <c r="M9986">
        <v>5</v>
      </c>
      <c r="N9986">
        <v>0</v>
      </c>
    </row>
    <row r="9987" spans="1:14" x14ac:dyDescent="0.25">
      <c r="A9987" s="21" t="str">
        <f t="shared" si="156"/>
        <v>MOW H2C CCAA_2029</v>
      </c>
      <c r="B9987" t="s">
        <v>130</v>
      </c>
      <c r="C9987" t="s">
        <v>135</v>
      </c>
      <c r="D9987" t="s">
        <v>19</v>
      </c>
      <c r="E9987" t="s">
        <v>5</v>
      </c>
      <c r="F9987" t="s">
        <v>8</v>
      </c>
      <c r="G9987">
        <v>0</v>
      </c>
      <c r="H9987">
        <v>0</v>
      </c>
      <c r="I9987">
        <v>0</v>
      </c>
      <c r="J9987">
        <v>0</v>
      </c>
      <c r="L9987" s="26">
        <v>47483</v>
      </c>
      <c r="M9987">
        <v>6</v>
      </c>
      <c r="N9987">
        <v>0</v>
      </c>
    </row>
    <row r="9988" spans="1:14" x14ac:dyDescent="0.25">
      <c r="A9988" s="21" t="str">
        <f t="shared" si="156"/>
        <v>MOW H2C CCAA_2030</v>
      </c>
      <c r="B9988" t="s">
        <v>130</v>
      </c>
      <c r="C9988" t="s">
        <v>135</v>
      </c>
      <c r="D9988" t="s">
        <v>19</v>
      </c>
      <c r="E9988" t="s">
        <v>5</v>
      </c>
      <c r="F9988" t="s">
        <v>8</v>
      </c>
      <c r="G9988">
        <v>0</v>
      </c>
      <c r="H9988">
        <v>0</v>
      </c>
      <c r="I9988">
        <v>0</v>
      </c>
      <c r="J9988">
        <v>0</v>
      </c>
      <c r="L9988" s="26">
        <v>47848</v>
      </c>
      <c r="M9988">
        <v>7</v>
      </c>
      <c r="N9988">
        <v>0</v>
      </c>
    </row>
    <row r="9989" spans="1:14" x14ac:dyDescent="0.25">
      <c r="A9989" s="21" t="str">
        <f t="shared" si="156"/>
        <v>MOW H2C CCAA_2031</v>
      </c>
      <c r="B9989" t="s">
        <v>130</v>
      </c>
      <c r="C9989" t="s">
        <v>135</v>
      </c>
      <c r="D9989" t="s">
        <v>19</v>
      </c>
      <c r="E9989" t="s">
        <v>5</v>
      </c>
      <c r="F9989" t="s">
        <v>8</v>
      </c>
      <c r="G9989">
        <v>0</v>
      </c>
      <c r="H9989">
        <v>0</v>
      </c>
      <c r="I9989">
        <v>0</v>
      </c>
      <c r="J9989">
        <v>0</v>
      </c>
      <c r="L9989" s="26">
        <v>48213</v>
      </c>
      <c r="M9989">
        <v>8</v>
      </c>
      <c r="N9989">
        <v>0</v>
      </c>
    </row>
    <row r="9990" spans="1:14" x14ac:dyDescent="0.25">
      <c r="A9990" s="21" t="str">
        <f t="shared" si="156"/>
        <v>MOW H2C CCAA_2032</v>
      </c>
      <c r="B9990" t="s">
        <v>130</v>
      </c>
      <c r="C9990" t="s">
        <v>135</v>
      </c>
      <c r="D9990" t="s">
        <v>19</v>
      </c>
      <c r="E9990" t="s">
        <v>5</v>
      </c>
      <c r="F9990" t="s">
        <v>8</v>
      </c>
      <c r="G9990">
        <v>0</v>
      </c>
      <c r="H9990">
        <v>0</v>
      </c>
      <c r="I9990">
        <v>0</v>
      </c>
      <c r="J9990">
        <v>0</v>
      </c>
      <c r="L9990" s="26">
        <v>48579</v>
      </c>
      <c r="M9990">
        <v>9</v>
      </c>
      <c r="N9990">
        <v>0</v>
      </c>
    </row>
    <row r="9991" spans="1:14" x14ac:dyDescent="0.25">
      <c r="A9991" s="21" t="str">
        <f t="shared" si="156"/>
        <v>MOW H2C CCAA_2033</v>
      </c>
      <c r="B9991" t="s">
        <v>130</v>
      </c>
      <c r="C9991" t="s">
        <v>135</v>
      </c>
      <c r="D9991" t="s">
        <v>19</v>
      </c>
      <c r="E9991" t="s">
        <v>5</v>
      </c>
      <c r="F9991" t="s">
        <v>8</v>
      </c>
      <c r="G9991">
        <v>0</v>
      </c>
      <c r="H9991">
        <v>0</v>
      </c>
      <c r="I9991">
        <v>0</v>
      </c>
      <c r="J9991">
        <v>0</v>
      </c>
      <c r="L9991" s="26">
        <v>48944</v>
      </c>
      <c r="M9991">
        <v>10</v>
      </c>
      <c r="N9991">
        <v>0</v>
      </c>
    </row>
    <row r="9992" spans="1:14" x14ac:dyDescent="0.25">
      <c r="A9992" s="21" t="str">
        <f t="shared" si="156"/>
        <v>MOW H2C CCAA_2034</v>
      </c>
      <c r="B9992" t="s">
        <v>130</v>
      </c>
      <c r="C9992" t="s">
        <v>135</v>
      </c>
      <c r="D9992" t="s">
        <v>19</v>
      </c>
      <c r="E9992" t="s">
        <v>5</v>
      </c>
      <c r="F9992" t="s">
        <v>8</v>
      </c>
      <c r="G9992">
        <v>0</v>
      </c>
      <c r="H9992">
        <v>0</v>
      </c>
      <c r="I9992">
        <v>0</v>
      </c>
      <c r="J9992">
        <v>0</v>
      </c>
      <c r="L9992" s="26">
        <v>49309</v>
      </c>
      <c r="M9992">
        <v>11</v>
      </c>
      <c r="N9992">
        <v>0</v>
      </c>
    </row>
    <row r="9993" spans="1:14" x14ac:dyDescent="0.25">
      <c r="A9993" s="21" t="str">
        <f t="shared" si="156"/>
        <v>MOW H2C CCAA_2035</v>
      </c>
      <c r="B9993" t="s">
        <v>130</v>
      </c>
      <c r="C9993" t="s">
        <v>135</v>
      </c>
      <c r="D9993" t="s">
        <v>19</v>
      </c>
      <c r="E9993" t="s">
        <v>5</v>
      </c>
      <c r="F9993" t="s">
        <v>8</v>
      </c>
      <c r="G9993">
        <v>0</v>
      </c>
      <c r="H9993">
        <v>0</v>
      </c>
      <c r="I9993">
        <v>0</v>
      </c>
      <c r="J9993">
        <v>0</v>
      </c>
      <c r="L9993" s="26">
        <v>49674</v>
      </c>
      <c r="M9993">
        <v>12</v>
      </c>
      <c r="N9993">
        <v>0</v>
      </c>
    </row>
    <row r="9994" spans="1:14" x14ac:dyDescent="0.25">
      <c r="A9994" s="21" t="str">
        <f t="shared" si="156"/>
        <v>MOW H2C CCAA_2036</v>
      </c>
      <c r="B9994" t="s">
        <v>130</v>
      </c>
      <c r="C9994" t="s">
        <v>135</v>
      </c>
      <c r="D9994" t="s">
        <v>19</v>
      </c>
      <c r="E9994" t="s">
        <v>5</v>
      </c>
      <c r="F9994" t="s">
        <v>8</v>
      </c>
      <c r="G9994">
        <v>0</v>
      </c>
      <c r="H9994">
        <v>0</v>
      </c>
      <c r="I9994">
        <v>0</v>
      </c>
      <c r="J9994">
        <v>0</v>
      </c>
      <c r="L9994" s="26">
        <v>50040</v>
      </c>
      <c r="M9994">
        <v>13</v>
      </c>
      <c r="N9994">
        <v>0</v>
      </c>
    </row>
    <row r="9995" spans="1:14" x14ac:dyDescent="0.25">
      <c r="A9995" s="21" t="str">
        <f t="shared" si="156"/>
        <v>MOW H2C CCAA_2037</v>
      </c>
      <c r="B9995" t="s">
        <v>130</v>
      </c>
      <c r="C9995" t="s">
        <v>135</v>
      </c>
      <c r="D9995" t="s">
        <v>19</v>
      </c>
      <c r="E9995" t="s">
        <v>5</v>
      </c>
      <c r="F9995" t="s">
        <v>8</v>
      </c>
      <c r="G9995">
        <v>0</v>
      </c>
      <c r="H9995">
        <v>0</v>
      </c>
      <c r="I9995">
        <v>0</v>
      </c>
      <c r="J9995">
        <v>0</v>
      </c>
      <c r="L9995" s="26">
        <v>50405</v>
      </c>
      <c r="M9995">
        <v>14</v>
      </c>
      <c r="N9995">
        <v>0</v>
      </c>
    </row>
    <row r="9996" spans="1:14" x14ac:dyDescent="0.25">
      <c r="A9996" s="21" t="str">
        <f t="shared" si="156"/>
        <v>MOW H2C CCAA_2038</v>
      </c>
      <c r="B9996" t="s">
        <v>130</v>
      </c>
      <c r="C9996" t="s">
        <v>135</v>
      </c>
      <c r="D9996" t="s">
        <v>19</v>
      </c>
      <c r="E9996" t="s">
        <v>5</v>
      </c>
      <c r="F9996" t="s">
        <v>8</v>
      </c>
      <c r="G9996">
        <v>0</v>
      </c>
      <c r="H9996">
        <v>0</v>
      </c>
      <c r="I9996">
        <v>0</v>
      </c>
      <c r="J9996">
        <v>0</v>
      </c>
      <c r="L9996" s="26">
        <v>50770</v>
      </c>
      <c r="M9996">
        <v>15</v>
      </c>
      <c r="N9996">
        <v>0</v>
      </c>
    </row>
    <row r="9997" spans="1:14" x14ac:dyDescent="0.25">
      <c r="A9997" s="21" t="str">
        <f t="shared" si="156"/>
        <v>MOW H2C CCAA_2039</v>
      </c>
      <c r="B9997" t="s">
        <v>130</v>
      </c>
      <c r="C9997" t="s">
        <v>135</v>
      </c>
      <c r="D9997" t="s">
        <v>19</v>
      </c>
      <c r="E9997" t="s">
        <v>5</v>
      </c>
      <c r="F9997" t="s">
        <v>8</v>
      </c>
      <c r="G9997">
        <v>0</v>
      </c>
      <c r="H9997">
        <v>0</v>
      </c>
      <c r="I9997">
        <v>0</v>
      </c>
      <c r="J9997">
        <v>0</v>
      </c>
      <c r="L9997" s="26">
        <v>51135</v>
      </c>
      <c r="M9997">
        <v>16</v>
      </c>
      <c r="N9997">
        <v>0</v>
      </c>
    </row>
    <row r="9998" spans="1:14" x14ac:dyDescent="0.25">
      <c r="A9998" s="21" t="str">
        <f t="shared" si="156"/>
        <v>MOW H2C CCAA_2040</v>
      </c>
      <c r="B9998" t="s">
        <v>130</v>
      </c>
      <c r="C9998" t="s">
        <v>135</v>
      </c>
      <c r="D9998" t="s">
        <v>19</v>
      </c>
      <c r="E9998" t="s">
        <v>5</v>
      </c>
      <c r="F9998" t="s">
        <v>8</v>
      </c>
      <c r="G9998">
        <v>0</v>
      </c>
      <c r="H9998">
        <v>0</v>
      </c>
      <c r="I9998">
        <v>0</v>
      </c>
      <c r="J9998">
        <v>0</v>
      </c>
      <c r="L9998" s="26">
        <v>51501</v>
      </c>
      <c r="M9998">
        <v>17</v>
      </c>
      <c r="N9998">
        <v>0</v>
      </c>
    </row>
    <row r="9999" spans="1:14" x14ac:dyDescent="0.25">
      <c r="A9999" s="21" t="str">
        <f t="shared" si="156"/>
        <v>MOW H2C CCAA_2041</v>
      </c>
      <c r="B9999" t="s">
        <v>130</v>
      </c>
      <c r="C9999" t="s">
        <v>135</v>
      </c>
      <c r="D9999" t="s">
        <v>19</v>
      </c>
      <c r="E9999" t="s">
        <v>5</v>
      </c>
      <c r="F9999" t="s">
        <v>8</v>
      </c>
      <c r="G9999">
        <v>0</v>
      </c>
      <c r="H9999">
        <v>0</v>
      </c>
      <c r="I9999">
        <v>0</v>
      </c>
      <c r="J9999">
        <v>0</v>
      </c>
      <c r="L9999" s="26">
        <v>51866</v>
      </c>
      <c r="M9999">
        <v>18</v>
      </c>
      <c r="N9999">
        <v>0</v>
      </c>
    </row>
    <row r="10000" spans="1:14" x14ac:dyDescent="0.25">
      <c r="A10000" s="21" t="str">
        <f t="shared" si="156"/>
        <v>MOW H2C CCAA_2042</v>
      </c>
      <c r="B10000" t="s">
        <v>130</v>
      </c>
      <c r="C10000" t="s">
        <v>135</v>
      </c>
      <c r="D10000" t="s">
        <v>19</v>
      </c>
      <c r="E10000" t="s">
        <v>5</v>
      </c>
      <c r="F10000" t="s">
        <v>8</v>
      </c>
      <c r="G10000">
        <v>0</v>
      </c>
      <c r="H10000">
        <v>0</v>
      </c>
      <c r="I10000">
        <v>0</v>
      </c>
      <c r="J10000">
        <v>0</v>
      </c>
      <c r="L10000" s="26">
        <v>52231</v>
      </c>
      <c r="M10000">
        <v>19</v>
      </c>
      <c r="N10000">
        <v>0</v>
      </c>
    </row>
    <row r="10001" spans="1:14" x14ac:dyDescent="0.25">
      <c r="A10001" s="21" t="str">
        <f t="shared" si="156"/>
        <v>MOW H2C CCAA_2043</v>
      </c>
      <c r="B10001" t="s">
        <v>130</v>
      </c>
      <c r="C10001" t="s">
        <v>135</v>
      </c>
      <c r="D10001" t="s">
        <v>19</v>
      </c>
      <c r="E10001" t="s">
        <v>5</v>
      </c>
      <c r="F10001" t="s">
        <v>8</v>
      </c>
      <c r="G10001">
        <v>0</v>
      </c>
      <c r="H10001">
        <v>0</v>
      </c>
      <c r="I10001">
        <v>0</v>
      </c>
      <c r="J10001">
        <v>0</v>
      </c>
      <c r="L10001" s="26">
        <v>52596</v>
      </c>
      <c r="M10001">
        <v>20</v>
      </c>
      <c r="N10001">
        <v>0</v>
      </c>
    </row>
    <row r="10002" spans="1:14" x14ac:dyDescent="0.25">
      <c r="A10002" s="21" t="str">
        <f t="shared" si="156"/>
        <v>MOW H2N CCAA_2024</v>
      </c>
      <c r="B10002" t="s">
        <v>130</v>
      </c>
      <c r="C10002" t="s">
        <v>135</v>
      </c>
      <c r="D10002" t="s">
        <v>20</v>
      </c>
      <c r="E10002" t="s">
        <v>29</v>
      </c>
      <c r="F10002" t="s">
        <v>28</v>
      </c>
      <c r="K10002">
        <v>0</v>
      </c>
      <c r="L10002" s="26">
        <v>45657</v>
      </c>
      <c r="M10002">
        <v>1</v>
      </c>
    </row>
    <row r="10003" spans="1:14" x14ac:dyDescent="0.25">
      <c r="A10003" s="21" t="str">
        <f t="shared" si="156"/>
        <v>MOW H2N CCAA_2025</v>
      </c>
      <c r="B10003" t="s">
        <v>130</v>
      </c>
      <c r="C10003" t="s">
        <v>135</v>
      </c>
      <c r="D10003" t="s">
        <v>20</v>
      </c>
      <c r="E10003" t="s">
        <v>29</v>
      </c>
      <c r="F10003" t="s">
        <v>28</v>
      </c>
      <c r="K10003">
        <v>0</v>
      </c>
      <c r="L10003" s="26">
        <v>46022</v>
      </c>
      <c r="M10003">
        <v>2</v>
      </c>
    </row>
    <row r="10004" spans="1:14" x14ac:dyDescent="0.25">
      <c r="A10004" s="21" t="str">
        <f t="shared" si="156"/>
        <v>MOW H2N CCAA_2026</v>
      </c>
      <c r="B10004" t="s">
        <v>130</v>
      </c>
      <c r="C10004" t="s">
        <v>135</v>
      </c>
      <c r="D10004" t="s">
        <v>20</v>
      </c>
      <c r="E10004" t="s">
        <v>29</v>
      </c>
      <c r="F10004" t="s">
        <v>28</v>
      </c>
      <c r="K10004">
        <v>0</v>
      </c>
      <c r="L10004" s="26">
        <v>46387</v>
      </c>
      <c r="M10004">
        <v>3</v>
      </c>
    </row>
    <row r="10005" spans="1:14" x14ac:dyDescent="0.25">
      <c r="A10005" s="21" t="str">
        <f t="shared" si="156"/>
        <v>MOW H2N CCAA_2027</v>
      </c>
      <c r="B10005" t="s">
        <v>130</v>
      </c>
      <c r="C10005" t="s">
        <v>135</v>
      </c>
      <c r="D10005" t="s">
        <v>20</v>
      </c>
      <c r="E10005" t="s">
        <v>29</v>
      </c>
      <c r="F10005" t="s">
        <v>28</v>
      </c>
      <c r="K10005">
        <v>0</v>
      </c>
      <c r="L10005" s="26">
        <v>46752</v>
      </c>
      <c r="M10005">
        <v>4</v>
      </c>
    </row>
    <row r="10006" spans="1:14" x14ac:dyDescent="0.25">
      <c r="A10006" s="21" t="str">
        <f t="shared" si="156"/>
        <v>MOW H2N CCAA_2028</v>
      </c>
      <c r="B10006" t="s">
        <v>130</v>
      </c>
      <c r="C10006" t="s">
        <v>135</v>
      </c>
      <c r="D10006" t="s">
        <v>20</v>
      </c>
      <c r="E10006" t="s">
        <v>29</v>
      </c>
      <c r="F10006" t="s">
        <v>28</v>
      </c>
      <c r="K10006">
        <v>0</v>
      </c>
      <c r="L10006" s="26">
        <v>47118</v>
      </c>
      <c r="M10006">
        <v>5</v>
      </c>
    </row>
    <row r="10007" spans="1:14" x14ac:dyDescent="0.25">
      <c r="A10007" s="21" t="str">
        <f t="shared" si="156"/>
        <v>MOW H2N CCAA_2029</v>
      </c>
      <c r="B10007" t="s">
        <v>130</v>
      </c>
      <c r="C10007" t="s">
        <v>135</v>
      </c>
      <c r="D10007" t="s">
        <v>20</v>
      </c>
      <c r="E10007" t="s">
        <v>29</v>
      </c>
      <c r="F10007" t="s">
        <v>28</v>
      </c>
      <c r="K10007">
        <v>0</v>
      </c>
      <c r="L10007" s="26">
        <v>47483</v>
      </c>
      <c r="M10007">
        <v>6</v>
      </c>
    </row>
    <row r="10008" spans="1:14" x14ac:dyDescent="0.25">
      <c r="A10008" s="21" t="str">
        <f t="shared" si="156"/>
        <v>MOW H2N CCAA_2030</v>
      </c>
      <c r="B10008" t="s">
        <v>130</v>
      </c>
      <c r="C10008" t="s">
        <v>135</v>
      </c>
      <c r="D10008" t="s">
        <v>20</v>
      </c>
      <c r="E10008" t="s">
        <v>29</v>
      </c>
      <c r="F10008" t="s">
        <v>28</v>
      </c>
      <c r="K10008">
        <v>0</v>
      </c>
      <c r="L10008" s="26">
        <v>47848</v>
      </c>
      <c r="M10008">
        <v>7</v>
      </c>
    </row>
    <row r="10009" spans="1:14" x14ac:dyDescent="0.25">
      <c r="A10009" s="21" t="str">
        <f t="shared" si="156"/>
        <v>MOW H2N CCAA_2031</v>
      </c>
      <c r="B10009" t="s">
        <v>130</v>
      </c>
      <c r="C10009" t="s">
        <v>135</v>
      </c>
      <c r="D10009" t="s">
        <v>20</v>
      </c>
      <c r="E10009" t="s">
        <v>29</v>
      </c>
      <c r="F10009" t="s">
        <v>28</v>
      </c>
      <c r="K10009">
        <v>0</v>
      </c>
      <c r="L10009" s="26">
        <v>48213</v>
      </c>
      <c r="M10009">
        <v>8</v>
      </c>
    </row>
    <row r="10010" spans="1:14" x14ac:dyDescent="0.25">
      <c r="A10010" s="21" t="str">
        <f t="shared" si="156"/>
        <v>MOW H2N CCAA_2032</v>
      </c>
      <c r="B10010" t="s">
        <v>130</v>
      </c>
      <c r="C10010" t="s">
        <v>135</v>
      </c>
      <c r="D10010" t="s">
        <v>20</v>
      </c>
      <c r="E10010" t="s">
        <v>29</v>
      </c>
      <c r="F10010" t="s">
        <v>28</v>
      </c>
      <c r="K10010">
        <v>0</v>
      </c>
      <c r="L10010" s="26">
        <v>48579</v>
      </c>
      <c r="M10010">
        <v>9</v>
      </c>
    </row>
    <row r="10011" spans="1:14" x14ac:dyDescent="0.25">
      <c r="A10011" s="21" t="str">
        <f t="shared" si="156"/>
        <v>MOW H2N CCAA_2033</v>
      </c>
      <c r="B10011" t="s">
        <v>130</v>
      </c>
      <c r="C10011" t="s">
        <v>135</v>
      </c>
      <c r="D10011" t="s">
        <v>20</v>
      </c>
      <c r="E10011" t="s">
        <v>29</v>
      </c>
      <c r="F10011" t="s">
        <v>28</v>
      </c>
      <c r="K10011">
        <v>0</v>
      </c>
      <c r="L10011" s="26">
        <v>48944</v>
      </c>
      <c r="M10011">
        <v>10</v>
      </c>
    </row>
    <row r="10012" spans="1:14" x14ac:dyDescent="0.25">
      <c r="A10012" s="21" t="str">
        <f t="shared" si="156"/>
        <v>MOW H2N CCAA_2034</v>
      </c>
      <c r="B10012" t="s">
        <v>130</v>
      </c>
      <c r="C10012" t="s">
        <v>135</v>
      </c>
      <c r="D10012" t="s">
        <v>20</v>
      </c>
      <c r="E10012" t="s">
        <v>29</v>
      </c>
      <c r="F10012" t="s">
        <v>28</v>
      </c>
      <c r="K10012">
        <v>0</v>
      </c>
      <c r="L10012" s="26">
        <v>49309</v>
      </c>
      <c r="M10012">
        <v>11</v>
      </c>
    </row>
    <row r="10013" spans="1:14" x14ac:dyDescent="0.25">
      <c r="A10013" s="21" t="str">
        <f t="shared" si="156"/>
        <v>MOW H2N CCAA_2035</v>
      </c>
      <c r="B10013" t="s">
        <v>130</v>
      </c>
      <c r="C10013" t="s">
        <v>135</v>
      </c>
      <c r="D10013" t="s">
        <v>20</v>
      </c>
      <c r="E10013" t="s">
        <v>29</v>
      </c>
      <c r="F10013" t="s">
        <v>28</v>
      </c>
      <c r="K10013">
        <v>0</v>
      </c>
      <c r="L10013" s="26">
        <v>49674</v>
      </c>
      <c r="M10013">
        <v>12</v>
      </c>
    </row>
    <row r="10014" spans="1:14" x14ac:dyDescent="0.25">
      <c r="A10014" s="21" t="str">
        <f t="shared" si="156"/>
        <v>MOW H2N CCAA_2036</v>
      </c>
      <c r="B10014" t="s">
        <v>130</v>
      </c>
      <c r="C10014" t="s">
        <v>135</v>
      </c>
      <c r="D10014" t="s">
        <v>20</v>
      </c>
      <c r="E10014" t="s">
        <v>29</v>
      </c>
      <c r="F10014" t="s">
        <v>28</v>
      </c>
      <c r="K10014">
        <v>0</v>
      </c>
      <c r="L10014" s="26">
        <v>50040</v>
      </c>
      <c r="M10014">
        <v>13</v>
      </c>
    </row>
    <row r="10015" spans="1:14" x14ac:dyDescent="0.25">
      <c r="A10015" s="21" t="str">
        <f t="shared" si="156"/>
        <v>MOW H2N CCAA_2037</v>
      </c>
      <c r="B10015" t="s">
        <v>130</v>
      </c>
      <c r="C10015" t="s">
        <v>135</v>
      </c>
      <c r="D10015" t="s">
        <v>20</v>
      </c>
      <c r="E10015" t="s">
        <v>29</v>
      </c>
      <c r="F10015" t="s">
        <v>28</v>
      </c>
      <c r="K10015">
        <v>0</v>
      </c>
      <c r="L10015" s="26">
        <v>50405</v>
      </c>
      <c r="M10015">
        <v>14</v>
      </c>
    </row>
    <row r="10016" spans="1:14" x14ac:dyDescent="0.25">
      <c r="A10016" s="21" t="str">
        <f t="shared" si="156"/>
        <v>MOW H2N CCAA_2038</v>
      </c>
      <c r="B10016" t="s">
        <v>130</v>
      </c>
      <c r="C10016" t="s">
        <v>135</v>
      </c>
      <c r="D10016" t="s">
        <v>20</v>
      </c>
      <c r="E10016" t="s">
        <v>29</v>
      </c>
      <c r="F10016" t="s">
        <v>28</v>
      </c>
      <c r="K10016">
        <v>0</v>
      </c>
      <c r="L10016" s="26">
        <v>50770</v>
      </c>
      <c r="M10016">
        <v>15</v>
      </c>
    </row>
    <row r="10017" spans="1:13" x14ac:dyDescent="0.25">
      <c r="A10017" s="21" t="str">
        <f t="shared" si="156"/>
        <v>MOW H2N CCAA_2039</v>
      </c>
      <c r="B10017" t="s">
        <v>130</v>
      </c>
      <c r="C10017" t="s">
        <v>135</v>
      </c>
      <c r="D10017" t="s">
        <v>20</v>
      </c>
      <c r="E10017" t="s">
        <v>29</v>
      </c>
      <c r="F10017" t="s">
        <v>28</v>
      </c>
      <c r="K10017">
        <v>0</v>
      </c>
      <c r="L10017" s="26">
        <v>51135</v>
      </c>
      <c r="M10017">
        <v>16</v>
      </c>
    </row>
    <row r="10018" spans="1:13" x14ac:dyDescent="0.25">
      <c r="A10018" s="21" t="str">
        <f t="shared" si="156"/>
        <v>MOW H2N CCAA_2040</v>
      </c>
      <c r="B10018" t="s">
        <v>130</v>
      </c>
      <c r="C10018" t="s">
        <v>135</v>
      </c>
      <c r="D10018" t="s">
        <v>20</v>
      </c>
      <c r="E10018" t="s">
        <v>29</v>
      </c>
      <c r="F10018" t="s">
        <v>28</v>
      </c>
      <c r="K10018">
        <v>0</v>
      </c>
      <c r="L10018" s="26">
        <v>51501</v>
      </c>
      <c r="M10018">
        <v>17</v>
      </c>
    </row>
    <row r="10019" spans="1:13" x14ac:dyDescent="0.25">
      <c r="A10019" s="21" t="str">
        <f t="shared" si="156"/>
        <v>MOW H2N CCAA_2041</v>
      </c>
      <c r="B10019" t="s">
        <v>130</v>
      </c>
      <c r="C10019" t="s">
        <v>135</v>
      </c>
      <c r="D10019" t="s">
        <v>20</v>
      </c>
      <c r="E10019" t="s">
        <v>29</v>
      </c>
      <c r="F10019" t="s">
        <v>28</v>
      </c>
      <c r="K10019">
        <v>0</v>
      </c>
      <c r="L10019" s="26">
        <v>51866</v>
      </c>
      <c r="M10019">
        <v>18</v>
      </c>
    </row>
    <row r="10020" spans="1:13" x14ac:dyDescent="0.25">
      <c r="A10020" s="21" t="str">
        <f t="shared" si="156"/>
        <v>MOW H2N CCAA_2042</v>
      </c>
      <c r="B10020" t="s">
        <v>130</v>
      </c>
      <c r="C10020" t="s">
        <v>135</v>
      </c>
      <c r="D10020" t="s">
        <v>20</v>
      </c>
      <c r="E10020" t="s">
        <v>29</v>
      </c>
      <c r="F10020" t="s">
        <v>28</v>
      </c>
      <c r="K10020">
        <v>0</v>
      </c>
      <c r="L10020" s="26">
        <v>52231</v>
      </c>
      <c r="M10020">
        <v>19</v>
      </c>
    </row>
    <row r="10021" spans="1:13" x14ac:dyDescent="0.25">
      <c r="A10021" s="21" t="str">
        <f t="shared" si="156"/>
        <v>MOW H2N CCAA_2043</v>
      </c>
      <c r="B10021" t="s">
        <v>130</v>
      </c>
      <c r="C10021" t="s">
        <v>135</v>
      </c>
      <c r="D10021" t="s">
        <v>20</v>
      </c>
      <c r="E10021" t="s">
        <v>29</v>
      </c>
      <c r="F10021" t="s">
        <v>28</v>
      </c>
      <c r="K10021">
        <v>0</v>
      </c>
      <c r="L10021" s="26">
        <v>52596</v>
      </c>
      <c r="M10021">
        <v>20</v>
      </c>
    </row>
    <row r="10022" spans="1:13" x14ac:dyDescent="0.25">
      <c r="A10022" s="21" t="str">
        <f t="shared" si="156"/>
        <v>MOW H2N CCAA_2024</v>
      </c>
      <c r="B10022" t="s">
        <v>130</v>
      </c>
      <c r="C10022" t="s">
        <v>135</v>
      </c>
      <c r="D10022" t="s">
        <v>20</v>
      </c>
      <c r="E10022" t="s">
        <v>29</v>
      </c>
      <c r="F10022" t="s">
        <v>31</v>
      </c>
      <c r="K10022">
        <v>0</v>
      </c>
      <c r="L10022" s="26">
        <v>45657</v>
      </c>
      <c r="M10022">
        <v>1</v>
      </c>
    </row>
    <row r="10023" spans="1:13" x14ac:dyDescent="0.25">
      <c r="A10023" s="21" t="str">
        <f t="shared" si="156"/>
        <v>MOW H2N CCAA_2025</v>
      </c>
      <c r="B10023" t="s">
        <v>130</v>
      </c>
      <c r="C10023" t="s">
        <v>135</v>
      </c>
      <c r="D10023" t="s">
        <v>20</v>
      </c>
      <c r="E10023" t="s">
        <v>29</v>
      </c>
      <c r="F10023" t="s">
        <v>31</v>
      </c>
      <c r="K10023">
        <v>0</v>
      </c>
      <c r="L10023" s="26">
        <v>46022</v>
      </c>
      <c r="M10023">
        <v>2</v>
      </c>
    </row>
    <row r="10024" spans="1:13" x14ac:dyDescent="0.25">
      <c r="A10024" s="21" t="str">
        <f t="shared" si="156"/>
        <v>MOW H2N CCAA_2026</v>
      </c>
      <c r="B10024" t="s">
        <v>130</v>
      </c>
      <c r="C10024" t="s">
        <v>135</v>
      </c>
      <c r="D10024" t="s">
        <v>20</v>
      </c>
      <c r="E10024" t="s">
        <v>29</v>
      </c>
      <c r="F10024" t="s">
        <v>31</v>
      </c>
      <c r="K10024">
        <v>0</v>
      </c>
      <c r="L10024" s="26">
        <v>46387</v>
      </c>
      <c r="M10024">
        <v>3</v>
      </c>
    </row>
    <row r="10025" spans="1:13" x14ac:dyDescent="0.25">
      <c r="A10025" s="21" t="str">
        <f t="shared" si="156"/>
        <v>MOW H2N CCAA_2027</v>
      </c>
      <c r="B10025" t="s">
        <v>130</v>
      </c>
      <c r="C10025" t="s">
        <v>135</v>
      </c>
      <c r="D10025" t="s">
        <v>20</v>
      </c>
      <c r="E10025" t="s">
        <v>29</v>
      </c>
      <c r="F10025" t="s">
        <v>31</v>
      </c>
      <c r="K10025">
        <v>0</v>
      </c>
      <c r="L10025" s="26">
        <v>46752</v>
      </c>
      <c r="M10025">
        <v>4</v>
      </c>
    </row>
    <row r="10026" spans="1:13" x14ac:dyDescent="0.25">
      <c r="A10026" s="21" t="str">
        <f t="shared" si="156"/>
        <v>MOW H2N CCAA_2028</v>
      </c>
      <c r="B10026" t="s">
        <v>130</v>
      </c>
      <c r="C10026" t="s">
        <v>135</v>
      </c>
      <c r="D10026" t="s">
        <v>20</v>
      </c>
      <c r="E10026" t="s">
        <v>29</v>
      </c>
      <c r="F10026" t="s">
        <v>31</v>
      </c>
      <c r="K10026">
        <v>0</v>
      </c>
      <c r="L10026" s="26">
        <v>47118</v>
      </c>
      <c r="M10026">
        <v>5</v>
      </c>
    </row>
    <row r="10027" spans="1:13" x14ac:dyDescent="0.25">
      <c r="A10027" s="21" t="str">
        <f t="shared" si="156"/>
        <v>MOW H2N CCAA_2029</v>
      </c>
      <c r="B10027" t="s">
        <v>130</v>
      </c>
      <c r="C10027" t="s">
        <v>135</v>
      </c>
      <c r="D10027" t="s">
        <v>20</v>
      </c>
      <c r="E10027" t="s">
        <v>29</v>
      </c>
      <c r="F10027" t="s">
        <v>31</v>
      </c>
      <c r="K10027">
        <v>0</v>
      </c>
      <c r="L10027" s="26">
        <v>47483</v>
      </c>
      <c r="M10027">
        <v>6</v>
      </c>
    </row>
    <row r="10028" spans="1:13" x14ac:dyDescent="0.25">
      <c r="A10028" s="21" t="str">
        <f t="shared" si="156"/>
        <v>MOW H2N CCAA_2030</v>
      </c>
      <c r="B10028" t="s">
        <v>130</v>
      </c>
      <c r="C10028" t="s">
        <v>135</v>
      </c>
      <c r="D10028" t="s">
        <v>20</v>
      </c>
      <c r="E10028" t="s">
        <v>29</v>
      </c>
      <c r="F10028" t="s">
        <v>31</v>
      </c>
      <c r="K10028">
        <v>0</v>
      </c>
      <c r="L10028" s="26">
        <v>47848</v>
      </c>
      <c r="M10028">
        <v>7</v>
      </c>
    </row>
    <row r="10029" spans="1:13" x14ac:dyDescent="0.25">
      <c r="A10029" s="21" t="str">
        <f t="shared" si="156"/>
        <v>MOW H2N CCAA_2031</v>
      </c>
      <c r="B10029" t="s">
        <v>130</v>
      </c>
      <c r="C10029" t="s">
        <v>135</v>
      </c>
      <c r="D10029" t="s">
        <v>20</v>
      </c>
      <c r="E10029" t="s">
        <v>29</v>
      </c>
      <c r="F10029" t="s">
        <v>31</v>
      </c>
      <c r="K10029">
        <v>0</v>
      </c>
      <c r="L10029" s="26">
        <v>48213</v>
      </c>
      <c r="M10029">
        <v>8</v>
      </c>
    </row>
    <row r="10030" spans="1:13" x14ac:dyDescent="0.25">
      <c r="A10030" s="21" t="str">
        <f t="shared" si="156"/>
        <v>MOW H2N CCAA_2032</v>
      </c>
      <c r="B10030" t="s">
        <v>130</v>
      </c>
      <c r="C10030" t="s">
        <v>135</v>
      </c>
      <c r="D10030" t="s">
        <v>20</v>
      </c>
      <c r="E10030" t="s">
        <v>29</v>
      </c>
      <c r="F10030" t="s">
        <v>31</v>
      </c>
      <c r="K10030">
        <v>0</v>
      </c>
      <c r="L10030" s="26">
        <v>48579</v>
      </c>
      <c r="M10030">
        <v>9</v>
      </c>
    </row>
    <row r="10031" spans="1:13" x14ac:dyDescent="0.25">
      <c r="A10031" s="21" t="str">
        <f t="shared" si="156"/>
        <v>MOW H2N CCAA_2033</v>
      </c>
      <c r="B10031" t="s">
        <v>130</v>
      </c>
      <c r="C10031" t="s">
        <v>135</v>
      </c>
      <c r="D10031" t="s">
        <v>20</v>
      </c>
      <c r="E10031" t="s">
        <v>29</v>
      </c>
      <c r="F10031" t="s">
        <v>31</v>
      </c>
      <c r="K10031">
        <v>0</v>
      </c>
      <c r="L10031" s="26">
        <v>48944</v>
      </c>
      <c r="M10031">
        <v>10</v>
      </c>
    </row>
    <row r="10032" spans="1:13" x14ac:dyDescent="0.25">
      <c r="A10032" s="21" t="str">
        <f t="shared" si="156"/>
        <v>MOW H2N CCAA_2034</v>
      </c>
      <c r="B10032" t="s">
        <v>130</v>
      </c>
      <c r="C10032" t="s">
        <v>135</v>
      </c>
      <c r="D10032" t="s">
        <v>20</v>
      </c>
      <c r="E10032" t="s">
        <v>29</v>
      </c>
      <c r="F10032" t="s">
        <v>31</v>
      </c>
      <c r="K10032">
        <v>0</v>
      </c>
      <c r="L10032" s="26">
        <v>49309</v>
      </c>
      <c r="M10032">
        <v>11</v>
      </c>
    </row>
    <row r="10033" spans="1:14" x14ac:dyDescent="0.25">
      <c r="A10033" s="21" t="str">
        <f t="shared" si="156"/>
        <v>MOW H2N CCAA_2035</v>
      </c>
      <c r="B10033" t="s">
        <v>130</v>
      </c>
      <c r="C10033" t="s">
        <v>135</v>
      </c>
      <c r="D10033" t="s">
        <v>20</v>
      </c>
      <c r="E10033" t="s">
        <v>29</v>
      </c>
      <c r="F10033" t="s">
        <v>31</v>
      </c>
      <c r="K10033">
        <v>0</v>
      </c>
      <c r="L10033" s="26">
        <v>49674</v>
      </c>
      <c r="M10033">
        <v>12</v>
      </c>
    </row>
    <row r="10034" spans="1:14" x14ac:dyDescent="0.25">
      <c r="A10034" s="21" t="str">
        <f t="shared" si="156"/>
        <v>MOW H2N CCAA_2036</v>
      </c>
      <c r="B10034" t="s">
        <v>130</v>
      </c>
      <c r="C10034" t="s">
        <v>135</v>
      </c>
      <c r="D10034" t="s">
        <v>20</v>
      </c>
      <c r="E10034" t="s">
        <v>29</v>
      </c>
      <c r="F10034" t="s">
        <v>31</v>
      </c>
      <c r="K10034">
        <v>0</v>
      </c>
      <c r="L10034" s="26">
        <v>50040</v>
      </c>
      <c r="M10034">
        <v>13</v>
      </c>
    </row>
    <row r="10035" spans="1:14" x14ac:dyDescent="0.25">
      <c r="A10035" s="21" t="str">
        <f t="shared" si="156"/>
        <v>MOW H2N CCAA_2037</v>
      </c>
      <c r="B10035" t="s">
        <v>130</v>
      </c>
      <c r="C10035" t="s">
        <v>135</v>
      </c>
      <c r="D10035" t="s">
        <v>20</v>
      </c>
      <c r="E10035" t="s">
        <v>29</v>
      </c>
      <c r="F10035" t="s">
        <v>31</v>
      </c>
      <c r="K10035">
        <v>0</v>
      </c>
      <c r="L10035" s="26">
        <v>50405</v>
      </c>
      <c r="M10035">
        <v>14</v>
      </c>
    </row>
    <row r="10036" spans="1:14" x14ac:dyDescent="0.25">
      <c r="A10036" s="21" t="str">
        <f t="shared" si="156"/>
        <v>MOW H2N CCAA_2038</v>
      </c>
      <c r="B10036" t="s">
        <v>130</v>
      </c>
      <c r="C10036" t="s">
        <v>135</v>
      </c>
      <c r="D10036" t="s">
        <v>20</v>
      </c>
      <c r="E10036" t="s">
        <v>29</v>
      </c>
      <c r="F10036" t="s">
        <v>31</v>
      </c>
      <c r="K10036">
        <v>0</v>
      </c>
      <c r="L10036" s="26">
        <v>50770</v>
      </c>
      <c r="M10036">
        <v>15</v>
      </c>
    </row>
    <row r="10037" spans="1:14" x14ac:dyDescent="0.25">
      <c r="A10037" s="21" t="str">
        <f t="shared" si="156"/>
        <v>MOW H2N CCAA_2039</v>
      </c>
      <c r="B10037" t="s">
        <v>130</v>
      </c>
      <c r="C10037" t="s">
        <v>135</v>
      </c>
      <c r="D10037" t="s">
        <v>20</v>
      </c>
      <c r="E10037" t="s">
        <v>29</v>
      </c>
      <c r="F10037" t="s">
        <v>31</v>
      </c>
      <c r="K10037">
        <v>0</v>
      </c>
      <c r="L10037" s="26">
        <v>51135</v>
      </c>
      <c r="M10037">
        <v>16</v>
      </c>
    </row>
    <row r="10038" spans="1:14" x14ac:dyDescent="0.25">
      <c r="A10038" s="21" t="str">
        <f t="shared" si="156"/>
        <v>MOW H2N CCAA_2040</v>
      </c>
      <c r="B10038" t="s">
        <v>130</v>
      </c>
      <c r="C10038" t="s">
        <v>135</v>
      </c>
      <c r="D10038" t="s">
        <v>20</v>
      </c>
      <c r="E10038" t="s">
        <v>29</v>
      </c>
      <c r="F10038" t="s">
        <v>31</v>
      </c>
      <c r="K10038">
        <v>0</v>
      </c>
      <c r="L10038" s="26">
        <v>51501</v>
      </c>
      <c r="M10038">
        <v>17</v>
      </c>
    </row>
    <row r="10039" spans="1:14" x14ac:dyDescent="0.25">
      <c r="A10039" s="21" t="str">
        <f t="shared" si="156"/>
        <v>MOW H2N CCAA_2041</v>
      </c>
      <c r="B10039" t="s">
        <v>130</v>
      </c>
      <c r="C10039" t="s">
        <v>135</v>
      </c>
      <c r="D10039" t="s">
        <v>20</v>
      </c>
      <c r="E10039" t="s">
        <v>29</v>
      </c>
      <c r="F10039" t="s">
        <v>31</v>
      </c>
      <c r="K10039">
        <v>0</v>
      </c>
      <c r="L10039" s="26">
        <v>51866</v>
      </c>
      <c r="M10039">
        <v>18</v>
      </c>
    </row>
    <row r="10040" spans="1:14" x14ac:dyDescent="0.25">
      <c r="A10040" s="21" t="str">
        <f t="shared" si="156"/>
        <v>MOW H2N CCAA_2042</v>
      </c>
      <c r="B10040" t="s">
        <v>130</v>
      </c>
      <c r="C10040" t="s">
        <v>135</v>
      </c>
      <c r="D10040" t="s">
        <v>20</v>
      </c>
      <c r="E10040" t="s">
        <v>29</v>
      </c>
      <c r="F10040" t="s">
        <v>31</v>
      </c>
      <c r="K10040">
        <v>0</v>
      </c>
      <c r="L10040" s="26">
        <v>52231</v>
      </c>
      <c r="M10040">
        <v>19</v>
      </c>
    </row>
    <row r="10041" spans="1:14" x14ac:dyDescent="0.25">
      <c r="A10041" s="21" t="str">
        <f t="shared" si="156"/>
        <v>MOW H2N CCAA_2043</v>
      </c>
      <c r="B10041" t="s">
        <v>130</v>
      </c>
      <c r="C10041" t="s">
        <v>135</v>
      </c>
      <c r="D10041" t="s">
        <v>20</v>
      </c>
      <c r="E10041" t="s">
        <v>29</v>
      </c>
      <c r="F10041" t="s">
        <v>31</v>
      </c>
      <c r="K10041">
        <v>0</v>
      </c>
      <c r="L10041" s="26">
        <v>52596</v>
      </c>
      <c r="M10041">
        <v>20</v>
      </c>
    </row>
    <row r="10042" spans="1:14" x14ac:dyDescent="0.25">
      <c r="A10042" s="21" t="str">
        <f t="shared" si="156"/>
        <v>MOW H2N CCAA_2024</v>
      </c>
      <c r="B10042" t="s">
        <v>130</v>
      </c>
      <c r="C10042" t="s">
        <v>135</v>
      </c>
      <c r="D10042" t="s">
        <v>20</v>
      </c>
      <c r="E10042" t="s">
        <v>5</v>
      </c>
      <c r="F10042" t="s">
        <v>4</v>
      </c>
      <c r="G10042">
        <v>0</v>
      </c>
      <c r="H10042">
        <v>0</v>
      </c>
      <c r="I10042">
        <v>0</v>
      </c>
      <c r="J10042">
        <v>0</v>
      </c>
      <c r="L10042" s="26">
        <v>45657</v>
      </c>
      <c r="M10042">
        <v>1</v>
      </c>
      <c r="N10042">
        <v>0</v>
      </c>
    </row>
    <row r="10043" spans="1:14" x14ac:dyDescent="0.25">
      <c r="A10043" s="21" t="str">
        <f t="shared" si="156"/>
        <v>MOW H2N CCAA_2025</v>
      </c>
      <c r="B10043" t="s">
        <v>130</v>
      </c>
      <c r="C10043" t="s">
        <v>135</v>
      </c>
      <c r="D10043" t="s">
        <v>20</v>
      </c>
      <c r="E10043" t="s">
        <v>5</v>
      </c>
      <c r="F10043" t="s">
        <v>4</v>
      </c>
      <c r="G10043">
        <v>0</v>
      </c>
      <c r="H10043">
        <v>0</v>
      </c>
      <c r="I10043">
        <v>0</v>
      </c>
      <c r="J10043">
        <v>0</v>
      </c>
      <c r="L10043" s="26">
        <v>46022</v>
      </c>
      <c r="M10043">
        <v>2</v>
      </c>
      <c r="N10043">
        <v>0</v>
      </c>
    </row>
    <row r="10044" spans="1:14" x14ac:dyDescent="0.25">
      <c r="A10044" s="21" t="str">
        <f t="shared" si="156"/>
        <v>MOW H2N CCAA_2026</v>
      </c>
      <c r="B10044" t="s">
        <v>130</v>
      </c>
      <c r="C10044" t="s">
        <v>135</v>
      </c>
      <c r="D10044" t="s">
        <v>20</v>
      </c>
      <c r="E10044" t="s">
        <v>5</v>
      </c>
      <c r="F10044" t="s">
        <v>4</v>
      </c>
      <c r="G10044">
        <v>0</v>
      </c>
      <c r="H10044">
        <v>6459.53857421875</v>
      </c>
      <c r="I10044">
        <v>-58936.359375</v>
      </c>
      <c r="J10044">
        <v>0</v>
      </c>
      <c r="L10044" s="26">
        <v>46387</v>
      </c>
      <c r="M10044">
        <v>3</v>
      </c>
      <c r="N10044">
        <v>0</v>
      </c>
    </row>
    <row r="10045" spans="1:14" x14ac:dyDescent="0.25">
      <c r="A10045" s="21" t="str">
        <f t="shared" si="156"/>
        <v>MOW H2N CCAA_2027</v>
      </c>
      <c r="B10045" t="s">
        <v>130</v>
      </c>
      <c r="C10045" t="s">
        <v>135</v>
      </c>
      <c r="D10045" t="s">
        <v>20</v>
      </c>
      <c r="E10045" t="s">
        <v>5</v>
      </c>
      <c r="F10045" t="s">
        <v>4</v>
      </c>
      <c r="G10045">
        <v>0</v>
      </c>
      <c r="H10045">
        <v>5203.92919921875</v>
      </c>
      <c r="I10045">
        <v>38959.4921875</v>
      </c>
      <c r="J10045">
        <v>0</v>
      </c>
      <c r="L10045" s="26">
        <v>46752</v>
      </c>
      <c r="M10045">
        <v>4</v>
      </c>
      <c r="N10045">
        <v>0</v>
      </c>
    </row>
    <row r="10046" spans="1:14" x14ac:dyDescent="0.25">
      <c r="A10046" s="21" t="str">
        <f t="shared" si="156"/>
        <v>MOW H2N CCAA_2028</v>
      </c>
      <c r="B10046" t="s">
        <v>130</v>
      </c>
      <c r="C10046" t="s">
        <v>135</v>
      </c>
      <c r="D10046" t="s">
        <v>20</v>
      </c>
      <c r="E10046" t="s">
        <v>5</v>
      </c>
      <c r="F10046" t="s">
        <v>4</v>
      </c>
      <c r="G10046">
        <v>0</v>
      </c>
      <c r="H10046">
        <v>5567.25146484375</v>
      </c>
      <c r="I10046">
        <v>37108.86328125</v>
      </c>
      <c r="J10046">
        <v>0</v>
      </c>
      <c r="L10046" s="26">
        <v>47118</v>
      </c>
      <c r="M10046">
        <v>5</v>
      </c>
      <c r="N10046">
        <v>0</v>
      </c>
    </row>
    <row r="10047" spans="1:14" x14ac:dyDescent="0.25">
      <c r="A10047" s="21" t="str">
        <f t="shared" si="156"/>
        <v>MOW H2N CCAA_2029</v>
      </c>
      <c r="B10047" t="s">
        <v>130</v>
      </c>
      <c r="C10047" t="s">
        <v>135</v>
      </c>
      <c r="D10047" t="s">
        <v>20</v>
      </c>
      <c r="E10047" t="s">
        <v>5</v>
      </c>
      <c r="F10047" t="s">
        <v>4</v>
      </c>
      <c r="G10047">
        <v>0</v>
      </c>
      <c r="H10047">
        <v>12555.779296875</v>
      </c>
      <c r="I10047">
        <v>105509.5625</v>
      </c>
      <c r="J10047">
        <v>0</v>
      </c>
      <c r="L10047" s="26">
        <v>47483</v>
      </c>
      <c r="M10047">
        <v>6</v>
      </c>
      <c r="N10047">
        <v>7312.494140625</v>
      </c>
    </row>
    <row r="10048" spans="1:14" x14ac:dyDescent="0.25">
      <c r="A10048" s="21" t="str">
        <f t="shared" si="156"/>
        <v>MOW H2N CCAA_2030</v>
      </c>
      <c r="B10048" t="s">
        <v>130</v>
      </c>
      <c r="C10048" t="s">
        <v>135</v>
      </c>
      <c r="D10048" t="s">
        <v>20</v>
      </c>
      <c r="E10048" t="s">
        <v>5</v>
      </c>
      <c r="F10048" t="s">
        <v>4</v>
      </c>
      <c r="G10048">
        <v>0</v>
      </c>
      <c r="H10048">
        <v>35783.1796875</v>
      </c>
      <c r="I10048">
        <v>152424.515625</v>
      </c>
      <c r="J10048">
        <v>0</v>
      </c>
      <c r="L10048" s="26">
        <v>47848</v>
      </c>
      <c r="M10048">
        <v>7</v>
      </c>
      <c r="N10048">
        <v>-5807.8544921875</v>
      </c>
    </row>
    <row r="10049" spans="1:14" x14ac:dyDescent="0.25">
      <c r="A10049" s="21" t="str">
        <f t="shared" si="156"/>
        <v>MOW H2N CCAA_2031</v>
      </c>
      <c r="B10049" t="s">
        <v>130</v>
      </c>
      <c r="C10049" t="s">
        <v>135</v>
      </c>
      <c r="D10049" t="s">
        <v>20</v>
      </c>
      <c r="E10049" t="s">
        <v>5</v>
      </c>
      <c r="F10049" t="s">
        <v>4</v>
      </c>
      <c r="G10049">
        <v>0</v>
      </c>
      <c r="H10049">
        <v>71409.6015625</v>
      </c>
      <c r="I10049">
        <v>206571.796875</v>
      </c>
      <c r="J10049">
        <v>0</v>
      </c>
      <c r="L10049" s="26">
        <v>48213</v>
      </c>
      <c r="M10049">
        <v>8</v>
      </c>
      <c r="N10049">
        <v>10012.73828125</v>
      </c>
    </row>
    <row r="10050" spans="1:14" x14ac:dyDescent="0.25">
      <c r="A10050" s="21" t="str">
        <f t="shared" ref="A10050:A10113" si="157">B10050&amp;" "&amp;D10050&amp;" "&amp;C10050&amp;"_"&amp;YEAR(L10050)</f>
        <v>MOW H2N CCAA_2032</v>
      </c>
      <c r="B10050" t="s">
        <v>130</v>
      </c>
      <c r="C10050" t="s">
        <v>135</v>
      </c>
      <c r="D10050" t="s">
        <v>20</v>
      </c>
      <c r="E10050" t="s">
        <v>5</v>
      </c>
      <c r="F10050" t="s">
        <v>4</v>
      </c>
      <c r="G10050">
        <v>0</v>
      </c>
      <c r="H10050">
        <v>77868.5625</v>
      </c>
      <c r="I10050">
        <v>258876.25</v>
      </c>
      <c r="J10050">
        <v>0</v>
      </c>
      <c r="L10050" s="26">
        <v>48579</v>
      </c>
      <c r="M10050">
        <v>9</v>
      </c>
      <c r="N10050">
        <v>-33873.1015625</v>
      </c>
    </row>
    <row r="10051" spans="1:14" x14ac:dyDescent="0.25">
      <c r="A10051" s="21" t="str">
        <f t="shared" si="157"/>
        <v>MOW H2N CCAA_2033</v>
      </c>
      <c r="B10051" t="s">
        <v>130</v>
      </c>
      <c r="C10051" t="s">
        <v>135</v>
      </c>
      <c r="D10051" t="s">
        <v>20</v>
      </c>
      <c r="E10051" t="s">
        <v>5</v>
      </c>
      <c r="F10051" t="s">
        <v>4</v>
      </c>
      <c r="G10051">
        <v>0</v>
      </c>
      <c r="H10051">
        <v>92887.265625</v>
      </c>
      <c r="I10051">
        <v>308998.625</v>
      </c>
      <c r="J10051">
        <v>0</v>
      </c>
      <c r="L10051" s="26">
        <v>48944</v>
      </c>
      <c r="M10051">
        <v>10</v>
      </c>
      <c r="N10051">
        <v>-66933.9765625</v>
      </c>
    </row>
    <row r="10052" spans="1:14" x14ac:dyDescent="0.25">
      <c r="A10052" s="21" t="str">
        <f t="shared" si="157"/>
        <v>MOW H2N CCAA_2034</v>
      </c>
      <c r="B10052" t="s">
        <v>130</v>
      </c>
      <c r="C10052" t="s">
        <v>135</v>
      </c>
      <c r="D10052" t="s">
        <v>20</v>
      </c>
      <c r="E10052" t="s">
        <v>5</v>
      </c>
      <c r="F10052" t="s">
        <v>4</v>
      </c>
      <c r="G10052">
        <v>0</v>
      </c>
      <c r="H10052">
        <v>104949.1015625</v>
      </c>
      <c r="I10052">
        <v>358963.09375</v>
      </c>
      <c r="J10052">
        <v>0</v>
      </c>
      <c r="L10052" s="26">
        <v>49309</v>
      </c>
      <c r="M10052">
        <v>11</v>
      </c>
      <c r="N10052">
        <v>-103085.703125</v>
      </c>
    </row>
    <row r="10053" spans="1:14" x14ac:dyDescent="0.25">
      <c r="A10053" s="21" t="str">
        <f t="shared" si="157"/>
        <v>MOW H2N CCAA_2035</v>
      </c>
      <c r="B10053" t="s">
        <v>130</v>
      </c>
      <c r="C10053" t="s">
        <v>135</v>
      </c>
      <c r="D10053" t="s">
        <v>20</v>
      </c>
      <c r="E10053" t="s">
        <v>5</v>
      </c>
      <c r="F10053" t="s">
        <v>4</v>
      </c>
      <c r="G10053">
        <v>0</v>
      </c>
      <c r="H10053">
        <v>109236.4609375</v>
      </c>
      <c r="I10053">
        <v>345132.28125</v>
      </c>
      <c r="J10053">
        <v>0</v>
      </c>
      <c r="L10053" s="26">
        <v>49674</v>
      </c>
      <c r="M10053">
        <v>12</v>
      </c>
      <c r="N10053">
        <v>-102442.546875</v>
      </c>
    </row>
    <row r="10054" spans="1:14" x14ac:dyDescent="0.25">
      <c r="A10054" s="21" t="str">
        <f t="shared" si="157"/>
        <v>MOW H2N CCAA_2036</v>
      </c>
      <c r="B10054" t="s">
        <v>130</v>
      </c>
      <c r="C10054" t="s">
        <v>135</v>
      </c>
      <c r="D10054" t="s">
        <v>20</v>
      </c>
      <c r="E10054" t="s">
        <v>5</v>
      </c>
      <c r="F10054" t="s">
        <v>4</v>
      </c>
      <c r="G10054">
        <v>0</v>
      </c>
      <c r="H10054">
        <v>121352.609375</v>
      </c>
      <c r="I10054">
        <v>333262.3125</v>
      </c>
      <c r="J10054">
        <v>0</v>
      </c>
      <c r="L10054" s="26">
        <v>50040</v>
      </c>
      <c r="M10054">
        <v>13</v>
      </c>
      <c r="N10054">
        <v>-94407.390625</v>
      </c>
    </row>
    <row r="10055" spans="1:14" x14ac:dyDescent="0.25">
      <c r="A10055" s="21" t="str">
        <f t="shared" si="157"/>
        <v>MOW H2N CCAA_2037</v>
      </c>
      <c r="B10055" t="s">
        <v>130</v>
      </c>
      <c r="C10055" t="s">
        <v>135</v>
      </c>
      <c r="D10055" t="s">
        <v>20</v>
      </c>
      <c r="E10055" t="s">
        <v>5</v>
      </c>
      <c r="F10055" t="s">
        <v>4</v>
      </c>
      <c r="G10055">
        <v>0</v>
      </c>
      <c r="H10055">
        <v>130842.2421875</v>
      </c>
      <c r="I10055">
        <v>321917.53125</v>
      </c>
      <c r="J10055">
        <v>0</v>
      </c>
      <c r="L10055" s="26">
        <v>50405</v>
      </c>
      <c r="M10055">
        <v>14</v>
      </c>
      <c r="N10055">
        <v>-84380.8046875</v>
      </c>
    </row>
    <row r="10056" spans="1:14" x14ac:dyDescent="0.25">
      <c r="A10056" s="21" t="str">
        <f t="shared" si="157"/>
        <v>MOW H2N CCAA_2038</v>
      </c>
      <c r="B10056" t="s">
        <v>130</v>
      </c>
      <c r="C10056" t="s">
        <v>135</v>
      </c>
      <c r="D10056" t="s">
        <v>20</v>
      </c>
      <c r="E10056" t="s">
        <v>5</v>
      </c>
      <c r="F10056" t="s">
        <v>4</v>
      </c>
      <c r="G10056">
        <v>0</v>
      </c>
      <c r="H10056">
        <v>140293.15625</v>
      </c>
      <c r="I10056">
        <v>313544.1875</v>
      </c>
      <c r="J10056">
        <v>0</v>
      </c>
      <c r="L10056" s="26">
        <v>50770</v>
      </c>
      <c r="M10056">
        <v>15</v>
      </c>
      <c r="N10056">
        <v>-74634.3203125</v>
      </c>
    </row>
    <row r="10057" spans="1:14" x14ac:dyDescent="0.25">
      <c r="A10057" s="21" t="str">
        <f t="shared" si="157"/>
        <v>MOW H2N CCAA_2039</v>
      </c>
      <c r="B10057" t="s">
        <v>130</v>
      </c>
      <c r="C10057" t="s">
        <v>135</v>
      </c>
      <c r="D10057" t="s">
        <v>20</v>
      </c>
      <c r="E10057" t="s">
        <v>5</v>
      </c>
      <c r="F10057" t="s">
        <v>4</v>
      </c>
      <c r="G10057">
        <v>0</v>
      </c>
      <c r="H10057">
        <v>197089.234375</v>
      </c>
      <c r="I10057">
        <v>377321.5625</v>
      </c>
      <c r="J10057">
        <v>0</v>
      </c>
      <c r="L10057" s="26">
        <v>51135</v>
      </c>
      <c r="M10057">
        <v>16</v>
      </c>
      <c r="N10057">
        <v>-38788.9765625</v>
      </c>
    </row>
    <row r="10058" spans="1:14" x14ac:dyDescent="0.25">
      <c r="A10058" s="21" t="str">
        <f t="shared" si="157"/>
        <v>MOW H2N CCAA_2040</v>
      </c>
      <c r="B10058" t="s">
        <v>130</v>
      </c>
      <c r="C10058" t="s">
        <v>135</v>
      </c>
      <c r="D10058" t="s">
        <v>20</v>
      </c>
      <c r="E10058" t="s">
        <v>5</v>
      </c>
      <c r="F10058" t="s">
        <v>4</v>
      </c>
      <c r="G10058">
        <v>0</v>
      </c>
      <c r="H10058">
        <v>238150.640625</v>
      </c>
      <c r="I10058">
        <v>369904.21875</v>
      </c>
      <c r="J10058">
        <v>0</v>
      </c>
      <c r="L10058" s="26">
        <v>51501</v>
      </c>
      <c r="M10058">
        <v>17</v>
      </c>
      <c r="N10058">
        <v>75551.484375</v>
      </c>
    </row>
    <row r="10059" spans="1:14" x14ac:dyDescent="0.25">
      <c r="A10059" s="21" t="str">
        <f t="shared" si="157"/>
        <v>MOW H2N CCAA_2041</v>
      </c>
      <c r="B10059" t="s">
        <v>130</v>
      </c>
      <c r="C10059" t="s">
        <v>135</v>
      </c>
      <c r="D10059" t="s">
        <v>20</v>
      </c>
      <c r="E10059" t="s">
        <v>5</v>
      </c>
      <c r="F10059" t="s">
        <v>4</v>
      </c>
      <c r="G10059">
        <v>0</v>
      </c>
      <c r="H10059">
        <v>244229.6875</v>
      </c>
      <c r="I10059">
        <v>360926</v>
      </c>
      <c r="J10059">
        <v>0</v>
      </c>
      <c r="L10059" s="26">
        <v>51866</v>
      </c>
      <c r="M10059">
        <v>18</v>
      </c>
      <c r="N10059">
        <v>114133.609375</v>
      </c>
    </row>
    <row r="10060" spans="1:14" x14ac:dyDescent="0.25">
      <c r="A10060" s="21" t="str">
        <f t="shared" si="157"/>
        <v>MOW H2N CCAA_2042</v>
      </c>
      <c r="B10060" t="s">
        <v>130</v>
      </c>
      <c r="C10060" t="s">
        <v>135</v>
      </c>
      <c r="D10060" t="s">
        <v>20</v>
      </c>
      <c r="E10060" t="s">
        <v>5</v>
      </c>
      <c r="F10060" t="s">
        <v>4</v>
      </c>
      <c r="G10060">
        <v>0</v>
      </c>
      <c r="H10060">
        <v>260488.171875</v>
      </c>
      <c r="I10060">
        <v>423891.0625</v>
      </c>
      <c r="J10060">
        <v>0</v>
      </c>
      <c r="L10060" s="26">
        <v>52231</v>
      </c>
      <c r="M10060">
        <v>19</v>
      </c>
      <c r="N10060">
        <v>124559.359375</v>
      </c>
    </row>
    <row r="10061" spans="1:14" x14ac:dyDescent="0.25">
      <c r="A10061" s="21" t="str">
        <f t="shared" si="157"/>
        <v>MOW H2N CCAA_2043</v>
      </c>
      <c r="B10061" t="s">
        <v>130</v>
      </c>
      <c r="C10061" t="s">
        <v>135</v>
      </c>
      <c r="D10061" t="s">
        <v>20</v>
      </c>
      <c r="E10061" t="s">
        <v>5</v>
      </c>
      <c r="F10061" t="s">
        <v>4</v>
      </c>
      <c r="G10061">
        <v>0</v>
      </c>
      <c r="H10061">
        <v>267650.78125</v>
      </c>
      <c r="I10061">
        <v>413206.1875</v>
      </c>
      <c r="J10061">
        <v>0</v>
      </c>
      <c r="L10061" s="26">
        <v>52596</v>
      </c>
      <c r="M10061">
        <v>20</v>
      </c>
      <c r="N10061">
        <v>166461.765625</v>
      </c>
    </row>
    <row r="10062" spans="1:14" x14ac:dyDescent="0.25">
      <c r="A10062" s="21" t="str">
        <f t="shared" si="157"/>
        <v>MOW H2N CCAA_2024</v>
      </c>
      <c r="B10062" t="s">
        <v>130</v>
      </c>
      <c r="C10062" t="s">
        <v>135</v>
      </c>
      <c r="D10062" t="s">
        <v>20</v>
      </c>
      <c r="E10062" t="s">
        <v>5</v>
      </c>
      <c r="F10062" t="s">
        <v>32</v>
      </c>
      <c r="G10062">
        <v>235794.65625</v>
      </c>
      <c r="H10062">
        <v>103764.84375</v>
      </c>
      <c r="I10062">
        <v>15499.482421875</v>
      </c>
      <c r="J10062">
        <v>0</v>
      </c>
      <c r="L10062" s="26">
        <v>45657</v>
      </c>
      <c r="M10062">
        <v>1</v>
      </c>
      <c r="N10062">
        <v>108640.6640625</v>
      </c>
    </row>
    <row r="10063" spans="1:14" x14ac:dyDescent="0.25">
      <c r="A10063" s="21" t="str">
        <f t="shared" si="157"/>
        <v>MOW H2N CCAA_2025</v>
      </c>
      <c r="B10063" t="s">
        <v>130</v>
      </c>
      <c r="C10063" t="s">
        <v>135</v>
      </c>
      <c r="D10063" t="s">
        <v>20</v>
      </c>
      <c r="E10063" t="s">
        <v>5</v>
      </c>
      <c r="F10063" t="s">
        <v>32</v>
      </c>
      <c r="G10063">
        <v>271926.4375</v>
      </c>
      <c r="H10063">
        <v>115623.0234375</v>
      </c>
      <c r="I10063">
        <v>43533.515625</v>
      </c>
      <c r="J10063">
        <v>0</v>
      </c>
      <c r="L10063" s="26">
        <v>46022</v>
      </c>
      <c r="M10063">
        <v>2</v>
      </c>
      <c r="N10063">
        <v>107832.5859375</v>
      </c>
    </row>
    <row r="10064" spans="1:14" x14ac:dyDescent="0.25">
      <c r="A10064" s="21" t="str">
        <f t="shared" si="157"/>
        <v>MOW H2N CCAA_2026</v>
      </c>
      <c r="B10064" t="s">
        <v>130</v>
      </c>
      <c r="C10064" t="s">
        <v>135</v>
      </c>
      <c r="D10064" t="s">
        <v>20</v>
      </c>
      <c r="E10064" t="s">
        <v>5</v>
      </c>
      <c r="F10064" t="s">
        <v>32</v>
      </c>
      <c r="G10064">
        <v>309101.40625</v>
      </c>
      <c r="H10064">
        <v>135404.515625</v>
      </c>
      <c r="I10064">
        <v>47211.59375</v>
      </c>
      <c r="J10064">
        <v>0</v>
      </c>
      <c r="L10064" s="26">
        <v>46387</v>
      </c>
      <c r="M10064">
        <v>3</v>
      </c>
      <c r="N10064">
        <v>112447.1640625</v>
      </c>
    </row>
    <row r="10065" spans="1:14" x14ac:dyDescent="0.25">
      <c r="A10065" s="21" t="str">
        <f t="shared" si="157"/>
        <v>MOW H2N CCAA_2027</v>
      </c>
      <c r="B10065" t="s">
        <v>130</v>
      </c>
      <c r="C10065" t="s">
        <v>135</v>
      </c>
      <c r="D10065" t="s">
        <v>20</v>
      </c>
      <c r="E10065" t="s">
        <v>5</v>
      </c>
      <c r="F10065" t="s">
        <v>32</v>
      </c>
      <c r="G10065">
        <v>342404.75</v>
      </c>
      <c r="H10065">
        <v>150214.5</v>
      </c>
      <c r="I10065">
        <v>50799.19921875</v>
      </c>
      <c r="J10065">
        <v>0</v>
      </c>
      <c r="L10065" s="26">
        <v>46752</v>
      </c>
      <c r="M10065">
        <v>4</v>
      </c>
      <c r="N10065">
        <v>112881.0859375</v>
      </c>
    </row>
    <row r="10066" spans="1:14" x14ac:dyDescent="0.25">
      <c r="A10066" s="21" t="str">
        <f t="shared" si="157"/>
        <v>MOW H2N CCAA_2028</v>
      </c>
      <c r="B10066" t="s">
        <v>130</v>
      </c>
      <c r="C10066" t="s">
        <v>135</v>
      </c>
      <c r="D10066" t="s">
        <v>20</v>
      </c>
      <c r="E10066" t="s">
        <v>5</v>
      </c>
      <c r="F10066" t="s">
        <v>32</v>
      </c>
      <c r="G10066">
        <v>352568.1875</v>
      </c>
      <c r="H10066">
        <v>158683.15625</v>
      </c>
      <c r="I10066">
        <v>54535.296875</v>
      </c>
      <c r="J10066">
        <v>0</v>
      </c>
      <c r="L10066" s="26">
        <v>47118</v>
      </c>
      <c r="M10066">
        <v>5</v>
      </c>
      <c r="N10066">
        <v>118084.515625</v>
      </c>
    </row>
    <row r="10067" spans="1:14" x14ac:dyDescent="0.25">
      <c r="A10067" s="21" t="str">
        <f t="shared" si="157"/>
        <v>MOW H2N CCAA_2029</v>
      </c>
      <c r="B10067" t="s">
        <v>130</v>
      </c>
      <c r="C10067" t="s">
        <v>135</v>
      </c>
      <c r="D10067" t="s">
        <v>20</v>
      </c>
      <c r="E10067" t="s">
        <v>5</v>
      </c>
      <c r="F10067" t="s">
        <v>32</v>
      </c>
      <c r="G10067">
        <v>361957.40625</v>
      </c>
      <c r="H10067">
        <v>171111.984375</v>
      </c>
      <c r="I10067">
        <v>56837.07421875</v>
      </c>
      <c r="J10067">
        <v>0</v>
      </c>
      <c r="L10067" s="26">
        <v>47483</v>
      </c>
      <c r="M10067">
        <v>6</v>
      </c>
      <c r="N10067">
        <v>129154.25</v>
      </c>
    </row>
    <row r="10068" spans="1:14" x14ac:dyDescent="0.25">
      <c r="A10068" s="21" t="str">
        <f t="shared" si="157"/>
        <v>MOW H2N CCAA_2030</v>
      </c>
      <c r="B10068" t="s">
        <v>130</v>
      </c>
      <c r="C10068" t="s">
        <v>135</v>
      </c>
      <c r="D10068" t="s">
        <v>20</v>
      </c>
      <c r="E10068" t="s">
        <v>5</v>
      </c>
      <c r="F10068" t="s">
        <v>32</v>
      </c>
      <c r="G10068">
        <v>372655</v>
      </c>
      <c r="H10068">
        <v>183333.765625</v>
      </c>
      <c r="I10068">
        <v>62349.9765625</v>
      </c>
      <c r="J10068">
        <v>0</v>
      </c>
      <c r="L10068" s="26">
        <v>47848</v>
      </c>
      <c r="M10068">
        <v>7</v>
      </c>
      <c r="N10068">
        <v>143607.6875</v>
      </c>
    </row>
    <row r="10069" spans="1:14" x14ac:dyDescent="0.25">
      <c r="A10069" s="21" t="str">
        <f t="shared" si="157"/>
        <v>MOW H2N CCAA_2031</v>
      </c>
      <c r="B10069" t="s">
        <v>130</v>
      </c>
      <c r="C10069" t="s">
        <v>135</v>
      </c>
      <c r="D10069" t="s">
        <v>20</v>
      </c>
      <c r="E10069" t="s">
        <v>5</v>
      </c>
      <c r="F10069" t="s">
        <v>32</v>
      </c>
      <c r="G10069">
        <v>375935.71875</v>
      </c>
      <c r="H10069">
        <v>183802.921875</v>
      </c>
      <c r="I10069">
        <v>65799.125</v>
      </c>
      <c r="J10069">
        <v>12369.748046875</v>
      </c>
      <c r="L10069" s="26">
        <v>48213</v>
      </c>
      <c r="M10069">
        <v>8</v>
      </c>
      <c r="N10069">
        <v>165400.984375</v>
      </c>
    </row>
    <row r="10070" spans="1:14" x14ac:dyDescent="0.25">
      <c r="A10070" s="21" t="str">
        <f t="shared" si="157"/>
        <v>MOW H2N CCAA_2032</v>
      </c>
      <c r="B10070" t="s">
        <v>130</v>
      </c>
      <c r="C10070" t="s">
        <v>135</v>
      </c>
      <c r="D10070" t="s">
        <v>20</v>
      </c>
      <c r="E10070" t="s">
        <v>5</v>
      </c>
      <c r="F10070" t="s">
        <v>32</v>
      </c>
      <c r="G10070">
        <v>386189.25</v>
      </c>
      <c r="H10070">
        <v>185730.34375</v>
      </c>
      <c r="I10070">
        <v>69776.9375</v>
      </c>
      <c r="J10070">
        <v>0</v>
      </c>
      <c r="L10070" s="26">
        <v>48579</v>
      </c>
      <c r="M10070">
        <v>9</v>
      </c>
      <c r="N10070">
        <v>156765.5</v>
      </c>
    </row>
    <row r="10071" spans="1:14" x14ac:dyDescent="0.25">
      <c r="A10071" s="21" t="str">
        <f t="shared" si="157"/>
        <v>MOW H2N CCAA_2033</v>
      </c>
      <c r="B10071" t="s">
        <v>130</v>
      </c>
      <c r="C10071" t="s">
        <v>135</v>
      </c>
      <c r="D10071" t="s">
        <v>20</v>
      </c>
      <c r="E10071" t="s">
        <v>5</v>
      </c>
      <c r="F10071" t="s">
        <v>32</v>
      </c>
      <c r="G10071">
        <v>401142.28125</v>
      </c>
      <c r="H10071">
        <v>180293.140625</v>
      </c>
      <c r="I10071">
        <v>72666.4140625</v>
      </c>
      <c r="J10071">
        <v>0</v>
      </c>
      <c r="L10071" s="26">
        <v>48944</v>
      </c>
      <c r="M10071">
        <v>10</v>
      </c>
      <c r="N10071">
        <v>142441.15625</v>
      </c>
    </row>
    <row r="10072" spans="1:14" x14ac:dyDescent="0.25">
      <c r="A10072" s="21" t="str">
        <f t="shared" si="157"/>
        <v>MOW H2N CCAA_2034</v>
      </c>
      <c r="B10072" t="s">
        <v>130</v>
      </c>
      <c r="C10072" t="s">
        <v>135</v>
      </c>
      <c r="D10072" t="s">
        <v>20</v>
      </c>
      <c r="E10072" t="s">
        <v>5</v>
      </c>
      <c r="F10072" t="s">
        <v>32</v>
      </c>
      <c r="G10072">
        <v>415392.9375</v>
      </c>
      <c r="H10072">
        <v>181806.53125</v>
      </c>
      <c r="I10072">
        <v>74892.796875</v>
      </c>
      <c r="J10072">
        <v>0</v>
      </c>
      <c r="L10072" s="26">
        <v>49309</v>
      </c>
      <c r="M10072">
        <v>11</v>
      </c>
      <c r="N10072">
        <v>134206.859375</v>
      </c>
    </row>
    <row r="10073" spans="1:14" x14ac:dyDescent="0.25">
      <c r="A10073" s="21" t="str">
        <f t="shared" si="157"/>
        <v>MOW H2N CCAA_2035</v>
      </c>
      <c r="B10073" t="s">
        <v>130</v>
      </c>
      <c r="C10073" t="s">
        <v>135</v>
      </c>
      <c r="D10073" t="s">
        <v>20</v>
      </c>
      <c r="E10073" t="s">
        <v>5</v>
      </c>
      <c r="F10073" t="s">
        <v>32</v>
      </c>
      <c r="G10073">
        <v>431422.71875</v>
      </c>
      <c r="H10073">
        <v>188544.4375</v>
      </c>
      <c r="I10073">
        <v>76392.4453125</v>
      </c>
      <c r="J10073">
        <v>0</v>
      </c>
      <c r="L10073" s="26">
        <v>49674</v>
      </c>
      <c r="M10073">
        <v>12</v>
      </c>
      <c r="N10073">
        <v>136711.078125</v>
      </c>
    </row>
    <row r="10074" spans="1:14" x14ac:dyDescent="0.25">
      <c r="A10074" s="21" t="str">
        <f t="shared" si="157"/>
        <v>MOW H2N CCAA_2036</v>
      </c>
      <c r="B10074" t="s">
        <v>130</v>
      </c>
      <c r="C10074" t="s">
        <v>135</v>
      </c>
      <c r="D10074" t="s">
        <v>20</v>
      </c>
      <c r="E10074" t="s">
        <v>5</v>
      </c>
      <c r="F10074" t="s">
        <v>32</v>
      </c>
      <c r="G10074">
        <v>448206.71875</v>
      </c>
      <c r="H10074">
        <v>188953.15625</v>
      </c>
      <c r="I10074">
        <v>79094.9375</v>
      </c>
      <c r="J10074">
        <v>0</v>
      </c>
      <c r="L10074" s="26">
        <v>50040</v>
      </c>
      <c r="M10074">
        <v>13</v>
      </c>
      <c r="N10074">
        <v>139403.1875</v>
      </c>
    </row>
    <row r="10075" spans="1:14" x14ac:dyDescent="0.25">
      <c r="A10075" s="21" t="str">
        <f t="shared" si="157"/>
        <v>MOW H2N CCAA_2037</v>
      </c>
      <c r="B10075" t="s">
        <v>130</v>
      </c>
      <c r="C10075" t="s">
        <v>135</v>
      </c>
      <c r="D10075" t="s">
        <v>20</v>
      </c>
      <c r="E10075" t="s">
        <v>5</v>
      </c>
      <c r="F10075" t="s">
        <v>32</v>
      </c>
      <c r="G10075">
        <v>463235.5625</v>
      </c>
      <c r="H10075">
        <v>189455.015625</v>
      </c>
      <c r="I10075">
        <v>80587.234375</v>
      </c>
      <c r="J10075">
        <v>0</v>
      </c>
      <c r="L10075" s="26">
        <v>50405</v>
      </c>
      <c r="M10075">
        <v>14</v>
      </c>
      <c r="N10075">
        <v>137806.484375</v>
      </c>
    </row>
    <row r="10076" spans="1:14" x14ac:dyDescent="0.25">
      <c r="A10076" s="21" t="str">
        <f t="shared" si="157"/>
        <v>MOW H2N CCAA_2038</v>
      </c>
      <c r="B10076" t="s">
        <v>130</v>
      </c>
      <c r="C10076" t="s">
        <v>135</v>
      </c>
      <c r="D10076" t="s">
        <v>20</v>
      </c>
      <c r="E10076" t="s">
        <v>5</v>
      </c>
      <c r="F10076" t="s">
        <v>32</v>
      </c>
      <c r="G10076">
        <v>479152.40625</v>
      </c>
      <c r="H10076">
        <v>191643.671875</v>
      </c>
      <c r="I10076">
        <v>81755.5234375</v>
      </c>
      <c r="J10076">
        <v>0</v>
      </c>
      <c r="L10076" s="26">
        <v>50770</v>
      </c>
      <c r="M10076">
        <v>15</v>
      </c>
      <c r="N10076">
        <v>138098.703125</v>
      </c>
    </row>
    <row r="10077" spans="1:14" x14ac:dyDescent="0.25">
      <c r="A10077" s="21" t="str">
        <f t="shared" si="157"/>
        <v>MOW H2N CCAA_2039</v>
      </c>
      <c r="B10077" t="s">
        <v>130</v>
      </c>
      <c r="C10077" t="s">
        <v>135</v>
      </c>
      <c r="D10077" t="s">
        <v>20</v>
      </c>
      <c r="E10077" t="s">
        <v>5</v>
      </c>
      <c r="F10077" t="s">
        <v>32</v>
      </c>
      <c r="G10077">
        <v>500384.21875</v>
      </c>
      <c r="H10077">
        <v>190291.828125</v>
      </c>
      <c r="I10077">
        <v>84447.6015625</v>
      </c>
      <c r="J10077">
        <v>0</v>
      </c>
      <c r="L10077" s="26">
        <v>51135</v>
      </c>
      <c r="M10077">
        <v>16</v>
      </c>
      <c r="N10077">
        <v>119185.5</v>
      </c>
    </row>
    <row r="10078" spans="1:14" x14ac:dyDescent="0.25">
      <c r="A10078" s="21" t="str">
        <f t="shared" si="157"/>
        <v>MOW H2N CCAA_2040</v>
      </c>
      <c r="B10078" t="s">
        <v>130</v>
      </c>
      <c r="C10078" t="s">
        <v>135</v>
      </c>
      <c r="D10078" t="s">
        <v>20</v>
      </c>
      <c r="E10078" t="s">
        <v>5</v>
      </c>
      <c r="F10078" t="s">
        <v>32</v>
      </c>
      <c r="G10078">
        <v>514557.5625</v>
      </c>
      <c r="H10078">
        <v>138068.59375</v>
      </c>
      <c r="I10078">
        <v>54972.7578125</v>
      </c>
      <c r="J10078">
        <v>198126.8125</v>
      </c>
      <c r="L10078" s="26">
        <v>51501</v>
      </c>
      <c r="M10078">
        <v>17</v>
      </c>
      <c r="N10078">
        <v>98761.9296875</v>
      </c>
    </row>
    <row r="10079" spans="1:14" x14ac:dyDescent="0.25">
      <c r="A10079" s="21" t="str">
        <f t="shared" si="157"/>
        <v>MOW H2N CCAA_2041</v>
      </c>
      <c r="B10079" t="s">
        <v>130</v>
      </c>
      <c r="C10079" t="s">
        <v>135</v>
      </c>
      <c r="D10079" t="s">
        <v>20</v>
      </c>
      <c r="E10079" t="s">
        <v>5</v>
      </c>
      <c r="F10079" t="s">
        <v>32</v>
      </c>
      <c r="G10079">
        <v>527448.25</v>
      </c>
      <c r="H10079">
        <v>141527.546875</v>
      </c>
      <c r="I10079">
        <v>54206.16796875</v>
      </c>
      <c r="J10079">
        <v>0</v>
      </c>
      <c r="L10079" s="26">
        <v>51866</v>
      </c>
      <c r="M10079">
        <v>18</v>
      </c>
      <c r="N10079">
        <v>100562.5546875</v>
      </c>
    </row>
    <row r="10080" spans="1:14" x14ac:dyDescent="0.25">
      <c r="A10080" s="21" t="str">
        <f t="shared" si="157"/>
        <v>MOW H2N CCAA_2042</v>
      </c>
      <c r="B10080" t="s">
        <v>130</v>
      </c>
      <c r="C10080" t="s">
        <v>135</v>
      </c>
      <c r="D10080" t="s">
        <v>20</v>
      </c>
      <c r="E10080" t="s">
        <v>5</v>
      </c>
      <c r="F10080" t="s">
        <v>32</v>
      </c>
      <c r="G10080">
        <v>543103.1875</v>
      </c>
      <c r="H10080">
        <v>139497.984375</v>
      </c>
      <c r="I10080">
        <v>54454.33984375</v>
      </c>
      <c r="J10080">
        <v>0</v>
      </c>
      <c r="L10080" s="26">
        <v>52231</v>
      </c>
      <c r="M10080">
        <v>19</v>
      </c>
      <c r="N10080">
        <v>92263.5859375</v>
      </c>
    </row>
    <row r="10081" spans="1:14" x14ac:dyDescent="0.25">
      <c r="A10081" s="21" t="str">
        <f t="shared" si="157"/>
        <v>MOW H2N CCAA_2043</v>
      </c>
      <c r="B10081" t="s">
        <v>130</v>
      </c>
      <c r="C10081" t="s">
        <v>135</v>
      </c>
      <c r="D10081" t="s">
        <v>20</v>
      </c>
      <c r="E10081" t="s">
        <v>5</v>
      </c>
      <c r="F10081" t="s">
        <v>32</v>
      </c>
      <c r="G10081">
        <v>557457.75</v>
      </c>
      <c r="H10081">
        <v>143661.109375</v>
      </c>
      <c r="I10081">
        <v>177415.3125</v>
      </c>
      <c r="J10081">
        <v>0</v>
      </c>
      <c r="L10081" s="26">
        <v>52596</v>
      </c>
      <c r="M10081">
        <v>20</v>
      </c>
      <c r="N10081">
        <v>94985.328125</v>
      </c>
    </row>
    <row r="10082" spans="1:14" x14ac:dyDescent="0.25">
      <c r="A10082" s="21" t="str">
        <f t="shared" si="157"/>
        <v>MOW H2N CCAA_2024</v>
      </c>
      <c r="B10082" t="s">
        <v>130</v>
      </c>
      <c r="C10082" t="s">
        <v>135</v>
      </c>
      <c r="D10082" t="s">
        <v>20</v>
      </c>
      <c r="E10082" t="s">
        <v>5</v>
      </c>
      <c r="F10082" t="s">
        <v>8</v>
      </c>
      <c r="G10082">
        <v>0</v>
      </c>
      <c r="H10082">
        <v>0</v>
      </c>
      <c r="I10082">
        <v>0</v>
      </c>
      <c r="J10082">
        <v>0</v>
      </c>
      <c r="L10082" s="26">
        <v>45657</v>
      </c>
      <c r="M10082">
        <v>1</v>
      </c>
      <c r="N10082">
        <v>0</v>
      </c>
    </row>
    <row r="10083" spans="1:14" x14ac:dyDescent="0.25">
      <c r="A10083" s="21" t="str">
        <f t="shared" si="157"/>
        <v>MOW H2N CCAA_2025</v>
      </c>
      <c r="B10083" t="s">
        <v>130</v>
      </c>
      <c r="C10083" t="s">
        <v>135</v>
      </c>
      <c r="D10083" t="s">
        <v>20</v>
      </c>
      <c r="E10083" t="s">
        <v>5</v>
      </c>
      <c r="F10083" t="s">
        <v>8</v>
      </c>
      <c r="G10083">
        <v>0</v>
      </c>
      <c r="H10083">
        <v>0</v>
      </c>
      <c r="I10083">
        <v>0</v>
      </c>
      <c r="J10083">
        <v>0</v>
      </c>
      <c r="L10083" s="26">
        <v>46022</v>
      </c>
      <c r="M10083">
        <v>2</v>
      </c>
      <c r="N10083">
        <v>0</v>
      </c>
    </row>
    <row r="10084" spans="1:14" x14ac:dyDescent="0.25">
      <c r="A10084" s="21" t="str">
        <f t="shared" si="157"/>
        <v>MOW H2N CCAA_2026</v>
      </c>
      <c r="B10084" t="s">
        <v>130</v>
      </c>
      <c r="C10084" t="s">
        <v>135</v>
      </c>
      <c r="D10084" t="s">
        <v>20</v>
      </c>
      <c r="E10084" t="s">
        <v>5</v>
      </c>
      <c r="F10084" t="s">
        <v>8</v>
      </c>
      <c r="G10084">
        <v>0</v>
      </c>
      <c r="H10084">
        <v>0</v>
      </c>
      <c r="I10084">
        <v>0</v>
      </c>
      <c r="J10084">
        <v>0</v>
      </c>
      <c r="L10084" s="26">
        <v>46387</v>
      </c>
      <c r="M10084">
        <v>3</v>
      </c>
      <c r="N10084">
        <v>0</v>
      </c>
    </row>
    <row r="10085" spans="1:14" x14ac:dyDescent="0.25">
      <c r="A10085" s="21" t="str">
        <f t="shared" si="157"/>
        <v>MOW H2N CCAA_2027</v>
      </c>
      <c r="B10085" t="s">
        <v>130</v>
      </c>
      <c r="C10085" t="s">
        <v>135</v>
      </c>
      <c r="D10085" t="s">
        <v>20</v>
      </c>
      <c r="E10085" t="s">
        <v>5</v>
      </c>
      <c r="F10085" t="s">
        <v>8</v>
      </c>
      <c r="G10085">
        <v>0</v>
      </c>
      <c r="H10085">
        <v>0</v>
      </c>
      <c r="I10085">
        <v>0</v>
      </c>
      <c r="J10085">
        <v>0</v>
      </c>
      <c r="L10085" s="26">
        <v>46752</v>
      </c>
      <c r="M10085">
        <v>4</v>
      </c>
      <c r="N10085">
        <v>0</v>
      </c>
    </row>
    <row r="10086" spans="1:14" x14ac:dyDescent="0.25">
      <c r="A10086" s="21" t="str">
        <f t="shared" si="157"/>
        <v>MOW H2N CCAA_2028</v>
      </c>
      <c r="B10086" t="s">
        <v>130</v>
      </c>
      <c r="C10086" t="s">
        <v>135</v>
      </c>
      <c r="D10086" t="s">
        <v>20</v>
      </c>
      <c r="E10086" t="s">
        <v>5</v>
      </c>
      <c r="F10086" t="s">
        <v>8</v>
      </c>
      <c r="G10086">
        <v>0</v>
      </c>
      <c r="H10086">
        <v>0</v>
      </c>
      <c r="I10086">
        <v>0</v>
      </c>
      <c r="J10086">
        <v>0</v>
      </c>
      <c r="L10086" s="26">
        <v>47118</v>
      </c>
      <c r="M10086">
        <v>5</v>
      </c>
      <c r="N10086">
        <v>0</v>
      </c>
    </row>
    <row r="10087" spans="1:14" x14ac:dyDescent="0.25">
      <c r="A10087" s="21" t="str">
        <f t="shared" si="157"/>
        <v>MOW H2N CCAA_2029</v>
      </c>
      <c r="B10087" t="s">
        <v>130</v>
      </c>
      <c r="C10087" t="s">
        <v>135</v>
      </c>
      <c r="D10087" t="s">
        <v>20</v>
      </c>
      <c r="E10087" t="s">
        <v>5</v>
      </c>
      <c r="F10087" t="s">
        <v>8</v>
      </c>
      <c r="G10087">
        <v>0</v>
      </c>
      <c r="H10087">
        <v>0</v>
      </c>
      <c r="I10087">
        <v>0</v>
      </c>
      <c r="J10087">
        <v>0</v>
      </c>
      <c r="L10087" s="26">
        <v>47483</v>
      </c>
      <c r="M10087">
        <v>6</v>
      </c>
      <c r="N10087">
        <v>0</v>
      </c>
    </row>
    <row r="10088" spans="1:14" x14ac:dyDescent="0.25">
      <c r="A10088" s="21" t="str">
        <f t="shared" si="157"/>
        <v>MOW H2N CCAA_2030</v>
      </c>
      <c r="B10088" t="s">
        <v>130</v>
      </c>
      <c r="C10088" t="s">
        <v>135</v>
      </c>
      <c r="D10088" t="s">
        <v>20</v>
      </c>
      <c r="E10088" t="s">
        <v>5</v>
      </c>
      <c r="F10088" t="s">
        <v>8</v>
      </c>
      <c r="G10088">
        <v>0</v>
      </c>
      <c r="H10088">
        <v>0</v>
      </c>
      <c r="I10088">
        <v>0</v>
      </c>
      <c r="J10088">
        <v>0</v>
      </c>
      <c r="L10088" s="26">
        <v>47848</v>
      </c>
      <c r="M10088">
        <v>7</v>
      </c>
      <c r="N10088">
        <v>0</v>
      </c>
    </row>
    <row r="10089" spans="1:14" x14ac:dyDescent="0.25">
      <c r="A10089" s="21" t="str">
        <f t="shared" si="157"/>
        <v>MOW H2N CCAA_2031</v>
      </c>
      <c r="B10089" t="s">
        <v>130</v>
      </c>
      <c r="C10089" t="s">
        <v>135</v>
      </c>
      <c r="D10089" t="s">
        <v>20</v>
      </c>
      <c r="E10089" t="s">
        <v>5</v>
      </c>
      <c r="F10089" t="s">
        <v>8</v>
      </c>
      <c r="G10089">
        <v>0</v>
      </c>
      <c r="H10089">
        <v>0</v>
      </c>
      <c r="I10089">
        <v>0</v>
      </c>
      <c r="J10089">
        <v>0</v>
      </c>
      <c r="L10089" s="26">
        <v>48213</v>
      </c>
      <c r="M10089">
        <v>8</v>
      </c>
      <c r="N10089">
        <v>0</v>
      </c>
    </row>
    <row r="10090" spans="1:14" x14ac:dyDescent="0.25">
      <c r="A10090" s="21" t="str">
        <f t="shared" si="157"/>
        <v>MOW H2N CCAA_2032</v>
      </c>
      <c r="B10090" t="s">
        <v>130</v>
      </c>
      <c r="C10090" t="s">
        <v>135</v>
      </c>
      <c r="D10090" t="s">
        <v>20</v>
      </c>
      <c r="E10090" t="s">
        <v>5</v>
      </c>
      <c r="F10090" t="s">
        <v>8</v>
      </c>
      <c r="G10090">
        <v>0</v>
      </c>
      <c r="H10090">
        <v>0</v>
      </c>
      <c r="I10090">
        <v>0</v>
      </c>
      <c r="J10090">
        <v>0</v>
      </c>
      <c r="L10090" s="26">
        <v>48579</v>
      </c>
      <c r="M10090">
        <v>9</v>
      </c>
      <c r="N10090">
        <v>0</v>
      </c>
    </row>
    <row r="10091" spans="1:14" x14ac:dyDescent="0.25">
      <c r="A10091" s="21" t="str">
        <f t="shared" si="157"/>
        <v>MOW H2N CCAA_2033</v>
      </c>
      <c r="B10091" t="s">
        <v>130</v>
      </c>
      <c r="C10091" t="s">
        <v>135</v>
      </c>
      <c r="D10091" t="s">
        <v>20</v>
      </c>
      <c r="E10091" t="s">
        <v>5</v>
      </c>
      <c r="F10091" t="s">
        <v>8</v>
      </c>
      <c r="G10091">
        <v>0</v>
      </c>
      <c r="H10091">
        <v>0</v>
      </c>
      <c r="I10091">
        <v>0</v>
      </c>
      <c r="J10091">
        <v>0</v>
      </c>
      <c r="L10091" s="26">
        <v>48944</v>
      </c>
      <c r="M10091">
        <v>10</v>
      </c>
      <c r="N10091">
        <v>0</v>
      </c>
    </row>
    <row r="10092" spans="1:14" x14ac:dyDescent="0.25">
      <c r="A10092" s="21" t="str">
        <f t="shared" si="157"/>
        <v>MOW H2N CCAA_2034</v>
      </c>
      <c r="B10092" t="s">
        <v>130</v>
      </c>
      <c r="C10092" t="s">
        <v>135</v>
      </c>
      <c r="D10092" t="s">
        <v>20</v>
      </c>
      <c r="E10092" t="s">
        <v>5</v>
      </c>
      <c r="F10092" t="s">
        <v>8</v>
      </c>
      <c r="G10092">
        <v>0</v>
      </c>
      <c r="H10092">
        <v>0</v>
      </c>
      <c r="I10092">
        <v>0</v>
      </c>
      <c r="J10092">
        <v>0</v>
      </c>
      <c r="L10092" s="26">
        <v>49309</v>
      </c>
      <c r="M10092">
        <v>11</v>
      </c>
      <c r="N10092">
        <v>0</v>
      </c>
    </row>
    <row r="10093" spans="1:14" x14ac:dyDescent="0.25">
      <c r="A10093" s="21" t="str">
        <f t="shared" si="157"/>
        <v>MOW H2N CCAA_2035</v>
      </c>
      <c r="B10093" t="s">
        <v>130</v>
      </c>
      <c r="C10093" t="s">
        <v>135</v>
      </c>
      <c r="D10093" t="s">
        <v>20</v>
      </c>
      <c r="E10093" t="s">
        <v>5</v>
      </c>
      <c r="F10093" t="s">
        <v>8</v>
      </c>
      <c r="G10093">
        <v>0</v>
      </c>
      <c r="H10093">
        <v>0</v>
      </c>
      <c r="I10093">
        <v>0</v>
      </c>
      <c r="J10093">
        <v>0</v>
      </c>
      <c r="L10093" s="26">
        <v>49674</v>
      </c>
      <c r="M10093">
        <v>12</v>
      </c>
      <c r="N10093">
        <v>0</v>
      </c>
    </row>
    <row r="10094" spans="1:14" x14ac:dyDescent="0.25">
      <c r="A10094" s="21" t="str">
        <f t="shared" si="157"/>
        <v>MOW H2N CCAA_2036</v>
      </c>
      <c r="B10094" t="s">
        <v>130</v>
      </c>
      <c r="C10094" t="s">
        <v>135</v>
      </c>
      <c r="D10094" t="s">
        <v>20</v>
      </c>
      <c r="E10094" t="s">
        <v>5</v>
      </c>
      <c r="F10094" t="s">
        <v>8</v>
      </c>
      <c r="G10094">
        <v>0</v>
      </c>
      <c r="H10094">
        <v>0</v>
      </c>
      <c r="I10094">
        <v>0</v>
      </c>
      <c r="J10094">
        <v>0</v>
      </c>
      <c r="L10094" s="26">
        <v>50040</v>
      </c>
      <c r="M10094">
        <v>13</v>
      </c>
      <c r="N10094">
        <v>0</v>
      </c>
    </row>
    <row r="10095" spans="1:14" x14ac:dyDescent="0.25">
      <c r="A10095" s="21" t="str">
        <f t="shared" si="157"/>
        <v>MOW H2N CCAA_2037</v>
      </c>
      <c r="B10095" t="s">
        <v>130</v>
      </c>
      <c r="C10095" t="s">
        <v>135</v>
      </c>
      <c r="D10095" t="s">
        <v>20</v>
      </c>
      <c r="E10095" t="s">
        <v>5</v>
      </c>
      <c r="F10095" t="s">
        <v>8</v>
      </c>
      <c r="G10095">
        <v>0</v>
      </c>
      <c r="H10095">
        <v>0</v>
      </c>
      <c r="I10095">
        <v>0</v>
      </c>
      <c r="J10095">
        <v>0</v>
      </c>
      <c r="L10095" s="26">
        <v>50405</v>
      </c>
      <c r="M10095">
        <v>14</v>
      </c>
      <c r="N10095">
        <v>0</v>
      </c>
    </row>
    <row r="10096" spans="1:14" x14ac:dyDescent="0.25">
      <c r="A10096" s="21" t="str">
        <f t="shared" si="157"/>
        <v>MOW H2N CCAA_2038</v>
      </c>
      <c r="B10096" t="s">
        <v>130</v>
      </c>
      <c r="C10096" t="s">
        <v>135</v>
      </c>
      <c r="D10096" t="s">
        <v>20</v>
      </c>
      <c r="E10096" t="s">
        <v>5</v>
      </c>
      <c r="F10096" t="s">
        <v>8</v>
      </c>
      <c r="G10096">
        <v>0</v>
      </c>
      <c r="H10096">
        <v>0</v>
      </c>
      <c r="I10096">
        <v>0</v>
      </c>
      <c r="J10096">
        <v>0</v>
      </c>
      <c r="L10096" s="26">
        <v>50770</v>
      </c>
      <c r="M10096">
        <v>15</v>
      </c>
      <c r="N10096">
        <v>0</v>
      </c>
    </row>
    <row r="10097" spans="1:14" x14ac:dyDescent="0.25">
      <c r="A10097" s="21" t="str">
        <f t="shared" si="157"/>
        <v>MOW H2N CCAA_2039</v>
      </c>
      <c r="B10097" t="s">
        <v>130</v>
      </c>
      <c r="C10097" t="s">
        <v>135</v>
      </c>
      <c r="D10097" t="s">
        <v>20</v>
      </c>
      <c r="E10097" t="s">
        <v>5</v>
      </c>
      <c r="F10097" t="s">
        <v>8</v>
      </c>
      <c r="G10097">
        <v>0</v>
      </c>
      <c r="H10097">
        <v>0</v>
      </c>
      <c r="I10097">
        <v>0</v>
      </c>
      <c r="J10097">
        <v>0</v>
      </c>
      <c r="L10097" s="26">
        <v>51135</v>
      </c>
      <c r="M10097">
        <v>16</v>
      </c>
      <c r="N10097">
        <v>0</v>
      </c>
    </row>
    <row r="10098" spans="1:14" x14ac:dyDescent="0.25">
      <c r="A10098" s="21" t="str">
        <f t="shared" si="157"/>
        <v>MOW H2N CCAA_2040</v>
      </c>
      <c r="B10098" t="s">
        <v>130</v>
      </c>
      <c r="C10098" t="s">
        <v>135</v>
      </c>
      <c r="D10098" t="s">
        <v>20</v>
      </c>
      <c r="E10098" t="s">
        <v>5</v>
      </c>
      <c r="F10098" t="s">
        <v>8</v>
      </c>
      <c r="G10098">
        <v>0</v>
      </c>
      <c r="H10098">
        <v>0</v>
      </c>
      <c r="I10098">
        <v>0</v>
      </c>
      <c r="J10098">
        <v>0</v>
      </c>
      <c r="L10098" s="26">
        <v>51501</v>
      </c>
      <c r="M10098">
        <v>17</v>
      </c>
      <c r="N10098">
        <v>0</v>
      </c>
    </row>
    <row r="10099" spans="1:14" x14ac:dyDescent="0.25">
      <c r="A10099" s="21" t="str">
        <f t="shared" si="157"/>
        <v>MOW H2N CCAA_2041</v>
      </c>
      <c r="B10099" t="s">
        <v>130</v>
      </c>
      <c r="C10099" t="s">
        <v>135</v>
      </c>
      <c r="D10099" t="s">
        <v>20</v>
      </c>
      <c r="E10099" t="s">
        <v>5</v>
      </c>
      <c r="F10099" t="s">
        <v>8</v>
      </c>
      <c r="G10099">
        <v>0</v>
      </c>
      <c r="H10099">
        <v>0</v>
      </c>
      <c r="I10099">
        <v>0</v>
      </c>
      <c r="J10099">
        <v>0</v>
      </c>
      <c r="L10099" s="26">
        <v>51866</v>
      </c>
      <c r="M10099">
        <v>18</v>
      </c>
      <c r="N10099">
        <v>0</v>
      </c>
    </row>
    <row r="10100" spans="1:14" x14ac:dyDescent="0.25">
      <c r="A10100" s="21" t="str">
        <f t="shared" si="157"/>
        <v>MOW H2N CCAA_2042</v>
      </c>
      <c r="B10100" t="s">
        <v>130</v>
      </c>
      <c r="C10100" t="s">
        <v>135</v>
      </c>
      <c r="D10100" t="s">
        <v>20</v>
      </c>
      <c r="E10100" t="s">
        <v>5</v>
      </c>
      <c r="F10100" t="s">
        <v>8</v>
      </c>
      <c r="G10100">
        <v>0</v>
      </c>
      <c r="H10100">
        <v>0</v>
      </c>
      <c r="I10100">
        <v>0</v>
      </c>
      <c r="J10100">
        <v>0</v>
      </c>
      <c r="L10100" s="26">
        <v>52231</v>
      </c>
      <c r="M10100">
        <v>19</v>
      </c>
      <c r="N10100">
        <v>0</v>
      </c>
    </row>
    <row r="10101" spans="1:14" x14ac:dyDescent="0.25">
      <c r="A10101" s="21" t="str">
        <f t="shared" si="157"/>
        <v>MOW H2N CCAA_2043</v>
      </c>
      <c r="B10101" t="s">
        <v>130</v>
      </c>
      <c r="C10101" t="s">
        <v>135</v>
      </c>
      <c r="D10101" t="s">
        <v>20</v>
      </c>
      <c r="E10101" t="s">
        <v>5</v>
      </c>
      <c r="F10101" t="s">
        <v>8</v>
      </c>
      <c r="G10101">
        <v>0</v>
      </c>
      <c r="H10101">
        <v>0</v>
      </c>
      <c r="I10101">
        <v>0</v>
      </c>
      <c r="J10101">
        <v>0</v>
      </c>
      <c r="L10101" s="26">
        <v>52596</v>
      </c>
      <c r="M10101">
        <v>20</v>
      </c>
      <c r="N10101">
        <v>0</v>
      </c>
    </row>
    <row r="10102" spans="1:14" x14ac:dyDescent="0.25">
      <c r="A10102" s="21" t="str">
        <f t="shared" si="157"/>
        <v>MOW H3C CCAA_2024</v>
      </c>
      <c r="B10102" t="s">
        <v>130</v>
      </c>
      <c r="C10102" t="s">
        <v>135</v>
      </c>
      <c r="D10102" t="s">
        <v>18</v>
      </c>
      <c r="E10102" t="s">
        <v>29</v>
      </c>
      <c r="F10102" t="s">
        <v>28</v>
      </c>
      <c r="K10102">
        <v>0</v>
      </c>
      <c r="L10102" s="26">
        <v>45657</v>
      </c>
      <c r="M10102">
        <v>1</v>
      </c>
    </row>
    <row r="10103" spans="1:14" x14ac:dyDescent="0.25">
      <c r="A10103" s="21" t="str">
        <f t="shared" si="157"/>
        <v>MOW H3C CCAA_2025</v>
      </c>
      <c r="B10103" t="s">
        <v>130</v>
      </c>
      <c r="C10103" t="s">
        <v>135</v>
      </c>
      <c r="D10103" t="s">
        <v>18</v>
      </c>
      <c r="E10103" t="s">
        <v>29</v>
      </c>
      <c r="F10103" t="s">
        <v>28</v>
      </c>
      <c r="K10103">
        <v>0</v>
      </c>
      <c r="L10103" s="26">
        <v>46022</v>
      </c>
      <c r="M10103">
        <v>2</v>
      </c>
    </row>
    <row r="10104" spans="1:14" x14ac:dyDescent="0.25">
      <c r="A10104" s="21" t="str">
        <f t="shared" si="157"/>
        <v>MOW H3C CCAA_2026</v>
      </c>
      <c r="B10104" t="s">
        <v>130</v>
      </c>
      <c r="C10104" t="s">
        <v>135</v>
      </c>
      <c r="D10104" t="s">
        <v>18</v>
      </c>
      <c r="E10104" t="s">
        <v>29</v>
      </c>
      <c r="F10104" t="s">
        <v>28</v>
      </c>
      <c r="K10104">
        <v>0</v>
      </c>
      <c r="L10104" s="26">
        <v>46387</v>
      </c>
      <c r="M10104">
        <v>3</v>
      </c>
    </row>
    <row r="10105" spans="1:14" x14ac:dyDescent="0.25">
      <c r="A10105" s="21" t="str">
        <f t="shared" si="157"/>
        <v>MOW H3C CCAA_2027</v>
      </c>
      <c r="B10105" t="s">
        <v>130</v>
      </c>
      <c r="C10105" t="s">
        <v>135</v>
      </c>
      <c r="D10105" t="s">
        <v>18</v>
      </c>
      <c r="E10105" t="s">
        <v>29</v>
      </c>
      <c r="F10105" t="s">
        <v>28</v>
      </c>
      <c r="K10105">
        <v>0</v>
      </c>
      <c r="L10105" s="26">
        <v>46752</v>
      </c>
      <c r="M10105">
        <v>4</v>
      </c>
    </row>
    <row r="10106" spans="1:14" x14ac:dyDescent="0.25">
      <c r="A10106" s="21" t="str">
        <f t="shared" si="157"/>
        <v>MOW H3C CCAA_2028</v>
      </c>
      <c r="B10106" t="s">
        <v>130</v>
      </c>
      <c r="C10106" t="s">
        <v>135</v>
      </c>
      <c r="D10106" t="s">
        <v>18</v>
      </c>
      <c r="E10106" t="s">
        <v>29</v>
      </c>
      <c r="F10106" t="s">
        <v>28</v>
      </c>
      <c r="K10106">
        <v>0</v>
      </c>
      <c r="L10106" s="26">
        <v>47118</v>
      </c>
      <c r="M10106">
        <v>5</v>
      </c>
    </row>
    <row r="10107" spans="1:14" x14ac:dyDescent="0.25">
      <c r="A10107" s="21" t="str">
        <f t="shared" si="157"/>
        <v>MOW H3C CCAA_2029</v>
      </c>
      <c r="B10107" t="s">
        <v>130</v>
      </c>
      <c r="C10107" t="s">
        <v>135</v>
      </c>
      <c r="D10107" t="s">
        <v>18</v>
      </c>
      <c r="E10107" t="s">
        <v>29</v>
      </c>
      <c r="F10107" t="s">
        <v>28</v>
      </c>
      <c r="K10107">
        <v>0</v>
      </c>
      <c r="L10107" s="26">
        <v>47483</v>
      </c>
      <c r="M10107">
        <v>6</v>
      </c>
    </row>
    <row r="10108" spans="1:14" x14ac:dyDescent="0.25">
      <c r="A10108" s="21" t="str">
        <f t="shared" si="157"/>
        <v>MOW H3C CCAA_2030</v>
      </c>
      <c r="B10108" t="s">
        <v>130</v>
      </c>
      <c r="C10108" t="s">
        <v>135</v>
      </c>
      <c r="D10108" t="s">
        <v>18</v>
      </c>
      <c r="E10108" t="s">
        <v>29</v>
      </c>
      <c r="F10108" t="s">
        <v>28</v>
      </c>
      <c r="K10108">
        <v>0</v>
      </c>
      <c r="L10108" s="26">
        <v>47848</v>
      </c>
      <c r="M10108">
        <v>7</v>
      </c>
    </row>
    <row r="10109" spans="1:14" x14ac:dyDescent="0.25">
      <c r="A10109" s="21" t="str">
        <f t="shared" si="157"/>
        <v>MOW H3C CCAA_2031</v>
      </c>
      <c r="B10109" t="s">
        <v>130</v>
      </c>
      <c r="C10109" t="s">
        <v>135</v>
      </c>
      <c r="D10109" t="s">
        <v>18</v>
      </c>
      <c r="E10109" t="s">
        <v>29</v>
      </c>
      <c r="F10109" t="s">
        <v>28</v>
      </c>
      <c r="K10109">
        <v>0</v>
      </c>
      <c r="L10109" s="26">
        <v>48213</v>
      </c>
      <c r="M10109">
        <v>8</v>
      </c>
    </row>
    <row r="10110" spans="1:14" x14ac:dyDescent="0.25">
      <c r="A10110" s="21" t="str">
        <f t="shared" si="157"/>
        <v>MOW H3C CCAA_2032</v>
      </c>
      <c r="B10110" t="s">
        <v>130</v>
      </c>
      <c r="C10110" t="s">
        <v>135</v>
      </c>
      <c r="D10110" t="s">
        <v>18</v>
      </c>
      <c r="E10110" t="s">
        <v>29</v>
      </c>
      <c r="F10110" t="s">
        <v>28</v>
      </c>
      <c r="K10110">
        <v>0</v>
      </c>
      <c r="L10110" s="26">
        <v>48579</v>
      </c>
      <c r="M10110">
        <v>9</v>
      </c>
    </row>
    <row r="10111" spans="1:14" x14ac:dyDescent="0.25">
      <c r="A10111" s="21" t="str">
        <f t="shared" si="157"/>
        <v>MOW H3C CCAA_2033</v>
      </c>
      <c r="B10111" t="s">
        <v>130</v>
      </c>
      <c r="C10111" t="s">
        <v>135</v>
      </c>
      <c r="D10111" t="s">
        <v>18</v>
      </c>
      <c r="E10111" t="s">
        <v>29</v>
      </c>
      <c r="F10111" t="s">
        <v>28</v>
      </c>
      <c r="K10111">
        <v>0</v>
      </c>
      <c r="L10111" s="26">
        <v>48944</v>
      </c>
      <c r="M10111">
        <v>10</v>
      </c>
    </row>
    <row r="10112" spans="1:14" x14ac:dyDescent="0.25">
      <c r="A10112" s="21" t="str">
        <f t="shared" si="157"/>
        <v>MOW H3C CCAA_2034</v>
      </c>
      <c r="B10112" t="s">
        <v>130</v>
      </c>
      <c r="C10112" t="s">
        <v>135</v>
      </c>
      <c r="D10112" t="s">
        <v>18</v>
      </c>
      <c r="E10112" t="s">
        <v>29</v>
      </c>
      <c r="F10112" t="s">
        <v>28</v>
      </c>
      <c r="K10112">
        <v>0</v>
      </c>
      <c r="L10112" s="26">
        <v>49309</v>
      </c>
      <c r="M10112">
        <v>11</v>
      </c>
    </row>
    <row r="10113" spans="1:13" x14ac:dyDescent="0.25">
      <c r="A10113" s="21" t="str">
        <f t="shared" si="157"/>
        <v>MOW H3C CCAA_2035</v>
      </c>
      <c r="B10113" t="s">
        <v>130</v>
      </c>
      <c r="C10113" t="s">
        <v>135</v>
      </c>
      <c r="D10113" t="s">
        <v>18</v>
      </c>
      <c r="E10113" t="s">
        <v>29</v>
      </c>
      <c r="F10113" t="s">
        <v>28</v>
      </c>
      <c r="K10113">
        <v>0</v>
      </c>
      <c r="L10113" s="26">
        <v>49674</v>
      </c>
      <c r="M10113">
        <v>12</v>
      </c>
    </row>
    <row r="10114" spans="1:13" x14ac:dyDescent="0.25">
      <c r="A10114" s="21" t="str">
        <f t="shared" ref="A10114:A10177" si="158">B10114&amp;" "&amp;D10114&amp;" "&amp;C10114&amp;"_"&amp;YEAR(L10114)</f>
        <v>MOW H3C CCAA_2036</v>
      </c>
      <c r="B10114" t="s">
        <v>130</v>
      </c>
      <c r="C10114" t="s">
        <v>135</v>
      </c>
      <c r="D10114" t="s">
        <v>18</v>
      </c>
      <c r="E10114" t="s">
        <v>29</v>
      </c>
      <c r="F10114" t="s">
        <v>28</v>
      </c>
      <c r="K10114">
        <v>4169.07568359375</v>
      </c>
      <c r="L10114" s="26">
        <v>50040</v>
      </c>
      <c r="M10114">
        <v>13</v>
      </c>
    </row>
    <row r="10115" spans="1:13" x14ac:dyDescent="0.25">
      <c r="A10115" s="21" t="str">
        <f t="shared" si="158"/>
        <v>MOW H3C CCAA_2037</v>
      </c>
      <c r="B10115" t="s">
        <v>130</v>
      </c>
      <c r="C10115" t="s">
        <v>135</v>
      </c>
      <c r="D10115" t="s">
        <v>18</v>
      </c>
      <c r="E10115" t="s">
        <v>29</v>
      </c>
      <c r="F10115" t="s">
        <v>28</v>
      </c>
      <c r="K10115">
        <v>234419.46875</v>
      </c>
      <c r="L10115" s="26">
        <v>50405</v>
      </c>
      <c r="M10115">
        <v>14</v>
      </c>
    </row>
    <row r="10116" spans="1:13" x14ac:dyDescent="0.25">
      <c r="A10116" s="21" t="str">
        <f t="shared" si="158"/>
        <v>MOW H3C CCAA_2038</v>
      </c>
      <c r="B10116" t="s">
        <v>130</v>
      </c>
      <c r="C10116" t="s">
        <v>135</v>
      </c>
      <c r="D10116" t="s">
        <v>18</v>
      </c>
      <c r="E10116" t="s">
        <v>29</v>
      </c>
      <c r="F10116" t="s">
        <v>28</v>
      </c>
      <c r="K10116">
        <v>476121.5625</v>
      </c>
      <c r="L10116" s="26">
        <v>50770</v>
      </c>
      <c r="M10116">
        <v>15</v>
      </c>
    </row>
    <row r="10117" spans="1:13" x14ac:dyDescent="0.25">
      <c r="A10117" s="21" t="str">
        <f t="shared" si="158"/>
        <v>MOW H3C CCAA_2039</v>
      </c>
      <c r="B10117" t="s">
        <v>130</v>
      </c>
      <c r="C10117" t="s">
        <v>135</v>
      </c>
      <c r="D10117" t="s">
        <v>18</v>
      </c>
      <c r="E10117" t="s">
        <v>29</v>
      </c>
      <c r="F10117" t="s">
        <v>28</v>
      </c>
      <c r="K10117">
        <v>149502.234375</v>
      </c>
      <c r="L10117" s="26">
        <v>51135</v>
      </c>
      <c r="M10117">
        <v>16</v>
      </c>
    </row>
    <row r="10118" spans="1:13" x14ac:dyDescent="0.25">
      <c r="A10118" s="21" t="str">
        <f t="shared" si="158"/>
        <v>MOW H3C CCAA_2040</v>
      </c>
      <c r="B10118" t="s">
        <v>130</v>
      </c>
      <c r="C10118" t="s">
        <v>135</v>
      </c>
      <c r="D10118" t="s">
        <v>18</v>
      </c>
      <c r="E10118" t="s">
        <v>29</v>
      </c>
      <c r="F10118" t="s">
        <v>28</v>
      </c>
      <c r="K10118">
        <v>324686.8125</v>
      </c>
      <c r="L10118" s="26">
        <v>51501</v>
      </c>
      <c r="M10118">
        <v>17</v>
      </c>
    </row>
    <row r="10119" spans="1:13" x14ac:dyDescent="0.25">
      <c r="A10119" s="21" t="str">
        <f t="shared" si="158"/>
        <v>MOW H3C CCAA_2041</v>
      </c>
      <c r="B10119" t="s">
        <v>130</v>
      </c>
      <c r="C10119" t="s">
        <v>135</v>
      </c>
      <c r="D10119" t="s">
        <v>18</v>
      </c>
      <c r="E10119" t="s">
        <v>29</v>
      </c>
      <c r="F10119" t="s">
        <v>28</v>
      </c>
      <c r="K10119">
        <v>462139.3125</v>
      </c>
      <c r="L10119" s="26">
        <v>51866</v>
      </c>
      <c r="M10119">
        <v>18</v>
      </c>
    </row>
    <row r="10120" spans="1:13" x14ac:dyDescent="0.25">
      <c r="A10120" s="21" t="str">
        <f t="shared" si="158"/>
        <v>MOW H3C CCAA_2042</v>
      </c>
      <c r="B10120" t="s">
        <v>130</v>
      </c>
      <c r="C10120" t="s">
        <v>135</v>
      </c>
      <c r="D10120" t="s">
        <v>18</v>
      </c>
      <c r="E10120" t="s">
        <v>29</v>
      </c>
      <c r="F10120" t="s">
        <v>28</v>
      </c>
      <c r="K10120">
        <v>469249.46875</v>
      </c>
      <c r="L10120" s="26">
        <v>52231</v>
      </c>
      <c r="M10120">
        <v>19</v>
      </c>
    </row>
    <row r="10121" spans="1:13" x14ac:dyDescent="0.25">
      <c r="A10121" s="21" t="str">
        <f t="shared" si="158"/>
        <v>MOW H3C CCAA_2043</v>
      </c>
      <c r="B10121" t="s">
        <v>130</v>
      </c>
      <c r="C10121" t="s">
        <v>135</v>
      </c>
      <c r="D10121" t="s">
        <v>18</v>
      </c>
      <c r="E10121" t="s">
        <v>29</v>
      </c>
      <c r="F10121" t="s">
        <v>28</v>
      </c>
      <c r="K10121">
        <v>474509.46875</v>
      </c>
      <c r="L10121" s="26">
        <v>52596</v>
      </c>
      <c r="M10121">
        <v>20</v>
      </c>
    </row>
    <row r="10122" spans="1:13" x14ac:dyDescent="0.25">
      <c r="A10122" s="21" t="str">
        <f t="shared" si="158"/>
        <v>MOW H3C CCAA_2024</v>
      </c>
      <c r="B10122" t="s">
        <v>130</v>
      </c>
      <c r="C10122" t="s">
        <v>135</v>
      </c>
      <c r="D10122" t="s">
        <v>18</v>
      </c>
      <c r="E10122" t="s">
        <v>29</v>
      </c>
      <c r="F10122" t="s">
        <v>31</v>
      </c>
      <c r="K10122">
        <v>0</v>
      </c>
      <c r="L10122" s="26">
        <v>45657</v>
      </c>
      <c r="M10122">
        <v>1</v>
      </c>
    </row>
    <row r="10123" spans="1:13" x14ac:dyDescent="0.25">
      <c r="A10123" s="21" t="str">
        <f t="shared" si="158"/>
        <v>MOW H3C CCAA_2025</v>
      </c>
      <c r="B10123" t="s">
        <v>130</v>
      </c>
      <c r="C10123" t="s">
        <v>135</v>
      </c>
      <c r="D10123" t="s">
        <v>18</v>
      </c>
      <c r="E10123" t="s">
        <v>29</v>
      </c>
      <c r="F10123" t="s">
        <v>31</v>
      </c>
      <c r="K10123">
        <v>0</v>
      </c>
      <c r="L10123" s="26">
        <v>46022</v>
      </c>
      <c r="M10123">
        <v>2</v>
      </c>
    </row>
    <row r="10124" spans="1:13" x14ac:dyDescent="0.25">
      <c r="A10124" s="21" t="str">
        <f t="shared" si="158"/>
        <v>MOW H3C CCAA_2026</v>
      </c>
      <c r="B10124" t="s">
        <v>130</v>
      </c>
      <c r="C10124" t="s">
        <v>135</v>
      </c>
      <c r="D10124" t="s">
        <v>18</v>
      </c>
      <c r="E10124" t="s">
        <v>29</v>
      </c>
      <c r="F10124" t="s">
        <v>31</v>
      </c>
      <c r="K10124">
        <v>0</v>
      </c>
      <c r="L10124" s="26">
        <v>46387</v>
      </c>
      <c r="M10124">
        <v>3</v>
      </c>
    </row>
    <row r="10125" spans="1:13" x14ac:dyDescent="0.25">
      <c r="A10125" s="21" t="str">
        <f t="shared" si="158"/>
        <v>MOW H3C CCAA_2027</v>
      </c>
      <c r="B10125" t="s">
        <v>130</v>
      </c>
      <c r="C10125" t="s">
        <v>135</v>
      </c>
      <c r="D10125" t="s">
        <v>18</v>
      </c>
      <c r="E10125" t="s">
        <v>29</v>
      </c>
      <c r="F10125" t="s">
        <v>31</v>
      </c>
      <c r="K10125">
        <v>0</v>
      </c>
      <c r="L10125" s="26">
        <v>46752</v>
      </c>
      <c r="M10125">
        <v>4</v>
      </c>
    </row>
    <row r="10126" spans="1:13" x14ac:dyDescent="0.25">
      <c r="A10126" s="21" t="str">
        <f t="shared" si="158"/>
        <v>MOW H3C CCAA_2028</v>
      </c>
      <c r="B10126" t="s">
        <v>130</v>
      </c>
      <c r="C10126" t="s">
        <v>135</v>
      </c>
      <c r="D10126" t="s">
        <v>18</v>
      </c>
      <c r="E10126" t="s">
        <v>29</v>
      </c>
      <c r="F10126" t="s">
        <v>31</v>
      </c>
      <c r="K10126">
        <v>0</v>
      </c>
      <c r="L10126" s="26">
        <v>47118</v>
      </c>
      <c r="M10126">
        <v>5</v>
      </c>
    </row>
    <row r="10127" spans="1:13" x14ac:dyDescent="0.25">
      <c r="A10127" s="21" t="str">
        <f t="shared" si="158"/>
        <v>MOW H3C CCAA_2029</v>
      </c>
      <c r="B10127" t="s">
        <v>130</v>
      </c>
      <c r="C10127" t="s">
        <v>135</v>
      </c>
      <c r="D10127" t="s">
        <v>18</v>
      </c>
      <c r="E10127" t="s">
        <v>29</v>
      </c>
      <c r="F10127" t="s">
        <v>31</v>
      </c>
      <c r="K10127">
        <v>0</v>
      </c>
      <c r="L10127" s="26">
        <v>47483</v>
      </c>
      <c r="M10127">
        <v>6</v>
      </c>
    </row>
    <row r="10128" spans="1:13" x14ac:dyDescent="0.25">
      <c r="A10128" s="21" t="str">
        <f t="shared" si="158"/>
        <v>MOW H3C CCAA_2030</v>
      </c>
      <c r="B10128" t="s">
        <v>130</v>
      </c>
      <c r="C10128" t="s">
        <v>135</v>
      </c>
      <c r="D10128" t="s">
        <v>18</v>
      </c>
      <c r="E10128" t="s">
        <v>29</v>
      </c>
      <c r="F10128" t="s">
        <v>31</v>
      </c>
      <c r="K10128">
        <v>0</v>
      </c>
      <c r="L10128" s="26">
        <v>47848</v>
      </c>
      <c r="M10128">
        <v>7</v>
      </c>
    </row>
    <row r="10129" spans="1:14" x14ac:dyDescent="0.25">
      <c r="A10129" s="21" t="str">
        <f t="shared" si="158"/>
        <v>MOW H3C CCAA_2031</v>
      </c>
      <c r="B10129" t="s">
        <v>130</v>
      </c>
      <c r="C10129" t="s">
        <v>135</v>
      </c>
      <c r="D10129" t="s">
        <v>18</v>
      </c>
      <c r="E10129" t="s">
        <v>29</v>
      </c>
      <c r="F10129" t="s">
        <v>31</v>
      </c>
      <c r="K10129">
        <v>0</v>
      </c>
      <c r="L10129" s="26">
        <v>48213</v>
      </c>
      <c r="M10129">
        <v>8</v>
      </c>
    </row>
    <row r="10130" spans="1:14" x14ac:dyDescent="0.25">
      <c r="A10130" s="21" t="str">
        <f t="shared" si="158"/>
        <v>MOW H3C CCAA_2032</v>
      </c>
      <c r="B10130" t="s">
        <v>130</v>
      </c>
      <c r="C10130" t="s">
        <v>135</v>
      </c>
      <c r="D10130" t="s">
        <v>18</v>
      </c>
      <c r="E10130" t="s">
        <v>29</v>
      </c>
      <c r="F10130" t="s">
        <v>31</v>
      </c>
      <c r="K10130">
        <v>0</v>
      </c>
      <c r="L10130" s="26">
        <v>48579</v>
      </c>
      <c r="M10130">
        <v>9</v>
      </c>
    </row>
    <row r="10131" spans="1:14" x14ac:dyDescent="0.25">
      <c r="A10131" s="21" t="str">
        <f t="shared" si="158"/>
        <v>MOW H3C CCAA_2033</v>
      </c>
      <c r="B10131" t="s">
        <v>130</v>
      </c>
      <c r="C10131" t="s">
        <v>135</v>
      </c>
      <c r="D10131" t="s">
        <v>18</v>
      </c>
      <c r="E10131" t="s">
        <v>29</v>
      </c>
      <c r="F10131" t="s">
        <v>31</v>
      </c>
      <c r="K10131">
        <v>0</v>
      </c>
      <c r="L10131" s="26">
        <v>48944</v>
      </c>
      <c r="M10131">
        <v>10</v>
      </c>
    </row>
    <row r="10132" spans="1:14" x14ac:dyDescent="0.25">
      <c r="A10132" s="21" t="str">
        <f t="shared" si="158"/>
        <v>MOW H3C CCAA_2034</v>
      </c>
      <c r="B10132" t="s">
        <v>130</v>
      </c>
      <c r="C10132" t="s">
        <v>135</v>
      </c>
      <c r="D10132" t="s">
        <v>18</v>
      </c>
      <c r="E10132" t="s">
        <v>29</v>
      </c>
      <c r="F10132" t="s">
        <v>31</v>
      </c>
      <c r="K10132">
        <v>0</v>
      </c>
      <c r="L10132" s="26">
        <v>49309</v>
      </c>
      <c r="M10132">
        <v>11</v>
      </c>
    </row>
    <row r="10133" spans="1:14" x14ac:dyDescent="0.25">
      <c r="A10133" s="21" t="str">
        <f t="shared" si="158"/>
        <v>MOW H3C CCAA_2035</v>
      </c>
      <c r="B10133" t="s">
        <v>130</v>
      </c>
      <c r="C10133" t="s">
        <v>135</v>
      </c>
      <c r="D10133" t="s">
        <v>18</v>
      </c>
      <c r="E10133" t="s">
        <v>29</v>
      </c>
      <c r="F10133" t="s">
        <v>31</v>
      </c>
      <c r="K10133">
        <v>0</v>
      </c>
      <c r="L10133" s="26">
        <v>49674</v>
      </c>
      <c r="M10133">
        <v>12</v>
      </c>
    </row>
    <row r="10134" spans="1:14" x14ac:dyDescent="0.25">
      <c r="A10134" s="21" t="str">
        <f t="shared" si="158"/>
        <v>MOW H3C CCAA_2036</v>
      </c>
      <c r="B10134" t="s">
        <v>130</v>
      </c>
      <c r="C10134" t="s">
        <v>135</v>
      </c>
      <c r="D10134" t="s">
        <v>18</v>
      </c>
      <c r="E10134" t="s">
        <v>29</v>
      </c>
      <c r="F10134" t="s">
        <v>31</v>
      </c>
      <c r="K10134">
        <v>0</v>
      </c>
      <c r="L10134" s="26">
        <v>50040</v>
      </c>
      <c r="M10134">
        <v>13</v>
      </c>
    </row>
    <row r="10135" spans="1:14" x14ac:dyDescent="0.25">
      <c r="A10135" s="21" t="str">
        <f t="shared" si="158"/>
        <v>MOW H3C CCAA_2037</v>
      </c>
      <c r="B10135" t="s">
        <v>130</v>
      </c>
      <c r="C10135" t="s">
        <v>135</v>
      </c>
      <c r="D10135" t="s">
        <v>18</v>
      </c>
      <c r="E10135" t="s">
        <v>29</v>
      </c>
      <c r="F10135" t="s">
        <v>31</v>
      </c>
      <c r="K10135">
        <v>0</v>
      </c>
      <c r="L10135" s="26">
        <v>50405</v>
      </c>
      <c r="M10135">
        <v>14</v>
      </c>
    </row>
    <row r="10136" spans="1:14" x14ac:dyDescent="0.25">
      <c r="A10136" s="21" t="str">
        <f t="shared" si="158"/>
        <v>MOW H3C CCAA_2038</v>
      </c>
      <c r="B10136" t="s">
        <v>130</v>
      </c>
      <c r="C10136" t="s">
        <v>135</v>
      </c>
      <c r="D10136" t="s">
        <v>18</v>
      </c>
      <c r="E10136" t="s">
        <v>29</v>
      </c>
      <c r="F10136" t="s">
        <v>31</v>
      </c>
      <c r="K10136">
        <v>0</v>
      </c>
      <c r="L10136" s="26">
        <v>50770</v>
      </c>
      <c r="M10136">
        <v>15</v>
      </c>
    </row>
    <row r="10137" spans="1:14" x14ac:dyDescent="0.25">
      <c r="A10137" s="21" t="str">
        <f t="shared" si="158"/>
        <v>MOW H3C CCAA_2039</v>
      </c>
      <c r="B10137" t="s">
        <v>130</v>
      </c>
      <c r="C10137" t="s">
        <v>135</v>
      </c>
      <c r="D10137" t="s">
        <v>18</v>
      </c>
      <c r="E10137" t="s">
        <v>29</v>
      </c>
      <c r="F10137" t="s">
        <v>31</v>
      </c>
      <c r="K10137">
        <v>0</v>
      </c>
      <c r="L10137" s="26">
        <v>51135</v>
      </c>
      <c r="M10137">
        <v>16</v>
      </c>
    </row>
    <row r="10138" spans="1:14" x14ac:dyDescent="0.25">
      <c r="A10138" s="21" t="str">
        <f t="shared" si="158"/>
        <v>MOW H3C CCAA_2040</v>
      </c>
      <c r="B10138" t="s">
        <v>130</v>
      </c>
      <c r="C10138" t="s">
        <v>135</v>
      </c>
      <c r="D10138" t="s">
        <v>18</v>
      </c>
      <c r="E10138" t="s">
        <v>29</v>
      </c>
      <c r="F10138" t="s">
        <v>31</v>
      </c>
      <c r="K10138">
        <v>0</v>
      </c>
      <c r="L10138" s="26">
        <v>51501</v>
      </c>
      <c r="M10138">
        <v>17</v>
      </c>
    </row>
    <row r="10139" spans="1:14" x14ac:dyDescent="0.25">
      <c r="A10139" s="21" t="str">
        <f t="shared" si="158"/>
        <v>MOW H3C CCAA_2041</v>
      </c>
      <c r="B10139" t="s">
        <v>130</v>
      </c>
      <c r="C10139" t="s">
        <v>135</v>
      </c>
      <c r="D10139" t="s">
        <v>18</v>
      </c>
      <c r="E10139" t="s">
        <v>29</v>
      </c>
      <c r="F10139" t="s">
        <v>31</v>
      </c>
      <c r="K10139">
        <v>0</v>
      </c>
      <c r="L10139" s="26">
        <v>51866</v>
      </c>
      <c r="M10139">
        <v>18</v>
      </c>
    </row>
    <row r="10140" spans="1:14" x14ac:dyDescent="0.25">
      <c r="A10140" s="21" t="str">
        <f t="shared" si="158"/>
        <v>MOW H3C CCAA_2042</v>
      </c>
      <c r="B10140" t="s">
        <v>130</v>
      </c>
      <c r="C10140" t="s">
        <v>135</v>
      </c>
      <c r="D10140" t="s">
        <v>18</v>
      </c>
      <c r="E10140" t="s">
        <v>29</v>
      </c>
      <c r="F10140" t="s">
        <v>31</v>
      </c>
      <c r="K10140">
        <v>0</v>
      </c>
      <c r="L10140" s="26">
        <v>52231</v>
      </c>
      <c r="M10140">
        <v>19</v>
      </c>
    </row>
    <row r="10141" spans="1:14" x14ac:dyDescent="0.25">
      <c r="A10141" s="21" t="str">
        <f t="shared" si="158"/>
        <v>MOW H3C CCAA_2043</v>
      </c>
      <c r="B10141" t="s">
        <v>130</v>
      </c>
      <c r="C10141" t="s">
        <v>135</v>
      </c>
      <c r="D10141" t="s">
        <v>18</v>
      </c>
      <c r="E10141" t="s">
        <v>29</v>
      </c>
      <c r="F10141" t="s">
        <v>31</v>
      </c>
      <c r="K10141">
        <v>0</v>
      </c>
      <c r="L10141" s="26">
        <v>52596</v>
      </c>
      <c r="M10141">
        <v>20</v>
      </c>
    </row>
    <row r="10142" spans="1:14" x14ac:dyDescent="0.25">
      <c r="A10142" s="21" t="str">
        <f t="shared" si="158"/>
        <v>MOW H3C CCAA_2024</v>
      </c>
      <c r="B10142" t="s">
        <v>130</v>
      </c>
      <c r="C10142" t="s">
        <v>135</v>
      </c>
      <c r="D10142" t="s">
        <v>18</v>
      </c>
      <c r="E10142" t="s">
        <v>5</v>
      </c>
      <c r="F10142" t="s">
        <v>4</v>
      </c>
      <c r="G10142">
        <v>0</v>
      </c>
      <c r="H10142">
        <v>0</v>
      </c>
      <c r="I10142">
        <v>0</v>
      </c>
      <c r="J10142">
        <v>0</v>
      </c>
      <c r="L10142" s="26">
        <v>45657</v>
      </c>
      <c r="M10142">
        <v>1</v>
      </c>
      <c r="N10142">
        <v>0</v>
      </c>
    </row>
    <row r="10143" spans="1:14" x14ac:dyDescent="0.25">
      <c r="A10143" s="21" t="str">
        <f t="shared" si="158"/>
        <v>MOW H3C CCAA_2025</v>
      </c>
      <c r="B10143" t="s">
        <v>130</v>
      </c>
      <c r="C10143" t="s">
        <v>135</v>
      </c>
      <c r="D10143" t="s">
        <v>18</v>
      </c>
      <c r="E10143" t="s">
        <v>5</v>
      </c>
      <c r="F10143" t="s">
        <v>4</v>
      </c>
      <c r="G10143">
        <v>0</v>
      </c>
      <c r="H10143">
        <v>0</v>
      </c>
      <c r="I10143">
        <v>0</v>
      </c>
      <c r="J10143">
        <v>0</v>
      </c>
      <c r="L10143" s="26">
        <v>46022</v>
      </c>
      <c r="M10143">
        <v>2</v>
      </c>
      <c r="N10143">
        <v>0</v>
      </c>
    </row>
    <row r="10144" spans="1:14" x14ac:dyDescent="0.25">
      <c r="A10144" s="21" t="str">
        <f t="shared" si="158"/>
        <v>MOW H3C CCAA_2026</v>
      </c>
      <c r="B10144" t="s">
        <v>130</v>
      </c>
      <c r="C10144" t="s">
        <v>135</v>
      </c>
      <c r="D10144" t="s">
        <v>18</v>
      </c>
      <c r="E10144" t="s">
        <v>5</v>
      </c>
      <c r="F10144" t="s">
        <v>4</v>
      </c>
      <c r="G10144">
        <v>0</v>
      </c>
      <c r="H10144">
        <v>6459.53857421875</v>
      </c>
      <c r="I10144">
        <v>-58936.359375</v>
      </c>
      <c r="J10144">
        <v>0</v>
      </c>
      <c r="L10144" s="26">
        <v>46387</v>
      </c>
      <c r="M10144">
        <v>3</v>
      </c>
      <c r="N10144">
        <v>0</v>
      </c>
    </row>
    <row r="10145" spans="1:14" x14ac:dyDescent="0.25">
      <c r="A10145" s="21" t="str">
        <f t="shared" si="158"/>
        <v>MOW H3C CCAA_2027</v>
      </c>
      <c r="B10145" t="s">
        <v>130</v>
      </c>
      <c r="C10145" t="s">
        <v>135</v>
      </c>
      <c r="D10145" t="s">
        <v>18</v>
      </c>
      <c r="E10145" t="s">
        <v>5</v>
      </c>
      <c r="F10145" t="s">
        <v>4</v>
      </c>
      <c r="G10145">
        <v>0</v>
      </c>
      <c r="H10145">
        <v>5203.92919921875</v>
      </c>
      <c r="I10145">
        <v>38959.4921875</v>
      </c>
      <c r="J10145">
        <v>0</v>
      </c>
      <c r="L10145" s="26">
        <v>46752</v>
      </c>
      <c r="M10145">
        <v>4</v>
      </c>
      <c r="N10145">
        <v>0</v>
      </c>
    </row>
    <row r="10146" spans="1:14" x14ac:dyDescent="0.25">
      <c r="A10146" s="21" t="str">
        <f t="shared" si="158"/>
        <v>MOW H3C CCAA_2028</v>
      </c>
      <c r="B10146" t="s">
        <v>130</v>
      </c>
      <c r="C10146" t="s">
        <v>135</v>
      </c>
      <c r="D10146" t="s">
        <v>18</v>
      </c>
      <c r="E10146" t="s">
        <v>5</v>
      </c>
      <c r="F10146" t="s">
        <v>4</v>
      </c>
      <c r="G10146">
        <v>0</v>
      </c>
      <c r="H10146">
        <v>5567.25146484375</v>
      </c>
      <c r="I10146">
        <v>37108.86328125</v>
      </c>
      <c r="J10146">
        <v>0</v>
      </c>
      <c r="L10146" s="26">
        <v>47118</v>
      </c>
      <c r="M10146">
        <v>5</v>
      </c>
      <c r="N10146">
        <v>0</v>
      </c>
    </row>
    <row r="10147" spans="1:14" x14ac:dyDescent="0.25">
      <c r="A10147" s="21" t="str">
        <f t="shared" si="158"/>
        <v>MOW H3C CCAA_2029</v>
      </c>
      <c r="B10147" t="s">
        <v>130</v>
      </c>
      <c r="C10147" t="s">
        <v>135</v>
      </c>
      <c r="D10147" t="s">
        <v>18</v>
      </c>
      <c r="E10147" t="s">
        <v>5</v>
      </c>
      <c r="F10147" t="s">
        <v>4</v>
      </c>
      <c r="G10147">
        <v>0</v>
      </c>
      <c r="H10147">
        <v>12555.779296875</v>
      </c>
      <c r="I10147">
        <v>105509.5625</v>
      </c>
      <c r="J10147">
        <v>0</v>
      </c>
      <c r="L10147" s="26">
        <v>47483</v>
      </c>
      <c r="M10147">
        <v>6</v>
      </c>
      <c r="N10147">
        <v>7312.494140625</v>
      </c>
    </row>
    <row r="10148" spans="1:14" x14ac:dyDescent="0.25">
      <c r="A10148" s="21" t="str">
        <f t="shared" si="158"/>
        <v>MOW H3C CCAA_2030</v>
      </c>
      <c r="B10148" t="s">
        <v>130</v>
      </c>
      <c r="C10148" t="s">
        <v>135</v>
      </c>
      <c r="D10148" t="s">
        <v>18</v>
      </c>
      <c r="E10148" t="s">
        <v>5</v>
      </c>
      <c r="F10148" t="s">
        <v>4</v>
      </c>
      <c r="G10148">
        <v>0</v>
      </c>
      <c r="H10148">
        <v>35581.26171875</v>
      </c>
      <c r="I10148">
        <v>152424.515625</v>
      </c>
      <c r="J10148">
        <v>0</v>
      </c>
      <c r="L10148" s="26">
        <v>47848</v>
      </c>
      <c r="M10148">
        <v>7</v>
      </c>
      <c r="N10148">
        <v>-5952.26708984375</v>
      </c>
    </row>
    <row r="10149" spans="1:14" x14ac:dyDescent="0.25">
      <c r="A10149" s="21" t="str">
        <f t="shared" si="158"/>
        <v>MOW H3C CCAA_2031</v>
      </c>
      <c r="B10149" t="s">
        <v>130</v>
      </c>
      <c r="C10149" t="s">
        <v>135</v>
      </c>
      <c r="D10149" t="s">
        <v>18</v>
      </c>
      <c r="E10149" t="s">
        <v>5</v>
      </c>
      <c r="F10149" t="s">
        <v>4</v>
      </c>
      <c r="G10149">
        <v>0</v>
      </c>
      <c r="H10149">
        <v>88837.8515625</v>
      </c>
      <c r="I10149">
        <v>206571.796875</v>
      </c>
      <c r="J10149">
        <v>0</v>
      </c>
      <c r="L10149" s="26">
        <v>48213</v>
      </c>
      <c r="M10149">
        <v>8</v>
      </c>
      <c r="N10149">
        <v>50794.32421875</v>
      </c>
    </row>
    <row r="10150" spans="1:14" x14ac:dyDescent="0.25">
      <c r="A10150" s="21" t="str">
        <f t="shared" si="158"/>
        <v>MOW H3C CCAA_2032</v>
      </c>
      <c r="B10150" t="s">
        <v>130</v>
      </c>
      <c r="C10150" t="s">
        <v>135</v>
      </c>
      <c r="D10150" t="s">
        <v>18</v>
      </c>
      <c r="E10150" t="s">
        <v>5</v>
      </c>
      <c r="F10150" t="s">
        <v>4</v>
      </c>
      <c r="G10150">
        <v>0</v>
      </c>
      <c r="H10150">
        <v>85804.0625</v>
      </c>
      <c r="I10150">
        <v>258876.25</v>
      </c>
      <c r="J10150">
        <v>0</v>
      </c>
      <c r="L10150" s="26">
        <v>48579</v>
      </c>
      <c r="M10150">
        <v>9</v>
      </c>
      <c r="N10150">
        <v>-13272.99609375</v>
      </c>
    </row>
    <row r="10151" spans="1:14" x14ac:dyDescent="0.25">
      <c r="A10151" s="21" t="str">
        <f t="shared" si="158"/>
        <v>MOW H3C CCAA_2033</v>
      </c>
      <c r="B10151" t="s">
        <v>130</v>
      </c>
      <c r="C10151" t="s">
        <v>135</v>
      </c>
      <c r="D10151" t="s">
        <v>18</v>
      </c>
      <c r="E10151" t="s">
        <v>5</v>
      </c>
      <c r="F10151" t="s">
        <v>4</v>
      </c>
      <c r="G10151">
        <v>0</v>
      </c>
      <c r="H10151">
        <v>93564.984375</v>
      </c>
      <c r="I10151">
        <v>308998.625</v>
      </c>
      <c r="J10151">
        <v>0</v>
      </c>
      <c r="L10151" s="26">
        <v>48944</v>
      </c>
      <c r="M10151">
        <v>10</v>
      </c>
      <c r="N10151">
        <v>-37558.8984375</v>
      </c>
    </row>
    <row r="10152" spans="1:14" x14ac:dyDescent="0.25">
      <c r="A10152" s="21" t="str">
        <f t="shared" si="158"/>
        <v>MOW H3C CCAA_2034</v>
      </c>
      <c r="B10152" t="s">
        <v>130</v>
      </c>
      <c r="C10152" t="s">
        <v>135</v>
      </c>
      <c r="D10152" t="s">
        <v>18</v>
      </c>
      <c r="E10152" t="s">
        <v>5</v>
      </c>
      <c r="F10152" t="s">
        <v>4</v>
      </c>
      <c r="G10152">
        <v>0</v>
      </c>
      <c r="H10152">
        <v>80294.734375</v>
      </c>
      <c r="I10152">
        <v>358963.09375</v>
      </c>
      <c r="J10152">
        <v>0</v>
      </c>
      <c r="L10152" s="26">
        <v>49309</v>
      </c>
      <c r="M10152">
        <v>11</v>
      </c>
      <c r="N10152">
        <v>-97390.109375</v>
      </c>
    </row>
    <row r="10153" spans="1:14" x14ac:dyDescent="0.25">
      <c r="A10153" s="21" t="str">
        <f t="shared" si="158"/>
        <v>MOW H3C CCAA_2035</v>
      </c>
      <c r="B10153" t="s">
        <v>130</v>
      </c>
      <c r="C10153" t="s">
        <v>135</v>
      </c>
      <c r="D10153" t="s">
        <v>18</v>
      </c>
      <c r="E10153" t="s">
        <v>5</v>
      </c>
      <c r="F10153" t="s">
        <v>4</v>
      </c>
      <c r="G10153">
        <v>0</v>
      </c>
      <c r="H10153">
        <v>87065.40625</v>
      </c>
      <c r="I10153">
        <v>345132.28125</v>
      </c>
      <c r="J10153">
        <v>0</v>
      </c>
      <c r="L10153" s="26">
        <v>49674</v>
      </c>
      <c r="M10153">
        <v>12</v>
      </c>
      <c r="N10153">
        <v>-56195.58984375</v>
      </c>
    </row>
    <row r="10154" spans="1:14" x14ac:dyDescent="0.25">
      <c r="A10154" s="21" t="str">
        <f t="shared" si="158"/>
        <v>MOW H3C CCAA_2036</v>
      </c>
      <c r="B10154" t="s">
        <v>130</v>
      </c>
      <c r="C10154" t="s">
        <v>135</v>
      </c>
      <c r="D10154" t="s">
        <v>18</v>
      </c>
      <c r="E10154" t="s">
        <v>5</v>
      </c>
      <c r="F10154" t="s">
        <v>4</v>
      </c>
      <c r="G10154">
        <v>0</v>
      </c>
      <c r="H10154">
        <v>93659.09375</v>
      </c>
      <c r="I10154">
        <v>333262.3125</v>
      </c>
      <c r="J10154">
        <v>0</v>
      </c>
      <c r="L10154" s="26">
        <v>50040</v>
      </c>
      <c r="M10154">
        <v>13</v>
      </c>
      <c r="N10154">
        <v>-3017.71826171875</v>
      </c>
    </row>
    <row r="10155" spans="1:14" x14ac:dyDescent="0.25">
      <c r="A10155" s="21" t="str">
        <f t="shared" si="158"/>
        <v>MOW H3C CCAA_2037</v>
      </c>
      <c r="B10155" t="s">
        <v>130</v>
      </c>
      <c r="C10155" t="s">
        <v>135</v>
      </c>
      <c r="D10155" t="s">
        <v>18</v>
      </c>
      <c r="E10155" t="s">
        <v>5</v>
      </c>
      <c r="F10155" t="s">
        <v>4</v>
      </c>
      <c r="G10155">
        <v>0</v>
      </c>
      <c r="H10155">
        <v>87622.046875</v>
      </c>
      <c r="I10155">
        <v>321917.53125</v>
      </c>
      <c r="J10155">
        <v>0</v>
      </c>
      <c r="L10155" s="26">
        <v>50405</v>
      </c>
      <c r="M10155">
        <v>14</v>
      </c>
      <c r="N10155">
        <v>-9429.59765625</v>
      </c>
    </row>
    <row r="10156" spans="1:14" x14ac:dyDescent="0.25">
      <c r="A10156" s="21" t="str">
        <f t="shared" si="158"/>
        <v>MOW H3C CCAA_2038</v>
      </c>
      <c r="B10156" t="s">
        <v>130</v>
      </c>
      <c r="C10156" t="s">
        <v>135</v>
      </c>
      <c r="D10156" t="s">
        <v>18</v>
      </c>
      <c r="E10156" t="s">
        <v>5</v>
      </c>
      <c r="F10156" t="s">
        <v>4</v>
      </c>
      <c r="G10156">
        <v>0</v>
      </c>
      <c r="H10156">
        <v>74542.6953125</v>
      </c>
      <c r="I10156">
        <v>313544.1875</v>
      </c>
      <c r="J10156">
        <v>0</v>
      </c>
      <c r="L10156" s="26">
        <v>50770</v>
      </c>
      <c r="M10156">
        <v>15</v>
      </c>
      <c r="N10156">
        <v>-40416.6796875</v>
      </c>
    </row>
    <row r="10157" spans="1:14" x14ac:dyDescent="0.25">
      <c r="A10157" s="21" t="str">
        <f t="shared" si="158"/>
        <v>MOW H3C CCAA_2039</v>
      </c>
      <c r="B10157" t="s">
        <v>130</v>
      </c>
      <c r="C10157" t="s">
        <v>135</v>
      </c>
      <c r="D10157" t="s">
        <v>18</v>
      </c>
      <c r="E10157" t="s">
        <v>5</v>
      </c>
      <c r="F10157" t="s">
        <v>4</v>
      </c>
      <c r="G10157">
        <v>0</v>
      </c>
      <c r="H10157">
        <v>97760.5546875</v>
      </c>
      <c r="I10157">
        <v>458637.09375</v>
      </c>
      <c r="J10157">
        <v>0</v>
      </c>
      <c r="L10157" s="26">
        <v>51135</v>
      </c>
      <c r="M10157">
        <v>16</v>
      </c>
      <c r="N10157">
        <v>64343.7578125</v>
      </c>
    </row>
    <row r="10158" spans="1:14" x14ac:dyDescent="0.25">
      <c r="A10158" s="21" t="str">
        <f t="shared" si="158"/>
        <v>MOW H3C CCAA_2040</v>
      </c>
      <c r="B10158" t="s">
        <v>130</v>
      </c>
      <c r="C10158" t="s">
        <v>135</v>
      </c>
      <c r="D10158" t="s">
        <v>18</v>
      </c>
      <c r="E10158" t="s">
        <v>5</v>
      </c>
      <c r="F10158" t="s">
        <v>4</v>
      </c>
      <c r="G10158">
        <v>0</v>
      </c>
      <c r="H10158">
        <v>82886.6328125</v>
      </c>
      <c r="I10158">
        <v>450762.75</v>
      </c>
      <c r="J10158">
        <v>0</v>
      </c>
      <c r="L10158" s="26">
        <v>51501</v>
      </c>
      <c r="M10158">
        <v>17</v>
      </c>
      <c r="N10158">
        <v>75224.2734375</v>
      </c>
    </row>
    <row r="10159" spans="1:14" x14ac:dyDescent="0.25">
      <c r="A10159" s="21" t="str">
        <f t="shared" si="158"/>
        <v>MOW H3C CCAA_2041</v>
      </c>
      <c r="B10159" t="s">
        <v>130</v>
      </c>
      <c r="C10159" t="s">
        <v>135</v>
      </c>
      <c r="D10159" t="s">
        <v>18</v>
      </c>
      <c r="E10159" t="s">
        <v>5</v>
      </c>
      <c r="F10159" t="s">
        <v>4</v>
      </c>
      <c r="G10159">
        <v>0</v>
      </c>
      <c r="H10159">
        <v>61168.03125</v>
      </c>
      <c r="I10159">
        <v>440493.3125</v>
      </c>
      <c r="J10159">
        <v>0</v>
      </c>
      <c r="L10159" s="26">
        <v>51866</v>
      </c>
      <c r="M10159">
        <v>18</v>
      </c>
      <c r="N10159">
        <v>87059.859375</v>
      </c>
    </row>
    <row r="10160" spans="1:14" x14ac:dyDescent="0.25">
      <c r="A10160" s="21" t="str">
        <f t="shared" si="158"/>
        <v>MOW H3C CCAA_2042</v>
      </c>
      <c r="B10160" t="s">
        <v>130</v>
      </c>
      <c r="C10160" t="s">
        <v>135</v>
      </c>
      <c r="D10160" t="s">
        <v>18</v>
      </c>
      <c r="E10160" t="s">
        <v>5</v>
      </c>
      <c r="F10160" t="s">
        <v>4</v>
      </c>
      <c r="G10160">
        <v>0</v>
      </c>
      <c r="H10160">
        <v>40335.0078125</v>
      </c>
      <c r="I10160">
        <v>502487.4375</v>
      </c>
      <c r="J10160">
        <v>0</v>
      </c>
      <c r="L10160" s="26">
        <v>52231</v>
      </c>
      <c r="M10160">
        <v>19</v>
      </c>
      <c r="N10160">
        <v>91437.9609375</v>
      </c>
    </row>
    <row r="10161" spans="1:14" x14ac:dyDescent="0.25">
      <c r="A10161" s="21" t="str">
        <f t="shared" si="158"/>
        <v>MOW H3C CCAA_2043</v>
      </c>
      <c r="B10161" t="s">
        <v>130</v>
      </c>
      <c r="C10161" t="s">
        <v>135</v>
      </c>
      <c r="D10161" t="s">
        <v>18</v>
      </c>
      <c r="E10161" t="s">
        <v>5</v>
      </c>
      <c r="F10161" t="s">
        <v>4</v>
      </c>
      <c r="G10161">
        <v>0</v>
      </c>
      <c r="H10161">
        <v>27122.1171875</v>
      </c>
      <c r="I10161">
        <v>490922.3125</v>
      </c>
      <c r="J10161">
        <v>0</v>
      </c>
      <c r="L10161" s="26">
        <v>52596</v>
      </c>
      <c r="M10161">
        <v>20</v>
      </c>
      <c r="N10161">
        <v>130990.1875</v>
      </c>
    </row>
    <row r="10162" spans="1:14" x14ac:dyDescent="0.25">
      <c r="A10162" s="21" t="str">
        <f t="shared" si="158"/>
        <v>MOW H3C CCAA_2024</v>
      </c>
      <c r="B10162" t="s">
        <v>130</v>
      </c>
      <c r="C10162" t="s">
        <v>135</v>
      </c>
      <c r="D10162" t="s">
        <v>18</v>
      </c>
      <c r="E10162" t="s">
        <v>5</v>
      </c>
      <c r="F10162" t="s">
        <v>32</v>
      </c>
      <c r="G10162">
        <v>235794.65625</v>
      </c>
      <c r="H10162">
        <v>103764.84375</v>
      </c>
      <c r="I10162">
        <v>15499.482421875</v>
      </c>
      <c r="J10162">
        <v>0</v>
      </c>
      <c r="L10162" s="26">
        <v>45657</v>
      </c>
      <c r="M10162">
        <v>1</v>
      </c>
      <c r="N10162">
        <v>108640.6640625</v>
      </c>
    </row>
    <row r="10163" spans="1:14" x14ac:dyDescent="0.25">
      <c r="A10163" s="21" t="str">
        <f t="shared" si="158"/>
        <v>MOW H3C CCAA_2025</v>
      </c>
      <c r="B10163" t="s">
        <v>130</v>
      </c>
      <c r="C10163" t="s">
        <v>135</v>
      </c>
      <c r="D10163" t="s">
        <v>18</v>
      </c>
      <c r="E10163" t="s">
        <v>5</v>
      </c>
      <c r="F10163" t="s">
        <v>32</v>
      </c>
      <c r="G10163">
        <v>271926.4375</v>
      </c>
      <c r="H10163">
        <v>115623.0234375</v>
      </c>
      <c r="I10163">
        <v>43533.515625</v>
      </c>
      <c r="J10163">
        <v>0</v>
      </c>
      <c r="L10163" s="26">
        <v>46022</v>
      </c>
      <c r="M10163">
        <v>2</v>
      </c>
      <c r="N10163">
        <v>107832.5859375</v>
      </c>
    </row>
    <row r="10164" spans="1:14" x14ac:dyDescent="0.25">
      <c r="A10164" s="21" t="str">
        <f t="shared" si="158"/>
        <v>MOW H3C CCAA_2026</v>
      </c>
      <c r="B10164" t="s">
        <v>130</v>
      </c>
      <c r="C10164" t="s">
        <v>135</v>
      </c>
      <c r="D10164" t="s">
        <v>18</v>
      </c>
      <c r="E10164" t="s">
        <v>5</v>
      </c>
      <c r="F10164" t="s">
        <v>32</v>
      </c>
      <c r="G10164">
        <v>309101.40625</v>
      </c>
      <c r="H10164">
        <v>135404.515625</v>
      </c>
      <c r="I10164">
        <v>47211.59375</v>
      </c>
      <c r="J10164">
        <v>0</v>
      </c>
      <c r="L10164" s="26">
        <v>46387</v>
      </c>
      <c r="M10164">
        <v>3</v>
      </c>
      <c r="N10164">
        <v>112447.1640625</v>
      </c>
    </row>
    <row r="10165" spans="1:14" x14ac:dyDescent="0.25">
      <c r="A10165" s="21" t="str">
        <f t="shared" si="158"/>
        <v>MOW H3C CCAA_2027</v>
      </c>
      <c r="B10165" t="s">
        <v>130</v>
      </c>
      <c r="C10165" t="s">
        <v>135</v>
      </c>
      <c r="D10165" t="s">
        <v>18</v>
      </c>
      <c r="E10165" t="s">
        <v>5</v>
      </c>
      <c r="F10165" t="s">
        <v>32</v>
      </c>
      <c r="G10165">
        <v>342404.75</v>
      </c>
      <c r="H10165">
        <v>150214.5</v>
      </c>
      <c r="I10165">
        <v>50799.19921875</v>
      </c>
      <c r="J10165">
        <v>0</v>
      </c>
      <c r="L10165" s="26">
        <v>46752</v>
      </c>
      <c r="M10165">
        <v>4</v>
      </c>
      <c r="N10165">
        <v>112881.0859375</v>
      </c>
    </row>
    <row r="10166" spans="1:14" x14ac:dyDescent="0.25">
      <c r="A10166" s="21" t="str">
        <f t="shared" si="158"/>
        <v>MOW H3C CCAA_2028</v>
      </c>
      <c r="B10166" t="s">
        <v>130</v>
      </c>
      <c r="C10166" t="s">
        <v>135</v>
      </c>
      <c r="D10166" t="s">
        <v>18</v>
      </c>
      <c r="E10166" t="s">
        <v>5</v>
      </c>
      <c r="F10166" t="s">
        <v>32</v>
      </c>
      <c r="G10166">
        <v>352568.1875</v>
      </c>
      <c r="H10166">
        <v>158683.15625</v>
      </c>
      <c r="I10166">
        <v>54535.296875</v>
      </c>
      <c r="J10166">
        <v>0</v>
      </c>
      <c r="L10166" s="26">
        <v>47118</v>
      </c>
      <c r="M10166">
        <v>5</v>
      </c>
      <c r="N10166">
        <v>118084.515625</v>
      </c>
    </row>
    <row r="10167" spans="1:14" x14ac:dyDescent="0.25">
      <c r="A10167" s="21" t="str">
        <f t="shared" si="158"/>
        <v>MOW H3C CCAA_2029</v>
      </c>
      <c r="B10167" t="s">
        <v>130</v>
      </c>
      <c r="C10167" t="s">
        <v>135</v>
      </c>
      <c r="D10167" t="s">
        <v>18</v>
      </c>
      <c r="E10167" t="s">
        <v>5</v>
      </c>
      <c r="F10167" t="s">
        <v>32</v>
      </c>
      <c r="G10167">
        <v>361957.40625</v>
      </c>
      <c r="H10167">
        <v>171111.984375</v>
      </c>
      <c r="I10167">
        <v>56837.07421875</v>
      </c>
      <c r="J10167">
        <v>0</v>
      </c>
      <c r="L10167" s="26">
        <v>47483</v>
      </c>
      <c r="M10167">
        <v>6</v>
      </c>
      <c r="N10167">
        <v>129154.25</v>
      </c>
    </row>
    <row r="10168" spans="1:14" x14ac:dyDescent="0.25">
      <c r="A10168" s="21" t="str">
        <f t="shared" si="158"/>
        <v>MOW H3C CCAA_2030</v>
      </c>
      <c r="B10168" t="s">
        <v>130</v>
      </c>
      <c r="C10168" t="s">
        <v>135</v>
      </c>
      <c r="D10168" t="s">
        <v>18</v>
      </c>
      <c r="E10168" t="s">
        <v>5</v>
      </c>
      <c r="F10168" t="s">
        <v>32</v>
      </c>
      <c r="G10168">
        <v>372655</v>
      </c>
      <c r="H10168">
        <v>180828.4375</v>
      </c>
      <c r="I10168">
        <v>62349.9765625</v>
      </c>
      <c r="J10168">
        <v>0</v>
      </c>
      <c r="L10168" s="26">
        <v>47848</v>
      </c>
      <c r="M10168">
        <v>7</v>
      </c>
      <c r="N10168">
        <v>141083.171875</v>
      </c>
    </row>
    <row r="10169" spans="1:14" x14ac:dyDescent="0.25">
      <c r="A10169" s="21" t="str">
        <f t="shared" si="158"/>
        <v>MOW H3C CCAA_2031</v>
      </c>
      <c r="B10169" t="s">
        <v>130</v>
      </c>
      <c r="C10169" t="s">
        <v>135</v>
      </c>
      <c r="D10169" t="s">
        <v>18</v>
      </c>
      <c r="E10169" t="s">
        <v>5</v>
      </c>
      <c r="F10169" t="s">
        <v>32</v>
      </c>
      <c r="G10169">
        <v>375935.71875</v>
      </c>
      <c r="H10169">
        <v>158666.234375</v>
      </c>
      <c r="I10169">
        <v>65799.125</v>
      </c>
      <c r="J10169">
        <v>12369.748046875</v>
      </c>
      <c r="L10169" s="26">
        <v>48213</v>
      </c>
      <c r="M10169">
        <v>8</v>
      </c>
      <c r="N10169">
        <v>150796.71875</v>
      </c>
    </row>
    <row r="10170" spans="1:14" x14ac:dyDescent="0.25">
      <c r="A10170" s="21" t="str">
        <f t="shared" si="158"/>
        <v>MOW H3C CCAA_2032</v>
      </c>
      <c r="B10170" t="s">
        <v>130</v>
      </c>
      <c r="C10170" t="s">
        <v>135</v>
      </c>
      <c r="D10170" t="s">
        <v>18</v>
      </c>
      <c r="E10170" t="s">
        <v>5</v>
      </c>
      <c r="F10170" t="s">
        <v>32</v>
      </c>
      <c r="G10170">
        <v>386189.25</v>
      </c>
      <c r="H10170">
        <v>165165.765625</v>
      </c>
      <c r="I10170">
        <v>69776.9375</v>
      </c>
      <c r="J10170">
        <v>0</v>
      </c>
      <c r="L10170" s="26">
        <v>48579</v>
      </c>
      <c r="M10170">
        <v>9</v>
      </c>
      <c r="N10170">
        <v>148301.578125</v>
      </c>
    </row>
    <row r="10171" spans="1:14" x14ac:dyDescent="0.25">
      <c r="A10171" s="21" t="str">
        <f t="shared" si="158"/>
        <v>MOW H3C CCAA_2033</v>
      </c>
      <c r="B10171" t="s">
        <v>130</v>
      </c>
      <c r="C10171" t="s">
        <v>135</v>
      </c>
      <c r="D10171" t="s">
        <v>18</v>
      </c>
      <c r="E10171" t="s">
        <v>5</v>
      </c>
      <c r="F10171" t="s">
        <v>32</v>
      </c>
      <c r="G10171">
        <v>363693.59375</v>
      </c>
      <c r="H10171">
        <v>137728.78125</v>
      </c>
      <c r="I10171">
        <v>72666.4140625</v>
      </c>
      <c r="J10171">
        <v>0</v>
      </c>
      <c r="L10171" s="26">
        <v>48944</v>
      </c>
      <c r="M10171">
        <v>10</v>
      </c>
      <c r="N10171">
        <v>137163.015625</v>
      </c>
    </row>
    <row r="10172" spans="1:14" x14ac:dyDescent="0.25">
      <c r="A10172" s="21" t="str">
        <f t="shared" si="158"/>
        <v>MOW H3C CCAA_2034</v>
      </c>
      <c r="B10172" t="s">
        <v>130</v>
      </c>
      <c r="C10172" t="s">
        <v>135</v>
      </c>
      <c r="D10172" t="s">
        <v>18</v>
      </c>
      <c r="E10172" t="s">
        <v>5</v>
      </c>
      <c r="F10172" t="s">
        <v>32</v>
      </c>
      <c r="G10172">
        <v>340266.75</v>
      </c>
      <c r="H10172">
        <v>128708.25</v>
      </c>
      <c r="I10172">
        <v>74892.796875</v>
      </c>
      <c r="J10172">
        <v>0</v>
      </c>
      <c r="L10172" s="26">
        <v>49309</v>
      </c>
      <c r="M10172">
        <v>11</v>
      </c>
      <c r="N10172">
        <v>137827.6875</v>
      </c>
    </row>
    <row r="10173" spans="1:14" x14ac:dyDescent="0.25">
      <c r="A10173" s="21" t="str">
        <f t="shared" si="158"/>
        <v>MOW H3C CCAA_2035</v>
      </c>
      <c r="B10173" t="s">
        <v>130</v>
      </c>
      <c r="C10173" t="s">
        <v>135</v>
      </c>
      <c r="D10173" t="s">
        <v>18</v>
      </c>
      <c r="E10173" t="s">
        <v>5</v>
      </c>
      <c r="F10173" t="s">
        <v>32</v>
      </c>
      <c r="G10173">
        <v>318007.09375</v>
      </c>
      <c r="H10173">
        <v>104870.25</v>
      </c>
      <c r="I10173">
        <v>76392.4453125</v>
      </c>
      <c r="J10173">
        <v>0</v>
      </c>
      <c r="L10173" s="26">
        <v>49674</v>
      </c>
      <c r="M10173">
        <v>12</v>
      </c>
      <c r="N10173">
        <v>131093.765625</v>
      </c>
    </row>
    <row r="10174" spans="1:14" x14ac:dyDescent="0.25">
      <c r="A10174" s="21" t="str">
        <f t="shared" si="158"/>
        <v>MOW H3C CCAA_2036</v>
      </c>
      <c r="B10174" t="s">
        <v>130</v>
      </c>
      <c r="C10174" t="s">
        <v>135</v>
      </c>
      <c r="D10174" t="s">
        <v>18</v>
      </c>
      <c r="E10174" t="s">
        <v>5</v>
      </c>
      <c r="F10174" t="s">
        <v>32</v>
      </c>
      <c r="G10174">
        <v>296048.875</v>
      </c>
      <c r="H10174">
        <v>84560.5625</v>
      </c>
      <c r="I10174">
        <v>79094.9375</v>
      </c>
      <c r="J10174">
        <v>0</v>
      </c>
      <c r="L10174" s="26">
        <v>50040</v>
      </c>
      <c r="M10174">
        <v>13</v>
      </c>
      <c r="N10174">
        <v>157030.75</v>
      </c>
    </row>
    <row r="10175" spans="1:14" x14ac:dyDescent="0.25">
      <c r="A10175" s="21" t="str">
        <f t="shared" si="158"/>
        <v>MOW H3C CCAA_2037</v>
      </c>
      <c r="B10175" t="s">
        <v>130</v>
      </c>
      <c r="C10175" t="s">
        <v>135</v>
      </c>
      <c r="D10175" t="s">
        <v>18</v>
      </c>
      <c r="E10175" t="s">
        <v>5</v>
      </c>
      <c r="F10175" t="s">
        <v>32</v>
      </c>
      <c r="G10175">
        <v>272451.8125</v>
      </c>
      <c r="H10175">
        <v>66686.078125</v>
      </c>
      <c r="I10175">
        <v>80587.234375</v>
      </c>
      <c r="J10175">
        <v>0</v>
      </c>
      <c r="L10175" s="26">
        <v>50405</v>
      </c>
      <c r="M10175">
        <v>14</v>
      </c>
      <c r="N10175">
        <v>125413.5</v>
      </c>
    </row>
    <row r="10176" spans="1:14" x14ac:dyDescent="0.25">
      <c r="A10176" s="21" t="str">
        <f t="shared" si="158"/>
        <v>MOW H3C CCAA_2038</v>
      </c>
      <c r="B10176" t="s">
        <v>130</v>
      </c>
      <c r="C10176" t="s">
        <v>135</v>
      </c>
      <c r="D10176" t="s">
        <v>18</v>
      </c>
      <c r="E10176" t="s">
        <v>5</v>
      </c>
      <c r="F10176" t="s">
        <v>32</v>
      </c>
      <c r="G10176">
        <v>249738.03125</v>
      </c>
      <c r="H10176">
        <v>55391.44921875</v>
      </c>
      <c r="I10176">
        <v>81755.5234375</v>
      </c>
      <c r="J10176">
        <v>0</v>
      </c>
      <c r="L10176" s="26">
        <v>50770</v>
      </c>
      <c r="M10176">
        <v>15</v>
      </c>
      <c r="N10176">
        <v>109071.9453125</v>
      </c>
    </row>
    <row r="10177" spans="1:14" x14ac:dyDescent="0.25">
      <c r="A10177" s="21" t="str">
        <f t="shared" si="158"/>
        <v>MOW H3C CCAA_2039</v>
      </c>
      <c r="B10177" t="s">
        <v>130</v>
      </c>
      <c r="C10177" t="s">
        <v>135</v>
      </c>
      <c r="D10177" t="s">
        <v>18</v>
      </c>
      <c r="E10177" t="s">
        <v>5</v>
      </c>
      <c r="F10177" t="s">
        <v>32</v>
      </c>
      <c r="G10177">
        <v>235305.09375</v>
      </c>
      <c r="H10177">
        <v>56291.46484375</v>
      </c>
      <c r="I10177">
        <v>84447.6015625</v>
      </c>
      <c r="J10177">
        <v>0</v>
      </c>
      <c r="L10177" s="26">
        <v>51135</v>
      </c>
      <c r="M10177">
        <v>16</v>
      </c>
      <c r="N10177">
        <v>101902.8515625</v>
      </c>
    </row>
    <row r="10178" spans="1:14" x14ac:dyDescent="0.25">
      <c r="A10178" s="21" t="str">
        <f t="shared" ref="A10178:A10241" si="159">B10178&amp;" "&amp;D10178&amp;" "&amp;C10178&amp;"_"&amp;YEAR(L10178)</f>
        <v>MOW H3C CCAA_2040</v>
      </c>
      <c r="B10178" t="s">
        <v>130</v>
      </c>
      <c r="C10178" t="s">
        <v>135</v>
      </c>
      <c r="D10178" t="s">
        <v>18</v>
      </c>
      <c r="E10178" t="s">
        <v>5</v>
      </c>
      <c r="F10178" t="s">
        <v>32</v>
      </c>
      <c r="G10178">
        <v>209379.65625</v>
      </c>
      <c r="H10178">
        <v>47685.08984375</v>
      </c>
      <c r="I10178">
        <v>54972.7578125</v>
      </c>
      <c r="J10178">
        <v>198126.8125</v>
      </c>
      <c r="L10178" s="26">
        <v>51501</v>
      </c>
      <c r="M10178">
        <v>17</v>
      </c>
      <c r="N10178">
        <v>89515.6796875</v>
      </c>
    </row>
    <row r="10179" spans="1:14" x14ac:dyDescent="0.25">
      <c r="A10179" s="21" t="str">
        <f t="shared" si="159"/>
        <v>MOW H3C CCAA_2041</v>
      </c>
      <c r="B10179" t="s">
        <v>130</v>
      </c>
      <c r="C10179" t="s">
        <v>135</v>
      </c>
      <c r="D10179" t="s">
        <v>18</v>
      </c>
      <c r="E10179" t="s">
        <v>5</v>
      </c>
      <c r="F10179" t="s">
        <v>32</v>
      </c>
      <c r="G10179">
        <v>183455.515625</v>
      </c>
      <c r="H10179">
        <v>44204.61328125</v>
      </c>
      <c r="I10179">
        <v>54206.16796875</v>
      </c>
      <c r="J10179">
        <v>0</v>
      </c>
      <c r="L10179" s="26">
        <v>51866</v>
      </c>
      <c r="M10179">
        <v>18</v>
      </c>
      <c r="N10179">
        <v>74570.921875</v>
      </c>
    </row>
    <row r="10180" spans="1:14" x14ac:dyDescent="0.25">
      <c r="A10180" s="21" t="str">
        <f t="shared" si="159"/>
        <v>MOW H3C CCAA_2042</v>
      </c>
      <c r="B10180" t="s">
        <v>130</v>
      </c>
      <c r="C10180" t="s">
        <v>135</v>
      </c>
      <c r="D10180" t="s">
        <v>18</v>
      </c>
      <c r="E10180" t="s">
        <v>5</v>
      </c>
      <c r="F10180" t="s">
        <v>32</v>
      </c>
      <c r="G10180">
        <v>160139.40625</v>
      </c>
      <c r="H10180">
        <v>33489.140625</v>
      </c>
      <c r="I10180">
        <v>54454.33984375</v>
      </c>
      <c r="J10180">
        <v>0</v>
      </c>
      <c r="L10180" s="26">
        <v>52231</v>
      </c>
      <c r="M10180">
        <v>19</v>
      </c>
      <c r="N10180">
        <v>52171.56640625</v>
      </c>
    </row>
    <row r="10181" spans="1:14" x14ac:dyDescent="0.25">
      <c r="A10181" s="21" t="str">
        <f t="shared" si="159"/>
        <v>MOW H3C CCAA_2043</v>
      </c>
      <c r="B10181" t="s">
        <v>130</v>
      </c>
      <c r="C10181" t="s">
        <v>135</v>
      </c>
      <c r="D10181" t="s">
        <v>18</v>
      </c>
      <c r="E10181" t="s">
        <v>5</v>
      </c>
      <c r="F10181" t="s">
        <v>32</v>
      </c>
      <c r="G10181">
        <v>135661.078125</v>
      </c>
      <c r="H10181">
        <v>29535.494140625</v>
      </c>
      <c r="I10181">
        <v>177415.3125</v>
      </c>
      <c r="J10181">
        <v>0</v>
      </c>
      <c r="L10181" s="26">
        <v>52596</v>
      </c>
      <c r="M10181">
        <v>20</v>
      </c>
      <c r="N10181">
        <v>53380.52734375</v>
      </c>
    </row>
    <row r="10182" spans="1:14" x14ac:dyDescent="0.25">
      <c r="A10182" s="21" t="str">
        <f t="shared" si="159"/>
        <v>MOW H3C CCAA_2024</v>
      </c>
      <c r="B10182" t="s">
        <v>130</v>
      </c>
      <c r="C10182" t="s">
        <v>135</v>
      </c>
      <c r="D10182" t="s">
        <v>18</v>
      </c>
      <c r="E10182" t="s">
        <v>5</v>
      </c>
      <c r="F10182" t="s">
        <v>8</v>
      </c>
      <c r="G10182">
        <v>0</v>
      </c>
      <c r="H10182">
        <v>0</v>
      </c>
      <c r="I10182">
        <v>0</v>
      </c>
      <c r="J10182">
        <v>0</v>
      </c>
      <c r="L10182" s="26">
        <v>45657</v>
      </c>
      <c r="M10182">
        <v>1</v>
      </c>
      <c r="N10182">
        <v>0</v>
      </c>
    </row>
    <row r="10183" spans="1:14" x14ac:dyDescent="0.25">
      <c r="A10183" s="21" t="str">
        <f t="shared" si="159"/>
        <v>MOW H3C CCAA_2025</v>
      </c>
      <c r="B10183" t="s">
        <v>130</v>
      </c>
      <c r="C10183" t="s">
        <v>135</v>
      </c>
      <c r="D10183" t="s">
        <v>18</v>
      </c>
      <c r="E10183" t="s">
        <v>5</v>
      </c>
      <c r="F10183" t="s">
        <v>8</v>
      </c>
      <c r="G10183">
        <v>0</v>
      </c>
      <c r="H10183">
        <v>0</v>
      </c>
      <c r="I10183">
        <v>0</v>
      </c>
      <c r="J10183">
        <v>0</v>
      </c>
      <c r="L10183" s="26">
        <v>46022</v>
      </c>
      <c r="M10183">
        <v>2</v>
      </c>
      <c r="N10183">
        <v>0</v>
      </c>
    </row>
    <row r="10184" spans="1:14" x14ac:dyDescent="0.25">
      <c r="A10184" s="21" t="str">
        <f t="shared" si="159"/>
        <v>MOW H3C CCAA_2026</v>
      </c>
      <c r="B10184" t="s">
        <v>130</v>
      </c>
      <c r="C10184" t="s">
        <v>135</v>
      </c>
      <c r="D10184" t="s">
        <v>18</v>
      </c>
      <c r="E10184" t="s">
        <v>5</v>
      </c>
      <c r="F10184" t="s">
        <v>8</v>
      </c>
      <c r="G10184">
        <v>0</v>
      </c>
      <c r="H10184">
        <v>0</v>
      </c>
      <c r="I10184">
        <v>0</v>
      </c>
      <c r="J10184">
        <v>0</v>
      </c>
      <c r="L10184" s="26">
        <v>46387</v>
      </c>
      <c r="M10184">
        <v>3</v>
      </c>
      <c r="N10184">
        <v>0</v>
      </c>
    </row>
    <row r="10185" spans="1:14" x14ac:dyDescent="0.25">
      <c r="A10185" s="21" t="str">
        <f t="shared" si="159"/>
        <v>MOW H3C CCAA_2027</v>
      </c>
      <c r="B10185" t="s">
        <v>130</v>
      </c>
      <c r="C10185" t="s">
        <v>135</v>
      </c>
      <c r="D10185" t="s">
        <v>18</v>
      </c>
      <c r="E10185" t="s">
        <v>5</v>
      </c>
      <c r="F10185" t="s">
        <v>8</v>
      </c>
      <c r="G10185">
        <v>0</v>
      </c>
      <c r="H10185">
        <v>0</v>
      </c>
      <c r="I10185">
        <v>0</v>
      </c>
      <c r="J10185">
        <v>0</v>
      </c>
      <c r="L10185" s="26">
        <v>46752</v>
      </c>
      <c r="M10185">
        <v>4</v>
      </c>
      <c r="N10185">
        <v>0</v>
      </c>
    </row>
    <row r="10186" spans="1:14" x14ac:dyDescent="0.25">
      <c r="A10186" s="21" t="str">
        <f t="shared" si="159"/>
        <v>MOW H3C CCAA_2028</v>
      </c>
      <c r="B10186" t="s">
        <v>130</v>
      </c>
      <c r="C10186" t="s">
        <v>135</v>
      </c>
      <c r="D10186" t="s">
        <v>18</v>
      </c>
      <c r="E10186" t="s">
        <v>5</v>
      </c>
      <c r="F10186" t="s">
        <v>8</v>
      </c>
      <c r="G10186">
        <v>0</v>
      </c>
      <c r="H10186">
        <v>0</v>
      </c>
      <c r="I10186">
        <v>0</v>
      </c>
      <c r="J10186">
        <v>0</v>
      </c>
      <c r="L10186" s="26">
        <v>47118</v>
      </c>
      <c r="M10186">
        <v>5</v>
      </c>
      <c r="N10186">
        <v>0</v>
      </c>
    </row>
    <row r="10187" spans="1:14" x14ac:dyDescent="0.25">
      <c r="A10187" s="21" t="str">
        <f t="shared" si="159"/>
        <v>MOW H3C CCAA_2029</v>
      </c>
      <c r="B10187" t="s">
        <v>130</v>
      </c>
      <c r="C10187" t="s">
        <v>135</v>
      </c>
      <c r="D10187" t="s">
        <v>18</v>
      </c>
      <c r="E10187" t="s">
        <v>5</v>
      </c>
      <c r="F10187" t="s">
        <v>8</v>
      </c>
      <c r="G10187">
        <v>0</v>
      </c>
      <c r="H10187">
        <v>0</v>
      </c>
      <c r="I10187">
        <v>0</v>
      </c>
      <c r="J10187">
        <v>0</v>
      </c>
      <c r="L10187" s="26">
        <v>47483</v>
      </c>
      <c r="M10187">
        <v>6</v>
      </c>
      <c r="N10187">
        <v>0</v>
      </c>
    </row>
    <row r="10188" spans="1:14" x14ac:dyDescent="0.25">
      <c r="A10188" s="21" t="str">
        <f t="shared" si="159"/>
        <v>MOW H3C CCAA_2030</v>
      </c>
      <c r="B10188" t="s">
        <v>130</v>
      </c>
      <c r="C10188" t="s">
        <v>135</v>
      </c>
      <c r="D10188" t="s">
        <v>18</v>
      </c>
      <c r="E10188" t="s">
        <v>5</v>
      </c>
      <c r="F10188" t="s">
        <v>8</v>
      </c>
      <c r="G10188">
        <v>0</v>
      </c>
      <c r="H10188">
        <v>0</v>
      </c>
      <c r="I10188">
        <v>0</v>
      </c>
      <c r="J10188">
        <v>0</v>
      </c>
      <c r="L10188" s="26">
        <v>47848</v>
      </c>
      <c r="M10188">
        <v>7</v>
      </c>
      <c r="N10188">
        <v>0</v>
      </c>
    </row>
    <row r="10189" spans="1:14" x14ac:dyDescent="0.25">
      <c r="A10189" s="21" t="str">
        <f t="shared" si="159"/>
        <v>MOW H3C CCAA_2031</v>
      </c>
      <c r="B10189" t="s">
        <v>130</v>
      </c>
      <c r="C10189" t="s">
        <v>135</v>
      </c>
      <c r="D10189" t="s">
        <v>18</v>
      </c>
      <c r="E10189" t="s">
        <v>5</v>
      </c>
      <c r="F10189" t="s">
        <v>8</v>
      </c>
      <c r="G10189">
        <v>0</v>
      </c>
      <c r="H10189">
        <v>0</v>
      </c>
      <c r="I10189">
        <v>0</v>
      </c>
      <c r="J10189">
        <v>0</v>
      </c>
      <c r="L10189" s="26">
        <v>48213</v>
      </c>
      <c r="M10189">
        <v>8</v>
      </c>
      <c r="N10189">
        <v>0</v>
      </c>
    </row>
    <row r="10190" spans="1:14" x14ac:dyDescent="0.25">
      <c r="A10190" s="21" t="str">
        <f t="shared" si="159"/>
        <v>MOW H3C CCAA_2032</v>
      </c>
      <c r="B10190" t="s">
        <v>130</v>
      </c>
      <c r="C10190" t="s">
        <v>135</v>
      </c>
      <c r="D10190" t="s">
        <v>18</v>
      </c>
      <c r="E10190" t="s">
        <v>5</v>
      </c>
      <c r="F10190" t="s">
        <v>8</v>
      </c>
      <c r="G10190">
        <v>0</v>
      </c>
      <c r="H10190">
        <v>0</v>
      </c>
      <c r="I10190">
        <v>0</v>
      </c>
      <c r="J10190">
        <v>0</v>
      </c>
      <c r="L10190" s="26">
        <v>48579</v>
      </c>
      <c r="M10190">
        <v>9</v>
      </c>
      <c r="N10190">
        <v>0</v>
      </c>
    </row>
    <row r="10191" spans="1:14" x14ac:dyDescent="0.25">
      <c r="A10191" s="21" t="str">
        <f t="shared" si="159"/>
        <v>MOW H3C CCAA_2033</v>
      </c>
      <c r="B10191" t="s">
        <v>130</v>
      </c>
      <c r="C10191" t="s">
        <v>135</v>
      </c>
      <c r="D10191" t="s">
        <v>18</v>
      </c>
      <c r="E10191" t="s">
        <v>5</v>
      </c>
      <c r="F10191" t="s">
        <v>8</v>
      </c>
      <c r="G10191">
        <v>0</v>
      </c>
      <c r="H10191">
        <v>0</v>
      </c>
      <c r="I10191">
        <v>0</v>
      </c>
      <c r="J10191">
        <v>0</v>
      </c>
      <c r="L10191" s="26">
        <v>48944</v>
      </c>
      <c r="M10191">
        <v>10</v>
      </c>
      <c r="N10191">
        <v>0</v>
      </c>
    </row>
    <row r="10192" spans="1:14" x14ac:dyDescent="0.25">
      <c r="A10192" s="21" t="str">
        <f t="shared" si="159"/>
        <v>MOW H3C CCAA_2034</v>
      </c>
      <c r="B10192" t="s">
        <v>130</v>
      </c>
      <c r="C10192" t="s">
        <v>135</v>
      </c>
      <c r="D10192" t="s">
        <v>18</v>
      </c>
      <c r="E10192" t="s">
        <v>5</v>
      </c>
      <c r="F10192" t="s">
        <v>8</v>
      </c>
      <c r="G10192">
        <v>0</v>
      </c>
      <c r="H10192">
        <v>0</v>
      </c>
      <c r="I10192">
        <v>0</v>
      </c>
      <c r="J10192">
        <v>0</v>
      </c>
      <c r="L10192" s="26">
        <v>49309</v>
      </c>
      <c r="M10192">
        <v>11</v>
      </c>
      <c r="N10192">
        <v>0</v>
      </c>
    </row>
    <row r="10193" spans="1:14" x14ac:dyDescent="0.25">
      <c r="A10193" s="21" t="str">
        <f t="shared" si="159"/>
        <v>MOW H3C CCAA_2035</v>
      </c>
      <c r="B10193" t="s">
        <v>130</v>
      </c>
      <c r="C10193" t="s">
        <v>135</v>
      </c>
      <c r="D10193" t="s">
        <v>18</v>
      </c>
      <c r="E10193" t="s">
        <v>5</v>
      </c>
      <c r="F10193" t="s">
        <v>8</v>
      </c>
      <c r="G10193">
        <v>0</v>
      </c>
      <c r="H10193">
        <v>0</v>
      </c>
      <c r="I10193">
        <v>0</v>
      </c>
      <c r="J10193">
        <v>0</v>
      </c>
      <c r="L10193" s="26">
        <v>49674</v>
      </c>
      <c r="M10193">
        <v>12</v>
      </c>
      <c r="N10193">
        <v>0</v>
      </c>
    </row>
    <row r="10194" spans="1:14" x14ac:dyDescent="0.25">
      <c r="A10194" s="21" t="str">
        <f t="shared" si="159"/>
        <v>MOW H3C CCAA_2036</v>
      </c>
      <c r="B10194" t="s">
        <v>130</v>
      </c>
      <c r="C10194" t="s">
        <v>135</v>
      </c>
      <c r="D10194" t="s">
        <v>18</v>
      </c>
      <c r="E10194" t="s">
        <v>5</v>
      </c>
      <c r="F10194" t="s">
        <v>8</v>
      </c>
      <c r="G10194">
        <v>0</v>
      </c>
      <c r="H10194">
        <v>0</v>
      </c>
      <c r="I10194">
        <v>0</v>
      </c>
      <c r="J10194">
        <v>0</v>
      </c>
      <c r="L10194" s="26">
        <v>50040</v>
      </c>
      <c r="M10194">
        <v>13</v>
      </c>
      <c r="N10194">
        <v>0</v>
      </c>
    </row>
    <row r="10195" spans="1:14" x14ac:dyDescent="0.25">
      <c r="A10195" s="21" t="str">
        <f t="shared" si="159"/>
        <v>MOW H3C CCAA_2037</v>
      </c>
      <c r="B10195" t="s">
        <v>130</v>
      </c>
      <c r="C10195" t="s">
        <v>135</v>
      </c>
      <c r="D10195" t="s">
        <v>18</v>
      </c>
      <c r="E10195" t="s">
        <v>5</v>
      </c>
      <c r="F10195" t="s">
        <v>8</v>
      </c>
      <c r="G10195">
        <v>0</v>
      </c>
      <c r="H10195">
        <v>0</v>
      </c>
      <c r="I10195">
        <v>0</v>
      </c>
      <c r="J10195">
        <v>0</v>
      </c>
      <c r="L10195" s="26">
        <v>50405</v>
      </c>
      <c r="M10195">
        <v>14</v>
      </c>
      <c r="N10195">
        <v>0</v>
      </c>
    </row>
    <row r="10196" spans="1:14" x14ac:dyDescent="0.25">
      <c r="A10196" s="21" t="str">
        <f t="shared" si="159"/>
        <v>MOW H3C CCAA_2038</v>
      </c>
      <c r="B10196" t="s">
        <v>130</v>
      </c>
      <c r="C10196" t="s">
        <v>135</v>
      </c>
      <c r="D10196" t="s">
        <v>18</v>
      </c>
      <c r="E10196" t="s">
        <v>5</v>
      </c>
      <c r="F10196" t="s">
        <v>8</v>
      </c>
      <c r="G10196">
        <v>0</v>
      </c>
      <c r="H10196">
        <v>0</v>
      </c>
      <c r="I10196">
        <v>0</v>
      </c>
      <c r="J10196">
        <v>0</v>
      </c>
      <c r="L10196" s="26">
        <v>50770</v>
      </c>
      <c r="M10196">
        <v>15</v>
      </c>
      <c r="N10196">
        <v>0</v>
      </c>
    </row>
    <row r="10197" spans="1:14" x14ac:dyDescent="0.25">
      <c r="A10197" s="21" t="str">
        <f t="shared" si="159"/>
        <v>MOW H3C CCAA_2039</v>
      </c>
      <c r="B10197" t="s">
        <v>130</v>
      </c>
      <c r="C10197" t="s">
        <v>135</v>
      </c>
      <c r="D10197" t="s">
        <v>18</v>
      </c>
      <c r="E10197" t="s">
        <v>5</v>
      </c>
      <c r="F10197" t="s">
        <v>8</v>
      </c>
      <c r="G10197">
        <v>0</v>
      </c>
      <c r="H10197">
        <v>0</v>
      </c>
      <c r="I10197">
        <v>0</v>
      </c>
      <c r="J10197">
        <v>0</v>
      </c>
      <c r="L10197" s="26">
        <v>51135</v>
      </c>
      <c r="M10197">
        <v>16</v>
      </c>
      <c r="N10197">
        <v>0</v>
      </c>
    </row>
    <row r="10198" spans="1:14" x14ac:dyDescent="0.25">
      <c r="A10198" s="21" t="str">
        <f t="shared" si="159"/>
        <v>MOW H3C CCAA_2040</v>
      </c>
      <c r="B10198" t="s">
        <v>130</v>
      </c>
      <c r="C10198" t="s">
        <v>135</v>
      </c>
      <c r="D10198" t="s">
        <v>18</v>
      </c>
      <c r="E10198" t="s">
        <v>5</v>
      </c>
      <c r="F10198" t="s">
        <v>8</v>
      </c>
      <c r="G10198">
        <v>0</v>
      </c>
      <c r="H10198">
        <v>0</v>
      </c>
      <c r="I10198">
        <v>0</v>
      </c>
      <c r="J10198">
        <v>0</v>
      </c>
      <c r="L10198" s="26">
        <v>51501</v>
      </c>
      <c r="M10198">
        <v>17</v>
      </c>
      <c r="N10198">
        <v>0</v>
      </c>
    </row>
    <row r="10199" spans="1:14" x14ac:dyDescent="0.25">
      <c r="A10199" s="21" t="str">
        <f t="shared" si="159"/>
        <v>MOW H3C CCAA_2041</v>
      </c>
      <c r="B10199" t="s">
        <v>130</v>
      </c>
      <c r="C10199" t="s">
        <v>135</v>
      </c>
      <c r="D10199" t="s">
        <v>18</v>
      </c>
      <c r="E10199" t="s">
        <v>5</v>
      </c>
      <c r="F10199" t="s">
        <v>8</v>
      </c>
      <c r="G10199">
        <v>0</v>
      </c>
      <c r="H10199">
        <v>0</v>
      </c>
      <c r="I10199">
        <v>0</v>
      </c>
      <c r="J10199">
        <v>0</v>
      </c>
      <c r="L10199" s="26">
        <v>51866</v>
      </c>
      <c r="M10199">
        <v>18</v>
      </c>
      <c r="N10199">
        <v>0</v>
      </c>
    </row>
    <row r="10200" spans="1:14" x14ac:dyDescent="0.25">
      <c r="A10200" s="21" t="str">
        <f t="shared" si="159"/>
        <v>MOW H3C CCAA_2042</v>
      </c>
      <c r="B10200" t="s">
        <v>130</v>
      </c>
      <c r="C10200" t="s">
        <v>135</v>
      </c>
      <c r="D10200" t="s">
        <v>18</v>
      </c>
      <c r="E10200" t="s">
        <v>5</v>
      </c>
      <c r="F10200" t="s">
        <v>8</v>
      </c>
      <c r="G10200">
        <v>0</v>
      </c>
      <c r="H10200">
        <v>0</v>
      </c>
      <c r="I10200">
        <v>0</v>
      </c>
      <c r="J10200">
        <v>0</v>
      </c>
      <c r="L10200" s="26">
        <v>52231</v>
      </c>
      <c r="M10200">
        <v>19</v>
      </c>
      <c r="N10200">
        <v>0</v>
      </c>
    </row>
    <row r="10201" spans="1:14" x14ac:dyDescent="0.25">
      <c r="A10201" s="21" t="str">
        <f t="shared" si="159"/>
        <v>MOW H3C CCAA_2043</v>
      </c>
      <c r="B10201" t="s">
        <v>130</v>
      </c>
      <c r="C10201" t="s">
        <v>135</v>
      </c>
      <c r="D10201" t="s">
        <v>18</v>
      </c>
      <c r="E10201" t="s">
        <v>5</v>
      </c>
      <c r="F10201" t="s">
        <v>8</v>
      </c>
      <c r="G10201">
        <v>0</v>
      </c>
      <c r="H10201">
        <v>0</v>
      </c>
      <c r="I10201">
        <v>0</v>
      </c>
      <c r="J10201">
        <v>0</v>
      </c>
      <c r="L10201" s="26">
        <v>52596</v>
      </c>
      <c r="M10201">
        <v>20</v>
      </c>
      <c r="N10201">
        <v>0</v>
      </c>
    </row>
    <row r="10202" spans="1:14" x14ac:dyDescent="0.25">
      <c r="A10202" s="21" t="str">
        <f t="shared" si="159"/>
        <v>MOW HBC CCAA_2024</v>
      </c>
      <c r="B10202" t="s">
        <v>130</v>
      </c>
      <c r="C10202" t="s">
        <v>135</v>
      </c>
      <c r="D10202" t="s">
        <v>80</v>
      </c>
      <c r="E10202" t="s">
        <v>29</v>
      </c>
      <c r="F10202" t="s">
        <v>28</v>
      </c>
      <c r="K10202">
        <v>0</v>
      </c>
      <c r="L10202" s="26">
        <v>45657</v>
      </c>
      <c r="M10202">
        <v>1</v>
      </c>
    </row>
    <row r="10203" spans="1:14" x14ac:dyDescent="0.25">
      <c r="A10203" s="21" t="str">
        <f t="shared" si="159"/>
        <v>MOW HBC CCAA_2025</v>
      </c>
      <c r="B10203" t="s">
        <v>130</v>
      </c>
      <c r="C10203" t="s">
        <v>135</v>
      </c>
      <c r="D10203" t="s">
        <v>80</v>
      </c>
      <c r="E10203" t="s">
        <v>29</v>
      </c>
      <c r="F10203" t="s">
        <v>28</v>
      </c>
      <c r="K10203">
        <v>0</v>
      </c>
      <c r="L10203" s="26">
        <v>46022</v>
      </c>
      <c r="M10203">
        <v>2</v>
      </c>
    </row>
    <row r="10204" spans="1:14" x14ac:dyDescent="0.25">
      <c r="A10204" s="21" t="str">
        <f t="shared" si="159"/>
        <v>MOW HBC CCAA_2026</v>
      </c>
      <c r="B10204" t="s">
        <v>130</v>
      </c>
      <c r="C10204" t="s">
        <v>135</v>
      </c>
      <c r="D10204" t="s">
        <v>80</v>
      </c>
      <c r="E10204" t="s">
        <v>29</v>
      </c>
      <c r="F10204" t="s">
        <v>28</v>
      </c>
      <c r="K10204">
        <v>0</v>
      </c>
      <c r="L10204" s="26">
        <v>46387</v>
      </c>
      <c r="M10204">
        <v>3</v>
      </c>
    </row>
    <row r="10205" spans="1:14" x14ac:dyDescent="0.25">
      <c r="A10205" s="21" t="str">
        <f t="shared" si="159"/>
        <v>MOW HBC CCAA_2027</v>
      </c>
      <c r="B10205" t="s">
        <v>130</v>
      </c>
      <c r="C10205" t="s">
        <v>135</v>
      </c>
      <c r="D10205" t="s">
        <v>80</v>
      </c>
      <c r="E10205" t="s">
        <v>29</v>
      </c>
      <c r="F10205" t="s">
        <v>28</v>
      </c>
      <c r="K10205">
        <v>0</v>
      </c>
      <c r="L10205" s="26">
        <v>46752</v>
      </c>
      <c r="M10205">
        <v>4</v>
      </c>
    </row>
    <row r="10206" spans="1:14" x14ac:dyDescent="0.25">
      <c r="A10206" s="21" t="str">
        <f t="shared" si="159"/>
        <v>MOW HBC CCAA_2028</v>
      </c>
      <c r="B10206" t="s">
        <v>130</v>
      </c>
      <c r="C10206" t="s">
        <v>135</v>
      </c>
      <c r="D10206" t="s">
        <v>80</v>
      </c>
      <c r="E10206" t="s">
        <v>29</v>
      </c>
      <c r="F10206" t="s">
        <v>28</v>
      </c>
      <c r="K10206">
        <v>0</v>
      </c>
      <c r="L10206" s="26">
        <v>47118</v>
      </c>
      <c r="M10206">
        <v>5</v>
      </c>
    </row>
    <row r="10207" spans="1:14" x14ac:dyDescent="0.25">
      <c r="A10207" s="21" t="str">
        <f t="shared" si="159"/>
        <v>MOW HBC CCAA_2029</v>
      </c>
      <c r="B10207" t="s">
        <v>130</v>
      </c>
      <c r="C10207" t="s">
        <v>135</v>
      </c>
      <c r="D10207" t="s">
        <v>80</v>
      </c>
      <c r="E10207" t="s">
        <v>29</v>
      </c>
      <c r="F10207" t="s">
        <v>28</v>
      </c>
      <c r="K10207">
        <v>0</v>
      </c>
      <c r="L10207" s="26">
        <v>47483</v>
      </c>
      <c r="M10207">
        <v>6</v>
      </c>
    </row>
    <row r="10208" spans="1:14" x14ac:dyDescent="0.25">
      <c r="A10208" s="21" t="str">
        <f t="shared" si="159"/>
        <v>MOW HBC CCAA_2030</v>
      </c>
      <c r="B10208" t="s">
        <v>130</v>
      </c>
      <c r="C10208" t="s">
        <v>135</v>
      </c>
      <c r="D10208" t="s">
        <v>80</v>
      </c>
      <c r="E10208" t="s">
        <v>29</v>
      </c>
      <c r="F10208" t="s">
        <v>28</v>
      </c>
      <c r="K10208">
        <v>0</v>
      </c>
      <c r="L10208" s="26">
        <v>47848</v>
      </c>
      <c r="M10208">
        <v>7</v>
      </c>
    </row>
    <row r="10209" spans="1:13" x14ac:dyDescent="0.25">
      <c r="A10209" s="21" t="str">
        <f t="shared" si="159"/>
        <v>MOW HBC CCAA_2031</v>
      </c>
      <c r="B10209" t="s">
        <v>130</v>
      </c>
      <c r="C10209" t="s">
        <v>135</v>
      </c>
      <c r="D10209" t="s">
        <v>80</v>
      </c>
      <c r="E10209" t="s">
        <v>29</v>
      </c>
      <c r="F10209" t="s">
        <v>28</v>
      </c>
      <c r="K10209">
        <v>0</v>
      </c>
      <c r="L10209" s="26">
        <v>48213</v>
      </c>
      <c r="M10209">
        <v>8</v>
      </c>
    </row>
    <row r="10210" spans="1:13" x14ac:dyDescent="0.25">
      <c r="A10210" s="21" t="str">
        <f t="shared" si="159"/>
        <v>MOW HBC CCAA_2032</v>
      </c>
      <c r="B10210" t="s">
        <v>130</v>
      </c>
      <c r="C10210" t="s">
        <v>135</v>
      </c>
      <c r="D10210" t="s">
        <v>80</v>
      </c>
      <c r="E10210" t="s">
        <v>29</v>
      </c>
      <c r="F10210" t="s">
        <v>28</v>
      </c>
      <c r="K10210">
        <v>0</v>
      </c>
      <c r="L10210" s="26">
        <v>48579</v>
      </c>
      <c r="M10210">
        <v>9</v>
      </c>
    </row>
    <row r="10211" spans="1:13" x14ac:dyDescent="0.25">
      <c r="A10211" s="21" t="str">
        <f t="shared" si="159"/>
        <v>MOW HBC CCAA_2033</v>
      </c>
      <c r="B10211" t="s">
        <v>130</v>
      </c>
      <c r="C10211" t="s">
        <v>135</v>
      </c>
      <c r="D10211" t="s">
        <v>80</v>
      </c>
      <c r="E10211" t="s">
        <v>29</v>
      </c>
      <c r="F10211" t="s">
        <v>28</v>
      </c>
      <c r="K10211">
        <v>0</v>
      </c>
      <c r="L10211" s="26">
        <v>48944</v>
      </c>
      <c r="M10211">
        <v>10</v>
      </c>
    </row>
    <row r="10212" spans="1:13" x14ac:dyDescent="0.25">
      <c r="A10212" s="21" t="str">
        <f t="shared" si="159"/>
        <v>MOW HBC CCAA_2034</v>
      </c>
      <c r="B10212" t="s">
        <v>130</v>
      </c>
      <c r="C10212" t="s">
        <v>135</v>
      </c>
      <c r="D10212" t="s">
        <v>80</v>
      </c>
      <c r="E10212" t="s">
        <v>29</v>
      </c>
      <c r="F10212" t="s">
        <v>28</v>
      </c>
      <c r="K10212">
        <v>0</v>
      </c>
      <c r="L10212" s="26">
        <v>49309</v>
      </c>
      <c r="M10212">
        <v>11</v>
      </c>
    </row>
    <row r="10213" spans="1:13" x14ac:dyDescent="0.25">
      <c r="A10213" s="21" t="str">
        <f t="shared" si="159"/>
        <v>MOW HBC CCAA_2035</v>
      </c>
      <c r="B10213" t="s">
        <v>130</v>
      </c>
      <c r="C10213" t="s">
        <v>135</v>
      </c>
      <c r="D10213" t="s">
        <v>80</v>
      </c>
      <c r="E10213" t="s">
        <v>29</v>
      </c>
      <c r="F10213" t="s">
        <v>28</v>
      </c>
      <c r="K10213">
        <v>0</v>
      </c>
      <c r="L10213" s="26">
        <v>49674</v>
      </c>
      <c r="M10213">
        <v>12</v>
      </c>
    </row>
    <row r="10214" spans="1:13" x14ac:dyDescent="0.25">
      <c r="A10214" s="21" t="str">
        <f t="shared" si="159"/>
        <v>MOW HBC CCAA_2036</v>
      </c>
      <c r="B10214" t="s">
        <v>130</v>
      </c>
      <c r="C10214" t="s">
        <v>135</v>
      </c>
      <c r="D10214" t="s">
        <v>80</v>
      </c>
      <c r="E10214" t="s">
        <v>29</v>
      </c>
      <c r="F10214" t="s">
        <v>28</v>
      </c>
      <c r="K10214">
        <v>0</v>
      </c>
      <c r="L10214" s="26">
        <v>50040</v>
      </c>
      <c r="M10214">
        <v>13</v>
      </c>
    </row>
    <row r="10215" spans="1:13" x14ac:dyDescent="0.25">
      <c r="A10215" s="21" t="str">
        <f t="shared" si="159"/>
        <v>MOW HBC CCAA_2037</v>
      </c>
      <c r="B10215" t="s">
        <v>130</v>
      </c>
      <c r="C10215" t="s">
        <v>135</v>
      </c>
      <c r="D10215" t="s">
        <v>80</v>
      </c>
      <c r="E10215" t="s">
        <v>29</v>
      </c>
      <c r="F10215" t="s">
        <v>28</v>
      </c>
      <c r="K10215">
        <v>0</v>
      </c>
      <c r="L10215" s="26">
        <v>50405</v>
      </c>
      <c r="M10215">
        <v>14</v>
      </c>
    </row>
    <row r="10216" spans="1:13" x14ac:dyDescent="0.25">
      <c r="A10216" s="21" t="str">
        <f t="shared" si="159"/>
        <v>MOW HBC CCAA_2038</v>
      </c>
      <c r="B10216" t="s">
        <v>130</v>
      </c>
      <c r="C10216" t="s">
        <v>135</v>
      </c>
      <c r="D10216" t="s">
        <v>80</v>
      </c>
      <c r="E10216" t="s">
        <v>29</v>
      </c>
      <c r="F10216" t="s">
        <v>28</v>
      </c>
      <c r="K10216">
        <v>0</v>
      </c>
      <c r="L10216" s="26">
        <v>50770</v>
      </c>
      <c r="M10216">
        <v>15</v>
      </c>
    </row>
    <row r="10217" spans="1:13" x14ac:dyDescent="0.25">
      <c r="A10217" s="21" t="str">
        <f t="shared" si="159"/>
        <v>MOW HBC CCAA_2039</v>
      </c>
      <c r="B10217" t="s">
        <v>130</v>
      </c>
      <c r="C10217" t="s">
        <v>135</v>
      </c>
      <c r="D10217" t="s">
        <v>80</v>
      </c>
      <c r="E10217" t="s">
        <v>29</v>
      </c>
      <c r="F10217" t="s">
        <v>28</v>
      </c>
      <c r="K10217">
        <v>0</v>
      </c>
      <c r="L10217" s="26">
        <v>51135</v>
      </c>
      <c r="M10217">
        <v>16</v>
      </c>
    </row>
    <row r="10218" spans="1:13" x14ac:dyDescent="0.25">
      <c r="A10218" s="21" t="str">
        <f t="shared" si="159"/>
        <v>MOW HBC CCAA_2040</v>
      </c>
      <c r="B10218" t="s">
        <v>130</v>
      </c>
      <c r="C10218" t="s">
        <v>135</v>
      </c>
      <c r="D10218" t="s">
        <v>80</v>
      </c>
      <c r="E10218" t="s">
        <v>29</v>
      </c>
      <c r="F10218" t="s">
        <v>28</v>
      </c>
      <c r="K10218">
        <v>0</v>
      </c>
      <c r="L10218" s="26">
        <v>51501</v>
      </c>
      <c r="M10218">
        <v>17</v>
      </c>
    </row>
    <row r="10219" spans="1:13" x14ac:dyDescent="0.25">
      <c r="A10219" s="21" t="str">
        <f t="shared" si="159"/>
        <v>MOW HBC CCAA_2041</v>
      </c>
      <c r="B10219" t="s">
        <v>130</v>
      </c>
      <c r="C10219" t="s">
        <v>135</v>
      </c>
      <c r="D10219" t="s">
        <v>80</v>
      </c>
      <c r="E10219" t="s">
        <v>29</v>
      </c>
      <c r="F10219" t="s">
        <v>28</v>
      </c>
      <c r="K10219">
        <v>0</v>
      </c>
      <c r="L10219" s="26">
        <v>51866</v>
      </c>
      <c r="M10219">
        <v>18</v>
      </c>
    </row>
    <row r="10220" spans="1:13" x14ac:dyDescent="0.25">
      <c r="A10220" s="21" t="str">
        <f t="shared" si="159"/>
        <v>MOW HBC CCAA_2042</v>
      </c>
      <c r="B10220" t="s">
        <v>130</v>
      </c>
      <c r="C10220" t="s">
        <v>135</v>
      </c>
      <c r="D10220" t="s">
        <v>80</v>
      </c>
      <c r="E10220" t="s">
        <v>29</v>
      </c>
      <c r="F10220" t="s">
        <v>28</v>
      </c>
      <c r="K10220">
        <v>0</v>
      </c>
      <c r="L10220" s="26">
        <v>52231</v>
      </c>
      <c r="M10220">
        <v>19</v>
      </c>
    </row>
    <row r="10221" spans="1:13" x14ac:dyDescent="0.25">
      <c r="A10221" s="21" t="str">
        <f t="shared" si="159"/>
        <v>MOW HBC CCAA_2043</v>
      </c>
      <c r="B10221" t="s">
        <v>130</v>
      </c>
      <c r="C10221" t="s">
        <v>135</v>
      </c>
      <c r="D10221" t="s">
        <v>80</v>
      </c>
      <c r="E10221" t="s">
        <v>29</v>
      </c>
      <c r="F10221" t="s">
        <v>28</v>
      </c>
      <c r="K10221">
        <v>0</v>
      </c>
      <c r="L10221" s="26">
        <v>52596</v>
      </c>
      <c r="M10221">
        <v>20</v>
      </c>
    </row>
    <row r="10222" spans="1:13" x14ac:dyDescent="0.25">
      <c r="A10222" s="21" t="str">
        <f t="shared" si="159"/>
        <v>MOW HBC CCAA_2024</v>
      </c>
      <c r="B10222" t="s">
        <v>130</v>
      </c>
      <c r="C10222" t="s">
        <v>135</v>
      </c>
      <c r="D10222" t="s">
        <v>80</v>
      </c>
      <c r="E10222" t="s">
        <v>29</v>
      </c>
      <c r="F10222" t="s">
        <v>31</v>
      </c>
      <c r="K10222">
        <v>0</v>
      </c>
      <c r="L10222" s="26">
        <v>45657</v>
      </c>
      <c r="M10222">
        <v>1</v>
      </c>
    </row>
    <row r="10223" spans="1:13" x14ac:dyDescent="0.25">
      <c r="A10223" s="21" t="str">
        <f t="shared" si="159"/>
        <v>MOW HBC CCAA_2025</v>
      </c>
      <c r="B10223" t="s">
        <v>130</v>
      </c>
      <c r="C10223" t="s">
        <v>135</v>
      </c>
      <c r="D10223" t="s">
        <v>80</v>
      </c>
      <c r="E10223" t="s">
        <v>29</v>
      </c>
      <c r="F10223" t="s">
        <v>31</v>
      </c>
      <c r="K10223">
        <v>0</v>
      </c>
      <c r="L10223" s="26">
        <v>46022</v>
      </c>
      <c r="M10223">
        <v>2</v>
      </c>
    </row>
    <row r="10224" spans="1:13" x14ac:dyDescent="0.25">
      <c r="A10224" s="21" t="str">
        <f t="shared" si="159"/>
        <v>MOW HBC CCAA_2026</v>
      </c>
      <c r="B10224" t="s">
        <v>130</v>
      </c>
      <c r="C10224" t="s">
        <v>135</v>
      </c>
      <c r="D10224" t="s">
        <v>80</v>
      </c>
      <c r="E10224" t="s">
        <v>29</v>
      </c>
      <c r="F10224" t="s">
        <v>31</v>
      </c>
      <c r="K10224">
        <v>0</v>
      </c>
      <c r="L10224" s="26">
        <v>46387</v>
      </c>
      <c r="M10224">
        <v>3</v>
      </c>
    </row>
    <row r="10225" spans="1:13" x14ac:dyDescent="0.25">
      <c r="A10225" s="21" t="str">
        <f t="shared" si="159"/>
        <v>MOW HBC CCAA_2027</v>
      </c>
      <c r="B10225" t="s">
        <v>130</v>
      </c>
      <c r="C10225" t="s">
        <v>135</v>
      </c>
      <c r="D10225" t="s">
        <v>80</v>
      </c>
      <c r="E10225" t="s">
        <v>29</v>
      </c>
      <c r="F10225" t="s">
        <v>31</v>
      </c>
      <c r="K10225">
        <v>0</v>
      </c>
      <c r="L10225" s="26">
        <v>46752</v>
      </c>
      <c r="M10225">
        <v>4</v>
      </c>
    </row>
    <row r="10226" spans="1:13" x14ac:dyDescent="0.25">
      <c r="A10226" s="21" t="str">
        <f t="shared" si="159"/>
        <v>MOW HBC CCAA_2028</v>
      </c>
      <c r="B10226" t="s">
        <v>130</v>
      </c>
      <c r="C10226" t="s">
        <v>135</v>
      </c>
      <c r="D10226" t="s">
        <v>80</v>
      </c>
      <c r="E10226" t="s">
        <v>29</v>
      </c>
      <c r="F10226" t="s">
        <v>31</v>
      </c>
      <c r="K10226">
        <v>0</v>
      </c>
      <c r="L10226" s="26">
        <v>47118</v>
      </c>
      <c r="M10226">
        <v>5</v>
      </c>
    </row>
    <row r="10227" spans="1:13" x14ac:dyDescent="0.25">
      <c r="A10227" s="21" t="str">
        <f t="shared" si="159"/>
        <v>MOW HBC CCAA_2029</v>
      </c>
      <c r="B10227" t="s">
        <v>130</v>
      </c>
      <c r="C10227" t="s">
        <v>135</v>
      </c>
      <c r="D10227" t="s">
        <v>80</v>
      </c>
      <c r="E10227" t="s">
        <v>29</v>
      </c>
      <c r="F10227" t="s">
        <v>31</v>
      </c>
      <c r="K10227">
        <v>0</v>
      </c>
      <c r="L10227" s="26">
        <v>47483</v>
      </c>
      <c r="M10227">
        <v>6</v>
      </c>
    </row>
    <row r="10228" spans="1:13" x14ac:dyDescent="0.25">
      <c r="A10228" s="21" t="str">
        <f t="shared" si="159"/>
        <v>MOW HBC CCAA_2030</v>
      </c>
      <c r="B10228" t="s">
        <v>130</v>
      </c>
      <c r="C10228" t="s">
        <v>135</v>
      </c>
      <c r="D10228" t="s">
        <v>80</v>
      </c>
      <c r="E10228" t="s">
        <v>29</v>
      </c>
      <c r="F10228" t="s">
        <v>31</v>
      </c>
      <c r="K10228">
        <v>0</v>
      </c>
      <c r="L10228" s="26">
        <v>47848</v>
      </c>
      <c r="M10228">
        <v>7</v>
      </c>
    </row>
    <row r="10229" spans="1:13" x14ac:dyDescent="0.25">
      <c r="A10229" s="21" t="str">
        <f t="shared" si="159"/>
        <v>MOW HBC CCAA_2031</v>
      </c>
      <c r="B10229" t="s">
        <v>130</v>
      </c>
      <c r="C10229" t="s">
        <v>135</v>
      </c>
      <c r="D10229" t="s">
        <v>80</v>
      </c>
      <c r="E10229" t="s">
        <v>29</v>
      </c>
      <c r="F10229" t="s">
        <v>31</v>
      </c>
      <c r="K10229">
        <v>0</v>
      </c>
      <c r="L10229" s="26">
        <v>48213</v>
      </c>
      <c r="M10229">
        <v>8</v>
      </c>
    </row>
    <row r="10230" spans="1:13" x14ac:dyDescent="0.25">
      <c r="A10230" s="21" t="str">
        <f t="shared" si="159"/>
        <v>MOW HBC CCAA_2032</v>
      </c>
      <c r="B10230" t="s">
        <v>130</v>
      </c>
      <c r="C10230" t="s">
        <v>135</v>
      </c>
      <c r="D10230" t="s">
        <v>80</v>
      </c>
      <c r="E10230" t="s">
        <v>29</v>
      </c>
      <c r="F10230" t="s">
        <v>31</v>
      </c>
      <c r="K10230">
        <v>0</v>
      </c>
      <c r="L10230" s="26">
        <v>48579</v>
      </c>
      <c r="M10230">
        <v>9</v>
      </c>
    </row>
    <row r="10231" spans="1:13" x14ac:dyDescent="0.25">
      <c r="A10231" s="21" t="str">
        <f t="shared" si="159"/>
        <v>MOW HBC CCAA_2033</v>
      </c>
      <c r="B10231" t="s">
        <v>130</v>
      </c>
      <c r="C10231" t="s">
        <v>135</v>
      </c>
      <c r="D10231" t="s">
        <v>80</v>
      </c>
      <c r="E10231" t="s">
        <v>29</v>
      </c>
      <c r="F10231" t="s">
        <v>31</v>
      </c>
      <c r="K10231">
        <v>0</v>
      </c>
      <c r="L10231" s="26">
        <v>48944</v>
      </c>
      <c r="M10231">
        <v>10</v>
      </c>
    </row>
    <row r="10232" spans="1:13" x14ac:dyDescent="0.25">
      <c r="A10232" s="21" t="str">
        <f t="shared" si="159"/>
        <v>MOW HBC CCAA_2034</v>
      </c>
      <c r="B10232" t="s">
        <v>130</v>
      </c>
      <c r="C10232" t="s">
        <v>135</v>
      </c>
      <c r="D10232" t="s">
        <v>80</v>
      </c>
      <c r="E10232" t="s">
        <v>29</v>
      </c>
      <c r="F10232" t="s">
        <v>31</v>
      </c>
      <c r="K10232">
        <v>0</v>
      </c>
      <c r="L10232" s="26">
        <v>49309</v>
      </c>
      <c r="M10232">
        <v>11</v>
      </c>
    </row>
    <row r="10233" spans="1:13" x14ac:dyDescent="0.25">
      <c r="A10233" s="21" t="str">
        <f t="shared" si="159"/>
        <v>MOW HBC CCAA_2035</v>
      </c>
      <c r="B10233" t="s">
        <v>130</v>
      </c>
      <c r="C10233" t="s">
        <v>135</v>
      </c>
      <c r="D10233" t="s">
        <v>80</v>
      </c>
      <c r="E10233" t="s">
        <v>29</v>
      </c>
      <c r="F10233" t="s">
        <v>31</v>
      </c>
      <c r="K10233">
        <v>0</v>
      </c>
      <c r="L10233" s="26">
        <v>49674</v>
      </c>
      <c r="M10233">
        <v>12</v>
      </c>
    </row>
    <row r="10234" spans="1:13" x14ac:dyDescent="0.25">
      <c r="A10234" s="21" t="str">
        <f t="shared" si="159"/>
        <v>MOW HBC CCAA_2036</v>
      </c>
      <c r="B10234" t="s">
        <v>130</v>
      </c>
      <c r="C10234" t="s">
        <v>135</v>
      </c>
      <c r="D10234" t="s">
        <v>80</v>
      </c>
      <c r="E10234" t="s">
        <v>29</v>
      </c>
      <c r="F10234" t="s">
        <v>31</v>
      </c>
      <c r="K10234">
        <v>0</v>
      </c>
      <c r="L10234" s="26">
        <v>50040</v>
      </c>
      <c r="M10234">
        <v>13</v>
      </c>
    </row>
    <row r="10235" spans="1:13" x14ac:dyDescent="0.25">
      <c r="A10235" s="21" t="str">
        <f t="shared" si="159"/>
        <v>MOW HBC CCAA_2037</v>
      </c>
      <c r="B10235" t="s">
        <v>130</v>
      </c>
      <c r="C10235" t="s">
        <v>135</v>
      </c>
      <c r="D10235" t="s">
        <v>80</v>
      </c>
      <c r="E10235" t="s">
        <v>29</v>
      </c>
      <c r="F10235" t="s">
        <v>31</v>
      </c>
      <c r="K10235">
        <v>0</v>
      </c>
      <c r="L10235" s="26">
        <v>50405</v>
      </c>
      <c r="M10235">
        <v>14</v>
      </c>
    </row>
    <row r="10236" spans="1:13" x14ac:dyDescent="0.25">
      <c r="A10236" s="21" t="str">
        <f t="shared" si="159"/>
        <v>MOW HBC CCAA_2038</v>
      </c>
      <c r="B10236" t="s">
        <v>130</v>
      </c>
      <c r="C10236" t="s">
        <v>135</v>
      </c>
      <c r="D10236" t="s">
        <v>80</v>
      </c>
      <c r="E10236" t="s">
        <v>29</v>
      </c>
      <c r="F10236" t="s">
        <v>31</v>
      </c>
      <c r="K10236">
        <v>0</v>
      </c>
      <c r="L10236" s="26">
        <v>50770</v>
      </c>
      <c r="M10236">
        <v>15</v>
      </c>
    </row>
    <row r="10237" spans="1:13" x14ac:dyDescent="0.25">
      <c r="A10237" s="21" t="str">
        <f t="shared" si="159"/>
        <v>MOW HBC CCAA_2039</v>
      </c>
      <c r="B10237" t="s">
        <v>130</v>
      </c>
      <c r="C10237" t="s">
        <v>135</v>
      </c>
      <c r="D10237" t="s">
        <v>80</v>
      </c>
      <c r="E10237" t="s">
        <v>29</v>
      </c>
      <c r="F10237" t="s">
        <v>31</v>
      </c>
      <c r="K10237">
        <v>0</v>
      </c>
      <c r="L10237" s="26">
        <v>51135</v>
      </c>
      <c r="M10237">
        <v>16</v>
      </c>
    </row>
    <row r="10238" spans="1:13" x14ac:dyDescent="0.25">
      <c r="A10238" s="21" t="str">
        <f t="shared" si="159"/>
        <v>MOW HBC CCAA_2040</v>
      </c>
      <c r="B10238" t="s">
        <v>130</v>
      </c>
      <c r="C10238" t="s">
        <v>135</v>
      </c>
      <c r="D10238" t="s">
        <v>80</v>
      </c>
      <c r="E10238" t="s">
        <v>29</v>
      </c>
      <c r="F10238" t="s">
        <v>31</v>
      </c>
      <c r="K10238">
        <v>0</v>
      </c>
      <c r="L10238" s="26">
        <v>51501</v>
      </c>
      <c r="M10238">
        <v>17</v>
      </c>
    </row>
    <row r="10239" spans="1:13" x14ac:dyDescent="0.25">
      <c r="A10239" s="21" t="str">
        <f t="shared" si="159"/>
        <v>MOW HBC CCAA_2041</v>
      </c>
      <c r="B10239" t="s">
        <v>130</v>
      </c>
      <c r="C10239" t="s">
        <v>135</v>
      </c>
      <c r="D10239" t="s">
        <v>80</v>
      </c>
      <c r="E10239" t="s">
        <v>29</v>
      </c>
      <c r="F10239" t="s">
        <v>31</v>
      </c>
      <c r="K10239">
        <v>0</v>
      </c>
      <c r="L10239" s="26">
        <v>51866</v>
      </c>
      <c r="M10239">
        <v>18</v>
      </c>
    </row>
    <row r="10240" spans="1:13" x14ac:dyDescent="0.25">
      <c r="A10240" s="21" t="str">
        <f t="shared" si="159"/>
        <v>MOW HBC CCAA_2042</v>
      </c>
      <c r="B10240" t="s">
        <v>130</v>
      </c>
      <c r="C10240" t="s">
        <v>135</v>
      </c>
      <c r="D10240" t="s">
        <v>80</v>
      </c>
      <c r="E10240" t="s">
        <v>29</v>
      </c>
      <c r="F10240" t="s">
        <v>31</v>
      </c>
      <c r="K10240">
        <v>0</v>
      </c>
      <c r="L10240" s="26">
        <v>52231</v>
      </c>
      <c r="M10240">
        <v>19</v>
      </c>
    </row>
    <row r="10241" spans="1:14" x14ac:dyDescent="0.25">
      <c r="A10241" s="21" t="str">
        <f t="shared" si="159"/>
        <v>MOW HBC CCAA_2043</v>
      </c>
      <c r="B10241" t="s">
        <v>130</v>
      </c>
      <c r="C10241" t="s">
        <v>135</v>
      </c>
      <c r="D10241" t="s">
        <v>80</v>
      </c>
      <c r="E10241" t="s">
        <v>29</v>
      </c>
      <c r="F10241" t="s">
        <v>31</v>
      </c>
      <c r="K10241">
        <v>0</v>
      </c>
      <c r="L10241" s="26">
        <v>52596</v>
      </c>
      <c r="M10241">
        <v>20</v>
      </c>
    </row>
    <row r="10242" spans="1:14" x14ac:dyDescent="0.25">
      <c r="A10242" s="21" t="str">
        <f t="shared" ref="A10242:A10305" si="160">B10242&amp;" "&amp;D10242&amp;" "&amp;C10242&amp;"_"&amp;YEAR(L10242)</f>
        <v>MOW HBC CCAA_2024</v>
      </c>
      <c r="B10242" t="s">
        <v>130</v>
      </c>
      <c r="C10242" t="s">
        <v>135</v>
      </c>
      <c r="D10242" t="s">
        <v>80</v>
      </c>
      <c r="E10242" t="s">
        <v>5</v>
      </c>
      <c r="F10242" t="s">
        <v>4</v>
      </c>
      <c r="G10242">
        <v>0</v>
      </c>
      <c r="H10242">
        <v>0</v>
      </c>
      <c r="I10242">
        <v>0</v>
      </c>
      <c r="J10242">
        <v>0</v>
      </c>
      <c r="L10242" s="26">
        <v>45657</v>
      </c>
      <c r="M10242">
        <v>1</v>
      </c>
      <c r="N10242">
        <v>0</v>
      </c>
    </row>
    <row r="10243" spans="1:14" x14ac:dyDescent="0.25">
      <c r="A10243" s="21" t="str">
        <f t="shared" si="160"/>
        <v>MOW HBC CCAA_2025</v>
      </c>
      <c r="B10243" t="s">
        <v>130</v>
      </c>
      <c r="C10243" t="s">
        <v>135</v>
      </c>
      <c r="D10243" t="s">
        <v>80</v>
      </c>
      <c r="E10243" t="s">
        <v>5</v>
      </c>
      <c r="F10243" t="s">
        <v>4</v>
      </c>
      <c r="G10243">
        <v>0</v>
      </c>
      <c r="H10243">
        <v>0</v>
      </c>
      <c r="I10243">
        <v>0</v>
      </c>
      <c r="J10243">
        <v>0</v>
      </c>
      <c r="L10243" s="26">
        <v>46022</v>
      </c>
      <c r="M10243">
        <v>2</v>
      </c>
      <c r="N10243">
        <v>0</v>
      </c>
    </row>
    <row r="10244" spans="1:14" x14ac:dyDescent="0.25">
      <c r="A10244" s="21" t="str">
        <f t="shared" si="160"/>
        <v>MOW HBC CCAA_2026</v>
      </c>
      <c r="B10244" t="s">
        <v>130</v>
      </c>
      <c r="C10244" t="s">
        <v>135</v>
      </c>
      <c r="D10244" t="s">
        <v>80</v>
      </c>
      <c r="E10244" t="s">
        <v>5</v>
      </c>
      <c r="F10244" t="s">
        <v>4</v>
      </c>
      <c r="G10244">
        <v>0</v>
      </c>
      <c r="H10244">
        <v>4166.85009765625</v>
      </c>
      <c r="I10244">
        <v>-75488.6796875</v>
      </c>
      <c r="J10244">
        <v>0</v>
      </c>
      <c r="L10244" s="26">
        <v>46387</v>
      </c>
      <c r="M10244">
        <v>3</v>
      </c>
      <c r="N10244">
        <v>0</v>
      </c>
    </row>
    <row r="10245" spans="1:14" x14ac:dyDescent="0.25">
      <c r="A10245" s="21" t="str">
        <f t="shared" si="160"/>
        <v>MOW HBC CCAA_2027</v>
      </c>
      <c r="B10245" t="s">
        <v>130</v>
      </c>
      <c r="C10245" t="s">
        <v>135</v>
      </c>
      <c r="D10245" t="s">
        <v>80</v>
      </c>
      <c r="E10245" t="s">
        <v>5</v>
      </c>
      <c r="F10245" t="s">
        <v>4</v>
      </c>
      <c r="G10245">
        <v>0</v>
      </c>
      <c r="H10245">
        <v>2681.659912109375</v>
      </c>
      <c r="I10245">
        <v>48491.36328125</v>
      </c>
      <c r="J10245">
        <v>0</v>
      </c>
      <c r="L10245" s="26">
        <v>46752</v>
      </c>
      <c r="M10245">
        <v>4</v>
      </c>
      <c r="N10245">
        <v>0</v>
      </c>
    </row>
    <row r="10246" spans="1:14" x14ac:dyDescent="0.25">
      <c r="A10246" s="21" t="str">
        <f t="shared" si="160"/>
        <v>MOW HBC CCAA_2028</v>
      </c>
      <c r="B10246" t="s">
        <v>130</v>
      </c>
      <c r="C10246" t="s">
        <v>135</v>
      </c>
      <c r="D10246" t="s">
        <v>80</v>
      </c>
      <c r="E10246" t="s">
        <v>5</v>
      </c>
      <c r="F10246" t="s">
        <v>4</v>
      </c>
      <c r="G10246">
        <v>0</v>
      </c>
      <c r="H10246">
        <v>3121.698486328125</v>
      </c>
      <c r="I10246">
        <v>46036.58203125</v>
      </c>
      <c r="J10246">
        <v>0</v>
      </c>
      <c r="L10246" s="26">
        <v>47118</v>
      </c>
      <c r="M10246">
        <v>5</v>
      </c>
      <c r="N10246">
        <v>0</v>
      </c>
    </row>
    <row r="10247" spans="1:14" x14ac:dyDescent="0.25">
      <c r="A10247" s="21" t="str">
        <f t="shared" si="160"/>
        <v>MOW HBC CCAA_2029</v>
      </c>
      <c r="B10247" t="s">
        <v>130</v>
      </c>
      <c r="C10247" t="s">
        <v>135</v>
      </c>
      <c r="D10247" t="s">
        <v>80</v>
      </c>
      <c r="E10247" t="s">
        <v>5</v>
      </c>
      <c r="F10247" t="s">
        <v>4</v>
      </c>
      <c r="G10247">
        <v>0</v>
      </c>
      <c r="H10247">
        <v>9736.46875</v>
      </c>
      <c r="I10247">
        <v>125749</v>
      </c>
      <c r="J10247">
        <v>0</v>
      </c>
      <c r="L10247" s="26">
        <v>47483</v>
      </c>
      <c r="M10247">
        <v>6</v>
      </c>
      <c r="N10247">
        <v>6494.84130859375</v>
      </c>
    </row>
    <row r="10248" spans="1:14" x14ac:dyDescent="0.25">
      <c r="A10248" s="21" t="str">
        <f t="shared" si="160"/>
        <v>MOW HBC CCAA_2030</v>
      </c>
      <c r="B10248" t="s">
        <v>130</v>
      </c>
      <c r="C10248" t="s">
        <v>135</v>
      </c>
      <c r="D10248" t="s">
        <v>80</v>
      </c>
      <c r="E10248" t="s">
        <v>5</v>
      </c>
      <c r="F10248" t="s">
        <v>4</v>
      </c>
      <c r="G10248">
        <v>0</v>
      </c>
      <c r="H10248">
        <v>23519.431640625</v>
      </c>
      <c r="I10248">
        <v>185366.53125</v>
      </c>
      <c r="J10248">
        <v>0</v>
      </c>
      <c r="L10248" s="26">
        <v>47848</v>
      </c>
      <c r="M10248">
        <v>7</v>
      </c>
      <c r="N10248">
        <v>-13441.7958984375</v>
      </c>
    </row>
    <row r="10249" spans="1:14" x14ac:dyDescent="0.25">
      <c r="A10249" s="21" t="str">
        <f t="shared" si="160"/>
        <v>MOW HBC CCAA_2031</v>
      </c>
      <c r="B10249" t="s">
        <v>130</v>
      </c>
      <c r="C10249" t="s">
        <v>135</v>
      </c>
      <c r="D10249" t="s">
        <v>80</v>
      </c>
      <c r="E10249" t="s">
        <v>5</v>
      </c>
      <c r="F10249" t="s">
        <v>4</v>
      </c>
      <c r="G10249">
        <v>0</v>
      </c>
      <c r="H10249">
        <v>46440.6484375</v>
      </c>
      <c r="I10249">
        <v>251672.140625</v>
      </c>
      <c r="J10249">
        <v>0</v>
      </c>
      <c r="L10249" s="26">
        <v>48213</v>
      </c>
      <c r="M10249">
        <v>8</v>
      </c>
      <c r="N10249">
        <v>-18324.19140625</v>
      </c>
    </row>
    <row r="10250" spans="1:14" x14ac:dyDescent="0.25">
      <c r="A10250" s="21" t="str">
        <f t="shared" si="160"/>
        <v>MOW HBC CCAA_2032</v>
      </c>
      <c r="B10250" t="s">
        <v>130</v>
      </c>
      <c r="C10250" t="s">
        <v>135</v>
      </c>
      <c r="D10250" t="s">
        <v>80</v>
      </c>
      <c r="E10250" t="s">
        <v>5</v>
      </c>
      <c r="F10250" t="s">
        <v>4</v>
      </c>
      <c r="G10250">
        <v>0</v>
      </c>
      <c r="H10250">
        <v>50332.3359375</v>
      </c>
      <c r="I10250">
        <v>315697.46875</v>
      </c>
      <c r="J10250">
        <v>0</v>
      </c>
      <c r="L10250" s="26">
        <v>48579</v>
      </c>
      <c r="M10250">
        <v>9</v>
      </c>
      <c r="N10250">
        <v>-56492.2578125</v>
      </c>
    </row>
    <row r="10251" spans="1:14" x14ac:dyDescent="0.25">
      <c r="A10251" s="21" t="str">
        <f t="shared" si="160"/>
        <v>MOW HBC CCAA_2033</v>
      </c>
      <c r="B10251" t="s">
        <v>130</v>
      </c>
      <c r="C10251" t="s">
        <v>135</v>
      </c>
      <c r="D10251" t="s">
        <v>80</v>
      </c>
      <c r="E10251" t="s">
        <v>5</v>
      </c>
      <c r="F10251" t="s">
        <v>4</v>
      </c>
      <c r="G10251">
        <v>0</v>
      </c>
      <c r="H10251">
        <v>60492.2734375</v>
      </c>
      <c r="I10251">
        <v>376858.5</v>
      </c>
      <c r="J10251">
        <v>0</v>
      </c>
      <c r="L10251" s="26">
        <v>48944</v>
      </c>
      <c r="M10251">
        <v>10</v>
      </c>
      <c r="N10251">
        <v>-87133.109375</v>
      </c>
    </row>
    <row r="10252" spans="1:14" x14ac:dyDescent="0.25">
      <c r="A10252" s="21" t="str">
        <f t="shared" si="160"/>
        <v>MOW HBC CCAA_2034</v>
      </c>
      <c r="B10252" t="s">
        <v>130</v>
      </c>
      <c r="C10252" t="s">
        <v>135</v>
      </c>
      <c r="D10252" t="s">
        <v>80</v>
      </c>
      <c r="E10252" t="s">
        <v>5</v>
      </c>
      <c r="F10252" t="s">
        <v>4</v>
      </c>
      <c r="G10252">
        <v>0</v>
      </c>
      <c r="H10252">
        <v>68610.2890625</v>
      </c>
      <c r="I10252">
        <v>437695.1875</v>
      </c>
      <c r="J10252">
        <v>0</v>
      </c>
      <c r="L10252" s="26">
        <v>49309</v>
      </c>
      <c r="M10252">
        <v>11</v>
      </c>
      <c r="N10252">
        <v>-118206.390625</v>
      </c>
    </row>
    <row r="10253" spans="1:14" x14ac:dyDescent="0.25">
      <c r="A10253" s="21" t="str">
        <f t="shared" si="160"/>
        <v>MOW HBC CCAA_2035</v>
      </c>
      <c r="B10253" t="s">
        <v>130</v>
      </c>
      <c r="C10253" t="s">
        <v>135</v>
      </c>
      <c r="D10253" t="s">
        <v>80</v>
      </c>
      <c r="E10253" t="s">
        <v>5</v>
      </c>
      <c r="F10253" t="s">
        <v>4</v>
      </c>
      <c r="G10253">
        <v>0</v>
      </c>
      <c r="H10253">
        <v>71445.8515625</v>
      </c>
      <c r="I10253">
        <v>419921.1875</v>
      </c>
      <c r="J10253">
        <v>0</v>
      </c>
      <c r="L10253" s="26">
        <v>49674</v>
      </c>
      <c r="M10253">
        <v>12</v>
      </c>
      <c r="N10253">
        <v>-118551.2109375</v>
      </c>
    </row>
    <row r="10254" spans="1:14" x14ac:dyDescent="0.25">
      <c r="A10254" s="21" t="str">
        <f t="shared" si="160"/>
        <v>MOW HBC CCAA_2036</v>
      </c>
      <c r="B10254" t="s">
        <v>130</v>
      </c>
      <c r="C10254" t="s">
        <v>135</v>
      </c>
      <c r="D10254" t="s">
        <v>80</v>
      </c>
      <c r="E10254" t="s">
        <v>5</v>
      </c>
      <c r="F10254" t="s">
        <v>4</v>
      </c>
      <c r="G10254">
        <v>0</v>
      </c>
      <c r="H10254">
        <v>80343.703125</v>
      </c>
      <c r="I10254">
        <v>404567.9375</v>
      </c>
      <c r="J10254">
        <v>0</v>
      </c>
      <c r="L10254" s="26">
        <v>50040</v>
      </c>
      <c r="M10254">
        <v>13</v>
      </c>
      <c r="N10254">
        <v>-114978.578125</v>
      </c>
    </row>
    <row r="10255" spans="1:14" x14ac:dyDescent="0.25">
      <c r="A10255" s="21" t="str">
        <f t="shared" si="160"/>
        <v>MOW HBC CCAA_2037</v>
      </c>
      <c r="B10255" t="s">
        <v>130</v>
      </c>
      <c r="C10255" t="s">
        <v>135</v>
      </c>
      <c r="D10255" t="s">
        <v>80</v>
      </c>
      <c r="E10255" t="s">
        <v>5</v>
      </c>
      <c r="F10255" t="s">
        <v>4</v>
      </c>
      <c r="G10255">
        <v>0</v>
      </c>
      <c r="H10255">
        <v>86447.59375</v>
      </c>
      <c r="I10255">
        <v>389954.375</v>
      </c>
      <c r="J10255">
        <v>0</v>
      </c>
      <c r="L10255" s="26">
        <v>50405</v>
      </c>
      <c r="M10255">
        <v>14</v>
      </c>
      <c r="N10255">
        <v>-107965.78125</v>
      </c>
    </row>
    <row r="10256" spans="1:14" x14ac:dyDescent="0.25">
      <c r="A10256" s="21" t="str">
        <f t="shared" si="160"/>
        <v>MOW HBC CCAA_2038</v>
      </c>
      <c r="B10256" t="s">
        <v>130</v>
      </c>
      <c r="C10256" t="s">
        <v>135</v>
      </c>
      <c r="D10256" t="s">
        <v>80</v>
      </c>
      <c r="E10256" t="s">
        <v>5</v>
      </c>
      <c r="F10256" t="s">
        <v>4</v>
      </c>
      <c r="G10256">
        <v>0</v>
      </c>
      <c r="H10256">
        <v>109623.765625</v>
      </c>
      <c r="I10256">
        <v>378869.21875</v>
      </c>
      <c r="J10256">
        <v>0</v>
      </c>
      <c r="L10256" s="26">
        <v>50770</v>
      </c>
      <c r="M10256">
        <v>15</v>
      </c>
      <c r="N10256">
        <v>-67891.6953125</v>
      </c>
    </row>
    <row r="10257" spans="1:14" x14ac:dyDescent="0.25">
      <c r="A10257" s="21" t="str">
        <f t="shared" si="160"/>
        <v>MOW HBC CCAA_2039</v>
      </c>
      <c r="B10257" t="s">
        <v>130</v>
      </c>
      <c r="C10257" t="s">
        <v>135</v>
      </c>
      <c r="D10257" t="s">
        <v>80</v>
      </c>
      <c r="E10257" t="s">
        <v>5</v>
      </c>
      <c r="F10257" t="s">
        <v>4</v>
      </c>
      <c r="G10257">
        <v>0</v>
      </c>
      <c r="H10257">
        <v>137946.125</v>
      </c>
      <c r="I10257">
        <v>457135.65625</v>
      </c>
      <c r="J10257">
        <v>0</v>
      </c>
      <c r="L10257" s="26">
        <v>51135</v>
      </c>
      <c r="M10257">
        <v>16</v>
      </c>
      <c r="N10257">
        <v>-55728.02734375</v>
      </c>
    </row>
    <row r="10258" spans="1:14" x14ac:dyDescent="0.25">
      <c r="A10258" s="21" t="str">
        <f t="shared" si="160"/>
        <v>MOW HBC CCAA_2040</v>
      </c>
      <c r="B10258" t="s">
        <v>130</v>
      </c>
      <c r="C10258" t="s">
        <v>135</v>
      </c>
      <c r="D10258" t="s">
        <v>80</v>
      </c>
      <c r="E10258" t="s">
        <v>5</v>
      </c>
      <c r="F10258" t="s">
        <v>4</v>
      </c>
      <c r="G10258">
        <v>0</v>
      </c>
      <c r="H10258">
        <v>161032.46875</v>
      </c>
      <c r="I10258">
        <v>447312.6875</v>
      </c>
      <c r="J10258">
        <v>0</v>
      </c>
      <c r="L10258" s="26">
        <v>51501</v>
      </c>
      <c r="M10258">
        <v>17</v>
      </c>
      <c r="N10258">
        <v>16404.87890625</v>
      </c>
    </row>
    <row r="10259" spans="1:14" x14ac:dyDescent="0.25">
      <c r="A10259" s="21" t="str">
        <f t="shared" si="160"/>
        <v>MOW HBC CCAA_2041</v>
      </c>
      <c r="B10259" t="s">
        <v>130</v>
      </c>
      <c r="C10259" t="s">
        <v>135</v>
      </c>
      <c r="D10259" t="s">
        <v>80</v>
      </c>
      <c r="E10259" t="s">
        <v>5</v>
      </c>
      <c r="F10259" t="s">
        <v>4</v>
      </c>
      <c r="G10259">
        <v>0</v>
      </c>
      <c r="H10259">
        <v>164696.609375</v>
      </c>
      <c r="I10259">
        <v>435502.5</v>
      </c>
      <c r="J10259">
        <v>0</v>
      </c>
      <c r="L10259" s="26">
        <v>51866</v>
      </c>
      <c r="M10259">
        <v>18</v>
      </c>
      <c r="N10259">
        <v>60057.58203125</v>
      </c>
    </row>
    <row r="10260" spans="1:14" x14ac:dyDescent="0.25">
      <c r="A10260" s="21" t="str">
        <f t="shared" si="160"/>
        <v>MOW HBC CCAA_2042</v>
      </c>
      <c r="B10260" t="s">
        <v>130</v>
      </c>
      <c r="C10260" t="s">
        <v>135</v>
      </c>
      <c r="D10260" t="s">
        <v>80</v>
      </c>
      <c r="E10260" t="s">
        <v>5</v>
      </c>
      <c r="F10260" t="s">
        <v>4</v>
      </c>
      <c r="G10260">
        <v>0</v>
      </c>
      <c r="H10260">
        <v>172470.890625</v>
      </c>
      <c r="I10260">
        <v>512095.09375</v>
      </c>
      <c r="J10260">
        <v>0</v>
      </c>
      <c r="L10260" s="26">
        <v>52231</v>
      </c>
      <c r="M10260">
        <v>19</v>
      </c>
      <c r="N10260">
        <v>76264.609375</v>
      </c>
    </row>
    <row r="10261" spans="1:14" x14ac:dyDescent="0.25">
      <c r="A10261" s="21" t="str">
        <f t="shared" si="160"/>
        <v>MOW HBC CCAA_2043</v>
      </c>
      <c r="B10261" t="s">
        <v>130</v>
      </c>
      <c r="C10261" t="s">
        <v>135</v>
      </c>
      <c r="D10261" t="s">
        <v>80</v>
      </c>
      <c r="E10261" t="s">
        <v>5</v>
      </c>
      <c r="F10261" t="s">
        <v>4</v>
      </c>
      <c r="G10261">
        <v>0</v>
      </c>
      <c r="H10261">
        <v>178021.59375</v>
      </c>
      <c r="I10261">
        <v>497998.4375</v>
      </c>
      <c r="J10261">
        <v>0</v>
      </c>
      <c r="L10261" s="26">
        <v>52596</v>
      </c>
      <c r="M10261">
        <v>20</v>
      </c>
      <c r="N10261">
        <v>118227.875</v>
      </c>
    </row>
    <row r="10262" spans="1:14" x14ac:dyDescent="0.25">
      <c r="A10262" s="21" t="str">
        <f t="shared" si="160"/>
        <v>MOW HBC CCAA_2024</v>
      </c>
      <c r="B10262" t="s">
        <v>130</v>
      </c>
      <c r="C10262" t="s">
        <v>135</v>
      </c>
      <c r="D10262" t="s">
        <v>80</v>
      </c>
      <c r="E10262" t="s">
        <v>5</v>
      </c>
      <c r="F10262" t="s">
        <v>32</v>
      </c>
      <c r="G10262">
        <v>189100.46875</v>
      </c>
      <c r="H10262">
        <v>81692.578125</v>
      </c>
      <c r="I10262">
        <v>15499.482421875</v>
      </c>
      <c r="J10262">
        <v>0</v>
      </c>
      <c r="L10262" s="26">
        <v>45657</v>
      </c>
      <c r="M10262">
        <v>1</v>
      </c>
      <c r="N10262">
        <v>105479.078125</v>
      </c>
    </row>
    <row r="10263" spans="1:14" x14ac:dyDescent="0.25">
      <c r="A10263" s="21" t="str">
        <f t="shared" si="160"/>
        <v>MOW HBC CCAA_2025</v>
      </c>
      <c r="B10263" t="s">
        <v>130</v>
      </c>
      <c r="C10263" t="s">
        <v>135</v>
      </c>
      <c r="D10263" t="s">
        <v>80</v>
      </c>
      <c r="E10263" t="s">
        <v>5</v>
      </c>
      <c r="F10263" t="s">
        <v>32</v>
      </c>
      <c r="G10263">
        <v>204197.25</v>
      </c>
      <c r="H10263">
        <v>88198.15625</v>
      </c>
      <c r="I10263">
        <v>43533.515625</v>
      </c>
      <c r="J10263">
        <v>0</v>
      </c>
      <c r="L10263" s="26">
        <v>46022</v>
      </c>
      <c r="M10263">
        <v>2</v>
      </c>
      <c r="N10263">
        <v>106607.640625</v>
      </c>
    </row>
    <row r="10264" spans="1:14" x14ac:dyDescent="0.25">
      <c r="A10264" s="21" t="str">
        <f t="shared" si="160"/>
        <v>MOW HBC CCAA_2026</v>
      </c>
      <c r="B10264" t="s">
        <v>130</v>
      </c>
      <c r="C10264" t="s">
        <v>135</v>
      </c>
      <c r="D10264" t="s">
        <v>80</v>
      </c>
      <c r="E10264" t="s">
        <v>5</v>
      </c>
      <c r="F10264" t="s">
        <v>32</v>
      </c>
      <c r="G10264">
        <v>219276.34375</v>
      </c>
      <c r="H10264">
        <v>99641.0390625</v>
      </c>
      <c r="I10264">
        <v>47211.59375</v>
      </c>
      <c r="J10264">
        <v>0</v>
      </c>
      <c r="L10264" s="26">
        <v>46387</v>
      </c>
      <c r="M10264">
        <v>3</v>
      </c>
      <c r="N10264">
        <v>110698.125</v>
      </c>
    </row>
    <row r="10265" spans="1:14" x14ac:dyDescent="0.25">
      <c r="A10265" s="21" t="str">
        <f t="shared" si="160"/>
        <v>MOW HBC CCAA_2027</v>
      </c>
      <c r="B10265" t="s">
        <v>130</v>
      </c>
      <c r="C10265" t="s">
        <v>135</v>
      </c>
      <c r="D10265" t="s">
        <v>80</v>
      </c>
      <c r="E10265" t="s">
        <v>5</v>
      </c>
      <c r="F10265" t="s">
        <v>32</v>
      </c>
      <c r="G10265">
        <v>230496.265625</v>
      </c>
      <c r="H10265">
        <v>100947.015625</v>
      </c>
      <c r="I10265">
        <v>50799.19921875</v>
      </c>
      <c r="J10265">
        <v>0</v>
      </c>
      <c r="L10265" s="26">
        <v>46752</v>
      </c>
      <c r="M10265">
        <v>4</v>
      </c>
      <c r="N10265">
        <v>110644.1015625</v>
      </c>
    </row>
    <row r="10266" spans="1:14" x14ac:dyDescent="0.25">
      <c r="A10266" s="21" t="str">
        <f t="shared" si="160"/>
        <v>MOW HBC CCAA_2028</v>
      </c>
      <c r="B10266" t="s">
        <v>130</v>
      </c>
      <c r="C10266" t="s">
        <v>135</v>
      </c>
      <c r="D10266" t="s">
        <v>80</v>
      </c>
      <c r="E10266" t="s">
        <v>5</v>
      </c>
      <c r="F10266" t="s">
        <v>32</v>
      </c>
      <c r="G10266">
        <v>238907.859375</v>
      </c>
      <c r="H10266">
        <v>110687.2890625</v>
      </c>
      <c r="I10266">
        <v>54535.296875</v>
      </c>
      <c r="J10266">
        <v>0</v>
      </c>
      <c r="L10266" s="26">
        <v>47118</v>
      </c>
      <c r="M10266">
        <v>5</v>
      </c>
      <c r="N10266">
        <v>118049.171875</v>
      </c>
    </row>
    <row r="10267" spans="1:14" x14ac:dyDescent="0.25">
      <c r="A10267" s="21" t="str">
        <f t="shared" si="160"/>
        <v>MOW HBC CCAA_2029</v>
      </c>
      <c r="B10267" t="s">
        <v>130</v>
      </c>
      <c r="C10267" t="s">
        <v>135</v>
      </c>
      <c r="D10267" t="s">
        <v>80</v>
      </c>
      <c r="E10267" t="s">
        <v>5</v>
      </c>
      <c r="F10267" t="s">
        <v>32</v>
      </c>
      <c r="G10267">
        <v>246828.921875</v>
      </c>
      <c r="H10267">
        <v>122638.296875</v>
      </c>
      <c r="I10267">
        <v>56837.07421875</v>
      </c>
      <c r="J10267">
        <v>0</v>
      </c>
      <c r="L10267" s="26">
        <v>47483</v>
      </c>
      <c r="M10267">
        <v>6</v>
      </c>
      <c r="N10267">
        <v>129006.1171875</v>
      </c>
    </row>
    <row r="10268" spans="1:14" x14ac:dyDescent="0.25">
      <c r="A10268" s="21" t="str">
        <f t="shared" si="160"/>
        <v>MOW HBC CCAA_2030</v>
      </c>
      <c r="B10268" t="s">
        <v>130</v>
      </c>
      <c r="C10268" t="s">
        <v>135</v>
      </c>
      <c r="D10268" t="s">
        <v>80</v>
      </c>
      <c r="E10268" t="s">
        <v>5</v>
      </c>
      <c r="F10268" t="s">
        <v>32</v>
      </c>
      <c r="G10268">
        <v>255533.296875</v>
      </c>
      <c r="H10268">
        <v>132378.796875</v>
      </c>
      <c r="I10268">
        <v>62349.9765625</v>
      </c>
      <c r="J10268">
        <v>0</v>
      </c>
      <c r="L10268" s="26">
        <v>47848</v>
      </c>
      <c r="M10268">
        <v>7</v>
      </c>
      <c r="N10268">
        <v>138650.453125</v>
      </c>
    </row>
    <row r="10269" spans="1:14" x14ac:dyDescent="0.25">
      <c r="A10269" s="21" t="str">
        <f t="shared" si="160"/>
        <v>MOW HBC CCAA_2031</v>
      </c>
      <c r="B10269" t="s">
        <v>130</v>
      </c>
      <c r="C10269" t="s">
        <v>135</v>
      </c>
      <c r="D10269" t="s">
        <v>80</v>
      </c>
      <c r="E10269" t="s">
        <v>5</v>
      </c>
      <c r="F10269" t="s">
        <v>32</v>
      </c>
      <c r="G10269">
        <v>259902.828125</v>
      </c>
      <c r="H10269">
        <v>129319.9921875</v>
      </c>
      <c r="I10269">
        <v>65799.125</v>
      </c>
      <c r="J10269">
        <v>12369.748046875</v>
      </c>
      <c r="L10269" s="26">
        <v>48213</v>
      </c>
      <c r="M10269">
        <v>8</v>
      </c>
      <c r="N10269">
        <v>151372.515625</v>
      </c>
    </row>
    <row r="10270" spans="1:14" x14ac:dyDescent="0.25">
      <c r="A10270" s="21" t="str">
        <f t="shared" si="160"/>
        <v>MOW HBC CCAA_2032</v>
      </c>
      <c r="B10270" t="s">
        <v>130</v>
      </c>
      <c r="C10270" t="s">
        <v>135</v>
      </c>
      <c r="D10270" t="s">
        <v>80</v>
      </c>
      <c r="E10270" t="s">
        <v>5</v>
      </c>
      <c r="F10270" t="s">
        <v>32</v>
      </c>
      <c r="G10270">
        <v>268454.3125</v>
      </c>
      <c r="H10270">
        <v>132017.328125</v>
      </c>
      <c r="I10270">
        <v>69776.9375</v>
      </c>
      <c r="J10270">
        <v>0</v>
      </c>
      <c r="L10270" s="26">
        <v>48579</v>
      </c>
      <c r="M10270">
        <v>9</v>
      </c>
      <c r="N10270">
        <v>145712.59375</v>
      </c>
    </row>
    <row r="10271" spans="1:14" x14ac:dyDescent="0.25">
      <c r="A10271" s="21" t="str">
        <f t="shared" si="160"/>
        <v>MOW HBC CCAA_2033</v>
      </c>
      <c r="B10271" t="s">
        <v>130</v>
      </c>
      <c r="C10271" t="s">
        <v>135</v>
      </c>
      <c r="D10271" t="s">
        <v>80</v>
      </c>
      <c r="E10271" t="s">
        <v>5</v>
      </c>
      <c r="F10271" t="s">
        <v>32</v>
      </c>
      <c r="G10271">
        <v>279679.09375</v>
      </c>
      <c r="H10271">
        <v>126698.6328125</v>
      </c>
      <c r="I10271">
        <v>72666.4140625</v>
      </c>
      <c r="J10271">
        <v>0</v>
      </c>
      <c r="L10271" s="26">
        <v>48944</v>
      </c>
      <c r="M10271">
        <v>10</v>
      </c>
      <c r="N10271">
        <v>131530.234375</v>
      </c>
    </row>
    <row r="10272" spans="1:14" x14ac:dyDescent="0.25">
      <c r="A10272" s="21" t="str">
        <f t="shared" si="160"/>
        <v>MOW HBC CCAA_2034</v>
      </c>
      <c r="B10272" t="s">
        <v>130</v>
      </c>
      <c r="C10272" t="s">
        <v>135</v>
      </c>
      <c r="D10272" t="s">
        <v>80</v>
      </c>
      <c r="E10272" t="s">
        <v>5</v>
      </c>
      <c r="F10272" t="s">
        <v>32</v>
      </c>
      <c r="G10272">
        <v>290426.71875</v>
      </c>
      <c r="H10272">
        <v>125813.40625</v>
      </c>
      <c r="I10272">
        <v>74892.796875</v>
      </c>
      <c r="J10272">
        <v>0</v>
      </c>
      <c r="L10272" s="26">
        <v>49309</v>
      </c>
      <c r="M10272">
        <v>11</v>
      </c>
      <c r="N10272">
        <v>123960.5</v>
      </c>
    </row>
    <row r="10273" spans="1:14" x14ac:dyDescent="0.25">
      <c r="A10273" s="21" t="str">
        <f t="shared" si="160"/>
        <v>MOW HBC CCAA_2035</v>
      </c>
      <c r="B10273" t="s">
        <v>130</v>
      </c>
      <c r="C10273" t="s">
        <v>135</v>
      </c>
      <c r="D10273" t="s">
        <v>80</v>
      </c>
      <c r="E10273" t="s">
        <v>5</v>
      </c>
      <c r="F10273" t="s">
        <v>32</v>
      </c>
      <c r="G10273">
        <v>302394.375</v>
      </c>
      <c r="H10273">
        <v>129577.4453125</v>
      </c>
      <c r="I10273">
        <v>76392.4453125</v>
      </c>
      <c r="J10273">
        <v>0</v>
      </c>
      <c r="L10273" s="26">
        <v>49674</v>
      </c>
      <c r="M10273">
        <v>12</v>
      </c>
      <c r="N10273">
        <v>125102.8046875</v>
      </c>
    </row>
    <row r="10274" spans="1:14" x14ac:dyDescent="0.25">
      <c r="A10274" s="21" t="str">
        <f t="shared" si="160"/>
        <v>MOW HBC CCAA_2036</v>
      </c>
      <c r="B10274" t="s">
        <v>130</v>
      </c>
      <c r="C10274" t="s">
        <v>135</v>
      </c>
      <c r="D10274" t="s">
        <v>80</v>
      </c>
      <c r="E10274" t="s">
        <v>5</v>
      </c>
      <c r="F10274" t="s">
        <v>32</v>
      </c>
      <c r="G10274">
        <v>314773.5625</v>
      </c>
      <c r="H10274">
        <v>130779.0546875</v>
      </c>
      <c r="I10274">
        <v>79094.9375</v>
      </c>
      <c r="J10274">
        <v>0</v>
      </c>
      <c r="L10274" s="26">
        <v>50040</v>
      </c>
      <c r="M10274">
        <v>13</v>
      </c>
      <c r="N10274">
        <v>125776.03125</v>
      </c>
    </row>
    <row r="10275" spans="1:14" x14ac:dyDescent="0.25">
      <c r="A10275" s="21" t="str">
        <f t="shared" si="160"/>
        <v>MOW HBC CCAA_2037</v>
      </c>
      <c r="B10275" t="s">
        <v>130</v>
      </c>
      <c r="C10275" t="s">
        <v>135</v>
      </c>
      <c r="D10275" t="s">
        <v>80</v>
      </c>
      <c r="E10275" t="s">
        <v>5</v>
      </c>
      <c r="F10275" t="s">
        <v>32</v>
      </c>
      <c r="G10275">
        <v>326075.09375</v>
      </c>
      <c r="H10275">
        <v>123860.4140625</v>
      </c>
      <c r="I10275">
        <v>80587.234375</v>
      </c>
      <c r="J10275">
        <v>0</v>
      </c>
      <c r="L10275" s="26">
        <v>50405</v>
      </c>
      <c r="M10275">
        <v>14</v>
      </c>
      <c r="N10275">
        <v>115144.9921875</v>
      </c>
    </row>
    <row r="10276" spans="1:14" x14ac:dyDescent="0.25">
      <c r="A10276" s="21" t="str">
        <f t="shared" si="160"/>
        <v>MOW HBC CCAA_2038</v>
      </c>
      <c r="B10276" t="s">
        <v>130</v>
      </c>
      <c r="C10276" t="s">
        <v>135</v>
      </c>
      <c r="D10276" t="s">
        <v>80</v>
      </c>
      <c r="E10276" t="s">
        <v>5</v>
      </c>
      <c r="F10276" t="s">
        <v>32</v>
      </c>
      <c r="G10276">
        <v>338127.1875</v>
      </c>
      <c r="H10276">
        <v>111440.7578125</v>
      </c>
      <c r="I10276">
        <v>81755.5234375</v>
      </c>
      <c r="J10276">
        <v>0</v>
      </c>
      <c r="L10276" s="26">
        <v>50770</v>
      </c>
      <c r="M10276">
        <v>15</v>
      </c>
      <c r="N10276">
        <v>105065.2578125</v>
      </c>
    </row>
    <row r="10277" spans="1:14" x14ac:dyDescent="0.25">
      <c r="A10277" s="21" t="str">
        <f t="shared" si="160"/>
        <v>MOW HBC CCAA_2039</v>
      </c>
      <c r="B10277" t="s">
        <v>130</v>
      </c>
      <c r="C10277" t="s">
        <v>135</v>
      </c>
      <c r="D10277" t="s">
        <v>80</v>
      </c>
      <c r="E10277" t="s">
        <v>5</v>
      </c>
      <c r="F10277" t="s">
        <v>32</v>
      </c>
      <c r="G10277">
        <v>355622.09375</v>
      </c>
      <c r="H10277">
        <v>104573.4140625</v>
      </c>
      <c r="I10277">
        <v>84447.6015625</v>
      </c>
      <c r="J10277">
        <v>0</v>
      </c>
      <c r="L10277" s="26">
        <v>51135</v>
      </c>
      <c r="M10277">
        <v>16</v>
      </c>
      <c r="N10277">
        <v>76868.6640625</v>
      </c>
    </row>
    <row r="10278" spans="1:14" x14ac:dyDescent="0.25">
      <c r="A10278" s="21" t="str">
        <f t="shared" si="160"/>
        <v>MOW HBC CCAA_2040</v>
      </c>
      <c r="B10278" t="s">
        <v>130</v>
      </c>
      <c r="C10278" t="s">
        <v>135</v>
      </c>
      <c r="D10278" t="s">
        <v>80</v>
      </c>
      <c r="E10278" t="s">
        <v>5</v>
      </c>
      <c r="F10278" t="s">
        <v>32</v>
      </c>
      <c r="G10278">
        <v>366219.4375</v>
      </c>
      <c r="H10278">
        <v>85607.921875</v>
      </c>
      <c r="I10278">
        <v>54972.7578125</v>
      </c>
      <c r="J10278">
        <v>198126.8125</v>
      </c>
      <c r="L10278" s="26">
        <v>51501</v>
      </c>
      <c r="M10278">
        <v>17</v>
      </c>
      <c r="N10278">
        <v>69180.7890625</v>
      </c>
    </row>
    <row r="10279" spans="1:14" x14ac:dyDescent="0.25">
      <c r="A10279" s="21" t="str">
        <f t="shared" si="160"/>
        <v>MOW HBC CCAA_2041</v>
      </c>
      <c r="B10279" t="s">
        <v>130</v>
      </c>
      <c r="C10279" t="s">
        <v>135</v>
      </c>
      <c r="D10279" t="s">
        <v>80</v>
      </c>
      <c r="E10279" t="s">
        <v>5</v>
      </c>
      <c r="F10279" t="s">
        <v>32</v>
      </c>
      <c r="G10279">
        <v>375933.28125</v>
      </c>
      <c r="H10279">
        <v>87363.640625</v>
      </c>
      <c r="I10279">
        <v>54206.16796875</v>
      </c>
      <c r="J10279">
        <v>0</v>
      </c>
      <c r="L10279" s="26">
        <v>51866</v>
      </c>
      <c r="M10279">
        <v>18</v>
      </c>
      <c r="N10279">
        <v>87209.7734375</v>
      </c>
    </row>
    <row r="10280" spans="1:14" x14ac:dyDescent="0.25">
      <c r="A10280" s="21" t="str">
        <f t="shared" si="160"/>
        <v>MOW HBC CCAA_2042</v>
      </c>
      <c r="B10280" t="s">
        <v>130</v>
      </c>
      <c r="C10280" t="s">
        <v>135</v>
      </c>
      <c r="D10280" t="s">
        <v>80</v>
      </c>
      <c r="E10280" t="s">
        <v>5</v>
      </c>
      <c r="F10280" t="s">
        <v>32</v>
      </c>
      <c r="G10280">
        <v>387701.34375</v>
      </c>
      <c r="H10280">
        <v>82499.1484375</v>
      </c>
      <c r="I10280">
        <v>54454.33984375</v>
      </c>
      <c r="J10280">
        <v>0</v>
      </c>
      <c r="L10280" s="26">
        <v>52231</v>
      </c>
      <c r="M10280">
        <v>19</v>
      </c>
      <c r="N10280">
        <v>74406.296875</v>
      </c>
    </row>
    <row r="10281" spans="1:14" x14ac:dyDescent="0.25">
      <c r="A10281" s="21" t="str">
        <f t="shared" si="160"/>
        <v>MOW HBC CCAA_2043</v>
      </c>
      <c r="B10281" t="s">
        <v>130</v>
      </c>
      <c r="C10281" t="s">
        <v>135</v>
      </c>
      <c r="D10281" t="s">
        <v>80</v>
      </c>
      <c r="E10281" t="s">
        <v>5</v>
      </c>
      <c r="F10281" t="s">
        <v>32</v>
      </c>
      <c r="G10281">
        <v>398459.59375</v>
      </c>
      <c r="H10281">
        <v>85493.3125</v>
      </c>
      <c r="I10281">
        <v>177415.3125</v>
      </c>
      <c r="J10281">
        <v>0</v>
      </c>
      <c r="L10281" s="26">
        <v>52596</v>
      </c>
      <c r="M10281">
        <v>20</v>
      </c>
      <c r="N10281">
        <v>78011.1328125</v>
      </c>
    </row>
    <row r="10282" spans="1:14" x14ac:dyDescent="0.25">
      <c r="A10282" s="21" t="str">
        <f t="shared" si="160"/>
        <v>MOW HBC CCAA_2024</v>
      </c>
      <c r="B10282" t="s">
        <v>130</v>
      </c>
      <c r="C10282" t="s">
        <v>135</v>
      </c>
      <c r="D10282" t="s">
        <v>80</v>
      </c>
      <c r="E10282" t="s">
        <v>5</v>
      </c>
      <c r="F10282" t="s">
        <v>8</v>
      </c>
      <c r="G10282">
        <v>0</v>
      </c>
      <c r="H10282">
        <v>0</v>
      </c>
      <c r="I10282">
        <v>0</v>
      </c>
      <c r="J10282">
        <v>0</v>
      </c>
      <c r="L10282" s="26">
        <v>45657</v>
      </c>
      <c r="M10282">
        <v>1</v>
      </c>
      <c r="N10282">
        <v>0</v>
      </c>
    </row>
    <row r="10283" spans="1:14" x14ac:dyDescent="0.25">
      <c r="A10283" s="21" t="str">
        <f t="shared" si="160"/>
        <v>MOW HBC CCAA_2025</v>
      </c>
      <c r="B10283" t="s">
        <v>130</v>
      </c>
      <c r="C10283" t="s">
        <v>135</v>
      </c>
      <c r="D10283" t="s">
        <v>80</v>
      </c>
      <c r="E10283" t="s">
        <v>5</v>
      </c>
      <c r="F10283" t="s">
        <v>8</v>
      </c>
      <c r="G10283">
        <v>0</v>
      </c>
      <c r="H10283">
        <v>0</v>
      </c>
      <c r="I10283">
        <v>0</v>
      </c>
      <c r="J10283">
        <v>0</v>
      </c>
      <c r="L10283" s="26">
        <v>46022</v>
      </c>
      <c r="M10283">
        <v>2</v>
      </c>
      <c r="N10283">
        <v>0</v>
      </c>
    </row>
    <row r="10284" spans="1:14" x14ac:dyDescent="0.25">
      <c r="A10284" s="21" t="str">
        <f t="shared" si="160"/>
        <v>MOW HBC CCAA_2026</v>
      </c>
      <c r="B10284" t="s">
        <v>130</v>
      </c>
      <c r="C10284" t="s">
        <v>135</v>
      </c>
      <c r="D10284" t="s">
        <v>80</v>
      </c>
      <c r="E10284" t="s">
        <v>5</v>
      </c>
      <c r="F10284" t="s">
        <v>8</v>
      </c>
      <c r="G10284">
        <v>0</v>
      </c>
      <c r="H10284">
        <v>0</v>
      </c>
      <c r="I10284">
        <v>0</v>
      </c>
      <c r="J10284">
        <v>0</v>
      </c>
      <c r="L10284" s="26">
        <v>46387</v>
      </c>
      <c r="M10284">
        <v>3</v>
      </c>
      <c r="N10284">
        <v>0</v>
      </c>
    </row>
    <row r="10285" spans="1:14" x14ac:dyDescent="0.25">
      <c r="A10285" s="21" t="str">
        <f t="shared" si="160"/>
        <v>MOW HBC CCAA_2027</v>
      </c>
      <c r="B10285" t="s">
        <v>130</v>
      </c>
      <c r="C10285" t="s">
        <v>135</v>
      </c>
      <c r="D10285" t="s">
        <v>80</v>
      </c>
      <c r="E10285" t="s">
        <v>5</v>
      </c>
      <c r="F10285" t="s">
        <v>8</v>
      </c>
      <c r="G10285">
        <v>0</v>
      </c>
      <c r="H10285">
        <v>0</v>
      </c>
      <c r="I10285">
        <v>0</v>
      </c>
      <c r="J10285">
        <v>0</v>
      </c>
      <c r="L10285" s="26">
        <v>46752</v>
      </c>
      <c r="M10285">
        <v>4</v>
      </c>
      <c r="N10285">
        <v>0</v>
      </c>
    </row>
    <row r="10286" spans="1:14" x14ac:dyDescent="0.25">
      <c r="A10286" s="21" t="str">
        <f t="shared" si="160"/>
        <v>MOW HBC CCAA_2028</v>
      </c>
      <c r="B10286" t="s">
        <v>130</v>
      </c>
      <c r="C10286" t="s">
        <v>135</v>
      </c>
      <c r="D10286" t="s">
        <v>80</v>
      </c>
      <c r="E10286" t="s">
        <v>5</v>
      </c>
      <c r="F10286" t="s">
        <v>8</v>
      </c>
      <c r="G10286">
        <v>0</v>
      </c>
      <c r="H10286">
        <v>0</v>
      </c>
      <c r="I10286">
        <v>0</v>
      </c>
      <c r="J10286">
        <v>0</v>
      </c>
      <c r="L10286" s="26">
        <v>47118</v>
      </c>
      <c r="M10286">
        <v>5</v>
      </c>
      <c r="N10286">
        <v>0</v>
      </c>
    </row>
    <row r="10287" spans="1:14" x14ac:dyDescent="0.25">
      <c r="A10287" s="21" t="str">
        <f t="shared" si="160"/>
        <v>MOW HBC CCAA_2029</v>
      </c>
      <c r="B10287" t="s">
        <v>130</v>
      </c>
      <c r="C10287" t="s">
        <v>135</v>
      </c>
      <c r="D10287" t="s">
        <v>80</v>
      </c>
      <c r="E10287" t="s">
        <v>5</v>
      </c>
      <c r="F10287" t="s">
        <v>8</v>
      </c>
      <c r="G10287">
        <v>0</v>
      </c>
      <c r="H10287">
        <v>0</v>
      </c>
      <c r="I10287">
        <v>0</v>
      </c>
      <c r="J10287">
        <v>0</v>
      </c>
      <c r="L10287" s="26">
        <v>47483</v>
      </c>
      <c r="M10287">
        <v>6</v>
      </c>
      <c r="N10287">
        <v>0</v>
      </c>
    </row>
    <row r="10288" spans="1:14" x14ac:dyDescent="0.25">
      <c r="A10288" s="21" t="str">
        <f t="shared" si="160"/>
        <v>MOW HBC CCAA_2030</v>
      </c>
      <c r="B10288" t="s">
        <v>130</v>
      </c>
      <c r="C10288" t="s">
        <v>135</v>
      </c>
      <c r="D10288" t="s">
        <v>80</v>
      </c>
      <c r="E10288" t="s">
        <v>5</v>
      </c>
      <c r="F10288" t="s">
        <v>8</v>
      </c>
      <c r="G10288">
        <v>0</v>
      </c>
      <c r="H10288">
        <v>0</v>
      </c>
      <c r="I10288">
        <v>0</v>
      </c>
      <c r="J10288">
        <v>0</v>
      </c>
      <c r="L10288" s="26">
        <v>47848</v>
      </c>
      <c r="M10288">
        <v>7</v>
      </c>
      <c r="N10288">
        <v>0</v>
      </c>
    </row>
    <row r="10289" spans="1:14" x14ac:dyDescent="0.25">
      <c r="A10289" s="21" t="str">
        <f t="shared" si="160"/>
        <v>MOW HBC CCAA_2031</v>
      </c>
      <c r="B10289" t="s">
        <v>130</v>
      </c>
      <c r="C10289" t="s">
        <v>135</v>
      </c>
      <c r="D10289" t="s">
        <v>80</v>
      </c>
      <c r="E10289" t="s">
        <v>5</v>
      </c>
      <c r="F10289" t="s">
        <v>8</v>
      </c>
      <c r="G10289">
        <v>0</v>
      </c>
      <c r="H10289">
        <v>0</v>
      </c>
      <c r="I10289">
        <v>0</v>
      </c>
      <c r="J10289">
        <v>0</v>
      </c>
      <c r="L10289" s="26">
        <v>48213</v>
      </c>
      <c r="M10289">
        <v>8</v>
      </c>
      <c r="N10289">
        <v>0</v>
      </c>
    </row>
    <row r="10290" spans="1:14" x14ac:dyDescent="0.25">
      <c r="A10290" s="21" t="str">
        <f t="shared" si="160"/>
        <v>MOW HBC CCAA_2032</v>
      </c>
      <c r="B10290" t="s">
        <v>130</v>
      </c>
      <c r="C10290" t="s">
        <v>135</v>
      </c>
      <c r="D10290" t="s">
        <v>80</v>
      </c>
      <c r="E10290" t="s">
        <v>5</v>
      </c>
      <c r="F10290" t="s">
        <v>8</v>
      </c>
      <c r="G10290">
        <v>0</v>
      </c>
      <c r="H10290">
        <v>0</v>
      </c>
      <c r="I10290">
        <v>0</v>
      </c>
      <c r="J10290">
        <v>0</v>
      </c>
      <c r="L10290" s="26">
        <v>48579</v>
      </c>
      <c r="M10290">
        <v>9</v>
      </c>
      <c r="N10290">
        <v>0</v>
      </c>
    </row>
    <row r="10291" spans="1:14" x14ac:dyDescent="0.25">
      <c r="A10291" s="21" t="str">
        <f t="shared" si="160"/>
        <v>MOW HBC CCAA_2033</v>
      </c>
      <c r="B10291" t="s">
        <v>130</v>
      </c>
      <c r="C10291" t="s">
        <v>135</v>
      </c>
      <c r="D10291" t="s">
        <v>80</v>
      </c>
      <c r="E10291" t="s">
        <v>5</v>
      </c>
      <c r="F10291" t="s">
        <v>8</v>
      </c>
      <c r="G10291">
        <v>0</v>
      </c>
      <c r="H10291">
        <v>0</v>
      </c>
      <c r="I10291">
        <v>0</v>
      </c>
      <c r="J10291">
        <v>0</v>
      </c>
      <c r="L10291" s="26">
        <v>48944</v>
      </c>
      <c r="M10291">
        <v>10</v>
      </c>
      <c r="N10291">
        <v>0</v>
      </c>
    </row>
    <row r="10292" spans="1:14" x14ac:dyDescent="0.25">
      <c r="A10292" s="21" t="str">
        <f t="shared" si="160"/>
        <v>MOW HBC CCAA_2034</v>
      </c>
      <c r="B10292" t="s">
        <v>130</v>
      </c>
      <c r="C10292" t="s">
        <v>135</v>
      </c>
      <c r="D10292" t="s">
        <v>80</v>
      </c>
      <c r="E10292" t="s">
        <v>5</v>
      </c>
      <c r="F10292" t="s">
        <v>8</v>
      </c>
      <c r="G10292">
        <v>0</v>
      </c>
      <c r="H10292">
        <v>0</v>
      </c>
      <c r="I10292">
        <v>0</v>
      </c>
      <c r="J10292">
        <v>0</v>
      </c>
      <c r="L10292" s="26">
        <v>49309</v>
      </c>
      <c r="M10292">
        <v>11</v>
      </c>
      <c r="N10292">
        <v>0</v>
      </c>
    </row>
    <row r="10293" spans="1:14" x14ac:dyDescent="0.25">
      <c r="A10293" s="21" t="str">
        <f t="shared" si="160"/>
        <v>MOW HBC CCAA_2035</v>
      </c>
      <c r="B10293" t="s">
        <v>130</v>
      </c>
      <c r="C10293" t="s">
        <v>135</v>
      </c>
      <c r="D10293" t="s">
        <v>80</v>
      </c>
      <c r="E10293" t="s">
        <v>5</v>
      </c>
      <c r="F10293" t="s">
        <v>8</v>
      </c>
      <c r="G10293">
        <v>0</v>
      </c>
      <c r="H10293">
        <v>0</v>
      </c>
      <c r="I10293">
        <v>0</v>
      </c>
      <c r="J10293">
        <v>0</v>
      </c>
      <c r="L10293" s="26">
        <v>49674</v>
      </c>
      <c r="M10293">
        <v>12</v>
      </c>
      <c r="N10293">
        <v>0</v>
      </c>
    </row>
    <row r="10294" spans="1:14" x14ac:dyDescent="0.25">
      <c r="A10294" s="21" t="str">
        <f t="shared" si="160"/>
        <v>MOW HBC CCAA_2036</v>
      </c>
      <c r="B10294" t="s">
        <v>130</v>
      </c>
      <c r="C10294" t="s">
        <v>135</v>
      </c>
      <c r="D10294" t="s">
        <v>80</v>
      </c>
      <c r="E10294" t="s">
        <v>5</v>
      </c>
      <c r="F10294" t="s">
        <v>8</v>
      </c>
      <c r="G10294">
        <v>0</v>
      </c>
      <c r="H10294">
        <v>0</v>
      </c>
      <c r="I10294">
        <v>0</v>
      </c>
      <c r="J10294">
        <v>0</v>
      </c>
      <c r="L10294" s="26">
        <v>50040</v>
      </c>
      <c r="M10294">
        <v>13</v>
      </c>
      <c r="N10294">
        <v>0</v>
      </c>
    </row>
    <row r="10295" spans="1:14" x14ac:dyDescent="0.25">
      <c r="A10295" s="21" t="str">
        <f t="shared" si="160"/>
        <v>MOW HBC CCAA_2037</v>
      </c>
      <c r="B10295" t="s">
        <v>130</v>
      </c>
      <c r="C10295" t="s">
        <v>135</v>
      </c>
      <c r="D10295" t="s">
        <v>80</v>
      </c>
      <c r="E10295" t="s">
        <v>5</v>
      </c>
      <c r="F10295" t="s">
        <v>8</v>
      </c>
      <c r="G10295">
        <v>0</v>
      </c>
      <c r="H10295">
        <v>0</v>
      </c>
      <c r="I10295">
        <v>0</v>
      </c>
      <c r="J10295">
        <v>0</v>
      </c>
      <c r="L10295" s="26">
        <v>50405</v>
      </c>
      <c r="M10295">
        <v>14</v>
      </c>
      <c r="N10295">
        <v>0</v>
      </c>
    </row>
    <row r="10296" spans="1:14" x14ac:dyDescent="0.25">
      <c r="A10296" s="21" t="str">
        <f t="shared" si="160"/>
        <v>MOW HBC CCAA_2038</v>
      </c>
      <c r="B10296" t="s">
        <v>130</v>
      </c>
      <c r="C10296" t="s">
        <v>135</v>
      </c>
      <c r="D10296" t="s">
        <v>80</v>
      </c>
      <c r="E10296" t="s">
        <v>5</v>
      </c>
      <c r="F10296" t="s">
        <v>8</v>
      </c>
      <c r="G10296">
        <v>0</v>
      </c>
      <c r="H10296">
        <v>0</v>
      </c>
      <c r="I10296">
        <v>0</v>
      </c>
      <c r="J10296">
        <v>0</v>
      </c>
      <c r="L10296" s="26">
        <v>50770</v>
      </c>
      <c r="M10296">
        <v>15</v>
      </c>
      <c r="N10296">
        <v>0</v>
      </c>
    </row>
    <row r="10297" spans="1:14" x14ac:dyDescent="0.25">
      <c r="A10297" s="21" t="str">
        <f t="shared" si="160"/>
        <v>MOW HBC CCAA_2039</v>
      </c>
      <c r="B10297" t="s">
        <v>130</v>
      </c>
      <c r="C10297" t="s">
        <v>135</v>
      </c>
      <c r="D10297" t="s">
        <v>80</v>
      </c>
      <c r="E10297" t="s">
        <v>5</v>
      </c>
      <c r="F10297" t="s">
        <v>8</v>
      </c>
      <c r="G10297">
        <v>0</v>
      </c>
      <c r="H10297">
        <v>0</v>
      </c>
      <c r="I10297">
        <v>0</v>
      </c>
      <c r="J10297">
        <v>0</v>
      </c>
      <c r="L10297" s="26">
        <v>51135</v>
      </c>
      <c r="M10297">
        <v>16</v>
      </c>
      <c r="N10297">
        <v>0</v>
      </c>
    </row>
    <row r="10298" spans="1:14" x14ac:dyDescent="0.25">
      <c r="A10298" s="21" t="str">
        <f t="shared" si="160"/>
        <v>MOW HBC CCAA_2040</v>
      </c>
      <c r="B10298" t="s">
        <v>130</v>
      </c>
      <c r="C10298" t="s">
        <v>135</v>
      </c>
      <c r="D10298" t="s">
        <v>80</v>
      </c>
      <c r="E10298" t="s">
        <v>5</v>
      </c>
      <c r="F10298" t="s">
        <v>8</v>
      </c>
      <c r="G10298">
        <v>0</v>
      </c>
      <c r="H10298">
        <v>0</v>
      </c>
      <c r="I10298">
        <v>0</v>
      </c>
      <c r="J10298">
        <v>0</v>
      </c>
      <c r="L10298" s="26">
        <v>51501</v>
      </c>
      <c r="M10298">
        <v>17</v>
      </c>
      <c r="N10298">
        <v>0</v>
      </c>
    </row>
    <row r="10299" spans="1:14" x14ac:dyDescent="0.25">
      <c r="A10299" s="21" t="str">
        <f t="shared" si="160"/>
        <v>MOW HBC CCAA_2041</v>
      </c>
      <c r="B10299" t="s">
        <v>130</v>
      </c>
      <c r="C10299" t="s">
        <v>135</v>
      </c>
      <c r="D10299" t="s">
        <v>80</v>
      </c>
      <c r="E10299" t="s">
        <v>5</v>
      </c>
      <c r="F10299" t="s">
        <v>8</v>
      </c>
      <c r="G10299">
        <v>0</v>
      </c>
      <c r="H10299">
        <v>0</v>
      </c>
      <c r="I10299">
        <v>0</v>
      </c>
      <c r="J10299">
        <v>0</v>
      </c>
      <c r="L10299" s="26">
        <v>51866</v>
      </c>
      <c r="M10299">
        <v>18</v>
      </c>
      <c r="N10299">
        <v>0</v>
      </c>
    </row>
    <row r="10300" spans="1:14" x14ac:dyDescent="0.25">
      <c r="A10300" s="21" t="str">
        <f t="shared" si="160"/>
        <v>MOW HBC CCAA_2042</v>
      </c>
      <c r="B10300" t="s">
        <v>130</v>
      </c>
      <c r="C10300" t="s">
        <v>135</v>
      </c>
      <c r="D10300" t="s">
        <v>80</v>
      </c>
      <c r="E10300" t="s">
        <v>5</v>
      </c>
      <c r="F10300" t="s">
        <v>8</v>
      </c>
      <c r="G10300">
        <v>0</v>
      </c>
      <c r="H10300">
        <v>0</v>
      </c>
      <c r="I10300">
        <v>0</v>
      </c>
      <c r="J10300">
        <v>0</v>
      </c>
      <c r="L10300" s="26">
        <v>52231</v>
      </c>
      <c r="M10300">
        <v>19</v>
      </c>
      <c r="N10300">
        <v>0</v>
      </c>
    </row>
    <row r="10301" spans="1:14" x14ac:dyDescent="0.25">
      <c r="A10301" s="21" t="str">
        <f t="shared" si="160"/>
        <v>MOW HBC CCAA_2043</v>
      </c>
      <c r="B10301" t="s">
        <v>130</v>
      </c>
      <c r="C10301" t="s">
        <v>135</v>
      </c>
      <c r="D10301" t="s">
        <v>80</v>
      </c>
      <c r="E10301" t="s">
        <v>5</v>
      </c>
      <c r="F10301" t="s">
        <v>8</v>
      </c>
      <c r="G10301">
        <v>0</v>
      </c>
      <c r="H10301">
        <v>0</v>
      </c>
      <c r="I10301">
        <v>0</v>
      </c>
      <c r="J10301">
        <v>0</v>
      </c>
      <c r="L10301" s="26">
        <v>52596</v>
      </c>
      <c r="M10301">
        <v>20</v>
      </c>
      <c r="N10301">
        <v>0</v>
      </c>
    </row>
    <row r="10302" spans="1:14" x14ac:dyDescent="0.25">
      <c r="A10302" s="21" t="str">
        <f t="shared" si="160"/>
        <v>MOW L2C CCAA_2024</v>
      </c>
      <c r="B10302" t="s">
        <v>130</v>
      </c>
      <c r="C10302" t="s">
        <v>135</v>
      </c>
      <c r="D10302" t="s">
        <v>25</v>
      </c>
      <c r="E10302" t="s">
        <v>29</v>
      </c>
      <c r="F10302" t="s">
        <v>28</v>
      </c>
      <c r="K10302">
        <v>0</v>
      </c>
      <c r="L10302" s="26">
        <v>45657</v>
      </c>
      <c r="M10302">
        <v>1</v>
      </c>
    </row>
    <row r="10303" spans="1:14" x14ac:dyDescent="0.25">
      <c r="A10303" s="21" t="str">
        <f t="shared" si="160"/>
        <v>MOW L2C CCAA_2025</v>
      </c>
      <c r="B10303" t="s">
        <v>130</v>
      </c>
      <c r="C10303" t="s">
        <v>135</v>
      </c>
      <c r="D10303" t="s">
        <v>25</v>
      </c>
      <c r="E10303" t="s">
        <v>29</v>
      </c>
      <c r="F10303" t="s">
        <v>28</v>
      </c>
      <c r="K10303">
        <v>0</v>
      </c>
      <c r="L10303" s="26">
        <v>46022</v>
      </c>
      <c r="M10303">
        <v>2</v>
      </c>
    </row>
    <row r="10304" spans="1:14" x14ac:dyDescent="0.25">
      <c r="A10304" s="21" t="str">
        <f t="shared" si="160"/>
        <v>MOW L2C CCAA_2026</v>
      </c>
      <c r="B10304" t="s">
        <v>130</v>
      </c>
      <c r="C10304" t="s">
        <v>135</v>
      </c>
      <c r="D10304" t="s">
        <v>25</v>
      </c>
      <c r="E10304" t="s">
        <v>29</v>
      </c>
      <c r="F10304" t="s">
        <v>28</v>
      </c>
      <c r="K10304">
        <v>0</v>
      </c>
      <c r="L10304" s="26">
        <v>46387</v>
      </c>
      <c r="M10304">
        <v>3</v>
      </c>
    </row>
    <row r="10305" spans="1:13" x14ac:dyDescent="0.25">
      <c r="A10305" s="21" t="str">
        <f t="shared" si="160"/>
        <v>MOW L2C CCAA_2027</v>
      </c>
      <c r="B10305" t="s">
        <v>130</v>
      </c>
      <c r="C10305" t="s">
        <v>135</v>
      </c>
      <c r="D10305" t="s">
        <v>25</v>
      </c>
      <c r="E10305" t="s">
        <v>29</v>
      </c>
      <c r="F10305" t="s">
        <v>28</v>
      </c>
      <c r="K10305">
        <v>0</v>
      </c>
      <c r="L10305" s="26">
        <v>46752</v>
      </c>
      <c r="M10305">
        <v>4</v>
      </c>
    </row>
    <row r="10306" spans="1:13" x14ac:dyDescent="0.25">
      <c r="A10306" s="21" t="str">
        <f t="shared" ref="A10306:A10369" si="161">B10306&amp;" "&amp;D10306&amp;" "&amp;C10306&amp;"_"&amp;YEAR(L10306)</f>
        <v>MOW L2C CCAA_2028</v>
      </c>
      <c r="B10306" t="s">
        <v>130</v>
      </c>
      <c r="C10306" t="s">
        <v>135</v>
      </c>
      <c r="D10306" t="s">
        <v>25</v>
      </c>
      <c r="E10306" t="s">
        <v>29</v>
      </c>
      <c r="F10306" t="s">
        <v>28</v>
      </c>
      <c r="K10306">
        <v>0</v>
      </c>
      <c r="L10306" s="26">
        <v>47118</v>
      </c>
      <c r="M10306">
        <v>5</v>
      </c>
    </row>
    <row r="10307" spans="1:13" x14ac:dyDescent="0.25">
      <c r="A10307" s="21" t="str">
        <f t="shared" si="161"/>
        <v>MOW L2C CCAA_2029</v>
      </c>
      <c r="B10307" t="s">
        <v>130</v>
      </c>
      <c r="C10307" t="s">
        <v>135</v>
      </c>
      <c r="D10307" t="s">
        <v>25</v>
      </c>
      <c r="E10307" t="s">
        <v>29</v>
      </c>
      <c r="F10307" t="s">
        <v>28</v>
      </c>
      <c r="K10307">
        <v>0</v>
      </c>
      <c r="L10307" s="26">
        <v>47483</v>
      </c>
      <c r="M10307">
        <v>6</v>
      </c>
    </row>
    <row r="10308" spans="1:13" x14ac:dyDescent="0.25">
      <c r="A10308" s="21" t="str">
        <f t="shared" si="161"/>
        <v>MOW L2C CCAA_2030</v>
      </c>
      <c r="B10308" t="s">
        <v>130</v>
      </c>
      <c r="C10308" t="s">
        <v>135</v>
      </c>
      <c r="D10308" t="s">
        <v>25</v>
      </c>
      <c r="E10308" t="s">
        <v>29</v>
      </c>
      <c r="F10308" t="s">
        <v>28</v>
      </c>
      <c r="K10308">
        <v>0</v>
      </c>
      <c r="L10308" s="26">
        <v>47848</v>
      </c>
      <c r="M10308">
        <v>7</v>
      </c>
    </row>
    <row r="10309" spans="1:13" x14ac:dyDescent="0.25">
      <c r="A10309" s="21" t="str">
        <f t="shared" si="161"/>
        <v>MOW L2C CCAA_2031</v>
      </c>
      <c r="B10309" t="s">
        <v>130</v>
      </c>
      <c r="C10309" t="s">
        <v>135</v>
      </c>
      <c r="D10309" t="s">
        <v>25</v>
      </c>
      <c r="E10309" t="s">
        <v>29</v>
      </c>
      <c r="F10309" t="s">
        <v>28</v>
      </c>
      <c r="K10309">
        <v>0</v>
      </c>
      <c r="L10309" s="26">
        <v>48213</v>
      </c>
      <c r="M10309">
        <v>8</v>
      </c>
    </row>
    <row r="10310" spans="1:13" x14ac:dyDescent="0.25">
      <c r="A10310" s="21" t="str">
        <f t="shared" si="161"/>
        <v>MOW L2C CCAA_2032</v>
      </c>
      <c r="B10310" t="s">
        <v>130</v>
      </c>
      <c r="C10310" t="s">
        <v>135</v>
      </c>
      <c r="D10310" t="s">
        <v>25</v>
      </c>
      <c r="E10310" t="s">
        <v>29</v>
      </c>
      <c r="F10310" t="s">
        <v>28</v>
      </c>
      <c r="K10310">
        <v>0</v>
      </c>
      <c r="L10310" s="26">
        <v>48579</v>
      </c>
      <c r="M10310">
        <v>9</v>
      </c>
    </row>
    <row r="10311" spans="1:13" x14ac:dyDescent="0.25">
      <c r="A10311" s="21" t="str">
        <f t="shared" si="161"/>
        <v>MOW L2C CCAA_2033</v>
      </c>
      <c r="B10311" t="s">
        <v>130</v>
      </c>
      <c r="C10311" t="s">
        <v>135</v>
      </c>
      <c r="D10311" t="s">
        <v>25</v>
      </c>
      <c r="E10311" t="s">
        <v>29</v>
      </c>
      <c r="F10311" t="s">
        <v>28</v>
      </c>
      <c r="K10311">
        <v>0</v>
      </c>
      <c r="L10311" s="26">
        <v>48944</v>
      </c>
      <c r="M10311">
        <v>10</v>
      </c>
    </row>
    <row r="10312" spans="1:13" x14ac:dyDescent="0.25">
      <c r="A10312" s="21" t="str">
        <f t="shared" si="161"/>
        <v>MOW L2C CCAA_2034</v>
      </c>
      <c r="B10312" t="s">
        <v>130</v>
      </c>
      <c r="C10312" t="s">
        <v>135</v>
      </c>
      <c r="D10312" t="s">
        <v>25</v>
      </c>
      <c r="E10312" t="s">
        <v>29</v>
      </c>
      <c r="F10312" t="s">
        <v>28</v>
      </c>
      <c r="K10312">
        <v>0</v>
      </c>
      <c r="L10312" s="26">
        <v>49309</v>
      </c>
      <c r="M10312">
        <v>11</v>
      </c>
    </row>
    <row r="10313" spans="1:13" x14ac:dyDescent="0.25">
      <c r="A10313" s="21" t="str">
        <f t="shared" si="161"/>
        <v>MOW L2C CCAA_2035</v>
      </c>
      <c r="B10313" t="s">
        <v>130</v>
      </c>
      <c r="C10313" t="s">
        <v>135</v>
      </c>
      <c r="D10313" t="s">
        <v>25</v>
      </c>
      <c r="E10313" t="s">
        <v>29</v>
      </c>
      <c r="F10313" t="s">
        <v>28</v>
      </c>
      <c r="K10313">
        <v>0</v>
      </c>
      <c r="L10313" s="26">
        <v>49674</v>
      </c>
      <c r="M10313">
        <v>12</v>
      </c>
    </row>
    <row r="10314" spans="1:13" x14ac:dyDescent="0.25">
      <c r="A10314" s="21" t="str">
        <f t="shared" si="161"/>
        <v>MOW L2C CCAA_2036</v>
      </c>
      <c r="B10314" t="s">
        <v>130</v>
      </c>
      <c r="C10314" t="s">
        <v>135</v>
      </c>
      <c r="D10314" t="s">
        <v>25</v>
      </c>
      <c r="E10314" t="s">
        <v>29</v>
      </c>
      <c r="F10314" t="s">
        <v>28</v>
      </c>
      <c r="K10314">
        <v>0</v>
      </c>
      <c r="L10314" s="26">
        <v>50040</v>
      </c>
      <c r="M10314">
        <v>13</v>
      </c>
    </row>
    <row r="10315" spans="1:13" x14ac:dyDescent="0.25">
      <c r="A10315" s="21" t="str">
        <f t="shared" si="161"/>
        <v>MOW L2C CCAA_2037</v>
      </c>
      <c r="B10315" t="s">
        <v>130</v>
      </c>
      <c r="C10315" t="s">
        <v>135</v>
      </c>
      <c r="D10315" t="s">
        <v>25</v>
      </c>
      <c r="E10315" t="s">
        <v>29</v>
      </c>
      <c r="F10315" t="s">
        <v>28</v>
      </c>
      <c r="K10315">
        <v>0</v>
      </c>
      <c r="L10315" s="26">
        <v>50405</v>
      </c>
      <c r="M10315">
        <v>14</v>
      </c>
    </row>
    <row r="10316" spans="1:13" x14ac:dyDescent="0.25">
      <c r="A10316" s="21" t="str">
        <f t="shared" si="161"/>
        <v>MOW L2C CCAA_2038</v>
      </c>
      <c r="B10316" t="s">
        <v>130</v>
      </c>
      <c r="C10316" t="s">
        <v>135</v>
      </c>
      <c r="D10316" t="s">
        <v>25</v>
      </c>
      <c r="E10316" t="s">
        <v>29</v>
      </c>
      <c r="F10316" t="s">
        <v>28</v>
      </c>
      <c r="K10316">
        <v>0</v>
      </c>
      <c r="L10316" s="26">
        <v>50770</v>
      </c>
      <c r="M10316">
        <v>15</v>
      </c>
    </row>
    <row r="10317" spans="1:13" x14ac:dyDescent="0.25">
      <c r="A10317" s="21" t="str">
        <f t="shared" si="161"/>
        <v>MOW L2C CCAA_2039</v>
      </c>
      <c r="B10317" t="s">
        <v>130</v>
      </c>
      <c r="C10317" t="s">
        <v>135</v>
      </c>
      <c r="D10317" t="s">
        <v>25</v>
      </c>
      <c r="E10317" t="s">
        <v>29</v>
      </c>
      <c r="F10317" t="s">
        <v>28</v>
      </c>
      <c r="K10317">
        <v>0</v>
      </c>
      <c r="L10317" s="26">
        <v>51135</v>
      </c>
      <c r="M10317">
        <v>16</v>
      </c>
    </row>
    <row r="10318" spans="1:13" x14ac:dyDescent="0.25">
      <c r="A10318" s="21" t="str">
        <f t="shared" si="161"/>
        <v>MOW L2C CCAA_2040</v>
      </c>
      <c r="B10318" t="s">
        <v>130</v>
      </c>
      <c r="C10318" t="s">
        <v>135</v>
      </c>
      <c r="D10318" t="s">
        <v>25</v>
      </c>
      <c r="E10318" t="s">
        <v>29</v>
      </c>
      <c r="F10318" t="s">
        <v>28</v>
      </c>
      <c r="K10318">
        <v>0</v>
      </c>
      <c r="L10318" s="26">
        <v>51501</v>
      </c>
      <c r="M10318">
        <v>17</v>
      </c>
    </row>
    <row r="10319" spans="1:13" x14ac:dyDescent="0.25">
      <c r="A10319" s="21" t="str">
        <f t="shared" si="161"/>
        <v>MOW L2C CCAA_2041</v>
      </c>
      <c r="B10319" t="s">
        <v>130</v>
      </c>
      <c r="C10319" t="s">
        <v>135</v>
      </c>
      <c r="D10319" t="s">
        <v>25</v>
      </c>
      <c r="E10319" t="s">
        <v>29</v>
      </c>
      <c r="F10319" t="s">
        <v>28</v>
      </c>
      <c r="K10319">
        <v>60501.1171875</v>
      </c>
      <c r="L10319" s="26">
        <v>51866</v>
      </c>
      <c r="M10319">
        <v>18</v>
      </c>
    </row>
    <row r="10320" spans="1:13" x14ac:dyDescent="0.25">
      <c r="A10320" s="21" t="str">
        <f t="shared" si="161"/>
        <v>MOW L2C CCAA_2042</v>
      </c>
      <c r="B10320" t="s">
        <v>130</v>
      </c>
      <c r="C10320" t="s">
        <v>135</v>
      </c>
      <c r="D10320" t="s">
        <v>25</v>
      </c>
      <c r="E10320" t="s">
        <v>29</v>
      </c>
      <c r="F10320" t="s">
        <v>28</v>
      </c>
      <c r="K10320">
        <v>38427.6953125</v>
      </c>
      <c r="L10320" s="26">
        <v>52231</v>
      </c>
      <c r="M10320">
        <v>19</v>
      </c>
    </row>
    <row r="10321" spans="1:13" x14ac:dyDescent="0.25">
      <c r="A10321" s="21" t="str">
        <f t="shared" si="161"/>
        <v>MOW L2C CCAA_2043</v>
      </c>
      <c r="B10321" t="s">
        <v>130</v>
      </c>
      <c r="C10321" t="s">
        <v>135</v>
      </c>
      <c r="D10321" t="s">
        <v>25</v>
      </c>
      <c r="E10321" t="s">
        <v>29</v>
      </c>
      <c r="F10321" t="s">
        <v>28</v>
      </c>
      <c r="K10321">
        <v>42704.296875</v>
      </c>
      <c r="L10321" s="26">
        <v>52596</v>
      </c>
      <c r="M10321">
        <v>20</v>
      </c>
    </row>
    <row r="10322" spans="1:13" x14ac:dyDescent="0.25">
      <c r="A10322" s="21" t="str">
        <f t="shared" si="161"/>
        <v>MOW L2C CCAA_2024</v>
      </c>
      <c r="B10322" t="s">
        <v>130</v>
      </c>
      <c r="C10322" t="s">
        <v>135</v>
      </c>
      <c r="D10322" t="s">
        <v>25</v>
      </c>
      <c r="E10322" t="s">
        <v>29</v>
      </c>
      <c r="F10322" t="s">
        <v>31</v>
      </c>
      <c r="K10322">
        <v>0</v>
      </c>
      <c r="L10322" s="26">
        <v>45657</v>
      </c>
      <c r="M10322">
        <v>1</v>
      </c>
    </row>
    <row r="10323" spans="1:13" x14ac:dyDescent="0.25">
      <c r="A10323" s="21" t="str">
        <f t="shared" si="161"/>
        <v>MOW L2C CCAA_2025</v>
      </c>
      <c r="B10323" t="s">
        <v>130</v>
      </c>
      <c r="C10323" t="s">
        <v>135</v>
      </c>
      <c r="D10323" t="s">
        <v>25</v>
      </c>
      <c r="E10323" t="s">
        <v>29</v>
      </c>
      <c r="F10323" t="s">
        <v>31</v>
      </c>
      <c r="K10323">
        <v>0</v>
      </c>
      <c r="L10323" s="26">
        <v>46022</v>
      </c>
      <c r="M10323">
        <v>2</v>
      </c>
    </row>
    <row r="10324" spans="1:13" x14ac:dyDescent="0.25">
      <c r="A10324" s="21" t="str">
        <f t="shared" si="161"/>
        <v>MOW L2C CCAA_2026</v>
      </c>
      <c r="B10324" t="s">
        <v>130</v>
      </c>
      <c r="C10324" t="s">
        <v>135</v>
      </c>
      <c r="D10324" t="s">
        <v>25</v>
      </c>
      <c r="E10324" t="s">
        <v>29</v>
      </c>
      <c r="F10324" t="s">
        <v>31</v>
      </c>
      <c r="K10324">
        <v>0</v>
      </c>
      <c r="L10324" s="26">
        <v>46387</v>
      </c>
      <c r="M10324">
        <v>3</v>
      </c>
    </row>
    <row r="10325" spans="1:13" x14ac:dyDescent="0.25">
      <c r="A10325" s="21" t="str">
        <f t="shared" si="161"/>
        <v>MOW L2C CCAA_2027</v>
      </c>
      <c r="B10325" t="s">
        <v>130</v>
      </c>
      <c r="C10325" t="s">
        <v>135</v>
      </c>
      <c r="D10325" t="s">
        <v>25</v>
      </c>
      <c r="E10325" t="s">
        <v>29</v>
      </c>
      <c r="F10325" t="s">
        <v>31</v>
      </c>
      <c r="K10325">
        <v>0</v>
      </c>
      <c r="L10325" s="26">
        <v>46752</v>
      </c>
      <c r="M10325">
        <v>4</v>
      </c>
    </row>
    <row r="10326" spans="1:13" x14ac:dyDescent="0.25">
      <c r="A10326" s="21" t="str">
        <f t="shared" si="161"/>
        <v>MOW L2C CCAA_2028</v>
      </c>
      <c r="B10326" t="s">
        <v>130</v>
      </c>
      <c r="C10326" t="s">
        <v>135</v>
      </c>
      <c r="D10326" t="s">
        <v>25</v>
      </c>
      <c r="E10326" t="s">
        <v>29</v>
      </c>
      <c r="F10326" t="s">
        <v>31</v>
      </c>
      <c r="K10326">
        <v>0</v>
      </c>
      <c r="L10326" s="26">
        <v>47118</v>
      </c>
      <c r="M10326">
        <v>5</v>
      </c>
    </row>
    <row r="10327" spans="1:13" x14ac:dyDescent="0.25">
      <c r="A10327" s="21" t="str">
        <f t="shared" si="161"/>
        <v>MOW L2C CCAA_2029</v>
      </c>
      <c r="B10327" t="s">
        <v>130</v>
      </c>
      <c r="C10327" t="s">
        <v>135</v>
      </c>
      <c r="D10327" t="s">
        <v>25</v>
      </c>
      <c r="E10327" t="s">
        <v>29</v>
      </c>
      <c r="F10327" t="s">
        <v>31</v>
      </c>
      <c r="K10327">
        <v>0</v>
      </c>
      <c r="L10327" s="26">
        <v>47483</v>
      </c>
      <c r="M10327">
        <v>6</v>
      </c>
    </row>
    <row r="10328" spans="1:13" x14ac:dyDescent="0.25">
      <c r="A10328" s="21" t="str">
        <f t="shared" si="161"/>
        <v>MOW L2C CCAA_2030</v>
      </c>
      <c r="B10328" t="s">
        <v>130</v>
      </c>
      <c r="C10328" t="s">
        <v>135</v>
      </c>
      <c r="D10328" t="s">
        <v>25</v>
      </c>
      <c r="E10328" t="s">
        <v>29</v>
      </c>
      <c r="F10328" t="s">
        <v>31</v>
      </c>
      <c r="K10328">
        <v>0</v>
      </c>
      <c r="L10328" s="26">
        <v>47848</v>
      </c>
      <c r="M10328">
        <v>7</v>
      </c>
    </row>
    <row r="10329" spans="1:13" x14ac:dyDescent="0.25">
      <c r="A10329" s="21" t="str">
        <f t="shared" si="161"/>
        <v>MOW L2C CCAA_2031</v>
      </c>
      <c r="B10329" t="s">
        <v>130</v>
      </c>
      <c r="C10329" t="s">
        <v>135</v>
      </c>
      <c r="D10329" t="s">
        <v>25</v>
      </c>
      <c r="E10329" t="s">
        <v>29</v>
      </c>
      <c r="F10329" t="s">
        <v>31</v>
      </c>
      <c r="K10329">
        <v>0</v>
      </c>
      <c r="L10329" s="26">
        <v>48213</v>
      </c>
      <c r="M10329">
        <v>8</v>
      </c>
    </row>
    <row r="10330" spans="1:13" x14ac:dyDescent="0.25">
      <c r="A10330" s="21" t="str">
        <f t="shared" si="161"/>
        <v>MOW L2C CCAA_2032</v>
      </c>
      <c r="B10330" t="s">
        <v>130</v>
      </c>
      <c r="C10330" t="s">
        <v>135</v>
      </c>
      <c r="D10330" t="s">
        <v>25</v>
      </c>
      <c r="E10330" t="s">
        <v>29</v>
      </c>
      <c r="F10330" t="s">
        <v>31</v>
      </c>
      <c r="K10330">
        <v>0</v>
      </c>
      <c r="L10330" s="26">
        <v>48579</v>
      </c>
      <c r="M10330">
        <v>9</v>
      </c>
    </row>
    <row r="10331" spans="1:13" x14ac:dyDescent="0.25">
      <c r="A10331" s="21" t="str">
        <f t="shared" si="161"/>
        <v>MOW L2C CCAA_2033</v>
      </c>
      <c r="B10331" t="s">
        <v>130</v>
      </c>
      <c r="C10331" t="s">
        <v>135</v>
      </c>
      <c r="D10331" t="s">
        <v>25</v>
      </c>
      <c r="E10331" t="s">
        <v>29</v>
      </c>
      <c r="F10331" t="s">
        <v>31</v>
      </c>
      <c r="K10331">
        <v>0</v>
      </c>
      <c r="L10331" s="26">
        <v>48944</v>
      </c>
      <c r="M10331">
        <v>10</v>
      </c>
    </row>
    <row r="10332" spans="1:13" x14ac:dyDescent="0.25">
      <c r="A10332" s="21" t="str">
        <f t="shared" si="161"/>
        <v>MOW L2C CCAA_2034</v>
      </c>
      <c r="B10332" t="s">
        <v>130</v>
      </c>
      <c r="C10332" t="s">
        <v>135</v>
      </c>
      <c r="D10332" t="s">
        <v>25</v>
      </c>
      <c r="E10332" t="s">
        <v>29</v>
      </c>
      <c r="F10332" t="s">
        <v>31</v>
      </c>
      <c r="K10332">
        <v>0</v>
      </c>
      <c r="L10332" s="26">
        <v>49309</v>
      </c>
      <c r="M10332">
        <v>11</v>
      </c>
    </row>
    <row r="10333" spans="1:13" x14ac:dyDescent="0.25">
      <c r="A10333" s="21" t="str">
        <f t="shared" si="161"/>
        <v>MOW L2C CCAA_2035</v>
      </c>
      <c r="B10333" t="s">
        <v>130</v>
      </c>
      <c r="C10333" t="s">
        <v>135</v>
      </c>
      <c r="D10333" t="s">
        <v>25</v>
      </c>
      <c r="E10333" t="s">
        <v>29</v>
      </c>
      <c r="F10333" t="s">
        <v>31</v>
      </c>
      <c r="K10333">
        <v>0</v>
      </c>
      <c r="L10333" s="26">
        <v>49674</v>
      </c>
      <c r="M10333">
        <v>12</v>
      </c>
    </row>
    <row r="10334" spans="1:13" x14ac:dyDescent="0.25">
      <c r="A10334" s="21" t="str">
        <f t="shared" si="161"/>
        <v>MOW L2C CCAA_2036</v>
      </c>
      <c r="B10334" t="s">
        <v>130</v>
      </c>
      <c r="C10334" t="s">
        <v>135</v>
      </c>
      <c r="D10334" t="s">
        <v>25</v>
      </c>
      <c r="E10334" t="s">
        <v>29</v>
      </c>
      <c r="F10334" t="s">
        <v>31</v>
      </c>
      <c r="K10334">
        <v>0</v>
      </c>
      <c r="L10334" s="26">
        <v>50040</v>
      </c>
      <c r="M10334">
        <v>13</v>
      </c>
    </row>
    <row r="10335" spans="1:13" x14ac:dyDescent="0.25">
      <c r="A10335" s="21" t="str">
        <f t="shared" si="161"/>
        <v>MOW L2C CCAA_2037</v>
      </c>
      <c r="B10335" t="s">
        <v>130</v>
      </c>
      <c r="C10335" t="s">
        <v>135</v>
      </c>
      <c r="D10335" t="s">
        <v>25</v>
      </c>
      <c r="E10335" t="s">
        <v>29</v>
      </c>
      <c r="F10335" t="s">
        <v>31</v>
      </c>
      <c r="K10335">
        <v>0</v>
      </c>
      <c r="L10335" s="26">
        <v>50405</v>
      </c>
      <c r="M10335">
        <v>14</v>
      </c>
    </row>
    <row r="10336" spans="1:13" x14ac:dyDescent="0.25">
      <c r="A10336" s="21" t="str">
        <f t="shared" si="161"/>
        <v>MOW L2C CCAA_2038</v>
      </c>
      <c r="B10336" t="s">
        <v>130</v>
      </c>
      <c r="C10336" t="s">
        <v>135</v>
      </c>
      <c r="D10336" t="s">
        <v>25</v>
      </c>
      <c r="E10336" t="s">
        <v>29</v>
      </c>
      <c r="F10336" t="s">
        <v>31</v>
      </c>
      <c r="K10336">
        <v>0</v>
      </c>
      <c r="L10336" s="26">
        <v>50770</v>
      </c>
      <c r="M10336">
        <v>15</v>
      </c>
    </row>
    <row r="10337" spans="1:14" x14ac:dyDescent="0.25">
      <c r="A10337" s="21" t="str">
        <f t="shared" si="161"/>
        <v>MOW L2C CCAA_2039</v>
      </c>
      <c r="B10337" t="s">
        <v>130</v>
      </c>
      <c r="C10337" t="s">
        <v>135</v>
      </c>
      <c r="D10337" t="s">
        <v>25</v>
      </c>
      <c r="E10337" t="s">
        <v>29</v>
      </c>
      <c r="F10337" t="s">
        <v>31</v>
      </c>
      <c r="K10337">
        <v>0</v>
      </c>
      <c r="L10337" s="26">
        <v>51135</v>
      </c>
      <c r="M10337">
        <v>16</v>
      </c>
    </row>
    <row r="10338" spans="1:14" x14ac:dyDescent="0.25">
      <c r="A10338" s="21" t="str">
        <f t="shared" si="161"/>
        <v>MOW L2C CCAA_2040</v>
      </c>
      <c r="B10338" t="s">
        <v>130</v>
      </c>
      <c r="C10338" t="s">
        <v>135</v>
      </c>
      <c r="D10338" t="s">
        <v>25</v>
      </c>
      <c r="E10338" t="s">
        <v>29</v>
      </c>
      <c r="F10338" t="s">
        <v>31</v>
      </c>
      <c r="K10338">
        <v>0</v>
      </c>
      <c r="L10338" s="26">
        <v>51501</v>
      </c>
      <c r="M10338">
        <v>17</v>
      </c>
    </row>
    <row r="10339" spans="1:14" x14ac:dyDescent="0.25">
      <c r="A10339" s="21" t="str">
        <f t="shared" si="161"/>
        <v>MOW L2C CCAA_2041</v>
      </c>
      <c r="B10339" t="s">
        <v>130</v>
      </c>
      <c r="C10339" t="s">
        <v>135</v>
      </c>
      <c r="D10339" t="s">
        <v>25</v>
      </c>
      <c r="E10339" t="s">
        <v>29</v>
      </c>
      <c r="F10339" t="s">
        <v>31</v>
      </c>
      <c r="K10339">
        <v>0</v>
      </c>
      <c r="L10339" s="26">
        <v>51866</v>
      </c>
      <c r="M10339">
        <v>18</v>
      </c>
    </row>
    <row r="10340" spans="1:14" x14ac:dyDescent="0.25">
      <c r="A10340" s="21" t="str">
        <f t="shared" si="161"/>
        <v>MOW L2C CCAA_2042</v>
      </c>
      <c r="B10340" t="s">
        <v>130</v>
      </c>
      <c r="C10340" t="s">
        <v>135</v>
      </c>
      <c r="D10340" t="s">
        <v>25</v>
      </c>
      <c r="E10340" t="s">
        <v>29</v>
      </c>
      <c r="F10340" t="s">
        <v>31</v>
      </c>
      <c r="K10340">
        <v>0</v>
      </c>
      <c r="L10340" s="26">
        <v>52231</v>
      </c>
      <c r="M10340">
        <v>19</v>
      </c>
    </row>
    <row r="10341" spans="1:14" x14ac:dyDescent="0.25">
      <c r="A10341" s="21" t="str">
        <f t="shared" si="161"/>
        <v>MOW L2C CCAA_2043</v>
      </c>
      <c r="B10341" t="s">
        <v>130</v>
      </c>
      <c r="C10341" t="s">
        <v>135</v>
      </c>
      <c r="D10341" t="s">
        <v>25</v>
      </c>
      <c r="E10341" t="s">
        <v>29</v>
      </c>
      <c r="F10341" t="s">
        <v>31</v>
      </c>
      <c r="K10341">
        <v>0</v>
      </c>
      <c r="L10341" s="26">
        <v>52596</v>
      </c>
      <c r="M10341">
        <v>20</v>
      </c>
    </row>
    <row r="10342" spans="1:14" x14ac:dyDescent="0.25">
      <c r="A10342" s="21" t="str">
        <f t="shared" si="161"/>
        <v>MOW L2C CCAA_2024</v>
      </c>
      <c r="B10342" t="s">
        <v>130</v>
      </c>
      <c r="C10342" t="s">
        <v>135</v>
      </c>
      <c r="D10342" t="s">
        <v>25</v>
      </c>
      <c r="E10342" t="s">
        <v>5</v>
      </c>
      <c r="F10342" t="s">
        <v>4</v>
      </c>
      <c r="G10342">
        <v>0</v>
      </c>
      <c r="H10342">
        <v>0</v>
      </c>
      <c r="I10342">
        <v>0</v>
      </c>
      <c r="J10342">
        <v>0</v>
      </c>
      <c r="L10342" s="26">
        <v>45657</v>
      </c>
      <c r="M10342">
        <v>1</v>
      </c>
      <c r="N10342">
        <v>0</v>
      </c>
    </row>
    <row r="10343" spans="1:14" x14ac:dyDescent="0.25">
      <c r="A10343" s="21" t="str">
        <f t="shared" si="161"/>
        <v>MOW L2C CCAA_2025</v>
      </c>
      <c r="B10343" t="s">
        <v>130</v>
      </c>
      <c r="C10343" t="s">
        <v>135</v>
      </c>
      <c r="D10343" t="s">
        <v>25</v>
      </c>
      <c r="E10343" t="s">
        <v>5</v>
      </c>
      <c r="F10343" t="s">
        <v>4</v>
      </c>
      <c r="G10343">
        <v>0</v>
      </c>
      <c r="H10343">
        <v>0</v>
      </c>
      <c r="I10343">
        <v>0</v>
      </c>
      <c r="J10343">
        <v>0</v>
      </c>
      <c r="L10343" s="26">
        <v>46022</v>
      </c>
      <c r="M10343">
        <v>2</v>
      </c>
      <c r="N10343">
        <v>0</v>
      </c>
    </row>
    <row r="10344" spans="1:14" x14ac:dyDescent="0.25">
      <c r="A10344" s="21" t="str">
        <f t="shared" si="161"/>
        <v>MOW L2C CCAA_2026</v>
      </c>
      <c r="B10344" t="s">
        <v>130</v>
      </c>
      <c r="C10344" t="s">
        <v>135</v>
      </c>
      <c r="D10344" t="s">
        <v>25</v>
      </c>
      <c r="E10344" t="s">
        <v>5</v>
      </c>
      <c r="F10344" t="s">
        <v>4</v>
      </c>
      <c r="G10344">
        <v>0</v>
      </c>
      <c r="H10344">
        <v>3752.09033203125</v>
      </c>
      <c r="I10344">
        <v>-58936.359375</v>
      </c>
      <c r="J10344">
        <v>0</v>
      </c>
      <c r="L10344" s="26">
        <v>46387</v>
      </c>
      <c r="M10344">
        <v>3</v>
      </c>
      <c r="N10344">
        <v>0</v>
      </c>
    </row>
    <row r="10345" spans="1:14" x14ac:dyDescent="0.25">
      <c r="A10345" s="21" t="str">
        <f t="shared" si="161"/>
        <v>MOW L2C CCAA_2027</v>
      </c>
      <c r="B10345" t="s">
        <v>130</v>
      </c>
      <c r="C10345" t="s">
        <v>135</v>
      </c>
      <c r="D10345" t="s">
        <v>25</v>
      </c>
      <c r="E10345" t="s">
        <v>5</v>
      </c>
      <c r="F10345" t="s">
        <v>4</v>
      </c>
      <c r="G10345">
        <v>0</v>
      </c>
      <c r="H10345">
        <v>2260.79833984375</v>
      </c>
      <c r="I10345">
        <v>38959.4921875</v>
      </c>
      <c r="J10345">
        <v>0</v>
      </c>
      <c r="L10345" s="26">
        <v>46752</v>
      </c>
      <c r="M10345">
        <v>4</v>
      </c>
      <c r="N10345">
        <v>0</v>
      </c>
    </row>
    <row r="10346" spans="1:14" x14ac:dyDescent="0.25">
      <c r="A10346" s="21" t="str">
        <f t="shared" si="161"/>
        <v>MOW L2C CCAA_2028</v>
      </c>
      <c r="B10346" t="s">
        <v>130</v>
      </c>
      <c r="C10346" t="s">
        <v>135</v>
      </c>
      <c r="D10346" t="s">
        <v>25</v>
      </c>
      <c r="E10346" t="s">
        <v>5</v>
      </c>
      <c r="F10346" t="s">
        <v>4</v>
      </c>
      <c r="G10346">
        <v>0</v>
      </c>
      <c r="H10346">
        <v>2719.943359375</v>
      </c>
      <c r="I10346">
        <v>37108.86328125</v>
      </c>
      <c r="J10346">
        <v>0</v>
      </c>
      <c r="L10346" s="26">
        <v>47118</v>
      </c>
      <c r="M10346">
        <v>5</v>
      </c>
      <c r="N10346">
        <v>0</v>
      </c>
    </row>
    <row r="10347" spans="1:14" x14ac:dyDescent="0.25">
      <c r="A10347" s="21" t="str">
        <f t="shared" si="161"/>
        <v>MOW L2C CCAA_2029</v>
      </c>
      <c r="B10347" t="s">
        <v>130</v>
      </c>
      <c r="C10347" t="s">
        <v>135</v>
      </c>
      <c r="D10347" t="s">
        <v>25</v>
      </c>
      <c r="E10347" t="s">
        <v>5</v>
      </c>
      <c r="F10347" t="s">
        <v>4</v>
      </c>
      <c r="G10347">
        <v>0</v>
      </c>
      <c r="H10347">
        <v>10342.466796875</v>
      </c>
      <c r="I10347">
        <v>105509.5625</v>
      </c>
      <c r="J10347">
        <v>0</v>
      </c>
      <c r="L10347" s="26">
        <v>47483</v>
      </c>
      <c r="M10347">
        <v>6</v>
      </c>
      <c r="N10347">
        <v>7409.69482421875</v>
      </c>
    </row>
    <row r="10348" spans="1:14" x14ac:dyDescent="0.25">
      <c r="A10348" s="21" t="str">
        <f t="shared" si="161"/>
        <v>MOW L2C CCAA_2030</v>
      </c>
      <c r="B10348" t="s">
        <v>130</v>
      </c>
      <c r="C10348" t="s">
        <v>135</v>
      </c>
      <c r="D10348" t="s">
        <v>25</v>
      </c>
      <c r="E10348" t="s">
        <v>5</v>
      </c>
      <c r="F10348" t="s">
        <v>4</v>
      </c>
      <c r="G10348">
        <v>0</v>
      </c>
      <c r="H10348">
        <v>21589.880859375</v>
      </c>
      <c r="I10348">
        <v>152424.515625</v>
      </c>
      <c r="J10348">
        <v>0</v>
      </c>
      <c r="L10348" s="26">
        <v>47848</v>
      </c>
      <c r="M10348">
        <v>7</v>
      </c>
      <c r="N10348">
        <v>-14735.4970703125</v>
      </c>
    </row>
    <row r="10349" spans="1:14" x14ac:dyDescent="0.25">
      <c r="A10349" s="21" t="str">
        <f t="shared" si="161"/>
        <v>MOW L2C CCAA_2031</v>
      </c>
      <c r="B10349" t="s">
        <v>130</v>
      </c>
      <c r="C10349" t="s">
        <v>135</v>
      </c>
      <c r="D10349" t="s">
        <v>25</v>
      </c>
      <c r="E10349" t="s">
        <v>5</v>
      </c>
      <c r="F10349" t="s">
        <v>4</v>
      </c>
      <c r="G10349">
        <v>0</v>
      </c>
      <c r="H10349">
        <v>41449.7734375</v>
      </c>
      <c r="I10349">
        <v>206571.796875</v>
      </c>
      <c r="J10349">
        <v>0</v>
      </c>
      <c r="L10349" s="26">
        <v>48213</v>
      </c>
      <c r="M10349">
        <v>8</v>
      </c>
      <c r="N10349">
        <v>-24289.017578125</v>
      </c>
    </row>
    <row r="10350" spans="1:14" x14ac:dyDescent="0.25">
      <c r="A10350" s="21" t="str">
        <f t="shared" si="161"/>
        <v>MOW L2C CCAA_2032</v>
      </c>
      <c r="B10350" t="s">
        <v>130</v>
      </c>
      <c r="C10350" t="s">
        <v>135</v>
      </c>
      <c r="D10350" t="s">
        <v>25</v>
      </c>
      <c r="E10350" t="s">
        <v>5</v>
      </c>
      <c r="F10350" t="s">
        <v>4</v>
      </c>
      <c r="G10350">
        <v>0</v>
      </c>
      <c r="H10350">
        <v>44882.43359375</v>
      </c>
      <c r="I10350">
        <v>258876.25</v>
      </c>
      <c r="J10350">
        <v>0</v>
      </c>
      <c r="L10350" s="26">
        <v>48579</v>
      </c>
      <c r="M10350">
        <v>9</v>
      </c>
      <c r="N10350">
        <v>-61880.3203125</v>
      </c>
    </row>
    <row r="10351" spans="1:14" x14ac:dyDescent="0.25">
      <c r="A10351" s="21" t="str">
        <f t="shared" si="161"/>
        <v>MOW L2C CCAA_2033</v>
      </c>
      <c r="B10351" t="s">
        <v>130</v>
      </c>
      <c r="C10351" t="s">
        <v>135</v>
      </c>
      <c r="D10351" t="s">
        <v>25</v>
      </c>
      <c r="E10351" t="s">
        <v>5</v>
      </c>
      <c r="F10351" t="s">
        <v>4</v>
      </c>
      <c r="G10351">
        <v>0</v>
      </c>
      <c r="H10351">
        <v>53022.4921875</v>
      </c>
      <c r="I10351">
        <v>308998.625</v>
      </c>
      <c r="J10351">
        <v>0</v>
      </c>
      <c r="L10351" s="26">
        <v>48944</v>
      </c>
      <c r="M10351">
        <v>10</v>
      </c>
      <c r="N10351">
        <v>-92157.453125</v>
      </c>
    </row>
    <row r="10352" spans="1:14" x14ac:dyDescent="0.25">
      <c r="A10352" s="21" t="str">
        <f t="shared" si="161"/>
        <v>MOW L2C CCAA_2034</v>
      </c>
      <c r="B10352" t="s">
        <v>130</v>
      </c>
      <c r="C10352" t="s">
        <v>135</v>
      </c>
      <c r="D10352" t="s">
        <v>25</v>
      </c>
      <c r="E10352" t="s">
        <v>5</v>
      </c>
      <c r="F10352" t="s">
        <v>4</v>
      </c>
      <c r="G10352">
        <v>0</v>
      </c>
      <c r="H10352">
        <v>58864.40625</v>
      </c>
      <c r="I10352">
        <v>358963.09375</v>
      </c>
      <c r="J10352">
        <v>0</v>
      </c>
      <c r="L10352" s="26">
        <v>49309</v>
      </c>
      <c r="M10352">
        <v>11</v>
      </c>
      <c r="N10352">
        <v>-122923.4140625</v>
      </c>
    </row>
    <row r="10353" spans="1:14" x14ac:dyDescent="0.25">
      <c r="A10353" s="21" t="str">
        <f t="shared" si="161"/>
        <v>MOW L2C CCAA_2035</v>
      </c>
      <c r="B10353" t="s">
        <v>130</v>
      </c>
      <c r="C10353" t="s">
        <v>135</v>
      </c>
      <c r="D10353" t="s">
        <v>25</v>
      </c>
      <c r="E10353" t="s">
        <v>5</v>
      </c>
      <c r="F10353" t="s">
        <v>4</v>
      </c>
      <c r="G10353">
        <v>0</v>
      </c>
      <c r="H10353">
        <v>59434.359375</v>
      </c>
      <c r="I10353">
        <v>345132.28125</v>
      </c>
      <c r="J10353">
        <v>0</v>
      </c>
      <c r="L10353" s="26">
        <v>49674</v>
      </c>
      <c r="M10353">
        <v>12</v>
      </c>
      <c r="N10353">
        <v>-124543.6875</v>
      </c>
    </row>
    <row r="10354" spans="1:14" x14ac:dyDescent="0.25">
      <c r="A10354" s="21" t="str">
        <f t="shared" si="161"/>
        <v>MOW L2C CCAA_2036</v>
      </c>
      <c r="B10354" t="s">
        <v>130</v>
      </c>
      <c r="C10354" t="s">
        <v>135</v>
      </c>
      <c r="D10354" t="s">
        <v>25</v>
      </c>
      <c r="E10354" t="s">
        <v>5</v>
      </c>
      <c r="F10354" t="s">
        <v>4</v>
      </c>
      <c r="G10354">
        <v>0</v>
      </c>
      <c r="H10354">
        <v>65592.9453125</v>
      </c>
      <c r="I10354">
        <v>333262.3125</v>
      </c>
      <c r="J10354">
        <v>0</v>
      </c>
      <c r="L10354" s="26">
        <v>50040</v>
      </c>
      <c r="M10354">
        <v>13</v>
      </c>
      <c r="N10354">
        <v>-123122.046875</v>
      </c>
    </row>
    <row r="10355" spans="1:14" x14ac:dyDescent="0.25">
      <c r="A10355" s="21" t="str">
        <f t="shared" si="161"/>
        <v>MOW L2C CCAA_2037</v>
      </c>
      <c r="B10355" t="s">
        <v>130</v>
      </c>
      <c r="C10355" t="s">
        <v>135</v>
      </c>
      <c r="D10355" t="s">
        <v>25</v>
      </c>
      <c r="E10355" t="s">
        <v>5</v>
      </c>
      <c r="F10355" t="s">
        <v>4</v>
      </c>
      <c r="G10355">
        <v>0</v>
      </c>
      <c r="H10355">
        <v>70423.75</v>
      </c>
      <c r="I10355">
        <v>321917.53125</v>
      </c>
      <c r="J10355">
        <v>0</v>
      </c>
      <c r="L10355" s="26">
        <v>50405</v>
      </c>
      <c r="M10355">
        <v>14</v>
      </c>
      <c r="N10355">
        <v>-114642.2578125</v>
      </c>
    </row>
    <row r="10356" spans="1:14" x14ac:dyDescent="0.25">
      <c r="A10356" s="21" t="str">
        <f t="shared" si="161"/>
        <v>MOW L2C CCAA_2038</v>
      </c>
      <c r="B10356" t="s">
        <v>130</v>
      </c>
      <c r="C10356" t="s">
        <v>135</v>
      </c>
      <c r="D10356" t="s">
        <v>25</v>
      </c>
      <c r="E10356" t="s">
        <v>5</v>
      </c>
      <c r="F10356" t="s">
        <v>4</v>
      </c>
      <c r="G10356">
        <v>0</v>
      </c>
      <c r="H10356">
        <v>82290.15625</v>
      </c>
      <c r="I10356">
        <v>313544.1875</v>
      </c>
      <c r="J10356">
        <v>0</v>
      </c>
      <c r="L10356" s="26">
        <v>50770</v>
      </c>
      <c r="M10356">
        <v>15</v>
      </c>
      <c r="N10356">
        <v>-95956.421875</v>
      </c>
    </row>
    <row r="10357" spans="1:14" x14ac:dyDescent="0.25">
      <c r="A10357" s="21" t="str">
        <f t="shared" si="161"/>
        <v>MOW L2C CCAA_2039</v>
      </c>
      <c r="B10357" t="s">
        <v>130</v>
      </c>
      <c r="C10357" t="s">
        <v>135</v>
      </c>
      <c r="D10357" t="s">
        <v>25</v>
      </c>
      <c r="E10357" t="s">
        <v>5</v>
      </c>
      <c r="F10357" t="s">
        <v>4</v>
      </c>
      <c r="G10357">
        <v>0</v>
      </c>
      <c r="H10357">
        <v>109778.2109375</v>
      </c>
      <c r="I10357">
        <v>377321.5625</v>
      </c>
      <c r="J10357">
        <v>0</v>
      </c>
      <c r="L10357" s="26">
        <v>51135</v>
      </c>
      <c r="M10357">
        <v>16</v>
      </c>
      <c r="N10357">
        <v>-75614.328125</v>
      </c>
    </row>
    <row r="10358" spans="1:14" x14ac:dyDescent="0.25">
      <c r="A10358" s="21" t="str">
        <f t="shared" si="161"/>
        <v>MOW L2C CCAA_2040</v>
      </c>
      <c r="B10358" t="s">
        <v>130</v>
      </c>
      <c r="C10358" t="s">
        <v>135</v>
      </c>
      <c r="D10358" t="s">
        <v>25</v>
      </c>
      <c r="E10358" t="s">
        <v>5</v>
      </c>
      <c r="F10358" t="s">
        <v>4</v>
      </c>
      <c r="G10358">
        <v>0</v>
      </c>
      <c r="H10358">
        <v>123789.296875</v>
      </c>
      <c r="I10358">
        <v>369904.21875</v>
      </c>
      <c r="J10358">
        <v>0</v>
      </c>
      <c r="L10358" s="26">
        <v>51501</v>
      </c>
      <c r="M10358">
        <v>17</v>
      </c>
      <c r="N10358">
        <v>-17949.486328125</v>
      </c>
    </row>
    <row r="10359" spans="1:14" x14ac:dyDescent="0.25">
      <c r="A10359" s="21" t="str">
        <f t="shared" si="161"/>
        <v>MOW L2C CCAA_2041</v>
      </c>
      <c r="B10359" t="s">
        <v>130</v>
      </c>
      <c r="C10359" t="s">
        <v>135</v>
      </c>
      <c r="D10359" t="s">
        <v>25</v>
      </c>
      <c r="E10359" t="s">
        <v>5</v>
      </c>
      <c r="F10359" t="s">
        <v>4</v>
      </c>
      <c r="G10359">
        <v>0</v>
      </c>
      <c r="H10359">
        <v>127025.0859375</v>
      </c>
      <c r="I10359">
        <v>360926</v>
      </c>
      <c r="J10359">
        <v>0</v>
      </c>
      <c r="L10359" s="26">
        <v>51866</v>
      </c>
      <c r="M10359">
        <v>18</v>
      </c>
      <c r="N10359">
        <v>23719.298828125</v>
      </c>
    </row>
    <row r="10360" spans="1:14" x14ac:dyDescent="0.25">
      <c r="A10360" s="21" t="str">
        <f t="shared" si="161"/>
        <v>MOW L2C CCAA_2042</v>
      </c>
      <c r="B10360" t="s">
        <v>130</v>
      </c>
      <c r="C10360" t="s">
        <v>135</v>
      </c>
      <c r="D10360" t="s">
        <v>25</v>
      </c>
      <c r="E10360" t="s">
        <v>5</v>
      </c>
      <c r="F10360" t="s">
        <v>4</v>
      </c>
      <c r="G10360">
        <v>0</v>
      </c>
      <c r="H10360">
        <v>129352.8203125</v>
      </c>
      <c r="I10360">
        <v>423891.0625</v>
      </c>
      <c r="J10360">
        <v>0</v>
      </c>
      <c r="L10360" s="26">
        <v>52231</v>
      </c>
      <c r="M10360">
        <v>19</v>
      </c>
      <c r="N10360">
        <v>44700.71484375</v>
      </c>
    </row>
    <row r="10361" spans="1:14" x14ac:dyDescent="0.25">
      <c r="A10361" s="21" t="str">
        <f t="shared" si="161"/>
        <v>MOW L2C CCAA_2043</v>
      </c>
      <c r="B10361" t="s">
        <v>130</v>
      </c>
      <c r="C10361" t="s">
        <v>135</v>
      </c>
      <c r="D10361" t="s">
        <v>25</v>
      </c>
      <c r="E10361" t="s">
        <v>5</v>
      </c>
      <c r="F10361" t="s">
        <v>4</v>
      </c>
      <c r="G10361">
        <v>0</v>
      </c>
      <c r="H10361">
        <v>130684.5390625</v>
      </c>
      <c r="I10361">
        <v>413206.1875</v>
      </c>
      <c r="J10361">
        <v>0</v>
      </c>
      <c r="L10361" s="26">
        <v>52596</v>
      </c>
      <c r="M10361">
        <v>20</v>
      </c>
      <c r="N10361">
        <v>84386.1875</v>
      </c>
    </row>
    <row r="10362" spans="1:14" x14ac:dyDescent="0.25">
      <c r="A10362" s="21" t="str">
        <f t="shared" si="161"/>
        <v>MOW L2C CCAA_2024</v>
      </c>
      <c r="B10362" t="s">
        <v>130</v>
      </c>
      <c r="C10362" t="s">
        <v>135</v>
      </c>
      <c r="D10362" t="s">
        <v>25</v>
      </c>
      <c r="E10362" t="s">
        <v>5</v>
      </c>
      <c r="F10362" t="s">
        <v>32</v>
      </c>
      <c r="G10362">
        <v>174667.203125</v>
      </c>
      <c r="H10362">
        <v>77966.25</v>
      </c>
      <c r="I10362">
        <v>15499.482421875</v>
      </c>
      <c r="J10362">
        <v>0</v>
      </c>
      <c r="L10362" s="26">
        <v>45657</v>
      </c>
      <c r="M10362">
        <v>1</v>
      </c>
      <c r="N10362">
        <v>106941.203125</v>
      </c>
    </row>
    <row r="10363" spans="1:14" x14ac:dyDescent="0.25">
      <c r="A10363" s="21" t="str">
        <f t="shared" si="161"/>
        <v>MOW L2C CCAA_2025</v>
      </c>
      <c r="B10363" t="s">
        <v>130</v>
      </c>
      <c r="C10363" t="s">
        <v>135</v>
      </c>
      <c r="D10363" t="s">
        <v>25</v>
      </c>
      <c r="E10363" t="s">
        <v>5</v>
      </c>
      <c r="F10363" t="s">
        <v>32</v>
      </c>
      <c r="G10363">
        <v>189335.015625</v>
      </c>
      <c r="H10363">
        <v>85213.7578125</v>
      </c>
      <c r="I10363">
        <v>43533.515625</v>
      </c>
      <c r="J10363">
        <v>0</v>
      </c>
      <c r="L10363" s="26">
        <v>46022</v>
      </c>
      <c r="M10363">
        <v>2</v>
      </c>
      <c r="N10363">
        <v>108426.4140625</v>
      </c>
    </row>
    <row r="10364" spans="1:14" x14ac:dyDescent="0.25">
      <c r="A10364" s="21" t="str">
        <f t="shared" si="161"/>
        <v>MOW L2C CCAA_2026</v>
      </c>
      <c r="B10364" t="s">
        <v>130</v>
      </c>
      <c r="C10364" t="s">
        <v>135</v>
      </c>
      <c r="D10364" t="s">
        <v>25</v>
      </c>
      <c r="E10364" t="s">
        <v>5</v>
      </c>
      <c r="F10364" t="s">
        <v>32</v>
      </c>
      <c r="G10364">
        <v>203954.734375</v>
      </c>
      <c r="H10364">
        <v>97566.5</v>
      </c>
      <c r="I10364">
        <v>47211.59375</v>
      </c>
      <c r="J10364">
        <v>0</v>
      </c>
      <c r="L10364" s="26">
        <v>46387</v>
      </c>
      <c r="M10364">
        <v>3</v>
      </c>
      <c r="N10364">
        <v>113450.96875</v>
      </c>
    </row>
    <row r="10365" spans="1:14" x14ac:dyDescent="0.25">
      <c r="A10365" s="21" t="str">
        <f t="shared" si="161"/>
        <v>MOW L2C CCAA_2027</v>
      </c>
      <c r="B10365" t="s">
        <v>130</v>
      </c>
      <c r="C10365" t="s">
        <v>135</v>
      </c>
      <c r="D10365" t="s">
        <v>25</v>
      </c>
      <c r="E10365" t="s">
        <v>5</v>
      </c>
      <c r="F10365" t="s">
        <v>32</v>
      </c>
      <c r="G10365">
        <v>214899.625</v>
      </c>
      <c r="H10365">
        <v>95056.484375</v>
      </c>
      <c r="I10365">
        <v>50799.19921875</v>
      </c>
      <c r="J10365">
        <v>0</v>
      </c>
      <c r="L10365" s="26">
        <v>46752</v>
      </c>
      <c r="M10365">
        <v>4</v>
      </c>
      <c r="N10365">
        <v>110769.203125</v>
      </c>
    </row>
    <row r="10366" spans="1:14" x14ac:dyDescent="0.25">
      <c r="A10366" s="21" t="str">
        <f t="shared" si="161"/>
        <v>MOW L2C CCAA_2028</v>
      </c>
      <c r="B10366" t="s">
        <v>130</v>
      </c>
      <c r="C10366" t="s">
        <v>135</v>
      </c>
      <c r="D10366" t="s">
        <v>25</v>
      </c>
      <c r="E10366" t="s">
        <v>5</v>
      </c>
      <c r="F10366" t="s">
        <v>32</v>
      </c>
      <c r="G10366">
        <v>223085.546875</v>
      </c>
      <c r="H10366">
        <v>104942.7578125</v>
      </c>
      <c r="I10366">
        <v>54535.296875</v>
      </c>
      <c r="J10366">
        <v>0</v>
      </c>
      <c r="L10366" s="26">
        <v>47118</v>
      </c>
      <c r="M10366">
        <v>5</v>
      </c>
      <c r="N10366">
        <v>118365.25</v>
      </c>
    </row>
    <row r="10367" spans="1:14" x14ac:dyDescent="0.25">
      <c r="A10367" s="21" t="str">
        <f t="shared" si="161"/>
        <v>MOW L2C CCAA_2029</v>
      </c>
      <c r="B10367" t="s">
        <v>130</v>
      </c>
      <c r="C10367" t="s">
        <v>135</v>
      </c>
      <c r="D10367" t="s">
        <v>25</v>
      </c>
      <c r="E10367" t="s">
        <v>5</v>
      </c>
      <c r="F10367" t="s">
        <v>32</v>
      </c>
      <c r="G10367">
        <v>230881.203125</v>
      </c>
      <c r="H10367">
        <v>118155.3515625</v>
      </c>
      <c r="I10367">
        <v>56837.07421875</v>
      </c>
      <c r="J10367">
        <v>0</v>
      </c>
      <c r="L10367" s="26">
        <v>47483</v>
      </c>
      <c r="M10367">
        <v>6</v>
      </c>
      <c r="N10367">
        <v>130660.0078125</v>
      </c>
    </row>
    <row r="10368" spans="1:14" x14ac:dyDescent="0.25">
      <c r="A10368" s="21" t="str">
        <f t="shared" si="161"/>
        <v>MOW L2C CCAA_2030</v>
      </c>
      <c r="B10368" t="s">
        <v>130</v>
      </c>
      <c r="C10368" t="s">
        <v>135</v>
      </c>
      <c r="D10368" t="s">
        <v>25</v>
      </c>
      <c r="E10368" t="s">
        <v>5</v>
      </c>
      <c r="F10368" t="s">
        <v>32</v>
      </c>
      <c r="G10368">
        <v>239369.390625</v>
      </c>
      <c r="H10368">
        <v>128199.4453125</v>
      </c>
      <c r="I10368">
        <v>62349.9765625</v>
      </c>
      <c r="J10368">
        <v>0</v>
      </c>
      <c r="L10368" s="26">
        <v>47848</v>
      </c>
      <c r="M10368">
        <v>7</v>
      </c>
      <c r="N10368">
        <v>140222.65625</v>
      </c>
    </row>
    <row r="10369" spans="1:14" x14ac:dyDescent="0.25">
      <c r="A10369" s="21" t="str">
        <f t="shared" si="161"/>
        <v>MOW L2C CCAA_2031</v>
      </c>
      <c r="B10369" t="s">
        <v>130</v>
      </c>
      <c r="C10369" t="s">
        <v>135</v>
      </c>
      <c r="D10369" t="s">
        <v>25</v>
      </c>
      <c r="E10369" t="s">
        <v>5</v>
      </c>
      <c r="F10369" t="s">
        <v>32</v>
      </c>
      <c r="G10369">
        <v>243642.625</v>
      </c>
      <c r="H10369">
        <v>123351.5078125</v>
      </c>
      <c r="I10369">
        <v>65799.125</v>
      </c>
      <c r="J10369">
        <v>12369.748046875</v>
      </c>
      <c r="L10369" s="26">
        <v>48213</v>
      </c>
      <c r="M10369">
        <v>8</v>
      </c>
      <c r="N10369">
        <v>150664.421875</v>
      </c>
    </row>
    <row r="10370" spans="1:14" x14ac:dyDescent="0.25">
      <c r="A10370" s="21" t="str">
        <f t="shared" ref="A10370:A10433" si="162">B10370&amp;" "&amp;D10370&amp;" "&amp;C10370&amp;"_"&amp;YEAR(L10370)</f>
        <v>MOW L2C CCAA_2032</v>
      </c>
      <c r="B10370" t="s">
        <v>130</v>
      </c>
      <c r="C10370" t="s">
        <v>135</v>
      </c>
      <c r="D10370" t="s">
        <v>25</v>
      </c>
      <c r="E10370" t="s">
        <v>5</v>
      </c>
      <c r="F10370" t="s">
        <v>32</v>
      </c>
      <c r="G10370">
        <v>252018.609375</v>
      </c>
      <c r="H10370">
        <v>126658.765625</v>
      </c>
      <c r="I10370">
        <v>69776.9375</v>
      </c>
      <c r="J10370">
        <v>0</v>
      </c>
      <c r="L10370" s="26">
        <v>48579</v>
      </c>
      <c r="M10370">
        <v>9</v>
      </c>
      <c r="N10370">
        <v>146020.828125</v>
      </c>
    </row>
    <row r="10371" spans="1:14" x14ac:dyDescent="0.25">
      <c r="A10371" s="21" t="str">
        <f t="shared" si="162"/>
        <v>MOW L2C CCAA_2033</v>
      </c>
      <c r="B10371" t="s">
        <v>130</v>
      </c>
      <c r="C10371" t="s">
        <v>135</v>
      </c>
      <c r="D10371" t="s">
        <v>25</v>
      </c>
      <c r="E10371" t="s">
        <v>5</v>
      </c>
      <c r="F10371" t="s">
        <v>32</v>
      </c>
      <c r="G10371">
        <v>255973.0625</v>
      </c>
      <c r="H10371">
        <v>116702.8515625</v>
      </c>
      <c r="I10371">
        <v>72666.4140625</v>
      </c>
      <c r="J10371">
        <v>0</v>
      </c>
      <c r="L10371" s="26">
        <v>48944</v>
      </c>
      <c r="M10371">
        <v>10</v>
      </c>
      <c r="N10371">
        <v>129842.734375</v>
      </c>
    </row>
    <row r="10372" spans="1:14" x14ac:dyDescent="0.25">
      <c r="A10372" s="21" t="str">
        <f t="shared" si="162"/>
        <v>MOW L2C CCAA_2034</v>
      </c>
      <c r="B10372" t="s">
        <v>130</v>
      </c>
      <c r="C10372" t="s">
        <v>135</v>
      </c>
      <c r="D10372" t="s">
        <v>25</v>
      </c>
      <c r="E10372" t="s">
        <v>5</v>
      </c>
      <c r="F10372" t="s">
        <v>32</v>
      </c>
      <c r="G10372">
        <v>259452.046875</v>
      </c>
      <c r="H10372">
        <v>113789.09375</v>
      </c>
      <c r="I10372">
        <v>74892.796875</v>
      </c>
      <c r="J10372">
        <v>0</v>
      </c>
      <c r="L10372" s="26">
        <v>49309</v>
      </c>
      <c r="M10372">
        <v>11</v>
      </c>
      <c r="N10372">
        <v>122486.8125</v>
      </c>
    </row>
    <row r="10373" spans="1:14" x14ac:dyDescent="0.25">
      <c r="A10373" s="21" t="str">
        <f t="shared" si="162"/>
        <v>MOW L2C CCAA_2035</v>
      </c>
      <c r="B10373" t="s">
        <v>130</v>
      </c>
      <c r="C10373" t="s">
        <v>135</v>
      </c>
      <c r="D10373" t="s">
        <v>25</v>
      </c>
      <c r="E10373" t="s">
        <v>5</v>
      </c>
      <c r="F10373" t="s">
        <v>32</v>
      </c>
      <c r="G10373">
        <v>264014.21875</v>
      </c>
      <c r="H10373">
        <v>113486.15625</v>
      </c>
      <c r="I10373">
        <v>76392.4453125</v>
      </c>
      <c r="J10373">
        <v>0</v>
      </c>
      <c r="L10373" s="26">
        <v>49674</v>
      </c>
      <c r="M10373">
        <v>12</v>
      </c>
      <c r="N10373">
        <v>122287.21875</v>
      </c>
    </row>
    <row r="10374" spans="1:14" x14ac:dyDescent="0.25">
      <c r="A10374" s="21" t="str">
        <f t="shared" si="162"/>
        <v>MOW L2C CCAA_2036</v>
      </c>
      <c r="B10374" t="s">
        <v>130</v>
      </c>
      <c r="C10374" t="s">
        <v>135</v>
      </c>
      <c r="D10374" t="s">
        <v>25</v>
      </c>
      <c r="E10374" t="s">
        <v>5</v>
      </c>
      <c r="F10374" t="s">
        <v>32</v>
      </c>
      <c r="G10374">
        <v>268813.09375</v>
      </c>
      <c r="H10374">
        <v>112289.5546875</v>
      </c>
      <c r="I10374">
        <v>79094.9375</v>
      </c>
      <c r="J10374">
        <v>0</v>
      </c>
      <c r="L10374" s="26">
        <v>50040</v>
      </c>
      <c r="M10374">
        <v>13</v>
      </c>
      <c r="N10374">
        <v>122159.8125</v>
      </c>
    </row>
    <row r="10375" spans="1:14" x14ac:dyDescent="0.25">
      <c r="A10375" s="21" t="str">
        <f t="shared" si="162"/>
        <v>MOW L2C CCAA_2037</v>
      </c>
      <c r="B10375" t="s">
        <v>130</v>
      </c>
      <c r="C10375" t="s">
        <v>135</v>
      </c>
      <c r="D10375" t="s">
        <v>25</v>
      </c>
      <c r="E10375" t="s">
        <v>5</v>
      </c>
      <c r="F10375" t="s">
        <v>32</v>
      </c>
      <c r="G10375">
        <v>272671.1875</v>
      </c>
      <c r="H10375">
        <v>101693.8828125</v>
      </c>
      <c r="I10375">
        <v>80587.234375</v>
      </c>
      <c r="J10375">
        <v>0</v>
      </c>
      <c r="L10375" s="26">
        <v>50405</v>
      </c>
      <c r="M10375">
        <v>14</v>
      </c>
      <c r="N10375">
        <v>107366.1796875</v>
      </c>
    </row>
    <row r="10376" spans="1:14" x14ac:dyDescent="0.25">
      <c r="A10376" s="21" t="str">
        <f t="shared" si="162"/>
        <v>MOW L2C CCAA_2038</v>
      </c>
      <c r="B10376" t="s">
        <v>130</v>
      </c>
      <c r="C10376" t="s">
        <v>135</v>
      </c>
      <c r="D10376" t="s">
        <v>25</v>
      </c>
      <c r="E10376" t="s">
        <v>5</v>
      </c>
      <c r="F10376" t="s">
        <v>32</v>
      </c>
      <c r="G10376">
        <v>277190.0625</v>
      </c>
      <c r="H10376">
        <v>95041.8671875</v>
      </c>
      <c r="I10376">
        <v>81755.5234375</v>
      </c>
      <c r="J10376">
        <v>0</v>
      </c>
      <c r="L10376" s="26">
        <v>50770</v>
      </c>
      <c r="M10376">
        <v>15</v>
      </c>
      <c r="N10376">
        <v>103123.875</v>
      </c>
    </row>
    <row r="10377" spans="1:14" x14ac:dyDescent="0.25">
      <c r="A10377" s="21" t="str">
        <f t="shared" si="162"/>
        <v>MOW L2C CCAA_2039</v>
      </c>
      <c r="B10377" t="s">
        <v>130</v>
      </c>
      <c r="C10377" t="s">
        <v>135</v>
      </c>
      <c r="D10377" t="s">
        <v>25</v>
      </c>
      <c r="E10377" t="s">
        <v>5</v>
      </c>
      <c r="F10377" t="s">
        <v>32</v>
      </c>
      <c r="G10377">
        <v>287008.03125</v>
      </c>
      <c r="H10377">
        <v>86444.9453125</v>
      </c>
      <c r="I10377">
        <v>84447.6015625</v>
      </c>
      <c r="J10377">
        <v>0</v>
      </c>
      <c r="L10377" s="26">
        <v>51135</v>
      </c>
      <c r="M10377">
        <v>16</v>
      </c>
      <c r="N10377">
        <v>74656.046875</v>
      </c>
    </row>
    <row r="10378" spans="1:14" x14ac:dyDescent="0.25">
      <c r="A10378" s="21" t="str">
        <f t="shared" si="162"/>
        <v>MOW L2C CCAA_2040</v>
      </c>
      <c r="B10378" t="s">
        <v>130</v>
      </c>
      <c r="C10378" t="s">
        <v>135</v>
      </c>
      <c r="D10378" t="s">
        <v>25</v>
      </c>
      <c r="E10378" t="s">
        <v>5</v>
      </c>
      <c r="F10378" t="s">
        <v>32</v>
      </c>
      <c r="G10378">
        <v>290075.40625</v>
      </c>
      <c r="H10378">
        <v>68342.03125</v>
      </c>
      <c r="I10378">
        <v>54972.7578125</v>
      </c>
      <c r="J10378">
        <v>198126.8125</v>
      </c>
      <c r="L10378" s="26">
        <v>51501</v>
      </c>
      <c r="M10378">
        <v>17</v>
      </c>
      <c r="N10378">
        <v>63604.59375</v>
      </c>
    </row>
    <row r="10379" spans="1:14" x14ac:dyDescent="0.25">
      <c r="A10379" s="21" t="str">
        <f t="shared" si="162"/>
        <v>MOW L2C CCAA_2041</v>
      </c>
      <c r="B10379" t="s">
        <v>130</v>
      </c>
      <c r="C10379" t="s">
        <v>135</v>
      </c>
      <c r="D10379" t="s">
        <v>25</v>
      </c>
      <c r="E10379" t="s">
        <v>5</v>
      </c>
      <c r="F10379" t="s">
        <v>32</v>
      </c>
      <c r="G10379">
        <v>292544.65625</v>
      </c>
      <c r="H10379">
        <v>62586.14453125</v>
      </c>
      <c r="I10379">
        <v>54206.16796875</v>
      </c>
      <c r="J10379">
        <v>0</v>
      </c>
      <c r="L10379" s="26">
        <v>51866</v>
      </c>
      <c r="M10379">
        <v>18</v>
      </c>
      <c r="N10379">
        <v>54424.13671875</v>
      </c>
    </row>
    <row r="10380" spans="1:14" x14ac:dyDescent="0.25">
      <c r="A10380" s="21" t="str">
        <f t="shared" si="162"/>
        <v>MOW L2C CCAA_2042</v>
      </c>
      <c r="B10380" t="s">
        <v>130</v>
      </c>
      <c r="C10380" t="s">
        <v>135</v>
      </c>
      <c r="D10380" t="s">
        <v>25</v>
      </c>
      <c r="E10380" t="s">
        <v>5</v>
      </c>
      <c r="F10380" t="s">
        <v>32</v>
      </c>
      <c r="G10380">
        <v>296594.15625</v>
      </c>
      <c r="H10380">
        <v>58292.265625</v>
      </c>
      <c r="I10380">
        <v>54454.33984375</v>
      </c>
      <c r="J10380">
        <v>0</v>
      </c>
      <c r="L10380" s="26">
        <v>52231</v>
      </c>
      <c r="M10380">
        <v>19</v>
      </c>
      <c r="N10380">
        <v>49175.83203125</v>
      </c>
    </row>
    <row r="10381" spans="1:14" x14ac:dyDescent="0.25">
      <c r="A10381" s="21" t="str">
        <f t="shared" si="162"/>
        <v>MOW L2C CCAA_2043</v>
      </c>
      <c r="B10381" t="s">
        <v>130</v>
      </c>
      <c r="C10381" t="s">
        <v>135</v>
      </c>
      <c r="D10381" t="s">
        <v>25</v>
      </c>
      <c r="E10381" t="s">
        <v>5</v>
      </c>
      <c r="F10381" t="s">
        <v>32</v>
      </c>
      <c r="G10381">
        <v>299773.65625</v>
      </c>
      <c r="H10381">
        <v>59838.765625</v>
      </c>
      <c r="I10381">
        <v>177415.3125</v>
      </c>
      <c r="J10381">
        <v>0</v>
      </c>
      <c r="L10381" s="26">
        <v>52596</v>
      </c>
      <c r="M10381">
        <v>20</v>
      </c>
      <c r="N10381">
        <v>51432.4140625</v>
      </c>
    </row>
    <row r="10382" spans="1:14" x14ac:dyDescent="0.25">
      <c r="A10382" s="21" t="str">
        <f t="shared" si="162"/>
        <v>MOW L2C CCAA_2024</v>
      </c>
      <c r="B10382" t="s">
        <v>130</v>
      </c>
      <c r="C10382" t="s">
        <v>135</v>
      </c>
      <c r="D10382" t="s">
        <v>25</v>
      </c>
      <c r="E10382" t="s">
        <v>5</v>
      </c>
      <c r="F10382" t="s">
        <v>8</v>
      </c>
      <c r="G10382">
        <v>0</v>
      </c>
      <c r="H10382">
        <v>0</v>
      </c>
      <c r="I10382">
        <v>0</v>
      </c>
      <c r="J10382">
        <v>0</v>
      </c>
      <c r="L10382" s="26">
        <v>45657</v>
      </c>
      <c r="M10382">
        <v>1</v>
      </c>
      <c r="N10382">
        <v>0</v>
      </c>
    </row>
    <row r="10383" spans="1:14" x14ac:dyDescent="0.25">
      <c r="A10383" s="21" t="str">
        <f t="shared" si="162"/>
        <v>MOW L2C CCAA_2025</v>
      </c>
      <c r="B10383" t="s">
        <v>130</v>
      </c>
      <c r="C10383" t="s">
        <v>135</v>
      </c>
      <c r="D10383" t="s">
        <v>25</v>
      </c>
      <c r="E10383" t="s">
        <v>5</v>
      </c>
      <c r="F10383" t="s">
        <v>8</v>
      </c>
      <c r="G10383">
        <v>0</v>
      </c>
      <c r="H10383">
        <v>0</v>
      </c>
      <c r="I10383">
        <v>0</v>
      </c>
      <c r="J10383">
        <v>0</v>
      </c>
      <c r="L10383" s="26">
        <v>46022</v>
      </c>
      <c r="M10383">
        <v>2</v>
      </c>
      <c r="N10383">
        <v>0</v>
      </c>
    </row>
    <row r="10384" spans="1:14" x14ac:dyDescent="0.25">
      <c r="A10384" s="21" t="str">
        <f t="shared" si="162"/>
        <v>MOW L2C CCAA_2026</v>
      </c>
      <c r="B10384" t="s">
        <v>130</v>
      </c>
      <c r="C10384" t="s">
        <v>135</v>
      </c>
      <c r="D10384" t="s">
        <v>25</v>
      </c>
      <c r="E10384" t="s">
        <v>5</v>
      </c>
      <c r="F10384" t="s">
        <v>8</v>
      </c>
      <c r="G10384">
        <v>0</v>
      </c>
      <c r="H10384">
        <v>0</v>
      </c>
      <c r="I10384">
        <v>0</v>
      </c>
      <c r="J10384">
        <v>0</v>
      </c>
      <c r="L10384" s="26">
        <v>46387</v>
      </c>
      <c r="M10384">
        <v>3</v>
      </c>
      <c r="N10384">
        <v>0</v>
      </c>
    </row>
    <row r="10385" spans="1:14" x14ac:dyDescent="0.25">
      <c r="A10385" s="21" t="str">
        <f t="shared" si="162"/>
        <v>MOW L2C CCAA_2027</v>
      </c>
      <c r="B10385" t="s">
        <v>130</v>
      </c>
      <c r="C10385" t="s">
        <v>135</v>
      </c>
      <c r="D10385" t="s">
        <v>25</v>
      </c>
      <c r="E10385" t="s">
        <v>5</v>
      </c>
      <c r="F10385" t="s">
        <v>8</v>
      </c>
      <c r="G10385">
        <v>0</v>
      </c>
      <c r="H10385">
        <v>0</v>
      </c>
      <c r="I10385">
        <v>0</v>
      </c>
      <c r="J10385">
        <v>0</v>
      </c>
      <c r="L10385" s="26">
        <v>46752</v>
      </c>
      <c r="M10385">
        <v>4</v>
      </c>
      <c r="N10385">
        <v>0</v>
      </c>
    </row>
    <row r="10386" spans="1:14" x14ac:dyDescent="0.25">
      <c r="A10386" s="21" t="str">
        <f t="shared" si="162"/>
        <v>MOW L2C CCAA_2028</v>
      </c>
      <c r="B10386" t="s">
        <v>130</v>
      </c>
      <c r="C10386" t="s">
        <v>135</v>
      </c>
      <c r="D10386" t="s">
        <v>25</v>
      </c>
      <c r="E10386" t="s">
        <v>5</v>
      </c>
      <c r="F10386" t="s">
        <v>8</v>
      </c>
      <c r="G10386">
        <v>0</v>
      </c>
      <c r="H10386">
        <v>0</v>
      </c>
      <c r="I10386">
        <v>0</v>
      </c>
      <c r="J10386">
        <v>0</v>
      </c>
      <c r="L10386" s="26">
        <v>47118</v>
      </c>
      <c r="M10386">
        <v>5</v>
      </c>
      <c r="N10386">
        <v>0</v>
      </c>
    </row>
    <row r="10387" spans="1:14" x14ac:dyDescent="0.25">
      <c r="A10387" s="21" t="str">
        <f t="shared" si="162"/>
        <v>MOW L2C CCAA_2029</v>
      </c>
      <c r="B10387" t="s">
        <v>130</v>
      </c>
      <c r="C10387" t="s">
        <v>135</v>
      </c>
      <c r="D10387" t="s">
        <v>25</v>
      </c>
      <c r="E10387" t="s">
        <v>5</v>
      </c>
      <c r="F10387" t="s">
        <v>8</v>
      </c>
      <c r="G10387">
        <v>0</v>
      </c>
      <c r="H10387">
        <v>0</v>
      </c>
      <c r="I10387">
        <v>0</v>
      </c>
      <c r="J10387">
        <v>0</v>
      </c>
      <c r="L10387" s="26">
        <v>47483</v>
      </c>
      <c r="M10387">
        <v>6</v>
      </c>
      <c r="N10387">
        <v>0</v>
      </c>
    </row>
    <row r="10388" spans="1:14" x14ac:dyDescent="0.25">
      <c r="A10388" s="21" t="str">
        <f t="shared" si="162"/>
        <v>MOW L2C CCAA_2030</v>
      </c>
      <c r="B10388" t="s">
        <v>130</v>
      </c>
      <c r="C10388" t="s">
        <v>135</v>
      </c>
      <c r="D10388" t="s">
        <v>25</v>
      </c>
      <c r="E10388" t="s">
        <v>5</v>
      </c>
      <c r="F10388" t="s">
        <v>8</v>
      </c>
      <c r="G10388">
        <v>0</v>
      </c>
      <c r="H10388">
        <v>0</v>
      </c>
      <c r="I10388">
        <v>0</v>
      </c>
      <c r="J10388">
        <v>0</v>
      </c>
      <c r="L10388" s="26">
        <v>47848</v>
      </c>
      <c r="M10388">
        <v>7</v>
      </c>
      <c r="N10388">
        <v>0</v>
      </c>
    </row>
    <row r="10389" spans="1:14" x14ac:dyDescent="0.25">
      <c r="A10389" s="21" t="str">
        <f t="shared" si="162"/>
        <v>MOW L2C CCAA_2031</v>
      </c>
      <c r="B10389" t="s">
        <v>130</v>
      </c>
      <c r="C10389" t="s">
        <v>135</v>
      </c>
      <c r="D10389" t="s">
        <v>25</v>
      </c>
      <c r="E10389" t="s">
        <v>5</v>
      </c>
      <c r="F10389" t="s">
        <v>8</v>
      </c>
      <c r="G10389">
        <v>0</v>
      </c>
      <c r="H10389">
        <v>0</v>
      </c>
      <c r="I10389">
        <v>0</v>
      </c>
      <c r="J10389">
        <v>0</v>
      </c>
      <c r="L10389" s="26">
        <v>48213</v>
      </c>
      <c r="M10389">
        <v>8</v>
      </c>
      <c r="N10389">
        <v>0</v>
      </c>
    </row>
    <row r="10390" spans="1:14" x14ac:dyDescent="0.25">
      <c r="A10390" s="21" t="str">
        <f t="shared" si="162"/>
        <v>MOW L2C CCAA_2032</v>
      </c>
      <c r="B10390" t="s">
        <v>130</v>
      </c>
      <c r="C10390" t="s">
        <v>135</v>
      </c>
      <c r="D10390" t="s">
        <v>25</v>
      </c>
      <c r="E10390" t="s">
        <v>5</v>
      </c>
      <c r="F10390" t="s">
        <v>8</v>
      </c>
      <c r="G10390">
        <v>0</v>
      </c>
      <c r="H10390">
        <v>0</v>
      </c>
      <c r="I10390">
        <v>0</v>
      </c>
      <c r="J10390">
        <v>0</v>
      </c>
      <c r="L10390" s="26">
        <v>48579</v>
      </c>
      <c r="M10390">
        <v>9</v>
      </c>
      <c r="N10390">
        <v>0</v>
      </c>
    </row>
    <row r="10391" spans="1:14" x14ac:dyDescent="0.25">
      <c r="A10391" s="21" t="str">
        <f t="shared" si="162"/>
        <v>MOW L2C CCAA_2033</v>
      </c>
      <c r="B10391" t="s">
        <v>130</v>
      </c>
      <c r="C10391" t="s">
        <v>135</v>
      </c>
      <c r="D10391" t="s">
        <v>25</v>
      </c>
      <c r="E10391" t="s">
        <v>5</v>
      </c>
      <c r="F10391" t="s">
        <v>8</v>
      </c>
      <c r="G10391">
        <v>0</v>
      </c>
      <c r="H10391">
        <v>0</v>
      </c>
      <c r="I10391">
        <v>0</v>
      </c>
      <c r="J10391">
        <v>0</v>
      </c>
      <c r="L10391" s="26">
        <v>48944</v>
      </c>
      <c r="M10391">
        <v>10</v>
      </c>
      <c r="N10391">
        <v>0</v>
      </c>
    </row>
    <row r="10392" spans="1:14" x14ac:dyDescent="0.25">
      <c r="A10392" s="21" t="str">
        <f t="shared" si="162"/>
        <v>MOW L2C CCAA_2034</v>
      </c>
      <c r="B10392" t="s">
        <v>130</v>
      </c>
      <c r="C10392" t="s">
        <v>135</v>
      </c>
      <c r="D10392" t="s">
        <v>25</v>
      </c>
      <c r="E10392" t="s">
        <v>5</v>
      </c>
      <c r="F10392" t="s">
        <v>8</v>
      </c>
      <c r="G10392">
        <v>0</v>
      </c>
      <c r="H10392">
        <v>0</v>
      </c>
      <c r="I10392">
        <v>0</v>
      </c>
      <c r="J10392">
        <v>0</v>
      </c>
      <c r="L10392" s="26">
        <v>49309</v>
      </c>
      <c r="M10392">
        <v>11</v>
      </c>
      <c r="N10392">
        <v>0</v>
      </c>
    </row>
    <row r="10393" spans="1:14" x14ac:dyDescent="0.25">
      <c r="A10393" s="21" t="str">
        <f t="shared" si="162"/>
        <v>MOW L2C CCAA_2035</v>
      </c>
      <c r="B10393" t="s">
        <v>130</v>
      </c>
      <c r="C10393" t="s">
        <v>135</v>
      </c>
      <c r="D10393" t="s">
        <v>25</v>
      </c>
      <c r="E10393" t="s">
        <v>5</v>
      </c>
      <c r="F10393" t="s">
        <v>8</v>
      </c>
      <c r="G10393">
        <v>0</v>
      </c>
      <c r="H10393">
        <v>0</v>
      </c>
      <c r="I10393">
        <v>0</v>
      </c>
      <c r="J10393">
        <v>0</v>
      </c>
      <c r="L10393" s="26">
        <v>49674</v>
      </c>
      <c r="M10393">
        <v>12</v>
      </c>
      <c r="N10393">
        <v>0</v>
      </c>
    </row>
    <row r="10394" spans="1:14" x14ac:dyDescent="0.25">
      <c r="A10394" s="21" t="str">
        <f t="shared" si="162"/>
        <v>MOW L2C CCAA_2036</v>
      </c>
      <c r="B10394" t="s">
        <v>130</v>
      </c>
      <c r="C10394" t="s">
        <v>135</v>
      </c>
      <c r="D10394" t="s">
        <v>25</v>
      </c>
      <c r="E10394" t="s">
        <v>5</v>
      </c>
      <c r="F10394" t="s">
        <v>8</v>
      </c>
      <c r="G10394">
        <v>0</v>
      </c>
      <c r="H10394">
        <v>0</v>
      </c>
      <c r="I10394">
        <v>0</v>
      </c>
      <c r="J10394">
        <v>0</v>
      </c>
      <c r="L10394" s="26">
        <v>50040</v>
      </c>
      <c r="M10394">
        <v>13</v>
      </c>
      <c r="N10394">
        <v>0</v>
      </c>
    </row>
    <row r="10395" spans="1:14" x14ac:dyDescent="0.25">
      <c r="A10395" s="21" t="str">
        <f t="shared" si="162"/>
        <v>MOW L2C CCAA_2037</v>
      </c>
      <c r="B10395" t="s">
        <v>130</v>
      </c>
      <c r="C10395" t="s">
        <v>135</v>
      </c>
      <c r="D10395" t="s">
        <v>25</v>
      </c>
      <c r="E10395" t="s">
        <v>5</v>
      </c>
      <c r="F10395" t="s">
        <v>8</v>
      </c>
      <c r="G10395">
        <v>0</v>
      </c>
      <c r="H10395">
        <v>0</v>
      </c>
      <c r="I10395">
        <v>0</v>
      </c>
      <c r="J10395">
        <v>0</v>
      </c>
      <c r="L10395" s="26">
        <v>50405</v>
      </c>
      <c r="M10395">
        <v>14</v>
      </c>
      <c r="N10395">
        <v>0</v>
      </c>
    </row>
    <row r="10396" spans="1:14" x14ac:dyDescent="0.25">
      <c r="A10396" s="21" t="str">
        <f t="shared" si="162"/>
        <v>MOW L2C CCAA_2038</v>
      </c>
      <c r="B10396" t="s">
        <v>130</v>
      </c>
      <c r="C10396" t="s">
        <v>135</v>
      </c>
      <c r="D10396" t="s">
        <v>25</v>
      </c>
      <c r="E10396" t="s">
        <v>5</v>
      </c>
      <c r="F10396" t="s">
        <v>8</v>
      </c>
      <c r="G10396">
        <v>0</v>
      </c>
      <c r="H10396">
        <v>0</v>
      </c>
      <c r="I10396">
        <v>0</v>
      </c>
      <c r="J10396">
        <v>0</v>
      </c>
      <c r="L10396" s="26">
        <v>50770</v>
      </c>
      <c r="M10396">
        <v>15</v>
      </c>
      <c r="N10396">
        <v>0</v>
      </c>
    </row>
    <row r="10397" spans="1:14" x14ac:dyDescent="0.25">
      <c r="A10397" s="21" t="str">
        <f t="shared" si="162"/>
        <v>MOW L2C CCAA_2039</v>
      </c>
      <c r="B10397" t="s">
        <v>130</v>
      </c>
      <c r="C10397" t="s">
        <v>135</v>
      </c>
      <c r="D10397" t="s">
        <v>25</v>
      </c>
      <c r="E10397" t="s">
        <v>5</v>
      </c>
      <c r="F10397" t="s">
        <v>8</v>
      </c>
      <c r="G10397">
        <v>0</v>
      </c>
      <c r="H10397">
        <v>0</v>
      </c>
      <c r="I10397">
        <v>0</v>
      </c>
      <c r="J10397">
        <v>0</v>
      </c>
      <c r="L10397" s="26">
        <v>51135</v>
      </c>
      <c r="M10397">
        <v>16</v>
      </c>
      <c r="N10397">
        <v>0</v>
      </c>
    </row>
    <row r="10398" spans="1:14" x14ac:dyDescent="0.25">
      <c r="A10398" s="21" t="str">
        <f t="shared" si="162"/>
        <v>MOW L2C CCAA_2040</v>
      </c>
      <c r="B10398" t="s">
        <v>130</v>
      </c>
      <c r="C10398" t="s">
        <v>135</v>
      </c>
      <c r="D10398" t="s">
        <v>25</v>
      </c>
      <c r="E10398" t="s">
        <v>5</v>
      </c>
      <c r="F10398" t="s">
        <v>8</v>
      </c>
      <c r="G10398">
        <v>0</v>
      </c>
      <c r="H10398">
        <v>0</v>
      </c>
      <c r="I10398">
        <v>0</v>
      </c>
      <c r="J10398">
        <v>0</v>
      </c>
      <c r="L10398" s="26">
        <v>51501</v>
      </c>
      <c r="M10398">
        <v>17</v>
      </c>
      <c r="N10398">
        <v>0</v>
      </c>
    </row>
    <row r="10399" spans="1:14" x14ac:dyDescent="0.25">
      <c r="A10399" s="21" t="str">
        <f t="shared" si="162"/>
        <v>MOW L2C CCAA_2041</v>
      </c>
      <c r="B10399" t="s">
        <v>130</v>
      </c>
      <c r="C10399" t="s">
        <v>135</v>
      </c>
      <c r="D10399" t="s">
        <v>25</v>
      </c>
      <c r="E10399" t="s">
        <v>5</v>
      </c>
      <c r="F10399" t="s">
        <v>8</v>
      </c>
      <c r="G10399">
        <v>0</v>
      </c>
      <c r="H10399">
        <v>0</v>
      </c>
      <c r="I10399">
        <v>0</v>
      </c>
      <c r="J10399">
        <v>0</v>
      </c>
      <c r="L10399" s="26">
        <v>51866</v>
      </c>
      <c r="M10399">
        <v>18</v>
      </c>
      <c r="N10399">
        <v>0</v>
      </c>
    </row>
    <row r="10400" spans="1:14" x14ac:dyDescent="0.25">
      <c r="A10400" s="21" t="str">
        <f t="shared" si="162"/>
        <v>MOW L2C CCAA_2042</v>
      </c>
      <c r="B10400" t="s">
        <v>130</v>
      </c>
      <c r="C10400" t="s">
        <v>135</v>
      </c>
      <c r="D10400" t="s">
        <v>25</v>
      </c>
      <c r="E10400" t="s">
        <v>5</v>
      </c>
      <c r="F10400" t="s">
        <v>8</v>
      </c>
      <c r="G10400">
        <v>0</v>
      </c>
      <c r="H10400">
        <v>0</v>
      </c>
      <c r="I10400">
        <v>0</v>
      </c>
      <c r="J10400">
        <v>0</v>
      </c>
      <c r="L10400" s="26">
        <v>52231</v>
      </c>
      <c r="M10400">
        <v>19</v>
      </c>
      <c r="N10400">
        <v>0</v>
      </c>
    </row>
    <row r="10401" spans="1:14" x14ac:dyDescent="0.25">
      <c r="A10401" s="21" t="str">
        <f t="shared" si="162"/>
        <v>MOW L2C CCAA_2043</v>
      </c>
      <c r="B10401" t="s">
        <v>130</v>
      </c>
      <c r="C10401" t="s">
        <v>135</v>
      </c>
      <c r="D10401" t="s">
        <v>25</v>
      </c>
      <c r="E10401" t="s">
        <v>5</v>
      </c>
      <c r="F10401" t="s">
        <v>8</v>
      </c>
      <c r="G10401">
        <v>0</v>
      </c>
      <c r="H10401">
        <v>0</v>
      </c>
      <c r="I10401">
        <v>0</v>
      </c>
      <c r="J10401">
        <v>0</v>
      </c>
      <c r="L10401" s="26">
        <v>52596</v>
      </c>
      <c r="M10401">
        <v>20</v>
      </c>
      <c r="N10401">
        <v>0</v>
      </c>
    </row>
    <row r="10402" spans="1:14" x14ac:dyDescent="0.25">
      <c r="A10402" s="21" t="str">
        <f t="shared" si="162"/>
        <v>MOW L2N CCAA_2024</v>
      </c>
      <c r="B10402" t="s">
        <v>130</v>
      </c>
      <c r="C10402" t="s">
        <v>135</v>
      </c>
      <c r="D10402" t="s">
        <v>26</v>
      </c>
      <c r="E10402" t="s">
        <v>29</v>
      </c>
      <c r="F10402" t="s">
        <v>28</v>
      </c>
      <c r="K10402">
        <v>0</v>
      </c>
      <c r="L10402" s="26">
        <v>45657</v>
      </c>
      <c r="M10402">
        <v>1</v>
      </c>
    </row>
    <row r="10403" spans="1:14" x14ac:dyDescent="0.25">
      <c r="A10403" s="21" t="str">
        <f t="shared" si="162"/>
        <v>MOW L2N CCAA_2025</v>
      </c>
      <c r="B10403" t="s">
        <v>130</v>
      </c>
      <c r="C10403" t="s">
        <v>135</v>
      </c>
      <c r="D10403" t="s">
        <v>26</v>
      </c>
      <c r="E10403" t="s">
        <v>29</v>
      </c>
      <c r="F10403" t="s">
        <v>28</v>
      </c>
      <c r="K10403">
        <v>0</v>
      </c>
      <c r="L10403" s="26">
        <v>46022</v>
      </c>
      <c r="M10403">
        <v>2</v>
      </c>
    </row>
    <row r="10404" spans="1:14" x14ac:dyDescent="0.25">
      <c r="A10404" s="21" t="str">
        <f t="shared" si="162"/>
        <v>MOW L2N CCAA_2026</v>
      </c>
      <c r="B10404" t="s">
        <v>130</v>
      </c>
      <c r="C10404" t="s">
        <v>135</v>
      </c>
      <c r="D10404" t="s">
        <v>26</v>
      </c>
      <c r="E10404" t="s">
        <v>29</v>
      </c>
      <c r="F10404" t="s">
        <v>28</v>
      </c>
      <c r="K10404">
        <v>0</v>
      </c>
      <c r="L10404" s="26">
        <v>46387</v>
      </c>
      <c r="M10404">
        <v>3</v>
      </c>
    </row>
    <row r="10405" spans="1:14" x14ac:dyDescent="0.25">
      <c r="A10405" s="21" t="str">
        <f t="shared" si="162"/>
        <v>MOW L2N CCAA_2027</v>
      </c>
      <c r="B10405" t="s">
        <v>130</v>
      </c>
      <c r="C10405" t="s">
        <v>135</v>
      </c>
      <c r="D10405" t="s">
        <v>26</v>
      </c>
      <c r="E10405" t="s">
        <v>29</v>
      </c>
      <c r="F10405" t="s">
        <v>28</v>
      </c>
      <c r="K10405">
        <v>0</v>
      </c>
      <c r="L10405" s="26">
        <v>46752</v>
      </c>
      <c r="M10405">
        <v>4</v>
      </c>
    </row>
    <row r="10406" spans="1:14" x14ac:dyDescent="0.25">
      <c r="A10406" s="21" t="str">
        <f t="shared" si="162"/>
        <v>MOW L2N CCAA_2028</v>
      </c>
      <c r="B10406" t="s">
        <v>130</v>
      </c>
      <c r="C10406" t="s">
        <v>135</v>
      </c>
      <c r="D10406" t="s">
        <v>26</v>
      </c>
      <c r="E10406" t="s">
        <v>29</v>
      </c>
      <c r="F10406" t="s">
        <v>28</v>
      </c>
      <c r="K10406">
        <v>0</v>
      </c>
      <c r="L10406" s="26">
        <v>47118</v>
      </c>
      <c r="M10406">
        <v>5</v>
      </c>
    </row>
    <row r="10407" spans="1:14" x14ac:dyDescent="0.25">
      <c r="A10407" s="21" t="str">
        <f t="shared" si="162"/>
        <v>MOW L2N CCAA_2029</v>
      </c>
      <c r="B10407" t="s">
        <v>130</v>
      </c>
      <c r="C10407" t="s">
        <v>135</v>
      </c>
      <c r="D10407" t="s">
        <v>26</v>
      </c>
      <c r="E10407" t="s">
        <v>29</v>
      </c>
      <c r="F10407" t="s">
        <v>28</v>
      </c>
      <c r="K10407">
        <v>0</v>
      </c>
      <c r="L10407" s="26">
        <v>47483</v>
      </c>
      <c r="M10407">
        <v>6</v>
      </c>
    </row>
    <row r="10408" spans="1:14" x14ac:dyDescent="0.25">
      <c r="A10408" s="21" t="str">
        <f t="shared" si="162"/>
        <v>MOW L2N CCAA_2030</v>
      </c>
      <c r="B10408" t="s">
        <v>130</v>
      </c>
      <c r="C10408" t="s">
        <v>135</v>
      </c>
      <c r="D10408" t="s">
        <v>26</v>
      </c>
      <c r="E10408" t="s">
        <v>29</v>
      </c>
      <c r="F10408" t="s">
        <v>28</v>
      </c>
      <c r="K10408">
        <v>0</v>
      </c>
      <c r="L10408" s="26">
        <v>47848</v>
      </c>
      <c r="M10408">
        <v>7</v>
      </c>
    </row>
    <row r="10409" spans="1:14" x14ac:dyDescent="0.25">
      <c r="A10409" s="21" t="str">
        <f t="shared" si="162"/>
        <v>MOW L2N CCAA_2031</v>
      </c>
      <c r="B10409" t="s">
        <v>130</v>
      </c>
      <c r="C10409" t="s">
        <v>135</v>
      </c>
      <c r="D10409" t="s">
        <v>26</v>
      </c>
      <c r="E10409" t="s">
        <v>29</v>
      </c>
      <c r="F10409" t="s">
        <v>28</v>
      </c>
      <c r="K10409">
        <v>0</v>
      </c>
      <c r="L10409" s="26">
        <v>48213</v>
      </c>
      <c r="M10409">
        <v>8</v>
      </c>
    </row>
    <row r="10410" spans="1:14" x14ac:dyDescent="0.25">
      <c r="A10410" s="21" t="str">
        <f t="shared" si="162"/>
        <v>MOW L2N CCAA_2032</v>
      </c>
      <c r="B10410" t="s">
        <v>130</v>
      </c>
      <c r="C10410" t="s">
        <v>135</v>
      </c>
      <c r="D10410" t="s">
        <v>26</v>
      </c>
      <c r="E10410" t="s">
        <v>29</v>
      </c>
      <c r="F10410" t="s">
        <v>28</v>
      </c>
      <c r="K10410">
        <v>0</v>
      </c>
      <c r="L10410" s="26">
        <v>48579</v>
      </c>
      <c r="M10410">
        <v>9</v>
      </c>
    </row>
    <row r="10411" spans="1:14" x14ac:dyDescent="0.25">
      <c r="A10411" s="21" t="str">
        <f t="shared" si="162"/>
        <v>MOW L2N CCAA_2033</v>
      </c>
      <c r="B10411" t="s">
        <v>130</v>
      </c>
      <c r="C10411" t="s">
        <v>135</v>
      </c>
      <c r="D10411" t="s">
        <v>26</v>
      </c>
      <c r="E10411" t="s">
        <v>29</v>
      </c>
      <c r="F10411" t="s">
        <v>28</v>
      </c>
      <c r="K10411">
        <v>0</v>
      </c>
      <c r="L10411" s="26">
        <v>48944</v>
      </c>
      <c r="M10411">
        <v>10</v>
      </c>
    </row>
    <row r="10412" spans="1:14" x14ac:dyDescent="0.25">
      <c r="A10412" s="21" t="str">
        <f t="shared" si="162"/>
        <v>MOW L2N CCAA_2034</v>
      </c>
      <c r="B10412" t="s">
        <v>130</v>
      </c>
      <c r="C10412" t="s">
        <v>135</v>
      </c>
      <c r="D10412" t="s">
        <v>26</v>
      </c>
      <c r="E10412" t="s">
        <v>29</v>
      </c>
      <c r="F10412" t="s">
        <v>28</v>
      </c>
      <c r="K10412">
        <v>0</v>
      </c>
      <c r="L10412" s="26">
        <v>49309</v>
      </c>
      <c r="M10412">
        <v>11</v>
      </c>
    </row>
    <row r="10413" spans="1:14" x14ac:dyDescent="0.25">
      <c r="A10413" s="21" t="str">
        <f t="shared" si="162"/>
        <v>MOW L2N CCAA_2035</v>
      </c>
      <c r="B10413" t="s">
        <v>130</v>
      </c>
      <c r="C10413" t="s">
        <v>135</v>
      </c>
      <c r="D10413" t="s">
        <v>26</v>
      </c>
      <c r="E10413" t="s">
        <v>29</v>
      </c>
      <c r="F10413" t="s">
        <v>28</v>
      </c>
      <c r="K10413">
        <v>0</v>
      </c>
      <c r="L10413" s="26">
        <v>49674</v>
      </c>
      <c r="M10413">
        <v>12</v>
      </c>
    </row>
    <row r="10414" spans="1:14" x14ac:dyDescent="0.25">
      <c r="A10414" s="21" t="str">
        <f t="shared" si="162"/>
        <v>MOW L2N CCAA_2036</v>
      </c>
      <c r="B10414" t="s">
        <v>130</v>
      </c>
      <c r="C10414" t="s">
        <v>135</v>
      </c>
      <c r="D10414" t="s">
        <v>26</v>
      </c>
      <c r="E10414" t="s">
        <v>29</v>
      </c>
      <c r="F10414" t="s">
        <v>28</v>
      </c>
      <c r="K10414">
        <v>0</v>
      </c>
      <c r="L10414" s="26">
        <v>50040</v>
      </c>
      <c r="M10414">
        <v>13</v>
      </c>
    </row>
    <row r="10415" spans="1:14" x14ac:dyDescent="0.25">
      <c r="A10415" s="21" t="str">
        <f t="shared" si="162"/>
        <v>MOW L2N CCAA_2037</v>
      </c>
      <c r="B10415" t="s">
        <v>130</v>
      </c>
      <c r="C10415" t="s">
        <v>135</v>
      </c>
      <c r="D10415" t="s">
        <v>26</v>
      </c>
      <c r="E10415" t="s">
        <v>29</v>
      </c>
      <c r="F10415" t="s">
        <v>28</v>
      </c>
      <c r="K10415">
        <v>0</v>
      </c>
      <c r="L10415" s="26">
        <v>50405</v>
      </c>
      <c r="M10415">
        <v>14</v>
      </c>
    </row>
    <row r="10416" spans="1:14" x14ac:dyDescent="0.25">
      <c r="A10416" s="21" t="str">
        <f t="shared" si="162"/>
        <v>MOW L2N CCAA_2038</v>
      </c>
      <c r="B10416" t="s">
        <v>130</v>
      </c>
      <c r="C10416" t="s">
        <v>135</v>
      </c>
      <c r="D10416" t="s">
        <v>26</v>
      </c>
      <c r="E10416" t="s">
        <v>29</v>
      </c>
      <c r="F10416" t="s">
        <v>28</v>
      </c>
      <c r="K10416">
        <v>0</v>
      </c>
      <c r="L10416" s="26">
        <v>50770</v>
      </c>
      <c r="M10416">
        <v>15</v>
      </c>
    </row>
    <row r="10417" spans="1:13" x14ac:dyDescent="0.25">
      <c r="A10417" s="21" t="str">
        <f t="shared" si="162"/>
        <v>MOW L2N CCAA_2039</v>
      </c>
      <c r="B10417" t="s">
        <v>130</v>
      </c>
      <c r="C10417" t="s">
        <v>135</v>
      </c>
      <c r="D10417" t="s">
        <v>26</v>
      </c>
      <c r="E10417" t="s">
        <v>29</v>
      </c>
      <c r="F10417" t="s">
        <v>28</v>
      </c>
      <c r="K10417">
        <v>0</v>
      </c>
      <c r="L10417" s="26">
        <v>51135</v>
      </c>
      <c r="M10417">
        <v>16</v>
      </c>
    </row>
    <row r="10418" spans="1:13" x14ac:dyDescent="0.25">
      <c r="A10418" s="21" t="str">
        <f t="shared" si="162"/>
        <v>MOW L2N CCAA_2040</v>
      </c>
      <c r="B10418" t="s">
        <v>130</v>
      </c>
      <c r="C10418" t="s">
        <v>135</v>
      </c>
      <c r="D10418" t="s">
        <v>26</v>
      </c>
      <c r="E10418" t="s">
        <v>29</v>
      </c>
      <c r="F10418" t="s">
        <v>28</v>
      </c>
      <c r="K10418">
        <v>0</v>
      </c>
      <c r="L10418" s="26">
        <v>51501</v>
      </c>
      <c r="M10418">
        <v>17</v>
      </c>
    </row>
    <row r="10419" spans="1:13" x14ac:dyDescent="0.25">
      <c r="A10419" s="21" t="str">
        <f t="shared" si="162"/>
        <v>MOW L2N CCAA_2041</v>
      </c>
      <c r="B10419" t="s">
        <v>130</v>
      </c>
      <c r="C10419" t="s">
        <v>135</v>
      </c>
      <c r="D10419" t="s">
        <v>26</v>
      </c>
      <c r="E10419" t="s">
        <v>29</v>
      </c>
      <c r="F10419" t="s">
        <v>28</v>
      </c>
      <c r="K10419">
        <v>0</v>
      </c>
      <c r="L10419" s="26">
        <v>51866</v>
      </c>
      <c r="M10419">
        <v>18</v>
      </c>
    </row>
    <row r="10420" spans="1:13" x14ac:dyDescent="0.25">
      <c r="A10420" s="21" t="str">
        <f t="shared" si="162"/>
        <v>MOW L2N CCAA_2042</v>
      </c>
      <c r="B10420" t="s">
        <v>130</v>
      </c>
      <c r="C10420" t="s">
        <v>135</v>
      </c>
      <c r="D10420" t="s">
        <v>26</v>
      </c>
      <c r="E10420" t="s">
        <v>29</v>
      </c>
      <c r="F10420" t="s">
        <v>28</v>
      </c>
      <c r="K10420">
        <v>0</v>
      </c>
      <c r="L10420" s="26">
        <v>52231</v>
      </c>
      <c r="M10420">
        <v>19</v>
      </c>
    </row>
    <row r="10421" spans="1:13" x14ac:dyDescent="0.25">
      <c r="A10421" s="21" t="str">
        <f t="shared" si="162"/>
        <v>MOW L2N CCAA_2043</v>
      </c>
      <c r="B10421" t="s">
        <v>130</v>
      </c>
      <c r="C10421" t="s">
        <v>135</v>
      </c>
      <c r="D10421" t="s">
        <v>26</v>
      </c>
      <c r="E10421" t="s">
        <v>29</v>
      </c>
      <c r="F10421" t="s">
        <v>28</v>
      </c>
      <c r="K10421">
        <v>0</v>
      </c>
      <c r="L10421" s="26">
        <v>52596</v>
      </c>
      <c r="M10421">
        <v>20</v>
      </c>
    </row>
    <row r="10422" spans="1:13" x14ac:dyDescent="0.25">
      <c r="A10422" s="21" t="str">
        <f t="shared" si="162"/>
        <v>MOW L2N CCAA_2024</v>
      </c>
      <c r="B10422" t="s">
        <v>130</v>
      </c>
      <c r="C10422" t="s">
        <v>135</v>
      </c>
      <c r="D10422" t="s">
        <v>26</v>
      </c>
      <c r="E10422" t="s">
        <v>29</v>
      </c>
      <c r="F10422" t="s">
        <v>31</v>
      </c>
      <c r="K10422">
        <v>0</v>
      </c>
      <c r="L10422" s="26">
        <v>45657</v>
      </c>
      <c r="M10422">
        <v>1</v>
      </c>
    </row>
    <row r="10423" spans="1:13" x14ac:dyDescent="0.25">
      <c r="A10423" s="21" t="str">
        <f t="shared" si="162"/>
        <v>MOW L2N CCAA_2025</v>
      </c>
      <c r="B10423" t="s">
        <v>130</v>
      </c>
      <c r="C10423" t="s">
        <v>135</v>
      </c>
      <c r="D10423" t="s">
        <v>26</v>
      </c>
      <c r="E10423" t="s">
        <v>29</v>
      </c>
      <c r="F10423" t="s">
        <v>31</v>
      </c>
      <c r="K10423">
        <v>0</v>
      </c>
      <c r="L10423" s="26">
        <v>46022</v>
      </c>
      <c r="M10423">
        <v>2</v>
      </c>
    </row>
    <row r="10424" spans="1:13" x14ac:dyDescent="0.25">
      <c r="A10424" s="21" t="str">
        <f t="shared" si="162"/>
        <v>MOW L2N CCAA_2026</v>
      </c>
      <c r="B10424" t="s">
        <v>130</v>
      </c>
      <c r="C10424" t="s">
        <v>135</v>
      </c>
      <c r="D10424" t="s">
        <v>26</v>
      </c>
      <c r="E10424" t="s">
        <v>29</v>
      </c>
      <c r="F10424" t="s">
        <v>31</v>
      </c>
      <c r="K10424">
        <v>0</v>
      </c>
      <c r="L10424" s="26">
        <v>46387</v>
      </c>
      <c r="M10424">
        <v>3</v>
      </c>
    </row>
    <row r="10425" spans="1:13" x14ac:dyDescent="0.25">
      <c r="A10425" s="21" t="str">
        <f t="shared" si="162"/>
        <v>MOW L2N CCAA_2027</v>
      </c>
      <c r="B10425" t="s">
        <v>130</v>
      </c>
      <c r="C10425" t="s">
        <v>135</v>
      </c>
      <c r="D10425" t="s">
        <v>26</v>
      </c>
      <c r="E10425" t="s">
        <v>29</v>
      </c>
      <c r="F10425" t="s">
        <v>31</v>
      </c>
      <c r="K10425">
        <v>0</v>
      </c>
      <c r="L10425" s="26">
        <v>46752</v>
      </c>
      <c r="M10425">
        <v>4</v>
      </c>
    </row>
    <row r="10426" spans="1:13" x14ac:dyDescent="0.25">
      <c r="A10426" s="21" t="str">
        <f t="shared" si="162"/>
        <v>MOW L2N CCAA_2028</v>
      </c>
      <c r="B10426" t="s">
        <v>130</v>
      </c>
      <c r="C10426" t="s">
        <v>135</v>
      </c>
      <c r="D10426" t="s">
        <v>26</v>
      </c>
      <c r="E10426" t="s">
        <v>29</v>
      </c>
      <c r="F10426" t="s">
        <v>31</v>
      </c>
      <c r="K10426">
        <v>0</v>
      </c>
      <c r="L10426" s="26">
        <v>47118</v>
      </c>
      <c r="M10426">
        <v>5</v>
      </c>
    </row>
    <row r="10427" spans="1:13" x14ac:dyDescent="0.25">
      <c r="A10427" s="21" t="str">
        <f t="shared" si="162"/>
        <v>MOW L2N CCAA_2029</v>
      </c>
      <c r="B10427" t="s">
        <v>130</v>
      </c>
      <c r="C10427" t="s">
        <v>135</v>
      </c>
      <c r="D10427" t="s">
        <v>26</v>
      </c>
      <c r="E10427" t="s">
        <v>29</v>
      </c>
      <c r="F10427" t="s">
        <v>31</v>
      </c>
      <c r="K10427">
        <v>0</v>
      </c>
      <c r="L10427" s="26">
        <v>47483</v>
      </c>
      <c r="M10427">
        <v>6</v>
      </c>
    </row>
    <row r="10428" spans="1:13" x14ac:dyDescent="0.25">
      <c r="A10428" s="21" t="str">
        <f t="shared" si="162"/>
        <v>MOW L2N CCAA_2030</v>
      </c>
      <c r="B10428" t="s">
        <v>130</v>
      </c>
      <c r="C10428" t="s">
        <v>135</v>
      </c>
      <c r="D10428" t="s">
        <v>26</v>
      </c>
      <c r="E10428" t="s">
        <v>29</v>
      </c>
      <c r="F10428" t="s">
        <v>31</v>
      </c>
      <c r="K10428">
        <v>0</v>
      </c>
      <c r="L10428" s="26">
        <v>47848</v>
      </c>
      <c r="M10428">
        <v>7</v>
      </c>
    </row>
    <row r="10429" spans="1:13" x14ac:dyDescent="0.25">
      <c r="A10429" s="21" t="str">
        <f t="shared" si="162"/>
        <v>MOW L2N CCAA_2031</v>
      </c>
      <c r="B10429" t="s">
        <v>130</v>
      </c>
      <c r="C10429" t="s">
        <v>135</v>
      </c>
      <c r="D10429" t="s">
        <v>26</v>
      </c>
      <c r="E10429" t="s">
        <v>29</v>
      </c>
      <c r="F10429" t="s">
        <v>31</v>
      </c>
      <c r="K10429">
        <v>0</v>
      </c>
      <c r="L10429" s="26">
        <v>48213</v>
      </c>
      <c r="M10429">
        <v>8</v>
      </c>
    </row>
    <row r="10430" spans="1:13" x14ac:dyDescent="0.25">
      <c r="A10430" s="21" t="str">
        <f t="shared" si="162"/>
        <v>MOW L2N CCAA_2032</v>
      </c>
      <c r="B10430" t="s">
        <v>130</v>
      </c>
      <c r="C10430" t="s">
        <v>135</v>
      </c>
      <c r="D10430" t="s">
        <v>26</v>
      </c>
      <c r="E10430" t="s">
        <v>29</v>
      </c>
      <c r="F10430" t="s">
        <v>31</v>
      </c>
      <c r="K10430">
        <v>0</v>
      </c>
      <c r="L10430" s="26">
        <v>48579</v>
      </c>
      <c r="M10430">
        <v>9</v>
      </c>
    </row>
    <row r="10431" spans="1:13" x14ac:dyDescent="0.25">
      <c r="A10431" s="21" t="str">
        <f t="shared" si="162"/>
        <v>MOW L2N CCAA_2033</v>
      </c>
      <c r="B10431" t="s">
        <v>130</v>
      </c>
      <c r="C10431" t="s">
        <v>135</v>
      </c>
      <c r="D10431" t="s">
        <v>26</v>
      </c>
      <c r="E10431" t="s">
        <v>29</v>
      </c>
      <c r="F10431" t="s">
        <v>31</v>
      </c>
      <c r="K10431">
        <v>0</v>
      </c>
      <c r="L10431" s="26">
        <v>48944</v>
      </c>
      <c r="M10431">
        <v>10</v>
      </c>
    </row>
    <row r="10432" spans="1:13" x14ac:dyDescent="0.25">
      <c r="A10432" s="21" t="str">
        <f t="shared" si="162"/>
        <v>MOW L2N CCAA_2034</v>
      </c>
      <c r="B10432" t="s">
        <v>130</v>
      </c>
      <c r="C10432" t="s">
        <v>135</v>
      </c>
      <c r="D10432" t="s">
        <v>26</v>
      </c>
      <c r="E10432" t="s">
        <v>29</v>
      </c>
      <c r="F10432" t="s">
        <v>31</v>
      </c>
      <c r="K10432">
        <v>0</v>
      </c>
      <c r="L10432" s="26">
        <v>49309</v>
      </c>
      <c r="M10432">
        <v>11</v>
      </c>
    </row>
    <row r="10433" spans="1:14" x14ac:dyDescent="0.25">
      <c r="A10433" s="21" t="str">
        <f t="shared" si="162"/>
        <v>MOW L2N CCAA_2035</v>
      </c>
      <c r="B10433" t="s">
        <v>130</v>
      </c>
      <c r="C10433" t="s">
        <v>135</v>
      </c>
      <c r="D10433" t="s">
        <v>26</v>
      </c>
      <c r="E10433" t="s">
        <v>29</v>
      </c>
      <c r="F10433" t="s">
        <v>31</v>
      </c>
      <c r="K10433">
        <v>0</v>
      </c>
      <c r="L10433" s="26">
        <v>49674</v>
      </c>
      <c r="M10433">
        <v>12</v>
      </c>
    </row>
    <row r="10434" spans="1:14" x14ac:dyDescent="0.25">
      <c r="A10434" s="21" t="str">
        <f t="shared" ref="A10434:A10497" si="163">B10434&amp;" "&amp;D10434&amp;" "&amp;C10434&amp;"_"&amp;YEAR(L10434)</f>
        <v>MOW L2N CCAA_2036</v>
      </c>
      <c r="B10434" t="s">
        <v>130</v>
      </c>
      <c r="C10434" t="s">
        <v>135</v>
      </c>
      <c r="D10434" t="s">
        <v>26</v>
      </c>
      <c r="E10434" t="s">
        <v>29</v>
      </c>
      <c r="F10434" t="s">
        <v>31</v>
      </c>
      <c r="K10434">
        <v>0</v>
      </c>
      <c r="L10434" s="26">
        <v>50040</v>
      </c>
      <c r="M10434">
        <v>13</v>
      </c>
    </row>
    <row r="10435" spans="1:14" x14ac:dyDescent="0.25">
      <c r="A10435" s="21" t="str">
        <f t="shared" si="163"/>
        <v>MOW L2N CCAA_2037</v>
      </c>
      <c r="B10435" t="s">
        <v>130</v>
      </c>
      <c r="C10435" t="s">
        <v>135</v>
      </c>
      <c r="D10435" t="s">
        <v>26</v>
      </c>
      <c r="E10435" t="s">
        <v>29</v>
      </c>
      <c r="F10435" t="s">
        <v>31</v>
      </c>
      <c r="K10435">
        <v>0</v>
      </c>
      <c r="L10435" s="26">
        <v>50405</v>
      </c>
      <c r="M10435">
        <v>14</v>
      </c>
    </row>
    <row r="10436" spans="1:14" x14ac:dyDescent="0.25">
      <c r="A10436" s="21" t="str">
        <f t="shared" si="163"/>
        <v>MOW L2N CCAA_2038</v>
      </c>
      <c r="B10436" t="s">
        <v>130</v>
      </c>
      <c r="C10436" t="s">
        <v>135</v>
      </c>
      <c r="D10436" t="s">
        <v>26</v>
      </c>
      <c r="E10436" t="s">
        <v>29</v>
      </c>
      <c r="F10436" t="s">
        <v>31</v>
      </c>
      <c r="K10436">
        <v>0</v>
      </c>
      <c r="L10436" s="26">
        <v>50770</v>
      </c>
      <c r="M10436">
        <v>15</v>
      </c>
    </row>
    <row r="10437" spans="1:14" x14ac:dyDescent="0.25">
      <c r="A10437" s="21" t="str">
        <f t="shared" si="163"/>
        <v>MOW L2N CCAA_2039</v>
      </c>
      <c r="B10437" t="s">
        <v>130</v>
      </c>
      <c r="C10437" t="s">
        <v>135</v>
      </c>
      <c r="D10437" t="s">
        <v>26</v>
      </c>
      <c r="E10437" t="s">
        <v>29</v>
      </c>
      <c r="F10437" t="s">
        <v>31</v>
      </c>
      <c r="K10437">
        <v>0</v>
      </c>
      <c r="L10437" s="26">
        <v>51135</v>
      </c>
      <c r="M10437">
        <v>16</v>
      </c>
    </row>
    <row r="10438" spans="1:14" x14ac:dyDescent="0.25">
      <c r="A10438" s="21" t="str">
        <f t="shared" si="163"/>
        <v>MOW L2N CCAA_2040</v>
      </c>
      <c r="B10438" t="s">
        <v>130</v>
      </c>
      <c r="C10438" t="s">
        <v>135</v>
      </c>
      <c r="D10438" t="s">
        <v>26</v>
      </c>
      <c r="E10438" t="s">
        <v>29</v>
      </c>
      <c r="F10438" t="s">
        <v>31</v>
      </c>
      <c r="K10438">
        <v>0</v>
      </c>
      <c r="L10438" s="26">
        <v>51501</v>
      </c>
      <c r="M10438">
        <v>17</v>
      </c>
    </row>
    <row r="10439" spans="1:14" x14ac:dyDescent="0.25">
      <c r="A10439" s="21" t="str">
        <f t="shared" si="163"/>
        <v>MOW L2N CCAA_2041</v>
      </c>
      <c r="B10439" t="s">
        <v>130</v>
      </c>
      <c r="C10439" t="s">
        <v>135</v>
      </c>
      <c r="D10439" t="s">
        <v>26</v>
      </c>
      <c r="E10439" t="s">
        <v>29</v>
      </c>
      <c r="F10439" t="s">
        <v>31</v>
      </c>
      <c r="K10439">
        <v>0</v>
      </c>
      <c r="L10439" s="26">
        <v>51866</v>
      </c>
      <c r="M10439">
        <v>18</v>
      </c>
    </row>
    <row r="10440" spans="1:14" x14ac:dyDescent="0.25">
      <c r="A10440" s="21" t="str">
        <f t="shared" si="163"/>
        <v>MOW L2N CCAA_2042</v>
      </c>
      <c r="B10440" t="s">
        <v>130</v>
      </c>
      <c r="C10440" t="s">
        <v>135</v>
      </c>
      <c r="D10440" t="s">
        <v>26</v>
      </c>
      <c r="E10440" t="s">
        <v>29</v>
      </c>
      <c r="F10440" t="s">
        <v>31</v>
      </c>
      <c r="K10440">
        <v>0</v>
      </c>
      <c r="L10440" s="26">
        <v>52231</v>
      </c>
      <c r="M10440">
        <v>19</v>
      </c>
    </row>
    <row r="10441" spans="1:14" x14ac:dyDescent="0.25">
      <c r="A10441" s="21" t="str">
        <f t="shared" si="163"/>
        <v>MOW L2N CCAA_2043</v>
      </c>
      <c r="B10441" t="s">
        <v>130</v>
      </c>
      <c r="C10441" t="s">
        <v>135</v>
      </c>
      <c r="D10441" t="s">
        <v>26</v>
      </c>
      <c r="E10441" t="s">
        <v>29</v>
      </c>
      <c r="F10441" t="s">
        <v>31</v>
      </c>
      <c r="K10441">
        <v>0</v>
      </c>
      <c r="L10441" s="26">
        <v>52596</v>
      </c>
      <c r="M10441">
        <v>20</v>
      </c>
    </row>
    <row r="10442" spans="1:14" x14ac:dyDescent="0.25">
      <c r="A10442" s="21" t="str">
        <f t="shared" si="163"/>
        <v>MOW L2N CCAA_2024</v>
      </c>
      <c r="B10442" t="s">
        <v>130</v>
      </c>
      <c r="C10442" t="s">
        <v>135</v>
      </c>
      <c r="D10442" t="s">
        <v>26</v>
      </c>
      <c r="E10442" t="s">
        <v>5</v>
      </c>
      <c r="F10442" t="s">
        <v>4</v>
      </c>
      <c r="G10442">
        <v>0</v>
      </c>
      <c r="H10442">
        <v>0</v>
      </c>
      <c r="I10442">
        <v>0</v>
      </c>
      <c r="J10442">
        <v>0</v>
      </c>
      <c r="L10442" s="26">
        <v>45657</v>
      </c>
      <c r="M10442">
        <v>1</v>
      </c>
      <c r="N10442">
        <v>0</v>
      </c>
    </row>
    <row r="10443" spans="1:14" x14ac:dyDescent="0.25">
      <c r="A10443" s="21" t="str">
        <f t="shared" si="163"/>
        <v>MOW L2N CCAA_2025</v>
      </c>
      <c r="B10443" t="s">
        <v>130</v>
      </c>
      <c r="C10443" t="s">
        <v>135</v>
      </c>
      <c r="D10443" t="s">
        <v>26</v>
      </c>
      <c r="E10443" t="s">
        <v>5</v>
      </c>
      <c r="F10443" t="s">
        <v>4</v>
      </c>
      <c r="G10443">
        <v>0</v>
      </c>
      <c r="H10443">
        <v>0</v>
      </c>
      <c r="I10443">
        <v>0</v>
      </c>
      <c r="J10443">
        <v>0</v>
      </c>
      <c r="L10443" s="26">
        <v>46022</v>
      </c>
      <c r="M10443">
        <v>2</v>
      </c>
      <c r="N10443">
        <v>0</v>
      </c>
    </row>
    <row r="10444" spans="1:14" x14ac:dyDescent="0.25">
      <c r="A10444" s="21" t="str">
        <f t="shared" si="163"/>
        <v>MOW L2N CCAA_2026</v>
      </c>
      <c r="B10444" t="s">
        <v>130</v>
      </c>
      <c r="C10444" t="s">
        <v>135</v>
      </c>
      <c r="D10444" t="s">
        <v>26</v>
      </c>
      <c r="E10444" t="s">
        <v>5</v>
      </c>
      <c r="F10444" t="s">
        <v>4</v>
      </c>
      <c r="G10444">
        <v>0</v>
      </c>
      <c r="H10444">
        <v>3752.09033203125</v>
      </c>
      <c r="I10444">
        <v>-58936.359375</v>
      </c>
      <c r="J10444">
        <v>0</v>
      </c>
      <c r="L10444" s="26">
        <v>46387</v>
      </c>
      <c r="M10444">
        <v>3</v>
      </c>
      <c r="N10444">
        <v>0</v>
      </c>
    </row>
    <row r="10445" spans="1:14" x14ac:dyDescent="0.25">
      <c r="A10445" s="21" t="str">
        <f t="shared" si="163"/>
        <v>MOW L2N CCAA_2027</v>
      </c>
      <c r="B10445" t="s">
        <v>130</v>
      </c>
      <c r="C10445" t="s">
        <v>135</v>
      </c>
      <c r="D10445" t="s">
        <v>26</v>
      </c>
      <c r="E10445" t="s">
        <v>5</v>
      </c>
      <c r="F10445" t="s">
        <v>4</v>
      </c>
      <c r="G10445">
        <v>0</v>
      </c>
      <c r="H10445">
        <v>2260.79833984375</v>
      </c>
      <c r="I10445">
        <v>38959.4921875</v>
      </c>
      <c r="J10445">
        <v>0</v>
      </c>
      <c r="L10445" s="26">
        <v>46752</v>
      </c>
      <c r="M10445">
        <v>4</v>
      </c>
      <c r="N10445">
        <v>0</v>
      </c>
    </row>
    <row r="10446" spans="1:14" x14ac:dyDescent="0.25">
      <c r="A10446" s="21" t="str">
        <f t="shared" si="163"/>
        <v>MOW L2N CCAA_2028</v>
      </c>
      <c r="B10446" t="s">
        <v>130</v>
      </c>
      <c r="C10446" t="s">
        <v>135</v>
      </c>
      <c r="D10446" t="s">
        <v>26</v>
      </c>
      <c r="E10446" t="s">
        <v>5</v>
      </c>
      <c r="F10446" t="s">
        <v>4</v>
      </c>
      <c r="G10446">
        <v>0</v>
      </c>
      <c r="H10446">
        <v>2719.943359375</v>
      </c>
      <c r="I10446">
        <v>37108.86328125</v>
      </c>
      <c r="J10446">
        <v>0</v>
      </c>
      <c r="L10446" s="26">
        <v>47118</v>
      </c>
      <c r="M10446">
        <v>5</v>
      </c>
      <c r="N10446">
        <v>0</v>
      </c>
    </row>
    <row r="10447" spans="1:14" x14ac:dyDescent="0.25">
      <c r="A10447" s="21" t="str">
        <f t="shared" si="163"/>
        <v>MOW L2N CCAA_2029</v>
      </c>
      <c r="B10447" t="s">
        <v>130</v>
      </c>
      <c r="C10447" t="s">
        <v>135</v>
      </c>
      <c r="D10447" t="s">
        <v>26</v>
      </c>
      <c r="E10447" t="s">
        <v>5</v>
      </c>
      <c r="F10447" t="s">
        <v>4</v>
      </c>
      <c r="G10447">
        <v>0</v>
      </c>
      <c r="H10447">
        <v>10342.466796875</v>
      </c>
      <c r="I10447">
        <v>105509.5625</v>
      </c>
      <c r="J10447">
        <v>0</v>
      </c>
      <c r="L10447" s="26">
        <v>47483</v>
      </c>
      <c r="M10447">
        <v>6</v>
      </c>
      <c r="N10447">
        <v>7409.69482421875</v>
      </c>
    </row>
    <row r="10448" spans="1:14" x14ac:dyDescent="0.25">
      <c r="A10448" s="21" t="str">
        <f t="shared" si="163"/>
        <v>MOW L2N CCAA_2030</v>
      </c>
      <c r="B10448" t="s">
        <v>130</v>
      </c>
      <c r="C10448" t="s">
        <v>135</v>
      </c>
      <c r="D10448" t="s">
        <v>26</v>
      </c>
      <c r="E10448" t="s">
        <v>5</v>
      </c>
      <c r="F10448" t="s">
        <v>4</v>
      </c>
      <c r="G10448">
        <v>0</v>
      </c>
      <c r="H10448">
        <v>21588.6171875</v>
      </c>
      <c r="I10448">
        <v>152424.515625</v>
      </c>
      <c r="J10448">
        <v>0</v>
      </c>
      <c r="L10448" s="26">
        <v>47848</v>
      </c>
      <c r="M10448">
        <v>7</v>
      </c>
      <c r="N10448">
        <v>-14735.4970703125</v>
      </c>
    </row>
    <row r="10449" spans="1:14" x14ac:dyDescent="0.25">
      <c r="A10449" s="21" t="str">
        <f t="shared" si="163"/>
        <v>MOW L2N CCAA_2031</v>
      </c>
      <c r="B10449" t="s">
        <v>130</v>
      </c>
      <c r="C10449" t="s">
        <v>135</v>
      </c>
      <c r="D10449" t="s">
        <v>26</v>
      </c>
      <c r="E10449" t="s">
        <v>5</v>
      </c>
      <c r="F10449" t="s">
        <v>4</v>
      </c>
      <c r="G10449">
        <v>0</v>
      </c>
      <c r="H10449">
        <v>41451.12109375</v>
      </c>
      <c r="I10449">
        <v>206571.796875</v>
      </c>
      <c r="J10449">
        <v>0</v>
      </c>
      <c r="L10449" s="26">
        <v>48213</v>
      </c>
      <c r="M10449">
        <v>8</v>
      </c>
      <c r="N10449">
        <v>-24289.017578125</v>
      </c>
    </row>
    <row r="10450" spans="1:14" x14ac:dyDescent="0.25">
      <c r="A10450" s="21" t="str">
        <f t="shared" si="163"/>
        <v>MOW L2N CCAA_2032</v>
      </c>
      <c r="B10450" t="s">
        <v>130</v>
      </c>
      <c r="C10450" t="s">
        <v>135</v>
      </c>
      <c r="D10450" t="s">
        <v>26</v>
      </c>
      <c r="E10450" t="s">
        <v>5</v>
      </c>
      <c r="F10450" t="s">
        <v>4</v>
      </c>
      <c r="G10450">
        <v>0</v>
      </c>
      <c r="H10450">
        <v>44882.609375</v>
      </c>
      <c r="I10450">
        <v>258876.25</v>
      </c>
      <c r="J10450">
        <v>0</v>
      </c>
      <c r="L10450" s="26">
        <v>48579</v>
      </c>
      <c r="M10450">
        <v>9</v>
      </c>
      <c r="N10450">
        <v>-61880.3203125</v>
      </c>
    </row>
    <row r="10451" spans="1:14" x14ac:dyDescent="0.25">
      <c r="A10451" s="21" t="str">
        <f t="shared" si="163"/>
        <v>MOW L2N CCAA_2033</v>
      </c>
      <c r="B10451" t="s">
        <v>130</v>
      </c>
      <c r="C10451" t="s">
        <v>135</v>
      </c>
      <c r="D10451" t="s">
        <v>26</v>
      </c>
      <c r="E10451" t="s">
        <v>5</v>
      </c>
      <c r="F10451" t="s">
        <v>4</v>
      </c>
      <c r="G10451">
        <v>0</v>
      </c>
      <c r="H10451">
        <v>53024.1015625</v>
      </c>
      <c r="I10451">
        <v>308998.625</v>
      </c>
      <c r="J10451">
        <v>0</v>
      </c>
      <c r="L10451" s="26">
        <v>48944</v>
      </c>
      <c r="M10451">
        <v>10</v>
      </c>
      <c r="N10451">
        <v>-92157.453125</v>
      </c>
    </row>
    <row r="10452" spans="1:14" x14ac:dyDescent="0.25">
      <c r="A10452" s="21" t="str">
        <f t="shared" si="163"/>
        <v>MOW L2N CCAA_2034</v>
      </c>
      <c r="B10452" t="s">
        <v>130</v>
      </c>
      <c r="C10452" t="s">
        <v>135</v>
      </c>
      <c r="D10452" t="s">
        <v>26</v>
      </c>
      <c r="E10452" t="s">
        <v>5</v>
      </c>
      <c r="F10452" t="s">
        <v>4</v>
      </c>
      <c r="G10452">
        <v>0</v>
      </c>
      <c r="H10452">
        <v>58864.40625</v>
      </c>
      <c r="I10452">
        <v>358963.09375</v>
      </c>
      <c r="J10452">
        <v>0</v>
      </c>
      <c r="L10452" s="26">
        <v>49309</v>
      </c>
      <c r="M10452">
        <v>11</v>
      </c>
      <c r="N10452">
        <v>-122923.4140625</v>
      </c>
    </row>
    <row r="10453" spans="1:14" x14ac:dyDescent="0.25">
      <c r="A10453" s="21" t="str">
        <f t="shared" si="163"/>
        <v>MOW L2N CCAA_2035</v>
      </c>
      <c r="B10453" t="s">
        <v>130</v>
      </c>
      <c r="C10453" t="s">
        <v>135</v>
      </c>
      <c r="D10453" t="s">
        <v>26</v>
      </c>
      <c r="E10453" t="s">
        <v>5</v>
      </c>
      <c r="F10453" t="s">
        <v>4</v>
      </c>
      <c r="G10453">
        <v>0</v>
      </c>
      <c r="H10453">
        <v>59434.34375</v>
      </c>
      <c r="I10453">
        <v>345132.28125</v>
      </c>
      <c r="J10453">
        <v>0</v>
      </c>
      <c r="L10453" s="26">
        <v>49674</v>
      </c>
      <c r="M10453">
        <v>12</v>
      </c>
      <c r="N10453">
        <v>-124543.6875</v>
      </c>
    </row>
    <row r="10454" spans="1:14" x14ac:dyDescent="0.25">
      <c r="A10454" s="21" t="str">
        <f t="shared" si="163"/>
        <v>MOW L2N CCAA_2036</v>
      </c>
      <c r="B10454" t="s">
        <v>130</v>
      </c>
      <c r="C10454" t="s">
        <v>135</v>
      </c>
      <c r="D10454" t="s">
        <v>26</v>
      </c>
      <c r="E10454" t="s">
        <v>5</v>
      </c>
      <c r="F10454" t="s">
        <v>4</v>
      </c>
      <c r="G10454">
        <v>0</v>
      </c>
      <c r="H10454">
        <v>65594.1484375</v>
      </c>
      <c r="I10454">
        <v>333262.3125</v>
      </c>
      <c r="J10454">
        <v>0</v>
      </c>
      <c r="L10454" s="26">
        <v>50040</v>
      </c>
      <c r="M10454">
        <v>13</v>
      </c>
      <c r="N10454">
        <v>-123141.2890625</v>
      </c>
    </row>
    <row r="10455" spans="1:14" x14ac:dyDescent="0.25">
      <c r="A10455" s="21" t="str">
        <f t="shared" si="163"/>
        <v>MOW L2N CCAA_2037</v>
      </c>
      <c r="B10455" t="s">
        <v>130</v>
      </c>
      <c r="C10455" t="s">
        <v>135</v>
      </c>
      <c r="D10455" t="s">
        <v>26</v>
      </c>
      <c r="E10455" t="s">
        <v>5</v>
      </c>
      <c r="F10455" t="s">
        <v>4</v>
      </c>
      <c r="G10455">
        <v>0</v>
      </c>
      <c r="H10455">
        <v>68719.984375</v>
      </c>
      <c r="I10455">
        <v>321917.53125</v>
      </c>
      <c r="J10455">
        <v>0</v>
      </c>
      <c r="L10455" s="26">
        <v>50405</v>
      </c>
      <c r="M10455">
        <v>14</v>
      </c>
      <c r="N10455">
        <v>-120178.5546875</v>
      </c>
    </row>
    <row r="10456" spans="1:14" x14ac:dyDescent="0.25">
      <c r="A10456" s="21" t="str">
        <f t="shared" si="163"/>
        <v>MOW L2N CCAA_2038</v>
      </c>
      <c r="B10456" t="s">
        <v>130</v>
      </c>
      <c r="C10456" t="s">
        <v>135</v>
      </c>
      <c r="D10456" t="s">
        <v>26</v>
      </c>
      <c r="E10456" t="s">
        <v>5</v>
      </c>
      <c r="F10456" t="s">
        <v>4</v>
      </c>
      <c r="G10456">
        <v>0</v>
      </c>
      <c r="H10456">
        <v>72709.1796875</v>
      </c>
      <c r="I10456">
        <v>313544.1875</v>
      </c>
      <c r="J10456">
        <v>0</v>
      </c>
      <c r="L10456" s="26">
        <v>50770</v>
      </c>
      <c r="M10456">
        <v>15</v>
      </c>
      <c r="N10456">
        <v>-116048.3359375</v>
      </c>
    </row>
    <row r="10457" spans="1:14" x14ac:dyDescent="0.25">
      <c r="A10457" s="21" t="str">
        <f t="shared" si="163"/>
        <v>MOW L2N CCAA_2039</v>
      </c>
      <c r="B10457" t="s">
        <v>130</v>
      </c>
      <c r="C10457" t="s">
        <v>135</v>
      </c>
      <c r="D10457" t="s">
        <v>26</v>
      </c>
      <c r="E10457" t="s">
        <v>5</v>
      </c>
      <c r="F10457" t="s">
        <v>4</v>
      </c>
      <c r="G10457">
        <v>0</v>
      </c>
      <c r="H10457">
        <v>115011.1875</v>
      </c>
      <c r="I10457">
        <v>377321.5625</v>
      </c>
      <c r="J10457">
        <v>0</v>
      </c>
      <c r="L10457" s="26">
        <v>51135</v>
      </c>
      <c r="M10457">
        <v>16</v>
      </c>
      <c r="N10457">
        <v>-85721.7578125</v>
      </c>
    </row>
    <row r="10458" spans="1:14" x14ac:dyDescent="0.25">
      <c r="A10458" s="21" t="str">
        <f t="shared" si="163"/>
        <v>MOW L2N CCAA_2040</v>
      </c>
      <c r="B10458" t="s">
        <v>130</v>
      </c>
      <c r="C10458" t="s">
        <v>135</v>
      </c>
      <c r="D10458" t="s">
        <v>26</v>
      </c>
      <c r="E10458" t="s">
        <v>5</v>
      </c>
      <c r="F10458" t="s">
        <v>4</v>
      </c>
      <c r="G10458">
        <v>0</v>
      </c>
      <c r="H10458">
        <v>130222.1328125</v>
      </c>
      <c r="I10458">
        <v>369904.21875</v>
      </c>
      <c r="J10458">
        <v>0</v>
      </c>
      <c r="L10458" s="26">
        <v>51501</v>
      </c>
      <c r="M10458">
        <v>17</v>
      </c>
      <c r="N10458">
        <v>-20862.53515625</v>
      </c>
    </row>
    <row r="10459" spans="1:14" x14ac:dyDescent="0.25">
      <c r="A10459" s="21" t="str">
        <f t="shared" si="163"/>
        <v>MOW L2N CCAA_2041</v>
      </c>
      <c r="B10459" t="s">
        <v>130</v>
      </c>
      <c r="C10459" t="s">
        <v>135</v>
      </c>
      <c r="D10459" t="s">
        <v>26</v>
      </c>
      <c r="E10459" t="s">
        <v>5</v>
      </c>
      <c r="F10459" t="s">
        <v>4</v>
      </c>
      <c r="G10459">
        <v>0</v>
      </c>
      <c r="H10459">
        <v>130518.375</v>
      </c>
      <c r="I10459">
        <v>360926</v>
      </c>
      <c r="J10459">
        <v>0</v>
      </c>
      <c r="L10459" s="26">
        <v>51866</v>
      </c>
      <c r="M10459">
        <v>18</v>
      </c>
      <c r="N10459">
        <v>16085.2470703125</v>
      </c>
    </row>
    <row r="10460" spans="1:14" x14ac:dyDescent="0.25">
      <c r="A10460" s="21" t="str">
        <f t="shared" si="163"/>
        <v>MOW L2N CCAA_2042</v>
      </c>
      <c r="B10460" t="s">
        <v>130</v>
      </c>
      <c r="C10460" t="s">
        <v>135</v>
      </c>
      <c r="D10460" t="s">
        <v>26</v>
      </c>
      <c r="E10460" t="s">
        <v>5</v>
      </c>
      <c r="F10460" t="s">
        <v>4</v>
      </c>
      <c r="G10460">
        <v>0</v>
      </c>
      <c r="H10460">
        <v>136385.984375</v>
      </c>
      <c r="I10460">
        <v>423891.0625</v>
      </c>
      <c r="J10460">
        <v>0</v>
      </c>
      <c r="L10460" s="26">
        <v>52231</v>
      </c>
      <c r="M10460">
        <v>19</v>
      </c>
      <c r="N10460">
        <v>39188.421875</v>
      </c>
    </row>
    <row r="10461" spans="1:14" x14ac:dyDescent="0.25">
      <c r="A10461" s="21" t="str">
        <f t="shared" si="163"/>
        <v>MOW L2N CCAA_2043</v>
      </c>
      <c r="B10461" t="s">
        <v>130</v>
      </c>
      <c r="C10461" t="s">
        <v>135</v>
      </c>
      <c r="D10461" t="s">
        <v>26</v>
      </c>
      <c r="E10461" t="s">
        <v>5</v>
      </c>
      <c r="F10461" t="s">
        <v>4</v>
      </c>
      <c r="G10461">
        <v>0</v>
      </c>
      <c r="H10461">
        <v>136245.703125</v>
      </c>
      <c r="I10461">
        <v>413206.1875</v>
      </c>
      <c r="J10461">
        <v>0</v>
      </c>
      <c r="L10461" s="26">
        <v>52596</v>
      </c>
      <c r="M10461">
        <v>20</v>
      </c>
      <c r="N10461">
        <v>77853.765625</v>
      </c>
    </row>
    <row r="10462" spans="1:14" x14ac:dyDescent="0.25">
      <c r="A10462" s="21" t="str">
        <f t="shared" si="163"/>
        <v>MOW L2N CCAA_2024</v>
      </c>
      <c r="B10462" t="s">
        <v>130</v>
      </c>
      <c r="C10462" t="s">
        <v>135</v>
      </c>
      <c r="D10462" t="s">
        <v>26</v>
      </c>
      <c r="E10462" t="s">
        <v>5</v>
      </c>
      <c r="F10462" t="s">
        <v>32</v>
      </c>
      <c r="G10462">
        <v>174667.203125</v>
      </c>
      <c r="H10462">
        <v>77966.25</v>
      </c>
      <c r="I10462">
        <v>15499.482421875</v>
      </c>
      <c r="J10462">
        <v>0</v>
      </c>
      <c r="L10462" s="26">
        <v>45657</v>
      </c>
      <c r="M10462">
        <v>1</v>
      </c>
      <c r="N10462">
        <v>106941.203125</v>
      </c>
    </row>
    <row r="10463" spans="1:14" x14ac:dyDescent="0.25">
      <c r="A10463" s="21" t="str">
        <f t="shared" si="163"/>
        <v>MOW L2N CCAA_2025</v>
      </c>
      <c r="B10463" t="s">
        <v>130</v>
      </c>
      <c r="C10463" t="s">
        <v>135</v>
      </c>
      <c r="D10463" t="s">
        <v>26</v>
      </c>
      <c r="E10463" t="s">
        <v>5</v>
      </c>
      <c r="F10463" t="s">
        <v>32</v>
      </c>
      <c r="G10463">
        <v>189335.015625</v>
      </c>
      <c r="H10463">
        <v>85213.7578125</v>
      </c>
      <c r="I10463">
        <v>43533.515625</v>
      </c>
      <c r="J10463">
        <v>0</v>
      </c>
      <c r="L10463" s="26">
        <v>46022</v>
      </c>
      <c r="M10463">
        <v>2</v>
      </c>
      <c r="N10463">
        <v>108426.4140625</v>
      </c>
    </row>
    <row r="10464" spans="1:14" x14ac:dyDescent="0.25">
      <c r="A10464" s="21" t="str">
        <f t="shared" si="163"/>
        <v>MOW L2N CCAA_2026</v>
      </c>
      <c r="B10464" t="s">
        <v>130</v>
      </c>
      <c r="C10464" t="s">
        <v>135</v>
      </c>
      <c r="D10464" t="s">
        <v>26</v>
      </c>
      <c r="E10464" t="s">
        <v>5</v>
      </c>
      <c r="F10464" t="s">
        <v>32</v>
      </c>
      <c r="G10464">
        <v>203954.734375</v>
      </c>
      <c r="H10464">
        <v>97566.5</v>
      </c>
      <c r="I10464">
        <v>47211.59375</v>
      </c>
      <c r="J10464">
        <v>0</v>
      </c>
      <c r="L10464" s="26">
        <v>46387</v>
      </c>
      <c r="M10464">
        <v>3</v>
      </c>
      <c r="N10464">
        <v>113450.96875</v>
      </c>
    </row>
    <row r="10465" spans="1:14" x14ac:dyDescent="0.25">
      <c r="A10465" s="21" t="str">
        <f t="shared" si="163"/>
        <v>MOW L2N CCAA_2027</v>
      </c>
      <c r="B10465" t="s">
        <v>130</v>
      </c>
      <c r="C10465" t="s">
        <v>135</v>
      </c>
      <c r="D10465" t="s">
        <v>26</v>
      </c>
      <c r="E10465" t="s">
        <v>5</v>
      </c>
      <c r="F10465" t="s">
        <v>32</v>
      </c>
      <c r="G10465">
        <v>214899.625</v>
      </c>
      <c r="H10465">
        <v>95056.484375</v>
      </c>
      <c r="I10465">
        <v>50799.19921875</v>
      </c>
      <c r="J10465">
        <v>0</v>
      </c>
      <c r="L10465" s="26">
        <v>46752</v>
      </c>
      <c r="M10465">
        <v>4</v>
      </c>
      <c r="N10465">
        <v>110769.203125</v>
      </c>
    </row>
    <row r="10466" spans="1:14" x14ac:dyDescent="0.25">
      <c r="A10466" s="21" t="str">
        <f t="shared" si="163"/>
        <v>MOW L2N CCAA_2028</v>
      </c>
      <c r="B10466" t="s">
        <v>130</v>
      </c>
      <c r="C10466" t="s">
        <v>135</v>
      </c>
      <c r="D10466" t="s">
        <v>26</v>
      </c>
      <c r="E10466" t="s">
        <v>5</v>
      </c>
      <c r="F10466" t="s">
        <v>32</v>
      </c>
      <c r="G10466">
        <v>223085.546875</v>
      </c>
      <c r="H10466">
        <v>104942.7578125</v>
      </c>
      <c r="I10466">
        <v>54535.296875</v>
      </c>
      <c r="J10466">
        <v>0</v>
      </c>
      <c r="L10466" s="26">
        <v>47118</v>
      </c>
      <c r="M10466">
        <v>5</v>
      </c>
      <c r="N10466">
        <v>118365.25</v>
      </c>
    </row>
    <row r="10467" spans="1:14" x14ac:dyDescent="0.25">
      <c r="A10467" s="21" t="str">
        <f t="shared" si="163"/>
        <v>MOW L2N CCAA_2029</v>
      </c>
      <c r="B10467" t="s">
        <v>130</v>
      </c>
      <c r="C10467" t="s">
        <v>135</v>
      </c>
      <c r="D10467" t="s">
        <v>26</v>
      </c>
      <c r="E10467" t="s">
        <v>5</v>
      </c>
      <c r="F10467" t="s">
        <v>32</v>
      </c>
      <c r="G10467">
        <v>230881.203125</v>
      </c>
      <c r="H10467">
        <v>118155.3515625</v>
      </c>
      <c r="I10467">
        <v>56837.07421875</v>
      </c>
      <c r="J10467">
        <v>0</v>
      </c>
      <c r="L10467" s="26">
        <v>47483</v>
      </c>
      <c r="M10467">
        <v>6</v>
      </c>
      <c r="N10467">
        <v>130660.0078125</v>
      </c>
    </row>
    <row r="10468" spans="1:14" x14ac:dyDescent="0.25">
      <c r="A10468" s="21" t="str">
        <f t="shared" si="163"/>
        <v>MOW L2N CCAA_2030</v>
      </c>
      <c r="B10468" t="s">
        <v>130</v>
      </c>
      <c r="C10468" t="s">
        <v>135</v>
      </c>
      <c r="D10468" t="s">
        <v>26</v>
      </c>
      <c r="E10468" t="s">
        <v>5</v>
      </c>
      <c r="F10468" t="s">
        <v>32</v>
      </c>
      <c r="G10468">
        <v>239369.390625</v>
      </c>
      <c r="H10468">
        <v>128199.4453125</v>
      </c>
      <c r="I10468">
        <v>62349.9765625</v>
      </c>
      <c r="J10468">
        <v>0</v>
      </c>
      <c r="L10468" s="26">
        <v>47848</v>
      </c>
      <c r="M10468">
        <v>7</v>
      </c>
      <c r="N10468">
        <v>140222.65625</v>
      </c>
    </row>
    <row r="10469" spans="1:14" x14ac:dyDescent="0.25">
      <c r="A10469" s="21" t="str">
        <f t="shared" si="163"/>
        <v>MOW L2N CCAA_2031</v>
      </c>
      <c r="B10469" t="s">
        <v>130</v>
      </c>
      <c r="C10469" t="s">
        <v>135</v>
      </c>
      <c r="D10469" t="s">
        <v>26</v>
      </c>
      <c r="E10469" t="s">
        <v>5</v>
      </c>
      <c r="F10469" t="s">
        <v>32</v>
      </c>
      <c r="G10469">
        <v>243642.625</v>
      </c>
      <c r="H10469">
        <v>123351.5078125</v>
      </c>
      <c r="I10469">
        <v>65799.125</v>
      </c>
      <c r="J10469">
        <v>12369.748046875</v>
      </c>
      <c r="L10469" s="26">
        <v>48213</v>
      </c>
      <c r="M10469">
        <v>8</v>
      </c>
      <c r="N10469">
        <v>150664.421875</v>
      </c>
    </row>
    <row r="10470" spans="1:14" x14ac:dyDescent="0.25">
      <c r="A10470" s="21" t="str">
        <f t="shared" si="163"/>
        <v>MOW L2N CCAA_2032</v>
      </c>
      <c r="B10470" t="s">
        <v>130</v>
      </c>
      <c r="C10470" t="s">
        <v>135</v>
      </c>
      <c r="D10470" t="s">
        <v>26</v>
      </c>
      <c r="E10470" t="s">
        <v>5</v>
      </c>
      <c r="F10470" t="s">
        <v>32</v>
      </c>
      <c r="G10470">
        <v>252018.609375</v>
      </c>
      <c r="H10470">
        <v>126658.765625</v>
      </c>
      <c r="I10470">
        <v>69776.9375</v>
      </c>
      <c r="J10470">
        <v>0</v>
      </c>
      <c r="L10470" s="26">
        <v>48579</v>
      </c>
      <c r="M10470">
        <v>9</v>
      </c>
      <c r="N10470">
        <v>146020.828125</v>
      </c>
    </row>
    <row r="10471" spans="1:14" x14ac:dyDescent="0.25">
      <c r="A10471" s="21" t="str">
        <f t="shared" si="163"/>
        <v>MOW L2N CCAA_2033</v>
      </c>
      <c r="B10471" t="s">
        <v>130</v>
      </c>
      <c r="C10471" t="s">
        <v>135</v>
      </c>
      <c r="D10471" t="s">
        <v>26</v>
      </c>
      <c r="E10471" t="s">
        <v>5</v>
      </c>
      <c r="F10471" t="s">
        <v>32</v>
      </c>
      <c r="G10471">
        <v>255973.0625</v>
      </c>
      <c r="H10471">
        <v>116702.8515625</v>
      </c>
      <c r="I10471">
        <v>72666.4140625</v>
      </c>
      <c r="J10471">
        <v>0</v>
      </c>
      <c r="L10471" s="26">
        <v>48944</v>
      </c>
      <c r="M10471">
        <v>10</v>
      </c>
      <c r="N10471">
        <v>129842.734375</v>
      </c>
    </row>
    <row r="10472" spans="1:14" x14ac:dyDescent="0.25">
      <c r="A10472" s="21" t="str">
        <f t="shared" si="163"/>
        <v>MOW L2N CCAA_2034</v>
      </c>
      <c r="B10472" t="s">
        <v>130</v>
      </c>
      <c r="C10472" t="s">
        <v>135</v>
      </c>
      <c r="D10472" t="s">
        <v>26</v>
      </c>
      <c r="E10472" t="s">
        <v>5</v>
      </c>
      <c r="F10472" t="s">
        <v>32</v>
      </c>
      <c r="G10472">
        <v>259452.046875</v>
      </c>
      <c r="H10472">
        <v>113789.09375</v>
      </c>
      <c r="I10472">
        <v>74892.796875</v>
      </c>
      <c r="J10472">
        <v>0</v>
      </c>
      <c r="L10472" s="26">
        <v>49309</v>
      </c>
      <c r="M10472">
        <v>11</v>
      </c>
      <c r="N10472">
        <v>122486.8125</v>
      </c>
    </row>
    <row r="10473" spans="1:14" x14ac:dyDescent="0.25">
      <c r="A10473" s="21" t="str">
        <f t="shared" si="163"/>
        <v>MOW L2N CCAA_2035</v>
      </c>
      <c r="B10473" t="s">
        <v>130</v>
      </c>
      <c r="C10473" t="s">
        <v>135</v>
      </c>
      <c r="D10473" t="s">
        <v>26</v>
      </c>
      <c r="E10473" t="s">
        <v>5</v>
      </c>
      <c r="F10473" t="s">
        <v>32</v>
      </c>
      <c r="G10473">
        <v>264014.21875</v>
      </c>
      <c r="H10473">
        <v>113486.15625</v>
      </c>
      <c r="I10473">
        <v>76392.4453125</v>
      </c>
      <c r="J10473">
        <v>0</v>
      </c>
      <c r="L10473" s="26">
        <v>49674</v>
      </c>
      <c r="M10473">
        <v>12</v>
      </c>
      <c r="N10473">
        <v>122287.21875</v>
      </c>
    </row>
    <row r="10474" spans="1:14" x14ac:dyDescent="0.25">
      <c r="A10474" s="21" t="str">
        <f t="shared" si="163"/>
        <v>MOW L2N CCAA_2036</v>
      </c>
      <c r="B10474" t="s">
        <v>130</v>
      </c>
      <c r="C10474" t="s">
        <v>135</v>
      </c>
      <c r="D10474" t="s">
        <v>26</v>
      </c>
      <c r="E10474" t="s">
        <v>5</v>
      </c>
      <c r="F10474" t="s">
        <v>32</v>
      </c>
      <c r="G10474">
        <v>268813.09375</v>
      </c>
      <c r="H10474">
        <v>112289.265625</v>
      </c>
      <c r="I10474">
        <v>79094.9375</v>
      </c>
      <c r="J10474">
        <v>0</v>
      </c>
      <c r="L10474" s="26">
        <v>50040</v>
      </c>
      <c r="M10474">
        <v>13</v>
      </c>
      <c r="N10474">
        <v>122159.078125</v>
      </c>
    </row>
    <row r="10475" spans="1:14" x14ac:dyDescent="0.25">
      <c r="A10475" s="21" t="str">
        <f t="shared" si="163"/>
        <v>MOW L2N CCAA_2037</v>
      </c>
      <c r="B10475" t="s">
        <v>130</v>
      </c>
      <c r="C10475" t="s">
        <v>135</v>
      </c>
      <c r="D10475" t="s">
        <v>26</v>
      </c>
      <c r="E10475" t="s">
        <v>5</v>
      </c>
      <c r="F10475" t="s">
        <v>32</v>
      </c>
      <c r="G10475">
        <v>272671.1875</v>
      </c>
      <c r="H10475">
        <v>110873.296875</v>
      </c>
      <c r="I10475">
        <v>80587.234375</v>
      </c>
      <c r="J10475">
        <v>0</v>
      </c>
      <c r="L10475" s="26">
        <v>50405</v>
      </c>
      <c r="M10475">
        <v>14</v>
      </c>
      <c r="N10475">
        <v>116924.015625</v>
      </c>
    </row>
    <row r="10476" spans="1:14" x14ac:dyDescent="0.25">
      <c r="A10476" s="21" t="str">
        <f t="shared" si="163"/>
        <v>MOW L2N CCAA_2038</v>
      </c>
      <c r="B10476" t="s">
        <v>130</v>
      </c>
      <c r="C10476" t="s">
        <v>135</v>
      </c>
      <c r="D10476" t="s">
        <v>26</v>
      </c>
      <c r="E10476" t="s">
        <v>5</v>
      </c>
      <c r="F10476" t="s">
        <v>32</v>
      </c>
      <c r="G10476">
        <v>277190.0625</v>
      </c>
      <c r="H10476">
        <v>110893.5546875</v>
      </c>
      <c r="I10476">
        <v>81755.5234375</v>
      </c>
      <c r="J10476">
        <v>0</v>
      </c>
      <c r="L10476" s="26">
        <v>50770</v>
      </c>
      <c r="M10476">
        <v>15</v>
      </c>
      <c r="N10476">
        <v>114074.453125</v>
      </c>
    </row>
    <row r="10477" spans="1:14" x14ac:dyDescent="0.25">
      <c r="A10477" s="21" t="str">
        <f t="shared" si="163"/>
        <v>MOW L2N CCAA_2039</v>
      </c>
      <c r="B10477" t="s">
        <v>130</v>
      </c>
      <c r="C10477" t="s">
        <v>135</v>
      </c>
      <c r="D10477" t="s">
        <v>26</v>
      </c>
      <c r="E10477" t="s">
        <v>5</v>
      </c>
      <c r="F10477" t="s">
        <v>32</v>
      </c>
      <c r="G10477">
        <v>287008.03125</v>
      </c>
      <c r="H10477">
        <v>115766.484375</v>
      </c>
      <c r="I10477">
        <v>84447.6015625</v>
      </c>
      <c r="J10477">
        <v>0</v>
      </c>
      <c r="L10477" s="26">
        <v>51135</v>
      </c>
      <c r="M10477">
        <v>16</v>
      </c>
      <c r="N10477">
        <v>103059.4296875</v>
      </c>
    </row>
    <row r="10478" spans="1:14" x14ac:dyDescent="0.25">
      <c r="A10478" s="21" t="str">
        <f t="shared" si="163"/>
        <v>MOW L2N CCAA_2040</v>
      </c>
      <c r="B10478" t="s">
        <v>130</v>
      </c>
      <c r="C10478" t="s">
        <v>135</v>
      </c>
      <c r="D10478" t="s">
        <v>26</v>
      </c>
      <c r="E10478" t="s">
        <v>5</v>
      </c>
      <c r="F10478" t="s">
        <v>32</v>
      </c>
      <c r="G10478">
        <v>290075.40625</v>
      </c>
      <c r="H10478">
        <v>83350.8203125</v>
      </c>
      <c r="I10478">
        <v>54972.7578125</v>
      </c>
      <c r="J10478">
        <v>198126.8125</v>
      </c>
      <c r="L10478" s="26">
        <v>51501</v>
      </c>
      <c r="M10478">
        <v>17</v>
      </c>
      <c r="N10478">
        <v>77086.2734375</v>
      </c>
    </row>
    <row r="10479" spans="1:14" x14ac:dyDescent="0.25">
      <c r="A10479" s="21" t="str">
        <f t="shared" si="163"/>
        <v>MOW L2N CCAA_2041</v>
      </c>
      <c r="B10479" t="s">
        <v>130</v>
      </c>
      <c r="C10479" t="s">
        <v>135</v>
      </c>
      <c r="D10479" t="s">
        <v>26</v>
      </c>
      <c r="E10479" t="s">
        <v>5</v>
      </c>
      <c r="F10479" t="s">
        <v>32</v>
      </c>
      <c r="G10479">
        <v>292544.65625</v>
      </c>
      <c r="H10479">
        <v>82145.4765625</v>
      </c>
      <c r="I10479">
        <v>54206.16796875</v>
      </c>
      <c r="J10479">
        <v>0</v>
      </c>
      <c r="L10479" s="26">
        <v>51866</v>
      </c>
      <c r="M10479">
        <v>18</v>
      </c>
      <c r="N10479">
        <v>77096.6328125</v>
      </c>
    </row>
    <row r="10480" spans="1:14" x14ac:dyDescent="0.25">
      <c r="A10480" s="21" t="str">
        <f t="shared" si="163"/>
        <v>MOW L2N CCAA_2042</v>
      </c>
      <c r="B10480" t="s">
        <v>130</v>
      </c>
      <c r="C10480" t="s">
        <v>135</v>
      </c>
      <c r="D10480" t="s">
        <v>26</v>
      </c>
      <c r="E10480" t="s">
        <v>5</v>
      </c>
      <c r="F10480" t="s">
        <v>32</v>
      </c>
      <c r="G10480">
        <v>296594.15625</v>
      </c>
      <c r="H10480">
        <v>79137.921875</v>
      </c>
      <c r="I10480">
        <v>54454.33984375</v>
      </c>
      <c r="J10480">
        <v>0</v>
      </c>
      <c r="L10480" s="26">
        <v>52231</v>
      </c>
      <c r="M10480">
        <v>19</v>
      </c>
      <c r="N10480">
        <v>71818.359375</v>
      </c>
    </row>
    <row r="10481" spans="1:14" x14ac:dyDescent="0.25">
      <c r="A10481" s="21" t="str">
        <f t="shared" si="163"/>
        <v>MOW L2N CCAA_2043</v>
      </c>
      <c r="B10481" t="s">
        <v>130</v>
      </c>
      <c r="C10481" t="s">
        <v>135</v>
      </c>
      <c r="D10481" t="s">
        <v>26</v>
      </c>
      <c r="E10481" t="s">
        <v>5</v>
      </c>
      <c r="F10481" t="s">
        <v>32</v>
      </c>
      <c r="G10481">
        <v>299773.65625</v>
      </c>
      <c r="H10481">
        <v>78997.3984375</v>
      </c>
      <c r="I10481">
        <v>177415.3125</v>
      </c>
      <c r="J10481">
        <v>0</v>
      </c>
      <c r="L10481" s="26">
        <v>52596</v>
      </c>
      <c r="M10481">
        <v>20</v>
      </c>
      <c r="N10481">
        <v>73083.96875</v>
      </c>
    </row>
    <row r="10482" spans="1:14" x14ac:dyDescent="0.25">
      <c r="A10482" s="21" t="str">
        <f t="shared" si="163"/>
        <v>MOW L2N CCAA_2024</v>
      </c>
      <c r="B10482" t="s">
        <v>130</v>
      </c>
      <c r="C10482" t="s">
        <v>135</v>
      </c>
      <c r="D10482" t="s">
        <v>26</v>
      </c>
      <c r="E10482" t="s">
        <v>5</v>
      </c>
      <c r="F10482" t="s">
        <v>8</v>
      </c>
      <c r="G10482">
        <v>0</v>
      </c>
      <c r="H10482">
        <v>0</v>
      </c>
      <c r="I10482">
        <v>0</v>
      </c>
      <c r="J10482">
        <v>0</v>
      </c>
      <c r="L10482" s="26">
        <v>45657</v>
      </c>
      <c r="M10482">
        <v>1</v>
      </c>
      <c r="N10482">
        <v>0</v>
      </c>
    </row>
    <row r="10483" spans="1:14" x14ac:dyDescent="0.25">
      <c r="A10483" s="21" t="str">
        <f t="shared" si="163"/>
        <v>MOW L2N CCAA_2025</v>
      </c>
      <c r="B10483" t="s">
        <v>130</v>
      </c>
      <c r="C10483" t="s">
        <v>135</v>
      </c>
      <c r="D10483" t="s">
        <v>26</v>
      </c>
      <c r="E10483" t="s">
        <v>5</v>
      </c>
      <c r="F10483" t="s">
        <v>8</v>
      </c>
      <c r="G10483">
        <v>0</v>
      </c>
      <c r="H10483">
        <v>0</v>
      </c>
      <c r="I10483">
        <v>0</v>
      </c>
      <c r="J10483">
        <v>0</v>
      </c>
      <c r="L10483" s="26">
        <v>46022</v>
      </c>
      <c r="M10483">
        <v>2</v>
      </c>
      <c r="N10483">
        <v>0</v>
      </c>
    </row>
    <row r="10484" spans="1:14" x14ac:dyDescent="0.25">
      <c r="A10484" s="21" t="str">
        <f t="shared" si="163"/>
        <v>MOW L2N CCAA_2026</v>
      </c>
      <c r="B10484" t="s">
        <v>130</v>
      </c>
      <c r="C10484" t="s">
        <v>135</v>
      </c>
      <c r="D10484" t="s">
        <v>26</v>
      </c>
      <c r="E10484" t="s">
        <v>5</v>
      </c>
      <c r="F10484" t="s">
        <v>8</v>
      </c>
      <c r="G10484">
        <v>0</v>
      </c>
      <c r="H10484">
        <v>0</v>
      </c>
      <c r="I10484">
        <v>0</v>
      </c>
      <c r="J10484">
        <v>0</v>
      </c>
      <c r="L10484" s="26">
        <v>46387</v>
      </c>
      <c r="M10484">
        <v>3</v>
      </c>
      <c r="N10484">
        <v>0</v>
      </c>
    </row>
    <row r="10485" spans="1:14" x14ac:dyDescent="0.25">
      <c r="A10485" s="21" t="str">
        <f t="shared" si="163"/>
        <v>MOW L2N CCAA_2027</v>
      </c>
      <c r="B10485" t="s">
        <v>130</v>
      </c>
      <c r="C10485" t="s">
        <v>135</v>
      </c>
      <c r="D10485" t="s">
        <v>26</v>
      </c>
      <c r="E10485" t="s">
        <v>5</v>
      </c>
      <c r="F10485" t="s">
        <v>8</v>
      </c>
      <c r="G10485">
        <v>0</v>
      </c>
      <c r="H10485">
        <v>0</v>
      </c>
      <c r="I10485">
        <v>0</v>
      </c>
      <c r="J10485">
        <v>0</v>
      </c>
      <c r="L10485" s="26">
        <v>46752</v>
      </c>
      <c r="M10485">
        <v>4</v>
      </c>
      <c r="N10485">
        <v>0</v>
      </c>
    </row>
    <row r="10486" spans="1:14" x14ac:dyDescent="0.25">
      <c r="A10486" s="21" t="str">
        <f t="shared" si="163"/>
        <v>MOW L2N CCAA_2028</v>
      </c>
      <c r="B10486" t="s">
        <v>130</v>
      </c>
      <c r="C10486" t="s">
        <v>135</v>
      </c>
      <c r="D10486" t="s">
        <v>26</v>
      </c>
      <c r="E10486" t="s">
        <v>5</v>
      </c>
      <c r="F10486" t="s">
        <v>8</v>
      </c>
      <c r="G10486">
        <v>0</v>
      </c>
      <c r="H10486">
        <v>0</v>
      </c>
      <c r="I10486">
        <v>0</v>
      </c>
      <c r="J10486">
        <v>0</v>
      </c>
      <c r="L10486" s="26">
        <v>47118</v>
      </c>
      <c r="M10486">
        <v>5</v>
      </c>
      <c r="N10486">
        <v>0</v>
      </c>
    </row>
    <row r="10487" spans="1:14" x14ac:dyDescent="0.25">
      <c r="A10487" s="21" t="str">
        <f t="shared" si="163"/>
        <v>MOW L2N CCAA_2029</v>
      </c>
      <c r="B10487" t="s">
        <v>130</v>
      </c>
      <c r="C10487" t="s">
        <v>135</v>
      </c>
      <c r="D10487" t="s">
        <v>26</v>
      </c>
      <c r="E10487" t="s">
        <v>5</v>
      </c>
      <c r="F10487" t="s">
        <v>8</v>
      </c>
      <c r="G10487">
        <v>0</v>
      </c>
      <c r="H10487">
        <v>0</v>
      </c>
      <c r="I10487">
        <v>0</v>
      </c>
      <c r="J10487">
        <v>0</v>
      </c>
      <c r="L10487" s="26">
        <v>47483</v>
      </c>
      <c r="M10487">
        <v>6</v>
      </c>
      <c r="N10487">
        <v>0</v>
      </c>
    </row>
    <row r="10488" spans="1:14" x14ac:dyDescent="0.25">
      <c r="A10488" s="21" t="str">
        <f t="shared" si="163"/>
        <v>MOW L2N CCAA_2030</v>
      </c>
      <c r="B10488" t="s">
        <v>130</v>
      </c>
      <c r="C10488" t="s">
        <v>135</v>
      </c>
      <c r="D10488" t="s">
        <v>26</v>
      </c>
      <c r="E10488" t="s">
        <v>5</v>
      </c>
      <c r="F10488" t="s">
        <v>8</v>
      </c>
      <c r="G10488">
        <v>0</v>
      </c>
      <c r="H10488">
        <v>0</v>
      </c>
      <c r="I10488">
        <v>0</v>
      </c>
      <c r="J10488">
        <v>0</v>
      </c>
      <c r="L10488" s="26">
        <v>47848</v>
      </c>
      <c r="M10488">
        <v>7</v>
      </c>
      <c r="N10488">
        <v>0</v>
      </c>
    </row>
    <row r="10489" spans="1:14" x14ac:dyDescent="0.25">
      <c r="A10489" s="21" t="str">
        <f t="shared" si="163"/>
        <v>MOW L2N CCAA_2031</v>
      </c>
      <c r="B10489" t="s">
        <v>130</v>
      </c>
      <c r="C10489" t="s">
        <v>135</v>
      </c>
      <c r="D10489" t="s">
        <v>26</v>
      </c>
      <c r="E10489" t="s">
        <v>5</v>
      </c>
      <c r="F10489" t="s">
        <v>8</v>
      </c>
      <c r="G10489">
        <v>0</v>
      </c>
      <c r="H10489">
        <v>0</v>
      </c>
      <c r="I10489">
        <v>0</v>
      </c>
      <c r="J10489">
        <v>0</v>
      </c>
      <c r="L10489" s="26">
        <v>48213</v>
      </c>
      <c r="M10489">
        <v>8</v>
      </c>
      <c r="N10489">
        <v>0</v>
      </c>
    </row>
    <row r="10490" spans="1:14" x14ac:dyDescent="0.25">
      <c r="A10490" s="21" t="str">
        <f t="shared" si="163"/>
        <v>MOW L2N CCAA_2032</v>
      </c>
      <c r="B10490" t="s">
        <v>130</v>
      </c>
      <c r="C10490" t="s">
        <v>135</v>
      </c>
      <c r="D10490" t="s">
        <v>26</v>
      </c>
      <c r="E10490" t="s">
        <v>5</v>
      </c>
      <c r="F10490" t="s">
        <v>8</v>
      </c>
      <c r="G10490">
        <v>0</v>
      </c>
      <c r="H10490">
        <v>0</v>
      </c>
      <c r="I10490">
        <v>0</v>
      </c>
      <c r="J10490">
        <v>0</v>
      </c>
      <c r="L10490" s="26">
        <v>48579</v>
      </c>
      <c r="M10490">
        <v>9</v>
      </c>
      <c r="N10490">
        <v>0</v>
      </c>
    </row>
    <row r="10491" spans="1:14" x14ac:dyDescent="0.25">
      <c r="A10491" s="21" t="str">
        <f t="shared" si="163"/>
        <v>MOW L2N CCAA_2033</v>
      </c>
      <c r="B10491" t="s">
        <v>130</v>
      </c>
      <c r="C10491" t="s">
        <v>135</v>
      </c>
      <c r="D10491" t="s">
        <v>26</v>
      </c>
      <c r="E10491" t="s">
        <v>5</v>
      </c>
      <c r="F10491" t="s">
        <v>8</v>
      </c>
      <c r="G10491">
        <v>0</v>
      </c>
      <c r="H10491">
        <v>0</v>
      </c>
      <c r="I10491">
        <v>0</v>
      </c>
      <c r="J10491">
        <v>0</v>
      </c>
      <c r="L10491" s="26">
        <v>48944</v>
      </c>
      <c r="M10491">
        <v>10</v>
      </c>
      <c r="N10491">
        <v>0</v>
      </c>
    </row>
    <row r="10492" spans="1:14" x14ac:dyDescent="0.25">
      <c r="A10492" s="21" t="str">
        <f t="shared" si="163"/>
        <v>MOW L2N CCAA_2034</v>
      </c>
      <c r="B10492" t="s">
        <v>130</v>
      </c>
      <c r="C10492" t="s">
        <v>135</v>
      </c>
      <c r="D10492" t="s">
        <v>26</v>
      </c>
      <c r="E10492" t="s">
        <v>5</v>
      </c>
      <c r="F10492" t="s">
        <v>8</v>
      </c>
      <c r="G10492">
        <v>0</v>
      </c>
      <c r="H10492">
        <v>0</v>
      </c>
      <c r="I10492">
        <v>0</v>
      </c>
      <c r="J10492">
        <v>0</v>
      </c>
      <c r="L10492" s="26">
        <v>49309</v>
      </c>
      <c r="M10492">
        <v>11</v>
      </c>
      <c r="N10492">
        <v>0</v>
      </c>
    </row>
    <row r="10493" spans="1:14" x14ac:dyDescent="0.25">
      <c r="A10493" s="21" t="str">
        <f t="shared" si="163"/>
        <v>MOW L2N CCAA_2035</v>
      </c>
      <c r="B10493" t="s">
        <v>130</v>
      </c>
      <c r="C10493" t="s">
        <v>135</v>
      </c>
      <c r="D10493" t="s">
        <v>26</v>
      </c>
      <c r="E10493" t="s">
        <v>5</v>
      </c>
      <c r="F10493" t="s">
        <v>8</v>
      </c>
      <c r="G10493">
        <v>0</v>
      </c>
      <c r="H10493">
        <v>0</v>
      </c>
      <c r="I10493">
        <v>0</v>
      </c>
      <c r="J10493">
        <v>0</v>
      </c>
      <c r="L10493" s="26">
        <v>49674</v>
      </c>
      <c r="M10493">
        <v>12</v>
      </c>
      <c r="N10493">
        <v>0</v>
      </c>
    </row>
    <row r="10494" spans="1:14" x14ac:dyDescent="0.25">
      <c r="A10494" s="21" t="str">
        <f t="shared" si="163"/>
        <v>MOW L2N CCAA_2036</v>
      </c>
      <c r="B10494" t="s">
        <v>130</v>
      </c>
      <c r="C10494" t="s">
        <v>135</v>
      </c>
      <c r="D10494" t="s">
        <v>26</v>
      </c>
      <c r="E10494" t="s">
        <v>5</v>
      </c>
      <c r="F10494" t="s">
        <v>8</v>
      </c>
      <c r="G10494">
        <v>0</v>
      </c>
      <c r="H10494">
        <v>0</v>
      </c>
      <c r="I10494">
        <v>0</v>
      </c>
      <c r="J10494">
        <v>0</v>
      </c>
      <c r="L10494" s="26">
        <v>50040</v>
      </c>
      <c r="M10494">
        <v>13</v>
      </c>
      <c r="N10494">
        <v>0</v>
      </c>
    </row>
    <row r="10495" spans="1:14" x14ac:dyDescent="0.25">
      <c r="A10495" s="21" t="str">
        <f t="shared" si="163"/>
        <v>MOW L2N CCAA_2037</v>
      </c>
      <c r="B10495" t="s">
        <v>130</v>
      </c>
      <c r="C10495" t="s">
        <v>135</v>
      </c>
      <c r="D10495" t="s">
        <v>26</v>
      </c>
      <c r="E10495" t="s">
        <v>5</v>
      </c>
      <c r="F10495" t="s">
        <v>8</v>
      </c>
      <c r="G10495">
        <v>0</v>
      </c>
      <c r="H10495">
        <v>0</v>
      </c>
      <c r="I10495">
        <v>0</v>
      </c>
      <c r="J10495">
        <v>0</v>
      </c>
      <c r="L10495" s="26">
        <v>50405</v>
      </c>
      <c r="M10495">
        <v>14</v>
      </c>
      <c r="N10495">
        <v>0</v>
      </c>
    </row>
    <row r="10496" spans="1:14" x14ac:dyDescent="0.25">
      <c r="A10496" s="21" t="str">
        <f t="shared" si="163"/>
        <v>MOW L2N CCAA_2038</v>
      </c>
      <c r="B10496" t="s">
        <v>130</v>
      </c>
      <c r="C10496" t="s">
        <v>135</v>
      </c>
      <c r="D10496" t="s">
        <v>26</v>
      </c>
      <c r="E10496" t="s">
        <v>5</v>
      </c>
      <c r="F10496" t="s">
        <v>8</v>
      </c>
      <c r="G10496">
        <v>0</v>
      </c>
      <c r="H10496">
        <v>0</v>
      </c>
      <c r="I10496">
        <v>0</v>
      </c>
      <c r="J10496">
        <v>0</v>
      </c>
      <c r="L10496" s="26">
        <v>50770</v>
      </c>
      <c r="M10496">
        <v>15</v>
      </c>
      <c r="N10496">
        <v>0</v>
      </c>
    </row>
    <row r="10497" spans="1:14" x14ac:dyDescent="0.25">
      <c r="A10497" s="21" t="str">
        <f t="shared" si="163"/>
        <v>MOW L2N CCAA_2039</v>
      </c>
      <c r="B10497" t="s">
        <v>130</v>
      </c>
      <c r="C10497" t="s">
        <v>135</v>
      </c>
      <c r="D10497" t="s">
        <v>26</v>
      </c>
      <c r="E10497" t="s">
        <v>5</v>
      </c>
      <c r="F10497" t="s">
        <v>8</v>
      </c>
      <c r="G10497">
        <v>0</v>
      </c>
      <c r="H10497">
        <v>0</v>
      </c>
      <c r="I10497">
        <v>0</v>
      </c>
      <c r="J10497">
        <v>0</v>
      </c>
      <c r="L10497" s="26">
        <v>51135</v>
      </c>
      <c r="M10497">
        <v>16</v>
      </c>
      <c r="N10497">
        <v>0</v>
      </c>
    </row>
    <row r="10498" spans="1:14" x14ac:dyDescent="0.25">
      <c r="A10498" s="21" t="str">
        <f t="shared" ref="A10498:A10561" si="164">B10498&amp;" "&amp;D10498&amp;" "&amp;C10498&amp;"_"&amp;YEAR(L10498)</f>
        <v>MOW L2N CCAA_2040</v>
      </c>
      <c r="B10498" t="s">
        <v>130</v>
      </c>
      <c r="C10498" t="s">
        <v>135</v>
      </c>
      <c r="D10498" t="s">
        <v>26</v>
      </c>
      <c r="E10498" t="s">
        <v>5</v>
      </c>
      <c r="F10498" t="s">
        <v>8</v>
      </c>
      <c r="G10498">
        <v>0</v>
      </c>
      <c r="H10498">
        <v>0</v>
      </c>
      <c r="I10498">
        <v>0</v>
      </c>
      <c r="J10498">
        <v>0</v>
      </c>
      <c r="L10498" s="26">
        <v>51501</v>
      </c>
      <c r="M10498">
        <v>17</v>
      </c>
      <c r="N10498">
        <v>0</v>
      </c>
    </row>
    <row r="10499" spans="1:14" x14ac:dyDescent="0.25">
      <c r="A10499" s="21" t="str">
        <f t="shared" si="164"/>
        <v>MOW L2N CCAA_2041</v>
      </c>
      <c r="B10499" t="s">
        <v>130</v>
      </c>
      <c r="C10499" t="s">
        <v>135</v>
      </c>
      <c r="D10499" t="s">
        <v>26</v>
      </c>
      <c r="E10499" t="s">
        <v>5</v>
      </c>
      <c r="F10499" t="s">
        <v>8</v>
      </c>
      <c r="G10499">
        <v>0</v>
      </c>
      <c r="H10499">
        <v>0</v>
      </c>
      <c r="I10499">
        <v>0</v>
      </c>
      <c r="J10499">
        <v>0</v>
      </c>
      <c r="L10499" s="26">
        <v>51866</v>
      </c>
      <c r="M10499">
        <v>18</v>
      </c>
      <c r="N10499">
        <v>0</v>
      </c>
    </row>
    <row r="10500" spans="1:14" x14ac:dyDescent="0.25">
      <c r="A10500" s="21" t="str">
        <f t="shared" si="164"/>
        <v>MOW L2N CCAA_2042</v>
      </c>
      <c r="B10500" t="s">
        <v>130</v>
      </c>
      <c r="C10500" t="s">
        <v>135</v>
      </c>
      <c r="D10500" t="s">
        <v>26</v>
      </c>
      <c r="E10500" t="s">
        <v>5</v>
      </c>
      <c r="F10500" t="s">
        <v>8</v>
      </c>
      <c r="G10500">
        <v>0</v>
      </c>
      <c r="H10500">
        <v>0</v>
      </c>
      <c r="I10500">
        <v>0</v>
      </c>
      <c r="J10500">
        <v>0</v>
      </c>
      <c r="L10500" s="26">
        <v>52231</v>
      </c>
      <c r="M10500">
        <v>19</v>
      </c>
      <c r="N10500">
        <v>0</v>
      </c>
    </row>
    <row r="10501" spans="1:14" x14ac:dyDescent="0.25">
      <c r="A10501" s="21" t="str">
        <f t="shared" si="164"/>
        <v>MOW L2N CCAA_2043</v>
      </c>
      <c r="B10501" t="s">
        <v>130</v>
      </c>
      <c r="C10501" t="s">
        <v>135</v>
      </c>
      <c r="D10501" t="s">
        <v>26</v>
      </c>
      <c r="E10501" t="s">
        <v>5</v>
      </c>
      <c r="F10501" t="s">
        <v>8</v>
      </c>
      <c r="G10501">
        <v>0</v>
      </c>
      <c r="H10501">
        <v>0</v>
      </c>
      <c r="I10501">
        <v>0</v>
      </c>
      <c r="J10501">
        <v>0</v>
      </c>
      <c r="L10501" s="26">
        <v>52596</v>
      </c>
      <c r="M10501">
        <v>20</v>
      </c>
      <c r="N10501">
        <v>0</v>
      </c>
    </row>
    <row r="10502" spans="1:14" x14ac:dyDescent="0.25">
      <c r="A10502" s="21" t="str">
        <f t="shared" si="164"/>
        <v>MOW L3C CCAA_2024</v>
      </c>
      <c r="B10502" t="s">
        <v>130</v>
      </c>
      <c r="C10502" t="s">
        <v>135</v>
      </c>
      <c r="D10502" t="s">
        <v>24</v>
      </c>
      <c r="E10502" t="s">
        <v>29</v>
      </c>
      <c r="F10502" t="s">
        <v>28</v>
      </c>
      <c r="K10502">
        <v>0</v>
      </c>
      <c r="L10502" s="26">
        <v>45657</v>
      </c>
      <c r="M10502">
        <v>1</v>
      </c>
    </row>
    <row r="10503" spans="1:14" x14ac:dyDescent="0.25">
      <c r="A10503" s="21" t="str">
        <f t="shared" si="164"/>
        <v>MOW L3C CCAA_2025</v>
      </c>
      <c r="B10503" t="s">
        <v>130</v>
      </c>
      <c r="C10503" t="s">
        <v>135</v>
      </c>
      <c r="D10503" t="s">
        <v>24</v>
      </c>
      <c r="E10503" t="s">
        <v>29</v>
      </c>
      <c r="F10503" t="s">
        <v>28</v>
      </c>
      <c r="K10503">
        <v>0</v>
      </c>
      <c r="L10503" s="26">
        <v>46022</v>
      </c>
      <c r="M10503">
        <v>2</v>
      </c>
    </row>
    <row r="10504" spans="1:14" x14ac:dyDescent="0.25">
      <c r="A10504" s="21" t="str">
        <f t="shared" si="164"/>
        <v>MOW L3C CCAA_2026</v>
      </c>
      <c r="B10504" t="s">
        <v>130</v>
      </c>
      <c r="C10504" t="s">
        <v>135</v>
      </c>
      <c r="D10504" t="s">
        <v>24</v>
      </c>
      <c r="E10504" t="s">
        <v>29</v>
      </c>
      <c r="F10504" t="s">
        <v>28</v>
      </c>
      <c r="K10504">
        <v>0</v>
      </c>
      <c r="L10504" s="26">
        <v>46387</v>
      </c>
      <c r="M10504">
        <v>3</v>
      </c>
    </row>
    <row r="10505" spans="1:14" x14ac:dyDescent="0.25">
      <c r="A10505" s="21" t="str">
        <f t="shared" si="164"/>
        <v>MOW L3C CCAA_2027</v>
      </c>
      <c r="B10505" t="s">
        <v>130</v>
      </c>
      <c r="C10505" t="s">
        <v>135</v>
      </c>
      <c r="D10505" t="s">
        <v>24</v>
      </c>
      <c r="E10505" t="s">
        <v>29</v>
      </c>
      <c r="F10505" t="s">
        <v>28</v>
      </c>
      <c r="K10505">
        <v>0</v>
      </c>
      <c r="L10505" s="26">
        <v>46752</v>
      </c>
      <c r="M10505">
        <v>4</v>
      </c>
    </row>
    <row r="10506" spans="1:14" x14ac:dyDescent="0.25">
      <c r="A10506" s="21" t="str">
        <f t="shared" si="164"/>
        <v>MOW L3C CCAA_2028</v>
      </c>
      <c r="B10506" t="s">
        <v>130</v>
      </c>
      <c r="C10506" t="s">
        <v>135</v>
      </c>
      <c r="D10506" t="s">
        <v>24</v>
      </c>
      <c r="E10506" t="s">
        <v>29</v>
      </c>
      <c r="F10506" t="s">
        <v>28</v>
      </c>
      <c r="K10506">
        <v>0</v>
      </c>
      <c r="L10506" s="26">
        <v>47118</v>
      </c>
      <c r="M10506">
        <v>5</v>
      </c>
    </row>
    <row r="10507" spans="1:14" x14ac:dyDescent="0.25">
      <c r="A10507" s="21" t="str">
        <f t="shared" si="164"/>
        <v>MOW L3C CCAA_2029</v>
      </c>
      <c r="B10507" t="s">
        <v>130</v>
      </c>
      <c r="C10507" t="s">
        <v>135</v>
      </c>
      <c r="D10507" t="s">
        <v>24</v>
      </c>
      <c r="E10507" t="s">
        <v>29</v>
      </c>
      <c r="F10507" t="s">
        <v>28</v>
      </c>
      <c r="K10507">
        <v>0</v>
      </c>
      <c r="L10507" s="26">
        <v>47483</v>
      </c>
      <c r="M10507">
        <v>6</v>
      </c>
    </row>
    <row r="10508" spans="1:14" x14ac:dyDescent="0.25">
      <c r="A10508" s="21" t="str">
        <f t="shared" si="164"/>
        <v>MOW L3C CCAA_2030</v>
      </c>
      <c r="B10508" t="s">
        <v>130</v>
      </c>
      <c r="C10508" t="s">
        <v>135</v>
      </c>
      <c r="D10508" t="s">
        <v>24</v>
      </c>
      <c r="E10508" t="s">
        <v>29</v>
      </c>
      <c r="F10508" t="s">
        <v>28</v>
      </c>
      <c r="K10508">
        <v>0</v>
      </c>
      <c r="L10508" s="26">
        <v>47848</v>
      </c>
      <c r="M10508">
        <v>7</v>
      </c>
    </row>
    <row r="10509" spans="1:14" x14ac:dyDescent="0.25">
      <c r="A10509" s="21" t="str">
        <f t="shared" si="164"/>
        <v>MOW L3C CCAA_2031</v>
      </c>
      <c r="B10509" t="s">
        <v>130</v>
      </c>
      <c r="C10509" t="s">
        <v>135</v>
      </c>
      <c r="D10509" t="s">
        <v>24</v>
      </c>
      <c r="E10509" t="s">
        <v>29</v>
      </c>
      <c r="F10509" t="s">
        <v>28</v>
      </c>
      <c r="K10509">
        <v>0</v>
      </c>
      <c r="L10509" s="26">
        <v>48213</v>
      </c>
      <c r="M10509">
        <v>8</v>
      </c>
    </row>
    <row r="10510" spans="1:14" x14ac:dyDescent="0.25">
      <c r="A10510" s="21" t="str">
        <f t="shared" si="164"/>
        <v>MOW L3C CCAA_2032</v>
      </c>
      <c r="B10510" t="s">
        <v>130</v>
      </c>
      <c r="C10510" t="s">
        <v>135</v>
      </c>
      <c r="D10510" t="s">
        <v>24</v>
      </c>
      <c r="E10510" t="s">
        <v>29</v>
      </c>
      <c r="F10510" t="s">
        <v>28</v>
      </c>
      <c r="K10510">
        <v>0</v>
      </c>
      <c r="L10510" s="26">
        <v>48579</v>
      </c>
      <c r="M10510">
        <v>9</v>
      </c>
    </row>
    <row r="10511" spans="1:14" x14ac:dyDescent="0.25">
      <c r="A10511" s="21" t="str">
        <f t="shared" si="164"/>
        <v>MOW L3C CCAA_2033</v>
      </c>
      <c r="B10511" t="s">
        <v>130</v>
      </c>
      <c r="C10511" t="s">
        <v>135</v>
      </c>
      <c r="D10511" t="s">
        <v>24</v>
      </c>
      <c r="E10511" t="s">
        <v>29</v>
      </c>
      <c r="F10511" t="s">
        <v>28</v>
      </c>
      <c r="K10511">
        <v>0</v>
      </c>
      <c r="L10511" s="26">
        <v>48944</v>
      </c>
      <c r="M10511">
        <v>10</v>
      </c>
    </row>
    <row r="10512" spans="1:14" x14ac:dyDescent="0.25">
      <c r="A10512" s="21" t="str">
        <f t="shared" si="164"/>
        <v>MOW L3C CCAA_2034</v>
      </c>
      <c r="B10512" t="s">
        <v>130</v>
      </c>
      <c r="C10512" t="s">
        <v>135</v>
      </c>
      <c r="D10512" t="s">
        <v>24</v>
      </c>
      <c r="E10512" t="s">
        <v>29</v>
      </c>
      <c r="F10512" t="s">
        <v>28</v>
      </c>
      <c r="K10512">
        <v>0</v>
      </c>
      <c r="L10512" s="26">
        <v>49309</v>
      </c>
      <c r="M10512">
        <v>11</v>
      </c>
    </row>
    <row r="10513" spans="1:13" x14ac:dyDescent="0.25">
      <c r="A10513" s="21" t="str">
        <f t="shared" si="164"/>
        <v>MOW L3C CCAA_2035</v>
      </c>
      <c r="B10513" t="s">
        <v>130</v>
      </c>
      <c r="C10513" t="s">
        <v>135</v>
      </c>
      <c r="D10513" t="s">
        <v>24</v>
      </c>
      <c r="E10513" t="s">
        <v>29</v>
      </c>
      <c r="F10513" t="s">
        <v>28</v>
      </c>
      <c r="K10513">
        <v>0</v>
      </c>
      <c r="L10513" s="26">
        <v>49674</v>
      </c>
      <c r="M10513">
        <v>12</v>
      </c>
    </row>
    <row r="10514" spans="1:13" x14ac:dyDescent="0.25">
      <c r="A10514" s="21" t="str">
        <f t="shared" si="164"/>
        <v>MOW L3C CCAA_2036</v>
      </c>
      <c r="B10514" t="s">
        <v>130</v>
      </c>
      <c r="C10514" t="s">
        <v>135</v>
      </c>
      <c r="D10514" t="s">
        <v>24</v>
      </c>
      <c r="E10514" t="s">
        <v>29</v>
      </c>
      <c r="F10514" t="s">
        <v>28</v>
      </c>
      <c r="K10514">
        <v>4280.97021484375</v>
      </c>
      <c r="L10514" s="26">
        <v>50040</v>
      </c>
      <c r="M10514">
        <v>13</v>
      </c>
    </row>
    <row r="10515" spans="1:13" x14ac:dyDescent="0.25">
      <c r="A10515" s="21" t="str">
        <f t="shared" si="164"/>
        <v>MOW L3C CCAA_2037</v>
      </c>
      <c r="B10515" t="s">
        <v>130</v>
      </c>
      <c r="C10515" t="s">
        <v>135</v>
      </c>
      <c r="D10515" t="s">
        <v>24</v>
      </c>
      <c r="E10515" t="s">
        <v>29</v>
      </c>
      <c r="F10515" t="s">
        <v>28</v>
      </c>
      <c r="K10515">
        <v>231929.21875</v>
      </c>
      <c r="L10515" s="26">
        <v>50405</v>
      </c>
      <c r="M10515">
        <v>14</v>
      </c>
    </row>
    <row r="10516" spans="1:13" x14ac:dyDescent="0.25">
      <c r="A10516" s="21" t="str">
        <f t="shared" si="164"/>
        <v>MOW L3C CCAA_2038</v>
      </c>
      <c r="B10516" t="s">
        <v>130</v>
      </c>
      <c r="C10516" t="s">
        <v>135</v>
      </c>
      <c r="D10516" t="s">
        <v>24</v>
      </c>
      <c r="E10516" t="s">
        <v>29</v>
      </c>
      <c r="F10516" t="s">
        <v>28</v>
      </c>
      <c r="K10516">
        <v>474844</v>
      </c>
      <c r="L10516" s="26">
        <v>50770</v>
      </c>
      <c r="M10516">
        <v>15</v>
      </c>
    </row>
    <row r="10517" spans="1:13" x14ac:dyDescent="0.25">
      <c r="A10517" s="21" t="str">
        <f t="shared" si="164"/>
        <v>MOW L3C CCAA_2039</v>
      </c>
      <c r="B10517" t="s">
        <v>130</v>
      </c>
      <c r="C10517" t="s">
        <v>135</v>
      </c>
      <c r="D10517" t="s">
        <v>24</v>
      </c>
      <c r="E10517" t="s">
        <v>29</v>
      </c>
      <c r="F10517" t="s">
        <v>28</v>
      </c>
      <c r="K10517">
        <v>148571.984375</v>
      </c>
      <c r="L10517" s="26">
        <v>51135</v>
      </c>
      <c r="M10517">
        <v>16</v>
      </c>
    </row>
    <row r="10518" spans="1:13" x14ac:dyDescent="0.25">
      <c r="A10518" s="21" t="str">
        <f t="shared" si="164"/>
        <v>MOW L3C CCAA_2040</v>
      </c>
      <c r="B10518" t="s">
        <v>130</v>
      </c>
      <c r="C10518" t="s">
        <v>135</v>
      </c>
      <c r="D10518" t="s">
        <v>24</v>
      </c>
      <c r="E10518" t="s">
        <v>29</v>
      </c>
      <c r="F10518" t="s">
        <v>28</v>
      </c>
      <c r="K10518">
        <v>324180.25</v>
      </c>
      <c r="L10518" s="26">
        <v>51501</v>
      </c>
      <c r="M10518">
        <v>17</v>
      </c>
    </row>
    <row r="10519" spans="1:13" x14ac:dyDescent="0.25">
      <c r="A10519" s="21" t="str">
        <f t="shared" si="164"/>
        <v>MOW L3C CCAA_2041</v>
      </c>
      <c r="B10519" t="s">
        <v>130</v>
      </c>
      <c r="C10519" t="s">
        <v>135</v>
      </c>
      <c r="D10519" t="s">
        <v>24</v>
      </c>
      <c r="E10519" t="s">
        <v>29</v>
      </c>
      <c r="F10519" t="s">
        <v>28</v>
      </c>
      <c r="K10519">
        <v>458070.71875</v>
      </c>
      <c r="L10519" s="26">
        <v>51866</v>
      </c>
      <c r="M10519">
        <v>18</v>
      </c>
    </row>
    <row r="10520" spans="1:13" x14ac:dyDescent="0.25">
      <c r="A10520" s="21" t="str">
        <f t="shared" si="164"/>
        <v>MOW L3C CCAA_2042</v>
      </c>
      <c r="B10520" t="s">
        <v>130</v>
      </c>
      <c r="C10520" t="s">
        <v>135</v>
      </c>
      <c r="D10520" t="s">
        <v>24</v>
      </c>
      <c r="E10520" t="s">
        <v>29</v>
      </c>
      <c r="F10520" t="s">
        <v>28</v>
      </c>
      <c r="K10520">
        <v>465499.03125</v>
      </c>
      <c r="L10520" s="26">
        <v>52231</v>
      </c>
      <c r="M10520">
        <v>19</v>
      </c>
    </row>
    <row r="10521" spans="1:13" x14ac:dyDescent="0.25">
      <c r="A10521" s="21" t="str">
        <f t="shared" si="164"/>
        <v>MOW L3C CCAA_2043</v>
      </c>
      <c r="B10521" t="s">
        <v>130</v>
      </c>
      <c r="C10521" t="s">
        <v>135</v>
      </c>
      <c r="D10521" t="s">
        <v>24</v>
      </c>
      <c r="E10521" t="s">
        <v>29</v>
      </c>
      <c r="F10521" t="s">
        <v>28</v>
      </c>
      <c r="K10521">
        <v>470711.4375</v>
      </c>
      <c r="L10521" s="26">
        <v>52596</v>
      </c>
      <c r="M10521">
        <v>20</v>
      </c>
    </row>
    <row r="10522" spans="1:13" x14ac:dyDescent="0.25">
      <c r="A10522" s="21" t="str">
        <f t="shared" si="164"/>
        <v>MOW L3C CCAA_2024</v>
      </c>
      <c r="B10522" t="s">
        <v>130</v>
      </c>
      <c r="C10522" t="s">
        <v>135</v>
      </c>
      <c r="D10522" t="s">
        <v>24</v>
      </c>
      <c r="E10522" t="s">
        <v>29</v>
      </c>
      <c r="F10522" t="s">
        <v>31</v>
      </c>
      <c r="K10522">
        <v>0</v>
      </c>
      <c r="L10522" s="26">
        <v>45657</v>
      </c>
      <c r="M10522">
        <v>1</v>
      </c>
    </row>
    <row r="10523" spans="1:13" x14ac:dyDescent="0.25">
      <c r="A10523" s="21" t="str">
        <f t="shared" si="164"/>
        <v>MOW L3C CCAA_2025</v>
      </c>
      <c r="B10523" t="s">
        <v>130</v>
      </c>
      <c r="C10523" t="s">
        <v>135</v>
      </c>
      <c r="D10523" t="s">
        <v>24</v>
      </c>
      <c r="E10523" t="s">
        <v>29</v>
      </c>
      <c r="F10523" t="s">
        <v>31</v>
      </c>
      <c r="K10523">
        <v>0</v>
      </c>
      <c r="L10523" s="26">
        <v>46022</v>
      </c>
      <c r="M10523">
        <v>2</v>
      </c>
    </row>
    <row r="10524" spans="1:13" x14ac:dyDescent="0.25">
      <c r="A10524" s="21" t="str">
        <f t="shared" si="164"/>
        <v>MOW L3C CCAA_2026</v>
      </c>
      <c r="B10524" t="s">
        <v>130</v>
      </c>
      <c r="C10524" t="s">
        <v>135</v>
      </c>
      <c r="D10524" t="s">
        <v>24</v>
      </c>
      <c r="E10524" t="s">
        <v>29</v>
      </c>
      <c r="F10524" t="s">
        <v>31</v>
      </c>
      <c r="K10524">
        <v>0</v>
      </c>
      <c r="L10524" s="26">
        <v>46387</v>
      </c>
      <c r="M10524">
        <v>3</v>
      </c>
    </row>
    <row r="10525" spans="1:13" x14ac:dyDescent="0.25">
      <c r="A10525" s="21" t="str">
        <f t="shared" si="164"/>
        <v>MOW L3C CCAA_2027</v>
      </c>
      <c r="B10525" t="s">
        <v>130</v>
      </c>
      <c r="C10525" t="s">
        <v>135</v>
      </c>
      <c r="D10525" t="s">
        <v>24</v>
      </c>
      <c r="E10525" t="s">
        <v>29</v>
      </c>
      <c r="F10525" t="s">
        <v>31</v>
      </c>
      <c r="K10525">
        <v>0</v>
      </c>
      <c r="L10525" s="26">
        <v>46752</v>
      </c>
      <c r="M10525">
        <v>4</v>
      </c>
    </row>
    <row r="10526" spans="1:13" x14ac:dyDescent="0.25">
      <c r="A10526" s="21" t="str">
        <f t="shared" si="164"/>
        <v>MOW L3C CCAA_2028</v>
      </c>
      <c r="B10526" t="s">
        <v>130</v>
      </c>
      <c r="C10526" t="s">
        <v>135</v>
      </c>
      <c r="D10526" t="s">
        <v>24</v>
      </c>
      <c r="E10526" t="s">
        <v>29</v>
      </c>
      <c r="F10526" t="s">
        <v>31</v>
      </c>
      <c r="K10526">
        <v>0</v>
      </c>
      <c r="L10526" s="26">
        <v>47118</v>
      </c>
      <c r="M10526">
        <v>5</v>
      </c>
    </row>
    <row r="10527" spans="1:13" x14ac:dyDescent="0.25">
      <c r="A10527" s="21" t="str">
        <f t="shared" si="164"/>
        <v>MOW L3C CCAA_2029</v>
      </c>
      <c r="B10527" t="s">
        <v>130</v>
      </c>
      <c r="C10527" t="s">
        <v>135</v>
      </c>
      <c r="D10527" t="s">
        <v>24</v>
      </c>
      <c r="E10527" t="s">
        <v>29</v>
      </c>
      <c r="F10527" t="s">
        <v>31</v>
      </c>
      <c r="K10527">
        <v>0</v>
      </c>
      <c r="L10527" s="26">
        <v>47483</v>
      </c>
      <c r="M10527">
        <v>6</v>
      </c>
    </row>
    <row r="10528" spans="1:13" x14ac:dyDescent="0.25">
      <c r="A10528" s="21" t="str">
        <f t="shared" si="164"/>
        <v>MOW L3C CCAA_2030</v>
      </c>
      <c r="B10528" t="s">
        <v>130</v>
      </c>
      <c r="C10528" t="s">
        <v>135</v>
      </c>
      <c r="D10528" t="s">
        <v>24</v>
      </c>
      <c r="E10528" t="s">
        <v>29</v>
      </c>
      <c r="F10528" t="s">
        <v>31</v>
      </c>
      <c r="K10528">
        <v>0</v>
      </c>
      <c r="L10528" s="26">
        <v>47848</v>
      </c>
      <c r="M10528">
        <v>7</v>
      </c>
    </row>
    <row r="10529" spans="1:14" x14ac:dyDescent="0.25">
      <c r="A10529" s="21" t="str">
        <f t="shared" si="164"/>
        <v>MOW L3C CCAA_2031</v>
      </c>
      <c r="B10529" t="s">
        <v>130</v>
      </c>
      <c r="C10529" t="s">
        <v>135</v>
      </c>
      <c r="D10529" t="s">
        <v>24</v>
      </c>
      <c r="E10529" t="s">
        <v>29</v>
      </c>
      <c r="F10529" t="s">
        <v>31</v>
      </c>
      <c r="K10529">
        <v>0</v>
      </c>
      <c r="L10529" s="26">
        <v>48213</v>
      </c>
      <c r="M10529">
        <v>8</v>
      </c>
    </row>
    <row r="10530" spans="1:14" x14ac:dyDescent="0.25">
      <c r="A10530" s="21" t="str">
        <f t="shared" si="164"/>
        <v>MOW L3C CCAA_2032</v>
      </c>
      <c r="B10530" t="s">
        <v>130</v>
      </c>
      <c r="C10530" t="s">
        <v>135</v>
      </c>
      <c r="D10530" t="s">
        <v>24</v>
      </c>
      <c r="E10530" t="s">
        <v>29</v>
      </c>
      <c r="F10530" t="s">
        <v>31</v>
      </c>
      <c r="K10530">
        <v>0</v>
      </c>
      <c r="L10530" s="26">
        <v>48579</v>
      </c>
      <c r="M10530">
        <v>9</v>
      </c>
    </row>
    <row r="10531" spans="1:14" x14ac:dyDescent="0.25">
      <c r="A10531" s="21" t="str">
        <f t="shared" si="164"/>
        <v>MOW L3C CCAA_2033</v>
      </c>
      <c r="B10531" t="s">
        <v>130</v>
      </c>
      <c r="C10531" t="s">
        <v>135</v>
      </c>
      <c r="D10531" t="s">
        <v>24</v>
      </c>
      <c r="E10531" t="s">
        <v>29</v>
      </c>
      <c r="F10531" t="s">
        <v>31</v>
      </c>
      <c r="K10531">
        <v>0</v>
      </c>
      <c r="L10531" s="26">
        <v>48944</v>
      </c>
      <c r="M10531">
        <v>10</v>
      </c>
    </row>
    <row r="10532" spans="1:14" x14ac:dyDescent="0.25">
      <c r="A10532" s="21" t="str">
        <f t="shared" si="164"/>
        <v>MOW L3C CCAA_2034</v>
      </c>
      <c r="B10532" t="s">
        <v>130</v>
      </c>
      <c r="C10532" t="s">
        <v>135</v>
      </c>
      <c r="D10532" t="s">
        <v>24</v>
      </c>
      <c r="E10532" t="s">
        <v>29</v>
      </c>
      <c r="F10532" t="s">
        <v>31</v>
      </c>
      <c r="K10532">
        <v>0</v>
      </c>
      <c r="L10532" s="26">
        <v>49309</v>
      </c>
      <c r="M10532">
        <v>11</v>
      </c>
    </row>
    <row r="10533" spans="1:14" x14ac:dyDescent="0.25">
      <c r="A10533" s="21" t="str">
        <f t="shared" si="164"/>
        <v>MOW L3C CCAA_2035</v>
      </c>
      <c r="B10533" t="s">
        <v>130</v>
      </c>
      <c r="C10533" t="s">
        <v>135</v>
      </c>
      <c r="D10533" t="s">
        <v>24</v>
      </c>
      <c r="E10533" t="s">
        <v>29</v>
      </c>
      <c r="F10533" t="s">
        <v>31</v>
      </c>
      <c r="K10533">
        <v>0</v>
      </c>
      <c r="L10533" s="26">
        <v>49674</v>
      </c>
      <c r="M10533">
        <v>12</v>
      </c>
    </row>
    <row r="10534" spans="1:14" x14ac:dyDescent="0.25">
      <c r="A10534" s="21" t="str">
        <f t="shared" si="164"/>
        <v>MOW L3C CCAA_2036</v>
      </c>
      <c r="B10534" t="s">
        <v>130</v>
      </c>
      <c r="C10534" t="s">
        <v>135</v>
      </c>
      <c r="D10534" t="s">
        <v>24</v>
      </c>
      <c r="E10534" t="s">
        <v>29</v>
      </c>
      <c r="F10534" t="s">
        <v>31</v>
      </c>
      <c r="K10534">
        <v>0</v>
      </c>
      <c r="L10534" s="26">
        <v>50040</v>
      </c>
      <c r="M10534">
        <v>13</v>
      </c>
    </row>
    <row r="10535" spans="1:14" x14ac:dyDescent="0.25">
      <c r="A10535" s="21" t="str">
        <f t="shared" si="164"/>
        <v>MOW L3C CCAA_2037</v>
      </c>
      <c r="B10535" t="s">
        <v>130</v>
      </c>
      <c r="C10535" t="s">
        <v>135</v>
      </c>
      <c r="D10535" t="s">
        <v>24</v>
      </c>
      <c r="E10535" t="s">
        <v>29</v>
      </c>
      <c r="F10535" t="s">
        <v>31</v>
      </c>
      <c r="K10535">
        <v>0</v>
      </c>
      <c r="L10535" s="26">
        <v>50405</v>
      </c>
      <c r="M10535">
        <v>14</v>
      </c>
    </row>
    <row r="10536" spans="1:14" x14ac:dyDescent="0.25">
      <c r="A10536" s="21" t="str">
        <f t="shared" si="164"/>
        <v>MOW L3C CCAA_2038</v>
      </c>
      <c r="B10536" t="s">
        <v>130</v>
      </c>
      <c r="C10536" t="s">
        <v>135</v>
      </c>
      <c r="D10536" t="s">
        <v>24</v>
      </c>
      <c r="E10536" t="s">
        <v>29</v>
      </c>
      <c r="F10536" t="s">
        <v>31</v>
      </c>
      <c r="K10536">
        <v>0</v>
      </c>
      <c r="L10536" s="26">
        <v>50770</v>
      </c>
      <c r="M10536">
        <v>15</v>
      </c>
    </row>
    <row r="10537" spans="1:14" x14ac:dyDescent="0.25">
      <c r="A10537" s="21" t="str">
        <f t="shared" si="164"/>
        <v>MOW L3C CCAA_2039</v>
      </c>
      <c r="B10537" t="s">
        <v>130</v>
      </c>
      <c r="C10537" t="s">
        <v>135</v>
      </c>
      <c r="D10537" t="s">
        <v>24</v>
      </c>
      <c r="E10537" t="s">
        <v>29</v>
      </c>
      <c r="F10537" t="s">
        <v>31</v>
      </c>
      <c r="K10537">
        <v>0</v>
      </c>
      <c r="L10537" s="26">
        <v>51135</v>
      </c>
      <c r="M10537">
        <v>16</v>
      </c>
    </row>
    <row r="10538" spans="1:14" x14ac:dyDescent="0.25">
      <c r="A10538" s="21" t="str">
        <f t="shared" si="164"/>
        <v>MOW L3C CCAA_2040</v>
      </c>
      <c r="B10538" t="s">
        <v>130</v>
      </c>
      <c r="C10538" t="s">
        <v>135</v>
      </c>
      <c r="D10538" t="s">
        <v>24</v>
      </c>
      <c r="E10538" t="s">
        <v>29</v>
      </c>
      <c r="F10538" t="s">
        <v>31</v>
      </c>
      <c r="K10538">
        <v>0</v>
      </c>
      <c r="L10538" s="26">
        <v>51501</v>
      </c>
      <c r="M10538">
        <v>17</v>
      </c>
    </row>
    <row r="10539" spans="1:14" x14ac:dyDescent="0.25">
      <c r="A10539" s="21" t="str">
        <f t="shared" si="164"/>
        <v>MOW L3C CCAA_2041</v>
      </c>
      <c r="B10539" t="s">
        <v>130</v>
      </c>
      <c r="C10539" t="s">
        <v>135</v>
      </c>
      <c r="D10539" t="s">
        <v>24</v>
      </c>
      <c r="E10539" t="s">
        <v>29</v>
      </c>
      <c r="F10539" t="s">
        <v>31</v>
      </c>
      <c r="K10539">
        <v>0</v>
      </c>
      <c r="L10539" s="26">
        <v>51866</v>
      </c>
      <c r="M10539">
        <v>18</v>
      </c>
    </row>
    <row r="10540" spans="1:14" x14ac:dyDescent="0.25">
      <c r="A10540" s="21" t="str">
        <f t="shared" si="164"/>
        <v>MOW L3C CCAA_2042</v>
      </c>
      <c r="B10540" t="s">
        <v>130</v>
      </c>
      <c r="C10540" t="s">
        <v>135</v>
      </c>
      <c r="D10540" t="s">
        <v>24</v>
      </c>
      <c r="E10540" t="s">
        <v>29</v>
      </c>
      <c r="F10540" t="s">
        <v>31</v>
      </c>
      <c r="K10540">
        <v>0</v>
      </c>
      <c r="L10540" s="26">
        <v>52231</v>
      </c>
      <c r="M10540">
        <v>19</v>
      </c>
    </row>
    <row r="10541" spans="1:14" x14ac:dyDescent="0.25">
      <c r="A10541" s="21" t="str">
        <f t="shared" si="164"/>
        <v>MOW L3C CCAA_2043</v>
      </c>
      <c r="B10541" t="s">
        <v>130</v>
      </c>
      <c r="C10541" t="s">
        <v>135</v>
      </c>
      <c r="D10541" t="s">
        <v>24</v>
      </c>
      <c r="E10541" t="s">
        <v>29</v>
      </c>
      <c r="F10541" t="s">
        <v>31</v>
      </c>
      <c r="K10541">
        <v>0</v>
      </c>
      <c r="L10541" s="26">
        <v>52596</v>
      </c>
      <c r="M10541">
        <v>20</v>
      </c>
    </row>
    <row r="10542" spans="1:14" x14ac:dyDescent="0.25">
      <c r="A10542" s="21" t="str">
        <f t="shared" si="164"/>
        <v>MOW L3C CCAA_2024</v>
      </c>
      <c r="B10542" t="s">
        <v>130</v>
      </c>
      <c r="C10542" t="s">
        <v>135</v>
      </c>
      <c r="D10542" t="s">
        <v>24</v>
      </c>
      <c r="E10542" t="s">
        <v>5</v>
      </c>
      <c r="F10542" t="s">
        <v>4</v>
      </c>
      <c r="G10542">
        <v>0</v>
      </c>
      <c r="H10542">
        <v>0</v>
      </c>
      <c r="I10542">
        <v>0</v>
      </c>
      <c r="J10542">
        <v>0</v>
      </c>
      <c r="L10542" s="26">
        <v>45657</v>
      </c>
      <c r="M10542">
        <v>1</v>
      </c>
      <c r="N10542">
        <v>0</v>
      </c>
    </row>
    <row r="10543" spans="1:14" x14ac:dyDescent="0.25">
      <c r="A10543" s="21" t="str">
        <f t="shared" si="164"/>
        <v>MOW L3C CCAA_2025</v>
      </c>
      <c r="B10543" t="s">
        <v>130</v>
      </c>
      <c r="C10543" t="s">
        <v>135</v>
      </c>
      <c r="D10543" t="s">
        <v>24</v>
      </c>
      <c r="E10543" t="s">
        <v>5</v>
      </c>
      <c r="F10543" t="s">
        <v>4</v>
      </c>
      <c r="G10543">
        <v>0</v>
      </c>
      <c r="H10543">
        <v>0</v>
      </c>
      <c r="I10543">
        <v>0</v>
      </c>
      <c r="J10543">
        <v>0</v>
      </c>
      <c r="L10543" s="26">
        <v>46022</v>
      </c>
      <c r="M10543">
        <v>2</v>
      </c>
      <c r="N10543">
        <v>0</v>
      </c>
    </row>
    <row r="10544" spans="1:14" x14ac:dyDescent="0.25">
      <c r="A10544" s="21" t="str">
        <f t="shared" si="164"/>
        <v>MOW L3C CCAA_2026</v>
      </c>
      <c r="B10544" t="s">
        <v>130</v>
      </c>
      <c r="C10544" t="s">
        <v>135</v>
      </c>
      <c r="D10544" t="s">
        <v>24</v>
      </c>
      <c r="E10544" t="s">
        <v>5</v>
      </c>
      <c r="F10544" t="s">
        <v>4</v>
      </c>
      <c r="G10544">
        <v>0</v>
      </c>
      <c r="H10544">
        <v>3752.09033203125</v>
      </c>
      <c r="I10544">
        <v>-58936.359375</v>
      </c>
      <c r="J10544">
        <v>0</v>
      </c>
      <c r="L10544" s="26">
        <v>46387</v>
      </c>
      <c r="M10544">
        <v>3</v>
      </c>
      <c r="N10544">
        <v>0</v>
      </c>
    </row>
    <row r="10545" spans="1:14" x14ac:dyDescent="0.25">
      <c r="A10545" s="21" t="str">
        <f t="shared" si="164"/>
        <v>MOW L3C CCAA_2027</v>
      </c>
      <c r="B10545" t="s">
        <v>130</v>
      </c>
      <c r="C10545" t="s">
        <v>135</v>
      </c>
      <c r="D10545" t="s">
        <v>24</v>
      </c>
      <c r="E10545" t="s">
        <v>5</v>
      </c>
      <c r="F10545" t="s">
        <v>4</v>
      </c>
      <c r="G10545">
        <v>0</v>
      </c>
      <c r="H10545">
        <v>2260.79833984375</v>
      </c>
      <c r="I10545">
        <v>38959.4921875</v>
      </c>
      <c r="J10545">
        <v>0</v>
      </c>
      <c r="L10545" s="26">
        <v>46752</v>
      </c>
      <c r="M10545">
        <v>4</v>
      </c>
      <c r="N10545">
        <v>0</v>
      </c>
    </row>
    <row r="10546" spans="1:14" x14ac:dyDescent="0.25">
      <c r="A10546" s="21" t="str">
        <f t="shared" si="164"/>
        <v>MOW L3C CCAA_2028</v>
      </c>
      <c r="B10546" t="s">
        <v>130</v>
      </c>
      <c r="C10546" t="s">
        <v>135</v>
      </c>
      <c r="D10546" t="s">
        <v>24</v>
      </c>
      <c r="E10546" t="s">
        <v>5</v>
      </c>
      <c r="F10546" t="s">
        <v>4</v>
      </c>
      <c r="G10546">
        <v>0</v>
      </c>
      <c r="H10546">
        <v>2719.943359375</v>
      </c>
      <c r="I10546">
        <v>37108.86328125</v>
      </c>
      <c r="J10546">
        <v>0</v>
      </c>
      <c r="L10546" s="26">
        <v>47118</v>
      </c>
      <c r="M10546">
        <v>5</v>
      </c>
      <c r="N10546">
        <v>0</v>
      </c>
    </row>
    <row r="10547" spans="1:14" x14ac:dyDescent="0.25">
      <c r="A10547" s="21" t="str">
        <f t="shared" si="164"/>
        <v>MOW L3C CCAA_2029</v>
      </c>
      <c r="B10547" t="s">
        <v>130</v>
      </c>
      <c r="C10547" t="s">
        <v>135</v>
      </c>
      <c r="D10547" t="s">
        <v>24</v>
      </c>
      <c r="E10547" t="s">
        <v>5</v>
      </c>
      <c r="F10547" t="s">
        <v>4</v>
      </c>
      <c r="G10547">
        <v>0</v>
      </c>
      <c r="H10547">
        <v>10342.466796875</v>
      </c>
      <c r="I10547">
        <v>105509.5625</v>
      </c>
      <c r="J10547">
        <v>0</v>
      </c>
      <c r="L10547" s="26">
        <v>47483</v>
      </c>
      <c r="M10547">
        <v>6</v>
      </c>
      <c r="N10547">
        <v>7409.69482421875</v>
      </c>
    </row>
    <row r="10548" spans="1:14" x14ac:dyDescent="0.25">
      <c r="A10548" s="21" t="str">
        <f t="shared" si="164"/>
        <v>MOW L3C CCAA_2030</v>
      </c>
      <c r="B10548" t="s">
        <v>130</v>
      </c>
      <c r="C10548" t="s">
        <v>135</v>
      </c>
      <c r="D10548" t="s">
        <v>24</v>
      </c>
      <c r="E10548" t="s">
        <v>5</v>
      </c>
      <c r="F10548" t="s">
        <v>4</v>
      </c>
      <c r="G10548">
        <v>0</v>
      </c>
      <c r="H10548">
        <v>21182.041015625</v>
      </c>
      <c r="I10548">
        <v>152424.515625</v>
      </c>
      <c r="J10548">
        <v>0</v>
      </c>
      <c r="L10548" s="26">
        <v>47848</v>
      </c>
      <c r="M10548">
        <v>7</v>
      </c>
      <c r="N10548">
        <v>-15058.1982421875</v>
      </c>
    </row>
    <row r="10549" spans="1:14" x14ac:dyDescent="0.25">
      <c r="A10549" s="21" t="str">
        <f t="shared" si="164"/>
        <v>MOW L3C CCAA_2031</v>
      </c>
      <c r="B10549" t="s">
        <v>130</v>
      </c>
      <c r="C10549" t="s">
        <v>135</v>
      </c>
      <c r="D10549" t="s">
        <v>24</v>
      </c>
      <c r="E10549" t="s">
        <v>5</v>
      </c>
      <c r="F10549" t="s">
        <v>4</v>
      </c>
      <c r="G10549">
        <v>0</v>
      </c>
      <c r="H10549">
        <v>45655.8515625</v>
      </c>
      <c r="I10549">
        <v>206571.796875</v>
      </c>
      <c r="J10549">
        <v>0</v>
      </c>
      <c r="L10549" s="26">
        <v>48213</v>
      </c>
      <c r="M10549">
        <v>8</v>
      </c>
      <c r="N10549">
        <v>-14612.82421875</v>
      </c>
    </row>
    <row r="10550" spans="1:14" x14ac:dyDescent="0.25">
      <c r="A10550" s="21" t="str">
        <f t="shared" si="164"/>
        <v>MOW L3C CCAA_2032</v>
      </c>
      <c r="B10550" t="s">
        <v>130</v>
      </c>
      <c r="C10550" t="s">
        <v>135</v>
      </c>
      <c r="D10550" t="s">
        <v>24</v>
      </c>
      <c r="E10550" t="s">
        <v>5</v>
      </c>
      <c r="F10550" t="s">
        <v>4</v>
      </c>
      <c r="G10550">
        <v>0</v>
      </c>
      <c r="H10550">
        <v>48507.0625</v>
      </c>
      <c r="I10550">
        <v>258876.25</v>
      </c>
      <c r="J10550">
        <v>0</v>
      </c>
      <c r="L10550" s="26">
        <v>48579</v>
      </c>
      <c r="M10550">
        <v>9</v>
      </c>
      <c r="N10550">
        <v>-54084.0546875</v>
      </c>
    </row>
    <row r="10551" spans="1:14" x14ac:dyDescent="0.25">
      <c r="A10551" s="21" t="str">
        <f t="shared" si="164"/>
        <v>MOW L3C CCAA_2033</v>
      </c>
      <c r="B10551" t="s">
        <v>130</v>
      </c>
      <c r="C10551" t="s">
        <v>135</v>
      </c>
      <c r="D10551" t="s">
        <v>24</v>
      </c>
      <c r="E10551" t="s">
        <v>5</v>
      </c>
      <c r="F10551" t="s">
        <v>4</v>
      </c>
      <c r="G10551">
        <v>0</v>
      </c>
      <c r="H10551">
        <v>48846.359375</v>
      </c>
      <c r="I10551">
        <v>308998.625</v>
      </c>
      <c r="J10551">
        <v>0</v>
      </c>
      <c r="L10551" s="26">
        <v>48944</v>
      </c>
      <c r="M10551">
        <v>10</v>
      </c>
      <c r="N10551">
        <v>-84185.265625</v>
      </c>
    </row>
    <row r="10552" spans="1:14" x14ac:dyDescent="0.25">
      <c r="A10552" s="21" t="str">
        <f t="shared" si="164"/>
        <v>MOW L3C CCAA_2034</v>
      </c>
      <c r="B10552" t="s">
        <v>130</v>
      </c>
      <c r="C10552" t="s">
        <v>135</v>
      </c>
      <c r="D10552" t="s">
        <v>24</v>
      </c>
      <c r="E10552" t="s">
        <v>5</v>
      </c>
      <c r="F10552" t="s">
        <v>4</v>
      </c>
      <c r="G10552">
        <v>0</v>
      </c>
      <c r="H10552">
        <v>43119.7734375</v>
      </c>
      <c r="I10552">
        <v>358963.09375</v>
      </c>
      <c r="J10552">
        <v>0</v>
      </c>
      <c r="L10552" s="26">
        <v>49309</v>
      </c>
      <c r="M10552">
        <v>11</v>
      </c>
      <c r="N10552">
        <v>-119805.65625</v>
      </c>
    </row>
    <row r="10553" spans="1:14" x14ac:dyDescent="0.25">
      <c r="A10553" s="21" t="str">
        <f t="shared" si="164"/>
        <v>MOW L3C CCAA_2035</v>
      </c>
      <c r="B10553" t="s">
        <v>130</v>
      </c>
      <c r="C10553" t="s">
        <v>135</v>
      </c>
      <c r="D10553" t="s">
        <v>24</v>
      </c>
      <c r="E10553" t="s">
        <v>5</v>
      </c>
      <c r="F10553" t="s">
        <v>4</v>
      </c>
      <c r="G10553">
        <v>0</v>
      </c>
      <c r="H10553">
        <v>37330.06640625</v>
      </c>
      <c r="I10553">
        <v>345132.28125</v>
      </c>
      <c r="J10553">
        <v>0</v>
      </c>
      <c r="L10553" s="26">
        <v>49674</v>
      </c>
      <c r="M10553">
        <v>12</v>
      </c>
      <c r="N10553">
        <v>-116565.515625</v>
      </c>
    </row>
    <row r="10554" spans="1:14" x14ac:dyDescent="0.25">
      <c r="A10554" s="21" t="str">
        <f t="shared" si="164"/>
        <v>MOW L3C CCAA_2036</v>
      </c>
      <c r="B10554" t="s">
        <v>130</v>
      </c>
      <c r="C10554" t="s">
        <v>135</v>
      </c>
      <c r="D10554" t="s">
        <v>24</v>
      </c>
      <c r="E10554" t="s">
        <v>5</v>
      </c>
      <c r="F10554" t="s">
        <v>4</v>
      </c>
      <c r="G10554">
        <v>0</v>
      </c>
      <c r="H10554">
        <v>45667.23828125</v>
      </c>
      <c r="I10554">
        <v>333262.3125</v>
      </c>
      <c r="J10554">
        <v>0</v>
      </c>
      <c r="L10554" s="26">
        <v>50040</v>
      </c>
      <c r="M10554">
        <v>13</v>
      </c>
      <c r="N10554">
        <v>-69903.1015625</v>
      </c>
    </row>
    <row r="10555" spans="1:14" x14ac:dyDescent="0.25">
      <c r="A10555" s="21" t="str">
        <f t="shared" si="164"/>
        <v>MOW L3C CCAA_2037</v>
      </c>
      <c r="B10555" t="s">
        <v>130</v>
      </c>
      <c r="C10555" t="s">
        <v>135</v>
      </c>
      <c r="D10555" t="s">
        <v>24</v>
      </c>
      <c r="E10555" t="s">
        <v>5</v>
      </c>
      <c r="F10555" t="s">
        <v>4</v>
      </c>
      <c r="G10555">
        <v>0</v>
      </c>
      <c r="H10555">
        <v>38925.453125</v>
      </c>
      <c r="I10555">
        <v>321917.53125</v>
      </c>
      <c r="J10555">
        <v>0</v>
      </c>
      <c r="L10555" s="26">
        <v>50405</v>
      </c>
      <c r="M10555">
        <v>14</v>
      </c>
      <c r="N10555">
        <v>-73491.2109375</v>
      </c>
    </row>
    <row r="10556" spans="1:14" x14ac:dyDescent="0.25">
      <c r="A10556" s="21" t="str">
        <f t="shared" si="164"/>
        <v>MOW L3C CCAA_2038</v>
      </c>
      <c r="B10556" t="s">
        <v>130</v>
      </c>
      <c r="C10556" t="s">
        <v>135</v>
      </c>
      <c r="D10556" t="s">
        <v>24</v>
      </c>
      <c r="E10556" t="s">
        <v>5</v>
      </c>
      <c r="F10556" t="s">
        <v>4</v>
      </c>
      <c r="G10556">
        <v>0</v>
      </c>
      <c r="H10556">
        <v>29673.568359375</v>
      </c>
      <c r="I10556">
        <v>313544.1875</v>
      </c>
      <c r="J10556">
        <v>0</v>
      </c>
      <c r="L10556" s="26">
        <v>50770</v>
      </c>
      <c r="M10556">
        <v>15</v>
      </c>
      <c r="N10556">
        <v>-91625.84375</v>
      </c>
    </row>
    <row r="10557" spans="1:14" x14ac:dyDescent="0.25">
      <c r="A10557" s="21" t="str">
        <f t="shared" si="164"/>
        <v>MOW L3C CCAA_2039</v>
      </c>
      <c r="B10557" t="s">
        <v>130</v>
      </c>
      <c r="C10557" t="s">
        <v>135</v>
      </c>
      <c r="D10557" t="s">
        <v>24</v>
      </c>
      <c r="E10557" t="s">
        <v>5</v>
      </c>
      <c r="F10557" t="s">
        <v>4</v>
      </c>
      <c r="G10557">
        <v>0</v>
      </c>
      <c r="H10557">
        <v>44366.2578125</v>
      </c>
      <c r="I10557">
        <v>458637.09375</v>
      </c>
      <c r="J10557">
        <v>0</v>
      </c>
      <c r="L10557" s="26">
        <v>51135</v>
      </c>
      <c r="M10557">
        <v>16</v>
      </c>
      <c r="N10557">
        <v>-32037.77734375</v>
      </c>
    </row>
    <row r="10558" spans="1:14" x14ac:dyDescent="0.25">
      <c r="A10558" s="21" t="str">
        <f t="shared" si="164"/>
        <v>MOW L3C CCAA_2040</v>
      </c>
      <c r="B10558" t="s">
        <v>130</v>
      </c>
      <c r="C10558" t="s">
        <v>135</v>
      </c>
      <c r="D10558" t="s">
        <v>24</v>
      </c>
      <c r="E10558" t="s">
        <v>5</v>
      </c>
      <c r="F10558" t="s">
        <v>4</v>
      </c>
      <c r="G10558">
        <v>0</v>
      </c>
      <c r="H10558">
        <v>30285.533203125</v>
      </c>
      <c r="I10558">
        <v>450762.75</v>
      </c>
      <c r="J10558">
        <v>0</v>
      </c>
      <c r="L10558" s="26">
        <v>51501</v>
      </c>
      <c r="M10558">
        <v>17</v>
      </c>
      <c r="N10558">
        <v>-13021.046875</v>
      </c>
    </row>
    <row r="10559" spans="1:14" x14ac:dyDescent="0.25">
      <c r="A10559" s="21" t="str">
        <f t="shared" si="164"/>
        <v>MOW L3C CCAA_2041</v>
      </c>
      <c r="B10559" t="s">
        <v>130</v>
      </c>
      <c r="C10559" t="s">
        <v>135</v>
      </c>
      <c r="D10559" t="s">
        <v>24</v>
      </c>
      <c r="E10559" t="s">
        <v>5</v>
      </c>
      <c r="F10559" t="s">
        <v>4</v>
      </c>
      <c r="G10559">
        <v>0</v>
      </c>
      <c r="H10559">
        <v>11657.8388671875</v>
      </c>
      <c r="I10559">
        <v>440493.3125</v>
      </c>
      <c r="J10559">
        <v>0</v>
      </c>
      <c r="L10559" s="26">
        <v>51866</v>
      </c>
      <c r="M10559">
        <v>18</v>
      </c>
      <c r="N10559">
        <v>7017.498046875</v>
      </c>
    </row>
    <row r="10560" spans="1:14" x14ac:dyDescent="0.25">
      <c r="A10560" s="21" t="str">
        <f t="shared" si="164"/>
        <v>MOW L3C CCAA_2042</v>
      </c>
      <c r="B10560" t="s">
        <v>130</v>
      </c>
      <c r="C10560" t="s">
        <v>135</v>
      </c>
      <c r="D10560" t="s">
        <v>24</v>
      </c>
      <c r="E10560" t="s">
        <v>5</v>
      </c>
      <c r="F10560" t="s">
        <v>4</v>
      </c>
      <c r="G10560">
        <v>0</v>
      </c>
      <c r="H10560">
        <v>-9135.9130859375</v>
      </c>
      <c r="I10560">
        <v>502487.4375</v>
      </c>
      <c r="J10560">
        <v>0</v>
      </c>
      <c r="L10560" s="26">
        <v>52231</v>
      </c>
      <c r="M10560">
        <v>19</v>
      </c>
      <c r="N10560">
        <v>24149.4296875</v>
      </c>
    </row>
    <row r="10561" spans="1:14" x14ac:dyDescent="0.25">
      <c r="A10561" s="21" t="str">
        <f t="shared" si="164"/>
        <v>MOW L3C CCAA_2043</v>
      </c>
      <c r="B10561" t="s">
        <v>130</v>
      </c>
      <c r="C10561" t="s">
        <v>135</v>
      </c>
      <c r="D10561" t="s">
        <v>24</v>
      </c>
      <c r="E10561" t="s">
        <v>5</v>
      </c>
      <c r="F10561" t="s">
        <v>4</v>
      </c>
      <c r="G10561">
        <v>0</v>
      </c>
      <c r="H10561">
        <v>-21006.837890625</v>
      </c>
      <c r="I10561">
        <v>490922.3125</v>
      </c>
      <c r="J10561">
        <v>0</v>
      </c>
      <c r="L10561" s="26">
        <v>52596</v>
      </c>
      <c r="M10561">
        <v>20</v>
      </c>
      <c r="N10561">
        <v>62317.6640625</v>
      </c>
    </row>
    <row r="10562" spans="1:14" x14ac:dyDescent="0.25">
      <c r="A10562" s="21" t="str">
        <f t="shared" ref="A10562:A10625" si="165">B10562&amp;" "&amp;D10562&amp;" "&amp;C10562&amp;"_"&amp;YEAR(L10562)</f>
        <v>MOW L3C CCAA_2024</v>
      </c>
      <c r="B10562" t="s">
        <v>130</v>
      </c>
      <c r="C10562" t="s">
        <v>135</v>
      </c>
      <c r="D10562" t="s">
        <v>24</v>
      </c>
      <c r="E10562" t="s">
        <v>5</v>
      </c>
      <c r="F10562" t="s">
        <v>32</v>
      </c>
      <c r="G10562">
        <v>174667.203125</v>
      </c>
      <c r="H10562">
        <v>77966.25</v>
      </c>
      <c r="I10562">
        <v>15499.482421875</v>
      </c>
      <c r="J10562">
        <v>0</v>
      </c>
      <c r="L10562" s="26">
        <v>45657</v>
      </c>
      <c r="M10562">
        <v>1</v>
      </c>
      <c r="N10562">
        <v>106941.203125</v>
      </c>
    </row>
    <row r="10563" spans="1:14" x14ac:dyDescent="0.25">
      <c r="A10563" s="21" t="str">
        <f t="shared" si="165"/>
        <v>MOW L3C CCAA_2025</v>
      </c>
      <c r="B10563" t="s">
        <v>130</v>
      </c>
      <c r="C10563" t="s">
        <v>135</v>
      </c>
      <c r="D10563" t="s">
        <v>24</v>
      </c>
      <c r="E10563" t="s">
        <v>5</v>
      </c>
      <c r="F10563" t="s">
        <v>32</v>
      </c>
      <c r="G10563">
        <v>189335.015625</v>
      </c>
      <c r="H10563">
        <v>85213.7578125</v>
      </c>
      <c r="I10563">
        <v>43533.515625</v>
      </c>
      <c r="J10563">
        <v>0</v>
      </c>
      <c r="L10563" s="26">
        <v>46022</v>
      </c>
      <c r="M10563">
        <v>2</v>
      </c>
      <c r="N10563">
        <v>108426.4140625</v>
      </c>
    </row>
    <row r="10564" spans="1:14" x14ac:dyDescent="0.25">
      <c r="A10564" s="21" t="str">
        <f t="shared" si="165"/>
        <v>MOW L3C CCAA_2026</v>
      </c>
      <c r="B10564" t="s">
        <v>130</v>
      </c>
      <c r="C10564" t="s">
        <v>135</v>
      </c>
      <c r="D10564" t="s">
        <v>24</v>
      </c>
      <c r="E10564" t="s">
        <v>5</v>
      </c>
      <c r="F10564" t="s">
        <v>32</v>
      </c>
      <c r="G10564">
        <v>203954.734375</v>
      </c>
      <c r="H10564">
        <v>97566.5</v>
      </c>
      <c r="I10564">
        <v>47211.59375</v>
      </c>
      <c r="J10564">
        <v>0</v>
      </c>
      <c r="L10564" s="26">
        <v>46387</v>
      </c>
      <c r="M10564">
        <v>3</v>
      </c>
      <c r="N10564">
        <v>113450.96875</v>
      </c>
    </row>
    <row r="10565" spans="1:14" x14ac:dyDescent="0.25">
      <c r="A10565" s="21" t="str">
        <f t="shared" si="165"/>
        <v>MOW L3C CCAA_2027</v>
      </c>
      <c r="B10565" t="s">
        <v>130</v>
      </c>
      <c r="C10565" t="s">
        <v>135</v>
      </c>
      <c r="D10565" t="s">
        <v>24</v>
      </c>
      <c r="E10565" t="s">
        <v>5</v>
      </c>
      <c r="F10565" t="s">
        <v>32</v>
      </c>
      <c r="G10565">
        <v>214899.625</v>
      </c>
      <c r="H10565">
        <v>95056.484375</v>
      </c>
      <c r="I10565">
        <v>50799.19921875</v>
      </c>
      <c r="J10565">
        <v>0</v>
      </c>
      <c r="L10565" s="26">
        <v>46752</v>
      </c>
      <c r="M10565">
        <v>4</v>
      </c>
      <c r="N10565">
        <v>110769.203125</v>
      </c>
    </row>
    <row r="10566" spans="1:14" x14ac:dyDescent="0.25">
      <c r="A10566" s="21" t="str">
        <f t="shared" si="165"/>
        <v>MOW L3C CCAA_2028</v>
      </c>
      <c r="B10566" t="s">
        <v>130</v>
      </c>
      <c r="C10566" t="s">
        <v>135</v>
      </c>
      <c r="D10566" t="s">
        <v>24</v>
      </c>
      <c r="E10566" t="s">
        <v>5</v>
      </c>
      <c r="F10566" t="s">
        <v>32</v>
      </c>
      <c r="G10566">
        <v>223085.546875</v>
      </c>
      <c r="H10566">
        <v>104942.7578125</v>
      </c>
      <c r="I10566">
        <v>54535.296875</v>
      </c>
      <c r="J10566">
        <v>0</v>
      </c>
      <c r="L10566" s="26">
        <v>47118</v>
      </c>
      <c r="M10566">
        <v>5</v>
      </c>
      <c r="N10566">
        <v>118365.25</v>
      </c>
    </row>
    <row r="10567" spans="1:14" x14ac:dyDescent="0.25">
      <c r="A10567" s="21" t="str">
        <f t="shared" si="165"/>
        <v>MOW L3C CCAA_2029</v>
      </c>
      <c r="B10567" t="s">
        <v>130</v>
      </c>
      <c r="C10567" t="s">
        <v>135</v>
      </c>
      <c r="D10567" t="s">
        <v>24</v>
      </c>
      <c r="E10567" t="s">
        <v>5</v>
      </c>
      <c r="F10567" t="s">
        <v>32</v>
      </c>
      <c r="G10567">
        <v>230881.203125</v>
      </c>
      <c r="H10567">
        <v>118155.3515625</v>
      </c>
      <c r="I10567">
        <v>56837.07421875</v>
      </c>
      <c r="J10567">
        <v>0</v>
      </c>
      <c r="L10567" s="26">
        <v>47483</v>
      </c>
      <c r="M10567">
        <v>6</v>
      </c>
      <c r="N10567">
        <v>130660.0078125</v>
      </c>
    </row>
    <row r="10568" spans="1:14" x14ac:dyDescent="0.25">
      <c r="A10568" s="21" t="str">
        <f t="shared" si="165"/>
        <v>MOW L3C CCAA_2030</v>
      </c>
      <c r="B10568" t="s">
        <v>130</v>
      </c>
      <c r="C10568" t="s">
        <v>135</v>
      </c>
      <c r="D10568" t="s">
        <v>24</v>
      </c>
      <c r="E10568" t="s">
        <v>5</v>
      </c>
      <c r="F10568" t="s">
        <v>32</v>
      </c>
      <c r="G10568">
        <v>239369.390625</v>
      </c>
      <c r="H10568">
        <v>124481.5078125</v>
      </c>
      <c r="I10568">
        <v>62349.9765625</v>
      </c>
      <c r="J10568">
        <v>0</v>
      </c>
      <c r="L10568" s="26">
        <v>47848</v>
      </c>
      <c r="M10568">
        <v>7</v>
      </c>
      <c r="N10568">
        <v>136490.1875</v>
      </c>
    </row>
    <row r="10569" spans="1:14" x14ac:dyDescent="0.25">
      <c r="A10569" s="21" t="str">
        <f t="shared" si="165"/>
        <v>MOW L3C CCAA_2031</v>
      </c>
      <c r="B10569" t="s">
        <v>130</v>
      </c>
      <c r="C10569" t="s">
        <v>135</v>
      </c>
      <c r="D10569" t="s">
        <v>24</v>
      </c>
      <c r="E10569" t="s">
        <v>5</v>
      </c>
      <c r="F10569" t="s">
        <v>32</v>
      </c>
      <c r="G10569">
        <v>243642.625</v>
      </c>
      <c r="H10569">
        <v>111656.4765625</v>
      </c>
      <c r="I10569">
        <v>65799.125</v>
      </c>
      <c r="J10569">
        <v>12369.748046875</v>
      </c>
      <c r="L10569" s="26">
        <v>48213</v>
      </c>
      <c r="M10569">
        <v>8</v>
      </c>
      <c r="N10569">
        <v>141770.921875</v>
      </c>
    </row>
    <row r="10570" spans="1:14" x14ac:dyDescent="0.25">
      <c r="A10570" s="21" t="str">
        <f t="shared" si="165"/>
        <v>MOW L3C CCAA_2032</v>
      </c>
      <c r="B10570" t="s">
        <v>130</v>
      </c>
      <c r="C10570" t="s">
        <v>135</v>
      </c>
      <c r="D10570" t="s">
        <v>24</v>
      </c>
      <c r="E10570" t="s">
        <v>5</v>
      </c>
      <c r="F10570" t="s">
        <v>32</v>
      </c>
      <c r="G10570">
        <v>252018.609375</v>
      </c>
      <c r="H10570">
        <v>111289.3515625</v>
      </c>
      <c r="I10570">
        <v>69776.9375</v>
      </c>
      <c r="J10570">
        <v>0</v>
      </c>
      <c r="L10570" s="26">
        <v>48579</v>
      </c>
      <c r="M10570">
        <v>9</v>
      </c>
      <c r="N10570">
        <v>132546.921875</v>
      </c>
    </row>
    <row r="10571" spans="1:14" x14ac:dyDescent="0.25">
      <c r="A10571" s="21" t="str">
        <f t="shared" si="165"/>
        <v>MOW L3C CCAA_2033</v>
      </c>
      <c r="B10571" t="s">
        <v>130</v>
      </c>
      <c r="C10571" t="s">
        <v>135</v>
      </c>
      <c r="D10571" t="s">
        <v>24</v>
      </c>
      <c r="E10571" t="s">
        <v>5</v>
      </c>
      <c r="F10571" t="s">
        <v>32</v>
      </c>
      <c r="G10571">
        <v>233159.984375</v>
      </c>
      <c r="H10571">
        <v>92965.84375</v>
      </c>
      <c r="I10571">
        <v>72666.4140625</v>
      </c>
      <c r="J10571">
        <v>0</v>
      </c>
      <c r="L10571" s="26">
        <v>48944</v>
      </c>
      <c r="M10571">
        <v>10</v>
      </c>
      <c r="N10571">
        <v>125523.6171875</v>
      </c>
    </row>
    <row r="10572" spans="1:14" x14ac:dyDescent="0.25">
      <c r="A10572" s="21" t="str">
        <f t="shared" si="165"/>
        <v>MOW L3C CCAA_2034</v>
      </c>
      <c r="B10572" t="s">
        <v>130</v>
      </c>
      <c r="C10572" t="s">
        <v>135</v>
      </c>
      <c r="D10572" t="s">
        <v>24</v>
      </c>
      <c r="E10572" t="s">
        <v>5</v>
      </c>
      <c r="F10572" t="s">
        <v>32</v>
      </c>
      <c r="G10572">
        <v>213668.21875</v>
      </c>
      <c r="H10572">
        <v>78557.4453125</v>
      </c>
      <c r="I10572">
        <v>74892.796875</v>
      </c>
      <c r="J10572">
        <v>0</v>
      </c>
      <c r="L10572" s="26">
        <v>49309</v>
      </c>
      <c r="M10572">
        <v>11</v>
      </c>
      <c r="N10572">
        <v>119199.296875</v>
      </c>
    </row>
    <row r="10573" spans="1:14" x14ac:dyDescent="0.25">
      <c r="A10573" s="21" t="str">
        <f t="shared" si="165"/>
        <v>MOW L3C CCAA_2035</v>
      </c>
      <c r="B10573" t="s">
        <v>130</v>
      </c>
      <c r="C10573" t="s">
        <v>135</v>
      </c>
      <c r="D10573" t="s">
        <v>24</v>
      </c>
      <c r="E10573" t="s">
        <v>5</v>
      </c>
      <c r="F10573" t="s">
        <v>32</v>
      </c>
      <c r="G10573">
        <v>194857.078125</v>
      </c>
      <c r="H10573">
        <v>68718.203125</v>
      </c>
      <c r="I10573">
        <v>76392.4453125</v>
      </c>
      <c r="J10573">
        <v>0</v>
      </c>
      <c r="L10573" s="26">
        <v>49674</v>
      </c>
      <c r="M10573">
        <v>12</v>
      </c>
      <c r="N10573">
        <v>126556.890625</v>
      </c>
    </row>
    <row r="10574" spans="1:14" x14ac:dyDescent="0.25">
      <c r="A10574" s="21" t="str">
        <f t="shared" si="165"/>
        <v>MOW L3C CCAA_2036</v>
      </c>
      <c r="B10574" t="s">
        <v>130</v>
      </c>
      <c r="C10574" t="s">
        <v>135</v>
      </c>
      <c r="D10574" t="s">
        <v>24</v>
      </c>
      <c r="E10574" t="s">
        <v>5</v>
      </c>
      <c r="F10574" t="s">
        <v>32</v>
      </c>
      <c r="G10574">
        <v>176063.34375</v>
      </c>
      <c r="H10574">
        <v>47253.79296875</v>
      </c>
      <c r="I10574">
        <v>79094.9375</v>
      </c>
      <c r="J10574">
        <v>0</v>
      </c>
      <c r="L10574" s="26">
        <v>50040</v>
      </c>
      <c r="M10574">
        <v>13</v>
      </c>
      <c r="N10574">
        <v>101779.3515625</v>
      </c>
    </row>
    <row r="10575" spans="1:14" x14ac:dyDescent="0.25">
      <c r="A10575" s="21" t="str">
        <f t="shared" si="165"/>
        <v>MOW L3C CCAA_2037</v>
      </c>
      <c r="B10575" t="s">
        <v>130</v>
      </c>
      <c r="C10575" t="s">
        <v>135</v>
      </c>
      <c r="D10575" t="s">
        <v>24</v>
      </c>
      <c r="E10575" t="s">
        <v>5</v>
      </c>
      <c r="F10575" t="s">
        <v>32</v>
      </c>
      <c r="G10575">
        <v>156369.453125</v>
      </c>
      <c r="H10575">
        <v>33974.421875</v>
      </c>
      <c r="I10575">
        <v>80587.234375</v>
      </c>
      <c r="J10575">
        <v>0</v>
      </c>
      <c r="L10575" s="26">
        <v>50405</v>
      </c>
      <c r="M10575">
        <v>14</v>
      </c>
      <c r="N10575">
        <v>78972.9765625</v>
      </c>
    </row>
    <row r="10576" spans="1:14" x14ac:dyDescent="0.25">
      <c r="A10576" s="21" t="str">
        <f t="shared" si="165"/>
        <v>MOW L3C CCAA_2038</v>
      </c>
      <c r="B10576" t="s">
        <v>130</v>
      </c>
      <c r="C10576" t="s">
        <v>135</v>
      </c>
      <c r="D10576" t="s">
        <v>24</v>
      </c>
      <c r="E10576" t="s">
        <v>5</v>
      </c>
      <c r="F10576" t="s">
        <v>32</v>
      </c>
      <c r="G10576">
        <v>137396.3125</v>
      </c>
      <c r="H10576">
        <v>27506.609375</v>
      </c>
      <c r="I10576">
        <v>81755.5234375</v>
      </c>
      <c r="J10576">
        <v>0</v>
      </c>
      <c r="L10576" s="26">
        <v>50770</v>
      </c>
      <c r="M10576">
        <v>15</v>
      </c>
      <c r="N10576">
        <v>66819.3125</v>
      </c>
    </row>
    <row r="10577" spans="1:14" x14ac:dyDescent="0.25">
      <c r="A10577" s="21" t="str">
        <f t="shared" si="165"/>
        <v>MOW L3C CCAA_2039</v>
      </c>
      <c r="B10577" t="s">
        <v>130</v>
      </c>
      <c r="C10577" t="s">
        <v>135</v>
      </c>
      <c r="D10577" t="s">
        <v>24</v>
      </c>
      <c r="E10577" t="s">
        <v>5</v>
      </c>
      <c r="F10577" t="s">
        <v>32</v>
      </c>
      <c r="G10577">
        <v>128798.5546875</v>
      </c>
      <c r="H10577">
        <v>29879.634765625</v>
      </c>
      <c r="I10577">
        <v>84447.6015625</v>
      </c>
      <c r="J10577">
        <v>0</v>
      </c>
      <c r="L10577" s="26">
        <v>51135</v>
      </c>
      <c r="M10577">
        <v>16</v>
      </c>
      <c r="N10577">
        <v>61082.5390625</v>
      </c>
    </row>
    <row r="10578" spans="1:14" x14ac:dyDescent="0.25">
      <c r="A10578" s="21" t="str">
        <f t="shared" si="165"/>
        <v>MOW L3C CCAA_2040</v>
      </c>
      <c r="B10578" t="s">
        <v>130</v>
      </c>
      <c r="C10578" t="s">
        <v>135</v>
      </c>
      <c r="D10578" t="s">
        <v>24</v>
      </c>
      <c r="E10578" t="s">
        <v>5</v>
      </c>
      <c r="F10578" t="s">
        <v>32</v>
      </c>
      <c r="G10578">
        <v>106943.265625</v>
      </c>
      <c r="H10578">
        <v>24623.984375</v>
      </c>
      <c r="I10578">
        <v>54972.7578125</v>
      </c>
      <c r="J10578">
        <v>198126.8125</v>
      </c>
      <c r="L10578" s="26">
        <v>51501</v>
      </c>
      <c r="M10578">
        <v>17</v>
      </c>
      <c r="N10578">
        <v>54683.6953125</v>
      </c>
    </row>
    <row r="10579" spans="1:14" x14ac:dyDescent="0.25">
      <c r="A10579" s="21" t="str">
        <f t="shared" si="165"/>
        <v>MOW L3C CCAA_2041</v>
      </c>
      <c r="B10579" t="s">
        <v>130</v>
      </c>
      <c r="C10579" t="s">
        <v>135</v>
      </c>
      <c r="D10579" t="s">
        <v>24</v>
      </c>
      <c r="E10579" t="s">
        <v>5</v>
      </c>
      <c r="F10579" t="s">
        <v>32</v>
      </c>
      <c r="G10579">
        <v>85325.3359375</v>
      </c>
      <c r="H10579">
        <v>20644.97265625</v>
      </c>
      <c r="I10579">
        <v>54206.16796875</v>
      </c>
      <c r="J10579">
        <v>0</v>
      </c>
      <c r="L10579" s="26">
        <v>51866</v>
      </c>
      <c r="M10579">
        <v>18</v>
      </c>
      <c r="N10579">
        <v>48599.9296875</v>
      </c>
    </row>
    <row r="10580" spans="1:14" x14ac:dyDescent="0.25">
      <c r="A10580" s="21" t="str">
        <f t="shared" si="165"/>
        <v>MOW L3C CCAA_2042</v>
      </c>
      <c r="B10580" t="s">
        <v>130</v>
      </c>
      <c r="C10580" t="s">
        <v>135</v>
      </c>
      <c r="D10580" t="s">
        <v>24</v>
      </c>
      <c r="E10580" t="s">
        <v>5</v>
      </c>
      <c r="F10580" t="s">
        <v>32</v>
      </c>
      <c r="G10580">
        <v>65759.71875</v>
      </c>
      <c r="H10580">
        <v>14277.830078125</v>
      </c>
      <c r="I10580">
        <v>54454.33984375</v>
      </c>
      <c r="J10580">
        <v>0</v>
      </c>
      <c r="L10580" s="26">
        <v>52231</v>
      </c>
      <c r="M10580">
        <v>19</v>
      </c>
      <c r="N10580">
        <v>35760.3671875</v>
      </c>
    </row>
    <row r="10581" spans="1:14" x14ac:dyDescent="0.25">
      <c r="A10581" s="21" t="str">
        <f t="shared" si="165"/>
        <v>MOW L3C CCAA_2043</v>
      </c>
      <c r="B10581" t="s">
        <v>130</v>
      </c>
      <c r="C10581" t="s">
        <v>135</v>
      </c>
      <c r="D10581" t="s">
        <v>24</v>
      </c>
      <c r="E10581" t="s">
        <v>5</v>
      </c>
      <c r="F10581" t="s">
        <v>32</v>
      </c>
      <c r="G10581">
        <v>45201.99609375</v>
      </c>
      <c r="H10581">
        <v>11113.755859375</v>
      </c>
      <c r="I10581">
        <v>177415.3125</v>
      </c>
      <c r="J10581">
        <v>0</v>
      </c>
      <c r="L10581" s="26">
        <v>52596</v>
      </c>
      <c r="M10581">
        <v>20</v>
      </c>
      <c r="N10581">
        <v>37004.8359375</v>
      </c>
    </row>
    <row r="10582" spans="1:14" x14ac:dyDescent="0.25">
      <c r="A10582" s="21" t="str">
        <f t="shared" si="165"/>
        <v>MOW L3C CCAA_2024</v>
      </c>
      <c r="B10582" t="s">
        <v>130</v>
      </c>
      <c r="C10582" t="s">
        <v>135</v>
      </c>
      <c r="D10582" t="s">
        <v>24</v>
      </c>
      <c r="E10582" t="s">
        <v>5</v>
      </c>
      <c r="F10582" t="s">
        <v>8</v>
      </c>
      <c r="G10582">
        <v>0</v>
      </c>
      <c r="H10582">
        <v>0</v>
      </c>
      <c r="I10582">
        <v>0</v>
      </c>
      <c r="J10582">
        <v>0</v>
      </c>
      <c r="L10582" s="26">
        <v>45657</v>
      </c>
      <c r="M10582">
        <v>1</v>
      </c>
      <c r="N10582">
        <v>0</v>
      </c>
    </row>
    <row r="10583" spans="1:14" x14ac:dyDescent="0.25">
      <c r="A10583" s="21" t="str">
        <f t="shared" si="165"/>
        <v>MOW L3C CCAA_2025</v>
      </c>
      <c r="B10583" t="s">
        <v>130</v>
      </c>
      <c r="C10583" t="s">
        <v>135</v>
      </c>
      <c r="D10583" t="s">
        <v>24</v>
      </c>
      <c r="E10583" t="s">
        <v>5</v>
      </c>
      <c r="F10583" t="s">
        <v>8</v>
      </c>
      <c r="G10583">
        <v>0</v>
      </c>
      <c r="H10583">
        <v>0</v>
      </c>
      <c r="I10583">
        <v>0</v>
      </c>
      <c r="J10583">
        <v>0</v>
      </c>
      <c r="L10583" s="26">
        <v>46022</v>
      </c>
      <c r="M10583">
        <v>2</v>
      </c>
      <c r="N10583">
        <v>0</v>
      </c>
    </row>
    <row r="10584" spans="1:14" x14ac:dyDescent="0.25">
      <c r="A10584" s="21" t="str">
        <f t="shared" si="165"/>
        <v>MOW L3C CCAA_2026</v>
      </c>
      <c r="B10584" t="s">
        <v>130</v>
      </c>
      <c r="C10584" t="s">
        <v>135</v>
      </c>
      <c r="D10584" t="s">
        <v>24</v>
      </c>
      <c r="E10584" t="s">
        <v>5</v>
      </c>
      <c r="F10584" t="s">
        <v>8</v>
      </c>
      <c r="G10584">
        <v>0</v>
      </c>
      <c r="H10584">
        <v>0</v>
      </c>
      <c r="I10584">
        <v>0</v>
      </c>
      <c r="J10584">
        <v>0</v>
      </c>
      <c r="L10584" s="26">
        <v>46387</v>
      </c>
      <c r="M10584">
        <v>3</v>
      </c>
      <c r="N10584">
        <v>0</v>
      </c>
    </row>
    <row r="10585" spans="1:14" x14ac:dyDescent="0.25">
      <c r="A10585" s="21" t="str">
        <f t="shared" si="165"/>
        <v>MOW L3C CCAA_2027</v>
      </c>
      <c r="B10585" t="s">
        <v>130</v>
      </c>
      <c r="C10585" t="s">
        <v>135</v>
      </c>
      <c r="D10585" t="s">
        <v>24</v>
      </c>
      <c r="E10585" t="s">
        <v>5</v>
      </c>
      <c r="F10585" t="s">
        <v>8</v>
      </c>
      <c r="G10585">
        <v>0</v>
      </c>
      <c r="H10585">
        <v>0</v>
      </c>
      <c r="I10585">
        <v>0</v>
      </c>
      <c r="J10585">
        <v>0</v>
      </c>
      <c r="L10585" s="26">
        <v>46752</v>
      </c>
      <c r="M10585">
        <v>4</v>
      </c>
      <c r="N10585">
        <v>0</v>
      </c>
    </row>
    <row r="10586" spans="1:14" x14ac:dyDescent="0.25">
      <c r="A10586" s="21" t="str">
        <f t="shared" si="165"/>
        <v>MOW L3C CCAA_2028</v>
      </c>
      <c r="B10586" t="s">
        <v>130</v>
      </c>
      <c r="C10586" t="s">
        <v>135</v>
      </c>
      <c r="D10586" t="s">
        <v>24</v>
      </c>
      <c r="E10586" t="s">
        <v>5</v>
      </c>
      <c r="F10586" t="s">
        <v>8</v>
      </c>
      <c r="G10586">
        <v>0</v>
      </c>
      <c r="H10586">
        <v>0</v>
      </c>
      <c r="I10586">
        <v>0</v>
      </c>
      <c r="J10586">
        <v>0</v>
      </c>
      <c r="L10586" s="26">
        <v>47118</v>
      </c>
      <c r="M10586">
        <v>5</v>
      </c>
      <c r="N10586">
        <v>0</v>
      </c>
    </row>
    <row r="10587" spans="1:14" x14ac:dyDescent="0.25">
      <c r="A10587" s="21" t="str">
        <f t="shared" si="165"/>
        <v>MOW L3C CCAA_2029</v>
      </c>
      <c r="B10587" t="s">
        <v>130</v>
      </c>
      <c r="C10587" t="s">
        <v>135</v>
      </c>
      <c r="D10587" t="s">
        <v>24</v>
      </c>
      <c r="E10587" t="s">
        <v>5</v>
      </c>
      <c r="F10587" t="s">
        <v>8</v>
      </c>
      <c r="G10587">
        <v>0</v>
      </c>
      <c r="H10587">
        <v>0</v>
      </c>
      <c r="I10587">
        <v>0</v>
      </c>
      <c r="J10587">
        <v>0</v>
      </c>
      <c r="L10587" s="26">
        <v>47483</v>
      </c>
      <c r="M10587">
        <v>6</v>
      </c>
      <c r="N10587">
        <v>0</v>
      </c>
    </row>
    <row r="10588" spans="1:14" x14ac:dyDescent="0.25">
      <c r="A10588" s="21" t="str">
        <f t="shared" si="165"/>
        <v>MOW L3C CCAA_2030</v>
      </c>
      <c r="B10588" t="s">
        <v>130</v>
      </c>
      <c r="C10588" t="s">
        <v>135</v>
      </c>
      <c r="D10588" t="s">
        <v>24</v>
      </c>
      <c r="E10588" t="s">
        <v>5</v>
      </c>
      <c r="F10588" t="s">
        <v>8</v>
      </c>
      <c r="G10588">
        <v>0</v>
      </c>
      <c r="H10588">
        <v>0</v>
      </c>
      <c r="I10588">
        <v>0</v>
      </c>
      <c r="J10588">
        <v>0</v>
      </c>
      <c r="L10588" s="26">
        <v>47848</v>
      </c>
      <c r="M10588">
        <v>7</v>
      </c>
      <c r="N10588">
        <v>0</v>
      </c>
    </row>
    <row r="10589" spans="1:14" x14ac:dyDescent="0.25">
      <c r="A10589" s="21" t="str">
        <f t="shared" si="165"/>
        <v>MOW L3C CCAA_2031</v>
      </c>
      <c r="B10589" t="s">
        <v>130</v>
      </c>
      <c r="C10589" t="s">
        <v>135</v>
      </c>
      <c r="D10589" t="s">
        <v>24</v>
      </c>
      <c r="E10589" t="s">
        <v>5</v>
      </c>
      <c r="F10589" t="s">
        <v>8</v>
      </c>
      <c r="G10589">
        <v>0</v>
      </c>
      <c r="H10589">
        <v>0</v>
      </c>
      <c r="I10589">
        <v>0</v>
      </c>
      <c r="J10589">
        <v>0</v>
      </c>
      <c r="L10589" s="26">
        <v>48213</v>
      </c>
      <c r="M10589">
        <v>8</v>
      </c>
      <c r="N10589">
        <v>0</v>
      </c>
    </row>
    <row r="10590" spans="1:14" x14ac:dyDescent="0.25">
      <c r="A10590" s="21" t="str">
        <f t="shared" si="165"/>
        <v>MOW L3C CCAA_2032</v>
      </c>
      <c r="B10590" t="s">
        <v>130</v>
      </c>
      <c r="C10590" t="s">
        <v>135</v>
      </c>
      <c r="D10590" t="s">
        <v>24</v>
      </c>
      <c r="E10590" t="s">
        <v>5</v>
      </c>
      <c r="F10590" t="s">
        <v>8</v>
      </c>
      <c r="G10590">
        <v>0</v>
      </c>
      <c r="H10590">
        <v>0</v>
      </c>
      <c r="I10590">
        <v>0</v>
      </c>
      <c r="J10590">
        <v>0</v>
      </c>
      <c r="L10590" s="26">
        <v>48579</v>
      </c>
      <c r="M10590">
        <v>9</v>
      </c>
      <c r="N10590">
        <v>0</v>
      </c>
    </row>
    <row r="10591" spans="1:14" x14ac:dyDescent="0.25">
      <c r="A10591" s="21" t="str">
        <f t="shared" si="165"/>
        <v>MOW L3C CCAA_2033</v>
      </c>
      <c r="B10591" t="s">
        <v>130</v>
      </c>
      <c r="C10591" t="s">
        <v>135</v>
      </c>
      <c r="D10591" t="s">
        <v>24</v>
      </c>
      <c r="E10591" t="s">
        <v>5</v>
      </c>
      <c r="F10591" t="s">
        <v>8</v>
      </c>
      <c r="G10591">
        <v>0</v>
      </c>
      <c r="H10591">
        <v>0</v>
      </c>
      <c r="I10591">
        <v>0</v>
      </c>
      <c r="J10591">
        <v>0</v>
      </c>
      <c r="L10591" s="26">
        <v>48944</v>
      </c>
      <c r="M10591">
        <v>10</v>
      </c>
      <c r="N10591">
        <v>0</v>
      </c>
    </row>
    <row r="10592" spans="1:14" x14ac:dyDescent="0.25">
      <c r="A10592" s="21" t="str">
        <f t="shared" si="165"/>
        <v>MOW L3C CCAA_2034</v>
      </c>
      <c r="B10592" t="s">
        <v>130</v>
      </c>
      <c r="C10592" t="s">
        <v>135</v>
      </c>
      <c r="D10592" t="s">
        <v>24</v>
      </c>
      <c r="E10592" t="s">
        <v>5</v>
      </c>
      <c r="F10592" t="s">
        <v>8</v>
      </c>
      <c r="G10592">
        <v>0</v>
      </c>
      <c r="H10592">
        <v>0</v>
      </c>
      <c r="I10592">
        <v>0</v>
      </c>
      <c r="J10592">
        <v>0</v>
      </c>
      <c r="L10592" s="26">
        <v>49309</v>
      </c>
      <c r="M10592">
        <v>11</v>
      </c>
      <c r="N10592">
        <v>0</v>
      </c>
    </row>
    <row r="10593" spans="1:14" x14ac:dyDescent="0.25">
      <c r="A10593" s="21" t="str">
        <f t="shared" si="165"/>
        <v>MOW L3C CCAA_2035</v>
      </c>
      <c r="B10593" t="s">
        <v>130</v>
      </c>
      <c r="C10593" t="s">
        <v>135</v>
      </c>
      <c r="D10593" t="s">
        <v>24</v>
      </c>
      <c r="E10593" t="s">
        <v>5</v>
      </c>
      <c r="F10593" t="s">
        <v>8</v>
      </c>
      <c r="G10593">
        <v>0</v>
      </c>
      <c r="H10593">
        <v>0</v>
      </c>
      <c r="I10593">
        <v>0</v>
      </c>
      <c r="J10593">
        <v>0</v>
      </c>
      <c r="L10593" s="26">
        <v>49674</v>
      </c>
      <c r="M10593">
        <v>12</v>
      </c>
      <c r="N10593">
        <v>0</v>
      </c>
    </row>
    <row r="10594" spans="1:14" x14ac:dyDescent="0.25">
      <c r="A10594" s="21" t="str">
        <f t="shared" si="165"/>
        <v>MOW L3C CCAA_2036</v>
      </c>
      <c r="B10594" t="s">
        <v>130</v>
      </c>
      <c r="C10594" t="s">
        <v>135</v>
      </c>
      <c r="D10594" t="s">
        <v>24</v>
      </c>
      <c r="E10594" t="s">
        <v>5</v>
      </c>
      <c r="F10594" t="s">
        <v>8</v>
      </c>
      <c r="G10594">
        <v>0</v>
      </c>
      <c r="H10594">
        <v>0</v>
      </c>
      <c r="I10594">
        <v>0</v>
      </c>
      <c r="J10594">
        <v>0</v>
      </c>
      <c r="L10594" s="26">
        <v>50040</v>
      </c>
      <c r="M10594">
        <v>13</v>
      </c>
      <c r="N10594">
        <v>0</v>
      </c>
    </row>
    <row r="10595" spans="1:14" x14ac:dyDescent="0.25">
      <c r="A10595" s="21" t="str">
        <f t="shared" si="165"/>
        <v>MOW L3C CCAA_2037</v>
      </c>
      <c r="B10595" t="s">
        <v>130</v>
      </c>
      <c r="C10595" t="s">
        <v>135</v>
      </c>
      <c r="D10595" t="s">
        <v>24</v>
      </c>
      <c r="E10595" t="s">
        <v>5</v>
      </c>
      <c r="F10595" t="s">
        <v>8</v>
      </c>
      <c r="G10595">
        <v>0</v>
      </c>
      <c r="H10595">
        <v>0</v>
      </c>
      <c r="I10595">
        <v>0</v>
      </c>
      <c r="J10595">
        <v>0</v>
      </c>
      <c r="L10595" s="26">
        <v>50405</v>
      </c>
      <c r="M10595">
        <v>14</v>
      </c>
      <c r="N10595">
        <v>0</v>
      </c>
    </row>
    <row r="10596" spans="1:14" x14ac:dyDescent="0.25">
      <c r="A10596" s="21" t="str">
        <f t="shared" si="165"/>
        <v>MOW L3C CCAA_2038</v>
      </c>
      <c r="B10596" t="s">
        <v>130</v>
      </c>
      <c r="C10596" t="s">
        <v>135</v>
      </c>
      <c r="D10596" t="s">
        <v>24</v>
      </c>
      <c r="E10596" t="s">
        <v>5</v>
      </c>
      <c r="F10596" t="s">
        <v>8</v>
      </c>
      <c r="G10596">
        <v>0</v>
      </c>
      <c r="H10596">
        <v>0</v>
      </c>
      <c r="I10596">
        <v>0</v>
      </c>
      <c r="J10596">
        <v>0</v>
      </c>
      <c r="L10596" s="26">
        <v>50770</v>
      </c>
      <c r="M10596">
        <v>15</v>
      </c>
      <c r="N10596">
        <v>0</v>
      </c>
    </row>
    <row r="10597" spans="1:14" x14ac:dyDescent="0.25">
      <c r="A10597" s="21" t="str">
        <f t="shared" si="165"/>
        <v>MOW L3C CCAA_2039</v>
      </c>
      <c r="B10597" t="s">
        <v>130</v>
      </c>
      <c r="C10597" t="s">
        <v>135</v>
      </c>
      <c r="D10597" t="s">
        <v>24</v>
      </c>
      <c r="E10597" t="s">
        <v>5</v>
      </c>
      <c r="F10597" t="s">
        <v>8</v>
      </c>
      <c r="G10597">
        <v>0</v>
      </c>
      <c r="H10597">
        <v>0</v>
      </c>
      <c r="I10597">
        <v>0</v>
      </c>
      <c r="J10597">
        <v>0</v>
      </c>
      <c r="L10597" s="26">
        <v>51135</v>
      </c>
      <c r="M10597">
        <v>16</v>
      </c>
      <c r="N10597">
        <v>0</v>
      </c>
    </row>
    <row r="10598" spans="1:14" x14ac:dyDescent="0.25">
      <c r="A10598" s="21" t="str">
        <f t="shared" si="165"/>
        <v>MOW L3C CCAA_2040</v>
      </c>
      <c r="B10598" t="s">
        <v>130</v>
      </c>
      <c r="C10598" t="s">
        <v>135</v>
      </c>
      <c r="D10598" t="s">
        <v>24</v>
      </c>
      <c r="E10598" t="s">
        <v>5</v>
      </c>
      <c r="F10598" t="s">
        <v>8</v>
      </c>
      <c r="G10598">
        <v>0</v>
      </c>
      <c r="H10598">
        <v>0</v>
      </c>
      <c r="I10598">
        <v>0</v>
      </c>
      <c r="J10598">
        <v>0</v>
      </c>
      <c r="L10598" s="26">
        <v>51501</v>
      </c>
      <c r="M10598">
        <v>17</v>
      </c>
      <c r="N10598">
        <v>0</v>
      </c>
    </row>
    <row r="10599" spans="1:14" x14ac:dyDescent="0.25">
      <c r="A10599" s="21" t="str">
        <f t="shared" si="165"/>
        <v>MOW L3C CCAA_2041</v>
      </c>
      <c r="B10599" t="s">
        <v>130</v>
      </c>
      <c r="C10599" t="s">
        <v>135</v>
      </c>
      <c r="D10599" t="s">
        <v>24</v>
      </c>
      <c r="E10599" t="s">
        <v>5</v>
      </c>
      <c r="F10599" t="s">
        <v>8</v>
      </c>
      <c r="G10599">
        <v>0</v>
      </c>
      <c r="H10599">
        <v>0</v>
      </c>
      <c r="I10599">
        <v>0</v>
      </c>
      <c r="J10599">
        <v>0</v>
      </c>
      <c r="L10599" s="26">
        <v>51866</v>
      </c>
      <c r="M10599">
        <v>18</v>
      </c>
      <c r="N10599">
        <v>0</v>
      </c>
    </row>
    <row r="10600" spans="1:14" x14ac:dyDescent="0.25">
      <c r="A10600" s="21" t="str">
        <f t="shared" si="165"/>
        <v>MOW L3C CCAA_2042</v>
      </c>
      <c r="B10600" t="s">
        <v>130</v>
      </c>
      <c r="C10600" t="s">
        <v>135</v>
      </c>
      <c r="D10600" t="s">
        <v>24</v>
      </c>
      <c r="E10600" t="s">
        <v>5</v>
      </c>
      <c r="F10600" t="s">
        <v>8</v>
      </c>
      <c r="G10600">
        <v>0</v>
      </c>
      <c r="H10600">
        <v>0</v>
      </c>
      <c r="I10600">
        <v>0</v>
      </c>
      <c r="J10600">
        <v>0</v>
      </c>
      <c r="L10600" s="26">
        <v>52231</v>
      </c>
      <c r="M10600">
        <v>19</v>
      </c>
      <c r="N10600">
        <v>0</v>
      </c>
    </row>
    <row r="10601" spans="1:14" x14ac:dyDescent="0.25">
      <c r="A10601" s="21" t="str">
        <f t="shared" si="165"/>
        <v>MOW L3C CCAA_2043</v>
      </c>
      <c r="B10601" t="s">
        <v>130</v>
      </c>
      <c r="C10601" t="s">
        <v>135</v>
      </c>
      <c r="D10601" t="s">
        <v>24</v>
      </c>
      <c r="E10601" t="s">
        <v>5</v>
      </c>
      <c r="F10601" t="s">
        <v>8</v>
      </c>
      <c r="G10601">
        <v>0</v>
      </c>
      <c r="H10601">
        <v>0</v>
      </c>
      <c r="I10601">
        <v>0</v>
      </c>
      <c r="J10601">
        <v>0</v>
      </c>
      <c r="L10601" s="26">
        <v>52596</v>
      </c>
      <c r="M10601">
        <v>20</v>
      </c>
      <c r="N10601">
        <v>0</v>
      </c>
    </row>
    <row r="10602" spans="1:14" x14ac:dyDescent="0.25">
      <c r="A10602" s="21" t="str">
        <f t="shared" si="165"/>
        <v>MOW LBC CCAA_2024</v>
      </c>
      <c r="B10602" t="s">
        <v>130</v>
      </c>
      <c r="C10602" t="s">
        <v>135</v>
      </c>
      <c r="D10602" t="s">
        <v>82</v>
      </c>
      <c r="E10602" t="s">
        <v>29</v>
      </c>
      <c r="F10602" t="s">
        <v>28</v>
      </c>
      <c r="K10602">
        <v>0</v>
      </c>
      <c r="L10602" s="26">
        <v>45657</v>
      </c>
      <c r="M10602">
        <v>1</v>
      </c>
    </row>
    <row r="10603" spans="1:14" x14ac:dyDescent="0.25">
      <c r="A10603" s="21" t="str">
        <f t="shared" si="165"/>
        <v>MOW LBC CCAA_2025</v>
      </c>
      <c r="B10603" t="s">
        <v>130</v>
      </c>
      <c r="C10603" t="s">
        <v>135</v>
      </c>
      <c r="D10603" t="s">
        <v>82</v>
      </c>
      <c r="E10603" t="s">
        <v>29</v>
      </c>
      <c r="F10603" t="s">
        <v>28</v>
      </c>
      <c r="K10603">
        <v>0</v>
      </c>
      <c r="L10603" s="26">
        <v>46022</v>
      </c>
      <c r="M10603">
        <v>2</v>
      </c>
    </row>
    <row r="10604" spans="1:14" x14ac:dyDescent="0.25">
      <c r="A10604" s="21" t="str">
        <f t="shared" si="165"/>
        <v>MOW LBC CCAA_2026</v>
      </c>
      <c r="B10604" t="s">
        <v>130</v>
      </c>
      <c r="C10604" t="s">
        <v>135</v>
      </c>
      <c r="D10604" t="s">
        <v>82</v>
      </c>
      <c r="E10604" t="s">
        <v>29</v>
      </c>
      <c r="F10604" t="s">
        <v>28</v>
      </c>
      <c r="K10604">
        <v>0</v>
      </c>
      <c r="L10604" s="26">
        <v>46387</v>
      </c>
      <c r="M10604">
        <v>3</v>
      </c>
    </row>
    <row r="10605" spans="1:14" x14ac:dyDescent="0.25">
      <c r="A10605" s="21" t="str">
        <f t="shared" si="165"/>
        <v>MOW LBC CCAA_2027</v>
      </c>
      <c r="B10605" t="s">
        <v>130</v>
      </c>
      <c r="C10605" t="s">
        <v>135</v>
      </c>
      <c r="D10605" t="s">
        <v>82</v>
      </c>
      <c r="E10605" t="s">
        <v>29</v>
      </c>
      <c r="F10605" t="s">
        <v>28</v>
      </c>
      <c r="K10605">
        <v>0</v>
      </c>
      <c r="L10605" s="26">
        <v>46752</v>
      </c>
      <c r="M10605">
        <v>4</v>
      </c>
    </row>
    <row r="10606" spans="1:14" x14ac:dyDescent="0.25">
      <c r="A10606" s="21" t="str">
        <f t="shared" si="165"/>
        <v>MOW LBC CCAA_2028</v>
      </c>
      <c r="B10606" t="s">
        <v>130</v>
      </c>
      <c r="C10606" t="s">
        <v>135</v>
      </c>
      <c r="D10606" t="s">
        <v>82</v>
      </c>
      <c r="E10606" t="s">
        <v>29</v>
      </c>
      <c r="F10606" t="s">
        <v>28</v>
      </c>
      <c r="K10606">
        <v>0</v>
      </c>
      <c r="L10606" s="26">
        <v>47118</v>
      </c>
      <c r="M10606">
        <v>5</v>
      </c>
    </row>
    <row r="10607" spans="1:14" x14ac:dyDescent="0.25">
      <c r="A10607" s="21" t="str">
        <f t="shared" si="165"/>
        <v>MOW LBC CCAA_2029</v>
      </c>
      <c r="B10607" t="s">
        <v>130</v>
      </c>
      <c r="C10607" t="s">
        <v>135</v>
      </c>
      <c r="D10607" t="s">
        <v>82</v>
      </c>
      <c r="E10607" t="s">
        <v>29</v>
      </c>
      <c r="F10607" t="s">
        <v>28</v>
      </c>
      <c r="K10607">
        <v>0</v>
      </c>
      <c r="L10607" s="26">
        <v>47483</v>
      </c>
      <c r="M10607">
        <v>6</v>
      </c>
    </row>
    <row r="10608" spans="1:14" x14ac:dyDescent="0.25">
      <c r="A10608" s="21" t="str">
        <f t="shared" si="165"/>
        <v>MOW LBC CCAA_2030</v>
      </c>
      <c r="B10608" t="s">
        <v>130</v>
      </c>
      <c r="C10608" t="s">
        <v>135</v>
      </c>
      <c r="D10608" t="s">
        <v>82</v>
      </c>
      <c r="E10608" t="s">
        <v>29</v>
      </c>
      <c r="F10608" t="s">
        <v>28</v>
      </c>
      <c r="K10608">
        <v>0</v>
      </c>
      <c r="L10608" s="26">
        <v>47848</v>
      </c>
      <c r="M10608">
        <v>7</v>
      </c>
    </row>
    <row r="10609" spans="1:13" x14ac:dyDescent="0.25">
      <c r="A10609" s="21" t="str">
        <f t="shared" si="165"/>
        <v>MOW LBC CCAA_2031</v>
      </c>
      <c r="B10609" t="s">
        <v>130</v>
      </c>
      <c r="C10609" t="s">
        <v>135</v>
      </c>
      <c r="D10609" t="s">
        <v>82</v>
      </c>
      <c r="E10609" t="s">
        <v>29</v>
      </c>
      <c r="F10609" t="s">
        <v>28</v>
      </c>
      <c r="K10609">
        <v>0</v>
      </c>
      <c r="L10609" s="26">
        <v>48213</v>
      </c>
      <c r="M10609">
        <v>8</v>
      </c>
    </row>
    <row r="10610" spans="1:13" x14ac:dyDescent="0.25">
      <c r="A10610" s="21" t="str">
        <f t="shared" si="165"/>
        <v>MOW LBC CCAA_2032</v>
      </c>
      <c r="B10610" t="s">
        <v>130</v>
      </c>
      <c r="C10610" t="s">
        <v>135</v>
      </c>
      <c r="D10610" t="s">
        <v>82</v>
      </c>
      <c r="E10610" t="s">
        <v>29</v>
      </c>
      <c r="F10610" t="s">
        <v>28</v>
      </c>
      <c r="K10610">
        <v>0</v>
      </c>
      <c r="L10610" s="26">
        <v>48579</v>
      </c>
      <c r="M10610">
        <v>9</v>
      </c>
    </row>
    <row r="10611" spans="1:13" x14ac:dyDescent="0.25">
      <c r="A10611" s="21" t="str">
        <f t="shared" si="165"/>
        <v>MOW LBC CCAA_2033</v>
      </c>
      <c r="B10611" t="s">
        <v>130</v>
      </c>
      <c r="C10611" t="s">
        <v>135</v>
      </c>
      <c r="D10611" t="s">
        <v>82</v>
      </c>
      <c r="E10611" t="s">
        <v>29</v>
      </c>
      <c r="F10611" t="s">
        <v>28</v>
      </c>
      <c r="K10611">
        <v>0</v>
      </c>
      <c r="L10611" s="26">
        <v>48944</v>
      </c>
      <c r="M10611">
        <v>10</v>
      </c>
    </row>
    <row r="10612" spans="1:13" x14ac:dyDescent="0.25">
      <c r="A10612" s="21" t="str">
        <f t="shared" si="165"/>
        <v>MOW LBC CCAA_2034</v>
      </c>
      <c r="B10612" t="s">
        <v>130</v>
      </c>
      <c r="C10612" t="s">
        <v>135</v>
      </c>
      <c r="D10612" t="s">
        <v>82</v>
      </c>
      <c r="E10612" t="s">
        <v>29</v>
      </c>
      <c r="F10612" t="s">
        <v>28</v>
      </c>
      <c r="K10612">
        <v>0</v>
      </c>
      <c r="L10612" s="26">
        <v>49309</v>
      </c>
      <c r="M10612">
        <v>11</v>
      </c>
    </row>
    <row r="10613" spans="1:13" x14ac:dyDescent="0.25">
      <c r="A10613" s="21" t="str">
        <f t="shared" si="165"/>
        <v>MOW LBC CCAA_2035</v>
      </c>
      <c r="B10613" t="s">
        <v>130</v>
      </c>
      <c r="C10613" t="s">
        <v>135</v>
      </c>
      <c r="D10613" t="s">
        <v>82</v>
      </c>
      <c r="E10613" t="s">
        <v>29</v>
      </c>
      <c r="F10613" t="s">
        <v>28</v>
      </c>
      <c r="K10613">
        <v>0</v>
      </c>
      <c r="L10613" s="26">
        <v>49674</v>
      </c>
      <c r="M10613">
        <v>12</v>
      </c>
    </row>
    <row r="10614" spans="1:13" x14ac:dyDescent="0.25">
      <c r="A10614" s="21" t="str">
        <f t="shared" si="165"/>
        <v>MOW LBC CCAA_2036</v>
      </c>
      <c r="B10614" t="s">
        <v>130</v>
      </c>
      <c r="C10614" t="s">
        <v>135</v>
      </c>
      <c r="D10614" t="s">
        <v>82</v>
      </c>
      <c r="E10614" t="s">
        <v>29</v>
      </c>
      <c r="F10614" t="s">
        <v>28</v>
      </c>
      <c r="K10614">
        <v>0</v>
      </c>
      <c r="L10614" s="26">
        <v>50040</v>
      </c>
      <c r="M10614">
        <v>13</v>
      </c>
    </row>
    <row r="10615" spans="1:13" x14ac:dyDescent="0.25">
      <c r="A10615" s="21" t="str">
        <f t="shared" si="165"/>
        <v>MOW LBC CCAA_2037</v>
      </c>
      <c r="B10615" t="s">
        <v>130</v>
      </c>
      <c r="C10615" t="s">
        <v>135</v>
      </c>
      <c r="D10615" t="s">
        <v>82</v>
      </c>
      <c r="E10615" t="s">
        <v>29</v>
      </c>
      <c r="F10615" t="s">
        <v>28</v>
      </c>
      <c r="K10615">
        <v>0</v>
      </c>
      <c r="L10615" s="26">
        <v>50405</v>
      </c>
      <c r="M10615">
        <v>14</v>
      </c>
    </row>
    <row r="10616" spans="1:13" x14ac:dyDescent="0.25">
      <c r="A10616" s="21" t="str">
        <f t="shared" si="165"/>
        <v>MOW LBC CCAA_2038</v>
      </c>
      <c r="B10616" t="s">
        <v>130</v>
      </c>
      <c r="C10616" t="s">
        <v>135</v>
      </c>
      <c r="D10616" t="s">
        <v>82</v>
      </c>
      <c r="E10616" t="s">
        <v>29</v>
      </c>
      <c r="F10616" t="s">
        <v>28</v>
      </c>
      <c r="K10616">
        <v>0</v>
      </c>
      <c r="L10616" s="26">
        <v>50770</v>
      </c>
      <c r="M10616">
        <v>15</v>
      </c>
    </row>
    <row r="10617" spans="1:13" x14ac:dyDescent="0.25">
      <c r="A10617" s="21" t="str">
        <f t="shared" si="165"/>
        <v>MOW LBC CCAA_2039</v>
      </c>
      <c r="B10617" t="s">
        <v>130</v>
      </c>
      <c r="C10617" t="s">
        <v>135</v>
      </c>
      <c r="D10617" t="s">
        <v>82</v>
      </c>
      <c r="E10617" t="s">
        <v>29</v>
      </c>
      <c r="F10617" t="s">
        <v>28</v>
      </c>
      <c r="K10617">
        <v>0</v>
      </c>
      <c r="L10617" s="26">
        <v>51135</v>
      </c>
      <c r="M10617">
        <v>16</v>
      </c>
    </row>
    <row r="10618" spans="1:13" x14ac:dyDescent="0.25">
      <c r="A10618" s="21" t="str">
        <f t="shared" si="165"/>
        <v>MOW LBC CCAA_2040</v>
      </c>
      <c r="B10618" t="s">
        <v>130</v>
      </c>
      <c r="C10618" t="s">
        <v>135</v>
      </c>
      <c r="D10618" t="s">
        <v>82</v>
      </c>
      <c r="E10618" t="s">
        <v>29</v>
      </c>
      <c r="F10618" t="s">
        <v>28</v>
      </c>
      <c r="K10618">
        <v>0</v>
      </c>
      <c r="L10618" s="26">
        <v>51501</v>
      </c>
      <c r="M10618">
        <v>17</v>
      </c>
    </row>
    <row r="10619" spans="1:13" x14ac:dyDescent="0.25">
      <c r="A10619" s="21" t="str">
        <f t="shared" si="165"/>
        <v>MOW LBC CCAA_2041</v>
      </c>
      <c r="B10619" t="s">
        <v>130</v>
      </c>
      <c r="C10619" t="s">
        <v>135</v>
      </c>
      <c r="D10619" t="s">
        <v>82</v>
      </c>
      <c r="E10619" t="s">
        <v>29</v>
      </c>
      <c r="F10619" t="s">
        <v>28</v>
      </c>
      <c r="K10619">
        <v>0</v>
      </c>
      <c r="L10619" s="26">
        <v>51866</v>
      </c>
      <c r="M10619">
        <v>18</v>
      </c>
    </row>
    <row r="10620" spans="1:13" x14ac:dyDescent="0.25">
      <c r="A10620" s="21" t="str">
        <f t="shared" si="165"/>
        <v>MOW LBC CCAA_2042</v>
      </c>
      <c r="B10620" t="s">
        <v>130</v>
      </c>
      <c r="C10620" t="s">
        <v>135</v>
      </c>
      <c r="D10620" t="s">
        <v>82</v>
      </c>
      <c r="E10620" t="s">
        <v>29</v>
      </c>
      <c r="F10620" t="s">
        <v>28</v>
      </c>
      <c r="K10620">
        <v>0</v>
      </c>
      <c r="L10620" s="26">
        <v>52231</v>
      </c>
      <c r="M10620">
        <v>19</v>
      </c>
    </row>
    <row r="10621" spans="1:13" x14ac:dyDescent="0.25">
      <c r="A10621" s="21" t="str">
        <f t="shared" si="165"/>
        <v>MOW LBC CCAA_2043</v>
      </c>
      <c r="B10621" t="s">
        <v>130</v>
      </c>
      <c r="C10621" t="s">
        <v>135</v>
      </c>
      <c r="D10621" t="s">
        <v>82</v>
      </c>
      <c r="E10621" t="s">
        <v>29</v>
      </c>
      <c r="F10621" t="s">
        <v>28</v>
      </c>
      <c r="K10621">
        <v>0</v>
      </c>
      <c r="L10621" s="26">
        <v>52596</v>
      </c>
      <c r="M10621">
        <v>20</v>
      </c>
    </row>
    <row r="10622" spans="1:13" x14ac:dyDescent="0.25">
      <c r="A10622" s="21" t="str">
        <f t="shared" si="165"/>
        <v>MOW LBC CCAA_2024</v>
      </c>
      <c r="B10622" t="s">
        <v>130</v>
      </c>
      <c r="C10622" t="s">
        <v>135</v>
      </c>
      <c r="D10622" t="s">
        <v>82</v>
      </c>
      <c r="E10622" t="s">
        <v>29</v>
      </c>
      <c r="F10622" t="s">
        <v>31</v>
      </c>
      <c r="K10622">
        <v>0</v>
      </c>
      <c r="L10622" s="26">
        <v>45657</v>
      </c>
      <c r="M10622">
        <v>1</v>
      </c>
    </row>
    <row r="10623" spans="1:13" x14ac:dyDescent="0.25">
      <c r="A10623" s="21" t="str">
        <f t="shared" si="165"/>
        <v>MOW LBC CCAA_2025</v>
      </c>
      <c r="B10623" t="s">
        <v>130</v>
      </c>
      <c r="C10623" t="s">
        <v>135</v>
      </c>
      <c r="D10623" t="s">
        <v>82</v>
      </c>
      <c r="E10623" t="s">
        <v>29</v>
      </c>
      <c r="F10623" t="s">
        <v>31</v>
      </c>
      <c r="K10623">
        <v>0</v>
      </c>
      <c r="L10623" s="26">
        <v>46022</v>
      </c>
      <c r="M10623">
        <v>2</v>
      </c>
    </row>
    <row r="10624" spans="1:13" x14ac:dyDescent="0.25">
      <c r="A10624" s="21" t="str">
        <f t="shared" si="165"/>
        <v>MOW LBC CCAA_2026</v>
      </c>
      <c r="B10624" t="s">
        <v>130</v>
      </c>
      <c r="C10624" t="s">
        <v>135</v>
      </c>
      <c r="D10624" t="s">
        <v>82</v>
      </c>
      <c r="E10624" t="s">
        <v>29</v>
      </c>
      <c r="F10624" t="s">
        <v>31</v>
      </c>
      <c r="K10624">
        <v>0</v>
      </c>
      <c r="L10624" s="26">
        <v>46387</v>
      </c>
      <c r="M10624">
        <v>3</v>
      </c>
    </row>
    <row r="10625" spans="1:13" x14ac:dyDescent="0.25">
      <c r="A10625" s="21" t="str">
        <f t="shared" si="165"/>
        <v>MOW LBC CCAA_2027</v>
      </c>
      <c r="B10625" t="s">
        <v>130</v>
      </c>
      <c r="C10625" t="s">
        <v>135</v>
      </c>
      <c r="D10625" t="s">
        <v>82</v>
      </c>
      <c r="E10625" t="s">
        <v>29</v>
      </c>
      <c r="F10625" t="s">
        <v>31</v>
      </c>
      <c r="K10625">
        <v>0</v>
      </c>
      <c r="L10625" s="26">
        <v>46752</v>
      </c>
      <c r="M10625">
        <v>4</v>
      </c>
    </row>
    <row r="10626" spans="1:13" x14ac:dyDescent="0.25">
      <c r="A10626" s="21" t="str">
        <f t="shared" ref="A10626:A10689" si="166">B10626&amp;" "&amp;D10626&amp;" "&amp;C10626&amp;"_"&amp;YEAR(L10626)</f>
        <v>MOW LBC CCAA_2028</v>
      </c>
      <c r="B10626" t="s">
        <v>130</v>
      </c>
      <c r="C10626" t="s">
        <v>135</v>
      </c>
      <c r="D10626" t="s">
        <v>82</v>
      </c>
      <c r="E10626" t="s">
        <v>29</v>
      </c>
      <c r="F10626" t="s">
        <v>31</v>
      </c>
      <c r="K10626">
        <v>0</v>
      </c>
      <c r="L10626" s="26">
        <v>47118</v>
      </c>
      <c r="M10626">
        <v>5</v>
      </c>
    </row>
    <row r="10627" spans="1:13" x14ac:dyDescent="0.25">
      <c r="A10627" s="21" t="str">
        <f t="shared" si="166"/>
        <v>MOW LBC CCAA_2029</v>
      </c>
      <c r="B10627" t="s">
        <v>130</v>
      </c>
      <c r="C10627" t="s">
        <v>135</v>
      </c>
      <c r="D10627" t="s">
        <v>82</v>
      </c>
      <c r="E10627" t="s">
        <v>29</v>
      </c>
      <c r="F10627" t="s">
        <v>31</v>
      </c>
      <c r="K10627">
        <v>0</v>
      </c>
      <c r="L10627" s="26">
        <v>47483</v>
      </c>
      <c r="M10627">
        <v>6</v>
      </c>
    </row>
    <row r="10628" spans="1:13" x14ac:dyDescent="0.25">
      <c r="A10628" s="21" t="str">
        <f t="shared" si="166"/>
        <v>MOW LBC CCAA_2030</v>
      </c>
      <c r="B10628" t="s">
        <v>130</v>
      </c>
      <c r="C10628" t="s">
        <v>135</v>
      </c>
      <c r="D10628" t="s">
        <v>82</v>
      </c>
      <c r="E10628" t="s">
        <v>29</v>
      </c>
      <c r="F10628" t="s">
        <v>31</v>
      </c>
      <c r="K10628">
        <v>0</v>
      </c>
      <c r="L10628" s="26">
        <v>47848</v>
      </c>
      <c r="M10628">
        <v>7</v>
      </c>
    </row>
    <row r="10629" spans="1:13" x14ac:dyDescent="0.25">
      <c r="A10629" s="21" t="str">
        <f t="shared" si="166"/>
        <v>MOW LBC CCAA_2031</v>
      </c>
      <c r="B10629" t="s">
        <v>130</v>
      </c>
      <c r="C10629" t="s">
        <v>135</v>
      </c>
      <c r="D10629" t="s">
        <v>82</v>
      </c>
      <c r="E10629" t="s">
        <v>29</v>
      </c>
      <c r="F10629" t="s">
        <v>31</v>
      </c>
      <c r="K10629">
        <v>0</v>
      </c>
      <c r="L10629" s="26">
        <v>48213</v>
      </c>
      <c r="M10629">
        <v>8</v>
      </c>
    </row>
    <row r="10630" spans="1:13" x14ac:dyDescent="0.25">
      <c r="A10630" s="21" t="str">
        <f t="shared" si="166"/>
        <v>MOW LBC CCAA_2032</v>
      </c>
      <c r="B10630" t="s">
        <v>130</v>
      </c>
      <c r="C10630" t="s">
        <v>135</v>
      </c>
      <c r="D10630" t="s">
        <v>82</v>
      </c>
      <c r="E10630" t="s">
        <v>29</v>
      </c>
      <c r="F10630" t="s">
        <v>31</v>
      </c>
      <c r="K10630">
        <v>0</v>
      </c>
      <c r="L10630" s="26">
        <v>48579</v>
      </c>
      <c r="M10630">
        <v>9</v>
      </c>
    </row>
    <row r="10631" spans="1:13" x14ac:dyDescent="0.25">
      <c r="A10631" s="21" t="str">
        <f t="shared" si="166"/>
        <v>MOW LBC CCAA_2033</v>
      </c>
      <c r="B10631" t="s">
        <v>130</v>
      </c>
      <c r="C10631" t="s">
        <v>135</v>
      </c>
      <c r="D10631" t="s">
        <v>82</v>
      </c>
      <c r="E10631" t="s">
        <v>29</v>
      </c>
      <c r="F10631" t="s">
        <v>31</v>
      </c>
      <c r="K10631">
        <v>0</v>
      </c>
      <c r="L10631" s="26">
        <v>48944</v>
      </c>
      <c r="M10631">
        <v>10</v>
      </c>
    </row>
    <row r="10632" spans="1:13" x14ac:dyDescent="0.25">
      <c r="A10632" s="21" t="str">
        <f t="shared" si="166"/>
        <v>MOW LBC CCAA_2034</v>
      </c>
      <c r="B10632" t="s">
        <v>130</v>
      </c>
      <c r="C10632" t="s">
        <v>135</v>
      </c>
      <c r="D10632" t="s">
        <v>82</v>
      </c>
      <c r="E10632" t="s">
        <v>29</v>
      </c>
      <c r="F10632" t="s">
        <v>31</v>
      </c>
      <c r="K10632">
        <v>0</v>
      </c>
      <c r="L10632" s="26">
        <v>49309</v>
      </c>
      <c r="M10632">
        <v>11</v>
      </c>
    </row>
    <row r="10633" spans="1:13" x14ac:dyDescent="0.25">
      <c r="A10633" s="21" t="str">
        <f t="shared" si="166"/>
        <v>MOW LBC CCAA_2035</v>
      </c>
      <c r="B10633" t="s">
        <v>130</v>
      </c>
      <c r="C10633" t="s">
        <v>135</v>
      </c>
      <c r="D10633" t="s">
        <v>82</v>
      </c>
      <c r="E10633" t="s">
        <v>29</v>
      </c>
      <c r="F10633" t="s">
        <v>31</v>
      </c>
      <c r="K10633">
        <v>0</v>
      </c>
      <c r="L10633" s="26">
        <v>49674</v>
      </c>
      <c r="M10633">
        <v>12</v>
      </c>
    </row>
    <row r="10634" spans="1:13" x14ac:dyDescent="0.25">
      <c r="A10634" s="21" t="str">
        <f t="shared" si="166"/>
        <v>MOW LBC CCAA_2036</v>
      </c>
      <c r="B10634" t="s">
        <v>130</v>
      </c>
      <c r="C10634" t="s">
        <v>135</v>
      </c>
      <c r="D10634" t="s">
        <v>82</v>
      </c>
      <c r="E10634" t="s">
        <v>29</v>
      </c>
      <c r="F10634" t="s">
        <v>31</v>
      </c>
      <c r="K10634">
        <v>0</v>
      </c>
      <c r="L10634" s="26">
        <v>50040</v>
      </c>
      <c r="M10634">
        <v>13</v>
      </c>
    </row>
    <row r="10635" spans="1:13" x14ac:dyDescent="0.25">
      <c r="A10635" s="21" t="str">
        <f t="shared" si="166"/>
        <v>MOW LBC CCAA_2037</v>
      </c>
      <c r="B10635" t="s">
        <v>130</v>
      </c>
      <c r="C10635" t="s">
        <v>135</v>
      </c>
      <c r="D10635" t="s">
        <v>82</v>
      </c>
      <c r="E10635" t="s">
        <v>29</v>
      </c>
      <c r="F10635" t="s">
        <v>31</v>
      </c>
      <c r="K10635">
        <v>0</v>
      </c>
      <c r="L10635" s="26">
        <v>50405</v>
      </c>
      <c r="M10635">
        <v>14</v>
      </c>
    </row>
    <row r="10636" spans="1:13" x14ac:dyDescent="0.25">
      <c r="A10636" s="21" t="str">
        <f t="shared" si="166"/>
        <v>MOW LBC CCAA_2038</v>
      </c>
      <c r="B10636" t="s">
        <v>130</v>
      </c>
      <c r="C10636" t="s">
        <v>135</v>
      </c>
      <c r="D10636" t="s">
        <v>82</v>
      </c>
      <c r="E10636" t="s">
        <v>29</v>
      </c>
      <c r="F10636" t="s">
        <v>31</v>
      </c>
      <c r="K10636">
        <v>0</v>
      </c>
      <c r="L10636" s="26">
        <v>50770</v>
      </c>
      <c r="M10636">
        <v>15</v>
      </c>
    </row>
    <row r="10637" spans="1:13" x14ac:dyDescent="0.25">
      <c r="A10637" s="21" t="str">
        <f t="shared" si="166"/>
        <v>MOW LBC CCAA_2039</v>
      </c>
      <c r="B10637" t="s">
        <v>130</v>
      </c>
      <c r="C10637" t="s">
        <v>135</v>
      </c>
      <c r="D10637" t="s">
        <v>82</v>
      </c>
      <c r="E10637" t="s">
        <v>29</v>
      </c>
      <c r="F10637" t="s">
        <v>31</v>
      </c>
      <c r="K10637">
        <v>0</v>
      </c>
      <c r="L10637" s="26">
        <v>51135</v>
      </c>
      <c r="M10637">
        <v>16</v>
      </c>
    </row>
    <row r="10638" spans="1:13" x14ac:dyDescent="0.25">
      <c r="A10638" s="21" t="str">
        <f t="shared" si="166"/>
        <v>MOW LBC CCAA_2040</v>
      </c>
      <c r="B10638" t="s">
        <v>130</v>
      </c>
      <c r="C10638" t="s">
        <v>135</v>
      </c>
      <c r="D10638" t="s">
        <v>82</v>
      </c>
      <c r="E10638" t="s">
        <v>29</v>
      </c>
      <c r="F10638" t="s">
        <v>31</v>
      </c>
      <c r="K10638">
        <v>0</v>
      </c>
      <c r="L10638" s="26">
        <v>51501</v>
      </c>
      <c r="M10638">
        <v>17</v>
      </c>
    </row>
    <row r="10639" spans="1:13" x14ac:dyDescent="0.25">
      <c r="A10639" s="21" t="str">
        <f t="shared" si="166"/>
        <v>MOW LBC CCAA_2041</v>
      </c>
      <c r="B10639" t="s">
        <v>130</v>
      </c>
      <c r="C10639" t="s">
        <v>135</v>
      </c>
      <c r="D10639" t="s">
        <v>82</v>
      </c>
      <c r="E10639" t="s">
        <v>29</v>
      </c>
      <c r="F10639" t="s">
        <v>31</v>
      </c>
      <c r="K10639">
        <v>0</v>
      </c>
      <c r="L10639" s="26">
        <v>51866</v>
      </c>
      <c r="M10639">
        <v>18</v>
      </c>
    </row>
    <row r="10640" spans="1:13" x14ac:dyDescent="0.25">
      <c r="A10640" s="21" t="str">
        <f t="shared" si="166"/>
        <v>MOW LBC CCAA_2042</v>
      </c>
      <c r="B10640" t="s">
        <v>130</v>
      </c>
      <c r="C10640" t="s">
        <v>135</v>
      </c>
      <c r="D10640" t="s">
        <v>82</v>
      </c>
      <c r="E10640" t="s">
        <v>29</v>
      </c>
      <c r="F10640" t="s">
        <v>31</v>
      </c>
      <c r="K10640">
        <v>0</v>
      </c>
      <c r="L10640" s="26">
        <v>52231</v>
      </c>
      <c r="M10640">
        <v>19</v>
      </c>
    </row>
    <row r="10641" spans="1:14" x14ac:dyDescent="0.25">
      <c r="A10641" s="21" t="str">
        <f t="shared" si="166"/>
        <v>MOW LBC CCAA_2043</v>
      </c>
      <c r="B10641" t="s">
        <v>130</v>
      </c>
      <c r="C10641" t="s">
        <v>135</v>
      </c>
      <c r="D10641" t="s">
        <v>82</v>
      </c>
      <c r="E10641" t="s">
        <v>29</v>
      </c>
      <c r="F10641" t="s">
        <v>31</v>
      </c>
      <c r="K10641">
        <v>0</v>
      </c>
      <c r="L10641" s="26">
        <v>52596</v>
      </c>
      <c r="M10641">
        <v>20</v>
      </c>
    </row>
    <row r="10642" spans="1:14" x14ac:dyDescent="0.25">
      <c r="A10642" s="21" t="str">
        <f t="shared" si="166"/>
        <v>MOW LBC CCAA_2024</v>
      </c>
      <c r="B10642" t="s">
        <v>130</v>
      </c>
      <c r="C10642" t="s">
        <v>135</v>
      </c>
      <c r="D10642" t="s">
        <v>82</v>
      </c>
      <c r="E10642" t="s">
        <v>5</v>
      </c>
      <c r="F10642" t="s">
        <v>4</v>
      </c>
      <c r="G10642">
        <v>0</v>
      </c>
      <c r="H10642">
        <v>0</v>
      </c>
      <c r="I10642">
        <v>0</v>
      </c>
      <c r="J10642">
        <v>0</v>
      </c>
      <c r="L10642" s="26">
        <v>45657</v>
      </c>
      <c r="M10642">
        <v>1</v>
      </c>
      <c r="N10642">
        <v>0</v>
      </c>
    </row>
    <row r="10643" spans="1:14" x14ac:dyDescent="0.25">
      <c r="A10643" s="21" t="str">
        <f t="shared" si="166"/>
        <v>MOW LBC CCAA_2025</v>
      </c>
      <c r="B10643" t="s">
        <v>130</v>
      </c>
      <c r="C10643" t="s">
        <v>135</v>
      </c>
      <c r="D10643" t="s">
        <v>82</v>
      </c>
      <c r="E10643" t="s">
        <v>5</v>
      </c>
      <c r="F10643" t="s">
        <v>4</v>
      </c>
      <c r="G10643">
        <v>0</v>
      </c>
      <c r="H10643">
        <v>0</v>
      </c>
      <c r="I10643">
        <v>0</v>
      </c>
      <c r="J10643">
        <v>0</v>
      </c>
      <c r="L10643" s="26">
        <v>46022</v>
      </c>
      <c r="M10643">
        <v>2</v>
      </c>
      <c r="N10643">
        <v>0</v>
      </c>
    </row>
    <row r="10644" spans="1:14" x14ac:dyDescent="0.25">
      <c r="A10644" s="21" t="str">
        <f t="shared" si="166"/>
        <v>MOW LBC CCAA_2026</v>
      </c>
      <c r="B10644" t="s">
        <v>130</v>
      </c>
      <c r="C10644" t="s">
        <v>135</v>
      </c>
      <c r="D10644" t="s">
        <v>82</v>
      </c>
      <c r="E10644" t="s">
        <v>5</v>
      </c>
      <c r="F10644" t="s">
        <v>4</v>
      </c>
      <c r="G10644">
        <v>0</v>
      </c>
      <c r="H10644">
        <v>4166.85009765625</v>
      </c>
      <c r="I10644">
        <v>-57142.6953125</v>
      </c>
      <c r="J10644">
        <v>0</v>
      </c>
      <c r="L10644" s="26">
        <v>46387</v>
      </c>
      <c r="M10644">
        <v>3</v>
      </c>
      <c r="N10644">
        <v>0</v>
      </c>
    </row>
    <row r="10645" spans="1:14" x14ac:dyDescent="0.25">
      <c r="A10645" s="21" t="str">
        <f t="shared" si="166"/>
        <v>MOW LBC CCAA_2027</v>
      </c>
      <c r="B10645" t="s">
        <v>130</v>
      </c>
      <c r="C10645" t="s">
        <v>135</v>
      </c>
      <c r="D10645" t="s">
        <v>82</v>
      </c>
      <c r="E10645" t="s">
        <v>5</v>
      </c>
      <c r="F10645" t="s">
        <v>4</v>
      </c>
      <c r="G10645">
        <v>0</v>
      </c>
      <c r="H10645">
        <v>2681.659912109375</v>
      </c>
      <c r="I10645">
        <v>37926.5859375</v>
      </c>
      <c r="J10645">
        <v>0</v>
      </c>
      <c r="L10645" s="26">
        <v>46752</v>
      </c>
      <c r="M10645">
        <v>4</v>
      </c>
      <c r="N10645">
        <v>0</v>
      </c>
    </row>
    <row r="10646" spans="1:14" x14ac:dyDescent="0.25">
      <c r="A10646" s="21" t="str">
        <f t="shared" si="166"/>
        <v>MOW LBC CCAA_2028</v>
      </c>
      <c r="B10646" t="s">
        <v>130</v>
      </c>
      <c r="C10646" t="s">
        <v>135</v>
      </c>
      <c r="D10646" t="s">
        <v>82</v>
      </c>
      <c r="E10646" t="s">
        <v>5</v>
      </c>
      <c r="F10646" t="s">
        <v>4</v>
      </c>
      <c r="G10646">
        <v>0</v>
      </c>
      <c r="H10646">
        <v>3121.698486328125</v>
      </c>
      <c r="I10646">
        <v>36141.42578125</v>
      </c>
      <c r="J10646">
        <v>0</v>
      </c>
      <c r="L10646" s="26">
        <v>47118</v>
      </c>
      <c r="M10646">
        <v>5</v>
      </c>
      <c r="N10646">
        <v>0</v>
      </c>
    </row>
    <row r="10647" spans="1:14" x14ac:dyDescent="0.25">
      <c r="A10647" s="21" t="str">
        <f t="shared" si="166"/>
        <v>MOW LBC CCAA_2029</v>
      </c>
      <c r="B10647" t="s">
        <v>130</v>
      </c>
      <c r="C10647" t="s">
        <v>135</v>
      </c>
      <c r="D10647" t="s">
        <v>82</v>
      </c>
      <c r="E10647" t="s">
        <v>5</v>
      </c>
      <c r="F10647" t="s">
        <v>4</v>
      </c>
      <c r="G10647">
        <v>0</v>
      </c>
      <c r="H10647">
        <v>9736.46875</v>
      </c>
      <c r="I10647">
        <v>92792.484375</v>
      </c>
      <c r="J10647">
        <v>0</v>
      </c>
      <c r="L10647" s="26">
        <v>47483</v>
      </c>
      <c r="M10647">
        <v>6</v>
      </c>
      <c r="N10647">
        <v>6494.84130859375</v>
      </c>
    </row>
    <row r="10648" spans="1:14" x14ac:dyDescent="0.25">
      <c r="A10648" s="21" t="str">
        <f t="shared" si="166"/>
        <v>MOW LBC CCAA_2030</v>
      </c>
      <c r="B10648" t="s">
        <v>130</v>
      </c>
      <c r="C10648" t="s">
        <v>135</v>
      </c>
      <c r="D10648" t="s">
        <v>82</v>
      </c>
      <c r="E10648" t="s">
        <v>5</v>
      </c>
      <c r="F10648" t="s">
        <v>4</v>
      </c>
      <c r="G10648">
        <v>0</v>
      </c>
      <c r="H10648">
        <v>23519.431640625</v>
      </c>
      <c r="I10648">
        <v>126875.9609375</v>
      </c>
      <c r="J10648">
        <v>0</v>
      </c>
      <c r="L10648" s="26">
        <v>47848</v>
      </c>
      <c r="M10648">
        <v>7</v>
      </c>
      <c r="N10648">
        <v>-13441.7958984375</v>
      </c>
    </row>
    <row r="10649" spans="1:14" x14ac:dyDescent="0.25">
      <c r="A10649" s="21" t="str">
        <f t="shared" si="166"/>
        <v>MOW LBC CCAA_2031</v>
      </c>
      <c r="B10649" t="s">
        <v>130</v>
      </c>
      <c r="C10649" t="s">
        <v>135</v>
      </c>
      <c r="D10649" t="s">
        <v>82</v>
      </c>
      <c r="E10649" t="s">
        <v>5</v>
      </c>
      <c r="F10649" t="s">
        <v>4</v>
      </c>
      <c r="G10649">
        <v>0</v>
      </c>
      <c r="H10649">
        <v>46440.6484375</v>
      </c>
      <c r="I10649">
        <v>168730.6875</v>
      </c>
      <c r="J10649">
        <v>0</v>
      </c>
      <c r="L10649" s="26">
        <v>48213</v>
      </c>
      <c r="M10649">
        <v>8</v>
      </c>
      <c r="N10649">
        <v>-18324.19140625</v>
      </c>
    </row>
    <row r="10650" spans="1:14" x14ac:dyDescent="0.25">
      <c r="A10650" s="21" t="str">
        <f t="shared" si="166"/>
        <v>MOW LBC CCAA_2032</v>
      </c>
      <c r="B10650" t="s">
        <v>130</v>
      </c>
      <c r="C10650" t="s">
        <v>135</v>
      </c>
      <c r="D10650" t="s">
        <v>82</v>
      </c>
      <c r="E10650" t="s">
        <v>5</v>
      </c>
      <c r="F10650" t="s">
        <v>4</v>
      </c>
      <c r="G10650">
        <v>0</v>
      </c>
      <c r="H10650">
        <v>50332.3359375</v>
      </c>
      <c r="I10650">
        <v>209255.859375</v>
      </c>
      <c r="J10650">
        <v>0</v>
      </c>
      <c r="L10650" s="26">
        <v>48579</v>
      </c>
      <c r="M10650">
        <v>9</v>
      </c>
      <c r="N10650">
        <v>-56492.2578125</v>
      </c>
    </row>
    <row r="10651" spans="1:14" x14ac:dyDescent="0.25">
      <c r="A10651" s="21" t="str">
        <f t="shared" si="166"/>
        <v>MOW LBC CCAA_2033</v>
      </c>
      <c r="B10651" t="s">
        <v>130</v>
      </c>
      <c r="C10651" t="s">
        <v>135</v>
      </c>
      <c r="D10651" t="s">
        <v>82</v>
      </c>
      <c r="E10651" t="s">
        <v>5</v>
      </c>
      <c r="F10651" t="s">
        <v>4</v>
      </c>
      <c r="G10651">
        <v>0</v>
      </c>
      <c r="H10651">
        <v>60492.2734375</v>
      </c>
      <c r="I10651">
        <v>248301.3125</v>
      </c>
      <c r="J10651">
        <v>0</v>
      </c>
      <c r="L10651" s="26">
        <v>48944</v>
      </c>
      <c r="M10651">
        <v>10</v>
      </c>
      <c r="N10651">
        <v>-87133.109375</v>
      </c>
    </row>
    <row r="10652" spans="1:14" x14ac:dyDescent="0.25">
      <c r="A10652" s="21" t="str">
        <f t="shared" si="166"/>
        <v>MOW LBC CCAA_2034</v>
      </c>
      <c r="B10652" t="s">
        <v>130</v>
      </c>
      <c r="C10652" t="s">
        <v>135</v>
      </c>
      <c r="D10652" t="s">
        <v>82</v>
      </c>
      <c r="E10652" t="s">
        <v>5</v>
      </c>
      <c r="F10652" t="s">
        <v>4</v>
      </c>
      <c r="G10652">
        <v>0</v>
      </c>
      <c r="H10652">
        <v>68610.2890625</v>
      </c>
      <c r="I10652">
        <v>287371.40625</v>
      </c>
      <c r="J10652">
        <v>0</v>
      </c>
      <c r="L10652" s="26">
        <v>49309</v>
      </c>
      <c r="M10652">
        <v>11</v>
      </c>
      <c r="N10652">
        <v>-118206.390625</v>
      </c>
    </row>
    <row r="10653" spans="1:14" x14ac:dyDescent="0.25">
      <c r="A10653" s="21" t="str">
        <f t="shared" si="166"/>
        <v>MOW LBC CCAA_2035</v>
      </c>
      <c r="B10653" t="s">
        <v>130</v>
      </c>
      <c r="C10653" t="s">
        <v>135</v>
      </c>
      <c r="D10653" t="s">
        <v>82</v>
      </c>
      <c r="E10653" t="s">
        <v>5</v>
      </c>
      <c r="F10653" t="s">
        <v>4</v>
      </c>
      <c r="G10653">
        <v>0</v>
      </c>
      <c r="H10653">
        <v>71445.8515625</v>
      </c>
      <c r="I10653">
        <v>277230.9375</v>
      </c>
      <c r="J10653">
        <v>0</v>
      </c>
      <c r="L10653" s="26">
        <v>49674</v>
      </c>
      <c r="M10653">
        <v>12</v>
      </c>
      <c r="N10653">
        <v>-118551.2109375</v>
      </c>
    </row>
    <row r="10654" spans="1:14" x14ac:dyDescent="0.25">
      <c r="A10654" s="21" t="str">
        <f t="shared" si="166"/>
        <v>MOW LBC CCAA_2036</v>
      </c>
      <c r="B10654" t="s">
        <v>130</v>
      </c>
      <c r="C10654" t="s">
        <v>135</v>
      </c>
      <c r="D10654" t="s">
        <v>82</v>
      </c>
      <c r="E10654" t="s">
        <v>5</v>
      </c>
      <c r="F10654" t="s">
        <v>4</v>
      </c>
      <c r="G10654">
        <v>0</v>
      </c>
      <c r="H10654">
        <v>80343.703125</v>
      </c>
      <c r="I10654">
        <v>268613.46875</v>
      </c>
      <c r="J10654">
        <v>0</v>
      </c>
      <c r="L10654" s="26">
        <v>50040</v>
      </c>
      <c r="M10654">
        <v>13</v>
      </c>
      <c r="N10654">
        <v>-114978.578125</v>
      </c>
    </row>
    <row r="10655" spans="1:14" x14ac:dyDescent="0.25">
      <c r="A10655" s="21" t="str">
        <f t="shared" si="166"/>
        <v>MOW LBC CCAA_2037</v>
      </c>
      <c r="B10655" t="s">
        <v>130</v>
      </c>
      <c r="C10655" t="s">
        <v>135</v>
      </c>
      <c r="D10655" t="s">
        <v>82</v>
      </c>
      <c r="E10655" t="s">
        <v>5</v>
      </c>
      <c r="F10655" t="s">
        <v>4</v>
      </c>
      <c r="G10655">
        <v>0</v>
      </c>
      <c r="H10655">
        <v>86447.59375</v>
      </c>
      <c r="I10655">
        <v>260279.6875</v>
      </c>
      <c r="J10655">
        <v>0</v>
      </c>
      <c r="L10655" s="26">
        <v>50405</v>
      </c>
      <c r="M10655">
        <v>14</v>
      </c>
      <c r="N10655">
        <v>-107965.78125</v>
      </c>
    </row>
    <row r="10656" spans="1:14" x14ac:dyDescent="0.25">
      <c r="A10656" s="21" t="str">
        <f t="shared" si="166"/>
        <v>MOW LBC CCAA_2038</v>
      </c>
      <c r="B10656" t="s">
        <v>130</v>
      </c>
      <c r="C10656" t="s">
        <v>135</v>
      </c>
      <c r="D10656" t="s">
        <v>82</v>
      </c>
      <c r="E10656" t="s">
        <v>5</v>
      </c>
      <c r="F10656" t="s">
        <v>4</v>
      </c>
      <c r="G10656">
        <v>0</v>
      </c>
      <c r="H10656">
        <v>109623.765625</v>
      </c>
      <c r="I10656">
        <v>254384.0625</v>
      </c>
      <c r="J10656">
        <v>0</v>
      </c>
      <c r="L10656" s="26">
        <v>50770</v>
      </c>
      <c r="M10656">
        <v>15</v>
      </c>
      <c r="N10656">
        <v>-67891.6953125</v>
      </c>
    </row>
    <row r="10657" spans="1:14" x14ac:dyDescent="0.25">
      <c r="A10657" s="21" t="str">
        <f t="shared" si="166"/>
        <v>MOW LBC CCAA_2039</v>
      </c>
      <c r="B10657" t="s">
        <v>130</v>
      </c>
      <c r="C10657" t="s">
        <v>135</v>
      </c>
      <c r="D10657" t="s">
        <v>82</v>
      </c>
      <c r="E10657" t="s">
        <v>5</v>
      </c>
      <c r="F10657" t="s">
        <v>4</v>
      </c>
      <c r="G10657">
        <v>0</v>
      </c>
      <c r="H10657">
        <v>137946.125</v>
      </c>
      <c r="I10657">
        <v>322805.46875</v>
      </c>
      <c r="J10657">
        <v>0</v>
      </c>
      <c r="L10657" s="26">
        <v>51135</v>
      </c>
      <c r="M10657">
        <v>16</v>
      </c>
      <c r="N10657">
        <v>-55728.02734375</v>
      </c>
    </row>
    <row r="10658" spans="1:14" x14ac:dyDescent="0.25">
      <c r="A10658" s="21" t="str">
        <f t="shared" si="166"/>
        <v>MOW LBC CCAA_2040</v>
      </c>
      <c r="B10658" t="s">
        <v>130</v>
      </c>
      <c r="C10658" t="s">
        <v>135</v>
      </c>
      <c r="D10658" t="s">
        <v>82</v>
      </c>
      <c r="E10658" t="s">
        <v>5</v>
      </c>
      <c r="F10658" t="s">
        <v>4</v>
      </c>
      <c r="G10658">
        <v>0</v>
      </c>
      <c r="H10658">
        <v>161032.46875</v>
      </c>
      <c r="I10658">
        <v>317242</v>
      </c>
      <c r="J10658">
        <v>0</v>
      </c>
      <c r="L10658" s="26">
        <v>51501</v>
      </c>
      <c r="M10658">
        <v>17</v>
      </c>
      <c r="N10658">
        <v>16404.87890625</v>
      </c>
    </row>
    <row r="10659" spans="1:14" x14ac:dyDescent="0.25">
      <c r="A10659" s="21" t="str">
        <f t="shared" si="166"/>
        <v>MOW LBC CCAA_2041</v>
      </c>
      <c r="B10659" t="s">
        <v>130</v>
      </c>
      <c r="C10659" t="s">
        <v>135</v>
      </c>
      <c r="D10659" t="s">
        <v>82</v>
      </c>
      <c r="E10659" t="s">
        <v>5</v>
      </c>
      <c r="F10659" t="s">
        <v>4</v>
      </c>
      <c r="G10659">
        <v>0</v>
      </c>
      <c r="H10659">
        <v>164696.609375</v>
      </c>
      <c r="I10659">
        <v>310279.34375</v>
      </c>
      <c r="J10659">
        <v>0</v>
      </c>
      <c r="L10659" s="26">
        <v>51866</v>
      </c>
      <c r="M10659">
        <v>18</v>
      </c>
      <c r="N10659">
        <v>60057.58203125</v>
      </c>
    </row>
    <row r="10660" spans="1:14" x14ac:dyDescent="0.25">
      <c r="A10660" s="21" t="str">
        <f t="shared" si="166"/>
        <v>MOW LBC CCAA_2042</v>
      </c>
      <c r="B10660" t="s">
        <v>130</v>
      </c>
      <c r="C10660" t="s">
        <v>135</v>
      </c>
      <c r="D10660" t="s">
        <v>82</v>
      </c>
      <c r="E10660" t="s">
        <v>5</v>
      </c>
      <c r="F10660" t="s">
        <v>4</v>
      </c>
      <c r="G10660">
        <v>0</v>
      </c>
      <c r="H10660">
        <v>172470.890625</v>
      </c>
      <c r="I10660">
        <v>359165.71875</v>
      </c>
      <c r="J10660">
        <v>0</v>
      </c>
      <c r="L10660" s="26">
        <v>52231</v>
      </c>
      <c r="M10660">
        <v>19</v>
      </c>
      <c r="N10660">
        <v>76264.609375</v>
      </c>
    </row>
    <row r="10661" spans="1:14" x14ac:dyDescent="0.25">
      <c r="A10661" s="21" t="str">
        <f t="shared" si="166"/>
        <v>MOW LBC CCAA_2043</v>
      </c>
      <c r="B10661" t="s">
        <v>130</v>
      </c>
      <c r="C10661" t="s">
        <v>135</v>
      </c>
      <c r="D10661" t="s">
        <v>82</v>
      </c>
      <c r="E10661" t="s">
        <v>5</v>
      </c>
      <c r="F10661" t="s">
        <v>4</v>
      </c>
      <c r="G10661">
        <v>0</v>
      </c>
      <c r="H10661">
        <v>178021.59375</v>
      </c>
      <c r="I10661">
        <v>351182.375</v>
      </c>
      <c r="J10661">
        <v>0</v>
      </c>
      <c r="L10661" s="26">
        <v>52596</v>
      </c>
      <c r="M10661">
        <v>20</v>
      </c>
      <c r="N10661">
        <v>118227.875</v>
      </c>
    </row>
    <row r="10662" spans="1:14" x14ac:dyDescent="0.25">
      <c r="A10662" s="21" t="str">
        <f t="shared" si="166"/>
        <v>MOW LBC CCAA_2024</v>
      </c>
      <c r="B10662" t="s">
        <v>130</v>
      </c>
      <c r="C10662" t="s">
        <v>135</v>
      </c>
      <c r="D10662" t="s">
        <v>82</v>
      </c>
      <c r="E10662" t="s">
        <v>5</v>
      </c>
      <c r="F10662" t="s">
        <v>32</v>
      </c>
      <c r="G10662">
        <v>189100.46875</v>
      </c>
      <c r="H10662">
        <v>81692.578125</v>
      </c>
      <c r="I10662">
        <v>15499.482421875</v>
      </c>
      <c r="J10662">
        <v>0</v>
      </c>
      <c r="L10662" s="26">
        <v>45657</v>
      </c>
      <c r="M10662">
        <v>1</v>
      </c>
      <c r="N10662">
        <v>105479.078125</v>
      </c>
    </row>
    <row r="10663" spans="1:14" x14ac:dyDescent="0.25">
      <c r="A10663" s="21" t="str">
        <f t="shared" si="166"/>
        <v>MOW LBC CCAA_2025</v>
      </c>
      <c r="B10663" t="s">
        <v>130</v>
      </c>
      <c r="C10663" t="s">
        <v>135</v>
      </c>
      <c r="D10663" t="s">
        <v>82</v>
      </c>
      <c r="E10663" t="s">
        <v>5</v>
      </c>
      <c r="F10663" t="s">
        <v>32</v>
      </c>
      <c r="G10663">
        <v>204197.25</v>
      </c>
      <c r="H10663">
        <v>88198.15625</v>
      </c>
      <c r="I10663">
        <v>43533.515625</v>
      </c>
      <c r="J10663">
        <v>0</v>
      </c>
      <c r="L10663" s="26">
        <v>46022</v>
      </c>
      <c r="M10663">
        <v>2</v>
      </c>
      <c r="N10663">
        <v>106607.640625</v>
      </c>
    </row>
    <row r="10664" spans="1:14" x14ac:dyDescent="0.25">
      <c r="A10664" s="21" t="str">
        <f t="shared" si="166"/>
        <v>MOW LBC CCAA_2026</v>
      </c>
      <c r="B10664" t="s">
        <v>130</v>
      </c>
      <c r="C10664" t="s">
        <v>135</v>
      </c>
      <c r="D10664" t="s">
        <v>82</v>
      </c>
      <c r="E10664" t="s">
        <v>5</v>
      </c>
      <c r="F10664" t="s">
        <v>32</v>
      </c>
      <c r="G10664">
        <v>219276.34375</v>
      </c>
      <c r="H10664">
        <v>99641.0390625</v>
      </c>
      <c r="I10664">
        <v>47211.59375</v>
      </c>
      <c r="J10664">
        <v>0</v>
      </c>
      <c r="L10664" s="26">
        <v>46387</v>
      </c>
      <c r="M10664">
        <v>3</v>
      </c>
      <c r="N10664">
        <v>110698.125</v>
      </c>
    </row>
    <row r="10665" spans="1:14" x14ac:dyDescent="0.25">
      <c r="A10665" s="21" t="str">
        <f t="shared" si="166"/>
        <v>MOW LBC CCAA_2027</v>
      </c>
      <c r="B10665" t="s">
        <v>130</v>
      </c>
      <c r="C10665" t="s">
        <v>135</v>
      </c>
      <c r="D10665" t="s">
        <v>82</v>
      </c>
      <c r="E10665" t="s">
        <v>5</v>
      </c>
      <c r="F10665" t="s">
        <v>32</v>
      </c>
      <c r="G10665">
        <v>230496.265625</v>
      </c>
      <c r="H10665">
        <v>100947.015625</v>
      </c>
      <c r="I10665">
        <v>50799.19921875</v>
      </c>
      <c r="J10665">
        <v>0</v>
      </c>
      <c r="L10665" s="26">
        <v>46752</v>
      </c>
      <c r="M10665">
        <v>4</v>
      </c>
      <c r="N10665">
        <v>110644.1015625</v>
      </c>
    </row>
    <row r="10666" spans="1:14" x14ac:dyDescent="0.25">
      <c r="A10666" s="21" t="str">
        <f t="shared" si="166"/>
        <v>MOW LBC CCAA_2028</v>
      </c>
      <c r="B10666" t="s">
        <v>130</v>
      </c>
      <c r="C10666" t="s">
        <v>135</v>
      </c>
      <c r="D10666" t="s">
        <v>82</v>
      </c>
      <c r="E10666" t="s">
        <v>5</v>
      </c>
      <c r="F10666" t="s">
        <v>32</v>
      </c>
      <c r="G10666">
        <v>238907.859375</v>
      </c>
      <c r="H10666">
        <v>110687.2890625</v>
      </c>
      <c r="I10666">
        <v>54535.296875</v>
      </c>
      <c r="J10666">
        <v>0</v>
      </c>
      <c r="L10666" s="26">
        <v>47118</v>
      </c>
      <c r="M10666">
        <v>5</v>
      </c>
      <c r="N10666">
        <v>118049.171875</v>
      </c>
    </row>
    <row r="10667" spans="1:14" x14ac:dyDescent="0.25">
      <c r="A10667" s="21" t="str">
        <f t="shared" si="166"/>
        <v>MOW LBC CCAA_2029</v>
      </c>
      <c r="B10667" t="s">
        <v>130</v>
      </c>
      <c r="C10667" t="s">
        <v>135</v>
      </c>
      <c r="D10667" t="s">
        <v>82</v>
      </c>
      <c r="E10667" t="s">
        <v>5</v>
      </c>
      <c r="F10667" t="s">
        <v>32</v>
      </c>
      <c r="G10667">
        <v>246828.921875</v>
      </c>
      <c r="H10667">
        <v>122638.296875</v>
      </c>
      <c r="I10667">
        <v>56837.07421875</v>
      </c>
      <c r="J10667">
        <v>0</v>
      </c>
      <c r="L10667" s="26">
        <v>47483</v>
      </c>
      <c r="M10667">
        <v>6</v>
      </c>
      <c r="N10667">
        <v>129006.1171875</v>
      </c>
    </row>
    <row r="10668" spans="1:14" x14ac:dyDescent="0.25">
      <c r="A10668" s="21" t="str">
        <f t="shared" si="166"/>
        <v>MOW LBC CCAA_2030</v>
      </c>
      <c r="B10668" t="s">
        <v>130</v>
      </c>
      <c r="C10668" t="s">
        <v>135</v>
      </c>
      <c r="D10668" t="s">
        <v>82</v>
      </c>
      <c r="E10668" t="s">
        <v>5</v>
      </c>
      <c r="F10668" t="s">
        <v>32</v>
      </c>
      <c r="G10668">
        <v>255533.296875</v>
      </c>
      <c r="H10668">
        <v>132378.796875</v>
      </c>
      <c r="I10668">
        <v>62349.9765625</v>
      </c>
      <c r="J10668">
        <v>0</v>
      </c>
      <c r="L10668" s="26">
        <v>47848</v>
      </c>
      <c r="M10668">
        <v>7</v>
      </c>
      <c r="N10668">
        <v>138650.453125</v>
      </c>
    </row>
    <row r="10669" spans="1:14" x14ac:dyDescent="0.25">
      <c r="A10669" s="21" t="str">
        <f t="shared" si="166"/>
        <v>MOW LBC CCAA_2031</v>
      </c>
      <c r="B10669" t="s">
        <v>130</v>
      </c>
      <c r="C10669" t="s">
        <v>135</v>
      </c>
      <c r="D10669" t="s">
        <v>82</v>
      </c>
      <c r="E10669" t="s">
        <v>5</v>
      </c>
      <c r="F10669" t="s">
        <v>32</v>
      </c>
      <c r="G10669">
        <v>259902.828125</v>
      </c>
      <c r="H10669">
        <v>129319.9921875</v>
      </c>
      <c r="I10669">
        <v>65799.125</v>
      </c>
      <c r="J10669">
        <v>12369.748046875</v>
      </c>
      <c r="L10669" s="26">
        <v>48213</v>
      </c>
      <c r="M10669">
        <v>8</v>
      </c>
      <c r="N10669">
        <v>151372.515625</v>
      </c>
    </row>
    <row r="10670" spans="1:14" x14ac:dyDescent="0.25">
      <c r="A10670" s="21" t="str">
        <f t="shared" si="166"/>
        <v>MOW LBC CCAA_2032</v>
      </c>
      <c r="B10670" t="s">
        <v>130</v>
      </c>
      <c r="C10670" t="s">
        <v>135</v>
      </c>
      <c r="D10670" t="s">
        <v>82</v>
      </c>
      <c r="E10670" t="s">
        <v>5</v>
      </c>
      <c r="F10670" t="s">
        <v>32</v>
      </c>
      <c r="G10670">
        <v>268454.3125</v>
      </c>
      <c r="H10670">
        <v>132017.328125</v>
      </c>
      <c r="I10670">
        <v>69776.9375</v>
      </c>
      <c r="J10670">
        <v>0</v>
      </c>
      <c r="L10670" s="26">
        <v>48579</v>
      </c>
      <c r="M10670">
        <v>9</v>
      </c>
      <c r="N10670">
        <v>145712.59375</v>
      </c>
    </row>
    <row r="10671" spans="1:14" x14ac:dyDescent="0.25">
      <c r="A10671" s="21" t="str">
        <f t="shared" si="166"/>
        <v>MOW LBC CCAA_2033</v>
      </c>
      <c r="B10671" t="s">
        <v>130</v>
      </c>
      <c r="C10671" t="s">
        <v>135</v>
      </c>
      <c r="D10671" t="s">
        <v>82</v>
      </c>
      <c r="E10671" t="s">
        <v>5</v>
      </c>
      <c r="F10671" t="s">
        <v>32</v>
      </c>
      <c r="G10671">
        <v>279679.09375</v>
      </c>
      <c r="H10671">
        <v>126698.6328125</v>
      </c>
      <c r="I10671">
        <v>72666.4140625</v>
      </c>
      <c r="J10671">
        <v>0</v>
      </c>
      <c r="L10671" s="26">
        <v>48944</v>
      </c>
      <c r="M10671">
        <v>10</v>
      </c>
      <c r="N10671">
        <v>131530.234375</v>
      </c>
    </row>
    <row r="10672" spans="1:14" x14ac:dyDescent="0.25">
      <c r="A10672" s="21" t="str">
        <f t="shared" si="166"/>
        <v>MOW LBC CCAA_2034</v>
      </c>
      <c r="B10672" t="s">
        <v>130</v>
      </c>
      <c r="C10672" t="s">
        <v>135</v>
      </c>
      <c r="D10672" t="s">
        <v>82</v>
      </c>
      <c r="E10672" t="s">
        <v>5</v>
      </c>
      <c r="F10672" t="s">
        <v>32</v>
      </c>
      <c r="G10672">
        <v>290426.71875</v>
      </c>
      <c r="H10672">
        <v>125813.40625</v>
      </c>
      <c r="I10672">
        <v>74892.796875</v>
      </c>
      <c r="J10672">
        <v>0</v>
      </c>
      <c r="L10672" s="26">
        <v>49309</v>
      </c>
      <c r="M10672">
        <v>11</v>
      </c>
      <c r="N10672">
        <v>123960.5</v>
      </c>
    </row>
    <row r="10673" spans="1:14" x14ac:dyDescent="0.25">
      <c r="A10673" s="21" t="str">
        <f t="shared" si="166"/>
        <v>MOW LBC CCAA_2035</v>
      </c>
      <c r="B10673" t="s">
        <v>130</v>
      </c>
      <c r="C10673" t="s">
        <v>135</v>
      </c>
      <c r="D10673" t="s">
        <v>82</v>
      </c>
      <c r="E10673" t="s">
        <v>5</v>
      </c>
      <c r="F10673" t="s">
        <v>32</v>
      </c>
      <c r="G10673">
        <v>302394.375</v>
      </c>
      <c r="H10673">
        <v>129577.4453125</v>
      </c>
      <c r="I10673">
        <v>76392.4453125</v>
      </c>
      <c r="J10673">
        <v>0</v>
      </c>
      <c r="L10673" s="26">
        <v>49674</v>
      </c>
      <c r="M10673">
        <v>12</v>
      </c>
      <c r="N10673">
        <v>125102.8046875</v>
      </c>
    </row>
    <row r="10674" spans="1:14" x14ac:dyDescent="0.25">
      <c r="A10674" s="21" t="str">
        <f t="shared" si="166"/>
        <v>MOW LBC CCAA_2036</v>
      </c>
      <c r="B10674" t="s">
        <v>130</v>
      </c>
      <c r="C10674" t="s">
        <v>135</v>
      </c>
      <c r="D10674" t="s">
        <v>82</v>
      </c>
      <c r="E10674" t="s">
        <v>5</v>
      </c>
      <c r="F10674" t="s">
        <v>32</v>
      </c>
      <c r="G10674">
        <v>314773.5625</v>
      </c>
      <c r="H10674">
        <v>130779.0546875</v>
      </c>
      <c r="I10674">
        <v>79094.9375</v>
      </c>
      <c r="J10674">
        <v>0</v>
      </c>
      <c r="L10674" s="26">
        <v>50040</v>
      </c>
      <c r="M10674">
        <v>13</v>
      </c>
      <c r="N10674">
        <v>125776.03125</v>
      </c>
    </row>
    <row r="10675" spans="1:14" x14ac:dyDescent="0.25">
      <c r="A10675" s="21" t="str">
        <f t="shared" si="166"/>
        <v>MOW LBC CCAA_2037</v>
      </c>
      <c r="B10675" t="s">
        <v>130</v>
      </c>
      <c r="C10675" t="s">
        <v>135</v>
      </c>
      <c r="D10675" t="s">
        <v>82</v>
      </c>
      <c r="E10675" t="s">
        <v>5</v>
      </c>
      <c r="F10675" t="s">
        <v>32</v>
      </c>
      <c r="G10675">
        <v>326075.09375</v>
      </c>
      <c r="H10675">
        <v>123860.4140625</v>
      </c>
      <c r="I10675">
        <v>80587.234375</v>
      </c>
      <c r="J10675">
        <v>0</v>
      </c>
      <c r="L10675" s="26">
        <v>50405</v>
      </c>
      <c r="M10675">
        <v>14</v>
      </c>
      <c r="N10675">
        <v>115144.9921875</v>
      </c>
    </row>
    <row r="10676" spans="1:14" x14ac:dyDescent="0.25">
      <c r="A10676" s="21" t="str">
        <f t="shared" si="166"/>
        <v>MOW LBC CCAA_2038</v>
      </c>
      <c r="B10676" t="s">
        <v>130</v>
      </c>
      <c r="C10676" t="s">
        <v>135</v>
      </c>
      <c r="D10676" t="s">
        <v>82</v>
      </c>
      <c r="E10676" t="s">
        <v>5</v>
      </c>
      <c r="F10676" t="s">
        <v>32</v>
      </c>
      <c r="G10676">
        <v>338127.1875</v>
      </c>
      <c r="H10676">
        <v>111440.7578125</v>
      </c>
      <c r="I10676">
        <v>81755.5234375</v>
      </c>
      <c r="J10676">
        <v>0</v>
      </c>
      <c r="L10676" s="26">
        <v>50770</v>
      </c>
      <c r="M10676">
        <v>15</v>
      </c>
      <c r="N10676">
        <v>105065.2578125</v>
      </c>
    </row>
    <row r="10677" spans="1:14" x14ac:dyDescent="0.25">
      <c r="A10677" s="21" t="str">
        <f t="shared" si="166"/>
        <v>MOW LBC CCAA_2039</v>
      </c>
      <c r="B10677" t="s">
        <v>130</v>
      </c>
      <c r="C10677" t="s">
        <v>135</v>
      </c>
      <c r="D10677" t="s">
        <v>82</v>
      </c>
      <c r="E10677" t="s">
        <v>5</v>
      </c>
      <c r="F10677" t="s">
        <v>32</v>
      </c>
      <c r="G10677">
        <v>355622.09375</v>
      </c>
      <c r="H10677">
        <v>104573.4140625</v>
      </c>
      <c r="I10677">
        <v>84447.6015625</v>
      </c>
      <c r="J10677">
        <v>0</v>
      </c>
      <c r="L10677" s="26">
        <v>51135</v>
      </c>
      <c r="M10677">
        <v>16</v>
      </c>
      <c r="N10677">
        <v>76868.6640625</v>
      </c>
    </row>
    <row r="10678" spans="1:14" x14ac:dyDescent="0.25">
      <c r="A10678" s="21" t="str">
        <f t="shared" si="166"/>
        <v>MOW LBC CCAA_2040</v>
      </c>
      <c r="B10678" t="s">
        <v>130</v>
      </c>
      <c r="C10678" t="s">
        <v>135</v>
      </c>
      <c r="D10678" t="s">
        <v>82</v>
      </c>
      <c r="E10678" t="s">
        <v>5</v>
      </c>
      <c r="F10678" t="s">
        <v>32</v>
      </c>
      <c r="G10678">
        <v>366219.4375</v>
      </c>
      <c r="H10678">
        <v>85607.921875</v>
      </c>
      <c r="I10678">
        <v>54972.7578125</v>
      </c>
      <c r="J10678">
        <v>198126.8125</v>
      </c>
      <c r="L10678" s="26">
        <v>51501</v>
      </c>
      <c r="M10678">
        <v>17</v>
      </c>
      <c r="N10678">
        <v>69180.7890625</v>
      </c>
    </row>
    <row r="10679" spans="1:14" x14ac:dyDescent="0.25">
      <c r="A10679" s="21" t="str">
        <f t="shared" si="166"/>
        <v>MOW LBC CCAA_2041</v>
      </c>
      <c r="B10679" t="s">
        <v>130</v>
      </c>
      <c r="C10679" t="s">
        <v>135</v>
      </c>
      <c r="D10679" t="s">
        <v>82</v>
      </c>
      <c r="E10679" t="s">
        <v>5</v>
      </c>
      <c r="F10679" t="s">
        <v>32</v>
      </c>
      <c r="G10679">
        <v>375933.28125</v>
      </c>
      <c r="H10679">
        <v>87363.640625</v>
      </c>
      <c r="I10679">
        <v>54206.16796875</v>
      </c>
      <c r="J10679">
        <v>0</v>
      </c>
      <c r="L10679" s="26">
        <v>51866</v>
      </c>
      <c r="M10679">
        <v>18</v>
      </c>
      <c r="N10679">
        <v>87209.7734375</v>
      </c>
    </row>
    <row r="10680" spans="1:14" x14ac:dyDescent="0.25">
      <c r="A10680" s="21" t="str">
        <f t="shared" si="166"/>
        <v>MOW LBC CCAA_2042</v>
      </c>
      <c r="B10680" t="s">
        <v>130</v>
      </c>
      <c r="C10680" t="s">
        <v>135</v>
      </c>
      <c r="D10680" t="s">
        <v>82</v>
      </c>
      <c r="E10680" t="s">
        <v>5</v>
      </c>
      <c r="F10680" t="s">
        <v>32</v>
      </c>
      <c r="G10680">
        <v>387701.34375</v>
      </c>
      <c r="H10680">
        <v>82499.1484375</v>
      </c>
      <c r="I10680">
        <v>54454.33984375</v>
      </c>
      <c r="J10680">
        <v>0</v>
      </c>
      <c r="L10680" s="26">
        <v>52231</v>
      </c>
      <c r="M10680">
        <v>19</v>
      </c>
      <c r="N10680">
        <v>74406.296875</v>
      </c>
    </row>
    <row r="10681" spans="1:14" x14ac:dyDescent="0.25">
      <c r="A10681" s="21" t="str">
        <f t="shared" si="166"/>
        <v>MOW LBC CCAA_2043</v>
      </c>
      <c r="B10681" t="s">
        <v>130</v>
      </c>
      <c r="C10681" t="s">
        <v>135</v>
      </c>
      <c r="D10681" t="s">
        <v>82</v>
      </c>
      <c r="E10681" t="s">
        <v>5</v>
      </c>
      <c r="F10681" t="s">
        <v>32</v>
      </c>
      <c r="G10681">
        <v>398459.59375</v>
      </c>
      <c r="H10681">
        <v>85493.3125</v>
      </c>
      <c r="I10681">
        <v>177415.3125</v>
      </c>
      <c r="J10681">
        <v>0</v>
      </c>
      <c r="L10681" s="26">
        <v>52596</v>
      </c>
      <c r="M10681">
        <v>20</v>
      </c>
      <c r="N10681">
        <v>78011.1328125</v>
      </c>
    </row>
    <row r="10682" spans="1:14" x14ac:dyDescent="0.25">
      <c r="A10682" s="21" t="str">
        <f t="shared" si="166"/>
        <v>MOW LBC CCAA_2024</v>
      </c>
      <c r="B10682" t="s">
        <v>130</v>
      </c>
      <c r="C10682" t="s">
        <v>135</v>
      </c>
      <c r="D10682" t="s">
        <v>82</v>
      </c>
      <c r="E10682" t="s">
        <v>5</v>
      </c>
      <c r="F10682" t="s">
        <v>8</v>
      </c>
      <c r="G10682">
        <v>0</v>
      </c>
      <c r="H10682">
        <v>0</v>
      </c>
      <c r="I10682">
        <v>0</v>
      </c>
      <c r="J10682">
        <v>0</v>
      </c>
      <c r="L10682" s="26">
        <v>45657</v>
      </c>
      <c r="M10682">
        <v>1</v>
      </c>
      <c r="N10682">
        <v>0</v>
      </c>
    </row>
    <row r="10683" spans="1:14" x14ac:dyDescent="0.25">
      <c r="A10683" s="21" t="str">
        <f t="shared" si="166"/>
        <v>MOW LBC CCAA_2025</v>
      </c>
      <c r="B10683" t="s">
        <v>130</v>
      </c>
      <c r="C10683" t="s">
        <v>135</v>
      </c>
      <c r="D10683" t="s">
        <v>82</v>
      </c>
      <c r="E10683" t="s">
        <v>5</v>
      </c>
      <c r="F10683" t="s">
        <v>8</v>
      </c>
      <c r="G10683">
        <v>0</v>
      </c>
      <c r="H10683">
        <v>0</v>
      </c>
      <c r="I10683">
        <v>0</v>
      </c>
      <c r="J10683">
        <v>0</v>
      </c>
      <c r="L10683" s="26">
        <v>46022</v>
      </c>
      <c r="M10683">
        <v>2</v>
      </c>
      <c r="N10683">
        <v>0</v>
      </c>
    </row>
    <row r="10684" spans="1:14" x14ac:dyDescent="0.25">
      <c r="A10684" s="21" t="str">
        <f t="shared" si="166"/>
        <v>MOW LBC CCAA_2026</v>
      </c>
      <c r="B10684" t="s">
        <v>130</v>
      </c>
      <c r="C10684" t="s">
        <v>135</v>
      </c>
      <c r="D10684" t="s">
        <v>82</v>
      </c>
      <c r="E10684" t="s">
        <v>5</v>
      </c>
      <c r="F10684" t="s">
        <v>8</v>
      </c>
      <c r="G10684">
        <v>0</v>
      </c>
      <c r="H10684">
        <v>0</v>
      </c>
      <c r="I10684">
        <v>0</v>
      </c>
      <c r="J10684">
        <v>0</v>
      </c>
      <c r="L10684" s="26">
        <v>46387</v>
      </c>
      <c r="M10684">
        <v>3</v>
      </c>
      <c r="N10684">
        <v>0</v>
      </c>
    </row>
    <row r="10685" spans="1:14" x14ac:dyDescent="0.25">
      <c r="A10685" s="21" t="str">
        <f t="shared" si="166"/>
        <v>MOW LBC CCAA_2027</v>
      </c>
      <c r="B10685" t="s">
        <v>130</v>
      </c>
      <c r="C10685" t="s">
        <v>135</v>
      </c>
      <c r="D10685" t="s">
        <v>82</v>
      </c>
      <c r="E10685" t="s">
        <v>5</v>
      </c>
      <c r="F10685" t="s">
        <v>8</v>
      </c>
      <c r="G10685">
        <v>0</v>
      </c>
      <c r="H10685">
        <v>0</v>
      </c>
      <c r="I10685">
        <v>0</v>
      </c>
      <c r="J10685">
        <v>0</v>
      </c>
      <c r="L10685" s="26">
        <v>46752</v>
      </c>
      <c r="M10685">
        <v>4</v>
      </c>
      <c r="N10685">
        <v>0</v>
      </c>
    </row>
    <row r="10686" spans="1:14" x14ac:dyDescent="0.25">
      <c r="A10686" s="21" t="str">
        <f t="shared" si="166"/>
        <v>MOW LBC CCAA_2028</v>
      </c>
      <c r="B10686" t="s">
        <v>130</v>
      </c>
      <c r="C10686" t="s">
        <v>135</v>
      </c>
      <c r="D10686" t="s">
        <v>82</v>
      </c>
      <c r="E10686" t="s">
        <v>5</v>
      </c>
      <c r="F10686" t="s">
        <v>8</v>
      </c>
      <c r="G10686">
        <v>0</v>
      </c>
      <c r="H10686">
        <v>0</v>
      </c>
      <c r="I10686">
        <v>0</v>
      </c>
      <c r="J10686">
        <v>0</v>
      </c>
      <c r="L10686" s="26">
        <v>47118</v>
      </c>
      <c r="M10686">
        <v>5</v>
      </c>
      <c r="N10686">
        <v>0</v>
      </c>
    </row>
    <row r="10687" spans="1:14" x14ac:dyDescent="0.25">
      <c r="A10687" s="21" t="str">
        <f t="shared" si="166"/>
        <v>MOW LBC CCAA_2029</v>
      </c>
      <c r="B10687" t="s">
        <v>130</v>
      </c>
      <c r="C10687" t="s">
        <v>135</v>
      </c>
      <c r="D10687" t="s">
        <v>82</v>
      </c>
      <c r="E10687" t="s">
        <v>5</v>
      </c>
      <c r="F10687" t="s">
        <v>8</v>
      </c>
      <c r="G10687">
        <v>0</v>
      </c>
      <c r="H10687">
        <v>0</v>
      </c>
      <c r="I10687">
        <v>0</v>
      </c>
      <c r="J10687">
        <v>0</v>
      </c>
      <c r="L10687" s="26">
        <v>47483</v>
      </c>
      <c r="M10687">
        <v>6</v>
      </c>
      <c r="N10687">
        <v>0</v>
      </c>
    </row>
    <row r="10688" spans="1:14" x14ac:dyDescent="0.25">
      <c r="A10688" s="21" t="str">
        <f t="shared" si="166"/>
        <v>MOW LBC CCAA_2030</v>
      </c>
      <c r="B10688" t="s">
        <v>130</v>
      </c>
      <c r="C10688" t="s">
        <v>135</v>
      </c>
      <c r="D10688" t="s">
        <v>82</v>
      </c>
      <c r="E10688" t="s">
        <v>5</v>
      </c>
      <c r="F10688" t="s">
        <v>8</v>
      </c>
      <c r="G10688">
        <v>0</v>
      </c>
      <c r="H10688">
        <v>0</v>
      </c>
      <c r="I10688">
        <v>0</v>
      </c>
      <c r="J10688">
        <v>0</v>
      </c>
      <c r="L10688" s="26">
        <v>47848</v>
      </c>
      <c r="M10688">
        <v>7</v>
      </c>
      <c r="N10688">
        <v>0</v>
      </c>
    </row>
    <row r="10689" spans="1:14" x14ac:dyDescent="0.25">
      <c r="A10689" s="21" t="str">
        <f t="shared" si="166"/>
        <v>MOW LBC CCAA_2031</v>
      </c>
      <c r="B10689" t="s">
        <v>130</v>
      </c>
      <c r="C10689" t="s">
        <v>135</v>
      </c>
      <c r="D10689" t="s">
        <v>82</v>
      </c>
      <c r="E10689" t="s">
        <v>5</v>
      </c>
      <c r="F10689" t="s">
        <v>8</v>
      </c>
      <c r="G10689">
        <v>0</v>
      </c>
      <c r="H10689">
        <v>0</v>
      </c>
      <c r="I10689">
        <v>0</v>
      </c>
      <c r="J10689">
        <v>0</v>
      </c>
      <c r="L10689" s="26">
        <v>48213</v>
      </c>
      <c r="M10689">
        <v>8</v>
      </c>
      <c r="N10689">
        <v>0</v>
      </c>
    </row>
    <row r="10690" spans="1:14" x14ac:dyDescent="0.25">
      <c r="A10690" s="21" t="str">
        <f t="shared" ref="A10690:A10753" si="167">B10690&amp;" "&amp;D10690&amp;" "&amp;C10690&amp;"_"&amp;YEAR(L10690)</f>
        <v>MOW LBC CCAA_2032</v>
      </c>
      <c r="B10690" t="s">
        <v>130</v>
      </c>
      <c r="C10690" t="s">
        <v>135</v>
      </c>
      <c r="D10690" t="s">
        <v>82</v>
      </c>
      <c r="E10690" t="s">
        <v>5</v>
      </c>
      <c r="F10690" t="s">
        <v>8</v>
      </c>
      <c r="G10690">
        <v>0</v>
      </c>
      <c r="H10690">
        <v>0</v>
      </c>
      <c r="I10690">
        <v>0</v>
      </c>
      <c r="J10690">
        <v>0</v>
      </c>
      <c r="L10690" s="26">
        <v>48579</v>
      </c>
      <c r="M10690">
        <v>9</v>
      </c>
      <c r="N10690">
        <v>0</v>
      </c>
    </row>
    <row r="10691" spans="1:14" x14ac:dyDescent="0.25">
      <c r="A10691" s="21" t="str">
        <f t="shared" si="167"/>
        <v>MOW LBC CCAA_2033</v>
      </c>
      <c r="B10691" t="s">
        <v>130</v>
      </c>
      <c r="C10691" t="s">
        <v>135</v>
      </c>
      <c r="D10691" t="s">
        <v>82</v>
      </c>
      <c r="E10691" t="s">
        <v>5</v>
      </c>
      <c r="F10691" t="s">
        <v>8</v>
      </c>
      <c r="G10691">
        <v>0</v>
      </c>
      <c r="H10691">
        <v>0</v>
      </c>
      <c r="I10691">
        <v>0</v>
      </c>
      <c r="J10691">
        <v>0</v>
      </c>
      <c r="L10691" s="26">
        <v>48944</v>
      </c>
      <c r="M10691">
        <v>10</v>
      </c>
      <c r="N10691">
        <v>0</v>
      </c>
    </row>
    <row r="10692" spans="1:14" x14ac:dyDescent="0.25">
      <c r="A10692" s="21" t="str">
        <f t="shared" si="167"/>
        <v>MOW LBC CCAA_2034</v>
      </c>
      <c r="B10692" t="s">
        <v>130</v>
      </c>
      <c r="C10692" t="s">
        <v>135</v>
      </c>
      <c r="D10692" t="s">
        <v>82</v>
      </c>
      <c r="E10692" t="s">
        <v>5</v>
      </c>
      <c r="F10692" t="s">
        <v>8</v>
      </c>
      <c r="G10692">
        <v>0</v>
      </c>
      <c r="H10692">
        <v>0</v>
      </c>
      <c r="I10692">
        <v>0</v>
      </c>
      <c r="J10692">
        <v>0</v>
      </c>
      <c r="L10692" s="26">
        <v>49309</v>
      </c>
      <c r="M10692">
        <v>11</v>
      </c>
      <c r="N10692">
        <v>0</v>
      </c>
    </row>
    <row r="10693" spans="1:14" x14ac:dyDescent="0.25">
      <c r="A10693" s="21" t="str">
        <f t="shared" si="167"/>
        <v>MOW LBC CCAA_2035</v>
      </c>
      <c r="B10693" t="s">
        <v>130</v>
      </c>
      <c r="C10693" t="s">
        <v>135</v>
      </c>
      <c r="D10693" t="s">
        <v>82</v>
      </c>
      <c r="E10693" t="s">
        <v>5</v>
      </c>
      <c r="F10693" t="s">
        <v>8</v>
      </c>
      <c r="G10693">
        <v>0</v>
      </c>
      <c r="H10693">
        <v>0</v>
      </c>
      <c r="I10693">
        <v>0</v>
      </c>
      <c r="J10693">
        <v>0</v>
      </c>
      <c r="L10693" s="26">
        <v>49674</v>
      </c>
      <c r="M10693">
        <v>12</v>
      </c>
      <c r="N10693">
        <v>0</v>
      </c>
    </row>
    <row r="10694" spans="1:14" x14ac:dyDescent="0.25">
      <c r="A10694" s="21" t="str">
        <f t="shared" si="167"/>
        <v>MOW LBC CCAA_2036</v>
      </c>
      <c r="B10694" t="s">
        <v>130</v>
      </c>
      <c r="C10694" t="s">
        <v>135</v>
      </c>
      <c r="D10694" t="s">
        <v>82</v>
      </c>
      <c r="E10694" t="s">
        <v>5</v>
      </c>
      <c r="F10694" t="s">
        <v>8</v>
      </c>
      <c r="G10694">
        <v>0</v>
      </c>
      <c r="H10694">
        <v>0</v>
      </c>
      <c r="I10694">
        <v>0</v>
      </c>
      <c r="J10694">
        <v>0</v>
      </c>
      <c r="L10694" s="26">
        <v>50040</v>
      </c>
      <c r="M10694">
        <v>13</v>
      </c>
      <c r="N10694">
        <v>0</v>
      </c>
    </row>
    <row r="10695" spans="1:14" x14ac:dyDescent="0.25">
      <c r="A10695" s="21" t="str">
        <f t="shared" si="167"/>
        <v>MOW LBC CCAA_2037</v>
      </c>
      <c r="B10695" t="s">
        <v>130</v>
      </c>
      <c r="C10695" t="s">
        <v>135</v>
      </c>
      <c r="D10695" t="s">
        <v>82</v>
      </c>
      <c r="E10695" t="s">
        <v>5</v>
      </c>
      <c r="F10695" t="s">
        <v>8</v>
      </c>
      <c r="G10695">
        <v>0</v>
      </c>
      <c r="H10695">
        <v>0</v>
      </c>
      <c r="I10695">
        <v>0</v>
      </c>
      <c r="J10695">
        <v>0</v>
      </c>
      <c r="L10695" s="26">
        <v>50405</v>
      </c>
      <c r="M10695">
        <v>14</v>
      </c>
      <c r="N10695">
        <v>0</v>
      </c>
    </row>
    <row r="10696" spans="1:14" x14ac:dyDescent="0.25">
      <c r="A10696" s="21" t="str">
        <f t="shared" si="167"/>
        <v>MOW LBC CCAA_2038</v>
      </c>
      <c r="B10696" t="s">
        <v>130</v>
      </c>
      <c r="C10696" t="s">
        <v>135</v>
      </c>
      <c r="D10696" t="s">
        <v>82</v>
      </c>
      <c r="E10696" t="s">
        <v>5</v>
      </c>
      <c r="F10696" t="s">
        <v>8</v>
      </c>
      <c r="G10696">
        <v>0</v>
      </c>
      <c r="H10696">
        <v>0</v>
      </c>
      <c r="I10696">
        <v>0</v>
      </c>
      <c r="J10696">
        <v>0</v>
      </c>
      <c r="L10696" s="26">
        <v>50770</v>
      </c>
      <c r="M10696">
        <v>15</v>
      </c>
      <c r="N10696">
        <v>0</v>
      </c>
    </row>
    <row r="10697" spans="1:14" x14ac:dyDescent="0.25">
      <c r="A10697" s="21" t="str">
        <f t="shared" si="167"/>
        <v>MOW LBC CCAA_2039</v>
      </c>
      <c r="B10697" t="s">
        <v>130</v>
      </c>
      <c r="C10697" t="s">
        <v>135</v>
      </c>
      <c r="D10697" t="s">
        <v>82</v>
      </c>
      <c r="E10697" t="s">
        <v>5</v>
      </c>
      <c r="F10697" t="s">
        <v>8</v>
      </c>
      <c r="G10697">
        <v>0</v>
      </c>
      <c r="H10697">
        <v>0</v>
      </c>
      <c r="I10697">
        <v>0</v>
      </c>
      <c r="J10697">
        <v>0</v>
      </c>
      <c r="L10697" s="26">
        <v>51135</v>
      </c>
      <c r="M10697">
        <v>16</v>
      </c>
      <c r="N10697">
        <v>0</v>
      </c>
    </row>
    <row r="10698" spans="1:14" x14ac:dyDescent="0.25">
      <c r="A10698" s="21" t="str">
        <f t="shared" si="167"/>
        <v>MOW LBC CCAA_2040</v>
      </c>
      <c r="B10698" t="s">
        <v>130</v>
      </c>
      <c r="C10698" t="s">
        <v>135</v>
      </c>
      <c r="D10698" t="s">
        <v>82</v>
      </c>
      <c r="E10698" t="s">
        <v>5</v>
      </c>
      <c r="F10698" t="s">
        <v>8</v>
      </c>
      <c r="G10698">
        <v>0</v>
      </c>
      <c r="H10698">
        <v>0</v>
      </c>
      <c r="I10698">
        <v>0</v>
      </c>
      <c r="J10698">
        <v>0</v>
      </c>
      <c r="L10698" s="26">
        <v>51501</v>
      </c>
      <c r="M10698">
        <v>17</v>
      </c>
      <c r="N10698">
        <v>0</v>
      </c>
    </row>
    <row r="10699" spans="1:14" x14ac:dyDescent="0.25">
      <c r="A10699" s="21" t="str">
        <f t="shared" si="167"/>
        <v>MOW LBC CCAA_2041</v>
      </c>
      <c r="B10699" t="s">
        <v>130</v>
      </c>
      <c r="C10699" t="s">
        <v>135</v>
      </c>
      <c r="D10699" t="s">
        <v>82</v>
      </c>
      <c r="E10699" t="s">
        <v>5</v>
      </c>
      <c r="F10699" t="s">
        <v>8</v>
      </c>
      <c r="G10699">
        <v>0</v>
      </c>
      <c r="H10699">
        <v>0</v>
      </c>
      <c r="I10699">
        <v>0</v>
      </c>
      <c r="J10699">
        <v>0</v>
      </c>
      <c r="L10699" s="26">
        <v>51866</v>
      </c>
      <c r="M10699">
        <v>18</v>
      </c>
      <c r="N10699">
        <v>0</v>
      </c>
    </row>
    <row r="10700" spans="1:14" x14ac:dyDescent="0.25">
      <c r="A10700" s="21" t="str">
        <f t="shared" si="167"/>
        <v>MOW LBC CCAA_2042</v>
      </c>
      <c r="B10700" t="s">
        <v>130</v>
      </c>
      <c r="C10700" t="s">
        <v>135</v>
      </c>
      <c r="D10700" t="s">
        <v>82</v>
      </c>
      <c r="E10700" t="s">
        <v>5</v>
      </c>
      <c r="F10700" t="s">
        <v>8</v>
      </c>
      <c r="G10700">
        <v>0</v>
      </c>
      <c r="H10700">
        <v>0</v>
      </c>
      <c r="I10700">
        <v>0</v>
      </c>
      <c r="J10700">
        <v>0</v>
      </c>
      <c r="L10700" s="26">
        <v>52231</v>
      </c>
      <c r="M10700">
        <v>19</v>
      </c>
      <c r="N10700">
        <v>0</v>
      </c>
    </row>
    <row r="10701" spans="1:14" x14ac:dyDescent="0.25">
      <c r="A10701" s="21" t="str">
        <f t="shared" si="167"/>
        <v>MOW LBC CCAA_2043</v>
      </c>
      <c r="B10701" t="s">
        <v>130</v>
      </c>
      <c r="C10701" t="s">
        <v>135</v>
      </c>
      <c r="D10701" t="s">
        <v>82</v>
      </c>
      <c r="E10701" t="s">
        <v>5</v>
      </c>
      <c r="F10701" t="s">
        <v>8</v>
      </c>
      <c r="G10701">
        <v>0</v>
      </c>
      <c r="H10701">
        <v>0</v>
      </c>
      <c r="I10701">
        <v>0</v>
      </c>
      <c r="J10701">
        <v>0</v>
      </c>
      <c r="L10701" s="26">
        <v>52596</v>
      </c>
      <c r="M10701">
        <v>20</v>
      </c>
      <c r="N10701">
        <v>0</v>
      </c>
    </row>
    <row r="10702" spans="1:14" x14ac:dyDescent="0.25">
      <c r="A10702" s="21" t="str">
        <f t="shared" si="167"/>
        <v>MOW M2C CCAA_2024</v>
      </c>
      <c r="B10702" t="s">
        <v>130</v>
      </c>
      <c r="C10702" t="s">
        <v>135</v>
      </c>
      <c r="D10702" t="s">
        <v>22</v>
      </c>
      <c r="E10702" t="s">
        <v>29</v>
      </c>
      <c r="F10702" t="s">
        <v>28</v>
      </c>
      <c r="K10702">
        <v>0</v>
      </c>
      <c r="L10702" s="26">
        <v>45657</v>
      </c>
      <c r="M10702">
        <v>1</v>
      </c>
    </row>
    <row r="10703" spans="1:14" x14ac:dyDescent="0.25">
      <c r="A10703" s="21" t="str">
        <f t="shared" si="167"/>
        <v>MOW M2C CCAA_2025</v>
      </c>
      <c r="B10703" t="s">
        <v>130</v>
      </c>
      <c r="C10703" t="s">
        <v>135</v>
      </c>
      <c r="D10703" t="s">
        <v>22</v>
      </c>
      <c r="E10703" t="s">
        <v>29</v>
      </c>
      <c r="F10703" t="s">
        <v>28</v>
      </c>
      <c r="K10703">
        <v>0</v>
      </c>
      <c r="L10703" s="26">
        <v>46022</v>
      </c>
      <c r="M10703">
        <v>2</v>
      </c>
    </row>
    <row r="10704" spans="1:14" x14ac:dyDescent="0.25">
      <c r="A10704" s="21" t="str">
        <f t="shared" si="167"/>
        <v>MOW M2C CCAA_2026</v>
      </c>
      <c r="B10704" t="s">
        <v>130</v>
      </c>
      <c r="C10704" t="s">
        <v>135</v>
      </c>
      <c r="D10704" t="s">
        <v>22</v>
      </c>
      <c r="E10704" t="s">
        <v>29</v>
      </c>
      <c r="F10704" t="s">
        <v>28</v>
      </c>
      <c r="K10704">
        <v>0</v>
      </c>
      <c r="L10704" s="26">
        <v>46387</v>
      </c>
      <c r="M10704">
        <v>3</v>
      </c>
    </row>
    <row r="10705" spans="1:13" x14ac:dyDescent="0.25">
      <c r="A10705" s="21" t="str">
        <f t="shared" si="167"/>
        <v>MOW M2C CCAA_2027</v>
      </c>
      <c r="B10705" t="s">
        <v>130</v>
      </c>
      <c r="C10705" t="s">
        <v>135</v>
      </c>
      <c r="D10705" t="s">
        <v>22</v>
      </c>
      <c r="E10705" t="s">
        <v>29</v>
      </c>
      <c r="F10705" t="s">
        <v>28</v>
      </c>
      <c r="K10705">
        <v>0</v>
      </c>
      <c r="L10705" s="26">
        <v>46752</v>
      </c>
      <c r="M10705">
        <v>4</v>
      </c>
    </row>
    <row r="10706" spans="1:13" x14ac:dyDescent="0.25">
      <c r="A10706" s="21" t="str">
        <f t="shared" si="167"/>
        <v>MOW M2C CCAA_2028</v>
      </c>
      <c r="B10706" t="s">
        <v>130</v>
      </c>
      <c r="C10706" t="s">
        <v>135</v>
      </c>
      <c r="D10706" t="s">
        <v>22</v>
      </c>
      <c r="E10706" t="s">
        <v>29</v>
      </c>
      <c r="F10706" t="s">
        <v>28</v>
      </c>
      <c r="K10706">
        <v>0</v>
      </c>
      <c r="L10706" s="26">
        <v>47118</v>
      </c>
      <c r="M10706">
        <v>5</v>
      </c>
    </row>
    <row r="10707" spans="1:13" x14ac:dyDescent="0.25">
      <c r="A10707" s="21" t="str">
        <f t="shared" si="167"/>
        <v>MOW M2C CCAA_2029</v>
      </c>
      <c r="B10707" t="s">
        <v>130</v>
      </c>
      <c r="C10707" t="s">
        <v>135</v>
      </c>
      <c r="D10707" t="s">
        <v>22</v>
      </c>
      <c r="E10707" t="s">
        <v>29</v>
      </c>
      <c r="F10707" t="s">
        <v>28</v>
      </c>
      <c r="K10707">
        <v>0</v>
      </c>
      <c r="L10707" s="26">
        <v>47483</v>
      </c>
      <c r="M10707">
        <v>6</v>
      </c>
    </row>
    <row r="10708" spans="1:13" x14ac:dyDescent="0.25">
      <c r="A10708" s="21" t="str">
        <f t="shared" si="167"/>
        <v>MOW M2C CCAA_2030</v>
      </c>
      <c r="B10708" t="s">
        <v>130</v>
      </c>
      <c r="C10708" t="s">
        <v>135</v>
      </c>
      <c r="D10708" t="s">
        <v>22</v>
      </c>
      <c r="E10708" t="s">
        <v>29</v>
      </c>
      <c r="F10708" t="s">
        <v>28</v>
      </c>
      <c r="K10708">
        <v>0</v>
      </c>
      <c r="L10708" s="26">
        <v>47848</v>
      </c>
      <c r="M10708">
        <v>7</v>
      </c>
    </row>
    <row r="10709" spans="1:13" x14ac:dyDescent="0.25">
      <c r="A10709" s="21" t="str">
        <f t="shared" si="167"/>
        <v>MOW M2C CCAA_2031</v>
      </c>
      <c r="B10709" t="s">
        <v>130</v>
      </c>
      <c r="C10709" t="s">
        <v>135</v>
      </c>
      <c r="D10709" t="s">
        <v>22</v>
      </c>
      <c r="E10709" t="s">
        <v>29</v>
      </c>
      <c r="F10709" t="s">
        <v>28</v>
      </c>
      <c r="K10709">
        <v>0</v>
      </c>
      <c r="L10709" s="26">
        <v>48213</v>
      </c>
      <c r="M10709">
        <v>8</v>
      </c>
    </row>
    <row r="10710" spans="1:13" x14ac:dyDescent="0.25">
      <c r="A10710" s="21" t="str">
        <f t="shared" si="167"/>
        <v>MOW M2C CCAA_2032</v>
      </c>
      <c r="B10710" t="s">
        <v>130</v>
      </c>
      <c r="C10710" t="s">
        <v>135</v>
      </c>
      <c r="D10710" t="s">
        <v>22</v>
      </c>
      <c r="E10710" t="s">
        <v>29</v>
      </c>
      <c r="F10710" t="s">
        <v>28</v>
      </c>
      <c r="K10710">
        <v>0</v>
      </c>
      <c r="L10710" s="26">
        <v>48579</v>
      </c>
      <c r="M10710">
        <v>9</v>
      </c>
    </row>
    <row r="10711" spans="1:13" x14ac:dyDescent="0.25">
      <c r="A10711" s="21" t="str">
        <f t="shared" si="167"/>
        <v>MOW M2C CCAA_2033</v>
      </c>
      <c r="B10711" t="s">
        <v>130</v>
      </c>
      <c r="C10711" t="s">
        <v>135</v>
      </c>
      <c r="D10711" t="s">
        <v>22</v>
      </c>
      <c r="E10711" t="s">
        <v>29</v>
      </c>
      <c r="F10711" t="s">
        <v>28</v>
      </c>
      <c r="K10711">
        <v>0</v>
      </c>
      <c r="L10711" s="26">
        <v>48944</v>
      </c>
      <c r="M10711">
        <v>10</v>
      </c>
    </row>
    <row r="10712" spans="1:13" x14ac:dyDescent="0.25">
      <c r="A10712" s="21" t="str">
        <f t="shared" si="167"/>
        <v>MOW M2C CCAA_2034</v>
      </c>
      <c r="B10712" t="s">
        <v>130</v>
      </c>
      <c r="C10712" t="s">
        <v>135</v>
      </c>
      <c r="D10712" t="s">
        <v>22</v>
      </c>
      <c r="E10712" t="s">
        <v>29</v>
      </c>
      <c r="F10712" t="s">
        <v>28</v>
      </c>
      <c r="K10712">
        <v>0</v>
      </c>
      <c r="L10712" s="26">
        <v>49309</v>
      </c>
      <c r="M10712">
        <v>11</v>
      </c>
    </row>
    <row r="10713" spans="1:13" x14ac:dyDescent="0.25">
      <c r="A10713" s="21" t="str">
        <f t="shared" si="167"/>
        <v>MOW M2C CCAA_2035</v>
      </c>
      <c r="B10713" t="s">
        <v>130</v>
      </c>
      <c r="C10713" t="s">
        <v>135</v>
      </c>
      <c r="D10713" t="s">
        <v>22</v>
      </c>
      <c r="E10713" t="s">
        <v>29</v>
      </c>
      <c r="F10713" t="s">
        <v>28</v>
      </c>
      <c r="K10713">
        <v>0</v>
      </c>
      <c r="L10713" s="26">
        <v>49674</v>
      </c>
      <c r="M10713">
        <v>12</v>
      </c>
    </row>
    <row r="10714" spans="1:13" x14ac:dyDescent="0.25">
      <c r="A10714" s="21" t="str">
        <f t="shared" si="167"/>
        <v>MOW M2C CCAA_2036</v>
      </c>
      <c r="B10714" t="s">
        <v>130</v>
      </c>
      <c r="C10714" t="s">
        <v>135</v>
      </c>
      <c r="D10714" t="s">
        <v>22</v>
      </c>
      <c r="E10714" t="s">
        <v>29</v>
      </c>
      <c r="F10714" t="s">
        <v>28</v>
      </c>
      <c r="K10714">
        <v>0</v>
      </c>
      <c r="L10714" s="26">
        <v>50040</v>
      </c>
      <c r="M10714">
        <v>13</v>
      </c>
    </row>
    <row r="10715" spans="1:13" x14ac:dyDescent="0.25">
      <c r="A10715" s="21" t="str">
        <f t="shared" si="167"/>
        <v>MOW M2C CCAA_2037</v>
      </c>
      <c r="B10715" t="s">
        <v>130</v>
      </c>
      <c r="C10715" t="s">
        <v>135</v>
      </c>
      <c r="D10715" t="s">
        <v>22</v>
      </c>
      <c r="E10715" t="s">
        <v>29</v>
      </c>
      <c r="F10715" t="s">
        <v>28</v>
      </c>
      <c r="K10715">
        <v>0</v>
      </c>
      <c r="L10715" s="26">
        <v>50405</v>
      </c>
      <c r="M10715">
        <v>14</v>
      </c>
    </row>
    <row r="10716" spans="1:13" x14ac:dyDescent="0.25">
      <c r="A10716" s="21" t="str">
        <f t="shared" si="167"/>
        <v>MOW M2C CCAA_2038</v>
      </c>
      <c r="B10716" t="s">
        <v>130</v>
      </c>
      <c r="C10716" t="s">
        <v>135</v>
      </c>
      <c r="D10716" t="s">
        <v>22</v>
      </c>
      <c r="E10716" t="s">
        <v>29</v>
      </c>
      <c r="F10716" t="s">
        <v>28</v>
      </c>
      <c r="K10716">
        <v>0</v>
      </c>
      <c r="L10716" s="26">
        <v>50770</v>
      </c>
      <c r="M10716">
        <v>15</v>
      </c>
    </row>
    <row r="10717" spans="1:13" x14ac:dyDescent="0.25">
      <c r="A10717" s="21" t="str">
        <f t="shared" si="167"/>
        <v>MOW M2C CCAA_2039</v>
      </c>
      <c r="B10717" t="s">
        <v>130</v>
      </c>
      <c r="C10717" t="s">
        <v>135</v>
      </c>
      <c r="D10717" t="s">
        <v>22</v>
      </c>
      <c r="E10717" t="s">
        <v>29</v>
      </c>
      <c r="F10717" t="s">
        <v>28</v>
      </c>
      <c r="K10717">
        <v>0</v>
      </c>
      <c r="L10717" s="26">
        <v>51135</v>
      </c>
      <c r="M10717">
        <v>16</v>
      </c>
    </row>
    <row r="10718" spans="1:13" x14ac:dyDescent="0.25">
      <c r="A10718" s="21" t="str">
        <f t="shared" si="167"/>
        <v>MOW M2C CCAA_2040</v>
      </c>
      <c r="B10718" t="s">
        <v>130</v>
      </c>
      <c r="C10718" t="s">
        <v>135</v>
      </c>
      <c r="D10718" t="s">
        <v>22</v>
      </c>
      <c r="E10718" t="s">
        <v>29</v>
      </c>
      <c r="F10718" t="s">
        <v>28</v>
      </c>
      <c r="K10718">
        <v>0</v>
      </c>
      <c r="L10718" s="26">
        <v>51501</v>
      </c>
      <c r="M10718">
        <v>17</v>
      </c>
    </row>
    <row r="10719" spans="1:13" x14ac:dyDescent="0.25">
      <c r="A10719" s="21" t="str">
        <f t="shared" si="167"/>
        <v>MOW M2C CCAA_2041</v>
      </c>
      <c r="B10719" t="s">
        <v>130</v>
      </c>
      <c r="C10719" t="s">
        <v>135</v>
      </c>
      <c r="D10719" t="s">
        <v>22</v>
      </c>
      <c r="E10719" t="s">
        <v>29</v>
      </c>
      <c r="F10719" t="s">
        <v>28</v>
      </c>
      <c r="K10719">
        <v>0</v>
      </c>
      <c r="L10719" s="26">
        <v>51866</v>
      </c>
      <c r="M10719">
        <v>18</v>
      </c>
    </row>
    <row r="10720" spans="1:13" x14ac:dyDescent="0.25">
      <c r="A10720" s="21" t="str">
        <f t="shared" si="167"/>
        <v>MOW M2C CCAA_2042</v>
      </c>
      <c r="B10720" t="s">
        <v>130</v>
      </c>
      <c r="C10720" t="s">
        <v>135</v>
      </c>
      <c r="D10720" t="s">
        <v>22</v>
      </c>
      <c r="E10720" t="s">
        <v>29</v>
      </c>
      <c r="F10720" t="s">
        <v>28</v>
      </c>
      <c r="K10720">
        <v>0</v>
      </c>
      <c r="L10720" s="26">
        <v>52231</v>
      </c>
      <c r="M10720">
        <v>19</v>
      </c>
    </row>
    <row r="10721" spans="1:13" x14ac:dyDescent="0.25">
      <c r="A10721" s="21" t="str">
        <f t="shared" si="167"/>
        <v>MOW M2C CCAA_2043</v>
      </c>
      <c r="B10721" t="s">
        <v>130</v>
      </c>
      <c r="C10721" t="s">
        <v>135</v>
      </c>
      <c r="D10721" t="s">
        <v>22</v>
      </c>
      <c r="E10721" t="s">
        <v>29</v>
      </c>
      <c r="F10721" t="s">
        <v>28</v>
      </c>
      <c r="K10721">
        <v>0</v>
      </c>
      <c r="L10721" s="26">
        <v>52596</v>
      </c>
      <c r="M10721">
        <v>20</v>
      </c>
    </row>
    <row r="10722" spans="1:13" x14ac:dyDescent="0.25">
      <c r="A10722" s="21" t="str">
        <f t="shared" si="167"/>
        <v>MOW M2C CCAA_2024</v>
      </c>
      <c r="B10722" t="s">
        <v>130</v>
      </c>
      <c r="C10722" t="s">
        <v>135</v>
      </c>
      <c r="D10722" t="s">
        <v>22</v>
      </c>
      <c r="E10722" t="s">
        <v>29</v>
      </c>
      <c r="F10722" t="s">
        <v>31</v>
      </c>
      <c r="K10722">
        <v>0</v>
      </c>
      <c r="L10722" s="26">
        <v>45657</v>
      </c>
      <c r="M10722">
        <v>1</v>
      </c>
    </row>
    <row r="10723" spans="1:13" x14ac:dyDescent="0.25">
      <c r="A10723" s="21" t="str">
        <f t="shared" si="167"/>
        <v>MOW M2C CCAA_2025</v>
      </c>
      <c r="B10723" t="s">
        <v>130</v>
      </c>
      <c r="C10723" t="s">
        <v>135</v>
      </c>
      <c r="D10723" t="s">
        <v>22</v>
      </c>
      <c r="E10723" t="s">
        <v>29</v>
      </c>
      <c r="F10723" t="s">
        <v>31</v>
      </c>
      <c r="K10723">
        <v>0</v>
      </c>
      <c r="L10723" s="26">
        <v>46022</v>
      </c>
      <c r="M10723">
        <v>2</v>
      </c>
    </row>
    <row r="10724" spans="1:13" x14ac:dyDescent="0.25">
      <c r="A10724" s="21" t="str">
        <f t="shared" si="167"/>
        <v>MOW M2C CCAA_2026</v>
      </c>
      <c r="B10724" t="s">
        <v>130</v>
      </c>
      <c r="C10724" t="s">
        <v>135</v>
      </c>
      <c r="D10724" t="s">
        <v>22</v>
      </c>
      <c r="E10724" t="s">
        <v>29</v>
      </c>
      <c r="F10724" t="s">
        <v>31</v>
      </c>
      <c r="K10724">
        <v>0</v>
      </c>
      <c r="L10724" s="26">
        <v>46387</v>
      </c>
      <c r="M10724">
        <v>3</v>
      </c>
    </row>
    <row r="10725" spans="1:13" x14ac:dyDescent="0.25">
      <c r="A10725" s="21" t="str">
        <f t="shared" si="167"/>
        <v>MOW M2C CCAA_2027</v>
      </c>
      <c r="B10725" t="s">
        <v>130</v>
      </c>
      <c r="C10725" t="s">
        <v>135</v>
      </c>
      <c r="D10725" t="s">
        <v>22</v>
      </c>
      <c r="E10725" t="s">
        <v>29</v>
      </c>
      <c r="F10725" t="s">
        <v>31</v>
      </c>
      <c r="K10725">
        <v>0</v>
      </c>
      <c r="L10725" s="26">
        <v>46752</v>
      </c>
      <c r="M10725">
        <v>4</v>
      </c>
    </row>
    <row r="10726" spans="1:13" x14ac:dyDescent="0.25">
      <c r="A10726" s="21" t="str">
        <f t="shared" si="167"/>
        <v>MOW M2C CCAA_2028</v>
      </c>
      <c r="B10726" t="s">
        <v>130</v>
      </c>
      <c r="C10726" t="s">
        <v>135</v>
      </c>
      <c r="D10726" t="s">
        <v>22</v>
      </c>
      <c r="E10726" t="s">
        <v>29</v>
      </c>
      <c r="F10726" t="s">
        <v>31</v>
      </c>
      <c r="K10726">
        <v>0</v>
      </c>
      <c r="L10726" s="26">
        <v>47118</v>
      </c>
      <c r="M10726">
        <v>5</v>
      </c>
    </row>
    <row r="10727" spans="1:13" x14ac:dyDescent="0.25">
      <c r="A10727" s="21" t="str">
        <f t="shared" si="167"/>
        <v>MOW M2C CCAA_2029</v>
      </c>
      <c r="B10727" t="s">
        <v>130</v>
      </c>
      <c r="C10727" t="s">
        <v>135</v>
      </c>
      <c r="D10727" t="s">
        <v>22</v>
      </c>
      <c r="E10727" t="s">
        <v>29</v>
      </c>
      <c r="F10727" t="s">
        <v>31</v>
      </c>
      <c r="K10727">
        <v>0</v>
      </c>
      <c r="L10727" s="26">
        <v>47483</v>
      </c>
      <c r="M10727">
        <v>6</v>
      </c>
    </row>
    <row r="10728" spans="1:13" x14ac:dyDescent="0.25">
      <c r="A10728" s="21" t="str">
        <f t="shared" si="167"/>
        <v>MOW M2C CCAA_2030</v>
      </c>
      <c r="B10728" t="s">
        <v>130</v>
      </c>
      <c r="C10728" t="s">
        <v>135</v>
      </c>
      <c r="D10728" t="s">
        <v>22</v>
      </c>
      <c r="E10728" t="s">
        <v>29</v>
      </c>
      <c r="F10728" t="s">
        <v>31</v>
      </c>
      <c r="K10728">
        <v>0</v>
      </c>
      <c r="L10728" s="26">
        <v>47848</v>
      </c>
      <c r="M10728">
        <v>7</v>
      </c>
    </row>
    <row r="10729" spans="1:13" x14ac:dyDescent="0.25">
      <c r="A10729" s="21" t="str">
        <f t="shared" si="167"/>
        <v>MOW M2C CCAA_2031</v>
      </c>
      <c r="B10729" t="s">
        <v>130</v>
      </c>
      <c r="C10729" t="s">
        <v>135</v>
      </c>
      <c r="D10729" t="s">
        <v>22</v>
      </c>
      <c r="E10729" t="s">
        <v>29</v>
      </c>
      <c r="F10729" t="s">
        <v>31</v>
      </c>
      <c r="K10729">
        <v>0</v>
      </c>
      <c r="L10729" s="26">
        <v>48213</v>
      </c>
      <c r="M10729">
        <v>8</v>
      </c>
    </row>
    <row r="10730" spans="1:13" x14ac:dyDescent="0.25">
      <c r="A10730" s="21" t="str">
        <f t="shared" si="167"/>
        <v>MOW M2C CCAA_2032</v>
      </c>
      <c r="B10730" t="s">
        <v>130</v>
      </c>
      <c r="C10730" t="s">
        <v>135</v>
      </c>
      <c r="D10730" t="s">
        <v>22</v>
      </c>
      <c r="E10730" t="s">
        <v>29</v>
      </c>
      <c r="F10730" t="s">
        <v>31</v>
      </c>
      <c r="K10730">
        <v>0</v>
      </c>
      <c r="L10730" s="26">
        <v>48579</v>
      </c>
      <c r="M10730">
        <v>9</v>
      </c>
    </row>
    <row r="10731" spans="1:13" x14ac:dyDescent="0.25">
      <c r="A10731" s="21" t="str">
        <f t="shared" si="167"/>
        <v>MOW M2C CCAA_2033</v>
      </c>
      <c r="B10731" t="s">
        <v>130</v>
      </c>
      <c r="C10731" t="s">
        <v>135</v>
      </c>
      <c r="D10731" t="s">
        <v>22</v>
      </c>
      <c r="E10731" t="s">
        <v>29</v>
      </c>
      <c r="F10731" t="s">
        <v>31</v>
      </c>
      <c r="K10731">
        <v>0</v>
      </c>
      <c r="L10731" s="26">
        <v>48944</v>
      </c>
      <c r="M10731">
        <v>10</v>
      </c>
    </row>
    <row r="10732" spans="1:13" x14ac:dyDescent="0.25">
      <c r="A10732" s="21" t="str">
        <f t="shared" si="167"/>
        <v>MOW M2C CCAA_2034</v>
      </c>
      <c r="B10732" t="s">
        <v>130</v>
      </c>
      <c r="C10732" t="s">
        <v>135</v>
      </c>
      <c r="D10732" t="s">
        <v>22</v>
      </c>
      <c r="E10732" t="s">
        <v>29</v>
      </c>
      <c r="F10732" t="s">
        <v>31</v>
      </c>
      <c r="K10732">
        <v>0</v>
      </c>
      <c r="L10732" s="26">
        <v>49309</v>
      </c>
      <c r="M10732">
        <v>11</v>
      </c>
    </row>
    <row r="10733" spans="1:13" x14ac:dyDescent="0.25">
      <c r="A10733" s="21" t="str">
        <f t="shared" si="167"/>
        <v>MOW M2C CCAA_2035</v>
      </c>
      <c r="B10733" t="s">
        <v>130</v>
      </c>
      <c r="C10733" t="s">
        <v>135</v>
      </c>
      <c r="D10733" t="s">
        <v>22</v>
      </c>
      <c r="E10733" t="s">
        <v>29</v>
      </c>
      <c r="F10733" t="s">
        <v>31</v>
      </c>
      <c r="K10733">
        <v>0</v>
      </c>
      <c r="L10733" s="26">
        <v>49674</v>
      </c>
      <c r="M10733">
        <v>12</v>
      </c>
    </row>
    <row r="10734" spans="1:13" x14ac:dyDescent="0.25">
      <c r="A10734" s="21" t="str">
        <f t="shared" si="167"/>
        <v>MOW M2C CCAA_2036</v>
      </c>
      <c r="B10734" t="s">
        <v>130</v>
      </c>
      <c r="C10734" t="s">
        <v>135</v>
      </c>
      <c r="D10734" t="s">
        <v>22</v>
      </c>
      <c r="E10734" t="s">
        <v>29</v>
      </c>
      <c r="F10734" t="s">
        <v>31</v>
      </c>
      <c r="K10734">
        <v>0</v>
      </c>
      <c r="L10734" s="26">
        <v>50040</v>
      </c>
      <c r="M10734">
        <v>13</v>
      </c>
    </row>
    <row r="10735" spans="1:13" x14ac:dyDescent="0.25">
      <c r="A10735" s="21" t="str">
        <f t="shared" si="167"/>
        <v>MOW M2C CCAA_2037</v>
      </c>
      <c r="B10735" t="s">
        <v>130</v>
      </c>
      <c r="C10735" t="s">
        <v>135</v>
      </c>
      <c r="D10735" t="s">
        <v>22</v>
      </c>
      <c r="E10735" t="s">
        <v>29</v>
      </c>
      <c r="F10735" t="s">
        <v>31</v>
      </c>
      <c r="K10735">
        <v>0</v>
      </c>
      <c r="L10735" s="26">
        <v>50405</v>
      </c>
      <c r="M10735">
        <v>14</v>
      </c>
    </row>
    <row r="10736" spans="1:13" x14ac:dyDescent="0.25">
      <c r="A10736" s="21" t="str">
        <f t="shared" si="167"/>
        <v>MOW M2C CCAA_2038</v>
      </c>
      <c r="B10736" t="s">
        <v>130</v>
      </c>
      <c r="C10736" t="s">
        <v>135</v>
      </c>
      <c r="D10736" t="s">
        <v>22</v>
      </c>
      <c r="E10736" t="s">
        <v>29</v>
      </c>
      <c r="F10736" t="s">
        <v>31</v>
      </c>
      <c r="K10736">
        <v>0</v>
      </c>
      <c r="L10736" s="26">
        <v>50770</v>
      </c>
      <c r="M10736">
        <v>15</v>
      </c>
    </row>
    <row r="10737" spans="1:14" x14ac:dyDescent="0.25">
      <c r="A10737" s="21" t="str">
        <f t="shared" si="167"/>
        <v>MOW M2C CCAA_2039</v>
      </c>
      <c r="B10737" t="s">
        <v>130</v>
      </c>
      <c r="C10737" t="s">
        <v>135</v>
      </c>
      <c r="D10737" t="s">
        <v>22</v>
      </c>
      <c r="E10737" t="s">
        <v>29</v>
      </c>
      <c r="F10737" t="s">
        <v>31</v>
      </c>
      <c r="K10737">
        <v>0</v>
      </c>
      <c r="L10737" s="26">
        <v>51135</v>
      </c>
      <c r="M10737">
        <v>16</v>
      </c>
    </row>
    <row r="10738" spans="1:14" x14ac:dyDescent="0.25">
      <c r="A10738" s="21" t="str">
        <f t="shared" si="167"/>
        <v>MOW M2C CCAA_2040</v>
      </c>
      <c r="B10738" t="s">
        <v>130</v>
      </c>
      <c r="C10738" t="s">
        <v>135</v>
      </c>
      <c r="D10738" t="s">
        <v>22</v>
      </c>
      <c r="E10738" t="s">
        <v>29</v>
      </c>
      <c r="F10738" t="s">
        <v>31</v>
      </c>
      <c r="K10738">
        <v>0</v>
      </c>
      <c r="L10738" s="26">
        <v>51501</v>
      </c>
      <c r="M10738">
        <v>17</v>
      </c>
    </row>
    <row r="10739" spans="1:14" x14ac:dyDescent="0.25">
      <c r="A10739" s="21" t="str">
        <f t="shared" si="167"/>
        <v>MOW M2C CCAA_2041</v>
      </c>
      <c r="B10739" t="s">
        <v>130</v>
      </c>
      <c r="C10739" t="s">
        <v>135</v>
      </c>
      <c r="D10739" t="s">
        <v>22</v>
      </c>
      <c r="E10739" t="s">
        <v>29</v>
      </c>
      <c r="F10739" t="s">
        <v>31</v>
      </c>
      <c r="K10739">
        <v>0</v>
      </c>
      <c r="L10739" s="26">
        <v>51866</v>
      </c>
      <c r="M10739">
        <v>18</v>
      </c>
    </row>
    <row r="10740" spans="1:14" x14ac:dyDescent="0.25">
      <c r="A10740" s="21" t="str">
        <f t="shared" si="167"/>
        <v>MOW M2C CCAA_2042</v>
      </c>
      <c r="B10740" t="s">
        <v>130</v>
      </c>
      <c r="C10740" t="s">
        <v>135</v>
      </c>
      <c r="D10740" t="s">
        <v>22</v>
      </c>
      <c r="E10740" t="s">
        <v>29</v>
      </c>
      <c r="F10740" t="s">
        <v>31</v>
      </c>
      <c r="K10740">
        <v>0</v>
      </c>
      <c r="L10740" s="26">
        <v>52231</v>
      </c>
      <c r="M10740">
        <v>19</v>
      </c>
    </row>
    <row r="10741" spans="1:14" x14ac:dyDescent="0.25">
      <c r="A10741" s="21" t="str">
        <f t="shared" si="167"/>
        <v>MOW M2C CCAA_2043</v>
      </c>
      <c r="B10741" t="s">
        <v>130</v>
      </c>
      <c r="C10741" t="s">
        <v>135</v>
      </c>
      <c r="D10741" t="s">
        <v>22</v>
      </c>
      <c r="E10741" t="s">
        <v>29</v>
      </c>
      <c r="F10741" t="s">
        <v>31</v>
      </c>
      <c r="K10741">
        <v>0</v>
      </c>
      <c r="L10741" s="26">
        <v>52596</v>
      </c>
      <c r="M10741">
        <v>20</v>
      </c>
    </row>
    <row r="10742" spans="1:14" x14ac:dyDescent="0.25">
      <c r="A10742" s="21" t="str">
        <f t="shared" si="167"/>
        <v>MOW M2C CCAA_2024</v>
      </c>
      <c r="B10742" t="s">
        <v>130</v>
      </c>
      <c r="C10742" t="s">
        <v>135</v>
      </c>
      <c r="D10742" t="s">
        <v>22</v>
      </c>
      <c r="E10742" t="s">
        <v>5</v>
      </c>
      <c r="F10742" t="s">
        <v>4</v>
      </c>
      <c r="G10742">
        <v>0</v>
      </c>
      <c r="H10742">
        <v>0</v>
      </c>
      <c r="I10742">
        <v>0</v>
      </c>
      <c r="J10742">
        <v>0</v>
      </c>
      <c r="L10742" s="26">
        <v>45657</v>
      </c>
      <c r="M10742">
        <v>1</v>
      </c>
      <c r="N10742">
        <v>0</v>
      </c>
    </row>
    <row r="10743" spans="1:14" x14ac:dyDescent="0.25">
      <c r="A10743" s="21" t="str">
        <f t="shared" si="167"/>
        <v>MOW M2C CCAA_2025</v>
      </c>
      <c r="B10743" t="s">
        <v>130</v>
      </c>
      <c r="C10743" t="s">
        <v>135</v>
      </c>
      <c r="D10743" t="s">
        <v>22</v>
      </c>
      <c r="E10743" t="s">
        <v>5</v>
      </c>
      <c r="F10743" t="s">
        <v>4</v>
      </c>
      <c r="G10743">
        <v>0</v>
      </c>
      <c r="H10743">
        <v>0</v>
      </c>
      <c r="I10743">
        <v>0</v>
      </c>
      <c r="J10743">
        <v>0</v>
      </c>
      <c r="L10743" s="26">
        <v>46022</v>
      </c>
      <c r="M10743">
        <v>2</v>
      </c>
      <c r="N10743">
        <v>0</v>
      </c>
    </row>
    <row r="10744" spans="1:14" x14ac:dyDescent="0.25">
      <c r="A10744" s="21" t="str">
        <f t="shared" si="167"/>
        <v>MOW M2C CCAA_2026</v>
      </c>
      <c r="B10744" t="s">
        <v>130</v>
      </c>
      <c r="C10744" t="s">
        <v>135</v>
      </c>
      <c r="D10744" t="s">
        <v>22</v>
      </c>
      <c r="E10744" t="s">
        <v>5</v>
      </c>
      <c r="F10744" t="s">
        <v>4</v>
      </c>
      <c r="G10744">
        <v>0</v>
      </c>
      <c r="H10744">
        <v>4166.85009765625</v>
      </c>
      <c r="I10744">
        <v>-58936.359375</v>
      </c>
      <c r="J10744">
        <v>0</v>
      </c>
      <c r="L10744" s="26">
        <v>46387</v>
      </c>
      <c r="M10744">
        <v>3</v>
      </c>
      <c r="N10744">
        <v>0</v>
      </c>
    </row>
    <row r="10745" spans="1:14" x14ac:dyDescent="0.25">
      <c r="A10745" s="21" t="str">
        <f t="shared" si="167"/>
        <v>MOW M2C CCAA_2027</v>
      </c>
      <c r="B10745" t="s">
        <v>130</v>
      </c>
      <c r="C10745" t="s">
        <v>135</v>
      </c>
      <c r="D10745" t="s">
        <v>22</v>
      </c>
      <c r="E10745" t="s">
        <v>5</v>
      </c>
      <c r="F10745" t="s">
        <v>4</v>
      </c>
      <c r="G10745">
        <v>0</v>
      </c>
      <c r="H10745">
        <v>2681.659912109375</v>
      </c>
      <c r="I10745">
        <v>38959.4921875</v>
      </c>
      <c r="J10745">
        <v>0</v>
      </c>
      <c r="L10745" s="26">
        <v>46752</v>
      </c>
      <c r="M10745">
        <v>4</v>
      </c>
      <c r="N10745">
        <v>0</v>
      </c>
    </row>
    <row r="10746" spans="1:14" x14ac:dyDescent="0.25">
      <c r="A10746" s="21" t="str">
        <f t="shared" si="167"/>
        <v>MOW M2C CCAA_2028</v>
      </c>
      <c r="B10746" t="s">
        <v>130</v>
      </c>
      <c r="C10746" t="s">
        <v>135</v>
      </c>
      <c r="D10746" t="s">
        <v>22</v>
      </c>
      <c r="E10746" t="s">
        <v>5</v>
      </c>
      <c r="F10746" t="s">
        <v>4</v>
      </c>
      <c r="G10746">
        <v>0</v>
      </c>
      <c r="H10746">
        <v>3121.698486328125</v>
      </c>
      <c r="I10746">
        <v>37108.86328125</v>
      </c>
      <c r="J10746">
        <v>0</v>
      </c>
      <c r="L10746" s="26">
        <v>47118</v>
      </c>
      <c r="M10746">
        <v>5</v>
      </c>
      <c r="N10746">
        <v>0</v>
      </c>
    </row>
    <row r="10747" spans="1:14" x14ac:dyDescent="0.25">
      <c r="A10747" s="21" t="str">
        <f t="shared" si="167"/>
        <v>MOW M2C CCAA_2029</v>
      </c>
      <c r="B10747" t="s">
        <v>130</v>
      </c>
      <c r="C10747" t="s">
        <v>135</v>
      </c>
      <c r="D10747" t="s">
        <v>22</v>
      </c>
      <c r="E10747" t="s">
        <v>5</v>
      </c>
      <c r="F10747" t="s">
        <v>4</v>
      </c>
      <c r="G10747">
        <v>0</v>
      </c>
      <c r="H10747">
        <v>9736.46875</v>
      </c>
      <c r="I10747">
        <v>105509.5625</v>
      </c>
      <c r="J10747">
        <v>0</v>
      </c>
      <c r="L10747" s="26">
        <v>47483</v>
      </c>
      <c r="M10747">
        <v>6</v>
      </c>
      <c r="N10747">
        <v>6494.84130859375</v>
      </c>
    </row>
    <row r="10748" spans="1:14" x14ac:dyDescent="0.25">
      <c r="A10748" s="21" t="str">
        <f t="shared" si="167"/>
        <v>MOW M2C CCAA_2030</v>
      </c>
      <c r="B10748" t="s">
        <v>130</v>
      </c>
      <c r="C10748" t="s">
        <v>135</v>
      </c>
      <c r="D10748" t="s">
        <v>22</v>
      </c>
      <c r="E10748" t="s">
        <v>5</v>
      </c>
      <c r="F10748" t="s">
        <v>4</v>
      </c>
      <c r="G10748">
        <v>0</v>
      </c>
      <c r="H10748">
        <v>23519.431640625</v>
      </c>
      <c r="I10748">
        <v>152424.515625</v>
      </c>
      <c r="J10748">
        <v>0</v>
      </c>
      <c r="L10748" s="26">
        <v>47848</v>
      </c>
      <c r="M10748">
        <v>7</v>
      </c>
      <c r="N10748">
        <v>-13441.7958984375</v>
      </c>
    </row>
    <row r="10749" spans="1:14" x14ac:dyDescent="0.25">
      <c r="A10749" s="21" t="str">
        <f t="shared" si="167"/>
        <v>MOW M2C CCAA_2031</v>
      </c>
      <c r="B10749" t="s">
        <v>130</v>
      </c>
      <c r="C10749" t="s">
        <v>135</v>
      </c>
      <c r="D10749" t="s">
        <v>22</v>
      </c>
      <c r="E10749" t="s">
        <v>5</v>
      </c>
      <c r="F10749" t="s">
        <v>4</v>
      </c>
      <c r="G10749">
        <v>0</v>
      </c>
      <c r="H10749">
        <v>46440.6484375</v>
      </c>
      <c r="I10749">
        <v>206571.796875</v>
      </c>
      <c r="J10749">
        <v>0</v>
      </c>
      <c r="L10749" s="26">
        <v>48213</v>
      </c>
      <c r="M10749">
        <v>8</v>
      </c>
      <c r="N10749">
        <v>-18324.19140625</v>
      </c>
    </row>
    <row r="10750" spans="1:14" x14ac:dyDescent="0.25">
      <c r="A10750" s="21" t="str">
        <f t="shared" si="167"/>
        <v>MOW M2C CCAA_2032</v>
      </c>
      <c r="B10750" t="s">
        <v>130</v>
      </c>
      <c r="C10750" t="s">
        <v>135</v>
      </c>
      <c r="D10750" t="s">
        <v>22</v>
      </c>
      <c r="E10750" t="s">
        <v>5</v>
      </c>
      <c r="F10750" t="s">
        <v>4</v>
      </c>
      <c r="G10750">
        <v>0</v>
      </c>
      <c r="H10750">
        <v>50332.3359375</v>
      </c>
      <c r="I10750">
        <v>258876.25</v>
      </c>
      <c r="J10750">
        <v>0</v>
      </c>
      <c r="L10750" s="26">
        <v>48579</v>
      </c>
      <c r="M10750">
        <v>9</v>
      </c>
      <c r="N10750">
        <v>-56492.2578125</v>
      </c>
    </row>
    <row r="10751" spans="1:14" x14ac:dyDescent="0.25">
      <c r="A10751" s="21" t="str">
        <f t="shared" si="167"/>
        <v>MOW M2C CCAA_2033</v>
      </c>
      <c r="B10751" t="s">
        <v>130</v>
      </c>
      <c r="C10751" t="s">
        <v>135</v>
      </c>
      <c r="D10751" t="s">
        <v>22</v>
      </c>
      <c r="E10751" t="s">
        <v>5</v>
      </c>
      <c r="F10751" t="s">
        <v>4</v>
      </c>
      <c r="G10751">
        <v>0</v>
      </c>
      <c r="H10751">
        <v>60492.2734375</v>
      </c>
      <c r="I10751">
        <v>308998.625</v>
      </c>
      <c r="J10751">
        <v>0</v>
      </c>
      <c r="L10751" s="26">
        <v>48944</v>
      </c>
      <c r="M10751">
        <v>10</v>
      </c>
      <c r="N10751">
        <v>-87133.109375</v>
      </c>
    </row>
    <row r="10752" spans="1:14" x14ac:dyDescent="0.25">
      <c r="A10752" s="21" t="str">
        <f t="shared" si="167"/>
        <v>MOW M2C CCAA_2034</v>
      </c>
      <c r="B10752" t="s">
        <v>130</v>
      </c>
      <c r="C10752" t="s">
        <v>135</v>
      </c>
      <c r="D10752" t="s">
        <v>22</v>
      </c>
      <c r="E10752" t="s">
        <v>5</v>
      </c>
      <c r="F10752" t="s">
        <v>4</v>
      </c>
      <c r="G10752">
        <v>0</v>
      </c>
      <c r="H10752">
        <v>68610.2890625</v>
      </c>
      <c r="I10752">
        <v>358963.09375</v>
      </c>
      <c r="J10752">
        <v>0</v>
      </c>
      <c r="L10752" s="26">
        <v>49309</v>
      </c>
      <c r="M10752">
        <v>11</v>
      </c>
      <c r="N10752">
        <v>-118206.390625</v>
      </c>
    </row>
    <row r="10753" spans="1:14" x14ac:dyDescent="0.25">
      <c r="A10753" s="21" t="str">
        <f t="shared" si="167"/>
        <v>MOW M2C CCAA_2035</v>
      </c>
      <c r="B10753" t="s">
        <v>130</v>
      </c>
      <c r="C10753" t="s">
        <v>135</v>
      </c>
      <c r="D10753" t="s">
        <v>22</v>
      </c>
      <c r="E10753" t="s">
        <v>5</v>
      </c>
      <c r="F10753" t="s">
        <v>4</v>
      </c>
      <c r="G10753">
        <v>0</v>
      </c>
      <c r="H10753">
        <v>71445.8515625</v>
      </c>
      <c r="I10753">
        <v>345132.28125</v>
      </c>
      <c r="J10753">
        <v>0</v>
      </c>
      <c r="L10753" s="26">
        <v>49674</v>
      </c>
      <c r="M10753">
        <v>12</v>
      </c>
      <c r="N10753">
        <v>-118551.2109375</v>
      </c>
    </row>
    <row r="10754" spans="1:14" x14ac:dyDescent="0.25">
      <c r="A10754" s="21" t="str">
        <f t="shared" ref="A10754:A10817" si="168">B10754&amp;" "&amp;D10754&amp;" "&amp;C10754&amp;"_"&amp;YEAR(L10754)</f>
        <v>MOW M2C CCAA_2036</v>
      </c>
      <c r="B10754" t="s">
        <v>130</v>
      </c>
      <c r="C10754" t="s">
        <v>135</v>
      </c>
      <c r="D10754" t="s">
        <v>22</v>
      </c>
      <c r="E10754" t="s">
        <v>5</v>
      </c>
      <c r="F10754" t="s">
        <v>4</v>
      </c>
      <c r="G10754">
        <v>0</v>
      </c>
      <c r="H10754">
        <v>80343.703125</v>
      </c>
      <c r="I10754">
        <v>333262.3125</v>
      </c>
      <c r="J10754">
        <v>0</v>
      </c>
      <c r="L10754" s="26">
        <v>50040</v>
      </c>
      <c r="M10754">
        <v>13</v>
      </c>
      <c r="N10754">
        <v>-114978.578125</v>
      </c>
    </row>
    <row r="10755" spans="1:14" x14ac:dyDescent="0.25">
      <c r="A10755" s="21" t="str">
        <f t="shared" si="168"/>
        <v>MOW M2C CCAA_2037</v>
      </c>
      <c r="B10755" t="s">
        <v>130</v>
      </c>
      <c r="C10755" t="s">
        <v>135</v>
      </c>
      <c r="D10755" t="s">
        <v>22</v>
      </c>
      <c r="E10755" t="s">
        <v>5</v>
      </c>
      <c r="F10755" t="s">
        <v>4</v>
      </c>
      <c r="G10755">
        <v>0</v>
      </c>
      <c r="H10755">
        <v>86447.59375</v>
      </c>
      <c r="I10755">
        <v>321917.53125</v>
      </c>
      <c r="J10755">
        <v>0</v>
      </c>
      <c r="L10755" s="26">
        <v>50405</v>
      </c>
      <c r="M10755">
        <v>14</v>
      </c>
      <c r="N10755">
        <v>-107965.78125</v>
      </c>
    </row>
    <row r="10756" spans="1:14" x14ac:dyDescent="0.25">
      <c r="A10756" s="21" t="str">
        <f t="shared" si="168"/>
        <v>MOW M2C CCAA_2038</v>
      </c>
      <c r="B10756" t="s">
        <v>130</v>
      </c>
      <c r="C10756" t="s">
        <v>135</v>
      </c>
      <c r="D10756" t="s">
        <v>22</v>
      </c>
      <c r="E10756" t="s">
        <v>5</v>
      </c>
      <c r="F10756" t="s">
        <v>4</v>
      </c>
      <c r="G10756">
        <v>0</v>
      </c>
      <c r="H10756">
        <v>109623.765625</v>
      </c>
      <c r="I10756">
        <v>313544.1875</v>
      </c>
      <c r="J10756">
        <v>0</v>
      </c>
      <c r="L10756" s="26">
        <v>50770</v>
      </c>
      <c r="M10756">
        <v>15</v>
      </c>
      <c r="N10756">
        <v>-67891.6953125</v>
      </c>
    </row>
    <row r="10757" spans="1:14" x14ac:dyDescent="0.25">
      <c r="A10757" s="21" t="str">
        <f t="shared" si="168"/>
        <v>MOW M2C CCAA_2039</v>
      </c>
      <c r="B10757" t="s">
        <v>130</v>
      </c>
      <c r="C10757" t="s">
        <v>135</v>
      </c>
      <c r="D10757" t="s">
        <v>22</v>
      </c>
      <c r="E10757" t="s">
        <v>5</v>
      </c>
      <c r="F10757" t="s">
        <v>4</v>
      </c>
      <c r="G10757">
        <v>0</v>
      </c>
      <c r="H10757">
        <v>137946.125</v>
      </c>
      <c r="I10757">
        <v>377321.5625</v>
      </c>
      <c r="J10757">
        <v>0</v>
      </c>
      <c r="L10757" s="26">
        <v>51135</v>
      </c>
      <c r="M10757">
        <v>16</v>
      </c>
      <c r="N10757">
        <v>-55728.02734375</v>
      </c>
    </row>
    <row r="10758" spans="1:14" x14ac:dyDescent="0.25">
      <c r="A10758" s="21" t="str">
        <f t="shared" si="168"/>
        <v>MOW M2C CCAA_2040</v>
      </c>
      <c r="B10758" t="s">
        <v>130</v>
      </c>
      <c r="C10758" t="s">
        <v>135</v>
      </c>
      <c r="D10758" t="s">
        <v>22</v>
      </c>
      <c r="E10758" t="s">
        <v>5</v>
      </c>
      <c r="F10758" t="s">
        <v>4</v>
      </c>
      <c r="G10758">
        <v>0</v>
      </c>
      <c r="H10758">
        <v>161032.46875</v>
      </c>
      <c r="I10758">
        <v>369904.21875</v>
      </c>
      <c r="J10758">
        <v>0</v>
      </c>
      <c r="L10758" s="26">
        <v>51501</v>
      </c>
      <c r="M10758">
        <v>17</v>
      </c>
      <c r="N10758">
        <v>16404.87890625</v>
      </c>
    </row>
    <row r="10759" spans="1:14" x14ac:dyDescent="0.25">
      <c r="A10759" s="21" t="str">
        <f t="shared" si="168"/>
        <v>MOW M2C CCAA_2041</v>
      </c>
      <c r="B10759" t="s">
        <v>130</v>
      </c>
      <c r="C10759" t="s">
        <v>135</v>
      </c>
      <c r="D10759" t="s">
        <v>22</v>
      </c>
      <c r="E10759" t="s">
        <v>5</v>
      </c>
      <c r="F10759" t="s">
        <v>4</v>
      </c>
      <c r="G10759">
        <v>0</v>
      </c>
      <c r="H10759">
        <v>164696.609375</v>
      </c>
      <c r="I10759">
        <v>360926</v>
      </c>
      <c r="J10759">
        <v>0</v>
      </c>
      <c r="L10759" s="26">
        <v>51866</v>
      </c>
      <c r="M10759">
        <v>18</v>
      </c>
      <c r="N10759">
        <v>60057.58203125</v>
      </c>
    </row>
    <row r="10760" spans="1:14" x14ac:dyDescent="0.25">
      <c r="A10760" s="21" t="str">
        <f t="shared" si="168"/>
        <v>MOW M2C CCAA_2042</v>
      </c>
      <c r="B10760" t="s">
        <v>130</v>
      </c>
      <c r="C10760" t="s">
        <v>135</v>
      </c>
      <c r="D10760" t="s">
        <v>22</v>
      </c>
      <c r="E10760" t="s">
        <v>5</v>
      </c>
      <c r="F10760" t="s">
        <v>4</v>
      </c>
      <c r="G10760">
        <v>0</v>
      </c>
      <c r="H10760">
        <v>172470.890625</v>
      </c>
      <c r="I10760">
        <v>423891.0625</v>
      </c>
      <c r="J10760">
        <v>0</v>
      </c>
      <c r="L10760" s="26">
        <v>52231</v>
      </c>
      <c r="M10760">
        <v>19</v>
      </c>
      <c r="N10760">
        <v>76264.609375</v>
      </c>
    </row>
    <row r="10761" spans="1:14" x14ac:dyDescent="0.25">
      <c r="A10761" s="21" t="str">
        <f t="shared" si="168"/>
        <v>MOW M2C CCAA_2043</v>
      </c>
      <c r="B10761" t="s">
        <v>130</v>
      </c>
      <c r="C10761" t="s">
        <v>135</v>
      </c>
      <c r="D10761" t="s">
        <v>22</v>
      </c>
      <c r="E10761" t="s">
        <v>5</v>
      </c>
      <c r="F10761" t="s">
        <v>4</v>
      </c>
      <c r="G10761">
        <v>0</v>
      </c>
      <c r="H10761">
        <v>178021.59375</v>
      </c>
      <c r="I10761">
        <v>413206.1875</v>
      </c>
      <c r="J10761">
        <v>0</v>
      </c>
      <c r="L10761" s="26">
        <v>52596</v>
      </c>
      <c r="M10761">
        <v>20</v>
      </c>
      <c r="N10761">
        <v>118227.875</v>
      </c>
    </row>
    <row r="10762" spans="1:14" x14ac:dyDescent="0.25">
      <c r="A10762" s="21" t="str">
        <f t="shared" si="168"/>
        <v>MOW M2C CCAA_2024</v>
      </c>
      <c r="B10762" t="s">
        <v>130</v>
      </c>
      <c r="C10762" t="s">
        <v>135</v>
      </c>
      <c r="D10762" t="s">
        <v>22</v>
      </c>
      <c r="E10762" t="s">
        <v>5</v>
      </c>
      <c r="F10762" t="s">
        <v>32</v>
      </c>
      <c r="G10762">
        <v>189100.46875</v>
      </c>
      <c r="H10762">
        <v>81692.578125</v>
      </c>
      <c r="I10762">
        <v>15499.482421875</v>
      </c>
      <c r="J10762">
        <v>0</v>
      </c>
      <c r="L10762" s="26">
        <v>45657</v>
      </c>
      <c r="M10762">
        <v>1</v>
      </c>
      <c r="N10762">
        <v>105479.078125</v>
      </c>
    </row>
    <row r="10763" spans="1:14" x14ac:dyDescent="0.25">
      <c r="A10763" s="21" t="str">
        <f t="shared" si="168"/>
        <v>MOW M2C CCAA_2025</v>
      </c>
      <c r="B10763" t="s">
        <v>130</v>
      </c>
      <c r="C10763" t="s">
        <v>135</v>
      </c>
      <c r="D10763" t="s">
        <v>22</v>
      </c>
      <c r="E10763" t="s">
        <v>5</v>
      </c>
      <c r="F10763" t="s">
        <v>32</v>
      </c>
      <c r="G10763">
        <v>204197.25</v>
      </c>
      <c r="H10763">
        <v>88198.15625</v>
      </c>
      <c r="I10763">
        <v>43533.515625</v>
      </c>
      <c r="J10763">
        <v>0</v>
      </c>
      <c r="L10763" s="26">
        <v>46022</v>
      </c>
      <c r="M10763">
        <v>2</v>
      </c>
      <c r="N10763">
        <v>106607.640625</v>
      </c>
    </row>
    <row r="10764" spans="1:14" x14ac:dyDescent="0.25">
      <c r="A10764" s="21" t="str">
        <f t="shared" si="168"/>
        <v>MOW M2C CCAA_2026</v>
      </c>
      <c r="B10764" t="s">
        <v>130</v>
      </c>
      <c r="C10764" t="s">
        <v>135</v>
      </c>
      <c r="D10764" t="s">
        <v>22</v>
      </c>
      <c r="E10764" t="s">
        <v>5</v>
      </c>
      <c r="F10764" t="s">
        <v>32</v>
      </c>
      <c r="G10764">
        <v>219276.34375</v>
      </c>
      <c r="H10764">
        <v>99641.0390625</v>
      </c>
      <c r="I10764">
        <v>47211.59375</v>
      </c>
      <c r="J10764">
        <v>0</v>
      </c>
      <c r="L10764" s="26">
        <v>46387</v>
      </c>
      <c r="M10764">
        <v>3</v>
      </c>
      <c r="N10764">
        <v>110698.125</v>
      </c>
    </row>
    <row r="10765" spans="1:14" x14ac:dyDescent="0.25">
      <c r="A10765" s="21" t="str">
        <f t="shared" si="168"/>
        <v>MOW M2C CCAA_2027</v>
      </c>
      <c r="B10765" t="s">
        <v>130</v>
      </c>
      <c r="C10765" t="s">
        <v>135</v>
      </c>
      <c r="D10765" t="s">
        <v>22</v>
      </c>
      <c r="E10765" t="s">
        <v>5</v>
      </c>
      <c r="F10765" t="s">
        <v>32</v>
      </c>
      <c r="G10765">
        <v>230496.265625</v>
      </c>
      <c r="H10765">
        <v>100947.015625</v>
      </c>
      <c r="I10765">
        <v>50799.19921875</v>
      </c>
      <c r="J10765">
        <v>0</v>
      </c>
      <c r="L10765" s="26">
        <v>46752</v>
      </c>
      <c r="M10765">
        <v>4</v>
      </c>
      <c r="N10765">
        <v>110644.1015625</v>
      </c>
    </row>
    <row r="10766" spans="1:14" x14ac:dyDescent="0.25">
      <c r="A10766" s="21" t="str">
        <f t="shared" si="168"/>
        <v>MOW M2C CCAA_2028</v>
      </c>
      <c r="B10766" t="s">
        <v>130</v>
      </c>
      <c r="C10766" t="s">
        <v>135</v>
      </c>
      <c r="D10766" t="s">
        <v>22</v>
      </c>
      <c r="E10766" t="s">
        <v>5</v>
      </c>
      <c r="F10766" t="s">
        <v>32</v>
      </c>
      <c r="G10766">
        <v>238907.859375</v>
      </c>
      <c r="H10766">
        <v>110687.2890625</v>
      </c>
      <c r="I10766">
        <v>54535.296875</v>
      </c>
      <c r="J10766">
        <v>0</v>
      </c>
      <c r="L10766" s="26">
        <v>47118</v>
      </c>
      <c r="M10766">
        <v>5</v>
      </c>
      <c r="N10766">
        <v>118049.171875</v>
      </c>
    </row>
    <row r="10767" spans="1:14" x14ac:dyDescent="0.25">
      <c r="A10767" s="21" t="str">
        <f t="shared" si="168"/>
        <v>MOW M2C CCAA_2029</v>
      </c>
      <c r="B10767" t="s">
        <v>130</v>
      </c>
      <c r="C10767" t="s">
        <v>135</v>
      </c>
      <c r="D10767" t="s">
        <v>22</v>
      </c>
      <c r="E10767" t="s">
        <v>5</v>
      </c>
      <c r="F10767" t="s">
        <v>32</v>
      </c>
      <c r="G10767">
        <v>246828.921875</v>
      </c>
      <c r="H10767">
        <v>122638.296875</v>
      </c>
      <c r="I10767">
        <v>56837.07421875</v>
      </c>
      <c r="J10767">
        <v>0</v>
      </c>
      <c r="L10767" s="26">
        <v>47483</v>
      </c>
      <c r="M10767">
        <v>6</v>
      </c>
      <c r="N10767">
        <v>129006.1171875</v>
      </c>
    </row>
    <row r="10768" spans="1:14" x14ac:dyDescent="0.25">
      <c r="A10768" s="21" t="str">
        <f t="shared" si="168"/>
        <v>MOW M2C CCAA_2030</v>
      </c>
      <c r="B10768" t="s">
        <v>130</v>
      </c>
      <c r="C10768" t="s">
        <v>135</v>
      </c>
      <c r="D10768" t="s">
        <v>22</v>
      </c>
      <c r="E10768" t="s">
        <v>5</v>
      </c>
      <c r="F10768" t="s">
        <v>32</v>
      </c>
      <c r="G10768">
        <v>255533.296875</v>
      </c>
      <c r="H10768">
        <v>132378.796875</v>
      </c>
      <c r="I10768">
        <v>62349.9765625</v>
      </c>
      <c r="J10768">
        <v>0</v>
      </c>
      <c r="L10768" s="26">
        <v>47848</v>
      </c>
      <c r="M10768">
        <v>7</v>
      </c>
      <c r="N10768">
        <v>138650.453125</v>
      </c>
    </row>
    <row r="10769" spans="1:14" x14ac:dyDescent="0.25">
      <c r="A10769" s="21" t="str">
        <f t="shared" si="168"/>
        <v>MOW M2C CCAA_2031</v>
      </c>
      <c r="B10769" t="s">
        <v>130</v>
      </c>
      <c r="C10769" t="s">
        <v>135</v>
      </c>
      <c r="D10769" t="s">
        <v>22</v>
      </c>
      <c r="E10769" t="s">
        <v>5</v>
      </c>
      <c r="F10769" t="s">
        <v>32</v>
      </c>
      <c r="G10769">
        <v>259902.828125</v>
      </c>
      <c r="H10769">
        <v>129319.9921875</v>
      </c>
      <c r="I10769">
        <v>65799.125</v>
      </c>
      <c r="J10769">
        <v>12369.748046875</v>
      </c>
      <c r="L10769" s="26">
        <v>48213</v>
      </c>
      <c r="M10769">
        <v>8</v>
      </c>
      <c r="N10769">
        <v>151372.515625</v>
      </c>
    </row>
    <row r="10770" spans="1:14" x14ac:dyDescent="0.25">
      <c r="A10770" s="21" t="str">
        <f t="shared" si="168"/>
        <v>MOW M2C CCAA_2032</v>
      </c>
      <c r="B10770" t="s">
        <v>130</v>
      </c>
      <c r="C10770" t="s">
        <v>135</v>
      </c>
      <c r="D10770" t="s">
        <v>22</v>
      </c>
      <c r="E10770" t="s">
        <v>5</v>
      </c>
      <c r="F10770" t="s">
        <v>32</v>
      </c>
      <c r="G10770">
        <v>268454.3125</v>
      </c>
      <c r="H10770">
        <v>132017.328125</v>
      </c>
      <c r="I10770">
        <v>69776.9375</v>
      </c>
      <c r="J10770">
        <v>0</v>
      </c>
      <c r="L10770" s="26">
        <v>48579</v>
      </c>
      <c r="M10770">
        <v>9</v>
      </c>
      <c r="N10770">
        <v>145712.59375</v>
      </c>
    </row>
    <row r="10771" spans="1:14" x14ac:dyDescent="0.25">
      <c r="A10771" s="21" t="str">
        <f t="shared" si="168"/>
        <v>MOW M2C CCAA_2033</v>
      </c>
      <c r="B10771" t="s">
        <v>130</v>
      </c>
      <c r="C10771" t="s">
        <v>135</v>
      </c>
      <c r="D10771" t="s">
        <v>22</v>
      </c>
      <c r="E10771" t="s">
        <v>5</v>
      </c>
      <c r="F10771" t="s">
        <v>32</v>
      </c>
      <c r="G10771">
        <v>279679.09375</v>
      </c>
      <c r="H10771">
        <v>126698.6328125</v>
      </c>
      <c r="I10771">
        <v>72666.4140625</v>
      </c>
      <c r="J10771">
        <v>0</v>
      </c>
      <c r="L10771" s="26">
        <v>48944</v>
      </c>
      <c r="M10771">
        <v>10</v>
      </c>
      <c r="N10771">
        <v>131530.234375</v>
      </c>
    </row>
    <row r="10772" spans="1:14" x14ac:dyDescent="0.25">
      <c r="A10772" s="21" t="str">
        <f t="shared" si="168"/>
        <v>MOW M2C CCAA_2034</v>
      </c>
      <c r="B10772" t="s">
        <v>130</v>
      </c>
      <c r="C10772" t="s">
        <v>135</v>
      </c>
      <c r="D10772" t="s">
        <v>22</v>
      </c>
      <c r="E10772" t="s">
        <v>5</v>
      </c>
      <c r="F10772" t="s">
        <v>32</v>
      </c>
      <c r="G10772">
        <v>290426.71875</v>
      </c>
      <c r="H10772">
        <v>125813.40625</v>
      </c>
      <c r="I10772">
        <v>74892.796875</v>
      </c>
      <c r="J10772">
        <v>0</v>
      </c>
      <c r="L10772" s="26">
        <v>49309</v>
      </c>
      <c r="M10772">
        <v>11</v>
      </c>
      <c r="N10772">
        <v>123960.5</v>
      </c>
    </row>
    <row r="10773" spans="1:14" x14ac:dyDescent="0.25">
      <c r="A10773" s="21" t="str">
        <f t="shared" si="168"/>
        <v>MOW M2C CCAA_2035</v>
      </c>
      <c r="B10773" t="s">
        <v>130</v>
      </c>
      <c r="C10773" t="s">
        <v>135</v>
      </c>
      <c r="D10773" t="s">
        <v>22</v>
      </c>
      <c r="E10773" t="s">
        <v>5</v>
      </c>
      <c r="F10773" t="s">
        <v>32</v>
      </c>
      <c r="G10773">
        <v>302394.375</v>
      </c>
      <c r="H10773">
        <v>129577.4453125</v>
      </c>
      <c r="I10773">
        <v>76392.4453125</v>
      </c>
      <c r="J10773">
        <v>0</v>
      </c>
      <c r="L10773" s="26">
        <v>49674</v>
      </c>
      <c r="M10773">
        <v>12</v>
      </c>
      <c r="N10773">
        <v>125102.8046875</v>
      </c>
    </row>
    <row r="10774" spans="1:14" x14ac:dyDescent="0.25">
      <c r="A10774" s="21" t="str">
        <f t="shared" si="168"/>
        <v>MOW M2C CCAA_2036</v>
      </c>
      <c r="B10774" t="s">
        <v>130</v>
      </c>
      <c r="C10774" t="s">
        <v>135</v>
      </c>
      <c r="D10774" t="s">
        <v>22</v>
      </c>
      <c r="E10774" t="s">
        <v>5</v>
      </c>
      <c r="F10774" t="s">
        <v>32</v>
      </c>
      <c r="G10774">
        <v>314773.5625</v>
      </c>
      <c r="H10774">
        <v>130779.0546875</v>
      </c>
      <c r="I10774">
        <v>79094.9375</v>
      </c>
      <c r="J10774">
        <v>0</v>
      </c>
      <c r="L10774" s="26">
        <v>50040</v>
      </c>
      <c r="M10774">
        <v>13</v>
      </c>
      <c r="N10774">
        <v>125776.03125</v>
      </c>
    </row>
    <row r="10775" spans="1:14" x14ac:dyDescent="0.25">
      <c r="A10775" s="21" t="str">
        <f t="shared" si="168"/>
        <v>MOW M2C CCAA_2037</v>
      </c>
      <c r="B10775" t="s">
        <v>130</v>
      </c>
      <c r="C10775" t="s">
        <v>135</v>
      </c>
      <c r="D10775" t="s">
        <v>22</v>
      </c>
      <c r="E10775" t="s">
        <v>5</v>
      </c>
      <c r="F10775" t="s">
        <v>32</v>
      </c>
      <c r="G10775">
        <v>326075.09375</v>
      </c>
      <c r="H10775">
        <v>123860.4140625</v>
      </c>
      <c r="I10775">
        <v>80587.234375</v>
      </c>
      <c r="J10775">
        <v>0</v>
      </c>
      <c r="L10775" s="26">
        <v>50405</v>
      </c>
      <c r="M10775">
        <v>14</v>
      </c>
      <c r="N10775">
        <v>115144.9921875</v>
      </c>
    </row>
    <row r="10776" spans="1:14" x14ac:dyDescent="0.25">
      <c r="A10776" s="21" t="str">
        <f t="shared" si="168"/>
        <v>MOW M2C CCAA_2038</v>
      </c>
      <c r="B10776" t="s">
        <v>130</v>
      </c>
      <c r="C10776" t="s">
        <v>135</v>
      </c>
      <c r="D10776" t="s">
        <v>22</v>
      </c>
      <c r="E10776" t="s">
        <v>5</v>
      </c>
      <c r="F10776" t="s">
        <v>32</v>
      </c>
      <c r="G10776">
        <v>338127.1875</v>
      </c>
      <c r="H10776">
        <v>111440.7578125</v>
      </c>
      <c r="I10776">
        <v>81755.5234375</v>
      </c>
      <c r="J10776">
        <v>0</v>
      </c>
      <c r="L10776" s="26">
        <v>50770</v>
      </c>
      <c r="M10776">
        <v>15</v>
      </c>
      <c r="N10776">
        <v>105065.2578125</v>
      </c>
    </row>
    <row r="10777" spans="1:14" x14ac:dyDescent="0.25">
      <c r="A10777" s="21" t="str">
        <f t="shared" si="168"/>
        <v>MOW M2C CCAA_2039</v>
      </c>
      <c r="B10777" t="s">
        <v>130</v>
      </c>
      <c r="C10777" t="s">
        <v>135</v>
      </c>
      <c r="D10777" t="s">
        <v>22</v>
      </c>
      <c r="E10777" t="s">
        <v>5</v>
      </c>
      <c r="F10777" t="s">
        <v>32</v>
      </c>
      <c r="G10777">
        <v>355622.09375</v>
      </c>
      <c r="H10777">
        <v>104573.4140625</v>
      </c>
      <c r="I10777">
        <v>84447.6015625</v>
      </c>
      <c r="J10777">
        <v>0</v>
      </c>
      <c r="L10777" s="26">
        <v>51135</v>
      </c>
      <c r="M10777">
        <v>16</v>
      </c>
      <c r="N10777">
        <v>76868.6640625</v>
      </c>
    </row>
    <row r="10778" spans="1:14" x14ac:dyDescent="0.25">
      <c r="A10778" s="21" t="str">
        <f t="shared" si="168"/>
        <v>MOW M2C CCAA_2040</v>
      </c>
      <c r="B10778" t="s">
        <v>130</v>
      </c>
      <c r="C10778" t="s">
        <v>135</v>
      </c>
      <c r="D10778" t="s">
        <v>22</v>
      </c>
      <c r="E10778" t="s">
        <v>5</v>
      </c>
      <c r="F10778" t="s">
        <v>32</v>
      </c>
      <c r="G10778">
        <v>366219.4375</v>
      </c>
      <c r="H10778">
        <v>85607.921875</v>
      </c>
      <c r="I10778">
        <v>54972.7578125</v>
      </c>
      <c r="J10778">
        <v>198126.8125</v>
      </c>
      <c r="L10778" s="26">
        <v>51501</v>
      </c>
      <c r="M10778">
        <v>17</v>
      </c>
      <c r="N10778">
        <v>69180.7890625</v>
      </c>
    </row>
    <row r="10779" spans="1:14" x14ac:dyDescent="0.25">
      <c r="A10779" s="21" t="str">
        <f t="shared" si="168"/>
        <v>MOW M2C CCAA_2041</v>
      </c>
      <c r="B10779" t="s">
        <v>130</v>
      </c>
      <c r="C10779" t="s">
        <v>135</v>
      </c>
      <c r="D10779" t="s">
        <v>22</v>
      </c>
      <c r="E10779" t="s">
        <v>5</v>
      </c>
      <c r="F10779" t="s">
        <v>32</v>
      </c>
      <c r="G10779">
        <v>375933.28125</v>
      </c>
      <c r="H10779">
        <v>87363.640625</v>
      </c>
      <c r="I10779">
        <v>54206.16796875</v>
      </c>
      <c r="J10779">
        <v>0</v>
      </c>
      <c r="L10779" s="26">
        <v>51866</v>
      </c>
      <c r="M10779">
        <v>18</v>
      </c>
      <c r="N10779">
        <v>87209.7734375</v>
      </c>
    </row>
    <row r="10780" spans="1:14" x14ac:dyDescent="0.25">
      <c r="A10780" s="21" t="str">
        <f t="shared" si="168"/>
        <v>MOW M2C CCAA_2042</v>
      </c>
      <c r="B10780" t="s">
        <v>130</v>
      </c>
      <c r="C10780" t="s">
        <v>135</v>
      </c>
      <c r="D10780" t="s">
        <v>22</v>
      </c>
      <c r="E10780" t="s">
        <v>5</v>
      </c>
      <c r="F10780" t="s">
        <v>32</v>
      </c>
      <c r="G10780">
        <v>387701.34375</v>
      </c>
      <c r="H10780">
        <v>82499.1484375</v>
      </c>
      <c r="I10780">
        <v>54454.33984375</v>
      </c>
      <c r="J10780">
        <v>0</v>
      </c>
      <c r="L10780" s="26">
        <v>52231</v>
      </c>
      <c r="M10780">
        <v>19</v>
      </c>
      <c r="N10780">
        <v>74406.296875</v>
      </c>
    </row>
    <row r="10781" spans="1:14" x14ac:dyDescent="0.25">
      <c r="A10781" s="21" t="str">
        <f t="shared" si="168"/>
        <v>MOW M2C CCAA_2043</v>
      </c>
      <c r="B10781" t="s">
        <v>130</v>
      </c>
      <c r="C10781" t="s">
        <v>135</v>
      </c>
      <c r="D10781" t="s">
        <v>22</v>
      </c>
      <c r="E10781" t="s">
        <v>5</v>
      </c>
      <c r="F10781" t="s">
        <v>32</v>
      </c>
      <c r="G10781">
        <v>398459.59375</v>
      </c>
      <c r="H10781">
        <v>85493.3125</v>
      </c>
      <c r="I10781">
        <v>177415.3125</v>
      </c>
      <c r="J10781">
        <v>0</v>
      </c>
      <c r="L10781" s="26">
        <v>52596</v>
      </c>
      <c r="M10781">
        <v>20</v>
      </c>
      <c r="N10781">
        <v>78011.1328125</v>
      </c>
    </row>
    <row r="10782" spans="1:14" x14ac:dyDescent="0.25">
      <c r="A10782" s="21" t="str">
        <f t="shared" si="168"/>
        <v>MOW M2C CCAA_2024</v>
      </c>
      <c r="B10782" t="s">
        <v>130</v>
      </c>
      <c r="C10782" t="s">
        <v>135</v>
      </c>
      <c r="D10782" t="s">
        <v>22</v>
      </c>
      <c r="E10782" t="s">
        <v>5</v>
      </c>
      <c r="F10782" t="s">
        <v>8</v>
      </c>
      <c r="G10782">
        <v>0</v>
      </c>
      <c r="H10782">
        <v>0</v>
      </c>
      <c r="I10782">
        <v>0</v>
      </c>
      <c r="J10782">
        <v>0</v>
      </c>
      <c r="L10782" s="26">
        <v>45657</v>
      </c>
      <c r="M10782">
        <v>1</v>
      </c>
      <c r="N10782">
        <v>0</v>
      </c>
    </row>
    <row r="10783" spans="1:14" x14ac:dyDescent="0.25">
      <c r="A10783" s="21" t="str">
        <f t="shared" si="168"/>
        <v>MOW M2C CCAA_2025</v>
      </c>
      <c r="B10783" t="s">
        <v>130</v>
      </c>
      <c r="C10783" t="s">
        <v>135</v>
      </c>
      <c r="D10783" t="s">
        <v>22</v>
      </c>
      <c r="E10783" t="s">
        <v>5</v>
      </c>
      <c r="F10783" t="s">
        <v>8</v>
      </c>
      <c r="G10783">
        <v>0</v>
      </c>
      <c r="H10783">
        <v>0</v>
      </c>
      <c r="I10783">
        <v>0</v>
      </c>
      <c r="J10783">
        <v>0</v>
      </c>
      <c r="L10783" s="26">
        <v>46022</v>
      </c>
      <c r="M10783">
        <v>2</v>
      </c>
      <c r="N10783">
        <v>0</v>
      </c>
    </row>
    <row r="10784" spans="1:14" x14ac:dyDescent="0.25">
      <c r="A10784" s="21" t="str">
        <f t="shared" si="168"/>
        <v>MOW M2C CCAA_2026</v>
      </c>
      <c r="B10784" t="s">
        <v>130</v>
      </c>
      <c r="C10784" t="s">
        <v>135</v>
      </c>
      <c r="D10784" t="s">
        <v>22</v>
      </c>
      <c r="E10784" t="s">
        <v>5</v>
      </c>
      <c r="F10784" t="s">
        <v>8</v>
      </c>
      <c r="G10784">
        <v>0</v>
      </c>
      <c r="H10784">
        <v>0</v>
      </c>
      <c r="I10784">
        <v>0</v>
      </c>
      <c r="J10784">
        <v>0</v>
      </c>
      <c r="L10784" s="26">
        <v>46387</v>
      </c>
      <c r="M10784">
        <v>3</v>
      </c>
      <c r="N10784">
        <v>0</v>
      </c>
    </row>
    <row r="10785" spans="1:14" x14ac:dyDescent="0.25">
      <c r="A10785" s="21" t="str">
        <f t="shared" si="168"/>
        <v>MOW M2C CCAA_2027</v>
      </c>
      <c r="B10785" t="s">
        <v>130</v>
      </c>
      <c r="C10785" t="s">
        <v>135</v>
      </c>
      <c r="D10785" t="s">
        <v>22</v>
      </c>
      <c r="E10785" t="s">
        <v>5</v>
      </c>
      <c r="F10785" t="s">
        <v>8</v>
      </c>
      <c r="G10785">
        <v>0</v>
      </c>
      <c r="H10785">
        <v>0</v>
      </c>
      <c r="I10785">
        <v>0</v>
      </c>
      <c r="J10785">
        <v>0</v>
      </c>
      <c r="L10785" s="26">
        <v>46752</v>
      </c>
      <c r="M10785">
        <v>4</v>
      </c>
      <c r="N10785">
        <v>0</v>
      </c>
    </row>
    <row r="10786" spans="1:14" x14ac:dyDescent="0.25">
      <c r="A10786" s="21" t="str">
        <f t="shared" si="168"/>
        <v>MOW M2C CCAA_2028</v>
      </c>
      <c r="B10786" t="s">
        <v>130</v>
      </c>
      <c r="C10786" t="s">
        <v>135</v>
      </c>
      <c r="D10786" t="s">
        <v>22</v>
      </c>
      <c r="E10786" t="s">
        <v>5</v>
      </c>
      <c r="F10786" t="s">
        <v>8</v>
      </c>
      <c r="G10786">
        <v>0</v>
      </c>
      <c r="H10786">
        <v>0</v>
      </c>
      <c r="I10786">
        <v>0</v>
      </c>
      <c r="J10786">
        <v>0</v>
      </c>
      <c r="L10786" s="26">
        <v>47118</v>
      </c>
      <c r="M10786">
        <v>5</v>
      </c>
      <c r="N10786">
        <v>0</v>
      </c>
    </row>
    <row r="10787" spans="1:14" x14ac:dyDescent="0.25">
      <c r="A10787" s="21" t="str">
        <f t="shared" si="168"/>
        <v>MOW M2C CCAA_2029</v>
      </c>
      <c r="B10787" t="s">
        <v>130</v>
      </c>
      <c r="C10787" t="s">
        <v>135</v>
      </c>
      <c r="D10787" t="s">
        <v>22</v>
      </c>
      <c r="E10787" t="s">
        <v>5</v>
      </c>
      <c r="F10787" t="s">
        <v>8</v>
      </c>
      <c r="G10787">
        <v>0</v>
      </c>
      <c r="H10787">
        <v>0</v>
      </c>
      <c r="I10787">
        <v>0</v>
      </c>
      <c r="J10787">
        <v>0</v>
      </c>
      <c r="L10787" s="26">
        <v>47483</v>
      </c>
      <c r="M10787">
        <v>6</v>
      </c>
      <c r="N10787">
        <v>0</v>
      </c>
    </row>
    <row r="10788" spans="1:14" x14ac:dyDescent="0.25">
      <c r="A10788" s="21" t="str">
        <f t="shared" si="168"/>
        <v>MOW M2C CCAA_2030</v>
      </c>
      <c r="B10788" t="s">
        <v>130</v>
      </c>
      <c r="C10788" t="s">
        <v>135</v>
      </c>
      <c r="D10788" t="s">
        <v>22</v>
      </c>
      <c r="E10788" t="s">
        <v>5</v>
      </c>
      <c r="F10788" t="s">
        <v>8</v>
      </c>
      <c r="G10788">
        <v>0</v>
      </c>
      <c r="H10788">
        <v>0</v>
      </c>
      <c r="I10788">
        <v>0</v>
      </c>
      <c r="J10788">
        <v>0</v>
      </c>
      <c r="L10788" s="26">
        <v>47848</v>
      </c>
      <c r="M10788">
        <v>7</v>
      </c>
      <c r="N10788">
        <v>0</v>
      </c>
    </row>
    <row r="10789" spans="1:14" x14ac:dyDescent="0.25">
      <c r="A10789" s="21" t="str">
        <f t="shared" si="168"/>
        <v>MOW M2C CCAA_2031</v>
      </c>
      <c r="B10789" t="s">
        <v>130</v>
      </c>
      <c r="C10789" t="s">
        <v>135</v>
      </c>
      <c r="D10789" t="s">
        <v>22</v>
      </c>
      <c r="E10789" t="s">
        <v>5</v>
      </c>
      <c r="F10789" t="s">
        <v>8</v>
      </c>
      <c r="G10789">
        <v>0</v>
      </c>
      <c r="H10789">
        <v>0</v>
      </c>
      <c r="I10789">
        <v>0</v>
      </c>
      <c r="J10789">
        <v>0</v>
      </c>
      <c r="L10789" s="26">
        <v>48213</v>
      </c>
      <c r="M10789">
        <v>8</v>
      </c>
      <c r="N10789">
        <v>0</v>
      </c>
    </row>
    <row r="10790" spans="1:14" x14ac:dyDescent="0.25">
      <c r="A10790" s="21" t="str">
        <f t="shared" si="168"/>
        <v>MOW M2C CCAA_2032</v>
      </c>
      <c r="B10790" t="s">
        <v>130</v>
      </c>
      <c r="C10790" t="s">
        <v>135</v>
      </c>
      <c r="D10790" t="s">
        <v>22</v>
      </c>
      <c r="E10790" t="s">
        <v>5</v>
      </c>
      <c r="F10790" t="s">
        <v>8</v>
      </c>
      <c r="G10790">
        <v>0</v>
      </c>
      <c r="H10790">
        <v>0</v>
      </c>
      <c r="I10790">
        <v>0</v>
      </c>
      <c r="J10790">
        <v>0</v>
      </c>
      <c r="L10790" s="26">
        <v>48579</v>
      </c>
      <c r="M10790">
        <v>9</v>
      </c>
      <c r="N10790">
        <v>0</v>
      </c>
    </row>
    <row r="10791" spans="1:14" x14ac:dyDescent="0.25">
      <c r="A10791" s="21" t="str">
        <f t="shared" si="168"/>
        <v>MOW M2C CCAA_2033</v>
      </c>
      <c r="B10791" t="s">
        <v>130</v>
      </c>
      <c r="C10791" t="s">
        <v>135</v>
      </c>
      <c r="D10791" t="s">
        <v>22</v>
      </c>
      <c r="E10791" t="s">
        <v>5</v>
      </c>
      <c r="F10791" t="s">
        <v>8</v>
      </c>
      <c r="G10791">
        <v>0</v>
      </c>
      <c r="H10791">
        <v>0</v>
      </c>
      <c r="I10791">
        <v>0</v>
      </c>
      <c r="J10791">
        <v>0</v>
      </c>
      <c r="L10791" s="26">
        <v>48944</v>
      </c>
      <c r="M10791">
        <v>10</v>
      </c>
      <c r="N10791">
        <v>0</v>
      </c>
    </row>
    <row r="10792" spans="1:14" x14ac:dyDescent="0.25">
      <c r="A10792" s="21" t="str">
        <f t="shared" si="168"/>
        <v>MOW M2C CCAA_2034</v>
      </c>
      <c r="B10792" t="s">
        <v>130</v>
      </c>
      <c r="C10792" t="s">
        <v>135</v>
      </c>
      <c r="D10792" t="s">
        <v>22</v>
      </c>
      <c r="E10792" t="s">
        <v>5</v>
      </c>
      <c r="F10792" t="s">
        <v>8</v>
      </c>
      <c r="G10792">
        <v>0</v>
      </c>
      <c r="H10792">
        <v>0</v>
      </c>
      <c r="I10792">
        <v>0</v>
      </c>
      <c r="J10792">
        <v>0</v>
      </c>
      <c r="L10792" s="26">
        <v>49309</v>
      </c>
      <c r="M10792">
        <v>11</v>
      </c>
      <c r="N10792">
        <v>0</v>
      </c>
    </row>
    <row r="10793" spans="1:14" x14ac:dyDescent="0.25">
      <c r="A10793" s="21" t="str">
        <f t="shared" si="168"/>
        <v>MOW M2C CCAA_2035</v>
      </c>
      <c r="B10793" t="s">
        <v>130</v>
      </c>
      <c r="C10793" t="s">
        <v>135</v>
      </c>
      <c r="D10793" t="s">
        <v>22</v>
      </c>
      <c r="E10793" t="s">
        <v>5</v>
      </c>
      <c r="F10793" t="s">
        <v>8</v>
      </c>
      <c r="G10793">
        <v>0</v>
      </c>
      <c r="H10793">
        <v>0</v>
      </c>
      <c r="I10793">
        <v>0</v>
      </c>
      <c r="J10793">
        <v>0</v>
      </c>
      <c r="L10793" s="26">
        <v>49674</v>
      </c>
      <c r="M10793">
        <v>12</v>
      </c>
      <c r="N10793">
        <v>0</v>
      </c>
    </row>
    <row r="10794" spans="1:14" x14ac:dyDescent="0.25">
      <c r="A10794" s="21" t="str">
        <f t="shared" si="168"/>
        <v>MOW M2C CCAA_2036</v>
      </c>
      <c r="B10794" t="s">
        <v>130</v>
      </c>
      <c r="C10794" t="s">
        <v>135</v>
      </c>
      <c r="D10794" t="s">
        <v>22</v>
      </c>
      <c r="E10794" t="s">
        <v>5</v>
      </c>
      <c r="F10794" t="s">
        <v>8</v>
      </c>
      <c r="G10794">
        <v>0</v>
      </c>
      <c r="H10794">
        <v>0</v>
      </c>
      <c r="I10794">
        <v>0</v>
      </c>
      <c r="J10794">
        <v>0</v>
      </c>
      <c r="L10794" s="26">
        <v>50040</v>
      </c>
      <c r="M10794">
        <v>13</v>
      </c>
      <c r="N10794">
        <v>0</v>
      </c>
    </row>
    <row r="10795" spans="1:14" x14ac:dyDescent="0.25">
      <c r="A10795" s="21" t="str">
        <f t="shared" si="168"/>
        <v>MOW M2C CCAA_2037</v>
      </c>
      <c r="B10795" t="s">
        <v>130</v>
      </c>
      <c r="C10795" t="s">
        <v>135</v>
      </c>
      <c r="D10795" t="s">
        <v>22</v>
      </c>
      <c r="E10795" t="s">
        <v>5</v>
      </c>
      <c r="F10795" t="s">
        <v>8</v>
      </c>
      <c r="G10795">
        <v>0</v>
      </c>
      <c r="H10795">
        <v>0</v>
      </c>
      <c r="I10795">
        <v>0</v>
      </c>
      <c r="J10795">
        <v>0</v>
      </c>
      <c r="L10795" s="26">
        <v>50405</v>
      </c>
      <c r="M10795">
        <v>14</v>
      </c>
      <c r="N10795">
        <v>0</v>
      </c>
    </row>
    <row r="10796" spans="1:14" x14ac:dyDescent="0.25">
      <c r="A10796" s="21" t="str">
        <f t="shared" si="168"/>
        <v>MOW M2C CCAA_2038</v>
      </c>
      <c r="B10796" t="s">
        <v>130</v>
      </c>
      <c r="C10796" t="s">
        <v>135</v>
      </c>
      <c r="D10796" t="s">
        <v>22</v>
      </c>
      <c r="E10796" t="s">
        <v>5</v>
      </c>
      <c r="F10796" t="s">
        <v>8</v>
      </c>
      <c r="G10796">
        <v>0</v>
      </c>
      <c r="H10796">
        <v>0</v>
      </c>
      <c r="I10796">
        <v>0</v>
      </c>
      <c r="J10796">
        <v>0</v>
      </c>
      <c r="L10796" s="26">
        <v>50770</v>
      </c>
      <c r="M10796">
        <v>15</v>
      </c>
      <c r="N10796">
        <v>0</v>
      </c>
    </row>
    <row r="10797" spans="1:14" x14ac:dyDescent="0.25">
      <c r="A10797" s="21" t="str">
        <f t="shared" si="168"/>
        <v>MOW M2C CCAA_2039</v>
      </c>
      <c r="B10797" t="s">
        <v>130</v>
      </c>
      <c r="C10797" t="s">
        <v>135</v>
      </c>
      <c r="D10797" t="s">
        <v>22</v>
      </c>
      <c r="E10797" t="s">
        <v>5</v>
      </c>
      <c r="F10797" t="s">
        <v>8</v>
      </c>
      <c r="G10797">
        <v>0</v>
      </c>
      <c r="H10797">
        <v>0</v>
      </c>
      <c r="I10797">
        <v>0</v>
      </c>
      <c r="J10797">
        <v>0</v>
      </c>
      <c r="L10797" s="26">
        <v>51135</v>
      </c>
      <c r="M10797">
        <v>16</v>
      </c>
      <c r="N10797">
        <v>0</v>
      </c>
    </row>
    <row r="10798" spans="1:14" x14ac:dyDescent="0.25">
      <c r="A10798" s="21" t="str">
        <f t="shared" si="168"/>
        <v>MOW M2C CCAA_2040</v>
      </c>
      <c r="B10798" t="s">
        <v>130</v>
      </c>
      <c r="C10798" t="s">
        <v>135</v>
      </c>
      <c r="D10798" t="s">
        <v>22</v>
      </c>
      <c r="E10798" t="s">
        <v>5</v>
      </c>
      <c r="F10798" t="s">
        <v>8</v>
      </c>
      <c r="G10798">
        <v>0</v>
      </c>
      <c r="H10798">
        <v>0</v>
      </c>
      <c r="I10798">
        <v>0</v>
      </c>
      <c r="J10798">
        <v>0</v>
      </c>
      <c r="L10798" s="26">
        <v>51501</v>
      </c>
      <c r="M10798">
        <v>17</v>
      </c>
      <c r="N10798">
        <v>0</v>
      </c>
    </row>
    <row r="10799" spans="1:14" x14ac:dyDescent="0.25">
      <c r="A10799" s="21" t="str">
        <f t="shared" si="168"/>
        <v>MOW M2C CCAA_2041</v>
      </c>
      <c r="B10799" t="s">
        <v>130</v>
      </c>
      <c r="C10799" t="s">
        <v>135</v>
      </c>
      <c r="D10799" t="s">
        <v>22</v>
      </c>
      <c r="E10799" t="s">
        <v>5</v>
      </c>
      <c r="F10799" t="s">
        <v>8</v>
      </c>
      <c r="G10799">
        <v>0</v>
      </c>
      <c r="H10799">
        <v>0</v>
      </c>
      <c r="I10799">
        <v>0</v>
      </c>
      <c r="J10799">
        <v>0</v>
      </c>
      <c r="L10799" s="26">
        <v>51866</v>
      </c>
      <c r="M10799">
        <v>18</v>
      </c>
      <c r="N10799">
        <v>0</v>
      </c>
    </row>
    <row r="10800" spans="1:14" x14ac:dyDescent="0.25">
      <c r="A10800" s="21" t="str">
        <f t="shared" si="168"/>
        <v>MOW M2C CCAA_2042</v>
      </c>
      <c r="B10800" t="s">
        <v>130</v>
      </c>
      <c r="C10800" t="s">
        <v>135</v>
      </c>
      <c r="D10800" t="s">
        <v>22</v>
      </c>
      <c r="E10800" t="s">
        <v>5</v>
      </c>
      <c r="F10800" t="s">
        <v>8</v>
      </c>
      <c r="G10800">
        <v>0</v>
      </c>
      <c r="H10800">
        <v>0</v>
      </c>
      <c r="I10800">
        <v>0</v>
      </c>
      <c r="J10800">
        <v>0</v>
      </c>
      <c r="L10800" s="26">
        <v>52231</v>
      </c>
      <c r="M10800">
        <v>19</v>
      </c>
      <c r="N10800">
        <v>0</v>
      </c>
    </row>
    <row r="10801" spans="1:14" x14ac:dyDescent="0.25">
      <c r="A10801" s="21" t="str">
        <f t="shared" si="168"/>
        <v>MOW M2C CCAA_2043</v>
      </c>
      <c r="B10801" t="s">
        <v>130</v>
      </c>
      <c r="C10801" t="s">
        <v>135</v>
      </c>
      <c r="D10801" t="s">
        <v>22</v>
      </c>
      <c r="E10801" t="s">
        <v>5</v>
      </c>
      <c r="F10801" t="s">
        <v>8</v>
      </c>
      <c r="G10801">
        <v>0</v>
      </c>
      <c r="H10801">
        <v>0</v>
      </c>
      <c r="I10801">
        <v>0</v>
      </c>
      <c r="J10801">
        <v>0</v>
      </c>
      <c r="L10801" s="26">
        <v>52596</v>
      </c>
      <c r="M10801">
        <v>20</v>
      </c>
      <c r="N10801">
        <v>0</v>
      </c>
    </row>
    <row r="10802" spans="1:14" x14ac:dyDescent="0.25">
      <c r="A10802" s="21" t="str">
        <f t="shared" si="168"/>
        <v>MOW M2N CCAA_2024</v>
      </c>
      <c r="B10802" t="s">
        <v>130</v>
      </c>
      <c r="C10802" t="s">
        <v>135</v>
      </c>
      <c r="D10802" t="s">
        <v>23</v>
      </c>
      <c r="E10802" t="s">
        <v>29</v>
      </c>
      <c r="F10802" t="s">
        <v>28</v>
      </c>
      <c r="K10802">
        <v>0</v>
      </c>
      <c r="L10802" s="26">
        <v>45657</v>
      </c>
      <c r="M10802">
        <v>1</v>
      </c>
    </row>
    <row r="10803" spans="1:14" x14ac:dyDescent="0.25">
      <c r="A10803" s="21" t="str">
        <f t="shared" si="168"/>
        <v>MOW M2N CCAA_2025</v>
      </c>
      <c r="B10803" t="s">
        <v>130</v>
      </c>
      <c r="C10803" t="s">
        <v>135</v>
      </c>
      <c r="D10803" t="s">
        <v>23</v>
      </c>
      <c r="E10803" t="s">
        <v>29</v>
      </c>
      <c r="F10803" t="s">
        <v>28</v>
      </c>
      <c r="K10803">
        <v>0</v>
      </c>
      <c r="L10803" s="26">
        <v>46022</v>
      </c>
      <c r="M10803">
        <v>2</v>
      </c>
    </row>
    <row r="10804" spans="1:14" x14ac:dyDescent="0.25">
      <c r="A10804" s="21" t="str">
        <f t="shared" si="168"/>
        <v>MOW M2N CCAA_2026</v>
      </c>
      <c r="B10804" t="s">
        <v>130</v>
      </c>
      <c r="C10804" t="s">
        <v>135</v>
      </c>
      <c r="D10804" t="s">
        <v>23</v>
      </c>
      <c r="E10804" t="s">
        <v>29</v>
      </c>
      <c r="F10804" t="s">
        <v>28</v>
      </c>
      <c r="K10804">
        <v>0</v>
      </c>
      <c r="L10804" s="26">
        <v>46387</v>
      </c>
      <c r="M10804">
        <v>3</v>
      </c>
    </row>
    <row r="10805" spans="1:14" x14ac:dyDescent="0.25">
      <c r="A10805" s="21" t="str">
        <f t="shared" si="168"/>
        <v>MOW M2N CCAA_2027</v>
      </c>
      <c r="B10805" t="s">
        <v>130</v>
      </c>
      <c r="C10805" t="s">
        <v>135</v>
      </c>
      <c r="D10805" t="s">
        <v>23</v>
      </c>
      <c r="E10805" t="s">
        <v>29</v>
      </c>
      <c r="F10805" t="s">
        <v>28</v>
      </c>
      <c r="K10805">
        <v>0</v>
      </c>
      <c r="L10805" s="26">
        <v>46752</v>
      </c>
      <c r="M10805">
        <v>4</v>
      </c>
    </row>
    <row r="10806" spans="1:14" x14ac:dyDescent="0.25">
      <c r="A10806" s="21" t="str">
        <f t="shared" si="168"/>
        <v>MOW M2N CCAA_2028</v>
      </c>
      <c r="B10806" t="s">
        <v>130</v>
      </c>
      <c r="C10806" t="s">
        <v>135</v>
      </c>
      <c r="D10806" t="s">
        <v>23</v>
      </c>
      <c r="E10806" t="s">
        <v>29</v>
      </c>
      <c r="F10806" t="s">
        <v>28</v>
      </c>
      <c r="K10806">
        <v>0</v>
      </c>
      <c r="L10806" s="26">
        <v>47118</v>
      </c>
      <c r="M10806">
        <v>5</v>
      </c>
    </row>
    <row r="10807" spans="1:14" x14ac:dyDescent="0.25">
      <c r="A10807" s="21" t="str">
        <f t="shared" si="168"/>
        <v>MOW M2N CCAA_2029</v>
      </c>
      <c r="B10807" t="s">
        <v>130</v>
      </c>
      <c r="C10807" t="s">
        <v>135</v>
      </c>
      <c r="D10807" t="s">
        <v>23</v>
      </c>
      <c r="E10807" t="s">
        <v>29</v>
      </c>
      <c r="F10807" t="s">
        <v>28</v>
      </c>
      <c r="K10807">
        <v>0</v>
      </c>
      <c r="L10807" s="26">
        <v>47483</v>
      </c>
      <c r="M10807">
        <v>6</v>
      </c>
    </row>
    <row r="10808" spans="1:14" x14ac:dyDescent="0.25">
      <c r="A10808" s="21" t="str">
        <f t="shared" si="168"/>
        <v>MOW M2N CCAA_2030</v>
      </c>
      <c r="B10808" t="s">
        <v>130</v>
      </c>
      <c r="C10808" t="s">
        <v>135</v>
      </c>
      <c r="D10808" t="s">
        <v>23</v>
      </c>
      <c r="E10808" t="s">
        <v>29</v>
      </c>
      <c r="F10808" t="s">
        <v>28</v>
      </c>
      <c r="K10808">
        <v>0</v>
      </c>
      <c r="L10808" s="26">
        <v>47848</v>
      </c>
      <c r="M10808">
        <v>7</v>
      </c>
    </row>
    <row r="10809" spans="1:14" x14ac:dyDescent="0.25">
      <c r="A10809" s="21" t="str">
        <f t="shared" si="168"/>
        <v>MOW M2N CCAA_2031</v>
      </c>
      <c r="B10809" t="s">
        <v>130</v>
      </c>
      <c r="C10809" t="s">
        <v>135</v>
      </c>
      <c r="D10809" t="s">
        <v>23</v>
      </c>
      <c r="E10809" t="s">
        <v>29</v>
      </c>
      <c r="F10809" t="s">
        <v>28</v>
      </c>
      <c r="K10809">
        <v>0</v>
      </c>
      <c r="L10809" s="26">
        <v>48213</v>
      </c>
      <c r="M10809">
        <v>8</v>
      </c>
    </row>
    <row r="10810" spans="1:14" x14ac:dyDescent="0.25">
      <c r="A10810" s="21" t="str">
        <f t="shared" si="168"/>
        <v>MOW M2N CCAA_2032</v>
      </c>
      <c r="B10810" t="s">
        <v>130</v>
      </c>
      <c r="C10810" t="s">
        <v>135</v>
      </c>
      <c r="D10810" t="s">
        <v>23</v>
      </c>
      <c r="E10810" t="s">
        <v>29</v>
      </c>
      <c r="F10810" t="s">
        <v>28</v>
      </c>
      <c r="K10810">
        <v>0</v>
      </c>
      <c r="L10810" s="26">
        <v>48579</v>
      </c>
      <c r="M10810">
        <v>9</v>
      </c>
    </row>
    <row r="10811" spans="1:14" x14ac:dyDescent="0.25">
      <c r="A10811" s="21" t="str">
        <f t="shared" si="168"/>
        <v>MOW M2N CCAA_2033</v>
      </c>
      <c r="B10811" t="s">
        <v>130</v>
      </c>
      <c r="C10811" t="s">
        <v>135</v>
      </c>
      <c r="D10811" t="s">
        <v>23</v>
      </c>
      <c r="E10811" t="s">
        <v>29</v>
      </c>
      <c r="F10811" t="s">
        <v>28</v>
      </c>
      <c r="K10811">
        <v>0</v>
      </c>
      <c r="L10811" s="26">
        <v>48944</v>
      </c>
      <c r="M10811">
        <v>10</v>
      </c>
    </row>
    <row r="10812" spans="1:14" x14ac:dyDescent="0.25">
      <c r="A10812" s="21" t="str">
        <f t="shared" si="168"/>
        <v>MOW M2N CCAA_2034</v>
      </c>
      <c r="B10812" t="s">
        <v>130</v>
      </c>
      <c r="C10812" t="s">
        <v>135</v>
      </c>
      <c r="D10812" t="s">
        <v>23</v>
      </c>
      <c r="E10812" t="s">
        <v>29</v>
      </c>
      <c r="F10812" t="s">
        <v>28</v>
      </c>
      <c r="K10812">
        <v>0</v>
      </c>
      <c r="L10812" s="26">
        <v>49309</v>
      </c>
      <c r="M10812">
        <v>11</v>
      </c>
    </row>
    <row r="10813" spans="1:14" x14ac:dyDescent="0.25">
      <c r="A10813" s="21" t="str">
        <f t="shared" si="168"/>
        <v>MOW M2N CCAA_2035</v>
      </c>
      <c r="B10813" t="s">
        <v>130</v>
      </c>
      <c r="C10813" t="s">
        <v>135</v>
      </c>
      <c r="D10813" t="s">
        <v>23</v>
      </c>
      <c r="E10813" t="s">
        <v>29</v>
      </c>
      <c r="F10813" t="s">
        <v>28</v>
      </c>
      <c r="K10813">
        <v>0</v>
      </c>
      <c r="L10813" s="26">
        <v>49674</v>
      </c>
      <c r="M10813">
        <v>12</v>
      </c>
    </row>
    <row r="10814" spans="1:14" x14ac:dyDescent="0.25">
      <c r="A10814" s="21" t="str">
        <f t="shared" si="168"/>
        <v>MOW M2N CCAA_2036</v>
      </c>
      <c r="B10814" t="s">
        <v>130</v>
      </c>
      <c r="C10814" t="s">
        <v>135</v>
      </c>
      <c r="D10814" t="s">
        <v>23</v>
      </c>
      <c r="E10814" t="s">
        <v>29</v>
      </c>
      <c r="F10814" t="s">
        <v>28</v>
      </c>
      <c r="K10814">
        <v>0</v>
      </c>
      <c r="L10814" s="26">
        <v>50040</v>
      </c>
      <c r="M10814">
        <v>13</v>
      </c>
    </row>
    <row r="10815" spans="1:14" x14ac:dyDescent="0.25">
      <c r="A10815" s="21" t="str">
        <f t="shared" si="168"/>
        <v>MOW M2N CCAA_2037</v>
      </c>
      <c r="B10815" t="s">
        <v>130</v>
      </c>
      <c r="C10815" t="s">
        <v>135</v>
      </c>
      <c r="D10815" t="s">
        <v>23</v>
      </c>
      <c r="E10815" t="s">
        <v>29</v>
      </c>
      <c r="F10815" t="s">
        <v>28</v>
      </c>
      <c r="K10815">
        <v>0</v>
      </c>
      <c r="L10815" s="26">
        <v>50405</v>
      </c>
      <c r="M10815">
        <v>14</v>
      </c>
    </row>
    <row r="10816" spans="1:14" x14ac:dyDescent="0.25">
      <c r="A10816" s="21" t="str">
        <f t="shared" si="168"/>
        <v>MOW M2N CCAA_2038</v>
      </c>
      <c r="B10816" t="s">
        <v>130</v>
      </c>
      <c r="C10816" t="s">
        <v>135</v>
      </c>
      <c r="D10816" t="s">
        <v>23</v>
      </c>
      <c r="E10816" t="s">
        <v>29</v>
      </c>
      <c r="F10816" t="s">
        <v>28</v>
      </c>
      <c r="K10816">
        <v>0</v>
      </c>
      <c r="L10816" s="26">
        <v>50770</v>
      </c>
      <c r="M10816">
        <v>15</v>
      </c>
    </row>
    <row r="10817" spans="1:13" x14ac:dyDescent="0.25">
      <c r="A10817" s="21" t="str">
        <f t="shared" si="168"/>
        <v>MOW M2N CCAA_2039</v>
      </c>
      <c r="B10817" t="s">
        <v>130</v>
      </c>
      <c r="C10817" t="s">
        <v>135</v>
      </c>
      <c r="D10817" t="s">
        <v>23</v>
      </c>
      <c r="E10817" t="s">
        <v>29</v>
      </c>
      <c r="F10817" t="s">
        <v>28</v>
      </c>
      <c r="K10817">
        <v>0</v>
      </c>
      <c r="L10817" s="26">
        <v>51135</v>
      </c>
      <c r="M10817">
        <v>16</v>
      </c>
    </row>
    <row r="10818" spans="1:13" x14ac:dyDescent="0.25">
      <c r="A10818" s="21" t="str">
        <f t="shared" ref="A10818:A10881" si="169">B10818&amp;" "&amp;D10818&amp;" "&amp;C10818&amp;"_"&amp;YEAR(L10818)</f>
        <v>MOW M2N CCAA_2040</v>
      </c>
      <c r="B10818" t="s">
        <v>130</v>
      </c>
      <c r="C10818" t="s">
        <v>135</v>
      </c>
      <c r="D10818" t="s">
        <v>23</v>
      </c>
      <c r="E10818" t="s">
        <v>29</v>
      </c>
      <c r="F10818" t="s">
        <v>28</v>
      </c>
      <c r="K10818">
        <v>0</v>
      </c>
      <c r="L10818" s="26">
        <v>51501</v>
      </c>
      <c r="M10818">
        <v>17</v>
      </c>
    </row>
    <row r="10819" spans="1:13" x14ac:dyDescent="0.25">
      <c r="A10819" s="21" t="str">
        <f t="shared" si="169"/>
        <v>MOW M2N CCAA_2041</v>
      </c>
      <c r="B10819" t="s">
        <v>130</v>
      </c>
      <c r="C10819" t="s">
        <v>135</v>
      </c>
      <c r="D10819" t="s">
        <v>23</v>
      </c>
      <c r="E10819" t="s">
        <v>29</v>
      </c>
      <c r="F10819" t="s">
        <v>28</v>
      </c>
      <c r="K10819">
        <v>0</v>
      </c>
      <c r="L10819" s="26">
        <v>51866</v>
      </c>
      <c r="M10819">
        <v>18</v>
      </c>
    </row>
    <row r="10820" spans="1:13" x14ac:dyDescent="0.25">
      <c r="A10820" s="21" t="str">
        <f t="shared" si="169"/>
        <v>MOW M2N CCAA_2042</v>
      </c>
      <c r="B10820" t="s">
        <v>130</v>
      </c>
      <c r="C10820" t="s">
        <v>135</v>
      </c>
      <c r="D10820" t="s">
        <v>23</v>
      </c>
      <c r="E10820" t="s">
        <v>29</v>
      </c>
      <c r="F10820" t="s">
        <v>28</v>
      </c>
      <c r="K10820">
        <v>0</v>
      </c>
      <c r="L10820" s="26">
        <v>52231</v>
      </c>
      <c r="M10820">
        <v>19</v>
      </c>
    </row>
    <row r="10821" spans="1:13" x14ac:dyDescent="0.25">
      <c r="A10821" s="21" t="str">
        <f t="shared" si="169"/>
        <v>MOW M2N CCAA_2043</v>
      </c>
      <c r="B10821" t="s">
        <v>130</v>
      </c>
      <c r="C10821" t="s">
        <v>135</v>
      </c>
      <c r="D10821" t="s">
        <v>23</v>
      </c>
      <c r="E10821" t="s">
        <v>29</v>
      </c>
      <c r="F10821" t="s">
        <v>28</v>
      </c>
      <c r="K10821">
        <v>0</v>
      </c>
      <c r="L10821" s="26">
        <v>52596</v>
      </c>
      <c r="M10821">
        <v>20</v>
      </c>
    </row>
    <row r="10822" spans="1:13" x14ac:dyDescent="0.25">
      <c r="A10822" s="21" t="str">
        <f t="shared" si="169"/>
        <v>MOW M2N CCAA_2024</v>
      </c>
      <c r="B10822" t="s">
        <v>130</v>
      </c>
      <c r="C10822" t="s">
        <v>135</v>
      </c>
      <c r="D10822" t="s">
        <v>23</v>
      </c>
      <c r="E10822" t="s">
        <v>29</v>
      </c>
      <c r="F10822" t="s">
        <v>31</v>
      </c>
      <c r="K10822">
        <v>0</v>
      </c>
      <c r="L10822" s="26">
        <v>45657</v>
      </c>
      <c r="M10822">
        <v>1</v>
      </c>
    </row>
    <row r="10823" spans="1:13" x14ac:dyDescent="0.25">
      <c r="A10823" s="21" t="str">
        <f t="shared" si="169"/>
        <v>MOW M2N CCAA_2025</v>
      </c>
      <c r="B10823" t="s">
        <v>130</v>
      </c>
      <c r="C10823" t="s">
        <v>135</v>
      </c>
      <c r="D10823" t="s">
        <v>23</v>
      </c>
      <c r="E10823" t="s">
        <v>29</v>
      </c>
      <c r="F10823" t="s">
        <v>31</v>
      </c>
      <c r="K10823">
        <v>0</v>
      </c>
      <c r="L10823" s="26">
        <v>46022</v>
      </c>
      <c r="M10823">
        <v>2</v>
      </c>
    </row>
    <row r="10824" spans="1:13" x14ac:dyDescent="0.25">
      <c r="A10824" s="21" t="str">
        <f t="shared" si="169"/>
        <v>MOW M2N CCAA_2026</v>
      </c>
      <c r="B10824" t="s">
        <v>130</v>
      </c>
      <c r="C10824" t="s">
        <v>135</v>
      </c>
      <c r="D10824" t="s">
        <v>23</v>
      </c>
      <c r="E10824" t="s">
        <v>29</v>
      </c>
      <c r="F10824" t="s">
        <v>31</v>
      </c>
      <c r="K10824">
        <v>0</v>
      </c>
      <c r="L10824" s="26">
        <v>46387</v>
      </c>
      <c r="M10824">
        <v>3</v>
      </c>
    </row>
    <row r="10825" spans="1:13" x14ac:dyDescent="0.25">
      <c r="A10825" s="21" t="str">
        <f t="shared" si="169"/>
        <v>MOW M2N CCAA_2027</v>
      </c>
      <c r="B10825" t="s">
        <v>130</v>
      </c>
      <c r="C10825" t="s">
        <v>135</v>
      </c>
      <c r="D10825" t="s">
        <v>23</v>
      </c>
      <c r="E10825" t="s">
        <v>29</v>
      </c>
      <c r="F10825" t="s">
        <v>31</v>
      </c>
      <c r="K10825">
        <v>0</v>
      </c>
      <c r="L10825" s="26">
        <v>46752</v>
      </c>
      <c r="M10825">
        <v>4</v>
      </c>
    </row>
    <row r="10826" spans="1:13" x14ac:dyDescent="0.25">
      <c r="A10826" s="21" t="str">
        <f t="shared" si="169"/>
        <v>MOW M2N CCAA_2028</v>
      </c>
      <c r="B10826" t="s">
        <v>130</v>
      </c>
      <c r="C10826" t="s">
        <v>135</v>
      </c>
      <c r="D10826" t="s">
        <v>23</v>
      </c>
      <c r="E10826" t="s">
        <v>29</v>
      </c>
      <c r="F10826" t="s">
        <v>31</v>
      </c>
      <c r="K10826">
        <v>0</v>
      </c>
      <c r="L10826" s="26">
        <v>47118</v>
      </c>
      <c r="M10826">
        <v>5</v>
      </c>
    </row>
    <row r="10827" spans="1:13" x14ac:dyDescent="0.25">
      <c r="A10827" s="21" t="str">
        <f t="shared" si="169"/>
        <v>MOW M2N CCAA_2029</v>
      </c>
      <c r="B10827" t="s">
        <v>130</v>
      </c>
      <c r="C10827" t="s">
        <v>135</v>
      </c>
      <c r="D10827" t="s">
        <v>23</v>
      </c>
      <c r="E10827" t="s">
        <v>29</v>
      </c>
      <c r="F10827" t="s">
        <v>31</v>
      </c>
      <c r="K10827">
        <v>0</v>
      </c>
      <c r="L10827" s="26">
        <v>47483</v>
      </c>
      <c r="M10827">
        <v>6</v>
      </c>
    </row>
    <row r="10828" spans="1:13" x14ac:dyDescent="0.25">
      <c r="A10828" s="21" t="str">
        <f t="shared" si="169"/>
        <v>MOW M2N CCAA_2030</v>
      </c>
      <c r="B10828" t="s">
        <v>130</v>
      </c>
      <c r="C10828" t="s">
        <v>135</v>
      </c>
      <c r="D10828" t="s">
        <v>23</v>
      </c>
      <c r="E10828" t="s">
        <v>29</v>
      </c>
      <c r="F10828" t="s">
        <v>31</v>
      </c>
      <c r="K10828">
        <v>0</v>
      </c>
      <c r="L10828" s="26">
        <v>47848</v>
      </c>
      <c r="M10828">
        <v>7</v>
      </c>
    </row>
    <row r="10829" spans="1:13" x14ac:dyDescent="0.25">
      <c r="A10829" s="21" t="str">
        <f t="shared" si="169"/>
        <v>MOW M2N CCAA_2031</v>
      </c>
      <c r="B10829" t="s">
        <v>130</v>
      </c>
      <c r="C10829" t="s">
        <v>135</v>
      </c>
      <c r="D10829" t="s">
        <v>23</v>
      </c>
      <c r="E10829" t="s">
        <v>29</v>
      </c>
      <c r="F10829" t="s">
        <v>31</v>
      </c>
      <c r="K10829">
        <v>0</v>
      </c>
      <c r="L10829" s="26">
        <v>48213</v>
      </c>
      <c r="M10829">
        <v>8</v>
      </c>
    </row>
    <row r="10830" spans="1:13" x14ac:dyDescent="0.25">
      <c r="A10830" s="21" t="str">
        <f t="shared" si="169"/>
        <v>MOW M2N CCAA_2032</v>
      </c>
      <c r="B10830" t="s">
        <v>130</v>
      </c>
      <c r="C10830" t="s">
        <v>135</v>
      </c>
      <c r="D10830" t="s">
        <v>23</v>
      </c>
      <c r="E10830" t="s">
        <v>29</v>
      </c>
      <c r="F10830" t="s">
        <v>31</v>
      </c>
      <c r="K10830">
        <v>0</v>
      </c>
      <c r="L10830" s="26">
        <v>48579</v>
      </c>
      <c r="M10830">
        <v>9</v>
      </c>
    </row>
    <row r="10831" spans="1:13" x14ac:dyDescent="0.25">
      <c r="A10831" s="21" t="str">
        <f t="shared" si="169"/>
        <v>MOW M2N CCAA_2033</v>
      </c>
      <c r="B10831" t="s">
        <v>130</v>
      </c>
      <c r="C10831" t="s">
        <v>135</v>
      </c>
      <c r="D10831" t="s">
        <v>23</v>
      </c>
      <c r="E10831" t="s">
        <v>29</v>
      </c>
      <c r="F10831" t="s">
        <v>31</v>
      </c>
      <c r="K10831">
        <v>0</v>
      </c>
      <c r="L10831" s="26">
        <v>48944</v>
      </c>
      <c r="M10831">
        <v>10</v>
      </c>
    </row>
    <row r="10832" spans="1:13" x14ac:dyDescent="0.25">
      <c r="A10832" s="21" t="str">
        <f t="shared" si="169"/>
        <v>MOW M2N CCAA_2034</v>
      </c>
      <c r="B10832" t="s">
        <v>130</v>
      </c>
      <c r="C10832" t="s">
        <v>135</v>
      </c>
      <c r="D10832" t="s">
        <v>23</v>
      </c>
      <c r="E10832" t="s">
        <v>29</v>
      </c>
      <c r="F10832" t="s">
        <v>31</v>
      </c>
      <c r="K10832">
        <v>0</v>
      </c>
      <c r="L10832" s="26">
        <v>49309</v>
      </c>
      <c r="M10832">
        <v>11</v>
      </c>
    </row>
    <row r="10833" spans="1:14" x14ac:dyDescent="0.25">
      <c r="A10833" s="21" t="str">
        <f t="shared" si="169"/>
        <v>MOW M2N CCAA_2035</v>
      </c>
      <c r="B10833" t="s">
        <v>130</v>
      </c>
      <c r="C10833" t="s">
        <v>135</v>
      </c>
      <c r="D10833" t="s">
        <v>23</v>
      </c>
      <c r="E10833" t="s">
        <v>29</v>
      </c>
      <c r="F10833" t="s">
        <v>31</v>
      </c>
      <c r="K10833">
        <v>0</v>
      </c>
      <c r="L10833" s="26">
        <v>49674</v>
      </c>
      <c r="M10833">
        <v>12</v>
      </c>
    </row>
    <row r="10834" spans="1:14" x14ac:dyDescent="0.25">
      <c r="A10834" s="21" t="str">
        <f t="shared" si="169"/>
        <v>MOW M2N CCAA_2036</v>
      </c>
      <c r="B10834" t="s">
        <v>130</v>
      </c>
      <c r="C10834" t="s">
        <v>135</v>
      </c>
      <c r="D10834" t="s">
        <v>23</v>
      </c>
      <c r="E10834" t="s">
        <v>29</v>
      </c>
      <c r="F10834" t="s">
        <v>31</v>
      </c>
      <c r="K10834">
        <v>0</v>
      </c>
      <c r="L10834" s="26">
        <v>50040</v>
      </c>
      <c r="M10834">
        <v>13</v>
      </c>
    </row>
    <row r="10835" spans="1:14" x14ac:dyDescent="0.25">
      <c r="A10835" s="21" t="str">
        <f t="shared" si="169"/>
        <v>MOW M2N CCAA_2037</v>
      </c>
      <c r="B10835" t="s">
        <v>130</v>
      </c>
      <c r="C10835" t="s">
        <v>135</v>
      </c>
      <c r="D10835" t="s">
        <v>23</v>
      </c>
      <c r="E10835" t="s">
        <v>29</v>
      </c>
      <c r="F10835" t="s">
        <v>31</v>
      </c>
      <c r="K10835">
        <v>0</v>
      </c>
      <c r="L10835" s="26">
        <v>50405</v>
      </c>
      <c r="M10835">
        <v>14</v>
      </c>
    </row>
    <row r="10836" spans="1:14" x14ac:dyDescent="0.25">
      <c r="A10836" s="21" t="str">
        <f t="shared" si="169"/>
        <v>MOW M2N CCAA_2038</v>
      </c>
      <c r="B10836" t="s">
        <v>130</v>
      </c>
      <c r="C10836" t="s">
        <v>135</v>
      </c>
      <c r="D10836" t="s">
        <v>23</v>
      </c>
      <c r="E10836" t="s">
        <v>29</v>
      </c>
      <c r="F10836" t="s">
        <v>31</v>
      </c>
      <c r="K10836">
        <v>0</v>
      </c>
      <c r="L10836" s="26">
        <v>50770</v>
      </c>
      <c r="M10836">
        <v>15</v>
      </c>
    </row>
    <row r="10837" spans="1:14" x14ac:dyDescent="0.25">
      <c r="A10837" s="21" t="str">
        <f t="shared" si="169"/>
        <v>MOW M2N CCAA_2039</v>
      </c>
      <c r="B10837" t="s">
        <v>130</v>
      </c>
      <c r="C10837" t="s">
        <v>135</v>
      </c>
      <c r="D10837" t="s">
        <v>23</v>
      </c>
      <c r="E10837" t="s">
        <v>29</v>
      </c>
      <c r="F10837" t="s">
        <v>31</v>
      </c>
      <c r="K10837">
        <v>0</v>
      </c>
      <c r="L10837" s="26">
        <v>51135</v>
      </c>
      <c r="M10837">
        <v>16</v>
      </c>
    </row>
    <row r="10838" spans="1:14" x14ac:dyDescent="0.25">
      <c r="A10838" s="21" t="str">
        <f t="shared" si="169"/>
        <v>MOW M2N CCAA_2040</v>
      </c>
      <c r="B10838" t="s">
        <v>130</v>
      </c>
      <c r="C10838" t="s">
        <v>135</v>
      </c>
      <c r="D10838" t="s">
        <v>23</v>
      </c>
      <c r="E10838" t="s">
        <v>29</v>
      </c>
      <c r="F10838" t="s">
        <v>31</v>
      </c>
      <c r="K10838">
        <v>0</v>
      </c>
      <c r="L10838" s="26">
        <v>51501</v>
      </c>
      <c r="M10838">
        <v>17</v>
      </c>
    </row>
    <row r="10839" spans="1:14" x14ac:dyDescent="0.25">
      <c r="A10839" s="21" t="str">
        <f t="shared" si="169"/>
        <v>MOW M2N CCAA_2041</v>
      </c>
      <c r="B10839" t="s">
        <v>130</v>
      </c>
      <c r="C10839" t="s">
        <v>135</v>
      </c>
      <c r="D10839" t="s">
        <v>23</v>
      </c>
      <c r="E10839" t="s">
        <v>29</v>
      </c>
      <c r="F10839" t="s">
        <v>31</v>
      </c>
      <c r="K10839">
        <v>0</v>
      </c>
      <c r="L10839" s="26">
        <v>51866</v>
      </c>
      <c r="M10839">
        <v>18</v>
      </c>
    </row>
    <row r="10840" spans="1:14" x14ac:dyDescent="0.25">
      <c r="A10840" s="21" t="str">
        <f t="shared" si="169"/>
        <v>MOW M2N CCAA_2042</v>
      </c>
      <c r="B10840" t="s">
        <v>130</v>
      </c>
      <c r="C10840" t="s">
        <v>135</v>
      </c>
      <c r="D10840" t="s">
        <v>23</v>
      </c>
      <c r="E10840" t="s">
        <v>29</v>
      </c>
      <c r="F10840" t="s">
        <v>31</v>
      </c>
      <c r="K10840">
        <v>0</v>
      </c>
      <c r="L10840" s="26">
        <v>52231</v>
      </c>
      <c r="M10840">
        <v>19</v>
      </c>
    </row>
    <row r="10841" spans="1:14" x14ac:dyDescent="0.25">
      <c r="A10841" s="21" t="str">
        <f t="shared" si="169"/>
        <v>MOW M2N CCAA_2043</v>
      </c>
      <c r="B10841" t="s">
        <v>130</v>
      </c>
      <c r="C10841" t="s">
        <v>135</v>
      </c>
      <c r="D10841" t="s">
        <v>23</v>
      </c>
      <c r="E10841" t="s">
        <v>29</v>
      </c>
      <c r="F10841" t="s">
        <v>31</v>
      </c>
      <c r="K10841">
        <v>0</v>
      </c>
      <c r="L10841" s="26">
        <v>52596</v>
      </c>
      <c r="M10841">
        <v>20</v>
      </c>
    </row>
    <row r="10842" spans="1:14" x14ac:dyDescent="0.25">
      <c r="A10842" s="21" t="str">
        <f t="shared" si="169"/>
        <v>MOW M2N CCAA_2024</v>
      </c>
      <c r="B10842" t="s">
        <v>130</v>
      </c>
      <c r="C10842" t="s">
        <v>135</v>
      </c>
      <c r="D10842" t="s">
        <v>23</v>
      </c>
      <c r="E10842" t="s">
        <v>5</v>
      </c>
      <c r="F10842" t="s">
        <v>4</v>
      </c>
      <c r="G10842">
        <v>0</v>
      </c>
      <c r="H10842">
        <v>0</v>
      </c>
      <c r="I10842">
        <v>0</v>
      </c>
      <c r="J10842">
        <v>0</v>
      </c>
      <c r="L10842" s="26">
        <v>45657</v>
      </c>
      <c r="M10842">
        <v>1</v>
      </c>
      <c r="N10842">
        <v>0</v>
      </c>
    </row>
    <row r="10843" spans="1:14" x14ac:dyDescent="0.25">
      <c r="A10843" s="21" t="str">
        <f t="shared" si="169"/>
        <v>MOW M2N CCAA_2025</v>
      </c>
      <c r="B10843" t="s">
        <v>130</v>
      </c>
      <c r="C10843" t="s">
        <v>135</v>
      </c>
      <c r="D10843" t="s">
        <v>23</v>
      </c>
      <c r="E10843" t="s">
        <v>5</v>
      </c>
      <c r="F10843" t="s">
        <v>4</v>
      </c>
      <c r="G10843">
        <v>0</v>
      </c>
      <c r="H10843">
        <v>0</v>
      </c>
      <c r="I10843">
        <v>0</v>
      </c>
      <c r="J10843">
        <v>0</v>
      </c>
      <c r="L10843" s="26">
        <v>46022</v>
      </c>
      <c r="M10843">
        <v>2</v>
      </c>
      <c r="N10843">
        <v>0</v>
      </c>
    </row>
    <row r="10844" spans="1:14" x14ac:dyDescent="0.25">
      <c r="A10844" s="21" t="str">
        <f t="shared" si="169"/>
        <v>MOW M2N CCAA_2026</v>
      </c>
      <c r="B10844" t="s">
        <v>130</v>
      </c>
      <c r="C10844" t="s">
        <v>135</v>
      </c>
      <c r="D10844" t="s">
        <v>23</v>
      </c>
      <c r="E10844" t="s">
        <v>5</v>
      </c>
      <c r="F10844" t="s">
        <v>4</v>
      </c>
      <c r="G10844">
        <v>0</v>
      </c>
      <c r="H10844">
        <v>4166.85009765625</v>
      </c>
      <c r="I10844">
        <v>-58936.359375</v>
      </c>
      <c r="J10844">
        <v>0</v>
      </c>
      <c r="L10844" s="26">
        <v>46387</v>
      </c>
      <c r="M10844">
        <v>3</v>
      </c>
      <c r="N10844">
        <v>0</v>
      </c>
    </row>
    <row r="10845" spans="1:14" x14ac:dyDescent="0.25">
      <c r="A10845" s="21" t="str">
        <f t="shared" si="169"/>
        <v>MOW M2N CCAA_2027</v>
      </c>
      <c r="B10845" t="s">
        <v>130</v>
      </c>
      <c r="C10845" t="s">
        <v>135</v>
      </c>
      <c r="D10845" t="s">
        <v>23</v>
      </c>
      <c r="E10845" t="s">
        <v>5</v>
      </c>
      <c r="F10845" t="s">
        <v>4</v>
      </c>
      <c r="G10845">
        <v>0</v>
      </c>
      <c r="H10845">
        <v>2681.659912109375</v>
      </c>
      <c r="I10845">
        <v>38959.4921875</v>
      </c>
      <c r="J10845">
        <v>0</v>
      </c>
      <c r="L10845" s="26">
        <v>46752</v>
      </c>
      <c r="M10845">
        <v>4</v>
      </c>
      <c r="N10845">
        <v>0</v>
      </c>
    </row>
    <row r="10846" spans="1:14" x14ac:dyDescent="0.25">
      <c r="A10846" s="21" t="str">
        <f t="shared" si="169"/>
        <v>MOW M2N CCAA_2028</v>
      </c>
      <c r="B10846" t="s">
        <v>130</v>
      </c>
      <c r="C10846" t="s">
        <v>135</v>
      </c>
      <c r="D10846" t="s">
        <v>23</v>
      </c>
      <c r="E10846" t="s">
        <v>5</v>
      </c>
      <c r="F10846" t="s">
        <v>4</v>
      </c>
      <c r="G10846">
        <v>0</v>
      </c>
      <c r="H10846">
        <v>3121.698486328125</v>
      </c>
      <c r="I10846">
        <v>37108.86328125</v>
      </c>
      <c r="J10846">
        <v>0</v>
      </c>
      <c r="L10846" s="26">
        <v>47118</v>
      </c>
      <c r="M10846">
        <v>5</v>
      </c>
      <c r="N10846">
        <v>0</v>
      </c>
    </row>
    <row r="10847" spans="1:14" x14ac:dyDescent="0.25">
      <c r="A10847" s="21" t="str">
        <f t="shared" si="169"/>
        <v>MOW M2N CCAA_2029</v>
      </c>
      <c r="B10847" t="s">
        <v>130</v>
      </c>
      <c r="C10847" t="s">
        <v>135</v>
      </c>
      <c r="D10847" t="s">
        <v>23</v>
      </c>
      <c r="E10847" t="s">
        <v>5</v>
      </c>
      <c r="F10847" t="s">
        <v>4</v>
      </c>
      <c r="G10847">
        <v>0</v>
      </c>
      <c r="H10847">
        <v>9736.46875</v>
      </c>
      <c r="I10847">
        <v>105509.5625</v>
      </c>
      <c r="J10847">
        <v>0</v>
      </c>
      <c r="L10847" s="26">
        <v>47483</v>
      </c>
      <c r="M10847">
        <v>6</v>
      </c>
      <c r="N10847">
        <v>6494.84130859375</v>
      </c>
    </row>
    <row r="10848" spans="1:14" x14ac:dyDescent="0.25">
      <c r="A10848" s="21" t="str">
        <f t="shared" si="169"/>
        <v>MOW M2N CCAA_2030</v>
      </c>
      <c r="B10848" t="s">
        <v>130</v>
      </c>
      <c r="C10848" t="s">
        <v>135</v>
      </c>
      <c r="D10848" t="s">
        <v>23</v>
      </c>
      <c r="E10848" t="s">
        <v>5</v>
      </c>
      <c r="F10848" t="s">
        <v>4</v>
      </c>
      <c r="G10848">
        <v>0</v>
      </c>
      <c r="H10848">
        <v>23519.236328125</v>
      </c>
      <c r="I10848">
        <v>152424.515625</v>
      </c>
      <c r="J10848">
        <v>0</v>
      </c>
      <c r="L10848" s="26">
        <v>47848</v>
      </c>
      <c r="M10848">
        <v>7</v>
      </c>
      <c r="N10848">
        <v>-13441.7958984375</v>
      </c>
    </row>
    <row r="10849" spans="1:14" x14ac:dyDescent="0.25">
      <c r="A10849" s="21" t="str">
        <f t="shared" si="169"/>
        <v>MOW M2N CCAA_2031</v>
      </c>
      <c r="B10849" t="s">
        <v>130</v>
      </c>
      <c r="C10849" t="s">
        <v>135</v>
      </c>
      <c r="D10849" t="s">
        <v>23</v>
      </c>
      <c r="E10849" t="s">
        <v>5</v>
      </c>
      <c r="F10849" t="s">
        <v>4</v>
      </c>
      <c r="G10849">
        <v>0</v>
      </c>
      <c r="H10849">
        <v>46440.11328125</v>
      </c>
      <c r="I10849">
        <v>206571.796875</v>
      </c>
      <c r="J10849">
        <v>0</v>
      </c>
      <c r="L10849" s="26">
        <v>48213</v>
      </c>
      <c r="M10849">
        <v>8</v>
      </c>
      <c r="N10849">
        <v>-18324.19140625</v>
      </c>
    </row>
    <row r="10850" spans="1:14" x14ac:dyDescent="0.25">
      <c r="A10850" s="21" t="str">
        <f t="shared" si="169"/>
        <v>MOW M2N CCAA_2032</v>
      </c>
      <c r="B10850" t="s">
        <v>130</v>
      </c>
      <c r="C10850" t="s">
        <v>135</v>
      </c>
      <c r="D10850" t="s">
        <v>23</v>
      </c>
      <c r="E10850" t="s">
        <v>5</v>
      </c>
      <c r="F10850" t="s">
        <v>4</v>
      </c>
      <c r="G10850">
        <v>0</v>
      </c>
      <c r="H10850">
        <v>50332.3359375</v>
      </c>
      <c r="I10850">
        <v>258876.25</v>
      </c>
      <c r="J10850">
        <v>0</v>
      </c>
      <c r="L10850" s="26">
        <v>48579</v>
      </c>
      <c r="M10850">
        <v>9</v>
      </c>
      <c r="N10850">
        <v>-56492.2578125</v>
      </c>
    </row>
    <row r="10851" spans="1:14" x14ac:dyDescent="0.25">
      <c r="A10851" s="21" t="str">
        <f t="shared" si="169"/>
        <v>MOW M2N CCAA_2033</v>
      </c>
      <c r="B10851" t="s">
        <v>130</v>
      </c>
      <c r="C10851" t="s">
        <v>135</v>
      </c>
      <c r="D10851" t="s">
        <v>23</v>
      </c>
      <c r="E10851" t="s">
        <v>5</v>
      </c>
      <c r="F10851" t="s">
        <v>4</v>
      </c>
      <c r="G10851">
        <v>0</v>
      </c>
      <c r="H10851">
        <v>60492.2734375</v>
      </c>
      <c r="I10851">
        <v>308998.625</v>
      </c>
      <c r="J10851">
        <v>0</v>
      </c>
      <c r="L10851" s="26">
        <v>48944</v>
      </c>
      <c r="M10851">
        <v>10</v>
      </c>
      <c r="N10851">
        <v>-87133.109375</v>
      </c>
    </row>
    <row r="10852" spans="1:14" x14ac:dyDescent="0.25">
      <c r="A10852" s="21" t="str">
        <f t="shared" si="169"/>
        <v>MOW M2N CCAA_2034</v>
      </c>
      <c r="B10852" t="s">
        <v>130</v>
      </c>
      <c r="C10852" t="s">
        <v>135</v>
      </c>
      <c r="D10852" t="s">
        <v>23</v>
      </c>
      <c r="E10852" t="s">
        <v>5</v>
      </c>
      <c r="F10852" t="s">
        <v>4</v>
      </c>
      <c r="G10852">
        <v>0</v>
      </c>
      <c r="H10852">
        <v>68610.2890625</v>
      </c>
      <c r="I10852">
        <v>358963.09375</v>
      </c>
      <c r="J10852">
        <v>0</v>
      </c>
      <c r="L10852" s="26">
        <v>49309</v>
      </c>
      <c r="M10852">
        <v>11</v>
      </c>
      <c r="N10852">
        <v>-118206.390625</v>
      </c>
    </row>
    <row r="10853" spans="1:14" x14ac:dyDescent="0.25">
      <c r="A10853" s="21" t="str">
        <f t="shared" si="169"/>
        <v>MOW M2N CCAA_2035</v>
      </c>
      <c r="B10853" t="s">
        <v>130</v>
      </c>
      <c r="C10853" t="s">
        <v>135</v>
      </c>
      <c r="D10853" t="s">
        <v>23</v>
      </c>
      <c r="E10853" t="s">
        <v>5</v>
      </c>
      <c r="F10853" t="s">
        <v>4</v>
      </c>
      <c r="G10853">
        <v>0</v>
      </c>
      <c r="H10853">
        <v>71445.8515625</v>
      </c>
      <c r="I10853">
        <v>345132.28125</v>
      </c>
      <c r="J10853">
        <v>0</v>
      </c>
      <c r="L10853" s="26">
        <v>49674</v>
      </c>
      <c r="M10853">
        <v>12</v>
      </c>
      <c r="N10853">
        <v>-118551.2109375</v>
      </c>
    </row>
    <row r="10854" spans="1:14" x14ac:dyDescent="0.25">
      <c r="A10854" s="21" t="str">
        <f t="shared" si="169"/>
        <v>MOW M2N CCAA_2036</v>
      </c>
      <c r="B10854" t="s">
        <v>130</v>
      </c>
      <c r="C10854" t="s">
        <v>135</v>
      </c>
      <c r="D10854" t="s">
        <v>23</v>
      </c>
      <c r="E10854" t="s">
        <v>5</v>
      </c>
      <c r="F10854" t="s">
        <v>4</v>
      </c>
      <c r="G10854">
        <v>0</v>
      </c>
      <c r="H10854">
        <v>80343.890625</v>
      </c>
      <c r="I10854">
        <v>333262.3125</v>
      </c>
      <c r="J10854">
        <v>0</v>
      </c>
      <c r="L10854" s="26">
        <v>50040</v>
      </c>
      <c r="M10854">
        <v>13</v>
      </c>
      <c r="N10854">
        <v>-114995.484375</v>
      </c>
    </row>
    <row r="10855" spans="1:14" x14ac:dyDescent="0.25">
      <c r="A10855" s="21" t="str">
        <f t="shared" si="169"/>
        <v>MOW M2N CCAA_2037</v>
      </c>
      <c r="B10855" t="s">
        <v>130</v>
      </c>
      <c r="C10855" t="s">
        <v>135</v>
      </c>
      <c r="D10855" t="s">
        <v>23</v>
      </c>
      <c r="E10855" t="s">
        <v>5</v>
      </c>
      <c r="F10855" t="s">
        <v>4</v>
      </c>
      <c r="G10855">
        <v>0</v>
      </c>
      <c r="H10855">
        <v>86690.8125</v>
      </c>
      <c r="I10855">
        <v>321917.53125</v>
      </c>
      <c r="J10855">
        <v>0</v>
      </c>
      <c r="L10855" s="26">
        <v>50405</v>
      </c>
      <c r="M10855">
        <v>14</v>
      </c>
      <c r="N10855">
        <v>-109447.265625</v>
      </c>
    </row>
    <row r="10856" spans="1:14" x14ac:dyDescent="0.25">
      <c r="A10856" s="21" t="str">
        <f t="shared" si="169"/>
        <v>MOW M2N CCAA_2038</v>
      </c>
      <c r="B10856" t="s">
        <v>130</v>
      </c>
      <c r="C10856" t="s">
        <v>135</v>
      </c>
      <c r="D10856" t="s">
        <v>23</v>
      </c>
      <c r="E10856" t="s">
        <v>5</v>
      </c>
      <c r="F10856" t="s">
        <v>4</v>
      </c>
      <c r="G10856">
        <v>0</v>
      </c>
      <c r="H10856">
        <v>93430.640625</v>
      </c>
      <c r="I10856">
        <v>313544.1875</v>
      </c>
      <c r="J10856">
        <v>0</v>
      </c>
      <c r="L10856" s="26">
        <v>50770</v>
      </c>
      <c r="M10856">
        <v>15</v>
      </c>
      <c r="N10856">
        <v>-102041.28125</v>
      </c>
    </row>
    <row r="10857" spans="1:14" x14ac:dyDescent="0.25">
      <c r="A10857" s="21" t="str">
        <f t="shared" si="169"/>
        <v>MOW M2N CCAA_2039</v>
      </c>
      <c r="B10857" t="s">
        <v>130</v>
      </c>
      <c r="C10857" t="s">
        <v>135</v>
      </c>
      <c r="D10857" t="s">
        <v>23</v>
      </c>
      <c r="E10857" t="s">
        <v>5</v>
      </c>
      <c r="F10857" t="s">
        <v>4</v>
      </c>
      <c r="G10857">
        <v>0</v>
      </c>
      <c r="H10857">
        <v>144190.234375</v>
      </c>
      <c r="I10857">
        <v>377321.5625</v>
      </c>
      <c r="J10857">
        <v>0</v>
      </c>
      <c r="L10857" s="26">
        <v>51135</v>
      </c>
      <c r="M10857">
        <v>16</v>
      </c>
      <c r="N10857">
        <v>-71660.0859375</v>
      </c>
    </row>
    <row r="10858" spans="1:14" x14ac:dyDescent="0.25">
      <c r="A10858" s="21" t="str">
        <f t="shared" si="169"/>
        <v>MOW M2N CCAA_2040</v>
      </c>
      <c r="B10858" t="s">
        <v>130</v>
      </c>
      <c r="C10858" t="s">
        <v>135</v>
      </c>
      <c r="D10858" t="s">
        <v>23</v>
      </c>
      <c r="E10858" t="s">
        <v>5</v>
      </c>
      <c r="F10858" t="s">
        <v>4</v>
      </c>
      <c r="G10858">
        <v>0</v>
      </c>
      <c r="H10858">
        <v>167632.734375</v>
      </c>
      <c r="I10858">
        <v>369904.21875</v>
      </c>
      <c r="J10858">
        <v>0</v>
      </c>
      <c r="L10858" s="26">
        <v>51501</v>
      </c>
      <c r="M10858">
        <v>17</v>
      </c>
      <c r="N10858">
        <v>11913.7265625</v>
      </c>
    </row>
    <row r="10859" spans="1:14" x14ac:dyDescent="0.25">
      <c r="A10859" s="21" t="str">
        <f t="shared" si="169"/>
        <v>MOW M2N CCAA_2041</v>
      </c>
      <c r="B10859" t="s">
        <v>130</v>
      </c>
      <c r="C10859" t="s">
        <v>135</v>
      </c>
      <c r="D10859" t="s">
        <v>23</v>
      </c>
      <c r="E10859" t="s">
        <v>5</v>
      </c>
      <c r="F10859" t="s">
        <v>4</v>
      </c>
      <c r="G10859">
        <v>0</v>
      </c>
      <c r="H10859">
        <v>170783.296875</v>
      </c>
      <c r="I10859">
        <v>360926</v>
      </c>
      <c r="J10859">
        <v>0</v>
      </c>
      <c r="L10859" s="26">
        <v>51866</v>
      </c>
      <c r="M10859">
        <v>18</v>
      </c>
      <c r="N10859">
        <v>51709.9140625</v>
      </c>
    </row>
    <row r="10860" spans="1:14" x14ac:dyDescent="0.25">
      <c r="A10860" s="21" t="str">
        <f t="shared" si="169"/>
        <v>MOW M2N CCAA_2042</v>
      </c>
      <c r="B10860" t="s">
        <v>130</v>
      </c>
      <c r="C10860" t="s">
        <v>135</v>
      </c>
      <c r="D10860" t="s">
        <v>23</v>
      </c>
      <c r="E10860" t="s">
        <v>5</v>
      </c>
      <c r="F10860" t="s">
        <v>4</v>
      </c>
      <c r="G10860">
        <v>0</v>
      </c>
      <c r="H10860">
        <v>181891.484375</v>
      </c>
      <c r="I10860">
        <v>423891.0625</v>
      </c>
      <c r="J10860">
        <v>0</v>
      </c>
      <c r="L10860" s="26">
        <v>52231</v>
      </c>
      <c r="M10860">
        <v>19</v>
      </c>
      <c r="N10860">
        <v>71192.921875</v>
      </c>
    </row>
    <row r="10861" spans="1:14" x14ac:dyDescent="0.25">
      <c r="A10861" s="21" t="str">
        <f t="shared" si="169"/>
        <v>MOW M2N CCAA_2043</v>
      </c>
      <c r="B10861" t="s">
        <v>130</v>
      </c>
      <c r="C10861" t="s">
        <v>135</v>
      </c>
      <c r="D10861" t="s">
        <v>23</v>
      </c>
      <c r="E10861" t="s">
        <v>5</v>
      </c>
      <c r="F10861" t="s">
        <v>4</v>
      </c>
      <c r="G10861">
        <v>0</v>
      </c>
      <c r="H10861">
        <v>186106.53125</v>
      </c>
      <c r="I10861">
        <v>413206.1875</v>
      </c>
      <c r="J10861">
        <v>0</v>
      </c>
      <c r="L10861" s="26">
        <v>52596</v>
      </c>
      <c r="M10861">
        <v>20</v>
      </c>
      <c r="N10861">
        <v>111572.703125</v>
      </c>
    </row>
    <row r="10862" spans="1:14" x14ac:dyDescent="0.25">
      <c r="A10862" s="21" t="str">
        <f t="shared" si="169"/>
        <v>MOW M2N CCAA_2024</v>
      </c>
      <c r="B10862" t="s">
        <v>130</v>
      </c>
      <c r="C10862" t="s">
        <v>135</v>
      </c>
      <c r="D10862" t="s">
        <v>23</v>
      </c>
      <c r="E10862" t="s">
        <v>5</v>
      </c>
      <c r="F10862" t="s">
        <v>32</v>
      </c>
      <c r="G10862">
        <v>189100.46875</v>
      </c>
      <c r="H10862">
        <v>81692.578125</v>
      </c>
      <c r="I10862">
        <v>15499.482421875</v>
      </c>
      <c r="J10862">
        <v>0</v>
      </c>
      <c r="L10862" s="26">
        <v>45657</v>
      </c>
      <c r="M10862">
        <v>1</v>
      </c>
      <c r="N10862">
        <v>105479.078125</v>
      </c>
    </row>
    <row r="10863" spans="1:14" x14ac:dyDescent="0.25">
      <c r="A10863" s="21" t="str">
        <f t="shared" si="169"/>
        <v>MOW M2N CCAA_2025</v>
      </c>
      <c r="B10863" t="s">
        <v>130</v>
      </c>
      <c r="C10863" t="s">
        <v>135</v>
      </c>
      <c r="D10863" t="s">
        <v>23</v>
      </c>
      <c r="E10863" t="s">
        <v>5</v>
      </c>
      <c r="F10863" t="s">
        <v>32</v>
      </c>
      <c r="G10863">
        <v>204197.25</v>
      </c>
      <c r="H10863">
        <v>88198.15625</v>
      </c>
      <c r="I10863">
        <v>43533.515625</v>
      </c>
      <c r="J10863">
        <v>0</v>
      </c>
      <c r="L10863" s="26">
        <v>46022</v>
      </c>
      <c r="M10863">
        <v>2</v>
      </c>
      <c r="N10863">
        <v>106607.640625</v>
      </c>
    </row>
    <row r="10864" spans="1:14" x14ac:dyDescent="0.25">
      <c r="A10864" s="21" t="str">
        <f t="shared" si="169"/>
        <v>MOW M2N CCAA_2026</v>
      </c>
      <c r="B10864" t="s">
        <v>130</v>
      </c>
      <c r="C10864" t="s">
        <v>135</v>
      </c>
      <c r="D10864" t="s">
        <v>23</v>
      </c>
      <c r="E10864" t="s">
        <v>5</v>
      </c>
      <c r="F10864" t="s">
        <v>32</v>
      </c>
      <c r="G10864">
        <v>219276.34375</v>
      </c>
      <c r="H10864">
        <v>99641.0390625</v>
      </c>
      <c r="I10864">
        <v>47211.59375</v>
      </c>
      <c r="J10864">
        <v>0</v>
      </c>
      <c r="L10864" s="26">
        <v>46387</v>
      </c>
      <c r="M10864">
        <v>3</v>
      </c>
      <c r="N10864">
        <v>110698.125</v>
      </c>
    </row>
    <row r="10865" spans="1:14" x14ac:dyDescent="0.25">
      <c r="A10865" s="21" t="str">
        <f t="shared" si="169"/>
        <v>MOW M2N CCAA_2027</v>
      </c>
      <c r="B10865" t="s">
        <v>130</v>
      </c>
      <c r="C10865" t="s">
        <v>135</v>
      </c>
      <c r="D10865" t="s">
        <v>23</v>
      </c>
      <c r="E10865" t="s">
        <v>5</v>
      </c>
      <c r="F10865" t="s">
        <v>32</v>
      </c>
      <c r="G10865">
        <v>230496.265625</v>
      </c>
      <c r="H10865">
        <v>100947.015625</v>
      </c>
      <c r="I10865">
        <v>50799.19921875</v>
      </c>
      <c r="J10865">
        <v>0</v>
      </c>
      <c r="L10865" s="26">
        <v>46752</v>
      </c>
      <c r="M10865">
        <v>4</v>
      </c>
      <c r="N10865">
        <v>110644.1015625</v>
      </c>
    </row>
    <row r="10866" spans="1:14" x14ac:dyDescent="0.25">
      <c r="A10866" s="21" t="str">
        <f t="shared" si="169"/>
        <v>MOW M2N CCAA_2028</v>
      </c>
      <c r="B10866" t="s">
        <v>130</v>
      </c>
      <c r="C10866" t="s">
        <v>135</v>
      </c>
      <c r="D10866" t="s">
        <v>23</v>
      </c>
      <c r="E10866" t="s">
        <v>5</v>
      </c>
      <c r="F10866" t="s">
        <v>32</v>
      </c>
      <c r="G10866">
        <v>238907.859375</v>
      </c>
      <c r="H10866">
        <v>110687.2890625</v>
      </c>
      <c r="I10866">
        <v>54535.296875</v>
      </c>
      <c r="J10866">
        <v>0</v>
      </c>
      <c r="L10866" s="26">
        <v>47118</v>
      </c>
      <c r="M10866">
        <v>5</v>
      </c>
      <c r="N10866">
        <v>118049.171875</v>
      </c>
    </row>
    <row r="10867" spans="1:14" x14ac:dyDescent="0.25">
      <c r="A10867" s="21" t="str">
        <f t="shared" si="169"/>
        <v>MOW M2N CCAA_2029</v>
      </c>
      <c r="B10867" t="s">
        <v>130</v>
      </c>
      <c r="C10867" t="s">
        <v>135</v>
      </c>
      <c r="D10867" t="s">
        <v>23</v>
      </c>
      <c r="E10867" t="s">
        <v>5</v>
      </c>
      <c r="F10867" t="s">
        <v>32</v>
      </c>
      <c r="G10867">
        <v>246828.921875</v>
      </c>
      <c r="H10867">
        <v>122638.296875</v>
      </c>
      <c r="I10867">
        <v>56837.07421875</v>
      </c>
      <c r="J10867">
        <v>0</v>
      </c>
      <c r="L10867" s="26">
        <v>47483</v>
      </c>
      <c r="M10867">
        <v>6</v>
      </c>
      <c r="N10867">
        <v>129006.1171875</v>
      </c>
    </row>
    <row r="10868" spans="1:14" x14ac:dyDescent="0.25">
      <c r="A10868" s="21" t="str">
        <f t="shared" si="169"/>
        <v>MOW M2N CCAA_2030</v>
      </c>
      <c r="B10868" t="s">
        <v>130</v>
      </c>
      <c r="C10868" t="s">
        <v>135</v>
      </c>
      <c r="D10868" t="s">
        <v>23</v>
      </c>
      <c r="E10868" t="s">
        <v>5</v>
      </c>
      <c r="F10868" t="s">
        <v>32</v>
      </c>
      <c r="G10868">
        <v>255533.296875</v>
      </c>
      <c r="H10868">
        <v>132378.796875</v>
      </c>
      <c r="I10868">
        <v>62349.9765625</v>
      </c>
      <c r="J10868">
        <v>0</v>
      </c>
      <c r="L10868" s="26">
        <v>47848</v>
      </c>
      <c r="M10868">
        <v>7</v>
      </c>
      <c r="N10868">
        <v>138650.453125</v>
      </c>
    </row>
    <row r="10869" spans="1:14" x14ac:dyDescent="0.25">
      <c r="A10869" s="21" t="str">
        <f t="shared" si="169"/>
        <v>MOW M2N CCAA_2031</v>
      </c>
      <c r="B10869" t="s">
        <v>130</v>
      </c>
      <c r="C10869" t="s">
        <v>135</v>
      </c>
      <c r="D10869" t="s">
        <v>23</v>
      </c>
      <c r="E10869" t="s">
        <v>5</v>
      </c>
      <c r="F10869" t="s">
        <v>32</v>
      </c>
      <c r="G10869">
        <v>259902.828125</v>
      </c>
      <c r="H10869">
        <v>129319.9921875</v>
      </c>
      <c r="I10869">
        <v>65799.125</v>
      </c>
      <c r="J10869">
        <v>12369.748046875</v>
      </c>
      <c r="L10869" s="26">
        <v>48213</v>
      </c>
      <c r="M10869">
        <v>8</v>
      </c>
      <c r="N10869">
        <v>151372.515625</v>
      </c>
    </row>
    <row r="10870" spans="1:14" x14ac:dyDescent="0.25">
      <c r="A10870" s="21" t="str">
        <f t="shared" si="169"/>
        <v>MOW M2N CCAA_2032</v>
      </c>
      <c r="B10870" t="s">
        <v>130</v>
      </c>
      <c r="C10870" t="s">
        <v>135</v>
      </c>
      <c r="D10870" t="s">
        <v>23</v>
      </c>
      <c r="E10870" t="s">
        <v>5</v>
      </c>
      <c r="F10870" t="s">
        <v>32</v>
      </c>
      <c r="G10870">
        <v>268454.3125</v>
      </c>
      <c r="H10870">
        <v>132017.328125</v>
      </c>
      <c r="I10870">
        <v>69776.9375</v>
      </c>
      <c r="J10870">
        <v>0</v>
      </c>
      <c r="L10870" s="26">
        <v>48579</v>
      </c>
      <c r="M10870">
        <v>9</v>
      </c>
      <c r="N10870">
        <v>145712.59375</v>
      </c>
    </row>
    <row r="10871" spans="1:14" x14ac:dyDescent="0.25">
      <c r="A10871" s="21" t="str">
        <f t="shared" si="169"/>
        <v>MOW M2N CCAA_2033</v>
      </c>
      <c r="B10871" t="s">
        <v>130</v>
      </c>
      <c r="C10871" t="s">
        <v>135</v>
      </c>
      <c r="D10871" t="s">
        <v>23</v>
      </c>
      <c r="E10871" t="s">
        <v>5</v>
      </c>
      <c r="F10871" t="s">
        <v>32</v>
      </c>
      <c r="G10871">
        <v>279679.09375</v>
      </c>
      <c r="H10871">
        <v>126698.6328125</v>
      </c>
      <c r="I10871">
        <v>72666.4140625</v>
      </c>
      <c r="J10871">
        <v>0</v>
      </c>
      <c r="L10871" s="26">
        <v>48944</v>
      </c>
      <c r="M10871">
        <v>10</v>
      </c>
      <c r="N10871">
        <v>131530.234375</v>
      </c>
    </row>
    <row r="10872" spans="1:14" x14ac:dyDescent="0.25">
      <c r="A10872" s="21" t="str">
        <f t="shared" si="169"/>
        <v>MOW M2N CCAA_2034</v>
      </c>
      <c r="B10872" t="s">
        <v>130</v>
      </c>
      <c r="C10872" t="s">
        <v>135</v>
      </c>
      <c r="D10872" t="s">
        <v>23</v>
      </c>
      <c r="E10872" t="s">
        <v>5</v>
      </c>
      <c r="F10872" t="s">
        <v>32</v>
      </c>
      <c r="G10872">
        <v>290426.71875</v>
      </c>
      <c r="H10872">
        <v>125813.40625</v>
      </c>
      <c r="I10872">
        <v>74892.796875</v>
      </c>
      <c r="J10872">
        <v>0</v>
      </c>
      <c r="L10872" s="26">
        <v>49309</v>
      </c>
      <c r="M10872">
        <v>11</v>
      </c>
      <c r="N10872">
        <v>123960.5</v>
      </c>
    </row>
    <row r="10873" spans="1:14" x14ac:dyDescent="0.25">
      <c r="A10873" s="21" t="str">
        <f t="shared" si="169"/>
        <v>MOW M2N CCAA_2035</v>
      </c>
      <c r="B10873" t="s">
        <v>130</v>
      </c>
      <c r="C10873" t="s">
        <v>135</v>
      </c>
      <c r="D10873" t="s">
        <v>23</v>
      </c>
      <c r="E10873" t="s">
        <v>5</v>
      </c>
      <c r="F10873" t="s">
        <v>32</v>
      </c>
      <c r="G10873">
        <v>302394.375</v>
      </c>
      <c r="H10873">
        <v>129577.4453125</v>
      </c>
      <c r="I10873">
        <v>76392.4453125</v>
      </c>
      <c r="J10873">
        <v>0</v>
      </c>
      <c r="L10873" s="26">
        <v>49674</v>
      </c>
      <c r="M10873">
        <v>12</v>
      </c>
      <c r="N10873">
        <v>125102.8046875</v>
      </c>
    </row>
    <row r="10874" spans="1:14" x14ac:dyDescent="0.25">
      <c r="A10874" s="21" t="str">
        <f t="shared" si="169"/>
        <v>MOW M2N CCAA_2036</v>
      </c>
      <c r="B10874" t="s">
        <v>130</v>
      </c>
      <c r="C10874" t="s">
        <v>135</v>
      </c>
      <c r="D10874" t="s">
        <v>23</v>
      </c>
      <c r="E10874" t="s">
        <v>5</v>
      </c>
      <c r="F10874" t="s">
        <v>32</v>
      </c>
      <c r="G10874">
        <v>314773.5625</v>
      </c>
      <c r="H10874">
        <v>130778.859375</v>
      </c>
      <c r="I10874">
        <v>79094.9375</v>
      </c>
      <c r="J10874">
        <v>0</v>
      </c>
      <c r="L10874" s="26">
        <v>50040</v>
      </c>
      <c r="M10874">
        <v>13</v>
      </c>
      <c r="N10874">
        <v>125775.5859375</v>
      </c>
    </row>
    <row r="10875" spans="1:14" x14ac:dyDescent="0.25">
      <c r="A10875" s="21" t="str">
        <f t="shared" si="169"/>
        <v>MOW M2N CCAA_2037</v>
      </c>
      <c r="B10875" t="s">
        <v>130</v>
      </c>
      <c r="C10875" t="s">
        <v>135</v>
      </c>
      <c r="D10875" t="s">
        <v>23</v>
      </c>
      <c r="E10875" t="s">
        <v>5</v>
      </c>
      <c r="F10875" t="s">
        <v>32</v>
      </c>
      <c r="G10875">
        <v>326075.09375</v>
      </c>
      <c r="H10875">
        <v>131399.875</v>
      </c>
      <c r="I10875">
        <v>80587.234375</v>
      </c>
      <c r="J10875">
        <v>0</v>
      </c>
      <c r="L10875" s="26">
        <v>50405</v>
      </c>
      <c r="M10875">
        <v>14</v>
      </c>
      <c r="N10875">
        <v>121583.859375</v>
      </c>
    </row>
    <row r="10876" spans="1:14" x14ac:dyDescent="0.25">
      <c r="A10876" s="21" t="str">
        <f t="shared" si="169"/>
        <v>MOW M2N CCAA_2038</v>
      </c>
      <c r="B10876" t="s">
        <v>130</v>
      </c>
      <c r="C10876" t="s">
        <v>135</v>
      </c>
      <c r="D10876" t="s">
        <v>23</v>
      </c>
      <c r="E10876" t="s">
        <v>5</v>
      </c>
      <c r="F10876" t="s">
        <v>32</v>
      </c>
      <c r="G10876">
        <v>338127.1875</v>
      </c>
      <c r="H10876">
        <v>133022.921875</v>
      </c>
      <c r="I10876">
        <v>81755.5234375</v>
      </c>
      <c r="J10876">
        <v>0</v>
      </c>
      <c r="L10876" s="26">
        <v>50770</v>
      </c>
      <c r="M10876">
        <v>15</v>
      </c>
      <c r="N10876">
        <v>119448.7734375</v>
      </c>
    </row>
    <row r="10877" spans="1:14" x14ac:dyDescent="0.25">
      <c r="A10877" s="21" t="str">
        <f t="shared" si="169"/>
        <v>MOW M2N CCAA_2039</v>
      </c>
      <c r="B10877" t="s">
        <v>130</v>
      </c>
      <c r="C10877" t="s">
        <v>135</v>
      </c>
      <c r="D10877" t="s">
        <v>23</v>
      </c>
      <c r="E10877" t="s">
        <v>5</v>
      </c>
      <c r="F10877" t="s">
        <v>32</v>
      </c>
      <c r="G10877">
        <v>355622.09375</v>
      </c>
      <c r="H10877">
        <v>138882.125</v>
      </c>
      <c r="I10877">
        <v>84447.6015625</v>
      </c>
      <c r="J10877">
        <v>0</v>
      </c>
      <c r="L10877" s="26">
        <v>51135</v>
      </c>
      <c r="M10877">
        <v>16</v>
      </c>
      <c r="N10877">
        <v>109570.640625</v>
      </c>
    </row>
    <row r="10878" spans="1:14" x14ac:dyDescent="0.25">
      <c r="A10878" s="21" t="str">
        <f t="shared" si="169"/>
        <v>MOW M2N CCAA_2040</v>
      </c>
      <c r="B10878" t="s">
        <v>130</v>
      </c>
      <c r="C10878" t="s">
        <v>135</v>
      </c>
      <c r="D10878" t="s">
        <v>23</v>
      </c>
      <c r="E10878" t="s">
        <v>5</v>
      </c>
      <c r="F10878" t="s">
        <v>32</v>
      </c>
      <c r="G10878">
        <v>366219.4375</v>
      </c>
      <c r="H10878">
        <v>100701.7109375</v>
      </c>
      <c r="I10878">
        <v>54972.7578125</v>
      </c>
      <c r="J10878">
        <v>198126.8125</v>
      </c>
      <c r="L10878" s="26">
        <v>51501</v>
      </c>
      <c r="M10878">
        <v>17</v>
      </c>
      <c r="N10878">
        <v>83363.046875</v>
      </c>
    </row>
    <row r="10879" spans="1:14" x14ac:dyDescent="0.25">
      <c r="A10879" s="21" t="str">
        <f t="shared" si="169"/>
        <v>MOW M2N CCAA_2041</v>
      </c>
      <c r="B10879" t="s">
        <v>130</v>
      </c>
      <c r="C10879" t="s">
        <v>135</v>
      </c>
      <c r="D10879" t="s">
        <v>23</v>
      </c>
      <c r="E10879" t="s">
        <v>5</v>
      </c>
      <c r="F10879" t="s">
        <v>32</v>
      </c>
      <c r="G10879">
        <v>375933.28125</v>
      </c>
      <c r="H10879">
        <v>102233.625</v>
      </c>
      <c r="I10879">
        <v>54206.16796875</v>
      </c>
      <c r="J10879">
        <v>0</v>
      </c>
      <c r="L10879" s="26">
        <v>51866</v>
      </c>
      <c r="M10879">
        <v>18</v>
      </c>
      <c r="N10879">
        <v>84925.6171875</v>
      </c>
    </row>
    <row r="10880" spans="1:14" x14ac:dyDescent="0.25">
      <c r="A10880" s="21" t="str">
        <f t="shared" si="169"/>
        <v>MOW M2N CCAA_2042</v>
      </c>
      <c r="B10880" t="s">
        <v>130</v>
      </c>
      <c r="C10880" t="s">
        <v>135</v>
      </c>
      <c r="D10880" t="s">
        <v>23</v>
      </c>
      <c r="E10880" t="s">
        <v>5</v>
      </c>
      <c r="F10880" t="s">
        <v>32</v>
      </c>
      <c r="G10880">
        <v>387701.34375</v>
      </c>
      <c r="H10880">
        <v>100013.3984375</v>
      </c>
      <c r="I10880">
        <v>54454.33984375</v>
      </c>
      <c r="J10880">
        <v>0</v>
      </c>
      <c r="L10880" s="26">
        <v>52231</v>
      </c>
      <c r="M10880">
        <v>19</v>
      </c>
      <c r="N10880">
        <v>78272.375</v>
      </c>
    </row>
    <row r="10881" spans="1:14" x14ac:dyDescent="0.25">
      <c r="A10881" s="21" t="str">
        <f t="shared" si="169"/>
        <v>MOW M2N CCAA_2043</v>
      </c>
      <c r="B10881" t="s">
        <v>130</v>
      </c>
      <c r="C10881" t="s">
        <v>135</v>
      </c>
      <c r="D10881" t="s">
        <v>23</v>
      </c>
      <c r="E10881" t="s">
        <v>5</v>
      </c>
      <c r="F10881" t="s">
        <v>32</v>
      </c>
      <c r="G10881">
        <v>398459.59375</v>
      </c>
      <c r="H10881">
        <v>102700.75</v>
      </c>
      <c r="I10881">
        <v>177415.3125</v>
      </c>
      <c r="J10881">
        <v>0</v>
      </c>
      <c r="L10881" s="26">
        <v>52596</v>
      </c>
      <c r="M10881">
        <v>20</v>
      </c>
      <c r="N10881">
        <v>80310.9375</v>
      </c>
    </row>
    <row r="10882" spans="1:14" x14ac:dyDescent="0.25">
      <c r="A10882" s="21" t="str">
        <f t="shared" ref="A10882:A10945" si="170">B10882&amp;" "&amp;D10882&amp;" "&amp;C10882&amp;"_"&amp;YEAR(L10882)</f>
        <v>MOW M2N CCAA_2024</v>
      </c>
      <c r="B10882" t="s">
        <v>130</v>
      </c>
      <c r="C10882" t="s">
        <v>135</v>
      </c>
      <c r="D10882" t="s">
        <v>23</v>
      </c>
      <c r="E10882" t="s">
        <v>5</v>
      </c>
      <c r="F10882" t="s">
        <v>8</v>
      </c>
      <c r="G10882">
        <v>0</v>
      </c>
      <c r="H10882">
        <v>0</v>
      </c>
      <c r="I10882">
        <v>0</v>
      </c>
      <c r="J10882">
        <v>0</v>
      </c>
      <c r="L10882" s="26">
        <v>45657</v>
      </c>
      <c r="M10882">
        <v>1</v>
      </c>
      <c r="N10882">
        <v>0</v>
      </c>
    </row>
    <row r="10883" spans="1:14" x14ac:dyDescent="0.25">
      <c r="A10883" s="21" t="str">
        <f t="shared" si="170"/>
        <v>MOW M2N CCAA_2025</v>
      </c>
      <c r="B10883" t="s">
        <v>130</v>
      </c>
      <c r="C10883" t="s">
        <v>135</v>
      </c>
      <c r="D10883" t="s">
        <v>23</v>
      </c>
      <c r="E10883" t="s">
        <v>5</v>
      </c>
      <c r="F10883" t="s">
        <v>8</v>
      </c>
      <c r="G10883">
        <v>0</v>
      </c>
      <c r="H10883">
        <v>0</v>
      </c>
      <c r="I10883">
        <v>0</v>
      </c>
      <c r="J10883">
        <v>0</v>
      </c>
      <c r="L10883" s="26">
        <v>46022</v>
      </c>
      <c r="M10883">
        <v>2</v>
      </c>
      <c r="N10883">
        <v>0</v>
      </c>
    </row>
    <row r="10884" spans="1:14" x14ac:dyDescent="0.25">
      <c r="A10884" s="21" t="str">
        <f t="shared" si="170"/>
        <v>MOW M2N CCAA_2026</v>
      </c>
      <c r="B10884" t="s">
        <v>130</v>
      </c>
      <c r="C10884" t="s">
        <v>135</v>
      </c>
      <c r="D10884" t="s">
        <v>23</v>
      </c>
      <c r="E10884" t="s">
        <v>5</v>
      </c>
      <c r="F10884" t="s">
        <v>8</v>
      </c>
      <c r="G10884">
        <v>0</v>
      </c>
      <c r="H10884">
        <v>0</v>
      </c>
      <c r="I10884">
        <v>0</v>
      </c>
      <c r="J10884">
        <v>0</v>
      </c>
      <c r="L10884" s="26">
        <v>46387</v>
      </c>
      <c r="M10884">
        <v>3</v>
      </c>
      <c r="N10884">
        <v>0</v>
      </c>
    </row>
    <row r="10885" spans="1:14" x14ac:dyDescent="0.25">
      <c r="A10885" s="21" t="str">
        <f t="shared" si="170"/>
        <v>MOW M2N CCAA_2027</v>
      </c>
      <c r="B10885" t="s">
        <v>130</v>
      </c>
      <c r="C10885" t="s">
        <v>135</v>
      </c>
      <c r="D10885" t="s">
        <v>23</v>
      </c>
      <c r="E10885" t="s">
        <v>5</v>
      </c>
      <c r="F10885" t="s">
        <v>8</v>
      </c>
      <c r="G10885">
        <v>0</v>
      </c>
      <c r="H10885">
        <v>0</v>
      </c>
      <c r="I10885">
        <v>0</v>
      </c>
      <c r="J10885">
        <v>0</v>
      </c>
      <c r="L10885" s="26">
        <v>46752</v>
      </c>
      <c r="M10885">
        <v>4</v>
      </c>
      <c r="N10885">
        <v>0</v>
      </c>
    </row>
    <row r="10886" spans="1:14" x14ac:dyDescent="0.25">
      <c r="A10886" s="21" t="str">
        <f t="shared" si="170"/>
        <v>MOW M2N CCAA_2028</v>
      </c>
      <c r="B10886" t="s">
        <v>130</v>
      </c>
      <c r="C10886" t="s">
        <v>135</v>
      </c>
      <c r="D10886" t="s">
        <v>23</v>
      </c>
      <c r="E10886" t="s">
        <v>5</v>
      </c>
      <c r="F10886" t="s">
        <v>8</v>
      </c>
      <c r="G10886">
        <v>0</v>
      </c>
      <c r="H10886">
        <v>0</v>
      </c>
      <c r="I10886">
        <v>0</v>
      </c>
      <c r="J10886">
        <v>0</v>
      </c>
      <c r="L10886" s="26">
        <v>47118</v>
      </c>
      <c r="M10886">
        <v>5</v>
      </c>
      <c r="N10886">
        <v>0</v>
      </c>
    </row>
    <row r="10887" spans="1:14" x14ac:dyDescent="0.25">
      <c r="A10887" s="21" t="str">
        <f t="shared" si="170"/>
        <v>MOW M2N CCAA_2029</v>
      </c>
      <c r="B10887" t="s">
        <v>130</v>
      </c>
      <c r="C10887" t="s">
        <v>135</v>
      </c>
      <c r="D10887" t="s">
        <v>23</v>
      </c>
      <c r="E10887" t="s">
        <v>5</v>
      </c>
      <c r="F10887" t="s">
        <v>8</v>
      </c>
      <c r="G10887">
        <v>0</v>
      </c>
      <c r="H10887">
        <v>0</v>
      </c>
      <c r="I10887">
        <v>0</v>
      </c>
      <c r="J10887">
        <v>0</v>
      </c>
      <c r="L10887" s="26">
        <v>47483</v>
      </c>
      <c r="M10887">
        <v>6</v>
      </c>
      <c r="N10887">
        <v>0</v>
      </c>
    </row>
    <row r="10888" spans="1:14" x14ac:dyDescent="0.25">
      <c r="A10888" s="21" t="str">
        <f t="shared" si="170"/>
        <v>MOW M2N CCAA_2030</v>
      </c>
      <c r="B10888" t="s">
        <v>130</v>
      </c>
      <c r="C10888" t="s">
        <v>135</v>
      </c>
      <c r="D10888" t="s">
        <v>23</v>
      </c>
      <c r="E10888" t="s">
        <v>5</v>
      </c>
      <c r="F10888" t="s">
        <v>8</v>
      </c>
      <c r="G10888">
        <v>0</v>
      </c>
      <c r="H10888">
        <v>0</v>
      </c>
      <c r="I10888">
        <v>0</v>
      </c>
      <c r="J10888">
        <v>0</v>
      </c>
      <c r="L10888" s="26">
        <v>47848</v>
      </c>
      <c r="M10888">
        <v>7</v>
      </c>
      <c r="N10888">
        <v>0</v>
      </c>
    </row>
    <row r="10889" spans="1:14" x14ac:dyDescent="0.25">
      <c r="A10889" s="21" t="str">
        <f t="shared" si="170"/>
        <v>MOW M2N CCAA_2031</v>
      </c>
      <c r="B10889" t="s">
        <v>130</v>
      </c>
      <c r="C10889" t="s">
        <v>135</v>
      </c>
      <c r="D10889" t="s">
        <v>23</v>
      </c>
      <c r="E10889" t="s">
        <v>5</v>
      </c>
      <c r="F10889" t="s">
        <v>8</v>
      </c>
      <c r="G10889">
        <v>0</v>
      </c>
      <c r="H10889">
        <v>0</v>
      </c>
      <c r="I10889">
        <v>0</v>
      </c>
      <c r="J10889">
        <v>0</v>
      </c>
      <c r="L10889" s="26">
        <v>48213</v>
      </c>
      <c r="M10889">
        <v>8</v>
      </c>
      <c r="N10889">
        <v>0</v>
      </c>
    </row>
    <row r="10890" spans="1:14" x14ac:dyDescent="0.25">
      <c r="A10890" s="21" t="str">
        <f t="shared" si="170"/>
        <v>MOW M2N CCAA_2032</v>
      </c>
      <c r="B10890" t="s">
        <v>130</v>
      </c>
      <c r="C10890" t="s">
        <v>135</v>
      </c>
      <c r="D10890" t="s">
        <v>23</v>
      </c>
      <c r="E10890" t="s">
        <v>5</v>
      </c>
      <c r="F10890" t="s">
        <v>8</v>
      </c>
      <c r="G10890">
        <v>0</v>
      </c>
      <c r="H10890">
        <v>0</v>
      </c>
      <c r="I10890">
        <v>0</v>
      </c>
      <c r="J10890">
        <v>0</v>
      </c>
      <c r="L10890" s="26">
        <v>48579</v>
      </c>
      <c r="M10890">
        <v>9</v>
      </c>
      <c r="N10890">
        <v>0</v>
      </c>
    </row>
    <row r="10891" spans="1:14" x14ac:dyDescent="0.25">
      <c r="A10891" s="21" t="str">
        <f t="shared" si="170"/>
        <v>MOW M2N CCAA_2033</v>
      </c>
      <c r="B10891" t="s">
        <v>130</v>
      </c>
      <c r="C10891" t="s">
        <v>135</v>
      </c>
      <c r="D10891" t="s">
        <v>23</v>
      </c>
      <c r="E10891" t="s">
        <v>5</v>
      </c>
      <c r="F10891" t="s">
        <v>8</v>
      </c>
      <c r="G10891">
        <v>0</v>
      </c>
      <c r="H10891">
        <v>0</v>
      </c>
      <c r="I10891">
        <v>0</v>
      </c>
      <c r="J10891">
        <v>0</v>
      </c>
      <c r="L10891" s="26">
        <v>48944</v>
      </c>
      <c r="M10891">
        <v>10</v>
      </c>
      <c r="N10891">
        <v>0</v>
      </c>
    </row>
    <row r="10892" spans="1:14" x14ac:dyDescent="0.25">
      <c r="A10892" s="21" t="str">
        <f t="shared" si="170"/>
        <v>MOW M2N CCAA_2034</v>
      </c>
      <c r="B10892" t="s">
        <v>130</v>
      </c>
      <c r="C10892" t="s">
        <v>135</v>
      </c>
      <c r="D10892" t="s">
        <v>23</v>
      </c>
      <c r="E10892" t="s">
        <v>5</v>
      </c>
      <c r="F10892" t="s">
        <v>8</v>
      </c>
      <c r="G10892">
        <v>0</v>
      </c>
      <c r="H10892">
        <v>0</v>
      </c>
      <c r="I10892">
        <v>0</v>
      </c>
      <c r="J10892">
        <v>0</v>
      </c>
      <c r="L10892" s="26">
        <v>49309</v>
      </c>
      <c r="M10892">
        <v>11</v>
      </c>
      <c r="N10892">
        <v>0</v>
      </c>
    </row>
    <row r="10893" spans="1:14" x14ac:dyDescent="0.25">
      <c r="A10893" s="21" t="str">
        <f t="shared" si="170"/>
        <v>MOW M2N CCAA_2035</v>
      </c>
      <c r="B10893" t="s">
        <v>130</v>
      </c>
      <c r="C10893" t="s">
        <v>135</v>
      </c>
      <c r="D10893" t="s">
        <v>23</v>
      </c>
      <c r="E10893" t="s">
        <v>5</v>
      </c>
      <c r="F10893" t="s">
        <v>8</v>
      </c>
      <c r="G10893">
        <v>0</v>
      </c>
      <c r="H10893">
        <v>0</v>
      </c>
      <c r="I10893">
        <v>0</v>
      </c>
      <c r="J10893">
        <v>0</v>
      </c>
      <c r="L10893" s="26">
        <v>49674</v>
      </c>
      <c r="M10893">
        <v>12</v>
      </c>
      <c r="N10893">
        <v>0</v>
      </c>
    </row>
    <row r="10894" spans="1:14" x14ac:dyDescent="0.25">
      <c r="A10894" s="21" t="str">
        <f t="shared" si="170"/>
        <v>MOW M2N CCAA_2036</v>
      </c>
      <c r="B10894" t="s">
        <v>130</v>
      </c>
      <c r="C10894" t="s">
        <v>135</v>
      </c>
      <c r="D10894" t="s">
        <v>23</v>
      </c>
      <c r="E10894" t="s">
        <v>5</v>
      </c>
      <c r="F10894" t="s">
        <v>8</v>
      </c>
      <c r="G10894">
        <v>0</v>
      </c>
      <c r="H10894">
        <v>0</v>
      </c>
      <c r="I10894">
        <v>0</v>
      </c>
      <c r="J10894">
        <v>0</v>
      </c>
      <c r="L10894" s="26">
        <v>50040</v>
      </c>
      <c r="M10894">
        <v>13</v>
      </c>
      <c r="N10894">
        <v>0</v>
      </c>
    </row>
    <row r="10895" spans="1:14" x14ac:dyDescent="0.25">
      <c r="A10895" s="21" t="str">
        <f t="shared" si="170"/>
        <v>MOW M2N CCAA_2037</v>
      </c>
      <c r="B10895" t="s">
        <v>130</v>
      </c>
      <c r="C10895" t="s">
        <v>135</v>
      </c>
      <c r="D10895" t="s">
        <v>23</v>
      </c>
      <c r="E10895" t="s">
        <v>5</v>
      </c>
      <c r="F10895" t="s">
        <v>8</v>
      </c>
      <c r="G10895">
        <v>0</v>
      </c>
      <c r="H10895">
        <v>0</v>
      </c>
      <c r="I10895">
        <v>0</v>
      </c>
      <c r="J10895">
        <v>0</v>
      </c>
      <c r="L10895" s="26">
        <v>50405</v>
      </c>
      <c r="M10895">
        <v>14</v>
      </c>
      <c r="N10895">
        <v>0</v>
      </c>
    </row>
    <row r="10896" spans="1:14" x14ac:dyDescent="0.25">
      <c r="A10896" s="21" t="str">
        <f t="shared" si="170"/>
        <v>MOW M2N CCAA_2038</v>
      </c>
      <c r="B10896" t="s">
        <v>130</v>
      </c>
      <c r="C10896" t="s">
        <v>135</v>
      </c>
      <c r="D10896" t="s">
        <v>23</v>
      </c>
      <c r="E10896" t="s">
        <v>5</v>
      </c>
      <c r="F10896" t="s">
        <v>8</v>
      </c>
      <c r="G10896">
        <v>0</v>
      </c>
      <c r="H10896">
        <v>0</v>
      </c>
      <c r="I10896">
        <v>0</v>
      </c>
      <c r="J10896">
        <v>0</v>
      </c>
      <c r="L10896" s="26">
        <v>50770</v>
      </c>
      <c r="M10896">
        <v>15</v>
      </c>
      <c r="N10896">
        <v>0</v>
      </c>
    </row>
    <row r="10897" spans="1:14" x14ac:dyDescent="0.25">
      <c r="A10897" s="21" t="str">
        <f t="shared" si="170"/>
        <v>MOW M2N CCAA_2039</v>
      </c>
      <c r="B10897" t="s">
        <v>130</v>
      </c>
      <c r="C10897" t="s">
        <v>135</v>
      </c>
      <c r="D10897" t="s">
        <v>23</v>
      </c>
      <c r="E10897" t="s">
        <v>5</v>
      </c>
      <c r="F10897" t="s">
        <v>8</v>
      </c>
      <c r="G10897">
        <v>0</v>
      </c>
      <c r="H10897">
        <v>0</v>
      </c>
      <c r="I10897">
        <v>0</v>
      </c>
      <c r="J10897">
        <v>0</v>
      </c>
      <c r="L10897" s="26">
        <v>51135</v>
      </c>
      <c r="M10897">
        <v>16</v>
      </c>
      <c r="N10897">
        <v>0</v>
      </c>
    </row>
    <row r="10898" spans="1:14" x14ac:dyDescent="0.25">
      <c r="A10898" s="21" t="str">
        <f t="shared" si="170"/>
        <v>MOW M2N CCAA_2040</v>
      </c>
      <c r="B10898" t="s">
        <v>130</v>
      </c>
      <c r="C10898" t="s">
        <v>135</v>
      </c>
      <c r="D10898" t="s">
        <v>23</v>
      </c>
      <c r="E10898" t="s">
        <v>5</v>
      </c>
      <c r="F10898" t="s">
        <v>8</v>
      </c>
      <c r="G10898">
        <v>0</v>
      </c>
      <c r="H10898">
        <v>0</v>
      </c>
      <c r="I10898">
        <v>0</v>
      </c>
      <c r="J10898">
        <v>0</v>
      </c>
      <c r="L10898" s="26">
        <v>51501</v>
      </c>
      <c r="M10898">
        <v>17</v>
      </c>
      <c r="N10898">
        <v>0</v>
      </c>
    </row>
    <row r="10899" spans="1:14" x14ac:dyDescent="0.25">
      <c r="A10899" s="21" t="str">
        <f t="shared" si="170"/>
        <v>MOW M2N CCAA_2041</v>
      </c>
      <c r="B10899" t="s">
        <v>130</v>
      </c>
      <c r="C10899" t="s">
        <v>135</v>
      </c>
      <c r="D10899" t="s">
        <v>23</v>
      </c>
      <c r="E10899" t="s">
        <v>5</v>
      </c>
      <c r="F10899" t="s">
        <v>8</v>
      </c>
      <c r="G10899">
        <v>0</v>
      </c>
      <c r="H10899">
        <v>0</v>
      </c>
      <c r="I10899">
        <v>0</v>
      </c>
      <c r="J10899">
        <v>0</v>
      </c>
      <c r="L10899" s="26">
        <v>51866</v>
      </c>
      <c r="M10899">
        <v>18</v>
      </c>
      <c r="N10899">
        <v>0</v>
      </c>
    </row>
    <row r="10900" spans="1:14" x14ac:dyDescent="0.25">
      <c r="A10900" s="21" t="str">
        <f t="shared" si="170"/>
        <v>MOW M2N CCAA_2042</v>
      </c>
      <c r="B10900" t="s">
        <v>130</v>
      </c>
      <c r="C10900" t="s">
        <v>135</v>
      </c>
      <c r="D10900" t="s">
        <v>23</v>
      </c>
      <c r="E10900" t="s">
        <v>5</v>
      </c>
      <c r="F10900" t="s">
        <v>8</v>
      </c>
      <c r="G10900">
        <v>0</v>
      </c>
      <c r="H10900">
        <v>0</v>
      </c>
      <c r="I10900">
        <v>0</v>
      </c>
      <c r="J10900">
        <v>0</v>
      </c>
      <c r="L10900" s="26">
        <v>52231</v>
      </c>
      <c r="M10900">
        <v>19</v>
      </c>
      <c r="N10900">
        <v>0</v>
      </c>
    </row>
    <row r="10901" spans="1:14" x14ac:dyDescent="0.25">
      <c r="A10901" s="21" t="str">
        <f t="shared" si="170"/>
        <v>MOW M2N CCAA_2043</v>
      </c>
      <c r="B10901" t="s">
        <v>130</v>
      </c>
      <c r="C10901" t="s">
        <v>135</v>
      </c>
      <c r="D10901" t="s">
        <v>23</v>
      </c>
      <c r="E10901" t="s">
        <v>5</v>
      </c>
      <c r="F10901" t="s">
        <v>8</v>
      </c>
      <c r="G10901">
        <v>0</v>
      </c>
      <c r="H10901">
        <v>0</v>
      </c>
      <c r="I10901">
        <v>0</v>
      </c>
      <c r="J10901">
        <v>0</v>
      </c>
      <c r="L10901" s="26">
        <v>52596</v>
      </c>
      <c r="M10901">
        <v>20</v>
      </c>
      <c r="N10901">
        <v>0</v>
      </c>
    </row>
    <row r="10902" spans="1:14" x14ac:dyDescent="0.25">
      <c r="A10902" s="21" t="str">
        <f t="shared" si="170"/>
        <v>MOW M3C CCAA_2024</v>
      </c>
      <c r="B10902" t="s">
        <v>130</v>
      </c>
      <c r="C10902" t="s">
        <v>135</v>
      </c>
      <c r="D10902" t="s">
        <v>21</v>
      </c>
      <c r="E10902" t="s">
        <v>29</v>
      </c>
      <c r="F10902" t="s">
        <v>28</v>
      </c>
      <c r="K10902">
        <v>0</v>
      </c>
      <c r="L10902" s="26">
        <v>45657</v>
      </c>
      <c r="M10902">
        <v>1</v>
      </c>
    </row>
    <row r="10903" spans="1:14" x14ac:dyDescent="0.25">
      <c r="A10903" s="21" t="str">
        <f t="shared" si="170"/>
        <v>MOW M3C CCAA_2025</v>
      </c>
      <c r="B10903" t="s">
        <v>130</v>
      </c>
      <c r="C10903" t="s">
        <v>135</v>
      </c>
      <c r="D10903" t="s">
        <v>21</v>
      </c>
      <c r="E10903" t="s">
        <v>29</v>
      </c>
      <c r="F10903" t="s">
        <v>28</v>
      </c>
      <c r="K10903">
        <v>0</v>
      </c>
      <c r="L10903" s="26">
        <v>46022</v>
      </c>
      <c r="M10903">
        <v>2</v>
      </c>
    </row>
    <row r="10904" spans="1:14" x14ac:dyDescent="0.25">
      <c r="A10904" s="21" t="str">
        <f t="shared" si="170"/>
        <v>MOW M3C CCAA_2026</v>
      </c>
      <c r="B10904" t="s">
        <v>130</v>
      </c>
      <c r="C10904" t="s">
        <v>135</v>
      </c>
      <c r="D10904" t="s">
        <v>21</v>
      </c>
      <c r="E10904" t="s">
        <v>29</v>
      </c>
      <c r="F10904" t="s">
        <v>28</v>
      </c>
      <c r="K10904">
        <v>0</v>
      </c>
      <c r="L10904" s="26">
        <v>46387</v>
      </c>
      <c r="M10904">
        <v>3</v>
      </c>
    </row>
    <row r="10905" spans="1:14" x14ac:dyDescent="0.25">
      <c r="A10905" s="21" t="str">
        <f t="shared" si="170"/>
        <v>MOW M3C CCAA_2027</v>
      </c>
      <c r="B10905" t="s">
        <v>130</v>
      </c>
      <c r="C10905" t="s">
        <v>135</v>
      </c>
      <c r="D10905" t="s">
        <v>21</v>
      </c>
      <c r="E10905" t="s">
        <v>29</v>
      </c>
      <c r="F10905" t="s">
        <v>28</v>
      </c>
      <c r="K10905">
        <v>0</v>
      </c>
      <c r="L10905" s="26">
        <v>46752</v>
      </c>
      <c r="M10905">
        <v>4</v>
      </c>
    </row>
    <row r="10906" spans="1:14" x14ac:dyDescent="0.25">
      <c r="A10906" s="21" t="str">
        <f t="shared" si="170"/>
        <v>MOW M3C CCAA_2028</v>
      </c>
      <c r="B10906" t="s">
        <v>130</v>
      </c>
      <c r="C10906" t="s">
        <v>135</v>
      </c>
      <c r="D10906" t="s">
        <v>21</v>
      </c>
      <c r="E10906" t="s">
        <v>29</v>
      </c>
      <c r="F10906" t="s">
        <v>28</v>
      </c>
      <c r="K10906">
        <v>0</v>
      </c>
      <c r="L10906" s="26">
        <v>47118</v>
      </c>
      <c r="M10906">
        <v>5</v>
      </c>
    </row>
    <row r="10907" spans="1:14" x14ac:dyDescent="0.25">
      <c r="A10907" s="21" t="str">
        <f t="shared" si="170"/>
        <v>MOW M3C CCAA_2029</v>
      </c>
      <c r="B10907" t="s">
        <v>130</v>
      </c>
      <c r="C10907" t="s">
        <v>135</v>
      </c>
      <c r="D10907" t="s">
        <v>21</v>
      </c>
      <c r="E10907" t="s">
        <v>29</v>
      </c>
      <c r="F10907" t="s">
        <v>28</v>
      </c>
      <c r="K10907">
        <v>0</v>
      </c>
      <c r="L10907" s="26">
        <v>47483</v>
      </c>
      <c r="M10907">
        <v>6</v>
      </c>
    </row>
    <row r="10908" spans="1:14" x14ac:dyDescent="0.25">
      <c r="A10908" s="21" t="str">
        <f t="shared" si="170"/>
        <v>MOW M3C CCAA_2030</v>
      </c>
      <c r="B10908" t="s">
        <v>130</v>
      </c>
      <c r="C10908" t="s">
        <v>135</v>
      </c>
      <c r="D10908" t="s">
        <v>21</v>
      </c>
      <c r="E10908" t="s">
        <v>29</v>
      </c>
      <c r="F10908" t="s">
        <v>28</v>
      </c>
      <c r="K10908">
        <v>0</v>
      </c>
      <c r="L10908" s="26">
        <v>47848</v>
      </c>
      <c r="M10908">
        <v>7</v>
      </c>
    </row>
    <row r="10909" spans="1:14" x14ac:dyDescent="0.25">
      <c r="A10909" s="21" t="str">
        <f t="shared" si="170"/>
        <v>MOW M3C CCAA_2031</v>
      </c>
      <c r="B10909" t="s">
        <v>130</v>
      </c>
      <c r="C10909" t="s">
        <v>135</v>
      </c>
      <c r="D10909" t="s">
        <v>21</v>
      </c>
      <c r="E10909" t="s">
        <v>29</v>
      </c>
      <c r="F10909" t="s">
        <v>28</v>
      </c>
      <c r="K10909">
        <v>0</v>
      </c>
      <c r="L10909" s="26">
        <v>48213</v>
      </c>
      <c r="M10909">
        <v>8</v>
      </c>
    </row>
    <row r="10910" spans="1:14" x14ac:dyDescent="0.25">
      <c r="A10910" s="21" t="str">
        <f t="shared" si="170"/>
        <v>MOW M3C CCAA_2032</v>
      </c>
      <c r="B10910" t="s">
        <v>130</v>
      </c>
      <c r="C10910" t="s">
        <v>135</v>
      </c>
      <c r="D10910" t="s">
        <v>21</v>
      </c>
      <c r="E10910" t="s">
        <v>29</v>
      </c>
      <c r="F10910" t="s">
        <v>28</v>
      </c>
      <c r="K10910">
        <v>0</v>
      </c>
      <c r="L10910" s="26">
        <v>48579</v>
      </c>
      <c r="M10910">
        <v>9</v>
      </c>
    </row>
    <row r="10911" spans="1:14" x14ac:dyDescent="0.25">
      <c r="A10911" s="21" t="str">
        <f t="shared" si="170"/>
        <v>MOW M3C CCAA_2033</v>
      </c>
      <c r="B10911" t="s">
        <v>130</v>
      </c>
      <c r="C10911" t="s">
        <v>135</v>
      </c>
      <c r="D10911" t="s">
        <v>21</v>
      </c>
      <c r="E10911" t="s">
        <v>29</v>
      </c>
      <c r="F10911" t="s">
        <v>28</v>
      </c>
      <c r="K10911">
        <v>0</v>
      </c>
      <c r="L10911" s="26">
        <v>48944</v>
      </c>
      <c r="M10911">
        <v>10</v>
      </c>
    </row>
    <row r="10912" spans="1:14" x14ac:dyDescent="0.25">
      <c r="A10912" s="21" t="str">
        <f t="shared" si="170"/>
        <v>MOW M3C CCAA_2034</v>
      </c>
      <c r="B10912" t="s">
        <v>130</v>
      </c>
      <c r="C10912" t="s">
        <v>135</v>
      </c>
      <c r="D10912" t="s">
        <v>21</v>
      </c>
      <c r="E10912" t="s">
        <v>29</v>
      </c>
      <c r="F10912" t="s">
        <v>28</v>
      </c>
      <c r="K10912">
        <v>0</v>
      </c>
      <c r="L10912" s="26">
        <v>49309</v>
      </c>
      <c r="M10912">
        <v>11</v>
      </c>
    </row>
    <row r="10913" spans="1:13" x14ac:dyDescent="0.25">
      <c r="A10913" s="21" t="str">
        <f t="shared" si="170"/>
        <v>MOW M3C CCAA_2035</v>
      </c>
      <c r="B10913" t="s">
        <v>130</v>
      </c>
      <c r="C10913" t="s">
        <v>135</v>
      </c>
      <c r="D10913" t="s">
        <v>21</v>
      </c>
      <c r="E10913" t="s">
        <v>29</v>
      </c>
      <c r="F10913" t="s">
        <v>28</v>
      </c>
      <c r="K10913">
        <v>0</v>
      </c>
      <c r="L10913" s="26">
        <v>49674</v>
      </c>
      <c r="M10913">
        <v>12</v>
      </c>
    </row>
    <row r="10914" spans="1:13" x14ac:dyDescent="0.25">
      <c r="A10914" s="21" t="str">
        <f t="shared" si="170"/>
        <v>MOW M3C CCAA_2036</v>
      </c>
      <c r="B10914" t="s">
        <v>130</v>
      </c>
      <c r="C10914" t="s">
        <v>135</v>
      </c>
      <c r="D10914" t="s">
        <v>21</v>
      </c>
      <c r="E10914" t="s">
        <v>29</v>
      </c>
      <c r="F10914" t="s">
        <v>28</v>
      </c>
      <c r="K10914">
        <v>4180.76904296875</v>
      </c>
      <c r="L10914" s="26">
        <v>50040</v>
      </c>
      <c r="M10914">
        <v>13</v>
      </c>
    </row>
    <row r="10915" spans="1:13" x14ac:dyDescent="0.25">
      <c r="A10915" s="21" t="str">
        <f t="shared" si="170"/>
        <v>MOW M3C CCAA_2037</v>
      </c>
      <c r="B10915" t="s">
        <v>130</v>
      </c>
      <c r="C10915" t="s">
        <v>135</v>
      </c>
      <c r="D10915" t="s">
        <v>21</v>
      </c>
      <c r="E10915" t="s">
        <v>29</v>
      </c>
      <c r="F10915" t="s">
        <v>28</v>
      </c>
      <c r="K10915">
        <v>232502.953125</v>
      </c>
      <c r="L10915" s="26">
        <v>50405</v>
      </c>
      <c r="M10915">
        <v>14</v>
      </c>
    </row>
    <row r="10916" spans="1:13" x14ac:dyDescent="0.25">
      <c r="A10916" s="21" t="str">
        <f t="shared" si="170"/>
        <v>MOW M3C CCAA_2038</v>
      </c>
      <c r="B10916" t="s">
        <v>130</v>
      </c>
      <c r="C10916" t="s">
        <v>135</v>
      </c>
      <c r="D10916" t="s">
        <v>21</v>
      </c>
      <c r="E10916" t="s">
        <v>29</v>
      </c>
      <c r="F10916" t="s">
        <v>28</v>
      </c>
      <c r="K10916">
        <v>474900.90625</v>
      </c>
      <c r="L10916" s="26">
        <v>50770</v>
      </c>
      <c r="M10916">
        <v>15</v>
      </c>
    </row>
    <row r="10917" spans="1:13" x14ac:dyDescent="0.25">
      <c r="A10917" s="21" t="str">
        <f t="shared" si="170"/>
        <v>MOW M3C CCAA_2039</v>
      </c>
      <c r="B10917" t="s">
        <v>130</v>
      </c>
      <c r="C10917" t="s">
        <v>135</v>
      </c>
      <c r="D10917" t="s">
        <v>21</v>
      </c>
      <c r="E10917" t="s">
        <v>29</v>
      </c>
      <c r="F10917" t="s">
        <v>28</v>
      </c>
      <c r="K10917">
        <v>148881.015625</v>
      </c>
      <c r="L10917" s="26">
        <v>51135</v>
      </c>
      <c r="M10917">
        <v>16</v>
      </c>
    </row>
    <row r="10918" spans="1:13" x14ac:dyDescent="0.25">
      <c r="A10918" s="21" t="str">
        <f t="shared" si="170"/>
        <v>MOW M3C CCAA_2040</v>
      </c>
      <c r="B10918" t="s">
        <v>130</v>
      </c>
      <c r="C10918" t="s">
        <v>135</v>
      </c>
      <c r="D10918" t="s">
        <v>21</v>
      </c>
      <c r="E10918" t="s">
        <v>29</v>
      </c>
      <c r="F10918" t="s">
        <v>28</v>
      </c>
      <c r="K10918">
        <v>324221.59375</v>
      </c>
      <c r="L10918" s="26">
        <v>51501</v>
      </c>
      <c r="M10918">
        <v>17</v>
      </c>
    </row>
    <row r="10919" spans="1:13" x14ac:dyDescent="0.25">
      <c r="A10919" s="21" t="str">
        <f t="shared" si="170"/>
        <v>MOW M3C CCAA_2041</v>
      </c>
      <c r="B10919" t="s">
        <v>130</v>
      </c>
      <c r="C10919" t="s">
        <v>135</v>
      </c>
      <c r="D10919" t="s">
        <v>21</v>
      </c>
      <c r="E10919" t="s">
        <v>29</v>
      </c>
      <c r="F10919" t="s">
        <v>28</v>
      </c>
      <c r="K10919">
        <v>459461.4375</v>
      </c>
      <c r="L10919" s="26">
        <v>51866</v>
      </c>
      <c r="M10919">
        <v>18</v>
      </c>
    </row>
    <row r="10920" spans="1:13" x14ac:dyDescent="0.25">
      <c r="A10920" s="21" t="str">
        <f t="shared" si="170"/>
        <v>MOW M3C CCAA_2042</v>
      </c>
      <c r="B10920" t="s">
        <v>130</v>
      </c>
      <c r="C10920" t="s">
        <v>135</v>
      </c>
      <c r="D10920" t="s">
        <v>21</v>
      </c>
      <c r="E10920" t="s">
        <v>29</v>
      </c>
      <c r="F10920" t="s">
        <v>28</v>
      </c>
      <c r="K10920">
        <v>466948.46875</v>
      </c>
      <c r="L10920" s="26">
        <v>52231</v>
      </c>
      <c r="M10920">
        <v>19</v>
      </c>
    </row>
    <row r="10921" spans="1:13" x14ac:dyDescent="0.25">
      <c r="A10921" s="21" t="str">
        <f t="shared" si="170"/>
        <v>MOW M3C CCAA_2043</v>
      </c>
      <c r="B10921" t="s">
        <v>130</v>
      </c>
      <c r="C10921" t="s">
        <v>135</v>
      </c>
      <c r="D10921" t="s">
        <v>21</v>
      </c>
      <c r="E10921" t="s">
        <v>29</v>
      </c>
      <c r="F10921" t="s">
        <v>28</v>
      </c>
      <c r="K10921">
        <v>472312.84375</v>
      </c>
      <c r="L10921" s="26">
        <v>52596</v>
      </c>
      <c r="M10921">
        <v>20</v>
      </c>
    </row>
    <row r="10922" spans="1:13" x14ac:dyDescent="0.25">
      <c r="A10922" s="21" t="str">
        <f t="shared" si="170"/>
        <v>MOW M3C CCAA_2024</v>
      </c>
      <c r="B10922" t="s">
        <v>130</v>
      </c>
      <c r="C10922" t="s">
        <v>135</v>
      </c>
      <c r="D10922" t="s">
        <v>21</v>
      </c>
      <c r="E10922" t="s">
        <v>29</v>
      </c>
      <c r="F10922" t="s">
        <v>31</v>
      </c>
      <c r="K10922">
        <v>0</v>
      </c>
      <c r="L10922" s="26">
        <v>45657</v>
      </c>
      <c r="M10922">
        <v>1</v>
      </c>
    </row>
    <row r="10923" spans="1:13" x14ac:dyDescent="0.25">
      <c r="A10923" s="21" t="str">
        <f t="shared" si="170"/>
        <v>MOW M3C CCAA_2025</v>
      </c>
      <c r="B10923" t="s">
        <v>130</v>
      </c>
      <c r="C10923" t="s">
        <v>135</v>
      </c>
      <c r="D10923" t="s">
        <v>21</v>
      </c>
      <c r="E10923" t="s">
        <v>29</v>
      </c>
      <c r="F10923" t="s">
        <v>31</v>
      </c>
      <c r="K10923">
        <v>0</v>
      </c>
      <c r="L10923" s="26">
        <v>46022</v>
      </c>
      <c r="M10923">
        <v>2</v>
      </c>
    </row>
    <row r="10924" spans="1:13" x14ac:dyDescent="0.25">
      <c r="A10924" s="21" t="str">
        <f t="shared" si="170"/>
        <v>MOW M3C CCAA_2026</v>
      </c>
      <c r="B10924" t="s">
        <v>130</v>
      </c>
      <c r="C10924" t="s">
        <v>135</v>
      </c>
      <c r="D10924" t="s">
        <v>21</v>
      </c>
      <c r="E10924" t="s">
        <v>29</v>
      </c>
      <c r="F10924" t="s">
        <v>31</v>
      </c>
      <c r="K10924">
        <v>0</v>
      </c>
      <c r="L10924" s="26">
        <v>46387</v>
      </c>
      <c r="M10924">
        <v>3</v>
      </c>
    </row>
    <row r="10925" spans="1:13" x14ac:dyDescent="0.25">
      <c r="A10925" s="21" t="str">
        <f t="shared" si="170"/>
        <v>MOW M3C CCAA_2027</v>
      </c>
      <c r="B10925" t="s">
        <v>130</v>
      </c>
      <c r="C10925" t="s">
        <v>135</v>
      </c>
      <c r="D10925" t="s">
        <v>21</v>
      </c>
      <c r="E10925" t="s">
        <v>29</v>
      </c>
      <c r="F10925" t="s">
        <v>31</v>
      </c>
      <c r="K10925">
        <v>0</v>
      </c>
      <c r="L10925" s="26">
        <v>46752</v>
      </c>
      <c r="M10925">
        <v>4</v>
      </c>
    </row>
    <row r="10926" spans="1:13" x14ac:dyDescent="0.25">
      <c r="A10926" s="21" t="str">
        <f t="shared" si="170"/>
        <v>MOW M3C CCAA_2028</v>
      </c>
      <c r="B10926" t="s">
        <v>130</v>
      </c>
      <c r="C10926" t="s">
        <v>135</v>
      </c>
      <c r="D10926" t="s">
        <v>21</v>
      </c>
      <c r="E10926" t="s">
        <v>29</v>
      </c>
      <c r="F10926" t="s">
        <v>31</v>
      </c>
      <c r="K10926">
        <v>0</v>
      </c>
      <c r="L10926" s="26">
        <v>47118</v>
      </c>
      <c r="M10926">
        <v>5</v>
      </c>
    </row>
    <row r="10927" spans="1:13" x14ac:dyDescent="0.25">
      <c r="A10927" s="21" t="str">
        <f t="shared" si="170"/>
        <v>MOW M3C CCAA_2029</v>
      </c>
      <c r="B10927" t="s">
        <v>130</v>
      </c>
      <c r="C10927" t="s">
        <v>135</v>
      </c>
      <c r="D10927" t="s">
        <v>21</v>
      </c>
      <c r="E10927" t="s">
        <v>29</v>
      </c>
      <c r="F10927" t="s">
        <v>31</v>
      </c>
      <c r="K10927">
        <v>0</v>
      </c>
      <c r="L10927" s="26">
        <v>47483</v>
      </c>
      <c r="M10927">
        <v>6</v>
      </c>
    </row>
    <row r="10928" spans="1:13" x14ac:dyDescent="0.25">
      <c r="A10928" s="21" t="str">
        <f t="shared" si="170"/>
        <v>MOW M3C CCAA_2030</v>
      </c>
      <c r="B10928" t="s">
        <v>130</v>
      </c>
      <c r="C10928" t="s">
        <v>135</v>
      </c>
      <c r="D10928" t="s">
        <v>21</v>
      </c>
      <c r="E10928" t="s">
        <v>29</v>
      </c>
      <c r="F10928" t="s">
        <v>31</v>
      </c>
      <c r="K10928">
        <v>0</v>
      </c>
      <c r="L10928" s="26">
        <v>47848</v>
      </c>
      <c r="M10928">
        <v>7</v>
      </c>
    </row>
    <row r="10929" spans="1:14" x14ac:dyDescent="0.25">
      <c r="A10929" s="21" t="str">
        <f t="shared" si="170"/>
        <v>MOW M3C CCAA_2031</v>
      </c>
      <c r="B10929" t="s">
        <v>130</v>
      </c>
      <c r="C10929" t="s">
        <v>135</v>
      </c>
      <c r="D10929" t="s">
        <v>21</v>
      </c>
      <c r="E10929" t="s">
        <v>29</v>
      </c>
      <c r="F10929" t="s">
        <v>31</v>
      </c>
      <c r="K10929">
        <v>0</v>
      </c>
      <c r="L10929" s="26">
        <v>48213</v>
      </c>
      <c r="M10929">
        <v>8</v>
      </c>
    </row>
    <row r="10930" spans="1:14" x14ac:dyDescent="0.25">
      <c r="A10930" s="21" t="str">
        <f t="shared" si="170"/>
        <v>MOW M3C CCAA_2032</v>
      </c>
      <c r="B10930" t="s">
        <v>130</v>
      </c>
      <c r="C10930" t="s">
        <v>135</v>
      </c>
      <c r="D10930" t="s">
        <v>21</v>
      </c>
      <c r="E10930" t="s">
        <v>29</v>
      </c>
      <c r="F10930" t="s">
        <v>31</v>
      </c>
      <c r="K10930">
        <v>0</v>
      </c>
      <c r="L10930" s="26">
        <v>48579</v>
      </c>
      <c r="M10930">
        <v>9</v>
      </c>
    </row>
    <row r="10931" spans="1:14" x14ac:dyDescent="0.25">
      <c r="A10931" s="21" t="str">
        <f t="shared" si="170"/>
        <v>MOW M3C CCAA_2033</v>
      </c>
      <c r="B10931" t="s">
        <v>130</v>
      </c>
      <c r="C10931" t="s">
        <v>135</v>
      </c>
      <c r="D10931" t="s">
        <v>21</v>
      </c>
      <c r="E10931" t="s">
        <v>29</v>
      </c>
      <c r="F10931" t="s">
        <v>31</v>
      </c>
      <c r="K10931">
        <v>0</v>
      </c>
      <c r="L10931" s="26">
        <v>48944</v>
      </c>
      <c r="M10931">
        <v>10</v>
      </c>
    </row>
    <row r="10932" spans="1:14" x14ac:dyDescent="0.25">
      <c r="A10932" s="21" t="str">
        <f t="shared" si="170"/>
        <v>MOW M3C CCAA_2034</v>
      </c>
      <c r="B10932" t="s">
        <v>130</v>
      </c>
      <c r="C10932" t="s">
        <v>135</v>
      </c>
      <c r="D10932" t="s">
        <v>21</v>
      </c>
      <c r="E10932" t="s">
        <v>29</v>
      </c>
      <c r="F10932" t="s">
        <v>31</v>
      </c>
      <c r="K10932">
        <v>0</v>
      </c>
      <c r="L10932" s="26">
        <v>49309</v>
      </c>
      <c r="M10932">
        <v>11</v>
      </c>
    </row>
    <row r="10933" spans="1:14" x14ac:dyDescent="0.25">
      <c r="A10933" s="21" t="str">
        <f t="shared" si="170"/>
        <v>MOW M3C CCAA_2035</v>
      </c>
      <c r="B10933" t="s">
        <v>130</v>
      </c>
      <c r="C10933" t="s">
        <v>135</v>
      </c>
      <c r="D10933" t="s">
        <v>21</v>
      </c>
      <c r="E10933" t="s">
        <v>29</v>
      </c>
      <c r="F10933" t="s">
        <v>31</v>
      </c>
      <c r="K10933">
        <v>0</v>
      </c>
      <c r="L10933" s="26">
        <v>49674</v>
      </c>
      <c r="M10933">
        <v>12</v>
      </c>
    </row>
    <row r="10934" spans="1:14" x14ac:dyDescent="0.25">
      <c r="A10934" s="21" t="str">
        <f t="shared" si="170"/>
        <v>MOW M3C CCAA_2036</v>
      </c>
      <c r="B10934" t="s">
        <v>130</v>
      </c>
      <c r="C10934" t="s">
        <v>135</v>
      </c>
      <c r="D10934" t="s">
        <v>21</v>
      </c>
      <c r="E10934" t="s">
        <v>29</v>
      </c>
      <c r="F10934" t="s">
        <v>31</v>
      </c>
      <c r="K10934">
        <v>0</v>
      </c>
      <c r="L10934" s="26">
        <v>50040</v>
      </c>
      <c r="M10934">
        <v>13</v>
      </c>
    </row>
    <row r="10935" spans="1:14" x14ac:dyDescent="0.25">
      <c r="A10935" s="21" t="str">
        <f t="shared" si="170"/>
        <v>MOW M3C CCAA_2037</v>
      </c>
      <c r="B10935" t="s">
        <v>130</v>
      </c>
      <c r="C10935" t="s">
        <v>135</v>
      </c>
      <c r="D10935" t="s">
        <v>21</v>
      </c>
      <c r="E10935" t="s">
        <v>29</v>
      </c>
      <c r="F10935" t="s">
        <v>31</v>
      </c>
      <c r="K10935">
        <v>0</v>
      </c>
      <c r="L10935" s="26">
        <v>50405</v>
      </c>
      <c r="M10935">
        <v>14</v>
      </c>
    </row>
    <row r="10936" spans="1:14" x14ac:dyDescent="0.25">
      <c r="A10936" s="21" t="str">
        <f t="shared" si="170"/>
        <v>MOW M3C CCAA_2038</v>
      </c>
      <c r="B10936" t="s">
        <v>130</v>
      </c>
      <c r="C10936" t="s">
        <v>135</v>
      </c>
      <c r="D10936" t="s">
        <v>21</v>
      </c>
      <c r="E10936" t="s">
        <v>29</v>
      </c>
      <c r="F10936" t="s">
        <v>31</v>
      </c>
      <c r="K10936">
        <v>0</v>
      </c>
      <c r="L10936" s="26">
        <v>50770</v>
      </c>
      <c r="M10936">
        <v>15</v>
      </c>
    </row>
    <row r="10937" spans="1:14" x14ac:dyDescent="0.25">
      <c r="A10937" s="21" t="str">
        <f t="shared" si="170"/>
        <v>MOW M3C CCAA_2039</v>
      </c>
      <c r="B10937" t="s">
        <v>130</v>
      </c>
      <c r="C10937" t="s">
        <v>135</v>
      </c>
      <c r="D10937" t="s">
        <v>21</v>
      </c>
      <c r="E10937" t="s">
        <v>29</v>
      </c>
      <c r="F10937" t="s">
        <v>31</v>
      </c>
      <c r="K10937">
        <v>0</v>
      </c>
      <c r="L10937" s="26">
        <v>51135</v>
      </c>
      <c r="M10937">
        <v>16</v>
      </c>
    </row>
    <row r="10938" spans="1:14" x14ac:dyDescent="0.25">
      <c r="A10938" s="21" t="str">
        <f t="shared" si="170"/>
        <v>MOW M3C CCAA_2040</v>
      </c>
      <c r="B10938" t="s">
        <v>130</v>
      </c>
      <c r="C10938" t="s">
        <v>135</v>
      </c>
      <c r="D10938" t="s">
        <v>21</v>
      </c>
      <c r="E10938" t="s">
        <v>29</v>
      </c>
      <c r="F10938" t="s">
        <v>31</v>
      </c>
      <c r="K10938">
        <v>0</v>
      </c>
      <c r="L10938" s="26">
        <v>51501</v>
      </c>
      <c r="M10938">
        <v>17</v>
      </c>
    </row>
    <row r="10939" spans="1:14" x14ac:dyDescent="0.25">
      <c r="A10939" s="21" t="str">
        <f t="shared" si="170"/>
        <v>MOW M3C CCAA_2041</v>
      </c>
      <c r="B10939" t="s">
        <v>130</v>
      </c>
      <c r="C10939" t="s">
        <v>135</v>
      </c>
      <c r="D10939" t="s">
        <v>21</v>
      </c>
      <c r="E10939" t="s">
        <v>29</v>
      </c>
      <c r="F10939" t="s">
        <v>31</v>
      </c>
      <c r="K10939">
        <v>0</v>
      </c>
      <c r="L10939" s="26">
        <v>51866</v>
      </c>
      <c r="M10939">
        <v>18</v>
      </c>
    </row>
    <row r="10940" spans="1:14" x14ac:dyDescent="0.25">
      <c r="A10940" s="21" t="str">
        <f t="shared" si="170"/>
        <v>MOW M3C CCAA_2042</v>
      </c>
      <c r="B10940" t="s">
        <v>130</v>
      </c>
      <c r="C10940" t="s">
        <v>135</v>
      </c>
      <c r="D10940" t="s">
        <v>21</v>
      </c>
      <c r="E10940" t="s">
        <v>29</v>
      </c>
      <c r="F10940" t="s">
        <v>31</v>
      </c>
      <c r="K10940">
        <v>0</v>
      </c>
      <c r="L10940" s="26">
        <v>52231</v>
      </c>
      <c r="M10940">
        <v>19</v>
      </c>
    </row>
    <row r="10941" spans="1:14" x14ac:dyDescent="0.25">
      <c r="A10941" s="21" t="str">
        <f t="shared" si="170"/>
        <v>MOW M3C CCAA_2043</v>
      </c>
      <c r="B10941" t="s">
        <v>130</v>
      </c>
      <c r="C10941" t="s">
        <v>135</v>
      </c>
      <c r="D10941" t="s">
        <v>21</v>
      </c>
      <c r="E10941" t="s">
        <v>29</v>
      </c>
      <c r="F10941" t="s">
        <v>31</v>
      </c>
      <c r="K10941">
        <v>0</v>
      </c>
      <c r="L10941" s="26">
        <v>52596</v>
      </c>
      <c r="M10941">
        <v>20</v>
      </c>
    </row>
    <row r="10942" spans="1:14" x14ac:dyDescent="0.25">
      <c r="A10942" s="21" t="str">
        <f t="shared" si="170"/>
        <v>MOW M3C CCAA_2024</v>
      </c>
      <c r="B10942" t="s">
        <v>130</v>
      </c>
      <c r="C10942" t="s">
        <v>135</v>
      </c>
      <c r="D10942" t="s">
        <v>21</v>
      </c>
      <c r="E10942" t="s">
        <v>5</v>
      </c>
      <c r="F10942" t="s">
        <v>4</v>
      </c>
      <c r="G10942">
        <v>0</v>
      </c>
      <c r="H10942">
        <v>0</v>
      </c>
      <c r="I10942">
        <v>0</v>
      </c>
      <c r="J10942">
        <v>0</v>
      </c>
      <c r="L10942" s="26">
        <v>45657</v>
      </c>
      <c r="M10942">
        <v>1</v>
      </c>
      <c r="N10942">
        <v>0</v>
      </c>
    </row>
    <row r="10943" spans="1:14" x14ac:dyDescent="0.25">
      <c r="A10943" s="21" t="str">
        <f t="shared" si="170"/>
        <v>MOW M3C CCAA_2025</v>
      </c>
      <c r="B10943" t="s">
        <v>130</v>
      </c>
      <c r="C10943" t="s">
        <v>135</v>
      </c>
      <c r="D10943" t="s">
        <v>21</v>
      </c>
      <c r="E10943" t="s">
        <v>5</v>
      </c>
      <c r="F10943" t="s">
        <v>4</v>
      </c>
      <c r="G10943">
        <v>0</v>
      </c>
      <c r="H10943">
        <v>0</v>
      </c>
      <c r="I10943">
        <v>0</v>
      </c>
      <c r="J10943">
        <v>0</v>
      </c>
      <c r="L10943" s="26">
        <v>46022</v>
      </c>
      <c r="M10943">
        <v>2</v>
      </c>
      <c r="N10943">
        <v>0</v>
      </c>
    </row>
    <row r="10944" spans="1:14" x14ac:dyDescent="0.25">
      <c r="A10944" s="21" t="str">
        <f t="shared" si="170"/>
        <v>MOW M3C CCAA_2026</v>
      </c>
      <c r="B10944" t="s">
        <v>130</v>
      </c>
      <c r="C10944" t="s">
        <v>135</v>
      </c>
      <c r="D10944" t="s">
        <v>21</v>
      </c>
      <c r="E10944" t="s">
        <v>5</v>
      </c>
      <c r="F10944" t="s">
        <v>4</v>
      </c>
      <c r="G10944">
        <v>0</v>
      </c>
      <c r="H10944">
        <v>4166.85009765625</v>
      </c>
      <c r="I10944">
        <v>-58936.359375</v>
      </c>
      <c r="J10944">
        <v>0</v>
      </c>
      <c r="L10944" s="26">
        <v>46387</v>
      </c>
      <c r="M10944">
        <v>3</v>
      </c>
      <c r="N10944">
        <v>0</v>
      </c>
    </row>
    <row r="10945" spans="1:14" x14ac:dyDescent="0.25">
      <c r="A10945" s="21" t="str">
        <f t="shared" si="170"/>
        <v>MOW M3C CCAA_2027</v>
      </c>
      <c r="B10945" t="s">
        <v>130</v>
      </c>
      <c r="C10945" t="s">
        <v>135</v>
      </c>
      <c r="D10945" t="s">
        <v>21</v>
      </c>
      <c r="E10945" t="s">
        <v>5</v>
      </c>
      <c r="F10945" t="s">
        <v>4</v>
      </c>
      <c r="G10945">
        <v>0</v>
      </c>
      <c r="H10945">
        <v>2681.659912109375</v>
      </c>
      <c r="I10945">
        <v>38959.4921875</v>
      </c>
      <c r="J10945">
        <v>0</v>
      </c>
      <c r="L10945" s="26">
        <v>46752</v>
      </c>
      <c r="M10945">
        <v>4</v>
      </c>
      <c r="N10945">
        <v>0</v>
      </c>
    </row>
    <row r="10946" spans="1:14" x14ac:dyDescent="0.25">
      <c r="A10946" s="21" t="str">
        <f t="shared" ref="A10946:A11009" si="171">B10946&amp;" "&amp;D10946&amp;" "&amp;C10946&amp;"_"&amp;YEAR(L10946)</f>
        <v>MOW M3C CCAA_2028</v>
      </c>
      <c r="B10946" t="s">
        <v>130</v>
      </c>
      <c r="C10946" t="s">
        <v>135</v>
      </c>
      <c r="D10946" t="s">
        <v>21</v>
      </c>
      <c r="E10946" t="s">
        <v>5</v>
      </c>
      <c r="F10946" t="s">
        <v>4</v>
      </c>
      <c r="G10946">
        <v>0</v>
      </c>
      <c r="H10946">
        <v>3121.698486328125</v>
      </c>
      <c r="I10946">
        <v>37108.86328125</v>
      </c>
      <c r="J10946">
        <v>0</v>
      </c>
      <c r="L10946" s="26">
        <v>47118</v>
      </c>
      <c r="M10946">
        <v>5</v>
      </c>
      <c r="N10946">
        <v>0</v>
      </c>
    </row>
    <row r="10947" spans="1:14" x14ac:dyDescent="0.25">
      <c r="A10947" s="21" t="str">
        <f t="shared" si="171"/>
        <v>MOW M3C CCAA_2029</v>
      </c>
      <c r="B10947" t="s">
        <v>130</v>
      </c>
      <c r="C10947" t="s">
        <v>135</v>
      </c>
      <c r="D10947" t="s">
        <v>21</v>
      </c>
      <c r="E10947" t="s">
        <v>5</v>
      </c>
      <c r="F10947" t="s">
        <v>4</v>
      </c>
      <c r="G10947">
        <v>0</v>
      </c>
      <c r="H10947">
        <v>9736.44921875</v>
      </c>
      <c r="I10947">
        <v>105509.5625</v>
      </c>
      <c r="J10947">
        <v>0</v>
      </c>
      <c r="L10947" s="26">
        <v>47483</v>
      </c>
      <c r="M10947">
        <v>6</v>
      </c>
      <c r="N10947">
        <v>6494.84130859375</v>
      </c>
    </row>
    <row r="10948" spans="1:14" x14ac:dyDescent="0.25">
      <c r="A10948" s="21" t="str">
        <f t="shared" si="171"/>
        <v>MOW M3C CCAA_2030</v>
      </c>
      <c r="B10948" t="s">
        <v>130</v>
      </c>
      <c r="C10948" t="s">
        <v>135</v>
      </c>
      <c r="D10948" t="s">
        <v>21</v>
      </c>
      <c r="E10948" t="s">
        <v>5</v>
      </c>
      <c r="F10948" t="s">
        <v>4</v>
      </c>
      <c r="G10948">
        <v>0</v>
      </c>
      <c r="H10948">
        <v>23193.888671875</v>
      </c>
      <c r="I10948">
        <v>152424.515625</v>
      </c>
      <c r="J10948">
        <v>0</v>
      </c>
      <c r="L10948" s="26">
        <v>47848</v>
      </c>
      <c r="M10948">
        <v>7</v>
      </c>
      <c r="N10948">
        <v>-13689.1796875</v>
      </c>
    </row>
    <row r="10949" spans="1:14" x14ac:dyDescent="0.25">
      <c r="A10949" s="21" t="str">
        <f t="shared" si="171"/>
        <v>MOW M3C CCAA_2031</v>
      </c>
      <c r="B10949" t="s">
        <v>130</v>
      </c>
      <c r="C10949" t="s">
        <v>135</v>
      </c>
      <c r="D10949" t="s">
        <v>21</v>
      </c>
      <c r="E10949" t="s">
        <v>5</v>
      </c>
      <c r="F10949" t="s">
        <v>4</v>
      </c>
      <c r="G10949">
        <v>0</v>
      </c>
      <c r="H10949">
        <v>53971.1015625</v>
      </c>
      <c r="I10949">
        <v>206571.796875</v>
      </c>
      <c r="J10949">
        <v>0</v>
      </c>
      <c r="L10949" s="26">
        <v>48213</v>
      </c>
      <c r="M10949">
        <v>8</v>
      </c>
      <c r="N10949">
        <v>-1712.37451171875</v>
      </c>
    </row>
    <row r="10950" spans="1:14" x14ac:dyDescent="0.25">
      <c r="A10950" s="21" t="str">
        <f t="shared" si="171"/>
        <v>MOW M3C CCAA_2032</v>
      </c>
      <c r="B10950" t="s">
        <v>130</v>
      </c>
      <c r="C10950" t="s">
        <v>135</v>
      </c>
      <c r="D10950" t="s">
        <v>21</v>
      </c>
      <c r="E10950" t="s">
        <v>5</v>
      </c>
      <c r="F10950" t="s">
        <v>4</v>
      </c>
      <c r="G10950">
        <v>0</v>
      </c>
      <c r="H10950">
        <v>54521.50390625</v>
      </c>
      <c r="I10950">
        <v>258876.25</v>
      </c>
      <c r="J10950">
        <v>0</v>
      </c>
      <c r="L10950" s="26">
        <v>48579</v>
      </c>
      <c r="M10950">
        <v>9</v>
      </c>
      <c r="N10950">
        <v>-46497.76953125</v>
      </c>
    </row>
    <row r="10951" spans="1:14" x14ac:dyDescent="0.25">
      <c r="A10951" s="21" t="str">
        <f t="shared" si="171"/>
        <v>MOW M3C CCAA_2033</v>
      </c>
      <c r="B10951" t="s">
        <v>130</v>
      </c>
      <c r="C10951" t="s">
        <v>135</v>
      </c>
      <c r="D10951" t="s">
        <v>21</v>
      </c>
      <c r="E10951" t="s">
        <v>5</v>
      </c>
      <c r="F10951" t="s">
        <v>4</v>
      </c>
      <c r="G10951">
        <v>0</v>
      </c>
      <c r="H10951">
        <v>57943.984375</v>
      </c>
      <c r="I10951">
        <v>308998.625</v>
      </c>
      <c r="J10951">
        <v>0</v>
      </c>
      <c r="L10951" s="26">
        <v>48944</v>
      </c>
      <c r="M10951">
        <v>10</v>
      </c>
      <c r="N10951">
        <v>-72254.1875</v>
      </c>
    </row>
    <row r="10952" spans="1:14" x14ac:dyDescent="0.25">
      <c r="A10952" s="21" t="str">
        <f t="shared" si="171"/>
        <v>MOW M3C CCAA_2034</v>
      </c>
      <c r="B10952" t="s">
        <v>130</v>
      </c>
      <c r="C10952" t="s">
        <v>135</v>
      </c>
      <c r="D10952" t="s">
        <v>21</v>
      </c>
      <c r="E10952" t="s">
        <v>5</v>
      </c>
      <c r="F10952" t="s">
        <v>4</v>
      </c>
      <c r="G10952">
        <v>0</v>
      </c>
      <c r="H10952">
        <v>50557.07421875</v>
      </c>
      <c r="I10952">
        <v>358963.09375</v>
      </c>
      <c r="J10952">
        <v>0</v>
      </c>
      <c r="L10952" s="26">
        <v>49309</v>
      </c>
      <c r="M10952">
        <v>11</v>
      </c>
      <c r="N10952">
        <v>-112230.7734375</v>
      </c>
    </row>
    <row r="10953" spans="1:14" x14ac:dyDescent="0.25">
      <c r="A10953" s="21" t="str">
        <f t="shared" si="171"/>
        <v>MOW M3C CCAA_2035</v>
      </c>
      <c r="B10953" t="s">
        <v>130</v>
      </c>
      <c r="C10953" t="s">
        <v>135</v>
      </c>
      <c r="D10953" t="s">
        <v>21</v>
      </c>
      <c r="E10953" t="s">
        <v>5</v>
      </c>
      <c r="F10953" t="s">
        <v>4</v>
      </c>
      <c r="G10953">
        <v>0</v>
      </c>
      <c r="H10953">
        <v>50554.93359375</v>
      </c>
      <c r="I10953">
        <v>345132.28125</v>
      </c>
      <c r="J10953">
        <v>0</v>
      </c>
      <c r="L10953" s="26">
        <v>49674</v>
      </c>
      <c r="M10953">
        <v>12</v>
      </c>
      <c r="N10953">
        <v>-95493.03125</v>
      </c>
    </row>
    <row r="10954" spans="1:14" x14ac:dyDescent="0.25">
      <c r="A10954" s="21" t="str">
        <f t="shared" si="171"/>
        <v>MOW M3C CCAA_2036</v>
      </c>
      <c r="B10954" t="s">
        <v>130</v>
      </c>
      <c r="C10954" t="s">
        <v>135</v>
      </c>
      <c r="D10954" t="s">
        <v>21</v>
      </c>
      <c r="E10954" t="s">
        <v>5</v>
      </c>
      <c r="F10954" t="s">
        <v>4</v>
      </c>
      <c r="G10954">
        <v>0</v>
      </c>
      <c r="H10954">
        <v>56494.203125</v>
      </c>
      <c r="I10954">
        <v>333262.3125</v>
      </c>
      <c r="J10954">
        <v>0</v>
      </c>
      <c r="L10954" s="26">
        <v>50040</v>
      </c>
      <c r="M10954">
        <v>13</v>
      </c>
      <c r="N10954">
        <v>-51702.86328125</v>
      </c>
    </row>
    <row r="10955" spans="1:14" x14ac:dyDescent="0.25">
      <c r="A10955" s="21" t="str">
        <f t="shared" si="171"/>
        <v>MOW M3C CCAA_2037</v>
      </c>
      <c r="B10955" t="s">
        <v>130</v>
      </c>
      <c r="C10955" t="s">
        <v>135</v>
      </c>
      <c r="D10955" t="s">
        <v>21</v>
      </c>
      <c r="E10955" t="s">
        <v>5</v>
      </c>
      <c r="F10955" t="s">
        <v>4</v>
      </c>
      <c r="G10955">
        <v>0</v>
      </c>
      <c r="H10955">
        <v>51100.4140625</v>
      </c>
      <c r="I10955">
        <v>321917.53125</v>
      </c>
      <c r="J10955">
        <v>0</v>
      </c>
      <c r="L10955" s="26">
        <v>50405</v>
      </c>
      <c r="M10955">
        <v>14</v>
      </c>
      <c r="N10955">
        <v>-54799.37890625</v>
      </c>
    </row>
    <row r="10956" spans="1:14" x14ac:dyDescent="0.25">
      <c r="A10956" s="21" t="str">
        <f t="shared" si="171"/>
        <v>MOW M3C CCAA_2038</v>
      </c>
      <c r="B10956" t="s">
        <v>130</v>
      </c>
      <c r="C10956" t="s">
        <v>135</v>
      </c>
      <c r="D10956" t="s">
        <v>21</v>
      </c>
      <c r="E10956" t="s">
        <v>5</v>
      </c>
      <c r="F10956" t="s">
        <v>4</v>
      </c>
      <c r="G10956">
        <v>0</v>
      </c>
      <c r="H10956">
        <v>41901.37890625</v>
      </c>
      <c r="I10956">
        <v>313544.1875</v>
      </c>
      <c r="J10956">
        <v>0</v>
      </c>
      <c r="L10956" s="26">
        <v>50770</v>
      </c>
      <c r="M10956">
        <v>15</v>
      </c>
      <c r="N10956">
        <v>-74150.5625</v>
      </c>
    </row>
    <row r="10957" spans="1:14" x14ac:dyDescent="0.25">
      <c r="A10957" s="21" t="str">
        <f t="shared" si="171"/>
        <v>MOW M3C CCAA_2039</v>
      </c>
      <c r="B10957" t="s">
        <v>130</v>
      </c>
      <c r="C10957" t="s">
        <v>135</v>
      </c>
      <c r="D10957" t="s">
        <v>21</v>
      </c>
      <c r="E10957" t="s">
        <v>5</v>
      </c>
      <c r="F10957" t="s">
        <v>4</v>
      </c>
      <c r="G10957">
        <v>0</v>
      </c>
      <c r="H10957">
        <v>60252.07421875</v>
      </c>
      <c r="I10957">
        <v>458637.09375</v>
      </c>
      <c r="J10957">
        <v>0</v>
      </c>
      <c r="L10957" s="26">
        <v>51135</v>
      </c>
      <c r="M10957">
        <v>16</v>
      </c>
      <c r="N10957">
        <v>-3149.004150390625</v>
      </c>
    </row>
    <row r="10958" spans="1:14" x14ac:dyDescent="0.25">
      <c r="A10958" s="21" t="str">
        <f t="shared" si="171"/>
        <v>MOW M3C CCAA_2040</v>
      </c>
      <c r="B10958" t="s">
        <v>130</v>
      </c>
      <c r="C10958" t="s">
        <v>135</v>
      </c>
      <c r="D10958" t="s">
        <v>21</v>
      </c>
      <c r="E10958" t="s">
        <v>5</v>
      </c>
      <c r="F10958" t="s">
        <v>4</v>
      </c>
      <c r="G10958">
        <v>0</v>
      </c>
      <c r="H10958">
        <v>46930.9140625</v>
      </c>
      <c r="I10958">
        <v>450762.75</v>
      </c>
      <c r="J10958">
        <v>0</v>
      </c>
      <c r="L10958" s="26">
        <v>51501</v>
      </c>
      <c r="M10958">
        <v>17</v>
      </c>
      <c r="N10958">
        <v>16329.7177734375</v>
      </c>
    </row>
    <row r="10959" spans="1:14" x14ac:dyDescent="0.25">
      <c r="A10959" s="21" t="str">
        <f t="shared" si="171"/>
        <v>MOW M3C CCAA_2041</v>
      </c>
      <c r="B10959" t="s">
        <v>130</v>
      </c>
      <c r="C10959" t="s">
        <v>135</v>
      </c>
      <c r="D10959" t="s">
        <v>21</v>
      </c>
      <c r="E10959" t="s">
        <v>5</v>
      </c>
      <c r="F10959" t="s">
        <v>4</v>
      </c>
      <c r="G10959">
        <v>0</v>
      </c>
      <c r="H10959">
        <v>28788.197265625</v>
      </c>
      <c r="I10959">
        <v>440493.3125</v>
      </c>
      <c r="J10959">
        <v>0</v>
      </c>
      <c r="L10959" s="26">
        <v>51866</v>
      </c>
      <c r="M10959">
        <v>18</v>
      </c>
      <c r="N10959">
        <v>35494.01171875</v>
      </c>
    </row>
    <row r="10960" spans="1:14" x14ac:dyDescent="0.25">
      <c r="A10960" s="21" t="str">
        <f t="shared" si="171"/>
        <v>MOW M3C CCAA_2042</v>
      </c>
      <c r="B10960" t="s">
        <v>130</v>
      </c>
      <c r="C10960" t="s">
        <v>135</v>
      </c>
      <c r="D10960" t="s">
        <v>21</v>
      </c>
      <c r="E10960" t="s">
        <v>5</v>
      </c>
      <c r="F10960" t="s">
        <v>4</v>
      </c>
      <c r="G10960">
        <v>0</v>
      </c>
      <c r="H10960">
        <v>9458.93359375</v>
      </c>
      <c r="I10960">
        <v>502487.4375</v>
      </c>
      <c r="J10960">
        <v>0</v>
      </c>
      <c r="L10960" s="26">
        <v>52231</v>
      </c>
      <c r="M10960">
        <v>19</v>
      </c>
      <c r="N10960">
        <v>48851.45703125</v>
      </c>
    </row>
    <row r="10961" spans="1:14" x14ac:dyDescent="0.25">
      <c r="A10961" s="21" t="str">
        <f t="shared" si="171"/>
        <v>MOW M3C CCAA_2043</v>
      </c>
      <c r="B10961" t="s">
        <v>130</v>
      </c>
      <c r="C10961" t="s">
        <v>135</v>
      </c>
      <c r="D10961" t="s">
        <v>21</v>
      </c>
      <c r="E10961" t="s">
        <v>5</v>
      </c>
      <c r="F10961" t="s">
        <v>4</v>
      </c>
      <c r="G10961">
        <v>0</v>
      </c>
      <c r="H10961">
        <v>-1207.843994140625</v>
      </c>
      <c r="I10961">
        <v>490922.3125</v>
      </c>
      <c r="J10961">
        <v>0</v>
      </c>
      <c r="L10961" s="26">
        <v>52596</v>
      </c>
      <c r="M10961">
        <v>20</v>
      </c>
      <c r="N10961">
        <v>87960.703125</v>
      </c>
    </row>
    <row r="10962" spans="1:14" x14ac:dyDescent="0.25">
      <c r="A10962" s="21" t="str">
        <f t="shared" si="171"/>
        <v>MOW M3C CCAA_2024</v>
      </c>
      <c r="B10962" t="s">
        <v>130</v>
      </c>
      <c r="C10962" t="s">
        <v>135</v>
      </c>
      <c r="D10962" t="s">
        <v>21</v>
      </c>
      <c r="E10962" t="s">
        <v>5</v>
      </c>
      <c r="F10962" t="s">
        <v>32</v>
      </c>
      <c r="G10962">
        <v>189100.46875</v>
      </c>
      <c r="H10962">
        <v>81692.578125</v>
      </c>
      <c r="I10962">
        <v>15499.482421875</v>
      </c>
      <c r="J10962">
        <v>0</v>
      </c>
      <c r="L10962" s="26">
        <v>45657</v>
      </c>
      <c r="M10962">
        <v>1</v>
      </c>
      <c r="N10962">
        <v>105479.078125</v>
      </c>
    </row>
    <row r="10963" spans="1:14" x14ac:dyDescent="0.25">
      <c r="A10963" s="21" t="str">
        <f t="shared" si="171"/>
        <v>MOW M3C CCAA_2025</v>
      </c>
      <c r="B10963" t="s">
        <v>130</v>
      </c>
      <c r="C10963" t="s">
        <v>135</v>
      </c>
      <c r="D10963" t="s">
        <v>21</v>
      </c>
      <c r="E10963" t="s">
        <v>5</v>
      </c>
      <c r="F10963" t="s">
        <v>32</v>
      </c>
      <c r="G10963">
        <v>204197.25</v>
      </c>
      <c r="H10963">
        <v>88198.15625</v>
      </c>
      <c r="I10963">
        <v>43533.515625</v>
      </c>
      <c r="J10963">
        <v>0</v>
      </c>
      <c r="L10963" s="26">
        <v>46022</v>
      </c>
      <c r="M10963">
        <v>2</v>
      </c>
      <c r="N10963">
        <v>106607.640625</v>
      </c>
    </row>
    <row r="10964" spans="1:14" x14ac:dyDescent="0.25">
      <c r="A10964" s="21" t="str">
        <f t="shared" si="171"/>
        <v>MOW M3C CCAA_2026</v>
      </c>
      <c r="B10964" t="s">
        <v>130</v>
      </c>
      <c r="C10964" t="s">
        <v>135</v>
      </c>
      <c r="D10964" t="s">
        <v>21</v>
      </c>
      <c r="E10964" t="s">
        <v>5</v>
      </c>
      <c r="F10964" t="s">
        <v>32</v>
      </c>
      <c r="G10964">
        <v>219276.34375</v>
      </c>
      <c r="H10964">
        <v>99641.0390625</v>
      </c>
      <c r="I10964">
        <v>47211.59375</v>
      </c>
      <c r="J10964">
        <v>0</v>
      </c>
      <c r="L10964" s="26">
        <v>46387</v>
      </c>
      <c r="M10964">
        <v>3</v>
      </c>
      <c r="N10964">
        <v>110698.125</v>
      </c>
    </row>
    <row r="10965" spans="1:14" x14ac:dyDescent="0.25">
      <c r="A10965" s="21" t="str">
        <f t="shared" si="171"/>
        <v>MOW M3C CCAA_2027</v>
      </c>
      <c r="B10965" t="s">
        <v>130</v>
      </c>
      <c r="C10965" t="s">
        <v>135</v>
      </c>
      <c r="D10965" t="s">
        <v>21</v>
      </c>
      <c r="E10965" t="s">
        <v>5</v>
      </c>
      <c r="F10965" t="s">
        <v>32</v>
      </c>
      <c r="G10965">
        <v>230496.265625</v>
      </c>
      <c r="H10965">
        <v>100947.015625</v>
      </c>
      <c r="I10965">
        <v>50799.19921875</v>
      </c>
      <c r="J10965">
        <v>0</v>
      </c>
      <c r="L10965" s="26">
        <v>46752</v>
      </c>
      <c r="M10965">
        <v>4</v>
      </c>
      <c r="N10965">
        <v>110644.1015625</v>
      </c>
    </row>
    <row r="10966" spans="1:14" x14ac:dyDescent="0.25">
      <c r="A10966" s="21" t="str">
        <f t="shared" si="171"/>
        <v>MOW M3C CCAA_2028</v>
      </c>
      <c r="B10966" t="s">
        <v>130</v>
      </c>
      <c r="C10966" t="s">
        <v>135</v>
      </c>
      <c r="D10966" t="s">
        <v>21</v>
      </c>
      <c r="E10966" t="s">
        <v>5</v>
      </c>
      <c r="F10966" t="s">
        <v>32</v>
      </c>
      <c r="G10966">
        <v>238907.859375</v>
      </c>
      <c r="H10966">
        <v>110687.2890625</v>
      </c>
      <c r="I10966">
        <v>54535.296875</v>
      </c>
      <c r="J10966">
        <v>0</v>
      </c>
      <c r="L10966" s="26">
        <v>47118</v>
      </c>
      <c r="M10966">
        <v>5</v>
      </c>
      <c r="N10966">
        <v>118049.171875</v>
      </c>
    </row>
    <row r="10967" spans="1:14" x14ac:dyDescent="0.25">
      <c r="A10967" s="21" t="str">
        <f t="shared" si="171"/>
        <v>MOW M3C CCAA_2029</v>
      </c>
      <c r="B10967" t="s">
        <v>130</v>
      </c>
      <c r="C10967" t="s">
        <v>135</v>
      </c>
      <c r="D10967" t="s">
        <v>21</v>
      </c>
      <c r="E10967" t="s">
        <v>5</v>
      </c>
      <c r="F10967" t="s">
        <v>32</v>
      </c>
      <c r="G10967">
        <v>246828.921875</v>
      </c>
      <c r="H10967">
        <v>122638.296875</v>
      </c>
      <c r="I10967">
        <v>56837.07421875</v>
      </c>
      <c r="J10967">
        <v>0</v>
      </c>
      <c r="L10967" s="26">
        <v>47483</v>
      </c>
      <c r="M10967">
        <v>6</v>
      </c>
      <c r="N10967">
        <v>129006.1171875</v>
      </c>
    </row>
    <row r="10968" spans="1:14" x14ac:dyDescent="0.25">
      <c r="A10968" s="21" t="str">
        <f t="shared" si="171"/>
        <v>MOW M3C CCAA_2030</v>
      </c>
      <c r="B10968" t="s">
        <v>130</v>
      </c>
      <c r="C10968" t="s">
        <v>135</v>
      </c>
      <c r="D10968" t="s">
        <v>21</v>
      </c>
      <c r="E10968" t="s">
        <v>5</v>
      </c>
      <c r="F10968" t="s">
        <v>32</v>
      </c>
      <c r="G10968">
        <v>255533.296875</v>
      </c>
      <c r="H10968">
        <v>129959.1171875</v>
      </c>
      <c r="I10968">
        <v>62349.9765625</v>
      </c>
      <c r="J10968">
        <v>0</v>
      </c>
      <c r="L10968" s="26">
        <v>47848</v>
      </c>
      <c r="M10968">
        <v>7</v>
      </c>
      <c r="N10968">
        <v>136180.953125</v>
      </c>
    </row>
    <row r="10969" spans="1:14" x14ac:dyDescent="0.25">
      <c r="A10969" s="21" t="str">
        <f t="shared" si="171"/>
        <v>MOW M3C CCAA_2031</v>
      </c>
      <c r="B10969" t="s">
        <v>130</v>
      </c>
      <c r="C10969" t="s">
        <v>135</v>
      </c>
      <c r="D10969" t="s">
        <v>21</v>
      </c>
      <c r="E10969" t="s">
        <v>5</v>
      </c>
      <c r="F10969" t="s">
        <v>32</v>
      </c>
      <c r="G10969">
        <v>259902.828125</v>
      </c>
      <c r="H10969">
        <v>114564.0234375</v>
      </c>
      <c r="I10969">
        <v>65799.125</v>
      </c>
      <c r="J10969">
        <v>12369.748046875</v>
      </c>
      <c r="L10969" s="26">
        <v>48213</v>
      </c>
      <c r="M10969">
        <v>8</v>
      </c>
      <c r="N10969">
        <v>139702.15625</v>
      </c>
    </row>
    <row r="10970" spans="1:14" x14ac:dyDescent="0.25">
      <c r="A10970" s="21" t="str">
        <f t="shared" si="171"/>
        <v>MOW M3C CCAA_2032</v>
      </c>
      <c r="B10970" t="s">
        <v>130</v>
      </c>
      <c r="C10970" t="s">
        <v>135</v>
      </c>
      <c r="D10970" t="s">
        <v>21</v>
      </c>
      <c r="E10970" t="s">
        <v>5</v>
      </c>
      <c r="F10970" t="s">
        <v>32</v>
      </c>
      <c r="G10970">
        <v>268454.3125</v>
      </c>
      <c r="H10970">
        <v>116804.96875</v>
      </c>
      <c r="I10970">
        <v>69776.9375</v>
      </c>
      <c r="J10970">
        <v>0</v>
      </c>
      <c r="L10970" s="26">
        <v>48579</v>
      </c>
      <c r="M10970">
        <v>9</v>
      </c>
      <c r="N10970">
        <v>133510.9375</v>
      </c>
    </row>
    <row r="10971" spans="1:14" x14ac:dyDescent="0.25">
      <c r="A10971" s="21" t="str">
        <f t="shared" si="171"/>
        <v>MOW M3C CCAA_2033</v>
      </c>
      <c r="B10971" t="s">
        <v>130</v>
      </c>
      <c r="C10971" t="s">
        <v>135</v>
      </c>
      <c r="D10971" t="s">
        <v>21</v>
      </c>
      <c r="E10971" t="s">
        <v>5</v>
      </c>
      <c r="F10971" t="s">
        <v>32</v>
      </c>
      <c r="G10971">
        <v>251642.59375</v>
      </c>
      <c r="H10971">
        <v>97036.375</v>
      </c>
      <c r="I10971">
        <v>72666.4140625</v>
      </c>
      <c r="J10971">
        <v>0</v>
      </c>
      <c r="L10971" s="26">
        <v>48944</v>
      </c>
      <c r="M10971">
        <v>10</v>
      </c>
      <c r="N10971">
        <v>124054.953125</v>
      </c>
    </row>
    <row r="10972" spans="1:14" x14ac:dyDescent="0.25">
      <c r="A10972" s="21" t="str">
        <f t="shared" si="171"/>
        <v>MOW M3C CCAA_2034</v>
      </c>
      <c r="B10972" t="s">
        <v>130</v>
      </c>
      <c r="C10972" t="s">
        <v>135</v>
      </c>
      <c r="D10972" t="s">
        <v>21</v>
      </c>
      <c r="E10972" t="s">
        <v>5</v>
      </c>
      <c r="F10972" t="s">
        <v>32</v>
      </c>
      <c r="G10972">
        <v>234163.859375</v>
      </c>
      <c r="H10972">
        <v>85682.171875</v>
      </c>
      <c r="I10972">
        <v>74892.796875</v>
      </c>
      <c r="J10972">
        <v>0</v>
      </c>
      <c r="L10972" s="26">
        <v>49309</v>
      </c>
      <c r="M10972">
        <v>11</v>
      </c>
      <c r="N10972">
        <v>120931.1484375</v>
      </c>
    </row>
    <row r="10973" spans="1:14" x14ac:dyDescent="0.25">
      <c r="A10973" s="21" t="str">
        <f t="shared" si="171"/>
        <v>MOW M3C CCAA_2035</v>
      </c>
      <c r="B10973" t="s">
        <v>130</v>
      </c>
      <c r="C10973" t="s">
        <v>135</v>
      </c>
      <c r="D10973" t="s">
        <v>21</v>
      </c>
      <c r="E10973" t="s">
        <v>5</v>
      </c>
      <c r="F10973" t="s">
        <v>32</v>
      </c>
      <c r="G10973">
        <v>217441.46875</v>
      </c>
      <c r="H10973">
        <v>71863.75</v>
      </c>
      <c r="I10973">
        <v>76392.4453125</v>
      </c>
      <c r="J10973">
        <v>0</v>
      </c>
      <c r="L10973" s="26">
        <v>49674</v>
      </c>
      <c r="M10973">
        <v>12</v>
      </c>
      <c r="N10973">
        <v>122962.75</v>
      </c>
    </row>
    <row r="10974" spans="1:14" x14ac:dyDescent="0.25">
      <c r="A10974" s="21" t="str">
        <f t="shared" si="171"/>
        <v>MOW M3C CCAA_2036</v>
      </c>
      <c r="B10974" t="s">
        <v>130</v>
      </c>
      <c r="C10974" t="s">
        <v>135</v>
      </c>
      <c r="D10974" t="s">
        <v>21</v>
      </c>
      <c r="E10974" t="s">
        <v>5</v>
      </c>
      <c r="F10974" t="s">
        <v>32</v>
      </c>
      <c r="G10974">
        <v>200831.734375</v>
      </c>
      <c r="H10974">
        <v>54880.48046875</v>
      </c>
      <c r="I10974">
        <v>79094.9375</v>
      </c>
      <c r="J10974">
        <v>0</v>
      </c>
      <c r="L10974" s="26">
        <v>50040</v>
      </c>
      <c r="M10974">
        <v>13</v>
      </c>
      <c r="N10974">
        <v>116312.046875</v>
      </c>
    </row>
    <row r="10975" spans="1:14" x14ac:dyDescent="0.25">
      <c r="A10975" s="21" t="str">
        <f t="shared" si="171"/>
        <v>MOW M3C CCAA_2037</v>
      </c>
      <c r="B10975" t="s">
        <v>130</v>
      </c>
      <c r="C10975" t="s">
        <v>135</v>
      </c>
      <c r="D10975" t="s">
        <v>21</v>
      </c>
      <c r="E10975" t="s">
        <v>5</v>
      </c>
      <c r="F10975" t="s">
        <v>32</v>
      </c>
      <c r="G10975">
        <v>183211.59375</v>
      </c>
      <c r="H10975">
        <v>41314.3046875</v>
      </c>
      <c r="I10975">
        <v>80587.234375</v>
      </c>
      <c r="J10975">
        <v>0</v>
      </c>
      <c r="L10975" s="26">
        <v>50405</v>
      </c>
      <c r="M10975">
        <v>14</v>
      </c>
      <c r="N10975">
        <v>91866.0234375</v>
      </c>
    </row>
    <row r="10976" spans="1:14" x14ac:dyDescent="0.25">
      <c r="A10976" s="21" t="str">
        <f t="shared" si="171"/>
        <v>MOW M3C CCAA_2038</v>
      </c>
      <c r="B10976" t="s">
        <v>130</v>
      </c>
      <c r="C10976" t="s">
        <v>135</v>
      </c>
      <c r="D10976" t="s">
        <v>21</v>
      </c>
      <c r="E10976" t="s">
        <v>5</v>
      </c>
      <c r="F10976" t="s">
        <v>32</v>
      </c>
      <c r="G10976">
        <v>166343.671875</v>
      </c>
      <c r="H10976">
        <v>34230.3203125</v>
      </c>
      <c r="I10976">
        <v>81755.5234375</v>
      </c>
      <c r="J10976">
        <v>0</v>
      </c>
      <c r="L10976" s="26">
        <v>50770</v>
      </c>
      <c r="M10976">
        <v>15</v>
      </c>
      <c r="N10976">
        <v>79395.4765625</v>
      </c>
    </row>
    <row r="10977" spans="1:14" x14ac:dyDescent="0.25">
      <c r="A10977" s="21" t="str">
        <f t="shared" si="171"/>
        <v>MOW M3C CCAA_2039</v>
      </c>
      <c r="B10977" t="s">
        <v>130</v>
      </c>
      <c r="C10977" t="s">
        <v>135</v>
      </c>
      <c r="D10977" t="s">
        <v>21</v>
      </c>
      <c r="E10977" t="s">
        <v>5</v>
      </c>
      <c r="F10977" t="s">
        <v>32</v>
      </c>
      <c r="G10977">
        <v>159104.84375</v>
      </c>
      <c r="H10977">
        <v>37307.1953125</v>
      </c>
      <c r="I10977">
        <v>84447.6015625</v>
      </c>
      <c r="J10977">
        <v>0</v>
      </c>
      <c r="L10977" s="26">
        <v>51135</v>
      </c>
      <c r="M10977">
        <v>16</v>
      </c>
      <c r="N10977">
        <v>72853.0859375</v>
      </c>
    </row>
    <row r="10978" spans="1:14" x14ac:dyDescent="0.25">
      <c r="A10978" s="21" t="str">
        <f t="shared" si="171"/>
        <v>MOW M3C CCAA_2040</v>
      </c>
      <c r="B10978" t="s">
        <v>130</v>
      </c>
      <c r="C10978" t="s">
        <v>135</v>
      </c>
      <c r="D10978" t="s">
        <v>21</v>
      </c>
      <c r="E10978" t="s">
        <v>5</v>
      </c>
      <c r="F10978" t="s">
        <v>32</v>
      </c>
      <c r="G10978">
        <v>139382.328125</v>
      </c>
      <c r="H10978">
        <v>31878.8203125</v>
      </c>
      <c r="I10978">
        <v>54972.7578125</v>
      </c>
      <c r="J10978">
        <v>198126.8125</v>
      </c>
      <c r="L10978" s="26">
        <v>51501</v>
      </c>
      <c r="M10978">
        <v>17</v>
      </c>
      <c r="N10978">
        <v>66518.59375</v>
      </c>
    </row>
    <row r="10979" spans="1:14" x14ac:dyDescent="0.25">
      <c r="A10979" s="21" t="str">
        <f t="shared" si="171"/>
        <v>MOW M3C CCAA_2041</v>
      </c>
      <c r="B10979" t="s">
        <v>130</v>
      </c>
      <c r="C10979" t="s">
        <v>135</v>
      </c>
      <c r="D10979" t="s">
        <v>21</v>
      </c>
      <c r="E10979" t="s">
        <v>5</v>
      </c>
      <c r="F10979" t="s">
        <v>32</v>
      </c>
      <c r="G10979">
        <v>119871.2890625</v>
      </c>
      <c r="H10979">
        <v>28908.107421875</v>
      </c>
      <c r="I10979">
        <v>54206.16796875</v>
      </c>
      <c r="J10979">
        <v>0</v>
      </c>
      <c r="L10979" s="26">
        <v>51866</v>
      </c>
      <c r="M10979">
        <v>18</v>
      </c>
      <c r="N10979">
        <v>58652.32421875</v>
      </c>
    </row>
    <row r="10980" spans="1:14" x14ac:dyDescent="0.25">
      <c r="A10980" s="21" t="str">
        <f t="shared" si="171"/>
        <v>MOW M3C CCAA_2042</v>
      </c>
      <c r="B10980" t="s">
        <v>130</v>
      </c>
      <c r="C10980" t="s">
        <v>135</v>
      </c>
      <c r="D10980" t="s">
        <v>21</v>
      </c>
      <c r="E10980" t="s">
        <v>5</v>
      </c>
      <c r="F10980" t="s">
        <v>32</v>
      </c>
      <c r="G10980">
        <v>102512.3671875</v>
      </c>
      <c r="H10980">
        <v>21776.58203125</v>
      </c>
      <c r="I10980">
        <v>54454.33984375</v>
      </c>
      <c r="J10980">
        <v>0</v>
      </c>
      <c r="L10980" s="26">
        <v>52231</v>
      </c>
      <c r="M10980">
        <v>19</v>
      </c>
      <c r="N10980">
        <v>42406.859375</v>
      </c>
    </row>
    <row r="10981" spans="1:14" x14ac:dyDescent="0.25">
      <c r="A10981" s="21" t="str">
        <f t="shared" si="171"/>
        <v>MOW M3C CCAA_2043</v>
      </c>
      <c r="B10981" t="s">
        <v>130</v>
      </c>
      <c r="C10981" t="s">
        <v>135</v>
      </c>
      <c r="D10981" t="s">
        <v>21</v>
      </c>
      <c r="E10981" t="s">
        <v>5</v>
      </c>
      <c r="F10981" t="s">
        <v>32</v>
      </c>
      <c r="G10981">
        <v>84058.2890625</v>
      </c>
      <c r="H10981">
        <v>18964.048828125</v>
      </c>
      <c r="I10981">
        <v>177415.3125</v>
      </c>
      <c r="J10981">
        <v>0</v>
      </c>
      <c r="L10981" s="26">
        <v>52596</v>
      </c>
      <c r="M10981">
        <v>20</v>
      </c>
      <c r="N10981">
        <v>43461.265625</v>
      </c>
    </row>
    <row r="10982" spans="1:14" x14ac:dyDescent="0.25">
      <c r="A10982" s="21" t="str">
        <f t="shared" si="171"/>
        <v>MOW M3C CCAA_2024</v>
      </c>
      <c r="B10982" t="s">
        <v>130</v>
      </c>
      <c r="C10982" t="s">
        <v>135</v>
      </c>
      <c r="D10982" t="s">
        <v>21</v>
      </c>
      <c r="E10982" t="s">
        <v>5</v>
      </c>
      <c r="F10982" t="s">
        <v>8</v>
      </c>
      <c r="G10982">
        <v>0</v>
      </c>
      <c r="H10982">
        <v>0</v>
      </c>
      <c r="I10982">
        <v>0</v>
      </c>
      <c r="J10982">
        <v>0</v>
      </c>
      <c r="L10982" s="26">
        <v>45657</v>
      </c>
      <c r="M10982">
        <v>1</v>
      </c>
      <c r="N10982">
        <v>0</v>
      </c>
    </row>
    <row r="10983" spans="1:14" x14ac:dyDescent="0.25">
      <c r="A10983" s="21" t="str">
        <f t="shared" si="171"/>
        <v>MOW M3C CCAA_2025</v>
      </c>
      <c r="B10983" t="s">
        <v>130</v>
      </c>
      <c r="C10983" t="s">
        <v>135</v>
      </c>
      <c r="D10983" t="s">
        <v>21</v>
      </c>
      <c r="E10983" t="s">
        <v>5</v>
      </c>
      <c r="F10983" t="s">
        <v>8</v>
      </c>
      <c r="G10983">
        <v>0</v>
      </c>
      <c r="H10983">
        <v>0</v>
      </c>
      <c r="I10983">
        <v>0</v>
      </c>
      <c r="J10983">
        <v>0</v>
      </c>
      <c r="L10983" s="26">
        <v>46022</v>
      </c>
      <c r="M10983">
        <v>2</v>
      </c>
      <c r="N10983">
        <v>0</v>
      </c>
    </row>
    <row r="10984" spans="1:14" x14ac:dyDescent="0.25">
      <c r="A10984" s="21" t="str">
        <f t="shared" si="171"/>
        <v>MOW M3C CCAA_2026</v>
      </c>
      <c r="B10984" t="s">
        <v>130</v>
      </c>
      <c r="C10984" t="s">
        <v>135</v>
      </c>
      <c r="D10984" t="s">
        <v>21</v>
      </c>
      <c r="E10984" t="s">
        <v>5</v>
      </c>
      <c r="F10984" t="s">
        <v>8</v>
      </c>
      <c r="G10984">
        <v>0</v>
      </c>
      <c r="H10984">
        <v>0</v>
      </c>
      <c r="I10984">
        <v>0</v>
      </c>
      <c r="J10984">
        <v>0</v>
      </c>
      <c r="L10984" s="26">
        <v>46387</v>
      </c>
      <c r="M10984">
        <v>3</v>
      </c>
      <c r="N10984">
        <v>0</v>
      </c>
    </row>
    <row r="10985" spans="1:14" x14ac:dyDescent="0.25">
      <c r="A10985" s="21" t="str">
        <f t="shared" si="171"/>
        <v>MOW M3C CCAA_2027</v>
      </c>
      <c r="B10985" t="s">
        <v>130</v>
      </c>
      <c r="C10985" t="s">
        <v>135</v>
      </c>
      <c r="D10985" t="s">
        <v>21</v>
      </c>
      <c r="E10985" t="s">
        <v>5</v>
      </c>
      <c r="F10985" t="s">
        <v>8</v>
      </c>
      <c r="G10985">
        <v>0</v>
      </c>
      <c r="H10985">
        <v>0</v>
      </c>
      <c r="I10985">
        <v>0</v>
      </c>
      <c r="J10985">
        <v>0</v>
      </c>
      <c r="L10985" s="26">
        <v>46752</v>
      </c>
      <c r="M10985">
        <v>4</v>
      </c>
      <c r="N10985">
        <v>0</v>
      </c>
    </row>
    <row r="10986" spans="1:14" x14ac:dyDescent="0.25">
      <c r="A10986" s="21" t="str">
        <f t="shared" si="171"/>
        <v>MOW M3C CCAA_2028</v>
      </c>
      <c r="B10986" t="s">
        <v>130</v>
      </c>
      <c r="C10986" t="s">
        <v>135</v>
      </c>
      <c r="D10986" t="s">
        <v>21</v>
      </c>
      <c r="E10986" t="s">
        <v>5</v>
      </c>
      <c r="F10986" t="s">
        <v>8</v>
      </c>
      <c r="G10986">
        <v>0</v>
      </c>
      <c r="H10986">
        <v>0</v>
      </c>
      <c r="I10986">
        <v>0</v>
      </c>
      <c r="J10986">
        <v>0</v>
      </c>
      <c r="L10986" s="26">
        <v>47118</v>
      </c>
      <c r="M10986">
        <v>5</v>
      </c>
      <c r="N10986">
        <v>0</v>
      </c>
    </row>
    <row r="10987" spans="1:14" x14ac:dyDescent="0.25">
      <c r="A10987" s="21" t="str">
        <f t="shared" si="171"/>
        <v>MOW M3C CCAA_2029</v>
      </c>
      <c r="B10987" t="s">
        <v>130</v>
      </c>
      <c r="C10987" t="s">
        <v>135</v>
      </c>
      <c r="D10987" t="s">
        <v>21</v>
      </c>
      <c r="E10987" t="s">
        <v>5</v>
      </c>
      <c r="F10987" t="s">
        <v>8</v>
      </c>
      <c r="G10987">
        <v>0</v>
      </c>
      <c r="H10987">
        <v>0</v>
      </c>
      <c r="I10987">
        <v>0</v>
      </c>
      <c r="J10987">
        <v>0</v>
      </c>
      <c r="L10987" s="26">
        <v>47483</v>
      </c>
      <c r="M10987">
        <v>6</v>
      </c>
      <c r="N10987">
        <v>0</v>
      </c>
    </row>
    <row r="10988" spans="1:14" x14ac:dyDescent="0.25">
      <c r="A10988" s="21" t="str">
        <f t="shared" si="171"/>
        <v>MOW M3C CCAA_2030</v>
      </c>
      <c r="B10988" t="s">
        <v>130</v>
      </c>
      <c r="C10988" t="s">
        <v>135</v>
      </c>
      <c r="D10988" t="s">
        <v>21</v>
      </c>
      <c r="E10988" t="s">
        <v>5</v>
      </c>
      <c r="F10988" t="s">
        <v>8</v>
      </c>
      <c r="G10988">
        <v>0</v>
      </c>
      <c r="H10988">
        <v>0</v>
      </c>
      <c r="I10988">
        <v>0</v>
      </c>
      <c r="J10988">
        <v>0</v>
      </c>
      <c r="L10988" s="26">
        <v>47848</v>
      </c>
      <c r="M10988">
        <v>7</v>
      </c>
      <c r="N10988">
        <v>0</v>
      </c>
    </row>
    <row r="10989" spans="1:14" x14ac:dyDescent="0.25">
      <c r="A10989" s="21" t="str">
        <f t="shared" si="171"/>
        <v>MOW M3C CCAA_2031</v>
      </c>
      <c r="B10989" t="s">
        <v>130</v>
      </c>
      <c r="C10989" t="s">
        <v>135</v>
      </c>
      <c r="D10989" t="s">
        <v>21</v>
      </c>
      <c r="E10989" t="s">
        <v>5</v>
      </c>
      <c r="F10989" t="s">
        <v>8</v>
      </c>
      <c r="G10989">
        <v>0</v>
      </c>
      <c r="H10989">
        <v>0</v>
      </c>
      <c r="I10989">
        <v>0</v>
      </c>
      <c r="J10989">
        <v>0</v>
      </c>
      <c r="L10989" s="26">
        <v>48213</v>
      </c>
      <c r="M10989">
        <v>8</v>
      </c>
      <c r="N10989">
        <v>0</v>
      </c>
    </row>
    <row r="10990" spans="1:14" x14ac:dyDescent="0.25">
      <c r="A10990" s="21" t="str">
        <f t="shared" si="171"/>
        <v>MOW M3C CCAA_2032</v>
      </c>
      <c r="B10990" t="s">
        <v>130</v>
      </c>
      <c r="C10990" t="s">
        <v>135</v>
      </c>
      <c r="D10990" t="s">
        <v>21</v>
      </c>
      <c r="E10990" t="s">
        <v>5</v>
      </c>
      <c r="F10990" t="s">
        <v>8</v>
      </c>
      <c r="G10990">
        <v>0</v>
      </c>
      <c r="H10990">
        <v>0</v>
      </c>
      <c r="I10990">
        <v>0</v>
      </c>
      <c r="J10990">
        <v>0</v>
      </c>
      <c r="L10990" s="26">
        <v>48579</v>
      </c>
      <c r="M10990">
        <v>9</v>
      </c>
      <c r="N10990">
        <v>0</v>
      </c>
    </row>
    <row r="10991" spans="1:14" x14ac:dyDescent="0.25">
      <c r="A10991" s="21" t="str">
        <f t="shared" si="171"/>
        <v>MOW M3C CCAA_2033</v>
      </c>
      <c r="B10991" t="s">
        <v>130</v>
      </c>
      <c r="C10991" t="s">
        <v>135</v>
      </c>
      <c r="D10991" t="s">
        <v>21</v>
      </c>
      <c r="E10991" t="s">
        <v>5</v>
      </c>
      <c r="F10991" t="s">
        <v>8</v>
      </c>
      <c r="G10991">
        <v>0</v>
      </c>
      <c r="H10991">
        <v>0</v>
      </c>
      <c r="I10991">
        <v>0</v>
      </c>
      <c r="J10991">
        <v>0</v>
      </c>
      <c r="L10991" s="26">
        <v>48944</v>
      </c>
      <c r="M10991">
        <v>10</v>
      </c>
      <c r="N10991">
        <v>0</v>
      </c>
    </row>
    <row r="10992" spans="1:14" x14ac:dyDescent="0.25">
      <c r="A10992" s="21" t="str">
        <f t="shared" si="171"/>
        <v>MOW M3C CCAA_2034</v>
      </c>
      <c r="B10992" t="s">
        <v>130</v>
      </c>
      <c r="C10992" t="s">
        <v>135</v>
      </c>
      <c r="D10992" t="s">
        <v>21</v>
      </c>
      <c r="E10992" t="s">
        <v>5</v>
      </c>
      <c r="F10992" t="s">
        <v>8</v>
      </c>
      <c r="G10992">
        <v>0</v>
      </c>
      <c r="H10992">
        <v>0</v>
      </c>
      <c r="I10992">
        <v>0</v>
      </c>
      <c r="J10992">
        <v>0</v>
      </c>
      <c r="L10992" s="26">
        <v>49309</v>
      </c>
      <c r="M10992">
        <v>11</v>
      </c>
      <c r="N10992">
        <v>0</v>
      </c>
    </row>
    <row r="10993" spans="1:14" x14ac:dyDescent="0.25">
      <c r="A10993" s="21" t="str">
        <f t="shared" si="171"/>
        <v>MOW M3C CCAA_2035</v>
      </c>
      <c r="B10993" t="s">
        <v>130</v>
      </c>
      <c r="C10993" t="s">
        <v>135</v>
      </c>
      <c r="D10993" t="s">
        <v>21</v>
      </c>
      <c r="E10993" t="s">
        <v>5</v>
      </c>
      <c r="F10993" t="s">
        <v>8</v>
      </c>
      <c r="G10993">
        <v>0</v>
      </c>
      <c r="H10993">
        <v>0</v>
      </c>
      <c r="I10993">
        <v>0</v>
      </c>
      <c r="J10993">
        <v>0</v>
      </c>
      <c r="L10993" s="26">
        <v>49674</v>
      </c>
      <c r="M10993">
        <v>12</v>
      </c>
      <c r="N10993">
        <v>0</v>
      </c>
    </row>
    <row r="10994" spans="1:14" x14ac:dyDescent="0.25">
      <c r="A10994" s="21" t="str">
        <f t="shared" si="171"/>
        <v>MOW M3C CCAA_2036</v>
      </c>
      <c r="B10994" t="s">
        <v>130</v>
      </c>
      <c r="C10994" t="s">
        <v>135</v>
      </c>
      <c r="D10994" t="s">
        <v>21</v>
      </c>
      <c r="E10994" t="s">
        <v>5</v>
      </c>
      <c r="F10994" t="s">
        <v>8</v>
      </c>
      <c r="G10994">
        <v>0</v>
      </c>
      <c r="H10994">
        <v>0</v>
      </c>
      <c r="I10994">
        <v>0</v>
      </c>
      <c r="J10994">
        <v>0</v>
      </c>
      <c r="L10994" s="26">
        <v>50040</v>
      </c>
      <c r="M10994">
        <v>13</v>
      </c>
      <c r="N10994">
        <v>0</v>
      </c>
    </row>
    <row r="10995" spans="1:14" x14ac:dyDescent="0.25">
      <c r="A10995" s="21" t="str">
        <f t="shared" si="171"/>
        <v>MOW M3C CCAA_2037</v>
      </c>
      <c r="B10995" t="s">
        <v>130</v>
      </c>
      <c r="C10995" t="s">
        <v>135</v>
      </c>
      <c r="D10995" t="s">
        <v>21</v>
      </c>
      <c r="E10995" t="s">
        <v>5</v>
      </c>
      <c r="F10995" t="s">
        <v>8</v>
      </c>
      <c r="G10995">
        <v>0</v>
      </c>
      <c r="H10995">
        <v>0</v>
      </c>
      <c r="I10995">
        <v>0</v>
      </c>
      <c r="J10995">
        <v>0</v>
      </c>
      <c r="L10995" s="26">
        <v>50405</v>
      </c>
      <c r="M10995">
        <v>14</v>
      </c>
      <c r="N10995">
        <v>0</v>
      </c>
    </row>
    <row r="10996" spans="1:14" x14ac:dyDescent="0.25">
      <c r="A10996" s="21" t="str">
        <f t="shared" si="171"/>
        <v>MOW M3C CCAA_2038</v>
      </c>
      <c r="B10996" t="s">
        <v>130</v>
      </c>
      <c r="C10996" t="s">
        <v>135</v>
      </c>
      <c r="D10996" t="s">
        <v>21</v>
      </c>
      <c r="E10996" t="s">
        <v>5</v>
      </c>
      <c r="F10996" t="s">
        <v>8</v>
      </c>
      <c r="G10996">
        <v>0</v>
      </c>
      <c r="H10996">
        <v>0</v>
      </c>
      <c r="I10996">
        <v>0</v>
      </c>
      <c r="J10996">
        <v>0</v>
      </c>
      <c r="L10996" s="26">
        <v>50770</v>
      </c>
      <c r="M10996">
        <v>15</v>
      </c>
      <c r="N10996">
        <v>0</v>
      </c>
    </row>
    <row r="10997" spans="1:14" x14ac:dyDescent="0.25">
      <c r="A10997" s="21" t="str">
        <f t="shared" si="171"/>
        <v>MOW M3C CCAA_2039</v>
      </c>
      <c r="B10997" t="s">
        <v>130</v>
      </c>
      <c r="C10997" t="s">
        <v>135</v>
      </c>
      <c r="D10997" t="s">
        <v>21</v>
      </c>
      <c r="E10997" t="s">
        <v>5</v>
      </c>
      <c r="F10997" t="s">
        <v>8</v>
      </c>
      <c r="G10997">
        <v>0</v>
      </c>
      <c r="H10997">
        <v>0</v>
      </c>
      <c r="I10997">
        <v>0</v>
      </c>
      <c r="J10997">
        <v>0</v>
      </c>
      <c r="L10997" s="26">
        <v>51135</v>
      </c>
      <c r="M10997">
        <v>16</v>
      </c>
      <c r="N10997">
        <v>0</v>
      </c>
    </row>
    <row r="10998" spans="1:14" x14ac:dyDescent="0.25">
      <c r="A10998" s="21" t="str">
        <f t="shared" si="171"/>
        <v>MOW M3C CCAA_2040</v>
      </c>
      <c r="B10998" t="s">
        <v>130</v>
      </c>
      <c r="C10998" t="s">
        <v>135</v>
      </c>
      <c r="D10998" t="s">
        <v>21</v>
      </c>
      <c r="E10998" t="s">
        <v>5</v>
      </c>
      <c r="F10998" t="s">
        <v>8</v>
      </c>
      <c r="G10998">
        <v>0</v>
      </c>
      <c r="H10998">
        <v>0</v>
      </c>
      <c r="I10998">
        <v>0</v>
      </c>
      <c r="J10998">
        <v>0</v>
      </c>
      <c r="L10998" s="26">
        <v>51501</v>
      </c>
      <c r="M10998">
        <v>17</v>
      </c>
      <c r="N10998">
        <v>0</v>
      </c>
    </row>
    <row r="10999" spans="1:14" x14ac:dyDescent="0.25">
      <c r="A10999" s="21" t="str">
        <f t="shared" si="171"/>
        <v>MOW M3C CCAA_2041</v>
      </c>
      <c r="B10999" t="s">
        <v>130</v>
      </c>
      <c r="C10999" t="s">
        <v>135</v>
      </c>
      <c r="D10999" t="s">
        <v>21</v>
      </c>
      <c r="E10999" t="s">
        <v>5</v>
      </c>
      <c r="F10999" t="s">
        <v>8</v>
      </c>
      <c r="G10999">
        <v>0</v>
      </c>
      <c r="H10999">
        <v>0</v>
      </c>
      <c r="I10999">
        <v>0</v>
      </c>
      <c r="J10999">
        <v>0</v>
      </c>
      <c r="L10999" s="26">
        <v>51866</v>
      </c>
      <c r="M10999">
        <v>18</v>
      </c>
      <c r="N10999">
        <v>0</v>
      </c>
    </row>
    <row r="11000" spans="1:14" x14ac:dyDescent="0.25">
      <c r="A11000" s="21" t="str">
        <f t="shared" si="171"/>
        <v>MOW M3C CCAA_2042</v>
      </c>
      <c r="B11000" t="s">
        <v>130</v>
      </c>
      <c r="C11000" t="s">
        <v>135</v>
      </c>
      <c r="D11000" t="s">
        <v>21</v>
      </c>
      <c r="E11000" t="s">
        <v>5</v>
      </c>
      <c r="F11000" t="s">
        <v>8</v>
      </c>
      <c r="G11000">
        <v>0</v>
      </c>
      <c r="H11000">
        <v>0</v>
      </c>
      <c r="I11000">
        <v>0</v>
      </c>
      <c r="J11000">
        <v>0</v>
      </c>
      <c r="L11000" s="26">
        <v>52231</v>
      </c>
      <c r="M11000">
        <v>19</v>
      </c>
      <c r="N11000">
        <v>0</v>
      </c>
    </row>
    <row r="11001" spans="1:14" x14ac:dyDescent="0.25">
      <c r="A11001" s="21" t="str">
        <f t="shared" si="171"/>
        <v>MOW M3C CCAA_2043</v>
      </c>
      <c r="B11001" t="s">
        <v>130</v>
      </c>
      <c r="C11001" t="s">
        <v>135</v>
      </c>
      <c r="D11001" t="s">
        <v>21</v>
      </c>
      <c r="E11001" t="s">
        <v>5</v>
      </c>
      <c r="F11001" t="s">
        <v>8</v>
      </c>
      <c r="G11001">
        <v>0</v>
      </c>
      <c r="H11001">
        <v>0</v>
      </c>
      <c r="I11001">
        <v>0</v>
      </c>
      <c r="J11001">
        <v>0</v>
      </c>
      <c r="L11001" s="26">
        <v>52596</v>
      </c>
      <c r="M11001">
        <v>20</v>
      </c>
      <c r="N11001">
        <v>0</v>
      </c>
    </row>
    <row r="11002" spans="1:14" x14ac:dyDescent="0.25">
      <c r="A11002" s="21" t="str">
        <f t="shared" si="171"/>
        <v>MOW H2C CDAA_2024</v>
      </c>
      <c r="B11002" t="s">
        <v>130</v>
      </c>
      <c r="C11002" t="s">
        <v>136</v>
      </c>
      <c r="D11002" t="s">
        <v>19</v>
      </c>
      <c r="E11002" t="s">
        <v>29</v>
      </c>
      <c r="F11002" t="s">
        <v>28</v>
      </c>
      <c r="K11002">
        <v>0</v>
      </c>
      <c r="L11002" s="51">
        <v>45657</v>
      </c>
      <c r="M11002">
        <v>1</v>
      </c>
    </row>
    <row r="11003" spans="1:14" x14ac:dyDescent="0.25">
      <c r="A11003" s="21" t="str">
        <f t="shared" si="171"/>
        <v>MOW H2C CDAA_2025</v>
      </c>
      <c r="B11003" t="s">
        <v>130</v>
      </c>
      <c r="C11003" t="s">
        <v>136</v>
      </c>
      <c r="D11003" t="s">
        <v>19</v>
      </c>
      <c r="E11003" t="s">
        <v>29</v>
      </c>
      <c r="F11003" t="s">
        <v>28</v>
      </c>
      <c r="K11003">
        <v>0</v>
      </c>
      <c r="L11003" s="51">
        <v>46022</v>
      </c>
      <c r="M11003">
        <v>2</v>
      </c>
    </row>
    <row r="11004" spans="1:14" x14ac:dyDescent="0.25">
      <c r="A11004" s="21" t="str">
        <f t="shared" si="171"/>
        <v>MOW H2C CDAA_2026</v>
      </c>
      <c r="B11004" t="s">
        <v>130</v>
      </c>
      <c r="C11004" t="s">
        <v>136</v>
      </c>
      <c r="D11004" t="s">
        <v>19</v>
      </c>
      <c r="E11004" t="s">
        <v>29</v>
      </c>
      <c r="F11004" t="s">
        <v>28</v>
      </c>
      <c r="K11004">
        <v>0</v>
      </c>
      <c r="L11004" s="51">
        <v>46387</v>
      </c>
      <c r="M11004">
        <v>3</v>
      </c>
    </row>
    <row r="11005" spans="1:14" x14ac:dyDescent="0.25">
      <c r="A11005" s="21" t="str">
        <f t="shared" si="171"/>
        <v>MOW H2C CDAA_2027</v>
      </c>
      <c r="B11005" t="s">
        <v>130</v>
      </c>
      <c r="C11005" t="s">
        <v>136</v>
      </c>
      <c r="D11005" t="s">
        <v>19</v>
      </c>
      <c r="E11005" t="s">
        <v>29</v>
      </c>
      <c r="F11005" t="s">
        <v>28</v>
      </c>
      <c r="K11005">
        <v>0</v>
      </c>
      <c r="L11005" s="51">
        <v>46752</v>
      </c>
      <c r="M11005">
        <v>4</v>
      </c>
    </row>
    <row r="11006" spans="1:14" x14ac:dyDescent="0.25">
      <c r="A11006" s="21" t="str">
        <f t="shared" si="171"/>
        <v>MOW H2C CDAA_2028</v>
      </c>
      <c r="B11006" t="s">
        <v>130</v>
      </c>
      <c r="C11006" t="s">
        <v>136</v>
      </c>
      <c r="D11006" t="s">
        <v>19</v>
      </c>
      <c r="E11006" t="s">
        <v>29</v>
      </c>
      <c r="F11006" t="s">
        <v>28</v>
      </c>
      <c r="K11006">
        <v>0</v>
      </c>
      <c r="L11006" s="51">
        <v>47118</v>
      </c>
      <c r="M11006">
        <v>5</v>
      </c>
    </row>
    <row r="11007" spans="1:14" x14ac:dyDescent="0.25">
      <c r="A11007" s="21" t="str">
        <f t="shared" si="171"/>
        <v>MOW H2C CDAA_2029</v>
      </c>
      <c r="B11007" t="s">
        <v>130</v>
      </c>
      <c r="C11007" t="s">
        <v>136</v>
      </c>
      <c r="D11007" t="s">
        <v>19</v>
      </c>
      <c r="E11007" t="s">
        <v>29</v>
      </c>
      <c r="F11007" t="s">
        <v>28</v>
      </c>
      <c r="K11007">
        <v>0</v>
      </c>
      <c r="L11007" s="51">
        <v>47483</v>
      </c>
      <c r="M11007">
        <v>6</v>
      </c>
    </row>
    <row r="11008" spans="1:14" x14ac:dyDescent="0.25">
      <c r="A11008" s="21" t="str">
        <f t="shared" si="171"/>
        <v>MOW H2C CDAA_2030</v>
      </c>
      <c r="B11008" t="s">
        <v>130</v>
      </c>
      <c r="C11008" t="s">
        <v>136</v>
      </c>
      <c r="D11008" t="s">
        <v>19</v>
      </c>
      <c r="E11008" t="s">
        <v>29</v>
      </c>
      <c r="F11008" t="s">
        <v>28</v>
      </c>
      <c r="K11008">
        <v>0</v>
      </c>
      <c r="L11008" s="51">
        <v>47848</v>
      </c>
      <c r="M11008">
        <v>7</v>
      </c>
    </row>
    <row r="11009" spans="1:13" x14ac:dyDescent="0.25">
      <c r="A11009" s="21" t="str">
        <f t="shared" si="171"/>
        <v>MOW H2C CDAA_2031</v>
      </c>
      <c r="B11009" t="s">
        <v>130</v>
      </c>
      <c r="C11009" t="s">
        <v>136</v>
      </c>
      <c r="D11009" t="s">
        <v>19</v>
      </c>
      <c r="E11009" t="s">
        <v>29</v>
      </c>
      <c r="F11009" t="s">
        <v>28</v>
      </c>
      <c r="K11009">
        <v>0</v>
      </c>
      <c r="L11009" s="51">
        <v>48213</v>
      </c>
      <c r="M11009">
        <v>8</v>
      </c>
    </row>
    <row r="11010" spans="1:13" x14ac:dyDescent="0.25">
      <c r="A11010" s="21" t="str">
        <f t="shared" ref="A11010:A11073" si="172">B11010&amp;" "&amp;D11010&amp;" "&amp;C11010&amp;"_"&amp;YEAR(L11010)</f>
        <v>MOW H2C CDAA_2032</v>
      </c>
      <c r="B11010" t="s">
        <v>130</v>
      </c>
      <c r="C11010" t="s">
        <v>136</v>
      </c>
      <c r="D11010" t="s">
        <v>19</v>
      </c>
      <c r="E11010" t="s">
        <v>29</v>
      </c>
      <c r="F11010" t="s">
        <v>28</v>
      </c>
      <c r="K11010">
        <v>0</v>
      </c>
      <c r="L11010" s="51">
        <v>48579</v>
      </c>
      <c r="M11010">
        <v>9</v>
      </c>
    </row>
    <row r="11011" spans="1:13" x14ac:dyDescent="0.25">
      <c r="A11011" s="21" t="str">
        <f t="shared" si="172"/>
        <v>MOW H2C CDAA_2033</v>
      </c>
      <c r="B11011" t="s">
        <v>130</v>
      </c>
      <c r="C11011" t="s">
        <v>136</v>
      </c>
      <c r="D11011" t="s">
        <v>19</v>
      </c>
      <c r="E11011" t="s">
        <v>29</v>
      </c>
      <c r="F11011" t="s">
        <v>28</v>
      </c>
      <c r="K11011">
        <v>0</v>
      </c>
      <c r="L11011" s="51">
        <v>48944</v>
      </c>
      <c r="M11011">
        <v>10</v>
      </c>
    </row>
    <row r="11012" spans="1:13" x14ac:dyDescent="0.25">
      <c r="A11012" s="21" t="str">
        <f t="shared" si="172"/>
        <v>MOW H2C CDAA_2034</v>
      </c>
      <c r="B11012" t="s">
        <v>130</v>
      </c>
      <c r="C11012" t="s">
        <v>136</v>
      </c>
      <c r="D11012" t="s">
        <v>19</v>
      </c>
      <c r="E11012" t="s">
        <v>29</v>
      </c>
      <c r="F11012" t="s">
        <v>28</v>
      </c>
      <c r="K11012">
        <v>0</v>
      </c>
      <c r="L11012" s="51">
        <v>49309</v>
      </c>
      <c r="M11012">
        <v>11</v>
      </c>
    </row>
    <row r="11013" spans="1:13" x14ac:dyDescent="0.25">
      <c r="A11013" s="21" t="str">
        <f t="shared" si="172"/>
        <v>MOW H2C CDAA_2035</v>
      </c>
      <c r="B11013" t="s">
        <v>130</v>
      </c>
      <c r="C11013" t="s">
        <v>136</v>
      </c>
      <c r="D11013" t="s">
        <v>19</v>
      </c>
      <c r="E11013" t="s">
        <v>29</v>
      </c>
      <c r="F11013" t="s">
        <v>28</v>
      </c>
      <c r="K11013">
        <v>0</v>
      </c>
      <c r="L11013" s="51">
        <v>49674</v>
      </c>
      <c r="M11013">
        <v>12</v>
      </c>
    </row>
    <row r="11014" spans="1:13" x14ac:dyDescent="0.25">
      <c r="A11014" s="21" t="str">
        <f t="shared" si="172"/>
        <v>MOW H2C CDAA_2036</v>
      </c>
      <c r="B11014" t="s">
        <v>130</v>
      </c>
      <c r="C11014" t="s">
        <v>136</v>
      </c>
      <c r="D11014" t="s">
        <v>19</v>
      </c>
      <c r="E11014" t="s">
        <v>29</v>
      </c>
      <c r="F11014" t="s">
        <v>28</v>
      </c>
      <c r="K11014">
        <v>0</v>
      </c>
      <c r="L11014" s="51">
        <v>50040</v>
      </c>
      <c r="M11014">
        <v>13</v>
      </c>
    </row>
    <row r="11015" spans="1:13" x14ac:dyDescent="0.25">
      <c r="A11015" s="21" t="str">
        <f t="shared" si="172"/>
        <v>MOW H2C CDAA_2037</v>
      </c>
      <c r="B11015" t="s">
        <v>130</v>
      </c>
      <c r="C11015" t="s">
        <v>136</v>
      </c>
      <c r="D11015" t="s">
        <v>19</v>
      </c>
      <c r="E11015" t="s">
        <v>29</v>
      </c>
      <c r="F11015" t="s">
        <v>28</v>
      </c>
      <c r="K11015">
        <v>0</v>
      </c>
      <c r="L11015" s="51">
        <v>50405</v>
      </c>
      <c r="M11015">
        <v>14</v>
      </c>
    </row>
    <row r="11016" spans="1:13" x14ac:dyDescent="0.25">
      <c r="A11016" s="21" t="str">
        <f t="shared" si="172"/>
        <v>MOW H2C CDAA_2038</v>
      </c>
      <c r="B11016" t="s">
        <v>130</v>
      </c>
      <c r="C11016" t="s">
        <v>136</v>
      </c>
      <c r="D11016" t="s">
        <v>19</v>
      </c>
      <c r="E11016" t="s">
        <v>29</v>
      </c>
      <c r="F11016" t="s">
        <v>28</v>
      </c>
      <c r="K11016">
        <v>0</v>
      </c>
      <c r="L11016" s="51">
        <v>50770</v>
      </c>
      <c r="M11016">
        <v>15</v>
      </c>
    </row>
    <row r="11017" spans="1:13" x14ac:dyDescent="0.25">
      <c r="A11017" s="21" t="str">
        <f t="shared" si="172"/>
        <v>MOW H2C CDAA_2039</v>
      </c>
      <c r="B11017" t="s">
        <v>130</v>
      </c>
      <c r="C11017" t="s">
        <v>136</v>
      </c>
      <c r="D11017" t="s">
        <v>19</v>
      </c>
      <c r="E11017" t="s">
        <v>29</v>
      </c>
      <c r="F11017" t="s">
        <v>28</v>
      </c>
      <c r="K11017">
        <v>0</v>
      </c>
      <c r="L11017" s="51">
        <v>51135</v>
      </c>
      <c r="M11017">
        <v>16</v>
      </c>
    </row>
    <row r="11018" spans="1:13" x14ac:dyDescent="0.25">
      <c r="A11018" s="21" t="str">
        <f t="shared" si="172"/>
        <v>MOW H2C CDAA_2040</v>
      </c>
      <c r="B11018" t="s">
        <v>130</v>
      </c>
      <c r="C11018" t="s">
        <v>136</v>
      </c>
      <c r="D11018" t="s">
        <v>19</v>
      </c>
      <c r="E11018" t="s">
        <v>29</v>
      </c>
      <c r="F11018" t="s">
        <v>28</v>
      </c>
      <c r="K11018">
        <v>0</v>
      </c>
      <c r="L11018" s="51">
        <v>51501</v>
      </c>
      <c r="M11018">
        <v>17</v>
      </c>
    </row>
    <row r="11019" spans="1:13" x14ac:dyDescent="0.25">
      <c r="A11019" s="21" t="str">
        <f t="shared" si="172"/>
        <v>MOW H2C CDAA_2041</v>
      </c>
      <c r="B11019" t="s">
        <v>130</v>
      </c>
      <c r="C11019" t="s">
        <v>136</v>
      </c>
      <c r="D11019" t="s">
        <v>19</v>
      </c>
      <c r="E11019" t="s">
        <v>29</v>
      </c>
      <c r="F11019" t="s">
        <v>28</v>
      </c>
      <c r="K11019">
        <v>0</v>
      </c>
      <c r="L11019" s="51">
        <v>51866</v>
      </c>
      <c r="M11019">
        <v>18</v>
      </c>
    </row>
    <row r="11020" spans="1:13" x14ac:dyDescent="0.25">
      <c r="A11020" s="21" t="str">
        <f t="shared" si="172"/>
        <v>MOW H2C CDAA_2042</v>
      </c>
      <c r="B11020" t="s">
        <v>130</v>
      </c>
      <c r="C11020" t="s">
        <v>136</v>
      </c>
      <c r="D11020" t="s">
        <v>19</v>
      </c>
      <c r="E11020" t="s">
        <v>29</v>
      </c>
      <c r="F11020" t="s">
        <v>28</v>
      </c>
      <c r="K11020">
        <v>0</v>
      </c>
      <c r="L11020" s="51">
        <v>52231</v>
      </c>
      <c r="M11020">
        <v>19</v>
      </c>
    </row>
    <row r="11021" spans="1:13" x14ac:dyDescent="0.25">
      <c r="A11021" s="21" t="str">
        <f t="shared" si="172"/>
        <v>MOW H2C CDAA_2043</v>
      </c>
      <c r="B11021" t="s">
        <v>130</v>
      </c>
      <c r="C11021" t="s">
        <v>136</v>
      </c>
      <c r="D11021" t="s">
        <v>19</v>
      </c>
      <c r="E11021" t="s">
        <v>29</v>
      </c>
      <c r="F11021" t="s">
        <v>28</v>
      </c>
      <c r="K11021">
        <v>0</v>
      </c>
      <c r="L11021" s="51">
        <v>52596</v>
      </c>
      <c r="M11021">
        <v>20</v>
      </c>
    </row>
    <row r="11022" spans="1:13" x14ac:dyDescent="0.25">
      <c r="A11022" s="21" t="str">
        <f t="shared" si="172"/>
        <v>MOW H2C CDAA_2024</v>
      </c>
      <c r="B11022" t="s">
        <v>130</v>
      </c>
      <c r="C11022" t="s">
        <v>136</v>
      </c>
      <c r="D11022" t="s">
        <v>19</v>
      </c>
      <c r="E11022" t="s">
        <v>29</v>
      </c>
      <c r="F11022" t="s">
        <v>31</v>
      </c>
      <c r="K11022">
        <v>0</v>
      </c>
      <c r="L11022" s="51">
        <v>45657</v>
      </c>
      <c r="M11022">
        <v>1</v>
      </c>
    </row>
    <row r="11023" spans="1:13" x14ac:dyDescent="0.25">
      <c r="A11023" s="21" t="str">
        <f t="shared" si="172"/>
        <v>MOW H2C CDAA_2025</v>
      </c>
      <c r="B11023" t="s">
        <v>130</v>
      </c>
      <c r="C11023" t="s">
        <v>136</v>
      </c>
      <c r="D11023" t="s">
        <v>19</v>
      </c>
      <c r="E11023" t="s">
        <v>29</v>
      </c>
      <c r="F11023" t="s">
        <v>31</v>
      </c>
      <c r="K11023">
        <v>0</v>
      </c>
      <c r="L11023" s="51">
        <v>46022</v>
      </c>
      <c r="M11023">
        <v>2</v>
      </c>
    </row>
    <row r="11024" spans="1:13" x14ac:dyDescent="0.25">
      <c r="A11024" s="21" t="str">
        <f t="shared" si="172"/>
        <v>MOW H2C CDAA_2026</v>
      </c>
      <c r="B11024" t="s">
        <v>130</v>
      </c>
      <c r="C11024" t="s">
        <v>136</v>
      </c>
      <c r="D11024" t="s">
        <v>19</v>
      </c>
      <c r="E11024" t="s">
        <v>29</v>
      </c>
      <c r="F11024" t="s">
        <v>31</v>
      </c>
      <c r="K11024">
        <v>0</v>
      </c>
      <c r="L11024" s="51">
        <v>46387</v>
      </c>
      <c r="M11024">
        <v>3</v>
      </c>
    </row>
    <row r="11025" spans="1:13" x14ac:dyDescent="0.25">
      <c r="A11025" s="21" t="str">
        <f t="shared" si="172"/>
        <v>MOW H2C CDAA_2027</v>
      </c>
      <c r="B11025" t="s">
        <v>130</v>
      </c>
      <c r="C11025" t="s">
        <v>136</v>
      </c>
      <c r="D11025" t="s">
        <v>19</v>
      </c>
      <c r="E11025" t="s">
        <v>29</v>
      </c>
      <c r="F11025" t="s">
        <v>31</v>
      </c>
      <c r="K11025">
        <v>0</v>
      </c>
      <c r="L11025" s="51">
        <v>46752</v>
      </c>
      <c r="M11025">
        <v>4</v>
      </c>
    </row>
    <row r="11026" spans="1:13" x14ac:dyDescent="0.25">
      <c r="A11026" s="21" t="str">
        <f t="shared" si="172"/>
        <v>MOW H2C CDAA_2028</v>
      </c>
      <c r="B11026" t="s">
        <v>130</v>
      </c>
      <c r="C11026" t="s">
        <v>136</v>
      </c>
      <c r="D11026" t="s">
        <v>19</v>
      </c>
      <c r="E11026" t="s">
        <v>29</v>
      </c>
      <c r="F11026" t="s">
        <v>31</v>
      </c>
      <c r="K11026">
        <v>0</v>
      </c>
      <c r="L11026" s="51">
        <v>47118</v>
      </c>
      <c r="M11026">
        <v>5</v>
      </c>
    </row>
    <row r="11027" spans="1:13" x14ac:dyDescent="0.25">
      <c r="A11027" s="21" t="str">
        <f t="shared" si="172"/>
        <v>MOW H2C CDAA_2029</v>
      </c>
      <c r="B11027" t="s">
        <v>130</v>
      </c>
      <c r="C11027" t="s">
        <v>136</v>
      </c>
      <c r="D11027" t="s">
        <v>19</v>
      </c>
      <c r="E11027" t="s">
        <v>29</v>
      </c>
      <c r="F11027" t="s">
        <v>31</v>
      </c>
      <c r="K11027">
        <v>0</v>
      </c>
      <c r="L11027" s="51">
        <v>47483</v>
      </c>
      <c r="M11027">
        <v>6</v>
      </c>
    </row>
    <row r="11028" spans="1:13" x14ac:dyDescent="0.25">
      <c r="A11028" s="21" t="str">
        <f t="shared" si="172"/>
        <v>MOW H2C CDAA_2030</v>
      </c>
      <c r="B11028" t="s">
        <v>130</v>
      </c>
      <c r="C11028" t="s">
        <v>136</v>
      </c>
      <c r="D11028" t="s">
        <v>19</v>
      </c>
      <c r="E11028" t="s">
        <v>29</v>
      </c>
      <c r="F11028" t="s">
        <v>31</v>
      </c>
      <c r="K11028">
        <v>0</v>
      </c>
      <c r="L11028" s="51">
        <v>47848</v>
      </c>
      <c r="M11028">
        <v>7</v>
      </c>
    </row>
    <row r="11029" spans="1:13" x14ac:dyDescent="0.25">
      <c r="A11029" s="21" t="str">
        <f t="shared" si="172"/>
        <v>MOW H2C CDAA_2031</v>
      </c>
      <c r="B11029" t="s">
        <v>130</v>
      </c>
      <c r="C11029" t="s">
        <v>136</v>
      </c>
      <c r="D11029" t="s">
        <v>19</v>
      </c>
      <c r="E11029" t="s">
        <v>29</v>
      </c>
      <c r="F11029" t="s">
        <v>31</v>
      </c>
      <c r="K11029">
        <v>0</v>
      </c>
      <c r="L11029" s="51">
        <v>48213</v>
      </c>
      <c r="M11029">
        <v>8</v>
      </c>
    </row>
    <row r="11030" spans="1:13" x14ac:dyDescent="0.25">
      <c r="A11030" s="21" t="str">
        <f t="shared" si="172"/>
        <v>MOW H2C CDAA_2032</v>
      </c>
      <c r="B11030" t="s">
        <v>130</v>
      </c>
      <c r="C11030" t="s">
        <v>136</v>
      </c>
      <c r="D11030" t="s">
        <v>19</v>
      </c>
      <c r="E11030" t="s">
        <v>29</v>
      </c>
      <c r="F11030" t="s">
        <v>31</v>
      </c>
      <c r="K11030">
        <v>0</v>
      </c>
      <c r="L11030" s="51">
        <v>48579</v>
      </c>
      <c r="M11030">
        <v>9</v>
      </c>
    </row>
    <row r="11031" spans="1:13" x14ac:dyDescent="0.25">
      <c r="A11031" s="21" t="str">
        <f t="shared" si="172"/>
        <v>MOW H2C CDAA_2033</v>
      </c>
      <c r="B11031" t="s">
        <v>130</v>
      </c>
      <c r="C11031" t="s">
        <v>136</v>
      </c>
      <c r="D11031" t="s">
        <v>19</v>
      </c>
      <c r="E11031" t="s">
        <v>29</v>
      </c>
      <c r="F11031" t="s">
        <v>31</v>
      </c>
      <c r="K11031">
        <v>0</v>
      </c>
      <c r="L11031" s="51">
        <v>48944</v>
      </c>
      <c r="M11031">
        <v>10</v>
      </c>
    </row>
    <row r="11032" spans="1:13" x14ac:dyDescent="0.25">
      <c r="A11032" s="21" t="str">
        <f t="shared" si="172"/>
        <v>MOW H2C CDAA_2034</v>
      </c>
      <c r="B11032" t="s">
        <v>130</v>
      </c>
      <c r="C11032" t="s">
        <v>136</v>
      </c>
      <c r="D11032" t="s">
        <v>19</v>
      </c>
      <c r="E11032" t="s">
        <v>29</v>
      </c>
      <c r="F11032" t="s">
        <v>31</v>
      </c>
      <c r="K11032">
        <v>0</v>
      </c>
      <c r="L11032" s="51">
        <v>49309</v>
      </c>
      <c r="M11032">
        <v>11</v>
      </c>
    </row>
    <row r="11033" spans="1:13" x14ac:dyDescent="0.25">
      <c r="A11033" s="21" t="str">
        <f t="shared" si="172"/>
        <v>MOW H2C CDAA_2035</v>
      </c>
      <c r="B11033" t="s">
        <v>130</v>
      </c>
      <c r="C11033" t="s">
        <v>136</v>
      </c>
      <c r="D11033" t="s">
        <v>19</v>
      </c>
      <c r="E11033" t="s">
        <v>29</v>
      </c>
      <c r="F11033" t="s">
        <v>31</v>
      </c>
      <c r="K11033">
        <v>0</v>
      </c>
      <c r="L11033" s="51">
        <v>49674</v>
      </c>
      <c r="M11033">
        <v>12</v>
      </c>
    </row>
    <row r="11034" spans="1:13" x14ac:dyDescent="0.25">
      <c r="A11034" s="21" t="str">
        <f t="shared" si="172"/>
        <v>MOW H2C CDAA_2036</v>
      </c>
      <c r="B11034" t="s">
        <v>130</v>
      </c>
      <c r="C11034" t="s">
        <v>136</v>
      </c>
      <c r="D11034" t="s">
        <v>19</v>
      </c>
      <c r="E11034" t="s">
        <v>29</v>
      </c>
      <c r="F11034" t="s">
        <v>31</v>
      </c>
      <c r="K11034">
        <v>0</v>
      </c>
      <c r="L11034" s="51">
        <v>50040</v>
      </c>
      <c r="M11034">
        <v>13</v>
      </c>
    </row>
    <row r="11035" spans="1:13" x14ac:dyDescent="0.25">
      <c r="A11035" s="21" t="str">
        <f t="shared" si="172"/>
        <v>MOW H2C CDAA_2037</v>
      </c>
      <c r="B11035" t="s">
        <v>130</v>
      </c>
      <c r="C11035" t="s">
        <v>136</v>
      </c>
      <c r="D11035" t="s">
        <v>19</v>
      </c>
      <c r="E11035" t="s">
        <v>29</v>
      </c>
      <c r="F11035" t="s">
        <v>31</v>
      </c>
      <c r="K11035">
        <v>0</v>
      </c>
      <c r="L11035" s="51">
        <v>50405</v>
      </c>
      <c r="M11035">
        <v>14</v>
      </c>
    </row>
    <row r="11036" spans="1:13" x14ac:dyDescent="0.25">
      <c r="A11036" s="21" t="str">
        <f t="shared" si="172"/>
        <v>MOW H2C CDAA_2038</v>
      </c>
      <c r="B11036" t="s">
        <v>130</v>
      </c>
      <c r="C11036" t="s">
        <v>136</v>
      </c>
      <c r="D11036" t="s">
        <v>19</v>
      </c>
      <c r="E11036" t="s">
        <v>29</v>
      </c>
      <c r="F11036" t="s">
        <v>31</v>
      </c>
      <c r="K11036">
        <v>0</v>
      </c>
      <c r="L11036" s="51">
        <v>50770</v>
      </c>
      <c r="M11036">
        <v>15</v>
      </c>
    </row>
    <row r="11037" spans="1:13" x14ac:dyDescent="0.25">
      <c r="A11037" s="21" t="str">
        <f t="shared" si="172"/>
        <v>MOW H2C CDAA_2039</v>
      </c>
      <c r="B11037" t="s">
        <v>130</v>
      </c>
      <c r="C11037" t="s">
        <v>136</v>
      </c>
      <c r="D11037" t="s">
        <v>19</v>
      </c>
      <c r="E11037" t="s">
        <v>29</v>
      </c>
      <c r="F11037" t="s">
        <v>31</v>
      </c>
      <c r="K11037">
        <v>0</v>
      </c>
      <c r="L11037" s="51">
        <v>51135</v>
      </c>
      <c r="M11037">
        <v>16</v>
      </c>
    </row>
    <row r="11038" spans="1:13" x14ac:dyDescent="0.25">
      <c r="A11038" s="21" t="str">
        <f t="shared" si="172"/>
        <v>MOW H2C CDAA_2040</v>
      </c>
      <c r="B11038" t="s">
        <v>130</v>
      </c>
      <c r="C11038" t="s">
        <v>136</v>
      </c>
      <c r="D11038" t="s">
        <v>19</v>
      </c>
      <c r="E11038" t="s">
        <v>29</v>
      </c>
      <c r="F11038" t="s">
        <v>31</v>
      </c>
      <c r="K11038">
        <v>0</v>
      </c>
      <c r="L11038" s="51">
        <v>51501</v>
      </c>
      <c r="M11038">
        <v>17</v>
      </c>
    </row>
    <row r="11039" spans="1:13" x14ac:dyDescent="0.25">
      <c r="A11039" s="21" t="str">
        <f t="shared" si="172"/>
        <v>MOW H2C CDAA_2041</v>
      </c>
      <c r="B11039" t="s">
        <v>130</v>
      </c>
      <c r="C11039" t="s">
        <v>136</v>
      </c>
      <c r="D11039" t="s">
        <v>19</v>
      </c>
      <c r="E11039" t="s">
        <v>29</v>
      </c>
      <c r="F11039" t="s">
        <v>31</v>
      </c>
      <c r="K11039">
        <v>0</v>
      </c>
      <c r="L11039" s="51">
        <v>51866</v>
      </c>
      <c r="M11039">
        <v>18</v>
      </c>
    </row>
    <row r="11040" spans="1:13" x14ac:dyDescent="0.25">
      <c r="A11040" s="21" t="str">
        <f t="shared" si="172"/>
        <v>MOW H2C CDAA_2042</v>
      </c>
      <c r="B11040" t="s">
        <v>130</v>
      </c>
      <c r="C11040" t="s">
        <v>136</v>
      </c>
      <c r="D11040" t="s">
        <v>19</v>
      </c>
      <c r="E11040" t="s">
        <v>29</v>
      </c>
      <c r="F11040" t="s">
        <v>31</v>
      </c>
      <c r="K11040">
        <v>0</v>
      </c>
      <c r="L11040" s="51">
        <v>52231</v>
      </c>
      <c r="M11040">
        <v>19</v>
      </c>
    </row>
    <row r="11041" spans="1:14" x14ac:dyDescent="0.25">
      <c r="A11041" s="21" t="str">
        <f t="shared" si="172"/>
        <v>MOW H2C CDAA_2043</v>
      </c>
      <c r="B11041" t="s">
        <v>130</v>
      </c>
      <c r="C11041" t="s">
        <v>136</v>
      </c>
      <c r="D11041" t="s">
        <v>19</v>
      </c>
      <c r="E11041" t="s">
        <v>29</v>
      </c>
      <c r="F11041" t="s">
        <v>31</v>
      </c>
      <c r="K11041">
        <v>0</v>
      </c>
      <c r="L11041" s="51">
        <v>52596</v>
      </c>
      <c r="M11041">
        <v>20</v>
      </c>
    </row>
    <row r="11042" spans="1:14" x14ac:dyDescent="0.25">
      <c r="A11042" s="21" t="str">
        <f t="shared" si="172"/>
        <v>MOW H2C CDAA_2024</v>
      </c>
      <c r="B11042" t="s">
        <v>130</v>
      </c>
      <c r="C11042" t="s">
        <v>136</v>
      </c>
      <c r="D11042" t="s">
        <v>19</v>
      </c>
      <c r="E11042" t="s">
        <v>5</v>
      </c>
      <c r="F11042" t="s">
        <v>4</v>
      </c>
      <c r="G11042">
        <v>0</v>
      </c>
      <c r="H11042">
        <v>0</v>
      </c>
      <c r="I11042">
        <v>0</v>
      </c>
      <c r="J11042">
        <v>0</v>
      </c>
      <c r="L11042" s="51">
        <v>45657</v>
      </c>
      <c r="M11042">
        <v>1</v>
      </c>
      <c r="N11042">
        <v>0</v>
      </c>
    </row>
    <row r="11043" spans="1:14" x14ac:dyDescent="0.25">
      <c r="A11043" s="21" t="str">
        <f t="shared" si="172"/>
        <v>MOW H2C CDAA_2025</v>
      </c>
      <c r="B11043" t="s">
        <v>130</v>
      </c>
      <c r="C11043" t="s">
        <v>136</v>
      </c>
      <c r="D11043" t="s">
        <v>19</v>
      </c>
      <c r="E11043" t="s">
        <v>5</v>
      </c>
      <c r="F11043" t="s">
        <v>4</v>
      </c>
      <c r="G11043">
        <v>0</v>
      </c>
      <c r="H11043">
        <v>0</v>
      </c>
      <c r="I11043">
        <v>0</v>
      </c>
      <c r="J11043">
        <v>0</v>
      </c>
      <c r="L11043" s="51">
        <v>46022</v>
      </c>
      <c r="M11043">
        <v>2</v>
      </c>
      <c r="N11043">
        <v>0</v>
      </c>
    </row>
    <row r="11044" spans="1:14" x14ac:dyDescent="0.25">
      <c r="A11044" s="21" t="str">
        <f t="shared" si="172"/>
        <v>MOW H2C CDAA_2026</v>
      </c>
      <c r="B11044" t="s">
        <v>130</v>
      </c>
      <c r="C11044" t="s">
        <v>136</v>
      </c>
      <c r="D11044" t="s">
        <v>19</v>
      </c>
      <c r="E11044" t="s">
        <v>5</v>
      </c>
      <c r="F11044" t="s">
        <v>4</v>
      </c>
      <c r="G11044">
        <v>0</v>
      </c>
      <c r="H11044">
        <v>0</v>
      </c>
      <c r="I11044">
        <v>1667.77392578125</v>
      </c>
      <c r="J11044">
        <v>0</v>
      </c>
      <c r="L11044" s="51">
        <v>46387</v>
      </c>
      <c r="M11044">
        <v>3</v>
      </c>
      <c r="N11044">
        <v>0</v>
      </c>
    </row>
    <row r="11045" spans="1:14" x14ac:dyDescent="0.25">
      <c r="A11045" s="21" t="str">
        <f t="shared" si="172"/>
        <v>MOW H2C CDAA_2027</v>
      </c>
      <c r="B11045" t="s">
        <v>130</v>
      </c>
      <c r="C11045" t="s">
        <v>136</v>
      </c>
      <c r="D11045" t="s">
        <v>19</v>
      </c>
      <c r="E11045" t="s">
        <v>5</v>
      </c>
      <c r="F11045" t="s">
        <v>4</v>
      </c>
      <c r="G11045">
        <v>0</v>
      </c>
      <c r="H11045">
        <v>11724.55859375</v>
      </c>
      <c r="I11045">
        <v>40465.3046875</v>
      </c>
      <c r="J11045">
        <v>0</v>
      </c>
      <c r="L11045" s="51">
        <v>46752</v>
      </c>
      <c r="M11045">
        <v>4</v>
      </c>
      <c r="N11045">
        <v>-13238.798828125</v>
      </c>
    </row>
    <row r="11046" spans="1:14" x14ac:dyDescent="0.25">
      <c r="A11046" s="21" t="str">
        <f t="shared" si="172"/>
        <v>MOW H2C CDAA_2028</v>
      </c>
      <c r="B11046" t="s">
        <v>130</v>
      </c>
      <c r="C11046" t="s">
        <v>136</v>
      </c>
      <c r="D11046" t="s">
        <v>19</v>
      </c>
      <c r="E11046" t="s">
        <v>5</v>
      </c>
      <c r="F11046" t="s">
        <v>4</v>
      </c>
      <c r="G11046">
        <v>0</v>
      </c>
      <c r="H11046">
        <v>11829.78125</v>
      </c>
      <c r="I11046">
        <v>38779.33203125</v>
      </c>
      <c r="J11046">
        <v>0</v>
      </c>
      <c r="L11046" s="51">
        <v>47118</v>
      </c>
      <c r="M11046">
        <v>5</v>
      </c>
      <c r="N11046">
        <v>-13530.947265625</v>
      </c>
    </row>
    <row r="11047" spans="1:14" x14ac:dyDescent="0.25">
      <c r="A11047" s="21" t="str">
        <f t="shared" si="172"/>
        <v>MOW H2C CDAA_2029</v>
      </c>
      <c r="B11047" t="s">
        <v>130</v>
      </c>
      <c r="C11047" t="s">
        <v>136</v>
      </c>
      <c r="D11047" t="s">
        <v>19</v>
      </c>
      <c r="E11047" t="s">
        <v>5</v>
      </c>
      <c r="F11047" t="s">
        <v>4</v>
      </c>
      <c r="G11047">
        <v>0</v>
      </c>
      <c r="H11047">
        <v>44438.9140625</v>
      </c>
      <c r="I11047">
        <v>103921.0390625</v>
      </c>
      <c r="J11047">
        <v>0</v>
      </c>
      <c r="L11047" s="51">
        <v>47483</v>
      </c>
      <c r="M11047">
        <v>6</v>
      </c>
      <c r="N11047">
        <v>14756.7880859375</v>
      </c>
    </row>
    <row r="11048" spans="1:14" x14ac:dyDescent="0.25">
      <c r="A11048" s="21" t="str">
        <f t="shared" si="172"/>
        <v>MOW H2C CDAA_2030</v>
      </c>
      <c r="B11048" t="s">
        <v>130</v>
      </c>
      <c r="C11048" t="s">
        <v>136</v>
      </c>
      <c r="D11048" t="s">
        <v>19</v>
      </c>
      <c r="E11048" t="s">
        <v>5</v>
      </c>
      <c r="F11048" t="s">
        <v>4</v>
      </c>
      <c r="G11048">
        <v>0</v>
      </c>
      <c r="H11048">
        <v>59668.9453125</v>
      </c>
      <c r="I11048">
        <v>154166.125</v>
      </c>
      <c r="J11048">
        <v>0</v>
      </c>
      <c r="L11048" s="51">
        <v>47848</v>
      </c>
      <c r="M11048">
        <v>7</v>
      </c>
      <c r="N11048">
        <v>34001.39453125</v>
      </c>
    </row>
    <row r="11049" spans="1:14" x14ac:dyDescent="0.25">
      <c r="A11049" s="21" t="str">
        <f t="shared" si="172"/>
        <v>MOW H2C CDAA_2031</v>
      </c>
      <c r="B11049" t="s">
        <v>130</v>
      </c>
      <c r="C11049" t="s">
        <v>136</v>
      </c>
      <c r="D11049" t="s">
        <v>19</v>
      </c>
      <c r="E11049" t="s">
        <v>5</v>
      </c>
      <c r="F11049" t="s">
        <v>4</v>
      </c>
      <c r="G11049">
        <v>0</v>
      </c>
      <c r="H11049">
        <v>103264.140625</v>
      </c>
      <c r="I11049">
        <v>208181.4375</v>
      </c>
      <c r="J11049">
        <v>0</v>
      </c>
      <c r="L11049" s="51">
        <v>48213</v>
      </c>
      <c r="M11049">
        <v>8</v>
      </c>
      <c r="N11049">
        <v>68762.40625</v>
      </c>
    </row>
    <row r="11050" spans="1:14" x14ac:dyDescent="0.25">
      <c r="A11050" s="21" t="str">
        <f t="shared" si="172"/>
        <v>MOW H2C CDAA_2032</v>
      </c>
      <c r="B11050" t="s">
        <v>130</v>
      </c>
      <c r="C11050" t="s">
        <v>136</v>
      </c>
      <c r="D11050" t="s">
        <v>19</v>
      </c>
      <c r="E11050" t="s">
        <v>5</v>
      </c>
      <c r="F11050" t="s">
        <v>4</v>
      </c>
      <c r="G11050">
        <v>0</v>
      </c>
      <c r="H11050">
        <v>107894.3828125</v>
      </c>
      <c r="I11050">
        <v>262907.71875</v>
      </c>
      <c r="J11050">
        <v>0</v>
      </c>
      <c r="L11050" s="51">
        <v>48579</v>
      </c>
      <c r="M11050">
        <v>9</v>
      </c>
      <c r="N11050">
        <v>23460.865234375</v>
      </c>
    </row>
    <row r="11051" spans="1:14" x14ac:dyDescent="0.25">
      <c r="A11051" s="21" t="str">
        <f t="shared" si="172"/>
        <v>MOW H2C CDAA_2033</v>
      </c>
      <c r="B11051" t="s">
        <v>130</v>
      </c>
      <c r="C11051" t="s">
        <v>136</v>
      </c>
      <c r="D11051" t="s">
        <v>19</v>
      </c>
      <c r="E11051" t="s">
        <v>5</v>
      </c>
      <c r="F11051" t="s">
        <v>4</v>
      </c>
      <c r="G11051">
        <v>0</v>
      </c>
      <c r="H11051">
        <v>123910.4453125</v>
      </c>
      <c r="I11051">
        <v>314344.90625</v>
      </c>
      <c r="J11051">
        <v>0</v>
      </c>
      <c r="L11051" s="51">
        <v>48944</v>
      </c>
      <c r="M11051">
        <v>10</v>
      </c>
      <c r="N11051">
        <v>-10427.609375</v>
      </c>
    </row>
    <row r="11052" spans="1:14" x14ac:dyDescent="0.25">
      <c r="A11052" s="21" t="str">
        <f t="shared" si="172"/>
        <v>MOW H2C CDAA_2034</v>
      </c>
      <c r="B11052" t="s">
        <v>130</v>
      </c>
      <c r="C11052" t="s">
        <v>136</v>
      </c>
      <c r="D11052" t="s">
        <v>19</v>
      </c>
      <c r="E11052" t="s">
        <v>5</v>
      </c>
      <c r="F11052" t="s">
        <v>4</v>
      </c>
      <c r="G11052">
        <v>0</v>
      </c>
      <c r="H11052">
        <v>136189.15625</v>
      </c>
      <c r="I11052">
        <v>365473.96875</v>
      </c>
      <c r="J11052">
        <v>0</v>
      </c>
      <c r="L11052" s="51">
        <v>49309</v>
      </c>
      <c r="M11052">
        <v>11</v>
      </c>
      <c r="N11052">
        <v>-48359.26953125</v>
      </c>
    </row>
    <row r="11053" spans="1:14" x14ac:dyDescent="0.25">
      <c r="A11053" s="21" t="str">
        <f t="shared" si="172"/>
        <v>MOW H2C CDAA_2035</v>
      </c>
      <c r="B11053" t="s">
        <v>130</v>
      </c>
      <c r="C11053" t="s">
        <v>136</v>
      </c>
      <c r="D11053" t="s">
        <v>19</v>
      </c>
      <c r="E11053" t="s">
        <v>5</v>
      </c>
      <c r="F11053" t="s">
        <v>4</v>
      </c>
      <c r="G11053">
        <v>0</v>
      </c>
      <c r="H11053">
        <v>141356.640625</v>
      </c>
      <c r="I11053">
        <v>352874.59375</v>
      </c>
      <c r="J11053">
        <v>0</v>
      </c>
      <c r="L11053" s="51">
        <v>49674</v>
      </c>
      <c r="M11053">
        <v>12</v>
      </c>
      <c r="N11053">
        <v>-45174.31640625</v>
      </c>
    </row>
    <row r="11054" spans="1:14" x14ac:dyDescent="0.25">
      <c r="A11054" s="21" t="str">
        <f t="shared" si="172"/>
        <v>MOW H2C CDAA_2036</v>
      </c>
      <c r="B11054" t="s">
        <v>130</v>
      </c>
      <c r="C11054" t="s">
        <v>136</v>
      </c>
      <c r="D11054" t="s">
        <v>19</v>
      </c>
      <c r="E11054" t="s">
        <v>5</v>
      </c>
      <c r="F11054" t="s">
        <v>4</v>
      </c>
      <c r="G11054">
        <v>0</v>
      </c>
      <c r="H11054">
        <v>157482.453125</v>
      </c>
      <c r="I11054">
        <v>341922.75</v>
      </c>
      <c r="J11054">
        <v>0</v>
      </c>
      <c r="L11054" s="51">
        <v>50040</v>
      </c>
      <c r="M11054">
        <v>13</v>
      </c>
      <c r="N11054">
        <v>-30517.32421875</v>
      </c>
    </row>
    <row r="11055" spans="1:14" x14ac:dyDescent="0.25">
      <c r="A11055" s="21" t="str">
        <f t="shared" si="172"/>
        <v>MOW H2C CDAA_2037</v>
      </c>
      <c r="B11055" t="s">
        <v>130</v>
      </c>
      <c r="C11055" t="s">
        <v>136</v>
      </c>
      <c r="D11055" t="s">
        <v>19</v>
      </c>
      <c r="E11055" t="s">
        <v>5</v>
      </c>
      <c r="F11055" t="s">
        <v>4</v>
      </c>
      <c r="G11055">
        <v>0</v>
      </c>
      <c r="H11055">
        <v>168826.015625</v>
      </c>
      <c r="I11055">
        <v>331084.875</v>
      </c>
      <c r="J11055">
        <v>0</v>
      </c>
      <c r="L11055" s="51">
        <v>50405</v>
      </c>
      <c r="M11055">
        <v>14</v>
      </c>
      <c r="N11055">
        <v>280.13357543945313</v>
      </c>
    </row>
    <row r="11056" spans="1:14" x14ac:dyDescent="0.25">
      <c r="A11056" s="21" t="str">
        <f t="shared" si="172"/>
        <v>MOW H2C CDAA_2038</v>
      </c>
      <c r="B11056" t="s">
        <v>130</v>
      </c>
      <c r="C11056" t="s">
        <v>136</v>
      </c>
      <c r="D11056" t="s">
        <v>19</v>
      </c>
      <c r="E11056" t="s">
        <v>5</v>
      </c>
      <c r="F11056" t="s">
        <v>4</v>
      </c>
      <c r="G11056">
        <v>0</v>
      </c>
      <c r="H11056">
        <v>179937.578125</v>
      </c>
      <c r="I11056">
        <v>322613.21875</v>
      </c>
      <c r="J11056">
        <v>0</v>
      </c>
      <c r="L11056" s="51">
        <v>50770</v>
      </c>
      <c r="M11056">
        <v>15</v>
      </c>
      <c r="N11056">
        <v>17360.853515625</v>
      </c>
    </row>
    <row r="11057" spans="1:14" x14ac:dyDescent="0.25">
      <c r="A11057" s="21" t="str">
        <f t="shared" si="172"/>
        <v>MOW H2C CDAA_2039</v>
      </c>
      <c r="B11057" t="s">
        <v>130</v>
      </c>
      <c r="C11057" t="s">
        <v>136</v>
      </c>
      <c r="D11057" t="s">
        <v>19</v>
      </c>
      <c r="E11057" t="s">
        <v>5</v>
      </c>
      <c r="F11057" t="s">
        <v>4</v>
      </c>
      <c r="G11057">
        <v>0</v>
      </c>
      <c r="H11057">
        <v>200822.96875</v>
      </c>
      <c r="I11057">
        <v>315020.34375</v>
      </c>
      <c r="J11057">
        <v>0</v>
      </c>
      <c r="L11057" s="51">
        <v>51135</v>
      </c>
      <c r="M11057">
        <v>16</v>
      </c>
      <c r="N11057">
        <v>51756.93359375</v>
      </c>
    </row>
    <row r="11058" spans="1:14" x14ac:dyDescent="0.25">
      <c r="A11058" s="21" t="str">
        <f t="shared" si="172"/>
        <v>MOW H2C CDAA_2040</v>
      </c>
      <c r="B11058" t="s">
        <v>130</v>
      </c>
      <c r="C11058" t="s">
        <v>136</v>
      </c>
      <c r="D11058" t="s">
        <v>19</v>
      </c>
      <c r="E11058" t="s">
        <v>5</v>
      </c>
      <c r="F11058" t="s">
        <v>4</v>
      </c>
      <c r="G11058">
        <v>0</v>
      </c>
      <c r="H11058">
        <v>234743.015625</v>
      </c>
      <c r="I11058">
        <v>309165.96875</v>
      </c>
      <c r="J11058">
        <v>0</v>
      </c>
      <c r="L11058" s="51">
        <v>51501</v>
      </c>
      <c r="M11058">
        <v>17</v>
      </c>
      <c r="N11058">
        <v>115595.3515625</v>
      </c>
    </row>
    <row r="11059" spans="1:14" x14ac:dyDescent="0.25">
      <c r="A11059" s="21" t="str">
        <f t="shared" si="172"/>
        <v>MOW H2C CDAA_2041</v>
      </c>
      <c r="B11059" t="s">
        <v>130</v>
      </c>
      <c r="C11059" t="s">
        <v>136</v>
      </c>
      <c r="D11059" t="s">
        <v>19</v>
      </c>
      <c r="E11059" t="s">
        <v>5</v>
      </c>
      <c r="F11059" t="s">
        <v>4</v>
      </c>
      <c r="G11059">
        <v>0</v>
      </c>
      <c r="H11059">
        <v>238437.578125</v>
      </c>
      <c r="I11059">
        <v>371744.6875</v>
      </c>
      <c r="J11059">
        <v>0</v>
      </c>
      <c r="L11059" s="51">
        <v>51866</v>
      </c>
      <c r="M11059">
        <v>18</v>
      </c>
      <c r="N11059">
        <v>107405.65625</v>
      </c>
    </row>
    <row r="11060" spans="1:14" x14ac:dyDescent="0.25">
      <c r="A11060" s="21" t="str">
        <f t="shared" si="172"/>
        <v>MOW H2C CDAA_2042</v>
      </c>
      <c r="B11060" t="s">
        <v>130</v>
      </c>
      <c r="C11060" t="s">
        <v>136</v>
      </c>
      <c r="D11060" t="s">
        <v>19</v>
      </c>
      <c r="E11060" t="s">
        <v>5</v>
      </c>
      <c r="F11060" t="s">
        <v>4</v>
      </c>
      <c r="G11060">
        <v>0</v>
      </c>
      <c r="H11060">
        <v>260910.09375</v>
      </c>
      <c r="I11060">
        <v>404945.1875</v>
      </c>
      <c r="J11060">
        <v>0</v>
      </c>
      <c r="L11060" s="51">
        <v>52231</v>
      </c>
      <c r="M11060">
        <v>19</v>
      </c>
      <c r="N11060">
        <v>146425.03125</v>
      </c>
    </row>
    <row r="11061" spans="1:14" x14ac:dyDescent="0.25">
      <c r="A11061" s="21" t="str">
        <f t="shared" si="172"/>
        <v>MOW H2C CDAA_2043</v>
      </c>
      <c r="B11061" t="s">
        <v>130</v>
      </c>
      <c r="C11061" t="s">
        <v>136</v>
      </c>
      <c r="D11061" t="s">
        <v>19</v>
      </c>
      <c r="E11061" t="s">
        <v>5</v>
      </c>
      <c r="F11061" t="s">
        <v>4</v>
      </c>
      <c r="G11061">
        <v>0</v>
      </c>
      <c r="H11061">
        <v>270323.46875</v>
      </c>
      <c r="I11061">
        <v>392920.5</v>
      </c>
      <c r="J11061">
        <v>0</v>
      </c>
      <c r="L11061" s="51">
        <v>52596</v>
      </c>
      <c r="M11061">
        <v>20</v>
      </c>
      <c r="N11061">
        <v>192118.609375</v>
      </c>
    </row>
    <row r="11062" spans="1:14" x14ac:dyDescent="0.25">
      <c r="A11062" s="21" t="str">
        <f t="shared" si="172"/>
        <v>MOW H2C CDAA_2024</v>
      </c>
      <c r="B11062" t="s">
        <v>130</v>
      </c>
      <c r="C11062" t="s">
        <v>136</v>
      </c>
      <c r="D11062" t="s">
        <v>19</v>
      </c>
      <c r="E11062" t="s">
        <v>5</v>
      </c>
      <c r="F11062" t="s">
        <v>32</v>
      </c>
      <c r="G11062">
        <v>235794.65625</v>
      </c>
      <c r="H11062">
        <v>103764.84375</v>
      </c>
      <c r="I11062">
        <v>15499.482421875</v>
      </c>
      <c r="J11062">
        <v>0</v>
      </c>
      <c r="L11062" s="51">
        <v>45657</v>
      </c>
      <c r="M11062">
        <v>1</v>
      </c>
      <c r="N11062">
        <v>108640.6640625</v>
      </c>
    </row>
    <row r="11063" spans="1:14" x14ac:dyDescent="0.25">
      <c r="A11063" s="21" t="str">
        <f t="shared" si="172"/>
        <v>MOW H2C CDAA_2025</v>
      </c>
      <c r="B11063" t="s">
        <v>130</v>
      </c>
      <c r="C11063" t="s">
        <v>136</v>
      </c>
      <c r="D11063" t="s">
        <v>19</v>
      </c>
      <c r="E11063" t="s">
        <v>5</v>
      </c>
      <c r="F11063" t="s">
        <v>32</v>
      </c>
      <c r="G11063">
        <v>271926.4375</v>
      </c>
      <c r="H11063">
        <v>115623.0234375</v>
      </c>
      <c r="I11063">
        <v>43533.515625</v>
      </c>
      <c r="J11063">
        <v>0</v>
      </c>
      <c r="L11063" s="51">
        <v>46022</v>
      </c>
      <c r="M11063">
        <v>2</v>
      </c>
      <c r="N11063">
        <v>107832.5859375</v>
      </c>
    </row>
    <row r="11064" spans="1:14" x14ac:dyDescent="0.25">
      <c r="A11064" s="21" t="str">
        <f t="shared" si="172"/>
        <v>MOW H2C CDAA_2026</v>
      </c>
      <c r="B11064" t="s">
        <v>130</v>
      </c>
      <c r="C11064" t="s">
        <v>136</v>
      </c>
      <c r="D11064" t="s">
        <v>19</v>
      </c>
      <c r="E11064" t="s">
        <v>5</v>
      </c>
      <c r="F11064" t="s">
        <v>32</v>
      </c>
      <c r="G11064">
        <v>309101.40625</v>
      </c>
      <c r="H11064">
        <v>135404.515625</v>
      </c>
      <c r="I11064">
        <v>47211.59375</v>
      </c>
      <c r="J11064">
        <v>0</v>
      </c>
      <c r="L11064" s="51">
        <v>46387</v>
      </c>
      <c r="M11064">
        <v>3</v>
      </c>
      <c r="N11064">
        <v>112447.1640625</v>
      </c>
    </row>
    <row r="11065" spans="1:14" x14ac:dyDescent="0.25">
      <c r="A11065" s="21" t="str">
        <f t="shared" si="172"/>
        <v>MOW H2C CDAA_2027</v>
      </c>
      <c r="B11065" t="s">
        <v>130</v>
      </c>
      <c r="C11065" t="s">
        <v>136</v>
      </c>
      <c r="D11065" t="s">
        <v>19</v>
      </c>
      <c r="E11065" t="s">
        <v>5</v>
      </c>
      <c r="F11065" t="s">
        <v>32</v>
      </c>
      <c r="G11065">
        <v>342404.75</v>
      </c>
      <c r="H11065">
        <v>150178.953125</v>
      </c>
      <c r="I11065">
        <v>50799.19921875</v>
      </c>
      <c r="J11065">
        <v>0</v>
      </c>
      <c r="L11065" s="51">
        <v>46752</v>
      </c>
      <c r="M11065">
        <v>4</v>
      </c>
      <c r="N11065">
        <v>112869.28125</v>
      </c>
    </row>
    <row r="11066" spans="1:14" x14ac:dyDescent="0.25">
      <c r="A11066" s="21" t="str">
        <f t="shared" si="172"/>
        <v>MOW H2C CDAA_2028</v>
      </c>
      <c r="B11066" t="s">
        <v>130</v>
      </c>
      <c r="C11066" t="s">
        <v>136</v>
      </c>
      <c r="D11066" t="s">
        <v>19</v>
      </c>
      <c r="E11066" t="s">
        <v>5</v>
      </c>
      <c r="F11066" t="s">
        <v>32</v>
      </c>
      <c r="G11066">
        <v>352568.1875</v>
      </c>
      <c r="H11066">
        <v>158369.9375</v>
      </c>
      <c r="I11066">
        <v>54535.296875</v>
      </c>
      <c r="J11066">
        <v>0</v>
      </c>
      <c r="L11066" s="51">
        <v>47118</v>
      </c>
      <c r="M11066">
        <v>5</v>
      </c>
      <c r="N11066">
        <v>117660.328125</v>
      </c>
    </row>
    <row r="11067" spans="1:14" x14ac:dyDescent="0.25">
      <c r="A11067" s="21" t="str">
        <f t="shared" si="172"/>
        <v>MOW H2C CDAA_2029</v>
      </c>
      <c r="B11067" t="s">
        <v>130</v>
      </c>
      <c r="C11067" t="s">
        <v>136</v>
      </c>
      <c r="D11067" t="s">
        <v>19</v>
      </c>
      <c r="E11067" t="s">
        <v>5</v>
      </c>
      <c r="F11067" t="s">
        <v>32</v>
      </c>
      <c r="G11067">
        <v>361957.40625</v>
      </c>
      <c r="H11067">
        <v>170019.75</v>
      </c>
      <c r="I11067">
        <v>56837.07421875</v>
      </c>
      <c r="J11067">
        <v>0</v>
      </c>
      <c r="L11067" s="51">
        <v>47483</v>
      </c>
      <c r="M11067">
        <v>6</v>
      </c>
      <c r="N11067">
        <v>126577.4609375</v>
      </c>
    </row>
    <row r="11068" spans="1:14" x14ac:dyDescent="0.25">
      <c r="A11068" s="21" t="str">
        <f t="shared" si="172"/>
        <v>MOW H2C CDAA_2030</v>
      </c>
      <c r="B11068" t="s">
        <v>130</v>
      </c>
      <c r="C11068" t="s">
        <v>136</v>
      </c>
      <c r="D11068" t="s">
        <v>19</v>
      </c>
      <c r="E11068" t="s">
        <v>5</v>
      </c>
      <c r="F11068" t="s">
        <v>32</v>
      </c>
      <c r="G11068">
        <v>372655</v>
      </c>
      <c r="H11068">
        <v>180650.625</v>
      </c>
      <c r="I11068">
        <v>62349.9765625</v>
      </c>
      <c r="J11068">
        <v>0</v>
      </c>
      <c r="L11068" s="51">
        <v>47848</v>
      </c>
      <c r="M11068">
        <v>7</v>
      </c>
      <c r="N11068">
        <v>139658.359375</v>
      </c>
    </row>
    <row r="11069" spans="1:14" x14ac:dyDescent="0.25">
      <c r="A11069" s="21" t="str">
        <f t="shared" si="172"/>
        <v>MOW H2C CDAA_2031</v>
      </c>
      <c r="B11069" t="s">
        <v>130</v>
      </c>
      <c r="C11069" t="s">
        <v>136</v>
      </c>
      <c r="D11069" t="s">
        <v>19</v>
      </c>
      <c r="E11069" t="s">
        <v>5</v>
      </c>
      <c r="F11069" t="s">
        <v>32</v>
      </c>
      <c r="G11069">
        <v>375935.71875</v>
      </c>
      <c r="H11069">
        <v>155601.921875</v>
      </c>
      <c r="I11069">
        <v>56486.734375</v>
      </c>
      <c r="J11069">
        <v>38679.9296875</v>
      </c>
      <c r="L11069" s="51">
        <v>48213</v>
      </c>
      <c r="M11069">
        <v>8</v>
      </c>
      <c r="N11069">
        <v>139913.328125</v>
      </c>
    </row>
    <row r="11070" spans="1:14" x14ac:dyDescent="0.25">
      <c r="A11070" s="21" t="str">
        <f t="shared" si="172"/>
        <v>MOW H2C CDAA_2032</v>
      </c>
      <c r="B11070" t="s">
        <v>130</v>
      </c>
      <c r="C11070" t="s">
        <v>136</v>
      </c>
      <c r="D11070" t="s">
        <v>19</v>
      </c>
      <c r="E11070" t="s">
        <v>5</v>
      </c>
      <c r="F11070" t="s">
        <v>32</v>
      </c>
      <c r="G11070">
        <v>386189.25</v>
      </c>
      <c r="H11070">
        <v>157952.765625</v>
      </c>
      <c r="I11070">
        <v>57549.88671875</v>
      </c>
      <c r="J11070">
        <v>0</v>
      </c>
      <c r="L11070" s="51">
        <v>48579</v>
      </c>
      <c r="M11070">
        <v>9</v>
      </c>
      <c r="N11070">
        <v>134556.09375</v>
      </c>
    </row>
    <row r="11071" spans="1:14" x14ac:dyDescent="0.25">
      <c r="A11071" s="21" t="str">
        <f t="shared" si="172"/>
        <v>MOW H2C CDAA_2033</v>
      </c>
      <c r="B11071" t="s">
        <v>130</v>
      </c>
      <c r="C11071" t="s">
        <v>136</v>
      </c>
      <c r="D11071" t="s">
        <v>19</v>
      </c>
      <c r="E11071" t="s">
        <v>5</v>
      </c>
      <c r="F11071" t="s">
        <v>32</v>
      </c>
      <c r="G11071">
        <v>401142.28125</v>
      </c>
      <c r="H11071">
        <v>152962.859375</v>
      </c>
      <c r="I11071">
        <v>60004.4375</v>
      </c>
      <c r="J11071">
        <v>0</v>
      </c>
      <c r="L11071" s="51">
        <v>48944</v>
      </c>
      <c r="M11071">
        <v>10</v>
      </c>
      <c r="N11071">
        <v>121674.3515625</v>
      </c>
    </row>
    <row r="11072" spans="1:14" x14ac:dyDescent="0.25">
      <c r="A11072" s="21" t="str">
        <f t="shared" si="172"/>
        <v>MOW H2C CDAA_2034</v>
      </c>
      <c r="B11072" t="s">
        <v>130</v>
      </c>
      <c r="C11072" t="s">
        <v>136</v>
      </c>
      <c r="D11072" t="s">
        <v>19</v>
      </c>
      <c r="E11072" t="s">
        <v>5</v>
      </c>
      <c r="F11072" t="s">
        <v>32</v>
      </c>
      <c r="G11072">
        <v>415392.9375</v>
      </c>
      <c r="H11072">
        <v>155825.90625</v>
      </c>
      <c r="I11072">
        <v>61930.65234375</v>
      </c>
      <c r="J11072">
        <v>0</v>
      </c>
      <c r="L11072" s="51">
        <v>49309</v>
      </c>
      <c r="M11072">
        <v>11</v>
      </c>
      <c r="N11072">
        <v>116406.7734375</v>
      </c>
    </row>
    <row r="11073" spans="1:14" x14ac:dyDescent="0.25">
      <c r="A11073" s="21" t="str">
        <f t="shared" si="172"/>
        <v>MOW H2C CDAA_2035</v>
      </c>
      <c r="B11073" t="s">
        <v>130</v>
      </c>
      <c r="C11073" t="s">
        <v>136</v>
      </c>
      <c r="D11073" t="s">
        <v>19</v>
      </c>
      <c r="E11073" t="s">
        <v>5</v>
      </c>
      <c r="F11073" t="s">
        <v>32</v>
      </c>
      <c r="G11073">
        <v>431422.71875</v>
      </c>
      <c r="H11073">
        <v>161664.125</v>
      </c>
      <c r="I11073">
        <v>62871.22265625</v>
      </c>
      <c r="J11073">
        <v>0</v>
      </c>
      <c r="L11073" s="51">
        <v>49674</v>
      </c>
      <c r="M11073">
        <v>12</v>
      </c>
      <c r="N11073">
        <v>117725.8203125</v>
      </c>
    </row>
    <row r="11074" spans="1:14" x14ac:dyDescent="0.25">
      <c r="A11074" s="21" t="str">
        <f t="shared" ref="A11074:A11137" si="173">B11074&amp;" "&amp;D11074&amp;" "&amp;C11074&amp;"_"&amp;YEAR(L11074)</f>
        <v>MOW H2C CDAA_2036</v>
      </c>
      <c r="B11074" t="s">
        <v>130</v>
      </c>
      <c r="C11074" t="s">
        <v>136</v>
      </c>
      <c r="D11074" t="s">
        <v>19</v>
      </c>
      <c r="E11074" t="s">
        <v>5</v>
      </c>
      <c r="F11074" t="s">
        <v>32</v>
      </c>
      <c r="G11074">
        <v>448206.71875</v>
      </c>
      <c r="H11074">
        <v>159231.78125</v>
      </c>
      <c r="I11074">
        <v>65667.3984375</v>
      </c>
      <c r="J11074">
        <v>0</v>
      </c>
      <c r="L11074" s="51">
        <v>50040</v>
      </c>
      <c r="M11074">
        <v>13</v>
      </c>
      <c r="N11074">
        <v>116560.375</v>
      </c>
    </row>
    <row r="11075" spans="1:14" x14ac:dyDescent="0.25">
      <c r="A11075" s="21" t="str">
        <f t="shared" si="173"/>
        <v>MOW H2C CDAA_2037</v>
      </c>
      <c r="B11075" t="s">
        <v>130</v>
      </c>
      <c r="C11075" t="s">
        <v>136</v>
      </c>
      <c r="D11075" t="s">
        <v>19</v>
      </c>
      <c r="E11075" t="s">
        <v>5</v>
      </c>
      <c r="F11075" t="s">
        <v>32</v>
      </c>
      <c r="G11075">
        <v>463235.5625</v>
      </c>
      <c r="H11075">
        <v>157531.265625</v>
      </c>
      <c r="I11075">
        <v>66976.2421875</v>
      </c>
      <c r="J11075">
        <v>0</v>
      </c>
      <c r="L11075" s="51">
        <v>50405</v>
      </c>
      <c r="M11075">
        <v>14</v>
      </c>
      <c r="N11075">
        <v>111263</v>
      </c>
    </row>
    <row r="11076" spans="1:14" x14ac:dyDescent="0.25">
      <c r="A11076" s="21" t="str">
        <f t="shared" si="173"/>
        <v>MOW H2C CDAA_2038</v>
      </c>
      <c r="B11076" t="s">
        <v>130</v>
      </c>
      <c r="C11076" t="s">
        <v>136</v>
      </c>
      <c r="D11076" t="s">
        <v>19</v>
      </c>
      <c r="E11076" t="s">
        <v>5</v>
      </c>
      <c r="F11076" t="s">
        <v>32</v>
      </c>
      <c r="G11076">
        <v>479152.40625</v>
      </c>
      <c r="H11076">
        <v>146629.78125</v>
      </c>
      <c r="I11076">
        <v>67547.578125</v>
      </c>
      <c r="J11076">
        <v>0</v>
      </c>
      <c r="L11076" s="51">
        <v>50770</v>
      </c>
      <c r="M11076">
        <v>15</v>
      </c>
      <c r="N11076">
        <v>96745.46875</v>
      </c>
    </row>
    <row r="11077" spans="1:14" x14ac:dyDescent="0.25">
      <c r="A11077" s="21" t="str">
        <f t="shared" si="173"/>
        <v>MOW H2C CDAA_2039</v>
      </c>
      <c r="B11077" t="s">
        <v>130</v>
      </c>
      <c r="C11077" t="s">
        <v>136</v>
      </c>
      <c r="D11077" t="s">
        <v>19</v>
      </c>
      <c r="E11077" t="s">
        <v>5</v>
      </c>
      <c r="F11077" t="s">
        <v>32</v>
      </c>
      <c r="G11077">
        <v>500384.21875</v>
      </c>
      <c r="H11077">
        <v>143580</v>
      </c>
      <c r="I11077">
        <v>69946.171875</v>
      </c>
      <c r="J11077">
        <v>0</v>
      </c>
      <c r="L11077" s="51">
        <v>51135</v>
      </c>
      <c r="M11077">
        <v>16</v>
      </c>
      <c r="N11077">
        <v>93228.5390625</v>
      </c>
    </row>
    <row r="11078" spans="1:14" x14ac:dyDescent="0.25">
      <c r="A11078" s="21" t="str">
        <f t="shared" si="173"/>
        <v>MOW H2C CDAA_2040</v>
      </c>
      <c r="B11078" t="s">
        <v>130</v>
      </c>
      <c r="C11078" t="s">
        <v>136</v>
      </c>
      <c r="D11078" t="s">
        <v>19</v>
      </c>
      <c r="E11078" t="s">
        <v>5</v>
      </c>
      <c r="F11078" t="s">
        <v>32</v>
      </c>
      <c r="G11078">
        <v>514557.5625</v>
      </c>
      <c r="H11078">
        <v>121059.8828125</v>
      </c>
      <c r="I11078">
        <v>54972.7578125</v>
      </c>
      <c r="J11078">
        <v>98973.078125</v>
      </c>
      <c r="L11078" s="51">
        <v>51501</v>
      </c>
      <c r="M11078">
        <v>17</v>
      </c>
      <c r="N11078">
        <v>87438.6171875</v>
      </c>
    </row>
    <row r="11079" spans="1:14" x14ac:dyDescent="0.25">
      <c r="A11079" s="21" t="str">
        <f t="shared" si="173"/>
        <v>MOW H2C CDAA_2041</v>
      </c>
      <c r="B11079" t="s">
        <v>130</v>
      </c>
      <c r="C11079" t="s">
        <v>136</v>
      </c>
      <c r="D11079" t="s">
        <v>19</v>
      </c>
      <c r="E11079" t="s">
        <v>5</v>
      </c>
      <c r="F11079" t="s">
        <v>32</v>
      </c>
      <c r="G11079">
        <v>527448.25</v>
      </c>
      <c r="H11079">
        <v>120631.75</v>
      </c>
      <c r="I11079">
        <v>54206.16796875</v>
      </c>
      <c r="J11079">
        <v>0</v>
      </c>
      <c r="L11079" s="51">
        <v>51866</v>
      </c>
      <c r="M11079">
        <v>18</v>
      </c>
      <c r="N11079">
        <v>80690.1015625</v>
      </c>
    </row>
    <row r="11080" spans="1:14" x14ac:dyDescent="0.25">
      <c r="A11080" s="21" t="str">
        <f t="shared" si="173"/>
        <v>MOW H2C CDAA_2042</v>
      </c>
      <c r="B11080" t="s">
        <v>130</v>
      </c>
      <c r="C11080" t="s">
        <v>136</v>
      </c>
      <c r="D11080" t="s">
        <v>19</v>
      </c>
      <c r="E11080" t="s">
        <v>5</v>
      </c>
      <c r="F11080" t="s">
        <v>32</v>
      </c>
      <c r="G11080">
        <v>543103.1875</v>
      </c>
      <c r="H11080">
        <v>109937.015625</v>
      </c>
      <c r="I11080">
        <v>54454.33984375</v>
      </c>
      <c r="J11080">
        <v>0</v>
      </c>
      <c r="L11080" s="51">
        <v>52231</v>
      </c>
      <c r="M11080">
        <v>19</v>
      </c>
      <c r="N11080">
        <v>70521.59375</v>
      </c>
    </row>
    <row r="11081" spans="1:14" x14ac:dyDescent="0.25">
      <c r="A11081" s="21" t="str">
        <f t="shared" si="173"/>
        <v>MOW H2C CDAA_2043</v>
      </c>
      <c r="B11081" t="s">
        <v>130</v>
      </c>
      <c r="C11081" t="s">
        <v>136</v>
      </c>
      <c r="D11081" t="s">
        <v>19</v>
      </c>
      <c r="E11081" t="s">
        <v>5</v>
      </c>
      <c r="F11081" t="s">
        <v>32</v>
      </c>
      <c r="G11081">
        <v>557457.75</v>
      </c>
      <c r="H11081">
        <v>112715.8125</v>
      </c>
      <c r="I11081">
        <v>177415.3125</v>
      </c>
      <c r="J11081">
        <v>0</v>
      </c>
      <c r="L11081" s="51">
        <v>52596</v>
      </c>
      <c r="M11081">
        <v>20</v>
      </c>
      <c r="N11081">
        <v>72719.5625</v>
      </c>
    </row>
    <row r="11082" spans="1:14" x14ac:dyDescent="0.25">
      <c r="A11082" s="21" t="str">
        <f t="shared" si="173"/>
        <v>MOW H2C CDAA_2024</v>
      </c>
      <c r="B11082" t="s">
        <v>130</v>
      </c>
      <c r="C11082" t="s">
        <v>136</v>
      </c>
      <c r="D11082" t="s">
        <v>19</v>
      </c>
      <c r="E11082" t="s">
        <v>5</v>
      </c>
      <c r="F11082" t="s">
        <v>8</v>
      </c>
      <c r="G11082">
        <v>0</v>
      </c>
      <c r="H11082">
        <v>0</v>
      </c>
      <c r="I11082">
        <v>0</v>
      </c>
      <c r="J11082">
        <v>0</v>
      </c>
      <c r="L11082" s="51">
        <v>45657</v>
      </c>
      <c r="M11082">
        <v>1</v>
      </c>
      <c r="N11082">
        <v>0</v>
      </c>
    </row>
    <row r="11083" spans="1:14" x14ac:dyDescent="0.25">
      <c r="A11083" s="21" t="str">
        <f t="shared" si="173"/>
        <v>MOW H2C CDAA_2025</v>
      </c>
      <c r="B11083" t="s">
        <v>130</v>
      </c>
      <c r="C11083" t="s">
        <v>136</v>
      </c>
      <c r="D11083" t="s">
        <v>19</v>
      </c>
      <c r="E11083" t="s">
        <v>5</v>
      </c>
      <c r="F11083" t="s">
        <v>8</v>
      </c>
      <c r="G11083">
        <v>0</v>
      </c>
      <c r="H11083">
        <v>0</v>
      </c>
      <c r="I11083">
        <v>0</v>
      </c>
      <c r="J11083">
        <v>0</v>
      </c>
      <c r="L11083" s="51">
        <v>46022</v>
      </c>
      <c r="M11083">
        <v>2</v>
      </c>
      <c r="N11083">
        <v>0</v>
      </c>
    </row>
    <row r="11084" spans="1:14" x14ac:dyDescent="0.25">
      <c r="A11084" s="21" t="str">
        <f t="shared" si="173"/>
        <v>MOW H2C CDAA_2026</v>
      </c>
      <c r="B11084" t="s">
        <v>130</v>
      </c>
      <c r="C11084" t="s">
        <v>136</v>
      </c>
      <c r="D11084" t="s">
        <v>19</v>
      </c>
      <c r="E11084" t="s">
        <v>5</v>
      </c>
      <c r="F11084" t="s">
        <v>8</v>
      </c>
      <c r="G11084">
        <v>0</v>
      </c>
      <c r="H11084">
        <v>0</v>
      </c>
      <c r="I11084">
        <v>0</v>
      </c>
      <c r="J11084">
        <v>0</v>
      </c>
      <c r="L11084" s="51">
        <v>46387</v>
      </c>
      <c r="M11084">
        <v>3</v>
      </c>
      <c r="N11084">
        <v>0</v>
      </c>
    </row>
    <row r="11085" spans="1:14" x14ac:dyDescent="0.25">
      <c r="A11085" s="21" t="str">
        <f t="shared" si="173"/>
        <v>MOW H2C CDAA_2027</v>
      </c>
      <c r="B11085" t="s">
        <v>130</v>
      </c>
      <c r="C11085" t="s">
        <v>136</v>
      </c>
      <c r="D11085" t="s">
        <v>19</v>
      </c>
      <c r="E11085" t="s">
        <v>5</v>
      </c>
      <c r="F11085" t="s">
        <v>8</v>
      </c>
      <c r="G11085">
        <v>0</v>
      </c>
      <c r="H11085">
        <v>0</v>
      </c>
      <c r="I11085">
        <v>0</v>
      </c>
      <c r="J11085">
        <v>0</v>
      </c>
      <c r="L11085" s="51">
        <v>46752</v>
      </c>
      <c r="M11085">
        <v>4</v>
      </c>
      <c r="N11085">
        <v>0</v>
      </c>
    </row>
    <row r="11086" spans="1:14" x14ac:dyDescent="0.25">
      <c r="A11086" s="21" t="str">
        <f t="shared" si="173"/>
        <v>MOW H2C CDAA_2028</v>
      </c>
      <c r="B11086" t="s">
        <v>130</v>
      </c>
      <c r="C11086" t="s">
        <v>136</v>
      </c>
      <c r="D11086" t="s">
        <v>19</v>
      </c>
      <c r="E11086" t="s">
        <v>5</v>
      </c>
      <c r="F11086" t="s">
        <v>8</v>
      </c>
      <c r="G11086">
        <v>0</v>
      </c>
      <c r="H11086">
        <v>0</v>
      </c>
      <c r="I11086">
        <v>0</v>
      </c>
      <c r="J11086">
        <v>0</v>
      </c>
      <c r="L11086" s="51">
        <v>47118</v>
      </c>
      <c r="M11086">
        <v>5</v>
      </c>
      <c r="N11086">
        <v>0</v>
      </c>
    </row>
    <row r="11087" spans="1:14" x14ac:dyDescent="0.25">
      <c r="A11087" s="21" t="str">
        <f t="shared" si="173"/>
        <v>MOW H2C CDAA_2029</v>
      </c>
      <c r="B11087" t="s">
        <v>130</v>
      </c>
      <c r="C11087" t="s">
        <v>136</v>
      </c>
      <c r="D11087" t="s">
        <v>19</v>
      </c>
      <c r="E11087" t="s">
        <v>5</v>
      </c>
      <c r="F11087" t="s">
        <v>8</v>
      </c>
      <c r="G11087">
        <v>0</v>
      </c>
      <c r="H11087">
        <v>0</v>
      </c>
      <c r="I11087">
        <v>0</v>
      </c>
      <c r="J11087">
        <v>0</v>
      </c>
      <c r="L11087" s="51">
        <v>47483</v>
      </c>
      <c r="M11087">
        <v>6</v>
      </c>
      <c r="N11087">
        <v>0</v>
      </c>
    </row>
    <row r="11088" spans="1:14" x14ac:dyDescent="0.25">
      <c r="A11088" s="21" t="str">
        <f t="shared" si="173"/>
        <v>MOW H2C CDAA_2030</v>
      </c>
      <c r="B11088" t="s">
        <v>130</v>
      </c>
      <c r="C11088" t="s">
        <v>136</v>
      </c>
      <c r="D11088" t="s">
        <v>19</v>
      </c>
      <c r="E11088" t="s">
        <v>5</v>
      </c>
      <c r="F11088" t="s">
        <v>8</v>
      </c>
      <c r="G11088">
        <v>0</v>
      </c>
      <c r="H11088">
        <v>0</v>
      </c>
      <c r="I11088">
        <v>0</v>
      </c>
      <c r="J11088">
        <v>0</v>
      </c>
      <c r="L11088" s="51">
        <v>47848</v>
      </c>
      <c r="M11088">
        <v>7</v>
      </c>
      <c r="N11088">
        <v>0</v>
      </c>
    </row>
    <row r="11089" spans="1:14" x14ac:dyDescent="0.25">
      <c r="A11089" s="21" t="str">
        <f t="shared" si="173"/>
        <v>MOW H2C CDAA_2031</v>
      </c>
      <c r="B11089" t="s">
        <v>130</v>
      </c>
      <c r="C11089" t="s">
        <v>136</v>
      </c>
      <c r="D11089" t="s">
        <v>19</v>
      </c>
      <c r="E11089" t="s">
        <v>5</v>
      </c>
      <c r="F11089" t="s">
        <v>8</v>
      </c>
      <c r="G11089">
        <v>0</v>
      </c>
      <c r="H11089">
        <v>0</v>
      </c>
      <c r="I11089">
        <v>0</v>
      </c>
      <c r="J11089">
        <v>0</v>
      </c>
      <c r="L11089" s="51">
        <v>48213</v>
      </c>
      <c r="M11089">
        <v>8</v>
      </c>
      <c r="N11089">
        <v>0</v>
      </c>
    </row>
    <row r="11090" spans="1:14" x14ac:dyDescent="0.25">
      <c r="A11090" s="21" t="str">
        <f t="shared" si="173"/>
        <v>MOW H2C CDAA_2032</v>
      </c>
      <c r="B11090" t="s">
        <v>130</v>
      </c>
      <c r="C11090" t="s">
        <v>136</v>
      </c>
      <c r="D11090" t="s">
        <v>19</v>
      </c>
      <c r="E11090" t="s">
        <v>5</v>
      </c>
      <c r="F11090" t="s">
        <v>8</v>
      </c>
      <c r="G11090">
        <v>0</v>
      </c>
      <c r="H11090">
        <v>0</v>
      </c>
      <c r="I11090">
        <v>0</v>
      </c>
      <c r="J11090">
        <v>0</v>
      </c>
      <c r="L11090" s="51">
        <v>48579</v>
      </c>
      <c r="M11090">
        <v>9</v>
      </c>
      <c r="N11090">
        <v>0</v>
      </c>
    </row>
    <row r="11091" spans="1:14" x14ac:dyDescent="0.25">
      <c r="A11091" s="21" t="str">
        <f t="shared" si="173"/>
        <v>MOW H2C CDAA_2033</v>
      </c>
      <c r="B11091" t="s">
        <v>130</v>
      </c>
      <c r="C11091" t="s">
        <v>136</v>
      </c>
      <c r="D11091" t="s">
        <v>19</v>
      </c>
      <c r="E11091" t="s">
        <v>5</v>
      </c>
      <c r="F11091" t="s">
        <v>8</v>
      </c>
      <c r="G11091">
        <v>0</v>
      </c>
      <c r="H11091">
        <v>0</v>
      </c>
      <c r="I11091">
        <v>0</v>
      </c>
      <c r="J11091">
        <v>0</v>
      </c>
      <c r="L11091" s="51">
        <v>48944</v>
      </c>
      <c r="M11091">
        <v>10</v>
      </c>
      <c r="N11091">
        <v>0</v>
      </c>
    </row>
    <row r="11092" spans="1:14" x14ac:dyDescent="0.25">
      <c r="A11092" s="21" t="str">
        <f t="shared" si="173"/>
        <v>MOW H2C CDAA_2034</v>
      </c>
      <c r="B11092" t="s">
        <v>130</v>
      </c>
      <c r="C11092" t="s">
        <v>136</v>
      </c>
      <c r="D11092" t="s">
        <v>19</v>
      </c>
      <c r="E11092" t="s">
        <v>5</v>
      </c>
      <c r="F11092" t="s">
        <v>8</v>
      </c>
      <c r="G11092">
        <v>0</v>
      </c>
      <c r="H11092">
        <v>0</v>
      </c>
      <c r="I11092">
        <v>0</v>
      </c>
      <c r="J11092">
        <v>0</v>
      </c>
      <c r="L11092" s="51">
        <v>49309</v>
      </c>
      <c r="M11092">
        <v>11</v>
      </c>
      <c r="N11092">
        <v>0</v>
      </c>
    </row>
    <row r="11093" spans="1:14" x14ac:dyDescent="0.25">
      <c r="A11093" s="21" t="str">
        <f t="shared" si="173"/>
        <v>MOW H2C CDAA_2035</v>
      </c>
      <c r="B11093" t="s">
        <v>130</v>
      </c>
      <c r="C11093" t="s">
        <v>136</v>
      </c>
      <c r="D11093" t="s">
        <v>19</v>
      </c>
      <c r="E11093" t="s">
        <v>5</v>
      </c>
      <c r="F11093" t="s">
        <v>8</v>
      </c>
      <c r="G11093">
        <v>0</v>
      </c>
      <c r="H11093">
        <v>0</v>
      </c>
      <c r="I11093">
        <v>0</v>
      </c>
      <c r="J11093">
        <v>0</v>
      </c>
      <c r="L11093" s="51">
        <v>49674</v>
      </c>
      <c r="M11093">
        <v>12</v>
      </c>
      <c r="N11093">
        <v>0</v>
      </c>
    </row>
    <row r="11094" spans="1:14" x14ac:dyDescent="0.25">
      <c r="A11094" s="21" t="str">
        <f t="shared" si="173"/>
        <v>MOW H2C CDAA_2036</v>
      </c>
      <c r="B11094" t="s">
        <v>130</v>
      </c>
      <c r="C11094" t="s">
        <v>136</v>
      </c>
      <c r="D11094" t="s">
        <v>19</v>
      </c>
      <c r="E11094" t="s">
        <v>5</v>
      </c>
      <c r="F11094" t="s">
        <v>8</v>
      </c>
      <c r="G11094">
        <v>0</v>
      </c>
      <c r="H11094">
        <v>0</v>
      </c>
      <c r="I11094">
        <v>0</v>
      </c>
      <c r="J11094">
        <v>0</v>
      </c>
      <c r="L11094" s="51">
        <v>50040</v>
      </c>
      <c r="M11094">
        <v>13</v>
      </c>
      <c r="N11094">
        <v>0</v>
      </c>
    </row>
    <row r="11095" spans="1:14" x14ac:dyDescent="0.25">
      <c r="A11095" s="21" t="str">
        <f t="shared" si="173"/>
        <v>MOW H2C CDAA_2037</v>
      </c>
      <c r="B11095" t="s">
        <v>130</v>
      </c>
      <c r="C11095" t="s">
        <v>136</v>
      </c>
      <c r="D11095" t="s">
        <v>19</v>
      </c>
      <c r="E11095" t="s">
        <v>5</v>
      </c>
      <c r="F11095" t="s">
        <v>8</v>
      </c>
      <c r="G11095">
        <v>0</v>
      </c>
      <c r="H11095">
        <v>0</v>
      </c>
      <c r="I11095">
        <v>0</v>
      </c>
      <c r="J11095">
        <v>0</v>
      </c>
      <c r="L11095" s="51">
        <v>50405</v>
      </c>
      <c r="M11095">
        <v>14</v>
      </c>
      <c r="N11095">
        <v>0</v>
      </c>
    </row>
    <row r="11096" spans="1:14" x14ac:dyDescent="0.25">
      <c r="A11096" s="21" t="str">
        <f t="shared" si="173"/>
        <v>MOW H2C CDAA_2038</v>
      </c>
      <c r="B11096" t="s">
        <v>130</v>
      </c>
      <c r="C11096" t="s">
        <v>136</v>
      </c>
      <c r="D11096" t="s">
        <v>19</v>
      </c>
      <c r="E11096" t="s">
        <v>5</v>
      </c>
      <c r="F11096" t="s">
        <v>8</v>
      </c>
      <c r="G11096">
        <v>0</v>
      </c>
      <c r="H11096">
        <v>0</v>
      </c>
      <c r="I11096">
        <v>0</v>
      </c>
      <c r="J11096">
        <v>0</v>
      </c>
      <c r="L11096" s="51">
        <v>50770</v>
      </c>
      <c r="M11096">
        <v>15</v>
      </c>
      <c r="N11096">
        <v>0</v>
      </c>
    </row>
    <row r="11097" spans="1:14" x14ac:dyDescent="0.25">
      <c r="A11097" s="21" t="str">
        <f t="shared" si="173"/>
        <v>MOW H2C CDAA_2039</v>
      </c>
      <c r="B11097" t="s">
        <v>130</v>
      </c>
      <c r="C11097" t="s">
        <v>136</v>
      </c>
      <c r="D11097" t="s">
        <v>19</v>
      </c>
      <c r="E11097" t="s">
        <v>5</v>
      </c>
      <c r="F11097" t="s">
        <v>8</v>
      </c>
      <c r="G11097">
        <v>0</v>
      </c>
      <c r="H11097">
        <v>0</v>
      </c>
      <c r="I11097">
        <v>0</v>
      </c>
      <c r="J11097">
        <v>0</v>
      </c>
      <c r="L11097" s="51">
        <v>51135</v>
      </c>
      <c r="M11097">
        <v>16</v>
      </c>
      <c r="N11097">
        <v>0</v>
      </c>
    </row>
    <row r="11098" spans="1:14" x14ac:dyDescent="0.25">
      <c r="A11098" s="21" t="str">
        <f t="shared" si="173"/>
        <v>MOW H2C CDAA_2040</v>
      </c>
      <c r="B11098" t="s">
        <v>130</v>
      </c>
      <c r="C11098" t="s">
        <v>136</v>
      </c>
      <c r="D11098" t="s">
        <v>19</v>
      </c>
      <c r="E11098" t="s">
        <v>5</v>
      </c>
      <c r="F11098" t="s">
        <v>8</v>
      </c>
      <c r="G11098">
        <v>0</v>
      </c>
      <c r="H11098">
        <v>0</v>
      </c>
      <c r="I11098">
        <v>0</v>
      </c>
      <c r="J11098">
        <v>0</v>
      </c>
      <c r="L11098" s="51">
        <v>51501</v>
      </c>
      <c r="M11098">
        <v>17</v>
      </c>
      <c r="N11098">
        <v>0</v>
      </c>
    </row>
    <row r="11099" spans="1:14" x14ac:dyDescent="0.25">
      <c r="A11099" s="21" t="str">
        <f t="shared" si="173"/>
        <v>MOW H2C CDAA_2041</v>
      </c>
      <c r="B11099" t="s">
        <v>130</v>
      </c>
      <c r="C11099" t="s">
        <v>136</v>
      </c>
      <c r="D11099" t="s">
        <v>19</v>
      </c>
      <c r="E11099" t="s">
        <v>5</v>
      </c>
      <c r="F11099" t="s">
        <v>8</v>
      </c>
      <c r="G11099">
        <v>0</v>
      </c>
      <c r="H11099">
        <v>0</v>
      </c>
      <c r="I11099">
        <v>0</v>
      </c>
      <c r="J11099">
        <v>0</v>
      </c>
      <c r="L11099" s="51">
        <v>51866</v>
      </c>
      <c r="M11099">
        <v>18</v>
      </c>
      <c r="N11099">
        <v>0</v>
      </c>
    </row>
    <row r="11100" spans="1:14" x14ac:dyDescent="0.25">
      <c r="A11100" s="21" t="str">
        <f t="shared" si="173"/>
        <v>MOW H2C CDAA_2042</v>
      </c>
      <c r="B11100" t="s">
        <v>130</v>
      </c>
      <c r="C11100" t="s">
        <v>136</v>
      </c>
      <c r="D11100" t="s">
        <v>19</v>
      </c>
      <c r="E11100" t="s">
        <v>5</v>
      </c>
      <c r="F11100" t="s">
        <v>8</v>
      </c>
      <c r="G11100">
        <v>0</v>
      </c>
      <c r="H11100">
        <v>0</v>
      </c>
      <c r="I11100">
        <v>0</v>
      </c>
      <c r="J11100">
        <v>0</v>
      </c>
      <c r="L11100" s="51">
        <v>52231</v>
      </c>
      <c r="M11100">
        <v>19</v>
      </c>
      <c r="N11100">
        <v>0</v>
      </c>
    </row>
    <row r="11101" spans="1:14" x14ac:dyDescent="0.25">
      <c r="A11101" s="21" t="str">
        <f t="shared" si="173"/>
        <v>MOW H2C CDAA_2043</v>
      </c>
      <c r="B11101" t="s">
        <v>130</v>
      </c>
      <c r="C11101" t="s">
        <v>136</v>
      </c>
      <c r="D11101" t="s">
        <v>19</v>
      </c>
      <c r="E11101" t="s">
        <v>5</v>
      </c>
      <c r="F11101" t="s">
        <v>8</v>
      </c>
      <c r="G11101">
        <v>0</v>
      </c>
      <c r="H11101">
        <v>0</v>
      </c>
      <c r="I11101">
        <v>0</v>
      </c>
      <c r="J11101">
        <v>0</v>
      </c>
      <c r="L11101" s="51">
        <v>52596</v>
      </c>
      <c r="M11101">
        <v>20</v>
      </c>
      <c r="N11101">
        <v>0</v>
      </c>
    </row>
    <row r="11102" spans="1:14" x14ac:dyDescent="0.25">
      <c r="A11102" s="21" t="str">
        <f t="shared" si="173"/>
        <v>MOW H2N CDAA_2024</v>
      </c>
      <c r="B11102" t="s">
        <v>130</v>
      </c>
      <c r="C11102" t="s">
        <v>136</v>
      </c>
      <c r="D11102" t="s">
        <v>20</v>
      </c>
      <c r="E11102" t="s">
        <v>29</v>
      </c>
      <c r="F11102" t="s">
        <v>28</v>
      </c>
      <c r="K11102">
        <v>0</v>
      </c>
      <c r="L11102" s="51">
        <v>45657</v>
      </c>
      <c r="M11102">
        <v>1</v>
      </c>
    </row>
    <row r="11103" spans="1:14" x14ac:dyDescent="0.25">
      <c r="A11103" s="21" t="str">
        <f t="shared" si="173"/>
        <v>MOW H2N CDAA_2025</v>
      </c>
      <c r="B11103" t="s">
        <v>130</v>
      </c>
      <c r="C11103" t="s">
        <v>136</v>
      </c>
      <c r="D11103" t="s">
        <v>20</v>
      </c>
      <c r="E11103" t="s">
        <v>29</v>
      </c>
      <c r="F11103" t="s">
        <v>28</v>
      </c>
      <c r="K11103">
        <v>0</v>
      </c>
      <c r="L11103" s="51">
        <v>46022</v>
      </c>
      <c r="M11103">
        <v>2</v>
      </c>
    </row>
    <row r="11104" spans="1:14" x14ac:dyDescent="0.25">
      <c r="A11104" s="21" t="str">
        <f t="shared" si="173"/>
        <v>MOW H2N CDAA_2026</v>
      </c>
      <c r="B11104" t="s">
        <v>130</v>
      </c>
      <c r="C11104" t="s">
        <v>136</v>
      </c>
      <c r="D11104" t="s">
        <v>20</v>
      </c>
      <c r="E11104" t="s">
        <v>29</v>
      </c>
      <c r="F11104" t="s">
        <v>28</v>
      </c>
      <c r="K11104">
        <v>0</v>
      </c>
      <c r="L11104" s="51">
        <v>46387</v>
      </c>
      <c r="M11104">
        <v>3</v>
      </c>
    </row>
    <row r="11105" spans="1:13" x14ac:dyDescent="0.25">
      <c r="A11105" s="21" t="str">
        <f t="shared" si="173"/>
        <v>MOW H2N CDAA_2027</v>
      </c>
      <c r="B11105" t="s">
        <v>130</v>
      </c>
      <c r="C11105" t="s">
        <v>136</v>
      </c>
      <c r="D11105" t="s">
        <v>20</v>
      </c>
      <c r="E11105" t="s">
        <v>29</v>
      </c>
      <c r="F11105" t="s">
        <v>28</v>
      </c>
      <c r="K11105">
        <v>0</v>
      </c>
      <c r="L11105" s="51">
        <v>46752</v>
      </c>
      <c r="M11105">
        <v>4</v>
      </c>
    </row>
    <row r="11106" spans="1:13" x14ac:dyDescent="0.25">
      <c r="A11106" s="21" t="str">
        <f t="shared" si="173"/>
        <v>MOW H2N CDAA_2028</v>
      </c>
      <c r="B11106" t="s">
        <v>130</v>
      </c>
      <c r="C11106" t="s">
        <v>136</v>
      </c>
      <c r="D11106" t="s">
        <v>20</v>
      </c>
      <c r="E11106" t="s">
        <v>29</v>
      </c>
      <c r="F11106" t="s">
        <v>28</v>
      </c>
      <c r="K11106">
        <v>0</v>
      </c>
      <c r="L11106" s="51">
        <v>47118</v>
      </c>
      <c r="M11106">
        <v>5</v>
      </c>
    </row>
    <row r="11107" spans="1:13" x14ac:dyDescent="0.25">
      <c r="A11107" s="21" t="str">
        <f t="shared" si="173"/>
        <v>MOW H2N CDAA_2029</v>
      </c>
      <c r="B11107" t="s">
        <v>130</v>
      </c>
      <c r="C11107" t="s">
        <v>136</v>
      </c>
      <c r="D11107" t="s">
        <v>20</v>
      </c>
      <c r="E11107" t="s">
        <v>29</v>
      </c>
      <c r="F11107" t="s">
        <v>28</v>
      </c>
      <c r="K11107">
        <v>0</v>
      </c>
      <c r="L11107" s="51">
        <v>47483</v>
      </c>
      <c r="M11107">
        <v>6</v>
      </c>
    </row>
    <row r="11108" spans="1:13" x14ac:dyDescent="0.25">
      <c r="A11108" s="21" t="str">
        <f t="shared" si="173"/>
        <v>MOW H2N CDAA_2030</v>
      </c>
      <c r="B11108" t="s">
        <v>130</v>
      </c>
      <c r="C11108" t="s">
        <v>136</v>
      </c>
      <c r="D11108" t="s">
        <v>20</v>
      </c>
      <c r="E11108" t="s">
        <v>29</v>
      </c>
      <c r="F11108" t="s">
        <v>28</v>
      </c>
      <c r="K11108">
        <v>0</v>
      </c>
      <c r="L11108" s="51">
        <v>47848</v>
      </c>
      <c r="M11108">
        <v>7</v>
      </c>
    </row>
    <row r="11109" spans="1:13" x14ac:dyDescent="0.25">
      <c r="A11109" s="21" t="str">
        <f t="shared" si="173"/>
        <v>MOW H2N CDAA_2031</v>
      </c>
      <c r="B11109" t="s">
        <v>130</v>
      </c>
      <c r="C11109" t="s">
        <v>136</v>
      </c>
      <c r="D11109" t="s">
        <v>20</v>
      </c>
      <c r="E11109" t="s">
        <v>29</v>
      </c>
      <c r="F11109" t="s">
        <v>28</v>
      </c>
      <c r="K11109">
        <v>0</v>
      </c>
      <c r="L11109" s="51">
        <v>48213</v>
      </c>
      <c r="M11109">
        <v>8</v>
      </c>
    </row>
    <row r="11110" spans="1:13" x14ac:dyDescent="0.25">
      <c r="A11110" s="21" t="str">
        <f t="shared" si="173"/>
        <v>MOW H2N CDAA_2032</v>
      </c>
      <c r="B11110" t="s">
        <v>130</v>
      </c>
      <c r="C11110" t="s">
        <v>136</v>
      </c>
      <c r="D11110" t="s">
        <v>20</v>
      </c>
      <c r="E11110" t="s">
        <v>29</v>
      </c>
      <c r="F11110" t="s">
        <v>28</v>
      </c>
      <c r="K11110">
        <v>0</v>
      </c>
      <c r="L11110" s="51">
        <v>48579</v>
      </c>
      <c r="M11110">
        <v>9</v>
      </c>
    </row>
    <row r="11111" spans="1:13" x14ac:dyDescent="0.25">
      <c r="A11111" s="21" t="str">
        <f t="shared" si="173"/>
        <v>MOW H2N CDAA_2033</v>
      </c>
      <c r="B11111" t="s">
        <v>130</v>
      </c>
      <c r="C11111" t="s">
        <v>136</v>
      </c>
      <c r="D11111" t="s">
        <v>20</v>
      </c>
      <c r="E11111" t="s">
        <v>29</v>
      </c>
      <c r="F11111" t="s">
        <v>28</v>
      </c>
      <c r="K11111">
        <v>0</v>
      </c>
      <c r="L11111" s="51">
        <v>48944</v>
      </c>
      <c r="M11111">
        <v>10</v>
      </c>
    </row>
    <row r="11112" spans="1:13" x14ac:dyDescent="0.25">
      <c r="A11112" s="21" t="str">
        <f t="shared" si="173"/>
        <v>MOW H2N CDAA_2034</v>
      </c>
      <c r="B11112" t="s">
        <v>130</v>
      </c>
      <c r="C11112" t="s">
        <v>136</v>
      </c>
      <c r="D11112" t="s">
        <v>20</v>
      </c>
      <c r="E11112" t="s">
        <v>29</v>
      </c>
      <c r="F11112" t="s">
        <v>28</v>
      </c>
      <c r="K11112">
        <v>0</v>
      </c>
      <c r="L11112" s="51">
        <v>49309</v>
      </c>
      <c r="M11112">
        <v>11</v>
      </c>
    </row>
    <row r="11113" spans="1:13" x14ac:dyDescent="0.25">
      <c r="A11113" s="21" t="str">
        <f t="shared" si="173"/>
        <v>MOW H2N CDAA_2035</v>
      </c>
      <c r="B11113" t="s">
        <v>130</v>
      </c>
      <c r="C11113" t="s">
        <v>136</v>
      </c>
      <c r="D11113" t="s">
        <v>20</v>
      </c>
      <c r="E11113" t="s">
        <v>29</v>
      </c>
      <c r="F11113" t="s">
        <v>28</v>
      </c>
      <c r="K11113">
        <v>0</v>
      </c>
      <c r="L11113" s="51">
        <v>49674</v>
      </c>
      <c r="M11113">
        <v>12</v>
      </c>
    </row>
    <row r="11114" spans="1:13" x14ac:dyDescent="0.25">
      <c r="A11114" s="21" t="str">
        <f t="shared" si="173"/>
        <v>MOW H2N CDAA_2036</v>
      </c>
      <c r="B11114" t="s">
        <v>130</v>
      </c>
      <c r="C11114" t="s">
        <v>136</v>
      </c>
      <c r="D11114" t="s">
        <v>20</v>
      </c>
      <c r="E11114" t="s">
        <v>29</v>
      </c>
      <c r="F11114" t="s">
        <v>28</v>
      </c>
      <c r="K11114">
        <v>0</v>
      </c>
      <c r="L11114" s="51">
        <v>50040</v>
      </c>
      <c r="M11114">
        <v>13</v>
      </c>
    </row>
    <row r="11115" spans="1:13" x14ac:dyDescent="0.25">
      <c r="A11115" s="21" t="str">
        <f t="shared" si="173"/>
        <v>MOW H2N CDAA_2037</v>
      </c>
      <c r="B11115" t="s">
        <v>130</v>
      </c>
      <c r="C11115" t="s">
        <v>136</v>
      </c>
      <c r="D11115" t="s">
        <v>20</v>
      </c>
      <c r="E11115" t="s">
        <v>29</v>
      </c>
      <c r="F11115" t="s">
        <v>28</v>
      </c>
      <c r="K11115">
        <v>0</v>
      </c>
      <c r="L11115" s="51">
        <v>50405</v>
      </c>
      <c r="M11115">
        <v>14</v>
      </c>
    </row>
    <row r="11116" spans="1:13" x14ac:dyDescent="0.25">
      <c r="A11116" s="21" t="str">
        <f t="shared" si="173"/>
        <v>MOW H2N CDAA_2038</v>
      </c>
      <c r="B11116" t="s">
        <v>130</v>
      </c>
      <c r="C11116" t="s">
        <v>136</v>
      </c>
      <c r="D11116" t="s">
        <v>20</v>
      </c>
      <c r="E11116" t="s">
        <v>29</v>
      </c>
      <c r="F11116" t="s">
        <v>28</v>
      </c>
      <c r="K11116">
        <v>0</v>
      </c>
      <c r="L11116" s="51">
        <v>50770</v>
      </c>
      <c r="M11116">
        <v>15</v>
      </c>
    </row>
    <row r="11117" spans="1:13" x14ac:dyDescent="0.25">
      <c r="A11117" s="21" t="str">
        <f t="shared" si="173"/>
        <v>MOW H2N CDAA_2039</v>
      </c>
      <c r="B11117" t="s">
        <v>130</v>
      </c>
      <c r="C11117" t="s">
        <v>136</v>
      </c>
      <c r="D11117" t="s">
        <v>20</v>
      </c>
      <c r="E11117" t="s">
        <v>29</v>
      </c>
      <c r="F11117" t="s">
        <v>28</v>
      </c>
      <c r="K11117">
        <v>0</v>
      </c>
      <c r="L11117" s="51">
        <v>51135</v>
      </c>
      <c r="M11117">
        <v>16</v>
      </c>
    </row>
    <row r="11118" spans="1:13" x14ac:dyDescent="0.25">
      <c r="A11118" s="21" t="str">
        <f t="shared" si="173"/>
        <v>MOW H2N CDAA_2040</v>
      </c>
      <c r="B11118" t="s">
        <v>130</v>
      </c>
      <c r="C11118" t="s">
        <v>136</v>
      </c>
      <c r="D11118" t="s">
        <v>20</v>
      </c>
      <c r="E11118" t="s">
        <v>29</v>
      </c>
      <c r="F11118" t="s">
        <v>28</v>
      </c>
      <c r="K11118">
        <v>0</v>
      </c>
      <c r="L11118" s="51">
        <v>51501</v>
      </c>
      <c r="M11118">
        <v>17</v>
      </c>
    </row>
    <row r="11119" spans="1:13" x14ac:dyDescent="0.25">
      <c r="A11119" s="21" t="str">
        <f t="shared" si="173"/>
        <v>MOW H2N CDAA_2041</v>
      </c>
      <c r="B11119" t="s">
        <v>130</v>
      </c>
      <c r="C11119" t="s">
        <v>136</v>
      </c>
      <c r="D11119" t="s">
        <v>20</v>
      </c>
      <c r="E11119" t="s">
        <v>29</v>
      </c>
      <c r="F11119" t="s">
        <v>28</v>
      </c>
      <c r="K11119">
        <v>0</v>
      </c>
      <c r="L11119" s="51">
        <v>51866</v>
      </c>
      <c r="M11119">
        <v>18</v>
      </c>
    </row>
    <row r="11120" spans="1:13" x14ac:dyDescent="0.25">
      <c r="A11120" s="21" t="str">
        <f t="shared" si="173"/>
        <v>MOW H2N CDAA_2042</v>
      </c>
      <c r="B11120" t="s">
        <v>130</v>
      </c>
      <c r="C11120" t="s">
        <v>136</v>
      </c>
      <c r="D11120" t="s">
        <v>20</v>
      </c>
      <c r="E11120" t="s">
        <v>29</v>
      </c>
      <c r="F11120" t="s">
        <v>28</v>
      </c>
      <c r="K11120">
        <v>0</v>
      </c>
      <c r="L11120" s="51">
        <v>52231</v>
      </c>
      <c r="M11120">
        <v>19</v>
      </c>
    </row>
    <row r="11121" spans="1:13" x14ac:dyDescent="0.25">
      <c r="A11121" s="21" t="str">
        <f t="shared" si="173"/>
        <v>MOW H2N CDAA_2043</v>
      </c>
      <c r="B11121" t="s">
        <v>130</v>
      </c>
      <c r="C11121" t="s">
        <v>136</v>
      </c>
      <c r="D11121" t="s">
        <v>20</v>
      </c>
      <c r="E11121" t="s">
        <v>29</v>
      </c>
      <c r="F11121" t="s">
        <v>28</v>
      </c>
      <c r="K11121">
        <v>0</v>
      </c>
      <c r="L11121" s="51">
        <v>52596</v>
      </c>
      <c r="M11121">
        <v>20</v>
      </c>
    </row>
    <row r="11122" spans="1:13" x14ac:dyDescent="0.25">
      <c r="A11122" s="21" t="str">
        <f t="shared" si="173"/>
        <v>MOW H2N CDAA_2024</v>
      </c>
      <c r="B11122" t="s">
        <v>130</v>
      </c>
      <c r="C11122" t="s">
        <v>136</v>
      </c>
      <c r="D11122" t="s">
        <v>20</v>
      </c>
      <c r="E11122" t="s">
        <v>29</v>
      </c>
      <c r="F11122" t="s">
        <v>31</v>
      </c>
      <c r="K11122">
        <v>0</v>
      </c>
      <c r="L11122" s="51">
        <v>45657</v>
      </c>
      <c r="M11122">
        <v>1</v>
      </c>
    </row>
    <row r="11123" spans="1:13" x14ac:dyDescent="0.25">
      <c r="A11123" s="21" t="str">
        <f t="shared" si="173"/>
        <v>MOW H2N CDAA_2025</v>
      </c>
      <c r="B11123" t="s">
        <v>130</v>
      </c>
      <c r="C11123" t="s">
        <v>136</v>
      </c>
      <c r="D11123" t="s">
        <v>20</v>
      </c>
      <c r="E11123" t="s">
        <v>29</v>
      </c>
      <c r="F11123" t="s">
        <v>31</v>
      </c>
      <c r="K11123">
        <v>0</v>
      </c>
      <c r="L11123" s="51">
        <v>46022</v>
      </c>
      <c r="M11123">
        <v>2</v>
      </c>
    </row>
    <row r="11124" spans="1:13" x14ac:dyDescent="0.25">
      <c r="A11124" s="21" t="str">
        <f t="shared" si="173"/>
        <v>MOW H2N CDAA_2026</v>
      </c>
      <c r="B11124" t="s">
        <v>130</v>
      </c>
      <c r="C11124" t="s">
        <v>136</v>
      </c>
      <c r="D11124" t="s">
        <v>20</v>
      </c>
      <c r="E11124" t="s">
        <v>29</v>
      </c>
      <c r="F11124" t="s">
        <v>31</v>
      </c>
      <c r="K11124">
        <v>0</v>
      </c>
      <c r="L11124" s="51">
        <v>46387</v>
      </c>
      <c r="M11124">
        <v>3</v>
      </c>
    </row>
    <row r="11125" spans="1:13" x14ac:dyDescent="0.25">
      <c r="A11125" s="21" t="str">
        <f t="shared" si="173"/>
        <v>MOW H2N CDAA_2027</v>
      </c>
      <c r="B11125" t="s">
        <v>130</v>
      </c>
      <c r="C11125" t="s">
        <v>136</v>
      </c>
      <c r="D11125" t="s">
        <v>20</v>
      </c>
      <c r="E11125" t="s">
        <v>29</v>
      </c>
      <c r="F11125" t="s">
        <v>31</v>
      </c>
      <c r="K11125">
        <v>0</v>
      </c>
      <c r="L11125" s="51">
        <v>46752</v>
      </c>
      <c r="M11125">
        <v>4</v>
      </c>
    </row>
    <row r="11126" spans="1:13" x14ac:dyDescent="0.25">
      <c r="A11126" s="21" t="str">
        <f t="shared" si="173"/>
        <v>MOW H2N CDAA_2028</v>
      </c>
      <c r="B11126" t="s">
        <v>130</v>
      </c>
      <c r="C11126" t="s">
        <v>136</v>
      </c>
      <c r="D11126" t="s">
        <v>20</v>
      </c>
      <c r="E11126" t="s">
        <v>29</v>
      </c>
      <c r="F11126" t="s">
        <v>31</v>
      </c>
      <c r="K11126">
        <v>0</v>
      </c>
      <c r="L11126" s="51">
        <v>47118</v>
      </c>
      <c r="M11126">
        <v>5</v>
      </c>
    </row>
    <row r="11127" spans="1:13" x14ac:dyDescent="0.25">
      <c r="A11127" s="21" t="str">
        <f t="shared" si="173"/>
        <v>MOW H2N CDAA_2029</v>
      </c>
      <c r="B11127" t="s">
        <v>130</v>
      </c>
      <c r="C11127" t="s">
        <v>136</v>
      </c>
      <c r="D11127" t="s">
        <v>20</v>
      </c>
      <c r="E11127" t="s">
        <v>29</v>
      </c>
      <c r="F11127" t="s">
        <v>31</v>
      </c>
      <c r="K11127">
        <v>0</v>
      </c>
      <c r="L11127" s="51">
        <v>47483</v>
      </c>
      <c r="M11127">
        <v>6</v>
      </c>
    </row>
    <row r="11128" spans="1:13" x14ac:dyDescent="0.25">
      <c r="A11128" s="21" t="str">
        <f t="shared" si="173"/>
        <v>MOW H2N CDAA_2030</v>
      </c>
      <c r="B11128" t="s">
        <v>130</v>
      </c>
      <c r="C11128" t="s">
        <v>136</v>
      </c>
      <c r="D11128" t="s">
        <v>20</v>
      </c>
      <c r="E11128" t="s">
        <v>29</v>
      </c>
      <c r="F11128" t="s">
        <v>31</v>
      </c>
      <c r="K11128">
        <v>0</v>
      </c>
      <c r="L11128" s="51">
        <v>47848</v>
      </c>
      <c r="M11128">
        <v>7</v>
      </c>
    </row>
    <row r="11129" spans="1:13" x14ac:dyDescent="0.25">
      <c r="A11129" s="21" t="str">
        <f t="shared" si="173"/>
        <v>MOW H2N CDAA_2031</v>
      </c>
      <c r="B11129" t="s">
        <v>130</v>
      </c>
      <c r="C11129" t="s">
        <v>136</v>
      </c>
      <c r="D11129" t="s">
        <v>20</v>
      </c>
      <c r="E11129" t="s">
        <v>29</v>
      </c>
      <c r="F11129" t="s">
        <v>31</v>
      </c>
      <c r="K11129">
        <v>0</v>
      </c>
      <c r="L11129" s="51">
        <v>48213</v>
      </c>
      <c r="M11129">
        <v>8</v>
      </c>
    </row>
    <row r="11130" spans="1:13" x14ac:dyDescent="0.25">
      <c r="A11130" s="21" t="str">
        <f t="shared" si="173"/>
        <v>MOW H2N CDAA_2032</v>
      </c>
      <c r="B11130" t="s">
        <v>130</v>
      </c>
      <c r="C11130" t="s">
        <v>136</v>
      </c>
      <c r="D11130" t="s">
        <v>20</v>
      </c>
      <c r="E11130" t="s">
        <v>29</v>
      </c>
      <c r="F11130" t="s">
        <v>31</v>
      </c>
      <c r="K11130">
        <v>0</v>
      </c>
      <c r="L11130" s="51">
        <v>48579</v>
      </c>
      <c r="M11130">
        <v>9</v>
      </c>
    </row>
    <row r="11131" spans="1:13" x14ac:dyDescent="0.25">
      <c r="A11131" s="21" t="str">
        <f t="shared" si="173"/>
        <v>MOW H2N CDAA_2033</v>
      </c>
      <c r="B11131" t="s">
        <v>130</v>
      </c>
      <c r="C11131" t="s">
        <v>136</v>
      </c>
      <c r="D11131" t="s">
        <v>20</v>
      </c>
      <c r="E11131" t="s">
        <v>29</v>
      </c>
      <c r="F11131" t="s">
        <v>31</v>
      </c>
      <c r="K11131">
        <v>0</v>
      </c>
      <c r="L11131" s="51">
        <v>48944</v>
      </c>
      <c r="M11131">
        <v>10</v>
      </c>
    </row>
    <row r="11132" spans="1:13" x14ac:dyDescent="0.25">
      <c r="A11132" s="21" t="str">
        <f t="shared" si="173"/>
        <v>MOW H2N CDAA_2034</v>
      </c>
      <c r="B11132" t="s">
        <v>130</v>
      </c>
      <c r="C11132" t="s">
        <v>136</v>
      </c>
      <c r="D11132" t="s">
        <v>20</v>
      </c>
      <c r="E11132" t="s">
        <v>29</v>
      </c>
      <c r="F11132" t="s">
        <v>31</v>
      </c>
      <c r="K11132">
        <v>0</v>
      </c>
      <c r="L11132" s="51">
        <v>49309</v>
      </c>
      <c r="M11132">
        <v>11</v>
      </c>
    </row>
    <row r="11133" spans="1:13" x14ac:dyDescent="0.25">
      <c r="A11133" s="21" t="str">
        <f t="shared" si="173"/>
        <v>MOW H2N CDAA_2035</v>
      </c>
      <c r="B11133" t="s">
        <v>130</v>
      </c>
      <c r="C11133" t="s">
        <v>136</v>
      </c>
      <c r="D11133" t="s">
        <v>20</v>
      </c>
      <c r="E11133" t="s">
        <v>29</v>
      </c>
      <c r="F11133" t="s">
        <v>31</v>
      </c>
      <c r="K11133">
        <v>0</v>
      </c>
      <c r="L11133" s="51">
        <v>49674</v>
      </c>
      <c r="M11133">
        <v>12</v>
      </c>
    </row>
    <row r="11134" spans="1:13" x14ac:dyDescent="0.25">
      <c r="A11134" s="21" t="str">
        <f t="shared" si="173"/>
        <v>MOW H2N CDAA_2036</v>
      </c>
      <c r="B11134" t="s">
        <v>130</v>
      </c>
      <c r="C11134" t="s">
        <v>136</v>
      </c>
      <c r="D11134" t="s">
        <v>20</v>
      </c>
      <c r="E11134" t="s">
        <v>29</v>
      </c>
      <c r="F11134" t="s">
        <v>31</v>
      </c>
      <c r="K11134">
        <v>0</v>
      </c>
      <c r="L11134" s="51">
        <v>50040</v>
      </c>
      <c r="M11134">
        <v>13</v>
      </c>
    </row>
    <row r="11135" spans="1:13" x14ac:dyDescent="0.25">
      <c r="A11135" s="21" t="str">
        <f t="shared" si="173"/>
        <v>MOW H2N CDAA_2037</v>
      </c>
      <c r="B11135" t="s">
        <v>130</v>
      </c>
      <c r="C11135" t="s">
        <v>136</v>
      </c>
      <c r="D11135" t="s">
        <v>20</v>
      </c>
      <c r="E11135" t="s">
        <v>29</v>
      </c>
      <c r="F11135" t="s">
        <v>31</v>
      </c>
      <c r="K11135">
        <v>0</v>
      </c>
      <c r="L11135" s="51">
        <v>50405</v>
      </c>
      <c r="M11135">
        <v>14</v>
      </c>
    </row>
    <row r="11136" spans="1:13" x14ac:dyDescent="0.25">
      <c r="A11136" s="21" t="str">
        <f t="shared" si="173"/>
        <v>MOW H2N CDAA_2038</v>
      </c>
      <c r="B11136" t="s">
        <v>130</v>
      </c>
      <c r="C11136" t="s">
        <v>136</v>
      </c>
      <c r="D11136" t="s">
        <v>20</v>
      </c>
      <c r="E11136" t="s">
        <v>29</v>
      </c>
      <c r="F11136" t="s">
        <v>31</v>
      </c>
      <c r="K11136">
        <v>0</v>
      </c>
      <c r="L11136" s="51">
        <v>50770</v>
      </c>
      <c r="M11136">
        <v>15</v>
      </c>
    </row>
    <row r="11137" spans="1:14" x14ac:dyDescent="0.25">
      <c r="A11137" s="21" t="str">
        <f t="shared" si="173"/>
        <v>MOW H2N CDAA_2039</v>
      </c>
      <c r="B11137" t="s">
        <v>130</v>
      </c>
      <c r="C11137" t="s">
        <v>136</v>
      </c>
      <c r="D11137" t="s">
        <v>20</v>
      </c>
      <c r="E11137" t="s">
        <v>29</v>
      </c>
      <c r="F11137" t="s">
        <v>31</v>
      </c>
      <c r="K11137">
        <v>0</v>
      </c>
      <c r="L11137" s="51">
        <v>51135</v>
      </c>
      <c r="M11137">
        <v>16</v>
      </c>
    </row>
    <row r="11138" spans="1:14" x14ac:dyDescent="0.25">
      <c r="A11138" s="21" t="str">
        <f t="shared" ref="A11138:A11201" si="174">B11138&amp;" "&amp;D11138&amp;" "&amp;C11138&amp;"_"&amp;YEAR(L11138)</f>
        <v>MOW H2N CDAA_2040</v>
      </c>
      <c r="B11138" t="s">
        <v>130</v>
      </c>
      <c r="C11138" t="s">
        <v>136</v>
      </c>
      <c r="D11138" t="s">
        <v>20</v>
      </c>
      <c r="E11138" t="s">
        <v>29</v>
      </c>
      <c r="F11138" t="s">
        <v>31</v>
      </c>
      <c r="K11138">
        <v>0</v>
      </c>
      <c r="L11138" s="51">
        <v>51501</v>
      </c>
      <c r="M11138">
        <v>17</v>
      </c>
    </row>
    <row r="11139" spans="1:14" x14ac:dyDescent="0.25">
      <c r="A11139" s="21" t="str">
        <f t="shared" si="174"/>
        <v>MOW H2N CDAA_2041</v>
      </c>
      <c r="B11139" t="s">
        <v>130</v>
      </c>
      <c r="C11139" t="s">
        <v>136</v>
      </c>
      <c r="D11139" t="s">
        <v>20</v>
      </c>
      <c r="E11139" t="s">
        <v>29</v>
      </c>
      <c r="F11139" t="s">
        <v>31</v>
      </c>
      <c r="K11139">
        <v>0</v>
      </c>
      <c r="L11139" s="51">
        <v>51866</v>
      </c>
      <c r="M11139">
        <v>18</v>
      </c>
    </row>
    <row r="11140" spans="1:14" x14ac:dyDescent="0.25">
      <c r="A11140" s="21" t="str">
        <f t="shared" si="174"/>
        <v>MOW H2N CDAA_2042</v>
      </c>
      <c r="B11140" t="s">
        <v>130</v>
      </c>
      <c r="C11140" t="s">
        <v>136</v>
      </c>
      <c r="D11140" t="s">
        <v>20</v>
      </c>
      <c r="E11140" t="s">
        <v>29</v>
      </c>
      <c r="F11140" t="s">
        <v>31</v>
      </c>
      <c r="K11140">
        <v>0</v>
      </c>
      <c r="L11140" s="51">
        <v>52231</v>
      </c>
      <c r="M11140">
        <v>19</v>
      </c>
    </row>
    <row r="11141" spans="1:14" x14ac:dyDescent="0.25">
      <c r="A11141" s="21" t="str">
        <f t="shared" si="174"/>
        <v>MOW H2N CDAA_2043</v>
      </c>
      <c r="B11141" t="s">
        <v>130</v>
      </c>
      <c r="C11141" t="s">
        <v>136</v>
      </c>
      <c r="D11141" t="s">
        <v>20</v>
      </c>
      <c r="E11141" t="s">
        <v>29</v>
      </c>
      <c r="F11141" t="s">
        <v>31</v>
      </c>
      <c r="K11141">
        <v>0</v>
      </c>
      <c r="L11141" s="51">
        <v>52596</v>
      </c>
      <c r="M11141">
        <v>20</v>
      </c>
    </row>
    <row r="11142" spans="1:14" x14ac:dyDescent="0.25">
      <c r="A11142" s="21" t="str">
        <f t="shared" si="174"/>
        <v>MOW H2N CDAA_2024</v>
      </c>
      <c r="B11142" t="s">
        <v>130</v>
      </c>
      <c r="C11142" t="s">
        <v>136</v>
      </c>
      <c r="D11142" t="s">
        <v>20</v>
      </c>
      <c r="E11142" t="s">
        <v>5</v>
      </c>
      <c r="F11142" t="s">
        <v>4</v>
      </c>
      <c r="G11142">
        <v>0</v>
      </c>
      <c r="H11142">
        <v>0</v>
      </c>
      <c r="I11142">
        <v>0</v>
      </c>
      <c r="J11142">
        <v>0</v>
      </c>
      <c r="L11142" s="51">
        <v>45657</v>
      </c>
      <c r="M11142">
        <v>1</v>
      </c>
      <c r="N11142">
        <v>0</v>
      </c>
    </row>
    <row r="11143" spans="1:14" x14ac:dyDescent="0.25">
      <c r="A11143" s="21" t="str">
        <f t="shared" si="174"/>
        <v>MOW H2N CDAA_2025</v>
      </c>
      <c r="B11143" t="s">
        <v>130</v>
      </c>
      <c r="C11143" t="s">
        <v>136</v>
      </c>
      <c r="D11143" t="s">
        <v>20</v>
      </c>
      <c r="E11143" t="s">
        <v>5</v>
      </c>
      <c r="F11143" t="s">
        <v>4</v>
      </c>
      <c r="G11143">
        <v>0</v>
      </c>
      <c r="H11143">
        <v>0</v>
      </c>
      <c r="I11143">
        <v>0</v>
      </c>
      <c r="J11143">
        <v>0</v>
      </c>
      <c r="L11143" s="51">
        <v>46022</v>
      </c>
      <c r="M11143">
        <v>2</v>
      </c>
      <c r="N11143">
        <v>0</v>
      </c>
    </row>
    <row r="11144" spans="1:14" x14ac:dyDescent="0.25">
      <c r="A11144" s="21" t="str">
        <f t="shared" si="174"/>
        <v>MOW H2N CDAA_2026</v>
      </c>
      <c r="B11144" t="s">
        <v>130</v>
      </c>
      <c r="C11144" t="s">
        <v>136</v>
      </c>
      <c r="D11144" t="s">
        <v>20</v>
      </c>
      <c r="E11144" t="s">
        <v>5</v>
      </c>
      <c r="F11144" t="s">
        <v>4</v>
      </c>
      <c r="G11144">
        <v>0</v>
      </c>
      <c r="H11144">
        <v>0</v>
      </c>
      <c r="I11144">
        <v>1667.77392578125</v>
      </c>
      <c r="J11144">
        <v>0</v>
      </c>
      <c r="L11144" s="51">
        <v>46387</v>
      </c>
      <c r="M11144">
        <v>3</v>
      </c>
      <c r="N11144">
        <v>0</v>
      </c>
    </row>
    <row r="11145" spans="1:14" x14ac:dyDescent="0.25">
      <c r="A11145" s="21" t="str">
        <f t="shared" si="174"/>
        <v>MOW H2N CDAA_2027</v>
      </c>
      <c r="B11145" t="s">
        <v>130</v>
      </c>
      <c r="C11145" t="s">
        <v>136</v>
      </c>
      <c r="D11145" t="s">
        <v>20</v>
      </c>
      <c r="E11145" t="s">
        <v>5</v>
      </c>
      <c r="F11145" t="s">
        <v>4</v>
      </c>
      <c r="G11145">
        <v>0</v>
      </c>
      <c r="H11145">
        <v>11724.55859375</v>
      </c>
      <c r="I11145">
        <v>40465.3046875</v>
      </c>
      <c r="J11145">
        <v>0</v>
      </c>
      <c r="L11145" s="51">
        <v>46752</v>
      </c>
      <c r="M11145">
        <v>4</v>
      </c>
      <c r="N11145">
        <v>-13238.798828125</v>
      </c>
    </row>
    <row r="11146" spans="1:14" x14ac:dyDescent="0.25">
      <c r="A11146" s="21" t="str">
        <f t="shared" si="174"/>
        <v>MOW H2N CDAA_2028</v>
      </c>
      <c r="B11146" t="s">
        <v>130</v>
      </c>
      <c r="C11146" t="s">
        <v>136</v>
      </c>
      <c r="D11146" t="s">
        <v>20</v>
      </c>
      <c r="E11146" t="s">
        <v>5</v>
      </c>
      <c r="F11146" t="s">
        <v>4</v>
      </c>
      <c r="G11146">
        <v>0</v>
      </c>
      <c r="H11146">
        <v>11829.78125</v>
      </c>
      <c r="I11146">
        <v>38779.33203125</v>
      </c>
      <c r="J11146">
        <v>0</v>
      </c>
      <c r="L11146" s="51">
        <v>47118</v>
      </c>
      <c r="M11146">
        <v>5</v>
      </c>
      <c r="N11146">
        <v>-13530.947265625</v>
      </c>
    </row>
    <row r="11147" spans="1:14" x14ac:dyDescent="0.25">
      <c r="A11147" s="21" t="str">
        <f t="shared" si="174"/>
        <v>MOW H2N CDAA_2029</v>
      </c>
      <c r="B11147" t="s">
        <v>130</v>
      </c>
      <c r="C11147" t="s">
        <v>136</v>
      </c>
      <c r="D11147" t="s">
        <v>20</v>
      </c>
      <c r="E11147" t="s">
        <v>5</v>
      </c>
      <c r="F11147" t="s">
        <v>4</v>
      </c>
      <c r="G11147">
        <v>0</v>
      </c>
      <c r="H11147">
        <v>44438.9140625</v>
      </c>
      <c r="I11147">
        <v>103921.0390625</v>
      </c>
      <c r="J11147">
        <v>0</v>
      </c>
      <c r="L11147" s="51">
        <v>47483</v>
      </c>
      <c r="M11147">
        <v>6</v>
      </c>
      <c r="N11147">
        <v>14756.7880859375</v>
      </c>
    </row>
    <row r="11148" spans="1:14" x14ac:dyDescent="0.25">
      <c r="A11148" s="21" t="str">
        <f t="shared" si="174"/>
        <v>MOW H2N CDAA_2030</v>
      </c>
      <c r="B11148" t="s">
        <v>130</v>
      </c>
      <c r="C11148" t="s">
        <v>136</v>
      </c>
      <c r="D11148" t="s">
        <v>20</v>
      </c>
      <c r="E11148" t="s">
        <v>5</v>
      </c>
      <c r="F11148" t="s">
        <v>4</v>
      </c>
      <c r="G11148">
        <v>0</v>
      </c>
      <c r="H11148">
        <v>59668.9453125</v>
      </c>
      <c r="I11148">
        <v>154166.125</v>
      </c>
      <c r="J11148">
        <v>0</v>
      </c>
      <c r="L11148" s="51">
        <v>47848</v>
      </c>
      <c r="M11148">
        <v>7</v>
      </c>
      <c r="N11148">
        <v>34001.39453125</v>
      </c>
    </row>
    <row r="11149" spans="1:14" x14ac:dyDescent="0.25">
      <c r="A11149" s="21" t="str">
        <f t="shared" si="174"/>
        <v>MOW H2N CDAA_2031</v>
      </c>
      <c r="B11149" t="s">
        <v>130</v>
      </c>
      <c r="C11149" t="s">
        <v>136</v>
      </c>
      <c r="D11149" t="s">
        <v>20</v>
      </c>
      <c r="E11149" t="s">
        <v>5</v>
      </c>
      <c r="F11149" t="s">
        <v>4</v>
      </c>
      <c r="G11149">
        <v>0</v>
      </c>
      <c r="H11149">
        <v>103264.140625</v>
      </c>
      <c r="I11149">
        <v>208181.4375</v>
      </c>
      <c r="J11149">
        <v>0</v>
      </c>
      <c r="L11149" s="51">
        <v>48213</v>
      </c>
      <c r="M11149">
        <v>8</v>
      </c>
      <c r="N11149">
        <v>68762.40625</v>
      </c>
    </row>
    <row r="11150" spans="1:14" x14ac:dyDescent="0.25">
      <c r="A11150" s="21" t="str">
        <f t="shared" si="174"/>
        <v>MOW H2N CDAA_2032</v>
      </c>
      <c r="B11150" t="s">
        <v>130</v>
      </c>
      <c r="C11150" t="s">
        <v>136</v>
      </c>
      <c r="D11150" t="s">
        <v>20</v>
      </c>
      <c r="E11150" t="s">
        <v>5</v>
      </c>
      <c r="F11150" t="s">
        <v>4</v>
      </c>
      <c r="G11150">
        <v>0</v>
      </c>
      <c r="H11150">
        <v>107894.3828125</v>
      </c>
      <c r="I11150">
        <v>262907.71875</v>
      </c>
      <c r="J11150">
        <v>0</v>
      </c>
      <c r="L11150" s="51">
        <v>48579</v>
      </c>
      <c r="M11150">
        <v>9</v>
      </c>
      <c r="N11150">
        <v>23460.865234375</v>
      </c>
    </row>
    <row r="11151" spans="1:14" x14ac:dyDescent="0.25">
      <c r="A11151" s="21" t="str">
        <f t="shared" si="174"/>
        <v>MOW H2N CDAA_2033</v>
      </c>
      <c r="B11151" t="s">
        <v>130</v>
      </c>
      <c r="C11151" t="s">
        <v>136</v>
      </c>
      <c r="D11151" t="s">
        <v>20</v>
      </c>
      <c r="E11151" t="s">
        <v>5</v>
      </c>
      <c r="F11151" t="s">
        <v>4</v>
      </c>
      <c r="G11151">
        <v>0</v>
      </c>
      <c r="H11151">
        <v>123910.4453125</v>
      </c>
      <c r="I11151">
        <v>314344.90625</v>
      </c>
      <c r="J11151">
        <v>0</v>
      </c>
      <c r="L11151" s="51">
        <v>48944</v>
      </c>
      <c r="M11151">
        <v>10</v>
      </c>
      <c r="N11151">
        <v>-10427.609375</v>
      </c>
    </row>
    <row r="11152" spans="1:14" x14ac:dyDescent="0.25">
      <c r="A11152" s="21" t="str">
        <f t="shared" si="174"/>
        <v>MOW H2N CDAA_2034</v>
      </c>
      <c r="B11152" t="s">
        <v>130</v>
      </c>
      <c r="C11152" t="s">
        <v>136</v>
      </c>
      <c r="D11152" t="s">
        <v>20</v>
      </c>
      <c r="E11152" t="s">
        <v>5</v>
      </c>
      <c r="F11152" t="s">
        <v>4</v>
      </c>
      <c r="G11152">
        <v>0</v>
      </c>
      <c r="H11152">
        <v>136189.15625</v>
      </c>
      <c r="I11152">
        <v>365473.96875</v>
      </c>
      <c r="J11152">
        <v>0</v>
      </c>
      <c r="L11152" s="51">
        <v>49309</v>
      </c>
      <c r="M11152">
        <v>11</v>
      </c>
      <c r="N11152">
        <v>-48359.26953125</v>
      </c>
    </row>
    <row r="11153" spans="1:14" x14ac:dyDescent="0.25">
      <c r="A11153" s="21" t="str">
        <f t="shared" si="174"/>
        <v>MOW H2N CDAA_2035</v>
      </c>
      <c r="B11153" t="s">
        <v>130</v>
      </c>
      <c r="C11153" t="s">
        <v>136</v>
      </c>
      <c r="D11153" t="s">
        <v>20</v>
      </c>
      <c r="E11153" t="s">
        <v>5</v>
      </c>
      <c r="F11153" t="s">
        <v>4</v>
      </c>
      <c r="G11153">
        <v>0</v>
      </c>
      <c r="H11153">
        <v>141356.640625</v>
      </c>
      <c r="I11153">
        <v>352874.59375</v>
      </c>
      <c r="J11153">
        <v>0</v>
      </c>
      <c r="L11153" s="51">
        <v>49674</v>
      </c>
      <c r="M11153">
        <v>12</v>
      </c>
      <c r="N11153">
        <v>-45174.31640625</v>
      </c>
    </row>
    <row r="11154" spans="1:14" x14ac:dyDescent="0.25">
      <c r="A11154" s="21" t="str">
        <f t="shared" si="174"/>
        <v>MOW H2N CDAA_2036</v>
      </c>
      <c r="B11154" t="s">
        <v>130</v>
      </c>
      <c r="C11154" t="s">
        <v>136</v>
      </c>
      <c r="D11154" t="s">
        <v>20</v>
      </c>
      <c r="E11154" t="s">
        <v>5</v>
      </c>
      <c r="F11154" t="s">
        <v>4</v>
      </c>
      <c r="G11154">
        <v>0</v>
      </c>
      <c r="H11154">
        <v>157482.453125</v>
      </c>
      <c r="I11154">
        <v>341922.75</v>
      </c>
      <c r="J11154">
        <v>0</v>
      </c>
      <c r="L11154" s="51">
        <v>50040</v>
      </c>
      <c r="M11154">
        <v>13</v>
      </c>
      <c r="N11154">
        <v>-30517.32421875</v>
      </c>
    </row>
    <row r="11155" spans="1:14" x14ac:dyDescent="0.25">
      <c r="A11155" s="21" t="str">
        <f t="shared" si="174"/>
        <v>MOW H2N CDAA_2037</v>
      </c>
      <c r="B11155" t="s">
        <v>130</v>
      </c>
      <c r="C11155" t="s">
        <v>136</v>
      </c>
      <c r="D11155" t="s">
        <v>20</v>
      </c>
      <c r="E11155" t="s">
        <v>5</v>
      </c>
      <c r="F11155" t="s">
        <v>4</v>
      </c>
      <c r="G11155">
        <v>0</v>
      </c>
      <c r="H11155">
        <v>168815.828125</v>
      </c>
      <c r="I11155">
        <v>331084.875</v>
      </c>
      <c r="J11155">
        <v>0</v>
      </c>
      <c r="L11155" s="51">
        <v>50405</v>
      </c>
      <c r="M11155">
        <v>14</v>
      </c>
      <c r="N11155">
        <v>280.13357543945313</v>
      </c>
    </row>
    <row r="11156" spans="1:14" x14ac:dyDescent="0.25">
      <c r="A11156" s="21" t="str">
        <f t="shared" si="174"/>
        <v>MOW H2N CDAA_2038</v>
      </c>
      <c r="B11156" t="s">
        <v>130</v>
      </c>
      <c r="C11156" t="s">
        <v>136</v>
      </c>
      <c r="D11156" t="s">
        <v>20</v>
      </c>
      <c r="E11156" t="s">
        <v>5</v>
      </c>
      <c r="F11156" t="s">
        <v>4</v>
      </c>
      <c r="G11156">
        <v>0</v>
      </c>
      <c r="H11156">
        <v>182791.78125</v>
      </c>
      <c r="I11156">
        <v>322613.21875</v>
      </c>
      <c r="J11156">
        <v>0</v>
      </c>
      <c r="L11156" s="51">
        <v>50770</v>
      </c>
      <c r="M11156">
        <v>15</v>
      </c>
      <c r="N11156">
        <v>16621.564453125</v>
      </c>
    </row>
    <row r="11157" spans="1:14" x14ac:dyDescent="0.25">
      <c r="A11157" s="21" t="str">
        <f t="shared" si="174"/>
        <v>MOW H2N CDAA_2039</v>
      </c>
      <c r="B11157" t="s">
        <v>130</v>
      </c>
      <c r="C11157" t="s">
        <v>136</v>
      </c>
      <c r="D11157" t="s">
        <v>20</v>
      </c>
      <c r="E11157" t="s">
        <v>5</v>
      </c>
      <c r="F11157" t="s">
        <v>4</v>
      </c>
      <c r="G11157">
        <v>0</v>
      </c>
      <c r="H11157">
        <v>204999.234375</v>
      </c>
      <c r="I11157">
        <v>315020.34375</v>
      </c>
      <c r="J11157">
        <v>0</v>
      </c>
      <c r="L11157" s="51">
        <v>51135</v>
      </c>
      <c r="M11157">
        <v>16</v>
      </c>
      <c r="N11157">
        <v>36188.09765625</v>
      </c>
    </row>
    <row r="11158" spans="1:14" x14ac:dyDescent="0.25">
      <c r="A11158" s="21" t="str">
        <f t="shared" si="174"/>
        <v>MOW H2N CDAA_2040</v>
      </c>
      <c r="B11158" t="s">
        <v>130</v>
      </c>
      <c r="C11158" t="s">
        <v>136</v>
      </c>
      <c r="D11158" t="s">
        <v>20</v>
      </c>
      <c r="E11158" t="s">
        <v>5</v>
      </c>
      <c r="F11158" t="s">
        <v>4</v>
      </c>
      <c r="G11158">
        <v>0</v>
      </c>
      <c r="H11158">
        <v>232419.125</v>
      </c>
      <c r="I11158">
        <v>309165.96875</v>
      </c>
      <c r="J11158">
        <v>0</v>
      </c>
      <c r="L11158" s="51">
        <v>51501</v>
      </c>
      <c r="M11158">
        <v>17</v>
      </c>
      <c r="N11158">
        <v>90494.4140625</v>
      </c>
    </row>
    <row r="11159" spans="1:14" x14ac:dyDescent="0.25">
      <c r="A11159" s="21" t="str">
        <f t="shared" si="174"/>
        <v>MOW H2N CDAA_2041</v>
      </c>
      <c r="B11159" t="s">
        <v>130</v>
      </c>
      <c r="C11159" t="s">
        <v>136</v>
      </c>
      <c r="D11159" t="s">
        <v>20</v>
      </c>
      <c r="E11159" t="s">
        <v>5</v>
      </c>
      <c r="F11159" t="s">
        <v>4</v>
      </c>
      <c r="G11159">
        <v>0</v>
      </c>
      <c r="H11159">
        <v>244118.59375</v>
      </c>
      <c r="I11159">
        <v>371744.6875</v>
      </c>
      <c r="J11159">
        <v>0</v>
      </c>
      <c r="L11159" s="51">
        <v>51866</v>
      </c>
      <c r="M11159">
        <v>18</v>
      </c>
      <c r="N11159">
        <v>98947.59375</v>
      </c>
    </row>
    <row r="11160" spans="1:14" x14ac:dyDescent="0.25">
      <c r="A11160" s="21" t="str">
        <f t="shared" si="174"/>
        <v>MOW H2N CDAA_2042</v>
      </c>
      <c r="B11160" t="s">
        <v>130</v>
      </c>
      <c r="C11160" t="s">
        <v>136</v>
      </c>
      <c r="D11160" t="s">
        <v>20</v>
      </c>
      <c r="E11160" t="s">
        <v>5</v>
      </c>
      <c r="F11160" t="s">
        <v>4</v>
      </c>
      <c r="G11160">
        <v>0</v>
      </c>
      <c r="H11160">
        <v>261759</v>
      </c>
      <c r="I11160">
        <v>404945.1875</v>
      </c>
      <c r="J11160">
        <v>0</v>
      </c>
      <c r="L11160" s="51">
        <v>52231</v>
      </c>
      <c r="M11160">
        <v>19</v>
      </c>
      <c r="N11160">
        <v>122871.9921875</v>
      </c>
    </row>
    <row r="11161" spans="1:14" x14ac:dyDescent="0.25">
      <c r="A11161" s="21" t="str">
        <f t="shared" si="174"/>
        <v>MOW H2N CDAA_2043</v>
      </c>
      <c r="B11161" t="s">
        <v>130</v>
      </c>
      <c r="C11161" t="s">
        <v>136</v>
      </c>
      <c r="D11161" t="s">
        <v>20</v>
      </c>
      <c r="E11161" t="s">
        <v>5</v>
      </c>
      <c r="F11161" t="s">
        <v>4</v>
      </c>
      <c r="G11161">
        <v>0</v>
      </c>
      <c r="H11161">
        <v>268823.53125</v>
      </c>
      <c r="I11161">
        <v>392920.5</v>
      </c>
      <c r="J11161">
        <v>0</v>
      </c>
      <c r="L11161" s="51">
        <v>52596</v>
      </c>
      <c r="M11161">
        <v>20</v>
      </c>
      <c r="N11161">
        <v>164848.015625</v>
      </c>
    </row>
    <row r="11162" spans="1:14" x14ac:dyDescent="0.25">
      <c r="A11162" s="21" t="str">
        <f t="shared" si="174"/>
        <v>MOW H2N CDAA_2024</v>
      </c>
      <c r="B11162" t="s">
        <v>130</v>
      </c>
      <c r="C11162" t="s">
        <v>136</v>
      </c>
      <c r="D11162" t="s">
        <v>20</v>
      </c>
      <c r="E11162" t="s">
        <v>5</v>
      </c>
      <c r="F11162" t="s">
        <v>32</v>
      </c>
      <c r="G11162">
        <v>235794.65625</v>
      </c>
      <c r="H11162">
        <v>103764.84375</v>
      </c>
      <c r="I11162">
        <v>15499.482421875</v>
      </c>
      <c r="J11162">
        <v>0</v>
      </c>
      <c r="L11162" s="51">
        <v>45657</v>
      </c>
      <c r="M11162">
        <v>1</v>
      </c>
      <c r="N11162">
        <v>108640.6640625</v>
      </c>
    </row>
    <row r="11163" spans="1:14" x14ac:dyDescent="0.25">
      <c r="A11163" s="21" t="str">
        <f t="shared" si="174"/>
        <v>MOW H2N CDAA_2025</v>
      </c>
      <c r="B11163" t="s">
        <v>130</v>
      </c>
      <c r="C11163" t="s">
        <v>136</v>
      </c>
      <c r="D11163" t="s">
        <v>20</v>
      </c>
      <c r="E11163" t="s">
        <v>5</v>
      </c>
      <c r="F11163" t="s">
        <v>32</v>
      </c>
      <c r="G11163">
        <v>271926.4375</v>
      </c>
      <c r="H11163">
        <v>115623.0234375</v>
      </c>
      <c r="I11163">
        <v>43533.515625</v>
      </c>
      <c r="J11163">
        <v>0</v>
      </c>
      <c r="L11163" s="51">
        <v>46022</v>
      </c>
      <c r="M11163">
        <v>2</v>
      </c>
      <c r="N11163">
        <v>107832.5859375</v>
      </c>
    </row>
    <row r="11164" spans="1:14" x14ac:dyDescent="0.25">
      <c r="A11164" s="21" t="str">
        <f t="shared" si="174"/>
        <v>MOW H2N CDAA_2026</v>
      </c>
      <c r="B11164" t="s">
        <v>130</v>
      </c>
      <c r="C11164" t="s">
        <v>136</v>
      </c>
      <c r="D11164" t="s">
        <v>20</v>
      </c>
      <c r="E11164" t="s">
        <v>5</v>
      </c>
      <c r="F11164" t="s">
        <v>32</v>
      </c>
      <c r="G11164">
        <v>309101.40625</v>
      </c>
      <c r="H11164">
        <v>135404.515625</v>
      </c>
      <c r="I11164">
        <v>47211.59375</v>
      </c>
      <c r="J11164">
        <v>0</v>
      </c>
      <c r="L11164" s="51">
        <v>46387</v>
      </c>
      <c r="M11164">
        <v>3</v>
      </c>
      <c r="N11164">
        <v>112447.1640625</v>
      </c>
    </row>
    <row r="11165" spans="1:14" x14ac:dyDescent="0.25">
      <c r="A11165" s="21" t="str">
        <f t="shared" si="174"/>
        <v>MOW H2N CDAA_2027</v>
      </c>
      <c r="B11165" t="s">
        <v>130</v>
      </c>
      <c r="C11165" t="s">
        <v>136</v>
      </c>
      <c r="D11165" t="s">
        <v>20</v>
      </c>
      <c r="E11165" t="s">
        <v>5</v>
      </c>
      <c r="F11165" t="s">
        <v>32</v>
      </c>
      <c r="G11165">
        <v>342404.75</v>
      </c>
      <c r="H11165">
        <v>150178.953125</v>
      </c>
      <c r="I11165">
        <v>50799.19921875</v>
      </c>
      <c r="J11165">
        <v>0</v>
      </c>
      <c r="L11165" s="51">
        <v>46752</v>
      </c>
      <c r="M11165">
        <v>4</v>
      </c>
      <c r="N11165">
        <v>112869.28125</v>
      </c>
    </row>
    <row r="11166" spans="1:14" x14ac:dyDescent="0.25">
      <c r="A11166" s="21" t="str">
        <f t="shared" si="174"/>
        <v>MOW H2N CDAA_2028</v>
      </c>
      <c r="B11166" t="s">
        <v>130</v>
      </c>
      <c r="C11166" t="s">
        <v>136</v>
      </c>
      <c r="D11166" t="s">
        <v>20</v>
      </c>
      <c r="E11166" t="s">
        <v>5</v>
      </c>
      <c r="F11166" t="s">
        <v>32</v>
      </c>
      <c r="G11166">
        <v>352568.1875</v>
      </c>
      <c r="H11166">
        <v>158369.9375</v>
      </c>
      <c r="I11166">
        <v>54535.296875</v>
      </c>
      <c r="J11166">
        <v>0</v>
      </c>
      <c r="L11166" s="51">
        <v>47118</v>
      </c>
      <c r="M11166">
        <v>5</v>
      </c>
      <c r="N11166">
        <v>117660.328125</v>
      </c>
    </row>
    <row r="11167" spans="1:14" x14ac:dyDescent="0.25">
      <c r="A11167" s="21" t="str">
        <f t="shared" si="174"/>
        <v>MOW H2N CDAA_2029</v>
      </c>
      <c r="B11167" t="s">
        <v>130</v>
      </c>
      <c r="C11167" t="s">
        <v>136</v>
      </c>
      <c r="D11167" t="s">
        <v>20</v>
      </c>
      <c r="E11167" t="s">
        <v>5</v>
      </c>
      <c r="F11167" t="s">
        <v>32</v>
      </c>
      <c r="G11167">
        <v>361957.40625</v>
      </c>
      <c r="H11167">
        <v>170019.75</v>
      </c>
      <c r="I11167">
        <v>56837.07421875</v>
      </c>
      <c r="J11167">
        <v>0</v>
      </c>
      <c r="L11167" s="51">
        <v>47483</v>
      </c>
      <c r="M11167">
        <v>6</v>
      </c>
      <c r="N11167">
        <v>126577.4609375</v>
      </c>
    </row>
    <row r="11168" spans="1:14" x14ac:dyDescent="0.25">
      <c r="A11168" s="21" t="str">
        <f t="shared" si="174"/>
        <v>MOW H2N CDAA_2030</v>
      </c>
      <c r="B11168" t="s">
        <v>130</v>
      </c>
      <c r="C11168" t="s">
        <v>136</v>
      </c>
      <c r="D11168" t="s">
        <v>20</v>
      </c>
      <c r="E11168" t="s">
        <v>5</v>
      </c>
      <c r="F11168" t="s">
        <v>32</v>
      </c>
      <c r="G11168">
        <v>372655</v>
      </c>
      <c r="H11168">
        <v>180650.625</v>
      </c>
      <c r="I11168">
        <v>62349.9765625</v>
      </c>
      <c r="J11168">
        <v>0</v>
      </c>
      <c r="L11168" s="51">
        <v>47848</v>
      </c>
      <c r="M11168">
        <v>7</v>
      </c>
      <c r="N11168">
        <v>139658.359375</v>
      </c>
    </row>
    <row r="11169" spans="1:14" x14ac:dyDescent="0.25">
      <c r="A11169" s="21" t="str">
        <f t="shared" si="174"/>
        <v>MOW H2N CDAA_2031</v>
      </c>
      <c r="B11169" t="s">
        <v>130</v>
      </c>
      <c r="C11169" t="s">
        <v>136</v>
      </c>
      <c r="D11169" t="s">
        <v>20</v>
      </c>
      <c r="E11169" t="s">
        <v>5</v>
      </c>
      <c r="F11169" t="s">
        <v>32</v>
      </c>
      <c r="G11169">
        <v>375935.71875</v>
      </c>
      <c r="H11169">
        <v>155601.921875</v>
      </c>
      <c r="I11169">
        <v>56486.734375</v>
      </c>
      <c r="J11169">
        <v>38679.9296875</v>
      </c>
      <c r="L11169" s="51">
        <v>48213</v>
      </c>
      <c r="M11169">
        <v>8</v>
      </c>
      <c r="N11169">
        <v>139913.328125</v>
      </c>
    </row>
    <row r="11170" spans="1:14" x14ac:dyDescent="0.25">
      <c r="A11170" s="21" t="str">
        <f t="shared" si="174"/>
        <v>MOW H2N CDAA_2032</v>
      </c>
      <c r="B11170" t="s">
        <v>130</v>
      </c>
      <c r="C11170" t="s">
        <v>136</v>
      </c>
      <c r="D11170" t="s">
        <v>20</v>
      </c>
      <c r="E11170" t="s">
        <v>5</v>
      </c>
      <c r="F11170" t="s">
        <v>32</v>
      </c>
      <c r="G11170">
        <v>386189.25</v>
      </c>
      <c r="H11170">
        <v>157952.765625</v>
      </c>
      <c r="I11170">
        <v>57549.88671875</v>
      </c>
      <c r="J11170">
        <v>0</v>
      </c>
      <c r="L11170" s="51">
        <v>48579</v>
      </c>
      <c r="M11170">
        <v>9</v>
      </c>
      <c r="N11170">
        <v>134556.09375</v>
      </c>
    </row>
    <row r="11171" spans="1:14" x14ac:dyDescent="0.25">
      <c r="A11171" s="21" t="str">
        <f t="shared" si="174"/>
        <v>MOW H2N CDAA_2033</v>
      </c>
      <c r="B11171" t="s">
        <v>130</v>
      </c>
      <c r="C11171" t="s">
        <v>136</v>
      </c>
      <c r="D11171" t="s">
        <v>20</v>
      </c>
      <c r="E11171" t="s">
        <v>5</v>
      </c>
      <c r="F11171" t="s">
        <v>32</v>
      </c>
      <c r="G11171">
        <v>401142.28125</v>
      </c>
      <c r="H11171">
        <v>152962.859375</v>
      </c>
      <c r="I11171">
        <v>60004.4375</v>
      </c>
      <c r="J11171">
        <v>0</v>
      </c>
      <c r="L11171" s="51">
        <v>48944</v>
      </c>
      <c r="M11171">
        <v>10</v>
      </c>
      <c r="N11171">
        <v>121674.3515625</v>
      </c>
    </row>
    <row r="11172" spans="1:14" x14ac:dyDescent="0.25">
      <c r="A11172" s="21" t="str">
        <f t="shared" si="174"/>
        <v>MOW H2N CDAA_2034</v>
      </c>
      <c r="B11172" t="s">
        <v>130</v>
      </c>
      <c r="C11172" t="s">
        <v>136</v>
      </c>
      <c r="D11172" t="s">
        <v>20</v>
      </c>
      <c r="E11172" t="s">
        <v>5</v>
      </c>
      <c r="F11172" t="s">
        <v>32</v>
      </c>
      <c r="G11172">
        <v>415392.9375</v>
      </c>
      <c r="H11172">
        <v>155825.90625</v>
      </c>
      <c r="I11172">
        <v>61930.65234375</v>
      </c>
      <c r="J11172">
        <v>0</v>
      </c>
      <c r="L11172" s="51">
        <v>49309</v>
      </c>
      <c r="M11172">
        <v>11</v>
      </c>
      <c r="N11172">
        <v>116406.7734375</v>
      </c>
    </row>
    <row r="11173" spans="1:14" x14ac:dyDescent="0.25">
      <c r="A11173" s="21" t="str">
        <f t="shared" si="174"/>
        <v>MOW H2N CDAA_2035</v>
      </c>
      <c r="B11173" t="s">
        <v>130</v>
      </c>
      <c r="C11173" t="s">
        <v>136</v>
      </c>
      <c r="D11173" t="s">
        <v>20</v>
      </c>
      <c r="E11173" t="s">
        <v>5</v>
      </c>
      <c r="F11173" t="s">
        <v>32</v>
      </c>
      <c r="G11173">
        <v>431422.71875</v>
      </c>
      <c r="H11173">
        <v>161664.125</v>
      </c>
      <c r="I11173">
        <v>62871.22265625</v>
      </c>
      <c r="J11173">
        <v>0</v>
      </c>
      <c r="L11173" s="51">
        <v>49674</v>
      </c>
      <c r="M11173">
        <v>12</v>
      </c>
      <c r="N11173">
        <v>117725.8203125</v>
      </c>
    </row>
    <row r="11174" spans="1:14" x14ac:dyDescent="0.25">
      <c r="A11174" s="21" t="str">
        <f t="shared" si="174"/>
        <v>MOW H2N CDAA_2036</v>
      </c>
      <c r="B11174" t="s">
        <v>130</v>
      </c>
      <c r="C11174" t="s">
        <v>136</v>
      </c>
      <c r="D11174" t="s">
        <v>20</v>
      </c>
      <c r="E11174" t="s">
        <v>5</v>
      </c>
      <c r="F11174" t="s">
        <v>32</v>
      </c>
      <c r="G11174">
        <v>448206.71875</v>
      </c>
      <c r="H11174">
        <v>159231.78125</v>
      </c>
      <c r="I11174">
        <v>65667.3984375</v>
      </c>
      <c r="J11174">
        <v>0</v>
      </c>
      <c r="L11174" s="51">
        <v>50040</v>
      </c>
      <c r="M11174">
        <v>13</v>
      </c>
      <c r="N11174">
        <v>116560.375</v>
      </c>
    </row>
    <row r="11175" spans="1:14" x14ac:dyDescent="0.25">
      <c r="A11175" s="21" t="str">
        <f t="shared" si="174"/>
        <v>MOW H2N CDAA_2037</v>
      </c>
      <c r="B11175" t="s">
        <v>130</v>
      </c>
      <c r="C11175" t="s">
        <v>136</v>
      </c>
      <c r="D11175" t="s">
        <v>20</v>
      </c>
      <c r="E11175" t="s">
        <v>5</v>
      </c>
      <c r="F11175" t="s">
        <v>32</v>
      </c>
      <c r="G11175">
        <v>463235.5625</v>
      </c>
      <c r="H11175">
        <v>157541.453125</v>
      </c>
      <c r="I11175">
        <v>66976.2421875</v>
      </c>
      <c r="J11175">
        <v>0</v>
      </c>
      <c r="L11175" s="51">
        <v>50405</v>
      </c>
      <c r="M11175">
        <v>14</v>
      </c>
      <c r="N11175">
        <v>111263</v>
      </c>
    </row>
    <row r="11176" spans="1:14" x14ac:dyDescent="0.25">
      <c r="A11176" s="21" t="str">
        <f t="shared" si="174"/>
        <v>MOW H2N CDAA_2038</v>
      </c>
      <c r="B11176" t="s">
        <v>130</v>
      </c>
      <c r="C11176" t="s">
        <v>136</v>
      </c>
      <c r="D11176" t="s">
        <v>20</v>
      </c>
      <c r="E11176" t="s">
        <v>5</v>
      </c>
      <c r="F11176" t="s">
        <v>32</v>
      </c>
      <c r="G11176">
        <v>479152.40625</v>
      </c>
      <c r="H11176">
        <v>157249.484375</v>
      </c>
      <c r="I11176">
        <v>67547.578125</v>
      </c>
      <c r="J11176">
        <v>0</v>
      </c>
      <c r="L11176" s="51">
        <v>50770</v>
      </c>
      <c r="M11176">
        <v>15</v>
      </c>
      <c r="N11176">
        <v>106616.046875</v>
      </c>
    </row>
    <row r="11177" spans="1:14" x14ac:dyDescent="0.25">
      <c r="A11177" s="21" t="str">
        <f t="shared" si="174"/>
        <v>MOW H2N CDAA_2039</v>
      </c>
      <c r="B11177" t="s">
        <v>130</v>
      </c>
      <c r="C11177" t="s">
        <v>136</v>
      </c>
      <c r="D11177" t="s">
        <v>20</v>
      </c>
      <c r="E11177" t="s">
        <v>5</v>
      </c>
      <c r="F11177" t="s">
        <v>32</v>
      </c>
      <c r="G11177">
        <v>500384.21875</v>
      </c>
      <c r="H11177">
        <v>168596.265625</v>
      </c>
      <c r="I11177">
        <v>69946.171875</v>
      </c>
      <c r="J11177">
        <v>0</v>
      </c>
      <c r="L11177" s="51">
        <v>51135</v>
      </c>
      <c r="M11177">
        <v>16</v>
      </c>
      <c r="N11177">
        <v>113005.046875</v>
      </c>
    </row>
    <row r="11178" spans="1:14" x14ac:dyDescent="0.25">
      <c r="A11178" s="21" t="str">
        <f t="shared" si="174"/>
        <v>MOW H2N CDAA_2040</v>
      </c>
      <c r="B11178" t="s">
        <v>130</v>
      </c>
      <c r="C11178" t="s">
        <v>136</v>
      </c>
      <c r="D11178" t="s">
        <v>20</v>
      </c>
      <c r="E11178" t="s">
        <v>5</v>
      </c>
      <c r="F11178" t="s">
        <v>32</v>
      </c>
      <c r="G11178">
        <v>514557.5625</v>
      </c>
      <c r="H11178">
        <v>140638.15625</v>
      </c>
      <c r="I11178">
        <v>54972.7578125</v>
      </c>
      <c r="J11178">
        <v>98973.078125</v>
      </c>
      <c r="L11178" s="51">
        <v>51501</v>
      </c>
      <c r="M11178">
        <v>17</v>
      </c>
      <c r="N11178">
        <v>103440.2421875</v>
      </c>
    </row>
    <row r="11179" spans="1:14" x14ac:dyDescent="0.25">
      <c r="A11179" s="21" t="str">
        <f t="shared" si="174"/>
        <v>MOW H2N CDAA_2041</v>
      </c>
      <c r="B11179" t="s">
        <v>130</v>
      </c>
      <c r="C11179" t="s">
        <v>136</v>
      </c>
      <c r="D11179" t="s">
        <v>20</v>
      </c>
      <c r="E11179" t="s">
        <v>5</v>
      </c>
      <c r="F11179" t="s">
        <v>32</v>
      </c>
      <c r="G11179">
        <v>527448.25</v>
      </c>
      <c r="H11179">
        <v>139497.59375</v>
      </c>
      <c r="I11179">
        <v>54206.16796875</v>
      </c>
      <c r="J11179">
        <v>0</v>
      </c>
      <c r="L11179" s="51">
        <v>51866</v>
      </c>
      <c r="M11179">
        <v>18</v>
      </c>
      <c r="N11179">
        <v>94963.2578125</v>
      </c>
    </row>
    <row r="11180" spans="1:14" x14ac:dyDescent="0.25">
      <c r="A11180" s="21" t="str">
        <f t="shared" si="174"/>
        <v>MOW H2N CDAA_2042</v>
      </c>
      <c r="B11180" t="s">
        <v>130</v>
      </c>
      <c r="C11180" t="s">
        <v>136</v>
      </c>
      <c r="D11180" t="s">
        <v>20</v>
      </c>
      <c r="E11180" t="s">
        <v>5</v>
      </c>
      <c r="F11180" t="s">
        <v>32</v>
      </c>
      <c r="G11180">
        <v>543103.1875</v>
      </c>
      <c r="H11180">
        <v>138399.140625</v>
      </c>
      <c r="I11180">
        <v>54454.33984375</v>
      </c>
      <c r="J11180">
        <v>0</v>
      </c>
      <c r="L11180" s="51">
        <v>52231</v>
      </c>
      <c r="M11180">
        <v>19</v>
      </c>
      <c r="N11180">
        <v>90519.8125</v>
      </c>
    </row>
    <row r="11181" spans="1:14" x14ac:dyDescent="0.25">
      <c r="A11181" s="21" t="str">
        <f t="shared" si="174"/>
        <v>MOW H2N CDAA_2043</v>
      </c>
      <c r="B11181" t="s">
        <v>130</v>
      </c>
      <c r="C11181" t="s">
        <v>136</v>
      </c>
      <c r="D11181" t="s">
        <v>20</v>
      </c>
      <c r="E11181" t="s">
        <v>5</v>
      </c>
      <c r="F11181" t="s">
        <v>32</v>
      </c>
      <c r="G11181">
        <v>557457.75</v>
      </c>
      <c r="H11181">
        <v>142285.109375</v>
      </c>
      <c r="I11181">
        <v>177415.3125</v>
      </c>
      <c r="J11181">
        <v>0</v>
      </c>
      <c r="L11181" s="51">
        <v>52596</v>
      </c>
      <c r="M11181">
        <v>20</v>
      </c>
      <c r="N11181">
        <v>92699.8359375</v>
      </c>
    </row>
    <row r="11182" spans="1:14" x14ac:dyDescent="0.25">
      <c r="A11182" s="21" t="str">
        <f t="shared" si="174"/>
        <v>MOW H2N CDAA_2024</v>
      </c>
      <c r="B11182" t="s">
        <v>130</v>
      </c>
      <c r="C11182" t="s">
        <v>136</v>
      </c>
      <c r="D11182" t="s">
        <v>20</v>
      </c>
      <c r="E11182" t="s">
        <v>5</v>
      </c>
      <c r="F11182" t="s">
        <v>8</v>
      </c>
      <c r="G11182">
        <v>0</v>
      </c>
      <c r="H11182">
        <v>0</v>
      </c>
      <c r="I11182">
        <v>0</v>
      </c>
      <c r="J11182">
        <v>0</v>
      </c>
      <c r="L11182" s="51">
        <v>45657</v>
      </c>
      <c r="M11182">
        <v>1</v>
      </c>
      <c r="N11182">
        <v>0</v>
      </c>
    </row>
    <row r="11183" spans="1:14" x14ac:dyDescent="0.25">
      <c r="A11183" s="21" t="str">
        <f t="shared" si="174"/>
        <v>MOW H2N CDAA_2025</v>
      </c>
      <c r="B11183" t="s">
        <v>130</v>
      </c>
      <c r="C11183" t="s">
        <v>136</v>
      </c>
      <c r="D11183" t="s">
        <v>20</v>
      </c>
      <c r="E11183" t="s">
        <v>5</v>
      </c>
      <c r="F11183" t="s">
        <v>8</v>
      </c>
      <c r="G11183">
        <v>0</v>
      </c>
      <c r="H11183">
        <v>0</v>
      </c>
      <c r="I11183">
        <v>0</v>
      </c>
      <c r="J11183">
        <v>0</v>
      </c>
      <c r="L11183" s="51">
        <v>46022</v>
      </c>
      <c r="M11183">
        <v>2</v>
      </c>
      <c r="N11183">
        <v>0</v>
      </c>
    </row>
    <row r="11184" spans="1:14" x14ac:dyDescent="0.25">
      <c r="A11184" s="21" t="str">
        <f t="shared" si="174"/>
        <v>MOW H2N CDAA_2026</v>
      </c>
      <c r="B11184" t="s">
        <v>130</v>
      </c>
      <c r="C11184" t="s">
        <v>136</v>
      </c>
      <c r="D11184" t="s">
        <v>20</v>
      </c>
      <c r="E11184" t="s">
        <v>5</v>
      </c>
      <c r="F11184" t="s">
        <v>8</v>
      </c>
      <c r="G11184">
        <v>0</v>
      </c>
      <c r="H11184">
        <v>0</v>
      </c>
      <c r="I11184">
        <v>0</v>
      </c>
      <c r="J11184">
        <v>0</v>
      </c>
      <c r="L11184" s="51">
        <v>46387</v>
      </c>
      <c r="M11184">
        <v>3</v>
      </c>
      <c r="N11184">
        <v>0</v>
      </c>
    </row>
    <row r="11185" spans="1:14" x14ac:dyDescent="0.25">
      <c r="A11185" s="21" t="str">
        <f t="shared" si="174"/>
        <v>MOW H2N CDAA_2027</v>
      </c>
      <c r="B11185" t="s">
        <v>130</v>
      </c>
      <c r="C11185" t="s">
        <v>136</v>
      </c>
      <c r="D11185" t="s">
        <v>20</v>
      </c>
      <c r="E11185" t="s">
        <v>5</v>
      </c>
      <c r="F11185" t="s">
        <v>8</v>
      </c>
      <c r="G11185">
        <v>0</v>
      </c>
      <c r="H11185">
        <v>0</v>
      </c>
      <c r="I11185">
        <v>0</v>
      </c>
      <c r="J11185">
        <v>0</v>
      </c>
      <c r="L11185" s="51">
        <v>46752</v>
      </c>
      <c r="M11185">
        <v>4</v>
      </c>
      <c r="N11185">
        <v>0</v>
      </c>
    </row>
    <row r="11186" spans="1:14" x14ac:dyDescent="0.25">
      <c r="A11186" s="21" t="str">
        <f t="shared" si="174"/>
        <v>MOW H2N CDAA_2028</v>
      </c>
      <c r="B11186" t="s">
        <v>130</v>
      </c>
      <c r="C11186" t="s">
        <v>136</v>
      </c>
      <c r="D11186" t="s">
        <v>20</v>
      </c>
      <c r="E11186" t="s">
        <v>5</v>
      </c>
      <c r="F11186" t="s">
        <v>8</v>
      </c>
      <c r="G11186">
        <v>0</v>
      </c>
      <c r="H11186">
        <v>0</v>
      </c>
      <c r="I11186">
        <v>0</v>
      </c>
      <c r="J11186">
        <v>0</v>
      </c>
      <c r="L11186" s="51">
        <v>47118</v>
      </c>
      <c r="M11186">
        <v>5</v>
      </c>
      <c r="N11186">
        <v>0</v>
      </c>
    </row>
    <row r="11187" spans="1:14" x14ac:dyDescent="0.25">
      <c r="A11187" s="21" t="str">
        <f t="shared" si="174"/>
        <v>MOW H2N CDAA_2029</v>
      </c>
      <c r="B11187" t="s">
        <v>130</v>
      </c>
      <c r="C11187" t="s">
        <v>136</v>
      </c>
      <c r="D11187" t="s">
        <v>20</v>
      </c>
      <c r="E11187" t="s">
        <v>5</v>
      </c>
      <c r="F11187" t="s">
        <v>8</v>
      </c>
      <c r="G11187">
        <v>0</v>
      </c>
      <c r="H11187">
        <v>0</v>
      </c>
      <c r="I11187">
        <v>0</v>
      </c>
      <c r="J11187">
        <v>0</v>
      </c>
      <c r="L11187" s="51">
        <v>47483</v>
      </c>
      <c r="M11187">
        <v>6</v>
      </c>
      <c r="N11187">
        <v>0</v>
      </c>
    </row>
    <row r="11188" spans="1:14" x14ac:dyDescent="0.25">
      <c r="A11188" s="21" t="str">
        <f t="shared" si="174"/>
        <v>MOW H2N CDAA_2030</v>
      </c>
      <c r="B11188" t="s">
        <v>130</v>
      </c>
      <c r="C11188" t="s">
        <v>136</v>
      </c>
      <c r="D11188" t="s">
        <v>20</v>
      </c>
      <c r="E11188" t="s">
        <v>5</v>
      </c>
      <c r="F11188" t="s">
        <v>8</v>
      </c>
      <c r="G11188">
        <v>0</v>
      </c>
      <c r="H11188">
        <v>0</v>
      </c>
      <c r="I11188">
        <v>0</v>
      </c>
      <c r="J11188">
        <v>0</v>
      </c>
      <c r="L11188" s="51">
        <v>47848</v>
      </c>
      <c r="M11188">
        <v>7</v>
      </c>
      <c r="N11188">
        <v>0</v>
      </c>
    </row>
    <row r="11189" spans="1:14" x14ac:dyDescent="0.25">
      <c r="A11189" s="21" t="str">
        <f t="shared" si="174"/>
        <v>MOW H2N CDAA_2031</v>
      </c>
      <c r="B11189" t="s">
        <v>130</v>
      </c>
      <c r="C11189" t="s">
        <v>136</v>
      </c>
      <c r="D11189" t="s">
        <v>20</v>
      </c>
      <c r="E11189" t="s">
        <v>5</v>
      </c>
      <c r="F11189" t="s">
        <v>8</v>
      </c>
      <c r="G11189">
        <v>0</v>
      </c>
      <c r="H11189">
        <v>0</v>
      </c>
      <c r="I11189">
        <v>0</v>
      </c>
      <c r="J11189">
        <v>0</v>
      </c>
      <c r="L11189" s="51">
        <v>48213</v>
      </c>
      <c r="M11189">
        <v>8</v>
      </c>
      <c r="N11189">
        <v>0</v>
      </c>
    </row>
    <row r="11190" spans="1:14" x14ac:dyDescent="0.25">
      <c r="A11190" s="21" t="str">
        <f t="shared" si="174"/>
        <v>MOW H2N CDAA_2032</v>
      </c>
      <c r="B11190" t="s">
        <v>130</v>
      </c>
      <c r="C11190" t="s">
        <v>136</v>
      </c>
      <c r="D11190" t="s">
        <v>20</v>
      </c>
      <c r="E11190" t="s">
        <v>5</v>
      </c>
      <c r="F11190" t="s">
        <v>8</v>
      </c>
      <c r="G11190">
        <v>0</v>
      </c>
      <c r="H11190">
        <v>0</v>
      </c>
      <c r="I11190">
        <v>0</v>
      </c>
      <c r="J11190">
        <v>0</v>
      </c>
      <c r="L11190" s="51">
        <v>48579</v>
      </c>
      <c r="M11190">
        <v>9</v>
      </c>
      <c r="N11190">
        <v>0</v>
      </c>
    </row>
    <row r="11191" spans="1:14" x14ac:dyDescent="0.25">
      <c r="A11191" s="21" t="str">
        <f t="shared" si="174"/>
        <v>MOW H2N CDAA_2033</v>
      </c>
      <c r="B11191" t="s">
        <v>130</v>
      </c>
      <c r="C11191" t="s">
        <v>136</v>
      </c>
      <c r="D11191" t="s">
        <v>20</v>
      </c>
      <c r="E11191" t="s">
        <v>5</v>
      </c>
      <c r="F11191" t="s">
        <v>8</v>
      </c>
      <c r="G11191">
        <v>0</v>
      </c>
      <c r="H11191">
        <v>0</v>
      </c>
      <c r="I11191">
        <v>0</v>
      </c>
      <c r="J11191">
        <v>0</v>
      </c>
      <c r="L11191" s="51">
        <v>48944</v>
      </c>
      <c r="M11191">
        <v>10</v>
      </c>
      <c r="N11191">
        <v>0</v>
      </c>
    </row>
    <row r="11192" spans="1:14" x14ac:dyDescent="0.25">
      <c r="A11192" s="21" t="str">
        <f t="shared" si="174"/>
        <v>MOW H2N CDAA_2034</v>
      </c>
      <c r="B11192" t="s">
        <v>130</v>
      </c>
      <c r="C11192" t="s">
        <v>136</v>
      </c>
      <c r="D11192" t="s">
        <v>20</v>
      </c>
      <c r="E11192" t="s">
        <v>5</v>
      </c>
      <c r="F11192" t="s">
        <v>8</v>
      </c>
      <c r="G11192">
        <v>0</v>
      </c>
      <c r="H11192">
        <v>0</v>
      </c>
      <c r="I11192">
        <v>0</v>
      </c>
      <c r="J11192">
        <v>0</v>
      </c>
      <c r="L11192" s="51">
        <v>49309</v>
      </c>
      <c r="M11192">
        <v>11</v>
      </c>
      <c r="N11192">
        <v>0</v>
      </c>
    </row>
    <row r="11193" spans="1:14" x14ac:dyDescent="0.25">
      <c r="A11193" s="21" t="str">
        <f t="shared" si="174"/>
        <v>MOW H2N CDAA_2035</v>
      </c>
      <c r="B11193" t="s">
        <v>130</v>
      </c>
      <c r="C11193" t="s">
        <v>136</v>
      </c>
      <c r="D11193" t="s">
        <v>20</v>
      </c>
      <c r="E11193" t="s">
        <v>5</v>
      </c>
      <c r="F11193" t="s">
        <v>8</v>
      </c>
      <c r="G11193">
        <v>0</v>
      </c>
      <c r="H11193">
        <v>0</v>
      </c>
      <c r="I11193">
        <v>0</v>
      </c>
      <c r="J11193">
        <v>0</v>
      </c>
      <c r="L11193" s="51">
        <v>49674</v>
      </c>
      <c r="M11193">
        <v>12</v>
      </c>
      <c r="N11193">
        <v>0</v>
      </c>
    </row>
    <row r="11194" spans="1:14" x14ac:dyDescent="0.25">
      <c r="A11194" s="21" t="str">
        <f t="shared" si="174"/>
        <v>MOW H2N CDAA_2036</v>
      </c>
      <c r="B11194" t="s">
        <v>130</v>
      </c>
      <c r="C11194" t="s">
        <v>136</v>
      </c>
      <c r="D11194" t="s">
        <v>20</v>
      </c>
      <c r="E11194" t="s">
        <v>5</v>
      </c>
      <c r="F11194" t="s">
        <v>8</v>
      </c>
      <c r="G11194">
        <v>0</v>
      </c>
      <c r="H11194">
        <v>0</v>
      </c>
      <c r="I11194">
        <v>0</v>
      </c>
      <c r="J11194">
        <v>0</v>
      </c>
      <c r="L11194" s="51">
        <v>50040</v>
      </c>
      <c r="M11194">
        <v>13</v>
      </c>
      <c r="N11194">
        <v>0</v>
      </c>
    </row>
    <row r="11195" spans="1:14" x14ac:dyDescent="0.25">
      <c r="A11195" s="21" t="str">
        <f t="shared" si="174"/>
        <v>MOW H2N CDAA_2037</v>
      </c>
      <c r="B11195" t="s">
        <v>130</v>
      </c>
      <c r="C11195" t="s">
        <v>136</v>
      </c>
      <c r="D11195" t="s">
        <v>20</v>
      </c>
      <c r="E11195" t="s">
        <v>5</v>
      </c>
      <c r="F11195" t="s">
        <v>8</v>
      </c>
      <c r="G11195">
        <v>0</v>
      </c>
      <c r="H11195">
        <v>0</v>
      </c>
      <c r="I11195">
        <v>0</v>
      </c>
      <c r="J11195">
        <v>0</v>
      </c>
      <c r="L11195" s="51">
        <v>50405</v>
      </c>
      <c r="M11195">
        <v>14</v>
      </c>
      <c r="N11195">
        <v>0</v>
      </c>
    </row>
    <row r="11196" spans="1:14" x14ac:dyDescent="0.25">
      <c r="A11196" s="21" t="str">
        <f t="shared" si="174"/>
        <v>MOW H2N CDAA_2038</v>
      </c>
      <c r="B11196" t="s">
        <v>130</v>
      </c>
      <c r="C11196" t="s">
        <v>136</v>
      </c>
      <c r="D11196" t="s">
        <v>20</v>
      </c>
      <c r="E11196" t="s">
        <v>5</v>
      </c>
      <c r="F11196" t="s">
        <v>8</v>
      </c>
      <c r="G11196">
        <v>0</v>
      </c>
      <c r="H11196">
        <v>0</v>
      </c>
      <c r="I11196">
        <v>0</v>
      </c>
      <c r="J11196">
        <v>0</v>
      </c>
      <c r="L11196" s="51">
        <v>50770</v>
      </c>
      <c r="M11196">
        <v>15</v>
      </c>
      <c r="N11196">
        <v>0</v>
      </c>
    </row>
    <row r="11197" spans="1:14" x14ac:dyDescent="0.25">
      <c r="A11197" s="21" t="str">
        <f t="shared" si="174"/>
        <v>MOW H2N CDAA_2039</v>
      </c>
      <c r="B11197" t="s">
        <v>130</v>
      </c>
      <c r="C11197" t="s">
        <v>136</v>
      </c>
      <c r="D11197" t="s">
        <v>20</v>
      </c>
      <c r="E11197" t="s">
        <v>5</v>
      </c>
      <c r="F11197" t="s">
        <v>8</v>
      </c>
      <c r="G11197">
        <v>0</v>
      </c>
      <c r="H11197">
        <v>0</v>
      </c>
      <c r="I11197">
        <v>0</v>
      </c>
      <c r="J11197">
        <v>0</v>
      </c>
      <c r="L11197" s="51">
        <v>51135</v>
      </c>
      <c r="M11197">
        <v>16</v>
      </c>
      <c r="N11197">
        <v>0</v>
      </c>
    </row>
    <row r="11198" spans="1:14" x14ac:dyDescent="0.25">
      <c r="A11198" s="21" t="str">
        <f t="shared" si="174"/>
        <v>MOW H2N CDAA_2040</v>
      </c>
      <c r="B11198" t="s">
        <v>130</v>
      </c>
      <c r="C11198" t="s">
        <v>136</v>
      </c>
      <c r="D11198" t="s">
        <v>20</v>
      </c>
      <c r="E11198" t="s">
        <v>5</v>
      </c>
      <c r="F11198" t="s">
        <v>8</v>
      </c>
      <c r="G11198">
        <v>0</v>
      </c>
      <c r="H11198">
        <v>0</v>
      </c>
      <c r="I11198">
        <v>0</v>
      </c>
      <c r="J11198">
        <v>0</v>
      </c>
      <c r="L11198" s="51">
        <v>51501</v>
      </c>
      <c r="M11198">
        <v>17</v>
      </c>
      <c r="N11198">
        <v>0</v>
      </c>
    </row>
    <row r="11199" spans="1:14" x14ac:dyDescent="0.25">
      <c r="A11199" s="21" t="str">
        <f t="shared" si="174"/>
        <v>MOW H2N CDAA_2041</v>
      </c>
      <c r="B11199" t="s">
        <v>130</v>
      </c>
      <c r="C11199" t="s">
        <v>136</v>
      </c>
      <c r="D11199" t="s">
        <v>20</v>
      </c>
      <c r="E11199" t="s">
        <v>5</v>
      </c>
      <c r="F11199" t="s">
        <v>8</v>
      </c>
      <c r="G11199">
        <v>0</v>
      </c>
      <c r="H11199">
        <v>0</v>
      </c>
      <c r="I11199">
        <v>0</v>
      </c>
      <c r="J11199">
        <v>0</v>
      </c>
      <c r="L11199" s="51">
        <v>51866</v>
      </c>
      <c r="M11199">
        <v>18</v>
      </c>
      <c r="N11199">
        <v>0</v>
      </c>
    </row>
    <row r="11200" spans="1:14" x14ac:dyDescent="0.25">
      <c r="A11200" s="21" t="str">
        <f t="shared" si="174"/>
        <v>MOW H2N CDAA_2042</v>
      </c>
      <c r="B11200" t="s">
        <v>130</v>
      </c>
      <c r="C11200" t="s">
        <v>136</v>
      </c>
      <c r="D11200" t="s">
        <v>20</v>
      </c>
      <c r="E11200" t="s">
        <v>5</v>
      </c>
      <c r="F11200" t="s">
        <v>8</v>
      </c>
      <c r="G11200">
        <v>0</v>
      </c>
      <c r="H11200">
        <v>0</v>
      </c>
      <c r="I11200">
        <v>0</v>
      </c>
      <c r="J11200">
        <v>0</v>
      </c>
      <c r="L11200" s="51">
        <v>52231</v>
      </c>
      <c r="M11200">
        <v>19</v>
      </c>
      <c r="N11200">
        <v>0</v>
      </c>
    </row>
    <row r="11201" spans="1:14" x14ac:dyDescent="0.25">
      <c r="A11201" s="21" t="str">
        <f t="shared" si="174"/>
        <v>MOW H2N CDAA_2043</v>
      </c>
      <c r="B11201" t="s">
        <v>130</v>
      </c>
      <c r="C11201" t="s">
        <v>136</v>
      </c>
      <c r="D11201" t="s">
        <v>20</v>
      </c>
      <c r="E11201" t="s">
        <v>5</v>
      </c>
      <c r="F11201" t="s">
        <v>8</v>
      </c>
      <c r="G11201">
        <v>0</v>
      </c>
      <c r="H11201">
        <v>0</v>
      </c>
      <c r="I11201">
        <v>0</v>
      </c>
      <c r="J11201">
        <v>0</v>
      </c>
      <c r="L11201" s="51">
        <v>52596</v>
      </c>
      <c r="M11201">
        <v>20</v>
      </c>
      <c r="N11201">
        <v>0</v>
      </c>
    </row>
    <row r="11202" spans="1:14" x14ac:dyDescent="0.25">
      <c r="A11202" s="21" t="str">
        <f t="shared" ref="A11202:A11265" si="175">B11202&amp;" "&amp;D11202&amp;" "&amp;C11202&amp;"_"&amp;YEAR(L11202)</f>
        <v>MOW H3C CDAA_2024</v>
      </c>
      <c r="B11202" t="s">
        <v>130</v>
      </c>
      <c r="C11202" t="s">
        <v>136</v>
      </c>
      <c r="D11202" t="s">
        <v>18</v>
      </c>
      <c r="E11202" t="s">
        <v>29</v>
      </c>
      <c r="F11202" t="s">
        <v>28</v>
      </c>
      <c r="K11202">
        <v>0</v>
      </c>
      <c r="L11202" s="51">
        <v>45657</v>
      </c>
      <c r="M11202">
        <v>1</v>
      </c>
    </row>
    <row r="11203" spans="1:14" x14ac:dyDescent="0.25">
      <c r="A11203" s="21" t="str">
        <f t="shared" si="175"/>
        <v>MOW H3C CDAA_2025</v>
      </c>
      <c r="B11203" t="s">
        <v>130</v>
      </c>
      <c r="C11203" t="s">
        <v>136</v>
      </c>
      <c r="D11203" t="s">
        <v>18</v>
      </c>
      <c r="E11203" t="s">
        <v>29</v>
      </c>
      <c r="F11203" t="s">
        <v>28</v>
      </c>
      <c r="K11203">
        <v>0</v>
      </c>
      <c r="L11203" s="51">
        <v>46022</v>
      </c>
      <c r="M11203">
        <v>2</v>
      </c>
    </row>
    <row r="11204" spans="1:14" x14ac:dyDescent="0.25">
      <c r="A11204" s="21" t="str">
        <f t="shared" si="175"/>
        <v>MOW H3C CDAA_2026</v>
      </c>
      <c r="B11204" t="s">
        <v>130</v>
      </c>
      <c r="C11204" t="s">
        <v>136</v>
      </c>
      <c r="D11204" t="s">
        <v>18</v>
      </c>
      <c r="E11204" t="s">
        <v>29</v>
      </c>
      <c r="F11204" t="s">
        <v>28</v>
      </c>
      <c r="K11204">
        <v>0</v>
      </c>
      <c r="L11204" s="51">
        <v>46387</v>
      </c>
      <c r="M11204">
        <v>3</v>
      </c>
    </row>
    <row r="11205" spans="1:14" x14ac:dyDescent="0.25">
      <c r="A11205" s="21" t="str">
        <f t="shared" si="175"/>
        <v>MOW H3C CDAA_2027</v>
      </c>
      <c r="B11205" t="s">
        <v>130</v>
      </c>
      <c r="C11205" t="s">
        <v>136</v>
      </c>
      <c r="D11205" t="s">
        <v>18</v>
      </c>
      <c r="E11205" t="s">
        <v>29</v>
      </c>
      <c r="F11205" t="s">
        <v>28</v>
      </c>
      <c r="K11205">
        <v>0</v>
      </c>
      <c r="L11205" s="51">
        <v>46752</v>
      </c>
      <c r="M11205">
        <v>4</v>
      </c>
    </row>
    <row r="11206" spans="1:14" x14ac:dyDescent="0.25">
      <c r="A11206" s="21" t="str">
        <f t="shared" si="175"/>
        <v>MOW H3C CDAA_2028</v>
      </c>
      <c r="B11206" t="s">
        <v>130</v>
      </c>
      <c r="C11206" t="s">
        <v>136</v>
      </c>
      <c r="D11206" t="s">
        <v>18</v>
      </c>
      <c r="E11206" t="s">
        <v>29</v>
      </c>
      <c r="F11206" t="s">
        <v>28</v>
      </c>
      <c r="K11206">
        <v>0</v>
      </c>
      <c r="L11206" s="51">
        <v>47118</v>
      </c>
      <c r="M11206">
        <v>5</v>
      </c>
    </row>
    <row r="11207" spans="1:14" x14ac:dyDescent="0.25">
      <c r="A11207" s="21" t="str">
        <f t="shared" si="175"/>
        <v>MOW H3C CDAA_2029</v>
      </c>
      <c r="B11207" t="s">
        <v>130</v>
      </c>
      <c r="C11207" t="s">
        <v>136</v>
      </c>
      <c r="D11207" t="s">
        <v>18</v>
      </c>
      <c r="E11207" t="s">
        <v>29</v>
      </c>
      <c r="F11207" t="s">
        <v>28</v>
      </c>
      <c r="K11207">
        <v>0</v>
      </c>
      <c r="L11207" s="51">
        <v>47483</v>
      </c>
      <c r="M11207">
        <v>6</v>
      </c>
    </row>
    <row r="11208" spans="1:14" x14ac:dyDescent="0.25">
      <c r="A11208" s="21" t="str">
        <f t="shared" si="175"/>
        <v>MOW H3C CDAA_2030</v>
      </c>
      <c r="B11208" t="s">
        <v>130</v>
      </c>
      <c r="C11208" t="s">
        <v>136</v>
      </c>
      <c r="D11208" t="s">
        <v>18</v>
      </c>
      <c r="E11208" t="s">
        <v>29</v>
      </c>
      <c r="F11208" t="s">
        <v>28</v>
      </c>
      <c r="K11208">
        <v>0</v>
      </c>
      <c r="L11208" s="51">
        <v>47848</v>
      </c>
      <c r="M11208">
        <v>7</v>
      </c>
    </row>
    <row r="11209" spans="1:14" x14ac:dyDescent="0.25">
      <c r="A11209" s="21" t="str">
        <f t="shared" si="175"/>
        <v>MOW H3C CDAA_2031</v>
      </c>
      <c r="B11209" t="s">
        <v>130</v>
      </c>
      <c r="C11209" t="s">
        <v>136</v>
      </c>
      <c r="D11209" t="s">
        <v>18</v>
      </c>
      <c r="E11209" t="s">
        <v>29</v>
      </c>
      <c r="F11209" t="s">
        <v>28</v>
      </c>
      <c r="K11209">
        <v>0</v>
      </c>
      <c r="L11209" s="51">
        <v>48213</v>
      </c>
      <c r="M11209">
        <v>8</v>
      </c>
    </row>
    <row r="11210" spans="1:14" x14ac:dyDescent="0.25">
      <c r="A11210" s="21" t="str">
        <f t="shared" si="175"/>
        <v>MOW H3C CDAA_2032</v>
      </c>
      <c r="B11210" t="s">
        <v>130</v>
      </c>
      <c r="C11210" t="s">
        <v>136</v>
      </c>
      <c r="D11210" t="s">
        <v>18</v>
      </c>
      <c r="E11210" t="s">
        <v>29</v>
      </c>
      <c r="F11210" t="s">
        <v>28</v>
      </c>
      <c r="K11210">
        <v>0</v>
      </c>
      <c r="L11210" s="51">
        <v>48579</v>
      </c>
      <c r="M11210">
        <v>9</v>
      </c>
    </row>
    <row r="11211" spans="1:14" x14ac:dyDescent="0.25">
      <c r="A11211" s="21" t="str">
        <f t="shared" si="175"/>
        <v>MOW H3C CDAA_2033</v>
      </c>
      <c r="B11211" t="s">
        <v>130</v>
      </c>
      <c r="C11211" t="s">
        <v>136</v>
      </c>
      <c r="D11211" t="s">
        <v>18</v>
      </c>
      <c r="E11211" t="s">
        <v>29</v>
      </c>
      <c r="F11211" t="s">
        <v>28</v>
      </c>
      <c r="K11211">
        <v>0</v>
      </c>
      <c r="L11211" s="51">
        <v>48944</v>
      </c>
      <c r="M11211">
        <v>10</v>
      </c>
    </row>
    <row r="11212" spans="1:14" x14ac:dyDescent="0.25">
      <c r="A11212" s="21" t="str">
        <f t="shared" si="175"/>
        <v>MOW H3C CDAA_2034</v>
      </c>
      <c r="B11212" t="s">
        <v>130</v>
      </c>
      <c r="C11212" t="s">
        <v>136</v>
      </c>
      <c r="D11212" t="s">
        <v>18</v>
      </c>
      <c r="E11212" t="s">
        <v>29</v>
      </c>
      <c r="F11212" t="s">
        <v>28</v>
      </c>
      <c r="K11212">
        <v>0</v>
      </c>
      <c r="L11212" s="51">
        <v>49309</v>
      </c>
      <c r="M11212">
        <v>11</v>
      </c>
    </row>
    <row r="11213" spans="1:14" x14ac:dyDescent="0.25">
      <c r="A11213" s="21" t="str">
        <f t="shared" si="175"/>
        <v>MOW H3C CDAA_2035</v>
      </c>
      <c r="B11213" t="s">
        <v>130</v>
      </c>
      <c r="C11213" t="s">
        <v>136</v>
      </c>
      <c r="D11213" t="s">
        <v>18</v>
      </c>
      <c r="E11213" t="s">
        <v>29</v>
      </c>
      <c r="F11213" t="s">
        <v>28</v>
      </c>
      <c r="K11213">
        <v>0</v>
      </c>
      <c r="L11213" s="51">
        <v>49674</v>
      </c>
      <c r="M11213">
        <v>12</v>
      </c>
    </row>
    <row r="11214" spans="1:14" x14ac:dyDescent="0.25">
      <c r="A11214" s="21" t="str">
        <f t="shared" si="175"/>
        <v>MOW H3C CDAA_2036</v>
      </c>
      <c r="B11214" t="s">
        <v>130</v>
      </c>
      <c r="C11214" t="s">
        <v>136</v>
      </c>
      <c r="D11214" t="s">
        <v>18</v>
      </c>
      <c r="E11214" t="s">
        <v>29</v>
      </c>
      <c r="F11214" t="s">
        <v>28</v>
      </c>
      <c r="K11214">
        <v>0</v>
      </c>
      <c r="L11214" s="51">
        <v>50040</v>
      </c>
      <c r="M11214">
        <v>13</v>
      </c>
    </row>
    <row r="11215" spans="1:14" x14ac:dyDescent="0.25">
      <c r="A11215" s="21" t="str">
        <f t="shared" si="175"/>
        <v>MOW H3C CDAA_2037</v>
      </c>
      <c r="B11215" t="s">
        <v>130</v>
      </c>
      <c r="C11215" t="s">
        <v>136</v>
      </c>
      <c r="D11215" t="s">
        <v>18</v>
      </c>
      <c r="E11215" t="s">
        <v>29</v>
      </c>
      <c r="F11215" t="s">
        <v>28</v>
      </c>
      <c r="K11215">
        <v>169473.296875</v>
      </c>
      <c r="L11215" s="51">
        <v>50405</v>
      </c>
      <c r="M11215">
        <v>14</v>
      </c>
    </row>
    <row r="11216" spans="1:14" x14ac:dyDescent="0.25">
      <c r="A11216" s="21" t="str">
        <f t="shared" si="175"/>
        <v>MOW H3C CDAA_2038</v>
      </c>
      <c r="B11216" t="s">
        <v>130</v>
      </c>
      <c r="C11216" t="s">
        <v>136</v>
      </c>
      <c r="D11216" t="s">
        <v>18</v>
      </c>
      <c r="E11216" t="s">
        <v>29</v>
      </c>
      <c r="F11216" t="s">
        <v>28</v>
      </c>
      <c r="K11216">
        <v>404820.96875</v>
      </c>
      <c r="L11216" s="51">
        <v>50770</v>
      </c>
      <c r="M11216">
        <v>15</v>
      </c>
    </row>
    <row r="11217" spans="1:13" x14ac:dyDescent="0.25">
      <c r="A11217" s="21" t="str">
        <f t="shared" si="175"/>
        <v>MOW H3C CDAA_2039</v>
      </c>
      <c r="B11217" t="s">
        <v>130</v>
      </c>
      <c r="C11217" t="s">
        <v>136</v>
      </c>
      <c r="D11217" t="s">
        <v>18</v>
      </c>
      <c r="E11217" t="s">
        <v>29</v>
      </c>
      <c r="F11217" t="s">
        <v>28</v>
      </c>
      <c r="K11217">
        <v>622171.875</v>
      </c>
      <c r="L11217" s="51">
        <v>51135</v>
      </c>
      <c r="M11217">
        <v>16</v>
      </c>
    </row>
    <row r="11218" spans="1:13" x14ac:dyDescent="0.25">
      <c r="A11218" s="21" t="str">
        <f t="shared" si="175"/>
        <v>MOW H3C CDAA_2040</v>
      </c>
      <c r="B11218" t="s">
        <v>130</v>
      </c>
      <c r="C11218" t="s">
        <v>136</v>
      </c>
      <c r="D11218" t="s">
        <v>18</v>
      </c>
      <c r="E11218" t="s">
        <v>29</v>
      </c>
      <c r="F11218" t="s">
        <v>28</v>
      </c>
      <c r="K11218">
        <v>845912.9375</v>
      </c>
      <c r="L11218" s="51">
        <v>51501</v>
      </c>
      <c r="M11218">
        <v>17</v>
      </c>
    </row>
    <row r="11219" spans="1:13" x14ac:dyDescent="0.25">
      <c r="A11219" s="21" t="str">
        <f t="shared" si="175"/>
        <v>MOW H3C CDAA_2041</v>
      </c>
      <c r="B11219" t="s">
        <v>130</v>
      </c>
      <c r="C11219" t="s">
        <v>136</v>
      </c>
      <c r="D11219" t="s">
        <v>18</v>
      </c>
      <c r="E11219" t="s">
        <v>29</v>
      </c>
      <c r="F11219" t="s">
        <v>28</v>
      </c>
      <c r="K11219">
        <v>831956.6875</v>
      </c>
      <c r="L11219" s="51">
        <v>51866</v>
      </c>
      <c r="M11219">
        <v>18</v>
      </c>
    </row>
    <row r="11220" spans="1:13" x14ac:dyDescent="0.25">
      <c r="A11220" s="21" t="str">
        <f t="shared" si="175"/>
        <v>MOW H3C CDAA_2042</v>
      </c>
      <c r="B11220" t="s">
        <v>130</v>
      </c>
      <c r="C11220" t="s">
        <v>136</v>
      </c>
      <c r="D11220" t="s">
        <v>18</v>
      </c>
      <c r="E11220" t="s">
        <v>29</v>
      </c>
      <c r="F11220" t="s">
        <v>28</v>
      </c>
      <c r="K11220">
        <v>918046.9375</v>
      </c>
      <c r="L11220" s="51">
        <v>52231</v>
      </c>
      <c r="M11220">
        <v>19</v>
      </c>
    </row>
    <row r="11221" spans="1:13" x14ac:dyDescent="0.25">
      <c r="A11221" s="21" t="str">
        <f t="shared" si="175"/>
        <v>MOW H3C CDAA_2043</v>
      </c>
      <c r="B11221" t="s">
        <v>130</v>
      </c>
      <c r="C11221" t="s">
        <v>136</v>
      </c>
      <c r="D11221" t="s">
        <v>18</v>
      </c>
      <c r="E11221" t="s">
        <v>29</v>
      </c>
      <c r="F11221" t="s">
        <v>28</v>
      </c>
      <c r="K11221">
        <v>923602.6875</v>
      </c>
      <c r="L11221" s="51">
        <v>52596</v>
      </c>
      <c r="M11221">
        <v>20</v>
      </c>
    </row>
    <row r="11222" spans="1:13" x14ac:dyDescent="0.25">
      <c r="A11222" s="21" t="str">
        <f t="shared" si="175"/>
        <v>MOW H3C CDAA_2024</v>
      </c>
      <c r="B11222" t="s">
        <v>130</v>
      </c>
      <c r="C11222" t="s">
        <v>136</v>
      </c>
      <c r="D11222" t="s">
        <v>18</v>
      </c>
      <c r="E11222" t="s">
        <v>29</v>
      </c>
      <c r="F11222" t="s">
        <v>31</v>
      </c>
      <c r="K11222">
        <v>0</v>
      </c>
      <c r="L11222" s="51">
        <v>45657</v>
      </c>
      <c r="M11222">
        <v>1</v>
      </c>
    </row>
    <row r="11223" spans="1:13" x14ac:dyDescent="0.25">
      <c r="A11223" s="21" t="str">
        <f t="shared" si="175"/>
        <v>MOW H3C CDAA_2025</v>
      </c>
      <c r="B11223" t="s">
        <v>130</v>
      </c>
      <c r="C11223" t="s">
        <v>136</v>
      </c>
      <c r="D11223" t="s">
        <v>18</v>
      </c>
      <c r="E11223" t="s">
        <v>29</v>
      </c>
      <c r="F11223" t="s">
        <v>31</v>
      </c>
      <c r="K11223">
        <v>0</v>
      </c>
      <c r="L11223" s="51">
        <v>46022</v>
      </c>
      <c r="M11223">
        <v>2</v>
      </c>
    </row>
    <row r="11224" spans="1:13" x14ac:dyDescent="0.25">
      <c r="A11224" s="21" t="str">
        <f t="shared" si="175"/>
        <v>MOW H3C CDAA_2026</v>
      </c>
      <c r="B11224" t="s">
        <v>130</v>
      </c>
      <c r="C11224" t="s">
        <v>136</v>
      </c>
      <c r="D11224" t="s">
        <v>18</v>
      </c>
      <c r="E11224" t="s">
        <v>29</v>
      </c>
      <c r="F11224" t="s">
        <v>31</v>
      </c>
      <c r="K11224">
        <v>0</v>
      </c>
      <c r="L11224" s="51">
        <v>46387</v>
      </c>
      <c r="M11224">
        <v>3</v>
      </c>
    </row>
    <row r="11225" spans="1:13" x14ac:dyDescent="0.25">
      <c r="A11225" s="21" t="str">
        <f t="shared" si="175"/>
        <v>MOW H3C CDAA_2027</v>
      </c>
      <c r="B11225" t="s">
        <v>130</v>
      </c>
      <c r="C11225" t="s">
        <v>136</v>
      </c>
      <c r="D11225" t="s">
        <v>18</v>
      </c>
      <c r="E11225" t="s">
        <v>29</v>
      </c>
      <c r="F11225" t="s">
        <v>31</v>
      </c>
      <c r="K11225">
        <v>0</v>
      </c>
      <c r="L11225" s="51">
        <v>46752</v>
      </c>
      <c r="M11225">
        <v>4</v>
      </c>
    </row>
    <row r="11226" spans="1:13" x14ac:dyDescent="0.25">
      <c r="A11226" s="21" t="str">
        <f t="shared" si="175"/>
        <v>MOW H3C CDAA_2028</v>
      </c>
      <c r="B11226" t="s">
        <v>130</v>
      </c>
      <c r="C11226" t="s">
        <v>136</v>
      </c>
      <c r="D11226" t="s">
        <v>18</v>
      </c>
      <c r="E11226" t="s">
        <v>29</v>
      </c>
      <c r="F11226" t="s">
        <v>31</v>
      </c>
      <c r="K11226">
        <v>0</v>
      </c>
      <c r="L11226" s="51">
        <v>47118</v>
      </c>
      <c r="M11226">
        <v>5</v>
      </c>
    </row>
    <row r="11227" spans="1:13" x14ac:dyDescent="0.25">
      <c r="A11227" s="21" t="str">
        <f t="shared" si="175"/>
        <v>MOW H3C CDAA_2029</v>
      </c>
      <c r="B11227" t="s">
        <v>130</v>
      </c>
      <c r="C11227" t="s">
        <v>136</v>
      </c>
      <c r="D11227" t="s">
        <v>18</v>
      </c>
      <c r="E11227" t="s">
        <v>29</v>
      </c>
      <c r="F11227" t="s">
        <v>31</v>
      </c>
      <c r="K11227">
        <v>0</v>
      </c>
      <c r="L11227" s="51">
        <v>47483</v>
      </c>
      <c r="M11227">
        <v>6</v>
      </c>
    </row>
    <row r="11228" spans="1:13" x14ac:dyDescent="0.25">
      <c r="A11228" s="21" t="str">
        <f t="shared" si="175"/>
        <v>MOW H3C CDAA_2030</v>
      </c>
      <c r="B11228" t="s">
        <v>130</v>
      </c>
      <c r="C11228" t="s">
        <v>136</v>
      </c>
      <c r="D11228" t="s">
        <v>18</v>
      </c>
      <c r="E11228" t="s">
        <v>29</v>
      </c>
      <c r="F11228" t="s">
        <v>31</v>
      </c>
      <c r="K11228">
        <v>0</v>
      </c>
      <c r="L11228" s="51">
        <v>47848</v>
      </c>
      <c r="M11228">
        <v>7</v>
      </c>
    </row>
    <row r="11229" spans="1:13" x14ac:dyDescent="0.25">
      <c r="A11229" s="21" t="str">
        <f t="shared" si="175"/>
        <v>MOW H3C CDAA_2031</v>
      </c>
      <c r="B11229" t="s">
        <v>130</v>
      </c>
      <c r="C11229" t="s">
        <v>136</v>
      </c>
      <c r="D11229" t="s">
        <v>18</v>
      </c>
      <c r="E11229" t="s">
        <v>29</v>
      </c>
      <c r="F11229" t="s">
        <v>31</v>
      </c>
      <c r="K11229">
        <v>0</v>
      </c>
      <c r="L11229" s="51">
        <v>48213</v>
      </c>
      <c r="M11229">
        <v>8</v>
      </c>
    </row>
    <row r="11230" spans="1:13" x14ac:dyDescent="0.25">
      <c r="A11230" s="21" t="str">
        <f t="shared" si="175"/>
        <v>MOW H3C CDAA_2032</v>
      </c>
      <c r="B11230" t="s">
        <v>130</v>
      </c>
      <c r="C11230" t="s">
        <v>136</v>
      </c>
      <c r="D11230" t="s">
        <v>18</v>
      </c>
      <c r="E11230" t="s">
        <v>29</v>
      </c>
      <c r="F11230" t="s">
        <v>31</v>
      </c>
      <c r="K11230">
        <v>0</v>
      </c>
      <c r="L11230" s="51">
        <v>48579</v>
      </c>
      <c r="M11230">
        <v>9</v>
      </c>
    </row>
    <row r="11231" spans="1:13" x14ac:dyDescent="0.25">
      <c r="A11231" s="21" t="str">
        <f t="shared" si="175"/>
        <v>MOW H3C CDAA_2033</v>
      </c>
      <c r="B11231" t="s">
        <v>130</v>
      </c>
      <c r="C11231" t="s">
        <v>136</v>
      </c>
      <c r="D11231" t="s">
        <v>18</v>
      </c>
      <c r="E11231" t="s">
        <v>29</v>
      </c>
      <c r="F11231" t="s">
        <v>31</v>
      </c>
      <c r="K11231">
        <v>0</v>
      </c>
      <c r="L11231" s="51">
        <v>48944</v>
      </c>
      <c r="M11231">
        <v>10</v>
      </c>
    </row>
    <row r="11232" spans="1:13" x14ac:dyDescent="0.25">
      <c r="A11232" s="21" t="str">
        <f t="shared" si="175"/>
        <v>MOW H3C CDAA_2034</v>
      </c>
      <c r="B11232" t="s">
        <v>130</v>
      </c>
      <c r="C11232" t="s">
        <v>136</v>
      </c>
      <c r="D11232" t="s">
        <v>18</v>
      </c>
      <c r="E11232" t="s">
        <v>29</v>
      </c>
      <c r="F11232" t="s">
        <v>31</v>
      </c>
      <c r="K11232">
        <v>0</v>
      </c>
      <c r="L11232" s="51">
        <v>49309</v>
      </c>
      <c r="M11232">
        <v>11</v>
      </c>
    </row>
    <row r="11233" spans="1:14" x14ac:dyDescent="0.25">
      <c r="A11233" s="21" t="str">
        <f t="shared" si="175"/>
        <v>MOW H3C CDAA_2035</v>
      </c>
      <c r="B11233" t="s">
        <v>130</v>
      </c>
      <c r="C11233" t="s">
        <v>136</v>
      </c>
      <c r="D11233" t="s">
        <v>18</v>
      </c>
      <c r="E11233" t="s">
        <v>29</v>
      </c>
      <c r="F11233" t="s">
        <v>31</v>
      </c>
      <c r="K11233">
        <v>0</v>
      </c>
      <c r="L11233" s="51">
        <v>49674</v>
      </c>
      <c r="M11233">
        <v>12</v>
      </c>
    </row>
    <row r="11234" spans="1:14" x14ac:dyDescent="0.25">
      <c r="A11234" s="21" t="str">
        <f t="shared" si="175"/>
        <v>MOW H3C CDAA_2036</v>
      </c>
      <c r="B11234" t="s">
        <v>130</v>
      </c>
      <c r="C11234" t="s">
        <v>136</v>
      </c>
      <c r="D11234" t="s">
        <v>18</v>
      </c>
      <c r="E11234" t="s">
        <v>29</v>
      </c>
      <c r="F11234" t="s">
        <v>31</v>
      </c>
      <c r="K11234">
        <v>0</v>
      </c>
      <c r="L11234" s="51">
        <v>50040</v>
      </c>
      <c r="M11234">
        <v>13</v>
      </c>
    </row>
    <row r="11235" spans="1:14" x14ac:dyDescent="0.25">
      <c r="A11235" s="21" t="str">
        <f t="shared" si="175"/>
        <v>MOW H3C CDAA_2037</v>
      </c>
      <c r="B11235" t="s">
        <v>130</v>
      </c>
      <c r="C11235" t="s">
        <v>136</v>
      </c>
      <c r="D11235" t="s">
        <v>18</v>
      </c>
      <c r="E11235" t="s">
        <v>29</v>
      </c>
      <c r="F11235" t="s">
        <v>31</v>
      </c>
      <c r="K11235">
        <v>0</v>
      </c>
      <c r="L11235" s="51">
        <v>50405</v>
      </c>
      <c r="M11235">
        <v>14</v>
      </c>
    </row>
    <row r="11236" spans="1:14" x14ac:dyDescent="0.25">
      <c r="A11236" s="21" t="str">
        <f t="shared" si="175"/>
        <v>MOW H3C CDAA_2038</v>
      </c>
      <c r="B11236" t="s">
        <v>130</v>
      </c>
      <c r="C11236" t="s">
        <v>136</v>
      </c>
      <c r="D11236" t="s">
        <v>18</v>
      </c>
      <c r="E11236" t="s">
        <v>29</v>
      </c>
      <c r="F11236" t="s">
        <v>31</v>
      </c>
      <c r="K11236">
        <v>0</v>
      </c>
      <c r="L11236" s="51">
        <v>50770</v>
      </c>
      <c r="M11236">
        <v>15</v>
      </c>
    </row>
    <row r="11237" spans="1:14" x14ac:dyDescent="0.25">
      <c r="A11237" s="21" t="str">
        <f t="shared" si="175"/>
        <v>MOW H3C CDAA_2039</v>
      </c>
      <c r="B11237" t="s">
        <v>130</v>
      </c>
      <c r="C11237" t="s">
        <v>136</v>
      </c>
      <c r="D11237" t="s">
        <v>18</v>
      </c>
      <c r="E11237" t="s">
        <v>29</v>
      </c>
      <c r="F11237" t="s">
        <v>31</v>
      </c>
      <c r="K11237">
        <v>0</v>
      </c>
      <c r="L11237" s="51">
        <v>51135</v>
      </c>
      <c r="M11237">
        <v>16</v>
      </c>
    </row>
    <row r="11238" spans="1:14" x14ac:dyDescent="0.25">
      <c r="A11238" s="21" t="str">
        <f t="shared" si="175"/>
        <v>MOW H3C CDAA_2040</v>
      </c>
      <c r="B11238" t="s">
        <v>130</v>
      </c>
      <c r="C11238" t="s">
        <v>136</v>
      </c>
      <c r="D11238" t="s">
        <v>18</v>
      </c>
      <c r="E11238" t="s">
        <v>29</v>
      </c>
      <c r="F11238" t="s">
        <v>31</v>
      </c>
      <c r="K11238">
        <v>0</v>
      </c>
      <c r="L11238" s="51">
        <v>51501</v>
      </c>
      <c r="M11238">
        <v>17</v>
      </c>
    </row>
    <row r="11239" spans="1:14" x14ac:dyDescent="0.25">
      <c r="A11239" s="21" t="str">
        <f t="shared" si="175"/>
        <v>MOW H3C CDAA_2041</v>
      </c>
      <c r="B11239" t="s">
        <v>130</v>
      </c>
      <c r="C11239" t="s">
        <v>136</v>
      </c>
      <c r="D11239" t="s">
        <v>18</v>
      </c>
      <c r="E11239" t="s">
        <v>29</v>
      </c>
      <c r="F11239" t="s">
        <v>31</v>
      </c>
      <c r="K11239">
        <v>0</v>
      </c>
      <c r="L11239" s="51">
        <v>51866</v>
      </c>
      <c r="M11239">
        <v>18</v>
      </c>
    </row>
    <row r="11240" spans="1:14" x14ac:dyDescent="0.25">
      <c r="A11240" s="21" t="str">
        <f t="shared" si="175"/>
        <v>MOW H3C CDAA_2042</v>
      </c>
      <c r="B11240" t="s">
        <v>130</v>
      </c>
      <c r="C11240" t="s">
        <v>136</v>
      </c>
      <c r="D11240" t="s">
        <v>18</v>
      </c>
      <c r="E11240" t="s">
        <v>29</v>
      </c>
      <c r="F11240" t="s">
        <v>31</v>
      </c>
      <c r="K11240">
        <v>0</v>
      </c>
      <c r="L11240" s="51">
        <v>52231</v>
      </c>
      <c r="M11240">
        <v>19</v>
      </c>
    </row>
    <row r="11241" spans="1:14" x14ac:dyDescent="0.25">
      <c r="A11241" s="21" t="str">
        <f t="shared" si="175"/>
        <v>MOW H3C CDAA_2043</v>
      </c>
      <c r="B11241" t="s">
        <v>130</v>
      </c>
      <c r="C11241" t="s">
        <v>136</v>
      </c>
      <c r="D11241" t="s">
        <v>18</v>
      </c>
      <c r="E11241" t="s">
        <v>29</v>
      </c>
      <c r="F11241" t="s">
        <v>31</v>
      </c>
      <c r="K11241">
        <v>0</v>
      </c>
      <c r="L11241" s="51">
        <v>52596</v>
      </c>
      <c r="M11241">
        <v>20</v>
      </c>
    </row>
    <row r="11242" spans="1:14" x14ac:dyDescent="0.25">
      <c r="A11242" s="21" t="str">
        <f t="shared" si="175"/>
        <v>MOW H3C CDAA_2024</v>
      </c>
      <c r="B11242" t="s">
        <v>130</v>
      </c>
      <c r="C11242" t="s">
        <v>136</v>
      </c>
      <c r="D11242" t="s">
        <v>18</v>
      </c>
      <c r="E11242" t="s">
        <v>5</v>
      </c>
      <c r="F11242" t="s">
        <v>4</v>
      </c>
      <c r="G11242">
        <v>0</v>
      </c>
      <c r="H11242">
        <v>0</v>
      </c>
      <c r="I11242">
        <v>0</v>
      </c>
      <c r="J11242">
        <v>0</v>
      </c>
      <c r="L11242" s="51">
        <v>45657</v>
      </c>
      <c r="M11242">
        <v>1</v>
      </c>
      <c r="N11242">
        <v>0</v>
      </c>
    </row>
    <row r="11243" spans="1:14" x14ac:dyDescent="0.25">
      <c r="A11243" s="21" t="str">
        <f t="shared" si="175"/>
        <v>MOW H3C CDAA_2025</v>
      </c>
      <c r="B11243" t="s">
        <v>130</v>
      </c>
      <c r="C11243" t="s">
        <v>136</v>
      </c>
      <c r="D11243" t="s">
        <v>18</v>
      </c>
      <c r="E11243" t="s">
        <v>5</v>
      </c>
      <c r="F11243" t="s">
        <v>4</v>
      </c>
      <c r="G11243">
        <v>0</v>
      </c>
      <c r="H11243">
        <v>0</v>
      </c>
      <c r="I11243">
        <v>0</v>
      </c>
      <c r="J11243">
        <v>0</v>
      </c>
      <c r="L11243" s="51">
        <v>46022</v>
      </c>
      <c r="M11243">
        <v>2</v>
      </c>
      <c r="N11243">
        <v>0</v>
      </c>
    </row>
    <row r="11244" spans="1:14" x14ac:dyDescent="0.25">
      <c r="A11244" s="21" t="str">
        <f t="shared" si="175"/>
        <v>MOW H3C CDAA_2026</v>
      </c>
      <c r="B11244" t="s">
        <v>130</v>
      </c>
      <c r="C11244" t="s">
        <v>136</v>
      </c>
      <c r="D11244" t="s">
        <v>18</v>
      </c>
      <c r="E11244" t="s">
        <v>5</v>
      </c>
      <c r="F11244" t="s">
        <v>4</v>
      </c>
      <c r="G11244">
        <v>0</v>
      </c>
      <c r="H11244">
        <v>0</v>
      </c>
      <c r="I11244">
        <v>1667.77392578125</v>
      </c>
      <c r="J11244">
        <v>0</v>
      </c>
      <c r="L11244" s="51">
        <v>46387</v>
      </c>
      <c r="M11244">
        <v>3</v>
      </c>
      <c r="N11244">
        <v>0</v>
      </c>
    </row>
    <row r="11245" spans="1:14" x14ac:dyDescent="0.25">
      <c r="A11245" s="21" t="str">
        <f t="shared" si="175"/>
        <v>MOW H3C CDAA_2027</v>
      </c>
      <c r="B11245" t="s">
        <v>130</v>
      </c>
      <c r="C11245" t="s">
        <v>136</v>
      </c>
      <c r="D11245" t="s">
        <v>18</v>
      </c>
      <c r="E11245" t="s">
        <v>5</v>
      </c>
      <c r="F11245" t="s">
        <v>4</v>
      </c>
      <c r="G11245">
        <v>0</v>
      </c>
      <c r="H11245">
        <v>11724.55859375</v>
      </c>
      <c r="I11245">
        <v>40465.3046875</v>
      </c>
      <c r="J11245">
        <v>0</v>
      </c>
      <c r="L11245" s="51">
        <v>46752</v>
      </c>
      <c r="M11245">
        <v>4</v>
      </c>
      <c r="N11245">
        <v>-13238.798828125</v>
      </c>
    </row>
    <row r="11246" spans="1:14" x14ac:dyDescent="0.25">
      <c r="A11246" s="21" t="str">
        <f t="shared" si="175"/>
        <v>MOW H3C CDAA_2028</v>
      </c>
      <c r="B11246" t="s">
        <v>130</v>
      </c>
      <c r="C11246" t="s">
        <v>136</v>
      </c>
      <c r="D11246" t="s">
        <v>18</v>
      </c>
      <c r="E11246" t="s">
        <v>5</v>
      </c>
      <c r="F11246" t="s">
        <v>4</v>
      </c>
      <c r="G11246">
        <v>0</v>
      </c>
      <c r="H11246">
        <v>11829.78125</v>
      </c>
      <c r="I11246">
        <v>38779.33203125</v>
      </c>
      <c r="J11246">
        <v>0</v>
      </c>
      <c r="L11246" s="51">
        <v>47118</v>
      </c>
      <c r="M11246">
        <v>5</v>
      </c>
      <c r="N11246">
        <v>-13530.947265625</v>
      </c>
    </row>
    <row r="11247" spans="1:14" x14ac:dyDescent="0.25">
      <c r="A11247" s="21" t="str">
        <f t="shared" si="175"/>
        <v>MOW H3C CDAA_2029</v>
      </c>
      <c r="B11247" t="s">
        <v>130</v>
      </c>
      <c r="C11247" t="s">
        <v>136</v>
      </c>
      <c r="D11247" t="s">
        <v>18</v>
      </c>
      <c r="E11247" t="s">
        <v>5</v>
      </c>
      <c r="F11247" t="s">
        <v>4</v>
      </c>
      <c r="G11247">
        <v>0</v>
      </c>
      <c r="H11247">
        <v>44438.9140625</v>
      </c>
      <c r="I11247">
        <v>103921.0390625</v>
      </c>
      <c r="J11247">
        <v>0</v>
      </c>
      <c r="L11247" s="51">
        <v>47483</v>
      </c>
      <c r="M11247">
        <v>6</v>
      </c>
      <c r="N11247">
        <v>14756.7880859375</v>
      </c>
    </row>
    <row r="11248" spans="1:14" x14ac:dyDescent="0.25">
      <c r="A11248" s="21" t="str">
        <f t="shared" si="175"/>
        <v>MOW H3C CDAA_2030</v>
      </c>
      <c r="B11248" t="s">
        <v>130</v>
      </c>
      <c r="C11248" t="s">
        <v>136</v>
      </c>
      <c r="D11248" t="s">
        <v>18</v>
      </c>
      <c r="E11248" t="s">
        <v>5</v>
      </c>
      <c r="F11248" t="s">
        <v>4</v>
      </c>
      <c r="G11248">
        <v>0</v>
      </c>
      <c r="H11248">
        <v>53734.9453125</v>
      </c>
      <c r="I11248">
        <v>154166.125</v>
      </c>
      <c r="J11248">
        <v>0</v>
      </c>
      <c r="L11248" s="51">
        <v>47848</v>
      </c>
      <c r="M11248">
        <v>7</v>
      </c>
      <c r="N11248">
        <v>28585</v>
      </c>
    </row>
    <row r="11249" spans="1:14" x14ac:dyDescent="0.25">
      <c r="A11249" s="21" t="str">
        <f t="shared" si="175"/>
        <v>MOW H3C CDAA_2031</v>
      </c>
      <c r="B11249" t="s">
        <v>130</v>
      </c>
      <c r="C11249" t="s">
        <v>136</v>
      </c>
      <c r="D11249" t="s">
        <v>18</v>
      </c>
      <c r="E11249" t="s">
        <v>5</v>
      </c>
      <c r="F11249" t="s">
        <v>4</v>
      </c>
      <c r="G11249">
        <v>0</v>
      </c>
      <c r="H11249">
        <v>103697.71875</v>
      </c>
      <c r="I11249">
        <v>208181.4375</v>
      </c>
      <c r="J11249">
        <v>0</v>
      </c>
      <c r="L11249" s="51">
        <v>48213</v>
      </c>
      <c r="M11249">
        <v>8</v>
      </c>
      <c r="N11249">
        <v>73481.59375</v>
      </c>
    </row>
    <row r="11250" spans="1:14" x14ac:dyDescent="0.25">
      <c r="A11250" s="21" t="str">
        <f t="shared" si="175"/>
        <v>MOW H3C CDAA_2032</v>
      </c>
      <c r="B11250" t="s">
        <v>130</v>
      </c>
      <c r="C11250" t="s">
        <v>136</v>
      </c>
      <c r="D11250" t="s">
        <v>18</v>
      </c>
      <c r="E11250" t="s">
        <v>5</v>
      </c>
      <c r="F11250" t="s">
        <v>4</v>
      </c>
      <c r="G11250">
        <v>0</v>
      </c>
      <c r="H11250">
        <v>104086.2734375</v>
      </c>
      <c r="I11250">
        <v>262907.71875</v>
      </c>
      <c r="J11250">
        <v>0</v>
      </c>
      <c r="L11250" s="51">
        <v>48579</v>
      </c>
      <c r="M11250">
        <v>9</v>
      </c>
      <c r="N11250">
        <v>22175.3828125</v>
      </c>
    </row>
    <row r="11251" spans="1:14" x14ac:dyDescent="0.25">
      <c r="A11251" s="21" t="str">
        <f t="shared" si="175"/>
        <v>MOW H3C CDAA_2033</v>
      </c>
      <c r="B11251" t="s">
        <v>130</v>
      </c>
      <c r="C11251" t="s">
        <v>136</v>
      </c>
      <c r="D11251" t="s">
        <v>18</v>
      </c>
      <c r="E11251" t="s">
        <v>5</v>
      </c>
      <c r="F11251" t="s">
        <v>4</v>
      </c>
      <c r="G11251">
        <v>0</v>
      </c>
      <c r="H11251">
        <v>108538.0625</v>
      </c>
      <c r="I11251">
        <v>314344.90625</v>
      </c>
      <c r="J11251">
        <v>0</v>
      </c>
      <c r="L11251" s="51">
        <v>48944</v>
      </c>
      <c r="M11251">
        <v>10</v>
      </c>
      <c r="N11251">
        <v>-5563.6298828125</v>
      </c>
    </row>
    <row r="11252" spans="1:14" x14ac:dyDescent="0.25">
      <c r="A11252" s="21" t="str">
        <f t="shared" si="175"/>
        <v>MOW H3C CDAA_2034</v>
      </c>
      <c r="B11252" t="s">
        <v>130</v>
      </c>
      <c r="C11252" t="s">
        <v>136</v>
      </c>
      <c r="D11252" t="s">
        <v>18</v>
      </c>
      <c r="E11252" t="s">
        <v>5</v>
      </c>
      <c r="F11252" t="s">
        <v>4</v>
      </c>
      <c r="G11252">
        <v>0</v>
      </c>
      <c r="H11252">
        <v>99065.859375</v>
      </c>
      <c r="I11252">
        <v>365473.96875</v>
      </c>
      <c r="J11252">
        <v>0</v>
      </c>
      <c r="L11252" s="51">
        <v>49309</v>
      </c>
      <c r="M11252">
        <v>11</v>
      </c>
      <c r="N11252">
        <v>-52022.8828125</v>
      </c>
    </row>
    <row r="11253" spans="1:14" x14ac:dyDescent="0.25">
      <c r="A11253" s="21" t="str">
        <f t="shared" si="175"/>
        <v>MOW H3C CDAA_2035</v>
      </c>
      <c r="B11253" t="s">
        <v>130</v>
      </c>
      <c r="C11253" t="s">
        <v>136</v>
      </c>
      <c r="D11253" t="s">
        <v>18</v>
      </c>
      <c r="E11253" t="s">
        <v>5</v>
      </c>
      <c r="F11253" t="s">
        <v>4</v>
      </c>
      <c r="G11253">
        <v>0</v>
      </c>
      <c r="H11253">
        <v>98709.5859375</v>
      </c>
      <c r="I11253">
        <v>352874.59375</v>
      </c>
      <c r="J11253">
        <v>0</v>
      </c>
      <c r="L11253" s="51">
        <v>49674</v>
      </c>
      <c r="M11253">
        <v>12</v>
      </c>
      <c r="N11253">
        <v>-28071.353515625</v>
      </c>
    </row>
    <row r="11254" spans="1:14" x14ac:dyDescent="0.25">
      <c r="A11254" s="21" t="str">
        <f t="shared" si="175"/>
        <v>MOW H3C CDAA_2036</v>
      </c>
      <c r="B11254" t="s">
        <v>130</v>
      </c>
      <c r="C11254" t="s">
        <v>136</v>
      </c>
      <c r="D11254" t="s">
        <v>18</v>
      </c>
      <c r="E11254" t="s">
        <v>5</v>
      </c>
      <c r="F11254" t="s">
        <v>4</v>
      </c>
      <c r="G11254">
        <v>0</v>
      </c>
      <c r="H11254">
        <v>115198.03125</v>
      </c>
      <c r="I11254">
        <v>341922.75</v>
      </c>
      <c r="J11254">
        <v>0</v>
      </c>
      <c r="L11254" s="51">
        <v>50040</v>
      </c>
      <c r="M11254">
        <v>13</v>
      </c>
      <c r="N11254">
        <v>53727.0703125</v>
      </c>
    </row>
    <row r="11255" spans="1:14" x14ac:dyDescent="0.25">
      <c r="A11255" s="21" t="str">
        <f t="shared" si="175"/>
        <v>MOW H3C CDAA_2037</v>
      </c>
      <c r="B11255" t="s">
        <v>130</v>
      </c>
      <c r="C11255" t="s">
        <v>136</v>
      </c>
      <c r="D11255" t="s">
        <v>18</v>
      </c>
      <c r="E11255" t="s">
        <v>5</v>
      </c>
      <c r="F11255" t="s">
        <v>4</v>
      </c>
      <c r="G11255">
        <v>0</v>
      </c>
      <c r="H11255">
        <v>107939.1015625</v>
      </c>
      <c r="I11255">
        <v>331084.875</v>
      </c>
      <c r="J11255">
        <v>0</v>
      </c>
      <c r="L11255" s="51">
        <v>50405</v>
      </c>
      <c r="M11255">
        <v>14</v>
      </c>
      <c r="N11255">
        <v>77855.109375</v>
      </c>
    </row>
    <row r="11256" spans="1:14" x14ac:dyDescent="0.25">
      <c r="A11256" s="21" t="str">
        <f t="shared" si="175"/>
        <v>MOW H3C CDAA_2038</v>
      </c>
      <c r="B11256" t="s">
        <v>130</v>
      </c>
      <c r="C11256" t="s">
        <v>136</v>
      </c>
      <c r="D11256" t="s">
        <v>18</v>
      </c>
      <c r="E11256" t="s">
        <v>5</v>
      </c>
      <c r="F11256" t="s">
        <v>4</v>
      </c>
      <c r="G11256">
        <v>0</v>
      </c>
      <c r="H11256">
        <v>80572.3515625</v>
      </c>
      <c r="I11256">
        <v>322613.21875</v>
      </c>
      <c r="J11256">
        <v>0</v>
      </c>
      <c r="L11256" s="51">
        <v>50770</v>
      </c>
      <c r="M11256">
        <v>15</v>
      </c>
      <c r="N11256">
        <v>34445.2421875</v>
      </c>
    </row>
    <row r="11257" spans="1:14" x14ac:dyDescent="0.25">
      <c r="A11257" s="21" t="str">
        <f t="shared" si="175"/>
        <v>MOW H3C CDAA_2039</v>
      </c>
      <c r="B11257" t="s">
        <v>130</v>
      </c>
      <c r="C11257" t="s">
        <v>136</v>
      </c>
      <c r="D11257" t="s">
        <v>18</v>
      </c>
      <c r="E11257" t="s">
        <v>5</v>
      </c>
      <c r="F11257" t="s">
        <v>4</v>
      </c>
      <c r="G11257">
        <v>0</v>
      </c>
      <c r="H11257">
        <v>101323.1171875</v>
      </c>
      <c r="I11257">
        <v>315020.34375</v>
      </c>
      <c r="J11257">
        <v>0</v>
      </c>
      <c r="L11257" s="51">
        <v>51135</v>
      </c>
      <c r="M11257">
        <v>16</v>
      </c>
      <c r="N11257">
        <v>14969.0927734375</v>
      </c>
    </row>
    <row r="11258" spans="1:14" x14ac:dyDescent="0.25">
      <c r="A11258" s="21" t="str">
        <f t="shared" si="175"/>
        <v>MOW H3C CDAA_2040</v>
      </c>
      <c r="B11258" t="s">
        <v>130</v>
      </c>
      <c r="C11258" t="s">
        <v>136</v>
      </c>
      <c r="D11258" t="s">
        <v>18</v>
      </c>
      <c r="E11258" t="s">
        <v>5</v>
      </c>
      <c r="F11258" t="s">
        <v>4</v>
      </c>
      <c r="G11258">
        <v>0</v>
      </c>
      <c r="H11258">
        <v>85144.6875</v>
      </c>
      <c r="I11258">
        <v>309165.96875</v>
      </c>
      <c r="J11258">
        <v>0</v>
      </c>
      <c r="L11258" s="51">
        <v>51501</v>
      </c>
      <c r="M11258">
        <v>17</v>
      </c>
      <c r="N11258">
        <v>-12185.6953125</v>
      </c>
    </row>
    <row r="11259" spans="1:14" x14ac:dyDescent="0.25">
      <c r="A11259" s="21" t="str">
        <f t="shared" si="175"/>
        <v>MOW H3C CDAA_2041</v>
      </c>
      <c r="B11259" t="s">
        <v>130</v>
      </c>
      <c r="C11259" t="s">
        <v>136</v>
      </c>
      <c r="D11259" t="s">
        <v>18</v>
      </c>
      <c r="E11259" t="s">
        <v>5</v>
      </c>
      <c r="F11259" t="s">
        <v>4</v>
      </c>
      <c r="G11259">
        <v>0</v>
      </c>
      <c r="H11259">
        <v>67056.546875</v>
      </c>
      <c r="I11259">
        <v>371744.6875</v>
      </c>
      <c r="J11259">
        <v>0</v>
      </c>
      <c r="L11259" s="51">
        <v>51866</v>
      </c>
      <c r="M11259">
        <v>18</v>
      </c>
      <c r="N11259">
        <v>-11175.587890625</v>
      </c>
    </row>
    <row r="11260" spans="1:14" x14ac:dyDescent="0.25">
      <c r="A11260" s="21" t="str">
        <f t="shared" si="175"/>
        <v>MOW H3C CDAA_2042</v>
      </c>
      <c r="B11260" t="s">
        <v>130</v>
      </c>
      <c r="C11260" t="s">
        <v>136</v>
      </c>
      <c r="D11260" t="s">
        <v>18</v>
      </c>
      <c r="E11260" t="s">
        <v>5</v>
      </c>
      <c r="F11260" t="s">
        <v>4</v>
      </c>
      <c r="G11260">
        <v>0</v>
      </c>
      <c r="H11260">
        <v>50375.296875</v>
      </c>
      <c r="I11260">
        <v>404945.1875</v>
      </c>
      <c r="J11260">
        <v>0</v>
      </c>
      <c r="L11260" s="51">
        <v>52231</v>
      </c>
      <c r="M11260">
        <v>19</v>
      </c>
      <c r="N11260">
        <v>-13461.318359375</v>
      </c>
    </row>
    <row r="11261" spans="1:14" x14ac:dyDescent="0.25">
      <c r="A11261" s="21" t="str">
        <f t="shared" si="175"/>
        <v>MOW H3C CDAA_2043</v>
      </c>
      <c r="B11261" t="s">
        <v>130</v>
      </c>
      <c r="C11261" t="s">
        <v>136</v>
      </c>
      <c r="D11261" t="s">
        <v>18</v>
      </c>
      <c r="E11261" t="s">
        <v>5</v>
      </c>
      <c r="F11261" t="s">
        <v>4</v>
      </c>
      <c r="G11261">
        <v>0</v>
      </c>
      <c r="H11261">
        <v>39326.3125</v>
      </c>
      <c r="I11261">
        <v>392920.5</v>
      </c>
      <c r="J11261">
        <v>0</v>
      </c>
      <c r="L11261" s="51">
        <v>52596</v>
      </c>
      <c r="M11261">
        <v>20</v>
      </c>
      <c r="N11261">
        <v>24065.388671875</v>
      </c>
    </row>
    <row r="11262" spans="1:14" x14ac:dyDescent="0.25">
      <c r="A11262" s="21" t="str">
        <f t="shared" si="175"/>
        <v>MOW H3C CDAA_2024</v>
      </c>
      <c r="B11262" t="s">
        <v>130</v>
      </c>
      <c r="C11262" t="s">
        <v>136</v>
      </c>
      <c r="D11262" t="s">
        <v>18</v>
      </c>
      <c r="E11262" t="s">
        <v>5</v>
      </c>
      <c r="F11262" t="s">
        <v>32</v>
      </c>
      <c r="G11262">
        <v>235794.65625</v>
      </c>
      <c r="H11262">
        <v>103764.84375</v>
      </c>
      <c r="I11262">
        <v>15499.482421875</v>
      </c>
      <c r="J11262">
        <v>0</v>
      </c>
      <c r="L11262" s="51">
        <v>45657</v>
      </c>
      <c r="M11262">
        <v>1</v>
      </c>
      <c r="N11262">
        <v>108640.6640625</v>
      </c>
    </row>
    <row r="11263" spans="1:14" x14ac:dyDescent="0.25">
      <c r="A11263" s="21" t="str">
        <f t="shared" si="175"/>
        <v>MOW H3C CDAA_2025</v>
      </c>
      <c r="B11263" t="s">
        <v>130</v>
      </c>
      <c r="C11263" t="s">
        <v>136</v>
      </c>
      <c r="D11263" t="s">
        <v>18</v>
      </c>
      <c r="E11263" t="s">
        <v>5</v>
      </c>
      <c r="F11263" t="s">
        <v>32</v>
      </c>
      <c r="G11263">
        <v>271926.4375</v>
      </c>
      <c r="H11263">
        <v>115623.0234375</v>
      </c>
      <c r="I11263">
        <v>43533.515625</v>
      </c>
      <c r="J11263">
        <v>0</v>
      </c>
      <c r="L11263" s="51">
        <v>46022</v>
      </c>
      <c r="M11263">
        <v>2</v>
      </c>
      <c r="N11263">
        <v>107832.5859375</v>
      </c>
    </row>
    <row r="11264" spans="1:14" x14ac:dyDescent="0.25">
      <c r="A11264" s="21" t="str">
        <f t="shared" si="175"/>
        <v>MOW H3C CDAA_2026</v>
      </c>
      <c r="B11264" t="s">
        <v>130</v>
      </c>
      <c r="C11264" t="s">
        <v>136</v>
      </c>
      <c r="D11264" t="s">
        <v>18</v>
      </c>
      <c r="E11264" t="s">
        <v>5</v>
      </c>
      <c r="F11264" t="s">
        <v>32</v>
      </c>
      <c r="G11264">
        <v>309101.40625</v>
      </c>
      <c r="H11264">
        <v>135404.515625</v>
      </c>
      <c r="I11264">
        <v>47211.59375</v>
      </c>
      <c r="J11264">
        <v>0</v>
      </c>
      <c r="L11264" s="51">
        <v>46387</v>
      </c>
      <c r="M11264">
        <v>3</v>
      </c>
      <c r="N11264">
        <v>112447.1640625</v>
      </c>
    </row>
    <row r="11265" spans="1:14" x14ac:dyDescent="0.25">
      <c r="A11265" s="21" t="str">
        <f t="shared" si="175"/>
        <v>MOW H3C CDAA_2027</v>
      </c>
      <c r="B11265" t="s">
        <v>130</v>
      </c>
      <c r="C11265" t="s">
        <v>136</v>
      </c>
      <c r="D11265" t="s">
        <v>18</v>
      </c>
      <c r="E11265" t="s">
        <v>5</v>
      </c>
      <c r="F11265" t="s">
        <v>32</v>
      </c>
      <c r="G11265">
        <v>342404.75</v>
      </c>
      <c r="H11265">
        <v>150178.953125</v>
      </c>
      <c r="I11265">
        <v>50799.19921875</v>
      </c>
      <c r="J11265">
        <v>0</v>
      </c>
      <c r="L11265" s="51">
        <v>46752</v>
      </c>
      <c r="M11265">
        <v>4</v>
      </c>
      <c r="N11265">
        <v>112869.28125</v>
      </c>
    </row>
    <row r="11266" spans="1:14" x14ac:dyDescent="0.25">
      <c r="A11266" s="21" t="str">
        <f t="shared" ref="A11266:A11329" si="176">B11266&amp;" "&amp;D11266&amp;" "&amp;C11266&amp;"_"&amp;YEAR(L11266)</f>
        <v>MOW H3C CDAA_2028</v>
      </c>
      <c r="B11266" t="s">
        <v>130</v>
      </c>
      <c r="C11266" t="s">
        <v>136</v>
      </c>
      <c r="D11266" t="s">
        <v>18</v>
      </c>
      <c r="E11266" t="s">
        <v>5</v>
      </c>
      <c r="F11266" t="s">
        <v>32</v>
      </c>
      <c r="G11266">
        <v>352568.1875</v>
      </c>
      <c r="H11266">
        <v>158369.9375</v>
      </c>
      <c r="I11266">
        <v>54535.296875</v>
      </c>
      <c r="J11266">
        <v>0</v>
      </c>
      <c r="L11266" s="51">
        <v>47118</v>
      </c>
      <c r="M11266">
        <v>5</v>
      </c>
      <c r="N11266">
        <v>117660.328125</v>
      </c>
    </row>
    <row r="11267" spans="1:14" x14ac:dyDescent="0.25">
      <c r="A11267" s="21" t="str">
        <f t="shared" si="176"/>
        <v>MOW H3C CDAA_2029</v>
      </c>
      <c r="B11267" t="s">
        <v>130</v>
      </c>
      <c r="C11267" t="s">
        <v>136</v>
      </c>
      <c r="D11267" t="s">
        <v>18</v>
      </c>
      <c r="E11267" t="s">
        <v>5</v>
      </c>
      <c r="F11267" t="s">
        <v>32</v>
      </c>
      <c r="G11267">
        <v>361957.40625</v>
      </c>
      <c r="H11267">
        <v>170019.75</v>
      </c>
      <c r="I11267">
        <v>56837.07421875</v>
      </c>
      <c r="J11267">
        <v>0</v>
      </c>
      <c r="L11267" s="51">
        <v>47483</v>
      </c>
      <c r="M11267">
        <v>6</v>
      </c>
      <c r="N11267">
        <v>126577.4609375</v>
      </c>
    </row>
    <row r="11268" spans="1:14" x14ac:dyDescent="0.25">
      <c r="A11268" s="21" t="str">
        <f t="shared" si="176"/>
        <v>MOW H3C CDAA_2030</v>
      </c>
      <c r="B11268" t="s">
        <v>130</v>
      </c>
      <c r="C11268" t="s">
        <v>136</v>
      </c>
      <c r="D11268" t="s">
        <v>18</v>
      </c>
      <c r="E11268" t="s">
        <v>5</v>
      </c>
      <c r="F11268" t="s">
        <v>32</v>
      </c>
      <c r="G11268">
        <v>372655</v>
      </c>
      <c r="H11268">
        <v>171834.5</v>
      </c>
      <c r="I11268">
        <v>62349.9765625</v>
      </c>
      <c r="J11268">
        <v>0</v>
      </c>
      <c r="L11268" s="51">
        <v>47848</v>
      </c>
      <c r="M11268">
        <v>7</v>
      </c>
      <c r="N11268">
        <v>131258.125</v>
      </c>
    </row>
    <row r="11269" spans="1:14" x14ac:dyDescent="0.25">
      <c r="A11269" s="21" t="str">
        <f t="shared" si="176"/>
        <v>MOW H3C CDAA_2031</v>
      </c>
      <c r="B11269" t="s">
        <v>130</v>
      </c>
      <c r="C11269" t="s">
        <v>136</v>
      </c>
      <c r="D11269" t="s">
        <v>18</v>
      </c>
      <c r="E11269" t="s">
        <v>5</v>
      </c>
      <c r="F11269" t="s">
        <v>32</v>
      </c>
      <c r="G11269">
        <v>375935.71875</v>
      </c>
      <c r="H11269">
        <v>145750.234375</v>
      </c>
      <c r="I11269">
        <v>56486.734375</v>
      </c>
      <c r="J11269">
        <v>38679.9296875</v>
      </c>
      <c r="L11269" s="51">
        <v>48213</v>
      </c>
      <c r="M11269">
        <v>8</v>
      </c>
      <c r="N11269">
        <v>130247.90625</v>
      </c>
    </row>
    <row r="11270" spans="1:14" x14ac:dyDescent="0.25">
      <c r="A11270" s="21" t="str">
        <f t="shared" si="176"/>
        <v>MOW H3C CDAA_2032</v>
      </c>
      <c r="B11270" t="s">
        <v>130</v>
      </c>
      <c r="C11270" t="s">
        <v>136</v>
      </c>
      <c r="D11270" t="s">
        <v>18</v>
      </c>
      <c r="E11270" t="s">
        <v>5</v>
      </c>
      <c r="F11270" t="s">
        <v>32</v>
      </c>
      <c r="G11270">
        <v>386189.25</v>
      </c>
      <c r="H11270">
        <v>148248.03125</v>
      </c>
      <c r="I11270">
        <v>57549.88671875</v>
      </c>
      <c r="J11270">
        <v>0</v>
      </c>
      <c r="L11270" s="51">
        <v>48579</v>
      </c>
      <c r="M11270">
        <v>9</v>
      </c>
      <c r="N11270">
        <v>125313.9765625</v>
      </c>
    </row>
    <row r="11271" spans="1:14" x14ac:dyDescent="0.25">
      <c r="A11271" s="21" t="str">
        <f t="shared" si="176"/>
        <v>MOW H3C CDAA_2033</v>
      </c>
      <c r="B11271" t="s">
        <v>130</v>
      </c>
      <c r="C11271" t="s">
        <v>136</v>
      </c>
      <c r="D11271" t="s">
        <v>18</v>
      </c>
      <c r="E11271" t="s">
        <v>5</v>
      </c>
      <c r="F11271" t="s">
        <v>32</v>
      </c>
      <c r="G11271">
        <v>363693.59375</v>
      </c>
      <c r="H11271">
        <v>124145.0078125</v>
      </c>
      <c r="I11271">
        <v>60004.4375</v>
      </c>
      <c r="J11271">
        <v>0</v>
      </c>
      <c r="L11271" s="51">
        <v>48944</v>
      </c>
      <c r="M11271">
        <v>10</v>
      </c>
      <c r="N11271">
        <v>114346.5546875</v>
      </c>
    </row>
    <row r="11272" spans="1:14" x14ac:dyDescent="0.25">
      <c r="A11272" s="21" t="str">
        <f t="shared" si="176"/>
        <v>MOW H3C CDAA_2034</v>
      </c>
      <c r="B11272" t="s">
        <v>130</v>
      </c>
      <c r="C11272" t="s">
        <v>136</v>
      </c>
      <c r="D11272" t="s">
        <v>18</v>
      </c>
      <c r="E11272" t="s">
        <v>5</v>
      </c>
      <c r="F11272" t="s">
        <v>32</v>
      </c>
      <c r="G11272">
        <v>340266.75</v>
      </c>
      <c r="H11272">
        <v>111458.671875</v>
      </c>
      <c r="I11272">
        <v>61930.65234375</v>
      </c>
      <c r="J11272">
        <v>0</v>
      </c>
      <c r="L11272" s="51">
        <v>49309</v>
      </c>
      <c r="M11272">
        <v>11</v>
      </c>
      <c r="N11272">
        <v>111775.25</v>
      </c>
    </row>
    <row r="11273" spans="1:14" x14ac:dyDescent="0.25">
      <c r="A11273" s="21" t="str">
        <f t="shared" si="176"/>
        <v>MOW H3C CDAA_2035</v>
      </c>
      <c r="B11273" t="s">
        <v>130</v>
      </c>
      <c r="C11273" t="s">
        <v>136</v>
      </c>
      <c r="D11273" t="s">
        <v>18</v>
      </c>
      <c r="E11273" t="s">
        <v>5</v>
      </c>
      <c r="F11273" t="s">
        <v>32</v>
      </c>
      <c r="G11273">
        <v>318007.09375</v>
      </c>
      <c r="H11273">
        <v>95394.5546875</v>
      </c>
      <c r="I11273">
        <v>62871.22265625</v>
      </c>
      <c r="J11273">
        <v>0</v>
      </c>
      <c r="L11273" s="51">
        <v>49674</v>
      </c>
      <c r="M11273">
        <v>12</v>
      </c>
      <c r="N11273">
        <v>108751.6328125</v>
      </c>
    </row>
    <row r="11274" spans="1:14" x14ac:dyDescent="0.25">
      <c r="A11274" s="21" t="str">
        <f t="shared" si="176"/>
        <v>MOW H3C CDAA_2036</v>
      </c>
      <c r="B11274" t="s">
        <v>130</v>
      </c>
      <c r="C11274" t="s">
        <v>136</v>
      </c>
      <c r="D11274" t="s">
        <v>18</v>
      </c>
      <c r="E11274" t="s">
        <v>5</v>
      </c>
      <c r="F11274" t="s">
        <v>32</v>
      </c>
      <c r="G11274">
        <v>296048.875</v>
      </c>
      <c r="H11274">
        <v>64996.65234375</v>
      </c>
      <c r="I11274">
        <v>65667.3984375</v>
      </c>
      <c r="J11274">
        <v>0</v>
      </c>
      <c r="L11274" s="51">
        <v>50040</v>
      </c>
      <c r="M11274">
        <v>13</v>
      </c>
      <c r="N11274">
        <v>88230.71875</v>
      </c>
    </row>
    <row r="11275" spans="1:14" x14ac:dyDescent="0.25">
      <c r="A11275" s="21" t="str">
        <f t="shared" si="176"/>
        <v>MOW H3C CDAA_2037</v>
      </c>
      <c r="B11275" t="s">
        <v>130</v>
      </c>
      <c r="C11275" t="s">
        <v>136</v>
      </c>
      <c r="D11275" t="s">
        <v>18</v>
      </c>
      <c r="E11275" t="s">
        <v>5</v>
      </c>
      <c r="F11275" t="s">
        <v>32</v>
      </c>
      <c r="G11275">
        <v>272451.8125</v>
      </c>
      <c r="H11275">
        <v>48169.08203125</v>
      </c>
      <c r="I11275">
        <v>66976.2421875</v>
      </c>
      <c r="J11275">
        <v>0</v>
      </c>
      <c r="L11275" s="51">
        <v>50405</v>
      </c>
      <c r="M11275">
        <v>14</v>
      </c>
      <c r="N11275">
        <v>71694.421875</v>
      </c>
    </row>
    <row r="11276" spans="1:14" x14ac:dyDescent="0.25">
      <c r="A11276" s="21" t="str">
        <f t="shared" si="176"/>
        <v>MOW H3C CDAA_2038</v>
      </c>
      <c r="B11276" t="s">
        <v>130</v>
      </c>
      <c r="C11276" t="s">
        <v>136</v>
      </c>
      <c r="D11276" t="s">
        <v>18</v>
      </c>
      <c r="E11276" t="s">
        <v>5</v>
      </c>
      <c r="F11276" t="s">
        <v>32</v>
      </c>
      <c r="G11276">
        <v>249738.03125</v>
      </c>
      <c r="H11276">
        <v>41525.24609375</v>
      </c>
      <c r="I11276">
        <v>67547.578125</v>
      </c>
      <c r="J11276">
        <v>0</v>
      </c>
      <c r="L11276" s="51">
        <v>50770</v>
      </c>
      <c r="M11276">
        <v>15</v>
      </c>
      <c r="N11276">
        <v>66490.5546875</v>
      </c>
    </row>
    <row r="11277" spans="1:14" x14ac:dyDescent="0.25">
      <c r="A11277" s="21" t="str">
        <f t="shared" si="176"/>
        <v>MOW H3C CDAA_2039</v>
      </c>
      <c r="B11277" t="s">
        <v>130</v>
      </c>
      <c r="C11277" t="s">
        <v>136</v>
      </c>
      <c r="D11277" t="s">
        <v>18</v>
      </c>
      <c r="E11277" t="s">
        <v>5</v>
      </c>
      <c r="F11277" t="s">
        <v>32</v>
      </c>
      <c r="G11277">
        <v>235305.09375</v>
      </c>
      <c r="H11277">
        <v>47266.51953125</v>
      </c>
      <c r="I11277">
        <v>69946.171875</v>
      </c>
      <c r="J11277">
        <v>0</v>
      </c>
      <c r="L11277" s="51">
        <v>51135</v>
      </c>
      <c r="M11277">
        <v>16</v>
      </c>
      <c r="N11277">
        <v>52051.515625</v>
      </c>
    </row>
    <row r="11278" spans="1:14" x14ac:dyDescent="0.25">
      <c r="A11278" s="21" t="str">
        <f t="shared" si="176"/>
        <v>MOW H3C CDAA_2040</v>
      </c>
      <c r="B11278" t="s">
        <v>130</v>
      </c>
      <c r="C11278" t="s">
        <v>136</v>
      </c>
      <c r="D11278" t="s">
        <v>18</v>
      </c>
      <c r="E11278" t="s">
        <v>5</v>
      </c>
      <c r="F11278" t="s">
        <v>32</v>
      </c>
      <c r="G11278">
        <v>209379.65625</v>
      </c>
      <c r="H11278">
        <v>42282.71484375</v>
      </c>
      <c r="I11278">
        <v>54972.7578125</v>
      </c>
      <c r="J11278">
        <v>98973.078125</v>
      </c>
      <c r="L11278" s="51">
        <v>51501</v>
      </c>
      <c r="M11278">
        <v>17</v>
      </c>
      <c r="N11278">
        <v>36859.578125</v>
      </c>
    </row>
    <row r="11279" spans="1:14" x14ac:dyDescent="0.25">
      <c r="A11279" s="21" t="str">
        <f t="shared" si="176"/>
        <v>MOW H3C CDAA_2041</v>
      </c>
      <c r="B11279" t="s">
        <v>130</v>
      </c>
      <c r="C11279" t="s">
        <v>136</v>
      </c>
      <c r="D11279" t="s">
        <v>18</v>
      </c>
      <c r="E11279" t="s">
        <v>5</v>
      </c>
      <c r="F11279" t="s">
        <v>32</v>
      </c>
      <c r="G11279">
        <v>183455.515625</v>
      </c>
      <c r="H11279">
        <v>34078.6875</v>
      </c>
      <c r="I11279">
        <v>54206.16796875</v>
      </c>
      <c r="J11279">
        <v>0</v>
      </c>
      <c r="L11279" s="51">
        <v>51866</v>
      </c>
      <c r="M11279">
        <v>18</v>
      </c>
      <c r="N11279">
        <v>27935.671875</v>
      </c>
    </row>
    <row r="11280" spans="1:14" x14ac:dyDescent="0.25">
      <c r="A11280" s="21" t="str">
        <f t="shared" si="176"/>
        <v>MOW H3C CDAA_2042</v>
      </c>
      <c r="B11280" t="s">
        <v>130</v>
      </c>
      <c r="C11280" t="s">
        <v>136</v>
      </c>
      <c r="D11280" t="s">
        <v>18</v>
      </c>
      <c r="E11280" t="s">
        <v>5</v>
      </c>
      <c r="F11280" t="s">
        <v>32</v>
      </c>
      <c r="G11280">
        <v>160139.40625</v>
      </c>
      <c r="H11280">
        <v>25628.6875</v>
      </c>
      <c r="I11280">
        <v>54454.33984375</v>
      </c>
      <c r="J11280">
        <v>0</v>
      </c>
      <c r="L11280" s="51">
        <v>52231</v>
      </c>
      <c r="M11280">
        <v>19</v>
      </c>
      <c r="N11280">
        <v>20573.583984375</v>
      </c>
    </row>
    <row r="11281" spans="1:14" x14ac:dyDescent="0.25">
      <c r="A11281" s="21" t="str">
        <f t="shared" si="176"/>
        <v>MOW H3C CDAA_2043</v>
      </c>
      <c r="B11281" t="s">
        <v>130</v>
      </c>
      <c r="C11281" t="s">
        <v>136</v>
      </c>
      <c r="D11281" t="s">
        <v>18</v>
      </c>
      <c r="E11281" t="s">
        <v>5</v>
      </c>
      <c r="F11281" t="s">
        <v>32</v>
      </c>
      <c r="G11281">
        <v>135661.078125</v>
      </c>
      <c r="H11281">
        <v>22400.255859375</v>
      </c>
      <c r="I11281">
        <v>177415.3125</v>
      </c>
      <c r="J11281">
        <v>0</v>
      </c>
      <c r="L11281" s="51">
        <v>52596</v>
      </c>
      <c r="M11281">
        <v>20</v>
      </c>
      <c r="N11281">
        <v>20616.283203125</v>
      </c>
    </row>
    <row r="11282" spans="1:14" x14ac:dyDescent="0.25">
      <c r="A11282" s="21" t="str">
        <f t="shared" si="176"/>
        <v>MOW H3C CDAA_2024</v>
      </c>
      <c r="B11282" t="s">
        <v>130</v>
      </c>
      <c r="C11282" t="s">
        <v>136</v>
      </c>
      <c r="D11282" t="s">
        <v>18</v>
      </c>
      <c r="E11282" t="s">
        <v>5</v>
      </c>
      <c r="F11282" t="s">
        <v>8</v>
      </c>
      <c r="G11282">
        <v>0</v>
      </c>
      <c r="H11282">
        <v>0</v>
      </c>
      <c r="I11282">
        <v>0</v>
      </c>
      <c r="J11282">
        <v>0</v>
      </c>
      <c r="L11282" s="51">
        <v>45657</v>
      </c>
      <c r="M11282">
        <v>1</v>
      </c>
      <c r="N11282">
        <v>0</v>
      </c>
    </row>
    <row r="11283" spans="1:14" x14ac:dyDescent="0.25">
      <c r="A11283" s="21" t="str">
        <f t="shared" si="176"/>
        <v>MOW H3C CDAA_2025</v>
      </c>
      <c r="B11283" t="s">
        <v>130</v>
      </c>
      <c r="C11283" t="s">
        <v>136</v>
      </c>
      <c r="D11283" t="s">
        <v>18</v>
      </c>
      <c r="E11283" t="s">
        <v>5</v>
      </c>
      <c r="F11283" t="s">
        <v>8</v>
      </c>
      <c r="G11283">
        <v>0</v>
      </c>
      <c r="H11283">
        <v>0</v>
      </c>
      <c r="I11283">
        <v>0</v>
      </c>
      <c r="J11283">
        <v>0</v>
      </c>
      <c r="L11283" s="51">
        <v>46022</v>
      </c>
      <c r="M11283">
        <v>2</v>
      </c>
      <c r="N11283">
        <v>0</v>
      </c>
    </row>
    <row r="11284" spans="1:14" x14ac:dyDescent="0.25">
      <c r="A11284" s="21" t="str">
        <f t="shared" si="176"/>
        <v>MOW H3C CDAA_2026</v>
      </c>
      <c r="B11284" t="s">
        <v>130</v>
      </c>
      <c r="C11284" t="s">
        <v>136</v>
      </c>
      <c r="D11284" t="s">
        <v>18</v>
      </c>
      <c r="E11284" t="s">
        <v>5</v>
      </c>
      <c r="F11284" t="s">
        <v>8</v>
      </c>
      <c r="G11284">
        <v>0</v>
      </c>
      <c r="H11284">
        <v>0</v>
      </c>
      <c r="I11284">
        <v>0</v>
      </c>
      <c r="J11284">
        <v>0</v>
      </c>
      <c r="L11284" s="51">
        <v>46387</v>
      </c>
      <c r="M11284">
        <v>3</v>
      </c>
      <c r="N11284">
        <v>0</v>
      </c>
    </row>
    <row r="11285" spans="1:14" x14ac:dyDescent="0.25">
      <c r="A11285" s="21" t="str">
        <f t="shared" si="176"/>
        <v>MOW H3C CDAA_2027</v>
      </c>
      <c r="B11285" t="s">
        <v>130</v>
      </c>
      <c r="C11285" t="s">
        <v>136</v>
      </c>
      <c r="D11285" t="s">
        <v>18</v>
      </c>
      <c r="E11285" t="s">
        <v>5</v>
      </c>
      <c r="F11285" t="s">
        <v>8</v>
      </c>
      <c r="G11285">
        <v>0</v>
      </c>
      <c r="H11285">
        <v>0</v>
      </c>
      <c r="I11285">
        <v>0</v>
      </c>
      <c r="J11285">
        <v>0</v>
      </c>
      <c r="L11285" s="51">
        <v>46752</v>
      </c>
      <c r="M11285">
        <v>4</v>
      </c>
      <c r="N11285">
        <v>0</v>
      </c>
    </row>
    <row r="11286" spans="1:14" x14ac:dyDescent="0.25">
      <c r="A11286" s="21" t="str">
        <f t="shared" si="176"/>
        <v>MOW H3C CDAA_2028</v>
      </c>
      <c r="B11286" t="s">
        <v>130</v>
      </c>
      <c r="C11286" t="s">
        <v>136</v>
      </c>
      <c r="D11286" t="s">
        <v>18</v>
      </c>
      <c r="E11286" t="s">
        <v>5</v>
      </c>
      <c r="F11286" t="s">
        <v>8</v>
      </c>
      <c r="G11286">
        <v>0</v>
      </c>
      <c r="H11286">
        <v>0</v>
      </c>
      <c r="I11286">
        <v>0</v>
      </c>
      <c r="J11286">
        <v>0</v>
      </c>
      <c r="L11286" s="51">
        <v>47118</v>
      </c>
      <c r="M11286">
        <v>5</v>
      </c>
      <c r="N11286">
        <v>0</v>
      </c>
    </row>
    <row r="11287" spans="1:14" x14ac:dyDescent="0.25">
      <c r="A11287" s="21" t="str">
        <f t="shared" si="176"/>
        <v>MOW H3C CDAA_2029</v>
      </c>
      <c r="B11287" t="s">
        <v>130</v>
      </c>
      <c r="C11287" t="s">
        <v>136</v>
      </c>
      <c r="D11287" t="s">
        <v>18</v>
      </c>
      <c r="E11287" t="s">
        <v>5</v>
      </c>
      <c r="F11287" t="s">
        <v>8</v>
      </c>
      <c r="G11287">
        <v>0</v>
      </c>
      <c r="H11287">
        <v>0</v>
      </c>
      <c r="I11287">
        <v>0</v>
      </c>
      <c r="J11287">
        <v>0</v>
      </c>
      <c r="L11287" s="51">
        <v>47483</v>
      </c>
      <c r="M11287">
        <v>6</v>
      </c>
      <c r="N11287">
        <v>0</v>
      </c>
    </row>
    <row r="11288" spans="1:14" x14ac:dyDescent="0.25">
      <c r="A11288" s="21" t="str">
        <f t="shared" si="176"/>
        <v>MOW H3C CDAA_2030</v>
      </c>
      <c r="B11288" t="s">
        <v>130</v>
      </c>
      <c r="C11288" t="s">
        <v>136</v>
      </c>
      <c r="D11288" t="s">
        <v>18</v>
      </c>
      <c r="E11288" t="s">
        <v>5</v>
      </c>
      <c r="F11288" t="s">
        <v>8</v>
      </c>
      <c r="G11288">
        <v>0</v>
      </c>
      <c r="H11288">
        <v>0</v>
      </c>
      <c r="I11288">
        <v>0</v>
      </c>
      <c r="J11288">
        <v>0</v>
      </c>
      <c r="L11288" s="51">
        <v>47848</v>
      </c>
      <c r="M11288">
        <v>7</v>
      </c>
      <c r="N11288">
        <v>0</v>
      </c>
    </row>
    <row r="11289" spans="1:14" x14ac:dyDescent="0.25">
      <c r="A11289" s="21" t="str">
        <f t="shared" si="176"/>
        <v>MOW H3C CDAA_2031</v>
      </c>
      <c r="B11289" t="s">
        <v>130</v>
      </c>
      <c r="C11289" t="s">
        <v>136</v>
      </c>
      <c r="D11289" t="s">
        <v>18</v>
      </c>
      <c r="E11289" t="s">
        <v>5</v>
      </c>
      <c r="F11289" t="s">
        <v>8</v>
      </c>
      <c r="G11289">
        <v>0</v>
      </c>
      <c r="H11289">
        <v>0</v>
      </c>
      <c r="I11289">
        <v>0</v>
      </c>
      <c r="J11289">
        <v>0</v>
      </c>
      <c r="L11289" s="51">
        <v>48213</v>
      </c>
      <c r="M11289">
        <v>8</v>
      </c>
      <c r="N11289">
        <v>0</v>
      </c>
    </row>
    <row r="11290" spans="1:14" x14ac:dyDescent="0.25">
      <c r="A11290" s="21" t="str">
        <f t="shared" si="176"/>
        <v>MOW H3C CDAA_2032</v>
      </c>
      <c r="B11290" t="s">
        <v>130</v>
      </c>
      <c r="C11290" t="s">
        <v>136</v>
      </c>
      <c r="D11290" t="s">
        <v>18</v>
      </c>
      <c r="E11290" t="s">
        <v>5</v>
      </c>
      <c r="F11290" t="s">
        <v>8</v>
      </c>
      <c r="G11290">
        <v>0</v>
      </c>
      <c r="H11290">
        <v>0</v>
      </c>
      <c r="I11290">
        <v>0</v>
      </c>
      <c r="J11290">
        <v>0</v>
      </c>
      <c r="L11290" s="51">
        <v>48579</v>
      </c>
      <c r="M11290">
        <v>9</v>
      </c>
      <c r="N11290">
        <v>0</v>
      </c>
    </row>
    <row r="11291" spans="1:14" x14ac:dyDescent="0.25">
      <c r="A11291" s="21" t="str">
        <f t="shared" si="176"/>
        <v>MOW H3C CDAA_2033</v>
      </c>
      <c r="B11291" t="s">
        <v>130</v>
      </c>
      <c r="C11291" t="s">
        <v>136</v>
      </c>
      <c r="D11291" t="s">
        <v>18</v>
      </c>
      <c r="E11291" t="s">
        <v>5</v>
      </c>
      <c r="F11291" t="s">
        <v>8</v>
      </c>
      <c r="G11291">
        <v>0</v>
      </c>
      <c r="H11291">
        <v>0</v>
      </c>
      <c r="I11291">
        <v>0</v>
      </c>
      <c r="J11291">
        <v>0</v>
      </c>
      <c r="L11291" s="51">
        <v>48944</v>
      </c>
      <c r="M11291">
        <v>10</v>
      </c>
      <c r="N11291">
        <v>0</v>
      </c>
    </row>
    <row r="11292" spans="1:14" x14ac:dyDescent="0.25">
      <c r="A11292" s="21" t="str">
        <f t="shared" si="176"/>
        <v>MOW H3C CDAA_2034</v>
      </c>
      <c r="B11292" t="s">
        <v>130</v>
      </c>
      <c r="C11292" t="s">
        <v>136</v>
      </c>
      <c r="D11292" t="s">
        <v>18</v>
      </c>
      <c r="E11292" t="s">
        <v>5</v>
      </c>
      <c r="F11292" t="s">
        <v>8</v>
      </c>
      <c r="G11292">
        <v>0</v>
      </c>
      <c r="H11292">
        <v>0</v>
      </c>
      <c r="I11292">
        <v>0</v>
      </c>
      <c r="J11292">
        <v>0</v>
      </c>
      <c r="L11292" s="51">
        <v>49309</v>
      </c>
      <c r="M11292">
        <v>11</v>
      </c>
      <c r="N11292">
        <v>0</v>
      </c>
    </row>
    <row r="11293" spans="1:14" x14ac:dyDescent="0.25">
      <c r="A11293" s="21" t="str">
        <f t="shared" si="176"/>
        <v>MOW H3C CDAA_2035</v>
      </c>
      <c r="B11293" t="s">
        <v>130</v>
      </c>
      <c r="C11293" t="s">
        <v>136</v>
      </c>
      <c r="D11293" t="s">
        <v>18</v>
      </c>
      <c r="E11293" t="s">
        <v>5</v>
      </c>
      <c r="F11293" t="s">
        <v>8</v>
      </c>
      <c r="G11293">
        <v>0</v>
      </c>
      <c r="H11293">
        <v>0</v>
      </c>
      <c r="I11293">
        <v>0</v>
      </c>
      <c r="J11293">
        <v>0</v>
      </c>
      <c r="L11293" s="51">
        <v>49674</v>
      </c>
      <c r="M11293">
        <v>12</v>
      </c>
      <c r="N11293">
        <v>0</v>
      </c>
    </row>
    <row r="11294" spans="1:14" x14ac:dyDescent="0.25">
      <c r="A11294" s="21" t="str">
        <f t="shared" si="176"/>
        <v>MOW H3C CDAA_2036</v>
      </c>
      <c r="B11294" t="s">
        <v>130</v>
      </c>
      <c r="C11294" t="s">
        <v>136</v>
      </c>
      <c r="D11294" t="s">
        <v>18</v>
      </c>
      <c r="E11294" t="s">
        <v>5</v>
      </c>
      <c r="F11294" t="s">
        <v>8</v>
      </c>
      <c r="G11294">
        <v>0</v>
      </c>
      <c r="H11294">
        <v>0</v>
      </c>
      <c r="I11294">
        <v>0</v>
      </c>
      <c r="J11294">
        <v>0</v>
      </c>
      <c r="L11294" s="51">
        <v>50040</v>
      </c>
      <c r="M11294">
        <v>13</v>
      </c>
      <c r="N11294">
        <v>0</v>
      </c>
    </row>
    <row r="11295" spans="1:14" x14ac:dyDescent="0.25">
      <c r="A11295" s="21" t="str">
        <f t="shared" si="176"/>
        <v>MOW H3C CDAA_2037</v>
      </c>
      <c r="B11295" t="s">
        <v>130</v>
      </c>
      <c r="C11295" t="s">
        <v>136</v>
      </c>
      <c r="D11295" t="s">
        <v>18</v>
      </c>
      <c r="E11295" t="s">
        <v>5</v>
      </c>
      <c r="F11295" t="s">
        <v>8</v>
      </c>
      <c r="G11295">
        <v>0</v>
      </c>
      <c r="H11295">
        <v>0</v>
      </c>
      <c r="I11295">
        <v>0</v>
      </c>
      <c r="J11295">
        <v>0</v>
      </c>
      <c r="L11295" s="51">
        <v>50405</v>
      </c>
      <c r="M11295">
        <v>14</v>
      </c>
      <c r="N11295">
        <v>0</v>
      </c>
    </row>
    <row r="11296" spans="1:14" x14ac:dyDescent="0.25">
      <c r="A11296" s="21" t="str">
        <f t="shared" si="176"/>
        <v>MOW H3C CDAA_2038</v>
      </c>
      <c r="B11296" t="s">
        <v>130</v>
      </c>
      <c r="C11296" t="s">
        <v>136</v>
      </c>
      <c r="D11296" t="s">
        <v>18</v>
      </c>
      <c r="E11296" t="s">
        <v>5</v>
      </c>
      <c r="F11296" t="s">
        <v>8</v>
      </c>
      <c r="G11296">
        <v>0</v>
      </c>
      <c r="H11296">
        <v>0</v>
      </c>
      <c r="I11296">
        <v>0</v>
      </c>
      <c r="J11296">
        <v>0</v>
      </c>
      <c r="L11296" s="51">
        <v>50770</v>
      </c>
      <c r="M11296">
        <v>15</v>
      </c>
      <c r="N11296">
        <v>0</v>
      </c>
    </row>
    <row r="11297" spans="1:14" x14ac:dyDescent="0.25">
      <c r="A11297" s="21" t="str">
        <f t="shared" si="176"/>
        <v>MOW H3C CDAA_2039</v>
      </c>
      <c r="B11297" t="s">
        <v>130</v>
      </c>
      <c r="C11297" t="s">
        <v>136</v>
      </c>
      <c r="D11297" t="s">
        <v>18</v>
      </c>
      <c r="E11297" t="s">
        <v>5</v>
      </c>
      <c r="F11297" t="s">
        <v>8</v>
      </c>
      <c r="G11297">
        <v>0</v>
      </c>
      <c r="H11297">
        <v>0</v>
      </c>
      <c r="I11297">
        <v>0</v>
      </c>
      <c r="J11297">
        <v>0</v>
      </c>
      <c r="L11297" s="51">
        <v>51135</v>
      </c>
      <c r="M11297">
        <v>16</v>
      </c>
      <c r="N11297">
        <v>0</v>
      </c>
    </row>
    <row r="11298" spans="1:14" x14ac:dyDescent="0.25">
      <c r="A11298" s="21" t="str">
        <f t="shared" si="176"/>
        <v>MOW H3C CDAA_2040</v>
      </c>
      <c r="B11298" t="s">
        <v>130</v>
      </c>
      <c r="C11298" t="s">
        <v>136</v>
      </c>
      <c r="D11298" t="s">
        <v>18</v>
      </c>
      <c r="E11298" t="s">
        <v>5</v>
      </c>
      <c r="F11298" t="s">
        <v>8</v>
      </c>
      <c r="G11298">
        <v>0</v>
      </c>
      <c r="H11298">
        <v>0</v>
      </c>
      <c r="I11298">
        <v>0</v>
      </c>
      <c r="J11298">
        <v>0</v>
      </c>
      <c r="L11298" s="51">
        <v>51501</v>
      </c>
      <c r="M11298">
        <v>17</v>
      </c>
      <c r="N11298">
        <v>0</v>
      </c>
    </row>
    <row r="11299" spans="1:14" x14ac:dyDescent="0.25">
      <c r="A11299" s="21" t="str">
        <f t="shared" si="176"/>
        <v>MOW H3C CDAA_2041</v>
      </c>
      <c r="B11299" t="s">
        <v>130</v>
      </c>
      <c r="C11299" t="s">
        <v>136</v>
      </c>
      <c r="D11299" t="s">
        <v>18</v>
      </c>
      <c r="E11299" t="s">
        <v>5</v>
      </c>
      <c r="F11299" t="s">
        <v>8</v>
      </c>
      <c r="G11299">
        <v>0</v>
      </c>
      <c r="H11299">
        <v>0</v>
      </c>
      <c r="I11299">
        <v>0</v>
      </c>
      <c r="J11299">
        <v>0</v>
      </c>
      <c r="L11299" s="51">
        <v>51866</v>
      </c>
      <c r="M11299">
        <v>18</v>
      </c>
      <c r="N11299">
        <v>0</v>
      </c>
    </row>
    <row r="11300" spans="1:14" x14ac:dyDescent="0.25">
      <c r="A11300" s="21" t="str">
        <f t="shared" si="176"/>
        <v>MOW H3C CDAA_2042</v>
      </c>
      <c r="B11300" t="s">
        <v>130</v>
      </c>
      <c r="C11300" t="s">
        <v>136</v>
      </c>
      <c r="D11300" t="s">
        <v>18</v>
      </c>
      <c r="E11300" t="s">
        <v>5</v>
      </c>
      <c r="F11300" t="s">
        <v>8</v>
      </c>
      <c r="G11300">
        <v>0</v>
      </c>
      <c r="H11300">
        <v>0</v>
      </c>
      <c r="I11300">
        <v>0</v>
      </c>
      <c r="J11300">
        <v>0</v>
      </c>
      <c r="L11300" s="51">
        <v>52231</v>
      </c>
      <c r="M11300">
        <v>19</v>
      </c>
      <c r="N11300">
        <v>0</v>
      </c>
    </row>
    <row r="11301" spans="1:14" x14ac:dyDescent="0.25">
      <c r="A11301" s="21" t="str">
        <f t="shared" si="176"/>
        <v>MOW H3C CDAA_2043</v>
      </c>
      <c r="B11301" t="s">
        <v>130</v>
      </c>
      <c r="C11301" t="s">
        <v>136</v>
      </c>
      <c r="D11301" t="s">
        <v>18</v>
      </c>
      <c r="E11301" t="s">
        <v>5</v>
      </c>
      <c r="F11301" t="s">
        <v>8</v>
      </c>
      <c r="G11301">
        <v>0</v>
      </c>
      <c r="H11301">
        <v>0</v>
      </c>
      <c r="I11301">
        <v>0</v>
      </c>
      <c r="J11301">
        <v>0</v>
      </c>
      <c r="L11301" s="51">
        <v>52596</v>
      </c>
      <c r="M11301">
        <v>20</v>
      </c>
      <c r="N11301">
        <v>0</v>
      </c>
    </row>
    <row r="11302" spans="1:14" x14ac:dyDescent="0.25">
      <c r="A11302" s="21" t="str">
        <f t="shared" si="176"/>
        <v>MOW HBC CDAA_2024</v>
      </c>
      <c r="B11302" t="s">
        <v>130</v>
      </c>
      <c r="C11302" t="s">
        <v>136</v>
      </c>
      <c r="D11302" t="s">
        <v>80</v>
      </c>
      <c r="E11302" t="s">
        <v>29</v>
      </c>
      <c r="F11302" t="s">
        <v>28</v>
      </c>
      <c r="K11302">
        <v>0</v>
      </c>
      <c r="L11302" s="51">
        <v>45657</v>
      </c>
      <c r="M11302">
        <v>1</v>
      </c>
    </row>
    <row r="11303" spans="1:14" x14ac:dyDescent="0.25">
      <c r="A11303" s="21" t="str">
        <f t="shared" si="176"/>
        <v>MOW HBC CDAA_2025</v>
      </c>
      <c r="B11303" t="s">
        <v>130</v>
      </c>
      <c r="C11303" t="s">
        <v>136</v>
      </c>
      <c r="D11303" t="s">
        <v>80</v>
      </c>
      <c r="E11303" t="s">
        <v>29</v>
      </c>
      <c r="F11303" t="s">
        <v>28</v>
      </c>
      <c r="K11303">
        <v>0</v>
      </c>
      <c r="L11303" s="51">
        <v>46022</v>
      </c>
      <c r="M11303">
        <v>2</v>
      </c>
    </row>
    <row r="11304" spans="1:14" x14ac:dyDescent="0.25">
      <c r="A11304" s="21" t="str">
        <f t="shared" si="176"/>
        <v>MOW HBC CDAA_2026</v>
      </c>
      <c r="B11304" t="s">
        <v>130</v>
      </c>
      <c r="C11304" t="s">
        <v>136</v>
      </c>
      <c r="D11304" t="s">
        <v>80</v>
      </c>
      <c r="E11304" t="s">
        <v>29</v>
      </c>
      <c r="F11304" t="s">
        <v>28</v>
      </c>
      <c r="K11304">
        <v>0</v>
      </c>
      <c r="L11304" s="51">
        <v>46387</v>
      </c>
      <c r="M11304">
        <v>3</v>
      </c>
    </row>
    <row r="11305" spans="1:14" x14ac:dyDescent="0.25">
      <c r="A11305" s="21" t="str">
        <f t="shared" si="176"/>
        <v>MOW HBC CDAA_2027</v>
      </c>
      <c r="B11305" t="s">
        <v>130</v>
      </c>
      <c r="C11305" t="s">
        <v>136</v>
      </c>
      <c r="D11305" t="s">
        <v>80</v>
      </c>
      <c r="E11305" t="s">
        <v>29</v>
      </c>
      <c r="F11305" t="s">
        <v>28</v>
      </c>
      <c r="K11305">
        <v>0</v>
      </c>
      <c r="L11305" s="51">
        <v>46752</v>
      </c>
      <c r="M11305">
        <v>4</v>
      </c>
    </row>
    <row r="11306" spans="1:14" x14ac:dyDescent="0.25">
      <c r="A11306" s="21" t="str">
        <f t="shared" si="176"/>
        <v>MOW HBC CDAA_2028</v>
      </c>
      <c r="B11306" t="s">
        <v>130</v>
      </c>
      <c r="C11306" t="s">
        <v>136</v>
      </c>
      <c r="D11306" t="s">
        <v>80</v>
      </c>
      <c r="E11306" t="s">
        <v>29</v>
      </c>
      <c r="F11306" t="s">
        <v>28</v>
      </c>
      <c r="K11306">
        <v>0</v>
      </c>
      <c r="L11306" s="51">
        <v>47118</v>
      </c>
      <c r="M11306">
        <v>5</v>
      </c>
    </row>
    <row r="11307" spans="1:14" x14ac:dyDescent="0.25">
      <c r="A11307" s="21" t="str">
        <f t="shared" si="176"/>
        <v>MOW HBC CDAA_2029</v>
      </c>
      <c r="B11307" t="s">
        <v>130</v>
      </c>
      <c r="C11307" t="s">
        <v>136</v>
      </c>
      <c r="D11307" t="s">
        <v>80</v>
      </c>
      <c r="E11307" t="s">
        <v>29</v>
      </c>
      <c r="F11307" t="s">
        <v>28</v>
      </c>
      <c r="K11307">
        <v>0</v>
      </c>
      <c r="L11307" s="51">
        <v>47483</v>
      </c>
      <c r="M11307">
        <v>6</v>
      </c>
    </row>
    <row r="11308" spans="1:14" x14ac:dyDescent="0.25">
      <c r="A11308" s="21" t="str">
        <f t="shared" si="176"/>
        <v>MOW HBC CDAA_2030</v>
      </c>
      <c r="B11308" t="s">
        <v>130</v>
      </c>
      <c r="C11308" t="s">
        <v>136</v>
      </c>
      <c r="D11308" t="s">
        <v>80</v>
      </c>
      <c r="E11308" t="s">
        <v>29</v>
      </c>
      <c r="F11308" t="s">
        <v>28</v>
      </c>
      <c r="K11308">
        <v>0</v>
      </c>
      <c r="L11308" s="51">
        <v>47848</v>
      </c>
      <c r="M11308">
        <v>7</v>
      </c>
    </row>
    <row r="11309" spans="1:14" x14ac:dyDescent="0.25">
      <c r="A11309" s="21" t="str">
        <f t="shared" si="176"/>
        <v>MOW HBC CDAA_2031</v>
      </c>
      <c r="B11309" t="s">
        <v>130</v>
      </c>
      <c r="C11309" t="s">
        <v>136</v>
      </c>
      <c r="D11309" t="s">
        <v>80</v>
      </c>
      <c r="E11309" t="s">
        <v>29</v>
      </c>
      <c r="F11309" t="s">
        <v>28</v>
      </c>
      <c r="K11309">
        <v>0</v>
      </c>
      <c r="L11309" s="51">
        <v>48213</v>
      </c>
      <c r="M11309">
        <v>8</v>
      </c>
    </row>
    <row r="11310" spans="1:14" x14ac:dyDescent="0.25">
      <c r="A11310" s="21" t="str">
        <f t="shared" si="176"/>
        <v>MOW HBC CDAA_2032</v>
      </c>
      <c r="B11310" t="s">
        <v>130</v>
      </c>
      <c r="C11310" t="s">
        <v>136</v>
      </c>
      <c r="D11310" t="s">
        <v>80</v>
      </c>
      <c r="E11310" t="s">
        <v>29</v>
      </c>
      <c r="F11310" t="s">
        <v>28</v>
      </c>
      <c r="K11310">
        <v>0</v>
      </c>
      <c r="L11310" s="51">
        <v>48579</v>
      </c>
      <c r="M11310">
        <v>9</v>
      </c>
    </row>
    <row r="11311" spans="1:14" x14ac:dyDescent="0.25">
      <c r="A11311" s="21" t="str">
        <f t="shared" si="176"/>
        <v>MOW HBC CDAA_2033</v>
      </c>
      <c r="B11311" t="s">
        <v>130</v>
      </c>
      <c r="C11311" t="s">
        <v>136</v>
      </c>
      <c r="D11311" t="s">
        <v>80</v>
      </c>
      <c r="E11311" t="s">
        <v>29</v>
      </c>
      <c r="F11311" t="s">
        <v>28</v>
      </c>
      <c r="K11311">
        <v>0</v>
      </c>
      <c r="L11311" s="51">
        <v>48944</v>
      </c>
      <c r="M11311">
        <v>10</v>
      </c>
    </row>
    <row r="11312" spans="1:14" x14ac:dyDescent="0.25">
      <c r="A11312" s="21" t="str">
        <f t="shared" si="176"/>
        <v>MOW HBC CDAA_2034</v>
      </c>
      <c r="B11312" t="s">
        <v>130</v>
      </c>
      <c r="C11312" t="s">
        <v>136</v>
      </c>
      <c r="D11312" t="s">
        <v>80</v>
      </c>
      <c r="E11312" t="s">
        <v>29</v>
      </c>
      <c r="F11312" t="s">
        <v>28</v>
      </c>
      <c r="K11312">
        <v>0</v>
      </c>
      <c r="L11312" s="51">
        <v>49309</v>
      </c>
      <c r="M11312">
        <v>11</v>
      </c>
    </row>
    <row r="11313" spans="1:13" x14ac:dyDescent="0.25">
      <c r="A11313" s="21" t="str">
        <f t="shared" si="176"/>
        <v>MOW HBC CDAA_2035</v>
      </c>
      <c r="B11313" t="s">
        <v>130</v>
      </c>
      <c r="C11313" t="s">
        <v>136</v>
      </c>
      <c r="D11313" t="s">
        <v>80</v>
      </c>
      <c r="E11313" t="s">
        <v>29</v>
      </c>
      <c r="F11313" t="s">
        <v>28</v>
      </c>
      <c r="K11313">
        <v>0</v>
      </c>
      <c r="L11313" s="51">
        <v>49674</v>
      </c>
      <c r="M11313">
        <v>12</v>
      </c>
    </row>
    <row r="11314" spans="1:13" x14ac:dyDescent="0.25">
      <c r="A11314" s="21" t="str">
        <f t="shared" si="176"/>
        <v>MOW HBC CDAA_2036</v>
      </c>
      <c r="B11314" t="s">
        <v>130</v>
      </c>
      <c r="C11314" t="s">
        <v>136</v>
      </c>
      <c r="D11314" t="s">
        <v>80</v>
      </c>
      <c r="E11314" t="s">
        <v>29</v>
      </c>
      <c r="F11314" t="s">
        <v>28</v>
      </c>
      <c r="K11314">
        <v>0</v>
      </c>
      <c r="L11314" s="51">
        <v>50040</v>
      </c>
      <c r="M11314">
        <v>13</v>
      </c>
    </row>
    <row r="11315" spans="1:13" x14ac:dyDescent="0.25">
      <c r="A11315" s="21" t="str">
        <f t="shared" si="176"/>
        <v>MOW HBC CDAA_2037</v>
      </c>
      <c r="B11315" t="s">
        <v>130</v>
      </c>
      <c r="C11315" t="s">
        <v>136</v>
      </c>
      <c r="D11315" t="s">
        <v>80</v>
      </c>
      <c r="E11315" t="s">
        <v>29</v>
      </c>
      <c r="F11315" t="s">
        <v>28</v>
      </c>
      <c r="K11315">
        <v>0</v>
      </c>
      <c r="L11315" s="51">
        <v>50405</v>
      </c>
      <c r="M11315">
        <v>14</v>
      </c>
    </row>
    <row r="11316" spans="1:13" x14ac:dyDescent="0.25">
      <c r="A11316" s="21" t="str">
        <f t="shared" si="176"/>
        <v>MOW HBC CDAA_2038</v>
      </c>
      <c r="B11316" t="s">
        <v>130</v>
      </c>
      <c r="C11316" t="s">
        <v>136</v>
      </c>
      <c r="D11316" t="s">
        <v>80</v>
      </c>
      <c r="E11316" t="s">
        <v>29</v>
      </c>
      <c r="F11316" t="s">
        <v>28</v>
      </c>
      <c r="K11316">
        <v>0</v>
      </c>
      <c r="L11316" s="51">
        <v>50770</v>
      </c>
      <c r="M11316">
        <v>15</v>
      </c>
    </row>
    <row r="11317" spans="1:13" x14ac:dyDescent="0.25">
      <c r="A11317" s="21" t="str">
        <f t="shared" si="176"/>
        <v>MOW HBC CDAA_2039</v>
      </c>
      <c r="B11317" t="s">
        <v>130</v>
      </c>
      <c r="C11317" t="s">
        <v>136</v>
      </c>
      <c r="D11317" t="s">
        <v>80</v>
      </c>
      <c r="E11317" t="s">
        <v>29</v>
      </c>
      <c r="F11317" t="s">
        <v>28</v>
      </c>
      <c r="K11317">
        <v>0</v>
      </c>
      <c r="L11317" s="51">
        <v>51135</v>
      </c>
      <c r="M11317">
        <v>16</v>
      </c>
    </row>
    <row r="11318" spans="1:13" x14ac:dyDescent="0.25">
      <c r="A11318" s="21" t="str">
        <f t="shared" si="176"/>
        <v>MOW HBC CDAA_2040</v>
      </c>
      <c r="B11318" t="s">
        <v>130</v>
      </c>
      <c r="C11318" t="s">
        <v>136</v>
      </c>
      <c r="D11318" t="s">
        <v>80</v>
      </c>
      <c r="E11318" t="s">
        <v>29</v>
      </c>
      <c r="F11318" t="s">
        <v>28</v>
      </c>
      <c r="K11318">
        <v>0</v>
      </c>
      <c r="L11318" s="51">
        <v>51501</v>
      </c>
      <c r="M11318">
        <v>17</v>
      </c>
    </row>
    <row r="11319" spans="1:13" x14ac:dyDescent="0.25">
      <c r="A11319" s="21" t="str">
        <f t="shared" si="176"/>
        <v>MOW HBC CDAA_2041</v>
      </c>
      <c r="B11319" t="s">
        <v>130</v>
      </c>
      <c r="C11319" t="s">
        <v>136</v>
      </c>
      <c r="D11319" t="s">
        <v>80</v>
      </c>
      <c r="E11319" t="s">
        <v>29</v>
      </c>
      <c r="F11319" t="s">
        <v>28</v>
      </c>
      <c r="K11319">
        <v>0</v>
      </c>
      <c r="L11319" s="51">
        <v>51866</v>
      </c>
      <c r="M11319">
        <v>18</v>
      </c>
    </row>
    <row r="11320" spans="1:13" x14ac:dyDescent="0.25">
      <c r="A11320" s="21" t="str">
        <f t="shared" si="176"/>
        <v>MOW HBC CDAA_2042</v>
      </c>
      <c r="B11320" t="s">
        <v>130</v>
      </c>
      <c r="C11320" t="s">
        <v>136</v>
      </c>
      <c r="D11320" t="s">
        <v>80</v>
      </c>
      <c r="E11320" t="s">
        <v>29</v>
      </c>
      <c r="F11320" t="s">
        <v>28</v>
      </c>
      <c r="K11320">
        <v>0</v>
      </c>
      <c r="L11320" s="51">
        <v>52231</v>
      </c>
      <c r="M11320">
        <v>19</v>
      </c>
    </row>
    <row r="11321" spans="1:13" x14ac:dyDescent="0.25">
      <c r="A11321" s="21" t="str">
        <f t="shared" si="176"/>
        <v>MOW HBC CDAA_2043</v>
      </c>
      <c r="B11321" t="s">
        <v>130</v>
      </c>
      <c r="C11321" t="s">
        <v>136</v>
      </c>
      <c r="D11321" t="s">
        <v>80</v>
      </c>
      <c r="E11321" t="s">
        <v>29</v>
      </c>
      <c r="F11321" t="s">
        <v>28</v>
      </c>
      <c r="K11321">
        <v>0</v>
      </c>
      <c r="L11321" s="51">
        <v>52596</v>
      </c>
      <c r="M11321">
        <v>20</v>
      </c>
    </row>
    <row r="11322" spans="1:13" x14ac:dyDescent="0.25">
      <c r="A11322" s="21" t="str">
        <f t="shared" si="176"/>
        <v>MOW HBC CDAA_2024</v>
      </c>
      <c r="B11322" t="s">
        <v>130</v>
      </c>
      <c r="C11322" t="s">
        <v>136</v>
      </c>
      <c r="D11322" t="s">
        <v>80</v>
      </c>
      <c r="E11322" t="s">
        <v>29</v>
      </c>
      <c r="F11322" t="s">
        <v>31</v>
      </c>
      <c r="K11322">
        <v>0</v>
      </c>
      <c r="L11322" s="51">
        <v>45657</v>
      </c>
      <c r="M11322">
        <v>1</v>
      </c>
    </row>
    <row r="11323" spans="1:13" x14ac:dyDescent="0.25">
      <c r="A11323" s="21" t="str">
        <f t="shared" si="176"/>
        <v>MOW HBC CDAA_2025</v>
      </c>
      <c r="B11323" t="s">
        <v>130</v>
      </c>
      <c r="C11323" t="s">
        <v>136</v>
      </c>
      <c r="D11323" t="s">
        <v>80</v>
      </c>
      <c r="E11323" t="s">
        <v>29</v>
      </c>
      <c r="F11323" t="s">
        <v>31</v>
      </c>
      <c r="K11323">
        <v>0</v>
      </c>
      <c r="L11323" s="51">
        <v>46022</v>
      </c>
      <c r="M11323">
        <v>2</v>
      </c>
    </row>
    <row r="11324" spans="1:13" x14ac:dyDescent="0.25">
      <c r="A11324" s="21" t="str">
        <f t="shared" si="176"/>
        <v>MOW HBC CDAA_2026</v>
      </c>
      <c r="B11324" t="s">
        <v>130</v>
      </c>
      <c r="C11324" t="s">
        <v>136</v>
      </c>
      <c r="D11324" t="s">
        <v>80</v>
      </c>
      <c r="E11324" t="s">
        <v>29</v>
      </c>
      <c r="F11324" t="s">
        <v>31</v>
      </c>
      <c r="K11324">
        <v>0</v>
      </c>
      <c r="L11324" s="51">
        <v>46387</v>
      </c>
      <c r="M11324">
        <v>3</v>
      </c>
    </row>
    <row r="11325" spans="1:13" x14ac:dyDescent="0.25">
      <c r="A11325" s="21" t="str">
        <f t="shared" si="176"/>
        <v>MOW HBC CDAA_2027</v>
      </c>
      <c r="B11325" t="s">
        <v>130</v>
      </c>
      <c r="C11325" t="s">
        <v>136</v>
      </c>
      <c r="D11325" t="s">
        <v>80</v>
      </c>
      <c r="E11325" t="s">
        <v>29</v>
      </c>
      <c r="F11325" t="s">
        <v>31</v>
      </c>
      <c r="K11325">
        <v>0</v>
      </c>
      <c r="L11325" s="51">
        <v>46752</v>
      </c>
      <c r="M11325">
        <v>4</v>
      </c>
    </row>
    <row r="11326" spans="1:13" x14ac:dyDescent="0.25">
      <c r="A11326" s="21" t="str">
        <f t="shared" si="176"/>
        <v>MOW HBC CDAA_2028</v>
      </c>
      <c r="B11326" t="s">
        <v>130</v>
      </c>
      <c r="C11326" t="s">
        <v>136</v>
      </c>
      <c r="D11326" t="s">
        <v>80</v>
      </c>
      <c r="E11326" t="s">
        <v>29</v>
      </c>
      <c r="F11326" t="s">
        <v>31</v>
      </c>
      <c r="K11326">
        <v>0</v>
      </c>
      <c r="L11326" s="51">
        <v>47118</v>
      </c>
      <c r="M11326">
        <v>5</v>
      </c>
    </row>
    <row r="11327" spans="1:13" x14ac:dyDescent="0.25">
      <c r="A11327" s="21" t="str">
        <f t="shared" si="176"/>
        <v>MOW HBC CDAA_2029</v>
      </c>
      <c r="B11327" t="s">
        <v>130</v>
      </c>
      <c r="C11327" t="s">
        <v>136</v>
      </c>
      <c r="D11327" t="s">
        <v>80</v>
      </c>
      <c r="E11327" t="s">
        <v>29</v>
      </c>
      <c r="F11327" t="s">
        <v>31</v>
      </c>
      <c r="K11327">
        <v>0</v>
      </c>
      <c r="L11327" s="51">
        <v>47483</v>
      </c>
      <c r="M11327">
        <v>6</v>
      </c>
    </row>
    <row r="11328" spans="1:13" x14ac:dyDescent="0.25">
      <c r="A11328" s="21" t="str">
        <f t="shared" si="176"/>
        <v>MOW HBC CDAA_2030</v>
      </c>
      <c r="B11328" t="s">
        <v>130</v>
      </c>
      <c r="C11328" t="s">
        <v>136</v>
      </c>
      <c r="D11328" t="s">
        <v>80</v>
      </c>
      <c r="E11328" t="s">
        <v>29</v>
      </c>
      <c r="F11328" t="s">
        <v>31</v>
      </c>
      <c r="K11328">
        <v>0</v>
      </c>
      <c r="L11328" s="51">
        <v>47848</v>
      </c>
      <c r="M11328">
        <v>7</v>
      </c>
    </row>
    <row r="11329" spans="1:14" x14ac:dyDescent="0.25">
      <c r="A11329" s="21" t="str">
        <f t="shared" si="176"/>
        <v>MOW HBC CDAA_2031</v>
      </c>
      <c r="B11329" t="s">
        <v>130</v>
      </c>
      <c r="C11329" t="s">
        <v>136</v>
      </c>
      <c r="D11329" t="s">
        <v>80</v>
      </c>
      <c r="E11329" t="s">
        <v>29</v>
      </c>
      <c r="F11329" t="s">
        <v>31</v>
      </c>
      <c r="K11329">
        <v>0</v>
      </c>
      <c r="L11329" s="51">
        <v>48213</v>
      </c>
      <c r="M11329">
        <v>8</v>
      </c>
    </row>
    <row r="11330" spans="1:14" x14ac:dyDescent="0.25">
      <c r="A11330" s="21" t="str">
        <f t="shared" ref="A11330:A11393" si="177">B11330&amp;" "&amp;D11330&amp;" "&amp;C11330&amp;"_"&amp;YEAR(L11330)</f>
        <v>MOW HBC CDAA_2032</v>
      </c>
      <c r="B11330" t="s">
        <v>130</v>
      </c>
      <c r="C11330" t="s">
        <v>136</v>
      </c>
      <c r="D11330" t="s">
        <v>80</v>
      </c>
      <c r="E11330" t="s">
        <v>29</v>
      </c>
      <c r="F11330" t="s">
        <v>31</v>
      </c>
      <c r="K11330">
        <v>0</v>
      </c>
      <c r="L11330" s="51">
        <v>48579</v>
      </c>
      <c r="M11330">
        <v>9</v>
      </c>
    </row>
    <row r="11331" spans="1:14" x14ac:dyDescent="0.25">
      <c r="A11331" s="21" t="str">
        <f t="shared" si="177"/>
        <v>MOW HBC CDAA_2033</v>
      </c>
      <c r="B11331" t="s">
        <v>130</v>
      </c>
      <c r="C11331" t="s">
        <v>136</v>
      </c>
      <c r="D11331" t="s">
        <v>80</v>
      </c>
      <c r="E11331" t="s">
        <v>29</v>
      </c>
      <c r="F11331" t="s">
        <v>31</v>
      </c>
      <c r="K11331">
        <v>0</v>
      </c>
      <c r="L11331" s="51">
        <v>48944</v>
      </c>
      <c r="M11331">
        <v>10</v>
      </c>
    </row>
    <row r="11332" spans="1:14" x14ac:dyDescent="0.25">
      <c r="A11332" s="21" t="str">
        <f t="shared" si="177"/>
        <v>MOW HBC CDAA_2034</v>
      </c>
      <c r="B11332" t="s">
        <v>130</v>
      </c>
      <c r="C11332" t="s">
        <v>136</v>
      </c>
      <c r="D11332" t="s">
        <v>80</v>
      </c>
      <c r="E11332" t="s">
        <v>29</v>
      </c>
      <c r="F11332" t="s">
        <v>31</v>
      </c>
      <c r="K11332">
        <v>0</v>
      </c>
      <c r="L11332" s="51">
        <v>49309</v>
      </c>
      <c r="M11332">
        <v>11</v>
      </c>
    </row>
    <row r="11333" spans="1:14" x14ac:dyDescent="0.25">
      <c r="A11333" s="21" t="str">
        <f t="shared" si="177"/>
        <v>MOW HBC CDAA_2035</v>
      </c>
      <c r="B11333" t="s">
        <v>130</v>
      </c>
      <c r="C11333" t="s">
        <v>136</v>
      </c>
      <c r="D11333" t="s">
        <v>80</v>
      </c>
      <c r="E11333" t="s">
        <v>29</v>
      </c>
      <c r="F11333" t="s">
        <v>31</v>
      </c>
      <c r="K11333">
        <v>0</v>
      </c>
      <c r="L11333" s="51">
        <v>49674</v>
      </c>
      <c r="M11333">
        <v>12</v>
      </c>
    </row>
    <row r="11334" spans="1:14" x14ac:dyDescent="0.25">
      <c r="A11334" s="21" t="str">
        <f t="shared" si="177"/>
        <v>MOW HBC CDAA_2036</v>
      </c>
      <c r="B11334" t="s">
        <v>130</v>
      </c>
      <c r="C11334" t="s">
        <v>136</v>
      </c>
      <c r="D11334" t="s">
        <v>80</v>
      </c>
      <c r="E11334" t="s">
        <v>29</v>
      </c>
      <c r="F11334" t="s">
        <v>31</v>
      </c>
      <c r="K11334">
        <v>0</v>
      </c>
      <c r="L11334" s="51">
        <v>50040</v>
      </c>
      <c r="M11334">
        <v>13</v>
      </c>
    </row>
    <row r="11335" spans="1:14" x14ac:dyDescent="0.25">
      <c r="A11335" s="21" t="str">
        <f t="shared" si="177"/>
        <v>MOW HBC CDAA_2037</v>
      </c>
      <c r="B11335" t="s">
        <v>130</v>
      </c>
      <c r="C11335" t="s">
        <v>136</v>
      </c>
      <c r="D11335" t="s">
        <v>80</v>
      </c>
      <c r="E11335" t="s">
        <v>29</v>
      </c>
      <c r="F11335" t="s">
        <v>31</v>
      </c>
      <c r="K11335">
        <v>0</v>
      </c>
      <c r="L11335" s="51">
        <v>50405</v>
      </c>
      <c r="M11335">
        <v>14</v>
      </c>
    </row>
    <row r="11336" spans="1:14" x14ac:dyDescent="0.25">
      <c r="A11336" s="21" t="str">
        <f t="shared" si="177"/>
        <v>MOW HBC CDAA_2038</v>
      </c>
      <c r="B11336" t="s">
        <v>130</v>
      </c>
      <c r="C11336" t="s">
        <v>136</v>
      </c>
      <c r="D11336" t="s">
        <v>80</v>
      </c>
      <c r="E11336" t="s">
        <v>29</v>
      </c>
      <c r="F11336" t="s">
        <v>31</v>
      </c>
      <c r="K11336">
        <v>0</v>
      </c>
      <c r="L11336" s="51">
        <v>50770</v>
      </c>
      <c r="M11336">
        <v>15</v>
      </c>
    </row>
    <row r="11337" spans="1:14" x14ac:dyDescent="0.25">
      <c r="A11337" s="21" t="str">
        <f t="shared" si="177"/>
        <v>MOW HBC CDAA_2039</v>
      </c>
      <c r="B11337" t="s">
        <v>130</v>
      </c>
      <c r="C11337" t="s">
        <v>136</v>
      </c>
      <c r="D11337" t="s">
        <v>80</v>
      </c>
      <c r="E11337" t="s">
        <v>29</v>
      </c>
      <c r="F11337" t="s">
        <v>31</v>
      </c>
      <c r="K11337">
        <v>0</v>
      </c>
      <c r="L11337" s="51">
        <v>51135</v>
      </c>
      <c r="M11337">
        <v>16</v>
      </c>
    </row>
    <row r="11338" spans="1:14" x14ac:dyDescent="0.25">
      <c r="A11338" s="21" t="str">
        <f t="shared" si="177"/>
        <v>MOW HBC CDAA_2040</v>
      </c>
      <c r="B11338" t="s">
        <v>130</v>
      </c>
      <c r="C11338" t="s">
        <v>136</v>
      </c>
      <c r="D11338" t="s">
        <v>80</v>
      </c>
      <c r="E11338" t="s">
        <v>29</v>
      </c>
      <c r="F11338" t="s">
        <v>31</v>
      </c>
      <c r="K11338">
        <v>0</v>
      </c>
      <c r="L11338" s="51">
        <v>51501</v>
      </c>
      <c r="M11338">
        <v>17</v>
      </c>
    </row>
    <row r="11339" spans="1:14" x14ac:dyDescent="0.25">
      <c r="A11339" s="21" t="str">
        <f t="shared" si="177"/>
        <v>MOW HBC CDAA_2041</v>
      </c>
      <c r="B11339" t="s">
        <v>130</v>
      </c>
      <c r="C11339" t="s">
        <v>136</v>
      </c>
      <c r="D11339" t="s">
        <v>80</v>
      </c>
      <c r="E11339" t="s">
        <v>29</v>
      </c>
      <c r="F11339" t="s">
        <v>31</v>
      </c>
      <c r="K11339">
        <v>0</v>
      </c>
      <c r="L11339" s="51">
        <v>51866</v>
      </c>
      <c r="M11339">
        <v>18</v>
      </c>
    </row>
    <row r="11340" spans="1:14" x14ac:dyDescent="0.25">
      <c r="A11340" s="21" t="str">
        <f t="shared" si="177"/>
        <v>MOW HBC CDAA_2042</v>
      </c>
      <c r="B11340" t="s">
        <v>130</v>
      </c>
      <c r="C11340" t="s">
        <v>136</v>
      </c>
      <c r="D11340" t="s">
        <v>80</v>
      </c>
      <c r="E11340" t="s">
        <v>29</v>
      </c>
      <c r="F11340" t="s">
        <v>31</v>
      </c>
      <c r="K11340">
        <v>0</v>
      </c>
      <c r="L11340" s="51">
        <v>52231</v>
      </c>
      <c r="M11340">
        <v>19</v>
      </c>
    </row>
    <row r="11341" spans="1:14" x14ac:dyDescent="0.25">
      <c r="A11341" s="21" t="str">
        <f t="shared" si="177"/>
        <v>MOW HBC CDAA_2043</v>
      </c>
      <c r="B11341" t="s">
        <v>130</v>
      </c>
      <c r="C11341" t="s">
        <v>136</v>
      </c>
      <c r="D11341" t="s">
        <v>80</v>
      </c>
      <c r="E11341" t="s">
        <v>29</v>
      </c>
      <c r="F11341" t="s">
        <v>31</v>
      </c>
      <c r="K11341">
        <v>0</v>
      </c>
      <c r="L11341" s="51">
        <v>52596</v>
      </c>
      <c r="M11341">
        <v>20</v>
      </c>
    </row>
    <row r="11342" spans="1:14" x14ac:dyDescent="0.25">
      <c r="A11342" s="21" t="str">
        <f t="shared" si="177"/>
        <v>MOW HBC CDAA_2024</v>
      </c>
      <c r="B11342" t="s">
        <v>130</v>
      </c>
      <c r="C11342" t="s">
        <v>136</v>
      </c>
      <c r="D11342" t="s">
        <v>80</v>
      </c>
      <c r="E11342" t="s">
        <v>5</v>
      </c>
      <c r="F11342" t="s">
        <v>4</v>
      </c>
      <c r="G11342">
        <v>0</v>
      </c>
      <c r="H11342">
        <v>0</v>
      </c>
      <c r="I11342">
        <v>0</v>
      </c>
      <c r="J11342">
        <v>0</v>
      </c>
      <c r="L11342" s="51">
        <v>45657</v>
      </c>
      <c r="M11342">
        <v>1</v>
      </c>
      <c r="N11342">
        <v>0</v>
      </c>
    </row>
    <row r="11343" spans="1:14" x14ac:dyDescent="0.25">
      <c r="A11343" s="21" t="str">
        <f t="shared" si="177"/>
        <v>MOW HBC CDAA_2025</v>
      </c>
      <c r="B11343" t="s">
        <v>130</v>
      </c>
      <c r="C11343" t="s">
        <v>136</v>
      </c>
      <c r="D11343" t="s">
        <v>80</v>
      </c>
      <c r="E11343" t="s">
        <v>5</v>
      </c>
      <c r="F11343" t="s">
        <v>4</v>
      </c>
      <c r="G11343">
        <v>0</v>
      </c>
      <c r="H11343">
        <v>0</v>
      </c>
      <c r="I11343">
        <v>0</v>
      </c>
      <c r="J11343">
        <v>0</v>
      </c>
      <c r="L11343" s="51">
        <v>46022</v>
      </c>
      <c r="M11343">
        <v>2</v>
      </c>
      <c r="N11343">
        <v>0</v>
      </c>
    </row>
    <row r="11344" spans="1:14" x14ac:dyDescent="0.25">
      <c r="A11344" s="21" t="str">
        <f t="shared" si="177"/>
        <v>MOW HBC CDAA_2026</v>
      </c>
      <c r="B11344" t="s">
        <v>130</v>
      </c>
      <c r="C11344" t="s">
        <v>136</v>
      </c>
      <c r="D11344" t="s">
        <v>80</v>
      </c>
      <c r="E11344" t="s">
        <v>5</v>
      </c>
      <c r="F11344" t="s">
        <v>4</v>
      </c>
      <c r="G11344">
        <v>0</v>
      </c>
      <c r="H11344">
        <v>0</v>
      </c>
      <c r="I11344">
        <v>1667.77392578125</v>
      </c>
      <c r="J11344">
        <v>0</v>
      </c>
      <c r="L11344" s="51">
        <v>46387</v>
      </c>
      <c r="M11344">
        <v>3</v>
      </c>
      <c r="N11344">
        <v>0</v>
      </c>
    </row>
    <row r="11345" spans="1:14" x14ac:dyDescent="0.25">
      <c r="A11345" s="21" t="str">
        <f t="shared" si="177"/>
        <v>MOW HBC CDAA_2027</v>
      </c>
      <c r="B11345" t="s">
        <v>130</v>
      </c>
      <c r="C11345" t="s">
        <v>136</v>
      </c>
      <c r="D11345" t="s">
        <v>80</v>
      </c>
      <c r="E11345" t="s">
        <v>5</v>
      </c>
      <c r="F11345" t="s">
        <v>4</v>
      </c>
      <c r="G11345">
        <v>0</v>
      </c>
      <c r="H11345">
        <v>8021.5859375</v>
      </c>
      <c r="I11345">
        <v>49762.66796875</v>
      </c>
      <c r="J11345">
        <v>0</v>
      </c>
      <c r="L11345" s="51">
        <v>46752</v>
      </c>
      <c r="M11345">
        <v>4</v>
      </c>
      <c r="N11345">
        <v>-13238.798828125</v>
      </c>
    </row>
    <row r="11346" spans="1:14" x14ac:dyDescent="0.25">
      <c r="A11346" s="21" t="str">
        <f t="shared" si="177"/>
        <v>MOW HBC CDAA_2028</v>
      </c>
      <c r="B11346" t="s">
        <v>130</v>
      </c>
      <c r="C11346" t="s">
        <v>136</v>
      </c>
      <c r="D11346" t="s">
        <v>80</v>
      </c>
      <c r="E11346" t="s">
        <v>5</v>
      </c>
      <c r="F11346" t="s">
        <v>4</v>
      </c>
      <c r="G11346">
        <v>0</v>
      </c>
      <c r="H11346">
        <v>8138.9462890625</v>
      </c>
      <c r="I11346">
        <v>47593.99609375</v>
      </c>
      <c r="J11346">
        <v>0</v>
      </c>
      <c r="L11346" s="51">
        <v>47118</v>
      </c>
      <c r="M11346">
        <v>5</v>
      </c>
      <c r="N11346">
        <v>-13530.947265625</v>
      </c>
    </row>
    <row r="11347" spans="1:14" x14ac:dyDescent="0.25">
      <c r="A11347" s="21" t="str">
        <f t="shared" si="177"/>
        <v>MOW HBC CDAA_2029</v>
      </c>
      <c r="B11347" t="s">
        <v>130</v>
      </c>
      <c r="C11347" t="s">
        <v>136</v>
      </c>
      <c r="D11347" t="s">
        <v>80</v>
      </c>
      <c r="E11347" t="s">
        <v>5</v>
      </c>
      <c r="F11347" t="s">
        <v>4</v>
      </c>
      <c r="G11347">
        <v>0</v>
      </c>
      <c r="H11347">
        <v>37630.57421875</v>
      </c>
      <c r="I11347">
        <v>126130.078125</v>
      </c>
      <c r="J11347">
        <v>0</v>
      </c>
      <c r="L11347" s="51">
        <v>47483</v>
      </c>
      <c r="M11347">
        <v>6</v>
      </c>
      <c r="N11347">
        <v>11687.765625</v>
      </c>
    </row>
    <row r="11348" spans="1:14" x14ac:dyDescent="0.25">
      <c r="A11348" s="21" t="str">
        <f t="shared" si="177"/>
        <v>MOW HBC CDAA_2030</v>
      </c>
      <c r="B11348" t="s">
        <v>130</v>
      </c>
      <c r="C11348" t="s">
        <v>136</v>
      </c>
      <c r="D11348" t="s">
        <v>80</v>
      </c>
      <c r="E11348" t="s">
        <v>5</v>
      </c>
      <c r="F11348" t="s">
        <v>4</v>
      </c>
      <c r="G11348">
        <v>0</v>
      </c>
      <c r="H11348">
        <v>47806.83984375</v>
      </c>
      <c r="I11348">
        <v>187593.421875</v>
      </c>
      <c r="J11348">
        <v>0</v>
      </c>
      <c r="L11348" s="51">
        <v>47848</v>
      </c>
      <c r="M11348">
        <v>7</v>
      </c>
      <c r="N11348">
        <v>24145.783203125</v>
      </c>
    </row>
    <row r="11349" spans="1:14" x14ac:dyDescent="0.25">
      <c r="A11349" s="21" t="str">
        <f t="shared" si="177"/>
        <v>MOW HBC CDAA_2031</v>
      </c>
      <c r="B11349" t="s">
        <v>130</v>
      </c>
      <c r="C11349" t="s">
        <v>136</v>
      </c>
      <c r="D11349" t="s">
        <v>80</v>
      </c>
      <c r="E11349" t="s">
        <v>5</v>
      </c>
      <c r="F11349" t="s">
        <v>4</v>
      </c>
      <c r="G11349">
        <v>0</v>
      </c>
      <c r="H11349">
        <v>71319.7734375</v>
      </c>
      <c r="I11349">
        <v>254148.375</v>
      </c>
      <c r="J11349">
        <v>0</v>
      </c>
      <c r="L11349" s="51">
        <v>48213</v>
      </c>
      <c r="M11349">
        <v>8</v>
      </c>
      <c r="N11349">
        <v>25487.859375</v>
      </c>
    </row>
    <row r="11350" spans="1:14" x14ac:dyDescent="0.25">
      <c r="A11350" s="21" t="str">
        <f t="shared" si="177"/>
        <v>MOW HBC CDAA_2032</v>
      </c>
      <c r="B11350" t="s">
        <v>130</v>
      </c>
      <c r="C11350" t="s">
        <v>136</v>
      </c>
      <c r="D11350" t="s">
        <v>80</v>
      </c>
      <c r="E11350" t="s">
        <v>5</v>
      </c>
      <c r="F11350" t="s">
        <v>4</v>
      </c>
      <c r="G11350">
        <v>0</v>
      </c>
      <c r="H11350">
        <v>74492.6171875</v>
      </c>
      <c r="I11350">
        <v>321050.375</v>
      </c>
      <c r="J11350">
        <v>0</v>
      </c>
      <c r="L11350" s="51">
        <v>48579</v>
      </c>
      <c r="M11350">
        <v>9</v>
      </c>
      <c r="N11350">
        <v>-13077.5576171875</v>
      </c>
    </row>
    <row r="11351" spans="1:14" x14ac:dyDescent="0.25">
      <c r="A11351" s="21" t="str">
        <f t="shared" si="177"/>
        <v>MOW HBC CDAA_2033</v>
      </c>
      <c r="B11351" t="s">
        <v>130</v>
      </c>
      <c r="C11351" t="s">
        <v>136</v>
      </c>
      <c r="D11351" t="s">
        <v>80</v>
      </c>
      <c r="E11351" t="s">
        <v>5</v>
      </c>
      <c r="F11351" t="s">
        <v>4</v>
      </c>
      <c r="G11351">
        <v>0</v>
      </c>
      <c r="H11351">
        <v>84219.1796875</v>
      </c>
      <c r="I11351">
        <v>383774.25</v>
      </c>
      <c r="J11351">
        <v>0</v>
      </c>
      <c r="L11351" s="51">
        <v>48944</v>
      </c>
      <c r="M11351">
        <v>10</v>
      </c>
      <c r="N11351">
        <v>-44592.96484375</v>
      </c>
    </row>
    <row r="11352" spans="1:14" x14ac:dyDescent="0.25">
      <c r="A11352" s="21" t="str">
        <f t="shared" si="177"/>
        <v>MOW HBC CDAA_2034</v>
      </c>
      <c r="B11352" t="s">
        <v>130</v>
      </c>
      <c r="C11352" t="s">
        <v>136</v>
      </c>
      <c r="D11352" t="s">
        <v>80</v>
      </c>
      <c r="E11352" t="s">
        <v>5</v>
      </c>
      <c r="F11352" t="s">
        <v>4</v>
      </c>
      <c r="G11352">
        <v>0</v>
      </c>
      <c r="H11352">
        <v>92239.265625</v>
      </c>
      <c r="I11352">
        <v>445989.75</v>
      </c>
      <c r="J11352">
        <v>0</v>
      </c>
      <c r="L11352" s="51">
        <v>49309</v>
      </c>
      <c r="M11352">
        <v>11</v>
      </c>
      <c r="N11352">
        <v>-76148.640625</v>
      </c>
    </row>
    <row r="11353" spans="1:14" x14ac:dyDescent="0.25">
      <c r="A11353" s="21" t="str">
        <f t="shared" si="177"/>
        <v>MOW HBC CDAA_2035</v>
      </c>
      <c r="B11353" t="s">
        <v>130</v>
      </c>
      <c r="C11353" t="s">
        <v>136</v>
      </c>
      <c r="D11353" t="s">
        <v>80</v>
      </c>
      <c r="E11353" t="s">
        <v>5</v>
      </c>
      <c r="F11353" t="s">
        <v>4</v>
      </c>
      <c r="G11353">
        <v>0</v>
      </c>
      <c r="H11353">
        <v>95591.0078125</v>
      </c>
      <c r="I11353">
        <v>429679.5625</v>
      </c>
      <c r="J11353">
        <v>0</v>
      </c>
      <c r="L11353" s="51">
        <v>49674</v>
      </c>
      <c r="M11353">
        <v>12</v>
      </c>
      <c r="N11353">
        <v>-74980.2578125</v>
      </c>
    </row>
    <row r="11354" spans="1:14" x14ac:dyDescent="0.25">
      <c r="A11354" s="21" t="str">
        <f t="shared" si="177"/>
        <v>MOW HBC CDAA_2036</v>
      </c>
      <c r="B11354" t="s">
        <v>130</v>
      </c>
      <c r="C11354" t="s">
        <v>136</v>
      </c>
      <c r="D11354" t="s">
        <v>80</v>
      </c>
      <c r="E11354" t="s">
        <v>5</v>
      </c>
      <c r="F11354" t="s">
        <v>4</v>
      </c>
      <c r="G11354">
        <v>0</v>
      </c>
      <c r="H11354">
        <v>107071.328125</v>
      </c>
      <c r="I11354">
        <v>415394.09375</v>
      </c>
      <c r="J11354">
        <v>0</v>
      </c>
      <c r="L11354" s="51">
        <v>50040</v>
      </c>
      <c r="M11354">
        <v>13</v>
      </c>
      <c r="N11354">
        <v>-67329.1953125</v>
      </c>
    </row>
    <row r="11355" spans="1:14" x14ac:dyDescent="0.25">
      <c r="A11355" s="21" t="str">
        <f t="shared" si="177"/>
        <v>MOW HBC CDAA_2037</v>
      </c>
      <c r="B11355" t="s">
        <v>130</v>
      </c>
      <c r="C11355" t="s">
        <v>136</v>
      </c>
      <c r="D11355" t="s">
        <v>80</v>
      </c>
      <c r="E11355" t="s">
        <v>5</v>
      </c>
      <c r="F11355" t="s">
        <v>4</v>
      </c>
      <c r="G11355">
        <v>0</v>
      </c>
      <c r="H11355">
        <v>114886.671875</v>
      </c>
      <c r="I11355">
        <v>401328.8125</v>
      </c>
      <c r="J11355">
        <v>0</v>
      </c>
      <c r="L11355" s="51">
        <v>50405</v>
      </c>
      <c r="M11355">
        <v>14</v>
      </c>
      <c r="N11355">
        <v>-42287.77734375</v>
      </c>
    </row>
    <row r="11356" spans="1:14" x14ac:dyDescent="0.25">
      <c r="A11356" s="21" t="str">
        <f t="shared" si="177"/>
        <v>MOW HBC CDAA_2038</v>
      </c>
      <c r="B11356" t="s">
        <v>130</v>
      </c>
      <c r="C11356" t="s">
        <v>136</v>
      </c>
      <c r="D11356" t="s">
        <v>80</v>
      </c>
      <c r="E11356" t="s">
        <v>5</v>
      </c>
      <c r="F11356" t="s">
        <v>4</v>
      </c>
      <c r="G11356">
        <v>0</v>
      </c>
      <c r="H11356">
        <v>127761.9921875</v>
      </c>
      <c r="I11356">
        <v>390194.40625</v>
      </c>
      <c r="J11356">
        <v>0</v>
      </c>
      <c r="L11356" s="51">
        <v>50770</v>
      </c>
      <c r="M11356">
        <v>15</v>
      </c>
      <c r="N11356">
        <v>-22042.595703125</v>
      </c>
    </row>
    <row r="11357" spans="1:14" x14ac:dyDescent="0.25">
      <c r="A11357" s="21" t="str">
        <f t="shared" si="177"/>
        <v>MOW HBC CDAA_2039</v>
      </c>
      <c r="B11357" t="s">
        <v>130</v>
      </c>
      <c r="C11357" t="s">
        <v>136</v>
      </c>
      <c r="D11357" t="s">
        <v>80</v>
      </c>
      <c r="E11357" t="s">
        <v>5</v>
      </c>
      <c r="F11357" t="s">
        <v>4</v>
      </c>
      <c r="G11357">
        <v>0</v>
      </c>
      <c r="H11357">
        <v>144052.1875</v>
      </c>
      <c r="I11357">
        <v>380158</v>
      </c>
      <c r="J11357">
        <v>0</v>
      </c>
      <c r="L11357" s="51">
        <v>51135</v>
      </c>
      <c r="M11357">
        <v>16</v>
      </c>
      <c r="N11357">
        <v>-66.826812744140625</v>
      </c>
    </row>
    <row r="11358" spans="1:14" x14ac:dyDescent="0.25">
      <c r="A11358" s="21" t="str">
        <f t="shared" si="177"/>
        <v>MOW HBC CDAA_2040</v>
      </c>
      <c r="B11358" t="s">
        <v>130</v>
      </c>
      <c r="C11358" t="s">
        <v>136</v>
      </c>
      <c r="D11358" t="s">
        <v>80</v>
      </c>
      <c r="E11358" t="s">
        <v>5</v>
      </c>
      <c r="F11358" t="s">
        <v>4</v>
      </c>
      <c r="G11358">
        <v>0</v>
      </c>
      <c r="H11358">
        <v>172638.375</v>
      </c>
      <c r="I11358">
        <v>372255.34375</v>
      </c>
      <c r="J11358">
        <v>0</v>
      </c>
      <c r="L11358" s="51">
        <v>51501</v>
      </c>
      <c r="M11358">
        <v>17</v>
      </c>
      <c r="N11358">
        <v>56502.4140625</v>
      </c>
    </row>
    <row r="11359" spans="1:14" x14ac:dyDescent="0.25">
      <c r="A11359" s="21" t="str">
        <f t="shared" si="177"/>
        <v>MOW HBC CDAA_2041</v>
      </c>
      <c r="B11359" t="s">
        <v>130</v>
      </c>
      <c r="C11359" t="s">
        <v>136</v>
      </c>
      <c r="D11359" t="s">
        <v>80</v>
      </c>
      <c r="E11359" t="s">
        <v>5</v>
      </c>
      <c r="F11359" t="s">
        <v>4</v>
      </c>
      <c r="G11359">
        <v>0</v>
      </c>
      <c r="H11359">
        <v>173016.609375</v>
      </c>
      <c r="I11359">
        <v>448525.28125</v>
      </c>
      <c r="J11359">
        <v>0</v>
      </c>
      <c r="L11359" s="51">
        <v>51866</v>
      </c>
      <c r="M11359">
        <v>18</v>
      </c>
      <c r="N11359">
        <v>62303.078125</v>
      </c>
    </row>
    <row r="11360" spans="1:14" x14ac:dyDescent="0.25">
      <c r="A11360" s="21" t="str">
        <f t="shared" si="177"/>
        <v>MOW HBC CDAA_2042</v>
      </c>
      <c r="B11360" t="s">
        <v>130</v>
      </c>
      <c r="C11360" t="s">
        <v>136</v>
      </c>
      <c r="D11360" t="s">
        <v>80</v>
      </c>
      <c r="E11360" t="s">
        <v>5</v>
      </c>
      <c r="F11360" t="s">
        <v>4</v>
      </c>
      <c r="G11360">
        <v>0</v>
      </c>
      <c r="H11360">
        <v>190349.34375</v>
      </c>
      <c r="I11360">
        <v>489460.625</v>
      </c>
      <c r="J11360">
        <v>0</v>
      </c>
      <c r="L11360" s="51">
        <v>52231</v>
      </c>
      <c r="M11360">
        <v>19</v>
      </c>
      <c r="N11360">
        <v>102972.0390625</v>
      </c>
    </row>
    <row r="11361" spans="1:14" x14ac:dyDescent="0.25">
      <c r="A11361" s="21" t="str">
        <f t="shared" si="177"/>
        <v>MOW HBC CDAA_2043</v>
      </c>
      <c r="B11361" t="s">
        <v>130</v>
      </c>
      <c r="C11361" t="s">
        <v>136</v>
      </c>
      <c r="D11361" t="s">
        <v>80</v>
      </c>
      <c r="E11361" t="s">
        <v>5</v>
      </c>
      <c r="F11361" t="s">
        <v>4</v>
      </c>
      <c r="G11361">
        <v>0</v>
      </c>
      <c r="H11361">
        <v>197147.359375</v>
      </c>
      <c r="I11361">
        <v>473665.96875</v>
      </c>
      <c r="J11361">
        <v>0</v>
      </c>
      <c r="L11361" s="51">
        <v>52596</v>
      </c>
      <c r="M11361">
        <v>20</v>
      </c>
      <c r="N11361">
        <v>147576.875</v>
      </c>
    </row>
    <row r="11362" spans="1:14" x14ac:dyDescent="0.25">
      <c r="A11362" s="21" t="str">
        <f t="shared" si="177"/>
        <v>MOW HBC CDAA_2024</v>
      </c>
      <c r="B11362" t="s">
        <v>130</v>
      </c>
      <c r="C11362" t="s">
        <v>136</v>
      </c>
      <c r="D11362" t="s">
        <v>80</v>
      </c>
      <c r="E11362" t="s">
        <v>5</v>
      </c>
      <c r="F11362" t="s">
        <v>32</v>
      </c>
      <c r="G11362">
        <v>189100.46875</v>
      </c>
      <c r="H11362">
        <v>81692.578125</v>
      </c>
      <c r="I11362">
        <v>15499.482421875</v>
      </c>
      <c r="J11362">
        <v>0</v>
      </c>
      <c r="L11362" s="51">
        <v>45657</v>
      </c>
      <c r="M11362">
        <v>1</v>
      </c>
      <c r="N11362">
        <v>105479.078125</v>
      </c>
    </row>
    <row r="11363" spans="1:14" x14ac:dyDescent="0.25">
      <c r="A11363" s="21" t="str">
        <f t="shared" si="177"/>
        <v>MOW HBC CDAA_2025</v>
      </c>
      <c r="B11363" t="s">
        <v>130</v>
      </c>
      <c r="C11363" t="s">
        <v>136</v>
      </c>
      <c r="D11363" t="s">
        <v>80</v>
      </c>
      <c r="E11363" t="s">
        <v>5</v>
      </c>
      <c r="F11363" t="s">
        <v>32</v>
      </c>
      <c r="G11363">
        <v>204197.25</v>
      </c>
      <c r="H11363">
        <v>88198.15625</v>
      </c>
      <c r="I11363">
        <v>43533.515625</v>
      </c>
      <c r="J11363">
        <v>0</v>
      </c>
      <c r="L11363" s="51">
        <v>46022</v>
      </c>
      <c r="M11363">
        <v>2</v>
      </c>
      <c r="N11363">
        <v>106607.640625</v>
      </c>
    </row>
    <row r="11364" spans="1:14" x14ac:dyDescent="0.25">
      <c r="A11364" s="21" t="str">
        <f t="shared" si="177"/>
        <v>MOW HBC CDAA_2026</v>
      </c>
      <c r="B11364" t="s">
        <v>130</v>
      </c>
      <c r="C11364" t="s">
        <v>136</v>
      </c>
      <c r="D11364" t="s">
        <v>80</v>
      </c>
      <c r="E11364" t="s">
        <v>5</v>
      </c>
      <c r="F11364" t="s">
        <v>32</v>
      </c>
      <c r="G11364">
        <v>219276.34375</v>
      </c>
      <c r="H11364">
        <v>99641.0390625</v>
      </c>
      <c r="I11364">
        <v>47211.59375</v>
      </c>
      <c r="J11364">
        <v>0</v>
      </c>
      <c r="L11364" s="51">
        <v>46387</v>
      </c>
      <c r="M11364">
        <v>3</v>
      </c>
      <c r="N11364">
        <v>110698.125</v>
      </c>
    </row>
    <row r="11365" spans="1:14" x14ac:dyDescent="0.25">
      <c r="A11365" s="21" t="str">
        <f t="shared" si="177"/>
        <v>MOW HBC CDAA_2027</v>
      </c>
      <c r="B11365" t="s">
        <v>130</v>
      </c>
      <c r="C11365" t="s">
        <v>136</v>
      </c>
      <c r="D11365" t="s">
        <v>80</v>
      </c>
      <c r="E11365" t="s">
        <v>5</v>
      </c>
      <c r="F11365" t="s">
        <v>32</v>
      </c>
      <c r="G11365">
        <v>230496.265625</v>
      </c>
      <c r="H11365">
        <v>100906.2578125</v>
      </c>
      <c r="I11365">
        <v>50799.19921875</v>
      </c>
      <c r="J11365">
        <v>0</v>
      </c>
      <c r="L11365" s="51">
        <v>46752</v>
      </c>
      <c r="M11365">
        <v>4</v>
      </c>
      <c r="N11365">
        <v>110611.7109375</v>
      </c>
    </row>
    <row r="11366" spans="1:14" x14ac:dyDescent="0.25">
      <c r="A11366" s="21" t="str">
        <f t="shared" si="177"/>
        <v>MOW HBC CDAA_2028</v>
      </c>
      <c r="B11366" t="s">
        <v>130</v>
      </c>
      <c r="C11366" t="s">
        <v>136</v>
      </c>
      <c r="D11366" t="s">
        <v>80</v>
      </c>
      <c r="E11366" t="s">
        <v>5</v>
      </c>
      <c r="F11366" t="s">
        <v>32</v>
      </c>
      <c r="G11366">
        <v>238907.859375</v>
      </c>
      <c r="H11366">
        <v>110408.484375</v>
      </c>
      <c r="I11366">
        <v>54535.296875</v>
      </c>
      <c r="J11366">
        <v>0</v>
      </c>
      <c r="L11366" s="51">
        <v>47118</v>
      </c>
      <c r="M11366">
        <v>5</v>
      </c>
      <c r="N11366">
        <v>117659.9453125</v>
      </c>
    </row>
    <row r="11367" spans="1:14" x14ac:dyDescent="0.25">
      <c r="A11367" s="21" t="str">
        <f t="shared" si="177"/>
        <v>MOW HBC CDAA_2029</v>
      </c>
      <c r="B11367" t="s">
        <v>130</v>
      </c>
      <c r="C11367" t="s">
        <v>136</v>
      </c>
      <c r="D11367" t="s">
        <v>80</v>
      </c>
      <c r="E11367" t="s">
        <v>5</v>
      </c>
      <c r="F11367" t="s">
        <v>32</v>
      </c>
      <c r="G11367">
        <v>246828.921875</v>
      </c>
      <c r="H11367">
        <v>121312.7265625</v>
      </c>
      <c r="I11367">
        <v>56837.07421875</v>
      </c>
      <c r="J11367">
        <v>0</v>
      </c>
      <c r="L11367" s="51">
        <v>47483</v>
      </c>
      <c r="M11367">
        <v>6</v>
      </c>
      <c r="N11367">
        <v>125876.046875</v>
      </c>
    </row>
    <row r="11368" spans="1:14" x14ac:dyDescent="0.25">
      <c r="A11368" s="21" t="str">
        <f t="shared" si="177"/>
        <v>MOW HBC CDAA_2030</v>
      </c>
      <c r="B11368" t="s">
        <v>130</v>
      </c>
      <c r="C11368" t="s">
        <v>136</v>
      </c>
      <c r="D11368" t="s">
        <v>80</v>
      </c>
      <c r="E11368" t="s">
        <v>5</v>
      </c>
      <c r="F11368" t="s">
        <v>32</v>
      </c>
      <c r="G11368">
        <v>255533.296875</v>
      </c>
      <c r="H11368">
        <v>129694.2578125</v>
      </c>
      <c r="I11368">
        <v>62349.9765625</v>
      </c>
      <c r="J11368">
        <v>0</v>
      </c>
      <c r="L11368" s="51">
        <v>47848</v>
      </c>
      <c r="M11368">
        <v>7</v>
      </c>
      <c r="N11368">
        <v>134590.96875</v>
      </c>
    </row>
    <row r="11369" spans="1:14" x14ac:dyDescent="0.25">
      <c r="A11369" s="21" t="str">
        <f t="shared" si="177"/>
        <v>MOW HBC CDAA_2031</v>
      </c>
      <c r="B11369" t="s">
        <v>130</v>
      </c>
      <c r="C11369" t="s">
        <v>136</v>
      </c>
      <c r="D11369" t="s">
        <v>80</v>
      </c>
      <c r="E11369" t="s">
        <v>5</v>
      </c>
      <c r="F11369" t="s">
        <v>32</v>
      </c>
      <c r="G11369">
        <v>259902.828125</v>
      </c>
      <c r="H11369">
        <v>109461.171875</v>
      </c>
      <c r="I11369">
        <v>56486.734375</v>
      </c>
      <c r="J11369">
        <v>38679.9296875</v>
      </c>
      <c r="L11369" s="51">
        <v>48213</v>
      </c>
      <c r="M11369">
        <v>8</v>
      </c>
      <c r="N11369">
        <v>128883.09375</v>
      </c>
    </row>
    <row r="11370" spans="1:14" x14ac:dyDescent="0.25">
      <c r="A11370" s="21" t="str">
        <f t="shared" si="177"/>
        <v>MOW HBC CDAA_2032</v>
      </c>
      <c r="B11370" t="s">
        <v>130</v>
      </c>
      <c r="C11370" t="s">
        <v>136</v>
      </c>
      <c r="D11370" t="s">
        <v>80</v>
      </c>
      <c r="E11370" t="s">
        <v>5</v>
      </c>
      <c r="F11370" t="s">
        <v>32</v>
      </c>
      <c r="G11370">
        <v>268454.3125</v>
      </c>
      <c r="H11370">
        <v>112781.875</v>
      </c>
      <c r="I11370">
        <v>57549.88671875</v>
      </c>
      <c r="J11370">
        <v>0</v>
      </c>
      <c r="L11370" s="51">
        <v>48579</v>
      </c>
      <c r="M11370">
        <v>9</v>
      </c>
      <c r="N11370">
        <v>125925.8828125</v>
      </c>
    </row>
    <row r="11371" spans="1:14" x14ac:dyDescent="0.25">
      <c r="A11371" s="21" t="str">
        <f t="shared" si="177"/>
        <v>MOW HBC CDAA_2033</v>
      </c>
      <c r="B11371" t="s">
        <v>130</v>
      </c>
      <c r="C11371" t="s">
        <v>136</v>
      </c>
      <c r="D11371" t="s">
        <v>80</v>
      </c>
      <c r="E11371" t="s">
        <v>5</v>
      </c>
      <c r="F11371" t="s">
        <v>32</v>
      </c>
      <c r="G11371">
        <v>279679.09375</v>
      </c>
      <c r="H11371">
        <v>107867.1796875</v>
      </c>
      <c r="I11371">
        <v>60004.4375</v>
      </c>
      <c r="J11371">
        <v>0</v>
      </c>
      <c r="L11371" s="51">
        <v>48944</v>
      </c>
      <c r="M11371">
        <v>10</v>
      </c>
      <c r="N11371">
        <v>112789.171875</v>
      </c>
    </row>
    <row r="11372" spans="1:14" x14ac:dyDescent="0.25">
      <c r="A11372" s="21" t="str">
        <f t="shared" si="177"/>
        <v>MOW HBC CDAA_2034</v>
      </c>
      <c r="B11372" t="s">
        <v>130</v>
      </c>
      <c r="C11372" t="s">
        <v>136</v>
      </c>
      <c r="D11372" t="s">
        <v>80</v>
      </c>
      <c r="E11372" t="s">
        <v>5</v>
      </c>
      <c r="F11372" t="s">
        <v>32</v>
      </c>
      <c r="G11372">
        <v>290426.71875</v>
      </c>
      <c r="H11372">
        <v>107784.7578125</v>
      </c>
      <c r="I11372">
        <v>61930.65234375</v>
      </c>
      <c r="J11372">
        <v>0</v>
      </c>
      <c r="L11372" s="51">
        <v>49309</v>
      </c>
      <c r="M11372">
        <v>11</v>
      </c>
      <c r="N11372">
        <v>107073.875</v>
      </c>
    </row>
    <row r="11373" spans="1:14" x14ac:dyDescent="0.25">
      <c r="A11373" s="21" t="str">
        <f t="shared" si="177"/>
        <v>MOW HBC CDAA_2035</v>
      </c>
      <c r="B11373" t="s">
        <v>130</v>
      </c>
      <c r="C11373" t="s">
        <v>136</v>
      </c>
      <c r="D11373" t="s">
        <v>80</v>
      </c>
      <c r="E11373" t="s">
        <v>5</v>
      </c>
      <c r="F11373" t="s">
        <v>32</v>
      </c>
      <c r="G11373">
        <v>302394.375</v>
      </c>
      <c r="H11373">
        <v>111192.8671875</v>
      </c>
      <c r="I11373">
        <v>62871.22265625</v>
      </c>
      <c r="J11373">
        <v>0</v>
      </c>
      <c r="L11373" s="51">
        <v>49674</v>
      </c>
      <c r="M11373">
        <v>12</v>
      </c>
      <c r="N11373">
        <v>107793.9921875</v>
      </c>
    </row>
    <row r="11374" spans="1:14" x14ac:dyDescent="0.25">
      <c r="A11374" s="21" t="str">
        <f t="shared" si="177"/>
        <v>MOW HBC CDAA_2036</v>
      </c>
      <c r="B11374" t="s">
        <v>130</v>
      </c>
      <c r="C11374" t="s">
        <v>136</v>
      </c>
      <c r="D11374" t="s">
        <v>80</v>
      </c>
      <c r="E11374" t="s">
        <v>5</v>
      </c>
      <c r="F11374" t="s">
        <v>32</v>
      </c>
      <c r="G11374">
        <v>314773.5625</v>
      </c>
      <c r="H11374">
        <v>110445.734375</v>
      </c>
      <c r="I11374">
        <v>65667.3984375</v>
      </c>
      <c r="J11374">
        <v>0</v>
      </c>
      <c r="L11374" s="51">
        <v>50040</v>
      </c>
      <c r="M11374">
        <v>13</v>
      </c>
      <c r="N11374">
        <v>105333.203125</v>
      </c>
    </row>
    <row r="11375" spans="1:14" x14ac:dyDescent="0.25">
      <c r="A11375" s="21" t="str">
        <f t="shared" si="177"/>
        <v>MOW HBC CDAA_2037</v>
      </c>
      <c r="B11375" t="s">
        <v>130</v>
      </c>
      <c r="C11375" t="s">
        <v>136</v>
      </c>
      <c r="D11375" t="s">
        <v>80</v>
      </c>
      <c r="E11375" t="s">
        <v>5</v>
      </c>
      <c r="F11375" t="s">
        <v>32</v>
      </c>
      <c r="G11375">
        <v>326075.09375</v>
      </c>
      <c r="H11375">
        <v>109552.875</v>
      </c>
      <c r="I11375">
        <v>66976.2421875</v>
      </c>
      <c r="J11375">
        <v>0</v>
      </c>
      <c r="L11375" s="51">
        <v>50405</v>
      </c>
      <c r="M11375">
        <v>14</v>
      </c>
      <c r="N11375">
        <v>98242.7265625</v>
      </c>
    </row>
    <row r="11376" spans="1:14" x14ac:dyDescent="0.25">
      <c r="A11376" s="21" t="str">
        <f t="shared" si="177"/>
        <v>MOW HBC CDAA_2038</v>
      </c>
      <c r="B11376" t="s">
        <v>130</v>
      </c>
      <c r="C11376" t="s">
        <v>136</v>
      </c>
      <c r="D11376" t="s">
        <v>80</v>
      </c>
      <c r="E11376" t="s">
        <v>5</v>
      </c>
      <c r="F11376" t="s">
        <v>32</v>
      </c>
      <c r="G11376">
        <v>338127.1875</v>
      </c>
      <c r="H11376">
        <v>98867.40625</v>
      </c>
      <c r="I11376">
        <v>67547.578125</v>
      </c>
      <c r="J11376">
        <v>0</v>
      </c>
      <c r="L11376" s="51">
        <v>50770</v>
      </c>
      <c r="M11376">
        <v>15</v>
      </c>
      <c r="N11376">
        <v>80824.078125</v>
      </c>
    </row>
    <row r="11377" spans="1:14" x14ac:dyDescent="0.25">
      <c r="A11377" s="21" t="str">
        <f t="shared" si="177"/>
        <v>MOW HBC CDAA_2039</v>
      </c>
      <c r="B11377" t="s">
        <v>130</v>
      </c>
      <c r="C11377" t="s">
        <v>136</v>
      </c>
      <c r="D11377" t="s">
        <v>80</v>
      </c>
      <c r="E11377" t="s">
        <v>5</v>
      </c>
      <c r="F11377" t="s">
        <v>32</v>
      </c>
      <c r="G11377">
        <v>355622.09375</v>
      </c>
      <c r="H11377">
        <v>97500.5078125</v>
      </c>
      <c r="I11377">
        <v>69946.171875</v>
      </c>
      <c r="J11377">
        <v>0</v>
      </c>
      <c r="L11377" s="51">
        <v>51135</v>
      </c>
      <c r="M11377">
        <v>16</v>
      </c>
      <c r="N11377">
        <v>74206.1171875</v>
      </c>
    </row>
    <row r="11378" spans="1:14" x14ac:dyDescent="0.25">
      <c r="A11378" s="21" t="str">
        <f t="shared" si="177"/>
        <v>MOW HBC CDAA_2040</v>
      </c>
      <c r="B11378" t="s">
        <v>130</v>
      </c>
      <c r="C11378" t="s">
        <v>136</v>
      </c>
      <c r="D11378" t="s">
        <v>80</v>
      </c>
      <c r="E11378" t="s">
        <v>5</v>
      </c>
      <c r="F11378" t="s">
        <v>32</v>
      </c>
      <c r="G11378">
        <v>366219.4375</v>
      </c>
      <c r="H11378">
        <v>75572.9375</v>
      </c>
      <c r="I11378">
        <v>54972.7578125</v>
      </c>
      <c r="J11378">
        <v>98973.078125</v>
      </c>
      <c r="L11378" s="51">
        <v>51501</v>
      </c>
      <c r="M11378">
        <v>17</v>
      </c>
      <c r="N11378">
        <v>58543.359375</v>
      </c>
    </row>
    <row r="11379" spans="1:14" x14ac:dyDescent="0.25">
      <c r="A11379" s="21" t="str">
        <f t="shared" si="177"/>
        <v>MOW HBC CDAA_2041</v>
      </c>
      <c r="B11379" t="s">
        <v>130</v>
      </c>
      <c r="C11379" t="s">
        <v>136</v>
      </c>
      <c r="D11379" t="s">
        <v>80</v>
      </c>
      <c r="E11379" t="s">
        <v>5</v>
      </c>
      <c r="F11379" t="s">
        <v>32</v>
      </c>
      <c r="G11379">
        <v>375933.28125</v>
      </c>
      <c r="H11379">
        <v>76606.5859375</v>
      </c>
      <c r="I11379">
        <v>54206.16796875</v>
      </c>
      <c r="J11379">
        <v>0</v>
      </c>
      <c r="L11379" s="51">
        <v>51866</v>
      </c>
      <c r="M11379">
        <v>18</v>
      </c>
      <c r="N11379">
        <v>57244.71484375</v>
      </c>
    </row>
    <row r="11380" spans="1:14" x14ac:dyDescent="0.25">
      <c r="A11380" s="21" t="str">
        <f t="shared" si="177"/>
        <v>MOW HBC CDAA_2042</v>
      </c>
      <c r="B11380" t="s">
        <v>130</v>
      </c>
      <c r="C11380" t="s">
        <v>136</v>
      </c>
      <c r="D11380" t="s">
        <v>80</v>
      </c>
      <c r="E11380" t="s">
        <v>5</v>
      </c>
      <c r="F11380" t="s">
        <v>32</v>
      </c>
      <c r="G11380">
        <v>387701.34375</v>
      </c>
      <c r="H11380">
        <v>67360.1484375</v>
      </c>
      <c r="I11380">
        <v>54454.33984375</v>
      </c>
      <c r="J11380">
        <v>0</v>
      </c>
      <c r="L11380" s="51">
        <v>52231</v>
      </c>
      <c r="M11380">
        <v>19</v>
      </c>
      <c r="N11380">
        <v>47972.546875</v>
      </c>
    </row>
    <row r="11381" spans="1:14" x14ac:dyDescent="0.25">
      <c r="A11381" s="21" t="str">
        <f t="shared" si="177"/>
        <v>MOW HBC CDAA_2043</v>
      </c>
      <c r="B11381" t="s">
        <v>130</v>
      </c>
      <c r="C11381" t="s">
        <v>136</v>
      </c>
      <c r="D11381" t="s">
        <v>80</v>
      </c>
      <c r="E11381" t="s">
        <v>5</v>
      </c>
      <c r="F11381" t="s">
        <v>32</v>
      </c>
      <c r="G11381">
        <v>398459.59375</v>
      </c>
      <c r="H11381">
        <v>69222.40625</v>
      </c>
      <c r="I11381">
        <v>177415.3125</v>
      </c>
      <c r="J11381">
        <v>0</v>
      </c>
      <c r="L11381" s="51">
        <v>52596</v>
      </c>
      <c r="M11381">
        <v>20</v>
      </c>
      <c r="N11381">
        <v>49540.5859375</v>
      </c>
    </row>
    <row r="11382" spans="1:14" x14ac:dyDescent="0.25">
      <c r="A11382" s="21" t="str">
        <f t="shared" si="177"/>
        <v>MOW HBC CDAA_2024</v>
      </c>
      <c r="B11382" t="s">
        <v>130</v>
      </c>
      <c r="C11382" t="s">
        <v>136</v>
      </c>
      <c r="D11382" t="s">
        <v>80</v>
      </c>
      <c r="E11382" t="s">
        <v>5</v>
      </c>
      <c r="F11382" t="s">
        <v>8</v>
      </c>
      <c r="G11382">
        <v>0</v>
      </c>
      <c r="H11382">
        <v>0</v>
      </c>
      <c r="I11382">
        <v>0</v>
      </c>
      <c r="J11382">
        <v>0</v>
      </c>
      <c r="L11382" s="51">
        <v>45657</v>
      </c>
      <c r="M11382">
        <v>1</v>
      </c>
      <c r="N11382">
        <v>0</v>
      </c>
    </row>
    <row r="11383" spans="1:14" x14ac:dyDescent="0.25">
      <c r="A11383" s="21" t="str">
        <f t="shared" si="177"/>
        <v>MOW HBC CDAA_2025</v>
      </c>
      <c r="B11383" t="s">
        <v>130</v>
      </c>
      <c r="C11383" t="s">
        <v>136</v>
      </c>
      <c r="D11383" t="s">
        <v>80</v>
      </c>
      <c r="E11383" t="s">
        <v>5</v>
      </c>
      <c r="F11383" t="s">
        <v>8</v>
      </c>
      <c r="G11383">
        <v>0</v>
      </c>
      <c r="H11383">
        <v>0</v>
      </c>
      <c r="I11383">
        <v>0</v>
      </c>
      <c r="J11383">
        <v>0</v>
      </c>
      <c r="L11383" s="51">
        <v>46022</v>
      </c>
      <c r="M11383">
        <v>2</v>
      </c>
      <c r="N11383">
        <v>0</v>
      </c>
    </row>
    <row r="11384" spans="1:14" x14ac:dyDescent="0.25">
      <c r="A11384" s="21" t="str">
        <f t="shared" si="177"/>
        <v>MOW HBC CDAA_2026</v>
      </c>
      <c r="B11384" t="s">
        <v>130</v>
      </c>
      <c r="C11384" t="s">
        <v>136</v>
      </c>
      <c r="D11384" t="s">
        <v>80</v>
      </c>
      <c r="E11384" t="s">
        <v>5</v>
      </c>
      <c r="F11384" t="s">
        <v>8</v>
      </c>
      <c r="G11384">
        <v>0</v>
      </c>
      <c r="H11384">
        <v>0</v>
      </c>
      <c r="I11384">
        <v>0</v>
      </c>
      <c r="J11384">
        <v>0</v>
      </c>
      <c r="L11384" s="51">
        <v>46387</v>
      </c>
      <c r="M11384">
        <v>3</v>
      </c>
      <c r="N11384">
        <v>0</v>
      </c>
    </row>
    <row r="11385" spans="1:14" x14ac:dyDescent="0.25">
      <c r="A11385" s="21" t="str">
        <f t="shared" si="177"/>
        <v>MOW HBC CDAA_2027</v>
      </c>
      <c r="B11385" t="s">
        <v>130</v>
      </c>
      <c r="C11385" t="s">
        <v>136</v>
      </c>
      <c r="D11385" t="s">
        <v>80</v>
      </c>
      <c r="E11385" t="s">
        <v>5</v>
      </c>
      <c r="F11385" t="s">
        <v>8</v>
      </c>
      <c r="G11385">
        <v>0</v>
      </c>
      <c r="H11385">
        <v>0</v>
      </c>
      <c r="I11385">
        <v>0</v>
      </c>
      <c r="J11385">
        <v>0</v>
      </c>
      <c r="L11385" s="51">
        <v>46752</v>
      </c>
      <c r="M11385">
        <v>4</v>
      </c>
      <c r="N11385">
        <v>0</v>
      </c>
    </row>
    <row r="11386" spans="1:14" x14ac:dyDescent="0.25">
      <c r="A11386" s="21" t="str">
        <f t="shared" si="177"/>
        <v>MOW HBC CDAA_2028</v>
      </c>
      <c r="B11386" t="s">
        <v>130</v>
      </c>
      <c r="C11386" t="s">
        <v>136</v>
      </c>
      <c r="D11386" t="s">
        <v>80</v>
      </c>
      <c r="E11386" t="s">
        <v>5</v>
      </c>
      <c r="F11386" t="s">
        <v>8</v>
      </c>
      <c r="G11386">
        <v>0</v>
      </c>
      <c r="H11386">
        <v>0</v>
      </c>
      <c r="I11386">
        <v>0</v>
      </c>
      <c r="J11386">
        <v>0</v>
      </c>
      <c r="L11386" s="51">
        <v>47118</v>
      </c>
      <c r="M11386">
        <v>5</v>
      </c>
      <c r="N11386">
        <v>0</v>
      </c>
    </row>
    <row r="11387" spans="1:14" x14ac:dyDescent="0.25">
      <c r="A11387" s="21" t="str">
        <f t="shared" si="177"/>
        <v>MOW HBC CDAA_2029</v>
      </c>
      <c r="B11387" t="s">
        <v>130</v>
      </c>
      <c r="C11387" t="s">
        <v>136</v>
      </c>
      <c r="D11387" t="s">
        <v>80</v>
      </c>
      <c r="E11387" t="s">
        <v>5</v>
      </c>
      <c r="F11387" t="s">
        <v>8</v>
      </c>
      <c r="G11387">
        <v>0</v>
      </c>
      <c r="H11387">
        <v>0</v>
      </c>
      <c r="I11387">
        <v>0</v>
      </c>
      <c r="J11387">
        <v>0</v>
      </c>
      <c r="L11387" s="51">
        <v>47483</v>
      </c>
      <c r="M11387">
        <v>6</v>
      </c>
      <c r="N11387">
        <v>0</v>
      </c>
    </row>
    <row r="11388" spans="1:14" x14ac:dyDescent="0.25">
      <c r="A11388" s="21" t="str">
        <f t="shared" si="177"/>
        <v>MOW HBC CDAA_2030</v>
      </c>
      <c r="B11388" t="s">
        <v>130</v>
      </c>
      <c r="C11388" t="s">
        <v>136</v>
      </c>
      <c r="D11388" t="s">
        <v>80</v>
      </c>
      <c r="E11388" t="s">
        <v>5</v>
      </c>
      <c r="F11388" t="s">
        <v>8</v>
      </c>
      <c r="G11388">
        <v>0</v>
      </c>
      <c r="H11388">
        <v>0</v>
      </c>
      <c r="I11388">
        <v>0</v>
      </c>
      <c r="J11388">
        <v>0</v>
      </c>
      <c r="L11388" s="51">
        <v>47848</v>
      </c>
      <c r="M11388">
        <v>7</v>
      </c>
      <c r="N11388">
        <v>0</v>
      </c>
    </row>
    <row r="11389" spans="1:14" x14ac:dyDescent="0.25">
      <c r="A11389" s="21" t="str">
        <f t="shared" si="177"/>
        <v>MOW HBC CDAA_2031</v>
      </c>
      <c r="B11389" t="s">
        <v>130</v>
      </c>
      <c r="C11389" t="s">
        <v>136</v>
      </c>
      <c r="D11389" t="s">
        <v>80</v>
      </c>
      <c r="E11389" t="s">
        <v>5</v>
      </c>
      <c r="F11389" t="s">
        <v>8</v>
      </c>
      <c r="G11389">
        <v>0</v>
      </c>
      <c r="H11389">
        <v>0</v>
      </c>
      <c r="I11389">
        <v>0</v>
      </c>
      <c r="J11389">
        <v>0</v>
      </c>
      <c r="L11389" s="51">
        <v>48213</v>
      </c>
      <c r="M11389">
        <v>8</v>
      </c>
      <c r="N11389">
        <v>0</v>
      </c>
    </row>
    <row r="11390" spans="1:14" x14ac:dyDescent="0.25">
      <c r="A11390" s="21" t="str">
        <f t="shared" si="177"/>
        <v>MOW HBC CDAA_2032</v>
      </c>
      <c r="B11390" t="s">
        <v>130</v>
      </c>
      <c r="C11390" t="s">
        <v>136</v>
      </c>
      <c r="D11390" t="s">
        <v>80</v>
      </c>
      <c r="E11390" t="s">
        <v>5</v>
      </c>
      <c r="F11390" t="s">
        <v>8</v>
      </c>
      <c r="G11390">
        <v>0</v>
      </c>
      <c r="H11390">
        <v>0</v>
      </c>
      <c r="I11390">
        <v>0</v>
      </c>
      <c r="J11390">
        <v>0</v>
      </c>
      <c r="L11390" s="51">
        <v>48579</v>
      </c>
      <c r="M11390">
        <v>9</v>
      </c>
      <c r="N11390">
        <v>0</v>
      </c>
    </row>
    <row r="11391" spans="1:14" x14ac:dyDescent="0.25">
      <c r="A11391" s="21" t="str">
        <f t="shared" si="177"/>
        <v>MOW HBC CDAA_2033</v>
      </c>
      <c r="B11391" t="s">
        <v>130</v>
      </c>
      <c r="C11391" t="s">
        <v>136</v>
      </c>
      <c r="D11391" t="s">
        <v>80</v>
      </c>
      <c r="E11391" t="s">
        <v>5</v>
      </c>
      <c r="F11391" t="s">
        <v>8</v>
      </c>
      <c r="G11391">
        <v>0</v>
      </c>
      <c r="H11391">
        <v>0</v>
      </c>
      <c r="I11391">
        <v>0</v>
      </c>
      <c r="J11391">
        <v>0</v>
      </c>
      <c r="L11391" s="51">
        <v>48944</v>
      </c>
      <c r="M11391">
        <v>10</v>
      </c>
      <c r="N11391">
        <v>0</v>
      </c>
    </row>
    <row r="11392" spans="1:14" x14ac:dyDescent="0.25">
      <c r="A11392" s="21" t="str">
        <f t="shared" si="177"/>
        <v>MOW HBC CDAA_2034</v>
      </c>
      <c r="B11392" t="s">
        <v>130</v>
      </c>
      <c r="C11392" t="s">
        <v>136</v>
      </c>
      <c r="D11392" t="s">
        <v>80</v>
      </c>
      <c r="E11392" t="s">
        <v>5</v>
      </c>
      <c r="F11392" t="s">
        <v>8</v>
      </c>
      <c r="G11392">
        <v>0</v>
      </c>
      <c r="H11392">
        <v>0</v>
      </c>
      <c r="I11392">
        <v>0</v>
      </c>
      <c r="J11392">
        <v>0</v>
      </c>
      <c r="L11392" s="51">
        <v>49309</v>
      </c>
      <c r="M11392">
        <v>11</v>
      </c>
      <c r="N11392">
        <v>0</v>
      </c>
    </row>
    <row r="11393" spans="1:14" x14ac:dyDescent="0.25">
      <c r="A11393" s="21" t="str">
        <f t="shared" si="177"/>
        <v>MOW HBC CDAA_2035</v>
      </c>
      <c r="B11393" t="s">
        <v>130</v>
      </c>
      <c r="C11393" t="s">
        <v>136</v>
      </c>
      <c r="D11393" t="s">
        <v>80</v>
      </c>
      <c r="E11393" t="s">
        <v>5</v>
      </c>
      <c r="F11393" t="s">
        <v>8</v>
      </c>
      <c r="G11393">
        <v>0</v>
      </c>
      <c r="H11393">
        <v>0</v>
      </c>
      <c r="I11393">
        <v>0</v>
      </c>
      <c r="J11393">
        <v>0</v>
      </c>
      <c r="L11393" s="51">
        <v>49674</v>
      </c>
      <c r="M11393">
        <v>12</v>
      </c>
      <c r="N11393">
        <v>0</v>
      </c>
    </row>
    <row r="11394" spans="1:14" x14ac:dyDescent="0.25">
      <c r="A11394" s="21" t="str">
        <f t="shared" ref="A11394:A11457" si="178">B11394&amp;" "&amp;D11394&amp;" "&amp;C11394&amp;"_"&amp;YEAR(L11394)</f>
        <v>MOW HBC CDAA_2036</v>
      </c>
      <c r="B11394" t="s">
        <v>130</v>
      </c>
      <c r="C11394" t="s">
        <v>136</v>
      </c>
      <c r="D11394" t="s">
        <v>80</v>
      </c>
      <c r="E11394" t="s">
        <v>5</v>
      </c>
      <c r="F11394" t="s">
        <v>8</v>
      </c>
      <c r="G11394">
        <v>0</v>
      </c>
      <c r="H11394">
        <v>0</v>
      </c>
      <c r="I11394">
        <v>0</v>
      </c>
      <c r="J11394">
        <v>0</v>
      </c>
      <c r="L11394" s="51">
        <v>50040</v>
      </c>
      <c r="M11394">
        <v>13</v>
      </c>
      <c r="N11394">
        <v>0</v>
      </c>
    </row>
    <row r="11395" spans="1:14" x14ac:dyDescent="0.25">
      <c r="A11395" s="21" t="str">
        <f t="shared" si="178"/>
        <v>MOW HBC CDAA_2037</v>
      </c>
      <c r="B11395" t="s">
        <v>130</v>
      </c>
      <c r="C11395" t="s">
        <v>136</v>
      </c>
      <c r="D11395" t="s">
        <v>80</v>
      </c>
      <c r="E11395" t="s">
        <v>5</v>
      </c>
      <c r="F11395" t="s">
        <v>8</v>
      </c>
      <c r="G11395">
        <v>0</v>
      </c>
      <c r="H11395">
        <v>0</v>
      </c>
      <c r="I11395">
        <v>0</v>
      </c>
      <c r="J11395">
        <v>0</v>
      </c>
      <c r="L11395" s="51">
        <v>50405</v>
      </c>
      <c r="M11395">
        <v>14</v>
      </c>
      <c r="N11395">
        <v>0</v>
      </c>
    </row>
    <row r="11396" spans="1:14" x14ac:dyDescent="0.25">
      <c r="A11396" s="21" t="str">
        <f t="shared" si="178"/>
        <v>MOW HBC CDAA_2038</v>
      </c>
      <c r="B11396" t="s">
        <v>130</v>
      </c>
      <c r="C11396" t="s">
        <v>136</v>
      </c>
      <c r="D11396" t="s">
        <v>80</v>
      </c>
      <c r="E11396" t="s">
        <v>5</v>
      </c>
      <c r="F11396" t="s">
        <v>8</v>
      </c>
      <c r="G11396">
        <v>0</v>
      </c>
      <c r="H11396">
        <v>0</v>
      </c>
      <c r="I11396">
        <v>0</v>
      </c>
      <c r="J11396">
        <v>0</v>
      </c>
      <c r="L11396" s="51">
        <v>50770</v>
      </c>
      <c r="M11396">
        <v>15</v>
      </c>
      <c r="N11396">
        <v>0</v>
      </c>
    </row>
    <row r="11397" spans="1:14" x14ac:dyDescent="0.25">
      <c r="A11397" s="21" t="str">
        <f t="shared" si="178"/>
        <v>MOW HBC CDAA_2039</v>
      </c>
      <c r="B11397" t="s">
        <v>130</v>
      </c>
      <c r="C11397" t="s">
        <v>136</v>
      </c>
      <c r="D11397" t="s">
        <v>80</v>
      </c>
      <c r="E11397" t="s">
        <v>5</v>
      </c>
      <c r="F11397" t="s">
        <v>8</v>
      </c>
      <c r="G11397">
        <v>0</v>
      </c>
      <c r="H11397">
        <v>0</v>
      </c>
      <c r="I11397">
        <v>0</v>
      </c>
      <c r="J11397">
        <v>0</v>
      </c>
      <c r="L11397" s="51">
        <v>51135</v>
      </c>
      <c r="M11397">
        <v>16</v>
      </c>
      <c r="N11397">
        <v>0</v>
      </c>
    </row>
    <row r="11398" spans="1:14" x14ac:dyDescent="0.25">
      <c r="A11398" s="21" t="str">
        <f t="shared" si="178"/>
        <v>MOW HBC CDAA_2040</v>
      </c>
      <c r="B11398" t="s">
        <v>130</v>
      </c>
      <c r="C11398" t="s">
        <v>136</v>
      </c>
      <c r="D11398" t="s">
        <v>80</v>
      </c>
      <c r="E11398" t="s">
        <v>5</v>
      </c>
      <c r="F11398" t="s">
        <v>8</v>
      </c>
      <c r="G11398">
        <v>0</v>
      </c>
      <c r="H11398">
        <v>0</v>
      </c>
      <c r="I11398">
        <v>0</v>
      </c>
      <c r="J11398">
        <v>0</v>
      </c>
      <c r="L11398" s="51">
        <v>51501</v>
      </c>
      <c r="M11398">
        <v>17</v>
      </c>
      <c r="N11398">
        <v>0</v>
      </c>
    </row>
    <row r="11399" spans="1:14" x14ac:dyDescent="0.25">
      <c r="A11399" s="21" t="str">
        <f t="shared" si="178"/>
        <v>MOW HBC CDAA_2041</v>
      </c>
      <c r="B11399" t="s">
        <v>130</v>
      </c>
      <c r="C11399" t="s">
        <v>136</v>
      </c>
      <c r="D11399" t="s">
        <v>80</v>
      </c>
      <c r="E11399" t="s">
        <v>5</v>
      </c>
      <c r="F11399" t="s">
        <v>8</v>
      </c>
      <c r="G11399">
        <v>0</v>
      </c>
      <c r="H11399">
        <v>0</v>
      </c>
      <c r="I11399">
        <v>0</v>
      </c>
      <c r="J11399">
        <v>0</v>
      </c>
      <c r="L11399" s="51">
        <v>51866</v>
      </c>
      <c r="M11399">
        <v>18</v>
      </c>
      <c r="N11399">
        <v>0</v>
      </c>
    </row>
    <row r="11400" spans="1:14" x14ac:dyDescent="0.25">
      <c r="A11400" s="21" t="str">
        <f t="shared" si="178"/>
        <v>MOW HBC CDAA_2042</v>
      </c>
      <c r="B11400" t="s">
        <v>130</v>
      </c>
      <c r="C11400" t="s">
        <v>136</v>
      </c>
      <c r="D11400" t="s">
        <v>80</v>
      </c>
      <c r="E11400" t="s">
        <v>5</v>
      </c>
      <c r="F11400" t="s">
        <v>8</v>
      </c>
      <c r="G11400">
        <v>0</v>
      </c>
      <c r="H11400">
        <v>0</v>
      </c>
      <c r="I11400">
        <v>0</v>
      </c>
      <c r="J11400">
        <v>0</v>
      </c>
      <c r="L11400" s="51">
        <v>52231</v>
      </c>
      <c r="M11400">
        <v>19</v>
      </c>
      <c r="N11400">
        <v>0</v>
      </c>
    </row>
    <row r="11401" spans="1:14" x14ac:dyDescent="0.25">
      <c r="A11401" s="21" t="str">
        <f t="shared" si="178"/>
        <v>MOW HBC CDAA_2043</v>
      </c>
      <c r="B11401" t="s">
        <v>130</v>
      </c>
      <c r="C11401" t="s">
        <v>136</v>
      </c>
      <c r="D11401" t="s">
        <v>80</v>
      </c>
      <c r="E11401" t="s">
        <v>5</v>
      </c>
      <c r="F11401" t="s">
        <v>8</v>
      </c>
      <c r="G11401">
        <v>0</v>
      </c>
      <c r="H11401">
        <v>0</v>
      </c>
      <c r="I11401">
        <v>0</v>
      </c>
      <c r="J11401">
        <v>0</v>
      </c>
      <c r="L11401" s="51">
        <v>52596</v>
      </c>
      <c r="M11401">
        <v>20</v>
      </c>
      <c r="N11401">
        <v>0</v>
      </c>
    </row>
    <row r="11402" spans="1:14" x14ac:dyDescent="0.25">
      <c r="A11402" s="21" t="str">
        <f t="shared" si="178"/>
        <v>MOW L2C CDAA_2024</v>
      </c>
      <c r="B11402" t="s">
        <v>130</v>
      </c>
      <c r="C11402" t="s">
        <v>136</v>
      </c>
      <c r="D11402" t="s">
        <v>25</v>
      </c>
      <c r="E11402" t="s">
        <v>29</v>
      </c>
      <c r="F11402" t="s">
        <v>28</v>
      </c>
      <c r="K11402">
        <v>0</v>
      </c>
      <c r="L11402" s="51">
        <v>45657</v>
      </c>
      <c r="M11402">
        <v>1</v>
      </c>
    </row>
    <row r="11403" spans="1:14" x14ac:dyDescent="0.25">
      <c r="A11403" s="21" t="str">
        <f t="shared" si="178"/>
        <v>MOW L2C CDAA_2025</v>
      </c>
      <c r="B11403" t="s">
        <v>130</v>
      </c>
      <c r="C11403" t="s">
        <v>136</v>
      </c>
      <c r="D11403" t="s">
        <v>25</v>
      </c>
      <c r="E11403" t="s">
        <v>29</v>
      </c>
      <c r="F11403" t="s">
        <v>28</v>
      </c>
      <c r="K11403">
        <v>0</v>
      </c>
      <c r="L11403" s="51">
        <v>46022</v>
      </c>
      <c r="M11403">
        <v>2</v>
      </c>
    </row>
    <row r="11404" spans="1:14" x14ac:dyDescent="0.25">
      <c r="A11404" s="21" t="str">
        <f t="shared" si="178"/>
        <v>MOW L2C CDAA_2026</v>
      </c>
      <c r="B11404" t="s">
        <v>130</v>
      </c>
      <c r="C11404" t="s">
        <v>136</v>
      </c>
      <c r="D11404" t="s">
        <v>25</v>
      </c>
      <c r="E11404" t="s">
        <v>29</v>
      </c>
      <c r="F11404" t="s">
        <v>28</v>
      </c>
      <c r="K11404">
        <v>0</v>
      </c>
      <c r="L11404" s="51">
        <v>46387</v>
      </c>
      <c r="M11404">
        <v>3</v>
      </c>
    </row>
    <row r="11405" spans="1:14" x14ac:dyDescent="0.25">
      <c r="A11405" s="21" t="str">
        <f t="shared" si="178"/>
        <v>MOW L2C CDAA_2027</v>
      </c>
      <c r="B11405" t="s">
        <v>130</v>
      </c>
      <c r="C11405" t="s">
        <v>136</v>
      </c>
      <c r="D11405" t="s">
        <v>25</v>
      </c>
      <c r="E11405" t="s">
        <v>29</v>
      </c>
      <c r="F11405" t="s">
        <v>28</v>
      </c>
      <c r="K11405">
        <v>0</v>
      </c>
      <c r="L11405" s="51">
        <v>46752</v>
      </c>
      <c r="M11405">
        <v>4</v>
      </c>
    </row>
    <row r="11406" spans="1:14" x14ac:dyDescent="0.25">
      <c r="A11406" s="21" t="str">
        <f t="shared" si="178"/>
        <v>MOW L2C CDAA_2028</v>
      </c>
      <c r="B11406" t="s">
        <v>130</v>
      </c>
      <c r="C11406" t="s">
        <v>136</v>
      </c>
      <c r="D11406" t="s">
        <v>25</v>
      </c>
      <c r="E11406" t="s">
        <v>29</v>
      </c>
      <c r="F11406" t="s">
        <v>28</v>
      </c>
      <c r="K11406">
        <v>0</v>
      </c>
      <c r="L11406" s="51">
        <v>47118</v>
      </c>
      <c r="M11406">
        <v>5</v>
      </c>
    </row>
    <row r="11407" spans="1:14" x14ac:dyDescent="0.25">
      <c r="A11407" s="21" t="str">
        <f t="shared" si="178"/>
        <v>MOW L2C CDAA_2029</v>
      </c>
      <c r="B11407" t="s">
        <v>130</v>
      </c>
      <c r="C11407" t="s">
        <v>136</v>
      </c>
      <c r="D11407" t="s">
        <v>25</v>
      </c>
      <c r="E11407" t="s">
        <v>29</v>
      </c>
      <c r="F11407" t="s">
        <v>28</v>
      </c>
      <c r="K11407">
        <v>0</v>
      </c>
      <c r="L11407" s="51">
        <v>47483</v>
      </c>
      <c r="M11407">
        <v>6</v>
      </c>
    </row>
    <row r="11408" spans="1:14" x14ac:dyDescent="0.25">
      <c r="A11408" s="21" t="str">
        <f t="shared" si="178"/>
        <v>MOW L2C CDAA_2030</v>
      </c>
      <c r="B11408" t="s">
        <v>130</v>
      </c>
      <c r="C11408" t="s">
        <v>136</v>
      </c>
      <c r="D11408" t="s">
        <v>25</v>
      </c>
      <c r="E11408" t="s">
        <v>29</v>
      </c>
      <c r="F11408" t="s">
        <v>28</v>
      </c>
      <c r="K11408">
        <v>0</v>
      </c>
      <c r="L11408" s="51">
        <v>47848</v>
      </c>
      <c r="M11408">
        <v>7</v>
      </c>
    </row>
    <row r="11409" spans="1:13" x14ac:dyDescent="0.25">
      <c r="A11409" s="21" t="str">
        <f t="shared" si="178"/>
        <v>MOW L2C CDAA_2031</v>
      </c>
      <c r="B11409" t="s">
        <v>130</v>
      </c>
      <c r="C11409" t="s">
        <v>136</v>
      </c>
      <c r="D11409" t="s">
        <v>25</v>
      </c>
      <c r="E11409" t="s">
        <v>29</v>
      </c>
      <c r="F11409" t="s">
        <v>28</v>
      </c>
      <c r="K11409">
        <v>0</v>
      </c>
      <c r="L11409" s="51">
        <v>48213</v>
      </c>
      <c r="M11409">
        <v>8</v>
      </c>
    </row>
    <row r="11410" spans="1:13" x14ac:dyDescent="0.25">
      <c r="A11410" s="21" t="str">
        <f t="shared" si="178"/>
        <v>MOW L2C CDAA_2032</v>
      </c>
      <c r="B11410" t="s">
        <v>130</v>
      </c>
      <c r="C11410" t="s">
        <v>136</v>
      </c>
      <c r="D11410" t="s">
        <v>25</v>
      </c>
      <c r="E11410" t="s">
        <v>29</v>
      </c>
      <c r="F11410" t="s">
        <v>28</v>
      </c>
      <c r="K11410">
        <v>0</v>
      </c>
      <c r="L11410" s="51">
        <v>48579</v>
      </c>
      <c r="M11410">
        <v>9</v>
      </c>
    </row>
    <row r="11411" spans="1:13" x14ac:dyDescent="0.25">
      <c r="A11411" s="21" t="str">
        <f t="shared" si="178"/>
        <v>MOW L2C CDAA_2033</v>
      </c>
      <c r="B11411" t="s">
        <v>130</v>
      </c>
      <c r="C11411" t="s">
        <v>136</v>
      </c>
      <c r="D11411" t="s">
        <v>25</v>
      </c>
      <c r="E11411" t="s">
        <v>29</v>
      </c>
      <c r="F11411" t="s">
        <v>28</v>
      </c>
      <c r="K11411">
        <v>0</v>
      </c>
      <c r="L11411" s="51">
        <v>48944</v>
      </c>
      <c r="M11411">
        <v>10</v>
      </c>
    </row>
    <row r="11412" spans="1:13" x14ac:dyDescent="0.25">
      <c r="A11412" s="21" t="str">
        <f t="shared" si="178"/>
        <v>MOW L2C CDAA_2034</v>
      </c>
      <c r="B11412" t="s">
        <v>130</v>
      </c>
      <c r="C11412" t="s">
        <v>136</v>
      </c>
      <c r="D11412" t="s">
        <v>25</v>
      </c>
      <c r="E11412" t="s">
        <v>29</v>
      </c>
      <c r="F11412" t="s">
        <v>28</v>
      </c>
      <c r="K11412">
        <v>0</v>
      </c>
      <c r="L11412" s="51">
        <v>49309</v>
      </c>
      <c r="M11412">
        <v>11</v>
      </c>
    </row>
    <row r="11413" spans="1:13" x14ac:dyDescent="0.25">
      <c r="A11413" s="21" t="str">
        <f t="shared" si="178"/>
        <v>MOW L2C CDAA_2035</v>
      </c>
      <c r="B11413" t="s">
        <v>130</v>
      </c>
      <c r="C11413" t="s">
        <v>136</v>
      </c>
      <c r="D11413" t="s">
        <v>25</v>
      </c>
      <c r="E11413" t="s">
        <v>29</v>
      </c>
      <c r="F11413" t="s">
        <v>28</v>
      </c>
      <c r="K11413">
        <v>0</v>
      </c>
      <c r="L11413" s="51">
        <v>49674</v>
      </c>
      <c r="M11413">
        <v>12</v>
      </c>
    </row>
    <row r="11414" spans="1:13" x14ac:dyDescent="0.25">
      <c r="A11414" s="21" t="str">
        <f t="shared" si="178"/>
        <v>MOW L2C CDAA_2036</v>
      </c>
      <c r="B11414" t="s">
        <v>130</v>
      </c>
      <c r="C11414" t="s">
        <v>136</v>
      </c>
      <c r="D11414" t="s">
        <v>25</v>
      </c>
      <c r="E11414" t="s">
        <v>29</v>
      </c>
      <c r="F11414" t="s">
        <v>28</v>
      </c>
      <c r="K11414">
        <v>0</v>
      </c>
      <c r="L11414" s="51">
        <v>50040</v>
      </c>
      <c r="M11414">
        <v>13</v>
      </c>
    </row>
    <row r="11415" spans="1:13" x14ac:dyDescent="0.25">
      <c r="A11415" s="21" t="str">
        <f t="shared" si="178"/>
        <v>MOW L2C CDAA_2037</v>
      </c>
      <c r="B11415" t="s">
        <v>130</v>
      </c>
      <c r="C11415" t="s">
        <v>136</v>
      </c>
      <c r="D11415" t="s">
        <v>25</v>
      </c>
      <c r="E11415" t="s">
        <v>29</v>
      </c>
      <c r="F11415" t="s">
        <v>28</v>
      </c>
      <c r="K11415">
        <v>0</v>
      </c>
      <c r="L11415" s="51">
        <v>50405</v>
      </c>
      <c r="M11415">
        <v>14</v>
      </c>
    </row>
    <row r="11416" spans="1:13" x14ac:dyDescent="0.25">
      <c r="A11416" s="21" t="str">
        <f t="shared" si="178"/>
        <v>MOW L2C CDAA_2038</v>
      </c>
      <c r="B11416" t="s">
        <v>130</v>
      </c>
      <c r="C11416" t="s">
        <v>136</v>
      </c>
      <c r="D11416" t="s">
        <v>25</v>
      </c>
      <c r="E11416" t="s">
        <v>29</v>
      </c>
      <c r="F11416" t="s">
        <v>28</v>
      </c>
      <c r="K11416">
        <v>0</v>
      </c>
      <c r="L11416" s="51">
        <v>50770</v>
      </c>
      <c r="M11416">
        <v>15</v>
      </c>
    </row>
    <row r="11417" spans="1:13" x14ac:dyDescent="0.25">
      <c r="A11417" s="21" t="str">
        <f t="shared" si="178"/>
        <v>MOW L2C CDAA_2039</v>
      </c>
      <c r="B11417" t="s">
        <v>130</v>
      </c>
      <c r="C11417" t="s">
        <v>136</v>
      </c>
      <c r="D11417" t="s">
        <v>25</v>
      </c>
      <c r="E11417" t="s">
        <v>29</v>
      </c>
      <c r="F11417" t="s">
        <v>28</v>
      </c>
      <c r="K11417">
        <v>0</v>
      </c>
      <c r="L11417" s="51">
        <v>51135</v>
      </c>
      <c r="M11417">
        <v>16</v>
      </c>
    </row>
    <row r="11418" spans="1:13" x14ac:dyDescent="0.25">
      <c r="A11418" s="21" t="str">
        <f t="shared" si="178"/>
        <v>MOW L2C CDAA_2040</v>
      </c>
      <c r="B11418" t="s">
        <v>130</v>
      </c>
      <c r="C11418" t="s">
        <v>136</v>
      </c>
      <c r="D11418" t="s">
        <v>25</v>
      </c>
      <c r="E11418" t="s">
        <v>29</v>
      </c>
      <c r="F11418" t="s">
        <v>28</v>
      </c>
      <c r="K11418">
        <v>25527.109375</v>
      </c>
      <c r="L11418" s="51">
        <v>51501</v>
      </c>
      <c r="M11418">
        <v>17</v>
      </c>
    </row>
    <row r="11419" spans="1:13" x14ac:dyDescent="0.25">
      <c r="A11419" s="21" t="str">
        <f t="shared" si="178"/>
        <v>MOW L2C CDAA_2041</v>
      </c>
      <c r="B11419" t="s">
        <v>130</v>
      </c>
      <c r="C11419" t="s">
        <v>136</v>
      </c>
      <c r="D11419" t="s">
        <v>25</v>
      </c>
      <c r="E11419" t="s">
        <v>29</v>
      </c>
      <c r="F11419" t="s">
        <v>28</v>
      </c>
      <c r="K11419">
        <v>0</v>
      </c>
      <c r="L11419" s="51">
        <v>51866</v>
      </c>
      <c r="M11419">
        <v>18</v>
      </c>
    </row>
    <row r="11420" spans="1:13" x14ac:dyDescent="0.25">
      <c r="A11420" s="21" t="str">
        <f t="shared" si="178"/>
        <v>MOW L2C CDAA_2042</v>
      </c>
      <c r="B11420" t="s">
        <v>130</v>
      </c>
      <c r="C11420" t="s">
        <v>136</v>
      </c>
      <c r="D11420" t="s">
        <v>25</v>
      </c>
      <c r="E11420" t="s">
        <v>29</v>
      </c>
      <c r="F11420" t="s">
        <v>28</v>
      </c>
      <c r="K11420">
        <v>33459.22265625</v>
      </c>
      <c r="L11420" s="51">
        <v>52231</v>
      </c>
      <c r="M11420">
        <v>19</v>
      </c>
    </row>
    <row r="11421" spans="1:13" x14ac:dyDescent="0.25">
      <c r="A11421" s="21" t="str">
        <f t="shared" si="178"/>
        <v>MOW L2C CDAA_2043</v>
      </c>
      <c r="B11421" t="s">
        <v>130</v>
      </c>
      <c r="C11421" t="s">
        <v>136</v>
      </c>
      <c r="D11421" t="s">
        <v>25</v>
      </c>
      <c r="E11421" t="s">
        <v>29</v>
      </c>
      <c r="F11421" t="s">
        <v>28</v>
      </c>
      <c r="K11421">
        <v>38984.99609375</v>
      </c>
      <c r="L11421" s="51">
        <v>52596</v>
      </c>
      <c r="M11421">
        <v>20</v>
      </c>
    </row>
    <row r="11422" spans="1:13" x14ac:dyDescent="0.25">
      <c r="A11422" s="21" t="str">
        <f t="shared" si="178"/>
        <v>MOW L2C CDAA_2024</v>
      </c>
      <c r="B11422" t="s">
        <v>130</v>
      </c>
      <c r="C11422" t="s">
        <v>136</v>
      </c>
      <c r="D11422" t="s">
        <v>25</v>
      </c>
      <c r="E11422" t="s">
        <v>29</v>
      </c>
      <c r="F11422" t="s">
        <v>31</v>
      </c>
      <c r="K11422">
        <v>0</v>
      </c>
      <c r="L11422" s="51">
        <v>45657</v>
      </c>
      <c r="M11422">
        <v>1</v>
      </c>
    </row>
    <row r="11423" spans="1:13" x14ac:dyDescent="0.25">
      <c r="A11423" s="21" t="str">
        <f t="shared" si="178"/>
        <v>MOW L2C CDAA_2025</v>
      </c>
      <c r="B11423" t="s">
        <v>130</v>
      </c>
      <c r="C11423" t="s">
        <v>136</v>
      </c>
      <c r="D11423" t="s">
        <v>25</v>
      </c>
      <c r="E11423" t="s">
        <v>29</v>
      </c>
      <c r="F11423" t="s">
        <v>31</v>
      </c>
      <c r="K11423">
        <v>0</v>
      </c>
      <c r="L11423" s="51">
        <v>46022</v>
      </c>
      <c r="M11423">
        <v>2</v>
      </c>
    </row>
    <row r="11424" spans="1:13" x14ac:dyDescent="0.25">
      <c r="A11424" s="21" t="str">
        <f t="shared" si="178"/>
        <v>MOW L2C CDAA_2026</v>
      </c>
      <c r="B11424" t="s">
        <v>130</v>
      </c>
      <c r="C11424" t="s">
        <v>136</v>
      </c>
      <c r="D11424" t="s">
        <v>25</v>
      </c>
      <c r="E11424" t="s">
        <v>29</v>
      </c>
      <c r="F11424" t="s">
        <v>31</v>
      </c>
      <c r="K11424">
        <v>0</v>
      </c>
      <c r="L11424" s="51">
        <v>46387</v>
      </c>
      <c r="M11424">
        <v>3</v>
      </c>
    </row>
    <row r="11425" spans="1:13" x14ac:dyDescent="0.25">
      <c r="A11425" s="21" t="str">
        <f t="shared" si="178"/>
        <v>MOW L2C CDAA_2027</v>
      </c>
      <c r="B11425" t="s">
        <v>130</v>
      </c>
      <c r="C11425" t="s">
        <v>136</v>
      </c>
      <c r="D11425" t="s">
        <v>25</v>
      </c>
      <c r="E11425" t="s">
        <v>29</v>
      </c>
      <c r="F11425" t="s">
        <v>31</v>
      </c>
      <c r="K11425">
        <v>0</v>
      </c>
      <c r="L11425" s="51">
        <v>46752</v>
      </c>
      <c r="M11425">
        <v>4</v>
      </c>
    </row>
    <row r="11426" spans="1:13" x14ac:dyDescent="0.25">
      <c r="A11426" s="21" t="str">
        <f t="shared" si="178"/>
        <v>MOW L2C CDAA_2028</v>
      </c>
      <c r="B11426" t="s">
        <v>130</v>
      </c>
      <c r="C11426" t="s">
        <v>136</v>
      </c>
      <c r="D11426" t="s">
        <v>25</v>
      </c>
      <c r="E11426" t="s">
        <v>29</v>
      </c>
      <c r="F11426" t="s">
        <v>31</v>
      </c>
      <c r="K11426">
        <v>0</v>
      </c>
      <c r="L11426" s="51">
        <v>47118</v>
      </c>
      <c r="M11426">
        <v>5</v>
      </c>
    </row>
    <row r="11427" spans="1:13" x14ac:dyDescent="0.25">
      <c r="A11427" s="21" t="str">
        <f t="shared" si="178"/>
        <v>MOW L2C CDAA_2029</v>
      </c>
      <c r="B11427" t="s">
        <v>130</v>
      </c>
      <c r="C11427" t="s">
        <v>136</v>
      </c>
      <c r="D11427" t="s">
        <v>25</v>
      </c>
      <c r="E11427" t="s">
        <v>29</v>
      </c>
      <c r="F11427" t="s">
        <v>31</v>
      </c>
      <c r="K11427">
        <v>0</v>
      </c>
      <c r="L11427" s="51">
        <v>47483</v>
      </c>
      <c r="M11427">
        <v>6</v>
      </c>
    </row>
    <row r="11428" spans="1:13" x14ac:dyDescent="0.25">
      <c r="A11428" s="21" t="str">
        <f t="shared" si="178"/>
        <v>MOW L2C CDAA_2030</v>
      </c>
      <c r="B11428" t="s">
        <v>130</v>
      </c>
      <c r="C11428" t="s">
        <v>136</v>
      </c>
      <c r="D11428" t="s">
        <v>25</v>
      </c>
      <c r="E11428" t="s">
        <v>29</v>
      </c>
      <c r="F11428" t="s">
        <v>31</v>
      </c>
      <c r="K11428">
        <v>0</v>
      </c>
      <c r="L11428" s="51">
        <v>47848</v>
      </c>
      <c r="M11428">
        <v>7</v>
      </c>
    </row>
    <row r="11429" spans="1:13" x14ac:dyDescent="0.25">
      <c r="A11429" s="21" t="str">
        <f t="shared" si="178"/>
        <v>MOW L2C CDAA_2031</v>
      </c>
      <c r="B11429" t="s">
        <v>130</v>
      </c>
      <c r="C11429" t="s">
        <v>136</v>
      </c>
      <c r="D11429" t="s">
        <v>25</v>
      </c>
      <c r="E11429" t="s">
        <v>29</v>
      </c>
      <c r="F11429" t="s">
        <v>31</v>
      </c>
      <c r="K11429">
        <v>0</v>
      </c>
      <c r="L11429" s="51">
        <v>48213</v>
      </c>
      <c r="M11429">
        <v>8</v>
      </c>
    </row>
    <row r="11430" spans="1:13" x14ac:dyDescent="0.25">
      <c r="A11430" s="21" t="str">
        <f t="shared" si="178"/>
        <v>MOW L2C CDAA_2032</v>
      </c>
      <c r="B11430" t="s">
        <v>130</v>
      </c>
      <c r="C11430" t="s">
        <v>136</v>
      </c>
      <c r="D11430" t="s">
        <v>25</v>
      </c>
      <c r="E11430" t="s">
        <v>29</v>
      </c>
      <c r="F11430" t="s">
        <v>31</v>
      </c>
      <c r="K11430">
        <v>0</v>
      </c>
      <c r="L11430" s="51">
        <v>48579</v>
      </c>
      <c r="M11430">
        <v>9</v>
      </c>
    </row>
    <row r="11431" spans="1:13" x14ac:dyDescent="0.25">
      <c r="A11431" s="21" t="str">
        <f t="shared" si="178"/>
        <v>MOW L2C CDAA_2033</v>
      </c>
      <c r="B11431" t="s">
        <v>130</v>
      </c>
      <c r="C11431" t="s">
        <v>136</v>
      </c>
      <c r="D11431" t="s">
        <v>25</v>
      </c>
      <c r="E11431" t="s">
        <v>29</v>
      </c>
      <c r="F11431" t="s">
        <v>31</v>
      </c>
      <c r="K11431">
        <v>0</v>
      </c>
      <c r="L11431" s="51">
        <v>48944</v>
      </c>
      <c r="M11431">
        <v>10</v>
      </c>
    </row>
    <row r="11432" spans="1:13" x14ac:dyDescent="0.25">
      <c r="A11432" s="21" t="str">
        <f t="shared" si="178"/>
        <v>MOW L2C CDAA_2034</v>
      </c>
      <c r="B11432" t="s">
        <v>130</v>
      </c>
      <c r="C11432" t="s">
        <v>136</v>
      </c>
      <c r="D11432" t="s">
        <v>25</v>
      </c>
      <c r="E11432" t="s">
        <v>29</v>
      </c>
      <c r="F11432" t="s">
        <v>31</v>
      </c>
      <c r="K11432">
        <v>0</v>
      </c>
      <c r="L11432" s="51">
        <v>49309</v>
      </c>
      <c r="M11432">
        <v>11</v>
      </c>
    </row>
    <row r="11433" spans="1:13" x14ac:dyDescent="0.25">
      <c r="A11433" s="21" t="str">
        <f t="shared" si="178"/>
        <v>MOW L2C CDAA_2035</v>
      </c>
      <c r="B11433" t="s">
        <v>130</v>
      </c>
      <c r="C11433" t="s">
        <v>136</v>
      </c>
      <c r="D11433" t="s">
        <v>25</v>
      </c>
      <c r="E11433" t="s">
        <v>29</v>
      </c>
      <c r="F11433" t="s">
        <v>31</v>
      </c>
      <c r="K11433">
        <v>0</v>
      </c>
      <c r="L11433" s="51">
        <v>49674</v>
      </c>
      <c r="M11433">
        <v>12</v>
      </c>
    </row>
    <row r="11434" spans="1:13" x14ac:dyDescent="0.25">
      <c r="A11434" s="21" t="str">
        <f t="shared" si="178"/>
        <v>MOW L2C CDAA_2036</v>
      </c>
      <c r="B11434" t="s">
        <v>130</v>
      </c>
      <c r="C11434" t="s">
        <v>136</v>
      </c>
      <c r="D11434" t="s">
        <v>25</v>
      </c>
      <c r="E11434" t="s">
        <v>29</v>
      </c>
      <c r="F11434" t="s">
        <v>31</v>
      </c>
      <c r="K11434">
        <v>0</v>
      </c>
      <c r="L11434" s="51">
        <v>50040</v>
      </c>
      <c r="M11434">
        <v>13</v>
      </c>
    </row>
    <row r="11435" spans="1:13" x14ac:dyDescent="0.25">
      <c r="A11435" s="21" t="str">
        <f t="shared" si="178"/>
        <v>MOW L2C CDAA_2037</v>
      </c>
      <c r="B11435" t="s">
        <v>130</v>
      </c>
      <c r="C11435" t="s">
        <v>136</v>
      </c>
      <c r="D11435" t="s">
        <v>25</v>
      </c>
      <c r="E11435" t="s">
        <v>29</v>
      </c>
      <c r="F11435" t="s">
        <v>31</v>
      </c>
      <c r="K11435">
        <v>0</v>
      </c>
      <c r="L11435" s="51">
        <v>50405</v>
      </c>
      <c r="M11435">
        <v>14</v>
      </c>
    </row>
    <row r="11436" spans="1:13" x14ac:dyDescent="0.25">
      <c r="A11436" s="21" t="str">
        <f t="shared" si="178"/>
        <v>MOW L2C CDAA_2038</v>
      </c>
      <c r="B11436" t="s">
        <v>130</v>
      </c>
      <c r="C11436" t="s">
        <v>136</v>
      </c>
      <c r="D11436" t="s">
        <v>25</v>
      </c>
      <c r="E11436" t="s">
        <v>29</v>
      </c>
      <c r="F11436" t="s">
        <v>31</v>
      </c>
      <c r="K11436">
        <v>0</v>
      </c>
      <c r="L11436" s="51">
        <v>50770</v>
      </c>
      <c r="M11436">
        <v>15</v>
      </c>
    </row>
    <row r="11437" spans="1:13" x14ac:dyDescent="0.25">
      <c r="A11437" s="21" t="str">
        <f t="shared" si="178"/>
        <v>MOW L2C CDAA_2039</v>
      </c>
      <c r="B11437" t="s">
        <v>130</v>
      </c>
      <c r="C11437" t="s">
        <v>136</v>
      </c>
      <c r="D11437" t="s">
        <v>25</v>
      </c>
      <c r="E11437" t="s">
        <v>29</v>
      </c>
      <c r="F11437" t="s">
        <v>31</v>
      </c>
      <c r="K11437">
        <v>0</v>
      </c>
      <c r="L11437" s="51">
        <v>51135</v>
      </c>
      <c r="M11437">
        <v>16</v>
      </c>
    </row>
    <row r="11438" spans="1:13" x14ac:dyDescent="0.25">
      <c r="A11438" s="21" t="str">
        <f t="shared" si="178"/>
        <v>MOW L2C CDAA_2040</v>
      </c>
      <c r="B11438" t="s">
        <v>130</v>
      </c>
      <c r="C11438" t="s">
        <v>136</v>
      </c>
      <c r="D11438" t="s">
        <v>25</v>
      </c>
      <c r="E11438" t="s">
        <v>29</v>
      </c>
      <c r="F11438" t="s">
        <v>31</v>
      </c>
      <c r="K11438">
        <v>0</v>
      </c>
      <c r="L11438" s="51">
        <v>51501</v>
      </c>
      <c r="M11438">
        <v>17</v>
      </c>
    </row>
    <row r="11439" spans="1:13" x14ac:dyDescent="0.25">
      <c r="A11439" s="21" t="str">
        <f t="shared" si="178"/>
        <v>MOW L2C CDAA_2041</v>
      </c>
      <c r="B11439" t="s">
        <v>130</v>
      </c>
      <c r="C11439" t="s">
        <v>136</v>
      </c>
      <c r="D11439" t="s">
        <v>25</v>
      </c>
      <c r="E11439" t="s">
        <v>29</v>
      </c>
      <c r="F11439" t="s">
        <v>31</v>
      </c>
      <c r="K11439">
        <v>0</v>
      </c>
      <c r="L11439" s="51">
        <v>51866</v>
      </c>
      <c r="M11439">
        <v>18</v>
      </c>
    </row>
    <row r="11440" spans="1:13" x14ac:dyDescent="0.25">
      <c r="A11440" s="21" t="str">
        <f t="shared" si="178"/>
        <v>MOW L2C CDAA_2042</v>
      </c>
      <c r="B11440" t="s">
        <v>130</v>
      </c>
      <c r="C11440" t="s">
        <v>136</v>
      </c>
      <c r="D11440" t="s">
        <v>25</v>
      </c>
      <c r="E11440" t="s">
        <v>29</v>
      </c>
      <c r="F11440" t="s">
        <v>31</v>
      </c>
      <c r="K11440">
        <v>0</v>
      </c>
      <c r="L11440" s="51">
        <v>52231</v>
      </c>
      <c r="M11440">
        <v>19</v>
      </c>
    </row>
    <row r="11441" spans="1:14" x14ac:dyDescent="0.25">
      <c r="A11441" s="21" t="str">
        <f t="shared" si="178"/>
        <v>MOW L2C CDAA_2043</v>
      </c>
      <c r="B11441" t="s">
        <v>130</v>
      </c>
      <c r="C11441" t="s">
        <v>136</v>
      </c>
      <c r="D11441" t="s">
        <v>25</v>
      </c>
      <c r="E11441" t="s">
        <v>29</v>
      </c>
      <c r="F11441" t="s">
        <v>31</v>
      </c>
      <c r="K11441">
        <v>0</v>
      </c>
      <c r="L11441" s="51">
        <v>52596</v>
      </c>
      <c r="M11441">
        <v>20</v>
      </c>
    </row>
    <row r="11442" spans="1:14" x14ac:dyDescent="0.25">
      <c r="A11442" s="21" t="str">
        <f t="shared" si="178"/>
        <v>MOW L2C CDAA_2024</v>
      </c>
      <c r="B11442" t="s">
        <v>130</v>
      </c>
      <c r="C11442" t="s">
        <v>136</v>
      </c>
      <c r="D11442" t="s">
        <v>25</v>
      </c>
      <c r="E11442" t="s">
        <v>5</v>
      </c>
      <c r="F11442" t="s">
        <v>4</v>
      </c>
      <c r="G11442">
        <v>0</v>
      </c>
      <c r="H11442">
        <v>0</v>
      </c>
      <c r="I11442">
        <v>0</v>
      </c>
      <c r="J11442">
        <v>0</v>
      </c>
      <c r="L11442" s="51">
        <v>45657</v>
      </c>
      <c r="M11442">
        <v>1</v>
      </c>
      <c r="N11442">
        <v>0</v>
      </c>
    </row>
    <row r="11443" spans="1:14" x14ac:dyDescent="0.25">
      <c r="A11443" s="21" t="str">
        <f t="shared" si="178"/>
        <v>MOW L2C CDAA_2025</v>
      </c>
      <c r="B11443" t="s">
        <v>130</v>
      </c>
      <c r="C11443" t="s">
        <v>136</v>
      </c>
      <c r="D11443" t="s">
        <v>25</v>
      </c>
      <c r="E11443" t="s">
        <v>5</v>
      </c>
      <c r="F11443" t="s">
        <v>4</v>
      </c>
      <c r="G11443">
        <v>0</v>
      </c>
      <c r="H11443">
        <v>0</v>
      </c>
      <c r="I11443">
        <v>0</v>
      </c>
      <c r="J11443">
        <v>0</v>
      </c>
      <c r="L11443" s="51">
        <v>46022</v>
      </c>
      <c r="M11443">
        <v>2</v>
      </c>
      <c r="N11443">
        <v>0</v>
      </c>
    </row>
    <row r="11444" spans="1:14" x14ac:dyDescent="0.25">
      <c r="A11444" s="21" t="str">
        <f t="shared" si="178"/>
        <v>MOW L2C CDAA_2026</v>
      </c>
      <c r="B11444" t="s">
        <v>130</v>
      </c>
      <c r="C11444" t="s">
        <v>136</v>
      </c>
      <c r="D11444" t="s">
        <v>25</v>
      </c>
      <c r="E11444" t="s">
        <v>5</v>
      </c>
      <c r="F11444" t="s">
        <v>4</v>
      </c>
      <c r="G11444">
        <v>0</v>
      </c>
      <c r="H11444">
        <v>0</v>
      </c>
      <c r="I11444">
        <v>1667.77392578125</v>
      </c>
      <c r="J11444">
        <v>0</v>
      </c>
      <c r="L11444" s="51">
        <v>46387</v>
      </c>
      <c r="M11444">
        <v>3</v>
      </c>
      <c r="N11444">
        <v>0</v>
      </c>
    </row>
    <row r="11445" spans="1:14" x14ac:dyDescent="0.25">
      <c r="A11445" s="21" t="str">
        <f t="shared" si="178"/>
        <v>MOW L2C CDAA_2027</v>
      </c>
      <c r="B11445" t="s">
        <v>130</v>
      </c>
      <c r="C11445" t="s">
        <v>136</v>
      </c>
      <c r="D11445" t="s">
        <v>25</v>
      </c>
      <c r="E11445" t="s">
        <v>5</v>
      </c>
      <c r="F11445" t="s">
        <v>4</v>
      </c>
      <c r="G11445">
        <v>0</v>
      </c>
      <c r="H11445">
        <v>7491.5</v>
      </c>
      <c r="I11445">
        <v>40465.3046875</v>
      </c>
      <c r="J11445">
        <v>0</v>
      </c>
      <c r="L11445" s="51">
        <v>46752</v>
      </c>
      <c r="M11445">
        <v>4</v>
      </c>
      <c r="N11445">
        <v>-13238.798828125</v>
      </c>
    </row>
    <row r="11446" spans="1:14" x14ac:dyDescent="0.25">
      <c r="A11446" s="21" t="str">
        <f t="shared" si="178"/>
        <v>MOW L2C CDAA_2028</v>
      </c>
      <c r="B11446" t="s">
        <v>130</v>
      </c>
      <c r="C11446" t="s">
        <v>136</v>
      </c>
      <c r="D11446" t="s">
        <v>25</v>
      </c>
      <c r="E11446" t="s">
        <v>5</v>
      </c>
      <c r="F11446" t="s">
        <v>4</v>
      </c>
      <c r="G11446">
        <v>0</v>
      </c>
      <c r="H11446">
        <v>7605.56005859375</v>
      </c>
      <c r="I11446">
        <v>38779.33203125</v>
      </c>
      <c r="J11446">
        <v>0</v>
      </c>
      <c r="L11446" s="51">
        <v>47118</v>
      </c>
      <c r="M11446">
        <v>5</v>
      </c>
      <c r="N11446">
        <v>-13530.947265625</v>
      </c>
    </row>
    <row r="11447" spans="1:14" x14ac:dyDescent="0.25">
      <c r="A11447" s="21" t="str">
        <f t="shared" si="178"/>
        <v>MOW L2C CDAA_2029</v>
      </c>
      <c r="B11447" t="s">
        <v>130</v>
      </c>
      <c r="C11447" t="s">
        <v>136</v>
      </c>
      <c r="D11447" t="s">
        <v>25</v>
      </c>
      <c r="E11447" t="s">
        <v>5</v>
      </c>
      <c r="F11447" t="s">
        <v>4</v>
      </c>
      <c r="G11447">
        <v>0</v>
      </c>
      <c r="H11447">
        <v>38749.8515625</v>
      </c>
      <c r="I11447">
        <v>103921.0390625</v>
      </c>
      <c r="J11447">
        <v>0</v>
      </c>
      <c r="L11447" s="51">
        <v>47483</v>
      </c>
      <c r="M11447">
        <v>6</v>
      </c>
      <c r="N11447">
        <v>12709.8876953125</v>
      </c>
    </row>
    <row r="11448" spans="1:14" x14ac:dyDescent="0.25">
      <c r="A11448" s="21" t="str">
        <f t="shared" si="178"/>
        <v>MOW L2C CDAA_2030</v>
      </c>
      <c r="B11448" t="s">
        <v>130</v>
      </c>
      <c r="C11448" t="s">
        <v>136</v>
      </c>
      <c r="D11448" t="s">
        <v>25</v>
      </c>
      <c r="E11448" t="s">
        <v>5</v>
      </c>
      <c r="F11448" t="s">
        <v>4</v>
      </c>
      <c r="G11448">
        <v>0</v>
      </c>
      <c r="H11448">
        <v>48676.8359375</v>
      </c>
      <c r="I11448">
        <v>154166.125</v>
      </c>
      <c r="J11448">
        <v>0</v>
      </c>
      <c r="L11448" s="51">
        <v>47848</v>
      </c>
      <c r="M11448">
        <v>7</v>
      </c>
      <c r="N11448">
        <v>25035.203125</v>
      </c>
    </row>
    <row r="11449" spans="1:14" x14ac:dyDescent="0.25">
      <c r="A11449" s="21" t="str">
        <f t="shared" si="178"/>
        <v>MOW L2C CDAA_2031</v>
      </c>
      <c r="B11449" t="s">
        <v>130</v>
      </c>
      <c r="C11449" t="s">
        <v>136</v>
      </c>
      <c r="D11449" t="s">
        <v>25</v>
      </c>
      <c r="E11449" t="s">
        <v>5</v>
      </c>
      <c r="F11449" t="s">
        <v>4</v>
      </c>
      <c r="G11449">
        <v>0</v>
      </c>
      <c r="H11449">
        <v>66924.1875</v>
      </c>
      <c r="I11449">
        <v>208181.4375</v>
      </c>
      <c r="J11449">
        <v>0</v>
      </c>
      <c r="L11449" s="51">
        <v>48213</v>
      </c>
      <c r="M11449">
        <v>8</v>
      </c>
      <c r="N11449">
        <v>18885.837890625</v>
      </c>
    </row>
    <row r="11450" spans="1:14" x14ac:dyDescent="0.25">
      <c r="A11450" s="21" t="str">
        <f t="shared" si="178"/>
        <v>MOW L2C CDAA_2032</v>
      </c>
      <c r="B11450" t="s">
        <v>130</v>
      </c>
      <c r="C11450" t="s">
        <v>136</v>
      </c>
      <c r="D11450" t="s">
        <v>25</v>
      </c>
      <c r="E11450" t="s">
        <v>5</v>
      </c>
      <c r="F11450" t="s">
        <v>4</v>
      </c>
      <c r="G11450">
        <v>0</v>
      </c>
      <c r="H11450">
        <v>70091.3984375</v>
      </c>
      <c r="I11450">
        <v>262907.71875</v>
      </c>
      <c r="J11450">
        <v>0</v>
      </c>
      <c r="L11450" s="51">
        <v>48579</v>
      </c>
      <c r="M11450">
        <v>9</v>
      </c>
      <c r="N11450">
        <v>-18901.296875</v>
      </c>
    </row>
    <row r="11451" spans="1:14" x14ac:dyDescent="0.25">
      <c r="A11451" s="21" t="str">
        <f t="shared" si="178"/>
        <v>MOW L2C CDAA_2033</v>
      </c>
      <c r="B11451" t="s">
        <v>130</v>
      </c>
      <c r="C11451" t="s">
        <v>136</v>
      </c>
      <c r="D11451" t="s">
        <v>25</v>
      </c>
      <c r="E11451" t="s">
        <v>5</v>
      </c>
      <c r="F11451" t="s">
        <v>4</v>
      </c>
      <c r="G11451">
        <v>0</v>
      </c>
      <c r="H11451">
        <v>76928.921875</v>
      </c>
      <c r="I11451">
        <v>314344.90625</v>
      </c>
      <c r="J11451">
        <v>0</v>
      </c>
      <c r="L11451" s="51">
        <v>48944</v>
      </c>
      <c r="M11451">
        <v>10</v>
      </c>
      <c r="N11451">
        <v>-50645.609375</v>
      </c>
    </row>
    <row r="11452" spans="1:14" x14ac:dyDescent="0.25">
      <c r="A11452" s="21" t="str">
        <f t="shared" si="178"/>
        <v>MOW L2C CDAA_2034</v>
      </c>
      <c r="B11452" t="s">
        <v>130</v>
      </c>
      <c r="C11452" t="s">
        <v>136</v>
      </c>
      <c r="D11452" t="s">
        <v>25</v>
      </c>
      <c r="E11452" t="s">
        <v>5</v>
      </c>
      <c r="F11452" t="s">
        <v>4</v>
      </c>
      <c r="G11452">
        <v>0</v>
      </c>
      <c r="H11452">
        <v>83699.84375</v>
      </c>
      <c r="I11452">
        <v>365473.96875</v>
      </c>
      <c r="J11452">
        <v>0</v>
      </c>
      <c r="L11452" s="51">
        <v>49309</v>
      </c>
      <c r="M11452">
        <v>11</v>
      </c>
      <c r="N11452">
        <v>-81469.8125</v>
      </c>
    </row>
    <row r="11453" spans="1:14" x14ac:dyDescent="0.25">
      <c r="A11453" s="21" t="str">
        <f t="shared" si="178"/>
        <v>MOW L2C CDAA_2035</v>
      </c>
      <c r="B11453" t="s">
        <v>130</v>
      </c>
      <c r="C11453" t="s">
        <v>136</v>
      </c>
      <c r="D11453" t="s">
        <v>25</v>
      </c>
      <c r="E11453" t="s">
        <v>5</v>
      </c>
      <c r="F11453" t="s">
        <v>4</v>
      </c>
      <c r="G11453">
        <v>0</v>
      </c>
      <c r="H11453">
        <v>84288.7421875</v>
      </c>
      <c r="I11453">
        <v>352874.59375</v>
      </c>
      <c r="J11453">
        <v>0</v>
      </c>
      <c r="L11453" s="51">
        <v>49674</v>
      </c>
      <c r="M11453">
        <v>12</v>
      </c>
      <c r="N11453">
        <v>-82344.4921875</v>
      </c>
    </row>
    <row r="11454" spans="1:14" x14ac:dyDescent="0.25">
      <c r="A11454" s="21" t="str">
        <f t="shared" si="178"/>
        <v>MOW L2C CDAA_2036</v>
      </c>
      <c r="B11454" t="s">
        <v>130</v>
      </c>
      <c r="C11454" t="s">
        <v>136</v>
      </c>
      <c r="D11454" t="s">
        <v>25</v>
      </c>
      <c r="E11454" t="s">
        <v>5</v>
      </c>
      <c r="F11454" t="s">
        <v>4</v>
      </c>
      <c r="G11454">
        <v>0</v>
      </c>
      <c r="H11454">
        <v>92031.1171875</v>
      </c>
      <c r="I11454">
        <v>341922.75</v>
      </c>
      <c r="J11454">
        <v>0</v>
      </c>
      <c r="L11454" s="51">
        <v>50040</v>
      </c>
      <c r="M11454">
        <v>13</v>
      </c>
      <c r="N11454">
        <v>-77816.234375</v>
      </c>
    </row>
    <row r="11455" spans="1:14" x14ac:dyDescent="0.25">
      <c r="A11455" s="21" t="str">
        <f t="shared" si="178"/>
        <v>MOW L2C CDAA_2037</v>
      </c>
      <c r="B11455" t="s">
        <v>130</v>
      </c>
      <c r="C11455" t="s">
        <v>136</v>
      </c>
      <c r="D11455" t="s">
        <v>25</v>
      </c>
      <c r="E11455" t="s">
        <v>5</v>
      </c>
      <c r="F11455" t="s">
        <v>4</v>
      </c>
      <c r="G11455">
        <v>0</v>
      </c>
      <c r="H11455">
        <v>96045.0390625</v>
      </c>
      <c r="I11455">
        <v>331084.875</v>
      </c>
      <c r="J11455">
        <v>0</v>
      </c>
      <c r="L11455" s="51">
        <v>50405</v>
      </c>
      <c r="M11455">
        <v>14</v>
      </c>
      <c r="N11455">
        <v>-56500.203125</v>
      </c>
    </row>
    <row r="11456" spans="1:14" x14ac:dyDescent="0.25">
      <c r="A11456" s="21" t="str">
        <f t="shared" si="178"/>
        <v>MOW L2C CDAA_2038</v>
      </c>
      <c r="B11456" t="s">
        <v>130</v>
      </c>
      <c r="C11456" t="s">
        <v>136</v>
      </c>
      <c r="D11456" t="s">
        <v>25</v>
      </c>
      <c r="E11456" t="s">
        <v>5</v>
      </c>
      <c r="F11456" t="s">
        <v>4</v>
      </c>
      <c r="G11456">
        <v>0</v>
      </c>
      <c r="H11456">
        <v>103433.09375</v>
      </c>
      <c r="I11456">
        <v>322613.21875</v>
      </c>
      <c r="J11456">
        <v>0</v>
      </c>
      <c r="L11456" s="51">
        <v>50770</v>
      </c>
      <c r="M11456">
        <v>15</v>
      </c>
      <c r="N11456">
        <v>-42206.4609375</v>
      </c>
    </row>
    <row r="11457" spans="1:14" x14ac:dyDescent="0.25">
      <c r="A11457" s="21" t="str">
        <f t="shared" si="178"/>
        <v>MOW L2C CDAA_2039</v>
      </c>
      <c r="B11457" t="s">
        <v>130</v>
      </c>
      <c r="C11457" t="s">
        <v>136</v>
      </c>
      <c r="D11457" t="s">
        <v>25</v>
      </c>
      <c r="E11457" t="s">
        <v>5</v>
      </c>
      <c r="F11457" t="s">
        <v>4</v>
      </c>
      <c r="G11457">
        <v>0</v>
      </c>
      <c r="H11457">
        <v>119863.078125</v>
      </c>
      <c r="I11457">
        <v>315020.34375</v>
      </c>
      <c r="J11457">
        <v>0</v>
      </c>
      <c r="L11457" s="51">
        <v>51135</v>
      </c>
      <c r="M11457">
        <v>16</v>
      </c>
      <c r="N11457">
        <v>-14742.4892578125</v>
      </c>
    </row>
    <row r="11458" spans="1:14" x14ac:dyDescent="0.25">
      <c r="A11458" s="21" t="str">
        <f t="shared" ref="A11458:A11521" si="179">B11458&amp;" "&amp;D11458&amp;" "&amp;C11458&amp;"_"&amp;YEAR(L11458)</f>
        <v>MOW L2C CDAA_2040</v>
      </c>
      <c r="B11458" t="s">
        <v>130</v>
      </c>
      <c r="C11458" t="s">
        <v>136</v>
      </c>
      <c r="D11458" t="s">
        <v>25</v>
      </c>
      <c r="E11458" t="s">
        <v>5</v>
      </c>
      <c r="F11458" t="s">
        <v>4</v>
      </c>
      <c r="G11458">
        <v>0</v>
      </c>
      <c r="H11458">
        <v>134964.828125</v>
      </c>
      <c r="I11458">
        <v>309165.96875</v>
      </c>
      <c r="J11458">
        <v>0</v>
      </c>
      <c r="L11458" s="51">
        <v>51501</v>
      </c>
      <c r="M11458">
        <v>17</v>
      </c>
      <c r="N11458">
        <v>16863.181640625</v>
      </c>
    </row>
    <row r="11459" spans="1:14" x14ac:dyDescent="0.25">
      <c r="A11459" s="21" t="str">
        <f t="shared" si="179"/>
        <v>MOW L2C CDAA_2041</v>
      </c>
      <c r="B11459" t="s">
        <v>130</v>
      </c>
      <c r="C11459" t="s">
        <v>136</v>
      </c>
      <c r="D11459" t="s">
        <v>25</v>
      </c>
      <c r="E11459" t="s">
        <v>5</v>
      </c>
      <c r="F11459" t="s">
        <v>4</v>
      </c>
      <c r="G11459">
        <v>0</v>
      </c>
      <c r="H11459">
        <v>135911.671875</v>
      </c>
      <c r="I11459">
        <v>371744.6875</v>
      </c>
      <c r="J11459">
        <v>0</v>
      </c>
      <c r="L11459" s="51">
        <v>51866</v>
      </c>
      <c r="M11459">
        <v>18</v>
      </c>
      <c r="N11459">
        <v>35544.07421875</v>
      </c>
    </row>
    <row r="11460" spans="1:14" x14ac:dyDescent="0.25">
      <c r="A11460" s="21" t="str">
        <f t="shared" si="179"/>
        <v>MOW L2C CDAA_2042</v>
      </c>
      <c r="B11460" t="s">
        <v>130</v>
      </c>
      <c r="C11460" t="s">
        <v>136</v>
      </c>
      <c r="D11460" t="s">
        <v>25</v>
      </c>
      <c r="E11460" t="s">
        <v>5</v>
      </c>
      <c r="F11460" t="s">
        <v>4</v>
      </c>
      <c r="G11460">
        <v>0</v>
      </c>
      <c r="H11460">
        <v>142370.28125</v>
      </c>
      <c r="I11460">
        <v>404945.1875</v>
      </c>
      <c r="J11460">
        <v>0</v>
      </c>
      <c r="L11460" s="51">
        <v>52231</v>
      </c>
      <c r="M11460">
        <v>19</v>
      </c>
      <c r="N11460">
        <v>62689.55859375</v>
      </c>
    </row>
    <row r="11461" spans="1:14" x14ac:dyDescent="0.25">
      <c r="A11461" s="21" t="str">
        <f t="shared" si="179"/>
        <v>MOW L2C CDAA_2043</v>
      </c>
      <c r="B11461" t="s">
        <v>130</v>
      </c>
      <c r="C11461" t="s">
        <v>136</v>
      </c>
      <c r="D11461" t="s">
        <v>25</v>
      </c>
      <c r="E11461" t="s">
        <v>5</v>
      </c>
      <c r="F11461" t="s">
        <v>4</v>
      </c>
      <c r="G11461">
        <v>0</v>
      </c>
      <c r="H11461">
        <v>144124.65625</v>
      </c>
      <c r="I11461">
        <v>392920.5</v>
      </c>
      <c r="J11461">
        <v>0</v>
      </c>
      <c r="L11461" s="51">
        <v>52596</v>
      </c>
      <c r="M11461">
        <v>20</v>
      </c>
      <c r="N11461">
        <v>103376.328125</v>
      </c>
    </row>
    <row r="11462" spans="1:14" x14ac:dyDescent="0.25">
      <c r="A11462" s="21" t="str">
        <f t="shared" si="179"/>
        <v>MOW L2C CDAA_2024</v>
      </c>
      <c r="B11462" t="s">
        <v>130</v>
      </c>
      <c r="C11462" t="s">
        <v>136</v>
      </c>
      <c r="D11462" t="s">
        <v>25</v>
      </c>
      <c r="E11462" t="s">
        <v>5</v>
      </c>
      <c r="F11462" t="s">
        <v>32</v>
      </c>
      <c r="G11462">
        <v>174667.203125</v>
      </c>
      <c r="H11462">
        <v>77966.25</v>
      </c>
      <c r="I11462">
        <v>15499.482421875</v>
      </c>
      <c r="J11462">
        <v>0</v>
      </c>
      <c r="L11462" s="51">
        <v>45657</v>
      </c>
      <c r="M11462">
        <v>1</v>
      </c>
      <c r="N11462">
        <v>106941.203125</v>
      </c>
    </row>
    <row r="11463" spans="1:14" x14ac:dyDescent="0.25">
      <c r="A11463" s="21" t="str">
        <f t="shared" si="179"/>
        <v>MOW L2C CDAA_2025</v>
      </c>
      <c r="B11463" t="s">
        <v>130</v>
      </c>
      <c r="C11463" t="s">
        <v>136</v>
      </c>
      <c r="D11463" t="s">
        <v>25</v>
      </c>
      <c r="E11463" t="s">
        <v>5</v>
      </c>
      <c r="F11463" t="s">
        <v>32</v>
      </c>
      <c r="G11463">
        <v>189335.015625</v>
      </c>
      <c r="H11463">
        <v>85213.7578125</v>
      </c>
      <c r="I11463">
        <v>43533.515625</v>
      </c>
      <c r="J11463">
        <v>0</v>
      </c>
      <c r="L11463" s="51">
        <v>46022</v>
      </c>
      <c r="M11463">
        <v>2</v>
      </c>
      <c r="N11463">
        <v>108426.4140625</v>
      </c>
    </row>
    <row r="11464" spans="1:14" x14ac:dyDescent="0.25">
      <c r="A11464" s="21" t="str">
        <f t="shared" si="179"/>
        <v>MOW L2C CDAA_2026</v>
      </c>
      <c r="B11464" t="s">
        <v>130</v>
      </c>
      <c r="C11464" t="s">
        <v>136</v>
      </c>
      <c r="D11464" t="s">
        <v>25</v>
      </c>
      <c r="E11464" t="s">
        <v>5</v>
      </c>
      <c r="F11464" t="s">
        <v>32</v>
      </c>
      <c r="G11464">
        <v>203954.734375</v>
      </c>
      <c r="H11464">
        <v>97566.5</v>
      </c>
      <c r="I11464">
        <v>47211.59375</v>
      </c>
      <c r="J11464">
        <v>0</v>
      </c>
      <c r="L11464" s="51">
        <v>46387</v>
      </c>
      <c r="M11464">
        <v>3</v>
      </c>
      <c r="N11464">
        <v>113450.96875</v>
      </c>
    </row>
    <row r="11465" spans="1:14" x14ac:dyDescent="0.25">
      <c r="A11465" s="21" t="str">
        <f t="shared" si="179"/>
        <v>MOW L2C CDAA_2027</v>
      </c>
      <c r="B11465" t="s">
        <v>130</v>
      </c>
      <c r="C11465" t="s">
        <v>136</v>
      </c>
      <c r="D11465" t="s">
        <v>25</v>
      </c>
      <c r="E11465" t="s">
        <v>5</v>
      </c>
      <c r="F11465" t="s">
        <v>32</v>
      </c>
      <c r="G11465">
        <v>214899.625</v>
      </c>
      <c r="H11465">
        <v>94998.703125</v>
      </c>
      <c r="I11465">
        <v>50799.19921875</v>
      </c>
      <c r="J11465">
        <v>0</v>
      </c>
      <c r="L11465" s="51">
        <v>46752</v>
      </c>
      <c r="M11465">
        <v>4</v>
      </c>
      <c r="N11465">
        <v>110718.0859375</v>
      </c>
    </row>
    <row r="11466" spans="1:14" x14ac:dyDescent="0.25">
      <c r="A11466" s="21" t="str">
        <f t="shared" si="179"/>
        <v>MOW L2C CDAA_2028</v>
      </c>
      <c r="B11466" t="s">
        <v>130</v>
      </c>
      <c r="C11466" t="s">
        <v>136</v>
      </c>
      <c r="D11466" t="s">
        <v>25</v>
      </c>
      <c r="E11466" t="s">
        <v>5</v>
      </c>
      <c r="F11466" t="s">
        <v>32</v>
      </c>
      <c r="G11466">
        <v>223085.546875</v>
      </c>
      <c r="H11466">
        <v>104695.15625</v>
      </c>
      <c r="I11466">
        <v>54535.296875</v>
      </c>
      <c r="J11466">
        <v>0</v>
      </c>
      <c r="L11466" s="51">
        <v>47118</v>
      </c>
      <c r="M11466">
        <v>5</v>
      </c>
      <c r="N11466">
        <v>117991.515625</v>
      </c>
    </row>
    <row r="11467" spans="1:14" x14ac:dyDescent="0.25">
      <c r="A11467" s="21" t="str">
        <f t="shared" si="179"/>
        <v>MOW L2C CDAA_2029</v>
      </c>
      <c r="B11467" t="s">
        <v>130</v>
      </c>
      <c r="C11467" t="s">
        <v>136</v>
      </c>
      <c r="D11467" t="s">
        <v>25</v>
      </c>
      <c r="E11467" t="s">
        <v>5</v>
      </c>
      <c r="F11467" t="s">
        <v>32</v>
      </c>
      <c r="G11467">
        <v>230881.203125</v>
      </c>
      <c r="H11467">
        <v>116689.0234375</v>
      </c>
      <c r="I11467">
        <v>56837.07421875</v>
      </c>
      <c r="J11467">
        <v>0</v>
      </c>
      <c r="L11467" s="51">
        <v>47483</v>
      </c>
      <c r="M11467">
        <v>6</v>
      </c>
      <c r="N11467">
        <v>127392.46875</v>
      </c>
    </row>
    <row r="11468" spans="1:14" x14ac:dyDescent="0.25">
      <c r="A11468" s="21" t="str">
        <f t="shared" si="179"/>
        <v>MOW L2C CDAA_2030</v>
      </c>
      <c r="B11468" t="s">
        <v>130</v>
      </c>
      <c r="C11468" t="s">
        <v>136</v>
      </c>
      <c r="D11468" t="s">
        <v>25</v>
      </c>
      <c r="E11468" t="s">
        <v>5</v>
      </c>
      <c r="F11468" t="s">
        <v>32</v>
      </c>
      <c r="G11468">
        <v>239369.390625</v>
      </c>
      <c r="H11468">
        <v>124776.1171875</v>
      </c>
      <c r="I11468">
        <v>62349.9765625</v>
      </c>
      <c r="J11468">
        <v>0</v>
      </c>
      <c r="L11468" s="51">
        <v>47848</v>
      </c>
      <c r="M11468">
        <v>7</v>
      </c>
      <c r="N11468">
        <v>135036.859375</v>
      </c>
    </row>
    <row r="11469" spans="1:14" x14ac:dyDescent="0.25">
      <c r="A11469" s="21" t="str">
        <f t="shared" si="179"/>
        <v>MOW L2C CDAA_2031</v>
      </c>
      <c r="B11469" t="s">
        <v>130</v>
      </c>
      <c r="C11469" t="s">
        <v>136</v>
      </c>
      <c r="D11469" t="s">
        <v>25</v>
      </c>
      <c r="E11469" t="s">
        <v>5</v>
      </c>
      <c r="F11469" t="s">
        <v>32</v>
      </c>
      <c r="G11469">
        <v>243642.625</v>
      </c>
      <c r="H11469">
        <v>103623.5625</v>
      </c>
      <c r="I11469">
        <v>56486.734375</v>
      </c>
      <c r="J11469">
        <v>38679.9296875</v>
      </c>
      <c r="L11469" s="51">
        <v>48213</v>
      </c>
      <c r="M11469">
        <v>8</v>
      </c>
      <c r="N11469">
        <v>127359.0078125</v>
      </c>
    </row>
    <row r="11470" spans="1:14" x14ac:dyDescent="0.25">
      <c r="A11470" s="21" t="str">
        <f t="shared" si="179"/>
        <v>MOW L2C CDAA_2032</v>
      </c>
      <c r="B11470" t="s">
        <v>130</v>
      </c>
      <c r="C11470" t="s">
        <v>136</v>
      </c>
      <c r="D11470" t="s">
        <v>25</v>
      </c>
      <c r="E11470" t="s">
        <v>5</v>
      </c>
      <c r="F11470" t="s">
        <v>32</v>
      </c>
      <c r="G11470">
        <v>252018.609375</v>
      </c>
      <c r="H11470">
        <v>107659.8125</v>
      </c>
      <c r="I11470">
        <v>57549.88671875</v>
      </c>
      <c r="J11470">
        <v>0</v>
      </c>
      <c r="L11470" s="51">
        <v>48579</v>
      </c>
      <c r="M11470">
        <v>9</v>
      </c>
      <c r="N11470">
        <v>125458.140625</v>
      </c>
    </row>
    <row r="11471" spans="1:14" x14ac:dyDescent="0.25">
      <c r="A11471" s="21" t="str">
        <f t="shared" si="179"/>
        <v>MOW L2C CDAA_2033</v>
      </c>
      <c r="B11471" t="s">
        <v>130</v>
      </c>
      <c r="C11471" t="s">
        <v>136</v>
      </c>
      <c r="D11471" t="s">
        <v>25</v>
      </c>
      <c r="E11471" t="s">
        <v>5</v>
      </c>
      <c r="F11471" t="s">
        <v>32</v>
      </c>
      <c r="G11471">
        <v>255973.0625</v>
      </c>
      <c r="H11471">
        <v>98829.7421875</v>
      </c>
      <c r="I11471">
        <v>60004.4375</v>
      </c>
      <c r="J11471">
        <v>0</v>
      </c>
      <c r="L11471" s="51">
        <v>48944</v>
      </c>
      <c r="M11471">
        <v>10</v>
      </c>
      <c r="N11471">
        <v>110560.7578125</v>
      </c>
    </row>
    <row r="11472" spans="1:14" x14ac:dyDescent="0.25">
      <c r="A11472" s="21" t="str">
        <f t="shared" si="179"/>
        <v>MOW L2C CDAA_2034</v>
      </c>
      <c r="B11472" t="s">
        <v>130</v>
      </c>
      <c r="C11472" t="s">
        <v>136</v>
      </c>
      <c r="D11472" t="s">
        <v>25</v>
      </c>
      <c r="E11472" t="s">
        <v>5</v>
      </c>
      <c r="F11472" t="s">
        <v>32</v>
      </c>
      <c r="G11472">
        <v>259452.046875</v>
      </c>
      <c r="H11472">
        <v>96759.46875</v>
      </c>
      <c r="I11472">
        <v>61930.65234375</v>
      </c>
      <c r="J11472">
        <v>0</v>
      </c>
      <c r="L11472" s="51">
        <v>49309</v>
      </c>
      <c r="M11472">
        <v>11</v>
      </c>
      <c r="N11472">
        <v>104772.5</v>
      </c>
    </row>
    <row r="11473" spans="1:14" x14ac:dyDescent="0.25">
      <c r="A11473" s="21" t="str">
        <f t="shared" si="179"/>
        <v>MOW L2C CDAA_2035</v>
      </c>
      <c r="B11473" t="s">
        <v>130</v>
      </c>
      <c r="C11473" t="s">
        <v>136</v>
      </c>
      <c r="D11473" t="s">
        <v>25</v>
      </c>
      <c r="E11473" t="s">
        <v>5</v>
      </c>
      <c r="F11473" t="s">
        <v>32</v>
      </c>
      <c r="G11473">
        <v>264014.21875</v>
      </c>
      <c r="H11473">
        <v>96226.9765625</v>
      </c>
      <c r="I11473">
        <v>62871.22265625</v>
      </c>
      <c r="J11473">
        <v>0</v>
      </c>
      <c r="L11473" s="51">
        <v>49674</v>
      </c>
      <c r="M11473">
        <v>12</v>
      </c>
      <c r="N11473">
        <v>103771.171875</v>
      </c>
    </row>
    <row r="11474" spans="1:14" x14ac:dyDescent="0.25">
      <c r="A11474" s="21" t="str">
        <f t="shared" si="179"/>
        <v>MOW L2C CDAA_2036</v>
      </c>
      <c r="B11474" t="s">
        <v>130</v>
      </c>
      <c r="C11474" t="s">
        <v>136</v>
      </c>
      <c r="D11474" t="s">
        <v>25</v>
      </c>
      <c r="E11474" t="s">
        <v>5</v>
      </c>
      <c r="F11474" t="s">
        <v>32</v>
      </c>
      <c r="G11474">
        <v>268813.09375</v>
      </c>
      <c r="H11474">
        <v>93961.625</v>
      </c>
      <c r="I11474">
        <v>65667.3984375</v>
      </c>
      <c r="J11474">
        <v>0</v>
      </c>
      <c r="L11474" s="51">
        <v>50040</v>
      </c>
      <c r="M11474">
        <v>13</v>
      </c>
      <c r="N11474">
        <v>100934.859375</v>
      </c>
    </row>
    <row r="11475" spans="1:14" x14ac:dyDescent="0.25">
      <c r="A11475" s="21" t="str">
        <f t="shared" si="179"/>
        <v>MOW L2C CDAA_2037</v>
      </c>
      <c r="B11475" t="s">
        <v>130</v>
      </c>
      <c r="C11475" t="s">
        <v>136</v>
      </c>
      <c r="D11475" t="s">
        <v>25</v>
      </c>
      <c r="E11475" t="s">
        <v>5</v>
      </c>
      <c r="F11475" t="s">
        <v>32</v>
      </c>
      <c r="G11475">
        <v>272671.1875</v>
      </c>
      <c r="H11475">
        <v>91320.890625</v>
      </c>
      <c r="I11475">
        <v>66976.2421875</v>
      </c>
      <c r="J11475">
        <v>0</v>
      </c>
      <c r="L11475" s="51">
        <v>50405</v>
      </c>
      <c r="M11475">
        <v>14</v>
      </c>
      <c r="N11475">
        <v>92955.6484375</v>
      </c>
    </row>
    <row r="11476" spans="1:14" x14ac:dyDescent="0.25">
      <c r="A11476" s="21" t="str">
        <f t="shared" si="179"/>
        <v>MOW L2C CDAA_2038</v>
      </c>
      <c r="B11476" t="s">
        <v>130</v>
      </c>
      <c r="C11476" t="s">
        <v>136</v>
      </c>
      <c r="D11476" t="s">
        <v>25</v>
      </c>
      <c r="E11476" t="s">
        <v>5</v>
      </c>
      <c r="F11476" t="s">
        <v>32</v>
      </c>
      <c r="G11476">
        <v>277190.0625</v>
      </c>
      <c r="H11476">
        <v>79457.3203125</v>
      </c>
      <c r="I11476">
        <v>67547.578125</v>
      </c>
      <c r="J11476">
        <v>0</v>
      </c>
      <c r="L11476" s="51">
        <v>50770</v>
      </c>
      <c r="M11476">
        <v>15</v>
      </c>
      <c r="N11476">
        <v>72907.03125</v>
      </c>
    </row>
    <row r="11477" spans="1:14" x14ac:dyDescent="0.25">
      <c r="A11477" s="21" t="str">
        <f t="shared" si="179"/>
        <v>MOW L2C CDAA_2039</v>
      </c>
      <c r="B11477" t="s">
        <v>130</v>
      </c>
      <c r="C11477" t="s">
        <v>136</v>
      </c>
      <c r="D11477" t="s">
        <v>25</v>
      </c>
      <c r="E11477" t="s">
        <v>5</v>
      </c>
      <c r="F11477" t="s">
        <v>32</v>
      </c>
      <c r="G11477">
        <v>287008.03125</v>
      </c>
      <c r="H11477">
        <v>71828.7109375</v>
      </c>
      <c r="I11477">
        <v>69946.171875</v>
      </c>
      <c r="J11477">
        <v>0</v>
      </c>
      <c r="L11477" s="51">
        <v>51135</v>
      </c>
      <c r="M11477">
        <v>16</v>
      </c>
      <c r="N11477">
        <v>58744.40234375</v>
      </c>
    </row>
    <row r="11478" spans="1:14" x14ac:dyDescent="0.25">
      <c r="A11478" s="21" t="str">
        <f t="shared" si="179"/>
        <v>MOW L2C CDAA_2040</v>
      </c>
      <c r="B11478" t="s">
        <v>130</v>
      </c>
      <c r="C11478" t="s">
        <v>136</v>
      </c>
      <c r="D11478" t="s">
        <v>25</v>
      </c>
      <c r="E11478" t="s">
        <v>5</v>
      </c>
      <c r="F11478" t="s">
        <v>32</v>
      </c>
      <c r="G11478">
        <v>290075.40625</v>
      </c>
      <c r="H11478">
        <v>55797.96484375</v>
      </c>
      <c r="I11478">
        <v>54972.7578125</v>
      </c>
      <c r="J11478">
        <v>98973.078125</v>
      </c>
      <c r="L11478" s="51">
        <v>51501</v>
      </c>
      <c r="M11478">
        <v>17</v>
      </c>
      <c r="N11478">
        <v>45789.515625</v>
      </c>
    </row>
    <row r="11479" spans="1:14" x14ac:dyDescent="0.25">
      <c r="A11479" s="21" t="str">
        <f t="shared" si="179"/>
        <v>MOW L2C CDAA_2041</v>
      </c>
      <c r="B11479" t="s">
        <v>130</v>
      </c>
      <c r="C11479" t="s">
        <v>136</v>
      </c>
      <c r="D11479" t="s">
        <v>25</v>
      </c>
      <c r="E11479" t="s">
        <v>5</v>
      </c>
      <c r="F11479" t="s">
        <v>32</v>
      </c>
      <c r="G11479">
        <v>292544.65625</v>
      </c>
      <c r="H11479">
        <v>53090.01953125</v>
      </c>
      <c r="I11479">
        <v>54206.16796875</v>
      </c>
      <c r="J11479">
        <v>0</v>
      </c>
      <c r="L11479" s="51">
        <v>51866</v>
      </c>
      <c r="M11479">
        <v>18</v>
      </c>
      <c r="N11479">
        <v>43456.296875</v>
      </c>
    </row>
    <row r="11480" spans="1:14" x14ac:dyDescent="0.25">
      <c r="A11480" s="21" t="str">
        <f t="shared" si="179"/>
        <v>MOW L2C CDAA_2042</v>
      </c>
      <c r="B11480" t="s">
        <v>130</v>
      </c>
      <c r="C11480" t="s">
        <v>136</v>
      </c>
      <c r="D11480" t="s">
        <v>25</v>
      </c>
      <c r="E11480" t="s">
        <v>5</v>
      </c>
      <c r="F11480" t="s">
        <v>32</v>
      </c>
      <c r="G11480">
        <v>296594.15625</v>
      </c>
      <c r="H11480">
        <v>46769.29296875</v>
      </c>
      <c r="I11480">
        <v>54454.33984375</v>
      </c>
      <c r="J11480">
        <v>0</v>
      </c>
      <c r="L11480" s="51">
        <v>52231</v>
      </c>
      <c r="M11480">
        <v>19</v>
      </c>
      <c r="N11480">
        <v>34649.52734375</v>
      </c>
    </row>
    <row r="11481" spans="1:14" x14ac:dyDescent="0.25">
      <c r="A11481" s="21" t="str">
        <f t="shared" si="179"/>
        <v>MOW L2C CDAA_2043</v>
      </c>
      <c r="B11481" t="s">
        <v>130</v>
      </c>
      <c r="C11481" t="s">
        <v>136</v>
      </c>
      <c r="D11481" t="s">
        <v>25</v>
      </c>
      <c r="E11481" t="s">
        <v>5</v>
      </c>
      <c r="F11481" t="s">
        <v>32</v>
      </c>
      <c r="G11481">
        <v>299773.65625</v>
      </c>
      <c r="H11481">
        <v>47888.37109375</v>
      </c>
      <c r="I11481">
        <v>177415.3125</v>
      </c>
      <c r="J11481">
        <v>0</v>
      </c>
      <c r="L11481" s="51">
        <v>52596</v>
      </c>
      <c r="M11481">
        <v>20</v>
      </c>
      <c r="N11481">
        <v>35985.13671875</v>
      </c>
    </row>
    <row r="11482" spans="1:14" x14ac:dyDescent="0.25">
      <c r="A11482" s="21" t="str">
        <f t="shared" si="179"/>
        <v>MOW L2C CDAA_2024</v>
      </c>
      <c r="B11482" t="s">
        <v>130</v>
      </c>
      <c r="C11482" t="s">
        <v>136</v>
      </c>
      <c r="D11482" t="s">
        <v>25</v>
      </c>
      <c r="E11482" t="s">
        <v>5</v>
      </c>
      <c r="F11482" t="s">
        <v>8</v>
      </c>
      <c r="G11482">
        <v>0</v>
      </c>
      <c r="H11482">
        <v>0</v>
      </c>
      <c r="I11482">
        <v>0</v>
      </c>
      <c r="J11482">
        <v>0</v>
      </c>
      <c r="L11482" s="51">
        <v>45657</v>
      </c>
      <c r="M11482">
        <v>1</v>
      </c>
      <c r="N11482">
        <v>0</v>
      </c>
    </row>
    <row r="11483" spans="1:14" x14ac:dyDescent="0.25">
      <c r="A11483" s="21" t="str">
        <f t="shared" si="179"/>
        <v>MOW L2C CDAA_2025</v>
      </c>
      <c r="B11483" t="s">
        <v>130</v>
      </c>
      <c r="C11483" t="s">
        <v>136</v>
      </c>
      <c r="D11483" t="s">
        <v>25</v>
      </c>
      <c r="E11483" t="s">
        <v>5</v>
      </c>
      <c r="F11483" t="s">
        <v>8</v>
      </c>
      <c r="G11483">
        <v>0</v>
      </c>
      <c r="H11483">
        <v>0</v>
      </c>
      <c r="I11483">
        <v>0</v>
      </c>
      <c r="J11483">
        <v>0</v>
      </c>
      <c r="L11483" s="51">
        <v>46022</v>
      </c>
      <c r="M11483">
        <v>2</v>
      </c>
      <c r="N11483">
        <v>0</v>
      </c>
    </row>
    <row r="11484" spans="1:14" x14ac:dyDescent="0.25">
      <c r="A11484" s="21" t="str">
        <f t="shared" si="179"/>
        <v>MOW L2C CDAA_2026</v>
      </c>
      <c r="B11484" t="s">
        <v>130</v>
      </c>
      <c r="C11484" t="s">
        <v>136</v>
      </c>
      <c r="D11484" t="s">
        <v>25</v>
      </c>
      <c r="E11484" t="s">
        <v>5</v>
      </c>
      <c r="F11484" t="s">
        <v>8</v>
      </c>
      <c r="G11484">
        <v>0</v>
      </c>
      <c r="H11484">
        <v>0</v>
      </c>
      <c r="I11484">
        <v>0</v>
      </c>
      <c r="J11484">
        <v>0</v>
      </c>
      <c r="L11484" s="51">
        <v>46387</v>
      </c>
      <c r="M11484">
        <v>3</v>
      </c>
      <c r="N11484">
        <v>0</v>
      </c>
    </row>
    <row r="11485" spans="1:14" x14ac:dyDescent="0.25">
      <c r="A11485" s="21" t="str">
        <f t="shared" si="179"/>
        <v>MOW L2C CDAA_2027</v>
      </c>
      <c r="B11485" t="s">
        <v>130</v>
      </c>
      <c r="C11485" t="s">
        <v>136</v>
      </c>
      <c r="D11485" t="s">
        <v>25</v>
      </c>
      <c r="E11485" t="s">
        <v>5</v>
      </c>
      <c r="F11485" t="s">
        <v>8</v>
      </c>
      <c r="G11485">
        <v>0</v>
      </c>
      <c r="H11485">
        <v>0</v>
      </c>
      <c r="I11485">
        <v>0</v>
      </c>
      <c r="J11485">
        <v>0</v>
      </c>
      <c r="L11485" s="51">
        <v>46752</v>
      </c>
      <c r="M11485">
        <v>4</v>
      </c>
      <c r="N11485">
        <v>0</v>
      </c>
    </row>
    <row r="11486" spans="1:14" x14ac:dyDescent="0.25">
      <c r="A11486" s="21" t="str">
        <f t="shared" si="179"/>
        <v>MOW L2C CDAA_2028</v>
      </c>
      <c r="B11486" t="s">
        <v>130</v>
      </c>
      <c r="C11486" t="s">
        <v>136</v>
      </c>
      <c r="D11486" t="s">
        <v>25</v>
      </c>
      <c r="E11486" t="s">
        <v>5</v>
      </c>
      <c r="F11486" t="s">
        <v>8</v>
      </c>
      <c r="G11486">
        <v>0</v>
      </c>
      <c r="H11486">
        <v>0</v>
      </c>
      <c r="I11486">
        <v>0</v>
      </c>
      <c r="J11486">
        <v>0</v>
      </c>
      <c r="L11486" s="51">
        <v>47118</v>
      </c>
      <c r="M11486">
        <v>5</v>
      </c>
      <c r="N11486">
        <v>0</v>
      </c>
    </row>
    <row r="11487" spans="1:14" x14ac:dyDescent="0.25">
      <c r="A11487" s="21" t="str">
        <f t="shared" si="179"/>
        <v>MOW L2C CDAA_2029</v>
      </c>
      <c r="B11487" t="s">
        <v>130</v>
      </c>
      <c r="C11487" t="s">
        <v>136</v>
      </c>
      <c r="D11487" t="s">
        <v>25</v>
      </c>
      <c r="E11487" t="s">
        <v>5</v>
      </c>
      <c r="F11487" t="s">
        <v>8</v>
      </c>
      <c r="G11487">
        <v>0</v>
      </c>
      <c r="H11487">
        <v>0</v>
      </c>
      <c r="I11487">
        <v>0</v>
      </c>
      <c r="J11487">
        <v>0</v>
      </c>
      <c r="L11487" s="51">
        <v>47483</v>
      </c>
      <c r="M11487">
        <v>6</v>
      </c>
      <c r="N11487">
        <v>0</v>
      </c>
    </row>
    <row r="11488" spans="1:14" x14ac:dyDescent="0.25">
      <c r="A11488" s="21" t="str">
        <f t="shared" si="179"/>
        <v>MOW L2C CDAA_2030</v>
      </c>
      <c r="B11488" t="s">
        <v>130</v>
      </c>
      <c r="C11488" t="s">
        <v>136</v>
      </c>
      <c r="D11488" t="s">
        <v>25</v>
      </c>
      <c r="E11488" t="s">
        <v>5</v>
      </c>
      <c r="F11488" t="s">
        <v>8</v>
      </c>
      <c r="G11488">
        <v>0</v>
      </c>
      <c r="H11488">
        <v>0</v>
      </c>
      <c r="I11488">
        <v>0</v>
      </c>
      <c r="J11488">
        <v>0</v>
      </c>
      <c r="L11488" s="51">
        <v>47848</v>
      </c>
      <c r="M11488">
        <v>7</v>
      </c>
      <c r="N11488">
        <v>0</v>
      </c>
    </row>
    <row r="11489" spans="1:14" x14ac:dyDescent="0.25">
      <c r="A11489" s="21" t="str">
        <f t="shared" si="179"/>
        <v>MOW L2C CDAA_2031</v>
      </c>
      <c r="B11489" t="s">
        <v>130</v>
      </c>
      <c r="C11489" t="s">
        <v>136</v>
      </c>
      <c r="D11489" t="s">
        <v>25</v>
      </c>
      <c r="E11489" t="s">
        <v>5</v>
      </c>
      <c r="F11489" t="s">
        <v>8</v>
      </c>
      <c r="G11489">
        <v>0</v>
      </c>
      <c r="H11489">
        <v>0</v>
      </c>
      <c r="I11489">
        <v>0</v>
      </c>
      <c r="J11489">
        <v>0</v>
      </c>
      <c r="L11489" s="51">
        <v>48213</v>
      </c>
      <c r="M11489">
        <v>8</v>
      </c>
      <c r="N11489">
        <v>0</v>
      </c>
    </row>
    <row r="11490" spans="1:14" x14ac:dyDescent="0.25">
      <c r="A11490" s="21" t="str">
        <f t="shared" si="179"/>
        <v>MOW L2C CDAA_2032</v>
      </c>
      <c r="B11490" t="s">
        <v>130</v>
      </c>
      <c r="C11490" t="s">
        <v>136</v>
      </c>
      <c r="D11490" t="s">
        <v>25</v>
      </c>
      <c r="E11490" t="s">
        <v>5</v>
      </c>
      <c r="F11490" t="s">
        <v>8</v>
      </c>
      <c r="G11490">
        <v>0</v>
      </c>
      <c r="H11490">
        <v>0</v>
      </c>
      <c r="I11490">
        <v>0</v>
      </c>
      <c r="J11490">
        <v>0</v>
      </c>
      <c r="L11490" s="51">
        <v>48579</v>
      </c>
      <c r="M11490">
        <v>9</v>
      </c>
      <c r="N11490">
        <v>0</v>
      </c>
    </row>
    <row r="11491" spans="1:14" x14ac:dyDescent="0.25">
      <c r="A11491" s="21" t="str">
        <f t="shared" si="179"/>
        <v>MOW L2C CDAA_2033</v>
      </c>
      <c r="B11491" t="s">
        <v>130</v>
      </c>
      <c r="C11491" t="s">
        <v>136</v>
      </c>
      <c r="D11491" t="s">
        <v>25</v>
      </c>
      <c r="E11491" t="s">
        <v>5</v>
      </c>
      <c r="F11491" t="s">
        <v>8</v>
      </c>
      <c r="G11491">
        <v>0</v>
      </c>
      <c r="H11491">
        <v>0</v>
      </c>
      <c r="I11491">
        <v>0</v>
      </c>
      <c r="J11491">
        <v>0</v>
      </c>
      <c r="L11491" s="51">
        <v>48944</v>
      </c>
      <c r="M11491">
        <v>10</v>
      </c>
      <c r="N11491">
        <v>0</v>
      </c>
    </row>
    <row r="11492" spans="1:14" x14ac:dyDescent="0.25">
      <c r="A11492" s="21" t="str">
        <f t="shared" si="179"/>
        <v>MOW L2C CDAA_2034</v>
      </c>
      <c r="B11492" t="s">
        <v>130</v>
      </c>
      <c r="C11492" t="s">
        <v>136</v>
      </c>
      <c r="D11492" t="s">
        <v>25</v>
      </c>
      <c r="E11492" t="s">
        <v>5</v>
      </c>
      <c r="F11492" t="s">
        <v>8</v>
      </c>
      <c r="G11492">
        <v>0</v>
      </c>
      <c r="H11492">
        <v>0</v>
      </c>
      <c r="I11492">
        <v>0</v>
      </c>
      <c r="J11492">
        <v>0</v>
      </c>
      <c r="L11492" s="51">
        <v>49309</v>
      </c>
      <c r="M11492">
        <v>11</v>
      </c>
      <c r="N11492">
        <v>0</v>
      </c>
    </row>
    <row r="11493" spans="1:14" x14ac:dyDescent="0.25">
      <c r="A11493" s="21" t="str">
        <f t="shared" si="179"/>
        <v>MOW L2C CDAA_2035</v>
      </c>
      <c r="B11493" t="s">
        <v>130</v>
      </c>
      <c r="C11493" t="s">
        <v>136</v>
      </c>
      <c r="D11493" t="s">
        <v>25</v>
      </c>
      <c r="E11493" t="s">
        <v>5</v>
      </c>
      <c r="F11493" t="s">
        <v>8</v>
      </c>
      <c r="G11493">
        <v>0</v>
      </c>
      <c r="H11493">
        <v>0</v>
      </c>
      <c r="I11493">
        <v>0</v>
      </c>
      <c r="J11493">
        <v>0</v>
      </c>
      <c r="L11493" s="51">
        <v>49674</v>
      </c>
      <c r="M11493">
        <v>12</v>
      </c>
      <c r="N11493">
        <v>0</v>
      </c>
    </row>
    <row r="11494" spans="1:14" x14ac:dyDescent="0.25">
      <c r="A11494" s="21" t="str">
        <f t="shared" si="179"/>
        <v>MOW L2C CDAA_2036</v>
      </c>
      <c r="B11494" t="s">
        <v>130</v>
      </c>
      <c r="C11494" t="s">
        <v>136</v>
      </c>
      <c r="D11494" t="s">
        <v>25</v>
      </c>
      <c r="E11494" t="s">
        <v>5</v>
      </c>
      <c r="F11494" t="s">
        <v>8</v>
      </c>
      <c r="G11494">
        <v>0</v>
      </c>
      <c r="H11494">
        <v>0</v>
      </c>
      <c r="I11494">
        <v>0</v>
      </c>
      <c r="J11494">
        <v>0</v>
      </c>
      <c r="L11494" s="51">
        <v>50040</v>
      </c>
      <c r="M11494">
        <v>13</v>
      </c>
      <c r="N11494">
        <v>0</v>
      </c>
    </row>
    <row r="11495" spans="1:14" x14ac:dyDescent="0.25">
      <c r="A11495" s="21" t="str">
        <f t="shared" si="179"/>
        <v>MOW L2C CDAA_2037</v>
      </c>
      <c r="B11495" t="s">
        <v>130</v>
      </c>
      <c r="C11495" t="s">
        <v>136</v>
      </c>
      <c r="D11495" t="s">
        <v>25</v>
      </c>
      <c r="E11495" t="s">
        <v>5</v>
      </c>
      <c r="F11495" t="s">
        <v>8</v>
      </c>
      <c r="G11495">
        <v>0</v>
      </c>
      <c r="H11495">
        <v>0</v>
      </c>
      <c r="I11495">
        <v>0</v>
      </c>
      <c r="J11495">
        <v>0</v>
      </c>
      <c r="L11495" s="51">
        <v>50405</v>
      </c>
      <c r="M11495">
        <v>14</v>
      </c>
      <c r="N11495">
        <v>0</v>
      </c>
    </row>
    <row r="11496" spans="1:14" x14ac:dyDescent="0.25">
      <c r="A11496" s="21" t="str">
        <f t="shared" si="179"/>
        <v>MOW L2C CDAA_2038</v>
      </c>
      <c r="B11496" t="s">
        <v>130</v>
      </c>
      <c r="C11496" t="s">
        <v>136</v>
      </c>
      <c r="D11496" t="s">
        <v>25</v>
      </c>
      <c r="E11496" t="s">
        <v>5</v>
      </c>
      <c r="F11496" t="s">
        <v>8</v>
      </c>
      <c r="G11496">
        <v>0</v>
      </c>
      <c r="H11496">
        <v>0</v>
      </c>
      <c r="I11496">
        <v>0</v>
      </c>
      <c r="J11496">
        <v>0</v>
      </c>
      <c r="L11496" s="51">
        <v>50770</v>
      </c>
      <c r="M11496">
        <v>15</v>
      </c>
      <c r="N11496">
        <v>0</v>
      </c>
    </row>
    <row r="11497" spans="1:14" x14ac:dyDescent="0.25">
      <c r="A11497" s="21" t="str">
        <f t="shared" si="179"/>
        <v>MOW L2C CDAA_2039</v>
      </c>
      <c r="B11497" t="s">
        <v>130</v>
      </c>
      <c r="C11497" t="s">
        <v>136</v>
      </c>
      <c r="D11497" t="s">
        <v>25</v>
      </c>
      <c r="E11497" t="s">
        <v>5</v>
      </c>
      <c r="F11497" t="s">
        <v>8</v>
      </c>
      <c r="G11497">
        <v>0</v>
      </c>
      <c r="H11497">
        <v>0</v>
      </c>
      <c r="I11497">
        <v>0</v>
      </c>
      <c r="J11497">
        <v>0</v>
      </c>
      <c r="L11497" s="51">
        <v>51135</v>
      </c>
      <c r="M11497">
        <v>16</v>
      </c>
      <c r="N11497">
        <v>0</v>
      </c>
    </row>
    <row r="11498" spans="1:14" x14ac:dyDescent="0.25">
      <c r="A11498" s="21" t="str">
        <f t="shared" si="179"/>
        <v>MOW L2C CDAA_2040</v>
      </c>
      <c r="B11498" t="s">
        <v>130</v>
      </c>
      <c r="C11498" t="s">
        <v>136</v>
      </c>
      <c r="D11498" t="s">
        <v>25</v>
      </c>
      <c r="E11498" t="s">
        <v>5</v>
      </c>
      <c r="F11498" t="s">
        <v>8</v>
      </c>
      <c r="G11498">
        <v>0</v>
      </c>
      <c r="H11498">
        <v>0</v>
      </c>
      <c r="I11498">
        <v>0</v>
      </c>
      <c r="J11498">
        <v>0</v>
      </c>
      <c r="L11498" s="51">
        <v>51501</v>
      </c>
      <c r="M11498">
        <v>17</v>
      </c>
      <c r="N11498">
        <v>0</v>
      </c>
    </row>
    <row r="11499" spans="1:14" x14ac:dyDescent="0.25">
      <c r="A11499" s="21" t="str">
        <f t="shared" si="179"/>
        <v>MOW L2C CDAA_2041</v>
      </c>
      <c r="B11499" t="s">
        <v>130</v>
      </c>
      <c r="C11499" t="s">
        <v>136</v>
      </c>
      <c r="D11499" t="s">
        <v>25</v>
      </c>
      <c r="E11499" t="s">
        <v>5</v>
      </c>
      <c r="F11499" t="s">
        <v>8</v>
      </c>
      <c r="G11499">
        <v>0</v>
      </c>
      <c r="H11499">
        <v>0</v>
      </c>
      <c r="I11499">
        <v>0</v>
      </c>
      <c r="J11499">
        <v>0</v>
      </c>
      <c r="L11499" s="51">
        <v>51866</v>
      </c>
      <c r="M11499">
        <v>18</v>
      </c>
      <c r="N11499">
        <v>0</v>
      </c>
    </row>
    <row r="11500" spans="1:14" x14ac:dyDescent="0.25">
      <c r="A11500" s="21" t="str">
        <f t="shared" si="179"/>
        <v>MOW L2C CDAA_2042</v>
      </c>
      <c r="B11500" t="s">
        <v>130</v>
      </c>
      <c r="C11500" t="s">
        <v>136</v>
      </c>
      <c r="D11500" t="s">
        <v>25</v>
      </c>
      <c r="E11500" t="s">
        <v>5</v>
      </c>
      <c r="F11500" t="s">
        <v>8</v>
      </c>
      <c r="G11500">
        <v>0</v>
      </c>
      <c r="H11500">
        <v>0</v>
      </c>
      <c r="I11500">
        <v>0</v>
      </c>
      <c r="J11500">
        <v>0</v>
      </c>
      <c r="L11500" s="51">
        <v>52231</v>
      </c>
      <c r="M11500">
        <v>19</v>
      </c>
      <c r="N11500">
        <v>0</v>
      </c>
    </row>
    <row r="11501" spans="1:14" x14ac:dyDescent="0.25">
      <c r="A11501" s="21" t="str">
        <f t="shared" si="179"/>
        <v>MOW L2C CDAA_2043</v>
      </c>
      <c r="B11501" t="s">
        <v>130</v>
      </c>
      <c r="C11501" t="s">
        <v>136</v>
      </c>
      <c r="D11501" t="s">
        <v>25</v>
      </c>
      <c r="E11501" t="s">
        <v>5</v>
      </c>
      <c r="F11501" t="s">
        <v>8</v>
      </c>
      <c r="G11501">
        <v>0</v>
      </c>
      <c r="H11501">
        <v>0</v>
      </c>
      <c r="I11501">
        <v>0</v>
      </c>
      <c r="J11501">
        <v>0</v>
      </c>
      <c r="L11501" s="51">
        <v>52596</v>
      </c>
      <c r="M11501">
        <v>20</v>
      </c>
      <c r="N11501">
        <v>0</v>
      </c>
    </row>
    <row r="11502" spans="1:14" x14ac:dyDescent="0.25">
      <c r="A11502" s="21" t="str">
        <f t="shared" si="179"/>
        <v>MOW L2N CDAA_2024</v>
      </c>
      <c r="B11502" t="s">
        <v>130</v>
      </c>
      <c r="C11502" t="s">
        <v>136</v>
      </c>
      <c r="D11502" t="s">
        <v>26</v>
      </c>
      <c r="E11502" t="s">
        <v>29</v>
      </c>
      <c r="F11502" t="s">
        <v>28</v>
      </c>
      <c r="K11502">
        <v>0</v>
      </c>
      <c r="L11502" s="51">
        <v>45657</v>
      </c>
      <c r="M11502">
        <v>1</v>
      </c>
    </row>
    <row r="11503" spans="1:14" x14ac:dyDescent="0.25">
      <c r="A11503" s="21" t="str">
        <f t="shared" si="179"/>
        <v>MOW L2N CDAA_2025</v>
      </c>
      <c r="B11503" t="s">
        <v>130</v>
      </c>
      <c r="C11503" t="s">
        <v>136</v>
      </c>
      <c r="D11503" t="s">
        <v>26</v>
      </c>
      <c r="E11503" t="s">
        <v>29</v>
      </c>
      <c r="F11503" t="s">
        <v>28</v>
      </c>
      <c r="K11503">
        <v>0</v>
      </c>
      <c r="L11503" s="51">
        <v>46022</v>
      </c>
      <c r="M11503">
        <v>2</v>
      </c>
    </row>
    <row r="11504" spans="1:14" x14ac:dyDescent="0.25">
      <c r="A11504" s="21" t="str">
        <f t="shared" si="179"/>
        <v>MOW L2N CDAA_2026</v>
      </c>
      <c r="B11504" t="s">
        <v>130</v>
      </c>
      <c r="C11504" t="s">
        <v>136</v>
      </c>
      <c r="D11504" t="s">
        <v>26</v>
      </c>
      <c r="E11504" t="s">
        <v>29</v>
      </c>
      <c r="F11504" t="s">
        <v>28</v>
      </c>
      <c r="K11504">
        <v>0</v>
      </c>
      <c r="L11504" s="51">
        <v>46387</v>
      </c>
      <c r="M11504">
        <v>3</v>
      </c>
    </row>
    <row r="11505" spans="1:13" x14ac:dyDescent="0.25">
      <c r="A11505" s="21" t="str">
        <f t="shared" si="179"/>
        <v>MOW L2N CDAA_2027</v>
      </c>
      <c r="B11505" t="s">
        <v>130</v>
      </c>
      <c r="C11505" t="s">
        <v>136</v>
      </c>
      <c r="D11505" t="s">
        <v>26</v>
      </c>
      <c r="E11505" t="s">
        <v>29</v>
      </c>
      <c r="F11505" t="s">
        <v>28</v>
      </c>
      <c r="K11505">
        <v>0</v>
      </c>
      <c r="L11505" s="51">
        <v>46752</v>
      </c>
      <c r="M11505">
        <v>4</v>
      </c>
    </row>
    <row r="11506" spans="1:13" x14ac:dyDescent="0.25">
      <c r="A11506" s="21" t="str">
        <f t="shared" si="179"/>
        <v>MOW L2N CDAA_2028</v>
      </c>
      <c r="B11506" t="s">
        <v>130</v>
      </c>
      <c r="C11506" t="s">
        <v>136</v>
      </c>
      <c r="D11506" t="s">
        <v>26</v>
      </c>
      <c r="E11506" t="s">
        <v>29</v>
      </c>
      <c r="F11506" t="s">
        <v>28</v>
      </c>
      <c r="K11506">
        <v>0</v>
      </c>
      <c r="L11506" s="51">
        <v>47118</v>
      </c>
      <c r="M11506">
        <v>5</v>
      </c>
    </row>
    <row r="11507" spans="1:13" x14ac:dyDescent="0.25">
      <c r="A11507" s="21" t="str">
        <f t="shared" si="179"/>
        <v>MOW L2N CDAA_2029</v>
      </c>
      <c r="B11507" t="s">
        <v>130</v>
      </c>
      <c r="C11507" t="s">
        <v>136</v>
      </c>
      <c r="D11507" t="s">
        <v>26</v>
      </c>
      <c r="E11507" t="s">
        <v>29</v>
      </c>
      <c r="F11507" t="s">
        <v>28</v>
      </c>
      <c r="K11507">
        <v>0</v>
      </c>
      <c r="L11507" s="51">
        <v>47483</v>
      </c>
      <c r="M11507">
        <v>6</v>
      </c>
    </row>
    <row r="11508" spans="1:13" x14ac:dyDescent="0.25">
      <c r="A11508" s="21" t="str">
        <f t="shared" si="179"/>
        <v>MOW L2N CDAA_2030</v>
      </c>
      <c r="B11508" t="s">
        <v>130</v>
      </c>
      <c r="C11508" t="s">
        <v>136</v>
      </c>
      <c r="D11508" t="s">
        <v>26</v>
      </c>
      <c r="E11508" t="s">
        <v>29</v>
      </c>
      <c r="F11508" t="s">
        <v>28</v>
      </c>
      <c r="K11508">
        <v>0</v>
      </c>
      <c r="L11508" s="51">
        <v>47848</v>
      </c>
      <c r="M11508">
        <v>7</v>
      </c>
    </row>
    <row r="11509" spans="1:13" x14ac:dyDescent="0.25">
      <c r="A11509" s="21" t="str">
        <f t="shared" si="179"/>
        <v>MOW L2N CDAA_2031</v>
      </c>
      <c r="B11509" t="s">
        <v>130</v>
      </c>
      <c r="C11509" t="s">
        <v>136</v>
      </c>
      <c r="D11509" t="s">
        <v>26</v>
      </c>
      <c r="E11509" t="s">
        <v>29</v>
      </c>
      <c r="F11509" t="s">
        <v>28</v>
      </c>
      <c r="K11509">
        <v>0</v>
      </c>
      <c r="L11509" s="51">
        <v>48213</v>
      </c>
      <c r="M11509">
        <v>8</v>
      </c>
    </row>
    <row r="11510" spans="1:13" x14ac:dyDescent="0.25">
      <c r="A11510" s="21" t="str">
        <f t="shared" si="179"/>
        <v>MOW L2N CDAA_2032</v>
      </c>
      <c r="B11510" t="s">
        <v>130</v>
      </c>
      <c r="C11510" t="s">
        <v>136</v>
      </c>
      <c r="D11510" t="s">
        <v>26</v>
      </c>
      <c r="E11510" t="s">
        <v>29</v>
      </c>
      <c r="F11510" t="s">
        <v>28</v>
      </c>
      <c r="K11510">
        <v>0</v>
      </c>
      <c r="L11510" s="51">
        <v>48579</v>
      </c>
      <c r="M11510">
        <v>9</v>
      </c>
    </row>
    <row r="11511" spans="1:13" x14ac:dyDescent="0.25">
      <c r="A11511" s="21" t="str">
        <f t="shared" si="179"/>
        <v>MOW L2N CDAA_2033</v>
      </c>
      <c r="B11511" t="s">
        <v>130</v>
      </c>
      <c r="C11511" t="s">
        <v>136</v>
      </c>
      <c r="D11511" t="s">
        <v>26</v>
      </c>
      <c r="E11511" t="s">
        <v>29</v>
      </c>
      <c r="F11511" t="s">
        <v>28</v>
      </c>
      <c r="K11511">
        <v>0</v>
      </c>
      <c r="L11511" s="51">
        <v>48944</v>
      </c>
      <c r="M11511">
        <v>10</v>
      </c>
    </row>
    <row r="11512" spans="1:13" x14ac:dyDescent="0.25">
      <c r="A11512" s="21" t="str">
        <f t="shared" si="179"/>
        <v>MOW L2N CDAA_2034</v>
      </c>
      <c r="B11512" t="s">
        <v>130</v>
      </c>
      <c r="C11512" t="s">
        <v>136</v>
      </c>
      <c r="D11512" t="s">
        <v>26</v>
      </c>
      <c r="E11512" t="s">
        <v>29</v>
      </c>
      <c r="F11512" t="s">
        <v>28</v>
      </c>
      <c r="K11512">
        <v>0</v>
      </c>
      <c r="L11512" s="51">
        <v>49309</v>
      </c>
      <c r="M11512">
        <v>11</v>
      </c>
    </row>
    <row r="11513" spans="1:13" x14ac:dyDescent="0.25">
      <c r="A11513" s="21" t="str">
        <f t="shared" si="179"/>
        <v>MOW L2N CDAA_2035</v>
      </c>
      <c r="B11513" t="s">
        <v>130</v>
      </c>
      <c r="C11513" t="s">
        <v>136</v>
      </c>
      <c r="D11513" t="s">
        <v>26</v>
      </c>
      <c r="E11513" t="s">
        <v>29</v>
      </c>
      <c r="F11513" t="s">
        <v>28</v>
      </c>
      <c r="K11513">
        <v>0</v>
      </c>
      <c r="L11513" s="51">
        <v>49674</v>
      </c>
      <c r="M11513">
        <v>12</v>
      </c>
    </row>
    <row r="11514" spans="1:13" x14ac:dyDescent="0.25">
      <c r="A11514" s="21" t="str">
        <f t="shared" si="179"/>
        <v>MOW L2N CDAA_2036</v>
      </c>
      <c r="B11514" t="s">
        <v>130</v>
      </c>
      <c r="C11514" t="s">
        <v>136</v>
      </c>
      <c r="D11514" t="s">
        <v>26</v>
      </c>
      <c r="E11514" t="s">
        <v>29</v>
      </c>
      <c r="F11514" t="s">
        <v>28</v>
      </c>
      <c r="K11514">
        <v>0</v>
      </c>
      <c r="L11514" s="51">
        <v>50040</v>
      </c>
      <c r="M11514">
        <v>13</v>
      </c>
    </row>
    <row r="11515" spans="1:13" x14ac:dyDescent="0.25">
      <c r="A11515" s="21" t="str">
        <f t="shared" si="179"/>
        <v>MOW L2N CDAA_2037</v>
      </c>
      <c r="B11515" t="s">
        <v>130</v>
      </c>
      <c r="C11515" t="s">
        <v>136</v>
      </c>
      <c r="D11515" t="s">
        <v>26</v>
      </c>
      <c r="E11515" t="s">
        <v>29</v>
      </c>
      <c r="F11515" t="s">
        <v>28</v>
      </c>
      <c r="K11515">
        <v>0</v>
      </c>
      <c r="L11515" s="51">
        <v>50405</v>
      </c>
      <c r="M11515">
        <v>14</v>
      </c>
    </row>
    <row r="11516" spans="1:13" x14ac:dyDescent="0.25">
      <c r="A11516" s="21" t="str">
        <f t="shared" si="179"/>
        <v>MOW L2N CDAA_2038</v>
      </c>
      <c r="B11516" t="s">
        <v>130</v>
      </c>
      <c r="C11516" t="s">
        <v>136</v>
      </c>
      <c r="D11516" t="s">
        <v>26</v>
      </c>
      <c r="E11516" t="s">
        <v>29</v>
      </c>
      <c r="F11516" t="s">
        <v>28</v>
      </c>
      <c r="K11516">
        <v>0</v>
      </c>
      <c r="L11516" s="51">
        <v>50770</v>
      </c>
      <c r="M11516">
        <v>15</v>
      </c>
    </row>
    <row r="11517" spans="1:13" x14ac:dyDescent="0.25">
      <c r="A11517" s="21" t="str">
        <f t="shared" si="179"/>
        <v>MOW L2N CDAA_2039</v>
      </c>
      <c r="B11517" t="s">
        <v>130</v>
      </c>
      <c r="C11517" t="s">
        <v>136</v>
      </c>
      <c r="D11517" t="s">
        <v>26</v>
      </c>
      <c r="E11517" t="s">
        <v>29</v>
      </c>
      <c r="F11517" t="s">
        <v>28</v>
      </c>
      <c r="K11517">
        <v>0</v>
      </c>
      <c r="L11517" s="51">
        <v>51135</v>
      </c>
      <c r="M11517">
        <v>16</v>
      </c>
    </row>
    <row r="11518" spans="1:13" x14ac:dyDescent="0.25">
      <c r="A11518" s="21" t="str">
        <f t="shared" si="179"/>
        <v>MOW L2N CDAA_2040</v>
      </c>
      <c r="B11518" t="s">
        <v>130</v>
      </c>
      <c r="C11518" t="s">
        <v>136</v>
      </c>
      <c r="D11518" t="s">
        <v>26</v>
      </c>
      <c r="E11518" t="s">
        <v>29</v>
      </c>
      <c r="F11518" t="s">
        <v>28</v>
      </c>
      <c r="K11518">
        <v>0</v>
      </c>
      <c r="L11518" s="51">
        <v>51501</v>
      </c>
      <c r="M11518">
        <v>17</v>
      </c>
    </row>
    <row r="11519" spans="1:13" x14ac:dyDescent="0.25">
      <c r="A11519" s="21" t="str">
        <f t="shared" si="179"/>
        <v>MOW L2N CDAA_2041</v>
      </c>
      <c r="B11519" t="s">
        <v>130</v>
      </c>
      <c r="C11519" t="s">
        <v>136</v>
      </c>
      <c r="D11519" t="s">
        <v>26</v>
      </c>
      <c r="E11519" t="s">
        <v>29</v>
      </c>
      <c r="F11519" t="s">
        <v>28</v>
      </c>
      <c r="K11519">
        <v>0</v>
      </c>
      <c r="L11519" s="51">
        <v>51866</v>
      </c>
      <c r="M11519">
        <v>18</v>
      </c>
    </row>
    <row r="11520" spans="1:13" x14ac:dyDescent="0.25">
      <c r="A11520" s="21" t="str">
        <f t="shared" si="179"/>
        <v>MOW L2N CDAA_2042</v>
      </c>
      <c r="B11520" t="s">
        <v>130</v>
      </c>
      <c r="C11520" t="s">
        <v>136</v>
      </c>
      <c r="D11520" t="s">
        <v>26</v>
      </c>
      <c r="E11520" t="s">
        <v>29</v>
      </c>
      <c r="F11520" t="s">
        <v>28</v>
      </c>
      <c r="K11520">
        <v>0</v>
      </c>
      <c r="L11520" s="51">
        <v>52231</v>
      </c>
      <c r="M11520">
        <v>19</v>
      </c>
    </row>
    <row r="11521" spans="1:13" x14ac:dyDescent="0.25">
      <c r="A11521" s="21" t="str">
        <f t="shared" si="179"/>
        <v>MOW L2N CDAA_2043</v>
      </c>
      <c r="B11521" t="s">
        <v>130</v>
      </c>
      <c r="C11521" t="s">
        <v>136</v>
      </c>
      <c r="D11521" t="s">
        <v>26</v>
      </c>
      <c r="E11521" t="s">
        <v>29</v>
      </c>
      <c r="F11521" t="s">
        <v>28</v>
      </c>
      <c r="K11521">
        <v>0</v>
      </c>
      <c r="L11521" s="51">
        <v>52596</v>
      </c>
      <c r="M11521">
        <v>20</v>
      </c>
    </row>
    <row r="11522" spans="1:13" x14ac:dyDescent="0.25">
      <c r="A11522" s="21" t="str">
        <f t="shared" ref="A11522:A11585" si="180">B11522&amp;" "&amp;D11522&amp;" "&amp;C11522&amp;"_"&amp;YEAR(L11522)</f>
        <v>MOW L2N CDAA_2024</v>
      </c>
      <c r="B11522" t="s">
        <v>130</v>
      </c>
      <c r="C11522" t="s">
        <v>136</v>
      </c>
      <c r="D11522" t="s">
        <v>26</v>
      </c>
      <c r="E11522" t="s">
        <v>29</v>
      </c>
      <c r="F11522" t="s">
        <v>31</v>
      </c>
      <c r="K11522">
        <v>0</v>
      </c>
      <c r="L11522" s="51">
        <v>45657</v>
      </c>
      <c r="M11522">
        <v>1</v>
      </c>
    </row>
    <row r="11523" spans="1:13" x14ac:dyDescent="0.25">
      <c r="A11523" s="21" t="str">
        <f t="shared" si="180"/>
        <v>MOW L2N CDAA_2025</v>
      </c>
      <c r="B11523" t="s">
        <v>130</v>
      </c>
      <c r="C11523" t="s">
        <v>136</v>
      </c>
      <c r="D11523" t="s">
        <v>26</v>
      </c>
      <c r="E11523" t="s">
        <v>29</v>
      </c>
      <c r="F11523" t="s">
        <v>31</v>
      </c>
      <c r="K11523">
        <v>0</v>
      </c>
      <c r="L11523" s="51">
        <v>46022</v>
      </c>
      <c r="M11523">
        <v>2</v>
      </c>
    </row>
    <row r="11524" spans="1:13" x14ac:dyDescent="0.25">
      <c r="A11524" s="21" t="str">
        <f t="shared" si="180"/>
        <v>MOW L2N CDAA_2026</v>
      </c>
      <c r="B11524" t="s">
        <v>130</v>
      </c>
      <c r="C11524" t="s">
        <v>136</v>
      </c>
      <c r="D11524" t="s">
        <v>26</v>
      </c>
      <c r="E11524" t="s">
        <v>29</v>
      </c>
      <c r="F11524" t="s">
        <v>31</v>
      </c>
      <c r="K11524">
        <v>0</v>
      </c>
      <c r="L11524" s="51">
        <v>46387</v>
      </c>
      <c r="M11524">
        <v>3</v>
      </c>
    </row>
    <row r="11525" spans="1:13" x14ac:dyDescent="0.25">
      <c r="A11525" s="21" t="str">
        <f t="shared" si="180"/>
        <v>MOW L2N CDAA_2027</v>
      </c>
      <c r="B11525" t="s">
        <v>130</v>
      </c>
      <c r="C11525" t="s">
        <v>136</v>
      </c>
      <c r="D11525" t="s">
        <v>26</v>
      </c>
      <c r="E11525" t="s">
        <v>29</v>
      </c>
      <c r="F11525" t="s">
        <v>31</v>
      </c>
      <c r="K11525">
        <v>0</v>
      </c>
      <c r="L11525" s="51">
        <v>46752</v>
      </c>
      <c r="M11525">
        <v>4</v>
      </c>
    </row>
    <row r="11526" spans="1:13" x14ac:dyDescent="0.25">
      <c r="A11526" s="21" t="str">
        <f t="shared" si="180"/>
        <v>MOW L2N CDAA_2028</v>
      </c>
      <c r="B11526" t="s">
        <v>130</v>
      </c>
      <c r="C11526" t="s">
        <v>136</v>
      </c>
      <c r="D11526" t="s">
        <v>26</v>
      </c>
      <c r="E11526" t="s">
        <v>29</v>
      </c>
      <c r="F11526" t="s">
        <v>31</v>
      </c>
      <c r="K11526">
        <v>0</v>
      </c>
      <c r="L11526" s="51">
        <v>47118</v>
      </c>
      <c r="M11526">
        <v>5</v>
      </c>
    </row>
    <row r="11527" spans="1:13" x14ac:dyDescent="0.25">
      <c r="A11527" s="21" t="str">
        <f t="shared" si="180"/>
        <v>MOW L2N CDAA_2029</v>
      </c>
      <c r="B11527" t="s">
        <v>130</v>
      </c>
      <c r="C11527" t="s">
        <v>136</v>
      </c>
      <c r="D11527" t="s">
        <v>26</v>
      </c>
      <c r="E11527" t="s">
        <v>29</v>
      </c>
      <c r="F11527" t="s">
        <v>31</v>
      </c>
      <c r="K11527">
        <v>0</v>
      </c>
      <c r="L11527" s="51">
        <v>47483</v>
      </c>
      <c r="M11527">
        <v>6</v>
      </c>
    </row>
    <row r="11528" spans="1:13" x14ac:dyDescent="0.25">
      <c r="A11528" s="21" t="str">
        <f t="shared" si="180"/>
        <v>MOW L2N CDAA_2030</v>
      </c>
      <c r="B11528" t="s">
        <v>130</v>
      </c>
      <c r="C11528" t="s">
        <v>136</v>
      </c>
      <c r="D11528" t="s">
        <v>26</v>
      </c>
      <c r="E11528" t="s">
        <v>29</v>
      </c>
      <c r="F11528" t="s">
        <v>31</v>
      </c>
      <c r="K11528">
        <v>0</v>
      </c>
      <c r="L11528" s="51">
        <v>47848</v>
      </c>
      <c r="M11528">
        <v>7</v>
      </c>
    </row>
    <row r="11529" spans="1:13" x14ac:dyDescent="0.25">
      <c r="A11529" s="21" t="str">
        <f t="shared" si="180"/>
        <v>MOW L2N CDAA_2031</v>
      </c>
      <c r="B11529" t="s">
        <v>130</v>
      </c>
      <c r="C11529" t="s">
        <v>136</v>
      </c>
      <c r="D11529" t="s">
        <v>26</v>
      </c>
      <c r="E11529" t="s">
        <v>29</v>
      </c>
      <c r="F11529" t="s">
        <v>31</v>
      </c>
      <c r="K11529">
        <v>0</v>
      </c>
      <c r="L11529" s="51">
        <v>48213</v>
      </c>
      <c r="M11529">
        <v>8</v>
      </c>
    </row>
    <row r="11530" spans="1:13" x14ac:dyDescent="0.25">
      <c r="A11530" s="21" t="str">
        <f t="shared" si="180"/>
        <v>MOW L2N CDAA_2032</v>
      </c>
      <c r="B11530" t="s">
        <v>130</v>
      </c>
      <c r="C11530" t="s">
        <v>136</v>
      </c>
      <c r="D11530" t="s">
        <v>26</v>
      </c>
      <c r="E11530" t="s">
        <v>29</v>
      </c>
      <c r="F11530" t="s">
        <v>31</v>
      </c>
      <c r="K11530">
        <v>0</v>
      </c>
      <c r="L11530" s="51">
        <v>48579</v>
      </c>
      <c r="M11530">
        <v>9</v>
      </c>
    </row>
    <row r="11531" spans="1:13" x14ac:dyDescent="0.25">
      <c r="A11531" s="21" t="str">
        <f t="shared" si="180"/>
        <v>MOW L2N CDAA_2033</v>
      </c>
      <c r="B11531" t="s">
        <v>130</v>
      </c>
      <c r="C11531" t="s">
        <v>136</v>
      </c>
      <c r="D11531" t="s">
        <v>26</v>
      </c>
      <c r="E11531" t="s">
        <v>29</v>
      </c>
      <c r="F11531" t="s">
        <v>31</v>
      </c>
      <c r="K11531">
        <v>0</v>
      </c>
      <c r="L11531" s="51">
        <v>48944</v>
      </c>
      <c r="M11531">
        <v>10</v>
      </c>
    </row>
    <row r="11532" spans="1:13" x14ac:dyDescent="0.25">
      <c r="A11532" s="21" t="str">
        <f t="shared" si="180"/>
        <v>MOW L2N CDAA_2034</v>
      </c>
      <c r="B11532" t="s">
        <v>130</v>
      </c>
      <c r="C11532" t="s">
        <v>136</v>
      </c>
      <c r="D11532" t="s">
        <v>26</v>
      </c>
      <c r="E11532" t="s">
        <v>29</v>
      </c>
      <c r="F11532" t="s">
        <v>31</v>
      </c>
      <c r="K11532">
        <v>0</v>
      </c>
      <c r="L11532" s="51">
        <v>49309</v>
      </c>
      <c r="M11532">
        <v>11</v>
      </c>
    </row>
    <row r="11533" spans="1:13" x14ac:dyDescent="0.25">
      <c r="A11533" s="21" t="str">
        <f t="shared" si="180"/>
        <v>MOW L2N CDAA_2035</v>
      </c>
      <c r="B11533" t="s">
        <v>130</v>
      </c>
      <c r="C11533" t="s">
        <v>136</v>
      </c>
      <c r="D11533" t="s">
        <v>26</v>
      </c>
      <c r="E11533" t="s">
        <v>29</v>
      </c>
      <c r="F11533" t="s">
        <v>31</v>
      </c>
      <c r="K11533">
        <v>0</v>
      </c>
      <c r="L11533" s="51">
        <v>49674</v>
      </c>
      <c r="M11533">
        <v>12</v>
      </c>
    </row>
    <row r="11534" spans="1:13" x14ac:dyDescent="0.25">
      <c r="A11534" s="21" t="str">
        <f t="shared" si="180"/>
        <v>MOW L2N CDAA_2036</v>
      </c>
      <c r="B11534" t="s">
        <v>130</v>
      </c>
      <c r="C11534" t="s">
        <v>136</v>
      </c>
      <c r="D11534" t="s">
        <v>26</v>
      </c>
      <c r="E11534" t="s">
        <v>29</v>
      </c>
      <c r="F11534" t="s">
        <v>31</v>
      </c>
      <c r="K11534">
        <v>0</v>
      </c>
      <c r="L11534" s="51">
        <v>50040</v>
      </c>
      <c r="M11534">
        <v>13</v>
      </c>
    </row>
    <row r="11535" spans="1:13" x14ac:dyDescent="0.25">
      <c r="A11535" s="21" t="str">
        <f t="shared" si="180"/>
        <v>MOW L2N CDAA_2037</v>
      </c>
      <c r="B11535" t="s">
        <v>130</v>
      </c>
      <c r="C11535" t="s">
        <v>136</v>
      </c>
      <c r="D11535" t="s">
        <v>26</v>
      </c>
      <c r="E11535" t="s">
        <v>29</v>
      </c>
      <c r="F11535" t="s">
        <v>31</v>
      </c>
      <c r="K11535">
        <v>0</v>
      </c>
      <c r="L11535" s="51">
        <v>50405</v>
      </c>
      <c r="M11535">
        <v>14</v>
      </c>
    </row>
    <row r="11536" spans="1:13" x14ac:dyDescent="0.25">
      <c r="A11536" s="21" t="str">
        <f t="shared" si="180"/>
        <v>MOW L2N CDAA_2038</v>
      </c>
      <c r="B11536" t="s">
        <v>130</v>
      </c>
      <c r="C11536" t="s">
        <v>136</v>
      </c>
      <c r="D11536" t="s">
        <v>26</v>
      </c>
      <c r="E11536" t="s">
        <v>29</v>
      </c>
      <c r="F11536" t="s">
        <v>31</v>
      </c>
      <c r="K11536">
        <v>0</v>
      </c>
      <c r="L11536" s="51">
        <v>50770</v>
      </c>
      <c r="M11536">
        <v>15</v>
      </c>
    </row>
    <row r="11537" spans="1:14" x14ac:dyDescent="0.25">
      <c r="A11537" s="21" t="str">
        <f t="shared" si="180"/>
        <v>MOW L2N CDAA_2039</v>
      </c>
      <c r="B11537" t="s">
        <v>130</v>
      </c>
      <c r="C11537" t="s">
        <v>136</v>
      </c>
      <c r="D11537" t="s">
        <v>26</v>
      </c>
      <c r="E11537" t="s">
        <v>29</v>
      </c>
      <c r="F11537" t="s">
        <v>31</v>
      </c>
      <c r="K11537">
        <v>0</v>
      </c>
      <c r="L11537" s="51">
        <v>51135</v>
      </c>
      <c r="M11537">
        <v>16</v>
      </c>
    </row>
    <row r="11538" spans="1:14" x14ac:dyDescent="0.25">
      <c r="A11538" s="21" t="str">
        <f t="shared" si="180"/>
        <v>MOW L2N CDAA_2040</v>
      </c>
      <c r="B11538" t="s">
        <v>130</v>
      </c>
      <c r="C11538" t="s">
        <v>136</v>
      </c>
      <c r="D11538" t="s">
        <v>26</v>
      </c>
      <c r="E11538" t="s">
        <v>29</v>
      </c>
      <c r="F11538" t="s">
        <v>31</v>
      </c>
      <c r="K11538">
        <v>0</v>
      </c>
      <c r="L11538" s="51">
        <v>51501</v>
      </c>
      <c r="M11538">
        <v>17</v>
      </c>
    </row>
    <row r="11539" spans="1:14" x14ac:dyDescent="0.25">
      <c r="A11539" s="21" t="str">
        <f t="shared" si="180"/>
        <v>MOW L2N CDAA_2041</v>
      </c>
      <c r="B11539" t="s">
        <v>130</v>
      </c>
      <c r="C11539" t="s">
        <v>136</v>
      </c>
      <c r="D11539" t="s">
        <v>26</v>
      </c>
      <c r="E11539" t="s">
        <v>29</v>
      </c>
      <c r="F11539" t="s">
        <v>31</v>
      </c>
      <c r="K11539">
        <v>0</v>
      </c>
      <c r="L11539" s="51">
        <v>51866</v>
      </c>
      <c r="M11539">
        <v>18</v>
      </c>
    </row>
    <row r="11540" spans="1:14" x14ac:dyDescent="0.25">
      <c r="A11540" s="21" t="str">
        <f t="shared" si="180"/>
        <v>MOW L2N CDAA_2042</v>
      </c>
      <c r="B11540" t="s">
        <v>130</v>
      </c>
      <c r="C11540" t="s">
        <v>136</v>
      </c>
      <c r="D11540" t="s">
        <v>26</v>
      </c>
      <c r="E11540" t="s">
        <v>29</v>
      </c>
      <c r="F11540" t="s">
        <v>31</v>
      </c>
      <c r="K11540">
        <v>0</v>
      </c>
      <c r="L11540" s="51">
        <v>52231</v>
      </c>
      <c r="M11540">
        <v>19</v>
      </c>
    </row>
    <row r="11541" spans="1:14" x14ac:dyDescent="0.25">
      <c r="A11541" s="21" t="str">
        <f t="shared" si="180"/>
        <v>MOW L2N CDAA_2043</v>
      </c>
      <c r="B11541" t="s">
        <v>130</v>
      </c>
      <c r="C11541" t="s">
        <v>136</v>
      </c>
      <c r="D11541" t="s">
        <v>26</v>
      </c>
      <c r="E11541" t="s">
        <v>29</v>
      </c>
      <c r="F11541" t="s">
        <v>31</v>
      </c>
      <c r="K11541">
        <v>0</v>
      </c>
      <c r="L11541" s="51">
        <v>52596</v>
      </c>
      <c r="M11541">
        <v>20</v>
      </c>
    </row>
    <row r="11542" spans="1:14" x14ac:dyDescent="0.25">
      <c r="A11542" s="21" t="str">
        <f t="shared" si="180"/>
        <v>MOW L2N CDAA_2024</v>
      </c>
      <c r="B11542" t="s">
        <v>130</v>
      </c>
      <c r="C11542" t="s">
        <v>136</v>
      </c>
      <c r="D11542" t="s">
        <v>26</v>
      </c>
      <c r="E11542" t="s">
        <v>5</v>
      </c>
      <c r="F11542" t="s">
        <v>4</v>
      </c>
      <c r="G11542">
        <v>0</v>
      </c>
      <c r="H11542">
        <v>0</v>
      </c>
      <c r="I11542">
        <v>0</v>
      </c>
      <c r="J11542">
        <v>0</v>
      </c>
      <c r="L11542" s="51">
        <v>45657</v>
      </c>
      <c r="M11542">
        <v>1</v>
      </c>
      <c r="N11542">
        <v>0</v>
      </c>
    </row>
    <row r="11543" spans="1:14" x14ac:dyDescent="0.25">
      <c r="A11543" s="21" t="str">
        <f t="shared" si="180"/>
        <v>MOW L2N CDAA_2025</v>
      </c>
      <c r="B11543" t="s">
        <v>130</v>
      </c>
      <c r="C11543" t="s">
        <v>136</v>
      </c>
      <c r="D11543" t="s">
        <v>26</v>
      </c>
      <c r="E11543" t="s">
        <v>5</v>
      </c>
      <c r="F11543" t="s">
        <v>4</v>
      </c>
      <c r="G11543">
        <v>0</v>
      </c>
      <c r="H11543">
        <v>0</v>
      </c>
      <c r="I11543">
        <v>0</v>
      </c>
      <c r="J11543">
        <v>0</v>
      </c>
      <c r="L11543" s="51">
        <v>46022</v>
      </c>
      <c r="M11543">
        <v>2</v>
      </c>
      <c r="N11543">
        <v>0</v>
      </c>
    </row>
    <row r="11544" spans="1:14" x14ac:dyDescent="0.25">
      <c r="A11544" s="21" t="str">
        <f t="shared" si="180"/>
        <v>MOW L2N CDAA_2026</v>
      </c>
      <c r="B11544" t="s">
        <v>130</v>
      </c>
      <c r="C11544" t="s">
        <v>136</v>
      </c>
      <c r="D11544" t="s">
        <v>26</v>
      </c>
      <c r="E11544" t="s">
        <v>5</v>
      </c>
      <c r="F11544" t="s">
        <v>4</v>
      </c>
      <c r="G11544">
        <v>0</v>
      </c>
      <c r="H11544">
        <v>0</v>
      </c>
      <c r="I11544">
        <v>1667.77392578125</v>
      </c>
      <c r="J11544">
        <v>0</v>
      </c>
      <c r="L11544" s="51">
        <v>46387</v>
      </c>
      <c r="M11544">
        <v>3</v>
      </c>
      <c r="N11544">
        <v>0</v>
      </c>
    </row>
    <row r="11545" spans="1:14" x14ac:dyDescent="0.25">
      <c r="A11545" s="21" t="str">
        <f t="shared" si="180"/>
        <v>MOW L2N CDAA_2027</v>
      </c>
      <c r="B11545" t="s">
        <v>130</v>
      </c>
      <c r="C11545" t="s">
        <v>136</v>
      </c>
      <c r="D11545" t="s">
        <v>26</v>
      </c>
      <c r="E11545" t="s">
        <v>5</v>
      </c>
      <c r="F11545" t="s">
        <v>4</v>
      </c>
      <c r="G11545">
        <v>0</v>
      </c>
      <c r="H11545">
        <v>7491.5</v>
      </c>
      <c r="I11545">
        <v>40465.3046875</v>
      </c>
      <c r="J11545">
        <v>0</v>
      </c>
      <c r="L11545" s="51">
        <v>46752</v>
      </c>
      <c r="M11545">
        <v>4</v>
      </c>
      <c r="N11545">
        <v>-13238.798828125</v>
      </c>
    </row>
    <row r="11546" spans="1:14" x14ac:dyDescent="0.25">
      <c r="A11546" s="21" t="str">
        <f t="shared" si="180"/>
        <v>MOW L2N CDAA_2028</v>
      </c>
      <c r="B11546" t="s">
        <v>130</v>
      </c>
      <c r="C11546" t="s">
        <v>136</v>
      </c>
      <c r="D11546" t="s">
        <v>26</v>
      </c>
      <c r="E11546" t="s">
        <v>5</v>
      </c>
      <c r="F11546" t="s">
        <v>4</v>
      </c>
      <c r="G11546">
        <v>0</v>
      </c>
      <c r="H11546">
        <v>7605.56005859375</v>
      </c>
      <c r="I11546">
        <v>38779.33203125</v>
      </c>
      <c r="J11546">
        <v>0</v>
      </c>
      <c r="L11546" s="51">
        <v>47118</v>
      </c>
      <c r="M11546">
        <v>5</v>
      </c>
      <c r="N11546">
        <v>-13530.947265625</v>
      </c>
    </row>
    <row r="11547" spans="1:14" x14ac:dyDescent="0.25">
      <c r="A11547" s="21" t="str">
        <f t="shared" si="180"/>
        <v>MOW L2N CDAA_2029</v>
      </c>
      <c r="B11547" t="s">
        <v>130</v>
      </c>
      <c r="C11547" t="s">
        <v>136</v>
      </c>
      <c r="D11547" t="s">
        <v>26</v>
      </c>
      <c r="E11547" t="s">
        <v>5</v>
      </c>
      <c r="F11547" t="s">
        <v>4</v>
      </c>
      <c r="G11547">
        <v>0</v>
      </c>
      <c r="H11547">
        <v>38749.8515625</v>
      </c>
      <c r="I11547">
        <v>103921.0390625</v>
      </c>
      <c r="J11547">
        <v>0</v>
      </c>
      <c r="L11547" s="51">
        <v>47483</v>
      </c>
      <c r="M11547">
        <v>6</v>
      </c>
      <c r="N11547">
        <v>12709.8876953125</v>
      </c>
    </row>
    <row r="11548" spans="1:14" x14ac:dyDescent="0.25">
      <c r="A11548" s="21" t="str">
        <f t="shared" si="180"/>
        <v>MOW L2N CDAA_2030</v>
      </c>
      <c r="B11548" t="s">
        <v>130</v>
      </c>
      <c r="C11548" t="s">
        <v>136</v>
      </c>
      <c r="D11548" t="s">
        <v>26</v>
      </c>
      <c r="E11548" t="s">
        <v>5</v>
      </c>
      <c r="F11548" t="s">
        <v>4</v>
      </c>
      <c r="G11548">
        <v>0</v>
      </c>
      <c r="H11548">
        <v>48676.8359375</v>
      </c>
      <c r="I11548">
        <v>154166.125</v>
      </c>
      <c r="J11548">
        <v>0</v>
      </c>
      <c r="L11548" s="51">
        <v>47848</v>
      </c>
      <c r="M11548">
        <v>7</v>
      </c>
      <c r="N11548">
        <v>25035.203125</v>
      </c>
    </row>
    <row r="11549" spans="1:14" x14ac:dyDescent="0.25">
      <c r="A11549" s="21" t="str">
        <f t="shared" si="180"/>
        <v>MOW L2N CDAA_2031</v>
      </c>
      <c r="B11549" t="s">
        <v>130</v>
      </c>
      <c r="C11549" t="s">
        <v>136</v>
      </c>
      <c r="D11549" t="s">
        <v>26</v>
      </c>
      <c r="E11549" t="s">
        <v>5</v>
      </c>
      <c r="F11549" t="s">
        <v>4</v>
      </c>
      <c r="G11549">
        <v>0</v>
      </c>
      <c r="H11549">
        <v>66924.1875</v>
      </c>
      <c r="I11549">
        <v>208181.4375</v>
      </c>
      <c r="J11549">
        <v>0</v>
      </c>
      <c r="L11549" s="51">
        <v>48213</v>
      </c>
      <c r="M11549">
        <v>8</v>
      </c>
      <c r="N11549">
        <v>18885.837890625</v>
      </c>
    </row>
    <row r="11550" spans="1:14" x14ac:dyDescent="0.25">
      <c r="A11550" s="21" t="str">
        <f t="shared" si="180"/>
        <v>MOW L2N CDAA_2032</v>
      </c>
      <c r="B11550" t="s">
        <v>130</v>
      </c>
      <c r="C11550" t="s">
        <v>136</v>
      </c>
      <c r="D11550" t="s">
        <v>26</v>
      </c>
      <c r="E11550" t="s">
        <v>5</v>
      </c>
      <c r="F11550" t="s">
        <v>4</v>
      </c>
      <c r="G11550">
        <v>0</v>
      </c>
      <c r="H11550">
        <v>70091.3984375</v>
      </c>
      <c r="I11550">
        <v>262907.71875</v>
      </c>
      <c r="J11550">
        <v>0</v>
      </c>
      <c r="L11550" s="51">
        <v>48579</v>
      </c>
      <c r="M11550">
        <v>9</v>
      </c>
      <c r="N11550">
        <v>-18901.296875</v>
      </c>
    </row>
    <row r="11551" spans="1:14" x14ac:dyDescent="0.25">
      <c r="A11551" s="21" t="str">
        <f t="shared" si="180"/>
        <v>MOW L2N CDAA_2033</v>
      </c>
      <c r="B11551" t="s">
        <v>130</v>
      </c>
      <c r="C11551" t="s">
        <v>136</v>
      </c>
      <c r="D11551" t="s">
        <v>26</v>
      </c>
      <c r="E11551" t="s">
        <v>5</v>
      </c>
      <c r="F11551" t="s">
        <v>4</v>
      </c>
      <c r="G11551">
        <v>0</v>
      </c>
      <c r="H11551">
        <v>76928.921875</v>
      </c>
      <c r="I11551">
        <v>314344.90625</v>
      </c>
      <c r="J11551">
        <v>0</v>
      </c>
      <c r="L11551" s="51">
        <v>48944</v>
      </c>
      <c r="M11551">
        <v>10</v>
      </c>
      <c r="N11551">
        <v>-50645.609375</v>
      </c>
    </row>
    <row r="11552" spans="1:14" x14ac:dyDescent="0.25">
      <c r="A11552" s="21" t="str">
        <f t="shared" si="180"/>
        <v>MOW L2N CDAA_2034</v>
      </c>
      <c r="B11552" t="s">
        <v>130</v>
      </c>
      <c r="C11552" t="s">
        <v>136</v>
      </c>
      <c r="D11552" t="s">
        <v>26</v>
      </c>
      <c r="E11552" t="s">
        <v>5</v>
      </c>
      <c r="F11552" t="s">
        <v>4</v>
      </c>
      <c r="G11552">
        <v>0</v>
      </c>
      <c r="H11552">
        <v>83699.84375</v>
      </c>
      <c r="I11552">
        <v>365473.96875</v>
      </c>
      <c r="J11552">
        <v>0</v>
      </c>
      <c r="L11552" s="51">
        <v>49309</v>
      </c>
      <c r="M11552">
        <v>11</v>
      </c>
      <c r="N11552">
        <v>-81469.8125</v>
      </c>
    </row>
    <row r="11553" spans="1:14" x14ac:dyDescent="0.25">
      <c r="A11553" s="21" t="str">
        <f t="shared" si="180"/>
        <v>MOW L2N CDAA_2035</v>
      </c>
      <c r="B11553" t="s">
        <v>130</v>
      </c>
      <c r="C11553" t="s">
        <v>136</v>
      </c>
      <c r="D11553" t="s">
        <v>26</v>
      </c>
      <c r="E11553" t="s">
        <v>5</v>
      </c>
      <c r="F11553" t="s">
        <v>4</v>
      </c>
      <c r="G11553">
        <v>0</v>
      </c>
      <c r="H11553">
        <v>84288.7421875</v>
      </c>
      <c r="I11553">
        <v>352874.59375</v>
      </c>
      <c r="J11553">
        <v>0</v>
      </c>
      <c r="L11553" s="51">
        <v>49674</v>
      </c>
      <c r="M11553">
        <v>12</v>
      </c>
      <c r="N11553">
        <v>-82344.4921875</v>
      </c>
    </row>
    <row r="11554" spans="1:14" x14ac:dyDescent="0.25">
      <c r="A11554" s="21" t="str">
        <f t="shared" si="180"/>
        <v>MOW L2N CDAA_2036</v>
      </c>
      <c r="B11554" t="s">
        <v>130</v>
      </c>
      <c r="C11554" t="s">
        <v>136</v>
      </c>
      <c r="D11554" t="s">
        <v>26</v>
      </c>
      <c r="E11554" t="s">
        <v>5</v>
      </c>
      <c r="F11554" t="s">
        <v>4</v>
      </c>
      <c r="G11554">
        <v>0</v>
      </c>
      <c r="H11554">
        <v>92031.1171875</v>
      </c>
      <c r="I11554">
        <v>341922.75</v>
      </c>
      <c r="J11554">
        <v>0</v>
      </c>
      <c r="L11554" s="51">
        <v>50040</v>
      </c>
      <c r="M11554">
        <v>13</v>
      </c>
      <c r="N11554">
        <v>-77816.234375</v>
      </c>
    </row>
    <row r="11555" spans="1:14" x14ac:dyDescent="0.25">
      <c r="A11555" s="21" t="str">
        <f t="shared" si="180"/>
        <v>MOW L2N CDAA_2037</v>
      </c>
      <c r="B11555" t="s">
        <v>130</v>
      </c>
      <c r="C11555" t="s">
        <v>136</v>
      </c>
      <c r="D11555" t="s">
        <v>26</v>
      </c>
      <c r="E11555" t="s">
        <v>5</v>
      </c>
      <c r="F11555" t="s">
        <v>4</v>
      </c>
      <c r="G11555">
        <v>0</v>
      </c>
      <c r="H11555">
        <v>96066.859375</v>
      </c>
      <c r="I11555">
        <v>331084.875</v>
      </c>
      <c r="J11555">
        <v>0</v>
      </c>
      <c r="L11555" s="51">
        <v>50405</v>
      </c>
      <c r="M11555">
        <v>14</v>
      </c>
      <c r="N11555">
        <v>-56498.6328125</v>
      </c>
    </row>
    <row r="11556" spans="1:14" x14ac:dyDescent="0.25">
      <c r="A11556" s="21" t="str">
        <f t="shared" si="180"/>
        <v>MOW L2N CDAA_2038</v>
      </c>
      <c r="B11556" t="s">
        <v>130</v>
      </c>
      <c r="C11556" t="s">
        <v>136</v>
      </c>
      <c r="D11556" t="s">
        <v>26</v>
      </c>
      <c r="E11556" t="s">
        <v>5</v>
      </c>
      <c r="F11556" t="s">
        <v>4</v>
      </c>
      <c r="G11556">
        <v>0</v>
      </c>
      <c r="H11556">
        <v>101934.2421875</v>
      </c>
      <c r="I11556">
        <v>322613.21875</v>
      </c>
      <c r="J11556">
        <v>0</v>
      </c>
      <c r="L11556" s="51">
        <v>50770</v>
      </c>
      <c r="M11556">
        <v>15</v>
      </c>
      <c r="N11556">
        <v>-48868.09765625</v>
      </c>
    </row>
    <row r="11557" spans="1:14" x14ac:dyDescent="0.25">
      <c r="A11557" s="21" t="str">
        <f t="shared" si="180"/>
        <v>MOW L2N CDAA_2039</v>
      </c>
      <c r="B11557" t="s">
        <v>130</v>
      </c>
      <c r="C11557" t="s">
        <v>136</v>
      </c>
      <c r="D11557" t="s">
        <v>26</v>
      </c>
      <c r="E11557" t="s">
        <v>5</v>
      </c>
      <c r="F11557" t="s">
        <v>4</v>
      </c>
      <c r="G11557">
        <v>0</v>
      </c>
      <c r="H11557">
        <v>120026.3046875</v>
      </c>
      <c r="I11557">
        <v>315020.34375</v>
      </c>
      <c r="J11557">
        <v>0</v>
      </c>
      <c r="L11557" s="51">
        <v>51135</v>
      </c>
      <c r="M11557">
        <v>16</v>
      </c>
      <c r="N11557">
        <v>-35477.21875</v>
      </c>
    </row>
    <row r="11558" spans="1:14" x14ac:dyDescent="0.25">
      <c r="A11558" s="21" t="str">
        <f t="shared" si="180"/>
        <v>MOW L2N CDAA_2040</v>
      </c>
      <c r="B11558" t="s">
        <v>130</v>
      </c>
      <c r="C11558" t="s">
        <v>136</v>
      </c>
      <c r="D11558" t="s">
        <v>26</v>
      </c>
      <c r="E11558" t="s">
        <v>5</v>
      </c>
      <c r="F11558" t="s">
        <v>4</v>
      </c>
      <c r="G11558">
        <v>0</v>
      </c>
      <c r="H11558">
        <v>127769.3046875</v>
      </c>
      <c r="I11558">
        <v>309165.96875</v>
      </c>
      <c r="J11558">
        <v>0</v>
      </c>
      <c r="L11558" s="51">
        <v>51501</v>
      </c>
      <c r="M11558">
        <v>17</v>
      </c>
      <c r="N11558">
        <v>-14308.4736328125</v>
      </c>
    </row>
    <row r="11559" spans="1:14" x14ac:dyDescent="0.25">
      <c r="A11559" s="21" t="str">
        <f t="shared" si="180"/>
        <v>MOW L2N CDAA_2041</v>
      </c>
      <c r="B11559" t="s">
        <v>130</v>
      </c>
      <c r="C11559" t="s">
        <v>136</v>
      </c>
      <c r="D11559" t="s">
        <v>26</v>
      </c>
      <c r="E11559" t="s">
        <v>5</v>
      </c>
      <c r="F11559" t="s">
        <v>4</v>
      </c>
      <c r="G11559">
        <v>0</v>
      </c>
      <c r="H11559">
        <v>131474.1875</v>
      </c>
      <c r="I11559">
        <v>371744.6875</v>
      </c>
      <c r="J11559">
        <v>0</v>
      </c>
      <c r="L11559" s="51">
        <v>51866</v>
      </c>
      <c r="M11559">
        <v>18</v>
      </c>
      <c r="N11559">
        <v>8279.42578125</v>
      </c>
    </row>
    <row r="11560" spans="1:14" x14ac:dyDescent="0.25">
      <c r="A11560" s="21" t="str">
        <f t="shared" si="180"/>
        <v>MOW L2N CDAA_2042</v>
      </c>
      <c r="B11560" t="s">
        <v>130</v>
      </c>
      <c r="C11560" t="s">
        <v>136</v>
      </c>
      <c r="D11560" t="s">
        <v>26</v>
      </c>
      <c r="E11560" t="s">
        <v>5</v>
      </c>
      <c r="F11560" t="s">
        <v>4</v>
      </c>
      <c r="G11560">
        <v>0</v>
      </c>
      <c r="H11560">
        <v>139082.984375</v>
      </c>
      <c r="I11560">
        <v>404945.1875</v>
      </c>
      <c r="J11560">
        <v>0</v>
      </c>
      <c r="L11560" s="51">
        <v>52231</v>
      </c>
      <c r="M11560">
        <v>19</v>
      </c>
      <c r="N11560">
        <v>37637.03125</v>
      </c>
    </row>
    <row r="11561" spans="1:14" x14ac:dyDescent="0.25">
      <c r="A11561" s="21" t="str">
        <f t="shared" si="180"/>
        <v>MOW L2N CDAA_2043</v>
      </c>
      <c r="B11561" t="s">
        <v>130</v>
      </c>
      <c r="C11561" t="s">
        <v>136</v>
      </c>
      <c r="D11561" t="s">
        <v>26</v>
      </c>
      <c r="E11561" t="s">
        <v>5</v>
      </c>
      <c r="F11561" t="s">
        <v>4</v>
      </c>
      <c r="G11561">
        <v>0</v>
      </c>
      <c r="H11561">
        <v>139422.53125</v>
      </c>
      <c r="I11561">
        <v>392920.5</v>
      </c>
      <c r="J11561">
        <v>0</v>
      </c>
      <c r="L11561" s="51">
        <v>52596</v>
      </c>
      <c r="M11561">
        <v>20</v>
      </c>
      <c r="N11561">
        <v>76794.3828125</v>
      </c>
    </row>
    <row r="11562" spans="1:14" x14ac:dyDescent="0.25">
      <c r="A11562" s="21" t="str">
        <f t="shared" si="180"/>
        <v>MOW L2N CDAA_2024</v>
      </c>
      <c r="B11562" t="s">
        <v>130</v>
      </c>
      <c r="C11562" t="s">
        <v>136</v>
      </c>
      <c r="D11562" t="s">
        <v>26</v>
      </c>
      <c r="E11562" t="s">
        <v>5</v>
      </c>
      <c r="F11562" t="s">
        <v>32</v>
      </c>
      <c r="G11562">
        <v>174667.203125</v>
      </c>
      <c r="H11562">
        <v>77966.25</v>
      </c>
      <c r="I11562">
        <v>15499.482421875</v>
      </c>
      <c r="J11562">
        <v>0</v>
      </c>
      <c r="L11562" s="51">
        <v>45657</v>
      </c>
      <c r="M11562">
        <v>1</v>
      </c>
      <c r="N11562">
        <v>106941.203125</v>
      </c>
    </row>
    <row r="11563" spans="1:14" x14ac:dyDescent="0.25">
      <c r="A11563" s="21" t="str">
        <f t="shared" si="180"/>
        <v>MOW L2N CDAA_2025</v>
      </c>
      <c r="B11563" t="s">
        <v>130</v>
      </c>
      <c r="C11563" t="s">
        <v>136</v>
      </c>
      <c r="D11563" t="s">
        <v>26</v>
      </c>
      <c r="E11563" t="s">
        <v>5</v>
      </c>
      <c r="F11563" t="s">
        <v>32</v>
      </c>
      <c r="G11563">
        <v>189335.015625</v>
      </c>
      <c r="H11563">
        <v>85213.7578125</v>
      </c>
      <c r="I11563">
        <v>43533.515625</v>
      </c>
      <c r="J11563">
        <v>0</v>
      </c>
      <c r="L11563" s="51">
        <v>46022</v>
      </c>
      <c r="M11563">
        <v>2</v>
      </c>
      <c r="N11563">
        <v>108426.4140625</v>
      </c>
    </row>
    <row r="11564" spans="1:14" x14ac:dyDescent="0.25">
      <c r="A11564" s="21" t="str">
        <f t="shared" si="180"/>
        <v>MOW L2N CDAA_2026</v>
      </c>
      <c r="B11564" t="s">
        <v>130</v>
      </c>
      <c r="C11564" t="s">
        <v>136</v>
      </c>
      <c r="D11564" t="s">
        <v>26</v>
      </c>
      <c r="E11564" t="s">
        <v>5</v>
      </c>
      <c r="F11564" t="s">
        <v>32</v>
      </c>
      <c r="G11564">
        <v>203954.734375</v>
      </c>
      <c r="H11564">
        <v>97566.5</v>
      </c>
      <c r="I11564">
        <v>47211.59375</v>
      </c>
      <c r="J11564">
        <v>0</v>
      </c>
      <c r="L11564" s="51">
        <v>46387</v>
      </c>
      <c r="M11564">
        <v>3</v>
      </c>
      <c r="N11564">
        <v>113450.96875</v>
      </c>
    </row>
    <row r="11565" spans="1:14" x14ac:dyDescent="0.25">
      <c r="A11565" s="21" t="str">
        <f t="shared" si="180"/>
        <v>MOW L2N CDAA_2027</v>
      </c>
      <c r="B11565" t="s">
        <v>130</v>
      </c>
      <c r="C11565" t="s">
        <v>136</v>
      </c>
      <c r="D11565" t="s">
        <v>26</v>
      </c>
      <c r="E11565" t="s">
        <v>5</v>
      </c>
      <c r="F11565" t="s">
        <v>32</v>
      </c>
      <c r="G11565">
        <v>214899.625</v>
      </c>
      <c r="H11565">
        <v>94998.703125</v>
      </c>
      <c r="I11565">
        <v>50799.19921875</v>
      </c>
      <c r="J11565">
        <v>0</v>
      </c>
      <c r="L11565" s="51">
        <v>46752</v>
      </c>
      <c r="M11565">
        <v>4</v>
      </c>
      <c r="N11565">
        <v>110718.0859375</v>
      </c>
    </row>
    <row r="11566" spans="1:14" x14ac:dyDescent="0.25">
      <c r="A11566" s="21" t="str">
        <f t="shared" si="180"/>
        <v>MOW L2N CDAA_2028</v>
      </c>
      <c r="B11566" t="s">
        <v>130</v>
      </c>
      <c r="C11566" t="s">
        <v>136</v>
      </c>
      <c r="D11566" t="s">
        <v>26</v>
      </c>
      <c r="E11566" t="s">
        <v>5</v>
      </c>
      <c r="F11566" t="s">
        <v>32</v>
      </c>
      <c r="G11566">
        <v>223085.546875</v>
      </c>
      <c r="H11566">
        <v>104695.15625</v>
      </c>
      <c r="I11566">
        <v>54535.296875</v>
      </c>
      <c r="J11566">
        <v>0</v>
      </c>
      <c r="L11566" s="51">
        <v>47118</v>
      </c>
      <c r="M11566">
        <v>5</v>
      </c>
      <c r="N11566">
        <v>117991.515625</v>
      </c>
    </row>
    <row r="11567" spans="1:14" x14ac:dyDescent="0.25">
      <c r="A11567" s="21" t="str">
        <f t="shared" si="180"/>
        <v>MOW L2N CDAA_2029</v>
      </c>
      <c r="B11567" t="s">
        <v>130</v>
      </c>
      <c r="C11567" t="s">
        <v>136</v>
      </c>
      <c r="D11567" t="s">
        <v>26</v>
      </c>
      <c r="E11567" t="s">
        <v>5</v>
      </c>
      <c r="F11567" t="s">
        <v>32</v>
      </c>
      <c r="G11567">
        <v>230881.203125</v>
      </c>
      <c r="H11567">
        <v>116689.0234375</v>
      </c>
      <c r="I11567">
        <v>56837.07421875</v>
      </c>
      <c r="J11567">
        <v>0</v>
      </c>
      <c r="L11567" s="51">
        <v>47483</v>
      </c>
      <c r="M11567">
        <v>6</v>
      </c>
      <c r="N11567">
        <v>127392.46875</v>
      </c>
    </row>
    <row r="11568" spans="1:14" x14ac:dyDescent="0.25">
      <c r="A11568" s="21" t="str">
        <f t="shared" si="180"/>
        <v>MOW L2N CDAA_2030</v>
      </c>
      <c r="B11568" t="s">
        <v>130</v>
      </c>
      <c r="C11568" t="s">
        <v>136</v>
      </c>
      <c r="D11568" t="s">
        <v>26</v>
      </c>
      <c r="E11568" t="s">
        <v>5</v>
      </c>
      <c r="F11568" t="s">
        <v>32</v>
      </c>
      <c r="G11568">
        <v>239369.390625</v>
      </c>
      <c r="H11568">
        <v>124776.1171875</v>
      </c>
      <c r="I11568">
        <v>62349.9765625</v>
      </c>
      <c r="J11568">
        <v>0</v>
      </c>
      <c r="L11568" s="51">
        <v>47848</v>
      </c>
      <c r="M11568">
        <v>7</v>
      </c>
      <c r="N11568">
        <v>135036.859375</v>
      </c>
    </row>
    <row r="11569" spans="1:14" x14ac:dyDescent="0.25">
      <c r="A11569" s="21" t="str">
        <f t="shared" si="180"/>
        <v>MOW L2N CDAA_2031</v>
      </c>
      <c r="B11569" t="s">
        <v>130</v>
      </c>
      <c r="C11569" t="s">
        <v>136</v>
      </c>
      <c r="D11569" t="s">
        <v>26</v>
      </c>
      <c r="E11569" t="s">
        <v>5</v>
      </c>
      <c r="F11569" t="s">
        <v>32</v>
      </c>
      <c r="G11569">
        <v>243642.625</v>
      </c>
      <c r="H11569">
        <v>103623.5625</v>
      </c>
      <c r="I11569">
        <v>56486.734375</v>
      </c>
      <c r="J11569">
        <v>38679.9296875</v>
      </c>
      <c r="L11569" s="51">
        <v>48213</v>
      </c>
      <c r="M11569">
        <v>8</v>
      </c>
      <c r="N11569">
        <v>127359.0078125</v>
      </c>
    </row>
    <row r="11570" spans="1:14" x14ac:dyDescent="0.25">
      <c r="A11570" s="21" t="str">
        <f t="shared" si="180"/>
        <v>MOW L2N CDAA_2032</v>
      </c>
      <c r="B11570" t="s">
        <v>130</v>
      </c>
      <c r="C11570" t="s">
        <v>136</v>
      </c>
      <c r="D11570" t="s">
        <v>26</v>
      </c>
      <c r="E11570" t="s">
        <v>5</v>
      </c>
      <c r="F11570" t="s">
        <v>32</v>
      </c>
      <c r="G11570">
        <v>252018.609375</v>
      </c>
      <c r="H11570">
        <v>107659.8125</v>
      </c>
      <c r="I11570">
        <v>57549.88671875</v>
      </c>
      <c r="J11570">
        <v>0</v>
      </c>
      <c r="L11570" s="51">
        <v>48579</v>
      </c>
      <c r="M11570">
        <v>9</v>
      </c>
      <c r="N11570">
        <v>125458.140625</v>
      </c>
    </row>
    <row r="11571" spans="1:14" x14ac:dyDescent="0.25">
      <c r="A11571" s="21" t="str">
        <f t="shared" si="180"/>
        <v>MOW L2N CDAA_2033</v>
      </c>
      <c r="B11571" t="s">
        <v>130</v>
      </c>
      <c r="C11571" t="s">
        <v>136</v>
      </c>
      <c r="D11571" t="s">
        <v>26</v>
      </c>
      <c r="E11571" t="s">
        <v>5</v>
      </c>
      <c r="F11571" t="s">
        <v>32</v>
      </c>
      <c r="G11571">
        <v>255973.0625</v>
      </c>
      <c r="H11571">
        <v>98829.7421875</v>
      </c>
      <c r="I11571">
        <v>60004.4375</v>
      </c>
      <c r="J11571">
        <v>0</v>
      </c>
      <c r="L11571" s="51">
        <v>48944</v>
      </c>
      <c r="M11571">
        <v>10</v>
      </c>
      <c r="N11571">
        <v>110560.7578125</v>
      </c>
    </row>
    <row r="11572" spans="1:14" x14ac:dyDescent="0.25">
      <c r="A11572" s="21" t="str">
        <f t="shared" si="180"/>
        <v>MOW L2N CDAA_2034</v>
      </c>
      <c r="B11572" t="s">
        <v>130</v>
      </c>
      <c r="C11572" t="s">
        <v>136</v>
      </c>
      <c r="D11572" t="s">
        <v>26</v>
      </c>
      <c r="E11572" t="s">
        <v>5</v>
      </c>
      <c r="F11572" t="s">
        <v>32</v>
      </c>
      <c r="G11572">
        <v>259452.046875</v>
      </c>
      <c r="H11572">
        <v>96759.46875</v>
      </c>
      <c r="I11572">
        <v>61930.65234375</v>
      </c>
      <c r="J11572">
        <v>0</v>
      </c>
      <c r="L11572" s="51">
        <v>49309</v>
      </c>
      <c r="M11572">
        <v>11</v>
      </c>
      <c r="N11572">
        <v>104772.5</v>
      </c>
    </row>
    <row r="11573" spans="1:14" x14ac:dyDescent="0.25">
      <c r="A11573" s="21" t="str">
        <f t="shared" si="180"/>
        <v>MOW L2N CDAA_2035</v>
      </c>
      <c r="B11573" t="s">
        <v>130</v>
      </c>
      <c r="C11573" t="s">
        <v>136</v>
      </c>
      <c r="D11573" t="s">
        <v>26</v>
      </c>
      <c r="E11573" t="s">
        <v>5</v>
      </c>
      <c r="F11573" t="s">
        <v>32</v>
      </c>
      <c r="G11573">
        <v>264014.21875</v>
      </c>
      <c r="H11573">
        <v>96226.9765625</v>
      </c>
      <c r="I11573">
        <v>62871.22265625</v>
      </c>
      <c r="J11573">
        <v>0</v>
      </c>
      <c r="L11573" s="51">
        <v>49674</v>
      </c>
      <c r="M11573">
        <v>12</v>
      </c>
      <c r="N11573">
        <v>103771.171875</v>
      </c>
    </row>
    <row r="11574" spans="1:14" x14ac:dyDescent="0.25">
      <c r="A11574" s="21" t="str">
        <f t="shared" si="180"/>
        <v>MOW L2N CDAA_2036</v>
      </c>
      <c r="B11574" t="s">
        <v>130</v>
      </c>
      <c r="C11574" t="s">
        <v>136</v>
      </c>
      <c r="D11574" t="s">
        <v>26</v>
      </c>
      <c r="E11574" t="s">
        <v>5</v>
      </c>
      <c r="F11574" t="s">
        <v>32</v>
      </c>
      <c r="G11574">
        <v>268813.09375</v>
      </c>
      <c r="H11574">
        <v>93961.625</v>
      </c>
      <c r="I11574">
        <v>65667.3984375</v>
      </c>
      <c r="J11574">
        <v>0</v>
      </c>
      <c r="L11574" s="51">
        <v>50040</v>
      </c>
      <c r="M11574">
        <v>13</v>
      </c>
      <c r="N11574">
        <v>100934.859375</v>
      </c>
    </row>
    <row r="11575" spans="1:14" x14ac:dyDescent="0.25">
      <c r="A11575" s="21" t="str">
        <f t="shared" si="180"/>
        <v>MOW L2N CDAA_2037</v>
      </c>
      <c r="B11575" t="s">
        <v>130</v>
      </c>
      <c r="C11575" t="s">
        <v>136</v>
      </c>
      <c r="D11575" t="s">
        <v>26</v>
      </c>
      <c r="E11575" t="s">
        <v>5</v>
      </c>
      <c r="F11575" t="s">
        <v>32</v>
      </c>
      <c r="G11575">
        <v>272671.1875</v>
      </c>
      <c r="H11575">
        <v>91457.9375</v>
      </c>
      <c r="I11575">
        <v>66976.2421875</v>
      </c>
      <c r="J11575">
        <v>0</v>
      </c>
      <c r="L11575" s="51">
        <v>50405</v>
      </c>
      <c r="M11575">
        <v>14</v>
      </c>
      <c r="N11575">
        <v>93112.7265625</v>
      </c>
    </row>
    <row r="11576" spans="1:14" x14ac:dyDescent="0.25">
      <c r="A11576" s="21" t="str">
        <f t="shared" si="180"/>
        <v>MOW L2N CDAA_2038</v>
      </c>
      <c r="B11576" t="s">
        <v>130</v>
      </c>
      <c r="C11576" t="s">
        <v>136</v>
      </c>
      <c r="D11576" t="s">
        <v>26</v>
      </c>
      <c r="E11576" t="s">
        <v>5</v>
      </c>
      <c r="F11576" t="s">
        <v>32</v>
      </c>
      <c r="G11576">
        <v>277190.0625</v>
      </c>
      <c r="H11576">
        <v>89778.1171875</v>
      </c>
      <c r="I11576">
        <v>67547.578125</v>
      </c>
      <c r="J11576">
        <v>0</v>
      </c>
      <c r="L11576" s="51">
        <v>50770</v>
      </c>
      <c r="M11576">
        <v>15</v>
      </c>
      <c r="N11576">
        <v>86271.15625</v>
      </c>
    </row>
    <row r="11577" spans="1:14" x14ac:dyDescent="0.25">
      <c r="A11577" s="21" t="str">
        <f t="shared" si="180"/>
        <v>MOW L2N CDAA_2039</v>
      </c>
      <c r="B11577" t="s">
        <v>130</v>
      </c>
      <c r="C11577" t="s">
        <v>136</v>
      </c>
      <c r="D11577" t="s">
        <v>26</v>
      </c>
      <c r="E11577" t="s">
        <v>5</v>
      </c>
      <c r="F11577" t="s">
        <v>32</v>
      </c>
      <c r="G11577">
        <v>287008.03125</v>
      </c>
      <c r="H11577">
        <v>103944.1484375</v>
      </c>
      <c r="I11577">
        <v>69946.171875</v>
      </c>
      <c r="J11577">
        <v>0</v>
      </c>
      <c r="L11577" s="51">
        <v>51135</v>
      </c>
      <c r="M11577">
        <v>16</v>
      </c>
      <c r="N11577">
        <v>96401.3359375</v>
      </c>
    </row>
    <row r="11578" spans="1:14" x14ac:dyDescent="0.25">
      <c r="A11578" s="21" t="str">
        <f t="shared" si="180"/>
        <v>MOW L2N CDAA_2040</v>
      </c>
      <c r="B11578" t="s">
        <v>130</v>
      </c>
      <c r="C11578" t="s">
        <v>136</v>
      </c>
      <c r="D11578" t="s">
        <v>26</v>
      </c>
      <c r="E11578" t="s">
        <v>5</v>
      </c>
      <c r="F11578" t="s">
        <v>32</v>
      </c>
      <c r="G11578">
        <v>290075.40625</v>
      </c>
      <c r="H11578">
        <v>84348.2578125</v>
      </c>
      <c r="I11578">
        <v>54972.7578125</v>
      </c>
      <c r="J11578">
        <v>98973.078125</v>
      </c>
      <c r="L11578" s="51">
        <v>51501</v>
      </c>
      <c r="M11578">
        <v>17</v>
      </c>
      <c r="N11578">
        <v>79426.3203125</v>
      </c>
    </row>
    <row r="11579" spans="1:14" x14ac:dyDescent="0.25">
      <c r="A11579" s="21" t="str">
        <f t="shared" si="180"/>
        <v>MOW L2N CDAA_2041</v>
      </c>
      <c r="B11579" t="s">
        <v>130</v>
      </c>
      <c r="C11579" t="s">
        <v>136</v>
      </c>
      <c r="D11579" t="s">
        <v>26</v>
      </c>
      <c r="E11579" t="s">
        <v>5</v>
      </c>
      <c r="F11579" t="s">
        <v>32</v>
      </c>
      <c r="G11579">
        <v>292544.65625</v>
      </c>
      <c r="H11579">
        <v>80871.7734375</v>
      </c>
      <c r="I11579">
        <v>54206.16796875</v>
      </c>
      <c r="J11579">
        <v>0</v>
      </c>
      <c r="L11579" s="51">
        <v>51866</v>
      </c>
      <c r="M11579">
        <v>18</v>
      </c>
      <c r="N11579">
        <v>73790.1484375</v>
      </c>
    </row>
    <row r="11580" spans="1:14" x14ac:dyDescent="0.25">
      <c r="A11580" s="21" t="str">
        <f t="shared" si="180"/>
        <v>MOW L2N CDAA_2042</v>
      </c>
      <c r="B11580" t="s">
        <v>130</v>
      </c>
      <c r="C11580" t="s">
        <v>136</v>
      </c>
      <c r="D11580" t="s">
        <v>26</v>
      </c>
      <c r="E11580" t="s">
        <v>5</v>
      </c>
      <c r="F11580" t="s">
        <v>32</v>
      </c>
      <c r="G11580">
        <v>296594.15625</v>
      </c>
      <c r="H11580">
        <v>78050.6015625</v>
      </c>
      <c r="I11580">
        <v>54454.33984375</v>
      </c>
      <c r="J11580">
        <v>0</v>
      </c>
      <c r="L11580" s="51">
        <v>52231</v>
      </c>
      <c r="M11580">
        <v>19</v>
      </c>
      <c r="N11580">
        <v>70971.65625</v>
      </c>
    </row>
    <row r="11581" spans="1:14" x14ac:dyDescent="0.25">
      <c r="A11581" s="21" t="str">
        <f t="shared" si="180"/>
        <v>MOW L2N CDAA_2043</v>
      </c>
      <c r="B11581" t="s">
        <v>130</v>
      </c>
      <c r="C11581" t="s">
        <v>136</v>
      </c>
      <c r="D11581" t="s">
        <v>26</v>
      </c>
      <c r="E11581" t="s">
        <v>5</v>
      </c>
      <c r="F11581" t="s">
        <v>32</v>
      </c>
      <c r="G11581">
        <v>299773.65625</v>
      </c>
      <c r="H11581">
        <v>77928.265625</v>
      </c>
      <c r="I11581">
        <v>177415.3125</v>
      </c>
      <c r="J11581">
        <v>0</v>
      </c>
      <c r="L11581" s="51">
        <v>52596</v>
      </c>
      <c r="M11581">
        <v>20</v>
      </c>
      <c r="N11581">
        <v>71952.0546875</v>
      </c>
    </row>
    <row r="11582" spans="1:14" x14ac:dyDescent="0.25">
      <c r="A11582" s="21" t="str">
        <f t="shared" si="180"/>
        <v>MOW L2N CDAA_2024</v>
      </c>
      <c r="B11582" t="s">
        <v>130</v>
      </c>
      <c r="C11582" t="s">
        <v>136</v>
      </c>
      <c r="D11582" t="s">
        <v>26</v>
      </c>
      <c r="E11582" t="s">
        <v>5</v>
      </c>
      <c r="F11582" t="s">
        <v>8</v>
      </c>
      <c r="G11582">
        <v>0</v>
      </c>
      <c r="H11582">
        <v>0</v>
      </c>
      <c r="I11582">
        <v>0</v>
      </c>
      <c r="J11582">
        <v>0</v>
      </c>
      <c r="L11582" s="51">
        <v>45657</v>
      </c>
      <c r="M11582">
        <v>1</v>
      </c>
      <c r="N11582">
        <v>0</v>
      </c>
    </row>
    <row r="11583" spans="1:14" x14ac:dyDescent="0.25">
      <c r="A11583" s="21" t="str">
        <f t="shared" si="180"/>
        <v>MOW L2N CDAA_2025</v>
      </c>
      <c r="B11583" t="s">
        <v>130</v>
      </c>
      <c r="C11583" t="s">
        <v>136</v>
      </c>
      <c r="D11583" t="s">
        <v>26</v>
      </c>
      <c r="E11583" t="s">
        <v>5</v>
      </c>
      <c r="F11583" t="s">
        <v>8</v>
      </c>
      <c r="G11583">
        <v>0</v>
      </c>
      <c r="H11583">
        <v>0</v>
      </c>
      <c r="I11583">
        <v>0</v>
      </c>
      <c r="J11583">
        <v>0</v>
      </c>
      <c r="L11583" s="51">
        <v>46022</v>
      </c>
      <c r="M11583">
        <v>2</v>
      </c>
      <c r="N11583">
        <v>0</v>
      </c>
    </row>
    <row r="11584" spans="1:14" x14ac:dyDescent="0.25">
      <c r="A11584" s="21" t="str">
        <f t="shared" si="180"/>
        <v>MOW L2N CDAA_2026</v>
      </c>
      <c r="B11584" t="s">
        <v>130</v>
      </c>
      <c r="C11584" t="s">
        <v>136</v>
      </c>
      <c r="D11584" t="s">
        <v>26</v>
      </c>
      <c r="E11584" t="s">
        <v>5</v>
      </c>
      <c r="F11584" t="s">
        <v>8</v>
      </c>
      <c r="G11584">
        <v>0</v>
      </c>
      <c r="H11584">
        <v>0</v>
      </c>
      <c r="I11584">
        <v>0</v>
      </c>
      <c r="J11584">
        <v>0</v>
      </c>
      <c r="L11584" s="51">
        <v>46387</v>
      </c>
      <c r="M11584">
        <v>3</v>
      </c>
      <c r="N11584">
        <v>0</v>
      </c>
    </row>
    <row r="11585" spans="1:14" x14ac:dyDescent="0.25">
      <c r="A11585" s="21" t="str">
        <f t="shared" si="180"/>
        <v>MOW L2N CDAA_2027</v>
      </c>
      <c r="B11585" t="s">
        <v>130</v>
      </c>
      <c r="C11585" t="s">
        <v>136</v>
      </c>
      <c r="D11585" t="s">
        <v>26</v>
      </c>
      <c r="E11585" t="s">
        <v>5</v>
      </c>
      <c r="F11585" t="s">
        <v>8</v>
      </c>
      <c r="G11585">
        <v>0</v>
      </c>
      <c r="H11585">
        <v>0</v>
      </c>
      <c r="I11585">
        <v>0</v>
      </c>
      <c r="J11585">
        <v>0</v>
      </c>
      <c r="L11585" s="51">
        <v>46752</v>
      </c>
      <c r="M11585">
        <v>4</v>
      </c>
      <c r="N11585">
        <v>0</v>
      </c>
    </row>
    <row r="11586" spans="1:14" x14ac:dyDescent="0.25">
      <c r="A11586" s="21" t="str">
        <f t="shared" ref="A11586:A11649" si="181">B11586&amp;" "&amp;D11586&amp;" "&amp;C11586&amp;"_"&amp;YEAR(L11586)</f>
        <v>MOW L2N CDAA_2028</v>
      </c>
      <c r="B11586" t="s">
        <v>130</v>
      </c>
      <c r="C11586" t="s">
        <v>136</v>
      </c>
      <c r="D11586" t="s">
        <v>26</v>
      </c>
      <c r="E11586" t="s">
        <v>5</v>
      </c>
      <c r="F11586" t="s">
        <v>8</v>
      </c>
      <c r="G11586">
        <v>0</v>
      </c>
      <c r="H11586">
        <v>0</v>
      </c>
      <c r="I11586">
        <v>0</v>
      </c>
      <c r="J11586">
        <v>0</v>
      </c>
      <c r="L11586" s="51">
        <v>47118</v>
      </c>
      <c r="M11586">
        <v>5</v>
      </c>
      <c r="N11586">
        <v>0</v>
      </c>
    </row>
    <row r="11587" spans="1:14" x14ac:dyDescent="0.25">
      <c r="A11587" s="21" t="str">
        <f t="shared" si="181"/>
        <v>MOW L2N CDAA_2029</v>
      </c>
      <c r="B11587" t="s">
        <v>130</v>
      </c>
      <c r="C11587" t="s">
        <v>136</v>
      </c>
      <c r="D11587" t="s">
        <v>26</v>
      </c>
      <c r="E11587" t="s">
        <v>5</v>
      </c>
      <c r="F11587" t="s">
        <v>8</v>
      </c>
      <c r="G11587">
        <v>0</v>
      </c>
      <c r="H11587">
        <v>0</v>
      </c>
      <c r="I11587">
        <v>0</v>
      </c>
      <c r="J11587">
        <v>0</v>
      </c>
      <c r="L11587" s="51">
        <v>47483</v>
      </c>
      <c r="M11587">
        <v>6</v>
      </c>
      <c r="N11587">
        <v>0</v>
      </c>
    </row>
    <row r="11588" spans="1:14" x14ac:dyDescent="0.25">
      <c r="A11588" s="21" t="str">
        <f t="shared" si="181"/>
        <v>MOW L2N CDAA_2030</v>
      </c>
      <c r="B11588" t="s">
        <v>130</v>
      </c>
      <c r="C11588" t="s">
        <v>136</v>
      </c>
      <c r="D11588" t="s">
        <v>26</v>
      </c>
      <c r="E11588" t="s">
        <v>5</v>
      </c>
      <c r="F11588" t="s">
        <v>8</v>
      </c>
      <c r="G11588">
        <v>0</v>
      </c>
      <c r="H11588">
        <v>0</v>
      </c>
      <c r="I11588">
        <v>0</v>
      </c>
      <c r="J11588">
        <v>0</v>
      </c>
      <c r="L11588" s="51">
        <v>47848</v>
      </c>
      <c r="M11588">
        <v>7</v>
      </c>
      <c r="N11588">
        <v>0</v>
      </c>
    </row>
    <row r="11589" spans="1:14" x14ac:dyDescent="0.25">
      <c r="A11589" s="21" t="str">
        <f t="shared" si="181"/>
        <v>MOW L2N CDAA_2031</v>
      </c>
      <c r="B11589" t="s">
        <v>130</v>
      </c>
      <c r="C11589" t="s">
        <v>136</v>
      </c>
      <c r="D11589" t="s">
        <v>26</v>
      </c>
      <c r="E11589" t="s">
        <v>5</v>
      </c>
      <c r="F11589" t="s">
        <v>8</v>
      </c>
      <c r="G11589">
        <v>0</v>
      </c>
      <c r="H11589">
        <v>0</v>
      </c>
      <c r="I11589">
        <v>0</v>
      </c>
      <c r="J11589">
        <v>0</v>
      </c>
      <c r="L11589" s="51">
        <v>48213</v>
      </c>
      <c r="M11589">
        <v>8</v>
      </c>
      <c r="N11589">
        <v>0</v>
      </c>
    </row>
    <row r="11590" spans="1:14" x14ac:dyDescent="0.25">
      <c r="A11590" s="21" t="str">
        <f t="shared" si="181"/>
        <v>MOW L2N CDAA_2032</v>
      </c>
      <c r="B11590" t="s">
        <v>130</v>
      </c>
      <c r="C11590" t="s">
        <v>136</v>
      </c>
      <c r="D11590" t="s">
        <v>26</v>
      </c>
      <c r="E11590" t="s">
        <v>5</v>
      </c>
      <c r="F11590" t="s">
        <v>8</v>
      </c>
      <c r="G11590">
        <v>0</v>
      </c>
      <c r="H11590">
        <v>0</v>
      </c>
      <c r="I11590">
        <v>0</v>
      </c>
      <c r="J11590">
        <v>0</v>
      </c>
      <c r="L11590" s="51">
        <v>48579</v>
      </c>
      <c r="M11590">
        <v>9</v>
      </c>
      <c r="N11590">
        <v>0</v>
      </c>
    </row>
    <row r="11591" spans="1:14" x14ac:dyDescent="0.25">
      <c r="A11591" s="21" t="str">
        <f t="shared" si="181"/>
        <v>MOW L2N CDAA_2033</v>
      </c>
      <c r="B11591" t="s">
        <v>130</v>
      </c>
      <c r="C11591" t="s">
        <v>136</v>
      </c>
      <c r="D11591" t="s">
        <v>26</v>
      </c>
      <c r="E11591" t="s">
        <v>5</v>
      </c>
      <c r="F11591" t="s">
        <v>8</v>
      </c>
      <c r="G11591">
        <v>0</v>
      </c>
      <c r="H11591">
        <v>0</v>
      </c>
      <c r="I11591">
        <v>0</v>
      </c>
      <c r="J11591">
        <v>0</v>
      </c>
      <c r="L11591" s="51">
        <v>48944</v>
      </c>
      <c r="M11591">
        <v>10</v>
      </c>
      <c r="N11591">
        <v>0</v>
      </c>
    </row>
    <row r="11592" spans="1:14" x14ac:dyDescent="0.25">
      <c r="A11592" s="21" t="str">
        <f t="shared" si="181"/>
        <v>MOW L2N CDAA_2034</v>
      </c>
      <c r="B11592" t="s">
        <v>130</v>
      </c>
      <c r="C11592" t="s">
        <v>136</v>
      </c>
      <c r="D11592" t="s">
        <v>26</v>
      </c>
      <c r="E11592" t="s">
        <v>5</v>
      </c>
      <c r="F11592" t="s">
        <v>8</v>
      </c>
      <c r="G11592">
        <v>0</v>
      </c>
      <c r="H11592">
        <v>0</v>
      </c>
      <c r="I11592">
        <v>0</v>
      </c>
      <c r="J11592">
        <v>0</v>
      </c>
      <c r="L11592" s="51">
        <v>49309</v>
      </c>
      <c r="M11592">
        <v>11</v>
      </c>
      <c r="N11592">
        <v>0</v>
      </c>
    </row>
    <row r="11593" spans="1:14" x14ac:dyDescent="0.25">
      <c r="A11593" s="21" t="str">
        <f t="shared" si="181"/>
        <v>MOW L2N CDAA_2035</v>
      </c>
      <c r="B11593" t="s">
        <v>130</v>
      </c>
      <c r="C11593" t="s">
        <v>136</v>
      </c>
      <c r="D11593" t="s">
        <v>26</v>
      </c>
      <c r="E11593" t="s">
        <v>5</v>
      </c>
      <c r="F11593" t="s">
        <v>8</v>
      </c>
      <c r="G11593">
        <v>0</v>
      </c>
      <c r="H11593">
        <v>0</v>
      </c>
      <c r="I11593">
        <v>0</v>
      </c>
      <c r="J11593">
        <v>0</v>
      </c>
      <c r="L11593" s="51">
        <v>49674</v>
      </c>
      <c r="M11593">
        <v>12</v>
      </c>
      <c r="N11593">
        <v>0</v>
      </c>
    </row>
    <row r="11594" spans="1:14" x14ac:dyDescent="0.25">
      <c r="A11594" s="21" t="str">
        <f t="shared" si="181"/>
        <v>MOW L2N CDAA_2036</v>
      </c>
      <c r="B11594" t="s">
        <v>130</v>
      </c>
      <c r="C11594" t="s">
        <v>136</v>
      </c>
      <c r="D11594" t="s">
        <v>26</v>
      </c>
      <c r="E11594" t="s">
        <v>5</v>
      </c>
      <c r="F11594" t="s">
        <v>8</v>
      </c>
      <c r="G11594">
        <v>0</v>
      </c>
      <c r="H11594">
        <v>0</v>
      </c>
      <c r="I11594">
        <v>0</v>
      </c>
      <c r="J11594">
        <v>0</v>
      </c>
      <c r="L11594" s="51">
        <v>50040</v>
      </c>
      <c r="M11594">
        <v>13</v>
      </c>
      <c r="N11594">
        <v>0</v>
      </c>
    </row>
    <row r="11595" spans="1:14" x14ac:dyDescent="0.25">
      <c r="A11595" s="21" t="str">
        <f t="shared" si="181"/>
        <v>MOW L2N CDAA_2037</v>
      </c>
      <c r="B11595" t="s">
        <v>130</v>
      </c>
      <c r="C11595" t="s">
        <v>136</v>
      </c>
      <c r="D11595" t="s">
        <v>26</v>
      </c>
      <c r="E11595" t="s">
        <v>5</v>
      </c>
      <c r="F11595" t="s">
        <v>8</v>
      </c>
      <c r="G11595">
        <v>0</v>
      </c>
      <c r="H11595">
        <v>0</v>
      </c>
      <c r="I11595">
        <v>0</v>
      </c>
      <c r="J11595">
        <v>0</v>
      </c>
      <c r="L11595" s="51">
        <v>50405</v>
      </c>
      <c r="M11595">
        <v>14</v>
      </c>
      <c r="N11595">
        <v>0</v>
      </c>
    </row>
    <row r="11596" spans="1:14" x14ac:dyDescent="0.25">
      <c r="A11596" s="21" t="str">
        <f t="shared" si="181"/>
        <v>MOW L2N CDAA_2038</v>
      </c>
      <c r="B11596" t="s">
        <v>130</v>
      </c>
      <c r="C11596" t="s">
        <v>136</v>
      </c>
      <c r="D11596" t="s">
        <v>26</v>
      </c>
      <c r="E11596" t="s">
        <v>5</v>
      </c>
      <c r="F11596" t="s">
        <v>8</v>
      </c>
      <c r="G11596">
        <v>0</v>
      </c>
      <c r="H11596">
        <v>0</v>
      </c>
      <c r="I11596">
        <v>0</v>
      </c>
      <c r="J11596">
        <v>0</v>
      </c>
      <c r="L11596" s="51">
        <v>50770</v>
      </c>
      <c r="M11596">
        <v>15</v>
      </c>
      <c r="N11596">
        <v>0</v>
      </c>
    </row>
    <row r="11597" spans="1:14" x14ac:dyDescent="0.25">
      <c r="A11597" s="21" t="str">
        <f t="shared" si="181"/>
        <v>MOW L2N CDAA_2039</v>
      </c>
      <c r="B11597" t="s">
        <v>130</v>
      </c>
      <c r="C11597" t="s">
        <v>136</v>
      </c>
      <c r="D11597" t="s">
        <v>26</v>
      </c>
      <c r="E11597" t="s">
        <v>5</v>
      </c>
      <c r="F11597" t="s">
        <v>8</v>
      </c>
      <c r="G11597">
        <v>0</v>
      </c>
      <c r="H11597">
        <v>0</v>
      </c>
      <c r="I11597">
        <v>0</v>
      </c>
      <c r="J11597">
        <v>0</v>
      </c>
      <c r="L11597" s="51">
        <v>51135</v>
      </c>
      <c r="M11597">
        <v>16</v>
      </c>
      <c r="N11597">
        <v>0</v>
      </c>
    </row>
    <row r="11598" spans="1:14" x14ac:dyDescent="0.25">
      <c r="A11598" s="21" t="str">
        <f t="shared" si="181"/>
        <v>MOW L2N CDAA_2040</v>
      </c>
      <c r="B11598" t="s">
        <v>130</v>
      </c>
      <c r="C11598" t="s">
        <v>136</v>
      </c>
      <c r="D11598" t="s">
        <v>26</v>
      </c>
      <c r="E11598" t="s">
        <v>5</v>
      </c>
      <c r="F11598" t="s">
        <v>8</v>
      </c>
      <c r="G11598">
        <v>0</v>
      </c>
      <c r="H11598">
        <v>0</v>
      </c>
      <c r="I11598">
        <v>0</v>
      </c>
      <c r="J11598">
        <v>0</v>
      </c>
      <c r="L11598" s="51">
        <v>51501</v>
      </c>
      <c r="M11598">
        <v>17</v>
      </c>
      <c r="N11598">
        <v>0</v>
      </c>
    </row>
    <row r="11599" spans="1:14" x14ac:dyDescent="0.25">
      <c r="A11599" s="21" t="str">
        <f t="shared" si="181"/>
        <v>MOW L2N CDAA_2041</v>
      </c>
      <c r="B11599" t="s">
        <v>130</v>
      </c>
      <c r="C11599" t="s">
        <v>136</v>
      </c>
      <c r="D11599" t="s">
        <v>26</v>
      </c>
      <c r="E11599" t="s">
        <v>5</v>
      </c>
      <c r="F11599" t="s">
        <v>8</v>
      </c>
      <c r="G11599">
        <v>0</v>
      </c>
      <c r="H11599">
        <v>0</v>
      </c>
      <c r="I11599">
        <v>0</v>
      </c>
      <c r="J11599">
        <v>0</v>
      </c>
      <c r="L11599" s="51">
        <v>51866</v>
      </c>
      <c r="M11599">
        <v>18</v>
      </c>
      <c r="N11599">
        <v>0</v>
      </c>
    </row>
    <row r="11600" spans="1:14" x14ac:dyDescent="0.25">
      <c r="A11600" s="21" t="str">
        <f t="shared" si="181"/>
        <v>MOW L2N CDAA_2042</v>
      </c>
      <c r="B11600" t="s">
        <v>130</v>
      </c>
      <c r="C11600" t="s">
        <v>136</v>
      </c>
      <c r="D11600" t="s">
        <v>26</v>
      </c>
      <c r="E11600" t="s">
        <v>5</v>
      </c>
      <c r="F11600" t="s">
        <v>8</v>
      </c>
      <c r="G11600">
        <v>0</v>
      </c>
      <c r="H11600">
        <v>0</v>
      </c>
      <c r="I11600">
        <v>0</v>
      </c>
      <c r="J11600">
        <v>0</v>
      </c>
      <c r="L11600" s="51">
        <v>52231</v>
      </c>
      <c r="M11600">
        <v>19</v>
      </c>
      <c r="N11600">
        <v>0</v>
      </c>
    </row>
    <row r="11601" spans="1:14" x14ac:dyDescent="0.25">
      <c r="A11601" s="21" t="str">
        <f t="shared" si="181"/>
        <v>MOW L2N CDAA_2043</v>
      </c>
      <c r="B11601" t="s">
        <v>130</v>
      </c>
      <c r="C11601" t="s">
        <v>136</v>
      </c>
      <c r="D11601" t="s">
        <v>26</v>
      </c>
      <c r="E11601" t="s">
        <v>5</v>
      </c>
      <c r="F11601" t="s">
        <v>8</v>
      </c>
      <c r="G11601">
        <v>0</v>
      </c>
      <c r="H11601">
        <v>0</v>
      </c>
      <c r="I11601">
        <v>0</v>
      </c>
      <c r="J11601">
        <v>0</v>
      </c>
      <c r="L11601" s="51">
        <v>52596</v>
      </c>
      <c r="M11601">
        <v>20</v>
      </c>
      <c r="N11601">
        <v>0</v>
      </c>
    </row>
    <row r="11602" spans="1:14" x14ac:dyDescent="0.25">
      <c r="A11602" s="21" t="str">
        <f t="shared" si="181"/>
        <v>MOW L3C CDAA_2024</v>
      </c>
      <c r="B11602" t="s">
        <v>130</v>
      </c>
      <c r="C11602" t="s">
        <v>136</v>
      </c>
      <c r="D11602" t="s">
        <v>24</v>
      </c>
      <c r="E11602" t="s">
        <v>29</v>
      </c>
      <c r="F11602" t="s">
        <v>28</v>
      </c>
      <c r="K11602">
        <v>0</v>
      </c>
      <c r="L11602" s="51">
        <v>45657</v>
      </c>
      <c r="M11602">
        <v>1</v>
      </c>
    </row>
    <row r="11603" spans="1:14" x14ac:dyDescent="0.25">
      <c r="A11603" s="21" t="str">
        <f t="shared" si="181"/>
        <v>MOW L3C CDAA_2025</v>
      </c>
      <c r="B11603" t="s">
        <v>130</v>
      </c>
      <c r="C11603" t="s">
        <v>136</v>
      </c>
      <c r="D11603" t="s">
        <v>24</v>
      </c>
      <c r="E11603" t="s">
        <v>29</v>
      </c>
      <c r="F11603" t="s">
        <v>28</v>
      </c>
      <c r="K11603">
        <v>0</v>
      </c>
      <c r="L11603" s="51">
        <v>46022</v>
      </c>
      <c r="M11603">
        <v>2</v>
      </c>
    </row>
    <row r="11604" spans="1:14" x14ac:dyDescent="0.25">
      <c r="A11604" s="21" t="str">
        <f t="shared" si="181"/>
        <v>MOW L3C CDAA_2026</v>
      </c>
      <c r="B11604" t="s">
        <v>130</v>
      </c>
      <c r="C11604" t="s">
        <v>136</v>
      </c>
      <c r="D11604" t="s">
        <v>24</v>
      </c>
      <c r="E11604" t="s">
        <v>29</v>
      </c>
      <c r="F11604" t="s">
        <v>28</v>
      </c>
      <c r="K11604">
        <v>0</v>
      </c>
      <c r="L11604" s="51">
        <v>46387</v>
      </c>
      <c r="M11604">
        <v>3</v>
      </c>
    </row>
    <row r="11605" spans="1:14" x14ac:dyDescent="0.25">
      <c r="A11605" s="21" t="str">
        <f t="shared" si="181"/>
        <v>MOW L3C CDAA_2027</v>
      </c>
      <c r="B11605" t="s">
        <v>130</v>
      </c>
      <c r="C11605" t="s">
        <v>136</v>
      </c>
      <c r="D11605" t="s">
        <v>24</v>
      </c>
      <c r="E11605" t="s">
        <v>29</v>
      </c>
      <c r="F11605" t="s">
        <v>28</v>
      </c>
      <c r="K11605">
        <v>0</v>
      </c>
      <c r="L11605" s="51">
        <v>46752</v>
      </c>
      <c r="M11605">
        <v>4</v>
      </c>
    </row>
    <row r="11606" spans="1:14" x14ac:dyDescent="0.25">
      <c r="A11606" s="21" t="str">
        <f t="shared" si="181"/>
        <v>MOW L3C CDAA_2028</v>
      </c>
      <c r="B11606" t="s">
        <v>130</v>
      </c>
      <c r="C11606" t="s">
        <v>136</v>
      </c>
      <c r="D11606" t="s">
        <v>24</v>
      </c>
      <c r="E11606" t="s">
        <v>29</v>
      </c>
      <c r="F11606" t="s">
        <v>28</v>
      </c>
      <c r="K11606">
        <v>0</v>
      </c>
      <c r="L11606" s="51">
        <v>47118</v>
      </c>
      <c r="M11606">
        <v>5</v>
      </c>
    </row>
    <row r="11607" spans="1:14" x14ac:dyDescent="0.25">
      <c r="A11607" s="21" t="str">
        <f t="shared" si="181"/>
        <v>MOW L3C CDAA_2029</v>
      </c>
      <c r="B11607" t="s">
        <v>130</v>
      </c>
      <c r="C11607" t="s">
        <v>136</v>
      </c>
      <c r="D11607" t="s">
        <v>24</v>
      </c>
      <c r="E11607" t="s">
        <v>29</v>
      </c>
      <c r="F11607" t="s">
        <v>28</v>
      </c>
      <c r="K11607">
        <v>0</v>
      </c>
      <c r="L11607" s="51">
        <v>47483</v>
      </c>
      <c r="M11607">
        <v>6</v>
      </c>
    </row>
    <row r="11608" spans="1:14" x14ac:dyDescent="0.25">
      <c r="A11608" s="21" t="str">
        <f t="shared" si="181"/>
        <v>MOW L3C CDAA_2030</v>
      </c>
      <c r="B11608" t="s">
        <v>130</v>
      </c>
      <c r="C11608" t="s">
        <v>136</v>
      </c>
      <c r="D11608" t="s">
        <v>24</v>
      </c>
      <c r="E11608" t="s">
        <v>29</v>
      </c>
      <c r="F11608" t="s">
        <v>28</v>
      </c>
      <c r="K11608">
        <v>0</v>
      </c>
      <c r="L11608" s="51">
        <v>47848</v>
      </c>
      <c r="M11608">
        <v>7</v>
      </c>
    </row>
    <row r="11609" spans="1:14" x14ac:dyDescent="0.25">
      <c r="A11609" s="21" t="str">
        <f t="shared" si="181"/>
        <v>MOW L3C CDAA_2031</v>
      </c>
      <c r="B11609" t="s">
        <v>130</v>
      </c>
      <c r="C11609" t="s">
        <v>136</v>
      </c>
      <c r="D11609" t="s">
        <v>24</v>
      </c>
      <c r="E11609" t="s">
        <v>29</v>
      </c>
      <c r="F11609" t="s">
        <v>28</v>
      </c>
      <c r="K11609">
        <v>0</v>
      </c>
      <c r="L11609" s="51">
        <v>48213</v>
      </c>
      <c r="M11609">
        <v>8</v>
      </c>
    </row>
    <row r="11610" spans="1:14" x14ac:dyDescent="0.25">
      <c r="A11610" s="21" t="str">
        <f t="shared" si="181"/>
        <v>MOW L3C CDAA_2032</v>
      </c>
      <c r="B11610" t="s">
        <v>130</v>
      </c>
      <c r="C11610" t="s">
        <v>136</v>
      </c>
      <c r="D11610" t="s">
        <v>24</v>
      </c>
      <c r="E11610" t="s">
        <v>29</v>
      </c>
      <c r="F11610" t="s">
        <v>28</v>
      </c>
      <c r="K11610">
        <v>0</v>
      </c>
      <c r="L11610" s="51">
        <v>48579</v>
      </c>
      <c r="M11610">
        <v>9</v>
      </c>
    </row>
    <row r="11611" spans="1:14" x14ac:dyDescent="0.25">
      <c r="A11611" s="21" t="str">
        <f t="shared" si="181"/>
        <v>MOW L3C CDAA_2033</v>
      </c>
      <c r="B11611" t="s">
        <v>130</v>
      </c>
      <c r="C11611" t="s">
        <v>136</v>
      </c>
      <c r="D11611" t="s">
        <v>24</v>
      </c>
      <c r="E11611" t="s">
        <v>29</v>
      </c>
      <c r="F11611" t="s">
        <v>28</v>
      </c>
      <c r="K11611">
        <v>0</v>
      </c>
      <c r="L11611" s="51">
        <v>48944</v>
      </c>
      <c r="M11611">
        <v>10</v>
      </c>
    </row>
    <row r="11612" spans="1:14" x14ac:dyDescent="0.25">
      <c r="A11612" s="21" t="str">
        <f t="shared" si="181"/>
        <v>MOW L3C CDAA_2034</v>
      </c>
      <c r="B11612" t="s">
        <v>130</v>
      </c>
      <c r="C11612" t="s">
        <v>136</v>
      </c>
      <c r="D11612" t="s">
        <v>24</v>
      </c>
      <c r="E11612" t="s">
        <v>29</v>
      </c>
      <c r="F11612" t="s">
        <v>28</v>
      </c>
      <c r="K11612">
        <v>0</v>
      </c>
      <c r="L11612" s="51">
        <v>49309</v>
      </c>
      <c r="M11612">
        <v>11</v>
      </c>
    </row>
    <row r="11613" spans="1:14" x14ac:dyDescent="0.25">
      <c r="A11613" s="21" t="str">
        <f t="shared" si="181"/>
        <v>MOW L3C CDAA_2035</v>
      </c>
      <c r="B11613" t="s">
        <v>130</v>
      </c>
      <c r="C11613" t="s">
        <v>136</v>
      </c>
      <c r="D11613" t="s">
        <v>24</v>
      </c>
      <c r="E11613" t="s">
        <v>29</v>
      </c>
      <c r="F11613" t="s">
        <v>28</v>
      </c>
      <c r="K11613">
        <v>0</v>
      </c>
      <c r="L11613" s="51">
        <v>49674</v>
      </c>
      <c r="M11613">
        <v>12</v>
      </c>
    </row>
    <row r="11614" spans="1:14" x14ac:dyDescent="0.25">
      <c r="A11614" s="21" t="str">
        <f t="shared" si="181"/>
        <v>MOW L3C CDAA_2036</v>
      </c>
      <c r="B11614" t="s">
        <v>130</v>
      </c>
      <c r="C11614" t="s">
        <v>136</v>
      </c>
      <c r="D11614" t="s">
        <v>24</v>
      </c>
      <c r="E11614" t="s">
        <v>29</v>
      </c>
      <c r="F11614" t="s">
        <v>28</v>
      </c>
      <c r="K11614">
        <v>0</v>
      </c>
      <c r="L11614" s="51">
        <v>50040</v>
      </c>
      <c r="M11614">
        <v>13</v>
      </c>
    </row>
    <row r="11615" spans="1:14" x14ac:dyDescent="0.25">
      <c r="A11615" s="21" t="str">
        <f t="shared" si="181"/>
        <v>MOW L3C CDAA_2037</v>
      </c>
      <c r="B11615" t="s">
        <v>130</v>
      </c>
      <c r="C11615" t="s">
        <v>136</v>
      </c>
      <c r="D11615" t="s">
        <v>24</v>
      </c>
      <c r="E11615" t="s">
        <v>29</v>
      </c>
      <c r="F11615" t="s">
        <v>28</v>
      </c>
      <c r="K11615">
        <v>169465.375</v>
      </c>
      <c r="L11615" s="51">
        <v>50405</v>
      </c>
      <c r="M11615">
        <v>14</v>
      </c>
    </row>
    <row r="11616" spans="1:14" x14ac:dyDescent="0.25">
      <c r="A11616" s="21" t="str">
        <f t="shared" si="181"/>
        <v>MOW L3C CDAA_2038</v>
      </c>
      <c r="B11616" t="s">
        <v>130</v>
      </c>
      <c r="C11616" t="s">
        <v>136</v>
      </c>
      <c r="D11616" t="s">
        <v>24</v>
      </c>
      <c r="E11616" t="s">
        <v>29</v>
      </c>
      <c r="F11616" t="s">
        <v>28</v>
      </c>
      <c r="K11616">
        <v>404818.40625</v>
      </c>
      <c r="L11616" s="51">
        <v>50770</v>
      </c>
      <c r="M11616">
        <v>15</v>
      </c>
    </row>
    <row r="11617" spans="1:13" x14ac:dyDescent="0.25">
      <c r="A11617" s="21" t="str">
        <f t="shared" si="181"/>
        <v>MOW L3C CDAA_2039</v>
      </c>
      <c r="B11617" t="s">
        <v>130</v>
      </c>
      <c r="C11617" t="s">
        <v>136</v>
      </c>
      <c r="D11617" t="s">
        <v>24</v>
      </c>
      <c r="E11617" t="s">
        <v>29</v>
      </c>
      <c r="F11617" t="s">
        <v>28</v>
      </c>
      <c r="K11617">
        <v>614274.625</v>
      </c>
      <c r="L11617" s="51">
        <v>51135</v>
      </c>
      <c r="M11617">
        <v>16</v>
      </c>
    </row>
    <row r="11618" spans="1:13" x14ac:dyDescent="0.25">
      <c r="A11618" s="21" t="str">
        <f t="shared" si="181"/>
        <v>MOW L3C CDAA_2040</v>
      </c>
      <c r="B11618" t="s">
        <v>130</v>
      </c>
      <c r="C11618" t="s">
        <v>136</v>
      </c>
      <c r="D11618" t="s">
        <v>24</v>
      </c>
      <c r="E11618" t="s">
        <v>29</v>
      </c>
      <c r="F11618" t="s">
        <v>28</v>
      </c>
      <c r="K11618">
        <v>836015.375</v>
      </c>
      <c r="L11618" s="51">
        <v>51501</v>
      </c>
      <c r="M11618">
        <v>17</v>
      </c>
    </row>
    <row r="11619" spans="1:13" x14ac:dyDescent="0.25">
      <c r="A11619" s="21" t="str">
        <f t="shared" si="181"/>
        <v>MOW L3C CDAA_2041</v>
      </c>
      <c r="B11619" t="s">
        <v>130</v>
      </c>
      <c r="C11619" t="s">
        <v>136</v>
      </c>
      <c r="D11619" t="s">
        <v>24</v>
      </c>
      <c r="E11619" t="s">
        <v>29</v>
      </c>
      <c r="F11619" t="s">
        <v>28</v>
      </c>
      <c r="K11619">
        <v>825762.0625</v>
      </c>
      <c r="L11619" s="51">
        <v>51866</v>
      </c>
      <c r="M11619">
        <v>18</v>
      </c>
    </row>
    <row r="11620" spans="1:13" x14ac:dyDescent="0.25">
      <c r="A11620" s="21" t="str">
        <f t="shared" si="181"/>
        <v>MOW L3C CDAA_2042</v>
      </c>
      <c r="B11620" t="s">
        <v>130</v>
      </c>
      <c r="C11620" t="s">
        <v>136</v>
      </c>
      <c r="D11620" t="s">
        <v>24</v>
      </c>
      <c r="E11620" t="s">
        <v>29</v>
      </c>
      <c r="F11620" t="s">
        <v>28</v>
      </c>
      <c r="K11620">
        <v>917167.4375</v>
      </c>
      <c r="L11620" s="51">
        <v>52231</v>
      </c>
      <c r="M11620">
        <v>19</v>
      </c>
    </row>
    <row r="11621" spans="1:13" x14ac:dyDescent="0.25">
      <c r="A11621" s="21" t="str">
        <f t="shared" si="181"/>
        <v>MOW L3C CDAA_2043</v>
      </c>
      <c r="B11621" t="s">
        <v>130</v>
      </c>
      <c r="C11621" t="s">
        <v>136</v>
      </c>
      <c r="D11621" t="s">
        <v>24</v>
      </c>
      <c r="E11621" t="s">
        <v>29</v>
      </c>
      <c r="F11621" t="s">
        <v>28</v>
      </c>
      <c r="K11621">
        <v>922695.125</v>
      </c>
      <c r="L11621" s="51">
        <v>52596</v>
      </c>
      <c r="M11621">
        <v>20</v>
      </c>
    </row>
    <row r="11622" spans="1:13" x14ac:dyDescent="0.25">
      <c r="A11622" s="21" t="str">
        <f t="shared" si="181"/>
        <v>MOW L3C CDAA_2024</v>
      </c>
      <c r="B11622" t="s">
        <v>130</v>
      </c>
      <c r="C11622" t="s">
        <v>136</v>
      </c>
      <c r="D11622" t="s">
        <v>24</v>
      </c>
      <c r="E11622" t="s">
        <v>29</v>
      </c>
      <c r="F11622" t="s">
        <v>31</v>
      </c>
      <c r="K11622">
        <v>0</v>
      </c>
      <c r="L11622" s="51">
        <v>45657</v>
      </c>
      <c r="M11622">
        <v>1</v>
      </c>
    </row>
    <row r="11623" spans="1:13" x14ac:dyDescent="0.25">
      <c r="A11623" s="21" t="str">
        <f t="shared" si="181"/>
        <v>MOW L3C CDAA_2025</v>
      </c>
      <c r="B11623" t="s">
        <v>130</v>
      </c>
      <c r="C11623" t="s">
        <v>136</v>
      </c>
      <c r="D11623" t="s">
        <v>24</v>
      </c>
      <c r="E11623" t="s">
        <v>29</v>
      </c>
      <c r="F11623" t="s">
        <v>31</v>
      </c>
      <c r="K11623">
        <v>0</v>
      </c>
      <c r="L11623" s="51">
        <v>46022</v>
      </c>
      <c r="M11623">
        <v>2</v>
      </c>
    </row>
    <row r="11624" spans="1:13" x14ac:dyDescent="0.25">
      <c r="A11624" s="21" t="str">
        <f t="shared" si="181"/>
        <v>MOW L3C CDAA_2026</v>
      </c>
      <c r="B11624" t="s">
        <v>130</v>
      </c>
      <c r="C11624" t="s">
        <v>136</v>
      </c>
      <c r="D11624" t="s">
        <v>24</v>
      </c>
      <c r="E11624" t="s">
        <v>29</v>
      </c>
      <c r="F11624" t="s">
        <v>31</v>
      </c>
      <c r="K11624">
        <v>0</v>
      </c>
      <c r="L11624" s="51">
        <v>46387</v>
      </c>
      <c r="M11624">
        <v>3</v>
      </c>
    </row>
    <row r="11625" spans="1:13" x14ac:dyDescent="0.25">
      <c r="A11625" s="21" t="str">
        <f t="shared" si="181"/>
        <v>MOW L3C CDAA_2027</v>
      </c>
      <c r="B11625" t="s">
        <v>130</v>
      </c>
      <c r="C11625" t="s">
        <v>136</v>
      </c>
      <c r="D11625" t="s">
        <v>24</v>
      </c>
      <c r="E11625" t="s">
        <v>29</v>
      </c>
      <c r="F11625" t="s">
        <v>31</v>
      </c>
      <c r="K11625">
        <v>0</v>
      </c>
      <c r="L11625" s="51">
        <v>46752</v>
      </c>
      <c r="M11625">
        <v>4</v>
      </c>
    </row>
    <row r="11626" spans="1:13" x14ac:dyDescent="0.25">
      <c r="A11626" s="21" t="str">
        <f t="shared" si="181"/>
        <v>MOW L3C CDAA_2028</v>
      </c>
      <c r="B11626" t="s">
        <v>130</v>
      </c>
      <c r="C11626" t="s">
        <v>136</v>
      </c>
      <c r="D11626" t="s">
        <v>24</v>
      </c>
      <c r="E11626" t="s">
        <v>29</v>
      </c>
      <c r="F11626" t="s">
        <v>31</v>
      </c>
      <c r="K11626">
        <v>0</v>
      </c>
      <c r="L11626" s="51">
        <v>47118</v>
      </c>
      <c r="M11626">
        <v>5</v>
      </c>
    </row>
    <row r="11627" spans="1:13" x14ac:dyDescent="0.25">
      <c r="A11627" s="21" t="str">
        <f t="shared" si="181"/>
        <v>MOW L3C CDAA_2029</v>
      </c>
      <c r="B11627" t="s">
        <v>130</v>
      </c>
      <c r="C11627" t="s">
        <v>136</v>
      </c>
      <c r="D11627" t="s">
        <v>24</v>
      </c>
      <c r="E11627" t="s">
        <v>29</v>
      </c>
      <c r="F11627" t="s">
        <v>31</v>
      </c>
      <c r="K11627">
        <v>0</v>
      </c>
      <c r="L11627" s="51">
        <v>47483</v>
      </c>
      <c r="M11627">
        <v>6</v>
      </c>
    </row>
    <row r="11628" spans="1:13" x14ac:dyDescent="0.25">
      <c r="A11628" s="21" t="str">
        <f t="shared" si="181"/>
        <v>MOW L3C CDAA_2030</v>
      </c>
      <c r="B11628" t="s">
        <v>130</v>
      </c>
      <c r="C11628" t="s">
        <v>136</v>
      </c>
      <c r="D11628" t="s">
        <v>24</v>
      </c>
      <c r="E11628" t="s">
        <v>29</v>
      </c>
      <c r="F11628" t="s">
        <v>31</v>
      </c>
      <c r="K11628">
        <v>0</v>
      </c>
      <c r="L11628" s="51">
        <v>47848</v>
      </c>
      <c r="M11628">
        <v>7</v>
      </c>
    </row>
    <row r="11629" spans="1:13" x14ac:dyDescent="0.25">
      <c r="A11629" s="21" t="str">
        <f t="shared" si="181"/>
        <v>MOW L3C CDAA_2031</v>
      </c>
      <c r="B11629" t="s">
        <v>130</v>
      </c>
      <c r="C11629" t="s">
        <v>136</v>
      </c>
      <c r="D11629" t="s">
        <v>24</v>
      </c>
      <c r="E11629" t="s">
        <v>29</v>
      </c>
      <c r="F11629" t="s">
        <v>31</v>
      </c>
      <c r="K11629">
        <v>0</v>
      </c>
      <c r="L11629" s="51">
        <v>48213</v>
      </c>
      <c r="M11629">
        <v>8</v>
      </c>
    </row>
    <row r="11630" spans="1:13" x14ac:dyDescent="0.25">
      <c r="A11630" s="21" t="str">
        <f t="shared" si="181"/>
        <v>MOW L3C CDAA_2032</v>
      </c>
      <c r="B11630" t="s">
        <v>130</v>
      </c>
      <c r="C11630" t="s">
        <v>136</v>
      </c>
      <c r="D11630" t="s">
        <v>24</v>
      </c>
      <c r="E11630" t="s">
        <v>29</v>
      </c>
      <c r="F11630" t="s">
        <v>31</v>
      </c>
      <c r="K11630">
        <v>0</v>
      </c>
      <c r="L11630" s="51">
        <v>48579</v>
      </c>
      <c r="M11630">
        <v>9</v>
      </c>
    </row>
    <row r="11631" spans="1:13" x14ac:dyDescent="0.25">
      <c r="A11631" s="21" t="str">
        <f t="shared" si="181"/>
        <v>MOW L3C CDAA_2033</v>
      </c>
      <c r="B11631" t="s">
        <v>130</v>
      </c>
      <c r="C11631" t="s">
        <v>136</v>
      </c>
      <c r="D11631" t="s">
        <v>24</v>
      </c>
      <c r="E11631" t="s">
        <v>29</v>
      </c>
      <c r="F11631" t="s">
        <v>31</v>
      </c>
      <c r="K11631">
        <v>0</v>
      </c>
      <c r="L11631" s="51">
        <v>48944</v>
      </c>
      <c r="M11631">
        <v>10</v>
      </c>
    </row>
    <row r="11632" spans="1:13" x14ac:dyDescent="0.25">
      <c r="A11632" s="21" t="str">
        <f t="shared" si="181"/>
        <v>MOW L3C CDAA_2034</v>
      </c>
      <c r="B11632" t="s">
        <v>130</v>
      </c>
      <c r="C11632" t="s">
        <v>136</v>
      </c>
      <c r="D11632" t="s">
        <v>24</v>
      </c>
      <c r="E11632" t="s">
        <v>29</v>
      </c>
      <c r="F11632" t="s">
        <v>31</v>
      </c>
      <c r="K11632">
        <v>0</v>
      </c>
      <c r="L11632" s="51">
        <v>49309</v>
      </c>
      <c r="M11632">
        <v>11</v>
      </c>
    </row>
    <row r="11633" spans="1:14" x14ac:dyDescent="0.25">
      <c r="A11633" s="21" t="str">
        <f t="shared" si="181"/>
        <v>MOW L3C CDAA_2035</v>
      </c>
      <c r="B11633" t="s">
        <v>130</v>
      </c>
      <c r="C11633" t="s">
        <v>136</v>
      </c>
      <c r="D11633" t="s">
        <v>24</v>
      </c>
      <c r="E11633" t="s">
        <v>29</v>
      </c>
      <c r="F11633" t="s">
        <v>31</v>
      </c>
      <c r="K11633">
        <v>0</v>
      </c>
      <c r="L11633" s="51">
        <v>49674</v>
      </c>
      <c r="M11633">
        <v>12</v>
      </c>
    </row>
    <row r="11634" spans="1:14" x14ac:dyDescent="0.25">
      <c r="A11634" s="21" t="str">
        <f t="shared" si="181"/>
        <v>MOW L3C CDAA_2036</v>
      </c>
      <c r="B11634" t="s">
        <v>130</v>
      </c>
      <c r="C11634" t="s">
        <v>136</v>
      </c>
      <c r="D11634" t="s">
        <v>24</v>
      </c>
      <c r="E11634" t="s">
        <v>29</v>
      </c>
      <c r="F11634" t="s">
        <v>31</v>
      </c>
      <c r="K11634">
        <v>0</v>
      </c>
      <c r="L11634" s="51">
        <v>50040</v>
      </c>
      <c r="M11634">
        <v>13</v>
      </c>
    </row>
    <row r="11635" spans="1:14" x14ac:dyDescent="0.25">
      <c r="A11635" s="21" t="str">
        <f t="shared" si="181"/>
        <v>MOW L3C CDAA_2037</v>
      </c>
      <c r="B11635" t="s">
        <v>130</v>
      </c>
      <c r="C11635" t="s">
        <v>136</v>
      </c>
      <c r="D11635" t="s">
        <v>24</v>
      </c>
      <c r="E11635" t="s">
        <v>29</v>
      </c>
      <c r="F11635" t="s">
        <v>31</v>
      </c>
      <c r="K11635">
        <v>0</v>
      </c>
      <c r="L11635" s="51">
        <v>50405</v>
      </c>
      <c r="M11635">
        <v>14</v>
      </c>
    </row>
    <row r="11636" spans="1:14" x14ac:dyDescent="0.25">
      <c r="A11636" s="21" t="str">
        <f t="shared" si="181"/>
        <v>MOW L3C CDAA_2038</v>
      </c>
      <c r="B11636" t="s">
        <v>130</v>
      </c>
      <c r="C11636" t="s">
        <v>136</v>
      </c>
      <c r="D11636" t="s">
        <v>24</v>
      </c>
      <c r="E11636" t="s">
        <v>29</v>
      </c>
      <c r="F11636" t="s">
        <v>31</v>
      </c>
      <c r="K11636">
        <v>0</v>
      </c>
      <c r="L11636" s="51">
        <v>50770</v>
      </c>
      <c r="M11636">
        <v>15</v>
      </c>
    </row>
    <row r="11637" spans="1:14" x14ac:dyDescent="0.25">
      <c r="A11637" s="21" t="str">
        <f t="shared" si="181"/>
        <v>MOW L3C CDAA_2039</v>
      </c>
      <c r="B11637" t="s">
        <v>130</v>
      </c>
      <c r="C11637" t="s">
        <v>136</v>
      </c>
      <c r="D11637" t="s">
        <v>24</v>
      </c>
      <c r="E11637" t="s">
        <v>29</v>
      </c>
      <c r="F11637" t="s">
        <v>31</v>
      </c>
      <c r="K11637">
        <v>0</v>
      </c>
      <c r="L11637" s="51">
        <v>51135</v>
      </c>
      <c r="M11637">
        <v>16</v>
      </c>
    </row>
    <row r="11638" spans="1:14" x14ac:dyDescent="0.25">
      <c r="A11638" s="21" t="str">
        <f t="shared" si="181"/>
        <v>MOW L3C CDAA_2040</v>
      </c>
      <c r="B11638" t="s">
        <v>130</v>
      </c>
      <c r="C11638" t="s">
        <v>136</v>
      </c>
      <c r="D11638" t="s">
        <v>24</v>
      </c>
      <c r="E11638" t="s">
        <v>29</v>
      </c>
      <c r="F11638" t="s">
        <v>31</v>
      </c>
      <c r="K11638">
        <v>0</v>
      </c>
      <c r="L11638" s="51">
        <v>51501</v>
      </c>
      <c r="M11638">
        <v>17</v>
      </c>
    </row>
    <row r="11639" spans="1:14" x14ac:dyDescent="0.25">
      <c r="A11639" s="21" t="str">
        <f t="shared" si="181"/>
        <v>MOW L3C CDAA_2041</v>
      </c>
      <c r="B11639" t="s">
        <v>130</v>
      </c>
      <c r="C11639" t="s">
        <v>136</v>
      </c>
      <c r="D11639" t="s">
        <v>24</v>
      </c>
      <c r="E11639" t="s">
        <v>29</v>
      </c>
      <c r="F11639" t="s">
        <v>31</v>
      </c>
      <c r="K11639">
        <v>0</v>
      </c>
      <c r="L11639" s="51">
        <v>51866</v>
      </c>
      <c r="M11639">
        <v>18</v>
      </c>
    </row>
    <row r="11640" spans="1:14" x14ac:dyDescent="0.25">
      <c r="A11640" s="21" t="str">
        <f t="shared" si="181"/>
        <v>MOW L3C CDAA_2042</v>
      </c>
      <c r="B11640" t="s">
        <v>130</v>
      </c>
      <c r="C11640" t="s">
        <v>136</v>
      </c>
      <c r="D11640" t="s">
        <v>24</v>
      </c>
      <c r="E11640" t="s">
        <v>29</v>
      </c>
      <c r="F11640" t="s">
        <v>31</v>
      </c>
      <c r="K11640">
        <v>0</v>
      </c>
      <c r="L11640" s="51">
        <v>52231</v>
      </c>
      <c r="M11640">
        <v>19</v>
      </c>
    </row>
    <row r="11641" spans="1:14" x14ac:dyDescent="0.25">
      <c r="A11641" s="21" t="str">
        <f t="shared" si="181"/>
        <v>MOW L3C CDAA_2043</v>
      </c>
      <c r="B11641" t="s">
        <v>130</v>
      </c>
      <c r="C11641" t="s">
        <v>136</v>
      </c>
      <c r="D11641" t="s">
        <v>24</v>
      </c>
      <c r="E11641" t="s">
        <v>29</v>
      </c>
      <c r="F11641" t="s">
        <v>31</v>
      </c>
      <c r="K11641">
        <v>0</v>
      </c>
      <c r="L11641" s="51">
        <v>52596</v>
      </c>
      <c r="M11641">
        <v>20</v>
      </c>
    </row>
    <row r="11642" spans="1:14" x14ac:dyDescent="0.25">
      <c r="A11642" s="21" t="str">
        <f t="shared" si="181"/>
        <v>MOW L3C CDAA_2024</v>
      </c>
      <c r="B11642" t="s">
        <v>130</v>
      </c>
      <c r="C11642" t="s">
        <v>136</v>
      </c>
      <c r="D11642" t="s">
        <v>24</v>
      </c>
      <c r="E11642" t="s">
        <v>5</v>
      </c>
      <c r="F11642" t="s">
        <v>4</v>
      </c>
      <c r="G11642">
        <v>0</v>
      </c>
      <c r="H11642">
        <v>0</v>
      </c>
      <c r="I11642">
        <v>0</v>
      </c>
      <c r="J11642">
        <v>0</v>
      </c>
      <c r="L11642" s="51">
        <v>45657</v>
      </c>
      <c r="M11642">
        <v>1</v>
      </c>
      <c r="N11642">
        <v>0</v>
      </c>
    </row>
    <row r="11643" spans="1:14" x14ac:dyDescent="0.25">
      <c r="A11643" s="21" t="str">
        <f t="shared" si="181"/>
        <v>MOW L3C CDAA_2025</v>
      </c>
      <c r="B11643" t="s">
        <v>130</v>
      </c>
      <c r="C11643" t="s">
        <v>136</v>
      </c>
      <c r="D11643" t="s">
        <v>24</v>
      </c>
      <c r="E11643" t="s">
        <v>5</v>
      </c>
      <c r="F11643" t="s">
        <v>4</v>
      </c>
      <c r="G11643">
        <v>0</v>
      </c>
      <c r="H11643">
        <v>0</v>
      </c>
      <c r="I11643">
        <v>0</v>
      </c>
      <c r="J11643">
        <v>0</v>
      </c>
      <c r="L11643" s="51">
        <v>46022</v>
      </c>
      <c r="M11643">
        <v>2</v>
      </c>
      <c r="N11643">
        <v>0</v>
      </c>
    </row>
    <row r="11644" spans="1:14" x14ac:dyDescent="0.25">
      <c r="A11644" s="21" t="str">
        <f t="shared" si="181"/>
        <v>MOW L3C CDAA_2026</v>
      </c>
      <c r="B11644" t="s">
        <v>130</v>
      </c>
      <c r="C11644" t="s">
        <v>136</v>
      </c>
      <c r="D11644" t="s">
        <v>24</v>
      </c>
      <c r="E11644" t="s">
        <v>5</v>
      </c>
      <c r="F11644" t="s">
        <v>4</v>
      </c>
      <c r="G11644">
        <v>0</v>
      </c>
      <c r="H11644">
        <v>0</v>
      </c>
      <c r="I11644">
        <v>1667.77392578125</v>
      </c>
      <c r="J11644">
        <v>0</v>
      </c>
      <c r="L11644" s="51">
        <v>46387</v>
      </c>
      <c r="M11644">
        <v>3</v>
      </c>
      <c r="N11644">
        <v>0</v>
      </c>
    </row>
    <row r="11645" spans="1:14" x14ac:dyDescent="0.25">
      <c r="A11645" s="21" t="str">
        <f t="shared" si="181"/>
        <v>MOW L3C CDAA_2027</v>
      </c>
      <c r="B11645" t="s">
        <v>130</v>
      </c>
      <c r="C11645" t="s">
        <v>136</v>
      </c>
      <c r="D11645" t="s">
        <v>24</v>
      </c>
      <c r="E11645" t="s">
        <v>5</v>
      </c>
      <c r="F11645" t="s">
        <v>4</v>
      </c>
      <c r="G11645">
        <v>0</v>
      </c>
      <c r="H11645">
        <v>7491.5</v>
      </c>
      <c r="I11645">
        <v>40465.3046875</v>
      </c>
      <c r="J11645">
        <v>0</v>
      </c>
      <c r="L11645" s="51">
        <v>46752</v>
      </c>
      <c r="M11645">
        <v>4</v>
      </c>
      <c r="N11645">
        <v>-13238.798828125</v>
      </c>
    </row>
    <row r="11646" spans="1:14" x14ac:dyDescent="0.25">
      <c r="A11646" s="21" t="str">
        <f t="shared" si="181"/>
        <v>MOW L3C CDAA_2028</v>
      </c>
      <c r="B11646" t="s">
        <v>130</v>
      </c>
      <c r="C11646" t="s">
        <v>136</v>
      </c>
      <c r="D11646" t="s">
        <v>24</v>
      </c>
      <c r="E11646" t="s">
        <v>5</v>
      </c>
      <c r="F11646" t="s">
        <v>4</v>
      </c>
      <c r="G11646">
        <v>0</v>
      </c>
      <c r="H11646">
        <v>7605.56005859375</v>
      </c>
      <c r="I11646">
        <v>38779.33203125</v>
      </c>
      <c r="J11646">
        <v>0</v>
      </c>
      <c r="L11646" s="51">
        <v>47118</v>
      </c>
      <c r="M11646">
        <v>5</v>
      </c>
      <c r="N11646">
        <v>-13530.947265625</v>
      </c>
    </row>
    <row r="11647" spans="1:14" x14ac:dyDescent="0.25">
      <c r="A11647" s="21" t="str">
        <f t="shared" si="181"/>
        <v>MOW L3C CDAA_2029</v>
      </c>
      <c r="B11647" t="s">
        <v>130</v>
      </c>
      <c r="C11647" t="s">
        <v>136</v>
      </c>
      <c r="D11647" t="s">
        <v>24</v>
      </c>
      <c r="E11647" t="s">
        <v>5</v>
      </c>
      <c r="F11647" t="s">
        <v>4</v>
      </c>
      <c r="G11647">
        <v>0</v>
      </c>
      <c r="H11647">
        <v>38749.8515625</v>
      </c>
      <c r="I11647">
        <v>103921.0390625</v>
      </c>
      <c r="J11647">
        <v>0</v>
      </c>
      <c r="L11647" s="51">
        <v>47483</v>
      </c>
      <c r="M11647">
        <v>6</v>
      </c>
      <c r="N11647">
        <v>12709.8876953125</v>
      </c>
    </row>
    <row r="11648" spans="1:14" x14ac:dyDescent="0.25">
      <c r="A11648" s="21" t="str">
        <f t="shared" si="181"/>
        <v>MOW L3C CDAA_2030</v>
      </c>
      <c r="B11648" t="s">
        <v>130</v>
      </c>
      <c r="C11648" t="s">
        <v>136</v>
      </c>
      <c r="D11648" t="s">
        <v>24</v>
      </c>
      <c r="E11648" t="s">
        <v>5</v>
      </c>
      <c r="F11648" t="s">
        <v>4</v>
      </c>
      <c r="G11648">
        <v>0</v>
      </c>
      <c r="H11648">
        <v>46281.20703125</v>
      </c>
      <c r="I11648">
        <v>154166.125</v>
      </c>
      <c r="J11648">
        <v>0</v>
      </c>
      <c r="L11648" s="51">
        <v>47848</v>
      </c>
      <c r="M11648">
        <v>7</v>
      </c>
      <c r="N11648">
        <v>23612.646484375</v>
      </c>
    </row>
    <row r="11649" spans="1:14" x14ac:dyDescent="0.25">
      <c r="A11649" s="21" t="str">
        <f t="shared" si="181"/>
        <v>MOW L3C CDAA_2031</v>
      </c>
      <c r="B11649" t="s">
        <v>130</v>
      </c>
      <c r="C11649" t="s">
        <v>136</v>
      </c>
      <c r="D11649" t="s">
        <v>24</v>
      </c>
      <c r="E11649" t="s">
        <v>5</v>
      </c>
      <c r="F11649" t="s">
        <v>4</v>
      </c>
      <c r="G11649">
        <v>0</v>
      </c>
      <c r="H11649">
        <v>67949.90625</v>
      </c>
      <c r="I11649">
        <v>208181.4375</v>
      </c>
      <c r="J11649">
        <v>0</v>
      </c>
      <c r="L11649" s="51">
        <v>48213</v>
      </c>
      <c r="M11649">
        <v>8</v>
      </c>
      <c r="N11649">
        <v>21592.84765625</v>
      </c>
    </row>
    <row r="11650" spans="1:14" x14ac:dyDescent="0.25">
      <c r="A11650" s="21" t="str">
        <f t="shared" ref="A11650:A11713" si="182">B11650&amp;" "&amp;D11650&amp;" "&amp;C11650&amp;"_"&amp;YEAR(L11650)</f>
        <v>MOW L3C CDAA_2032</v>
      </c>
      <c r="B11650" t="s">
        <v>130</v>
      </c>
      <c r="C11650" t="s">
        <v>136</v>
      </c>
      <c r="D11650" t="s">
        <v>24</v>
      </c>
      <c r="E11650" t="s">
        <v>5</v>
      </c>
      <c r="F11650" t="s">
        <v>4</v>
      </c>
      <c r="G11650">
        <v>0</v>
      </c>
      <c r="H11650">
        <v>70329.0859375</v>
      </c>
      <c r="I11650">
        <v>262907.71875</v>
      </c>
      <c r="J11650">
        <v>0</v>
      </c>
      <c r="L11650" s="51">
        <v>48579</v>
      </c>
      <c r="M11650">
        <v>9</v>
      </c>
      <c r="N11650">
        <v>-17417.859375</v>
      </c>
    </row>
    <row r="11651" spans="1:14" x14ac:dyDescent="0.25">
      <c r="A11651" s="21" t="str">
        <f t="shared" si="182"/>
        <v>MOW L3C CDAA_2033</v>
      </c>
      <c r="B11651" t="s">
        <v>130</v>
      </c>
      <c r="C11651" t="s">
        <v>136</v>
      </c>
      <c r="D11651" t="s">
        <v>24</v>
      </c>
      <c r="E11651" t="s">
        <v>5</v>
      </c>
      <c r="F11651" t="s">
        <v>4</v>
      </c>
      <c r="G11651">
        <v>0</v>
      </c>
      <c r="H11651">
        <v>65997.7265625</v>
      </c>
      <c r="I11651">
        <v>314344.90625</v>
      </c>
      <c r="J11651">
        <v>0</v>
      </c>
      <c r="L11651" s="51">
        <v>48944</v>
      </c>
      <c r="M11651">
        <v>10</v>
      </c>
      <c r="N11651">
        <v>-49613.515625</v>
      </c>
    </row>
    <row r="11652" spans="1:14" x14ac:dyDescent="0.25">
      <c r="A11652" s="21" t="str">
        <f t="shared" si="182"/>
        <v>MOW L3C CDAA_2034</v>
      </c>
      <c r="B11652" t="s">
        <v>130</v>
      </c>
      <c r="C11652" t="s">
        <v>136</v>
      </c>
      <c r="D11652" t="s">
        <v>24</v>
      </c>
      <c r="E11652" t="s">
        <v>5</v>
      </c>
      <c r="F11652" t="s">
        <v>4</v>
      </c>
      <c r="G11652">
        <v>0</v>
      </c>
      <c r="H11652">
        <v>60272.609375</v>
      </c>
      <c r="I11652">
        <v>365473.96875</v>
      </c>
      <c r="J11652">
        <v>0</v>
      </c>
      <c r="L11652" s="51">
        <v>49309</v>
      </c>
      <c r="M11652">
        <v>11</v>
      </c>
      <c r="N11652">
        <v>-80854.0078125</v>
      </c>
    </row>
    <row r="11653" spans="1:14" x14ac:dyDescent="0.25">
      <c r="A11653" s="21" t="str">
        <f t="shared" si="182"/>
        <v>MOW L3C CDAA_2035</v>
      </c>
      <c r="B11653" t="s">
        <v>130</v>
      </c>
      <c r="C11653" t="s">
        <v>136</v>
      </c>
      <c r="D11653" t="s">
        <v>24</v>
      </c>
      <c r="E11653" t="s">
        <v>5</v>
      </c>
      <c r="F11653" t="s">
        <v>4</v>
      </c>
      <c r="G11653">
        <v>0</v>
      </c>
      <c r="H11653">
        <v>53328.62890625</v>
      </c>
      <c r="I11653">
        <v>352874.59375</v>
      </c>
      <c r="J11653">
        <v>0</v>
      </c>
      <c r="L11653" s="51">
        <v>49674</v>
      </c>
      <c r="M11653">
        <v>12</v>
      </c>
      <c r="N11653">
        <v>-76559.3671875</v>
      </c>
    </row>
    <row r="11654" spans="1:14" x14ac:dyDescent="0.25">
      <c r="A11654" s="21" t="str">
        <f t="shared" si="182"/>
        <v>MOW L3C CDAA_2036</v>
      </c>
      <c r="B11654" t="s">
        <v>130</v>
      </c>
      <c r="C11654" t="s">
        <v>136</v>
      </c>
      <c r="D11654" t="s">
        <v>24</v>
      </c>
      <c r="E11654" t="s">
        <v>5</v>
      </c>
      <c r="F11654" t="s">
        <v>4</v>
      </c>
      <c r="G11654">
        <v>0</v>
      </c>
      <c r="H11654">
        <v>60993.97265625</v>
      </c>
      <c r="I11654">
        <v>341922.75</v>
      </c>
      <c r="J11654">
        <v>0</v>
      </c>
      <c r="L11654" s="51">
        <v>50040</v>
      </c>
      <c r="M11654">
        <v>13</v>
      </c>
      <c r="N11654">
        <v>-31983.197265625</v>
      </c>
    </row>
    <row r="11655" spans="1:14" x14ac:dyDescent="0.25">
      <c r="A11655" s="21" t="str">
        <f t="shared" si="182"/>
        <v>MOW L3C CDAA_2037</v>
      </c>
      <c r="B11655" t="s">
        <v>130</v>
      </c>
      <c r="C11655" t="s">
        <v>136</v>
      </c>
      <c r="D11655" t="s">
        <v>24</v>
      </c>
      <c r="E11655" t="s">
        <v>5</v>
      </c>
      <c r="F11655" t="s">
        <v>4</v>
      </c>
      <c r="G11655">
        <v>0</v>
      </c>
      <c r="H11655">
        <v>53174.25</v>
      </c>
      <c r="I11655">
        <v>331084.875</v>
      </c>
      <c r="J11655">
        <v>0</v>
      </c>
      <c r="L11655" s="51">
        <v>50405</v>
      </c>
      <c r="M11655">
        <v>14</v>
      </c>
      <c r="N11655">
        <v>-10821.66796875</v>
      </c>
    </row>
    <row r="11656" spans="1:14" x14ac:dyDescent="0.25">
      <c r="A11656" s="21" t="str">
        <f t="shared" si="182"/>
        <v>MOW L3C CDAA_2038</v>
      </c>
      <c r="B11656" t="s">
        <v>130</v>
      </c>
      <c r="C11656" t="s">
        <v>136</v>
      </c>
      <c r="D11656" t="s">
        <v>24</v>
      </c>
      <c r="E11656" t="s">
        <v>5</v>
      </c>
      <c r="F11656" t="s">
        <v>4</v>
      </c>
      <c r="G11656">
        <v>0</v>
      </c>
      <c r="H11656">
        <v>33956.6484375</v>
      </c>
      <c r="I11656">
        <v>322613.21875</v>
      </c>
      <c r="J11656">
        <v>0</v>
      </c>
      <c r="L11656" s="51">
        <v>50770</v>
      </c>
      <c r="M11656">
        <v>15</v>
      </c>
      <c r="N11656">
        <v>-35259.9296875</v>
      </c>
    </row>
    <row r="11657" spans="1:14" x14ac:dyDescent="0.25">
      <c r="A11657" s="21" t="str">
        <f t="shared" si="182"/>
        <v>MOW L3C CDAA_2039</v>
      </c>
      <c r="B11657" t="s">
        <v>130</v>
      </c>
      <c r="C11657" t="s">
        <v>136</v>
      </c>
      <c r="D11657" t="s">
        <v>24</v>
      </c>
      <c r="E11657" t="s">
        <v>5</v>
      </c>
      <c r="F11657" t="s">
        <v>4</v>
      </c>
      <c r="G11657">
        <v>0</v>
      </c>
      <c r="H11657">
        <v>46297.22265625</v>
      </c>
      <c r="I11657">
        <v>315020.34375</v>
      </c>
      <c r="J11657">
        <v>0</v>
      </c>
      <c r="L11657" s="51">
        <v>51135</v>
      </c>
      <c r="M11657">
        <v>16</v>
      </c>
      <c r="N11657">
        <v>-47433.421875</v>
      </c>
    </row>
    <row r="11658" spans="1:14" x14ac:dyDescent="0.25">
      <c r="A11658" s="21" t="str">
        <f t="shared" si="182"/>
        <v>MOW L3C CDAA_2040</v>
      </c>
      <c r="B11658" t="s">
        <v>130</v>
      </c>
      <c r="C11658" t="s">
        <v>136</v>
      </c>
      <c r="D11658" t="s">
        <v>24</v>
      </c>
      <c r="E11658" t="s">
        <v>5</v>
      </c>
      <c r="F11658" t="s">
        <v>4</v>
      </c>
      <c r="G11658">
        <v>0</v>
      </c>
      <c r="H11658">
        <v>32809.6640625</v>
      </c>
      <c r="I11658">
        <v>309165.96875</v>
      </c>
      <c r="J11658">
        <v>0</v>
      </c>
      <c r="L11658" s="51">
        <v>51501</v>
      </c>
      <c r="M11658">
        <v>17</v>
      </c>
      <c r="N11658">
        <v>-64644.54296875</v>
      </c>
    </row>
    <row r="11659" spans="1:14" x14ac:dyDescent="0.25">
      <c r="A11659" s="21" t="str">
        <f t="shared" si="182"/>
        <v>MOW L3C CDAA_2041</v>
      </c>
      <c r="B11659" t="s">
        <v>130</v>
      </c>
      <c r="C11659" t="s">
        <v>136</v>
      </c>
      <c r="D11659" t="s">
        <v>24</v>
      </c>
      <c r="E11659" t="s">
        <v>5</v>
      </c>
      <c r="F11659" t="s">
        <v>4</v>
      </c>
      <c r="G11659">
        <v>0</v>
      </c>
      <c r="H11659">
        <v>20128.78125</v>
      </c>
      <c r="I11659">
        <v>371744.6875</v>
      </c>
      <c r="J11659">
        <v>0</v>
      </c>
      <c r="L11659" s="51">
        <v>51866</v>
      </c>
      <c r="M11659">
        <v>18</v>
      </c>
      <c r="N11659">
        <v>-46100.265625</v>
      </c>
    </row>
    <row r="11660" spans="1:14" x14ac:dyDescent="0.25">
      <c r="A11660" s="21" t="str">
        <f t="shared" si="182"/>
        <v>MOW L3C CDAA_2042</v>
      </c>
      <c r="B11660" t="s">
        <v>130</v>
      </c>
      <c r="C11660" t="s">
        <v>136</v>
      </c>
      <c r="D11660" t="s">
        <v>24</v>
      </c>
      <c r="E11660" t="s">
        <v>5</v>
      </c>
      <c r="F11660" t="s">
        <v>4</v>
      </c>
      <c r="G11660">
        <v>0</v>
      </c>
      <c r="H11660">
        <v>10471.3642578125</v>
      </c>
      <c r="I11660">
        <v>404945.1875</v>
      </c>
      <c r="J11660">
        <v>0</v>
      </c>
      <c r="L11660" s="51">
        <v>52231</v>
      </c>
      <c r="M11660">
        <v>19</v>
      </c>
      <c r="N11660">
        <v>-32990.3046875</v>
      </c>
    </row>
    <row r="11661" spans="1:14" x14ac:dyDescent="0.25">
      <c r="A11661" s="21" t="str">
        <f t="shared" si="182"/>
        <v>MOW L3C CDAA_2043</v>
      </c>
      <c r="B11661" t="s">
        <v>130</v>
      </c>
      <c r="C11661" t="s">
        <v>136</v>
      </c>
      <c r="D11661" t="s">
        <v>24</v>
      </c>
      <c r="E11661" t="s">
        <v>5</v>
      </c>
      <c r="F11661" t="s">
        <v>4</v>
      </c>
      <c r="G11661">
        <v>0</v>
      </c>
      <c r="H11661">
        <v>670.54937744140625</v>
      </c>
      <c r="I11661">
        <v>392920.5</v>
      </c>
      <c r="J11661">
        <v>0</v>
      </c>
      <c r="L11661" s="51">
        <v>52596</v>
      </c>
      <c r="M11661">
        <v>20</v>
      </c>
      <c r="N11661">
        <v>4061.3525390625</v>
      </c>
    </row>
    <row r="11662" spans="1:14" x14ac:dyDescent="0.25">
      <c r="A11662" s="21" t="str">
        <f t="shared" si="182"/>
        <v>MOW L3C CDAA_2024</v>
      </c>
      <c r="B11662" t="s">
        <v>130</v>
      </c>
      <c r="C11662" t="s">
        <v>136</v>
      </c>
      <c r="D11662" t="s">
        <v>24</v>
      </c>
      <c r="E11662" t="s">
        <v>5</v>
      </c>
      <c r="F11662" t="s">
        <v>32</v>
      </c>
      <c r="G11662">
        <v>174667.203125</v>
      </c>
      <c r="H11662">
        <v>77966.25</v>
      </c>
      <c r="I11662">
        <v>15499.482421875</v>
      </c>
      <c r="J11662">
        <v>0</v>
      </c>
      <c r="L11662" s="51">
        <v>45657</v>
      </c>
      <c r="M11662">
        <v>1</v>
      </c>
      <c r="N11662">
        <v>106941.203125</v>
      </c>
    </row>
    <row r="11663" spans="1:14" x14ac:dyDescent="0.25">
      <c r="A11663" s="21" t="str">
        <f t="shared" si="182"/>
        <v>MOW L3C CDAA_2025</v>
      </c>
      <c r="B11663" t="s">
        <v>130</v>
      </c>
      <c r="C11663" t="s">
        <v>136</v>
      </c>
      <c r="D11663" t="s">
        <v>24</v>
      </c>
      <c r="E11663" t="s">
        <v>5</v>
      </c>
      <c r="F11663" t="s">
        <v>32</v>
      </c>
      <c r="G11663">
        <v>189335.015625</v>
      </c>
      <c r="H11663">
        <v>85213.7578125</v>
      </c>
      <c r="I11663">
        <v>43533.515625</v>
      </c>
      <c r="J11663">
        <v>0</v>
      </c>
      <c r="L11663" s="51">
        <v>46022</v>
      </c>
      <c r="M11663">
        <v>2</v>
      </c>
      <c r="N11663">
        <v>108426.4140625</v>
      </c>
    </row>
    <row r="11664" spans="1:14" x14ac:dyDescent="0.25">
      <c r="A11664" s="21" t="str">
        <f t="shared" si="182"/>
        <v>MOW L3C CDAA_2026</v>
      </c>
      <c r="B11664" t="s">
        <v>130</v>
      </c>
      <c r="C11664" t="s">
        <v>136</v>
      </c>
      <c r="D11664" t="s">
        <v>24</v>
      </c>
      <c r="E11664" t="s">
        <v>5</v>
      </c>
      <c r="F11664" t="s">
        <v>32</v>
      </c>
      <c r="G11664">
        <v>203954.734375</v>
      </c>
      <c r="H11664">
        <v>97566.5</v>
      </c>
      <c r="I11664">
        <v>47211.59375</v>
      </c>
      <c r="J11664">
        <v>0</v>
      </c>
      <c r="L11664" s="51">
        <v>46387</v>
      </c>
      <c r="M11664">
        <v>3</v>
      </c>
      <c r="N11664">
        <v>113450.96875</v>
      </c>
    </row>
    <row r="11665" spans="1:14" x14ac:dyDescent="0.25">
      <c r="A11665" s="21" t="str">
        <f t="shared" si="182"/>
        <v>MOW L3C CDAA_2027</v>
      </c>
      <c r="B11665" t="s">
        <v>130</v>
      </c>
      <c r="C11665" t="s">
        <v>136</v>
      </c>
      <c r="D11665" t="s">
        <v>24</v>
      </c>
      <c r="E11665" t="s">
        <v>5</v>
      </c>
      <c r="F11665" t="s">
        <v>32</v>
      </c>
      <c r="G11665">
        <v>214899.625</v>
      </c>
      <c r="H11665">
        <v>94998.703125</v>
      </c>
      <c r="I11665">
        <v>50799.19921875</v>
      </c>
      <c r="J11665">
        <v>0</v>
      </c>
      <c r="L11665" s="51">
        <v>46752</v>
      </c>
      <c r="M11665">
        <v>4</v>
      </c>
      <c r="N11665">
        <v>110718.0859375</v>
      </c>
    </row>
    <row r="11666" spans="1:14" x14ac:dyDescent="0.25">
      <c r="A11666" s="21" t="str">
        <f t="shared" si="182"/>
        <v>MOW L3C CDAA_2028</v>
      </c>
      <c r="B11666" t="s">
        <v>130</v>
      </c>
      <c r="C11666" t="s">
        <v>136</v>
      </c>
      <c r="D11666" t="s">
        <v>24</v>
      </c>
      <c r="E11666" t="s">
        <v>5</v>
      </c>
      <c r="F11666" t="s">
        <v>32</v>
      </c>
      <c r="G11666">
        <v>223085.546875</v>
      </c>
      <c r="H11666">
        <v>104695.15625</v>
      </c>
      <c r="I11666">
        <v>54535.296875</v>
      </c>
      <c r="J11666">
        <v>0</v>
      </c>
      <c r="L11666" s="51">
        <v>47118</v>
      </c>
      <c r="M11666">
        <v>5</v>
      </c>
      <c r="N11666">
        <v>117991.515625</v>
      </c>
    </row>
    <row r="11667" spans="1:14" x14ac:dyDescent="0.25">
      <c r="A11667" s="21" t="str">
        <f t="shared" si="182"/>
        <v>MOW L3C CDAA_2029</v>
      </c>
      <c r="B11667" t="s">
        <v>130</v>
      </c>
      <c r="C11667" t="s">
        <v>136</v>
      </c>
      <c r="D11667" t="s">
        <v>24</v>
      </c>
      <c r="E11667" t="s">
        <v>5</v>
      </c>
      <c r="F11667" t="s">
        <v>32</v>
      </c>
      <c r="G11667">
        <v>230881.203125</v>
      </c>
      <c r="H11667">
        <v>116689.0234375</v>
      </c>
      <c r="I11667">
        <v>56837.07421875</v>
      </c>
      <c r="J11667">
        <v>0</v>
      </c>
      <c r="L11667" s="51">
        <v>47483</v>
      </c>
      <c r="M11667">
        <v>6</v>
      </c>
      <c r="N11667">
        <v>127392.46875</v>
      </c>
    </row>
    <row r="11668" spans="1:14" x14ac:dyDescent="0.25">
      <c r="A11668" s="21" t="str">
        <f t="shared" si="182"/>
        <v>MOW L3C CDAA_2030</v>
      </c>
      <c r="B11668" t="s">
        <v>130</v>
      </c>
      <c r="C11668" t="s">
        <v>136</v>
      </c>
      <c r="D11668" t="s">
        <v>24</v>
      </c>
      <c r="E11668" t="s">
        <v>5</v>
      </c>
      <c r="F11668" t="s">
        <v>32</v>
      </c>
      <c r="G11668">
        <v>239369.390625</v>
      </c>
      <c r="H11668">
        <v>114479.515625</v>
      </c>
      <c r="I11668">
        <v>62349.9765625</v>
      </c>
      <c r="J11668">
        <v>0</v>
      </c>
      <c r="L11668" s="51">
        <v>47848</v>
      </c>
      <c r="M11668">
        <v>7</v>
      </c>
      <c r="N11668">
        <v>124333.296875</v>
      </c>
    </row>
    <row r="11669" spans="1:14" x14ac:dyDescent="0.25">
      <c r="A11669" s="21" t="str">
        <f t="shared" si="182"/>
        <v>MOW L3C CDAA_2031</v>
      </c>
      <c r="B11669" t="s">
        <v>130</v>
      </c>
      <c r="C11669" t="s">
        <v>136</v>
      </c>
      <c r="D11669" t="s">
        <v>24</v>
      </c>
      <c r="E11669" t="s">
        <v>5</v>
      </c>
      <c r="F11669" t="s">
        <v>32</v>
      </c>
      <c r="G11669">
        <v>243642.625</v>
      </c>
      <c r="H11669">
        <v>97206.4375</v>
      </c>
      <c r="I11669">
        <v>56486.734375</v>
      </c>
      <c r="J11669">
        <v>38679.9296875</v>
      </c>
      <c r="L11669" s="51">
        <v>48213</v>
      </c>
      <c r="M11669">
        <v>8</v>
      </c>
      <c r="N11669">
        <v>119753.53125</v>
      </c>
    </row>
    <row r="11670" spans="1:14" x14ac:dyDescent="0.25">
      <c r="A11670" s="21" t="str">
        <f t="shared" si="182"/>
        <v>MOW L3C CDAA_2032</v>
      </c>
      <c r="B11670" t="s">
        <v>130</v>
      </c>
      <c r="C11670" t="s">
        <v>136</v>
      </c>
      <c r="D11670" t="s">
        <v>24</v>
      </c>
      <c r="E11670" t="s">
        <v>5</v>
      </c>
      <c r="F11670" t="s">
        <v>32</v>
      </c>
      <c r="G11670">
        <v>252018.609375</v>
      </c>
      <c r="H11670">
        <v>99944.8203125</v>
      </c>
      <c r="I11670">
        <v>57549.88671875</v>
      </c>
      <c r="J11670">
        <v>0</v>
      </c>
      <c r="L11670" s="51">
        <v>48579</v>
      </c>
      <c r="M11670">
        <v>9</v>
      </c>
      <c r="N11670">
        <v>117061.3828125</v>
      </c>
    </row>
    <row r="11671" spans="1:14" x14ac:dyDescent="0.25">
      <c r="A11671" s="21" t="str">
        <f t="shared" si="182"/>
        <v>MOW L3C CDAA_2033</v>
      </c>
      <c r="B11671" t="s">
        <v>130</v>
      </c>
      <c r="C11671" t="s">
        <v>136</v>
      </c>
      <c r="D11671" t="s">
        <v>24</v>
      </c>
      <c r="E11671" t="s">
        <v>5</v>
      </c>
      <c r="F11671" t="s">
        <v>32</v>
      </c>
      <c r="G11671">
        <v>233159.984375</v>
      </c>
      <c r="H11671">
        <v>80834.0078125</v>
      </c>
      <c r="I11671">
        <v>60004.4375</v>
      </c>
      <c r="J11671">
        <v>0</v>
      </c>
      <c r="L11671" s="51">
        <v>48944</v>
      </c>
      <c r="M11671">
        <v>10</v>
      </c>
      <c r="N11671">
        <v>105995.640625</v>
      </c>
    </row>
    <row r="11672" spans="1:14" x14ac:dyDescent="0.25">
      <c r="A11672" s="21" t="str">
        <f t="shared" si="182"/>
        <v>MOW L3C CDAA_2034</v>
      </c>
      <c r="B11672" t="s">
        <v>130</v>
      </c>
      <c r="C11672" t="s">
        <v>136</v>
      </c>
      <c r="D11672" t="s">
        <v>24</v>
      </c>
      <c r="E11672" t="s">
        <v>5</v>
      </c>
      <c r="F11672" t="s">
        <v>32</v>
      </c>
      <c r="G11672">
        <v>213668.21875</v>
      </c>
      <c r="H11672">
        <v>66227.0078125</v>
      </c>
      <c r="I11672">
        <v>61930.65234375</v>
      </c>
      <c r="J11672">
        <v>0</v>
      </c>
      <c r="L11672" s="51">
        <v>49309</v>
      </c>
      <c r="M11672">
        <v>11</v>
      </c>
      <c r="N11672">
        <v>98689.15625</v>
      </c>
    </row>
    <row r="11673" spans="1:14" x14ac:dyDescent="0.25">
      <c r="A11673" s="21" t="str">
        <f t="shared" si="182"/>
        <v>MOW L3C CDAA_2035</v>
      </c>
      <c r="B11673" t="s">
        <v>130</v>
      </c>
      <c r="C11673" t="s">
        <v>136</v>
      </c>
      <c r="D11673" t="s">
        <v>24</v>
      </c>
      <c r="E11673" t="s">
        <v>5</v>
      </c>
      <c r="F11673" t="s">
        <v>32</v>
      </c>
      <c r="G11673">
        <v>194857.078125</v>
      </c>
      <c r="H11673">
        <v>56104.609375</v>
      </c>
      <c r="I11673">
        <v>62871.22265625</v>
      </c>
      <c r="J11673">
        <v>0</v>
      </c>
      <c r="L11673" s="51">
        <v>49674</v>
      </c>
      <c r="M11673">
        <v>12</v>
      </c>
      <c r="N11673">
        <v>98829.7265625</v>
      </c>
    </row>
    <row r="11674" spans="1:14" x14ac:dyDescent="0.25">
      <c r="A11674" s="21" t="str">
        <f t="shared" si="182"/>
        <v>MOW L3C CDAA_2036</v>
      </c>
      <c r="B11674" t="s">
        <v>130</v>
      </c>
      <c r="C11674" t="s">
        <v>136</v>
      </c>
      <c r="D11674" t="s">
        <v>24</v>
      </c>
      <c r="E11674" t="s">
        <v>5</v>
      </c>
      <c r="F11674" t="s">
        <v>32</v>
      </c>
      <c r="G11674">
        <v>176063.34375</v>
      </c>
      <c r="H11674">
        <v>34738.89453125</v>
      </c>
      <c r="I11674">
        <v>65667.3984375</v>
      </c>
      <c r="J11674">
        <v>0</v>
      </c>
      <c r="L11674" s="51">
        <v>50040</v>
      </c>
      <c r="M11674">
        <v>13</v>
      </c>
      <c r="N11674">
        <v>69700.90625</v>
      </c>
    </row>
    <row r="11675" spans="1:14" x14ac:dyDescent="0.25">
      <c r="A11675" s="21" t="str">
        <f t="shared" si="182"/>
        <v>MOW L3C CDAA_2037</v>
      </c>
      <c r="B11675" t="s">
        <v>130</v>
      </c>
      <c r="C11675" t="s">
        <v>136</v>
      </c>
      <c r="D11675" t="s">
        <v>24</v>
      </c>
      <c r="E11675" t="s">
        <v>5</v>
      </c>
      <c r="F11675" t="s">
        <v>32</v>
      </c>
      <c r="G11675">
        <v>156369.453125</v>
      </c>
      <c r="H11675">
        <v>23769.8046875</v>
      </c>
      <c r="I11675">
        <v>66976.2421875</v>
      </c>
      <c r="J11675">
        <v>0</v>
      </c>
      <c r="L11675" s="51">
        <v>50405</v>
      </c>
      <c r="M11675">
        <v>14</v>
      </c>
      <c r="N11675">
        <v>49724.99609375</v>
      </c>
    </row>
    <row r="11676" spans="1:14" x14ac:dyDescent="0.25">
      <c r="A11676" s="21" t="str">
        <f t="shared" si="182"/>
        <v>MOW L3C CDAA_2038</v>
      </c>
      <c r="B11676" t="s">
        <v>130</v>
      </c>
      <c r="C11676" t="s">
        <v>136</v>
      </c>
      <c r="D11676" t="s">
        <v>24</v>
      </c>
      <c r="E11676" t="s">
        <v>5</v>
      </c>
      <c r="F11676" t="s">
        <v>32</v>
      </c>
      <c r="G11676">
        <v>137396.3125</v>
      </c>
      <c r="H11676">
        <v>19565.826171875</v>
      </c>
      <c r="I11676">
        <v>67547.578125</v>
      </c>
      <c r="J11676">
        <v>0</v>
      </c>
      <c r="L11676" s="51">
        <v>50770</v>
      </c>
      <c r="M11676">
        <v>15</v>
      </c>
      <c r="N11676">
        <v>42346.5078125</v>
      </c>
    </row>
    <row r="11677" spans="1:14" x14ac:dyDescent="0.25">
      <c r="A11677" s="21" t="str">
        <f t="shared" si="182"/>
        <v>MOW L3C CDAA_2039</v>
      </c>
      <c r="B11677" t="s">
        <v>130</v>
      </c>
      <c r="C11677" t="s">
        <v>136</v>
      </c>
      <c r="D11677" t="s">
        <v>24</v>
      </c>
      <c r="E11677" t="s">
        <v>5</v>
      </c>
      <c r="F11677" t="s">
        <v>32</v>
      </c>
      <c r="G11677">
        <v>128798.5546875</v>
      </c>
      <c r="H11677">
        <v>26053.291015625</v>
      </c>
      <c r="I11677">
        <v>69946.171875</v>
      </c>
      <c r="J11677">
        <v>0</v>
      </c>
      <c r="L11677" s="51">
        <v>51135</v>
      </c>
      <c r="M11677">
        <v>16</v>
      </c>
      <c r="N11677">
        <v>34384.3515625</v>
      </c>
    </row>
    <row r="11678" spans="1:14" x14ac:dyDescent="0.25">
      <c r="A11678" s="21" t="str">
        <f t="shared" si="182"/>
        <v>MOW L3C CDAA_2040</v>
      </c>
      <c r="B11678" t="s">
        <v>130</v>
      </c>
      <c r="C11678" t="s">
        <v>136</v>
      </c>
      <c r="D11678" t="s">
        <v>24</v>
      </c>
      <c r="E11678" t="s">
        <v>5</v>
      </c>
      <c r="F11678" t="s">
        <v>32</v>
      </c>
      <c r="G11678">
        <v>106943.265625</v>
      </c>
      <c r="H11678">
        <v>23483.470703125</v>
      </c>
      <c r="I11678">
        <v>54972.7578125</v>
      </c>
      <c r="J11678">
        <v>98973.078125</v>
      </c>
      <c r="L11678" s="51">
        <v>51501</v>
      </c>
      <c r="M11678">
        <v>17</v>
      </c>
      <c r="N11678">
        <v>26022.07421875</v>
      </c>
    </row>
    <row r="11679" spans="1:14" x14ac:dyDescent="0.25">
      <c r="A11679" s="21" t="str">
        <f t="shared" si="182"/>
        <v>MOW L3C CDAA_2041</v>
      </c>
      <c r="B11679" t="s">
        <v>130</v>
      </c>
      <c r="C11679" t="s">
        <v>136</v>
      </c>
      <c r="D11679" t="s">
        <v>24</v>
      </c>
      <c r="E11679" t="s">
        <v>5</v>
      </c>
      <c r="F11679" t="s">
        <v>32</v>
      </c>
      <c r="G11679">
        <v>85325.3359375</v>
      </c>
      <c r="H11679">
        <v>16323.681640625</v>
      </c>
      <c r="I11679">
        <v>54206.16796875</v>
      </c>
      <c r="J11679">
        <v>0</v>
      </c>
      <c r="L11679" s="51">
        <v>51866</v>
      </c>
      <c r="M11679">
        <v>18</v>
      </c>
      <c r="N11679">
        <v>18083.69921875</v>
      </c>
    </row>
    <row r="11680" spans="1:14" x14ac:dyDescent="0.25">
      <c r="A11680" s="21" t="str">
        <f t="shared" si="182"/>
        <v>MOW L3C CDAA_2042</v>
      </c>
      <c r="B11680" t="s">
        <v>130</v>
      </c>
      <c r="C11680" t="s">
        <v>136</v>
      </c>
      <c r="D11680" t="s">
        <v>24</v>
      </c>
      <c r="E11680" t="s">
        <v>5</v>
      </c>
      <c r="F11680" t="s">
        <v>32</v>
      </c>
      <c r="G11680">
        <v>65759.71875</v>
      </c>
      <c r="H11680">
        <v>9374.0947265625</v>
      </c>
      <c r="I11680">
        <v>54454.33984375</v>
      </c>
      <c r="J11680">
        <v>0</v>
      </c>
      <c r="L11680" s="51">
        <v>52231</v>
      </c>
      <c r="M11680">
        <v>19</v>
      </c>
      <c r="N11680">
        <v>14143.4951171875</v>
      </c>
    </row>
    <row r="11681" spans="1:14" x14ac:dyDescent="0.25">
      <c r="A11681" s="21" t="str">
        <f t="shared" si="182"/>
        <v>MOW L3C CDAA_2043</v>
      </c>
      <c r="B11681" t="s">
        <v>130</v>
      </c>
      <c r="C11681" t="s">
        <v>136</v>
      </c>
      <c r="D11681" t="s">
        <v>24</v>
      </c>
      <c r="E11681" t="s">
        <v>5</v>
      </c>
      <c r="F11681" t="s">
        <v>32</v>
      </c>
      <c r="G11681">
        <v>45201.99609375</v>
      </c>
      <c r="H11681">
        <v>6558.42333984375</v>
      </c>
      <c r="I11681">
        <v>177415.3125</v>
      </c>
      <c r="J11681">
        <v>0</v>
      </c>
      <c r="L11681" s="51">
        <v>52596</v>
      </c>
      <c r="M11681">
        <v>20</v>
      </c>
      <c r="N11681">
        <v>14081.91796875</v>
      </c>
    </row>
    <row r="11682" spans="1:14" x14ac:dyDescent="0.25">
      <c r="A11682" s="21" t="str">
        <f t="shared" si="182"/>
        <v>MOW L3C CDAA_2024</v>
      </c>
      <c r="B11682" t="s">
        <v>130</v>
      </c>
      <c r="C11682" t="s">
        <v>136</v>
      </c>
      <c r="D11682" t="s">
        <v>24</v>
      </c>
      <c r="E11682" t="s">
        <v>5</v>
      </c>
      <c r="F11682" t="s">
        <v>8</v>
      </c>
      <c r="G11682">
        <v>0</v>
      </c>
      <c r="H11682">
        <v>0</v>
      </c>
      <c r="I11682">
        <v>0</v>
      </c>
      <c r="J11682">
        <v>0</v>
      </c>
      <c r="L11682" s="51">
        <v>45657</v>
      </c>
      <c r="M11682">
        <v>1</v>
      </c>
      <c r="N11682">
        <v>0</v>
      </c>
    </row>
    <row r="11683" spans="1:14" x14ac:dyDescent="0.25">
      <c r="A11683" s="21" t="str">
        <f t="shared" si="182"/>
        <v>MOW L3C CDAA_2025</v>
      </c>
      <c r="B11683" t="s">
        <v>130</v>
      </c>
      <c r="C11683" t="s">
        <v>136</v>
      </c>
      <c r="D11683" t="s">
        <v>24</v>
      </c>
      <c r="E11683" t="s">
        <v>5</v>
      </c>
      <c r="F11683" t="s">
        <v>8</v>
      </c>
      <c r="G11683">
        <v>0</v>
      </c>
      <c r="H11683">
        <v>0</v>
      </c>
      <c r="I11683">
        <v>0</v>
      </c>
      <c r="J11683">
        <v>0</v>
      </c>
      <c r="L11683" s="51">
        <v>46022</v>
      </c>
      <c r="M11683">
        <v>2</v>
      </c>
      <c r="N11683">
        <v>0</v>
      </c>
    </row>
    <row r="11684" spans="1:14" x14ac:dyDescent="0.25">
      <c r="A11684" s="21" t="str">
        <f t="shared" si="182"/>
        <v>MOW L3C CDAA_2026</v>
      </c>
      <c r="B11684" t="s">
        <v>130</v>
      </c>
      <c r="C11684" t="s">
        <v>136</v>
      </c>
      <c r="D11684" t="s">
        <v>24</v>
      </c>
      <c r="E11684" t="s">
        <v>5</v>
      </c>
      <c r="F11684" t="s">
        <v>8</v>
      </c>
      <c r="G11684">
        <v>0</v>
      </c>
      <c r="H11684">
        <v>0</v>
      </c>
      <c r="I11684">
        <v>0</v>
      </c>
      <c r="J11684">
        <v>0</v>
      </c>
      <c r="L11684" s="51">
        <v>46387</v>
      </c>
      <c r="M11684">
        <v>3</v>
      </c>
      <c r="N11684">
        <v>0</v>
      </c>
    </row>
    <row r="11685" spans="1:14" x14ac:dyDescent="0.25">
      <c r="A11685" s="21" t="str">
        <f t="shared" si="182"/>
        <v>MOW L3C CDAA_2027</v>
      </c>
      <c r="B11685" t="s">
        <v>130</v>
      </c>
      <c r="C11685" t="s">
        <v>136</v>
      </c>
      <c r="D11685" t="s">
        <v>24</v>
      </c>
      <c r="E11685" t="s">
        <v>5</v>
      </c>
      <c r="F11685" t="s">
        <v>8</v>
      </c>
      <c r="G11685">
        <v>0</v>
      </c>
      <c r="H11685">
        <v>0</v>
      </c>
      <c r="I11685">
        <v>0</v>
      </c>
      <c r="J11685">
        <v>0</v>
      </c>
      <c r="L11685" s="51">
        <v>46752</v>
      </c>
      <c r="M11685">
        <v>4</v>
      </c>
      <c r="N11685">
        <v>0</v>
      </c>
    </row>
    <row r="11686" spans="1:14" x14ac:dyDescent="0.25">
      <c r="A11686" s="21" t="str">
        <f t="shared" si="182"/>
        <v>MOW L3C CDAA_2028</v>
      </c>
      <c r="B11686" t="s">
        <v>130</v>
      </c>
      <c r="C11686" t="s">
        <v>136</v>
      </c>
      <c r="D11686" t="s">
        <v>24</v>
      </c>
      <c r="E11686" t="s">
        <v>5</v>
      </c>
      <c r="F11686" t="s">
        <v>8</v>
      </c>
      <c r="G11686">
        <v>0</v>
      </c>
      <c r="H11686">
        <v>0</v>
      </c>
      <c r="I11686">
        <v>0</v>
      </c>
      <c r="J11686">
        <v>0</v>
      </c>
      <c r="L11686" s="51">
        <v>47118</v>
      </c>
      <c r="M11686">
        <v>5</v>
      </c>
      <c r="N11686">
        <v>0</v>
      </c>
    </row>
    <row r="11687" spans="1:14" x14ac:dyDescent="0.25">
      <c r="A11687" s="21" t="str">
        <f t="shared" si="182"/>
        <v>MOW L3C CDAA_2029</v>
      </c>
      <c r="B11687" t="s">
        <v>130</v>
      </c>
      <c r="C11687" t="s">
        <v>136</v>
      </c>
      <c r="D11687" t="s">
        <v>24</v>
      </c>
      <c r="E11687" t="s">
        <v>5</v>
      </c>
      <c r="F11687" t="s">
        <v>8</v>
      </c>
      <c r="G11687">
        <v>0</v>
      </c>
      <c r="H11687">
        <v>0</v>
      </c>
      <c r="I11687">
        <v>0</v>
      </c>
      <c r="J11687">
        <v>0</v>
      </c>
      <c r="L11687" s="51">
        <v>47483</v>
      </c>
      <c r="M11687">
        <v>6</v>
      </c>
      <c r="N11687">
        <v>0</v>
      </c>
    </row>
    <row r="11688" spans="1:14" x14ac:dyDescent="0.25">
      <c r="A11688" s="21" t="str">
        <f t="shared" si="182"/>
        <v>MOW L3C CDAA_2030</v>
      </c>
      <c r="B11688" t="s">
        <v>130</v>
      </c>
      <c r="C11688" t="s">
        <v>136</v>
      </c>
      <c r="D11688" t="s">
        <v>24</v>
      </c>
      <c r="E11688" t="s">
        <v>5</v>
      </c>
      <c r="F11688" t="s">
        <v>8</v>
      </c>
      <c r="G11688">
        <v>0</v>
      </c>
      <c r="H11688">
        <v>0</v>
      </c>
      <c r="I11688">
        <v>0</v>
      </c>
      <c r="J11688">
        <v>0</v>
      </c>
      <c r="L11688" s="51">
        <v>47848</v>
      </c>
      <c r="M11688">
        <v>7</v>
      </c>
      <c r="N11688">
        <v>0</v>
      </c>
    </row>
    <row r="11689" spans="1:14" x14ac:dyDescent="0.25">
      <c r="A11689" s="21" t="str">
        <f t="shared" si="182"/>
        <v>MOW L3C CDAA_2031</v>
      </c>
      <c r="B11689" t="s">
        <v>130</v>
      </c>
      <c r="C11689" t="s">
        <v>136</v>
      </c>
      <c r="D11689" t="s">
        <v>24</v>
      </c>
      <c r="E11689" t="s">
        <v>5</v>
      </c>
      <c r="F11689" t="s">
        <v>8</v>
      </c>
      <c r="G11689">
        <v>0</v>
      </c>
      <c r="H11689">
        <v>0</v>
      </c>
      <c r="I11689">
        <v>0</v>
      </c>
      <c r="J11689">
        <v>0</v>
      </c>
      <c r="L11689" s="51">
        <v>48213</v>
      </c>
      <c r="M11689">
        <v>8</v>
      </c>
      <c r="N11689">
        <v>0</v>
      </c>
    </row>
    <row r="11690" spans="1:14" x14ac:dyDescent="0.25">
      <c r="A11690" s="21" t="str">
        <f t="shared" si="182"/>
        <v>MOW L3C CDAA_2032</v>
      </c>
      <c r="B11690" t="s">
        <v>130</v>
      </c>
      <c r="C11690" t="s">
        <v>136</v>
      </c>
      <c r="D11690" t="s">
        <v>24</v>
      </c>
      <c r="E11690" t="s">
        <v>5</v>
      </c>
      <c r="F11690" t="s">
        <v>8</v>
      </c>
      <c r="G11690">
        <v>0</v>
      </c>
      <c r="H11690">
        <v>0</v>
      </c>
      <c r="I11690">
        <v>0</v>
      </c>
      <c r="J11690">
        <v>0</v>
      </c>
      <c r="L11690" s="51">
        <v>48579</v>
      </c>
      <c r="M11690">
        <v>9</v>
      </c>
      <c r="N11690">
        <v>0</v>
      </c>
    </row>
    <row r="11691" spans="1:14" x14ac:dyDescent="0.25">
      <c r="A11691" s="21" t="str">
        <f t="shared" si="182"/>
        <v>MOW L3C CDAA_2033</v>
      </c>
      <c r="B11691" t="s">
        <v>130</v>
      </c>
      <c r="C11691" t="s">
        <v>136</v>
      </c>
      <c r="D11691" t="s">
        <v>24</v>
      </c>
      <c r="E11691" t="s">
        <v>5</v>
      </c>
      <c r="F11691" t="s">
        <v>8</v>
      </c>
      <c r="G11691">
        <v>0</v>
      </c>
      <c r="H11691">
        <v>0</v>
      </c>
      <c r="I11691">
        <v>0</v>
      </c>
      <c r="J11691">
        <v>0</v>
      </c>
      <c r="L11691" s="51">
        <v>48944</v>
      </c>
      <c r="M11691">
        <v>10</v>
      </c>
      <c r="N11691">
        <v>0</v>
      </c>
    </row>
    <row r="11692" spans="1:14" x14ac:dyDescent="0.25">
      <c r="A11692" s="21" t="str">
        <f t="shared" si="182"/>
        <v>MOW L3C CDAA_2034</v>
      </c>
      <c r="B11692" t="s">
        <v>130</v>
      </c>
      <c r="C11692" t="s">
        <v>136</v>
      </c>
      <c r="D11692" t="s">
        <v>24</v>
      </c>
      <c r="E11692" t="s">
        <v>5</v>
      </c>
      <c r="F11692" t="s">
        <v>8</v>
      </c>
      <c r="G11692">
        <v>0</v>
      </c>
      <c r="H11692">
        <v>0</v>
      </c>
      <c r="I11692">
        <v>0</v>
      </c>
      <c r="J11692">
        <v>0</v>
      </c>
      <c r="L11692" s="51">
        <v>49309</v>
      </c>
      <c r="M11692">
        <v>11</v>
      </c>
      <c r="N11692">
        <v>0</v>
      </c>
    </row>
    <row r="11693" spans="1:14" x14ac:dyDescent="0.25">
      <c r="A11693" s="21" t="str">
        <f t="shared" si="182"/>
        <v>MOW L3C CDAA_2035</v>
      </c>
      <c r="B11693" t="s">
        <v>130</v>
      </c>
      <c r="C11693" t="s">
        <v>136</v>
      </c>
      <c r="D11693" t="s">
        <v>24</v>
      </c>
      <c r="E11693" t="s">
        <v>5</v>
      </c>
      <c r="F11693" t="s">
        <v>8</v>
      </c>
      <c r="G11693">
        <v>0</v>
      </c>
      <c r="H11693">
        <v>0</v>
      </c>
      <c r="I11693">
        <v>0</v>
      </c>
      <c r="J11693">
        <v>0</v>
      </c>
      <c r="L11693" s="51">
        <v>49674</v>
      </c>
      <c r="M11693">
        <v>12</v>
      </c>
      <c r="N11693">
        <v>0</v>
      </c>
    </row>
    <row r="11694" spans="1:14" x14ac:dyDescent="0.25">
      <c r="A11694" s="21" t="str">
        <f t="shared" si="182"/>
        <v>MOW L3C CDAA_2036</v>
      </c>
      <c r="B11694" t="s">
        <v>130</v>
      </c>
      <c r="C11694" t="s">
        <v>136</v>
      </c>
      <c r="D11694" t="s">
        <v>24</v>
      </c>
      <c r="E11694" t="s">
        <v>5</v>
      </c>
      <c r="F11694" t="s">
        <v>8</v>
      </c>
      <c r="G11694">
        <v>0</v>
      </c>
      <c r="H11694">
        <v>0</v>
      </c>
      <c r="I11694">
        <v>0</v>
      </c>
      <c r="J11694">
        <v>0</v>
      </c>
      <c r="L11694" s="51">
        <v>50040</v>
      </c>
      <c r="M11694">
        <v>13</v>
      </c>
      <c r="N11694">
        <v>0</v>
      </c>
    </row>
    <row r="11695" spans="1:14" x14ac:dyDescent="0.25">
      <c r="A11695" s="21" t="str">
        <f t="shared" si="182"/>
        <v>MOW L3C CDAA_2037</v>
      </c>
      <c r="B11695" t="s">
        <v>130</v>
      </c>
      <c r="C11695" t="s">
        <v>136</v>
      </c>
      <c r="D11695" t="s">
        <v>24</v>
      </c>
      <c r="E11695" t="s">
        <v>5</v>
      </c>
      <c r="F11695" t="s">
        <v>8</v>
      </c>
      <c r="G11695">
        <v>0</v>
      </c>
      <c r="H11695">
        <v>0</v>
      </c>
      <c r="I11695">
        <v>0</v>
      </c>
      <c r="J11695">
        <v>0</v>
      </c>
      <c r="L11695" s="51">
        <v>50405</v>
      </c>
      <c r="M11695">
        <v>14</v>
      </c>
      <c r="N11695">
        <v>0</v>
      </c>
    </row>
    <row r="11696" spans="1:14" x14ac:dyDescent="0.25">
      <c r="A11696" s="21" t="str">
        <f t="shared" si="182"/>
        <v>MOW L3C CDAA_2038</v>
      </c>
      <c r="B11696" t="s">
        <v>130</v>
      </c>
      <c r="C11696" t="s">
        <v>136</v>
      </c>
      <c r="D11696" t="s">
        <v>24</v>
      </c>
      <c r="E11696" t="s">
        <v>5</v>
      </c>
      <c r="F11696" t="s">
        <v>8</v>
      </c>
      <c r="G11696">
        <v>0</v>
      </c>
      <c r="H11696">
        <v>0</v>
      </c>
      <c r="I11696">
        <v>0</v>
      </c>
      <c r="J11696">
        <v>0</v>
      </c>
      <c r="L11696" s="51">
        <v>50770</v>
      </c>
      <c r="M11696">
        <v>15</v>
      </c>
      <c r="N11696">
        <v>0</v>
      </c>
    </row>
    <row r="11697" spans="1:14" x14ac:dyDescent="0.25">
      <c r="A11697" s="21" t="str">
        <f t="shared" si="182"/>
        <v>MOW L3C CDAA_2039</v>
      </c>
      <c r="B11697" t="s">
        <v>130</v>
      </c>
      <c r="C11697" t="s">
        <v>136</v>
      </c>
      <c r="D11697" t="s">
        <v>24</v>
      </c>
      <c r="E11697" t="s">
        <v>5</v>
      </c>
      <c r="F11697" t="s">
        <v>8</v>
      </c>
      <c r="G11697">
        <v>0</v>
      </c>
      <c r="H11697">
        <v>0</v>
      </c>
      <c r="I11697">
        <v>0</v>
      </c>
      <c r="J11697">
        <v>0</v>
      </c>
      <c r="L11697" s="51">
        <v>51135</v>
      </c>
      <c r="M11697">
        <v>16</v>
      </c>
      <c r="N11697">
        <v>0</v>
      </c>
    </row>
    <row r="11698" spans="1:14" x14ac:dyDescent="0.25">
      <c r="A11698" s="21" t="str">
        <f t="shared" si="182"/>
        <v>MOW L3C CDAA_2040</v>
      </c>
      <c r="B11698" t="s">
        <v>130</v>
      </c>
      <c r="C11698" t="s">
        <v>136</v>
      </c>
      <c r="D11698" t="s">
        <v>24</v>
      </c>
      <c r="E11698" t="s">
        <v>5</v>
      </c>
      <c r="F11698" t="s">
        <v>8</v>
      </c>
      <c r="G11698">
        <v>0</v>
      </c>
      <c r="H11698">
        <v>0</v>
      </c>
      <c r="I11698">
        <v>0</v>
      </c>
      <c r="J11698">
        <v>0</v>
      </c>
      <c r="L11698" s="51">
        <v>51501</v>
      </c>
      <c r="M11698">
        <v>17</v>
      </c>
      <c r="N11698">
        <v>0</v>
      </c>
    </row>
    <row r="11699" spans="1:14" x14ac:dyDescent="0.25">
      <c r="A11699" s="21" t="str">
        <f t="shared" si="182"/>
        <v>MOW L3C CDAA_2041</v>
      </c>
      <c r="B11699" t="s">
        <v>130</v>
      </c>
      <c r="C11699" t="s">
        <v>136</v>
      </c>
      <c r="D11699" t="s">
        <v>24</v>
      </c>
      <c r="E11699" t="s">
        <v>5</v>
      </c>
      <c r="F11699" t="s">
        <v>8</v>
      </c>
      <c r="G11699">
        <v>0</v>
      </c>
      <c r="H11699">
        <v>0</v>
      </c>
      <c r="I11699">
        <v>0</v>
      </c>
      <c r="J11699">
        <v>0</v>
      </c>
      <c r="L11699" s="51">
        <v>51866</v>
      </c>
      <c r="M11699">
        <v>18</v>
      </c>
      <c r="N11699">
        <v>0</v>
      </c>
    </row>
    <row r="11700" spans="1:14" x14ac:dyDescent="0.25">
      <c r="A11700" s="21" t="str">
        <f t="shared" si="182"/>
        <v>MOW L3C CDAA_2042</v>
      </c>
      <c r="B11700" t="s">
        <v>130</v>
      </c>
      <c r="C11700" t="s">
        <v>136</v>
      </c>
      <c r="D11700" t="s">
        <v>24</v>
      </c>
      <c r="E11700" t="s">
        <v>5</v>
      </c>
      <c r="F11700" t="s">
        <v>8</v>
      </c>
      <c r="G11700">
        <v>0</v>
      </c>
      <c r="H11700">
        <v>0</v>
      </c>
      <c r="I11700">
        <v>0</v>
      </c>
      <c r="J11700">
        <v>0</v>
      </c>
      <c r="L11700" s="51">
        <v>52231</v>
      </c>
      <c r="M11700">
        <v>19</v>
      </c>
      <c r="N11700">
        <v>0</v>
      </c>
    </row>
    <row r="11701" spans="1:14" x14ac:dyDescent="0.25">
      <c r="A11701" s="21" t="str">
        <f t="shared" si="182"/>
        <v>MOW L3C CDAA_2043</v>
      </c>
      <c r="B11701" t="s">
        <v>130</v>
      </c>
      <c r="C11701" t="s">
        <v>136</v>
      </c>
      <c r="D11701" t="s">
        <v>24</v>
      </c>
      <c r="E11701" t="s">
        <v>5</v>
      </c>
      <c r="F11701" t="s">
        <v>8</v>
      </c>
      <c r="G11701">
        <v>0</v>
      </c>
      <c r="H11701">
        <v>0</v>
      </c>
      <c r="I11701">
        <v>0</v>
      </c>
      <c r="J11701">
        <v>0</v>
      </c>
      <c r="L11701" s="51">
        <v>52596</v>
      </c>
      <c r="M11701">
        <v>20</v>
      </c>
      <c r="N11701">
        <v>0</v>
      </c>
    </row>
    <row r="11702" spans="1:14" x14ac:dyDescent="0.25">
      <c r="A11702" s="21" t="str">
        <f t="shared" si="182"/>
        <v>MOW LBC CDAA_2024</v>
      </c>
      <c r="B11702" t="s">
        <v>130</v>
      </c>
      <c r="C11702" t="s">
        <v>136</v>
      </c>
      <c r="D11702" t="s">
        <v>82</v>
      </c>
      <c r="E11702" t="s">
        <v>29</v>
      </c>
      <c r="F11702" t="s">
        <v>28</v>
      </c>
      <c r="K11702">
        <v>0</v>
      </c>
      <c r="L11702" s="51">
        <v>45657</v>
      </c>
      <c r="M11702">
        <v>1</v>
      </c>
    </row>
    <row r="11703" spans="1:14" x14ac:dyDescent="0.25">
      <c r="A11703" s="21" t="str">
        <f t="shared" si="182"/>
        <v>MOW LBC CDAA_2025</v>
      </c>
      <c r="B11703" t="s">
        <v>130</v>
      </c>
      <c r="C11703" t="s">
        <v>136</v>
      </c>
      <c r="D11703" t="s">
        <v>82</v>
      </c>
      <c r="E11703" t="s">
        <v>29</v>
      </c>
      <c r="F11703" t="s">
        <v>28</v>
      </c>
      <c r="K11703">
        <v>0</v>
      </c>
      <c r="L11703" s="51">
        <v>46022</v>
      </c>
      <c r="M11703">
        <v>2</v>
      </c>
    </row>
    <row r="11704" spans="1:14" x14ac:dyDescent="0.25">
      <c r="A11704" s="21" t="str">
        <f t="shared" si="182"/>
        <v>MOW LBC CDAA_2026</v>
      </c>
      <c r="B11704" t="s">
        <v>130</v>
      </c>
      <c r="C11704" t="s">
        <v>136</v>
      </c>
      <c r="D11704" t="s">
        <v>82</v>
      </c>
      <c r="E11704" t="s">
        <v>29</v>
      </c>
      <c r="F11704" t="s">
        <v>28</v>
      </c>
      <c r="K11704">
        <v>0</v>
      </c>
      <c r="L11704" s="51">
        <v>46387</v>
      </c>
      <c r="M11704">
        <v>3</v>
      </c>
    </row>
    <row r="11705" spans="1:14" x14ac:dyDescent="0.25">
      <c r="A11705" s="21" t="str">
        <f t="shared" si="182"/>
        <v>MOW LBC CDAA_2027</v>
      </c>
      <c r="B11705" t="s">
        <v>130</v>
      </c>
      <c r="C11705" t="s">
        <v>136</v>
      </c>
      <c r="D11705" t="s">
        <v>82</v>
      </c>
      <c r="E11705" t="s">
        <v>29</v>
      </c>
      <c r="F11705" t="s">
        <v>28</v>
      </c>
      <c r="K11705">
        <v>0</v>
      </c>
      <c r="L11705" s="51">
        <v>46752</v>
      </c>
      <c r="M11705">
        <v>4</v>
      </c>
    </row>
    <row r="11706" spans="1:14" x14ac:dyDescent="0.25">
      <c r="A11706" s="21" t="str">
        <f t="shared" si="182"/>
        <v>MOW LBC CDAA_2028</v>
      </c>
      <c r="B11706" t="s">
        <v>130</v>
      </c>
      <c r="C11706" t="s">
        <v>136</v>
      </c>
      <c r="D11706" t="s">
        <v>82</v>
      </c>
      <c r="E11706" t="s">
        <v>29</v>
      </c>
      <c r="F11706" t="s">
        <v>28</v>
      </c>
      <c r="K11706">
        <v>0</v>
      </c>
      <c r="L11706" s="51">
        <v>47118</v>
      </c>
      <c r="M11706">
        <v>5</v>
      </c>
    </row>
    <row r="11707" spans="1:14" x14ac:dyDescent="0.25">
      <c r="A11707" s="21" t="str">
        <f t="shared" si="182"/>
        <v>MOW LBC CDAA_2029</v>
      </c>
      <c r="B11707" t="s">
        <v>130</v>
      </c>
      <c r="C11707" t="s">
        <v>136</v>
      </c>
      <c r="D11707" t="s">
        <v>82</v>
      </c>
      <c r="E11707" t="s">
        <v>29</v>
      </c>
      <c r="F11707" t="s">
        <v>28</v>
      </c>
      <c r="K11707">
        <v>0</v>
      </c>
      <c r="L11707" s="51">
        <v>47483</v>
      </c>
      <c r="M11707">
        <v>6</v>
      </c>
    </row>
    <row r="11708" spans="1:14" x14ac:dyDescent="0.25">
      <c r="A11708" s="21" t="str">
        <f t="shared" si="182"/>
        <v>MOW LBC CDAA_2030</v>
      </c>
      <c r="B11708" t="s">
        <v>130</v>
      </c>
      <c r="C11708" t="s">
        <v>136</v>
      </c>
      <c r="D11708" t="s">
        <v>82</v>
      </c>
      <c r="E11708" t="s">
        <v>29</v>
      </c>
      <c r="F11708" t="s">
        <v>28</v>
      </c>
      <c r="K11708">
        <v>0</v>
      </c>
      <c r="L11708" s="51">
        <v>47848</v>
      </c>
      <c r="M11708">
        <v>7</v>
      </c>
    </row>
    <row r="11709" spans="1:14" x14ac:dyDescent="0.25">
      <c r="A11709" s="21" t="str">
        <f t="shared" si="182"/>
        <v>MOW LBC CDAA_2031</v>
      </c>
      <c r="B11709" t="s">
        <v>130</v>
      </c>
      <c r="C11709" t="s">
        <v>136</v>
      </c>
      <c r="D11709" t="s">
        <v>82</v>
      </c>
      <c r="E11709" t="s">
        <v>29</v>
      </c>
      <c r="F11709" t="s">
        <v>28</v>
      </c>
      <c r="K11709">
        <v>0</v>
      </c>
      <c r="L11709" s="51">
        <v>48213</v>
      </c>
      <c r="M11709">
        <v>8</v>
      </c>
    </row>
    <row r="11710" spans="1:14" x14ac:dyDescent="0.25">
      <c r="A11710" s="21" t="str">
        <f t="shared" si="182"/>
        <v>MOW LBC CDAA_2032</v>
      </c>
      <c r="B11710" t="s">
        <v>130</v>
      </c>
      <c r="C11710" t="s">
        <v>136</v>
      </c>
      <c r="D11710" t="s">
        <v>82</v>
      </c>
      <c r="E11710" t="s">
        <v>29</v>
      </c>
      <c r="F11710" t="s">
        <v>28</v>
      </c>
      <c r="K11710">
        <v>0</v>
      </c>
      <c r="L11710" s="51">
        <v>48579</v>
      </c>
      <c r="M11710">
        <v>9</v>
      </c>
    </row>
    <row r="11711" spans="1:14" x14ac:dyDescent="0.25">
      <c r="A11711" s="21" t="str">
        <f t="shared" si="182"/>
        <v>MOW LBC CDAA_2033</v>
      </c>
      <c r="B11711" t="s">
        <v>130</v>
      </c>
      <c r="C11711" t="s">
        <v>136</v>
      </c>
      <c r="D11711" t="s">
        <v>82</v>
      </c>
      <c r="E11711" t="s">
        <v>29</v>
      </c>
      <c r="F11711" t="s">
        <v>28</v>
      </c>
      <c r="K11711">
        <v>0</v>
      </c>
      <c r="L11711" s="51">
        <v>48944</v>
      </c>
      <c r="M11711">
        <v>10</v>
      </c>
    </row>
    <row r="11712" spans="1:14" x14ac:dyDescent="0.25">
      <c r="A11712" s="21" t="str">
        <f t="shared" si="182"/>
        <v>MOW LBC CDAA_2034</v>
      </c>
      <c r="B11712" t="s">
        <v>130</v>
      </c>
      <c r="C11712" t="s">
        <v>136</v>
      </c>
      <c r="D11712" t="s">
        <v>82</v>
      </c>
      <c r="E11712" t="s">
        <v>29</v>
      </c>
      <c r="F11712" t="s">
        <v>28</v>
      </c>
      <c r="K11712">
        <v>0</v>
      </c>
      <c r="L11712" s="51">
        <v>49309</v>
      </c>
      <c r="M11712">
        <v>11</v>
      </c>
    </row>
    <row r="11713" spans="1:13" x14ac:dyDescent="0.25">
      <c r="A11713" s="21" t="str">
        <f t="shared" si="182"/>
        <v>MOW LBC CDAA_2035</v>
      </c>
      <c r="B11713" t="s">
        <v>130</v>
      </c>
      <c r="C11713" t="s">
        <v>136</v>
      </c>
      <c r="D11713" t="s">
        <v>82</v>
      </c>
      <c r="E11713" t="s">
        <v>29</v>
      </c>
      <c r="F11713" t="s">
        <v>28</v>
      </c>
      <c r="K11713">
        <v>0</v>
      </c>
      <c r="L11713" s="51">
        <v>49674</v>
      </c>
      <c r="M11713">
        <v>12</v>
      </c>
    </row>
    <row r="11714" spans="1:13" x14ac:dyDescent="0.25">
      <c r="A11714" s="21" t="str">
        <f t="shared" ref="A11714:A11777" si="183">B11714&amp;" "&amp;D11714&amp;" "&amp;C11714&amp;"_"&amp;YEAR(L11714)</f>
        <v>MOW LBC CDAA_2036</v>
      </c>
      <c r="B11714" t="s">
        <v>130</v>
      </c>
      <c r="C11714" t="s">
        <v>136</v>
      </c>
      <c r="D11714" t="s">
        <v>82</v>
      </c>
      <c r="E11714" t="s">
        <v>29</v>
      </c>
      <c r="F11714" t="s">
        <v>28</v>
      </c>
      <c r="K11714">
        <v>0</v>
      </c>
      <c r="L11714" s="51">
        <v>50040</v>
      </c>
      <c r="M11714">
        <v>13</v>
      </c>
    </row>
    <row r="11715" spans="1:13" x14ac:dyDescent="0.25">
      <c r="A11715" s="21" t="str">
        <f t="shared" si="183"/>
        <v>MOW LBC CDAA_2037</v>
      </c>
      <c r="B11715" t="s">
        <v>130</v>
      </c>
      <c r="C11715" t="s">
        <v>136</v>
      </c>
      <c r="D11715" t="s">
        <v>82</v>
      </c>
      <c r="E11715" t="s">
        <v>29</v>
      </c>
      <c r="F11715" t="s">
        <v>28</v>
      </c>
      <c r="K11715">
        <v>0</v>
      </c>
      <c r="L11715" s="51">
        <v>50405</v>
      </c>
      <c r="M11715">
        <v>14</v>
      </c>
    </row>
    <row r="11716" spans="1:13" x14ac:dyDescent="0.25">
      <c r="A11716" s="21" t="str">
        <f t="shared" si="183"/>
        <v>MOW LBC CDAA_2038</v>
      </c>
      <c r="B11716" t="s">
        <v>130</v>
      </c>
      <c r="C11716" t="s">
        <v>136</v>
      </c>
      <c r="D11716" t="s">
        <v>82</v>
      </c>
      <c r="E11716" t="s">
        <v>29</v>
      </c>
      <c r="F11716" t="s">
        <v>28</v>
      </c>
      <c r="K11716">
        <v>0</v>
      </c>
      <c r="L11716" s="51">
        <v>50770</v>
      </c>
      <c r="M11716">
        <v>15</v>
      </c>
    </row>
    <row r="11717" spans="1:13" x14ac:dyDescent="0.25">
      <c r="A11717" s="21" t="str">
        <f t="shared" si="183"/>
        <v>MOW LBC CDAA_2039</v>
      </c>
      <c r="B11717" t="s">
        <v>130</v>
      </c>
      <c r="C11717" t="s">
        <v>136</v>
      </c>
      <c r="D11717" t="s">
        <v>82</v>
      </c>
      <c r="E11717" t="s">
        <v>29</v>
      </c>
      <c r="F11717" t="s">
        <v>28</v>
      </c>
      <c r="K11717">
        <v>0</v>
      </c>
      <c r="L11717" s="51">
        <v>51135</v>
      </c>
      <c r="M11717">
        <v>16</v>
      </c>
    </row>
    <row r="11718" spans="1:13" x14ac:dyDescent="0.25">
      <c r="A11718" s="21" t="str">
        <f t="shared" si="183"/>
        <v>MOW LBC CDAA_2040</v>
      </c>
      <c r="B11718" t="s">
        <v>130</v>
      </c>
      <c r="C11718" t="s">
        <v>136</v>
      </c>
      <c r="D11718" t="s">
        <v>82</v>
      </c>
      <c r="E11718" t="s">
        <v>29</v>
      </c>
      <c r="F11718" t="s">
        <v>28</v>
      </c>
      <c r="K11718">
        <v>0</v>
      </c>
      <c r="L11718" s="51">
        <v>51501</v>
      </c>
      <c r="M11718">
        <v>17</v>
      </c>
    </row>
    <row r="11719" spans="1:13" x14ac:dyDescent="0.25">
      <c r="A11719" s="21" t="str">
        <f t="shared" si="183"/>
        <v>MOW LBC CDAA_2041</v>
      </c>
      <c r="B11719" t="s">
        <v>130</v>
      </c>
      <c r="C11719" t="s">
        <v>136</v>
      </c>
      <c r="D11719" t="s">
        <v>82</v>
      </c>
      <c r="E11719" t="s">
        <v>29</v>
      </c>
      <c r="F11719" t="s">
        <v>28</v>
      </c>
      <c r="K11719">
        <v>0</v>
      </c>
      <c r="L11719" s="51">
        <v>51866</v>
      </c>
      <c r="M11719">
        <v>18</v>
      </c>
    </row>
    <row r="11720" spans="1:13" x14ac:dyDescent="0.25">
      <c r="A11720" s="21" t="str">
        <f t="shared" si="183"/>
        <v>MOW LBC CDAA_2042</v>
      </c>
      <c r="B11720" t="s">
        <v>130</v>
      </c>
      <c r="C11720" t="s">
        <v>136</v>
      </c>
      <c r="D11720" t="s">
        <v>82</v>
      </c>
      <c r="E11720" t="s">
        <v>29</v>
      </c>
      <c r="F11720" t="s">
        <v>28</v>
      </c>
      <c r="K11720">
        <v>0</v>
      </c>
      <c r="L11720" s="51">
        <v>52231</v>
      </c>
      <c r="M11720">
        <v>19</v>
      </c>
    </row>
    <row r="11721" spans="1:13" x14ac:dyDescent="0.25">
      <c r="A11721" s="21" t="str">
        <f t="shared" si="183"/>
        <v>MOW LBC CDAA_2043</v>
      </c>
      <c r="B11721" t="s">
        <v>130</v>
      </c>
      <c r="C11721" t="s">
        <v>136</v>
      </c>
      <c r="D11721" t="s">
        <v>82</v>
      </c>
      <c r="E11721" t="s">
        <v>29</v>
      </c>
      <c r="F11721" t="s">
        <v>28</v>
      </c>
      <c r="K11721">
        <v>0</v>
      </c>
      <c r="L11721" s="51">
        <v>52596</v>
      </c>
      <c r="M11721">
        <v>20</v>
      </c>
    </row>
    <row r="11722" spans="1:13" x14ac:dyDescent="0.25">
      <c r="A11722" s="21" t="str">
        <f t="shared" si="183"/>
        <v>MOW LBC CDAA_2024</v>
      </c>
      <c r="B11722" t="s">
        <v>130</v>
      </c>
      <c r="C11722" t="s">
        <v>136</v>
      </c>
      <c r="D11722" t="s">
        <v>82</v>
      </c>
      <c r="E11722" t="s">
        <v>29</v>
      </c>
      <c r="F11722" t="s">
        <v>31</v>
      </c>
      <c r="K11722">
        <v>0</v>
      </c>
      <c r="L11722" s="51">
        <v>45657</v>
      </c>
      <c r="M11722">
        <v>1</v>
      </c>
    </row>
    <row r="11723" spans="1:13" x14ac:dyDescent="0.25">
      <c r="A11723" s="21" t="str">
        <f t="shared" si="183"/>
        <v>MOW LBC CDAA_2025</v>
      </c>
      <c r="B11723" t="s">
        <v>130</v>
      </c>
      <c r="C11723" t="s">
        <v>136</v>
      </c>
      <c r="D11723" t="s">
        <v>82</v>
      </c>
      <c r="E11723" t="s">
        <v>29</v>
      </c>
      <c r="F11723" t="s">
        <v>31</v>
      </c>
      <c r="K11723">
        <v>0</v>
      </c>
      <c r="L11723" s="51">
        <v>46022</v>
      </c>
      <c r="M11723">
        <v>2</v>
      </c>
    </row>
    <row r="11724" spans="1:13" x14ac:dyDescent="0.25">
      <c r="A11724" s="21" t="str">
        <f t="shared" si="183"/>
        <v>MOW LBC CDAA_2026</v>
      </c>
      <c r="B11724" t="s">
        <v>130</v>
      </c>
      <c r="C11724" t="s">
        <v>136</v>
      </c>
      <c r="D11724" t="s">
        <v>82</v>
      </c>
      <c r="E11724" t="s">
        <v>29</v>
      </c>
      <c r="F11724" t="s">
        <v>31</v>
      </c>
      <c r="K11724">
        <v>0</v>
      </c>
      <c r="L11724" s="51">
        <v>46387</v>
      </c>
      <c r="M11724">
        <v>3</v>
      </c>
    </row>
    <row r="11725" spans="1:13" x14ac:dyDescent="0.25">
      <c r="A11725" s="21" t="str">
        <f t="shared" si="183"/>
        <v>MOW LBC CDAA_2027</v>
      </c>
      <c r="B11725" t="s">
        <v>130</v>
      </c>
      <c r="C11725" t="s">
        <v>136</v>
      </c>
      <c r="D11725" t="s">
        <v>82</v>
      </c>
      <c r="E11725" t="s">
        <v>29</v>
      </c>
      <c r="F11725" t="s">
        <v>31</v>
      </c>
      <c r="K11725">
        <v>0</v>
      </c>
      <c r="L11725" s="51">
        <v>46752</v>
      </c>
      <c r="M11725">
        <v>4</v>
      </c>
    </row>
    <row r="11726" spans="1:13" x14ac:dyDescent="0.25">
      <c r="A11726" s="21" t="str">
        <f t="shared" si="183"/>
        <v>MOW LBC CDAA_2028</v>
      </c>
      <c r="B11726" t="s">
        <v>130</v>
      </c>
      <c r="C11726" t="s">
        <v>136</v>
      </c>
      <c r="D11726" t="s">
        <v>82</v>
      </c>
      <c r="E11726" t="s">
        <v>29</v>
      </c>
      <c r="F11726" t="s">
        <v>31</v>
      </c>
      <c r="K11726">
        <v>0</v>
      </c>
      <c r="L11726" s="51">
        <v>47118</v>
      </c>
      <c r="M11726">
        <v>5</v>
      </c>
    </row>
    <row r="11727" spans="1:13" x14ac:dyDescent="0.25">
      <c r="A11727" s="21" t="str">
        <f t="shared" si="183"/>
        <v>MOW LBC CDAA_2029</v>
      </c>
      <c r="B11727" t="s">
        <v>130</v>
      </c>
      <c r="C11727" t="s">
        <v>136</v>
      </c>
      <c r="D11727" t="s">
        <v>82</v>
      </c>
      <c r="E11727" t="s">
        <v>29</v>
      </c>
      <c r="F11727" t="s">
        <v>31</v>
      </c>
      <c r="K11727">
        <v>0</v>
      </c>
      <c r="L11727" s="51">
        <v>47483</v>
      </c>
      <c r="M11727">
        <v>6</v>
      </c>
    </row>
    <row r="11728" spans="1:13" x14ac:dyDescent="0.25">
      <c r="A11728" s="21" t="str">
        <f t="shared" si="183"/>
        <v>MOW LBC CDAA_2030</v>
      </c>
      <c r="B11728" t="s">
        <v>130</v>
      </c>
      <c r="C11728" t="s">
        <v>136</v>
      </c>
      <c r="D11728" t="s">
        <v>82</v>
      </c>
      <c r="E11728" t="s">
        <v>29</v>
      </c>
      <c r="F11728" t="s">
        <v>31</v>
      </c>
      <c r="K11728">
        <v>0</v>
      </c>
      <c r="L11728" s="51">
        <v>47848</v>
      </c>
      <c r="M11728">
        <v>7</v>
      </c>
    </row>
    <row r="11729" spans="1:14" x14ac:dyDescent="0.25">
      <c r="A11729" s="21" t="str">
        <f t="shared" si="183"/>
        <v>MOW LBC CDAA_2031</v>
      </c>
      <c r="B11729" t="s">
        <v>130</v>
      </c>
      <c r="C11729" t="s">
        <v>136</v>
      </c>
      <c r="D11729" t="s">
        <v>82</v>
      </c>
      <c r="E11729" t="s">
        <v>29</v>
      </c>
      <c r="F11729" t="s">
        <v>31</v>
      </c>
      <c r="K11729">
        <v>0</v>
      </c>
      <c r="L11729" s="51">
        <v>48213</v>
      </c>
      <c r="M11729">
        <v>8</v>
      </c>
    </row>
    <row r="11730" spans="1:14" x14ac:dyDescent="0.25">
      <c r="A11730" s="21" t="str">
        <f t="shared" si="183"/>
        <v>MOW LBC CDAA_2032</v>
      </c>
      <c r="B11730" t="s">
        <v>130</v>
      </c>
      <c r="C11730" t="s">
        <v>136</v>
      </c>
      <c r="D11730" t="s">
        <v>82</v>
      </c>
      <c r="E11730" t="s">
        <v>29</v>
      </c>
      <c r="F11730" t="s">
        <v>31</v>
      </c>
      <c r="K11730">
        <v>0</v>
      </c>
      <c r="L11730" s="51">
        <v>48579</v>
      </c>
      <c r="M11730">
        <v>9</v>
      </c>
    </row>
    <row r="11731" spans="1:14" x14ac:dyDescent="0.25">
      <c r="A11731" s="21" t="str">
        <f t="shared" si="183"/>
        <v>MOW LBC CDAA_2033</v>
      </c>
      <c r="B11731" t="s">
        <v>130</v>
      </c>
      <c r="C11731" t="s">
        <v>136</v>
      </c>
      <c r="D11731" t="s">
        <v>82</v>
      </c>
      <c r="E11731" t="s">
        <v>29</v>
      </c>
      <c r="F11731" t="s">
        <v>31</v>
      </c>
      <c r="K11731">
        <v>0</v>
      </c>
      <c r="L11731" s="51">
        <v>48944</v>
      </c>
      <c r="M11731">
        <v>10</v>
      </c>
    </row>
    <row r="11732" spans="1:14" x14ac:dyDescent="0.25">
      <c r="A11732" s="21" t="str">
        <f t="shared" si="183"/>
        <v>MOW LBC CDAA_2034</v>
      </c>
      <c r="B11732" t="s">
        <v>130</v>
      </c>
      <c r="C11732" t="s">
        <v>136</v>
      </c>
      <c r="D11732" t="s">
        <v>82</v>
      </c>
      <c r="E11732" t="s">
        <v>29</v>
      </c>
      <c r="F11732" t="s">
        <v>31</v>
      </c>
      <c r="K11732">
        <v>0</v>
      </c>
      <c r="L11732" s="51">
        <v>49309</v>
      </c>
      <c r="M11732">
        <v>11</v>
      </c>
    </row>
    <row r="11733" spans="1:14" x14ac:dyDescent="0.25">
      <c r="A11733" s="21" t="str">
        <f t="shared" si="183"/>
        <v>MOW LBC CDAA_2035</v>
      </c>
      <c r="B11733" t="s">
        <v>130</v>
      </c>
      <c r="C11733" t="s">
        <v>136</v>
      </c>
      <c r="D11733" t="s">
        <v>82</v>
      </c>
      <c r="E11733" t="s">
        <v>29</v>
      </c>
      <c r="F11733" t="s">
        <v>31</v>
      </c>
      <c r="K11733">
        <v>0</v>
      </c>
      <c r="L11733" s="51">
        <v>49674</v>
      </c>
      <c r="M11733">
        <v>12</v>
      </c>
    </row>
    <row r="11734" spans="1:14" x14ac:dyDescent="0.25">
      <c r="A11734" s="21" t="str">
        <f t="shared" si="183"/>
        <v>MOW LBC CDAA_2036</v>
      </c>
      <c r="B11734" t="s">
        <v>130</v>
      </c>
      <c r="C11734" t="s">
        <v>136</v>
      </c>
      <c r="D11734" t="s">
        <v>82</v>
      </c>
      <c r="E11734" t="s">
        <v>29</v>
      </c>
      <c r="F11734" t="s">
        <v>31</v>
      </c>
      <c r="K11734">
        <v>0</v>
      </c>
      <c r="L11734" s="51">
        <v>50040</v>
      </c>
      <c r="M11734">
        <v>13</v>
      </c>
    </row>
    <row r="11735" spans="1:14" x14ac:dyDescent="0.25">
      <c r="A11735" s="21" t="str">
        <f t="shared" si="183"/>
        <v>MOW LBC CDAA_2037</v>
      </c>
      <c r="B11735" t="s">
        <v>130</v>
      </c>
      <c r="C11735" t="s">
        <v>136</v>
      </c>
      <c r="D11735" t="s">
        <v>82</v>
      </c>
      <c r="E11735" t="s">
        <v>29</v>
      </c>
      <c r="F11735" t="s">
        <v>31</v>
      </c>
      <c r="K11735">
        <v>0</v>
      </c>
      <c r="L11735" s="51">
        <v>50405</v>
      </c>
      <c r="M11735">
        <v>14</v>
      </c>
    </row>
    <row r="11736" spans="1:14" x14ac:dyDescent="0.25">
      <c r="A11736" s="21" t="str">
        <f t="shared" si="183"/>
        <v>MOW LBC CDAA_2038</v>
      </c>
      <c r="B11736" t="s">
        <v>130</v>
      </c>
      <c r="C11736" t="s">
        <v>136</v>
      </c>
      <c r="D11736" t="s">
        <v>82</v>
      </c>
      <c r="E11736" t="s">
        <v>29</v>
      </c>
      <c r="F11736" t="s">
        <v>31</v>
      </c>
      <c r="K11736">
        <v>0</v>
      </c>
      <c r="L11736" s="51">
        <v>50770</v>
      </c>
      <c r="M11736">
        <v>15</v>
      </c>
    </row>
    <row r="11737" spans="1:14" x14ac:dyDescent="0.25">
      <c r="A11737" s="21" t="str">
        <f t="shared" si="183"/>
        <v>MOW LBC CDAA_2039</v>
      </c>
      <c r="B11737" t="s">
        <v>130</v>
      </c>
      <c r="C11737" t="s">
        <v>136</v>
      </c>
      <c r="D11737" t="s">
        <v>82</v>
      </c>
      <c r="E11737" t="s">
        <v>29</v>
      </c>
      <c r="F11737" t="s">
        <v>31</v>
      </c>
      <c r="K11737">
        <v>0</v>
      </c>
      <c r="L11737" s="51">
        <v>51135</v>
      </c>
      <c r="M11737">
        <v>16</v>
      </c>
    </row>
    <row r="11738" spans="1:14" x14ac:dyDescent="0.25">
      <c r="A11738" s="21" t="str">
        <f t="shared" si="183"/>
        <v>MOW LBC CDAA_2040</v>
      </c>
      <c r="B11738" t="s">
        <v>130</v>
      </c>
      <c r="C11738" t="s">
        <v>136</v>
      </c>
      <c r="D11738" t="s">
        <v>82</v>
      </c>
      <c r="E11738" t="s">
        <v>29</v>
      </c>
      <c r="F11738" t="s">
        <v>31</v>
      </c>
      <c r="K11738">
        <v>0</v>
      </c>
      <c r="L11738" s="51">
        <v>51501</v>
      </c>
      <c r="M11738">
        <v>17</v>
      </c>
    </row>
    <row r="11739" spans="1:14" x14ac:dyDescent="0.25">
      <c r="A11739" s="21" t="str">
        <f t="shared" si="183"/>
        <v>MOW LBC CDAA_2041</v>
      </c>
      <c r="B11739" t="s">
        <v>130</v>
      </c>
      <c r="C11739" t="s">
        <v>136</v>
      </c>
      <c r="D11739" t="s">
        <v>82</v>
      </c>
      <c r="E11739" t="s">
        <v>29</v>
      </c>
      <c r="F11739" t="s">
        <v>31</v>
      </c>
      <c r="K11739">
        <v>0</v>
      </c>
      <c r="L11739" s="51">
        <v>51866</v>
      </c>
      <c r="M11739">
        <v>18</v>
      </c>
    </row>
    <row r="11740" spans="1:14" x14ac:dyDescent="0.25">
      <c r="A11740" s="21" t="str">
        <f t="shared" si="183"/>
        <v>MOW LBC CDAA_2042</v>
      </c>
      <c r="B11740" t="s">
        <v>130</v>
      </c>
      <c r="C11740" t="s">
        <v>136</v>
      </c>
      <c r="D11740" t="s">
        <v>82</v>
      </c>
      <c r="E11740" t="s">
        <v>29</v>
      </c>
      <c r="F11740" t="s">
        <v>31</v>
      </c>
      <c r="K11740">
        <v>0</v>
      </c>
      <c r="L11740" s="51">
        <v>52231</v>
      </c>
      <c r="M11740">
        <v>19</v>
      </c>
    </row>
    <row r="11741" spans="1:14" x14ac:dyDescent="0.25">
      <c r="A11741" s="21" t="str">
        <f t="shared" si="183"/>
        <v>MOW LBC CDAA_2043</v>
      </c>
      <c r="B11741" t="s">
        <v>130</v>
      </c>
      <c r="C11741" t="s">
        <v>136</v>
      </c>
      <c r="D11741" t="s">
        <v>82</v>
      </c>
      <c r="E11741" t="s">
        <v>29</v>
      </c>
      <c r="F11741" t="s">
        <v>31</v>
      </c>
      <c r="K11741">
        <v>0</v>
      </c>
      <c r="L11741" s="51">
        <v>52596</v>
      </c>
      <c r="M11741">
        <v>20</v>
      </c>
    </row>
    <row r="11742" spans="1:14" x14ac:dyDescent="0.25">
      <c r="A11742" s="21" t="str">
        <f t="shared" si="183"/>
        <v>MOW LBC CDAA_2024</v>
      </c>
      <c r="B11742" t="s">
        <v>130</v>
      </c>
      <c r="C11742" t="s">
        <v>136</v>
      </c>
      <c r="D11742" t="s">
        <v>82</v>
      </c>
      <c r="E11742" t="s">
        <v>5</v>
      </c>
      <c r="F11742" t="s">
        <v>4</v>
      </c>
      <c r="G11742">
        <v>0</v>
      </c>
      <c r="H11742">
        <v>0</v>
      </c>
      <c r="I11742">
        <v>0</v>
      </c>
      <c r="J11742">
        <v>0</v>
      </c>
      <c r="L11742" s="51">
        <v>45657</v>
      </c>
      <c r="M11742">
        <v>1</v>
      </c>
      <c r="N11742">
        <v>0</v>
      </c>
    </row>
    <row r="11743" spans="1:14" x14ac:dyDescent="0.25">
      <c r="A11743" s="21" t="str">
        <f t="shared" si="183"/>
        <v>MOW LBC CDAA_2025</v>
      </c>
      <c r="B11743" t="s">
        <v>130</v>
      </c>
      <c r="C11743" t="s">
        <v>136</v>
      </c>
      <c r="D11743" t="s">
        <v>82</v>
      </c>
      <c r="E11743" t="s">
        <v>5</v>
      </c>
      <c r="F11743" t="s">
        <v>4</v>
      </c>
      <c r="G11743">
        <v>0</v>
      </c>
      <c r="H11743">
        <v>0</v>
      </c>
      <c r="I11743">
        <v>0</v>
      </c>
      <c r="J11743">
        <v>0</v>
      </c>
      <c r="L11743" s="51">
        <v>46022</v>
      </c>
      <c r="M11743">
        <v>2</v>
      </c>
      <c r="N11743">
        <v>0</v>
      </c>
    </row>
    <row r="11744" spans="1:14" x14ac:dyDescent="0.25">
      <c r="A11744" s="21" t="str">
        <f t="shared" si="183"/>
        <v>MOW LBC CDAA_2026</v>
      </c>
      <c r="B11744" t="s">
        <v>130</v>
      </c>
      <c r="C11744" t="s">
        <v>136</v>
      </c>
      <c r="D11744" t="s">
        <v>82</v>
      </c>
      <c r="E11744" t="s">
        <v>5</v>
      </c>
      <c r="F11744" t="s">
        <v>4</v>
      </c>
      <c r="G11744">
        <v>0</v>
      </c>
      <c r="H11744">
        <v>0</v>
      </c>
      <c r="I11744">
        <v>1667.77392578125</v>
      </c>
      <c r="J11744">
        <v>0</v>
      </c>
      <c r="L11744" s="51">
        <v>46387</v>
      </c>
      <c r="M11744">
        <v>3</v>
      </c>
      <c r="N11744">
        <v>0</v>
      </c>
    </row>
    <row r="11745" spans="1:14" x14ac:dyDescent="0.25">
      <c r="A11745" s="21" t="str">
        <f t="shared" si="183"/>
        <v>MOW LBC CDAA_2027</v>
      </c>
      <c r="B11745" t="s">
        <v>130</v>
      </c>
      <c r="C11745" t="s">
        <v>136</v>
      </c>
      <c r="D11745" t="s">
        <v>82</v>
      </c>
      <c r="E11745" t="s">
        <v>5</v>
      </c>
      <c r="F11745" t="s">
        <v>4</v>
      </c>
      <c r="G11745">
        <v>0</v>
      </c>
      <c r="H11745">
        <v>8021.5859375</v>
      </c>
      <c r="I11745">
        <v>31638.447265625</v>
      </c>
      <c r="J11745">
        <v>0</v>
      </c>
      <c r="L11745" s="51">
        <v>46752</v>
      </c>
      <c r="M11745">
        <v>4</v>
      </c>
      <c r="N11745">
        <v>-13238.798828125</v>
      </c>
    </row>
    <row r="11746" spans="1:14" x14ac:dyDescent="0.25">
      <c r="A11746" s="21" t="str">
        <f t="shared" si="183"/>
        <v>MOW LBC CDAA_2028</v>
      </c>
      <c r="B11746" t="s">
        <v>130</v>
      </c>
      <c r="C11746" t="s">
        <v>136</v>
      </c>
      <c r="D11746" t="s">
        <v>82</v>
      </c>
      <c r="E11746" t="s">
        <v>5</v>
      </c>
      <c r="F11746" t="s">
        <v>4</v>
      </c>
      <c r="G11746">
        <v>0</v>
      </c>
      <c r="H11746">
        <v>8138.9462890625</v>
      </c>
      <c r="I11746">
        <v>30410.751953125</v>
      </c>
      <c r="J11746">
        <v>0</v>
      </c>
      <c r="L11746" s="51">
        <v>47118</v>
      </c>
      <c r="M11746">
        <v>5</v>
      </c>
      <c r="N11746">
        <v>-13530.947265625</v>
      </c>
    </row>
    <row r="11747" spans="1:14" x14ac:dyDescent="0.25">
      <c r="A11747" s="21" t="str">
        <f t="shared" si="183"/>
        <v>MOW LBC CDAA_2029</v>
      </c>
      <c r="B11747" t="s">
        <v>130</v>
      </c>
      <c r="C11747" t="s">
        <v>136</v>
      </c>
      <c r="D11747" t="s">
        <v>82</v>
      </c>
      <c r="E11747" t="s">
        <v>5</v>
      </c>
      <c r="F11747" t="s">
        <v>4</v>
      </c>
      <c r="G11747">
        <v>0</v>
      </c>
      <c r="H11747">
        <v>37630.57421875</v>
      </c>
      <c r="I11747">
        <v>98194.7890625</v>
      </c>
      <c r="J11747">
        <v>0</v>
      </c>
      <c r="L11747" s="51">
        <v>47483</v>
      </c>
      <c r="M11747">
        <v>6</v>
      </c>
      <c r="N11747">
        <v>11687.765625</v>
      </c>
    </row>
    <row r="11748" spans="1:14" x14ac:dyDescent="0.25">
      <c r="A11748" s="21" t="str">
        <f t="shared" si="183"/>
        <v>MOW LBC CDAA_2030</v>
      </c>
      <c r="B11748" t="s">
        <v>130</v>
      </c>
      <c r="C11748" t="s">
        <v>136</v>
      </c>
      <c r="D11748" t="s">
        <v>82</v>
      </c>
      <c r="E11748" t="s">
        <v>5</v>
      </c>
      <c r="F11748" t="s">
        <v>4</v>
      </c>
      <c r="G11748">
        <v>0</v>
      </c>
      <c r="H11748">
        <v>47806.83984375</v>
      </c>
      <c r="I11748">
        <v>136871.640625</v>
      </c>
      <c r="J11748">
        <v>0</v>
      </c>
      <c r="L11748" s="51">
        <v>47848</v>
      </c>
      <c r="M11748">
        <v>7</v>
      </c>
      <c r="N11748">
        <v>24145.783203125</v>
      </c>
    </row>
    <row r="11749" spans="1:14" x14ac:dyDescent="0.25">
      <c r="A11749" s="21" t="str">
        <f t="shared" si="183"/>
        <v>MOW LBC CDAA_2031</v>
      </c>
      <c r="B11749" t="s">
        <v>130</v>
      </c>
      <c r="C11749" t="s">
        <v>136</v>
      </c>
      <c r="D11749" t="s">
        <v>82</v>
      </c>
      <c r="E11749" t="s">
        <v>5</v>
      </c>
      <c r="F11749" t="s">
        <v>4</v>
      </c>
      <c r="G11749">
        <v>0</v>
      </c>
      <c r="H11749">
        <v>71319.7734375</v>
      </c>
      <c r="I11749">
        <v>178100.015625</v>
      </c>
      <c r="J11749">
        <v>0</v>
      </c>
      <c r="L11749" s="51">
        <v>48213</v>
      </c>
      <c r="M11749">
        <v>8</v>
      </c>
      <c r="N11749">
        <v>25487.859375</v>
      </c>
    </row>
    <row r="11750" spans="1:14" x14ac:dyDescent="0.25">
      <c r="A11750" s="21" t="str">
        <f t="shared" si="183"/>
        <v>MOW LBC CDAA_2032</v>
      </c>
      <c r="B11750" t="s">
        <v>130</v>
      </c>
      <c r="C11750" t="s">
        <v>136</v>
      </c>
      <c r="D11750" t="s">
        <v>82</v>
      </c>
      <c r="E11750" t="s">
        <v>5</v>
      </c>
      <c r="F11750" t="s">
        <v>4</v>
      </c>
      <c r="G11750">
        <v>0</v>
      </c>
      <c r="H11750">
        <v>74492.6171875</v>
      </c>
      <c r="I11750">
        <v>220463.921875</v>
      </c>
      <c r="J11750">
        <v>0</v>
      </c>
      <c r="L11750" s="51">
        <v>48579</v>
      </c>
      <c r="M11750">
        <v>9</v>
      </c>
      <c r="N11750">
        <v>-13077.5576171875</v>
      </c>
    </row>
    <row r="11751" spans="1:14" x14ac:dyDescent="0.25">
      <c r="A11751" s="21" t="str">
        <f t="shared" si="183"/>
        <v>MOW LBC CDAA_2033</v>
      </c>
      <c r="B11751" t="s">
        <v>130</v>
      </c>
      <c r="C11751" t="s">
        <v>136</v>
      </c>
      <c r="D11751" t="s">
        <v>82</v>
      </c>
      <c r="E11751" t="s">
        <v>5</v>
      </c>
      <c r="F11751" t="s">
        <v>4</v>
      </c>
      <c r="G11751">
        <v>0</v>
      </c>
      <c r="H11751">
        <v>84219.1796875</v>
      </c>
      <c r="I11751">
        <v>260357.78125</v>
      </c>
      <c r="J11751">
        <v>0</v>
      </c>
      <c r="L11751" s="51">
        <v>48944</v>
      </c>
      <c r="M11751">
        <v>10</v>
      </c>
      <c r="N11751">
        <v>-44592.96484375</v>
      </c>
    </row>
    <row r="11752" spans="1:14" x14ac:dyDescent="0.25">
      <c r="A11752" s="21" t="str">
        <f t="shared" si="183"/>
        <v>MOW LBC CDAA_2034</v>
      </c>
      <c r="B11752" t="s">
        <v>130</v>
      </c>
      <c r="C11752" t="s">
        <v>136</v>
      </c>
      <c r="D11752" t="s">
        <v>82</v>
      </c>
      <c r="E11752" t="s">
        <v>5</v>
      </c>
      <c r="F11752" t="s">
        <v>4</v>
      </c>
      <c r="G11752">
        <v>0</v>
      </c>
      <c r="H11752">
        <v>92239.265625</v>
      </c>
      <c r="I11752">
        <v>300203.90625</v>
      </c>
      <c r="J11752">
        <v>0</v>
      </c>
      <c r="L11752" s="51">
        <v>49309</v>
      </c>
      <c r="M11752">
        <v>11</v>
      </c>
      <c r="N11752">
        <v>-76148.640625</v>
      </c>
    </row>
    <row r="11753" spans="1:14" x14ac:dyDescent="0.25">
      <c r="A11753" s="21" t="str">
        <f t="shared" si="183"/>
        <v>MOW LBC CDAA_2035</v>
      </c>
      <c r="B11753" t="s">
        <v>130</v>
      </c>
      <c r="C11753" t="s">
        <v>136</v>
      </c>
      <c r="D11753" t="s">
        <v>82</v>
      </c>
      <c r="E11753" t="s">
        <v>5</v>
      </c>
      <c r="F11753" t="s">
        <v>4</v>
      </c>
      <c r="G11753">
        <v>0</v>
      </c>
      <c r="H11753">
        <v>95591.0078125</v>
      </c>
      <c r="I11753">
        <v>290905.15625</v>
      </c>
      <c r="J11753">
        <v>0</v>
      </c>
      <c r="L11753" s="51">
        <v>49674</v>
      </c>
      <c r="M11753">
        <v>12</v>
      </c>
      <c r="N11753">
        <v>-74980.2578125</v>
      </c>
    </row>
    <row r="11754" spans="1:14" x14ac:dyDescent="0.25">
      <c r="A11754" s="21" t="str">
        <f t="shared" si="183"/>
        <v>MOW LBC CDAA_2036</v>
      </c>
      <c r="B11754" t="s">
        <v>130</v>
      </c>
      <c r="C11754" t="s">
        <v>136</v>
      </c>
      <c r="D11754" t="s">
        <v>82</v>
      </c>
      <c r="E11754" t="s">
        <v>5</v>
      </c>
      <c r="F11754" t="s">
        <v>4</v>
      </c>
      <c r="G11754">
        <v>0</v>
      </c>
      <c r="H11754">
        <v>107071.328125</v>
      </c>
      <c r="I11754">
        <v>282926.6875</v>
      </c>
      <c r="J11754">
        <v>0</v>
      </c>
      <c r="L11754" s="51">
        <v>50040</v>
      </c>
      <c r="M11754">
        <v>13</v>
      </c>
      <c r="N11754">
        <v>-67329.1953125</v>
      </c>
    </row>
    <row r="11755" spans="1:14" x14ac:dyDescent="0.25">
      <c r="A11755" s="21" t="str">
        <f t="shared" si="183"/>
        <v>MOW LBC CDAA_2037</v>
      </c>
      <c r="B11755" t="s">
        <v>130</v>
      </c>
      <c r="C11755" t="s">
        <v>136</v>
      </c>
      <c r="D11755" t="s">
        <v>82</v>
      </c>
      <c r="E11755" t="s">
        <v>5</v>
      </c>
      <c r="F11755" t="s">
        <v>4</v>
      </c>
      <c r="G11755">
        <v>0</v>
      </c>
      <c r="H11755">
        <v>114886.671875</v>
      </c>
      <c r="I11755">
        <v>274884.71875</v>
      </c>
      <c r="J11755">
        <v>0</v>
      </c>
      <c r="L11755" s="51">
        <v>50405</v>
      </c>
      <c r="M11755">
        <v>14</v>
      </c>
      <c r="N11755">
        <v>-42287.77734375</v>
      </c>
    </row>
    <row r="11756" spans="1:14" x14ac:dyDescent="0.25">
      <c r="A11756" s="21" t="str">
        <f t="shared" si="183"/>
        <v>MOW LBC CDAA_2038</v>
      </c>
      <c r="B11756" t="s">
        <v>130</v>
      </c>
      <c r="C11756" t="s">
        <v>136</v>
      </c>
      <c r="D11756" t="s">
        <v>82</v>
      </c>
      <c r="E11756" t="s">
        <v>5</v>
      </c>
      <c r="F11756" t="s">
        <v>4</v>
      </c>
      <c r="G11756">
        <v>0</v>
      </c>
      <c r="H11756">
        <v>127761.9921875</v>
      </c>
      <c r="I11756">
        <v>268689.28125</v>
      </c>
      <c r="J11756">
        <v>0</v>
      </c>
      <c r="L11756" s="51">
        <v>50770</v>
      </c>
      <c r="M11756">
        <v>15</v>
      </c>
      <c r="N11756">
        <v>-22042.595703125</v>
      </c>
    </row>
    <row r="11757" spans="1:14" x14ac:dyDescent="0.25">
      <c r="A11757" s="21" t="str">
        <f t="shared" si="183"/>
        <v>MOW LBC CDAA_2039</v>
      </c>
      <c r="B11757" t="s">
        <v>130</v>
      </c>
      <c r="C11757" t="s">
        <v>136</v>
      </c>
      <c r="D11757" t="s">
        <v>82</v>
      </c>
      <c r="E11757" t="s">
        <v>5</v>
      </c>
      <c r="F11757" t="s">
        <v>4</v>
      </c>
      <c r="G11757">
        <v>0</v>
      </c>
      <c r="H11757">
        <v>144052.1875</v>
      </c>
      <c r="I11757">
        <v>263157.09375</v>
      </c>
      <c r="J11757">
        <v>0</v>
      </c>
      <c r="L11757" s="51">
        <v>51135</v>
      </c>
      <c r="M11757">
        <v>16</v>
      </c>
      <c r="N11757">
        <v>-66.826812744140625</v>
      </c>
    </row>
    <row r="11758" spans="1:14" x14ac:dyDescent="0.25">
      <c r="A11758" s="21" t="str">
        <f t="shared" si="183"/>
        <v>MOW LBC CDAA_2040</v>
      </c>
      <c r="B11758" t="s">
        <v>130</v>
      </c>
      <c r="C11758" t="s">
        <v>136</v>
      </c>
      <c r="D11758" t="s">
        <v>82</v>
      </c>
      <c r="E11758" t="s">
        <v>5</v>
      </c>
      <c r="F11758" t="s">
        <v>4</v>
      </c>
      <c r="G11758">
        <v>0</v>
      </c>
      <c r="H11758">
        <v>172638.375</v>
      </c>
      <c r="I11758">
        <v>259006.765625</v>
      </c>
      <c r="J11758">
        <v>0</v>
      </c>
      <c r="L11758" s="51">
        <v>51501</v>
      </c>
      <c r="M11758">
        <v>17</v>
      </c>
      <c r="N11758">
        <v>56502.4140625</v>
      </c>
    </row>
    <row r="11759" spans="1:14" x14ac:dyDescent="0.25">
      <c r="A11759" s="21" t="str">
        <f t="shared" si="183"/>
        <v>MOW LBC CDAA_2041</v>
      </c>
      <c r="B11759" t="s">
        <v>130</v>
      </c>
      <c r="C11759" t="s">
        <v>136</v>
      </c>
      <c r="D11759" t="s">
        <v>82</v>
      </c>
      <c r="E11759" t="s">
        <v>5</v>
      </c>
      <c r="F11759" t="s">
        <v>4</v>
      </c>
      <c r="G11759">
        <v>0</v>
      </c>
      <c r="H11759">
        <v>173016.609375</v>
      </c>
      <c r="I11759">
        <v>307744.8125</v>
      </c>
      <c r="J11759">
        <v>0</v>
      </c>
      <c r="L11759" s="51">
        <v>51866</v>
      </c>
      <c r="M11759">
        <v>18</v>
      </c>
      <c r="N11759">
        <v>62303.078125</v>
      </c>
    </row>
    <row r="11760" spans="1:14" x14ac:dyDescent="0.25">
      <c r="A11760" s="21" t="str">
        <f t="shared" si="183"/>
        <v>MOW LBC CDAA_2042</v>
      </c>
      <c r="B11760" t="s">
        <v>130</v>
      </c>
      <c r="C11760" t="s">
        <v>136</v>
      </c>
      <c r="D11760" t="s">
        <v>82</v>
      </c>
      <c r="E11760" t="s">
        <v>5</v>
      </c>
      <c r="F11760" t="s">
        <v>4</v>
      </c>
      <c r="G11760">
        <v>0</v>
      </c>
      <c r="H11760">
        <v>190349.34375</v>
      </c>
      <c r="I11760">
        <v>333500.59375</v>
      </c>
      <c r="J11760">
        <v>0</v>
      </c>
      <c r="L11760" s="51">
        <v>52231</v>
      </c>
      <c r="M11760">
        <v>19</v>
      </c>
      <c r="N11760">
        <v>102972.0390625</v>
      </c>
    </row>
    <row r="11761" spans="1:14" x14ac:dyDescent="0.25">
      <c r="A11761" s="21" t="str">
        <f t="shared" si="183"/>
        <v>MOW LBC CDAA_2043</v>
      </c>
      <c r="B11761" t="s">
        <v>130</v>
      </c>
      <c r="C11761" t="s">
        <v>136</v>
      </c>
      <c r="D11761" t="s">
        <v>82</v>
      </c>
      <c r="E11761" t="s">
        <v>5</v>
      </c>
      <c r="F11761" t="s">
        <v>4</v>
      </c>
      <c r="G11761">
        <v>0</v>
      </c>
      <c r="H11761">
        <v>197147.359375</v>
      </c>
      <c r="I11761">
        <v>324813.53125</v>
      </c>
      <c r="J11761">
        <v>0</v>
      </c>
      <c r="L11761" s="51">
        <v>52596</v>
      </c>
      <c r="M11761">
        <v>20</v>
      </c>
      <c r="N11761">
        <v>147576.875</v>
      </c>
    </row>
    <row r="11762" spans="1:14" x14ac:dyDescent="0.25">
      <c r="A11762" s="21" t="str">
        <f t="shared" si="183"/>
        <v>MOW LBC CDAA_2024</v>
      </c>
      <c r="B11762" t="s">
        <v>130</v>
      </c>
      <c r="C11762" t="s">
        <v>136</v>
      </c>
      <c r="D11762" t="s">
        <v>82</v>
      </c>
      <c r="E11762" t="s">
        <v>5</v>
      </c>
      <c r="F11762" t="s">
        <v>32</v>
      </c>
      <c r="G11762">
        <v>189100.46875</v>
      </c>
      <c r="H11762">
        <v>81692.578125</v>
      </c>
      <c r="I11762">
        <v>15499.482421875</v>
      </c>
      <c r="J11762">
        <v>0</v>
      </c>
      <c r="L11762" s="51">
        <v>45657</v>
      </c>
      <c r="M11762">
        <v>1</v>
      </c>
      <c r="N11762">
        <v>105479.078125</v>
      </c>
    </row>
    <row r="11763" spans="1:14" x14ac:dyDescent="0.25">
      <c r="A11763" s="21" t="str">
        <f t="shared" si="183"/>
        <v>MOW LBC CDAA_2025</v>
      </c>
      <c r="B11763" t="s">
        <v>130</v>
      </c>
      <c r="C11763" t="s">
        <v>136</v>
      </c>
      <c r="D11763" t="s">
        <v>82</v>
      </c>
      <c r="E11763" t="s">
        <v>5</v>
      </c>
      <c r="F11763" t="s">
        <v>32</v>
      </c>
      <c r="G11763">
        <v>204197.25</v>
      </c>
      <c r="H11763">
        <v>88198.15625</v>
      </c>
      <c r="I11763">
        <v>43533.515625</v>
      </c>
      <c r="J11763">
        <v>0</v>
      </c>
      <c r="L11763" s="51">
        <v>46022</v>
      </c>
      <c r="M11763">
        <v>2</v>
      </c>
      <c r="N11763">
        <v>106607.640625</v>
      </c>
    </row>
    <row r="11764" spans="1:14" x14ac:dyDescent="0.25">
      <c r="A11764" s="21" t="str">
        <f t="shared" si="183"/>
        <v>MOW LBC CDAA_2026</v>
      </c>
      <c r="B11764" t="s">
        <v>130</v>
      </c>
      <c r="C11764" t="s">
        <v>136</v>
      </c>
      <c r="D11764" t="s">
        <v>82</v>
      </c>
      <c r="E11764" t="s">
        <v>5</v>
      </c>
      <c r="F11764" t="s">
        <v>32</v>
      </c>
      <c r="G11764">
        <v>219276.34375</v>
      </c>
      <c r="H11764">
        <v>99641.0390625</v>
      </c>
      <c r="I11764">
        <v>47211.59375</v>
      </c>
      <c r="J11764">
        <v>0</v>
      </c>
      <c r="L11764" s="51">
        <v>46387</v>
      </c>
      <c r="M11764">
        <v>3</v>
      </c>
      <c r="N11764">
        <v>110698.125</v>
      </c>
    </row>
    <row r="11765" spans="1:14" x14ac:dyDescent="0.25">
      <c r="A11765" s="21" t="str">
        <f t="shared" si="183"/>
        <v>MOW LBC CDAA_2027</v>
      </c>
      <c r="B11765" t="s">
        <v>130</v>
      </c>
      <c r="C11765" t="s">
        <v>136</v>
      </c>
      <c r="D11765" t="s">
        <v>82</v>
      </c>
      <c r="E11765" t="s">
        <v>5</v>
      </c>
      <c r="F11765" t="s">
        <v>32</v>
      </c>
      <c r="G11765">
        <v>230496.265625</v>
      </c>
      <c r="H11765">
        <v>100906.2578125</v>
      </c>
      <c r="I11765">
        <v>50799.19921875</v>
      </c>
      <c r="J11765">
        <v>0</v>
      </c>
      <c r="L11765" s="51">
        <v>46752</v>
      </c>
      <c r="M11765">
        <v>4</v>
      </c>
      <c r="N11765">
        <v>110611.7109375</v>
      </c>
    </row>
    <row r="11766" spans="1:14" x14ac:dyDescent="0.25">
      <c r="A11766" s="21" t="str">
        <f t="shared" si="183"/>
        <v>MOW LBC CDAA_2028</v>
      </c>
      <c r="B11766" t="s">
        <v>130</v>
      </c>
      <c r="C11766" t="s">
        <v>136</v>
      </c>
      <c r="D11766" t="s">
        <v>82</v>
      </c>
      <c r="E11766" t="s">
        <v>5</v>
      </c>
      <c r="F11766" t="s">
        <v>32</v>
      </c>
      <c r="G11766">
        <v>238907.859375</v>
      </c>
      <c r="H11766">
        <v>110408.484375</v>
      </c>
      <c r="I11766">
        <v>54535.296875</v>
      </c>
      <c r="J11766">
        <v>0</v>
      </c>
      <c r="L11766" s="51">
        <v>47118</v>
      </c>
      <c r="M11766">
        <v>5</v>
      </c>
      <c r="N11766">
        <v>117659.9453125</v>
      </c>
    </row>
    <row r="11767" spans="1:14" x14ac:dyDescent="0.25">
      <c r="A11767" s="21" t="str">
        <f t="shared" si="183"/>
        <v>MOW LBC CDAA_2029</v>
      </c>
      <c r="B11767" t="s">
        <v>130</v>
      </c>
      <c r="C11767" t="s">
        <v>136</v>
      </c>
      <c r="D11767" t="s">
        <v>82</v>
      </c>
      <c r="E11767" t="s">
        <v>5</v>
      </c>
      <c r="F11767" t="s">
        <v>32</v>
      </c>
      <c r="G11767">
        <v>246828.921875</v>
      </c>
      <c r="H11767">
        <v>121312.7265625</v>
      </c>
      <c r="I11767">
        <v>56837.07421875</v>
      </c>
      <c r="J11767">
        <v>0</v>
      </c>
      <c r="L11767" s="51">
        <v>47483</v>
      </c>
      <c r="M11767">
        <v>6</v>
      </c>
      <c r="N11767">
        <v>125876.046875</v>
      </c>
    </row>
    <row r="11768" spans="1:14" x14ac:dyDescent="0.25">
      <c r="A11768" s="21" t="str">
        <f t="shared" si="183"/>
        <v>MOW LBC CDAA_2030</v>
      </c>
      <c r="B11768" t="s">
        <v>130</v>
      </c>
      <c r="C11768" t="s">
        <v>136</v>
      </c>
      <c r="D11768" t="s">
        <v>82</v>
      </c>
      <c r="E11768" t="s">
        <v>5</v>
      </c>
      <c r="F11768" t="s">
        <v>32</v>
      </c>
      <c r="G11768">
        <v>255533.296875</v>
      </c>
      <c r="H11768">
        <v>129694.2578125</v>
      </c>
      <c r="I11768">
        <v>62349.9765625</v>
      </c>
      <c r="J11768">
        <v>0</v>
      </c>
      <c r="L11768" s="51">
        <v>47848</v>
      </c>
      <c r="M11768">
        <v>7</v>
      </c>
      <c r="N11768">
        <v>134590.96875</v>
      </c>
    </row>
    <row r="11769" spans="1:14" x14ac:dyDescent="0.25">
      <c r="A11769" s="21" t="str">
        <f t="shared" si="183"/>
        <v>MOW LBC CDAA_2031</v>
      </c>
      <c r="B11769" t="s">
        <v>130</v>
      </c>
      <c r="C11769" t="s">
        <v>136</v>
      </c>
      <c r="D11769" t="s">
        <v>82</v>
      </c>
      <c r="E11769" t="s">
        <v>5</v>
      </c>
      <c r="F11769" t="s">
        <v>32</v>
      </c>
      <c r="G11769">
        <v>259902.828125</v>
      </c>
      <c r="H11769">
        <v>109461.171875</v>
      </c>
      <c r="I11769">
        <v>56486.734375</v>
      </c>
      <c r="J11769">
        <v>38679.9296875</v>
      </c>
      <c r="L11769" s="51">
        <v>48213</v>
      </c>
      <c r="M11769">
        <v>8</v>
      </c>
      <c r="N11769">
        <v>128883.09375</v>
      </c>
    </row>
    <row r="11770" spans="1:14" x14ac:dyDescent="0.25">
      <c r="A11770" s="21" t="str">
        <f t="shared" si="183"/>
        <v>MOW LBC CDAA_2032</v>
      </c>
      <c r="B11770" t="s">
        <v>130</v>
      </c>
      <c r="C11770" t="s">
        <v>136</v>
      </c>
      <c r="D11770" t="s">
        <v>82</v>
      </c>
      <c r="E11770" t="s">
        <v>5</v>
      </c>
      <c r="F11770" t="s">
        <v>32</v>
      </c>
      <c r="G11770">
        <v>268454.3125</v>
      </c>
      <c r="H11770">
        <v>112781.875</v>
      </c>
      <c r="I11770">
        <v>57549.88671875</v>
      </c>
      <c r="J11770">
        <v>0</v>
      </c>
      <c r="L11770" s="51">
        <v>48579</v>
      </c>
      <c r="M11770">
        <v>9</v>
      </c>
      <c r="N11770">
        <v>125925.8828125</v>
      </c>
    </row>
    <row r="11771" spans="1:14" x14ac:dyDescent="0.25">
      <c r="A11771" s="21" t="str">
        <f t="shared" si="183"/>
        <v>MOW LBC CDAA_2033</v>
      </c>
      <c r="B11771" t="s">
        <v>130</v>
      </c>
      <c r="C11771" t="s">
        <v>136</v>
      </c>
      <c r="D11771" t="s">
        <v>82</v>
      </c>
      <c r="E11771" t="s">
        <v>5</v>
      </c>
      <c r="F11771" t="s">
        <v>32</v>
      </c>
      <c r="G11771">
        <v>279679.09375</v>
      </c>
      <c r="H11771">
        <v>107867.1796875</v>
      </c>
      <c r="I11771">
        <v>60004.4375</v>
      </c>
      <c r="J11771">
        <v>0</v>
      </c>
      <c r="L11771" s="51">
        <v>48944</v>
      </c>
      <c r="M11771">
        <v>10</v>
      </c>
      <c r="N11771">
        <v>112789.171875</v>
      </c>
    </row>
    <row r="11772" spans="1:14" x14ac:dyDescent="0.25">
      <c r="A11772" s="21" t="str">
        <f t="shared" si="183"/>
        <v>MOW LBC CDAA_2034</v>
      </c>
      <c r="B11772" t="s">
        <v>130</v>
      </c>
      <c r="C11772" t="s">
        <v>136</v>
      </c>
      <c r="D11772" t="s">
        <v>82</v>
      </c>
      <c r="E11772" t="s">
        <v>5</v>
      </c>
      <c r="F11772" t="s">
        <v>32</v>
      </c>
      <c r="G11772">
        <v>290426.71875</v>
      </c>
      <c r="H11772">
        <v>107784.7578125</v>
      </c>
      <c r="I11772">
        <v>61930.65234375</v>
      </c>
      <c r="J11772">
        <v>0</v>
      </c>
      <c r="L11772" s="51">
        <v>49309</v>
      </c>
      <c r="M11772">
        <v>11</v>
      </c>
      <c r="N11772">
        <v>107073.875</v>
      </c>
    </row>
    <row r="11773" spans="1:14" x14ac:dyDescent="0.25">
      <c r="A11773" s="21" t="str">
        <f t="shared" si="183"/>
        <v>MOW LBC CDAA_2035</v>
      </c>
      <c r="B11773" t="s">
        <v>130</v>
      </c>
      <c r="C11773" t="s">
        <v>136</v>
      </c>
      <c r="D11773" t="s">
        <v>82</v>
      </c>
      <c r="E11773" t="s">
        <v>5</v>
      </c>
      <c r="F11773" t="s">
        <v>32</v>
      </c>
      <c r="G11773">
        <v>302394.375</v>
      </c>
      <c r="H11773">
        <v>111192.8671875</v>
      </c>
      <c r="I11773">
        <v>62871.22265625</v>
      </c>
      <c r="J11773">
        <v>0</v>
      </c>
      <c r="L11773" s="51">
        <v>49674</v>
      </c>
      <c r="M11773">
        <v>12</v>
      </c>
      <c r="N11773">
        <v>107793.9921875</v>
      </c>
    </row>
    <row r="11774" spans="1:14" x14ac:dyDescent="0.25">
      <c r="A11774" s="21" t="str">
        <f t="shared" si="183"/>
        <v>MOW LBC CDAA_2036</v>
      </c>
      <c r="B11774" t="s">
        <v>130</v>
      </c>
      <c r="C11774" t="s">
        <v>136</v>
      </c>
      <c r="D11774" t="s">
        <v>82</v>
      </c>
      <c r="E11774" t="s">
        <v>5</v>
      </c>
      <c r="F11774" t="s">
        <v>32</v>
      </c>
      <c r="G11774">
        <v>314773.5625</v>
      </c>
      <c r="H11774">
        <v>110445.734375</v>
      </c>
      <c r="I11774">
        <v>65667.3984375</v>
      </c>
      <c r="J11774">
        <v>0</v>
      </c>
      <c r="L11774" s="51">
        <v>50040</v>
      </c>
      <c r="M11774">
        <v>13</v>
      </c>
      <c r="N11774">
        <v>105333.203125</v>
      </c>
    </row>
    <row r="11775" spans="1:14" x14ac:dyDescent="0.25">
      <c r="A11775" s="21" t="str">
        <f t="shared" si="183"/>
        <v>MOW LBC CDAA_2037</v>
      </c>
      <c r="B11775" t="s">
        <v>130</v>
      </c>
      <c r="C11775" t="s">
        <v>136</v>
      </c>
      <c r="D11775" t="s">
        <v>82</v>
      </c>
      <c r="E11775" t="s">
        <v>5</v>
      </c>
      <c r="F11775" t="s">
        <v>32</v>
      </c>
      <c r="G11775">
        <v>326075.09375</v>
      </c>
      <c r="H11775">
        <v>109552.875</v>
      </c>
      <c r="I11775">
        <v>66976.2421875</v>
      </c>
      <c r="J11775">
        <v>0</v>
      </c>
      <c r="L11775" s="51">
        <v>50405</v>
      </c>
      <c r="M11775">
        <v>14</v>
      </c>
      <c r="N11775">
        <v>98242.7265625</v>
      </c>
    </row>
    <row r="11776" spans="1:14" x14ac:dyDescent="0.25">
      <c r="A11776" s="21" t="str">
        <f t="shared" si="183"/>
        <v>MOW LBC CDAA_2038</v>
      </c>
      <c r="B11776" t="s">
        <v>130</v>
      </c>
      <c r="C11776" t="s">
        <v>136</v>
      </c>
      <c r="D11776" t="s">
        <v>82</v>
      </c>
      <c r="E11776" t="s">
        <v>5</v>
      </c>
      <c r="F11776" t="s">
        <v>32</v>
      </c>
      <c r="G11776">
        <v>338127.1875</v>
      </c>
      <c r="H11776">
        <v>98867.40625</v>
      </c>
      <c r="I11776">
        <v>67547.578125</v>
      </c>
      <c r="J11776">
        <v>0</v>
      </c>
      <c r="L11776" s="51">
        <v>50770</v>
      </c>
      <c r="M11776">
        <v>15</v>
      </c>
      <c r="N11776">
        <v>80824.078125</v>
      </c>
    </row>
    <row r="11777" spans="1:14" x14ac:dyDescent="0.25">
      <c r="A11777" s="21" t="str">
        <f t="shared" si="183"/>
        <v>MOW LBC CDAA_2039</v>
      </c>
      <c r="B11777" t="s">
        <v>130</v>
      </c>
      <c r="C11777" t="s">
        <v>136</v>
      </c>
      <c r="D11777" t="s">
        <v>82</v>
      </c>
      <c r="E11777" t="s">
        <v>5</v>
      </c>
      <c r="F11777" t="s">
        <v>32</v>
      </c>
      <c r="G11777">
        <v>355622.09375</v>
      </c>
      <c r="H11777">
        <v>97500.5078125</v>
      </c>
      <c r="I11777">
        <v>69946.171875</v>
      </c>
      <c r="J11777">
        <v>0</v>
      </c>
      <c r="L11777" s="51">
        <v>51135</v>
      </c>
      <c r="M11777">
        <v>16</v>
      </c>
      <c r="N11777">
        <v>74206.1171875</v>
      </c>
    </row>
    <row r="11778" spans="1:14" x14ac:dyDescent="0.25">
      <c r="A11778" s="21" t="str">
        <f t="shared" ref="A11778:A11841" si="184">B11778&amp;" "&amp;D11778&amp;" "&amp;C11778&amp;"_"&amp;YEAR(L11778)</f>
        <v>MOW LBC CDAA_2040</v>
      </c>
      <c r="B11778" t="s">
        <v>130</v>
      </c>
      <c r="C11778" t="s">
        <v>136</v>
      </c>
      <c r="D11778" t="s">
        <v>82</v>
      </c>
      <c r="E11778" t="s">
        <v>5</v>
      </c>
      <c r="F11778" t="s">
        <v>32</v>
      </c>
      <c r="G11778">
        <v>366219.4375</v>
      </c>
      <c r="H11778">
        <v>75572.9375</v>
      </c>
      <c r="I11778">
        <v>54972.7578125</v>
      </c>
      <c r="J11778">
        <v>98973.078125</v>
      </c>
      <c r="L11778" s="51">
        <v>51501</v>
      </c>
      <c r="M11778">
        <v>17</v>
      </c>
      <c r="N11778">
        <v>58543.359375</v>
      </c>
    </row>
    <row r="11779" spans="1:14" x14ac:dyDescent="0.25">
      <c r="A11779" s="21" t="str">
        <f t="shared" si="184"/>
        <v>MOW LBC CDAA_2041</v>
      </c>
      <c r="B11779" t="s">
        <v>130</v>
      </c>
      <c r="C11779" t="s">
        <v>136</v>
      </c>
      <c r="D11779" t="s">
        <v>82</v>
      </c>
      <c r="E11779" t="s">
        <v>5</v>
      </c>
      <c r="F11779" t="s">
        <v>32</v>
      </c>
      <c r="G11779">
        <v>375933.28125</v>
      </c>
      <c r="H11779">
        <v>76606.5859375</v>
      </c>
      <c r="I11779">
        <v>54206.16796875</v>
      </c>
      <c r="J11779">
        <v>0</v>
      </c>
      <c r="L11779" s="51">
        <v>51866</v>
      </c>
      <c r="M11779">
        <v>18</v>
      </c>
      <c r="N11779">
        <v>57244.71484375</v>
      </c>
    </row>
    <row r="11780" spans="1:14" x14ac:dyDescent="0.25">
      <c r="A11780" s="21" t="str">
        <f t="shared" si="184"/>
        <v>MOW LBC CDAA_2042</v>
      </c>
      <c r="B11780" t="s">
        <v>130</v>
      </c>
      <c r="C11780" t="s">
        <v>136</v>
      </c>
      <c r="D11780" t="s">
        <v>82</v>
      </c>
      <c r="E11780" t="s">
        <v>5</v>
      </c>
      <c r="F11780" t="s">
        <v>32</v>
      </c>
      <c r="G11780">
        <v>387701.34375</v>
      </c>
      <c r="H11780">
        <v>67360.1484375</v>
      </c>
      <c r="I11780">
        <v>54454.33984375</v>
      </c>
      <c r="J11780">
        <v>0</v>
      </c>
      <c r="L11780" s="51">
        <v>52231</v>
      </c>
      <c r="M11780">
        <v>19</v>
      </c>
      <c r="N11780">
        <v>47972.546875</v>
      </c>
    </row>
    <row r="11781" spans="1:14" x14ac:dyDescent="0.25">
      <c r="A11781" s="21" t="str">
        <f t="shared" si="184"/>
        <v>MOW LBC CDAA_2043</v>
      </c>
      <c r="B11781" t="s">
        <v>130</v>
      </c>
      <c r="C11781" t="s">
        <v>136</v>
      </c>
      <c r="D11781" t="s">
        <v>82</v>
      </c>
      <c r="E11781" t="s">
        <v>5</v>
      </c>
      <c r="F11781" t="s">
        <v>32</v>
      </c>
      <c r="G11781">
        <v>398459.59375</v>
      </c>
      <c r="H11781">
        <v>69222.40625</v>
      </c>
      <c r="I11781">
        <v>177415.3125</v>
      </c>
      <c r="J11781">
        <v>0</v>
      </c>
      <c r="L11781" s="51">
        <v>52596</v>
      </c>
      <c r="M11781">
        <v>20</v>
      </c>
      <c r="N11781">
        <v>49540.5859375</v>
      </c>
    </row>
    <row r="11782" spans="1:14" x14ac:dyDescent="0.25">
      <c r="A11782" s="21" t="str">
        <f t="shared" si="184"/>
        <v>MOW LBC CDAA_2024</v>
      </c>
      <c r="B11782" t="s">
        <v>130</v>
      </c>
      <c r="C11782" t="s">
        <v>136</v>
      </c>
      <c r="D11782" t="s">
        <v>82</v>
      </c>
      <c r="E11782" t="s">
        <v>5</v>
      </c>
      <c r="F11782" t="s">
        <v>8</v>
      </c>
      <c r="G11782">
        <v>0</v>
      </c>
      <c r="H11782">
        <v>0</v>
      </c>
      <c r="I11782">
        <v>0</v>
      </c>
      <c r="J11782">
        <v>0</v>
      </c>
      <c r="L11782" s="51">
        <v>45657</v>
      </c>
      <c r="M11782">
        <v>1</v>
      </c>
      <c r="N11782">
        <v>0</v>
      </c>
    </row>
    <row r="11783" spans="1:14" x14ac:dyDescent="0.25">
      <c r="A11783" s="21" t="str">
        <f t="shared" si="184"/>
        <v>MOW LBC CDAA_2025</v>
      </c>
      <c r="B11783" t="s">
        <v>130</v>
      </c>
      <c r="C11783" t="s">
        <v>136</v>
      </c>
      <c r="D11783" t="s">
        <v>82</v>
      </c>
      <c r="E11783" t="s">
        <v>5</v>
      </c>
      <c r="F11783" t="s">
        <v>8</v>
      </c>
      <c r="G11783">
        <v>0</v>
      </c>
      <c r="H11783">
        <v>0</v>
      </c>
      <c r="I11783">
        <v>0</v>
      </c>
      <c r="J11783">
        <v>0</v>
      </c>
      <c r="L11783" s="51">
        <v>46022</v>
      </c>
      <c r="M11783">
        <v>2</v>
      </c>
      <c r="N11783">
        <v>0</v>
      </c>
    </row>
    <row r="11784" spans="1:14" x14ac:dyDescent="0.25">
      <c r="A11784" s="21" t="str">
        <f t="shared" si="184"/>
        <v>MOW LBC CDAA_2026</v>
      </c>
      <c r="B11784" t="s">
        <v>130</v>
      </c>
      <c r="C11784" t="s">
        <v>136</v>
      </c>
      <c r="D11784" t="s">
        <v>82</v>
      </c>
      <c r="E11784" t="s">
        <v>5</v>
      </c>
      <c r="F11784" t="s">
        <v>8</v>
      </c>
      <c r="G11784">
        <v>0</v>
      </c>
      <c r="H11784">
        <v>0</v>
      </c>
      <c r="I11784">
        <v>0</v>
      </c>
      <c r="J11784">
        <v>0</v>
      </c>
      <c r="L11784" s="51">
        <v>46387</v>
      </c>
      <c r="M11784">
        <v>3</v>
      </c>
      <c r="N11784">
        <v>0</v>
      </c>
    </row>
    <row r="11785" spans="1:14" x14ac:dyDescent="0.25">
      <c r="A11785" s="21" t="str">
        <f t="shared" si="184"/>
        <v>MOW LBC CDAA_2027</v>
      </c>
      <c r="B11785" t="s">
        <v>130</v>
      </c>
      <c r="C11785" t="s">
        <v>136</v>
      </c>
      <c r="D11785" t="s">
        <v>82</v>
      </c>
      <c r="E11785" t="s">
        <v>5</v>
      </c>
      <c r="F11785" t="s">
        <v>8</v>
      </c>
      <c r="G11785">
        <v>0</v>
      </c>
      <c r="H11785">
        <v>0</v>
      </c>
      <c r="I11785">
        <v>0</v>
      </c>
      <c r="J11785">
        <v>0</v>
      </c>
      <c r="L11785" s="51">
        <v>46752</v>
      </c>
      <c r="M11785">
        <v>4</v>
      </c>
      <c r="N11785">
        <v>0</v>
      </c>
    </row>
    <row r="11786" spans="1:14" x14ac:dyDescent="0.25">
      <c r="A11786" s="21" t="str">
        <f t="shared" si="184"/>
        <v>MOW LBC CDAA_2028</v>
      </c>
      <c r="B11786" t="s">
        <v>130</v>
      </c>
      <c r="C11786" t="s">
        <v>136</v>
      </c>
      <c r="D11786" t="s">
        <v>82</v>
      </c>
      <c r="E11786" t="s">
        <v>5</v>
      </c>
      <c r="F11786" t="s">
        <v>8</v>
      </c>
      <c r="G11786">
        <v>0</v>
      </c>
      <c r="H11786">
        <v>0</v>
      </c>
      <c r="I11786">
        <v>0</v>
      </c>
      <c r="J11786">
        <v>0</v>
      </c>
      <c r="L11786" s="51">
        <v>47118</v>
      </c>
      <c r="M11786">
        <v>5</v>
      </c>
      <c r="N11786">
        <v>0</v>
      </c>
    </row>
    <row r="11787" spans="1:14" x14ac:dyDescent="0.25">
      <c r="A11787" s="21" t="str">
        <f t="shared" si="184"/>
        <v>MOW LBC CDAA_2029</v>
      </c>
      <c r="B11787" t="s">
        <v>130</v>
      </c>
      <c r="C11787" t="s">
        <v>136</v>
      </c>
      <c r="D11787" t="s">
        <v>82</v>
      </c>
      <c r="E11787" t="s">
        <v>5</v>
      </c>
      <c r="F11787" t="s">
        <v>8</v>
      </c>
      <c r="G11787">
        <v>0</v>
      </c>
      <c r="H11787">
        <v>0</v>
      </c>
      <c r="I11787">
        <v>0</v>
      </c>
      <c r="J11787">
        <v>0</v>
      </c>
      <c r="L11787" s="51">
        <v>47483</v>
      </c>
      <c r="M11787">
        <v>6</v>
      </c>
      <c r="N11787">
        <v>0</v>
      </c>
    </row>
    <row r="11788" spans="1:14" x14ac:dyDescent="0.25">
      <c r="A11788" s="21" t="str">
        <f t="shared" si="184"/>
        <v>MOW LBC CDAA_2030</v>
      </c>
      <c r="B11788" t="s">
        <v>130</v>
      </c>
      <c r="C11788" t="s">
        <v>136</v>
      </c>
      <c r="D11788" t="s">
        <v>82</v>
      </c>
      <c r="E11788" t="s">
        <v>5</v>
      </c>
      <c r="F11788" t="s">
        <v>8</v>
      </c>
      <c r="G11788">
        <v>0</v>
      </c>
      <c r="H11788">
        <v>0</v>
      </c>
      <c r="I11788">
        <v>0</v>
      </c>
      <c r="J11788">
        <v>0</v>
      </c>
      <c r="L11788" s="51">
        <v>47848</v>
      </c>
      <c r="M11788">
        <v>7</v>
      </c>
      <c r="N11788">
        <v>0</v>
      </c>
    </row>
    <row r="11789" spans="1:14" x14ac:dyDescent="0.25">
      <c r="A11789" s="21" t="str">
        <f t="shared" si="184"/>
        <v>MOW LBC CDAA_2031</v>
      </c>
      <c r="B11789" t="s">
        <v>130</v>
      </c>
      <c r="C11789" t="s">
        <v>136</v>
      </c>
      <c r="D11789" t="s">
        <v>82</v>
      </c>
      <c r="E11789" t="s">
        <v>5</v>
      </c>
      <c r="F11789" t="s">
        <v>8</v>
      </c>
      <c r="G11789">
        <v>0</v>
      </c>
      <c r="H11789">
        <v>0</v>
      </c>
      <c r="I11789">
        <v>0</v>
      </c>
      <c r="J11789">
        <v>0</v>
      </c>
      <c r="L11789" s="51">
        <v>48213</v>
      </c>
      <c r="M11789">
        <v>8</v>
      </c>
      <c r="N11789">
        <v>0</v>
      </c>
    </row>
    <row r="11790" spans="1:14" x14ac:dyDescent="0.25">
      <c r="A11790" s="21" t="str">
        <f t="shared" si="184"/>
        <v>MOW LBC CDAA_2032</v>
      </c>
      <c r="B11790" t="s">
        <v>130</v>
      </c>
      <c r="C11790" t="s">
        <v>136</v>
      </c>
      <c r="D11790" t="s">
        <v>82</v>
      </c>
      <c r="E11790" t="s">
        <v>5</v>
      </c>
      <c r="F11790" t="s">
        <v>8</v>
      </c>
      <c r="G11790">
        <v>0</v>
      </c>
      <c r="H11790">
        <v>0</v>
      </c>
      <c r="I11790">
        <v>0</v>
      </c>
      <c r="J11790">
        <v>0</v>
      </c>
      <c r="L11790" s="51">
        <v>48579</v>
      </c>
      <c r="M11790">
        <v>9</v>
      </c>
      <c r="N11790">
        <v>0</v>
      </c>
    </row>
    <row r="11791" spans="1:14" x14ac:dyDescent="0.25">
      <c r="A11791" s="21" t="str">
        <f t="shared" si="184"/>
        <v>MOW LBC CDAA_2033</v>
      </c>
      <c r="B11791" t="s">
        <v>130</v>
      </c>
      <c r="C11791" t="s">
        <v>136</v>
      </c>
      <c r="D11791" t="s">
        <v>82</v>
      </c>
      <c r="E11791" t="s">
        <v>5</v>
      </c>
      <c r="F11791" t="s">
        <v>8</v>
      </c>
      <c r="G11791">
        <v>0</v>
      </c>
      <c r="H11791">
        <v>0</v>
      </c>
      <c r="I11791">
        <v>0</v>
      </c>
      <c r="J11791">
        <v>0</v>
      </c>
      <c r="L11791" s="51">
        <v>48944</v>
      </c>
      <c r="M11791">
        <v>10</v>
      </c>
      <c r="N11791">
        <v>0</v>
      </c>
    </row>
    <row r="11792" spans="1:14" x14ac:dyDescent="0.25">
      <c r="A11792" s="21" t="str">
        <f t="shared" si="184"/>
        <v>MOW LBC CDAA_2034</v>
      </c>
      <c r="B11792" t="s">
        <v>130</v>
      </c>
      <c r="C11792" t="s">
        <v>136</v>
      </c>
      <c r="D11792" t="s">
        <v>82</v>
      </c>
      <c r="E11792" t="s">
        <v>5</v>
      </c>
      <c r="F11792" t="s">
        <v>8</v>
      </c>
      <c r="G11792">
        <v>0</v>
      </c>
      <c r="H11792">
        <v>0</v>
      </c>
      <c r="I11792">
        <v>0</v>
      </c>
      <c r="J11792">
        <v>0</v>
      </c>
      <c r="L11792" s="51">
        <v>49309</v>
      </c>
      <c r="M11792">
        <v>11</v>
      </c>
      <c r="N11792">
        <v>0</v>
      </c>
    </row>
    <row r="11793" spans="1:14" x14ac:dyDescent="0.25">
      <c r="A11793" s="21" t="str">
        <f t="shared" si="184"/>
        <v>MOW LBC CDAA_2035</v>
      </c>
      <c r="B11793" t="s">
        <v>130</v>
      </c>
      <c r="C11793" t="s">
        <v>136</v>
      </c>
      <c r="D11793" t="s">
        <v>82</v>
      </c>
      <c r="E11793" t="s">
        <v>5</v>
      </c>
      <c r="F11793" t="s">
        <v>8</v>
      </c>
      <c r="G11793">
        <v>0</v>
      </c>
      <c r="H11793">
        <v>0</v>
      </c>
      <c r="I11793">
        <v>0</v>
      </c>
      <c r="J11793">
        <v>0</v>
      </c>
      <c r="L11793" s="51">
        <v>49674</v>
      </c>
      <c r="M11793">
        <v>12</v>
      </c>
      <c r="N11793">
        <v>0</v>
      </c>
    </row>
    <row r="11794" spans="1:14" x14ac:dyDescent="0.25">
      <c r="A11794" s="21" t="str">
        <f t="shared" si="184"/>
        <v>MOW LBC CDAA_2036</v>
      </c>
      <c r="B11794" t="s">
        <v>130</v>
      </c>
      <c r="C11794" t="s">
        <v>136</v>
      </c>
      <c r="D11794" t="s">
        <v>82</v>
      </c>
      <c r="E11794" t="s">
        <v>5</v>
      </c>
      <c r="F11794" t="s">
        <v>8</v>
      </c>
      <c r="G11794">
        <v>0</v>
      </c>
      <c r="H11794">
        <v>0</v>
      </c>
      <c r="I11794">
        <v>0</v>
      </c>
      <c r="J11794">
        <v>0</v>
      </c>
      <c r="L11794" s="51">
        <v>50040</v>
      </c>
      <c r="M11794">
        <v>13</v>
      </c>
      <c r="N11794">
        <v>0</v>
      </c>
    </row>
    <row r="11795" spans="1:14" x14ac:dyDescent="0.25">
      <c r="A11795" s="21" t="str">
        <f t="shared" si="184"/>
        <v>MOW LBC CDAA_2037</v>
      </c>
      <c r="B11795" t="s">
        <v>130</v>
      </c>
      <c r="C11795" t="s">
        <v>136</v>
      </c>
      <c r="D11795" t="s">
        <v>82</v>
      </c>
      <c r="E11795" t="s">
        <v>5</v>
      </c>
      <c r="F11795" t="s">
        <v>8</v>
      </c>
      <c r="G11795">
        <v>0</v>
      </c>
      <c r="H11795">
        <v>0</v>
      </c>
      <c r="I11795">
        <v>0</v>
      </c>
      <c r="J11795">
        <v>0</v>
      </c>
      <c r="L11795" s="51">
        <v>50405</v>
      </c>
      <c r="M11795">
        <v>14</v>
      </c>
      <c r="N11795">
        <v>0</v>
      </c>
    </row>
    <row r="11796" spans="1:14" x14ac:dyDescent="0.25">
      <c r="A11796" s="21" t="str">
        <f t="shared" si="184"/>
        <v>MOW LBC CDAA_2038</v>
      </c>
      <c r="B11796" t="s">
        <v>130</v>
      </c>
      <c r="C11796" t="s">
        <v>136</v>
      </c>
      <c r="D11796" t="s">
        <v>82</v>
      </c>
      <c r="E11796" t="s">
        <v>5</v>
      </c>
      <c r="F11796" t="s">
        <v>8</v>
      </c>
      <c r="G11796">
        <v>0</v>
      </c>
      <c r="H11796">
        <v>0</v>
      </c>
      <c r="I11796">
        <v>0</v>
      </c>
      <c r="J11796">
        <v>0</v>
      </c>
      <c r="L11796" s="51">
        <v>50770</v>
      </c>
      <c r="M11796">
        <v>15</v>
      </c>
      <c r="N11796">
        <v>0</v>
      </c>
    </row>
    <row r="11797" spans="1:14" x14ac:dyDescent="0.25">
      <c r="A11797" s="21" t="str">
        <f t="shared" si="184"/>
        <v>MOW LBC CDAA_2039</v>
      </c>
      <c r="B11797" t="s">
        <v>130</v>
      </c>
      <c r="C11797" t="s">
        <v>136</v>
      </c>
      <c r="D11797" t="s">
        <v>82</v>
      </c>
      <c r="E11797" t="s">
        <v>5</v>
      </c>
      <c r="F11797" t="s">
        <v>8</v>
      </c>
      <c r="G11797">
        <v>0</v>
      </c>
      <c r="H11797">
        <v>0</v>
      </c>
      <c r="I11797">
        <v>0</v>
      </c>
      <c r="J11797">
        <v>0</v>
      </c>
      <c r="L11797" s="51">
        <v>51135</v>
      </c>
      <c r="M11797">
        <v>16</v>
      </c>
      <c r="N11797">
        <v>0</v>
      </c>
    </row>
    <row r="11798" spans="1:14" x14ac:dyDescent="0.25">
      <c r="A11798" s="21" t="str">
        <f t="shared" si="184"/>
        <v>MOW LBC CDAA_2040</v>
      </c>
      <c r="B11798" t="s">
        <v>130</v>
      </c>
      <c r="C11798" t="s">
        <v>136</v>
      </c>
      <c r="D11798" t="s">
        <v>82</v>
      </c>
      <c r="E11798" t="s">
        <v>5</v>
      </c>
      <c r="F11798" t="s">
        <v>8</v>
      </c>
      <c r="G11798">
        <v>0</v>
      </c>
      <c r="H11798">
        <v>0</v>
      </c>
      <c r="I11798">
        <v>0</v>
      </c>
      <c r="J11798">
        <v>0</v>
      </c>
      <c r="L11798" s="51">
        <v>51501</v>
      </c>
      <c r="M11798">
        <v>17</v>
      </c>
      <c r="N11798">
        <v>0</v>
      </c>
    </row>
    <row r="11799" spans="1:14" x14ac:dyDescent="0.25">
      <c r="A11799" s="21" t="str">
        <f t="shared" si="184"/>
        <v>MOW LBC CDAA_2041</v>
      </c>
      <c r="B11799" t="s">
        <v>130</v>
      </c>
      <c r="C11799" t="s">
        <v>136</v>
      </c>
      <c r="D11799" t="s">
        <v>82</v>
      </c>
      <c r="E11799" t="s">
        <v>5</v>
      </c>
      <c r="F11799" t="s">
        <v>8</v>
      </c>
      <c r="G11799">
        <v>0</v>
      </c>
      <c r="H11799">
        <v>0</v>
      </c>
      <c r="I11799">
        <v>0</v>
      </c>
      <c r="J11799">
        <v>0</v>
      </c>
      <c r="L11799" s="51">
        <v>51866</v>
      </c>
      <c r="M11799">
        <v>18</v>
      </c>
      <c r="N11799">
        <v>0</v>
      </c>
    </row>
    <row r="11800" spans="1:14" x14ac:dyDescent="0.25">
      <c r="A11800" s="21" t="str">
        <f t="shared" si="184"/>
        <v>MOW LBC CDAA_2042</v>
      </c>
      <c r="B11800" t="s">
        <v>130</v>
      </c>
      <c r="C11800" t="s">
        <v>136</v>
      </c>
      <c r="D11800" t="s">
        <v>82</v>
      </c>
      <c r="E11800" t="s">
        <v>5</v>
      </c>
      <c r="F11800" t="s">
        <v>8</v>
      </c>
      <c r="G11800">
        <v>0</v>
      </c>
      <c r="H11800">
        <v>0</v>
      </c>
      <c r="I11800">
        <v>0</v>
      </c>
      <c r="J11800">
        <v>0</v>
      </c>
      <c r="L11800" s="51">
        <v>52231</v>
      </c>
      <c r="M11800">
        <v>19</v>
      </c>
      <c r="N11800">
        <v>0</v>
      </c>
    </row>
    <row r="11801" spans="1:14" x14ac:dyDescent="0.25">
      <c r="A11801" s="21" t="str">
        <f t="shared" si="184"/>
        <v>MOW LBC CDAA_2043</v>
      </c>
      <c r="B11801" t="s">
        <v>130</v>
      </c>
      <c r="C11801" t="s">
        <v>136</v>
      </c>
      <c r="D11801" t="s">
        <v>82</v>
      </c>
      <c r="E11801" t="s">
        <v>5</v>
      </c>
      <c r="F11801" t="s">
        <v>8</v>
      </c>
      <c r="G11801">
        <v>0</v>
      </c>
      <c r="H11801">
        <v>0</v>
      </c>
      <c r="I11801">
        <v>0</v>
      </c>
      <c r="J11801">
        <v>0</v>
      </c>
      <c r="L11801" s="51">
        <v>52596</v>
      </c>
      <c r="M11801">
        <v>20</v>
      </c>
      <c r="N11801">
        <v>0</v>
      </c>
    </row>
    <row r="11802" spans="1:14" x14ac:dyDescent="0.25">
      <c r="A11802" s="21" t="str">
        <f t="shared" si="184"/>
        <v>MOW M2C CDAA_2024</v>
      </c>
      <c r="B11802" t="s">
        <v>130</v>
      </c>
      <c r="C11802" t="s">
        <v>136</v>
      </c>
      <c r="D11802" t="s">
        <v>22</v>
      </c>
      <c r="E11802" t="s">
        <v>29</v>
      </c>
      <c r="F11802" t="s">
        <v>28</v>
      </c>
      <c r="K11802">
        <v>0</v>
      </c>
      <c r="L11802" s="51">
        <v>45657</v>
      </c>
      <c r="M11802">
        <v>1</v>
      </c>
    </row>
    <row r="11803" spans="1:14" x14ac:dyDescent="0.25">
      <c r="A11803" s="21" t="str">
        <f t="shared" si="184"/>
        <v>MOW M2C CDAA_2025</v>
      </c>
      <c r="B11803" t="s">
        <v>130</v>
      </c>
      <c r="C11803" t="s">
        <v>136</v>
      </c>
      <c r="D11803" t="s">
        <v>22</v>
      </c>
      <c r="E11803" t="s">
        <v>29</v>
      </c>
      <c r="F11803" t="s">
        <v>28</v>
      </c>
      <c r="K11803">
        <v>0</v>
      </c>
      <c r="L11803" s="51">
        <v>46022</v>
      </c>
      <c r="M11803">
        <v>2</v>
      </c>
    </row>
    <row r="11804" spans="1:14" x14ac:dyDescent="0.25">
      <c r="A11804" s="21" t="str">
        <f t="shared" si="184"/>
        <v>MOW M2C CDAA_2026</v>
      </c>
      <c r="B11804" t="s">
        <v>130</v>
      </c>
      <c r="C11804" t="s">
        <v>136</v>
      </c>
      <c r="D11804" t="s">
        <v>22</v>
      </c>
      <c r="E11804" t="s">
        <v>29</v>
      </c>
      <c r="F11804" t="s">
        <v>28</v>
      </c>
      <c r="K11804">
        <v>0</v>
      </c>
      <c r="L11804" s="51">
        <v>46387</v>
      </c>
      <c r="M11804">
        <v>3</v>
      </c>
    </row>
    <row r="11805" spans="1:14" x14ac:dyDescent="0.25">
      <c r="A11805" s="21" t="str">
        <f t="shared" si="184"/>
        <v>MOW M2C CDAA_2027</v>
      </c>
      <c r="B11805" t="s">
        <v>130</v>
      </c>
      <c r="C11805" t="s">
        <v>136</v>
      </c>
      <c r="D11805" t="s">
        <v>22</v>
      </c>
      <c r="E11805" t="s">
        <v>29</v>
      </c>
      <c r="F11805" t="s">
        <v>28</v>
      </c>
      <c r="K11805">
        <v>0</v>
      </c>
      <c r="L11805" s="51">
        <v>46752</v>
      </c>
      <c r="M11805">
        <v>4</v>
      </c>
    </row>
    <row r="11806" spans="1:14" x14ac:dyDescent="0.25">
      <c r="A11806" s="21" t="str">
        <f t="shared" si="184"/>
        <v>MOW M2C CDAA_2028</v>
      </c>
      <c r="B11806" t="s">
        <v>130</v>
      </c>
      <c r="C11806" t="s">
        <v>136</v>
      </c>
      <c r="D11806" t="s">
        <v>22</v>
      </c>
      <c r="E11806" t="s">
        <v>29</v>
      </c>
      <c r="F11806" t="s">
        <v>28</v>
      </c>
      <c r="K11806">
        <v>0</v>
      </c>
      <c r="L11806" s="51">
        <v>47118</v>
      </c>
      <c r="M11806">
        <v>5</v>
      </c>
    </row>
    <row r="11807" spans="1:14" x14ac:dyDescent="0.25">
      <c r="A11807" s="21" t="str">
        <f t="shared" si="184"/>
        <v>MOW M2C CDAA_2029</v>
      </c>
      <c r="B11807" t="s">
        <v>130</v>
      </c>
      <c r="C11807" t="s">
        <v>136</v>
      </c>
      <c r="D11807" t="s">
        <v>22</v>
      </c>
      <c r="E11807" t="s">
        <v>29</v>
      </c>
      <c r="F11807" t="s">
        <v>28</v>
      </c>
      <c r="K11807">
        <v>0</v>
      </c>
      <c r="L11807" s="51">
        <v>47483</v>
      </c>
      <c r="M11807">
        <v>6</v>
      </c>
    </row>
    <row r="11808" spans="1:14" x14ac:dyDescent="0.25">
      <c r="A11808" s="21" t="str">
        <f t="shared" si="184"/>
        <v>MOW M2C CDAA_2030</v>
      </c>
      <c r="B11808" t="s">
        <v>130</v>
      </c>
      <c r="C11808" t="s">
        <v>136</v>
      </c>
      <c r="D11808" t="s">
        <v>22</v>
      </c>
      <c r="E11808" t="s">
        <v>29</v>
      </c>
      <c r="F11808" t="s">
        <v>28</v>
      </c>
      <c r="K11808">
        <v>0</v>
      </c>
      <c r="L11808" s="51">
        <v>47848</v>
      </c>
      <c r="M11808">
        <v>7</v>
      </c>
    </row>
    <row r="11809" spans="1:13" x14ac:dyDescent="0.25">
      <c r="A11809" s="21" t="str">
        <f t="shared" si="184"/>
        <v>MOW M2C CDAA_2031</v>
      </c>
      <c r="B11809" t="s">
        <v>130</v>
      </c>
      <c r="C11809" t="s">
        <v>136</v>
      </c>
      <c r="D11809" t="s">
        <v>22</v>
      </c>
      <c r="E11809" t="s">
        <v>29</v>
      </c>
      <c r="F11809" t="s">
        <v>28</v>
      </c>
      <c r="K11809">
        <v>0</v>
      </c>
      <c r="L11809" s="51">
        <v>48213</v>
      </c>
      <c r="M11809">
        <v>8</v>
      </c>
    </row>
    <row r="11810" spans="1:13" x14ac:dyDescent="0.25">
      <c r="A11810" s="21" t="str">
        <f t="shared" si="184"/>
        <v>MOW M2C CDAA_2032</v>
      </c>
      <c r="B11810" t="s">
        <v>130</v>
      </c>
      <c r="C11810" t="s">
        <v>136</v>
      </c>
      <c r="D11810" t="s">
        <v>22</v>
      </c>
      <c r="E11810" t="s">
        <v>29</v>
      </c>
      <c r="F11810" t="s">
        <v>28</v>
      </c>
      <c r="K11810">
        <v>0</v>
      </c>
      <c r="L11810" s="51">
        <v>48579</v>
      </c>
      <c r="M11810">
        <v>9</v>
      </c>
    </row>
    <row r="11811" spans="1:13" x14ac:dyDescent="0.25">
      <c r="A11811" s="21" t="str">
        <f t="shared" si="184"/>
        <v>MOW M2C CDAA_2033</v>
      </c>
      <c r="B11811" t="s">
        <v>130</v>
      </c>
      <c r="C11811" t="s">
        <v>136</v>
      </c>
      <c r="D11811" t="s">
        <v>22</v>
      </c>
      <c r="E11811" t="s">
        <v>29</v>
      </c>
      <c r="F11811" t="s">
        <v>28</v>
      </c>
      <c r="K11811">
        <v>0</v>
      </c>
      <c r="L11811" s="51">
        <v>48944</v>
      </c>
      <c r="M11811">
        <v>10</v>
      </c>
    </row>
    <row r="11812" spans="1:13" x14ac:dyDescent="0.25">
      <c r="A11812" s="21" t="str">
        <f t="shared" si="184"/>
        <v>MOW M2C CDAA_2034</v>
      </c>
      <c r="B11812" t="s">
        <v>130</v>
      </c>
      <c r="C11812" t="s">
        <v>136</v>
      </c>
      <c r="D11812" t="s">
        <v>22</v>
      </c>
      <c r="E11812" t="s">
        <v>29</v>
      </c>
      <c r="F11812" t="s">
        <v>28</v>
      </c>
      <c r="K11812">
        <v>0</v>
      </c>
      <c r="L11812" s="51">
        <v>49309</v>
      </c>
      <c r="M11812">
        <v>11</v>
      </c>
    </row>
    <row r="11813" spans="1:13" x14ac:dyDescent="0.25">
      <c r="A11813" s="21" t="str">
        <f t="shared" si="184"/>
        <v>MOW M2C CDAA_2035</v>
      </c>
      <c r="B11813" t="s">
        <v>130</v>
      </c>
      <c r="C11813" t="s">
        <v>136</v>
      </c>
      <c r="D11813" t="s">
        <v>22</v>
      </c>
      <c r="E11813" t="s">
        <v>29</v>
      </c>
      <c r="F11813" t="s">
        <v>28</v>
      </c>
      <c r="K11813">
        <v>0</v>
      </c>
      <c r="L11813" s="51">
        <v>49674</v>
      </c>
      <c r="M11813">
        <v>12</v>
      </c>
    </row>
    <row r="11814" spans="1:13" x14ac:dyDescent="0.25">
      <c r="A11814" s="21" t="str">
        <f t="shared" si="184"/>
        <v>MOW M2C CDAA_2036</v>
      </c>
      <c r="B11814" t="s">
        <v>130</v>
      </c>
      <c r="C11814" t="s">
        <v>136</v>
      </c>
      <c r="D11814" t="s">
        <v>22</v>
      </c>
      <c r="E11814" t="s">
        <v>29</v>
      </c>
      <c r="F11814" t="s">
        <v>28</v>
      </c>
      <c r="K11814">
        <v>0</v>
      </c>
      <c r="L11814" s="51">
        <v>50040</v>
      </c>
      <c r="M11814">
        <v>13</v>
      </c>
    </row>
    <row r="11815" spans="1:13" x14ac:dyDescent="0.25">
      <c r="A11815" s="21" t="str">
        <f t="shared" si="184"/>
        <v>MOW M2C CDAA_2037</v>
      </c>
      <c r="B11815" t="s">
        <v>130</v>
      </c>
      <c r="C11815" t="s">
        <v>136</v>
      </c>
      <c r="D11815" t="s">
        <v>22</v>
      </c>
      <c r="E11815" t="s">
        <v>29</v>
      </c>
      <c r="F11815" t="s">
        <v>28</v>
      </c>
      <c r="K11815">
        <v>0</v>
      </c>
      <c r="L11815" s="51">
        <v>50405</v>
      </c>
      <c r="M11815">
        <v>14</v>
      </c>
    </row>
    <row r="11816" spans="1:13" x14ac:dyDescent="0.25">
      <c r="A11816" s="21" t="str">
        <f t="shared" si="184"/>
        <v>MOW M2C CDAA_2038</v>
      </c>
      <c r="B11816" t="s">
        <v>130</v>
      </c>
      <c r="C11816" t="s">
        <v>136</v>
      </c>
      <c r="D11816" t="s">
        <v>22</v>
      </c>
      <c r="E11816" t="s">
        <v>29</v>
      </c>
      <c r="F11816" t="s">
        <v>28</v>
      </c>
      <c r="K11816">
        <v>0</v>
      </c>
      <c r="L11816" s="51">
        <v>50770</v>
      </c>
      <c r="M11816">
        <v>15</v>
      </c>
    </row>
    <row r="11817" spans="1:13" x14ac:dyDescent="0.25">
      <c r="A11817" s="21" t="str">
        <f t="shared" si="184"/>
        <v>MOW M2C CDAA_2039</v>
      </c>
      <c r="B11817" t="s">
        <v>130</v>
      </c>
      <c r="C11817" t="s">
        <v>136</v>
      </c>
      <c r="D11817" t="s">
        <v>22</v>
      </c>
      <c r="E11817" t="s">
        <v>29</v>
      </c>
      <c r="F11817" t="s">
        <v>28</v>
      </c>
      <c r="K11817">
        <v>0</v>
      </c>
      <c r="L11817" s="51">
        <v>51135</v>
      </c>
      <c r="M11817">
        <v>16</v>
      </c>
    </row>
    <row r="11818" spans="1:13" x14ac:dyDescent="0.25">
      <c r="A11818" s="21" t="str">
        <f t="shared" si="184"/>
        <v>MOW M2C CDAA_2040</v>
      </c>
      <c r="B11818" t="s">
        <v>130</v>
      </c>
      <c r="C11818" t="s">
        <v>136</v>
      </c>
      <c r="D11818" t="s">
        <v>22</v>
      </c>
      <c r="E11818" t="s">
        <v>29</v>
      </c>
      <c r="F11818" t="s">
        <v>28</v>
      </c>
      <c r="K11818">
        <v>0</v>
      </c>
      <c r="L11818" s="51">
        <v>51501</v>
      </c>
      <c r="M11818">
        <v>17</v>
      </c>
    </row>
    <row r="11819" spans="1:13" x14ac:dyDescent="0.25">
      <c r="A11819" s="21" t="str">
        <f t="shared" si="184"/>
        <v>MOW M2C CDAA_2041</v>
      </c>
      <c r="B11819" t="s">
        <v>130</v>
      </c>
      <c r="C11819" t="s">
        <v>136</v>
      </c>
      <c r="D11819" t="s">
        <v>22</v>
      </c>
      <c r="E11819" t="s">
        <v>29</v>
      </c>
      <c r="F11819" t="s">
        <v>28</v>
      </c>
      <c r="K11819">
        <v>0</v>
      </c>
      <c r="L11819" s="51">
        <v>51866</v>
      </c>
      <c r="M11819">
        <v>18</v>
      </c>
    </row>
    <row r="11820" spans="1:13" x14ac:dyDescent="0.25">
      <c r="A11820" s="21" t="str">
        <f t="shared" si="184"/>
        <v>MOW M2C CDAA_2042</v>
      </c>
      <c r="B11820" t="s">
        <v>130</v>
      </c>
      <c r="C11820" t="s">
        <v>136</v>
      </c>
      <c r="D11820" t="s">
        <v>22</v>
      </c>
      <c r="E11820" t="s">
        <v>29</v>
      </c>
      <c r="F11820" t="s">
        <v>28</v>
      </c>
      <c r="K11820">
        <v>0</v>
      </c>
      <c r="L11820" s="51">
        <v>52231</v>
      </c>
      <c r="M11820">
        <v>19</v>
      </c>
    </row>
    <row r="11821" spans="1:13" x14ac:dyDescent="0.25">
      <c r="A11821" s="21" t="str">
        <f t="shared" si="184"/>
        <v>MOW M2C CDAA_2043</v>
      </c>
      <c r="B11821" t="s">
        <v>130</v>
      </c>
      <c r="C11821" t="s">
        <v>136</v>
      </c>
      <c r="D11821" t="s">
        <v>22</v>
      </c>
      <c r="E11821" t="s">
        <v>29</v>
      </c>
      <c r="F11821" t="s">
        <v>28</v>
      </c>
      <c r="K11821">
        <v>0</v>
      </c>
      <c r="L11821" s="51">
        <v>52596</v>
      </c>
      <c r="M11821">
        <v>20</v>
      </c>
    </row>
    <row r="11822" spans="1:13" x14ac:dyDescent="0.25">
      <c r="A11822" s="21" t="str">
        <f t="shared" si="184"/>
        <v>MOW M2C CDAA_2024</v>
      </c>
      <c r="B11822" t="s">
        <v>130</v>
      </c>
      <c r="C11822" t="s">
        <v>136</v>
      </c>
      <c r="D11822" t="s">
        <v>22</v>
      </c>
      <c r="E11822" t="s">
        <v>29</v>
      </c>
      <c r="F11822" t="s">
        <v>31</v>
      </c>
      <c r="K11822">
        <v>0</v>
      </c>
      <c r="L11822" s="51">
        <v>45657</v>
      </c>
      <c r="M11822">
        <v>1</v>
      </c>
    </row>
    <row r="11823" spans="1:13" x14ac:dyDescent="0.25">
      <c r="A11823" s="21" t="str">
        <f t="shared" si="184"/>
        <v>MOW M2C CDAA_2025</v>
      </c>
      <c r="B11823" t="s">
        <v>130</v>
      </c>
      <c r="C11823" t="s">
        <v>136</v>
      </c>
      <c r="D11823" t="s">
        <v>22</v>
      </c>
      <c r="E11823" t="s">
        <v>29</v>
      </c>
      <c r="F11823" t="s">
        <v>31</v>
      </c>
      <c r="K11823">
        <v>0</v>
      </c>
      <c r="L11823" s="51">
        <v>46022</v>
      </c>
      <c r="M11823">
        <v>2</v>
      </c>
    </row>
    <row r="11824" spans="1:13" x14ac:dyDescent="0.25">
      <c r="A11824" s="21" t="str">
        <f t="shared" si="184"/>
        <v>MOW M2C CDAA_2026</v>
      </c>
      <c r="B11824" t="s">
        <v>130</v>
      </c>
      <c r="C11824" t="s">
        <v>136</v>
      </c>
      <c r="D11824" t="s">
        <v>22</v>
      </c>
      <c r="E11824" t="s">
        <v>29</v>
      </c>
      <c r="F11824" t="s">
        <v>31</v>
      </c>
      <c r="K11824">
        <v>0</v>
      </c>
      <c r="L11824" s="51">
        <v>46387</v>
      </c>
      <c r="M11824">
        <v>3</v>
      </c>
    </row>
    <row r="11825" spans="1:13" x14ac:dyDescent="0.25">
      <c r="A11825" s="21" t="str">
        <f t="shared" si="184"/>
        <v>MOW M2C CDAA_2027</v>
      </c>
      <c r="B11825" t="s">
        <v>130</v>
      </c>
      <c r="C11825" t="s">
        <v>136</v>
      </c>
      <c r="D11825" t="s">
        <v>22</v>
      </c>
      <c r="E11825" t="s">
        <v>29</v>
      </c>
      <c r="F11825" t="s">
        <v>31</v>
      </c>
      <c r="K11825">
        <v>0</v>
      </c>
      <c r="L11825" s="51">
        <v>46752</v>
      </c>
      <c r="M11825">
        <v>4</v>
      </c>
    </row>
    <row r="11826" spans="1:13" x14ac:dyDescent="0.25">
      <c r="A11826" s="21" t="str">
        <f t="shared" si="184"/>
        <v>MOW M2C CDAA_2028</v>
      </c>
      <c r="B11826" t="s">
        <v>130</v>
      </c>
      <c r="C11826" t="s">
        <v>136</v>
      </c>
      <c r="D11826" t="s">
        <v>22</v>
      </c>
      <c r="E11826" t="s">
        <v>29</v>
      </c>
      <c r="F11826" t="s">
        <v>31</v>
      </c>
      <c r="K11826">
        <v>0</v>
      </c>
      <c r="L11826" s="51">
        <v>47118</v>
      </c>
      <c r="M11826">
        <v>5</v>
      </c>
    </row>
    <row r="11827" spans="1:13" x14ac:dyDescent="0.25">
      <c r="A11827" s="21" t="str">
        <f t="shared" si="184"/>
        <v>MOW M2C CDAA_2029</v>
      </c>
      <c r="B11827" t="s">
        <v>130</v>
      </c>
      <c r="C11827" t="s">
        <v>136</v>
      </c>
      <c r="D11827" t="s">
        <v>22</v>
      </c>
      <c r="E11827" t="s">
        <v>29</v>
      </c>
      <c r="F11827" t="s">
        <v>31</v>
      </c>
      <c r="K11827">
        <v>0</v>
      </c>
      <c r="L11827" s="51">
        <v>47483</v>
      </c>
      <c r="M11827">
        <v>6</v>
      </c>
    </row>
    <row r="11828" spans="1:13" x14ac:dyDescent="0.25">
      <c r="A11828" s="21" t="str">
        <f t="shared" si="184"/>
        <v>MOW M2C CDAA_2030</v>
      </c>
      <c r="B11828" t="s">
        <v>130</v>
      </c>
      <c r="C11828" t="s">
        <v>136</v>
      </c>
      <c r="D11828" t="s">
        <v>22</v>
      </c>
      <c r="E11828" t="s">
        <v>29</v>
      </c>
      <c r="F11828" t="s">
        <v>31</v>
      </c>
      <c r="K11828">
        <v>0</v>
      </c>
      <c r="L11828" s="51">
        <v>47848</v>
      </c>
      <c r="M11828">
        <v>7</v>
      </c>
    </row>
    <row r="11829" spans="1:13" x14ac:dyDescent="0.25">
      <c r="A11829" s="21" t="str">
        <f t="shared" si="184"/>
        <v>MOW M2C CDAA_2031</v>
      </c>
      <c r="B11829" t="s">
        <v>130</v>
      </c>
      <c r="C11829" t="s">
        <v>136</v>
      </c>
      <c r="D11829" t="s">
        <v>22</v>
      </c>
      <c r="E11829" t="s">
        <v>29</v>
      </c>
      <c r="F11829" t="s">
        <v>31</v>
      </c>
      <c r="K11829">
        <v>0</v>
      </c>
      <c r="L11829" s="51">
        <v>48213</v>
      </c>
      <c r="M11829">
        <v>8</v>
      </c>
    </row>
    <row r="11830" spans="1:13" x14ac:dyDescent="0.25">
      <c r="A11830" s="21" t="str">
        <f t="shared" si="184"/>
        <v>MOW M2C CDAA_2032</v>
      </c>
      <c r="B11830" t="s">
        <v>130</v>
      </c>
      <c r="C11830" t="s">
        <v>136</v>
      </c>
      <c r="D11830" t="s">
        <v>22</v>
      </c>
      <c r="E11830" t="s">
        <v>29</v>
      </c>
      <c r="F11830" t="s">
        <v>31</v>
      </c>
      <c r="K11830">
        <v>0</v>
      </c>
      <c r="L11830" s="51">
        <v>48579</v>
      </c>
      <c r="M11830">
        <v>9</v>
      </c>
    </row>
    <row r="11831" spans="1:13" x14ac:dyDescent="0.25">
      <c r="A11831" s="21" t="str">
        <f t="shared" si="184"/>
        <v>MOW M2C CDAA_2033</v>
      </c>
      <c r="B11831" t="s">
        <v>130</v>
      </c>
      <c r="C11831" t="s">
        <v>136</v>
      </c>
      <c r="D11831" t="s">
        <v>22</v>
      </c>
      <c r="E11831" t="s">
        <v>29</v>
      </c>
      <c r="F11831" t="s">
        <v>31</v>
      </c>
      <c r="K11831">
        <v>0</v>
      </c>
      <c r="L11831" s="51">
        <v>48944</v>
      </c>
      <c r="M11831">
        <v>10</v>
      </c>
    </row>
    <row r="11832" spans="1:13" x14ac:dyDescent="0.25">
      <c r="A11832" s="21" t="str">
        <f t="shared" si="184"/>
        <v>MOW M2C CDAA_2034</v>
      </c>
      <c r="B11832" t="s">
        <v>130</v>
      </c>
      <c r="C11832" t="s">
        <v>136</v>
      </c>
      <c r="D11832" t="s">
        <v>22</v>
      </c>
      <c r="E11832" t="s">
        <v>29</v>
      </c>
      <c r="F11832" t="s">
        <v>31</v>
      </c>
      <c r="K11832">
        <v>0</v>
      </c>
      <c r="L11832" s="51">
        <v>49309</v>
      </c>
      <c r="M11832">
        <v>11</v>
      </c>
    </row>
    <row r="11833" spans="1:13" x14ac:dyDescent="0.25">
      <c r="A11833" s="21" t="str">
        <f t="shared" si="184"/>
        <v>MOW M2C CDAA_2035</v>
      </c>
      <c r="B11833" t="s">
        <v>130</v>
      </c>
      <c r="C11833" t="s">
        <v>136</v>
      </c>
      <c r="D11833" t="s">
        <v>22</v>
      </c>
      <c r="E11833" t="s">
        <v>29</v>
      </c>
      <c r="F11833" t="s">
        <v>31</v>
      </c>
      <c r="K11833">
        <v>0</v>
      </c>
      <c r="L11833" s="51">
        <v>49674</v>
      </c>
      <c r="M11833">
        <v>12</v>
      </c>
    </row>
    <row r="11834" spans="1:13" x14ac:dyDescent="0.25">
      <c r="A11834" s="21" t="str">
        <f t="shared" si="184"/>
        <v>MOW M2C CDAA_2036</v>
      </c>
      <c r="B11834" t="s">
        <v>130</v>
      </c>
      <c r="C11834" t="s">
        <v>136</v>
      </c>
      <c r="D11834" t="s">
        <v>22</v>
      </c>
      <c r="E11834" t="s">
        <v>29</v>
      </c>
      <c r="F11834" t="s">
        <v>31</v>
      </c>
      <c r="K11834">
        <v>0</v>
      </c>
      <c r="L11834" s="51">
        <v>50040</v>
      </c>
      <c r="M11834">
        <v>13</v>
      </c>
    </row>
    <row r="11835" spans="1:13" x14ac:dyDescent="0.25">
      <c r="A11835" s="21" t="str">
        <f t="shared" si="184"/>
        <v>MOW M2C CDAA_2037</v>
      </c>
      <c r="B11835" t="s">
        <v>130</v>
      </c>
      <c r="C11835" t="s">
        <v>136</v>
      </c>
      <c r="D11835" t="s">
        <v>22</v>
      </c>
      <c r="E11835" t="s">
        <v>29</v>
      </c>
      <c r="F11835" t="s">
        <v>31</v>
      </c>
      <c r="K11835">
        <v>0</v>
      </c>
      <c r="L11835" s="51">
        <v>50405</v>
      </c>
      <c r="M11835">
        <v>14</v>
      </c>
    </row>
    <row r="11836" spans="1:13" x14ac:dyDescent="0.25">
      <c r="A11836" s="21" t="str">
        <f t="shared" si="184"/>
        <v>MOW M2C CDAA_2038</v>
      </c>
      <c r="B11836" t="s">
        <v>130</v>
      </c>
      <c r="C11836" t="s">
        <v>136</v>
      </c>
      <c r="D11836" t="s">
        <v>22</v>
      </c>
      <c r="E11836" t="s">
        <v>29</v>
      </c>
      <c r="F11836" t="s">
        <v>31</v>
      </c>
      <c r="K11836">
        <v>0</v>
      </c>
      <c r="L11836" s="51">
        <v>50770</v>
      </c>
      <c r="M11836">
        <v>15</v>
      </c>
    </row>
    <row r="11837" spans="1:13" x14ac:dyDescent="0.25">
      <c r="A11837" s="21" t="str">
        <f t="shared" si="184"/>
        <v>MOW M2C CDAA_2039</v>
      </c>
      <c r="B11837" t="s">
        <v>130</v>
      </c>
      <c r="C11837" t="s">
        <v>136</v>
      </c>
      <c r="D11837" t="s">
        <v>22</v>
      </c>
      <c r="E11837" t="s">
        <v>29</v>
      </c>
      <c r="F11837" t="s">
        <v>31</v>
      </c>
      <c r="K11837">
        <v>0</v>
      </c>
      <c r="L11837" s="51">
        <v>51135</v>
      </c>
      <c r="M11837">
        <v>16</v>
      </c>
    </row>
    <row r="11838" spans="1:13" x14ac:dyDescent="0.25">
      <c r="A11838" s="21" t="str">
        <f t="shared" si="184"/>
        <v>MOW M2C CDAA_2040</v>
      </c>
      <c r="B11838" t="s">
        <v>130</v>
      </c>
      <c r="C11838" t="s">
        <v>136</v>
      </c>
      <c r="D11838" t="s">
        <v>22</v>
      </c>
      <c r="E11838" t="s">
        <v>29</v>
      </c>
      <c r="F11838" t="s">
        <v>31</v>
      </c>
      <c r="K11838">
        <v>0</v>
      </c>
      <c r="L11838" s="51">
        <v>51501</v>
      </c>
      <c r="M11838">
        <v>17</v>
      </c>
    </row>
    <row r="11839" spans="1:13" x14ac:dyDescent="0.25">
      <c r="A11839" s="21" t="str">
        <f t="shared" si="184"/>
        <v>MOW M2C CDAA_2041</v>
      </c>
      <c r="B11839" t="s">
        <v>130</v>
      </c>
      <c r="C11839" t="s">
        <v>136</v>
      </c>
      <c r="D11839" t="s">
        <v>22</v>
      </c>
      <c r="E11839" t="s">
        <v>29</v>
      </c>
      <c r="F11839" t="s">
        <v>31</v>
      </c>
      <c r="K11839">
        <v>0</v>
      </c>
      <c r="L11839" s="51">
        <v>51866</v>
      </c>
      <c r="M11839">
        <v>18</v>
      </c>
    </row>
    <row r="11840" spans="1:13" x14ac:dyDescent="0.25">
      <c r="A11840" s="21" t="str">
        <f t="shared" si="184"/>
        <v>MOW M2C CDAA_2042</v>
      </c>
      <c r="B11840" t="s">
        <v>130</v>
      </c>
      <c r="C11840" t="s">
        <v>136</v>
      </c>
      <c r="D11840" t="s">
        <v>22</v>
      </c>
      <c r="E11840" t="s">
        <v>29</v>
      </c>
      <c r="F11840" t="s">
        <v>31</v>
      </c>
      <c r="K11840">
        <v>0</v>
      </c>
      <c r="L11840" s="51">
        <v>52231</v>
      </c>
      <c r="M11840">
        <v>19</v>
      </c>
    </row>
    <row r="11841" spans="1:14" x14ac:dyDescent="0.25">
      <c r="A11841" s="21" t="str">
        <f t="shared" si="184"/>
        <v>MOW M2C CDAA_2043</v>
      </c>
      <c r="B11841" t="s">
        <v>130</v>
      </c>
      <c r="C11841" t="s">
        <v>136</v>
      </c>
      <c r="D11841" t="s">
        <v>22</v>
      </c>
      <c r="E11841" t="s">
        <v>29</v>
      </c>
      <c r="F11841" t="s">
        <v>31</v>
      </c>
      <c r="K11841">
        <v>0</v>
      </c>
      <c r="L11841" s="51">
        <v>52596</v>
      </c>
      <c r="M11841">
        <v>20</v>
      </c>
    </row>
    <row r="11842" spans="1:14" x14ac:dyDescent="0.25">
      <c r="A11842" s="21" t="str">
        <f t="shared" ref="A11842:A11905" si="185">B11842&amp;" "&amp;D11842&amp;" "&amp;C11842&amp;"_"&amp;YEAR(L11842)</f>
        <v>MOW M2C CDAA_2024</v>
      </c>
      <c r="B11842" t="s">
        <v>130</v>
      </c>
      <c r="C11842" t="s">
        <v>136</v>
      </c>
      <c r="D11842" t="s">
        <v>22</v>
      </c>
      <c r="E11842" t="s">
        <v>5</v>
      </c>
      <c r="F11842" t="s">
        <v>4</v>
      </c>
      <c r="G11842">
        <v>0</v>
      </c>
      <c r="H11842">
        <v>0</v>
      </c>
      <c r="I11842">
        <v>0</v>
      </c>
      <c r="J11842">
        <v>0</v>
      </c>
      <c r="L11842" s="51">
        <v>45657</v>
      </c>
      <c r="M11842">
        <v>1</v>
      </c>
      <c r="N11842">
        <v>0</v>
      </c>
    </row>
    <row r="11843" spans="1:14" x14ac:dyDescent="0.25">
      <c r="A11843" s="21" t="str">
        <f t="shared" si="185"/>
        <v>MOW M2C CDAA_2025</v>
      </c>
      <c r="B11843" t="s">
        <v>130</v>
      </c>
      <c r="C11843" t="s">
        <v>136</v>
      </c>
      <c r="D11843" t="s">
        <v>22</v>
      </c>
      <c r="E11843" t="s">
        <v>5</v>
      </c>
      <c r="F11843" t="s">
        <v>4</v>
      </c>
      <c r="G11843">
        <v>0</v>
      </c>
      <c r="H11843">
        <v>0</v>
      </c>
      <c r="I11843">
        <v>0</v>
      </c>
      <c r="J11843">
        <v>0</v>
      </c>
      <c r="L11843" s="51">
        <v>46022</v>
      </c>
      <c r="M11843">
        <v>2</v>
      </c>
      <c r="N11843">
        <v>0</v>
      </c>
    </row>
    <row r="11844" spans="1:14" x14ac:dyDescent="0.25">
      <c r="A11844" s="21" t="str">
        <f t="shared" si="185"/>
        <v>MOW M2C CDAA_2026</v>
      </c>
      <c r="B11844" t="s">
        <v>130</v>
      </c>
      <c r="C11844" t="s">
        <v>136</v>
      </c>
      <c r="D11844" t="s">
        <v>22</v>
      </c>
      <c r="E11844" t="s">
        <v>5</v>
      </c>
      <c r="F11844" t="s">
        <v>4</v>
      </c>
      <c r="G11844">
        <v>0</v>
      </c>
      <c r="H11844">
        <v>0</v>
      </c>
      <c r="I11844">
        <v>1667.77392578125</v>
      </c>
      <c r="J11844">
        <v>0</v>
      </c>
      <c r="L11844" s="51">
        <v>46387</v>
      </c>
      <c r="M11844">
        <v>3</v>
      </c>
      <c r="N11844">
        <v>0</v>
      </c>
    </row>
    <row r="11845" spans="1:14" x14ac:dyDescent="0.25">
      <c r="A11845" s="21" t="str">
        <f t="shared" si="185"/>
        <v>MOW M2C CDAA_2027</v>
      </c>
      <c r="B11845" t="s">
        <v>130</v>
      </c>
      <c r="C11845" t="s">
        <v>136</v>
      </c>
      <c r="D11845" t="s">
        <v>22</v>
      </c>
      <c r="E11845" t="s">
        <v>5</v>
      </c>
      <c r="F11845" t="s">
        <v>4</v>
      </c>
      <c r="G11845">
        <v>0</v>
      </c>
      <c r="H11845">
        <v>8021.5859375</v>
      </c>
      <c r="I11845">
        <v>40465.3046875</v>
      </c>
      <c r="J11845">
        <v>0</v>
      </c>
      <c r="L11845" s="51">
        <v>46752</v>
      </c>
      <c r="M11845">
        <v>4</v>
      </c>
      <c r="N11845">
        <v>-13238.798828125</v>
      </c>
    </row>
    <row r="11846" spans="1:14" x14ac:dyDescent="0.25">
      <c r="A11846" s="21" t="str">
        <f t="shared" si="185"/>
        <v>MOW M2C CDAA_2028</v>
      </c>
      <c r="B11846" t="s">
        <v>130</v>
      </c>
      <c r="C11846" t="s">
        <v>136</v>
      </c>
      <c r="D11846" t="s">
        <v>22</v>
      </c>
      <c r="E11846" t="s">
        <v>5</v>
      </c>
      <c r="F11846" t="s">
        <v>4</v>
      </c>
      <c r="G11846">
        <v>0</v>
      </c>
      <c r="H11846">
        <v>8138.9462890625</v>
      </c>
      <c r="I11846">
        <v>38779.33203125</v>
      </c>
      <c r="J11846">
        <v>0</v>
      </c>
      <c r="L11846" s="51">
        <v>47118</v>
      </c>
      <c r="M11846">
        <v>5</v>
      </c>
      <c r="N11846">
        <v>-13530.947265625</v>
      </c>
    </row>
    <row r="11847" spans="1:14" x14ac:dyDescent="0.25">
      <c r="A11847" s="21" t="str">
        <f t="shared" si="185"/>
        <v>MOW M2C CDAA_2029</v>
      </c>
      <c r="B11847" t="s">
        <v>130</v>
      </c>
      <c r="C11847" t="s">
        <v>136</v>
      </c>
      <c r="D11847" t="s">
        <v>22</v>
      </c>
      <c r="E11847" t="s">
        <v>5</v>
      </c>
      <c r="F11847" t="s">
        <v>4</v>
      </c>
      <c r="G11847">
        <v>0</v>
      </c>
      <c r="H11847">
        <v>37630.57421875</v>
      </c>
      <c r="I11847">
        <v>103921.0390625</v>
      </c>
      <c r="J11847">
        <v>0</v>
      </c>
      <c r="L11847" s="51">
        <v>47483</v>
      </c>
      <c r="M11847">
        <v>6</v>
      </c>
      <c r="N11847">
        <v>11687.765625</v>
      </c>
    </row>
    <row r="11848" spans="1:14" x14ac:dyDescent="0.25">
      <c r="A11848" s="21" t="str">
        <f t="shared" si="185"/>
        <v>MOW M2C CDAA_2030</v>
      </c>
      <c r="B11848" t="s">
        <v>130</v>
      </c>
      <c r="C11848" t="s">
        <v>136</v>
      </c>
      <c r="D11848" t="s">
        <v>22</v>
      </c>
      <c r="E11848" t="s">
        <v>5</v>
      </c>
      <c r="F11848" t="s">
        <v>4</v>
      </c>
      <c r="G11848">
        <v>0</v>
      </c>
      <c r="H11848">
        <v>47806.83984375</v>
      </c>
      <c r="I11848">
        <v>154166.125</v>
      </c>
      <c r="J11848">
        <v>0</v>
      </c>
      <c r="L11848" s="51">
        <v>47848</v>
      </c>
      <c r="M11848">
        <v>7</v>
      </c>
      <c r="N11848">
        <v>24145.783203125</v>
      </c>
    </row>
    <row r="11849" spans="1:14" x14ac:dyDescent="0.25">
      <c r="A11849" s="21" t="str">
        <f t="shared" si="185"/>
        <v>MOW M2C CDAA_2031</v>
      </c>
      <c r="B11849" t="s">
        <v>130</v>
      </c>
      <c r="C11849" t="s">
        <v>136</v>
      </c>
      <c r="D11849" t="s">
        <v>22</v>
      </c>
      <c r="E11849" t="s">
        <v>5</v>
      </c>
      <c r="F11849" t="s">
        <v>4</v>
      </c>
      <c r="G11849">
        <v>0</v>
      </c>
      <c r="H11849">
        <v>71319.7734375</v>
      </c>
      <c r="I11849">
        <v>208181.4375</v>
      </c>
      <c r="J11849">
        <v>0</v>
      </c>
      <c r="L11849" s="51">
        <v>48213</v>
      </c>
      <c r="M11849">
        <v>8</v>
      </c>
      <c r="N11849">
        <v>25487.859375</v>
      </c>
    </row>
    <row r="11850" spans="1:14" x14ac:dyDescent="0.25">
      <c r="A11850" s="21" t="str">
        <f t="shared" si="185"/>
        <v>MOW M2C CDAA_2032</v>
      </c>
      <c r="B11850" t="s">
        <v>130</v>
      </c>
      <c r="C11850" t="s">
        <v>136</v>
      </c>
      <c r="D11850" t="s">
        <v>22</v>
      </c>
      <c r="E11850" t="s">
        <v>5</v>
      </c>
      <c r="F11850" t="s">
        <v>4</v>
      </c>
      <c r="G11850">
        <v>0</v>
      </c>
      <c r="H11850">
        <v>74492.6171875</v>
      </c>
      <c r="I11850">
        <v>262907.71875</v>
      </c>
      <c r="J11850">
        <v>0</v>
      </c>
      <c r="L11850" s="51">
        <v>48579</v>
      </c>
      <c r="M11850">
        <v>9</v>
      </c>
      <c r="N11850">
        <v>-13077.5576171875</v>
      </c>
    </row>
    <row r="11851" spans="1:14" x14ac:dyDescent="0.25">
      <c r="A11851" s="21" t="str">
        <f t="shared" si="185"/>
        <v>MOW M2C CDAA_2033</v>
      </c>
      <c r="B11851" t="s">
        <v>130</v>
      </c>
      <c r="C11851" t="s">
        <v>136</v>
      </c>
      <c r="D11851" t="s">
        <v>22</v>
      </c>
      <c r="E11851" t="s">
        <v>5</v>
      </c>
      <c r="F11851" t="s">
        <v>4</v>
      </c>
      <c r="G11851">
        <v>0</v>
      </c>
      <c r="H11851">
        <v>84219.1796875</v>
      </c>
      <c r="I11851">
        <v>314344.90625</v>
      </c>
      <c r="J11851">
        <v>0</v>
      </c>
      <c r="L11851" s="51">
        <v>48944</v>
      </c>
      <c r="M11851">
        <v>10</v>
      </c>
      <c r="N11851">
        <v>-44592.96484375</v>
      </c>
    </row>
    <row r="11852" spans="1:14" x14ac:dyDescent="0.25">
      <c r="A11852" s="21" t="str">
        <f t="shared" si="185"/>
        <v>MOW M2C CDAA_2034</v>
      </c>
      <c r="B11852" t="s">
        <v>130</v>
      </c>
      <c r="C11852" t="s">
        <v>136</v>
      </c>
      <c r="D11852" t="s">
        <v>22</v>
      </c>
      <c r="E11852" t="s">
        <v>5</v>
      </c>
      <c r="F11852" t="s">
        <v>4</v>
      </c>
      <c r="G11852">
        <v>0</v>
      </c>
      <c r="H11852">
        <v>92239.265625</v>
      </c>
      <c r="I11852">
        <v>365473.96875</v>
      </c>
      <c r="J11852">
        <v>0</v>
      </c>
      <c r="L11852" s="51">
        <v>49309</v>
      </c>
      <c r="M11852">
        <v>11</v>
      </c>
      <c r="N11852">
        <v>-76148.640625</v>
      </c>
    </row>
    <row r="11853" spans="1:14" x14ac:dyDescent="0.25">
      <c r="A11853" s="21" t="str">
        <f t="shared" si="185"/>
        <v>MOW M2C CDAA_2035</v>
      </c>
      <c r="B11853" t="s">
        <v>130</v>
      </c>
      <c r="C11853" t="s">
        <v>136</v>
      </c>
      <c r="D11853" t="s">
        <v>22</v>
      </c>
      <c r="E11853" t="s">
        <v>5</v>
      </c>
      <c r="F11853" t="s">
        <v>4</v>
      </c>
      <c r="G11853">
        <v>0</v>
      </c>
      <c r="H11853">
        <v>95591.0078125</v>
      </c>
      <c r="I11853">
        <v>352874.59375</v>
      </c>
      <c r="J11853">
        <v>0</v>
      </c>
      <c r="L11853" s="51">
        <v>49674</v>
      </c>
      <c r="M11853">
        <v>12</v>
      </c>
      <c r="N11853">
        <v>-74980.2578125</v>
      </c>
    </row>
    <row r="11854" spans="1:14" x14ac:dyDescent="0.25">
      <c r="A11854" s="21" t="str">
        <f t="shared" si="185"/>
        <v>MOW M2C CDAA_2036</v>
      </c>
      <c r="B11854" t="s">
        <v>130</v>
      </c>
      <c r="C11854" t="s">
        <v>136</v>
      </c>
      <c r="D11854" t="s">
        <v>22</v>
      </c>
      <c r="E11854" t="s">
        <v>5</v>
      </c>
      <c r="F11854" t="s">
        <v>4</v>
      </c>
      <c r="G11854">
        <v>0</v>
      </c>
      <c r="H11854">
        <v>107071.328125</v>
      </c>
      <c r="I11854">
        <v>341922.75</v>
      </c>
      <c r="J11854">
        <v>0</v>
      </c>
      <c r="L11854" s="51">
        <v>50040</v>
      </c>
      <c r="M11854">
        <v>13</v>
      </c>
      <c r="N11854">
        <v>-67329.1953125</v>
      </c>
    </row>
    <row r="11855" spans="1:14" x14ac:dyDescent="0.25">
      <c r="A11855" s="21" t="str">
        <f t="shared" si="185"/>
        <v>MOW M2C CDAA_2037</v>
      </c>
      <c r="B11855" t="s">
        <v>130</v>
      </c>
      <c r="C11855" t="s">
        <v>136</v>
      </c>
      <c r="D11855" t="s">
        <v>22</v>
      </c>
      <c r="E11855" t="s">
        <v>5</v>
      </c>
      <c r="F11855" t="s">
        <v>4</v>
      </c>
      <c r="G11855">
        <v>0</v>
      </c>
      <c r="H11855">
        <v>114886.671875</v>
      </c>
      <c r="I11855">
        <v>331084.875</v>
      </c>
      <c r="J11855">
        <v>0</v>
      </c>
      <c r="L11855" s="51">
        <v>50405</v>
      </c>
      <c r="M11855">
        <v>14</v>
      </c>
      <c r="N11855">
        <v>-42287.77734375</v>
      </c>
    </row>
    <row r="11856" spans="1:14" x14ac:dyDescent="0.25">
      <c r="A11856" s="21" t="str">
        <f t="shared" si="185"/>
        <v>MOW M2C CDAA_2038</v>
      </c>
      <c r="B11856" t="s">
        <v>130</v>
      </c>
      <c r="C11856" t="s">
        <v>136</v>
      </c>
      <c r="D11856" t="s">
        <v>22</v>
      </c>
      <c r="E11856" t="s">
        <v>5</v>
      </c>
      <c r="F11856" t="s">
        <v>4</v>
      </c>
      <c r="G11856">
        <v>0</v>
      </c>
      <c r="H11856">
        <v>127761.9921875</v>
      </c>
      <c r="I11856">
        <v>322613.21875</v>
      </c>
      <c r="J11856">
        <v>0</v>
      </c>
      <c r="L11856" s="51">
        <v>50770</v>
      </c>
      <c r="M11856">
        <v>15</v>
      </c>
      <c r="N11856">
        <v>-22042.595703125</v>
      </c>
    </row>
    <row r="11857" spans="1:14" x14ac:dyDescent="0.25">
      <c r="A11857" s="21" t="str">
        <f t="shared" si="185"/>
        <v>MOW M2C CDAA_2039</v>
      </c>
      <c r="B11857" t="s">
        <v>130</v>
      </c>
      <c r="C11857" t="s">
        <v>136</v>
      </c>
      <c r="D11857" t="s">
        <v>22</v>
      </c>
      <c r="E11857" t="s">
        <v>5</v>
      </c>
      <c r="F11857" t="s">
        <v>4</v>
      </c>
      <c r="G11857">
        <v>0</v>
      </c>
      <c r="H11857">
        <v>144052.1875</v>
      </c>
      <c r="I11857">
        <v>315020.34375</v>
      </c>
      <c r="J11857">
        <v>0</v>
      </c>
      <c r="L11857" s="51">
        <v>51135</v>
      </c>
      <c r="M11857">
        <v>16</v>
      </c>
      <c r="N11857">
        <v>-66.826812744140625</v>
      </c>
    </row>
    <row r="11858" spans="1:14" x14ac:dyDescent="0.25">
      <c r="A11858" s="21" t="str">
        <f t="shared" si="185"/>
        <v>MOW M2C CDAA_2040</v>
      </c>
      <c r="B11858" t="s">
        <v>130</v>
      </c>
      <c r="C11858" t="s">
        <v>136</v>
      </c>
      <c r="D11858" t="s">
        <v>22</v>
      </c>
      <c r="E11858" t="s">
        <v>5</v>
      </c>
      <c r="F11858" t="s">
        <v>4</v>
      </c>
      <c r="G11858">
        <v>0</v>
      </c>
      <c r="H11858">
        <v>172638.375</v>
      </c>
      <c r="I11858">
        <v>309165.96875</v>
      </c>
      <c r="J11858">
        <v>0</v>
      </c>
      <c r="L11858" s="51">
        <v>51501</v>
      </c>
      <c r="M11858">
        <v>17</v>
      </c>
      <c r="N11858">
        <v>56502.4140625</v>
      </c>
    </row>
    <row r="11859" spans="1:14" x14ac:dyDescent="0.25">
      <c r="A11859" s="21" t="str">
        <f t="shared" si="185"/>
        <v>MOW M2C CDAA_2041</v>
      </c>
      <c r="B11859" t="s">
        <v>130</v>
      </c>
      <c r="C11859" t="s">
        <v>136</v>
      </c>
      <c r="D11859" t="s">
        <v>22</v>
      </c>
      <c r="E11859" t="s">
        <v>5</v>
      </c>
      <c r="F11859" t="s">
        <v>4</v>
      </c>
      <c r="G11859">
        <v>0</v>
      </c>
      <c r="H11859">
        <v>173016.609375</v>
      </c>
      <c r="I11859">
        <v>371744.6875</v>
      </c>
      <c r="J11859">
        <v>0</v>
      </c>
      <c r="L11859" s="51">
        <v>51866</v>
      </c>
      <c r="M11859">
        <v>18</v>
      </c>
      <c r="N11859">
        <v>62303.078125</v>
      </c>
    </row>
    <row r="11860" spans="1:14" x14ac:dyDescent="0.25">
      <c r="A11860" s="21" t="str">
        <f t="shared" si="185"/>
        <v>MOW M2C CDAA_2042</v>
      </c>
      <c r="B11860" t="s">
        <v>130</v>
      </c>
      <c r="C11860" t="s">
        <v>136</v>
      </c>
      <c r="D11860" t="s">
        <v>22</v>
      </c>
      <c r="E11860" t="s">
        <v>5</v>
      </c>
      <c r="F11860" t="s">
        <v>4</v>
      </c>
      <c r="G11860">
        <v>0</v>
      </c>
      <c r="H11860">
        <v>190349.34375</v>
      </c>
      <c r="I11860">
        <v>404945.1875</v>
      </c>
      <c r="J11860">
        <v>0</v>
      </c>
      <c r="L11860" s="51">
        <v>52231</v>
      </c>
      <c r="M11860">
        <v>19</v>
      </c>
      <c r="N11860">
        <v>102972.0390625</v>
      </c>
    </row>
    <row r="11861" spans="1:14" x14ac:dyDescent="0.25">
      <c r="A11861" s="21" t="str">
        <f t="shared" si="185"/>
        <v>MOW M2C CDAA_2043</v>
      </c>
      <c r="B11861" t="s">
        <v>130</v>
      </c>
      <c r="C11861" t="s">
        <v>136</v>
      </c>
      <c r="D11861" t="s">
        <v>22</v>
      </c>
      <c r="E11861" t="s">
        <v>5</v>
      </c>
      <c r="F11861" t="s">
        <v>4</v>
      </c>
      <c r="G11861">
        <v>0</v>
      </c>
      <c r="H11861">
        <v>197147.359375</v>
      </c>
      <c r="I11861">
        <v>392920.5</v>
      </c>
      <c r="J11861">
        <v>0</v>
      </c>
      <c r="L11861" s="51">
        <v>52596</v>
      </c>
      <c r="M11861">
        <v>20</v>
      </c>
      <c r="N11861">
        <v>147576.875</v>
      </c>
    </row>
    <row r="11862" spans="1:14" x14ac:dyDescent="0.25">
      <c r="A11862" s="21" t="str">
        <f t="shared" si="185"/>
        <v>MOW M2C CDAA_2024</v>
      </c>
      <c r="B11862" t="s">
        <v>130</v>
      </c>
      <c r="C11862" t="s">
        <v>136</v>
      </c>
      <c r="D11862" t="s">
        <v>22</v>
      </c>
      <c r="E11862" t="s">
        <v>5</v>
      </c>
      <c r="F11862" t="s">
        <v>32</v>
      </c>
      <c r="G11862">
        <v>189100.46875</v>
      </c>
      <c r="H11862">
        <v>81692.578125</v>
      </c>
      <c r="I11862">
        <v>15499.482421875</v>
      </c>
      <c r="J11862">
        <v>0</v>
      </c>
      <c r="L11862" s="51">
        <v>45657</v>
      </c>
      <c r="M11862">
        <v>1</v>
      </c>
      <c r="N11862">
        <v>105479.078125</v>
      </c>
    </row>
    <row r="11863" spans="1:14" x14ac:dyDescent="0.25">
      <c r="A11863" s="21" t="str">
        <f t="shared" si="185"/>
        <v>MOW M2C CDAA_2025</v>
      </c>
      <c r="B11863" t="s">
        <v>130</v>
      </c>
      <c r="C11863" t="s">
        <v>136</v>
      </c>
      <c r="D11863" t="s">
        <v>22</v>
      </c>
      <c r="E11863" t="s">
        <v>5</v>
      </c>
      <c r="F11863" t="s">
        <v>32</v>
      </c>
      <c r="G11863">
        <v>204197.25</v>
      </c>
      <c r="H11863">
        <v>88198.15625</v>
      </c>
      <c r="I11863">
        <v>43533.515625</v>
      </c>
      <c r="J11863">
        <v>0</v>
      </c>
      <c r="L11863" s="51">
        <v>46022</v>
      </c>
      <c r="M11863">
        <v>2</v>
      </c>
      <c r="N11863">
        <v>106607.640625</v>
      </c>
    </row>
    <row r="11864" spans="1:14" x14ac:dyDescent="0.25">
      <c r="A11864" s="21" t="str">
        <f t="shared" si="185"/>
        <v>MOW M2C CDAA_2026</v>
      </c>
      <c r="B11864" t="s">
        <v>130</v>
      </c>
      <c r="C11864" t="s">
        <v>136</v>
      </c>
      <c r="D11864" t="s">
        <v>22</v>
      </c>
      <c r="E11864" t="s">
        <v>5</v>
      </c>
      <c r="F11864" t="s">
        <v>32</v>
      </c>
      <c r="G11864">
        <v>219276.34375</v>
      </c>
      <c r="H11864">
        <v>99641.0390625</v>
      </c>
      <c r="I11864">
        <v>47211.59375</v>
      </c>
      <c r="J11864">
        <v>0</v>
      </c>
      <c r="L11864" s="51">
        <v>46387</v>
      </c>
      <c r="M11864">
        <v>3</v>
      </c>
      <c r="N11864">
        <v>110698.125</v>
      </c>
    </row>
    <row r="11865" spans="1:14" x14ac:dyDescent="0.25">
      <c r="A11865" s="21" t="str">
        <f t="shared" si="185"/>
        <v>MOW M2C CDAA_2027</v>
      </c>
      <c r="B11865" t="s">
        <v>130</v>
      </c>
      <c r="C11865" t="s">
        <v>136</v>
      </c>
      <c r="D11865" t="s">
        <v>22</v>
      </c>
      <c r="E11865" t="s">
        <v>5</v>
      </c>
      <c r="F11865" t="s">
        <v>32</v>
      </c>
      <c r="G11865">
        <v>230496.265625</v>
      </c>
      <c r="H11865">
        <v>100906.2578125</v>
      </c>
      <c r="I11865">
        <v>50799.19921875</v>
      </c>
      <c r="J11865">
        <v>0</v>
      </c>
      <c r="L11865" s="51">
        <v>46752</v>
      </c>
      <c r="M11865">
        <v>4</v>
      </c>
      <c r="N11865">
        <v>110611.7109375</v>
      </c>
    </row>
    <row r="11866" spans="1:14" x14ac:dyDescent="0.25">
      <c r="A11866" s="21" t="str">
        <f t="shared" si="185"/>
        <v>MOW M2C CDAA_2028</v>
      </c>
      <c r="B11866" t="s">
        <v>130</v>
      </c>
      <c r="C11866" t="s">
        <v>136</v>
      </c>
      <c r="D11866" t="s">
        <v>22</v>
      </c>
      <c r="E11866" t="s">
        <v>5</v>
      </c>
      <c r="F11866" t="s">
        <v>32</v>
      </c>
      <c r="G11866">
        <v>238907.859375</v>
      </c>
      <c r="H11866">
        <v>110408.484375</v>
      </c>
      <c r="I11866">
        <v>54535.296875</v>
      </c>
      <c r="J11866">
        <v>0</v>
      </c>
      <c r="L11866" s="51">
        <v>47118</v>
      </c>
      <c r="M11866">
        <v>5</v>
      </c>
      <c r="N11866">
        <v>117659.9453125</v>
      </c>
    </row>
    <row r="11867" spans="1:14" x14ac:dyDescent="0.25">
      <c r="A11867" s="21" t="str">
        <f t="shared" si="185"/>
        <v>MOW M2C CDAA_2029</v>
      </c>
      <c r="B11867" t="s">
        <v>130</v>
      </c>
      <c r="C11867" t="s">
        <v>136</v>
      </c>
      <c r="D11867" t="s">
        <v>22</v>
      </c>
      <c r="E11867" t="s">
        <v>5</v>
      </c>
      <c r="F11867" t="s">
        <v>32</v>
      </c>
      <c r="G11867">
        <v>246828.921875</v>
      </c>
      <c r="H11867">
        <v>121312.7265625</v>
      </c>
      <c r="I11867">
        <v>56837.07421875</v>
      </c>
      <c r="J11867">
        <v>0</v>
      </c>
      <c r="L11867" s="51">
        <v>47483</v>
      </c>
      <c r="M11867">
        <v>6</v>
      </c>
      <c r="N11867">
        <v>125876.046875</v>
      </c>
    </row>
    <row r="11868" spans="1:14" x14ac:dyDescent="0.25">
      <c r="A11868" s="21" t="str">
        <f t="shared" si="185"/>
        <v>MOW M2C CDAA_2030</v>
      </c>
      <c r="B11868" t="s">
        <v>130</v>
      </c>
      <c r="C11868" t="s">
        <v>136</v>
      </c>
      <c r="D11868" t="s">
        <v>22</v>
      </c>
      <c r="E11868" t="s">
        <v>5</v>
      </c>
      <c r="F11868" t="s">
        <v>32</v>
      </c>
      <c r="G11868">
        <v>255533.296875</v>
      </c>
      <c r="H11868">
        <v>129694.2578125</v>
      </c>
      <c r="I11868">
        <v>62349.9765625</v>
      </c>
      <c r="J11868">
        <v>0</v>
      </c>
      <c r="L11868" s="51">
        <v>47848</v>
      </c>
      <c r="M11868">
        <v>7</v>
      </c>
      <c r="N11868">
        <v>134590.96875</v>
      </c>
    </row>
    <row r="11869" spans="1:14" x14ac:dyDescent="0.25">
      <c r="A11869" s="21" t="str">
        <f t="shared" si="185"/>
        <v>MOW M2C CDAA_2031</v>
      </c>
      <c r="B11869" t="s">
        <v>130</v>
      </c>
      <c r="C11869" t="s">
        <v>136</v>
      </c>
      <c r="D11869" t="s">
        <v>22</v>
      </c>
      <c r="E11869" t="s">
        <v>5</v>
      </c>
      <c r="F11869" t="s">
        <v>32</v>
      </c>
      <c r="G11869">
        <v>259902.828125</v>
      </c>
      <c r="H11869">
        <v>109461.171875</v>
      </c>
      <c r="I11869">
        <v>56486.734375</v>
      </c>
      <c r="J11869">
        <v>38679.9296875</v>
      </c>
      <c r="L11869" s="51">
        <v>48213</v>
      </c>
      <c r="M11869">
        <v>8</v>
      </c>
      <c r="N11869">
        <v>128883.09375</v>
      </c>
    </row>
    <row r="11870" spans="1:14" x14ac:dyDescent="0.25">
      <c r="A11870" s="21" t="str">
        <f t="shared" si="185"/>
        <v>MOW M2C CDAA_2032</v>
      </c>
      <c r="B11870" t="s">
        <v>130</v>
      </c>
      <c r="C11870" t="s">
        <v>136</v>
      </c>
      <c r="D11870" t="s">
        <v>22</v>
      </c>
      <c r="E11870" t="s">
        <v>5</v>
      </c>
      <c r="F11870" t="s">
        <v>32</v>
      </c>
      <c r="G11870">
        <v>268454.3125</v>
      </c>
      <c r="H11870">
        <v>112781.875</v>
      </c>
      <c r="I11870">
        <v>57549.88671875</v>
      </c>
      <c r="J11870">
        <v>0</v>
      </c>
      <c r="L11870" s="51">
        <v>48579</v>
      </c>
      <c r="M11870">
        <v>9</v>
      </c>
      <c r="N11870">
        <v>125925.8828125</v>
      </c>
    </row>
    <row r="11871" spans="1:14" x14ac:dyDescent="0.25">
      <c r="A11871" s="21" t="str">
        <f t="shared" si="185"/>
        <v>MOW M2C CDAA_2033</v>
      </c>
      <c r="B11871" t="s">
        <v>130</v>
      </c>
      <c r="C11871" t="s">
        <v>136</v>
      </c>
      <c r="D11871" t="s">
        <v>22</v>
      </c>
      <c r="E11871" t="s">
        <v>5</v>
      </c>
      <c r="F11871" t="s">
        <v>32</v>
      </c>
      <c r="G11871">
        <v>279679.09375</v>
      </c>
      <c r="H11871">
        <v>107867.1796875</v>
      </c>
      <c r="I11871">
        <v>60004.4375</v>
      </c>
      <c r="J11871">
        <v>0</v>
      </c>
      <c r="L11871" s="51">
        <v>48944</v>
      </c>
      <c r="M11871">
        <v>10</v>
      </c>
      <c r="N11871">
        <v>112789.171875</v>
      </c>
    </row>
    <row r="11872" spans="1:14" x14ac:dyDescent="0.25">
      <c r="A11872" s="21" t="str">
        <f t="shared" si="185"/>
        <v>MOW M2C CDAA_2034</v>
      </c>
      <c r="B11872" t="s">
        <v>130</v>
      </c>
      <c r="C11872" t="s">
        <v>136</v>
      </c>
      <c r="D11872" t="s">
        <v>22</v>
      </c>
      <c r="E11872" t="s">
        <v>5</v>
      </c>
      <c r="F11872" t="s">
        <v>32</v>
      </c>
      <c r="G11872">
        <v>290426.71875</v>
      </c>
      <c r="H11872">
        <v>107784.7578125</v>
      </c>
      <c r="I11872">
        <v>61930.65234375</v>
      </c>
      <c r="J11872">
        <v>0</v>
      </c>
      <c r="L11872" s="51">
        <v>49309</v>
      </c>
      <c r="M11872">
        <v>11</v>
      </c>
      <c r="N11872">
        <v>107073.875</v>
      </c>
    </row>
    <row r="11873" spans="1:14" x14ac:dyDescent="0.25">
      <c r="A11873" s="21" t="str">
        <f t="shared" si="185"/>
        <v>MOW M2C CDAA_2035</v>
      </c>
      <c r="B11873" t="s">
        <v>130</v>
      </c>
      <c r="C11873" t="s">
        <v>136</v>
      </c>
      <c r="D11873" t="s">
        <v>22</v>
      </c>
      <c r="E11873" t="s">
        <v>5</v>
      </c>
      <c r="F11873" t="s">
        <v>32</v>
      </c>
      <c r="G11873">
        <v>302394.375</v>
      </c>
      <c r="H11873">
        <v>111192.8671875</v>
      </c>
      <c r="I11873">
        <v>62871.22265625</v>
      </c>
      <c r="J11873">
        <v>0</v>
      </c>
      <c r="L11873" s="51">
        <v>49674</v>
      </c>
      <c r="M11873">
        <v>12</v>
      </c>
      <c r="N11873">
        <v>107793.9921875</v>
      </c>
    </row>
    <row r="11874" spans="1:14" x14ac:dyDescent="0.25">
      <c r="A11874" s="21" t="str">
        <f t="shared" si="185"/>
        <v>MOW M2C CDAA_2036</v>
      </c>
      <c r="B11874" t="s">
        <v>130</v>
      </c>
      <c r="C11874" t="s">
        <v>136</v>
      </c>
      <c r="D11874" t="s">
        <v>22</v>
      </c>
      <c r="E11874" t="s">
        <v>5</v>
      </c>
      <c r="F11874" t="s">
        <v>32</v>
      </c>
      <c r="G11874">
        <v>314773.5625</v>
      </c>
      <c r="H11874">
        <v>110445.734375</v>
      </c>
      <c r="I11874">
        <v>65667.3984375</v>
      </c>
      <c r="J11874">
        <v>0</v>
      </c>
      <c r="L11874" s="51">
        <v>50040</v>
      </c>
      <c r="M11874">
        <v>13</v>
      </c>
      <c r="N11874">
        <v>105333.203125</v>
      </c>
    </row>
    <row r="11875" spans="1:14" x14ac:dyDescent="0.25">
      <c r="A11875" s="21" t="str">
        <f t="shared" si="185"/>
        <v>MOW M2C CDAA_2037</v>
      </c>
      <c r="B11875" t="s">
        <v>130</v>
      </c>
      <c r="C11875" t="s">
        <v>136</v>
      </c>
      <c r="D11875" t="s">
        <v>22</v>
      </c>
      <c r="E11875" t="s">
        <v>5</v>
      </c>
      <c r="F11875" t="s">
        <v>32</v>
      </c>
      <c r="G11875">
        <v>326075.09375</v>
      </c>
      <c r="H11875">
        <v>109552.875</v>
      </c>
      <c r="I11875">
        <v>66976.2421875</v>
      </c>
      <c r="J11875">
        <v>0</v>
      </c>
      <c r="L11875" s="51">
        <v>50405</v>
      </c>
      <c r="M11875">
        <v>14</v>
      </c>
      <c r="N11875">
        <v>98242.7265625</v>
      </c>
    </row>
    <row r="11876" spans="1:14" x14ac:dyDescent="0.25">
      <c r="A11876" s="21" t="str">
        <f t="shared" si="185"/>
        <v>MOW M2C CDAA_2038</v>
      </c>
      <c r="B11876" t="s">
        <v>130</v>
      </c>
      <c r="C11876" t="s">
        <v>136</v>
      </c>
      <c r="D11876" t="s">
        <v>22</v>
      </c>
      <c r="E11876" t="s">
        <v>5</v>
      </c>
      <c r="F11876" t="s">
        <v>32</v>
      </c>
      <c r="G11876">
        <v>338127.1875</v>
      </c>
      <c r="H11876">
        <v>98867.40625</v>
      </c>
      <c r="I11876">
        <v>67547.578125</v>
      </c>
      <c r="J11876">
        <v>0</v>
      </c>
      <c r="L11876" s="51">
        <v>50770</v>
      </c>
      <c r="M11876">
        <v>15</v>
      </c>
      <c r="N11876">
        <v>80824.078125</v>
      </c>
    </row>
    <row r="11877" spans="1:14" x14ac:dyDescent="0.25">
      <c r="A11877" s="21" t="str">
        <f t="shared" si="185"/>
        <v>MOW M2C CDAA_2039</v>
      </c>
      <c r="B11877" t="s">
        <v>130</v>
      </c>
      <c r="C11877" t="s">
        <v>136</v>
      </c>
      <c r="D11877" t="s">
        <v>22</v>
      </c>
      <c r="E11877" t="s">
        <v>5</v>
      </c>
      <c r="F11877" t="s">
        <v>32</v>
      </c>
      <c r="G11877">
        <v>355622.09375</v>
      </c>
      <c r="H11877">
        <v>97500.5078125</v>
      </c>
      <c r="I11877">
        <v>69946.171875</v>
      </c>
      <c r="J11877">
        <v>0</v>
      </c>
      <c r="L11877" s="51">
        <v>51135</v>
      </c>
      <c r="M11877">
        <v>16</v>
      </c>
      <c r="N11877">
        <v>74206.1171875</v>
      </c>
    </row>
    <row r="11878" spans="1:14" x14ac:dyDescent="0.25">
      <c r="A11878" s="21" t="str">
        <f t="shared" si="185"/>
        <v>MOW M2C CDAA_2040</v>
      </c>
      <c r="B11878" t="s">
        <v>130</v>
      </c>
      <c r="C11878" t="s">
        <v>136</v>
      </c>
      <c r="D11878" t="s">
        <v>22</v>
      </c>
      <c r="E11878" t="s">
        <v>5</v>
      </c>
      <c r="F11878" t="s">
        <v>32</v>
      </c>
      <c r="G11878">
        <v>366219.4375</v>
      </c>
      <c r="H11878">
        <v>75572.9375</v>
      </c>
      <c r="I11878">
        <v>54972.7578125</v>
      </c>
      <c r="J11878">
        <v>98973.078125</v>
      </c>
      <c r="L11878" s="51">
        <v>51501</v>
      </c>
      <c r="M11878">
        <v>17</v>
      </c>
      <c r="N11878">
        <v>58543.359375</v>
      </c>
    </row>
    <row r="11879" spans="1:14" x14ac:dyDescent="0.25">
      <c r="A11879" s="21" t="str">
        <f t="shared" si="185"/>
        <v>MOW M2C CDAA_2041</v>
      </c>
      <c r="B11879" t="s">
        <v>130</v>
      </c>
      <c r="C11879" t="s">
        <v>136</v>
      </c>
      <c r="D11879" t="s">
        <v>22</v>
      </c>
      <c r="E11879" t="s">
        <v>5</v>
      </c>
      <c r="F11879" t="s">
        <v>32</v>
      </c>
      <c r="G11879">
        <v>375933.28125</v>
      </c>
      <c r="H11879">
        <v>76606.5859375</v>
      </c>
      <c r="I11879">
        <v>54206.16796875</v>
      </c>
      <c r="J11879">
        <v>0</v>
      </c>
      <c r="L11879" s="51">
        <v>51866</v>
      </c>
      <c r="M11879">
        <v>18</v>
      </c>
      <c r="N11879">
        <v>57244.71484375</v>
      </c>
    </row>
    <row r="11880" spans="1:14" x14ac:dyDescent="0.25">
      <c r="A11880" s="21" t="str">
        <f t="shared" si="185"/>
        <v>MOW M2C CDAA_2042</v>
      </c>
      <c r="B11880" t="s">
        <v>130</v>
      </c>
      <c r="C11880" t="s">
        <v>136</v>
      </c>
      <c r="D11880" t="s">
        <v>22</v>
      </c>
      <c r="E11880" t="s">
        <v>5</v>
      </c>
      <c r="F11880" t="s">
        <v>32</v>
      </c>
      <c r="G11880">
        <v>387701.34375</v>
      </c>
      <c r="H11880">
        <v>67360.1484375</v>
      </c>
      <c r="I11880">
        <v>54454.33984375</v>
      </c>
      <c r="J11880">
        <v>0</v>
      </c>
      <c r="L11880" s="51">
        <v>52231</v>
      </c>
      <c r="M11880">
        <v>19</v>
      </c>
      <c r="N11880">
        <v>47972.546875</v>
      </c>
    </row>
    <row r="11881" spans="1:14" x14ac:dyDescent="0.25">
      <c r="A11881" s="21" t="str">
        <f t="shared" si="185"/>
        <v>MOW M2C CDAA_2043</v>
      </c>
      <c r="B11881" t="s">
        <v>130</v>
      </c>
      <c r="C11881" t="s">
        <v>136</v>
      </c>
      <c r="D11881" t="s">
        <v>22</v>
      </c>
      <c r="E11881" t="s">
        <v>5</v>
      </c>
      <c r="F11881" t="s">
        <v>32</v>
      </c>
      <c r="G11881">
        <v>398459.59375</v>
      </c>
      <c r="H11881">
        <v>69222.40625</v>
      </c>
      <c r="I11881">
        <v>177415.3125</v>
      </c>
      <c r="J11881">
        <v>0</v>
      </c>
      <c r="L11881" s="51">
        <v>52596</v>
      </c>
      <c r="M11881">
        <v>20</v>
      </c>
      <c r="N11881">
        <v>49540.5859375</v>
      </c>
    </row>
    <row r="11882" spans="1:14" x14ac:dyDescent="0.25">
      <c r="A11882" s="21" t="str">
        <f t="shared" si="185"/>
        <v>MOW M2C CDAA_2024</v>
      </c>
      <c r="B11882" t="s">
        <v>130</v>
      </c>
      <c r="C11882" t="s">
        <v>136</v>
      </c>
      <c r="D11882" t="s">
        <v>22</v>
      </c>
      <c r="E11882" t="s">
        <v>5</v>
      </c>
      <c r="F11882" t="s">
        <v>8</v>
      </c>
      <c r="G11882">
        <v>0</v>
      </c>
      <c r="H11882">
        <v>0</v>
      </c>
      <c r="I11882">
        <v>0</v>
      </c>
      <c r="J11882">
        <v>0</v>
      </c>
      <c r="L11882" s="51">
        <v>45657</v>
      </c>
      <c r="M11882">
        <v>1</v>
      </c>
      <c r="N11882">
        <v>0</v>
      </c>
    </row>
    <row r="11883" spans="1:14" x14ac:dyDescent="0.25">
      <c r="A11883" s="21" t="str">
        <f t="shared" si="185"/>
        <v>MOW M2C CDAA_2025</v>
      </c>
      <c r="B11883" t="s">
        <v>130</v>
      </c>
      <c r="C11883" t="s">
        <v>136</v>
      </c>
      <c r="D11883" t="s">
        <v>22</v>
      </c>
      <c r="E11883" t="s">
        <v>5</v>
      </c>
      <c r="F11883" t="s">
        <v>8</v>
      </c>
      <c r="G11883">
        <v>0</v>
      </c>
      <c r="H11883">
        <v>0</v>
      </c>
      <c r="I11883">
        <v>0</v>
      </c>
      <c r="J11883">
        <v>0</v>
      </c>
      <c r="L11883" s="51">
        <v>46022</v>
      </c>
      <c r="M11883">
        <v>2</v>
      </c>
      <c r="N11883">
        <v>0</v>
      </c>
    </row>
    <row r="11884" spans="1:14" x14ac:dyDescent="0.25">
      <c r="A11884" s="21" t="str">
        <f t="shared" si="185"/>
        <v>MOW M2C CDAA_2026</v>
      </c>
      <c r="B11884" t="s">
        <v>130</v>
      </c>
      <c r="C11884" t="s">
        <v>136</v>
      </c>
      <c r="D11884" t="s">
        <v>22</v>
      </c>
      <c r="E11884" t="s">
        <v>5</v>
      </c>
      <c r="F11884" t="s">
        <v>8</v>
      </c>
      <c r="G11884">
        <v>0</v>
      </c>
      <c r="H11884">
        <v>0</v>
      </c>
      <c r="I11884">
        <v>0</v>
      </c>
      <c r="J11884">
        <v>0</v>
      </c>
      <c r="L11884" s="51">
        <v>46387</v>
      </c>
      <c r="M11884">
        <v>3</v>
      </c>
      <c r="N11884">
        <v>0</v>
      </c>
    </row>
    <row r="11885" spans="1:14" x14ac:dyDescent="0.25">
      <c r="A11885" s="21" t="str">
        <f t="shared" si="185"/>
        <v>MOW M2C CDAA_2027</v>
      </c>
      <c r="B11885" t="s">
        <v>130</v>
      </c>
      <c r="C11885" t="s">
        <v>136</v>
      </c>
      <c r="D11885" t="s">
        <v>22</v>
      </c>
      <c r="E11885" t="s">
        <v>5</v>
      </c>
      <c r="F11885" t="s">
        <v>8</v>
      </c>
      <c r="G11885">
        <v>0</v>
      </c>
      <c r="H11885">
        <v>0</v>
      </c>
      <c r="I11885">
        <v>0</v>
      </c>
      <c r="J11885">
        <v>0</v>
      </c>
      <c r="L11885" s="51">
        <v>46752</v>
      </c>
      <c r="M11885">
        <v>4</v>
      </c>
      <c r="N11885">
        <v>0</v>
      </c>
    </row>
    <row r="11886" spans="1:14" x14ac:dyDescent="0.25">
      <c r="A11886" s="21" t="str">
        <f t="shared" si="185"/>
        <v>MOW M2C CDAA_2028</v>
      </c>
      <c r="B11886" t="s">
        <v>130</v>
      </c>
      <c r="C11886" t="s">
        <v>136</v>
      </c>
      <c r="D11886" t="s">
        <v>22</v>
      </c>
      <c r="E11886" t="s">
        <v>5</v>
      </c>
      <c r="F11886" t="s">
        <v>8</v>
      </c>
      <c r="G11886">
        <v>0</v>
      </c>
      <c r="H11886">
        <v>0</v>
      </c>
      <c r="I11886">
        <v>0</v>
      </c>
      <c r="J11886">
        <v>0</v>
      </c>
      <c r="L11886" s="51">
        <v>47118</v>
      </c>
      <c r="M11886">
        <v>5</v>
      </c>
      <c r="N11886">
        <v>0</v>
      </c>
    </row>
    <row r="11887" spans="1:14" x14ac:dyDescent="0.25">
      <c r="A11887" s="21" t="str">
        <f t="shared" si="185"/>
        <v>MOW M2C CDAA_2029</v>
      </c>
      <c r="B11887" t="s">
        <v>130</v>
      </c>
      <c r="C11887" t="s">
        <v>136</v>
      </c>
      <c r="D11887" t="s">
        <v>22</v>
      </c>
      <c r="E11887" t="s">
        <v>5</v>
      </c>
      <c r="F11887" t="s">
        <v>8</v>
      </c>
      <c r="G11887">
        <v>0</v>
      </c>
      <c r="H11887">
        <v>0</v>
      </c>
      <c r="I11887">
        <v>0</v>
      </c>
      <c r="J11887">
        <v>0</v>
      </c>
      <c r="L11887" s="51">
        <v>47483</v>
      </c>
      <c r="M11887">
        <v>6</v>
      </c>
      <c r="N11887">
        <v>0</v>
      </c>
    </row>
    <row r="11888" spans="1:14" x14ac:dyDescent="0.25">
      <c r="A11888" s="21" t="str">
        <f t="shared" si="185"/>
        <v>MOW M2C CDAA_2030</v>
      </c>
      <c r="B11888" t="s">
        <v>130</v>
      </c>
      <c r="C11888" t="s">
        <v>136</v>
      </c>
      <c r="D11888" t="s">
        <v>22</v>
      </c>
      <c r="E11888" t="s">
        <v>5</v>
      </c>
      <c r="F11888" t="s">
        <v>8</v>
      </c>
      <c r="G11888">
        <v>0</v>
      </c>
      <c r="H11888">
        <v>0</v>
      </c>
      <c r="I11888">
        <v>0</v>
      </c>
      <c r="J11888">
        <v>0</v>
      </c>
      <c r="L11888" s="51">
        <v>47848</v>
      </c>
      <c r="M11888">
        <v>7</v>
      </c>
      <c r="N11888">
        <v>0</v>
      </c>
    </row>
    <row r="11889" spans="1:14" x14ac:dyDescent="0.25">
      <c r="A11889" s="21" t="str">
        <f t="shared" si="185"/>
        <v>MOW M2C CDAA_2031</v>
      </c>
      <c r="B11889" t="s">
        <v>130</v>
      </c>
      <c r="C11889" t="s">
        <v>136</v>
      </c>
      <c r="D11889" t="s">
        <v>22</v>
      </c>
      <c r="E11889" t="s">
        <v>5</v>
      </c>
      <c r="F11889" t="s">
        <v>8</v>
      </c>
      <c r="G11889">
        <v>0</v>
      </c>
      <c r="H11889">
        <v>0</v>
      </c>
      <c r="I11889">
        <v>0</v>
      </c>
      <c r="J11889">
        <v>0</v>
      </c>
      <c r="L11889" s="51">
        <v>48213</v>
      </c>
      <c r="M11889">
        <v>8</v>
      </c>
      <c r="N11889">
        <v>0</v>
      </c>
    </row>
    <row r="11890" spans="1:14" x14ac:dyDescent="0.25">
      <c r="A11890" s="21" t="str">
        <f t="shared" si="185"/>
        <v>MOW M2C CDAA_2032</v>
      </c>
      <c r="B11890" t="s">
        <v>130</v>
      </c>
      <c r="C11890" t="s">
        <v>136</v>
      </c>
      <c r="D11890" t="s">
        <v>22</v>
      </c>
      <c r="E11890" t="s">
        <v>5</v>
      </c>
      <c r="F11890" t="s">
        <v>8</v>
      </c>
      <c r="G11890">
        <v>0</v>
      </c>
      <c r="H11890">
        <v>0</v>
      </c>
      <c r="I11890">
        <v>0</v>
      </c>
      <c r="J11890">
        <v>0</v>
      </c>
      <c r="L11890" s="51">
        <v>48579</v>
      </c>
      <c r="M11890">
        <v>9</v>
      </c>
      <c r="N11890">
        <v>0</v>
      </c>
    </row>
    <row r="11891" spans="1:14" x14ac:dyDescent="0.25">
      <c r="A11891" s="21" t="str">
        <f t="shared" si="185"/>
        <v>MOW M2C CDAA_2033</v>
      </c>
      <c r="B11891" t="s">
        <v>130</v>
      </c>
      <c r="C11891" t="s">
        <v>136</v>
      </c>
      <c r="D11891" t="s">
        <v>22</v>
      </c>
      <c r="E11891" t="s">
        <v>5</v>
      </c>
      <c r="F11891" t="s">
        <v>8</v>
      </c>
      <c r="G11891">
        <v>0</v>
      </c>
      <c r="H11891">
        <v>0</v>
      </c>
      <c r="I11891">
        <v>0</v>
      </c>
      <c r="J11891">
        <v>0</v>
      </c>
      <c r="L11891" s="51">
        <v>48944</v>
      </c>
      <c r="M11891">
        <v>10</v>
      </c>
      <c r="N11891">
        <v>0</v>
      </c>
    </row>
    <row r="11892" spans="1:14" x14ac:dyDescent="0.25">
      <c r="A11892" s="21" t="str">
        <f t="shared" si="185"/>
        <v>MOW M2C CDAA_2034</v>
      </c>
      <c r="B11892" t="s">
        <v>130</v>
      </c>
      <c r="C11892" t="s">
        <v>136</v>
      </c>
      <c r="D11892" t="s">
        <v>22</v>
      </c>
      <c r="E11892" t="s">
        <v>5</v>
      </c>
      <c r="F11892" t="s">
        <v>8</v>
      </c>
      <c r="G11892">
        <v>0</v>
      </c>
      <c r="H11892">
        <v>0</v>
      </c>
      <c r="I11892">
        <v>0</v>
      </c>
      <c r="J11892">
        <v>0</v>
      </c>
      <c r="L11892" s="51">
        <v>49309</v>
      </c>
      <c r="M11892">
        <v>11</v>
      </c>
      <c r="N11892">
        <v>0</v>
      </c>
    </row>
    <row r="11893" spans="1:14" x14ac:dyDescent="0.25">
      <c r="A11893" s="21" t="str">
        <f t="shared" si="185"/>
        <v>MOW M2C CDAA_2035</v>
      </c>
      <c r="B11893" t="s">
        <v>130</v>
      </c>
      <c r="C11893" t="s">
        <v>136</v>
      </c>
      <c r="D11893" t="s">
        <v>22</v>
      </c>
      <c r="E11893" t="s">
        <v>5</v>
      </c>
      <c r="F11893" t="s">
        <v>8</v>
      </c>
      <c r="G11893">
        <v>0</v>
      </c>
      <c r="H11893">
        <v>0</v>
      </c>
      <c r="I11893">
        <v>0</v>
      </c>
      <c r="J11893">
        <v>0</v>
      </c>
      <c r="L11893" s="51">
        <v>49674</v>
      </c>
      <c r="M11893">
        <v>12</v>
      </c>
      <c r="N11893">
        <v>0</v>
      </c>
    </row>
    <row r="11894" spans="1:14" x14ac:dyDescent="0.25">
      <c r="A11894" s="21" t="str">
        <f t="shared" si="185"/>
        <v>MOW M2C CDAA_2036</v>
      </c>
      <c r="B11894" t="s">
        <v>130</v>
      </c>
      <c r="C11894" t="s">
        <v>136</v>
      </c>
      <c r="D11894" t="s">
        <v>22</v>
      </c>
      <c r="E11894" t="s">
        <v>5</v>
      </c>
      <c r="F11894" t="s">
        <v>8</v>
      </c>
      <c r="G11894">
        <v>0</v>
      </c>
      <c r="H11894">
        <v>0</v>
      </c>
      <c r="I11894">
        <v>0</v>
      </c>
      <c r="J11894">
        <v>0</v>
      </c>
      <c r="L11894" s="51">
        <v>50040</v>
      </c>
      <c r="M11894">
        <v>13</v>
      </c>
      <c r="N11894">
        <v>0</v>
      </c>
    </row>
    <row r="11895" spans="1:14" x14ac:dyDescent="0.25">
      <c r="A11895" s="21" t="str">
        <f t="shared" si="185"/>
        <v>MOW M2C CDAA_2037</v>
      </c>
      <c r="B11895" t="s">
        <v>130</v>
      </c>
      <c r="C11895" t="s">
        <v>136</v>
      </c>
      <c r="D11895" t="s">
        <v>22</v>
      </c>
      <c r="E11895" t="s">
        <v>5</v>
      </c>
      <c r="F11895" t="s">
        <v>8</v>
      </c>
      <c r="G11895">
        <v>0</v>
      </c>
      <c r="H11895">
        <v>0</v>
      </c>
      <c r="I11895">
        <v>0</v>
      </c>
      <c r="J11895">
        <v>0</v>
      </c>
      <c r="L11895" s="51">
        <v>50405</v>
      </c>
      <c r="M11895">
        <v>14</v>
      </c>
      <c r="N11895">
        <v>0</v>
      </c>
    </row>
    <row r="11896" spans="1:14" x14ac:dyDescent="0.25">
      <c r="A11896" s="21" t="str">
        <f t="shared" si="185"/>
        <v>MOW M2C CDAA_2038</v>
      </c>
      <c r="B11896" t="s">
        <v>130</v>
      </c>
      <c r="C11896" t="s">
        <v>136</v>
      </c>
      <c r="D11896" t="s">
        <v>22</v>
      </c>
      <c r="E11896" t="s">
        <v>5</v>
      </c>
      <c r="F11896" t="s">
        <v>8</v>
      </c>
      <c r="G11896">
        <v>0</v>
      </c>
      <c r="H11896">
        <v>0</v>
      </c>
      <c r="I11896">
        <v>0</v>
      </c>
      <c r="J11896">
        <v>0</v>
      </c>
      <c r="L11896" s="51">
        <v>50770</v>
      </c>
      <c r="M11896">
        <v>15</v>
      </c>
      <c r="N11896">
        <v>0</v>
      </c>
    </row>
    <row r="11897" spans="1:14" x14ac:dyDescent="0.25">
      <c r="A11897" s="21" t="str">
        <f t="shared" si="185"/>
        <v>MOW M2C CDAA_2039</v>
      </c>
      <c r="B11897" t="s">
        <v>130</v>
      </c>
      <c r="C11897" t="s">
        <v>136</v>
      </c>
      <c r="D11897" t="s">
        <v>22</v>
      </c>
      <c r="E11897" t="s">
        <v>5</v>
      </c>
      <c r="F11897" t="s">
        <v>8</v>
      </c>
      <c r="G11897">
        <v>0</v>
      </c>
      <c r="H11897">
        <v>0</v>
      </c>
      <c r="I11897">
        <v>0</v>
      </c>
      <c r="J11897">
        <v>0</v>
      </c>
      <c r="L11897" s="51">
        <v>51135</v>
      </c>
      <c r="M11897">
        <v>16</v>
      </c>
      <c r="N11897">
        <v>0</v>
      </c>
    </row>
    <row r="11898" spans="1:14" x14ac:dyDescent="0.25">
      <c r="A11898" s="21" t="str">
        <f t="shared" si="185"/>
        <v>MOW M2C CDAA_2040</v>
      </c>
      <c r="B11898" t="s">
        <v>130</v>
      </c>
      <c r="C11898" t="s">
        <v>136</v>
      </c>
      <c r="D11898" t="s">
        <v>22</v>
      </c>
      <c r="E11898" t="s">
        <v>5</v>
      </c>
      <c r="F11898" t="s">
        <v>8</v>
      </c>
      <c r="G11898">
        <v>0</v>
      </c>
      <c r="H11898">
        <v>0</v>
      </c>
      <c r="I11898">
        <v>0</v>
      </c>
      <c r="J11898">
        <v>0</v>
      </c>
      <c r="L11898" s="51">
        <v>51501</v>
      </c>
      <c r="M11898">
        <v>17</v>
      </c>
      <c r="N11898">
        <v>0</v>
      </c>
    </row>
    <row r="11899" spans="1:14" x14ac:dyDescent="0.25">
      <c r="A11899" s="21" t="str">
        <f t="shared" si="185"/>
        <v>MOW M2C CDAA_2041</v>
      </c>
      <c r="B11899" t="s">
        <v>130</v>
      </c>
      <c r="C11899" t="s">
        <v>136</v>
      </c>
      <c r="D11899" t="s">
        <v>22</v>
      </c>
      <c r="E11899" t="s">
        <v>5</v>
      </c>
      <c r="F11899" t="s">
        <v>8</v>
      </c>
      <c r="G11899">
        <v>0</v>
      </c>
      <c r="H11899">
        <v>0</v>
      </c>
      <c r="I11899">
        <v>0</v>
      </c>
      <c r="J11899">
        <v>0</v>
      </c>
      <c r="L11899" s="51">
        <v>51866</v>
      </c>
      <c r="M11899">
        <v>18</v>
      </c>
      <c r="N11899">
        <v>0</v>
      </c>
    </row>
    <row r="11900" spans="1:14" x14ac:dyDescent="0.25">
      <c r="A11900" s="21" t="str">
        <f t="shared" si="185"/>
        <v>MOW M2C CDAA_2042</v>
      </c>
      <c r="B11900" t="s">
        <v>130</v>
      </c>
      <c r="C11900" t="s">
        <v>136</v>
      </c>
      <c r="D11900" t="s">
        <v>22</v>
      </c>
      <c r="E11900" t="s">
        <v>5</v>
      </c>
      <c r="F11900" t="s">
        <v>8</v>
      </c>
      <c r="G11900">
        <v>0</v>
      </c>
      <c r="H11900">
        <v>0</v>
      </c>
      <c r="I11900">
        <v>0</v>
      </c>
      <c r="J11900">
        <v>0</v>
      </c>
      <c r="L11900" s="51">
        <v>52231</v>
      </c>
      <c r="M11900">
        <v>19</v>
      </c>
      <c r="N11900">
        <v>0</v>
      </c>
    </row>
    <row r="11901" spans="1:14" x14ac:dyDescent="0.25">
      <c r="A11901" s="21" t="str">
        <f t="shared" si="185"/>
        <v>MOW M2C CDAA_2043</v>
      </c>
      <c r="B11901" t="s">
        <v>130</v>
      </c>
      <c r="C11901" t="s">
        <v>136</v>
      </c>
      <c r="D11901" t="s">
        <v>22</v>
      </c>
      <c r="E11901" t="s">
        <v>5</v>
      </c>
      <c r="F11901" t="s">
        <v>8</v>
      </c>
      <c r="G11901">
        <v>0</v>
      </c>
      <c r="H11901">
        <v>0</v>
      </c>
      <c r="I11901">
        <v>0</v>
      </c>
      <c r="J11901">
        <v>0</v>
      </c>
      <c r="L11901" s="51">
        <v>52596</v>
      </c>
      <c r="M11901">
        <v>20</v>
      </c>
      <c r="N11901">
        <v>0</v>
      </c>
    </row>
    <row r="11902" spans="1:14" x14ac:dyDescent="0.25">
      <c r="A11902" s="21" t="str">
        <f t="shared" si="185"/>
        <v>MOW M2N CDAA_2024</v>
      </c>
      <c r="B11902" t="s">
        <v>130</v>
      </c>
      <c r="C11902" t="s">
        <v>136</v>
      </c>
      <c r="D11902" t="s">
        <v>23</v>
      </c>
      <c r="E11902" t="s">
        <v>29</v>
      </c>
      <c r="F11902" t="s">
        <v>28</v>
      </c>
      <c r="K11902">
        <v>0</v>
      </c>
      <c r="L11902" s="51">
        <v>45657</v>
      </c>
      <c r="M11902">
        <v>1</v>
      </c>
    </row>
    <row r="11903" spans="1:14" x14ac:dyDescent="0.25">
      <c r="A11903" s="21" t="str">
        <f t="shared" si="185"/>
        <v>MOW M2N CDAA_2025</v>
      </c>
      <c r="B11903" t="s">
        <v>130</v>
      </c>
      <c r="C11903" t="s">
        <v>136</v>
      </c>
      <c r="D11903" t="s">
        <v>23</v>
      </c>
      <c r="E11903" t="s">
        <v>29</v>
      </c>
      <c r="F11903" t="s">
        <v>28</v>
      </c>
      <c r="K11903">
        <v>0</v>
      </c>
      <c r="L11903" s="51">
        <v>46022</v>
      </c>
      <c r="M11903">
        <v>2</v>
      </c>
    </row>
    <row r="11904" spans="1:14" x14ac:dyDescent="0.25">
      <c r="A11904" s="21" t="str">
        <f t="shared" si="185"/>
        <v>MOW M2N CDAA_2026</v>
      </c>
      <c r="B11904" t="s">
        <v>130</v>
      </c>
      <c r="C11904" t="s">
        <v>136</v>
      </c>
      <c r="D11904" t="s">
        <v>23</v>
      </c>
      <c r="E11904" t="s">
        <v>29</v>
      </c>
      <c r="F11904" t="s">
        <v>28</v>
      </c>
      <c r="K11904">
        <v>0</v>
      </c>
      <c r="L11904" s="51">
        <v>46387</v>
      </c>
      <c r="M11904">
        <v>3</v>
      </c>
    </row>
    <row r="11905" spans="1:13" x14ac:dyDescent="0.25">
      <c r="A11905" s="21" t="str">
        <f t="shared" si="185"/>
        <v>MOW M2N CDAA_2027</v>
      </c>
      <c r="B11905" t="s">
        <v>130</v>
      </c>
      <c r="C11905" t="s">
        <v>136</v>
      </c>
      <c r="D11905" t="s">
        <v>23</v>
      </c>
      <c r="E11905" t="s">
        <v>29</v>
      </c>
      <c r="F11905" t="s">
        <v>28</v>
      </c>
      <c r="K11905">
        <v>0</v>
      </c>
      <c r="L11905" s="51">
        <v>46752</v>
      </c>
      <c r="M11905">
        <v>4</v>
      </c>
    </row>
    <row r="11906" spans="1:13" x14ac:dyDescent="0.25">
      <c r="A11906" s="21" t="str">
        <f t="shared" ref="A11906:A11969" si="186">B11906&amp;" "&amp;D11906&amp;" "&amp;C11906&amp;"_"&amp;YEAR(L11906)</f>
        <v>MOW M2N CDAA_2028</v>
      </c>
      <c r="B11906" t="s">
        <v>130</v>
      </c>
      <c r="C11906" t="s">
        <v>136</v>
      </c>
      <c r="D11906" t="s">
        <v>23</v>
      </c>
      <c r="E11906" t="s">
        <v>29</v>
      </c>
      <c r="F11906" t="s">
        <v>28</v>
      </c>
      <c r="K11906">
        <v>0</v>
      </c>
      <c r="L11906" s="51">
        <v>47118</v>
      </c>
      <c r="M11906">
        <v>5</v>
      </c>
    </row>
    <row r="11907" spans="1:13" x14ac:dyDescent="0.25">
      <c r="A11907" s="21" t="str">
        <f t="shared" si="186"/>
        <v>MOW M2N CDAA_2029</v>
      </c>
      <c r="B11907" t="s">
        <v>130</v>
      </c>
      <c r="C11907" t="s">
        <v>136</v>
      </c>
      <c r="D11907" t="s">
        <v>23</v>
      </c>
      <c r="E11907" t="s">
        <v>29</v>
      </c>
      <c r="F11907" t="s">
        <v>28</v>
      </c>
      <c r="K11907">
        <v>0</v>
      </c>
      <c r="L11907" s="51">
        <v>47483</v>
      </c>
      <c r="M11907">
        <v>6</v>
      </c>
    </row>
    <row r="11908" spans="1:13" x14ac:dyDescent="0.25">
      <c r="A11908" s="21" t="str">
        <f t="shared" si="186"/>
        <v>MOW M2N CDAA_2030</v>
      </c>
      <c r="B11908" t="s">
        <v>130</v>
      </c>
      <c r="C11908" t="s">
        <v>136</v>
      </c>
      <c r="D11908" t="s">
        <v>23</v>
      </c>
      <c r="E11908" t="s">
        <v>29</v>
      </c>
      <c r="F11908" t="s">
        <v>28</v>
      </c>
      <c r="K11908">
        <v>0</v>
      </c>
      <c r="L11908" s="51">
        <v>47848</v>
      </c>
      <c r="M11908">
        <v>7</v>
      </c>
    </row>
    <row r="11909" spans="1:13" x14ac:dyDescent="0.25">
      <c r="A11909" s="21" t="str">
        <f t="shared" si="186"/>
        <v>MOW M2N CDAA_2031</v>
      </c>
      <c r="B11909" t="s">
        <v>130</v>
      </c>
      <c r="C11909" t="s">
        <v>136</v>
      </c>
      <c r="D11909" t="s">
        <v>23</v>
      </c>
      <c r="E11909" t="s">
        <v>29</v>
      </c>
      <c r="F11909" t="s">
        <v>28</v>
      </c>
      <c r="K11909">
        <v>0</v>
      </c>
      <c r="L11909" s="51">
        <v>48213</v>
      </c>
      <c r="M11909">
        <v>8</v>
      </c>
    </row>
    <row r="11910" spans="1:13" x14ac:dyDescent="0.25">
      <c r="A11910" s="21" t="str">
        <f t="shared" si="186"/>
        <v>MOW M2N CDAA_2032</v>
      </c>
      <c r="B11910" t="s">
        <v>130</v>
      </c>
      <c r="C11910" t="s">
        <v>136</v>
      </c>
      <c r="D11910" t="s">
        <v>23</v>
      </c>
      <c r="E11910" t="s">
        <v>29</v>
      </c>
      <c r="F11910" t="s">
        <v>28</v>
      </c>
      <c r="K11910">
        <v>0</v>
      </c>
      <c r="L11910" s="51">
        <v>48579</v>
      </c>
      <c r="M11910">
        <v>9</v>
      </c>
    </row>
    <row r="11911" spans="1:13" x14ac:dyDescent="0.25">
      <c r="A11911" s="21" t="str">
        <f t="shared" si="186"/>
        <v>MOW M2N CDAA_2033</v>
      </c>
      <c r="B11911" t="s">
        <v>130</v>
      </c>
      <c r="C11911" t="s">
        <v>136</v>
      </c>
      <c r="D11911" t="s">
        <v>23</v>
      </c>
      <c r="E11911" t="s">
        <v>29</v>
      </c>
      <c r="F11911" t="s">
        <v>28</v>
      </c>
      <c r="K11911">
        <v>0</v>
      </c>
      <c r="L11911" s="51">
        <v>48944</v>
      </c>
      <c r="M11911">
        <v>10</v>
      </c>
    </row>
    <row r="11912" spans="1:13" x14ac:dyDescent="0.25">
      <c r="A11912" s="21" t="str">
        <f t="shared" si="186"/>
        <v>MOW M2N CDAA_2034</v>
      </c>
      <c r="B11912" t="s">
        <v>130</v>
      </c>
      <c r="C11912" t="s">
        <v>136</v>
      </c>
      <c r="D11912" t="s">
        <v>23</v>
      </c>
      <c r="E11912" t="s">
        <v>29</v>
      </c>
      <c r="F11912" t="s">
        <v>28</v>
      </c>
      <c r="K11912">
        <v>0</v>
      </c>
      <c r="L11912" s="51">
        <v>49309</v>
      </c>
      <c r="M11912">
        <v>11</v>
      </c>
    </row>
    <row r="11913" spans="1:13" x14ac:dyDescent="0.25">
      <c r="A11913" s="21" t="str">
        <f t="shared" si="186"/>
        <v>MOW M2N CDAA_2035</v>
      </c>
      <c r="B11913" t="s">
        <v>130</v>
      </c>
      <c r="C11913" t="s">
        <v>136</v>
      </c>
      <c r="D11913" t="s">
        <v>23</v>
      </c>
      <c r="E11913" t="s">
        <v>29</v>
      </c>
      <c r="F11913" t="s">
        <v>28</v>
      </c>
      <c r="K11913">
        <v>0</v>
      </c>
      <c r="L11913" s="51">
        <v>49674</v>
      </c>
      <c r="M11913">
        <v>12</v>
      </c>
    </row>
    <row r="11914" spans="1:13" x14ac:dyDescent="0.25">
      <c r="A11914" s="21" t="str">
        <f t="shared" si="186"/>
        <v>MOW M2N CDAA_2036</v>
      </c>
      <c r="B11914" t="s">
        <v>130</v>
      </c>
      <c r="C11914" t="s">
        <v>136</v>
      </c>
      <c r="D11914" t="s">
        <v>23</v>
      </c>
      <c r="E11914" t="s">
        <v>29</v>
      </c>
      <c r="F11914" t="s">
        <v>28</v>
      </c>
      <c r="K11914">
        <v>0</v>
      </c>
      <c r="L11914" s="51">
        <v>50040</v>
      </c>
      <c r="M11914">
        <v>13</v>
      </c>
    </row>
    <row r="11915" spans="1:13" x14ac:dyDescent="0.25">
      <c r="A11915" s="21" t="str">
        <f t="shared" si="186"/>
        <v>MOW M2N CDAA_2037</v>
      </c>
      <c r="B11915" t="s">
        <v>130</v>
      </c>
      <c r="C11915" t="s">
        <v>136</v>
      </c>
      <c r="D11915" t="s">
        <v>23</v>
      </c>
      <c r="E11915" t="s">
        <v>29</v>
      </c>
      <c r="F11915" t="s">
        <v>28</v>
      </c>
      <c r="K11915">
        <v>0</v>
      </c>
      <c r="L11915" s="51">
        <v>50405</v>
      </c>
      <c r="M11915">
        <v>14</v>
      </c>
    </row>
    <row r="11916" spans="1:13" x14ac:dyDescent="0.25">
      <c r="A11916" s="21" t="str">
        <f t="shared" si="186"/>
        <v>MOW M2N CDAA_2038</v>
      </c>
      <c r="B11916" t="s">
        <v>130</v>
      </c>
      <c r="C11916" t="s">
        <v>136</v>
      </c>
      <c r="D11916" t="s">
        <v>23</v>
      </c>
      <c r="E11916" t="s">
        <v>29</v>
      </c>
      <c r="F11916" t="s">
        <v>28</v>
      </c>
      <c r="K11916">
        <v>0</v>
      </c>
      <c r="L11916" s="51">
        <v>50770</v>
      </c>
      <c r="M11916">
        <v>15</v>
      </c>
    </row>
    <row r="11917" spans="1:13" x14ac:dyDescent="0.25">
      <c r="A11917" s="21" t="str">
        <f t="shared" si="186"/>
        <v>MOW M2N CDAA_2039</v>
      </c>
      <c r="B11917" t="s">
        <v>130</v>
      </c>
      <c r="C11917" t="s">
        <v>136</v>
      </c>
      <c r="D11917" t="s">
        <v>23</v>
      </c>
      <c r="E11917" t="s">
        <v>29</v>
      </c>
      <c r="F11917" t="s">
        <v>28</v>
      </c>
      <c r="K11917">
        <v>0</v>
      </c>
      <c r="L11917" s="51">
        <v>51135</v>
      </c>
      <c r="M11917">
        <v>16</v>
      </c>
    </row>
    <row r="11918" spans="1:13" x14ac:dyDescent="0.25">
      <c r="A11918" s="21" t="str">
        <f t="shared" si="186"/>
        <v>MOW M2N CDAA_2040</v>
      </c>
      <c r="B11918" t="s">
        <v>130</v>
      </c>
      <c r="C11918" t="s">
        <v>136</v>
      </c>
      <c r="D11918" t="s">
        <v>23</v>
      </c>
      <c r="E11918" t="s">
        <v>29</v>
      </c>
      <c r="F11918" t="s">
        <v>28</v>
      </c>
      <c r="K11918">
        <v>0</v>
      </c>
      <c r="L11918" s="51">
        <v>51501</v>
      </c>
      <c r="M11918">
        <v>17</v>
      </c>
    </row>
    <row r="11919" spans="1:13" x14ac:dyDescent="0.25">
      <c r="A11919" s="21" t="str">
        <f t="shared" si="186"/>
        <v>MOW M2N CDAA_2041</v>
      </c>
      <c r="B11919" t="s">
        <v>130</v>
      </c>
      <c r="C11919" t="s">
        <v>136</v>
      </c>
      <c r="D11919" t="s">
        <v>23</v>
      </c>
      <c r="E11919" t="s">
        <v>29</v>
      </c>
      <c r="F11919" t="s">
        <v>28</v>
      </c>
      <c r="K11919">
        <v>0</v>
      </c>
      <c r="L11919" s="51">
        <v>51866</v>
      </c>
      <c r="M11919">
        <v>18</v>
      </c>
    </row>
    <row r="11920" spans="1:13" x14ac:dyDescent="0.25">
      <c r="A11920" s="21" t="str">
        <f t="shared" si="186"/>
        <v>MOW M2N CDAA_2042</v>
      </c>
      <c r="B11920" t="s">
        <v>130</v>
      </c>
      <c r="C11920" t="s">
        <v>136</v>
      </c>
      <c r="D11920" t="s">
        <v>23</v>
      </c>
      <c r="E11920" t="s">
        <v>29</v>
      </c>
      <c r="F11920" t="s">
        <v>28</v>
      </c>
      <c r="K11920">
        <v>0</v>
      </c>
      <c r="L11920" s="51">
        <v>52231</v>
      </c>
      <c r="M11920">
        <v>19</v>
      </c>
    </row>
    <row r="11921" spans="1:13" x14ac:dyDescent="0.25">
      <c r="A11921" s="21" t="str">
        <f t="shared" si="186"/>
        <v>MOW M2N CDAA_2043</v>
      </c>
      <c r="B11921" t="s">
        <v>130</v>
      </c>
      <c r="C11921" t="s">
        <v>136</v>
      </c>
      <c r="D11921" t="s">
        <v>23</v>
      </c>
      <c r="E11921" t="s">
        <v>29</v>
      </c>
      <c r="F11921" t="s">
        <v>28</v>
      </c>
      <c r="K11921">
        <v>0</v>
      </c>
      <c r="L11921" s="51">
        <v>52596</v>
      </c>
      <c r="M11921">
        <v>20</v>
      </c>
    </row>
    <row r="11922" spans="1:13" x14ac:dyDescent="0.25">
      <c r="A11922" s="21" t="str">
        <f t="shared" si="186"/>
        <v>MOW M2N CDAA_2024</v>
      </c>
      <c r="B11922" t="s">
        <v>130</v>
      </c>
      <c r="C11922" t="s">
        <v>136</v>
      </c>
      <c r="D11922" t="s">
        <v>23</v>
      </c>
      <c r="E11922" t="s">
        <v>29</v>
      </c>
      <c r="F11922" t="s">
        <v>31</v>
      </c>
      <c r="K11922">
        <v>0</v>
      </c>
      <c r="L11922" s="51">
        <v>45657</v>
      </c>
      <c r="M11922">
        <v>1</v>
      </c>
    </row>
    <row r="11923" spans="1:13" x14ac:dyDescent="0.25">
      <c r="A11923" s="21" t="str">
        <f t="shared" si="186"/>
        <v>MOW M2N CDAA_2025</v>
      </c>
      <c r="B11923" t="s">
        <v>130</v>
      </c>
      <c r="C11923" t="s">
        <v>136</v>
      </c>
      <c r="D11923" t="s">
        <v>23</v>
      </c>
      <c r="E11923" t="s">
        <v>29</v>
      </c>
      <c r="F11923" t="s">
        <v>31</v>
      </c>
      <c r="K11923">
        <v>0</v>
      </c>
      <c r="L11923" s="51">
        <v>46022</v>
      </c>
      <c r="M11923">
        <v>2</v>
      </c>
    </row>
    <row r="11924" spans="1:13" x14ac:dyDescent="0.25">
      <c r="A11924" s="21" t="str">
        <f t="shared" si="186"/>
        <v>MOW M2N CDAA_2026</v>
      </c>
      <c r="B11924" t="s">
        <v>130</v>
      </c>
      <c r="C11924" t="s">
        <v>136</v>
      </c>
      <c r="D11924" t="s">
        <v>23</v>
      </c>
      <c r="E11924" t="s">
        <v>29</v>
      </c>
      <c r="F11924" t="s">
        <v>31</v>
      </c>
      <c r="K11924">
        <v>0</v>
      </c>
      <c r="L11924" s="51">
        <v>46387</v>
      </c>
      <c r="M11924">
        <v>3</v>
      </c>
    </row>
    <row r="11925" spans="1:13" x14ac:dyDescent="0.25">
      <c r="A11925" s="21" t="str">
        <f t="shared" si="186"/>
        <v>MOW M2N CDAA_2027</v>
      </c>
      <c r="B11925" t="s">
        <v>130</v>
      </c>
      <c r="C11925" t="s">
        <v>136</v>
      </c>
      <c r="D11925" t="s">
        <v>23</v>
      </c>
      <c r="E11925" t="s">
        <v>29</v>
      </c>
      <c r="F11925" t="s">
        <v>31</v>
      </c>
      <c r="K11925">
        <v>0</v>
      </c>
      <c r="L11925" s="51">
        <v>46752</v>
      </c>
      <c r="M11925">
        <v>4</v>
      </c>
    </row>
    <row r="11926" spans="1:13" x14ac:dyDescent="0.25">
      <c r="A11926" s="21" t="str">
        <f t="shared" si="186"/>
        <v>MOW M2N CDAA_2028</v>
      </c>
      <c r="B11926" t="s">
        <v>130</v>
      </c>
      <c r="C11926" t="s">
        <v>136</v>
      </c>
      <c r="D11926" t="s">
        <v>23</v>
      </c>
      <c r="E11926" t="s">
        <v>29</v>
      </c>
      <c r="F11926" t="s">
        <v>31</v>
      </c>
      <c r="K11926">
        <v>0</v>
      </c>
      <c r="L11926" s="51">
        <v>47118</v>
      </c>
      <c r="M11926">
        <v>5</v>
      </c>
    </row>
    <row r="11927" spans="1:13" x14ac:dyDescent="0.25">
      <c r="A11927" s="21" t="str">
        <f t="shared" si="186"/>
        <v>MOW M2N CDAA_2029</v>
      </c>
      <c r="B11927" t="s">
        <v>130</v>
      </c>
      <c r="C11927" t="s">
        <v>136</v>
      </c>
      <c r="D11927" t="s">
        <v>23</v>
      </c>
      <c r="E11927" t="s">
        <v>29</v>
      </c>
      <c r="F11927" t="s">
        <v>31</v>
      </c>
      <c r="K11927">
        <v>0</v>
      </c>
      <c r="L11927" s="51">
        <v>47483</v>
      </c>
      <c r="M11927">
        <v>6</v>
      </c>
    </row>
    <row r="11928" spans="1:13" x14ac:dyDescent="0.25">
      <c r="A11928" s="21" t="str">
        <f t="shared" si="186"/>
        <v>MOW M2N CDAA_2030</v>
      </c>
      <c r="B11928" t="s">
        <v>130</v>
      </c>
      <c r="C11928" t="s">
        <v>136</v>
      </c>
      <c r="D11928" t="s">
        <v>23</v>
      </c>
      <c r="E11928" t="s">
        <v>29</v>
      </c>
      <c r="F11928" t="s">
        <v>31</v>
      </c>
      <c r="K11928">
        <v>0</v>
      </c>
      <c r="L11928" s="51">
        <v>47848</v>
      </c>
      <c r="M11928">
        <v>7</v>
      </c>
    </row>
    <row r="11929" spans="1:13" x14ac:dyDescent="0.25">
      <c r="A11929" s="21" t="str">
        <f t="shared" si="186"/>
        <v>MOW M2N CDAA_2031</v>
      </c>
      <c r="B11929" t="s">
        <v>130</v>
      </c>
      <c r="C11929" t="s">
        <v>136</v>
      </c>
      <c r="D11929" t="s">
        <v>23</v>
      </c>
      <c r="E11929" t="s">
        <v>29</v>
      </c>
      <c r="F11929" t="s">
        <v>31</v>
      </c>
      <c r="K11929">
        <v>0</v>
      </c>
      <c r="L11929" s="51">
        <v>48213</v>
      </c>
      <c r="M11929">
        <v>8</v>
      </c>
    </row>
    <row r="11930" spans="1:13" x14ac:dyDescent="0.25">
      <c r="A11930" s="21" t="str">
        <f t="shared" si="186"/>
        <v>MOW M2N CDAA_2032</v>
      </c>
      <c r="B11930" t="s">
        <v>130</v>
      </c>
      <c r="C11930" t="s">
        <v>136</v>
      </c>
      <c r="D11930" t="s">
        <v>23</v>
      </c>
      <c r="E11930" t="s">
        <v>29</v>
      </c>
      <c r="F11930" t="s">
        <v>31</v>
      </c>
      <c r="K11930">
        <v>0</v>
      </c>
      <c r="L11930" s="51">
        <v>48579</v>
      </c>
      <c r="M11930">
        <v>9</v>
      </c>
    </row>
    <row r="11931" spans="1:13" x14ac:dyDescent="0.25">
      <c r="A11931" s="21" t="str">
        <f t="shared" si="186"/>
        <v>MOW M2N CDAA_2033</v>
      </c>
      <c r="B11931" t="s">
        <v>130</v>
      </c>
      <c r="C11931" t="s">
        <v>136</v>
      </c>
      <c r="D11931" t="s">
        <v>23</v>
      </c>
      <c r="E11931" t="s">
        <v>29</v>
      </c>
      <c r="F11931" t="s">
        <v>31</v>
      </c>
      <c r="K11931">
        <v>0</v>
      </c>
      <c r="L11931" s="51">
        <v>48944</v>
      </c>
      <c r="M11931">
        <v>10</v>
      </c>
    </row>
    <row r="11932" spans="1:13" x14ac:dyDescent="0.25">
      <c r="A11932" s="21" t="str">
        <f t="shared" si="186"/>
        <v>MOW M2N CDAA_2034</v>
      </c>
      <c r="B11932" t="s">
        <v>130</v>
      </c>
      <c r="C11932" t="s">
        <v>136</v>
      </c>
      <c r="D11932" t="s">
        <v>23</v>
      </c>
      <c r="E11932" t="s">
        <v>29</v>
      </c>
      <c r="F11932" t="s">
        <v>31</v>
      </c>
      <c r="K11932">
        <v>0</v>
      </c>
      <c r="L11932" s="51">
        <v>49309</v>
      </c>
      <c r="M11932">
        <v>11</v>
      </c>
    </row>
    <row r="11933" spans="1:13" x14ac:dyDescent="0.25">
      <c r="A11933" s="21" t="str">
        <f t="shared" si="186"/>
        <v>MOW M2N CDAA_2035</v>
      </c>
      <c r="B11933" t="s">
        <v>130</v>
      </c>
      <c r="C11933" t="s">
        <v>136</v>
      </c>
      <c r="D11933" t="s">
        <v>23</v>
      </c>
      <c r="E11933" t="s">
        <v>29</v>
      </c>
      <c r="F11933" t="s">
        <v>31</v>
      </c>
      <c r="K11933">
        <v>0</v>
      </c>
      <c r="L11933" s="51">
        <v>49674</v>
      </c>
      <c r="M11933">
        <v>12</v>
      </c>
    </row>
    <row r="11934" spans="1:13" x14ac:dyDescent="0.25">
      <c r="A11934" s="21" t="str">
        <f t="shared" si="186"/>
        <v>MOW M2N CDAA_2036</v>
      </c>
      <c r="B11934" t="s">
        <v>130</v>
      </c>
      <c r="C11934" t="s">
        <v>136</v>
      </c>
      <c r="D11934" t="s">
        <v>23</v>
      </c>
      <c r="E11934" t="s">
        <v>29</v>
      </c>
      <c r="F11934" t="s">
        <v>31</v>
      </c>
      <c r="K11934">
        <v>0</v>
      </c>
      <c r="L11934" s="51">
        <v>50040</v>
      </c>
      <c r="M11934">
        <v>13</v>
      </c>
    </row>
    <row r="11935" spans="1:13" x14ac:dyDescent="0.25">
      <c r="A11935" s="21" t="str">
        <f t="shared" si="186"/>
        <v>MOW M2N CDAA_2037</v>
      </c>
      <c r="B11935" t="s">
        <v>130</v>
      </c>
      <c r="C11935" t="s">
        <v>136</v>
      </c>
      <c r="D11935" t="s">
        <v>23</v>
      </c>
      <c r="E11935" t="s">
        <v>29</v>
      </c>
      <c r="F11935" t="s">
        <v>31</v>
      </c>
      <c r="K11935">
        <v>0</v>
      </c>
      <c r="L11935" s="51">
        <v>50405</v>
      </c>
      <c r="M11935">
        <v>14</v>
      </c>
    </row>
    <row r="11936" spans="1:13" x14ac:dyDescent="0.25">
      <c r="A11936" s="21" t="str">
        <f t="shared" si="186"/>
        <v>MOW M2N CDAA_2038</v>
      </c>
      <c r="B11936" t="s">
        <v>130</v>
      </c>
      <c r="C11936" t="s">
        <v>136</v>
      </c>
      <c r="D11936" t="s">
        <v>23</v>
      </c>
      <c r="E11936" t="s">
        <v>29</v>
      </c>
      <c r="F11936" t="s">
        <v>31</v>
      </c>
      <c r="K11936">
        <v>0</v>
      </c>
      <c r="L11936" s="51">
        <v>50770</v>
      </c>
      <c r="M11936">
        <v>15</v>
      </c>
    </row>
    <row r="11937" spans="1:14" x14ac:dyDescent="0.25">
      <c r="A11937" s="21" t="str">
        <f t="shared" si="186"/>
        <v>MOW M2N CDAA_2039</v>
      </c>
      <c r="B11937" t="s">
        <v>130</v>
      </c>
      <c r="C11937" t="s">
        <v>136</v>
      </c>
      <c r="D11937" t="s">
        <v>23</v>
      </c>
      <c r="E11937" t="s">
        <v>29</v>
      </c>
      <c r="F11937" t="s">
        <v>31</v>
      </c>
      <c r="K11937">
        <v>0</v>
      </c>
      <c r="L11937" s="51">
        <v>51135</v>
      </c>
      <c r="M11937">
        <v>16</v>
      </c>
    </row>
    <row r="11938" spans="1:14" x14ac:dyDescent="0.25">
      <c r="A11938" s="21" t="str">
        <f t="shared" si="186"/>
        <v>MOW M2N CDAA_2040</v>
      </c>
      <c r="B11938" t="s">
        <v>130</v>
      </c>
      <c r="C11938" t="s">
        <v>136</v>
      </c>
      <c r="D11938" t="s">
        <v>23</v>
      </c>
      <c r="E11938" t="s">
        <v>29</v>
      </c>
      <c r="F11938" t="s">
        <v>31</v>
      </c>
      <c r="K11938">
        <v>0</v>
      </c>
      <c r="L11938" s="51">
        <v>51501</v>
      </c>
      <c r="M11938">
        <v>17</v>
      </c>
    </row>
    <row r="11939" spans="1:14" x14ac:dyDescent="0.25">
      <c r="A11939" s="21" t="str">
        <f t="shared" si="186"/>
        <v>MOW M2N CDAA_2041</v>
      </c>
      <c r="B11939" t="s">
        <v>130</v>
      </c>
      <c r="C11939" t="s">
        <v>136</v>
      </c>
      <c r="D11939" t="s">
        <v>23</v>
      </c>
      <c r="E11939" t="s">
        <v>29</v>
      </c>
      <c r="F11939" t="s">
        <v>31</v>
      </c>
      <c r="K11939">
        <v>0</v>
      </c>
      <c r="L11939" s="51">
        <v>51866</v>
      </c>
      <c r="M11939">
        <v>18</v>
      </c>
    </row>
    <row r="11940" spans="1:14" x14ac:dyDescent="0.25">
      <c r="A11940" s="21" t="str">
        <f t="shared" si="186"/>
        <v>MOW M2N CDAA_2042</v>
      </c>
      <c r="B11940" t="s">
        <v>130</v>
      </c>
      <c r="C11940" t="s">
        <v>136</v>
      </c>
      <c r="D11940" t="s">
        <v>23</v>
      </c>
      <c r="E11940" t="s">
        <v>29</v>
      </c>
      <c r="F11940" t="s">
        <v>31</v>
      </c>
      <c r="K11940">
        <v>0</v>
      </c>
      <c r="L11940" s="51">
        <v>52231</v>
      </c>
      <c r="M11940">
        <v>19</v>
      </c>
    </row>
    <row r="11941" spans="1:14" x14ac:dyDescent="0.25">
      <c r="A11941" s="21" t="str">
        <f t="shared" si="186"/>
        <v>MOW M2N CDAA_2043</v>
      </c>
      <c r="B11941" t="s">
        <v>130</v>
      </c>
      <c r="C11941" t="s">
        <v>136</v>
      </c>
      <c r="D11941" t="s">
        <v>23</v>
      </c>
      <c r="E11941" t="s">
        <v>29</v>
      </c>
      <c r="F11941" t="s">
        <v>31</v>
      </c>
      <c r="K11941">
        <v>0</v>
      </c>
      <c r="L11941" s="51">
        <v>52596</v>
      </c>
      <c r="M11941">
        <v>20</v>
      </c>
    </row>
    <row r="11942" spans="1:14" x14ac:dyDescent="0.25">
      <c r="A11942" s="21" t="str">
        <f t="shared" si="186"/>
        <v>MOW M2N CDAA_2024</v>
      </c>
      <c r="B11942" t="s">
        <v>130</v>
      </c>
      <c r="C11942" t="s">
        <v>136</v>
      </c>
      <c r="D11942" t="s">
        <v>23</v>
      </c>
      <c r="E11942" t="s">
        <v>5</v>
      </c>
      <c r="F11942" t="s">
        <v>4</v>
      </c>
      <c r="G11942">
        <v>0</v>
      </c>
      <c r="H11942">
        <v>0</v>
      </c>
      <c r="I11942">
        <v>0</v>
      </c>
      <c r="J11942">
        <v>0</v>
      </c>
      <c r="L11942" s="51">
        <v>45657</v>
      </c>
      <c r="M11942">
        <v>1</v>
      </c>
      <c r="N11942">
        <v>0</v>
      </c>
    </row>
    <row r="11943" spans="1:14" x14ac:dyDescent="0.25">
      <c r="A11943" s="21" t="str">
        <f t="shared" si="186"/>
        <v>MOW M2N CDAA_2025</v>
      </c>
      <c r="B11943" t="s">
        <v>130</v>
      </c>
      <c r="C11943" t="s">
        <v>136</v>
      </c>
      <c r="D11943" t="s">
        <v>23</v>
      </c>
      <c r="E11943" t="s">
        <v>5</v>
      </c>
      <c r="F11943" t="s">
        <v>4</v>
      </c>
      <c r="G11943">
        <v>0</v>
      </c>
      <c r="H11943">
        <v>0</v>
      </c>
      <c r="I11943">
        <v>0</v>
      </c>
      <c r="J11943">
        <v>0</v>
      </c>
      <c r="L11943" s="51">
        <v>46022</v>
      </c>
      <c r="M11943">
        <v>2</v>
      </c>
      <c r="N11943">
        <v>0</v>
      </c>
    </row>
    <row r="11944" spans="1:14" x14ac:dyDescent="0.25">
      <c r="A11944" s="21" t="str">
        <f t="shared" si="186"/>
        <v>MOW M2N CDAA_2026</v>
      </c>
      <c r="B11944" t="s">
        <v>130</v>
      </c>
      <c r="C11944" t="s">
        <v>136</v>
      </c>
      <c r="D11944" t="s">
        <v>23</v>
      </c>
      <c r="E11944" t="s">
        <v>5</v>
      </c>
      <c r="F11944" t="s">
        <v>4</v>
      </c>
      <c r="G11944">
        <v>0</v>
      </c>
      <c r="H11944">
        <v>0</v>
      </c>
      <c r="I11944">
        <v>1667.77392578125</v>
      </c>
      <c r="J11944">
        <v>0</v>
      </c>
      <c r="L11944" s="51">
        <v>46387</v>
      </c>
      <c r="M11944">
        <v>3</v>
      </c>
      <c r="N11944">
        <v>0</v>
      </c>
    </row>
    <row r="11945" spans="1:14" x14ac:dyDescent="0.25">
      <c r="A11945" s="21" t="str">
        <f t="shared" si="186"/>
        <v>MOW M2N CDAA_2027</v>
      </c>
      <c r="B11945" t="s">
        <v>130</v>
      </c>
      <c r="C11945" t="s">
        <v>136</v>
      </c>
      <c r="D11945" t="s">
        <v>23</v>
      </c>
      <c r="E11945" t="s">
        <v>5</v>
      </c>
      <c r="F11945" t="s">
        <v>4</v>
      </c>
      <c r="G11945">
        <v>0</v>
      </c>
      <c r="H11945">
        <v>8021.5859375</v>
      </c>
      <c r="I11945">
        <v>40465.3046875</v>
      </c>
      <c r="J11945">
        <v>0</v>
      </c>
      <c r="L11945" s="51">
        <v>46752</v>
      </c>
      <c r="M11945">
        <v>4</v>
      </c>
      <c r="N11945">
        <v>-13238.798828125</v>
      </c>
    </row>
    <row r="11946" spans="1:14" x14ac:dyDescent="0.25">
      <c r="A11946" s="21" t="str">
        <f t="shared" si="186"/>
        <v>MOW M2N CDAA_2028</v>
      </c>
      <c r="B11946" t="s">
        <v>130</v>
      </c>
      <c r="C11946" t="s">
        <v>136</v>
      </c>
      <c r="D11946" t="s">
        <v>23</v>
      </c>
      <c r="E11946" t="s">
        <v>5</v>
      </c>
      <c r="F11946" t="s">
        <v>4</v>
      </c>
      <c r="G11946">
        <v>0</v>
      </c>
      <c r="H11946">
        <v>8138.9462890625</v>
      </c>
      <c r="I11946">
        <v>38779.33203125</v>
      </c>
      <c r="J11946">
        <v>0</v>
      </c>
      <c r="L11946" s="51">
        <v>47118</v>
      </c>
      <c r="M11946">
        <v>5</v>
      </c>
      <c r="N11946">
        <v>-13530.947265625</v>
      </c>
    </row>
    <row r="11947" spans="1:14" x14ac:dyDescent="0.25">
      <c r="A11947" s="21" t="str">
        <f t="shared" si="186"/>
        <v>MOW M2N CDAA_2029</v>
      </c>
      <c r="B11947" t="s">
        <v>130</v>
      </c>
      <c r="C11947" t="s">
        <v>136</v>
      </c>
      <c r="D11947" t="s">
        <v>23</v>
      </c>
      <c r="E11947" t="s">
        <v>5</v>
      </c>
      <c r="F11947" t="s">
        <v>4</v>
      </c>
      <c r="G11947">
        <v>0</v>
      </c>
      <c r="H11947">
        <v>37630.57421875</v>
      </c>
      <c r="I11947">
        <v>103921.0390625</v>
      </c>
      <c r="J11947">
        <v>0</v>
      </c>
      <c r="L11947" s="51">
        <v>47483</v>
      </c>
      <c r="M11947">
        <v>6</v>
      </c>
      <c r="N11947">
        <v>11687.765625</v>
      </c>
    </row>
    <row r="11948" spans="1:14" x14ac:dyDescent="0.25">
      <c r="A11948" s="21" t="str">
        <f t="shared" si="186"/>
        <v>MOW M2N CDAA_2030</v>
      </c>
      <c r="B11948" t="s">
        <v>130</v>
      </c>
      <c r="C11948" t="s">
        <v>136</v>
      </c>
      <c r="D11948" t="s">
        <v>23</v>
      </c>
      <c r="E11948" t="s">
        <v>5</v>
      </c>
      <c r="F11948" t="s">
        <v>4</v>
      </c>
      <c r="G11948">
        <v>0</v>
      </c>
      <c r="H11948">
        <v>47806.83984375</v>
      </c>
      <c r="I11948">
        <v>154166.125</v>
      </c>
      <c r="J11948">
        <v>0</v>
      </c>
      <c r="L11948" s="51">
        <v>47848</v>
      </c>
      <c r="M11948">
        <v>7</v>
      </c>
      <c r="N11948">
        <v>24145.783203125</v>
      </c>
    </row>
    <row r="11949" spans="1:14" x14ac:dyDescent="0.25">
      <c r="A11949" s="21" t="str">
        <f t="shared" si="186"/>
        <v>MOW M2N CDAA_2031</v>
      </c>
      <c r="B11949" t="s">
        <v>130</v>
      </c>
      <c r="C11949" t="s">
        <v>136</v>
      </c>
      <c r="D11949" t="s">
        <v>23</v>
      </c>
      <c r="E11949" t="s">
        <v>5</v>
      </c>
      <c r="F11949" t="s">
        <v>4</v>
      </c>
      <c r="G11949">
        <v>0</v>
      </c>
      <c r="H11949">
        <v>71319.7734375</v>
      </c>
      <c r="I11949">
        <v>208181.4375</v>
      </c>
      <c r="J11949">
        <v>0</v>
      </c>
      <c r="L11949" s="51">
        <v>48213</v>
      </c>
      <c r="M11949">
        <v>8</v>
      </c>
      <c r="N11949">
        <v>25487.859375</v>
      </c>
    </row>
    <row r="11950" spans="1:14" x14ac:dyDescent="0.25">
      <c r="A11950" s="21" t="str">
        <f t="shared" si="186"/>
        <v>MOW M2N CDAA_2032</v>
      </c>
      <c r="B11950" t="s">
        <v>130</v>
      </c>
      <c r="C11950" t="s">
        <v>136</v>
      </c>
      <c r="D11950" t="s">
        <v>23</v>
      </c>
      <c r="E11950" t="s">
        <v>5</v>
      </c>
      <c r="F11950" t="s">
        <v>4</v>
      </c>
      <c r="G11950">
        <v>0</v>
      </c>
      <c r="H11950">
        <v>74492.6171875</v>
      </c>
      <c r="I11950">
        <v>262907.71875</v>
      </c>
      <c r="J11950">
        <v>0</v>
      </c>
      <c r="L11950" s="51">
        <v>48579</v>
      </c>
      <c r="M11950">
        <v>9</v>
      </c>
      <c r="N11950">
        <v>-13077.5576171875</v>
      </c>
    </row>
    <row r="11951" spans="1:14" x14ac:dyDescent="0.25">
      <c r="A11951" s="21" t="str">
        <f t="shared" si="186"/>
        <v>MOW M2N CDAA_2033</v>
      </c>
      <c r="B11951" t="s">
        <v>130</v>
      </c>
      <c r="C11951" t="s">
        <v>136</v>
      </c>
      <c r="D11951" t="s">
        <v>23</v>
      </c>
      <c r="E11951" t="s">
        <v>5</v>
      </c>
      <c r="F11951" t="s">
        <v>4</v>
      </c>
      <c r="G11951">
        <v>0</v>
      </c>
      <c r="H11951">
        <v>84219.1796875</v>
      </c>
      <c r="I11951">
        <v>314344.90625</v>
      </c>
      <c r="J11951">
        <v>0</v>
      </c>
      <c r="L11951" s="51">
        <v>48944</v>
      </c>
      <c r="M11951">
        <v>10</v>
      </c>
      <c r="N11951">
        <v>-44592.96484375</v>
      </c>
    </row>
    <row r="11952" spans="1:14" x14ac:dyDescent="0.25">
      <c r="A11952" s="21" t="str">
        <f t="shared" si="186"/>
        <v>MOW M2N CDAA_2034</v>
      </c>
      <c r="B11952" t="s">
        <v>130</v>
      </c>
      <c r="C11952" t="s">
        <v>136</v>
      </c>
      <c r="D11952" t="s">
        <v>23</v>
      </c>
      <c r="E11952" t="s">
        <v>5</v>
      </c>
      <c r="F11952" t="s">
        <v>4</v>
      </c>
      <c r="G11952">
        <v>0</v>
      </c>
      <c r="H11952">
        <v>92239.265625</v>
      </c>
      <c r="I11952">
        <v>365473.96875</v>
      </c>
      <c r="J11952">
        <v>0</v>
      </c>
      <c r="L11952" s="51">
        <v>49309</v>
      </c>
      <c r="M11952">
        <v>11</v>
      </c>
      <c r="N11952">
        <v>-76148.640625</v>
      </c>
    </row>
    <row r="11953" spans="1:14" x14ac:dyDescent="0.25">
      <c r="A11953" s="21" t="str">
        <f t="shared" si="186"/>
        <v>MOW M2N CDAA_2035</v>
      </c>
      <c r="B11953" t="s">
        <v>130</v>
      </c>
      <c r="C11953" t="s">
        <v>136</v>
      </c>
      <c r="D11953" t="s">
        <v>23</v>
      </c>
      <c r="E11953" t="s">
        <v>5</v>
      </c>
      <c r="F11953" t="s">
        <v>4</v>
      </c>
      <c r="G11953">
        <v>0</v>
      </c>
      <c r="H11953">
        <v>95591.0078125</v>
      </c>
      <c r="I11953">
        <v>352874.59375</v>
      </c>
      <c r="J11953">
        <v>0</v>
      </c>
      <c r="L11953" s="51">
        <v>49674</v>
      </c>
      <c r="M11953">
        <v>12</v>
      </c>
      <c r="N11953">
        <v>-74980.2578125</v>
      </c>
    </row>
    <row r="11954" spans="1:14" x14ac:dyDescent="0.25">
      <c r="A11954" s="21" t="str">
        <f t="shared" si="186"/>
        <v>MOW M2N CDAA_2036</v>
      </c>
      <c r="B11954" t="s">
        <v>130</v>
      </c>
      <c r="C11954" t="s">
        <v>136</v>
      </c>
      <c r="D11954" t="s">
        <v>23</v>
      </c>
      <c r="E11954" t="s">
        <v>5</v>
      </c>
      <c r="F11954" t="s">
        <v>4</v>
      </c>
      <c r="G11954">
        <v>0</v>
      </c>
      <c r="H11954">
        <v>107071.328125</v>
      </c>
      <c r="I11954">
        <v>341922.75</v>
      </c>
      <c r="J11954">
        <v>0</v>
      </c>
      <c r="L11954" s="51">
        <v>50040</v>
      </c>
      <c r="M11954">
        <v>13</v>
      </c>
      <c r="N11954">
        <v>-67329.1953125</v>
      </c>
    </row>
    <row r="11955" spans="1:14" x14ac:dyDescent="0.25">
      <c r="A11955" s="21" t="str">
        <f t="shared" si="186"/>
        <v>MOW M2N CDAA_2037</v>
      </c>
      <c r="B11955" t="s">
        <v>130</v>
      </c>
      <c r="C11955" t="s">
        <v>136</v>
      </c>
      <c r="D11955" t="s">
        <v>23</v>
      </c>
      <c r="E11955" t="s">
        <v>5</v>
      </c>
      <c r="F11955" t="s">
        <v>4</v>
      </c>
      <c r="G11955">
        <v>0</v>
      </c>
      <c r="H11955">
        <v>114886.671875</v>
      </c>
      <c r="I11955">
        <v>331084.875</v>
      </c>
      <c r="J11955">
        <v>0</v>
      </c>
      <c r="L11955" s="51">
        <v>50405</v>
      </c>
      <c r="M11955">
        <v>14</v>
      </c>
      <c r="N11955">
        <v>-42287.77734375</v>
      </c>
    </row>
    <row r="11956" spans="1:14" x14ac:dyDescent="0.25">
      <c r="A11956" s="21" t="str">
        <f t="shared" si="186"/>
        <v>MOW M2N CDAA_2038</v>
      </c>
      <c r="B11956" t="s">
        <v>130</v>
      </c>
      <c r="C11956" t="s">
        <v>136</v>
      </c>
      <c r="D11956" t="s">
        <v>23</v>
      </c>
      <c r="E11956" t="s">
        <v>5</v>
      </c>
      <c r="F11956" t="s">
        <v>4</v>
      </c>
      <c r="G11956">
        <v>0</v>
      </c>
      <c r="H11956">
        <v>124304.2109375</v>
      </c>
      <c r="I11956">
        <v>322613.21875</v>
      </c>
      <c r="J11956">
        <v>0</v>
      </c>
      <c r="L11956" s="51">
        <v>50770</v>
      </c>
      <c r="M11956">
        <v>15</v>
      </c>
      <c r="N11956">
        <v>-30317.482421875</v>
      </c>
    </row>
    <row r="11957" spans="1:14" x14ac:dyDescent="0.25">
      <c r="A11957" s="21" t="str">
        <f t="shared" si="186"/>
        <v>MOW M2N CDAA_2039</v>
      </c>
      <c r="B11957" t="s">
        <v>130</v>
      </c>
      <c r="C11957" t="s">
        <v>136</v>
      </c>
      <c r="D11957" t="s">
        <v>23</v>
      </c>
      <c r="E11957" t="s">
        <v>5</v>
      </c>
      <c r="F11957" t="s">
        <v>4</v>
      </c>
      <c r="G11957">
        <v>0</v>
      </c>
      <c r="H11957">
        <v>149950.8125</v>
      </c>
      <c r="I11957">
        <v>315020.34375</v>
      </c>
      <c r="J11957">
        <v>0</v>
      </c>
      <c r="L11957" s="51">
        <v>51135</v>
      </c>
      <c r="M11957">
        <v>16</v>
      </c>
      <c r="N11957">
        <v>-13705.4638671875</v>
      </c>
    </row>
    <row r="11958" spans="1:14" x14ac:dyDescent="0.25">
      <c r="A11958" s="21" t="str">
        <f t="shared" si="186"/>
        <v>MOW M2N CDAA_2040</v>
      </c>
      <c r="B11958" t="s">
        <v>130</v>
      </c>
      <c r="C11958" t="s">
        <v>136</v>
      </c>
      <c r="D11958" t="s">
        <v>23</v>
      </c>
      <c r="E11958" t="s">
        <v>5</v>
      </c>
      <c r="F11958" t="s">
        <v>4</v>
      </c>
      <c r="G11958">
        <v>0</v>
      </c>
      <c r="H11958">
        <v>164040.421875</v>
      </c>
      <c r="I11958">
        <v>309165.96875</v>
      </c>
      <c r="J11958">
        <v>0</v>
      </c>
      <c r="L11958" s="51">
        <v>51501</v>
      </c>
      <c r="M11958">
        <v>17</v>
      </c>
      <c r="N11958">
        <v>21415.005859375</v>
      </c>
    </row>
    <row r="11959" spans="1:14" x14ac:dyDescent="0.25">
      <c r="A11959" s="21" t="str">
        <f t="shared" si="186"/>
        <v>MOW M2N CDAA_2041</v>
      </c>
      <c r="B11959" t="s">
        <v>130</v>
      </c>
      <c r="C11959" t="s">
        <v>136</v>
      </c>
      <c r="D11959" t="s">
        <v>23</v>
      </c>
      <c r="E11959" t="s">
        <v>5</v>
      </c>
      <c r="F11959" t="s">
        <v>4</v>
      </c>
      <c r="G11959">
        <v>0</v>
      </c>
      <c r="H11959">
        <v>171353.296875</v>
      </c>
      <c r="I11959">
        <v>371744.6875</v>
      </c>
      <c r="J11959">
        <v>0</v>
      </c>
      <c r="L11959" s="51">
        <v>51866</v>
      </c>
      <c r="M11959">
        <v>18</v>
      </c>
      <c r="N11959">
        <v>41261.55078125</v>
      </c>
    </row>
    <row r="11960" spans="1:14" x14ac:dyDescent="0.25">
      <c r="A11960" s="21" t="str">
        <f t="shared" si="186"/>
        <v>MOW M2N CDAA_2042</v>
      </c>
      <c r="B11960" t="s">
        <v>130</v>
      </c>
      <c r="C11960" t="s">
        <v>136</v>
      </c>
      <c r="D11960" t="s">
        <v>23</v>
      </c>
      <c r="E11960" t="s">
        <v>5</v>
      </c>
      <c r="F11960" t="s">
        <v>4</v>
      </c>
      <c r="G11960">
        <v>0</v>
      </c>
      <c r="H11960">
        <v>184538.15625</v>
      </c>
      <c r="I11960">
        <v>404945.1875</v>
      </c>
      <c r="J11960">
        <v>0</v>
      </c>
      <c r="L11960" s="51">
        <v>52231</v>
      </c>
      <c r="M11960">
        <v>19</v>
      </c>
      <c r="N11960">
        <v>69966.0234375</v>
      </c>
    </row>
    <row r="11961" spans="1:14" x14ac:dyDescent="0.25">
      <c r="A11961" s="21" t="str">
        <f t="shared" si="186"/>
        <v>MOW M2N CDAA_2043</v>
      </c>
      <c r="B11961" t="s">
        <v>130</v>
      </c>
      <c r="C11961" t="s">
        <v>136</v>
      </c>
      <c r="D11961" t="s">
        <v>23</v>
      </c>
      <c r="E11961" t="s">
        <v>5</v>
      </c>
      <c r="F11961" t="s">
        <v>4</v>
      </c>
      <c r="G11961">
        <v>0</v>
      </c>
      <c r="H11961">
        <v>188593.15625</v>
      </c>
      <c r="I11961">
        <v>392920.5</v>
      </c>
      <c r="J11961">
        <v>0</v>
      </c>
      <c r="L11961" s="51">
        <v>52596</v>
      </c>
      <c r="M11961">
        <v>20</v>
      </c>
      <c r="N11961">
        <v>110387.5703125</v>
      </c>
    </row>
    <row r="11962" spans="1:14" x14ac:dyDescent="0.25">
      <c r="A11962" s="21" t="str">
        <f t="shared" si="186"/>
        <v>MOW M2N CDAA_2024</v>
      </c>
      <c r="B11962" t="s">
        <v>130</v>
      </c>
      <c r="C11962" t="s">
        <v>136</v>
      </c>
      <c r="D11962" t="s">
        <v>23</v>
      </c>
      <c r="E11962" t="s">
        <v>5</v>
      </c>
      <c r="F11962" t="s">
        <v>32</v>
      </c>
      <c r="G11962">
        <v>189100.46875</v>
      </c>
      <c r="H11962">
        <v>81692.578125</v>
      </c>
      <c r="I11962">
        <v>15499.482421875</v>
      </c>
      <c r="J11962">
        <v>0</v>
      </c>
      <c r="L11962" s="51">
        <v>45657</v>
      </c>
      <c r="M11962">
        <v>1</v>
      </c>
      <c r="N11962">
        <v>105479.078125</v>
      </c>
    </row>
    <row r="11963" spans="1:14" x14ac:dyDescent="0.25">
      <c r="A11963" s="21" t="str">
        <f t="shared" si="186"/>
        <v>MOW M2N CDAA_2025</v>
      </c>
      <c r="B11963" t="s">
        <v>130</v>
      </c>
      <c r="C11963" t="s">
        <v>136</v>
      </c>
      <c r="D11963" t="s">
        <v>23</v>
      </c>
      <c r="E11963" t="s">
        <v>5</v>
      </c>
      <c r="F11963" t="s">
        <v>32</v>
      </c>
      <c r="G11963">
        <v>204197.25</v>
      </c>
      <c r="H11963">
        <v>88198.15625</v>
      </c>
      <c r="I11963">
        <v>43533.515625</v>
      </c>
      <c r="J11963">
        <v>0</v>
      </c>
      <c r="L11963" s="51">
        <v>46022</v>
      </c>
      <c r="M11963">
        <v>2</v>
      </c>
      <c r="N11963">
        <v>106607.640625</v>
      </c>
    </row>
    <row r="11964" spans="1:14" x14ac:dyDescent="0.25">
      <c r="A11964" s="21" t="str">
        <f t="shared" si="186"/>
        <v>MOW M2N CDAA_2026</v>
      </c>
      <c r="B11964" t="s">
        <v>130</v>
      </c>
      <c r="C11964" t="s">
        <v>136</v>
      </c>
      <c r="D11964" t="s">
        <v>23</v>
      </c>
      <c r="E11964" t="s">
        <v>5</v>
      </c>
      <c r="F11964" t="s">
        <v>32</v>
      </c>
      <c r="G11964">
        <v>219276.34375</v>
      </c>
      <c r="H11964">
        <v>99641.0390625</v>
      </c>
      <c r="I11964">
        <v>47211.59375</v>
      </c>
      <c r="J11964">
        <v>0</v>
      </c>
      <c r="L11964" s="51">
        <v>46387</v>
      </c>
      <c r="M11964">
        <v>3</v>
      </c>
      <c r="N11964">
        <v>110698.125</v>
      </c>
    </row>
    <row r="11965" spans="1:14" x14ac:dyDescent="0.25">
      <c r="A11965" s="21" t="str">
        <f t="shared" si="186"/>
        <v>MOW M2N CDAA_2027</v>
      </c>
      <c r="B11965" t="s">
        <v>130</v>
      </c>
      <c r="C11965" t="s">
        <v>136</v>
      </c>
      <c r="D11965" t="s">
        <v>23</v>
      </c>
      <c r="E11965" t="s">
        <v>5</v>
      </c>
      <c r="F11965" t="s">
        <v>32</v>
      </c>
      <c r="G11965">
        <v>230496.265625</v>
      </c>
      <c r="H11965">
        <v>100906.2578125</v>
      </c>
      <c r="I11965">
        <v>50799.19921875</v>
      </c>
      <c r="J11965">
        <v>0</v>
      </c>
      <c r="L11965" s="51">
        <v>46752</v>
      </c>
      <c r="M11965">
        <v>4</v>
      </c>
      <c r="N11965">
        <v>110611.7109375</v>
      </c>
    </row>
    <row r="11966" spans="1:14" x14ac:dyDescent="0.25">
      <c r="A11966" s="21" t="str">
        <f t="shared" si="186"/>
        <v>MOW M2N CDAA_2028</v>
      </c>
      <c r="B11966" t="s">
        <v>130</v>
      </c>
      <c r="C11966" t="s">
        <v>136</v>
      </c>
      <c r="D11966" t="s">
        <v>23</v>
      </c>
      <c r="E11966" t="s">
        <v>5</v>
      </c>
      <c r="F11966" t="s">
        <v>32</v>
      </c>
      <c r="G11966">
        <v>238907.859375</v>
      </c>
      <c r="H11966">
        <v>110408.484375</v>
      </c>
      <c r="I11966">
        <v>54535.296875</v>
      </c>
      <c r="J11966">
        <v>0</v>
      </c>
      <c r="L11966" s="51">
        <v>47118</v>
      </c>
      <c r="M11966">
        <v>5</v>
      </c>
      <c r="N11966">
        <v>117659.9453125</v>
      </c>
    </row>
    <row r="11967" spans="1:14" x14ac:dyDescent="0.25">
      <c r="A11967" s="21" t="str">
        <f t="shared" si="186"/>
        <v>MOW M2N CDAA_2029</v>
      </c>
      <c r="B11967" t="s">
        <v>130</v>
      </c>
      <c r="C11967" t="s">
        <v>136</v>
      </c>
      <c r="D11967" t="s">
        <v>23</v>
      </c>
      <c r="E11967" t="s">
        <v>5</v>
      </c>
      <c r="F11967" t="s">
        <v>32</v>
      </c>
      <c r="G11967">
        <v>246828.921875</v>
      </c>
      <c r="H11967">
        <v>121312.7265625</v>
      </c>
      <c r="I11967">
        <v>56837.07421875</v>
      </c>
      <c r="J11967">
        <v>0</v>
      </c>
      <c r="L11967" s="51">
        <v>47483</v>
      </c>
      <c r="M11967">
        <v>6</v>
      </c>
      <c r="N11967">
        <v>125876.046875</v>
      </c>
    </row>
    <row r="11968" spans="1:14" x14ac:dyDescent="0.25">
      <c r="A11968" s="21" t="str">
        <f t="shared" si="186"/>
        <v>MOW M2N CDAA_2030</v>
      </c>
      <c r="B11968" t="s">
        <v>130</v>
      </c>
      <c r="C11968" t="s">
        <v>136</v>
      </c>
      <c r="D11968" t="s">
        <v>23</v>
      </c>
      <c r="E11968" t="s">
        <v>5</v>
      </c>
      <c r="F11968" t="s">
        <v>32</v>
      </c>
      <c r="G11968">
        <v>255533.296875</v>
      </c>
      <c r="H11968">
        <v>129694.2578125</v>
      </c>
      <c r="I11968">
        <v>62349.9765625</v>
      </c>
      <c r="J11968">
        <v>0</v>
      </c>
      <c r="L11968" s="51">
        <v>47848</v>
      </c>
      <c r="M11968">
        <v>7</v>
      </c>
      <c r="N11968">
        <v>134590.96875</v>
      </c>
    </row>
    <row r="11969" spans="1:14" x14ac:dyDescent="0.25">
      <c r="A11969" s="21" t="str">
        <f t="shared" si="186"/>
        <v>MOW M2N CDAA_2031</v>
      </c>
      <c r="B11969" t="s">
        <v>130</v>
      </c>
      <c r="C11969" t="s">
        <v>136</v>
      </c>
      <c r="D11969" t="s">
        <v>23</v>
      </c>
      <c r="E11969" t="s">
        <v>5</v>
      </c>
      <c r="F11969" t="s">
        <v>32</v>
      </c>
      <c r="G11969">
        <v>259902.828125</v>
      </c>
      <c r="H11969">
        <v>109461.171875</v>
      </c>
      <c r="I11969">
        <v>56486.734375</v>
      </c>
      <c r="J11969">
        <v>38679.9296875</v>
      </c>
      <c r="L11969" s="51">
        <v>48213</v>
      </c>
      <c r="M11969">
        <v>8</v>
      </c>
      <c r="N11969">
        <v>128883.09375</v>
      </c>
    </row>
    <row r="11970" spans="1:14" x14ac:dyDescent="0.25">
      <c r="A11970" s="21" t="str">
        <f t="shared" ref="A11970:A12033" si="187">B11970&amp;" "&amp;D11970&amp;" "&amp;C11970&amp;"_"&amp;YEAR(L11970)</f>
        <v>MOW M2N CDAA_2032</v>
      </c>
      <c r="B11970" t="s">
        <v>130</v>
      </c>
      <c r="C11970" t="s">
        <v>136</v>
      </c>
      <c r="D11970" t="s">
        <v>23</v>
      </c>
      <c r="E11970" t="s">
        <v>5</v>
      </c>
      <c r="F11970" t="s">
        <v>32</v>
      </c>
      <c r="G11970">
        <v>268454.3125</v>
      </c>
      <c r="H11970">
        <v>112781.875</v>
      </c>
      <c r="I11970">
        <v>57549.88671875</v>
      </c>
      <c r="J11970">
        <v>0</v>
      </c>
      <c r="L11970" s="51">
        <v>48579</v>
      </c>
      <c r="M11970">
        <v>9</v>
      </c>
      <c r="N11970">
        <v>125925.8828125</v>
      </c>
    </row>
    <row r="11971" spans="1:14" x14ac:dyDescent="0.25">
      <c r="A11971" s="21" t="str">
        <f t="shared" si="187"/>
        <v>MOW M2N CDAA_2033</v>
      </c>
      <c r="B11971" t="s">
        <v>130</v>
      </c>
      <c r="C11971" t="s">
        <v>136</v>
      </c>
      <c r="D11971" t="s">
        <v>23</v>
      </c>
      <c r="E11971" t="s">
        <v>5</v>
      </c>
      <c r="F11971" t="s">
        <v>32</v>
      </c>
      <c r="G11971">
        <v>279679.09375</v>
      </c>
      <c r="H11971">
        <v>107867.1796875</v>
      </c>
      <c r="I11971">
        <v>60004.4375</v>
      </c>
      <c r="J11971">
        <v>0</v>
      </c>
      <c r="L11971" s="51">
        <v>48944</v>
      </c>
      <c r="M11971">
        <v>10</v>
      </c>
      <c r="N11971">
        <v>112789.171875</v>
      </c>
    </row>
    <row r="11972" spans="1:14" x14ac:dyDescent="0.25">
      <c r="A11972" s="21" t="str">
        <f t="shared" si="187"/>
        <v>MOW M2N CDAA_2034</v>
      </c>
      <c r="B11972" t="s">
        <v>130</v>
      </c>
      <c r="C11972" t="s">
        <v>136</v>
      </c>
      <c r="D11972" t="s">
        <v>23</v>
      </c>
      <c r="E11972" t="s">
        <v>5</v>
      </c>
      <c r="F11972" t="s">
        <v>32</v>
      </c>
      <c r="G11972">
        <v>290426.71875</v>
      </c>
      <c r="H11972">
        <v>107784.7578125</v>
      </c>
      <c r="I11972">
        <v>61930.65234375</v>
      </c>
      <c r="J11972">
        <v>0</v>
      </c>
      <c r="L11972" s="51">
        <v>49309</v>
      </c>
      <c r="M11972">
        <v>11</v>
      </c>
      <c r="N11972">
        <v>107073.875</v>
      </c>
    </row>
    <row r="11973" spans="1:14" x14ac:dyDescent="0.25">
      <c r="A11973" s="21" t="str">
        <f t="shared" si="187"/>
        <v>MOW M2N CDAA_2035</v>
      </c>
      <c r="B11973" t="s">
        <v>130</v>
      </c>
      <c r="C11973" t="s">
        <v>136</v>
      </c>
      <c r="D11973" t="s">
        <v>23</v>
      </c>
      <c r="E11973" t="s">
        <v>5</v>
      </c>
      <c r="F11973" t="s">
        <v>32</v>
      </c>
      <c r="G11973">
        <v>302394.375</v>
      </c>
      <c r="H11973">
        <v>111192.8671875</v>
      </c>
      <c r="I11973">
        <v>62871.22265625</v>
      </c>
      <c r="J11973">
        <v>0</v>
      </c>
      <c r="L11973" s="51">
        <v>49674</v>
      </c>
      <c r="M11973">
        <v>12</v>
      </c>
      <c r="N11973">
        <v>107793.9921875</v>
      </c>
    </row>
    <row r="11974" spans="1:14" x14ac:dyDescent="0.25">
      <c r="A11974" s="21" t="str">
        <f t="shared" si="187"/>
        <v>MOW M2N CDAA_2036</v>
      </c>
      <c r="B11974" t="s">
        <v>130</v>
      </c>
      <c r="C11974" t="s">
        <v>136</v>
      </c>
      <c r="D11974" t="s">
        <v>23</v>
      </c>
      <c r="E11974" t="s">
        <v>5</v>
      </c>
      <c r="F11974" t="s">
        <v>32</v>
      </c>
      <c r="G11974">
        <v>314773.5625</v>
      </c>
      <c r="H11974">
        <v>110445.734375</v>
      </c>
      <c r="I11974">
        <v>65667.3984375</v>
      </c>
      <c r="J11974">
        <v>0</v>
      </c>
      <c r="L11974" s="51">
        <v>50040</v>
      </c>
      <c r="M11974">
        <v>13</v>
      </c>
      <c r="N11974">
        <v>105333.203125</v>
      </c>
    </row>
    <row r="11975" spans="1:14" x14ac:dyDescent="0.25">
      <c r="A11975" s="21" t="str">
        <f t="shared" si="187"/>
        <v>MOW M2N CDAA_2037</v>
      </c>
      <c r="B11975" t="s">
        <v>130</v>
      </c>
      <c r="C11975" t="s">
        <v>136</v>
      </c>
      <c r="D11975" t="s">
        <v>23</v>
      </c>
      <c r="E11975" t="s">
        <v>5</v>
      </c>
      <c r="F11975" t="s">
        <v>32</v>
      </c>
      <c r="G11975">
        <v>326075.09375</v>
      </c>
      <c r="H11975">
        <v>109552.875</v>
      </c>
      <c r="I11975">
        <v>66976.2421875</v>
      </c>
      <c r="J11975">
        <v>0</v>
      </c>
      <c r="L11975" s="51">
        <v>50405</v>
      </c>
      <c r="M11975">
        <v>14</v>
      </c>
      <c r="N11975">
        <v>98242.7265625</v>
      </c>
    </row>
    <row r="11976" spans="1:14" x14ac:dyDescent="0.25">
      <c r="A11976" s="21" t="str">
        <f t="shared" si="187"/>
        <v>MOW M2N CDAA_2038</v>
      </c>
      <c r="B11976" t="s">
        <v>130</v>
      </c>
      <c r="C11976" t="s">
        <v>136</v>
      </c>
      <c r="D11976" t="s">
        <v>23</v>
      </c>
      <c r="E11976" t="s">
        <v>5</v>
      </c>
      <c r="F11976" t="s">
        <v>32</v>
      </c>
      <c r="G11976">
        <v>338127.1875</v>
      </c>
      <c r="H11976">
        <v>109620.140625</v>
      </c>
      <c r="I11976">
        <v>67547.578125</v>
      </c>
      <c r="J11976">
        <v>0</v>
      </c>
      <c r="L11976" s="51">
        <v>50770</v>
      </c>
      <c r="M11976">
        <v>15</v>
      </c>
      <c r="N11976">
        <v>92819.453125</v>
      </c>
    </row>
    <row r="11977" spans="1:14" x14ac:dyDescent="0.25">
      <c r="A11977" s="21" t="str">
        <f t="shared" si="187"/>
        <v>MOW M2N CDAA_2039</v>
      </c>
      <c r="B11977" t="s">
        <v>130</v>
      </c>
      <c r="C11977" t="s">
        <v>136</v>
      </c>
      <c r="D11977" t="s">
        <v>23</v>
      </c>
      <c r="E11977" t="s">
        <v>5</v>
      </c>
      <c r="F11977" t="s">
        <v>32</v>
      </c>
      <c r="G11977">
        <v>355622.09375</v>
      </c>
      <c r="H11977">
        <v>123098.21875</v>
      </c>
      <c r="I11977">
        <v>69946.171875</v>
      </c>
      <c r="J11977">
        <v>0</v>
      </c>
      <c r="L11977" s="51">
        <v>51135</v>
      </c>
      <c r="M11977">
        <v>16</v>
      </c>
      <c r="N11977">
        <v>101127.03125</v>
      </c>
    </row>
    <row r="11978" spans="1:14" x14ac:dyDescent="0.25">
      <c r="A11978" s="21" t="str">
        <f t="shared" si="187"/>
        <v>MOW M2N CDAA_2040</v>
      </c>
      <c r="B11978" t="s">
        <v>130</v>
      </c>
      <c r="C11978" t="s">
        <v>136</v>
      </c>
      <c r="D11978" t="s">
        <v>23</v>
      </c>
      <c r="E11978" t="s">
        <v>5</v>
      </c>
      <c r="F11978" t="s">
        <v>32</v>
      </c>
      <c r="G11978">
        <v>366219.4375</v>
      </c>
      <c r="H11978">
        <v>102209.53125</v>
      </c>
      <c r="I11978">
        <v>54972.7578125</v>
      </c>
      <c r="J11978">
        <v>98973.078125</v>
      </c>
      <c r="L11978" s="51">
        <v>51501</v>
      </c>
      <c r="M11978">
        <v>17</v>
      </c>
      <c r="N11978">
        <v>86207.34375</v>
      </c>
    </row>
    <row r="11979" spans="1:14" x14ac:dyDescent="0.25">
      <c r="A11979" s="21" t="str">
        <f t="shared" si="187"/>
        <v>MOW M2N CDAA_2041</v>
      </c>
      <c r="B11979" t="s">
        <v>130</v>
      </c>
      <c r="C11979" t="s">
        <v>136</v>
      </c>
      <c r="D11979" t="s">
        <v>23</v>
      </c>
      <c r="E11979" t="s">
        <v>5</v>
      </c>
      <c r="F11979" t="s">
        <v>32</v>
      </c>
      <c r="G11979">
        <v>375933.28125</v>
      </c>
      <c r="H11979">
        <v>100828.8203125</v>
      </c>
      <c r="I11979">
        <v>54206.16796875</v>
      </c>
      <c r="J11979">
        <v>0</v>
      </c>
      <c r="L11979" s="51">
        <v>51866</v>
      </c>
      <c r="M11979">
        <v>18</v>
      </c>
      <c r="N11979">
        <v>80743.84375</v>
      </c>
    </row>
    <row r="11980" spans="1:14" x14ac:dyDescent="0.25">
      <c r="A11980" s="21" t="str">
        <f t="shared" si="187"/>
        <v>MOW M2N CDAA_2042</v>
      </c>
      <c r="B11980" t="s">
        <v>130</v>
      </c>
      <c r="C11980" t="s">
        <v>136</v>
      </c>
      <c r="D11980" t="s">
        <v>23</v>
      </c>
      <c r="E11980" t="s">
        <v>5</v>
      </c>
      <c r="F11980" t="s">
        <v>32</v>
      </c>
      <c r="G11980">
        <v>387701.34375</v>
      </c>
      <c r="H11980">
        <v>98814.9921875</v>
      </c>
      <c r="I11980">
        <v>54454.33984375</v>
      </c>
      <c r="J11980">
        <v>0</v>
      </c>
      <c r="L11980" s="51">
        <v>52231</v>
      </c>
      <c r="M11980">
        <v>19</v>
      </c>
      <c r="N11980">
        <v>76965.625</v>
      </c>
    </row>
    <row r="11981" spans="1:14" x14ac:dyDescent="0.25">
      <c r="A11981" s="21" t="str">
        <f t="shared" si="187"/>
        <v>MOW M2N CDAA_2043</v>
      </c>
      <c r="B11981" t="s">
        <v>130</v>
      </c>
      <c r="C11981" t="s">
        <v>136</v>
      </c>
      <c r="D11981" t="s">
        <v>23</v>
      </c>
      <c r="E11981" t="s">
        <v>5</v>
      </c>
      <c r="F11981" t="s">
        <v>32</v>
      </c>
      <c r="G11981">
        <v>398459.59375</v>
      </c>
      <c r="H11981">
        <v>101754.6171875</v>
      </c>
      <c r="I11981">
        <v>177415.3125</v>
      </c>
      <c r="J11981">
        <v>0</v>
      </c>
      <c r="L11981" s="51">
        <v>52596</v>
      </c>
      <c r="M11981">
        <v>20</v>
      </c>
      <c r="N11981">
        <v>78809.6328125</v>
      </c>
    </row>
    <row r="11982" spans="1:14" x14ac:dyDescent="0.25">
      <c r="A11982" s="21" t="str">
        <f t="shared" si="187"/>
        <v>MOW M2N CDAA_2024</v>
      </c>
      <c r="B11982" t="s">
        <v>130</v>
      </c>
      <c r="C11982" t="s">
        <v>136</v>
      </c>
      <c r="D11982" t="s">
        <v>23</v>
      </c>
      <c r="E11982" t="s">
        <v>5</v>
      </c>
      <c r="F11982" t="s">
        <v>8</v>
      </c>
      <c r="G11982">
        <v>0</v>
      </c>
      <c r="H11982">
        <v>0</v>
      </c>
      <c r="I11982">
        <v>0</v>
      </c>
      <c r="J11982">
        <v>0</v>
      </c>
      <c r="L11982" s="51">
        <v>45657</v>
      </c>
      <c r="M11982">
        <v>1</v>
      </c>
      <c r="N11982">
        <v>0</v>
      </c>
    </row>
    <row r="11983" spans="1:14" x14ac:dyDescent="0.25">
      <c r="A11983" s="21" t="str">
        <f t="shared" si="187"/>
        <v>MOW M2N CDAA_2025</v>
      </c>
      <c r="B11983" t="s">
        <v>130</v>
      </c>
      <c r="C11983" t="s">
        <v>136</v>
      </c>
      <c r="D11983" t="s">
        <v>23</v>
      </c>
      <c r="E11983" t="s">
        <v>5</v>
      </c>
      <c r="F11983" t="s">
        <v>8</v>
      </c>
      <c r="G11983">
        <v>0</v>
      </c>
      <c r="H11983">
        <v>0</v>
      </c>
      <c r="I11983">
        <v>0</v>
      </c>
      <c r="J11983">
        <v>0</v>
      </c>
      <c r="L11983" s="51">
        <v>46022</v>
      </c>
      <c r="M11983">
        <v>2</v>
      </c>
      <c r="N11983">
        <v>0</v>
      </c>
    </row>
    <row r="11984" spans="1:14" x14ac:dyDescent="0.25">
      <c r="A11984" s="21" t="str">
        <f t="shared" si="187"/>
        <v>MOW M2N CDAA_2026</v>
      </c>
      <c r="B11984" t="s">
        <v>130</v>
      </c>
      <c r="C11984" t="s">
        <v>136</v>
      </c>
      <c r="D11984" t="s">
        <v>23</v>
      </c>
      <c r="E11984" t="s">
        <v>5</v>
      </c>
      <c r="F11984" t="s">
        <v>8</v>
      </c>
      <c r="G11984">
        <v>0</v>
      </c>
      <c r="H11984">
        <v>0</v>
      </c>
      <c r="I11984">
        <v>0</v>
      </c>
      <c r="J11984">
        <v>0</v>
      </c>
      <c r="L11984" s="51">
        <v>46387</v>
      </c>
      <c r="M11984">
        <v>3</v>
      </c>
      <c r="N11984">
        <v>0</v>
      </c>
    </row>
    <row r="11985" spans="1:14" x14ac:dyDescent="0.25">
      <c r="A11985" s="21" t="str">
        <f t="shared" si="187"/>
        <v>MOW M2N CDAA_2027</v>
      </c>
      <c r="B11985" t="s">
        <v>130</v>
      </c>
      <c r="C11985" t="s">
        <v>136</v>
      </c>
      <c r="D11985" t="s">
        <v>23</v>
      </c>
      <c r="E11985" t="s">
        <v>5</v>
      </c>
      <c r="F11985" t="s">
        <v>8</v>
      </c>
      <c r="G11985">
        <v>0</v>
      </c>
      <c r="H11985">
        <v>0</v>
      </c>
      <c r="I11985">
        <v>0</v>
      </c>
      <c r="J11985">
        <v>0</v>
      </c>
      <c r="L11985" s="51">
        <v>46752</v>
      </c>
      <c r="M11985">
        <v>4</v>
      </c>
      <c r="N11985">
        <v>0</v>
      </c>
    </row>
    <row r="11986" spans="1:14" x14ac:dyDescent="0.25">
      <c r="A11986" s="21" t="str">
        <f t="shared" si="187"/>
        <v>MOW M2N CDAA_2028</v>
      </c>
      <c r="B11986" t="s">
        <v>130</v>
      </c>
      <c r="C11986" t="s">
        <v>136</v>
      </c>
      <c r="D11986" t="s">
        <v>23</v>
      </c>
      <c r="E11986" t="s">
        <v>5</v>
      </c>
      <c r="F11986" t="s">
        <v>8</v>
      </c>
      <c r="G11986">
        <v>0</v>
      </c>
      <c r="H11986">
        <v>0</v>
      </c>
      <c r="I11986">
        <v>0</v>
      </c>
      <c r="J11986">
        <v>0</v>
      </c>
      <c r="L11986" s="51">
        <v>47118</v>
      </c>
      <c r="M11986">
        <v>5</v>
      </c>
      <c r="N11986">
        <v>0</v>
      </c>
    </row>
    <row r="11987" spans="1:14" x14ac:dyDescent="0.25">
      <c r="A11987" s="21" t="str">
        <f t="shared" si="187"/>
        <v>MOW M2N CDAA_2029</v>
      </c>
      <c r="B11987" t="s">
        <v>130</v>
      </c>
      <c r="C11987" t="s">
        <v>136</v>
      </c>
      <c r="D11987" t="s">
        <v>23</v>
      </c>
      <c r="E11987" t="s">
        <v>5</v>
      </c>
      <c r="F11987" t="s">
        <v>8</v>
      </c>
      <c r="G11987">
        <v>0</v>
      </c>
      <c r="H11987">
        <v>0</v>
      </c>
      <c r="I11987">
        <v>0</v>
      </c>
      <c r="J11987">
        <v>0</v>
      </c>
      <c r="L11987" s="51">
        <v>47483</v>
      </c>
      <c r="M11987">
        <v>6</v>
      </c>
      <c r="N11987">
        <v>0</v>
      </c>
    </row>
    <row r="11988" spans="1:14" x14ac:dyDescent="0.25">
      <c r="A11988" s="21" t="str">
        <f t="shared" si="187"/>
        <v>MOW M2N CDAA_2030</v>
      </c>
      <c r="B11988" t="s">
        <v>130</v>
      </c>
      <c r="C11988" t="s">
        <v>136</v>
      </c>
      <c r="D11988" t="s">
        <v>23</v>
      </c>
      <c r="E11988" t="s">
        <v>5</v>
      </c>
      <c r="F11988" t="s">
        <v>8</v>
      </c>
      <c r="G11988">
        <v>0</v>
      </c>
      <c r="H11988">
        <v>0</v>
      </c>
      <c r="I11988">
        <v>0</v>
      </c>
      <c r="J11988">
        <v>0</v>
      </c>
      <c r="L11988" s="51">
        <v>47848</v>
      </c>
      <c r="M11988">
        <v>7</v>
      </c>
      <c r="N11988">
        <v>0</v>
      </c>
    </row>
    <row r="11989" spans="1:14" x14ac:dyDescent="0.25">
      <c r="A11989" s="21" t="str">
        <f t="shared" si="187"/>
        <v>MOW M2N CDAA_2031</v>
      </c>
      <c r="B11989" t="s">
        <v>130</v>
      </c>
      <c r="C11989" t="s">
        <v>136</v>
      </c>
      <c r="D11989" t="s">
        <v>23</v>
      </c>
      <c r="E11989" t="s">
        <v>5</v>
      </c>
      <c r="F11989" t="s">
        <v>8</v>
      </c>
      <c r="G11989">
        <v>0</v>
      </c>
      <c r="H11989">
        <v>0</v>
      </c>
      <c r="I11989">
        <v>0</v>
      </c>
      <c r="J11989">
        <v>0</v>
      </c>
      <c r="L11989" s="51">
        <v>48213</v>
      </c>
      <c r="M11989">
        <v>8</v>
      </c>
      <c r="N11989">
        <v>0</v>
      </c>
    </row>
    <row r="11990" spans="1:14" x14ac:dyDescent="0.25">
      <c r="A11990" s="21" t="str">
        <f t="shared" si="187"/>
        <v>MOW M2N CDAA_2032</v>
      </c>
      <c r="B11990" t="s">
        <v>130</v>
      </c>
      <c r="C11990" t="s">
        <v>136</v>
      </c>
      <c r="D11990" t="s">
        <v>23</v>
      </c>
      <c r="E11990" t="s">
        <v>5</v>
      </c>
      <c r="F11990" t="s">
        <v>8</v>
      </c>
      <c r="G11990">
        <v>0</v>
      </c>
      <c r="H11990">
        <v>0</v>
      </c>
      <c r="I11990">
        <v>0</v>
      </c>
      <c r="J11990">
        <v>0</v>
      </c>
      <c r="L11990" s="51">
        <v>48579</v>
      </c>
      <c r="M11990">
        <v>9</v>
      </c>
      <c r="N11990">
        <v>0</v>
      </c>
    </row>
    <row r="11991" spans="1:14" x14ac:dyDescent="0.25">
      <c r="A11991" s="21" t="str">
        <f t="shared" si="187"/>
        <v>MOW M2N CDAA_2033</v>
      </c>
      <c r="B11991" t="s">
        <v>130</v>
      </c>
      <c r="C11991" t="s">
        <v>136</v>
      </c>
      <c r="D11991" t="s">
        <v>23</v>
      </c>
      <c r="E11991" t="s">
        <v>5</v>
      </c>
      <c r="F11991" t="s">
        <v>8</v>
      </c>
      <c r="G11991">
        <v>0</v>
      </c>
      <c r="H11991">
        <v>0</v>
      </c>
      <c r="I11991">
        <v>0</v>
      </c>
      <c r="J11991">
        <v>0</v>
      </c>
      <c r="L11991" s="51">
        <v>48944</v>
      </c>
      <c r="M11991">
        <v>10</v>
      </c>
      <c r="N11991">
        <v>0</v>
      </c>
    </row>
    <row r="11992" spans="1:14" x14ac:dyDescent="0.25">
      <c r="A11992" s="21" t="str">
        <f t="shared" si="187"/>
        <v>MOW M2N CDAA_2034</v>
      </c>
      <c r="B11992" t="s">
        <v>130</v>
      </c>
      <c r="C11992" t="s">
        <v>136</v>
      </c>
      <c r="D11992" t="s">
        <v>23</v>
      </c>
      <c r="E11992" t="s">
        <v>5</v>
      </c>
      <c r="F11992" t="s">
        <v>8</v>
      </c>
      <c r="G11992">
        <v>0</v>
      </c>
      <c r="H11992">
        <v>0</v>
      </c>
      <c r="I11992">
        <v>0</v>
      </c>
      <c r="J11992">
        <v>0</v>
      </c>
      <c r="L11992" s="51">
        <v>49309</v>
      </c>
      <c r="M11992">
        <v>11</v>
      </c>
      <c r="N11992">
        <v>0</v>
      </c>
    </row>
    <row r="11993" spans="1:14" x14ac:dyDescent="0.25">
      <c r="A11993" s="21" t="str">
        <f t="shared" si="187"/>
        <v>MOW M2N CDAA_2035</v>
      </c>
      <c r="B11993" t="s">
        <v>130</v>
      </c>
      <c r="C11993" t="s">
        <v>136</v>
      </c>
      <c r="D11993" t="s">
        <v>23</v>
      </c>
      <c r="E11993" t="s">
        <v>5</v>
      </c>
      <c r="F11993" t="s">
        <v>8</v>
      </c>
      <c r="G11993">
        <v>0</v>
      </c>
      <c r="H11993">
        <v>0</v>
      </c>
      <c r="I11993">
        <v>0</v>
      </c>
      <c r="J11993">
        <v>0</v>
      </c>
      <c r="L11993" s="51">
        <v>49674</v>
      </c>
      <c r="M11993">
        <v>12</v>
      </c>
      <c r="N11993">
        <v>0</v>
      </c>
    </row>
    <row r="11994" spans="1:14" x14ac:dyDescent="0.25">
      <c r="A11994" s="21" t="str">
        <f t="shared" si="187"/>
        <v>MOW M2N CDAA_2036</v>
      </c>
      <c r="B11994" t="s">
        <v>130</v>
      </c>
      <c r="C11994" t="s">
        <v>136</v>
      </c>
      <c r="D11994" t="s">
        <v>23</v>
      </c>
      <c r="E11994" t="s">
        <v>5</v>
      </c>
      <c r="F11994" t="s">
        <v>8</v>
      </c>
      <c r="G11994">
        <v>0</v>
      </c>
      <c r="H11994">
        <v>0</v>
      </c>
      <c r="I11994">
        <v>0</v>
      </c>
      <c r="J11994">
        <v>0</v>
      </c>
      <c r="L11994" s="51">
        <v>50040</v>
      </c>
      <c r="M11994">
        <v>13</v>
      </c>
      <c r="N11994">
        <v>0</v>
      </c>
    </row>
    <row r="11995" spans="1:14" x14ac:dyDescent="0.25">
      <c r="A11995" s="21" t="str">
        <f t="shared" si="187"/>
        <v>MOW M2N CDAA_2037</v>
      </c>
      <c r="B11995" t="s">
        <v>130</v>
      </c>
      <c r="C11995" t="s">
        <v>136</v>
      </c>
      <c r="D11995" t="s">
        <v>23</v>
      </c>
      <c r="E11995" t="s">
        <v>5</v>
      </c>
      <c r="F11995" t="s">
        <v>8</v>
      </c>
      <c r="G11995">
        <v>0</v>
      </c>
      <c r="H11995">
        <v>0</v>
      </c>
      <c r="I11995">
        <v>0</v>
      </c>
      <c r="J11995">
        <v>0</v>
      </c>
      <c r="L11995" s="51">
        <v>50405</v>
      </c>
      <c r="M11995">
        <v>14</v>
      </c>
      <c r="N11995">
        <v>0</v>
      </c>
    </row>
    <row r="11996" spans="1:14" x14ac:dyDescent="0.25">
      <c r="A11996" s="21" t="str">
        <f t="shared" si="187"/>
        <v>MOW M2N CDAA_2038</v>
      </c>
      <c r="B11996" t="s">
        <v>130</v>
      </c>
      <c r="C11996" t="s">
        <v>136</v>
      </c>
      <c r="D11996" t="s">
        <v>23</v>
      </c>
      <c r="E11996" t="s">
        <v>5</v>
      </c>
      <c r="F11996" t="s">
        <v>8</v>
      </c>
      <c r="G11996">
        <v>0</v>
      </c>
      <c r="H11996">
        <v>0</v>
      </c>
      <c r="I11996">
        <v>0</v>
      </c>
      <c r="J11996">
        <v>0</v>
      </c>
      <c r="L11996" s="51">
        <v>50770</v>
      </c>
      <c r="M11996">
        <v>15</v>
      </c>
      <c r="N11996">
        <v>0</v>
      </c>
    </row>
    <row r="11997" spans="1:14" x14ac:dyDescent="0.25">
      <c r="A11997" s="21" t="str">
        <f t="shared" si="187"/>
        <v>MOW M2N CDAA_2039</v>
      </c>
      <c r="B11997" t="s">
        <v>130</v>
      </c>
      <c r="C11997" t="s">
        <v>136</v>
      </c>
      <c r="D11997" t="s">
        <v>23</v>
      </c>
      <c r="E11997" t="s">
        <v>5</v>
      </c>
      <c r="F11997" t="s">
        <v>8</v>
      </c>
      <c r="G11997">
        <v>0</v>
      </c>
      <c r="H11997">
        <v>0</v>
      </c>
      <c r="I11997">
        <v>0</v>
      </c>
      <c r="J11997">
        <v>0</v>
      </c>
      <c r="L11997" s="51">
        <v>51135</v>
      </c>
      <c r="M11997">
        <v>16</v>
      </c>
      <c r="N11997">
        <v>0</v>
      </c>
    </row>
    <row r="11998" spans="1:14" x14ac:dyDescent="0.25">
      <c r="A11998" s="21" t="str">
        <f t="shared" si="187"/>
        <v>MOW M2N CDAA_2040</v>
      </c>
      <c r="B11998" t="s">
        <v>130</v>
      </c>
      <c r="C11998" t="s">
        <v>136</v>
      </c>
      <c r="D11998" t="s">
        <v>23</v>
      </c>
      <c r="E11998" t="s">
        <v>5</v>
      </c>
      <c r="F11998" t="s">
        <v>8</v>
      </c>
      <c r="G11998">
        <v>0</v>
      </c>
      <c r="H11998">
        <v>0</v>
      </c>
      <c r="I11998">
        <v>0</v>
      </c>
      <c r="J11998">
        <v>0</v>
      </c>
      <c r="L11998" s="51">
        <v>51501</v>
      </c>
      <c r="M11998">
        <v>17</v>
      </c>
      <c r="N11998">
        <v>0</v>
      </c>
    </row>
    <row r="11999" spans="1:14" x14ac:dyDescent="0.25">
      <c r="A11999" s="21" t="str">
        <f t="shared" si="187"/>
        <v>MOW M2N CDAA_2041</v>
      </c>
      <c r="B11999" t="s">
        <v>130</v>
      </c>
      <c r="C11999" t="s">
        <v>136</v>
      </c>
      <c r="D11999" t="s">
        <v>23</v>
      </c>
      <c r="E11999" t="s">
        <v>5</v>
      </c>
      <c r="F11999" t="s">
        <v>8</v>
      </c>
      <c r="G11999">
        <v>0</v>
      </c>
      <c r="H11999">
        <v>0</v>
      </c>
      <c r="I11999">
        <v>0</v>
      </c>
      <c r="J11999">
        <v>0</v>
      </c>
      <c r="L11999" s="51">
        <v>51866</v>
      </c>
      <c r="M11999">
        <v>18</v>
      </c>
      <c r="N11999">
        <v>0</v>
      </c>
    </row>
    <row r="12000" spans="1:14" x14ac:dyDescent="0.25">
      <c r="A12000" s="21" t="str">
        <f t="shared" si="187"/>
        <v>MOW M2N CDAA_2042</v>
      </c>
      <c r="B12000" t="s">
        <v>130</v>
      </c>
      <c r="C12000" t="s">
        <v>136</v>
      </c>
      <c r="D12000" t="s">
        <v>23</v>
      </c>
      <c r="E12000" t="s">
        <v>5</v>
      </c>
      <c r="F12000" t="s">
        <v>8</v>
      </c>
      <c r="G12000">
        <v>0</v>
      </c>
      <c r="H12000">
        <v>0</v>
      </c>
      <c r="I12000">
        <v>0</v>
      </c>
      <c r="J12000">
        <v>0</v>
      </c>
      <c r="L12000" s="51">
        <v>52231</v>
      </c>
      <c r="M12000">
        <v>19</v>
      </c>
      <c r="N12000">
        <v>0</v>
      </c>
    </row>
    <row r="12001" spans="1:14" x14ac:dyDescent="0.25">
      <c r="A12001" s="21" t="str">
        <f t="shared" si="187"/>
        <v>MOW M2N CDAA_2043</v>
      </c>
      <c r="B12001" t="s">
        <v>130</v>
      </c>
      <c r="C12001" t="s">
        <v>136</v>
      </c>
      <c r="D12001" t="s">
        <v>23</v>
      </c>
      <c r="E12001" t="s">
        <v>5</v>
      </c>
      <c r="F12001" t="s">
        <v>8</v>
      </c>
      <c r="G12001">
        <v>0</v>
      </c>
      <c r="H12001">
        <v>0</v>
      </c>
      <c r="I12001">
        <v>0</v>
      </c>
      <c r="J12001">
        <v>0</v>
      </c>
      <c r="L12001" s="51">
        <v>52596</v>
      </c>
      <c r="M12001">
        <v>20</v>
      </c>
      <c r="N12001">
        <v>0</v>
      </c>
    </row>
    <row r="12002" spans="1:14" x14ac:dyDescent="0.25">
      <c r="A12002" s="21" t="str">
        <f t="shared" si="187"/>
        <v>MOW M3C CDAA_2024</v>
      </c>
      <c r="B12002" t="s">
        <v>130</v>
      </c>
      <c r="C12002" t="s">
        <v>136</v>
      </c>
      <c r="D12002" t="s">
        <v>21</v>
      </c>
      <c r="E12002" t="s">
        <v>29</v>
      </c>
      <c r="F12002" t="s">
        <v>28</v>
      </c>
      <c r="K12002">
        <v>0</v>
      </c>
      <c r="L12002" s="51">
        <v>45657</v>
      </c>
      <c r="M12002">
        <v>1</v>
      </c>
    </row>
    <row r="12003" spans="1:14" x14ac:dyDescent="0.25">
      <c r="A12003" s="21" t="str">
        <f t="shared" si="187"/>
        <v>MOW M3C CDAA_2025</v>
      </c>
      <c r="B12003" t="s">
        <v>130</v>
      </c>
      <c r="C12003" t="s">
        <v>136</v>
      </c>
      <c r="D12003" t="s">
        <v>21</v>
      </c>
      <c r="E12003" t="s">
        <v>29</v>
      </c>
      <c r="F12003" t="s">
        <v>28</v>
      </c>
      <c r="K12003">
        <v>0</v>
      </c>
      <c r="L12003" s="51">
        <v>46022</v>
      </c>
      <c r="M12003">
        <v>2</v>
      </c>
    </row>
    <row r="12004" spans="1:14" x14ac:dyDescent="0.25">
      <c r="A12004" s="21" t="str">
        <f t="shared" si="187"/>
        <v>MOW M3C CDAA_2026</v>
      </c>
      <c r="B12004" t="s">
        <v>130</v>
      </c>
      <c r="C12004" t="s">
        <v>136</v>
      </c>
      <c r="D12004" t="s">
        <v>21</v>
      </c>
      <c r="E12004" t="s">
        <v>29</v>
      </c>
      <c r="F12004" t="s">
        <v>28</v>
      </c>
      <c r="K12004">
        <v>0</v>
      </c>
      <c r="L12004" s="51">
        <v>46387</v>
      </c>
      <c r="M12004">
        <v>3</v>
      </c>
    </row>
    <row r="12005" spans="1:14" x14ac:dyDescent="0.25">
      <c r="A12005" s="21" t="str">
        <f t="shared" si="187"/>
        <v>MOW M3C CDAA_2027</v>
      </c>
      <c r="B12005" t="s">
        <v>130</v>
      </c>
      <c r="C12005" t="s">
        <v>136</v>
      </c>
      <c r="D12005" t="s">
        <v>21</v>
      </c>
      <c r="E12005" t="s">
        <v>29</v>
      </c>
      <c r="F12005" t="s">
        <v>28</v>
      </c>
      <c r="K12005">
        <v>0</v>
      </c>
      <c r="L12005" s="51">
        <v>46752</v>
      </c>
      <c r="M12005">
        <v>4</v>
      </c>
    </row>
    <row r="12006" spans="1:14" x14ac:dyDescent="0.25">
      <c r="A12006" s="21" t="str">
        <f t="shared" si="187"/>
        <v>MOW M3C CDAA_2028</v>
      </c>
      <c r="B12006" t="s">
        <v>130</v>
      </c>
      <c r="C12006" t="s">
        <v>136</v>
      </c>
      <c r="D12006" t="s">
        <v>21</v>
      </c>
      <c r="E12006" t="s">
        <v>29</v>
      </c>
      <c r="F12006" t="s">
        <v>28</v>
      </c>
      <c r="K12006">
        <v>0</v>
      </c>
      <c r="L12006" s="51">
        <v>47118</v>
      </c>
      <c r="M12006">
        <v>5</v>
      </c>
    </row>
    <row r="12007" spans="1:14" x14ac:dyDescent="0.25">
      <c r="A12007" s="21" t="str">
        <f t="shared" si="187"/>
        <v>MOW M3C CDAA_2029</v>
      </c>
      <c r="B12007" t="s">
        <v>130</v>
      </c>
      <c r="C12007" t="s">
        <v>136</v>
      </c>
      <c r="D12007" t="s">
        <v>21</v>
      </c>
      <c r="E12007" t="s">
        <v>29</v>
      </c>
      <c r="F12007" t="s">
        <v>28</v>
      </c>
      <c r="K12007">
        <v>0</v>
      </c>
      <c r="L12007" s="51">
        <v>47483</v>
      </c>
      <c r="M12007">
        <v>6</v>
      </c>
    </row>
    <row r="12008" spans="1:14" x14ac:dyDescent="0.25">
      <c r="A12008" s="21" t="str">
        <f t="shared" si="187"/>
        <v>MOW M3C CDAA_2030</v>
      </c>
      <c r="B12008" t="s">
        <v>130</v>
      </c>
      <c r="C12008" t="s">
        <v>136</v>
      </c>
      <c r="D12008" t="s">
        <v>21</v>
      </c>
      <c r="E12008" t="s">
        <v>29</v>
      </c>
      <c r="F12008" t="s">
        <v>28</v>
      </c>
      <c r="K12008">
        <v>0</v>
      </c>
      <c r="L12008" s="51">
        <v>47848</v>
      </c>
      <c r="M12008">
        <v>7</v>
      </c>
    </row>
    <row r="12009" spans="1:14" x14ac:dyDescent="0.25">
      <c r="A12009" s="21" t="str">
        <f t="shared" si="187"/>
        <v>MOW M3C CDAA_2031</v>
      </c>
      <c r="B12009" t="s">
        <v>130</v>
      </c>
      <c r="C12009" t="s">
        <v>136</v>
      </c>
      <c r="D12009" t="s">
        <v>21</v>
      </c>
      <c r="E12009" t="s">
        <v>29</v>
      </c>
      <c r="F12009" t="s">
        <v>28</v>
      </c>
      <c r="K12009">
        <v>0</v>
      </c>
      <c r="L12009" s="51">
        <v>48213</v>
      </c>
      <c r="M12009">
        <v>8</v>
      </c>
    </row>
    <row r="12010" spans="1:14" x14ac:dyDescent="0.25">
      <c r="A12010" s="21" t="str">
        <f t="shared" si="187"/>
        <v>MOW M3C CDAA_2032</v>
      </c>
      <c r="B12010" t="s">
        <v>130</v>
      </c>
      <c r="C12010" t="s">
        <v>136</v>
      </c>
      <c r="D12010" t="s">
        <v>21</v>
      </c>
      <c r="E12010" t="s">
        <v>29</v>
      </c>
      <c r="F12010" t="s">
        <v>28</v>
      </c>
      <c r="K12010">
        <v>0</v>
      </c>
      <c r="L12010" s="51">
        <v>48579</v>
      </c>
      <c r="M12010">
        <v>9</v>
      </c>
    </row>
    <row r="12011" spans="1:14" x14ac:dyDescent="0.25">
      <c r="A12011" s="21" t="str">
        <f t="shared" si="187"/>
        <v>MOW M3C CDAA_2033</v>
      </c>
      <c r="B12011" t="s">
        <v>130</v>
      </c>
      <c r="C12011" t="s">
        <v>136</v>
      </c>
      <c r="D12011" t="s">
        <v>21</v>
      </c>
      <c r="E12011" t="s">
        <v>29</v>
      </c>
      <c r="F12011" t="s">
        <v>28</v>
      </c>
      <c r="K12011">
        <v>0</v>
      </c>
      <c r="L12011" s="51">
        <v>48944</v>
      </c>
      <c r="M12011">
        <v>10</v>
      </c>
    </row>
    <row r="12012" spans="1:14" x14ac:dyDescent="0.25">
      <c r="A12012" s="21" t="str">
        <f t="shared" si="187"/>
        <v>MOW M3C CDAA_2034</v>
      </c>
      <c r="B12012" t="s">
        <v>130</v>
      </c>
      <c r="C12012" t="s">
        <v>136</v>
      </c>
      <c r="D12012" t="s">
        <v>21</v>
      </c>
      <c r="E12012" t="s">
        <v>29</v>
      </c>
      <c r="F12012" t="s">
        <v>28</v>
      </c>
      <c r="K12012">
        <v>0</v>
      </c>
      <c r="L12012" s="51">
        <v>49309</v>
      </c>
      <c r="M12012">
        <v>11</v>
      </c>
    </row>
    <row r="12013" spans="1:14" x14ac:dyDescent="0.25">
      <c r="A12013" s="21" t="str">
        <f t="shared" si="187"/>
        <v>MOW M3C CDAA_2035</v>
      </c>
      <c r="B12013" t="s">
        <v>130</v>
      </c>
      <c r="C12013" t="s">
        <v>136</v>
      </c>
      <c r="D12013" t="s">
        <v>21</v>
      </c>
      <c r="E12013" t="s">
        <v>29</v>
      </c>
      <c r="F12013" t="s">
        <v>28</v>
      </c>
      <c r="K12013">
        <v>0</v>
      </c>
      <c r="L12013" s="51">
        <v>49674</v>
      </c>
      <c r="M12013">
        <v>12</v>
      </c>
    </row>
    <row r="12014" spans="1:14" x14ac:dyDescent="0.25">
      <c r="A12014" s="21" t="str">
        <f t="shared" si="187"/>
        <v>MOW M3C CDAA_2036</v>
      </c>
      <c r="B12014" t="s">
        <v>130</v>
      </c>
      <c r="C12014" t="s">
        <v>136</v>
      </c>
      <c r="D12014" t="s">
        <v>21</v>
      </c>
      <c r="E12014" t="s">
        <v>29</v>
      </c>
      <c r="F12014" t="s">
        <v>28</v>
      </c>
      <c r="K12014">
        <v>0</v>
      </c>
      <c r="L12014" s="51">
        <v>50040</v>
      </c>
      <c r="M12014">
        <v>13</v>
      </c>
    </row>
    <row r="12015" spans="1:14" x14ac:dyDescent="0.25">
      <c r="A12015" s="21" t="str">
        <f t="shared" si="187"/>
        <v>MOW M3C CDAA_2037</v>
      </c>
      <c r="B12015" t="s">
        <v>130</v>
      </c>
      <c r="C12015" t="s">
        <v>136</v>
      </c>
      <c r="D12015" t="s">
        <v>21</v>
      </c>
      <c r="E12015" t="s">
        <v>29</v>
      </c>
      <c r="F12015" t="s">
        <v>28</v>
      </c>
      <c r="K12015">
        <v>169465.375</v>
      </c>
      <c r="L12015" s="51">
        <v>50405</v>
      </c>
      <c r="M12015">
        <v>14</v>
      </c>
    </row>
    <row r="12016" spans="1:14" x14ac:dyDescent="0.25">
      <c r="A12016" s="21" t="str">
        <f t="shared" si="187"/>
        <v>MOW M3C CDAA_2038</v>
      </c>
      <c r="B12016" t="s">
        <v>130</v>
      </c>
      <c r="C12016" t="s">
        <v>136</v>
      </c>
      <c r="D12016" t="s">
        <v>21</v>
      </c>
      <c r="E12016" t="s">
        <v>29</v>
      </c>
      <c r="F12016" t="s">
        <v>28</v>
      </c>
      <c r="K12016">
        <v>404818.40625</v>
      </c>
      <c r="L12016" s="51">
        <v>50770</v>
      </c>
      <c r="M12016">
        <v>15</v>
      </c>
    </row>
    <row r="12017" spans="1:13" x14ac:dyDescent="0.25">
      <c r="A12017" s="21" t="str">
        <f t="shared" si="187"/>
        <v>MOW M3C CDAA_2039</v>
      </c>
      <c r="B12017" t="s">
        <v>130</v>
      </c>
      <c r="C12017" t="s">
        <v>136</v>
      </c>
      <c r="D12017" t="s">
        <v>21</v>
      </c>
      <c r="E12017" t="s">
        <v>29</v>
      </c>
      <c r="F12017" t="s">
        <v>28</v>
      </c>
      <c r="K12017">
        <v>617456.375</v>
      </c>
      <c r="L12017" s="51">
        <v>51135</v>
      </c>
      <c r="M12017">
        <v>16</v>
      </c>
    </row>
    <row r="12018" spans="1:13" x14ac:dyDescent="0.25">
      <c r="A12018" s="21" t="str">
        <f t="shared" si="187"/>
        <v>MOW M3C CDAA_2040</v>
      </c>
      <c r="B12018" t="s">
        <v>130</v>
      </c>
      <c r="C12018" t="s">
        <v>136</v>
      </c>
      <c r="D12018" t="s">
        <v>21</v>
      </c>
      <c r="E12018" t="s">
        <v>29</v>
      </c>
      <c r="F12018" t="s">
        <v>28</v>
      </c>
      <c r="K12018">
        <v>839002.4375</v>
      </c>
      <c r="L12018" s="51">
        <v>51501</v>
      </c>
      <c r="M12018">
        <v>17</v>
      </c>
    </row>
    <row r="12019" spans="1:13" x14ac:dyDescent="0.25">
      <c r="A12019" s="21" t="str">
        <f t="shared" si="187"/>
        <v>MOW M3C CDAA_2041</v>
      </c>
      <c r="B12019" t="s">
        <v>130</v>
      </c>
      <c r="C12019" t="s">
        <v>136</v>
      </c>
      <c r="D12019" t="s">
        <v>21</v>
      </c>
      <c r="E12019" t="s">
        <v>29</v>
      </c>
      <c r="F12019" t="s">
        <v>28</v>
      </c>
      <c r="K12019">
        <v>826319.3125</v>
      </c>
      <c r="L12019" s="51">
        <v>51866</v>
      </c>
      <c r="M12019">
        <v>18</v>
      </c>
    </row>
    <row r="12020" spans="1:13" x14ac:dyDescent="0.25">
      <c r="A12020" s="21" t="str">
        <f t="shared" si="187"/>
        <v>MOW M3C CDAA_2042</v>
      </c>
      <c r="B12020" t="s">
        <v>130</v>
      </c>
      <c r="C12020" t="s">
        <v>136</v>
      </c>
      <c r="D12020" t="s">
        <v>21</v>
      </c>
      <c r="E12020" t="s">
        <v>29</v>
      </c>
      <c r="F12020" t="s">
        <v>28</v>
      </c>
      <c r="K12020">
        <v>917495.625</v>
      </c>
      <c r="L12020" s="51">
        <v>52231</v>
      </c>
      <c r="M12020">
        <v>19</v>
      </c>
    </row>
    <row r="12021" spans="1:13" x14ac:dyDescent="0.25">
      <c r="A12021" s="21" t="str">
        <f t="shared" si="187"/>
        <v>MOW M3C CDAA_2043</v>
      </c>
      <c r="B12021" t="s">
        <v>130</v>
      </c>
      <c r="C12021" t="s">
        <v>136</v>
      </c>
      <c r="D12021" t="s">
        <v>21</v>
      </c>
      <c r="E12021" t="s">
        <v>29</v>
      </c>
      <c r="F12021" t="s">
        <v>28</v>
      </c>
      <c r="K12021">
        <v>923163.5625</v>
      </c>
      <c r="L12021" s="51">
        <v>52596</v>
      </c>
      <c r="M12021">
        <v>20</v>
      </c>
    </row>
    <row r="12022" spans="1:13" x14ac:dyDescent="0.25">
      <c r="A12022" s="21" t="str">
        <f t="shared" si="187"/>
        <v>MOW M3C CDAA_2024</v>
      </c>
      <c r="B12022" t="s">
        <v>130</v>
      </c>
      <c r="C12022" t="s">
        <v>136</v>
      </c>
      <c r="D12022" t="s">
        <v>21</v>
      </c>
      <c r="E12022" t="s">
        <v>29</v>
      </c>
      <c r="F12022" t="s">
        <v>31</v>
      </c>
      <c r="K12022">
        <v>0</v>
      </c>
      <c r="L12022" s="51">
        <v>45657</v>
      </c>
      <c r="M12022">
        <v>1</v>
      </c>
    </row>
    <row r="12023" spans="1:13" x14ac:dyDescent="0.25">
      <c r="A12023" s="21" t="str">
        <f t="shared" si="187"/>
        <v>MOW M3C CDAA_2025</v>
      </c>
      <c r="B12023" t="s">
        <v>130</v>
      </c>
      <c r="C12023" t="s">
        <v>136</v>
      </c>
      <c r="D12023" t="s">
        <v>21</v>
      </c>
      <c r="E12023" t="s">
        <v>29</v>
      </c>
      <c r="F12023" t="s">
        <v>31</v>
      </c>
      <c r="K12023">
        <v>0</v>
      </c>
      <c r="L12023" s="51">
        <v>46022</v>
      </c>
      <c r="M12023">
        <v>2</v>
      </c>
    </row>
    <row r="12024" spans="1:13" x14ac:dyDescent="0.25">
      <c r="A12024" s="21" t="str">
        <f t="shared" si="187"/>
        <v>MOW M3C CDAA_2026</v>
      </c>
      <c r="B12024" t="s">
        <v>130</v>
      </c>
      <c r="C12024" t="s">
        <v>136</v>
      </c>
      <c r="D12024" t="s">
        <v>21</v>
      </c>
      <c r="E12024" t="s">
        <v>29</v>
      </c>
      <c r="F12024" t="s">
        <v>31</v>
      </c>
      <c r="K12024">
        <v>0</v>
      </c>
      <c r="L12024" s="51">
        <v>46387</v>
      </c>
      <c r="M12024">
        <v>3</v>
      </c>
    </row>
    <row r="12025" spans="1:13" x14ac:dyDescent="0.25">
      <c r="A12025" s="21" t="str">
        <f t="shared" si="187"/>
        <v>MOW M3C CDAA_2027</v>
      </c>
      <c r="B12025" t="s">
        <v>130</v>
      </c>
      <c r="C12025" t="s">
        <v>136</v>
      </c>
      <c r="D12025" t="s">
        <v>21</v>
      </c>
      <c r="E12025" t="s">
        <v>29</v>
      </c>
      <c r="F12025" t="s">
        <v>31</v>
      </c>
      <c r="K12025">
        <v>0</v>
      </c>
      <c r="L12025" s="51">
        <v>46752</v>
      </c>
      <c r="M12025">
        <v>4</v>
      </c>
    </row>
    <row r="12026" spans="1:13" x14ac:dyDescent="0.25">
      <c r="A12026" s="21" t="str">
        <f t="shared" si="187"/>
        <v>MOW M3C CDAA_2028</v>
      </c>
      <c r="B12026" t="s">
        <v>130</v>
      </c>
      <c r="C12026" t="s">
        <v>136</v>
      </c>
      <c r="D12026" t="s">
        <v>21</v>
      </c>
      <c r="E12026" t="s">
        <v>29</v>
      </c>
      <c r="F12026" t="s">
        <v>31</v>
      </c>
      <c r="K12026">
        <v>0</v>
      </c>
      <c r="L12026" s="51">
        <v>47118</v>
      </c>
      <c r="M12026">
        <v>5</v>
      </c>
    </row>
    <row r="12027" spans="1:13" x14ac:dyDescent="0.25">
      <c r="A12027" s="21" t="str">
        <f t="shared" si="187"/>
        <v>MOW M3C CDAA_2029</v>
      </c>
      <c r="B12027" t="s">
        <v>130</v>
      </c>
      <c r="C12027" t="s">
        <v>136</v>
      </c>
      <c r="D12027" t="s">
        <v>21</v>
      </c>
      <c r="E12027" t="s">
        <v>29</v>
      </c>
      <c r="F12027" t="s">
        <v>31</v>
      </c>
      <c r="K12027">
        <v>0</v>
      </c>
      <c r="L12027" s="51">
        <v>47483</v>
      </c>
      <c r="M12027">
        <v>6</v>
      </c>
    </row>
    <row r="12028" spans="1:13" x14ac:dyDescent="0.25">
      <c r="A12028" s="21" t="str">
        <f t="shared" si="187"/>
        <v>MOW M3C CDAA_2030</v>
      </c>
      <c r="B12028" t="s">
        <v>130</v>
      </c>
      <c r="C12028" t="s">
        <v>136</v>
      </c>
      <c r="D12028" t="s">
        <v>21</v>
      </c>
      <c r="E12028" t="s">
        <v>29</v>
      </c>
      <c r="F12028" t="s">
        <v>31</v>
      </c>
      <c r="K12028">
        <v>0</v>
      </c>
      <c r="L12028" s="51">
        <v>47848</v>
      </c>
      <c r="M12028">
        <v>7</v>
      </c>
    </row>
    <row r="12029" spans="1:13" x14ac:dyDescent="0.25">
      <c r="A12029" s="21" t="str">
        <f t="shared" si="187"/>
        <v>MOW M3C CDAA_2031</v>
      </c>
      <c r="B12029" t="s">
        <v>130</v>
      </c>
      <c r="C12029" t="s">
        <v>136</v>
      </c>
      <c r="D12029" t="s">
        <v>21</v>
      </c>
      <c r="E12029" t="s">
        <v>29</v>
      </c>
      <c r="F12029" t="s">
        <v>31</v>
      </c>
      <c r="K12029">
        <v>0</v>
      </c>
      <c r="L12029" s="51">
        <v>48213</v>
      </c>
      <c r="M12029">
        <v>8</v>
      </c>
    </row>
    <row r="12030" spans="1:13" x14ac:dyDescent="0.25">
      <c r="A12030" s="21" t="str">
        <f t="shared" si="187"/>
        <v>MOW M3C CDAA_2032</v>
      </c>
      <c r="B12030" t="s">
        <v>130</v>
      </c>
      <c r="C12030" t="s">
        <v>136</v>
      </c>
      <c r="D12030" t="s">
        <v>21</v>
      </c>
      <c r="E12030" t="s">
        <v>29</v>
      </c>
      <c r="F12030" t="s">
        <v>31</v>
      </c>
      <c r="K12030">
        <v>0</v>
      </c>
      <c r="L12030" s="51">
        <v>48579</v>
      </c>
      <c r="M12030">
        <v>9</v>
      </c>
    </row>
    <row r="12031" spans="1:13" x14ac:dyDescent="0.25">
      <c r="A12031" s="21" t="str">
        <f t="shared" si="187"/>
        <v>MOW M3C CDAA_2033</v>
      </c>
      <c r="B12031" t="s">
        <v>130</v>
      </c>
      <c r="C12031" t="s">
        <v>136</v>
      </c>
      <c r="D12031" t="s">
        <v>21</v>
      </c>
      <c r="E12031" t="s">
        <v>29</v>
      </c>
      <c r="F12031" t="s">
        <v>31</v>
      </c>
      <c r="K12031">
        <v>0</v>
      </c>
      <c r="L12031" s="51">
        <v>48944</v>
      </c>
      <c r="M12031">
        <v>10</v>
      </c>
    </row>
    <row r="12032" spans="1:13" x14ac:dyDescent="0.25">
      <c r="A12032" s="21" t="str">
        <f t="shared" si="187"/>
        <v>MOW M3C CDAA_2034</v>
      </c>
      <c r="B12032" t="s">
        <v>130</v>
      </c>
      <c r="C12032" t="s">
        <v>136</v>
      </c>
      <c r="D12032" t="s">
        <v>21</v>
      </c>
      <c r="E12032" t="s">
        <v>29</v>
      </c>
      <c r="F12032" t="s">
        <v>31</v>
      </c>
      <c r="K12032">
        <v>0</v>
      </c>
      <c r="L12032" s="51">
        <v>49309</v>
      </c>
      <c r="M12032">
        <v>11</v>
      </c>
    </row>
    <row r="12033" spans="1:14" x14ac:dyDescent="0.25">
      <c r="A12033" s="21" t="str">
        <f t="shared" si="187"/>
        <v>MOW M3C CDAA_2035</v>
      </c>
      <c r="B12033" t="s">
        <v>130</v>
      </c>
      <c r="C12033" t="s">
        <v>136</v>
      </c>
      <c r="D12033" t="s">
        <v>21</v>
      </c>
      <c r="E12033" t="s">
        <v>29</v>
      </c>
      <c r="F12033" t="s">
        <v>31</v>
      </c>
      <c r="K12033">
        <v>0</v>
      </c>
      <c r="L12033" s="51">
        <v>49674</v>
      </c>
      <c r="M12033">
        <v>12</v>
      </c>
    </row>
    <row r="12034" spans="1:14" x14ac:dyDescent="0.25">
      <c r="A12034" s="21" t="str">
        <f t="shared" ref="A12034:A12097" si="188">B12034&amp;" "&amp;D12034&amp;" "&amp;C12034&amp;"_"&amp;YEAR(L12034)</f>
        <v>MOW M3C CDAA_2036</v>
      </c>
      <c r="B12034" t="s">
        <v>130</v>
      </c>
      <c r="C12034" t="s">
        <v>136</v>
      </c>
      <c r="D12034" t="s">
        <v>21</v>
      </c>
      <c r="E12034" t="s">
        <v>29</v>
      </c>
      <c r="F12034" t="s">
        <v>31</v>
      </c>
      <c r="K12034">
        <v>0</v>
      </c>
      <c r="L12034" s="51">
        <v>50040</v>
      </c>
      <c r="M12034">
        <v>13</v>
      </c>
    </row>
    <row r="12035" spans="1:14" x14ac:dyDescent="0.25">
      <c r="A12035" s="21" t="str">
        <f t="shared" si="188"/>
        <v>MOW M3C CDAA_2037</v>
      </c>
      <c r="B12035" t="s">
        <v>130</v>
      </c>
      <c r="C12035" t="s">
        <v>136</v>
      </c>
      <c r="D12035" t="s">
        <v>21</v>
      </c>
      <c r="E12035" t="s">
        <v>29</v>
      </c>
      <c r="F12035" t="s">
        <v>31</v>
      </c>
      <c r="K12035">
        <v>0</v>
      </c>
      <c r="L12035" s="51">
        <v>50405</v>
      </c>
      <c r="M12035">
        <v>14</v>
      </c>
    </row>
    <row r="12036" spans="1:14" x14ac:dyDescent="0.25">
      <c r="A12036" s="21" t="str">
        <f t="shared" si="188"/>
        <v>MOW M3C CDAA_2038</v>
      </c>
      <c r="B12036" t="s">
        <v>130</v>
      </c>
      <c r="C12036" t="s">
        <v>136</v>
      </c>
      <c r="D12036" t="s">
        <v>21</v>
      </c>
      <c r="E12036" t="s">
        <v>29</v>
      </c>
      <c r="F12036" t="s">
        <v>31</v>
      </c>
      <c r="K12036">
        <v>0</v>
      </c>
      <c r="L12036" s="51">
        <v>50770</v>
      </c>
      <c r="M12036">
        <v>15</v>
      </c>
    </row>
    <row r="12037" spans="1:14" x14ac:dyDescent="0.25">
      <c r="A12037" s="21" t="str">
        <f t="shared" si="188"/>
        <v>MOW M3C CDAA_2039</v>
      </c>
      <c r="B12037" t="s">
        <v>130</v>
      </c>
      <c r="C12037" t="s">
        <v>136</v>
      </c>
      <c r="D12037" t="s">
        <v>21</v>
      </c>
      <c r="E12037" t="s">
        <v>29</v>
      </c>
      <c r="F12037" t="s">
        <v>31</v>
      </c>
      <c r="K12037">
        <v>0</v>
      </c>
      <c r="L12037" s="51">
        <v>51135</v>
      </c>
      <c r="M12037">
        <v>16</v>
      </c>
    </row>
    <row r="12038" spans="1:14" x14ac:dyDescent="0.25">
      <c r="A12038" s="21" t="str">
        <f t="shared" si="188"/>
        <v>MOW M3C CDAA_2040</v>
      </c>
      <c r="B12038" t="s">
        <v>130</v>
      </c>
      <c r="C12038" t="s">
        <v>136</v>
      </c>
      <c r="D12038" t="s">
        <v>21</v>
      </c>
      <c r="E12038" t="s">
        <v>29</v>
      </c>
      <c r="F12038" t="s">
        <v>31</v>
      </c>
      <c r="K12038">
        <v>0</v>
      </c>
      <c r="L12038" s="51">
        <v>51501</v>
      </c>
      <c r="M12038">
        <v>17</v>
      </c>
    </row>
    <row r="12039" spans="1:14" x14ac:dyDescent="0.25">
      <c r="A12039" s="21" t="str">
        <f t="shared" si="188"/>
        <v>MOW M3C CDAA_2041</v>
      </c>
      <c r="B12039" t="s">
        <v>130</v>
      </c>
      <c r="C12039" t="s">
        <v>136</v>
      </c>
      <c r="D12039" t="s">
        <v>21</v>
      </c>
      <c r="E12039" t="s">
        <v>29</v>
      </c>
      <c r="F12039" t="s">
        <v>31</v>
      </c>
      <c r="K12039">
        <v>0</v>
      </c>
      <c r="L12039" s="51">
        <v>51866</v>
      </c>
      <c r="M12039">
        <v>18</v>
      </c>
    </row>
    <row r="12040" spans="1:14" x14ac:dyDescent="0.25">
      <c r="A12040" s="21" t="str">
        <f t="shared" si="188"/>
        <v>MOW M3C CDAA_2042</v>
      </c>
      <c r="B12040" t="s">
        <v>130</v>
      </c>
      <c r="C12040" t="s">
        <v>136</v>
      </c>
      <c r="D12040" t="s">
        <v>21</v>
      </c>
      <c r="E12040" t="s">
        <v>29</v>
      </c>
      <c r="F12040" t="s">
        <v>31</v>
      </c>
      <c r="K12040">
        <v>0</v>
      </c>
      <c r="L12040" s="51">
        <v>52231</v>
      </c>
      <c r="M12040">
        <v>19</v>
      </c>
    </row>
    <row r="12041" spans="1:14" x14ac:dyDescent="0.25">
      <c r="A12041" s="21" t="str">
        <f t="shared" si="188"/>
        <v>MOW M3C CDAA_2043</v>
      </c>
      <c r="B12041" t="s">
        <v>130</v>
      </c>
      <c r="C12041" t="s">
        <v>136</v>
      </c>
      <c r="D12041" t="s">
        <v>21</v>
      </c>
      <c r="E12041" t="s">
        <v>29</v>
      </c>
      <c r="F12041" t="s">
        <v>31</v>
      </c>
      <c r="K12041">
        <v>0</v>
      </c>
      <c r="L12041" s="51">
        <v>52596</v>
      </c>
      <c r="M12041">
        <v>20</v>
      </c>
    </row>
    <row r="12042" spans="1:14" x14ac:dyDescent="0.25">
      <c r="A12042" s="21" t="str">
        <f t="shared" si="188"/>
        <v>MOW M3C CDAA_2024</v>
      </c>
      <c r="B12042" t="s">
        <v>130</v>
      </c>
      <c r="C12042" t="s">
        <v>136</v>
      </c>
      <c r="D12042" t="s">
        <v>21</v>
      </c>
      <c r="E12042" t="s">
        <v>5</v>
      </c>
      <c r="F12042" t="s">
        <v>4</v>
      </c>
      <c r="G12042">
        <v>0</v>
      </c>
      <c r="H12042">
        <v>0</v>
      </c>
      <c r="I12042">
        <v>0</v>
      </c>
      <c r="J12042">
        <v>0</v>
      </c>
      <c r="L12042" s="51">
        <v>45657</v>
      </c>
      <c r="M12042">
        <v>1</v>
      </c>
      <c r="N12042">
        <v>0</v>
      </c>
    </row>
    <row r="12043" spans="1:14" x14ac:dyDescent="0.25">
      <c r="A12043" s="21" t="str">
        <f t="shared" si="188"/>
        <v>MOW M3C CDAA_2025</v>
      </c>
      <c r="B12043" t="s">
        <v>130</v>
      </c>
      <c r="C12043" t="s">
        <v>136</v>
      </c>
      <c r="D12043" t="s">
        <v>21</v>
      </c>
      <c r="E12043" t="s">
        <v>5</v>
      </c>
      <c r="F12043" t="s">
        <v>4</v>
      </c>
      <c r="G12043">
        <v>0</v>
      </c>
      <c r="H12043">
        <v>0</v>
      </c>
      <c r="I12043">
        <v>0</v>
      </c>
      <c r="J12043">
        <v>0</v>
      </c>
      <c r="L12043" s="51">
        <v>46022</v>
      </c>
      <c r="M12043">
        <v>2</v>
      </c>
      <c r="N12043">
        <v>0</v>
      </c>
    </row>
    <row r="12044" spans="1:14" x14ac:dyDescent="0.25">
      <c r="A12044" s="21" t="str">
        <f t="shared" si="188"/>
        <v>MOW M3C CDAA_2026</v>
      </c>
      <c r="B12044" t="s">
        <v>130</v>
      </c>
      <c r="C12044" t="s">
        <v>136</v>
      </c>
      <c r="D12044" t="s">
        <v>21</v>
      </c>
      <c r="E12044" t="s">
        <v>5</v>
      </c>
      <c r="F12044" t="s">
        <v>4</v>
      </c>
      <c r="G12044">
        <v>0</v>
      </c>
      <c r="H12044">
        <v>0</v>
      </c>
      <c r="I12044">
        <v>1667.77392578125</v>
      </c>
      <c r="J12044">
        <v>0</v>
      </c>
      <c r="L12044" s="51">
        <v>46387</v>
      </c>
      <c r="M12044">
        <v>3</v>
      </c>
      <c r="N12044">
        <v>0</v>
      </c>
    </row>
    <row r="12045" spans="1:14" x14ac:dyDescent="0.25">
      <c r="A12045" s="21" t="str">
        <f t="shared" si="188"/>
        <v>MOW M3C CDAA_2027</v>
      </c>
      <c r="B12045" t="s">
        <v>130</v>
      </c>
      <c r="C12045" t="s">
        <v>136</v>
      </c>
      <c r="D12045" t="s">
        <v>21</v>
      </c>
      <c r="E12045" t="s">
        <v>5</v>
      </c>
      <c r="F12045" t="s">
        <v>4</v>
      </c>
      <c r="G12045">
        <v>0</v>
      </c>
      <c r="H12045">
        <v>8021.5859375</v>
      </c>
      <c r="I12045">
        <v>40465.3046875</v>
      </c>
      <c r="J12045">
        <v>0</v>
      </c>
      <c r="L12045" s="51">
        <v>46752</v>
      </c>
      <c r="M12045">
        <v>4</v>
      </c>
      <c r="N12045">
        <v>-13238.798828125</v>
      </c>
    </row>
    <row r="12046" spans="1:14" x14ac:dyDescent="0.25">
      <c r="A12046" s="21" t="str">
        <f t="shared" si="188"/>
        <v>MOW M3C CDAA_2028</v>
      </c>
      <c r="B12046" t="s">
        <v>130</v>
      </c>
      <c r="C12046" t="s">
        <v>136</v>
      </c>
      <c r="D12046" t="s">
        <v>21</v>
      </c>
      <c r="E12046" t="s">
        <v>5</v>
      </c>
      <c r="F12046" t="s">
        <v>4</v>
      </c>
      <c r="G12046">
        <v>0</v>
      </c>
      <c r="H12046">
        <v>8138.9462890625</v>
      </c>
      <c r="I12046">
        <v>38779.33203125</v>
      </c>
      <c r="J12046">
        <v>0</v>
      </c>
      <c r="L12046" s="51">
        <v>47118</v>
      </c>
      <c r="M12046">
        <v>5</v>
      </c>
      <c r="N12046">
        <v>-13530.947265625</v>
      </c>
    </row>
    <row r="12047" spans="1:14" x14ac:dyDescent="0.25">
      <c r="A12047" s="21" t="str">
        <f t="shared" si="188"/>
        <v>MOW M3C CDAA_2029</v>
      </c>
      <c r="B12047" t="s">
        <v>130</v>
      </c>
      <c r="C12047" t="s">
        <v>136</v>
      </c>
      <c r="D12047" t="s">
        <v>21</v>
      </c>
      <c r="E12047" t="s">
        <v>5</v>
      </c>
      <c r="F12047" t="s">
        <v>4</v>
      </c>
      <c r="G12047">
        <v>0</v>
      </c>
      <c r="H12047">
        <v>37630.57421875</v>
      </c>
      <c r="I12047">
        <v>103921.0390625</v>
      </c>
      <c r="J12047">
        <v>0</v>
      </c>
      <c r="L12047" s="51">
        <v>47483</v>
      </c>
      <c r="M12047">
        <v>6</v>
      </c>
      <c r="N12047">
        <v>11687.765625</v>
      </c>
    </row>
    <row r="12048" spans="1:14" x14ac:dyDescent="0.25">
      <c r="A12048" s="21" t="str">
        <f t="shared" si="188"/>
        <v>MOW M3C CDAA_2030</v>
      </c>
      <c r="B12048" t="s">
        <v>130</v>
      </c>
      <c r="C12048" t="s">
        <v>136</v>
      </c>
      <c r="D12048" t="s">
        <v>21</v>
      </c>
      <c r="E12048" t="s">
        <v>5</v>
      </c>
      <c r="F12048" t="s">
        <v>4</v>
      </c>
      <c r="G12048">
        <v>0</v>
      </c>
      <c r="H12048">
        <v>43764.71484375</v>
      </c>
      <c r="I12048">
        <v>154166.125</v>
      </c>
      <c r="J12048">
        <v>0</v>
      </c>
      <c r="L12048" s="51">
        <v>47848</v>
      </c>
      <c r="M12048">
        <v>7</v>
      </c>
      <c r="N12048">
        <v>21129.17578125</v>
      </c>
    </row>
    <row r="12049" spans="1:14" x14ac:dyDescent="0.25">
      <c r="A12049" s="21" t="str">
        <f t="shared" si="188"/>
        <v>MOW M3C CDAA_2031</v>
      </c>
      <c r="B12049" t="s">
        <v>130</v>
      </c>
      <c r="C12049" t="s">
        <v>136</v>
      </c>
      <c r="D12049" t="s">
        <v>21</v>
      </c>
      <c r="E12049" t="s">
        <v>5</v>
      </c>
      <c r="F12049" t="s">
        <v>4</v>
      </c>
      <c r="G12049">
        <v>0</v>
      </c>
      <c r="H12049">
        <v>72671.0625</v>
      </c>
      <c r="I12049">
        <v>208181.4375</v>
      </c>
      <c r="J12049">
        <v>0</v>
      </c>
      <c r="L12049" s="51">
        <v>48213</v>
      </c>
      <c r="M12049">
        <v>8</v>
      </c>
      <c r="N12049">
        <v>28893.248046875</v>
      </c>
    </row>
    <row r="12050" spans="1:14" x14ac:dyDescent="0.25">
      <c r="A12050" s="21" t="str">
        <f t="shared" si="188"/>
        <v>MOW M3C CDAA_2032</v>
      </c>
      <c r="B12050" t="s">
        <v>130</v>
      </c>
      <c r="C12050" t="s">
        <v>136</v>
      </c>
      <c r="D12050" t="s">
        <v>21</v>
      </c>
      <c r="E12050" t="s">
        <v>5</v>
      </c>
      <c r="F12050" t="s">
        <v>4</v>
      </c>
      <c r="G12050">
        <v>0</v>
      </c>
      <c r="H12050">
        <v>74033.546875</v>
      </c>
      <c r="I12050">
        <v>262907.71875</v>
      </c>
      <c r="J12050">
        <v>0</v>
      </c>
      <c r="L12050" s="51">
        <v>48579</v>
      </c>
      <c r="M12050">
        <v>9</v>
      </c>
      <c r="N12050">
        <v>-12005.673828125</v>
      </c>
    </row>
    <row r="12051" spans="1:14" x14ac:dyDescent="0.25">
      <c r="A12051" s="21" t="str">
        <f t="shared" si="188"/>
        <v>MOW M3C CDAA_2033</v>
      </c>
      <c r="B12051" t="s">
        <v>130</v>
      </c>
      <c r="C12051" t="s">
        <v>136</v>
      </c>
      <c r="D12051" t="s">
        <v>21</v>
      </c>
      <c r="E12051" t="s">
        <v>5</v>
      </c>
      <c r="F12051" t="s">
        <v>4</v>
      </c>
      <c r="G12051">
        <v>0</v>
      </c>
      <c r="H12051">
        <v>72423.7421875</v>
      </c>
      <c r="I12051">
        <v>314344.90625</v>
      </c>
      <c r="J12051">
        <v>0</v>
      </c>
      <c r="L12051" s="51">
        <v>48944</v>
      </c>
      <c r="M12051">
        <v>10</v>
      </c>
      <c r="N12051">
        <v>-41852.23828125</v>
      </c>
    </row>
    <row r="12052" spans="1:14" x14ac:dyDescent="0.25">
      <c r="A12052" s="21" t="str">
        <f t="shared" si="188"/>
        <v>MOW M3C CDAA_2034</v>
      </c>
      <c r="B12052" t="s">
        <v>130</v>
      </c>
      <c r="C12052" t="s">
        <v>136</v>
      </c>
      <c r="D12052" t="s">
        <v>21</v>
      </c>
      <c r="E12052" t="s">
        <v>5</v>
      </c>
      <c r="F12052" t="s">
        <v>4</v>
      </c>
      <c r="G12052">
        <v>0</v>
      </c>
      <c r="H12052">
        <v>64329.95703125</v>
      </c>
      <c r="I12052">
        <v>365473.96875</v>
      </c>
      <c r="J12052">
        <v>0</v>
      </c>
      <c r="L12052" s="51">
        <v>49309</v>
      </c>
      <c r="M12052">
        <v>11</v>
      </c>
      <c r="N12052">
        <v>-78588.3828125</v>
      </c>
    </row>
    <row r="12053" spans="1:14" x14ac:dyDescent="0.25">
      <c r="A12053" s="21" t="str">
        <f t="shared" si="188"/>
        <v>MOW M3C CDAA_2035</v>
      </c>
      <c r="B12053" t="s">
        <v>130</v>
      </c>
      <c r="C12053" t="s">
        <v>136</v>
      </c>
      <c r="D12053" t="s">
        <v>21</v>
      </c>
      <c r="E12053" t="s">
        <v>5</v>
      </c>
      <c r="F12053" t="s">
        <v>4</v>
      </c>
      <c r="G12053">
        <v>0</v>
      </c>
      <c r="H12053">
        <v>62422.16796875</v>
      </c>
      <c r="I12053">
        <v>352874.59375</v>
      </c>
      <c r="J12053">
        <v>0</v>
      </c>
      <c r="L12053" s="51">
        <v>49674</v>
      </c>
      <c r="M12053">
        <v>12</v>
      </c>
      <c r="N12053">
        <v>-63768.09765625</v>
      </c>
    </row>
    <row r="12054" spans="1:14" x14ac:dyDescent="0.25">
      <c r="A12054" s="21" t="str">
        <f t="shared" si="188"/>
        <v>MOW M3C CDAA_2036</v>
      </c>
      <c r="B12054" t="s">
        <v>130</v>
      </c>
      <c r="C12054" t="s">
        <v>136</v>
      </c>
      <c r="D12054" t="s">
        <v>21</v>
      </c>
      <c r="E12054" t="s">
        <v>5</v>
      </c>
      <c r="F12054" t="s">
        <v>4</v>
      </c>
      <c r="G12054">
        <v>0</v>
      </c>
      <c r="H12054">
        <v>73040.3359375</v>
      </c>
      <c r="I12054">
        <v>341922.75</v>
      </c>
      <c r="J12054">
        <v>0</v>
      </c>
      <c r="L12054" s="51">
        <v>50040</v>
      </c>
      <c r="M12054">
        <v>13</v>
      </c>
      <c r="N12054">
        <v>-8541.4267578125</v>
      </c>
    </row>
    <row r="12055" spans="1:14" x14ac:dyDescent="0.25">
      <c r="A12055" s="21" t="str">
        <f t="shared" si="188"/>
        <v>MOW M3C CDAA_2037</v>
      </c>
      <c r="B12055" t="s">
        <v>130</v>
      </c>
      <c r="C12055" t="s">
        <v>136</v>
      </c>
      <c r="D12055" t="s">
        <v>21</v>
      </c>
      <c r="E12055" t="s">
        <v>5</v>
      </c>
      <c r="F12055" t="s">
        <v>4</v>
      </c>
      <c r="G12055">
        <v>0</v>
      </c>
      <c r="H12055">
        <v>66462.328125</v>
      </c>
      <c r="I12055">
        <v>331084.875</v>
      </c>
      <c r="J12055">
        <v>0</v>
      </c>
      <c r="L12055" s="51">
        <v>50405</v>
      </c>
      <c r="M12055">
        <v>14</v>
      </c>
      <c r="N12055">
        <v>14446.705078125</v>
      </c>
    </row>
    <row r="12056" spans="1:14" x14ac:dyDescent="0.25">
      <c r="A12056" s="21" t="str">
        <f t="shared" si="188"/>
        <v>MOW M3C CDAA_2038</v>
      </c>
      <c r="B12056" t="s">
        <v>130</v>
      </c>
      <c r="C12056" t="s">
        <v>136</v>
      </c>
      <c r="D12056" t="s">
        <v>21</v>
      </c>
      <c r="E12056" t="s">
        <v>5</v>
      </c>
      <c r="F12056" t="s">
        <v>4</v>
      </c>
      <c r="G12056">
        <v>0</v>
      </c>
      <c r="H12056">
        <v>46369.6875</v>
      </c>
      <c r="I12056">
        <v>322613.21875</v>
      </c>
      <c r="J12056">
        <v>0</v>
      </c>
      <c r="L12056" s="51">
        <v>50770</v>
      </c>
      <c r="M12056">
        <v>15</v>
      </c>
      <c r="N12056">
        <v>-13049.25</v>
      </c>
    </row>
    <row r="12057" spans="1:14" x14ac:dyDescent="0.25">
      <c r="A12057" s="21" t="str">
        <f t="shared" si="188"/>
        <v>MOW M3C CDAA_2039</v>
      </c>
      <c r="B12057" t="s">
        <v>130</v>
      </c>
      <c r="C12057" t="s">
        <v>136</v>
      </c>
      <c r="D12057" t="s">
        <v>21</v>
      </c>
      <c r="E12057" t="s">
        <v>5</v>
      </c>
      <c r="F12057" t="s">
        <v>4</v>
      </c>
      <c r="G12057">
        <v>0</v>
      </c>
      <c r="H12057">
        <v>63073.39453125</v>
      </c>
      <c r="I12057">
        <v>315020.34375</v>
      </c>
      <c r="J12057">
        <v>0</v>
      </c>
      <c r="L12057" s="51">
        <v>51135</v>
      </c>
      <c r="M12057">
        <v>16</v>
      </c>
      <c r="N12057">
        <v>-29026.890625</v>
      </c>
    </row>
    <row r="12058" spans="1:14" x14ac:dyDescent="0.25">
      <c r="A12058" s="21" t="str">
        <f t="shared" si="188"/>
        <v>MOW M3C CDAA_2040</v>
      </c>
      <c r="B12058" t="s">
        <v>130</v>
      </c>
      <c r="C12058" t="s">
        <v>136</v>
      </c>
      <c r="D12058" t="s">
        <v>21</v>
      </c>
      <c r="E12058" t="s">
        <v>5</v>
      </c>
      <c r="F12058" t="s">
        <v>4</v>
      </c>
      <c r="G12058">
        <v>0</v>
      </c>
      <c r="H12058">
        <v>49096.62109375</v>
      </c>
      <c r="I12058">
        <v>309165.96875</v>
      </c>
      <c r="J12058">
        <v>0</v>
      </c>
      <c r="L12058" s="51">
        <v>51501</v>
      </c>
      <c r="M12058">
        <v>17</v>
      </c>
      <c r="N12058">
        <v>-46821.3046875</v>
      </c>
    </row>
    <row r="12059" spans="1:14" x14ac:dyDescent="0.25">
      <c r="A12059" s="21" t="str">
        <f t="shared" si="188"/>
        <v>MOW M3C CDAA_2041</v>
      </c>
      <c r="B12059" t="s">
        <v>130</v>
      </c>
      <c r="C12059" t="s">
        <v>136</v>
      </c>
      <c r="D12059" t="s">
        <v>21</v>
      </c>
      <c r="E12059" t="s">
        <v>5</v>
      </c>
      <c r="F12059" t="s">
        <v>4</v>
      </c>
      <c r="G12059">
        <v>0</v>
      </c>
      <c r="H12059">
        <v>34623.98828125</v>
      </c>
      <c r="I12059">
        <v>371744.6875</v>
      </c>
      <c r="J12059">
        <v>0</v>
      </c>
      <c r="L12059" s="51">
        <v>51866</v>
      </c>
      <c r="M12059">
        <v>18</v>
      </c>
      <c r="N12059">
        <v>-33533.46484375</v>
      </c>
    </row>
    <row r="12060" spans="1:14" x14ac:dyDescent="0.25">
      <c r="A12060" s="21" t="str">
        <f t="shared" si="188"/>
        <v>MOW M3C CDAA_2042</v>
      </c>
      <c r="B12060" t="s">
        <v>130</v>
      </c>
      <c r="C12060" t="s">
        <v>136</v>
      </c>
      <c r="D12060" t="s">
        <v>21</v>
      </c>
      <c r="E12060" t="s">
        <v>5</v>
      </c>
      <c r="F12060" t="s">
        <v>4</v>
      </c>
      <c r="G12060">
        <v>0</v>
      </c>
      <c r="H12060">
        <v>25676.505859375</v>
      </c>
      <c r="I12060">
        <v>404945.1875</v>
      </c>
      <c r="J12060">
        <v>0</v>
      </c>
      <c r="L12060" s="51">
        <v>52231</v>
      </c>
      <c r="M12060">
        <v>19</v>
      </c>
      <c r="N12060">
        <v>-25508.291015625</v>
      </c>
    </row>
    <row r="12061" spans="1:14" x14ac:dyDescent="0.25">
      <c r="A12061" s="21" t="str">
        <f t="shared" si="188"/>
        <v>MOW M3C CDAA_2043</v>
      </c>
      <c r="B12061" t="s">
        <v>130</v>
      </c>
      <c r="C12061" t="s">
        <v>136</v>
      </c>
      <c r="D12061" t="s">
        <v>21</v>
      </c>
      <c r="E12061" t="s">
        <v>5</v>
      </c>
      <c r="F12061" t="s">
        <v>4</v>
      </c>
      <c r="G12061">
        <v>0</v>
      </c>
      <c r="H12061">
        <v>16713.90234375</v>
      </c>
      <c r="I12061">
        <v>392920.5</v>
      </c>
      <c r="J12061">
        <v>0</v>
      </c>
      <c r="L12061" s="51">
        <v>52596</v>
      </c>
      <c r="M12061">
        <v>20</v>
      </c>
      <c r="N12061">
        <v>11552.3134765625</v>
      </c>
    </row>
    <row r="12062" spans="1:14" x14ac:dyDescent="0.25">
      <c r="A12062" s="21" t="str">
        <f t="shared" si="188"/>
        <v>MOW M3C CDAA_2024</v>
      </c>
      <c r="B12062" t="s">
        <v>130</v>
      </c>
      <c r="C12062" t="s">
        <v>136</v>
      </c>
      <c r="D12062" t="s">
        <v>21</v>
      </c>
      <c r="E12062" t="s">
        <v>5</v>
      </c>
      <c r="F12062" t="s">
        <v>32</v>
      </c>
      <c r="G12062">
        <v>189100.46875</v>
      </c>
      <c r="H12062">
        <v>81692.578125</v>
      </c>
      <c r="I12062">
        <v>15499.482421875</v>
      </c>
      <c r="J12062">
        <v>0</v>
      </c>
      <c r="L12062" s="51">
        <v>45657</v>
      </c>
      <c r="M12062">
        <v>1</v>
      </c>
      <c r="N12062">
        <v>105479.078125</v>
      </c>
    </row>
    <row r="12063" spans="1:14" x14ac:dyDescent="0.25">
      <c r="A12063" s="21" t="str">
        <f t="shared" si="188"/>
        <v>MOW M3C CDAA_2025</v>
      </c>
      <c r="B12063" t="s">
        <v>130</v>
      </c>
      <c r="C12063" t="s">
        <v>136</v>
      </c>
      <c r="D12063" t="s">
        <v>21</v>
      </c>
      <c r="E12063" t="s">
        <v>5</v>
      </c>
      <c r="F12063" t="s">
        <v>32</v>
      </c>
      <c r="G12063">
        <v>204197.25</v>
      </c>
      <c r="H12063">
        <v>88198.15625</v>
      </c>
      <c r="I12063">
        <v>43533.515625</v>
      </c>
      <c r="J12063">
        <v>0</v>
      </c>
      <c r="L12063" s="51">
        <v>46022</v>
      </c>
      <c r="M12063">
        <v>2</v>
      </c>
      <c r="N12063">
        <v>106607.640625</v>
      </c>
    </row>
    <row r="12064" spans="1:14" x14ac:dyDescent="0.25">
      <c r="A12064" s="21" t="str">
        <f t="shared" si="188"/>
        <v>MOW M3C CDAA_2026</v>
      </c>
      <c r="B12064" t="s">
        <v>130</v>
      </c>
      <c r="C12064" t="s">
        <v>136</v>
      </c>
      <c r="D12064" t="s">
        <v>21</v>
      </c>
      <c r="E12064" t="s">
        <v>5</v>
      </c>
      <c r="F12064" t="s">
        <v>32</v>
      </c>
      <c r="G12064">
        <v>219276.34375</v>
      </c>
      <c r="H12064">
        <v>99641.0390625</v>
      </c>
      <c r="I12064">
        <v>47211.59375</v>
      </c>
      <c r="J12064">
        <v>0</v>
      </c>
      <c r="L12064" s="51">
        <v>46387</v>
      </c>
      <c r="M12064">
        <v>3</v>
      </c>
      <c r="N12064">
        <v>110698.125</v>
      </c>
    </row>
    <row r="12065" spans="1:14" x14ac:dyDescent="0.25">
      <c r="A12065" s="21" t="str">
        <f t="shared" si="188"/>
        <v>MOW M3C CDAA_2027</v>
      </c>
      <c r="B12065" t="s">
        <v>130</v>
      </c>
      <c r="C12065" t="s">
        <v>136</v>
      </c>
      <c r="D12065" t="s">
        <v>21</v>
      </c>
      <c r="E12065" t="s">
        <v>5</v>
      </c>
      <c r="F12065" t="s">
        <v>32</v>
      </c>
      <c r="G12065">
        <v>230496.265625</v>
      </c>
      <c r="H12065">
        <v>100906.2578125</v>
      </c>
      <c r="I12065">
        <v>50799.19921875</v>
      </c>
      <c r="J12065">
        <v>0</v>
      </c>
      <c r="L12065" s="51">
        <v>46752</v>
      </c>
      <c r="M12065">
        <v>4</v>
      </c>
      <c r="N12065">
        <v>110611.7109375</v>
      </c>
    </row>
    <row r="12066" spans="1:14" x14ac:dyDescent="0.25">
      <c r="A12066" s="21" t="str">
        <f t="shared" si="188"/>
        <v>MOW M3C CDAA_2028</v>
      </c>
      <c r="B12066" t="s">
        <v>130</v>
      </c>
      <c r="C12066" t="s">
        <v>136</v>
      </c>
      <c r="D12066" t="s">
        <v>21</v>
      </c>
      <c r="E12066" t="s">
        <v>5</v>
      </c>
      <c r="F12066" t="s">
        <v>32</v>
      </c>
      <c r="G12066">
        <v>238907.859375</v>
      </c>
      <c r="H12066">
        <v>110408.484375</v>
      </c>
      <c r="I12066">
        <v>54535.296875</v>
      </c>
      <c r="J12066">
        <v>0</v>
      </c>
      <c r="L12066" s="51">
        <v>47118</v>
      </c>
      <c r="M12066">
        <v>5</v>
      </c>
      <c r="N12066">
        <v>117659.9453125</v>
      </c>
    </row>
    <row r="12067" spans="1:14" x14ac:dyDescent="0.25">
      <c r="A12067" s="21" t="str">
        <f t="shared" si="188"/>
        <v>MOW M3C CDAA_2029</v>
      </c>
      <c r="B12067" t="s">
        <v>130</v>
      </c>
      <c r="C12067" t="s">
        <v>136</v>
      </c>
      <c r="D12067" t="s">
        <v>21</v>
      </c>
      <c r="E12067" t="s">
        <v>5</v>
      </c>
      <c r="F12067" t="s">
        <v>32</v>
      </c>
      <c r="G12067">
        <v>246828.921875</v>
      </c>
      <c r="H12067">
        <v>121312.7265625</v>
      </c>
      <c r="I12067">
        <v>56837.07421875</v>
      </c>
      <c r="J12067">
        <v>0</v>
      </c>
      <c r="L12067" s="51">
        <v>47483</v>
      </c>
      <c r="M12067">
        <v>6</v>
      </c>
      <c r="N12067">
        <v>125876.046875</v>
      </c>
    </row>
    <row r="12068" spans="1:14" x14ac:dyDescent="0.25">
      <c r="A12068" s="21" t="str">
        <f t="shared" si="188"/>
        <v>MOW M3C CDAA_2030</v>
      </c>
      <c r="B12068" t="s">
        <v>130</v>
      </c>
      <c r="C12068" t="s">
        <v>136</v>
      </c>
      <c r="D12068" t="s">
        <v>21</v>
      </c>
      <c r="E12068" t="s">
        <v>5</v>
      </c>
      <c r="F12068" t="s">
        <v>32</v>
      </c>
      <c r="G12068">
        <v>255533.296875</v>
      </c>
      <c r="H12068">
        <v>121420.4296875</v>
      </c>
      <c r="I12068">
        <v>62349.9765625</v>
      </c>
      <c r="J12068">
        <v>0</v>
      </c>
      <c r="L12068" s="51">
        <v>47848</v>
      </c>
      <c r="M12068">
        <v>7</v>
      </c>
      <c r="N12068">
        <v>125962.03125</v>
      </c>
    </row>
    <row r="12069" spans="1:14" x14ac:dyDescent="0.25">
      <c r="A12069" s="21" t="str">
        <f t="shared" si="188"/>
        <v>MOW M3C CDAA_2031</v>
      </c>
      <c r="B12069" t="s">
        <v>130</v>
      </c>
      <c r="C12069" t="s">
        <v>136</v>
      </c>
      <c r="D12069" t="s">
        <v>21</v>
      </c>
      <c r="E12069" t="s">
        <v>5</v>
      </c>
      <c r="F12069" t="s">
        <v>32</v>
      </c>
      <c r="G12069">
        <v>259902.828125</v>
      </c>
      <c r="H12069">
        <v>102053.890625</v>
      </c>
      <c r="I12069">
        <v>56486.734375</v>
      </c>
      <c r="J12069">
        <v>38679.9296875</v>
      </c>
      <c r="L12069" s="51">
        <v>48213</v>
      </c>
      <c r="M12069">
        <v>8</v>
      </c>
      <c r="N12069">
        <v>120466.203125</v>
      </c>
    </row>
    <row r="12070" spans="1:14" x14ac:dyDescent="0.25">
      <c r="A12070" s="21" t="str">
        <f t="shared" si="188"/>
        <v>MOW M3C CDAA_2032</v>
      </c>
      <c r="B12070" t="s">
        <v>130</v>
      </c>
      <c r="C12070" t="s">
        <v>136</v>
      </c>
      <c r="D12070" t="s">
        <v>21</v>
      </c>
      <c r="E12070" t="s">
        <v>5</v>
      </c>
      <c r="F12070" t="s">
        <v>32</v>
      </c>
      <c r="G12070">
        <v>268454.3125</v>
      </c>
      <c r="H12070">
        <v>105035.3125</v>
      </c>
      <c r="I12070">
        <v>57549.88671875</v>
      </c>
      <c r="J12070">
        <v>0</v>
      </c>
      <c r="L12070" s="51">
        <v>48579</v>
      </c>
      <c r="M12070">
        <v>9</v>
      </c>
      <c r="N12070">
        <v>117603.53125</v>
      </c>
    </row>
    <row r="12071" spans="1:14" x14ac:dyDescent="0.25">
      <c r="A12071" s="21" t="str">
        <f t="shared" si="188"/>
        <v>MOW M3C CDAA_2033</v>
      </c>
      <c r="B12071" t="s">
        <v>130</v>
      </c>
      <c r="C12071" t="s">
        <v>136</v>
      </c>
      <c r="D12071" t="s">
        <v>21</v>
      </c>
      <c r="E12071" t="s">
        <v>5</v>
      </c>
      <c r="F12071" t="s">
        <v>32</v>
      </c>
      <c r="G12071">
        <v>251642.59375</v>
      </c>
      <c r="H12071">
        <v>85883.328125</v>
      </c>
      <c r="I12071">
        <v>60004.4375</v>
      </c>
      <c r="J12071">
        <v>0</v>
      </c>
      <c r="L12071" s="51">
        <v>48944</v>
      </c>
      <c r="M12071">
        <v>10</v>
      </c>
      <c r="N12071">
        <v>106249.515625</v>
      </c>
    </row>
    <row r="12072" spans="1:14" x14ac:dyDescent="0.25">
      <c r="A12072" s="21" t="str">
        <f t="shared" si="188"/>
        <v>MOW M3C CDAA_2034</v>
      </c>
      <c r="B12072" t="s">
        <v>130</v>
      </c>
      <c r="C12072" t="s">
        <v>136</v>
      </c>
      <c r="D12072" t="s">
        <v>21</v>
      </c>
      <c r="E12072" t="s">
        <v>5</v>
      </c>
      <c r="F12072" t="s">
        <v>32</v>
      </c>
      <c r="G12072">
        <v>234163.859375</v>
      </c>
      <c r="H12072">
        <v>76002.625</v>
      </c>
      <c r="I12072">
        <v>61930.65234375</v>
      </c>
      <c r="J12072">
        <v>0</v>
      </c>
      <c r="L12072" s="51">
        <v>49309</v>
      </c>
      <c r="M12072">
        <v>11</v>
      </c>
      <c r="N12072">
        <v>106433.2890625</v>
      </c>
    </row>
    <row r="12073" spans="1:14" x14ac:dyDescent="0.25">
      <c r="A12073" s="21" t="str">
        <f t="shared" si="188"/>
        <v>MOW M3C CDAA_2035</v>
      </c>
      <c r="B12073" t="s">
        <v>130</v>
      </c>
      <c r="C12073" t="s">
        <v>136</v>
      </c>
      <c r="D12073" t="s">
        <v>21</v>
      </c>
      <c r="E12073" t="s">
        <v>5</v>
      </c>
      <c r="F12073" t="s">
        <v>32</v>
      </c>
      <c r="G12073">
        <v>217441.46875</v>
      </c>
      <c r="H12073">
        <v>62954.8515625</v>
      </c>
      <c r="I12073">
        <v>62871.22265625</v>
      </c>
      <c r="J12073">
        <v>0</v>
      </c>
      <c r="L12073" s="51">
        <v>49674</v>
      </c>
      <c r="M12073">
        <v>12</v>
      </c>
      <c r="N12073">
        <v>101050.2265625</v>
      </c>
    </row>
    <row r="12074" spans="1:14" x14ac:dyDescent="0.25">
      <c r="A12074" s="21" t="str">
        <f t="shared" si="188"/>
        <v>MOW M3C CDAA_2036</v>
      </c>
      <c r="B12074" t="s">
        <v>130</v>
      </c>
      <c r="C12074" t="s">
        <v>136</v>
      </c>
      <c r="D12074" t="s">
        <v>21</v>
      </c>
      <c r="E12074" t="s">
        <v>5</v>
      </c>
      <c r="F12074" t="s">
        <v>32</v>
      </c>
      <c r="G12074">
        <v>200831.734375</v>
      </c>
      <c r="H12074">
        <v>40924.5625</v>
      </c>
      <c r="I12074">
        <v>65667.3984375</v>
      </c>
      <c r="J12074">
        <v>0</v>
      </c>
      <c r="L12074" s="51">
        <v>50040</v>
      </c>
      <c r="M12074">
        <v>13</v>
      </c>
      <c r="N12074">
        <v>74102.421875</v>
      </c>
    </row>
    <row r="12075" spans="1:14" x14ac:dyDescent="0.25">
      <c r="A12075" s="21" t="str">
        <f t="shared" si="188"/>
        <v>MOW M3C CDAA_2037</v>
      </c>
      <c r="B12075" t="s">
        <v>130</v>
      </c>
      <c r="C12075" t="s">
        <v>136</v>
      </c>
      <c r="D12075" t="s">
        <v>21</v>
      </c>
      <c r="E12075" t="s">
        <v>5</v>
      </c>
      <c r="F12075" t="s">
        <v>32</v>
      </c>
      <c r="G12075">
        <v>183211.59375</v>
      </c>
      <c r="H12075">
        <v>29535.923828125</v>
      </c>
      <c r="I12075">
        <v>66976.2421875</v>
      </c>
      <c r="J12075">
        <v>0</v>
      </c>
      <c r="L12075" s="51">
        <v>50405</v>
      </c>
      <c r="M12075">
        <v>14</v>
      </c>
      <c r="N12075">
        <v>55970.05859375</v>
      </c>
    </row>
    <row r="12076" spans="1:14" x14ac:dyDescent="0.25">
      <c r="A12076" s="21" t="str">
        <f t="shared" si="188"/>
        <v>MOW M3C CDAA_2038</v>
      </c>
      <c r="B12076" t="s">
        <v>130</v>
      </c>
      <c r="C12076" t="s">
        <v>136</v>
      </c>
      <c r="D12076" t="s">
        <v>21</v>
      </c>
      <c r="E12076" t="s">
        <v>5</v>
      </c>
      <c r="F12076" t="s">
        <v>32</v>
      </c>
      <c r="G12076">
        <v>166343.671875</v>
      </c>
      <c r="H12076">
        <v>25289.4140625</v>
      </c>
      <c r="I12076">
        <v>67547.578125</v>
      </c>
      <c r="J12076">
        <v>0</v>
      </c>
      <c r="L12076" s="51">
        <v>50770</v>
      </c>
      <c r="M12076">
        <v>15</v>
      </c>
      <c r="N12076">
        <v>50051.3515625</v>
      </c>
    </row>
    <row r="12077" spans="1:14" x14ac:dyDescent="0.25">
      <c r="A12077" s="21" t="str">
        <f t="shared" si="188"/>
        <v>MOW M3C CDAA_2039</v>
      </c>
      <c r="B12077" t="s">
        <v>130</v>
      </c>
      <c r="C12077" t="s">
        <v>136</v>
      </c>
      <c r="D12077" t="s">
        <v>21</v>
      </c>
      <c r="E12077" t="s">
        <v>5</v>
      </c>
      <c r="F12077" t="s">
        <v>32</v>
      </c>
      <c r="G12077">
        <v>159104.84375</v>
      </c>
      <c r="H12077">
        <v>31974.12890625</v>
      </c>
      <c r="I12077">
        <v>69946.171875</v>
      </c>
      <c r="J12077">
        <v>0</v>
      </c>
      <c r="L12077" s="51">
        <v>51135</v>
      </c>
      <c r="M12077">
        <v>16</v>
      </c>
      <c r="N12077">
        <v>39679.61328125</v>
      </c>
    </row>
    <row r="12078" spans="1:14" x14ac:dyDescent="0.25">
      <c r="A12078" s="21" t="str">
        <f t="shared" si="188"/>
        <v>MOW M3C CDAA_2040</v>
      </c>
      <c r="B12078" t="s">
        <v>130</v>
      </c>
      <c r="C12078" t="s">
        <v>136</v>
      </c>
      <c r="D12078" t="s">
        <v>21</v>
      </c>
      <c r="E12078" t="s">
        <v>5</v>
      </c>
      <c r="F12078" t="s">
        <v>32</v>
      </c>
      <c r="G12078">
        <v>139382.328125</v>
      </c>
      <c r="H12078">
        <v>29312.19921875</v>
      </c>
      <c r="I12078">
        <v>54972.7578125</v>
      </c>
      <c r="J12078">
        <v>98973.078125</v>
      </c>
      <c r="L12078" s="51">
        <v>51501</v>
      </c>
      <c r="M12078">
        <v>17</v>
      </c>
      <c r="N12078">
        <v>29438.6796875</v>
      </c>
    </row>
    <row r="12079" spans="1:14" x14ac:dyDescent="0.25">
      <c r="A12079" s="21" t="str">
        <f t="shared" si="188"/>
        <v>MOW M3C CDAA_2041</v>
      </c>
      <c r="B12079" t="s">
        <v>130</v>
      </c>
      <c r="C12079" t="s">
        <v>136</v>
      </c>
      <c r="D12079" t="s">
        <v>21</v>
      </c>
      <c r="E12079" t="s">
        <v>5</v>
      </c>
      <c r="F12079" t="s">
        <v>32</v>
      </c>
      <c r="G12079">
        <v>119871.2890625</v>
      </c>
      <c r="H12079">
        <v>22545.802734375</v>
      </c>
      <c r="I12079">
        <v>54206.16796875</v>
      </c>
      <c r="J12079">
        <v>0</v>
      </c>
      <c r="L12079" s="51">
        <v>51866</v>
      </c>
      <c r="M12079">
        <v>18</v>
      </c>
      <c r="N12079">
        <v>21683.333984375</v>
      </c>
    </row>
    <row r="12080" spans="1:14" x14ac:dyDescent="0.25">
      <c r="A12080" s="21" t="str">
        <f t="shared" si="188"/>
        <v>MOW M3C CDAA_2042</v>
      </c>
      <c r="B12080" t="s">
        <v>130</v>
      </c>
      <c r="C12080" t="s">
        <v>136</v>
      </c>
      <c r="D12080" t="s">
        <v>21</v>
      </c>
      <c r="E12080" t="s">
        <v>5</v>
      </c>
      <c r="F12080" t="s">
        <v>32</v>
      </c>
      <c r="G12080">
        <v>102512.3671875</v>
      </c>
      <c r="H12080">
        <v>15534.751953125</v>
      </c>
      <c r="I12080">
        <v>54454.33984375</v>
      </c>
      <c r="J12080">
        <v>0</v>
      </c>
      <c r="L12080" s="51">
        <v>52231</v>
      </c>
      <c r="M12080">
        <v>19</v>
      </c>
      <c r="N12080">
        <v>16378.9140625</v>
      </c>
    </row>
    <row r="12081" spans="1:14" x14ac:dyDescent="0.25">
      <c r="A12081" s="21" t="str">
        <f t="shared" si="188"/>
        <v>MOW M3C CDAA_2043</v>
      </c>
      <c r="B12081" t="s">
        <v>130</v>
      </c>
      <c r="C12081" t="s">
        <v>136</v>
      </c>
      <c r="D12081" t="s">
        <v>21</v>
      </c>
      <c r="E12081" t="s">
        <v>5</v>
      </c>
      <c r="F12081" t="s">
        <v>32</v>
      </c>
      <c r="G12081">
        <v>84058.2890625</v>
      </c>
      <c r="H12081">
        <v>13263.6376953125</v>
      </c>
      <c r="I12081">
        <v>177415.3125</v>
      </c>
      <c r="J12081">
        <v>0</v>
      </c>
      <c r="L12081" s="51">
        <v>52596</v>
      </c>
      <c r="M12081">
        <v>20</v>
      </c>
      <c r="N12081">
        <v>16605.408203125</v>
      </c>
    </row>
    <row r="12082" spans="1:14" x14ac:dyDescent="0.25">
      <c r="A12082" s="21" t="str">
        <f t="shared" si="188"/>
        <v>MOW M3C CDAA_2024</v>
      </c>
      <c r="B12082" t="s">
        <v>130</v>
      </c>
      <c r="C12082" t="s">
        <v>136</v>
      </c>
      <c r="D12082" t="s">
        <v>21</v>
      </c>
      <c r="E12082" t="s">
        <v>5</v>
      </c>
      <c r="F12082" t="s">
        <v>8</v>
      </c>
      <c r="G12082">
        <v>0</v>
      </c>
      <c r="H12082">
        <v>0</v>
      </c>
      <c r="I12082">
        <v>0</v>
      </c>
      <c r="J12082">
        <v>0</v>
      </c>
      <c r="L12082" s="51">
        <v>45657</v>
      </c>
      <c r="M12082">
        <v>1</v>
      </c>
      <c r="N12082">
        <v>0</v>
      </c>
    </row>
    <row r="12083" spans="1:14" x14ac:dyDescent="0.25">
      <c r="A12083" s="21" t="str">
        <f t="shared" si="188"/>
        <v>MOW M3C CDAA_2025</v>
      </c>
      <c r="B12083" t="s">
        <v>130</v>
      </c>
      <c r="C12083" t="s">
        <v>136</v>
      </c>
      <c r="D12083" t="s">
        <v>21</v>
      </c>
      <c r="E12083" t="s">
        <v>5</v>
      </c>
      <c r="F12083" t="s">
        <v>8</v>
      </c>
      <c r="G12083">
        <v>0</v>
      </c>
      <c r="H12083">
        <v>0</v>
      </c>
      <c r="I12083">
        <v>0</v>
      </c>
      <c r="J12083">
        <v>0</v>
      </c>
      <c r="L12083" s="51">
        <v>46022</v>
      </c>
      <c r="M12083">
        <v>2</v>
      </c>
      <c r="N12083">
        <v>0</v>
      </c>
    </row>
    <row r="12084" spans="1:14" x14ac:dyDescent="0.25">
      <c r="A12084" s="21" t="str">
        <f t="shared" si="188"/>
        <v>MOW M3C CDAA_2026</v>
      </c>
      <c r="B12084" t="s">
        <v>130</v>
      </c>
      <c r="C12084" t="s">
        <v>136</v>
      </c>
      <c r="D12084" t="s">
        <v>21</v>
      </c>
      <c r="E12084" t="s">
        <v>5</v>
      </c>
      <c r="F12084" t="s">
        <v>8</v>
      </c>
      <c r="G12084">
        <v>0</v>
      </c>
      <c r="H12084">
        <v>0</v>
      </c>
      <c r="I12084">
        <v>0</v>
      </c>
      <c r="J12084">
        <v>0</v>
      </c>
      <c r="L12084" s="51">
        <v>46387</v>
      </c>
      <c r="M12084">
        <v>3</v>
      </c>
      <c r="N12084">
        <v>0</v>
      </c>
    </row>
    <row r="12085" spans="1:14" x14ac:dyDescent="0.25">
      <c r="A12085" s="21" t="str">
        <f t="shared" si="188"/>
        <v>MOW M3C CDAA_2027</v>
      </c>
      <c r="B12085" t="s">
        <v>130</v>
      </c>
      <c r="C12085" t="s">
        <v>136</v>
      </c>
      <c r="D12085" t="s">
        <v>21</v>
      </c>
      <c r="E12085" t="s">
        <v>5</v>
      </c>
      <c r="F12085" t="s">
        <v>8</v>
      </c>
      <c r="G12085">
        <v>0</v>
      </c>
      <c r="H12085">
        <v>0</v>
      </c>
      <c r="I12085">
        <v>0</v>
      </c>
      <c r="J12085">
        <v>0</v>
      </c>
      <c r="L12085" s="51">
        <v>46752</v>
      </c>
      <c r="M12085">
        <v>4</v>
      </c>
      <c r="N12085">
        <v>0</v>
      </c>
    </row>
    <row r="12086" spans="1:14" x14ac:dyDescent="0.25">
      <c r="A12086" s="21" t="str">
        <f t="shared" si="188"/>
        <v>MOW M3C CDAA_2028</v>
      </c>
      <c r="B12086" t="s">
        <v>130</v>
      </c>
      <c r="C12086" t="s">
        <v>136</v>
      </c>
      <c r="D12086" t="s">
        <v>21</v>
      </c>
      <c r="E12086" t="s">
        <v>5</v>
      </c>
      <c r="F12086" t="s">
        <v>8</v>
      </c>
      <c r="G12086">
        <v>0</v>
      </c>
      <c r="H12086">
        <v>0</v>
      </c>
      <c r="I12086">
        <v>0</v>
      </c>
      <c r="J12086">
        <v>0</v>
      </c>
      <c r="L12086" s="51">
        <v>47118</v>
      </c>
      <c r="M12086">
        <v>5</v>
      </c>
      <c r="N12086">
        <v>0</v>
      </c>
    </row>
    <row r="12087" spans="1:14" x14ac:dyDescent="0.25">
      <c r="A12087" s="21" t="str">
        <f t="shared" si="188"/>
        <v>MOW M3C CDAA_2029</v>
      </c>
      <c r="B12087" t="s">
        <v>130</v>
      </c>
      <c r="C12087" t="s">
        <v>136</v>
      </c>
      <c r="D12087" t="s">
        <v>21</v>
      </c>
      <c r="E12087" t="s">
        <v>5</v>
      </c>
      <c r="F12087" t="s">
        <v>8</v>
      </c>
      <c r="G12087">
        <v>0</v>
      </c>
      <c r="H12087">
        <v>0</v>
      </c>
      <c r="I12087">
        <v>0</v>
      </c>
      <c r="J12087">
        <v>0</v>
      </c>
      <c r="L12087" s="51">
        <v>47483</v>
      </c>
      <c r="M12087">
        <v>6</v>
      </c>
      <c r="N12087">
        <v>0</v>
      </c>
    </row>
    <row r="12088" spans="1:14" x14ac:dyDescent="0.25">
      <c r="A12088" s="21" t="str">
        <f t="shared" si="188"/>
        <v>MOW M3C CDAA_2030</v>
      </c>
      <c r="B12088" t="s">
        <v>130</v>
      </c>
      <c r="C12088" t="s">
        <v>136</v>
      </c>
      <c r="D12088" t="s">
        <v>21</v>
      </c>
      <c r="E12088" t="s">
        <v>5</v>
      </c>
      <c r="F12088" t="s">
        <v>8</v>
      </c>
      <c r="G12088">
        <v>0</v>
      </c>
      <c r="H12088">
        <v>0</v>
      </c>
      <c r="I12088">
        <v>0</v>
      </c>
      <c r="J12088">
        <v>0</v>
      </c>
      <c r="L12088" s="51">
        <v>47848</v>
      </c>
      <c r="M12088">
        <v>7</v>
      </c>
      <c r="N12088">
        <v>0</v>
      </c>
    </row>
    <row r="12089" spans="1:14" x14ac:dyDescent="0.25">
      <c r="A12089" s="21" t="str">
        <f t="shared" si="188"/>
        <v>MOW M3C CDAA_2031</v>
      </c>
      <c r="B12089" t="s">
        <v>130</v>
      </c>
      <c r="C12089" t="s">
        <v>136</v>
      </c>
      <c r="D12089" t="s">
        <v>21</v>
      </c>
      <c r="E12089" t="s">
        <v>5</v>
      </c>
      <c r="F12089" t="s">
        <v>8</v>
      </c>
      <c r="G12089">
        <v>0</v>
      </c>
      <c r="H12089">
        <v>0</v>
      </c>
      <c r="I12089">
        <v>0</v>
      </c>
      <c r="J12089">
        <v>0</v>
      </c>
      <c r="L12089" s="51">
        <v>48213</v>
      </c>
      <c r="M12089">
        <v>8</v>
      </c>
      <c r="N12089">
        <v>0</v>
      </c>
    </row>
    <row r="12090" spans="1:14" x14ac:dyDescent="0.25">
      <c r="A12090" s="21" t="str">
        <f t="shared" si="188"/>
        <v>MOW M3C CDAA_2032</v>
      </c>
      <c r="B12090" t="s">
        <v>130</v>
      </c>
      <c r="C12090" t="s">
        <v>136</v>
      </c>
      <c r="D12090" t="s">
        <v>21</v>
      </c>
      <c r="E12090" t="s">
        <v>5</v>
      </c>
      <c r="F12090" t="s">
        <v>8</v>
      </c>
      <c r="G12090">
        <v>0</v>
      </c>
      <c r="H12090">
        <v>0</v>
      </c>
      <c r="I12090">
        <v>0</v>
      </c>
      <c r="J12090">
        <v>0</v>
      </c>
      <c r="L12090" s="51">
        <v>48579</v>
      </c>
      <c r="M12090">
        <v>9</v>
      </c>
      <c r="N12090">
        <v>0</v>
      </c>
    </row>
    <row r="12091" spans="1:14" x14ac:dyDescent="0.25">
      <c r="A12091" s="21" t="str">
        <f t="shared" si="188"/>
        <v>MOW M3C CDAA_2033</v>
      </c>
      <c r="B12091" t="s">
        <v>130</v>
      </c>
      <c r="C12091" t="s">
        <v>136</v>
      </c>
      <c r="D12091" t="s">
        <v>21</v>
      </c>
      <c r="E12091" t="s">
        <v>5</v>
      </c>
      <c r="F12091" t="s">
        <v>8</v>
      </c>
      <c r="G12091">
        <v>0</v>
      </c>
      <c r="H12091">
        <v>0</v>
      </c>
      <c r="I12091">
        <v>0</v>
      </c>
      <c r="J12091">
        <v>0</v>
      </c>
      <c r="L12091" s="51">
        <v>48944</v>
      </c>
      <c r="M12091">
        <v>10</v>
      </c>
      <c r="N12091">
        <v>0</v>
      </c>
    </row>
    <row r="12092" spans="1:14" x14ac:dyDescent="0.25">
      <c r="A12092" s="21" t="str">
        <f t="shared" si="188"/>
        <v>MOW M3C CDAA_2034</v>
      </c>
      <c r="B12092" t="s">
        <v>130</v>
      </c>
      <c r="C12092" t="s">
        <v>136</v>
      </c>
      <c r="D12092" t="s">
        <v>21</v>
      </c>
      <c r="E12092" t="s">
        <v>5</v>
      </c>
      <c r="F12092" t="s">
        <v>8</v>
      </c>
      <c r="G12092">
        <v>0</v>
      </c>
      <c r="H12092">
        <v>0</v>
      </c>
      <c r="I12092">
        <v>0</v>
      </c>
      <c r="J12092">
        <v>0</v>
      </c>
      <c r="L12092" s="51">
        <v>49309</v>
      </c>
      <c r="M12092">
        <v>11</v>
      </c>
      <c r="N12092">
        <v>0</v>
      </c>
    </row>
    <row r="12093" spans="1:14" x14ac:dyDescent="0.25">
      <c r="A12093" s="21" t="str">
        <f t="shared" si="188"/>
        <v>MOW M3C CDAA_2035</v>
      </c>
      <c r="B12093" t="s">
        <v>130</v>
      </c>
      <c r="C12093" t="s">
        <v>136</v>
      </c>
      <c r="D12093" t="s">
        <v>21</v>
      </c>
      <c r="E12093" t="s">
        <v>5</v>
      </c>
      <c r="F12093" t="s">
        <v>8</v>
      </c>
      <c r="G12093">
        <v>0</v>
      </c>
      <c r="H12093">
        <v>0</v>
      </c>
      <c r="I12093">
        <v>0</v>
      </c>
      <c r="J12093">
        <v>0</v>
      </c>
      <c r="L12093" s="51">
        <v>49674</v>
      </c>
      <c r="M12093">
        <v>12</v>
      </c>
      <c r="N12093">
        <v>0</v>
      </c>
    </row>
    <row r="12094" spans="1:14" x14ac:dyDescent="0.25">
      <c r="A12094" s="21" t="str">
        <f t="shared" si="188"/>
        <v>MOW M3C CDAA_2036</v>
      </c>
      <c r="B12094" t="s">
        <v>130</v>
      </c>
      <c r="C12094" t="s">
        <v>136</v>
      </c>
      <c r="D12094" t="s">
        <v>21</v>
      </c>
      <c r="E12094" t="s">
        <v>5</v>
      </c>
      <c r="F12094" t="s">
        <v>8</v>
      </c>
      <c r="G12094">
        <v>0</v>
      </c>
      <c r="H12094">
        <v>0</v>
      </c>
      <c r="I12094">
        <v>0</v>
      </c>
      <c r="J12094">
        <v>0</v>
      </c>
      <c r="L12094" s="51">
        <v>50040</v>
      </c>
      <c r="M12094">
        <v>13</v>
      </c>
      <c r="N12094">
        <v>0</v>
      </c>
    </row>
    <row r="12095" spans="1:14" x14ac:dyDescent="0.25">
      <c r="A12095" s="21" t="str">
        <f t="shared" si="188"/>
        <v>MOW M3C CDAA_2037</v>
      </c>
      <c r="B12095" t="s">
        <v>130</v>
      </c>
      <c r="C12095" t="s">
        <v>136</v>
      </c>
      <c r="D12095" t="s">
        <v>21</v>
      </c>
      <c r="E12095" t="s">
        <v>5</v>
      </c>
      <c r="F12095" t="s">
        <v>8</v>
      </c>
      <c r="G12095">
        <v>0</v>
      </c>
      <c r="H12095">
        <v>0</v>
      </c>
      <c r="I12095">
        <v>0</v>
      </c>
      <c r="J12095">
        <v>0</v>
      </c>
      <c r="L12095" s="51">
        <v>50405</v>
      </c>
      <c r="M12095">
        <v>14</v>
      </c>
      <c r="N12095">
        <v>0</v>
      </c>
    </row>
    <row r="12096" spans="1:14" x14ac:dyDescent="0.25">
      <c r="A12096" s="21" t="str">
        <f t="shared" si="188"/>
        <v>MOW M3C CDAA_2038</v>
      </c>
      <c r="B12096" t="s">
        <v>130</v>
      </c>
      <c r="C12096" t="s">
        <v>136</v>
      </c>
      <c r="D12096" t="s">
        <v>21</v>
      </c>
      <c r="E12096" t="s">
        <v>5</v>
      </c>
      <c r="F12096" t="s">
        <v>8</v>
      </c>
      <c r="G12096">
        <v>0</v>
      </c>
      <c r="H12096">
        <v>0</v>
      </c>
      <c r="I12096">
        <v>0</v>
      </c>
      <c r="J12096">
        <v>0</v>
      </c>
      <c r="L12096" s="51">
        <v>50770</v>
      </c>
      <c r="M12096">
        <v>15</v>
      </c>
      <c r="N12096">
        <v>0</v>
      </c>
    </row>
    <row r="12097" spans="1:14" x14ac:dyDescent="0.25">
      <c r="A12097" s="21" t="str">
        <f t="shared" si="188"/>
        <v>MOW M3C CDAA_2039</v>
      </c>
      <c r="B12097" t="s">
        <v>130</v>
      </c>
      <c r="C12097" t="s">
        <v>136</v>
      </c>
      <c r="D12097" t="s">
        <v>21</v>
      </c>
      <c r="E12097" t="s">
        <v>5</v>
      </c>
      <c r="F12097" t="s">
        <v>8</v>
      </c>
      <c r="G12097">
        <v>0</v>
      </c>
      <c r="H12097">
        <v>0</v>
      </c>
      <c r="I12097">
        <v>0</v>
      </c>
      <c r="J12097">
        <v>0</v>
      </c>
      <c r="L12097" s="51">
        <v>51135</v>
      </c>
      <c r="M12097">
        <v>16</v>
      </c>
      <c r="N12097">
        <v>0</v>
      </c>
    </row>
    <row r="12098" spans="1:14" x14ac:dyDescent="0.25">
      <c r="A12098" s="21" t="str">
        <f t="shared" ref="A12098:A12161" si="189">B12098&amp;" "&amp;D12098&amp;" "&amp;C12098&amp;"_"&amp;YEAR(L12098)</f>
        <v>MOW M3C CDAA_2040</v>
      </c>
      <c r="B12098" t="s">
        <v>130</v>
      </c>
      <c r="C12098" t="s">
        <v>136</v>
      </c>
      <c r="D12098" t="s">
        <v>21</v>
      </c>
      <c r="E12098" t="s">
        <v>5</v>
      </c>
      <c r="F12098" t="s">
        <v>8</v>
      </c>
      <c r="G12098">
        <v>0</v>
      </c>
      <c r="H12098">
        <v>0</v>
      </c>
      <c r="I12098">
        <v>0</v>
      </c>
      <c r="J12098">
        <v>0</v>
      </c>
      <c r="L12098" s="51">
        <v>51501</v>
      </c>
      <c r="M12098">
        <v>17</v>
      </c>
      <c r="N12098">
        <v>0</v>
      </c>
    </row>
    <row r="12099" spans="1:14" x14ac:dyDescent="0.25">
      <c r="A12099" s="21" t="str">
        <f t="shared" si="189"/>
        <v>MOW M3C CDAA_2041</v>
      </c>
      <c r="B12099" t="s">
        <v>130</v>
      </c>
      <c r="C12099" t="s">
        <v>136</v>
      </c>
      <c r="D12099" t="s">
        <v>21</v>
      </c>
      <c r="E12099" t="s">
        <v>5</v>
      </c>
      <c r="F12099" t="s">
        <v>8</v>
      </c>
      <c r="G12099">
        <v>0</v>
      </c>
      <c r="H12099">
        <v>0</v>
      </c>
      <c r="I12099">
        <v>0</v>
      </c>
      <c r="J12099">
        <v>0</v>
      </c>
      <c r="L12099" s="51">
        <v>51866</v>
      </c>
      <c r="M12099">
        <v>18</v>
      </c>
      <c r="N12099">
        <v>0</v>
      </c>
    </row>
    <row r="12100" spans="1:14" x14ac:dyDescent="0.25">
      <c r="A12100" s="21" t="str">
        <f t="shared" si="189"/>
        <v>MOW M3C CDAA_2042</v>
      </c>
      <c r="B12100" t="s">
        <v>130</v>
      </c>
      <c r="C12100" t="s">
        <v>136</v>
      </c>
      <c r="D12100" t="s">
        <v>21</v>
      </c>
      <c r="E12100" t="s">
        <v>5</v>
      </c>
      <c r="F12100" t="s">
        <v>8</v>
      </c>
      <c r="G12100">
        <v>0</v>
      </c>
      <c r="H12100">
        <v>0</v>
      </c>
      <c r="I12100">
        <v>0</v>
      </c>
      <c r="J12100">
        <v>0</v>
      </c>
      <c r="L12100" s="51">
        <v>52231</v>
      </c>
      <c r="M12100">
        <v>19</v>
      </c>
      <c r="N12100">
        <v>0</v>
      </c>
    </row>
    <row r="12101" spans="1:14" x14ac:dyDescent="0.25">
      <c r="A12101" s="21" t="str">
        <f t="shared" si="189"/>
        <v>MOW M3C CDAA_2043</v>
      </c>
      <c r="B12101" t="s">
        <v>130</v>
      </c>
      <c r="C12101" t="s">
        <v>136</v>
      </c>
      <c r="D12101" t="s">
        <v>21</v>
      </c>
      <c r="E12101" t="s">
        <v>5</v>
      </c>
      <c r="F12101" t="s">
        <v>8</v>
      </c>
      <c r="G12101">
        <v>0</v>
      </c>
      <c r="H12101">
        <v>0</v>
      </c>
      <c r="I12101">
        <v>0</v>
      </c>
      <c r="J12101">
        <v>0</v>
      </c>
      <c r="L12101" s="51">
        <v>52596</v>
      </c>
      <c r="M12101">
        <v>20</v>
      </c>
      <c r="N12101">
        <v>0</v>
      </c>
    </row>
    <row r="12102" spans="1:14" x14ac:dyDescent="0.25">
      <c r="A12102" s="21" t="str">
        <f t="shared" si="189"/>
        <v>MOW H2C CEAA_2024</v>
      </c>
      <c r="B12102" t="s">
        <v>130</v>
      </c>
      <c r="C12102" t="s">
        <v>137</v>
      </c>
      <c r="D12102" t="s">
        <v>19</v>
      </c>
      <c r="E12102" t="s">
        <v>29</v>
      </c>
      <c r="F12102" t="s">
        <v>28</v>
      </c>
      <c r="K12102">
        <v>0</v>
      </c>
      <c r="L12102" s="51">
        <v>45657</v>
      </c>
      <c r="M12102">
        <v>1</v>
      </c>
    </row>
    <row r="12103" spans="1:14" x14ac:dyDescent="0.25">
      <c r="A12103" s="21" t="str">
        <f t="shared" si="189"/>
        <v>MOW H2C CEAA_2025</v>
      </c>
      <c r="B12103" t="s">
        <v>130</v>
      </c>
      <c r="C12103" t="s">
        <v>137</v>
      </c>
      <c r="D12103" t="s">
        <v>19</v>
      </c>
      <c r="E12103" t="s">
        <v>29</v>
      </c>
      <c r="F12103" t="s">
        <v>28</v>
      </c>
      <c r="K12103">
        <v>0</v>
      </c>
      <c r="L12103" s="51">
        <v>46022</v>
      </c>
      <c r="M12103">
        <v>2</v>
      </c>
    </row>
    <row r="12104" spans="1:14" x14ac:dyDescent="0.25">
      <c r="A12104" s="21" t="str">
        <f t="shared" si="189"/>
        <v>MOW H2C CEAA_2026</v>
      </c>
      <c r="B12104" t="s">
        <v>130</v>
      </c>
      <c r="C12104" t="s">
        <v>137</v>
      </c>
      <c r="D12104" t="s">
        <v>19</v>
      </c>
      <c r="E12104" t="s">
        <v>29</v>
      </c>
      <c r="F12104" t="s">
        <v>28</v>
      </c>
      <c r="K12104">
        <v>0</v>
      </c>
      <c r="L12104" s="51">
        <v>46387</v>
      </c>
      <c r="M12104">
        <v>3</v>
      </c>
    </row>
    <row r="12105" spans="1:14" x14ac:dyDescent="0.25">
      <c r="A12105" s="21" t="str">
        <f t="shared" si="189"/>
        <v>MOW H2C CEAA_2027</v>
      </c>
      <c r="B12105" t="s">
        <v>130</v>
      </c>
      <c r="C12105" t="s">
        <v>137</v>
      </c>
      <c r="D12105" t="s">
        <v>19</v>
      </c>
      <c r="E12105" t="s">
        <v>29</v>
      </c>
      <c r="F12105" t="s">
        <v>28</v>
      </c>
      <c r="K12105">
        <v>0</v>
      </c>
      <c r="L12105" s="51">
        <v>46752</v>
      </c>
      <c r="M12105">
        <v>4</v>
      </c>
    </row>
    <row r="12106" spans="1:14" x14ac:dyDescent="0.25">
      <c r="A12106" s="21" t="str">
        <f t="shared" si="189"/>
        <v>MOW H2C CEAA_2028</v>
      </c>
      <c r="B12106" t="s">
        <v>130</v>
      </c>
      <c r="C12106" t="s">
        <v>137</v>
      </c>
      <c r="D12106" t="s">
        <v>19</v>
      </c>
      <c r="E12106" t="s">
        <v>29</v>
      </c>
      <c r="F12106" t="s">
        <v>28</v>
      </c>
      <c r="K12106">
        <v>0</v>
      </c>
      <c r="L12106" s="51">
        <v>47118</v>
      </c>
      <c r="M12106">
        <v>5</v>
      </c>
    </row>
    <row r="12107" spans="1:14" x14ac:dyDescent="0.25">
      <c r="A12107" s="21" t="str">
        <f t="shared" si="189"/>
        <v>MOW H2C CEAA_2029</v>
      </c>
      <c r="B12107" t="s">
        <v>130</v>
      </c>
      <c r="C12107" t="s">
        <v>137</v>
      </c>
      <c r="D12107" t="s">
        <v>19</v>
      </c>
      <c r="E12107" t="s">
        <v>29</v>
      </c>
      <c r="F12107" t="s">
        <v>28</v>
      </c>
      <c r="K12107">
        <v>0</v>
      </c>
      <c r="L12107" s="51">
        <v>47483</v>
      </c>
      <c r="M12107">
        <v>6</v>
      </c>
    </row>
    <row r="12108" spans="1:14" x14ac:dyDescent="0.25">
      <c r="A12108" s="21" t="str">
        <f t="shared" si="189"/>
        <v>MOW H2C CEAA_2030</v>
      </c>
      <c r="B12108" t="s">
        <v>130</v>
      </c>
      <c r="C12108" t="s">
        <v>137</v>
      </c>
      <c r="D12108" t="s">
        <v>19</v>
      </c>
      <c r="E12108" t="s">
        <v>29</v>
      </c>
      <c r="F12108" t="s">
        <v>28</v>
      </c>
      <c r="K12108">
        <v>0</v>
      </c>
      <c r="L12108" s="51">
        <v>47848</v>
      </c>
      <c r="M12108">
        <v>7</v>
      </c>
    </row>
    <row r="12109" spans="1:14" x14ac:dyDescent="0.25">
      <c r="A12109" s="21" t="str">
        <f t="shared" si="189"/>
        <v>MOW H2C CEAA_2031</v>
      </c>
      <c r="B12109" t="s">
        <v>130</v>
      </c>
      <c r="C12109" t="s">
        <v>137</v>
      </c>
      <c r="D12109" t="s">
        <v>19</v>
      </c>
      <c r="E12109" t="s">
        <v>29</v>
      </c>
      <c r="F12109" t="s">
        <v>28</v>
      </c>
      <c r="K12109">
        <v>0</v>
      </c>
      <c r="L12109" s="51">
        <v>48213</v>
      </c>
      <c r="M12109">
        <v>8</v>
      </c>
    </row>
    <row r="12110" spans="1:14" x14ac:dyDescent="0.25">
      <c r="A12110" s="21" t="str">
        <f t="shared" si="189"/>
        <v>MOW H2C CEAA_2032</v>
      </c>
      <c r="B12110" t="s">
        <v>130</v>
      </c>
      <c r="C12110" t="s">
        <v>137</v>
      </c>
      <c r="D12110" t="s">
        <v>19</v>
      </c>
      <c r="E12110" t="s">
        <v>29</v>
      </c>
      <c r="F12110" t="s">
        <v>28</v>
      </c>
      <c r="K12110">
        <v>0</v>
      </c>
      <c r="L12110" s="51">
        <v>48579</v>
      </c>
      <c r="M12110">
        <v>9</v>
      </c>
    </row>
    <row r="12111" spans="1:14" x14ac:dyDescent="0.25">
      <c r="A12111" s="21" t="str">
        <f t="shared" si="189"/>
        <v>MOW H2C CEAA_2033</v>
      </c>
      <c r="B12111" t="s">
        <v>130</v>
      </c>
      <c r="C12111" t="s">
        <v>137</v>
      </c>
      <c r="D12111" t="s">
        <v>19</v>
      </c>
      <c r="E12111" t="s">
        <v>29</v>
      </c>
      <c r="F12111" t="s">
        <v>28</v>
      </c>
      <c r="K12111">
        <v>0</v>
      </c>
      <c r="L12111" s="51">
        <v>48944</v>
      </c>
      <c r="M12111">
        <v>10</v>
      </c>
    </row>
    <row r="12112" spans="1:14" x14ac:dyDescent="0.25">
      <c r="A12112" s="21" t="str">
        <f t="shared" si="189"/>
        <v>MOW H2C CEAA_2034</v>
      </c>
      <c r="B12112" t="s">
        <v>130</v>
      </c>
      <c r="C12112" t="s">
        <v>137</v>
      </c>
      <c r="D12112" t="s">
        <v>19</v>
      </c>
      <c r="E12112" t="s">
        <v>29</v>
      </c>
      <c r="F12112" t="s">
        <v>28</v>
      </c>
      <c r="K12112">
        <v>0</v>
      </c>
      <c r="L12112" s="51">
        <v>49309</v>
      </c>
      <c r="M12112">
        <v>11</v>
      </c>
    </row>
    <row r="12113" spans="1:13" x14ac:dyDescent="0.25">
      <c r="A12113" s="21" t="str">
        <f t="shared" si="189"/>
        <v>MOW H2C CEAA_2035</v>
      </c>
      <c r="B12113" t="s">
        <v>130</v>
      </c>
      <c r="C12113" t="s">
        <v>137</v>
      </c>
      <c r="D12113" t="s">
        <v>19</v>
      </c>
      <c r="E12113" t="s">
        <v>29</v>
      </c>
      <c r="F12113" t="s">
        <v>28</v>
      </c>
      <c r="K12113">
        <v>0</v>
      </c>
      <c r="L12113" s="51">
        <v>49674</v>
      </c>
      <c r="M12113">
        <v>12</v>
      </c>
    </row>
    <row r="12114" spans="1:13" x14ac:dyDescent="0.25">
      <c r="A12114" s="21" t="str">
        <f t="shared" si="189"/>
        <v>MOW H2C CEAA_2036</v>
      </c>
      <c r="B12114" t="s">
        <v>130</v>
      </c>
      <c r="C12114" t="s">
        <v>137</v>
      </c>
      <c r="D12114" t="s">
        <v>19</v>
      </c>
      <c r="E12114" t="s">
        <v>29</v>
      </c>
      <c r="F12114" t="s">
        <v>28</v>
      </c>
      <c r="K12114">
        <v>0</v>
      </c>
      <c r="L12114" s="51">
        <v>50040</v>
      </c>
      <c r="M12114">
        <v>13</v>
      </c>
    </row>
    <row r="12115" spans="1:13" x14ac:dyDescent="0.25">
      <c r="A12115" s="21" t="str">
        <f t="shared" si="189"/>
        <v>MOW H2C CEAA_2037</v>
      </c>
      <c r="B12115" t="s">
        <v>130</v>
      </c>
      <c r="C12115" t="s">
        <v>137</v>
      </c>
      <c r="D12115" t="s">
        <v>19</v>
      </c>
      <c r="E12115" t="s">
        <v>29</v>
      </c>
      <c r="F12115" t="s">
        <v>28</v>
      </c>
      <c r="K12115">
        <v>0</v>
      </c>
      <c r="L12115" s="51">
        <v>50405</v>
      </c>
      <c r="M12115">
        <v>14</v>
      </c>
    </row>
    <row r="12116" spans="1:13" x14ac:dyDescent="0.25">
      <c r="A12116" s="21" t="str">
        <f t="shared" si="189"/>
        <v>MOW H2C CEAA_2038</v>
      </c>
      <c r="B12116" t="s">
        <v>130</v>
      </c>
      <c r="C12116" t="s">
        <v>137</v>
      </c>
      <c r="D12116" t="s">
        <v>19</v>
      </c>
      <c r="E12116" t="s">
        <v>29</v>
      </c>
      <c r="F12116" t="s">
        <v>28</v>
      </c>
      <c r="K12116">
        <v>0</v>
      </c>
      <c r="L12116" s="51">
        <v>50770</v>
      </c>
      <c r="M12116">
        <v>15</v>
      </c>
    </row>
    <row r="12117" spans="1:13" x14ac:dyDescent="0.25">
      <c r="A12117" s="21" t="str">
        <f t="shared" si="189"/>
        <v>MOW H2C CEAA_2039</v>
      </c>
      <c r="B12117" t="s">
        <v>130</v>
      </c>
      <c r="C12117" t="s">
        <v>137</v>
      </c>
      <c r="D12117" t="s">
        <v>19</v>
      </c>
      <c r="E12117" t="s">
        <v>29</v>
      </c>
      <c r="F12117" t="s">
        <v>28</v>
      </c>
      <c r="K12117">
        <v>0</v>
      </c>
      <c r="L12117" s="51">
        <v>51135</v>
      </c>
      <c r="M12117">
        <v>16</v>
      </c>
    </row>
    <row r="12118" spans="1:13" x14ac:dyDescent="0.25">
      <c r="A12118" s="21" t="str">
        <f t="shared" si="189"/>
        <v>MOW H2C CEAA_2040</v>
      </c>
      <c r="B12118" t="s">
        <v>130</v>
      </c>
      <c r="C12118" t="s">
        <v>137</v>
      </c>
      <c r="D12118" t="s">
        <v>19</v>
      </c>
      <c r="E12118" t="s">
        <v>29</v>
      </c>
      <c r="F12118" t="s">
        <v>28</v>
      </c>
      <c r="K12118">
        <v>0</v>
      </c>
      <c r="L12118" s="51">
        <v>51501</v>
      </c>
      <c r="M12118">
        <v>17</v>
      </c>
    </row>
    <row r="12119" spans="1:13" x14ac:dyDescent="0.25">
      <c r="A12119" s="21" t="str">
        <f t="shared" si="189"/>
        <v>MOW H2C CEAA_2041</v>
      </c>
      <c r="B12119" t="s">
        <v>130</v>
      </c>
      <c r="C12119" t="s">
        <v>137</v>
      </c>
      <c r="D12119" t="s">
        <v>19</v>
      </c>
      <c r="E12119" t="s">
        <v>29</v>
      </c>
      <c r="F12119" t="s">
        <v>28</v>
      </c>
      <c r="K12119">
        <v>0</v>
      </c>
      <c r="L12119" s="51">
        <v>51866</v>
      </c>
      <c r="M12119">
        <v>18</v>
      </c>
    </row>
    <row r="12120" spans="1:13" x14ac:dyDescent="0.25">
      <c r="A12120" s="21" t="str">
        <f t="shared" si="189"/>
        <v>MOW H2C CEAA_2042</v>
      </c>
      <c r="B12120" t="s">
        <v>130</v>
      </c>
      <c r="C12120" t="s">
        <v>137</v>
      </c>
      <c r="D12120" t="s">
        <v>19</v>
      </c>
      <c r="E12120" t="s">
        <v>29</v>
      </c>
      <c r="F12120" t="s">
        <v>28</v>
      </c>
      <c r="K12120">
        <v>0</v>
      </c>
      <c r="L12120" s="51">
        <v>52231</v>
      </c>
      <c r="M12120">
        <v>19</v>
      </c>
    </row>
    <row r="12121" spans="1:13" x14ac:dyDescent="0.25">
      <c r="A12121" s="21" t="str">
        <f t="shared" si="189"/>
        <v>MOW H2C CEAA_2043</v>
      </c>
      <c r="B12121" t="s">
        <v>130</v>
      </c>
      <c r="C12121" t="s">
        <v>137</v>
      </c>
      <c r="D12121" t="s">
        <v>19</v>
      </c>
      <c r="E12121" t="s">
        <v>29</v>
      </c>
      <c r="F12121" t="s">
        <v>28</v>
      </c>
      <c r="K12121">
        <v>0</v>
      </c>
      <c r="L12121" s="51">
        <v>52596</v>
      </c>
      <c r="M12121">
        <v>20</v>
      </c>
    </row>
    <row r="12122" spans="1:13" x14ac:dyDescent="0.25">
      <c r="A12122" s="21" t="str">
        <f t="shared" si="189"/>
        <v>MOW H2C CEAA_2024</v>
      </c>
      <c r="B12122" t="s">
        <v>130</v>
      </c>
      <c r="C12122" t="s">
        <v>137</v>
      </c>
      <c r="D12122" t="s">
        <v>19</v>
      </c>
      <c r="E12122" t="s">
        <v>29</v>
      </c>
      <c r="F12122" t="s">
        <v>31</v>
      </c>
      <c r="K12122">
        <v>0</v>
      </c>
      <c r="L12122" s="51">
        <v>45657</v>
      </c>
      <c r="M12122">
        <v>1</v>
      </c>
    </row>
    <row r="12123" spans="1:13" x14ac:dyDescent="0.25">
      <c r="A12123" s="21" t="str">
        <f t="shared" si="189"/>
        <v>MOW H2C CEAA_2025</v>
      </c>
      <c r="B12123" t="s">
        <v>130</v>
      </c>
      <c r="C12123" t="s">
        <v>137</v>
      </c>
      <c r="D12123" t="s">
        <v>19</v>
      </c>
      <c r="E12123" t="s">
        <v>29</v>
      </c>
      <c r="F12123" t="s">
        <v>31</v>
      </c>
      <c r="K12123">
        <v>0</v>
      </c>
      <c r="L12123" s="51">
        <v>46022</v>
      </c>
      <c r="M12123">
        <v>2</v>
      </c>
    </row>
    <row r="12124" spans="1:13" x14ac:dyDescent="0.25">
      <c r="A12124" s="21" t="str">
        <f t="shared" si="189"/>
        <v>MOW H2C CEAA_2026</v>
      </c>
      <c r="B12124" t="s">
        <v>130</v>
      </c>
      <c r="C12124" t="s">
        <v>137</v>
      </c>
      <c r="D12124" t="s">
        <v>19</v>
      </c>
      <c r="E12124" t="s">
        <v>29</v>
      </c>
      <c r="F12124" t="s">
        <v>31</v>
      </c>
      <c r="K12124">
        <v>0</v>
      </c>
      <c r="L12124" s="51">
        <v>46387</v>
      </c>
      <c r="M12124">
        <v>3</v>
      </c>
    </row>
    <row r="12125" spans="1:13" x14ac:dyDescent="0.25">
      <c r="A12125" s="21" t="str">
        <f t="shared" si="189"/>
        <v>MOW H2C CEAA_2027</v>
      </c>
      <c r="B12125" t="s">
        <v>130</v>
      </c>
      <c r="C12125" t="s">
        <v>137</v>
      </c>
      <c r="D12125" t="s">
        <v>19</v>
      </c>
      <c r="E12125" t="s">
        <v>29</v>
      </c>
      <c r="F12125" t="s">
        <v>31</v>
      </c>
      <c r="K12125">
        <v>0</v>
      </c>
      <c r="L12125" s="51">
        <v>46752</v>
      </c>
      <c r="M12125">
        <v>4</v>
      </c>
    </row>
    <row r="12126" spans="1:13" x14ac:dyDescent="0.25">
      <c r="A12126" s="21" t="str">
        <f t="shared" si="189"/>
        <v>MOW H2C CEAA_2028</v>
      </c>
      <c r="B12126" t="s">
        <v>130</v>
      </c>
      <c r="C12126" t="s">
        <v>137</v>
      </c>
      <c r="D12126" t="s">
        <v>19</v>
      </c>
      <c r="E12126" t="s">
        <v>29</v>
      </c>
      <c r="F12126" t="s">
        <v>31</v>
      </c>
      <c r="K12126">
        <v>0</v>
      </c>
      <c r="L12126" s="51">
        <v>47118</v>
      </c>
      <c r="M12126">
        <v>5</v>
      </c>
    </row>
    <row r="12127" spans="1:13" x14ac:dyDescent="0.25">
      <c r="A12127" s="21" t="str">
        <f t="shared" si="189"/>
        <v>MOW H2C CEAA_2029</v>
      </c>
      <c r="B12127" t="s">
        <v>130</v>
      </c>
      <c r="C12127" t="s">
        <v>137</v>
      </c>
      <c r="D12127" t="s">
        <v>19</v>
      </c>
      <c r="E12127" t="s">
        <v>29</v>
      </c>
      <c r="F12127" t="s">
        <v>31</v>
      </c>
      <c r="K12127">
        <v>0</v>
      </c>
      <c r="L12127" s="51">
        <v>47483</v>
      </c>
      <c r="M12127">
        <v>6</v>
      </c>
    </row>
    <row r="12128" spans="1:13" x14ac:dyDescent="0.25">
      <c r="A12128" s="21" t="str">
        <f t="shared" si="189"/>
        <v>MOW H2C CEAA_2030</v>
      </c>
      <c r="B12128" t="s">
        <v>130</v>
      </c>
      <c r="C12128" t="s">
        <v>137</v>
      </c>
      <c r="D12128" t="s">
        <v>19</v>
      </c>
      <c r="E12128" t="s">
        <v>29</v>
      </c>
      <c r="F12128" t="s">
        <v>31</v>
      </c>
      <c r="K12128">
        <v>0</v>
      </c>
      <c r="L12128" s="51">
        <v>47848</v>
      </c>
      <c r="M12128">
        <v>7</v>
      </c>
    </row>
    <row r="12129" spans="1:14" x14ac:dyDescent="0.25">
      <c r="A12129" s="21" t="str">
        <f t="shared" si="189"/>
        <v>MOW H2C CEAA_2031</v>
      </c>
      <c r="B12129" t="s">
        <v>130</v>
      </c>
      <c r="C12129" t="s">
        <v>137</v>
      </c>
      <c r="D12129" t="s">
        <v>19</v>
      </c>
      <c r="E12129" t="s">
        <v>29</v>
      </c>
      <c r="F12129" t="s">
        <v>31</v>
      </c>
      <c r="K12129">
        <v>0</v>
      </c>
      <c r="L12129" s="51">
        <v>48213</v>
      </c>
      <c r="M12129">
        <v>8</v>
      </c>
    </row>
    <row r="12130" spans="1:14" x14ac:dyDescent="0.25">
      <c r="A12130" s="21" t="str">
        <f t="shared" si="189"/>
        <v>MOW H2C CEAA_2032</v>
      </c>
      <c r="B12130" t="s">
        <v>130</v>
      </c>
      <c r="C12130" t="s">
        <v>137</v>
      </c>
      <c r="D12130" t="s">
        <v>19</v>
      </c>
      <c r="E12130" t="s">
        <v>29</v>
      </c>
      <c r="F12130" t="s">
        <v>31</v>
      </c>
      <c r="K12130">
        <v>0</v>
      </c>
      <c r="L12130" s="51">
        <v>48579</v>
      </c>
      <c r="M12130">
        <v>9</v>
      </c>
    </row>
    <row r="12131" spans="1:14" x14ac:dyDescent="0.25">
      <c r="A12131" s="21" t="str">
        <f t="shared" si="189"/>
        <v>MOW H2C CEAA_2033</v>
      </c>
      <c r="B12131" t="s">
        <v>130</v>
      </c>
      <c r="C12131" t="s">
        <v>137</v>
      </c>
      <c r="D12131" t="s">
        <v>19</v>
      </c>
      <c r="E12131" t="s">
        <v>29</v>
      </c>
      <c r="F12131" t="s">
        <v>31</v>
      </c>
      <c r="K12131">
        <v>0</v>
      </c>
      <c r="L12131" s="51">
        <v>48944</v>
      </c>
      <c r="M12131">
        <v>10</v>
      </c>
    </row>
    <row r="12132" spans="1:14" x14ac:dyDescent="0.25">
      <c r="A12132" s="21" t="str">
        <f t="shared" si="189"/>
        <v>MOW H2C CEAA_2034</v>
      </c>
      <c r="B12132" t="s">
        <v>130</v>
      </c>
      <c r="C12132" t="s">
        <v>137</v>
      </c>
      <c r="D12132" t="s">
        <v>19</v>
      </c>
      <c r="E12132" t="s">
        <v>29</v>
      </c>
      <c r="F12132" t="s">
        <v>31</v>
      </c>
      <c r="K12132">
        <v>0</v>
      </c>
      <c r="L12132" s="51">
        <v>49309</v>
      </c>
      <c r="M12132">
        <v>11</v>
      </c>
    </row>
    <row r="12133" spans="1:14" x14ac:dyDescent="0.25">
      <c r="A12133" s="21" t="str">
        <f t="shared" si="189"/>
        <v>MOW H2C CEAA_2035</v>
      </c>
      <c r="B12133" t="s">
        <v>130</v>
      </c>
      <c r="C12133" t="s">
        <v>137</v>
      </c>
      <c r="D12133" t="s">
        <v>19</v>
      </c>
      <c r="E12133" t="s">
        <v>29</v>
      </c>
      <c r="F12133" t="s">
        <v>31</v>
      </c>
      <c r="K12133">
        <v>0</v>
      </c>
      <c r="L12133" s="51">
        <v>49674</v>
      </c>
      <c r="M12133">
        <v>12</v>
      </c>
    </row>
    <row r="12134" spans="1:14" x14ac:dyDescent="0.25">
      <c r="A12134" s="21" t="str">
        <f t="shared" si="189"/>
        <v>MOW H2C CEAA_2036</v>
      </c>
      <c r="B12134" t="s">
        <v>130</v>
      </c>
      <c r="C12134" t="s">
        <v>137</v>
      </c>
      <c r="D12134" t="s">
        <v>19</v>
      </c>
      <c r="E12134" t="s">
        <v>29</v>
      </c>
      <c r="F12134" t="s">
        <v>31</v>
      </c>
      <c r="K12134">
        <v>0</v>
      </c>
      <c r="L12134" s="51">
        <v>50040</v>
      </c>
      <c r="M12134">
        <v>13</v>
      </c>
    </row>
    <row r="12135" spans="1:14" x14ac:dyDescent="0.25">
      <c r="A12135" s="21" t="str">
        <f t="shared" si="189"/>
        <v>MOW H2C CEAA_2037</v>
      </c>
      <c r="B12135" t="s">
        <v>130</v>
      </c>
      <c r="C12135" t="s">
        <v>137</v>
      </c>
      <c r="D12135" t="s">
        <v>19</v>
      </c>
      <c r="E12135" t="s">
        <v>29</v>
      </c>
      <c r="F12135" t="s">
        <v>31</v>
      </c>
      <c r="K12135">
        <v>0</v>
      </c>
      <c r="L12135" s="51">
        <v>50405</v>
      </c>
      <c r="M12135">
        <v>14</v>
      </c>
    </row>
    <row r="12136" spans="1:14" x14ac:dyDescent="0.25">
      <c r="A12136" s="21" t="str">
        <f t="shared" si="189"/>
        <v>MOW H2C CEAA_2038</v>
      </c>
      <c r="B12136" t="s">
        <v>130</v>
      </c>
      <c r="C12136" t="s">
        <v>137</v>
      </c>
      <c r="D12136" t="s">
        <v>19</v>
      </c>
      <c r="E12136" t="s">
        <v>29</v>
      </c>
      <c r="F12136" t="s">
        <v>31</v>
      </c>
      <c r="K12136">
        <v>0</v>
      </c>
      <c r="L12136" s="51">
        <v>50770</v>
      </c>
      <c r="M12136">
        <v>15</v>
      </c>
    </row>
    <row r="12137" spans="1:14" x14ac:dyDescent="0.25">
      <c r="A12137" s="21" t="str">
        <f t="shared" si="189"/>
        <v>MOW H2C CEAA_2039</v>
      </c>
      <c r="B12137" t="s">
        <v>130</v>
      </c>
      <c r="C12137" t="s">
        <v>137</v>
      </c>
      <c r="D12137" t="s">
        <v>19</v>
      </c>
      <c r="E12137" t="s">
        <v>29</v>
      </c>
      <c r="F12137" t="s">
        <v>31</v>
      </c>
      <c r="K12137">
        <v>0</v>
      </c>
      <c r="L12137" s="51">
        <v>51135</v>
      </c>
      <c r="M12137">
        <v>16</v>
      </c>
    </row>
    <row r="12138" spans="1:14" x14ac:dyDescent="0.25">
      <c r="A12138" s="21" t="str">
        <f t="shared" si="189"/>
        <v>MOW H2C CEAA_2040</v>
      </c>
      <c r="B12138" t="s">
        <v>130</v>
      </c>
      <c r="C12138" t="s">
        <v>137</v>
      </c>
      <c r="D12138" t="s">
        <v>19</v>
      </c>
      <c r="E12138" t="s">
        <v>29</v>
      </c>
      <c r="F12138" t="s">
        <v>31</v>
      </c>
      <c r="K12138">
        <v>0</v>
      </c>
      <c r="L12138" s="51">
        <v>51501</v>
      </c>
      <c r="M12138">
        <v>17</v>
      </c>
    </row>
    <row r="12139" spans="1:14" x14ac:dyDescent="0.25">
      <c r="A12139" s="21" t="str">
        <f t="shared" si="189"/>
        <v>MOW H2C CEAA_2041</v>
      </c>
      <c r="B12139" t="s">
        <v>130</v>
      </c>
      <c r="C12139" t="s">
        <v>137</v>
      </c>
      <c r="D12139" t="s">
        <v>19</v>
      </c>
      <c r="E12139" t="s">
        <v>29</v>
      </c>
      <c r="F12139" t="s">
        <v>31</v>
      </c>
      <c r="K12139">
        <v>0</v>
      </c>
      <c r="L12139" s="51">
        <v>51866</v>
      </c>
      <c r="M12139">
        <v>18</v>
      </c>
    </row>
    <row r="12140" spans="1:14" x14ac:dyDescent="0.25">
      <c r="A12140" s="21" t="str">
        <f t="shared" si="189"/>
        <v>MOW H2C CEAA_2042</v>
      </c>
      <c r="B12140" t="s">
        <v>130</v>
      </c>
      <c r="C12140" t="s">
        <v>137</v>
      </c>
      <c r="D12140" t="s">
        <v>19</v>
      </c>
      <c r="E12140" t="s">
        <v>29</v>
      </c>
      <c r="F12140" t="s">
        <v>31</v>
      </c>
      <c r="K12140">
        <v>0</v>
      </c>
      <c r="L12140" s="51">
        <v>52231</v>
      </c>
      <c r="M12140">
        <v>19</v>
      </c>
    </row>
    <row r="12141" spans="1:14" x14ac:dyDescent="0.25">
      <c r="A12141" s="21" t="str">
        <f t="shared" si="189"/>
        <v>MOW H2C CEAA_2043</v>
      </c>
      <c r="B12141" t="s">
        <v>130</v>
      </c>
      <c r="C12141" t="s">
        <v>137</v>
      </c>
      <c r="D12141" t="s">
        <v>19</v>
      </c>
      <c r="E12141" t="s">
        <v>29</v>
      </c>
      <c r="F12141" t="s">
        <v>31</v>
      </c>
      <c r="K12141">
        <v>0</v>
      </c>
      <c r="L12141" s="51">
        <v>52596</v>
      </c>
      <c r="M12141">
        <v>20</v>
      </c>
    </row>
    <row r="12142" spans="1:14" x14ac:dyDescent="0.25">
      <c r="A12142" s="21" t="str">
        <f t="shared" si="189"/>
        <v>MOW H2C CEAA_2024</v>
      </c>
      <c r="B12142" t="s">
        <v>130</v>
      </c>
      <c r="C12142" t="s">
        <v>137</v>
      </c>
      <c r="D12142" t="s">
        <v>19</v>
      </c>
      <c r="E12142" t="s">
        <v>5</v>
      </c>
      <c r="F12142" t="s">
        <v>4</v>
      </c>
      <c r="G12142">
        <v>0</v>
      </c>
      <c r="H12142">
        <v>0</v>
      </c>
      <c r="I12142">
        <v>0</v>
      </c>
      <c r="J12142">
        <v>0</v>
      </c>
      <c r="L12142" s="51">
        <v>45657</v>
      </c>
      <c r="M12142">
        <v>1</v>
      </c>
      <c r="N12142">
        <v>0</v>
      </c>
    </row>
    <row r="12143" spans="1:14" x14ac:dyDescent="0.25">
      <c r="A12143" s="21" t="str">
        <f t="shared" si="189"/>
        <v>MOW H2C CEAA_2025</v>
      </c>
      <c r="B12143" t="s">
        <v>130</v>
      </c>
      <c r="C12143" t="s">
        <v>137</v>
      </c>
      <c r="D12143" t="s">
        <v>19</v>
      </c>
      <c r="E12143" t="s">
        <v>5</v>
      </c>
      <c r="F12143" t="s">
        <v>4</v>
      </c>
      <c r="G12143">
        <v>0</v>
      </c>
      <c r="H12143">
        <v>0</v>
      </c>
      <c r="I12143">
        <v>0</v>
      </c>
      <c r="J12143">
        <v>0</v>
      </c>
      <c r="L12143" s="51">
        <v>46022</v>
      </c>
      <c r="M12143">
        <v>2</v>
      </c>
      <c r="N12143">
        <v>0</v>
      </c>
    </row>
    <row r="12144" spans="1:14" x14ac:dyDescent="0.25">
      <c r="A12144" s="21" t="str">
        <f t="shared" si="189"/>
        <v>MOW H2C CEAA_2026</v>
      </c>
      <c r="B12144" t="s">
        <v>130</v>
      </c>
      <c r="C12144" t="s">
        <v>137</v>
      </c>
      <c r="D12144" t="s">
        <v>19</v>
      </c>
      <c r="E12144" t="s">
        <v>5</v>
      </c>
      <c r="F12144" t="s">
        <v>4</v>
      </c>
      <c r="G12144">
        <v>0</v>
      </c>
      <c r="H12144">
        <v>0</v>
      </c>
      <c r="I12144">
        <v>1667.77392578125</v>
      </c>
      <c r="J12144">
        <v>0</v>
      </c>
      <c r="L12144" s="51">
        <v>46387</v>
      </c>
      <c r="M12144">
        <v>3</v>
      </c>
      <c r="N12144">
        <v>0</v>
      </c>
    </row>
    <row r="12145" spans="1:14" x14ac:dyDescent="0.25">
      <c r="A12145" s="21" t="str">
        <f t="shared" si="189"/>
        <v>MOW H2C CEAA_2027</v>
      </c>
      <c r="B12145" t="s">
        <v>130</v>
      </c>
      <c r="C12145" t="s">
        <v>137</v>
      </c>
      <c r="D12145" t="s">
        <v>19</v>
      </c>
      <c r="E12145" t="s">
        <v>5</v>
      </c>
      <c r="F12145" t="s">
        <v>4</v>
      </c>
      <c r="G12145">
        <v>0</v>
      </c>
      <c r="H12145">
        <v>11724.55859375</v>
      </c>
      <c r="I12145">
        <v>40465.3046875</v>
      </c>
      <c r="J12145">
        <v>0</v>
      </c>
      <c r="L12145" s="51">
        <v>46752</v>
      </c>
      <c r="M12145">
        <v>4</v>
      </c>
      <c r="N12145">
        <v>-13238.798828125</v>
      </c>
    </row>
    <row r="12146" spans="1:14" x14ac:dyDescent="0.25">
      <c r="A12146" s="21" t="str">
        <f t="shared" si="189"/>
        <v>MOW H2C CEAA_2028</v>
      </c>
      <c r="B12146" t="s">
        <v>130</v>
      </c>
      <c r="C12146" t="s">
        <v>137</v>
      </c>
      <c r="D12146" t="s">
        <v>19</v>
      </c>
      <c r="E12146" t="s">
        <v>5</v>
      </c>
      <c r="F12146" t="s">
        <v>4</v>
      </c>
      <c r="G12146">
        <v>0</v>
      </c>
      <c r="H12146">
        <v>40507.09375</v>
      </c>
      <c r="I12146">
        <v>96954.390625</v>
      </c>
      <c r="J12146">
        <v>0</v>
      </c>
      <c r="L12146" s="51">
        <v>47118</v>
      </c>
      <c r="M12146">
        <v>5</v>
      </c>
      <c r="N12146">
        <v>11133.541015625</v>
      </c>
    </row>
    <row r="12147" spans="1:14" x14ac:dyDescent="0.25">
      <c r="A12147" s="21" t="str">
        <f t="shared" si="189"/>
        <v>MOW H2C CEAA_2029</v>
      </c>
      <c r="B12147" t="s">
        <v>130</v>
      </c>
      <c r="C12147" t="s">
        <v>137</v>
      </c>
      <c r="D12147" t="s">
        <v>19</v>
      </c>
      <c r="E12147" t="s">
        <v>5</v>
      </c>
      <c r="F12147" t="s">
        <v>4</v>
      </c>
      <c r="G12147">
        <v>0</v>
      </c>
      <c r="H12147">
        <v>76161.7421875</v>
      </c>
      <c r="I12147">
        <v>149381.109375</v>
      </c>
      <c r="J12147">
        <v>0</v>
      </c>
      <c r="L12147" s="51">
        <v>47483</v>
      </c>
      <c r="M12147">
        <v>6</v>
      </c>
      <c r="N12147">
        <v>41705.3125</v>
      </c>
    </row>
    <row r="12148" spans="1:14" x14ac:dyDescent="0.25">
      <c r="A12148" s="21" t="str">
        <f t="shared" si="189"/>
        <v>MOW H2C CEAA_2030</v>
      </c>
      <c r="B12148" t="s">
        <v>130</v>
      </c>
      <c r="C12148" t="s">
        <v>137</v>
      </c>
      <c r="D12148" t="s">
        <v>19</v>
      </c>
      <c r="E12148" t="s">
        <v>5</v>
      </c>
      <c r="F12148" t="s">
        <v>4</v>
      </c>
      <c r="G12148">
        <v>0</v>
      </c>
      <c r="H12148">
        <v>116642.3203125</v>
      </c>
      <c r="I12148">
        <v>206089.3125</v>
      </c>
      <c r="J12148">
        <v>0</v>
      </c>
      <c r="L12148" s="51">
        <v>47848</v>
      </c>
      <c r="M12148">
        <v>7</v>
      </c>
      <c r="N12148">
        <v>80742.4140625</v>
      </c>
    </row>
    <row r="12149" spans="1:14" x14ac:dyDescent="0.25">
      <c r="A12149" s="21" t="str">
        <f t="shared" si="189"/>
        <v>MOW H2C CEAA_2031</v>
      </c>
      <c r="B12149" t="s">
        <v>130</v>
      </c>
      <c r="C12149" t="s">
        <v>137</v>
      </c>
      <c r="D12149" t="s">
        <v>19</v>
      </c>
      <c r="E12149" t="s">
        <v>5</v>
      </c>
      <c r="F12149" t="s">
        <v>4</v>
      </c>
      <c r="G12149">
        <v>0</v>
      </c>
      <c r="H12149">
        <v>174008.421875</v>
      </c>
      <c r="I12149">
        <v>260867.171875</v>
      </c>
      <c r="J12149">
        <v>0</v>
      </c>
      <c r="L12149" s="51">
        <v>48213</v>
      </c>
      <c r="M12149">
        <v>8</v>
      </c>
      <c r="N12149">
        <v>157461.078125</v>
      </c>
    </row>
    <row r="12150" spans="1:14" x14ac:dyDescent="0.25">
      <c r="A12150" s="21" t="str">
        <f t="shared" si="189"/>
        <v>MOW H2C CEAA_2032</v>
      </c>
      <c r="B12150" t="s">
        <v>130</v>
      </c>
      <c r="C12150" t="s">
        <v>137</v>
      </c>
      <c r="D12150" t="s">
        <v>19</v>
      </c>
      <c r="E12150" t="s">
        <v>5</v>
      </c>
      <c r="F12150" t="s">
        <v>4</v>
      </c>
      <c r="G12150">
        <v>0</v>
      </c>
      <c r="H12150">
        <v>178417.765625</v>
      </c>
      <c r="I12150">
        <v>314882.4375</v>
      </c>
      <c r="J12150">
        <v>0</v>
      </c>
      <c r="L12150" s="51">
        <v>48579</v>
      </c>
      <c r="M12150">
        <v>9</v>
      </c>
      <c r="N12150">
        <v>113209.0859375</v>
      </c>
    </row>
    <row r="12151" spans="1:14" x14ac:dyDescent="0.25">
      <c r="A12151" s="21" t="str">
        <f t="shared" si="189"/>
        <v>MOW H2C CEAA_2033</v>
      </c>
      <c r="B12151" t="s">
        <v>130</v>
      </c>
      <c r="C12151" t="s">
        <v>137</v>
      </c>
      <c r="D12151" t="s">
        <v>19</v>
      </c>
      <c r="E12151" t="s">
        <v>5</v>
      </c>
      <c r="F12151" t="s">
        <v>4</v>
      </c>
      <c r="G12151">
        <v>0</v>
      </c>
      <c r="H12151">
        <v>198299.734375</v>
      </c>
      <c r="I12151">
        <v>365383.8125</v>
      </c>
      <c r="J12151">
        <v>0</v>
      </c>
      <c r="L12151" s="51">
        <v>48944</v>
      </c>
      <c r="M12151">
        <v>10</v>
      </c>
      <c r="N12151">
        <v>81428.796875</v>
      </c>
    </row>
    <row r="12152" spans="1:14" x14ac:dyDescent="0.25">
      <c r="A12152" s="21" t="str">
        <f t="shared" si="189"/>
        <v>MOW H2C CEAA_2034</v>
      </c>
      <c r="B12152" t="s">
        <v>130</v>
      </c>
      <c r="C12152" t="s">
        <v>137</v>
      </c>
      <c r="D12152" t="s">
        <v>19</v>
      </c>
      <c r="E12152" t="s">
        <v>5</v>
      </c>
      <c r="F12152" t="s">
        <v>4</v>
      </c>
      <c r="G12152">
        <v>0</v>
      </c>
      <c r="H12152">
        <v>213038.96875</v>
      </c>
      <c r="I12152">
        <v>415773.65625</v>
      </c>
      <c r="J12152">
        <v>0</v>
      </c>
      <c r="L12152" s="51">
        <v>49309</v>
      </c>
      <c r="M12152">
        <v>11</v>
      </c>
      <c r="N12152">
        <v>40902.5078125</v>
      </c>
    </row>
    <row r="12153" spans="1:14" x14ac:dyDescent="0.25">
      <c r="A12153" s="21" t="str">
        <f t="shared" si="189"/>
        <v>MOW H2C CEAA_2035</v>
      </c>
      <c r="B12153" t="s">
        <v>130</v>
      </c>
      <c r="C12153" t="s">
        <v>137</v>
      </c>
      <c r="D12153" t="s">
        <v>19</v>
      </c>
      <c r="E12153" t="s">
        <v>5</v>
      </c>
      <c r="F12153" t="s">
        <v>4</v>
      </c>
      <c r="G12153">
        <v>0</v>
      </c>
      <c r="H12153">
        <v>221152.796875</v>
      </c>
      <c r="I12153">
        <v>402463.9375</v>
      </c>
      <c r="J12153">
        <v>0</v>
      </c>
      <c r="L12153" s="51">
        <v>49674</v>
      </c>
      <c r="M12153">
        <v>12</v>
      </c>
      <c r="N12153">
        <v>49769.58203125</v>
      </c>
    </row>
    <row r="12154" spans="1:14" x14ac:dyDescent="0.25">
      <c r="A12154" s="21" t="str">
        <f t="shared" si="189"/>
        <v>MOW H2C CEAA_2036</v>
      </c>
      <c r="B12154" t="s">
        <v>130</v>
      </c>
      <c r="C12154" t="s">
        <v>137</v>
      </c>
      <c r="D12154" t="s">
        <v>19</v>
      </c>
      <c r="E12154" t="s">
        <v>5</v>
      </c>
      <c r="F12154" t="s">
        <v>4</v>
      </c>
      <c r="G12154">
        <v>0</v>
      </c>
      <c r="H12154">
        <v>243119.84375</v>
      </c>
      <c r="I12154">
        <v>390941.59375</v>
      </c>
      <c r="J12154">
        <v>0</v>
      </c>
      <c r="L12154" s="51">
        <v>50040</v>
      </c>
      <c r="M12154">
        <v>13</v>
      </c>
      <c r="N12154">
        <v>72125.515625</v>
      </c>
    </row>
    <row r="12155" spans="1:14" x14ac:dyDescent="0.25">
      <c r="A12155" s="21" t="str">
        <f t="shared" si="189"/>
        <v>MOW H2C CEAA_2037</v>
      </c>
      <c r="B12155" t="s">
        <v>130</v>
      </c>
      <c r="C12155" t="s">
        <v>137</v>
      </c>
      <c r="D12155" t="s">
        <v>19</v>
      </c>
      <c r="E12155" t="s">
        <v>5</v>
      </c>
      <c r="F12155" t="s">
        <v>4</v>
      </c>
      <c r="G12155">
        <v>0</v>
      </c>
      <c r="H12155">
        <v>256929.578125</v>
      </c>
      <c r="I12155">
        <v>379271.34375</v>
      </c>
      <c r="J12155">
        <v>0</v>
      </c>
      <c r="L12155" s="51">
        <v>50405</v>
      </c>
      <c r="M12155">
        <v>14</v>
      </c>
      <c r="N12155">
        <v>109982.3359375</v>
      </c>
    </row>
    <row r="12156" spans="1:14" x14ac:dyDescent="0.25">
      <c r="A12156" s="21" t="str">
        <f t="shared" si="189"/>
        <v>MOW H2C CEAA_2038</v>
      </c>
      <c r="B12156" t="s">
        <v>130</v>
      </c>
      <c r="C12156" t="s">
        <v>137</v>
      </c>
      <c r="D12156" t="s">
        <v>19</v>
      </c>
      <c r="E12156" t="s">
        <v>5</v>
      </c>
      <c r="F12156" t="s">
        <v>4</v>
      </c>
      <c r="G12156">
        <v>0</v>
      </c>
      <c r="H12156">
        <v>275605.4375</v>
      </c>
      <c r="I12156">
        <v>370109.1875</v>
      </c>
      <c r="J12156">
        <v>0</v>
      </c>
      <c r="L12156" s="51">
        <v>50770</v>
      </c>
      <c r="M12156">
        <v>15</v>
      </c>
      <c r="N12156">
        <v>129422.3203125</v>
      </c>
    </row>
    <row r="12157" spans="1:14" x14ac:dyDescent="0.25">
      <c r="A12157" s="21" t="str">
        <f t="shared" si="189"/>
        <v>MOW H2C CEAA_2039</v>
      </c>
      <c r="B12157" t="s">
        <v>130</v>
      </c>
      <c r="C12157" t="s">
        <v>137</v>
      </c>
      <c r="D12157" t="s">
        <v>19</v>
      </c>
      <c r="E12157" t="s">
        <v>5</v>
      </c>
      <c r="F12157" t="s">
        <v>4</v>
      </c>
      <c r="G12157">
        <v>0</v>
      </c>
      <c r="H12157">
        <v>311009.75</v>
      </c>
      <c r="I12157">
        <v>361832.59375</v>
      </c>
      <c r="J12157">
        <v>0</v>
      </c>
      <c r="L12157" s="51">
        <v>51135</v>
      </c>
      <c r="M12157">
        <v>16</v>
      </c>
      <c r="N12157">
        <v>162933.5</v>
      </c>
    </row>
    <row r="12158" spans="1:14" x14ac:dyDescent="0.25">
      <c r="A12158" s="21" t="str">
        <f t="shared" si="189"/>
        <v>MOW H2C CEAA_2040</v>
      </c>
      <c r="B12158" t="s">
        <v>130</v>
      </c>
      <c r="C12158" t="s">
        <v>137</v>
      </c>
      <c r="D12158" t="s">
        <v>19</v>
      </c>
      <c r="E12158" t="s">
        <v>5</v>
      </c>
      <c r="F12158" t="s">
        <v>4</v>
      </c>
      <c r="G12158">
        <v>0</v>
      </c>
      <c r="H12158">
        <v>322880.78125</v>
      </c>
      <c r="I12158">
        <v>355429.25</v>
      </c>
      <c r="J12158">
        <v>0</v>
      </c>
      <c r="L12158" s="51">
        <v>51501</v>
      </c>
      <c r="M12158">
        <v>17</v>
      </c>
      <c r="N12158">
        <v>178084.671875</v>
      </c>
    </row>
    <row r="12159" spans="1:14" x14ac:dyDescent="0.25">
      <c r="A12159" s="21" t="str">
        <f t="shared" si="189"/>
        <v>MOW H2C CEAA_2041</v>
      </c>
      <c r="B12159" t="s">
        <v>130</v>
      </c>
      <c r="C12159" t="s">
        <v>137</v>
      </c>
      <c r="D12159" t="s">
        <v>19</v>
      </c>
      <c r="E12159" t="s">
        <v>5</v>
      </c>
      <c r="F12159" t="s">
        <v>4</v>
      </c>
      <c r="G12159">
        <v>0</v>
      </c>
      <c r="H12159">
        <v>327605.21875</v>
      </c>
      <c r="I12159">
        <v>347565.9375</v>
      </c>
      <c r="J12159">
        <v>0</v>
      </c>
      <c r="L12159" s="51">
        <v>51866</v>
      </c>
      <c r="M12159">
        <v>18</v>
      </c>
      <c r="N12159">
        <v>216240.59375</v>
      </c>
    </row>
    <row r="12160" spans="1:14" x14ac:dyDescent="0.25">
      <c r="A12160" s="21" t="str">
        <f t="shared" si="189"/>
        <v>MOW H2C CEAA_2042</v>
      </c>
      <c r="B12160" t="s">
        <v>130</v>
      </c>
      <c r="C12160" t="s">
        <v>137</v>
      </c>
      <c r="D12160" t="s">
        <v>19</v>
      </c>
      <c r="E12160" t="s">
        <v>5</v>
      </c>
      <c r="F12160" t="s">
        <v>4</v>
      </c>
      <c r="G12160">
        <v>0</v>
      </c>
      <c r="H12160">
        <v>328988.71875</v>
      </c>
      <c r="I12160">
        <v>383033.8125</v>
      </c>
      <c r="J12160">
        <v>0</v>
      </c>
      <c r="L12160" s="51">
        <v>52231</v>
      </c>
      <c r="M12160">
        <v>19</v>
      </c>
      <c r="N12160">
        <v>228614.3125</v>
      </c>
    </row>
    <row r="12161" spans="1:14" x14ac:dyDescent="0.25">
      <c r="A12161" s="21" t="str">
        <f t="shared" si="189"/>
        <v>MOW H2C CEAA_2043</v>
      </c>
      <c r="B12161" t="s">
        <v>130</v>
      </c>
      <c r="C12161" t="s">
        <v>137</v>
      </c>
      <c r="D12161" t="s">
        <v>19</v>
      </c>
      <c r="E12161" t="s">
        <v>5</v>
      </c>
      <c r="F12161" t="s">
        <v>4</v>
      </c>
      <c r="G12161">
        <v>0</v>
      </c>
      <c r="H12161">
        <v>337061.0625</v>
      </c>
      <c r="I12161">
        <v>374272.25</v>
      </c>
      <c r="J12161">
        <v>0</v>
      </c>
      <c r="L12161" s="51">
        <v>52596</v>
      </c>
      <c r="M12161">
        <v>20</v>
      </c>
      <c r="N12161">
        <v>274003.46875</v>
      </c>
    </row>
    <row r="12162" spans="1:14" x14ac:dyDescent="0.25">
      <c r="A12162" s="21" t="str">
        <f t="shared" ref="A12162:A12225" si="190">B12162&amp;" "&amp;D12162&amp;" "&amp;C12162&amp;"_"&amp;YEAR(L12162)</f>
        <v>MOW H2C CEAA_2024</v>
      </c>
      <c r="B12162" t="s">
        <v>130</v>
      </c>
      <c r="C12162" t="s">
        <v>137</v>
      </c>
      <c r="D12162" t="s">
        <v>19</v>
      </c>
      <c r="E12162" t="s">
        <v>5</v>
      </c>
      <c r="F12162" t="s">
        <v>32</v>
      </c>
      <c r="G12162">
        <v>235794.65625</v>
      </c>
      <c r="H12162">
        <v>103764.84375</v>
      </c>
      <c r="I12162">
        <v>15499.482421875</v>
      </c>
      <c r="J12162">
        <v>0</v>
      </c>
      <c r="L12162" s="51">
        <v>45657</v>
      </c>
      <c r="M12162">
        <v>1</v>
      </c>
      <c r="N12162">
        <v>108640.6640625</v>
      </c>
    </row>
    <row r="12163" spans="1:14" x14ac:dyDescent="0.25">
      <c r="A12163" s="21" t="str">
        <f t="shared" si="190"/>
        <v>MOW H2C CEAA_2025</v>
      </c>
      <c r="B12163" t="s">
        <v>130</v>
      </c>
      <c r="C12163" t="s">
        <v>137</v>
      </c>
      <c r="D12163" t="s">
        <v>19</v>
      </c>
      <c r="E12163" t="s">
        <v>5</v>
      </c>
      <c r="F12163" t="s">
        <v>32</v>
      </c>
      <c r="G12163">
        <v>271926.4375</v>
      </c>
      <c r="H12163">
        <v>115623.0234375</v>
      </c>
      <c r="I12163">
        <v>43533.515625</v>
      </c>
      <c r="J12163">
        <v>0</v>
      </c>
      <c r="L12163" s="51">
        <v>46022</v>
      </c>
      <c r="M12163">
        <v>2</v>
      </c>
      <c r="N12163">
        <v>107832.5859375</v>
      </c>
    </row>
    <row r="12164" spans="1:14" x14ac:dyDescent="0.25">
      <c r="A12164" s="21" t="str">
        <f t="shared" si="190"/>
        <v>MOW H2C CEAA_2026</v>
      </c>
      <c r="B12164" t="s">
        <v>130</v>
      </c>
      <c r="C12164" t="s">
        <v>137</v>
      </c>
      <c r="D12164" t="s">
        <v>19</v>
      </c>
      <c r="E12164" t="s">
        <v>5</v>
      </c>
      <c r="F12164" t="s">
        <v>32</v>
      </c>
      <c r="G12164">
        <v>309101.40625</v>
      </c>
      <c r="H12164">
        <v>135404.515625</v>
      </c>
      <c r="I12164">
        <v>47211.59375</v>
      </c>
      <c r="J12164">
        <v>0</v>
      </c>
      <c r="L12164" s="51">
        <v>46387</v>
      </c>
      <c r="M12164">
        <v>3</v>
      </c>
      <c r="N12164">
        <v>112447.1640625</v>
      </c>
    </row>
    <row r="12165" spans="1:14" x14ac:dyDescent="0.25">
      <c r="A12165" s="21" t="str">
        <f t="shared" si="190"/>
        <v>MOW H2C CEAA_2027</v>
      </c>
      <c r="B12165" t="s">
        <v>130</v>
      </c>
      <c r="C12165" t="s">
        <v>137</v>
      </c>
      <c r="D12165" t="s">
        <v>19</v>
      </c>
      <c r="E12165" t="s">
        <v>5</v>
      </c>
      <c r="F12165" t="s">
        <v>32</v>
      </c>
      <c r="G12165">
        <v>342404.75</v>
      </c>
      <c r="H12165">
        <v>150178.953125</v>
      </c>
      <c r="I12165">
        <v>50799.19921875</v>
      </c>
      <c r="J12165">
        <v>0</v>
      </c>
      <c r="L12165" s="51">
        <v>46752</v>
      </c>
      <c r="M12165">
        <v>4</v>
      </c>
      <c r="N12165">
        <v>112869.28125</v>
      </c>
    </row>
    <row r="12166" spans="1:14" x14ac:dyDescent="0.25">
      <c r="A12166" s="21" t="str">
        <f t="shared" si="190"/>
        <v>MOW H2C CEAA_2028</v>
      </c>
      <c r="B12166" t="s">
        <v>130</v>
      </c>
      <c r="C12166" t="s">
        <v>137</v>
      </c>
      <c r="D12166" t="s">
        <v>19</v>
      </c>
      <c r="E12166" t="s">
        <v>5</v>
      </c>
      <c r="F12166" t="s">
        <v>32</v>
      </c>
      <c r="G12166">
        <v>352568.1875</v>
      </c>
      <c r="H12166">
        <v>158313.171875</v>
      </c>
      <c r="I12166">
        <v>54535.296875</v>
      </c>
      <c r="J12166">
        <v>0</v>
      </c>
      <c r="L12166" s="51">
        <v>47118</v>
      </c>
      <c r="M12166">
        <v>5</v>
      </c>
      <c r="N12166">
        <v>117546.0859375</v>
      </c>
    </row>
    <row r="12167" spans="1:14" x14ac:dyDescent="0.25">
      <c r="A12167" s="21" t="str">
        <f t="shared" si="190"/>
        <v>MOW H2C CEAA_2029</v>
      </c>
      <c r="B12167" t="s">
        <v>130</v>
      </c>
      <c r="C12167" t="s">
        <v>137</v>
      </c>
      <c r="D12167" t="s">
        <v>19</v>
      </c>
      <c r="E12167" t="s">
        <v>5</v>
      </c>
      <c r="F12167" t="s">
        <v>32</v>
      </c>
      <c r="G12167">
        <v>361957.40625</v>
      </c>
      <c r="H12167">
        <v>170013.109375</v>
      </c>
      <c r="I12167">
        <v>56837.07421875</v>
      </c>
      <c r="J12167">
        <v>0</v>
      </c>
      <c r="L12167" s="51">
        <v>47483</v>
      </c>
      <c r="M12167">
        <v>6</v>
      </c>
      <c r="N12167">
        <v>126540.8828125</v>
      </c>
    </row>
    <row r="12168" spans="1:14" x14ac:dyDescent="0.25">
      <c r="A12168" s="21" t="str">
        <f t="shared" si="190"/>
        <v>MOW H2C CEAA_2030</v>
      </c>
      <c r="B12168" t="s">
        <v>130</v>
      </c>
      <c r="C12168" t="s">
        <v>137</v>
      </c>
      <c r="D12168" t="s">
        <v>19</v>
      </c>
      <c r="E12168" t="s">
        <v>5</v>
      </c>
      <c r="F12168" t="s">
        <v>32</v>
      </c>
      <c r="G12168">
        <v>372655</v>
      </c>
      <c r="H12168">
        <v>179258.515625</v>
      </c>
      <c r="I12168">
        <v>62349.9765625</v>
      </c>
      <c r="J12168">
        <v>0</v>
      </c>
      <c r="L12168" s="51">
        <v>47848</v>
      </c>
      <c r="M12168">
        <v>7</v>
      </c>
      <c r="N12168">
        <v>137390.15625</v>
      </c>
    </row>
    <row r="12169" spans="1:14" x14ac:dyDescent="0.25">
      <c r="A12169" s="21" t="str">
        <f t="shared" si="190"/>
        <v>MOW H2C CEAA_2031</v>
      </c>
      <c r="B12169" t="s">
        <v>130</v>
      </c>
      <c r="C12169" t="s">
        <v>137</v>
      </c>
      <c r="D12169" t="s">
        <v>19</v>
      </c>
      <c r="E12169" t="s">
        <v>5</v>
      </c>
      <c r="F12169" t="s">
        <v>32</v>
      </c>
      <c r="G12169">
        <v>375935.71875</v>
      </c>
      <c r="H12169">
        <v>95859.109375</v>
      </c>
      <c r="I12169">
        <v>39930.3984375</v>
      </c>
      <c r="J12169">
        <v>98877.890625</v>
      </c>
      <c r="L12169" s="51">
        <v>48213</v>
      </c>
      <c r="M12169">
        <v>8</v>
      </c>
      <c r="N12169">
        <v>96838.84375</v>
      </c>
    </row>
    <row r="12170" spans="1:14" x14ac:dyDescent="0.25">
      <c r="A12170" s="21" t="str">
        <f t="shared" si="190"/>
        <v>MOW H2C CEAA_2032</v>
      </c>
      <c r="B12170" t="s">
        <v>130</v>
      </c>
      <c r="C12170" t="s">
        <v>137</v>
      </c>
      <c r="D12170" t="s">
        <v>19</v>
      </c>
      <c r="E12170" t="s">
        <v>5</v>
      </c>
      <c r="F12170" t="s">
        <v>32</v>
      </c>
      <c r="G12170">
        <v>386189.25</v>
      </c>
      <c r="H12170">
        <v>96140.8203125</v>
      </c>
      <c r="I12170">
        <v>40048.890625</v>
      </c>
      <c r="J12170">
        <v>0</v>
      </c>
      <c r="L12170" s="51">
        <v>48579</v>
      </c>
      <c r="M12170">
        <v>9</v>
      </c>
      <c r="N12170">
        <v>92243.9453125</v>
      </c>
    </row>
    <row r="12171" spans="1:14" x14ac:dyDescent="0.25">
      <c r="A12171" s="21" t="str">
        <f t="shared" si="190"/>
        <v>MOW H2C CEAA_2033</v>
      </c>
      <c r="B12171" t="s">
        <v>130</v>
      </c>
      <c r="C12171" t="s">
        <v>137</v>
      </c>
      <c r="D12171" t="s">
        <v>19</v>
      </c>
      <c r="E12171" t="s">
        <v>5</v>
      </c>
      <c r="F12171" t="s">
        <v>32</v>
      </c>
      <c r="G12171">
        <v>401142.28125</v>
      </c>
      <c r="H12171">
        <v>89531.1328125</v>
      </c>
      <c r="I12171">
        <v>40060.90625</v>
      </c>
      <c r="J12171">
        <v>0</v>
      </c>
      <c r="L12171" s="51">
        <v>48944</v>
      </c>
      <c r="M12171">
        <v>10</v>
      </c>
      <c r="N12171">
        <v>79204.78125</v>
      </c>
    </row>
    <row r="12172" spans="1:14" x14ac:dyDescent="0.25">
      <c r="A12172" s="21" t="str">
        <f t="shared" si="190"/>
        <v>MOW H2C CEAA_2034</v>
      </c>
      <c r="B12172" t="s">
        <v>130</v>
      </c>
      <c r="C12172" t="s">
        <v>137</v>
      </c>
      <c r="D12172" t="s">
        <v>19</v>
      </c>
      <c r="E12172" t="s">
        <v>5</v>
      </c>
      <c r="F12172" t="s">
        <v>32</v>
      </c>
      <c r="G12172">
        <v>415392.9375</v>
      </c>
      <c r="H12172">
        <v>89701.9375</v>
      </c>
      <c r="I12172">
        <v>40121.203125</v>
      </c>
      <c r="J12172">
        <v>0</v>
      </c>
      <c r="L12172" s="51">
        <v>49309</v>
      </c>
      <c r="M12172">
        <v>11</v>
      </c>
      <c r="N12172">
        <v>74164.6171875</v>
      </c>
    </row>
    <row r="12173" spans="1:14" x14ac:dyDescent="0.25">
      <c r="A12173" s="21" t="str">
        <f t="shared" si="190"/>
        <v>MOW H2C CEAA_2035</v>
      </c>
      <c r="B12173" t="s">
        <v>130</v>
      </c>
      <c r="C12173" t="s">
        <v>137</v>
      </c>
      <c r="D12173" t="s">
        <v>19</v>
      </c>
      <c r="E12173" t="s">
        <v>5</v>
      </c>
      <c r="F12173" t="s">
        <v>32</v>
      </c>
      <c r="G12173">
        <v>431422.71875</v>
      </c>
      <c r="H12173">
        <v>92775.75</v>
      </c>
      <c r="I12173">
        <v>40177.30859375</v>
      </c>
      <c r="J12173">
        <v>0</v>
      </c>
      <c r="L12173" s="51">
        <v>49674</v>
      </c>
      <c r="M12173">
        <v>12</v>
      </c>
      <c r="N12173">
        <v>73200.9296875</v>
      </c>
    </row>
    <row r="12174" spans="1:14" x14ac:dyDescent="0.25">
      <c r="A12174" s="21" t="str">
        <f t="shared" si="190"/>
        <v>MOW H2C CEAA_2036</v>
      </c>
      <c r="B12174" t="s">
        <v>130</v>
      </c>
      <c r="C12174" t="s">
        <v>137</v>
      </c>
      <c r="D12174" t="s">
        <v>19</v>
      </c>
      <c r="E12174" t="s">
        <v>5</v>
      </c>
      <c r="F12174" t="s">
        <v>32</v>
      </c>
      <c r="G12174">
        <v>448206.71875</v>
      </c>
      <c r="H12174">
        <v>87251.6640625</v>
      </c>
      <c r="I12174">
        <v>40341.19921875</v>
      </c>
      <c r="J12174">
        <v>0</v>
      </c>
      <c r="L12174" s="51">
        <v>50040</v>
      </c>
      <c r="M12174">
        <v>13</v>
      </c>
      <c r="N12174">
        <v>69004.15625</v>
      </c>
    </row>
    <row r="12175" spans="1:14" x14ac:dyDescent="0.25">
      <c r="A12175" s="21" t="str">
        <f t="shared" si="190"/>
        <v>MOW H2C CEAA_2037</v>
      </c>
      <c r="B12175" t="s">
        <v>130</v>
      </c>
      <c r="C12175" t="s">
        <v>137</v>
      </c>
      <c r="D12175" t="s">
        <v>19</v>
      </c>
      <c r="E12175" t="s">
        <v>5</v>
      </c>
      <c r="F12175" t="s">
        <v>32</v>
      </c>
      <c r="G12175">
        <v>463235.5625</v>
      </c>
      <c r="H12175">
        <v>83489.9296875</v>
      </c>
      <c r="I12175">
        <v>39820.6640625</v>
      </c>
      <c r="J12175">
        <v>0</v>
      </c>
      <c r="L12175" s="51">
        <v>50405</v>
      </c>
      <c r="M12175">
        <v>14</v>
      </c>
      <c r="N12175">
        <v>60360.97265625</v>
      </c>
    </row>
    <row r="12176" spans="1:14" x14ac:dyDescent="0.25">
      <c r="A12176" s="21" t="str">
        <f t="shared" si="190"/>
        <v>MOW H2C CEAA_2038</v>
      </c>
      <c r="B12176" t="s">
        <v>130</v>
      </c>
      <c r="C12176" t="s">
        <v>137</v>
      </c>
      <c r="D12176" t="s">
        <v>19</v>
      </c>
      <c r="E12176" t="s">
        <v>5</v>
      </c>
      <c r="F12176" t="s">
        <v>32</v>
      </c>
      <c r="G12176">
        <v>479152.40625</v>
      </c>
      <c r="H12176">
        <v>81185.234375</v>
      </c>
      <c r="I12176">
        <v>39550.56640625</v>
      </c>
      <c r="J12176">
        <v>0</v>
      </c>
      <c r="L12176" s="51">
        <v>50770</v>
      </c>
      <c r="M12176">
        <v>15</v>
      </c>
      <c r="N12176">
        <v>54124.09765625</v>
      </c>
    </row>
    <row r="12177" spans="1:14" x14ac:dyDescent="0.25">
      <c r="A12177" s="21" t="str">
        <f t="shared" si="190"/>
        <v>MOW H2C CEAA_2039</v>
      </c>
      <c r="B12177" t="s">
        <v>130</v>
      </c>
      <c r="C12177" t="s">
        <v>137</v>
      </c>
      <c r="D12177" t="s">
        <v>19</v>
      </c>
      <c r="E12177" t="s">
        <v>5</v>
      </c>
      <c r="F12177" t="s">
        <v>32</v>
      </c>
      <c r="G12177">
        <v>500384.21875</v>
      </c>
      <c r="H12177">
        <v>90392.3125</v>
      </c>
      <c r="I12177">
        <v>39308.30859375</v>
      </c>
      <c r="J12177">
        <v>0</v>
      </c>
      <c r="L12177" s="51">
        <v>51135</v>
      </c>
      <c r="M12177">
        <v>16</v>
      </c>
      <c r="N12177">
        <v>58421.15625</v>
      </c>
    </row>
    <row r="12178" spans="1:14" x14ac:dyDescent="0.25">
      <c r="A12178" s="21" t="str">
        <f t="shared" si="190"/>
        <v>MOW H2C CEAA_2040</v>
      </c>
      <c r="B12178" t="s">
        <v>130</v>
      </c>
      <c r="C12178" t="s">
        <v>137</v>
      </c>
      <c r="D12178" t="s">
        <v>19</v>
      </c>
      <c r="E12178" t="s">
        <v>5</v>
      </c>
      <c r="F12178" t="s">
        <v>32</v>
      </c>
      <c r="G12178">
        <v>514557.5625</v>
      </c>
      <c r="H12178">
        <v>87913.875</v>
      </c>
      <c r="I12178">
        <v>37486.8828125</v>
      </c>
      <c r="J12178">
        <v>0</v>
      </c>
      <c r="L12178" s="51">
        <v>51501</v>
      </c>
      <c r="M12178">
        <v>17</v>
      </c>
      <c r="N12178">
        <v>57998.046875</v>
      </c>
    </row>
    <row r="12179" spans="1:14" x14ac:dyDescent="0.25">
      <c r="A12179" s="21" t="str">
        <f t="shared" si="190"/>
        <v>MOW H2C CEAA_2041</v>
      </c>
      <c r="B12179" t="s">
        <v>130</v>
      </c>
      <c r="C12179" t="s">
        <v>137</v>
      </c>
      <c r="D12179" t="s">
        <v>19</v>
      </c>
      <c r="E12179" t="s">
        <v>5</v>
      </c>
      <c r="F12179" t="s">
        <v>32</v>
      </c>
      <c r="G12179">
        <v>527448.25</v>
      </c>
      <c r="H12179">
        <v>86923.7109375</v>
      </c>
      <c r="I12179">
        <v>37028</v>
      </c>
      <c r="J12179">
        <v>0</v>
      </c>
      <c r="L12179" s="51">
        <v>51866</v>
      </c>
      <c r="M12179">
        <v>18</v>
      </c>
      <c r="N12179">
        <v>55565.30078125</v>
      </c>
    </row>
    <row r="12180" spans="1:14" x14ac:dyDescent="0.25">
      <c r="A12180" s="21" t="str">
        <f t="shared" si="190"/>
        <v>MOW H2C CEAA_2042</v>
      </c>
      <c r="B12180" t="s">
        <v>130</v>
      </c>
      <c r="C12180" t="s">
        <v>137</v>
      </c>
      <c r="D12180" t="s">
        <v>19</v>
      </c>
      <c r="E12180" t="s">
        <v>5</v>
      </c>
      <c r="F12180" t="s">
        <v>32</v>
      </c>
      <c r="G12180">
        <v>543103.1875</v>
      </c>
      <c r="H12180">
        <v>76177.4140625</v>
      </c>
      <c r="I12180">
        <v>36291</v>
      </c>
      <c r="J12180">
        <v>0</v>
      </c>
      <c r="L12180" s="51">
        <v>52231</v>
      </c>
      <c r="M12180">
        <v>19</v>
      </c>
      <c r="N12180">
        <v>40340.1796875</v>
      </c>
    </row>
    <row r="12181" spans="1:14" x14ac:dyDescent="0.25">
      <c r="A12181" s="21" t="str">
        <f t="shared" si="190"/>
        <v>MOW H2C CEAA_2043</v>
      </c>
      <c r="B12181" t="s">
        <v>130</v>
      </c>
      <c r="C12181" t="s">
        <v>137</v>
      </c>
      <c r="D12181" t="s">
        <v>19</v>
      </c>
      <c r="E12181" t="s">
        <v>5</v>
      </c>
      <c r="F12181" t="s">
        <v>32</v>
      </c>
      <c r="G12181">
        <v>557457.75</v>
      </c>
      <c r="H12181">
        <v>79535.390625</v>
      </c>
      <c r="I12181">
        <v>34358.60546875</v>
      </c>
      <c r="J12181">
        <v>0</v>
      </c>
      <c r="L12181" s="51">
        <v>52596</v>
      </c>
      <c r="M12181">
        <v>20</v>
      </c>
      <c r="N12181">
        <v>41209.10546875</v>
      </c>
    </row>
    <row r="12182" spans="1:14" x14ac:dyDescent="0.25">
      <c r="A12182" s="21" t="str">
        <f t="shared" si="190"/>
        <v>MOW H2C CEAA_2024</v>
      </c>
      <c r="B12182" t="s">
        <v>130</v>
      </c>
      <c r="C12182" t="s">
        <v>137</v>
      </c>
      <c r="D12182" t="s">
        <v>19</v>
      </c>
      <c r="E12182" t="s">
        <v>5</v>
      </c>
      <c r="F12182" t="s">
        <v>8</v>
      </c>
      <c r="G12182">
        <v>0</v>
      </c>
      <c r="H12182">
        <v>0</v>
      </c>
      <c r="I12182">
        <v>0</v>
      </c>
      <c r="J12182">
        <v>0</v>
      </c>
      <c r="L12182" s="51">
        <v>45657</v>
      </c>
      <c r="M12182">
        <v>1</v>
      </c>
      <c r="N12182">
        <v>0</v>
      </c>
    </row>
    <row r="12183" spans="1:14" x14ac:dyDescent="0.25">
      <c r="A12183" s="21" t="str">
        <f t="shared" si="190"/>
        <v>MOW H2C CEAA_2025</v>
      </c>
      <c r="B12183" t="s">
        <v>130</v>
      </c>
      <c r="C12183" t="s">
        <v>137</v>
      </c>
      <c r="D12183" t="s">
        <v>19</v>
      </c>
      <c r="E12183" t="s">
        <v>5</v>
      </c>
      <c r="F12183" t="s">
        <v>8</v>
      </c>
      <c r="G12183">
        <v>0</v>
      </c>
      <c r="H12183">
        <v>0</v>
      </c>
      <c r="I12183">
        <v>0</v>
      </c>
      <c r="J12183">
        <v>0</v>
      </c>
      <c r="L12183" s="51">
        <v>46022</v>
      </c>
      <c r="M12183">
        <v>2</v>
      </c>
      <c r="N12183">
        <v>0</v>
      </c>
    </row>
    <row r="12184" spans="1:14" x14ac:dyDescent="0.25">
      <c r="A12184" s="21" t="str">
        <f t="shared" si="190"/>
        <v>MOW H2C CEAA_2026</v>
      </c>
      <c r="B12184" t="s">
        <v>130</v>
      </c>
      <c r="C12184" t="s">
        <v>137</v>
      </c>
      <c r="D12184" t="s">
        <v>19</v>
      </c>
      <c r="E12184" t="s">
        <v>5</v>
      </c>
      <c r="F12184" t="s">
        <v>8</v>
      </c>
      <c r="G12184">
        <v>0</v>
      </c>
      <c r="H12184">
        <v>0</v>
      </c>
      <c r="I12184">
        <v>0</v>
      </c>
      <c r="J12184">
        <v>0</v>
      </c>
      <c r="L12184" s="51">
        <v>46387</v>
      </c>
      <c r="M12184">
        <v>3</v>
      </c>
      <c r="N12184">
        <v>0</v>
      </c>
    </row>
    <row r="12185" spans="1:14" x14ac:dyDescent="0.25">
      <c r="A12185" s="21" t="str">
        <f t="shared" si="190"/>
        <v>MOW H2C CEAA_2027</v>
      </c>
      <c r="B12185" t="s">
        <v>130</v>
      </c>
      <c r="C12185" t="s">
        <v>137</v>
      </c>
      <c r="D12185" t="s">
        <v>19</v>
      </c>
      <c r="E12185" t="s">
        <v>5</v>
      </c>
      <c r="F12185" t="s">
        <v>8</v>
      </c>
      <c r="G12185">
        <v>0</v>
      </c>
      <c r="H12185">
        <v>0</v>
      </c>
      <c r="I12185">
        <v>0</v>
      </c>
      <c r="J12185">
        <v>0</v>
      </c>
      <c r="L12185" s="51">
        <v>46752</v>
      </c>
      <c r="M12185">
        <v>4</v>
      </c>
      <c r="N12185">
        <v>0</v>
      </c>
    </row>
    <row r="12186" spans="1:14" x14ac:dyDescent="0.25">
      <c r="A12186" s="21" t="str">
        <f t="shared" si="190"/>
        <v>MOW H2C CEAA_2028</v>
      </c>
      <c r="B12186" t="s">
        <v>130</v>
      </c>
      <c r="C12186" t="s">
        <v>137</v>
      </c>
      <c r="D12186" t="s">
        <v>19</v>
      </c>
      <c r="E12186" t="s">
        <v>5</v>
      </c>
      <c r="F12186" t="s">
        <v>8</v>
      </c>
      <c r="G12186">
        <v>0</v>
      </c>
      <c r="H12186">
        <v>0</v>
      </c>
      <c r="I12186">
        <v>0</v>
      </c>
      <c r="J12186">
        <v>0</v>
      </c>
      <c r="L12186" s="51">
        <v>47118</v>
      </c>
      <c r="M12186">
        <v>5</v>
      </c>
      <c r="N12186">
        <v>0</v>
      </c>
    </row>
    <row r="12187" spans="1:14" x14ac:dyDescent="0.25">
      <c r="A12187" s="21" t="str">
        <f t="shared" si="190"/>
        <v>MOW H2C CEAA_2029</v>
      </c>
      <c r="B12187" t="s">
        <v>130</v>
      </c>
      <c r="C12187" t="s">
        <v>137</v>
      </c>
      <c r="D12187" t="s">
        <v>19</v>
      </c>
      <c r="E12187" t="s">
        <v>5</v>
      </c>
      <c r="F12187" t="s">
        <v>8</v>
      </c>
      <c r="G12187">
        <v>0</v>
      </c>
      <c r="H12187">
        <v>0</v>
      </c>
      <c r="I12187">
        <v>0</v>
      </c>
      <c r="J12187">
        <v>0</v>
      </c>
      <c r="L12187" s="51">
        <v>47483</v>
      </c>
      <c r="M12187">
        <v>6</v>
      </c>
      <c r="N12187">
        <v>0</v>
      </c>
    </row>
    <row r="12188" spans="1:14" x14ac:dyDescent="0.25">
      <c r="A12188" s="21" t="str">
        <f t="shared" si="190"/>
        <v>MOW H2C CEAA_2030</v>
      </c>
      <c r="B12188" t="s">
        <v>130</v>
      </c>
      <c r="C12188" t="s">
        <v>137</v>
      </c>
      <c r="D12188" t="s">
        <v>19</v>
      </c>
      <c r="E12188" t="s">
        <v>5</v>
      </c>
      <c r="F12188" t="s">
        <v>8</v>
      </c>
      <c r="G12188">
        <v>0</v>
      </c>
      <c r="H12188">
        <v>0</v>
      </c>
      <c r="I12188">
        <v>0</v>
      </c>
      <c r="J12188">
        <v>0</v>
      </c>
      <c r="L12188" s="51">
        <v>47848</v>
      </c>
      <c r="M12188">
        <v>7</v>
      </c>
      <c r="N12188">
        <v>0</v>
      </c>
    </row>
    <row r="12189" spans="1:14" x14ac:dyDescent="0.25">
      <c r="A12189" s="21" t="str">
        <f t="shared" si="190"/>
        <v>MOW H2C CEAA_2031</v>
      </c>
      <c r="B12189" t="s">
        <v>130</v>
      </c>
      <c r="C12189" t="s">
        <v>137</v>
      </c>
      <c r="D12189" t="s">
        <v>19</v>
      </c>
      <c r="E12189" t="s">
        <v>5</v>
      </c>
      <c r="F12189" t="s">
        <v>8</v>
      </c>
      <c r="G12189">
        <v>0</v>
      </c>
      <c r="H12189">
        <v>0</v>
      </c>
      <c r="I12189">
        <v>0</v>
      </c>
      <c r="J12189">
        <v>0</v>
      </c>
      <c r="L12189" s="51">
        <v>48213</v>
      </c>
      <c r="M12189">
        <v>8</v>
      </c>
      <c r="N12189">
        <v>0</v>
      </c>
    </row>
    <row r="12190" spans="1:14" x14ac:dyDescent="0.25">
      <c r="A12190" s="21" t="str">
        <f t="shared" si="190"/>
        <v>MOW H2C CEAA_2032</v>
      </c>
      <c r="B12190" t="s">
        <v>130</v>
      </c>
      <c r="C12190" t="s">
        <v>137</v>
      </c>
      <c r="D12190" t="s">
        <v>19</v>
      </c>
      <c r="E12190" t="s">
        <v>5</v>
      </c>
      <c r="F12190" t="s">
        <v>8</v>
      </c>
      <c r="G12190">
        <v>0</v>
      </c>
      <c r="H12190">
        <v>0</v>
      </c>
      <c r="I12190">
        <v>0</v>
      </c>
      <c r="J12190">
        <v>0</v>
      </c>
      <c r="L12190" s="51">
        <v>48579</v>
      </c>
      <c r="M12190">
        <v>9</v>
      </c>
      <c r="N12190">
        <v>0</v>
      </c>
    </row>
    <row r="12191" spans="1:14" x14ac:dyDescent="0.25">
      <c r="A12191" s="21" t="str">
        <f t="shared" si="190"/>
        <v>MOW H2C CEAA_2033</v>
      </c>
      <c r="B12191" t="s">
        <v>130</v>
      </c>
      <c r="C12191" t="s">
        <v>137</v>
      </c>
      <c r="D12191" t="s">
        <v>19</v>
      </c>
      <c r="E12191" t="s">
        <v>5</v>
      </c>
      <c r="F12191" t="s">
        <v>8</v>
      </c>
      <c r="G12191">
        <v>0</v>
      </c>
      <c r="H12191">
        <v>0</v>
      </c>
      <c r="I12191">
        <v>0</v>
      </c>
      <c r="J12191">
        <v>0</v>
      </c>
      <c r="L12191" s="51">
        <v>48944</v>
      </c>
      <c r="M12191">
        <v>10</v>
      </c>
      <c r="N12191">
        <v>0</v>
      </c>
    </row>
    <row r="12192" spans="1:14" x14ac:dyDescent="0.25">
      <c r="A12192" s="21" t="str">
        <f t="shared" si="190"/>
        <v>MOW H2C CEAA_2034</v>
      </c>
      <c r="B12192" t="s">
        <v>130</v>
      </c>
      <c r="C12192" t="s">
        <v>137</v>
      </c>
      <c r="D12192" t="s">
        <v>19</v>
      </c>
      <c r="E12192" t="s">
        <v>5</v>
      </c>
      <c r="F12192" t="s">
        <v>8</v>
      </c>
      <c r="G12192">
        <v>0</v>
      </c>
      <c r="H12192">
        <v>0</v>
      </c>
      <c r="I12192">
        <v>0</v>
      </c>
      <c r="J12192">
        <v>0</v>
      </c>
      <c r="L12192" s="51">
        <v>49309</v>
      </c>
      <c r="M12192">
        <v>11</v>
      </c>
      <c r="N12192">
        <v>0</v>
      </c>
    </row>
    <row r="12193" spans="1:14" x14ac:dyDescent="0.25">
      <c r="A12193" s="21" t="str">
        <f t="shared" si="190"/>
        <v>MOW H2C CEAA_2035</v>
      </c>
      <c r="B12193" t="s">
        <v>130</v>
      </c>
      <c r="C12193" t="s">
        <v>137</v>
      </c>
      <c r="D12193" t="s">
        <v>19</v>
      </c>
      <c r="E12193" t="s">
        <v>5</v>
      </c>
      <c r="F12193" t="s">
        <v>8</v>
      </c>
      <c r="G12193">
        <v>0</v>
      </c>
      <c r="H12193">
        <v>0</v>
      </c>
      <c r="I12193">
        <v>0</v>
      </c>
      <c r="J12193">
        <v>0</v>
      </c>
      <c r="L12193" s="51">
        <v>49674</v>
      </c>
      <c r="M12193">
        <v>12</v>
      </c>
      <c r="N12193">
        <v>0</v>
      </c>
    </row>
    <row r="12194" spans="1:14" x14ac:dyDescent="0.25">
      <c r="A12194" s="21" t="str">
        <f t="shared" si="190"/>
        <v>MOW H2C CEAA_2036</v>
      </c>
      <c r="B12194" t="s">
        <v>130</v>
      </c>
      <c r="C12194" t="s">
        <v>137</v>
      </c>
      <c r="D12194" t="s">
        <v>19</v>
      </c>
      <c r="E12194" t="s">
        <v>5</v>
      </c>
      <c r="F12194" t="s">
        <v>8</v>
      </c>
      <c r="G12194">
        <v>0</v>
      </c>
      <c r="H12194">
        <v>0</v>
      </c>
      <c r="I12194">
        <v>0</v>
      </c>
      <c r="J12194">
        <v>0</v>
      </c>
      <c r="L12194" s="51">
        <v>50040</v>
      </c>
      <c r="M12194">
        <v>13</v>
      </c>
      <c r="N12194">
        <v>0</v>
      </c>
    </row>
    <row r="12195" spans="1:14" x14ac:dyDescent="0.25">
      <c r="A12195" s="21" t="str">
        <f t="shared" si="190"/>
        <v>MOW H2C CEAA_2037</v>
      </c>
      <c r="B12195" t="s">
        <v>130</v>
      </c>
      <c r="C12195" t="s">
        <v>137</v>
      </c>
      <c r="D12195" t="s">
        <v>19</v>
      </c>
      <c r="E12195" t="s">
        <v>5</v>
      </c>
      <c r="F12195" t="s">
        <v>8</v>
      </c>
      <c r="G12195">
        <v>0</v>
      </c>
      <c r="H12195">
        <v>0</v>
      </c>
      <c r="I12195">
        <v>0</v>
      </c>
      <c r="J12195">
        <v>0</v>
      </c>
      <c r="L12195" s="51">
        <v>50405</v>
      </c>
      <c r="M12195">
        <v>14</v>
      </c>
      <c r="N12195">
        <v>0</v>
      </c>
    </row>
    <row r="12196" spans="1:14" x14ac:dyDescent="0.25">
      <c r="A12196" s="21" t="str">
        <f t="shared" si="190"/>
        <v>MOW H2C CEAA_2038</v>
      </c>
      <c r="B12196" t="s">
        <v>130</v>
      </c>
      <c r="C12196" t="s">
        <v>137</v>
      </c>
      <c r="D12196" t="s">
        <v>19</v>
      </c>
      <c r="E12196" t="s">
        <v>5</v>
      </c>
      <c r="F12196" t="s">
        <v>8</v>
      </c>
      <c r="G12196">
        <v>0</v>
      </c>
      <c r="H12196">
        <v>0</v>
      </c>
      <c r="I12196">
        <v>0</v>
      </c>
      <c r="J12196">
        <v>0</v>
      </c>
      <c r="L12196" s="51">
        <v>50770</v>
      </c>
      <c r="M12196">
        <v>15</v>
      </c>
      <c r="N12196">
        <v>0</v>
      </c>
    </row>
    <row r="12197" spans="1:14" x14ac:dyDescent="0.25">
      <c r="A12197" s="21" t="str">
        <f t="shared" si="190"/>
        <v>MOW H2C CEAA_2039</v>
      </c>
      <c r="B12197" t="s">
        <v>130</v>
      </c>
      <c r="C12197" t="s">
        <v>137</v>
      </c>
      <c r="D12197" t="s">
        <v>19</v>
      </c>
      <c r="E12197" t="s">
        <v>5</v>
      </c>
      <c r="F12197" t="s">
        <v>8</v>
      </c>
      <c r="G12197">
        <v>0</v>
      </c>
      <c r="H12197">
        <v>0</v>
      </c>
      <c r="I12197">
        <v>0</v>
      </c>
      <c r="J12197">
        <v>0</v>
      </c>
      <c r="L12197" s="51">
        <v>51135</v>
      </c>
      <c r="M12197">
        <v>16</v>
      </c>
      <c r="N12197">
        <v>0</v>
      </c>
    </row>
    <row r="12198" spans="1:14" x14ac:dyDescent="0.25">
      <c r="A12198" s="21" t="str">
        <f t="shared" si="190"/>
        <v>MOW H2C CEAA_2040</v>
      </c>
      <c r="B12198" t="s">
        <v>130</v>
      </c>
      <c r="C12198" t="s">
        <v>137</v>
      </c>
      <c r="D12198" t="s">
        <v>19</v>
      </c>
      <c r="E12198" t="s">
        <v>5</v>
      </c>
      <c r="F12198" t="s">
        <v>8</v>
      </c>
      <c r="G12198">
        <v>0</v>
      </c>
      <c r="H12198">
        <v>0</v>
      </c>
      <c r="I12198">
        <v>0</v>
      </c>
      <c r="J12198">
        <v>0</v>
      </c>
      <c r="L12198" s="51">
        <v>51501</v>
      </c>
      <c r="M12198">
        <v>17</v>
      </c>
      <c r="N12198">
        <v>0</v>
      </c>
    </row>
    <row r="12199" spans="1:14" x14ac:dyDescent="0.25">
      <c r="A12199" s="21" t="str">
        <f t="shared" si="190"/>
        <v>MOW H2C CEAA_2041</v>
      </c>
      <c r="B12199" t="s">
        <v>130</v>
      </c>
      <c r="C12199" t="s">
        <v>137</v>
      </c>
      <c r="D12199" t="s">
        <v>19</v>
      </c>
      <c r="E12199" t="s">
        <v>5</v>
      </c>
      <c r="F12199" t="s">
        <v>8</v>
      </c>
      <c r="G12199">
        <v>0</v>
      </c>
      <c r="H12199">
        <v>0</v>
      </c>
      <c r="I12199">
        <v>0</v>
      </c>
      <c r="J12199">
        <v>0</v>
      </c>
      <c r="L12199" s="51">
        <v>51866</v>
      </c>
      <c r="M12199">
        <v>18</v>
      </c>
      <c r="N12199">
        <v>0</v>
      </c>
    </row>
    <row r="12200" spans="1:14" x14ac:dyDescent="0.25">
      <c r="A12200" s="21" t="str">
        <f t="shared" si="190"/>
        <v>MOW H2C CEAA_2042</v>
      </c>
      <c r="B12200" t="s">
        <v>130</v>
      </c>
      <c r="C12200" t="s">
        <v>137</v>
      </c>
      <c r="D12200" t="s">
        <v>19</v>
      </c>
      <c r="E12200" t="s">
        <v>5</v>
      </c>
      <c r="F12200" t="s">
        <v>8</v>
      </c>
      <c r="G12200">
        <v>0</v>
      </c>
      <c r="H12200">
        <v>0</v>
      </c>
      <c r="I12200">
        <v>0</v>
      </c>
      <c r="J12200">
        <v>0</v>
      </c>
      <c r="L12200" s="51">
        <v>52231</v>
      </c>
      <c r="M12200">
        <v>19</v>
      </c>
      <c r="N12200">
        <v>0</v>
      </c>
    </row>
    <row r="12201" spans="1:14" x14ac:dyDescent="0.25">
      <c r="A12201" s="21" t="str">
        <f t="shared" si="190"/>
        <v>MOW H2C CEAA_2043</v>
      </c>
      <c r="B12201" t="s">
        <v>130</v>
      </c>
      <c r="C12201" t="s">
        <v>137</v>
      </c>
      <c r="D12201" t="s">
        <v>19</v>
      </c>
      <c r="E12201" t="s">
        <v>5</v>
      </c>
      <c r="F12201" t="s">
        <v>8</v>
      </c>
      <c r="G12201">
        <v>0</v>
      </c>
      <c r="H12201">
        <v>0</v>
      </c>
      <c r="I12201">
        <v>0</v>
      </c>
      <c r="J12201">
        <v>0</v>
      </c>
      <c r="L12201" s="51">
        <v>52596</v>
      </c>
      <c r="M12201">
        <v>20</v>
      </c>
      <c r="N12201">
        <v>0</v>
      </c>
    </row>
    <row r="12202" spans="1:14" x14ac:dyDescent="0.25">
      <c r="A12202" s="21" t="str">
        <f t="shared" si="190"/>
        <v>MOW H2N CEAA_2024</v>
      </c>
      <c r="B12202" t="s">
        <v>130</v>
      </c>
      <c r="C12202" t="s">
        <v>137</v>
      </c>
      <c r="D12202" t="s">
        <v>20</v>
      </c>
      <c r="E12202" t="s">
        <v>29</v>
      </c>
      <c r="F12202" t="s">
        <v>28</v>
      </c>
      <c r="K12202">
        <v>0</v>
      </c>
      <c r="L12202" s="51">
        <v>45657</v>
      </c>
      <c r="M12202">
        <v>1</v>
      </c>
    </row>
    <row r="12203" spans="1:14" x14ac:dyDescent="0.25">
      <c r="A12203" s="21" t="str">
        <f t="shared" si="190"/>
        <v>MOW H2N CEAA_2025</v>
      </c>
      <c r="B12203" t="s">
        <v>130</v>
      </c>
      <c r="C12203" t="s">
        <v>137</v>
      </c>
      <c r="D12203" t="s">
        <v>20</v>
      </c>
      <c r="E12203" t="s">
        <v>29</v>
      </c>
      <c r="F12203" t="s">
        <v>28</v>
      </c>
      <c r="K12203">
        <v>0</v>
      </c>
      <c r="L12203" s="51">
        <v>46022</v>
      </c>
      <c r="M12203">
        <v>2</v>
      </c>
    </row>
    <row r="12204" spans="1:14" x14ac:dyDescent="0.25">
      <c r="A12204" s="21" t="str">
        <f t="shared" si="190"/>
        <v>MOW H2N CEAA_2026</v>
      </c>
      <c r="B12204" t="s">
        <v>130</v>
      </c>
      <c r="C12204" t="s">
        <v>137</v>
      </c>
      <c r="D12204" t="s">
        <v>20</v>
      </c>
      <c r="E12204" t="s">
        <v>29</v>
      </c>
      <c r="F12204" t="s">
        <v>28</v>
      </c>
      <c r="K12204">
        <v>0</v>
      </c>
      <c r="L12204" s="51">
        <v>46387</v>
      </c>
      <c r="M12204">
        <v>3</v>
      </c>
    </row>
    <row r="12205" spans="1:14" x14ac:dyDescent="0.25">
      <c r="A12205" s="21" t="str">
        <f t="shared" si="190"/>
        <v>MOW H2N CEAA_2027</v>
      </c>
      <c r="B12205" t="s">
        <v>130</v>
      </c>
      <c r="C12205" t="s">
        <v>137</v>
      </c>
      <c r="D12205" t="s">
        <v>20</v>
      </c>
      <c r="E12205" t="s">
        <v>29</v>
      </c>
      <c r="F12205" t="s">
        <v>28</v>
      </c>
      <c r="K12205">
        <v>0</v>
      </c>
      <c r="L12205" s="51">
        <v>46752</v>
      </c>
      <c r="M12205">
        <v>4</v>
      </c>
    </row>
    <row r="12206" spans="1:14" x14ac:dyDescent="0.25">
      <c r="A12206" s="21" t="str">
        <f t="shared" si="190"/>
        <v>MOW H2N CEAA_2028</v>
      </c>
      <c r="B12206" t="s">
        <v>130</v>
      </c>
      <c r="C12206" t="s">
        <v>137</v>
      </c>
      <c r="D12206" t="s">
        <v>20</v>
      </c>
      <c r="E12206" t="s">
        <v>29</v>
      </c>
      <c r="F12206" t="s">
        <v>28</v>
      </c>
      <c r="K12206">
        <v>0</v>
      </c>
      <c r="L12206" s="51">
        <v>47118</v>
      </c>
      <c r="M12206">
        <v>5</v>
      </c>
    </row>
    <row r="12207" spans="1:14" x14ac:dyDescent="0.25">
      <c r="A12207" s="21" t="str">
        <f t="shared" si="190"/>
        <v>MOW H2N CEAA_2029</v>
      </c>
      <c r="B12207" t="s">
        <v>130</v>
      </c>
      <c r="C12207" t="s">
        <v>137</v>
      </c>
      <c r="D12207" t="s">
        <v>20</v>
      </c>
      <c r="E12207" t="s">
        <v>29</v>
      </c>
      <c r="F12207" t="s">
        <v>28</v>
      </c>
      <c r="K12207">
        <v>0</v>
      </c>
      <c r="L12207" s="51">
        <v>47483</v>
      </c>
      <c r="M12207">
        <v>6</v>
      </c>
    </row>
    <row r="12208" spans="1:14" x14ac:dyDescent="0.25">
      <c r="A12208" s="21" t="str">
        <f t="shared" si="190"/>
        <v>MOW H2N CEAA_2030</v>
      </c>
      <c r="B12208" t="s">
        <v>130</v>
      </c>
      <c r="C12208" t="s">
        <v>137</v>
      </c>
      <c r="D12208" t="s">
        <v>20</v>
      </c>
      <c r="E12208" t="s">
        <v>29</v>
      </c>
      <c r="F12208" t="s">
        <v>28</v>
      </c>
      <c r="K12208">
        <v>0</v>
      </c>
      <c r="L12208" s="51">
        <v>47848</v>
      </c>
      <c r="M12208">
        <v>7</v>
      </c>
    </row>
    <row r="12209" spans="1:13" x14ac:dyDescent="0.25">
      <c r="A12209" s="21" t="str">
        <f t="shared" si="190"/>
        <v>MOW H2N CEAA_2031</v>
      </c>
      <c r="B12209" t="s">
        <v>130</v>
      </c>
      <c r="C12209" t="s">
        <v>137</v>
      </c>
      <c r="D12209" t="s">
        <v>20</v>
      </c>
      <c r="E12209" t="s">
        <v>29</v>
      </c>
      <c r="F12209" t="s">
        <v>28</v>
      </c>
      <c r="K12209">
        <v>0</v>
      </c>
      <c r="L12209" s="51">
        <v>48213</v>
      </c>
      <c r="M12209">
        <v>8</v>
      </c>
    </row>
    <row r="12210" spans="1:13" x14ac:dyDescent="0.25">
      <c r="A12210" s="21" t="str">
        <f t="shared" si="190"/>
        <v>MOW H2N CEAA_2032</v>
      </c>
      <c r="B12210" t="s">
        <v>130</v>
      </c>
      <c r="C12210" t="s">
        <v>137</v>
      </c>
      <c r="D12210" t="s">
        <v>20</v>
      </c>
      <c r="E12210" t="s">
        <v>29</v>
      </c>
      <c r="F12210" t="s">
        <v>28</v>
      </c>
      <c r="K12210">
        <v>0</v>
      </c>
      <c r="L12210" s="51">
        <v>48579</v>
      </c>
      <c r="M12210">
        <v>9</v>
      </c>
    </row>
    <row r="12211" spans="1:13" x14ac:dyDescent="0.25">
      <c r="A12211" s="21" t="str">
        <f t="shared" si="190"/>
        <v>MOW H2N CEAA_2033</v>
      </c>
      <c r="B12211" t="s">
        <v>130</v>
      </c>
      <c r="C12211" t="s">
        <v>137</v>
      </c>
      <c r="D12211" t="s">
        <v>20</v>
      </c>
      <c r="E12211" t="s">
        <v>29</v>
      </c>
      <c r="F12211" t="s">
        <v>28</v>
      </c>
      <c r="K12211">
        <v>0</v>
      </c>
      <c r="L12211" s="51">
        <v>48944</v>
      </c>
      <c r="M12211">
        <v>10</v>
      </c>
    </row>
    <row r="12212" spans="1:13" x14ac:dyDescent="0.25">
      <c r="A12212" s="21" t="str">
        <f t="shared" si="190"/>
        <v>MOW H2N CEAA_2034</v>
      </c>
      <c r="B12212" t="s">
        <v>130</v>
      </c>
      <c r="C12212" t="s">
        <v>137</v>
      </c>
      <c r="D12212" t="s">
        <v>20</v>
      </c>
      <c r="E12212" t="s">
        <v>29</v>
      </c>
      <c r="F12212" t="s">
        <v>28</v>
      </c>
      <c r="K12212">
        <v>0</v>
      </c>
      <c r="L12212" s="51">
        <v>49309</v>
      </c>
      <c r="M12212">
        <v>11</v>
      </c>
    </row>
    <row r="12213" spans="1:13" x14ac:dyDescent="0.25">
      <c r="A12213" s="21" t="str">
        <f t="shared" si="190"/>
        <v>MOW H2N CEAA_2035</v>
      </c>
      <c r="B12213" t="s">
        <v>130</v>
      </c>
      <c r="C12213" t="s">
        <v>137</v>
      </c>
      <c r="D12213" t="s">
        <v>20</v>
      </c>
      <c r="E12213" t="s">
        <v>29</v>
      </c>
      <c r="F12213" t="s">
        <v>28</v>
      </c>
      <c r="K12213">
        <v>0</v>
      </c>
      <c r="L12213" s="51">
        <v>49674</v>
      </c>
      <c r="M12213">
        <v>12</v>
      </c>
    </row>
    <row r="12214" spans="1:13" x14ac:dyDescent="0.25">
      <c r="A12214" s="21" t="str">
        <f t="shared" si="190"/>
        <v>MOW H2N CEAA_2036</v>
      </c>
      <c r="B12214" t="s">
        <v>130</v>
      </c>
      <c r="C12214" t="s">
        <v>137</v>
      </c>
      <c r="D12214" t="s">
        <v>20</v>
      </c>
      <c r="E12214" t="s">
        <v>29</v>
      </c>
      <c r="F12214" t="s">
        <v>28</v>
      </c>
      <c r="K12214">
        <v>0</v>
      </c>
      <c r="L12214" s="51">
        <v>50040</v>
      </c>
      <c r="M12214">
        <v>13</v>
      </c>
    </row>
    <row r="12215" spans="1:13" x14ac:dyDescent="0.25">
      <c r="A12215" s="21" t="str">
        <f t="shared" si="190"/>
        <v>MOW H2N CEAA_2037</v>
      </c>
      <c r="B12215" t="s">
        <v>130</v>
      </c>
      <c r="C12215" t="s">
        <v>137</v>
      </c>
      <c r="D12215" t="s">
        <v>20</v>
      </c>
      <c r="E12215" t="s">
        <v>29</v>
      </c>
      <c r="F12215" t="s">
        <v>28</v>
      </c>
      <c r="K12215">
        <v>0</v>
      </c>
      <c r="L12215" s="51">
        <v>50405</v>
      </c>
      <c r="M12215">
        <v>14</v>
      </c>
    </row>
    <row r="12216" spans="1:13" x14ac:dyDescent="0.25">
      <c r="A12216" s="21" t="str">
        <f t="shared" si="190"/>
        <v>MOW H2N CEAA_2038</v>
      </c>
      <c r="B12216" t="s">
        <v>130</v>
      </c>
      <c r="C12216" t="s">
        <v>137</v>
      </c>
      <c r="D12216" t="s">
        <v>20</v>
      </c>
      <c r="E12216" t="s">
        <v>29</v>
      </c>
      <c r="F12216" t="s">
        <v>28</v>
      </c>
      <c r="K12216">
        <v>0</v>
      </c>
      <c r="L12216" s="51">
        <v>50770</v>
      </c>
      <c r="M12216">
        <v>15</v>
      </c>
    </row>
    <row r="12217" spans="1:13" x14ac:dyDescent="0.25">
      <c r="A12217" s="21" t="str">
        <f t="shared" si="190"/>
        <v>MOW H2N CEAA_2039</v>
      </c>
      <c r="B12217" t="s">
        <v>130</v>
      </c>
      <c r="C12217" t="s">
        <v>137</v>
      </c>
      <c r="D12217" t="s">
        <v>20</v>
      </c>
      <c r="E12217" t="s">
        <v>29</v>
      </c>
      <c r="F12217" t="s">
        <v>28</v>
      </c>
      <c r="K12217">
        <v>0</v>
      </c>
      <c r="L12217" s="51">
        <v>51135</v>
      </c>
      <c r="M12217">
        <v>16</v>
      </c>
    </row>
    <row r="12218" spans="1:13" x14ac:dyDescent="0.25">
      <c r="A12218" s="21" t="str">
        <f t="shared" si="190"/>
        <v>MOW H2N CEAA_2040</v>
      </c>
      <c r="B12218" t="s">
        <v>130</v>
      </c>
      <c r="C12218" t="s">
        <v>137</v>
      </c>
      <c r="D12218" t="s">
        <v>20</v>
      </c>
      <c r="E12218" t="s">
        <v>29</v>
      </c>
      <c r="F12218" t="s">
        <v>28</v>
      </c>
      <c r="K12218">
        <v>0</v>
      </c>
      <c r="L12218" s="51">
        <v>51501</v>
      </c>
      <c r="M12218">
        <v>17</v>
      </c>
    </row>
    <row r="12219" spans="1:13" x14ac:dyDescent="0.25">
      <c r="A12219" s="21" t="str">
        <f t="shared" si="190"/>
        <v>MOW H2N CEAA_2041</v>
      </c>
      <c r="B12219" t="s">
        <v>130</v>
      </c>
      <c r="C12219" t="s">
        <v>137</v>
      </c>
      <c r="D12219" t="s">
        <v>20</v>
      </c>
      <c r="E12219" t="s">
        <v>29</v>
      </c>
      <c r="F12219" t="s">
        <v>28</v>
      </c>
      <c r="K12219">
        <v>0</v>
      </c>
      <c r="L12219" s="51">
        <v>51866</v>
      </c>
      <c r="M12219">
        <v>18</v>
      </c>
    </row>
    <row r="12220" spans="1:13" x14ac:dyDescent="0.25">
      <c r="A12220" s="21" t="str">
        <f t="shared" si="190"/>
        <v>MOW H2N CEAA_2042</v>
      </c>
      <c r="B12220" t="s">
        <v>130</v>
      </c>
      <c r="C12220" t="s">
        <v>137</v>
      </c>
      <c r="D12220" t="s">
        <v>20</v>
      </c>
      <c r="E12220" t="s">
        <v>29</v>
      </c>
      <c r="F12220" t="s">
        <v>28</v>
      </c>
      <c r="K12220">
        <v>0</v>
      </c>
      <c r="L12220" s="51">
        <v>52231</v>
      </c>
      <c r="M12220">
        <v>19</v>
      </c>
    </row>
    <row r="12221" spans="1:13" x14ac:dyDescent="0.25">
      <c r="A12221" s="21" t="str">
        <f t="shared" si="190"/>
        <v>MOW H2N CEAA_2043</v>
      </c>
      <c r="B12221" t="s">
        <v>130</v>
      </c>
      <c r="C12221" t="s">
        <v>137</v>
      </c>
      <c r="D12221" t="s">
        <v>20</v>
      </c>
      <c r="E12221" t="s">
        <v>29</v>
      </c>
      <c r="F12221" t="s">
        <v>28</v>
      </c>
      <c r="K12221">
        <v>0</v>
      </c>
      <c r="L12221" s="51">
        <v>52596</v>
      </c>
      <c r="M12221">
        <v>20</v>
      </c>
    </row>
    <row r="12222" spans="1:13" x14ac:dyDescent="0.25">
      <c r="A12222" s="21" t="str">
        <f t="shared" si="190"/>
        <v>MOW H2N CEAA_2024</v>
      </c>
      <c r="B12222" t="s">
        <v>130</v>
      </c>
      <c r="C12222" t="s">
        <v>137</v>
      </c>
      <c r="D12222" t="s">
        <v>20</v>
      </c>
      <c r="E12222" t="s">
        <v>29</v>
      </c>
      <c r="F12222" t="s">
        <v>31</v>
      </c>
      <c r="K12222">
        <v>0</v>
      </c>
      <c r="L12222" s="51">
        <v>45657</v>
      </c>
      <c r="M12222">
        <v>1</v>
      </c>
    </row>
    <row r="12223" spans="1:13" x14ac:dyDescent="0.25">
      <c r="A12223" s="21" t="str">
        <f t="shared" si="190"/>
        <v>MOW H2N CEAA_2025</v>
      </c>
      <c r="B12223" t="s">
        <v>130</v>
      </c>
      <c r="C12223" t="s">
        <v>137</v>
      </c>
      <c r="D12223" t="s">
        <v>20</v>
      </c>
      <c r="E12223" t="s">
        <v>29</v>
      </c>
      <c r="F12223" t="s">
        <v>31</v>
      </c>
      <c r="K12223">
        <v>0</v>
      </c>
      <c r="L12223" s="51">
        <v>46022</v>
      </c>
      <c r="M12223">
        <v>2</v>
      </c>
    </row>
    <row r="12224" spans="1:13" x14ac:dyDescent="0.25">
      <c r="A12224" s="21" t="str">
        <f t="shared" si="190"/>
        <v>MOW H2N CEAA_2026</v>
      </c>
      <c r="B12224" t="s">
        <v>130</v>
      </c>
      <c r="C12224" t="s">
        <v>137</v>
      </c>
      <c r="D12224" t="s">
        <v>20</v>
      </c>
      <c r="E12224" t="s">
        <v>29</v>
      </c>
      <c r="F12224" t="s">
        <v>31</v>
      </c>
      <c r="K12224">
        <v>0</v>
      </c>
      <c r="L12224" s="51">
        <v>46387</v>
      </c>
      <c r="M12224">
        <v>3</v>
      </c>
    </row>
    <row r="12225" spans="1:13" x14ac:dyDescent="0.25">
      <c r="A12225" s="21" t="str">
        <f t="shared" si="190"/>
        <v>MOW H2N CEAA_2027</v>
      </c>
      <c r="B12225" t="s">
        <v>130</v>
      </c>
      <c r="C12225" t="s">
        <v>137</v>
      </c>
      <c r="D12225" t="s">
        <v>20</v>
      </c>
      <c r="E12225" t="s">
        <v>29</v>
      </c>
      <c r="F12225" t="s">
        <v>31</v>
      </c>
      <c r="K12225">
        <v>0</v>
      </c>
      <c r="L12225" s="51">
        <v>46752</v>
      </c>
      <c r="M12225">
        <v>4</v>
      </c>
    </row>
    <row r="12226" spans="1:13" x14ac:dyDescent="0.25">
      <c r="A12226" s="21" t="str">
        <f t="shared" ref="A12226:A12289" si="191">B12226&amp;" "&amp;D12226&amp;" "&amp;C12226&amp;"_"&amp;YEAR(L12226)</f>
        <v>MOW H2N CEAA_2028</v>
      </c>
      <c r="B12226" t="s">
        <v>130</v>
      </c>
      <c r="C12226" t="s">
        <v>137</v>
      </c>
      <c r="D12226" t="s">
        <v>20</v>
      </c>
      <c r="E12226" t="s">
        <v>29</v>
      </c>
      <c r="F12226" t="s">
        <v>31</v>
      </c>
      <c r="K12226">
        <v>0</v>
      </c>
      <c r="L12226" s="51">
        <v>47118</v>
      </c>
      <c r="M12226">
        <v>5</v>
      </c>
    </row>
    <row r="12227" spans="1:13" x14ac:dyDescent="0.25">
      <c r="A12227" s="21" t="str">
        <f t="shared" si="191"/>
        <v>MOW H2N CEAA_2029</v>
      </c>
      <c r="B12227" t="s">
        <v>130</v>
      </c>
      <c r="C12227" t="s">
        <v>137</v>
      </c>
      <c r="D12227" t="s">
        <v>20</v>
      </c>
      <c r="E12227" t="s">
        <v>29</v>
      </c>
      <c r="F12227" t="s">
        <v>31</v>
      </c>
      <c r="K12227">
        <v>0</v>
      </c>
      <c r="L12227" s="51">
        <v>47483</v>
      </c>
      <c r="M12227">
        <v>6</v>
      </c>
    </row>
    <row r="12228" spans="1:13" x14ac:dyDescent="0.25">
      <c r="A12228" s="21" t="str">
        <f t="shared" si="191"/>
        <v>MOW H2N CEAA_2030</v>
      </c>
      <c r="B12228" t="s">
        <v>130</v>
      </c>
      <c r="C12228" t="s">
        <v>137</v>
      </c>
      <c r="D12228" t="s">
        <v>20</v>
      </c>
      <c r="E12228" t="s">
        <v>29</v>
      </c>
      <c r="F12228" t="s">
        <v>31</v>
      </c>
      <c r="K12228">
        <v>0</v>
      </c>
      <c r="L12228" s="51">
        <v>47848</v>
      </c>
      <c r="M12228">
        <v>7</v>
      </c>
    </row>
    <row r="12229" spans="1:13" x14ac:dyDescent="0.25">
      <c r="A12229" s="21" t="str">
        <f t="shared" si="191"/>
        <v>MOW H2N CEAA_2031</v>
      </c>
      <c r="B12229" t="s">
        <v>130</v>
      </c>
      <c r="C12229" t="s">
        <v>137</v>
      </c>
      <c r="D12229" t="s">
        <v>20</v>
      </c>
      <c r="E12229" t="s">
        <v>29</v>
      </c>
      <c r="F12229" t="s">
        <v>31</v>
      </c>
      <c r="K12229">
        <v>0</v>
      </c>
      <c r="L12229" s="51">
        <v>48213</v>
      </c>
      <c r="M12229">
        <v>8</v>
      </c>
    </row>
    <row r="12230" spans="1:13" x14ac:dyDescent="0.25">
      <c r="A12230" s="21" t="str">
        <f t="shared" si="191"/>
        <v>MOW H2N CEAA_2032</v>
      </c>
      <c r="B12230" t="s">
        <v>130</v>
      </c>
      <c r="C12230" t="s">
        <v>137</v>
      </c>
      <c r="D12230" t="s">
        <v>20</v>
      </c>
      <c r="E12230" t="s">
        <v>29</v>
      </c>
      <c r="F12230" t="s">
        <v>31</v>
      </c>
      <c r="K12230">
        <v>0</v>
      </c>
      <c r="L12230" s="51">
        <v>48579</v>
      </c>
      <c r="M12230">
        <v>9</v>
      </c>
    </row>
    <row r="12231" spans="1:13" x14ac:dyDescent="0.25">
      <c r="A12231" s="21" t="str">
        <f t="shared" si="191"/>
        <v>MOW H2N CEAA_2033</v>
      </c>
      <c r="B12231" t="s">
        <v>130</v>
      </c>
      <c r="C12231" t="s">
        <v>137</v>
      </c>
      <c r="D12231" t="s">
        <v>20</v>
      </c>
      <c r="E12231" t="s">
        <v>29</v>
      </c>
      <c r="F12231" t="s">
        <v>31</v>
      </c>
      <c r="K12231">
        <v>0</v>
      </c>
      <c r="L12231" s="51">
        <v>48944</v>
      </c>
      <c r="M12231">
        <v>10</v>
      </c>
    </row>
    <row r="12232" spans="1:13" x14ac:dyDescent="0.25">
      <c r="A12232" s="21" t="str">
        <f t="shared" si="191"/>
        <v>MOW H2N CEAA_2034</v>
      </c>
      <c r="B12232" t="s">
        <v>130</v>
      </c>
      <c r="C12232" t="s">
        <v>137</v>
      </c>
      <c r="D12232" t="s">
        <v>20</v>
      </c>
      <c r="E12232" t="s">
        <v>29</v>
      </c>
      <c r="F12232" t="s">
        <v>31</v>
      </c>
      <c r="K12232">
        <v>0</v>
      </c>
      <c r="L12232" s="51">
        <v>49309</v>
      </c>
      <c r="M12232">
        <v>11</v>
      </c>
    </row>
    <row r="12233" spans="1:13" x14ac:dyDescent="0.25">
      <c r="A12233" s="21" t="str">
        <f t="shared" si="191"/>
        <v>MOW H2N CEAA_2035</v>
      </c>
      <c r="B12233" t="s">
        <v>130</v>
      </c>
      <c r="C12233" t="s">
        <v>137</v>
      </c>
      <c r="D12233" t="s">
        <v>20</v>
      </c>
      <c r="E12233" t="s">
        <v>29</v>
      </c>
      <c r="F12233" t="s">
        <v>31</v>
      </c>
      <c r="K12233">
        <v>0</v>
      </c>
      <c r="L12233" s="51">
        <v>49674</v>
      </c>
      <c r="M12233">
        <v>12</v>
      </c>
    </row>
    <row r="12234" spans="1:13" x14ac:dyDescent="0.25">
      <c r="A12234" s="21" t="str">
        <f t="shared" si="191"/>
        <v>MOW H2N CEAA_2036</v>
      </c>
      <c r="B12234" t="s">
        <v>130</v>
      </c>
      <c r="C12234" t="s">
        <v>137</v>
      </c>
      <c r="D12234" t="s">
        <v>20</v>
      </c>
      <c r="E12234" t="s">
        <v>29</v>
      </c>
      <c r="F12234" t="s">
        <v>31</v>
      </c>
      <c r="K12234">
        <v>0</v>
      </c>
      <c r="L12234" s="51">
        <v>50040</v>
      </c>
      <c r="M12234">
        <v>13</v>
      </c>
    </row>
    <row r="12235" spans="1:13" x14ac:dyDescent="0.25">
      <c r="A12235" s="21" t="str">
        <f t="shared" si="191"/>
        <v>MOW H2N CEAA_2037</v>
      </c>
      <c r="B12235" t="s">
        <v>130</v>
      </c>
      <c r="C12235" t="s">
        <v>137</v>
      </c>
      <c r="D12235" t="s">
        <v>20</v>
      </c>
      <c r="E12235" t="s">
        <v>29</v>
      </c>
      <c r="F12235" t="s">
        <v>31</v>
      </c>
      <c r="K12235">
        <v>0</v>
      </c>
      <c r="L12235" s="51">
        <v>50405</v>
      </c>
      <c r="M12235">
        <v>14</v>
      </c>
    </row>
    <row r="12236" spans="1:13" x14ac:dyDescent="0.25">
      <c r="A12236" s="21" t="str">
        <f t="shared" si="191"/>
        <v>MOW H2N CEAA_2038</v>
      </c>
      <c r="B12236" t="s">
        <v>130</v>
      </c>
      <c r="C12236" t="s">
        <v>137</v>
      </c>
      <c r="D12236" t="s">
        <v>20</v>
      </c>
      <c r="E12236" t="s">
        <v>29</v>
      </c>
      <c r="F12236" t="s">
        <v>31</v>
      </c>
      <c r="K12236">
        <v>0</v>
      </c>
      <c r="L12236" s="51">
        <v>50770</v>
      </c>
      <c r="M12236">
        <v>15</v>
      </c>
    </row>
    <row r="12237" spans="1:13" x14ac:dyDescent="0.25">
      <c r="A12237" s="21" t="str">
        <f t="shared" si="191"/>
        <v>MOW H2N CEAA_2039</v>
      </c>
      <c r="B12237" t="s">
        <v>130</v>
      </c>
      <c r="C12237" t="s">
        <v>137</v>
      </c>
      <c r="D12237" t="s">
        <v>20</v>
      </c>
      <c r="E12237" t="s">
        <v>29</v>
      </c>
      <c r="F12237" t="s">
        <v>31</v>
      </c>
      <c r="K12237">
        <v>0</v>
      </c>
      <c r="L12237" s="51">
        <v>51135</v>
      </c>
      <c r="M12237">
        <v>16</v>
      </c>
    </row>
    <row r="12238" spans="1:13" x14ac:dyDescent="0.25">
      <c r="A12238" s="21" t="str">
        <f t="shared" si="191"/>
        <v>MOW H2N CEAA_2040</v>
      </c>
      <c r="B12238" t="s">
        <v>130</v>
      </c>
      <c r="C12238" t="s">
        <v>137</v>
      </c>
      <c r="D12238" t="s">
        <v>20</v>
      </c>
      <c r="E12238" t="s">
        <v>29</v>
      </c>
      <c r="F12238" t="s">
        <v>31</v>
      </c>
      <c r="K12238">
        <v>0</v>
      </c>
      <c r="L12238" s="51">
        <v>51501</v>
      </c>
      <c r="M12238">
        <v>17</v>
      </c>
    </row>
    <row r="12239" spans="1:13" x14ac:dyDescent="0.25">
      <c r="A12239" s="21" t="str">
        <f t="shared" si="191"/>
        <v>MOW H2N CEAA_2041</v>
      </c>
      <c r="B12239" t="s">
        <v>130</v>
      </c>
      <c r="C12239" t="s">
        <v>137</v>
      </c>
      <c r="D12239" t="s">
        <v>20</v>
      </c>
      <c r="E12239" t="s">
        <v>29</v>
      </c>
      <c r="F12239" t="s">
        <v>31</v>
      </c>
      <c r="K12239">
        <v>0</v>
      </c>
      <c r="L12239" s="51">
        <v>51866</v>
      </c>
      <c r="M12239">
        <v>18</v>
      </c>
    </row>
    <row r="12240" spans="1:13" x14ac:dyDescent="0.25">
      <c r="A12240" s="21" t="str">
        <f t="shared" si="191"/>
        <v>MOW H2N CEAA_2042</v>
      </c>
      <c r="B12240" t="s">
        <v>130</v>
      </c>
      <c r="C12240" t="s">
        <v>137</v>
      </c>
      <c r="D12240" t="s">
        <v>20</v>
      </c>
      <c r="E12240" t="s">
        <v>29</v>
      </c>
      <c r="F12240" t="s">
        <v>31</v>
      </c>
      <c r="K12240">
        <v>0</v>
      </c>
      <c r="L12240" s="51">
        <v>52231</v>
      </c>
      <c r="M12240">
        <v>19</v>
      </c>
    </row>
    <row r="12241" spans="1:14" x14ac:dyDescent="0.25">
      <c r="A12241" s="21" t="str">
        <f t="shared" si="191"/>
        <v>MOW H2N CEAA_2043</v>
      </c>
      <c r="B12241" t="s">
        <v>130</v>
      </c>
      <c r="C12241" t="s">
        <v>137</v>
      </c>
      <c r="D12241" t="s">
        <v>20</v>
      </c>
      <c r="E12241" t="s">
        <v>29</v>
      </c>
      <c r="F12241" t="s">
        <v>31</v>
      </c>
      <c r="K12241">
        <v>0</v>
      </c>
      <c r="L12241" s="51">
        <v>52596</v>
      </c>
      <c r="M12241">
        <v>20</v>
      </c>
    </row>
    <row r="12242" spans="1:14" x14ac:dyDescent="0.25">
      <c r="A12242" s="21" t="str">
        <f t="shared" si="191"/>
        <v>MOW H2N CEAA_2024</v>
      </c>
      <c r="B12242" t="s">
        <v>130</v>
      </c>
      <c r="C12242" t="s">
        <v>137</v>
      </c>
      <c r="D12242" t="s">
        <v>20</v>
      </c>
      <c r="E12242" t="s">
        <v>5</v>
      </c>
      <c r="F12242" t="s">
        <v>4</v>
      </c>
      <c r="G12242">
        <v>0</v>
      </c>
      <c r="H12242">
        <v>0</v>
      </c>
      <c r="I12242">
        <v>0</v>
      </c>
      <c r="J12242">
        <v>0</v>
      </c>
      <c r="L12242" s="51">
        <v>45657</v>
      </c>
      <c r="M12242">
        <v>1</v>
      </c>
      <c r="N12242">
        <v>0</v>
      </c>
    </row>
    <row r="12243" spans="1:14" x14ac:dyDescent="0.25">
      <c r="A12243" s="21" t="str">
        <f t="shared" si="191"/>
        <v>MOW H2N CEAA_2025</v>
      </c>
      <c r="B12243" t="s">
        <v>130</v>
      </c>
      <c r="C12243" t="s">
        <v>137</v>
      </c>
      <c r="D12243" t="s">
        <v>20</v>
      </c>
      <c r="E12243" t="s">
        <v>5</v>
      </c>
      <c r="F12243" t="s">
        <v>4</v>
      </c>
      <c r="G12243">
        <v>0</v>
      </c>
      <c r="H12243">
        <v>0</v>
      </c>
      <c r="I12243">
        <v>0</v>
      </c>
      <c r="J12243">
        <v>0</v>
      </c>
      <c r="L12243" s="51">
        <v>46022</v>
      </c>
      <c r="M12243">
        <v>2</v>
      </c>
      <c r="N12243">
        <v>0</v>
      </c>
    </row>
    <row r="12244" spans="1:14" x14ac:dyDescent="0.25">
      <c r="A12244" s="21" t="str">
        <f t="shared" si="191"/>
        <v>MOW H2N CEAA_2026</v>
      </c>
      <c r="B12244" t="s">
        <v>130</v>
      </c>
      <c r="C12244" t="s">
        <v>137</v>
      </c>
      <c r="D12244" t="s">
        <v>20</v>
      </c>
      <c r="E12244" t="s">
        <v>5</v>
      </c>
      <c r="F12244" t="s">
        <v>4</v>
      </c>
      <c r="G12244">
        <v>0</v>
      </c>
      <c r="H12244">
        <v>0</v>
      </c>
      <c r="I12244">
        <v>1667.77392578125</v>
      </c>
      <c r="J12244">
        <v>0</v>
      </c>
      <c r="L12244" s="51">
        <v>46387</v>
      </c>
      <c r="M12244">
        <v>3</v>
      </c>
      <c r="N12244">
        <v>0</v>
      </c>
    </row>
    <row r="12245" spans="1:14" x14ac:dyDescent="0.25">
      <c r="A12245" s="21" t="str">
        <f t="shared" si="191"/>
        <v>MOW H2N CEAA_2027</v>
      </c>
      <c r="B12245" t="s">
        <v>130</v>
      </c>
      <c r="C12245" t="s">
        <v>137</v>
      </c>
      <c r="D12245" t="s">
        <v>20</v>
      </c>
      <c r="E12245" t="s">
        <v>5</v>
      </c>
      <c r="F12245" t="s">
        <v>4</v>
      </c>
      <c r="G12245">
        <v>0</v>
      </c>
      <c r="H12245">
        <v>11724.55859375</v>
      </c>
      <c r="I12245">
        <v>40465.3046875</v>
      </c>
      <c r="J12245">
        <v>0</v>
      </c>
      <c r="L12245" s="51">
        <v>46752</v>
      </c>
      <c r="M12245">
        <v>4</v>
      </c>
      <c r="N12245">
        <v>-13238.798828125</v>
      </c>
    </row>
    <row r="12246" spans="1:14" x14ac:dyDescent="0.25">
      <c r="A12246" s="21" t="str">
        <f t="shared" si="191"/>
        <v>MOW H2N CEAA_2028</v>
      </c>
      <c r="B12246" t="s">
        <v>130</v>
      </c>
      <c r="C12246" t="s">
        <v>137</v>
      </c>
      <c r="D12246" t="s">
        <v>20</v>
      </c>
      <c r="E12246" t="s">
        <v>5</v>
      </c>
      <c r="F12246" t="s">
        <v>4</v>
      </c>
      <c r="G12246">
        <v>0</v>
      </c>
      <c r="H12246">
        <v>40507.09375</v>
      </c>
      <c r="I12246">
        <v>96954.390625</v>
      </c>
      <c r="J12246">
        <v>0</v>
      </c>
      <c r="L12246" s="51">
        <v>47118</v>
      </c>
      <c r="M12246">
        <v>5</v>
      </c>
      <c r="N12246">
        <v>11133.541015625</v>
      </c>
    </row>
    <row r="12247" spans="1:14" x14ac:dyDescent="0.25">
      <c r="A12247" s="21" t="str">
        <f t="shared" si="191"/>
        <v>MOW H2N CEAA_2029</v>
      </c>
      <c r="B12247" t="s">
        <v>130</v>
      </c>
      <c r="C12247" t="s">
        <v>137</v>
      </c>
      <c r="D12247" t="s">
        <v>20</v>
      </c>
      <c r="E12247" t="s">
        <v>5</v>
      </c>
      <c r="F12247" t="s">
        <v>4</v>
      </c>
      <c r="G12247">
        <v>0</v>
      </c>
      <c r="H12247">
        <v>76161.7421875</v>
      </c>
      <c r="I12247">
        <v>149381.109375</v>
      </c>
      <c r="J12247">
        <v>0</v>
      </c>
      <c r="L12247" s="51">
        <v>47483</v>
      </c>
      <c r="M12247">
        <v>6</v>
      </c>
      <c r="N12247">
        <v>41705.3125</v>
      </c>
    </row>
    <row r="12248" spans="1:14" x14ac:dyDescent="0.25">
      <c r="A12248" s="21" t="str">
        <f t="shared" si="191"/>
        <v>MOW H2N CEAA_2030</v>
      </c>
      <c r="B12248" t="s">
        <v>130</v>
      </c>
      <c r="C12248" t="s">
        <v>137</v>
      </c>
      <c r="D12248" t="s">
        <v>20</v>
      </c>
      <c r="E12248" t="s">
        <v>5</v>
      </c>
      <c r="F12248" t="s">
        <v>4</v>
      </c>
      <c r="G12248">
        <v>0</v>
      </c>
      <c r="H12248">
        <v>116642.3203125</v>
      </c>
      <c r="I12248">
        <v>206089.3125</v>
      </c>
      <c r="J12248">
        <v>0</v>
      </c>
      <c r="L12248" s="51">
        <v>47848</v>
      </c>
      <c r="M12248">
        <v>7</v>
      </c>
      <c r="N12248">
        <v>80742.4140625</v>
      </c>
    </row>
    <row r="12249" spans="1:14" x14ac:dyDescent="0.25">
      <c r="A12249" s="21" t="str">
        <f t="shared" si="191"/>
        <v>MOW H2N CEAA_2031</v>
      </c>
      <c r="B12249" t="s">
        <v>130</v>
      </c>
      <c r="C12249" t="s">
        <v>137</v>
      </c>
      <c r="D12249" t="s">
        <v>20</v>
      </c>
      <c r="E12249" t="s">
        <v>5</v>
      </c>
      <c r="F12249" t="s">
        <v>4</v>
      </c>
      <c r="G12249">
        <v>0</v>
      </c>
      <c r="H12249">
        <v>174008.421875</v>
      </c>
      <c r="I12249">
        <v>260867.171875</v>
      </c>
      <c r="J12249">
        <v>0</v>
      </c>
      <c r="L12249" s="51">
        <v>48213</v>
      </c>
      <c r="M12249">
        <v>8</v>
      </c>
      <c r="N12249">
        <v>157461.078125</v>
      </c>
    </row>
    <row r="12250" spans="1:14" x14ac:dyDescent="0.25">
      <c r="A12250" s="21" t="str">
        <f t="shared" si="191"/>
        <v>MOW H2N CEAA_2032</v>
      </c>
      <c r="B12250" t="s">
        <v>130</v>
      </c>
      <c r="C12250" t="s">
        <v>137</v>
      </c>
      <c r="D12250" t="s">
        <v>20</v>
      </c>
      <c r="E12250" t="s">
        <v>5</v>
      </c>
      <c r="F12250" t="s">
        <v>4</v>
      </c>
      <c r="G12250">
        <v>0</v>
      </c>
      <c r="H12250">
        <v>178417.765625</v>
      </c>
      <c r="I12250">
        <v>314882.4375</v>
      </c>
      <c r="J12250">
        <v>0</v>
      </c>
      <c r="L12250" s="51">
        <v>48579</v>
      </c>
      <c r="M12250">
        <v>9</v>
      </c>
      <c r="N12250">
        <v>113209.0859375</v>
      </c>
    </row>
    <row r="12251" spans="1:14" x14ac:dyDescent="0.25">
      <c r="A12251" s="21" t="str">
        <f t="shared" si="191"/>
        <v>MOW H2N CEAA_2033</v>
      </c>
      <c r="B12251" t="s">
        <v>130</v>
      </c>
      <c r="C12251" t="s">
        <v>137</v>
      </c>
      <c r="D12251" t="s">
        <v>20</v>
      </c>
      <c r="E12251" t="s">
        <v>5</v>
      </c>
      <c r="F12251" t="s">
        <v>4</v>
      </c>
      <c r="G12251">
        <v>0</v>
      </c>
      <c r="H12251">
        <v>198299.734375</v>
      </c>
      <c r="I12251">
        <v>365383.8125</v>
      </c>
      <c r="J12251">
        <v>0</v>
      </c>
      <c r="L12251" s="51">
        <v>48944</v>
      </c>
      <c r="M12251">
        <v>10</v>
      </c>
      <c r="N12251">
        <v>81428.796875</v>
      </c>
    </row>
    <row r="12252" spans="1:14" x14ac:dyDescent="0.25">
      <c r="A12252" s="21" t="str">
        <f t="shared" si="191"/>
        <v>MOW H2N CEAA_2034</v>
      </c>
      <c r="B12252" t="s">
        <v>130</v>
      </c>
      <c r="C12252" t="s">
        <v>137</v>
      </c>
      <c r="D12252" t="s">
        <v>20</v>
      </c>
      <c r="E12252" t="s">
        <v>5</v>
      </c>
      <c r="F12252" t="s">
        <v>4</v>
      </c>
      <c r="G12252">
        <v>0</v>
      </c>
      <c r="H12252">
        <v>213038.96875</v>
      </c>
      <c r="I12252">
        <v>415773.65625</v>
      </c>
      <c r="J12252">
        <v>0</v>
      </c>
      <c r="L12252" s="51">
        <v>49309</v>
      </c>
      <c r="M12252">
        <v>11</v>
      </c>
      <c r="N12252">
        <v>40902.5078125</v>
      </c>
    </row>
    <row r="12253" spans="1:14" x14ac:dyDescent="0.25">
      <c r="A12253" s="21" t="str">
        <f t="shared" si="191"/>
        <v>MOW H2N CEAA_2035</v>
      </c>
      <c r="B12253" t="s">
        <v>130</v>
      </c>
      <c r="C12253" t="s">
        <v>137</v>
      </c>
      <c r="D12253" t="s">
        <v>20</v>
      </c>
      <c r="E12253" t="s">
        <v>5</v>
      </c>
      <c r="F12253" t="s">
        <v>4</v>
      </c>
      <c r="G12253">
        <v>0</v>
      </c>
      <c r="H12253">
        <v>221152.796875</v>
      </c>
      <c r="I12253">
        <v>402463.9375</v>
      </c>
      <c r="J12253">
        <v>0</v>
      </c>
      <c r="L12253" s="51">
        <v>49674</v>
      </c>
      <c r="M12253">
        <v>12</v>
      </c>
      <c r="N12253">
        <v>49769.58203125</v>
      </c>
    </row>
    <row r="12254" spans="1:14" x14ac:dyDescent="0.25">
      <c r="A12254" s="21" t="str">
        <f t="shared" si="191"/>
        <v>MOW H2N CEAA_2036</v>
      </c>
      <c r="B12254" t="s">
        <v>130</v>
      </c>
      <c r="C12254" t="s">
        <v>137</v>
      </c>
      <c r="D12254" t="s">
        <v>20</v>
      </c>
      <c r="E12254" t="s">
        <v>5</v>
      </c>
      <c r="F12254" t="s">
        <v>4</v>
      </c>
      <c r="G12254">
        <v>0</v>
      </c>
      <c r="H12254">
        <v>243119.84375</v>
      </c>
      <c r="I12254">
        <v>390941.59375</v>
      </c>
      <c r="J12254">
        <v>0</v>
      </c>
      <c r="L12254" s="51">
        <v>50040</v>
      </c>
      <c r="M12254">
        <v>13</v>
      </c>
      <c r="N12254">
        <v>72125.515625</v>
      </c>
    </row>
    <row r="12255" spans="1:14" x14ac:dyDescent="0.25">
      <c r="A12255" s="21" t="str">
        <f t="shared" si="191"/>
        <v>MOW H2N CEAA_2037</v>
      </c>
      <c r="B12255" t="s">
        <v>130</v>
      </c>
      <c r="C12255" t="s">
        <v>137</v>
      </c>
      <c r="D12255" t="s">
        <v>20</v>
      </c>
      <c r="E12255" t="s">
        <v>5</v>
      </c>
      <c r="F12255" t="s">
        <v>4</v>
      </c>
      <c r="G12255">
        <v>0</v>
      </c>
      <c r="H12255">
        <v>256929.578125</v>
      </c>
      <c r="I12255">
        <v>379271.34375</v>
      </c>
      <c r="J12255">
        <v>0</v>
      </c>
      <c r="L12255" s="51">
        <v>50405</v>
      </c>
      <c r="M12255">
        <v>14</v>
      </c>
      <c r="N12255">
        <v>109982.3359375</v>
      </c>
    </row>
    <row r="12256" spans="1:14" x14ac:dyDescent="0.25">
      <c r="A12256" s="21" t="str">
        <f t="shared" si="191"/>
        <v>MOW H2N CEAA_2038</v>
      </c>
      <c r="B12256" t="s">
        <v>130</v>
      </c>
      <c r="C12256" t="s">
        <v>137</v>
      </c>
      <c r="D12256" t="s">
        <v>20</v>
      </c>
      <c r="E12256" t="s">
        <v>5</v>
      </c>
      <c r="F12256" t="s">
        <v>4</v>
      </c>
      <c r="G12256">
        <v>0</v>
      </c>
      <c r="H12256">
        <v>275605.4375</v>
      </c>
      <c r="I12256">
        <v>370109.1875</v>
      </c>
      <c r="J12256">
        <v>0</v>
      </c>
      <c r="L12256" s="51">
        <v>50770</v>
      </c>
      <c r="M12256">
        <v>15</v>
      </c>
      <c r="N12256">
        <v>129422.3203125</v>
      </c>
    </row>
    <row r="12257" spans="1:14" x14ac:dyDescent="0.25">
      <c r="A12257" s="21" t="str">
        <f t="shared" si="191"/>
        <v>MOW H2N CEAA_2039</v>
      </c>
      <c r="B12257" t="s">
        <v>130</v>
      </c>
      <c r="C12257" t="s">
        <v>137</v>
      </c>
      <c r="D12257" t="s">
        <v>20</v>
      </c>
      <c r="E12257" t="s">
        <v>5</v>
      </c>
      <c r="F12257" t="s">
        <v>4</v>
      </c>
      <c r="G12257">
        <v>0</v>
      </c>
      <c r="H12257">
        <v>311009.75</v>
      </c>
      <c r="I12257">
        <v>361832.59375</v>
      </c>
      <c r="J12257">
        <v>0</v>
      </c>
      <c r="L12257" s="51">
        <v>51135</v>
      </c>
      <c r="M12257">
        <v>16</v>
      </c>
      <c r="N12257">
        <v>162933.5</v>
      </c>
    </row>
    <row r="12258" spans="1:14" x14ac:dyDescent="0.25">
      <c r="A12258" s="21" t="str">
        <f t="shared" si="191"/>
        <v>MOW H2N CEAA_2040</v>
      </c>
      <c r="B12258" t="s">
        <v>130</v>
      </c>
      <c r="C12258" t="s">
        <v>137</v>
      </c>
      <c r="D12258" t="s">
        <v>20</v>
      </c>
      <c r="E12258" t="s">
        <v>5</v>
      </c>
      <c r="F12258" t="s">
        <v>4</v>
      </c>
      <c r="G12258">
        <v>0</v>
      </c>
      <c r="H12258">
        <v>322880.78125</v>
      </c>
      <c r="I12258">
        <v>355429.25</v>
      </c>
      <c r="J12258">
        <v>0</v>
      </c>
      <c r="L12258" s="51">
        <v>51501</v>
      </c>
      <c r="M12258">
        <v>17</v>
      </c>
      <c r="N12258">
        <v>178084.671875</v>
      </c>
    </row>
    <row r="12259" spans="1:14" x14ac:dyDescent="0.25">
      <c r="A12259" s="21" t="str">
        <f t="shared" si="191"/>
        <v>MOW H2N CEAA_2041</v>
      </c>
      <c r="B12259" t="s">
        <v>130</v>
      </c>
      <c r="C12259" t="s">
        <v>137</v>
      </c>
      <c r="D12259" t="s">
        <v>20</v>
      </c>
      <c r="E12259" t="s">
        <v>5</v>
      </c>
      <c r="F12259" t="s">
        <v>4</v>
      </c>
      <c r="G12259">
        <v>0</v>
      </c>
      <c r="H12259">
        <v>331976</v>
      </c>
      <c r="I12259">
        <v>347565.9375</v>
      </c>
      <c r="J12259">
        <v>0</v>
      </c>
      <c r="L12259" s="51">
        <v>51866</v>
      </c>
      <c r="M12259">
        <v>18</v>
      </c>
      <c r="N12259">
        <v>220127.09375</v>
      </c>
    </row>
    <row r="12260" spans="1:14" x14ac:dyDescent="0.25">
      <c r="A12260" s="21" t="str">
        <f t="shared" si="191"/>
        <v>MOW H2N CEAA_2042</v>
      </c>
      <c r="B12260" t="s">
        <v>130</v>
      </c>
      <c r="C12260" t="s">
        <v>137</v>
      </c>
      <c r="D12260" t="s">
        <v>20</v>
      </c>
      <c r="E12260" t="s">
        <v>5</v>
      </c>
      <c r="F12260" t="s">
        <v>4</v>
      </c>
      <c r="G12260">
        <v>0</v>
      </c>
      <c r="H12260">
        <v>353469.65625</v>
      </c>
      <c r="I12260">
        <v>383033.8125</v>
      </c>
      <c r="J12260">
        <v>0</v>
      </c>
      <c r="L12260" s="51">
        <v>52231</v>
      </c>
      <c r="M12260">
        <v>19</v>
      </c>
      <c r="N12260">
        <v>248840.203125</v>
      </c>
    </row>
    <row r="12261" spans="1:14" x14ac:dyDescent="0.25">
      <c r="A12261" s="21" t="str">
        <f t="shared" si="191"/>
        <v>MOW H2N CEAA_2043</v>
      </c>
      <c r="B12261" t="s">
        <v>130</v>
      </c>
      <c r="C12261" t="s">
        <v>137</v>
      </c>
      <c r="D12261" t="s">
        <v>20</v>
      </c>
      <c r="E12261" t="s">
        <v>5</v>
      </c>
      <c r="F12261" t="s">
        <v>4</v>
      </c>
      <c r="G12261">
        <v>0</v>
      </c>
      <c r="H12261">
        <v>362045.03125</v>
      </c>
      <c r="I12261">
        <v>374272.25</v>
      </c>
      <c r="J12261">
        <v>0</v>
      </c>
      <c r="L12261" s="51">
        <v>52596</v>
      </c>
      <c r="M12261">
        <v>20</v>
      </c>
      <c r="N12261">
        <v>294186.9375</v>
      </c>
    </row>
    <row r="12262" spans="1:14" x14ac:dyDescent="0.25">
      <c r="A12262" s="21" t="str">
        <f t="shared" si="191"/>
        <v>MOW H2N CEAA_2024</v>
      </c>
      <c r="B12262" t="s">
        <v>130</v>
      </c>
      <c r="C12262" t="s">
        <v>137</v>
      </c>
      <c r="D12262" t="s">
        <v>20</v>
      </c>
      <c r="E12262" t="s">
        <v>5</v>
      </c>
      <c r="F12262" t="s">
        <v>32</v>
      </c>
      <c r="G12262">
        <v>235794.65625</v>
      </c>
      <c r="H12262">
        <v>103764.84375</v>
      </c>
      <c r="I12262">
        <v>15499.482421875</v>
      </c>
      <c r="J12262">
        <v>0</v>
      </c>
      <c r="L12262" s="51">
        <v>45657</v>
      </c>
      <c r="M12262">
        <v>1</v>
      </c>
      <c r="N12262">
        <v>108640.6640625</v>
      </c>
    </row>
    <row r="12263" spans="1:14" x14ac:dyDescent="0.25">
      <c r="A12263" s="21" t="str">
        <f t="shared" si="191"/>
        <v>MOW H2N CEAA_2025</v>
      </c>
      <c r="B12263" t="s">
        <v>130</v>
      </c>
      <c r="C12263" t="s">
        <v>137</v>
      </c>
      <c r="D12263" t="s">
        <v>20</v>
      </c>
      <c r="E12263" t="s">
        <v>5</v>
      </c>
      <c r="F12263" t="s">
        <v>32</v>
      </c>
      <c r="G12263">
        <v>271926.4375</v>
      </c>
      <c r="H12263">
        <v>115623.0234375</v>
      </c>
      <c r="I12263">
        <v>43533.515625</v>
      </c>
      <c r="J12263">
        <v>0</v>
      </c>
      <c r="L12263" s="51">
        <v>46022</v>
      </c>
      <c r="M12263">
        <v>2</v>
      </c>
      <c r="N12263">
        <v>107832.5859375</v>
      </c>
    </row>
    <row r="12264" spans="1:14" x14ac:dyDescent="0.25">
      <c r="A12264" s="21" t="str">
        <f t="shared" si="191"/>
        <v>MOW H2N CEAA_2026</v>
      </c>
      <c r="B12264" t="s">
        <v>130</v>
      </c>
      <c r="C12264" t="s">
        <v>137</v>
      </c>
      <c r="D12264" t="s">
        <v>20</v>
      </c>
      <c r="E12264" t="s">
        <v>5</v>
      </c>
      <c r="F12264" t="s">
        <v>32</v>
      </c>
      <c r="G12264">
        <v>309101.40625</v>
      </c>
      <c r="H12264">
        <v>135404.515625</v>
      </c>
      <c r="I12264">
        <v>47211.59375</v>
      </c>
      <c r="J12264">
        <v>0</v>
      </c>
      <c r="L12264" s="51">
        <v>46387</v>
      </c>
      <c r="M12264">
        <v>3</v>
      </c>
      <c r="N12264">
        <v>112447.1640625</v>
      </c>
    </row>
    <row r="12265" spans="1:14" x14ac:dyDescent="0.25">
      <c r="A12265" s="21" t="str">
        <f t="shared" si="191"/>
        <v>MOW H2N CEAA_2027</v>
      </c>
      <c r="B12265" t="s">
        <v>130</v>
      </c>
      <c r="C12265" t="s">
        <v>137</v>
      </c>
      <c r="D12265" t="s">
        <v>20</v>
      </c>
      <c r="E12265" t="s">
        <v>5</v>
      </c>
      <c r="F12265" t="s">
        <v>32</v>
      </c>
      <c r="G12265">
        <v>342404.75</v>
      </c>
      <c r="H12265">
        <v>150178.953125</v>
      </c>
      <c r="I12265">
        <v>50799.19921875</v>
      </c>
      <c r="J12265">
        <v>0</v>
      </c>
      <c r="L12265" s="51">
        <v>46752</v>
      </c>
      <c r="M12265">
        <v>4</v>
      </c>
      <c r="N12265">
        <v>112869.28125</v>
      </c>
    </row>
    <row r="12266" spans="1:14" x14ac:dyDescent="0.25">
      <c r="A12266" s="21" t="str">
        <f t="shared" si="191"/>
        <v>MOW H2N CEAA_2028</v>
      </c>
      <c r="B12266" t="s">
        <v>130</v>
      </c>
      <c r="C12266" t="s">
        <v>137</v>
      </c>
      <c r="D12266" t="s">
        <v>20</v>
      </c>
      <c r="E12266" t="s">
        <v>5</v>
      </c>
      <c r="F12266" t="s">
        <v>32</v>
      </c>
      <c r="G12266">
        <v>352568.1875</v>
      </c>
      <c r="H12266">
        <v>158313.171875</v>
      </c>
      <c r="I12266">
        <v>54535.296875</v>
      </c>
      <c r="J12266">
        <v>0</v>
      </c>
      <c r="L12266" s="51">
        <v>47118</v>
      </c>
      <c r="M12266">
        <v>5</v>
      </c>
      <c r="N12266">
        <v>117546.0859375</v>
      </c>
    </row>
    <row r="12267" spans="1:14" x14ac:dyDescent="0.25">
      <c r="A12267" s="21" t="str">
        <f t="shared" si="191"/>
        <v>MOW H2N CEAA_2029</v>
      </c>
      <c r="B12267" t="s">
        <v>130</v>
      </c>
      <c r="C12267" t="s">
        <v>137</v>
      </c>
      <c r="D12267" t="s">
        <v>20</v>
      </c>
      <c r="E12267" t="s">
        <v>5</v>
      </c>
      <c r="F12267" t="s">
        <v>32</v>
      </c>
      <c r="G12267">
        <v>361957.40625</v>
      </c>
      <c r="H12267">
        <v>170013.109375</v>
      </c>
      <c r="I12267">
        <v>56837.07421875</v>
      </c>
      <c r="J12267">
        <v>0</v>
      </c>
      <c r="L12267" s="51">
        <v>47483</v>
      </c>
      <c r="M12267">
        <v>6</v>
      </c>
      <c r="N12267">
        <v>126540.8828125</v>
      </c>
    </row>
    <row r="12268" spans="1:14" x14ac:dyDescent="0.25">
      <c r="A12268" s="21" t="str">
        <f t="shared" si="191"/>
        <v>MOW H2N CEAA_2030</v>
      </c>
      <c r="B12268" t="s">
        <v>130</v>
      </c>
      <c r="C12268" t="s">
        <v>137</v>
      </c>
      <c r="D12268" t="s">
        <v>20</v>
      </c>
      <c r="E12268" t="s">
        <v>5</v>
      </c>
      <c r="F12268" t="s">
        <v>32</v>
      </c>
      <c r="G12268">
        <v>372655</v>
      </c>
      <c r="H12268">
        <v>179258.515625</v>
      </c>
      <c r="I12268">
        <v>62349.9765625</v>
      </c>
      <c r="J12268">
        <v>0</v>
      </c>
      <c r="L12268" s="51">
        <v>47848</v>
      </c>
      <c r="M12268">
        <v>7</v>
      </c>
      <c r="N12268">
        <v>137390.15625</v>
      </c>
    </row>
    <row r="12269" spans="1:14" x14ac:dyDescent="0.25">
      <c r="A12269" s="21" t="str">
        <f t="shared" si="191"/>
        <v>MOW H2N CEAA_2031</v>
      </c>
      <c r="B12269" t="s">
        <v>130</v>
      </c>
      <c r="C12269" t="s">
        <v>137</v>
      </c>
      <c r="D12269" t="s">
        <v>20</v>
      </c>
      <c r="E12269" t="s">
        <v>5</v>
      </c>
      <c r="F12269" t="s">
        <v>32</v>
      </c>
      <c r="G12269">
        <v>375935.71875</v>
      </c>
      <c r="H12269">
        <v>95859.109375</v>
      </c>
      <c r="I12269">
        <v>39930.3984375</v>
      </c>
      <c r="J12269">
        <v>98877.890625</v>
      </c>
      <c r="L12269" s="51">
        <v>48213</v>
      </c>
      <c r="M12269">
        <v>8</v>
      </c>
      <c r="N12269">
        <v>96838.84375</v>
      </c>
    </row>
    <row r="12270" spans="1:14" x14ac:dyDescent="0.25">
      <c r="A12270" s="21" t="str">
        <f t="shared" si="191"/>
        <v>MOW H2N CEAA_2032</v>
      </c>
      <c r="B12270" t="s">
        <v>130</v>
      </c>
      <c r="C12270" t="s">
        <v>137</v>
      </c>
      <c r="D12270" t="s">
        <v>20</v>
      </c>
      <c r="E12270" t="s">
        <v>5</v>
      </c>
      <c r="F12270" t="s">
        <v>32</v>
      </c>
      <c r="G12270">
        <v>386189.25</v>
      </c>
      <c r="H12270">
        <v>96140.8203125</v>
      </c>
      <c r="I12270">
        <v>40048.890625</v>
      </c>
      <c r="J12270">
        <v>0</v>
      </c>
      <c r="L12270" s="51">
        <v>48579</v>
      </c>
      <c r="M12270">
        <v>9</v>
      </c>
      <c r="N12270">
        <v>92243.9453125</v>
      </c>
    </row>
    <row r="12271" spans="1:14" x14ac:dyDescent="0.25">
      <c r="A12271" s="21" t="str">
        <f t="shared" si="191"/>
        <v>MOW H2N CEAA_2033</v>
      </c>
      <c r="B12271" t="s">
        <v>130</v>
      </c>
      <c r="C12271" t="s">
        <v>137</v>
      </c>
      <c r="D12271" t="s">
        <v>20</v>
      </c>
      <c r="E12271" t="s">
        <v>5</v>
      </c>
      <c r="F12271" t="s">
        <v>32</v>
      </c>
      <c r="G12271">
        <v>401142.28125</v>
      </c>
      <c r="H12271">
        <v>89531.1328125</v>
      </c>
      <c r="I12271">
        <v>40060.90625</v>
      </c>
      <c r="J12271">
        <v>0</v>
      </c>
      <c r="L12271" s="51">
        <v>48944</v>
      </c>
      <c r="M12271">
        <v>10</v>
      </c>
      <c r="N12271">
        <v>79204.78125</v>
      </c>
    </row>
    <row r="12272" spans="1:14" x14ac:dyDescent="0.25">
      <c r="A12272" s="21" t="str">
        <f t="shared" si="191"/>
        <v>MOW H2N CEAA_2034</v>
      </c>
      <c r="B12272" t="s">
        <v>130</v>
      </c>
      <c r="C12272" t="s">
        <v>137</v>
      </c>
      <c r="D12272" t="s">
        <v>20</v>
      </c>
      <c r="E12272" t="s">
        <v>5</v>
      </c>
      <c r="F12272" t="s">
        <v>32</v>
      </c>
      <c r="G12272">
        <v>415392.9375</v>
      </c>
      <c r="H12272">
        <v>89701.9375</v>
      </c>
      <c r="I12272">
        <v>40121.203125</v>
      </c>
      <c r="J12272">
        <v>0</v>
      </c>
      <c r="L12272" s="51">
        <v>49309</v>
      </c>
      <c r="M12272">
        <v>11</v>
      </c>
      <c r="N12272">
        <v>74164.6171875</v>
      </c>
    </row>
    <row r="12273" spans="1:14" x14ac:dyDescent="0.25">
      <c r="A12273" s="21" t="str">
        <f t="shared" si="191"/>
        <v>MOW H2N CEAA_2035</v>
      </c>
      <c r="B12273" t="s">
        <v>130</v>
      </c>
      <c r="C12273" t="s">
        <v>137</v>
      </c>
      <c r="D12273" t="s">
        <v>20</v>
      </c>
      <c r="E12273" t="s">
        <v>5</v>
      </c>
      <c r="F12273" t="s">
        <v>32</v>
      </c>
      <c r="G12273">
        <v>431422.71875</v>
      </c>
      <c r="H12273">
        <v>92775.75</v>
      </c>
      <c r="I12273">
        <v>40177.30859375</v>
      </c>
      <c r="J12273">
        <v>0</v>
      </c>
      <c r="L12273" s="51">
        <v>49674</v>
      </c>
      <c r="M12273">
        <v>12</v>
      </c>
      <c r="N12273">
        <v>73200.9296875</v>
      </c>
    </row>
    <row r="12274" spans="1:14" x14ac:dyDescent="0.25">
      <c r="A12274" s="21" t="str">
        <f t="shared" si="191"/>
        <v>MOW H2N CEAA_2036</v>
      </c>
      <c r="B12274" t="s">
        <v>130</v>
      </c>
      <c r="C12274" t="s">
        <v>137</v>
      </c>
      <c r="D12274" t="s">
        <v>20</v>
      </c>
      <c r="E12274" t="s">
        <v>5</v>
      </c>
      <c r="F12274" t="s">
        <v>32</v>
      </c>
      <c r="G12274">
        <v>448206.71875</v>
      </c>
      <c r="H12274">
        <v>87251.6640625</v>
      </c>
      <c r="I12274">
        <v>40341.19921875</v>
      </c>
      <c r="J12274">
        <v>0</v>
      </c>
      <c r="L12274" s="51">
        <v>50040</v>
      </c>
      <c r="M12274">
        <v>13</v>
      </c>
      <c r="N12274">
        <v>69004.15625</v>
      </c>
    </row>
    <row r="12275" spans="1:14" x14ac:dyDescent="0.25">
      <c r="A12275" s="21" t="str">
        <f t="shared" si="191"/>
        <v>MOW H2N CEAA_2037</v>
      </c>
      <c r="B12275" t="s">
        <v>130</v>
      </c>
      <c r="C12275" t="s">
        <v>137</v>
      </c>
      <c r="D12275" t="s">
        <v>20</v>
      </c>
      <c r="E12275" t="s">
        <v>5</v>
      </c>
      <c r="F12275" t="s">
        <v>32</v>
      </c>
      <c r="G12275">
        <v>463235.5625</v>
      </c>
      <c r="H12275">
        <v>83489.9296875</v>
      </c>
      <c r="I12275">
        <v>39820.6640625</v>
      </c>
      <c r="J12275">
        <v>0</v>
      </c>
      <c r="L12275" s="51">
        <v>50405</v>
      </c>
      <c r="M12275">
        <v>14</v>
      </c>
      <c r="N12275">
        <v>60360.97265625</v>
      </c>
    </row>
    <row r="12276" spans="1:14" x14ac:dyDescent="0.25">
      <c r="A12276" s="21" t="str">
        <f t="shared" si="191"/>
        <v>MOW H2N CEAA_2038</v>
      </c>
      <c r="B12276" t="s">
        <v>130</v>
      </c>
      <c r="C12276" t="s">
        <v>137</v>
      </c>
      <c r="D12276" t="s">
        <v>20</v>
      </c>
      <c r="E12276" t="s">
        <v>5</v>
      </c>
      <c r="F12276" t="s">
        <v>32</v>
      </c>
      <c r="G12276">
        <v>479152.40625</v>
      </c>
      <c r="H12276">
        <v>81185.234375</v>
      </c>
      <c r="I12276">
        <v>39550.56640625</v>
      </c>
      <c r="J12276">
        <v>0</v>
      </c>
      <c r="L12276" s="51">
        <v>50770</v>
      </c>
      <c r="M12276">
        <v>15</v>
      </c>
      <c r="N12276">
        <v>54124.09765625</v>
      </c>
    </row>
    <row r="12277" spans="1:14" x14ac:dyDescent="0.25">
      <c r="A12277" s="21" t="str">
        <f t="shared" si="191"/>
        <v>MOW H2N CEAA_2039</v>
      </c>
      <c r="B12277" t="s">
        <v>130</v>
      </c>
      <c r="C12277" t="s">
        <v>137</v>
      </c>
      <c r="D12277" t="s">
        <v>20</v>
      </c>
      <c r="E12277" t="s">
        <v>5</v>
      </c>
      <c r="F12277" t="s">
        <v>32</v>
      </c>
      <c r="G12277">
        <v>500384.21875</v>
      </c>
      <c r="H12277">
        <v>90392.3125</v>
      </c>
      <c r="I12277">
        <v>39308.30859375</v>
      </c>
      <c r="J12277">
        <v>0</v>
      </c>
      <c r="L12277" s="51">
        <v>51135</v>
      </c>
      <c r="M12277">
        <v>16</v>
      </c>
      <c r="N12277">
        <v>58421.15625</v>
      </c>
    </row>
    <row r="12278" spans="1:14" x14ac:dyDescent="0.25">
      <c r="A12278" s="21" t="str">
        <f t="shared" si="191"/>
        <v>MOW H2N CEAA_2040</v>
      </c>
      <c r="B12278" t="s">
        <v>130</v>
      </c>
      <c r="C12278" t="s">
        <v>137</v>
      </c>
      <c r="D12278" t="s">
        <v>20</v>
      </c>
      <c r="E12278" t="s">
        <v>5</v>
      </c>
      <c r="F12278" t="s">
        <v>32</v>
      </c>
      <c r="G12278">
        <v>514557.5625</v>
      </c>
      <c r="H12278">
        <v>87913.875</v>
      </c>
      <c r="I12278">
        <v>37486.8828125</v>
      </c>
      <c r="J12278">
        <v>0</v>
      </c>
      <c r="L12278" s="51">
        <v>51501</v>
      </c>
      <c r="M12278">
        <v>17</v>
      </c>
      <c r="N12278">
        <v>57998.046875</v>
      </c>
    </row>
    <row r="12279" spans="1:14" x14ac:dyDescent="0.25">
      <c r="A12279" s="21" t="str">
        <f t="shared" si="191"/>
        <v>MOW H2N CEAA_2041</v>
      </c>
      <c r="B12279" t="s">
        <v>130</v>
      </c>
      <c r="C12279" t="s">
        <v>137</v>
      </c>
      <c r="D12279" t="s">
        <v>20</v>
      </c>
      <c r="E12279" t="s">
        <v>5</v>
      </c>
      <c r="F12279" t="s">
        <v>32</v>
      </c>
      <c r="G12279">
        <v>527448.25</v>
      </c>
      <c r="H12279">
        <v>89020.1484375</v>
      </c>
      <c r="I12279">
        <v>37028</v>
      </c>
      <c r="J12279">
        <v>0</v>
      </c>
      <c r="L12279" s="51">
        <v>51866</v>
      </c>
      <c r="M12279">
        <v>18</v>
      </c>
      <c r="N12279">
        <v>58022.984375</v>
      </c>
    </row>
    <row r="12280" spans="1:14" x14ac:dyDescent="0.25">
      <c r="A12280" s="21" t="str">
        <f t="shared" si="191"/>
        <v>MOW H2N CEAA_2042</v>
      </c>
      <c r="B12280" t="s">
        <v>130</v>
      </c>
      <c r="C12280" t="s">
        <v>137</v>
      </c>
      <c r="D12280" t="s">
        <v>20</v>
      </c>
      <c r="E12280" t="s">
        <v>5</v>
      </c>
      <c r="F12280" t="s">
        <v>32</v>
      </c>
      <c r="G12280">
        <v>543103.1875</v>
      </c>
      <c r="H12280">
        <v>85552.0859375</v>
      </c>
      <c r="I12280">
        <v>36291</v>
      </c>
      <c r="J12280">
        <v>0</v>
      </c>
      <c r="L12280" s="51">
        <v>52231</v>
      </c>
      <c r="M12280">
        <v>19</v>
      </c>
      <c r="N12280">
        <v>51444.171875</v>
      </c>
    </row>
    <row r="12281" spans="1:14" x14ac:dyDescent="0.25">
      <c r="A12281" s="21" t="str">
        <f t="shared" si="191"/>
        <v>MOW H2N CEAA_2043</v>
      </c>
      <c r="B12281" t="s">
        <v>130</v>
      </c>
      <c r="C12281" t="s">
        <v>137</v>
      </c>
      <c r="D12281" t="s">
        <v>20</v>
      </c>
      <c r="E12281" t="s">
        <v>5</v>
      </c>
      <c r="F12281" t="s">
        <v>32</v>
      </c>
      <c r="G12281">
        <v>557457.75</v>
      </c>
      <c r="H12281">
        <v>88973.375</v>
      </c>
      <c r="I12281">
        <v>34358.60546875</v>
      </c>
      <c r="J12281">
        <v>0</v>
      </c>
      <c r="L12281" s="51">
        <v>52596</v>
      </c>
      <c r="M12281">
        <v>20</v>
      </c>
      <c r="N12281">
        <v>52778.484375</v>
      </c>
    </row>
    <row r="12282" spans="1:14" x14ac:dyDescent="0.25">
      <c r="A12282" s="21" t="str">
        <f t="shared" si="191"/>
        <v>MOW H2N CEAA_2024</v>
      </c>
      <c r="B12282" t="s">
        <v>130</v>
      </c>
      <c r="C12282" t="s">
        <v>137</v>
      </c>
      <c r="D12282" t="s">
        <v>20</v>
      </c>
      <c r="E12282" t="s">
        <v>5</v>
      </c>
      <c r="F12282" t="s">
        <v>8</v>
      </c>
      <c r="G12282">
        <v>0</v>
      </c>
      <c r="H12282">
        <v>0</v>
      </c>
      <c r="I12282">
        <v>0</v>
      </c>
      <c r="J12282">
        <v>0</v>
      </c>
      <c r="L12282" s="51">
        <v>45657</v>
      </c>
      <c r="M12282">
        <v>1</v>
      </c>
      <c r="N12282">
        <v>0</v>
      </c>
    </row>
    <row r="12283" spans="1:14" x14ac:dyDescent="0.25">
      <c r="A12283" s="21" t="str">
        <f t="shared" si="191"/>
        <v>MOW H2N CEAA_2025</v>
      </c>
      <c r="B12283" t="s">
        <v>130</v>
      </c>
      <c r="C12283" t="s">
        <v>137</v>
      </c>
      <c r="D12283" t="s">
        <v>20</v>
      </c>
      <c r="E12283" t="s">
        <v>5</v>
      </c>
      <c r="F12283" t="s">
        <v>8</v>
      </c>
      <c r="G12283">
        <v>0</v>
      </c>
      <c r="H12283">
        <v>0</v>
      </c>
      <c r="I12283">
        <v>0</v>
      </c>
      <c r="J12283">
        <v>0</v>
      </c>
      <c r="L12283" s="51">
        <v>46022</v>
      </c>
      <c r="M12283">
        <v>2</v>
      </c>
      <c r="N12283">
        <v>0</v>
      </c>
    </row>
    <row r="12284" spans="1:14" x14ac:dyDescent="0.25">
      <c r="A12284" s="21" t="str">
        <f t="shared" si="191"/>
        <v>MOW H2N CEAA_2026</v>
      </c>
      <c r="B12284" t="s">
        <v>130</v>
      </c>
      <c r="C12284" t="s">
        <v>137</v>
      </c>
      <c r="D12284" t="s">
        <v>20</v>
      </c>
      <c r="E12284" t="s">
        <v>5</v>
      </c>
      <c r="F12284" t="s">
        <v>8</v>
      </c>
      <c r="G12284">
        <v>0</v>
      </c>
      <c r="H12284">
        <v>0</v>
      </c>
      <c r="I12284">
        <v>0</v>
      </c>
      <c r="J12284">
        <v>0</v>
      </c>
      <c r="L12284" s="51">
        <v>46387</v>
      </c>
      <c r="M12284">
        <v>3</v>
      </c>
      <c r="N12284">
        <v>0</v>
      </c>
    </row>
    <row r="12285" spans="1:14" x14ac:dyDescent="0.25">
      <c r="A12285" s="21" t="str">
        <f t="shared" si="191"/>
        <v>MOW H2N CEAA_2027</v>
      </c>
      <c r="B12285" t="s">
        <v>130</v>
      </c>
      <c r="C12285" t="s">
        <v>137</v>
      </c>
      <c r="D12285" t="s">
        <v>20</v>
      </c>
      <c r="E12285" t="s">
        <v>5</v>
      </c>
      <c r="F12285" t="s">
        <v>8</v>
      </c>
      <c r="G12285">
        <v>0</v>
      </c>
      <c r="H12285">
        <v>0</v>
      </c>
      <c r="I12285">
        <v>0</v>
      </c>
      <c r="J12285">
        <v>0</v>
      </c>
      <c r="L12285" s="51">
        <v>46752</v>
      </c>
      <c r="M12285">
        <v>4</v>
      </c>
      <c r="N12285">
        <v>0</v>
      </c>
    </row>
    <row r="12286" spans="1:14" x14ac:dyDescent="0.25">
      <c r="A12286" s="21" t="str">
        <f t="shared" si="191"/>
        <v>MOW H2N CEAA_2028</v>
      </c>
      <c r="B12286" t="s">
        <v>130</v>
      </c>
      <c r="C12286" t="s">
        <v>137</v>
      </c>
      <c r="D12286" t="s">
        <v>20</v>
      </c>
      <c r="E12286" t="s">
        <v>5</v>
      </c>
      <c r="F12286" t="s">
        <v>8</v>
      </c>
      <c r="G12286">
        <v>0</v>
      </c>
      <c r="H12286">
        <v>0</v>
      </c>
      <c r="I12286">
        <v>0</v>
      </c>
      <c r="J12286">
        <v>0</v>
      </c>
      <c r="L12286" s="51">
        <v>47118</v>
      </c>
      <c r="M12286">
        <v>5</v>
      </c>
      <c r="N12286">
        <v>0</v>
      </c>
    </row>
    <row r="12287" spans="1:14" x14ac:dyDescent="0.25">
      <c r="A12287" s="21" t="str">
        <f t="shared" si="191"/>
        <v>MOW H2N CEAA_2029</v>
      </c>
      <c r="B12287" t="s">
        <v>130</v>
      </c>
      <c r="C12287" t="s">
        <v>137</v>
      </c>
      <c r="D12287" t="s">
        <v>20</v>
      </c>
      <c r="E12287" t="s">
        <v>5</v>
      </c>
      <c r="F12287" t="s">
        <v>8</v>
      </c>
      <c r="G12287">
        <v>0</v>
      </c>
      <c r="H12287">
        <v>0</v>
      </c>
      <c r="I12287">
        <v>0</v>
      </c>
      <c r="J12287">
        <v>0</v>
      </c>
      <c r="L12287" s="51">
        <v>47483</v>
      </c>
      <c r="M12287">
        <v>6</v>
      </c>
      <c r="N12287">
        <v>0</v>
      </c>
    </row>
    <row r="12288" spans="1:14" x14ac:dyDescent="0.25">
      <c r="A12288" s="21" t="str">
        <f t="shared" si="191"/>
        <v>MOW H2N CEAA_2030</v>
      </c>
      <c r="B12288" t="s">
        <v>130</v>
      </c>
      <c r="C12288" t="s">
        <v>137</v>
      </c>
      <c r="D12288" t="s">
        <v>20</v>
      </c>
      <c r="E12288" t="s">
        <v>5</v>
      </c>
      <c r="F12288" t="s">
        <v>8</v>
      </c>
      <c r="G12288">
        <v>0</v>
      </c>
      <c r="H12288">
        <v>0</v>
      </c>
      <c r="I12288">
        <v>0</v>
      </c>
      <c r="J12288">
        <v>0</v>
      </c>
      <c r="L12288" s="51">
        <v>47848</v>
      </c>
      <c r="M12288">
        <v>7</v>
      </c>
      <c r="N12288">
        <v>0</v>
      </c>
    </row>
    <row r="12289" spans="1:14" x14ac:dyDescent="0.25">
      <c r="A12289" s="21" t="str">
        <f t="shared" si="191"/>
        <v>MOW H2N CEAA_2031</v>
      </c>
      <c r="B12289" t="s">
        <v>130</v>
      </c>
      <c r="C12289" t="s">
        <v>137</v>
      </c>
      <c r="D12289" t="s">
        <v>20</v>
      </c>
      <c r="E12289" t="s">
        <v>5</v>
      </c>
      <c r="F12289" t="s">
        <v>8</v>
      </c>
      <c r="G12289">
        <v>0</v>
      </c>
      <c r="H12289">
        <v>0</v>
      </c>
      <c r="I12289">
        <v>0</v>
      </c>
      <c r="J12289">
        <v>0</v>
      </c>
      <c r="L12289" s="51">
        <v>48213</v>
      </c>
      <c r="M12289">
        <v>8</v>
      </c>
      <c r="N12289">
        <v>0</v>
      </c>
    </row>
    <row r="12290" spans="1:14" x14ac:dyDescent="0.25">
      <c r="A12290" s="21" t="str">
        <f t="shared" ref="A12290:A12353" si="192">B12290&amp;" "&amp;D12290&amp;" "&amp;C12290&amp;"_"&amp;YEAR(L12290)</f>
        <v>MOW H2N CEAA_2032</v>
      </c>
      <c r="B12290" t="s">
        <v>130</v>
      </c>
      <c r="C12290" t="s">
        <v>137</v>
      </c>
      <c r="D12290" t="s">
        <v>20</v>
      </c>
      <c r="E12290" t="s">
        <v>5</v>
      </c>
      <c r="F12290" t="s">
        <v>8</v>
      </c>
      <c r="G12290">
        <v>0</v>
      </c>
      <c r="H12290">
        <v>0</v>
      </c>
      <c r="I12290">
        <v>0</v>
      </c>
      <c r="J12290">
        <v>0</v>
      </c>
      <c r="L12290" s="51">
        <v>48579</v>
      </c>
      <c r="M12290">
        <v>9</v>
      </c>
      <c r="N12290">
        <v>0</v>
      </c>
    </row>
    <row r="12291" spans="1:14" x14ac:dyDescent="0.25">
      <c r="A12291" s="21" t="str">
        <f t="shared" si="192"/>
        <v>MOW H2N CEAA_2033</v>
      </c>
      <c r="B12291" t="s">
        <v>130</v>
      </c>
      <c r="C12291" t="s">
        <v>137</v>
      </c>
      <c r="D12291" t="s">
        <v>20</v>
      </c>
      <c r="E12291" t="s">
        <v>5</v>
      </c>
      <c r="F12291" t="s">
        <v>8</v>
      </c>
      <c r="G12291">
        <v>0</v>
      </c>
      <c r="H12291">
        <v>0</v>
      </c>
      <c r="I12291">
        <v>0</v>
      </c>
      <c r="J12291">
        <v>0</v>
      </c>
      <c r="L12291" s="51">
        <v>48944</v>
      </c>
      <c r="M12291">
        <v>10</v>
      </c>
      <c r="N12291">
        <v>0</v>
      </c>
    </row>
    <row r="12292" spans="1:14" x14ac:dyDescent="0.25">
      <c r="A12292" s="21" t="str">
        <f t="shared" si="192"/>
        <v>MOW H2N CEAA_2034</v>
      </c>
      <c r="B12292" t="s">
        <v>130</v>
      </c>
      <c r="C12292" t="s">
        <v>137</v>
      </c>
      <c r="D12292" t="s">
        <v>20</v>
      </c>
      <c r="E12292" t="s">
        <v>5</v>
      </c>
      <c r="F12292" t="s">
        <v>8</v>
      </c>
      <c r="G12292">
        <v>0</v>
      </c>
      <c r="H12292">
        <v>0</v>
      </c>
      <c r="I12292">
        <v>0</v>
      </c>
      <c r="J12292">
        <v>0</v>
      </c>
      <c r="L12292" s="51">
        <v>49309</v>
      </c>
      <c r="M12292">
        <v>11</v>
      </c>
      <c r="N12292">
        <v>0</v>
      </c>
    </row>
    <row r="12293" spans="1:14" x14ac:dyDescent="0.25">
      <c r="A12293" s="21" t="str">
        <f t="shared" si="192"/>
        <v>MOW H2N CEAA_2035</v>
      </c>
      <c r="B12293" t="s">
        <v>130</v>
      </c>
      <c r="C12293" t="s">
        <v>137</v>
      </c>
      <c r="D12293" t="s">
        <v>20</v>
      </c>
      <c r="E12293" t="s">
        <v>5</v>
      </c>
      <c r="F12293" t="s">
        <v>8</v>
      </c>
      <c r="G12293">
        <v>0</v>
      </c>
      <c r="H12293">
        <v>0</v>
      </c>
      <c r="I12293">
        <v>0</v>
      </c>
      <c r="J12293">
        <v>0</v>
      </c>
      <c r="L12293" s="51">
        <v>49674</v>
      </c>
      <c r="M12293">
        <v>12</v>
      </c>
      <c r="N12293">
        <v>0</v>
      </c>
    </row>
    <row r="12294" spans="1:14" x14ac:dyDescent="0.25">
      <c r="A12294" s="21" t="str">
        <f t="shared" si="192"/>
        <v>MOW H2N CEAA_2036</v>
      </c>
      <c r="B12294" t="s">
        <v>130</v>
      </c>
      <c r="C12294" t="s">
        <v>137</v>
      </c>
      <c r="D12294" t="s">
        <v>20</v>
      </c>
      <c r="E12294" t="s">
        <v>5</v>
      </c>
      <c r="F12294" t="s">
        <v>8</v>
      </c>
      <c r="G12294">
        <v>0</v>
      </c>
      <c r="H12294">
        <v>0</v>
      </c>
      <c r="I12294">
        <v>0</v>
      </c>
      <c r="J12294">
        <v>0</v>
      </c>
      <c r="L12294" s="51">
        <v>50040</v>
      </c>
      <c r="M12294">
        <v>13</v>
      </c>
      <c r="N12294">
        <v>0</v>
      </c>
    </row>
    <row r="12295" spans="1:14" x14ac:dyDescent="0.25">
      <c r="A12295" s="21" t="str">
        <f t="shared" si="192"/>
        <v>MOW H2N CEAA_2037</v>
      </c>
      <c r="B12295" t="s">
        <v>130</v>
      </c>
      <c r="C12295" t="s">
        <v>137</v>
      </c>
      <c r="D12295" t="s">
        <v>20</v>
      </c>
      <c r="E12295" t="s">
        <v>5</v>
      </c>
      <c r="F12295" t="s">
        <v>8</v>
      </c>
      <c r="G12295">
        <v>0</v>
      </c>
      <c r="H12295">
        <v>0</v>
      </c>
      <c r="I12295">
        <v>0</v>
      </c>
      <c r="J12295">
        <v>0</v>
      </c>
      <c r="L12295" s="51">
        <v>50405</v>
      </c>
      <c r="M12295">
        <v>14</v>
      </c>
      <c r="N12295">
        <v>0</v>
      </c>
    </row>
    <row r="12296" spans="1:14" x14ac:dyDescent="0.25">
      <c r="A12296" s="21" t="str">
        <f t="shared" si="192"/>
        <v>MOW H2N CEAA_2038</v>
      </c>
      <c r="B12296" t="s">
        <v>130</v>
      </c>
      <c r="C12296" t="s">
        <v>137</v>
      </c>
      <c r="D12296" t="s">
        <v>20</v>
      </c>
      <c r="E12296" t="s">
        <v>5</v>
      </c>
      <c r="F12296" t="s">
        <v>8</v>
      </c>
      <c r="G12296">
        <v>0</v>
      </c>
      <c r="H12296">
        <v>0</v>
      </c>
      <c r="I12296">
        <v>0</v>
      </c>
      <c r="J12296">
        <v>0</v>
      </c>
      <c r="L12296" s="51">
        <v>50770</v>
      </c>
      <c r="M12296">
        <v>15</v>
      </c>
      <c r="N12296">
        <v>0</v>
      </c>
    </row>
    <row r="12297" spans="1:14" x14ac:dyDescent="0.25">
      <c r="A12297" s="21" t="str">
        <f t="shared" si="192"/>
        <v>MOW H2N CEAA_2039</v>
      </c>
      <c r="B12297" t="s">
        <v>130</v>
      </c>
      <c r="C12297" t="s">
        <v>137</v>
      </c>
      <c r="D12297" t="s">
        <v>20</v>
      </c>
      <c r="E12297" t="s">
        <v>5</v>
      </c>
      <c r="F12297" t="s">
        <v>8</v>
      </c>
      <c r="G12297">
        <v>0</v>
      </c>
      <c r="H12297">
        <v>0</v>
      </c>
      <c r="I12297">
        <v>0</v>
      </c>
      <c r="J12297">
        <v>0</v>
      </c>
      <c r="L12297" s="51">
        <v>51135</v>
      </c>
      <c r="M12297">
        <v>16</v>
      </c>
      <c r="N12297">
        <v>0</v>
      </c>
    </row>
    <row r="12298" spans="1:14" x14ac:dyDescent="0.25">
      <c r="A12298" s="21" t="str">
        <f t="shared" si="192"/>
        <v>MOW H2N CEAA_2040</v>
      </c>
      <c r="B12298" t="s">
        <v>130</v>
      </c>
      <c r="C12298" t="s">
        <v>137</v>
      </c>
      <c r="D12298" t="s">
        <v>20</v>
      </c>
      <c r="E12298" t="s">
        <v>5</v>
      </c>
      <c r="F12298" t="s">
        <v>8</v>
      </c>
      <c r="G12298">
        <v>0</v>
      </c>
      <c r="H12298">
        <v>0</v>
      </c>
      <c r="I12298">
        <v>0</v>
      </c>
      <c r="J12298">
        <v>0</v>
      </c>
      <c r="L12298" s="51">
        <v>51501</v>
      </c>
      <c r="M12298">
        <v>17</v>
      </c>
      <c r="N12298">
        <v>0</v>
      </c>
    </row>
    <row r="12299" spans="1:14" x14ac:dyDescent="0.25">
      <c r="A12299" s="21" t="str">
        <f t="shared" si="192"/>
        <v>MOW H2N CEAA_2041</v>
      </c>
      <c r="B12299" t="s">
        <v>130</v>
      </c>
      <c r="C12299" t="s">
        <v>137</v>
      </c>
      <c r="D12299" t="s">
        <v>20</v>
      </c>
      <c r="E12299" t="s">
        <v>5</v>
      </c>
      <c r="F12299" t="s">
        <v>8</v>
      </c>
      <c r="G12299">
        <v>0</v>
      </c>
      <c r="H12299">
        <v>0</v>
      </c>
      <c r="I12299">
        <v>0</v>
      </c>
      <c r="J12299">
        <v>0</v>
      </c>
      <c r="L12299" s="51">
        <v>51866</v>
      </c>
      <c r="M12299">
        <v>18</v>
      </c>
      <c r="N12299">
        <v>0</v>
      </c>
    </row>
    <row r="12300" spans="1:14" x14ac:dyDescent="0.25">
      <c r="A12300" s="21" t="str">
        <f t="shared" si="192"/>
        <v>MOW H2N CEAA_2042</v>
      </c>
      <c r="B12300" t="s">
        <v>130</v>
      </c>
      <c r="C12300" t="s">
        <v>137</v>
      </c>
      <c r="D12300" t="s">
        <v>20</v>
      </c>
      <c r="E12300" t="s">
        <v>5</v>
      </c>
      <c r="F12300" t="s">
        <v>8</v>
      </c>
      <c r="G12300">
        <v>0</v>
      </c>
      <c r="H12300">
        <v>0</v>
      </c>
      <c r="I12300">
        <v>0</v>
      </c>
      <c r="J12300">
        <v>0</v>
      </c>
      <c r="L12300" s="51">
        <v>52231</v>
      </c>
      <c r="M12300">
        <v>19</v>
      </c>
      <c r="N12300">
        <v>0</v>
      </c>
    </row>
    <row r="12301" spans="1:14" x14ac:dyDescent="0.25">
      <c r="A12301" s="21" t="str">
        <f t="shared" si="192"/>
        <v>MOW H2N CEAA_2043</v>
      </c>
      <c r="B12301" t="s">
        <v>130</v>
      </c>
      <c r="C12301" t="s">
        <v>137</v>
      </c>
      <c r="D12301" t="s">
        <v>20</v>
      </c>
      <c r="E12301" t="s">
        <v>5</v>
      </c>
      <c r="F12301" t="s">
        <v>8</v>
      </c>
      <c r="G12301">
        <v>0</v>
      </c>
      <c r="H12301">
        <v>0</v>
      </c>
      <c r="I12301">
        <v>0</v>
      </c>
      <c r="J12301">
        <v>0</v>
      </c>
      <c r="L12301" s="51">
        <v>52596</v>
      </c>
      <c r="M12301">
        <v>20</v>
      </c>
      <c r="N12301">
        <v>0</v>
      </c>
    </row>
    <row r="12302" spans="1:14" x14ac:dyDescent="0.25">
      <c r="A12302" s="21" t="str">
        <f t="shared" si="192"/>
        <v>MOW H3C CEAA_2024</v>
      </c>
      <c r="B12302" t="s">
        <v>130</v>
      </c>
      <c r="C12302" t="s">
        <v>137</v>
      </c>
      <c r="D12302" t="s">
        <v>18</v>
      </c>
      <c r="E12302" t="s">
        <v>29</v>
      </c>
      <c r="F12302" t="s">
        <v>28</v>
      </c>
      <c r="K12302">
        <v>0</v>
      </c>
      <c r="L12302" s="51">
        <v>45657</v>
      </c>
      <c r="M12302">
        <v>1</v>
      </c>
    </row>
    <row r="12303" spans="1:14" x14ac:dyDescent="0.25">
      <c r="A12303" s="21" t="str">
        <f t="shared" si="192"/>
        <v>MOW H3C CEAA_2025</v>
      </c>
      <c r="B12303" t="s">
        <v>130</v>
      </c>
      <c r="C12303" t="s">
        <v>137</v>
      </c>
      <c r="D12303" t="s">
        <v>18</v>
      </c>
      <c r="E12303" t="s">
        <v>29</v>
      </c>
      <c r="F12303" t="s">
        <v>28</v>
      </c>
      <c r="K12303">
        <v>0</v>
      </c>
      <c r="L12303" s="51">
        <v>46022</v>
      </c>
      <c r="M12303">
        <v>2</v>
      </c>
    </row>
    <row r="12304" spans="1:14" x14ac:dyDescent="0.25">
      <c r="A12304" s="21" t="str">
        <f t="shared" si="192"/>
        <v>MOW H3C CEAA_2026</v>
      </c>
      <c r="B12304" t="s">
        <v>130</v>
      </c>
      <c r="C12304" t="s">
        <v>137</v>
      </c>
      <c r="D12304" t="s">
        <v>18</v>
      </c>
      <c r="E12304" t="s">
        <v>29</v>
      </c>
      <c r="F12304" t="s">
        <v>28</v>
      </c>
      <c r="K12304">
        <v>0</v>
      </c>
      <c r="L12304" s="51">
        <v>46387</v>
      </c>
      <c r="M12304">
        <v>3</v>
      </c>
    </row>
    <row r="12305" spans="1:13" x14ac:dyDescent="0.25">
      <c r="A12305" s="21" t="str">
        <f t="shared" si="192"/>
        <v>MOW H3C CEAA_2027</v>
      </c>
      <c r="B12305" t="s">
        <v>130</v>
      </c>
      <c r="C12305" t="s">
        <v>137</v>
      </c>
      <c r="D12305" t="s">
        <v>18</v>
      </c>
      <c r="E12305" t="s">
        <v>29</v>
      </c>
      <c r="F12305" t="s">
        <v>28</v>
      </c>
      <c r="K12305">
        <v>0</v>
      </c>
      <c r="L12305" s="51">
        <v>46752</v>
      </c>
      <c r="M12305">
        <v>4</v>
      </c>
    </row>
    <row r="12306" spans="1:13" x14ac:dyDescent="0.25">
      <c r="A12306" s="21" t="str">
        <f t="shared" si="192"/>
        <v>MOW H3C CEAA_2028</v>
      </c>
      <c r="B12306" t="s">
        <v>130</v>
      </c>
      <c r="C12306" t="s">
        <v>137</v>
      </c>
      <c r="D12306" t="s">
        <v>18</v>
      </c>
      <c r="E12306" t="s">
        <v>29</v>
      </c>
      <c r="F12306" t="s">
        <v>28</v>
      </c>
      <c r="K12306">
        <v>0</v>
      </c>
      <c r="L12306" s="51">
        <v>47118</v>
      </c>
      <c r="M12306">
        <v>5</v>
      </c>
    </row>
    <row r="12307" spans="1:13" x14ac:dyDescent="0.25">
      <c r="A12307" s="21" t="str">
        <f t="shared" si="192"/>
        <v>MOW H3C CEAA_2029</v>
      </c>
      <c r="B12307" t="s">
        <v>130</v>
      </c>
      <c r="C12307" t="s">
        <v>137</v>
      </c>
      <c r="D12307" t="s">
        <v>18</v>
      </c>
      <c r="E12307" t="s">
        <v>29</v>
      </c>
      <c r="F12307" t="s">
        <v>28</v>
      </c>
      <c r="K12307">
        <v>0</v>
      </c>
      <c r="L12307" s="51">
        <v>47483</v>
      </c>
      <c r="M12307">
        <v>6</v>
      </c>
    </row>
    <row r="12308" spans="1:13" x14ac:dyDescent="0.25">
      <c r="A12308" s="21" t="str">
        <f t="shared" si="192"/>
        <v>MOW H3C CEAA_2030</v>
      </c>
      <c r="B12308" t="s">
        <v>130</v>
      </c>
      <c r="C12308" t="s">
        <v>137</v>
      </c>
      <c r="D12308" t="s">
        <v>18</v>
      </c>
      <c r="E12308" t="s">
        <v>29</v>
      </c>
      <c r="F12308" t="s">
        <v>28</v>
      </c>
      <c r="K12308">
        <v>0</v>
      </c>
      <c r="L12308" s="51">
        <v>47848</v>
      </c>
      <c r="M12308">
        <v>7</v>
      </c>
    </row>
    <row r="12309" spans="1:13" x14ac:dyDescent="0.25">
      <c r="A12309" s="21" t="str">
        <f t="shared" si="192"/>
        <v>MOW H3C CEAA_2031</v>
      </c>
      <c r="B12309" t="s">
        <v>130</v>
      </c>
      <c r="C12309" t="s">
        <v>137</v>
      </c>
      <c r="D12309" t="s">
        <v>18</v>
      </c>
      <c r="E12309" t="s">
        <v>29</v>
      </c>
      <c r="F12309" t="s">
        <v>28</v>
      </c>
      <c r="K12309">
        <v>0</v>
      </c>
      <c r="L12309" s="51">
        <v>48213</v>
      </c>
      <c r="M12309">
        <v>8</v>
      </c>
    </row>
    <row r="12310" spans="1:13" x14ac:dyDescent="0.25">
      <c r="A12310" s="21" t="str">
        <f t="shared" si="192"/>
        <v>MOW H3C CEAA_2032</v>
      </c>
      <c r="B12310" t="s">
        <v>130</v>
      </c>
      <c r="C12310" t="s">
        <v>137</v>
      </c>
      <c r="D12310" t="s">
        <v>18</v>
      </c>
      <c r="E12310" t="s">
        <v>29</v>
      </c>
      <c r="F12310" t="s">
        <v>28</v>
      </c>
      <c r="K12310">
        <v>0</v>
      </c>
      <c r="L12310" s="51">
        <v>48579</v>
      </c>
      <c r="M12310">
        <v>9</v>
      </c>
    </row>
    <row r="12311" spans="1:13" x14ac:dyDescent="0.25">
      <c r="A12311" s="21" t="str">
        <f t="shared" si="192"/>
        <v>MOW H3C CEAA_2033</v>
      </c>
      <c r="B12311" t="s">
        <v>130</v>
      </c>
      <c r="C12311" t="s">
        <v>137</v>
      </c>
      <c r="D12311" t="s">
        <v>18</v>
      </c>
      <c r="E12311" t="s">
        <v>29</v>
      </c>
      <c r="F12311" t="s">
        <v>28</v>
      </c>
      <c r="K12311">
        <v>0</v>
      </c>
      <c r="L12311" s="51">
        <v>48944</v>
      </c>
      <c r="M12311">
        <v>10</v>
      </c>
    </row>
    <row r="12312" spans="1:13" x14ac:dyDescent="0.25">
      <c r="A12312" s="21" t="str">
        <f t="shared" si="192"/>
        <v>MOW H3C CEAA_2034</v>
      </c>
      <c r="B12312" t="s">
        <v>130</v>
      </c>
      <c r="C12312" t="s">
        <v>137</v>
      </c>
      <c r="D12312" t="s">
        <v>18</v>
      </c>
      <c r="E12312" t="s">
        <v>29</v>
      </c>
      <c r="F12312" t="s">
        <v>28</v>
      </c>
      <c r="K12312">
        <v>0</v>
      </c>
      <c r="L12312" s="51">
        <v>49309</v>
      </c>
      <c r="M12312">
        <v>11</v>
      </c>
    </row>
    <row r="12313" spans="1:13" x14ac:dyDescent="0.25">
      <c r="A12313" s="21" t="str">
        <f t="shared" si="192"/>
        <v>MOW H3C CEAA_2035</v>
      </c>
      <c r="B12313" t="s">
        <v>130</v>
      </c>
      <c r="C12313" t="s">
        <v>137</v>
      </c>
      <c r="D12313" t="s">
        <v>18</v>
      </c>
      <c r="E12313" t="s">
        <v>29</v>
      </c>
      <c r="F12313" t="s">
        <v>28</v>
      </c>
      <c r="K12313">
        <v>0</v>
      </c>
      <c r="L12313" s="51">
        <v>49674</v>
      </c>
      <c r="M12313">
        <v>12</v>
      </c>
    </row>
    <row r="12314" spans="1:13" x14ac:dyDescent="0.25">
      <c r="A12314" s="21" t="str">
        <f t="shared" si="192"/>
        <v>MOW H3C CEAA_2036</v>
      </c>
      <c r="B12314" t="s">
        <v>130</v>
      </c>
      <c r="C12314" t="s">
        <v>137</v>
      </c>
      <c r="D12314" t="s">
        <v>18</v>
      </c>
      <c r="E12314" t="s">
        <v>29</v>
      </c>
      <c r="F12314" t="s">
        <v>28</v>
      </c>
      <c r="K12314">
        <v>0</v>
      </c>
      <c r="L12314" s="51">
        <v>50040</v>
      </c>
      <c r="M12314">
        <v>13</v>
      </c>
    </row>
    <row r="12315" spans="1:13" x14ac:dyDescent="0.25">
      <c r="A12315" s="21" t="str">
        <f t="shared" si="192"/>
        <v>MOW H3C CEAA_2037</v>
      </c>
      <c r="B12315" t="s">
        <v>130</v>
      </c>
      <c r="C12315" t="s">
        <v>137</v>
      </c>
      <c r="D12315" t="s">
        <v>18</v>
      </c>
      <c r="E12315" t="s">
        <v>29</v>
      </c>
      <c r="F12315" t="s">
        <v>28</v>
      </c>
      <c r="K12315">
        <v>0</v>
      </c>
      <c r="L12315" s="51">
        <v>50405</v>
      </c>
      <c r="M12315">
        <v>14</v>
      </c>
    </row>
    <row r="12316" spans="1:13" x14ac:dyDescent="0.25">
      <c r="A12316" s="21" t="str">
        <f t="shared" si="192"/>
        <v>MOW H3C CEAA_2038</v>
      </c>
      <c r="B12316" t="s">
        <v>130</v>
      </c>
      <c r="C12316" t="s">
        <v>137</v>
      </c>
      <c r="D12316" t="s">
        <v>18</v>
      </c>
      <c r="E12316" t="s">
        <v>29</v>
      </c>
      <c r="F12316" t="s">
        <v>28</v>
      </c>
      <c r="K12316">
        <v>0</v>
      </c>
      <c r="L12316" s="51">
        <v>50770</v>
      </c>
      <c r="M12316">
        <v>15</v>
      </c>
    </row>
    <row r="12317" spans="1:13" x14ac:dyDescent="0.25">
      <c r="A12317" s="21" t="str">
        <f t="shared" si="192"/>
        <v>MOW H3C CEAA_2039</v>
      </c>
      <c r="B12317" t="s">
        <v>130</v>
      </c>
      <c r="C12317" t="s">
        <v>137</v>
      </c>
      <c r="D12317" t="s">
        <v>18</v>
      </c>
      <c r="E12317" t="s">
        <v>29</v>
      </c>
      <c r="F12317" t="s">
        <v>28</v>
      </c>
      <c r="K12317">
        <v>0</v>
      </c>
      <c r="L12317" s="51">
        <v>51135</v>
      </c>
      <c r="M12317">
        <v>16</v>
      </c>
    </row>
    <row r="12318" spans="1:13" x14ac:dyDescent="0.25">
      <c r="A12318" s="21" t="str">
        <f t="shared" si="192"/>
        <v>MOW H3C CEAA_2040</v>
      </c>
      <c r="B12318" t="s">
        <v>130</v>
      </c>
      <c r="C12318" t="s">
        <v>137</v>
      </c>
      <c r="D12318" t="s">
        <v>18</v>
      </c>
      <c r="E12318" t="s">
        <v>29</v>
      </c>
      <c r="F12318" t="s">
        <v>28</v>
      </c>
      <c r="K12318">
        <v>0</v>
      </c>
      <c r="L12318" s="51">
        <v>51501</v>
      </c>
      <c r="M12318">
        <v>17</v>
      </c>
    </row>
    <row r="12319" spans="1:13" x14ac:dyDescent="0.25">
      <c r="A12319" s="21" t="str">
        <f t="shared" si="192"/>
        <v>MOW H3C CEAA_2041</v>
      </c>
      <c r="B12319" t="s">
        <v>130</v>
      </c>
      <c r="C12319" t="s">
        <v>137</v>
      </c>
      <c r="D12319" t="s">
        <v>18</v>
      </c>
      <c r="E12319" t="s">
        <v>29</v>
      </c>
      <c r="F12319" t="s">
        <v>28</v>
      </c>
      <c r="K12319">
        <v>0</v>
      </c>
      <c r="L12319" s="51">
        <v>51866</v>
      </c>
      <c r="M12319">
        <v>18</v>
      </c>
    </row>
    <row r="12320" spans="1:13" x14ac:dyDescent="0.25">
      <c r="A12320" s="21" t="str">
        <f t="shared" si="192"/>
        <v>MOW H3C CEAA_2042</v>
      </c>
      <c r="B12320" t="s">
        <v>130</v>
      </c>
      <c r="C12320" t="s">
        <v>137</v>
      </c>
      <c r="D12320" t="s">
        <v>18</v>
      </c>
      <c r="E12320" t="s">
        <v>29</v>
      </c>
      <c r="F12320" t="s">
        <v>28</v>
      </c>
      <c r="K12320">
        <v>13.343560218811035</v>
      </c>
      <c r="L12320" s="51">
        <v>52231</v>
      </c>
      <c r="M12320">
        <v>19</v>
      </c>
    </row>
    <row r="12321" spans="1:13" x14ac:dyDescent="0.25">
      <c r="A12321" s="21" t="str">
        <f t="shared" si="192"/>
        <v>MOW H3C CEAA_2043</v>
      </c>
      <c r="B12321" t="s">
        <v>130</v>
      </c>
      <c r="C12321" t="s">
        <v>137</v>
      </c>
      <c r="D12321" t="s">
        <v>18</v>
      </c>
      <c r="E12321" t="s">
        <v>29</v>
      </c>
      <c r="F12321" t="s">
        <v>28</v>
      </c>
      <c r="K12321">
        <v>2636.903564453125</v>
      </c>
      <c r="L12321" s="51">
        <v>52596</v>
      </c>
      <c r="M12321">
        <v>20</v>
      </c>
    </row>
    <row r="12322" spans="1:13" x14ac:dyDescent="0.25">
      <c r="A12322" s="21" t="str">
        <f t="shared" si="192"/>
        <v>MOW H3C CEAA_2024</v>
      </c>
      <c r="B12322" t="s">
        <v>130</v>
      </c>
      <c r="C12322" t="s">
        <v>137</v>
      </c>
      <c r="D12322" t="s">
        <v>18</v>
      </c>
      <c r="E12322" t="s">
        <v>29</v>
      </c>
      <c r="F12322" t="s">
        <v>31</v>
      </c>
      <c r="K12322">
        <v>0</v>
      </c>
      <c r="L12322" s="51">
        <v>45657</v>
      </c>
      <c r="M12322">
        <v>1</v>
      </c>
    </row>
    <row r="12323" spans="1:13" x14ac:dyDescent="0.25">
      <c r="A12323" s="21" t="str">
        <f t="shared" si="192"/>
        <v>MOW H3C CEAA_2025</v>
      </c>
      <c r="B12323" t="s">
        <v>130</v>
      </c>
      <c r="C12323" t="s">
        <v>137</v>
      </c>
      <c r="D12323" t="s">
        <v>18</v>
      </c>
      <c r="E12323" t="s">
        <v>29</v>
      </c>
      <c r="F12323" t="s">
        <v>31</v>
      </c>
      <c r="K12323">
        <v>0</v>
      </c>
      <c r="L12323" s="51">
        <v>46022</v>
      </c>
      <c r="M12323">
        <v>2</v>
      </c>
    </row>
    <row r="12324" spans="1:13" x14ac:dyDescent="0.25">
      <c r="A12324" s="21" t="str">
        <f t="shared" si="192"/>
        <v>MOW H3C CEAA_2026</v>
      </c>
      <c r="B12324" t="s">
        <v>130</v>
      </c>
      <c r="C12324" t="s">
        <v>137</v>
      </c>
      <c r="D12324" t="s">
        <v>18</v>
      </c>
      <c r="E12324" t="s">
        <v>29</v>
      </c>
      <c r="F12324" t="s">
        <v>31</v>
      </c>
      <c r="K12324">
        <v>0</v>
      </c>
      <c r="L12324" s="51">
        <v>46387</v>
      </c>
      <c r="M12324">
        <v>3</v>
      </c>
    </row>
    <row r="12325" spans="1:13" x14ac:dyDescent="0.25">
      <c r="A12325" s="21" t="str">
        <f t="shared" si="192"/>
        <v>MOW H3C CEAA_2027</v>
      </c>
      <c r="B12325" t="s">
        <v>130</v>
      </c>
      <c r="C12325" t="s">
        <v>137</v>
      </c>
      <c r="D12325" t="s">
        <v>18</v>
      </c>
      <c r="E12325" t="s">
        <v>29</v>
      </c>
      <c r="F12325" t="s">
        <v>31</v>
      </c>
      <c r="K12325">
        <v>0</v>
      </c>
      <c r="L12325" s="51">
        <v>46752</v>
      </c>
      <c r="M12325">
        <v>4</v>
      </c>
    </row>
    <row r="12326" spans="1:13" x14ac:dyDescent="0.25">
      <c r="A12326" s="21" t="str">
        <f t="shared" si="192"/>
        <v>MOW H3C CEAA_2028</v>
      </c>
      <c r="B12326" t="s">
        <v>130</v>
      </c>
      <c r="C12326" t="s">
        <v>137</v>
      </c>
      <c r="D12326" t="s">
        <v>18</v>
      </c>
      <c r="E12326" t="s">
        <v>29</v>
      </c>
      <c r="F12326" t="s">
        <v>31</v>
      </c>
      <c r="K12326">
        <v>0</v>
      </c>
      <c r="L12326" s="51">
        <v>47118</v>
      </c>
      <c r="M12326">
        <v>5</v>
      </c>
    </row>
    <row r="12327" spans="1:13" x14ac:dyDescent="0.25">
      <c r="A12327" s="21" t="str">
        <f t="shared" si="192"/>
        <v>MOW H3C CEAA_2029</v>
      </c>
      <c r="B12327" t="s">
        <v>130</v>
      </c>
      <c r="C12327" t="s">
        <v>137</v>
      </c>
      <c r="D12327" t="s">
        <v>18</v>
      </c>
      <c r="E12327" t="s">
        <v>29</v>
      </c>
      <c r="F12327" t="s">
        <v>31</v>
      </c>
      <c r="K12327">
        <v>0</v>
      </c>
      <c r="L12327" s="51">
        <v>47483</v>
      </c>
      <c r="M12327">
        <v>6</v>
      </c>
    </row>
    <row r="12328" spans="1:13" x14ac:dyDescent="0.25">
      <c r="A12328" s="21" t="str">
        <f t="shared" si="192"/>
        <v>MOW H3C CEAA_2030</v>
      </c>
      <c r="B12328" t="s">
        <v>130</v>
      </c>
      <c r="C12328" t="s">
        <v>137</v>
      </c>
      <c r="D12328" t="s">
        <v>18</v>
      </c>
      <c r="E12328" t="s">
        <v>29</v>
      </c>
      <c r="F12328" t="s">
        <v>31</v>
      </c>
      <c r="K12328">
        <v>0</v>
      </c>
      <c r="L12328" s="51">
        <v>47848</v>
      </c>
      <c r="M12328">
        <v>7</v>
      </c>
    </row>
    <row r="12329" spans="1:13" x14ac:dyDescent="0.25">
      <c r="A12329" s="21" t="str">
        <f t="shared" si="192"/>
        <v>MOW H3C CEAA_2031</v>
      </c>
      <c r="B12329" t="s">
        <v>130</v>
      </c>
      <c r="C12329" t="s">
        <v>137</v>
      </c>
      <c r="D12329" t="s">
        <v>18</v>
      </c>
      <c r="E12329" t="s">
        <v>29</v>
      </c>
      <c r="F12329" t="s">
        <v>31</v>
      </c>
      <c r="K12329">
        <v>0</v>
      </c>
      <c r="L12329" s="51">
        <v>48213</v>
      </c>
      <c r="M12329">
        <v>8</v>
      </c>
    </row>
    <row r="12330" spans="1:13" x14ac:dyDescent="0.25">
      <c r="A12330" s="21" t="str">
        <f t="shared" si="192"/>
        <v>MOW H3C CEAA_2032</v>
      </c>
      <c r="B12330" t="s">
        <v>130</v>
      </c>
      <c r="C12330" t="s">
        <v>137</v>
      </c>
      <c r="D12330" t="s">
        <v>18</v>
      </c>
      <c r="E12330" t="s">
        <v>29</v>
      </c>
      <c r="F12330" t="s">
        <v>31</v>
      </c>
      <c r="K12330">
        <v>0</v>
      </c>
      <c r="L12330" s="51">
        <v>48579</v>
      </c>
      <c r="M12330">
        <v>9</v>
      </c>
    </row>
    <row r="12331" spans="1:13" x14ac:dyDescent="0.25">
      <c r="A12331" s="21" t="str">
        <f t="shared" si="192"/>
        <v>MOW H3C CEAA_2033</v>
      </c>
      <c r="B12331" t="s">
        <v>130</v>
      </c>
      <c r="C12331" t="s">
        <v>137</v>
      </c>
      <c r="D12331" t="s">
        <v>18</v>
      </c>
      <c r="E12331" t="s">
        <v>29</v>
      </c>
      <c r="F12331" t="s">
        <v>31</v>
      </c>
      <c r="K12331">
        <v>0</v>
      </c>
      <c r="L12331" s="51">
        <v>48944</v>
      </c>
      <c r="M12331">
        <v>10</v>
      </c>
    </row>
    <row r="12332" spans="1:13" x14ac:dyDescent="0.25">
      <c r="A12332" s="21" t="str">
        <f t="shared" si="192"/>
        <v>MOW H3C CEAA_2034</v>
      </c>
      <c r="B12332" t="s">
        <v>130</v>
      </c>
      <c r="C12332" t="s">
        <v>137</v>
      </c>
      <c r="D12332" t="s">
        <v>18</v>
      </c>
      <c r="E12332" t="s">
        <v>29</v>
      </c>
      <c r="F12332" t="s">
        <v>31</v>
      </c>
      <c r="K12332">
        <v>0</v>
      </c>
      <c r="L12332" s="51">
        <v>49309</v>
      </c>
      <c r="M12332">
        <v>11</v>
      </c>
    </row>
    <row r="12333" spans="1:13" x14ac:dyDescent="0.25">
      <c r="A12333" s="21" t="str">
        <f t="shared" si="192"/>
        <v>MOW H3C CEAA_2035</v>
      </c>
      <c r="B12333" t="s">
        <v>130</v>
      </c>
      <c r="C12333" t="s">
        <v>137</v>
      </c>
      <c r="D12333" t="s">
        <v>18</v>
      </c>
      <c r="E12333" t="s">
        <v>29</v>
      </c>
      <c r="F12333" t="s">
        <v>31</v>
      </c>
      <c r="K12333">
        <v>0</v>
      </c>
      <c r="L12333" s="51">
        <v>49674</v>
      </c>
      <c r="M12333">
        <v>12</v>
      </c>
    </row>
    <row r="12334" spans="1:13" x14ac:dyDescent="0.25">
      <c r="A12334" s="21" t="str">
        <f t="shared" si="192"/>
        <v>MOW H3C CEAA_2036</v>
      </c>
      <c r="B12334" t="s">
        <v>130</v>
      </c>
      <c r="C12334" t="s">
        <v>137</v>
      </c>
      <c r="D12334" t="s">
        <v>18</v>
      </c>
      <c r="E12334" t="s">
        <v>29</v>
      </c>
      <c r="F12334" t="s">
        <v>31</v>
      </c>
      <c r="K12334">
        <v>0</v>
      </c>
      <c r="L12334" s="51">
        <v>50040</v>
      </c>
      <c r="M12334">
        <v>13</v>
      </c>
    </row>
    <row r="12335" spans="1:13" x14ac:dyDescent="0.25">
      <c r="A12335" s="21" t="str">
        <f t="shared" si="192"/>
        <v>MOW H3C CEAA_2037</v>
      </c>
      <c r="B12335" t="s">
        <v>130</v>
      </c>
      <c r="C12335" t="s">
        <v>137</v>
      </c>
      <c r="D12335" t="s">
        <v>18</v>
      </c>
      <c r="E12335" t="s">
        <v>29</v>
      </c>
      <c r="F12335" t="s">
        <v>31</v>
      </c>
      <c r="K12335">
        <v>0</v>
      </c>
      <c r="L12335" s="51">
        <v>50405</v>
      </c>
      <c r="M12335">
        <v>14</v>
      </c>
    </row>
    <row r="12336" spans="1:13" x14ac:dyDescent="0.25">
      <c r="A12336" s="21" t="str">
        <f t="shared" si="192"/>
        <v>MOW H3C CEAA_2038</v>
      </c>
      <c r="B12336" t="s">
        <v>130</v>
      </c>
      <c r="C12336" t="s">
        <v>137</v>
      </c>
      <c r="D12336" t="s">
        <v>18</v>
      </c>
      <c r="E12336" t="s">
        <v>29</v>
      </c>
      <c r="F12336" t="s">
        <v>31</v>
      </c>
      <c r="K12336">
        <v>0</v>
      </c>
      <c r="L12336" s="51">
        <v>50770</v>
      </c>
      <c r="M12336">
        <v>15</v>
      </c>
    </row>
    <row r="12337" spans="1:14" x14ac:dyDescent="0.25">
      <c r="A12337" s="21" t="str">
        <f t="shared" si="192"/>
        <v>MOW H3C CEAA_2039</v>
      </c>
      <c r="B12337" t="s">
        <v>130</v>
      </c>
      <c r="C12337" t="s">
        <v>137</v>
      </c>
      <c r="D12337" t="s">
        <v>18</v>
      </c>
      <c r="E12337" t="s">
        <v>29</v>
      </c>
      <c r="F12337" t="s">
        <v>31</v>
      </c>
      <c r="K12337">
        <v>0</v>
      </c>
      <c r="L12337" s="51">
        <v>51135</v>
      </c>
      <c r="M12337">
        <v>16</v>
      </c>
    </row>
    <row r="12338" spans="1:14" x14ac:dyDescent="0.25">
      <c r="A12338" s="21" t="str">
        <f t="shared" si="192"/>
        <v>MOW H3C CEAA_2040</v>
      </c>
      <c r="B12338" t="s">
        <v>130</v>
      </c>
      <c r="C12338" t="s">
        <v>137</v>
      </c>
      <c r="D12338" t="s">
        <v>18</v>
      </c>
      <c r="E12338" t="s">
        <v>29</v>
      </c>
      <c r="F12338" t="s">
        <v>31</v>
      </c>
      <c r="K12338">
        <v>0</v>
      </c>
      <c r="L12338" s="51">
        <v>51501</v>
      </c>
      <c r="M12338">
        <v>17</v>
      </c>
    </row>
    <row r="12339" spans="1:14" x14ac:dyDescent="0.25">
      <c r="A12339" s="21" t="str">
        <f t="shared" si="192"/>
        <v>MOW H3C CEAA_2041</v>
      </c>
      <c r="B12339" t="s">
        <v>130</v>
      </c>
      <c r="C12339" t="s">
        <v>137</v>
      </c>
      <c r="D12339" t="s">
        <v>18</v>
      </c>
      <c r="E12339" t="s">
        <v>29</v>
      </c>
      <c r="F12339" t="s">
        <v>31</v>
      </c>
      <c r="K12339">
        <v>0</v>
      </c>
      <c r="L12339" s="51">
        <v>51866</v>
      </c>
      <c r="M12339">
        <v>18</v>
      </c>
    </row>
    <row r="12340" spans="1:14" x14ac:dyDescent="0.25">
      <c r="A12340" s="21" t="str">
        <f t="shared" si="192"/>
        <v>MOW H3C CEAA_2042</v>
      </c>
      <c r="B12340" t="s">
        <v>130</v>
      </c>
      <c r="C12340" t="s">
        <v>137</v>
      </c>
      <c r="D12340" t="s">
        <v>18</v>
      </c>
      <c r="E12340" t="s">
        <v>29</v>
      </c>
      <c r="F12340" t="s">
        <v>31</v>
      </c>
      <c r="K12340">
        <v>0</v>
      </c>
      <c r="L12340" s="51">
        <v>52231</v>
      </c>
      <c r="M12340">
        <v>19</v>
      </c>
    </row>
    <row r="12341" spans="1:14" x14ac:dyDescent="0.25">
      <c r="A12341" s="21" t="str">
        <f t="shared" si="192"/>
        <v>MOW H3C CEAA_2043</v>
      </c>
      <c r="B12341" t="s">
        <v>130</v>
      </c>
      <c r="C12341" t="s">
        <v>137</v>
      </c>
      <c r="D12341" t="s">
        <v>18</v>
      </c>
      <c r="E12341" t="s">
        <v>29</v>
      </c>
      <c r="F12341" t="s">
        <v>31</v>
      </c>
      <c r="K12341">
        <v>0</v>
      </c>
      <c r="L12341" s="51">
        <v>52596</v>
      </c>
      <c r="M12341">
        <v>20</v>
      </c>
    </row>
    <row r="12342" spans="1:14" x14ac:dyDescent="0.25">
      <c r="A12342" s="21" t="str">
        <f t="shared" si="192"/>
        <v>MOW H3C CEAA_2024</v>
      </c>
      <c r="B12342" t="s">
        <v>130</v>
      </c>
      <c r="C12342" t="s">
        <v>137</v>
      </c>
      <c r="D12342" t="s">
        <v>18</v>
      </c>
      <c r="E12342" t="s">
        <v>5</v>
      </c>
      <c r="F12342" t="s">
        <v>4</v>
      </c>
      <c r="G12342">
        <v>0</v>
      </c>
      <c r="H12342">
        <v>0</v>
      </c>
      <c r="I12342">
        <v>0</v>
      </c>
      <c r="J12342">
        <v>0</v>
      </c>
      <c r="L12342" s="51">
        <v>45657</v>
      </c>
      <c r="M12342">
        <v>1</v>
      </c>
      <c r="N12342">
        <v>0</v>
      </c>
    </row>
    <row r="12343" spans="1:14" x14ac:dyDescent="0.25">
      <c r="A12343" s="21" t="str">
        <f t="shared" si="192"/>
        <v>MOW H3C CEAA_2025</v>
      </c>
      <c r="B12343" t="s">
        <v>130</v>
      </c>
      <c r="C12343" t="s">
        <v>137</v>
      </c>
      <c r="D12343" t="s">
        <v>18</v>
      </c>
      <c r="E12343" t="s">
        <v>5</v>
      </c>
      <c r="F12343" t="s">
        <v>4</v>
      </c>
      <c r="G12343">
        <v>0</v>
      </c>
      <c r="H12343">
        <v>0</v>
      </c>
      <c r="I12343">
        <v>0</v>
      </c>
      <c r="J12343">
        <v>0</v>
      </c>
      <c r="L12343" s="51">
        <v>46022</v>
      </c>
      <c r="M12343">
        <v>2</v>
      </c>
      <c r="N12343">
        <v>0</v>
      </c>
    </row>
    <row r="12344" spans="1:14" x14ac:dyDescent="0.25">
      <c r="A12344" s="21" t="str">
        <f t="shared" si="192"/>
        <v>MOW H3C CEAA_2026</v>
      </c>
      <c r="B12344" t="s">
        <v>130</v>
      </c>
      <c r="C12344" t="s">
        <v>137</v>
      </c>
      <c r="D12344" t="s">
        <v>18</v>
      </c>
      <c r="E12344" t="s">
        <v>5</v>
      </c>
      <c r="F12344" t="s">
        <v>4</v>
      </c>
      <c r="G12344">
        <v>0</v>
      </c>
      <c r="H12344">
        <v>0</v>
      </c>
      <c r="I12344">
        <v>1667.77392578125</v>
      </c>
      <c r="J12344">
        <v>0</v>
      </c>
      <c r="L12344" s="51">
        <v>46387</v>
      </c>
      <c r="M12344">
        <v>3</v>
      </c>
      <c r="N12344">
        <v>0</v>
      </c>
    </row>
    <row r="12345" spans="1:14" x14ac:dyDescent="0.25">
      <c r="A12345" s="21" t="str">
        <f t="shared" si="192"/>
        <v>MOW H3C CEAA_2027</v>
      </c>
      <c r="B12345" t="s">
        <v>130</v>
      </c>
      <c r="C12345" t="s">
        <v>137</v>
      </c>
      <c r="D12345" t="s">
        <v>18</v>
      </c>
      <c r="E12345" t="s">
        <v>5</v>
      </c>
      <c r="F12345" t="s">
        <v>4</v>
      </c>
      <c r="G12345">
        <v>0</v>
      </c>
      <c r="H12345">
        <v>11724.55859375</v>
      </c>
      <c r="I12345">
        <v>40465.3046875</v>
      </c>
      <c r="J12345">
        <v>0</v>
      </c>
      <c r="L12345" s="51">
        <v>46752</v>
      </c>
      <c r="M12345">
        <v>4</v>
      </c>
      <c r="N12345">
        <v>-13238.798828125</v>
      </c>
    </row>
    <row r="12346" spans="1:14" x14ac:dyDescent="0.25">
      <c r="A12346" s="21" t="str">
        <f t="shared" si="192"/>
        <v>MOW H3C CEAA_2028</v>
      </c>
      <c r="B12346" t="s">
        <v>130</v>
      </c>
      <c r="C12346" t="s">
        <v>137</v>
      </c>
      <c r="D12346" t="s">
        <v>18</v>
      </c>
      <c r="E12346" t="s">
        <v>5</v>
      </c>
      <c r="F12346" t="s">
        <v>4</v>
      </c>
      <c r="G12346">
        <v>0</v>
      </c>
      <c r="H12346">
        <v>40507.09375</v>
      </c>
      <c r="I12346">
        <v>98906.21875</v>
      </c>
      <c r="J12346">
        <v>0</v>
      </c>
      <c r="L12346" s="51">
        <v>47118</v>
      </c>
      <c r="M12346">
        <v>5</v>
      </c>
      <c r="N12346">
        <v>11133.541015625</v>
      </c>
    </row>
    <row r="12347" spans="1:14" x14ac:dyDescent="0.25">
      <c r="A12347" s="21" t="str">
        <f t="shared" si="192"/>
        <v>MOW H3C CEAA_2029</v>
      </c>
      <c r="B12347" t="s">
        <v>130</v>
      </c>
      <c r="C12347" t="s">
        <v>137</v>
      </c>
      <c r="D12347" t="s">
        <v>18</v>
      </c>
      <c r="E12347" t="s">
        <v>5</v>
      </c>
      <c r="F12347" t="s">
        <v>4</v>
      </c>
      <c r="G12347">
        <v>0</v>
      </c>
      <c r="H12347">
        <v>76161.7421875</v>
      </c>
      <c r="I12347">
        <v>153267.125</v>
      </c>
      <c r="J12347">
        <v>0</v>
      </c>
      <c r="L12347" s="51">
        <v>47483</v>
      </c>
      <c r="M12347">
        <v>6</v>
      </c>
      <c r="N12347">
        <v>41705.3125</v>
      </c>
    </row>
    <row r="12348" spans="1:14" x14ac:dyDescent="0.25">
      <c r="A12348" s="21" t="str">
        <f t="shared" si="192"/>
        <v>MOW H3C CEAA_2030</v>
      </c>
      <c r="B12348" t="s">
        <v>130</v>
      </c>
      <c r="C12348" t="s">
        <v>137</v>
      </c>
      <c r="D12348" t="s">
        <v>18</v>
      </c>
      <c r="E12348" t="s">
        <v>5</v>
      </c>
      <c r="F12348" t="s">
        <v>4</v>
      </c>
      <c r="G12348">
        <v>0</v>
      </c>
      <c r="H12348">
        <v>90802.4453125</v>
      </c>
      <c r="I12348">
        <v>211896.5</v>
      </c>
      <c r="J12348">
        <v>0</v>
      </c>
      <c r="L12348" s="51">
        <v>47848</v>
      </c>
      <c r="M12348">
        <v>7</v>
      </c>
      <c r="N12348">
        <v>57974.16796875</v>
      </c>
    </row>
    <row r="12349" spans="1:14" x14ac:dyDescent="0.25">
      <c r="A12349" s="21" t="str">
        <f t="shared" si="192"/>
        <v>MOW H3C CEAA_2031</v>
      </c>
      <c r="B12349" t="s">
        <v>130</v>
      </c>
      <c r="C12349" t="s">
        <v>137</v>
      </c>
      <c r="D12349" t="s">
        <v>18</v>
      </c>
      <c r="E12349" t="s">
        <v>5</v>
      </c>
      <c r="F12349" t="s">
        <v>4</v>
      </c>
      <c r="G12349">
        <v>0</v>
      </c>
      <c r="H12349">
        <v>174008.421875</v>
      </c>
      <c r="I12349">
        <v>266530.3125</v>
      </c>
      <c r="J12349">
        <v>0</v>
      </c>
      <c r="L12349" s="51">
        <v>48213</v>
      </c>
      <c r="M12349">
        <v>8</v>
      </c>
      <c r="N12349">
        <v>157461.078125</v>
      </c>
    </row>
    <row r="12350" spans="1:14" x14ac:dyDescent="0.25">
      <c r="A12350" s="21" t="str">
        <f t="shared" si="192"/>
        <v>MOW H3C CEAA_2032</v>
      </c>
      <c r="B12350" t="s">
        <v>130</v>
      </c>
      <c r="C12350" t="s">
        <v>137</v>
      </c>
      <c r="D12350" t="s">
        <v>18</v>
      </c>
      <c r="E12350" t="s">
        <v>5</v>
      </c>
      <c r="F12350" t="s">
        <v>4</v>
      </c>
      <c r="G12350">
        <v>0</v>
      </c>
      <c r="H12350">
        <v>178417.765625</v>
      </c>
      <c r="I12350">
        <v>320408.28125</v>
      </c>
      <c r="J12350">
        <v>0</v>
      </c>
      <c r="L12350" s="51">
        <v>48579</v>
      </c>
      <c r="M12350">
        <v>9</v>
      </c>
      <c r="N12350">
        <v>113209.0859375</v>
      </c>
    </row>
    <row r="12351" spans="1:14" x14ac:dyDescent="0.25">
      <c r="A12351" s="21" t="str">
        <f t="shared" si="192"/>
        <v>MOW H3C CEAA_2033</v>
      </c>
      <c r="B12351" t="s">
        <v>130</v>
      </c>
      <c r="C12351" t="s">
        <v>137</v>
      </c>
      <c r="D12351" t="s">
        <v>18</v>
      </c>
      <c r="E12351" t="s">
        <v>5</v>
      </c>
      <c r="F12351" t="s">
        <v>4</v>
      </c>
      <c r="G12351">
        <v>0</v>
      </c>
      <c r="H12351">
        <v>166519.46875</v>
      </c>
      <c r="I12351">
        <v>370749.84375</v>
      </c>
      <c r="J12351">
        <v>0</v>
      </c>
      <c r="L12351" s="51">
        <v>48944</v>
      </c>
      <c r="M12351">
        <v>10</v>
      </c>
      <c r="N12351">
        <v>73839.359375</v>
      </c>
    </row>
    <row r="12352" spans="1:14" x14ac:dyDescent="0.25">
      <c r="A12352" s="21" t="str">
        <f t="shared" si="192"/>
        <v>MOW H3C CEAA_2034</v>
      </c>
      <c r="B12352" t="s">
        <v>130</v>
      </c>
      <c r="C12352" t="s">
        <v>137</v>
      </c>
      <c r="D12352" t="s">
        <v>18</v>
      </c>
      <c r="E12352" t="s">
        <v>5</v>
      </c>
      <c r="F12352" t="s">
        <v>4</v>
      </c>
      <c r="G12352">
        <v>0</v>
      </c>
      <c r="H12352">
        <v>150728.859375</v>
      </c>
      <c r="I12352">
        <v>421001.90625</v>
      </c>
      <c r="J12352">
        <v>0</v>
      </c>
      <c r="L12352" s="51">
        <v>49309</v>
      </c>
      <c r="M12352">
        <v>11</v>
      </c>
      <c r="N12352">
        <v>26186.62109375</v>
      </c>
    </row>
    <row r="12353" spans="1:14" x14ac:dyDescent="0.25">
      <c r="A12353" s="21" t="str">
        <f t="shared" si="192"/>
        <v>MOW H3C CEAA_2035</v>
      </c>
      <c r="B12353" t="s">
        <v>130</v>
      </c>
      <c r="C12353" t="s">
        <v>137</v>
      </c>
      <c r="D12353" t="s">
        <v>18</v>
      </c>
      <c r="E12353" t="s">
        <v>5</v>
      </c>
      <c r="F12353" t="s">
        <v>4</v>
      </c>
      <c r="G12353">
        <v>0</v>
      </c>
      <c r="H12353">
        <v>117450.2890625</v>
      </c>
      <c r="I12353">
        <v>593797.875</v>
      </c>
      <c r="J12353">
        <v>0</v>
      </c>
      <c r="L12353" s="51">
        <v>49674</v>
      </c>
      <c r="M12353">
        <v>12</v>
      </c>
      <c r="N12353">
        <v>29058.2578125</v>
      </c>
    </row>
    <row r="12354" spans="1:14" x14ac:dyDescent="0.25">
      <c r="A12354" s="21" t="str">
        <f t="shared" ref="A12354:A12417" si="193">B12354&amp;" "&amp;D12354&amp;" "&amp;C12354&amp;"_"&amp;YEAR(L12354)</f>
        <v>MOW H3C CEAA_2036</v>
      </c>
      <c r="B12354" t="s">
        <v>130</v>
      </c>
      <c r="C12354" t="s">
        <v>137</v>
      </c>
      <c r="D12354" t="s">
        <v>18</v>
      </c>
      <c r="E12354" t="s">
        <v>5</v>
      </c>
      <c r="F12354" t="s">
        <v>4</v>
      </c>
      <c r="G12354">
        <v>0</v>
      </c>
      <c r="H12354">
        <v>114614.125</v>
      </c>
      <c r="I12354">
        <v>580869.75</v>
      </c>
      <c r="J12354">
        <v>0</v>
      </c>
      <c r="L12354" s="51">
        <v>50040</v>
      </c>
      <c r="M12354">
        <v>13</v>
      </c>
      <c r="N12354">
        <v>53330.01953125</v>
      </c>
    </row>
    <row r="12355" spans="1:14" x14ac:dyDescent="0.25">
      <c r="A12355" s="21" t="str">
        <f t="shared" si="193"/>
        <v>MOW H3C CEAA_2037</v>
      </c>
      <c r="B12355" t="s">
        <v>130</v>
      </c>
      <c r="C12355" t="s">
        <v>137</v>
      </c>
      <c r="D12355" t="s">
        <v>18</v>
      </c>
      <c r="E12355" t="s">
        <v>5</v>
      </c>
      <c r="F12355" t="s">
        <v>4</v>
      </c>
      <c r="G12355">
        <v>0</v>
      </c>
      <c r="H12355">
        <v>108154.5625</v>
      </c>
      <c r="I12355">
        <v>566817.4375</v>
      </c>
      <c r="J12355">
        <v>0</v>
      </c>
      <c r="L12355" s="51">
        <v>50405</v>
      </c>
      <c r="M12355">
        <v>14</v>
      </c>
      <c r="N12355">
        <v>96911.890625</v>
      </c>
    </row>
    <row r="12356" spans="1:14" x14ac:dyDescent="0.25">
      <c r="A12356" s="21" t="str">
        <f t="shared" si="193"/>
        <v>MOW H3C CEAA_2038</v>
      </c>
      <c r="B12356" t="s">
        <v>130</v>
      </c>
      <c r="C12356" t="s">
        <v>137</v>
      </c>
      <c r="D12356" t="s">
        <v>18</v>
      </c>
      <c r="E12356" t="s">
        <v>5</v>
      </c>
      <c r="F12356" t="s">
        <v>4</v>
      </c>
      <c r="G12356">
        <v>0</v>
      </c>
      <c r="H12356">
        <v>100748.75</v>
      </c>
      <c r="I12356">
        <v>555829.4375</v>
      </c>
      <c r="J12356">
        <v>0</v>
      </c>
      <c r="L12356" s="51">
        <v>50770</v>
      </c>
      <c r="M12356">
        <v>15</v>
      </c>
      <c r="N12356">
        <v>119773.953125</v>
      </c>
    </row>
    <row r="12357" spans="1:14" x14ac:dyDescent="0.25">
      <c r="A12357" s="21" t="str">
        <f t="shared" si="193"/>
        <v>MOW H3C CEAA_2039</v>
      </c>
      <c r="B12357" t="s">
        <v>130</v>
      </c>
      <c r="C12357" t="s">
        <v>137</v>
      </c>
      <c r="D12357" t="s">
        <v>18</v>
      </c>
      <c r="E12357" t="s">
        <v>5</v>
      </c>
      <c r="F12357" t="s">
        <v>4</v>
      </c>
      <c r="G12357">
        <v>0</v>
      </c>
      <c r="H12357">
        <v>129302.53125</v>
      </c>
      <c r="I12357">
        <v>545764.4375</v>
      </c>
      <c r="J12357">
        <v>0</v>
      </c>
      <c r="L12357" s="51">
        <v>51135</v>
      </c>
      <c r="M12357">
        <v>16</v>
      </c>
      <c r="N12357">
        <v>163585.015625</v>
      </c>
    </row>
    <row r="12358" spans="1:14" x14ac:dyDescent="0.25">
      <c r="A12358" s="21" t="str">
        <f t="shared" si="193"/>
        <v>MOW H3C CEAA_2040</v>
      </c>
      <c r="B12358" t="s">
        <v>130</v>
      </c>
      <c r="C12358" t="s">
        <v>137</v>
      </c>
      <c r="D12358" t="s">
        <v>18</v>
      </c>
      <c r="E12358" t="s">
        <v>5</v>
      </c>
      <c r="F12358" t="s">
        <v>4</v>
      </c>
      <c r="G12358">
        <v>0</v>
      </c>
      <c r="H12358">
        <v>106247.296875</v>
      </c>
      <c r="I12358">
        <v>538111.75</v>
      </c>
      <c r="J12358">
        <v>0</v>
      </c>
      <c r="L12358" s="51">
        <v>51501</v>
      </c>
      <c r="M12358">
        <v>17</v>
      </c>
      <c r="N12358">
        <v>176017.515625</v>
      </c>
    </row>
    <row r="12359" spans="1:14" x14ac:dyDescent="0.25">
      <c r="A12359" s="21" t="str">
        <f t="shared" si="193"/>
        <v>MOW H3C CEAA_2041</v>
      </c>
      <c r="B12359" t="s">
        <v>130</v>
      </c>
      <c r="C12359" t="s">
        <v>137</v>
      </c>
      <c r="D12359" t="s">
        <v>18</v>
      </c>
      <c r="E12359" t="s">
        <v>5</v>
      </c>
      <c r="F12359" t="s">
        <v>4</v>
      </c>
      <c r="G12359">
        <v>0</v>
      </c>
      <c r="H12359">
        <v>86666.46875</v>
      </c>
      <c r="I12359">
        <v>528040.1875</v>
      </c>
      <c r="J12359">
        <v>0</v>
      </c>
      <c r="L12359" s="51">
        <v>51866</v>
      </c>
      <c r="M12359">
        <v>18</v>
      </c>
      <c r="N12359">
        <v>237118.21875</v>
      </c>
    </row>
    <row r="12360" spans="1:14" x14ac:dyDescent="0.25">
      <c r="A12360" s="21" t="str">
        <f t="shared" si="193"/>
        <v>MOW H3C CEAA_2042</v>
      </c>
      <c r="B12360" t="s">
        <v>130</v>
      </c>
      <c r="C12360" t="s">
        <v>137</v>
      </c>
      <c r="D12360" t="s">
        <v>18</v>
      </c>
      <c r="E12360" t="s">
        <v>5</v>
      </c>
      <c r="F12360" t="s">
        <v>4</v>
      </c>
      <c r="G12360">
        <v>0</v>
      </c>
      <c r="H12360">
        <v>68533.6953125</v>
      </c>
      <c r="I12360">
        <v>561840.8125</v>
      </c>
      <c r="J12360">
        <v>0</v>
      </c>
      <c r="L12360" s="51">
        <v>52231</v>
      </c>
      <c r="M12360">
        <v>19</v>
      </c>
      <c r="N12360">
        <v>286143.21875</v>
      </c>
    </row>
    <row r="12361" spans="1:14" x14ac:dyDescent="0.25">
      <c r="A12361" s="21" t="str">
        <f t="shared" si="193"/>
        <v>MOW H3C CEAA_2043</v>
      </c>
      <c r="B12361" t="s">
        <v>130</v>
      </c>
      <c r="C12361" t="s">
        <v>137</v>
      </c>
      <c r="D12361" t="s">
        <v>18</v>
      </c>
      <c r="E12361" t="s">
        <v>5</v>
      </c>
      <c r="F12361" t="s">
        <v>4</v>
      </c>
      <c r="G12361">
        <v>0</v>
      </c>
      <c r="H12361">
        <v>49863.47265625</v>
      </c>
      <c r="I12361">
        <v>551453.4375</v>
      </c>
      <c r="J12361">
        <v>0</v>
      </c>
      <c r="L12361" s="51">
        <v>52596</v>
      </c>
      <c r="M12361">
        <v>20</v>
      </c>
      <c r="N12361">
        <v>330019.125</v>
      </c>
    </row>
    <row r="12362" spans="1:14" x14ac:dyDescent="0.25">
      <c r="A12362" s="21" t="str">
        <f t="shared" si="193"/>
        <v>MOW H3C CEAA_2024</v>
      </c>
      <c r="B12362" t="s">
        <v>130</v>
      </c>
      <c r="C12362" t="s">
        <v>137</v>
      </c>
      <c r="D12362" t="s">
        <v>18</v>
      </c>
      <c r="E12362" t="s">
        <v>5</v>
      </c>
      <c r="F12362" t="s">
        <v>32</v>
      </c>
      <c r="G12362">
        <v>235794.65625</v>
      </c>
      <c r="H12362">
        <v>103764.84375</v>
      </c>
      <c r="I12362">
        <v>15499.482421875</v>
      </c>
      <c r="J12362">
        <v>0</v>
      </c>
      <c r="L12362" s="51">
        <v>45657</v>
      </c>
      <c r="M12362">
        <v>1</v>
      </c>
      <c r="N12362">
        <v>108640.6640625</v>
      </c>
    </row>
    <row r="12363" spans="1:14" x14ac:dyDescent="0.25">
      <c r="A12363" s="21" t="str">
        <f t="shared" si="193"/>
        <v>MOW H3C CEAA_2025</v>
      </c>
      <c r="B12363" t="s">
        <v>130</v>
      </c>
      <c r="C12363" t="s">
        <v>137</v>
      </c>
      <c r="D12363" t="s">
        <v>18</v>
      </c>
      <c r="E12363" t="s">
        <v>5</v>
      </c>
      <c r="F12363" t="s">
        <v>32</v>
      </c>
      <c r="G12363">
        <v>271926.4375</v>
      </c>
      <c r="H12363">
        <v>115623.0234375</v>
      </c>
      <c r="I12363">
        <v>43533.515625</v>
      </c>
      <c r="J12363">
        <v>0</v>
      </c>
      <c r="L12363" s="51">
        <v>46022</v>
      </c>
      <c r="M12363">
        <v>2</v>
      </c>
      <c r="N12363">
        <v>107832.5859375</v>
      </c>
    </row>
    <row r="12364" spans="1:14" x14ac:dyDescent="0.25">
      <c r="A12364" s="21" t="str">
        <f t="shared" si="193"/>
        <v>MOW H3C CEAA_2026</v>
      </c>
      <c r="B12364" t="s">
        <v>130</v>
      </c>
      <c r="C12364" t="s">
        <v>137</v>
      </c>
      <c r="D12364" t="s">
        <v>18</v>
      </c>
      <c r="E12364" t="s">
        <v>5</v>
      </c>
      <c r="F12364" t="s">
        <v>32</v>
      </c>
      <c r="G12364">
        <v>309101.40625</v>
      </c>
      <c r="H12364">
        <v>135404.515625</v>
      </c>
      <c r="I12364">
        <v>47211.59375</v>
      </c>
      <c r="J12364">
        <v>0</v>
      </c>
      <c r="L12364" s="51">
        <v>46387</v>
      </c>
      <c r="M12364">
        <v>3</v>
      </c>
      <c r="N12364">
        <v>112447.1640625</v>
      </c>
    </row>
    <row r="12365" spans="1:14" x14ac:dyDescent="0.25">
      <c r="A12365" s="21" t="str">
        <f t="shared" si="193"/>
        <v>MOW H3C CEAA_2027</v>
      </c>
      <c r="B12365" t="s">
        <v>130</v>
      </c>
      <c r="C12365" t="s">
        <v>137</v>
      </c>
      <c r="D12365" t="s">
        <v>18</v>
      </c>
      <c r="E12365" t="s">
        <v>5</v>
      </c>
      <c r="F12365" t="s">
        <v>32</v>
      </c>
      <c r="G12365">
        <v>342404.75</v>
      </c>
      <c r="H12365">
        <v>150178.953125</v>
      </c>
      <c r="I12365">
        <v>50799.19921875</v>
      </c>
      <c r="J12365">
        <v>0</v>
      </c>
      <c r="L12365" s="51">
        <v>46752</v>
      </c>
      <c r="M12365">
        <v>4</v>
      </c>
      <c r="N12365">
        <v>112869.28125</v>
      </c>
    </row>
    <row r="12366" spans="1:14" x14ac:dyDescent="0.25">
      <c r="A12366" s="21" t="str">
        <f t="shared" si="193"/>
        <v>MOW H3C CEAA_2028</v>
      </c>
      <c r="B12366" t="s">
        <v>130</v>
      </c>
      <c r="C12366" t="s">
        <v>137</v>
      </c>
      <c r="D12366" t="s">
        <v>18</v>
      </c>
      <c r="E12366" t="s">
        <v>5</v>
      </c>
      <c r="F12366" t="s">
        <v>32</v>
      </c>
      <c r="G12366">
        <v>352568.1875</v>
      </c>
      <c r="H12366">
        <v>158313.171875</v>
      </c>
      <c r="I12366">
        <v>54535.296875</v>
      </c>
      <c r="J12366">
        <v>0</v>
      </c>
      <c r="L12366" s="51">
        <v>47118</v>
      </c>
      <c r="M12366">
        <v>5</v>
      </c>
      <c r="N12366">
        <v>117546.0859375</v>
      </c>
    </row>
    <row r="12367" spans="1:14" x14ac:dyDescent="0.25">
      <c r="A12367" s="21" t="str">
        <f t="shared" si="193"/>
        <v>MOW H3C CEAA_2029</v>
      </c>
      <c r="B12367" t="s">
        <v>130</v>
      </c>
      <c r="C12367" t="s">
        <v>137</v>
      </c>
      <c r="D12367" t="s">
        <v>18</v>
      </c>
      <c r="E12367" t="s">
        <v>5</v>
      </c>
      <c r="F12367" t="s">
        <v>32</v>
      </c>
      <c r="G12367">
        <v>361957.40625</v>
      </c>
      <c r="H12367">
        <v>170013.109375</v>
      </c>
      <c r="I12367">
        <v>56837.07421875</v>
      </c>
      <c r="J12367">
        <v>0</v>
      </c>
      <c r="L12367" s="51">
        <v>47483</v>
      </c>
      <c r="M12367">
        <v>6</v>
      </c>
      <c r="N12367">
        <v>126540.8828125</v>
      </c>
    </row>
    <row r="12368" spans="1:14" x14ac:dyDescent="0.25">
      <c r="A12368" s="21" t="str">
        <f t="shared" si="193"/>
        <v>MOW H3C CEAA_2030</v>
      </c>
      <c r="B12368" t="s">
        <v>130</v>
      </c>
      <c r="C12368" t="s">
        <v>137</v>
      </c>
      <c r="D12368" t="s">
        <v>18</v>
      </c>
      <c r="E12368" t="s">
        <v>5</v>
      </c>
      <c r="F12368" t="s">
        <v>32</v>
      </c>
      <c r="G12368">
        <v>372655</v>
      </c>
      <c r="H12368">
        <v>163533.65625</v>
      </c>
      <c r="I12368">
        <v>62349.9765625</v>
      </c>
      <c r="J12368">
        <v>0</v>
      </c>
      <c r="L12368" s="51">
        <v>47848</v>
      </c>
      <c r="M12368">
        <v>7</v>
      </c>
      <c r="N12368">
        <v>122882.6640625</v>
      </c>
    </row>
    <row r="12369" spans="1:14" x14ac:dyDescent="0.25">
      <c r="A12369" s="21" t="str">
        <f t="shared" si="193"/>
        <v>MOW H3C CEAA_2031</v>
      </c>
      <c r="B12369" t="s">
        <v>130</v>
      </c>
      <c r="C12369" t="s">
        <v>137</v>
      </c>
      <c r="D12369" t="s">
        <v>18</v>
      </c>
      <c r="E12369" t="s">
        <v>5</v>
      </c>
      <c r="F12369" t="s">
        <v>32</v>
      </c>
      <c r="G12369">
        <v>375935.71875</v>
      </c>
      <c r="H12369">
        <v>95859.109375</v>
      </c>
      <c r="I12369">
        <v>39930.3984375</v>
      </c>
      <c r="J12369">
        <v>98877.890625</v>
      </c>
      <c r="L12369" s="51">
        <v>48213</v>
      </c>
      <c r="M12369">
        <v>8</v>
      </c>
      <c r="N12369">
        <v>96838.84375</v>
      </c>
    </row>
    <row r="12370" spans="1:14" x14ac:dyDescent="0.25">
      <c r="A12370" s="21" t="str">
        <f t="shared" si="193"/>
        <v>MOW H3C CEAA_2032</v>
      </c>
      <c r="B12370" t="s">
        <v>130</v>
      </c>
      <c r="C12370" t="s">
        <v>137</v>
      </c>
      <c r="D12370" t="s">
        <v>18</v>
      </c>
      <c r="E12370" t="s">
        <v>5</v>
      </c>
      <c r="F12370" t="s">
        <v>32</v>
      </c>
      <c r="G12370">
        <v>386189.25</v>
      </c>
      <c r="H12370">
        <v>96140.8203125</v>
      </c>
      <c r="I12370">
        <v>40048.890625</v>
      </c>
      <c r="J12370">
        <v>0</v>
      </c>
      <c r="L12370" s="51">
        <v>48579</v>
      </c>
      <c r="M12370">
        <v>9</v>
      </c>
      <c r="N12370">
        <v>92243.9453125</v>
      </c>
    </row>
    <row r="12371" spans="1:14" x14ac:dyDescent="0.25">
      <c r="A12371" s="21" t="str">
        <f t="shared" si="193"/>
        <v>MOW H3C CEAA_2033</v>
      </c>
      <c r="B12371" t="s">
        <v>130</v>
      </c>
      <c r="C12371" t="s">
        <v>137</v>
      </c>
      <c r="D12371" t="s">
        <v>18</v>
      </c>
      <c r="E12371" t="s">
        <v>5</v>
      </c>
      <c r="F12371" t="s">
        <v>32</v>
      </c>
      <c r="G12371">
        <v>363693.59375</v>
      </c>
      <c r="H12371">
        <v>76900.96875</v>
      </c>
      <c r="I12371">
        <v>40060.90625</v>
      </c>
      <c r="J12371">
        <v>0</v>
      </c>
      <c r="L12371" s="51">
        <v>48944</v>
      </c>
      <c r="M12371">
        <v>10</v>
      </c>
      <c r="N12371">
        <v>76550.6875</v>
      </c>
    </row>
    <row r="12372" spans="1:14" x14ac:dyDescent="0.25">
      <c r="A12372" s="21" t="str">
        <f t="shared" si="193"/>
        <v>MOW H3C CEAA_2034</v>
      </c>
      <c r="B12372" t="s">
        <v>130</v>
      </c>
      <c r="C12372" t="s">
        <v>137</v>
      </c>
      <c r="D12372" t="s">
        <v>18</v>
      </c>
      <c r="E12372" t="s">
        <v>5</v>
      </c>
      <c r="F12372" t="s">
        <v>32</v>
      </c>
      <c r="G12372">
        <v>340266.75</v>
      </c>
      <c r="H12372">
        <v>66763.5078125</v>
      </c>
      <c r="I12372">
        <v>40121.203125</v>
      </c>
      <c r="J12372">
        <v>0</v>
      </c>
      <c r="L12372" s="51">
        <v>49309</v>
      </c>
      <c r="M12372">
        <v>11</v>
      </c>
      <c r="N12372">
        <v>70647.5625</v>
      </c>
    </row>
    <row r="12373" spans="1:14" x14ac:dyDescent="0.25">
      <c r="A12373" s="21" t="str">
        <f t="shared" si="193"/>
        <v>MOW H3C CEAA_2035</v>
      </c>
      <c r="B12373" t="s">
        <v>130</v>
      </c>
      <c r="C12373" t="s">
        <v>137</v>
      </c>
      <c r="D12373" t="s">
        <v>18</v>
      </c>
      <c r="E12373" t="s">
        <v>5</v>
      </c>
      <c r="F12373" t="s">
        <v>32</v>
      </c>
      <c r="G12373">
        <v>318007.09375</v>
      </c>
      <c r="H12373">
        <v>76546.3125</v>
      </c>
      <c r="I12373">
        <v>40177.30859375</v>
      </c>
      <c r="J12373">
        <v>0</v>
      </c>
      <c r="L12373" s="51">
        <v>49674</v>
      </c>
      <c r="M12373">
        <v>12</v>
      </c>
      <c r="N12373">
        <v>104323.3203125</v>
      </c>
    </row>
    <row r="12374" spans="1:14" x14ac:dyDescent="0.25">
      <c r="A12374" s="21" t="str">
        <f t="shared" si="193"/>
        <v>MOW H3C CEAA_2036</v>
      </c>
      <c r="B12374" t="s">
        <v>130</v>
      </c>
      <c r="C12374" t="s">
        <v>137</v>
      </c>
      <c r="D12374" t="s">
        <v>18</v>
      </c>
      <c r="E12374" t="s">
        <v>5</v>
      </c>
      <c r="F12374" t="s">
        <v>32</v>
      </c>
      <c r="G12374">
        <v>296048.875</v>
      </c>
      <c r="H12374">
        <v>66280.5703125</v>
      </c>
      <c r="I12374">
        <v>40341.19921875</v>
      </c>
      <c r="J12374">
        <v>0</v>
      </c>
      <c r="L12374" s="51">
        <v>50040</v>
      </c>
      <c r="M12374">
        <v>13</v>
      </c>
      <c r="N12374">
        <v>106971.921875</v>
      </c>
    </row>
    <row r="12375" spans="1:14" x14ac:dyDescent="0.25">
      <c r="A12375" s="21" t="str">
        <f t="shared" si="193"/>
        <v>MOW H3C CEAA_2037</v>
      </c>
      <c r="B12375" t="s">
        <v>130</v>
      </c>
      <c r="C12375" t="s">
        <v>137</v>
      </c>
      <c r="D12375" t="s">
        <v>18</v>
      </c>
      <c r="E12375" t="s">
        <v>5</v>
      </c>
      <c r="F12375" t="s">
        <v>32</v>
      </c>
      <c r="G12375">
        <v>272451.8125</v>
      </c>
      <c r="H12375">
        <v>57953.30078125</v>
      </c>
      <c r="I12375">
        <v>39820.6640625</v>
      </c>
      <c r="J12375">
        <v>0</v>
      </c>
      <c r="L12375" s="51">
        <v>50405</v>
      </c>
      <c r="M12375">
        <v>14</v>
      </c>
      <c r="N12375">
        <v>105561.703125</v>
      </c>
    </row>
    <row r="12376" spans="1:14" x14ac:dyDescent="0.25">
      <c r="A12376" s="21" t="str">
        <f t="shared" si="193"/>
        <v>MOW H3C CEAA_2038</v>
      </c>
      <c r="B12376" t="s">
        <v>130</v>
      </c>
      <c r="C12376" t="s">
        <v>137</v>
      </c>
      <c r="D12376" t="s">
        <v>18</v>
      </c>
      <c r="E12376" t="s">
        <v>5</v>
      </c>
      <c r="F12376" t="s">
        <v>32</v>
      </c>
      <c r="G12376">
        <v>249738.03125</v>
      </c>
      <c r="H12376">
        <v>50952.0859375</v>
      </c>
      <c r="I12376">
        <v>39550.56640625</v>
      </c>
      <c r="J12376">
        <v>0</v>
      </c>
      <c r="L12376" s="51">
        <v>50770</v>
      </c>
      <c r="M12376">
        <v>15</v>
      </c>
      <c r="N12376">
        <v>104357.8671875</v>
      </c>
    </row>
    <row r="12377" spans="1:14" x14ac:dyDescent="0.25">
      <c r="A12377" s="21" t="str">
        <f t="shared" si="193"/>
        <v>MOW H3C CEAA_2039</v>
      </c>
      <c r="B12377" t="s">
        <v>130</v>
      </c>
      <c r="C12377" t="s">
        <v>137</v>
      </c>
      <c r="D12377" t="s">
        <v>18</v>
      </c>
      <c r="E12377" t="s">
        <v>5</v>
      </c>
      <c r="F12377" t="s">
        <v>32</v>
      </c>
      <c r="G12377">
        <v>235305.09375</v>
      </c>
      <c r="H12377">
        <v>64229.609375</v>
      </c>
      <c r="I12377">
        <v>39308.30859375</v>
      </c>
      <c r="J12377">
        <v>0</v>
      </c>
      <c r="L12377" s="51">
        <v>51135</v>
      </c>
      <c r="M12377">
        <v>16</v>
      </c>
      <c r="N12377">
        <v>120129.390625</v>
      </c>
    </row>
    <row r="12378" spans="1:14" x14ac:dyDescent="0.25">
      <c r="A12378" s="21" t="str">
        <f t="shared" si="193"/>
        <v>MOW H3C CEAA_2040</v>
      </c>
      <c r="B12378" t="s">
        <v>130</v>
      </c>
      <c r="C12378" t="s">
        <v>137</v>
      </c>
      <c r="D12378" t="s">
        <v>18</v>
      </c>
      <c r="E12378" t="s">
        <v>5</v>
      </c>
      <c r="F12378" t="s">
        <v>32</v>
      </c>
      <c r="G12378">
        <v>209379.65625</v>
      </c>
      <c r="H12378">
        <v>50788.45703125</v>
      </c>
      <c r="I12378">
        <v>37486.8828125</v>
      </c>
      <c r="J12378">
        <v>0</v>
      </c>
      <c r="L12378" s="51">
        <v>51501</v>
      </c>
      <c r="M12378">
        <v>17</v>
      </c>
      <c r="N12378">
        <v>119435.5703125</v>
      </c>
    </row>
    <row r="12379" spans="1:14" x14ac:dyDescent="0.25">
      <c r="A12379" s="21" t="str">
        <f t="shared" si="193"/>
        <v>MOW H3C CEAA_2041</v>
      </c>
      <c r="B12379" t="s">
        <v>130</v>
      </c>
      <c r="C12379" t="s">
        <v>137</v>
      </c>
      <c r="D12379" t="s">
        <v>18</v>
      </c>
      <c r="E12379" t="s">
        <v>5</v>
      </c>
      <c r="F12379" t="s">
        <v>32</v>
      </c>
      <c r="G12379">
        <v>183455.515625</v>
      </c>
      <c r="H12379">
        <v>37577.83984375</v>
      </c>
      <c r="I12379">
        <v>37028</v>
      </c>
      <c r="J12379">
        <v>0</v>
      </c>
      <c r="L12379" s="51">
        <v>51866</v>
      </c>
      <c r="M12379">
        <v>18</v>
      </c>
      <c r="N12379">
        <v>95527.09375</v>
      </c>
    </row>
    <row r="12380" spans="1:14" x14ac:dyDescent="0.25">
      <c r="A12380" s="21" t="str">
        <f t="shared" si="193"/>
        <v>MOW H3C CEAA_2042</v>
      </c>
      <c r="B12380" t="s">
        <v>130</v>
      </c>
      <c r="C12380" t="s">
        <v>137</v>
      </c>
      <c r="D12380" t="s">
        <v>18</v>
      </c>
      <c r="E12380" t="s">
        <v>5</v>
      </c>
      <c r="F12380" t="s">
        <v>32</v>
      </c>
      <c r="G12380">
        <v>160139.40625</v>
      </c>
      <c r="H12380">
        <v>22724.61328125</v>
      </c>
      <c r="I12380">
        <v>36291</v>
      </c>
      <c r="J12380">
        <v>0</v>
      </c>
      <c r="L12380" s="51">
        <v>52231</v>
      </c>
      <c r="M12380">
        <v>19</v>
      </c>
      <c r="N12380">
        <v>51668.20703125</v>
      </c>
    </row>
    <row r="12381" spans="1:14" x14ac:dyDescent="0.25">
      <c r="A12381" s="21" t="str">
        <f t="shared" si="193"/>
        <v>MOW H3C CEAA_2043</v>
      </c>
      <c r="B12381" t="s">
        <v>130</v>
      </c>
      <c r="C12381" t="s">
        <v>137</v>
      </c>
      <c r="D12381" t="s">
        <v>18</v>
      </c>
      <c r="E12381" t="s">
        <v>5</v>
      </c>
      <c r="F12381" t="s">
        <v>32</v>
      </c>
      <c r="G12381">
        <v>135661.078125</v>
      </c>
      <c r="H12381">
        <v>19505.021484375</v>
      </c>
      <c r="I12381">
        <v>34358.60546875</v>
      </c>
      <c r="J12381">
        <v>0</v>
      </c>
      <c r="L12381" s="51">
        <v>52596</v>
      </c>
      <c r="M12381">
        <v>20</v>
      </c>
      <c r="N12381">
        <v>52901.7265625</v>
      </c>
    </row>
    <row r="12382" spans="1:14" x14ac:dyDescent="0.25">
      <c r="A12382" s="21" t="str">
        <f t="shared" si="193"/>
        <v>MOW H3C CEAA_2024</v>
      </c>
      <c r="B12382" t="s">
        <v>130</v>
      </c>
      <c r="C12382" t="s">
        <v>137</v>
      </c>
      <c r="D12382" t="s">
        <v>18</v>
      </c>
      <c r="E12382" t="s">
        <v>5</v>
      </c>
      <c r="F12382" t="s">
        <v>8</v>
      </c>
      <c r="G12382">
        <v>0</v>
      </c>
      <c r="H12382">
        <v>0</v>
      </c>
      <c r="I12382">
        <v>0</v>
      </c>
      <c r="J12382">
        <v>0</v>
      </c>
      <c r="L12382" s="51">
        <v>45657</v>
      </c>
      <c r="M12382">
        <v>1</v>
      </c>
      <c r="N12382">
        <v>0</v>
      </c>
    </row>
    <row r="12383" spans="1:14" x14ac:dyDescent="0.25">
      <c r="A12383" s="21" t="str">
        <f t="shared" si="193"/>
        <v>MOW H3C CEAA_2025</v>
      </c>
      <c r="B12383" t="s">
        <v>130</v>
      </c>
      <c r="C12383" t="s">
        <v>137</v>
      </c>
      <c r="D12383" t="s">
        <v>18</v>
      </c>
      <c r="E12383" t="s">
        <v>5</v>
      </c>
      <c r="F12383" t="s">
        <v>8</v>
      </c>
      <c r="G12383">
        <v>0</v>
      </c>
      <c r="H12383">
        <v>0</v>
      </c>
      <c r="I12383">
        <v>0</v>
      </c>
      <c r="J12383">
        <v>0</v>
      </c>
      <c r="L12383" s="51">
        <v>46022</v>
      </c>
      <c r="M12383">
        <v>2</v>
      </c>
      <c r="N12383">
        <v>0</v>
      </c>
    </row>
    <row r="12384" spans="1:14" x14ac:dyDescent="0.25">
      <c r="A12384" s="21" t="str">
        <f t="shared" si="193"/>
        <v>MOW H3C CEAA_2026</v>
      </c>
      <c r="B12384" t="s">
        <v>130</v>
      </c>
      <c r="C12384" t="s">
        <v>137</v>
      </c>
      <c r="D12384" t="s">
        <v>18</v>
      </c>
      <c r="E12384" t="s">
        <v>5</v>
      </c>
      <c r="F12384" t="s">
        <v>8</v>
      </c>
      <c r="G12384">
        <v>0</v>
      </c>
      <c r="H12384">
        <v>0</v>
      </c>
      <c r="I12384">
        <v>0</v>
      </c>
      <c r="J12384">
        <v>0</v>
      </c>
      <c r="L12384" s="51">
        <v>46387</v>
      </c>
      <c r="M12384">
        <v>3</v>
      </c>
      <c r="N12384">
        <v>0</v>
      </c>
    </row>
    <row r="12385" spans="1:14" x14ac:dyDescent="0.25">
      <c r="A12385" s="21" t="str">
        <f t="shared" si="193"/>
        <v>MOW H3C CEAA_2027</v>
      </c>
      <c r="B12385" t="s">
        <v>130</v>
      </c>
      <c r="C12385" t="s">
        <v>137</v>
      </c>
      <c r="D12385" t="s">
        <v>18</v>
      </c>
      <c r="E12385" t="s">
        <v>5</v>
      </c>
      <c r="F12385" t="s">
        <v>8</v>
      </c>
      <c r="G12385">
        <v>0</v>
      </c>
      <c r="H12385">
        <v>0</v>
      </c>
      <c r="I12385">
        <v>0</v>
      </c>
      <c r="J12385">
        <v>0</v>
      </c>
      <c r="L12385" s="51">
        <v>46752</v>
      </c>
      <c r="M12385">
        <v>4</v>
      </c>
      <c r="N12385">
        <v>0</v>
      </c>
    </row>
    <row r="12386" spans="1:14" x14ac:dyDescent="0.25">
      <c r="A12386" s="21" t="str">
        <f t="shared" si="193"/>
        <v>MOW H3C CEAA_2028</v>
      </c>
      <c r="B12386" t="s">
        <v>130</v>
      </c>
      <c r="C12386" t="s">
        <v>137</v>
      </c>
      <c r="D12386" t="s">
        <v>18</v>
      </c>
      <c r="E12386" t="s">
        <v>5</v>
      </c>
      <c r="F12386" t="s">
        <v>8</v>
      </c>
      <c r="G12386">
        <v>0</v>
      </c>
      <c r="H12386">
        <v>0</v>
      </c>
      <c r="I12386">
        <v>0</v>
      </c>
      <c r="J12386">
        <v>0</v>
      </c>
      <c r="L12386" s="51">
        <v>47118</v>
      </c>
      <c r="M12386">
        <v>5</v>
      </c>
      <c r="N12386">
        <v>0</v>
      </c>
    </row>
    <row r="12387" spans="1:14" x14ac:dyDescent="0.25">
      <c r="A12387" s="21" t="str">
        <f t="shared" si="193"/>
        <v>MOW H3C CEAA_2029</v>
      </c>
      <c r="B12387" t="s">
        <v>130</v>
      </c>
      <c r="C12387" t="s">
        <v>137</v>
      </c>
      <c r="D12387" t="s">
        <v>18</v>
      </c>
      <c r="E12387" t="s">
        <v>5</v>
      </c>
      <c r="F12387" t="s">
        <v>8</v>
      </c>
      <c r="G12387">
        <v>0</v>
      </c>
      <c r="H12387">
        <v>0</v>
      </c>
      <c r="I12387">
        <v>0</v>
      </c>
      <c r="J12387">
        <v>0</v>
      </c>
      <c r="L12387" s="51">
        <v>47483</v>
      </c>
      <c r="M12387">
        <v>6</v>
      </c>
      <c r="N12387">
        <v>0</v>
      </c>
    </row>
    <row r="12388" spans="1:14" x14ac:dyDescent="0.25">
      <c r="A12388" s="21" t="str">
        <f t="shared" si="193"/>
        <v>MOW H3C CEAA_2030</v>
      </c>
      <c r="B12388" t="s">
        <v>130</v>
      </c>
      <c r="C12388" t="s">
        <v>137</v>
      </c>
      <c r="D12388" t="s">
        <v>18</v>
      </c>
      <c r="E12388" t="s">
        <v>5</v>
      </c>
      <c r="F12388" t="s">
        <v>8</v>
      </c>
      <c r="G12388">
        <v>0</v>
      </c>
      <c r="H12388">
        <v>0</v>
      </c>
      <c r="I12388">
        <v>0</v>
      </c>
      <c r="J12388">
        <v>0</v>
      </c>
      <c r="L12388" s="51">
        <v>47848</v>
      </c>
      <c r="M12388">
        <v>7</v>
      </c>
      <c r="N12388">
        <v>0</v>
      </c>
    </row>
    <row r="12389" spans="1:14" x14ac:dyDescent="0.25">
      <c r="A12389" s="21" t="str">
        <f t="shared" si="193"/>
        <v>MOW H3C CEAA_2031</v>
      </c>
      <c r="B12389" t="s">
        <v>130</v>
      </c>
      <c r="C12389" t="s">
        <v>137</v>
      </c>
      <c r="D12389" t="s">
        <v>18</v>
      </c>
      <c r="E12389" t="s">
        <v>5</v>
      </c>
      <c r="F12389" t="s">
        <v>8</v>
      </c>
      <c r="G12389">
        <v>0</v>
      </c>
      <c r="H12389">
        <v>0</v>
      </c>
      <c r="I12389">
        <v>0</v>
      </c>
      <c r="J12389">
        <v>0</v>
      </c>
      <c r="L12389" s="51">
        <v>48213</v>
      </c>
      <c r="M12389">
        <v>8</v>
      </c>
      <c r="N12389">
        <v>0</v>
      </c>
    </row>
    <row r="12390" spans="1:14" x14ac:dyDescent="0.25">
      <c r="A12390" s="21" t="str">
        <f t="shared" si="193"/>
        <v>MOW H3C CEAA_2032</v>
      </c>
      <c r="B12390" t="s">
        <v>130</v>
      </c>
      <c r="C12390" t="s">
        <v>137</v>
      </c>
      <c r="D12390" t="s">
        <v>18</v>
      </c>
      <c r="E12390" t="s">
        <v>5</v>
      </c>
      <c r="F12390" t="s">
        <v>8</v>
      </c>
      <c r="G12390">
        <v>0</v>
      </c>
      <c r="H12390">
        <v>0</v>
      </c>
      <c r="I12390">
        <v>0</v>
      </c>
      <c r="J12390">
        <v>0</v>
      </c>
      <c r="L12390" s="51">
        <v>48579</v>
      </c>
      <c r="M12390">
        <v>9</v>
      </c>
      <c r="N12390">
        <v>0</v>
      </c>
    </row>
    <row r="12391" spans="1:14" x14ac:dyDescent="0.25">
      <c r="A12391" s="21" t="str">
        <f t="shared" si="193"/>
        <v>MOW H3C CEAA_2033</v>
      </c>
      <c r="B12391" t="s">
        <v>130</v>
      </c>
      <c r="C12391" t="s">
        <v>137</v>
      </c>
      <c r="D12391" t="s">
        <v>18</v>
      </c>
      <c r="E12391" t="s">
        <v>5</v>
      </c>
      <c r="F12391" t="s">
        <v>8</v>
      </c>
      <c r="G12391">
        <v>0</v>
      </c>
      <c r="H12391">
        <v>0</v>
      </c>
      <c r="I12391">
        <v>0</v>
      </c>
      <c r="J12391">
        <v>0</v>
      </c>
      <c r="L12391" s="51">
        <v>48944</v>
      </c>
      <c r="M12391">
        <v>10</v>
      </c>
      <c r="N12391">
        <v>0</v>
      </c>
    </row>
    <row r="12392" spans="1:14" x14ac:dyDescent="0.25">
      <c r="A12392" s="21" t="str">
        <f t="shared" si="193"/>
        <v>MOW H3C CEAA_2034</v>
      </c>
      <c r="B12392" t="s">
        <v>130</v>
      </c>
      <c r="C12392" t="s">
        <v>137</v>
      </c>
      <c r="D12392" t="s">
        <v>18</v>
      </c>
      <c r="E12392" t="s">
        <v>5</v>
      </c>
      <c r="F12392" t="s">
        <v>8</v>
      </c>
      <c r="G12392">
        <v>0</v>
      </c>
      <c r="H12392">
        <v>0</v>
      </c>
      <c r="I12392">
        <v>0</v>
      </c>
      <c r="J12392">
        <v>0</v>
      </c>
      <c r="L12392" s="51">
        <v>49309</v>
      </c>
      <c r="M12392">
        <v>11</v>
      </c>
      <c r="N12392">
        <v>0</v>
      </c>
    </row>
    <row r="12393" spans="1:14" x14ac:dyDescent="0.25">
      <c r="A12393" s="21" t="str">
        <f t="shared" si="193"/>
        <v>MOW H3C CEAA_2035</v>
      </c>
      <c r="B12393" t="s">
        <v>130</v>
      </c>
      <c r="C12393" t="s">
        <v>137</v>
      </c>
      <c r="D12393" t="s">
        <v>18</v>
      </c>
      <c r="E12393" t="s">
        <v>5</v>
      </c>
      <c r="F12393" t="s">
        <v>8</v>
      </c>
      <c r="G12393">
        <v>0</v>
      </c>
      <c r="H12393">
        <v>0</v>
      </c>
      <c r="I12393">
        <v>0</v>
      </c>
      <c r="J12393">
        <v>0</v>
      </c>
      <c r="L12393" s="51">
        <v>49674</v>
      </c>
      <c r="M12393">
        <v>12</v>
      </c>
      <c r="N12393">
        <v>0</v>
      </c>
    </row>
    <row r="12394" spans="1:14" x14ac:dyDescent="0.25">
      <c r="A12394" s="21" t="str">
        <f t="shared" si="193"/>
        <v>MOW H3C CEAA_2036</v>
      </c>
      <c r="B12394" t="s">
        <v>130</v>
      </c>
      <c r="C12394" t="s">
        <v>137</v>
      </c>
      <c r="D12394" t="s">
        <v>18</v>
      </c>
      <c r="E12394" t="s">
        <v>5</v>
      </c>
      <c r="F12394" t="s">
        <v>8</v>
      </c>
      <c r="G12394">
        <v>0</v>
      </c>
      <c r="H12394">
        <v>0</v>
      </c>
      <c r="I12394">
        <v>0</v>
      </c>
      <c r="J12394">
        <v>0</v>
      </c>
      <c r="L12394" s="51">
        <v>50040</v>
      </c>
      <c r="M12394">
        <v>13</v>
      </c>
      <c r="N12394">
        <v>0</v>
      </c>
    </row>
    <row r="12395" spans="1:14" x14ac:dyDescent="0.25">
      <c r="A12395" s="21" t="str">
        <f t="shared" si="193"/>
        <v>MOW H3C CEAA_2037</v>
      </c>
      <c r="B12395" t="s">
        <v>130</v>
      </c>
      <c r="C12395" t="s">
        <v>137</v>
      </c>
      <c r="D12395" t="s">
        <v>18</v>
      </c>
      <c r="E12395" t="s">
        <v>5</v>
      </c>
      <c r="F12395" t="s">
        <v>8</v>
      </c>
      <c r="G12395">
        <v>0</v>
      </c>
      <c r="H12395">
        <v>0</v>
      </c>
      <c r="I12395">
        <v>0</v>
      </c>
      <c r="J12395">
        <v>0</v>
      </c>
      <c r="L12395" s="51">
        <v>50405</v>
      </c>
      <c r="M12395">
        <v>14</v>
      </c>
      <c r="N12395">
        <v>0</v>
      </c>
    </row>
    <row r="12396" spans="1:14" x14ac:dyDescent="0.25">
      <c r="A12396" s="21" t="str">
        <f t="shared" si="193"/>
        <v>MOW H3C CEAA_2038</v>
      </c>
      <c r="B12396" t="s">
        <v>130</v>
      </c>
      <c r="C12396" t="s">
        <v>137</v>
      </c>
      <c r="D12396" t="s">
        <v>18</v>
      </c>
      <c r="E12396" t="s">
        <v>5</v>
      </c>
      <c r="F12396" t="s">
        <v>8</v>
      </c>
      <c r="G12396">
        <v>0</v>
      </c>
      <c r="H12396">
        <v>0</v>
      </c>
      <c r="I12396">
        <v>0</v>
      </c>
      <c r="J12396">
        <v>0</v>
      </c>
      <c r="L12396" s="51">
        <v>50770</v>
      </c>
      <c r="M12396">
        <v>15</v>
      </c>
      <c r="N12396">
        <v>0</v>
      </c>
    </row>
    <row r="12397" spans="1:14" x14ac:dyDescent="0.25">
      <c r="A12397" s="21" t="str">
        <f t="shared" si="193"/>
        <v>MOW H3C CEAA_2039</v>
      </c>
      <c r="B12397" t="s">
        <v>130</v>
      </c>
      <c r="C12397" t="s">
        <v>137</v>
      </c>
      <c r="D12397" t="s">
        <v>18</v>
      </c>
      <c r="E12397" t="s">
        <v>5</v>
      </c>
      <c r="F12397" t="s">
        <v>8</v>
      </c>
      <c r="G12397">
        <v>0</v>
      </c>
      <c r="H12397">
        <v>0</v>
      </c>
      <c r="I12397">
        <v>0</v>
      </c>
      <c r="J12397">
        <v>0</v>
      </c>
      <c r="L12397" s="51">
        <v>51135</v>
      </c>
      <c r="M12397">
        <v>16</v>
      </c>
      <c r="N12397">
        <v>0</v>
      </c>
    </row>
    <row r="12398" spans="1:14" x14ac:dyDescent="0.25">
      <c r="A12398" s="21" t="str">
        <f t="shared" si="193"/>
        <v>MOW H3C CEAA_2040</v>
      </c>
      <c r="B12398" t="s">
        <v>130</v>
      </c>
      <c r="C12398" t="s">
        <v>137</v>
      </c>
      <c r="D12398" t="s">
        <v>18</v>
      </c>
      <c r="E12398" t="s">
        <v>5</v>
      </c>
      <c r="F12398" t="s">
        <v>8</v>
      </c>
      <c r="G12398">
        <v>0</v>
      </c>
      <c r="H12398">
        <v>0</v>
      </c>
      <c r="I12398">
        <v>0</v>
      </c>
      <c r="J12398">
        <v>0</v>
      </c>
      <c r="L12398" s="51">
        <v>51501</v>
      </c>
      <c r="M12398">
        <v>17</v>
      </c>
      <c r="N12398">
        <v>0</v>
      </c>
    </row>
    <row r="12399" spans="1:14" x14ac:dyDescent="0.25">
      <c r="A12399" s="21" t="str">
        <f t="shared" si="193"/>
        <v>MOW H3C CEAA_2041</v>
      </c>
      <c r="B12399" t="s">
        <v>130</v>
      </c>
      <c r="C12399" t="s">
        <v>137</v>
      </c>
      <c r="D12399" t="s">
        <v>18</v>
      </c>
      <c r="E12399" t="s">
        <v>5</v>
      </c>
      <c r="F12399" t="s">
        <v>8</v>
      </c>
      <c r="G12399">
        <v>0</v>
      </c>
      <c r="H12399">
        <v>0</v>
      </c>
      <c r="I12399">
        <v>0</v>
      </c>
      <c r="J12399">
        <v>0</v>
      </c>
      <c r="L12399" s="51">
        <v>51866</v>
      </c>
      <c r="M12399">
        <v>18</v>
      </c>
      <c r="N12399">
        <v>0</v>
      </c>
    </row>
    <row r="12400" spans="1:14" x14ac:dyDescent="0.25">
      <c r="A12400" s="21" t="str">
        <f t="shared" si="193"/>
        <v>MOW H3C CEAA_2042</v>
      </c>
      <c r="B12400" t="s">
        <v>130</v>
      </c>
      <c r="C12400" t="s">
        <v>137</v>
      </c>
      <c r="D12400" t="s">
        <v>18</v>
      </c>
      <c r="E12400" t="s">
        <v>5</v>
      </c>
      <c r="F12400" t="s">
        <v>8</v>
      </c>
      <c r="G12400">
        <v>0</v>
      </c>
      <c r="H12400">
        <v>0</v>
      </c>
      <c r="I12400">
        <v>0</v>
      </c>
      <c r="J12400">
        <v>0</v>
      </c>
      <c r="L12400" s="51">
        <v>52231</v>
      </c>
      <c r="M12400">
        <v>19</v>
      </c>
      <c r="N12400">
        <v>0</v>
      </c>
    </row>
    <row r="12401" spans="1:14" x14ac:dyDescent="0.25">
      <c r="A12401" s="21" t="str">
        <f t="shared" si="193"/>
        <v>MOW H3C CEAA_2043</v>
      </c>
      <c r="B12401" t="s">
        <v>130</v>
      </c>
      <c r="C12401" t="s">
        <v>137</v>
      </c>
      <c r="D12401" t="s">
        <v>18</v>
      </c>
      <c r="E12401" t="s">
        <v>5</v>
      </c>
      <c r="F12401" t="s">
        <v>8</v>
      </c>
      <c r="G12401">
        <v>0</v>
      </c>
      <c r="H12401">
        <v>0</v>
      </c>
      <c r="I12401">
        <v>0</v>
      </c>
      <c r="J12401">
        <v>0</v>
      </c>
      <c r="L12401" s="51">
        <v>52596</v>
      </c>
      <c r="M12401">
        <v>20</v>
      </c>
      <c r="N12401">
        <v>0</v>
      </c>
    </row>
    <row r="12402" spans="1:14" x14ac:dyDescent="0.25">
      <c r="A12402" s="21" t="str">
        <f t="shared" si="193"/>
        <v>MOW HBC CEAA_2024</v>
      </c>
      <c r="B12402" t="s">
        <v>130</v>
      </c>
      <c r="C12402" t="s">
        <v>137</v>
      </c>
      <c r="D12402" t="s">
        <v>80</v>
      </c>
      <c r="E12402" t="s">
        <v>29</v>
      </c>
      <c r="F12402" t="s">
        <v>28</v>
      </c>
      <c r="K12402">
        <v>0</v>
      </c>
      <c r="L12402" s="51">
        <v>45657</v>
      </c>
      <c r="M12402">
        <v>1</v>
      </c>
    </row>
    <row r="12403" spans="1:14" x14ac:dyDescent="0.25">
      <c r="A12403" s="21" t="str">
        <f t="shared" si="193"/>
        <v>MOW HBC CEAA_2025</v>
      </c>
      <c r="B12403" t="s">
        <v>130</v>
      </c>
      <c r="C12403" t="s">
        <v>137</v>
      </c>
      <c r="D12403" t="s">
        <v>80</v>
      </c>
      <c r="E12403" t="s">
        <v>29</v>
      </c>
      <c r="F12403" t="s">
        <v>28</v>
      </c>
      <c r="K12403">
        <v>0</v>
      </c>
      <c r="L12403" s="51">
        <v>46022</v>
      </c>
      <c r="M12403">
        <v>2</v>
      </c>
    </row>
    <row r="12404" spans="1:14" x14ac:dyDescent="0.25">
      <c r="A12404" s="21" t="str">
        <f t="shared" si="193"/>
        <v>MOW HBC CEAA_2026</v>
      </c>
      <c r="B12404" t="s">
        <v>130</v>
      </c>
      <c r="C12404" t="s">
        <v>137</v>
      </c>
      <c r="D12404" t="s">
        <v>80</v>
      </c>
      <c r="E12404" t="s">
        <v>29</v>
      </c>
      <c r="F12404" t="s">
        <v>28</v>
      </c>
      <c r="K12404">
        <v>0</v>
      </c>
      <c r="L12404" s="51">
        <v>46387</v>
      </c>
      <c r="M12404">
        <v>3</v>
      </c>
    </row>
    <row r="12405" spans="1:14" x14ac:dyDescent="0.25">
      <c r="A12405" s="21" t="str">
        <f t="shared" si="193"/>
        <v>MOW HBC CEAA_2027</v>
      </c>
      <c r="B12405" t="s">
        <v>130</v>
      </c>
      <c r="C12405" t="s">
        <v>137</v>
      </c>
      <c r="D12405" t="s">
        <v>80</v>
      </c>
      <c r="E12405" t="s">
        <v>29</v>
      </c>
      <c r="F12405" t="s">
        <v>28</v>
      </c>
      <c r="K12405">
        <v>0</v>
      </c>
      <c r="L12405" s="51">
        <v>46752</v>
      </c>
      <c r="M12405">
        <v>4</v>
      </c>
    </row>
    <row r="12406" spans="1:14" x14ac:dyDescent="0.25">
      <c r="A12406" s="21" t="str">
        <f t="shared" si="193"/>
        <v>MOW HBC CEAA_2028</v>
      </c>
      <c r="B12406" t="s">
        <v>130</v>
      </c>
      <c r="C12406" t="s">
        <v>137</v>
      </c>
      <c r="D12406" t="s">
        <v>80</v>
      </c>
      <c r="E12406" t="s">
        <v>29</v>
      </c>
      <c r="F12406" t="s">
        <v>28</v>
      </c>
      <c r="K12406">
        <v>0</v>
      </c>
      <c r="L12406" s="51">
        <v>47118</v>
      </c>
      <c r="M12406">
        <v>5</v>
      </c>
    </row>
    <row r="12407" spans="1:14" x14ac:dyDescent="0.25">
      <c r="A12407" s="21" t="str">
        <f t="shared" si="193"/>
        <v>MOW HBC CEAA_2029</v>
      </c>
      <c r="B12407" t="s">
        <v>130</v>
      </c>
      <c r="C12407" t="s">
        <v>137</v>
      </c>
      <c r="D12407" t="s">
        <v>80</v>
      </c>
      <c r="E12407" t="s">
        <v>29</v>
      </c>
      <c r="F12407" t="s">
        <v>28</v>
      </c>
      <c r="K12407">
        <v>0</v>
      </c>
      <c r="L12407" s="51">
        <v>47483</v>
      </c>
      <c r="M12407">
        <v>6</v>
      </c>
    </row>
    <row r="12408" spans="1:14" x14ac:dyDescent="0.25">
      <c r="A12408" s="21" t="str">
        <f t="shared" si="193"/>
        <v>MOW HBC CEAA_2030</v>
      </c>
      <c r="B12408" t="s">
        <v>130</v>
      </c>
      <c r="C12408" t="s">
        <v>137</v>
      </c>
      <c r="D12408" t="s">
        <v>80</v>
      </c>
      <c r="E12408" t="s">
        <v>29</v>
      </c>
      <c r="F12408" t="s">
        <v>28</v>
      </c>
      <c r="K12408">
        <v>0</v>
      </c>
      <c r="L12408" s="51">
        <v>47848</v>
      </c>
      <c r="M12408">
        <v>7</v>
      </c>
    </row>
    <row r="12409" spans="1:14" x14ac:dyDescent="0.25">
      <c r="A12409" s="21" t="str">
        <f t="shared" si="193"/>
        <v>MOW HBC CEAA_2031</v>
      </c>
      <c r="B12409" t="s">
        <v>130</v>
      </c>
      <c r="C12409" t="s">
        <v>137</v>
      </c>
      <c r="D12409" t="s">
        <v>80</v>
      </c>
      <c r="E12409" t="s">
        <v>29</v>
      </c>
      <c r="F12409" t="s">
        <v>28</v>
      </c>
      <c r="K12409">
        <v>0</v>
      </c>
      <c r="L12409" s="51">
        <v>48213</v>
      </c>
      <c r="M12409">
        <v>8</v>
      </c>
    </row>
    <row r="12410" spans="1:14" x14ac:dyDescent="0.25">
      <c r="A12410" s="21" t="str">
        <f t="shared" si="193"/>
        <v>MOW HBC CEAA_2032</v>
      </c>
      <c r="B12410" t="s">
        <v>130</v>
      </c>
      <c r="C12410" t="s">
        <v>137</v>
      </c>
      <c r="D12410" t="s">
        <v>80</v>
      </c>
      <c r="E12410" t="s">
        <v>29</v>
      </c>
      <c r="F12410" t="s">
        <v>28</v>
      </c>
      <c r="K12410">
        <v>0</v>
      </c>
      <c r="L12410" s="51">
        <v>48579</v>
      </c>
      <c r="M12410">
        <v>9</v>
      </c>
    </row>
    <row r="12411" spans="1:14" x14ac:dyDescent="0.25">
      <c r="A12411" s="21" t="str">
        <f t="shared" si="193"/>
        <v>MOW HBC CEAA_2033</v>
      </c>
      <c r="B12411" t="s">
        <v>130</v>
      </c>
      <c r="C12411" t="s">
        <v>137</v>
      </c>
      <c r="D12411" t="s">
        <v>80</v>
      </c>
      <c r="E12411" t="s">
        <v>29</v>
      </c>
      <c r="F12411" t="s">
        <v>28</v>
      </c>
      <c r="K12411">
        <v>0</v>
      </c>
      <c r="L12411" s="51">
        <v>48944</v>
      </c>
      <c r="M12411">
        <v>10</v>
      </c>
    </row>
    <row r="12412" spans="1:14" x14ac:dyDescent="0.25">
      <c r="A12412" s="21" t="str">
        <f t="shared" si="193"/>
        <v>MOW HBC CEAA_2034</v>
      </c>
      <c r="B12412" t="s">
        <v>130</v>
      </c>
      <c r="C12412" t="s">
        <v>137</v>
      </c>
      <c r="D12412" t="s">
        <v>80</v>
      </c>
      <c r="E12412" t="s">
        <v>29</v>
      </c>
      <c r="F12412" t="s">
        <v>28</v>
      </c>
      <c r="K12412">
        <v>0</v>
      </c>
      <c r="L12412" s="51">
        <v>49309</v>
      </c>
      <c r="M12412">
        <v>11</v>
      </c>
    </row>
    <row r="12413" spans="1:14" x14ac:dyDescent="0.25">
      <c r="A12413" s="21" t="str">
        <f t="shared" si="193"/>
        <v>MOW HBC CEAA_2035</v>
      </c>
      <c r="B12413" t="s">
        <v>130</v>
      </c>
      <c r="C12413" t="s">
        <v>137</v>
      </c>
      <c r="D12413" t="s">
        <v>80</v>
      </c>
      <c r="E12413" t="s">
        <v>29</v>
      </c>
      <c r="F12413" t="s">
        <v>28</v>
      </c>
      <c r="K12413">
        <v>0</v>
      </c>
      <c r="L12413" s="51">
        <v>49674</v>
      </c>
      <c r="M12413">
        <v>12</v>
      </c>
    </row>
    <row r="12414" spans="1:14" x14ac:dyDescent="0.25">
      <c r="A12414" s="21" t="str">
        <f t="shared" si="193"/>
        <v>MOW HBC CEAA_2036</v>
      </c>
      <c r="B12414" t="s">
        <v>130</v>
      </c>
      <c r="C12414" t="s">
        <v>137</v>
      </c>
      <c r="D12414" t="s">
        <v>80</v>
      </c>
      <c r="E12414" t="s">
        <v>29</v>
      </c>
      <c r="F12414" t="s">
        <v>28</v>
      </c>
      <c r="K12414">
        <v>0</v>
      </c>
      <c r="L12414" s="51">
        <v>50040</v>
      </c>
      <c r="M12414">
        <v>13</v>
      </c>
    </row>
    <row r="12415" spans="1:14" x14ac:dyDescent="0.25">
      <c r="A12415" s="21" t="str">
        <f t="shared" si="193"/>
        <v>MOW HBC CEAA_2037</v>
      </c>
      <c r="B12415" t="s">
        <v>130</v>
      </c>
      <c r="C12415" t="s">
        <v>137</v>
      </c>
      <c r="D12415" t="s">
        <v>80</v>
      </c>
      <c r="E12415" t="s">
        <v>29</v>
      </c>
      <c r="F12415" t="s">
        <v>28</v>
      </c>
      <c r="K12415">
        <v>0</v>
      </c>
      <c r="L12415" s="51">
        <v>50405</v>
      </c>
      <c r="M12415">
        <v>14</v>
      </c>
    </row>
    <row r="12416" spans="1:14" x14ac:dyDescent="0.25">
      <c r="A12416" s="21" t="str">
        <f t="shared" si="193"/>
        <v>MOW HBC CEAA_2038</v>
      </c>
      <c r="B12416" t="s">
        <v>130</v>
      </c>
      <c r="C12416" t="s">
        <v>137</v>
      </c>
      <c r="D12416" t="s">
        <v>80</v>
      </c>
      <c r="E12416" t="s">
        <v>29</v>
      </c>
      <c r="F12416" t="s">
        <v>28</v>
      </c>
      <c r="K12416">
        <v>0</v>
      </c>
      <c r="L12416" s="51">
        <v>50770</v>
      </c>
      <c r="M12416">
        <v>15</v>
      </c>
    </row>
    <row r="12417" spans="1:13" x14ac:dyDescent="0.25">
      <c r="A12417" s="21" t="str">
        <f t="shared" si="193"/>
        <v>MOW HBC CEAA_2039</v>
      </c>
      <c r="B12417" t="s">
        <v>130</v>
      </c>
      <c r="C12417" t="s">
        <v>137</v>
      </c>
      <c r="D12417" t="s">
        <v>80</v>
      </c>
      <c r="E12417" t="s">
        <v>29</v>
      </c>
      <c r="F12417" t="s">
        <v>28</v>
      </c>
      <c r="K12417">
        <v>0</v>
      </c>
      <c r="L12417" s="51">
        <v>51135</v>
      </c>
      <c r="M12417">
        <v>16</v>
      </c>
    </row>
    <row r="12418" spans="1:13" x14ac:dyDescent="0.25">
      <c r="A12418" s="21" t="str">
        <f t="shared" ref="A12418:A12481" si="194">B12418&amp;" "&amp;D12418&amp;" "&amp;C12418&amp;"_"&amp;YEAR(L12418)</f>
        <v>MOW HBC CEAA_2040</v>
      </c>
      <c r="B12418" t="s">
        <v>130</v>
      </c>
      <c r="C12418" t="s">
        <v>137</v>
      </c>
      <c r="D12418" t="s">
        <v>80</v>
      </c>
      <c r="E12418" t="s">
        <v>29</v>
      </c>
      <c r="F12418" t="s">
        <v>28</v>
      </c>
      <c r="K12418">
        <v>0</v>
      </c>
      <c r="L12418" s="51">
        <v>51501</v>
      </c>
      <c r="M12418">
        <v>17</v>
      </c>
    </row>
    <row r="12419" spans="1:13" x14ac:dyDescent="0.25">
      <c r="A12419" s="21" t="str">
        <f t="shared" si="194"/>
        <v>MOW HBC CEAA_2041</v>
      </c>
      <c r="B12419" t="s">
        <v>130</v>
      </c>
      <c r="C12419" t="s">
        <v>137</v>
      </c>
      <c r="D12419" t="s">
        <v>80</v>
      </c>
      <c r="E12419" t="s">
        <v>29</v>
      </c>
      <c r="F12419" t="s">
        <v>28</v>
      </c>
      <c r="K12419">
        <v>0</v>
      </c>
      <c r="L12419" s="51">
        <v>51866</v>
      </c>
      <c r="M12419">
        <v>18</v>
      </c>
    </row>
    <row r="12420" spans="1:13" x14ac:dyDescent="0.25">
      <c r="A12420" s="21" t="str">
        <f t="shared" si="194"/>
        <v>MOW HBC CEAA_2042</v>
      </c>
      <c r="B12420" t="s">
        <v>130</v>
      </c>
      <c r="C12420" t="s">
        <v>137</v>
      </c>
      <c r="D12420" t="s">
        <v>80</v>
      </c>
      <c r="E12420" t="s">
        <v>29</v>
      </c>
      <c r="F12420" t="s">
        <v>28</v>
      </c>
      <c r="K12420">
        <v>0</v>
      </c>
      <c r="L12420" s="51">
        <v>52231</v>
      </c>
      <c r="M12420">
        <v>19</v>
      </c>
    </row>
    <row r="12421" spans="1:13" x14ac:dyDescent="0.25">
      <c r="A12421" s="21" t="str">
        <f t="shared" si="194"/>
        <v>MOW HBC CEAA_2043</v>
      </c>
      <c r="B12421" t="s">
        <v>130</v>
      </c>
      <c r="C12421" t="s">
        <v>137</v>
      </c>
      <c r="D12421" t="s">
        <v>80</v>
      </c>
      <c r="E12421" t="s">
        <v>29</v>
      </c>
      <c r="F12421" t="s">
        <v>28</v>
      </c>
      <c r="K12421">
        <v>0</v>
      </c>
      <c r="L12421" s="51">
        <v>52596</v>
      </c>
      <c r="M12421">
        <v>20</v>
      </c>
    </row>
    <row r="12422" spans="1:13" x14ac:dyDescent="0.25">
      <c r="A12422" s="21" t="str">
        <f t="shared" si="194"/>
        <v>MOW HBC CEAA_2024</v>
      </c>
      <c r="B12422" t="s">
        <v>130</v>
      </c>
      <c r="C12422" t="s">
        <v>137</v>
      </c>
      <c r="D12422" t="s">
        <v>80</v>
      </c>
      <c r="E12422" t="s">
        <v>29</v>
      </c>
      <c r="F12422" t="s">
        <v>31</v>
      </c>
      <c r="K12422">
        <v>0</v>
      </c>
      <c r="L12422" s="51">
        <v>45657</v>
      </c>
      <c r="M12422">
        <v>1</v>
      </c>
    </row>
    <row r="12423" spans="1:13" x14ac:dyDescent="0.25">
      <c r="A12423" s="21" t="str">
        <f t="shared" si="194"/>
        <v>MOW HBC CEAA_2025</v>
      </c>
      <c r="B12423" t="s">
        <v>130</v>
      </c>
      <c r="C12423" t="s">
        <v>137</v>
      </c>
      <c r="D12423" t="s">
        <v>80</v>
      </c>
      <c r="E12423" t="s">
        <v>29</v>
      </c>
      <c r="F12423" t="s">
        <v>31</v>
      </c>
      <c r="K12423">
        <v>0</v>
      </c>
      <c r="L12423" s="51">
        <v>46022</v>
      </c>
      <c r="M12423">
        <v>2</v>
      </c>
    </row>
    <row r="12424" spans="1:13" x14ac:dyDescent="0.25">
      <c r="A12424" s="21" t="str">
        <f t="shared" si="194"/>
        <v>MOW HBC CEAA_2026</v>
      </c>
      <c r="B12424" t="s">
        <v>130</v>
      </c>
      <c r="C12424" t="s">
        <v>137</v>
      </c>
      <c r="D12424" t="s">
        <v>80</v>
      </c>
      <c r="E12424" t="s">
        <v>29</v>
      </c>
      <c r="F12424" t="s">
        <v>31</v>
      </c>
      <c r="K12424">
        <v>0</v>
      </c>
      <c r="L12424" s="51">
        <v>46387</v>
      </c>
      <c r="M12424">
        <v>3</v>
      </c>
    </row>
    <row r="12425" spans="1:13" x14ac:dyDescent="0.25">
      <c r="A12425" s="21" t="str">
        <f t="shared" si="194"/>
        <v>MOW HBC CEAA_2027</v>
      </c>
      <c r="B12425" t="s">
        <v>130</v>
      </c>
      <c r="C12425" t="s">
        <v>137</v>
      </c>
      <c r="D12425" t="s">
        <v>80</v>
      </c>
      <c r="E12425" t="s">
        <v>29</v>
      </c>
      <c r="F12425" t="s">
        <v>31</v>
      </c>
      <c r="K12425">
        <v>0</v>
      </c>
      <c r="L12425" s="51">
        <v>46752</v>
      </c>
      <c r="M12425">
        <v>4</v>
      </c>
    </row>
    <row r="12426" spans="1:13" x14ac:dyDescent="0.25">
      <c r="A12426" s="21" t="str">
        <f t="shared" si="194"/>
        <v>MOW HBC CEAA_2028</v>
      </c>
      <c r="B12426" t="s">
        <v>130</v>
      </c>
      <c r="C12426" t="s">
        <v>137</v>
      </c>
      <c r="D12426" t="s">
        <v>80</v>
      </c>
      <c r="E12426" t="s">
        <v>29</v>
      </c>
      <c r="F12426" t="s">
        <v>31</v>
      </c>
      <c r="K12426">
        <v>0</v>
      </c>
      <c r="L12426" s="51">
        <v>47118</v>
      </c>
      <c r="M12426">
        <v>5</v>
      </c>
    </row>
    <row r="12427" spans="1:13" x14ac:dyDescent="0.25">
      <c r="A12427" s="21" t="str">
        <f t="shared" si="194"/>
        <v>MOW HBC CEAA_2029</v>
      </c>
      <c r="B12427" t="s">
        <v>130</v>
      </c>
      <c r="C12427" t="s">
        <v>137</v>
      </c>
      <c r="D12427" t="s">
        <v>80</v>
      </c>
      <c r="E12427" t="s">
        <v>29</v>
      </c>
      <c r="F12427" t="s">
        <v>31</v>
      </c>
      <c r="K12427">
        <v>0</v>
      </c>
      <c r="L12427" s="51">
        <v>47483</v>
      </c>
      <c r="M12427">
        <v>6</v>
      </c>
    </row>
    <row r="12428" spans="1:13" x14ac:dyDescent="0.25">
      <c r="A12428" s="21" t="str">
        <f t="shared" si="194"/>
        <v>MOW HBC CEAA_2030</v>
      </c>
      <c r="B12428" t="s">
        <v>130</v>
      </c>
      <c r="C12428" t="s">
        <v>137</v>
      </c>
      <c r="D12428" t="s">
        <v>80</v>
      </c>
      <c r="E12428" t="s">
        <v>29</v>
      </c>
      <c r="F12428" t="s">
        <v>31</v>
      </c>
      <c r="K12428">
        <v>0</v>
      </c>
      <c r="L12428" s="51">
        <v>47848</v>
      </c>
      <c r="M12428">
        <v>7</v>
      </c>
    </row>
    <row r="12429" spans="1:13" x14ac:dyDescent="0.25">
      <c r="A12429" s="21" t="str">
        <f t="shared" si="194"/>
        <v>MOW HBC CEAA_2031</v>
      </c>
      <c r="B12429" t="s">
        <v>130</v>
      </c>
      <c r="C12429" t="s">
        <v>137</v>
      </c>
      <c r="D12429" t="s">
        <v>80</v>
      </c>
      <c r="E12429" t="s">
        <v>29</v>
      </c>
      <c r="F12429" t="s">
        <v>31</v>
      </c>
      <c r="K12429">
        <v>0</v>
      </c>
      <c r="L12429" s="51">
        <v>48213</v>
      </c>
      <c r="M12429">
        <v>8</v>
      </c>
    </row>
    <row r="12430" spans="1:13" x14ac:dyDescent="0.25">
      <c r="A12430" s="21" t="str">
        <f t="shared" si="194"/>
        <v>MOW HBC CEAA_2032</v>
      </c>
      <c r="B12430" t="s">
        <v>130</v>
      </c>
      <c r="C12430" t="s">
        <v>137</v>
      </c>
      <c r="D12430" t="s">
        <v>80</v>
      </c>
      <c r="E12430" t="s">
        <v>29</v>
      </c>
      <c r="F12430" t="s">
        <v>31</v>
      </c>
      <c r="K12430">
        <v>0</v>
      </c>
      <c r="L12430" s="51">
        <v>48579</v>
      </c>
      <c r="M12430">
        <v>9</v>
      </c>
    </row>
    <row r="12431" spans="1:13" x14ac:dyDescent="0.25">
      <c r="A12431" s="21" t="str">
        <f t="shared" si="194"/>
        <v>MOW HBC CEAA_2033</v>
      </c>
      <c r="B12431" t="s">
        <v>130</v>
      </c>
      <c r="C12431" t="s">
        <v>137</v>
      </c>
      <c r="D12431" t="s">
        <v>80</v>
      </c>
      <c r="E12431" t="s">
        <v>29</v>
      </c>
      <c r="F12431" t="s">
        <v>31</v>
      </c>
      <c r="K12431">
        <v>0</v>
      </c>
      <c r="L12431" s="51">
        <v>48944</v>
      </c>
      <c r="M12431">
        <v>10</v>
      </c>
    </row>
    <row r="12432" spans="1:13" x14ac:dyDescent="0.25">
      <c r="A12432" s="21" t="str">
        <f t="shared" si="194"/>
        <v>MOW HBC CEAA_2034</v>
      </c>
      <c r="B12432" t="s">
        <v>130</v>
      </c>
      <c r="C12432" t="s">
        <v>137</v>
      </c>
      <c r="D12432" t="s">
        <v>80</v>
      </c>
      <c r="E12432" t="s">
        <v>29</v>
      </c>
      <c r="F12432" t="s">
        <v>31</v>
      </c>
      <c r="K12432">
        <v>0</v>
      </c>
      <c r="L12432" s="51">
        <v>49309</v>
      </c>
      <c r="M12432">
        <v>11</v>
      </c>
    </row>
    <row r="12433" spans="1:14" x14ac:dyDescent="0.25">
      <c r="A12433" s="21" t="str">
        <f t="shared" si="194"/>
        <v>MOW HBC CEAA_2035</v>
      </c>
      <c r="B12433" t="s">
        <v>130</v>
      </c>
      <c r="C12433" t="s">
        <v>137</v>
      </c>
      <c r="D12433" t="s">
        <v>80</v>
      </c>
      <c r="E12433" t="s">
        <v>29</v>
      </c>
      <c r="F12433" t="s">
        <v>31</v>
      </c>
      <c r="K12433">
        <v>0</v>
      </c>
      <c r="L12433" s="51">
        <v>49674</v>
      </c>
      <c r="M12433">
        <v>12</v>
      </c>
    </row>
    <row r="12434" spans="1:14" x14ac:dyDescent="0.25">
      <c r="A12434" s="21" t="str">
        <f t="shared" si="194"/>
        <v>MOW HBC CEAA_2036</v>
      </c>
      <c r="B12434" t="s">
        <v>130</v>
      </c>
      <c r="C12434" t="s">
        <v>137</v>
      </c>
      <c r="D12434" t="s">
        <v>80</v>
      </c>
      <c r="E12434" t="s">
        <v>29</v>
      </c>
      <c r="F12434" t="s">
        <v>31</v>
      </c>
      <c r="K12434">
        <v>0</v>
      </c>
      <c r="L12434" s="51">
        <v>50040</v>
      </c>
      <c r="M12434">
        <v>13</v>
      </c>
    </row>
    <row r="12435" spans="1:14" x14ac:dyDescent="0.25">
      <c r="A12435" s="21" t="str">
        <f t="shared" si="194"/>
        <v>MOW HBC CEAA_2037</v>
      </c>
      <c r="B12435" t="s">
        <v>130</v>
      </c>
      <c r="C12435" t="s">
        <v>137</v>
      </c>
      <c r="D12435" t="s">
        <v>80</v>
      </c>
      <c r="E12435" t="s">
        <v>29</v>
      </c>
      <c r="F12435" t="s">
        <v>31</v>
      </c>
      <c r="K12435">
        <v>0</v>
      </c>
      <c r="L12435" s="51">
        <v>50405</v>
      </c>
      <c r="M12435">
        <v>14</v>
      </c>
    </row>
    <row r="12436" spans="1:14" x14ac:dyDescent="0.25">
      <c r="A12436" s="21" t="str">
        <f t="shared" si="194"/>
        <v>MOW HBC CEAA_2038</v>
      </c>
      <c r="B12436" t="s">
        <v>130</v>
      </c>
      <c r="C12436" t="s">
        <v>137</v>
      </c>
      <c r="D12436" t="s">
        <v>80</v>
      </c>
      <c r="E12436" t="s">
        <v>29</v>
      </c>
      <c r="F12436" t="s">
        <v>31</v>
      </c>
      <c r="K12436">
        <v>0</v>
      </c>
      <c r="L12436" s="51">
        <v>50770</v>
      </c>
      <c r="M12436">
        <v>15</v>
      </c>
    </row>
    <row r="12437" spans="1:14" x14ac:dyDescent="0.25">
      <c r="A12437" s="21" t="str">
        <f t="shared" si="194"/>
        <v>MOW HBC CEAA_2039</v>
      </c>
      <c r="B12437" t="s">
        <v>130</v>
      </c>
      <c r="C12437" t="s">
        <v>137</v>
      </c>
      <c r="D12437" t="s">
        <v>80</v>
      </c>
      <c r="E12437" t="s">
        <v>29</v>
      </c>
      <c r="F12437" t="s">
        <v>31</v>
      </c>
      <c r="K12437">
        <v>0</v>
      </c>
      <c r="L12437" s="51">
        <v>51135</v>
      </c>
      <c r="M12437">
        <v>16</v>
      </c>
    </row>
    <row r="12438" spans="1:14" x14ac:dyDescent="0.25">
      <c r="A12438" s="21" t="str">
        <f t="shared" si="194"/>
        <v>MOW HBC CEAA_2040</v>
      </c>
      <c r="B12438" t="s">
        <v>130</v>
      </c>
      <c r="C12438" t="s">
        <v>137</v>
      </c>
      <c r="D12438" t="s">
        <v>80</v>
      </c>
      <c r="E12438" t="s">
        <v>29</v>
      </c>
      <c r="F12438" t="s">
        <v>31</v>
      </c>
      <c r="K12438">
        <v>0</v>
      </c>
      <c r="L12438" s="51">
        <v>51501</v>
      </c>
      <c r="M12438">
        <v>17</v>
      </c>
    </row>
    <row r="12439" spans="1:14" x14ac:dyDescent="0.25">
      <c r="A12439" s="21" t="str">
        <f t="shared" si="194"/>
        <v>MOW HBC CEAA_2041</v>
      </c>
      <c r="B12439" t="s">
        <v>130</v>
      </c>
      <c r="C12439" t="s">
        <v>137</v>
      </c>
      <c r="D12439" t="s">
        <v>80</v>
      </c>
      <c r="E12439" t="s">
        <v>29</v>
      </c>
      <c r="F12439" t="s">
        <v>31</v>
      </c>
      <c r="K12439">
        <v>0</v>
      </c>
      <c r="L12439" s="51">
        <v>51866</v>
      </c>
      <c r="M12439">
        <v>18</v>
      </c>
    </row>
    <row r="12440" spans="1:14" x14ac:dyDescent="0.25">
      <c r="A12440" s="21" t="str">
        <f t="shared" si="194"/>
        <v>MOW HBC CEAA_2042</v>
      </c>
      <c r="B12440" t="s">
        <v>130</v>
      </c>
      <c r="C12440" t="s">
        <v>137</v>
      </c>
      <c r="D12440" t="s">
        <v>80</v>
      </c>
      <c r="E12440" t="s">
        <v>29</v>
      </c>
      <c r="F12440" t="s">
        <v>31</v>
      </c>
      <c r="K12440">
        <v>0</v>
      </c>
      <c r="L12440" s="51">
        <v>52231</v>
      </c>
      <c r="M12440">
        <v>19</v>
      </c>
    </row>
    <row r="12441" spans="1:14" x14ac:dyDescent="0.25">
      <c r="A12441" s="21" t="str">
        <f t="shared" si="194"/>
        <v>MOW HBC CEAA_2043</v>
      </c>
      <c r="B12441" t="s">
        <v>130</v>
      </c>
      <c r="C12441" t="s">
        <v>137</v>
      </c>
      <c r="D12441" t="s">
        <v>80</v>
      </c>
      <c r="E12441" t="s">
        <v>29</v>
      </c>
      <c r="F12441" t="s">
        <v>31</v>
      </c>
      <c r="K12441">
        <v>0</v>
      </c>
      <c r="L12441" s="51">
        <v>52596</v>
      </c>
      <c r="M12441">
        <v>20</v>
      </c>
    </row>
    <row r="12442" spans="1:14" x14ac:dyDescent="0.25">
      <c r="A12442" s="21" t="str">
        <f t="shared" si="194"/>
        <v>MOW HBC CEAA_2024</v>
      </c>
      <c r="B12442" t="s">
        <v>130</v>
      </c>
      <c r="C12442" t="s">
        <v>137</v>
      </c>
      <c r="D12442" t="s">
        <v>80</v>
      </c>
      <c r="E12442" t="s">
        <v>5</v>
      </c>
      <c r="F12442" t="s">
        <v>4</v>
      </c>
      <c r="G12442">
        <v>0</v>
      </c>
      <c r="H12442">
        <v>0</v>
      </c>
      <c r="I12442">
        <v>0</v>
      </c>
      <c r="J12442">
        <v>0</v>
      </c>
      <c r="L12442" s="51">
        <v>45657</v>
      </c>
      <c r="M12442">
        <v>1</v>
      </c>
      <c r="N12442">
        <v>0</v>
      </c>
    </row>
    <row r="12443" spans="1:14" x14ac:dyDescent="0.25">
      <c r="A12443" s="21" t="str">
        <f t="shared" si="194"/>
        <v>MOW HBC CEAA_2025</v>
      </c>
      <c r="B12443" t="s">
        <v>130</v>
      </c>
      <c r="C12443" t="s">
        <v>137</v>
      </c>
      <c r="D12443" t="s">
        <v>80</v>
      </c>
      <c r="E12443" t="s">
        <v>5</v>
      </c>
      <c r="F12443" t="s">
        <v>4</v>
      </c>
      <c r="G12443">
        <v>0</v>
      </c>
      <c r="H12443">
        <v>0</v>
      </c>
      <c r="I12443">
        <v>0</v>
      </c>
      <c r="J12443">
        <v>0</v>
      </c>
      <c r="L12443" s="51">
        <v>46022</v>
      </c>
      <c r="M12443">
        <v>2</v>
      </c>
      <c r="N12443">
        <v>0</v>
      </c>
    </row>
    <row r="12444" spans="1:14" x14ac:dyDescent="0.25">
      <c r="A12444" s="21" t="str">
        <f t="shared" si="194"/>
        <v>MOW HBC CEAA_2026</v>
      </c>
      <c r="B12444" t="s">
        <v>130</v>
      </c>
      <c r="C12444" t="s">
        <v>137</v>
      </c>
      <c r="D12444" t="s">
        <v>80</v>
      </c>
      <c r="E12444" t="s">
        <v>5</v>
      </c>
      <c r="F12444" t="s">
        <v>4</v>
      </c>
      <c r="G12444">
        <v>0</v>
      </c>
      <c r="H12444">
        <v>0</v>
      </c>
      <c r="I12444">
        <v>1667.77392578125</v>
      </c>
      <c r="J12444">
        <v>0</v>
      </c>
      <c r="L12444" s="51">
        <v>46387</v>
      </c>
      <c r="M12444">
        <v>3</v>
      </c>
      <c r="N12444">
        <v>0</v>
      </c>
    </row>
    <row r="12445" spans="1:14" x14ac:dyDescent="0.25">
      <c r="A12445" s="21" t="str">
        <f t="shared" si="194"/>
        <v>MOW HBC CEAA_2027</v>
      </c>
      <c r="B12445" t="s">
        <v>130</v>
      </c>
      <c r="C12445" t="s">
        <v>137</v>
      </c>
      <c r="D12445" t="s">
        <v>80</v>
      </c>
      <c r="E12445" t="s">
        <v>5</v>
      </c>
      <c r="F12445" t="s">
        <v>4</v>
      </c>
      <c r="G12445">
        <v>0</v>
      </c>
      <c r="H12445">
        <v>8021.5859375</v>
      </c>
      <c r="I12445">
        <v>49762.66796875</v>
      </c>
      <c r="J12445">
        <v>0</v>
      </c>
      <c r="L12445" s="51">
        <v>46752</v>
      </c>
      <c r="M12445">
        <v>4</v>
      </c>
      <c r="N12445">
        <v>-13238.798828125</v>
      </c>
    </row>
    <row r="12446" spans="1:14" x14ac:dyDescent="0.25">
      <c r="A12446" s="21" t="str">
        <f t="shared" si="194"/>
        <v>MOW HBC CEAA_2028</v>
      </c>
      <c r="B12446" t="s">
        <v>130</v>
      </c>
      <c r="C12446" t="s">
        <v>137</v>
      </c>
      <c r="D12446" t="s">
        <v>80</v>
      </c>
      <c r="E12446" t="s">
        <v>5</v>
      </c>
      <c r="F12446" t="s">
        <v>4</v>
      </c>
      <c r="G12446">
        <v>0</v>
      </c>
      <c r="H12446">
        <v>33751.234375</v>
      </c>
      <c r="I12446">
        <v>119666.046875</v>
      </c>
      <c r="J12446">
        <v>0</v>
      </c>
      <c r="L12446" s="51">
        <v>47118</v>
      </c>
      <c r="M12446">
        <v>5</v>
      </c>
      <c r="N12446">
        <v>8294.1689453125</v>
      </c>
    </row>
    <row r="12447" spans="1:14" x14ac:dyDescent="0.25">
      <c r="A12447" s="21" t="str">
        <f t="shared" si="194"/>
        <v>MOW HBC CEAA_2029</v>
      </c>
      <c r="B12447" t="s">
        <v>130</v>
      </c>
      <c r="C12447" t="s">
        <v>137</v>
      </c>
      <c r="D12447" t="s">
        <v>80</v>
      </c>
      <c r="E12447" t="s">
        <v>5</v>
      </c>
      <c r="F12447" t="s">
        <v>4</v>
      </c>
      <c r="G12447">
        <v>0</v>
      </c>
      <c r="H12447">
        <v>66349.09375</v>
      </c>
      <c r="I12447">
        <v>185168.546875</v>
      </c>
      <c r="J12447">
        <v>0</v>
      </c>
      <c r="L12447" s="51">
        <v>47483</v>
      </c>
      <c r="M12447">
        <v>6</v>
      </c>
      <c r="N12447">
        <v>35591.50390625</v>
      </c>
    </row>
    <row r="12448" spans="1:14" x14ac:dyDescent="0.25">
      <c r="A12448" s="21" t="str">
        <f t="shared" si="194"/>
        <v>MOW HBC CEAA_2030</v>
      </c>
      <c r="B12448" t="s">
        <v>130</v>
      </c>
      <c r="C12448" t="s">
        <v>137</v>
      </c>
      <c r="D12448" t="s">
        <v>80</v>
      </c>
      <c r="E12448" t="s">
        <v>5</v>
      </c>
      <c r="F12448" t="s">
        <v>4</v>
      </c>
      <c r="G12448">
        <v>0</v>
      </c>
      <c r="H12448">
        <v>95667.4453125</v>
      </c>
      <c r="I12448">
        <v>255076.75</v>
      </c>
      <c r="J12448">
        <v>0</v>
      </c>
      <c r="L12448" s="51">
        <v>47848</v>
      </c>
      <c r="M12448">
        <v>7</v>
      </c>
      <c r="N12448">
        <v>63407.296875</v>
      </c>
    </row>
    <row r="12449" spans="1:14" x14ac:dyDescent="0.25">
      <c r="A12449" s="21" t="str">
        <f t="shared" si="194"/>
        <v>MOW HBC CEAA_2031</v>
      </c>
      <c r="B12449" t="s">
        <v>130</v>
      </c>
      <c r="C12449" t="s">
        <v>137</v>
      </c>
      <c r="D12449" t="s">
        <v>80</v>
      </c>
      <c r="E12449" t="s">
        <v>5</v>
      </c>
      <c r="F12449" t="s">
        <v>4</v>
      </c>
      <c r="G12449">
        <v>0</v>
      </c>
      <c r="H12449">
        <v>125399.1953125</v>
      </c>
      <c r="I12449">
        <v>321991.875</v>
      </c>
      <c r="J12449">
        <v>0</v>
      </c>
      <c r="L12449" s="51">
        <v>48213</v>
      </c>
      <c r="M12449">
        <v>8</v>
      </c>
      <c r="N12449">
        <v>85309.65625</v>
      </c>
    </row>
    <row r="12450" spans="1:14" x14ac:dyDescent="0.25">
      <c r="A12450" s="21" t="str">
        <f t="shared" si="194"/>
        <v>MOW HBC CEAA_2032</v>
      </c>
      <c r="B12450" t="s">
        <v>130</v>
      </c>
      <c r="C12450" t="s">
        <v>137</v>
      </c>
      <c r="D12450" t="s">
        <v>80</v>
      </c>
      <c r="E12450" t="s">
        <v>5</v>
      </c>
      <c r="F12450" t="s">
        <v>4</v>
      </c>
      <c r="G12450">
        <v>0</v>
      </c>
      <c r="H12450">
        <v>128496.125</v>
      </c>
      <c r="I12450">
        <v>387822.65625</v>
      </c>
      <c r="J12450">
        <v>0</v>
      </c>
      <c r="L12450" s="51">
        <v>48579</v>
      </c>
      <c r="M12450">
        <v>9</v>
      </c>
      <c r="N12450">
        <v>47555.5234375</v>
      </c>
    </row>
    <row r="12451" spans="1:14" x14ac:dyDescent="0.25">
      <c r="A12451" s="21" t="str">
        <f t="shared" si="194"/>
        <v>MOW HBC CEAA_2033</v>
      </c>
      <c r="B12451" t="s">
        <v>130</v>
      </c>
      <c r="C12451" t="s">
        <v>137</v>
      </c>
      <c r="D12451" t="s">
        <v>80</v>
      </c>
      <c r="E12451" t="s">
        <v>5</v>
      </c>
      <c r="F12451" t="s">
        <v>4</v>
      </c>
      <c r="G12451">
        <v>0</v>
      </c>
      <c r="H12451">
        <v>139324.96875</v>
      </c>
      <c r="I12451">
        <v>449189.125</v>
      </c>
      <c r="J12451">
        <v>0</v>
      </c>
      <c r="L12451" s="51">
        <v>48944</v>
      </c>
      <c r="M12451">
        <v>10</v>
      </c>
      <c r="N12451">
        <v>17018.44921875</v>
      </c>
    </row>
    <row r="12452" spans="1:14" x14ac:dyDescent="0.25">
      <c r="A12452" s="21" t="str">
        <f t="shared" si="194"/>
        <v>MOW HBC CEAA_2034</v>
      </c>
      <c r="B12452" t="s">
        <v>130</v>
      </c>
      <c r="C12452" t="s">
        <v>137</v>
      </c>
      <c r="D12452" t="s">
        <v>80</v>
      </c>
      <c r="E12452" t="s">
        <v>5</v>
      </c>
      <c r="F12452" t="s">
        <v>4</v>
      </c>
      <c r="G12452">
        <v>0</v>
      </c>
      <c r="H12452">
        <v>147369.828125</v>
      </c>
      <c r="I12452">
        <v>510301.84375</v>
      </c>
      <c r="J12452">
        <v>0</v>
      </c>
      <c r="L12452" s="51">
        <v>49309</v>
      </c>
      <c r="M12452">
        <v>11</v>
      </c>
      <c r="N12452">
        <v>-16861.990234375</v>
      </c>
    </row>
    <row r="12453" spans="1:14" x14ac:dyDescent="0.25">
      <c r="A12453" s="21" t="str">
        <f t="shared" si="194"/>
        <v>MOW HBC CEAA_2035</v>
      </c>
      <c r="B12453" t="s">
        <v>130</v>
      </c>
      <c r="C12453" t="s">
        <v>137</v>
      </c>
      <c r="D12453" t="s">
        <v>80</v>
      </c>
      <c r="E12453" t="s">
        <v>5</v>
      </c>
      <c r="F12453" t="s">
        <v>4</v>
      </c>
      <c r="G12453">
        <v>0</v>
      </c>
      <c r="H12453">
        <v>152096.390625</v>
      </c>
      <c r="I12453">
        <v>492927.375</v>
      </c>
      <c r="J12453">
        <v>0</v>
      </c>
      <c r="L12453" s="51">
        <v>49674</v>
      </c>
      <c r="M12453">
        <v>12</v>
      </c>
      <c r="N12453">
        <v>-11988.9482421875</v>
      </c>
    </row>
    <row r="12454" spans="1:14" x14ac:dyDescent="0.25">
      <c r="A12454" s="21" t="str">
        <f t="shared" si="194"/>
        <v>MOW HBC CEAA_2036</v>
      </c>
      <c r="B12454" t="s">
        <v>130</v>
      </c>
      <c r="C12454" t="s">
        <v>137</v>
      </c>
      <c r="D12454" t="s">
        <v>80</v>
      </c>
      <c r="E12454" t="s">
        <v>5</v>
      </c>
      <c r="F12454" t="s">
        <v>4</v>
      </c>
      <c r="G12454">
        <v>0</v>
      </c>
      <c r="H12454">
        <v>167678.09375</v>
      </c>
      <c r="I12454">
        <v>477756.4375</v>
      </c>
      <c r="J12454">
        <v>0</v>
      </c>
      <c r="L12454" s="51">
        <v>50040</v>
      </c>
      <c r="M12454">
        <v>13</v>
      </c>
      <c r="N12454">
        <v>328.60858154296875</v>
      </c>
    </row>
    <row r="12455" spans="1:14" x14ac:dyDescent="0.25">
      <c r="A12455" s="21" t="str">
        <f t="shared" si="194"/>
        <v>MOW HBC CEAA_2037</v>
      </c>
      <c r="B12455" t="s">
        <v>130</v>
      </c>
      <c r="C12455" t="s">
        <v>137</v>
      </c>
      <c r="D12455" t="s">
        <v>80</v>
      </c>
      <c r="E12455" t="s">
        <v>5</v>
      </c>
      <c r="F12455" t="s">
        <v>4</v>
      </c>
      <c r="G12455">
        <v>0</v>
      </c>
      <c r="H12455">
        <v>176949.65625</v>
      </c>
      <c r="I12455">
        <v>462471.75</v>
      </c>
      <c r="J12455">
        <v>0</v>
      </c>
      <c r="L12455" s="51">
        <v>50405</v>
      </c>
      <c r="M12455">
        <v>14</v>
      </c>
      <c r="N12455">
        <v>29738.177734375</v>
      </c>
    </row>
    <row r="12456" spans="1:14" x14ac:dyDescent="0.25">
      <c r="A12456" s="21" t="str">
        <f t="shared" si="194"/>
        <v>MOW HBC CEAA_2038</v>
      </c>
      <c r="B12456" t="s">
        <v>130</v>
      </c>
      <c r="C12456" t="s">
        <v>137</v>
      </c>
      <c r="D12456" t="s">
        <v>80</v>
      </c>
      <c r="E12456" t="s">
        <v>5</v>
      </c>
      <c r="F12456" t="s">
        <v>4</v>
      </c>
      <c r="G12456">
        <v>0</v>
      </c>
      <c r="H12456">
        <v>188536.15625</v>
      </c>
      <c r="I12456">
        <v>450296.59375</v>
      </c>
      <c r="J12456">
        <v>0</v>
      </c>
      <c r="L12456" s="51">
        <v>50770</v>
      </c>
      <c r="M12456">
        <v>15</v>
      </c>
      <c r="N12456">
        <v>44510.98046875</v>
      </c>
    </row>
    <row r="12457" spans="1:14" x14ac:dyDescent="0.25">
      <c r="A12457" s="21" t="str">
        <f t="shared" si="194"/>
        <v>MOW HBC CEAA_2039</v>
      </c>
      <c r="B12457" t="s">
        <v>130</v>
      </c>
      <c r="C12457" t="s">
        <v>137</v>
      </c>
      <c r="D12457" t="s">
        <v>80</v>
      </c>
      <c r="E12457" t="s">
        <v>5</v>
      </c>
      <c r="F12457" t="s">
        <v>4</v>
      </c>
      <c r="G12457">
        <v>0</v>
      </c>
      <c r="H12457">
        <v>223391.625</v>
      </c>
      <c r="I12457">
        <v>439225.90625</v>
      </c>
      <c r="J12457">
        <v>0</v>
      </c>
      <c r="L12457" s="51">
        <v>51135</v>
      </c>
      <c r="M12457">
        <v>16</v>
      </c>
      <c r="N12457">
        <v>65549.6328125</v>
      </c>
    </row>
    <row r="12458" spans="1:14" x14ac:dyDescent="0.25">
      <c r="A12458" s="21" t="str">
        <f t="shared" si="194"/>
        <v>MOW HBC CEAA_2040</v>
      </c>
      <c r="B12458" t="s">
        <v>130</v>
      </c>
      <c r="C12458" t="s">
        <v>137</v>
      </c>
      <c r="D12458" t="s">
        <v>80</v>
      </c>
      <c r="E12458" t="s">
        <v>5</v>
      </c>
      <c r="F12458" t="s">
        <v>4</v>
      </c>
      <c r="G12458">
        <v>0</v>
      </c>
      <c r="H12458">
        <v>229814.03125</v>
      </c>
      <c r="I12458">
        <v>430456.59375</v>
      </c>
      <c r="J12458">
        <v>0</v>
      </c>
      <c r="L12458" s="51">
        <v>51501</v>
      </c>
      <c r="M12458">
        <v>17</v>
      </c>
      <c r="N12458">
        <v>80026.3046875</v>
      </c>
    </row>
    <row r="12459" spans="1:14" x14ac:dyDescent="0.25">
      <c r="A12459" s="21" t="str">
        <f t="shared" si="194"/>
        <v>MOW HBC CEAA_2041</v>
      </c>
      <c r="B12459" t="s">
        <v>130</v>
      </c>
      <c r="C12459" t="s">
        <v>137</v>
      </c>
      <c r="D12459" t="s">
        <v>80</v>
      </c>
      <c r="E12459" t="s">
        <v>5</v>
      </c>
      <c r="F12459" t="s">
        <v>4</v>
      </c>
      <c r="G12459">
        <v>0</v>
      </c>
      <c r="H12459">
        <v>218570.328125</v>
      </c>
      <c r="I12459">
        <v>419930.375</v>
      </c>
      <c r="J12459">
        <v>0</v>
      </c>
      <c r="L12459" s="51">
        <v>51866</v>
      </c>
      <c r="M12459">
        <v>18</v>
      </c>
      <c r="N12459">
        <v>110733.0546875</v>
      </c>
    </row>
    <row r="12460" spans="1:14" x14ac:dyDescent="0.25">
      <c r="A12460" s="21" t="str">
        <f t="shared" si="194"/>
        <v>MOW HBC CEAA_2042</v>
      </c>
      <c r="B12460" t="s">
        <v>130</v>
      </c>
      <c r="C12460" t="s">
        <v>137</v>
      </c>
      <c r="D12460" t="s">
        <v>80</v>
      </c>
      <c r="E12460" t="s">
        <v>5</v>
      </c>
      <c r="F12460" t="s">
        <v>4</v>
      </c>
      <c r="G12460">
        <v>0</v>
      </c>
      <c r="H12460">
        <v>216911.265625</v>
      </c>
      <c r="I12460">
        <v>463607.09375</v>
      </c>
      <c r="J12460">
        <v>0</v>
      </c>
      <c r="L12460" s="51">
        <v>52231</v>
      </c>
      <c r="M12460">
        <v>19</v>
      </c>
      <c r="N12460">
        <v>131985.78125</v>
      </c>
    </row>
    <row r="12461" spans="1:14" x14ac:dyDescent="0.25">
      <c r="A12461" s="21" t="str">
        <f t="shared" si="194"/>
        <v>MOW HBC CEAA_2043</v>
      </c>
      <c r="B12461" t="s">
        <v>130</v>
      </c>
      <c r="C12461" t="s">
        <v>137</v>
      </c>
      <c r="D12461" t="s">
        <v>80</v>
      </c>
      <c r="E12461" t="s">
        <v>5</v>
      </c>
      <c r="F12461" t="s">
        <v>4</v>
      </c>
      <c r="G12461">
        <v>0</v>
      </c>
      <c r="H12461">
        <v>221982.390625</v>
      </c>
      <c r="I12461">
        <v>451809.75</v>
      </c>
      <c r="J12461">
        <v>0</v>
      </c>
      <c r="L12461" s="51">
        <v>52596</v>
      </c>
      <c r="M12461">
        <v>20</v>
      </c>
      <c r="N12461">
        <v>176519.15625</v>
      </c>
    </row>
    <row r="12462" spans="1:14" x14ac:dyDescent="0.25">
      <c r="A12462" s="21" t="str">
        <f t="shared" si="194"/>
        <v>MOW HBC CEAA_2024</v>
      </c>
      <c r="B12462" t="s">
        <v>130</v>
      </c>
      <c r="C12462" t="s">
        <v>137</v>
      </c>
      <c r="D12462" t="s">
        <v>80</v>
      </c>
      <c r="E12462" t="s">
        <v>5</v>
      </c>
      <c r="F12462" t="s">
        <v>32</v>
      </c>
      <c r="G12462">
        <v>189100.46875</v>
      </c>
      <c r="H12462">
        <v>81692.578125</v>
      </c>
      <c r="I12462">
        <v>15499.482421875</v>
      </c>
      <c r="J12462">
        <v>0</v>
      </c>
      <c r="L12462" s="51">
        <v>45657</v>
      </c>
      <c r="M12462">
        <v>1</v>
      </c>
      <c r="N12462">
        <v>105479.078125</v>
      </c>
    </row>
    <row r="12463" spans="1:14" x14ac:dyDescent="0.25">
      <c r="A12463" s="21" t="str">
        <f t="shared" si="194"/>
        <v>MOW HBC CEAA_2025</v>
      </c>
      <c r="B12463" t="s">
        <v>130</v>
      </c>
      <c r="C12463" t="s">
        <v>137</v>
      </c>
      <c r="D12463" t="s">
        <v>80</v>
      </c>
      <c r="E12463" t="s">
        <v>5</v>
      </c>
      <c r="F12463" t="s">
        <v>32</v>
      </c>
      <c r="G12463">
        <v>204197.25</v>
      </c>
      <c r="H12463">
        <v>88198.15625</v>
      </c>
      <c r="I12463">
        <v>43533.515625</v>
      </c>
      <c r="J12463">
        <v>0</v>
      </c>
      <c r="L12463" s="51">
        <v>46022</v>
      </c>
      <c r="M12463">
        <v>2</v>
      </c>
      <c r="N12463">
        <v>106607.640625</v>
      </c>
    </row>
    <row r="12464" spans="1:14" x14ac:dyDescent="0.25">
      <c r="A12464" s="21" t="str">
        <f t="shared" si="194"/>
        <v>MOW HBC CEAA_2026</v>
      </c>
      <c r="B12464" t="s">
        <v>130</v>
      </c>
      <c r="C12464" t="s">
        <v>137</v>
      </c>
      <c r="D12464" t="s">
        <v>80</v>
      </c>
      <c r="E12464" t="s">
        <v>5</v>
      </c>
      <c r="F12464" t="s">
        <v>32</v>
      </c>
      <c r="G12464">
        <v>219276.34375</v>
      </c>
      <c r="H12464">
        <v>99641.0390625</v>
      </c>
      <c r="I12464">
        <v>47211.59375</v>
      </c>
      <c r="J12464">
        <v>0</v>
      </c>
      <c r="L12464" s="51">
        <v>46387</v>
      </c>
      <c r="M12464">
        <v>3</v>
      </c>
      <c r="N12464">
        <v>110698.125</v>
      </c>
    </row>
    <row r="12465" spans="1:14" x14ac:dyDescent="0.25">
      <c r="A12465" s="21" t="str">
        <f t="shared" si="194"/>
        <v>MOW HBC CEAA_2027</v>
      </c>
      <c r="B12465" t="s">
        <v>130</v>
      </c>
      <c r="C12465" t="s">
        <v>137</v>
      </c>
      <c r="D12465" t="s">
        <v>80</v>
      </c>
      <c r="E12465" t="s">
        <v>5</v>
      </c>
      <c r="F12465" t="s">
        <v>32</v>
      </c>
      <c r="G12465">
        <v>230496.265625</v>
      </c>
      <c r="H12465">
        <v>100906.2578125</v>
      </c>
      <c r="I12465">
        <v>50799.19921875</v>
      </c>
      <c r="J12465">
        <v>0</v>
      </c>
      <c r="L12465" s="51">
        <v>46752</v>
      </c>
      <c r="M12465">
        <v>4</v>
      </c>
      <c r="N12465">
        <v>110611.7109375</v>
      </c>
    </row>
    <row r="12466" spans="1:14" x14ac:dyDescent="0.25">
      <c r="A12466" s="21" t="str">
        <f t="shared" si="194"/>
        <v>MOW HBC CEAA_2028</v>
      </c>
      <c r="B12466" t="s">
        <v>130</v>
      </c>
      <c r="C12466" t="s">
        <v>137</v>
      </c>
      <c r="D12466" t="s">
        <v>80</v>
      </c>
      <c r="E12466" t="s">
        <v>5</v>
      </c>
      <c r="F12466" t="s">
        <v>32</v>
      </c>
      <c r="G12466">
        <v>238907.859375</v>
      </c>
      <c r="H12466">
        <v>110336.7890625</v>
      </c>
      <c r="I12466">
        <v>54535.296875</v>
      </c>
      <c r="J12466">
        <v>0</v>
      </c>
      <c r="L12466" s="51">
        <v>47118</v>
      </c>
      <c r="M12466">
        <v>5</v>
      </c>
      <c r="N12466">
        <v>117347.3359375</v>
      </c>
    </row>
    <row r="12467" spans="1:14" x14ac:dyDescent="0.25">
      <c r="A12467" s="21" t="str">
        <f t="shared" si="194"/>
        <v>MOW HBC CEAA_2029</v>
      </c>
      <c r="B12467" t="s">
        <v>130</v>
      </c>
      <c r="C12467" t="s">
        <v>137</v>
      </c>
      <c r="D12467" t="s">
        <v>80</v>
      </c>
      <c r="E12467" t="s">
        <v>5</v>
      </c>
      <c r="F12467" t="s">
        <v>32</v>
      </c>
      <c r="G12467">
        <v>246828.921875</v>
      </c>
      <c r="H12467">
        <v>121112.265625</v>
      </c>
      <c r="I12467">
        <v>56837.07421875</v>
      </c>
      <c r="J12467">
        <v>0</v>
      </c>
      <c r="L12467" s="51">
        <v>47483</v>
      </c>
      <c r="M12467">
        <v>6</v>
      </c>
      <c r="N12467">
        <v>125582.609375</v>
      </c>
    </row>
    <row r="12468" spans="1:14" x14ac:dyDescent="0.25">
      <c r="A12468" s="21" t="str">
        <f t="shared" si="194"/>
        <v>MOW HBC CEAA_2030</v>
      </c>
      <c r="B12468" t="s">
        <v>130</v>
      </c>
      <c r="C12468" t="s">
        <v>137</v>
      </c>
      <c r="D12468" t="s">
        <v>80</v>
      </c>
      <c r="E12468" t="s">
        <v>5</v>
      </c>
      <c r="F12468" t="s">
        <v>32</v>
      </c>
      <c r="G12468">
        <v>255533.296875</v>
      </c>
      <c r="H12468">
        <v>127362.109375</v>
      </c>
      <c r="I12468">
        <v>62349.9765625</v>
      </c>
      <c r="J12468">
        <v>0</v>
      </c>
      <c r="L12468" s="51">
        <v>47848</v>
      </c>
      <c r="M12468">
        <v>7</v>
      </c>
      <c r="N12468">
        <v>131131.984375</v>
      </c>
    </row>
    <row r="12469" spans="1:14" x14ac:dyDescent="0.25">
      <c r="A12469" s="21" t="str">
        <f t="shared" si="194"/>
        <v>MOW HBC CEAA_2031</v>
      </c>
      <c r="B12469" t="s">
        <v>130</v>
      </c>
      <c r="C12469" t="s">
        <v>137</v>
      </c>
      <c r="D12469" t="s">
        <v>80</v>
      </c>
      <c r="E12469" t="s">
        <v>5</v>
      </c>
      <c r="F12469" t="s">
        <v>32</v>
      </c>
      <c r="G12469">
        <v>259902.828125</v>
      </c>
      <c r="H12469">
        <v>64997.765625</v>
      </c>
      <c r="I12469">
        <v>39930.3984375</v>
      </c>
      <c r="J12469">
        <v>98877.890625</v>
      </c>
      <c r="L12469" s="51">
        <v>48213</v>
      </c>
      <c r="M12469">
        <v>8</v>
      </c>
      <c r="N12469">
        <v>82651.6640625</v>
      </c>
    </row>
    <row r="12470" spans="1:14" x14ac:dyDescent="0.25">
      <c r="A12470" s="21" t="str">
        <f t="shared" si="194"/>
        <v>MOW HBC CEAA_2032</v>
      </c>
      <c r="B12470" t="s">
        <v>130</v>
      </c>
      <c r="C12470" t="s">
        <v>137</v>
      </c>
      <c r="D12470" t="s">
        <v>80</v>
      </c>
      <c r="E12470" t="s">
        <v>5</v>
      </c>
      <c r="F12470" t="s">
        <v>32</v>
      </c>
      <c r="G12470">
        <v>268454.3125</v>
      </c>
      <c r="H12470">
        <v>66692.765625</v>
      </c>
      <c r="I12470">
        <v>40048.890625</v>
      </c>
      <c r="J12470">
        <v>0</v>
      </c>
      <c r="L12470" s="51">
        <v>48579</v>
      </c>
      <c r="M12470">
        <v>9</v>
      </c>
      <c r="N12470">
        <v>80488.6640625</v>
      </c>
    </row>
    <row r="12471" spans="1:14" x14ac:dyDescent="0.25">
      <c r="A12471" s="21" t="str">
        <f t="shared" si="194"/>
        <v>MOW HBC CEAA_2033</v>
      </c>
      <c r="B12471" t="s">
        <v>130</v>
      </c>
      <c r="C12471" t="s">
        <v>137</v>
      </c>
      <c r="D12471" t="s">
        <v>80</v>
      </c>
      <c r="E12471" t="s">
        <v>5</v>
      </c>
      <c r="F12471" t="s">
        <v>32</v>
      </c>
      <c r="G12471">
        <v>279679.09375</v>
      </c>
      <c r="H12471">
        <v>61482.18359375</v>
      </c>
      <c r="I12471">
        <v>40060.90625</v>
      </c>
      <c r="J12471">
        <v>0</v>
      </c>
      <c r="L12471" s="51">
        <v>48944</v>
      </c>
      <c r="M12471">
        <v>10</v>
      </c>
      <c r="N12471">
        <v>67880.265625</v>
      </c>
    </row>
    <row r="12472" spans="1:14" x14ac:dyDescent="0.25">
      <c r="A12472" s="21" t="str">
        <f t="shared" si="194"/>
        <v>MOW HBC CEAA_2034</v>
      </c>
      <c r="B12472" t="s">
        <v>130</v>
      </c>
      <c r="C12472" t="s">
        <v>137</v>
      </c>
      <c r="D12472" t="s">
        <v>80</v>
      </c>
      <c r="E12472" t="s">
        <v>5</v>
      </c>
      <c r="F12472" t="s">
        <v>32</v>
      </c>
      <c r="G12472">
        <v>290426.71875</v>
      </c>
      <c r="H12472">
        <v>61213.43359375</v>
      </c>
      <c r="I12472">
        <v>40121.203125</v>
      </c>
      <c r="J12472">
        <v>0</v>
      </c>
      <c r="L12472" s="51">
        <v>49309</v>
      </c>
      <c r="M12472">
        <v>11</v>
      </c>
      <c r="N12472">
        <v>64681.2890625</v>
      </c>
    </row>
    <row r="12473" spans="1:14" x14ac:dyDescent="0.25">
      <c r="A12473" s="21" t="str">
        <f t="shared" si="194"/>
        <v>MOW HBC CEAA_2035</v>
      </c>
      <c r="B12473" t="s">
        <v>130</v>
      </c>
      <c r="C12473" t="s">
        <v>137</v>
      </c>
      <c r="D12473" t="s">
        <v>80</v>
      </c>
      <c r="E12473" t="s">
        <v>5</v>
      </c>
      <c r="F12473" t="s">
        <v>32</v>
      </c>
      <c r="G12473">
        <v>302394.375</v>
      </c>
      <c r="H12473">
        <v>62842.53515625</v>
      </c>
      <c r="I12473">
        <v>40177.30859375</v>
      </c>
      <c r="J12473">
        <v>0</v>
      </c>
      <c r="L12473" s="51">
        <v>49674</v>
      </c>
      <c r="M12473">
        <v>12</v>
      </c>
      <c r="N12473">
        <v>63617.73046875</v>
      </c>
    </row>
    <row r="12474" spans="1:14" x14ac:dyDescent="0.25">
      <c r="A12474" s="21" t="str">
        <f t="shared" si="194"/>
        <v>MOW HBC CEAA_2036</v>
      </c>
      <c r="B12474" t="s">
        <v>130</v>
      </c>
      <c r="C12474" t="s">
        <v>137</v>
      </c>
      <c r="D12474" t="s">
        <v>80</v>
      </c>
      <c r="E12474" t="s">
        <v>5</v>
      </c>
      <c r="F12474" t="s">
        <v>32</v>
      </c>
      <c r="G12474">
        <v>314773.5625</v>
      </c>
      <c r="H12474">
        <v>59924.296875</v>
      </c>
      <c r="I12474">
        <v>40341.19921875</v>
      </c>
      <c r="J12474">
        <v>0</v>
      </c>
      <c r="L12474" s="51">
        <v>50040</v>
      </c>
      <c r="M12474">
        <v>13</v>
      </c>
      <c r="N12474">
        <v>57944.83203125</v>
      </c>
    </row>
    <row r="12475" spans="1:14" x14ac:dyDescent="0.25">
      <c r="A12475" s="21" t="str">
        <f t="shared" si="194"/>
        <v>MOW HBC CEAA_2037</v>
      </c>
      <c r="B12475" t="s">
        <v>130</v>
      </c>
      <c r="C12475" t="s">
        <v>137</v>
      </c>
      <c r="D12475" t="s">
        <v>80</v>
      </c>
      <c r="E12475" t="s">
        <v>5</v>
      </c>
      <c r="F12475" t="s">
        <v>32</v>
      </c>
      <c r="G12475">
        <v>326075.09375</v>
      </c>
      <c r="H12475">
        <v>57548.80078125</v>
      </c>
      <c r="I12475">
        <v>39820.6640625</v>
      </c>
      <c r="J12475">
        <v>0</v>
      </c>
      <c r="L12475" s="51">
        <v>50405</v>
      </c>
      <c r="M12475">
        <v>14</v>
      </c>
      <c r="N12475">
        <v>48121.23046875</v>
      </c>
    </row>
    <row r="12476" spans="1:14" x14ac:dyDescent="0.25">
      <c r="A12476" s="21" t="str">
        <f t="shared" si="194"/>
        <v>MOW HBC CEAA_2038</v>
      </c>
      <c r="B12476" t="s">
        <v>130</v>
      </c>
      <c r="C12476" t="s">
        <v>137</v>
      </c>
      <c r="D12476" t="s">
        <v>80</v>
      </c>
      <c r="E12476" t="s">
        <v>5</v>
      </c>
      <c r="F12476" t="s">
        <v>32</v>
      </c>
      <c r="G12476">
        <v>338127.1875</v>
      </c>
      <c r="H12476">
        <v>55630.1953125</v>
      </c>
      <c r="I12476">
        <v>39550.56640625</v>
      </c>
      <c r="J12476">
        <v>0</v>
      </c>
      <c r="L12476" s="51">
        <v>50770</v>
      </c>
      <c r="M12476">
        <v>15</v>
      </c>
      <c r="N12476">
        <v>40128.01171875</v>
      </c>
    </row>
    <row r="12477" spans="1:14" x14ac:dyDescent="0.25">
      <c r="A12477" s="21" t="str">
        <f t="shared" si="194"/>
        <v>MOW HBC CEAA_2039</v>
      </c>
      <c r="B12477" t="s">
        <v>130</v>
      </c>
      <c r="C12477" t="s">
        <v>137</v>
      </c>
      <c r="D12477" t="s">
        <v>80</v>
      </c>
      <c r="E12477" t="s">
        <v>5</v>
      </c>
      <c r="F12477" t="s">
        <v>32</v>
      </c>
      <c r="G12477">
        <v>355622.09375</v>
      </c>
      <c r="H12477">
        <v>67179.171875</v>
      </c>
      <c r="I12477">
        <v>39308.30859375</v>
      </c>
      <c r="J12477">
        <v>0</v>
      </c>
      <c r="L12477" s="51">
        <v>51135</v>
      </c>
      <c r="M12477">
        <v>16</v>
      </c>
      <c r="N12477">
        <v>47981.60546875</v>
      </c>
    </row>
    <row r="12478" spans="1:14" x14ac:dyDescent="0.25">
      <c r="A12478" s="21" t="str">
        <f t="shared" si="194"/>
        <v>MOW HBC CEAA_2040</v>
      </c>
      <c r="B12478" t="s">
        <v>130</v>
      </c>
      <c r="C12478" t="s">
        <v>137</v>
      </c>
      <c r="D12478" t="s">
        <v>80</v>
      </c>
      <c r="E12478" t="s">
        <v>5</v>
      </c>
      <c r="F12478" t="s">
        <v>32</v>
      </c>
      <c r="G12478">
        <v>366219.4375</v>
      </c>
      <c r="H12478">
        <v>64666.78125</v>
      </c>
      <c r="I12478">
        <v>37486.8828125</v>
      </c>
      <c r="J12478">
        <v>0</v>
      </c>
      <c r="L12478" s="51">
        <v>51501</v>
      </c>
      <c r="M12478">
        <v>17</v>
      </c>
      <c r="N12478">
        <v>46478.921875</v>
      </c>
    </row>
    <row r="12479" spans="1:14" x14ac:dyDescent="0.25">
      <c r="A12479" s="21" t="str">
        <f t="shared" si="194"/>
        <v>MOW HBC CEAA_2041</v>
      </c>
      <c r="B12479" t="s">
        <v>130</v>
      </c>
      <c r="C12479" t="s">
        <v>137</v>
      </c>
      <c r="D12479" t="s">
        <v>80</v>
      </c>
      <c r="E12479" t="s">
        <v>5</v>
      </c>
      <c r="F12479" t="s">
        <v>32</v>
      </c>
      <c r="G12479">
        <v>375933.28125</v>
      </c>
      <c r="H12479">
        <v>56283.8671875</v>
      </c>
      <c r="I12479">
        <v>37028</v>
      </c>
      <c r="J12479">
        <v>0</v>
      </c>
      <c r="L12479" s="51">
        <v>51866</v>
      </c>
      <c r="M12479">
        <v>18</v>
      </c>
      <c r="N12479">
        <v>37171.18359375</v>
      </c>
    </row>
    <row r="12480" spans="1:14" x14ac:dyDescent="0.25">
      <c r="A12480" s="21" t="str">
        <f t="shared" si="194"/>
        <v>MOW HBC CEAA_2042</v>
      </c>
      <c r="B12480" t="s">
        <v>130</v>
      </c>
      <c r="C12480" t="s">
        <v>137</v>
      </c>
      <c r="D12480" t="s">
        <v>80</v>
      </c>
      <c r="E12480" t="s">
        <v>5</v>
      </c>
      <c r="F12480" t="s">
        <v>32</v>
      </c>
      <c r="G12480">
        <v>387701.34375</v>
      </c>
      <c r="H12480">
        <v>49173.30859375</v>
      </c>
      <c r="I12480">
        <v>36291</v>
      </c>
      <c r="J12480">
        <v>0</v>
      </c>
      <c r="L12480" s="51">
        <v>52231</v>
      </c>
      <c r="M12480">
        <v>19</v>
      </c>
      <c r="N12480">
        <v>26932.755859375</v>
      </c>
    </row>
    <row r="12481" spans="1:14" x14ac:dyDescent="0.25">
      <c r="A12481" s="21" t="str">
        <f t="shared" si="194"/>
        <v>MOW HBC CEAA_2043</v>
      </c>
      <c r="B12481" t="s">
        <v>130</v>
      </c>
      <c r="C12481" t="s">
        <v>137</v>
      </c>
      <c r="D12481" t="s">
        <v>80</v>
      </c>
      <c r="E12481" t="s">
        <v>5</v>
      </c>
      <c r="F12481" t="s">
        <v>32</v>
      </c>
      <c r="G12481">
        <v>398459.59375</v>
      </c>
      <c r="H12481">
        <v>51331.76171875</v>
      </c>
      <c r="I12481">
        <v>34358.60546875</v>
      </c>
      <c r="J12481">
        <v>0</v>
      </c>
      <c r="L12481" s="51">
        <v>52596</v>
      </c>
      <c r="M12481">
        <v>20</v>
      </c>
      <c r="N12481">
        <v>26447.68359375</v>
      </c>
    </row>
    <row r="12482" spans="1:14" x14ac:dyDescent="0.25">
      <c r="A12482" s="21" t="str">
        <f t="shared" ref="A12482:A12545" si="195">B12482&amp;" "&amp;D12482&amp;" "&amp;C12482&amp;"_"&amp;YEAR(L12482)</f>
        <v>MOW HBC CEAA_2024</v>
      </c>
      <c r="B12482" t="s">
        <v>130</v>
      </c>
      <c r="C12482" t="s">
        <v>137</v>
      </c>
      <c r="D12482" t="s">
        <v>80</v>
      </c>
      <c r="E12482" t="s">
        <v>5</v>
      </c>
      <c r="F12482" t="s">
        <v>8</v>
      </c>
      <c r="G12482">
        <v>0</v>
      </c>
      <c r="H12482">
        <v>0</v>
      </c>
      <c r="I12482">
        <v>0</v>
      </c>
      <c r="J12482">
        <v>0</v>
      </c>
      <c r="L12482" s="51">
        <v>45657</v>
      </c>
      <c r="M12482">
        <v>1</v>
      </c>
      <c r="N12482">
        <v>0</v>
      </c>
    </row>
    <row r="12483" spans="1:14" x14ac:dyDescent="0.25">
      <c r="A12483" s="21" t="str">
        <f t="shared" si="195"/>
        <v>MOW HBC CEAA_2025</v>
      </c>
      <c r="B12483" t="s">
        <v>130</v>
      </c>
      <c r="C12483" t="s">
        <v>137</v>
      </c>
      <c r="D12483" t="s">
        <v>80</v>
      </c>
      <c r="E12483" t="s">
        <v>5</v>
      </c>
      <c r="F12483" t="s">
        <v>8</v>
      </c>
      <c r="G12483">
        <v>0</v>
      </c>
      <c r="H12483">
        <v>0</v>
      </c>
      <c r="I12483">
        <v>0</v>
      </c>
      <c r="J12483">
        <v>0</v>
      </c>
      <c r="L12483" s="51">
        <v>46022</v>
      </c>
      <c r="M12483">
        <v>2</v>
      </c>
      <c r="N12483">
        <v>0</v>
      </c>
    </row>
    <row r="12484" spans="1:14" x14ac:dyDescent="0.25">
      <c r="A12484" s="21" t="str">
        <f t="shared" si="195"/>
        <v>MOW HBC CEAA_2026</v>
      </c>
      <c r="B12484" t="s">
        <v>130</v>
      </c>
      <c r="C12484" t="s">
        <v>137</v>
      </c>
      <c r="D12484" t="s">
        <v>80</v>
      </c>
      <c r="E12484" t="s">
        <v>5</v>
      </c>
      <c r="F12484" t="s">
        <v>8</v>
      </c>
      <c r="G12484">
        <v>0</v>
      </c>
      <c r="H12484">
        <v>0</v>
      </c>
      <c r="I12484">
        <v>0</v>
      </c>
      <c r="J12484">
        <v>0</v>
      </c>
      <c r="L12484" s="51">
        <v>46387</v>
      </c>
      <c r="M12484">
        <v>3</v>
      </c>
      <c r="N12484">
        <v>0</v>
      </c>
    </row>
    <row r="12485" spans="1:14" x14ac:dyDescent="0.25">
      <c r="A12485" s="21" t="str">
        <f t="shared" si="195"/>
        <v>MOW HBC CEAA_2027</v>
      </c>
      <c r="B12485" t="s">
        <v>130</v>
      </c>
      <c r="C12485" t="s">
        <v>137</v>
      </c>
      <c r="D12485" t="s">
        <v>80</v>
      </c>
      <c r="E12485" t="s">
        <v>5</v>
      </c>
      <c r="F12485" t="s">
        <v>8</v>
      </c>
      <c r="G12485">
        <v>0</v>
      </c>
      <c r="H12485">
        <v>0</v>
      </c>
      <c r="I12485">
        <v>0</v>
      </c>
      <c r="J12485">
        <v>0</v>
      </c>
      <c r="L12485" s="51">
        <v>46752</v>
      </c>
      <c r="M12485">
        <v>4</v>
      </c>
      <c r="N12485">
        <v>0</v>
      </c>
    </row>
    <row r="12486" spans="1:14" x14ac:dyDescent="0.25">
      <c r="A12486" s="21" t="str">
        <f t="shared" si="195"/>
        <v>MOW HBC CEAA_2028</v>
      </c>
      <c r="B12486" t="s">
        <v>130</v>
      </c>
      <c r="C12486" t="s">
        <v>137</v>
      </c>
      <c r="D12486" t="s">
        <v>80</v>
      </c>
      <c r="E12486" t="s">
        <v>5</v>
      </c>
      <c r="F12486" t="s">
        <v>8</v>
      </c>
      <c r="G12486">
        <v>0</v>
      </c>
      <c r="H12486">
        <v>0</v>
      </c>
      <c r="I12486">
        <v>0</v>
      </c>
      <c r="J12486">
        <v>0</v>
      </c>
      <c r="L12486" s="51">
        <v>47118</v>
      </c>
      <c r="M12486">
        <v>5</v>
      </c>
      <c r="N12486">
        <v>0</v>
      </c>
    </row>
    <row r="12487" spans="1:14" x14ac:dyDescent="0.25">
      <c r="A12487" s="21" t="str">
        <f t="shared" si="195"/>
        <v>MOW HBC CEAA_2029</v>
      </c>
      <c r="B12487" t="s">
        <v>130</v>
      </c>
      <c r="C12487" t="s">
        <v>137</v>
      </c>
      <c r="D12487" t="s">
        <v>80</v>
      </c>
      <c r="E12487" t="s">
        <v>5</v>
      </c>
      <c r="F12487" t="s">
        <v>8</v>
      </c>
      <c r="G12487">
        <v>0</v>
      </c>
      <c r="H12487">
        <v>0</v>
      </c>
      <c r="I12487">
        <v>0</v>
      </c>
      <c r="J12487">
        <v>0</v>
      </c>
      <c r="L12487" s="51">
        <v>47483</v>
      </c>
      <c r="M12487">
        <v>6</v>
      </c>
      <c r="N12487">
        <v>0</v>
      </c>
    </row>
    <row r="12488" spans="1:14" x14ac:dyDescent="0.25">
      <c r="A12488" s="21" t="str">
        <f t="shared" si="195"/>
        <v>MOW HBC CEAA_2030</v>
      </c>
      <c r="B12488" t="s">
        <v>130</v>
      </c>
      <c r="C12488" t="s">
        <v>137</v>
      </c>
      <c r="D12488" t="s">
        <v>80</v>
      </c>
      <c r="E12488" t="s">
        <v>5</v>
      </c>
      <c r="F12488" t="s">
        <v>8</v>
      </c>
      <c r="G12488">
        <v>0</v>
      </c>
      <c r="H12488">
        <v>0</v>
      </c>
      <c r="I12488">
        <v>0</v>
      </c>
      <c r="J12488">
        <v>0</v>
      </c>
      <c r="L12488" s="51">
        <v>47848</v>
      </c>
      <c r="M12488">
        <v>7</v>
      </c>
      <c r="N12488">
        <v>0</v>
      </c>
    </row>
    <row r="12489" spans="1:14" x14ac:dyDescent="0.25">
      <c r="A12489" s="21" t="str">
        <f t="shared" si="195"/>
        <v>MOW HBC CEAA_2031</v>
      </c>
      <c r="B12489" t="s">
        <v>130</v>
      </c>
      <c r="C12489" t="s">
        <v>137</v>
      </c>
      <c r="D12489" t="s">
        <v>80</v>
      </c>
      <c r="E12489" t="s">
        <v>5</v>
      </c>
      <c r="F12489" t="s">
        <v>8</v>
      </c>
      <c r="G12489">
        <v>0</v>
      </c>
      <c r="H12489">
        <v>0</v>
      </c>
      <c r="I12489">
        <v>0</v>
      </c>
      <c r="J12489">
        <v>0</v>
      </c>
      <c r="L12489" s="51">
        <v>48213</v>
      </c>
      <c r="M12489">
        <v>8</v>
      </c>
      <c r="N12489">
        <v>0</v>
      </c>
    </row>
    <row r="12490" spans="1:14" x14ac:dyDescent="0.25">
      <c r="A12490" s="21" t="str">
        <f t="shared" si="195"/>
        <v>MOW HBC CEAA_2032</v>
      </c>
      <c r="B12490" t="s">
        <v>130</v>
      </c>
      <c r="C12490" t="s">
        <v>137</v>
      </c>
      <c r="D12490" t="s">
        <v>80</v>
      </c>
      <c r="E12490" t="s">
        <v>5</v>
      </c>
      <c r="F12490" t="s">
        <v>8</v>
      </c>
      <c r="G12490">
        <v>0</v>
      </c>
      <c r="H12490">
        <v>0</v>
      </c>
      <c r="I12490">
        <v>0</v>
      </c>
      <c r="J12490">
        <v>0</v>
      </c>
      <c r="L12490" s="51">
        <v>48579</v>
      </c>
      <c r="M12490">
        <v>9</v>
      </c>
      <c r="N12490">
        <v>0</v>
      </c>
    </row>
    <row r="12491" spans="1:14" x14ac:dyDescent="0.25">
      <c r="A12491" s="21" t="str">
        <f t="shared" si="195"/>
        <v>MOW HBC CEAA_2033</v>
      </c>
      <c r="B12491" t="s">
        <v>130</v>
      </c>
      <c r="C12491" t="s">
        <v>137</v>
      </c>
      <c r="D12491" t="s">
        <v>80</v>
      </c>
      <c r="E12491" t="s">
        <v>5</v>
      </c>
      <c r="F12491" t="s">
        <v>8</v>
      </c>
      <c r="G12491">
        <v>0</v>
      </c>
      <c r="H12491">
        <v>0</v>
      </c>
      <c r="I12491">
        <v>0</v>
      </c>
      <c r="J12491">
        <v>0</v>
      </c>
      <c r="L12491" s="51">
        <v>48944</v>
      </c>
      <c r="M12491">
        <v>10</v>
      </c>
      <c r="N12491">
        <v>0</v>
      </c>
    </row>
    <row r="12492" spans="1:14" x14ac:dyDescent="0.25">
      <c r="A12492" s="21" t="str">
        <f t="shared" si="195"/>
        <v>MOW HBC CEAA_2034</v>
      </c>
      <c r="B12492" t="s">
        <v>130</v>
      </c>
      <c r="C12492" t="s">
        <v>137</v>
      </c>
      <c r="D12492" t="s">
        <v>80</v>
      </c>
      <c r="E12492" t="s">
        <v>5</v>
      </c>
      <c r="F12492" t="s">
        <v>8</v>
      </c>
      <c r="G12492">
        <v>0</v>
      </c>
      <c r="H12492">
        <v>0</v>
      </c>
      <c r="I12492">
        <v>0</v>
      </c>
      <c r="J12492">
        <v>0</v>
      </c>
      <c r="L12492" s="51">
        <v>49309</v>
      </c>
      <c r="M12492">
        <v>11</v>
      </c>
      <c r="N12492">
        <v>0</v>
      </c>
    </row>
    <row r="12493" spans="1:14" x14ac:dyDescent="0.25">
      <c r="A12493" s="21" t="str">
        <f t="shared" si="195"/>
        <v>MOW HBC CEAA_2035</v>
      </c>
      <c r="B12493" t="s">
        <v>130</v>
      </c>
      <c r="C12493" t="s">
        <v>137</v>
      </c>
      <c r="D12493" t="s">
        <v>80</v>
      </c>
      <c r="E12493" t="s">
        <v>5</v>
      </c>
      <c r="F12493" t="s">
        <v>8</v>
      </c>
      <c r="G12493">
        <v>0</v>
      </c>
      <c r="H12493">
        <v>0</v>
      </c>
      <c r="I12493">
        <v>0</v>
      </c>
      <c r="J12493">
        <v>0</v>
      </c>
      <c r="L12493" s="51">
        <v>49674</v>
      </c>
      <c r="M12493">
        <v>12</v>
      </c>
      <c r="N12493">
        <v>0</v>
      </c>
    </row>
    <row r="12494" spans="1:14" x14ac:dyDescent="0.25">
      <c r="A12494" s="21" t="str">
        <f t="shared" si="195"/>
        <v>MOW HBC CEAA_2036</v>
      </c>
      <c r="B12494" t="s">
        <v>130</v>
      </c>
      <c r="C12494" t="s">
        <v>137</v>
      </c>
      <c r="D12494" t="s">
        <v>80</v>
      </c>
      <c r="E12494" t="s">
        <v>5</v>
      </c>
      <c r="F12494" t="s">
        <v>8</v>
      </c>
      <c r="G12494">
        <v>0</v>
      </c>
      <c r="H12494">
        <v>0</v>
      </c>
      <c r="I12494">
        <v>0</v>
      </c>
      <c r="J12494">
        <v>0</v>
      </c>
      <c r="L12494" s="51">
        <v>50040</v>
      </c>
      <c r="M12494">
        <v>13</v>
      </c>
      <c r="N12494">
        <v>0</v>
      </c>
    </row>
    <row r="12495" spans="1:14" x14ac:dyDescent="0.25">
      <c r="A12495" s="21" t="str">
        <f t="shared" si="195"/>
        <v>MOW HBC CEAA_2037</v>
      </c>
      <c r="B12495" t="s">
        <v>130</v>
      </c>
      <c r="C12495" t="s">
        <v>137</v>
      </c>
      <c r="D12495" t="s">
        <v>80</v>
      </c>
      <c r="E12495" t="s">
        <v>5</v>
      </c>
      <c r="F12495" t="s">
        <v>8</v>
      </c>
      <c r="G12495">
        <v>0</v>
      </c>
      <c r="H12495">
        <v>0</v>
      </c>
      <c r="I12495">
        <v>0</v>
      </c>
      <c r="J12495">
        <v>0</v>
      </c>
      <c r="L12495" s="51">
        <v>50405</v>
      </c>
      <c r="M12495">
        <v>14</v>
      </c>
      <c r="N12495">
        <v>0</v>
      </c>
    </row>
    <row r="12496" spans="1:14" x14ac:dyDescent="0.25">
      <c r="A12496" s="21" t="str">
        <f t="shared" si="195"/>
        <v>MOW HBC CEAA_2038</v>
      </c>
      <c r="B12496" t="s">
        <v>130</v>
      </c>
      <c r="C12496" t="s">
        <v>137</v>
      </c>
      <c r="D12496" t="s">
        <v>80</v>
      </c>
      <c r="E12496" t="s">
        <v>5</v>
      </c>
      <c r="F12496" t="s">
        <v>8</v>
      </c>
      <c r="G12496">
        <v>0</v>
      </c>
      <c r="H12496">
        <v>0</v>
      </c>
      <c r="I12496">
        <v>0</v>
      </c>
      <c r="J12496">
        <v>0</v>
      </c>
      <c r="L12496" s="51">
        <v>50770</v>
      </c>
      <c r="M12496">
        <v>15</v>
      </c>
      <c r="N12496">
        <v>0</v>
      </c>
    </row>
    <row r="12497" spans="1:14" x14ac:dyDescent="0.25">
      <c r="A12497" s="21" t="str">
        <f t="shared" si="195"/>
        <v>MOW HBC CEAA_2039</v>
      </c>
      <c r="B12497" t="s">
        <v>130</v>
      </c>
      <c r="C12497" t="s">
        <v>137</v>
      </c>
      <c r="D12497" t="s">
        <v>80</v>
      </c>
      <c r="E12497" t="s">
        <v>5</v>
      </c>
      <c r="F12497" t="s">
        <v>8</v>
      </c>
      <c r="G12497">
        <v>0</v>
      </c>
      <c r="H12497">
        <v>0</v>
      </c>
      <c r="I12497">
        <v>0</v>
      </c>
      <c r="J12497">
        <v>0</v>
      </c>
      <c r="L12497" s="51">
        <v>51135</v>
      </c>
      <c r="M12497">
        <v>16</v>
      </c>
      <c r="N12497">
        <v>0</v>
      </c>
    </row>
    <row r="12498" spans="1:14" x14ac:dyDescent="0.25">
      <c r="A12498" s="21" t="str">
        <f t="shared" si="195"/>
        <v>MOW HBC CEAA_2040</v>
      </c>
      <c r="B12498" t="s">
        <v>130</v>
      </c>
      <c r="C12498" t="s">
        <v>137</v>
      </c>
      <c r="D12498" t="s">
        <v>80</v>
      </c>
      <c r="E12498" t="s">
        <v>5</v>
      </c>
      <c r="F12498" t="s">
        <v>8</v>
      </c>
      <c r="G12498">
        <v>0</v>
      </c>
      <c r="H12498">
        <v>0</v>
      </c>
      <c r="I12498">
        <v>0</v>
      </c>
      <c r="J12498">
        <v>0</v>
      </c>
      <c r="L12498" s="51">
        <v>51501</v>
      </c>
      <c r="M12498">
        <v>17</v>
      </c>
      <c r="N12498">
        <v>0</v>
      </c>
    </row>
    <row r="12499" spans="1:14" x14ac:dyDescent="0.25">
      <c r="A12499" s="21" t="str">
        <f t="shared" si="195"/>
        <v>MOW HBC CEAA_2041</v>
      </c>
      <c r="B12499" t="s">
        <v>130</v>
      </c>
      <c r="C12499" t="s">
        <v>137</v>
      </c>
      <c r="D12499" t="s">
        <v>80</v>
      </c>
      <c r="E12499" t="s">
        <v>5</v>
      </c>
      <c r="F12499" t="s">
        <v>8</v>
      </c>
      <c r="G12499">
        <v>0</v>
      </c>
      <c r="H12499">
        <v>0</v>
      </c>
      <c r="I12499">
        <v>0</v>
      </c>
      <c r="J12499">
        <v>0</v>
      </c>
      <c r="L12499" s="51">
        <v>51866</v>
      </c>
      <c r="M12499">
        <v>18</v>
      </c>
      <c r="N12499">
        <v>0</v>
      </c>
    </row>
    <row r="12500" spans="1:14" x14ac:dyDescent="0.25">
      <c r="A12500" s="21" t="str">
        <f t="shared" si="195"/>
        <v>MOW HBC CEAA_2042</v>
      </c>
      <c r="B12500" t="s">
        <v>130</v>
      </c>
      <c r="C12500" t="s">
        <v>137</v>
      </c>
      <c r="D12500" t="s">
        <v>80</v>
      </c>
      <c r="E12500" t="s">
        <v>5</v>
      </c>
      <c r="F12500" t="s">
        <v>8</v>
      </c>
      <c r="G12500">
        <v>0</v>
      </c>
      <c r="H12500">
        <v>0</v>
      </c>
      <c r="I12500">
        <v>0</v>
      </c>
      <c r="J12500">
        <v>0</v>
      </c>
      <c r="L12500" s="51">
        <v>52231</v>
      </c>
      <c r="M12500">
        <v>19</v>
      </c>
      <c r="N12500">
        <v>0</v>
      </c>
    </row>
    <row r="12501" spans="1:14" x14ac:dyDescent="0.25">
      <c r="A12501" s="21" t="str">
        <f t="shared" si="195"/>
        <v>MOW HBC CEAA_2043</v>
      </c>
      <c r="B12501" t="s">
        <v>130</v>
      </c>
      <c r="C12501" t="s">
        <v>137</v>
      </c>
      <c r="D12501" t="s">
        <v>80</v>
      </c>
      <c r="E12501" t="s">
        <v>5</v>
      </c>
      <c r="F12501" t="s">
        <v>8</v>
      </c>
      <c r="G12501">
        <v>0</v>
      </c>
      <c r="H12501">
        <v>0</v>
      </c>
      <c r="I12501">
        <v>0</v>
      </c>
      <c r="J12501">
        <v>0</v>
      </c>
      <c r="L12501" s="51">
        <v>52596</v>
      </c>
      <c r="M12501">
        <v>20</v>
      </c>
      <c r="N12501">
        <v>0</v>
      </c>
    </row>
    <row r="12502" spans="1:14" x14ac:dyDescent="0.25">
      <c r="A12502" s="21" t="str">
        <f t="shared" si="195"/>
        <v>MOW L2C CEAA_2024</v>
      </c>
      <c r="B12502" t="s">
        <v>130</v>
      </c>
      <c r="C12502" t="s">
        <v>137</v>
      </c>
      <c r="D12502" t="s">
        <v>25</v>
      </c>
      <c r="E12502" t="s">
        <v>29</v>
      </c>
      <c r="F12502" t="s">
        <v>28</v>
      </c>
      <c r="K12502">
        <v>0</v>
      </c>
      <c r="L12502" s="51">
        <v>45657</v>
      </c>
      <c r="M12502">
        <v>1</v>
      </c>
    </row>
    <row r="12503" spans="1:14" x14ac:dyDescent="0.25">
      <c r="A12503" s="21" t="str">
        <f t="shared" si="195"/>
        <v>MOW L2C CEAA_2025</v>
      </c>
      <c r="B12503" t="s">
        <v>130</v>
      </c>
      <c r="C12503" t="s">
        <v>137</v>
      </c>
      <c r="D12503" t="s">
        <v>25</v>
      </c>
      <c r="E12503" t="s">
        <v>29</v>
      </c>
      <c r="F12503" t="s">
        <v>28</v>
      </c>
      <c r="K12503">
        <v>0</v>
      </c>
      <c r="L12503" s="51">
        <v>46022</v>
      </c>
      <c r="M12503">
        <v>2</v>
      </c>
    </row>
    <row r="12504" spans="1:14" x14ac:dyDescent="0.25">
      <c r="A12504" s="21" t="str">
        <f t="shared" si="195"/>
        <v>MOW L2C CEAA_2026</v>
      </c>
      <c r="B12504" t="s">
        <v>130</v>
      </c>
      <c r="C12504" t="s">
        <v>137</v>
      </c>
      <c r="D12504" t="s">
        <v>25</v>
      </c>
      <c r="E12504" t="s">
        <v>29</v>
      </c>
      <c r="F12504" t="s">
        <v>28</v>
      </c>
      <c r="K12504">
        <v>0</v>
      </c>
      <c r="L12504" s="51">
        <v>46387</v>
      </c>
      <c r="M12504">
        <v>3</v>
      </c>
    </row>
    <row r="12505" spans="1:14" x14ac:dyDescent="0.25">
      <c r="A12505" s="21" t="str">
        <f t="shared" si="195"/>
        <v>MOW L2C CEAA_2027</v>
      </c>
      <c r="B12505" t="s">
        <v>130</v>
      </c>
      <c r="C12505" t="s">
        <v>137</v>
      </c>
      <c r="D12505" t="s">
        <v>25</v>
      </c>
      <c r="E12505" t="s">
        <v>29</v>
      </c>
      <c r="F12505" t="s">
        <v>28</v>
      </c>
      <c r="K12505">
        <v>0</v>
      </c>
      <c r="L12505" s="51">
        <v>46752</v>
      </c>
      <c r="M12505">
        <v>4</v>
      </c>
    </row>
    <row r="12506" spans="1:14" x14ac:dyDescent="0.25">
      <c r="A12506" s="21" t="str">
        <f t="shared" si="195"/>
        <v>MOW L2C CEAA_2028</v>
      </c>
      <c r="B12506" t="s">
        <v>130</v>
      </c>
      <c r="C12506" t="s">
        <v>137</v>
      </c>
      <c r="D12506" t="s">
        <v>25</v>
      </c>
      <c r="E12506" t="s">
        <v>29</v>
      </c>
      <c r="F12506" t="s">
        <v>28</v>
      </c>
      <c r="K12506">
        <v>0</v>
      </c>
      <c r="L12506" s="51">
        <v>47118</v>
      </c>
      <c r="M12506">
        <v>5</v>
      </c>
    </row>
    <row r="12507" spans="1:14" x14ac:dyDescent="0.25">
      <c r="A12507" s="21" t="str">
        <f t="shared" si="195"/>
        <v>MOW L2C CEAA_2029</v>
      </c>
      <c r="B12507" t="s">
        <v>130</v>
      </c>
      <c r="C12507" t="s">
        <v>137</v>
      </c>
      <c r="D12507" t="s">
        <v>25</v>
      </c>
      <c r="E12507" t="s">
        <v>29</v>
      </c>
      <c r="F12507" t="s">
        <v>28</v>
      </c>
      <c r="K12507">
        <v>0</v>
      </c>
      <c r="L12507" s="51">
        <v>47483</v>
      </c>
      <c r="M12507">
        <v>6</v>
      </c>
    </row>
    <row r="12508" spans="1:14" x14ac:dyDescent="0.25">
      <c r="A12508" s="21" t="str">
        <f t="shared" si="195"/>
        <v>MOW L2C CEAA_2030</v>
      </c>
      <c r="B12508" t="s">
        <v>130</v>
      </c>
      <c r="C12508" t="s">
        <v>137</v>
      </c>
      <c r="D12508" t="s">
        <v>25</v>
      </c>
      <c r="E12508" t="s">
        <v>29</v>
      </c>
      <c r="F12508" t="s">
        <v>28</v>
      </c>
      <c r="K12508">
        <v>0</v>
      </c>
      <c r="L12508" s="51">
        <v>47848</v>
      </c>
      <c r="M12508">
        <v>7</v>
      </c>
    </row>
    <row r="12509" spans="1:14" x14ac:dyDescent="0.25">
      <c r="A12509" s="21" t="str">
        <f t="shared" si="195"/>
        <v>MOW L2C CEAA_2031</v>
      </c>
      <c r="B12509" t="s">
        <v>130</v>
      </c>
      <c r="C12509" t="s">
        <v>137</v>
      </c>
      <c r="D12509" t="s">
        <v>25</v>
      </c>
      <c r="E12509" t="s">
        <v>29</v>
      </c>
      <c r="F12509" t="s">
        <v>28</v>
      </c>
      <c r="K12509">
        <v>0</v>
      </c>
      <c r="L12509" s="51">
        <v>48213</v>
      </c>
      <c r="M12509">
        <v>8</v>
      </c>
    </row>
    <row r="12510" spans="1:14" x14ac:dyDescent="0.25">
      <c r="A12510" s="21" t="str">
        <f t="shared" si="195"/>
        <v>MOW L2C CEAA_2032</v>
      </c>
      <c r="B12510" t="s">
        <v>130</v>
      </c>
      <c r="C12510" t="s">
        <v>137</v>
      </c>
      <c r="D12510" t="s">
        <v>25</v>
      </c>
      <c r="E12510" t="s">
        <v>29</v>
      </c>
      <c r="F12510" t="s">
        <v>28</v>
      </c>
      <c r="K12510">
        <v>0</v>
      </c>
      <c r="L12510" s="51">
        <v>48579</v>
      </c>
      <c r="M12510">
        <v>9</v>
      </c>
    </row>
    <row r="12511" spans="1:14" x14ac:dyDescent="0.25">
      <c r="A12511" s="21" t="str">
        <f t="shared" si="195"/>
        <v>MOW L2C CEAA_2033</v>
      </c>
      <c r="B12511" t="s">
        <v>130</v>
      </c>
      <c r="C12511" t="s">
        <v>137</v>
      </c>
      <c r="D12511" t="s">
        <v>25</v>
      </c>
      <c r="E12511" t="s">
        <v>29</v>
      </c>
      <c r="F12511" t="s">
        <v>28</v>
      </c>
      <c r="K12511">
        <v>0</v>
      </c>
      <c r="L12511" s="51">
        <v>48944</v>
      </c>
      <c r="M12511">
        <v>10</v>
      </c>
    </row>
    <row r="12512" spans="1:14" x14ac:dyDescent="0.25">
      <c r="A12512" s="21" t="str">
        <f t="shared" si="195"/>
        <v>MOW L2C CEAA_2034</v>
      </c>
      <c r="B12512" t="s">
        <v>130</v>
      </c>
      <c r="C12512" t="s">
        <v>137</v>
      </c>
      <c r="D12512" t="s">
        <v>25</v>
      </c>
      <c r="E12512" t="s">
        <v>29</v>
      </c>
      <c r="F12512" t="s">
        <v>28</v>
      </c>
      <c r="K12512">
        <v>0</v>
      </c>
      <c r="L12512" s="51">
        <v>49309</v>
      </c>
      <c r="M12512">
        <v>11</v>
      </c>
    </row>
    <row r="12513" spans="1:13" x14ac:dyDescent="0.25">
      <c r="A12513" s="21" t="str">
        <f t="shared" si="195"/>
        <v>MOW L2C CEAA_2035</v>
      </c>
      <c r="B12513" t="s">
        <v>130</v>
      </c>
      <c r="C12513" t="s">
        <v>137</v>
      </c>
      <c r="D12513" t="s">
        <v>25</v>
      </c>
      <c r="E12513" t="s">
        <v>29</v>
      </c>
      <c r="F12513" t="s">
        <v>28</v>
      </c>
      <c r="K12513">
        <v>0</v>
      </c>
      <c r="L12513" s="51">
        <v>49674</v>
      </c>
      <c r="M12513">
        <v>12</v>
      </c>
    </row>
    <row r="12514" spans="1:13" x14ac:dyDescent="0.25">
      <c r="A12514" s="21" t="str">
        <f t="shared" si="195"/>
        <v>MOW L2C CEAA_2036</v>
      </c>
      <c r="B12514" t="s">
        <v>130</v>
      </c>
      <c r="C12514" t="s">
        <v>137</v>
      </c>
      <c r="D12514" t="s">
        <v>25</v>
      </c>
      <c r="E12514" t="s">
        <v>29</v>
      </c>
      <c r="F12514" t="s">
        <v>28</v>
      </c>
      <c r="K12514">
        <v>0</v>
      </c>
      <c r="L12514" s="51">
        <v>50040</v>
      </c>
      <c r="M12514">
        <v>13</v>
      </c>
    </row>
    <row r="12515" spans="1:13" x14ac:dyDescent="0.25">
      <c r="A12515" s="21" t="str">
        <f t="shared" si="195"/>
        <v>MOW L2C CEAA_2037</v>
      </c>
      <c r="B12515" t="s">
        <v>130</v>
      </c>
      <c r="C12515" t="s">
        <v>137</v>
      </c>
      <c r="D12515" t="s">
        <v>25</v>
      </c>
      <c r="E12515" t="s">
        <v>29</v>
      </c>
      <c r="F12515" t="s">
        <v>28</v>
      </c>
      <c r="K12515">
        <v>0</v>
      </c>
      <c r="L12515" s="51">
        <v>50405</v>
      </c>
      <c r="M12515">
        <v>14</v>
      </c>
    </row>
    <row r="12516" spans="1:13" x14ac:dyDescent="0.25">
      <c r="A12516" s="21" t="str">
        <f t="shared" si="195"/>
        <v>MOW L2C CEAA_2038</v>
      </c>
      <c r="B12516" t="s">
        <v>130</v>
      </c>
      <c r="C12516" t="s">
        <v>137</v>
      </c>
      <c r="D12516" t="s">
        <v>25</v>
      </c>
      <c r="E12516" t="s">
        <v>29</v>
      </c>
      <c r="F12516" t="s">
        <v>28</v>
      </c>
      <c r="K12516">
        <v>0</v>
      </c>
      <c r="L12516" s="51">
        <v>50770</v>
      </c>
      <c r="M12516">
        <v>15</v>
      </c>
    </row>
    <row r="12517" spans="1:13" x14ac:dyDescent="0.25">
      <c r="A12517" s="21" t="str">
        <f t="shared" si="195"/>
        <v>MOW L2C CEAA_2039</v>
      </c>
      <c r="B12517" t="s">
        <v>130</v>
      </c>
      <c r="C12517" t="s">
        <v>137</v>
      </c>
      <c r="D12517" t="s">
        <v>25</v>
      </c>
      <c r="E12517" t="s">
        <v>29</v>
      </c>
      <c r="F12517" t="s">
        <v>28</v>
      </c>
      <c r="K12517">
        <v>0</v>
      </c>
      <c r="L12517" s="51">
        <v>51135</v>
      </c>
      <c r="M12517">
        <v>16</v>
      </c>
    </row>
    <row r="12518" spans="1:13" x14ac:dyDescent="0.25">
      <c r="A12518" s="21" t="str">
        <f t="shared" si="195"/>
        <v>MOW L2C CEAA_2040</v>
      </c>
      <c r="B12518" t="s">
        <v>130</v>
      </c>
      <c r="C12518" t="s">
        <v>137</v>
      </c>
      <c r="D12518" t="s">
        <v>25</v>
      </c>
      <c r="E12518" t="s">
        <v>29</v>
      </c>
      <c r="F12518" t="s">
        <v>28</v>
      </c>
      <c r="K12518">
        <v>0</v>
      </c>
      <c r="L12518" s="51">
        <v>51501</v>
      </c>
      <c r="M12518">
        <v>17</v>
      </c>
    </row>
    <row r="12519" spans="1:13" x14ac:dyDescent="0.25">
      <c r="A12519" s="21" t="str">
        <f t="shared" si="195"/>
        <v>MOW L2C CEAA_2041</v>
      </c>
      <c r="B12519" t="s">
        <v>130</v>
      </c>
      <c r="C12519" t="s">
        <v>137</v>
      </c>
      <c r="D12519" t="s">
        <v>25</v>
      </c>
      <c r="E12519" t="s">
        <v>29</v>
      </c>
      <c r="F12519" t="s">
        <v>28</v>
      </c>
      <c r="K12519">
        <v>0</v>
      </c>
      <c r="L12519" s="51">
        <v>51866</v>
      </c>
      <c r="M12519">
        <v>18</v>
      </c>
    </row>
    <row r="12520" spans="1:13" x14ac:dyDescent="0.25">
      <c r="A12520" s="21" t="str">
        <f t="shared" si="195"/>
        <v>MOW L2C CEAA_2042</v>
      </c>
      <c r="B12520" t="s">
        <v>130</v>
      </c>
      <c r="C12520" t="s">
        <v>137</v>
      </c>
      <c r="D12520" t="s">
        <v>25</v>
      </c>
      <c r="E12520" t="s">
        <v>29</v>
      </c>
      <c r="F12520" t="s">
        <v>28</v>
      </c>
      <c r="K12520">
        <v>58479.421875</v>
      </c>
      <c r="L12520" s="51">
        <v>52231</v>
      </c>
      <c r="M12520">
        <v>19</v>
      </c>
    </row>
    <row r="12521" spans="1:13" x14ac:dyDescent="0.25">
      <c r="A12521" s="21" t="str">
        <f t="shared" si="195"/>
        <v>MOW L2C CEAA_2043</v>
      </c>
      <c r="B12521" t="s">
        <v>130</v>
      </c>
      <c r="C12521" t="s">
        <v>137</v>
      </c>
      <c r="D12521" t="s">
        <v>25</v>
      </c>
      <c r="E12521" t="s">
        <v>29</v>
      </c>
      <c r="F12521" t="s">
        <v>28</v>
      </c>
      <c r="K12521">
        <v>64075.95703125</v>
      </c>
      <c r="L12521" s="51">
        <v>52596</v>
      </c>
      <c r="M12521">
        <v>20</v>
      </c>
    </row>
    <row r="12522" spans="1:13" x14ac:dyDescent="0.25">
      <c r="A12522" s="21" t="str">
        <f t="shared" si="195"/>
        <v>MOW L2C CEAA_2024</v>
      </c>
      <c r="B12522" t="s">
        <v>130</v>
      </c>
      <c r="C12522" t="s">
        <v>137</v>
      </c>
      <c r="D12522" t="s">
        <v>25</v>
      </c>
      <c r="E12522" t="s">
        <v>29</v>
      </c>
      <c r="F12522" t="s">
        <v>31</v>
      </c>
      <c r="K12522">
        <v>0</v>
      </c>
      <c r="L12522" s="51">
        <v>45657</v>
      </c>
      <c r="M12522">
        <v>1</v>
      </c>
    </row>
    <row r="12523" spans="1:13" x14ac:dyDescent="0.25">
      <c r="A12523" s="21" t="str">
        <f t="shared" si="195"/>
        <v>MOW L2C CEAA_2025</v>
      </c>
      <c r="B12523" t="s">
        <v>130</v>
      </c>
      <c r="C12523" t="s">
        <v>137</v>
      </c>
      <c r="D12523" t="s">
        <v>25</v>
      </c>
      <c r="E12523" t="s">
        <v>29</v>
      </c>
      <c r="F12523" t="s">
        <v>31</v>
      </c>
      <c r="K12523">
        <v>0</v>
      </c>
      <c r="L12523" s="51">
        <v>46022</v>
      </c>
      <c r="M12523">
        <v>2</v>
      </c>
    </row>
    <row r="12524" spans="1:13" x14ac:dyDescent="0.25">
      <c r="A12524" s="21" t="str">
        <f t="shared" si="195"/>
        <v>MOW L2C CEAA_2026</v>
      </c>
      <c r="B12524" t="s">
        <v>130</v>
      </c>
      <c r="C12524" t="s">
        <v>137</v>
      </c>
      <c r="D12524" t="s">
        <v>25</v>
      </c>
      <c r="E12524" t="s">
        <v>29</v>
      </c>
      <c r="F12524" t="s">
        <v>31</v>
      </c>
      <c r="K12524">
        <v>0</v>
      </c>
      <c r="L12524" s="51">
        <v>46387</v>
      </c>
      <c r="M12524">
        <v>3</v>
      </c>
    </row>
    <row r="12525" spans="1:13" x14ac:dyDescent="0.25">
      <c r="A12525" s="21" t="str">
        <f t="shared" si="195"/>
        <v>MOW L2C CEAA_2027</v>
      </c>
      <c r="B12525" t="s">
        <v>130</v>
      </c>
      <c r="C12525" t="s">
        <v>137</v>
      </c>
      <c r="D12525" t="s">
        <v>25</v>
      </c>
      <c r="E12525" t="s">
        <v>29</v>
      </c>
      <c r="F12525" t="s">
        <v>31</v>
      </c>
      <c r="K12525">
        <v>0</v>
      </c>
      <c r="L12525" s="51">
        <v>46752</v>
      </c>
      <c r="M12525">
        <v>4</v>
      </c>
    </row>
    <row r="12526" spans="1:13" x14ac:dyDescent="0.25">
      <c r="A12526" s="21" t="str">
        <f t="shared" si="195"/>
        <v>MOW L2C CEAA_2028</v>
      </c>
      <c r="B12526" t="s">
        <v>130</v>
      </c>
      <c r="C12526" t="s">
        <v>137</v>
      </c>
      <c r="D12526" t="s">
        <v>25</v>
      </c>
      <c r="E12526" t="s">
        <v>29</v>
      </c>
      <c r="F12526" t="s">
        <v>31</v>
      </c>
      <c r="K12526">
        <v>0</v>
      </c>
      <c r="L12526" s="51">
        <v>47118</v>
      </c>
      <c r="M12526">
        <v>5</v>
      </c>
    </row>
    <row r="12527" spans="1:13" x14ac:dyDescent="0.25">
      <c r="A12527" s="21" t="str">
        <f t="shared" si="195"/>
        <v>MOW L2C CEAA_2029</v>
      </c>
      <c r="B12527" t="s">
        <v>130</v>
      </c>
      <c r="C12527" t="s">
        <v>137</v>
      </c>
      <c r="D12527" t="s">
        <v>25</v>
      </c>
      <c r="E12527" t="s">
        <v>29</v>
      </c>
      <c r="F12527" t="s">
        <v>31</v>
      </c>
      <c r="K12527">
        <v>0</v>
      </c>
      <c r="L12527" s="51">
        <v>47483</v>
      </c>
      <c r="M12527">
        <v>6</v>
      </c>
    </row>
    <row r="12528" spans="1:13" x14ac:dyDescent="0.25">
      <c r="A12528" s="21" t="str">
        <f t="shared" si="195"/>
        <v>MOW L2C CEAA_2030</v>
      </c>
      <c r="B12528" t="s">
        <v>130</v>
      </c>
      <c r="C12528" t="s">
        <v>137</v>
      </c>
      <c r="D12528" t="s">
        <v>25</v>
      </c>
      <c r="E12528" t="s">
        <v>29</v>
      </c>
      <c r="F12528" t="s">
        <v>31</v>
      </c>
      <c r="K12528">
        <v>0</v>
      </c>
      <c r="L12528" s="51">
        <v>47848</v>
      </c>
      <c r="M12528">
        <v>7</v>
      </c>
    </row>
    <row r="12529" spans="1:14" x14ac:dyDescent="0.25">
      <c r="A12529" s="21" t="str">
        <f t="shared" si="195"/>
        <v>MOW L2C CEAA_2031</v>
      </c>
      <c r="B12529" t="s">
        <v>130</v>
      </c>
      <c r="C12529" t="s">
        <v>137</v>
      </c>
      <c r="D12529" t="s">
        <v>25</v>
      </c>
      <c r="E12529" t="s">
        <v>29</v>
      </c>
      <c r="F12529" t="s">
        <v>31</v>
      </c>
      <c r="K12529">
        <v>0</v>
      </c>
      <c r="L12529" s="51">
        <v>48213</v>
      </c>
      <c r="M12529">
        <v>8</v>
      </c>
    </row>
    <row r="12530" spans="1:14" x14ac:dyDescent="0.25">
      <c r="A12530" s="21" t="str">
        <f t="shared" si="195"/>
        <v>MOW L2C CEAA_2032</v>
      </c>
      <c r="B12530" t="s">
        <v>130</v>
      </c>
      <c r="C12530" t="s">
        <v>137</v>
      </c>
      <c r="D12530" t="s">
        <v>25</v>
      </c>
      <c r="E12530" t="s">
        <v>29</v>
      </c>
      <c r="F12530" t="s">
        <v>31</v>
      </c>
      <c r="K12530">
        <v>0</v>
      </c>
      <c r="L12530" s="51">
        <v>48579</v>
      </c>
      <c r="M12530">
        <v>9</v>
      </c>
    </row>
    <row r="12531" spans="1:14" x14ac:dyDescent="0.25">
      <c r="A12531" s="21" t="str">
        <f t="shared" si="195"/>
        <v>MOW L2C CEAA_2033</v>
      </c>
      <c r="B12531" t="s">
        <v>130</v>
      </c>
      <c r="C12531" t="s">
        <v>137</v>
      </c>
      <c r="D12531" t="s">
        <v>25</v>
      </c>
      <c r="E12531" t="s">
        <v>29</v>
      </c>
      <c r="F12531" t="s">
        <v>31</v>
      </c>
      <c r="K12531">
        <v>0</v>
      </c>
      <c r="L12531" s="51">
        <v>48944</v>
      </c>
      <c r="M12531">
        <v>10</v>
      </c>
    </row>
    <row r="12532" spans="1:14" x14ac:dyDescent="0.25">
      <c r="A12532" s="21" t="str">
        <f t="shared" si="195"/>
        <v>MOW L2C CEAA_2034</v>
      </c>
      <c r="B12532" t="s">
        <v>130</v>
      </c>
      <c r="C12532" t="s">
        <v>137</v>
      </c>
      <c r="D12532" t="s">
        <v>25</v>
      </c>
      <c r="E12532" t="s">
        <v>29</v>
      </c>
      <c r="F12532" t="s">
        <v>31</v>
      </c>
      <c r="K12532">
        <v>0</v>
      </c>
      <c r="L12532" s="51">
        <v>49309</v>
      </c>
      <c r="M12532">
        <v>11</v>
      </c>
    </row>
    <row r="12533" spans="1:14" x14ac:dyDescent="0.25">
      <c r="A12533" s="21" t="str">
        <f t="shared" si="195"/>
        <v>MOW L2C CEAA_2035</v>
      </c>
      <c r="B12533" t="s">
        <v>130</v>
      </c>
      <c r="C12533" t="s">
        <v>137</v>
      </c>
      <c r="D12533" t="s">
        <v>25</v>
      </c>
      <c r="E12533" t="s">
        <v>29</v>
      </c>
      <c r="F12533" t="s">
        <v>31</v>
      </c>
      <c r="K12533">
        <v>0</v>
      </c>
      <c r="L12533" s="51">
        <v>49674</v>
      </c>
      <c r="M12533">
        <v>12</v>
      </c>
    </row>
    <row r="12534" spans="1:14" x14ac:dyDescent="0.25">
      <c r="A12534" s="21" t="str">
        <f t="shared" si="195"/>
        <v>MOW L2C CEAA_2036</v>
      </c>
      <c r="B12534" t="s">
        <v>130</v>
      </c>
      <c r="C12534" t="s">
        <v>137</v>
      </c>
      <c r="D12534" t="s">
        <v>25</v>
      </c>
      <c r="E12534" t="s">
        <v>29</v>
      </c>
      <c r="F12534" t="s">
        <v>31</v>
      </c>
      <c r="K12534">
        <v>0</v>
      </c>
      <c r="L12534" s="51">
        <v>50040</v>
      </c>
      <c r="M12534">
        <v>13</v>
      </c>
    </row>
    <row r="12535" spans="1:14" x14ac:dyDescent="0.25">
      <c r="A12535" s="21" t="str">
        <f t="shared" si="195"/>
        <v>MOW L2C CEAA_2037</v>
      </c>
      <c r="B12535" t="s">
        <v>130</v>
      </c>
      <c r="C12535" t="s">
        <v>137</v>
      </c>
      <c r="D12535" t="s">
        <v>25</v>
      </c>
      <c r="E12535" t="s">
        <v>29</v>
      </c>
      <c r="F12535" t="s">
        <v>31</v>
      </c>
      <c r="K12535">
        <v>0</v>
      </c>
      <c r="L12535" s="51">
        <v>50405</v>
      </c>
      <c r="M12535">
        <v>14</v>
      </c>
    </row>
    <row r="12536" spans="1:14" x14ac:dyDescent="0.25">
      <c r="A12536" s="21" t="str">
        <f t="shared" si="195"/>
        <v>MOW L2C CEAA_2038</v>
      </c>
      <c r="B12536" t="s">
        <v>130</v>
      </c>
      <c r="C12536" t="s">
        <v>137</v>
      </c>
      <c r="D12536" t="s">
        <v>25</v>
      </c>
      <c r="E12536" t="s">
        <v>29</v>
      </c>
      <c r="F12536" t="s">
        <v>31</v>
      </c>
      <c r="K12536">
        <v>0</v>
      </c>
      <c r="L12536" s="51">
        <v>50770</v>
      </c>
      <c r="M12536">
        <v>15</v>
      </c>
    </row>
    <row r="12537" spans="1:14" x14ac:dyDescent="0.25">
      <c r="A12537" s="21" t="str">
        <f t="shared" si="195"/>
        <v>MOW L2C CEAA_2039</v>
      </c>
      <c r="B12537" t="s">
        <v>130</v>
      </c>
      <c r="C12537" t="s">
        <v>137</v>
      </c>
      <c r="D12537" t="s">
        <v>25</v>
      </c>
      <c r="E12537" t="s">
        <v>29</v>
      </c>
      <c r="F12537" t="s">
        <v>31</v>
      </c>
      <c r="K12537">
        <v>0</v>
      </c>
      <c r="L12537" s="51">
        <v>51135</v>
      </c>
      <c r="M12537">
        <v>16</v>
      </c>
    </row>
    <row r="12538" spans="1:14" x14ac:dyDescent="0.25">
      <c r="A12538" s="21" t="str">
        <f t="shared" si="195"/>
        <v>MOW L2C CEAA_2040</v>
      </c>
      <c r="B12538" t="s">
        <v>130</v>
      </c>
      <c r="C12538" t="s">
        <v>137</v>
      </c>
      <c r="D12538" t="s">
        <v>25</v>
      </c>
      <c r="E12538" t="s">
        <v>29</v>
      </c>
      <c r="F12538" t="s">
        <v>31</v>
      </c>
      <c r="K12538">
        <v>0</v>
      </c>
      <c r="L12538" s="51">
        <v>51501</v>
      </c>
      <c r="M12538">
        <v>17</v>
      </c>
    </row>
    <row r="12539" spans="1:14" x14ac:dyDescent="0.25">
      <c r="A12539" s="21" t="str">
        <f t="shared" si="195"/>
        <v>MOW L2C CEAA_2041</v>
      </c>
      <c r="B12539" t="s">
        <v>130</v>
      </c>
      <c r="C12539" t="s">
        <v>137</v>
      </c>
      <c r="D12539" t="s">
        <v>25</v>
      </c>
      <c r="E12539" t="s">
        <v>29</v>
      </c>
      <c r="F12539" t="s">
        <v>31</v>
      </c>
      <c r="K12539">
        <v>0</v>
      </c>
      <c r="L12539" s="51">
        <v>51866</v>
      </c>
      <c r="M12539">
        <v>18</v>
      </c>
    </row>
    <row r="12540" spans="1:14" x14ac:dyDescent="0.25">
      <c r="A12540" s="21" t="str">
        <f t="shared" si="195"/>
        <v>MOW L2C CEAA_2042</v>
      </c>
      <c r="B12540" t="s">
        <v>130</v>
      </c>
      <c r="C12540" t="s">
        <v>137</v>
      </c>
      <c r="D12540" t="s">
        <v>25</v>
      </c>
      <c r="E12540" t="s">
        <v>29</v>
      </c>
      <c r="F12540" t="s">
        <v>31</v>
      </c>
      <c r="K12540">
        <v>0</v>
      </c>
      <c r="L12540" s="51">
        <v>52231</v>
      </c>
      <c r="M12540">
        <v>19</v>
      </c>
    </row>
    <row r="12541" spans="1:14" x14ac:dyDescent="0.25">
      <c r="A12541" s="21" t="str">
        <f t="shared" si="195"/>
        <v>MOW L2C CEAA_2043</v>
      </c>
      <c r="B12541" t="s">
        <v>130</v>
      </c>
      <c r="C12541" t="s">
        <v>137</v>
      </c>
      <c r="D12541" t="s">
        <v>25</v>
      </c>
      <c r="E12541" t="s">
        <v>29</v>
      </c>
      <c r="F12541" t="s">
        <v>31</v>
      </c>
      <c r="K12541">
        <v>0</v>
      </c>
      <c r="L12541" s="51">
        <v>52596</v>
      </c>
      <c r="M12541">
        <v>20</v>
      </c>
    </row>
    <row r="12542" spans="1:14" x14ac:dyDescent="0.25">
      <c r="A12542" s="21" t="str">
        <f t="shared" si="195"/>
        <v>MOW L2C CEAA_2024</v>
      </c>
      <c r="B12542" t="s">
        <v>130</v>
      </c>
      <c r="C12542" t="s">
        <v>137</v>
      </c>
      <c r="D12542" t="s">
        <v>25</v>
      </c>
      <c r="E12542" t="s">
        <v>5</v>
      </c>
      <c r="F12542" t="s">
        <v>4</v>
      </c>
      <c r="G12542">
        <v>0</v>
      </c>
      <c r="H12542">
        <v>0</v>
      </c>
      <c r="I12542">
        <v>0</v>
      </c>
      <c r="J12542">
        <v>0</v>
      </c>
      <c r="L12542" s="51">
        <v>45657</v>
      </c>
      <c r="M12542">
        <v>1</v>
      </c>
      <c r="N12542">
        <v>0</v>
      </c>
    </row>
    <row r="12543" spans="1:14" x14ac:dyDescent="0.25">
      <c r="A12543" s="21" t="str">
        <f t="shared" si="195"/>
        <v>MOW L2C CEAA_2025</v>
      </c>
      <c r="B12543" t="s">
        <v>130</v>
      </c>
      <c r="C12543" t="s">
        <v>137</v>
      </c>
      <c r="D12543" t="s">
        <v>25</v>
      </c>
      <c r="E12543" t="s">
        <v>5</v>
      </c>
      <c r="F12543" t="s">
        <v>4</v>
      </c>
      <c r="G12543">
        <v>0</v>
      </c>
      <c r="H12543">
        <v>0</v>
      </c>
      <c r="I12543">
        <v>0</v>
      </c>
      <c r="J12543">
        <v>0</v>
      </c>
      <c r="L12543" s="51">
        <v>46022</v>
      </c>
      <c r="M12543">
        <v>2</v>
      </c>
      <c r="N12543">
        <v>0</v>
      </c>
    </row>
    <row r="12544" spans="1:14" x14ac:dyDescent="0.25">
      <c r="A12544" s="21" t="str">
        <f t="shared" si="195"/>
        <v>MOW L2C CEAA_2026</v>
      </c>
      <c r="B12544" t="s">
        <v>130</v>
      </c>
      <c r="C12544" t="s">
        <v>137</v>
      </c>
      <c r="D12544" t="s">
        <v>25</v>
      </c>
      <c r="E12544" t="s">
        <v>5</v>
      </c>
      <c r="F12544" t="s">
        <v>4</v>
      </c>
      <c r="G12544">
        <v>0</v>
      </c>
      <c r="H12544">
        <v>0</v>
      </c>
      <c r="I12544">
        <v>1667.77392578125</v>
      </c>
      <c r="J12544">
        <v>0</v>
      </c>
      <c r="L12544" s="51">
        <v>46387</v>
      </c>
      <c r="M12544">
        <v>3</v>
      </c>
      <c r="N12544">
        <v>0</v>
      </c>
    </row>
    <row r="12545" spans="1:14" x14ac:dyDescent="0.25">
      <c r="A12545" s="21" t="str">
        <f t="shared" si="195"/>
        <v>MOW L2C CEAA_2027</v>
      </c>
      <c r="B12545" t="s">
        <v>130</v>
      </c>
      <c r="C12545" t="s">
        <v>137</v>
      </c>
      <c r="D12545" t="s">
        <v>25</v>
      </c>
      <c r="E12545" t="s">
        <v>5</v>
      </c>
      <c r="F12545" t="s">
        <v>4</v>
      </c>
      <c r="G12545">
        <v>0</v>
      </c>
      <c r="H12545">
        <v>7491.5</v>
      </c>
      <c r="I12545">
        <v>40465.3046875</v>
      </c>
      <c r="J12545">
        <v>0</v>
      </c>
      <c r="L12545" s="51">
        <v>46752</v>
      </c>
      <c r="M12545">
        <v>4</v>
      </c>
      <c r="N12545">
        <v>-13238.798828125</v>
      </c>
    </row>
    <row r="12546" spans="1:14" x14ac:dyDescent="0.25">
      <c r="A12546" s="21" t="str">
        <f t="shared" ref="A12546:A12609" si="196">B12546&amp;" "&amp;D12546&amp;" "&amp;C12546&amp;"_"&amp;YEAR(L12546)</f>
        <v>MOW L2C CEAA_2028</v>
      </c>
      <c r="B12546" t="s">
        <v>130</v>
      </c>
      <c r="C12546" t="s">
        <v>137</v>
      </c>
      <c r="D12546" t="s">
        <v>25</v>
      </c>
      <c r="E12546" t="s">
        <v>5</v>
      </c>
      <c r="F12546" t="s">
        <v>4</v>
      </c>
      <c r="G12546">
        <v>0</v>
      </c>
      <c r="H12546">
        <v>36193</v>
      </c>
      <c r="I12546">
        <v>96954.390625</v>
      </c>
      <c r="J12546">
        <v>0</v>
      </c>
      <c r="L12546" s="51">
        <v>47118</v>
      </c>
      <c r="M12546">
        <v>5</v>
      </c>
      <c r="N12546">
        <v>10486.634765625</v>
      </c>
    </row>
    <row r="12547" spans="1:14" x14ac:dyDescent="0.25">
      <c r="A12547" s="21" t="str">
        <f t="shared" si="196"/>
        <v>MOW L2C CEAA_2029</v>
      </c>
      <c r="B12547" t="s">
        <v>130</v>
      </c>
      <c r="C12547" t="s">
        <v>137</v>
      </c>
      <c r="D12547" t="s">
        <v>25</v>
      </c>
      <c r="E12547" t="s">
        <v>5</v>
      </c>
      <c r="F12547" t="s">
        <v>4</v>
      </c>
      <c r="G12547">
        <v>0</v>
      </c>
      <c r="H12547">
        <v>69063.015625</v>
      </c>
      <c r="I12547">
        <v>149381.109375</v>
      </c>
      <c r="J12547">
        <v>0</v>
      </c>
      <c r="L12547" s="51">
        <v>47483</v>
      </c>
      <c r="M12547">
        <v>6</v>
      </c>
      <c r="N12547">
        <v>37608.00390625</v>
      </c>
    </row>
    <row r="12548" spans="1:14" x14ac:dyDescent="0.25">
      <c r="A12548" s="21" t="str">
        <f t="shared" si="196"/>
        <v>MOW L2C CEAA_2030</v>
      </c>
      <c r="B12548" t="s">
        <v>130</v>
      </c>
      <c r="C12548" t="s">
        <v>137</v>
      </c>
      <c r="D12548" t="s">
        <v>25</v>
      </c>
      <c r="E12548" t="s">
        <v>5</v>
      </c>
      <c r="F12548" t="s">
        <v>4</v>
      </c>
      <c r="G12548">
        <v>0</v>
      </c>
      <c r="H12548">
        <v>98885.3125</v>
      </c>
      <c r="I12548">
        <v>206089.3125</v>
      </c>
      <c r="J12548">
        <v>0</v>
      </c>
      <c r="L12548" s="51">
        <v>47848</v>
      </c>
      <c r="M12548">
        <v>7</v>
      </c>
      <c r="N12548">
        <v>65868.3828125</v>
      </c>
    </row>
    <row r="12549" spans="1:14" x14ac:dyDescent="0.25">
      <c r="A12549" s="21" t="str">
        <f t="shared" si="196"/>
        <v>MOW L2C CEAA_2031</v>
      </c>
      <c r="B12549" t="s">
        <v>130</v>
      </c>
      <c r="C12549" t="s">
        <v>137</v>
      </c>
      <c r="D12549" t="s">
        <v>25</v>
      </c>
      <c r="E12549" t="s">
        <v>5</v>
      </c>
      <c r="F12549" t="s">
        <v>4</v>
      </c>
      <c r="G12549">
        <v>0</v>
      </c>
      <c r="H12549">
        <v>119341.6953125</v>
      </c>
      <c r="I12549">
        <v>260867.171875</v>
      </c>
      <c r="J12549">
        <v>0</v>
      </c>
      <c r="L12549" s="51">
        <v>48213</v>
      </c>
      <c r="M12549">
        <v>8</v>
      </c>
      <c r="N12549">
        <v>74336.2890625</v>
      </c>
    </row>
    <row r="12550" spans="1:14" x14ac:dyDescent="0.25">
      <c r="A12550" s="21" t="str">
        <f t="shared" si="196"/>
        <v>MOW L2C CEAA_2032</v>
      </c>
      <c r="B12550" t="s">
        <v>130</v>
      </c>
      <c r="C12550" t="s">
        <v>137</v>
      </c>
      <c r="D12550" t="s">
        <v>25</v>
      </c>
      <c r="E12550" t="s">
        <v>5</v>
      </c>
      <c r="F12550" t="s">
        <v>4</v>
      </c>
      <c r="G12550">
        <v>0</v>
      </c>
      <c r="H12550">
        <v>123249.3828125</v>
      </c>
      <c r="I12550">
        <v>314882.4375</v>
      </c>
      <c r="J12550">
        <v>0</v>
      </c>
      <c r="L12550" s="51">
        <v>48579</v>
      </c>
      <c r="M12550">
        <v>9</v>
      </c>
      <c r="N12550">
        <v>37897.9296875</v>
      </c>
    </row>
    <row r="12551" spans="1:14" x14ac:dyDescent="0.25">
      <c r="A12551" s="21" t="str">
        <f t="shared" si="196"/>
        <v>MOW L2C CEAA_2033</v>
      </c>
      <c r="B12551" t="s">
        <v>130</v>
      </c>
      <c r="C12551" t="s">
        <v>137</v>
      </c>
      <c r="D12551" t="s">
        <v>25</v>
      </c>
      <c r="E12551" t="s">
        <v>5</v>
      </c>
      <c r="F12551" t="s">
        <v>4</v>
      </c>
      <c r="G12551">
        <v>0</v>
      </c>
      <c r="H12551">
        <v>127990.046875</v>
      </c>
      <c r="I12551">
        <v>365383.8125</v>
      </c>
      <c r="J12551">
        <v>0</v>
      </c>
      <c r="L12551" s="51">
        <v>48944</v>
      </c>
      <c r="M12551">
        <v>10</v>
      </c>
      <c r="N12551">
        <v>4194.7265625</v>
      </c>
    </row>
    <row r="12552" spans="1:14" x14ac:dyDescent="0.25">
      <c r="A12552" s="21" t="str">
        <f t="shared" si="196"/>
        <v>MOW L2C CEAA_2034</v>
      </c>
      <c r="B12552" t="s">
        <v>130</v>
      </c>
      <c r="C12552" t="s">
        <v>137</v>
      </c>
      <c r="D12552" t="s">
        <v>25</v>
      </c>
      <c r="E12552" t="s">
        <v>5</v>
      </c>
      <c r="F12552" t="s">
        <v>4</v>
      </c>
      <c r="G12552">
        <v>0</v>
      </c>
      <c r="H12552">
        <v>133608.765625</v>
      </c>
      <c r="I12552">
        <v>415773.65625</v>
      </c>
      <c r="J12552">
        <v>0</v>
      </c>
      <c r="L12552" s="51">
        <v>49309</v>
      </c>
      <c r="M12552">
        <v>11</v>
      </c>
      <c r="N12552">
        <v>-31269.416015625</v>
      </c>
    </row>
    <row r="12553" spans="1:14" x14ac:dyDescent="0.25">
      <c r="A12553" s="21" t="str">
        <f t="shared" si="196"/>
        <v>MOW L2C CEAA_2035</v>
      </c>
      <c r="B12553" t="s">
        <v>130</v>
      </c>
      <c r="C12553" t="s">
        <v>137</v>
      </c>
      <c r="D12553" t="s">
        <v>25</v>
      </c>
      <c r="E12553" t="s">
        <v>5</v>
      </c>
      <c r="F12553" t="s">
        <v>4</v>
      </c>
      <c r="G12553">
        <v>0</v>
      </c>
      <c r="H12553">
        <v>134589.703125</v>
      </c>
      <c r="I12553">
        <v>402463.9375</v>
      </c>
      <c r="J12553">
        <v>0</v>
      </c>
      <c r="L12553" s="51">
        <v>49674</v>
      </c>
      <c r="M12553">
        <v>12</v>
      </c>
      <c r="N12553">
        <v>-30319.953125</v>
      </c>
    </row>
    <row r="12554" spans="1:14" x14ac:dyDescent="0.25">
      <c r="A12554" s="21" t="str">
        <f t="shared" si="196"/>
        <v>MOW L2C CEAA_2036</v>
      </c>
      <c r="B12554" t="s">
        <v>130</v>
      </c>
      <c r="C12554" t="s">
        <v>137</v>
      </c>
      <c r="D12554" t="s">
        <v>25</v>
      </c>
      <c r="E12554" t="s">
        <v>5</v>
      </c>
      <c r="F12554" t="s">
        <v>4</v>
      </c>
      <c r="G12554">
        <v>0</v>
      </c>
      <c r="H12554">
        <v>143481.34375</v>
      </c>
      <c r="I12554">
        <v>390941.59375</v>
      </c>
      <c r="J12554">
        <v>0</v>
      </c>
      <c r="L12554" s="51">
        <v>50040</v>
      </c>
      <c r="M12554">
        <v>13</v>
      </c>
      <c r="N12554">
        <v>-23816.12890625</v>
      </c>
    </row>
    <row r="12555" spans="1:14" x14ac:dyDescent="0.25">
      <c r="A12555" s="21" t="str">
        <f t="shared" si="196"/>
        <v>MOW L2C CEAA_2037</v>
      </c>
      <c r="B12555" t="s">
        <v>130</v>
      </c>
      <c r="C12555" t="s">
        <v>137</v>
      </c>
      <c r="D12555" t="s">
        <v>25</v>
      </c>
      <c r="E12555" t="s">
        <v>5</v>
      </c>
      <c r="F12555" t="s">
        <v>4</v>
      </c>
      <c r="G12555">
        <v>0</v>
      </c>
      <c r="H12555">
        <v>147672.296875</v>
      </c>
      <c r="I12555">
        <v>379271.34375</v>
      </c>
      <c r="J12555">
        <v>0</v>
      </c>
      <c r="L12555" s="51">
        <v>50405</v>
      </c>
      <c r="M12555">
        <v>14</v>
      </c>
      <c r="N12555">
        <v>65.609794616699219</v>
      </c>
    </row>
    <row r="12556" spans="1:14" x14ac:dyDescent="0.25">
      <c r="A12556" s="21" t="str">
        <f t="shared" si="196"/>
        <v>MOW L2C CEAA_2038</v>
      </c>
      <c r="B12556" t="s">
        <v>130</v>
      </c>
      <c r="C12556" t="s">
        <v>137</v>
      </c>
      <c r="D12556" t="s">
        <v>25</v>
      </c>
      <c r="E12556" t="s">
        <v>5</v>
      </c>
      <c r="F12556" t="s">
        <v>4</v>
      </c>
      <c r="G12556">
        <v>0</v>
      </c>
      <c r="H12556">
        <v>152632.015625</v>
      </c>
      <c r="I12556">
        <v>370109.1875</v>
      </c>
      <c r="J12556">
        <v>0</v>
      </c>
      <c r="L12556" s="51">
        <v>50770</v>
      </c>
      <c r="M12556">
        <v>15</v>
      </c>
      <c r="N12556">
        <v>6675.85009765625</v>
      </c>
    </row>
    <row r="12557" spans="1:14" x14ac:dyDescent="0.25">
      <c r="A12557" s="21" t="str">
        <f t="shared" si="196"/>
        <v>MOW L2C CEAA_2039</v>
      </c>
      <c r="B12557" t="s">
        <v>130</v>
      </c>
      <c r="C12557" t="s">
        <v>137</v>
      </c>
      <c r="D12557" t="s">
        <v>25</v>
      </c>
      <c r="E12557" t="s">
        <v>5</v>
      </c>
      <c r="F12557" t="s">
        <v>4</v>
      </c>
      <c r="G12557">
        <v>0</v>
      </c>
      <c r="H12557">
        <v>179641.328125</v>
      </c>
      <c r="I12557">
        <v>361832.59375</v>
      </c>
      <c r="J12557">
        <v>0</v>
      </c>
      <c r="L12557" s="51">
        <v>51135</v>
      </c>
      <c r="M12557">
        <v>16</v>
      </c>
      <c r="N12557">
        <v>24426.18359375</v>
      </c>
    </row>
    <row r="12558" spans="1:14" x14ac:dyDescent="0.25">
      <c r="A12558" s="21" t="str">
        <f t="shared" si="196"/>
        <v>MOW L2C CEAA_2040</v>
      </c>
      <c r="B12558" t="s">
        <v>130</v>
      </c>
      <c r="C12558" t="s">
        <v>137</v>
      </c>
      <c r="D12558" t="s">
        <v>25</v>
      </c>
      <c r="E12558" t="s">
        <v>5</v>
      </c>
      <c r="F12558" t="s">
        <v>4</v>
      </c>
      <c r="G12558">
        <v>0</v>
      </c>
      <c r="H12558">
        <v>172059.09375</v>
      </c>
      <c r="I12558">
        <v>355429.25</v>
      </c>
      <c r="J12558">
        <v>0</v>
      </c>
      <c r="L12558" s="51">
        <v>51501</v>
      </c>
      <c r="M12558">
        <v>17</v>
      </c>
      <c r="N12558">
        <v>23773.66015625</v>
      </c>
    </row>
    <row r="12559" spans="1:14" x14ac:dyDescent="0.25">
      <c r="A12559" s="21" t="str">
        <f t="shared" si="196"/>
        <v>MOW L2C CEAA_2041</v>
      </c>
      <c r="B12559" t="s">
        <v>130</v>
      </c>
      <c r="C12559" t="s">
        <v>137</v>
      </c>
      <c r="D12559" t="s">
        <v>25</v>
      </c>
      <c r="E12559" t="s">
        <v>5</v>
      </c>
      <c r="F12559" t="s">
        <v>4</v>
      </c>
      <c r="G12559">
        <v>0</v>
      </c>
      <c r="H12559">
        <v>155749.0625</v>
      </c>
      <c r="I12559">
        <v>347565.9375</v>
      </c>
      <c r="J12559">
        <v>0</v>
      </c>
      <c r="L12559" s="51">
        <v>51866</v>
      </c>
      <c r="M12559">
        <v>18</v>
      </c>
      <c r="N12559">
        <v>52807.75</v>
      </c>
    </row>
    <row r="12560" spans="1:14" x14ac:dyDescent="0.25">
      <c r="A12560" s="21" t="str">
        <f t="shared" si="196"/>
        <v>MOW L2C CEAA_2042</v>
      </c>
      <c r="B12560" t="s">
        <v>130</v>
      </c>
      <c r="C12560" t="s">
        <v>137</v>
      </c>
      <c r="D12560" t="s">
        <v>25</v>
      </c>
      <c r="E12560" t="s">
        <v>5</v>
      </c>
      <c r="F12560" t="s">
        <v>4</v>
      </c>
      <c r="G12560">
        <v>0</v>
      </c>
      <c r="H12560">
        <v>164694.1875</v>
      </c>
      <c r="I12560">
        <v>383033.8125</v>
      </c>
      <c r="J12560">
        <v>0</v>
      </c>
      <c r="L12560" s="51">
        <v>52231</v>
      </c>
      <c r="M12560">
        <v>19</v>
      </c>
      <c r="N12560">
        <v>81643.9296875</v>
      </c>
    </row>
    <row r="12561" spans="1:14" x14ac:dyDescent="0.25">
      <c r="A12561" s="21" t="str">
        <f t="shared" si="196"/>
        <v>MOW L2C CEAA_2043</v>
      </c>
      <c r="B12561" t="s">
        <v>130</v>
      </c>
      <c r="C12561" t="s">
        <v>137</v>
      </c>
      <c r="D12561" t="s">
        <v>25</v>
      </c>
      <c r="E12561" t="s">
        <v>5</v>
      </c>
      <c r="F12561" t="s">
        <v>4</v>
      </c>
      <c r="G12561">
        <v>0</v>
      </c>
      <c r="H12561">
        <v>166830.5625</v>
      </c>
      <c r="I12561">
        <v>374272.25</v>
      </c>
      <c r="J12561">
        <v>0</v>
      </c>
      <c r="L12561" s="51">
        <v>52596</v>
      </c>
      <c r="M12561">
        <v>20</v>
      </c>
      <c r="N12561">
        <v>123463.625</v>
      </c>
    </row>
    <row r="12562" spans="1:14" x14ac:dyDescent="0.25">
      <c r="A12562" s="21" t="str">
        <f t="shared" si="196"/>
        <v>MOW L2C CEAA_2024</v>
      </c>
      <c r="B12562" t="s">
        <v>130</v>
      </c>
      <c r="C12562" t="s">
        <v>137</v>
      </c>
      <c r="D12562" t="s">
        <v>25</v>
      </c>
      <c r="E12562" t="s">
        <v>5</v>
      </c>
      <c r="F12562" t="s">
        <v>32</v>
      </c>
      <c r="G12562">
        <v>174667.203125</v>
      </c>
      <c r="H12562">
        <v>77966.25</v>
      </c>
      <c r="I12562">
        <v>15499.482421875</v>
      </c>
      <c r="J12562">
        <v>0</v>
      </c>
      <c r="L12562" s="51">
        <v>45657</v>
      </c>
      <c r="M12562">
        <v>1</v>
      </c>
      <c r="N12562">
        <v>106941.203125</v>
      </c>
    </row>
    <row r="12563" spans="1:14" x14ac:dyDescent="0.25">
      <c r="A12563" s="21" t="str">
        <f t="shared" si="196"/>
        <v>MOW L2C CEAA_2025</v>
      </c>
      <c r="B12563" t="s">
        <v>130</v>
      </c>
      <c r="C12563" t="s">
        <v>137</v>
      </c>
      <c r="D12563" t="s">
        <v>25</v>
      </c>
      <c r="E12563" t="s">
        <v>5</v>
      </c>
      <c r="F12563" t="s">
        <v>32</v>
      </c>
      <c r="G12563">
        <v>189335.015625</v>
      </c>
      <c r="H12563">
        <v>85213.7578125</v>
      </c>
      <c r="I12563">
        <v>43533.515625</v>
      </c>
      <c r="J12563">
        <v>0</v>
      </c>
      <c r="L12563" s="51">
        <v>46022</v>
      </c>
      <c r="M12563">
        <v>2</v>
      </c>
      <c r="N12563">
        <v>108426.4140625</v>
      </c>
    </row>
    <row r="12564" spans="1:14" x14ac:dyDescent="0.25">
      <c r="A12564" s="21" t="str">
        <f t="shared" si="196"/>
        <v>MOW L2C CEAA_2026</v>
      </c>
      <c r="B12564" t="s">
        <v>130</v>
      </c>
      <c r="C12564" t="s">
        <v>137</v>
      </c>
      <c r="D12564" t="s">
        <v>25</v>
      </c>
      <c r="E12564" t="s">
        <v>5</v>
      </c>
      <c r="F12564" t="s">
        <v>32</v>
      </c>
      <c r="G12564">
        <v>203954.734375</v>
      </c>
      <c r="H12564">
        <v>97566.5</v>
      </c>
      <c r="I12564">
        <v>47211.59375</v>
      </c>
      <c r="J12564">
        <v>0</v>
      </c>
      <c r="L12564" s="51">
        <v>46387</v>
      </c>
      <c r="M12564">
        <v>3</v>
      </c>
      <c r="N12564">
        <v>113450.96875</v>
      </c>
    </row>
    <row r="12565" spans="1:14" x14ac:dyDescent="0.25">
      <c r="A12565" s="21" t="str">
        <f t="shared" si="196"/>
        <v>MOW L2C CEAA_2027</v>
      </c>
      <c r="B12565" t="s">
        <v>130</v>
      </c>
      <c r="C12565" t="s">
        <v>137</v>
      </c>
      <c r="D12565" t="s">
        <v>25</v>
      </c>
      <c r="E12565" t="s">
        <v>5</v>
      </c>
      <c r="F12565" t="s">
        <v>32</v>
      </c>
      <c r="G12565">
        <v>214899.625</v>
      </c>
      <c r="H12565">
        <v>94998.703125</v>
      </c>
      <c r="I12565">
        <v>50799.19921875</v>
      </c>
      <c r="J12565">
        <v>0</v>
      </c>
      <c r="L12565" s="51">
        <v>46752</v>
      </c>
      <c r="M12565">
        <v>4</v>
      </c>
      <c r="N12565">
        <v>110718.0859375</v>
      </c>
    </row>
    <row r="12566" spans="1:14" x14ac:dyDescent="0.25">
      <c r="A12566" s="21" t="str">
        <f t="shared" si="196"/>
        <v>MOW L2C CEAA_2028</v>
      </c>
      <c r="B12566" t="s">
        <v>130</v>
      </c>
      <c r="C12566" t="s">
        <v>137</v>
      </c>
      <c r="D12566" t="s">
        <v>25</v>
      </c>
      <c r="E12566" t="s">
        <v>5</v>
      </c>
      <c r="F12566" t="s">
        <v>32</v>
      </c>
      <c r="G12566">
        <v>223085.546875</v>
      </c>
      <c r="H12566">
        <v>104541.3125</v>
      </c>
      <c r="I12566">
        <v>54535.296875</v>
      </c>
      <c r="J12566">
        <v>0</v>
      </c>
      <c r="L12566" s="51">
        <v>47118</v>
      </c>
      <c r="M12566">
        <v>5</v>
      </c>
      <c r="N12566">
        <v>117566.046875</v>
      </c>
    </row>
    <row r="12567" spans="1:14" x14ac:dyDescent="0.25">
      <c r="A12567" s="21" t="str">
        <f t="shared" si="196"/>
        <v>MOW L2C CEAA_2029</v>
      </c>
      <c r="B12567" t="s">
        <v>130</v>
      </c>
      <c r="C12567" t="s">
        <v>137</v>
      </c>
      <c r="D12567" t="s">
        <v>25</v>
      </c>
      <c r="E12567" t="s">
        <v>5</v>
      </c>
      <c r="F12567" t="s">
        <v>32</v>
      </c>
      <c r="G12567">
        <v>230881.203125</v>
      </c>
      <c r="H12567">
        <v>116411.6171875</v>
      </c>
      <c r="I12567">
        <v>56837.07421875</v>
      </c>
      <c r="J12567">
        <v>0</v>
      </c>
      <c r="L12567" s="51">
        <v>47483</v>
      </c>
      <c r="M12567">
        <v>6</v>
      </c>
      <c r="N12567">
        <v>126981.75</v>
      </c>
    </row>
    <row r="12568" spans="1:14" x14ac:dyDescent="0.25">
      <c r="A12568" s="21" t="str">
        <f t="shared" si="196"/>
        <v>MOW L2C CEAA_2030</v>
      </c>
      <c r="B12568" t="s">
        <v>130</v>
      </c>
      <c r="C12568" t="s">
        <v>137</v>
      </c>
      <c r="D12568" t="s">
        <v>25</v>
      </c>
      <c r="E12568" t="s">
        <v>5</v>
      </c>
      <c r="F12568" t="s">
        <v>32</v>
      </c>
      <c r="G12568">
        <v>239369.390625</v>
      </c>
      <c r="H12568">
        <v>120740.6328125</v>
      </c>
      <c r="I12568">
        <v>62349.9765625</v>
      </c>
      <c r="J12568">
        <v>0</v>
      </c>
      <c r="L12568" s="51">
        <v>47848</v>
      </c>
      <c r="M12568">
        <v>7</v>
      </c>
      <c r="N12568">
        <v>129903.4609375</v>
      </c>
    </row>
    <row r="12569" spans="1:14" x14ac:dyDescent="0.25">
      <c r="A12569" s="21" t="str">
        <f t="shared" si="196"/>
        <v>MOW L2C CEAA_2031</v>
      </c>
      <c r="B12569" t="s">
        <v>130</v>
      </c>
      <c r="C12569" t="s">
        <v>137</v>
      </c>
      <c r="D12569" t="s">
        <v>25</v>
      </c>
      <c r="E12569" t="s">
        <v>5</v>
      </c>
      <c r="F12569" t="s">
        <v>32</v>
      </c>
      <c r="G12569">
        <v>243642.625</v>
      </c>
      <c r="H12569">
        <v>61448.66796875</v>
      </c>
      <c r="I12569">
        <v>39930.3984375</v>
      </c>
      <c r="J12569">
        <v>98877.890625</v>
      </c>
      <c r="L12569" s="51">
        <v>48213</v>
      </c>
      <c r="M12569">
        <v>8</v>
      </c>
      <c r="N12569">
        <v>81228.4921875</v>
      </c>
    </row>
    <row r="12570" spans="1:14" x14ac:dyDescent="0.25">
      <c r="A12570" s="21" t="str">
        <f t="shared" si="196"/>
        <v>MOW L2C CEAA_2032</v>
      </c>
      <c r="B12570" t="s">
        <v>130</v>
      </c>
      <c r="C12570" t="s">
        <v>137</v>
      </c>
      <c r="D12570" t="s">
        <v>25</v>
      </c>
      <c r="E12570" t="s">
        <v>5</v>
      </c>
      <c r="F12570" t="s">
        <v>32</v>
      </c>
      <c r="G12570">
        <v>252018.609375</v>
      </c>
      <c r="H12570">
        <v>63526.44140625</v>
      </c>
      <c r="I12570">
        <v>40048.890625</v>
      </c>
      <c r="J12570">
        <v>0</v>
      </c>
      <c r="L12570" s="51">
        <v>48579</v>
      </c>
      <c r="M12570">
        <v>9</v>
      </c>
      <c r="N12570">
        <v>79483.796875</v>
      </c>
    </row>
    <row r="12571" spans="1:14" x14ac:dyDescent="0.25">
      <c r="A12571" s="21" t="str">
        <f t="shared" si="196"/>
        <v>MOW L2C CEAA_2033</v>
      </c>
      <c r="B12571" t="s">
        <v>130</v>
      </c>
      <c r="C12571" t="s">
        <v>137</v>
      </c>
      <c r="D12571" t="s">
        <v>25</v>
      </c>
      <c r="E12571" t="s">
        <v>5</v>
      </c>
      <c r="F12571" t="s">
        <v>32</v>
      </c>
      <c r="G12571">
        <v>255973.0625</v>
      </c>
      <c r="H12571">
        <v>56532.9765625</v>
      </c>
      <c r="I12571">
        <v>40060.90625</v>
      </c>
      <c r="J12571">
        <v>0</v>
      </c>
      <c r="L12571" s="51">
        <v>48944</v>
      </c>
      <c r="M12571">
        <v>10</v>
      </c>
      <c r="N12571">
        <v>66248.9921875</v>
      </c>
    </row>
    <row r="12572" spans="1:14" x14ac:dyDescent="0.25">
      <c r="A12572" s="21" t="str">
        <f t="shared" si="196"/>
        <v>MOW L2C CEAA_2034</v>
      </c>
      <c r="B12572" t="s">
        <v>130</v>
      </c>
      <c r="C12572" t="s">
        <v>137</v>
      </c>
      <c r="D12572" t="s">
        <v>25</v>
      </c>
      <c r="E12572" t="s">
        <v>5</v>
      </c>
      <c r="F12572" t="s">
        <v>32</v>
      </c>
      <c r="G12572">
        <v>259452.046875</v>
      </c>
      <c r="H12572">
        <v>56633.859375</v>
      </c>
      <c r="I12572">
        <v>40121.203125</v>
      </c>
      <c r="J12572">
        <v>0</v>
      </c>
      <c r="L12572" s="51">
        <v>49309</v>
      </c>
      <c r="M12572">
        <v>11</v>
      </c>
      <c r="N12572">
        <v>64457.828125</v>
      </c>
    </row>
    <row r="12573" spans="1:14" x14ac:dyDescent="0.25">
      <c r="A12573" s="21" t="str">
        <f t="shared" si="196"/>
        <v>MOW L2C CEAA_2035</v>
      </c>
      <c r="B12573" t="s">
        <v>130</v>
      </c>
      <c r="C12573" t="s">
        <v>137</v>
      </c>
      <c r="D12573" t="s">
        <v>25</v>
      </c>
      <c r="E12573" t="s">
        <v>5</v>
      </c>
      <c r="F12573" t="s">
        <v>32</v>
      </c>
      <c r="G12573">
        <v>264014.21875</v>
      </c>
      <c r="H12573">
        <v>56100.03125</v>
      </c>
      <c r="I12573">
        <v>40177.30859375</v>
      </c>
      <c r="J12573">
        <v>0</v>
      </c>
      <c r="L12573" s="51">
        <v>49674</v>
      </c>
      <c r="M12573">
        <v>12</v>
      </c>
      <c r="N12573">
        <v>62516.02734375</v>
      </c>
    </row>
    <row r="12574" spans="1:14" x14ac:dyDescent="0.25">
      <c r="A12574" s="21" t="str">
        <f t="shared" si="196"/>
        <v>MOW L2C CEAA_2036</v>
      </c>
      <c r="B12574" t="s">
        <v>130</v>
      </c>
      <c r="C12574" t="s">
        <v>137</v>
      </c>
      <c r="D12574" t="s">
        <v>25</v>
      </c>
      <c r="E12574" t="s">
        <v>5</v>
      </c>
      <c r="F12574" t="s">
        <v>32</v>
      </c>
      <c r="G12574">
        <v>268813.09375</v>
      </c>
      <c r="H12574">
        <v>52351.59765625</v>
      </c>
      <c r="I12574">
        <v>40341.19921875</v>
      </c>
      <c r="J12574">
        <v>0</v>
      </c>
      <c r="L12574" s="51">
        <v>50040</v>
      </c>
      <c r="M12574">
        <v>13</v>
      </c>
      <c r="N12574">
        <v>55917.82421875</v>
      </c>
    </row>
    <row r="12575" spans="1:14" x14ac:dyDescent="0.25">
      <c r="A12575" s="21" t="str">
        <f t="shared" si="196"/>
        <v>MOW L2C CEAA_2037</v>
      </c>
      <c r="B12575" t="s">
        <v>130</v>
      </c>
      <c r="C12575" t="s">
        <v>137</v>
      </c>
      <c r="D12575" t="s">
        <v>25</v>
      </c>
      <c r="E12575" t="s">
        <v>5</v>
      </c>
      <c r="F12575" t="s">
        <v>32</v>
      </c>
      <c r="G12575">
        <v>272671.1875</v>
      </c>
      <c r="H12575">
        <v>49552.02734375</v>
      </c>
      <c r="I12575">
        <v>39820.6640625</v>
      </c>
      <c r="J12575">
        <v>0</v>
      </c>
      <c r="L12575" s="51">
        <v>50405</v>
      </c>
      <c r="M12575">
        <v>14</v>
      </c>
      <c r="N12575">
        <v>45395.328125</v>
      </c>
    </row>
    <row r="12576" spans="1:14" x14ac:dyDescent="0.25">
      <c r="A12576" s="21" t="str">
        <f t="shared" si="196"/>
        <v>MOW L2C CEAA_2038</v>
      </c>
      <c r="B12576" t="s">
        <v>130</v>
      </c>
      <c r="C12576" t="s">
        <v>137</v>
      </c>
      <c r="D12576" t="s">
        <v>25</v>
      </c>
      <c r="E12576" t="s">
        <v>5</v>
      </c>
      <c r="F12576" t="s">
        <v>32</v>
      </c>
      <c r="G12576">
        <v>277190.0625</v>
      </c>
      <c r="H12576">
        <v>47434.65234375</v>
      </c>
      <c r="I12576">
        <v>39550.56640625</v>
      </c>
      <c r="J12576">
        <v>0</v>
      </c>
      <c r="L12576" s="51">
        <v>50770</v>
      </c>
      <c r="M12576">
        <v>15</v>
      </c>
      <c r="N12576">
        <v>36464.99609375</v>
      </c>
    </row>
    <row r="12577" spans="1:14" x14ac:dyDescent="0.25">
      <c r="A12577" s="21" t="str">
        <f t="shared" si="196"/>
        <v>MOW L2C CEAA_2039</v>
      </c>
      <c r="B12577" t="s">
        <v>130</v>
      </c>
      <c r="C12577" t="s">
        <v>137</v>
      </c>
      <c r="D12577" t="s">
        <v>25</v>
      </c>
      <c r="E12577" t="s">
        <v>5</v>
      </c>
      <c r="F12577" t="s">
        <v>32</v>
      </c>
      <c r="G12577">
        <v>287008.03125</v>
      </c>
      <c r="H12577">
        <v>58671.78125</v>
      </c>
      <c r="I12577">
        <v>39308.30859375</v>
      </c>
      <c r="J12577">
        <v>0</v>
      </c>
      <c r="L12577" s="51">
        <v>51135</v>
      </c>
      <c r="M12577">
        <v>16</v>
      </c>
      <c r="N12577">
        <v>45321.81640625</v>
      </c>
    </row>
    <row r="12578" spans="1:14" x14ac:dyDescent="0.25">
      <c r="A12578" s="21" t="str">
        <f t="shared" si="196"/>
        <v>MOW L2C CEAA_2040</v>
      </c>
      <c r="B12578" t="s">
        <v>130</v>
      </c>
      <c r="C12578" t="s">
        <v>137</v>
      </c>
      <c r="D12578" t="s">
        <v>25</v>
      </c>
      <c r="E12578" t="s">
        <v>5</v>
      </c>
      <c r="F12578" t="s">
        <v>32</v>
      </c>
      <c r="G12578">
        <v>290075.40625</v>
      </c>
      <c r="H12578">
        <v>47732.05078125</v>
      </c>
      <c r="I12578">
        <v>37486.8828125</v>
      </c>
      <c r="J12578">
        <v>0</v>
      </c>
      <c r="L12578" s="51">
        <v>51501</v>
      </c>
      <c r="M12578">
        <v>17</v>
      </c>
      <c r="N12578">
        <v>34556.703125</v>
      </c>
    </row>
    <row r="12579" spans="1:14" x14ac:dyDescent="0.25">
      <c r="A12579" s="21" t="str">
        <f t="shared" si="196"/>
        <v>MOW L2C CEAA_2041</v>
      </c>
      <c r="B12579" t="s">
        <v>130</v>
      </c>
      <c r="C12579" t="s">
        <v>137</v>
      </c>
      <c r="D12579" t="s">
        <v>25</v>
      </c>
      <c r="E12579" t="s">
        <v>5</v>
      </c>
      <c r="F12579" t="s">
        <v>32</v>
      </c>
      <c r="G12579">
        <v>292544.65625</v>
      </c>
      <c r="H12579">
        <v>39066.96875</v>
      </c>
      <c r="I12579">
        <v>37028</v>
      </c>
      <c r="J12579">
        <v>0</v>
      </c>
      <c r="L12579" s="51">
        <v>51866</v>
      </c>
      <c r="M12579">
        <v>18</v>
      </c>
      <c r="N12579">
        <v>25150.966796875</v>
      </c>
    </row>
    <row r="12580" spans="1:14" x14ac:dyDescent="0.25">
      <c r="A12580" s="21" t="str">
        <f t="shared" si="196"/>
        <v>MOW L2C CEAA_2042</v>
      </c>
      <c r="B12580" t="s">
        <v>130</v>
      </c>
      <c r="C12580" t="s">
        <v>137</v>
      </c>
      <c r="D12580" t="s">
        <v>25</v>
      </c>
      <c r="E12580" t="s">
        <v>5</v>
      </c>
      <c r="F12580" t="s">
        <v>32</v>
      </c>
      <c r="G12580">
        <v>296594.15625</v>
      </c>
      <c r="H12580">
        <v>32304.05859375</v>
      </c>
      <c r="I12580">
        <v>36291</v>
      </c>
      <c r="J12580">
        <v>0</v>
      </c>
      <c r="L12580" s="51">
        <v>52231</v>
      </c>
      <c r="M12580">
        <v>19</v>
      </c>
      <c r="N12580">
        <v>12884.3271484375</v>
      </c>
    </row>
    <row r="12581" spans="1:14" x14ac:dyDescent="0.25">
      <c r="A12581" s="21" t="str">
        <f t="shared" si="196"/>
        <v>MOW L2C CEAA_2043</v>
      </c>
      <c r="B12581" t="s">
        <v>130</v>
      </c>
      <c r="C12581" t="s">
        <v>137</v>
      </c>
      <c r="D12581" t="s">
        <v>25</v>
      </c>
      <c r="E12581" t="s">
        <v>5</v>
      </c>
      <c r="F12581" t="s">
        <v>32</v>
      </c>
      <c r="G12581">
        <v>299773.65625</v>
      </c>
      <c r="H12581">
        <v>33436.5234375</v>
      </c>
      <c r="I12581">
        <v>34358.60546875</v>
      </c>
      <c r="J12581">
        <v>0</v>
      </c>
      <c r="L12581" s="51">
        <v>52596</v>
      </c>
      <c r="M12581">
        <v>20</v>
      </c>
      <c r="N12581">
        <v>13085.1259765625</v>
      </c>
    </row>
    <row r="12582" spans="1:14" x14ac:dyDescent="0.25">
      <c r="A12582" s="21" t="str">
        <f t="shared" si="196"/>
        <v>MOW L2C CEAA_2024</v>
      </c>
      <c r="B12582" t="s">
        <v>130</v>
      </c>
      <c r="C12582" t="s">
        <v>137</v>
      </c>
      <c r="D12582" t="s">
        <v>25</v>
      </c>
      <c r="E12582" t="s">
        <v>5</v>
      </c>
      <c r="F12582" t="s">
        <v>8</v>
      </c>
      <c r="G12582">
        <v>0</v>
      </c>
      <c r="H12582">
        <v>0</v>
      </c>
      <c r="I12582">
        <v>0</v>
      </c>
      <c r="J12582">
        <v>0</v>
      </c>
      <c r="L12582" s="51">
        <v>45657</v>
      </c>
      <c r="M12582">
        <v>1</v>
      </c>
      <c r="N12582">
        <v>0</v>
      </c>
    </row>
    <row r="12583" spans="1:14" x14ac:dyDescent="0.25">
      <c r="A12583" s="21" t="str">
        <f t="shared" si="196"/>
        <v>MOW L2C CEAA_2025</v>
      </c>
      <c r="B12583" t="s">
        <v>130</v>
      </c>
      <c r="C12583" t="s">
        <v>137</v>
      </c>
      <c r="D12583" t="s">
        <v>25</v>
      </c>
      <c r="E12583" t="s">
        <v>5</v>
      </c>
      <c r="F12583" t="s">
        <v>8</v>
      </c>
      <c r="G12583">
        <v>0</v>
      </c>
      <c r="H12583">
        <v>0</v>
      </c>
      <c r="I12583">
        <v>0</v>
      </c>
      <c r="J12583">
        <v>0</v>
      </c>
      <c r="L12583" s="51">
        <v>46022</v>
      </c>
      <c r="M12583">
        <v>2</v>
      </c>
      <c r="N12583">
        <v>0</v>
      </c>
    </row>
    <row r="12584" spans="1:14" x14ac:dyDescent="0.25">
      <c r="A12584" s="21" t="str">
        <f t="shared" si="196"/>
        <v>MOW L2C CEAA_2026</v>
      </c>
      <c r="B12584" t="s">
        <v>130</v>
      </c>
      <c r="C12584" t="s">
        <v>137</v>
      </c>
      <c r="D12584" t="s">
        <v>25</v>
      </c>
      <c r="E12584" t="s">
        <v>5</v>
      </c>
      <c r="F12584" t="s">
        <v>8</v>
      </c>
      <c r="G12584">
        <v>0</v>
      </c>
      <c r="H12584">
        <v>0</v>
      </c>
      <c r="I12584">
        <v>0</v>
      </c>
      <c r="J12584">
        <v>0</v>
      </c>
      <c r="L12584" s="51">
        <v>46387</v>
      </c>
      <c r="M12584">
        <v>3</v>
      </c>
      <c r="N12584">
        <v>0</v>
      </c>
    </row>
    <row r="12585" spans="1:14" x14ac:dyDescent="0.25">
      <c r="A12585" s="21" t="str">
        <f t="shared" si="196"/>
        <v>MOW L2C CEAA_2027</v>
      </c>
      <c r="B12585" t="s">
        <v>130</v>
      </c>
      <c r="C12585" t="s">
        <v>137</v>
      </c>
      <c r="D12585" t="s">
        <v>25</v>
      </c>
      <c r="E12585" t="s">
        <v>5</v>
      </c>
      <c r="F12585" t="s">
        <v>8</v>
      </c>
      <c r="G12585">
        <v>0</v>
      </c>
      <c r="H12585">
        <v>0</v>
      </c>
      <c r="I12585">
        <v>0</v>
      </c>
      <c r="J12585">
        <v>0</v>
      </c>
      <c r="L12585" s="51">
        <v>46752</v>
      </c>
      <c r="M12585">
        <v>4</v>
      </c>
      <c r="N12585">
        <v>0</v>
      </c>
    </row>
    <row r="12586" spans="1:14" x14ac:dyDescent="0.25">
      <c r="A12586" s="21" t="str">
        <f t="shared" si="196"/>
        <v>MOW L2C CEAA_2028</v>
      </c>
      <c r="B12586" t="s">
        <v>130</v>
      </c>
      <c r="C12586" t="s">
        <v>137</v>
      </c>
      <c r="D12586" t="s">
        <v>25</v>
      </c>
      <c r="E12586" t="s">
        <v>5</v>
      </c>
      <c r="F12586" t="s">
        <v>8</v>
      </c>
      <c r="G12586">
        <v>0</v>
      </c>
      <c r="H12586">
        <v>0</v>
      </c>
      <c r="I12586">
        <v>0</v>
      </c>
      <c r="J12586">
        <v>0</v>
      </c>
      <c r="L12586" s="51">
        <v>47118</v>
      </c>
      <c r="M12586">
        <v>5</v>
      </c>
      <c r="N12586">
        <v>0</v>
      </c>
    </row>
    <row r="12587" spans="1:14" x14ac:dyDescent="0.25">
      <c r="A12587" s="21" t="str">
        <f t="shared" si="196"/>
        <v>MOW L2C CEAA_2029</v>
      </c>
      <c r="B12587" t="s">
        <v>130</v>
      </c>
      <c r="C12587" t="s">
        <v>137</v>
      </c>
      <c r="D12587" t="s">
        <v>25</v>
      </c>
      <c r="E12587" t="s">
        <v>5</v>
      </c>
      <c r="F12587" t="s">
        <v>8</v>
      </c>
      <c r="G12587">
        <v>0</v>
      </c>
      <c r="H12587">
        <v>0</v>
      </c>
      <c r="I12587">
        <v>0</v>
      </c>
      <c r="J12587">
        <v>0</v>
      </c>
      <c r="L12587" s="51">
        <v>47483</v>
      </c>
      <c r="M12587">
        <v>6</v>
      </c>
      <c r="N12587">
        <v>0</v>
      </c>
    </row>
    <row r="12588" spans="1:14" x14ac:dyDescent="0.25">
      <c r="A12588" s="21" t="str">
        <f t="shared" si="196"/>
        <v>MOW L2C CEAA_2030</v>
      </c>
      <c r="B12588" t="s">
        <v>130</v>
      </c>
      <c r="C12588" t="s">
        <v>137</v>
      </c>
      <c r="D12588" t="s">
        <v>25</v>
      </c>
      <c r="E12588" t="s">
        <v>5</v>
      </c>
      <c r="F12588" t="s">
        <v>8</v>
      </c>
      <c r="G12588">
        <v>0</v>
      </c>
      <c r="H12588">
        <v>0</v>
      </c>
      <c r="I12588">
        <v>0</v>
      </c>
      <c r="J12588">
        <v>0</v>
      </c>
      <c r="L12588" s="51">
        <v>47848</v>
      </c>
      <c r="M12588">
        <v>7</v>
      </c>
      <c r="N12588">
        <v>0</v>
      </c>
    </row>
    <row r="12589" spans="1:14" x14ac:dyDescent="0.25">
      <c r="A12589" s="21" t="str">
        <f t="shared" si="196"/>
        <v>MOW L2C CEAA_2031</v>
      </c>
      <c r="B12589" t="s">
        <v>130</v>
      </c>
      <c r="C12589" t="s">
        <v>137</v>
      </c>
      <c r="D12589" t="s">
        <v>25</v>
      </c>
      <c r="E12589" t="s">
        <v>5</v>
      </c>
      <c r="F12589" t="s">
        <v>8</v>
      </c>
      <c r="G12589">
        <v>0</v>
      </c>
      <c r="H12589">
        <v>0</v>
      </c>
      <c r="I12589">
        <v>0</v>
      </c>
      <c r="J12589">
        <v>0</v>
      </c>
      <c r="L12589" s="51">
        <v>48213</v>
      </c>
      <c r="M12589">
        <v>8</v>
      </c>
      <c r="N12589">
        <v>0</v>
      </c>
    </row>
    <row r="12590" spans="1:14" x14ac:dyDescent="0.25">
      <c r="A12590" s="21" t="str">
        <f t="shared" si="196"/>
        <v>MOW L2C CEAA_2032</v>
      </c>
      <c r="B12590" t="s">
        <v>130</v>
      </c>
      <c r="C12590" t="s">
        <v>137</v>
      </c>
      <c r="D12590" t="s">
        <v>25</v>
      </c>
      <c r="E12590" t="s">
        <v>5</v>
      </c>
      <c r="F12590" t="s">
        <v>8</v>
      </c>
      <c r="G12590">
        <v>0</v>
      </c>
      <c r="H12590">
        <v>0</v>
      </c>
      <c r="I12590">
        <v>0</v>
      </c>
      <c r="J12590">
        <v>0</v>
      </c>
      <c r="L12590" s="51">
        <v>48579</v>
      </c>
      <c r="M12590">
        <v>9</v>
      </c>
      <c r="N12590">
        <v>0</v>
      </c>
    </row>
    <row r="12591" spans="1:14" x14ac:dyDescent="0.25">
      <c r="A12591" s="21" t="str">
        <f t="shared" si="196"/>
        <v>MOW L2C CEAA_2033</v>
      </c>
      <c r="B12591" t="s">
        <v>130</v>
      </c>
      <c r="C12591" t="s">
        <v>137</v>
      </c>
      <c r="D12591" t="s">
        <v>25</v>
      </c>
      <c r="E12591" t="s">
        <v>5</v>
      </c>
      <c r="F12591" t="s">
        <v>8</v>
      </c>
      <c r="G12591">
        <v>0</v>
      </c>
      <c r="H12591">
        <v>0</v>
      </c>
      <c r="I12591">
        <v>0</v>
      </c>
      <c r="J12591">
        <v>0</v>
      </c>
      <c r="L12591" s="51">
        <v>48944</v>
      </c>
      <c r="M12591">
        <v>10</v>
      </c>
      <c r="N12591">
        <v>0</v>
      </c>
    </row>
    <row r="12592" spans="1:14" x14ac:dyDescent="0.25">
      <c r="A12592" s="21" t="str">
        <f t="shared" si="196"/>
        <v>MOW L2C CEAA_2034</v>
      </c>
      <c r="B12592" t="s">
        <v>130</v>
      </c>
      <c r="C12592" t="s">
        <v>137</v>
      </c>
      <c r="D12592" t="s">
        <v>25</v>
      </c>
      <c r="E12592" t="s">
        <v>5</v>
      </c>
      <c r="F12592" t="s">
        <v>8</v>
      </c>
      <c r="G12592">
        <v>0</v>
      </c>
      <c r="H12592">
        <v>0</v>
      </c>
      <c r="I12592">
        <v>0</v>
      </c>
      <c r="J12592">
        <v>0</v>
      </c>
      <c r="L12592" s="51">
        <v>49309</v>
      </c>
      <c r="M12592">
        <v>11</v>
      </c>
      <c r="N12592">
        <v>0</v>
      </c>
    </row>
    <row r="12593" spans="1:14" x14ac:dyDescent="0.25">
      <c r="A12593" s="21" t="str">
        <f t="shared" si="196"/>
        <v>MOW L2C CEAA_2035</v>
      </c>
      <c r="B12593" t="s">
        <v>130</v>
      </c>
      <c r="C12593" t="s">
        <v>137</v>
      </c>
      <c r="D12593" t="s">
        <v>25</v>
      </c>
      <c r="E12593" t="s">
        <v>5</v>
      </c>
      <c r="F12593" t="s">
        <v>8</v>
      </c>
      <c r="G12593">
        <v>0</v>
      </c>
      <c r="H12593">
        <v>0</v>
      </c>
      <c r="I12593">
        <v>0</v>
      </c>
      <c r="J12593">
        <v>0</v>
      </c>
      <c r="L12593" s="51">
        <v>49674</v>
      </c>
      <c r="M12593">
        <v>12</v>
      </c>
      <c r="N12593">
        <v>0</v>
      </c>
    </row>
    <row r="12594" spans="1:14" x14ac:dyDescent="0.25">
      <c r="A12594" s="21" t="str">
        <f t="shared" si="196"/>
        <v>MOW L2C CEAA_2036</v>
      </c>
      <c r="B12594" t="s">
        <v>130</v>
      </c>
      <c r="C12594" t="s">
        <v>137</v>
      </c>
      <c r="D12594" t="s">
        <v>25</v>
      </c>
      <c r="E12594" t="s">
        <v>5</v>
      </c>
      <c r="F12594" t="s">
        <v>8</v>
      </c>
      <c r="G12594">
        <v>0</v>
      </c>
      <c r="H12594">
        <v>0</v>
      </c>
      <c r="I12594">
        <v>0</v>
      </c>
      <c r="J12594">
        <v>0</v>
      </c>
      <c r="L12594" s="51">
        <v>50040</v>
      </c>
      <c r="M12594">
        <v>13</v>
      </c>
      <c r="N12594">
        <v>0</v>
      </c>
    </row>
    <row r="12595" spans="1:14" x14ac:dyDescent="0.25">
      <c r="A12595" s="21" t="str">
        <f t="shared" si="196"/>
        <v>MOW L2C CEAA_2037</v>
      </c>
      <c r="B12595" t="s">
        <v>130</v>
      </c>
      <c r="C12595" t="s">
        <v>137</v>
      </c>
      <c r="D12595" t="s">
        <v>25</v>
      </c>
      <c r="E12595" t="s">
        <v>5</v>
      </c>
      <c r="F12595" t="s">
        <v>8</v>
      </c>
      <c r="G12595">
        <v>0</v>
      </c>
      <c r="H12595">
        <v>0</v>
      </c>
      <c r="I12595">
        <v>0</v>
      </c>
      <c r="J12595">
        <v>0</v>
      </c>
      <c r="L12595" s="51">
        <v>50405</v>
      </c>
      <c r="M12595">
        <v>14</v>
      </c>
      <c r="N12595">
        <v>0</v>
      </c>
    </row>
    <row r="12596" spans="1:14" x14ac:dyDescent="0.25">
      <c r="A12596" s="21" t="str">
        <f t="shared" si="196"/>
        <v>MOW L2C CEAA_2038</v>
      </c>
      <c r="B12596" t="s">
        <v>130</v>
      </c>
      <c r="C12596" t="s">
        <v>137</v>
      </c>
      <c r="D12596" t="s">
        <v>25</v>
      </c>
      <c r="E12596" t="s">
        <v>5</v>
      </c>
      <c r="F12596" t="s">
        <v>8</v>
      </c>
      <c r="G12596">
        <v>0</v>
      </c>
      <c r="H12596">
        <v>0</v>
      </c>
      <c r="I12596">
        <v>0</v>
      </c>
      <c r="J12596">
        <v>0</v>
      </c>
      <c r="L12596" s="51">
        <v>50770</v>
      </c>
      <c r="M12596">
        <v>15</v>
      </c>
      <c r="N12596">
        <v>0</v>
      </c>
    </row>
    <row r="12597" spans="1:14" x14ac:dyDescent="0.25">
      <c r="A12597" s="21" t="str">
        <f t="shared" si="196"/>
        <v>MOW L2C CEAA_2039</v>
      </c>
      <c r="B12597" t="s">
        <v>130</v>
      </c>
      <c r="C12597" t="s">
        <v>137</v>
      </c>
      <c r="D12597" t="s">
        <v>25</v>
      </c>
      <c r="E12597" t="s">
        <v>5</v>
      </c>
      <c r="F12597" t="s">
        <v>8</v>
      </c>
      <c r="G12597">
        <v>0</v>
      </c>
      <c r="H12597">
        <v>0</v>
      </c>
      <c r="I12597">
        <v>0</v>
      </c>
      <c r="J12597">
        <v>0</v>
      </c>
      <c r="L12597" s="51">
        <v>51135</v>
      </c>
      <c r="M12597">
        <v>16</v>
      </c>
      <c r="N12597">
        <v>0</v>
      </c>
    </row>
    <row r="12598" spans="1:14" x14ac:dyDescent="0.25">
      <c r="A12598" s="21" t="str">
        <f t="shared" si="196"/>
        <v>MOW L2C CEAA_2040</v>
      </c>
      <c r="B12598" t="s">
        <v>130</v>
      </c>
      <c r="C12598" t="s">
        <v>137</v>
      </c>
      <c r="D12598" t="s">
        <v>25</v>
      </c>
      <c r="E12598" t="s">
        <v>5</v>
      </c>
      <c r="F12598" t="s">
        <v>8</v>
      </c>
      <c r="G12598">
        <v>0</v>
      </c>
      <c r="H12598">
        <v>0</v>
      </c>
      <c r="I12598">
        <v>0</v>
      </c>
      <c r="J12598">
        <v>0</v>
      </c>
      <c r="L12598" s="51">
        <v>51501</v>
      </c>
      <c r="M12598">
        <v>17</v>
      </c>
      <c r="N12598">
        <v>0</v>
      </c>
    </row>
    <row r="12599" spans="1:14" x14ac:dyDescent="0.25">
      <c r="A12599" s="21" t="str">
        <f t="shared" si="196"/>
        <v>MOW L2C CEAA_2041</v>
      </c>
      <c r="B12599" t="s">
        <v>130</v>
      </c>
      <c r="C12599" t="s">
        <v>137</v>
      </c>
      <c r="D12599" t="s">
        <v>25</v>
      </c>
      <c r="E12599" t="s">
        <v>5</v>
      </c>
      <c r="F12599" t="s">
        <v>8</v>
      </c>
      <c r="G12599">
        <v>0</v>
      </c>
      <c r="H12599">
        <v>0</v>
      </c>
      <c r="I12599">
        <v>0</v>
      </c>
      <c r="J12599">
        <v>0</v>
      </c>
      <c r="L12599" s="51">
        <v>51866</v>
      </c>
      <c r="M12599">
        <v>18</v>
      </c>
      <c r="N12599">
        <v>0</v>
      </c>
    </row>
    <row r="12600" spans="1:14" x14ac:dyDescent="0.25">
      <c r="A12600" s="21" t="str">
        <f t="shared" si="196"/>
        <v>MOW L2C CEAA_2042</v>
      </c>
      <c r="B12600" t="s">
        <v>130</v>
      </c>
      <c r="C12600" t="s">
        <v>137</v>
      </c>
      <c r="D12600" t="s">
        <v>25</v>
      </c>
      <c r="E12600" t="s">
        <v>5</v>
      </c>
      <c r="F12600" t="s">
        <v>8</v>
      </c>
      <c r="G12600">
        <v>0</v>
      </c>
      <c r="H12600">
        <v>0</v>
      </c>
      <c r="I12600">
        <v>0</v>
      </c>
      <c r="J12600">
        <v>0</v>
      </c>
      <c r="L12600" s="51">
        <v>52231</v>
      </c>
      <c r="M12600">
        <v>19</v>
      </c>
      <c r="N12600">
        <v>0</v>
      </c>
    </row>
    <row r="12601" spans="1:14" x14ac:dyDescent="0.25">
      <c r="A12601" s="21" t="str">
        <f t="shared" si="196"/>
        <v>MOW L2C CEAA_2043</v>
      </c>
      <c r="B12601" t="s">
        <v>130</v>
      </c>
      <c r="C12601" t="s">
        <v>137</v>
      </c>
      <c r="D12601" t="s">
        <v>25</v>
      </c>
      <c r="E12601" t="s">
        <v>5</v>
      </c>
      <c r="F12601" t="s">
        <v>8</v>
      </c>
      <c r="G12601">
        <v>0</v>
      </c>
      <c r="H12601">
        <v>0</v>
      </c>
      <c r="I12601">
        <v>0</v>
      </c>
      <c r="J12601">
        <v>0</v>
      </c>
      <c r="L12601" s="51">
        <v>52596</v>
      </c>
      <c r="M12601">
        <v>20</v>
      </c>
      <c r="N12601">
        <v>0</v>
      </c>
    </row>
    <row r="12602" spans="1:14" x14ac:dyDescent="0.25">
      <c r="A12602" s="21" t="str">
        <f t="shared" si="196"/>
        <v>MOW L2N CEAA_2024</v>
      </c>
      <c r="B12602" t="s">
        <v>130</v>
      </c>
      <c r="C12602" t="s">
        <v>137</v>
      </c>
      <c r="D12602" t="s">
        <v>26</v>
      </c>
      <c r="E12602" t="s">
        <v>29</v>
      </c>
      <c r="F12602" t="s">
        <v>28</v>
      </c>
      <c r="K12602">
        <v>0</v>
      </c>
      <c r="L12602" s="51">
        <v>45657</v>
      </c>
      <c r="M12602">
        <v>1</v>
      </c>
    </row>
    <row r="12603" spans="1:14" x14ac:dyDescent="0.25">
      <c r="A12603" s="21" t="str">
        <f t="shared" si="196"/>
        <v>MOW L2N CEAA_2025</v>
      </c>
      <c r="B12603" t="s">
        <v>130</v>
      </c>
      <c r="C12603" t="s">
        <v>137</v>
      </c>
      <c r="D12603" t="s">
        <v>26</v>
      </c>
      <c r="E12603" t="s">
        <v>29</v>
      </c>
      <c r="F12603" t="s">
        <v>28</v>
      </c>
      <c r="K12603">
        <v>0</v>
      </c>
      <c r="L12603" s="51">
        <v>46022</v>
      </c>
      <c r="M12603">
        <v>2</v>
      </c>
    </row>
    <row r="12604" spans="1:14" x14ac:dyDescent="0.25">
      <c r="A12604" s="21" t="str">
        <f t="shared" si="196"/>
        <v>MOW L2N CEAA_2026</v>
      </c>
      <c r="B12604" t="s">
        <v>130</v>
      </c>
      <c r="C12604" t="s">
        <v>137</v>
      </c>
      <c r="D12604" t="s">
        <v>26</v>
      </c>
      <c r="E12604" t="s">
        <v>29</v>
      </c>
      <c r="F12604" t="s">
        <v>28</v>
      </c>
      <c r="K12604">
        <v>0</v>
      </c>
      <c r="L12604" s="51">
        <v>46387</v>
      </c>
      <c r="M12604">
        <v>3</v>
      </c>
    </row>
    <row r="12605" spans="1:14" x14ac:dyDescent="0.25">
      <c r="A12605" s="21" t="str">
        <f t="shared" si="196"/>
        <v>MOW L2N CEAA_2027</v>
      </c>
      <c r="B12605" t="s">
        <v>130</v>
      </c>
      <c r="C12605" t="s">
        <v>137</v>
      </c>
      <c r="D12605" t="s">
        <v>26</v>
      </c>
      <c r="E12605" t="s">
        <v>29</v>
      </c>
      <c r="F12605" t="s">
        <v>28</v>
      </c>
      <c r="K12605">
        <v>0</v>
      </c>
      <c r="L12605" s="51">
        <v>46752</v>
      </c>
      <c r="M12605">
        <v>4</v>
      </c>
    </row>
    <row r="12606" spans="1:14" x14ac:dyDescent="0.25">
      <c r="A12606" s="21" t="str">
        <f t="shared" si="196"/>
        <v>MOW L2N CEAA_2028</v>
      </c>
      <c r="B12606" t="s">
        <v>130</v>
      </c>
      <c r="C12606" t="s">
        <v>137</v>
      </c>
      <c r="D12606" t="s">
        <v>26</v>
      </c>
      <c r="E12606" t="s">
        <v>29</v>
      </c>
      <c r="F12606" t="s">
        <v>28</v>
      </c>
      <c r="K12606">
        <v>0</v>
      </c>
      <c r="L12606" s="51">
        <v>47118</v>
      </c>
      <c r="M12606">
        <v>5</v>
      </c>
    </row>
    <row r="12607" spans="1:14" x14ac:dyDescent="0.25">
      <c r="A12607" s="21" t="str">
        <f t="shared" si="196"/>
        <v>MOW L2N CEAA_2029</v>
      </c>
      <c r="B12607" t="s">
        <v>130</v>
      </c>
      <c r="C12607" t="s">
        <v>137</v>
      </c>
      <c r="D12607" t="s">
        <v>26</v>
      </c>
      <c r="E12607" t="s">
        <v>29</v>
      </c>
      <c r="F12607" t="s">
        <v>28</v>
      </c>
      <c r="K12607">
        <v>0</v>
      </c>
      <c r="L12607" s="51">
        <v>47483</v>
      </c>
      <c r="M12607">
        <v>6</v>
      </c>
    </row>
    <row r="12608" spans="1:14" x14ac:dyDescent="0.25">
      <c r="A12608" s="21" t="str">
        <f t="shared" si="196"/>
        <v>MOW L2N CEAA_2030</v>
      </c>
      <c r="B12608" t="s">
        <v>130</v>
      </c>
      <c r="C12608" t="s">
        <v>137</v>
      </c>
      <c r="D12608" t="s">
        <v>26</v>
      </c>
      <c r="E12608" t="s">
        <v>29</v>
      </c>
      <c r="F12608" t="s">
        <v>28</v>
      </c>
      <c r="K12608">
        <v>0</v>
      </c>
      <c r="L12608" s="51">
        <v>47848</v>
      </c>
      <c r="M12608">
        <v>7</v>
      </c>
    </row>
    <row r="12609" spans="1:13" x14ac:dyDescent="0.25">
      <c r="A12609" s="21" t="str">
        <f t="shared" si="196"/>
        <v>MOW L2N CEAA_2031</v>
      </c>
      <c r="B12609" t="s">
        <v>130</v>
      </c>
      <c r="C12609" t="s">
        <v>137</v>
      </c>
      <c r="D12609" t="s">
        <v>26</v>
      </c>
      <c r="E12609" t="s">
        <v>29</v>
      </c>
      <c r="F12609" t="s">
        <v>28</v>
      </c>
      <c r="K12609">
        <v>0</v>
      </c>
      <c r="L12609" s="51">
        <v>48213</v>
      </c>
      <c r="M12609">
        <v>8</v>
      </c>
    </row>
    <row r="12610" spans="1:13" x14ac:dyDescent="0.25">
      <c r="A12610" s="21" t="str">
        <f t="shared" ref="A12610:A12673" si="197">B12610&amp;" "&amp;D12610&amp;" "&amp;C12610&amp;"_"&amp;YEAR(L12610)</f>
        <v>MOW L2N CEAA_2032</v>
      </c>
      <c r="B12610" t="s">
        <v>130</v>
      </c>
      <c r="C12610" t="s">
        <v>137</v>
      </c>
      <c r="D12610" t="s">
        <v>26</v>
      </c>
      <c r="E12610" t="s">
        <v>29</v>
      </c>
      <c r="F12610" t="s">
        <v>28</v>
      </c>
      <c r="K12610">
        <v>0</v>
      </c>
      <c r="L12610" s="51">
        <v>48579</v>
      </c>
      <c r="M12610">
        <v>9</v>
      </c>
    </row>
    <row r="12611" spans="1:13" x14ac:dyDescent="0.25">
      <c r="A12611" s="21" t="str">
        <f t="shared" si="197"/>
        <v>MOW L2N CEAA_2033</v>
      </c>
      <c r="B12611" t="s">
        <v>130</v>
      </c>
      <c r="C12611" t="s">
        <v>137</v>
      </c>
      <c r="D12611" t="s">
        <v>26</v>
      </c>
      <c r="E12611" t="s">
        <v>29</v>
      </c>
      <c r="F12611" t="s">
        <v>28</v>
      </c>
      <c r="K12611">
        <v>0</v>
      </c>
      <c r="L12611" s="51">
        <v>48944</v>
      </c>
      <c r="M12611">
        <v>10</v>
      </c>
    </row>
    <row r="12612" spans="1:13" x14ac:dyDescent="0.25">
      <c r="A12612" s="21" t="str">
        <f t="shared" si="197"/>
        <v>MOW L2N CEAA_2034</v>
      </c>
      <c r="B12612" t="s">
        <v>130</v>
      </c>
      <c r="C12612" t="s">
        <v>137</v>
      </c>
      <c r="D12612" t="s">
        <v>26</v>
      </c>
      <c r="E12612" t="s">
        <v>29</v>
      </c>
      <c r="F12612" t="s">
        <v>28</v>
      </c>
      <c r="K12612">
        <v>0</v>
      </c>
      <c r="L12612" s="51">
        <v>49309</v>
      </c>
      <c r="M12612">
        <v>11</v>
      </c>
    </row>
    <row r="12613" spans="1:13" x14ac:dyDescent="0.25">
      <c r="A12613" s="21" t="str">
        <f t="shared" si="197"/>
        <v>MOW L2N CEAA_2035</v>
      </c>
      <c r="B12613" t="s">
        <v>130</v>
      </c>
      <c r="C12613" t="s">
        <v>137</v>
      </c>
      <c r="D12613" t="s">
        <v>26</v>
      </c>
      <c r="E12613" t="s">
        <v>29</v>
      </c>
      <c r="F12613" t="s">
        <v>28</v>
      </c>
      <c r="K12613">
        <v>0</v>
      </c>
      <c r="L12613" s="51">
        <v>49674</v>
      </c>
      <c r="M12613">
        <v>12</v>
      </c>
    </row>
    <row r="12614" spans="1:13" x14ac:dyDescent="0.25">
      <c r="A12614" s="21" t="str">
        <f t="shared" si="197"/>
        <v>MOW L2N CEAA_2036</v>
      </c>
      <c r="B12614" t="s">
        <v>130</v>
      </c>
      <c r="C12614" t="s">
        <v>137</v>
      </c>
      <c r="D12614" t="s">
        <v>26</v>
      </c>
      <c r="E12614" t="s">
        <v>29</v>
      </c>
      <c r="F12614" t="s">
        <v>28</v>
      </c>
      <c r="K12614">
        <v>0</v>
      </c>
      <c r="L12614" s="51">
        <v>50040</v>
      </c>
      <c r="M12614">
        <v>13</v>
      </c>
    </row>
    <row r="12615" spans="1:13" x14ac:dyDescent="0.25">
      <c r="A12615" s="21" t="str">
        <f t="shared" si="197"/>
        <v>MOW L2N CEAA_2037</v>
      </c>
      <c r="B12615" t="s">
        <v>130</v>
      </c>
      <c r="C12615" t="s">
        <v>137</v>
      </c>
      <c r="D12615" t="s">
        <v>26</v>
      </c>
      <c r="E12615" t="s">
        <v>29</v>
      </c>
      <c r="F12615" t="s">
        <v>28</v>
      </c>
      <c r="K12615">
        <v>0</v>
      </c>
      <c r="L12615" s="51">
        <v>50405</v>
      </c>
      <c r="M12615">
        <v>14</v>
      </c>
    </row>
    <row r="12616" spans="1:13" x14ac:dyDescent="0.25">
      <c r="A12616" s="21" t="str">
        <f t="shared" si="197"/>
        <v>MOW L2N CEAA_2038</v>
      </c>
      <c r="B12616" t="s">
        <v>130</v>
      </c>
      <c r="C12616" t="s">
        <v>137</v>
      </c>
      <c r="D12616" t="s">
        <v>26</v>
      </c>
      <c r="E12616" t="s">
        <v>29</v>
      </c>
      <c r="F12616" t="s">
        <v>28</v>
      </c>
      <c r="K12616">
        <v>0</v>
      </c>
      <c r="L12616" s="51">
        <v>50770</v>
      </c>
      <c r="M12616">
        <v>15</v>
      </c>
    </row>
    <row r="12617" spans="1:13" x14ac:dyDescent="0.25">
      <c r="A12617" s="21" t="str">
        <f t="shared" si="197"/>
        <v>MOW L2N CEAA_2039</v>
      </c>
      <c r="B12617" t="s">
        <v>130</v>
      </c>
      <c r="C12617" t="s">
        <v>137</v>
      </c>
      <c r="D12617" t="s">
        <v>26</v>
      </c>
      <c r="E12617" t="s">
        <v>29</v>
      </c>
      <c r="F12617" t="s">
        <v>28</v>
      </c>
      <c r="K12617">
        <v>0</v>
      </c>
      <c r="L12617" s="51">
        <v>51135</v>
      </c>
      <c r="M12617">
        <v>16</v>
      </c>
    </row>
    <row r="12618" spans="1:13" x14ac:dyDescent="0.25">
      <c r="A12618" s="21" t="str">
        <f t="shared" si="197"/>
        <v>MOW L2N CEAA_2040</v>
      </c>
      <c r="B12618" t="s">
        <v>130</v>
      </c>
      <c r="C12618" t="s">
        <v>137</v>
      </c>
      <c r="D12618" t="s">
        <v>26</v>
      </c>
      <c r="E12618" t="s">
        <v>29</v>
      </c>
      <c r="F12618" t="s">
        <v>28</v>
      </c>
      <c r="K12618">
        <v>0</v>
      </c>
      <c r="L12618" s="51">
        <v>51501</v>
      </c>
      <c r="M12618">
        <v>17</v>
      </c>
    </row>
    <row r="12619" spans="1:13" x14ac:dyDescent="0.25">
      <c r="A12619" s="21" t="str">
        <f t="shared" si="197"/>
        <v>MOW L2N CEAA_2041</v>
      </c>
      <c r="B12619" t="s">
        <v>130</v>
      </c>
      <c r="C12619" t="s">
        <v>137</v>
      </c>
      <c r="D12619" t="s">
        <v>26</v>
      </c>
      <c r="E12619" t="s">
        <v>29</v>
      </c>
      <c r="F12619" t="s">
        <v>28</v>
      </c>
      <c r="K12619">
        <v>0</v>
      </c>
      <c r="L12619" s="51">
        <v>51866</v>
      </c>
      <c r="M12619">
        <v>18</v>
      </c>
    </row>
    <row r="12620" spans="1:13" x14ac:dyDescent="0.25">
      <c r="A12620" s="21" t="str">
        <f t="shared" si="197"/>
        <v>MOW L2N CEAA_2042</v>
      </c>
      <c r="B12620" t="s">
        <v>130</v>
      </c>
      <c r="C12620" t="s">
        <v>137</v>
      </c>
      <c r="D12620" t="s">
        <v>26</v>
      </c>
      <c r="E12620" t="s">
        <v>29</v>
      </c>
      <c r="F12620" t="s">
        <v>28</v>
      </c>
      <c r="K12620">
        <v>0</v>
      </c>
      <c r="L12620" s="51">
        <v>52231</v>
      </c>
      <c r="M12620">
        <v>19</v>
      </c>
    </row>
    <row r="12621" spans="1:13" x14ac:dyDescent="0.25">
      <c r="A12621" s="21" t="str">
        <f t="shared" si="197"/>
        <v>MOW L2N CEAA_2043</v>
      </c>
      <c r="B12621" t="s">
        <v>130</v>
      </c>
      <c r="C12621" t="s">
        <v>137</v>
      </c>
      <c r="D12621" t="s">
        <v>26</v>
      </c>
      <c r="E12621" t="s">
        <v>29</v>
      </c>
      <c r="F12621" t="s">
        <v>28</v>
      </c>
      <c r="K12621">
        <v>0</v>
      </c>
      <c r="L12621" s="51">
        <v>52596</v>
      </c>
      <c r="M12621">
        <v>20</v>
      </c>
    </row>
    <row r="12622" spans="1:13" x14ac:dyDescent="0.25">
      <c r="A12622" s="21" t="str">
        <f t="shared" si="197"/>
        <v>MOW L2N CEAA_2024</v>
      </c>
      <c r="B12622" t="s">
        <v>130</v>
      </c>
      <c r="C12622" t="s">
        <v>137</v>
      </c>
      <c r="D12622" t="s">
        <v>26</v>
      </c>
      <c r="E12622" t="s">
        <v>29</v>
      </c>
      <c r="F12622" t="s">
        <v>31</v>
      </c>
      <c r="K12622">
        <v>0</v>
      </c>
      <c r="L12622" s="51">
        <v>45657</v>
      </c>
      <c r="M12622">
        <v>1</v>
      </c>
    </row>
    <row r="12623" spans="1:13" x14ac:dyDescent="0.25">
      <c r="A12623" s="21" t="str">
        <f t="shared" si="197"/>
        <v>MOW L2N CEAA_2025</v>
      </c>
      <c r="B12623" t="s">
        <v>130</v>
      </c>
      <c r="C12623" t="s">
        <v>137</v>
      </c>
      <c r="D12623" t="s">
        <v>26</v>
      </c>
      <c r="E12623" t="s">
        <v>29</v>
      </c>
      <c r="F12623" t="s">
        <v>31</v>
      </c>
      <c r="K12623">
        <v>0</v>
      </c>
      <c r="L12623" s="51">
        <v>46022</v>
      </c>
      <c r="M12623">
        <v>2</v>
      </c>
    </row>
    <row r="12624" spans="1:13" x14ac:dyDescent="0.25">
      <c r="A12624" s="21" t="str">
        <f t="shared" si="197"/>
        <v>MOW L2N CEAA_2026</v>
      </c>
      <c r="B12624" t="s">
        <v>130</v>
      </c>
      <c r="C12624" t="s">
        <v>137</v>
      </c>
      <c r="D12624" t="s">
        <v>26</v>
      </c>
      <c r="E12624" t="s">
        <v>29</v>
      </c>
      <c r="F12624" t="s">
        <v>31</v>
      </c>
      <c r="K12624">
        <v>0</v>
      </c>
      <c r="L12624" s="51">
        <v>46387</v>
      </c>
      <c r="M12624">
        <v>3</v>
      </c>
    </row>
    <row r="12625" spans="1:13" x14ac:dyDescent="0.25">
      <c r="A12625" s="21" t="str">
        <f t="shared" si="197"/>
        <v>MOW L2N CEAA_2027</v>
      </c>
      <c r="B12625" t="s">
        <v>130</v>
      </c>
      <c r="C12625" t="s">
        <v>137</v>
      </c>
      <c r="D12625" t="s">
        <v>26</v>
      </c>
      <c r="E12625" t="s">
        <v>29</v>
      </c>
      <c r="F12625" t="s">
        <v>31</v>
      </c>
      <c r="K12625">
        <v>0</v>
      </c>
      <c r="L12625" s="51">
        <v>46752</v>
      </c>
      <c r="M12625">
        <v>4</v>
      </c>
    </row>
    <row r="12626" spans="1:13" x14ac:dyDescent="0.25">
      <c r="A12626" s="21" t="str">
        <f t="shared" si="197"/>
        <v>MOW L2N CEAA_2028</v>
      </c>
      <c r="B12626" t="s">
        <v>130</v>
      </c>
      <c r="C12626" t="s">
        <v>137</v>
      </c>
      <c r="D12626" t="s">
        <v>26</v>
      </c>
      <c r="E12626" t="s">
        <v>29</v>
      </c>
      <c r="F12626" t="s">
        <v>31</v>
      </c>
      <c r="K12626">
        <v>0</v>
      </c>
      <c r="L12626" s="51">
        <v>47118</v>
      </c>
      <c r="M12626">
        <v>5</v>
      </c>
    </row>
    <row r="12627" spans="1:13" x14ac:dyDescent="0.25">
      <c r="A12627" s="21" t="str">
        <f t="shared" si="197"/>
        <v>MOW L2N CEAA_2029</v>
      </c>
      <c r="B12627" t="s">
        <v>130</v>
      </c>
      <c r="C12627" t="s">
        <v>137</v>
      </c>
      <c r="D12627" t="s">
        <v>26</v>
      </c>
      <c r="E12627" t="s">
        <v>29</v>
      </c>
      <c r="F12627" t="s">
        <v>31</v>
      </c>
      <c r="K12627">
        <v>0</v>
      </c>
      <c r="L12627" s="51">
        <v>47483</v>
      </c>
      <c r="M12627">
        <v>6</v>
      </c>
    </row>
    <row r="12628" spans="1:13" x14ac:dyDescent="0.25">
      <c r="A12628" s="21" t="str">
        <f t="shared" si="197"/>
        <v>MOW L2N CEAA_2030</v>
      </c>
      <c r="B12628" t="s">
        <v>130</v>
      </c>
      <c r="C12628" t="s">
        <v>137</v>
      </c>
      <c r="D12628" t="s">
        <v>26</v>
      </c>
      <c r="E12628" t="s">
        <v>29</v>
      </c>
      <c r="F12628" t="s">
        <v>31</v>
      </c>
      <c r="K12628">
        <v>0</v>
      </c>
      <c r="L12628" s="51">
        <v>47848</v>
      </c>
      <c r="M12628">
        <v>7</v>
      </c>
    </row>
    <row r="12629" spans="1:13" x14ac:dyDescent="0.25">
      <c r="A12629" s="21" t="str">
        <f t="shared" si="197"/>
        <v>MOW L2N CEAA_2031</v>
      </c>
      <c r="B12629" t="s">
        <v>130</v>
      </c>
      <c r="C12629" t="s">
        <v>137</v>
      </c>
      <c r="D12629" t="s">
        <v>26</v>
      </c>
      <c r="E12629" t="s">
        <v>29</v>
      </c>
      <c r="F12629" t="s">
        <v>31</v>
      </c>
      <c r="K12629">
        <v>0</v>
      </c>
      <c r="L12629" s="51">
        <v>48213</v>
      </c>
      <c r="M12629">
        <v>8</v>
      </c>
    </row>
    <row r="12630" spans="1:13" x14ac:dyDescent="0.25">
      <c r="A12630" s="21" t="str">
        <f t="shared" si="197"/>
        <v>MOW L2N CEAA_2032</v>
      </c>
      <c r="B12630" t="s">
        <v>130</v>
      </c>
      <c r="C12630" t="s">
        <v>137</v>
      </c>
      <c r="D12630" t="s">
        <v>26</v>
      </c>
      <c r="E12630" t="s">
        <v>29</v>
      </c>
      <c r="F12630" t="s">
        <v>31</v>
      </c>
      <c r="K12630">
        <v>0</v>
      </c>
      <c r="L12630" s="51">
        <v>48579</v>
      </c>
      <c r="M12630">
        <v>9</v>
      </c>
    </row>
    <row r="12631" spans="1:13" x14ac:dyDescent="0.25">
      <c r="A12631" s="21" t="str">
        <f t="shared" si="197"/>
        <v>MOW L2N CEAA_2033</v>
      </c>
      <c r="B12631" t="s">
        <v>130</v>
      </c>
      <c r="C12631" t="s">
        <v>137</v>
      </c>
      <c r="D12631" t="s">
        <v>26</v>
      </c>
      <c r="E12631" t="s">
        <v>29</v>
      </c>
      <c r="F12631" t="s">
        <v>31</v>
      </c>
      <c r="K12631">
        <v>0</v>
      </c>
      <c r="L12631" s="51">
        <v>48944</v>
      </c>
      <c r="M12631">
        <v>10</v>
      </c>
    </row>
    <row r="12632" spans="1:13" x14ac:dyDescent="0.25">
      <c r="A12632" s="21" t="str">
        <f t="shared" si="197"/>
        <v>MOW L2N CEAA_2034</v>
      </c>
      <c r="B12632" t="s">
        <v>130</v>
      </c>
      <c r="C12632" t="s">
        <v>137</v>
      </c>
      <c r="D12632" t="s">
        <v>26</v>
      </c>
      <c r="E12632" t="s">
        <v>29</v>
      </c>
      <c r="F12632" t="s">
        <v>31</v>
      </c>
      <c r="K12632">
        <v>0</v>
      </c>
      <c r="L12632" s="51">
        <v>49309</v>
      </c>
      <c r="M12632">
        <v>11</v>
      </c>
    </row>
    <row r="12633" spans="1:13" x14ac:dyDescent="0.25">
      <c r="A12633" s="21" t="str">
        <f t="shared" si="197"/>
        <v>MOW L2N CEAA_2035</v>
      </c>
      <c r="B12633" t="s">
        <v>130</v>
      </c>
      <c r="C12633" t="s">
        <v>137</v>
      </c>
      <c r="D12633" t="s">
        <v>26</v>
      </c>
      <c r="E12633" t="s">
        <v>29</v>
      </c>
      <c r="F12633" t="s">
        <v>31</v>
      </c>
      <c r="K12633">
        <v>0</v>
      </c>
      <c r="L12633" s="51">
        <v>49674</v>
      </c>
      <c r="M12633">
        <v>12</v>
      </c>
    </row>
    <row r="12634" spans="1:13" x14ac:dyDescent="0.25">
      <c r="A12634" s="21" t="str">
        <f t="shared" si="197"/>
        <v>MOW L2N CEAA_2036</v>
      </c>
      <c r="B12634" t="s">
        <v>130</v>
      </c>
      <c r="C12634" t="s">
        <v>137</v>
      </c>
      <c r="D12634" t="s">
        <v>26</v>
      </c>
      <c r="E12634" t="s">
        <v>29</v>
      </c>
      <c r="F12634" t="s">
        <v>31</v>
      </c>
      <c r="K12634">
        <v>0</v>
      </c>
      <c r="L12634" s="51">
        <v>50040</v>
      </c>
      <c r="M12634">
        <v>13</v>
      </c>
    </row>
    <row r="12635" spans="1:13" x14ac:dyDescent="0.25">
      <c r="A12635" s="21" t="str">
        <f t="shared" si="197"/>
        <v>MOW L2N CEAA_2037</v>
      </c>
      <c r="B12635" t="s">
        <v>130</v>
      </c>
      <c r="C12635" t="s">
        <v>137</v>
      </c>
      <c r="D12635" t="s">
        <v>26</v>
      </c>
      <c r="E12635" t="s">
        <v>29</v>
      </c>
      <c r="F12635" t="s">
        <v>31</v>
      </c>
      <c r="K12635">
        <v>0</v>
      </c>
      <c r="L12635" s="51">
        <v>50405</v>
      </c>
      <c r="M12635">
        <v>14</v>
      </c>
    </row>
    <row r="12636" spans="1:13" x14ac:dyDescent="0.25">
      <c r="A12636" s="21" t="str">
        <f t="shared" si="197"/>
        <v>MOW L2N CEAA_2038</v>
      </c>
      <c r="B12636" t="s">
        <v>130</v>
      </c>
      <c r="C12636" t="s">
        <v>137</v>
      </c>
      <c r="D12636" t="s">
        <v>26</v>
      </c>
      <c r="E12636" t="s">
        <v>29</v>
      </c>
      <c r="F12636" t="s">
        <v>31</v>
      </c>
      <c r="K12636">
        <v>0</v>
      </c>
      <c r="L12636" s="51">
        <v>50770</v>
      </c>
      <c r="M12636">
        <v>15</v>
      </c>
    </row>
    <row r="12637" spans="1:13" x14ac:dyDescent="0.25">
      <c r="A12637" s="21" t="str">
        <f t="shared" si="197"/>
        <v>MOW L2N CEAA_2039</v>
      </c>
      <c r="B12637" t="s">
        <v>130</v>
      </c>
      <c r="C12637" t="s">
        <v>137</v>
      </c>
      <c r="D12637" t="s">
        <v>26</v>
      </c>
      <c r="E12637" t="s">
        <v>29</v>
      </c>
      <c r="F12637" t="s">
        <v>31</v>
      </c>
      <c r="K12637">
        <v>0</v>
      </c>
      <c r="L12637" s="51">
        <v>51135</v>
      </c>
      <c r="M12637">
        <v>16</v>
      </c>
    </row>
    <row r="12638" spans="1:13" x14ac:dyDescent="0.25">
      <c r="A12638" s="21" t="str">
        <f t="shared" si="197"/>
        <v>MOW L2N CEAA_2040</v>
      </c>
      <c r="B12638" t="s">
        <v>130</v>
      </c>
      <c r="C12638" t="s">
        <v>137</v>
      </c>
      <c r="D12638" t="s">
        <v>26</v>
      </c>
      <c r="E12638" t="s">
        <v>29</v>
      </c>
      <c r="F12638" t="s">
        <v>31</v>
      </c>
      <c r="K12638">
        <v>0</v>
      </c>
      <c r="L12638" s="51">
        <v>51501</v>
      </c>
      <c r="M12638">
        <v>17</v>
      </c>
    </row>
    <row r="12639" spans="1:13" x14ac:dyDescent="0.25">
      <c r="A12639" s="21" t="str">
        <f t="shared" si="197"/>
        <v>MOW L2N CEAA_2041</v>
      </c>
      <c r="B12639" t="s">
        <v>130</v>
      </c>
      <c r="C12639" t="s">
        <v>137</v>
      </c>
      <c r="D12639" t="s">
        <v>26</v>
      </c>
      <c r="E12639" t="s">
        <v>29</v>
      </c>
      <c r="F12639" t="s">
        <v>31</v>
      </c>
      <c r="K12639">
        <v>0</v>
      </c>
      <c r="L12639" s="51">
        <v>51866</v>
      </c>
      <c r="M12639">
        <v>18</v>
      </c>
    </row>
    <row r="12640" spans="1:13" x14ac:dyDescent="0.25">
      <c r="A12640" s="21" t="str">
        <f t="shared" si="197"/>
        <v>MOW L2N CEAA_2042</v>
      </c>
      <c r="B12640" t="s">
        <v>130</v>
      </c>
      <c r="C12640" t="s">
        <v>137</v>
      </c>
      <c r="D12640" t="s">
        <v>26</v>
      </c>
      <c r="E12640" t="s">
        <v>29</v>
      </c>
      <c r="F12640" t="s">
        <v>31</v>
      </c>
      <c r="K12640">
        <v>0</v>
      </c>
      <c r="L12640" s="51">
        <v>52231</v>
      </c>
      <c r="M12640">
        <v>19</v>
      </c>
    </row>
    <row r="12641" spans="1:14" x14ac:dyDescent="0.25">
      <c r="A12641" s="21" t="str">
        <f t="shared" si="197"/>
        <v>MOW L2N CEAA_2043</v>
      </c>
      <c r="B12641" t="s">
        <v>130</v>
      </c>
      <c r="C12641" t="s">
        <v>137</v>
      </c>
      <c r="D12641" t="s">
        <v>26</v>
      </c>
      <c r="E12641" t="s">
        <v>29</v>
      </c>
      <c r="F12641" t="s">
        <v>31</v>
      </c>
      <c r="K12641">
        <v>0</v>
      </c>
      <c r="L12641" s="51">
        <v>52596</v>
      </c>
      <c r="M12641">
        <v>20</v>
      </c>
    </row>
    <row r="12642" spans="1:14" x14ac:dyDescent="0.25">
      <c r="A12642" s="21" t="str">
        <f t="shared" si="197"/>
        <v>MOW L2N CEAA_2024</v>
      </c>
      <c r="B12642" t="s">
        <v>130</v>
      </c>
      <c r="C12642" t="s">
        <v>137</v>
      </c>
      <c r="D12642" t="s">
        <v>26</v>
      </c>
      <c r="E12642" t="s">
        <v>5</v>
      </c>
      <c r="F12642" t="s">
        <v>4</v>
      </c>
      <c r="G12642">
        <v>0</v>
      </c>
      <c r="H12642">
        <v>0</v>
      </c>
      <c r="I12642">
        <v>0</v>
      </c>
      <c r="J12642">
        <v>0</v>
      </c>
      <c r="L12642" s="51">
        <v>45657</v>
      </c>
      <c r="M12642">
        <v>1</v>
      </c>
      <c r="N12642">
        <v>0</v>
      </c>
    </row>
    <row r="12643" spans="1:14" x14ac:dyDescent="0.25">
      <c r="A12643" s="21" t="str">
        <f t="shared" si="197"/>
        <v>MOW L2N CEAA_2025</v>
      </c>
      <c r="B12643" t="s">
        <v>130</v>
      </c>
      <c r="C12643" t="s">
        <v>137</v>
      </c>
      <c r="D12643" t="s">
        <v>26</v>
      </c>
      <c r="E12643" t="s">
        <v>5</v>
      </c>
      <c r="F12643" t="s">
        <v>4</v>
      </c>
      <c r="G12643">
        <v>0</v>
      </c>
      <c r="H12643">
        <v>0</v>
      </c>
      <c r="I12643">
        <v>0</v>
      </c>
      <c r="J12643">
        <v>0</v>
      </c>
      <c r="L12643" s="51">
        <v>46022</v>
      </c>
      <c r="M12643">
        <v>2</v>
      </c>
      <c r="N12643">
        <v>0</v>
      </c>
    </row>
    <row r="12644" spans="1:14" x14ac:dyDescent="0.25">
      <c r="A12644" s="21" t="str">
        <f t="shared" si="197"/>
        <v>MOW L2N CEAA_2026</v>
      </c>
      <c r="B12644" t="s">
        <v>130</v>
      </c>
      <c r="C12644" t="s">
        <v>137</v>
      </c>
      <c r="D12644" t="s">
        <v>26</v>
      </c>
      <c r="E12644" t="s">
        <v>5</v>
      </c>
      <c r="F12644" t="s">
        <v>4</v>
      </c>
      <c r="G12644">
        <v>0</v>
      </c>
      <c r="H12644">
        <v>0</v>
      </c>
      <c r="I12644">
        <v>1667.77392578125</v>
      </c>
      <c r="J12644">
        <v>0</v>
      </c>
      <c r="L12644" s="51">
        <v>46387</v>
      </c>
      <c r="M12644">
        <v>3</v>
      </c>
      <c r="N12644">
        <v>0</v>
      </c>
    </row>
    <row r="12645" spans="1:14" x14ac:dyDescent="0.25">
      <c r="A12645" s="21" t="str">
        <f t="shared" si="197"/>
        <v>MOW L2N CEAA_2027</v>
      </c>
      <c r="B12645" t="s">
        <v>130</v>
      </c>
      <c r="C12645" t="s">
        <v>137</v>
      </c>
      <c r="D12645" t="s">
        <v>26</v>
      </c>
      <c r="E12645" t="s">
        <v>5</v>
      </c>
      <c r="F12645" t="s">
        <v>4</v>
      </c>
      <c r="G12645">
        <v>0</v>
      </c>
      <c r="H12645">
        <v>7491.5</v>
      </c>
      <c r="I12645">
        <v>40465.3046875</v>
      </c>
      <c r="J12645">
        <v>0</v>
      </c>
      <c r="L12645" s="51">
        <v>46752</v>
      </c>
      <c r="M12645">
        <v>4</v>
      </c>
      <c r="N12645">
        <v>-13238.798828125</v>
      </c>
    </row>
    <row r="12646" spans="1:14" x14ac:dyDescent="0.25">
      <c r="A12646" s="21" t="str">
        <f t="shared" si="197"/>
        <v>MOW L2N CEAA_2028</v>
      </c>
      <c r="B12646" t="s">
        <v>130</v>
      </c>
      <c r="C12646" t="s">
        <v>137</v>
      </c>
      <c r="D12646" t="s">
        <v>26</v>
      </c>
      <c r="E12646" t="s">
        <v>5</v>
      </c>
      <c r="F12646" t="s">
        <v>4</v>
      </c>
      <c r="G12646">
        <v>0</v>
      </c>
      <c r="H12646">
        <v>36193</v>
      </c>
      <c r="I12646">
        <v>96954.390625</v>
      </c>
      <c r="J12646">
        <v>0</v>
      </c>
      <c r="L12646" s="51">
        <v>47118</v>
      </c>
      <c r="M12646">
        <v>5</v>
      </c>
      <c r="N12646">
        <v>10486.634765625</v>
      </c>
    </row>
    <row r="12647" spans="1:14" x14ac:dyDescent="0.25">
      <c r="A12647" s="21" t="str">
        <f t="shared" si="197"/>
        <v>MOW L2N CEAA_2029</v>
      </c>
      <c r="B12647" t="s">
        <v>130</v>
      </c>
      <c r="C12647" t="s">
        <v>137</v>
      </c>
      <c r="D12647" t="s">
        <v>26</v>
      </c>
      <c r="E12647" t="s">
        <v>5</v>
      </c>
      <c r="F12647" t="s">
        <v>4</v>
      </c>
      <c r="G12647">
        <v>0</v>
      </c>
      <c r="H12647">
        <v>69063.015625</v>
      </c>
      <c r="I12647">
        <v>149381.109375</v>
      </c>
      <c r="J12647">
        <v>0</v>
      </c>
      <c r="L12647" s="51">
        <v>47483</v>
      </c>
      <c r="M12647">
        <v>6</v>
      </c>
      <c r="N12647">
        <v>37608.00390625</v>
      </c>
    </row>
    <row r="12648" spans="1:14" x14ac:dyDescent="0.25">
      <c r="A12648" s="21" t="str">
        <f t="shared" si="197"/>
        <v>MOW L2N CEAA_2030</v>
      </c>
      <c r="B12648" t="s">
        <v>130</v>
      </c>
      <c r="C12648" t="s">
        <v>137</v>
      </c>
      <c r="D12648" t="s">
        <v>26</v>
      </c>
      <c r="E12648" t="s">
        <v>5</v>
      </c>
      <c r="F12648" t="s">
        <v>4</v>
      </c>
      <c r="G12648">
        <v>0</v>
      </c>
      <c r="H12648">
        <v>98885.3125</v>
      </c>
      <c r="I12648">
        <v>206089.3125</v>
      </c>
      <c r="J12648">
        <v>0</v>
      </c>
      <c r="L12648" s="51">
        <v>47848</v>
      </c>
      <c r="M12648">
        <v>7</v>
      </c>
      <c r="N12648">
        <v>65868.3828125</v>
      </c>
    </row>
    <row r="12649" spans="1:14" x14ac:dyDescent="0.25">
      <c r="A12649" s="21" t="str">
        <f t="shared" si="197"/>
        <v>MOW L2N CEAA_2031</v>
      </c>
      <c r="B12649" t="s">
        <v>130</v>
      </c>
      <c r="C12649" t="s">
        <v>137</v>
      </c>
      <c r="D12649" t="s">
        <v>26</v>
      </c>
      <c r="E12649" t="s">
        <v>5</v>
      </c>
      <c r="F12649" t="s">
        <v>4</v>
      </c>
      <c r="G12649">
        <v>0</v>
      </c>
      <c r="H12649">
        <v>119341.6953125</v>
      </c>
      <c r="I12649">
        <v>260867.171875</v>
      </c>
      <c r="J12649">
        <v>0</v>
      </c>
      <c r="L12649" s="51">
        <v>48213</v>
      </c>
      <c r="M12649">
        <v>8</v>
      </c>
      <c r="N12649">
        <v>74336.2890625</v>
      </c>
    </row>
    <row r="12650" spans="1:14" x14ac:dyDescent="0.25">
      <c r="A12650" s="21" t="str">
        <f t="shared" si="197"/>
        <v>MOW L2N CEAA_2032</v>
      </c>
      <c r="B12650" t="s">
        <v>130</v>
      </c>
      <c r="C12650" t="s">
        <v>137</v>
      </c>
      <c r="D12650" t="s">
        <v>26</v>
      </c>
      <c r="E12650" t="s">
        <v>5</v>
      </c>
      <c r="F12650" t="s">
        <v>4</v>
      </c>
      <c r="G12650">
        <v>0</v>
      </c>
      <c r="H12650">
        <v>123249.3828125</v>
      </c>
      <c r="I12650">
        <v>314882.4375</v>
      </c>
      <c r="J12650">
        <v>0</v>
      </c>
      <c r="L12650" s="51">
        <v>48579</v>
      </c>
      <c r="M12650">
        <v>9</v>
      </c>
      <c r="N12650">
        <v>37897.9296875</v>
      </c>
    </row>
    <row r="12651" spans="1:14" x14ac:dyDescent="0.25">
      <c r="A12651" s="21" t="str">
        <f t="shared" si="197"/>
        <v>MOW L2N CEAA_2033</v>
      </c>
      <c r="B12651" t="s">
        <v>130</v>
      </c>
      <c r="C12651" t="s">
        <v>137</v>
      </c>
      <c r="D12651" t="s">
        <v>26</v>
      </c>
      <c r="E12651" t="s">
        <v>5</v>
      </c>
      <c r="F12651" t="s">
        <v>4</v>
      </c>
      <c r="G12651">
        <v>0</v>
      </c>
      <c r="H12651">
        <v>127990.046875</v>
      </c>
      <c r="I12651">
        <v>365383.8125</v>
      </c>
      <c r="J12651">
        <v>0</v>
      </c>
      <c r="L12651" s="51">
        <v>48944</v>
      </c>
      <c r="M12651">
        <v>10</v>
      </c>
      <c r="N12651">
        <v>4194.7265625</v>
      </c>
    </row>
    <row r="12652" spans="1:14" x14ac:dyDescent="0.25">
      <c r="A12652" s="21" t="str">
        <f t="shared" si="197"/>
        <v>MOW L2N CEAA_2034</v>
      </c>
      <c r="B12652" t="s">
        <v>130</v>
      </c>
      <c r="C12652" t="s">
        <v>137</v>
      </c>
      <c r="D12652" t="s">
        <v>26</v>
      </c>
      <c r="E12652" t="s">
        <v>5</v>
      </c>
      <c r="F12652" t="s">
        <v>4</v>
      </c>
      <c r="G12652">
        <v>0</v>
      </c>
      <c r="H12652">
        <v>133608.765625</v>
      </c>
      <c r="I12652">
        <v>415773.65625</v>
      </c>
      <c r="J12652">
        <v>0</v>
      </c>
      <c r="L12652" s="51">
        <v>49309</v>
      </c>
      <c r="M12652">
        <v>11</v>
      </c>
      <c r="N12652">
        <v>-31269.416015625</v>
      </c>
    </row>
    <row r="12653" spans="1:14" x14ac:dyDescent="0.25">
      <c r="A12653" s="21" t="str">
        <f t="shared" si="197"/>
        <v>MOW L2N CEAA_2035</v>
      </c>
      <c r="B12653" t="s">
        <v>130</v>
      </c>
      <c r="C12653" t="s">
        <v>137</v>
      </c>
      <c r="D12653" t="s">
        <v>26</v>
      </c>
      <c r="E12653" t="s">
        <v>5</v>
      </c>
      <c r="F12653" t="s">
        <v>4</v>
      </c>
      <c r="G12653">
        <v>0</v>
      </c>
      <c r="H12653">
        <v>134589.703125</v>
      </c>
      <c r="I12653">
        <v>402463.9375</v>
      </c>
      <c r="J12653">
        <v>0</v>
      </c>
      <c r="L12653" s="51">
        <v>49674</v>
      </c>
      <c r="M12653">
        <v>12</v>
      </c>
      <c r="N12653">
        <v>-30319.953125</v>
      </c>
    </row>
    <row r="12654" spans="1:14" x14ac:dyDescent="0.25">
      <c r="A12654" s="21" t="str">
        <f t="shared" si="197"/>
        <v>MOW L2N CEAA_2036</v>
      </c>
      <c r="B12654" t="s">
        <v>130</v>
      </c>
      <c r="C12654" t="s">
        <v>137</v>
      </c>
      <c r="D12654" t="s">
        <v>26</v>
      </c>
      <c r="E12654" t="s">
        <v>5</v>
      </c>
      <c r="F12654" t="s">
        <v>4</v>
      </c>
      <c r="G12654">
        <v>0</v>
      </c>
      <c r="H12654">
        <v>143481.34375</v>
      </c>
      <c r="I12654">
        <v>390941.59375</v>
      </c>
      <c r="J12654">
        <v>0</v>
      </c>
      <c r="L12654" s="51">
        <v>50040</v>
      </c>
      <c r="M12654">
        <v>13</v>
      </c>
      <c r="N12654">
        <v>-23816.12890625</v>
      </c>
    </row>
    <row r="12655" spans="1:14" x14ac:dyDescent="0.25">
      <c r="A12655" s="21" t="str">
        <f t="shared" si="197"/>
        <v>MOW L2N CEAA_2037</v>
      </c>
      <c r="B12655" t="s">
        <v>130</v>
      </c>
      <c r="C12655" t="s">
        <v>137</v>
      </c>
      <c r="D12655" t="s">
        <v>26</v>
      </c>
      <c r="E12655" t="s">
        <v>5</v>
      </c>
      <c r="F12655" t="s">
        <v>4</v>
      </c>
      <c r="G12655">
        <v>0</v>
      </c>
      <c r="H12655">
        <v>147672.296875</v>
      </c>
      <c r="I12655">
        <v>379271.34375</v>
      </c>
      <c r="J12655">
        <v>0</v>
      </c>
      <c r="L12655" s="51">
        <v>50405</v>
      </c>
      <c r="M12655">
        <v>14</v>
      </c>
      <c r="N12655">
        <v>65.609794616699219</v>
      </c>
    </row>
    <row r="12656" spans="1:14" x14ac:dyDescent="0.25">
      <c r="A12656" s="21" t="str">
        <f t="shared" si="197"/>
        <v>MOW L2N CEAA_2038</v>
      </c>
      <c r="B12656" t="s">
        <v>130</v>
      </c>
      <c r="C12656" t="s">
        <v>137</v>
      </c>
      <c r="D12656" t="s">
        <v>26</v>
      </c>
      <c r="E12656" t="s">
        <v>5</v>
      </c>
      <c r="F12656" t="s">
        <v>4</v>
      </c>
      <c r="G12656">
        <v>0</v>
      </c>
      <c r="H12656">
        <v>152632.015625</v>
      </c>
      <c r="I12656">
        <v>370109.1875</v>
      </c>
      <c r="J12656">
        <v>0</v>
      </c>
      <c r="L12656" s="51">
        <v>50770</v>
      </c>
      <c r="M12656">
        <v>15</v>
      </c>
      <c r="N12656">
        <v>6675.85009765625</v>
      </c>
    </row>
    <row r="12657" spans="1:14" x14ac:dyDescent="0.25">
      <c r="A12657" s="21" t="str">
        <f t="shared" si="197"/>
        <v>MOW L2N CEAA_2039</v>
      </c>
      <c r="B12657" t="s">
        <v>130</v>
      </c>
      <c r="C12657" t="s">
        <v>137</v>
      </c>
      <c r="D12657" t="s">
        <v>26</v>
      </c>
      <c r="E12657" t="s">
        <v>5</v>
      </c>
      <c r="F12657" t="s">
        <v>4</v>
      </c>
      <c r="G12657">
        <v>0</v>
      </c>
      <c r="H12657">
        <v>179641.328125</v>
      </c>
      <c r="I12657">
        <v>361832.59375</v>
      </c>
      <c r="J12657">
        <v>0</v>
      </c>
      <c r="L12657" s="51">
        <v>51135</v>
      </c>
      <c r="M12657">
        <v>16</v>
      </c>
      <c r="N12657">
        <v>24426.18359375</v>
      </c>
    </row>
    <row r="12658" spans="1:14" x14ac:dyDescent="0.25">
      <c r="A12658" s="21" t="str">
        <f t="shared" si="197"/>
        <v>MOW L2N CEAA_2040</v>
      </c>
      <c r="B12658" t="s">
        <v>130</v>
      </c>
      <c r="C12658" t="s">
        <v>137</v>
      </c>
      <c r="D12658" t="s">
        <v>26</v>
      </c>
      <c r="E12658" t="s">
        <v>5</v>
      </c>
      <c r="F12658" t="s">
        <v>4</v>
      </c>
      <c r="G12658">
        <v>0</v>
      </c>
      <c r="H12658">
        <v>181387.375</v>
      </c>
      <c r="I12658">
        <v>355429.25</v>
      </c>
      <c r="J12658">
        <v>0</v>
      </c>
      <c r="L12658" s="51">
        <v>51501</v>
      </c>
      <c r="M12658">
        <v>17</v>
      </c>
      <c r="N12658">
        <v>31327.78515625</v>
      </c>
    </row>
    <row r="12659" spans="1:14" x14ac:dyDescent="0.25">
      <c r="A12659" s="21" t="str">
        <f t="shared" si="197"/>
        <v>MOW L2N CEAA_2041</v>
      </c>
      <c r="B12659" t="s">
        <v>130</v>
      </c>
      <c r="C12659" t="s">
        <v>137</v>
      </c>
      <c r="D12659" t="s">
        <v>26</v>
      </c>
      <c r="E12659" t="s">
        <v>5</v>
      </c>
      <c r="F12659" t="s">
        <v>4</v>
      </c>
      <c r="G12659">
        <v>0</v>
      </c>
      <c r="H12659">
        <v>184256.21875</v>
      </c>
      <c r="I12659">
        <v>347565.9375</v>
      </c>
      <c r="J12659">
        <v>0</v>
      </c>
      <c r="L12659" s="51">
        <v>51866</v>
      </c>
      <c r="M12659">
        <v>18</v>
      </c>
      <c r="N12659">
        <v>71958.4453125</v>
      </c>
    </row>
    <row r="12660" spans="1:14" x14ac:dyDescent="0.25">
      <c r="A12660" s="21" t="str">
        <f t="shared" si="197"/>
        <v>MOW L2N CEAA_2042</v>
      </c>
      <c r="B12660" t="s">
        <v>130</v>
      </c>
      <c r="C12660" t="s">
        <v>137</v>
      </c>
      <c r="D12660" t="s">
        <v>26</v>
      </c>
      <c r="E12660" t="s">
        <v>5</v>
      </c>
      <c r="F12660" t="s">
        <v>4</v>
      </c>
      <c r="G12660">
        <v>0</v>
      </c>
      <c r="H12660">
        <v>193007.140625</v>
      </c>
      <c r="I12660">
        <v>383033.8125</v>
      </c>
      <c r="J12660">
        <v>0</v>
      </c>
      <c r="L12660" s="51">
        <v>52231</v>
      </c>
      <c r="M12660">
        <v>19</v>
      </c>
      <c r="N12660">
        <v>103509.734375</v>
      </c>
    </row>
    <row r="12661" spans="1:14" x14ac:dyDescent="0.25">
      <c r="A12661" s="21" t="str">
        <f t="shared" si="197"/>
        <v>MOW L2N CEAA_2043</v>
      </c>
      <c r="B12661" t="s">
        <v>130</v>
      </c>
      <c r="C12661" t="s">
        <v>137</v>
      </c>
      <c r="D12661" t="s">
        <v>26</v>
      </c>
      <c r="E12661" t="s">
        <v>5</v>
      </c>
      <c r="F12661" t="s">
        <v>4</v>
      </c>
      <c r="G12661">
        <v>0</v>
      </c>
      <c r="H12661">
        <v>194072.578125</v>
      </c>
      <c r="I12661">
        <v>374272.25</v>
      </c>
      <c r="J12661">
        <v>0</v>
      </c>
      <c r="L12661" s="51">
        <v>52596</v>
      </c>
      <c r="M12661">
        <v>20</v>
      </c>
      <c r="N12661">
        <v>145633.859375</v>
      </c>
    </row>
    <row r="12662" spans="1:14" x14ac:dyDescent="0.25">
      <c r="A12662" s="21" t="str">
        <f t="shared" si="197"/>
        <v>MOW L2N CEAA_2024</v>
      </c>
      <c r="B12662" t="s">
        <v>130</v>
      </c>
      <c r="C12662" t="s">
        <v>137</v>
      </c>
      <c r="D12662" t="s">
        <v>26</v>
      </c>
      <c r="E12662" t="s">
        <v>5</v>
      </c>
      <c r="F12662" t="s">
        <v>32</v>
      </c>
      <c r="G12662">
        <v>174667.203125</v>
      </c>
      <c r="H12662">
        <v>77966.25</v>
      </c>
      <c r="I12662">
        <v>15499.482421875</v>
      </c>
      <c r="J12662">
        <v>0</v>
      </c>
      <c r="L12662" s="51">
        <v>45657</v>
      </c>
      <c r="M12662">
        <v>1</v>
      </c>
      <c r="N12662">
        <v>106941.203125</v>
      </c>
    </row>
    <row r="12663" spans="1:14" x14ac:dyDescent="0.25">
      <c r="A12663" s="21" t="str">
        <f t="shared" si="197"/>
        <v>MOW L2N CEAA_2025</v>
      </c>
      <c r="B12663" t="s">
        <v>130</v>
      </c>
      <c r="C12663" t="s">
        <v>137</v>
      </c>
      <c r="D12663" t="s">
        <v>26</v>
      </c>
      <c r="E12663" t="s">
        <v>5</v>
      </c>
      <c r="F12663" t="s">
        <v>32</v>
      </c>
      <c r="G12663">
        <v>189335.015625</v>
      </c>
      <c r="H12663">
        <v>85213.7578125</v>
      </c>
      <c r="I12663">
        <v>43533.515625</v>
      </c>
      <c r="J12663">
        <v>0</v>
      </c>
      <c r="L12663" s="51">
        <v>46022</v>
      </c>
      <c r="M12663">
        <v>2</v>
      </c>
      <c r="N12663">
        <v>108426.4140625</v>
      </c>
    </row>
    <row r="12664" spans="1:14" x14ac:dyDescent="0.25">
      <c r="A12664" s="21" t="str">
        <f t="shared" si="197"/>
        <v>MOW L2N CEAA_2026</v>
      </c>
      <c r="B12664" t="s">
        <v>130</v>
      </c>
      <c r="C12664" t="s">
        <v>137</v>
      </c>
      <c r="D12664" t="s">
        <v>26</v>
      </c>
      <c r="E12664" t="s">
        <v>5</v>
      </c>
      <c r="F12664" t="s">
        <v>32</v>
      </c>
      <c r="G12664">
        <v>203954.734375</v>
      </c>
      <c r="H12664">
        <v>97566.5</v>
      </c>
      <c r="I12664">
        <v>47211.59375</v>
      </c>
      <c r="J12664">
        <v>0</v>
      </c>
      <c r="L12664" s="51">
        <v>46387</v>
      </c>
      <c r="M12664">
        <v>3</v>
      </c>
      <c r="N12664">
        <v>113450.96875</v>
      </c>
    </row>
    <row r="12665" spans="1:14" x14ac:dyDescent="0.25">
      <c r="A12665" s="21" t="str">
        <f t="shared" si="197"/>
        <v>MOW L2N CEAA_2027</v>
      </c>
      <c r="B12665" t="s">
        <v>130</v>
      </c>
      <c r="C12665" t="s">
        <v>137</v>
      </c>
      <c r="D12665" t="s">
        <v>26</v>
      </c>
      <c r="E12665" t="s">
        <v>5</v>
      </c>
      <c r="F12665" t="s">
        <v>32</v>
      </c>
      <c r="G12665">
        <v>214899.625</v>
      </c>
      <c r="H12665">
        <v>94998.703125</v>
      </c>
      <c r="I12665">
        <v>50799.19921875</v>
      </c>
      <c r="J12665">
        <v>0</v>
      </c>
      <c r="L12665" s="51">
        <v>46752</v>
      </c>
      <c r="M12665">
        <v>4</v>
      </c>
      <c r="N12665">
        <v>110718.0859375</v>
      </c>
    </row>
    <row r="12666" spans="1:14" x14ac:dyDescent="0.25">
      <c r="A12666" s="21" t="str">
        <f t="shared" si="197"/>
        <v>MOW L2N CEAA_2028</v>
      </c>
      <c r="B12666" t="s">
        <v>130</v>
      </c>
      <c r="C12666" t="s">
        <v>137</v>
      </c>
      <c r="D12666" t="s">
        <v>26</v>
      </c>
      <c r="E12666" t="s">
        <v>5</v>
      </c>
      <c r="F12666" t="s">
        <v>32</v>
      </c>
      <c r="G12666">
        <v>223085.546875</v>
      </c>
      <c r="H12666">
        <v>104541.3125</v>
      </c>
      <c r="I12666">
        <v>54535.296875</v>
      </c>
      <c r="J12666">
        <v>0</v>
      </c>
      <c r="L12666" s="51">
        <v>47118</v>
      </c>
      <c r="M12666">
        <v>5</v>
      </c>
      <c r="N12666">
        <v>117566.046875</v>
      </c>
    </row>
    <row r="12667" spans="1:14" x14ac:dyDescent="0.25">
      <c r="A12667" s="21" t="str">
        <f t="shared" si="197"/>
        <v>MOW L2N CEAA_2029</v>
      </c>
      <c r="B12667" t="s">
        <v>130</v>
      </c>
      <c r="C12667" t="s">
        <v>137</v>
      </c>
      <c r="D12667" t="s">
        <v>26</v>
      </c>
      <c r="E12667" t="s">
        <v>5</v>
      </c>
      <c r="F12667" t="s">
        <v>32</v>
      </c>
      <c r="G12667">
        <v>230881.203125</v>
      </c>
      <c r="H12667">
        <v>116411.6171875</v>
      </c>
      <c r="I12667">
        <v>56837.07421875</v>
      </c>
      <c r="J12667">
        <v>0</v>
      </c>
      <c r="L12667" s="51">
        <v>47483</v>
      </c>
      <c r="M12667">
        <v>6</v>
      </c>
      <c r="N12667">
        <v>126981.75</v>
      </c>
    </row>
    <row r="12668" spans="1:14" x14ac:dyDescent="0.25">
      <c r="A12668" s="21" t="str">
        <f t="shared" si="197"/>
        <v>MOW L2N CEAA_2030</v>
      </c>
      <c r="B12668" t="s">
        <v>130</v>
      </c>
      <c r="C12668" t="s">
        <v>137</v>
      </c>
      <c r="D12668" t="s">
        <v>26</v>
      </c>
      <c r="E12668" t="s">
        <v>5</v>
      </c>
      <c r="F12668" t="s">
        <v>32</v>
      </c>
      <c r="G12668">
        <v>239369.390625</v>
      </c>
      <c r="H12668">
        <v>120740.6328125</v>
      </c>
      <c r="I12668">
        <v>62349.9765625</v>
      </c>
      <c r="J12668">
        <v>0</v>
      </c>
      <c r="L12668" s="51">
        <v>47848</v>
      </c>
      <c r="M12668">
        <v>7</v>
      </c>
      <c r="N12668">
        <v>129903.4609375</v>
      </c>
    </row>
    <row r="12669" spans="1:14" x14ac:dyDescent="0.25">
      <c r="A12669" s="21" t="str">
        <f t="shared" si="197"/>
        <v>MOW L2N CEAA_2031</v>
      </c>
      <c r="B12669" t="s">
        <v>130</v>
      </c>
      <c r="C12669" t="s">
        <v>137</v>
      </c>
      <c r="D12669" t="s">
        <v>26</v>
      </c>
      <c r="E12669" t="s">
        <v>5</v>
      </c>
      <c r="F12669" t="s">
        <v>32</v>
      </c>
      <c r="G12669">
        <v>243642.625</v>
      </c>
      <c r="H12669">
        <v>61448.66796875</v>
      </c>
      <c r="I12669">
        <v>39930.3984375</v>
      </c>
      <c r="J12669">
        <v>98877.890625</v>
      </c>
      <c r="L12669" s="51">
        <v>48213</v>
      </c>
      <c r="M12669">
        <v>8</v>
      </c>
      <c r="N12669">
        <v>81228.4921875</v>
      </c>
    </row>
    <row r="12670" spans="1:14" x14ac:dyDescent="0.25">
      <c r="A12670" s="21" t="str">
        <f t="shared" si="197"/>
        <v>MOW L2N CEAA_2032</v>
      </c>
      <c r="B12670" t="s">
        <v>130</v>
      </c>
      <c r="C12670" t="s">
        <v>137</v>
      </c>
      <c r="D12670" t="s">
        <v>26</v>
      </c>
      <c r="E12670" t="s">
        <v>5</v>
      </c>
      <c r="F12670" t="s">
        <v>32</v>
      </c>
      <c r="G12670">
        <v>252018.609375</v>
      </c>
      <c r="H12670">
        <v>63526.44140625</v>
      </c>
      <c r="I12670">
        <v>40048.890625</v>
      </c>
      <c r="J12670">
        <v>0</v>
      </c>
      <c r="L12670" s="51">
        <v>48579</v>
      </c>
      <c r="M12670">
        <v>9</v>
      </c>
      <c r="N12670">
        <v>79483.796875</v>
      </c>
    </row>
    <row r="12671" spans="1:14" x14ac:dyDescent="0.25">
      <c r="A12671" s="21" t="str">
        <f t="shared" si="197"/>
        <v>MOW L2N CEAA_2033</v>
      </c>
      <c r="B12671" t="s">
        <v>130</v>
      </c>
      <c r="C12671" t="s">
        <v>137</v>
      </c>
      <c r="D12671" t="s">
        <v>26</v>
      </c>
      <c r="E12671" t="s">
        <v>5</v>
      </c>
      <c r="F12671" t="s">
        <v>32</v>
      </c>
      <c r="G12671">
        <v>255973.0625</v>
      </c>
      <c r="H12671">
        <v>56532.9765625</v>
      </c>
      <c r="I12671">
        <v>40060.90625</v>
      </c>
      <c r="J12671">
        <v>0</v>
      </c>
      <c r="L12671" s="51">
        <v>48944</v>
      </c>
      <c r="M12671">
        <v>10</v>
      </c>
      <c r="N12671">
        <v>66248.9921875</v>
      </c>
    </row>
    <row r="12672" spans="1:14" x14ac:dyDescent="0.25">
      <c r="A12672" s="21" t="str">
        <f t="shared" si="197"/>
        <v>MOW L2N CEAA_2034</v>
      </c>
      <c r="B12672" t="s">
        <v>130</v>
      </c>
      <c r="C12672" t="s">
        <v>137</v>
      </c>
      <c r="D12672" t="s">
        <v>26</v>
      </c>
      <c r="E12672" t="s">
        <v>5</v>
      </c>
      <c r="F12672" t="s">
        <v>32</v>
      </c>
      <c r="G12672">
        <v>259452.046875</v>
      </c>
      <c r="H12672">
        <v>56633.859375</v>
      </c>
      <c r="I12672">
        <v>40121.203125</v>
      </c>
      <c r="J12672">
        <v>0</v>
      </c>
      <c r="L12672" s="51">
        <v>49309</v>
      </c>
      <c r="M12672">
        <v>11</v>
      </c>
      <c r="N12672">
        <v>64457.828125</v>
      </c>
    </row>
    <row r="12673" spans="1:14" x14ac:dyDescent="0.25">
      <c r="A12673" s="21" t="str">
        <f t="shared" si="197"/>
        <v>MOW L2N CEAA_2035</v>
      </c>
      <c r="B12673" t="s">
        <v>130</v>
      </c>
      <c r="C12673" t="s">
        <v>137</v>
      </c>
      <c r="D12673" t="s">
        <v>26</v>
      </c>
      <c r="E12673" t="s">
        <v>5</v>
      </c>
      <c r="F12673" t="s">
        <v>32</v>
      </c>
      <c r="G12673">
        <v>264014.21875</v>
      </c>
      <c r="H12673">
        <v>56100.03125</v>
      </c>
      <c r="I12673">
        <v>40177.30859375</v>
      </c>
      <c r="J12673">
        <v>0</v>
      </c>
      <c r="L12673" s="51">
        <v>49674</v>
      </c>
      <c r="M12673">
        <v>12</v>
      </c>
      <c r="N12673">
        <v>62516.02734375</v>
      </c>
    </row>
    <row r="12674" spans="1:14" x14ac:dyDescent="0.25">
      <c r="A12674" s="21" t="str">
        <f t="shared" ref="A12674:A12737" si="198">B12674&amp;" "&amp;D12674&amp;" "&amp;C12674&amp;"_"&amp;YEAR(L12674)</f>
        <v>MOW L2N CEAA_2036</v>
      </c>
      <c r="B12674" t="s">
        <v>130</v>
      </c>
      <c r="C12674" t="s">
        <v>137</v>
      </c>
      <c r="D12674" t="s">
        <v>26</v>
      </c>
      <c r="E12674" t="s">
        <v>5</v>
      </c>
      <c r="F12674" t="s">
        <v>32</v>
      </c>
      <c r="G12674">
        <v>268813.09375</v>
      </c>
      <c r="H12674">
        <v>52351.59765625</v>
      </c>
      <c r="I12674">
        <v>40341.19921875</v>
      </c>
      <c r="J12674">
        <v>0</v>
      </c>
      <c r="L12674" s="51">
        <v>50040</v>
      </c>
      <c r="M12674">
        <v>13</v>
      </c>
      <c r="N12674">
        <v>55917.82421875</v>
      </c>
    </row>
    <row r="12675" spans="1:14" x14ac:dyDescent="0.25">
      <c r="A12675" s="21" t="str">
        <f t="shared" si="198"/>
        <v>MOW L2N CEAA_2037</v>
      </c>
      <c r="B12675" t="s">
        <v>130</v>
      </c>
      <c r="C12675" t="s">
        <v>137</v>
      </c>
      <c r="D12675" t="s">
        <v>26</v>
      </c>
      <c r="E12675" t="s">
        <v>5</v>
      </c>
      <c r="F12675" t="s">
        <v>32</v>
      </c>
      <c r="G12675">
        <v>272671.1875</v>
      </c>
      <c r="H12675">
        <v>49552.02734375</v>
      </c>
      <c r="I12675">
        <v>39820.6640625</v>
      </c>
      <c r="J12675">
        <v>0</v>
      </c>
      <c r="L12675" s="51">
        <v>50405</v>
      </c>
      <c r="M12675">
        <v>14</v>
      </c>
      <c r="N12675">
        <v>45395.328125</v>
      </c>
    </row>
    <row r="12676" spans="1:14" x14ac:dyDescent="0.25">
      <c r="A12676" s="21" t="str">
        <f t="shared" si="198"/>
        <v>MOW L2N CEAA_2038</v>
      </c>
      <c r="B12676" t="s">
        <v>130</v>
      </c>
      <c r="C12676" t="s">
        <v>137</v>
      </c>
      <c r="D12676" t="s">
        <v>26</v>
      </c>
      <c r="E12676" t="s">
        <v>5</v>
      </c>
      <c r="F12676" t="s">
        <v>32</v>
      </c>
      <c r="G12676">
        <v>277190.0625</v>
      </c>
      <c r="H12676">
        <v>47434.65234375</v>
      </c>
      <c r="I12676">
        <v>39550.56640625</v>
      </c>
      <c r="J12676">
        <v>0</v>
      </c>
      <c r="L12676" s="51">
        <v>50770</v>
      </c>
      <c r="M12676">
        <v>15</v>
      </c>
      <c r="N12676">
        <v>36464.99609375</v>
      </c>
    </row>
    <row r="12677" spans="1:14" x14ac:dyDescent="0.25">
      <c r="A12677" s="21" t="str">
        <f t="shared" si="198"/>
        <v>MOW L2N CEAA_2039</v>
      </c>
      <c r="B12677" t="s">
        <v>130</v>
      </c>
      <c r="C12677" t="s">
        <v>137</v>
      </c>
      <c r="D12677" t="s">
        <v>26</v>
      </c>
      <c r="E12677" t="s">
        <v>5</v>
      </c>
      <c r="F12677" t="s">
        <v>32</v>
      </c>
      <c r="G12677">
        <v>287008.03125</v>
      </c>
      <c r="H12677">
        <v>58671.78125</v>
      </c>
      <c r="I12677">
        <v>39308.30859375</v>
      </c>
      <c r="J12677">
        <v>0</v>
      </c>
      <c r="L12677" s="51">
        <v>51135</v>
      </c>
      <c r="M12677">
        <v>16</v>
      </c>
      <c r="N12677">
        <v>45321.81640625</v>
      </c>
    </row>
    <row r="12678" spans="1:14" x14ac:dyDescent="0.25">
      <c r="A12678" s="21" t="str">
        <f t="shared" si="198"/>
        <v>MOW L2N CEAA_2040</v>
      </c>
      <c r="B12678" t="s">
        <v>130</v>
      </c>
      <c r="C12678" t="s">
        <v>137</v>
      </c>
      <c r="D12678" t="s">
        <v>26</v>
      </c>
      <c r="E12678" t="s">
        <v>5</v>
      </c>
      <c r="F12678" t="s">
        <v>32</v>
      </c>
      <c r="G12678">
        <v>290075.40625</v>
      </c>
      <c r="H12678">
        <v>54023.56640625</v>
      </c>
      <c r="I12678">
        <v>37486.8828125</v>
      </c>
      <c r="J12678">
        <v>0</v>
      </c>
      <c r="L12678" s="51">
        <v>51501</v>
      </c>
      <c r="M12678">
        <v>17</v>
      </c>
      <c r="N12678">
        <v>41158.50390625</v>
      </c>
    </row>
    <row r="12679" spans="1:14" x14ac:dyDescent="0.25">
      <c r="A12679" s="21" t="str">
        <f t="shared" si="198"/>
        <v>MOW L2N CEAA_2041</v>
      </c>
      <c r="B12679" t="s">
        <v>130</v>
      </c>
      <c r="C12679" t="s">
        <v>137</v>
      </c>
      <c r="D12679" t="s">
        <v>26</v>
      </c>
      <c r="E12679" t="s">
        <v>5</v>
      </c>
      <c r="F12679" t="s">
        <v>32</v>
      </c>
      <c r="G12679">
        <v>292544.65625</v>
      </c>
      <c r="H12679">
        <v>52371.26953125</v>
      </c>
      <c r="I12679">
        <v>37028</v>
      </c>
      <c r="J12679">
        <v>0</v>
      </c>
      <c r="L12679" s="51">
        <v>51866</v>
      </c>
      <c r="M12679">
        <v>18</v>
      </c>
      <c r="N12679">
        <v>40372.40234375</v>
      </c>
    </row>
    <row r="12680" spans="1:14" x14ac:dyDescent="0.25">
      <c r="A12680" s="21" t="str">
        <f t="shared" si="198"/>
        <v>MOW L2N CEAA_2042</v>
      </c>
      <c r="B12680" t="s">
        <v>130</v>
      </c>
      <c r="C12680" t="s">
        <v>137</v>
      </c>
      <c r="D12680" t="s">
        <v>26</v>
      </c>
      <c r="E12680" t="s">
        <v>5</v>
      </c>
      <c r="F12680" t="s">
        <v>32</v>
      </c>
      <c r="G12680">
        <v>296594.15625</v>
      </c>
      <c r="H12680">
        <v>49056.03515625</v>
      </c>
      <c r="I12680">
        <v>36291</v>
      </c>
      <c r="J12680">
        <v>0</v>
      </c>
      <c r="L12680" s="51">
        <v>52231</v>
      </c>
      <c r="M12680">
        <v>19</v>
      </c>
      <c r="N12680">
        <v>36940.08203125</v>
      </c>
    </row>
    <row r="12681" spans="1:14" x14ac:dyDescent="0.25">
      <c r="A12681" s="21" t="str">
        <f t="shared" si="198"/>
        <v>MOW L2N CEAA_2043</v>
      </c>
      <c r="B12681" t="s">
        <v>130</v>
      </c>
      <c r="C12681" t="s">
        <v>137</v>
      </c>
      <c r="D12681" t="s">
        <v>26</v>
      </c>
      <c r="E12681" t="s">
        <v>5</v>
      </c>
      <c r="F12681" t="s">
        <v>32</v>
      </c>
      <c r="G12681">
        <v>299773.65625</v>
      </c>
      <c r="H12681">
        <v>49171.44140625</v>
      </c>
      <c r="I12681">
        <v>34358.60546875</v>
      </c>
      <c r="J12681">
        <v>0</v>
      </c>
      <c r="L12681" s="51">
        <v>52596</v>
      </c>
      <c r="M12681">
        <v>20</v>
      </c>
      <c r="N12681">
        <v>36973.28515625</v>
      </c>
    </row>
    <row r="12682" spans="1:14" x14ac:dyDescent="0.25">
      <c r="A12682" s="21" t="str">
        <f t="shared" si="198"/>
        <v>MOW L2N CEAA_2024</v>
      </c>
      <c r="B12682" t="s">
        <v>130</v>
      </c>
      <c r="C12682" t="s">
        <v>137</v>
      </c>
      <c r="D12682" t="s">
        <v>26</v>
      </c>
      <c r="E12682" t="s">
        <v>5</v>
      </c>
      <c r="F12682" t="s">
        <v>8</v>
      </c>
      <c r="G12682">
        <v>0</v>
      </c>
      <c r="H12682">
        <v>0</v>
      </c>
      <c r="I12682">
        <v>0</v>
      </c>
      <c r="J12682">
        <v>0</v>
      </c>
      <c r="L12682" s="51">
        <v>45657</v>
      </c>
      <c r="M12682">
        <v>1</v>
      </c>
      <c r="N12682">
        <v>0</v>
      </c>
    </row>
    <row r="12683" spans="1:14" x14ac:dyDescent="0.25">
      <c r="A12683" s="21" t="str">
        <f t="shared" si="198"/>
        <v>MOW L2N CEAA_2025</v>
      </c>
      <c r="B12683" t="s">
        <v>130</v>
      </c>
      <c r="C12683" t="s">
        <v>137</v>
      </c>
      <c r="D12683" t="s">
        <v>26</v>
      </c>
      <c r="E12683" t="s">
        <v>5</v>
      </c>
      <c r="F12683" t="s">
        <v>8</v>
      </c>
      <c r="G12683">
        <v>0</v>
      </c>
      <c r="H12683">
        <v>0</v>
      </c>
      <c r="I12683">
        <v>0</v>
      </c>
      <c r="J12683">
        <v>0</v>
      </c>
      <c r="L12683" s="51">
        <v>46022</v>
      </c>
      <c r="M12683">
        <v>2</v>
      </c>
      <c r="N12683">
        <v>0</v>
      </c>
    </row>
    <row r="12684" spans="1:14" x14ac:dyDescent="0.25">
      <c r="A12684" s="21" t="str">
        <f t="shared" si="198"/>
        <v>MOW L2N CEAA_2026</v>
      </c>
      <c r="B12684" t="s">
        <v>130</v>
      </c>
      <c r="C12684" t="s">
        <v>137</v>
      </c>
      <c r="D12684" t="s">
        <v>26</v>
      </c>
      <c r="E12684" t="s">
        <v>5</v>
      </c>
      <c r="F12684" t="s">
        <v>8</v>
      </c>
      <c r="G12684">
        <v>0</v>
      </c>
      <c r="H12684">
        <v>0</v>
      </c>
      <c r="I12684">
        <v>0</v>
      </c>
      <c r="J12684">
        <v>0</v>
      </c>
      <c r="L12684" s="51">
        <v>46387</v>
      </c>
      <c r="M12684">
        <v>3</v>
      </c>
      <c r="N12684">
        <v>0</v>
      </c>
    </row>
    <row r="12685" spans="1:14" x14ac:dyDescent="0.25">
      <c r="A12685" s="21" t="str">
        <f t="shared" si="198"/>
        <v>MOW L2N CEAA_2027</v>
      </c>
      <c r="B12685" t="s">
        <v>130</v>
      </c>
      <c r="C12685" t="s">
        <v>137</v>
      </c>
      <c r="D12685" t="s">
        <v>26</v>
      </c>
      <c r="E12685" t="s">
        <v>5</v>
      </c>
      <c r="F12685" t="s">
        <v>8</v>
      </c>
      <c r="G12685">
        <v>0</v>
      </c>
      <c r="H12685">
        <v>0</v>
      </c>
      <c r="I12685">
        <v>0</v>
      </c>
      <c r="J12685">
        <v>0</v>
      </c>
      <c r="L12685" s="51">
        <v>46752</v>
      </c>
      <c r="M12685">
        <v>4</v>
      </c>
      <c r="N12685">
        <v>0</v>
      </c>
    </row>
    <row r="12686" spans="1:14" x14ac:dyDescent="0.25">
      <c r="A12686" s="21" t="str">
        <f t="shared" si="198"/>
        <v>MOW L2N CEAA_2028</v>
      </c>
      <c r="B12686" t="s">
        <v>130</v>
      </c>
      <c r="C12686" t="s">
        <v>137</v>
      </c>
      <c r="D12686" t="s">
        <v>26</v>
      </c>
      <c r="E12686" t="s">
        <v>5</v>
      </c>
      <c r="F12686" t="s">
        <v>8</v>
      </c>
      <c r="G12686">
        <v>0</v>
      </c>
      <c r="H12686">
        <v>0</v>
      </c>
      <c r="I12686">
        <v>0</v>
      </c>
      <c r="J12686">
        <v>0</v>
      </c>
      <c r="L12686" s="51">
        <v>47118</v>
      </c>
      <c r="M12686">
        <v>5</v>
      </c>
      <c r="N12686">
        <v>0</v>
      </c>
    </row>
    <row r="12687" spans="1:14" x14ac:dyDescent="0.25">
      <c r="A12687" s="21" t="str">
        <f t="shared" si="198"/>
        <v>MOW L2N CEAA_2029</v>
      </c>
      <c r="B12687" t="s">
        <v>130</v>
      </c>
      <c r="C12687" t="s">
        <v>137</v>
      </c>
      <c r="D12687" t="s">
        <v>26</v>
      </c>
      <c r="E12687" t="s">
        <v>5</v>
      </c>
      <c r="F12687" t="s">
        <v>8</v>
      </c>
      <c r="G12687">
        <v>0</v>
      </c>
      <c r="H12687">
        <v>0</v>
      </c>
      <c r="I12687">
        <v>0</v>
      </c>
      <c r="J12687">
        <v>0</v>
      </c>
      <c r="L12687" s="51">
        <v>47483</v>
      </c>
      <c r="M12687">
        <v>6</v>
      </c>
      <c r="N12687">
        <v>0</v>
      </c>
    </row>
    <row r="12688" spans="1:14" x14ac:dyDescent="0.25">
      <c r="A12688" s="21" t="str">
        <f t="shared" si="198"/>
        <v>MOW L2N CEAA_2030</v>
      </c>
      <c r="B12688" t="s">
        <v>130</v>
      </c>
      <c r="C12688" t="s">
        <v>137</v>
      </c>
      <c r="D12688" t="s">
        <v>26</v>
      </c>
      <c r="E12688" t="s">
        <v>5</v>
      </c>
      <c r="F12688" t="s">
        <v>8</v>
      </c>
      <c r="G12688">
        <v>0</v>
      </c>
      <c r="H12688">
        <v>0</v>
      </c>
      <c r="I12688">
        <v>0</v>
      </c>
      <c r="J12688">
        <v>0</v>
      </c>
      <c r="L12688" s="51">
        <v>47848</v>
      </c>
      <c r="M12688">
        <v>7</v>
      </c>
      <c r="N12688">
        <v>0</v>
      </c>
    </row>
    <row r="12689" spans="1:14" x14ac:dyDescent="0.25">
      <c r="A12689" s="21" t="str">
        <f t="shared" si="198"/>
        <v>MOW L2N CEAA_2031</v>
      </c>
      <c r="B12689" t="s">
        <v>130</v>
      </c>
      <c r="C12689" t="s">
        <v>137</v>
      </c>
      <c r="D12689" t="s">
        <v>26</v>
      </c>
      <c r="E12689" t="s">
        <v>5</v>
      </c>
      <c r="F12689" t="s">
        <v>8</v>
      </c>
      <c r="G12689">
        <v>0</v>
      </c>
      <c r="H12689">
        <v>0</v>
      </c>
      <c r="I12689">
        <v>0</v>
      </c>
      <c r="J12689">
        <v>0</v>
      </c>
      <c r="L12689" s="51">
        <v>48213</v>
      </c>
      <c r="M12689">
        <v>8</v>
      </c>
      <c r="N12689">
        <v>0</v>
      </c>
    </row>
    <row r="12690" spans="1:14" x14ac:dyDescent="0.25">
      <c r="A12690" s="21" t="str">
        <f t="shared" si="198"/>
        <v>MOW L2N CEAA_2032</v>
      </c>
      <c r="B12690" t="s">
        <v>130</v>
      </c>
      <c r="C12690" t="s">
        <v>137</v>
      </c>
      <c r="D12690" t="s">
        <v>26</v>
      </c>
      <c r="E12690" t="s">
        <v>5</v>
      </c>
      <c r="F12690" t="s">
        <v>8</v>
      </c>
      <c r="G12690">
        <v>0</v>
      </c>
      <c r="H12690">
        <v>0</v>
      </c>
      <c r="I12690">
        <v>0</v>
      </c>
      <c r="J12690">
        <v>0</v>
      </c>
      <c r="L12690" s="51">
        <v>48579</v>
      </c>
      <c r="M12690">
        <v>9</v>
      </c>
      <c r="N12690">
        <v>0</v>
      </c>
    </row>
    <row r="12691" spans="1:14" x14ac:dyDescent="0.25">
      <c r="A12691" s="21" t="str">
        <f t="shared" si="198"/>
        <v>MOW L2N CEAA_2033</v>
      </c>
      <c r="B12691" t="s">
        <v>130</v>
      </c>
      <c r="C12691" t="s">
        <v>137</v>
      </c>
      <c r="D12691" t="s">
        <v>26</v>
      </c>
      <c r="E12691" t="s">
        <v>5</v>
      </c>
      <c r="F12691" t="s">
        <v>8</v>
      </c>
      <c r="G12691">
        <v>0</v>
      </c>
      <c r="H12691">
        <v>0</v>
      </c>
      <c r="I12691">
        <v>0</v>
      </c>
      <c r="J12691">
        <v>0</v>
      </c>
      <c r="L12691" s="51">
        <v>48944</v>
      </c>
      <c r="M12691">
        <v>10</v>
      </c>
      <c r="N12691">
        <v>0</v>
      </c>
    </row>
    <row r="12692" spans="1:14" x14ac:dyDescent="0.25">
      <c r="A12692" s="21" t="str">
        <f t="shared" si="198"/>
        <v>MOW L2N CEAA_2034</v>
      </c>
      <c r="B12692" t="s">
        <v>130</v>
      </c>
      <c r="C12692" t="s">
        <v>137</v>
      </c>
      <c r="D12692" t="s">
        <v>26</v>
      </c>
      <c r="E12692" t="s">
        <v>5</v>
      </c>
      <c r="F12692" t="s">
        <v>8</v>
      </c>
      <c r="G12692">
        <v>0</v>
      </c>
      <c r="H12692">
        <v>0</v>
      </c>
      <c r="I12692">
        <v>0</v>
      </c>
      <c r="J12692">
        <v>0</v>
      </c>
      <c r="L12692" s="51">
        <v>49309</v>
      </c>
      <c r="M12692">
        <v>11</v>
      </c>
      <c r="N12692">
        <v>0</v>
      </c>
    </row>
    <row r="12693" spans="1:14" x14ac:dyDescent="0.25">
      <c r="A12693" s="21" t="str">
        <f t="shared" si="198"/>
        <v>MOW L2N CEAA_2035</v>
      </c>
      <c r="B12693" t="s">
        <v>130</v>
      </c>
      <c r="C12693" t="s">
        <v>137</v>
      </c>
      <c r="D12693" t="s">
        <v>26</v>
      </c>
      <c r="E12693" t="s">
        <v>5</v>
      </c>
      <c r="F12693" t="s">
        <v>8</v>
      </c>
      <c r="G12693">
        <v>0</v>
      </c>
      <c r="H12693">
        <v>0</v>
      </c>
      <c r="I12693">
        <v>0</v>
      </c>
      <c r="J12693">
        <v>0</v>
      </c>
      <c r="L12693" s="51">
        <v>49674</v>
      </c>
      <c r="M12693">
        <v>12</v>
      </c>
      <c r="N12693">
        <v>0</v>
      </c>
    </row>
    <row r="12694" spans="1:14" x14ac:dyDescent="0.25">
      <c r="A12694" s="21" t="str">
        <f t="shared" si="198"/>
        <v>MOW L2N CEAA_2036</v>
      </c>
      <c r="B12694" t="s">
        <v>130</v>
      </c>
      <c r="C12694" t="s">
        <v>137</v>
      </c>
      <c r="D12694" t="s">
        <v>26</v>
      </c>
      <c r="E12694" t="s">
        <v>5</v>
      </c>
      <c r="F12694" t="s">
        <v>8</v>
      </c>
      <c r="G12694">
        <v>0</v>
      </c>
      <c r="H12694">
        <v>0</v>
      </c>
      <c r="I12694">
        <v>0</v>
      </c>
      <c r="J12694">
        <v>0</v>
      </c>
      <c r="L12694" s="51">
        <v>50040</v>
      </c>
      <c r="M12694">
        <v>13</v>
      </c>
      <c r="N12694">
        <v>0</v>
      </c>
    </row>
    <row r="12695" spans="1:14" x14ac:dyDescent="0.25">
      <c r="A12695" s="21" t="str">
        <f t="shared" si="198"/>
        <v>MOW L2N CEAA_2037</v>
      </c>
      <c r="B12695" t="s">
        <v>130</v>
      </c>
      <c r="C12695" t="s">
        <v>137</v>
      </c>
      <c r="D12695" t="s">
        <v>26</v>
      </c>
      <c r="E12695" t="s">
        <v>5</v>
      </c>
      <c r="F12695" t="s">
        <v>8</v>
      </c>
      <c r="G12695">
        <v>0</v>
      </c>
      <c r="H12695">
        <v>0</v>
      </c>
      <c r="I12695">
        <v>0</v>
      </c>
      <c r="J12695">
        <v>0</v>
      </c>
      <c r="L12695" s="51">
        <v>50405</v>
      </c>
      <c r="M12695">
        <v>14</v>
      </c>
      <c r="N12695">
        <v>0</v>
      </c>
    </row>
    <row r="12696" spans="1:14" x14ac:dyDescent="0.25">
      <c r="A12696" s="21" t="str">
        <f t="shared" si="198"/>
        <v>MOW L2N CEAA_2038</v>
      </c>
      <c r="B12696" t="s">
        <v>130</v>
      </c>
      <c r="C12696" t="s">
        <v>137</v>
      </c>
      <c r="D12696" t="s">
        <v>26</v>
      </c>
      <c r="E12696" t="s">
        <v>5</v>
      </c>
      <c r="F12696" t="s">
        <v>8</v>
      </c>
      <c r="G12696">
        <v>0</v>
      </c>
      <c r="H12696">
        <v>0</v>
      </c>
      <c r="I12696">
        <v>0</v>
      </c>
      <c r="J12696">
        <v>0</v>
      </c>
      <c r="L12696" s="51">
        <v>50770</v>
      </c>
      <c r="M12696">
        <v>15</v>
      </c>
      <c r="N12696">
        <v>0</v>
      </c>
    </row>
    <row r="12697" spans="1:14" x14ac:dyDescent="0.25">
      <c r="A12697" s="21" t="str">
        <f t="shared" si="198"/>
        <v>MOW L2N CEAA_2039</v>
      </c>
      <c r="B12697" t="s">
        <v>130</v>
      </c>
      <c r="C12697" t="s">
        <v>137</v>
      </c>
      <c r="D12697" t="s">
        <v>26</v>
      </c>
      <c r="E12697" t="s">
        <v>5</v>
      </c>
      <c r="F12697" t="s">
        <v>8</v>
      </c>
      <c r="G12697">
        <v>0</v>
      </c>
      <c r="H12697">
        <v>0</v>
      </c>
      <c r="I12697">
        <v>0</v>
      </c>
      <c r="J12697">
        <v>0</v>
      </c>
      <c r="L12697" s="51">
        <v>51135</v>
      </c>
      <c r="M12697">
        <v>16</v>
      </c>
      <c r="N12697">
        <v>0</v>
      </c>
    </row>
    <row r="12698" spans="1:14" x14ac:dyDescent="0.25">
      <c r="A12698" s="21" t="str">
        <f t="shared" si="198"/>
        <v>MOW L2N CEAA_2040</v>
      </c>
      <c r="B12698" t="s">
        <v>130</v>
      </c>
      <c r="C12698" t="s">
        <v>137</v>
      </c>
      <c r="D12698" t="s">
        <v>26</v>
      </c>
      <c r="E12698" t="s">
        <v>5</v>
      </c>
      <c r="F12698" t="s">
        <v>8</v>
      </c>
      <c r="G12698">
        <v>0</v>
      </c>
      <c r="H12698">
        <v>0</v>
      </c>
      <c r="I12698">
        <v>0</v>
      </c>
      <c r="J12698">
        <v>0</v>
      </c>
      <c r="L12698" s="51">
        <v>51501</v>
      </c>
      <c r="M12698">
        <v>17</v>
      </c>
      <c r="N12698">
        <v>0</v>
      </c>
    </row>
    <row r="12699" spans="1:14" x14ac:dyDescent="0.25">
      <c r="A12699" s="21" t="str">
        <f t="shared" si="198"/>
        <v>MOW L2N CEAA_2041</v>
      </c>
      <c r="B12699" t="s">
        <v>130</v>
      </c>
      <c r="C12699" t="s">
        <v>137</v>
      </c>
      <c r="D12699" t="s">
        <v>26</v>
      </c>
      <c r="E12699" t="s">
        <v>5</v>
      </c>
      <c r="F12699" t="s">
        <v>8</v>
      </c>
      <c r="G12699">
        <v>0</v>
      </c>
      <c r="H12699">
        <v>0</v>
      </c>
      <c r="I12699">
        <v>0</v>
      </c>
      <c r="J12699">
        <v>0</v>
      </c>
      <c r="L12699" s="51">
        <v>51866</v>
      </c>
      <c r="M12699">
        <v>18</v>
      </c>
      <c r="N12699">
        <v>0</v>
      </c>
    </row>
    <row r="12700" spans="1:14" x14ac:dyDescent="0.25">
      <c r="A12700" s="21" t="str">
        <f t="shared" si="198"/>
        <v>MOW L2N CEAA_2042</v>
      </c>
      <c r="B12700" t="s">
        <v>130</v>
      </c>
      <c r="C12700" t="s">
        <v>137</v>
      </c>
      <c r="D12700" t="s">
        <v>26</v>
      </c>
      <c r="E12700" t="s">
        <v>5</v>
      </c>
      <c r="F12700" t="s">
        <v>8</v>
      </c>
      <c r="G12700">
        <v>0</v>
      </c>
      <c r="H12700">
        <v>0</v>
      </c>
      <c r="I12700">
        <v>0</v>
      </c>
      <c r="J12700">
        <v>0</v>
      </c>
      <c r="L12700" s="51">
        <v>52231</v>
      </c>
      <c r="M12700">
        <v>19</v>
      </c>
      <c r="N12700">
        <v>0</v>
      </c>
    </row>
    <row r="12701" spans="1:14" x14ac:dyDescent="0.25">
      <c r="A12701" s="21" t="str">
        <f t="shared" si="198"/>
        <v>MOW L2N CEAA_2043</v>
      </c>
      <c r="B12701" t="s">
        <v>130</v>
      </c>
      <c r="C12701" t="s">
        <v>137</v>
      </c>
      <c r="D12701" t="s">
        <v>26</v>
      </c>
      <c r="E12701" t="s">
        <v>5</v>
      </c>
      <c r="F12701" t="s">
        <v>8</v>
      </c>
      <c r="G12701">
        <v>0</v>
      </c>
      <c r="H12701">
        <v>0</v>
      </c>
      <c r="I12701">
        <v>0</v>
      </c>
      <c r="J12701">
        <v>0</v>
      </c>
      <c r="L12701" s="51">
        <v>52596</v>
      </c>
      <c r="M12701">
        <v>20</v>
      </c>
      <c r="N12701">
        <v>0</v>
      </c>
    </row>
    <row r="12702" spans="1:14" x14ac:dyDescent="0.25">
      <c r="A12702" s="21" t="str">
        <f t="shared" si="198"/>
        <v>MOW L3C CEAA_2024</v>
      </c>
      <c r="B12702" t="s">
        <v>130</v>
      </c>
      <c r="C12702" t="s">
        <v>137</v>
      </c>
      <c r="D12702" t="s">
        <v>24</v>
      </c>
      <c r="E12702" t="s">
        <v>29</v>
      </c>
      <c r="F12702" t="s">
        <v>28</v>
      </c>
      <c r="K12702">
        <v>0</v>
      </c>
      <c r="L12702" s="51">
        <v>45657</v>
      </c>
      <c r="M12702">
        <v>1</v>
      </c>
    </row>
    <row r="12703" spans="1:14" x14ac:dyDescent="0.25">
      <c r="A12703" s="21" t="str">
        <f t="shared" si="198"/>
        <v>MOW L3C CEAA_2025</v>
      </c>
      <c r="B12703" t="s">
        <v>130</v>
      </c>
      <c r="C12703" t="s">
        <v>137</v>
      </c>
      <c r="D12703" t="s">
        <v>24</v>
      </c>
      <c r="E12703" t="s">
        <v>29</v>
      </c>
      <c r="F12703" t="s">
        <v>28</v>
      </c>
      <c r="K12703">
        <v>0</v>
      </c>
      <c r="L12703" s="51">
        <v>46022</v>
      </c>
      <c r="M12703">
        <v>2</v>
      </c>
    </row>
    <row r="12704" spans="1:14" x14ac:dyDescent="0.25">
      <c r="A12704" s="21" t="str">
        <f t="shared" si="198"/>
        <v>MOW L3C CEAA_2026</v>
      </c>
      <c r="B12704" t="s">
        <v>130</v>
      </c>
      <c r="C12704" t="s">
        <v>137</v>
      </c>
      <c r="D12704" t="s">
        <v>24</v>
      </c>
      <c r="E12704" t="s">
        <v>29</v>
      </c>
      <c r="F12704" t="s">
        <v>28</v>
      </c>
      <c r="K12704">
        <v>0</v>
      </c>
      <c r="L12704" s="51">
        <v>46387</v>
      </c>
      <c r="M12704">
        <v>3</v>
      </c>
    </row>
    <row r="12705" spans="1:13" x14ac:dyDescent="0.25">
      <c r="A12705" s="21" t="str">
        <f t="shared" si="198"/>
        <v>MOW L3C CEAA_2027</v>
      </c>
      <c r="B12705" t="s">
        <v>130</v>
      </c>
      <c r="C12705" t="s">
        <v>137</v>
      </c>
      <c r="D12705" t="s">
        <v>24</v>
      </c>
      <c r="E12705" t="s">
        <v>29</v>
      </c>
      <c r="F12705" t="s">
        <v>28</v>
      </c>
      <c r="K12705">
        <v>0</v>
      </c>
      <c r="L12705" s="51">
        <v>46752</v>
      </c>
      <c r="M12705">
        <v>4</v>
      </c>
    </row>
    <row r="12706" spans="1:13" x14ac:dyDescent="0.25">
      <c r="A12706" s="21" t="str">
        <f t="shared" si="198"/>
        <v>MOW L3C CEAA_2028</v>
      </c>
      <c r="B12706" t="s">
        <v>130</v>
      </c>
      <c r="C12706" t="s">
        <v>137</v>
      </c>
      <c r="D12706" t="s">
        <v>24</v>
      </c>
      <c r="E12706" t="s">
        <v>29</v>
      </c>
      <c r="F12706" t="s">
        <v>28</v>
      </c>
      <c r="K12706">
        <v>0</v>
      </c>
      <c r="L12706" s="51">
        <v>47118</v>
      </c>
      <c r="M12706">
        <v>5</v>
      </c>
    </row>
    <row r="12707" spans="1:13" x14ac:dyDescent="0.25">
      <c r="A12707" s="21" t="str">
        <f t="shared" si="198"/>
        <v>MOW L3C CEAA_2029</v>
      </c>
      <c r="B12707" t="s">
        <v>130</v>
      </c>
      <c r="C12707" t="s">
        <v>137</v>
      </c>
      <c r="D12707" t="s">
        <v>24</v>
      </c>
      <c r="E12707" t="s">
        <v>29</v>
      </c>
      <c r="F12707" t="s">
        <v>28</v>
      </c>
      <c r="K12707">
        <v>0</v>
      </c>
      <c r="L12707" s="51">
        <v>47483</v>
      </c>
      <c r="M12707">
        <v>6</v>
      </c>
    </row>
    <row r="12708" spans="1:13" x14ac:dyDescent="0.25">
      <c r="A12708" s="21" t="str">
        <f t="shared" si="198"/>
        <v>MOW L3C CEAA_2030</v>
      </c>
      <c r="B12708" t="s">
        <v>130</v>
      </c>
      <c r="C12708" t="s">
        <v>137</v>
      </c>
      <c r="D12708" t="s">
        <v>24</v>
      </c>
      <c r="E12708" t="s">
        <v>29</v>
      </c>
      <c r="F12708" t="s">
        <v>28</v>
      </c>
      <c r="K12708">
        <v>0</v>
      </c>
      <c r="L12708" s="51">
        <v>47848</v>
      </c>
      <c r="M12708">
        <v>7</v>
      </c>
    </row>
    <row r="12709" spans="1:13" x14ac:dyDescent="0.25">
      <c r="A12709" s="21" t="str">
        <f t="shared" si="198"/>
        <v>MOW L3C CEAA_2031</v>
      </c>
      <c r="B12709" t="s">
        <v>130</v>
      </c>
      <c r="C12709" t="s">
        <v>137</v>
      </c>
      <c r="D12709" t="s">
        <v>24</v>
      </c>
      <c r="E12709" t="s">
        <v>29</v>
      </c>
      <c r="F12709" t="s">
        <v>28</v>
      </c>
      <c r="K12709">
        <v>0</v>
      </c>
      <c r="L12709" s="51">
        <v>48213</v>
      </c>
      <c r="M12709">
        <v>8</v>
      </c>
    </row>
    <row r="12710" spans="1:13" x14ac:dyDescent="0.25">
      <c r="A12710" s="21" t="str">
        <f t="shared" si="198"/>
        <v>MOW L3C CEAA_2032</v>
      </c>
      <c r="B12710" t="s">
        <v>130</v>
      </c>
      <c r="C12710" t="s">
        <v>137</v>
      </c>
      <c r="D12710" t="s">
        <v>24</v>
      </c>
      <c r="E12710" t="s">
        <v>29</v>
      </c>
      <c r="F12710" t="s">
        <v>28</v>
      </c>
      <c r="K12710">
        <v>0</v>
      </c>
      <c r="L12710" s="51">
        <v>48579</v>
      </c>
      <c r="M12710">
        <v>9</v>
      </c>
    </row>
    <row r="12711" spans="1:13" x14ac:dyDescent="0.25">
      <c r="A12711" s="21" t="str">
        <f t="shared" si="198"/>
        <v>MOW L3C CEAA_2033</v>
      </c>
      <c r="B12711" t="s">
        <v>130</v>
      </c>
      <c r="C12711" t="s">
        <v>137</v>
      </c>
      <c r="D12711" t="s">
        <v>24</v>
      </c>
      <c r="E12711" t="s">
        <v>29</v>
      </c>
      <c r="F12711" t="s">
        <v>28</v>
      </c>
      <c r="K12711">
        <v>0</v>
      </c>
      <c r="L12711" s="51">
        <v>48944</v>
      </c>
      <c r="M12711">
        <v>10</v>
      </c>
    </row>
    <row r="12712" spans="1:13" x14ac:dyDescent="0.25">
      <c r="A12712" s="21" t="str">
        <f t="shared" si="198"/>
        <v>MOW L3C CEAA_2034</v>
      </c>
      <c r="B12712" t="s">
        <v>130</v>
      </c>
      <c r="C12712" t="s">
        <v>137</v>
      </c>
      <c r="D12712" t="s">
        <v>24</v>
      </c>
      <c r="E12712" t="s">
        <v>29</v>
      </c>
      <c r="F12712" t="s">
        <v>28</v>
      </c>
      <c r="K12712">
        <v>0</v>
      </c>
      <c r="L12712" s="51">
        <v>49309</v>
      </c>
      <c r="M12712">
        <v>11</v>
      </c>
    </row>
    <row r="12713" spans="1:13" x14ac:dyDescent="0.25">
      <c r="A12713" s="21" t="str">
        <f t="shared" si="198"/>
        <v>MOW L3C CEAA_2035</v>
      </c>
      <c r="B12713" t="s">
        <v>130</v>
      </c>
      <c r="C12713" t="s">
        <v>137</v>
      </c>
      <c r="D12713" t="s">
        <v>24</v>
      </c>
      <c r="E12713" t="s">
        <v>29</v>
      </c>
      <c r="F12713" t="s">
        <v>28</v>
      </c>
      <c r="K12713">
        <v>0</v>
      </c>
      <c r="L12713" s="51">
        <v>49674</v>
      </c>
      <c r="M12713">
        <v>12</v>
      </c>
    </row>
    <row r="12714" spans="1:13" x14ac:dyDescent="0.25">
      <c r="A12714" s="21" t="str">
        <f t="shared" si="198"/>
        <v>MOW L3C CEAA_2036</v>
      </c>
      <c r="B12714" t="s">
        <v>130</v>
      </c>
      <c r="C12714" t="s">
        <v>137</v>
      </c>
      <c r="D12714" t="s">
        <v>24</v>
      </c>
      <c r="E12714" t="s">
        <v>29</v>
      </c>
      <c r="F12714" t="s">
        <v>28</v>
      </c>
      <c r="K12714">
        <v>0</v>
      </c>
      <c r="L12714" s="51">
        <v>50040</v>
      </c>
      <c r="M12714">
        <v>13</v>
      </c>
    </row>
    <row r="12715" spans="1:13" x14ac:dyDescent="0.25">
      <c r="A12715" s="21" t="str">
        <f t="shared" si="198"/>
        <v>MOW L3C CEAA_2037</v>
      </c>
      <c r="B12715" t="s">
        <v>130</v>
      </c>
      <c r="C12715" t="s">
        <v>137</v>
      </c>
      <c r="D12715" t="s">
        <v>24</v>
      </c>
      <c r="E12715" t="s">
        <v>29</v>
      </c>
      <c r="F12715" t="s">
        <v>28</v>
      </c>
      <c r="K12715">
        <v>0</v>
      </c>
      <c r="L12715" s="51">
        <v>50405</v>
      </c>
      <c r="M12715">
        <v>14</v>
      </c>
    </row>
    <row r="12716" spans="1:13" x14ac:dyDescent="0.25">
      <c r="A12716" s="21" t="str">
        <f t="shared" si="198"/>
        <v>MOW L3C CEAA_2038</v>
      </c>
      <c r="B12716" t="s">
        <v>130</v>
      </c>
      <c r="C12716" t="s">
        <v>137</v>
      </c>
      <c r="D12716" t="s">
        <v>24</v>
      </c>
      <c r="E12716" t="s">
        <v>29</v>
      </c>
      <c r="F12716" t="s">
        <v>28</v>
      </c>
      <c r="K12716">
        <v>0</v>
      </c>
      <c r="L12716" s="51">
        <v>50770</v>
      </c>
      <c r="M12716">
        <v>15</v>
      </c>
    </row>
    <row r="12717" spans="1:13" x14ac:dyDescent="0.25">
      <c r="A12717" s="21" t="str">
        <f t="shared" si="198"/>
        <v>MOW L3C CEAA_2039</v>
      </c>
      <c r="B12717" t="s">
        <v>130</v>
      </c>
      <c r="C12717" t="s">
        <v>137</v>
      </c>
      <c r="D12717" t="s">
        <v>24</v>
      </c>
      <c r="E12717" t="s">
        <v>29</v>
      </c>
      <c r="F12717" t="s">
        <v>28</v>
      </c>
      <c r="K12717">
        <v>0</v>
      </c>
      <c r="L12717" s="51">
        <v>51135</v>
      </c>
      <c r="M12717">
        <v>16</v>
      </c>
    </row>
    <row r="12718" spans="1:13" x14ac:dyDescent="0.25">
      <c r="A12718" s="21" t="str">
        <f t="shared" si="198"/>
        <v>MOW L3C CEAA_2040</v>
      </c>
      <c r="B12718" t="s">
        <v>130</v>
      </c>
      <c r="C12718" t="s">
        <v>137</v>
      </c>
      <c r="D12718" t="s">
        <v>24</v>
      </c>
      <c r="E12718" t="s">
        <v>29</v>
      </c>
      <c r="F12718" t="s">
        <v>28</v>
      </c>
      <c r="K12718">
        <v>0</v>
      </c>
      <c r="L12718" s="51">
        <v>51501</v>
      </c>
      <c r="M12718">
        <v>17</v>
      </c>
    </row>
    <row r="12719" spans="1:13" x14ac:dyDescent="0.25">
      <c r="A12719" s="21" t="str">
        <f t="shared" si="198"/>
        <v>MOW L3C CEAA_2041</v>
      </c>
      <c r="B12719" t="s">
        <v>130</v>
      </c>
      <c r="C12719" t="s">
        <v>137</v>
      </c>
      <c r="D12719" t="s">
        <v>24</v>
      </c>
      <c r="E12719" t="s">
        <v>29</v>
      </c>
      <c r="F12719" t="s">
        <v>28</v>
      </c>
      <c r="K12719">
        <v>0</v>
      </c>
      <c r="L12719" s="51">
        <v>51866</v>
      </c>
      <c r="M12719">
        <v>18</v>
      </c>
    </row>
    <row r="12720" spans="1:13" x14ac:dyDescent="0.25">
      <c r="A12720" s="21" t="str">
        <f t="shared" si="198"/>
        <v>MOW L3C CEAA_2042</v>
      </c>
      <c r="B12720" t="s">
        <v>130</v>
      </c>
      <c r="C12720" t="s">
        <v>137</v>
      </c>
      <c r="D12720" t="s">
        <v>24</v>
      </c>
      <c r="E12720" t="s">
        <v>29</v>
      </c>
      <c r="F12720" t="s">
        <v>28</v>
      </c>
      <c r="K12720">
        <v>0</v>
      </c>
      <c r="L12720" s="51">
        <v>52231</v>
      </c>
      <c r="M12720">
        <v>19</v>
      </c>
    </row>
    <row r="12721" spans="1:13" x14ac:dyDescent="0.25">
      <c r="A12721" s="21" t="str">
        <f t="shared" si="198"/>
        <v>MOW L3C CEAA_2043</v>
      </c>
      <c r="B12721" t="s">
        <v>130</v>
      </c>
      <c r="C12721" t="s">
        <v>137</v>
      </c>
      <c r="D12721" t="s">
        <v>24</v>
      </c>
      <c r="E12721" t="s">
        <v>29</v>
      </c>
      <c r="F12721" t="s">
        <v>28</v>
      </c>
      <c r="K12721">
        <v>2583.001953125</v>
      </c>
      <c r="L12721" s="51">
        <v>52596</v>
      </c>
      <c r="M12721">
        <v>20</v>
      </c>
    </row>
    <row r="12722" spans="1:13" x14ac:dyDescent="0.25">
      <c r="A12722" s="21" t="str">
        <f t="shared" si="198"/>
        <v>MOW L3C CEAA_2024</v>
      </c>
      <c r="B12722" t="s">
        <v>130</v>
      </c>
      <c r="C12722" t="s">
        <v>137</v>
      </c>
      <c r="D12722" t="s">
        <v>24</v>
      </c>
      <c r="E12722" t="s">
        <v>29</v>
      </c>
      <c r="F12722" t="s">
        <v>31</v>
      </c>
      <c r="K12722">
        <v>0</v>
      </c>
      <c r="L12722" s="51">
        <v>45657</v>
      </c>
      <c r="M12722">
        <v>1</v>
      </c>
    </row>
    <row r="12723" spans="1:13" x14ac:dyDescent="0.25">
      <c r="A12723" s="21" t="str">
        <f t="shared" si="198"/>
        <v>MOW L3C CEAA_2025</v>
      </c>
      <c r="B12723" t="s">
        <v>130</v>
      </c>
      <c r="C12723" t="s">
        <v>137</v>
      </c>
      <c r="D12723" t="s">
        <v>24</v>
      </c>
      <c r="E12723" t="s">
        <v>29</v>
      </c>
      <c r="F12723" t="s">
        <v>31</v>
      </c>
      <c r="K12723">
        <v>0</v>
      </c>
      <c r="L12723" s="51">
        <v>46022</v>
      </c>
      <c r="M12723">
        <v>2</v>
      </c>
    </row>
    <row r="12724" spans="1:13" x14ac:dyDescent="0.25">
      <c r="A12724" s="21" t="str">
        <f t="shared" si="198"/>
        <v>MOW L3C CEAA_2026</v>
      </c>
      <c r="B12724" t="s">
        <v>130</v>
      </c>
      <c r="C12724" t="s">
        <v>137</v>
      </c>
      <c r="D12724" t="s">
        <v>24</v>
      </c>
      <c r="E12724" t="s">
        <v>29</v>
      </c>
      <c r="F12724" t="s">
        <v>31</v>
      </c>
      <c r="K12724">
        <v>0</v>
      </c>
      <c r="L12724" s="51">
        <v>46387</v>
      </c>
      <c r="M12724">
        <v>3</v>
      </c>
    </row>
    <row r="12725" spans="1:13" x14ac:dyDescent="0.25">
      <c r="A12725" s="21" t="str">
        <f t="shared" si="198"/>
        <v>MOW L3C CEAA_2027</v>
      </c>
      <c r="B12725" t="s">
        <v>130</v>
      </c>
      <c r="C12725" t="s">
        <v>137</v>
      </c>
      <c r="D12725" t="s">
        <v>24</v>
      </c>
      <c r="E12725" t="s">
        <v>29</v>
      </c>
      <c r="F12725" t="s">
        <v>31</v>
      </c>
      <c r="K12725">
        <v>0</v>
      </c>
      <c r="L12725" s="51">
        <v>46752</v>
      </c>
      <c r="M12725">
        <v>4</v>
      </c>
    </row>
    <row r="12726" spans="1:13" x14ac:dyDescent="0.25">
      <c r="A12726" s="21" t="str">
        <f t="shared" si="198"/>
        <v>MOW L3C CEAA_2028</v>
      </c>
      <c r="B12726" t="s">
        <v>130</v>
      </c>
      <c r="C12726" t="s">
        <v>137</v>
      </c>
      <c r="D12726" t="s">
        <v>24</v>
      </c>
      <c r="E12726" t="s">
        <v>29</v>
      </c>
      <c r="F12726" t="s">
        <v>31</v>
      </c>
      <c r="K12726">
        <v>0</v>
      </c>
      <c r="L12726" s="51">
        <v>47118</v>
      </c>
      <c r="M12726">
        <v>5</v>
      </c>
    </row>
    <row r="12727" spans="1:13" x14ac:dyDescent="0.25">
      <c r="A12727" s="21" t="str">
        <f t="shared" si="198"/>
        <v>MOW L3C CEAA_2029</v>
      </c>
      <c r="B12727" t="s">
        <v>130</v>
      </c>
      <c r="C12727" t="s">
        <v>137</v>
      </c>
      <c r="D12727" t="s">
        <v>24</v>
      </c>
      <c r="E12727" t="s">
        <v>29</v>
      </c>
      <c r="F12727" t="s">
        <v>31</v>
      </c>
      <c r="K12727">
        <v>0</v>
      </c>
      <c r="L12727" s="51">
        <v>47483</v>
      </c>
      <c r="M12727">
        <v>6</v>
      </c>
    </row>
    <row r="12728" spans="1:13" x14ac:dyDescent="0.25">
      <c r="A12728" s="21" t="str">
        <f t="shared" si="198"/>
        <v>MOW L3C CEAA_2030</v>
      </c>
      <c r="B12728" t="s">
        <v>130</v>
      </c>
      <c r="C12728" t="s">
        <v>137</v>
      </c>
      <c r="D12728" t="s">
        <v>24</v>
      </c>
      <c r="E12728" t="s">
        <v>29</v>
      </c>
      <c r="F12728" t="s">
        <v>31</v>
      </c>
      <c r="K12728">
        <v>0</v>
      </c>
      <c r="L12728" s="51">
        <v>47848</v>
      </c>
      <c r="M12728">
        <v>7</v>
      </c>
    </row>
    <row r="12729" spans="1:13" x14ac:dyDescent="0.25">
      <c r="A12729" s="21" t="str">
        <f t="shared" si="198"/>
        <v>MOW L3C CEAA_2031</v>
      </c>
      <c r="B12729" t="s">
        <v>130</v>
      </c>
      <c r="C12729" t="s">
        <v>137</v>
      </c>
      <c r="D12729" t="s">
        <v>24</v>
      </c>
      <c r="E12729" t="s">
        <v>29</v>
      </c>
      <c r="F12729" t="s">
        <v>31</v>
      </c>
      <c r="K12729">
        <v>0</v>
      </c>
      <c r="L12729" s="51">
        <v>48213</v>
      </c>
      <c r="M12729">
        <v>8</v>
      </c>
    </row>
    <row r="12730" spans="1:13" x14ac:dyDescent="0.25">
      <c r="A12730" s="21" t="str">
        <f t="shared" si="198"/>
        <v>MOW L3C CEAA_2032</v>
      </c>
      <c r="B12730" t="s">
        <v>130</v>
      </c>
      <c r="C12730" t="s">
        <v>137</v>
      </c>
      <c r="D12730" t="s">
        <v>24</v>
      </c>
      <c r="E12730" t="s">
        <v>29</v>
      </c>
      <c r="F12730" t="s">
        <v>31</v>
      </c>
      <c r="K12730">
        <v>0</v>
      </c>
      <c r="L12730" s="51">
        <v>48579</v>
      </c>
      <c r="M12730">
        <v>9</v>
      </c>
    </row>
    <row r="12731" spans="1:13" x14ac:dyDescent="0.25">
      <c r="A12731" s="21" t="str">
        <f t="shared" si="198"/>
        <v>MOW L3C CEAA_2033</v>
      </c>
      <c r="B12731" t="s">
        <v>130</v>
      </c>
      <c r="C12731" t="s">
        <v>137</v>
      </c>
      <c r="D12731" t="s">
        <v>24</v>
      </c>
      <c r="E12731" t="s">
        <v>29</v>
      </c>
      <c r="F12731" t="s">
        <v>31</v>
      </c>
      <c r="K12731">
        <v>0</v>
      </c>
      <c r="L12731" s="51">
        <v>48944</v>
      </c>
      <c r="M12731">
        <v>10</v>
      </c>
    </row>
    <row r="12732" spans="1:13" x14ac:dyDescent="0.25">
      <c r="A12732" s="21" t="str">
        <f t="shared" si="198"/>
        <v>MOW L3C CEAA_2034</v>
      </c>
      <c r="B12732" t="s">
        <v>130</v>
      </c>
      <c r="C12732" t="s">
        <v>137</v>
      </c>
      <c r="D12732" t="s">
        <v>24</v>
      </c>
      <c r="E12732" t="s">
        <v>29</v>
      </c>
      <c r="F12732" t="s">
        <v>31</v>
      </c>
      <c r="K12732">
        <v>0</v>
      </c>
      <c r="L12732" s="51">
        <v>49309</v>
      </c>
      <c r="M12732">
        <v>11</v>
      </c>
    </row>
    <row r="12733" spans="1:13" x14ac:dyDescent="0.25">
      <c r="A12733" s="21" t="str">
        <f t="shared" si="198"/>
        <v>MOW L3C CEAA_2035</v>
      </c>
      <c r="B12733" t="s">
        <v>130</v>
      </c>
      <c r="C12733" t="s">
        <v>137</v>
      </c>
      <c r="D12733" t="s">
        <v>24</v>
      </c>
      <c r="E12733" t="s">
        <v>29</v>
      </c>
      <c r="F12733" t="s">
        <v>31</v>
      </c>
      <c r="K12733">
        <v>0</v>
      </c>
      <c r="L12733" s="51">
        <v>49674</v>
      </c>
      <c r="M12733">
        <v>12</v>
      </c>
    </row>
    <row r="12734" spans="1:13" x14ac:dyDescent="0.25">
      <c r="A12734" s="21" t="str">
        <f t="shared" si="198"/>
        <v>MOW L3C CEAA_2036</v>
      </c>
      <c r="B12734" t="s">
        <v>130</v>
      </c>
      <c r="C12734" t="s">
        <v>137</v>
      </c>
      <c r="D12734" t="s">
        <v>24</v>
      </c>
      <c r="E12734" t="s">
        <v>29</v>
      </c>
      <c r="F12734" t="s">
        <v>31</v>
      </c>
      <c r="K12734">
        <v>0</v>
      </c>
      <c r="L12734" s="51">
        <v>50040</v>
      </c>
      <c r="M12734">
        <v>13</v>
      </c>
    </row>
    <row r="12735" spans="1:13" x14ac:dyDescent="0.25">
      <c r="A12735" s="21" t="str">
        <f t="shared" si="198"/>
        <v>MOW L3C CEAA_2037</v>
      </c>
      <c r="B12735" t="s">
        <v>130</v>
      </c>
      <c r="C12735" t="s">
        <v>137</v>
      </c>
      <c r="D12735" t="s">
        <v>24</v>
      </c>
      <c r="E12735" t="s">
        <v>29</v>
      </c>
      <c r="F12735" t="s">
        <v>31</v>
      </c>
      <c r="K12735">
        <v>0</v>
      </c>
      <c r="L12735" s="51">
        <v>50405</v>
      </c>
      <c r="M12735">
        <v>14</v>
      </c>
    </row>
    <row r="12736" spans="1:13" x14ac:dyDescent="0.25">
      <c r="A12736" s="21" t="str">
        <f t="shared" si="198"/>
        <v>MOW L3C CEAA_2038</v>
      </c>
      <c r="B12736" t="s">
        <v>130</v>
      </c>
      <c r="C12736" t="s">
        <v>137</v>
      </c>
      <c r="D12736" t="s">
        <v>24</v>
      </c>
      <c r="E12736" t="s">
        <v>29</v>
      </c>
      <c r="F12736" t="s">
        <v>31</v>
      </c>
      <c r="K12736">
        <v>0</v>
      </c>
      <c r="L12736" s="51">
        <v>50770</v>
      </c>
      <c r="M12736">
        <v>15</v>
      </c>
    </row>
    <row r="12737" spans="1:14" x14ac:dyDescent="0.25">
      <c r="A12737" s="21" t="str">
        <f t="shared" si="198"/>
        <v>MOW L3C CEAA_2039</v>
      </c>
      <c r="B12737" t="s">
        <v>130</v>
      </c>
      <c r="C12737" t="s">
        <v>137</v>
      </c>
      <c r="D12737" t="s">
        <v>24</v>
      </c>
      <c r="E12737" t="s">
        <v>29</v>
      </c>
      <c r="F12737" t="s">
        <v>31</v>
      </c>
      <c r="K12737">
        <v>0</v>
      </c>
      <c r="L12737" s="51">
        <v>51135</v>
      </c>
      <c r="M12737">
        <v>16</v>
      </c>
    </row>
    <row r="12738" spans="1:14" x14ac:dyDescent="0.25">
      <c r="A12738" s="21" t="str">
        <f t="shared" ref="A12738:A12801" si="199">B12738&amp;" "&amp;D12738&amp;" "&amp;C12738&amp;"_"&amp;YEAR(L12738)</f>
        <v>MOW L3C CEAA_2040</v>
      </c>
      <c r="B12738" t="s">
        <v>130</v>
      </c>
      <c r="C12738" t="s">
        <v>137</v>
      </c>
      <c r="D12738" t="s">
        <v>24</v>
      </c>
      <c r="E12738" t="s">
        <v>29</v>
      </c>
      <c r="F12738" t="s">
        <v>31</v>
      </c>
      <c r="K12738">
        <v>0</v>
      </c>
      <c r="L12738" s="51">
        <v>51501</v>
      </c>
      <c r="M12738">
        <v>17</v>
      </c>
    </row>
    <row r="12739" spans="1:14" x14ac:dyDescent="0.25">
      <c r="A12739" s="21" t="str">
        <f t="shared" si="199"/>
        <v>MOW L3C CEAA_2041</v>
      </c>
      <c r="B12739" t="s">
        <v>130</v>
      </c>
      <c r="C12739" t="s">
        <v>137</v>
      </c>
      <c r="D12739" t="s">
        <v>24</v>
      </c>
      <c r="E12739" t="s">
        <v>29</v>
      </c>
      <c r="F12739" t="s">
        <v>31</v>
      </c>
      <c r="K12739">
        <v>0</v>
      </c>
      <c r="L12739" s="51">
        <v>51866</v>
      </c>
      <c r="M12739">
        <v>18</v>
      </c>
    </row>
    <row r="12740" spans="1:14" x14ac:dyDescent="0.25">
      <c r="A12740" s="21" t="str">
        <f t="shared" si="199"/>
        <v>MOW L3C CEAA_2042</v>
      </c>
      <c r="B12740" t="s">
        <v>130</v>
      </c>
      <c r="C12740" t="s">
        <v>137</v>
      </c>
      <c r="D12740" t="s">
        <v>24</v>
      </c>
      <c r="E12740" t="s">
        <v>29</v>
      </c>
      <c r="F12740" t="s">
        <v>31</v>
      </c>
      <c r="K12740">
        <v>0</v>
      </c>
      <c r="L12740" s="51">
        <v>52231</v>
      </c>
      <c r="M12740">
        <v>19</v>
      </c>
    </row>
    <row r="12741" spans="1:14" x14ac:dyDescent="0.25">
      <c r="A12741" s="21" t="str">
        <f t="shared" si="199"/>
        <v>MOW L3C CEAA_2043</v>
      </c>
      <c r="B12741" t="s">
        <v>130</v>
      </c>
      <c r="C12741" t="s">
        <v>137</v>
      </c>
      <c r="D12741" t="s">
        <v>24</v>
      </c>
      <c r="E12741" t="s">
        <v>29</v>
      </c>
      <c r="F12741" t="s">
        <v>31</v>
      </c>
      <c r="K12741">
        <v>0</v>
      </c>
      <c r="L12741" s="51">
        <v>52596</v>
      </c>
      <c r="M12741">
        <v>20</v>
      </c>
    </row>
    <row r="12742" spans="1:14" x14ac:dyDescent="0.25">
      <c r="A12742" s="21" t="str">
        <f t="shared" si="199"/>
        <v>MOW L3C CEAA_2024</v>
      </c>
      <c r="B12742" t="s">
        <v>130</v>
      </c>
      <c r="C12742" t="s">
        <v>137</v>
      </c>
      <c r="D12742" t="s">
        <v>24</v>
      </c>
      <c r="E12742" t="s">
        <v>5</v>
      </c>
      <c r="F12742" t="s">
        <v>4</v>
      </c>
      <c r="G12742">
        <v>0</v>
      </c>
      <c r="H12742">
        <v>0</v>
      </c>
      <c r="I12742">
        <v>0</v>
      </c>
      <c r="J12742">
        <v>0</v>
      </c>
      <c r="L12742" s="51">
        <v>45657</v>
      </c>
      <c r="M12742">
        <v>1</v>
      </c>
      <c r="N12742">
        <v>0</v>
      </c>
    </row>
    <row r="12743" spans="1:14" x14ac:dyDescent="0.25">
      <c r="A12743" s="21" t="str">
        <f t="shared" si="199"/>
        <v>MOW L3C CEAA_2025</v>
      </c>
      <c r="B12743" t="s">
        <v>130</v>
      </c>
      <c r="C12743" t="s">
        <v>137</v>
      </c>
      <c r="D12743" t="s">
        <v>24</v>
      </c>
      <c r="E12743" t="s">
        <v>5</v>
      </c>
      <c r="F12743" t="s">
        <v>4</v>
      </c>
      <c r="G12743">
        <v>0</v>
      </c>
      <c r="H12743">
        <v>0</v>
      </c>
      <c r="I12743">
        <v>0</v>
      </c>
      <c r="J12743">
        <v>0</v>
      </c>
      <c r="L12743" s="51">
        <v>46022</v>
      </c>
      <c r="M12743">
        <v>2</v>
      </c>
      <c r="N12743">
        <v>0</v>
      </c>
    </row>
    <row r="12744" spans="1:14" x14ac:dyDescent="0.25">
      <c r="A12744" s="21" t="str">
        <f t="shared" si="199"/>
        <v>MOW L3C CEAA_2026</v>
      </c>
      <c r="B12744" t="s">
        <v>130</v>
      </c>
      <c r="C12744" t="s">
        <v>137</v>
      </c>
      <c r="D12744" t="s">
        <v>24</v>
      </c>
      <c r="E12744" t="s">
        <v>5</v>
      </c>
      <c r="F12744" t="s">
        <v>4</v>
      </c>
      <c r="G12744">
        <v>0</v>
      </c>
      <c r="H12744">
        <v>0</v>
      </c>
      <c r="I12744">
        <v>1667.77392578125</v>
      </c>
      <c r="J12744">
        <v>0</v>
      </c>
      <c r="L12744" s="51">
        <v>46387</v>
      </c>
      <c r="M12744">
        <v>3</v>
      </c>
      <c r="N12744">
        <v>0</v>
      </c>
    </row>
    <row r="12745" spans="1:14" x14ac:dyDescent="0.25">
      <c r="A12745" s="21" t="str">
        <f t="shared" si="199"/>
        <v>MOW L3C CEAA_2027</v>
      </c>
      <c r="B12745" t="s">
        <v>130</v>
      </c>
      <c r="C12745" t="s">
        <v>137</v>
      </c>
      <c r="D12745" t="s">
        <v>24</v>
      </c>
      <c r="E12745" t="s">
        <v>5</v>
      </c>
      <c r="F12745" t="s">
        <v>4</v>
      </c>
      <c r="G12745">
        <v>0</v>
      </c>
      <c r="H12745">
        <v>7491.5</v>
      </c>
      <c r="I12745">
        <v>40465.3046875</v>
      </c>
      <c r="J12745">
        <v>0</v>
      </c>
      <c r="L12745" s="51">
        <v>46752</v>
      </c>
      <c r="M12745">
        <v>4</v>
      </c>
      <c r="N12745">
        <v>-13238.798828125</v>
      </c>
    </row>
    <row r="12746" spans="1:14" x14ac:dyDescent="0.25">
      <c r="A12746" s="21" t="str">
        <f t="shared" si="199"/>
        <v>MOW L3C CEAA_2028</v>
      </c>
      <c r="B12746" t="s">
        <v>130</v>
      </c>
      <c r="C12746" t="s">
        <v>137</v>
      </c>
      <c r="D12746" t="s">
        <v>24</v>
      </c>
      <c r="E12746" t="s">
        <v>5</v>
      </c>
      <c r="F12746" t="s">
        <v>4</v>
      </c>
      <c r="G12746">
        <v>0</v>
      </c>
      <c r="H12746">
        <v>36193</v>
      </c>
      <c r="I12746">
        <v>98906.21875</v>
      </c>
      <c r="J12746">
        <v>0</v>
      </c>
      <c r="L12746" s="51">
        <v>47118</v>
      </c>
      <c r="M12746">
        <v>5</v>
      </c>
      <c r="N12746">
        <v>10486.634765625</v>
      </c>
    </row>
    <row r="12747" spans="1:14" x14ac:dyDescent="0.25">
      <c r="A12747" s="21" t="str">
        <f t="shared" si="199"/>
        <v>MOW L3C CEAA_2029</v>
      </c>
      <c r="B12747" t="s">
        <v>130</v>
      </c>
      <c r="C12747" t="s">
        <v>137</v>
      </c>
      <c r="D12747" t="s">
        <v>24</v>
      </c>
      <c r="E12747" t="s">
        <v>5</v>
      </c>
      <c r="F12747" t="s">
        <v>4</v>
      </c>
      <c r="G12747">
        <v>0</v>
      </c>
      <c r="H12747">
        <v>69063.015625</v>
      </c>
      <c r="I12747">
        <v>153267.125</v>
      </c>
      <c r="J12747">
        <v>0</v>
      </c>
      <c r="L12747" s="51">
        <v>47483</v>
      </c>
      <c r="M12747">
        <v>6</v>
      </c>
      <c r="N12747">
        <v>37608.00390625</v>
      </c>
    </row>
    <row r="12748" spans="1:14" x14ac:dyDescent="0.25">
      <c r="A12748" s="21" t="str">
        <f t="shared" si="199"/>
        <v>MOW L3C CEAA_2030</v>
      </c>
      <c r="B12748" t="s">
        <v>130</v>
      </c>
      <c r="C12748" t="s">
        <v>137</v>
      </c>
      <c r="D12748" t="s">
        <v>24</v>
      </c>
      <c r="E12748" t="s">
        <v>5</v>
      </c>
      <c r="F12748" t="s">
        <v>4</v>
      </c>
      <c r="G12748">
        <v>0</v>
      </c>
      <c r="H12748">
        <v>93625.9921875</v>
      </c>
      <c r="I12748">
        <v>211896.5</v>
      </c>
      <c r="J12748">
        <v>0</v>
      </c>
      <c r="L12748" s="51">
        <v>47848</v>
      </c>
      <c r="M12748">
        <v>7</v>
      </c>
      <c r="N12748">
        <v>63048.09765625</v>
      </c>
    </row>
    <row r="12749" spans="1:14" x14ac:dyDescent="0.25">
      <c r="A12749" s="21" t="str">
        <f t="shared" si="199"/>
        <v>MOW L3C CEAA_2031</v>
      </c>
      <c r="B12749" t="s">
        <v>130</v>
      </c>
      <c r="C12749" t="s">
        <v>137</v>
      </c>
      <c r="D12749" t="s">
        <v>24</v>
      </c>
      <c r="E12749" t="s">
        <v>5</v>
      </c>
      <c r="F12749" t="s">
        <v>4</v>
      </c>
      <c r="G12749">
        <v>0</v>
      </c>
      <c r="H12749">
        <v>119341.6953125</v>
      </c>
      <c r="I12749">
        <v>266530.3125</v>
      </c>
      <c r="J12749">
        <v>0</v>
      </c>
      <c r="L12749" s="51">
        <v>48213</v>
      </c>
      <c r="M12749">
        <v>8</v>
      </c>
      <c r="N12749">
        <v>74336.2890625</v>
      </c>
    </row>
    <row r="12750" spans="1:14" x14ac:dyDescent="0.25">
      <c r="A12750" s="21" t="str">
        <f t="shared" si="199"/>
        <v>MOW L3C CEAA_2032</v>
      </c>
      <c r="B12750" t="s">
        <v>130</v>
      </c>
      <c r="C12750" t="s">
        <v>137</v>
      </c>
      <c r="D12750" t="s">
        <v>24</v>
      </c>
      <c r="E12750" t="s">
        <v>5</v>
      </c>
      <c r="F12750" t="s">
        <v>4</v>
      </c>
      <c r="G12750">
        <v>0</v>
      </c>
      <c r="H12750">
        <v>123249.3828125</v>
      </c>
      <c r="I12750">
        <v>320408.28125</v>
      </c>
      <c r="J12750">
        <v>0</v>
      </c>
      <c r="L12750" s="51">
        <v>48579</v>
      </c>
      <c r="M12750">
        <v>9</v>
      </c>
      <c r="N12750">
        <v>37897.9296875</v>
      </c>
    </row>
    <row r="12751" spans="1:14" x14ac:dyDescent="0.25">
      <c r="A12751" s="21" t="str">
        <f t="shared" si="199"/>
        <v>MOW L3C CEAA_2033</v>
      </c>
      <c r="B12751" t="s">
        <v>130</v>
      </c>
      <c r="C12751" t="s">
        <v>137</v>
      </c>
      <c r="D12751" t="s">
        <v>24</v>
      </c>
      <c r="E12751" t="s">
        <v>5</v>
      </c>
      <c r="F12751" t="s">
        <v>4</v>
      </c>
      <c r="G12751">
        <v>0</v>
      </c>
      <c r="H12751">
        <v>103569.078125</v>
      </c>
      <c r="I12751">
        <v>370749.84375</v>
      </c>
      <c r="J12751">
        <v>0</v>
      </c>
      <c r="L12751" s="51">
        <v>48944</v>
      </c>
      <c r="M12751">
        <v>10</v>
      </c>
      <c r="N12751">
        <v>-3727.232421875</v>
      </c>
    </row>
    <row r="12752" spans="1:14" x14ac:dyDescent="0.25">
      <c r="A12752" s="21" t="str">
        <f t="shared" si="199"/>
        <v>MOW L3C CEAA_2034</v>
      </c>
      <c r="B12752" t="s">
        <v>130</v>
      </c>
      <c r="C12752" t="s">
        <v>137</v>
      </c>
      <c r="D12752" t="s">
        <v>24</v>
      </c>
      <c r="E12752" t="s">
        <v>5</v>
      </c>
      <c r="F12752" t="s">
        <v>4</v>
      </c>
      <c r="G12752">
        <v>0</v>
      </c>
      <c r="H12752">
        <v>89173.2109375</v>
      </c>
      <c r="I12752">
        <v>421001.90625</v>
      </c>
      <c r="J12752">
        <v>0</v>
      </c>
      <c r="L12752" s="51">
        <v>49309</v>
      </c>
      <c r="M12752">
        <v>11</v>
      </c>
      <c r="N12752">
        <v>-43424.421875</v>
      </c>
    </row>
    <row r="12753" spans="1:14" x14ac:dyDescent="0.25">
      <c r="A12753" s="21" t="str">
        <f t="shared" si="199"/>
        <v>MOW L3C CEAA_2035</v>
      </c>
      <c r="B12753" t="s">
        <v>130</v>
      </c>
      <c r="C12753" t="s">
        <v>137</v>
      </c>
      <c r="D12753" t="s">
        <v>24</v>
      </c>
      <c r="E12753" t="s">
        <v>5</v>
      </c>
      <c r="F12753" t="s">
        <v>4</v>
      </c>
      <c r="G12753">
        <v>0</v>
      </c>
      <c r="H12753">
        <v>65930.921875</v>
      </c>
      <c r="I12753">
        <v>593797.875</v>
      </c>
      <c r="J12753">
        <v>0</v>
      </c>
      <c r="L12753" s="51">
        <v>49674</v>
      </c>
      <c r="M12753">
        <v>12</v>
      </c>
      <c r="N12753">
        <v>-38261.3671875</v>
      </c>
    </row>
    <row r="12754" spans="1:14" x14ac:dyDescent="0.25">
      <c r="A12754" s="21" t="str">
        <f t="shared" si="199"/>
        <v>MOW L3C CEAA_2036</v>
      </c>
      <c r="B12754" t="s">
        <v>130</v>
      </c>
      <c r="C12754" t="s">
        <v>137</v>
      </c>
      <c r="D12754" t="s">
        <v>24</v>
      </c>
      <c r="E12754" t="s">
        <v>5</v>
      </c>
      <c r="F12754" t="s">
        <v>4</v>
      </c>
      <c r="G12754">
        <v>0</v>
      </c>
      <c r="H12754">
        <v>61019.68359375</v>
      </c>
      <c r="I12754">
        <v>580869.75</v>
      </c>
      <c r="J12754">
        <v>0</v>
      </c>
      <c r="L12754" s="51">
        <v>50040</v>
      </c>
      <c r="M12754">
        <v>13</v>
      </c>
      <c r="N12754">
        <v>-27487.72265625</v>
      </c>
    </row>
    <row r="12755" spans="1:14" x14ac:dyDescent="0.25">
      <c r="A12755" s="21" t="str">
        <f t="shared" si="199"/>
        <v>MOW L3C CEAA_2037</v>
      </c>
      <c r="B12755" t="s">
        <v>130</v>
      </c>
      <c r="C12755" t="s">
        <v>137</v>
      </c>
      <c r="D12755" t="s">
        <v>24</v>
      </c>
      <c r="E12755" t="s">
        <v>5</v>
      </c>
      <c r="F12755" t="s">
        <v>4</v>
      </c>
      <c r="G12755">
        <v>0</v>
      </c>
      <c r="H12755">
        <v>53580.109375</v>
      </c>
      <c r="I12755">
        <v>566817.4375</v>
      </c>
      <c r="J12755">
        <v>0</v>
      </c>
      <c r="L12755" s="51">
        <v>50405</v>
      </c>
      <c r="M12755">
        <v>14</v>
      </c>
      <c r="N12755">
        <v>2320.573486328125</v>
      </c>
    </row>
    <row r="12756" spans="1:14" x14ac:dyDescent="0.25">
      <c r="A12756" s="21" t="str">
        <f t="shared" si="199"/>
        <v>MOW L3C CEAA_2038</v>
      </c>
      <c r="B12756" t="s">
        <v>130</v>
      </c>
      <c r="C12756" t="s">
        <v>137</v>
      </c>
      <c r="D12756" t="s">
        <v>24</v>
      </c>
      <c r="E12756" t="s">
        <v>5</v>
      </c>
      <c r="F12756" t="s">
        <v>4</v>
      </c>
      <c r="G12756">
        <v>0</v>
      </c>
      <c r="H12756">
        <v>45300.9375</v>
      </c>
      <c r="I12756">
        <v>555829.4375</v>
      </c>
      <c r="J12756">
        <v>0</v>
      </c>
      <c r="L12756" s="51">
        <v>50770</v>
      </c>
      <c r="M12756">
        <v>15</v>
      </c>
      <c r="N12756">
        <v>15130.77734375</v>
      </c>
    </row>
    <row r="12757" spans="1:14" x14ac:dyDescent="0.25">
      <c r="A12757" s="21" t="str">
        <f t="shared" si="199"/>
        <v>MOW L3C CEAA_2039</v>
      </c>
      <c r="B12757" t="s">
        <v>130</v>
      </c>
      <c r="C12757" t="s">
        <v>137</v>
      </c>
      <c r="D12757" t="s">
        <v>24</v>
      </c>
      <c r="E12757" t="s">
        <v>5</v>
      </c>
      <c r="F12757" t="s">
        <v>4</v>
      </c>
      <c r="G12757">
        <v>0</v>
      </c>
      <c r="H12757">
        <v>67622.7578125</v>
      </c>
      <c r="I12757">
        <v>545764.4375</v>
      </c>
      <c r="J12757">
        <v>0</v>
      </c>
      <c r="L12757" s="51">
        <v>51135</v>
      </c>
      <c r="M12757">
        <v>16</v>
      </c>
      <c r="N12757">
        <v>39177.48828125</v>
      </c>
    </row>
    <row r="12758" spans="1:14" x14ac:dyDescent="0.25">
      <c r="A12758" s="21" t="str">
        <f t="shared" si="199"/>
        <v>MOW L3C CEAA_2040</v>
      </c>
      <c r="B12758" t="s">
        <v>130</v>
      </c>
      <c r="C12758" t="s">
        <v>137</v>
      </c>
      <c r="D12758" t="s">
        <v>24</v>
      </c>
      <c r="E12758" t="s">
        <v>5</v>
      </c>
      <c r="F12758" t="s">
        <v>4</v>
      </c>
      <c r="G12758">
        <v>0</v>
      </c>
      <c r="H12758">
        <v>48507.08203125</v>
      </c>
      <c r="I12758">
        <v>538111.75</v>
      </c>
      <c r="J12758">
        <v>0</v>
      </c>
      <c r="L12758" s="51">
        <v>51501</v>
      </c>
      <c r="M12758">
        <v>17</v>
      </c>
      <c r="N12758">
        <v>47246.9453125</v>
      </c>
    </row>
    <row r="12759" spans="1:14" x14ac:dyDescent="0.25">
      <c r="A12759" s="21" t="str">
        <f t="shared" si="199"/>
        <v>MOW L3C CEAA_2041</v>
      </c>
      <c r="B12759" t="s">
        <v>130</v>
      </c>
      <c r="C12759" t="s">
        <v>137</v>
      </c>
      <c r="D12759" t="s">
        <v>24</v>
      </c>
      <c r="E12759" t="s">
        <v>5</v>
      </c>
      <c r="F12759" t="s">
        <v>4</v>
      </c>
      <c r="G12759">
        <v>0</v>
      </c>
      <c r="H12759">
        <v>30036.087890625</v>
      </c>
      <c r="I12759">
        <v>528040.1875</v>
      </c>
      <c r="J12759">
        <v>0</v>
      </c>
      <c r="L12759" s="51">
        <v>51866</v>
      </c>
      <c r="M12759">
        <v>18</v>
      </c>
      <c r="N12759">
        <v>101474.296875</v>
      </c>
    </row>
    <row r="12760" spans="1:14" x14ac:dyDescent="0.25">
      <c r="A12760" s="21" t="str">
        <f t="shared" si="199"/>
        <v>MOW L3C CEAA_2042</v>
      </c>
      <c r="B12760" t="s">
        <v>130</v>
      </c>
      <c r="C12760" t="s">
        <v>137</v>
      </c>
      <c r="D12760" t="s">
        <v>24</v>
      </c>
      <c r="E12760" t="s">
        <v>5</v>
      </c>
      <c r="F12760" t="s">
        <v>4</v>
      </c>
      <c r="G12760">
        <v>0</v>
      </c>
      <c r="H12760">
        <v>10972.701171875</v>
      </c>
      <c r="I12760">
        <v>561840.8125</v>
      </c>
      <c r="J12760">
        <v>0</v>
      </c>
      <c r="L12760" s="51">
        <v>52231</v>
      </c>
      <c r="M12760">
        <v>19</v>
      </c>
      <c r="N12760">
        <v>140999.84375</v>
      </c>
    </row>
    <row r="12761" spans="1:14" x14ac:dyDescent="0.25">
      <c r="A12761" s="21" t="str">
        <f t="shared" si="199"/>
        <v>MOW L3C CEAA_2043</v>
      </c>
      <c r="B12761" t="s">
        <v>130</v>
      </c>
      <c r="C12761" t="s">
        <v>137</v>
      </c>
      <c r="D12761" t="s">
        <v>24</v>
      </c>
      <c r="E12761" t="s">
        <v>5</v>
      </c>
      <c r="F12761" t="s">
        <v>4</v>
      </c>
      <c r="G12761">
        <v>0</v>
      </c>
      <c r="H12761">
        <v>-6145.828125</v>
      </c>
      <c r="I12761">
        <v>551453.4375</v>
      </c>
      <c r="J12761">
        <v>0</v>
      </c>
      <c r="L12761" s="51">
        <v>52596</v>
      </c>
      <c r="M12761">
        <v>20</v>
      </c>
      <c r="N12761">
        <v>181832.1875</v>
      </c>
    </row>
    <row r="12762" spans="1:14" x14ac:dyDescent="0.25">
      <c r="A12762" s="21" t="str">
        <f t="shared" si="199"/>
        <v>MOW L3C CEAA_2024</v>
      </c>
      <c r="B12762" t="s">
        <v>130</v>
      </c>
      <c r="C12762" t="s">
        <v>137</v>
      </c>
      <c r="D12762" t="s">
        <v>24</v>
      </c>
      <c r="E12762" t="s">
        <v>5</v>
      </c>
      <c r="F12762" t="s">
        <v>32</v>
      </c>
      <c r="G12762">
        <v>174667.203125</v>
      </c>
      <c r="H12762">
        <v>77966.25</v>
      </c>
      <c r="I12762">
        <v>15499.482421875</v>
      </c>
      <c r="J12762">
        <v>0</v>
      </c>
      <c r="L12762" s="51">
        <v>45657</v>
      </c>
      <c r="M12762">
        <v>1</v>
      </c>
      <c r="N12762">
        <v>106941.203125</v>
      </c>
    </row>
    <row r="12763" spans="1:14" x14ac:dyDescent="0.25">
      <c r="A12763" s="21" t="str">
        <f t="shared" si="199"/>
        <v>MOW L3C CEAA_2025</v>
      </c>
      <c r="B12763" t="s">
        <v>130</v>
      </c>
      <c r="C12763" t="s">
        <v>137</v>
      </c>
      <c r="D12763" t="s">
        <v>24</v>
      </c>
      <c r="E12763" t="s">
        <v>5</v>
      </c>
      <c r="F12763" t="s">
        <v>32</v>
      </c>
      <c r="G12763">
        <v>189335.015625</v>
      </c>
      <c r="H12763">
        <v>85213.7578125</v>
      </c>
      <c r="I12763">
        <v>43533.515625</v>
      </c>
      <c r="J12763">
        <v>0</v>
      </c>
      <c r="L12763" s="51">
        <v>46022</v>
      </c>
      <c r="M12763">
        <v>2</v>
      </c>
      <c r="N12763">
        <v>108426.4140625</v>
      </c>
    </row>
    <row r="12764" spans="1:14" x14ac:dyDescent="0.25">
      <c r="A12764" s="21" t="str">
        <f t="shared" si="199"/>
        <v>MOW L3C CEAA_2026</v>
      </c>
      <c r="B12764" t="s">
        <v>130</v>
      </c>
      <c r="C12764" t="s">
        <v>137</v>
      </c>
      <c r="D12764" t="s">
        <v>24</v>
      </c>
      <c r="E12764" t="s">
        <v>5</v>
      </c>
      <c r="F12764" t="s">
        <v>32</v>
      </c>
      <c r="G12764">
        <v>203954.734375</v>
      </c>
      <c r="H12764">
        <v>97566.5</v>
      </c>
      <c r="I12764">
        <v>47211.59375</v>
      </c>
      <c r="J12764">
        <v>0</v>
      </c>
      <c r="L12764" s="51">
        <v>46387</v>
      </c>
      <c r="M12764">
        <v>3</v>
      </c>
      <c r="N12764">
        <v>113450.96875</v>
      </c>
    </row>
    <row r="12765" spans="1:14" x14ac:dyDescent="0.25">
      <c r="A12765" s="21" t="str">
        <f t="shared" si="199"/>
        <v>MOW L3C CEAA_2027</v>
      </c>
      <c r="B12765" t="s">
        <v>130</v>
      </c>
      <c r="C12765" t="s">
        <v>137</v>
      </c>
      <c r="D12765" t="s">
        <v>24</v>
      </c>
      <c r="E12765" t="s">
        <v>5</v>
      </c>
      <c r="F12765" t="s">
        <v>32</v>
      </c>
      <c r="G12765">
        <v>214899.625</v>
      </c>
      <c r="H12765">
        <v>94998.703125</v>
      </c>
      <c r="I12765">
        <v>50799.19921875</v>
      </c>
      <c r="J12765">
        <v>0</v>
      </c>
      <c r="L12765" s="51">
        <v>46752</v>
      </c>
      <c r="M12765">
        <v>4</v>
      </c>
      <c r="N12765">
        <v>110718.0859375</v>
      </c>
    </row>
    <row r="12766" spans="1:14" x14ac:dyDescent="0.25">
      <c r="A12766" s="21" t="str">
        <f t="shared" si="199"/>
        <v>MOW L3C CEAA_2028</v>
      </c>
      <c r="B12766" t="s">
        <v>130</v>
      </c>
      <c r="C12766" t="s">
        <v>137</v>
      </c>
      <c r="D12766" t="s">
        <v>24</v>
      </c>
      <c r="E12766" t="s">
        <v>5</v>
      </c>
      <c r="F12766" t="s">
        <v>32</v>
      </c>
      <c r="G12766">
        <v>223085.546875</v>
      </c>
      <c r="H12766">
        <v>104541.3125</v>
      </c>
      <c r="I12766">
        <v>54535.296875</v>
      </c>
      <c r="J12766">
        <v>0</v>
      </c>
      <c r="L12766" s="51">
        <v>47118</v>
      </c>
      <c r="M12766">
        <v>5</v>
      </c>
      <c r="N12766">
        <v>117566.046875</v>
      </c>
    </row>
    <row r="12767" spans="1:14" x14ac:dyDescent="0.25">
      <c r="A12767" s="21" t="str">
        <f t="shared" si="199"/>
        <v>MOW L3C CEAA_2029</v>
      </c>
      <c r="B12767" t="s">
        <v>130</v>
      </c>
      <c r="C12767" t="s">
        <v>137</v>
      </c>
      <c r="D12767" t="s">
        <v>24</v>
      </c>
      <c r="E12767" t="s">
        <v>5</v>
      </c>
      <c r="F12767" t="s">
        <v>32</v>
      </c>
      <c r="G12767">
        <v>230881.203125</v>
      </c>
      <c r="H12767">
        <v>116411.6171875</v>
      </c>
      <c r="I12767">
        <v>56837.07421875</v>
      </c>
      <c r="J12767">
        <v>0</v>
      </c>
      <c r="L12767" s="51">
        <v>47483</v>
      </c>
      <c r="M12767">
        <v>6</v>
      </c>
      <c r="N12767">
        <v>126981.75</v>
      </c>
    </row>
    <row r="12768" spans="1:14" x14ac:dyDescent="0.25">
      <c r="A12768" s="21" t="str">
        <f t="shared" si="199"/>
        <v>MOW L3C CEAA_2030</v>
      </c>
      <c r="B12768" t="s">
        <v>130</v>
      </c>
      <c r="C12768" t="s">
        <v>137</v>
      </c>
      <c r="D12768" t="s">
        <v>24</v>
      </c>
      <c r="E12768" t="s">
        <v>5</v>
      </c>
      <c r="F12768" t="s">
        <v>32</v>
      </c>
      <c r="G12768">
        <v>239369.390625</v>
      </c>
      <c r="H12768">
        <v>100432.9609375</v>
      </c>
      <c r="I12768">
        <v>62349.9765625</v>
      </c>
      <c r="J12768">
        <v>0</v>
      </c>
      <c r="L12768" s="51">
        <v>47848</v>
      </c>
      <c r="M12768">
        <v>7</v>
      </c>
      <c r="N12768">
        <v>109303.0078125</v>
      </c>
    </row>
    <row r="12769" spans="1:14" x14ac:dyDescent="0.25">
      <c r="A12769" s="21" t="str">
        <f t="shared" si="199"/>
        <v>MOW L3C CEAA_2031</v>
      </c>
      <c r="B12769" t="s">
        <v>130</v>
      </c>
      <c r="C12769" t="s">
        <v>137</v>
      </c>
      <c r="D12769" t="s">
        <v>24</v>
      </c>
      <c r="E12769" t="s">
        <v>5</v>
      </c>
      <c r="F12769" t="s">
        <v>32</v>
      </c>
      <c r="G12769">
        <v>243642.625</v>
      </c>
      <c r="H12769">
        <v>61448.66796875</v>
      </c>
      <c r="I12769">
        <v>39930.3984375</v>
      </c>
      <c r="J12769">
        <v>98877.890625</v>
      </c>
      <c r="L12769" s="51">
        <v>48213</v>
      </c>
      <c r="M12769">
        <v>8</v>
      </c>
      <c r="N12769">
        <v>81228.4921875</v>
      </c>
    </row>
    <row r="12770" spans="1:14" x14ac:dyDescent="0.25">
      <c r="A12770" s="21" t="str">
        <f t="shared" si="199"/>
        <v>MOW L3C CEAA_2032</v>
      </c>
      <c r="B12770" t="s">
        <v>130</v>
      </c>
      <c r="C12770" t="s">
        <v>137</v>
      </c>
      <c r="D12770" t="s">
        <v>24</v>
      </c>
      <c r="E12770" t="s">
        <v>5</v>
      </c>
      <c r="F12770" t="s">
        <v>32</v>
      </c>
      <c r="G12770">
        <v>252018.609375</v>
      </c>
      <c r="H12770">
        <v>63526.44140625</v>
      </c>
      <c r="I12770">
        <v>40048.890625</v>
      </c>
      <c r="J12770">
        <v>0</v>
      </c>
      <c r="L12770" s="51">
        <v>48579</v>
      </c>
      <c r="M12770">
        <v>9</v>
      </c>
      <c r="N12770">
        <v>79483.796875</v>
      </c>
    </row>
    <row r="12771" spans="1:14" x14ac:dyDescent="0.25">
      <c r="A12771" s="21" t="str">
        <f t="shared" si="199"/>
        <v>MOW L3C CEAA_2033</v>
      </c>
      <c r="B12771" t="s">
        <v>130</v>
      </c>
      <c r="C12771" t="s">
        <v>137</v>
      </c>
      <c r="D12771" t="s">
        <v>24</v>
      </c>
      <c r="E12771" t="s">
        <v>5</v>
      </c>
      <c r="F12771" t="s">
        <v>32</v>
      </c>
      <c r="G12771">
        <v>233159.984375</v>
      </c>
      <c r="H12771">
        <v>48410.19921875</v>
      </c>
      <c r="I12771">
        <v>40060.90625</v>
      </c>
      <c r="J12771">
        <v>0</v>
      </c>
      <c r="L12771" s="51">
        <v>48944</v>
      </c>
      <c r="M12771">
        <v>10</v>
      </c>
      <c r="N12771">
        <v>65387.21875</v>
      </c>
    </row>
    <row r="12772" spans="1:14" x14ac:dyDescent="0.25">
      <c r="A12772" s="21" t="str">
        <f t="shared" si="199"/>
        <v>MOW L3C CEAA_2034</v>
      </c>
      <c r="B12772" t="s">
        <v>130</v>
      </c>
      <c r="C12772" t="s">
        <v>137</v>
      </c>
      <c r="D12772" t="s">
        <v>24</v>
      </c>
      <c r="E12772" t="s">
        <v>5</v>
      </c>
      <c r="F12772" t="s">
        <v>32</v>
      </c>
      <c r="G12772">
        <v>213668.21875</v>
      </c>
      <c r="H12772">
        <v>40411.21875</v>
      </c>
      <c r="I12772">
        <v>40121.203125</v>
      </c>
      <c r="J12772">
        <v>0</v>
      </c>
      <c r="L12772" s="51">
        <v>49309</v>
      </c>
      <c r="M12772">
        <v>11</v>
      </c>
      <c r="N12772">
        <v>62157.890625</v>
      </c>
    </row>
    <row r="12773" spans="1:14" x14ac:dyDescent="0.25">
      <c r="A12773" s="21" t="str">
        <f t="shared" si="199"/>
        <v>MOW L3C CEAA_2035</v>
      </c>
      <c r="B12773" t="s">
        <v>130</v>
      </c>
      <c r="C12773" t="s">
        <v>137</v>
      </c>
      <c r="D12773" t="s">
        <v>24</v>
      </c>
      <c r="E12773" t="s">
        <v>5</v>
      </c>
      <c r="F12773" t="s">
        <v>32</v>
      </c>
      <c r="G12773">
        <v>194857.078125</v>
      </c>
      <c r="H12773">
        <v>42012.57421875</v>
      </c>
      <c r="I12773">
        <v>40177.30859375</v>
      </c>
      <c r="J12773">
        <v>0</v>
      </c>
      <c r="L12773" s="51">
        <v>49674</v>
      </c>
      <c r="M12773">
        <v>12</v>
      </c>
      <c r="N12773">
        <v>77007.21875</v>
      </c>
    </row>
    <row r="12774" spans="1:14" x14ac:dyDescent="0.25">
      <c r="A12774" s="21" t="str">
        <f t="shared" si="199"/>
        <v>MOW L3C CEAA_2036</v>
      </c>
      <c r="B12774" t="s">
        <v>130</v>
      </c>
      <c r="C12774" t="s">
        <v>137</v>
      </c>
      <c r="D12774" t="s">
        <v>24</v>
      </c>
      <c r="E12774" t="s">
        <v>5</v>
      </c>
      <c r="F12774" t="s">
        <v>32</v>
      </c>
      <c r="G12774">
        <v>176063.34375</v>
      </c>
      <c r="H12774">
        <v>34867.4609375</v>
      </c>
      <c r="I12774">
        <v>40341.19921875</v>
      </c>
      <c r="J12774">
        <v>0</v>
      </c>
      <c r="L12774" s="51">
        <v>50040</v>
      </c>
      <c r="M12774">
        <v>13</v>
      </c>
      <c r="N12774">
        <v>74171.7109375</v>
      </c>
    </row>
    <row r="12775" spans="1:14" x14ac:dyDescent="0.25">
      <c r="A12775" s="21" t="str">
        <f t="shared" si="199"/>
        <v>MOW L3C CEAA_2037</v>
      </c>
      <c r="B12775" t="s">
        <v>130</v>
      </c>
      <c r="C12775" t="s">
        <v>137</v>
      </c>
      <c r="D12775" t="s">
        <v>24</v>
      </c>
      <c r="E12775" t="s">
        <v>5</v>
      </c>
      <c r="F12775" t="s">
        <v>32</v>
      </c>
      <c r="G12775">
        <v>156369.453125</v>
      </c>
      <c r="H12775">
        <v>29191.76953125</v>
      </c>
      <c r="I12775">
        <v>39820.6640625</v>
      </c>
      <c r="J12775">
        <v>0</v>
      </c>
      <c r="L12775" s="51">
        <v>50405</v>
      </c>
      <c r="M12775">
        <v>14</v>
      </c>
      <c r="N12775">
        <v>67849.65625</v>
      </c>
    </row>
    <row r="12776" spans="1:14" x14ac:dyDescent="0.25">
      <c r="A12776" s="21" t="str">
        <f t="shared" si="199"/>
        <v>MOW L3C CEAA_2038</v>
      </c>
      <c r="B12776" t="s">
        <v>130</v>
      </c>
      <c r="C12776" t="s">
        <v>137</v>
      </c>
      <c r="D12776" t="s">
        <v>24</v>
      </c>
      <c r="E12776" t="s">
        <v>5</v>
      </c>
      <c r="F12776" t="s">
        <v>32</v>
      </c>
      <c r="G12776">
        <v>137396.3125</v>
      </c>
      <c r="H12776">
        <v>24601.240234375</v>
      </c>
      <c r="I12776">
        <v>39550.56640625</v>
      </c>
      <c r="J12776">
        <v>0</v>
      </c>
      <c r="L12776" s="51">
        <v>50770</v>
      </c>
      <c r="M12776">
        <v>15</v>
      </c>
      <c r="N12776">
        <v>62919.17578125</v>
      </c>
    </row>
    <row r="12777" spans="1:14" x14ac:dyDescent="0.25">
      <c r="A12777" s="21" t="str">
        <f t="shared" si="199"/>
        <v>MOW L3C CEAA_2039</v>
      </c>
      <c r="B12777" t="s">
        <v>130</v>
      </c>
      <c r="C12777" t="s">
        <v>137</v>
      </c>
      <c r="D12777" t="s">
        <v>24</v>
      </c>
      <c r="E12777" t="s">
        <v>5</v>
      </c>
      <c r="F12777" t="s">
        <v>32</v>
      </c>
      <c r="G12777">
        <v>128798.5546875</v>
      </c>
      <c r="H12777">
        <v>43766.55078125</v>
      </c>
      <c r="I12777">
        <v>39308.30859375</v>
      </c>
      <c r="J12777">
        <v>0</v>
      </c>
      <c r="L12777" s="51">
        <v>51135</v>
      </c>
      <c r="M12777">
        <v>16</v>
      </c>
      <c r="N12777">
        <v>80173.9765625</v>
      </c>
    </row>
    <row r="12778" spans="1:14" x14ac:dyDescent="0.25">
      <c r="A12778" s="21" t="str">
        <f t="shared" si="199"/>
        <v>MOW L3C CEAA_2040</v>
      </c>
      <c r="B12778" t="s">
        <v>130</v>
      </c>
      <c r="C12778" t="s">
        <v>137</v>
      </c>
      <c r="D12778" t="s">
        <v>24</v>
      </c>
      <c r="E12778" t="s">
        <v>5</v>
      </c>
      <c r="F12778" t="s">
        <v>32</v>
      </c>
      <c r="G12778">
        <v>106943.265625</v>
      </c>
      <c r="H12778">
        <v>31161.662109375</v>
      </c>
      <c r="I12778">
        <v>37486.8828125</v>
      </c>
      <c r="J12778">
        <v>0</v>
      </c>
      <c r="L12778" s="51">
        <v>51501</v>
      </c>
      <c r="M12778">
        <v>17</v>
      </c>
      <c r="N12778">
        <v>76721.84375</v>
      </c>
    </row>
    <row r="12779" spans="1:14" x14ac:dyDescent="0.25">
      <c r="A12779" s="21" t="str">
        <f t="shared" si="199"/>
        <v>MOW L3C CEAA_2041</v>
      </c>
      <c r="B12779" t="s">
        <v>130</v>
      </c>
      <c r="C12779" t="s">
        <v>137</v>
      </c>
      <c r="D12779" t="s">
        <v>24</v>
      </c>
      <c r="E12779" t="s">
        <v>5</v>
      </c>
      <c r="F12779" t="s">
        <v>32</v>
      </c>
      <c r="G12779">
        <v>85325.3359375</v>
      </c>
      <c r="H12779">
        <v>19483.017578125</v>
      </c>
      <c r="I12779">
        <v>37028</v>
      </c>
      <c r="J12779">
        <v>0</v>
      </c>
      <c r="L12779" s="51">
        <v>51866</v>
      </c>
      <c r="M12779">
        <v>18</v>
      </c>
      <c r="N12779">
        <v>57611.63671875</v>
      </c>
    </row>
    <row r="12780" spans="1:14" x14ac:dyDescent="0.25">
      <c r="A12780" s="21" t="str">
        <f t="shared" si="199"/>
        <v>MOW L3C CEAA_2042</v>
      </c>
      <c r="B12780" t="s">
        <v>130</v>
      </c>
      <c r="C12780" t="s">
        <v>137</v>
      </c>
      <c r="D12780" t="s">
        <v>24</v>
      </c>
      <c r="E12780" t="s">
        <v>5</v>
      </c>
      <c r="F12780" t="s">
        <v>32</v>
      </c>
      <c r="G12780">
        <v>65759.71875</v>
      </c>
      <c r="H12780">
        <v>7580.298828125</v>
      </c>
      <c r="I12780">
        <v>36291</v>
      </c>
      <c r="J12780">
        <v>0</v>
      </c>
      <c r="L12780" s="51">
        <v>52231</v>
      </c>
      <c r="M12780">
        <v>19</v>
      </c>
      <c r="N12780">
        <v>33074.12109375</v>
      </c>
    </row>
    <row r="12781" spans="1:14" x14ac:dyDescent="0.25">
      <c r="A12781" s="21" t="str">
        <f t="shared" si="199"/>
        <v>MOW L3C CEAA_2043</v>
      </c>
      <c r="B12781" t="s">
        <v>130</v>
      </c>
      <c r="C12781" t="s">
        <v>137</v>
      </c>
      <c r="D12781" t="s">
        <v>24</v>
      </c>
      <c r="E12781" t="s">
        <v>5</v>
      </c>
      <c r="F12781" t="s">
        <v>32</v>
      </c>
      <c r="G12781">
        <v>45201.99609375</v>
      </c>
      <c r="H12781">
        <v>4877.4814453125</v>
      </c>
      <c r="I12781">
        <v>34358.60546875</v>
      </c>
      <c r="J12781">
        <v>0</v>
      </c>
      <c r="L12781" s="51">
        <v>52596</v>
      </c>
      <c r="M12781">
        <v>20</v>
      </c>
      <c r="N12781">
        <v>33948.515625</v>
      </c>
    </row>
    <row r="12782" spans="1:14" x14ac:dyDescent="0.25">
      <c r="A12782" s="21" t="str">
        <f t="shared" si="199"/>
        <v>MOW L3C CEAA_2024</v>
      </c>
      <c r="B12782" t="s">
        <v>130</v>
      </c>
      <c r="C12782" t="s">
        <v>137</v>
      </c>
      <c r="D12782" t="s">
        <v>24</v>
      </c>
      <c r="E12782" t="s">
        <v>5</v>
      </c>
      <c r="F12782" t="s">
        <v>8</v>
      </c>
      <c r="G12782">
        <v>0</v>
      </c>
      <c r="H12782">
        <v>0</v>
      </c>
      <c r="I12782">
        <v>0</v>
      </c>
      <c r="J12782">
        <v>0</v>
      </c>
      <c r="L12782" s="51">
        <v>45657</v>
      </c>
      <c r="M12782">
        <v>1</v>
      </c>
      <c r="N12782">
        <v>0</v>
      </c>
    </row>
    <row r="12783" spans="1:14" x14ac:dyDescent="0.25">
      <c r="A12783" s="21" t="str">
        <f t="shared" si="199"/>
        <v>MOW L3C CEAA_2025</v>
      </c>
      <c r="B12783" t="s">
        <v>130</v>
      </c>
      <c r="C12783" t="s">
        <v>137</v>
      </c>
      <c r="D12783" t="s">
        <v>24</v>
      </c>
      <c r="E12783" t="s">
        <v>5</v>
      </c>
      <c r="F12783" t="s">
        <v>8</v>
      </c>
      <c r="G12783">
        <v>0</v>
      </c>
      <c r="H12783">
        <v>0</v>
      </c>
      <c r="I12783">
        <v>0</v>
      </c>
      <c r="J12783">
        <v>0</v>
      </c>
      <c r="L12783" s="51">
        <v>46022</v>
      </c>
      <c r="M12783">
        <v>2</v>
      </c>
      <c r="N12783">
        <v>0</v>
      </c>
    </row>
    <row r="12784" spans="1:14" x14ac:dyDescent="0.25">
      <c r="A12784" s="21" t="str">
        <f t="shared" si="199"/>
        <v>MOW L3C CEAA_2026</v>
      </c>
      <c r="B12784" t="s">
        <v>130</v>
      </c>
      <c r="C12784" t="s">
        <v>137</v>
      </c>
      <c r="D12784" t="s">
        <v>24</v>
      </c>
      <c r="E12784" t="s">
        <v>5</v>
      </c>
      <c r="F12784" t="s">
        <v>8</v>
      </c>
      <c r="G12784">
        <v>0</v>
      </c>
      <c r="H12784">
        <v>0</v>
      </c>
      <c r="I12784">
        <v>0</v>
      </c>
      <c r="J12784">
        <v>0</v>
      </c>
      <c r="L12784" s="51">
        <v>46387</v>
      </c>
      <c r="M12784">
        <v>3</v>
      </c>
      <c r="N12784">
        <v>0</v>
      </c>
    </row>
    <row r="12785" spans="1:14" x14ac:dyDescent="0.25">
      <c r="A12785" s="21" t="str">
        <f t="shared" si="199"/>
        <v>MOW L3C CEAA_2027</v>
      </c>
      <c r="B12785" t="s">
        <v>130</v>
      </c>
      <c r="C12785" t="s">
        <v>137</v>
      </c>
      <c r="D12785" t="s">
        <v>24</v>
      </c>
      <c r="E12785" t="s">
        <v>5</v>
      </c>
      <c r="F12785" t="s">
        <v>8</v>
      </c>
      <c r="G12785">
        <v>0</v>
      </c>
      <c r="H12785">
        <v>0</v>
      </c>
      <c r="I12785">
        <v>0</v>
      </c>
      <c r="J12785">
        <v>0</v>
      </c>
      <c r="L12785" s="51">
        <v>46752</v>
      </c>
      <c r="M12785">
        <v>4</v>
      </c>
      <c r="N12785">
        <v>0</v>
      </c>
    </row>
    <row r="12786" spans="1:14" x14ac:dyDescent="0.25">
      <c r="A12786" s="21" t="str">
        <f t="shared" si="199"/>
        <v>MOW L3C CEAA_2028</v>
      </c>
      <c r="B12786" t="s">
        <v>130</v>
      </c>
      <c r="C12786" t="s">
        <v>137</v>
      </c>
      <c r="D12786" t="s">
        <v>24</v>
      </c>
      <c r="E12786" t="s">
        <v>5</v>
      </c>
      <c r="F12786" t="s">
        <v>8</v>
      </c>
      <c r="G12786">
        <v>0</v>
      </c>
      <c r="H12786">
        <v>0</v>
      </c>
      <c r="I12786">
        <v>0</v>
      </c>
      <c r="J12786">
        <v>0</v>
      </c>
      <c r="L12786" s="51">
        <v>47118</v>
      </c>
      <c r="M12786">
        <v>5</v>
      </c>
      <c r="N12786">
        <v>0</v>
      </c>
    </row>
    <row r="12787" spans="1:14" x14ac:dyDescent="0.25">
      <c r="A12787" s="21" t="str">
        <f t="shared" si="199"/>
        <v>MOW L3C CEAA_2029</v>
      </c>
      <c r="B12787" t="s">
        <v>130</v>
      </c>
      <c r="C12787" t="s">
        <v>137</v>
      </c>
      <c r="D12787" t="s">
        <v>24</v>
      </c>
      <c r="E12787" t="s">
        <v>5</v>
      </c>
      <c r="F12787" t="s">
        <v>8</v>
      </c>
      <c r="G12787">
        <v>0</v>
      </c>
      <c r="H12787">
        <v>0</v>
      </c>
      <c r="I12787">
        <v>0</v>
      </c>
      <c r="J12787">
        <v>0</v>
      </c>
      <c r="L12787" s="51">
        <v>47483</v>
      </c>
      <c r="M12787">
        <v>6</v>
      </c>
      <c r="N12787">
        <v>0</v>
      </c>
    </row>
    <row r="12788" spans="1:14" x14ac:dyDescent="0.25">
      <c r="A12788" s="21" t="str">
        <f t="shared" si="199"/>
        <v>MOW L3C CEAA_2030</v>
      </c>
      <c r="B12788" t="s">
        <v>130</v>
      </c>
      <c r="C12788" t="s">
        <v>137</v>
      </c>
      <c r="D12788" t="s">
        <v>24</v>
      </c>
      <c r="E12788" t="s">
        <v>5</v>
      </c>
      <c r="F12788" t="s">
        <v>8</v>
      </c>
      <c r="G12788">
        <v>0</v>
      </c>
      <c r="H12788">
        <v>0</v>
      </c>
      <c r="I12788">
        <v>0</v>
      </c>
      <c r="J12788">
        <v>0</v>
      </c>
      <c r="L12788" s="51">
        <v>47848</v>
      </c>
      <c r="M12788">
        <v>7</v>
      </c>
      <c r="N12788">
        <v>0</v>
      </c>
    </row>
    <row r="12789" spans="1:14" x14ac:dyDescent="0.25">
      <c r="A12789" s="21" t="str">
        <f t="shared" si="199"/>
        <v>MOW L3C CEAA_2031</v>
      </c>
      <c r="B12789" t="s">
        <v>130</v>
      </c>
      <c r="C12789" t="s">
        <v>137</v>
      </c>
      <c r="D12789" t="s">
        <v>24</v>
      </c>
      <c r="E12789" t="s">
        <v>5</v>
      </c>
      <c r="F12789" t="s">
        <v>8</v>
      </c>
      <c r="G12789">
        <v>0</v>
      </c>
      <c r="H12789">
        <v>0</v>
      </c>
      <c r="I12789">
        <v>0</v>
      </c>
      <c r="J12789">
        <v>0</v>
      </c>
      <c r="L12789" s="51">
        <v>48213</v>
      </c>
      <c r="M12789">
        <v>8</v>
      </c>
      <c r="N12789">
        <v>0</v>
      </c>
    </row>
    <row r="12790" spans="1:14" x14ac:dyDescent="0.25">
      <c r="A12790" s="21" t="str">
        <f t="shared" si="199"/>
        <v>MOW L3C CEAA_2032</v>
      </c>
      <c r="B12790" t="s">
        <v>130</v>
      </c>
      <c r="C12790" t="s">
        <v>137</v>
      </c>
      <c r="D12790" t="s">
        <v>24</v>
      </c>
      <c r="E12790" t="s">
        <v>5</v>
      </c>
      <c r="F12790" t="s">
        <v>8</v>
      </c>
      <c r="G12790">
        <v>0</v>
      </c>
      <c r="H12790">
        <v>0</v>
      </c>
      <c r="I12790">
        <v>0</v>
      </c>
      <c r="J12790">
        <v>0</v>
      </c>
      <c r="L12790" s="51">
        <v>48579</v>
      </c>
      <c r="M12790">
        <v>9</v>
      </c>
      <c r="N12790">
        <v>0</v>
      </c>
    </row>
    <row r="12791" spans="1:14" x14ac:dyDescent="0.25">
      <c r="A12791" s="21" t="str">
        <f t="shared" si="199"/>
        <v>MOW L3C CEAA_2033</v>
      </c>
      <c r="B12791" t="s">
        <v>130</v>
      </c>
      <c r="C12791" t="s">
        <v>137</v>
      </c>
      <c r="D12791" t="s">
        <v>24</v>
      </c>
      <c r="E12791" t="s">
        <v>5</v>
      </c>
      <c r="F12791" t="s">
        <v>8</v>
      </c>
      <c r="G12791">
        <v>0</v>
      </c>
      <c r="H12791">
        <v>0</v>
      </c>
      <c r="I12791">
        <v>0</v>
      </c>
      <c r="J12791">
        <v>0</v>
      </c>
      <c r="L12791" s="51">
        <v>48944</v>
      </c>
      <c r="M12791">
        <v>10</v>
      </c>
      <c r="N12791">
        <v>0</v>
      </c>
    </row>
    <row r="12792" spans="1:14" x14ac:dyDescent="0.25">
      <c r="A12792" s="21" t="str">
        <f t="shared" si="199"/>
        <v>MOW L3C CEAA_2034</v>
      </c>
      <c r="B12792" t="s">
        <v>130</v>
      </c>
      <c r="C12792" t="s">
        <v>137</v>
      </c>
      <c r="D12792" t="s">
        <v>24</v>
      </c>
      <c r="E12792" t="s">
        <v>5</v>
      </c>
      <c r="F12792" t="s">
        <v>8</v>
      </c>
      <c r="G12792">
        <v>0</v>
      </c>
      <c r="H12792">
        <v>0</v>
      </c>
      <c r="I12792">
        <v>0</v>
      </c>
      <c r="J12792">
        <v>0</v>
      </c>
      <c r="L12792" s="51">
        <v>49309</v>
      </c>
      <c r="M12792">
        <v>11</v>
      </c>
      <c r="N12792">
        <v>0</v>
      </c>
    </row>
    <row r="12793" spans="1:14" x14ac:dyDescent="0.25">
      <c r="A12793" s="21" t="str">
        <f t="shared" si="199"/>
        <v>MOW L3C CEAA_2035</v>
      </c>
      <c r="B12793" t="s">
        <v>130</v>
      </c>
      <c r="C12793" t="s">
        <v>137</v>
      </c>
      <c r="D12793" t="s">
        <v>24</v>
      </c>
      <c r="E12793" t="s">
        <v>5</v>
      </c>
      <c r="F12793" t="s">
        <v>8</v>
      </c>
      <c r="G12793">
        <v>0</v>
      </c>
      <c r="H12793">
        <v>0</v>
      </c>
      <c r="I12793">
        <v>0</v>
      </c>
      <c r="J12793">
        <v>0</v>
      </c>
      <c r="L12793" s="51">
        <v>49674</v>
      </c>
      <c r="M12793">
        <v>12</v>
      </c>
      <c r="N12793">
        <v>0</v>
      </c>
    </row>
    <row r="12794" spans="1:14" x14ac:dyDescent="0.25">
      <c r="A12794" s="21" t="str">
        <f t="shared" si="199"/>
        <v>MOW L3C CEAA_2036</v>
      </c>
      <c r="B12794" t="s">
        <v>130</v>
      </c>
      <c r="C12794" t="s">
        <v>137</v>
      </c>
      <c r="D12794" t="s">
        <v>24</v>
      </c>
      <c r="E12794" t="s">
        <v>5</v>
      </c>
      <c r="F12794" t="s">
        <v>8</v>
      </c>
      <c r="G12794">
        <v>0</v>
      </c>
      <c r="H12794">
        <v>0</v>
      </c>
      <c r="I12794">
        <v>0</v>
      </c>
      <c r="J12794">
        <v>0</v>
      </c>
      <c r="L12794" s="51">
        <v>50040</v>
      </c>
      <c r="M12794">
        <v>13</v>
      </c>
      <c r="N12794">
        <v>0</v>
      </c>
    </row>
    <row r="12795" spans="1:14" x14ac:dyDescent="0.25">
      <c r="A12795" s="21" t="str">
        <f t="shared" si="199"/>
        <v>MOW L3C CEAA_2037</v>
      </c>
      <c r="B12795" t="s">
        <v>130</v>
      </c>
      <c r="C12795" t="s">
        <v>137</v>
      </c>
      <c r="D12795" t="s">
        <v>24</v>
      </c>
      <c r="E12795" t="s">
        <v>5</v>
      </c>
      <c r="F12795" t="s">
        <v>8</v>
      </c>
      <c r="G12795">
        <v>0</v>
      </c>
      <c r="H12795">
        <v>0</v>
      </c>
      <c r="I12795">
        <v>0</v>
      </c>
      <c r="J12795">
        <v>0</v>
      </c>
      <c r="L12795" s="51">
        <v>50405</v>
      </c>
      <c r="M12795">
        <v>14</v>
      </c>
      <c r="N12795">
        <v>0</v>
      </c>
    </row>
    <row r="12796" spans="1:14" x14ac:dyDescent="0.25">
      <c r="A12796" s="21" t="str">
        <f t="shared" si="199"/>
        <v>MOW L3C CEAA_2038</v>
      </c>
      <c r="B12796" t="s">
        <v>130</v>
      </c>
      <c r="C12796" t="s">
        <v>137</v>
      </c>
      <c r="D12796" t="s">
        <v>24</v>
      </c>
      <c r="E12796" t="s">
        <v>5</v>
      </c>
      <c r="F12796" t="s">
        <v>8</v>
      </c>
      <c r="G12796">
        <v>0</v>
      </c>
      <c r="H12796">
        <v>0</v>
      </c>
      <c r="I12796">
        <v>0</v>
      </c>
      <c r="J12796">
        <v>0</v>
      </c>
      <c r="L12796" s="51">
        <v>50770</v>
      </c>
      <c r="M12796">
        <v>15</v>
      </c>
      <c r="N12796">
        <v>0</v>
      </c>
    </row>
    <row r="12797" spans="1:14" x14ac:dyDescent="0.25">
      <c r="A12797" s="21" t="str">
        <f t="shared" si="199"/>
        <v>MOW L3C CEAA_2039</v>
      </c>
      <c r="B12797" t="s">
        <v>130</v>
      </c>
      <c r="C12797" t="s">
        <v>137</v>
      </c>
      <c r="D12797" t="s">
        <v>24</v>
      </c>
      <c r="E12797" t="s">
        <v>5</v>
      </c>
      <c r="F12797" t="s">
        <v>8</v>
      </c>
      <c r="G12797">
        <v>0</v>
      </c>
      <c r="H12797">
        <v>0</v>
      </c>
      <c r="I12797">
        <v>0</v>
      </c>
      <c r="J12797">
        <v>0</v>
      </c>
      <c r="L12797" s="51">
        <v>51135</v>
      </c>
      <c r="M12797">
        <v>16</v>
      </c>
      <c r="N12797">
        <v>0</v>
      </c>
    </row>
    <row r="12798" spans="1:14" x14ac:dyDescent="0.25">
      <c r="A12798" s="21" t="str">
        <f t="shared" si="199"/>
        <v>MOW L3C CEAA_2040</v>
      </c>
      <c r="B12798" t="s">
        <v>130</v>
      </c>
      <c r="C12798" t="s">
        <v>137</v>
      </c>
      <c r="D12798" t="s">
        <v>24</v>
      </c>
      <c r="E12798" t="s">
        <v>5</v>
      </c>
      <c r="F12798" t="s">
        <v>8</v>
      </c>
      <c r="G12798">
        <v>0</v>
      </c>
      <c r="H12798">
        <v>0</v>
      </c>
      <c r="I12798">
        <v>0</v>
      </c>
      <c r="J12798">
        <v>0</v>
      </c>
      <c r="L12798" s="51">
        <v>51501</v>
      </c>
      <c r="M12798">
        <v>17</v>
      </c>
      <c r="N12798">
        <v>0</v>
      </c>
    </row>
    <row r="12799" spans="1:14" x14ac:dyDescent="0.25">
      <c r="A12799" s="21" t="str">
        <f t="shared" si="199"/>
        <v>MOW L3C CEAA_2041</v>
      </c>
      <c r="B12799" t="s">
        <v>130</v>
      </c>
      <c r="C12799" t="s">
        <v>137</v>
      </c>
      <c r="D12799" t="s">
        <v>24</v>
      </c>
      <c r="E12799" t="s">
        <v>5</v>
      </c>
      <c r="F12799" t="s">
        <v>8</v>
      </c>
      <c r="G12799">
        <v>0</v>
      </c>
      <c r="H12799">
        <v>0</v>
      </c>
      <c r="I12799">
        <v>0</v>
      </c>
      <c r="J12799">
        <v>0</v>
      </c>
      <c r="L12799" s="51">
        <v>51866</v>
      </c>
      <c r="M12799">
        <v>18</v>
      </c>
      <c r="N12799">
        <v>0</v>
      </c>
    </row>
    <row r="12800" spans="1:14" x14ac:dyDescent="0.25">
      <c r="A12800" s="21" t="str">
        <f t="shared" si="199"/>
        <v>MOW L3C CEAA_2042</v>
      </c>
      <c r="B12800" t="s">
        <v>130</v>
      </c>
      <c r="C12800" t="s">
        <v>137</v>
      </c>
      <c r="D12800" t="s">
        <v>24</v>
      </c>
      <c r="E12800" t="s">
        <v>5</v>
      </c>
      <c r="F12800" t="s">
        <v>8</v>
      </c>
      <c r="G12800">
        <v>0</v>
      </c>
      <c r="H12800">
        <v>0</v>
      </c>
      <c r="I12800">
        <v>0</v>
      </c>
      <c r="J12800">
        <v>0</v>
      </c>
      <c r="L12800" s="51">
        <v>52231</v>
      </c>
      <c r="M12800">
        <v>19</v>
      </c>
      <c r="N12800">
        <v>0</v>
      </c>
    </row>
    <row r="12801" spans="1:14" x14ac:dyDescent="0.25">
      <c r="A12801" s="21" t="str">
        <f t="shared" si="199"/>
        <v>MOW L3C CEAA_2043</v>
      </c>
      <c r="B12801" t="s">
        <v>130</v>
      </c>
      <c r="C12801" t="s">
        <v>137</v>
      </c>
      <c r="D12801" t="s">
        <v>24</v>
      </c>
      <c r="E12801" t="s">
        <v>5</v>
      </c>
      <c r="F12801" t="s">
        <v>8</v>
      </c>
      <c r="G12801">
        <v>0</v>
      </c>
      <c r="H12801">
        <v>0</v>
      </c>
      <c r="I12801">
        <v>0</v>
      </c>
      <c r="J12801">
        <v>0</v>
      </c>
      <c r="L12801" s="51">
        <v>52596</v>
      </c>
      <c r="M12801">
        <v>20</v>
      </c>
      <c r="N12801">
        <v>0</v>
      </c>
    </row>
    <row r="12802" spans="1:14" x14ac:dyDescent="0.25">
      <c r="A12802" s="21" t="str">
        <f t="shared" ref="A12802:A12865" si="200">B12802&amp;" "&amp;D12802&amp;" "&amp;C12802&amp;"_"&amp;YEAR(L12802)</f>
        <v>MOW LBC CEAA_2024</v>
      </c>
      <c r="B12802" t="s">
        <v>130</v>
      </c>
      <c r="C12802" t="s">
        <v>137</v>
      </c>
      <c r="D12802" t="s">
        <v>82</v>
      </c>
      <c r="E12802" t="s">
        <v>29</v>
      </c>
      <c r="F12802" t="s">
        <v>28</v>
      </c>
      <c r="K12802">
        <v>0</v>
      </c>
      <c r="L12802" s="51">
        <v>45657</v>
      </c>
      <c r="M12802">
        <v>1</v>
      </c>
    </row>
    <row r="12803" spans="1:14" x14ac:dyDescent="0.25">
      <c r="A12803" s="21" t="str">
        <f t="shared" si="200"/>
        <v>MOW LBC CEAA_2025</v>
      </c>
      <c r="B12803" t="s">
        <v>130</v>
      </c>
      <c r="C12803" t="s">
        <v>137</v>
      </c>
      <c r="D12803" t="s">
        <v>82</v>
      </c>
      <c r="E12803" t="s">
        <v>29</v>
      </c>
      <c r="F12803" t="s">
        <v>28</v>
      </c>
      <c r="K12803">
        <v>0</v>
      </c>
      <c r="L12803" s="51">
        <v>46022</v>
      </c>
      <c r="M12803">
        <v>2</v>
      </c>
    </row>
    <row r="12804" spans="1:14" x14ac:dyDescent="0.25">
      <c r="A12804" s="21" t="str">
        <f t="shared" si="200"/>
        <v>MOW LBC CEAA_2026</v>
      </c>
      <c r="B12804" t="s">
        <v>130</v>
      </c>
      <c r="C12804" t="s">
        <v>137</v>
      </c>
      <c r="D12804" t="s">
        <v>82</v>
      </c>
      <c r="E12804" t="s">
        <v>29</v>
      </c>
      <c r="F12804" t="s">
        <v>28</v>
      </c>
      <c r="K12804">
        <v>0</v>
      </c>
      <c r="L12804" s="51">
        <v>46387</v>
      </c>
      <c r="M12804">
        <v>3</v>
      </c>
    </row>
    <row r="12805" spans="1:14" x14ac:dyDescent="0.25">
      <c r="A12805" s="21" t="str">
        <f t="shared" si="200"/>
        <v>MOW LBC CEAA_2027</v>
      </c>
      <c r="B12805" t="s">
        <v>130</v>
      </c>
      <c r="C12805" t="s">
        <v>137</v>
      </c>
      <c r="D12805" t="s">
        <v>82</v>
      </c>
      <c r="E12805" t="s">
        <v>29</v>
      </c>
      <c r="F12805" t="s">
        <v>28</v>
      </c>
      <c r="K12805">
        <v>0</v>
      </c>
      <c r="L12805" s="51">
        <v>46752</v>
      </c>
      <c r="M12805">
        <v>4</v>
      </c>
    </row>
    <row r="12806" spans="1:14" x14ac:dyDescent="0.25">
      <c r="A12806" s="21" t="str">
        <f t="shared" si="200"/>
        <v>MOW LBC CEAA_2028</v>
      </c>
      <c r="B12806" t="s">
        <v>130</v>
      </c>
      <c r="C12806" t="s">
        <v>137</v>
      </c>
      <c r="D12806" t="s">
        <v>82</v>
      </c>
      <c r="E12806" t="s">
        <v>29</v>
      </c>
      <c r="F12806" t="s">
        <v>28</v>
      </c>
      <c r="K12806">
        <v>0</v>
      </c>
      <c r="L12806" s="51">
        <v>47118</v>
      </c>
      <c r="M12806">
        <v>5</v>
      </c>
    </row>
    <row r="12807" spans="1:14" x14ac:dyDescent="0.25">
      <c r="A12807" s="21" t="str">
        <f t="shared" si="200"/>
        <v>MOW LBC CEAA_2029</v>
      </c>
      <c r="B12807" t="s">
        <v>130</v>
      </c>
      <c r="C12807" t="s">
        <v>137</v>
      </c>
      <c r="D12807" t="s">
        <v>82</v>
      </c>
      <c r="E12807" t="s">
        <v>29</v>
      </c>
      <c r="F12807" t="s">
        <v>28</v>
      </c>
      <c r="K12807">
        <v>0</v>
      </c>
      <c r="L12807" s="51">
        <v>47483</v>
      </c>
      <c r="M12807">
        <v>6</v>
      </c>
    </row>
    <row r="12808" spans="1:14" x14ac:dyDescent="0.25">
      <c r="A12808" s="21" t="str">
        <f t="shared" si="200"/>
        <v>MOW LBC CEAA_2030</v>
      </c>
      <c r="B12808" t="s">
        <v>130</v>
      </c>
      <c r="C12808" t="s">
        <v>137</v>
      </c>
      <c r="D12808" t="s">
        <v>82</v>
      </c>
      <c r="E12808" t="s">
        <v>29</v>
      </c>
      <c r="F12808" t="s">
        <v>28</v>
      </c>
      <c r="K12808">
        <v>0</v>
      </c>
      <c r="L12808" s="51">
        <v>47848</v>
      </c>
      <c r="M12808">
        <v>7</v>
      </c>
    </row>
    <row r="12809" spans="1:14" x14ac:dyDescent="0.25">
      <c r="A12809" s="21" t="str">
        <f t="shared" si="200"/>
        <v>MOW LBC CEAA_2031</v>
      </c>
      <c r="B12809" t="s">
        <v>130</v>
      </c>
      <c r="C12809" t="s">
        <v>137</v>
      </c>
      <c r="D12809" t="s">
        <v>82</v>
      </c>
      <c r="E12809" t="s">
        <v>29</v>
      </c>
      <c r="F12809" t="s">
        <v>28</v>
      </c>
      <c r="K12809">
        <v>0</v>
      </c>
      <c r="L12809" s="51">
        <v>48213</v>
      </c>
      <c r="M12809">
        <v>8</v>
      </c>
    </row>
    <row r="12810" spans="1:14" x14ac:dyDescent="0.25">
      <c r="A12810" s="21" t="str">
        <f t="shared" si="200"/>
        <v>MOW LBC CEAA_2032</v>
      </c>
      <c r="B12810" t="s">
        <v>130</v>
      </c>
      <c r="C12810" t="s">
        <v>137</v>
      </c>
      <c r="D12810" t="s">
        <v>82</v>
      </c>
      <c r="E12810" t="s">
        <v>29</v>
      </c>
      <c r="F12810" t="s">
        <v>28</v>
      </c>
      <c r="K12810">
        <v>0</v>
      </c>
      <c r="L12810" s="51">
        <v>48579</v>
      </c>
      <c r="M12810">
        <v>9</v>
      </c>
    </row>
    <row r="12811" spans="1:14" x14ac:dyDescent="0.25">
      <c r="A12811" s="21" t="str">
        <f t="shared" si="200"/>
        <v>MOW LBC CEAA_2033</v>
      </c>
      <c r="B12811" t="s">
        <v>130</v>
      </c>
      <c r="C12811" t="s">
        <v>137</v>
      </c>
      <c r="D12811" t="s">
        <v>82</v>
      </c>
      <c r="E12811" t="s">
        <v>29</v>
      </c>
      <c r="F12811" t="s">
        <v>28</v>
      </c>
      <c r="K12811">
        <v>0</v>
      </c>
      <c r="L12811" s="51">
        <v>48944</v>
      </c>
      <c r="M12811">
        <v>10</v>
      </c>
    </row>
    <row r="12812" spans="1:14" x14ac:dyDescent="0.25">
      <c r="A12812" s="21" t="str">
        <f t="shared" si="200"/>
        <v>MOW LBC CEAA_2034</v>
      </c>
      <c r="B12812" t="s">
        <v>130</v>
      </c>
      <c r="C12812" t="s">
        <v>137</v>
      </c>
      <c r="D12812" t="s">
        <v>82</v>
      </c>
      <c r="E12812" t="s">
        <v>29</v>
      </c>
      <c r="F12812" t="s">
        <v>28</v>
      </c>
      <c r="K12812">
        <v>0</v>
      </c>
      <c r="L12812" s="51">
        <v>49309</v>
      </c>
      <c r="M12812">
        <v>11</v>
      </c>
    </row>
    <row r="12813" spans="1:14" x14ac:dyDescent="0.25">
      <c r="A12813" s="21" t="str">
        <f t="shared" si="200"/>
        <v>MOW LBC CEAA_2035</v>
      </c>
      <c r="B12813" t="s">
        <v>130</v>
      </c>
      <c r="C12813" t="s">
        <v>137</v>
      </c>
      <c r="D12813" t="s">
        <v>82</v>
      </c>
      <c r="E12813" t="s">
        <v>29</v>
      </c>
      <c r="F12813" t="s">
        <v>28</v>
      </c>
      <c r="K12813">
        <v>0</v>
      </c>
      <c r="L12813" s="51">
        <v>49674</v>
      </c>
      <c r="M12813">
        <v>12</v>
      </c>
    </row>
    <row r="12814" spans="1:14" x14ac:dyDescent="0.25">
      <c r="A12814" s="21" t="str">
        <f t="shared" si="200"/>
        <v>MOW LBC CEAA_2036</v>
      </c>
      <c r="B12814" t="s">
        <v>130</v>
      </c>
      <c r="C12814" t="s">
        <v>137</v>
      </c>
      <c r="D12814" t="s">
        <v>82</v>
      </c>
      <c r="E12814" t="s">
        <v>29</v>
      </c>
      <c r="F12814" t="s">
        <v>28</v>
      </c>
      <c r="K12814">
        <v>0</v>
      </c>
      <c r="L12814" s="51">
        <v>50040</v>
      </c>
      <c r="M12814">
        <v>13</v>
      </c>
    </row>
    <row r="12815" spans="1:14" x14ac:dyDescent="0.25">
      <c r="A12815" s="21" t="str">
        <f t="shared" si="200"/>
        <v>MOW LBC CEAA_2037</v>
      </c>
      <c r="B12815" t="s">
        <v>130</v>
      </c>
      <c r="C12815" t="s">
        <v>137</v>
      </c>
      <c r="D12815" t="s">
        <v>82</v>
      </c>
      <c r="E12815" t="s">
        <v>29</v>
      </c>
      <c r="F12815" t="s">
        <v>28</v>
      </c>
      <c r="K12815">
        <v>0</v>
      </c>
      <c r="L12815" s="51">
        <v>50405</v>
      </c>
      <c r="M12815">
        <v>14</v>
      </c>
    </row>
    <row r="12816" spans="1:14" x14ac:dyDescent="0.25">
      <c r="A12816" s="21" t="str">
        <f t="shared" si="200"/>
        <v>MOW LBC CEAA_2038</v>
      </c>
      <c r="B12816" t="s">
        <v>130</v>
      </c>
      <c r="C12816" t="s">
        <v>137</v>
      </c>
      <c r="D12816" t="s">
        <v>82</v>
      </c>
      <c r="E12816" t="s">
        <v>29</v>
      </c>
      <c r="F12816" t="s">
        <v>28</v>
      </c>
      <c r="K12816">
        <v>0</v>
      </c>
      <c r="L12816" s="51">
        <v>50770</v>
      </c>
      <c r="M12816">
        <v>15</v>
      </c>
    </row>
    <row r="12817" spans="1:13" x14ac:dyDescent="0.25">
      <c r="A12817" s="21" t="str">
        <f t="shared" si="200"/>
        <v>MOW LBC CEAA_2039</v>
      </c>
      <c r="B12817" t="s">
        <v>130</v>
      </c>
      <c r="C12817" t="s">
        <v>137</v>
      </c>
      <c r="D12817" t="s">
        <v>82</v>
      </c>
      <c r="E12817" t="s">
        <v>29</v>
      </c>
      <c r="F12817" t="s">
        <v>28</v>
      </c>
      <c r="K12817">
        <v>0</v>
      </c>
      <c r="L12817" s="51">
        <v>51135</v>
      </c>
      <c r="M12817">
        <v>16</v>
      </c>
    </row>
    <row r="12818" spans="1:13" x14ac:dyDescent="0.25">
      <c r="A12818" s="21" t="str">
        <f t="shared" si="200"/>
        <v>MOW LBC CEAA_2040</v>
      </c>
      <c r="B12818" t="s">
        <v>130</v>
      </c>
      <c r="C12818" t="s">
        <v>137</v>
      </c>
      <c r="D12818" t="s">
        <v>82</v>
      </c>
      <c r="E12818" t="s">
        <v>29</v>
      </c>
      <c r="F12818" t="s">
        <v>28</v>
      </c>
      <c r="K12818">
        <v>0</v>
      </c>
      <c r="L12818" s="51">
        <v>51501</v>
      </c>
      <c r="M12818">
        <v>17</v>
      </c>
    </row>
    <row r="12819" spans="1:13" x14ac:dyDescent="0.25">
      <c r="A12819" s="21" t="str">
        <f t="shared" si="200"/>
        <v>MOW LBC CEAA_2041</v>
      </c>
      <c r="B12819" t="s">
        <v>130</v>
      </c>
      <c r="C12819" t="s">
        <v>137</v>
      </c>
      <c r="D12819" t="s">
        <v>82</v>
      </c>
      <c r="E12819" t="s">
        <v>29</v>
      </c>
      <c r="F12819" t="s">
        <v>28</v>
      </c>
      <c r="K12819">
        <v>0</v>
      </c>
      <c r="L12819" s="51">
        <v>51866</v>
      </c>
      <c r="M12819">
        <v>18</v>
      </c>
    </row>
    <row r="12820" spans="1:13" x14ac:dyDescent="0.25">
      <c r="A12820" s="21" t="str">
        <f t="shared" si="200"/>
        <v>MOW LBC CEAA_2042</v>
      </c>
      <c r="B12820" t="s">
        <v>130</v>
      </c>
      <c r="C12820" t="s">
        <v>137</v>
      </c>
      <c r="D12820" t="s">
        <v>82</v>
      </c>
      <c r="E12820" t="s">
        <v>29</v>
      </c>
      <c r="F12820" t="s">
        <v>28</v>
      </c>
      <c r="K12820">
        <v>0</v>
      </c>
      <c r="L12820" s="51">
        <v>52231</v>
      </c>
      <c r="M12820">
        <v>19</v>
      </c>
    </row>
    <row r="12821" spans="1:13" x14ac:dyDescent="0.25">
      <c r="A12821" s="21" t="str">
        <f t="shared" si="200"/>
        <v>MOW LBC CEAA_2043</v>
      </c>
      <c r="B12821" t="s">
        <v>130</v>
      </c>
      <c r="C12821" t="s">
        <v>137</v>
      </c>
      <c r="D12821" t="s">
        <v>82</v>
      </c>
      <c r="E12821" t="s">
        <v>29</v>
      </c>
      <c r="F12821" t="s">
        <v>28</v>
      </c>
      <c r="K12821">
        <v>0</v>
      </c>
      <c r="L12821" s="51">
        <v>52596</v>
      </c>
      <c r="M12821">
        <v>20</v>
      </c>
    </row>
    <row r="12822" spans="1:13" x14ac:dyDescent="0.25">
      <c r="A12822" s="21" t="str">
        <f t="shared" si="200"/>
        <v>MOW LBC CEAA_2024</v>
      </c>
      <c r="B12822" t="s">
        <v>130</v>
      </c>
      <c r="C12822" t="s">
        <v>137</v>
      </c>
      <c r="D12822" t="s">
        <v>82</v>
      </c>
      <c r="E12822" t="s">
        <v>29</v>
      </c>
      <c r="F12822" t="s">
        <v>31</v>
      </c>
      <c r="K12822">
        <v>0</v>
      </c>
      <c r="L12822" s="51">
        <v>45657</v>
      </c>
      <c r="M12822">
        <v>1</v>
      </c>
    </row>
    <row r="12823" spans="1:13" x14ac:dyDescent="0.25">
      <c r="A12823" s="21" t="str">
        <f t="shared" si="200"/>
        <v>MOW LBC CEAA_2025</v>
      </c>
      <c r="B12823" t="s">
        <v>130</v>
      </c>
      <c r="C12823" t="s">
        <v>137</v>
      </c>
      <c r="D12823" t="s">
        <v>82</v>
      </c>
      <c r="E12823" t="s">
        <v>29</v>
      </c>
      <c r="F12823" t="s">
        <v>31</v>
      </c>
      <c r="K12823">
        <v>0</v>
      </c>
      <c r="L12823" s="51">
        <v>46022</v>
      </c>
      <c r="M12823">
        <v>2</v>
      </c>
    </row>
    <row r="12824" spans="1:13" x14ac:dyDescent="0.25">
      <c r="A12824" s="21" t="str">
        <f t="shared" si="200"/>
        <v>MOW LBC CEAA_2026</v>
      </c>
      <c r="B12824" t="s">
        <v>130</v>
      </c>
      <c r="C12824" t="s">
        <v>137</v>
      </c>
      <c r="D12824" t="s">
        <v>82</v>
      </c>
      <c r="E12824" t="s">
        <v>29</v>
      </c>
      <c r="F12824" t="s">
        <v>31</v>
      </c>
      <c r="K12824">
        <v>0</v>
      </c>
      <c r="L12824" s="51">
        <v>46387</v>
      </c>
      <c r="M12824">
        <v>3</v>
      </c>
    </row>
    <row r="12825" spans="1:13" x14ac:dyDescent="0.25">
      <c r="A12825" s="21" t="str">
        <f t="shared" si="200"/>
        <v>MOW LBC CEAA_2027</v>
      </c>
      <c r="B12825" t="s">
        <v>130</v>
      </c>
      <c r="C12825" t="s">
        <v>137</v>
      </c>
      <c r="D12825" t="s">
        <v>82</v>
      </c>
      <c r="E12825" t="s">
        <v>29</v>
      </c>
      <c r="F12825" t="s">
        <v>31</v>
      </c>
      <c r="K12825">
        <v>0</v>
      </c>
      <c r="L12825" s="51">
        <v>46752</v>
      </c>
      <c r="M12825">
        <v>4</v>
      </c>
    </row>
    <row r="12826" spans="1:13" x14ac:dyDescent="0.25">
      <c r="A12826" s="21" t="str">
        <f t="shared" si="200"/>
        <v>MOW LBC CEAA_2028</v>
      </c>
      <c r="B12826" t="s">
        <v>130</v>
      </c>
      <c r="C12826" t="s">
        <v>137</v>
      </c>
      <c r="D12826" t="s">
        <v>82</v>
      </c>
      <c r="E12826" t="s">
        <v>29</v>
      </c>
      <c r="F12826" t="s">
        <v>31</v>
      </c>
      <c r="K12826">
        <v>0</v>
      </c>
      <c r="L12826" s="51">
        <v>47118</v>
      </c>
      <c r="M12826">
        <v>5</v>
      </c>
    </row>
    <row r="12827" spans="1:13" x14ac:dyDescent="0.25">
      <c r="A12827" s="21" t="str">
        <f t="shared" si="200"/>
        <v>MOW LBC CEAA_2029</v>
      </c>
      <c r="B12827" t="s">
        <v>130</v>
      </c>
      <c r="C12827" t="s">
        <v>137</v>
      </c>
      <c r="D12827" t="s">
        <v>82</v>
      </c>
      <c r="E12827" t="s">
        <v>29</v>
      </c>
      <c r="F12827" t="s">
        <v>31</v>
      </c>
      <c r="K12827">
        <v>0</v>
      </c>
      <c r="L12827" s="51">
        <v>47483</v>
      </c>
      <c r="M12827">
        <v>6</v>
      </c>
    </row>
    <row r="12828" spans="1:13" x14ac:dyDescent="0.25">
      <c r="A12828" s="21" t="str">
        <f t="shared" si="200"/>
        <v>MOW LBC CEAA_2030</v>
      </c>
      <c r="B12828" t="s">
        <v>130</v>
      </c>
      <c r="C12828" t="s">
        <v>137</v>
      </c>
      <c r="D12828" t="s">
        <v>82</v>
      </c>
      <c r="E12828" t="s">
        <v>29</v>
      </c>
      <c r="F12828" t="s">
        <v>31</v>
      </c>
      <c r="K12828">
        <v>0</v>
      </c>
      <c r="L12828" s="51">
        <v>47848</v>
      </c>
      <c r="M12828">
        <v>7</v>
      </c>
    </row>
    <row r="12829" spans="1:13" x14ac:dyDescent="0.25">
      <c r="A12829" s="21" t="str">
        <f t="shared" si="200"/>
        <v>MOW LBC CEAA_2031</v>
      </c>
      <c r="B12829" t="s">
        <v>130</v>
      </c>
      <c r="C12829" t="s">
        <v>137</v>
      </c>
      <c r="D12829" t="s">
        <v>82</v>
      </c>
      <c r="E12829" t="s">
        <v>29</v>
      </c>
      <c r="F12829" t="s">
        <v>31</v>
      </c>
      <c r="K12829">
        <v>0</v>
      </c>
      <c r="L12829" s="51">
        <v>48213</v>
      </c>
      <c r="M12829">
        <v>8</v>
      </c>
    </row>
    <row r="12830" spans="1:13" x14ac:dyDescent="0.25">
      <c r="A12830" s="21" t="str">
        <f t="shared" si="200"/>
        <v>MOW LBC CEAA_2032</v>
      </c>
      <c r="B12830" t="s">
        <v>130</v>
      </c>
      <c r="C12830" t="s">
        <v>137</v>
      </c>
      <c r="D12830" t="s">
        <v>82</v>
      </c>
      <c r="E12830" t="s">
        <v>29</v>
      </c>
      <c r="F12830" t="s">
        <v>31</v>
      </c>
      <c r="K12830">
        <v>0</v>
      </c>
      <c r="L12830" s="51">
        <v>48579</v>
      </c>
      <c r="M12830">
        <v>9</v>
      </c>
    </row>
    <row r="12831" spans="1:13" x14ac:dyDescent="0.25">
      <c r="A12831" s="21" t="str">
        <f t="shared" si="200"/>
        <v>MOW LBC CEAA_2033</v>
      </c>
      <c r="B12831" t="s">
        <v>130</v>
      </c>
      <c r="C12831" t="s">
        <v>137</v>
      </c>
      <c r="D12831" t="s">
        <v>82</v>
      </c>
      <c r="E12831" t="s">
        <v>29</v>
      </c>
      <c r="F12831" t="s">
        <v>31</v>
      </c>
      <c r="K12831">
        <v>0</v>
      </c>
      <c r="L12831" s="51">
        <v>48944</v>
      </c>
      <c r="M12831">
        <v>10</v>
      </c>
    </row>
    <row r="12832" spans="1:13" x14ac:dyDescent="0.25">
      <c r="A12832" s="21" t="str">
        <f t="shared" si="200"/>
        <v>MOW LBC CEAA_2034</v>
      </c>
      <c r="B12832" t="s">
        <v>130</v>
      </c>
      <c r="C12832" t="s">
        <v>137</v>
      </c>
      <c r="D12832" t="s">
        <v>82</v>
      </c>
      <c r="E12832" t="s">
        <v>29</v>
      </c>
      <c r="F12832" t="s">
        <v>31</v>
      </c>
      <c r="K12832">
        <v>0</v>
      </c>
      <c r="L12832" s="51">
        <v>49309</v>
      </c>
      <c r="M12832">
        <v>11</v>
      </c>
    </row>
    <row r="12833" spans="1:14" x14ac:dyDescent="0.25">
      <c r="A12833" s="21" t="str">
        <f t="shared" si="200"/>
        <v>MOW LBC CEAA_2035</v>
      </c>
      <c r="B12833" t="s">
        <v>130</v>
      </c>
      <c r="C12833" t="s">
        <v>137</v>
      </c>
      <c r="D12833" t="s">
        <v>82</v>
      </c>
      <c r="E12833" t="s">
        <v>29</v>
      </c>
      <c r="F12833" t="s">
        <v>31</v>
      </c>
      <c r="K12833">
        <v>0</v>
      </c>
      <c r="L12833" s="51">
        <v>49674</v>
      </c>
      <c r="M12833">
        <v>12</v>
      </c>
    </row>
    <row r="12834" spans="1:14" x14ac:dyDescent="0.25">
      <c r="A12834" s="21" t="str">
        <f t="shared" si="200"/>
        <v>MOW LBC CEAA_2036</v>
      </c>
      <c r="B12834" t="s">
        <v>130</v>
      </c>
      <c r="C12834" t="s">
        <v>137</v>
      </c>
      <c r="D12834" t="s">
        <v>82</v>
      </c>
      <c r="E12834" t="s">
        <v>29</v>
      </c>
      <c r="F12834" t="s">
        <v>31</v>
      </c>
      <c r="K12834">
        <v>0</v>
      </c>
      <c r="L12834" s="51">
        <v>50040</v>
      </c>
      <c r="M12834">
        <v>13</v>
      </c>
    </row>
    <row r="12835" spans="1:14" x14ac:dyDescent="0.25">
      <c r="A12835" s="21" t="str">
        <f t="shared" si="200"/>
        <v>MOW LBC CEAA_2037</v>
      </c>
      <c r="B12835" t="s">
        <v>130</v>
      </c>
      <c r="C12835" t="s">
        <v>137</v>
      </c>
      <c r="D12835" t="s">
        <v>82</v>
      </c>
      <c r="E12835" t="s">
        <v>29</v>
      </c>
      <c r="F12835" t="s">
        <v>31</v>
      </c>
      <c r="K12835">
        <v>0</v>
      </c>
      <c r="L12835" s="51">
        <v>50405</v>
      </c>
      <c r="M12835">
        <v>14</v>
      </c>
    </row>
    <row r="12836" spans="1:14" x14ac:dyDescent="0.25">
      <c r="A12836" s="21" t="str">
        <f t="shared" si="200"/>
        <v>MOW LBC CEAA_2038</v>
      </c>
      <c r="B12836" t="s">
        <v>130</v>
      </c>
      <c r="C12836" t="s">
        <v>137</v>
      </c>
      <c r="D12836" t="s">
        <v>82</v>
      </c>
      <c r="E12836" t="s">
        <v>29</v>
      </c>
      <c r="F12836" t="s">
        <v>31</v>
      </c>
      <c r="K12836">
        <v>0</v>
      </c>
      <c r="L12836" s="51">
        <v>50770</v>
      </c>
      <c r="M12836">
        <v>15</v>
      </c>
    </row>
    <row r="12837" spans="1:14" x14ac:dyDescent="0.25">
      <c r="A12837" s="21" t="str">
        <f t="shared" si="200"/>
        <v>MOW LBC CEAA_2039</v>
      </c>
      <c r="B12837" t="s">
        <v>130</v>
      </c>
      <c r="C12837" t="s">
        <v>137</v>
      </c>
      <c r="D12837" t="s">
        <v>82</v>
      </c>
      <c r="E12837" t="s">
        <v>29</v>
      </c>
      <c r="F12837" t="s">
        <v>31</v>
      </c>
      <c r="K12837">
        <v>0</v>
      </c>
      <c r="L12837" s="51">
        <v>51135</v>
      </c>
      <c r="M12837">
        <v>16</v>
      </c>
    </row>
    <row r="12838" spans="1:14" x14ac:dyDescent="0.25">
      <c r="A12838" s="21" t="str">
        <f t="shared" si="200"/>
        <v>MOW LBC CEAA_2040</v>
      </c>
      <c r="B12838" t="s">
        <v>130</v>
      </c>
      <c r="C12838" t="s">
        <v>137</v>
      </c>
      <c r="D12838" t="s">
        <v>82</v>
      </c>
      <c r="E12838" t="s">
        <v>29</v>
      </c>
      <c r="F12838" t="s">
        <v>31</v>
      </c>
      <c r="K12838">
        <v>0</v>
      </c>
      <c r="L12838" s="51">
        <v>51501</v>
      </c>
      <c r="M12838">
        <v>17</v>
      </c>
    </row>
    <row r="12839" spans="1:14" x14ac:dyDescent="0.25">
      <c r="A12839" s="21" t="str">
        <f t="shared" si="200"/>
        <v>MOW LBC CEAA_2041</v>
      </c>
      <c r="B12839" t="s">
        <v>130</v>
      </c>
      <c r="C12839" t="s">
        <v>137</v>
      </c>
      <c r="D12839" t="s">
        <v>82</v>
      </c>
      <c r="E12839" t="s">
        <v>29</v>
      </c>
      <c r="F12839" t="s">
        <v>31</v>
      </c>
      <c r="K12839">
        <v>0</v>
      </c>
      <c r="L12839" s="51">
        <v>51866</v>
      </c>
      <c r="M12839">
        <v>18</v>
      </c>
    </row>
    <row r="12840" spans="1:14" x14ac:dyDescent="0.25">
      <c r="A12840" s="21" t="str">
        <f t="shared" si="200"/>
        <v>MOW LBC CEAA_2042</v>
      </c>
      <c r="B12840" t="s">
        <v>130</v>
      </c>
      <c r="C12840" t="s">
        <v>137</v>
      </c>
      <c r="D12840" t="s">
        <v>82</v>
      </c>
      <c r="E12840" t="s">
        <v>29</v>
      </c>
      <c r="F12840" t="s">
        <v>31</v>
      </c>
      <c r="K12840">
        <v>0</v>
      </c>
      <c r="L12840" s="51">
        <v>52231</v>
      </c>
      <c r="M12840">
        <v>19</v>
      </c>
    </row>
    <row r="12841" spans="1:14" x14ac:dyDescent="0.25">
      <c r="A12841" s="21" t="str">
        <f t="shared" si="200"/>
        <v>MOW LBC CEAA_2043</v>
      </c>
      <c r="B12841" t="s">
        <v>130</v>
      </c>
      <c r="C12841" t="s">
        <v>137</v>
      </c>
      <c r="D12841" t="s">
        <v>82</v>
      </c>
      <c r="E12841" t="s">
        <v>29</v>
      </c>
      <c r="F12841" t="s">
        <v>31</v>
      </c>
      <c r="K12841">
        <v>0</v>
      </c>
      <c r="L12841" s="51">
        <v>52596</v>
      </c>
      <c r="M12841">
        <v>20</v>
      </c>
    </row>
    <row r="12842" spans="1:14" x14ac:dyDescent="0.25">
      <c r="A12842" s="21" t="str">
        <f t="shared" si="200"/>
        <v>MOW LBC CEAA_2024</v>
      </c>
      <c r="B12842" t="s">
        <v>130</v>
      </c>
      <c r="C12842" t="s">
        <v>137</v>
      </c>
      <c r="D12842" t="s">
        <v>82</v>
      </c>
      <c r="E12842" t="s">
        <v>5</v>
      </c>
      <c r="F12842" t="s">
        <v>4</v>
      </c>
      <c r="G12842">
        <v>0</v>
      </c>
      <c r="H12842">
        <v>0</v>
      </c>
      <c r="I12842">
        <v>0</v>
      </c>
      <c r="J12842">
        <v>0</v>
      </c>
      <c r="L12842" s="51">
        <v>45657</v>
      </c>
      <c r="M12842">
        <v>1</v>
      </c>
      <c r="N12842">
        <v>0</v>
      </c>
    </row>
    <row r="12843" spans="1:14" x14ac:dyDescent="0.25">
      <c r="A12843" s="21" t="str">
        <f t="shared" si="200"/>
        <v>MOW LBC CEAA_2025</v>
      </c>
      <c r="B12843" t="s">
        <v>130</v>
      </c>
      <c r="C12843" t="s">
        <v>137</v>
      </c>
      <c r="D12843" t="s">
        <v>82</v>
      </c>
      <c r="E12843" t="s">
        <v>5</v>
      </c>
      <c r="F12843" t="s">
        <v>4</v>
      </c>
      <c r="G12843">
        <v>0</v>
      </c>
      <c r="H12843">
        <v>0</v>
      </c>
      <c r="I12843">
        <v>0</v>
      </c>
      <c r="J12843">
        <v>0</v>
      </c>
      <c r="L12843" s="51">
        <v>46022</v>
      </c>
      <c r="M12843">
        <v>2</v>
      </c>
      <c r="N12843">
        <v>0</v>
      </c>
    </row>
    <row r="12844" spans="1:14" x14ac:dyDescent="0.25">
      <c r="A12844" s="21" t="str">
        <f t="shared" si="200"/>
        <v>MOW LBC CEAA_2026</v>
      </c>
      <c r="B12844" t="s">
        <v>130</v>
      </c>
      <c r="C12844" t="s">
        <v>137</v>
      </c>
      <c r="D12844" t="s">
        <v>82</v>
      </c>
      <c r="E12844" t="s">
        <v>5</v>
      </c>
      <c r="F12844" t="s">
        <v>4</v>
      </c>
      <c r="G12844">
        <v>0</v>
      </c>
      <c r="H12844">
        <v>0</v>
      </c>
      <c r="I12844">
        <v>1667.77392578125</v>
      </c>
      <c r="J12844">
        <v>0</v>
      </c>
      <c r="L12844" s="51">
        <v>46387</v>
      </c>
      <c r="M12844">
        <v>3</v>
      </c>
      <c r="N12844">
        <v>0</v>
      </c>
    </row>
    <row r="12845" spans="1:14" x14ac:dyDescent="0.25">
      <c r="A12845" s="21" t="str">
        <f t="shared" si="200"/>
        <v>MOW LBC CEAA_2027</v>
      </c>
      <c r="B12845" t="s">
        <v>130</v>
      </c>
      <c r="C12845" t="s">
        <v>137</v>
      </c>
      <c r="D12845" t="s">
        <v>82</v>
      </c>
      <c r="E12845" t="s">
        <v>5</v>
      </c>
      <c r="F12845" t="s">
        <v>4</v>
      </c>
      <c r="G12845">
        <v>0</v>
      </c>
      <c r="H12845">
        <v>8021.5859375</v>
      </c>
      <c r="I12845">
        <v>31638.447265625</v>
      </c>
      <c r="J12845">
        <v>0</v>
      </c>
      <c r="L12845" s="51">
        <v>46752</v>
      </c>
      <c r="M12845">
        <v>4</v>
      </c>
      <c r="N12845">
        <v>-13238.798828125</v>
      </c>
    </row>
    <row r="12846" spans="1:14" x14ac:dyDescent="0.25">
      <c r="A12846" s="21" t="str">
        <f t="shared" si="200"/>
        <v>MOW LBC CEAA_2028</v>
      </c>
      <c r="B12846" t="s">
        <v>130</v>
      </c>
      <c r="C12846" t="s">
        <v>137</v>
      </c>
      <c r="D12846" t="s">
        <v>82</v>
      </c>
      <c r="E12846" t="s">
        <v>5</v>
      </c>
      <c r="F12846" t="s">
        <v>4</v>
      </c>
      <c r="G12846">
        <v>0</v>
      </c>
      <c r="H12846">
        <v>33751.234375</v>
      </c>
      <c r="I12846">
        <v>90537.640625</v>
      </c>
      <c r="J12846">
        <v>0</v>
      </c>
      <c r="L12846" s="51">
        <v>47118</v>
      </c>
      <c r="M12846">
        <v>5</v>
      </c>
      <c r="N12846">
        <v>8294.1689453125</v>
      </c>
    </row>
    <row r="12847" spans="1:14" x14ac:dyDescent="0.25">
      <c r="A12847" s="21" t="str">
        <f t="shared" si="200"/>
        <v>MOW LBC CEAA_2029</v>
      </c>
      <c r="B12847" t="s">
        <v>130</v>
      </c>
      <c r="C12847" t="s">
        <v>137</v>
      </c>
      <c r="D12847" t="s">
        <v>82</v>
      </c>
      <c r="E12847" t="s">
        <v>5</v>
      </c>
      <c r="F12847" t="s">
        <v>4</v>
      </c>
      <c r="G12847">
        <v>0</v>
      </c>
      <c r="H12847">
        <v>66349.09375</v>
      </c>
      <c r="I12847">
        <v>145561.9375</v>
      </c>
      <c r="J12847">
        <v>0</v>
      </c>
      <c r="L12847" s="51">
        <v>47483</v>
      </c>
      <c r="M12847">
        <v>6</v>
      </c>
      <c r="N12847">
        <v>35591.50390625</v>
      </c>
    </row>
    <row r="12848" spans="1:14" x14ac:dyDescent="0.25">
      <c r="A12848" s="21" t="str">
        <f t="shared" si="200"/>
        <v>MOW LBC CEAA_2030</v>
      </c>
      <c r="B12848" t="s">
        <v>130</v>
      </c>
      <c r="C12848" t="s">
        <v>137</v>
      </c>
      <c r="D12848" t="s">
        <v>82</v>
      </c>
      <c r="E12848" t="s">
        <v>5</v>
      </c>
      <c r="F12848" t="s">
        <v>4</v>
      </c>
      <c r="G12848">
        <v>0</v>
      </c>
      <c r="H12848">
        <v>95667.4453125</v>
      </c>
      <c r="I12848">
        <v>204651.609375</v>
      </c>
      <c r="J12848">
        <v>0</v>
      </c>
      <c r="L12848" s="51">
        <v>47848</v>
      </c>
      <c r="M12848">
        <v>7</v>
      </c>
      <c r="N12848">
        <v>63407.296875</v>
      </c>
    </row>
    <row r="12849" spans="1:14" x14ac:dyDescent="0.25">
      <c r="A12849" s="21" t="str">
        <f t="shared" si="200"/>
        <v>MOW LBC CEAA_2031</v>
      </c>
      <c r="B12849" t="s">
        <v>130</v>
      </c>
      <c r="C12849" t="s">
        <v>137</v>
      </c>
      <c r="D12849" t="s">
        <v>82</v>
      </c>
      <c r="E12849" t="s">
        <v>5</v>
      </c>
      <c r="F12849" t="s">
        <v>4</v>
      </c>
      <c r="G12849">
        <v>0</v>
      </c>
      <c r="H12849">
        <v>125399.1953125</v>
      </c>
      <c r="I12849">
        <v>246309.21875</v>
      </c>
      <c r="J12849">
        <v>0</v>
      </c>
      <c r="L12849" s="51">
        <v>48213</v>
      </c>
      <c r="M12849">
        <v>8</v>
      </c>
      <c r="N12849">
        <v>85309.65625</v>
      </c>
    </row>
    <row r="12850" spans="1:14" x14ac:dyDescent="0.25">
      <c r="A12850" s="21" t="str">
        <f t="shared" si="200"/>
        <v>MOW LBC CEAA_2032</v>
      </c>
      <c r="B12850" t="s">
        <v>130</v>
      </c>
      <c r="C12850" t="s">
        <v>137</v>
      </c>
      <c r="D12850" t="s">
        <v>82</v>
      </c>
      <c r="E12850" t="s">
        <v>5</v>
      </c>
      <c r="F12850" t="s">
        <v>4</v>
      </c>
      <c r="G12850">
        <v>0</v>
      </c>
      <c r="H12850">
        <v>128496.125</v>
      </c>
      <c r="I12850">
        <v>287577.78125</v>
      </c>
      <c r="J12850">
        <v>0</v>
      </c>
      <c r="L12850" s="51">
        <v>48579</v>
      </c>
      <c r="M12850">
        <v>9</v>
      </c>
      <c r="N12850">
        <v>47555.5234375</v>
      </c>
    </row>
    <row r="12851" spans="1:14" x14ac:dyDescent="0.25">
      <c r="A12851" s="21" t="str">
        <f t="shared" si="200"/>
        <v>MOW LBC CEAA_2033</v>
      </c>
      <c r="B12851" t="s">
        <v>130</v>
      </c>
      <c r="C12851" t="s">
        <v>137</v>
      </c>
      <c r="D12851" t="s">
        <v>82</v>
      </c>
      <c r="E12851" t="s">
        <v>5</v>
      </c>
      <c r="F12851" t="s">
        <v>4</v>
      </c>
      <c r="G12851">
        <v>0</v>
      </c>
      <c r="H12851">
        <v>139324.96875</v>
      </c>
      <c r="I12851">
        <v>326091.0625</v>
      </c>
      <c r="J12851">
        <v>0</v>
      </c>
      <c r="L12851" s="51">
        <v>48944</v>
      </c>
      <c r="M12851">
        <v>10</v>
      </c>
      <c r="N12851">
        <v>17018.44921875</v>
      </c>
    </row>
    <row r="12852" spans="1:14" x14ac:dyDescent="0.25">
      <c r="A12852" s="21" t="str">
        <f t="shared" si="200"/>
        <v>MOW LBC CEAA_2034</v>
      </c>
      <c r="B12852" t="s">
        <v>130</v>
      </c>
      <c r="C12852" t="s">
        <v>137</v>
      </c>
      <c r="D12852" t="s">
        <v>82</v>
      </c>
      <c r="E12852" t="s">
        <v>5</v>
      </c>
      <c r="F12852" t="s">
        <v>4</v>
      </c>
      <c r="G12852">
        <v>0</v>
      </c>
      <c r="H12852">
        <v>147369.828125</v>
      </c>
      <c r="I12852">
        <v>364814.53125</v>
      </c>
      <c r="J12852">
        <v>0</v>
      </c>
      <c r="L12852" s="51">
        <v>49309</v>
      </c>
      <c r="M12852">
        <v>11</v>
      </c>
      <c r="N12852">
        <v>-16861.990234375</v>
      </c>
    </row>
    <row r="12853" spans="1:14" x14ac:dyDescent="0.25">
      <c r="A12853" s="21" t="str">
        <f t="shared" si="200"/>
        <v>MOW LBC CEAA_2035</v>
      </c>
      <c r="B12853" t="s">
        <v>130</v>
      </c>
      <c r="C12853" t="s">
        <v>137</v>
      </c>
      <c r="D12853" t="s">
        <v>82</v>
      </c>
      <c r="E12853" t="s">
        <v>5</v>
      </c>
      <c r="F12853" t="s">
        <v>4</v>
      </c>
      <c r="G12853">
        <v>0</v>
      </c>
      <c r="H12853">
        <v>152096.390625</v>
      </c>
      <c r="I12853">
        <v>354439.1875</v>
      </c>
      <c r="J12853">
        <v>0</v>
      </c>
      <c r="L12853" s="51">
        <v>49674</v>
      </c>
      <c r="M12853">
        <v>12</v>
      </c>
      <c r="N12853">
        <v>-11988.9482421875</v>
      </c>
    </row>
    <row r="12854" spans="1:14" x14ac:dyDescent="0.25">
      <c r="A12854" s="21" t="str">
        <f t="shared" si="200"/>
        <v>MOW LBC CEAA_2036</v>
      </c>
      <c r="B12854" t="s">
        <v>130</v>
      </c>
      <c r="C12854" t="s">
        <v>137</v>
      </c>
      <c r="D12854" t="s">
        <v>82</v>
      </c>
      <c r="E12854" t="s">
        <v>5</v>
      </c>
      <c r="F12854" t="s">
        <v>4</v>
      </c>
      <c r="G12854">
        <v>0</v>
      </c>
      <c r="H12854">
        <v>167678.09375</v>
      </c>
      <c r="I12854">
        <v>345576</v>
      </c>
      <c r="J12854">
        <v>0</v>
      </c>
      <c r="L12854" s="51">
        <v>50040</v>
      </c>
      <c r="M12854">
        <v>13</v>
      </c>
      <c r="N12854">
        <v>328.60858154296875</v>
      </c>
    </row>
    <row r="12855" spans="1:14" x14ac:dyDescent="0.25">
      <c r="A12855" s="21" t="str">
        <f t="shared" si="200"/>
        <v>MOW LBC CEAA_2037</v>
      </c>
      <c r="B12855" t="s">
        <v>130</v>
      </c>
      <c r="C12855" t="s">
        <v>137</v>
      </c>
      <c r="D12855" t="s">
        <v>82</v>
      </c>
      <c r="E12855" t="s">
        <v>5</v>
      </c>
      <c r="F12855" t="s">
        <v>4</v>
      </c>
      <c r="G12855">
        <v>0</v>
      </c>
      <c r="H12855">
        <v>176949.65625</v>
      </c>
      <c r="I12855">
        <v>336319.8125</v>
      </c>
      <c r="J12855">
        <v>0</v>
      </c>
      <c r="L12855" s="51">
        <v>50405</v>
      </c>
      <c r="M12855">
        <v>14</v>
      </c>
      <c r="N12855">
        <v>29738.177734375</v>
      </c>
    </row>
    <row r="12856" spans="1:14" x14ac:dyDescent="0.25">
      <c r="A12856" s="21" t="str">
        <f t="shared" si="200"/>
        <v>MOW LBC CEAA_2038</v>
      </c>
      <c r="B12856" t="s">
        <v>130</v>
      </c>
      <c r="C12856" t="s">
        <v>137</v>
      </c>
      <c r="D12856" t="s">
        <v>82</v>
      </c>
      <c r="E12856" t="s">
        <v>5</v>
      </c>
      <c r="F12856" t="s">
        <v>4</v>
      </c>
      <c r="G12856">
        <v>0</v>
      </c>
      <c r="H12856">
        <v>188536.15625</v>
      </c>
      <c r="I12856">
        <v>329089.34375</v>
      </c>
      <c r="J12856">
        <v>0</v>
      </c>
      <c r="L12856" s="51">
        <v>50770</v>
      </c>
      <c r="M12856">
        <v>15</v>
      </c>
      <c r="N12856">
        <v>44510.98046875</v>
      </c>
    </row>
    <row r="12857" spans="1:14" x14ac:dyDescent="0.25">
      <c r="A12857" s="21" t="str">
        <f t="shared" si="200"/>
        <v>MOW LBC CEAA_2039</v>
      </c>
      <c r="B12857" t="s">
        <v>130</v>
      </c>
      <c r="C12857" t="s">
        <v>137</v>
      </c>
      <c r="D12857" t="s">
        <v>82</v>
      </c>
      <c r="E12857" t="s">
        <v>5</v>
      </c>
      <c r="F12857" t="s">
        <v>4</v>
      </c>
      <c r="G12857">
        <v>0</v>
      </c>
      <c r="H12857">
        <v>223391.625</v>
      </c>
      <c r="I12857">
        <v>322528.65625</v>
      </c>
      <c r="J12857">
        <v>0</v>
      </c>
      <c r="L12857" s="51">
        <v>51135</v>
      </c>
      <c r="M12857">
        <v>16</v>
      </c>
      <c r="N12857">
        <v>65549.6328125</v>
      </c>
    </row>
    <row r="12858" spans="1:14" x14ac:dyDescent="0.25">
      <c r="A12858" s="21" t="str">
        <f t="shared" si="200"/>
        <v>MOW LBC CEAA_2040</v>
      </c>
      <c r="B12858" t="s">
        <v>130</v>
      </c>
      <c r="C12858" t="s">
        <v>137</v>
      </c>
      <c r="D12858" t="s">
        <v>82</v>
      </c>
      <c r="E12858" t="s">
        <v>5</v>
      </c>
      <c r="F12858" t="s">
        <v>4</v>
      </c>
      <c r="G12858">
        <v>0</v>
      </c>
      <c r="H12858">
        <v>229814.03125</v>
      </c>
      <c r="I12858">
        <v>317518.28125</v>
      </c>
      <c r="J12858">
        <v>0</v>
      </c>
      <c r="L12858" s="51">
        <v>51501</v>
      </c>
      <c r="M12858">
        <v>17</v>
      </c>
      <c r="N12858">
        <v>80026.3046875</v>
      </c>
    </row>
    <row r="12859" spans="1:14" x14ac:dyDescent="0.25">
      <c r="A12859" s="21" t="str">
        <f t="shared" si="200"/>
        <v>MOW LBC CEAA_2041</v>
      </c>
      <c r="B12859" t="s">
        <v>130</v>
      </c>
      <c r="C12859" t="s">
        <v>137</v>
      </c>
      <c r="D12859" t="s">
        <v>82</v>
      </c>
      <c r="E12859" t="s">
        <v>5</v>
      </c>
      <c r="F12859" t="s">
        <v>4</v>
      </c>
      <c r="G12859">
        <v>0</v>
      </c>
      <c r="H12859">
        <v>218570.328125</v>
      </c>
      <c r="I12859">
        <v>311143.625</v>
      </c>
      <c r="J12859">
        <v>0</v>
      </c>
      <c r="L12859" s="51">
        <v>51866</v>
      </c>
      <c r="M12859">
        <v>18</v>
      </c>
      <c r="N12859">
        <v>110733.0546875</v>
      </c>
    </row>
    <row r="12860" spans="1:14" x14ac:dyDescent="0.25">
      <c r="A12860" s="21" t="str">
        <f t="shared" si="200"/>
        <v>MOW LBC CEAA_2042</v>
      </c>
      <c r="B12860" t="s">
        <v>130</v>
      </c>
      <c r="C12860" t="s">
        <v>137</v>
      </c>
      <c r="D12860" t="s">
        <v>82</v>
      </c>
      <c r="E12860" t="s">
        <v>5</v>
      </c>
      <c r="F12860" t="s">
        <v>4</v>
      </c>
      <c r="G12860">
        <v>0</v>
      </c>
      <c r="H12860">
        <v>216911.265625</v>
      </c>
      <c r="I12860">
        <v>338011.5625</v>
      </c>
      <c r="J12860">
        <v>0</v>
      </c>
      <c r="L12860" s="51">
        <v>52231</v>
      </c>
      <c r="M12860">
        <v>19</v>
      </c>
      <c r="N12860">
        <v>131985.78125</v>
      </c>
    </row>
    <row r="12861" spans="1:14" x14ac:dyDescent="0.25">
      <c r="A12861" s="21" t="str">
        <f t="shared" si="200"/>
        <v>MOW LBC CEAA_2043</v>
      </c>
      <c r="B12861" t="s">
        <v>130</v>
      </c>
      <c r="C12861" t="s">
        <v>137</v>
      </c>
      <c r="D12861" t="s">
        <v>82</v>
      </c>
      <c r="E12861" t="s">
        <v>5</v>
      </c>
      <c r="F12861" t="s">
        <v>4</v>
      </c>
      <c r="G12861">
        <v>0</v>
      </c>
      <c r="H12861">
        <v>221982.390625</v>
      </c>
      <c r="I12861">
        <v>331175.96875</v>
      </c>
      <c r="J12861">
        <v>0</v>
      </c>
      <c r="L12861" s="51">
        <v>52596</v>
      </c>
      <c r="M12861">
        <v>20</v>
      </c>
      <c r="N12861">
        <v>176519.15625</v>
      </c>
    </row>
    <row r="12862" spans="1:14" x14ac:dyDescent="0.25">
      <c r="A12862" s="21" t="str">
        <f t="shared" si="200"/>
        <v>MOW LBC CEAA_2024</v>
      </c>
      <c r="B12862" t="s">
        <v>130</v>
      </c>
      <c r="C12862" t="s">
        <v>137</v>
      </c>
      <c r="D12862" t="s">
        <v>82</v>
      </c>
      <c r="E12862" t="s">
        <v>5</v>
      </c>
      <c r="F12862" t="s">
        <v>32</v>
      </c>
      <c r="G12862">
        <v>189100.46875</v>
      </c>
      <c r="H12862">
        <v>81692.578125</v>
      </c>
      <c r="I12862">
        <v>15499.482421875</v>
      </c>
      <c r="J12862">
        <v>0</v>
      </c>
      <c r="L12862" s="51">
        <v>45657</v>
      </c>
      <c r="M12862">
        <v>1</v>
      </c>
      <c r="N12862">
        <v>105479.078125</v>
      </c>
    </row>
    <row r="12863" spans="1:14" x14ac:dyDescent="0.25">
      <c r="A12863" s="21" t="str">
        <f t="shared" si="200"/>
        <v>MOW LBC CEAA_2025</v>
      </c>
      <c r="B12863" t="s">
        <v>130</v>
      </c>
      <c r="C12863" t="s">
        <v>137</v>
      </c>
      <c r="D12863" t="s">
        <v>82</v>
      </c>
      <c r="E12863" t="s">
        <v>5</v>
      </c>
      <c r="F12863" t="s">
        <v>32</v>
      </c>
      <c r="G12863">
        <v>204197.25</v>
      </c>
      <c r="H12863">
        <v>88198.15625</v>
      </c>
      <c r="I12863">
        <v>43533.515625</v>
      </c>
      <c r="J12863">
        <v>0</v>
      </c>
      <c r="L12863" s="51">
        <v>46022</v>
      </c>
      <c r="M12863">
        <v>2</v>
      </c>
      <c r="N12863">
        <v>106607.640625</v>
      </c>
    </row>
    <row r="12864" spans="1:14" x14ac:dyDescent="0.25">
      <c r="A12864" s="21" t="str">
        <f t="shared" si="200"/>
        <v>MOW LBC CEAA_2026</v>
      </c>
      <c r="B12864" t="s">
        <v>130</v>
      </c>
      <c r="C12864" t="s">
        <v>137</v>
      </c>
      <c r="D12864" t="s">
        <v>82</v>
      </c>
      <c r="E12864" t="s">
        <v>5</v>
      </c>
      <c r="F12864" t="s">
        <v>32</v>
      </c>
      <c r="G12864">
        <v>219276.34375</v>
      </c>
      <c r="H12864">
        <v>99641.0390625</v>
      </c>
      <c r="I12864">
        <v>47211.59375</v>
      </c>
      <c r="J12864">
        <v>0</v>
      </c>
      <c r="L12864" s="51">
        <v>46387</v>
      </c>
      <c r="M12864">
        <v>3</v>
      </c>
      <c r="N12864">
        <v>110698.125</v>
      </c>
    </row>
    <row r="12865" spans="1:14" x14ac:dyDescent="0.25">
      <c r="A12865" s="21" t="str">
        <f t="shared" si="200"/>
        <v>MOW LBC CEAA_2027</v>
      </c>
      <c r="B12865" t="s">
        <v>130</v>
      </c>
      <c r="C12865" t="s">
        <v>137</v>
      </c>
      <c r="D12865" t="s">
        <v>82</v>
      </c>
      <c r="E12865" t="s">
        <v>5</v>
      </c>
      <c r="F12865" t="s">
        <v>32</v>
      </c>
      <c r="G12865">
        <v>230496.265625</v>
      </c>
      <c r="H12865">
        <v>100906.2578125</v>
      </c>
      <c r="I12865">
        <v>50799.19921875</v>
      </c>
      <c r="J12865">
        <v>0</v>
      </c>
      <c r="L12865" s="51">
        <v>46752</v>
      </c>
      <c r="M12865">
        <v>4</v>
      </c>
      <c r="N12865">
        <v>110611.7109375</v>
      </c>
    </row>
    <row r="12866" spans="1:14" x14ac:dyDescent="0.25">
      <c r="A12866" s="21" t="str">
        <f t="shared" ref="A12866:A12929" si="201">B12866&amp;" "&amp;D12866&amp;" "&amp;C12866&amp;"_"&amp;YEAR(L12866)</f>
        <v>MOW LBC CEAA_2028</v>
      </c>
      <c r="B12866" t="s">
        <v>130</v>
      </c>
      <c r="C12866" t="s">
        <v>137</v>
      </c>
      <c r="D12866" t="s">
        <v>82</v>
      </c>
      <c r="E12866" t="s">
        <v>5</v>
      </c>
      <c r="F12866" t="s">
        <v>32</v>
      </c>
      <c r="G12866">
        <v>238907.859375</v>
      </c>
      <c r="H12866">
        <v>110336.7890625</v>
      </c>
      <c r="I12866">
        <v>54535.296875</v>
      </c>
      <c r="J12866">
        <v>0</v>
      </c>
      <c r="L12866" s="51">
        <v>47118</v>
      </c>
      <c r="M12866">
        <v>5</v>
      </c>
      <c r="N12866">
        <v>117347.3359375</v>
      </c>
    </row>
    <row r="12867" spans="1:14" x14ac:dyDescent="0.25">
      <c r="A12867" s="21" t="str">
        <f t="shared" si="201"/>
        <v>MOW LBC CEAA_2029</v>
      </c>
      <c r="B12867" t="s">
        <v>130</v>
      </c>
      <c r="C12867" t="s">
        <v>137</v>
      </c>
      <c r="D12867" t="s">
        <v>82</v>
      </c>
      <c r="E12867" t="s">
        <v>5</v>
      </c>
      <c r="F12867" t="s">
        <v>32</v>
      </c>
      <c r="G12867">
        <v>246828.921875</v>
      </c>
      <c r="H12867">
        <v>121112.265625</v>
      </c>
      <c r="I12867">
        <v>56837.07421875</v>
      </c>
      <c r="J12867">
        <v>0</v>
      </c>
      <c r="L12867" s="51">
        <v>47483</v>
      </c>
      <c r="M12867">
        <v>6</v>
      </c>
      <c r="N12867">
        <v>125582.609375</v>
      </c>
    </row>
    <row r="12868" spans="1:14" x14ac:dyDescent="0.25">
      <c r="A12868" s="21" t="str">
        <f t="shared" si="201"/>
        <v>MOW LBC CEAA_2030</v>
      </c>
      <c r="B12868" t="s">
        <v>130</v>
      </c>
      <c r="C12868" t="s">
        <v>137</v>
      </c>
      <c r="D12868" t="s">
        <v>82</v>
      </c>
      <c r="E12868" t="s">
        <v>5</v>
      </c>
      <c r="F12868" t="s">
        <v>32</v>
      </c>
      <c r="G12868">
        <v>255533.296875</v>
      </c>
      <c r="H12868">
        <v>127362.109375</v>
      </c>
      <c r="I12868">
        <v>62349.9765625</v>
      </c>
      <c r="J12868">
        <v>0</v>
      </c>
      <c r="L12868" s="51">
        <v>47848</v>
      </c>
      <c r="M12868">
        <v>7</v>
      </c>
      <c r="N12868">
        <v>131131.984375</v>
      </c>
    </row>
    <row r="12869" spans="1:14" x14ac:dyDescent="0.25">
      <c r="A12869" s="21" t="str">
        <f t="shared" si="201"/>
        <v>MOW LBC CEAA_2031</v>
      </c>
      <c r="B12869" t="s">
        <v>130</v>
      </c>
      <c r="C12869" t="s">
        <v>137</v>
      </c>
      <c r="D12869" t="s">
        <v>82</v>
      </c>
      <c r="E12869" t="s">
        <v>5</v>
      </c>
      <c r="F12869" t="s">
        <v>32</v>
      </c>
      <c r="G12869">
        <v>259902.828125</v>
      </c>
      <c r="H12869">
        <v>64997.765625</v>
      </c>
      <c r="I12869">
        <v>39930.3984375</v>
      </c>
      <c r="J12869">
        <v>98877.890625</v>
      </c>
      <c r="L12869" s="51">
        <v>48213</v>
      </c>
      <c r="M12869">
        <v>8</v>
      </c>
      <c r="N12869">
        <v>82651.6640625</v>
      </c>
    </row>
    <row r="12870" spans="1:14" x14ac:dyDescent="0.25">
      <c r="A12870" s="21" t="str">
        <f t="shared" si="201"/>
        <v>MOW LBC CEAA_2032</v>
      </c>
      <c r="B12870" t="s">
        <v>130</v>
      </c>
      <c r="C12870" t="s">
        <v>137</v>
      </c>
      <c r="D12870" t="s">
        <v>82</v>
      </c>
      <c r="E12870" t="s">
        <v>5</v>
      </c>
      <c r="F12870" t="s">
        <v>32</v>
      </c>
      <c r="G12870">
        <v>268454.3125</v>
      </c>
      <c r="H12870">
        <v>66692.765625</v>
      </c>
      <c r="I12870">
        <v>40048.890625</v>
      </c>
      <c r="J12870">
        <v>0</v>
      </c>
      <c r="L12870" s="51">
        <v>48579</v>
      </c>
      <c r="M12870">
        <v>9</v>
      </c>
      <c r="N12870">
        <v>80488.6640625</v>
      </c>
    </row>
    <row r="12871" spans="1:14" x14ac:dyDescent="0.25">
      <c r="A12871" s="21" t="str">
        <f t="shared" si="201"/>
        <v>MOW LBC CEAA_2033</v>
      </c>
      <c r="B12871" t="s">
        <v>130</v>
      </c>
      <c r="C12871" t="s">
        <v>137</v>
      </c>
      <c r="D12871" t="s">
        <v>82</v>
      </c>
      <c r="E12871" t="s">
        <v>5</v>
      </c>
      <c r="F12871" t="s">
        <v>32</v>
      </c>
      <c r="G12871">
        <v>279679.09375</v>
      </c>
      <c r="H12871">
        <v>61482.18359375</v>
      </c>
      <c r="I12871">
        <v>40060.90625</v>
      </c>
      <c r="J12871">
        <v>0</v>
      </c>
      <c r="L12871" s="51">
        <v>48944</v>
      </c>
      <c r="M12871">
        <v>10</v>
      </c>
      <c r="N12871">
        <v>67880.265625</v>
      </c>
    </row>
    <row r="12872" spans="1:14" x14ac:dyDescent="0.25">
      <c r="A12872" s="21" t="str">
        <f t="shared" si="201"/>
        <v>MOW LBC CEAA_2034</v>
      </c>
      <c r="B12872" t="s">
        <v>130</v>
      </c>
      <c r="C12872" t="s">
        <v>137</v>
      </c>
      <c r="D12872" t="s">
        <v>82</v>
      </c>
      <c r="E12872" t="s">
        <v>5</v>
      </c>
      <c r="F12872" t="s">
        <v>32</v>
      </c>
      <c r="G12872">
        <v>290426.71875</v>
      </c>
      <c r="H12872">
        <v>61213.43359375</v>
      </c>
      <c r="I12872">
        <v>40121.203125</v>
      </c>
      <c r="J12872">
        <v>0</v>
      </c>
      <c r="L12872" s="51">
        <v>49309</v>
      </c>
      <c r="M12872">
        <v>11</v>
      </c>
      <c r="N12872">
        <v>64681.2890625</v>
      </c>
    </row>
    <row r="12873" spans="1:14" x14ac:dyDescent="0.25">
      <c r="A12873" s="21" t="str">
        <f t="shared" si="201"/>
        <v>MOW LBC CEAA_2035</v>
      </c>
      <c r="B12873" t="s">
        <v>130</v>
      </c>
      <c r="C12873" t="s">
        <v>137</v>
      </c>
      <c r="D12873" t="s">
        <v>82</v>
      </c>
      <c r="E12873" t="s">
        <v>5</v>
      </c>
      <c r="F12873" t="s">
        <v>32</v>
      </c>
      <c r="G12873">
        <v>302394.375</v>
      </c>
      <c r="H12873">
        <v>62842.53515625</v>
      </c>
      <c r="I12873">
        <v>40177.30859375</v>
      </c>
      <c r="J12873">
        <v>0</v>
      </c>
      <c r="L12873" s="51">
        <v>49674</v>
      </c>
      <c r="M12873">
        <v>12</v>
      </c>
      <c r="N12873">
        <v>63617.73046875</v>
      </c>
    </row>
    <row r="12874" spans="1:14" x14ac:dyDescent="0.25">
      <c r="A12874" s="21" t="str">
        <f t="shared" si="201"/>
        <v>MOW LBC CEAA_2036</v>
      </c>
      <c r="B12874" t="s">
        <v>130</v>
      </c>
      <c r="C12874" t="s">
        <v>137</v>
      </c>
      <c r="D12874" t="s">
        <v>82</v>
      </c>
      <c r="E12874" t="s">
        <v>5</v>
      </c>
      <c r="F12874" t="s">
        <v>32</v>
      </c>
      <c r="G12874">
        <v>314773.5625</v>
      </c>
      <c r="H12874">
        <v>59924.296875</v>
      </c>
      <c r="I12874">
        <v>40341.19921875</v>
      </c>
      <c r="J12874">
        <v>0</v>
      </c>
      <c r="L12874" s="51">
        <v>50040</v>
      </c>
      <c r="M12874">
        <v>13</v>
      </c>
      <c r="N12874">
        <v>57944.83203125</v>
      </c>
    </row>
    <row r="12875" spans="1:14" x14ac:dyDescent="0.25">
      <c r="A12875" s="21" t="str">
        <f t="shared" si="201"/>
        <v>MOW LBC CEAA_2037</v>
      </c>
      <c r="B12875" t="s">
        <v>130</v>
      </c>
      <c r="C12875" t="s">
        <v>137</v>
      </c>
      <c r="D12875" t="s">
        <v>82</v>
      </c>
      <c r="E12875" t="s">
        <v>5</v>
      </c>
      <c r="F12875" t="s">
        <v>32</v>
      </c>
      <c r="G12875">
        <v>326075.09375</v>
      </c>
      <c r="H12875">
        <v>57548.80078125</v>
      </c>
      <c r="I12875">
        <v>39820.6640625</v>
      </c>
      <c r="J12875">
        <v>0</v>
      </c>
      <c r="L12875" s="51">
        <v>50405</v>
      </c>
      <c r="M12875">
        <v>14</v>
      </c>
      <c r="N12875">
        <v>48121.23046875</v>
      </c>
    </row>
    <row r="12876" spans="1:14" x14ac:dyDescent="0.25">
      <c r="A12876" s="21" t="str">
        <f t="shared" si="201"/>
        <v>MOW LBC CEAA_2038</v>
      </c>
      <c r="B12876" t="s">
        <v>130</v>
      </c>
      <c r="C12876" t="s">
        <v>137</v>
      </c>
      <c r="D12876" t="s">
        <v>82</v>
      </c>
      <c r="E12876" t="s">
        <v>5</v>
      </c>
      <c r="F12876" t="s">
        <v>32</v>
      </c>
      <c r="G12876">
        <v>338127.1875</v>
      </c>
      <c r="H12876">
        <v>55630.1953125</v>
      </c>
      <c r="I12876">
        <v>39550.56640625</v>
      </c>
      <c r="J12876">
        <v>0</v>
      </c>
      <c r="L12876" s="51">
        <v>50770</v>
      </c>
      <c r="M12876">
        <v>15</v>
      </c>
      <c r="N12876">
        <v>40128.01171875</v>
      </c>
    </row>
    <row r="12877" spans="1:14" x14ac:dyDescent="0.25">
      <c r="A12877" s="21" t="str">
        <f t="shared" si="201"/>
        <v>MOW LBC CEAA_2039</v>
      </c>
      <c r="B12877" t="s">
        <v>130</v>
      </c>
      <c r="C12877" t="s">
        <v>137</v>
      </c>
      <c r="D12877" t="s">
        <v>82</v>
      </c>
      <c r="E12877" t="s">
        <v>5</v>
      </c>
      <c r="F12877" t="s">
        <v>32</v>
      </c>
      <c r="G12877">
        <v>355622.09375</v>
      </c>
      <c r="H12877">
        <v>67179.171875</v>
      </c>
      <c r="I12877">
        <v>39308.30859375</v>
      </c>
      <c r="J12877">
        <v>0</v>
      </c>
      <c r="L12877" s="51">
        <v>51135</v>
      </c>
      <c r="M12877">
        <v>16</v>
      </c>
      <c r="N12877">
        <v>47981.60546875</v>
      </c>
    </row>
    <row r="12878" spans="1:14" x14ac:dyDescent="0.25">
      <c r="A12878" s="21" t="str">
        <f t="shared" si="201"/>
        <v>MOW LBC CEAA_2040</v>
      </c>
      <c r="B12878" t="s">
        <v>130</v>
      </c>
      <c r="C12878" t="s">
        <v>137</v>
      </c>
      <c r="D12878" t="s">
        <v>82</v>
      </c>
      <c r="E12878" t="s">
        <v>5</v>
      </c>
      <c r="F12878" t="s">
        <v>32</v>
      </c>
      <c r="G12878">
        <v>366219.4375</v>
      </c>
      <c r="H12878">
        <v>64666.78125</v>
      </c>
      <c r="I12878">
        <v>37486.8828125</v>
      </c>
      <c r="J12878">
        <v>0</v>
      </c>
      <c r="L12878" s="51">
        <v>51501</v>
      </c>
      <c r="M12878">
        <v>17</v>
      </c>
      <c r="N12878">
        <v>46478.921875</v>
      </c>
    </row>
    <row r="12879" spans="1:14" x14ac:dyDescent="0.25">
      <c r="A12879" s="21" t="str">
        <f t="shared" si="201"/>
        <v>MOW LBC CEAA_2041</v>
      </c>
      <c r="B12879" t="s">
        <v>130</v>
      </c>
      <c r="C12879" t="s">
        <v>137</v>
      </c>
      <c r="D12879" t="s">
        <v>82</v>
      </c>
      <c r="E12879" t="s">
        <v>5</v>
      </c>
      <c r="F12879" t="s">
        <v>32</v>
      </c>
      <c r="G12879">
        <v>375933.28125</v>
      </c>
      <c r="H12879">
        <v>56283.8671875</v>
      </c>
      <c r="I12879">
        <v>37028</v>
      </c>
      <c r="J12879">
        <v>0</v>
      </c>
      <c r="L12879" s="51">
        <v>51866</v>
      </c>
      <c r="M12879">
        <v>18</v>
      </c>
      <c r="N12879">
        <v>37171.18359375</v>
      </c>
    </row>
    <row r="12880" spans="1:14" x14ac:dyDescent="0.25">
      <c r="A12880" s="21" t="str">
        <f t="shared" si="201"/>
        <v>MOW LBC CEAA_2042</v>
      </c>
      <c r="B12880" t="s">
        <v>130</v>
      </c>
      <c r="C12880" t="s">
        <v>137</v>
      </c>
      <c r="D12880" t="s">
        <v>82</v>
      </c>
      <c r="E12880" t="s">
        <v>5</v>
      </c>
      <c r="F12880" t="s">
        <v>32</v>
      </c>
      <c r="G12880">
        <v>387701.34375</v>
      </c>
      <c r="H12880">
        <v>49173.30859375</v>
      </c>
      <c r="I12880">
        <v>36291</v>
      </c>
      <c r="J12880">
        <v>0</v>
      </c>
      <c r="L12880" s="51">
        <v>52231</v>
      </c>
      <c r="M12880">
        <v>19</v>
      </c>
      <c r="N12880">
        <v>26932.755859375</v>
      </c>
    </row>
    <row r="12881" spans="1:14" x14ac:dyDescent="0.25">
      <c r="A12881" s="21" t="str">
        <f t="shared" si="201"/>
        <v>MOW LBC CEAA_2043</v>
      </c>
      <c r="B12881" t="s">
        <v>130</v>
      </c>
      <c r="C12881" t="s">
        <v>137</v>
      </c>
      <c r="D12881" t="s">
        <v>82</v>
      </c>
      <c r="E12881" t="s">
        <v>5</v>
      </c>
      <c r="F12881" t="s">
        <v>32</v>
      </c>
      <c r="G12881">
        <v>398459.59375</v>
      </c>
      <c r="H12881">
        <v>51331.76171875</v>
      </c>
      <c r="I12881">
        <v>34358.60546875</v>
      </c>
      <c r="J12881">
        <v>0</v>
      </c>
      <c r="L12881" s="51">
        <v>52596</v>
      </c>
      <c r="M12881">
        <v>20</v>
      </c>
      <c r="N12881">
        <v>26447.68359375</v>
      </c>
    </row>
    <row r="12882" spans="1:14" x14ac:dyDescent="0.25">
      <c r="A12882" s="21" t="str">
        <f t="shared" si="201"/>
        <v>MOW LBC CEAA_2024</v>
      </c>
      <c r="B12882" t="s">
        <v>130</v>
      </c>
      <c r="C12882" t="s">
        <v>137</v>
      </c>
      <c r="D12882" t="s">
        <v>82</v>
      </c>
      <c r="E12882" t="s">
        <v>5</v>
      </c>
      <c r="F12882" t="s">
        <v>8</v>
      </c>
      <c r="G12882">
        <v>0</v>
      </c>
      <c r="H12882">
        <v>0</v>
      </c>
      <c r="I12882">
        <v>0</v>
      </c>
      <c r="J12882">
        <v>0</v>
      </c>
      <c r="L12882" s="51">
        <v>45657</v>
      </c>
      <c r="M12882">
        <v>1</v>
      </c>
      <c r="N12882">
        <v>0</v>
      </c>
    </row>
    <row r="12883" spans="1:14" x14ac:dyDescent="0.25">
      <c r="A12883" s="21" t="str">
        <f t="shared" si="201"/>
        <v>MOW LBC CEAA_2025</v>
      </c>
      <c r="B12883" t="s">
        <v>130</v>
      </c>
      <c r="C12883" t="s">
        <v>137</v>
      </c>
      <c r="D12883" t="s">
        <v>82</v>
      </c>
      <c r="E12883" t="s">
        <v>5</v>
      </c>
      <c r="F12883" t="s">
        <v>8</v>
      </c>
      <c r="G12883">
        <v>0</v>
      </c>
      <c r="H12883">
        <v>0</v>
      </c>
      <c r="I12883">
        <v>0</v>
      </c>
      <c r="J12883">
        <v>0</v>
      </c>
      <c r="L12883" s="51">
        <v>46022</v>
      </c>
      <c r="M12883">
        <v>2</v>
      </c>
      <c r="N12883">
        <v>0</v>
      </c>
    </row>
    <row r="12884" spans="1:14" x14ac:dyDescent="0.25">
      <c r="A12884" s="21" t="str">
        <f t="shared" si="201"/>
        <v>MOW LBC CEAA_2026</v>
      </c>
      <c r="B12884" t="s">
        <v>130</v>
      </c>
      <c r="C12884" t="s">
        <v>137</v>
      </c>
      <c r="D12884" t="s">
        <v>82</v>
      </c>
      <c r="E12884" t="s">
        <v>5</v>
      </c>
      <c r="F12884" t="s">
        <v>8</v>
      </c>
      <c r="G12884">
        <v>0</v>
      </c>
      <c r="H12884">
        <v>0</v>
      </c>
      <c r="I12884">
        <v>0</v>
      </c>
      <c r="J12884">
        <v>0</v>
      </c>
      <c r="L12884" s="51">
        <v>46387</v>
      </c>
      <c r="M12884">
        <v>3</v>
      </c>
      <c r="N12884">
        <v>0</v>
      </c>
    </row>
    <row r="12885" spans="1:14" x14ac:dyDescent="0.25">
      <c r="A12885" s="21" t="str">
        <f t="shared" si="201"/>
        <v>MOW LBC CEAA_2027</v>
      </c>
      <c r="B12885" t="s">
        <v>130</v>
      </c>
      <c r="C12885" t="s">
        <v>137</v>
      </c>
      <c r="D12885" t="s">
        <v>82</v>
      </c>
      <c r="E12885" t="s">
        <v>5</v>
      </c>
      <c r="F12885" t="s">
        <v>8</v>
      </c>
      <c r="G12885">
        <v>0</v>
      </c>
      <c r="H12885">
        <v>0</v>
      </c>
      <c r="I12885">
        <v>0</v>
      </c>
      <c r="J12885">
        <v>0</v>
      </c>
      <c r="L12885" s="51">
        <v>46752</v>
      </c>
      <c r="M12885">
        <v>4</v>
      </c>
      <c r="N12885">
        <v>0</v>
      </c>
    </row>
    <row r="12886" spans="1:14" x14ac:dyDescent="0.25">
      <c r="A12886" s="21" t="str">
        <f t="shared" si="201"/>
        <v>MOW LBC CEAA_2028</v>
      </c>
      <c r="B12886" t="s">
        <v>130</v>
      </c>
      <c r="C12886" t="s">
        <v>137</v>
      </c>
      <c r="D12886" t="s">
        <v>82</v>
      </c>
      <c r="E12886" t="s">
        <v>5</v>
      </c>
      <c r="F12886" t="s">
        <v>8</v>
      </c>
      <c r="G12886">
        <v>0</v>
      </c>
      <c r="H12886">
        <v>0</v>
      </c>
      <c r="I12886">
        <v>0</v>
      </c>
      <c r="J12886">
        <v>0</v>
      </c>
      <c r="L12886" s="51">
        <v>47118</v>
      </c>
      <c r="M12886">
        <v>5</v>
      </c>
      <c r="N12886">
        <v>0</v>
      </c>
    </row>
    <row r="12887" spans="1:14" x14ac:dyDescent="0.25">
      <c r="A12887" s="21" t="str">
        <f t="shared" si="201"/>
        <v>MOW LBC CEAA_2029</v>
      </c>
      <c r="B12887" t="s">
        <v>130</v>
      </c>
      <c r="C12887" t="s">
        <v>137</v>
      </c>
      <c r="D12887" t="s">
        <v>82</v>
      </c>
      <c r="E12887" t="s">
        <v>5</v>
      </c>
      <c r="F12887" t="s">
        <v>8</v>
      </c>
      <c r="G12887">
        <v>0</v>
      </c>
      <c r="H12887">
        <v>0</v>
      </c>
      <c r="I12887">
        <v>0</v>
      </c>
      <c r="J12887">
        <v>0</v>
      </c>
      <c r="L12887" s="51">
        <v>47483</v>
      </c>
      <c r="M12887">
        <v>6</v>
      </c>
      <c r="N12887">
        <v>0</v>
      </c>
    </row>
    <row r="12888" spans="1:14" x14ac:dyDescent="0.25">
      <c r="A12888" s="21" t="str">
        <f t="shared" si="201"/>
        <v>MOW LBC CEAA_2030</v>
      </c>
      <c r="B12888" t="s">
        <v>130</v>
      </c>
      <c r="C12888" t="s">
        <v>137</v>
      </c>
      <c r="D12888" t="s">
        <v>82</v>
      </c>
      <c r="E12888" t="s">
        <v>5</v>
      </c>
      <c r="F12888" t="s">
        <v>8</v>
      </c>
      <c r="G12888">
        <v>0</v>
      </c>
      <c r="H12888">
        <v>0</v>
      </c>
      <c r="I12888">
        <v>0</v>
      </c>
      <c r="J12888">
        <v>0</v>
      </c>
      <c r="L12888" s="51">
        <v>47848</v>
      </c>
      <c r="M12888">
        <v>7</v>
      </c>
      <c r="N12888">
        <v>0</v>
      </c>
    </row>
    <row r="12889" spans="1:14" x14ac:dyDescent="0.25">
      <c r="A12889" s="21" t="str">
        <f t="shared" si="201"/>
        <v>MOW LBC CEAA_2031</v>
      </c>
      <c r="B12889" t="s">
        <v>130</v>
      </c>
      <c r="C12889" t="s">
        <v>137</v>
      </c>
      <c r="D12889" t="s">
        <v>82</v>
      </c>
      <c r="E12889" t="s">
        <v>5</v>
      </c>
      <c r="F12889" t="s">
        <v>8</v>
      </c>
      <c r="G12889">
        <v>0</v>
      </c>
      <c r="H12889">
        <v>0</v>
      </c>
      <c r="I12889">
        <v>0</v>
      </c>
      <c r="J12889">
        <v>0</v>
      </c>
      <c r="L12889" s="51">
        <v>48213</v>
      </c>
      <c r="M12889">
        <v>8</v>
      </c>
      <c r="N12889">
        <v>0</v>
      </c>
    </row>
    <row r="12890" spans="1:14" x14ac:dyDescent="0.25">
      <c r="A12890" s="21" t="str">
        <f t="shared" si="201"/>
        <v>MOW LBC CEAA_2032</v>
      </c>
      <c r="B12890" t="s">
        <v>130</v>
      </c>
      <c r="C12890" t="s">
        <v>137</v>
      </c>
      <c r="D12890" t="s">
        <v>82</v>
      </c>
      <c r="E12890" t="s">
        <v>5</v>
      </c>
      <c r="F12890" t="s">
        <v>8</v>
      </c>
      <c r="G12890">
        <v>0</v>
      </c>
      <c r="H12890">
        <v>0</v>
      </c>
      <c r="I12890">
        <v>0</v>
      </c>
      <c r="J12890">
        <v>0</v>
      </c>
      <c r="L12890" s="51">
        <v>48579</v>
      </c>
      <c r="M12890">
        <v>9</v>
      </c>
      <c r="N12890">
        <v>0</v>
      </c>
    </row>
    <row r="12891" spans="1:14" x14ac:dyDescent="0.25">
      <c r="A12891" s="21" t="str">
        <f t="shared" si="201"/>
        <v>MOW LBC CEAA_2033</v>
      </c>
      <c r="B12891" t="s">
        <v>130</v>
      </c>
      <c r="C12891" t="s">
        <v>137</v>
      </c>
      <c r="D12891" t="s">
        <v>82</v>
      </c>
      <c r="E12891" t="s">
        <v>5</v>
      </c>
      <c r="F12891" t="s">
        <v>8</v>
      </c>
      <c r="G12891">
        <v>0</v>
      </c>
      <c r="H12891">
        <v>0</v>
      </c>
      <c r="I12891">
        <v>0</v>
      </c>
      <c r="J12891">
        <v>0</v>
      </c>
      <c r="L12891" s="51">
        <v>48944</v>
      </c>
      <c r="M12891">
        <v>10</v>
      </c>
      <c r="N12891">
        <v>0</v>
      </c>
    </row>
    <row r="12892" spans="1:14" x14ac:dyDescent="0.25">
      <c r="A12892" s="21" t="str">
        <f t="shared" si="201"/>
        <v>MOW LBC CEAA_2034</v>
      </c>
      <c r="B12892" t="s">
        <v>130</v>
      </c>
      <c r="C12892" t="s">
        <v>137</v>
      </c>
      <c r="D12892" t="s">
        <v>82</v>
      </c>
      <c r="E12892" t="s">
        <v>5</v>
      </c>
      <c r="F12892" t="s">
        <v>8</v>
      </c>
      <c r="G12892">
        <v>0</v>
      </c>
      <c r="H12892">
        <v>0</v>
      </c>
      <c r="I12892">
        <v>0</v>
      </c>
      <c r="J12892">
        <v>0</v>
      </c>
      <c r="L12892" s="51">
        <v>49309</v>
      </c>
      <c r="M12892">
        <v>11</v>
      </c>
      <c r="N12892">
        <v>0</v>
      </c>
    </row>
    <row r="12893" spans="1:14" x14ac:dyDescent="0.25">
      <c r="A12893" s="21" t="str">
        <f t="shared" si="201"/>
        <v>MOW LBC CEAA_2035</v>
      </c>
      <c r="B12893" t="s">
        <v>130</v>
      </c>
      <c r="C12893" t="s">
        <v>137</v>
      </c>
      <c r="D12893" t="s">
        <v>82</v>
      </c>
      <c r="E12893" t="s">
        <v>5</v>
      </c>
      <c r="F12893" t="s">
        <v>8</v>
      </c>
      <c r="G12893">
        <v>0</v>
      </c>
      <c r="H12893">
        <v>0</v>
      </c>
      <c r="I12893">
        <v>0</v>
      </c>
      <c r="J12893">
        <v>0</v>
      </c>
      <c r="L12893" s="51">
        <v>49674</v>
      </c>
      <c r="M12893">
        <v>12</v>
      </c>
      <c r="N12893">
        <v>0</v>
      </c>
    </row>
    <row r="12894" spans="1:14" x14ac:dyDescent="0.25">
      <c r="A12894" s="21" t="str">
        <f t="shared" si="201"/>
        <v>MOW LBC CEAA_2036</v>
      </c>
      <c r="B12894" t="s">
        <v>130</v>
      </c>
      <c r="C12894" t="s">
        <v>137</v>
      </c>
      <c r="D12894" t="s">
        <v>82</v>
      </c>
      <c r="E12894" t="s">
        <v>5</v>
      </c>
      <c r="F12894" t="s">
        <v>8</v>
      </c>
      <c r="G12894">
        <v>0</v>
      </c>
      <c r="H12894">
        <v>0</v>
      </c>
      <c r="I12894">
        <v>0</v>
      </c>
      <c r="J12894">
        <v>0</v>
      </c>
      <c r="L12894" s="51">
        <v>50040</v>
      </c>
      <c r="M12894">
        <v>13</v>
      </c>
      <c r="N12894">
        <v>0</v>
      </c>
    </row>
    <row r="12895" spans="1:14" x14ac:dyDescent="0.25">
      <c r="A12895" s="21" t="str">
        <f t="shared" si="201"/>
        <v>MOW LBC CEAA_2037</v>
      </c>
      <c r="B12895" t="s">
        <v>130</v>
      </c>
      <c r="C12895" t="s">
        <v>137</v>
      </c>
      <c r="D12895" t="s">
        <v>82</v>
      </c>
      <c r="E12895" t="s">
        <v>5</v>
      </c>
      <c r="F12895" t="s">
        <v>8</v>
      </c>
      <c r="G12895">
        <v>0</v>
      </c>
      <c r="H12895">
        <v>0</v>
      </c>
      <c r="I12895">
        <v>0</v>
      </c>
      <c r="J12895">
        <v>0</v>
      </c>
      <c r="L12895" s="51">
        <v>50405</v>
      </c>
      <c r="M12895">
        <v>14</v>
      </c>
      <c r="N12895">
        <v>0</v>
      </c>
    </row>
    <row r="12896" spans="1:14" x14ac:dyDescent="0.25">
      <c r="A12896" s="21" t="str">
        <f t="shared" si="201"/>
        <v>MOW LBC CEAA_2038</v>
      </c>
      <c r="B12896" t="s">
        <v>130</v>
      </c>
      <c r="C12896" t="s">
        <v>137</v>
      </c>
      <c r="D12896" t="s">
        <v>82</v>
      </c>
      <c r="E12896" t="s">
        <v>5</v>
      </c>
      <c r="F12896" t="s">
        <v>8</v>
      </c>
      <c r="G12896">
        <v>0</v>
      </c>
      <c r="H12896">
        <v>0</v>
      </c>
      <c r="I12896">
        <v>0</v>
      </c>
      <c r="J12896">
        <v>0</v>
      </c>
      <c r="L12896" s="51">
        <v>50770</v>
      </c>
      <c r="M12896">
        <v>15</v>
      </c>
      <c r="N12896">
        <v>0</v>
      </c>
    </row>
    <row r="12897" spans="1:14" x14ac:dyDescent="0.25">
      <c r="A12897" s="21" t="str">
        <f t="shared" si="201"/>
        <v>MOW LBC CEAA_2039</v>
      </c>
      <c r="B12897" t="s">
        <v>130</v>
      </c>
      <c r="C12897" t="s">
        <v>137</v>
      </c>
      <c r="D12897" t="s">
        <v>82</v>
      </c>
      <c r="E12897" t="s">
        <v>5</v>
      </c>
      <c r="F12897" t="s">
        <v>8</v>
      </c>
      <c r="G12897">
        <v>0</v>
      </c>
      <c r="H12897">
        <v>0</v>
      </c>
      <c r="I12897">
        <v>0</v>
      </c>
      <c r="J12897">
        <v>0</v>
      </c>
      <c r="L12897" s="51">
        <v>51135</v>
      </c>
      <c r="M12897">
        <v>16</v>
      </c>
      <c r="N12897">
        <v>0</v>
      </c>
    </row>
    <row r="12898" spans="1:14" x14ac:dyDescent="0.25">
      <c r="A12898" s="21" t="str">
        <f t="shared" si="201"/>
        <v>MOW LBC CEAA_2040</v>
      </c>
      <c r="B12898" t="s">
        <v>130</v>
      </c>
      <c r="C12898" t="s">
        <v>137</v>
      </c>
      <c r="D12898" t="s">
        <v>82</v>
      </c>
      <c r="E12898" t="s">
        <v>5</v>
      </c>
      <c r="F12898" t="s">
        <v>8</v>
      </c>
      <c r="G12898">
        <v>0</v>
      </c>
      <c r="H12898">
        <v>0</v>
      </c>
      <c r="I12898">
        <v>0</v>
      </c>
      <c r="J12898">
        <v>0</v>
      </c>
      <c r="L12898" s="51">
        <v>51501</v>
      </c>
      <c r="M12898">
        <v>17</v>
      </c>
      <c r="N12898">
        <v>0</v>
      </c>
    </row>
    <row r="12899" spans="1:14" x14ac:dyDescent="0.25">
      <c r="A12899" s="21" t="str">
        <f t="shared" si="201"/>
        <v>MOW LBC CEAA_2041</v>
      </c>
      <c r="B12899" t="s">
        <v>130</v>
      </c>
      <c r="C12899" t="s">
        <v>137</v>
      </c>
      <c r="D12899" t="s">
        <v>82</v>
      </c>
      <c r="E12899" t="s">
        <v>5</v>
      </c>
      <c r="F12899" t="s">
        <v>8</v>
      </c>
      <c r="G12899">
        <v>0</v>
      </c>
      <c r="H12899">
        <v>0</v>
      </c>
      <c r="I12899">
        <v>0</v>
      </c>
      <c r="J12899">
        <v>0</v>
      </c>
      <c r="L12899" s="51">
        <v>51866</v>
      </c>
      <c r="M12899">
        <v>18</v>
      </c>
      <c r="N12899">
        <v>0</v>
      </c>
    </row>
    <row r="12900" spans="1:14" x14ac:dyDescent="0.25">
      <c r="A12900" s="21" t="str">
        <f t="shared" si="201"/>
        <v>MOW LBC CEAA_2042</v>
      </c>
      <c r="B12900" t="s">
        <v>130</v>
      </c>
      <c r="C12900" t="s">
        <v>137</v>
      </c>
      <c r="D12900" t="s">
        <v>82</v>
      </c>
      <c r="E12900" t="s">
        <v>5</v>
      </c>
      <c r="F12900" t="s">
        <v>8</v>
      </c>
      <c r="G12900">
        <v>0</v>
      </c>
      <c r="H12900">
        <v>0</v>
      </c>
      <c r="I12900">
        <v>0</v>
      </c>
      <c r="J12900">
        <v>0</v>
      </c>
      <c r="L12900" s="51">
        <v>52231</v>
      </c>
      <c r="M12900">
        <v>19</v>
      </c>
      <c r="N12900">
        <v>0</v>
      </c>
    </row>
    <row r="12901" spans="1:14" x14ac:dyDescent="0.25">
      <c r="A12901" s="21" t="str">
        <f t="shared" si="201"/>
        <v>MOW LBC CEAA_2043</v>
      </c>
      <c r="B12901" t="s">
        <v>130</v>
      </c>
      <c r="C12901" t="s">
        <v>137</v>
      </c>
      <c r="D12901" t="s">
        <v>82</v>
      </c>
      <c r="E12901" t="s">
        <v>5</v>
      </c>
      <c r="F12901" t="s">
        <v>8</v>
      </c>
      <c r="G12901">
        <v>0</v>
      </c>
      <c r="H12901">
        <v>0</v>
      </c>
      <c r="I12901">
        <v>0</v>
      </c>
      <c r="J12901">
        <v>0</v>
      </c>
      <c r="L12901" s="51">
        <v>52596</v>
      </c>
      <c r="M12901">
        <v>20</v>
      </c>
      <c r="N12901">
        <v>0</v>
      </c>
    </row>
    <row r="12902" spans="1:14" x14ac:dyDescent="0.25">
      <c r="A12902" s="21" t="str">
        <f t="shared" si="201"/>
        <v>MOW M2C CEAA_2024</v>
      </c>
      <c r="B12902" t="s">
        <v>130</v>
      </c>
      <c r="C12902" t="s">
        <v>137</v>
      </c>
      <c r="D12902" t="s">
        <v>22</v>
      </c>
      <c r="E12902" t="s">
        <v>29</v>
      </c>
      <c r="F12902" t="s">
        <v>28</v>
      </c>
      <c r="K12902">
        <v>0</v>
      </c>
      <c r="L12902" s="51">
        <v>45657</v>
      </c>
      <c r="M12902">
        <v>1</v>
      </c>
    </row>
    <row r="12903" spans="1:14" x14ac:dyDescent="0.25">
      <c r="A12903" s="21" t="str">
        <f t="shared" si="201"/>
        <v>MOW M2C CEAA_2025</v>
      </c>
      <c r="B12903" t="s">
        <v>130</v>
      </c>
      <c r="C12903" t="s">
        <v>137</v>
      </c>
      <c r="D12903" t="s">
        <v>22</v>
      </c>
      <c r="E12903" t="s">
        <v>29</v>
      </c>
      <c r="F12903" t="s">
        <v>28</v>
      </c>
      <c r="K12903">
        <v>0</v>
      </c>
      <c r="L12903" s="51">
        <v>46022</v>
      </c>
      <c r="M12903">
        <v>2</v>
      </c>
    </row>
    <row r="12904" spans="1:14" x14ac:dyDescent="0.25">
      <c r="A12904" s="21" t="str">
        <f t="shared" si="201"/>
        <v>MOW M2C CEAA_2026</v>
      </c>
      <c r="B12904" t="s">
        <v>130</v>
      </c>
      <c r="C12904" t="s">
        <v>137</v>
      </c>
      <c r="D12904" t="s">
        <v>22</v>
      </c>
      <c r="E12904" t="s">
        <v>29</v>
      </c>
      <c r="F12904" t="s">
        <v>28</v>
      </c>
      <c r="K12904">
        <v>0</v>
      </c>
      <c r="L12904" s="51">
        <v>46387</v>
      </c>
      <c r="M12904">
        <v>3</v>
      </c>
    </row>
    <row r="12905" spans="1:14" x14ac:dyDescent="0.25">
      <c r="A12905" s="21" t="str">
        <f t="shared" si="201"/>
        <v>MOW M2C CEAA_2027</v>
      </c>
      <c r="B12905" t="s">
        <v>130</v>
      </c>
      <c r="C12905" t="s">
        <v>137</v>
      </c>
      <c r="D12905" t="s">
        <v>22</v>
      </c>
      <c r="E12905" t="s">
        <v>29</v>
      </c>
      <c r="F12905" t="s">
        <v>28</v>
      </c>
      <c r="K12905">
        <v>0</v>
      </c>
      <c r="L12905" s="51">
        <v>46752</v>
      </c>
      <c r="M12905">
        <v>4</v>
      </c>
    </row>
    <row r="12906" spans="1:14" x14ac:dyDescent="0.25">
      <c r="A12906" s="21" t="str">
        <f t="shared" si="201"/>
        <v>MOW M2C CEAA_2028</v>
      </c>
      <c r="B12906" t="s">
        <v>130</v>
      </c>
      <c r="C12906" t="s">
        <v>137</v>
      </c>
      <c r="D12906" t="s">
        <v>22</v>
      </c>
      <c r="E12906" t="s">
        <v>29</v>
      </c>
      <c r="F12906" t="s">
        <v>28</v>
      </c>
      <c r="K12906">
        <v>0</v>
      </c>
      <c r="L12906" s="51">
        <v>47118</v>
      </c>
      <c r="M12906">
        <v>5</v>
      </c>
    </row>
    <row r="12907" spans="1:14" x14ac:dyDescent="0.25">
      <c r="A12907" s="21" t="str">
        <f t="shared" si="201"/>
        <v>MOW M2C CEAA_2029</v>
      </c>
      <c r="B12907" t="s">
        <v>130</v>
      </c>
      <c r="C12907" t="s">
        <v>137</v>
      </c>
      <c r="D12907" t="s">
        <v>22</v>
      </c>
      <c r="E12907" t="s">
        <v>29</v>
      </c>
      <c r="F12907" t="s">
        <v>28</v>
      </c>
      <c r="K12907">
        <v>0</v>
      </c>
      <c r="L12907" s="51">
        <v>47483</v>
      </c>
      <c r="M12907">
        <v>6</v>
      </c>
    </row>
    <row r="12908" spans="1:14" x14ac:dyDescent="0.25">
      <c r="A12908" s="21" t="str">
        <f t="shared" si="201"/>
        <v>MOW M2C CEAA_2030</v>
      </c>
      <c r="B12908" t="s">
        <v>130</v>
      </c>
      <c r="C12908" t="s">
        <v>137</v>
      </c>
      <c r="D12908" t="s">
        <v>22</v>
      </c>
      <c r="E12908" t="s">
        <v>29</v>
      </c>
      <c r="F12908" t="s">
        <v>28</v>
      </c>
      <c r="K12908">
        <v>0</v>
      </c>
      <c r="L12908" s="51">
        <v>47848</v>
      </c>
      <c r="M12908">
        <v>7</v>
      </c>
    </row>
    <row r="12909" spans="1:14" x14ac:dyDescent="0.25">
      <c r="A12909" s="21" t="str">
        <f t="shared" si="201"/>
        <v>MOW M2C CEAA_2031</v>
      </c>
      <c r="B12909" t="s">
        <v>130</v>
      </c>
      <c r="C12909" t="s">
        <v>137</v>
      </c>
      <c r="D12909" t="s">
        <v>22</v>
      </c>
      <c r="E12909" t="s">
        <v>29</v>
      </c>
      <c r="F12909" t="s">
        <v>28</v>
      </c>
      <c r="K12909">
        <v>0</v>
      </c>
      <c r="L12909" s="51">
        <v>48213</v>
      </c>
      <c r="M12909">
        <v>8</v>
      </c>
    </row>
    <row r="12910" spans="1:14" x14ac:dyDescent="0.25">
      <c r="A12910" s="21" t="str">
        <f t="shared" si="201"/>
        <v>MOW M2C CEAA_2032</v>
      </c>
      <c r="B12910" t="s">
        <v>130</v>
      </c>
      <c r="C12910" t="s">
        <v>137</v>
      </c>
      <c r="D12910" t="s">
        <v>22</v>
      </c>
      <c r="E12910" t="s">
        <v>29</v>
      </c>
      <c r="F12910" t="s">
        <v>28</v>
      </c>
      <c r="K12910">
        <v>0</v>
      </c>
      <c r="L12910" s="51">
        <v>48579</v>
      </c>
      <c r="M12910">
        <v>9</v>
      </c>
    </row>
    <row r="12911" spans="1:14" x14ac:dyDescent="0.25">
      <c r="A12911" s="21" t="str">
        <f t="shared" si="201"/>
        <v>MOW M2C CEAA_2033</v>
      </c>
      <c r="B12911" t="s">
        <v>130</v>
      </c>
      <c r="C12911" t="s">
        <v>137</v>
      </c>
      <c r="D12911" t="s">
        <v>22</v>
      </c>
      <c r="E12911" t="s">
        <v>29</v>
      </c>
      <c r="F12911" t="s">
        <v>28</v>
      </c>
      <c r="K12911">
        <v>0</v>
      </c>
      <c r="L12911" s="51">
        <v>48944</v>
      </c>
      <c r="M12911">
        <v>10</v>
      </c>
    </row>
    <row r="12912" spans="1:14" x14ac:dyDescent="0.25">
      <c r="A12912" s="21" t="str">
        <f t="shared" si="201"/>
        <v>MOW M2C CEAA_2034</v>
      </c>
      <c r="B12912" t="s">
        <v>130</v>
      </c>
      <c r="C12912" t="s">
        <v>137</v>
      </c>
      <c r="D12912" t="s">
        <v>22</v>
      </c>
      <c r="E12912" t="s">
        <v>29</v>
      </c>
      <c r="F12912" t="s">
        <v>28</v>
      </c>
      <c r="K12912">
        <v>0</v>
      </c>
      <c r="L12912" s="51">
        <v>49309</v>
      </c>
      <c r="M12912">
        <v>11</v>
      </c>
    </row>
    <row r="12913" spans="1:13" x14ac:dyDescent="0.25">
      <c r="A12913" s="21" t="str">
        <f t="shared" si="201"/>
        <v>MOW M2C CEAA_2035</v>
      </c>
      <c r="B12913" t="s">
        <v>130</v>
      </c>
      <c r="C12913" t="s">
        <v>137</v>
      </c>
      <c r="D12913" t="s">
        <v>22</v>
      </c>
      <c r="E12913" t="s">
        <v>29</v>
      </c>
      <c r="F12913" t="s">
        <v>28</v>
      </c>
      <c r="K12913">
        <v>0</v>
      </c>
      <c r="L12913" s="51">
        <v>49674</v>
      </c>
      <c r="M12913">
        <v>12</v>
      </c>
    </row>
    <row r="12914" spans="1:13" x14ac:dyDescent="0.25">
      <c r="A12914" s="21" t="str">
        <f t="shared" si="201"/>
        <v>MOW M2C CEAA_2036</v>
      </c>
      <c r="B12914" t="s">
        <v>130</v>
      </c>
      <c r="C12914" t="s">
        <v>137</v>
      </c>
      <c r="D12914" t="s">
        <v>22</v>
      </c>
      <c r="E12914" t="s">
        <v>29</v>
      </c>
      <c r="F12914" t="s">
        <v>28</v>
      </c>
      <c r="K12914">
        <v>0</v>
      </c>
      <c r="L12914" s="51">
        <v>50040</v>
      </c>
      <c r="M12914">
        <v>13</v>
      </c>
    </row>
    <row r="12915" spans="1:13" x14ac:dyDescent="0.25">
      <c r="A12915" s="21" t="str">
        <f t="shared" si="201"/>
        <v>MOW M2C CEAA_2037</v>
      </c>
      <c r="B12915" t="s">
        <v>130</v>
      </c>
      <c r="C12915" t="s">
        <v>137</v>
      </c>
      <c r="D12915" t="s">
        <v>22</v>
      </c>
      <c r="E12915" t="s">
        <v>29</v>
      </c>
      <c r="F12915" t="s">
        <v>28</v>
      </c>
      <c r="K12915">
        <v>0</v>
      </c>
      <c r="L12915" s="51">
        <v>50405</v>
      </c>
      <c r="M12915">
        <v>14</v>
      </c>
    </row>
    <row r="12916" spans="1:13" x14ac:dyDescent="0.25">
      <c r="A12916" s="21" t="str">
        <f t="shared" si="201"/>
        <v>MOW M2C CEAA_2038</v>
      </c>
      <c r="B12916" t="s">
        <v>130</v>
      </c>
      <c r="C12916" t="s">
        <v>137</v>
      </c>
      <c r="D12916" t="s">
        <v>22</v>
      </c>
      <c r="E12916" t="s">
        <v>29</v>
      </c>
      <c r="F12916" t="s">
        <v>28</v>
      </c>
      <c r="K12916">
        <v>0</v>
      </c>
      <c r="L12916" s="51">
        <v>50770</v>
      </c>
      <c r="M12916">
        <v>15</v>
      </c>
    </row>
    <row r="12917" spans="1:13" x14ac:dyDescent="0.25">
      <c r="A12917" s="21" t="str">
        <f t="shared" si="201"/>
        <v>MOW M2C CEAA_2039</v>
      </c>
      <c r="B12917" t="s">
        <v>130</v>
      </c>
      <c r="C12917" t="s">
        <v>137</v>
      </c>
      <c r="D12917" t="s">
        <v>22</v>
      </c>
      <c r="E12917" t="s">
        <v>29</v>
      </c>
      <c r="F12917" t="s">
        <v>28</v>
      </c>
      <c r="K12917">
        <v>0</v>
      </c>
      <c r="L12917" s="51">
        <v>51135</v>
      </c>
      <c r="M12917">
        <v>16</v>
      </c>
    </row>
    <row r="12918" spans="1:13" x14ac:dyDescent="0.25">
      <c r="A12918" s="21" t="str">
        <f t="shared" si="201"/>
        <v>MOW M2C CEAA_2040</v>
      </c>
      <c r="B12918" t="s">
        <v>130</v>
      </c>
      <c r="C12918" t="s">
        <v>137</v>
      </c>
      <c r="D12918" t="s">
        <v>22</v>
      </c>
      <c r="E12918" t="s">
        <v>29</v>
      </c>
      <c r="F12918" t="s">
        <v>28</v>
      </c>
      <c r="K12918">
        <v>0</v>
      </c>
      <c r="L12918" s="51">
        <v>51501</v>
      </c>
      <c r="M12918">
        <v>17</v>
      </c>
    </row>
    <row r="12919" spans="1:13" x14ac:dyDescent="0.25">
      <c r="A12919" s="21" t="str">
        <f t="shared" si="201"/>
        <v>MOW M2C CEAA_2041</v>
      </c>
      <c r="B12919" t="s">
        <v>130</v>
      </c>
      <c r="C12919" t="s">
        <v>137</v>
      </c>
      <c r="D12919" t="s">
        <v>22</v>
      </c>
      <c r="E12919" t="s">
        <v>29</v>
      </c>
      <c r="F12919" t="s">
        <v>28</v>
      </c>
      <c r="K12919">
        <v>0</v>
      </c>
      <c r="L12919" s="51">
        <v>51866</v>
      </c>
      <c r="M12919">
        <v>18</v>
      </c>
    </row>
    <row r="12920" spans="1:13" x14ac:dyDescent="0.25">
      <c r="A12920" s="21" t="str">
        <f t="shared" si="201"/>
        <v>MOW M2C CEAA_2042</v>
      </c>
      <c r="B12920" t="s">
        <v>130</v>
      </c>
      <c r="C12920" t="s">
        <v>137</v>
      </c>
      <c r="D12920" t="s">
        <v>22</v>
      </c>
      <c r="E12920" t="s">
        <v>29</v>
      </c>
      <c r="F12920" t="s">
        <v>28</v>
      </c>
      <c r="K12920">
        <v>0</v>
      </c>
      <c r="L12920" s="51">
        <v>52231</v>
      </c>
      <c r="M12920">
        <v>19</v>
      </c>
    </row>
    <row r="12921" spans="1:13" x14ac:dyDescent="0.25">
      <c r="A12921" s="21" t="str">
        <f t="shared" si="201"/>
        <v>MOW M2C CEAA_2043</v>
      </c>
      <c r="B12921" t="s">
        <v>130</v>
      </c>
      <c r="C12921" t="s">
        <v>137</v>
      </c>
      <c r="D12921" t="s">
        <v>22</v>
      </c>
      <c r="E12921" t="s">
        <v>29</v>
      </c>
      <c r="F12921" t="s">
        <v>28</v>
      </c>
      <c r="K12921">
        <v>0</v>
      </c>
      <c r="L12921" s="51">
        <v>52596</v>
      </c>
      <c r="M12921">
        <v>20</v>
      </c>
    </row>
    <row r="12922" spans="1:13" x14ac:dyDescent="0.25">
      <c r="A12922" s="21" t="str">
        <f t="shared" si="201"/>
        <v>MOW M2C CEAA_2024</v>
      </c>
      <c r="B12922" t="s">
        <v>130</v>
      </c>
      <c r="C12922" t="s">
        <v>137</v>
      </c>
      <c r="D12922" t="s">
        <v>22</v>
      </c>
      <c r="E12922" t="s">
        <v>29</v>
      </c>
      <c r="F12922" t="s">
        <v>31</v>
      </c>
      <c r="K12922">
        <v>0</v>
      </c>
      <c r="L12922" s="51">
        <v>45657</v>
      </c>
      <c r="M12922">
        <v>1</v>
      </c>
    </row>
    <row r="12923" spans="1:13" x14ac:dyDescent="0.25">
      <c r="A12923" s="21" t="str">
        <f t="shared" si="201"/>
        <v>MOW M2C CEAA_2025</v>
      </c>
      <c r="B12923" t="s">
        <v>130</v>
      </c>
      <c r="C12923" t="s">
        <v>137</v>
      </c>
      <c r="D12923" t="s">
        <v>22</v>
      </c>
      <c r="E12923" t="s">
        <v>29</v>
      </c>
      <c r="F12923" t="s">
        <v>31</v>
      </c>
      <c r="K12923">
        <v>0</v>
      </c>
      <c r="L12923" s="51">
        <v>46022</v>
      </c>
      <c r="M12923">
        <v>2</v>
      </c>
    </row>
    <row r="12924" spans="1:13" x14ac:dyDescent="0.25">
      <c r="A12924" s="21" t="str">
        <f t="shared" si="201"/>
        <v>MOW M2C CEAA_2026</v>
      </c>
      <c r="B12924" t="s">
        <v>130</v>
      </c>
      <c r="C12924" t="s">
        <v>137</v>
      </c>
      <c r="D12924" t="s">
        <v>22</v>
      </c>
      <c r="E12924" t="s">
        <v>29</v>
      </c>
      <c r="F12924" t="s">
        <v>31</v>
      </c>
      <c r="K12924">
        <v>0</v>
      </c>
      <c r="L12924" s="51">
        <v>46387</v>
      </c>
      <c r="M12924">
        <v>3</v>
      </c>
    </row>
    <row r="12925" spans="1:13" x14ac:dyDescent="0.25">
      <c r="A12925" s="21" t="str">
        <f t="shared" si="201"/>
        <v>MOW M2C CEAA_2027</v>
      </c>
      <c r="B12925" t="s">
        <v>130</v>
      </c>
      <c r="C12925" t="s">
        <v>137</v>
      </c>
      <c r="D12925" t="s">
        <v>22</v>
      </c>
      <c r="E12925" t="s">
        <v>29</v>
      </c>
      <c r="F12925" t="s">
        <v>31</v>
      </c>
      <c r="K12925">
        <v>0</v>
      </c>
      <c r="L12925" s="51">
        <v>46752</v>
      </c>
      <c r="M12925">
        <v>4</v>
      </c>
    </row>
    <row r="12926" spans="1:13" x14ac:dyDescent="0.25">
      <c r="A12926" s="21" t="str">
        <f t="shared" si="201"/>
        <v>MOW M2C CEAA_2028</v>
      </c>
      <c r="B12926" t="s">
        <v>130</v>
      </c>
      <c r="C12926" t="s">
        <v>137</v>
      </c>
      <c r="D12926" t="s">
        <v>22</v>
      </c>
      <c r="E12926" t="s">
        <v>29</v>
      </c>
      <c r="F12926" t="s">
        <v>31</v>
      </c>
      <c r="K12926">
        <v>0</v>
      </c>
      <c r="L12926" s="51">
        <v>47118</v>
      </c>
      <c r="M12926">
        <v>5</v>
      </c>
    </row>
    <row r="12927" spans="1:13" x14ac:dyDescent="0.25">
      <c r="A12927" s="21" t="str">
        <f t="shared" si="201"/>
        <v>MOW M2C CEAA_2029</v>
      </c>
      <c r="B12927" t="s">
        <v>130</v>
      </c>
      <c r="C12927" t="s">
        <v>137</v>
      </c>
      <c r="D12927" t="s">
        <v>22</v>
      </c>
      <c r="E12927" t="s">
        <v>29</v>
      </c>
      <c r="F12927" t="s">
        <v>31</v>
      </c>
      <c r="K12927">
        <v>0</v>
      </c>
      <c r="L12927" s="51">
        <v>47483</v>
      </c>
      <c r="M12927">
        <v>6</v>
      </c>
    </row>
    <row r="12928" spans="1:13" x14ac:dyDescent="0.25">
      <c r="A12928" s="21" t="str">
        <f t="shared" si="201"/>
        <v>MOW M2C CEAA_2030</v>
      </c>
      <c r="B12928" t="s">
        <v>130</v>
      </c>
      <c r="C12928" t="s">
        <v>137</v>
      </c>
      <c r="D12928" t="s">
        <v>22</v>
      </c>
      <c r="E12928" t="s">
        <v>29</v>
      </c>
      <c r="F12928" t="s">
        <v>31</v>
      </c>
      <c r="K12928">
        <v>0</v>
      </c>
      <c r="L12928" s="51">
        <v>47848</v>
      </c>
      <c r="M12928">
        <v>7</v>
      </c>
    </row>
    <row r="12929" spans="1:14" x14ac:dyDescent="0.25">
      <c r="A12929" s="21" t="str">
        <f t="shared" si="201"/>
        <v>MOW M2C CEAA_2031</v>
      </c>
      <c r="B12929" t="s">
        <v>130</v>
      </c>
      <c r="C12929" t="s">
        <v>137</v>
      </c>
      <c r="D12929" t="s">
        <v>22</v>
      </c>
      <c r="E12929" t="s">
        <v>29</v>
      </c>
      <c r="F12929" t="s">
        <v>31</v>
      </c>
      <c r="K12929">
        <v>0</v>
      </c>
      <c r="L12929" s="51">
        <v>48213</v>
      </c>
      <c r="M12929">
        <v>8</v>
      </c>
    </row>
    <row r="12930" spans="1:14" x14ac:dyDescent="0.25">
      <c r="A12930" s="21" t="str">
        <f t="shared" ref="A12930:A12993" si="202">B12930&amp;" "&amp;D12930&amp;" "&amp;C12930&amp;"_"&amp;YEAR(L12930)</f>
        <v>MOW M2C CEAA_2032</v>
      </c>
      <c r="B12930" t="s">
        <v>130</v>
      </c>
      <c r="C12930" t="s">
        <v>137</v>
      </c>
      <c r="D12930" t="s">
        <v>22</v>
      </c>
      <c r="E12930" t="s">
        <v>29</v>
      </c>
      <c r="F12930" t="s">
        <v>31</v>
      </c>
      <c r="K12930">
        <v>0</v>
      </c>
      <c r="L12930" s="51">
        <v>48579</v>
      </c>
      <c r="M12930">
        <v>9</v>
      </c>
    </row>
    <row r="12931" spans="1:14" x14ac:dyDescent="0.25">
      <c r="A12931" s="21" t="str">
        <f t="shared" si="202"/>
        <v>MOW M2C CEAA_2033</v>
      </c>
      <c r="B12931" t="s">
        <v>130</v>
      </c>
      <c r="C12931" t="s">
        <v>137</v>
      </c>
      <c r="D12931" t="s">
        <v>22</v>
      </c>
      <c r="E12931" t="s">
        <v>29</v>
      </c>
      <c r="F12931" t="s">
        <v>31</v>
      </c>
      <c r="K12931">
        <v>0</v>
      </c>
      <c r="L12931" s="51">
        <v>48944</v>
      </c>
      <c r="M12931">
        <v>10</v>
      </c>
    </row>
    <row r="12932" spans="1:14" x14ac:dyDescent="0.25">
      <c r="A12932" s="21" t="str">
        <f t="shared" si="202"/>
        <v>MOW M2C CEAA_2034</v>
      </c>
      <c r="B12932" t="s">
        <v>130</v>
      </c>
      <c r="C12932" t="s">
        <v>137</v>
      </c>
      <c r="D12932" t="s">
        <v>22</v>
      </c>
      <c r="E12932" t="s">
        <v>29</v>
      </c>
      <c r="F12932" t="s">
        <v>31</v>
      </c>
      <c r="K12932">
        <v>0</v>
      </c>
      <c r="L12932" s="51">
        <v>49309</v>
      </c>
      <c r="M12932">
        <v>11</v>
      </c>
    </row>
    <row r="12933" spans="1:14" x14ac:dyDescent="0.25">
      <c r="A12933" s="21" t="str">
        <f t="shared" si="202"/>
        <v>MOW M2C CEAA_2035</v>
      </c>
      <c r="B12933" t="s">
        <v>130</v>
      </c>
      <c r="C12933" t="s">
        <v>137</v>
      </c>
      <c r="D12933" t="s">
        <v>22</v>
      </c>
      <c r="E12933" t="s">
        <v>29</v>
      </c>
      <c r="F12933" t="s">
        <v>31</v>
      </c>
      <c r="K12933">
        <v>0</v>
      </c>
      <c r="L12933" s="51">
        <v>49674</v>
      </c>
      <c r="M12933">
        <v>12</v>
      </c>
    </row>
    <row r="12934" spans="1:14" x14ac:dyDescent="0.25">
      <c r="A12934" s="21" t="str">
        <f t="shared" si="202"/>
        <v>MOW M2C CEAA_2036</v>
      </c>
      <c r="B12934" t="s">
        <v>130</v>
      </c>
      <c r="C12934" t="s">
        <v>137</v>
      </c>
      <c r="D12934" t="s">
        <v>22</v>
      </c>
      <c r="E12934" t="s">
        <v>29</v>
      </c>
      <c r="F12934" t="s">
        <v>31</v>
      </c>
      <c r="K12934">
        <v>0</v>
      </c>
      <c r="L12934" s="51">
        <v>50040</v>
      </c>
      <c r="M12934">
        <v>13</v>
      </c>
    </row>
    <row r="12935" spans="1:14" x14ac:dyDescent="0.25">
      <c r="A12935" s="21" t="str">
        <f t="shared" si="202"/>
        <v>MOW M2C CEAA_2037</v>
      </c>
      <c r="B12935" t="s">
        <v>130</v>
      </c>
      <c r="C12935" t="s">
        <v>137</v>
      </c>
      <c r="D12935" t="s">
        <v>22</v>
      </c>
      <c r="E12935" t="s">
        <v>29</v>
      </c>
      <c r="F12935" t="s">
        <v>31</v>
      </c>
      <c r="K12935">
        <v>0</v>
      </c>
      <c r="L12935" s="51">
        <v>50405</v>
      </c>
      <c r="M12935">
        <v>14</v>
      </c>
    </row>
    <row r="12936" spans="1:14" x14ac:dyDescent="0.25">
      <c r="A12936" s="21" t="str">
        <f t="shared" si="202"/>
        <v>MOW M2C CEAA_2038</v>
      </c>
      <c r="B12936" t="s">
        <v>130</v>
      </c>
      <c r="C12936" t="s">
        <v>137</v>
      </c>
      <c r="D12936" t="s">
        <v>22</v>
      </c>
      <c r="E12936" t="s">
        <v>29</v>
      </c>
      <c r="F12936" t="s">
        <v>31</v>
      </c>
      <c r="K12936">
        <v>0</v>
      </c>
      <c r="L12936" s="51">
        <v>50770</v>
      </c>
      <c r="M12936">
        <v>15</v>
      </c>
    </row>
    <row r="12937" spans="1:14" x14ac:dyDescent="0.25">
      <c r="A12937" s="21" t="str">
        <f t="shared" si="202"/>
        <v>MOW M2C CEAA_2039</v>
      </c>
      <c r="B12937" t="s">
        <v>130</v>
      </c>
      <c r="C12937" t="s">
        <v>137</v>
      </c>
      <c r="D12937" t="s">
        <v>22</v>
      </c>
      <c r="E12937" t="s">
        <v>29</v>
      </c>
      <c r="F12937" t="s">
        <v>31</v>
      </c>
      <c r="K12937">
        <v>0</v>
      </c>
      <c r="L12937" s="51">
        <v>51135</v>
      </c>
      <c r="M12937">
        <v>16</v>
      </c>
    </row>
    <row r="12938" spans="1:14" x14ac:dyDescent="0.25">
      <c r="A12938" s="21" t="str">
        <f t="shared" si="202"/>
        <v>MOW M2C CEAA_2040</v>
      </c>
      <c r="B12938" t="s">
        <v>130</v>
      </c>
      <c r="C12938" t="s">
        <v>137</v>
      </c>
      <c r="D12938" t="s">
        <v>22</v>
      </c>
      <c r="E12938" t="s">
        <v>29</v>
      </c>
      <c r="F12938" t="s">
        <v>31</v>
      </c>
      <c r="K12938">
        <v>0</v>
      </c>
      <c r="L12938" s="51">
        <v>51501</v>
      </c>
      <c r="M12938">
        <v>17</v>
      </c>
    </row>
    <row r="12939" spans="1:14" x14ac:dyDescent="0.25">
      <c r="A12939" s="21" t="str">
        <f t="shared" si="202"/>
        <v>MOW M2C CEAA_2041</v>
      </c>
      <c r="B12939" t="s">
        <v>130</v>
      </c>
      <c r="C12939" t="s">
        <v>137</v>
      </c>
      <c r="D12939" t="s">
        <v>22</v>
      </c>
      <c r="E12939" t="s">
        <v>29</v>
      </c>
      <c r="F12939" t="s">
        <v>31</v>
      </c>
      <c r="K12939">
        <v>0</v>
      </c>
      <c r="L12939" s="51">
        <v>51866</v>
      </c>
      <c r="M12939">
        <v>18</v>
      </c>
    </row>
    <row r="12940" spans="1:14" x14ac:dyDescent="0.25">
      <c r="A12940" s="21" t="str">
        <f t="shared" si="202"/>
        <v>MOW M2C CEAA_2042</v>
      </c>
      <c r="B12940" t="s">
        <v>130</v>
      </c>
      <c r="C12940" t="s">
        <v>137</v>
      </c>
      <c r="D12940" t="s">
        <v>22</v>
      </c>
      <c r="E12940" t="s">
        <v>29</v>
      </c>
      <c r="F12940" t="s">
        <v>31</v>
      </c>
      <c r="K12940">
        <v>0</v>
      </c>
      <c r="L12940" s="51">
        <v>52231</v>
      </c>
      <c r="M12940">
        <v>19</v>
      </c>
    </row>
    <row r="12941" spans="1:14" x14ac:dyDescent="0.25">
      <c r="A12941" s="21" t="str">
        <f t="shared" si="202"/>
        <v>MOW M2C CEAA_2043</v>
      </c>
      <c r="B12941" t="s">
        <v>130</v>
      </c>
      <c r="C12941" t="s">
        <v>137</v>
      </c>
      <c r="D12941" t="s">
        <v>22</v>
      </c>
      <c r="E12941" t="s">
        <v>29</v>
      </c>
      <c r="F12941" t="s">
        <v>31</v>
      </c>
      <c r="K12941">
        <v>0</v>
      </c>
      <c r="L12941" s="51">
        <v>52596</v>
      </c>
      <c r="M12941">
        <v>20</v>
      </c>
    </row>
    <row r="12942" spans="1:14" x14ac:dyDescent="0.25">
      <c r="A12942" s="21" t="str">
        <f t="shared" si="202"/>
        <v>MOW M2C CEAA_2024</v>
      </c>
      <c r="B12942" t="s">
        <v>130</v>
      </c>
      <c r="C12942" t="s">
        <v>137</v>
      </c>
      <c r="D12942" t="s">
        <v>22</v>
      </c>
      <c r="E12942" t="s">
        <v>5</v>
      </c>
      <c r="F12942" t="s">
        <v>4</v>
      </c>
      <c r="G12942">
        <v>0</v>
      </c>
      <c r="H12942">
        <v>0</v>
      </c>
      <c r="I12942">
        <v>0</v>
      </c>
      <c r="J12942">
        <v>0</v>
      </c>
      <c r="L12942" s="51">
        <v>45657</v>
      </c>
      <c r="M12942">
        <v>1</v>
      </c>
      <c r="N12942">
        <v>0</v>
      </c>
    </row>
    <row r="12943" spans="1:14" x14ac:dyDescent="0.25">
      <c r="A12943" s="21" t="str">
        <f t="shared" si="202"/>
        <v>MOW M2C CEAA_2025</v>
      </c>
      <c r="B12943" t="s">
        <v>130</v>
      </c>
      <c r="C12943" t="s">
        <v>137</v>
      </c>
      <c r="D12943" t="s">
        <v>22</v>
      </c>
      <c r="E12943" t="s">
        <v>5</v>
      </c>
      <c r="F12943" t="s">
        <v>4</v>
      </c>
      <c r="G12943">
        <v>0</v>
      </c>
      <c r="H12943">
        <v>0</v>
      </c>
      <c r="I12943">
        <v>0</v>
      </c>
      <c r="J12943">
        <v>0</v>
      </c>
      <c r="L12943" s="51">
        <v>46022</v>
      </c>
      <c r="M12943">
        <v>2</v>
      </c>
      <c r="N12943">
        <v>0</v>
      </c>
    </row>
    <row r="12944" spans="1:14" x14ac:dyDescent="0.25">
      <c r="A12944" s="21" t="str">
        <f t="shared" si="202"/>
        <v>MOW M2C CEAA_2026</v>
      </c>
      <c r="B12944" t="s">
        <v>130</v>
      </c>
      <c r="C12944" t="s">
        <v>137</v>
      </c>
      <c r="D12944" t="s">
        <v>22</v>
      </c>
      <c r="E12944" t="s">
        <v>5</v>
      </c>
      <c r="F12944" t="s">
        <v>4</v>
      </c>
      <c r="G12944">
        <v>0</v>
      </c>
      <c r="H12944">
        <v>0</v>
      </c>
      <c r="I12944">
        <v>1667.77392578125</v>
      </c>
      <c r="J12944">
        <v>0</v>
      </c>
      <c r="L12944" s="51">
        <v>46387</v>
      </c>
      <c r="M12944">
        <v>3</v>
      </c>
      <c r="N12944">
        <v>0</v>
      </c>
    </row>
    <row r="12945" spans="1:14" x14ac:dyDescent="0.25">
      <c r="A12945" s="21" t="str">
        <f t="shared" si="202"/>
        <v>MOW M2C CEAA_2027</v>
      </c>
      <c r="B12945" t="s">
        <v>130</v>
      </c>
      <c r="C12945" t="s">
        <v>137</v>
      </c>
      <c r="D12945" t="s">
        <v>22</v>
      </c>
      <c r="E12945" t="s">
        <v>5</v>
      </c>
      <c r="F12945" t="s">
        <v>4</v>
      </c>
      <c r="G12945">
        <v>0</v>
      </c>
      <c r="H12945">
        <v>8021.5859375</v>
      </c>
      <c r="I12945">
        <v>40465.3046875</v>
      </c>
      <c r="J12945">
        <v>0</v>
      </c>
      <c r="L12945" s="51">
        <v>46752</v>
      </c>
      <c r="M12945">
        <v>4</v>
      </c>
      <c r="N12945">
        <v>-13238.798828125</v>
      </c>
    </row>
    <row r="12946" spans="1:14" x14ac:dyDescent="0.25">
      <c r="A12946" s="21" t="str">
        <f t="shared" si="202"/>
        <v>MOW M2C CEAA_2028</v>
      </c>
      <c r="B12946" t="s">
        <v>130</v>
      </c>
      <c r="C12946" t="s">
        <v>137</v>
      </c>
      <c r="D12946" t="s">
        <v>22</v>
      </c>
      <c r="E12946" t="s">
        <v>5</v>
      </c>
      <c r="F12946" t="s">
        <v>4</v>
      </c>
      <c r="G12946">
        <v>0</v>
      </c>
      <c r="H12946">
        <v>33751.234375</v>
      </c>
      <c r="I12946">
        <v>96954.390625</v>
      </c>
      <c r="J12946">
        <v>0</v>
      </c>
      <c r="L12946" s="51">
        <v>47118</v>
      </c>
      <c r="M12946">
        <v>5</v>
      </c>
      <c r="N12946">
        <v>8294.1689453125</v>
      </c>
    </row>
    <row r="12947" spans="1:14" x14ac:dyDescent="0.25">
      <c r="A12947" s="21" t="str">
        <f t="shared" si="202"/>
        <v>MOW M2C CEAA_2029</v>
      </c>
      <c r="B12947" t="s">
        <v>130</v>
      </c>
      <c r="C12947" t="s">
        <v>137</v>
      </c>
      <c r="D12947" t="s">
        <v>22</v>
      </c>
      <c r="E12947" t="s">
        <v>5</v>
      </c>
      <c r="F12947" t="s">
        <v>4</v>
      </c>
      <c r="G12947">
        <v>0</v>
      </c>
      <c r="H12947">
        <v>66349.09375</v>
      </c>
      <c r="I12947">
        <v>149381.109375</v>
      </c>
      <c r="J12947">
        <v>0</v>
      </c>
      <c r="L12947" s="51">
        <v>47483</v>
      </c>
      <c r="M12947">
        <v>6</v>
      </c>
      <c r="N12947">
        <v>35591.50390625</v>
      </c>
    </row>
    <row r="12948" spans="1:14" x14ac:dyDescent="0.25">
      <c r="A12948" s="21" t="str">
        <f t="shared" si="202"/>
        <v>MOW M2C CEAA_2030</v>
      </c>
      <c r="B12948" t="s">
        <v>130</v>
      </c>
      <c r="C12948" t="s">
        <v>137</v>
      </c>
      <c r="D12948" t="s">
        <v>22</v>
      </c>
      <c r="E12948" t="s">
        <v>5</v>
      </c>
      <c r="F12948" t="s">
        <v>4</v>
      </c>
      <c r="G12948">
        <v>0</v>
      </c>
      <c r="H12948">
        <v>95667.4453125</v>
      </c>
      <c r="I12948">
        <v>206089.3125</v>
      </c>
      <c r="J12948">
        <v>0</v>
      </c>
      <c r="L12948" s="51">
        <v>47848</v>
      </c>
      <c r="M12948">
        <v>7</v>
      </c>
      <c r="N12948">
        <v>63407.296875</v>
      </c>
    </row>
    <row r="12949" spans="1:14" x14ac:dyDescent="0.25">
      <c r="A12949" s="21" t="str">
        <f t="shared" si="202"/>
        <v>MOW M2C CEAA_2031</v>
      </c>
      <c r="B12949" t="s">
        <v>130</v>
      </c>
      <c r="C12949" t="s">
        <v>137</v>
      </c>
      <c r="D12949" t="s">
        <v>22</v>
      </c>
      <c r="E12949" t="s">
        <v>5</v>
      </c>
      <c r="F12949" t="s">
        <v>4</v>
      </c>
      <c r="G12949">
        <v>0</v>
      </c>
      <c r="H12949">
        <v>125399.1953125</v>
      </c>
      <c r="I12949">
        <v>260867.171875</v>
      </c>
      <c r="J12949">
        <v>0</v>
      </c>
      <c r="L12949" s="51">
        <v>48213</v>
      </c>
      <c r="M12949">
        <v>8</v>
      </c>
      <c r="N12949">
        <v>85309.65625</v>
      </c>
    </row>
    <row r="12950" spans="1:14" x14ac:dyDescent="0.25">
      <c r="A12950" s="21" t="str">
        <f t="shared" si="202"/>
        <v>MOW M2C CEAA_2032</v>
      </c>
      <c r="B12950" t="s">
        <v>130</v>
      </c>
      <c r="C12950" t="s">
        <v>137</v>
      </c>
      <c r="D12950" t="s">
        <v>22</v>
      </c>
      <c r="E12950" t="s">
        <v>5</v>
      </c>
      <c r="F12950" t="s">
        <v>4</v>
      </c>
      <c r="G12950">
        <v>0</v>
      </c>
      <c r="H12950">
        <v>128496.125</v>
      </c>
      <c r="I12950">
        <v>314882.4375</v>
      </c>
      <c r="J12950">
        <v>0</v>
      </c>
      <c r="L12950" s="51">
        <v>48579</v>
      </c>
      <c r="M12950">
        <v>9</v>
      </c>
      <c r="N12950">
        <v>47555.5234375</v>
      </c>
    </row>
    <row r="12951" spans="1:14" x14ac:dyDescent="0.25">
      <c r="A12951" s="21" t="str">
        <f t="shared" si="202"/>
        <v>MOW M2C CEAA_2033</v>
      </c>
      <c r="B12951" t="s">
        <v>130</v>
      </c>
      <c r="C12951" t="s">
        <v>137</v>
      </c>
      <c r="D12951" t="s">
        <v>22</v>
      </c>
      <c r="E12951" t="s">
        <v>5</v>
      </c>
      <c r="F12951" t="s">
        <v>4</v>
      </c>
      <c r="G12951">
        <v>0</v>
      </c>
      <c r="H12951">
        <v>139324.96875</v>
      </c>
      <c r="I12951">
        <v>365383.8125</v>
      </c>
      <c r="J12951">
        <v>0</v>
      </c>
      <c r="L12951" s="51">
        <v>48944</v>
      </c>
      <c r="M12951">
        <v>10</v>
      </c>
      <c r="N12951">
        <v>17018.44921875</v>
      </c>
    </row>
    <row r="12952" spans="1:14" x14ac:dyDescent="0.25">
      <c r="A12952" s="21" t="str">
        <f t="shared" si="202"/>
        <v>MOW M2C CEAA_2034</v>
      </c>
      <c r="B12952" t="s">
        <v>130</v>
      </c>
      <c r="C12952" t="s">
        <v>137</v>
      </c>
      <c r="D12952" t="s">
        <v>22</v>
      </c>
      <c r="E12952" t="s">
        <v>5</v>
      </c>
      <c r="F12952" t="s">
        <v>4</v>
      </c>
      <c r="G12952">
        <v>0</v>
      </c>
      <c r="H12952">
        <v>147369.828125</v>
      </c>
      <c r="I12952">
        <v>415773.65625</v>
      </c>
      <c r="J12952">
        <v>0</v>
      </c>
      <c r="L12952" s="51">
        <v>49309</v>
      </c>
      <c r="M12952">
        <v>11</v>
      </c>
      <c r="N12952">
        <v>-16861.990234375</v>
      </c>
    </row>
    <row r="12953" spans="1:14" x14ac:dyDescent="0.25">
      <c r="A12953" s="21" t="str">
        <f t="shared" si="202"/>
        <v>MOW M2C CEAA_2035</v>
      </c>
      <c r="B12953" t="s">
        <v>130</v>
      </c>
      <c r="C12953" t="s">
        <v>137</v>
      </c>
      <c r="D12953" t="s">
        <v>22</v>
      </c>
      <c r="E12953" t="s">
        <v>5</v>
      </c>
      <c r="F12953" t="s">
        <v>4</v>
      </c>
      <c r="G12953">
        <v>0</v>
      </c>
      <c r="H12953">
        <v>152096.390625</v>
      </c>
      <c r="I12953">
        <v>402463.9375</v>
      </c>
      <c r="J12953">
        <v>0</v>
      </c>
      <c r="L12953" s="51">
        <v>49674</v>
      </c>
      <c r="M12953">
        <v>12</v>
      </c>
      <c r="N12953">
        <v>-11988.9482421875</v>
      </c>
    </row>
    <row r="12954" spans="1:14" x14ac:dyDescent="0.25">
      <c r="A12954" s="21" t="str">
        <f t="shared" si="202"/>
        <v>MOW M2C CEAA_2036</v>
      </c>
      <c r="B12954" t="s">
        <v>130</v>
      </c>
      <c r="C12954" t="s">
        <v>137</v>
      </c>
      <c r="D12954" t="s">
        <v>22</v>
      </c>
      <c r="E12954" t="s">
        <v>5</v>
      </c>
      <c r="F12954" t="s">
        <v>4</v>
      </c>
      <c r="G12954">
        <v>0</v>
      </c>
      <c r="H12954">
        <v>167678.09375</v>
      </c>
      <c r="I12954">
        <v>390941.59375</v>
      </c>
      <c r="J12954">
        <v>0</v>
      </c>
      <c r="L12954" s="51">
        <v>50040</v>
      </c>
      <c r="M12954">
        <v>13</v>
      </c>
      <c r="N12954">
        <v>328.60858154296875</v>
      </c>
    </row>
    <row r="12955" spans="1:14" x14ac:dyDescent="0.25">
      <c r="A12955" s="21" t="str">
        <f t="shared" si="202"/>
        <v>MOW M2C CEAA_2037</v>
      </c>
      <c r="B12955" t="s">
        <v>130</v>
      </c>
      <c r="C12955" t="s">
        <v>137</v>
      </c>
      <c r="D12955" t="s">
        <v>22</v>
      </c>
      <c r="E12955" t="s">
        <v>5</v>
      </c>
      <c r="F12955" t="s">
        <v>4</v>
      </c>
      <c r="G12955">
        <v>0</v>
      </c>
      <c r="H12955">
        <v>176949.65625</v>
      </c>
      <c r="I12955">
        <v>379271.34375</v>
      </c>
      <c r="J12955">
        <v>0</v>
      </c>
      <c r="L12955" s="51">
        <v>50405</v>
      </c>
      <c r="M12955">
        <v>14</v>
      </c>
      <c r="N12955">
        <v>29738.177734375</v>
      </c>
    </row>
    <row r="12956" spans="1:14" x14ac:dyDescent="0.25">
      <c r="A12956" s="21" t="str">
        <f t="shared" si="202"/>
        <v>MOW M2C CEAA_2038</v>
      </c>
      <c r="B12956" t="s">
        <v>130</v>
      </c>
      <c r="C12956" t="s">
        <v>137</v>
      </c>
      <c r="D12956" t="s">
        <v>22</v>
      </c>
      <c r="E12956" t="s">
        <v>5</v>
      </c>
      <c r="F12956" t="s">
        <v>4</v>
      </c>
      <c r="G12956">
        <v>0</v>
      </c>
      <c r="H12956">
        <v>188536.15625</v>
      </c>
      <c r="I12956">
        <v>370109.1875</v>
      </c>
      <c r="J12956">
        <v>0</v>
      </c>
      <c r="L12956" s="51">
        <v>50770</v>
      </c>
      <c r="M12956">
        <v>15</v>
      </c>
      <c r="N12956">
        <v>44510.98046875</v>
      </c>
    </row>
    <row r="12957" spans="1:14" x14ac:dyDescent="0.25">
      <c r="A12957" s="21" t="str">
        <f t="shared" si="202"/>
        <v>MOW M2C CEAA_2039</v>
      </c>
      <c r="B12957" t="s">
        <v>130</v>
      </c>
      <c r="C12957" t="s">
        <v>137</v>
      </c>
      <c r="D12957" t="s">
        <v>22</v>
      </c>
      <c r="E12957" t="s">
        <v>5</v>
      </c>
      <c r="F12957" t="s">
        <v>4</v>
      </c>
      <c r="G12957">
        <v>0</v>
      </c>
      <c r="H12957">
        <v>223391.625</v>
      </c>
      <c r="I12957">
        <v>361832.59375</v>
      </c>
      <c r="J12957">
        <v>0</v>
      </c>
      <c r="L12957" s="51">
        <v>51135</v>
      </c>
      <c r="M12957">
        <v>16</v>
      </c>
      <c r="N12957">
        <v>65549.6328125</v>
      </c>
    </row>
    <row r="12958" spans="1:14" x14ac:dyDescent="0.25">
      <c r="A12958" s="21" t="str">
        <f t="shared" si="202"/>
        <v>MOW M2C CEAA_2040</v>
      </c>
      <c r="B12958" t="s">
        <v>130</v>
      </c>
      <c r="C12958" t="s">
        <v>137</v>
      </c>
      <c r="D12958" t="s">
        <v>22</v>
      </c>
      <c r="E12958" t="s">
        <v>5</v>
      </c>
      <c r="F12958" t="s">
        <v>4</v>
      </c>
      <c r="G12958">
        <v>0</v>
      </c>
      <c r="H12958">
        <v>229814.03125</v>
      </c>
      <c r="I12958">
        <v>355429.25</v>
      </c>
      <c r="J12958">
        <v>0</v>
      </c>
      <c r="L12958" s="51">
        <v>51501</v>
      </c>
      <c r="M12958">
        <v>17</v>
      </c>
      <c r="N12958">
        <v>80026.3046875</v>
      </c>
    </row>
    <row r="12959" spans="1:14" x14ac:dyDescent="0.25">
      <c r="A12959" s="21" t="str">
        <f t="shared" si="202"/>
        <v>MOW M2C CEAA_2041</v>
      </c>
      <c r="B12959" t="s">
        <v>130</v>
      </c>
      <c r="C12959" t="s">
        <v>137</v>
      </c>
      <c r="D12959" t="s">
        <v>22</v>
      </c>
      <c r="E12959" t="s">
        <v>5</v>
      </c>
      <c r="F12959" t="s">
        <v>4</v>
      </c>
      <c r="G12959">
        <v>0</v>
      </c>
      <c r="H12959">
        <v>218570.328125</v>
      </c>
      <c r="I12959">
        <v>347565.9375</v>
      </c>
      <c r="J12959">
        <v>0</v>
      </c>
      <c r="L12959" s="51">
        <v>51866</v>
      </c>
      <c r="M12959">
        <v>18</v>
      </c>
      <c r="N12959">
        <v>110733.0546875</v>
      </c>
    </row>
    <row r="12960" spans="1:14" x14ac:dyDescent="0.25">
      <c r="A12960" s="21" t="str">
        <f t="shared" si="202"/>
        <v>MOW M2C CEAA_2042</v>
      </c>
      <c r="B12960" t="s">
        <v>130</v>
      </c>
      <c r="C12960" t="s">
        <v>137</v>
      </c>
      <c r="D12960" t="s">
        <v>22</v>
      </c>
      <c r="E12960" t="s">
        <v>5</v>
      </c>
      <c r="F12960" t="s">
        <v>4</v>
      </c>
      <c r="G12960">
        <v>0</v>
      </c>
      <c r="H12960">
        <v>216911.265625</v>
      </c>
      <c r="I12960">
        <v>383033.8125</v>
      </c>
      <c r="J12960">
        <v>0</v>
      </c>
      <c r="L12960" s="51">
        <v>52231</v>
      </c>
      <c r="M12960">
        <v>19</v>
      </c>
      <c r="N12960">
        <v>131985.78125</v>
      </c>
    </row>
    <row r="12961" spans="1:14" x14ac:dyDescent="0.25">
      <c r="A12961" s="21" t="str">
        <f t="shared" si="202"/>
        <v>MOW M2C CEAA_2043</v>
      </c>
      <c r="B12961" t="s">
        <v>130</v>
      </c>
      <c r="C12961" t="s">
        <v>137</v>
      </c>
      <c r="D12961" t="s">
        <v>22</v>
      </c>
      <c r="E12961" t="s">
        <v>5</v>
      </c>
      <c r="F12961" t="s">
        <v>4</v>
      </c>
      <c r="G12961">
        <v>0</v>
      </c>
      <c r="H12961">
        <v>221982.390625</v>
      </c>
      <c r="I12961">
        <v>374272.25</v>
      </c>
      <c r="J12961">
        <v>0</v>
      </c>
      <c r="L12961" s="51">
        <v>52596</v>
      </c>
      <c r="M12961">
        <v>20</v>
      </c>
      <c r="N12961">
        <v>176519.15625</v>
      </c>
    </row>
    <row r="12962" spans="1:14" x14ac:dyDescent="0.25">
      <c r="A12962" s="21" t="str">
        <f t="shared" si="202"/>
        <v>MOW M2C CEAA_2024</v>
      </c>
      <c r="B12962" t="s">
        <v>130</v>
      </c>
      <c r="C12962" t="s">
        <v>137</v>
      </c>
      <c r="D12962" t="s">
        <v>22</v>
      </c>
      <c r="E12962" t="s">
        <v>5</v>
      </c>
      <c r="F12962" t="s">
        <v>32</v>
      </c>
      <c r="G12962">
        <v>189100.46875</v>
      </c>
      <c r="H12962">
        <v>81692.578125</v>
      </c>
      <c r="I12962">
        <v>15499.482421875</v>
      </c>
      <c r="J12962">
        <v>0</v>
      </c>
      <c r="L12962" s="51">
        <v>45657</v>
      </c>
      <c r="M12962">
        <v>1</v>
      </c>
      <c r="N12962">
        <v>105479.078125</v>
      </c>
    </row>
    <row r="12963" spans="1:14" x14ac:dyDescent="0.25">
      <c r="A12963" s="21" t="str">
        <f t="shared" si="202"/>
        <v>MOW M2C CEAA_2025</v>
      </c>
      <c r="B12963" t="s">
        <v>130</v>
      </c>
      <c r="C12963" t="s">
        <v>137</v>
      </c>
      <c r="D12963" t="s">
        <v>22</v>
      </c>
      <c r="E12963" t="s">
        <v>5</v>
      </c>
      <c r="F12963" t="s">
        <v>32</v>
      </c>
      <c r="G12963">
        <v>204197.25</v>
      </c>
      <c r="H12963">
        <v>88198.15625</v>
      </c>
      <c r="I12963">
        <v>43533.515625</v>
      </c>
      <c r="J12963">
        <v>0</v>
      </c>
      <c r="L12963" s="51">
        <v>46022</v>
      </c>
      <c r="M12963">
        <v>2</v>
      </c>
      <c r="N12963">
        <v>106607.640625</v>
      </c>
    </row>
    <row r="12964" spans="1:14" x14ac:dyDescent="0.25">
      <c r="A12964" s="21" t="str">
        <f t="shared" si="202"/>
        <v>MOW M2C CEAA_2026</v>
      </c>
      <c r="B12964" t="s">
        <v>130</v>
      </c>
      <c r="C12964" t="s">
        <v>137</v>
      </c>
      <c r="D12964" t="s">
        <v>22</v>
      </c>
      <c r="E12964" t="s">
        <v>5</v>
      </c>
      <c r="F12964" t="s">
        <v>32</v>
      </c>
      <c r="G12964">
        <v>219276.34375</v>
      </c>
      <c r="H12964">
        <v>99641.0390625</v>
      </c>
      <c r="I12964">
        <v>47211.59375</v>
      </c>
      <c r="J12964">
        <v>0</v>
      </c>
      <c r="L12964" s="51">
        <v>46387</v>
      </c>
      <c r="M12964">
        <v>3</v>
      </c>
      <c r="N12964">
        <v>110698.125</v>
      </c>
    </row>
    <row r="12965" spans="1:14" x14ac:dyDescent="0.25">
      <c r="A12965" s="21" t="str">
        <f t="shared" si="202"/>
        <v>MOW M2C CEAA_2027</v>
      </c>
      <c r="B12965" t="s">
        <v>130</v>
      </c>
      <c r="C12965" t="s">
        <v>137</v>
      </c>
      <c r="D12965" t="s">
        <v>22</v>
      </c>
      <c r="E12965" t="s">
        <v>5</v>
      </c>
      <c r="F12965" t="s">
        <v>32</v>
      </c>
      <c r="G12965">
        <v>230496.265625</v>
      </c>
      <c r="H12965">
        <v>100906.2578125</v>
      </c>
      <c r="I12965">
        <v>50799.19921875</v>
      </c>
      <c r="J12965">
        <v>0</v>
      </c>
      <c r="L12965" s="51">
        <v>46752</v>
      </c>
      <c r="M12965">
        <v>4</v>
      </c>
      <c r="N12965">
        <v>110611.7109375</v>
      </c>
    </row>
    <row r="12966" spans="1:14" x14ac:dyDescent="0.25">
      <c r="A12966" s="21" t="str">
        <f t="shared" si="202"/>
        <v>MOW M2C CEAA_2028</v>
      </c>
      <c r="B12966" t="s">
        <v>130</v>
      </c>
      <c r="C12966" t="s">
        <v>137</v>
      </c>
      <c r="D12966" t="s">
        <v>22</v>
      </c>
      <c r="E12966" t="s">
        <v>5</v>
      </c>
      <c r="F12966" t="s">
        <v>32</v>
      </c>
      <c r="G12966">
        <v>238907.859375</v>
      </c>
      <c r="H12966">
        <v>110336.7890625</v>
      </c>
      <c r="I12966">
        <v>54535.296875</v>
      </c>
      <c r="J12966">
        <v>0</v>
      </c>
      <c r="L12966" s="51">
        <v>47118</v>
      </c>
      <c r="M12966">
        <v>5</v>
      </c>
      <c r="N12966">
        <v>117347.3359375</v>
      </c>
    </row>
    <row r="12967" spans="1:14" x14ac:dyDescent="0.25">
      <c r="A12967" s="21" t="str">
        <f t="shared" si="202"/>
        <v>MOW M2C CEAA_2029</v>
      </c>
      <c r="B12967" t="s">
        <v>130</v>
      </c>
      <c r="C12967" t="s">
        <v>137</v>
      </c>
      <c r="D12967" t="s">
        <v>22</v>
      </c>
      <c r="E12967" t="s">
        <v>5</v>
      </c>
      <c r="F12967" t="s">
        <v>32</v>
      </c>
      <c r="G12967">
        <v>246828.921875</v>
      </c>
      <c r="H12967">
        <v>121112.265625</v>
      </c>
      <c r="I12967">
        <v>56837.07421875</v>
      </c>
      <c r="J12967">
        <v>0</v>
      </c>
      <c r="L12967" s="51">
        <v>47483</v>
      </c>
      <c r="M12967">
        <v>6</v>
      </c>
      <c r="N12967">
        <v>125582.609375</v>
      </c>
    </row>
    <row r="12968" spans="1:14" x14ac:dyDescent="0.25">
      <c r="A12968" s="21" t="str">
        <f t="shared" si="202"/>
        <v>MOW M2C CEAA_2030</v>
      </c>
      <c r="B12968" t="s">
        <v>130</v>
      </c>
      <c r="C12968" t="s">
        <v>137</v>
      </c>
      <c r="D12968" t="s">
        <v>22</v>
      </c>
      <c r="E12968" t="s">
        <v>5</v>
      </c>
      <c r="F12968" t="s">
        <v>32</v>
      </c>
      <c r="G12968">
        <v>255533.296875</v>
      </c>
      <c r="H12968">
        <v>127362.109375</v>
      </c>
      <c r="I12968">
        <v>62349.9765625</v>
      </c>
      <c r="J12968">
        <v>0</v>
      </c>
      <c r="L12968" s="51">
        <v>47848</v>
      </c>
      <c r="M12968">
        <v>7</v>
      </c>
      <c r="N12968">
        <v>131131.984375</v>
      </c>
    </row>
    <row r="12969" spans="1:14" x14ac:dyDescent="0.25">
      <c r="A12969" s="21" t="str">
        <f t="shared" si="202"/>
        <v>MOW M2C CEAA_2031</v>
      </c>
      <c r="B12969" t="s">
        <v>130</v>
      </c>
      <c r="C12969" t="s">
        <v>137</v>
      </c>
      <c r="D12969" t="s">
        <v>22</v>
      </c>
      <c r="E12969" t="s">
        <v>5</v>
      </c>
      <c r="F12969" t="s">
        <v>32</v>
      </c>
      <c r="G12969">
        <v>259902.828125</v>
      </c>
      <c r="H12969">
        <v>64997.765625</v>
      </c>
      <c r="I12969">
        <v>39930.3984375</v>
      </c>
      <c r="J12969">
        <v>98877.890625</v>
      </c>
      <c r="L12969" s="51">
        <v>48213</v>
      </c>
      <c r="M12969">
        <v>8</v>
      </c>
      <c r="N12969">
        <v>82651.6640625</v>
      </c>
    </row>
    <row r="12970" spans="1:14" x14ac:dyDescent="0.25">
      <c r="A12970" s="21" t="str">
        <f t="shared" si="202"/>
        <v>MOW M2C CEAA_2032</v>
      </c>
      <c r="B12970" t="s">
        <v>130</v>
      </c>
      <c r="C12970" t="s">
        <v>137</v>
      </c>
      <c r="D12970" t="s">
        <v>22</v>
      </c>
      <c r="E12970" t="s">
        <v>5</v>
      </c>
      <c r="F12970" t="s">
        <v>32</v>
      </c>
      <c r="G12970">
        <v>268454.3125</v>
      </c>
      <c r="H12970">
        <v>66692.765625</v>
      </c>
      <c r="I12970">
        <v>40048.890625</v>
      </c>
      <c r="J12970">
        <v>0</v>
      </c>
      <c r="L12970" s="51">
        <v>48579</v>
      </c>
      <c r="M12970">
        <v>9</v>
      </c>
      <c r="N12970">
        <v>80488.6640625</v>
      </c>
    </row>
    <row r="12971" spans="1:14" x14ac:dyDescent="0.25">
      <c r="A12971" s="21" t="str">
        <f t="shared" si="202"/>
        <v>MOW M2C CEAA_2033</v>
      </c>
      <c r="B12971" t="s">
        <v>130</v>
      </c>
      <c r="C12971" t="s">
        <v>137</v>
      </c>
      <c r="D12971" t="s">
        <v>22</v>
      </c>
      <c r="E12971" t="s">
        <v>5</v>
      </c>
      <c r="F12971" t="s">
        <v>32</v>
      </c>
      <c r="G12971">
        <v>279679.09375</v>
      </c>
      <c r="H12971">
        <v>61482.18359375</v>
      </c>
      <c r="I12971">
        <v>40060.90625</v>
      </c>
      <c r="J12971">
        <v>0</v>
      </c>
      <c r="L12971" s="51">
        <v>48944</v>
      </c>
      <c r="M12971">
        <v>10</v>
      </c>
      <c r="N12971">
        <v>67880.265625</v>
      </c>
    </row>
    <row r="12972" spans="1:14" x14ac:dyDescent="0.25">
      <c r="A12972" s="21" t="str">
        <f t="shared" si="202"/>
        <v>MOW M2C CEAA_2034</v>
      </c>
      <c r="B12972" t="s">
        <v>130</v>
      </c>
      <c r="C12972" t="s">
        <v>137</v>
      </c>
      <c r="D12972" t="s">
        <v>22</v>
      </c>
      <c r="E12972" t="s">
        <v>5</v>
      </c>
      <c r="F12972" t="s">
        <v>32</v>
      </c>
      <c r="G12972">
        <v>290426.71875</v>
      </c>
      <c r="H12972">
        <v>61213.43359375</v>
      </c>
      <c r="I12972">
        <v>40121.203125</v>
      </c>
      <c r="J12972">
        <v>0</v>
      </c>
      <c r="L12972" s="51">
        <v>49309</v>
      </c>
      <c r="M12972">
        <v>11</v>
      </c>
      <c r="N12972">
        <v>64681.2890625</v>
      </c>
    </row>
    <row r="12973" spans="1:14" x14ac:dyDescent="0.25">
      <c r="A12973" s="21" t="str">
        <f t="shared" si="202"/>
        <v>MOW M2C CEAA_2035</v>
      </c>
      <c r="B12973" t="s">
        <v>130</v>
      </c>
      <c r="C12973" t="s">
        <v>137</v>
      </c>
      <c r="D12973" t="s">
        <v>22</v>
      </c>
      <c r="E12973" t="s">
        <v>5</v>
      </c>
      <c r="F12973" t="s">
        <v>32</v>
      </c>
      <c r="G12973">
        <v>302394.375</v>
      </c>
      <c r="H12973">
        <v>62842.53515625</v>
      </c>
      <c r="I12973">
        <v>40177.30859375</v>
      </c>
      <c r="J12973">
        <v>0</v>
      </c>
      <c r="L12973" s="51">
        <v>49674</v>
      </c>
      <c r="M12973">
        <v>12</v>
      </c>
      <c r="N12973">
        <v>63617.73046875</v>
      </c>
    </row>
    <row r="12974" spans="1:14" x14ac:dyDescent="0.25">
      <c r="A12974" s="21" t="str">
        <f t="shared" si="202"/>
        <v>MOW M2C CEAA_2036</v>
      </c>
      <c r="B12974" t="s">
        <v>130</v>
      </c>
      <c r="C12974" t="s">
        <v>137</v>
      </c>
      <c r="D12974" t="s">
        <v>22</v>
      </c>
      <c r="E12974" t="s">
        <v>5</v>
      </c>
      <c r="F12974" t="s">
        <v>32</v>
      </c>
      <c r="G12974">
        <v>314773.5625</v>
      </c>
      <c r="H12974">
        <v>59924.296875</v>
      </c>
      <c r="I12974">
        <v>40341.19921875</v>
      </c>
      <c r="J12974">
        <v>0</v>
      </c>
      <c r="L12974" s="51">
        <v>50040</v>
      </c>
      <c r="M12974">
        <v>13</v>
      </c>
      <c r="N12974">
        <v>57944.83203125</v>
      </c>
    </row>
    <row r="12975" spans="1:14" x14ac:dyDescent="0.25">
      <c r="A12975" s="21" t="str">
        <f t="shared" si="202"/>
        <v>MOW M2C CEAA_2037</v>
      </c>
      <c r="B12975" t="s">
        <v>130</v>
      </c>
      <c r="C12975" t="s">
        <v>137</v>
      </c>
      <c r="D12975" t="s">
        <v>22</v>
      </c>
      <c r="E12975" t="s">
        <v>5</v>
      </c>
      <c r="F12975" t="s">
        <v>32</v>
      </c>
      <c r="G12975">
        <v>326075.09375</v>
      </c>
      <c r="H12975">
        <v>57548.80078125</v>
      </c>
      <c r="I12975">
        <v>39820.6640625</v>
      </c>
      <c r="J12975">
        <v>0</v>
      </c>
      <c r="L12975" s="51">
        <v>50405</v>
      </c>
      <c r="M12975">
        <v>14</v>
      </c>
      <c r="N12975">
        <v>48121.23046875</v>
      </c>
    </row>
    <row r="12976" spans="1:14" x14ac:dyDescent="0.25">
      <c r="A12976" s="21" t="str">
        <f t="shared" si="202"/>
        <v>MOW M2C CEAA_2038</v>
      </c>
      <c r="B12976" t="s">
        <v>130</v>
      </c>
      <c r="C12976" t="s">
        <v>137</v>
      </c>
      <c r="D12976" t="s">
        <v>22</v>
      </c>
      <c r="E12976" t="s">
        <v>5</v>
      </c>
      <c r="F12976" t="s">
        <v>32</v>
      </c>
      <c r="G12976">
        <v>338127.1875</v>
      </c>
      <c r="H12976">
        <v>55630.1953125</v>
      </c>
      <c r="I12976">
        <v>39550.56640625</v>
      </c>
      <c r="J12976">
        <v>0</v>
      </c>
      <c r="L12976" s="51">
        <v>50770</v>
      </c>
      <c r="M12976">
        <v>15</v>
      </c>
      <c r="N12976">
        <v>40128.01171875</v>
      </c>
    </row>
    <row r="12977" spans="1:14" x14ac:dyDescent="0.25">
      <c r="A12977" s="21" t="str">
        <f t="shared" si="202"/>
        <v>MOW M2C CEAA_2039</v>
      </c>
      <c r="B12977" t="s">
        <v>130</v>
      </c>
      <c r="C12977" t="s">
        <v>137</v>
      </c>
      <c r="D12977" t="s">
        <v>22</v>
      </c>
      <c r="E12977" t="s">
        <v>5</v>
      </c>
      <c r="F12977" t="s">
        <v>32</v>
      </c>
      <c r="G12977">
        <v>355622.09375</v>
      </c>
      <c r="H12977">
        <v>67179.171875</v>
      </c>
      <c r="I12977">
        <v>39308.30859375</v>
      </c>
      <c r="J12977">
        <v>0</v>
      </c>
      <c r="L12977" s="51">
        <v>51135</v>
      </c>
      <c r="M12977">
        <v>16</v>
      </c>
      <c r="N12977">
        <v>47981.60546875</v>
      </c>
    </row>
    <row r="12978" spans="1:14" x14ac:dyDescent="0.25">
      <c r="A12978" s="21" t="str">
        <f t="shared" si="202"/>
        <v>MOW M2C CEAA_2040</v>
      </c>
      <c r="B12978" t="s">
        <v>130</v>
      </c>
      <c r="C12978" t="s">
        <v>137</v>
      </c>
      <c r="D12978" t="s">
        <v>22</v>
      </c>
      <c r="E12978" t="s">
        <v>5</v>
      </c>
      <c r="F12978" t="s">
        <v>32</v>
      </c>
      <c r="G12978">
        <v>366219.4375</v>
      </c>
      <c r="H12978">
        <v>64666.78125</v>
      </c>
      <c r="I12978">
        <v>37486.8828125</v>
      </c>
      <c r="J12978">
        <v>0</v>
      </c>
      <c r="L12978" s="51">
        <v>51501</v>
      </c>
      <c r="M12978">
        <v>17</v>
      </c>
      <c r="N12978">
        <v>46478.921875</v>
      </c>
    </row>
    <row r="12979" spans="1:14" x14ac:dyDescent="0.25">
      <c r="A12979" s="21" t="str">
        <f t="shared" si="202"/>
        <v>MOW M2C CEAA_2041</v>
      </c>
      <c r="B12979" t="s">
        <v>130</v>
      </c>
      <c r="C12979" t="s">
        <v>137</v>
      </c>
      <c r="D12979" t="s">
        <v>22</v>
      </c>
      <c r="E12979" t="s">
        <v>5</v>
      </c>
      <c r="F12979" t="s">
        <v>32</v>
      </c>
      <c r="G12979">
        <v>375933.28125</v>
      </c>
      <c r="H12979">
        <v>56283.8671875</v>
      </c>
      <c r="I12979">
        <v>37028</v>
      </c>
      <c r="J12979">
        <v>0</v>
      </c>
      <c r="L12979" s="51">
        <v>51866</v>
      </c>
      <c r="M12979">
        <v>18</v>
      </c>
      <c r="N12979">
        <v>37171.18359375</v>
      </c>
    </row>
    <row r="12980" spans="1:14" x14ac:dyDescent="0.25">
      <c r="A12980" s="21" t="str">
        <f t="shared" si="202"/>
        <v>MOW M2C CEAA_2042</v>
      </c>
      <c r="B12980" t="s">
        <v>130</v>
      </c>
      <c r="C12980" t="s">
        <v>137</v>
      </c>
      <c r="D12980" t="s">
        <v>22</v>
      </c>
      <c r="E12980" t="s">
        <v>5</v>
      </c>
      <c r="F12980" t="s">
        <v>32</v>
      </c>
      <c r="G12980">
        <v>387701.34375</v>
      </c>
      <c r="H12980">
        <v>49173.30859375</v>
      </c>
      <c r="I12980">
        <v>36291</v>
      </c>
      <c r="J12980">
        <v>0</v>
      </c>
      <c r="L12980" s="51">
        <v>52231</v>
      </c>
      <c r="M12980">
        <v>19</v>
      </c>
      <c r="N12980">
        <v>26932.755859375</v>
      </c>
    </row>
    <row r="12981" spans="1:14" x14ac:dyDescent="0.25">
      <c r="A12981" s="21" t="str">
        <f t="shared" si="202"/>
        <v>MOW M2C CEAA_2043</v>
      </c>
      <c r="B12981" t="s">
        <v>130</v>
      </c>
      <c r="C12981" t="s">
        <v>137</v>
      </c>
      <c r="D12981" t="s">
        <v>22</v>
      </c>
      <c r="E12981" t="s">
        <v>5</v>
      </c>
      <c r="F12981" t="s">
        <v>32</v>
      </c>
      <c r="G12981">
        <v>398459.59375</v>
      </c>
      <c r="H12981">
        <v>51331.76171875</v>
      </c>
      <c r="I12981">
        <v>34358.60546875</v>
      </c>
      <c r="J12981">
        <v>0</v>
      </c>
      <c r="L12981" s="51">
        <v>52596</v>
      </c>
      <c r="M12981">
        <v>20</v>
      </c>
      <c r="N12981">
        <v>26447.68359375</v>
      </c>
    </row>
    <row r="12982" spans="1:14" x14ac:dyDescent="0.25">
      <c r="A12982" s="21" t="str">
        <f t="shared" si="202"/>
        <v>MOW M2C CEAA_2024</v>
      </c>
      <c r="B12982" t="s">
        <v>130</v>
      </c>
      <c r="C12982" t="s">
        <v>137</v>
      </c>
      <c r="D12982" t="s">
        <v>22</v>
      </c>
      <c r="E12982" t="s">
        <v>5</v>
      </c>
      <c r="F12982" t="s">
        <v>8</v>
      </c>
      <c r="G12982">
        <v>0</v>
      </c>
      <c r="H12982">
        <v>0</v>
      </c>
      <c r="I12982">
        <v>0</v>
      </c>
      <c r="J12982">
        <v>0</v>
      </c>
      <c r="L12982" s="51">
        <v>45657</v>
      </c>
      <c r="M12982">
        <v>1</v>
      </c>
      <c r="N12982">
        <v>0</v>
      </c>
    </row>
    <row r="12983" spans="1:14" x14ac:dyDescent="0.25">
      <c r="A12983" s="21" t="str">
        <f t="shared" si="202"/>
        <v>MOW M2C CEAA_2025</v>
      </c>
      <c r="B12983" t="s">
        <v>130</v>
      </c>
      <c r="C12983" t="s">
        <v>137</v>
      </c>
      <c r="D12983" t="s">
        <v>22</v>
      </c>
      <c r="E12983" t="s">
        <v>5</v>
      </c>
      <c r="F12983" t="s">
        <v>8</v>
      </c>
      <c r="G12983">
        <v>0</v>
      </c>
      <c r="H12983">
        <v>0</v>
      </c>
      <c r="I12983">
        <v>0</v>
      </c>
      <c r="J12983">
        <v>0</v>
      </c>
      <c r="L12983" s="51">
        <v>46022</v>
      </c>
      <c r="M12983">
        <v>2</v>
      </c>
      <c r="N12983">
        <v>0</v>
      </c>
    </row>
    <row r="12984" spans="1:14" x14ac:dyDescent="0.25">
      <c r="A12984" s="21" t="str">
        <f t="shared" si="202"/>
        <v>MOW M2C CEAA_2026</v>
      </c>
      <c r="B12984" t="s">
        <v>130</v>
      </c>
      <c r="C12984" t="s">
        <v>137</v>
      </c>
      <c r="D12984" t="s">
        <v>22</v>
      </c>
      <c r="E12984" t="s">
        <v>5</v>
      </c>
      <c r="F12984" t="s">
        <v>8</v>
      </c>
      <c r="G12984">
        <v>0</v>
      </c>
      <c r="H12984">
        <v>0</v>
      </c>
      <c r="I12984">
        <v>0</v>
      </c>
      <c r="J12984">
        <v>0</v>
      </c>
      <c r="L12984" s="51">
        <v>46387</v>
      </c>
      <c r="M12984">
        <v>3</v>
      </c>
      <c r="N12984">
        <v>0</v>
      </c>
    </row>
    <row r="12985" spans="1:14" x14ac:dyDescent="0.25">
      <c r="A12985" s="21" t="str">
        <f t="shared" si="202"/>
        <v>MOW M2C CEAA_2027</v>
      </c>
      <c r="B12985" t="s">
        <v>130</v>
      </c>
      <c r="C12985" t="s">
        <v>137</v>
      </c>
      <c r="D12985" t="s">
        <v>22</v>
      </c>
      <c r="E12985" t="s">
        <v>5</v>
      </c>
      <c r="F12985" t="s">
        <v>8</v>
      </c>
      <c r="G12985">
        <v>0</v>
      </c>
      <c r="H12985">
        <v>0</v>
      </c>
      <c r="I12985">
        <v>0</v>
      </c>
      <c r="J12985">
        <v>0</v>
      </c>
      <c r="L12985" s="51">
        <v>46752</v>
      </c>
      <c r="M12985">
        <v>4</v>
      </c>
      <c r="N12985">
        <v>0</v>
      </c>
    </row>
    <row r="12986" spans="1:14" x14ac:dyDescent="0.25">
      <c r="A12986" s="21" t="str">
        <f t="shared" si="202"/>
        <v>MOW M2C CEAA_2028</v>
      </c>
      <c r="B12986" t="s">
        <v>130</v>
      </c>
      <c r="C12986" t="s">
        <v>137</v>
      </c>
      <c r="D12986" t="s">
        <v>22</v>
      </c>
      <c r="E12986" t="s">
        <v>5</v>
      </c>
      <c r="F12986" t="s">
        <v>8</v>
      </c>
      <c r="G12986">
        <v>0</v>
      </c>
      <c r="H12986">
        <v>0</v>
      </c>
      <c r="I12986">
        <v>0</v>
      </c>
      <c r="J12986">
        <v>0</v>
      </c>
      <c r="L12986" s="51">
        <v>47118</v>
      </c>
      <c r="M12986">
        <v>5</v>
      </c>
      <c r="N12986">
        <v>0</v>
      </c>
    </row>
    <row r="12987" spans="1:14" x14ac:dyDescent="0.25">
      <c r="A12987" s="21" t="str">
        <f t="shared" si="202"/>
        <v>MOW M2C CEAA_2029</v>
      </c>
      <c r="B12987" t="s">
        <v>130</v>
      </c>
      <c r="C12987" t="s">
        <v>137</v>
      </c>
      <c r="D12987" t="s">
        <v>22</v>
      </c>
      <c r="E12987" t="s">
        <v>5</v>
      </c>
      <c r="F12987" t="s">
        <v>8</v>
      </c>
      <c r="G12987">
        <v>0</v>
      </c>
      <c r="H12987">
        <v>0</v>
      </c>
      <c r="I12987">
        <v>0</v>
      </c>
      <c r="J12987">
        <v>0</v>
      </c>
      <c r="L12987" s="51">
        <v>47483</v>
      </c>
      <c r="M12987">
        <v>6</v>
      </c>
      <c r="N12987">
        <v>0</v>
      </c>
    </row>
    <row r="12988" spans="1:14" x14ac:dyDescent="0.25">
      <c r="A12988" s="21" t="str">
        <f t="shared" si="202"/>
        <v>MOW M2C CEAA_2030</v>
      </c>
      <c r="B12988" t="s">
        <v>130</v>
      </c>
      <c r="C12988" t="s">
        <v>137</v>
      </c>
      <c r="D12988" t="s">
        <v>22</v>
      </c>
      <c r="E12988" t="s">
        <v>5</v>
      </c>
      <c r="F12988" t="s">
        <v>8</v>
      </c>
      <c r="G12988">
        <v>0</v>
      </c>
      <c r="H12988">
        <v>0</v>
      </c>
      <c r="I12988">
        <v>0</v>
      </c>
      <c r="J12988">
        <v>0</v>
      </c>
      <c r="L12988" s="51">
        <v>47848</v>
      </c>
      <c r="M12988">
        <v>7</v>
      </c>
      <c r="N12988">
        <v>0</v>
      </c>
    </row>
    <row r="12989" spans="1:14" x14ac:dyDescent="0.25">
      <c r="A12989" s="21" t="str">
        <f t="shared" si="202"/>
        <v>MOW M2C CEAA_2031</v>
      </c>
      <c r="B12989" t="s">
        <v>130</v>
      </c>
      <c r="C12989" t="s">
        <v>137</v>
      </c>
      <c r="D12989" t="s">
        <v>22</v>
      </c>
      <c r="E12989" t="s">
        <v>5</v>
      </c>
      <c r="F12989" t="s">
        <v>8</v>
      </c>
      <c r="G12989">
        <v>0</v>
      </c>
      <c r="H12989">
        <v>0</v>
      </c>
      <c r="I12989">
        <v>0</v>
      </c>
      <c r="J12989">
        <v>0</v>
      </c>
      <c r="L12989" s="51">
        <v>48213</v>
      </c>
      <c r="M12989">
        <v>8</v>
      </c>
      <c r="N12989">
        <v>0</v>
      </c>
    </row>
    <row r="12990" spans="1:14" x14ac:dyDescent="0.25">
      <c r="A12990" s="21" t="str">
        <f t="shared" si="202"/>
        <v>MOW M2C CEAA_2032</v>
      </c>
      <c r="B12990" t="s">
        <v>130</v>
      </c>
      <c r="C12990" t="s">
        <v>137</v>
      </c>
      <c r="D12990" t="s">
        <v>22</v>
      </c>
      <c r="E12990" t="s">
        <v>5</v>
      </c>
      <c r="F12990" t="s">
        <v>8</v>
      </c>
      <c r="G12990">
        <v>0</v>
      </c>
      <c r="H12990">
        <v>0</v>
      </c>
      <c r="I12990">
        <v>0</v>
      </c>
      <c r="J12990">
        <v>0</v>
      </c>
      <c r="L12990" s="51">
        <v>48579</v>
      </c>
      <c r="M12990">
        <v>9</v>
      </c>
      <c r="N12990">
        <v>0</v>
      </c>
    </row>
    <row r="12991" spans="1:14" x14ac:dyDescent="0.25">
      <c r="A12991" s="21" t="str">
        <f t="shared" si="202"/>
        <v>MOW M2C CEAA_2033</v>
      </c>
      <c r="B12991" t="s">
        <v>130</v>
      </c>
      <c r="C12991" t="s">
        <v>137</v>
      </c>
      <c r="D12991" t="s">
        <v>22</v>
      </c>
      <c r="E12991" t="s">
        <v>5</v>
      </c>
      <c r="F12991" t="s">
        <v>8</v>
      </c>
      <c r="G12991">
        <v>0</v>
      </c>
      <c r="H12991">
        <v>0</v>
      </c>
      <c r="I12991">
        <v>0</v>
      </c>
      <c r="J12991">
        <v>0</v>
      </c>
      <c r="L12991" s="51">
        <v>48944</v>
      </c>
      <c r="M12991">
        <v>10</v>
      </c>
      <c r="N12991">
        <v>0</v>
      </c>
    </row>
    <row r="12992" spans="1:14" x14ac:dyDescent="0.25">
      <c r="A12992" s="21" t="str">
        <f t="shared" si="202"/>
        <v>MOW M2C CEAA_2034</v>
      </c>
      <c r="B12992" t="s">
        <v>130</v>
      </c>
      <c r="C12992" t="s">
        <v>137</v>
      </c>
      <c r="D12992" t="s">
        <v>22</v>
      </c>
      <c r="E12992" t="s">
        <v>5</v>
      </c>
      <c r="F12992" t="s">
        <v>8</v>
      </c>
      <c r="G12992">
        <v>0</v>
      </c>
      <c r="H12992">
        <v>0</v>
      </c>
      <c r="I12992">
        <v>0</v>
      </c>
      <c r="J12992">
        <v>0</v>
      </c>
      <c r="L12992" s="51">
        <v>49309</v>
      </c>
      <c r="M12992">
        <v>11</v>
      </c>
      <c r="N12992">
        <v>0</v>
      </c>
    </row>
    <row r="12993" spans="1:14" x14ac:dyDescent="0.25">
      <c r="A12993" s="21" t="str">
        <f t="shared" si="202"/>
        <v>MOW M2C CEAA_2035</v>
      </c>
      <c r="B12993" t="s">
        <v>130</v>
      </c>
      <c r="C12993" t="s">
        <v>137</v>
      </c>
      <c r="D12993" t="s">
        <v>22</v>
      </c>
      <c r="E12993" t="s">
        <v>5</v>
      </c>
      <c r="F12993" t="s">
        <v>8</v>
      </c>
      <c r="G12993">
        <v>0</v>
      </c>
      <c r="H12993">
        <v>0</v>
      </c>
      <c r="I12993">
        <v>0</v>
      </c>
      <c r="J12993">
        <v>0</v>
      </c>
      <c r="L12993" s="51">
        <v>49674</v>
      </c>
      <c r="M12993">
        <v>12</v>
      </c>
      <c r="N12993">
        <v>0</v>
      </c>
    </row>
    <row r="12994" spans="1:14" x14ac:dyDescent="0.25">
      <c r="A12994" s="21" t="str">
        <f t="shared" ref="A12994:A13057" si="203">B12994&amp;" "&amp;D12994&amp;" "&amp;C12994&amp;"_"&amp;YEAR(L12994)</f>
        <v>MOW M2C CEAA_2036</v>
      </c>
      <c r="B12994" t="s">
        <v>130</v>
      </c>
      <c r="C12994" t="s">
        <v>137</v>
      </c>
      <c r="D12994" t="s">
        <v>22</v>
      </c>
      <c r="E12994" t="s">
        <v>5</v>
      </c>
      <c r="F12994" t="s">
        <v>8</v>
      </c>
      <c r="G12994">
        <v>0</v>
      </c>
      <c r="H12994">
        <v>0</v>
      </c>
      <c r="I12994">
        <v>0</v>
      </c>
      <c r="J12994">
        <v>0</v>
      </c>
      <c r="L12994" s="51">
        <v>50040</v>
      </c>
      <c r="M12994">
        <v>13</v>
      </c>
      <c r="N12994">
        <v>0</v>
      </c>
    </row>
    <row r="12995" spans="1:14" x14ac:dyDescent="0.25">
      <c r="A12995" s="21" t="str">
        <f t="shared" si="203"/>
        <v>MOW M2C CEAA_2037</v>
      </c>
      <c r="B12995" t="s">
        <v>130</v>
      </c>
      <c r="C12995" t="s">
        <v>137</v>
      </c>
      <c r="D12995" t="s">
        <v>22</v>
      </c>
      <c r="E12995" t="s">
        <v>5</v>
      </c>
      <c r="F12995" t="s">
        <v>8</v>
      </c>
      <c r="G12995">
        <v>0</v>
      </c>
      <c r="H12995">
        <v>0</v>
      </c>
      <c r="I12995">
        <v>0</v>
      </c>
      <c r="J12995">
        <v>0</v>
      </c>
      <c r="L12995" s="51">
        <v>50405</v>
      </c>
      <c r="M12995">
        <v>14</v>
      </c>
      <c r="N12995">
        <v>0</v>
      </c>
    </row>
    <row r="12996" spans="1:14" x14ac:dyDescent="0.25">
      <c r="A12996" s="21" t="str">
        <f t="shared" si="203"/>
        <v>MOW M2C CEAA_2038</v>
      </c>
      <c r="B12996" t="s">
        <v>130</v>
      </c>
      <c r="C12996" t="s">
        <v>137</v>
      </c>
      <c r="D12996" t="s">
        <v>22</v>
      </c>
      <c r="E12996" t="s">
        <v>5</v>
      </c>
      <c r="F12996" t="s">
        <v>8</v>
      </c>
      <c r="G12996">
        <v>0</v>
      </c>
      <c r="H12996">
        <v>0</v>
      </c>
      <c r="I12996">
        <v>0</v>
      </c>
      <c r="J12996">
        <v>0</v>
      </c>
      <c r="L12996" s="51">
        <v>50770</v>
      </c>
      <c r="M12996">
        <v>15</v>
      </c>
      <c r="N12996">
        <v>0</v>
      </c>
    </row>
    <row r="12997" spans="1:14" x14ac:dyDescent="0.25">
      <c r="A12997" s="21" t="str">
        <f t="shared" si="203"/>
        <v>MOW M2C CEAA_2039</v>
      </c>
      <c r="B12997" t="s">
        <v>130</v>
      </c>
      <c r="C12997" t="s">
        <v>137</v>
      </c>
      <c r="D12997" t="s">
        <v>22</v>
      </c>
      <c r="E12997" t="s">
        <v>5</v>
      </c>
      <c r="F12997" t="s">
        <v>8</v>
      </c>
      <c r="G12997">
        <v>0</v>
      </c>
      <c r="H12997">
        <v>0</v>
      </c>
      <c r="I12997">
        <v>0</v>
      </c>
      <c r="J12997">
        <v>0</v>
      </c>
      <c r="L12997" s="51">
        <v>51135</v>
      </c>
      <c r="M12997">
        <v>16</v>
      </c>
      <c r="N12997">
        <v>0</v>
      </c>
    </row>
    <row r="12998" spans="1:14" x14ac:dyDescent="0.25">
      <c r="A12998" s="21" t="str">
        <f t="shared" si="203"/>
        <v>MOW M2C CEAA_2040</v>
      </c>
      <c r="B12998" t="s">
        <v>130</v>
      </c>
      <c r="C12998" t="s">
        <v>137</v>
      </c>
      <c r="D12998" t="s">
        <v>22</v>
      </c>
      <c r="E12998" t="s">
        <v>5</v>
      </c>
      <c r="F12998" t="s">
        <v>8</v>
      </c>
      <c r="G12998">
        <v>0</v>
      </c>
      <c r="H12998">
        <v>0</v>
      </c>
      <c r="I12998">
        <v>0</v>
      </c>
      <c r="J12998">
        <v>0</v>
      </c>
      <c r="L12998" s="51">
        <v>51501</v>
      </c>
      <c r="M12998">
        <v>17</v>
      </c>
      <c r="N12998">
        <v>0</v>
      </c>
    </row>
    <row r="12999" spans="1:14" x14ac:dyDescent="0.25">
      <c r="A12999" s="21" t="str">
        <f t="shared" si="203"/>
        <v>MOW M2C CEAA_2041</v>
      </c>
      <c r="B12999" t="s">
        <v>130</v>
      </c>
      <c r="C12999" t="s">
        <v>137</v>
      </c>
      <c r="D12999" t="s">
        <v>22</v>
      </c>
      <c r="E12999" t="s">
        <v>5</v>
      </c>
      <c r="F12999" t="s">
        <v>8</v>
      </c>
      <c r="G12999">
        <v>0</v>
      </c>
      <c r="H12999">
        <v>0</v>
      </c>
      <c r="I12999">
        <v>0</v>
      </c>
      <c r="J12999">
        <v>0</v>
      </c>
      <c r="L12999" s="51">
        <v>51866</v>
      </c>
      <c r="M12999">
        <v>18</v>
      </c>
      <c r="N12999">
        <v>0</v>
      </c>
    </row>
    <row r="13000" spans="1:14" x14ac:dyDescent="0.25">
      <c r="A13000" s="21" t="str">
        <f t="shared" si="203"/>
        <v>MOW M2C CEAA_2042</v>
      </c>
      <c r="B13000" t="s">
        <v>130</v>
      </c>
      <c r="C13000" t="s">
        <v>137</v>
      </c>
      <c r="D13000" t="s">
        <v>22</v>
      </c>
      <c r="E13000" t="s">
        <v>5</v>
      </c>
      <c r="F13000" t="s">
        <v>8</v>
      </c>
      <c r="G13000">
        <v>0</v>
      </c>
      <c r="H13000">
        <v>0</v>
      </c>
      <c r="I13000">
        <v>0</v>
      </c>
      <c r="J13000">
        <v>0</v>
      </c>
      <c r="L13000" s="51">
        <v>52231</v>
      </c>
      <c r="M13000">
        <v>19</v>
      </c>
      <c r="N13000">
        <v>0</v>
      </c>
    </row>
    <row r="13001" spans="1:14" x14ac:dyDescent="0.25">
      <c r="A13001" s="21" t="str">
        <f t="shared" si="203"/>
        <v>MOW M2C CEAA_2043</v>
      </c>
      <c r="B13001" t="s">
        <v>130</v>
      </c>
      <c r="C13001" t="s">
        <v>137</v>
      </c>
      <c r="D13001" t="s">
        <v>22</v>
      </c>
      <c r="E13001" t="s">
        <v>5</v>
      </c>
      <c r="F13001" t="s">
        <v>8</v>
      </c>
      <c r="G13001">
        <v>0</v>
      </c>
      <c r="H13001">
        <v>0</v>
      </c>
      <c r="I13001">
        <v>0</v>
      </c>
      <c r="J13001">
        <v>0</v>
      </c>
      <c r="L13001" s="51">
        <v>52596</v>
      </c>
      <c r="M13001">
        <v>20</v>
      </c>
      <c r="N13001">
        <v>0</v>
      </c>
    </row>
    <row r="13002" spans="1:14" x14ac:dyDescent="0.25">
      <c r="A13002" s="21" t="str">
        <f t="shared" si="203"/>
        <v>MOW M2N CEAA_2024</v>
      </c>
      <c r="B13002" t="s">
        <v>130</v>
      </c>
      <c r="C13002" t="s">
        <v>137</v>
      </c>
      <c r="D13002" t="s">
        <v>23</v>
      </c>
      <c r="E13002" t="s">
        <v>29</v>
      </c>
      <c r="F13002" t="s">
        <v>28</v>
      </c>
      <c r="K13002">
        <v>0</v>
      </c>
      <c r="L13002" s="51">
        <v>45657</v>
      </c>
      <c r="M13002">
        <v>1</v>
      </c>
    </row>
    <row r="13003" spans="1:14" x14ac:dyDescent="0.25">
      <c r="A13003" s="21" t="str">
        <f t="shared" si="203"/>
        <v>MOW M2N CEAA_2025</v>
      </c>
      <c r="B13003" t="s">
        <v>130</v>
      </c>
      <c r="C13003" t="s">
        <v>137</v>
      </c>
      <c r="D13003" t="s">
        <v>23</v>
      </c>
      <c r="E13003" t="s">
        <v>29</v>
      </c>
      <c r="F13003" t="s">
        <v>28</v>
      </c>
      <c r="K13003">
        <v>0</v>
      </c>
      <c r="L13003" s="51">
        <v>46022</v>
      </c>
      <c r="M13003">
        <v>2</v>
      </c>
    </row>
    <row r="13004" spans="1:14" x14ac:dyDescent="0.25">
      <c r="A13004" s="21" t="str">
        <f t="shared" si="203"/>
        <v>MOW M2N CEAA_2026</v>
      </c>
      <c r="B13004" t="s">
        <v>130</v>
      </c>
      <c r="C13004" t="s">
        <v>137</v>
      </c>
      <c r="D13004" t="s">
        <v>23</v>
      </c>
      <c r="E13004" t="s">
        <v>29</v>
      </c>
      <c r="F13004" t="s">
        <v>28</v>
      </c>
      <c r="K13004">
        <v>0</v>
      </c>
      <c r="L13004" s="51">
        <v>46387</v>
      </c>
      <c r="M13004">
        <v>3</v>
      </c>
    </row>
    <row r="13005" spans="1:14" x14ac:dyDescent="0.25">
      <c r="A13005" s="21" t="str">
        <f t="shared" si="203"/>
        <v>MOW M2N CEAA_2027</v>
      </c>
      <c r="B13005" t="s">
        <v>130</v>
      </c>
      <c r="C13005" t="s">
        <v>137</v>
      </c>
      <c r="D13005" t="s">
        <v>23</v>
      </c>
      <c r="E13005" t="s">
        <v>29</v>
      </c>
      <c r="F13005" t="s">
        <v>28</v>
      </c>
      <c r="K13005">
        <v>0</v>
      </c>
      <c r="L13005" s="51">
        <v>46752</v>
      </c>
      <c r="M13005">
        <v>4</v>
      </c>
    </row>
    <row r="13006" spans="1:14" x14ac:dyDescent="0.25">
      <c r="A13006" s="21" t="str">
        <f t="shared" si="203"/>
        <v>MOW M2N CEAA_2028</v>
      </c>
      <c r="B13006" t="s">
        <v>130</v>
      </c>
      <c r="C13006" t="s">
        <v>137</v>
      </c>
      <c r="D13006" t="s">
        <v>23</v>
      </c>
      <c r="E13006" t="s">
        <v>29</v>
      </c>
      <c r="F13006" t="s">
        <v>28</v>
      </c>
      <c r="K13006">
        <v>0</v>
      </c>
      <c r="L13006" s="51">
        <v>47118</v>
      </c>
      <c r="M13006">
        <v>5</v>
      </c>
    </row>
    <row r="13007" spans="1:14" x14ac:dyDescent="0.25">
      <c r="A13007" s="21" t="str">
        <f t="shared" si="203"/>
        <v>MOW M2N CEAA_2029</v>
      </c>
      <c r="B13007" t="s">
        <v>130</v>
      </c>
      <c r="C13007" t="s">
        <v>137</v>
      </c>
      <c r="D13007" t="s">
        <v>23</v>
      </c>
      <c r="E13007" t="s">
        <v>29</v>
      </c>
      <c r="F13007" t="s">
        <v>28</v>
      </c>
      <c r="K13007">
        <v>0</v>
      </c>
      <c r="L13007" s="51">
        <v>47483</v>
      </c>
      <c r="M13007">
        <v>6</v>
      </c>
    </row>
    <row r="13008" spans="1:14" x14ac:dyDescent="0.25">
      <c r="A13008" s="21" t="str">
        <f t="shared" si="203"/>
        <v>MOW M2N CEAA_2030</v>
      </c>
      <c r="B13008" t="s">
        <v>130</v>
      </c>
      <c r="C13008" t="s">
        <v>137</v>
      </c>
      <c r="D13008" t="s">
        <v>23</v>
      </c>
      <c r="E13008" t="s">
        <v>29</v>
      </c>
      <c r="F13008" t="s">
        <v>28</v>
      </c>
      <c r="K13008">
        <v>0</v>
      </c>
      <c r="L13008" s="51">
        <v>47848</v>
      </c>
      <c r="M13008">
        <v>7</v>
      </c>
    </row>
    <row r="13009" spans="1:13" x14ac:dyDescent="0.25">
      <c r="A13009" s="21" t="str">
        <f t="shared" si="203"/>
        <v>MOW M2N CEAA_2031</v>
      </c>
      <c r="B13009" t="s">
        <v>130</v>
      </c>
      <c r="C13009" t="s">
        <v>137</v>
      </c>
      <c r="D13009" t="s">
        <v>23</v>
      </c>
      <c r="E13009" t="s">
        <v>29</v>
      </c>
      <c r="F13009" t="s">
        <v>28</v>
      </c>
      <c r="K13009">
        <v>0</v>
      </c>
      <c r="L13009" s="51">
        <v>48213</v>
      </c>
      <c r="M13009">
        <v>8</v>
      </c>
    </row>
    <row r="13010" spans="1:13" x14ac:dyDescent="0.25">
      <c r="A13010" s="21" t="str">
        <f t="shared" si="203"/>
        <v>MOW M2N CEAA_2032</v>
      </c>
      <c r="B13010" t="s">
        <v>130</v>
      </c>
      <c r="C13010" t="s">
        <v>137</v>
      </c>
      <c r="D13010" t="s">
        <v>23</v>
      </c>
      <c r="E13010" t="s">
        <v>29</v>
      </c>
      <c r="F13010" t="s">
        <v>28</v>
      </c>
      <c r="K13010">
        <v>0</v>
      </c>
      <c r="L13010" s="51">
        <v>48579</v>
      </c>
      <c r="M13010">
        <v>9</v>
      </c>
    </row>
    <row r="13011" spans="1:13" x14ac:dyDescent="0.25">
      <c r="A13011" s="21" t="str">
        <f t="shared" si="203"/>
        <v>MOW M2N CEAA_2033</v>
      </c>
      <c r="B13011" t="s">
        <v>130</v>
      </c>
      <c r="C13011" t="s">
        <v>137</v>
      </c>
      <c r="D13011" t="s">
        <v>23</v>
      </c>
      <c r="E13011" t="s">
        <v>29</v>
      </c>
      <c r="F13011" t="s">
        <v>28</v>
      </c>
      <c r="K13011">
        <v>0</v>
      </c>
      <c r="L13011" s="51">
        <v>48944</v>
      </c>
      <c r="M13011">
        <v>10</v>
      </c>
    </row>
    <row r="13012" spans="1:13" x14ac:dyDescent="0.25">
      <c r="A13012" s="21" t="str">
        <f t="shared" si="203"/>
        <v>MOW M2N CEAA_2034</v>
      </c>
      <c r="B13012" t="s">
        <v>130</v>
      </c>
      <c r="C13012" t="s">
        <v>137</v>
      </c>
      <c r="D13012" t="s">
        <v>23</v>
      </c>
      <c r="E13012" t="s">
        <v>29</v>
      </c>
      <c r="F13012" t="s">
        <v>28</v>
      </c>
      <c r="K13012">
        <v>0</v>
      </c>
      <c r="L13012" s="51">
        <v>49309</v>
      </c>
      <c r="M13012">
        <v>11</v>
      </c>
    </row>
    <row r="13013" spans="1:13" x14ac:dyDescent="0.25">
      <c r="A13013" s="21" t="str">
        <f t="shared" si="203"/>
        <v>MOW M2N CEAA_2035</v>
      </c>
      <c r="B13013" t="s">
        <v>130</v>
      </c>
      <c r="C13013" t="s">
        <v>137</v>
      </c>
      <c r="D13013" t="s">
        <v>23</v>
      </c>
      <c r="E13013" t="s">
        <v>29</v>
      </c>
      <c r="F13013" t="s">
        <v>28</v>
      </c>
      <c r="K13013">
        <v>0</v>
      </c>
      <c r="L13013" s="51">
        <v>49674</v>
      </c>
      <c r="M13013">
        <v>12</v>
      </c>
    </row>
    <row r="13014" spans="1:13" x14ac:dyDescent="0.25">
      <c r="A13014" s="21" t="str">
        <f t="shared" si="203"/>
        <v>MOW M2N CEAA_2036</v>
      </c>
      <c r="B13014" t="s">
        <v>130</v>
      </c>
      <c r="C13014" t="s">
        <v>137</v>
      </c>
      <c r="D13014" t="s">
        <v>23</v>
      </c>
      <c r="E13014" t="s">
        <v>29</v>
      </c>
      <c r="F13014" t="s">
        <v>28</v>
      </c>
      <c r="K13014">
        <v>0</v>
      </c>
      <c r="L13014" s="51">
        <v>50040</v>
      </c>
      <c r="M13014">
        <v>13</v>
      </c>
    </row>
    <row r="13015" spans="1:13" x14ac:dyDescent="0.25">
      <c r="A13015" s="21" t="str">
        <f t="shared" si="203"/>
        <v>MOW M2N CEAA_2037</v>
      </c>
      <c r="B13015" t="s">
        <v>130</v>
      </c>
      <c r="C13015" t="s">
        <v>137</v>
      </c>
      <c r="D13015" t="s">
        <v>23</v>
      </c>
      <c r="E13015" t="s">
        <v>29</v>
      </c>
      <c r="F13015" t="s">
        <v>28</v>
      </c>
      <c r="K13015">
        <v>0</v>
      </c>
      <c r="L13015" s="51">
        <v>50405</v>
      </c>
      <c r="M13015">
        <v>14</v>
      </c>
    </row>
    <row r="13016" spans="1:13" x14ac:dyDescent="0.25">
      <c r="A13016" s="21" t="str">
        <f t="shared" si="203"/>
        <v>MOW M2N CEAA_2038</v>
      </c>
      <c r="B13016" t="s">
        <v>130</v>
      </c>
      <c r="C13016" t="s">
        <v>137</v>
      </c>
      <c r="D13016" t="s">
        <v>23</v>
      </c>
      <c r="E13016" t="s">
        <v>29</v>
      </c>
      <c r="F13016" t="s">
        <v>28</v>
      </c>
      <c r="K13016">
        <v>0</v>
      </c>
      <c r="L13016" s="51">
        <v>50770</v>
      </c>
      <c r="M13016">
        <v>15</v>
      </c>
    </row>
    <row r="13017" spans="1:13" x14ac:dyDescent="0.25">
      <c r="A13017" s="21" t="str">
        <f t="shared" si="203"/>
        <v>MOW M2N CEAA_2039</v>
      </c>
      <c r="B13017" t="s">
        <v>130</v>
      </c>
      <c r="C13017" t="s">
        <v>137</v>
      </c>
      <c r="D13017" t="s">
        <v>23</v>
      </c>
      <c r="E13017" t="s">
        <v>29</v>
      </c>
      <c r="F13017" t="s">
        <v>28</v>
      </c>
      <c r="K13017">
        <v>0</v>
      </c>
      <c r="L13017" s="51">
        <v>51135</v>
      </c>
      <c r="M13017">
        <v>16</v>
      </c>
    </row>
    <row r="13018" spans="1:13" x14ac:dyDescent="0.25">
      <c r="A13018" s="21" t="str">
        <f t="shared" si="203"/>
        <v>MOW M2N CEAA_2040</v>
      </c>
      <c r="B13018" t="s">
        <v>130</v>
      </c>
      <c r="C13018" t="s">
        <v>137</v>
      </c>
      <c r="D13018" t="s">
        <v>23</v>
      </c>
      <c r="E13018" t="s">
        <v>29</v>
      </c>
      <c r="F13018" t="s">
        <v>28</v>
      </c>
      <c r="K13018">
        <v>0</v>
      </c>
      <c r="L13018" s="51">
        <v>51501</v>
      </c>
      <c r="M13018">
        <v>17</v>
      </c>
    </row>
    <row r="13019" spans="1:13" x14ac:dyDescent="0.25">
      <c r="A13019" s="21" t="str">
        <f t="shared" si="203"/>
        <v>MOW M2N CEAA_2041</v>
      </c>
      <c r="B13019" t="s">
        <v>130</v>
      </c>
      <c r="C13019" t="s">
        <v>137</v>
      </c>
      <c r="D13019" t="s">
        <v>23</v>
      </c>
      <c r="E13019" t="s">
        <v>29</v>
      </c>
      <c r="F13019" t="s">
        <v>28</v>
      </c>
      <c r="K13019">
        <v>0</v>
      </c>
      <c r="L13019" s="51">
        <v>51866</v>
      </c>
      <c r="M13019">
        <v>18</v>
      </c>
    </row>
    <row r="13020" spans="1:13" x14ac:dyDescent="0.25">
      <c r="A13020" s="21" t="str">
        <f t="shared" si="203"/>
        <v>MOW M2N CEAA_2042</v>
      </c>
      <c r="B13020" t="s">
        <v>130</v>
      </c>
      <c r="C13020" t="s">
        <v>137</v>
      </c>
      <c r="D13020" t="s">
        <v>23</v>
      </c>
      <c r="E13020" t="s">
        <v>29</v>
      </c>
      <c r="F13020" t="s">
        <v>28</v>
      </c>
      <c r="K13020">
        <v>0</v>
      </c>
      <c r="L13020" s="51">
        <v>52231</v>
      </c>
      <c r="M13020">
        <v>19</v>
      </c>
    </row>
    <row r="13021" spans="1:13" x14ac:dyDescent="0.25">
      <c r="A13021" s="21" t="str">
        <f t="shared" si="203"/>
        <v>MOW M2N CEAA_2043</v>
      </c>
      <c r="B13021" t="s">
        <v>130</v>
      </c>
      <c r="C13021" t="s">
        <v>137</v>
      </c>
      <c r="D13021" t="s">
        <v>23</v>
      </c>
      <c r="E13021" t="s">
        <v>29</v>
      </c>
      <c r="F13021" t="s">
        <v>28</v>
      </c>
      <c r="K13021">
        <v>0</v>
      </c>
      <c r="L13021" s="51">
        <v>52596</v>
      </c>
      <c r="M13021">
        <v>20</v>
      </c>
    </row>
    <row r="13022" spans="1:13" x14ac:dyDescent="0.25">
      <c r="A13022" s="21" t="str">
        <f t="shared" si="203"/>
        <v>MOW M2N CEAA_2024</v>
      </c>
      <c r="B13022" t="s">
        <v>130</v>
      </c>
      <c r="C13022" t="s">
        <v>137</v>
      </c>
      <c r="D13022" t="s">
        <v>23</v>
      </c>
      <c r="E13022" t="s">
        <v>29</v>
      </c>
      <c r="F13022" t="s">
        <v>31</v>
      </c>
      <c r="K13022">
        <v>0</v>
      </c>
      <c r="L13022" s="51">
        <v>45657</v>
      </c>
      <c r="M13022">
        <v>1</v>
      </c>
    </row>
    <row r="13023" spans="1:13" x14ac:dyDescent="0.25">
      <c r="A13023" s="21" t="str">
        <f t="shared" si="203"/>
        <v>MOW M2N CEAA_2025</v>
      </c>
      <c r="B13023" t="s">
        <v>130</v>
      </c>
      <c r="C13023" t="s">
        <v>137</v>
      </c>
      <c r="D13023" t="s">
        <v>23</v>
      </c>
      <c r="E13023" t="s">
        <v>29</v>
      </c>
      <c r="F13023" t="s">
        <v>31</v>
      </c>
      <c r="K13023">
        <v>0</v>
      </c>
      <c r="L13023" s="51">
        <v>46022</v>
      </c>
      <c r="M13023">
        <v>2</v>
      </c>
    </row>
    <row r="13024" spans="1:13" x14ac:dyDescent="0.25">
      <c r="A13024" s="21" t="str">
        <f t="shared" si="203"/>
        <v>MOW M2N CEAA_2026</v>
      </c>
      <c r="B13024" t="s">
        <v>130</v>
      </c>
      <c r="C13024" t="s">
        <v>137</v>
      </c>
      <c r="D13024" t="s">
        <v>23</v>
      </c>
      <c r="E13024" t="s">
        <v>29</v>
      </c>
      <c r="F13024" t="s">
        <v>31</v>
      </c>
      <c r="K13024">
        <v>0</v>
      </c>
      <c r="L13024" s="51">
        <v>46387</v>
      </c>
      <c r="M13024">
        <v>3</v>
      </c>
    </row>
    <row r="13025" spans="1:13" x14ac:dyDescent="0.25">
      <c r="A13025" s="21" t="str">
        <f t="shared" si="203"/>
        <v>MOW M2N CEAA_2027</v>
      </c>
      <c r="B13025" t="s">
        <v>130</v>
      </c>
      <c r="C13025" t="s">
        <v>137</v>
      </c>
      <c r="D13025" t="s">
        <v>23</v>
      </c>
      <c r="E13025" t="s">
        <v>29</v>
      </c>
      <c r="F13025" t="s">
        <v>31</v>
      </c>
      <c r="K13025">
        <v>0</v>
      </c>
      <c r="L13025" s="51">
        <v>46752</v>
      </c>
      <c r="M13025">
        <v>4</v>
      </c>
    </row>
    <row r="13026" spans="1:13" x14ac:dyDescent="0.25">
      <c r="A13026" s="21" t="str">
        <f t="shared" si="203"/>
        <v>MOW M2N CEAA_2028</v>
      </c>
      <c r="B13026" t="s">
        <v>130</v>
      </c>
      <c r="C13026" t="s">
        <v>137</v>
      </c>
      <c r="D13026" t="s">
        <v>23</v>
      </c>
      <c r="E13026" t="s">
        <v>29</v>
      </c>
      <c r="F13026" t="s">
        <v>31</v>
      </c>
      <c r="K13026">
        <v>0</v>
      </c>
      <c r="L13026" s="51">
        <v>47118</v>
      </c>
      <c r="M13026">
        <v>5</v>
      </c>
    </row>
    <row r="13027" spans="1:13" x14ac:dyDescent="0.25">
      <c r="A13027" s="21" t="str">
        <f t="shared" si="203"/>
        <v>MOW M2N CEAA_2029</v>
      </c>
      <c r="B13027" t="s">
        <v>130</v>
      </c>
      <c r="C13027" t="s">
        <v>137</v>
      </c>
      <c r="D13027" t="s">
        <v>23</v>
      </c>
      <c r="E13027" t="s">
        <v>29</v>
      </c>
      <c r="F13027" t="s">
        <v>31</v>
      </c>
      <c r="K13027">
        <v>0</v>
      </c>
      <c r="L13027" s="51">
        <v>47483</v>
      </c>
      <c r="M13027">
        <v>6</v>
      </c>
    </row>
    <row r="13028" spans="1:13" x14ac:dyDescent="0.25">
      <c r="A13028" s="21" t="str">
        <f t="shared" si="203"/>
        <v>MOW M2N CEAA_2030</v>
      </c>
      <c r="B13028" t="s">
        <v>130</v>
      </c>
      <c r="C13028" t="s">
        <v>137</v>
      </c>
      <c r="D13028" t="s">
        <v>23</v>
      </c>
      <c r="E13028" t="s">
        <v>29</v>
      </c>
      <c r="F13028" t="s">
        <v>31</v>
      </c>
      <c r="K13028">
        <v>0</v>
      </c>
      <c r="L13028" s="51">
        <v>47848</v>
      </c>
      <c r="M13028">
        <v>7</v>
      </c>
    </row>
    <row r="13029" spans="1:13" x14ac:dyDescent="0.25">
      <c r="A13029" s="21" t="str">
        <f t="shared" si="203"/>
        <v>MOW M2N CEAA_2031</v>
      </c>
      <c r="B13029" t="s">
        <v>130</v>
      </c>
      <c r="C13029" t="s">
        <v>137</v>
      </c>
      <c r="D13029" t="s">
        <v>23</v>
      </c>
      <c r="E13029" t="s">
        <v>29</v>
      </c>
      <c r="F13029" t="s">
        <v>31</v>
      </c>
      <c r="K13029">
        <v>0</v>
      </c>
      <c r="L13029" s="51">
        <v>48213</v>
      </c>
      <c r="M13029">
        <v>8</v>
      </c>
    </row>
    <row r="13030" spans="1:13" x14ac:dyDescent="0.25">
      <c r="A13030" s="21" t="str">
        <f t="shared" si="203"/>
        <v>MOW M2N CEAA_2032</v>
      </c>
      <c r="B13030" t="s">
        <v>130</v>
      </c>
      <c r="C13030" t="s">
        <v>137</v>
      </c>
      <c r="D13030" t="s">
        <v>23</v>
      </c>
      <c r="E13030" t="s">
        <v>29</v>
      </c>
      <c r="F13030" t="s">
        <v>31</v>
      </c>
      <c r="K13030">
        <v>0</v>
      </c>
      <c r="L13030" s="51">
        <v>48579</v>
      </c>
      <c r="M13030">
        <v>9</v>
      </c>
    </row>
    <row r="13031" spans="1:13" x14ac:dyDescent="0.25">
      <c r="A13031" s="21" t="str">
        <f t="shared" si="203"/>
        <v>MOW M2N CEAA_2033</v>
      </c>
      <c r="B13031" t="s">
        <v>130</v>
      </c>
      <c r="C13031" t="s">
        <v>137</v>
      </c>
      <c r="D13031" t="s">
        <v>23</v>
      </c>
      <c r="E13031" t="s">
        <v>29</v>
      </c>
      <c r="F13031" t="s">
        <v>31</v>
      </c>
      <c r="K13031">
        <v>0</v>
      </c>
      <c r="L13031" s="51">
        <v>48944</v>
      </c>
      <c r="M13031">
        <v>10</v>
      </c>
    </row>
    <row r="13032" spans="1:13" x14ac:dyDescent="0.25">
      <c r="A13032" s="21" t="str">
        <f t="shared" si="203"/>
        <v>MOW M2N CEAA_2034</v>
      </c>
      <c r="B13032" t="s">
        <v>130</v>
      </c>
      <c r="C13032" t="s">
        <v>137</v>
      </c>
      <c r="D13032" t="s">
        <v>23</v>
      </c>
      <c r="E13032" t="s">
        <v>29</v>
      </c>
      <c r="F13032" t="s">
        <v>31</v>
      </c>
      <c r="K13032">
        <v>0</v>
      </c>
      <c r="L13032" s="51">
        <v>49309</v>
      </c>
      <c r="M13032">
        <v>11</v>
      </c>
    </row>
    <row r="13033" spans="1:13" x14ac:dyDescent="0.25">
      <c r="A13033" s="21" t="str">
        <f t="shared" si="203"/>
        <v>MOW M2N CEAA_2035</v>
      </c>
      <c r="B13033" t="s">
        <v>130</v>
      </c>
      <c r="C13033" t="s">
        <v>137</v>
      </c>
      <c r="D13033" t="s">
        <v>23</v>
      </c>
      <c r="E13033" t="s">
        <v>29</v>
      </c>
      <c r="F13033" t="s">
        <v>31</v>
      </c>
      <c r="K13033">
        <v>0</v>
      </c>
      <c r="L13033" s="51">
        <v>49674</v>
      </c>
      <c r="M13033">
        <v>12</v>
      </c>
    </row>
    <row r="13034" spans="1:13" x14ac:dyDescent="0.25">
      <c r="A13034" s="21" t="str">
        <f t="shared" si="203"/>
        <v>MOW M2N CEAA_2036</v>
      </c>
      <c r="B13034" t="s">
        <v>130</v>
      </c>
      <c r="C13034" t="s">
        <v>137</v>
      </c>
      <c r="D13034" t="s">
        <v>23</v>
      </c>
      <c r="E13034" t="s">
        <v>29</v>
      </c>
      <c r="F13034" t="s">
        <v>31</v>
      </c>
      <c r="K13034">
        <v>0</v>
      </c>
      <c r="L13034" s="51">
        <v>50040</v>
      </c>
      <c r="M13034">
        <v>13</v>
      </c>
    </row>
    <row r="13035" spans="1:13" x14ac:dyDescent="0.25">
      <c r="A13035" s="21" t="str">
        <f t="shared" si="203"/>
        <v>MOW M2N CEAA_2037</v>
      </c>
      <c r="B13035" t="s">
        <v>130</v>
      </c>
      <c r="C13035" t="s">
        <v>137</v>
      </c>
      <c r="D13035" t="s">
        <v>23</v>
      </c>
      <c r="E13035" t="s">
        <v>29</v>
      </c>
      <c r="F13035" t="s">
        <v>31</v>
      </c>
      <c r="K13035">
        <v>0</v>
      </c>
      <c r="L13035" s="51">
        <v>50405</v>
      </c>
      <c r="M13035">
        <v>14</v>
      </c>
    </row>
    <row r="13036" spans="1:13" x14ac:dyDescent="0.25">
      <c r="A13036" s="21" t="str">
        <f t="shared" si="203"/>
        <v>MOW M2N CEAA_2038</v>
      </c>
      <c r="B13036" t="s">
        <v>130</v>
      </c>
      <c r="C13036" t="s">
        <v>137</v>
      </c>
      <c r="D13036" t="s">
        <v>23</v>
      </c>
      <c r="E13036" t="s">
        <v>29</v>
      </c>
      <c r="F13036" t="s">
        <v>31</v>
      </c>
      <c r="K13036">
        <v>0</v>
      </c>
      <c r="L13036" s="51">
        <v>50770</v>
      </c>
      <c r="M13036">
        <v>15</v>
      </c>
    </row>
    <row r="13037" spans="1:13" x14ac:dyDescent="0.25">
      <c r="A13037" s="21" t="str">
        <f t="shared" si="203"/>
        <v>MOW M2N CEAA_2039</v>
      </c>
      <c r="B13037" t="s">
        <v>130</v>
      </c>
      <c r="C13037" t="s">
        <v>137</v>
      </c>
      <c r="D13037" t="s">
        <v>23</v>
      </c>
      <c r="E13037" t="s">
        <v>29</v>
      </c>
      <c r="F13037" t="s">
        <v>31</v>
      </c>
      <c r="K13037">
        <v>0</v>
      </c>
      <c r="L13037" s="51">
        <v>51135</v>
      </c>
      <c r="M13037">
        <v>16</v>
      </c>
    </row>
    <row r="13038" spans="1:13" x14ac:dyDescent="0.25">
      <c r="A13038" s="21" t="str">
        <f t="shared" si="203"/>
        <v>MOW M2N CEAA_2040</v>
      </c>
      <c r="B13038" t="s">
        <v>130</v>
      </c>
      <c r="C13038" t="s">
        <v>137</v>
      </c>
      <c r="D13038" t="s">
        <v>23</v>
      </c>
      <c r="E13038" t="s">
        <v>29</v>
      </c>
      <c r="F13038" t="s">
        <v>31</v>
      </c>
      <c r="K13038">
        <v>0</v>
      </c>
      <c r="L13038" s="51">
        <v>51501</v>
      </c>
      <c r="M13038">
        <v>17</v>
      </c>
    </row>
    <row r="13039" spans="1:13" x14ac:dyDescent="0.25">
      <c r="A13039" s="21" t="str">
        <f t="shared" si="203"/>
        <v>MOW M2N CEAA_2041</v>
      </c>
      <c r="B13039" t="s">
        <v>130</v>
      </c>
      <c r="C13039" t="s">
        <v>137</v>
      </c>
      <c r="D13039" t="s">
        <v>23</v>
      </c>
      <c r="E13039" t="s">
        <v>29</v>
      </c>
      <c r="F13039" t="s">
        <v>31</v>
      </c>
      <c r="K13039">
        <v>0</v>
      </c>
      <c r="L13039" s="51">
        <v>51866</v>
      </c>
      <c r="M13039">
        <v>18</v>
      </c>
    </row>
    <row r="13040" spans="1:13" x14ac:dyDescent="0.25">
      <c r="A13040" s="21" t="str">
        <f t="shared" si="203"/>
        <v>MOW M2N CEAA_2042</v>
      </c>
      <c r="B13040" t="s">
        <v>130</v>
      </c>
      <c r="C13040" t="s">
        <v>137</v>
      </c>
      <c r="D13040" t="s">
        <v>23</v>
      </c>
      <c r="E13040" t="s">
        <v>29</v>
      </c>
      <c r="F13040" t="s">
        <v>31</v>
      </c>
      <c r="K13040">
        <v>0</v>
      </c>
      <c r="L13040" s="51">
        <v>52231</v>
      </c>
      <c r="M13040">
        <v>19</v>
      </c>
    </row>
    <row r="13041" spans="1:14" x14ac:dyDescent="0.25">
      <c r="A13041" s="21" t="str">
        <f t="shared" si="203"/>
        <v>MOW M2N CEAA_2043</v>
      </c>
      <c r="B13041" t="s">
        <v>130</v>
      </c>
      <c r="C13041" t="s">
        <v>137</v>
      </c>
      <c r="D13041" t="s">
        <v>23</v>
      </c>
      <c r="E13041" t="s">
        <v>29</v>
      </c>
      <c r="F13041" t="s">
        <v>31</v>
      </c>
      <c r="K13041">
        <v>0</v>
      </c>
      <c r="L13041" s="51">
        <v>52596</v>
      </c>
      <c r="M13041">
        <v>20</v>
      </c>
    </row>
    <row r="13042" spans="1:14" x14ac:dyDescent="0.25">
      <c r="A13042" s="21" t="str">
        <f t="shared" si="203"/>
        <v>MOW M2N CEAA_2024</v>
      </c>
      <c r="B13042" t="s">
        <v>130</v>
      </c>
      <c r="C13042" t="s">
        <v>137</v>
      </c>
      <c r="D13042" t="s">
        <v>23</v>
      </c>
      <c r="E13042" t="s">
        <v>5</v>
      </c>
      <c r="F13042" t="s">
        <v>4</v>
      </c>
      <c r="G13042">
        <v>0</v>
      </c>
      <c r="H13042">
        <v>0</v>
      </c>
      <c r="I13042">
        <v>0</v>
      </c>
      <c r="J13042">
        <v>0</v>
      </c>
      <c r="L13042" s="51">
        <v>45657</v>
      </c>
      <c r="M13042">
        <v>1</v>
      </c>
      <c r="N13042">
        <v>0</v>
      </c>
    </row>
    <row r="13043" spans="1:14" x14ac:dyDescent="0.25">
      <c r="A13043" s="21" t="str">
        <f t="shared" si="203"/>
        <v>MOW M2N CEAA_2025</v>
      </c>
      <c r="B13043" t="s">
        <v>130</v>
      </c>
      <c r="C13043" t="s">
        <v>137</v>
      </c>
      <c r="D13043" t="s">
        <v>23</v>
      </c>
      <c r="E13043" t="s">
        <v>5</v>
      </c>
      <c r="F13043" t="s">
        <v>4</v>
      </c>
      <c r="G13043">
        <v>0</v>
      </c>
      <c r="H13043">
        <v>0</v>
      </c>
      <c r="I13043">
        <v>0</v>
      </c>
      <c r="J13043">
        <v>0</v>
      </c>
      <c r="L13043" s="51">
        <v>46022</v>
      </c>
      <c r="M13043">
        <v>2</v>
      </c>
      <c r="N13043">
        <v>0</v>
      </c>
    </row>
    <row r="13044" spans="1:14" x14ac:dyDescent="0.25">
      <c r="A13044" s="21" t="str">
        <f t="shared" si="203"/>
        <v>MOW M2N CEAA_2026</v>
      </c>
      <c r="B13044" t="s">
        <v>130</v>
      </c>
      <c r="C13044" t="s">
        <v>137</v>
      </c>
      <c r="D13044" t="s">
        <v>23</v>
      </c>
      <c r="E13044" t="s">
        <v>5</v>
      </c>
      <c r="F13044" t="s">
        <v>4</v>
      </c>
      <c r="G13044">
        <v>0</v>
      </c>
      <c r="H13044">
        <v>0</v>
      </c>
      <c r="I13044">
        <v>1667.77392578125</v>
      </c>
      <c r="J13044">
        <v>0</v>
      </c>
      <c r="L13044" s="51">
        <v>46387</v>
      </c>
      <c r="M13044">
        <v>3</v>
      </c>
      <c r="N13044">
        <v>0</v>
      </c>
    </row>
    <row r="13045" spans="1:14" x14ac:dyDescent="0.25">
      <c r="A13045" s="21" t="str">
        <f t="shared" si="203"/>
        <v>MOW M2N CEAA_2027</v>
      </c>
      <c r="B13045" t="s">
        <v>130</v>
      </c>
      <c r="C13045" t="s">
        <v>137</v>
      </c>
      <c r="D13045" t="s">
        <v>23</v>
      </c>
      <c r="E13045" t="s">
        <v>5</v>
      </c>
      <c r="F13045" t="s">
        <v>4</v>
      </c>
      <c r="G13045">
        <v>0</v>
      </c>
      <c r="H13045">
        <v>8021.5859375</v>
      </c>
      <c r="I13045">
        <v>40465.3046875</v>
      </c>
      <c r="J13045">
        <v>0</v>
      </c>
      <c r="L13045" s="51">
        <v>46752</v>
      </c>
      <c r="M13045">
        <v>4</v>
      </c>
      <c r="N13045">
        <v>-13238.798828125</v>
      </c>
    </row>
    <row r="13046" spans="1:14" x14ac:dyDescent="0.25">
      <c r="A13046" s="21" t="str">
        <f t="shared" si="203"/>
        <v>MOW M2N CEAA_2028</v>
      </c>
      <c r="B13046" t="s">
        <v>130</v>
      </c>
      <c r="C13046" t="s">
        <v>137</v>
      </c>
      <c r="D13046" t="s">
        <v>23</v>
      </c>
      <c r="E13046" t="s">
        <v>5</v>
      </c>
      <c r="F13046" t="s">
        <v>4</v>
      </c>
      <c r="G13046">
        <v>0</v>
      </c>
      <c r="H13046">
        <v>33751.234375</v>
      </c>
      <c r="I13046">
        <v>96954.390625</v>
      </c>
      <c r="J13046">
        <v>0</v>
      </c>
      <c r="L13046" s="51">
        <v>47118</v>
      </c>
      <c r="M13046">
        <v>5</v>
      </c>
      <c r="N13046">
        <v>8294.1689453125</v>
      </c>
    </row>
    <row r="13047" spans="1:14" x14ac:dyDescent="0.25">
      <c r="A13047" s="21" t="str">
        <f t="shared" si="203"/>
        <v>MOW M2N CEAA_2029</v>
      </c>
      <c r="B13047" t="s">
        <v>130</v>
      </c>
      <c r="C13047" t="s">
        <v>137</v>
      </c>
      <c r="D13047" t="s">
        <v>23</v>
      </c>
      <c r="E13047" t="s">
        <v>5</v>
      </c>
      <c r="F13047" t="s">
        <v>4</v>
      </c>
      <c r="G13047">
        <v>0</v>
      </c>
      <c r="H13047">
        <v>66349.09375</v>
      </c>
      <c r="I13047">
        <v>149381.109375</v>
      </c>
      <c r="J13047">
        <v>0</v>
      </c>
      <c r="L13047" s="51">
        <v>47483</v>
      </c>
      <c r="M13047">
        <v>6</v>
      </c>
      <c r="N13047">
        <v>35591.50390625</v>
      </c>
    </row>
    <row r="13048" spans="1:14" x14ac:dyDescent="0.25">
      <c r="A13048" s="21" t="str">
        <f t="shared" si="203"/>
        <v>MOW M2N CEAA_2030</v>
      </c>
      <c r="B13048" t="s">
        <v>130</v>
      </c>
      <c r="C13048" t="s">
        <v>137</v>
      </c>
      <c r="D13048" t="s">
        <v>23</v>
      </c>
      <c r="E13048" t="s">
        <v>5</v>
      </c>
      <c r="F13048" t="s">
        <v>4</v>
      </c>
      <c r="G13048">
        <v>0</v>
      </c>
      <c r="H13048">
        <v>95667.4453125</v>
      </c>
      <c r="I13048">
        <v>206089.3125</v>
      </c>
      <c r="J13048">
        <v>0</v>
      </c>
      <c r="L13048" s="51">
        <v>47848</v>
      </c>
      <c r="M13048">
        <v>7</v>
      </c>
      <c r="N13048">
        <v>63407.296875</v>
      </c>
    </row>
    <row r="13049" spans="1:14" x14ac:dyDescent="0.25">
      <c r="A13049" s="21" t="str">
        <f t="shared" si="203"/>
        <v>MOW M2N CEAA_2031</v>
      </c>
      <c r="B13049" t="s">
        <v>130</v>
      </c>
      <c r="C13049" t="s">
        <v>137</v>
      </c>
      <c r="D13049" t="s">
        <v>23</v>
      </c>
      <c r="E13049" t="s">
        <v>5</v>
      </c>
      <c r="F13049" t="s">
        <v>4</v>
      </c>
      <c r="G13049">
        <v>0</v>
      </c>
      <c r="H13049">
        <v>125399.1953125</v>
      </c>
      <c r="I13049">
        <v>260867.171875</v>
      </c>
      <c r="J13049">
        <v>0</v>
      </c>
      <c r="L13049" s="51">
        <v>48213</v>
      </c>
      <c r="M13049">
        <v>8</v>
      </c>
      <c r="N13049">
        <v>85309.65625</v>
      </c>
    </row>
    <row r="13050" spans="1:14" x14ac:dyDescent="0.25">
      <c r="A13050" s="21" t="str">
        <f t="shared" si="203"/>
        <v>MOW M2N CEAA_2032</v>
      </c>
      <c r="B13050" t="s">
        <v>130</v>
      </c>
      <c r="C13050" t="s">
        <v>137</v>
      </c>
      <c r="D13050" t="s">
        <v>23</v>
      </c>
      <c r="E13050" t="s">
        <v>5</v>
      </c>
      <c r="F13050" t="s">
        <v>4</v>
      </c>
      <c r="G13050">
        <v>0</v>
      </c>
      <c r="H13050">
        <v>128496.125</v>
      </c>
      <c r="I13050">
        <v>314882.4375</v>
      </c>
      <c r="J13050">
        <v>0</v>
      </c>
      <c r="L13050" s="51">
        <v>48579</v>
      </c>
      <c r="M13050">
        <v>9</v>
      </c>
      <c r="N13050">
        <v>47555.5234375</v>
      </c>
    </row>
    <row r="13051" spans="1:14" x14ac:dyDescent="0.25">
      <c r="A13051" s="21" t="str">
        <f t="shared" si="203"/>
        <v>MOW M2N CEAA_2033</v>
      </c>
      <c r="B13051" t="s">
        <v>130</v>
      </c>
      <c r="C13051" t="s">
        <v>137</v>
      </c>
      <c r="D13051" t="s">
        <v>23</v>
      </c>
      <c r="E13051" t="s">
        <v>5</v>
      </c>
      <c r="F13051" t="s">
        <v>4</v>
      </c>
      <c r="G13051">
        <v>0</v>
      </c>
      <c r="H13051">
        <v>139324.96875</v>
      </c>
      <c r="I13051">
        <v>365383.8125</v>
      </c>
      <c r="J13051">
        <v>0</v>
      </c>
      <c r="L13051" s="51">
        <v>48944</v>
      </c>
      <c r="M13051">
        <v>10</v>
      </c>
      <c r="N13051">
        <v>17018.44921875</v>
      </c>
    </row>
    <row r="13052" spans="1:14" x14ac:dyDescent="0.25">
      <c r="A13052" s="21" t="str">
        <f t="shared" si="203"/>
        <v>MOW M2N CEAA_2034</v>
      </c>
      <c r="B13052" t="s">
        <v>130</v>
      </c>
      <c r="C13052" t="s">
        <v>137</v>
      </c>
      <c r="D13052" t="s">
        <v>23</v>
      </c>
      <c r="E13052" t="s">
        <v>5</v>
      </c>
      <c r="F13052" t="s">
        <v>4</v>
      </c>
      <c r="G13052">
        <v>0</v>
      </c>
      <c r="H13052">
        <v>147369.828125</v>
      </c>
      <c r="I13052">
        <v>415773.65625</v>
      </c>
      <c r="J13052">
        <v>0</v>
      </c>
      <c r="L13052" s="51">
        <v>49309</v>
      </c>
      <c r="M13052">
        <v>11</v>
      </c>
      <c r="N13052">
        <v>-16861.990234375</v>
      </c>
    </row>
    <row r="13053" spans="1:14" x14ac:dyDescent="0.25">
      <c r="A13053" s="21" t="str">
        <f t="shared" si="203"/>
        <v>MOW M2N CEAA_2035</v>
      </c>
      <c r="B13053" t="s">
        <v>130</v>
      </c>
      <c r="C13053" t="s">
        <v>137</v>
      </c>
      <c r="D13053" t="s">
        <v>23</v>
      </c>
      <c r="E13053" t="s">
        <v>5</v>
      </c>
      <c r="F13053" t="s">
        <v>4</v>
      </c>
      <c r="G13053">
        <v>0</v>
      </c>
      <c r="H13053">
        <v>152096.390625</v>
      </c>
      <c r="I13053">
        <v>402463.9375</v>
      </c>
      <c r="J13053">
        <v>0</v>
      </c>
      <c r="L13053" s="51">
        <v>49674</v>
      </c>
      <c r="M13053">
        <v>12</v>
      </c>
      <c r="N13053">
        <v>-11988.9482421875</v>
      </c>
    </row>
    <row r="13054" spans="1:14" x14ac:dyDescent="0.25">
      <c r="A13054" s="21" t="str">
        <f t="shared" si="203"/>
        <v>MOW M2N CEAA_2036</v>
      </c>
      <c r="B13054" t="s">
        <v>130</v>
      </c>
      <c r="C13054" t="s">
        <v>137</v>
      </c>
      <c r="D13054" t="s">
        <v>23</v>
      </c>
      <c r="E13054" t="s">
        <v>5</v>
      </c>
      <c r="F13054" t="s">
        <v>4</v>
      </c>
      <c r="G13054">
        <v>0</v>
      </c>
      <c r="H13054">
        <v>167678.09375</v>
      </c>
      <c r="I13054">
        <v>390941.59375</v>
      </c>
      <c r="J13054">
        <v>0</v>
      </c>
      <c r="L13054" s="51">
        <v>50040</v>
      </c>
      <c r="M13054">
        <v>13</v>
      </c>
      <c r="N13054">
        <v>328.60858154296875</v>
      </c>
    </row>
    <row r="13055" spans="1:14" x14ac:dyDescent="0.25">
      <c r="A13055" s="21" t="str">
        <f t="shared" si="203"/>
        <v>MOW M2N CEAA_2037</v>
      </c>
      <c r="B13055" t="s">
        <v>130</v>
      </c>
      <c r="C13055" t="s">
        <v>137</v>
      </c>
      <c r="D13055" t="s">
        <v>23</v>
      </c>
      <c r="E13055" t="s">
        <v>5</v>
      </c>
      <c r="F13055" t="s">
        <v>4</v>
      </c>
      <c r="G13055">
        <v>0</v>
      </c>
      <c r="H13055">
        <v>176949.65625</v>
      </c>
      <c r="I13055">
        <v>379271.34375</v>
      </c>
      <c r="J13055">
        <v>0</v>
      </c>
      <c r="L13055" s="51">
        <v>50405</v>
      </c>
      <c r="M13055">
        <v>14</v>
      </c>
      <c r="N13055">
        <v>29738.177734375</v>
      </c>
    </row>
    <row r="13056" spans="1:14" x14ac:dyDescent="0.25">
      <c r="A13056" s="21" t="str">
        <f t="shared" si="203"/>
        <v>MOW M2N CEAA_2038</v>
      </c>
      <c r="B13056" t="s">
        <v>130</v>
      </c>
      <c r="C13056" t="s">
        <v>137</v>
      </c>
      <c r="D13056" t="s">
        <v>23</v>
      </c>
      <c r="E13056" t="s">
        <v>5</v>
      </c>
      <c r="F13056" t="s">
        <v>4</v>
      </c>
      <c r="G13056">
        <v>0</v>
      </c>
      <c r="H13056">
        <v>188536.15625</v>
      </c>
      <c r="I13056">
        <v>370109.1875</v>
      </c>
      <c r="J13056">
        <v>0</v>
      </c>
      <c r="L13056" s="51">
        <v>50770</v>
      </c>
      <c r="M13056">
        <v>15</v>
      </c>
      <c r="N13056">
        <v>44510.98046875</v>
      </c>
    </row>
    <row r="13057" spans="1:14" x14ac:dyDescent="0.25">
      <c r="A13057" s="21" t="str">
        <f t="shared" si="203"/>
        <v>MOW M2N CEAA_2039</v>
      </c>
      <c r="B13057" t="s">
        <v>130</v>
      </c>
      <c r="C13057" t="s">
        <v>137</v>
      </c>
      <c r="D13057" t="s">
        <v>23</v>
      </c>
      <c r="E13057" t="s">
        <v>5</v>
      </c>
      <c r="F13057" t="s">
        <v>4</v>
      </c>
      <c r="G13057">
        <v>0</v>
      </c>
      <c r="H13057">
        <v>223391.625</v>
      </c>
      <c r="I13057">
        <v>361832.59375</v>
      </c>
      <c r="J13057">
        <v>0</v>
      </c>
      <c r="L13057" s="51">
        <v>51135</v>
      </c>
      <c r="M13057">
        <v>16</v>
      </c>
      <c r="N13057">
        <v>65549.6328125</v>
      </c>
    </row>
    <row r="13058" spans="1:14" x14ac:dyDescent="0.25">
      <c r="A13058" s="21" t="str">
        <f t="shared" ref="A13058:A13121" si="204">B13058&amp;" "&amp;D13058&amp;" "&amp;C13058&amp;"_"&amp;YEAR(L13058)</f>
        <v>MOW M2N CEAA_2040</v>
      </c>
      <c r="B13058" t="s">
        <v>130</v>
      </c>
      <c r="C13058" t="s">
        <v>137</v>
      </c>
      <c r="D13058" t="s">
        <v>23</v>
      </c>
      <c r="E13058" t="s">
        <v>5</v>
      </c>
      <c r="F13058" t="s">
        <v>4</v>
      </c>
      <c r="G13058">
        <v>0</v>
      </c>
      <c r="H13058">
        <v>229814.03125</v>
      </c>
      <c r="I13058">
        <v>355429.25</v>
      </c>
      <c r="J13058">
        <v>0</v>
      </c>
      <c r="L13058" s="51">
        <v>51501</v>
      </c>
      <c r="M13058">
        <v>17</v>
      </c>
      <c r="N13058">
        <v>80026.3046875</v>
      </c>
    </row>
    <row r="13059" spans="1:14" x14ac:dyDescent="0.25">
      <c r="A13059" s="21" t="str">
        <f t="shared" si="204"/>
        <v>MOW M2N CEAA_2041</v>
      </c>
      <c r="B13059" t="s">
        <v>130</v>
      </c>
      <c r="C13059" t="s">
        <v>137</v>
      </c>
      <c r="D13059" t="s">
        <v>23</v>
      </c>
      <c r="E13059" t="s">
        <v>5</v>
      </c>
      <c r="F13059" t="s">
        <v>4</v>
      </c>
      <c r="G13059">
        <v>0</v>
      </c>
      <c r="H13059">
        <v>235660.6875</v>
      </c>
      <c r="I13059">
        <v>347565.9375</v>
      </c>
      <c r="J13059">
        <v>0</v>
      </c>
      <c r="L13059" s="51">
        <v>51866</v>
      </c>
      <c r="M13059">
        <v>18</v>
      </c>
      <c r="N13059">
        <v>124571.7890625</v>
      </c>
    </row>
    <row r="13060" spans="1:14" x14ac:dyDescent="0.25">
      <c r="A13060" s="21" t="str">
        <f t="shared" si="204"/>
        <v>MOW M2N CEAA_2042</v>
      </c>
      <c r="B13060" t="s">
        <v>130</v>
      </c>
      <c r="C13060" t="s">
        <v>137</v>
      </c>
      <c r="D13060" t="s">
        <v>23</v>
      </c>
      <c r="E13060" t="s">
        <v>5</v>
      </c>
      <c r="F13060" t="s">
        <v>4</v>
      </c>
      <c r="G13060">
        <v>0</v>
      </c>
      <c r="H13060">
        <v>251337.578125</v>
      </c>
      <c r="I13060">
        <v>383033.8125</v>
      </c>
      <c r="J13060">
        <v>0</v>
      </c>
      <c r="L13060" s="51">
        <v>52231</v>
      </c>
      <c r="M13060">
        <v>19</v>
      </c>
      <c r="N13060">
        <v>157130.234375</v>
      </c>
    </row>
    <row r="13061" spans="1:14" x14ac:dyDescent="0.25">
      <c r="A13061" s="21" t="str">
        <f t="shared" si="204"/>
        <v>MOW M2N CEAA_2043</v>
      </c>
      <c r="B13061" t="s">
        <v>130</v>
      </c>
      <c r="C13061" t="s">
        <v>137</v>
      </c>
      <c r="D13061" t="s">
        <v>23</v>
      </c>
      <c r="E13061" t="s">
        <v>5</v>
      </c>
      <c r="F13061" t="s">
        <v>4</v>
      </c>
      <c r="G13061">
        <v>0</v>
      </c>
      <c r="H13061">
        <v>257470.828125</v>
      </c>
      <c r="I13061">
        <v>374272.25</v>
      </c>
      <c r="J13061">
        <v>0</v>
      </c>
      <c r="L13061" s="51">
        <v>52596</v>
      </c>
      <c r="M13061">
        <v>20</v>
      </c>
      <c r="N13061">
        <v>201252.078125</v>
      </c>
    </row>
    <row r="13062" spans="1:14" x14ac:dyDescent="0.25">
      <c r="A13062" s="21" t="str">
        <f t="shared" si="204"/>
        <v>MOW M2N CEAA_2024</v>
      </c>
      <c r="B13062" t="s">
        <v>130</v>
      </c>
      <c r="C13062" t="s">
        <v>137</v>
      </c>
      <c r="D13062" t="s">
        <v>23</v>
      </c>
      <c r="E13062" t="s">
        <v>5</v>
      </c>
      <c r="F13062" t="s">
        <v>32</v>
      </c>
      <c r="G13062">
        <v>189100.46875</v>
      </c>
      <c r="H13062">
        <v>81692.578125</v>
      </c>
      <c r="I13062">
        <v>15499.482421875</v>
      </c>
      <c r="J13062">
        <v>0</v>
      </c>
      <c r="L13062" s="51">
        <v>45657</v>
      </c>
      <c r="M13062">
        <v>1</v>
      </c>
      <c r="N13062">
        <v>105479.078125</v>
      </c>
    </row>
    <row r="13063" spans="1:14" x14ac:dyDescent="0.25">
      <c r="A13063" s="21" t="str">
        <f t="shared" si="204"/>
        <v>MOW M2N CEAA_2025</v>
      </c>
      <c r="B13063" t="s">
        <v>130</v>
      </c>
      <c r="C13063" t="s">
        <v>137</v>
      </c>
      <c r="D13063" t="s">
        <v>23</v>
      </c>
      <c r="E13063" t="s">
        <v>5</v>
      </c>
      <c r="F13063" t="s">
        <v>32</v>
      </c>
      <c r="G13063">
        <v>204197.25</v>
      </c>
      <c r="H13063">
        <v>88198.15625</v>
      </c>
      <c r="I13063">
        <v>43533.515625</v>
      </c>
      <c r="J13063">
        <v>0</v>
      </c>
      <c r="L13063" s="51">
        <v>46022</v>
      </c>
      <c r="M13063">
        <v>2</v>
      </c>
      <c r="N13063">
        <v>106607.640625</v>
      </c>
    </row>
    <row r="13064" spans="1:14" x14ac:dyDescent="0.25">
      <c r="A13064" s="21" t="str">
        <f t="shared" si="204"/>
        <v>MOW M2N CEAA_2026</v>
      </c>
      <c r="B13064" t="s">
        <v>130</v>
      </c>
      <c r="C13064" t="s">
        <v>137</v>
      </c>
      <c r="D13064" t="s">
        <v>23</v>
      </c>
      <c r="E13064" t="s">
        <v>5</v>
      </c>
      <c r="F13064" t="s">
        <v>32</v>
      </c>
      <c r="G13064">
        <v>219276.34375</v>
      </c>
      <c r="H13064">
        <v>99641.0390625</v>
      </c>
      <c r="I13064">
        <v>47211.59375</v>
      </c>
      <c r="J13064">
        <v>0</v>
      </c>
      <c r="L13064" s="51">
        <v>46387</v>
      </c>
      <c r="M13064">
        <v>3</v>
      </c>
      <c r="N13064">
        <v>110698.125</v>
      </c>
    </row>
    <row r="13065" spans="1:14" x14ac:dyDescent="0.25">
      <c r="A13065" s="21" t="str">
        <f t="shared" si="204"/>
        <v>MOW M2N CEAA_2027</v>
      </c>
      <c r="B13065" t="s">
        <v>130</v>
      </c>
      <c r="C13065" t="s">
        <v>137</v>
      </c>
      <c r="D13065" t="s">
        <v>23</v>
      </c>
      <c r="E13065" t="s">
        <v>5</v>
      </c>
      <c r="F13065" t="s">
        <v>32</v>
      </c>
      <c r="G13065">
        <v>230496.265625</v>
      </c>
      <c r="H13065">
        <v>100906.2578125</v>
      </c>
      <c r="I13065">
        <v>50799.19921875</v>
      </c>
      <c r="J13065">
        <v>0</v>
      </c>
      <c r="L13065" s="51">
        <v>46752</v>
      </c>
      <c r="M13065">
        <v>4</v>
      </c>
      <c r="N13065">
        <v>110611.7109375</v>
      </c>
    </row>
    <row r="13066" spans="1:14" x14ac:dyDescent="0.25">
      <c r="A13066" s="21" t="str">
        <f t="shared" si="204"/>
        <v>MOW M2N CEAA_2028</v>
      </c>
      <c r="B13066" t="s">
        <v>130</v>
      </c>
      <c r="C13066" t="s">
        <v>137</v>
      </c>
      <c r="D13066" t="s">
        <v>23</v>
      </c>
      <c r="E13066" t="s">
        <v>5</v>
      </c>
      <c r="F13066" t="s">
        <v>32</v>
      </c>
      <c r="G13066">
        <v>238907.859375</v>
      </c>
      <c r="H13066">
        <v>110336.7890625</v>
      </c>
      <c r="I13066">
        <v>54535.296875</v>
      </c>
      <c r="J13066">
        <v>0</v>
      </c>
      <c r="L13066" s="51">
        <v>47118</v>
      </c>
      <c r="M13066">
        <v>5</v>
      </c>
      <c r="N13066">
        <v>117347.3359375</v>
      </c>
    </row>
    <row r="13067" spans="1:14" x14ac:dyDescent="0.25">
      <c r="A13067" s="21" t="str">
        <f t="shared" si="204"/>
        <v>MOW M2N CEAA_2029</v>
      </c>
      <c r="B13067" t="s">
        <v>130</v>
      </c>
      <c r="C13067" t="s">
        <v>137</v>
      </c>
      <c r="D13067" t="s">
        <v>23</v>
      </c>
      <c r="E13067" t="s">
        <v>5</v>
      </c>
      <c r="F13067" t="s">
        <v>32</v>
      </c>
      <c r="G13067">
        <v>246828.921875</v>
      </c>
      <c r="H13067">
        <v>121112.265625</v>
      </c>
      <c r="I13067">
        <v>56837.07421875</v>
      </c>
      <c r="J13067">
        <v>0</v>
      </c>
      <c r="L13067" s="51">
        <v>47483</v>
      </c>
      <c r="M13067">
        <v>6</v>
      </c>
      <c r="N13067">
        <v>125582.609375</v>
      </c>
    </row>
    <row r="13068" spans="1:14" x14ac:dyDescent="0.25">
      <c r="A13068" s="21" t="str">
        <f t="shared" si="204"/>
        <v>MOW M2N CEAA_2030</v>
      </c>
      <c r="B13068" t="s">
        <v>130</v>
      </c>
      <c r="C13068" t="s">
        <v>137</v>
      </c>
      <c r="D13068" t="s">
        <v>23</v>
      </c>
      <c r="E13068" t="s">
        <v>5</v>
      </c>
      <c r="F13068" t="s">
        <v>32</v>
      </c>
      <c r="G13068">
        <v>255533.296875</v>
      </c>
      <c r="H13068">
        <v>127362.109375</v>
      </c>
      <c r="I13068">
        <v>62349.9765625</v>
      </c>
      <c r="J13068">
        <v>0</v>
      </c>
      <c r="L13068" s="51">
        <v>47848</v>
      </c>
      <c r="M13068">
        <v>7</v>
      </c>
      <c r="N13068">
        <v>131131.984375</v>
      </c>
    </row>
    <row r="13069" spans="1:14" x14ac:dyDescent="0.25">
      <c r="A13069" s="21" t="str">
        <f t="shared" si="204"/>
        <v>MOW M2N CEAA_2031</v>
      </c>
      <c r="B13069" t="s">
        <v>130</v>
      </c>
      <c r="C13069" t="s">
        <v>137</v>
      </c>
      <c r="D13069" t="s">
        <v>23</v>
      </c>
      <c r="E13069" t="s">
        <v>5</v>
      </c>
      <c r="F13069" t="s">
        <v>32</v>
      </c>
      <c r="G13069">
        <v>259902.828125</v>
      </c>
      <c r="H13069">
        <v>64997.765625</v>
      </c>
      <c r="I13069">
        <v>39930.3984375</v>
      </c>
      <c r="J13069">
        <v>98877.890625</v>
      </c>
      <c r="L13069" s="51">
        <v>48213</v>
      </c>
      <c r="M13069">
        <v>8</v>
      </c>
      <c r="N13069">
        <v>82651.6640625</v>
      </c>
    </row>
    <row r="13070" spans="1:14" x14ac:dyDescent="0.25">
      <c r="A13070" s="21" t="str">
        <f t="shared" si="204"/>
        <v>MOW M2N CEAA_2032</v>
      </c>
      <c r="B13070" t="s">
        <v>130</v>
      </c>
      <c r="C13070" t="s">
        <v>137</v>
      </c>
      <c r="D13070" t="s">
        <v>23</v>
      </c>
      <c r="E13070" t="s">
        <v>5</v>
      </c>
      <c r="F13070" t="s">
        <v>32</v>
      </c>
      <c r="G13070">
        <v>268454.3125</v>
      </c>
      <c r="H13070">
        <v>66692.765625</v>
      </c>
      <c r="I13070">
        <v>40048.890625</v>
      </c>
      <c r="J13070">
        <v>0</v>
      </c>
      <c r="L13070" s="51">
        <v>48579</v>
      </c>
      <c r="M13070">
        <v>9</v>
      </c>
      <c r="N13070">
        <v>80488.6640625</v>
      </c>
    </row>
    <row r="13071" spans="1:14" x14ac:dyDescent="0.25">
      <c r="A13071" s="21" t="str">
        <f t="shared" si="204"/>
        <v>MOW M2N CEAA_2033</v>
      </c>
      <c r="B13071" t="s">
        <v>130</v>
      </c>
      <c r="C13071" t="s">
        <v>137</v>
      </c>
      <c r="D13071" t="s">
        <v>23</v>
      </c>
      <c r="E13071" t="s">
        <v>5</v>
      </c>
      <c r="F13071" t="s">
        <v>32</v>
      </c>
      <c r="G13071">
        <v>279679.09375</v>
      </c>
      <c r="H13071">
        <v>61482.18359375</v>
      </c>
      <c r="I13071">
        <v>40060.90625</v>
      </c>
      <c r="J13071">
        <v>0</v>
      </c>
      <c r="L13071" s="51">
        <v>48944</v>
      </c>
      <c r="M13071">
        <v>10</v>
      </c>
      <c r="N13071">
        <v>67880.265625</v>
      </c>
    </row>
    <row r="13072" spans="1:14" x14ac:dyDescent="0.25">
      <c r="A13072" s="21" t="str">
        <f t="shared" si="204"/>
        <v>MOW M2N CEAA_2034</v>
      </c>
      <c r="B13072" t="s">
        <v>130</v>
      </c>
      <c r="C13072" t="s">
        <v>137</v>
      </c>
      <c r="D13072" t="s">
        <v>23</v>
      </c>
      <c r="E13072" t="s">
        <v>5</v>
      </c>
      <c r="F13072" t="s">
        <v>32</v>
      </c>
      <c r="G13072">
        <v>290426.71875</v>
      </c>
      <c r="H13072">
        <v>61213.43359375</v>
      </c>
      <c r="I13072">
        <v>40121.203125</v>
      </c>
      <c r="J13072">
        <v>0</v>
      </c>
      <c r="L13072" s="51">
        <v>49309</v>
      </c>
      <c r="M13072">
        <v>11</v>
      </c>
      <c r="N13072">
        <v>64681.2890625</v>
      </c>
    </row>
    <row r="13073" spans="1:14" x14ac:dyDescent="0.25">
      <c r="A13073" s="21" t="str">
        <f t="shared" si="204"/>
        <v>MOW M2N CEAA_2035</v>
      </c>
      <c r="B13073" t="s">
        <v>130</v>
      </c>
      <c r="C13073" t="s">
        <v>137</v>
      </c>
      <c r="D13073" t="s">
        <v>23</v>
      </c>
      <c r="E13073" t="s">
        <v>5</v>
      </c>
      <c r="F13073" t="s">
        <v>32</v>
      </c>
      <c r="G13073">
        <v>302394.375</v>
      </c>
      <c r="H13073">
        <v>62842.53515625</v>
      </c>
      <c r="I13073">
        <v>40177.30859375</v>
      </c>
      <c r="J13073">
        <v>0</v>
      </c>
      <c r="L13073" s="51">
        <v>49674</v>
      </c>
      <c r="M13073">
        <v>12</v>
      </c>
      <c r="N13073">
        <v>63617.73046875</v>
      </c>
    </row>
    <row r="13074" spans="1:14" x14ac:dyDescent="0.25">
      <c r="A13074" s="21" t="str">
        <f t="shared" si="204"/>
        <v>MOW M2N CEAA_2036</v>
      </c>
      <c r="B13074" t="s">
        <v>130</v>
      </c>
      <c r="C13074" t="s">
        <v>137</v>
      </c>
      <c r="D13074" t="s">
        <v>23</v>
      </c>
      <c r="E13074" t="s">
        <v>5</v>
      </c>
      <c r="F13074" t="s">
        <v>32</v>
      </c>
      <c r="G13074">
        <v>314773.5625</v>
      </c>
      <c r="H13074">
        <v>59924.296875</v>
      </c>
      <c r="I13074">
        <v>40341.19921875</v>
      </c>
      <c r="J13074">
        <v>0</v>
      </c>
      <c r="L13074" s="51">
        <v>50040</v>
      </c>
      <c r="M13074">
        <v>13</v>
      </c>
      <c r="N13074">
        <v>57944.83203125</v>
      </c>
    </row>
    <row r="13075" spans="1:14" x14ac:dyDescent="0.25">
      <c r="A13075" s="21" t="str">
        <f t="shared" si="204"/>
        <v>MOW M2N CEAA_2037</v>
      </c>
      <c r="B13075" t="s">
        <v>130</v>
      </c>
      <c r="C13075" t="s">
        <v>137</v>
      </c>
      <c r="D13075" t="s">
        <v>23</v>
      </c>
      <c r="E13075" t="s">
        <v>5</v>
      </c>
      <c r="F13075" t="s">
        <v>32</v>
      </c>
      <c r="G13075">
        <v>326075.09375</v>
      </c>
      <c r="H13075">
        <v>57548.80078125</v>
      </c>
      <c r="I13075">
        <v>39820.6640625</v>
      </c>
      <c r="J13075">
        <v>0</v>
      </c>
      <c r="L13075" s="51">
        <v>50405</v>
      </c>
      <c r="M13075">
        <v>14</v>
      </c>
      <c r="N13075">
        <v>48121.23046875</v>
      </c>
    </row>
    <row r="13076" spans="1:14" x14ac:dyDescent="0.25">
      <c r="A13076" s="21" t="str">
        <f t="shared" si="204"/>
        <v>MOW M2N CEAA_2038</v>
      </c>
      <c r="B13076" t="s">
        <v>130</v>
      </c>
      <c r="C13076" t="s">
        <v>137</v>
      </c>
      <c r="D13076" t="s">
        <v>23</v>
      </c>
      <c r="E13076" t="s">
        <v>5</v>
      </c>
      <c r="F13076" t="s">
        <v>32</v>
      </c>
      <c r="G13076">
        <v>338127.1875</v>
      </c>
      <c r="H13076">
        <v>55630.1953125</v>
      </c>
      <c r="I13076">
        <v>39550.56640625</v>
      </c>
      <c r="J13076">
        <v>0</v>
      </c>
      <c r="L13076" s="51">
        <v>50770</v>
      </c>
      <c r="M13076">
        <v>15</v>
      </c>
      <c r="N13076">
        <v>40128.01171875</v>
      </c>
    </row>
    <row r="13077" spans="1:14" x14ac:dyDescent="0.25">
      <c r="A13077" s="21" t="str">
        <f t="shared" si="204"/>
        <v>MOW M2N CEAA_2039</v>
      </c>
      <c r="B13077" t="s">
        <v>130</v>
      </c>
      <c r="C13077" t="s">
        <v>137</v>
      </c>
      <c r="D13077" t="s">
        <v>23</v>
      </c>
      <c r="E13077" t="s">
        <v>5</v>
      </c>
      <c r="F13077" t="s">
        <v>32</v>
      </c>
      <c r="G13077">
        <v>355622.09375</v>
      </c>
      <c r="H13077">
        <v>67179.171875</v>
      </c>
      <c r="I13077">
        <v>39308.30859375</v>
      </c>
      <c r="J13077">
        <v>0</v>
      </c>
      <c r="L13077" s="51">
        <v>51135</v>
      </c>
      <c r="M13077">
        <v>16</v>
      </c>
      <c r="N13077">
        <v>47981.60546875</v>
      </c>
    </row>
    <row r="13078" spans="1:14" x14ac:dyDescent="0.25">
      <c r="A13078" s="21" t="str">
        <f t="shared" si="204"/>
        <v>MOW M2N CEAA_2040</v>
      </c>
      <c r="B13078" t="s">
        <v>130</v>
      </c>
      <c r="C13078" t="s">
        <v>137</v>
      </c>
      <c r="D13078" t="s">
        <v>23</v>
      </c>
      <c r="E13078" t="s">
        <v>5</v>
      </c>
      <c r="F13078" t="s">
        <v>32</v>
      </c>
      <c r="G13078">
        <v>366219.4375</v>
      </c>
      <c r="H13078">
        <v>64666.78125</v>
      </c>
      <c r="I13078">
        <v>37486.8828125</v>
      </c>
      <c r="J13078">
        <v>0</v>
      </c>
      <c r="L13078" s="51">
        <v>51501</v>
      </c>
      <c r="M13078">
        <v>17</v>
      </c>
      <c r="N13078">
        <v>46478.921875</v>
      </c>
    </row>
    <row r="13079" spans="1:14" x14ac:dyDescent="0.25">
      <c r="A13079" s="21" t="str">
        <f t="shared" si="204"/>
        <v>MOW M2N CEAA_2041</v>
      </c>
      <c r="B13079" t="s">
        <v>130</v>
      </c>
      <c r="C13079" t="s">
        <v>137</v>
      </c>
      <c r="D13079" t="s">
        <v>23</v>
      </c>
      <c r="E13079" t="s">
        <v>5</v>
      </c>
      <c r="F13079" t="s">
        <v>32</v>
      </c>
      <c r="G13079">
        <v>375933.28125</v>
      </c>
      <c r="H13079">
        <v>64585.62890625</v>
      </c>
      <c r="I13079">
        <v>37028</v>
      </c>
      <c r="J13079">
        <v>0</v>
      </c>
      <c r="L13079" s="51">
        <v>51866</v>
      </c>
      <c r="M13079">
        <v>18</v>
      </c>
      <c r="N13079">
        <v>46347.63671875</v>
      </c>
    </row>
    <row r="13080" spans="1:14" x14ac:dyDescent="0.25">
      <c r="A13080" s="21" t="str">
        <f t="shared" si="204"/>
        <v>MOW M2N CEAA_2042</v>
      </c>
      <c r="B13080" t="s">
        <v>130</v>
      </c>
      <c r="C13080" t="s">
        <v>137</v>
      </c>
      <c r="D13080" t="s">
        <v>23</v>
      </c>
      <c r="E13080" t="s">
        <v>5</v>
      </c>
      <c r="F13080" t="s">
        <v>32</v>
      </c>
      <c r="G13080">
        <v>387701.34375</v>
      </c>
      <c r="H13080">
        <v>61626.23828125</v>
      </c>
      <c r="I13080">
        <v>36291</v>
      </c>
      <c r="J13080">
        <v>0</v>
      </c>
      <c r="L13080" s="51">
        <v>52231</v>
      </c>
      <c r="M13080">
        <v>19</v>
      </c>
      <c r="N13080">
        <v>41774.29296875</v>
      </c>
    </row>
    <row r="13081" spans="1:14" x14ac:dyDescent="0.25">
      <c r="A13081" s="21" t="str">
        <f t="shared" si="204"/>
        <v>MOW M2N CEAA_2043</v>
      </c>
      <c r="B13081" t="s">
        <v>130</v>
      </c>
      <c r="C13081" t="s">
        <v>137</v>
      </c>
      <c r="D13081" t="s">
        <v>23</v>
      </c>
      <c r="E13081" t="s">
        <v>5</v>
      </c>
      <c r="F13081" t="s">
        <v>32</v>
      </c>
      <c r="G13081">
        <v>398459.59375</v>
      </c>
      <c r="H13081">
        <v>63882.3359375</v>
      </c>
      <c r="I13081">
        <v>34358.60546875</v>
      </c>
      <c r="J13081">
        <v>0</v>
      </c>
      <c r="L13081" s="51">
        <v>52596</v>
      </c>
      <c r="M13081">
        <v>20</v>
      </c>
      <c r="N13081">
        <v>42540.67578125</v>
      </c>
    </row>
    <row r="13082" spans="1:14" x14ac:dyDescent="0.25">
      <c r="A13082" s="21" t="str">
        <f t="shared" si="204"/>
        <v>MOW M2N CEAA_2024</v>
      </c>
      <c r="B13082" t="s">
        <v>130</v>
      </c>
      <c r="C13082" t="s">
        <v>137</v>
      </c>
      <c r="D13082" t="s">
        <v>23</v>
      </c>
      <c r="E13082" t="s">
        <v>5</v>
      </c>
      <c r="F13082" t="s">
        <v>8</v>
      </c>
      <c r="G13082">
        <v>0</v>
      </c>
      <c r="H13082">
        <v>0</v>
      </c>
      <c r="I13082">
        <v>0</v>
      </c>
      <c r="J13082">
        <v>0</v>
      </c>
      <c r="L13082" s="51">
        <v>45657</v>
      </c>
      <c r="M13082">
        <v>1</v>
      </c>
      <c r="N13082">
        <v>0</v>
      </c>
    </row>
    <row r="13083" spans="1:14" x14ac:dyDescent="0.25">
      <c r="A13083" s="21" t="str">
        <f t="shared" si="204"/>
        <v>MOW M2N CEAA_2025</v>
      </c>
      <c r="B13083" t="s">
        <v>130</v>
      </c>
      <c r="C13083" t="s">
        <v>137</v>
      </c>
      <c r="D13083" t="s">
        <v>23</v>
      </c>
      <c r="E13083" t="s">
        <v>5</v>
      </c>
      <c r="F13083" t="s">
        <v>8</v>
      </c>
      <c r="G13083">
        <v>0</v>
      </c>
      <c r="H13083">
        <v>0</v>
      </c>
      <c r="I13083">
        <v>0</v>
      </c>
      <c r="J13083">
        <v>0</v>
      </c>
      <c r="L13083" s="51">
        <v>46022</v>
      </c>
      <c r="M13083">
        <v>2</v>
      </c>
      <c r="N13083">
        <v>0</v>
      </c>
    </row>
    <row r="13084" spans="1:14" x14ac:dyDescent="0.25">
      <c r="A13084" s="21" t="str">
        <f t="shared" si="204"/>
        <v>MOW M2N CEAA_2026</v>
      </c>
      <c r="B13084" t="s">
        <v>130</v>
      </c>
      <c r="C13084" t="s">
        <v>137</v>
      </c>
      <c r="D13084" t="s">
        <v>23</v>
      </c>
      <c r="E13084" t="s">
        <v>5</v>
      </c>
      <c r="F13084" t="s">
        <v>8</v>
      </c>
      <c r="G13084">
        <v>0</v>
      </c>
      <c r="H13084">
        <v>0</v>
      </c>
      <c r="I13084">
        <v>0</v>
      </c>
      <c r="J13084">
        <v>0</v>
      </c>
      <c r="L13084" s="51">
        <v>46387</v>
      </c>
      <c r="M13084">
        <v>3</v>
      </c>
      <c r="N13084">
        <v>0</v>
      </c>
    </row>
    <row r="13085" spans="1:14" x14ac:dyDescent="0.25">
      <c r="A13085" s="21" t="str">
        <f t="shared" si="204"/>
        <v>MOW M2N CEAA_2027</v>
      </c>
      <c r="B13085" t="s">
        <v>130</v>
      </c>
      <c r="C13085" t="s">
        <v>137</v>
      </c>
      <c r="D13085" t="s">
        <v>23</v>
      </c>
      <c r="E13085" t="s">
        <v>5</v>
      </c>
      <c r="F13085" t="s">
        <v>8</v>
      </c>
      <c r="G13085">
        <v>0</v>
      </c>
      <c r="H13085">
        <v>0</v>
      </c>
      <c r="I13085">
        <v>0</v>
      </c>
      <c r="J13085">
        <v>0</v>
      </c>
      <c r="L13085" s="51">
        <v>46752</v>
      </c>
      <c r="M13085">
        <v>4</v>
      </c>
      <c r="N13085">
        <v>0</v>
      </c>
    </row>
    <row r="13086" spans="1:14" x14ac:dyDescent="0.25">
      <c r="A13086" s="21" t="str">
        <f t="shared" si="204"/>
        <v>MOW M2N CEAA_2028</v>
      </c>
      <c r="B13086" t="s">
        <v>130</v>
      </c>
      <c r="C13086" t="s">
        <v>137</v>
      </c>
      <c r="D13086" t="s">
        <v>23</v>
      </c>
      <c r="E13086" t="s">
        <v>5</v>
      </c>
      <c r="F13086" t="s">
        <v>8</v>
      </c>
      <c r="G13086">
        <v>0</v>
      </c>
      <c r="H13086">
        <v>0</v>
      </c>
      <c r="I13086">
        <v>0</v>
      </c>
      <c r="J13086">
        <v>0</v>
      </c>
      <c r="L13086" s="51">
        <v>47118</v>
      </c>
      <c r="M13086">
        <v>5</v>
      </c>
      <c r="N13086">
        <v>0</v>
      </c>
    </row>
    <row r="13087" spans="1:14" x14ac:dyDescent="0.25">
      <c r="A13087" s="21" t="str">
        <f t="shared" si="204"/>
        <v>MOW M2N CEAA_2029</v>
      </c>
      <c r="B13087" t="s">
        <v>130</v>
      </c>
      <c r="C13087" t="s">
        <v>137</v>
      </c>
      <c r="D13087" t="s">
        <v>23</v>
      </c>
      <c r="E13087" t="s">
        <v>5</v>
      </c>
      <c r="F13087" t="s">
        <v>8</v>
      </c>
      <c r="G13087">
        <v>0</v>
      </c>
      <c r="H13087">
        <v>0</v>
      </c>
      <c r="I13087">
        <v>0</v>
      </c>
      <c r="J13087">
        <v>0</v>
      </c>
      <c r="L13087" s="51">
        <v>47483</v>
      </c>
      <c r="M13087">
        <v>6</v>
      </c>
      <c r="N13087">
        <v>0</v>
      </c>
    </row>
    <row r="13088" spans="1:14" x14ac:dyDescent="0.25">
      <c r="A13088" s="21" t="str">
        <f t="shared" si="204"/>
        <v>MOW M2N CEAA_2030</v>
      </c>
      <c r="B13088" t="s">
        <v>130</v>
      </c>
      <c r="C13088" t="s">
        <v>137</v>
      </c>
      <c r="D13088" t="s">
        <v>23</v>
      </c>
      <c r="E13088" t="s">
        <v>5</v>
      </c>
      <c r="F13088" t="s">
        <v>8</v>
      </c>
      <c r="G13088">
        <v>0</v>
      </c>
      <c r="H13088">
        <v>0</v>
      </c>
      <c r="I13088">
        <v>0</v>
      </c>
      <c r="J13088">
        <v>0</v>
      </c>
      <c r="L13088" s="51">
        <v>47848</v>
      </c>
      <c r="M13088">
        <v>7</v>
      </c>
      <c r="N13088">
        <v>0</v>
      </c>
    </row>
    <row r="13089" spans="1:14" x14ac:dyDescent="0.25">
      <c r="A13089" s="21" t="str">
        <f t="shared" si="204"/>
        <v>MOW M2N CEAA_2031</v>
      </c>
      <c r="B13089" t="s">
        <v>130</v>
      </c>
      <c r="C13089" t="s">
        <v>137</v>
      </c>
      <c r="D13089" t="s">
        <v>23</v>
      </c>
      <c r="E13089" t="s">
        <v>5</v>
      </c>
      <c r="F13089" t="s">
        <v>8</v>
      </c>
      <c r="G13089">
        <v>0</v>
      </c>
      <c r="H13089">
        <v>0</v>
      </c>
      <c r="I13089">
        <v>0</v>
      </c>
      <c r="J13089">
        <v>0</v>
      </c>
      <c r="L13089" s="51">
        <v>48213</v>
      </c>
      <c r="M13089">
        <v>8</v>
      </c>
      <c r="N13089">
        <v>0</v>
      </c>
    </row>
    <row r="13090" spans="1:14" x14ac:dyDescent="0.25">
      <c r="A13090" s="21" t="str">
        <f t="shared" si="204"/>
        <v>MOW M2N CEAA_2032</v>
      </c>
      <c r="B13090" t="s">
        <v>130</v>
      </c>
      <c r="C13090" t="s">
        <v>137</v>
      </c>
      <c r="D13090" t="s">
        <v>23</v>
      </c>
      <c r="E13090" t="s">
        <v>5</v>
      </c>
      <c r="F13090" t="s">
        <v>8</v>
      </c>
      <c r="G13090">
        <v>0</v>
      </c>
      <c r="H13090">
        <v>0</v>
      </c>
      <c r="I13090">
        <v>0</v>
      </c>
      <c r="J13090">
        <v>0</v>
      </c>
      <c r="L13090" s="51">
        <v>48579</v>
      </c>
      <c r="M13090">
        <v>9</v>
      </c>
      <c r="N13090">
        <v>0</v>
      </c>
    </row>
    <row r="13091" spans="1:14" x14ac:dyDescent="0.25">
      <c r="A13091" s="21" t="str">
        <f t="shared" si="204"/>
        <v>MOW M2N CEAA_2033</v>
      </c>
      <c r="B13091" t="s">
        <v>130</v>
      </c>
      <c r="C13091" t="s">
        <v>137</v>
      </c>
      <c r="D13091" t="s">
        <v>23</v>
      </c>
      <c r="E13091" t="s">
        <v>5</v>
      </c>
      <c r="F13091" t="s">
        <v>8</v>
      </c>
      <c r="G13091">
        <v>0</v>
      </c>
      <c r="H13091">
        <v>0</v>
      </c>
      <c r="I13091">
        <v>0</v>
      </c>
      <c r="J13091">
        <v>0</v>
      </c>
      <c r="L13091" s="51">
        <v>48944</v>
      </c>
      <c r="M13091">
        <v>10</v>
      </c>
      <c r="N13091">
        <v>0</v>
      </c>
    </row>
    <row r="13092" spans="1:14" x14ac:dyDescent="0.25">
      <c r="A13092" s="21" t="str">
        <f t="shared" si="204"/>
        <v>MOW M2N CEAA_2034</v>
      </c>
      <c r="B13092" t="s">
        <v>130</v>
      </c>
      <c r="C13092" t="s">
        <v>137</v>
      </c>
      <c r="D13092" t="s">
        <v>23</v>
      </c>
      <c r="E13092" t="s">
        <v>5</v>
      </c>
      <c r="F13092" t="s">
        <v>8</v>
      </c>
      <c r="G13092">
        <v>0</v>
      </c>
      <c r="H13092">
        <v>0</v>
      </c>
      <c r="I13092">
        <v>0</v>
      </c>
      <c r="J13092">
        <v>0</v>
      </c>
      <c r="L13092" s="51">
        <v>49309</v>
      </c>
      <c r="M13092">
        <v>11</v>
      </c>
      <c r="N13092">
        <v>0</v>
      </c>
    </row>
    <row r="13093" spans="1:14" x14ac:dyDescent="0.25">
      <c r="A13093" s="21" t="str">
        <f t="shared" si="204"/>
        <v>MOW M2N CEAA_2035</v>
      </c>
      <c r="B13093" t="s">
        <v>130</v>
      </c>
      <c r="C13093" t="s">
        <v>137</v>
      </c>
      <c r="D13093" t="s">
        <v>23</v>
      </c>
      <c r="E13093" t="s">
        <v>5</v>
      </c>
      <c r="F13093" t="s">
        <v>8</v>
      </c>
      <c r="G13093">
        <v>0</v>
      </c>
      <c r="H13093">
        <v>0</v>
      </c>
      <c r="I13093">
        <v>0</v>
      </c>
      <c r="J13093">
        <v>0</v>
      </c>
      <c r="L13093" s="51">
        <v>49674</v>
      </c>
      <c r="M13093">
        <v>12</v>
      </c>
      <c r="N13093">
        <v>0</v>
      </c>
    </row>
    <row r="13094" spans="1:14" x14ac:dyDescent="0.25">
      <c r="A13094" s="21" t="str">
        <f t="shared" si="204"/>
        <v>MOW M2N CEAA_2036</v>
      </c>
      <c r="B13094" t="s">
        <v>130</v>
      </c>
      <c r="C13094" t="s">
        <v>137</v>
      </c>
      <c r="D13094" t="s">
        <v>23</v>
      </c>
      <c r="E13094" t="s">
        <v>5</v>
      </c>
      <c r="F13094" t="s">
        <v>8</v>
      </c>
      <c r="G13094">
        <v>0</v>
      </c>
      <c r="H13094">
        <v>0</v>
      </c>
      <c r="I13094">
        <v>0</v>
      </c>
      <c r="J13094">
        <v>0</v>
      </c>
      <c r="L13094" s="51">
        <v>50040</v>
      </c>
      <c r="M13094">
        <v>13</v>
      </c>
      <c r="N13094">
        <v>0</v>
      </c>
    </row>
    <row r="13095" spans="1:14" x14ac:dyDescent="0.25">
      <c r="A13095" s="21" t="str">
        <f t="shared" si="204"/>
        <v>MOW M2N CEAA_2037</v>
      </c>
      <c r="B13095" t="s">
        <v>130</v>
      </c>
      <c r="C13095" t="s">
        <v>137</v>
      </c>
      <c r="D13095" t="s">
        <v>23</v>
      </c>
      <c r="E13095" t="s">
        <v>5</v>
      </c>
      <c r="F13095" t="s">
        <v>8</v>
      </c>
      <c r="G13095">
        <v>0</v>
      </c>
      <c r="H13095">
        <v>0</v>
      </c>
      <c r="I13095">
        <v>0</v>
      </c>
      <c r="J13095">
        <v>0</v>
      </c>
      <c r="L13095" s="51">
        <v>50405</v>
      </c>
      <c r="M13095">
        <v>14</v>
      </c>
      <c r="N13095">
        <v>0</v>
      </c>
    </row>
    <row r="13096" spans="1:14" x14ac:dyDescent="0.25">
      <c r="A13096" s="21" t="str">
        <f t="shared" si="204"/>
        <v>MOW M2N CEAA_2038</v>
      </c>
      <c r="B13096" t="s">
        <v>130</v>
      </c>
      <c r="C13096" t="s">
        <v>137</v>
      </c>
      <c r="D13096" t="s">
        <v>23</v>
      </c>
      <c r="E13096" t="s">
        <v>5</v>
      </c>
      <c r="F13096" t="s">
        <v>8</v>
      </c>
      <c r="G13096">
        <v>0</v>
      </c>
      <c r="H13096">
        <v>0</v>
      </c>
      <c r="I13096">
        <v>0</v>
      </c>
      <c r="J13096">
        <v>0</v>
      </c>
      <c r="L13096" s="51">
        <v>50770</v>
      </c>
      <c r="M13096">
        <v>15</v>
      </c>
      <c r="N13096">
        <v>0</v>
      </c>
    </row>
    <row r="13097" spans="1:14" x14ac:dyDescent="0.25">
      <c r="A13097" s="21" t="str">
        <f t="shared" si="204"/>
        <v>MOW M2N CEAA_2039</v>
      </c>
      <c r="B13097" t="s">
        <v>130</v>
      </c>
      <c r="C13097" t="s">
        <v>137</v>
      </c>
      <c r="D13097" t="s">
        <v>23</v>
      </c>
      <c r="E13097" t="s">
        <v>5</v>
      </c>
      <c r="F13097" t="s">
        <v>8</v>
      </c>
      <c r="G13097">
        <v>0</v>
      </c>
      <c r="H13097">
        <v>0</v>
      </c>
      <c r="I13097">
        <v>0</v>
      </c>
      <c r="J13097">
        <v>0</v>
      </c>
      <c r="L13097" s="51">
        <v>51135</v>
      </c>
      <c r="M13097">
        <v>16</v>
      </c>
      <c r="N13097">
        <v>0</v>
      </c>
    </row>
    <row r="13098" spans="1:14" x14ac:dyDescent="0.25">
      <c r="A13098" s="21" t="str">
        <f t="shared" si="204"/>
        <v>MOW M2N CEAA_2040</v>
      </c>
      <c r="B13098" t="s">
        <v>130</v>
      </c>
      <c r="C13098" t="s">
        <v>137</v>
      </c>
      <c r="D13098" t="s">
        <v>23</v>
      </c>
      <c r="E13098" t="s">
        <v>5</v>
      </c>
      <c r="F13098" t="s">
        <v>8</v>
      </c>
      <c r="G13098">
        <v>0</v>
      </c>
      <c r="H13098">
        <v>0</v>
      </c>
      <c r="I13098">
        <v>0</v>
      </c>
      <c r="J13098">
        <v>0</v>
      </c>
      <c r="L13098" s="51">
        <v>51501</v>
      </c>
      <c r="M13098">
        <v>17</v>
      </c>
      <c r="N13098">
        <v>0</v>
      </c>
    </row>
    <row r="13099" spans="1:14" x14ac:dyDescent="0.25">
      <c r="A13099" s="21" t="str">
        <f t="shared" si="204"/>
        <v>MOW M2N CEAA_2041</v>
      </c>
      <c r="B13099" t="s">
        <v>130</v>
      </c>
      <c r="C13099" t="s">
        <v>137</v>
      </c>
      <c r="D13099" t="s">
        <v>23</v>
      </c>
      <c r="E13099" t="s">
        <v>5</v>
      </c>
      <c r="F13099" t="s">
        <v>8</v>
      </c>
      <c r="G13099">
        <v>0</v>
      </c>
      <c r="H13099">
        <v>0</v>
      </c>
      <c r="I13099">
        <v>0</v>
      </c>
      <c r="J13099">
        <v>0</v>
      </c>
      <c r="L13099" s="51">
        <v>51866</v>
      </c>
      <c r="M13099">
        <v>18</v>
      </c>
      <c r="N13099">
        <v>0</v>
      </c>
    </row>
    <row r="13100" spans="1:14" x14ac:dyDescent="0.25">
      <c r="A13100" s="21" t="str">
        <f t="shared" si="204"/>
        <v>MOW M2N CEAA_2042</v>
      </c>
      <c r="B13100" t="s">
        <v>130</v>
      </c>
      <c r="C13100" t="s">
        <v>137</v>
      </c>
      <c r="D13100" t="s">
        <v>23</v>
      </c>
      <c r="E13100" t="s">
        <v>5</v>
      </c>
      <c r="F13100" t="s">
        <v>8</v>
      </c>
      <c r="G13100">
        <v>0</v>
      </c>
      <c r="H13100">
        <v>0</v>
      </c>
      <c r="I13100">
        <v>0</v>
      </c>
      <c r="J13100">
        <v>0</v>
      </c>
      <c r="L13100" s="51">
        <v>52231</v>
      </c>
      <c r="M13100">
        <v>19</v>
      </c>
      <c r="N13100">
        <v>0</v>
      </c>
    </row>
    <row r="13101" spans="1:14" x14ac:dyDescent="0.25">
      <c r="A13101" s="21" t="str">
        <f t="shared" si="204"/>
        <v>MOW M2N CEAA_2043</v>
      </c>
      <c r="B13101" t="s">
        <v>130</v>
      </c>
      <c r="C13101" t="s">
        <v>137</v>
      </c>
      <c r="D13101" t="s">
        <v>23</v>
      </c>
      <c r="E13101" t="s">
        <v>5</v>
      </c>
      <c r="F13101" t="s">
        <v>8</v>
      </c>
      <c r="G13101">
        <v>0</v>
      </c>
      <c r="H13101">
        <v>0</v>
      </c>
      <c r="I13101">
        <v>0</v>
      </c>
      <c r="J13101">
        <v>0</v>
      </c>
      <c r="L13101" s="51">
        <v>52596</v>
      </c>
      <c r="M13101">
        <v>20</v>
      </c>
      <c r="N13101">
        <v>0</v>
      </c>
    </row>
    <row r="13102" spans="1:14" x14ac:dyDescent="0.25">
      <c r="A13102" s="21" t="str">
        <f t="shared" si="204"/>
        <v>MOW M3C CEAA_2024</v>
      </c>
      <c r="B13102" t="s">
        <v>130</v>
      </c>
      <c r="C13102" t="s">
        <v>137</v>
      </c>
      <c r="D13102" t="s">
        <v>21</v>
      </c>
      <c r="E13102" t="s">
        <v>29</v>
      </c>
      <c r="F13102" t="s">
        <v>28</v>
      </c>
      <c r="K13102">
        <v>0</v>
      </c>
      <c r="L13102" s="51">
        <v>45657</v>
      </c>
      <c r="M13102">
        <v>1</v>
      </c>
    </row>
    <row r="13103" spans="1:14" x14ac:dyDescent="0.25">
      <c r="A13103" s="21" t="str">
        <f t="shared" si="204"/>
        <v>MOW M3C CEAA_2025</v>
      </c>
      <c r="B13103" t="s">
        <v>130</v>
      </c>
      <c r="C13103" t="s">
        <v>137</v>
      </c>
      <c r="D13103" t="s">
        <v>21</v>
      </c>
      <c r="E13103" t="s">
        <v>29</v>
      </c>
      <c r="F13103" t="s">
        <v>28</v>
      </c>
      <c r="K13103">
        <v>0</v>
      </c>
      <c r="L13103" s="51">
        <v>46022</v>
      </c>
      <c r="M13103">
        <v>2</v>
      </c>
    </row>
    <row r="13104" spans="1:14" x14ac:dyDescent="0.25">
      <c r="A13104" s="21" t="str">
        <f t="shared" si="204"/>
        <v>MOW M3C CEAA_2026</v>
      </c>
      <c r="B13104" t="s">
        <v>130</v>
      </c>
      <c r="C13104" t="s">
        <v>137</v>
      </c>
      <c r="D13104" t="s">
        <v>21</v>
      </c>
      <c r="E13104" t="s">
        <v>29</v>
      </c>
      <c r="F13104" t="s">
        <v>28</v>
      </c>
      <c r="K13104">
        <v>0</v>
      </c>
      <c r="L13104" s="51">
        <v>46387</v>
      </c>
      <c r="M13104">
        <v>3</v>
      </c>
    </row>
    <row r="13105" spans="1:13" x14ac:dyDescent="0.25">
      <c r="A13105" s="21" t="str">
        <f t="shared" si="204"/>
        <v>MOW M3C CEAA_2027</v>
      </c>
      <c r="B13105" t="s">
        <v>130</v>
      </c>
      <c r="C13105" t="s">
        <v>137</v>
      </c>
      <c r="D13105" t="s">
        <v>21</v>
      </c>
      <c r="E13105" t="s">
        <v>29</v>
      </c>
      <c r="F13105" t="s">
        <v>28</v>
      </c>
      <c r="K13105">
        <v>0</v>
      </c>
      <c r="L13105" s="51">
        <v>46752</v>
      </c>
      <c r="M13105">
        <v>4</v>
      </c>
    </row>
    <row r="13106" spans="1:13" x14ac:dyDescent="0.25">
      <c r="A13106" s="21" t="str">
        <f t="shared" si="204"/>
        <v>MOW M3C CEAA_2028</v>
      </c>
      <c r="B13106" t="s">
        <v>130</v>
      </c>
      <c r="C13106" t="s">
        <v>137</v>
      </c>
      <c r="D13106" t="s">
        <v>21</v>
      </c>
      <c r="E13106" t="s">
        <v>29</v>
      </c>
      <c r="F13106" t="s">
        <v>28</v>
      </c>
      <c r="K13106">
        <v>0</v>
      </c>
      <c r="L13106" s="51">
        <v>47118</v>
      </c>
      <c r="M13106">
        <v>5</v>
      </c>
    </row>
    <row r="13107" spans="1:13" x14ac:dyDescent="0.25">
      <c r="A13107" s="21" t="str">
        <f t="shared" si="204"/>
        <v>MOW M3C CEAA_2029</v>
      </c>
      <c r="B13107" t="s">
        <v>130</v>
      </c>
      <c r="C13107" t="s">
        <v>137</v>
      </c>
      <c r="D13107" t="s">
        <v>21</v>
      </c>
      <c r="E13107" t="s">
        <v>29</v>
      </c>
      <c r="F13107" t="s">
        <v>28</v>
      </c>
      <c r="K13107">
        <v>0</v>
      </c>
      <c r="L13107" s="51">
        <v>47483</v>
      </c>
      <c r="M13107">
        <v>6</v>
      </c>
    </row>
    <row r="13108" spans="1:13" x14ac:dyDescent="0.25">
      <c r="A13108" s="21" t="str">
        <f t="shared" si="204"/>
        <v>MOW M3C CEAA_2030</v>
      </c>
      <c r="B13108" t="s">
        <v>130</v>
      </c>
      <c r="C13108" t="s">
        <v>137</v>
      </c>
      <c r="D13108" t="s">
        <v>21</v>
      </c>
      <c r="E13108" t="s">
        <v>29</v>
      </c>
      <c r="F13108" t="s">
        <v>28</v>
      </c>
      <c r="K13108">
        <v>0</v>
      </c>
      <c r="L13108" s="51">
        <v>47848</v>
      </c>
      <c r="M13108">
        <v>7</v>
      </c>
    </row>
    <row r="13109" spans="1:13" x14ac:dyDescent="0.25">
      <c r="A13109" s="21" t="str">
        <f t="shared" si="204"/>
        <v>MOW M3C CEAA_2031</v>
      </c>
      <c r="B13109" t="s">
        <v>130</v>
      </c>
      <c r="C13109" t="s">
        <v>137</v>
      </c>
      <c r="D13109" t="s">
        <v>21</v>
      </c>
      <c r="E13109" t="s">
        <v>29</v>
      </c>
      <c r="F13109" t="s">
        <v>28</v>
      </c>
      <c r="K13109">
        <v>0</v>
      </c>
      <c r="L13109" s="51">
        <v>48213</v>
      </c>
      <c r="M13109">
        <v>8</v>
      </c>
    </row>
    <row r="13110" spans="1:13" x14ac:dyDescent="0.25">
      <c r="A13110" s="21" t="str">
        <f t="shared" si="204"/>
        <v>MOW M3C CEAA_2032</v>
      </c>
      <c r="B13110" t="s">
        <v>130</v>
      </c>
      <c r="C13110" t="s">
        <v>137</v>
      </c>
      <c r="D13110" t="s">
        <v>21</v>
      </c>
      <c r="E13110" t="s">
        <v>29</v>
      </c>
      <c r="F13110" t="s">
        <v>28</v>
      </c>
      <c r="K13110">
        <v>0</v>
      </c>
      <c r="L13110" s="51">
        <v>48579</v>
      </c>
      <c r="M13110">
        <v>9</v>
      </c>
    </row>
    <row r="13111" spans="1:13" x14ac:dyDescent="0.25">
      <c r="A13111" s="21" t="str">
        <f t="shared" si="204"/>
        <v>MOW M3C CEAA_2033</v>
      </c>
      <c r="B13111" t="s">
        <v>130</v>
      </c>
      <c r="C13111" t="s">
        <v>137</v>
      </c>
      <c r="D13111" t="s">
        <v>21</v>
      </c>
      <c r="E13111" t="s">
        <v>29</v>
      </c>
      <c r="F13111" t="s">
        <v>28</v>
      </c>
      <c r="K13111">
        <v>0</v>
      </c>
      <c r="L13111" s="51">
        <v>48944</v>
      </c>
      <c r="M13111">
        <v>10</v>
      </c>
    </row>
    <row r="13112" spans="1:13" x14ac:dyDescent="0.25">
      <c r="A13112" s="21" t="str">
        <f t="shared" si="204"/>
        <v>MOW M3C CEAA_2034</v>
      </c>
      <c r="B13112" t="s">
        <v>130</v>
      </c>
      <c r="C13112" t="s">
        <v>137</v>
      </c>
      <c r="D13112" t="s">
        <v>21</v>
      </c>
      <c r="E13112" t="s">
        <v>29</v>
      </c>
      <c r="F13112" t="s">
        <v>28</v>
      </c>
      <c r="K13112">
        <v>0</v>
      </c>
      <c r="L13112" s="51">
        <v>49309</v>
      </c>
      <c r="M13112">
        <v>11</v>
      </c>
    </row>
    <row r="13113" spans="1:13" x14ac:dyDescent="0.25">
      <c r="A13113" s="21" t="str">
        <f t="shared" si="204"/>
        <v>MOW M3C CEAA_2035</v>
      </c>
      <c r="B13113" t="s">
        <v>130</v>
      </c>
      <c r="C13113" t="s">
        <v>137</v>
      </c>
      <c r="D13113" t="s">
        <v>21</v>
      </c>
      <c r="E13113" t="s">
        <v>29</v>
      </c>
      <c r="F13113" t="s">
        <v>28</v>
      </c>
      <c r="K13113">
        <v>0</v>
      </c>
      <c r="L13113" s="51">
        <v>49674</v>
      </c>
      <c r="M13113">
        <v>12</v>
      </c>
    </row>
    <row r="13114" spans="1:13" x14ac:dyDescent="0.25">
      <c r="A13114" s="21" t="str">
        <f t="shared" si="204"/>
        <v>MOW M3C CEAA_2036</v>
      </c>
      <c r="B13114" t="s">
        <v>130</v>
      </c>
      <c r="C13114" t="s">
        <v>137</v>
      </c>
      <c r="D13114" t="s">
        <v>21</v>
      </c>
      <c r="E13114" t="s">
        <v>29</v>
      </c>
      <c r="F13114" t="s">
        <v>28</v>
      </c>
      <c r="K13114">
        <v>0</v>
      </c>
      <c r="L13114" s="51">
        <v>50040</v>
      </c>
      <c r="M13114">
        <v>13</v>
      </c>
    </row>
    <row r="13115" spans="1:13" x14ac:dyDescent="0.25">
      <c r="A13115" s="21" t="str">
        <f t="shared" si="204"/>
        <v>MOW M3C CEAA_2037</v>
      </c>
      <c r="B13115" t="s">
        <v>130</v>
      </c>
      <c r="C13115" t="s">
        <v>137</v>
      </c>
      <c r="D13115" t="s">
        <v>21</v>
      </c>
      <c r="E13115" t="s">
        <v>29</v>
      </c>
      <c r="F13115" t="s">
        <v>28</v>
      </c>
      <c r="K13115">
        <v>0</v>
      </c>
      <c r="L13115" s="51">
        <v>50405</v>
      </c>
      <c r="M13115">
        <v>14</v>
      </c>
    </row>
    <row r="13116" spans="1:13" x14ac:dyDescent="0.25">
      <c r="A13116" s="21" t="str">
        <f t="shared" si="204"/>
        <v>MOW M3C CEAA_2038</v>
      </c>
      <c r="B13116" t="s">
        <v>130</v>
      </c>
      <c r="C13116" t="s">
        <v>137</v>
      </c>
      <c r="D13116" t="s">
        <v>21</v>
      </c>
      <c r="E13116" t="s">
        <v>29</v>
      </c>
      <c r="F13116" t="s">
        <v>28</v>
      </c>
      <c r="K13116">
        <v>0</v>
      </c>
      <c r="L13116" s="51">
        <v>50770</v>
      </c>
      <c r="M13116">
        <v>15</v>
      </c>
    </row>
    <row r="13117" spans="1:13" x14ac:dyDescent="0.25">
      <c r="A13117" s="21" t="str">
        <f t="shared" si="204"/>
        <v>MOW M3C CEAA_2039</v>
      </c>
      <c r="B13117" t="s">
        <v>130</v>
      </c>
      <c r="C13117" t="s">
        <v>137</v>
      </c>
      <c r="D13117" t="s">
        <v>21</v>
      </c>
      <c r="E13117" t="s">
        <v>29</v>
      </c>
      <c r="F13117" t="s">
        <v>28</v>
      </c>
      <c r="K13117">
        <v>0</v>
      </c>
      <c r="L13117" s="51">
        <v>51135</v>
      </c>
      <c r="M13117">
        <v>16</v>
      </c>
    </row>
    <row r="13118" spans="1:13" x14ac:dyDescent="0.25">
      <c r="A13118" s="21" t="str">
        <f t="shared" si="204"/>
        <v>MOW M3C CEAA_2040</v>
      </c>
      <c r="B13118" t="s">
        <v>130</v>
      </c>
      <c r="C13118" t="s">
        <v>137</v>
      </c>
      <c r="D13118" t="s">
        <v>21</v>
      </c>
      <c r="E13118" t="s">
        <v>29</v>
      </c>
      <c r="F13118" t="s">
        <v>28</v>
      </c>
      <c r="K13118">
        <v>0</v>
      </c>
      <c r="L13118" s="51">
        <v>51501</v>
      </c>
      <c r="M13118">
        <v>17</v>
      </c>
    </row>
    <row r="13119" spans="1:13" x14ac:dyDescent="0.25">
      <c r="A13119" s="21" t="str">
        <f t="shared" si="204"/>
        <v>MOW M3C CEAA_2041</v>
      </c>
      <c r="B13119" t="s">
        <v>130</v>
      </c>
      <c r="C13119" t="s">
        <v>137</v>
      </c>
      <c r="D13119" t="s">
        <v>21</v>
      </c>
      <c r="E13119" t="s">
        <v>29</v>
      </c>
      <c r="F13119" t="s">
        <v>28</v>
      </c>
      <c r="K13119">
        <v>0</v>
      </c>
      <c r="L13119" s="51">
        <v>51866</v>
      </c>
      <c r="M13119">
        <v>18</v>
      </c>
    </row>
    <row r="13120" spans="1:13" x14ac:dyDescent="0.25">
      <c r="A13120" s="21" t="str">
        <f t="shared" si="204"/>
        <v>MOW M3C CEAA_2042</v>
      </c>
      <c r="B13120" t="s">
        <v>130</v>
      </c>
      <c r="C13120" t="s">
        <v>137</v>
      </c>
      <c r="D13120" t="s">
        <v>21</v>
      </c>
      <c r="E13120" t="s">
        <v>29</v>
      </c>
      <c r="F13120" t="s">
        <v>28</v>
      </c>
      <c r="K13120">
        <v>0</v>
      </c>
      <c r="L13120" s="51">
        <v>52231</v>
      </c>
      <c r="M13120">
        <v>19</v>
      </c>
    </row>
    <row r="13121" spans="1:13" x14ac:dyDescent="0.25">
      <c r="A13121" s="21" t="str">
        <f t="shared" si="204"/>
        <v>MOW M3C CEAA_2043</v>
      </c>
      <c r="B13121" t="s">
        <v>130</v>
      </c>
      <c r="C13121" t="s">
        <v>137</v>
      </c>
      <c r="D13121" t="s">
        <v>21</v>
      </c>
      <c r="E13121" t="s">
        <v>29</v>
      </c>
      <c r="F13121" t="s">
        <v>28</v>
      </c>
      <c r="K13121">
        <v>2479.91064453125</v>
      </c>
      <c r="L13121" s="51">
        <v>52596</v>
      </c>
      <c r="M13121">
        <v>20</v>
      </c>
    </row>
    <row r="13122" spans="1:13" x14ac:dyDescent="0.25">
      <c r="A13122" s="21" t="str">
        <f t="shared" ref="A13122:A13185" si="205">B13122&amp;" "&amp;D13122&amp;" "&amp;C13122&amp;"_"&amp;YEAR(L13122)</f>
        <v>MOW M3C CEAA_2024</v>
      </c>
      <c r="B13122" t="s">
        <v>130</v>
      </c>
      <c r="C13122" t="s">
        <v>137</v>
      </c>
      <c r="D13122" t="s">
        <v>21</v>
      </c>
      <c r="E13122" t="s">
        <v>29</v>
      </c>
      <c r="F13122" t="s">
        <v>31</v>
      </c>
      <c r="K13122">
        <v>0</v>
      </c>
      <c r="L13122" s="51">
        <v>45657</v>
      </c>
      <c r="M13122">
        <v>1</v>
      </c>
    </row>
    <row r="13123" spans="1:13" x14ac:dyDescent="0.25">
      <c r="A13123" s="21" t="str">
        <f t="shared" si="205"/>
        <v>MOW M3C CEAA_2025</v>
      </c>
      <c r="B13123" t="s">
        <v>130</v>
      </c>
      <c r="C13123" t="s">
        <v>137</v>
      </c>
      <c r="D13123" t="s">
        <v>21</v>
      </c>
      <c r="E13123" t="s">
        <v>29</v>
      </c>
      <c r="F13123" t="s">
        <v>31</v>
      </c>
      <c r="K13123">
        <v>0</v>
      </c>
      <c r="L13123" s="51">
        <v>46022</v>
      </c>
      <c r="M13123">
        <v>2</v>
      </c>
    </row>
    <row r="13124" spans="1:13" x14ac:dyDescent="0.25">
      <c r="A13124" s="21" t="str">
        <f t="shared" si="205"/>
        <v>MOW M3C CEAA_2026</v>
      </c>
      <c r="B13124" t="s">
        <v>130</v>
      </c>
      <c r="C13124" t="s">
        <v>137</v>
      </c>
      <c r="D13124" t="s">
        <v>21</v>
      </c>
      <c r="E13124" t="s">
        <v>29</v>
      </c>
      <c r="F13124" t="s">
        <v>31</v>
      </c>
      <c r="K13124">
        <v>0</v>
      </c>
      <c r="L13124" s="51">
        <v>46387</v>
      </c>
      <c r="M13124">
        <v>3</v>
      </c>
    </row>
    <row r="13125" spans="1:13" x14ac:dyDescent="0.25">
      <c r="A13125" s="21" t="str">
        <f t="shared" si="205"/>
        <v>MOW M3C CEAA_2027</v>
      </c>
      <c r="B13125" t="s">
        <v>130</v>
      </c>
      <c r="C13125" t="s">
        <v>137</v>
      </c>
      <c r="D13125" t="s">
        <v>21</v>
      </c>
      <c r="E13125" t="s">
        <v>29</v>
      </c>
      <c r="F13125" t="s">
        <v>31</v>
      </c>
      <c r="K13125">
        <v>0</v>
      </c>
      <c r="L13125" s="51">
        <v>46752</v>
      </c>
      <c r="M13125">
        <v>4</v>
      </c>
    </row>
    <row r="13126" spans="1:13" x14ac:dyDescent="0.25">
      <c r="A13126" s="21" t="str">
        <f t="shared" si="205"/>
        <v>MOW M3C CEAA_2028</v>
      </c>
      <c r="B13126" t="s">
        <v>130</v>
      </c>
      <c r="C13126" t="s">
        <v>137</v>
      </c>
      <c r="D13126" t="s">
        <v>21</v>
      </c>
      <c r="E13126" t="s">
        <v>29</v>
      </c>
      <c r="F13126" t="s">
        <v>31</v>
      </c>
      <c r="K13126">
        <v>0</v>
      </c>
      <c r="L13126" s="51">
        <v>47118</v>
      </c>
      <c r="M13126">
        <v>5</v>
      </c>
    </row>
    <row r="13127" spans="1:13" x14ac:dyDescent="0.25">
      <c r="A13127" s="21" t="str">
        <f t="shared" si="205"/>
        <v>MOW M3C CEAA_2029</v>
      </c>
      <c r="B13127" t="s">
        <v>130</v>
      </c>
      <c r="C13127" t="s">
        <v>137</v>
      </c>
      <c r="D13127" t="s">
        <v>21</v>
      </c>
      <c r="E13127" t="s">
        <v>29</v>
      </c>
      <c r="F13127" t="s">
        <v>31</v>
      </c>
      <c r="K13127">
        <v>0</v>
      </c>
      <c r="L13127" s="51">
        <v>47483</v>
      </c>
      <c r="M13127">
        <v>6</v>
      </c>
    </row>
    <row r="13128" spans="1:13" x14ac:dyDescent="0.25">
      <c r="A13128" s="21" t="str">
        <f t="shared" si="205"/>
        <v>MOW M3C CEAA_2030</v>
      </c>
      <c r="B13128" t="s">
        <v>130</v>
      </c>
      <c r="C13128" t="s">
        <v>137</v>
      </c>
      <c r="D13128" t="s">
        <v>21</v>
      </c>
      <c r="E13128" t="s">
        <v>29</v>
      </c>
      <c r="F13128" t="s">
        <v>31</v>
      </c>
      <c r="K13128">
        <v>0</v>
      </c>
      <c r="L13128" s="51">
        <v>47848</v>
      </c>
      <c r="M13128">
        <v>7</v>
      </c>
    </row>
    <row r="13129" spans="1:13" x14ac:dyDescent="0.25">
      <c r="A13129" s="21" t="str">
        <f t="shared" si="205"/>
        <v>MOW M3C CEAA_2031</v>
      </c>
      <c r="B13129" t="s">
        <v>130</v>
      </c>
      <c r="C13129" t="s">
        <v>137</v>
      </c>
      <c r="D13129" t="s">
        <v>21</v>
      </c>
      <c r="E13129" t="s">
        <v>29</v>
      </c>
      <c r="F13129" t="s">
        <v>31</v>
      </c>
      <c r="K13129">
        <v>0</v>
      </c>
      <c r="L13129" s="51">
        <v>48213</v>
      </c>
      <c r="M13129">
        <v>8</v>
      </c>
    </row>
    <row r="13130" spans="1:13" x14ac:dyDescent="0.25">
      <c r="A13130" s="21" t="str">
        <f t="shared" si="205"/>
        <v>MOW M3C CEAA_2032</v>
      </c>
      <c r="B13130" t="s">
        <v>130</v>
      </c>
      <c r="C13130" t="s">
        <v>137</v>
      </c>
      <c r="D13130" t="s">
        <v>21</v>
      </c>
      <c r="E13130" t="s">
        <v>29</v>
      </c>
      <c r="F13130" t="s">
        <v>31</v>
      </c>
      <c r="K13130">
        <v>0</v>
      </c>
      <c r="L13130" s="51">
        <v>48579</v>
      </c>
      <c r="M13130">
        <v>9</v>
      </c>
    </row>
    <row r="13131" spans="1:13" x14ac:dyDescent="0.25">
      <c r="A13131" s="21" t="str">
        <f t="shared" si="205"/>
        <v>MOW M3C CEAA_2033</v>
      </c>
      <c r="B13131" t="s">
        <v>130</v>
      </c>
      <c r="C13131" t="s">
        <v>137</v>
      </c>
      <c r="D13131" t="s">
        <v>21</v>
      </c>
      <c r="E13131" t="s">
        <v>29</v>
      </c>
      <c r="F13131" t="s">
        <v>31</v>
      </c>
      <c r="K13131">
        <v>0</v>
      </c>
      <c r="L13131" s="51">
        <v>48944</v>
      </c>
      <c r="M13131">
        <v>10</v>
      </c>
    </row>
    <row r="13132" spans="1:13" x14ac:dyDescent="0.25">
      <c r="A13132" s="21" t="str">
        <f t="shared" si="205"/>
        <v>MOW M3C CEAA_2034</v>
      </c>
      <c r="B13132" t="s">
        <v>130</v>
      </c>
      <c r="C13132" t="s">
        <v>137</v>
      </c>
      <c r="D13132" t="s">
        <v>21</v>
      </c>
      <c r="E13132" t="s">
        <v>29</v>
      </c>
      <c r="F13132" t="s">
        <v>31</v>
      </c>
      <c r="K13132">
        <v>0</v>
      </c>
      <c r="L13132" s="51">
        <v>49309</v>
      </c>
      <c r="M13132">
        <v>11</v>
      </c>
    </row>
    <row r="13133" spans="1:13" x14ac:dyDescent="0.25">
      <c r="A13133" s="21" t="str">
        <f t="shared" si="205"/>
        <v>MOW M3C CEAA_2035</v>
      </c>
      <c r="B13133" t="s">
        <v>130</v>
      </c>
      <c r="C13133" t="s">
        <v>137</v>
      </c>
      <c r="D13133" t="s">
        <v>21</v>
      </c>
      <c r="E13133" t="s">
        <v>29</v>
      </c>
      <c r="F13133" t="s">
        <v>31</v>
      </c>
      <c r="K13133">
        <v>0</v>
      </c>
      <c r="L13133" s="51">
        <v>49674</v>
      </c>
      <c r="M13133">
        <v>12</v>
      </c>
    </row>
    <row r="13134" spans="1:13" x14ac:dyDescent="0.25">
      <c r="A13134" s="21" t="str">
        <f t="shared" si="205"/>
        <v>MOW M3C CEAA_2036</v>
      </c>
      <c r="B13134" t="s">
        <v>130</v>
      </c>
      <c r="C13134" t="s">
        <v>137</v>
      </c>
      <c r="D13134" t="s">
        <v>21</v>
      </c>
      <c r="E13134" t="s">
        <v>29</v>
      </c>
      <c r="F13134" t="s">
        <v>31</v>
      </c>
      <c r="K13134">
        <v>0</v>
      </c>
      <c r="L13134" s="51">
        <v>50040</v>
      </c>
      <c r="M13134">
        <v>13</v>
      </c>
    </row>
    <row r="13135" spans="1:13" x14ac:dyDescent="0.25">
      <c r="A13135" s="21" t="str">
        <f t="shared" si="205"/>
        <v>MOW M3C CEAA_2037</v>
      </c>
      <c r="B13135" t="s">
        <v>130</v>
      </c>
      <c r="C13135" t="s">
        <v>137</v>
      </c>
      <c r="D13135" t="s">
        <v>21</v>
      </c>
      <c r="E13135" t="s">
        <v>29</v>
      </c>
      <c r="F13135" t="s">
        <v>31</v>
      </c>
      <c r="K13135">
        <v>0</v>
      </c>
      <c r="L13135" s="51">
        <v>50405</v>
      </c>
      <c r="M13135">
        <v>14</v>
      </c>
    </row>
    <row r="13136" spans="1:13" x14ac:dyDescent="0.25">
      <c r="A13136" s="21" t="str">
        <f t="shared" si="205"/>
        <v>MOW M3C CEAA_2038</v>
      </c>
      <c r="B13136" t="s">
        <v>130</v>
      </c>
      <c r="C13136" t="s">
        <v>137</v>
      </c>
      <c r="D13136" t="s">
        <v>21</v>
      </c>
      <c r="E13136" t="s">
        <v>29</v>
      </c>
      <c r="F13136" t="s">
        <v>31</v>
      </c>
      <c r="K13136">
        <v>0</v>
      </c>
      <c r="L13136" s="51">
        <v>50770</v>
      </c>
      <c r="M13136">
        <v>15</v>
      </c>
    </row>
    <row r="13137" spans="1:14" x14ac:dyDescent="0.25">
      <c r="A13137" s="21" t="str">
        <f t="shared" si="205"/>
        <v>MOW M3C CEAA_2039</v>
      </c>
      <c r="B13137" t="s">
        <v>130</v>
      </c>
      <c r="C13137" t="s">
        <v>137</v>
      </c>
      <c r="D13137" t="s">
        <v>21</v>
      </c>
      <c r="E13137" t="s">
        <v>29</v>
      </c>
      <c r="F13137" t="s">
        <v>31</v>
      </c>
      <c r="K13137">
        <v>0</v>
      </c>
      <c r="L13137" s="51">
        <v>51135</v>
      </c>
      <c r="M13137">
        <v>16</v>
      </c>
    </row>
    <row r="13138" spans="1:14" x14ac:dyDescent="0.25">
      <c r="A13138" s="21" t="str">
        <f t="shared" si="205"/>
        <v>MOW M3C CEAA_2040</v>
      </c>
      <c r="B13138" t="s">
        <v>130</v>
      </c>
      <c r="C13138" t="s">
        <v>137</v>
      </c>
      <c r="D13138" t="s">
        <v>21</v>
      </c>
      <c r="E13138" t="s">
        <v>29</v>
      </c>
      <c r="F13138" t="s">
        <v>31</v>
      </c>
      <c r="K13138">
        <v>0</v>
      </c>
      <c r="L13138" s="51">
        <v>51501</v>
      </c>
      <c r="M13138">
        <v>17</v>
      </c>
    </row>
    <row r="13139" spans="1:14" x14ac:dyDescent="0.25">
      <c r="A13139" s="21" t="str">
        <f t="shared" si="205"/>
        <v>MOW M3C CEAA_2041</v>
      </c>
      <c r="B13139" t="s">
        <v>130</v>
      </c>
      <c r="C13139" t="s">
        <v>137</v>
      </c>
      <c r="D13139" t="s">
        <v>21</v>
      </c>
      <c r="E13139" t="s">
        <v>29</v>
      </c>
      <c r="F13139" t="s">
        <v>31</v>
      </c>
      <c r="K13139">
        <v>0</v>
      </c>
      <c r="L13139" s="51">
        <v>51866</v>
      </c>
      <c r="M13139">
        <v>18</v>
      </c>
    </row>
    <row r="13140" spans="1:14" x14ac:dyDescent="0.25">
      <c r="A13140" s="21" t="str">
        <f t="shared" si="205"/>
        <v>MOW M3C CEAA_2042</v>
      </c>
      <c r="B13140" t="s">
        <v>130</v>
      </c>
      <c r="C13140" t="s">
        <v>137</v>
      </c>
      <c r="D13140" t="s">
        <v>21</v>
      </c>
      <c r="E13140" t="s">
        <v>29</v>
      </c>
      <c r="F13140" t="s">
        <v>31</v>
      </c>
      <c r="K13140">
        <v>0</v>
      </c>
      <c r="L13140" s="51">
        <v>52231</v>
      </c>
      <c r="M13140">
        <v>19</v>
      </c>
    </row>
    <row r="13141" spans="1:14" x14ac:dyDescent="0.25">
      <c r="A13141" s="21" t="str">
        <f t="shared" si="205"/>
        <v>MOW M3C CEAA_2043</v>
      </c>
      <c r="B13141" t="s">
        <v>130</v>
      </c>
      <c r="C13141" t="s">
        <v>137</v>
      </c>
      <c r="D13141" t="s">
        <v>21</v>
      </c>
      <c r="E13141" t="s">
        <v>29</v>
      </c>
      <c r="F13141" t="s">
        <v>31</v>
      </c>
      <c r="K13141">
        <v>0</v>
      </c>
      <c r="L13141" s="51">
        <v>52596</v>
      </c>
      <c r="M13141">
        <v>20</v>
      </c>
    </row>
    <row r="13142" spans="1:14" x14ac:dyDescent="0.25">
      <c r="A13142" s="21" t="str">
        <f t="shared" si="205"/>
        <v>MOW M3C CEAA_2024</v>
      </c>
      <c r="B13142" t="s">
        <v>130</v>
      </c>
      <c r="C13142" t="s">
        <v>137</v>
      </c>
      <c r="D13142" t="s">
        <v>21</v>
      </c>
      <c r="E13142" t="s">
        <v>5</v>
      </c>
      <c r="F13142" t="s">
        <v>4</v>
      </c>
      <c r="G13142">
        <v>0</v>
      </c>
      <c r="H13142">
        <v>0</v>
      </c>
      <c r="I13142">
        <v>0</v>
      </c>
      <c r="J13142">
        <v>0</v>
      </c>
      <c r="L13142" s="51">
        <v>45657</v>
      </c>
      <c r="M13142">
        <v>1</v>
      </c>
      <c r="N13142">
        <v>0</v>
      </c>
    </row>
    <row r="13143" spans="1:14" x14ac:dyDescent="0.25">
      <c r="A13143" s="21" t="str">
        <f t="shared" si="205"/>
        <v>MOW M3C CEAA_2025</v>
      </c>
      <c r="B13143" t="s">
        <v>130</v>
      </c>
      <c r="C13143" t="s">
        <v>137</v>
      </c>
      <c r="D13143" t="s">
        <v>21</v>
      </c>
      <c r="E13143" t="s">
        <v>5</v>
      </c>
      <c r="F13143" t="s">
        <v>4</v>
      </c>
      <c r="G13143">
        <v>0</v>
      </c>
      <c r="H13143">
        <v>0</v>
      </c>
      <c r="I13143">
        <v>0</v>
      </c>
      <c r="J13143">
        <v>0</v>
      </c>
      <c r="L13143" s="51">
        <v>46022</v>
      </c>
      <c r="M13143">
        <v>2</v>
      </c>
      <c r="N13143">
        <v>0</v>
      </c>
    </row>
    <row r="13144" spans="1:14" x14ac:dyDescent="0.25">
      <c r="A13144" s="21" t="str">
        <f t="shared" si="205"/>
        <v>MOW M3C CEAA_2026</v>
      </c>
      <c r="B13144" t="s">
        <v>130</v>
      </c>
      <c r="C13144" t="s">
        <v>137</v>
      </c>
      <c r="D13144" t="s">
        <v>21</v>
      </c>
      <c r="E13144" t="s">
        <v>5</v>
      </c>
      <c r="F13144" t="s">
        <v>4</v>
      </c>
      <c r="G13144">
        <v>0</v>
      </c>
      <c r="H13144">
        <v>0</v>
      </c>
      <c r="I13144">
        <v>1667.77392578125</v>
      </c>
      <c r="J13144">
        <v>0</v>
      </c>
      <c r="L13144" s="51">
        <v>46387</v>
      </c>
      <c r="M13144">
        <v>3</v>
      </c>
      <c r="N13144">
        <v>0</v>
      </c>
    </row>
    <row r="13145" spans="1:14" x14ac:dyDescent="0.25">
      <c r="A13145" s="21" t="str">
        <f t="shared" si="205"/>
        <v>MOW M3C CEAA_2027</v>
      </c>
      <c r="B13145" t="s">
        <v>130</v>
      </c>
      <c r="C13145" t="s">
        <v>137</v>
      </c>
      <c r="D13145" t="s">
        <v>21</v>
      </c>
      <c r="E13145" t="s">
        <v>5</v>
      </c>
      <c r="F13145" t="s">
        <v>4</v>
      </c>
      <c r="G13145">
        <v>0</v>
      </c>
      <c r="H13145">
        <v>8021.5859375</v>
      </c>
      <c r="I13145">
        <v>40465.3046875</v>
      </c>
      <c r="J13145">
        <v>0</v>
      </c>
      <c r="L13145" s="51">
        <v>46752</v>
      </c>
      <c r="M13145">
        <v>4</v>
      </c>
      <c r="N13145">
        <v>-13238.798828125</v>
      </c>
    </row>
    <row r="13146" spans="1:14" x14ac:dyDescent="0.25">
      <c r="A13146" s="21" t="str">
        <f t="shared" si="205"/>
        <v>MOW M3C CEAA_2028</v>
      </c>
      <c r="B13146" t="s">
        <v>130</v>
      </c>
      <c r="C13146" t="s">
        <v>137</v>
      </c>
      <c r="D13146" t="s">
        <v>21</v>
      </c>
      <c r="E13146" t="s">
        <v>5</v>
      </c>
      <c r="F13146" t="s">
        <v>4</v>
      </c>
      <c r="G13146">
        <v>0</v>
      </c>
      <c r="H13146">
        <v>33751.234375</v>
      </c>
      <c r="I13146">
        <v>98906.21875</v>
      </c>
      <c r="J13146">
        <v>0</v>
      </c>
      <c r="L13146" s="51">
        <v>47118</v>
      </c>
      <c r="M13146">
        <v>5</v>
      </c>
      <c r="N13146">
        <v>8294.1689453125</v>
      </c>
    </row>
    <row r="13147" spans="1:14" x14ac:dyDescent="0.25">
      <c r="A13147" s="21" t="str">
        <f t="shared" si="205"/>
        <v>MOW M3C CEAA_2029</v>
      </c>
      <c r="B13147" t="s">
        <v>130</v>
      </c>
      <c r="C13147" t="s">
        <v>137</v>
      </c>
      <c r="D13147" t="s">
        <v>21</v>
      </c>
      <c r="E13147" t="s">
        <v>5</v>
      </c>
      <c r="F13147" t="s">
        <v>4</v>
      </c>
      <c r="G13147">
        <v>0</v>
      </c>
      <c r="H13147">
        <v>66349.09375</v>
      </c>
      <c r="I13147">
        <v>153267.125</v>
      </c>
      <c r="J13147">
        <v>0</v>
      </c>
      <c r="L13147" s="51">
        <v>47483</v>
      </c>
      <c r="M13147">
        <v>6</v>
      </c>
      <c r="N13147">
        <v>35591.50390625</v>
      </c>
    </row>
    <row r="13148" spans="1:14" x14ac:dyDescent="0.25">
      <c r="A13148" s="21" t="str">
        <f t="shared" si="205"/>
        <v>MOW M3C CEAA_2030</v>
      </c>
      <c r="B13148" t="s">
        <v>130</v>
      </c>
      <c r="C13148" t="s">
        <v>137</v>
      </c>
      <c r="D13148" t="s">
        <v>21</v>
      </c>
      <c r="E13148" t="s">
        <v>5</v>
      </c>
      <c r="F13148" t="s">
        <v>4</v>
      </c>
      <c r="G13148">
        <v>0</v>
      </c>
      <c r="H13148">
        <v>84817.171875</v>
      </c>
      <c r="I13148">
        <v>211896.5</v>
      </c>
      <c r="J13148">
        <v>0</v>
      </c>
      <c r="L13148" s="51">
        <v>47848</v>
      </c>
      <c r="M13148">
        <v>7</v>
      </c>
      <c r="N13148">
        <v>55444.08203125</v>
      </c>
    </row>
    <row r="13149" spans="1:14" x14ac:dyDescent="0.25">
      <c r="A13149" s="21" t="str">
        <f t="shared" si="205"/>
        <v>MOW M3C CEAA_2031</v>
      </c>
      <c r="B13149" t="s">
        <v>130</v>
      </c>
      <c r="C13149" t="s">
        <v>137</v>
      </c>
      <c r="D13149" t="s">
        <v>21</v>
      </c>
      <c r="E13149" t="s">
        <v>5</v>
      </c>
      <c r="F13149" t="s">
        <v>4</v>
      </c>
      <c r="G13149">
        <v>0</v>
      </c>
      <c r="H13149">
        <v>125399.1953125</v>
      </c>
      <c r="I13149">
        <v>266530.3125</v>
      </c>
      <c r="J13149">
        <v>0</v>
      </c>
      <c r="L13149" s="51">
        <v>48213</v>
      </c>
      <c r="M13149">
        <v>8</v>
      </c>
      <c r="N13149">
        <v>85309.65625</v>
      </c>
    </row>
    <row r="13150" spans="1:14" x14ac:dyDescent="0.25">
      <c r="A13150" s="21" t="str">
        <f t="shared" si="205"/>
        <v>MOW M3C CEAA_2032</v>
      </c>
      <c r="B13150" t="s">
        <v>130</v>
      </c>
      <c r="C13150" t="s">
        <v>137</v>
      </c>
      <c r="D13150" t="s">
        <v>21</v>
      </c>
      <c r="E13150" t="s">
        <v>5</v>
      </c>
      <c r="F13150" t="s">
        <v>4</v>
      </c>
      <c r="G13150">
        <v>0</v>
      </c>
      <c r="H13150">
        <v>128496.125</v>
      </c>
      <c r="I13150">
        <v>320408.28125</v>
      </c>
      <c r="J13150">
        <v>0</v>
      </c>
      <c r="L13150" s="51">
        <v>48579</v>
      </c>
      <c r="M13150">
        <v>9</v>
      </c>
      <c r="N13150">
        <v>47555.5234375</v>
      </c>
    </row>
    <row r="13151" spans="1:14" x14ac:dyDescent="0.25">
      <c r="A13151" s="21" t="str">
        <f t="shared" si="205"/>
        <v>MOW M3C CEAA_2033</v>
      </c>
      <c r="B13151" t="s">
        <v>130</v>
      </c>
      <c r="C13151" t="s">
        <v>137</v>
      </c>
      <c r="D13151" t="s">
        <v>21</v>
      </c>
      <c r="E13151" t="s">
        <v>5</v>
      </c>
      <c r="F13151" t="s">
        <v>4</v>
      </c>
      <c r="G13151">
        <v>0</v>
      </c>
      <c r="H13151">
        <v>113162.5703125</v>
      </c>
      <c r="I13151">
        <v>370749.84375</v>
      </c>
      <c r="J13151">
        <v>0</v>
      </c>
      <c r="L13151" s="51">
        <v>48944</v>
      </c>
      <c r="M13151">
        <v>10</v>
      </c>
      <c r="N13151">
        <v>9894.744140625</v>
      </c>
    </row>
    <row r="13152" spans="1:14" x14ac:dyDescent="0.25">
      <c r="A13152" s="21" t="str">
        <f t="shared" si="205"/>
        <v>MOW M3C CEAA_2034</v>
      </c>
      <c r="B13152" t="s">
        <v>130</v>
      </c>
      <c r="C13152" t="s">
        <v>137</v>
      </c>
      <c r="D13152" t="s">
        <v>21</v>
      </c>
      <c r="E13152" t="s">
        <v>5</v>
      </c>
      <c r="F13152" t="s">
        <v>4</v>
      </c>
      <c r="G13152">
        <v>0</v>
      </c>
      <c r="H13152">
        <v>98534.703125</v>
      </c>
      <c r="I13152">
        <v>421001.90625</v>
      </c>
      <c r="J13152">
        <v>0</v>
      </c>
      <c r="L13152" s="51">
        <v>49309</v>
      </c>
      <c r="M13152">
        <v>11</v>
      </c>
      <c r="N13152">
        <v>-28473.068359375</v>
      </c>
    </row>
    <row r="13153" spans="1:14" x14ac:dyDescent="0.25">
      <c r="A13153" s="21" t="str">
        <f t="shared" si="205"/>
        <v>MOW M3C CEAA_2035</v>
      </c>
      <c r="B13153" t="s">
        <v>130</v>
      </c>
      <c r="C13153" t="s">
        <v>137</v>
      </c>
      <c r="D13153" t="s">
        <v>21</v>
      </c>
      <c r="E13153" t="s">
        <v>5</v>
      </c>
      <c r="F13153" t="s">
        <v>4</v>
      </c>
      <c r="G13153">
        <v>0</v>
      </c>
      <c r="H13153">
        <v>76008.3359375</v>
      </c>
      <c r="I13153">
        <v>593797.875</v>
      </c>
      <c r="J13153">
        <v>0</v>
      </c>
      <c r="L13153" s="51">
        <v>49674</v>
      </c>
      <c r="M13153">
        <v>12</v>
      </c>
      <c r="N13153">
        <v>-20715.810546875</v>
      </c>
    </row>
    <row r="13154" spans="1:14" x14ac:dyDescent="0.25">
      <c r="A13154" s="21" t="str">
        <f t="shared" si="205"/>
        <v>MOW M3C CEAA_2036</v>
      </c>
      <c r="B13154" t="s">
        <v>130</v>
      </c>
      <c r="C13154" t="s">
        <v>137</v>
      </c>
      <c r="D13154" t="s">
        <v>21</v>
      </c>
      <c r="E13154" t="s">
        <v>5</v>
      </c>
      <c r="F13154" t="s">
        <v>4</v>
      </c>
      <c r="G13154">
        <v>0</v>
      </c>
      <c r="H13154">
        <v>72738.8671875</v>
      </c>
      <c r="I13154">
        <v>580869.75</v>
      </c>
      <c r="J13154">
        <v>0</v>
      </c>
      <c r="L13154" s="51">
        <v>50040</v>
      </c>
      <c r="M13154">
        <v>13</v>
      </c>
      <c r="N13154">
        <v>-5974.7255859375</v>
      </c>
    </row>
    <row r="13155" spans="1:14" x14ac:dyDescent="0.25">
      <c r="A13155" s="21" t="str">
        <f t="shared" si="205"/>
        <v>MOW M3C CEAA_2037</v>
      </c>
      <c r="B13155" t="s">
        <v>130</v>
      </c>
      <c r="C13155" t="s">
        <v>137</v>
      </c>
      <c r="D13155" t="s">
        <v>21</v>
      </c>
      <c r="E13155" t="s">
        <v>5</v>
      </c>
      <c r="F13155" t="s">
        <v>4</v>
      </c>
      <c r="G13155">
        <v>0</v>
      </c>
      <c r="H13155">
        <v>66926.0078125</v>
      </c>
      <c r="I13155">
        <v>566817.4375</v>
      </c>
      <c r="J13155">
        <v>0</v>
      </c>
      <c r="L13155" s="51">
        <v>50405</v>
      </c>
      <c r="M13155">
        <v>14</v>
      </c>
      <c r="N13155">
        <v>29252.994140625</v>
      </c>
    </row>
    <row r="13156" spans="1:14" x14ac:dyDescent="0.25">
      <c r="A13156" s="21" t="str">
        <f t="shared" si="205"/>
        <v>MOW M3C CEAA_2038</v>
      </c>
      <c r="B13156" t="s">
        <v>130</v>
      </c>
      <c r="C13156" t="s">
        <v>137</v>
      </c>
      <c r="D13156" t="s">
        <v>21</v>
      </c>
      <c r="E13156" t="s">
        <v>5</v>
      </c>
      <c r="F13156" t="s">
        <v>4</v>
      </c>
      <c r="G13156">
        <v>0</v>
      </c>
      <c r="H13156">
        <v>60244.28515625</v>
      </c>
      <c r="I13156">
        <v>555829.4375</v>
      </c>
      <c r="J13156">
        <v>0</v>
      </c>
      <c r="L13156" s="51">
        <v>50770</v>
      </c>
      <c r="M13156">
        <v>15</v>
      </c>
      <c r="N13156">
        <v>48496.84375</v>
      </c>
    </row>
    <row r="13157" spans="1:14" x14ac:dyDescent="0.25">
      <c r="A13157" s="21" t="str">
        <f t="shared" si="205"/>
        <v>MOW M3C CEAA_2039</v>
      </c>
      <c r="B13157" t="s">
        <v>130</v>
      </c>
      <c r="C13157" t="s">
        <v>137</v>
      </c>
      <c r="D13157" t="s">
        <v>21</v>
      </c>
      <c r="E13157" t="s">
        <v>5</v>
      </c>
      <c r="F13157" t="s">
        <v>4</v>
      </c>
      <c r="G13157">
        <v>0</v>
      </c>
      <c r="H13157">
        <v>86437.140625</v>
      </c>
      <c r="I13157">
        <v>545764.4375</v>
      </c>
      <c r="J13157">
        <v>0</v>
      </c>
      <c r="L13157" s="51">
        <v>51135</v>
      </c>
      <c r="M13157">
        <v>16</v>
      </c>
      <c r="N13157">
        <v>76601.9921875</v>
      </c>
    </row>
    <row r="13158" spans="1:14" x14ac:dyDescent="0.25">
      <c r="A13158" s="21" t="str">
        <f t="shared" si="205"/>
        <v>MOW M3C CEAA_2040</v>
      </c>
      <c r="B13158" t="s">
        <v>130</v>
      </c>
      <c r="C13158" t="s">
        <v>137</v>
      </c>
      <c r="D13158" t="s">
        <v>21</v>
      </c>
      <c r="E13158" t="s">
        <v>5</v>
      </c>
      <c r="F13158" t="s">
        <v>4</v>
      </c>
      <c r="G13158">
        <v>0</v>
      </c>
      <c r="H13158">
        <v>66970.921875</v>
      </c>
      <c r="I13158">
        <v>538111.75</v>
      </c>
      <c r="J13158">
        <v>0</v>
      </c>
      <c r="L13158" s="51">
        <v>51501</v>
      </c>
      <c r="M13158">
        <v>17</v>
      </c>
      <c r="N13158">
        <v>90613.1640625</v>
      </c>
    </row>
    <row r="13159" spans="1:14" x14ac:dyDescent="0.25">
      <c r="A13159" s="21" t="str">
        <f t="shared" si="205"/>
        <v>MOW M3C CEAA_2041</v>
      </c>
      <c r="B13159" t="s">
        <v>130</v>
      </c>
      <c r="C13159" t="s">
        <v>137</v>
      </c>
      <c r="D13159" t="s">
        <v>21</v>
      </c>
      <c r="E13159" t="s">
        <v>5</v>
      </c>
      <c r="F13159" t="s">
        <v>4</v>
      </c>
      <c r="G13159">
        <v>0</v>
      </c>
      <c r="H13159">
        <v>51113.5703125</v>
      </c>
      <c r="I13159">
        <v>528040.1875</v>
      </c>
      <c r="J13159">
        <v>0</v>
      </c>
      <c r="L13159" s="51">
        <v>51866</v>
      </c>
      <c r="M13159">
        <v>18</v>
      </c>
      <c r="N13159">
        <v>151051.421875</v>
      </c>
    </row>
    <row r="13160" spans="1:14" x14ac:dyDescent="0.25">
      <c r="A13160" s="21" t="str">
        <f t="shared" si="205"/>
        <v>MOW M3C CEAA_2042</v>
      </c>
      <c r="B13160" t="s">
        <v>130</v>
      </c>
      <c r="C13160" t="s">
        <v>137</v>
      </c>
      <c r="D13160" t="s">
        <v>21</v>
      </c>
      <c r="E13160" t="s">
        <v>5</v>
      </c>
      <c r="F13160" t="s">
        <v>4</v>
      </c>
      <c r="G13160">
        <v>0</v>
      </c>
      <c r="H13160">
        <v>33289.546875</v>
      </c>
      <c r="I13160">
        <v>561840.8125</v>
      </c>
      <c r="J13160">
        <v>0</v>
      </c>
      <c r="L13160" s="51">
        <v>52231</v>
      </c>
      <c r="M13160">
        <v>19</v>
      </c>
      <c r="N13160">
        <v>195865.734375</v>
      </c>
    </row>
    <row r="13161" spans="1:14" x14ac:dyDescent="0.25">
      <c r="A13161" s="21" t="str">
        <f t="shared" si="205"/>
        <v>MOW M3C CEAA_2043</v>
      </c>
      <c r="B13161" t="s">
        <v>130</v>
      </c>
      <c r="C13161" t="s">
        <v>137</v>
      </c>
      <c r="D13161" t="s">
        <v>21</v>
      </c>
      <c r="E13161" t="s">
        <v>5</v>
      </c>
      <c r="F13161" t="s">
        <v>4</v>
      </c>
      <c r="G13161">
        <v>0</v>
      </c>
      <c r="H13161">
        <v>16622.51953125</v>
      </c>
      <c r="I13161">
        <v>551453.4375</v>
      </c>
      <c r="J13161">
        <v>0</v>
      </c>
      <c r="L13161" s="51">
        <v>52596</v>
      </c>
      <c r="M13161">
        <v>20</v>
      </c>
      <c r="N13161">
        <v>237368.6875</v>
      </c>
    </row>
    <row r="13162" spans="1:14" x14ac:dyDescent="0.25">
      <c r="A13162" s="21" t="str">
        <f t="shared" si="205"/>
        <v>MOW M3C CEAA_2024</v>
      </c>
      <c r="B13162" t="s">
        <v>130</v>
      </c>
      <c r="C13162" t="s">
        <v>137</v>
      </c>
      <c r="D13162" t="s">
        <v>21</v>
      </c>
      <c r="E13162" t="s">
        <v>5</v>
      </c>
      <c r="F13162" t="s">
        <v>32</v>
      </c>
      <c r="G13162">
        <v>189100.46875</v>
      </c>
      <c r="H13162">
        <v>81692.578125</v>
      </c>
      <c r="I13162">
        <v>15499.482421875</v>
      </c>
      <c r="J13162">
        <v>0</v>
      </c>
      <c r="L13162" s="51">
        <v>45657</v>
      </c>
      <c r="M13162">
        <v>1</v>
      </c>
      <c r="N13162">
        <v>105479.078125</v>
      </c>
    </row>
    <row r="13163" spans="1:14" x14ac:dyDescent="0.25">
      <c r="A13163" s="21" t="str">
        <f t="shared" si="205"/>
        <v>MOW M3C CEAA_2025</v>
      </c>
      <c r="B13163" t="s">
        <v>130</v>
      </c>
      <c r="C13163" t="s">
        <v>137</v>
      </c>
      <c r="D13163" t="s">
        <v>21</v>
      </c>
      <c r="E13163" t="s">
        <v>5</v>
      </c>
      <c r="F13163" t="s">
        <v>32</v>
      </c>
      <c r="G13163">
        <v>204197.25</v>
      </c>
      <c r="H13163">
        <v>88198.15625</v>
      </c>
      <c r="I13163">
        <v>43533.515625</v>
      </c>
      <c r="J13163">
        <v>0</v>
      </c>
      <c r="L13163" s="51">
        <v>46022</v>
      </c>
      <c r="M13163">
        <v>2</v>
      </c>
      <c r="N13163">
        <v>106607.640625</v>
      </c>
    </row>
    <row r="13164" spans="1:14" x14ac:dyDescent="0.25">
      <c r="A13164" s="21" t="str">
        <f t="shared" si="205"/>
        <v>MOW M3C CEAA_2026</v>
      </c>
      <c r="B13164" t="s">
        <v>130</v>
      </c>
      <c r="C13164" t="s">
        <v>137</v>
      </c>
      <c r="D13164" t="s">
        <v>21</v>
      </c>
      <c r="E13164" t="s">
        <v>5</v>
      </c>
      <c r="F13164" t="s">
        <v>32</v>
      </c>
      <c r="G13164">
        <v>219276.34375</v>
      </c>
      <c r="H13164">
        <v>99641.0390625</v>
      </c>
      <c r="I13164">
        <v>47211.59375</v>
      </c>
      <c r="J13164">
        <v>0</v>
      </c>
      <c r="L13164" s="51">
        <v>46387</v>
      </c>
      <c r="M13164">
        <v>3</v>
      </c>
      <c r="N13164">
        <v>110698.125</v>
      </c>
    </row>
    <row r="13165" spans="1:14" x14ac:dyDescent="0.25">
      <c r="A13165" s="21" t="str">
        <f t="shared" si="205"/>
        <v>MOW M3C CEAA_2027</v>
      </c>
      <c r="B13165" t="s">
        <v>130</v>
      </c>
      <c r="C13165" t="s">
        <v>137</v>
      </c>
      <c r="D13165" t="s">
        <v>21</v>
      </c>
      <c r="E13165" t="s">
        <v>5</v>
      </c>
      <c r="F13165" t="s">
        <v>32</v>
      </c>
      <c r="G13165">
        <v>230496.265625</v>
      </c>
      <c r="H13165">
        <v>100906.2578125</v>
      </c>
      <c r="I13165">
        <v>50799.19921875</v>
      </c>
      <c r="J13165">
        <v>0</v>
      </c>
      <c r="L13165" s="51">
        <v>46752</v>
      </c>
      <c r="M13165">
        <v>4</v>
      </c>
      <c r="N13165">
        <v>110611.7109375</v>
      </c>
    </row>
    <row r="13166" spans="1:14" x14ac:dyDescent="0.25">
      <c r="A13166" s="21" t="str">
        <f t="shared" si="205"/>
        <v>MOW M3C CEAA_2028</v>
      </c>
      <c r="B13166" t="s">
        <v>130</v>
      </c>
      <c r="C13166" t="s">
        <v>137</v>
      </c>
      <c r="D13166" t="s">
        <v>21</v>
      </c>
      <c r="E13166" t="s">
        <v>5</v>
      </c>
      <c r="F13166" t="s">
        <v>32</v>
      </c>
      <c r="G13166">
        <v>238907.859375</v>
      </c>
      <c r="H13166">
        <v>110336.7890625</v>
      </c>
      <c r="I13166">
        <v>54535.296875</v>
      </c>
      <c r="J13166">
        <v>0</v>
      </c>
      <c r="L13166" s="51">
        <v>47118</v>
      </c>
      <c r="M13166">
        <v>5</v>
      </c>
      <c r="N13166">
        <v>117347.3359375</v>
      </c>
    </row>
    <row r="13167" spans="1:14" x14ac:dyDescent="0.25">
      <c r="A13167" s="21" t="str">
        <f t="shared" si="205"/>
        <v>MOW M3C CEAA_2029</v>
      </c>
      <c r="B13167" t="s">
        <v>130</v>
      </c>
      <c r="C13167" t="s">
        <v>137</v>
      </c>
      <c r="D13167" t="s">
        <v>21</v>
      </c>
      <c r="E13167" t="s">
        <v>5</v>
      </c>
      <c r="F13167" t="s">
        <v>32</v>
      </c>
      <c r="G13167">
        <v>246828.921875</v>
      </c>
      <c r="H13167">
        <v>121112.265625</v>
      </c>
      <c r="I13167">
        <v>56837.07421875</v>
      </c>
      <c r="J13167">
        <v>0</v>
      </c>
      <c r="L13167" s="51">
        <v>47483</v>
      </c>
      <c r="M13167">
        <v>6</v>
      </c>
      <c r="N13167">
        <v>125582.609375</v>
      </c>
    </row>
    <row r="13168" spans="1:14" x14ac:dyDescent="0.25">
      <c r="A13168" s="21" t="str">
        <f t="shared" si="205"/>
        <v>MOW M3C CEAA_2030</v>
      </c>
      <c r="B13168" t="s">
        <v>130</v>
      </c>
      <c r="C13168" t="s">
        <v>137</v>
      </c>
      <c r="D13168" t="s">
        <v>21</v>
      </c>
      <c r="E13168" t="s">
        <v>5</v>
      </c>
      <c r="F13168" t="s">
        <v>32</v>
      </c>
      <c r="G13168">
        <v>255533.296875</v>
      </c>
      <c r="H13168">
        <v>110787.609375</v>
      </c>
      <c r="I13168">
        <v>62349.9765625</v>
      </c>
      <c r="J13168">
        <v>0</v>
      </c>
      <c r="L13168" s="51">
        <v>47848</v>
      </c>
      <c r="M13168">
        <v>7</v>
      </c>
      <c r="N13168">
        <v>114345.6484375</v>
      </c>
    </row>
    <row r="13169" spans="1:14" x14ac:dyDescent="0.25">
      <c r="A13169" s="21" t="str">
        <f t="shared" si="205"/>
        <v>MOW M3C CEAA_2031</v>
      </c>
      <c r="B13169" t="s">
        <v>130</v>
      </c>
      <c r="C13169" t="s">
        <v>137</v>
      </c>
      <c r="D13169" t="s">
        <v>21</v>
      </c>
      <c r="E13169" t="s">
        <v>5</v>
      </c>
      <c r="F13169" t="s">
        <v>32</v>
      </c>
      <c r="G13169">
        <v>259902.828125</v>
      </c>
      <c r="H13169">
        <v>64997.765625</v>
      </c>
      <c r="I13169">
        <v>39930.3984375</v>
      </c>
      <c r="J13169">
        <v>98877.890625</v>
      </c>
      <c r="L13169" s="51">
        <v>48213</v>
      </c>
      <c r="M13169">
        <v>8</v>
      </c>
      <c r="N13169">
        <v>82651.6640625</v>
      </c>
    </row>
    <row r="13170" spans="1:14" x14ac:dyDescent="0.25">
      <c r="A13170" s="21" t="str">
        <f t="shared" si="205"/>
        <v>MOW M3C CEAA_2032</v>
      </c>
      <c r="B13170" t="s">
        <v>130</v>
      </c>
      <c r="C13170" t="s">
        <v>137</v>
      </c>
      <c r="D13170" t="s">
        <v>21</v>
      </c>
      <c r="E13170" t="s">
        <v>5</v>
      </c>
      <c r="F13170" t="s">
        <v>32</v>
      </c>
      <c r="G13170">
        <v>268454.3125</v>
      </c>
      <c r="H13170">
        <v>66692.765625</v>
      </c>
      <c r="I13170">
        <v>40048.890625</v>
      </c>
      <c r="J13170">
        <v>0</v>
      </c>
      <c r="L13170" s="51">
        <v>48579</v>
      </c>
      <c r="M13170">
        <v>9</v>
      </c>
      <c r="N13170">
        <v>80488.6640625</v>
      </c>
    </row>
    <row r="13171" spans="1:14" x14ac:dyDescent="0.25">
      <c r="A13171" s="21" t="str">
        <f t="shared" si="205"/>
        <v>MOW M3C CEAA_2033</v>
      </c>
      <c r="B13171" t="s">
        <v>130</v>
      </c>
      <c r="C13171" t="s">
        <v>137</v>
      </c>
      <c r="D13171" t="s">
        <v>21</v>
      </c>
      <c r="E13171" t="s">
        <v>5</v>
      </c>
      <c r="F13171" t="s">
        <v>32</v>
      </c>
      <c r="G13171">
        <v>251642.59375</v>
      </c>
      <c r="H13171">
        <v>51846.015625</v>
      </c>
      <c r="I13171">
        <v>40060.90625</v>
      </c>
      <c r="J13171">
        <v>0</v>
      </c>
      <c r="L13171" s="51">
        <v>48944</v>
      </c>
      <c r="M13171">
        <v>10</v>
      </c>
      <c r="N13171">
        <v>66562.046875</v>
      </c>
    </row>
    <row r="13172" spans="1:14" x14ac:dyDescent="0.25">
      <c r="A13172" s="21" t="str">
        <f t="shared" si="205"/>
        <v>MOW M3C CEAA_2034</v>
      </c>
      <c r="B13172" t="s">
        <v>130</v>
      </c>
      <c r="C13172" t="s">
        <v>137</v>
      </c>
      <c r="D13172" t="s">
        <v>21</v>
      </c>
      <c r="E13172" t="s">
        <v>5</v>
      </c>
      <c r="F13172" t="s">
        <v>32</v>
      </c>
      <c r="G13172">
        <v>234163.859375</v>
      </c>
      <c r="H13172">
        <v>43951.5625</v>
      </c>
      <c r="I13172">
        <v>40121.203125</v>
      </c>
      <c r="J13172">
        <v>0</v>
      </c>
      <c r="L13172" s="51">
        <v>49309</v>
      </c>
      <c r="M13172">
        <v>11</v>
      </c>
      <c r="N13172">
        <v>63134.43359375</v>
      </c>
    </row>
    <row r="13173" spans="1:14" x14ac:dyDescent="0.25">
      <c r="A13173" s="21" t="str">
        <f t="shared" si="205"/>
        <v>MOW M3C CEAA_2035</v>
      </c>
      <c r="B13173" t="s">
        <v>130</v>
      </c>
      <c r="C13173" t="s">
        <v>137</v>
      </c>
      <c r="D13173" t="s">
        <v>21</v>
      </c>
      <c r="E13173" t="s">
        <v>5</v>
      </c>
      <c r="F13173" t="s">
        <v>32</v>
      </c>
      <c r="G13173">
        <v>217441.46875</v>
      </c>
      <c r="H13173">
        <v>48575.85546875</v>
      </c>
      <c r="I13173">
        <v>40177.30859375</v>
      </c>
      <c r="J13173">
        <v>0</v>
      </c>
      <c r="L13173" s="51">
        <v>49674</v>
      </c>
      <c r="M13173">
        <v>12</v>
      </c>
      <c r="N13173">
        <v>84120.2734375</v>
      </c>
    </row>
    <row r="13174" spans="1:14" x14ac:dyDescent="0.25">
      <c r="A13174" s="21" t="str">
        <f t="shared" si="205"/>
        <v>MOW M3C CEAA_2036</v>
      </c>
      <c r="B13174" t="s">
        <v>130</v>
      </c>
      <c r="C13174" t="s">
        <v>137</v>
      </c>
      <c r="D13174" t="s">
        <v>21</v>
      </c>
      <c r="E13174" t="s">
        <v>5</v>
      </c>
      <c r="F13174" t="s">
        <v>32</v>
      </c>
      <c r="G13174">
        <v>200831.734375</v>
      </c>
      <c r="H13174">
        <v>41529.671875</v>
      </c>
      <c r="I13174">
        <v>40341.19921875</v>
      </c>
      <c r="J13174">
        <v>0</v>
      </c>
      <c r="L13174" s="51">
        <v>50040</v>
      </c>
      <c r="M13174">
        <v>13</v>
      </c>
      <c r="N13174">
        <v>83011.96875</v>
      </c>
    </row>
    <row r="13175" spans="1:14" x14ac:dyDescent="0.25">
      <c r="A13175" s="21" t="str">
        <f t="shared" si="205"/>
        <v>MOW M3C CEAA_2037</v>
      </c>
      <c r="B13175" t="s">
        <v>130</v>
      </c>
      <c r="C13175" t="s">
        <v>137</v>
      </c>
      <c r="D13175" t="s">
        <v>21</v>
      </c>
      <c r="E13175" t="s">
        <v>5</v>
      </c>
      <c r="F13175" t="s">
        <v>32</v>
      </c>
      <c r="G13175">
        <v>183211.59375</v>
      </c>
      <c r="H13175">
        <v>35928.41015625</v>
      </c>
      <c r="I13175">
        <v>39820.6640625</v>
      </c>
      <c r="J13175">
        <v>0</v>
      </c>
      <c r="L13175" s="51">
        <v>50405</v>
      </c>
      <c r="M13175">
        <v>14</v>
      </c>
      <c r="N13175">
        <v>78563.890625</v>
      </c>
    </row>
    <row r="13176" spans="1:14" x14ac:dyDescent="0.25">
      <c r="A13176" s="21" t="str">
        <f t="shared" si="205"/>
        <v>MOW M3C CEAA_2038</v>
      </c>
      <c r="B13176" t="s">
        <v>130</v>
      </c>
      <c r="C13176" t="s">
        <v>137</v>
      </c>
      <c r="D13176" t="s">
        <v>21</v>
      </c>
      <c r="E13176" t="s">
        <v>5</v>
      </c>
      <c r="F13176" t="s">
        <v>32</v>
      </c>
      <c r="G13176">
        <v>166343.671875</v>
      </c>
      <c r="H13176">
        <v>31429.09375</v>
      </c>
      <c r="I13176">
        <v>39550.56640625</v>
      </c>
      <c r="J13176">
        <v>0</v>
      </c>
      <c r="L13176" s="51">
        <v>50770</v>
      </c>
      <c r="M13176">
        <v>15</v>
      </c>
      <c r="N13176">
        <v>76177.8046875</v>
      </c>
    </row>
    <row r="13177" spans="1:14" x14ac:dyDescent="0.25">
      <c r="A13177" s="21" t="str">
        <f t="shared" si="205"/>
        <v>MOW M3C CEAA_2039</v>
      </c>
      <c r="B13177" t="s">
        <v>130</v>
      </c>
      <c r="C13177" t="s">
        <v>137</v>
      </c>
      <c r="D13177" t="s">
        <v>21</v>
      </c>
      <c r="E13177" t="s">
        <v>5</v>
      </c>
      <c r="F13177" t="s">
        <v>32</v>
      </c>
      <c r="G13177">
        <v>159104.84375</v>
      </c>
      <c r="H13177">
        <v>46667.6328125</v>
      </c>
      <c r="I13177">
        <v>39308.30859375</v>
      </c>
      <c r="J13177">
        <v>0</v>
      </c>
      <c r="L13177" s="51">
        <v>51135</v>
      </c>
      <c r="M13177">
        <v>16</v>
      </c>
      <c r="N13177">
        <v>90046.46875</v>
      </c>
    </row>
    <row r="13178" spans="1:14" x14ac:dyDescent="0.25">
      <c r="A13178" s="21" t="str">
        <f t="shared" si="205"/>
        <v>MOW M3C CEAA_2040</v>
      </c>
      <c r="B13178" t="s">
        <v>130</v>
      </c>
      <c r="C13178" t="s">
        <v>137</v>
      </c>
      <c r="D13178" t="s">
        <v>21</v>
      </c>
      <c r="E13178" t="s">
        <v>5</v>
      </c>
      <c r="F13178" t="s">
        <v>32</v>
      </c>
      <c r="G13178">
        <v>139382.328125</v>
      </c>
      <c r="H13178">
        <v>35304.41796875</v>
      </c>
      <c r="I13178">
        <v>37486.8828125</v>
      </c>
      <c r="J13178">
        <v>0</v>
      </c>
      <c r="L13178" s="51">
        <v>51501</v>
      </c>
      <c r="M13178">
        <v>17</v>
      </c>
      <c r="N13178">
        <v>89340.6171875</v>
      </c>
    </row>
    <row r="13179" spans="1:14" x14ac:dyDescent="0.25">
      <c r="A13179" s="21" t="str">
        <f t="shared" si="205"/>
        <v>MOW M3C CEAA_2041</v>
      </c>
      <c r="B13179" t="s">
        <v>130</v>
      </c>
      <c r="C13179" t="s">
        <v>137</v>
      </c>
      <c r="D13179" t="s">
        <v>21</v>
      </c>
      <c r="E13179" t="s">
        <v>5</v>
      </c>
      <c r="F13179" t="s">
        <v>32</v>
      </c>
      <c r="G13179">
        <v>119871.2890625</v>
      </c>
      <c r="H13179">
        <v>24617.09765625</v>
      </c>
      <c r="I13179">
        <v>37028</v>
      </c>
      <c r="J13179">
        <v>0</v>
      </c>
      <c r="L13179" s="51">
        <v>51866</v>
      </c>
      <c r="M13179">
        <v>18</v>
      </c>
      <c r="N13179">
        <v>71349.8359375</v>
      </c>
    </row>
    <row r="13180" spans="1:14" x14ac:dyDescent="0.25">
      <c r="A13180" s="21" t="str">
        <f t="shared" si="205"/>
        <v>MOW M3C CEAA_2042</v>
      </c>
      <c r="B13180" t="s">
        <v>130</v>
      </c>
      <c r="C13180" t="s">
        <v>137</v>
      </c>
      <c r="D13180" t="s">
        <v>21</v>
      </c>
      <c r="E13180" t="s">
        <v>5</v>
      </c>
      <c r="F13180" t="s">
        <v>32</v>
      </c>
      <c r="G13180">
        <v>102512.3671875</v>
      </c>
      <c r="H13180">
        <v>13447.896484375</v>
      </c>
      <c r="I13180">
        <v>36291</v>
      </c>
      <c r="J13180">
        <v>0</v>
      </c>
      <c r="L13180" s="51">
        <v>52231</v>
      </c>
      <c r="M13180">
        <v>19</v>
      </c>
      <c r="N13180">
        <v>40034.17578125</v>
      </c>
    </row>
    <row r="13181" spans="1:14" x14ac:dyDescent="0.25">
      <c r="A13181" s="21" t="str">
        <f t="shared" si="205"/>
        <v>MOW M3C CEAA_2043</v>
      </c>
      <c r="B13181" t="s">
        <v>130</v>
      </c>
      <c r="C13181" t="s">
        <v>137</v>
      </c>
      <c r="D13181" t="s">
        <v>21</v>
      </c>
      <c r="E13181" t="s">
        <v>5</v>
      </c>
      <c r="F13181" t="s">
        <v>32</v>
      </c>
      <c r="G13181">
        <v>84058.2890625</v>
      </c>
      <c r="H13181">
        <v>11072.470703125</v>
      </c>
      <c r="I13181">
        <v>34358.60546875</v>
      </c>
      <c r="J13181">
        <v>0</v>
      </c>
      <c r="L13181" s="51">
        <v>52596</v>
      </c>
      <c r="M13181">
        <v>20</v>
      </c>
      <c r="N13181">
        <v>41140.4453125</v>
      </c>
    </row>
    <row r="13182" spans="1:14" x14ac:dyDescent="0.25">
      <c r="A13182" s="21" t="str">
        <f t="shared" si="205"/>
        <v>MOW M3C CEAA_2024</v>
      </c>
      <c r="B13182" t="s">
        <v>130</v>
      </c>
      <c r="C13182" t="s">
        <v>137</v>
      </c>
      <c r="D13182" t="s">
        <v>21</v>
      </c>
      <c r="E13182" t="s">
        <v>5</v>
      </c>
      <c r="F13182" t="s">
        <v>8</v>
      </c>
      <c r="G13182">
        <v>0</v>
      </c>
      <c r="H13182">
        <v>0</v>
      </c>
      <c r="I13182">
        <v>0</v>
      </c>
      <c r="J13182">
        <v>0</v>
      </c>
      <c r="L13182" s="51">
        <v>45657</v>
      </c>
      <c r="M13182">
        <v>1</v>
      </c>
      <c r="N13182">
        <v>0</v>
      </c>
    </row>
    <row r="13183" spans="1:14" x14ac:dyDescent="0.25">
      <c r="A13183" s="21" t="str">
        <f t="shared" si="205"/>
        <v>MOW M3C CEAA_2025</v>
      </c>
      <c r="B13183" t="s">
        <v>130</v>
      </c>
      <c r="C13183" t="s">
        <v>137</v>
      </c>
      <c r="D13183" t="s">
        <v>21</v>
      </c>
      <c r="E13183" t="s">
        <v>5</v>
      </c>
      <c r="F13183" t="s">
        <v>8</v>
      </c>
      <c r="G13183">
        <v>0</v>
      </c>
      <c r="H13183">
        <v>0</v>
      </c>
      <c r="I13183">
        <v>0</v>
      </c>
      <c r="J13183">
        <v>0</v>
      </c>
      <c r="L13183" s="51">
        <v>46022</v>
      </c>
      <c r="M13183">
        <v>2</v>
      </c>
      <c r="N13183">
        <v>0</v>
      </c>
    </row>
    <row r="13184" spans="1:14" x14ac:dyDescent="0.25">
      <c r="A13184" s="21" t="str">
        <f t="shared" si="205"/>
        <v>MOW M3C CEAA_2026</v>
      </c>
      <c r="B13184" t="s">
        <v>130</v>
      </c>
      <c r="C13184" t="s">
        <v>137</v>
      </c>
      <c r="D13184" t="s">
        <v>21</v>
      </c>
      <c r="E13184" t="s">
        <v>5</v>
      </c>
      <c r="F13184" t="s">
        <v>8</v>
      </c>
      <c r="G13184">
        <v>0</v>
      </c>
      <c r="H13184">
        <v>0</v>
      </c>
      <c r="I13184">
        <v>0</v>
      </c>
      <c r="J13184">
        <v>0</v>
      </c>
      <c r="L13184" s="51">
        <v>46387</v>
      </c>
      <c r="M13184">
        <v>3</v>
      </c>
      <c r="N13184">
        <v>0</v>
      </c>
    </row>
    <row r="13185" spans="1:14" x14ac:dyDescent="0.25">
      <c r="A13185" s="21" t="str">
        <f t="shared" si="205"/>
        <v>MOW M3C CEAA_2027</v>
      </c>
      <c r="B13185" t="s">
        <v>130</v>
      </c>
      <c r="C13185" t="s">
        <v>137</v>
      </c>
      <c r="D13185" t="s">
        <v>21</v>
      </c>
      <c r="E13185" t="s">
        <v>5</v>
      </c>
      <c r="F13185" t="s">
        <v>8</v>
      </c>
      <c r="G13185">
        <v>0</v>
      </c>
      <c r="H13185">
        <v>0</v>
      </c>
      <c r="I13185">
        <v>0</v>
      </c>
      <c r="J13185">
        <v>0</v>
      </c>
      <c r="L13185" s="51">
        <v>46752</v>
      </c>
      <c r="M13185">
        <v>4</v>
      </c>
      <c r="N13185">
        <v>0</v>
      </c>
    </row>
    <row r="13186" spans="1:14" x14ac:dyDescent="0.25">
      <c r="A13186" s="21" t="str">
        <f t="shared" ref="A13186:A13249" si="206">B13186&amp;" "&amp;D13186&amp;" "&amp;C13186&amp;"_"&amp;YEAR(L13186)</f>
        <v>MOW M3C CEAA_2028</v>
      </c>
      <c r="B13186" t="s">
        <v>130</v>
      </c>
      <c r="C13186" t="s">
        <v>137</v>
      </c>
      <c r="D13186" t="s">
        <v>21</v>
      </c>
      <c r="E13186" t="s">
        <v>5</v>
      </c>
      <c r="F13186" t="s">
        <v>8</v>
      </c>
      <c r="G13186">
        <v>0</v>
      </c>
      <c r="H13186">
        <v>0</v>
      </c>
      <c r="I13186">
        <v>0</v>
      </c>
      <c r="J13186">
        <v>0</v>
      </c>
      <c r="L13186" s="51">
        <v>47118</v>
      </c>
      <c r="M13186">
        <v>5</v>
      </c>
      <c r="N13186">
        <v>0</v>
      </c>
    </row>
    <row r="13187" spans="1:14" x14ac:dyDescent="0.25">
      <c r="A13187" s="21" t="str">
        <f t="shared" si="206"/>
        <v>MOW M3C CEAA_2029</v>
      </c>
      <c r="B13187" t="s">
        <v>130</v>
      </c>
      <c r="C13187" t="s">
        <v>137</v>
      </c>
      <c r="D13187" t="s">
        <v>21</v>
      </c>
      <c r="E13187" t="s">
        <v>5</v>
      </c>
      <c r="F13187" t="s">
        <v>8</v>
      </c>
      <c r="G13187">
        <v>0</v>
      </c>
      <c r="H13187">
        <v>0</v>
      </c>
      <c r="I13187">
        <v>0</v>
      </c>
      <c r="J13187">
        <v>0</v>
      </c>
      <c r="L13187" s="51">
        <v>47483</v>
      </c>
      <c r="M13187">
        <v>6</v>
      </c>
      <c r="N13187">
        <v>0</v>
      </c>
    </row>
    <row r="13188" spans="1:14" x14ac:dyDescent="0.25">
      <c r="A13188" s="21" t="str">
        <f t="shared" si="206"/>
        <v>MOW M3C CEAA_2030</v>
      </c>
      <c r="B13188" t="s">
        <v>130</v>
      </c>
      <c r="C13188" t="s">
        <v>137</v>
      </c>
      <c r="D13188" t="s">
        <v>21</v>
      </c>
      <c r="E13188" t="s">
        <v>5</v>
      </c>
      <c r="F13188" t="s">
        <v>8</v>
      </c>
      <c r="G13188">
        <v>0</v>
      </c>
      <c r="H13188">
        <v>0</v>
      </c>
      <c r="I13188">
        <v>0</v>
      </c>
      <c r="J13188">
        <v>0</v>
      </c>
      <c r="L13188" s="51">
        <v>47848</v>
      </c>
      <c r="M13188">
        <v>7</v>
      </c>
      <c r="N13188">
        <v>0</v>
      </c>
    </row>
    <row r="13189" spans="1:14" x14ac:dyDescent="0.25">
      <c r="A13189" s="21" t="str">
        <f t="shared" si="206"/>
        <v>MOW M3C CEAA_2031</v>
      </c>
      <c r="B13189" t="s">
        <v>130</v>
      </c>
      <c r="C13189" t="s">
        <v>137</v>
      </c>
      <c r="D13189" t="s">
        <v>21</v>
      </c>
      <c r="E13189" t="s">
        <v>5</v>
      </c>
      <c r="F13189" t="s">
        <v>8</v>
      </c>
      <c r="G13189">
        <v>0</v>
      </c>
      <c r="H13189">
        <v>0</v>
      </c>
      <c r="I13189">
        <v>0</v>
      </c>
      <c r="J13189">
        <v>0</v>
      </c>
      <c r="L13189" s="51">
        <v>48213</v>
      </c>
      <c r="M13189">
        <v>8</v>
      </c>
      <c r="N13189">
        <v>0</v>
      </c>
    </row>
    <row r="13190" spans="1:14" x14ac:dyDescent="0.25">
      <c r="A13190" s="21" t="str">
        <f t="shared" si="206"/>
        <v>MOW M3C CEAA_2032</v>
      </c>
      <c r="B13190" t="s">
        <v>130</v>
      </c>
      <c r="C13190" t="s">
        <v>137</v>
      </c>
      <c r="D13190" t="s">
        <v>21</v>
      </c>
      <c r="E13190" t="s">
        <v>5</v>
      </c>
      <c r="F13190" t="s">
        <v>8</v>
      </c>
      <c r="G13190">
        <v>0</v>
      </c>
      <c r="H13190">
        <v>0</v>
      </c>
      <c r="I13190">
        <v>0</v>
      </c>
      <c r="J13190">
        <v>0</v>
      </c>
      <c r="L13190" s="51">
        <v>48579</v>
      </c>
      <c r="M13190">
        <v>9</v>
      </c>
      <c r="N13190">
        <v>0</v>
      </c>
    </row>
    <row r="13191" spans="1:14" x14ac:dyDescent="0.25">
      <c r="A13191" s="21" t="str">
        <f t="shared" si="206"/>
        <v>MOW M3C CEAA_2033</v>
      </c>
      <c r="B13191" t="s">
        <v>130</v>
      </c>
      <c r="C13191" t="s">
        <v>137</v>
      </c>
      <c r="D13191" t="s">
        <v>21</v>
      </c>
      <c r="E13191" t="s">
        <v>5</v>
      </c>
      <c r="F13191" t="s">
        <v>8</v>
      </c>
      <c r="G13191">
        <v>0</v>
      </c>
      <c r="H13191">
        <v>0</v>
      </c>
      <c r="I13191">
        <v>0</v>
      </c>
      <c r="J13191">
        <v>0</v>
      </c>
      <c r="L13191" s="51">
        <v>48944</v>
      </c>
      <c r="M13191">
        <v>10</v>
      </c>
      <c r="N13191">
        <v>0</v>
      </c>
    </row>
    <row r="13192" spans="1:14" x14ac:dyDescent="0.25">
      <c r="A13192" s="21" t="str">
        <f t="shared" si="206"/>
        <v>MOW M3C CEAA_2034</v>
      </c>
      <c r="B13192" t="s">
        <v>130</v>
      </c>
      <c r="C13192" t="s">
        <v>137</v>
      </c>
      <c r="D13192" t="s">
        <v>21</v>
      </c>
      <c r="E13192" t="s">
        <v>5</v>
      </c>
      <c r="F13192" t="s">
        <v>8</v>
      </c>
      <c r="G13192">
        <v>0</v>
      </c>
      <c r="H13192">
        <v>0</v>
      </c>
      <c r="I13192">
        <v>0</v>
      </c>
      <c r="J13192">
        <v>0</v>
      </c>
      <c r="L13192" s="51">
        <v>49309</v>
      </c>
      <c r="M13192">
        <v>11</v>
      </c>
      <c r="N13192">
        <v>0</v>
      </c>
    </row>
    <row r="13193" spans="1:14" x14ac:dyDescent="0.25">
      <c r="A13193" s="21" t="str">
        <f t="shared" si="206"/>
        <v>MOW M3C CEAA_2035</v>
      </c>
      <c r="B13193" t="s">
        <v>130</v>
      </c>
      <c r="C13193" t="s">
        <v>137</v>
      </c>
      <c r="D13193" t="s">
        <v>21</v>
      </c>
      <c r="E13193" t="s">
        <v>5</v>
      </c>
      <c r="F13193" t="s">
        <v>8</v>
      </c>
      <c r="G13193">
        <v>0</v>
      </c>
      <c r="H13193">
        <v>0</v>
      </c>
      <c r="I13193">
        <v>0</v>
      </c>
      <c r="J13193">
        <v>0</v>
      </c>
      <c r="L13193" s="51">
        <v>49674</v>
      </c>
      <c r="M13193">
        <v>12</v>
      </c>
      <c r="N13193">
        <v>0</v>
      </c>
    </row>
    <row r="13194" spans="1:14" x14ac:dyDescent="0.25">
      <c r="A13194" s="21" t="str">
        <f t="shared" si="206"/>
        <v>MOW M3C CEAA_2036</v>
      </c>
      <c r="B13194" t="s">
        <v>130</v>
      </c>
      <c r="C13194" t="s">
        <v>137</v>
      </c>
      <c r="D13194" t="s">
        <v>21</v>
      </c>
      <c r="E13194" t="s">
        <v>5</v>
      </c>
      <c r="F13194" t="s">
        <v>8</v>
      </c>
      <c r="G13194">
        <v>0</v>
      </c>
      <c r="H13194">
        <v>0</v>
      </c>
      <c r="I13194">
        <v>0</v>
      </c>
      <c r="J13194">
        <v>0</v>
      </c>
      <c r="L13194" s="51">
        <v>50040</v>
      </c>
      <c r="M13194">
        <v>13</v>
      </c>
      <c r="N13194">
        <v>0</v>
      </c>
    </row>
    <row r="13195" spans="1:14" x14ac:dyDescent="0.25">
      <c r="A13195" s="21" t="str">
        <f t="shared" si="206"/>
        <v>MOW M3C CEAA_2037</v>
      </c>
      <c r="B13195" t="s">
        <v>130</v>
      </c>
      <c r="C13195" t="s">
        <v>137</v>
      </c>
      <c r="D13195" t="s">
        <v>21</v>
      </c>
      <c r="E13195" t="s">
        <v>5</v>
      </c>
      <c r="F13195" t="s">
        <v>8</v>
      </c>
      <c r="G13195">
        <v>0</v>
      </c>
      <c r="H13195">
        <v>0</v>
      </c>
      <c r="I13195">
        <v>0</v>
      </c>
      <c r="J13195">
        <v>0</v>
      </c>
      <c r="L13195" s="51">
        <v>50405</v>
      </c>
      <c r="M13195">
        <v>14</v>
      </c>
      <c r="N13195">
        <v>0</v>
      </c>
    </row>
    <row r="13196" spans="1:14" x14ac:dyDescent="0.25">
      <c r="A13196" s="21" t="str">
        <f t="shared" si="206"/>
        <v>MOW M3C CEAA_2038</v>
      </c>
      <c r="B13196" t="s">
        <v>130</v>
      </c>
      <c r="C13196" t="s">
        <v>137</v>
      </c>
      <c r="D13196" t="s">
        <v>21</v>
      </c>
      <c r="E13196" t="s">
        <v>5</v>
      </c>
      <c r="F13196" t="s">
        <v>8</v>
      </c>
      <c r="G13196">
        <v>0</v>
      </c>
      <c r="H13196">
        <v>0</v>
      </c>
      <c r="I13196">
        <v>0</v>
      </c>
      <c r="J13196">
        <v>0</v>
      </c>
      <c r="L13196" s="51">
        <v>50770</v>
      </c>
      <c r="M13196">
        <v>15</v>
      </c>
      <c r="N13196">
        <v>0</v>
      </c>
    </row>
    <row r="13197" spans="1:14" x14ac:dyDescent="0.25">
      <c r="A13197" s="21" t="str">
        <f t="shared" si="206"/>
        <v>MOW M3C CEAA_2039</v>
      </c>
      <c r="B13197" t="s">
        <v>130</v>
      </c>
      <c r="C13197" t="s">
        <v>137</v>
      </c>
      <c r="D13197" t="s">
        <v>21</v>
      </c>
      <c r="E13197" t="s">
        <v>5</v>
      </c>
      <c r="F13197" t="s">
        <v>8</v>
      </c>
      <c r="G13197">
        <v>0</v>
      </c>
      <c r="H13197">
        <v>0</v>
      </c>
      <c r="I13197">
        <v>0</v>
      </c>
      <c r="J13197">
        <v>0</v>
      </c>
      <c r="L13197" s="51">
        <v>51135</v>
      </c>
      <c r="M13197">
        <v>16</v>
      </c>
      <c r="N13197">
        <v>0</v>
      </c>
    </row>
    <row r="13198" spans="1:14" x14ac:dyDescent="0.25">
      <c r="A13198" s="21" t="str">
        <f t="shared" si="206"/>
        <v>MOW M3C CEAA_2040</v>
      </c>
      <c r="B13198" t="s">
        <v>130</v>
      </c>
      <c r="C13198" t="s">
        <v>137</v>
      </c>
      <c r="D13198" t="s">
        <v>21</v>
      </c>
      <c r="E13198" t="s">
        <v>5</v>
      </c>
      <c r="F13198" t="s">
        <v>8</v>
      </c>
      <c r="G13198">
        <v>0</v>
      </c>
      <c r="H13198">
        <v>0</v>
      </c>
      <c r="I13198">
        <v>0</v>
      </c>
      <c r="J13198">
        <v>0</v>
      </c>
      <c r="L13198" s="51">
        <v>51501</v>
      </c>
      <c r="M13198">
        <v>17</v>
      </c>
      <c r="N13198">
        <v>0</v>
      </c>
    </row>
    <row r="13199" spans="1:14" x14ac:dyDescent="0.25">
      <c r="A13199" s="21" t="str">
        <f t="shared" si="206"/>
        <v>MOW M3C CEAA_2041</v>
      </c>
      <c r="B13199" t="s">
        <v>130</v>
      </c>
      <c r="C13199" t="s">
        <v>137</v>
      </c>
      <c r="D13199" t="s">
        <v>21</v>
      </c>
      <c r="E13199" t="s">
        <v>5</v>
      </c>
      <c r="F13199" t="s">
        <v>8</v>
      </c>
      <c r="G13199">
        <v>0</v>
      </c>
      <c r="H13199">
        <v>0</v>
      </c>
      <c r="I13199">
        <v>0</v>
      </c>
      <c r="J13199">
        <v>0</v>
      </c>
      <c r="L13199" s="51">
        <v>51866</v>
      </c>
      <c r="M13199">
        <v>18</v>
      </c>
      <c r="N13199">
        <v>0</v>
      </c>
    </row>
    <row r="13200" spans="1:14" x14ac:dyDescent="0.25">
      <c r="A13200" s="21" t="str">
        <f t="shared" si="206"/>
        <v>MOW M3C CEAA_2042</v>
      </c>
      <c r="B13200" t="s">
        <v>130</v>
      </c>
      <c r="C13200" t="s">
        <v>137</v>
      </c>
      <c r="D13200" t="s">
        <v>21</v>
      </c>
      <c r="E13200" t="s">
        <v>5</v>
      </c>
      <c r="F13200" t="s">
        <v>8</v>
      </c>
      <c r="G13200">
        <v>0</v>
      </c>
      <c r="H13200">
        <v>0</v>
      </c>
      <c r="I13200">
        <v>0</v>
      </c>
      <c r="J13200">
        <v>0</v>
      </c>
      <c r="L13200" s="51">
        <v>52231</v>
      </c>
      <c r="M13200">
        <v>19</v>
      </c>
      <c r="N13200">
        <v>0</v>
      </c>
    </row>
    <row r="13201" spans="1:14" x14ac:dyDescent="0.25">
      <c r="A13201" s="21" t="str">
        <f t="shared" si="206"/>
        <v>MOW M3C CEAA_2043</v>
      </c>
      <c r="B13201" t="s">
        <v>130</v>
      </c>
      <c r="C13201" t="s">
        <v>137</v>
      </c>
      <c r="D13201" t="s">
        <v>21</v>
      </c>
      <c r="E13201" t="s">
        <v>5</v>
      </c>
      <c r="F13201" t="s">
        <v>8</v>
      </c>
      <c r="G13201">
        <v>0</v>
      </c>
      <c r="H13201">
        <v>0</v>
      </c>
      <c r="I13201">
        <v>0</v>
      </c>
      <c r="J13201">
        <v>0</v>
      </c>
      <c r="L13201" s="51">
        <v>52596</v>
      </c>
      <c r="M13201">
        <v>20</v>
      </c>
      <c r="N13201">
        <v>0</v>
      </c>
    </row>
    <row r="13202" spans="1:14" x14ac:dyDescent="0.25">
      <c r="A13202" s="21" t="str">
        <f t="shared" si="206"/>
        <v>MOW H2C CFAA_2024</v>
      </c>
      <c r="B13202" t="s">
        <v>130</v>
      </c>
      <c r="C13202" t="s">
        <v>138</v>
      </c>
      <c r="D13202" t="s">
        <v>19</v>
      </c>
      <c r="E13202" t="s">
        <v>29</v>
      </c>
      <c r="F13202" t="s">
        <v>28</v>
      </c>
      <c r="K13202">
        <v>0</v>
      </c>
      <c r="L13202" s="26">
        <v>45657</v>
      </c>
      <c r="M13202">
        <v>1</v>
      </c>
    </row>
    <row r="13203" spans="1:14" x14ac:dyDescent="0.25">
      <c r="A13203" s="21" t="str">
        <f t="shared" si="206"/>
        <v>MOW H2C CFAA_2025</v>
      </c>
      <c r="B13203" t="s">
        <v>130</v>
      </c>
      <c r="C13203" t="s">
        <v>138</v>
      </c>
      <c r="D13203" t="s">
        <v>19</v>
      </c>
      <c r="E13203" t="s">
        <v>29</v>
      </c>
      <c r="F13203" t="s">
        <v>28</v>
      </c>
      <c r="K13203">
        <v>0</v>
      </c>
      <c r="L13203" s="26">
        <v>46022</v>
      </c>
      <c r="M13203">
        <v>2</v>
      </c>
    </row>
    <row r="13204" spans="1:14" x14ac:dyDescent="0.25">
      <c r="A13204" s="21" t="str">
        <f t="shared" si="206"/>
        <v>MOW H2C CFAA_2026</v>
      </c>
      <c r="B13204" t="s">
        <v>130</v>
      </c>
      <c r="C13204" t="s">
        <v>138</v>
      </c>
      <c r="D13204" t="s">
        <v>19</v>
      </c>
      <c r="E13204" t="s">
        <v>29</v>
      </c>
      <c r="F13204" t="s">
        <v>28</v>
      </c>
      <c r="K13204">
        <v>0</v>
      </c>
      <c r="L13204" s="26">
        <v>46387</v>
      </c>
      <c r="M13204">
        <v>3</v>
      </c>
    </row>
    <row r="13205" spans="1:14" x14ac:dyDescent="0.25">
      <c r="A13205" s="21" t="str">
        <f t="shared" si="206"/>
        <v>MOW H2C CFAA_2027</v>
      </c>
      <c r="B13205" t="s">
        <v>130</v>
      </c>
      <c r="C13205" t="s">
        <v>138</v>
      </c>
      <c r="D13205" t="s">
        <v>19</v>
      </c>
      <c r="E13205" t="s">
        <v>29</v>
      </c>
      <c r="F13205" t="s">
        <v>28</v>
      </c>
      <c r="K13205">
        <v>0</v>
      </c>
      <c r="L13205" s="26">
        <v>46752</v>
      </c>
      <c r="M13205">
        <v>4</v>
      </c>
    </row>
    <row r="13206" spans="1:14" x14ac:dyDescent="0.25">
      <c r="A13206" s="21" t="str">
        <f t="shared" si="206"/>
        <v>MOW H2C CFAA_2028</v>
      </c>
      <c r="B13206" t="s">
        <v>130</v>
      </c>
      <c r="C13206" t="s">
        <v>138</v>
      </c>
      <c r="D13206" t="s">
        <v>19</v>
      </c>
      <c r="E13206" t="s">
        <v>29</v>
      </c>
      <c r="F13206" t="s">
        <v>28</v>
      </c>
      <c r="K13206">
        <v>0</v>
      </c>
      <c r="L13206" s="26">
        <v>47118</v>
      </c>
      <c r="M13206">
        <v>5</v>
      </c>
    </row>
    <row r="13207" spans="1:14" x14ac:dyDescent="0.25">
      <c r="A13207" s="21" t="str">
        <f t="shared" si="206"/>
        <v>MOW H2C CFAA_2029</v>
      </c>
      <c r="B13207" t="s">
        <v>130</v>
      </c>
      <c r="C13207" t="s">
        <v>138</v>
      </c>
      <c r="D13207" t="s">
        <v>19</v>
      </c>
      <c r="E13207" t="s">
        <v>29</v>
      </c>
      <c r="F13207" t="s">
        <v>28</v>
      </c>
      <c r="K13207">
        <v>0</v>
      </c>
      <c r="L13207" s="26">
        <v>47483</v>
      </c>
      <c r="M13207">
        <v>6</v>
      </c>
    </row>
    <row r="13208" spans="1:14" x14ac:dyDescent="0.25">
      <c r="A13208" s="21" t="str">
        <f t="shared" si="206"/>
        <v>MOW H2C CFAA_2030</v>
      </c>
      <c r="B13208" t="s">
        <v>130</v>
      </c>
      <c r="C13208" t="s">
        <v>138</v>
      </c>
      <c r="D13208" t="s">
        <v>19</v>
      </c>
      <c r="E13208" t="s">
        <v>29</v>
      </c>
      <c r="F13208" t="s">
        <v>28</v>
      </c>
      <c r="K13208">
        <v>0</v>
      </c>
      <c r="L13208" s="26">
        <v>47848</v>
      </c>
      <c r="M13208">
        <v>7</v>
      </c>
    </row>
    <row r="13209" spans="1:14" x14ac:dyDescent="0.25">
      <c r="A13209" s="21" t="str">
        <f t="shared" si="206"/>
        <v>MOW H2C CFAA_2031</v>
      </c>
      <c r="B13209" t="s">
        <v>130</v>
      </c>
      <c r="C13209" t="s">
        <v>138</v>
      </c>
      <c r="D13209" t="s">
        <v>19</v>
      </c>
      <c r="E13209" t="s">
        <v>29</v>
      </c>
      <c r="F13209" t="s">
        <v>28</v>
      </c>
      <c r="K13209">
        <v>0</v>
      </c>
      <c r="L13209" s="26">
        <v>48213</v>
      </c>
      <c r="M13209">
        <v>8</v>
      </c>
    </row>
    <row r="13210" spans="1:14" x14ac:dyDescent="0.25">
      <c r="A13210" s="21" t="str">
        <f t="shared" si="206"/>
        <v>MOW H2C CFAA_2032</v>
      </c>
      <c r="B13210" t="s">
        <v>130</v>
      </c>
      <c r="C13210" t="s">
        <v>138</v>
      </c>
      <c r="D13210" t="s">
        <v>19</v>
      </c>
      <c r="E13210" t="s">
        <v>29</v>
      </c>
      <c r="F13210" t="s">
        <v>28</v>
      </c>
      <c r="K13210">
        <v>0</v>
      </c>
      <c r="L13210" s="26">
        <v>48579</v>
      </c>
      <c r="M13210">
        <v>9</v>
      </c>
    </row>
    <row r="13211" spans="1:14" x14ac:dyDescent="0.25">
      <c r="A13211" s="21" t="str">
        <f t="shared" si="206"/>
        <v>MOW H2C CFAA_2033</v>
      </c>
      <c r="B13211" t="s">
        <v>130</v>
      </c>
      <c r="C13211" t="s">
        <v>138</v>
      </c>
      <c r="D13211" t="s">
        <v>19</v>
      </c>
      <c r="E13211" t="s">
        <v>29</v>
      </c>
      <c r="F13211" t="s">
        <v>28</v>
      </c>
      <c r="K13211">
        <v>0</v>
      </c>
      <c r="L13211" s="26">
        <v>48944</v>
      </c>
      <c r="M13211">
        <v>10</v>
      </c>
    </row>
    <row r="13212" spans="1:14" x14ac:dyDescent="0.25">
      <c r="A13212" s="21" t="str">
        <f t="shared" si="206"/>
        <v>MOW H2C CFAA_2034</v>
      </c>
      <c r="B13212" t="s">
        <v>130</v>
      </c>
      <c r="C13212" t="s">
        <v>138</v>
      </c>
      <c r="D13212" t="s">
        <v>19</v>
      </c>
      <c r="E13212" t="s">
        <v>29</v>
      </c>
      <c r="F13212" t="s">
        <v>28</v>
      </c>
      <c r="K13212">
        <v>0</v>
      </c>
      <c r="L13212" s="26">
        <v>49309</v>
      </c>
      <c r="M13212">
        <v>11</v>
      </c>
    </row>
    <row r="13213" spans="1:14" x14ac:dyDescent="0.25">
      <c r="A13213" s="21" t="str">
        <f t="shared" si="206"/>
        <v>MOW H2C CFAA_2035</v>
      </c>
      <c r="B13213" t="s">
        <v>130</v>
      </c>
      <c r="C13213" t="s">
        <v>138</v>
      </c>
      <c r="D13213" t="s">
        <v>19</v>
      </c>
      <c r="E13213" t="s">
        <v>29</v>
      </c>
      <c r="F13213" t="s">
        <v>28</v>
      </c>
      <c r="K13213">
        <v>0</v>
      </c>
      <c r="L13213" s="26">
        <v>49674</v>
      </c>
      <c r="M13213">
        <v>12</v>
      </c>
    </row>
    <row r="13214" spans="1:14" x14ac:dyDescent="0.25">
      <c r="A13214" s="21" t="str">
        <f t="shared" si="206"/>
        <v>MOW H2C CFAA_2036</v>
      </c>
      <c r="B13214" t="s">
        <v>130</v>
      </c>
      <c r="C13214" t="s">
        <v>138</v>
      </c>
      <c r="D13214" t="s">
        <v>19</v>
      </c>
      <c r="E13214" t="s">
        <v>29</v>
      </c>
      <c r="F13214" t="s">
        <v>28</v>
      </c>
      <c r="K13214">
        <v>0</v>
      </c>
      <c r="L13214" s="26">
        <v>50040</v>
      </c>
      <c r="M13214">
        <v>13</v>
      </c>
    </row>
    <row r="13215" spans="1:14" x14ac:dyDescent="0.25">
      <c r="A13215" s="21" t="str">
        <f t="shared" si="206"/>
        <v>MOW H2C CFAA_2037</v>
      </c>
      <c r="B13215" t="s">
        <v>130</v>
      </c>
      <c r="C13215" t="s">
        <v>138</v>
      </c>
      <c r="D13215" t="s">
        <v>19</v>
      </c>
      <c r="E13215" t="s">
        <v>29</v>
      </c>
      <c r="F13215" t="s">
        <v>28</v>
      </c>
      <c r="K13215">
        <v>0</v>
      </c>
      <c r="L13215" s="26">
        <v>50405</v>
      </c>
      <c r="M13215">
        <v>14</v>
      </c>
    </row>
    <row r="13216" spans="1:14" x14ac:dyDescent="0.25">
      <c r="A13216" s="21" t="str">
        <f t="shared" si="206"/>
        <v>MOW H2C CFAA_2038</v>
      </c>
      <c r="B13216" t="s">
        <v>130</v>
      </c>
      <c r="C13216" t="s">
        <v>138</v>
      </c>
      <c r="D13216" t="s">
        <v>19</v>
      </c>
      <c r="E13216" t="s">
        <v>29</v>
      </c>
      <c r="F13216" t="s">
        <v>28</v>
      </c>
      <c r="K13216">
        <v>0</v>
      </c>
      <c r="L13216" s="26">
        <v>50770</v>
      </c>
      <c r="M13216">
        <v>15</v>
      </c>
    </row>
    <row r="13217" spans="1:13" x14ac:dyDescent="0.25">
      <c r="A13217" s="21" t="str">
        <f t="shared" si="206"/>
        <v>MOW H2C CFAA_2039</v>
      </c>
      <c r="B13217" t="s">
        <v>130</v>
      </c>
      <c r="C13217" t="s">
        <v>138</v>
      </c>
      <c r="D13217" t="s">
        <v>19</v>
      </c>
      <c r="E13217" t="s">
        <v>29</v>
      </c>
      <c r="F13217" t="s">
        <v>28</v>
      </c>
      <c r="K13217">
        <v>0</v>
      </c>
      <c r="L13217" s="26">
        <v>51135</v>
      </c>
      <c r="M13217">
        <v>16</v>
      </c>
    </row>
    <row r="13218" spans="1:13" x14ac:dyDescent="0.25">
      <c r="A13218" s="21" t="str">
        <f t="shared" si="206"/>
        <v>MOW H2C CFAA_2040</v>
      </c>
      <c r="B13218" t="s">
        <v>130</v>
      </c>
      <c r="C13218" t="s">
        <v>138</v>
      </c>
      <c r="D13218" t="s">
        <v>19</v>
      </c>
      <c r="E13218" t="s">
        <v>29</v>
      </c>
      <c r="F13218" t="s">
        <v>28</v>
      </c>
      <c r="K13218">
        <v>0</v>
      </c>
      <c r="L13218" s="26">
        <v>51501</v>
      </c>
      <c r="M13218">
        <v>17</v>
      </c>
    </row>
    <row r="13219" spans="1:13" x14ac:dyDescent="0.25">
      <c r="A13219" s="21" t="str">
        <f t="shared" si="206"/>
        <v>MOW H2C CFAA_2041</v>
      </c>
      <c r="B13219" t="s">
        <v>130</v>
      </c>
      <c r="C13219" t="s">
        <v>138</v>
      </c>
      <c r="D13219" t="s">
        <v>19</v>
      </c>
      <c r="E13219" t="s">
        <v>29</v>
      </c>
      <c r="F13219" t="s">
        <v>28</v>
      </c>
      <c r="K13219">
        <v>0</v>
      </c>
      <c r="L13219" s="26">
        <v>51866</v>
      </c>
      <c r="M13219">
        <v>18</v>
      </c>
    </row>
    <row r="13220" spans="1:13" x14ac:dyDescent="0.25">
      <c r="A13220" s="21" t="str">
        <f t="shared" si="206"/>
        <v>MOW H2C CFAA_2042</v>
      </c>
      <c r="B13220" t="s">
        <v>130</v>
      </c>
      <c r="C13220" t="s">
        <v>138</v>
      </c>
      <c r="D13220" t="s">
        <v>19</v>
      </c>
      <c r="E13220" t="s">
        <v>29</v>
      </c>
      <c r="F13220" t="s">
        <v>28</v>
      </c>
      <c r="K13220">
        <v>0</v>
      </c>
      <c r="L13220" s="26">
        <v>52231</v>
      </c>
      <c r="M13220">
        <v>19</v>
      </c>
    </row>
    <row r="13221" spans="1:13" x14ac:dyDescent="0.25">
      <c r="A13221" s="21" t="str">
        <f t="shared" si="206"/>
        <v>MOW H2C CFAA_2043</v>
      </c>
      <c r="B13221" t="s">
        <v>130</v>
      </c>
      <c r="C13221" t="s">
        <v>138</v>
      </c>
      <c r="D13221" t="s">
        <v>19</v>
      </c>
      <c r="E13221" t="s">
        <v>29</v>
      </c>
      <c r="F13221" t="s">
        <v>28</v>
      </c>
      <c r="K13221">
        <v>0</v>
      </c>
      <c r="L13221" s="26">
        <v>52596</v>
      </c>
      <c r="M13221">
        <v>20</v>
      </c>
    </row>
    <row r="13222" spans="1:13" x14ac:dyDescent="0.25">
      <c r="A13222" s="21" t="str">
        <f t="shared" si="206"/>
        <v>MOW H2C CFAA_2024</v>
      </c>
      <c r="B13222" t="s">
        <v>130</v>
      </c>
      <c r="C13222" t="s">
        <v>138</v>
      </c>
      <c r="D13222" t="s">
        <v>19</v>
      </c>
      <c r="E13222" t="s">
        <v>29</v>
      </c>
      <c r="F13222" t="s">
        <v>31</v>
      </c>
      <c r="K13222">
        <v>0</v>
      </c>
      <c r="L13222" s="26">
        <v>45657</v>
      </c>
      <c r="M13222">
        <v>1</v>
      </c>
    </row>
    <row r="13223" spans="1:13" x14ac:dyDescent="0.25">
      <c r="A13223" s="21" t="str">
        <f t="shared" si="206"/>
        <v>MOW H2C CFAA_2025</v>
      </c>
      <c r="B13223" t="s">
        <v>130</v>
      </c>
      <c r="C13223" t="s">
        <v>138</v>
      </c>
      <c r="D13223" t="s">
        <v>19</v>
      </c>
      <c r="E13223" t="s">
        <v>29</v>
      </c>
      <c r="F13223" t="s">
        <v>31</v>
      </c>
      <c r="K13223">
        <v>0</v>
      </c>
      <c r="L13223" s="26">
        <v>46022</v>
      </c>
      <c r="M13223">
        <v>2</v>
      </c>
    </row>
    <row r="13224" spans="1:13" x14ac:dyDescent="0.25">
      <c r="A13224" s="21" t="str">
        <f t="shared" si="206"/>
        <v>MOW H2C CFAA_2026</v>
      </c>
      <c r="B13224" t="s">
        <v>130</v>
      </c>
      <c r="C13224" t="s">
        <v>138</v>
      </c>
      <c r="D13224" t="s">
        <v>19</v>
      </c>
      <c r="E13224" t="s">
        <v>29</v>
      </c>
      <c r="F13224" t="s">
        <v>31</v>
      </c>
      <c r="K13224">
        <v>0</v>
      </c>
      <c r="L13224" s="26">
        <v>46387</v>
      </c>
      <c r="M13224">
        <v>3</v>
      </c>
    </row>
    <row r="13225" spans="1:13" x14ac:dyDescent="0.25">
      <c r="A13225" s="21" t="str">
        <f t="shared" si="206"/>
        <v>MOW H2C CFAA_2027</v>
      </c>
      <c r="B13225" t="s">
        <v>130</v>
      </c>
      <c r="C13225" t="s">
        <v>138</v>
      </c>
      <c r="D13225" t="s">
        <v>19</v>
      </c>
      <c r="E13225" t="s">
        <v>29</v>
      </c>
      <c r="F13225" t="s">
        <v>31</v>
      </c>
      <c r="K13225">
        <v>0</v>
      </c>
      <c r="L13225" s="26">
        <v>46752</v>
      </c>
      <c r="M13225">
        <v>4</v>
      </c>
    </row>
    <row r="13226" spans="1:13" x14ac:dyDescent="0.25">
      <c r="A13226" s="21" t="str">
        <f t="shared" si="206"/>
        <v>MOW H2C CFAA_2028</v>
      </c>
      <c r="B13226" t="s">
        <v>130</v>
      </c>
      <c r="C13226" t="s">
        <v>138</v>
      </c>
      <c r="D13226" t="s">
        <v>19</v>
      </c>
      <c r="E13226" t="s">
        <v>29</v>
      </c>
      <c r="F13226" t="s">
        <v>31</v>
      </c>
      <c r="K13226">
        <v>0</v>
      </c>
      <c r="L13226" s="26">
        <v>47118</v>
      </c>
      <c r="M13226">
        <v>5</v>
      </c>
    </row>
    <row r="13227" spans="1:13" x14ac:dyDescent="0.25">
      <c r="A13227" s="21" t="str">
        <f t="shared" si="206"/>
        <v>MOW H2C CFAA_2029</v>
      </c>
      <c r="B13227" t="s">
        <v>130</v>
      </c>
      <c r="C13227" t="s">
        <v>138</v>
      </c>
      <c r="D13227" t="s">
        <v>19</v>
      </c>
      <c r="E13227" t="s">
        <v>29</v>
      </c>
      <c r="F13227" t="s">
        <v>31</v>
      </c>
      <c r="K13227">
        <v>0</v>
      </c>
      <c r="L13227" s="26">
        <v>47483</v>
      </c>
      <c r="M13227">
        <v>6</v>
      </c>
    </row>
    <row r="13228" spans="1:13" x14ac:dyDescent="0.25">
      <c r="A13228" s="21" t="str">
        <f t="shared" si="206"/>
        <v>MOW H2C CFAA_2030</v>
      </c>
      <c r="B13228" t="s">
        <v>130</v>
      </c>
      <c r="C13228" t="s">
        <v>138</v>
      </c>
      <c r="D13228" t="s">
        <v>19</v>
      </c>
      <c r="E13228" t="s">
        <v>29</v>
      </c>
      <c r="F13228" t="s">
        <v>31</v>
      </c>
      <c r="K13228">
        <v>0</v>
      </c>
      <c r="L13228" s="26">
        <v>47848</v>
      </c>
      <c r="M13228">
        <v>7</v>
      </c>
    </row>
    <row r="13229" spans="1:13" x14ac:dyDescent="0.25">
      <c r="A13229" s="21" t="str">
        <f t="shared" si="206"/>
        <v>MOW H2C CFAA_2031</v>
      </c>
      <c r="B13229" t="s">
        <v>130</v>
      </c>
      <c r="C13229" t="s">
        <v>138</v>
      </c>
      <c r="D13229" t="s">
        <v>19</v>
      </c>
      <c r="E13229" t="s">
        <v>29</v>
      </c>
      <c r="F13229" t="s">
        <v>31</v>
      </c>
      <c r="K13229">
        <v>0</v>
      </c>
      <c r="L13229" s="26">
        <v>48213</v>
      </c>
      <c r="M13229">
        <v>8</v>
      </c>
    </row>
    <row r="13230" spans="1:13" x14ac:dyDescent="0.25">
      <c r="A13230" s="21" t="str">
        <f t="shared" si="206"/>
        <v>MOW H2C CFAA_2032</v>
      </c>
      <c r="B13230" t="s">
        <v>130</v>
      </c>
      <c r="C13230" t="s">
        <v>138</v>
      </c>
      <c r="D13230" t="s">
        <v>19</v>
      </c>
      <c r="E13230" t="s">
        <v>29</v>
      </c>
      <c r="F13230" t="s">
        <v>31</v>
      </c>
      <c r="K13230">
        <v>0</v>
      </c>
      <c r="L13230" s="26">
        <v>48579</v>
      </c>
      <c r="M13230">
        <v>9</v>
      </c>
    </row>
    <row r="13231" spans="1:13" x14ac:dyDescent="0.25">
      <c r="A13231" s="21" t="str">
        <f t="shared" si="206"/>
        <v>MOW H2C CFAA_2033</v>
      </c>
      <c r="B13231" t="s">
        <v>130</v>
      </c>
      <c r="C13231" t="s">
        <v>138</v>
      </c>
      <c r="D13231" t="s">
        <v>19</v>
      </c>
      <c r="E13231" t="s">
        <v>29</v>
      </c>
      <c r="F13231" t="s">
        <v>31</v>
      </c>
      <c r="K13231">
        <v>0</v>
      </c>
      <c r="L13231" s="26">
        <v>48944</v>
      </c>
      <c r="M13231">
        <v>10</v>
      </c>
    </row>
    <row r="13232" spans="1:13" x14ac:dyDescent="0.25">
      <c r="A13232" s="21" t="str">
        <f t="shared" si="206"/>
        <v>MOW H2C CFAA_2034</v>
      </c>
      <c r="B13232" t="s">
        <v>130</v>
      </c>
      <c r="C13232" t="s">
        <v>138</v>
      </c>
      <c r="D13232" t="s">
        <v>19</v>
      </c>
      <c r="E13232" t="s">
        <v>29</v>
      </c>
      <c r="F13232" t="s">
        <v>31</v>
      </c>
      <c r="K13232">
        <v>0</v>
      </c>
      <c r="L13232" s="26">
        <v>49309</v>
      </c>
      <c r="M13232">
        <v>11</v>
      </c>
    </row>
    <row r="13233" spans="1:14" x14ac:dyDescent="0.25">
      <c r="A13233" s="21" t="str">
        <f t="shared" si="206"/>
        <v>MOW H2C CFAA_2035</v>
      </c>
      <c r="B13233" t="s">
        <v>130</v>
      </c>
      <c r="C13233" t="s">
        <v>138</v>
      </c>
      <c r="D13233" t="s">
        <v>19</v>
      </c>
      <c r="E13233" t="s">
        <v>29</v>
      </c>
      <c r="F13233" t="s">
        <v>31</v>
      </c>
      <c r="K13233">
        <v>0</v>
      </c>
      <c r="L13233" s="26">
        <v>49674</v>
      </c>
      <c r="M13233">
        <v>12</v>
      </c>
    </row>
    <row r="13234" spans="1:14" x14ac:dyDescent="0.25">
      <c r="A13234" s="21" t="str">
        <f t="shared" si="206"/>
        <v>MOW H2C CFAA_2036</v>
      </c>
      <c r="B13234" t="s">
        <v>130</v>
      </c>
      <c r="C13234" t="s">
        <v>138</v>
      </c>
      <c r="D13234" t="s">
        <v>19</v>
      </c>
      <c r="E13234" t="s">
        <v>29</v>
      </c>
      <c r="F13234" t="s">
        <v>31</v>
      </c>
      <c r="K13234">
        <v>0</v>
      </c>
      <c r="L13234" s="26">
        <v>50040</v>
      </c>
      <c r="M13234">
        <v>13</v>
      </c>
    </row>
    <row r="13235" spans="1:14" x14ac:dyDescent="0.25">
      <c r="A13235" s="21" t="str">
        <f t="shared" si="206"/>
        <v>MOW H2C CFAA_2037</v>
      </c>
      <c r="B13235" t="s">
        <v>130</v>
      </c>
      <c r="C13235" t="s">
        <v>138</v>
      </c>
      <c r="D13235" t="s">
        <v>19</v>
      </c>
      <c r="E13235" t="s">
        <v>29</v>
      </c>
      <c r="F13235" t="s">
        <v>31</v>
      </c>
      <c r="K13235">
        <v>0</v>
      </c>
      <c r="L13235" s="26">
        <v>50405</v>
      </c>
      <c r="M13235">
        <v>14</v>
      </c>
    </row>
    <row r="13236" spans="1:14" x14ac:dyDescent="0.25">
      <c r="A13236" s="21" t="str">
        <f t="shared" si="206"/>
        <v>MOW H2C CFAA_2038</v>
      </c>
      <c r="B13236" t="s">
        <v>130</v>
      </c>
      <c r="C13236" t="s">
        <v>138</v>
      </c>
      <c r="D13236" t="s">
        <v>19</v>
      </c>
      <c r="E13236" t="s">
        <v>29</v>
      </c>
      <c r="F13236" t="s">
        <v>31</v>
      </c>
      <c r="K13236">
        <v>0</v>
      </c>
      <c r="L13236" s="26">
        <v>50770</v>
      </c>
      <c r="M13236">
        <v>15</v>
      </c>
    </row>
    <row r="13237" spans="1:14" x14ac:dyDescent="0.25">
      <c r="A13237" s="21" t="str">
        <f t="shared" si="206"/>
        <v>MOW H2C CFAA_2039</v>
      </c>
      <c r="B13237" t="s">
        <v>130</v>
      </c>
      <c r="C13237" t="s">
        <v>138</v>
      </c>
      <c r="D13237" t="s">
        <v>19</v>
      </c>
      <c r="E13237" t="s">
        <v>29</v>
      </c>
      <c r="F13237" t="s">
        <v>31</v>
      </c>
      <c r="K13237">
        <v>0</v>
      </c>
      <c r="L13237" s="26">
        <v>51135</v>
      </c>
      <c r="M13237">
        <v>16</v>
      </c>
    </row>
    <row r="13238" spans="1:14" x14ac:dyDescent="0.25">
      <c r="A13238" s="21" t="str">
        <f t="shared" si="206"/>
        <v>MOW H2C CFAA_2040</v>
      </c>
      <c r="B13238" t="s">
        <v>130</v>
      </c>
      <c r="C13238" t="s">
        <v>138</v>
      </c>
      <c r="D13238" t="s">
        <v>19</v>
      </c>
      <c r="E13238" t="s">
        <v>29</v>
      </c>
      <c r="F13238" t="s">
        <v>31</v>
      </c>
      <c r="K13238">
        <v>0</v>
      </c>
      <c r="L13238" s="26">
        <v>51501</v>
      </c>
      <c r="M13238">
        <v>17</v>
      </c>
    </row>
    <row r="13239" spans="1:14" x14ac:dyDescent="0.25">
      <c r="A13239" s="21" t="str">
        <f t="shared" si="206"/>
        <v>MOW H2C CFAA_2041</v>
      </c>
      <c r="B13239" t="s">
        <v>130</v>
      </c>
      <c r="C13239" t="s">
        <v>138</v>
      </c>
      <c r="D13239" t="s">
        <v>19</v>
      </c>
      <c r="E13239" t="s">
        <v>29</v>
      </c>
      <c r="F13239" t="s">
        <v>31</v>
      </c>
      <c r="K13239">
        <v>0</v>
      </c>
      <c r="L13239" s="26">
        <v>51866</v>
      </c>
      <c r="M13239">
        <v>18</v>
      </c>
    </row>
    <row r="13240" spans="1:14" x14ac:dyDescent="0.25">
      <c r="A13240" s="21" t="str">
        <f t="shared" si="206"/>
        <v>MOW H2C CFAA_2042</v>
      </c>
      <c r="B13240" t="s">
        <v>130</v>
      </c>
      <c r="C13240" t="s">
        <v>138</v>
      </c>
      <c r="D13240" t="s">
        <v>19</v>
      </c>
      <c r="E13240" t="s">
        <v>29</v>
      </c>
      <c r="F13240" t="s">
        <v>31</v>
      </c>
      <c r="K13240">
        <v>0</v>
      </c>
      <c r="L13240" s="26">
        <v>52231</v>
      </c>
      <c r="M13240">
        <v>19</v>
      </c>
    </row>
    <row r="13241" spans="1:14" x14ac:dyDescent="0.25">
      <c r="A13241" s="21" t="str">
        <f t="shared" si="206"/>
        <v>MOW H2C CFAA_2043</v>
      </c>
      <c r="B13241" t="s">
        <v>130</v>
      </c>
      <c r="C13241" t="s">
        <v>138</v>
      </c>
      <c r="D13241" t="s">
        <v>19</v>
      </c>
      <c r="E13241" t="s">
        <v>29</v>
      </c>
      <c r="F13241" t="s">
        <v>31</v>
      </c>
      <c r="K13241">
        <v>0</v>
      </c>
      <c r="L13241" s="26">
        <v>52596</v>
      </c>
      <c r="M13241">
        <v>20</v>
      </c>
    </row>
    <row r="13242" spans="1:14" x14ac:dyDescent="0.25">
      <c r="A13242" s="21" t="str">
        <f t="shared" si="206"/>
        <v>MOW H2C CFAA_2024</v>
      </c>
      <c r="B13242" t="s">
        <v>130</v>
      </c>
      <c r="C13242" t="s">
        <v>138</v>
      </c>
      <c r="D13242" t="s">
        <v>19</v>
      </c>
      <c r="E13242" t="s">
        <v>5</v>
      </c>
      <c r="F13242" t="s">
        <v>4</v>
      </c>
      <c r="G13242">
        <v>0</v>
      </c>
      <c r="H13242">
        <v>0</v>
      </c>
      <c r="I13242">
        <v>0</v>
      </c>
      <c r="J13242">
        <v>0</v>
      </c>
      <c r="L13242" s="26">
        <v>45657</v>
      </c>
      <c r="M13242">
        <v>1</v>
      </c>
      <c r="N13242">
        <v>0</v>
      </c>
    </row>
    <row r="13243" spans="1:14" x14ac:dyDescent="0.25">
      <c r="A13243" s="21" t="str">
        <f t="shared" si="206"/>
        <v>MOW H2C CFAA_2025</v>
      </c>
      <c r="B13243" t="s">
        <v>130</v>
      </c>
      <c r="C13243" t="s">
        <v>138</v>
      </c>
      <c r="D13243" t="s">
        <v>19</v>
      </c>
      <c r="E13243" t="s">
        <v>5</v>
      </c>
      <c r="F13243" t="s">
        <v>4</v>
      </c>
      <c r="G13243">
        <v>0</v>
      </c>
      <c r="H13243">
        <v>0</v>
      </c>
      <c r="I13243">
        <v>0</v>
      </c>
      <c r="J13243">
        <v>0</v>
      </c>
      <c r="L13243" s="26">
        <v>46022</v>
      </c>
      <c r="M13243">
        <v>2</v>
      </c>
      <c r="N13243">
        <v>0</v>
      </c>
    </row>
    <row r="13244" spans="1:14" x14ac:dyDescent="0.25">
      <c r="A13244" s="21" t="str">
        <f t="shared" si="206"/>
        <v>MOW H2C CFAA_2026</v>
      </c>
      <c r="B13244" t="s">
        <v>130</v>
      </c>
      <c r="C13244" t="s">
        <v>138</v>
      </c>
      <c r="D13244" t="s">
        <v>19</v>
      </c>
      <c r="E13244" t="s">
        <v>5</v>
      </c>
      <c r="F13244" t="s">
        <v>4</v>
      </c>
      <c r="G13244">
        <v>0</v>
      </c>
      <c r="H13244">
        <v>0</v>
      </c>
      <c r="I13244">
        <v>1667.77392578125</v>
      </c>
      <c r="J13244">
        <v>0</v>
      </c>
      <c r="L13244" s="26">
        <v>46387</v>
      </c>
      <c r="M13244">
        <v>3</v>
      </c>
      <c r="N13244">
        <v>0</v>
      </c>
    </row>
    <row r="13245" spans="1:14" x14ac:dyDescent="0.25">
      <c r="A13245" s="21" t="str">
        <f t="shared" si="206"/>
        <v>MOW H2C CFAA_2027</v>
      </c>
      <c r="B13245" t="s">
        <v>130</v>
      </c>
      <c r="C13245" t="s">
        <v>138</v>
      </c>
      <c r="D13245" t="s">
        <v>19</v>
      </c>
      <c r="E13245" t="s">
        <v>5</v>
      </c>
      <c r="F13245" t="s">
        <v>4</v>
      </c>
      <c r="G13245">
        <v>0</v>
      </c>
      <c r="H13245">
        <v>11724.55859375</v>
      </c>
      <c r="I13245">
        <v>40465.3046875</v>
      </c>
      <c r="J13245">
        <v>0</v>
      </c>
      <c r="L13245" s="26">
        <v>46752</v>
      </c>
      <c r="M13245">
        <v>4</v>
      </c>
      <c r="N13245">
        <v>-13238.798828125</v>
      </c>
    </row>
    <row r="13246" spans="1:14" x14ac:dyDescent="0.25">
      <c r="A13246" s="21" t="str">
        <f t="shared" si="206"/>
        <v>MOW H2C CFAA_2028</v>
      </c>
      <c r="B13246" t="s">
        <v>130</v>
      </c>
      <c r="C13246" t="s">
        <v>138</v>
      </c>
      <c r="D13246" t="s">
        <v>19</v>
      </c>
      <c r="E13246" t="s">
        <v>5</v>
      </c>
      <c r="F13246" t="s">
        <v>4</v>
      </c>
      <c r="G13246">
        <v>0</v>
      </c>
      <c r="H13246">
        <v>40507.09375</v>
      </c>
      <c r="I13246">
        <v>96955.609375</v>
      </c>
      <c r="J13246">
        <v>0</v>
      </c>
      <c r="L13246" s="26">
        <v>47118</v>
      </c>
      <c r="M13246">
        <v>5</v>
      </c>
      <c r="N13246">
        <v>11133.541015625</v>
      </c>
    </row>
    <row r="13247" spans="1:14" x14ac:dyDescent="0.25">
      <c r="A13247" s="21" t="str">
        <f t="shared" si="206"/>
        <v>MOW H2C CFAA_2029</v>
      </c>
      <c r="B13247" t="s">
        <v>130</v>
      </c>
      <c r="C13247" t="s">
        <v>138</v>
      </c>
      <c r="D13247" t="s">
        <v>19</v>
      </c>
      <c r="E13247" t="s">
        <v>5</v>
      </c>
      <c r="F13247" t="s">
        <v>4</v>
      </c>
      <c r="G13247">
        <v>0</v>
      </c>
      <c r="H13247">
        <v>76161.7421875</v>
      </c>
      <c r="I13247">
        <v>161567.734375</v>
      </c>
      <c r="J13247">
        <v>0</v>
      </c>
      <c r="L13247" s="26">
        <v>47483</v>
      </c>
      <c r="M13247">
        <v>6</v>
      </c>
      <c r="N13247">
        <v>41705.3125</v>
      </c>
    </row>
    <row r="13248" spans="1:14" x14ac:dyDescent="0.25">
      <c r="A13248" s="21" t="str">
        <f t="shared" si="206"/>
        <v>MOW H2C CFAA_2030</v>
      </c>
      <c r="B13248" t="s">
        <v>130</v>
      </c>
      <c r="C13248" t="s">
        <v>138</v>
      </c>
      <c r="D13248" t="s">
        <v>19</v>
      </c>
      <c r="E13248" t="s">
        <v>5</v>
      </c>
      <c r="F13248" t="s">
        <v>4</v>
      </c>
      <c r="G13248">
        <v>0</v>
      </c>
      <c r="H13248">
        <v>92468.3125</v>
      </c>
      <c r="I13248">
        <v>210847.421875</v>
      </c>
      <c r="J13248">
        <v>0</v>
      </c>
      <c r="L13248" s="26">
        <v>47848</v>
      </c>
      <c r="M13248">
        <v>7</v>
      </c>
      <c r="N13248">
        <v>61308.41015625</v>
      </c>
    </row>
    <row r="13249" spans="1:14" x14ac:dyDescent="0.25">
      <c r="A13249" s="21" t="str">
        <f t="shared" si="206"/>
        <v>MOW H2C CFAA_2031</v>
      </c>
      <c r="B13249" t="s">
        <v>130</v>
      </c>
      <c r="C13249" t="s">
        <v>138</v>
      </c>
      <c r="D13249" t="s">
        <v>19</v>
      </c>
      <c r="E13249" t="s">
        <v>5</v>
      </c>
      <c r="F13249" t="s">
        <v>4</v>
      </c>
      <c r="G13249">
        <v>0</v>
      </c>
      <c r="H13249">
        <v>117994.1171875</v>
      </c>
      <c r="I13249">
        <v>263664</v>
      </c>
      <c r="J13249">
        <v>0</v>
      </c>
      <c r="L13249" s="26">
        <v>48213</v>
      </c>
      <c r="M13249">
        <v>8</v>
      </c>
      <c r="N13249">
        <v>69387.140625</v>
      </c>
    </row>
    <row r="13250" spans="1:14" x14ac:dyDescent="0.25">
      <c r="A13250" s="21" t="str">
        <f t="shared" ref="A13250:A13313" si="207">B13250&amp;" "&amp;D13250&amp;" "&amp;C13250&amp;"_"&amp;YEAR(L13250)</f>
        <v>MOW H2C CFAA_2032</v>
      </c>
      <c r="B13250" t="s">
        <v>130</v>
      </c>
      <c r="C13250" t="s">
        <v>138</v>
      </c>
      <c r="D13250" t="s">
        <v>19</v>
      </c>
      <c r="E13250" t="s">
        <v>5</v>
      </c>
      <c r="F13250" t="s">
        <v>4</v>
      </c>
      <c r="G13250">
        <v>0</v>
      </c>
      <c r="H13250">
        <v>122185.8046875</v>
      </c>
      <c r="I13250">
        <v>317708.53125</v>
      </c>
      <c r="J13250">
        <v>0</v>
      </c>
      <c r="L13250" s="26">
        <v>48579</v>
      </c>
      <c r="M13250">
        <v>9</v>
      </c>
      <c r="N13250">
        <v>25331.861328125</v>
      </c>
    </row>
    <row r="13251" spans="1:14" x14ac:dyDescent="0.25">
      <c r="A13251" s="21" t="str">
        <f t="shared" si="207"/>
        <v>MOW H2C CFAA_2033</v>
      </c>
      <c r="B13251" t="s">
        <v>130</v>
      </c>
      <c r="C13251" t="s">
        <v>138</v>
      </c>
      <c r="D13251" t="s">
        <v>19</v>
      </c>
      <c r="E13251" t="s">
        <v>5</v>
      </c>
      <c r="F13251" t="s">
        <v>4</v>
      </c>
      <c r="G13251">
        <v>0</v>
      </c>
      <c r="H13251">
        <v>140190.09375</v>
      </c>
      <c r="I13251">
        <v>368226.25</v>
      </c>
      <c r="J13251">
        <v>0</v>
      </c>
      <c r="L13251" s="26">
        <v>48944</v>
      </c>
      <c r="M13251">
        <v>10</v>
      </c>
      <c r="N13251">
        <v>-6332.82666015625</v>
      </c>
    </row>
    <row r="13252" spans="1:14" x14ac:dyDescent="0.25">
      <c r="A13252" s="21" t="str">
        <f t="shared" si="207"/>
        <v>MOW H2C CFAA_2034</v>
      </c>
      <c r="B13252" t="s">
        <v>130</v>
      </c>
      <c r="C13252" t="s">
        <v>138</v>
      </c>
      <c r="D13252" t="s">
        <v>19</v>
      </c>
      <c r="E13252" t="s">
        <v>5</v>
      </c>
      <c r="F13252" t="s">
        <v>4</v>
      </c>
      <c r="G13252">
        <v>0</v>
      </c>
      <c r="H13252">
        <v>154657.796875</v>
      </c>
      <c r="I13252">
        <v>418642.5625</v>
      </c>
      <c r="J13252">
        <v>0</v>
      </c>
      <c r="L13252" s="26">
        <v>49309</v>
      </c>
      <c r="M13252">
        <v>11</v>
      </c>
      <c r="N13252">
        <v>-40724.43359375</v>
      </c>
    </row>
    <row r="13253" spans="1:14" x14ac:dyDescent="0.25">
      <c r="A13253" s="21" t="str">
        <f t="shared" si="207"/>
        <v>MOW H2C CFAA_2035</v>
      </c>
      <c r="B13253" t="s">
        <v>130</v>
      </c>
      <c r="C13253" t="s">
        <v>138</v>
      </c>
      <c r="D13253" t="s">
        <v>19</v>
      </c>
      <c r="E13253" t="s">
        <v>5</v>
      </c>
      <c r="F13253" t="s">
        <v>4</v>
      </c>
      <c r="G13253">
        <v>0</v>
      </c>
      <c r="H13253">
        <v>160172.140625</v>
      </c>
      <c r="I13253">
        <v>405361.65625</v>
      </c>
      <c r="J13253">
        <v>0</v>
      </c>
      <c r="L13253" s="26">
        <v>49674</v>
      </c>
      <c r="M13253">
        <v>12</v>
      </c>
      <c r="N13253">
        <v>-37848.5</v>
      </c>
    </row>
    <row r="13254" spans="1:14" x14ac:dyDescent="0.25">
      <c r="A13254" s="21" t="str">
        <f t="shared" si="207"/>
        <v>MOW H2C CFAA_2036</v>
      </c>
      <c r="B13254" t="s">
        <v>130</v>
      </c>
      <c r="C13254" t="s">
        <v>138</v>
      </c>
      <c r="D13254" t="s">
        <v>19</v>
      </c>
      <c r="E13254" t="s">
        <v>5</v>
      </c>
      <c r="F13254" t="s">
        <v>4</v>
      </c>
      <c r="G13254">
        <v>0</v>
      </c>
      <c r="H13254">
        <v>178448.5</v>
      </c>
      <c r="I13254">
        <v>393878.40625</v>
      </c>
      <c r="J13254">
        <v>0</v>
      </c>
      <c r="L13254" s="26">
        <v>50040</v>
      </c>
      <c r="M13254">
        <v>13</v>
      </c>
      <c r="N13254">
        <v>-23752.9609375</v>
      </c>
    </row>
    <row r="13255" spans="1:14" x14ac:dyDescent="0.25">
      <c r="A13255" s="21" t="str">
        <f t="shared" si="207"/>
        <v>MOW H2C CFAA_2037</v>
      </c>
      <c r="B13255" t="s">
        <v>130</v>
      </c>
      <c r="C13255" t="s">
        <v>138</v>
      </c>
      <c r="D13255" t="s">
        <v>19</v>
      </c>
      <c r="E13255" t="s">
        <v>5</v>
      </c>
      <c r="F13255" t="s">
        <v>4</v>
      </c>
      <c r="G13255">
        <v>0</v>
      </c>
      <c r="H13255">
        <v>182579.875</v>
      </c>
      <c r="I13255">
        <v>382232.90625</v>
      </c>
      <c r="J13255">
        <v>0</v>
      </c>
      <c r="L13255" s="26">
        <v>50405</v>
      </c>
      <c r="M13255">
        <v>14</v>
      </c>
      <c r="N13255">
        <v>-1788.2525634765625</v>
      </c>
    </row>
    <row r="13256" spans="1:14" x14ac:dyDescent="0.25">
      <c r="A13256" s="21" t="str">
        <f t="shared" si="207"/>
        <v>MOW H2C CFAA_2038</v>
      </c>
      <c r="B13256" t="s">
        <v>130</v>
      </c>
      <c r="C13256" t="s">
        <v>138</v>
      </c>
      <c r="D13256" t="s">
        <v>19</v>
      </c>
      <c r="E13256" t="s">
        <v>5</v>
      </c>
      <c r="F13256" t="s">
        <v>4</v>
      </c>
      <c r="G13256">
        <v>0</v>
      </c>
      <c r="H13256">
        <v>195366.078125</v>
      </c>
      <c r="I13256">
        <v>373104.90625</v>
      </c>
      <c r="J13256">
        <v>0</v>
      </c>
      <c r="L13256" s="26">
        <v>50770</v>
      </c>
      <c r="M13256">
        <v>15</v>
      </c>
      <c r="N13256">
        <v>19474.076171875</v>
      </c>
    </row>
    <row r="13257" spans="1:14" x14ac:dyDescent="0.25">
      <c r="A13257" s="21" t="str">
        <f t="shared" si="207"/>
        <v>MOW H2C CFAA_2039</v>
      </c>
      <c r="B13257" t="s">
        <v>130</v>
      </c>
      <c r="C13257" t="s">
        <v>138</v>
      </c>
      <c r="D13257" t="s">
        <v>19</v>
      </c>
      <c r="E13257" t="s">
        <v>5</v>
      </c>
      <c r="F13257" t="s">
        <v>4</v>
      </c>
      <c r="G13257">
        <v>0</v>
      </c>
      <c r="H13257">
        <v>219709.828125</v>
      </c>
      <c r="I13257">
        <v>364863.78125</v>
      </c>
      <c r="J13257">
        <v>0</v>
      </c>
      <c r="L13257" s="26">
        <v>51135</v>
      </c>
      <c r="M13257">
        <v>16</v>
      </c>
      <c r="N13257">
        <v>59980.66015625</v>
      </c>
    </row>
    <row r="13258" spans="1:14" x14ac:dyDescent="0.25">
      <c r="A13258" s="21" t="str">
        <f t="shared" si="207"/>
        <v>MOW H2C CFAA_2040</v>
      </c>
      <c r="B13258" t="s">
        <v>130</v>
      </c>
      <c r="C13258" t="s">
        <v>138</v>
      </c>
      <c r="D13258" t="s">
        <v>19</v>
      </c>
      <c r="E13258" t="s">
        <v>5</v>
      </c>
      <c r="F13258" t="s">
        <v>4</v>
      </c>
      <c r="G13258">
        <v>0</v>
      </c>
      <c r="H13258">
        <v>249480.921875</v>
      </c>
      <c r="I13258">
        <v>358505.75</v>
      </c>
      <c r="J13258">
        <v>0</v>
      </c>
      <c r="L13258" s="26">
        <v>51501</v>
      </c>
      <c r="M13258">
        <v>17</v>
      </c>
      <c r="N13258">
        <v>104566.28125</v>
      </c>
    </row>
    <row r="13259" spans="1:14" x14ac:dyDescent="0.25">
      <c r="A13259" s="21" t="str">
        <f t="shared" si="207"/>
        <v>MOW H2C CFAA_2041</v>
      </c>
      <c r="B13259" t="s">
        <v>130</v>
      </c>
      <c r="C13259" t="s">
        <v>138</v>
      </c>
      <c r="D13259" t="s">
        <v>19</v>
      </c>
      <c r="E13259" t="s">
        <v>5</v>
      </c>
      <c r="F13259" t="s">
        <v>4</v>
      </c>
      <c r="G13259">
        <v>0</v>
      </c>
      <c r="H13259">
        <v>267808.9375</v>
      </c>
      <c r="I13259">
        <v>350672.40625</v>
      </c>
      <c r="J13259">
        <v>0</v>
      </c>
      <c r="L13259" s="26">
        <v>51866</v>
      </c>
      <c r="M13259">
        <v>18</v>
      </c>
      <c r="N13259">
        <v>167509.671875</v>
      </c>
    </row>
    <row r="13260" spans="1:14" x14ac:dyDescent="0.25">
      <c r="A13260" s="21" t="str">
        <f t="shared" si="207"/>
        <v>MOW H2C CFAA_2042</v>
      </c>
      <c r="B13260" t="s">
        <v>130</v>
      </c>
      <c r="C13260" t="s">
        <v>138</v>
      </c>
      <c r="D13260" t="s">
        <v>19</v>
      </c>
      <c r="E13260" t="s">
        <v>5</v>
      </c>
      <c r="F13260" t="s">
        <v>4</v>
      </c>
      <c r="G13260">
        <v>0</v>
      </c>
      <c r="H13260">
        <v>278931.65625</v>
      </c>
      <c r="I13260">
        <v>415589.625</v>
      </c>
      <c r="J13260">
        <v>0</v>
      </c>
      <c r="L13260" s="26">
        <v>52231</v>
      </c>
      <c r="M13260">
        <v>19</v>
      </c>
      <c r="N13260">
        <v>173329.890625</v>
      </c>
    </row>
    <row r="13261" spans="1:14" x14ac:dyDescent="0.25">
      <c r="A13261" s="21" t="str">
        <f t="shared" si="207"/>
        <v>MOW H2C CFAA_2043</v>
      </c>
      <c r="B13261" t="s">
        <v>130</v>
      </c>
      <c r="C13261" t="s">
        <v>138</v>
      </c>
      <c r="D13261" t="s">
        <v>19</v>
      </c>
      <c r="E13261" t="s">
        <v>5</v>
      </c>
      <c r="F13261" t="s">
        <v>4</v>
      </c>
      <c r="G13261">
        <v>0</v>
      </c>
      <c r="H13261">
        <v>288640.1875</v>
      </c>
      <c r="I13261">
        <v>404977.21875</v>
      </c>
      <c r="J13261">
        <v>0</v>
      </c>
      <c r="L13261" s="26">
        <v>52596</v>
      </c>
      <c r="M13261">
        <v>20</v>
      </c>
      <c r="N13261">
        <v>219207.984375</v>
      </c>
    </row>
    <row r="13262" spans="1:14" x14ac:dyDescent="0.25">
      <c r="A13262" s="21" t="str">
        <f t="shared" si="207"/>
        <v>MOW H2C CFAA_2024</v>
      </c>
      <c r="B13262" t="s">
        <v>130</v>
      </c>
      <c r="C13262" t="s">
        <v>138</v>
      </c>
      <c r="D13262" t="s">
        <v>19</v>
      </c>
      <c r="E13262" t="s">
        <v>5</v>
      </c>
      <c r="F13262" t="s">
        <v>32</v>
      </c>
      <c r="G13262">
        <v>235794.65625</v>
      </c>
      <c r="H13262">
        <v>103764.84375</v>
      </c>
      <c r="I13262">
        <v>15499.482421875</v>
      </c>
      <c r="J13262">
        <v>0</v>
      </c>
      <c r="L13262" s="26">
        <v>45657</v>
      </c>
      <c r="M13262">
        <v>1</v>
      </c>
      <c r="N13262">
        <v>108640.6640625</v>
      </c>
    </row>
    <row r="13263" spans="1:14" x14ac:dyDescent="0.25">
      <c r="A13263" s="21" t="str">
        <f t="shared" si="207"/>
        <v>MOW H2C CFAA_2025</v>
      </c>
      <c r="B13263" t="s">
        <v>130</v>
      </c>
      <c r="C13263" t="s">
        <v>138</v>
      </c>
      <c r="D13263" t="s">
        <v>19</v>
      </c>
      <c r="E13263" t="s">
        <v>5</v>
      </c>
      <c r="F13263" t="s">
        <v>32</v>
      </c>
      <c r="G13263">
        <v>271926.4375</v>
      </c>
      <c r="H13263">
        <v>115623.0234375</v>
      </c>
      <c r="I13263">
        <v>43533.515625</v>
      </c>
      <c r="J13263">
        <v>0</v>
      </c>
      <c r="L13263" s="26">
        <v>46022</v>
      </c>
      <c r="M13263">
        <v>2</v>
      </c>
      <c r="N13263">
        <v>107832.5859375</v>
      </c>
    </row>
    <row r="13264" spans="1:14" x14ac:dyDescent="0.25">
      <c r="A13264" s="21" t="str">
        <f t="shared" si="207"/>
        <v>MOW H2C CFAA_2026</v>
      </c>
      <c r="B13264" t="s">
        <v>130</v>
      </c>
      <c r="C13264" t="s">
        <v>138</v>
      </c>
      <c r="D13264" t="s">
        <v>19</v>
      </c>
      <c r="E13264" t="s">
        <v>5</v>
      </c>
      <c r="F13264" t="s">
        <v>32</v>
      </c>
      <c r="G13264">
        <v>309101.40625</v>
      </c>
      <c r="H13264">
        <v>135404.515625</v>
      </c>
      <c r="I13264">
        <v>47211.59375</v>
      </c>
      <c r="J13264">
        <v>0</v>
      </c>
      <c r="L13264" s="26">
        <v>46387</v>
      </c>
      <c r="M13264">
        <v>3</v>
      </c>
      <c r="N13264">
        <v>112447.1640625</v>
      </c>
    </row>
    <row r="13265" spans="1:14" x14ac:dyDescent="0.25">
      <c r="A13265" s="21" t="str">
        <f t="shared" si="207"/>
        <v>MOW H2C CFAA_2027</v>
      </c>
      <c r="B13265" t="s">
        <v>130</v>
      </c>
      <c r="C13265" t="s">
        <v>138</v>
      </c>
      <c r="D13265" t="s">
        <v>19</v>
      </c>
      <c r="E13265" t="s">
        <v>5</v>
      </c>
      <c r="F13265" t="s">
        <v>32</v>
      </c>
      <c r="G13265">
        <v>342404.75</v>
      </c>
      <c r="H13265">
        <v>150178.953125</v>
      </c>
      <c r="I13265">
        <v>50799.19921875</v>
      </c>
      <c r="J13265">
        <v>0</v>
      </c>
      <c r="L13265" s="26">
        <v>46752</v>
      </c>
      <c r="M13265">
        <v>4</v>
      </c>
      <c r="N13265">
        <v>112869.28125</v>
      </c>
    </row>
    <row r="13266" spans="1:14" x14ac:dyDescent="0.25">
      <c r="A13266" s="21" t="str">
        <f t="shared" si="207"/>
        <v>MOW H2C CFAA_2028</v>
      </c>
      <c r="B13266" t="s">
        <v>130</v>
      </c>
      <c r="C13266" t="s">
        <v>138</v>
      </c>
      <c r="D13266" t="s">
        <v>19</v>
      </c>
      <c r="E13266" t="s">
        <v>5</v>
      </c>
      <c r="F13266" t="s">
        <v>32</v>
      </c>
      <c r="G13266">
        <v>352568.1875</v>
      </c>
      <c r="H13266">
        <v>158313.171875</v>
      </c>
      <c r="I13266">
        <v>54535.296875</v>
      </c>
      <c r="J13266">
        <v>0</v>
      </c>
      <c r="L13266" s="26">
        <v>47118</v>
      </c>
      <c r="M13266">
        <v>5</v>
      </c>
      <c r="N13266">
        <v>117546.0859375</v>
      </c>
    </row>
    <row r="13267" spans="1:14" x14ac:dyDescent="0.25">
      <c r="A13267" s="21" t="str">
        <f t="shared" si="207"/>
        <v>MOW H2C CFAA_2029</v>
      </c>
      <c r="B13267" t="s">
        <v>130</v>
      </c>
      <c r="C13267" t="s">
        <v>138</v>
      </c>
      <c r="D13267" t="s">
        <v>19</v>
      </c>
      <c r="E13267" t="s">
        <v>5</v>
      </c>
      <c r="F13267" t="s">
        <v>32</v>
      </c>
      <c r="G13267">
        <v>361957.40625</v>
      </c>
      <c r="H13267">
        <v>169318.4375</v>
      </c>
      <c r="I13267">
        <v>56837.07421875</v>
      </c>
      <c r="J13267">
        <v>-240249.25</v>
      </c>
      <c r="L13267" s="26">
        <v>47483</v>
      </c>
      <c r="M13267">
        <v>6</v>
      </c>
      <c r="N13267">
        <v>125857.46875</v>
      </c>
    </row>
    <row r="13268" spans="1:14" x14ac:dyDescent="0.25">
      <c r="A13268" s="21" t="str">
        <f t="shared" si="207"/>
        <v>MOW H2C CFAA_2030</v>
      </c>
      <c r="B13268" t="s">
        <v>130</v>
      </c>
      <c r="C13268" t="s">
        <v>138</v>
      </c>
      <c r="D13268" t="s">
        <v>19</v>
      </c>
      <c r="E13268" t="s">
        <v>5</v>
      </c>
      <c r="F13268" t="s">
        <v>32</v>
      </c>
      <c r="G13268">
        <v>372655</v>
      </c>
      <c r="H13268">
        <v>177993.6875</v>
      </c>
      <c r="I13268">
        <v>62349.9765625</v>
      </c>
      <c r="J13268">
        <v>0</v>
      </c>
      <c r="L13268" s="26">
        <v>47848</v>
      </c>
      <c r="M13268">
        <v>7</v>
      </c>
      <c r="N13268">
        <v>136315.09375</v>
      </c>
    </row>
    <row r="13269" spans="1:14" x14ac:dyDescent="0.25">
      <c r="A13269" s="21" t="str">
        <f t="shared" si="207"/>
        <v>MOW H2C CFAA_2031</v>
      </c>
      <c r="B13269" t="s">
        <v>130</v>
      </c>
      <c r="C13269" t="s">
        <v>138</v>
      </c>
      <c r="D13269" t="s">
        <v>19</v>
      </c>
      <c r="E13269" t="s">
        <v>5</v>
      </c>
      <c r="F13269" t="s">
        <v>32</v>
      </c>
      <c r="G13269">
        <v>375935.71875</v>
      </c>
      <c r="H13269">
        <v>156791.78125</v>
      </c>
      <c r="I13269">
        <v>60166.375</v>
      </c>
      <c r="J13269">
        <v>27125.732421875</v>
      </c>
      <c r="L13269" s="26">
        <v>48213</v>
      </c>
      <c r="M13269">
        <v>8</v>
      </c>
      <c r="N13269">
        <v>133348.890625</v>
      </c>
    </row>
    <row r="13270" spans="1:14" x14ac:dyDescent="0.25">
      <c r="A13270" s="21" t="str">
        <f t="shared" si="207"/>
        <v>MOW H2C CFAA_2032</v>
      </c>
      <c r="B13270" t="s">
        <v>130</v>
      </c>
      <c r="C13270" t="s">
        <v>138</v>
      </c>
      <c r="D13270" t="s">
        <v>19</v>
      </c>
      <c r="E13270" t="s">
        <v>5</v>
      </c>
      <c r="F13270" t="s">
        <v>32</v>
      </c>
      <c r="G13270">
        <v>386189.25</v>
      </c>
      <c r="H13270">
        <v>161627.125</v>
      </c>
      <c r="I13270">
        <v>61382.828125</v>
      </c>
      <c r="J13270">
        <v>0</v>
      </c>
      <c r="L13270" s="26">
        <v>48579</v>
      </c>
      <c r="M13270">
        <v>9</v>
      </c>
      <c r="N13270">
        <v>131160.109375</v>
      </c>
    </row>
    <row r="13271" spans="1:14" x14ac:dyDescent="0.25">
      <c r="A13271" s="21" t="str">
        <f t="shared" si="207"/>
        <v>MOW H2C CFAA_2033</v>
      </c>
      <c r="B13271" t="s">
        <v>130</v>
      </c>
      <c r="C13271" t="s">
        <v>138</v>
      </c>
      <c r="D13271" t="s">
        <v>19</v>
      </c>
      <c r="E13271" t="s">
        <v>5</v>
      </c>
      <c r="F13271" t="s">
        <v>32</v>
      </c>
      <c r="G13271">
        <v>401142.28125</v>
      </c>
      <c r="H13271">
        <v>157138.90625</v>
      </c>
      <c r="I13271">
        <v>64018.3671875</v>
      </c>
      <c r="J13271">
        <v>0</v>
      </c>
      <c r="L13271" s="26">
        <v>48944</v>
      </c>
      <c r="M13271">
        <v>10</v>
      </c>
      <c r="N13271">
        <v>119008.3203125</v>
      </c>
    </row>
    <row r="13272" spans="1:14" x14ac:dyDescent="0.25">
      <c r="A13272" s="21" t="str">
        <f t="shared" si="207"/>
        <v>MOW H2C CFAA_2034</v>
      </c>
      <c r="B13272" t="s">
        <v>130</v>
      </c>
      <c r="C13272" t="s">
        <v>138</v>
      </c>
      <c r="D13272" t="s">
        <v>19</v>
      </c>
      <c r="E13272" t="s">
        <v>5</v>
      </c>
      <c r="F13272" t="s">
        <v>32</v>
      </c>
      <c r="G13272">
        <v>415392.9375</v>
      </c>
      <c r="H13272">
        <v>160057.234375</v>
      </c>
      <c r="I13272">
        <v>66291.109375</v>
      </c>
      <c r="J13272">
        <v>0</v>
      </c>
      <c r="L13272" s="26">
        <v>49309</v>
      </c>
      <c r="M13272">
        <v>11</v>
      </c>
      <c r="N13272">
        <v>114333.875</v>
      </c>
    </row>
    <row r="13273" spans="1:14" x14ac:dyDescent="0.25">
      <c r="A13273" s="21" t="str">
        <f t="shared" si="207"/>
        <v>MOW H2C CFAA_2035</v>
      </c>
      <c r="B13273" t="s">
        <v>130</v>
      </c>
      <c r="C13273" t="s">
        <v>138</v>
      </c>
      <c r="D13273" t="s">
        <v>19</v>
      </c>
      <c r="E13273" t="s">
        <v>5</v>
      </c>
      <c r="F13273" t="s">
        <v>32</v>
      </c>
      <c r="G13273">
        <v>431422.71875</v>
      </c>
      <c r="H13273">
        <v>166232.84375</v>
      </c>
      <c r="I13273">
        <v>67375.546875</v>
      </c>
      <c r="J13273">
        <v>0</v>
      </c>
      <c r="L13273" s="26">
        <v>49674</v>
      </c>
      <c r="M13273">
        <v>12</v>
      </c>
      <c r="N13273">
        <v>115448.140625</v>
      </c>
    </row>
    <row r="13274" spans="1:14" x14ac:dyDescent="0.25">
      <c r="A13274" s="21" t="str">
        <f t="shared" si="207"/>
        <v>MOW H2C CFAA_2036</v>
      </c>
      <c r="B13274" t="s">
        <v>130</v>
      </c>
      <c r="C13274" t="s">
        <v>138</v>
      </c>
      <c r="D13274" t="s">
        <v>19</v>
      </c>
      <c r="E13274" t="s">
        <v>5</v>
      </c>
      <c r="F13274" t="s">
        <v>32</v>
      </c>
      <c r="G13274">
        <v>448206.71875</v>
      </c>
      <c r="H13274">
        <v>162757.828125</v>
      </c>
      <c r="I13274">
        <v>70385.5390625</v>
      </c>
      <c r="J13274">
        <v>0</v>
      </c>
      <c r="L13274" s="26">
        <v>50040</v>
      </c>
      <c r="M13274">
        <v>13</v>
      </c>
      <c r="N13274">
        <v>112608.453125</v>
      </c>
    </row>
    <row r="13275" spans="1:14" x14ac:dyDescent="0.25">
      <c r="A13275" s="21" t="str">
        <f t="shared" si="207"/>
        <v>MOW H2C CFAA_2037</v>
      </c>
      <c r="B13275" t="s">
        <v>130</v>
      </c>
      <c r="C13275" t="s">
        <v>138</v>
      </c>
      <c r="D13275" t="s">
        <v>19</v>
      </c>
      <c r="E13275" t="s">
        <v>5</v>
      </c>
      <c r="F13275" t="s">
        <v>32</v>
      </c>
      <c r="G13275">
        <v>463235.5625</v>
      </c>
      <c r="H13275">
        <v>157511.921875</v>
      </c>
      <c r="I13275">
        <v>71932.90625</v>
      </c>
      <c r="J13275">
        <v>0</v>
      </c>
      <c r="L13275" s="26">
        <v>50405</v>
      </c>
      <c r="M13275">
        <v>14</v>
      </c>
      <c r="N13275">
        <v>102612.2578125</v>
      </c>
    </row>
    <row r="13276" spans="1:14" x14ac:dyDescent="0.25">
      <c r="A13276" s="21" t="str">
        <f t="shared" si="207"/>
        <v>MOW H2C CFAA_2038</v>
      </c>
      <c r="B13276" t="s">
        <v>130</v>
      </c>
      <c r="C13276" t="s">
        <v>138</v>
      </c>
      <c r="D13276" t="s">
        <v>19</v>
      </c>
      <c r="E13276" t="s">
        <v>5</v>
      </c>
      <c r="F13276" t="s">
        <v>32</v>
      </c>
      <c r="G13276">
        <v>479152.40625</v>
      </c>
      <c r="H13276">
        <v>137561.03125</v>
      </c>
      <c r="I13276">
        <v>72653.8125</v>
      </c>
      <c r="J13276">
        <v>0</v>
      </c>
      <c r="L13276" s="26">
        <v>50770</v>
      </c>
      <c r="M13276">
        <v>15</v>
      </c>
      <c r="N13276">
        <v>81565.2421875</v>
      </c>
    </row>
    <row r="13277" spans="1:14" x14ac:dyDescent="0.25">
      <c r="A13277" s="21" t="str">
        <f t="shared" si="207"/>
        <v>MOW H2C CFAA_2039</v>
      </c>
      <c r="B13277" t="s">
        <v>130</v>
      </c>
      <c r="C13277" t="s">
        <v>138</v>
      </c>
      <c r="D13277" t="s">
        <v>19</v>
      </c>
      <c r="E13277" t="s">
        <v>5</v>
      </c>
      <c r="F13277" t="s">
        <v>32</v>
      </c>
      <c r="G13277">
        <v>500384.21875</v>
      </c>
      <c r="H13277">
        <v>134355.484375</v>
      </c>
      <c r="I13277">
        <v>75687.7265625</v>
      </c>
      <c r="J13277">
        <v>0</v>
      </c>
      <c r="L13277" s="26">
        <v>51135</v>
      </c>
      <c r="M13277">
        <v>16</v>
      </c>
      <c r="N13277">
        <v>70091.234375</v>
      </c>
    </row>
    <row r="13278" spans="1:14" x14ac:dyDescent="0.25">
      <c r="A13278" s="21" t="str">
        <f t="shared" si="207"/>
        <v>MOW H2C CFAA_2040</v>
      </c>
      <c r="B13278" t="s">
        <v>130</v>
      </c>
      <c r="C13278" t="s">
        <v>138</v>
      </c>
      <c r="D13278" t="s">
        <v>19</v>
      </c>
      <c r="E13278" t="s">
        <v>5</v>
      </c>
      <c r="F13278" t="s">
        <v>32</v>
      </c>
      <c r="G13278">
        <v>514557.5625</v>
      </c>
      <c r="H13278">
        <v>108851.59375</v>
      </c>
      <c r="I13278">
        <v>54972.7578125</v>
      </c>
      <c r="J13278">
        <v>133313.8125</v>
      </c>
      <c r="L13278" s="26">
        <v>51501</v>
      </c>
      <c r="M13278">
        <v>17</v>
      </c>
      <c r="N13278">
        <v>57764.66015625</v>
      </c>
    </row>
    <row r="13279" spans="1:14" x14ac:dyDescent="0.25">
      <c r="A13279" s="21" t="str">
        <f t="shared" si="207"/>
        <v>MOW H2C CFAA_2041</v>
      </c>
      <c r="B13279" t="s">
        <v>130</v>
      </c>
      <c r="C13279" t="s">
        <v>138</v>
      </c>
      <c r="D13279" t="s">
        <v>19</v>
      </c>
      <c r="E13279" t="s">
        <v>5</v>
      </c>
      <c r="F13279" t="s">
        <v>32</v>
      </c>
      <c r="G13279">
        <v>527448.25</v>
      </c>
      <c r="H13279">
        <v>98111.3203125</v>
      </c>
      <c r="I13279">
        <v>54206.16796875</v>
      </c>
      <c r="J13279">
        <v>0</v>
      </c>
      <c r="L13279" s="26">
        <v>51866</v>
      </c>
      <c r="M13279">
        <v>18</v>
      </c>
      <c r="N13279">
        <v>51271.57421875</v>
      </c>
    </row>
    <row r="13280" spans="1:14" x14ac:dyDescent="0.25">
      <c r="A13280" s="21" t="str">
        <f t="shared" si="207"/>
        <v>MOW H2C CFAA_2042</v>
      </c>
      <c r="B13280" t="s">
        <v>130</v>
      </c>
      <c r="C13280" t="s">
        <v>138</v>
      </c>
      <c r="D13280" t="s">
        <v>19</v>
      </c>
      <c r="E13280" t="s">
        <v>5</v>
      </c>
      <c r="F13280" t="s">
        <v>32</v>
      </c>
      <c r="G13280">
        <v>543103.1875</v>
      </c>
      <c r="H13280">
        <v>93824.203125</v>
      </c>
      <c r="I13280">
        <v>54454.33984375</v>
      </c>
      <c r="J13280">
        <v>0</v>
      </c>
      <c r="L13280" s="26">
        <v>52231</v>
      </c>
      <c r="M13280">
        <v>19</v>
      </c>
      <c r="N13280">
        <v>44805.125</v>
      </c>
    </row>
    <row r="13281" spans="1:14" x14ac:dyDescent="0.25">
      <c r="A13281" s="21" t="str">
        <f t="shared" si="207"/>
        <v>MOW H2C CFAA_2043</v>
      </c>
      <c r="B13281" t="s">
        <v>130</v>
      </c>
      <c r="C13281" t="s">
        <v>138</v>
      </c>
      <c r="D13281" t="s">
        <v>19</v>
      </c>
      <c r="E13281" t="s">
        <v>5</v>
      </c>
      <c r="F13281" t="s">
        <v>32</v>
      </c>
      <c r="G13281">
        <v>557457.75</v>
      </c>
      <c r="H13281">
        <v>96384.2109375</v>
      </c>
      <c r="I13281">
        <v>177415.3125</v>
      </c>
      <c r="J13281">
        <v>0</v>
      </c>
      <c r="L13281" s="26">
        <v>52596</v>
      </c>
      <c r="M13281">
        <v>20</v>
      </c>
      <c r="N13281">
        <v>45389.671875</v>
      </c>
    </row>
    <row r="13282" spans="1:14" x14ac:dyDescent="0.25">
      <c r="A13282" s="21" t="str">
        <f t="shared" si="207"/>
        <v>MOW H2C CFAA_2024</v>
      </c>
      <c r="B13282" t="s">
        <v>130</v>
      </c>
      <c r="C13282" t="s">
        <v>138</v>
      </c>
      <c r="D13282" t="s">
        <v>19</v>
      </c>
      <c r="E13282" t="s">
        <v>5</v>
      </c>
      <c r="F13282" t="s">
        <v>8</v>
      </c>
      <c r="G13282">
        <v>0</v>
      </c>
      <c r="H13282">
        <v>0</v>
      </c>
      <c r="I13282">
        <v>0</v>
      </c>
      <c r="J13282">
        <v>0</v>
      </c>
      <c r="L13282" s="26">
        <v>45657</v>
      </c>
      <c r="M13282">
        <v>1</v>
      </c>
      <c r="N13282">
        <v>0</v>
      </c>
    </row>
    <row r="13283" spans="1:14" x14ac:dyDescent="0.25">
      <c r="A13283" s="21" t="str">
        <f t="shared" si="207"/>
        <v>MOW H2C CFAA_2025</v>
      </c>
      <c r="B13283" t="s">
        <v>130</v>
      </c>
      <c r="C13283" t="s">
        <v>138</v>
      </c>
      <c r="D13283" t="s">
        <v>19</v>
      </c>
      <c r="E13283" t="s">
        <v>5</v>
      </c>
      <c r="F13283" t="s">
        <v>8</v>
      </c>
      <c r="G13283">
        <v>0</v>
      </c>
      <c r="H13283">
        <v>0</v>
      </c>
      <c r="I13283">
        <v>0</v>
      </c>
      <c r="J13283">
        <v>0</v>
      </c>
      <c r="L13283" s="26">
        <v>46022</v>
      </c>
      <c r="M13283">
        <v>2</v>
      </c>
      <c r="N13283">
        <v>0</v>
      </c>
    </row>
    <row r="13284" spans="1:14" x14ac:dyDescent="0.25">
      <c r="A13284" s="21" t="str">
        <f t="shared" si="207"/>
        <v>MOW H2C CFAA_2026</v>
      </c>
      <c r="B13284" t="s">
        <v>130</v>
      </c>
      <c r="C13284" t="s">
        <v>138</v>
      </c>
      <c r="D13284" t="s">
        <v>19</v>
      </c>
      <c r="E13284" t="s">
        <v>5</v>
      </c>
      <c r="F13284" t="s">
        <v>8</v>
      </c>
      <c r="G13284">
        <v>0</v>
      </c>
      <c r="H13284">
        <v>0</v>
      </c>
      <c r="I13284">
        <v>0</v>
      </c>
      <c r="J13284">
        <v>0</v>
      </c>
      <c r="L13284" s="26">
        <v>46387</v>
      </c>
      <c r="M13284">
        <v>3</v>
      </c>
      <c r="N13284">
        <v>0</v>
      </c>
    </row>
    <row r="13285" spans="1:14" x14ac:dyDescent="0.25">
      <c r="A13285" s="21" t="str">
        <f t="shared" si="207"/>
        <v>MOW H2C CFAA_2027</v>
      </c>
      <c r="B13285" t="s">
        <v>130</v>
      </c>
      <c r="C13285" t="s">
        <v>138</v>
      </c>
      <c r="D13285" t="s">
        <v>19</v>
      </c>
      <c r="E13285" t="s">
        <v>5</v>
      </c>
      <c r="F13285" t="s">
        <v>8</v>
      </c>
      <c r="G13285">
        <v>0</v>
      </c>
      <c r="H13285">
        <v>0</v>
      </c>
      <c r="I13285">
        <v>0</v>
      </c>
      <c r="J13285">
        <v>0</v>
      </c>
      <c r="L13285" s="26">
        <v>46752</v>
      </c>
      <c r="M13285">
        <v>4</v>
      </c>
      <c r="N13285">
        <v>0</v>
      </c>
    </row>
    <row r="13286" spans="1:14" x14ac:dyDescent="0.25">
      <c r="A13286" s="21" t="str">
        <f t="shared" si="207"/>
        <v>MOW H2C CFAA_2028</v>
      </c>
      <c r="B13286" t="s">
        <v>130</v>
      </c>
      <c r="C13286" t="s">
        <v>138</v>
      </c>
      <c r="D13286" t="s">
        <v>19</v>
      </c>
      <c r="E13286" t="s">
        <v>5</v>
      </c>
      <c r="F13286" t="s">
        <v>8</v>
      </c>
      <c r="G13286">
        <v>0</v>
      </c>
      <c r="H13286">
        <v>0</v>
      </c>
      <c r="I13286">
        <v>0</v>
      </c>
      <c r="J13286">
        <v>0</v>
      </c>
      <c r="L13286" s="26">
        <v>47118</v>
      </c>
      <c r="M13286">
        <v>5</v>
      </c>
      <c r="N13286">
        <v>0</v>
      </c>
    </row>
    <row r="13287" spans="1:14" x14ac:dyDescent="0.25">
      <c r="A13287" s="21" t="str">
        <f t="shared" si="207"/>
        <v>MOW H2C CFAA_2029</v>
      </c>
      <c r="B13287" t="s">
        <v>130</v>
      </c>
      <c r="C13287" t="s">
        <v>138</v>
      </c>
      <c r="D13287" t="s">
        <v>19</v>
      </c>
      <c r="E13287" t="s">
        <v>5</v>
      </c>
      <c r="F13287" t="s">
        <v>8</v>
      </c>
      <c r="G13287">
        <v>0</v>
      </c>
      <c r="H13287">
        <v>0</v>
      </c>
      <c r="I13287">
        <v>0</v>
      </c>
      <c r="J13287">
        <v>0</v>
      </c>
      <c r="L13287" s="26">
        <v>47483</v>
      </c>
      <c r="M13287">
        <v>6</v>
      </c>
      <c r="N13287">
        <v>0</v>
      </c>
    </row>
    <row r="13288" spans="1:14" x14ac:dyDescent="0.25">
      <c r="A13288" s="21" t="str">
        <f t="shared" si="207"/>
        <v>MOW H2C CFAA_2030</v>
      </c>
      <c r="B13288" t="s">
        <v>130</v>
      </c>
      <c r="C13288" t="s">
        <v>138</v>
      </c>
      <c r="D13288" t="s">
        <v>19</v>
      </c>
      <c r="E13288" t="s">
        <v>5</v>
      </c>
      <c r="F13288" t="s">
        <v>8</v>
      </c>
      <c r="G13288">
        <v>0</v>
      </c>
      <c r="H13288">
        <v>0</v>
      </c>
      <c r="I13288">
        <v>0</v>
      </c>
      <c r="J13288">
        <v>0</v>
      </c>
      <c r="L13288" s="26">
        <v>47848</v>
      </c>
      <c r="M13288">
        <v>7</v>
      </c>
      <c r="N13288">
        <v>0</v>
      </c>
    </row>
    <row r="13289" spans="1:14" x14ac:dyDescent="0.25">
      <c r="A13289" s="21" t="str">
        <f t="shared" si="207"/>
        <v>MOW H2C CFAA_2031</v>
      </c>
      <c r="B13289" t="s">
        <v>130</v>
      </c>
      <c r="C13289" t="s">
        <v>138</v>
      </c>
      <c r="D13289" t="s">
        <v>19</v>
      </c>
      <c r="E13289" t="s">
        <v>5</v>
      </c>
      <c r="F13289" t="s">
        <v>8</v>
      </c>
      <c r="G13289">
        <v>0</v>
      </c>
      <c r="H13289">
        <v>0</v>
      </c>
      <c r="I13289">
        <v>0</v>
      </c>
      <c r="J13289">
        <v>0</v>
      </c>
      <c r="L13289" s="26">
        <v>48213</v>
      </c>
      <c r="M13289">
        <v>8</v>
      </c>
      <c r="N13289">
        <v>0</v>
      </c>
    </row>
    <row r="13290" spans="1:14" x14ac:dyDescent="0.25">
      <c r="A13290" s="21" t="str">
        <f t="shared" si="207"/>
        <v>MOW H2C CFAA_2032</v>
      </c>
      <c r="B13290" t="s">
        <v>130</v>
      </c>
      <c r="C13290" t="s">
        <v>138</v>
      </c>
      <c r="D13290" t="s">
        <v>19</v>
      </c>
      <c r="E13290" t="s">
        <v>5</v>
      </c>
      <c r="F13290" t="s">
        <v>8</v>
      </c>
      <c r="G13290">
        <v>0</v>
      </c>
      <c r="H13290">
        <v>0</v>
      </c>
      <c r="I13290">
        <v>0</v>
      </c>
      <c r="J13290">
        <v>0</v>
      </c>
      <c r="L13290" s="26">
        <v>48579</v>
      </c>
      <c r="M13290">
        <v>9</v>
      </c>
      <c r="N13290">
        <v>0</v>
      </c>
    </row>
    <row r="13291" spans="1:14" x14ac:dyDescent="0.25">
      <c r="A13291" s="21" t="str">
        <f t="shared" si="207"/>
        <v>MOW H2C CFAA_2033</v>
      </c>
      <c r="B13291" t="s">
        <v>130</v>
      </c>
      <c r="C13291" t="s">
        <v>138</v>
      </c>
      <c r="D13291" t="s">
        <v>19</v>
      </c>
      <c r="E13291" t="s">
        <v>5</v>
      </c>
      <c r="F13291" t="s">
        <v>8</v>
      </c>
      <c r="G13291">
        <v>0</v>
      </c>
      <c r="H13291">
        <v>0</v>
      </c>
      <c r="I13291">
        <v>0</v>
      </c>
      <c r="J13291">
        <v>0</v>
      </c>
      <c r="L13291" s="26">
        <v>48944</v>
      </c>
      <c r="M13291">
        <v>10</v>
      </c>
      <c r="N13291">
        <v>0</v>
      </c>
    </row>
    <row r="13292" spans="1:14" x14ac:dyDescent="0.25">
      <c r="A13292" s="21" t="str">
        <f t="shared" si="207"/>
        <v>MOW H2C CFAA_2034</v>
      </c>
      <c r="B13292" t="s">
        <v>130</v>
      </c>
      <c r="C13292" t="s">
        <v>138</v>
      </c>
      <c r="D13292" t="s">
        <v>19</v>
      </c>
      <c r="E13292" t="s">
        <v>5</v>
      </c>
      <c r="F13292" t="s">
        <v>8</v>
      </c>
      <c r="G13292">
        <v>0</v>
      </c>
      <c r="H13292">
        <v>0</v>
      </c>
      <c r="I13292">
        <v>0</v>
      </c>
      <c r="J13292">
        <v>0</v>
      </c>
      <c r="L13292" s="26">
        <v>49309</v>
      </c>
      <c r="M13292">
        <v>11</v>
      </c>
      <c r="N13292">
        <v>0</v>
      </c>
    </row>
    <row r="13293" spans="1:14" x14ac:dyDescent="0.25">
      <c r="A13293" s="21" t="str">
        <f t="shared" si="207"/>
        <v>MOW H2C CFAA_2035</v>
      </c>
      <c r="B13293" t="s">
        <v>130</v>
      </c>
      <c r="C13293" t="s">
        <v>138</v>
      </c>
      <c r="D13293" t="s">
        <v>19</v>
      </c>
      <c r="E13293" t="s">
        <v>5</v>
      </c>
      <c r="F13293" t="s">
        <v>8</v>
      </c>
      <c r="G13293">
        <v>0</v>
      </c>
      <c r="H13293">
        <v>0</v>
      </c>
      <c r="I13293">
        <v>0</v>
      </c>
      <c r="J13293">
        <v>0</v>
      </c>
      <c r="L13293" s="26">
        <v>49674</v>
      </c>
      <c r="M13293">
        <v>12</v>
      </c>
      <c r="N13293">
        <v>0</v>
      </c>
    </row>
    <row r="13294" spans="1:14" x14ac:dyDescent="0.25">
      <c r="A13294" s="21" t="str">
        <f t="shared" si="207"/>
        <v>MOW H2C CFAA_2036</v>
      </c>
      <c r="B13294" t="s">
        <v>130</v>
      </c>
      <c r="C13294" t="s">
        <v>138</v>
      </c>
      <c r="D13294" t="s">
        <v>19</v>
      </c>
      <c r="E13294" t="s">
        <v>5</v>
      </c>
      <c r="F13294" t="s">
        <v>8</v>
      </c>
      <c r="G13294">
        <v>0</v>
      </c>
      <c r="H13294">
        <v>0</v>
      </c>
      <c r="I13294">
        <v>0</v>
      </c>
      <c r="J13294">
        <v>0</v>
      </c>
      <c r="L13294" s="26">
        <v>50040</v>
      </c>
      <c r="M13294">
        <v>13</v>
      </c>
      <c r="N13294">
        <v>0</v>
      </c>
    </row>
    <row r="13295" spans="1:14" x14ac:dyDescent="0.25">
      <c r="A13295" s="21" t="str">
        <f t="shared" si="207"/>
        <v>MOW H2C CFAA_2037</v>
      </c>
      <c r="B13295" t="s">
        <v>130</v>
      </c>
      <c r="C13295" t="s">
        <v>138</v>
      </c>
      <c r="D13295" t="s">
        <v>19</v>
      </c>
      <c r="E13295" t="s">
        <v>5</v>
      </c>
      <c r="F13295" t="s">
        <v>8</v>
      </c>
      <c r="G13295">
        <v>0</v>
      </c>
      <c r="H13295">
        <v>0</v>
      </c>
      <c r="I13295">
        <v>0</v>
      </c>
      <c r="J13295">
        <v>0</v>
      </c>
      <c r="L13295" s="26">
        <v>50405</v>
      </c>
      <c r="M13295">
        <v>14</v>
      </c>
      <c r="N13295">
        <v>0</v>
      </c>
    </row>
    <row r="13296" spans="1:14" x14ac:dyDescent="0.25">
      <c r="A13296" s="21" t="str">
        <f t="shared" si="207"/>
        <v>MOW H2C CFAA_2038</v>
      </c>
      <c r="B13296" t="s">
        <v>130</v>
      </c>
      <c r="C13296" t="s">
        <v>138</v>
      </c>
      <c r="D13296" t="s">
        <v>19</v>
      </c>
      <c r="E13296" t="s">
        <v>5</v>
      </c>
      <c r="F13296" t="s">
        <v>8</v>
      </c>
      <c r="G13296">
        <v>0</v>
      </c>
      <c r="H13296">
        <v>0</v>
      </c>
      <c r="I13296">
        <v>0</v>
      </c>
      <c r="J13296">
        <v>0</v>
      </c>
      <c r="L13296" s="26">
        <v>50770</v>
      </c>
      <c r="M13296">
        <v>15</v>
      </c>
      <c r="N13296">
        <v>0</v>
      </c>
    </row>
    <row r="13297" spans="1:14" x14ac:dyDescent="0.25">
      <c r="A13297" s="21" t="str">
        <f t="shared" si="207"/>
        <v>MOW H2C CFAA_2039</v>
      </c>
      <c r="B13297" t="s">
        <v>130</v>
      </c>
      <c r="C13297" t="s">
        <v>138</v>
      </c>
      <c r="D13297" t="s">
        <v>19</v>
      </c>
      <c r="E13297" t="s">
        <v>5</v>
      </c>
      <c r="F13297" t="s">
        <v>8</v>
      </c>
      <c r="G13297">
        <v>0</v>
      </c>
      <c r="H13297">
        <v>0</v>
      </c>
      <c r="I13297">
        <v>0</v>
      </c>
      <c r="J13297">
        <v>0</v>
      </c>
      <c r="L13297" s="26">
        <v>51135</v>
      </c>
      <c r="M13297">
        <v>16</v>
      </c>
      <c r="N13297">
        <v>0</v>
      </c>
    </row>
    <row r="13298" spans="1:14" x14ac:dyDescent="0.25">
      <c r="A13298" s="21" t="str">
        <f t="shared" si="207"/>
        <v>MOW H2C CFAA_2040</v>
      </c>
      <c r="B13298" t="s">
        <v>130</v>
      </c>
      <c r="C13298" t="s">
        <v>138</v>
      </c>
      <c r="D13298" t="s">
        <v>19</v>
      </c>
      <c r="E13298" t="s">
        <v>5</v>
      </c>
      <c r="F13298" t="s">
        <v>8</v>
      </c>
      <c r="G13298">
        <v>0</v>
      </c>
      <c r="H13298">
        <v>0</v>
      </c>
      <c r="I13298">
        <v>0</v>
      </c>
      <c r="J13298">
        <v>0</v>
      </c>
      <c r="L13298" s="26">
        <v>51501</v>
      </c>
      <c r="M13298">
        <v>17</v>
      </c>
      <c r="N13298">
        <v>0</v>
      </c>
    </row>
    <row r="13299" spans="1:14" x14ac:dyDescent="0.25">
      <c r="A13299" s="21" t="str">
        <f t="shared" si="207"/>
        <v>MOW H2C CFAA_2041</v>
      </c>
      <c r="B13299" t="s">
        <v>130</v>
      </c>
      <c r="C13299" t="s">
        <v>138</v>
      </c>
      <c r="D13299" t="s">
        <v>19</v>
      </c>
      <c r="E13299" t="s">
        <v>5</v>
      </c>
      <c r="F13299" t="s">
        <v>8</v>
      </c>
      <c r="G13299">
        <v>0</v>
      </c>
      <c r="H13299">
        <v>0</v>
      </c>
      <c r="I13299">
        <v>0</v>
      </c>
      <c r="J13299">
        <v>0</v>
      </c>
      <c r="L13299" s="26">
        <v>51866</v>
      </c>
      <c r="M13299">
        <v>18</v>
      </c>
      <c r="N13299">
        <v>0</v>
      </c>
    </row>
    <row r="13300" spans="1:14" x14ac:dyDescent="0.25">
      <c r="A13300" s="21" t="str">
        <f t="shared" si="207"/>
        <v>MOW H2C CFAA_2042</v>
      </c>
      <c r="B13300" t="s">
        <v>130</v>
      </c>
      <c r="C13300" t="s">
        <v>138</v>
      </c>
      <c r="D13300" t="s">
        <v>19</v>
      </c>
      <c r="E13300" t="s">
        <v>5</v>
      </c>
      <c r="F13300" t="s">
        <v>8</v>
      </c>
      <c r="G13300">
        <v>0</v>
      </c>
      <c r="H13300">
        <v>0</v>
      </c>
      <c r="I13300">
        <v>0</v>
      </c>
      <c r="J13300">
        <v>0</v>
      </c>
      <c r="L13300" s="26">
        <v>52231</v>
      </c>
      <c r="M13300">
        <v>19</v>
      </c>
      <c r="N13300">
        <v>0</v>
      </c>
    </row>
    <row r="13301" spans="1:14" x14ac:dyDescent="0.25">
      <c r="A13301" s="21" t="str">
        <f t="shared" si="207"/>
        <v>MOW H2C CFAA_2043</v>
      </c>
      <c r="B13301" t="s">
        <v>130</v>
      </c>
      <c r="C13301" t="s">
        <v>138</v>
      </c>
      <c r="D13301" t="s">
        <v>19</v>
      </c>
      <c r="E13301" t="s">
        <v>5</v>
      </c>
      <c r="F13301" t="s">
        <v>8</v>
      </c>
      <c r="G13301">
        <v>0</v>
      </c>
      <c r="H13301">
        <v>0</v>
      </c>
      <c r="I13301">
        <v>0</v>
      </c>
      <c r="J13301">
        <v>0</v>
      </c>
      <c r="L13301" s="26">
        <v>52596</v>
      </c>
      <c r="M13301">
        <v>20</v>
      </c>
      <c r="N13301">
        <v>0</v>
      </c>
    </row>
    <row r="13302" spans="1:14" x14ac:dyDescent="0.25">
      <c r="A13302" s="21" t="str">
        <f t="shared" si="207"/>
        <v>MOW H2N CFAA_2024</v>
      </c>
      <c r="B13302" t="s">
        <v>130</v>
      </c>
      <c r="C13302" t="s">
        <v>138</v>
      </c>
      <c r="D13302" t="s">
        <v>20</v>
      </c>
      <c r="E13302" t="s">
        <v>29</v>
      </c>
      <c r="F13302" t="s">
        <v>28</v>
      </c>
      <c r="K13302">
        <v>0</v>
      </c>
      <c r="L13302" s="26">
        <v>45657</v>
      </c>
      <c r="M13302">
        <v>1</v>
      </c>
    </row>
    <row r="13303" spans="1:14" x14ac:dyDescent="0.25">
      <c r="A13303" s="21" t="str">
        <f t="shared" si="207"/>
        <v>MOW H2N CFAA_2025</v>
      </c>
      <c r="B13303" t="s">
        <v>130</v>
      </c>
      <c r="C13303" t="s">
        <v>138</v>
      </c>
      <c r="D13303" t="s">
        <v>20</v>
      </c>
      <c r="E13303" t="s">
        <v>29</v>
      </c>
      <c r="F13303" t="s">
        <v>28</v>
      </c>
      <c r="K13303">
        <v>0</v>
      </c>
      <c r="L13303" s="26">
        <v>46022</v>
      </c>
      <c r="M13303">
        <v>2</v>
      </c>
    </row>
    <row r="13304" spans="1:14" x14ac:dyDescent="0.25">
      <c r="A13304" s="21" t="str">
        <f t="shared" si="207"/>
        <v>MOW H2N CFAA_2026</v>
      </c>
      <c r="B13304" t="s">
        <v>130</v>
      </c>
      <c r="C13304" t="s">
        <v>138</v>
      </c>
      <c r="D13304" t="s">
        <v>20</v>
      </c>
      <c r="E13304" t="s">
        <v>29</v>
      </c>
      <c r="F13304" t="s">
        <v>28</v>
      </c>
      <c r="K13304">
        <v>0</v>
      </c>
      <c r="L13304" s="26">
        <v>46387</v>
      </c>
      <c r="M13304">
        <v>3</v>
      </c>
    </row>
    <row r="13305" spans="1:14" x14ac:dyDescent="0.25">
      <c r="A13305" s="21" t="str">
        <f t="shared" si="207"/>
        <v>MOW H2N CFAA_2027</v>
      </c>
      <c r="B13305" t="s">
        <v>130</v>
      </c>
      <c r="C13305" t="s">
        <v>138</v>
      </c>
      <c r="D13305" t="s">
        <v>20</v>
      </c>
      <c r="E13305" t="s">
        <v>29</v>
      </c>
      <c r="F13305" t="s">
        <v>28</v>
      </c>
      <c r="K13305">
        <v>0</v>
      </c>
      <c r="L13305" s="26">
        <v>46752</v>
      </c>
      <c r="M13305">
        <v>4</v>
      </c>
    </row>
    <row r="13306" spans="1:14" x14ac:dyDescent="0.25">
      <c r="A13306" s="21" t="str">
        <f t="shared" si="207"/>
        <v>MOW H2N CFAA_2028</v>
      </c>
      <c r="B13306" t="s">
        <v>130</v>
      </c>
      <c r="C13306" t="s">
        <v>138</v>
      </c>
      <c r="D13306" t="s">
        <v>20</v>
      </c>
      <c r="E13306" t="s">
        <v>29</v>
      </c>
      <c r="F13306" t="s">
        <v>28</v>
      </c>
      <c r="K13306">
        <v>0</v>
      </c>
      <c r="L13306" s="26">
        <v>47118</v>
      </c>
      <c r="M13306">
        <v>5</v>
      </c>
    </row>
    <row r="13307" spans="1:14" x14ac:dyDescent="0.25">
      <c r="A13307" s="21" t="str">
        <f t="shared" si="207"/>
        <v>MOW H2N CFAA_2029</v>
      </c>
      <c r="B13307" t="s">
        <v>130</v>
      </c>
      <c r="C13307" t="s">
        <v>138</v>
      </c>
      <c r="D13307" t="s">
        <v>20</v>
      </c>
      <c r="E13307" t="s">
        <v>29</v>
      </c>
      <c r="F13307" t="s">
        <v>28</v>
      </c>
      <c r="K13307">
        <v>0</v>
      </c>
      <c r="L13307" s="26">
        <v>47483</v>
      </c>
      <c r="M13307">
        <v>6</v>
      </c>
    </row>
    <row r="13308" spans="1:14" x14ac:dyDescent="0.25">
      <c r="A13308" s="21" t="str">
        <f t="shared" si="207"/>
        <v>MOW H2N CFAA_2030</v>
      </c>
      <c r="B13308" t="s">
        <v>130</v>
      </c>
      <c r="C13308" t="s">
        <v>138</v>
      </c>
      <c r="D13308" t="s">
        <v>20</v>
      </c>
      <c r="E13308" t="s">
        <v>29</v>
      </c>
      <c r="F13308" t="s">
        <v>28</v>
      </c>
      <c r="K13308">
        <v>0</v>
      </c>
      <c r="L13308" s="26">
        <v>47848</v>
      </c>
      <c r="M13308">
        <v>7</v>
      </c>
    </row>
    <row r="13309" spans="1:14" x14ac:dyDescent="0.25">
      <c r="A13309" s="21" t="str">
        <f t="shared" si="207"/>
        <v>MOW H2N CFAA_2031</v>
      </c>
      <c r="B13309" t="s">
        <v>130</v>
      </c>
      <c r="C13309" t="s">
        <v>138</v>
      </c>
      <c r="D13309" t="s">
        <v>20</v>
      </c>
      <c r="E13309" t="s">
        <v>29</v>
      </c>
      <c r="F13309" t="s">
        <v>28</v>
      </c>
      <c r="K13309">
        <v>0</v>
      </c>
      <c r="L13309" s="26">
        <v>48213</v>
      </c>
      <c r="M13309">
        <v>8</v>
      </c>
    </row>
    <row r="13310" spans="1:14" x14ac:dyDescent="0.25">
      <c r="A13310" s="21" t="str">
        <f t="shared" si="207"/>
        <v>MOW H2N CFAA_2032</v>
      </c>
      <c r="B13310" t="s">
        <v>130</v>
      </c>
      <c r="C13310" t="s">
        <v>138</v>
      </c>
      <c r="D13310" t="s">
        <v>20</v>
      </c>
      <c r="E13310" t="s">
        <v>29</v>
      </c>
      <c r="F13310" t="s">
        <v>28</v>
      </c>
      <c r="K13310">
        <v>0</v>
      </c>
      <c r="L13310" s="26">
        <v>48579</v>
      </c>
      <c r="M13310">
        <v>9</v>
      </c>
    </row>
    <row r="13311" spans="1:14" x14ac:dyDescent="0.25">
      <c r="A13311" s="21" t="str">
        <f t="shared" si="207"/>
        <v>MOW H2N CFAA_2033</v>
      </c>
      <c r="B13311" t="s">
        <v>130</v>
      </c>
      <c r="C13311" t="s">
        <v>138</v>
      </c>
      <c r="D13311" t="s">
        <v>20</v>
      </c>
      <c r="E13311" t="s">
        <v>29</v>
      </c>
      <c r="F13311" t="s">
        <v>28</v>
      </c>
      <c r="K13311">
        <v>0</v>
      </c>
      <c r="L13311" s="26">
        <v>48944</v>
      </c>
      <c r="M13311">
        <v>10</v>
      </c>
    </row>
    <row r="13312" spans="1:14" x14ac:dyDescent="0.25">
      <c r="A13312" s="21" t="str">
        <f t="shared" si="207"/>
        <v>MOW H2N CFAA_2034</v>
      </c>
      <c r="B13312" t="s">
        <v>130</v>
      </c>
      <c r="C13312" t="s">
        <v>138</v>
      </c>
      <c r="D13312" t="s">
        <v>20</v>
      </c>
      <c r="E13312" t="s">
        <v>29</v>
      </c>
      <c r="F13312" t="s">
        <v>28</v>
      </c>
      <c r="K13312">
        <v>0</v>
      </c>
      <c r="L13312" s="26">
        <v>49309</v>
      </c>
      <c r="M13312">
        <v>11</v>
      </c>
    </row>
    <row r="13313" spans="1:13" x14ac:dyDescent="0.25">
      <c r="A13313" s="21" t="str">
        <f t="shared" si="207"/>
        <v>MOW H2N CFAA_2035</v>
      </c>
      <c r="B13313" t="s">
        <v>130</v>
      </c>
      <c r="C13313" t="s">
        <v>138</v>
      </c>
      <c r="D13313" t="s">
        <v>20</v>
      </c>
      <c r="E13313" t="s">
        <v>29</v>
      </c>
      <c r="F13313" t="s">
        <v>28</v>
      </c>
      <c r="K13313">
        <v>0</v>
      </c>
      <c r="L13313" s="26">
        <v>49674</v>
      </c>
      <c r="M13313">
        <v>12</v>
      </c>
    </row>
    <row r="13314" spans="1:13" x14ac:dyDescent="0.25">
      <c r="A13314" s="21" t="str">
        <f t="shared" ref="A13314:A13377" si="208">B13314&amp;" "&amp;D13314&amp;" "&amp;C13314&amp;"_"&amp;YEAR(L13314)</f>
        <v>MOW H2N CFAA_2036</v>
      </c>
      <c r="B13314" t="s">
        <v>130</v>
      </c>
      <c r="C13314" t="s">
        <v>138</v>
      </c>
      <c r="D13314" t="s">
        <v>20</v>
      </c>
      <c r="E13314" t="s">
        <v>29</v>
      </c>
      <c r="F13314" t="s">
        <v>28</v>
      </c>
      <c r="K13314">
        <v>0</v>
      </c>
      <c r="L13314" s="26">
        <v>50040</v>
      </c>
      <c r="M13314">
        <v>13</v>
      </c>
    </row>
    <row r="13315" spans="1:13" x14ac:dyDescent="0.25">
      <c r="A13315" s="21" t="str">
        <f t="shared" si="208"/>
        <v>MOW H2N CFAA_2037</v>
      </c>
      <c r="B13315" t="s">
        <v>130</v>
      </c>
      <c r="C13315" t="s">
        <v>138</v>
      </c>
      <c r="D13315" t="s">
        <v>20</v>
      </c>
      <c r="E13315" t="s">
        <v>29</v>
      </c>
      <c r="F13315" t="s">
        <v>28</v>
      </c>
      <c r="K13315">
        <v>0</v>
      </c>
      <c r="L13315" s="26">
        <v>50405</v>
      </c>
      <c r="M13315">
        <v>14</v>
      </c>
    </row>
    <row r="13316" spans="1:13" x14ac:dyDescent="0.25">
      <c r="A13316" s="21" t="str">
        <f t="shared" si="208"/>
        <v>MOW H2N CFAA_2038</v>
      </c>
      <c r="B13316" t="s">
        <v>130</v>
      </c>
      <c r="C13316" t="s">
        <v>138</v>
      </c>
      <c r="D13316" t="s">
        <v>20</v>
      </c>
      <c r="E13316" t="s">
        <v>29</v>
      </c>
      <c r="F13316" t="s">
        <v>28</v>
      </c>
      <c r="K13316">
        <v>0</v>
      </c>
      <c r="L13316" s="26">
        <v>50770</v>
      </c>
      <c r="M13316">
        <v>15</v>
      </c>
    </row>
    <row r="13317" spans="1:13" x14ac:dyDescent="0.25">
      <c r="A13317" s="21" t="str">
        <f t="shared" si="208"/>
        <v>MOW H2N CFAA_2039</v>
      </c>
      <c r="B13317" t="s">
        <v>130</v>
      </c>
      <c r="C13317" t="s">
        <v>138</v>
      </c>
      <c r="D13317" t="s">
        <v>20</v>
      </c>
      <c r="E13317" t="s">
        <v>29</v>
      </c>
      <c r="F13317" t="s">
        <v>28</v>
      </c>
      <c r="K13317">
        <v>0</v>
      </c>
      <c r="L13317" s="26">
        <v>51135</v>
      </c>
      <c r="M13317">
        <v>16</v>
      </c>
    </row>
    <row r="13318" spans="1:13" x14ac:dyDescent="0.25">
      <c r="A13318" s="21" t="str">
        <f t="shared" si="208"/>
        <v>MOW H2N CFAA_2040</v>
      </c>
      <c r="B13318" t="s">
        <v>130</v>
      </c>
      <c r="C13318" t="s">
        <v>138</v>
      </c>
      <c r="D13318" t="s">
        <v>20</v>
      </c>
      <c r="E13318" t="s">
        <v>29</v>
      </c>
      <c r="F13318" t="s">
        <v>28</v>
      </c>
      <c r="K13318">
        <v>0</v>
      </c>
      <c r="L13318" s="26">
        <v>51501</v>
      </c>
      <c r="M13318">
        <v>17</v>
      </c>
    </row>
    <row r="13319" spans="1:13" x14ac:dyDescent="0.25">
      <c r="A13319" s="21" t="str">
        <f t="shared" si="208"/>
        <v>MOW H2N CFAA_2041</v>
      </c>
      <c r="B13319" t="s">
        <v>130</v>
      </c>
      <c r="C13319" t="s">
        <v>138</v>
      </c>
      <c r="D13319" t="s">
        <v>20</v>
      </c>
      <c r="E13319" t="s">
        <v>29</v>
      </c>
      <c r="F13319" t="s">
        <v>28</v>
      </c>
      <c r="K13319">
        <v>0</v>
      </c>
      <c r="L13319" s="26">
        <v>51866</v>
      </c>
      <c r="M13319">
        <v>18</v>
      </c>
    </row>
    <row r="13320" spans="1:13" x14ac:dyDescent="0.25">
      <c r="A13320" s="21" t="str">
        <f t="shared" si="208"/>
        <v>MOW H2N CFAA_2042</v>
      </c>
      <c r="B13320" t="s">
        <v>130</v>
      </c>
      <c r="C13320" t="s">
        <v>138</v>
      </c>
      <c r="D13320" t="s">
        <v>20</v>
      </c>
      <c r="E13320" t="s">
        <v>29</v>
      </c>
      <c r="F13320" t="s">
        <v>28</v>
      </c>
      <c r="K13320">
        <v>0</v>
      </c>
      <c r="L13320" s="26">
        <v>52231</v>
      </c>
      <c r="M13320">
        <v>19</v>
      </c>
    </row>
    <row r="13321" spans="1:13" x14ac:dyDescent="0.25">
      <c r="A13321" s="21" t="str">
        <f t="shared" si="208"/>
        <v>MOW H2N CFAA_2043</v>
      </c>
      <c r="B13321" t="s">
        <v>130</v>
      </c>
      <c r="C13321" t="s">
        <v>138</v>
      </c>
      <c r="D13321" t="s">
        <v>20</v>
      </c>
      <c r="E13321" t="s">
        <v>29</v>
      </c>
      <c r="F13321" t="s">
        <v>28</v>
      </c>
      <c r="K13321">
        <v>0</v>
      </c>
      <c r="L13321" s="26">
        <v>52596</v>
      </c>
      <c r="M13321">
        <v>20</v>
      </c>
    </row>
    <row r="13322" spans="1:13" x14ac:dyDescent="0.25">
      <c r="A13322" s="21" t="str">
        <f t="shared" si="208"/>
        <v>MOW H2N CFAA_2024</v>
      </c>
      <c r="B13322" t="s">
        <v>130</v>
      </c>
      <c r="C13322" t="s">
        <v>138</v>
      </c>
      <c r="D13322" t="s">
        <v>20</v>
      </c>
      <c r="E13322" t="s">
        <v>29</v>
      </c>
      <c r="F13322" t="s">
        <v>31</v>
      </c>
      <c r="K13322">
        <v>0</v>
      </c>
      <c r="L13322" s="26">
        <v>45657</v>
      </c>
      <c r="M13322">
        <v>1</v>
      </c>
    </row>
    <row r="13323" spans="1:13" x14ac:dyDescent="0.25">
      <c r="A13323" s="21" t="str">
        <f t="shared" si="208"/>
        <v>MOW H2N CFAA_2025</v>
      </c>
      <c r="B13323" t="s">
        <v>130</v>
      </c>
      <c r="C13323" t="s">
        <v>138</v>
      </c>
      <c r="D13323" t="s">
        <v>20</v>
      </c>
      <c r="E13323" t="s">
        <v>29</v>
      </c>
      <c r="F13323" t="s">
        <v>31</v>
      </c>
      <c r="K13323">
        <v>0</v>
      </c>
      <c r="L13323" s="26">
        <v>46022</v>
      </c>
      <c r="M13323">
        <v>2</v>
      </c>
    </row>
    <row r="13324" spans="1:13" x14ac:dyDescent="0.25">
      <c r="A13324" s="21" t="str">
        <f t="shared" si="208"/>
        <v>MOW H2N CFAA_2026</v>
      </c>
      <c r="B13324" t="s">
        <v>130</v>
      </c>
      <c r="C13324" t="s">
        <v>138</v>
      </c>
      <c r="D13324" t="s">
        <v>20</v>
      </c>
      <c r="E13324" t="s">
        <v>29</v>
      </c>
      <c r="F13324" t="s">
        <v>31</v>
      </c>
      <c r="K13324">
        <v>0</v>
      </c>
      <c r="L13324" s="26">
        <v>46387</v>
      </c>
      <c r="M13324">
        <v>3</v>
      </c>
    </row>
    <row r="13325" spans="1:13" x14ac:dyDescent="0.25">
      <c r="A13325" s="21" t="str">
        <f t="shared" si="208"/>
        <v>MOW H2N CFAA_2027</v>
      </c>
      <c r="B13325" t="s">
        <v>130</v>
      </c>
      <c r="C13325" t="s">
        <v>138</v>
      </c>
      <c r="D13325" t="s">
        <v>20</v>
      </c>
      <c r="E13325" t="s">
        <v>29</v>
      </c>
      <c r="F13325" t="s">
        <v>31</v>
      </c>
      <c r="K13325">
        <v>0</v>
      </c>
      <c r="L13325" s="26">
        <v>46752</v>
      </c>
      <c r="M13325">
        <v>4</v>
      </c>
    </row>
    <row r="13326" spans="1:13" x14ac:dyDescent="0.25">
      <c r="A13326" s="21" t="str">
        <f t="shared" si="208"/>
        <v>MOW H2N CFAA_2028</v>
      </c>
      <c r="B13326" t="s">
        <v>130</v>
      </c>
      <c r="C13326" t="s">
        <v>138</v>
      </c>
      <c r="D13326" t="s">
        <v>20</v>
      </c>
      <c r="E13326" t="s">
        <v>29</v>
      </c>
      <c r="F13326" t="s">
        <v>31</v>
      </c>
      <c r="K13326">
        <v>0</v>
      </c>
      <c r="L13326" s="26">
        <v>47118</v>
      </c>
      <c r="M13326">
        <v>5</v>
      </c>
    </row>
    <row r="13327" spans="1:13" x14ac:dyDescent="0.25">
      <c r="A13327" s="21" t="str">
        <f t="shared" si="208"/>
        <v>MOW H2N CFAA_2029</v>
      </c>
      <c r="B13327" t="s">
        <v>130</v>
      </c>
      <c r="C13327" t="s">
        <v>138</v>
      </c>
      <c r="D13327" t="s">
        <v>20</v>
      </c>
      <c r="E13327" t="s">
        <v>29</v>
      </c>
      <c r="F13327" t="s">
        <v>31</v>
      </c>
      <c r="K13327">
        <v>0</v>
      </c>
      <c r="L13327" s="26">
        <v>47483</v>
      </c>
      <c r="M13327">
        <v>6</v>
      </c>
    </row>
    <row r="13328" spans="1:13" x14ac:dyDescent="0.25">
      <c r="A13328" s="21" t="str">
        <f t="shared" si="208"/>
        <v>MOW H2N CFAA_2030</v>
      </c>
      <c r="B13328" t="s">
        <v>130</v>
      </c>
      <c r="C13328" t="s">
        <v>138</v>
      </c>
      <c r="D13328" t="s">
        <v>20</v>
      </c>
      <c r="E13328" t="s">
        <v>29</v>
      </c>
      <c r="F13328" t="s">
        <v>31</v>
      </c>
      <c r="K13328">
        <v>0</v>
      </c>
      <c r="L13328" s="26">
        <v>47848</v>
      </c>
      <c r="M13328">
        <v>7</v>
      </c>
    </row>
    <row r="13329" spans="1:14" x14ac:dyDescent="0.25">
      <c r="A13329" s="21" t="str">
        <f t="shared" si="208"/>
        <v>MOW H2N CFAA_2031</v>
      </c>
      <c r="B13329" t="s">
        <v>130</v>
      </c>
      <c r="C13329" t="s">
        <v>138</v>
      </c>
      <c r="D13329" t="s">
        <v>20</v>
      </c>
      <c r="E13329" t="s">
        <v>29</v>
      </c>
      <c r="F13329" t="s">
        <v>31</v>
      </c>
      <c r="K13329">
        <v>0</v>
      </c>
      <c r="L13329" s="26">
        <v>48213</v>
      </c>
      <c r="M13329">
        <v>8</v>
      </c>
    </row>
    <row r="13330" spans="1:14" x14ac:dyDescent="0.25">
      <c r="A13330" s="21" t="str">
        <f t="shared" si="208"/>
        <v>MOW H2N CFAA_2032</v>
      </c>
      <c r="B13330" t="s">
        <v>130</v>
      </c>
      <c r="C13330" t="s">
        <v>138</v>
      </c>
      <c r="D13330" t="s">
        <v>20</v>
      </c>
      <c r="E13330" t="s">
        <v>29</v>
      </c>
      <c r="F13330" t="s">
        <v>31</v>
      </c>
      <c r="K13330">
        <v>0</v>
      </c>
      <c r="L13330" s="26">
        <v>48579</v>
      </c>
      <c r="M13330">
        <v>9</v>
      </c>
    </row>
    <row r="13331" spans="1:14" x14ac:dyDescent="0.25">
      <c r="A13331" s="21" t="str">
        <f t="shared" si="208"/>
        <v>MOW H2N CFAA_2033</v>
      </c>
      <c r="B13331" t="s">
        <v>130</v>
      </c>
      <c r="C13331" t="s">
        <v>138</v>
      </c>
      <c r="D13331" t="s">
        <v>20</v>
      </c>
      <c r="E13331" t="s">
        <v>29</v>
      </c>
      <c r="F13331" t="s">
        <v>31</v>
      </c>
      <c r="K13331">
        <v>0</v>
      </c>
      <c r="L13331" s="26">
        <v>48944</v>
      </c>
      <c r="M13331">
        <v>10</v>
      </c>
    </row>
    <row r="13332" spans="1:14" x14ac:dyDescent="0.25">
      <c r="A13332" s="21" t="str">
        <f t="shared" si="208"/>
        <v>MOW H2N CFAA_2034</v>
      </c>
      <c r="B13332" t="s">
        <v>130</v>
      </c>
      <c r="C13332" t="s">
        <v>138</v>
      </c>
      <c r="D13332" t="s">
        <v>20</v>
      </c>
      <c r="E13332" t="s">
        <v>29</v>
      </c>
      <c r="F13332" t="s">
        <v>31</v>
      </c>
      <c r="K13332">
        <v>0</v>
      </c>
      <c r="L13332" s="26">
        <v>49309</v>
      </c>
      <c r="M13332">
        <v>11</v>
      </c>
    </row>
    <row r="13333" spans="1:14" x14ac:dyDescent="0.25">
      <c r="A13333" s="21" t="str">
        <f t="shared" si="208"/>
        <v>MOW H2N CFAA_2035</v>
      </c>
      <c r="B13333" t="s">
        <v>130</v>
      </c>
      <c r="C13333" t="s">
        <v>138</v>
      </c>
      <c r="D13333" t="s">
        <v>20</v>
      </c>
      <c r="E13333" t="s">
        <v>29</v>
      </c>
      <c r="F13333" t="s">
        <v>31</v>
      </c>
      <c r="K13333">
        <v>0</v>
      </c>
      <c r="L13333" s="26">
        <v>49674</v>
      </c>
      <c r="M13333">
        <v>12</v>
      </c>
    </row>
    <row r="13334" spans="1:14" x14ac:dyDescent="0.25">
      <c r="A13334" s="21" t="str">
        <f t="shared" si="208"/>
        <v>MOW H2N CFAA_2036</v>
      </c>
      <c r="B13334" t="s">
        <v>130</v>
      </c>
      <c r="C13334" t="s">
        <v>138</v>
      </c>
      <c r="D13334" t="s">
        <v>20</v>
      </c>
      <c r="E13334" t="s">
        <v>29</v>
      </c>
      <c r="F13334" t="s">
        <v>31</v>
      </c>
      <c r="K13334">
        <v>0</v>
      </c>
      <c r="L13334" s="26">
        <v>50040</v>
      </c>
      <c r="M13334">
        <v>13</v>
      </c>
    </row>
    <row r="13335" spans="1:14" x14ac:dyDescent="0.25">
      <c r="A13335" s="21" t="str">
        <f t="shared" si="208"/>
        <v>MOW H2N CFAA_2037</v>
      </c>
      <c r="B13335" t="s">
        <v>130</v>
      </c>
      <c r="C13335" t="s">
        <v>138</v>
      </c>
      <c r="D13335" t="s">
        <v>20</v>
      </c>
      <c r="E13335" t="s">
        <v>29</v>
      </c>
      <c r="F13335" t="s">
        <v>31</v>
      </c>
      <c r="K13335">
        <v>0</v>
      </c>
      <c r="L13335" s="26">
        <v>50405</v>
      </c>
      <c r="M13335">
        <v>14</v>
      </c>
    </row>
    <row r="13336" spans="1:14" x14ac:dyDescent="0.25">
      <c r="A13336" s="21" t="str">
        <f t="shared" si="208"/>
        <v>MOW H2N CFAA_2038</v>
      </c>
      <c r="B13336" t="s">
        <v>130</v>
      </c>
      <c r="C13336" t="s">
        <v>138</v>
      </c>
      <c r="D13336" t="s">
        <v>20</v>
      </c>
      <c r="E13336" t="s">
        <v>29</v>
      </c>
      <c r="F13336" t="s">
        <v>31</v>
      </c>
      <c r="K13336">
        <v>0</v>
      </c>
      <c r="L13336" s="26">
        <v>50770</v>
      </c>
      <c r="M13336">
        <v>15</v>
      </c>
    </row>
    <row r="13337" spans="1:14" x14ac:dyDescent="0.25">
      <c r="A13337" s="21" t="str">
        <f t="shared" si="208"/>
        <v>MOW H2N CFAA_2039</v>
      </c>
      <c r="B13337" t="s">
        <v>130</v>
      </c>
      <c r="C13337" t="s">
        <v>138</v>
      </c>
      <c r="D13337" t="s">
        <v>20</v>
      </c>
      <c r="E13337" t="s">
        <v>29</v>
      </c>
      <c r="F13337" t="s">
        <v>31</v>
      </c>
      <c r="K13337">
        <v>0</v>
      </c>
      <c r="L13337" s="26">
        <v>51135</v>
      </c>
      <c r="M13337">
        <v>16</v>
      </c>
    </row>
    <row r="13338" spans="1:14" x14ac:dyDescent="0.25">
      <c r="A13338" s="21" t="str">
        <f t="shared" si="208"/>
        <v>MOW H2N CFAA_2040</v>
      </c>
      <c r="B13338" t="s">
        <v>130</v>
      </c>
      <c r="C13338" t="s">
        <v>138</v>
      </c>
      <c r="D13338" t="s">
        <v>20</v>
      </c>
      <c r="E13338" t="s">
        <v>29</v>
      </c>
      <c r="F13338" t="s">
        <v>31</v>
      </c>
      <c r="K13338">
        <v>0</v>
      </c>
      <c r="L13338" s="26">
        <v>51501</v>
      </c>
      <c r="M13338">
        <v>17</v>
      </c>
    </row>
    <row r="13339" spans="1:14" x14ac:dyDescent="0.25">
      <c r="A13339" s="21" t="str">
        <f t="shared" si="208"/>
        <v>MOW H2N CFAA_2041</v>
      </c>
      <c r="B13339" t="s">
        <v>130</v>
      </c>
      <c r="C13339" t="s">
        <v>138</v>
      </c>
      <c r="D13339" t="s">
        <v>20</v>
      </c>
      <c r="E13339" t="s">
        <v>29</v>
      </c>
      <c r="F13339" t="s">
        <v>31</v>
      </c>
      <c r="K13339">
        <v>0</v>
      </c>
      <c r="L13339" s="26">
        <v>51866</v>
      </c>
      <c r="M13339">
        <v>18</v>
      </c>
    </row>
    <row r="13340" spans="1:14" x14ac:dyDescent="0.25">
      <c r="A13340" s="21" t="str">
        <f t="shared" si="208"/>
        <v>MOW H2N CFAA_2042</v>
      </c>
      <c r="B13340" t="s">
        <v>130</v>
      </c>
      <c r="C13340" t="s">
        <v>138</v>
      </c>
      <c r="D13340" t="s">
        <v>20</v>
      </c>
      <c r="E13340" t="s">
        <v>29</v>
      </c>
      <c r="F13340" t="s">
        <v>31</v>
      </c>
      <c r="K13340">
        <v>0</v>
      </c>
      <c r="L13340" s="26">
        <v>52231</v>
      </c>
      <c r="M13340">
        <v>19</v>
      </c>
    </row>
    <row r="13341" spans="1:14" x14ac:dyDescent="0.25">
      <c r="A13341" s="21" t="str">
        <f t="shared" si="208"/>
        <v>MOW H2N CFAA_2043</v>
      </c>
      <c r="B13341" t="s">
        <v>130</v>
      </c>
      <c r="C13341" t="s">
        <v>138</v>
      </c>
      <c r="D13341" t="s">
        <v>20</v>
      </c>
      <c r="E13341" t="s">
        <v>29</v>
      </c>
      <c r="F13341" t="s">
        <v>31</v>
      </c>
      <c r="K13341">
        <v>0</v>
      </c>
      <c r="L13341" s="26">
        <v>52596</v>
      </c>
      <c r="M13341">
        <v>20</v>
      </c>
    </row>
    <row r="13342" spans="1:14" x14ac:dyDescent="0.25">
      <c r="A13342" s="21" t="str">
        <f t="shared" si="208"/>
        <v>MOW H2N CFAA_2024</v>
      </c>
      <c r="B13342" t="s">
        <v>130</v>
      </c>
      <c r="C13342" t="s">
        <v>138</v>
      </c>
      <c r="D13342" t="s">
        <v>20</v>
      </c>
      <c r="E13342" t="s">
        <v>5</v>
      </c>
      <c r="F13342" t="s">
        <v>4</v>
      </c>
      <c r="G13342">
        <v>0</v>
      </c>
      <c r="H13342">
        <v>0</v>
      </c>
      <c r="I13342">
        <v>0</v>
      </c>
      <c r="J13342">
        <v>0</v>
      </c>
      <c r="L13342" s="26">
        <v>45657</v>
      </c>
      <c r="M13342">
        <v>1</v>
      </c>
      <c r="N13342">
        <v>0</v>
      </c>
    </row>
    <row r="13343" spans="1:14" x14ac:dyDescent="0.25">
      <c r="A13343" s="21" t="str">
        <f t="shared" si="208"/>
        <v>MOW H2N CFAA_2025</v>
      </c>
      <c r="B13343" t="s">
        <v>130</v>
      </c>
      <c r="C13343" t="s">
        <v>138</v>
      </c>
      <c r="D13343" t="s">
        <v>20</v>
      </c>
      <c r="E13343" t="s">
        <v>5</v>
      </c>
      <c r="F13343" t="s">
        <v>4</v>
      </c>
      <c r="G13343">
        <v>0</v>
      </c>
      <c r="H13343">
        <v>0</v>
      </c>
      <c r="I13343">
        <v>0</v>
      </c>
      <c r="J13343">
        <v>0</v>
      </c>
      <c r="L13343" s="26">
        <v>46022</v>
      </c>
      <c r="M13343">
        <v>2</v>
      </c>
      <c r="N13343">
        <v>0</v>
      </c>
    </row>
    <row r="13344" spans="1:14" x14ac:dyDescent="0.25">
      <c r="A13344" s="21" t="str">
        <f t="shared" si="208"/>
        <v>MOW H2N CFAA_2026</v>
      </c>
      <c r="B13344" t="s">
        <v>130</v>
      </c>
      <c r="C13344" t="s">
        <v>138</v>
      </c>
      <c r="D13344" t="s">
        <v>20</v>
      </c>
      <c r="E13344" t="s">
        <v>5</v>
      </c>
      <c r="F13344" t="s">
        <v>4</v>
      </c>
      <c r="G13344">
        <v>0</v>
      </c>
      <c r="H13344">
        <v>0</v>
      </c>
      <c r="I13344">
        <v>1667.77392578125</v>
      </c>
      <c r="J13344">
        <v>0</v>
      </c>
      <c r="L13344" s="26">
        <v>46387</v>
      </c>
      <c r="M13344">
        <v>3</v>
      </c>
      <c r="N13344">
        <v>0</v>
      </c>
    </row>
    <row r="13345" spans="1:14" x14ac:dyDescent="0.25">
      <c r="A13345" s="21" t="str">
        <f t="shared" si="208"/>
        <v>MOW H2N CFAA_2027</v>
      </c>
      <c r="B13345" t="s">
        <v>130</v>
      </c>
      <c r="C13345" t="s">
        <v>138</v>
      </c>
      <c r="D13345" t="s">
        <v>20</v>
      </c>
      <c r="E13345" t="s">
        <v>5</v>
      </c>
      <c r="F13345" t="s">
        <v>4</v>
      </c>
      <c r="G13345">
        <v>0</v>
      </c>
      <c r="H13345">
        <v>11724.55859375</v>
      </c>
      <c r="I13345">
        <v>40465.3046875</v>
      </c>
      <c r="J13345">
        <v>0</v>
      </c>
      <c r="L13345" s="26">
        <v>46752</v>
      </c>
      <c r="M13345">
        <v>4</v>
      </c>
      <c r="N13345">
        <v>-13238.798828125</v>
      </c>
    </row>
    <row r="13346" spans="1:14" x14ac:dyDescent="0.25">
      <c r="A13346" s="21" t="str">
        <f t="shared" si="208"/>
        <v>MOW H2N CFAA_2028</v>
      </c>
      <c r="B13346" t="s">
        <v>130</v>
      </c>
      <c r="C13346" t="s">
        <v>138</v>
      </c>
      <c r="D13346" t="s">
        <v>20</v>
      </c>
      <c r="E13346" t="s">
        <v>5</v>
      </c>
      <c r="F13346" t="s">
        <v>4</v>
      </c>
      <c r="G13346">
        <v>0</v>
      </c>
      <c r="H13346">
        <v>40507.09375</v>
      </c>
      <c r="I13346">
        <v>96955.609375</v>
      </c>
      <c r="J13346">
        <v>0</v>
      </c>
      <c r="L13346" s="26">
        <v>47118</v>
      </c>
      <c r="M13346">
        <v>5</v>
      </c>
      <c r="N13346">
        <v>11133.541015625</v>
      </c>
    </row>
    <row r="13347" spans="1:14" x14ac:dyDescent="0.25">
      <c r="A13347" s="21" t="str">
        <f t="shared" si="208"/>
        <v>MOW H2N CFAA_2029</v>
      </c>
      <c r="B13347" t="s">
        <v>130</v>
      </c>
      <c r="C13347" t="s">
        <v>138</v>
      </c>
      <c r="D13347" t="s">
        <v>20</v>
      </c>
      <c r="E13347" t="s">
        <v>5</v>
      </c>
      <c r="F13347" t="s">
        <v>4</v>
      </c>
      <c r="G13347">
        <v>0</v>
      </c>
      <c r="H13347">
        <v>76161.7421875</v>
      </c>
      <c r="I13347">
        <v>161567.734375</v>
      </c>
      <c r="J13347">
        <v>0</v>
      </c>
      <c r="L13347" s="26">
        <v>47483</v>
      </c>
      <c r="M13347">
        <v>6</v>
      </c>
      <c r="N13347">
        <v>41705.3125</v>
      </c>
    </row>
    <row r="13348" spans="1:14" x14ac:dyDescent="0.25">
      <c r="A13348" s="21" t="str">
        <f t="shared" si="208"/>
        <v>MOW H2N CFAA_2030</v>
      </c>
      <c r="B13348" t="s">
        <v>130</v>
      </c>
      <c r="C13348" t="s">
        <v>138</v>
      </c>
      <c r="D13348" t="s">
        <v>20</v>
      </c>
      <c r="E13348" t="s">
        <v>5</v>
      </c>
      <c r="F13348" t="s">
        <v>4</v>
      </c>
      <c r="G13348">
        <v>0</v>
      </c>
      <c r="H13348">
        <v>92468.3125</v>
      </c>
      <c r="I13348">
        <v>210847.421875</v>
      </c>
      <c r="J13348">
        <v>0</v>
      </c>
      <c r="L13348" s="26">
        <v>47848</v>
      </c>
      <c r="M13348">
        <v>7</v>
      </c>
      <c r="N13348">
        <v>61308.41015625</v>
      </c>
    </row>
    <row r="13349" spans="1:14" x14ac:dyDescent="0.25">
      <c r="A13349" s="21" t="str">
        <f t="shared" si="208"/>
        <v>MOW H2N CFAA_2031</v>
      </c>
      <c r="B13349" t="s">
        <v>130</v>
      </c>
      <c r="C13349" t="s">
        <v>138</v>
      </c>
      <c r="D13349" t="s">
        <v>20</v>
      </c>
      <c r="E13349" t="s">
        <v>5</v>
      </c>
      <c r="F13349" t="s">
        <v>4</v>
      </c>
      <c r="G13349">
        <v>0</v>
      </c>
      <c r="H13349">
        <v>117994.1171875</v>
      </c>
      <c r="I13349">
        <v>263664</v>
      </c>
      <c r="J13349">
        <v>0</v>
      </c>
      <c r="L13349" s="26">
        <v>48213</v>
      </c>
      <c r="M13349">
        <v>8</v>
      </c>
      <c r="N13349">
        <v>69387.140625</v>
      </c>
    </row>
    <row r="13350" spans="1:14" x14ac:dyDescent="0.25">
      <c r="A13350" s="21" t="str">
        <f t="shared" si="208"/>
        <v>MOW H2N CFAA_2032</v>
      </c>
      <c r="B13350" t="s">
        <v>130</v>
      </c>
      <c r="C13350" t="s">
        <v>138</v>
      </c>
      <c r="D13350" t="s">
        <v>20</v>
      </c>
      <c r="E13350" t="s">
        <v>5</v>
      </c>
      <c r="F13350" t="s">
        <v>4</v>
      </c>
      <c r="G13350">
        <v>0</v>
      </c>
      <c r="H13350">
        <v>122185.8046875</v>
      </c>
      <c r="I13350">
        <v>317708.53125</v>
      </c>
      <c r="J13350">
        <v>0</v>
      </c>
      <c r="L13350" s="26">
        <v>48579</v>
      </c>
      <c r="M13350">
        <v>9</v>
      </c>
      <c r="N13350">
        <v>25331.861328125</v>
      </c>
    </row>
    <row r="13351" spans="1:14" x14ac:dyDescent="0.25">
      <c r="A13351" s="21" t="str">
        <f t="shared" si="208"/>
        <v>MOW H2N CFAA_2033</v>
      </c>
      <c r="B13351" t="s">
        <v>130</v>
      </c>
      <c r="C13351" t="s">
        <v>138</v>
      </c>
      <c r="D13351" t="s">
        <v>20</v>
      </c>
      <c r="E13351" t="s">
        <v>5</v>
      </c>
      <c r="F13351" t="s">
        <v>4</v>
      </c>
      <c r="G13351">
        <v>0</v>
      </c>
      <c r="H13351">
        <v>140190.09375</v>
      </c>
      <c r="I13351">
        <v>368226.25</v>
      </c>
      <c r="J13351">
        <v>0</v>
      </c>
      <c r="L13351" s="26">
        <v>48944</v>
      </c>
      <c r="M13351">
        <v>10</v>
      </c>
      <c r="N13351">
        <v>-6332.82666015625</v>
      </c>
    </row>
    <row r="13352" spans="1:14" x14ac:dyDescent="0.25">
      <c r="A13352" s="21" t="str">
        <f t="shared" si="208"/>
        <v>MOW H2N CFAA_2034</v>
      </c>
      <c r="B13352" t="s">
        <v>130</v>
      </c>
      <c r="C13352" t="s">
        <v>138</v>
      </c>
      <c r="D13352" t="s">
        <v>20</v>
      </c>
      <c r="E13352" t="s">
        <v>5</v>
      </c>
      <c r="F13352" t="s">
        <v>4</v>
      </c>
      <c r="G13352">
        <v>0</v>
      </c>
      <c r="H13352">
        <v>154657.796875</v>
      </c>
      <c r="I13352">
        <v>418642.5625</v>
      </c>
      <c r="J13352">
        <v>0</v>
      </c>
      <c r="L13352" s="26">
        <v>49309</v>
      </c>
      <c r="M13352">
        <v>11</v>
      </c>
      <c r="N13352">
        <v>-40724.43359375</v>
      </c>
    </row>
    <row r="13353" spans="1:14" x14ac:dyDescent="0.25">
      <c r="A13353" s="21" t="str">
        <f t="shared" si="208"/>
        <v>MOW H2N CFAA_2035</v>
      </c>
      <c r="B13353" t="s">
        <v>130</v>
      </c>
      <c r="C13353" t="s">
        <v>138</v>
      </c>
      <c r="D13353" t="s">
        <v>20</v>
      </c>
      <c r="E13353" t="s">
        <v>5</v>
      </c>
      <c r="F13353" t="s">
        <v>4</v>
      </c>
      <c r="G13353">
        <v>0</v>
      </c>
      <c r="H13353">
        <v>160172.140625</v>
      </c>
      <c r="I13353">
        <v>405361.65625</v>
      </c>
      <c r="J13353">
        <v>0</v>
      </c>
      <c r="L13353" s="26">
        <v>49674</v>
      </c>
      <c r="M13353">
        <v>12</v>
      </c>
      <c r="N13353">
        <v>-37848.5</v>
      </c>
    </row>
    <row r="13354" spans="1:14" x14ac:dyDescent="0.25">
      <c r="A13354" s="21" t="str">
        <f t="shared" si="208"/>
        <v>MOW H2N CFAA_2036</v>
      </c>
      <c r="B13354" t="s">
        <v>130</v>
      </c>
      <c r="C13354" t="s">
        <v>138</v>
      </c>
      <c r="D13354" t="s">
        <v>20</v>
      </c>
      <c r="E13354" t="s">
        <v>5</v>
      </c>
      <c r="F13354" t="s">
        <v>4</v>
      </c>
      <c r="G13354">
        <v>0</v>
      </c>
      <c r="H13354">
        <v>178448.5</v>
      </c>
      <c r="I13354">
        <v>393878.40625</v>
      </c>
      <c r="J13354">
        <v>0</v>
      </c>
      <c r="L13354" s="26">
        <v>50040</v>
      </c>
      <c r="M13354">
        <v>13</v>
      </c>
      <c r="N13354">
        <v>-23752.9609375</v>
      </c>
    </row>
    <row r="13355" spans="1:14" x14ac:dyDescent="0.25">
      <c r="A13355" s="21" t="str">
        <f t="shared" si="208"/>
        <v>MOW H2N CFAA_2037</v>
      </c>
      <c r="B13355" t="s">
        <v>130</v>
      </c>
      <c r="C13355" t="s">
        <v>138</v>
      </c>
      <c r="D13355" t="s">
        <v>20</v>
      </c>
      <c r="E13355" t="s">
        <v>5</v>
      </c>
      <c r="F13355" t="s">
        <v>4</v>
      </c>
      <c r="G13355">
        <v>0</v>
      </c>
      <c r="H13355">
        <v>189579.140625</v>
      </c>
      <c r="I13355">
        <v>382232.90625</v>
      </c>
      <c r="J13355">
        <v>0</v>
      </c>
      <c r="L13355" s="26">
        <v>50405</v>
      </c>
      <c r="M13355">
        <v>14</v>
      </c>
      <c r="N13355">
        <v>4752.64453125</v>
      </c>
    </row>
    <row r="13356" spans="1:14" x14ac:dyDescent="0.25">
      <c r="A13356" s="21" t="str">
        <f t="shared" si="208"/>
        <v>MOW H2N CFAA_2038</v>
      </c>
      <c r="B13356" t="s">
        <v>130</v>
      </c>
      <c r="C13356" t="s">
        <v>138</v>
      </c>
      <c r="D13356" t="s">
        <v>20</v>
      </c>
      <c r="E13356" t="s">
        <v>5</v>
      </c>
      <c r="F13356" t="s">
        <v>4</v>
      </c>
      <c r="G13356">
        <v>0</v>
      </c>
      <c r="H13356">
        <v>205604.625</v>
      </c>
      <c r="I13356">
        <v>373104.90625</v>
      </c>
      <c r="J13356">
        <v>0</v>
      </c>
      <c r="L13356" s="26">
        <v>50770</v>
      </c>
      <c r="M13356">
        <v>15</v>
      </c>
      <c r="N13356">
        <v>20419.314453125</v>
      </c>
    </row>
    <row r="13357" spans="1:14" x14ac:dyDescent="0.25">
      <c r="A13357" s="21" t="str">
        <f t="shared" si="208"/>
        <v>MOW H2N CFAA_2039</v>
      </c>
      <c r="B13357" t="s">
        <v>130</v>
      </c>
      <c r="C13357" t="s">
        <v>138</v>
      </c>
      <c r="D13357" t="s">
        <v>20</v>
      </c>
      <c r="E13357" t="s">
        <v>5</v>
      </c>
      <c r="F13357" t="s">
        <v>4</v>
      </c>
      <c r="G13357">
        <v>0</v>
      </c>
      <c r="H13357">
        <v>240250.984375</v>
      </c>
      <c r="I13357">
        <v>364863.78125</v>
      </c>
      <c r="J13357">
        <v>0</v>
      </c>
      <c r="L13357" s="26">
        <v>51135</v>
      </c>
      <c r="M13357">
        <v>16</v>
      </c>
      <c r="N13357">
        <v>49482.03125</v>
      </c>
    </row>
    <row r="13358" spans="1:14" x14ac:dyDescent="0.25">
      <c r="A13358" s="21" t="str">
        <f t="shared" si="208"/>
        <v>MOW H2N CFAA_2040</v>
      </c>
      <c r="B13358" t="s">
        <v>130</v>
      </c>
      <c r="C13358" t="s">
        <v>138</v>
      </c>
      <c r="D13358" t="s">
        <v>20</v>
      </c>
      <c r="E13358" t="s">
        <v>5</v>
      </c>
      <c r="F13358" t="s">
        <v>4</v>
      </c>
      <c r="G13358">
        <v>0</v>
      </c>
      <c r="H13358">
        <v>274749.0625</v>
      </c>
      <c r="I13358">
        <v>358505.75</v>
      </c>
      <c r="J13358">
        <v>0</v>
      </c>
      <c r="L13358" s="26">
        <v>51501</v>
      </c>
      <c r="M13358">
        <v>17</v>
      </c>
      <c r="N13358">
        <v>113707.1328125</v>
      </c>
    </row>
    <row r="13359" spans="1:14" x14ac:dyDescent="0.25">
      <c r="A13359" s="21" t="str">
        <f t="shared" si="208"/>
        <v>MOW H2N CFAA_2041</v>
      </c>
      <c r="B13359" t="s">
        <v>130</v>
      </c>
      <c r="C13359" t="s">
        <v>138</v>
      </c>
      <c r="D13359" t="s">
        <v>20</v>
      </c>
      <c r="E13359" t="s">
        <v>5</v>
      </c>
      <c r="F13359" t="s">
        <v>4</v>
      </c>
      <c r="G13359">
        <v>0</v>
      </c>
      <c r="H13359">
        <v>281958.1875</v>
      </c>
      <c r="I13359">
        <v>350672.40625</v>
      </c>
      <c r="J13359">
        <v>0</v>
      </c>
      <c r="L13359" s="26">
        <v>51866</v>
      </c>
      <c r="M13359">
        <v>18</v>
      </c>
      <c r="N13359">
        <v>153307.625</v>
      </c>
    </row>
    <row r="13360" spans="1:14" x14ac:dyDescent="0.25">
      <c r="A13360" s="21" t="str">
        <f t="shared" si="208"/>
        <v>MOW H2N CFAA_2042</v>
      </c>
      <c r="B13360" t="s">
        <v>130</v>
      </c>
      <c r="C13360" t="s">
        <v>138</v>
      </c>
      <c r="D13360" t="s">
        <v>20</v>
      </c>
      <c r="E13360" t="s">
        <v>5</v>
      </c>
      <c r="F13360" t="s">
        <v>4</v>
      </c>
      <c r="G13360">
        <v>0</v>
      </c>
      <c r="H13360">
        <v>299868.4375</v>
      </c>
      <c r="I13360">
        <v>415589.625</v>
      </c>
      <c r="J13360">
        <v>0</v>
      </c>
      <c r="L13360" s="26">
        <v>52231</v>
      </c>
      <c r="M13360">
        <v>19</v>
      </c>
      <c r="N13360">
        <v>166892.515625</v>
      </c>
    </row>
    <row r="13361" spans="1:14" x14ac:dyDescent="0.25">
      <c r="A13361" s="21" t="str">
        <f t="shared" si="208"/>
        <v>MOW H2N CFAA_2043</v>
      </c>
      <c r="B13361" t="s">
        <v>130</v>
      </c>
      <c r="C13361" t="s">
        <v>138</v>
      </c>
      <c r="D13361" t="s">
        <v>20</v>
      </c>
      <c r="E13361" t="s">
        <v>5</v>
      </c>
      <c r="F13361" t="s">
        <v>4</v>
      </c>
      <c r="G13361">
        <v>0</v>
      </c>
      <c r="H13361">
        <v>308214</v>
      </c>
      <c r="I13361">
        <v>404977.21875</v>
      </c>
      <c r="J13361">
        <v>0</v>
      </c>
      <c r="L13361" s="26">
        <v>52596</v>
      </c>
      <c r="M13361">
        <v>20</v>
      </c>
      <c r="N13361">
        <v>210783.34375</v>
      </c>
    </row>
    <row r="13362" spans="1:14" x14ac:dyDescent="0.25">
      <c r="A13362" s="21" t="str">
        <f t="shared" si="208"/>
        <v>MOW H2N CFAA_2024</v>
      </c>
      <c r="B13362" t="s">
        <v>130</v>
      </c>
      <c r="C13362" t="s">
        <v>138</v>
      </c>
      <c r="D13362" t="s">
        <v>20</v>
      </c>
      <c r="E13362" t="s">
        <v>5</v>
      </c>
      <c r="F13362" t="s">
        <v>32</v>
      </c>
      <c r="G13362">
        <v>235794.65625</v>
      </c>
      <c r="H13362">
        <v>103764.84375</v>
      </c>
      <c r="I13362">
        <v>15499.482421875</v>
      </c>
      <c r="J13362">
        <v>0</v>
      </c>
      <c r="L13362" s="26">
        <v>45657</v>
      </c>
      <c r="M13362">
        <v>1</v>
      </c>
      <c r="N13362">
        <v>108640.6640625</v>
      </c>
    </row>
    <row r="13363" spans="1:14" x14ac:dyDescent="0.25">
      <c r="A13363" s="21" t="str">
        <f t="shared" si="208"/>
        <v>MOW H2N CFAA_2025</v>
      </c>
      <c r="B13363" t="s">
        <v>130</v>
      </c>
      <c r="C13363" t="s">
        <v>138</v>
      </c>
      <c r="D13363" t="s">
        <v>20</v>
      </c>
      <c r="E13363" t="s">
        <v>5</v>
      </c>
      <c r="F13363" t="s">
        <v>32</v>
      </c>
      <c r="G13363">
        <v>271926.4375</v>
      </c>
      <c r="H13363">
        <v>115623.0234375</v>
      </c>
      <c r="I13363">
        <v>43533.515625</v>
      </c>
      <c r="J13363">
        <v>0</v>
      </c>
      <c r="L13363" s="26">
        <v>46022</v>
      </c>
      <c r="M13363">
        <v>2</v>
      </c>
      <c r="N13363">
        <v>107832.5859375</v>
      </c>
    </row>
    <row r="13364" spans="1:14" x14ac:dyDescent="0.25">
      <c r="A13364" s="21" t="str">
        <f t="shared" si="208"/>
        <v>MOW H2N CFAA_2026</v>
      </c>
      <c r="B13364" t="s">
        <v>130</v>
      </c>
      <c r="C13364" t="s">
        <v>138</v>
      </c>
      <c r="D13364" t="s">
        <v>20</v>
      </c>
      <c r="E13364" t="s">
        <v>5</v>
      </c>
      <c r="F13364" t="s">
        <v>32</v>
      </c>
      <c r="G13364">
        <v>309101.40625</v>
      </c>
      <c r="H13364">
        <v>135404.515625</v>
      </c>
      <c r="I13364">
        <v>47211.59375</v>
      </c>
      <c r="J13364">
        <v>0</v>
      </c>
      <c r="L13364" s="26">
        <v>46387</v>
      </c>
      <c r="M13364">
        <v>3</v>
      </c>
      <c r="N13364">
        <v>112447.1640625</v>
      </c>
    </row>
    <row r="13365" spans="1:14" x14ac:dyDescent="0.25">
      <c r="A13365" s="21" t="str">
        <f t="shared" si="208"/>
        <v>MOW H2N CFAA_2027</v>
      </c>
      <c r="B13365" t="s">
        <v>130</v>
      </c>
      <c r="C13365" t="s">
        <v>138</v>
      </c>
      <c r="D13365" t="s">
        <v>20</v>
      </c>
      <c r="E13365" t="s">
        <v>5</v>
      </c>
      <c r="F13365" t="s">
        <v>32</v>
      </c>
      <c r="G13365">
        <v>342404.75</v>
      </c>
      <c r="H13365">
        <v>150178.953125</v>
      </c>
      <c r="I13365">
        <v>50799.19921875</v>
      </c>
      <c r="J13365">
        <v>0</v>
      </c>
      <c r="L13365" s="26">
        <v>46752</v>
      </c>
      <c r="M13365">
        <v>4</v>
      </c>
      <c r="N13365">
        <v>112869.28125</v>
      </c>
    </row>
    <row r="13366" spans="1:14" x14ac:dyDescent="0.25">
      <c r="A13366" s="21" t="str">
        <f t="shared" si="208"/>
        <v>MOW H2N CFAA_2028</v>
      </c>
      <c r="B13366" t="s">
        <v>130</v>
      </c>
      <c r="C13366" t="s">
        <v>138</v>
      </c>
      <c r="D13366" t="s">
        <v>20</v>
      </c>
      <c r="E13366" t="s">
        <v>5</v>
      </c>
      <c r="F13366" t="s">
        <v>32</v>
      </c>
      <c r="G13366">
        <v>352568.1875</v>
      </c>
      <c r="H13366">
        <v>158313.171875</v>
      </c>
      <c r="I13366">
        <v>54535.296875</v>
      </c>
      <c r="J13366">
        <v>0</v>
      </c>
      <c r="L13366" s="26">
        <v>47118</v>
      </c>
      <c r="M13366">
        <v>5</v>
      </c>
      <c r="N13366">
        <v>117546.0859375</v>
      </c>
    </row>
    <row r="13367" spans="1:14" x14ac:dyDescent="0.25">
      <c r="A13367" s="21" t="str">
        <f t="shared" si="208"/>
        <v>MOW H2N CFAA_2029</v>
      </c>
      <c r="B13367" t="s">
        <v>130</v>
      </c>
      <c r="C13367" t="s">
        <v>138</v>
      </c>
      <c r="D13367" t="s">
        <v>20</v>
      </c>
      <c r="E13367" t="s">
        <v>5</v>
      </c>
      <c r="F13367" t="s">
        <v>32</v>
      </c>
      <c r="G13367">
        <v>361957.40625</v>
      </c>
      <c r="H13367">
        <v>169318.4375</v>
      </c>
      <c r="I13367">
        <v>56837.07421875</v>
      </c>
      <c r="J13367">
        <v>-240249.25</v>
      </c>
      <c r="L13367" s="26">
        <v>47483</v>
      </c>
      <c r="M13367">
        <v>6</v>
      </c>
      <c r="N13367">
        <v>125857.46875</v>
      </c>
    </row>
    <row r="13368" spans="1:14" x14ac:dyDescent="0.25">
      <c r="A13368" s="21" t="str">
        <f t="shared" si="208"/>
        <v>MOW H2N CFAA_2030</v>
      </c>
      <c r="B13368" t="s">
        <v>130</v>
      </c>
      <c r="C13368" t="s">
        <v>138</v>
      </c>
      <c r="D13368" t="s">
        <v>20</v>
      </c>
      <c r="E13368" t="s">
        <v>5</v>
      </c>
      <c r="F13368" t="s">
        <v>32</v>
      </c>
      <c r="G13368">
        <v>372655</v>
      </c>
      <c r="H13368">
        <v>177993.6875</v>
      </c>
      <c r="I13368">
        <v>62349.9765625</v>
      </c>
      <c r="J13368">
        <v>0</v>
      </c>
      <c r="L13368" s="26">
        <v>47848</v>
      </c>
      <c r="M13368">
        <v>7</v>
      </c>
      <c r="N13368">
        <v>136315.09375</v>
      </c>
    </row>
    <row r="13369" spans="1:14" x14ac:dyDescent="0.25">
      <c r="A13369" s="21" t="str">
        <f t="shared" si="208"/>
        <v>MOW H2N CFAA_2031</v>
      </c>
      <c r="B13369" t="s">
        <v>130</v>
      </c>
      <c r="C13369" t="s">
        <v>138</v>
      </c>
      <c r="D13369" t="s">
        <v>20</v>
      </c>
      <c r="E13369" t="s">
        <v>5</v>
      </c>
      <c r="F13369" t="s">
        <v>32</v>
      </c>
      <c r="G13369">
        <v>375935.71875</v>
      </c>
      <c r="H13369">
        <v>156791.78125</v>
      </c>
      <c r="I13369">
        <v>60166.375</v>
      </c>
      <c r="J13369">
        <v>27125.732421875</v>
      </c>
      <c r="L13369" s="26">
        <v>48213</v>
      </c>
      <c r="M13369">
        <v>8</v>
      </c>
      <c r="N13369">
        <v>133348.890625</v>
      </c>
    </row>
    <row r="13370" spans="1:14" x14ac:dyDescent="0.25">
      <c r="A13370" s="21" t="str">
        <f t="shared" si="208"/>
        <v>MOW H2N CFAA_2032</v>
      </c>
      <c r="B13370" t="s">
        <v>130</v>
      </c>
      <c r="C13370" t="s">
        <v>138</v>
      </c>
      <c r="D13370" t="s">
        <v>20</v>
      </c>
      <c r="E13370" t="s">
        <v>5</v>
      </c>
      <c r="F13370" t="s">
        <v>32</v>
      </c>
      <c r="G13370">
        <v>386189.25</v>
      </c>
      <c r="H13370">
        <v>161627.125</v>
      </c>
      <c r="I13370">
        <v>61382.828125</v>
      </c>
      <c r="J13370">
        <v>0</v>
      </c>
      <c r="L13370" s="26">
        <v>48579</v>
      </c>
      <c r="M13370">
        <v>9</v>
      </c>
      <c r="N13370">
        <v>131160.109375</v>
      </c>
    </row>
    <row r="13371" spans="1:14" x14ac:dyDescent="0.25">
      <c r="A13371" s="21" t="str">
        <f t="shared" si="208"/>
        <v>MOW H2N CFAA_2033</v>
      </c>
      <c r="B13371" t="s">
        <v>130</v>
      </c>
      <c r="C13371" t="s">
        <v>138</v>
      </c>
      <c r="D13371" t="s">
        <v>20</v>
      </c>
      <c r="E13371" t="s">
        <v>5</v>
      </c>
      <c r="F13371" t="s">
        <v>32</v>
      </c>
      <c r="G13371">
        <v>401142.28125</v>
      </c>
      <c r="H13371">
        <v>157138.90625</v>
      </c>
      <c r="I13371">
        <v>64018.3671875</v>
      </c>
      <c r="J13371">
        <v>0</v>
      </c>
      <c r="L13371" s="26">
        <v>48944</v>
      </c>
      <c r="M13371">
        <v>10</v>
      </c>
      <c r="N13371">
        <v>119008.3203125</v>
      </c>
    </row>
    <row r="13372" spans="1:14" x14ac:dyDescent="0.25">
      <c r="A13372" s="21" t="str">
        <f t="shared" si="208"/>
        <v>MOW H2N CFAA_2034</v>
      </c>
      <c r="B13372" t="s">
        <v>130</v>
      </c>
      <c r="C13372" t="s">
        <v>138</v>
      </c>
      <c r="D13372" t="s">
        <v>20</v>
      </c>
      <c r="E13372" t="s">
        <v>5</v>
      </c>
      <c r="F13372" t="s">
        <v>32</v>
      </c>
      <c r="G13372">
        <v>415392.9375</v>
      </c>
      <c r="H13372">
        <v>160057.234375</v>
      </c>
      <c r="I13372">
        <v>66291.109375</v>
      </c>
      <c r="J13372">
        <v>0</v>
      </c>
      <c r="L13372" s="26">
        <v>49309</v>
      </c>
      <c r="M13372">
        <v>11</v>
      </c>
      <c r="N13372">
        <v>114333.875</v>
      </c>
    </row>
    <row r="13373" spans="1:14" x14ac:dyDescent="0.25">
      <c r="A13373" s="21" t="str">
        <f t="shared" si="208"/>
        <v>MOW H2N CFAA_2035</v>
      </c>
      <c r="B13373" t="s">
        <v>130</v>
      </c>
      <c r="C13373" t="s">
        <v>138</v>
      </c>
      <c r="D13373" t="s">
        <v>20</v>
      </c>
      <c r="E13373" t="s">
        <v>5</v>
      </c>
      <c r="F13373" t="s">
        <v>32</v>
      </c>
      <c r="G13373">
        <v>431422.71875</v>
      </c>
      <c r="H13373">
        <v>166232.84375</v>
      </c>
      <c r="I13373">
        <v>67375.546875</v>
      </c>
      <c r="J13373">
        <v>0</v>
      </c>
      <c r="L13373" s="26">
        <v>49674</v>
      </c>
      <c r="M13373">
        <v>12</v>
      </c>
      <c r="N13373">
        <v>115448.140625</v>
      </c>
    </row>
    <row r="13374" spans="1:14" x14ac:dyDescent="0.25">
      <c r="A13374" s="21" t="str">
        <f t="shared" si="208"/>
        <v>MOW H2N CFAA_2036</v>
      </c>
      <c r="B13374" t="s">
        <v>130</v>
      </c>
      <c r="C13374" t="s">
        <v>138</v>
      </c>
      <c r="D13374" t="s">
        <v>20</v>
      </c>
      <c r="E13374" t="s">
        <v>5</v>
      </c>
      <c r="F13374" t="s">
        <v>32</v>
      </c>
      <c r="G13374">
        <v>448206.71875</v>
      </c>
      <c r="H13374">
        <v>162757.828125</v>
      </c>
      <c r="I13374">
        <v>70385.5390625</v>
      </c>
      <c r="J13374">
        <v>0</v>
      </c>
      <c r="L13374" s="26">
        <v>50040</v>
      </c>
      <c r="M13374">
        <v>13</v>
      </c>
      <c r="N13374">
        <v>112608.453125</v>
      </c>
    </row>
    <row r="13375" spans="1:14" x14ac:dyDescent="0.25">
      <c r="A13375" s="21" t="str">
        <f t="shared" si="208"/>
        <v>MOW H2N CFAA_2037</v>
      </c>
      <c r="B13375" t="s">
        <v>130</v>
      </c>
      <c r="C13375" t="s">
        <v>138</v>
      </c>
      <c r="D13375" t="s">
        <v>20</v>
      </c>
      <c r="E13375" t="s">
        <v>5</v>
      </c>
      <c r="F13375" t="s">
        <v>32</v>
      </c>
      <c r="G13375">
        <v>463235.5625</v>
      </c>
      <c r="H13375">
        <v>160715.734375</v>
      </c>
      <c r="I13375">
        <v>71932.90625</v>
      </c>
      <c r="J13375">
        <v>0</v>
      </c>
      <c r="L13375" s="26">
        <v>50405</v>
      </c>
      <c r="M13375">
        <v>14</v>
      </c>
      <c r="N13375">
        <v>105815.703125</v>
      </c>
    </row>
    <row r="13376" spans="1:14" x14ac:dyDescent="0.25">
      <c r="A13376" s="21" t="str">
        <f t="shared" si="208"/>
        <v>MOW H2N CFAA_2038</v>
      </c>
      <c r="B13376" t="s">
        <v>130</v>
      </c>
      <c r="C13376" t="s">
        <v>138</v>
      </c>
      <c r="D13376" t="s">
        <v>20</v>
      </c>
      <c r="E13376" t="s">
        <v>5</v>
      </c>
      <c r="F13376" t="s">
        <v>32</v>
      </c>
      <c r="G13376">
        <v>479152.40625</v>
      </c>
      <c r="H13376">
        <v>159086.1875</v>
      </c>
      <c r="I13376">
        <v>72653.8125</v>
      </c>
      <c r="J13376">
        <v>0</v>
      </c>
      <c r="L13376" s="26">
        <v>50770</v>
      </c>
      <c r="M13376">
        <v>15</v>
      </c>
      <c r="N13376">
        <v>99128.4375</v>
      </c>
    </row>
    <row r="13377" spans="1:14" x14ac:dyDescent="0.25">
      <c r="A13377" s="21" t="str">
        <f t="shared" si="208"/>
        <v>MOW H2N CFAA_2039</v>
      </c>
      <c r="B13377" t="s">
        <v>130</v>
      </c>
      <c r="C13377" t="s">
        <v>138</v>
      </c>
      <c r="D13377" t="s">
        <v>20</v>
      </c>
      <c r="E13377" t="s">
        <v>5</v>
      </c>
      <c r="F13377" t="s">
        <v>32</v>
      </c>
      <c r="G13377">
        <v>500384.21875</v>
      </c>
      <c r="H13377">
        <v>170308.328125</v>
      </c>
      <c r="I13377">
        <v>75687.7265625</v>
      </c>
      <c r="J13377">
        <v>0</v>
      </c>
      <c r="L13377" s="26">
        <v>51135</v>
      </c>
      <c r="M13377">
        <v>16</v>
      </c>
      <c r="N13377">
        <v>103320.234375</v>
      </c>
    </row>
    <row r="13378" spans="1:14" x14ac:dyDescent="0.25">
      <c r="A13378" s="21" t="str">
        <f t="shared" ref="A13378:A13441" si="209">B13378&amp;" "&amp;D13378&amp;" "&amp;C13378&amp;"_"&amp;YEAR(L13378)</f>
        <v>MOW H2N CFAA_2040</v>
      </c>
      <c r="B13378" t="s">
        <v>130</v>
      </c>
      <c r="C13378" t="s">
        <v>138</v>
      </c>
      <c r="D13378" t="s">
        <v>20</v>
      </c>
      <c r="E13378" t="s">
        <v>5</v>
      </c>
      <c r="F13378" t="s">
        <v>32</v>
      </c>
      <c r="G13378">
        <v>514557.5625</v>
      </c>
      <c r="H13378">
        <v>125599.6875</v>
      </c>
      <c r="I13378">
        <v>54972.7578125</v>
      </c>
      <c r="J13378">
        <v>133313.8125</v>
      </c>
      <c r="L13378" s="26">
        <v>51501</v>
      </c>
      <c r="M13378">
        <v>17</v>
      </c>
      <c r="N13378">
        <v>77875.3828125</v>
      </c>
    </row>
    <row r="13379" spans="1:14" x14ac:dyDescent="0.25">
      <c r="A13379" s="21" t="str">
        <f t="shared" si="209"/>
        <v>MOW H2N CFAA_2041</v>
      </c>
      <c r="B13379" t="s">
        <v>130</v>
      </c>
      <c r="C13379" t="s">
        <v>138</v>
      </c>
      <c r="D13379" t="s">
        <v>20</v>
      </c>
      <c r="E13379" t="s">
        <v>5</v>
      </c>
      <c r="F13379" t="s">
        <v>32</v>
      </c>
      <c r="G13379">
        <v>527448.25</v>
      </c>
      <c r="H13379">
        <v>128808.8828125</v>
      </c>
      <c r="I13379">
        <v>54206.16796875</v>
      </c>
      <c r="J13379">
        <v>0</v>
      </c>
      <c r="L13379" s="26">
        <v>51866</v>
      </c>
      <c r="M13379">
        <v>18</v>
      </c>
      <c r="N13379">
        <v>79446.9609375</v>
      </c>
    </row>
    <row r="13380" spans="1:14" x14ac:dyDescent="0.25">
      <c r="A13380" s="21" t="str">
        <f t="shared" si="209"/>
        <v>MOW H2N CFAA_2042</v>
      </c>
      <c r="B13380" t="s">
        <v>130</v>
      </c>
      <c r="C13380" t="s">
        <v>138</v>
      </c>
      <c r="D13380" t="s">
        <v>20</v>
      </c>
      <c r="E13380" t="s">
        <v>5</v>
      </c>
      <c r="F13380" t="s">
        <v>32</v>
      </c>
      <c r="G13380">
        <v>543103.1875</v>
      </c>
      <c r="H13380">
        <v>127983.390625</v>
      </c>
      <c r="I13380">
        <v>54454.33984375</v>
      </c>
      <c r="J13380">
        <v>0</v>
      </c>
      <c r="L13380" s="26">
        <v>52231</v>
      </c>
      <c r="M13380">
        <v>19</v>
      </c>
      <c r="N13380">
        <v>74133.75</v>
      </c>
    </row>
    <row r="13381" spans="1:14" x14ac:dyDescent="0.25">
      <c r="A13381" s="21" t="str">
        <f t="shared" si="209"/>
        <v>MOW H2N CFAA_2043</v>
      </c>
      <c r="B13381" t="s">
        <v>130</v>
      </c>
      <c r="C13381" t="s">
        <v>138</v>
      </c>
      <c r="D13381" t="s">
        <v>20</v>
      </c>
      <c r="E13381" t="s">
        <v>5</v>
      </c>
      <c r="F13381" t="s">
        <v>32</v>
      </c>
      <c r="G13381">
        <v>557457.75</v>
      </c>
      <c r="H13381">
        <v>131601.640625</v>
      </c>
      <c r="I13381">
        <v>177415.3125</v>
      </c>
      <c r="J13381">
        <v>0</v>
      </c>
      <c r="L13381" s="26">
        <v>52596</v>
      </c>
      <c r="M13381">
        <v>20</v>
      </c>
      <c r="N13381">
        <v>74986.75</v>
      </c>
    </row>
    <row r="13382" spans="1:14" x14ac:dyDescent="0.25">
      <c r="A13382" s="21" t="str">
        <f t="shared" si="209"/>
        <v>MOW H2N CFAA_2024</v>
      </c>
      <c r="B13382" t="s">
        <v>130</v>
      </c>
      <c r="C13382" t="s">
        <v>138</v>
      </c>
      <c r="D13382" t="s">
        <v>20</v>
      </c>
      <c r="E13382" t="s">
        <v>5</v>
      </c>
      <c r="F13382" t="s">
        <v>8</v>
      </c>
      <c r="G13382">
        <v>0</v>
      </c>
      <c r="H13382">
        <v>0</v>
      </c>
      <c r="I13382">
        <v>0</v>
      </c>
      <c r="J13382">
        <v>0</v>
      </c>
      <c r="L13382" s="26">
        <v>45657</v>
      </c>
      <c r="M13382">
        <v>1</v>
      </c>
      <c r="N13382">
        <v>0</v>
      </c>
    </row>
    <row r="13383" spans="1:14" x14ac:dyDescent="0.25">
      <c r="A13383" s="21" t="str">
        <f t="shared" si="209"/>
        <v>MOW H2N CFAA_2025</v>
      </c>
      <c r="B13383" t="s">
        <v>130</v>
      </c>
      <c r="C13383" t="s">
        <v>138</v>
      </c>
      <c r="D13383" t="s">
        <v>20</v>
      </c>
      <c r="E13383" t="s">
        <v>5</v>
      </c>
      <c r="F13383" t="s">
        <v>8</v>
      </c>
      <c r="G13383">
        <v>0</v>
      </c>
      <c r="H13383">
        <v>0</v>
      </c>
      <c r="I13383">
        <v>0</v>
      </c>
      <c r="J13383">
        <v>0</v>
      </c>
      <c r="L13383" s="26">
        <v>46022</v>
      </c>
      <c r="M13383">
        <v>2</v>
      </c>
      <c r="N13383">
        <v>0</v>
      </c>
    </row>
    <row r="13384" spans="1:14" x14ac:dyDescent="0.25">
      <c r="A13384" s="21" t="str">
        <f t="shared" si="209"/>
        <v>MOW H2N CFAA_2026</v>
      </c>
      <c r="B13384" t="s">
        <v>130</v>
      </c>
      <c r="C13384" t="s">
        <v>138</v>
      </c>
      <c r="D13384" t="s">
        <v>20</v>
      </c>
      <c r="E13384" t="s">
        <v>5</v>
      </c>
      <c r="F13384" t="s">
        <v>8</v>
      </c>
      <c r="G13384">
        <v>0</v>
      </c>
      <c r="H13384">
        <v>0</v>
      </c>
      <c r="I13384">
        <v>0</v>
      </c>
      <c r="J13384">
        <v>0</v>
      </c>
      <c r="L13384" s="26">
        <v>46387</v>
      </c>
      <c r="M13384">
        <v>3</v>
      </c>
      <c r="N13384">
        <v>0</v>
      </c>
    </row>
    <row r="13385" spans="1:14" x14ac:dyDescent="0.25">
      <c r="A13385" s="21" t="str">
        <f t="shared" si="209"/>
        <v>MOW H2N CFAA_2027</v>
      </c>
      <c r="B13385" t="s">
        <v>130</v>
      </c>
      <c r="C13385" t="s">
        <v>138</v>
      </c>
      <c r="D13385" t="s">
        <v>20</v>
      </c>
      <c r="E13385" t="s">
        <v>5</v>
      </c>
      <c r="F13385" t="s">
        <v>8</v>
      </c>
      <c r="G13385">
        <v>0</v>
      </c>
      <c r="H13385">
        <v>0</v>
      </c>
      <c r="I13385">
        <v>0</v>
      </c>
      <c r="J13385">
        <v>0</v>
      </c>
      <c r="L13385" s="26">
        <v>46752</v>
      </c>
      <c r="M13385">
        <v>4</v>
      </c>
      <c r="N13385">
        <v>0</v>
      </c>
    </row>
    <row r="13386" spans="1:14" x14ac:dyDescent="0.25">
      <c r="A13386" s="21" t="str">
        <f t="shared" si="209"/>
        <v>MOW H2N CFAA_2028</v>
      </c>
      <c r="B13386" t="s">
        <v>130</v>
      </c>
      <c r="C13386" t="s">
        <v>138</v>
      </c>
      <c r="D13386" t="s">
        <v>20</v>
      </c>
      <c r="E13386" t="s">
        <v>5</v>
      </c>
      <c r="F13386" t="s">
        <v>8</v>
      </c>
      <c r="G13386">
        <v>0</v>
      </c>
      <c r="H13386">
        <v>0</v>
      </c>
      <c r="I13386">
        <v>0</v>
      </c>
      <c r="J13386">
        <v>0</v>
      </c>
      <c r="L13386" s="26">
        <v>47118</v>
      </c>
      <c r="M13386">
        <v>5</v>
      </c>
      <c r="N13386">
        <v>0</v>
      </c>
    </row>
    <row r="13387" spans="1:14" x14ac:dyDescent="0.25">
      <c r="A13387" s="21" t="str">
        <f t="shared" si="209"/>
        <v>MOW H2N CFAA_2029</v>
      </c>
      <c r="B13387" t="s">
        <v>130</v>
      </c>
      <c r="C13387" t="s">
        <v>138</v>
      </c>
      <c r="D13387" t="s">
        <v>20</v>
      </c>
      <c r="E13387" t="s">
        <v>5</v>
      </c>
      <c r="F13387" t="s">
        <v>8</v>
      </c>
      <c r="G13387">
        <v>0</v>
      </c>
      <c r="H13387">
        <v>0</v>
      </c>
      <c r="I13387">
        <v>0</v>
      </c>
      <c r="J13387">
        <v>0</v>
      </c>
      <c r="L13387" s="26">
        <v>47483</v>
      </c>
      <c r="M13387">
        <v>6</v>
      </c>
      <c r="N13387">
        <v>0</v>
      </c>
    </row>
    <row r="13388" spans="1:14" x14ac:dyDescent="0.25">
      <c r="A13388" s="21" t="str">
        <f t="shared" si="209"/>
        <v>MOW H2N CFAA_2030</v>
      </c>
      <c r="B13388" t="s">
        <v>130</v>
      </c>
      <c r="C13388" t="s">
        <v>138</v>
      </c>
      <c r="D13388" t="s">
        <v>20</v>
      </c>
      <c r="E13388" t="s">
        <v>5</v>
      </c>
      <c r="F13388" t="s">
        <v>8</v>
      </c>
      <c r="G13388">
        <v>0</v>
      </c>
      <c r="H13388">
        <v>0</v>
      </c>
      <c r="I13388">
        <v>0</v>
      </c>
      <c r="J13388">
        <v>0</v>
      </c>
      <c r="L13388" s="26">
        <v>47848</v>
      </c>
      <c r="M13388">
        <v>7</v>
      </c>
      <c r="N13388">
        <v>0</v>
      </c>
    </row>
    <row r="13389" spans="1:14" x14ac:dyDescent="0.25">
      <c r="A13389" s="21" t="str">
        <f t="shared" si="209"/>
        <v>MOW H2N CFAA_2031</v>
      </c>
      <c r="B13389" t="s">
        <v>130</v>
      </c>
      <c r="C13389" t="s">
        <v>138</v>
      </c>
      <c r="D13389" t="s">
        <v>20</v>
      </c>
      <c r="E13389" t="s">
        <v>5</v>
      </c>
      <c r="F13389" t="s">
        <v>8</v>
      </c>
      <c r="G13389">
        <v>0</v>
      </c>
      <c r="H13389">
        <v>0</v>
      </c>
      <c r="I13389">
        <v>0</v>
      </c>
      <c r="J13389">
        <v>0</v>
      </c>
      <c r="L13389" s="26">
        <v>48213</v>
      </c>
      <c r="M13389">
        <v>8</v>
      </c>
      <c r="N13389">
        <v>0</v>
      </c>
    </row>
    <row r="13390" spans="1:14" x14ac:dyDescent="0.25">
      <c r="A13390" s="21" t="str">
        <f t="shared" si="209"/>
        <v>MOW H2N CFAA_2032</v>
      </c>
      <c r="B13390" t="s">
        <v>130</v>
      </c>
      <c r="C13390" t="s">
        <v>138</v>
      </c>
      <c r="D13390" t="s">
        <v>20</v>
      </c>
      <c r="E13390" t="s">
        <v>5</v>
      </c>
      <c r="F13390" t="s">
        <v>8</v>
      </c>
      <c r="G13390">
        <v>0</v>
      </c>
      <c r="H13390">
        <v>0</v>
      </c>
      <c r="I13390">
        <v>0</v>
      </c>
      <c r="J13390">
        <v>0</v>
      </c>
      <c r="L13390" s="26">
        <v>48579</v>
      </c>
      <c r="M13390">
        <v>9</v>
      </c>
      <c r="N13390">
        <v>0</v>
      </c>
    </row>
    <row r="13391" spans="1:14" x14ac:dyDescent="0.25">
      <c r="A13391" s="21" t="str">
        <f t="shared" si="209"/>
        <v>MOW H2N CFAA_2033</v>
      </c>
      <c r="B13391" t="s">
        <v>130</v>
      </c>
      <c r="C13391" t="s">
        <v>138</v>
      </c>
      <c r="D13391" t="s">
        <v>20</v>
      </c>
      <c r="E13391" t="s">
        <v>5</v>
      </c>
      <c r="F13391" t="s">
        <v>8</v>
      </c>
      <c r="G13391">
        <v>0</v>
      </c>
      <c r="H13391">
        <v>0</v>
      </c>
      <c r="I13391">
        <v>0</v>
      </c>
      <c r="J13391">
        <v>0</v>
      </c>
      <c r="L13391" s="26">
        <v>48944</v>
      </c>
      <c r="M13391">
        <v>10</v>
      </c>
      <c r="N13391">
        <v>0</v>
      </c>
    </row>
    <row r="13392" spans="1:14" x14ac:dyDescent="0.25">
      <c r="A13392" s="21" t="str">
        <f t="shared" si="209"/>
        <v>MOW H2N CFAA_2034</v>
      </c>
      <c r="B13392" t="s">
        <v>130</v>
      </c>
      <c r="C13392" t="s">
        <v>138</v>
      </c>
      <c r="D13392" t="s">
        <v>20</v>
      </c>
      <c r="E13392" t="s">
        <v>5</v>
      </c>
      <c r="F13392" t="s">
        <v>8</v>
      </c>
      <c r="G13392">
        <v>0</v>
      </c>
      <c r="H13392">
        <v>0</v>
      </c>
      <c r="I13392">
        <v>0</v>
      </c>
      <c r="J13392">
        <v>0</v>
      </c>
      <c r="L13392" s="26">
        <v>49309</v>
      </c>
      <c r="M13392">
        <v>11</v>
      </c>
      <c r="N13392">
        <v>0</v>
      </c>
    </row>
    <row r="13393" spans="1:14" x14ac:dyDescent="0.25">
      <c r="A13393" s="21" t="str">
        <f t="shared" si="209"/>
        <v>MOW H2N CFAA_2035</v>
      </c>
      <c r="B13393" t="s">
        <v>130</v>
      </c>
      <c r="C13393" t="s">
        <v>138</v>
      </c>
      <c r="D13393" t="s">
        <v>20</v>
      </c>
      <c r="E13393" t="s">
        <v>5</v>
      </c>
      <c r="F13393" t="s">
        <v>8</v>
      </c>
      <c r="G13393">
        <v>0</v>
      </c>
      <c r="H13393">
        <v>0</v>
      </c>
      <c r="I13393">
        <v>0</v>
      </c>
      <c r="J13393">
        <v>0</v>
      </c>
      <c r="L13393" s="26">
        <v>49674</v>
      </c>
      <c r="M13393">
        <v>12</v>
      </c>
      <c r="N13393">
        <v>0</v>
      </c>
    </row>
    <row r="13394" spans="1:14" x14ac:dyDescent="0.25">
      <c r="A13394" s="21" t="str">
        <f t="shared" si="209"/>
        <v>MOW H2N CFAA_2036</v>
      </c>
      <c r="B13394" t="s">
        <v>130</v>
      </c>
      <c r="C13394" t="s">
        <v>138</v>
      </c>
      <c r="D13394" t="s">
        <v>20</v>
      </c>
      <c r="E13394" t="s">
        <v>5</v>
      </c>
      <c r="F13394" t="s">
        <v>8</v>
      </c>
      <c r="G13394">
        <v>0</v>
      </c>
      <c r="H13394">
        <v>0</v>
      </c>
      <c r="I13394">
        <v>0</v>
      </c>
      <c r="J13394">
        <v>0</v>
      </c>
      <c r="L13394" s="26">
        <v>50040</v>
      </c>
      <c r="M13394">
        <v>13</v>
      </c>
      <c r="N13394">
        <v>0</v>
      </c>
    </row>
    <row r="13395" spans="1:14" x14ac:dyDescent="0.25">
      <c r="A13395" s="21" t="str">
        <f t="shared" si="209"/>
        <v>MOW H2N CFAA_2037</v>
      </c>
      <c r="B13395" t="s">
        <v>130</v>
      </c>
      <c r="C13395" t="s">
        <v>138</v>
      </c>
      <c r="D13395" t="s">
        <v>20</v>
      </c>
      <c r="E13395" t="s">
        <v>5</v>
      </c>
      <c r="F13395" t="s">
        <v>8</v>
      </c>
      <c r="G13395">
        <v>0</v>
      </c>
      <c r="H13395">
        <v>0</v>
      </c>
      <c r="I13395">
        <v>0</v>
      </c>
      <c r="J13395">
        <v>0</v>
      </c>
      <c r="L13395" s="26">
        <v>50405</v>
      </c>
      <c r="M13395">
        <v>14</v>
      </c>
      <c r="N13395">
        <v>0</v>
      </c>
    </row>
    <row r="13396" spans="1:14" x14ac:dyDescent="0.25">
      <c r="A13396" s="21" t="str">
        <f t="shared" si="209"/>
        <v>MOW H2N CFAA_2038</v>
      </c>
      <c r="B13396" t="s">
        <v>130</v>
      </c>
      <c r="C13396" t="s">
        <v>138</v>
      </c>
      <c r="D13396" t="s">
        <v>20</v>
      </c>
      <c r="E13396" t="s">
        <v>5</v>
      </c>
      <c r="F13396" t="s">
        <v>8</v>
      </c>
      <c r="G13396">
        <v>0</v>
      </c>
      <c r="H13396">
        <v>0</v>
      </c>
      <c r="I13396">
        <v>0</v>
      </c>
      <c r="J13396">
        <v>0</v>
      </c>
      <c r="L13396" s="26">
        <v>50770</v>
      </c>
      <c r="M13396">
        <v>15</v>
      </c>
      <c r="N13396">
        <v>0</v>
      </c>
    </row>
    <row r="13397" spans="1:14" x14ac:dyDescent="0.25">
      <c r="A13397" s="21" t="str">
        <f t="shared" si="209"/>
        <v>MOW H2N CFAA_2039</v>
      </c>
      <c r="B13397" t="s">
        <v>130</v>
      </c>
      <c r="C13397" t="s">
        <v>138</v>
      </c>
      <c r="D13397" t="s">
        <v>20</v>
      </c>
      <c r="E13397" t="s">
        <v>5</v>
      </c>
      <c r="F13397" t="s">
        <v>8</v>
      </c>
      <c r="G13397">
        <v>0</v>
      </c>
      <c r="H13397">
        <v>0</v>
      </c>
      <c r="I13397">
        <v>0</v>
      </c>
      <c r="J13397">
        <v>0</v>
      </c>
      <c r="L13397" s="26">
        <v>51135</v>
      </c>
      <c r="M13397">
        <v>16</v>
      </c>
      <c r="N13397">
        <v>0</v>
      </c>
    </row>
    <row r="13398" spans="1:14" x14ac:dyDescent="0.25">
      <c r="A13398" s="21" t="str">
        <f t="shared" si="209"/>
        <v>MOW H2N CFAA_2040</v>
      </c>
      <c r="B13398" t="s">
        <v>130</v>
      </c>
      <c r="C13398" t="s">
        <v>138</v>
      </c>
      <c r="D13398" t="s">
        <v>20</v>
      </c>
      <c r="E13398" t="s">
        <v>5</v>
      </c>
      <c r="F13398" t="s">
        <v>8</v>
      </c>
      <c r="G13398">
        <v>0</v>
      </c>
      <c r="H13398">
        <v>0</v>
      </c>
      <c r="I13398">
        <v>0</v>
      </c>
      <c r="J13398">
        <v>0</v>
      </c>
      <c r="L13398" s="26">
        <v>51501</v>
      </c>
      <c r="M13398">
        <v>17</v>
      </c>
      <c r="N13398">
        <v>0</v>
      </c>
    </row>
    <row r="13399" spans="1:14" x14ac:dyDescent="0.25">
      <c r="A13399" s="21" t="str">
        <f t="shared" si="209"/>
        <v>MOW H2N CFAA_2041</v>
      </c>
      <c r="B13399" t="s">
        <v>130</v>
      </c>
      <c r="C13399" t="s">
        <v>138</v>
      </c>
      <c r="D13399" t="s">
        <v>20</v>
      </c>
      <c r="E13399" t="s">
        <v>5</v>
      </c>
      <c r="F13399" t="s">
        <v>8</v>
      </c>
      <c r="G13399">
        <v>0</v>
      </c>
      <c r="H13399">
        <v>0</v>
      </c>
      <c r="I13399">
        <v>0</v>
      </c>
      <c r="J13399">
        <v>0</v>
      </c>
      <c r="L13399" s="26">
        <v>51866</v>
      </c>
      <c r="M13399">
        <v>18</v>
      </c>
      <c r="N13399">
        <v>0</v>
      </c>
    </row>
    <row r="13400" spans="1:14" x14ac:dyDescent="0.25">
      <c r="A13400" s="21" t="str">
        <f t="shared" si="209"/>
        <v>MOW H2N CFAA_2042</v>
      </c>
      <c r="B13400" t="s">
        <v>130</v>
      </c>
      <c r="C13400" t="s">
        <v>138</v>
      </c>
      <c r="D13400" t="s">
        <v>20</v>
      </c>
      <c r="E13400" t="s">
        <v>5</v>
      </c>
      <c r="F13400" t="s">
        <v>8</v>
      </c>
      <c r="G13400">
        <v>0</v>
      </c>
      <c r="H13400">
        <v>0</v>
      </c>
      <c r="I13400">
        <v>0</v>
      </c>
      <c r="J13400">
        <v>0</v>
      </c>
      <c r="L13400" s="26">
        <v>52231</v>
      </c>
      <c r="M13400">
        <v>19</v>
      </c>
      <c r="N13400">
        <v>0</v>
      </c>
    </row>
    <row r="13401" spans="1:14" x14ac:dyDescent="0.25">
      <c r="A13401" s="21" t="str">
        <f t="shared" si="209"/>
        <v>MOW H2N CFAA_2043</v>
      </c>
      <c r="B13401" t="s">
        <v>130</v>
      </c>
      <c r="C13401" t="s">
        <v>138</v>
      </c>
      <c r="D13401" t="s">
        <v>20</v>
      </c>
      <c r="E13401" t="s">
        <v>5</v>
      </c>
      <c r="F13401" t="s">
        <v>8</v>
      </c>
      <c r="G13401">
        <v>0</v>
      </c>
      <c r="H13401">
        <v>0</v>
      </c>
      <c r="I13401">
        <v>0</v>
      </c>
      <c r="J13401">
        <v>0</v>
      </c>
      <c r="L13401" s="26">
        <v>52596</v>
      </c>
      <c r="M13401">
        <v>20</v>
      </c>
      <c r="N13401">
        <v>0</v>
      </c>
    </row>
    <row r="13402" spans="1:14" x14ac:dyDescent="0.25">
      <c r="A13402" s="21" t="str">
        <f t="shared" si="209"/>
        <v>MOW H3C CFAA_2024</v>
      </c>
      <c r="B13402" t="s">
        <v>130</v>
      </c>
      <c r="C13402" t="s">
        <v>138</v>
      </c>
      <c r="D13402" t="s">
        <v>18</v>
      </c>
      <c r="E13402" t="s">
        <v>29</v>
      </c>
      <c r="F13402" t="s">
        <v>28</v>
      </c>
      <c r="K13402">
        <v>0</v>
      </c>
      <c r="L13402" s="26">
        <v>45657</v>
      </c>
      <c r="M13402">
        <v>1</v>
      </c>
    </row>
    <row r="13403" spans="1:14" x14ac:dyDescent="0.25">
      <c r="A13403" s="21" t="str">
        <f t="shared" si="209"/>
        <v>MOW H3C CFAA_2025</v>
      </c>
      <c r="B13403" t="s">
        <v>130</v>
      </c>
      <c r="C13403" t="s">
        <v>138</v>
      </c>
      <c r="D13403" t="s">
        <v>18</v>
      </c>
      <c r="E13403" t="s">
        <v>29</v>
      </c>
      <c r="F13403" t="s">
        <v>28</v>
      </c>
      <c r="K13403">
        <v>0</v>
      </c>
      <c r="L13403" s="26">
        <v>46022</v>
      </c>
      <c r="M13403">
        <v>2</v>
      </c>
    </row>
    <row r="13404" spans="1:14" x14ac:dyDescent="0.25">
      <c r="A13404" s="21" t="str">
        <f t="shared" si="209"/>
        <v>MOW H3C CFAA_2026</v>
      </c>
      <c r="B13404" t="s">
        <v>130</v>
      </c>
      <c r="C13404" t="s">
        <v>138</v>
      </c>
      <c r="D13404" t="s">
        <v>18</v>
      </c>
      <c r="E13404" t="s">
        <v>29</v>
      </c>
      <c r="F13404" t="s">
        <v>28</v>
      </c>
      <c r="K13404">
        <v>0</v>
      </c>
      <c r="L13404" s="26">
        <v>46387</v>
      </c>
      <c r="M13404">
        <v>3</v>
      </c>
    </row>
    <row r="13405" spans="1:14" x14ac:dyDescent="0.25">
      <c r="A13405" s="21" t="str">
        <f t="shared" si="209"/>
        <v>MOW H3C CFAA_2027</v>
      </c>
      <c r="B13405" t="s">
        <v>130</v>
      </c>
      <c r="C13405" t="s">
        <v>138</v>
      </c>
      <c r="D13405" t="s">
        <v>18</v>
      </c>
      <c r="E13405" t="s">
        <v>29</v>
      </c>
      <c r="F13405" t="s">
        <v>28</v>
      </c>
      <c r="K13405">
        <v>0</v>
      </c>
      <c r="L13405" s="26">
        <v>46752</v>
      </c>
      <c r="M13405">
        <v>4</v>
      </c>
    </row>
    <row r="13406" spans="1:14" x14ac:dyDescent="0.25">
      <c r="A13406" s="21" t="str">
        <f t="shared" si="209"/>
        <v>MOW H3C CFAA_2028</v>
      </c>
      <c r="B13406" t="s">
        <v>130</v>
      </c>
      <c r="C13406" t="s">
        <v>138</v>
      </c>
      <c r="D13406" t="s">
        <v>18</v>
      </c>
      <c r="E13406" t="s">
        <v>29</v>
      </c>
      <c r="F13406" t="s">
        <v>28</v>
      </c>
      <c r="K13406">
        <v>0</v>
      </c>
      <c r="L13406" s="26">
        <v>47118</v>
      </c>
      <c r="M13406">
        <v>5</v>
      </c>
    </row>
    <row r="13407" spans="1:14" x14ac:dyDescent="0.25">
      <c r="A13407" s="21" t="str">
        <f t="shared" si="209"/>
        <v>MOW H3C CFAA_2029</v>
      </c>
      <c r="B13407" t="s">
        <v>130</v>
      </c>
      <c r="C13407" t="s">
        <v>138</v>
      </c>
      <c r="D13407" t="s">
        <v>18</v>
      </c>
      <c r="E13407" t="s">
        <v>29</v>
      </c>
      <c r="F13407" t="s">
        <v>28</v>
      </c>
      <c r="K13407">
        <v>0</v>
      </c>
      <c r="L13407" s="26">
        <v>47483</v>
      </c>
      <c r="M13407">
        <v>6</v>
      </c>
    </row>
    <row r="13408" spans="1:14" x14ac:dyDescent="0.25">
      <c r="A13408" s="21" t="str">
        <f t="shared" si="209"/>
        <v>MOW H3C CFAA_2030</v>
      </c>
      <c r="B13408" t="s">
        <v>130</v>
      </c>
      <c r="C13408" t="s">
        <v>138</v>
      </c>
      <c r="D13408" t="s">
        <v>18</v>
      </c>
      <c r="E13408" t="s">
        <v>29</v>
      </c>
      <c r="F13408" t="s">
        <v>28</v>
      </c>
      <c r="K13408">
        <v>0</v>
      </c>
      <c r="L13408" s="26">
        <v>47848</v>
      </c>
      <c r="M13408">
        <v>7</v>
      </c>
    </row>
    <row r="13409" spans="1:13" x14ac:dyDescent="0.25">
      <c r="A13409" s="21" t="str">
        <f t="shared" si="209"/>
        <v>MOW H3C CFAA_2031</v>
      </c>
      <c r="B13409" t="s">
        <v>130</v>
      </c>
      <c r="C13409" t="s">
        <v>138</v>
      </c>
      <c r="D13409" t="s">
        <v>18</v>
      </c>
      <c r="E13409" t="s">
        <v>29</v>
      </c>
      <c r="F13409" t="s">
        <v>28</v>
      </c>
      <c r="K13409">
        <v>0</v>
      </c>
      <c r="L13409" s="26">
        <v>48213</v>
      </c>
      <c r="M13409">
        <v>8</v>
      </c>
    </row>
    <row r="13410" spans="1:13" x14ac:dyDescent="0.25">
      <c r="A13410" s="21" t="str">
        <f t="shared" si="209"/>
        <v>MOW H3C CFAA_2032</v>
      </c>
      <c r="B13410" t="s">
        <v>130</v>
      </c>
      <c r="C13410" t="s">
        <v>138</v>
      </c>
      <c r="D13410" t="s">
        <v>18</v>
      </c>
      <c r="E13410" t="s">
        <v>29</v>
      </c>
      <c r="F13410" t="s">
        <v>28</v>
      </c>
      <c r="K13410">
        <v>0</v>
      </c>
      <c r="L13410" s="26">
        <v>48579</v>
      </c>
      <c r="M13410">
        <v>9</v>
      </c>
    </row>
    <row r="13411" spans="1:13" x14ac:dyDescent="0.25">
      <c r="A13411" s="21" t="str">
        <f t="shared" si="209"/>
        <v>MOW H3C CFAA_2033</v>
      </c>
      <c r="B13411" t="s">
        <v>130</v>
      </c>
      <c r="C13411" t="s">
        <v>138</v>
      </c>
      <c r="D13411" t="s">
        <v>18</v>
      </c>
      <c r="E13411" t="s">
        <v>29</v>
      </c>
      <c r="F13411" t="s">
        <v>28</v>
      </c>
      <c r="K13411">
        <v>0</v>
      </c>
      <c r="L13411" s="26">
        <v>48944</v>
      </c>
      <c r="M13411">
        <v>10</v>
      </c>
    </row>
    <row r="13412" spans="1:13" x14ac:dyDescent="0.25">
      <c r="A13412" s="21" t="str">
        <f t="shared" si="209"/>
        <v>MOW H3C CFAA_2034</v>
      </c>
      <c r="B13412" t="s">
        <v>130</v>
      </c>
      <c r="C13412" t="s">
        <v>138</v>
      </c>
      <c r="D13412" t="s">
        <v>18</v>
      </c>
      <c r="E13412" t="s">
        <v>29</v>
      </c>
      <c r="F13412" t="s">
        <v>28</v>
      </c>
      <c r="K13412">
        <v>0</v>
      </c>
      <c r="L13412" s="26">
        <v>49309</v>
      </c>
      <c r="M13412">
        <v>11</v>
      </c>
    </row>
    <row r="13413" spans="1:13" x14ac:dyDescent="0.25">
      <c r="A13413" s="21" t="str">
        <f t="shared" si="209"/>
        <v>MOW H3C CFAA_2035</v>
      </c>
      <c r="B13413" t="s">
        <v>130</v>
      </c>
      <c r="C13413" t="s">
        <v>138</v>
      </c>
      <c r="D13413" t="s">
        <v>18</v>
      </c>
      <c r="E13413" t="s">
        <v>29</v>
      </c>
      <c r="F13413" t="s">
        <v>28</v>
      </c>
      <c r="K13413">
        <v>0</v>
      </c>
      <c r="L13413" s="26">
        <v>49674</v>
      </c>
      <c r="M13413">
        <v>12</v>
      </c>
    </row>
    <row r="13414" spans="1:13" x14ac:dyDescent="0.25">
      <c r="A13414" s="21" t="str">
        <f t="shared" si="209"/>
        <v>MOW H3C CFAA_2036</v>
      </c>
      <c r="B13414" t="s">
        <v>130</v>
      </c>
      <c r="C13414" t="s">
        <v>138</v>
      </c>
      <c r="D13414" t="s">
        <v>18</v>
      </c>
      <c r="E13414" t="s">
        <v>29</v>
      </c>
      <c r="F13414" t="s">
        <v>28</v>
      </c>
      <c r="K13414">
        <v>0</v>
      </c>
      <c r="L13414" s="26">
        <v>50040</v>
      </c>
      <c r="M13414">
        <v>13</v>
      </c>
    </row>
    <row r="13415" spans="1:13" x14ac:dyDescent="0.25">
      <c r="A13415" s="21" t="str">
        <f t="shared" si="209"/>
        <v>MOW H3C CFAA_2037</v>
      </c>
      <c r="B13415" t="s">
        <v>130</v>
      </c>
      <c r="C13415" t="s">
        <v>138</v>
      </c>
      <c r="D13415" t="s">
        <v>18</v>
      </c>
      <c r="E13415" t="s">
        <v>29</v>
      </c>
      <c r="F13415" t="s">
        <v>28</v>
      </c>
      <c r="K13415">
        <v>0</v>
      </c>
      <c r="L13415" s="26">
        <v>50405</v>
      </c>
      <c r="M13415">
        <v>14</v>
      </c>
    </row>
    <row r="13416" spans="1:13" x14ac:dyDescent="0.25">
      <c r="A13416" s="21" t="str">
        <f t="shared" si="209"/>
        <v>MOW H3C CFAA_2038</v>
      </c>
      <c r="B13416" t="s">
        <v>130</v>
      </c>
      <c r="C13416" t="s">
        <v>138</v>
      </c>
      <c r="D13416" t="s">
        <v>18</v>
      </c>
      <c r="E13416" t="s">
        <v>29</v>
      </c>
      <c r="F13416" t="s">
        <v>28</v>
      </c>
      <c r="K13416">
        <v>0</v>
      </c>
      <c r="L13416" s="26">
        <v>50770</v>
      </c>
      <c r="M13416">
        <v>15</v>
      </c>
    </row>
    <row r="13417" spans="1:13" x14ac:dyDescent="0.25">
      <c r="A13417" s="21" t="str">
        <f t="shared" si="209"/>
        <v>MOW H3C CFAA_2039</v>
      </c>
      <c r="B13417" t="s">
        <v>130</v>
      </c>
      <c r="C13417" t="s">
        <v>138</v>
      </c>
      <c r="D13417" t="s">
        <v>18</v>
      </c>
      <c r="E13417" t="s">
        <v>29</v>
      </c>
      <c r="F13417" t="s">
        <v>28</v>
      </c>
      <c r="K13417">
        <v>0</v>
      </c>
      <c r="L13417" s="26">
        <v>51135</v>
      </c>
      <c r="M13417">
        <v>16</v>
      </c>
    </row>
    <row r="13418" spans="1:13" x14ac:dyDescent="0.25">
      <c r="A13418" s="21" t="str">
        <f t="shared" si="209"/>
        <v>MOW H3C CFAA_2040</v>
      </c>
      <c r="B13418" t="s">
        <v>130</v>
      </c>
      <c r="C13418" t="s">
        <v>138</v>
      </c>
      <c r="D13418" t="s">
        <v>18</v>
      </c>
      <c r="E13418" t="s">
        <v>29</v>
      </c>
      <c r="F13418" t="s">
        <v>28</v>
      </c>
      <c r="K13418">
        <v>0</v>
      </c>
      <c r="L13418" s="26">
        <v>51501</v>
      </c>
      <c r="M13418">
        <v>17</v>
      </c>
    </row>
    <row r="13419" spans="1:13" x14ac:dyDescent="0.25">
      <c r="A13419" s="21" t="str">
        <f t="shared" si="209"/>
        <v>MOW H3C CFAA_2041</v>
      </c>
      <c r="B13419" t="s">
        <v>130</v>
      </c>
      <c r="C13419" t="s">
        <v>138</v>
      </c>
      <c r="D13419" t="s">
        <v>18</v>
      </c>
      <c r="E13419" t="s">
        <v>29</v>
      </c>
      <c r="F13419" t="s">
        <v>28</v>
      </c>
      <c r="K13419">
        <v>125904.9765625</v>
      </c>
      <c r="L13419" s="26">
        <v>51866</v>
      </c>
      <c r="M13419">
        <v>18</v>
      </c>
    </row>
    <row r="13420" spans="1:13" x14ac:dyDescent="0.25">
      <c r="A13420" s="21" t="str">
        <f t="shared" si="209"/>
        <v>MOW H3C CFAA_2042</v>
      </c>
      <c r="B13420" t="s">
        <v>130</v>
      </c>
      <c r="C13420" t="s">
        <v>138</v>
      </c>
      <c r="D13420" t="s">
        <v>18</v>
      </c>
      <c r="E13420" t="s">
        <v>29</v>
      </c>
      <c r="F13420" t="s">
        <v>28</v>
      </c>
      <c r="K13420">
        <v>175781.25</v>
      </c>
      <c r="L13420" s="26">
        <v>52231</v>
      </c>
      <c r="M13420">
        <v>19</v>
      </c>
    </row>
    <row r="13421" spans="1:13" x14ac:dyDescent="0.25">
      <c r="A13421" s="21" t="str">
        <f t="shared" si="209"/>
        <v>MOW H3C CFAA_2043</v>
      </c>
      <c r="B13421" t="s">
        <v>130</v>
      </c>
      <c r="C13421" t="s">
        <v>138</v>
      </c>
      <c r="D13421" t="s">
        <v>18</v>
      </c>
      <c r="E13421" t="s">
        <v>29</v>
      </c>
      <c r="F13421" t="s">
        <v>28</v>
      </c>
      <c r="K13421">
        <v>179576.265625</v>
      </c>
      <c r="L13421" s="26">
        <v>52596</v>
      </c>
      <c r="M13421">
        <v>20</v>
      </c>
    </row>
    <row r="13422" spans="1:13" x14ac:dyDescent="0.25">
      <c r="A13422" s="21" t="str">
        <f t="shared" si="209"/>
        <v>MOW H3C CFAA_2024</v>
      </c>
      <c r="B13422" t="s">
        <v>130</v>
      </c>
      <c r="C13422" t="s">
        <v>138</v>
      </c>
      <c r="D13422" t="s">
        <v>18</v>
      </c>
      <c r="E13422" t="s">
        <v>29</v>
      </c>
      <c r="F13422" t="s">
        <v>31</v>
      </c>
      <c r="K13422">
        <v>0</v>
      </c>
      <c r="L13422" s="26">
        <v>45657</v>
      </c>
      <c r="M13422">
        <v>1</v>
      </c>
    </row>
    <row r="13423" spans="1:13" x14ac:dyDescent="0.25">
      <c r="A13423" s="21" t="str">
        <f t="shared" si="209"/>
        <v>MOW H3C CFAA_2025</v>
      </c>
      <c r="B13423" t="s">
        <v>130</v>
      </c>
      <c r="C13423" t="s">
        <v>138</v>
      </c>
      <c r="D13423" t="s">
        <v>18</v>
      </c>
      <c r="E13423" t="s">
        <v>29</v>
      </c>
      <c r="F13423" t="s">
        <v>31</v>
      </c>
      <c r="K13423">
        <v>0</v>
      </c>
      <c r="L13423" s="26">
        <v>46022</v>
      </c>
      <c r="M13423">
        <v>2</v>
      </c>
    </row>
    <row r="13424" spans="1:13" x14ac:dyDescent="0.25">
      <c r="A13424" s="21" t="str">
        <f t="shared" si="209"/>
        <v>MOW H3C CFAA_2026</v>
      </c>
      <c r="B13424" t="s">
        <v>130</v>
      </c>
      <c r="C13424" t="s">
        <v>138</v>
      </c>
      <c r="D13424" t="s">
        <v>18</v>
      </c>
      <c r="E13424" t="s">
        <v>29</v>
      </c>
      <c r="F13424" t="s">
        <v>31</v>
      </c>
      <c r="K13424">
        <v>0</v>
      </c>
      <c r="L13424" s="26">
        <v>46387</v>
      </c>
      <c r="M13424">
        <v>3</v>
      </c>
    </row>
    <row r="13425" spans="1:13" x14ac:dyDescent="0.25">
      <c r="A13425" s="21" t="str">
        <f t="shared" si="209"/>
        <v>MOW H3C CFAA_2027</v>
      </c>
      <c r="B13425" t="s">
        <v>130</v>
      </c>
      <c r="C13425" t="s">
        <v>138</v>
      </c>
      <c r="D13425" t="s">
        <v>18</v>
      </c>
      <c r="E13425" t="s">
        <v>29</v>
      </c>
      <c r="F13425" t="s">
        <v>31</v>
      </c>
      <c r="K13425">
        <v>0</v>
      </c>
      <c r="L13425" s="26">
        <v>46752</v>
      </c>
      <c r="M13425">
        <v>4</v>
      </c>
    </row>
    <row r="13426" spans="1:13" x14ac:dyDescent="0.25">
      <c r="A13426" s="21" t="str">
        <f t="shared" si="209"/>
        <v>MOW H3C CFAA_2028</v>
      </c>
      <c r="B13426" t="s">
        <v>130</v>
      </c>
      <c r="C13426" t="s">
        <v>138</v>
      </c>
      <c r="D13426" t="s">
        <v>18</v>
      </c>
      <c r="E13426" t="s">
        <v>29</v>
      </c>
      <c r="F13426" t="s">
        <v>31</v>
      </c>
      <c r="K13426">
        <v>0</v>
      </c>
      <c r="L13426" s="26">
        <v>47118</v>
      </c>
      <c r="M13426">
        <v>5</v>
      </c>
    </row>
    <row r="13427" spans="1:13" x14ac:dyDescent="0.25">
      <c r="A13427" s="21" t="str">
        <f t="shared" si="209"/>
        <v>MOW H3C CFAA_2029</v>
      </c>
      <c r="B13427" t="s">
        <v>130</v>
      </c>
      <c r="C13427" t="s">
        <v>138</v>
      </c>
      <c r="D13427" t="s">
        <v>18</v>
      </c>
      <c r="E13427" t="s">
        <v>29</v>
      </c>
      <c r="F13427" t="s">
        <v>31</v>
      </c>
      <c r="K13427">
        <v>0</v>
      </c>
      <c r="L13427" s="26">
        <v>47483</v>
      </c>
      <c r="M13427">
        <v>6</v>
      </c>
    </row>
    <row r="13428" spans="1:13" x14ac:dyDescent="0.25">
      <c r="A13428" s="21" t="str">
        <f t="shared" si="209"/>
        <v>MOW H3C CFAA_2030</v>
      </c>
      <c r="B13428" t="s">
        <v>130</v>
      </c>
      <c r="C13428" t="s">
        <v>138</v>
      </c>
      <c r="D13428" t="s">
        <v>18</v>
      </c>
      <c r="E13428" t="s">
        <v>29</v>
      </c>
      <c r="F13428" t="s">
        <v>31</v>
      </c>
      <c r="K13428">
        <v>0</v>
      </c>
      <c r="L13428" s="26">
        <v>47848</v>
      </c>
      <c r="M13428">
        <v>7</v>
      </c>
    </row>
    <row r="13429" spans="1:13" x14ac:dyDescent="0.25">
      <c r="A13429" s="21" t="str">
        <f t="shared" si="209"/>
        <v>MOW H3C CFAA_2031</v>
      </c>
      <c r="B13429" t="s">
        <v>130</v>
      </c>
      <c r="C13429" t="s">
        <v>138</v>
      </c>
      <c r="D13429" t="s">
        <v>18</v>
      </c>
      <c r="E13429" t="s">
        <v>29</v>
      </c>
      <c r="F13429" t="s">
        <v>31</v>
      </c>
      <c r="K13429">
        <v>0</v>
      </c>
      <c r="L13429" s="26">
        <v>48213</v>
      </c>
      <c r="M13429">
        <v>8</v>
      </c>
    </row>
    <row r="13430" spans="1:13" x14ac:dyDescent="0.25">
      <c r="A13430" s="21" t="str">
        <f t="shared" si="209"/>
        <v>MOW H3C CFAA_2032</v>
      </c>
      <c r="B13430" t="s">
        <v>130</v>
      </c>
      <c r="C13430" t="s">
        <v>138</v>
      </c>
      <c r="D13430" t="s">
        <v>18</v>
      </c>
      <c r="E13430" t="s">
        <v>29</v>
      </c>
      <c r="F13430" t="s">
        <v>31</v>
      </c>
      <c r="K13430">
        <v>0</v>
      </c>
      <c r="L13430" s="26">
        <v>48579</v>
      </c>
      <c r="M13430">
        <v>9</v>
      </c>
    </row>
    <row r="13431" spans="1:13" x14ac:dyDescent="0.25">
      <c r="A13431" s="21" t="str">
        <f t="shared" si="209"/>
        <v>MOW H3C CFAA_2033</v>
      </c>
      <c r="B13431" t="s">
        <v>130</v>
      </c>
      <c r="C13431" t="s">
        <v>138</v>
      </c>
      <c r="D13431" t="s">
        <v>18</v>
      </c>
      <c r="E13431" t="s">
        <v>29</v>
      </c>
      <c r="F13431" t="s">
        <v>31</v>
      </c>
      <c r="K13431">
        <v>0</v>
      </c>
      <c r="L13431" s="26">
        <v>48944</v>
      </c>
      <c r="M13431">
        <v>10</v>
      </c>
    </row>
    <row r="13432" spans="1:13" x14ac:dyDescent="0.25">
      <c r="A13432" s="21" t="str">
        <f t="shared" si="209"/>
        <v>MOW H3C CFAA_2034</v>
      </c>
      <c r="B13432" t="s">
        <v>130</v>
      </c>
      <c r="C13432" t="s">
        <v>138</v>
      </c>
      <c r="D13432" t="s">
        <v>18</v>
      </c>
      <c r="E13432" t="s">
        <v>29</v>
      </c>
      <c r="F13432" t="s">
        <v>31</v>
      </c>
      <c r="K13432">
        <v>0</v>
      </c>
      <c r="L13432" s="26">
        <v>49309</v>
      </c>
      <c r="M13432">
        <v>11</v>
      </c>
    </row>
    <row r="13433" spans="1:13" x14ac:dyDescent="0.25">
      <c r="A13433" s="21" t="str">
        <f t="shared" si="209"/>
        <v>MOW H3C CFAA_2035</v>
      </c>
      <c r="B13433" t="s">
        <v>130</v>
      </c>
      <c r="C13433" t="s">
        <v>138</v>
      </c>
      <c r="D13433" t="s">
        <v>18</v>
      </c>
      <c r="E13433" t="s">
        <v>29</v>
      </c>
      <c r="F13433" t="s">
        <v>31</v>
      </c>
      <c r="K13433">
        <v>0</v>
      </c>
      <c r="L13433" s="26">
        <v>49674</v>
      </c>
      <c r="M13433">
        <v>12</v>
      </c>
    </row>
    <row r="13434" spans="1:13" x14ac:dyDescent="0.25">
      <c r="A13434" s="21" t="str">
        <f t="shared" si="209"/>
        <v>MOW H3C CFAA_2036</v>
      </c>
      <c r="B13434" t="s">
        <v>130</v>
      </c>
      <c r="C13434" t="s">
        <v>138</v>
      </c>
      <c r="D13434" t="s">
        <v>18</v>
      </c>
      <c r="E13434" t="s">
        <v>29</v>
      </c>
      <c r="F13434" t="s">
        <v>31</v>
      </c>
      <c r="K13434">
        <v>0</v>
      </c>
      <c r="L13434" s="26">
        <v>50040</v>
      </c>
      <c r="M13434">
        <v>13</v>
      </c>
    </row>
    <row r="13435" spans="1:13" x14ac:dyDescent="0.25">
      <c r="A13435" s="21" t="str">
        <f t="shared" si="209"/>
        <v>MOW H3C CFAA_2037</v>
      </c>
      <c r="B13435" t="s">
        <v>130</v>
      </c>
      <c r="C13435" t="s">
        <v>138</v>
      </c>
      <c r="D13435" t="s">
        <v>18</v>
      </c>
      <c r="E13435" t="s">
        <v>29</v>
      </c>
      <c r="F13435" t="s">
        <v>31</v>
      </c>
      <c r="K13435">
        <v>0</v>
      </c>
      <c r="L13435" s="26">
        <v>50405</v>
      </c>
      <c r="M13435">
        <v>14</v>
      </c>
    </row>
    <row r="13436" spans="1:13" x14ac:dyDescent="0.25">
      <c r="A13436" s="21" t="str">
        <f t="shared" si="209"/>
        <v>MOW H3C CFAA_2038</v>
      </c>
      <c r="B13436" t="s">
        <v>130</v>
      </c>
      <c r="C13436" t="s">
        <v>138</v>
      </c>
      <c r="D13436" t="s">
        <v>18</v>
      </c>
      <c r="E13436" t="s">
        <v>29</v>
      </c>
      <c r="F13436" t="s">
        <v>31</v>
      </c>
      <c r="K13436">
        <v>0</v>
      </c>
      <c r="L13436" s="26">
        <v>50770</v>
      </c>
      <c r="M13436">
        <v>15</v>
      </c>
    </row>
    <row r="13437" spans="1:13" x14ac:dyDescent="0.25">
      <c r="A13437" s="21" t="str">
        <f t="shared" si="209"/>
        <v>MOW H3C CFAA_2039</v>
      </c>
      <c r="B13437" t="s">
        <v>130</v>
      </c>
      <c r="C13437" t="s">
        <v>138</v>
      </c>
      <c r="D13437" t="s">
        <v>18</v>
      </c>
      <c r="E13437" t="s">
        <v>29</v>
      </c>
      <c r="F13437" t="s">
        <v>31</v>
      </c>
      <c r="K13437">
        <v>0</v>
      </c>
      <c r="L13437" s="26">
        <v>51135</v>
      </c>
      <c r="M13437">
        <v>16</v>
      </c>
    </row>
    <row r="13438" spans="1:13" x14ac:dyDescent="0.25">
      <c r="A13438" s="21" t="str">
        <f t="shared" si="209"/>
        <v>MOW H3C CFAA_2040</v>
      </c>
      <c r="B13438" t="s">
        <v>130</v>
      </c>
      <c r="C13438" t="s">
        <v>138</v>
      </c>
      <c r="D13438" t="s">
        <v>18</v>
      </c>
      <c r="E13438" t="s">
        <v>29</v>
      </c>
      <c r="F13438" t="s">
        <v>31</v>
      </c>
      <c r="K13438">
        <v>0</v>
      </c>
      <c r="L13438" s="26">
        <v>51501</v>
      </c>
      <c r="M13438">
        <v>17</v>
      </c>
    </row>
    <row r="13439" spans="1:13" x14ac:dyDescent="0.25">
      <c r="A13439" s="21" t="str">
        <f t="shared" si="209"/>
        <v>MOW H3C CFAA_2041</v>
      </c>
      <c r="B13439" t="s">
        <v>130</v>
      </c>
      <c r="C13439" t="s">
        <v>138</v>
      </c>
      <c r="D13439" t="s">
        <v>18</v>
      </c>
      <c r="E13439" t="s">
        <v>29</v>
      </c>
      <c r="F13439" t="s">
        <v>31</v>
      </c>
      <c r="K13439">
        <v>0</v>
      </c>
      <c r="L13439" s="26">
        <v>51866</v>
      </c>
      <c r="M13439">
        <v>18</v>
      </c>
    </row>
    <row r="13440" spans="1:13" x14ac:dyDescent="0.25">
      <c r="A13440" s="21" t="str">
        <f t="shared" si="209"/>
        <v>MOW H3C CFAA_2042</v>
      </c>
      <c r="B13440" t="s">
        <v>130</v>
      </c>
      <c r="C13440" t="s">
        <v>138</v>
      </c>
      <c r="D13440" t="s">
        <v>18</v>
      </c>
      <c r="E13440" t="s">
        <v>29</v>
      </c>
      <c r="F13440" t="s">
        <v>31</v>
      </c>
      <c r="K13440">
        <v>0</v>
      </c>
      <c r="L13440" s="26">
        <v>52231</v>
      </c>
      <c r="M13440">
        <v>19</v>
      </c>
    </row>
    <row r="13441" spans="1:14" x14ac:dyDescent="0.25">
      <c r="A13441" s="21" t="str">
        <f t="shared" si="209"/>
        <v>MOW H3C CFAA_2043</v>
      </c>
      <c r="B13441" t="s">
        <v>130</v>
      </c>
      <c r="C13441" t="s">
        <v>138</v>
      </c>
      <c r="D13441" t="s">
        <v>18</v>
      </c>
      <c r="E13441" t="s">
        <v>29</v>
      </c>
      <c r="F13441" t="s">
        <v>31</v>
      </c>
      <c r="K13441">
        <v>0</v>
      </c>
      <c r="L13441" s="26">
        <v>52596</v>
      </c>
      <c r="M13441">
        <v>20</v>
      </c>
    </row>
    <row r="13442" spans="1:14" x14ac:dyDescent="0.25">
      <c r="A13442" s="21" t="str">
        <f t="shared" ref="A13442:A13505" si="210">B13442&amp;" "&amp;D13442&amp;" "&amp;C13442&amp;"_"&amp;YEAR(L13442)</f>
        <v>MOW H3C CFAA_2024</v>
      </c>
      <c r="B13442" t="s">
        <v>130</v>
      </c>
      <c r="C13442" t="s">
        <v>138</v>
      </c>
      <c r="D13442" t="s">
        <v>18</v>
      </c>
      <c r="E13442" t="s">
        <v>5</v>
      </c>
      <c r="F13442" t="s">
        <v>4</v>
      </c>
      <c r="G13442">
        <v>0</v>
      </c>
      <c r="H13442">
        <v>0</v>
      </c>
      <c r="I13442">
        <v>0</v>
      </c>
      <c r="J13442">
        <v>0</v>
      </c>
      <c r="L13442" s="26">
        <v>45657</v>
      </c>
      <c r="M13442">
        <v>1</v>
      </c>
      <c r="N13442">
        <v>0</v>
      </c>
    </row>
    <row r="13443" spans="1:14" x14ac:dyDescent="0.25">
      <c r="A13443" s="21" t="str">
        <f t="shared" si="210"/>
        <v>MOW H3C CFAA_2025</v>
      </c>
      <c r="B13443" t="s">
        <v>130</v>
      </c>
      <c r="C13443" t="s">
        <v>138</v>
      </c>
      <c r="D13443" t="s">
        <v>18</v>
      </c>
      <c r="E13443" t="s">
        <v>5</v>
      </c>
      <c r="F13443" t="s">
        <v>4</v>
      </c>
      <c r="G13443">
        <v>0</v>
      </c>
      <c r="H13443">
        <v>0</v>
      </c>
      <c r="I13443">
        <v>0</v>
      </c>
      <c r="J13443">
        <v>0</v>
      </c>
      <c r="L13443" s="26">
        <v>46022</v>
      </c>
      <c r="M13443">
        <v>2</v>
      </c>
      <c r="N13443">
        <v>0</v>
      </c>
    </row>
    <row r="13444" spans="1:14" x14ac:dyDescent="0.25">
      <c r="A13444" s="21" t="str">
        <f t="shared" si="210"/>
        <v>MOW H3C CFAA_2026</v>
      </c>
      <c r="B13444" t="s">
        <v>130</v>
      </c>
      <c r="C13444" t="s">
        <v>138</v>
      </c>
      <c r="D13444" t="s">
        <v>18</v>
      </c>
      <c r="E13444" t="s">
        <v>5</v>
      </c>
      <c r="F13444" t="s">
        <v>4</v>
      </c>
      <c r="G13444">
        <v>0</v>
      </c>
      <c r="H13444">
        <v>0</v>
      </c>
      <c r="I13444">
        <v>1667.77392578125</v>
      </c>
      <c r="J13444">
        <v>0</v>
      </c>
      <c r="L13444" s="26">
        <v>46387</v>
      </c>
      <c r="M13444">
        <v>3</v>
      </c>
      <c r="N13444">
        <v>0</v>
      </c>
    </row>
    <row r="13445" spans="1:14" x14ac:dyDescent="0.25">
      <c r="A13445" s="21" t="str">
        <f t="shared" si="210"/>
        <v>MOW H3C CFAA_2027</v>
      </c>
      <c r="B13445" t="s">
        <v>130</v>
      </c>
      <c r="C13445" t="s">
        <v>138</v>
      </c>
      <c r="D13445" t="s">
        <v>18</v>
      </c>
      <c r="E13445" t="s">
        <v>5</v>
      </c>
      <c r="F13445" t="s">
        <v>4</v>
      </c>
      <c r="G13445">
        <v>0</v>
      </c>
      <c r="H13445">
        <v>11724.55859375</v>
      </c>
      <c r="I13445">
        <v>40465.3046875</v>
      </c>
      <c r="J13445">
        <v>0</v>
      </c>
      <c r="L13445" s="26">
        <v>46752</v>
      </c>
      <c r="M13445">
        <v>4</v>
      </c>
      <c r="N13445">
        <v>-13238.798828125</v>
      </c>
    </row>
    <row r="13446" spans="1:14" x14ac:dyDescent="0.25">
      <c r="A13446" s="21" t="str">
        <f t="shared" si="210"/>
        <v>MOW H3C CFAA_2028</v>
      </c>
      <c r="B13446" t="s">
        <v>130</v>
      </c>
      <c r="C13446" t="s">
        <v>138</v>
      </c>
      <c r="D13446" t="s">
        <v>18</v>
      </c>
      <c r="E13446" t="s">
        <v>5</v>
      </c>
      <c r="F13446" t="s">
        <v>4</v>
      </c>
      <c r="G13446">
        <v>0</v>
      </c>
      <c r="H13446">
        <v>40507.09375</v>
      </c>
      <c r="I13446">
        <v>98907.4375</v>
      </c>
      <c r="J13446">
        <v>0</v>
      </c>
      <c r="L13446" s="26">
        <v>47118</v>
      </c>
      <c r="M13446">
        <v>5</v>
      </c>
      <c r="N13446">
        <v>11133.541015625</v>
      </c>
    </row>
    <row r="13447" spans="1:14" x14ac:dyDescent="0.25">
      <c r="A13447" s="21" t="str">
        <f t="shared" si="210"/>
        <v>MOW H3C CFAA_2029</v>
      </c>
      <c r="B13447" t="s">
        <v>130</v>
      </c>
      <c r="C13447" t="s">
        <v>138</v>
      </c>
      <c r="D13447" t="s">
        <v>18</v>
      </c>
      <c r="E13447" t="s">
        <v>5</v>
      </c>
      <c r="F13447" t="s">
        <v>4</v>
      </c>
      <c r="G13447">
        <v>0</v>
      </c>
      <c r="H13447">
        <v>76161.7421875</v>
      </c>
      <c r="I13447">
        <v>165453.75</v>
      </c>
      <c r="J13447">
        <v>0</v>
      </c>
      <c r="L13447" s="26">
        <v>47483</v>
      </c>
      <c r="M13447">
        <v>6</v>
      </c>
      <c r="N13447">
        <v>41705.3125</v>
      </c>
    </row>
    <row r="13448" spans="1:14" x14ac:dyDescent="0.25">
      <c r="A13448" s="21" t="str">
        <f t="shared" si="210"/>
        <v>MOW H3C CFAA_2030</v>
      </c>
      <c r="B13448" t="s">
        <v>130</v>
      </c>
      <c r="C13448" t="s">
        <v>138</v>
      </c>
      <c r="D13448" t="s">
        <v>18</v>
      </c>
      <c r="E13448" t="s">
        <v>5</v>
      </c>
      <c r="F13448" t="s">
        <v>4</v>
      </c>
      <c r="G13448">
        <v>0</v>
      </c>
      <c r="H13448">
        <v>74991.046875</v>
      </c>
      <c r="I13448">
        <v>214640.765625</v>
      </c>
      <c r="J13448">
        <v>0</v>
      </c>
      <c r="L13448" s="26">
        <v>47848</v>
      </c>
      <c r="M13448">
        <v>7</v>
      </c>
      <c r="N13448">
        <v>45498.4765625</v>
      </c>
    </row>
    <row r="13449" spans="1:14" x14ac:dyDescent="0.25">
      <c r="A13449" s="21" t="str">
        <f t="shared" si="210"/>
        <v>MOW H3C CFAA_2031</v>
      </c>
      <c r="B13449" t="s">
        <v>130</v>
      </c>
      <c r="C13449" t="s">
        <v>138</v>
      </c>
      <c r="D13449" t="s">
        <v>18</v>
      </c>
      <c r="E13449" t="s">
        <v>5</v>
      </c>
      <c r="F13449" t="s">
        <v>4</v>
      </c>
      <c r="G13449">
        <v>0</v>
      </c>
      <c r="H13449">
        <v>113402.3125</v>
      </c>
      <c r="I13449">
        <v>267354.0625</v>
      </c>
      <c r="J13449">
        <v>0</v>
      </c>
      <c r="L13449" s="26">
        <v>48213</v>
      </c>
      <c r="M13449">
        <v>8</v>
      </c>
      <c r="N13449">
        <v>72045.0625</v>
      </c>
    </row>
    <row r="13450" spans="1:14" x14ac:dyDescent="0.25">
      <c r="A13450" s="21" t="str">
        <f t="shared" si="210"/>
        <v>MOW H3C CFAA_2032</v>
      </c>
      <c r="B13450" t="s">
        <v>130</v>
      </c>
      <c r="C13450" t="s">
        <v>138</v>
      </c>
      <c r="D13450" t="s">
        <v>18</v>
      </c>
      <c r="E13450" t="s">
        <v>5</v>
      </c>
      <c r="F13450" t="s">
        <v>4</v>
      </c>
      <c r="G13450">
        <v>0</v>
      </c>
      <c r="H13450">
        <v>110664.5546875</v>
      </c>
      <c r="I13450">
        <v>321310.46875</v>
      </c>
      <c r="J13450">
        <v>0</v>
      </c>
      <c r="L13450" s="26">
        <v>48579</v>
      </c>
      <c r="M13450">
        <v>9</v>
      </c>
      <c r="N13450">
        <v>20139.98046875</v>
      </c>
    </row>
    <row r="13451" spans="1:14" x14ac:dyDescent="0.25">
      <c r="A13451" s="21" t="str">
        <f t="shared" si="210"/>
        <v>MOW H3C CFAA_2033</v>
      </c>
      <c r="B13451" t="s">
        <v>130</v>
      </c>
      <c r="C13451" t="s">
        <v>138</v>
      </c>
      <c r="D13451" t="s">
        <v>18</v>
      </c>
      <c r="E13451" t="s">
        <v>5</v>
      </c>
      <c r="F13451" t="s">
        <v>4</v>
      </c>
      <c r="G13451">
        <v>0</v>
      </c>
      <c r="H13451">
        <v>115358.1953125</v>
      </c>
      <c r="I13451">
        <v>371725.15625</v>
      </c>
      <c r="J13451">
        <v>0</v>
      </c>
      <c r="L13451" s="26">
        <v>48944</v>
      </c>
      <c r="M13451">
        <v>10</v>
      </c>
      <c r="N13451">
        <v>-5973.5751953125</v>
      </c>
    </row>
    <row r="13452" spans="1:14" x14ac:dyDescent="0.25">
      <c r="A13452" s="21" t="str">
        <f t="shared" si="210"/>
        <v>MOW H3C CFAA_2034</v>
      </c>
      <c r="B13452" t="s">
        <v>130</v>
      </c>
      <c r="C13452" t="s">
        <v>138</v>
      </c>
      <c r="D13452" t="s">
        <v>18</v>
      </c>
      <c r="E13452" t="s">
        <v>5</v>
      </c>
      <c r="F13452" t="s">
        <v>4</v>
      </c>
      <c r="G13452">
        <v>0</v>
      </c>
      <c r="H13452">
        <v>103741.375</v>
      </c>
      <c r="I13452">
        <v>422052.65625</v>
      </c>
      <c r="J13452">
        <v>0</v>
      </c>
      <c r="L13452" s="26">
        <v>49309</v>
      </c>
      <c r="M13452">
        <v>11</v>
      </c>
      <c r="N13452">
        <v>-52553.06640625</v>
      </c>
    </row>
    <row r="13453" spans="1:14" x14ac:dyDescent="0.25">
      <c r="A13453" s="21" t="str">
        <f t="shared" si="210"/>
        <v>MOW H3C CFAA_2035</v>
      </c>
      <c r="B13453" t="s">
        <v>130</v>
      </c>
      <c r="C13453" t="s">
        <v>138</v>
      </c>
      <c r="D13453" t="s">
        <v>18</v>
      </c>
      <c r="E13453" t="s">
        <v>5</v>
      </c>
      <c r="F13453" t="s">
        <v>4</v>
      </c>
      <c r="G13453">
        <v>0</v>
      </c>
      <c r="H13453">
        <v>86393.2421875</v>
      </c>
      <c r="I13453">
        <v>531207.8125</v>
      </c>
      <c r="J13453">
        <v>0</v>
      </c>
      <c r="L13453" s="26">
        <v>49674</v>
      </c>
      <c r="M13453">
        <v>12</v>
      </c>
      <c r="N13453">
        <v>-49021.6640625</v>
      </c>
    </row>
    <row r="13454" spans="1:14" x14ac:dyDescent="0.25">
      <c r="A13454" s="21" t="str">
        <f t="shared" si="210"/>
        <v>MOW H3C CFAA_2036</v>
      </c>
      <c r="B13454" t="s">
        <v>130</v>
      </c>
      <c r="C13454" t="s">
        <v>138</v>
      </c>
      <c r="D13454" t="s">
        <v>18</v>
      </c>
      <c r="E13454" t="s">
        <v>5</v>
      </c>
      <c r="F13454" t="s">
        <v>4</v>
      </c>
      <c r="G13454">
        <v>0</v>
      </c>
      <c r="H13454">
        <v>95732.171875</v>
      </c>
      <c r="I13454">
        <v>518814.4375</v>
      </c>
      <c r="J13454">
        <v>0</v>
      </c>
      <c r="L13454" s="26">
        <v>50040</v>
      </c>
      <c r="M13454">
        <v>13</v>
      </c>
      <c r="N13454">
        <v>-2178.16064453125</v>
      </c>
    </row>
    <row r="13455" spans="1:14" x14ac:dyDescent="0.25">
      <c r="A13455" s="21" t="str">
        <f t="shared" si="210"/>
        <v>MOW H3C CFAA_2037</v>
      </c>
      <c r="B13455" t="s">
        <v>130</v>
      </c>
      <c r="C13455" t="s">
        <v>138</v>
      </c>
      <c r="D13455" t="s">
        <v>18</v>
      </c>
      <c r="E13455" t="s">
        <v>5</v>
      </c>
      <c r="F13455" t="s">
        <v>4</v>
      </c>
      <c r="G13455">
        <v>0</v>
      </c>
      <c r="H13455">
        <v>96117.4296875</v>
      </c>
      <c r="I13455">
        <v>505599.59375</v>
      </c>
      <c r="J13455">
        <v>0</v>
      </c>
      <c r="L13455" s="26">
        <v>50405</v>
      </c>
      <c r="M13455">
        <v>14</v>
      </c>
      <c r="N13455">
        <v>62582.20703125</v>
      </c>
    </row>
    <row r="13456" spans="1:14" x14ac:dyDescent="0.25">
      <c r="A13456" s="21" t="str">
        <f t="shared" si="210"/>
        <v>MOW H3C CFAA_2038</v>
      </c>
      <c r="B13456" t="s">
        <v>130</v>
      </c>
      <c r="C13456" t="s">
        <v>138</v>
      </c>
      <c r="D13456" t="s">
        <v>18</v>
      </c>
      <c r="E13456" t="s">
        <v>5</v>
      </c>
      <c r="F13456" t="s">
        <v>4</v>
      </c>
      <c r="G13456">
        <v>0</v>
      </c>
      <c r="H13456">
        <v>93878.8359375</v>
      </c>
      <c r="I13456">
        <v>495268.40625</v>
      </c>
      <c r="J13456">
        <v>0</v>
      </c>
      <c r="L13456" s="26">
        <v>50770</v>
      </c>
      <c r="M13456">
        <v>15</v>
      </c>
      <c r="N13456">
        <v>109848.09375</v>
      </c>
    </row>
    <row r="13457" spans="1:14" x14ac:dyDescent="0.25">
      <c r="A13457" s="21" t="str">
        <f t="shared" si="210"/>
        <v>MOW H3C CFAA_2039</v>
      </c>
      <c r="B13457" t="s">
        <v>130</v>
      </c>
      <c r="C13457" t="s">
        <v>138</v>
      </c>
      <c r="D13457" t="s">
        <v>18</v>
      </c>
      <c r="E13457" t="s">
        <v>5</v>
      </c>
      <c r="F13457" t="s">
        <v>4</v>
      </c>
      <c r="G13457">
        <v>0</v>
      </c>
      <c r="H13457">
        <v>102022.015625</v>
      </c>
      <c r="I13457">
        <v>485849.59375</v>
      </c>
      <c r="J13457">
        <v>0</v>
      </c>
      <c r="L13457" s="26">
        <v>51135</v>
      </c>
      <c r="M13457">
        <v>16</v>
      </c>
      <c r="N13457">
        <v>162618.171875</v>
      </c>
    </row>
    <row r="13458" spans="1:14" x14ac:dyDescent="0.25">
      <c r="A13458" s="21" t="str">
        <f t="shared" si="210"/>
        <v>MOW H3C CFAA_2040</v>
      </c>
      <c r="B13458" t="s">
        <v>130</v>
      </c>
      <c r="C13458" t="s">
        <v>138</v>
      </c>
      <c r="D13458" t="s">
        <v>18</v>
      </c>
      <c r="E13458" t="s">
        <v>5</v>
      </c>
      <c r="F13458" t="s">
        <v>4</v>
      </c>
      <c r="G13458">
        <v>0</v>
      </c>
      <c r="H13458">
        <v>86911.9375</v>
      </c>
      <c r="I13458">
        <v>478668.25</v>
      </c>
      <c r="J13458">
        <v>0</v>
      </c>
      <c r="L13458" s="26">
        <v>51501</v>
      </c>
      <c r="M13458">
        <v>17</v>
      </c>
      <c r="N13458">
        <v>193737.75</v>
      </c>
    </row>
    <row r="13459" spans="1:14" x14ac:dyDescent="0.25">
      <c r="A13459" s="21" t="str">
        <f t="shared" si="210"/>
        <v>MOW H3C CFAA_2041</v>
      </c>
      <c r="B13459" t="s">
        <v>130</v>
      </c>
      <c r="C13459" t="s">
        <v>138</v>
      </c>
      <c r="D13459" t="s">
        <v>18</v>
      </c>
      <c r="E13459" t="s">
        <v>5</v>
      </c>
      <c r="F13459" t="s">
        <v>4</v>
      </c>
      <c r="G13459">
        <v>0</v>
      </c>
      <c r="H13459">
        <v>72932.2578125</v>
      </c>
      <c r="I13459">
        <v>469381.78125</v>
      </c>
      <c r="J13459">
        <v>0</v>
      </c>
      <c r="L13459" s="26">
        <v>51866</v>
      </c>
      <c r="M13459">
        <v>18</v>
      </c>
      <c r="N13459">
        <v>213828.875</v>
      </c>
    </row>
    <row r="13460" spans="1:14" x14ac:dyDescent="0.25">
      <c r="A13460" s="21" t="str">
        <f t="shared" si="210"/>
        <v>MOW H3C CFAA_2042</v>
      </c>
      <c r="B13460" t="s">
        <v>130</v>
      </c>
      <c r="C13460" t="s">
        <v>138</v>
      </c>
      <c r="D13460" t="s">
        <v>18</v>
      </c>
      <c r="E13460" t="s">
        <v>5</v>
      </c>
      <c r="F13460" t="s">
        <v>4</v>
      </c>
      <c r="G13460">
        <v>0</v>
      </c>
      <c r="H13460">
        <v>54926.5625</v>
      </c>
      <c r="I13460">
        <v>533201.5625</v>
      </c>
      <c r="J13460">
        <v>0</v>
      </c>
      <c r="L13460" s="26">
        <v>52231</v>
      </c>
      <c r="M13460">
        <v>19</v>
      </c>
      <c r="N13460">
        <v>207268.234375</v>
      </c>
    </row>
    <row r="13461" spans="1:14" x14ac:dyDescent="0.25">
      <c r="A13461" s="21" t="str">
        <f t="shared" si="210"/>
        <v>MOW H3C CFAA_2043</v>
      </c>
      <c r="B13461" t="s">
        <v>130</v>
      </c>
      <c r="C13461" t="s">
        <v>138</v>
      </c>
      <c r="D13461" t="s">
        <v>18</v>
      </c>
      <c r="E13461" t="s">
        <v>5</v>
      </c>
      <c r="F13461" t="s">
        <v>4</v>
      </c>
      <c r="G13461">
        <v>0</v>
      </c>
      <c r="H13461">
        <v>38854.21484375</v>
      </c>
      <c r="I13461">
        <v>521519.84375</v>
      </c>
      <c r="J13461">
        <v>0</v>
      </c>
      <c r="L13461" s="26">
        <v>52596</v>
      </c>
      <c r="M13461">
        <v>20</v>
      </c>
      <c r="N13461">
        <v>250082.28125</v>
      </c>
    </row>
    <row r="13462" spans="1:14" x14ac:dyDescent="0.25">
      <c r="A13462" s="21" t="str">
        <f t="shared" si="210"/>
        <v>MOW H3C CFAA_2024</v>
      </c>
      <c r="B13462" t="s">
        <v>130</v>
      </c>
      <c r="C13462" t="s">
        <v>138</v>
      </c>
      <c r="D13462" t="s">
        <v>18</v>
      </c>
      <c r="E13462" t="s">
        <v>5</v>
      </c>
      <c r="F13462" t="s">
        <v>32</v>
      </c>
      <c r="G13462">
        <v>235794.65625</v>
      </c>
      <c r="H13462">
        <v>103764.84375</v>
      </c>
      <c r="I13462">
        <v>15499.482421875</v>
      </c>
      <c r="J13462">
        <v>0</v>
      </c>
      <c r="L13462" s="26">
        <v>45657</v>
      </c>
      <c r="M13462">
        <v>1</v>
      </c>
      <c r="N13462">
        <v>108640.6640625</v>
      </c>
    </row>
    <row r="13463" spans="1:14" x14ac:dyDescent="0.25">
      <c r="A13463" s="21" t="str">
        <f t="shared" si="210"/>
        <v>MOW H3C CFAA_2025</v>
      </c>
      <c r="B13463" t="s">
        <v>130</v>
      </c>
      <c r="C13463" t="s">
        <v>138</v>
      </c>
      <c r="D13463" t="s">
        <v>18</v>
      </c>
      <c r="E13463" t="s">
        <v>5</v>
      </c>
      <c r="F13463" t="s">
        <v>32</v>
      </c>
      <c r="G13463">
        <v>271926.4375</v>
      </c>
      <c r="H13463">
        <v>115623.0234375</v>
      </c>
      <c r="I13463">
        <v>43533.515625</v>
      </c>
      <c r="J13463">
        <v>0</v>
      </c>
      <c r="L13463" s="26">
        <v>46022</v>
      </c>
      <c r="M13463">
        <v>2</v>
      </c>
      <c r="N13463">
        <v>107832.5859375</v>
      </c>
    </row>
    <row r="13464" spans="1:14" x14ac:dyDescent="0.25">
      <c r="A13464" s="21" t="str">
        <f t="shared" si="210"/>
        <v>MOW H3C CFAA_2026</v>
      </c>
      <c r="B13464" t="s">
        <v>130</v>
      </c>
      <c r="C13464" t="s">
        <v>138</v>
      </c>
      <c r="D13464" t="s">
        <v>18</v>
      </c>
      <c r="E13464" t="s">
        <v>5</v>
      </c>
      <c r="F13464" t="s">
        <v>32</v>
      </c>
      <c r="G13464">
        <v>309101.40625</v>
      </c>
      <c r="H13464">
        <v>135404.515625</v>
      </c>
      <c r="I13464">
        <v>47211.59375</v>
      </c>
      <c r="J13464">
        <v>0</v>
      </c>
      <c r="L13464" s="26">
        <v>46387</v>
      </c>
      <c r="M13464">
        <v>3</v>
      </c>
      <c r="N13464">
        <v>112447.1640625</v>
      </c>
    </row>
    <row r="13465" spans="1:14" x14ac:dyDescent="0.25">
      <c r="A13465" s="21" t="str">
        <f t="shared" si="210"/>
        <v>MOW H3C CFAA_2027</v>
      </c>
      <c r="B13465" t="s">
        <v>130</v>
      </c>
      <c r="C13465" t="s">
        <v>138</v>
      </c>
      <c r="D13465" t="s">
        <v>18</v>
      </c>
      <c r="E13465" t="s">
        <v>5</v>
      </c>
      <c r="F13465" t="s">
        <v>32</v>
      </c>
      <c r="G13465">
        <v>342404.75</v>
      </c>
      <c r="H13465">
        <v>150178.953125</v>
      </c>
      <c r="I13465">
        <v>50799.19921875</v>
      </c>
      <c r="J13465">
        <v>0</v>
      </c>
      <c r="L13465" s="26">
        <v>46752</v>
      </c>
      <c r="M13465">
        <v>4</v>
      </c>
      <c r="N13465">
        <v>112869.28125</v>
      </c>
    </row>
    <row r="13466" spans="1:14" x14ac:dyDescent="0.25">
      <c r="A13466" s="21" t="str">
        <f t="shared" si="210"/>
        <v>MOW H3C CFAA_2028</v>
      </c>
      <c r="B13466" t="s">
        <v>130</v>
      </c>
      <c r="C13466" t="s">
        <v>138</v>
      </c>
      <c r="D13466" t="s">
        <v>18</v>
      </c>
      <c r="E13466" t="s">
        <v>5</v>
      </c>
      <c r="F13466" t="s">
        <v>32</v>
      </c>
      <c r="G13466">
        <v>352568.1875</v>
      </c>
      <c r="H13466">
        <v>158313.171875</v>
      </c>
      <c r="I13466">
        <v>54535.296875</v>
      </c>
      <c r="J13466">
        <v>0</v>
      </c>
      <c r="L13466" s="26">
        <v>47118</v>
      </c>
      <c r="M13466">
        <v>5</v>
      </c>
      <c r="N13466">
        <v>117546.0859375</v>
      </c>
    </row>
    <row r="13467" spans="1:14" x14ac:dyDescent="0.25">
      <c r="A13467" s="21" t="str">
        <f t="shared" si="210"/>
        <v>MOW H3C CFAA_2029</v>
      </c>
      <c r="B13467" t="s">
        <v>130</v>
      </c>
      <c r="C13467" t="s">
        <v>138</v>
      </c>
      <c r="D13467" t="s">
        <v>18</v>
      </c>
      <c r="E13467" t="s">
        <v>5</v>
      </c>
      <c r="F13467" t="s">
        <v>32</v>
      </c>
      <c r="G13467">
        <v>361957.40625</v>
      </c>
      <c r="H13467">
        <v>169318.4375</v>
      </c>
      <c r="I13467">
        <v>56837.07421875</v>
      </c>
      <c r="J13467">
        <v>-240249.25</v>
      </c>
      <c r="L13467" s="26">
        <v>47483</v>
      </c>
      <c r="M13467">
        <v>6</v>
      </c>
      <c r="N13467">
        <v>125857.46875</v>
      </c>
    </row>
    <row r="13468" spans="1:14" x14ac:dyDescent="0.25">
      <c r="A13468" s="21" t="str">
        <f t="shared" si="210"/>
        <v>MOW H3C CFAA_2030</v>
      </c>
      <c r="B13468" t="s">
        <v>130</v>
      </c>
      <c r="C13468" t="s">
        <v>138</v>
      </c>
      <c r="D13468" t="s">
        <v>18</v>
      </c>
      <c r="E13468" t="s">
        <v>5</v>
      </c>
      <c r="F13468" t="s">
        <v>32</v>
      </c>
      <c r="G13468">
        <v>372655</v>
      </c>
      <c r="H13468">
        <v>167004.625</v>
      </c>
      <c r="I13468">
        <v>62349.9765625</v>
      </c>
      <c r="J13468">
        <v>0</v>
      </c>
      <c r="L13468" s="26">
        <v>47848</v>
      </c>
      <c r="M13468">
        <v>7</v>
      </c>
      <c r="N13468">
        <v>126091.3125</v>
      </c>
    </row>
    <row r="13469" spans="1:14" x14ac:dyDescent="0.25">
      <c r="A13469" s="21" t="str">
        <f t="shared" si="210"/>
        <v>MOW H3C CFAA_2031</v>
      </c>
      <c r="B13469" t="s">
        <v>130</v>
      </c>
      <c r="C13469" t="s">
        <v>138</v>
      </c>
      <c r="D13469" t="s">
        <v>18</v>
      </c>
      <c r="E13469" t="s">
        <v>5</v>
      </c>
      <c r="F13469" t="s">
        <v>32</v>
      </c>
      <c r="G13469">
        <v>375935.71875</v>
      </c>
      <c r="H13469">
        <v>138688.5</v>
      </c>
      <c r="I13469">
        <v>60166.375</v>
      </c>
      <c r="J13469">
        <v>27125.732421875</v>
      </c>
      <c r="L13469" s="26">
        <v>48213</v>
      </c>
      <c r="M13469">
        <v>8</v>
      </c>
      <c r="N13469">
        <v>118463.6328125</v>
      </c>
    </row>
    <row r="13470" spans="1:14" x14ac:dyDescent="0.25">
      <c r="A13470" s="21" t="str">
        <f t="shared" si="210"/>
        <v>MOW H3C CFAA_2032</v>
      </c>
      <c r="B13470" t="s">
        <v>130</v>
      </c>
      <c r="C13470" t="s">
        <v>138</v>
      </c>
      <c r="D13470" t="s">
        <v>18</v>
      </c>
      <c r="E13470" t="s">
        <v>5</v>
      </c>
      <c r="F13470" t="s">
        <v>32</v>
      </c>
      <c r="G13470">
        <v>386189.25</v>
      </c>
      <c r="H13470">
        <v>143661.53125</v>
      </c>
      <c r="I13470">
        <v>61382.828125</v>
      </c>
      <c r="J13470">
        <v>0</v>
      </c>
      <c r="L13470" s="26">
        <v>48579</v>
      </c>
      <c r="M13470">
        <v>9</v>
      </c>
      <c r="N13470">
        <v>116727.5625</v>
      </c>
    </row>
    <row r="13471" spans="1:14" x14ac:dyDescent="0.25">
      <c r="A13471" s="21" t="str">
        <f t="shared" si="210"/>
        <v>MOW H3C CFAA_2033</v>
      </c>
      <c r="B13471" t="s">
        <v>130</v>
      </c>
      <c r="C13471" t="s">
        <v>138</v>
      </c>
      <c r="D13471" t="s">
        <v>18</v>
      </c>
      <c r="E13471" t="s">
        <v>5</v>
      </c>
      <c r="F13471" t="s">
        <v>32</v>
      </c>
      <c r="G13471">
        <v>363693.59375</v>
      </c>
      <c r="H13471">
        <v>118643.46875</v>
      </c>
      <c r="I13471">
        <v>64018.3671875</v>
      </c>
      <c r="J13471">
        <v>0</v>
      </c>
      <c r="L13471" s="26">
        <v>48944</v>
      </c>
      <c r="M13471">
        <v>10</v>
      </c>
      <c r="N13471">
        <v>104937.15625</v>
      </c>
    </row>
    <row r="13472" spans="1:14" x14ac:dyDescent="0.25">
      <c r="A13472" s="21" t="str">
        <f t="shared" si="210"/>
        <v>MOW H3C CFAA_2034</v>
      </c>
      <c r="B13472" t="s">
        <v>130</v>
      </c>
      <c r="C13472" t="s">
        <v>138</v>
      </c>
      <c r="D13472" t="s">
        <v>18</v>
      </c>
      <c r="E13472" t="s">
        <v>5</v>
      </c>
      <c r="F13472" t="s">
        <v>32</v>
      </c>
      <c r="G13472">
        <v>340266.75</v>
      </c>
      <c r="H13472">
        <v>108141.625</v>
      </c>
      <c r="I13472">
        <v>66291.109375</v>
      </c>
      <c r="J13472">
        <v>0</v>
      </c>
      <c r="L13472" s="26">
        <v>49309</v>
      </c>
      <c r="M13472">
        <v>11</v>
      </c>
      <c r="N13472">
        <v>105362.359375</v>
      </c>
    </row>
    <row r="13473" spans="1:14" x14ac:dyDescent="0.25">
      <c r="A13473" s="21" t="str">
        <f t="shared" si="210"/>
        <v>MOW H3C CFAA_2035</v>
      </c>
      <c r="B13473" t="s">
        <v>130</v>
      </c>
      <c r="C13473" t="s">
        <v>138</v>
      </c>
      <c r="D13473" t="s">
        <v>18</v>
      </c>
      <c r="E13473" t="s">
        <v>5</v>
      </c>
      <c r="F13473" t="s">
        <v>32</v>
      </c>
      <c r="G13473">
        <v>318007.09375</v>
      </c>
      <c r="H13473">
        <v>107551.21875</v>
      </c>
      <c r="I13473">
        <v>67375.546875</v>
      </c>
      <c r="J13473">
        <v>0</v>
      </c>
      <c r="L13473" s="26">
        <v>49674</v>
      </c>
      <c r="M13473">
        <v>12</v>
      </c>
      <c r="N13473">
        <v>121415.859375</v>
      </c>
    </row>
    <row r="13474" spans="1:14" x14ac:dyDescent="0.25">
      <c r="A13474" s="21" t="str">
        <f t="shared" si="210"/>
        <v>MOW H3C CFAA_2036</v>
      </c>
      <c r="B13474" t="s">
        <v>130</v>
      </c>
      <c r="C13474" t="s">
        <v>138</v>
      </c>
      <c r="D13474" t="s">
        <v>18</v>
      </c>
      <c r="E13474" t="s">
        <v>5</v>
      </c>
      <c r="F13474" t="s">
        <v>32</v>
      </c>
      <c r="G13474">
        <v>296048.875</v>
      </c>
      <c r="H13474">
        <v>84699.125</v>
      </c>
      <c r="I13474">
        <v>70385.5390625</v>
      </c>
      <c r="J13474">
        <v>0</v>
      </c>
      <c r="L13474" s="26">
        <v>50040</v>
      </c>
      <c r="M13474">
        <v>13</v>
      </c>
      <c r="N13474">
        <v>109091.9921875</v>
      </c>
    </row>
    <row r="13475" spans="1:14" x14ac:dyDescent="0.25">
      <c r="A13475" s="21" t="str">
        <f t="shared" si="210"/>
        <v>MOW H3C CFAA_2037</v>
      </c>
      <c r="B13475" t="s">
        <v>130</v>
      </c>
      <c r="C13475" t="s">
        <v>138</v>
      </c>
      <c r="D13475" t="s">
        <v>18</v>
      </c>
      <c r="E13475" t="s">
        <v>5</v>
      </c>
      <c r="F13475" t="s">
        <v>32</v>
      </c>
      <c r="G13475">
        <v>272451.8125</v>
      </c>
      <c r="H13475">
        <v>69233.2109375</v>
      </c>
      <c r="I13475">
        <v>71932.90625</v>
      </c>
      <c r="J13475">
        <v>0</v>
      </c>
      <c r="L13475" s="26">
        <v>50405</v>
      </c>
      <c r="M13475">
        <v>14</v>
      </c>
      <c r="N13475">
        <v>93368.734375</v>
      </c>
    </row>
    <row r="13476" spans="1:14" x14ac:dyDescent="0.25">
      <c r="A13476" s="21" t="str">
        <f t="shared" si="210"/>
        <v>MOW H3C CFAA_2038</v>
      </c>
      <c r="B13476" t="s">
        <v>130</v>
      </c>
      <c r="C13476" t="s">
        <v>138</v>
      </c>
      <c r="D13476" t="s">
        <v>18</v>
      </c>
      <c r="E13476" t="s">
        <v>5</v>
      </c>
      <c r="F13476" t="s">
        <v>32</v>
      </c>
      <c r="G13476">
        <v>249738.03125</v>
      </c>
      <c r="H13476">
        <v>56305.1875</v>
      </c>
      <c r="I13476">
        <v>72653.8125</v>
      </c>
      <c r="J13476">
        <v>0</v>
      </c>
      <c r="L13476" s="26">
        <v>50770</v>
      </c>
      <c r="M13476">
        <v>15</v>
      </c>
      <c r="N13476">
        <v>77823.4453125</v>
      </c>
    </row>
    <row r="13477" spans="1:14" x14ac:dyDescent="0.25">
      <c r="A13477" s="21" t="str">
        <f t="shared" si="210"/>
        <v>MOW H3C CFAA_2039</v>
      </c>
      <c r="B13477" t="s">
        <v>130</v>
      </c>
      <c r="C13477" t="s">
        <v>138</v>
      </c>
      <c r="D13477" t="s">
        <v>18</v>
      </c>
      <c r="E13477" t="s">
        <v>5</v>
      </c>
      <c r="F13477" t="s">
        <v>32</v>
      </c>
      <c r="G13477">
        <v>235305.09375</v>
      </c>
      <c r="H13477">
        <v>64290.81640625</v>
      </c>
      <c r="I13477">
        <v>75687.7265625</v>
      </c>
      <c r="J13477">
        <v>0</v>
      </c>
      <c r="L13477" s="26">
        <v>51135</v>
      </c>
      <c r="M13477">
        <v>16</v>
      </c>
      <c r="N13477">
        <v>77417.703125</v>
      </c>
    </row>
    <row r="13478" spans="1:14" x14ac:dyDescent="0.25">
      <c r="A13478" s="21" t="str">
        <f t="shared" si="210"/>
        <v>MOW H3C CFAA_2040</v>
      </c>
      <c r="B13478" t="s">
        <v>130</v>
      </c>
      <c r="C13478" t="s">
        <v>138</v>
      </c>
      <c r="D13478" t="s">
        <v>18</v>
      </c>
      <c r="E13478" t="s">
        <v>5</v>
      </c>
      <c r="F13478" t="s">
        <v>32</v>
      </c>
      <c r="G13478">
        <v>209379.65625</v>
      </c>
      <c r="H13478">
        <v>43817.84375</v>
      </c>
      <c r="I13478">
        <v>54972.7578125</v>
      </c>
      <c r="J13478">
        <v>133313.8125</v>
      </c>
      <c r="L13478" s="26">
        <v>51501</v>
      </c>
      <c r="M13478">
        <v>17</v>
      </c>
      <c r="N13478">
        <v>88156.4453125</v>
      </c>
    </row>
    <row r="13479" spans="1:14" x14ac:dyDescent="0.25">
      <c r="A13479" s="21" t="str">
        <f t="shared" si="210"/>
        <v>MOW H3C CFAA_2041</v>
      </c>
      <c r="B13479" t="s">
        <v>130</v>
      </c>
      <c r="C13479" t="s">
        <v>138</v>
      </c>
      <c r="D13479" t="s">
        <v>18</v>
      </c>
      <c r="E13479" t="s">
        <v>5</v>
      </c>
      <c r="F13479" t="s">
        <v>32</v>
      </c>
      <c r="G13479">
        <v>183455.515625</v>
      </c>
      <c r="H13479">
        <v>36482.99609375</v>
      </c>
      <c r="I13479">
        <v>54206.16796875</v>
      </c>
      <c r="J13479">
        <v>0</v>
      </c>
      <c r="L13479" s="26">
        <v>51866</v>
      </c>
      <c r="M13479">
        <v>18</v>
      </c>
      <c r="N13479">
        <v>68121.796875</v>
      </c>
    </row>
    <row r="13480" spans="1:14" x14ac:dyDescent="0.25">
      <c r="A13480" s="21" t="str">
        <f t="shared" si="210"/>
        <v>MOW H3C CFAA_2042</v>
      </c>
      <c r="B13480" t="s">
        <v>130</v>
      </c>
      <c r="C13480" t="s">
        <v>138</v>
      </c>
      <c r="D13480" t="s">
        <v>18</v>
      </c>
      <c r="E13480" t="s">
        <v>5</v>
      </c>
      <c r="F13480" t="s">
        <v>32</v>
      </c>
      <c r="G13480">
        <v>160139.40625</v>
      </c>
      <c r="H13480">
        <v>28102.25390625</v>
      </c>
      <c r="I13480">
        <v>54454.33984375</v>
      </c>
      <c r="J13480">
        <v>0</v>
      </c>
      <c r="L13480" s="26">
        <v>52231</v>
      </c>
      <c r="M13480">
        <v>19</v>
      </c>
      <c r="N13480">
        <v>46830.87890625</v>
      </c>
    </row>
    <row r="13481" spans="1:14" x14ac:dyDescent="0.25">
      <c r="A13481" s="21" t="str">
        <f t="shared" si="210"/>
        <v>MOW H3C CFAA_2043</v>
      </c>
      <c r="B13481" t="s">
        <v>130</v>
      </c>
      <c r="C13481" t="s">
        <v>138</v>
      </c>
      <c r="D13481" t="s">
        <v>18</v>
      </c>
      <c r="E13481" t="s">
        <v>5</v>
      </c>
      <c r="F13481" t="s">
        <v>32</v>
      </c>
      <c r="G13481">
        <v>135661.078125</v>
      </c>
      <c r="H13481">
        <v>24552.732421875</v>
      </c>
      <c r="I13481">
        <v>177415.3125</v>
      </c>
      <c r="J13481">
        <v>0</v>
      </c>
      <c r="L13481" s="26">
        <v>52596</v>
      </c>
      <c r="M13481">
        <v>20</v>
      </c>
      <c r="N13481">
        <v>47782.96875</v>
      </c>
    </row>
    <row r="13482" spans="1:14" x14ac:dyDescent="0.25">
      <c r="A13482" s="21" t="str">
        <f t="shared" si="210"/>
        <v>MOW H3C CFAA_2024</v>
      </c>
      <c r="B13482" t="s">
        <v>130</v>
      </c>
      <c r="C13482" t="s">
        <v>138</v>
      </c>
      <c r="D13482" t="s">
        <v>18</v>
      </c>
      <c r="E13482" t="s">
        <v>5</v>
      </c>
      <c r="F13482" t="s">
        <v>8</v>
      </c>
      <c r="G13482">
        <v>0</v>
      </c>
      <c r="H13482">
        <v>0</v>
      </c>
      <c r="I13482">
        <v>0</v>
      </c>
      <c r="J13482">
        <v>0</v>
      </c>
      <c r="L13482" s="26">
        <v>45657</v>
      </c>
      <c r="M13482">
        <v>1</v>
      </c>
      <c r="N13482">
        <v>0</v>
      </c>
    </row>
    <row r="13483" spans="1:14" x14ac:dyDescent="0.25">
      <c r="A13483" s="21" t="str">
        <f t="shared" si="210"/>
        <v>MOW H3C CFAA_2025</v>
      </c>
      <c r="B13483" t="s">
        <v>130</v>
      </c>
      <c r="C13483" t="s">
        <v>138</v>
      </c>
      <c r="D13483" t="s">
        <v>18</v>
      </c>
      <c r="E13483" t="s">
        <v>5</v>
      </c>
      <c r="F13483" t="s">
        <v>8</v>
      </c>
      <c r="G13483">
        <v>0</v>
      </c>
      <c r="H13483">
        <v>0</v>
      </c>
      <c r="I13483">
        <v>0</v>
      </c>
      <c r="J13483">
        <v>0</v>
      </c>
      <c r="L13483" s="26">
        <v>46022</v>
      </c>
      <c r="M13483">
        <v>2</v>
      </c>
      <c r="N13483">
        <v>0</v>
      </c>
    </row>
    <row r="13484" spans="1:14" x14ac:dyDescent="0.25">
      <c r="A13484" s="21" t="str">
        <f t="shared" si="210"/>
        <v>MOW H3C CFAA_2026</v>
      </c>
      <c r="B13484" t="s">
        <v>130</v>
      </c>
      <c r="C13484" t="s">
        <v>138</v>
      </c>
      <c r="D13484" t="s">
        <v>18</v>
      </c>
      <c r="E13484" t="s">
        <v>5</v>
      </c>
      <c r="F13484" t="s">
        <v>8</v>
      </c>
      <c r="G13484">
        <v>0</v>
      </c>
      <c r="H13484">
        <v>0</v>
      </c>
      <c r="I13484">
        <v>0</v>
      </c>
      <c r="J13484">
        <v>0</v>
      </c>
      <c r="L13484" s="26">
        <v>46387</v>
      </c>
      <c r="M13484">
        <v>3</v>
      </c>
      <c r="N13484">
        <v>0</v>
      </c>
    </row>
    <row r="13485" spans="1:14" x14ac:dyDescent="0.25">
      <c r="A13485" s="21" t="str">
        <f t="shared" si="210"/>
        <v>MOW H3C CFAA_2027</v>
      </c>
      <c r="B13485" t="s">
        <v>130</v>
      </c>
      <c r="C13485" t="s">
        <v>138</v>
      </c>
      <c r="D13485" t="s">
        <v>18</v>
      </c>
      <c r="E13485" t="s">
        <v>5</v>
      </c>
      <c r="F13485" t="s">
        <v>8</v>
      </c>
      <c r="G13485">
        <v>0</v>
      </c>
      <c r="H13485">
        <v>0</v>
      </c>
      <c r="I13485">
        <v>0</v>
      </c>
      <c r="J13485">
        <v>0</v>
      </c>
      <c r="L13485" s="26">
        <v>46752</v>
      </c>
      <c r="M13485">
        <v>4</v>
      </c>
      <c r="N13485">
        <v>0</v>
      </c>
    </row>
    <row r="13486" spans="1:14" x14ac:dyDescent="0.25">
      <c r="A13486" s="21" t="str">
        <f t="shared" si="210"/>
        <v>MOW H3C CFAA_2028</v>
      </c>
      <c r="B13486" t="s">
        <v>130</v>
      </c>
      <c r="C13486" t="s">
        <v>138</v>
      </c>
      <c r="D13486" t="s">
        <v>18</v>
      </c>
      <c r="E13486" t="s">
        <v>5</v>
      </c>
      <c r="F13486" t="s">
        <v>8</v>
      </c>
      <c r="G13486">
        <v>0</v>
      </c>
      <c r="H13486">
        <v>0</v>
      </c>
      <c r="I13486">
        <v>0</v>
      </c>
      <c r="J13486">
        <v>0</v>
      </c>
      <c r="L13486" s="26">
        <v>47118</v>
      </c>
      <c r="M13486">
        <v>5</v>
      </c>
      <c r="N13486">
        <v>0</v>
      </c>
    </row>
    <row r="13487" spans="1:14" x14ac:dyDescent="0.25">
      <c r="A13487" s="21" t="str">
        <f t="shared" si="210"/>
        <v>MOW H3C CFAA_2029</v>
      </c>
      <c r="B13487" t="s">
        <v>130</v>
      </c>
      <c r="C13487" t="s">
        <v>138</v>
      </c>
      <c r="D13487" t="s">
        <v>18</v>
      </c>
      <c r="E13487" t="s">
        <v>5</v>
      </c>
      <c r="F13487" t="s">
        <v>8</v>
      </c>
      <c r="G13487">
        <v>0</v>
      </c>
      <c r="H13487">
        <v>0</v>
      </c>
      <c r="I13487">
        <v>0</v>
      </c>
      <c r="J13487">
        <v>0</v>
      </c>
      <c r="L13487" s="26">
        <v>47483</v>
      </c>
      <c r="M13487">
        <v>6</v>
      </c>
      <c r="N13487">
        <v>0</v>
      </c>
    </row>
    <row r="13488" spans="1:14" x14ac:dyDescent="0.25">
      <c r="A13488" s="21" t="str">
        <f t="shared" si="210"/>
        <v>MOW H3C CFAA_2030</v>
      </c>
      <c r="B13488" t="s">
        <v>130</v>
      </c>
      <c r="C13488" t="s">
        <v>138</v>
      </c>
      <c r="D13488" t="s">
        <v>18</v>
      </c>
      <c r="E13488" t="s">
        <v>5</v>
      </c>
      <c r="F13488" t="s">
        <v>8</v>
      </c>
      <c r="G13488">
        <v>0</v>
      </c>
      <c r="H13488">
        <v>0</v>
      </c>
      <c r="I13488">
        <v>0</v>
      </c>
      <c r="J13488">
        <v>0</v>
      </c>
      <c r="L13488" s="26">
        <v>47848</v>
      </c>
      <c r="M13488">
        <v>7</v>
      </c>
      <c r="N13488">
        <v>0</v>
      </c>
    </row>
    <row r="13489" spans="1:14" x14ac:dyDescent="0.25">
      <c r="A13489" s="21" t="str">
        <f t="shared" si="210"/>
        <v>MOW H3C CFAA_2031</v>
      </c>
      <c r="B13489" t="s">
        <v>130</v>
      </c>
      <c r="C13489" t="s">
        <v>138</v>
      </c>
      <c r="D13489" t="s">
        <v>18</v>
      </c>
      <c r="E13489" t="s">
        <v>5</v>
      </c>
      <c r="F13489" t="s">
        <v>8</v>
      </c>
      <c r="G13489">
        <v>0</v>
      </c>
      <c r="H13489">
        <v>0</v>
      </c>
      <c r="I13489">
        <v>0</v>
      </c>
      <c r="J13489">
        <v>0</v>
      </c>
      <c r="L13489" s="26">
        <v>48213</v>
      </c>
      <c r="M13489">
        <v>8</v>
      </c>
      <c r="N13489">
        <v>0</v>
      </c>
    </row>
    <row r="13490" spans="1:14" x14ac:dyDescent="0.25">
      <c r="A13490" s="21" t="str">
        <f t="shared" si="210"/>
        <v>MOW H3C CFAA_2032</v>
      </c>
      <c r="B13490" t="s">
        <v>130</v>
      </c>
      <c r="C13490" t="s">
        <v>138</v>
      </c>
      <c r="D13490" t="s">
        <v>18</v>
      </c>
      <c r="E13490" t="s">
        <v>5</v>
      </c>
      <c r="F13490" t="s">
        <v>8</v>
      </c>
      <c r="G13490">
        <v>0</v>
      </c>
      <c r="H13490">
        <v>0</v>
      </c>
      <c r="I13490">
        <v>0</v>
      </c>
      <c r="J13490">
        <v>0</v>
      </c>
      <c r="L13490" s="26">
        <v>48579</v>
      </c>
      <c r="M13490">
        <v>9</v>
      </c>
      <c r="N13490">
        <v>0</v>
      </c>
    </row>
    <row r="13491" spans="1:14" x14ac:dyDescent="0.25">
      <c r="A13491" s="21" t="str">
        <f t="shared" si="210"/>
        <v>MOW H3C CFAA_2033</v>
      </c>
      <c r="B13491" t="s">
        <v>130</v>
      </c>
      <c r="C13491" t="s">
        <v>138</v>
      </c>
      <c r="D13491" t="s">
        <v>18</v>
      </c>
      <c r="E13491" t="s">
        <v>5</v>
      </c>
      <c r="F13491" t="s">
        <v>8</v>
      </c>
      <c r="G13491">
        <v>0</v>
      </c>
      <c r="H13491">
        <v>0</v>
      </c>
      <c r="I13491">
        <v>0</v>
      </c>
      <c r="J13491">
        <v>0</v>
      </c>
      <c r="L13491" s="26">
        <v>48944</v>
      </c>
      <c r="M13491">
        <v>10</v>
      </c>
      <c r="N13491">
        <v>0</v>
      </c>
    </row>
    <row r="13492" spans="1:14" x14ac:dyDescent="0.25">
      <c r="A13492" s="21" t="str">
        <f t="shared" si="210"/>
        <v>MOW H3C CFAA_2034</v>
      </c>
      <c r="B13492" t="s">
        <v>130</v>
      </c>
      <c r="C13492" t="s">
        <v>138</v>
      </c>
      <c r="D13492" t="s">
        <v>18</v>
      </c>
      <c r="E13492" t="s">
        <v>5</v>
      </c>
      <c r="F13492" t="s">
        <v>8</v>
      </c>
      <c r="G13492">
        <v>0</v>
      </c>
      <c r="H13492">
        <v>0</v>
      </c>
      <c r="I13492">
        <v>0</v>
      </c>
      <c r="J13492">
        <v>0</v>
      </c>
      <c r="L13492" s="26">
        <v>49309</v>
      </c>
      <c r="M13492">
        <v>11</v>
      </c>
      <c r="N13492">
        <v>0</v>
      </c>
    </row>
    <row r="13493" spans="1:14" x14ac:dyDescent="0.25">
      <c r="A13493" s="21" t="str">
        <f t="shared" si="210"/>
        <v>MOW H3C CFAA_2035</v>
      </c>
      <c r="B13493" t="s">
        <v>130</v>
      </c>
      <c r="C13493" t="s">
        <v>138</v>
      </c>
      <c r="D13493" t="s">
        <v>18</v>
      </c>
      <c r="E13493" t="s">
        <v>5</v>
      </c>
      <c r="F13493" t="s">
        <v>8</v>
      </c>
      <c r="G13493">
        <v>0</v>
      </c>
      <c r="H13493">
        <v>0</v>
      </c>
      <c r="I13493">
        <v>0</v>
      </c>
      <c r="J13493">
        <v>0</v>
      </c>
      <c r="L13493" s="26">
        <v>49674</v>
      </c>
      <c r="M13493">
        <v>12</v>
      </c>
      <c r="N13493">
        <v>0</v>
      </c>
    </row>
    <row r="13494" spans="1:14" x14ac:dyDescent="0.25">
      <c r="A13494" s="21" t="str">
        <f t="shared" si="210"/>
        <v>MOW H3C CFAA_2036</v>
      </c>
      <c r="B13494" t="s">
        <v>130</v>
      </c>
      <c r="C13494" t="s">
        <v>138</v>
      </c>
      <c r="D13494" t="s">
        <v>18</v>
      </c>
      <c r="E13494" t="s">
        <v>5</v>
      </c>
      <c r="F13494" t="s">
        <v>8</v>
      </c>
      <c r="G13494">
        <v>0</v>
      </c>
      <c r="H13494">
        <v>0</v>
      </c>
      <c r="I13494">
        <v>0</v>
      </c>
      <c r="J13494">
        <v>0</v>
      </c>
      <c r="L13494" s="26">
        <v>50040</v>
      </c>
      <c r="M13494">
        <v>13</v>
      </c>
      <c r="N13494">
        <v>0</v>
      </c>
    </row>
    <row r="13495" spans="1:14" x14ac:dyDescent="0.25">
      <c r="A13495" s="21" t="str">
        <f t="shared" si="210"/>
        <v>MOW H3C CFAA_2037</v>
      </c>
      <c r="B13495" t="s">
        <v>130</v>
      </c>
      <c r="C13495" t="s">
        <v>138</v>
      </c>
      <c r="D13495" t="s">
        <v>18</v>
      </c>
      <c r="E13495" t="s">
        <v>5</v>
      </c>
      <c r="F13495" t="s">
        <v>8</v>
      </c>
      <c r="G13495">
        <v>0</v>
      </c>
      <c r="H13495">
        <v>0</v>
      </c>
      <c r="I13495">
        <v>0</v>
      </c>
      <c r="J13495">
        <v>0</v>
      </c>
      <c r="L13495" s="26">
        <v>50405</v>
      </c>
      <c r="M13495">
        <v>14</v>
      </c>
      <c r="N13495">
        <v>0</v>
      </c>
    </row>
    <row r="13496" spans="1:14" x14ac:dyDescent="0.25">
      <c r="A13496" s="21" t="str">
        <f t="shared" si="210"/>
        <v>MOW H3C CFAA_2038</v>
      </c>
      <c r="B13496" t="s">
        <v>130</v>
      </c>
      <c r="C13496" t="s">
        <v>138</v>
      </c>
      <c r="D13496" t="s">
        <v>18</v>
      </c>
      <c r="E13496" t="s">
        <v>5</v>
      </c>
      <c r="F13496" t="s">
        <v>8</v>
      </c>
      <c r="G13496">
        <v>0</v>
      </c>
      <c r="H13496">
        <v>0</v>
      </c>
      <c r="I13496">
        <v>0</v>
      </c>
      <c r="J13496">
        <v>0</v>
      </c>
      <c r="L13496" s="26">
        <v>50770</v>
      </c>
      <c r="M13496">
        <v>15</v>
      </c>
      <c r="N13496">
        <v>0</v>
      </c>
    </row>
    <row r="13497" spans="1:14" x14ac:dyDescent="0.25">
      <c r="A13497" s="21" t="str">
        <f t="shared" si="210"/>
        <v>MOW H3C CFAA_2039</v>
      </c>
      <c r="B13497" t="s">
        <v>130</v>
      </c>
      <c r="C13497" t="s">
        <v>138</v>
      </c>
      <c r="D13497" t="s">
        <v>18</v>
      </c>
      <c r="E13497" t="s">
        <v>5</v>
      </c>
      <c r="F13497" t="s">
        <v>8</v>
      </c>
      <c r="G13497">
        <v>0</v>
      </c>
      <c r="H13497">
        <v>0</v>
      </c>
      <c r="I13497">
        <v>0</v>
      </c>
      <c r="J13497">
        <v>0</v>
      </c>
      <c r="L13497" s="26">
        <v>51135</v>
      </c>
      <c r="M13497">
        <v>16</v>
      </c>
      <c r="N13497">
        <v>0</v>
      </c>
    </row>
    <row r="13498" spans="1:14" x14ac:dyDescent="0.25">
      <c r="A13498" s="21" t="str">
        <f t="shared" si="210"/>
        <v>MOW H3C CFAA_2040</v>
      </c>
      <c r="B13498" t="s">
        <v>130</v>
      </c>
      <c r="C13498" t="s">
        <v>138</v>
      </c>
      <c r="D13498" t="s">
        <v>18</v>
      </c>
      <c r="E13498" t="s">
        <v>5</v>
      </c>
      <c r="F13498" t="s">
        <v>8</v>
      </c>
      <c r="G13498">
        <v>0</v>
      </c>
      <c r="H13498">
        <v>0</v>
      </c>
      <c r="I13498">
        <v>0</v>
      </c>
      <c r="J13498">
        <v>0</v>
      </c>
      <c r="L13498" s="26">
        <v>51501</v>
      </c>
      <c r="M13498">
        <v>17</v>
      </c>
      <c r="N13498">
        <v>0</v>
      </c>
    </row>
    <row r="13499" spans="1:14" x14ac:dyDescent="0.25">
      <c r="A13499" s="21" t="str">
        <f t="shared" si="210"/>
        <v>MOW H3C CFAA_2041</v>
      </c>
      <c r="B13499" t="s">
        <v>130</v>
      </c>
      <c r="C13499" t="s">
        <v>138</v>
      </c>
      <c r="D13499" t="s">
        <v>18</v>
      </c>
      <c r="E13499" t="s">
        <v>5</v>
      </c>
      <c r="F13499" t="s">
        <v>8</v>
      </c>
      <c r="G13499">
        <v>0</v>
      </c>
      <c r="H13499">
        <v>0</v>
      </c>
      <c r="I13499">
        <v>0</v>
      </c>
      <c r="J13499">
        <v>0</v>
      </c>
      <c r="L13499" s="26">
        <v>51866</v>
      </c>
      <c r="M13499">
        <v>18</v>
      </c>
      <c r="N13499">
        <v>0</v>
      </c>
    </row>
    <row r="13500" spans="1:14" x14ac:dyDescent="0.25">
      <c r="A13500" s="21" t="str">
        <f t="shared" si="210"/>
        <v>MOW H3C CFAA_2042</v>
      </c>
      <c r="B13500" t="s">
        <v>130</v>
      </c>
      <c r="C13500" t="s">
        <v>138</v>
      </c>
      <c r="D13500" t="s">
        <v>18</v>
      </c>
      <c r="E13500" t="s">
        <v>5</v>
      </c>
      <c r="F13500" t="s">
        <v>8</v>
      </c>
      <c r="G13500">
        <v>0</v>
      </c>
      <c r="H13500">
        <v>0</v>
      </c>
      <c r="I13500">
        <v>0</v>
      </c>
      <c r="J13500">
        <v>0</v>
      </c>
      <c r="L13500" s="26">
        <v>52231</v>
      </c>
      <c r="M13500">
        <v>19</v>
      </c>
      <c r="N13500">
        <v>0</v>
      </c>
    </row>
    <row r="13501" spans="1:14" x14ac:dyDescent="0.25">
      <c r="A13501" s="21" t="str">
        <f t="shared" si="210"/>
        <v>MOW H3C CFAA_2043</v>
      </c>
      <c r="B13501" t="s">
        <v>130</v>
      </c>
      <c r="C13501" t="s">
        <v>138</v>
      </c>
      <c r="D13501" t="s">
        <v>18</v>
      </c>
      <c r="E13501" t="s">
        <v>5</v>
      </c>
      <c r="F13501" t="s">
        <v>8</v>
      </c>
      <c r="G13501">
        <v>0</v>
      </c>
      <c r="H13501">
        <v>0</v>
      </c>
      <c r="I13501">
        <v>0</v>
      </c>
      <c r="J13501">
        <v>0</v>
      </c>
      <c r="L13501" s="26">
        <v>52596</v>
      </c>
      <c r="M13501">
        <v>20</v>
      </c>
      <c r="N13501">
        <v>0</v>
      </c>
    </row>
    <row r="13502" spans="1:14" x14ac:dyDescent="0.25">
      <c r="A13502" s="21" t="str">
        <f t="shared" si="210"/>
        <v>MOW HBC CFAA_2024</v>
      </c>
      <c r="B13502" t="s">
        <v>130</v>
      </c>
      <c r="C13502" t="s">
        <v>138</v>
      </c>
      <c r="D13502" t="s">
        <v>80</v>
      </c>
      <c r="E13502" t="s">
        <v>29</v>
      </c>
      <c r="F13502" t="s">
        <v>28</v>
      </c>
      <c r="K13502">
        <v>0</v>
      </c>
      <c r="L13502" s="26">
        <v>45657</v>
      </c>
      <c r="M13502">
        <v>1</v>
      </c>
    </row>
    <row r="13503" spans="1:14" x14ac:dyDescent="0.25">
      <c r="A13503" s="21" t="str">
        <f t="shared" si="210"/>
        <v>MOW HBC CFAA_2025</v>
      </c>
      <c r="B13503" t="s">
        <v>130</v>
      </c>
      <c r="C13503" t="s">
        <v>138</v>
      </c>
      <c r="D13503" t="s">
        <v>80</v>
      </c>
      <c r="E13503" t="s">
        <v>29</v>
      </c>
      <c r="F13503" t="s">
        <v>28</v>
      </c>
      <c r="K13503">
        <v>0</v>
      </c>
      <c r="L13503" s="26">
        <v>46022</v>
      </c>
      <c r="M13503">
        <v>2</v>
      </c>
    </row>
    <row r="13504" spans="1:14" x14ac:dyDescent="0.25">
      <c r="A13504" s="21" t="str">
        <f t="shared" si="210"/>
        <v>MOW HBC CFAA_2026</v>
      </c>
      <c r="B13504" t="s">
        <v>130</v>
      </c>
      <c r="C13504" t="s">
        <v>138</v>
      </c>
      <c r="D13504" t="s">
        <v>80</v>
      </c>
      <c r="E13504" t="s">
        <v>29</v>
      </c>
      <c r="F13504" t="s">
        <v>28</v>
      </c>
      <c r="K13504">
        <v>0</v>
      </c>
      <c r="L13504" s="26">
        <v>46387</v>
      </c>
      <c r="M13504">
        <v>3</v>
      </c>
    </row>
    <row r="13505" spans="1:13" x14ac:dyDescent="0.25">
      <c r="A13505" s="21" t="str">
        <f t="shared" si="210"/>
        <v>MOW HBC CFAA_2027</v>
      </c>
      <c r="B13505" t="s">
        <v>130</v>
      </c>
      <c r="C13505" t="s">
        <v>138</v>
      </c>
      <c r="D13505" t="s">
        <v>80</v>
      </c>
      <c r="E13505" t="s">
        <v>29</v>
      </c>
      <c r="F13505" t="s">
        <v>28</v>
      </c>
      <c r="K13505">
        <v>0</v>
      </c>
      <c r="L13505" s="26">
        <v>46752</v>
      </c>
      <c r="M13505">
        <v>4</v>
      </c>
    </row>
    <row r="13506" spans="1:13" x14ac:dyDescent="0.25">
      <c r="A13506" s="21" t="str">
        <f t="shared" ref="A13506:A13569" si="211">B13506&amp;" "&amp;D13506&amp;" "&amp;C13506&amp;"_"&amp;YEAR(L13506)</f>
        <v>MOW HBC CFAA_2028</v>
      </c>
      <c r="B13506" t="s">
        <v>130</v>
      </c>
      <c r="C13506" t="s">
        <v>138</v>
      </c>
      <c r="D13506" t="s">
        <v>80</v>
      </c>
      <c r="E13506" t="s">
        <v>29</v>
      </c>
      <c r="F13506" t="s">
        <v>28</v>
      </c>
      <c r="K13506">
        <v>0</v>
      </c>
      <c r="L13506" s="26">
        <v>47118</v>
      </c>
      <c r="M13506">
        <v>5</v>
      </c>
    </row>
    <row r="13507" spans="1:13" x14ac:dyDescent="0.25">
      <c r="A13507" s="21" t="str">
        <f t="shared" si="211"/>
        <v>MOW HBC CFAA_2029</v>
      </c>
      <c r="B13507" t="s">
        <v>130</v>
      </c>
      <c r="C13507" t="s">
        <v>138</v>
      </c>
      <c r="D13507" t="s">
        <v>80</v>
      </c>
      <c r="E13507" t="s">
        <v>29</v>
      </c>
      <c r="F13507" t="s">
        <v>28</v>
      </c>
      <c r="K13507">
        <v>0</v>
      </c>
      <c r="L13507" s="26">
        <v>47483</v>
      </c>
      <c r="M13507">
        <v>6</v>
      </c>
    </row>
    <row r="13508" spans="1:13" x14ac:dyDescent="0.25">
      <c r="A13508" s="21" t="str">
        <f t="shared" si="211"/>
        <v>MOW HBC CFAA_2030</v>
      </c>
      <c r="B13508" t="s">
        <v>130</v>
      </c>
      <c r="C13508" t="s">
        <v>138</v>
      </c>
      <c r="D13508" t="s">
        <v>80</v>
      </c>
      <c r="E13508" t="s">
        <v>29</v>
      </c>
      <c r="F13508" t="s">
        <v>28</v>
      </c>
      <c r="K13508">
        <v>0</v>
      </c>
      <c r="L13508" s="26">
        <v>47848</v>
      </c>
      <c r="M13508">
        <v>7</v>
      </c>
    </row>
    <row r="13509" spans="1:13" x14ac:dyDescent="0.25">
      <c r="A13509" s="21" t="str">
        <f t="shared" si="211"/>
        <v>MOW HBC CFAA_2031</v>
      </c>
      <c r="B13509" t="s">
        <v>130</v>
      </c>
      <c r="C13509" t="s">
        <v>138</v>
      </c>
      <c r="D13509" t="s">
        <v>80</v>
      </c>
      <c r="E13509" t="s">
        <v>29</v>
      </c>
      <c r="F13509" t="s">
        <v>28</v>
      </c>
      <c r="K13509">
        <v>0</v>
      </c>
      <c r="L13509" s="26">
        <v>48213</v>
      </c>
      <c r="M13509">
        <v>8</v>
      </c>
    </row>
    <row r="13510" spans="1:13" x14ac:dyDescent="0.25">
      <c r="A13510" s="21" t="str">
        <f t="shared" si="211"/>
        <v>MOW HBC CFAA_2032</v>
      </c>
      <c r="B13510" t="s">
        <v>130</v>
      </c>
      <c r="C13510" t="s">
        <v>138</v>
      </c>
      <c r="D13510" t="s">
        <v>80</v>
      </c>
      <c r="E13510" t="s">
        <v>29</v>
      </c>
      <c r="F13510" t="s">
        <v>28</v>
      </c>
      <c r="K13510">
        <v>0</v>
      </c>
      <c r="L13510" s="26">
        <v>48579</v>
      </c>
      <c r="M13510">
        <v>9</v>
      </c>
    </row>
    <row r="13511" spans="1:13" x14ac:dyDescent="0.25">
      <c r="A13511" s="21" t="str">
        <f t="shared" si="211"/>
        <v>MOW HBC CFAA_2033</v>
      </c>
      <c r="B13511" t="s">
        <v>130</v>
      </c>
      <c r="C13511" t="s">
        <v>138</v>
      </c>
      <c r="D13511" t="s">
        <v>80</v>
      </c>
      <c r="E13511" t="s">
        <v>29</v>
      </c>
      <c r="F13511" t="s">
        <v>28</v>
      </c>
      <c r="K13511">
        <v>0</v>
      </c>
      <c r="L13511" s="26">
        <v>48944</v>
      </c>
      <c r="M13511">
        <v>10</v>
      </c>
    </row>
    <row r="13512" spans="1:13" x14ac:dyDescent="0.25">
      <c r="A13512" s="21" t="str">
        <f t="shared" si="211"/>
        <v>MOW HBC CFAA_2034</v>
      </c>
      <c r="B13512" t="s">
        <v>130</v>
      </c>
      <c r="C13512" t="s">
        <v>138</v>
      </c>
      <c r="D13512" t="s">
        <v>80</v>
      </c>
      <c r="E13512" t="s">
        <v>29</v>
      </c>
      <c r="F13512" t="s">
        <v>28</v>
      </c>
      <c r="K13512">
        <v>0</v>
      </c>
      <c r="L13512" s="26">
        <v>49309</v>
      </c>
      <c r="M13512">
        <v>11</v>
      </c>
    </row>
    <row r="13513" spans="1:13" x14ac:dyDescent="0.25">
      <c r="A13513" s="21" t="str">
        <f t="shared" si="211"/>
        <v>MOW HBC CFAA_2035</v>
      </c>
      <c r="B13513" t="s">
        <v>130</v>
      </c>
      <c r="C13513" t="s">
        <v>138</v>
      </c>
      <c r="D13513" t="s">
        <v>80</v>
      </c>
      <c r="E13513" t="s">
        <v>29</v>
      </c>
      <c r="F13513" t="s">
        <v>28</v>
      </c>
      <c r="K13513">
        <v>0</v>
      </c>
      <c r="L13513" s="26">
        <v>49674</v>
      </c>
      <c r="M13513">
        <v>12</v>
      </c>
    </row>
    <row r="13514" spans="1:13" x14ac:dyDescent="0.25">
      <c r="A13514" s="21" t="str">
        <f t="shared" si="211"/>
        <v>MOW HBC CFAA_2036</v>
      </c>
      <c r="B13514" t="s">
        <v>130</v>
      </c>
      <c r="C13514" t="s">
        <v>138</v>
      </c>
      <c r="D13514" t="s">
        <v>80</v>
      </c>
      <c r="E13514" t="s">
        <v>29</v>
      </c>
      <c r="F13514" t="s">
        <v>28</v>
      </c>
      <c r="K13514">
        <v>0</v>
      </c>
      <c r="L13514" s="26">
        <v>50040</v>
      </c>
      <c r="M13514">
        <v>13</v>
      </c>
    </row>
    <row r="13515" spans="1:13" x14ac:dyDescent="0.25">
      <c r="A13515" s="21" t="str">
        <f t="shared" si="211"/>
        <v>MOW HBC CFAA_2037</v>
      </c>
      <c r="B13515" t="s">
        <v>130</v>
      </c>
      <c r="C13515" t="s">
        <v>138</v>
      </c>
      <c r="D13515" t="s">
        <v>80</v>
      </c>
      <c r="E13515" t="s">
        <v>29</v>
      </c>
      <c r="F13515" t="s">
        <v>28</v>
      </c>
      <c r="K13515">
        <v>0</v>
      </c>
      <c r="L13515" s="26">
        <v>50405</v>
      </c>
      <c r="M13515">
        <v>14</v>
      </c>
    </row>
    <row r="13516" spans="1:13" x14ac:dyDescent="0.25">
      <c r="A13516" s="21" t="str">
        <f t="shared" si="211"/>
        <v>MOW HBC CFAA_2038</v>
      </c>
      <c r="B13516" t="s">
        <v>130</v>
      </c>
      <c r="C13516" t="s">
        <v>138</v>
      </c>
      <c r="D13516" t="s">
        <v>80</v>
      </c>
      <c r="E13516" t="s">
        <v>29</v>
      </c>
      <c r="F13516" t="s">
        <v>28</v>
      </c>
      <c r="K13516">
        <v>0</v>
      </c>
      <c r="L13516" s="26">
        <v>50770</v>
      </c>
      <c r="M13516">
        <v>15</v>
      </c>
    </row>
    <row r="13517" spans="1:13" x14ac:dyDescent="0.25">
      <c r="A13517" s="21" t="str">
        <f t="shared" si="211"/>
        <v>MOW HBC CFAA_2039</v>
      </c>
      <c r="B13517" t="s">
        <v>130</v>
      </c>
      <c r="C13517" t="s">
        <v>138</v>
      </c>
      <c r="D13517" t="s">
        <v>80</v>
      </c>
      <c r="E13517" t="s">
        <v>29</v>
      </c>
      <c r="F13517" t="s">
        <v>28</v>
      </c>
      <c r="K13517">
        <v>0</v>
      </c>
      <c r="L13517" s="26">
        <v>51135</v>
      </c>
      <c r="M13517">
        <v>16</v>
      </c>
    </row>
    <row r="13518" spans="1:13" x14ac:dyDescent="0.25">
      <c r="A13518" s="21" t="str">
        <f t="shared" si="211"/>
        <v>MOW HBC CFAA_2040</v>
      </c>
      <c r="B13518" t="s">
        <v>130</v>
      </c>
      <c r="C13518" t="s">
        <v>138</v>
      </c>
      <c r="D13518" t="s">
        <v>80</v>
      </c>
      <c r="E13518" t="s">
        <v>29</v>
      </c>
      <c r="F13518" t="s">
        <v>28</v>
      </c>
      <c r="K13518">
        <v>0</v>
      </c>
      <c r="L13518" s="26">
        <v>51501</v>
      </c>
      <c r="M13518">
        <v>17</v>
      </c>
    </row>
    <row r="13519" spans="1:13" x14ac:dyDescent="0.25">
      <c r="A13519" s="21" t="str">
        <f t="shared" si="211"/>
        <v>MOW HBC CFAA_2041</v>
      </c>
      <c r="B13519" t="s">
        <v>130</v>
      </c>
      <c r="C13519" t="s">
        <v>138</v>
      </c>
      <c r="D13519" t="s">
        <v>80</v>
      </c>
      <c r="E13519" t="s">
        <v>29</v>
      </c>
      <c r="F13519" t="s">
        <v>28</v>
      </c>
      <c r="K13519">
        <v>0</v>
      </c>
      <c r="L13519" s="26">
        <v>51866</v>
      </c>
      <c r="M13519">
        <v>18</v>
      </c>
    </row>
    <row r="13520" spans="1:13" x14ac:dyDescent="0.25">
      <c r="A13520" s="21" t="str">
        <f t="shared" si="211"/>
        <v>MOW HBC CFAA_2042</v>
      </c>
      <c r="B13520" t="s">
        <v>130</v>
      </c>
      <c r="C13520" t="s">
        <v>138</v>
      </c>
      <c r="D13520" t="s">
        <v>80</v>
      </c>
      <c r="E13520" t="s">
        <v>29</v>
      </c>
      <c r="F13520" t="s">
        <v>28</v>
      </c>
      <c r="K13520">
        <v>0</v>
      </c>
      <c r="L13520" s="26">
        <v>52231</v>
      </c>
      <c r="M13520">
        <v>19</v>
      </c>
    </row>
    <row r="13521" spans="1:13" x14ac:dyDescent="0.25">
      <c r="A13521" s="21" t="str">
        <f t="shared" si="211"/>
        <v>MOW HBC CFAA_2043</v>
      </c>
      <c r="B13521" t="s">
        <v>130</v>
      </c>
      <c r="C13521" t="s">
        <v>138</v>
      </c>
      <c r="D13521" t="s">
        <v>80</v>
      </c>
      <c r="E13521" t="s">
        <v>29</v>
      </c>
      <c r="F13521" t="s">
        <v>28</v>
      </c>
      <c r="K13521">
        <v>0</v>
      </c>
      <c r="L13521" s="26">
        <v>52596</v>
      </c>
      <c r="M13521">
        <v>20</v>
      </c>
    </row>
    <row r="13522" spans="1:13" x14ac:dyDescent="0.25">
      <c r="A13522" s="21" t="str">
        <f t="shared" si="211"/>
        <v>MOW HBC CFAA_2024</v>
      </c>
      <c r="B13522" t="s">
        <v>130</v>
      </c>
      <c r="C13522" t="s">
        <v>138</v>
      </c>
      <c r="D13522" t="s">
        <v>80</v>
      </c>
      <c r="E13522" t="s">
        <v>29</v>
      </c>
      <c r="F13522" t="s">
        <v>31</v>
      </c>
      <c r="K13522">
        <v>0</v>
      </c>
      <c r="L13522" s="26">
        <v>45657</v>
      </c>
      <c r="M13522">
        <v>1</v>
      </c>
    </row>
    <row r="13523" spans="1:13" x14ac:dyDescent="0.25">
      <c r="A13523" s="21" t="str">
        <f t="shared" si="211"/>
        <v>MOW HBC CFAA_2025</v>
      </c>
      <c r="B13523" t="s">
        <v>130</v>
      </c>
      <c r="C13523" t="s">
        <v>138</v>
      </c>
      <c r="D13523" t="s">
        <v>80</v>
      </c>
      <c r="E13523" t="s">
        <v>29</v>
      </c>
      <c r="F13523" t="s">
        <v>31</v>
      </c>
      <c r="K13523">
        <v>0</v>
      </c>
      <c r="L13523" s="26">
        <v>46022</v>
      </c>
      <c r="M13523">
        <v>2</v>
      </c>
    </row>
    <row r="13524" spans="1:13" x14ac:dyDescent="0.25">
      <c r="A13524" s="21" t="str">
        <f t="shared" si="211"/>
        <v>MOW HBC CFAA_2026</v>
      </c>
      <c r="B13524" t="s">
        <v>130</v>
      </c>
      <c r="C13524" t="s">
        <v>138</v>
      </c>
      <c r="D13524" t="s">
        <v>80</v>
      </c>
      <c r="E13524" t="s">
        <v>29</v>
      </c>
      <c r="F13524" t="s">
        <v>31</v>
      </c>
      <c r="K13524">
        <v>0</v>
      </c>
      <c r="L13524" s="26">
        <v>46387</v>
      </c>
      <c r="M13524">
        <v>3</v>
      </c>
    </row>
    <row r="13525" spans="1:13" x14ac:dyDescent="0.25">
      <c r="A13525" s="21" t="str">
        <f t="shared" si="211"/>
        <v>MOW HBC CFAA_2027</v>
      </c>
      <c r="B13525" t="s">
        <v>130</v>
      </c>
      <c r="C13525" t="s">
        <v>138</v>
      </c>
      <c r="D13525" t="s">
        <v>80</v>
      </c>
      <c r="E13525" t="s">
        <v>29</v>
      </c>
      <c r="F13525" t="s">
        <v>31</v>
      </c>
      <c r="K13525">
        <v>0</v>
      </c>
      <c r="L13525" s="26">
        <v>46752</v>
      </c>
      <c r="M13525">
        <v>4</v>
      </c>
    </row>
    <row r="13526" spans="1:13" x14ac:dyDescent="0.25">
      <c r="A13526" s="21" t="str">
        <f t="shared" si="211"/>
        <v>MOW HBC CFAA_2028</v>
      </c>
      <c r="B13526" t="s">
        <v>130</v>
      </c>
      <c r="C13526" t="s">
        <v>138</v>
      </c>
      <c r="D13526" t="s">
        <v>80</v>
      </c>
      <c r="E13526" t="s">
        <v>29</v>
      </c>
      <c r="F13526" t="s">
        <v>31</v>
      </c>
      <c r="K13526">
        <v>0</v>
      </c>
      <c r="L13526" s="26">
        <v>47118</v>
      </c>
      <c r="M13526">
        <v>5</v>
      </c>
    </row>
    <row r="13527" spans="1:13" x14ac:dyDescent="0.25">
      <c r="A13527" s="21" t="str">
        <f t="shared" si="211"/>
        <v>MOW HBC CFAA_2029</v>
      </c>
      <c r="B13527" t="s">
        <v>130</v>
      </c>
      <c r="C13527" t="s">
        <v>138</v>
      </c>
      <c r="D13527" t="s">
        <v>80</v>
      </c>
      <c r="E13527" t="s">
        <v>29</v>
      </c>
      <c r="F13527" t="s">
        <v>31</v>
      </c>
      <c r="K13527">
        <v>0</v>
      </c>
      <c r="L13527" s="26">
        <v>47483</v>
      </c>
      <c r="M13527">
        <v>6</v>
      </c>
    </row>
    <row r="13528" spans="1:13" x14ac:dyDescent="0.25">
      <c r="A13528" s="21" t="str">
        <f t="shared" si="211"/>
        <v>MOW HBC CFAA_2030</v>
      </c>
      <c r="B13528" t="s">
        <v>130</v>
      </c>
      <c r="C13528" t="s">
        <v>138</v>
      </c>
      <c r="D13528" t="s">
        <v>80</v>
      </c>
      <c r="E13528" t="s">
        <v>29</v>
      </c>
      <c r="F13528" t="s">
        <v>31</v>
      </c>
      <c r="K13528">
        <v>0</v>
      </c>
      <c r="L13528" s="26">
        <v>47848</v>
      </c>
      <c r="M13528">
        <v>7</v>
      </c>
    </row>
    <row r="13529" spans="1:13" x14ac:dyDescent="0.25">
      <c r="A13529" s="21" t="str">
        <f t="shared" si="211"/>
        <v>MOW HBC CFAA_2031</v>
      </c>
      <c r="B13529" t="s">
        <v>130</v>
      </c>
      <c r="C13529" t="s">
        <v>138</v>
      </c>
      <c r="D13529" t="s">
        <v>80</v>
      </c>
      <c r="E13529" t="s">
        <v>29</v>
      </c>
      <c r="F13529" t="s">
        <v>31</v>
      </c>
      <c r="K13529">
        <v>0</v>
      </c>
      <c r="L13529" s="26">
        <v>48213</v>
      </c>
      <c r="M13529">
        <v>8</v>
      </c>
    </row>
    <row r="13530" spans="1:13" x14ac:dyDescent="0.25">
      <c r="A13530" s="21" t="str">
        <f t="shared" si="211"/>
        <v>MOW HBC CFAA_2032</v>
      </c>
      <c r="B13530" t="s">
        <v>130</v>
      </c>
      <c r="C13530" t="s">
        <v>138</v>
      </c>
      <c r="D13530" t="s">
        <v>80</v>
      </c>
      <c r="E13530" t="s">
        <v>29</v>
      </c>
      <c r="F13530" t="s">
        <v>31</v>
      </c>
      <c r="K13530">
        <v>0</v>
      </c>
      <c r="L13530" s="26">
        <v>48579</v>
      </c>
      <c r="M13530">
        <v>9</v>
      </c>
    </row>
    <row r="13531" spans="1:13" x14ac:dyDescent="0.25">
      <c r="A13531" s="21" t="str">
        <f t="shared" si="211"/>
        <v>MOW HBC CFAA_2033</v>
      </c>
      <c r="B13531" t="s">
        <v>130</v>
      </c>
      <c r="C13531" t="s">
        <v>138</v>
      </c>
      <c r="D13531" t="s">
        <v>80</v>
      </c>
      <c r="E13531" t="s">
        <v>29</v>
      </c>
      <c r="F13531" t="s">
        <v>31</v>
      </c>
      <c r="K13531">
        <v>0</v>
      </c>
      <c r="L13531" s="26">
        <v>48944</v>
      </c>
      <c r="M13531">
        <v>10</v>
      </c>
    </row>
    <row r="13532" spans="1:13" x14ac:dyDescent="0.25">
      <c r="A13532" s="21" t="str">
        <f t="shared" si="211"/>
        <v>MOW HBC CFAA_2034</v>
      </c>
      <c r="B13532" t="s">
        <v>130</v>
      </c>
      <c r="C13532" t="s">
        <v>138</v>
      </c>
      <c r="D13532" t="s">
        <v>80</v>
      </c>
      <c r="E13532" t="s">
        <v>29</v>
      </c>
      <c r="F13532" t="s">
        <v>31</v>
      </c>
      <c r="K13532">
        <v>0</v>
      </c>
      <c r="L13532" s="26">
        <v>49309</v>
      </c>
      <c r="M13532">
        <v>11</v>
      </c>
    </row>
    <row r="13533" spans="1:13" x14ac:dyDescent="0.25">
      <c r="A13533" s="21" t="str">
        <f t="shared" si="211"/>
        <v>MOW HBC CFAA_2035</v>
      </c>
      <c r="B13533" t="s">
        <v>130</v>
      </c>
      <c r="C13533" t="s">
        <v>138</v>
      </c>
      <c r="D13533" t="s">
        <v>80</v>
      </c>
      <c r="E13533" t="s">
        <v>29</v>
      </c>
      <c r="F13533" t="s">
        <v>31</v>
      </c>
      <c r="K13533">
        <v>0</v>
      </c>
      <c r="L13533" s="26">
        <v>49674</v>
      </c>
      <c r="M13533">
        <v>12</v>
      </c>
    </row>
    <row r="13534" spans="1:13" x14ac:dyDescent="0.25">
      <c r="A13534" s="21" t="str">
        <f t="shared" si="211"/>
        <v>MOW HBC CFAA_2036</v>
      </c>
      <c r="B13534" t="s">
        <v>130</v>
      </c>
      <c r="C13534" t="s">
        <v>138</v>
      </c>
      <c r="D13534" t="s">
        <v>80</v>
      </c>
      <c r="E13534" t="s">
        <v>29</v>
      </c>
      <c r="F13534" t="s">
        <v>31</v>
      </c>
      <c r="K13534">
        <v>0</v>
      </c>
      <c r="L13534" s="26">
        <v>50040</v>
      </c>
      <c r="M13534">
        <v>13</v>
      </c>
    </row>
    <row r="13535" spans="1:13" x14ac:dyDescent="0.25">
      <c r="A13535" s="21" t="str">
        <f t="shared" si="211"/>
        <v>MOW HBC CFAA_2037</v>
      </c>
      <c r="B13535" t="s">
        <v>130</v>
      </c>
      <c r="C13535" t="s">
        <v>138</v>
      </c>
      <c r="D13535" t="s">
        <v>80</v>
      </c>
      <c r="E13535" t="s">
        <v>29</v>
      </c>
      <c r="F13535" t="s">
        <v>31</v>
      </c>
      <c r="K13535">
        <v>0</v>
      </c>
      <c r="L13535" s="26">
        <v>50405</v>
      </c>
      <c r="M13535">
        <v>14</v>
      </c>
    </row>
    <row r="13536" spans="1:13" x14ac:dyDescent="0.25">
      <c r="A13536" s="21" t="str">
        <f t="shared" si="211"/>
        <v>MOW HBC CFAA_2038</v>
      </c>
      <c r="B13536" t="s">
        <v>130</v>
      </c>
      <c r="C13536" t="s">
        <v>138</v>
      </c>
      <c r="D13536" t="s">
        <v>80</v>
      </c>
      <c r="E13536" t="s">
        <v>29</v>
      </c>
      <c r="F13536" t="s">
        <v>31</v>
      </c>
      <c r="K13536">
        <v>0</v>
      </c>
      <c r="L13536" s="26">
        <v>50770</v>
      </c>
      <c r="M13536">
        <v>15</v>
      </c>
    </row>
    <row r="13537" spans="1:14" x14ac:dyDescent="0.25">
      <c r="A13537" s="21" t="str">
        <f t="shared" si="211"/>
        <v>MOW HBC CFAA_2039</v>
      </c>
      <c r="B13537" t="s">
        <v>130</v>
      </c>
      <c r="C13537" t="s">
        <v>138</v>
      </c>
      <c r="D13537" t="s">
        <v>80</v>
      </c>
      <c r="E13537" t="s">
        <v>29</v>
      </c>
      <c r="F13537" t="s">
        <v>31</v>
      </c>
      <c r="K13537">
        <v>0</v>
      </c>
      <c r="L13537" s="26">
        <v>51135</v>
      </c>
      <c r="M13537">
        <v>16</v>
      </c>
    </row>
    <row r="13538" spans="1:14" x14ac:dyDescent="0.25">
      <c r="A13538" s="21" t="str">
        <f t="shared" si="211"/>
        <v>MOW HBC CFAA_2040</v>
      </c>
      <c r="B13538" t="s">
        <v>130</v>
      </c>
      <c r="C13538" t="s">
        <v>138</v>
      </c>
      <c r="D13538" t="s">
        <v>80</v>
      </c>
      <c r="E13538" t="s">
        <v>29</v>
      </c>
      <c r="F13538" t="s">
        <v>31</v>
      </c>
      <c r="K13538">
        <v>0</v>
      </c>
      <c r="L13538" s="26">
        <v>51501</v>
      </c>
      <c r="M13538">
        <v>17</v>
      </c>
    </row>
    <row r="13539" spans="1:14" x14ac:dyDescent="0.25">
      <c r="A13539" s="21" t="str">
        <f t="shared" si="211"/>
        <v>MOW HBC CFAA_2041</v>
      </c>
      <c r="B13539" t="s">
        <v>130</v>
      </c>
      <c r="C13539" t="s">
        <v>138</v>
      </c>
      <c r="D13539" t="s">
        <v>80</v>
      </c>
      <c r="E13539" t="s">
        <v>29</v>
      </c>
      <c r="F13539" t="s">
        <v>31</v>
      </c>
      <c r="K13539">
        <v>0</v>
      </c>
      <c r="L13539" s="26">
        <v>51866</v>
      </c>
      <c r="M13539">
        <v>18</v>
      </c>
    </row>
    <row r="13540" spans="1:14" x14ac:dyDescent="0.25">
      <c r="A13540" s="21" t="str">
        <f t="shared" si="211"/>
        <v>MOW HBC CFAA_2042</v>
      </c>
      <c r="B13540" t="s">
        <v>130</v>
      </c>
      <c r="C13540" t="s">
        <v>138</v>
      </c>
      <c r="D13540" t="s">
        <v>80</v>
      </c>
      <c r="E13540" t="s">
        <v>29</v>
      </c>
      <c r="F13540" t="s">
        <v>31</v>
      </c>
      <c r="K13540">
        <v>0</v>
      </c>
      <c r="L13540" s="26">
        <v>52231</v>
      </c>
      <c r="M13540">
        <v>19</v>
      </c>
    </row>
    <row r="13541" spans="1:14" x14ac:dyDescent="0.25">
      <c r="A13541" s="21" t="str">
        <f t="shared" si="211"/>
        <v>MOW HBC CFAA_2043</v>
      </c>
      <c r="B13541" t="s">
        <v>130</v>
      </c>
      <c r="C13541" t="s">
        <v>138</v>
      </c>
      <c r="D13541" t="s">
        <v>80</v>
      </c>
      <c r="E13541" t="s">
        <v>29</v>
      </c>
      <c r="F13541" t="s">
        <v>31</v>
      </c>
      <c r="K13541">
        <v>0</v>
      </c>
      <c r="L13541" s="26">
        <v>52596</v>
      </c>
      <c r="M13541">
        <v>20</v>
      </c>
    </row>
    <row r="13542" spans="1:14" x14ac:dyDescent="0.25">
      <c r="A13542" s="21" t="str">
        <f t="shared" si="211"/>
        <v>MOW HBC CFAA_2024</v>
      </c>
      <c r="B13542" t="s">
        <v>130</v>
      </c>
      <c r="C13542" t="s">
        <v>138</v>
      </c>
      <c r="D13542" t="s">
        <v>80</v>
      </c>
      <c r="E13542" t="s">
        <v>5</v>
      </c>
      <c r="F13542" t="s">
        <v>4</v>
      </c>
      <c r="G13542">
        <v>0</v>
      </c>
      <c r="H13542">
        <v>0</v>
      </c>
      <c r="I13542">
        <v>0</v>
      </c>
      <c r="J13542">
        <v>0</v>
      </c>
      <c r="L13542" s="26">
        <v>45657</v>
      </c>
      <c r="M13542">
        <v>1</v>
      </c>
      <c r="N13542">
        <v>0</v>
      </c>
    </row>
    <row r="13543" spans="1:14" x14ac:dyDescent="0.25">
      <c r="A13543" s="21" t="str">
        <f t="shared" si="211"/>
        <v>MOW HBC CFAA_2025</v>
      </c>
      <c r="B13543" t="s">
        <v>130</v>
      </c>
      <c r="C13543" t="s">
        <v>138</v>
      </c>
      <c r="D13543" t="s">
        <v>80</v>
      </c>
      <c r="E13543" t="s">
        <v>5</v>
      </c>
      <c r="F13543" t="s">
        <v>4</v>
      </c>
      <c r="G13543">
        <v>0</v>
      </c>
      <c r="H13543">
        <v>0</v>
      </c>
      <c r="I13543">
        <v>0</v>
      </c>
      <c r="J13543">
        <v>0</v>
      </c>
      <c r="L13543" s="26">
        <v>46022</v>
      </c>
      <c r="M13543">
        <v>2</v>
      </c>
      <c r="N13543">
        <v>0</v>
      </c>
    </row>
    <row r="13544" spans="1:14" x14ac:dyDescent="0.25">
      <c r="A13544" s="21" t="str">
        <f t="shared" si="211"/>
        <v>MOW HBC CFAA_2026</v>
      </c>
      <c r="B13544" t="s">
        <v>130</v>
      </c>
      <c r="C13544" t="s">
        <v>138</v>
      </c>
      <c r="D13544" t="s">
        <v>80</v>
      </c>
      <c r="E13544" t="s">
        <v>5</v>
      </c>
      <c r="F13544" t="s">
        <v>4</v>
      </c>
      <c r="G13544">
        <v>0</v>
      </c>
      <c r="H13544">
        <v>0</v>
      </c>
      <c r="I13544">
        <v>1667.77392578125</v>
      </c>
      <c r="J13544">
        <v>0</v>
      </c>
      <c r="L13544" s="26">
        <v>46387</v>
      </c>
      <c r="M13544">
        <v>3</v>
      </c>
      <c r="N13544">
        <v>0</v>
      </c>
    </row>
    <row r="13545" spans="1:14" x14ac:dyDescent="0.25">
      <c r="A13545" s="21" t="str">
        <f t="shared" si="211"/>
        <v>MOW HBC CFAA_2027</v>
      </c>
      <c r="B13545" t="s">
        <v>130</v>
      </c>
      <c r="C13545" t="s">
        <v>138</v>
      </c>
      <c r="D13545" t="s">
        <v>80</v>
      </c>
      <c r="E13545" t="s">
        <v>5</v>
      </c>
      <c r="F13545" t="s">
        <v>4</v>
      </c>
      <c r="G13545">
        <v>0</v>
      </c>
      <c r="H13545">
        <v>8021.5859375</v>
      </c>
      <c r="I13545">
        <v>49762.66796875</v>
      </c>
      <c r="J13545">
        <v>0</v>
      </c>
      <c r="L13545" s="26">
        <v>46752</v>
      </c>
      <c r="M13545">
        <v>4</v>
      </c>
      <c r="N13545">
        <v>-13238.798828125</v>
      </c>
    </row>
    <row r="13546" spans="1:14" x14ac:dyDescent="0.25">
      <c r="A13546" s="21" t="str">
        <f t="shared" si="211"/>
        <v>MOW HBC CFAA_2028</v>
      </c>
      <c r="B13546" t="s">
        <v>130</v>
      </c>
      <c r="C13546" t="s">
        <v>138</v>
      </c>
      <c r="D13546" t="s">
        <v>80</v>
      </c>
      <c r="E13546" t="s">
        <v>5</v>
      </c>
      <c r="F13546" t="s">
        <v>4</v>
      </c>
      <c r="G13546">
        <v>0</v>
      </c>
      <c r="H13546">
        <v>33751.234375</v>
      </c>
      <c r="I13546">
        <v>119667.265625</v>
      </c>
      <c r="J13546">
        <v>0</v>
      </c>
      <c r="L13546" s="26">
        <v>47118</v>
      </c>
      <c r="M13546">
        <v>5</v>
      </c>
      <c r="N13546">
        <v>8294.1689453125</v>
      </c>
    </row>
    <row r="13547" spans="1:14" x14ac:dyDescent="0.25">
      <c r="A13547" s="21" t="str">
        <f t="shared" si="211"/>
        <v>MOW HBC CFAA_2029</v>
      </c>
      <c r="B13547" t="s">
        <v>130</v>
      </c>
      <c r="C13547" t="s">
        <v>138</v>
      </c>
      <c r="D13547" t="s">
        <v>80</v>
      </c>
      <c r="E13547" t="s">
        <v>5</v>
      </c>
      <c r="F13547" t="s">
        <v>4</v>
      </c>
      <c r="G13547">
        <v>0</v>
      </c>
      <c r="H13547">
        <v>66349.09375</v>
      </c>
      <c r="I13547">
        <v>197355.171875</v>
      </c>
      <c r="J13547">
        <v>0</v>
      </c>
      <c r="L13547" s="26">
        <v>47483</v>
      </c>
      <c r="M13547">
        <v>6</v>
      </c>
      <c r="N13547">
        <v>35591.50390625</v>
      </c>
    </row>
    <row r="13548" spans="1:14" x14ac:dyDescent="0.25">
      <c r="A13548" s="21" t="str">
        <f t="shared" si="211"/>
        <v>MOW HBC CFAA_2030</v>
      </c>
      <c r="B13548" t="s">
        <v>130</v>
      </c>
      <c r="C13548" t="s">
        <v>138</v>
      </c>
      <c r="D13548" t="s">
        <v>80</v>
      </c>
      <c r="E13548" t="s">
        <v>5</v>
      </c>
      <c r="F13548" t="s">
        <v>4</v>
      </c>
      <c r="G13548">
        <v>0</v>
      </c>
      <c r="H13548">
        <v>76431.2578125</v>
      </c>
      <c r="I13548">
        <v>257478.640625</v>
      </c>
      <c r="J13548">
        <v>0</v>
      </c>
      <c r="L13548" s="26">
        <v>47848</v>
      </c>
      <c r="M13548">
        <v>7</v>
      </c>
      <c r="N13548">
        <v>48251.09375</v>
      </c>
    </row>
    <row r="13549" spans="1:14" x14ac:dyDescent="0.25">
      <c r="A13549" s="21" t="str">
        <f t="shared" si="211"/>
        <v>MOW HBC CFAA_2031</v>
      </c>
      <c r="B13549" t="s">
        <v>130</v>
      </c>
      <c r="C13549" t="s">
        <v>138</v>
      </c>
      <c r="D13549" t="s">
        <v>80</v>
      </c>
      <c r="E13549" t="s">
        <v>5</v>
      </c>
      <c r="F13549" t="s">
        <v>4</v>
      </c>
      <c r="G13549">
        <v>0</v>
      </c>
      <c r="H13549">
        <v>86186.2890625</v>
      </c>
      <c r="I13549">
        <v>322480.1875</v>
      </c>
      <c r="J13549">
        <v>0</v>
      </c>
      <c r="L13549" s="26">
        <v>48213</v>
      </c>
      <c r="M13549">
        <v>8</v>
      </c>
      <c r="N13549">
        <v>32339.9453125</v>
      </c>
    </row>
    <row r="13550" spans="1:14" x14ac:dyDescent="0.25">
      <c r="A13550" s="21" t="str">
        <f t="shared" si="211"/>
        <v>MOW HBC CFAA_2032</v>
      </c>
      <c r="B13550" t="s">
        <v>130</v>
      </c>
      <c r="C13550" t="s">
        <v>138</v>
      </c>
      <c r="D13550" t="s">
        <v>80</v>
      </c>
      <c r="E13550" t="s">
        <v>5</v>
      </c>
      <c r="F13550" t="s">
        <v>4</v>
      </c>
      <c r="G13550">
        <v>0</v>
      </c>
      <c r="H13550">
        <v>88628.1171875</v>
      </c>
      <c r="I13550">
        <v>388397.78125</v>
      </c>
      <c r="J13550">
        <v>0</v>
      </c>
      <c r="L13550" s="26">
        <v>48579</v>
      </c>
      <c r="M13550">
        <v>9</v>
      </c>
      <c r="N13550">
        <v>-6032.73095703125</v>
      </c>
    </row>
    <row r="13551" spans="1:14" x14ac:dyDescent="0.25">
      <c r="A13551" s="21" t="str">
        <f t="shared" si="211"/>
        <v>MOW HBC CFAA_2033</v>
      </c>
      <c r="B13551" t="s">
        <v>130</v>
      </c>
      <c r="C13551" t="s">
        <v>138</v>
      </c>
      <c r="D13551" t="s">
        <v>80</v>
      </c>
      <c r="E13551" t="s">
        <v>5</v>
      </c>
      <c r="F13551" t="s">
        <v>4</v>
      </c>
      <c r="G13551">
        <v>0</v>
      </c>
      <c r="H13551">
        <v>97893.6796875</v>
      </c>
      <c r="I13551">
        <v>449847</v>
      </c>
      <c r="J13551">
        <v>0</v>
      </c>
      <c r="L13551" s="26">
        <v>48944</v>
      </c>
      <c r="M13551">
        <v>10</v>
      </c>
      <c r="N13551">
        <v>-37988.89453125</v>
      </c>
    </row>
    <row r="13552" spans="1:14" x14ac:dyDescent="0.25">
      <c r="A13552" s="21" t="str">
        <f t="shared" si="211"/>
        <v>MOW HBC CFAA_2034</v>
      </c>
      <c r="B13552" t="s">
        <v>130</v>
      </c>
      <c r="C13552" t="s">
        <v>138</v>
      </c>
      <c r="D13552" t="s">
        <v>80</v>
      </c>
      <c r="E13552" t="s">
        <v>5</v>
      </c>
      <c r="F13552" t="s">
        <v>4</v>
      </c>
      <c r="G13552">
        <v>0</v>
      </c>
      <c r="H13552">
        <v>106105.765625</v>
      </c>
      <c r="I13552">
        <v>511043.5</v>
      </c>
      <c r="J13552">
        <v>0</v>
      </c>
      <c r="L13552" s="26">
        <v>49309</v>
      </c>
      <c r="M13552">
        <v>11</v>
      </c>
      <c r="N13552">
        <v>-68794.703125</v>
      </c>
    </row>
    <row r="13553" spans="1:14" x14ac:dyDescent="0.25">
      <c r="A13553" s="21" t="str">
        <f t="shared" si="211"/>
        <v>MOW HBC CFAA_2035</v>
      </c>
      <c r="B13553" t="s">
        <v>130</v>
      </c>
      <c r="C13553" t="s">
        <v>138</v>
      </c>
      <c r="D13553" t="s">
        <v>80</v>
      </c>
      <c r="E13553" t="s">
        <v>5</v>
      </c>
      <c r="F13553" t="s">
        <v>4</v>
      </c>
      <c r="G13553">
        <v>0</v>
      </c>
      <c r="H13553">
        <v>108860.6171875</v>
      </c>
      <c r="I13553">
        <v>493752.375</v>
      </c>
      <c r="J13553">
        <v>0</v>
      </c>
      <c r="L13553" s="26">
        <v>49674</v>
      </c>
      <c r="M13553">
        <v>12</v>
      </c>
      <c r="N13553">
        <v>-68637.859375</v>
      </c>
    </row>
    <row r="13554" spans="1:14" x14ac:dyDescent="0.25">
      <c r="A13554" s="21" t="str">
        <f t="shared" si="211"/>
        <v>MOW HBC CFAA_2036</v>
      </c>
      <c r="B13554" t="s">
        <v>130</v>
      </c>
      <c r="C13554" t="s">
        <v>138</v>
      </c>
      <c r="D13554" t="s">
        <v>80</v>
      </c>
      <c r="E13554" t="s">
        <v>5</v>
      </c>
      <c r="F13554" t="s">
        <v>4</v>
      </c>
      <c r="G13554">
        <v>0</v>
      </c>
      <c r="H13554">
        <v>122172.6953125</v>
      </c>
      <c r="I13554">
        <v>478667.03125</v>
      </c>
      <c r="J13554">
        <v>0</v>
      </c>
      <c r="L13554" s="26">
        <v>50040</v>
      </c>
      <c r="M13554">
        <v>13</v>
      </c>
      <c r="N13554">
        <v>-60947.7421875</v>
      </c>
    </row>
    <row r="13555" spans="1:14" x14ac:dyDescent="0.25">
      <c r="A13555" s="21" t="str">
        <f t="shared" si="211"/>
        <v>MOW HBC CFAA_2037</v>
      </c>
      <c r="B13555" t="s">
        <v>130</v>
      </c>
      <c r="C13555" t="s">
        <v>138</v>
      </c>
      <c r="D13555" t="s">
        <v>80</v>
      </c>
      <c r="E13555" t="s">
        <v>5</v>
      </c>
      <c r="F13555" t="s">
        <v>4</v>
      </c>
      <c r="G13555">
        <v>0</v>
      </c>
      <c r="H13555">
        <v>124649.8046875</v>
      </c>
      <c r="I13555">
        <v>463463.59375</v>
      </c>
      <c r="J13555">
        <v>0</v>
      </c>
      <c r="L13555" s="26">
        <v>50405</v>
      </c>
      <c r="M13555">
        <v>14</v>
      </c>
      <c r="N13555">
        <v>-41504.75</v>
      </c>
    </row>
    <row r="13556" spans="1:14" x14ac:dyDescent="0.25">
      <c r="A13556" s="21" t="str">
        <f t="shared" si="211"/>
        <v>MOW HBC CFAA_2038</v>
      </c>
      <c r="B13556" t="s">
        <v>130</v>
      </c>
      <c r="C13556" t="s">
        <v>138</v>
      </c>
      <c r="D13556" t="s">
        <v>80</v>
      </c>
      <c r="E13556" t="s">
        <v>5</v>
      </c>
      <c r="F13556" t="s">
        <v>4</v>
      </c>
      <c r="G13556">
        <v>0</v>
      </c>
      <c r="H13556">
        <v>143566.078125</v>
      </c>
      <c r="I13556">
        <v>451373.46875</v>
      </c>
      <c r="J13556">
        <v>0</v>
      </c>
      <c r="L13556" s="26">
        <v>50770</v>
      </c>
      <c r="M13556">
        <v>15</v>
      </c>
      <c r="N13556">
        <v>-15760.673828125</v>
      </c>
    </row>
    <row r="13557" spans="1:14" x14ac:dyDescent="0.25">
      <c r="A13557" s="21" t="str">
        <f t="shared" si="211"/>
        <v>MOW HBC CFAA_2039</v>
      </c>
      <c r="B13557" t="s">
        <v>130</v>
      </c>
      <c r="C13557" t="s">
        <v>138</v>
      </c>
      <c r="D13557" t="s">
        <v>80</v>
      </c>
      <c r="E13557" t="s">
        <v>5</v>
      </c>
      <c r="F13557" t="s">
        <v>4</v>
      </c>
      <c r="G13557">
        <v>0</v>
      </c>
      <c r="H13557">
        <v>172605.609375</v>
      </c>
      <c r="I13557">
        <v>440389.21875</v>
      </c>
      <c r="J13557">
        <v>0</v>
      </c>
      <c r="L13557" s="26">
        <v>51135</v>
      </c>
      <c r="M13557">
        <v>16</v>
      </c>
      <c r="N13557">
        <v>17355.251953125</v>
      </c>
    </row>
    <row r="13558" spans="1:14" x14ac:dyDescent="0.25">
      <c r="A13558" s="21" t="str">
        <f t="shared" si="211"/>
        <v>MOW HBC CFAA_2040</v>
      </c>
      <c r="B13558" t="s">
        <v>130</v>
      </c>
      <c r="C13558" t="s">
        <v>138</v>
      </c>
      <c r="D13558" t="s">
        <v>80</v>
      </c>
      <c r="E13558" t="s">
        <v>5</v>
      </c>
      <c r="F13558" t="s">
        <v>4</v>
      </c>
      <c r="G13558">
        <v>0</v>
      </c>
      <c r="H13558">
        <v>184996.84375</v>
      </c>
      <c r="I13558">
        <v>431711.125</v>
      </c>
      <c r="J13558">
        <v>0</v>
      </c>
      <c r="L13558" s="26">
        <v>51501</v>
      </c>
      <c r="M13558">
        <v>17</v>
      </c>
      <c r="N13558">
        <v>40997.58984375</v>
      </c>
    </row>
    <row r="13559" spans="1:14" x14ac:dyDescent="0.25">
      <c r="A13559" s="21" t="str">
        <f t="shared" si="211"/>
        <v>MOW HBC CFAA_2041</v>
      </c>
      <c r="B13559" t="s">
        <v>130</v>
      </c>
      <c r="C13559" t="s">
        <v>138</v>
      </c>
      <c r="D13559" t="s">
        <v>80</v>
      </c>
      <c r="E13559" t="s">
        <v>5</v>
      </c>
      <c r="F13559" t="s">
        <v>4</v>
      </c>
      <c r="G13559">
        <v>0</v>
      </c>
      <c r="H13559">
        <v>187259.453125</v>
      </c>
      <c r="I13559">
        <v>421270.8125</v>
      </c>
      <c r="J13559">
        <v>0</v>
      </c>
      <c r="L13559" s="26">
        <v>51866</v>
      </c>
      <c r="M13559">
        <v>18</v>
      </c>
      <c r="N13559">
        <v>88090.4375</v>
      </c>
    </row>
    <row r="13560" spans="1:14" x14ac:dyDescent="0.25">
      <c r="A13560" s="21" t="str">
        <f t="shared" si="211"/>
        <v>MOW HBC CFAA_2042</v>
      </c>
      <c r="B13560" t="s">
        <v>130</v>
      </c>
      <c r="C13560" t="s">
        <v>138</v>
      </c>
      <c r="D13560" t="s">
        <v>80</v>
      </c>
      <c r="E13560" t="s">
        <v>5</v>
      </c>
      <c r="F13560" t="s">
        <v>4</v>
      </c>
      <c r="G13560">
        <v>0</v>
      </c>
      <c r="H13560">
        <v>195089.296875</v>
      </c>
      <c r="I13560">
        <v>500006.84375</v>
      </c>
      <c r="J13560">
        <v>0</v>
      </c>
      <c r="L13560" s="26">
        <v>52231</v>
      </c>
      <c r="M13560">
        <v>19</v>
      </c>
      <c r="N13560">
        <v>105244.2421875</v>
      </c>
    </row>
    <row r="13561" spans="1:14" x14ac:dyDescent="0.25">
      <c r="A13561" s="21" t="str">
        <f t="shared" si="211"/>
        <v>MOW HBC CFAA_2043</v>
      </c>
      <c r="B13561" t="s">
        <v>130</v>
      </c>
      <c r="C13561" t="s">
        <v>138</v>
      </c>
      <c r="D13561" t="s">
        <v>80</v>
      </c>
      <c r="E13561" t="s">
        <v>5</v>
      </c>
      <c r="F13561" t="s">
        <v>4</v>
      </c>
      <c r="G13561">
        <v>0</v>
      </c>
      <c r="H13561">
        <v>201285.203125</v>
      </c>
      <c r="I13561">
        <v>486153.5625</v>
      </c>
      <c r="J13561">
        <v>0</v>
      </c>
      <c r="L13561" s="26">
        <v>52596</v>
      </c>
      <c r="M13561">
        <v>20</v>
      </c>
      <c r="N13561">
        <v>149026.203125</v>
      </c>
    </row>
    <row r="13562" spans="1:14" x14ac:dyDescent="0.25">
      <c r="A13562" s="21" t="str">
        <f t="shared" si="211"/>
        <v>MOW HBC CFAA_2024</v>
      </c>
      <c r="B13562" t="s">
        <v>130</v>
      </c>
      <c r="C13562" t="s">
        <v>138</v>
      </c>
      <c r="D13562" t="s">
        <v>80</v>
      </c>
      <c r="E13562" t="s">
        <v>5</v>
      </c>
      <c r="F13562" t="s">
        <v>32</v>
      </c>
      <c r="G13562">
        <v>189100.46875</v>
      </c>
      <c r="H13562">
        <v>81692.578125</v>
      </c>
      <c r="I13562">
        <v>15499.482421875</v>
      </c>
      <c r="J13562">
        <v>0</v>
      </c>
      <c r="L13562" s="26">
        <v>45657</v>
      </c>
      <c r="M13562">
        <v>1</v>
      </c>
      <c r="N13562">
        <v>105479.078125</v>
      </c>
    </row>
    <row r="13563" spans="1:14" x14ac:dyDescent="0.25">
      <c r="A13563" s="21" t="str">
        <f t="shared" si="211"/>
        <v>MOW HBC CFAA_2025</v>
      </c>
      <c r="B13563" t="s">
        <v>130</v>
      </c>
      <c r="C13563" t="s">
        <v>138</v>
      </c>
      <c r="D13563" t="s">
        <v>80</v>
      </c>
      <c r="E13563" t="s">
        <v>5</v>
      </c>
      <c r="F13563" t="s">
        <v>32</v>
      </c>
      <c r="G13563">
        <v>204197.25</v>
      </c>
      <c r="H13563">
        <v>88198.15625</v>
      </c>
      <c r="I13563">
        <v>43533.515625</v>
      </c>
      <c r="J13563">
        <v>0</v>
      </c>
      <c r="L13563" s="26">
        <v>46022</v>
      </c>
      <c r="M13563">
        <v>2</v>
      </c>
      <c r="N13563">
        <v>106607.640625</v>
      </c>
    </row>
    <row r="13564" spans="1:14" x14ac:dyDescent="0.25">
      <c r="A13564" s="21" t="str">
        <f t="shared" si="211"/>
        <v>MOW HBC CFAA_2026</v>
      </c>
      <c r="B13564" t="s">
        <v>130</v>
      </c>
      <c r="C13564" t="s">
        <v>138</v>
      </c>
      <c r="D13564" t="s">
        <v>80</v>
      </c>
      <c r="E13564" t="s">
        <v>5</v>
      </c>
      <c r="F13564" t="s">
        <v>32</v>
      </c>
      <c r="G13564">
        <v>219276.34375</v>
      </c>
      <c r="H13564">
        <v>99641.0390625</v>
      </c>
      <c r="I13564">
        <v>47211.59375</v>
      </c>
      <c r="J13564">
        <v>0</v>
      </c>
      <c r="L13564" s="26">
        <v>46387</v>
      </c>
      <c r="M13564">
        <v>3</v>
      </c>
      <c r="N13564">
        <v>110698.125</v>
      </c>
    </row>
    <row r="13565" spans="1:14" x14ac:dyDescent="0.25">
      <c r="A13565" s="21" t="str">
        <f t="shared" si="211"/>
        <v>MOW HBC CFAA_2027</v>
      </c>
      <c r="B13565" t="s">
        <v>130</v>
      </c>
      <c r="C13565" t="s">
        <v>138</v>
      </c>
      <c r="D13565" t="s">
        <v>80</v>
      </c>
      <c r="E13565" t="s">
        <v>5</v>
      </c>
      <c r="F13565" t="s">
        <v>32</v>
      </c>
      <c r="G13565">
        <v>230496.265625</v>
      </c>
      <c r="H13565">
        <v>100906.2578125</v>
      </c>
      <c r="I13565">
        <v>50799.19921875</v>
      </c>
      <c r="J13565">
        <v>0</v>
      </c>
      <c r="L13565" s="26">
        <v>46752</v>
      </c>
      <c r="M13565">
        <v>4</v>
      </c>
      <c r="N13565">
        <v>110611.7109375</v>
      </c>
    </row>
    <row r="13566" spans="1:14" x14ac:dyDescent="0.25">
      <c r="A13566" s="21" t="str">
        <f t="shared" si="211"/>
        <v>MOW HBC CFAA_2028</v>
      </c>
      <c r="B13566" t="s">
        <v>130</v>
      </c>
      <c r="C13566" t="s">
        <v>138</v>
      </c>
      <c r="D13566" t="s">
        <v>80</v>
      </c>
      <c r="E13566" t="s">
        <v>5</v>
      </c>
      <c r="F13566" t="s">
        <v>32</v>
      </c>
      <c r="G13566">
        <v>238907.859375</v>
      </c>
      <c r="H13566">
        <v>110336.7890625</v>
      </c>
      <c r="I13566">
        <v>54535.296875</v>
      </c>
      <c r="J13566">
        <v>0</v>
      </c>
      <c r="L13566" s="26">
        <v>47118</v>
      </c>
      <c r="M13566">
        <v>5</v>
      </c>
      <c r="N13566">
        <v>117347.3359375</v>
      </c>
    </row>
    <row r="13567" spans="1:14" x14ac:dyDescent="0.25">
      <c r="A13567" s="21" t="str">
        <f t="shared" si="211"/>
        <v>MOW HBC CFAA_2029</v>
      </c>
      <c r="B13567" t="s">
        <v>130</v>
      </c>
      <c r="C13567" t="s">
        <v>138</v>
      </c>
      <c r="D13567" t="s">
        <v>80</v>
      </c>
      <c r="E13567" t="s">
        <v>5</v>
      </c>
      <c r="F13567" t="s">
        <v>32</v>
      </c>
      <c r="G13567">
        <v>246828.921875</v>
      </c>
      <c r="H13567">
        <v>118507.6015625</v>
      </c>
      <c r="I13567">
        <v>56837.07421875</v>
      </c>
      <c r="J13567">
        <v>-240249.25</v>
      </c>
      <c r="L13567" s="26">
        <v>47483</v>
      </c>
      <c r="M13567">
        <v>6</v>
      </c>
      <c r="N13567">
        <v>123188.515625</v>
      </c>
    </row>
    <row r="13568" spans="1:14" x14ac:dyDescent="0.25">
      <c r="A13568" s="21" t="str">
        <f t="shared" si="211"/>
        <v>MOW HBC CFAA_2030</v>
      </c>
      <c r="B13568" t="s">
        <v>130</v>
      </c>
      <c r="C13568" t="s">
        <v>138</v>
      </c>
      <c r="D13568" t="s">
        <v>80</v>
      </c>
      <c r="E13568" t="s">
        <v>5</v>
      </c>
      <c r="F13568" t="s">
        <v>32</v>
      </c>
      <c r="G13568">
        <v>255533.296875</v>
      </c>
      <c r="H13568">
        <v>125632.7265625</v>
      </c>
      <c r="I13568">
        <v>62349.9765625</v>
      </c>
      <c r="J13568">
        <v>0</v>
      </c>
      <c r="L13568" s="26">
        <v>47848</v>
      </c>
      <c r="M13568">
        <v>7</v>
      </c>
      <c r="N13568">
        <v>129737.3828125</v>
      </c>
    </row>
    <row r="13569" spans="1:14" x14ac:dyDescent="0.25">
      <c r="A13569" s="21" t="str">
        <f t="shared" si="211"/>
        <v>MOW HBC CFAA_2031</v>
      </c>
      <c r="B13569" t="s">
        <v>130</v>
      </c>
      <c r="C13569" t="s">
        <v>138</v>
      </c>
      <c r="D13569" t="s">
        <v>80</v>
      </c>
      <c r="E13569" t="s">
        <v>5</v>
      </c>
      <c r="F13569" t="s">
        <v>32</v>
      </c>
      <c r="G13569">
        <v>259902.828125</v>
      </c>
      <c r="H13569">
        <v>108220.3984375</v>
      </c>
      <c r="I13569">
        <v>60166.375</v>
      </c>
      <c r="J13569">
        <v>27125.732421875</v>
      </c>
      <c r="L13569" s="26">
        <v>48213</v>
      </c>
      <c r="M13569">
        <v>8</v>
      </c>
      <c r="N13569">
        <v>124194.8046875</v>
      </c>
    </row>
    <row r="13570" spans="1:14" x14ac:dyDescent="0.25">
      <c r="A13570" s="21" t="str">
        <f t="shared" ref="A13570:A13633" si="212">B13570&amp;" "&amp;D13570&amp;" "&amp;C13570&amp;"_"&amp;YEAR(L13570)</f>
        <v>MOW HBC CFAA_2032</v>
      </c>
      <c r="B13570" t="s">
        <v>130</v>
      </c>
      <c r="C13570" t="s">
        <v>138</v>
      </c>
      <c r="D13570" t="s">
        <v>80</v>
      </c>
      <c r="E13570" t="s">
        <v>5</v>
      </c>
      <c r="F13570" t="s">
        <v>32</v>
      </c>
      <c r="G13570">
        <v>268454.3125</v>
      </c>
      <c r="H13570">
        <v>112412.9921875</v>
      </c>
      <c r="I13570">
        <v>61382.828125</v>
      </c>
      <c r="J13570">
        <v>0</v>
      </c>
      <c r="L13570" s="26">
        <v>48579</v>
      </c>
      <c r="M13570">
        <v>9</v>
      </c>
      <c r="N13570">
        <v>122567.25</v>
      </c>
    </row>
    <row r="13571" spans="1:14" x14ac:dyDescent="0.25">
      <c r="A13571" s="21" t="str">
        <f t="shared" si="212"/>
        <v>MOW HBC CFAA_2033</v>
      </c>
      <c r="B13571" t="s">
        <v>130</v>
      </c>
      <c r="C13571" t="s">
        <v>138</v>
      </c>
      <c r="D13571" t="s">
        <v>80</v>
      </c>
      <c r="E13571" t="s">
        <v>5</v>
      </c>
      <c r="F13571" t="s">
        <v>32</v>
      </c>
      <c r="G13571">
        <v>279679.09375</v>
      </c>
      <c r="H13571">
        <v>108338.09375</v>
      </c>
      <c r="I13571">
        <v>64018.3671875</v>
      </c>
      <c r="J13571">
        <v>0</v>
      </c>
      <c r="L13571" s="26">
        <v>48944</v>
      </c>
      <c r="M13571">
        <v>10</v>
      </c>
      <c r="N13571">
        <v>110434.796875</v>
      </c>
    </row>
    <row r="13572" spans="1:14" x14ac:dyDescent="0.25">
      <c r="A13572" s="21" t="str">
        <f t="shared" si="212"/>
        <v>MOW HBC CFAA_2034</v>
      </c>
      <c r="B13572" t="s">
        <v>130</v>
      </c>
      <c r="C13572" t="s">
        <v>138</v>
      </c>
      <c r="D13572" t="s">
        <v>80</v>
      </c>
      <c r="E13572" t="s">
        <v>5</v>
      </c>
      <c r="F13572" t="s">
        <v>32</v>
      </c>
      <c r="G13572">
        <v>290426.71875</v>
      </c>
      <c r="H13572">
        <v>108849.2578125</v>
      </c>
      <c r="I13572">
        <v>66291.109375</v>
      </c>
      <c r="J13572">
        <v>0</v>
      </c>
      <c r="L13572" s="26">
        <v>49309</v>
      </c>
      <c r="M13572">
        <v>11</v>
      </c>
      <c r="N13572">
        <v>105786.34375</v>
      </c>
    </row>
    <row r="13573" spans="1:14" x14ac:dyDescent="0.25">
      <c r="A13573" s="21" t="str">
        <f t="shared" si="212"/>
        <v>MOW HBC CFAA_2035</v>
      </c>
      <c r="B13573" t="s">
        <v>130</v>
      </c>
      <c r="C13573" t="s">
        <v>138</v>
      </c>
      <c r="D13573" t="s">
        <v>80</v>
      </c>
      <c r="E13573" t="s">
        <v>5</v>
      </c>
      <c r="F13573" t="s">
        <v>32</v>
      </c>
      <c r="G13573">
        <v>302394.375</v>
      </c>
      <c r="H13573">
        <v>112839.421875</v>
      </c>
      <c r="I13573">
        <v>67375.546875</v>
      </c>
      <c r="J13573">
        <v>0</v>
      </c>
      <c r="L13573" s="26">
        <v>49674</v>
      </c>
      <c r="M13573">
        <v>12</v>
      </c>
      <c r="N13573">
        <v>106757.2734375</v>
      </c>
    </row>
    <row r="13574" spans="1:14" x14ac:dyDescent="0.25">
      <c r="A13574" s="21" t="str">
        <f t="shared" si="212"/>
        <v>MOW HBC CFAA_2036</v>
      </c>
      <c r="B13574" t="s">
        <v>130</v>
      </c>
      <c r="C13574" t="s">
        <v>138</v>
      </c>
      <c r="D13574" t="s">
        <v>80</v>
      </c>
      <c r="E13574" t="s">
        <v>5</v>
      </c>
      <c r="F13574" t="s">
        <v>32</v>
      </c>
      <c r="G13574">
        <v>314773.5625</v>
      </c>
      <c r="H13574">
        <v>111504.421875</v>
      </c>
      <c r="I13574">
        <v>70385.5390625</v>
      </c>
      <c r="J13574">
        <v>0</v>
      </c>
      <c r="L13574" s="26">
        <v>50040</v>
      </c>
      <c r="M13574">
        <v>13</v>
      </c>
      <c r="N13574">
        <v>103475.0703125</v>
      </c>
    </row>
    <row r="13575" spans="1:14" x14ac:dyDescent="0.25">
      <c r="A13575" s="21" t="str">
        <f t="shared" si="212"/>
        <v>MOW HBC CFAA_2037</v>
      </c>
      <c r="B13575" t="s">
        <v>130</v>
      </c>
      <c r="C13575" t="s">
        <v>138</v>
      </c>
      <c r="D13575" t="s">
        <v>80</v>
      </c>
      <c r="E13575" t="s">
        <v>5</v>
      </c>
      <c r="F13575" t="s">
        <v>32</v>
      </c>
      <c r="G13575">
        <v>326075.09375</v>
      </c>
      <c r="H13575">
        <v>105913.390625</v>
      </c>
      <c r="I13575">
        <v>71932.90625</v>
      </c>
      <c r="J13575">
        <v>0</v>
      </c>
      <c r="L13575" s="26">
        <v>50405</v>
      </c>
      <c r="M13575">
        <v>14</v>
      </c>
      <c r="N13575">
        <v>90886.6875</v>
      </c>
    </row>
    <row r="13576" spans="1:14" x14ac:dyDescent="0.25">
      <c r="A13576" s="21" t="str">
        <f t="shared" si="212"/>
        <v>MOW HBC CFAA_2038</v>
      </c>
      <c r="B13576" t="s">
        <v>130</v>
      </c>
      <c r="C13576" t="s">
        <v>138</v>
      </c>
      <c r="D13576" t="s">
        <v>80</v>
      </c>
      <c r="E13576" t="s">
        <v>5</v>
      </c>
      <c r="F13576" t="s">
        <v>32</v>
      </c>
      <c r="G13576">
        <v>338127.1875</v>
      </c>
      <c r="H13576">
        <v>91400.4453125</v>
      </c>
      <c r="I13576">
        <v>72653.8125</v>
      </c>
      <c r="J13576">
        <v>0</v>
      </c>
      <c r="L13576" s="26">
        <v>50770</v>
      </c>
      <c r="M13576">
        <v>15</v>
      </c>
      <c r="N13576">
        <v>69686.296875</v>
      </c>
    </row>
    <row r="13577" spans="1:14" x14ac:dyDescent="0.25">
      <c r="A13577" s="21" t="str">
        <f t="shared" si="212"/>
        <v>MOW HBC CFAA_2039</v>
      </c>
      <c r="B13577" t="s">
        <v>130</v>
      </c>
      <c r="C13577" t="s">
        <v>138</v>
      </c>
      <c r="D13577" t="s">
        <v>80</v>
      </c>
      <c r="E13577" t="s">
        <v>5</v>
      </c>
      <c r="F13577" t="s">
        <v>32</v>
      </c>
      <c r="G13577">
        <v>355622.09375</v>
      </c>
      <c r="H13577">
        <v>91610.4453125</v>
      </c>
      <c r="I13577">
        <v>75687.7265625</v>
      </c>
      <c r="J13577">
        <v>0</v>
      </c>
      <c r="L13577" s="26">
        <v>51135</v>
      </c>
      <c r="M13577">
        <v>16</v>
      </c>
      <c r="N13577">
        <v>58552.22265625</v>
      </c>
    </row>
    <row r="13578" spans="1:14" x14ac:dyDescent="0.25">
      <c r="A13578" s="21" t="str">
        <f t="shared" si="212"/>
        <v>MOW HBC CFAA_2040</v>
      </c>
      <c r="B13578" t="s">
        <v>130</v>
      </c>
      <c r="C13578" t="s">
        <v>138</v>
      </c>
      <c r="D13578" t="s">
        <v>80</v>
      </c>
      <c r="E13578" t="s">
        <v>5</v>
      </c>
      <c r="F13578" t="s">
        <v>32</v>
      </c>
      <c r="G13578">
        <v>366219.4375</v>
      </c>
      <c r="H13578">
        <v>71817.3125</v>
      </c>
      <c r="I13578">
        <v>54972.7578125</v>
      </c>
      <c r="J13578">
        <v>133313.8125</v>
      </c>
      <c r="L13578" s="26">
        <v>51501</v>
      </c>
      <c r="M13578">
        <v>17</v>
      </c>
      <c r="N13578">
        <v>46878.03125</v>
      </c>
    </row>
    <row r="13579" spans="1:14" x14ac:dyDescent="0.25">
      <c r="A13579" s="21" t="str">
        <f t="shared" si="212"/>
        <v>MOW HBC CFAA_2041</v>
      </c>
      <c r="B13579" t="s">
        <v>130</v>
      </c>
      <c r="C13579" t="s">
        <v>138</v>
      </c>
      <c r="D13579" t="s">
        <v>80</v>
      </c>
      <c r="E13579" t="s">
        <v>5</v>
      </c>
      <c r="F13579" t="s">
        <v>32</v>
      </c>
      <c r="G13579">
        <v>375933.28125</v>
      </c>
      <c r="H13579">
        <v>68067.0546875</v>
      </c>
      <c r="I13579">
        <v>54206.16796875</v>
      </c>
      <c r="J13579">
        <v>0</v>
      </c>
      <c r="L13579" s="26">
        <v>51866</v>
      </c>
      <c r="M13579">
        <v>18</v>
      </c>
      <c r="N13579">
        <v>48341.9453125</v>
      </c>
    </row>
    <row r="13580" spans="1:14" x14ac:dyDescent="0.25">
      <c r="A13580" s="21" t="str">
        <f t="shared" si="212"/>
        <v>MOW HBC CFAA_2042</v>
      </c>
      <c r="B13580" t="s">
        <v>130</v>
      </c>
      <c r="C13580" t="s">
        <v>138</v>
      </c>
      <c r="D13580" t="s">
        <v>80</v>
      </c>
      <c r="E13580" t="s">
        <v>5</v>
      </c>
      <c r="F13580" t="s">
        <v>32</v>
      </c>
      <c r="G13580">
        <v>387701.34375</v>
      </c>
      <c r="H13580">
        <v>63829.55078125</v>
      </c>
      <c r="I13580">
        <v>54454.33984375</v>
      </c>
      <c r="J13580">
        <v>0</v>
      </c>
      <c r="L13580" s="26">
        <v>52231</v>
      </c>
      <c r="M13580">
        <v>19</v>
      </c>
      <c r="N13580">
        <v>41273.9453125</v>
      </c>
    </row>
    <row r="13581" spans="1:14" x14ac:dyDescent="0.25">
      <c r="A13581" s="21" t="str">
        <f t="shared" si="212"/>
        <v>MOW HBC CFAA_2043</v>
      </c>
      <c r="B13581" t="s">
        <v>130</v>
      </c>
      <c r="C13581" t="s">
        <v>138</v>
      </c>
      <c r="D13581" t="s">
        <v>80</v>
      </c>
      <c r="E13581" t="s">
        <v>5</v>
      </c>
      <c r="F13581" t="s">
        <v>32</v>
      </c>
      <c r="G13581">
        <v>398459.59375</v>
      </c>
      <c r="H13581">
        <v>66512.1171875</v>
      </c>
      <c r="I13581">
        <v>177415.3125</v>
      </c>
      <c r="J13581">
        <v>0</v>
      </c>
      <c r="L13581" s="26">
        <v>52596</v>
      </c>
      <c r="M13581">
        <v>20</v>
      </c>
      <c r="N13581">
        <v>42826.39453125</v>
      </c>
    </row>
    <row r="13582" spans="1:14" x14ac:dyDescent="0.25">
      <c r="A13582" s="21" t="str">
        <f t="shared" si="212"/>
        <v>MOW HBC CFAA_2024</v>
      </c>
      <c r="B13582" t="s">
        <v>130</v>
      </c>
      <c r="C13582" t="s">
        <v>138</v>
      </c>
      <c r="D13582" t="s">
        <v>80</v>
      </c>
      <c r="E13582" t="s">
        <v>5</v>
      </c>
      <c r="F13582" t="s">
        <v>8</v>
      </c>
      <c r="G13582">
        <v>0</v>
      </c>
      <c r="H13582">
        <v>0</v>
      </c>
      <c r="I13582">
        <v>0</v>
      </c>
      <c r="J13582">
        <v>0</v>
      </c>
      <c r="L13582" s="26">
        <v>45657</v>
      </c>
      <c r="M13582">
        <v>1</v>
      </c>
      <c r="N13582">
        <v>0</v>
      </c>
    </row>
    <row r="13583" spans="1:14" x14ac:dyDescent="0.25">
      <c r="A13583" s="21" t="str">
        <f t="shared" si="212"/>
        <v>MOW HBC CFAA_2025</v>
      </c>
      <c r="B13583" t="s">
        <v>130</v>
      </c>
      <c r="C13583" t="s">
        <v>138</v>
      </c>
      <c r="D13583" t="s">
        <v>80</v>
      </c>
      <c r="E13583" t="s">
        <v>5</v>
      </c>
      <c r="F13583" t="s">
        <v>8</v>
      </c>
      <c r="G13583">
        <v>0</v>
      </c>
      <c r="H13583">
        <v>0</v>
      </c>
      <c r="I13583">
        <v>0</v>
      </c>
      <c r="J13583">
        <v>0</v>
      </c>
      <c r="L13583" s="26">
        <v>46022</v>
      </c>
      <c r="M13583">
        <v>2</v>
      </c>
      <c r="N13583">
        <v>0</v>
      </c>
    </row>
    <row r="13584" spans="1:14" x14ac:dyDescent="0.25">
      <c r="A13584" s="21" t="str">
        <f t="shared" si="212"/>
        <v>MOW HBC CFAA_2026</v>
      </c>
      <c r="B13584" t="s">
        <v>130</v>
      </c>
      <c r="C13584" t="s">
        <v>138</v>
      </c>
      <c r="D13584" t="s">
        <v>80</v>
      </c>
      <c r="E13584" t="s">
        <v>5</v>
      </c>
      <c r="F13584" t="s">
        <v>8</v>
      </c>
      <c r="G13584">
        <v>0</v>
      </c>
      <c r="H13584">
        <v>0</v>
      </c>
      <c r="I13584">
        <v>0</v>
      </c>
      <c r="J13584">
        <v>0</v>
      </c>
      <c r="L13584" s="26">
        <v>46387</v>
      </c>
      <c r="M13584">
        <v>3</v>
      </c>
      <c r="N13584">
        <v>0</v>
      </c>
    </row>
    <row r="13585" spans="1:14" x14ac:dyDescent="0.25">
      <c r="A13585" s="21" t="str">
        <f t="shared" si="212"/>
        <v>MOW HBC CFAA_2027</v>
      </c>
      <c r="B13585" t="s">
        <v>130</v>
      </c>
      <c r="C13585" t="s">
        <v>138</v>
      </c>
      <c r="D13585" t="s">
        <v>80</v>
      </c>
      <c r="E13585" t="s">
        <v>5</v>
      </c>
      <c r="F13585" t="s">
        <v>8</v>
      </c>
      <c r="G13585">
        <v>0</v>
      </c>
      <c r="H13585">
        <v>0</v>
      </c>
      <c r="I13585">
        <v>0</v>
      </c>
      <c r="J13585">
        <v>0</v>
      </c>
      <c r="L13585" s="26">
        <v>46752</v>
      </c>
      <c r="M13585">
        <v>4</v>
      </c>
      <c r="N13585">
        <v>0</v>
      </c>
    </row>
    <row r="13586" spans="1:14" x14ac:dyDescent="0.25">
      <c r="A13586" s="21" t="str">
        <f t="shared" si="212"/>
        <v>MOW HBC CFAA_2028</v>
      </c>
      <c r="B13586" t="s">
        <v>130</v>
      </c>
      <c r="C13586" t="s">
        <v>138</v>
      </c>
      <c r="D13586" t="s">
        <v>80</v>
      </c>
      <c r="E13586" t="s">
        <v>5</v>
      </c>
      <c r="F13586" t="s">
        <v>8</v>
      </c>
      <c r="G13586">
        <v>0</v>
      </c>
      <c r="H13586">
        <v>0</v>
      </c>
      <c r="I13586">
        <v>0</v>
      </c>
      <c r="J13586">
        <v>0</v>
      </c>
      <c r="L13586" s="26">
        <v>47118</v>
      </c>
      <c r="M13586">
        <v>5</v>
      </c>
      <c r="N13586">
        <v>0</v>
      </c>
    </row>
    <row r="13587" spans="1:14" x14ac:dyDescent="0.25">
      <c r="A13587" s="21" t="str">
        <f t="shared" si="212"/>
        <v>MOW HBC CFAA_2029</v>
      </c>
      <c r="B13587" t="s">
        <v>130</v>
      </c>
      <c r="C13587" t="s">
        <v>138</v>
      </c>
      <c r="D13587" t="s">
        <v>80</v>
      </c>
      <c r="E13587" t="s">
        <v>5</v>
      </c>
      <c r="F13587" t="s">
        <v>8</v>
      </c>
      <c r="G13587">
        <v>0</v>
      </c>
      <c r="H13587">
        <v>0</v>
      </c>
      <c r="I13587">
        <v>0</v>
      </c>
      <c r="J13587">
        <v>0</v>
      </c>
      <c r="L13587" s="26">
        <v>47483</v>
      </c>
      <c r="M13587">
        <v>6</v>
      </c>
      <c r="N13587">
        <v>0</v>
      </c>
    </row>
    <row r="13588" spans="1:14" x14ac:dyDescent="0.25">
      <c r="A13588" s="21" t="str">
        <f t="shared" si="212"/>
        <v>MOW HBC CFAA_2030</v>
      </c>
      <c r="B13588" t="s">
        <v>130</v>
      </c>
      <c r="C13588" t="s">
        <v>138</v>
      </c>
      <c r="D13588" t="s">
        <v>80</v>
      </c>
      <c r="E13588" t="s">
        <v>5</v>
      </c>
      <c r="F13588" t="s">
        <v>8</v>
      </c>
      <c r="G13588">
        <v>0</v>
      </c>
      <c r="H13588">
        <v>0</v>
      </c>
      <c r="I13588">
        <v>0</v>
      </c>
      <c r="J13588">
        <v>0</v>
      </c>
      <c r="L13588" s="26">
        <v>47848</v>
      </c>
      <c r="M13588">
        <v>7</v>
      </c>
      <c r="N13588">
        <v>0</v>
      </c>
    </row>
    <row r="13589" spans="1:14" x14ac:dyDescent="0.25">
      <c r="A13589" s="21" t="str">
        <f t="shared" si="212"/>
        <v>MOW HBC CFAA_2031</v>
      </c>
      <c r="B13589" t="s">
        <v>130</v>
      </c>
      <c r="C13589" t="s">
        <v>138</v>
      </c>
      <c r="D13589" t="s">
        <v>80</v>
      </c>
      <c r="E13589" t="s">
        <v>5</v>
      </c>
      <c r="F13589" t="s">
        <v>8</v>
      </c>
      <c r="G13589">
        <v>0</v>
      </c>
      <c r="H13589">
        <v>0</v>
      </c>
      <c r="I13589">
        <v>0</v>
      </c>
      <c r="J13589">
        <v>0</v>
      </c>
      <c r="L13589" s="26">
        <v>48213</v>
      </c>
      <c r="M13589">
        <v>8</v>
      </c>
      <c r="N13589">
        <v>0</v>
      </c>
    </row>
    <row r="13590" spans="1:14" x14ac:dyDescent="0.25">
      <c r="A13590" s="21" t="str">
        <f t="shared" si="212"/>
        <v>MOW HBC CFAA_2032</v>
      </c>
      <c r="B13590" t="s">
        <v>130</v>
      </c>
      <c r="C13590" t="s">
        <v>138</v>
      </c>
      <c r="D13590" t="s">
        <v>80</v>
      </c>
      <c r="E13590" t="s">
        <v>5</v>
      </c>
      <c r="F13590" t="s">
        <v>8</v>
      </c>
      <c r="G13590">
        <v>0</v>
      </c>
      <c r="H13590">
        <v>0</v>
      </c>
      <c r="I13590">
        <v>0</v>
      </c>
      <c r="J13590">
        <v>0</v>
      </c>
      <c r="L13590" s="26">
        <v>48579</v>
      </c>
      <c r="M13590">
        <v>9</v>
      </c>
      <c r="N13590">
        <v>0</v>
      </c>
    </row>
    <row r="13591" spans="1:14" x14ac:dyDescent="0.25">
      <c r="A13591" s="21" t="str">
        <f t="shared" si="212"/>
        <v>MOW HBC CFAA_2033</v>
      </c>
      <c r="B13591" t="s">
        <v>130</v>
      </c>
      <c r="C13591" t="s">
        <v>138</v>
      </c>
      <c r="D13591" t="s">
        <v>80</v>
      </c>
      <c r="E13591" t="s">
        <v>5</v>
      </c>
      <c r="F13591" t="s">
        <v>8</v>
      </c>
      <c r="G13591">
        <v>0</v>
      </c>
      <c r="H13591">
        <v>0</v>
      </c>
      <c r="I13591">
        <v>0</v>
      </c>
      <c r="J13591">
        <v>0</v>
      </c>
      <c r="L13591" s="26">
        <v>48944</v>
      </c>
      <c r="M13591">
        <v>10</v>
      </c>
      <c r="N13591">
        <v>0</v>
      </c>
    </row>
    <row r="13592" spans="1:14" x14ac:dyDescent="0.25">
      <c r="A13592" s="21" t="str">
        <f t="shared" si="212"/>
        <v>MOW HBC CFAA_2034</v>
      </c>
      <c r="B13592" t="s">
        <v>130</v>
      </c>
      <c r="C13592" t="s">
        <v>138</v>
      </c>
      <c r="D13592" t="s">
        <v>80</v>
      </c>
      <c r="E13592" t="s">
        <v>5</v>
      </c>
      <c r="F13592" t="s">
        <v>8</v>
      </c>
      <c r="G13592">
        <v>0</v>
      </c>
      <c r="H13592">
        <v>0</v>
      </c>
      <c r="I13592">
        <v>0</v>
      </c>
      <c r="J13592">
        <v>0</v>
      </c>
      <c r="L13592" s="26">
        <v>49309</v>
      </c>
      <c r="M13592">
        <v>11</v>
      </c>
      <c r="N13592">
        <v>0</v>
      </c>
    </row>
    <row r="13593" spans="1:14" x14ac:dyDescent="0.25">
      <c r="A13593" s="21" t="str">
        <f t="shared" si="212"/>
        <v>MOW HBC CFAA_2035</v>
      </c>
      <c r="B13593" t="s">
        <v>130</v>
      </c>
      <c r="C13593" t="s">
        <v>138</v>
      </c>
      <c r="D13593" t="s">
        <v>80</v>
      </c>
      <c r="E13593" t="s">
        <v>5</v>
      </c>
      <c r="F13593" t="s">
        <v>8</v>
      </c>
      <c r="G13593">
        <v>0</v>
      </c>
      <c r="H13593">
        <v>0</v>
      </c>
      <c r="I13593">
        <v>0</v>
      </c>
      <c r="J13593">
        <v>0</v>
      </c>
      <c r="L13593" s="26">
        <v>49674</v>
      </c>
      <c r="M13593">
        <v>12</v>
      </c>
      <c r="N13593">
        <v>0</v>
      </c>
    </row>
    <row r="13594" spans="1:14" x14ac:dyDescent="0.25">
      <c r="A13594" s="21" t="str">
        <f t="shared" si="212"/>
        <v>MOW HBC CFAA_2036</v>
      </c>
      <c r="B13594" t="s">
        <v>130</v>
      </c>
      <c r="C13594" t="s">
        <v>138</v>
      </c>
      <c r="D13594" t="s">
        <v>80</v>
      </c>
      <c r="E13594" t="s">
        <v>5</v>
      </c>
      <c r="F13594" t="s">
        <v>8</v>
      </c>
      <c r="G13594">
        <v>0</v>
      </c>
      <c r="H13594">
        <v>0</v>
      </c>
      <c r="I13594">
        <v>0</v>
      </c>
      <c r="J13594">
        <v>0</v>
      </c>
      <c r="L13594" s="26">
        <v>50040</v>
      </c>
      <c r="M13594">
        <v>13</v>
      </c>
      <c r="N13594">
        <v>0</v>
      </c>
    </row>
    <row r="13595" spans="1:14" x14ac:dyDescent="0.25">
      <c r="A13595" s="21" t="str">
        <f t="shared" si="212"/>
        <v>MOW HBC CFAA_2037</v>
      </c>
      <c r="B13595" t="s">
        <v>130</v>
      </c>
      <c r="C13595" t="s">
        <v>138</v>
      </c>
      <c r="D13595" t="s">
        <v>80</v>
      </c>
      <c r="E13595" t="s">
        <v>5</v>
      </c>
      <c r="F13595" t="s">
        <v>8</v>
      </c>
      <c r="G13595">
        <v>0</v>
      </c>
      <c r="H13595">
        <v>0</v>
      </c>
      <c r="I13595">
        <v>0</v>
      </c>
      <c r="J13595">
        <v>0</v>
      </c>
      <c r="L13595" s="26">
        <v>50405</v>
      </c>
      <c r="M13595">
        <v>14</v>
      </c>
      <c r="N13595">
        <v>0</v>
      </c>
    </row>
    <row r="13596" spans="1:14" x14ac:dyDescent="0.25">
      <c r="A13596" s="21" t="str">
        <f t="shared" si="212"/>
        <v>MOW HBC CFAA_2038</v>
      </c>
      <c r="B13596" t="s">
        <v>130</v>
      </c>
      <c r="C13596" t="s">
        <v>138</v>
      </c>
      <c r="D13596" t="s">
        <v>80</v>
      </c>
      <c r="E13596" t="s">
        <v>5</v>
      </c>
      <c r="F13596" t="s">
        <v>8</v>
      </c>
      <c r="G13596">
        <v>0</v>
      </c>
      <c r="H13596">
        <v>0</v>
      </c>
      <c r="I13596">
        <v>0</v>
      </c>
      <c r="J13596">
        <v>0</v>
      </c>
      <c r="L13596" s="26">
        <v>50770</v>
      </c>
      <c r="M13596">
        <v>15</v>
      </c>
      <c r="N13596">
        <v>0</v>
      </c>
    </row>
    <row r="13597" spans="1:14" x14ac:dyDescent="0.25">
      <c r="A13597" s="21" t="str">
        <f t="shared" si="212"/>
        <v>MOW HBC CFAA_2039</v>
      </c>
      <c r="B13597" t="s">
        <v>130</v>
      </c>
      <c r="C13597" t="s">
        <v>138</v>
      </c>
      <c r="D13597" t="s">
        <v>80</v>
      </c>
      <c r="E13597" t="s">
        <v>5</v>
      </c>
      <c r="F13597" t="s">
        <v>8</v>
      </c>
      <c r="G13597">
        <v>0</v>
      </c>
      <c r="H13597">
        <v>0</v>
      </c>
      <c r="I13597">
        <v>0</v>
      </c>
      <c r="J13597">
        <v>0</v>
      </c>
      <c r="L13597" s="26">
        <v>51135</v>
      </c>
      <c r="M13597">
        <v>16</v>
      </c>
      <c r="N13597">
        <v>0</v>
      </c>
    </row>
    <row r="13598" spans="1:14" x14ac:dyDescent="0.25">
      <c r="A13598" s="21" t="str">
        <f t="shared" si="212"/>
        <v>MOW HBC CFAA_2040</v>
      </c>
      <c r="B13598" t="s">
        <v>130</v>
      </c>
      <c r="C13598" t="s">
        <v>138</v>
      </c>
      <c r="D13598" t="s">
        <v>80</v>
      </c>
      <c r="E13598" t="s">
        <v>5</v>
      </c>
      <c r="F13598" t="s">
        <v>8</v>
      </c>
      <c r="G13598">
        <v>0</v>
      </c>
      <c r="H13598">
        <v>0</v>
      </c>
      <c r="I13598">
        <v>0</v>
      </c>
      <c r="J13598">
        <v>0</v>
      </c>
      <c r="L13598" s="26">
        <v>51501</v>
      </c>
      <c r="M13598">
        <v>17</v>
      </c>
      <c r="N13598">
        <v>0</v>
      </c>
    </row>
    <row r="13599" spans="1:14" x14ac:dyDescent="0.25">
      <c r="A13599" s="21" t="str">
        <f t="shared" si="212"/>
        <v>MOW HBC CFAA_2041</v>
      </c>
      <c r="B13599" t="s">
        <v>130</v>
      </c>
      <c r="C13599" t="s">
        <v>138</v>
      </c>
      <c r="D13599" t="s">
        <v>80</v>
      </c>
      <c r="E13599" t="s">
        <v>5</v>
      </c>
      <c r="F13599" t="s">
        <v>8</v>
      </c>
      <c r="G13599">
        <v>0</v>
      </c>
      <c r="H13599">
        <v>0</v>
      </c>
      <c r="I13599">
        <v>0</v>
      </c>
      <c r="J13599">
        <v>0</v>
      </c>
      <c r="L13599" s="26">
        <v>51866</v>
      </c>
      <c r="M13599">
        <v>18</v>
      </c>
      <c r="N13599">
        <v>0</v>
      </c>
    </row>
    <row r="13600" spans="1:14" x14ac:dyDescent="0.25">
      <c r="A13600" s="21" t="str">
        <f t="shared" si="212"/>
        <v>MOW HBC CFAA_2042</v>
      </c>
      <c r="B13600" t="s">
        <v>130</v>
      </c>
      <c r="C13600" t="s">
        <v>138</v>
      </c>
      <c r="D13600" t="s">
        <v>80</v>
      </c>
      <c r="E13600" t="s">
        <v>5</v>
      </c>
      <c r="F13600" t="s">
        <v>8</v>
      </c>
      <c r="G13600">
        <v>0</v>
      </c>
      <c r="H13600">
        <v>0</v>
      </c>
      <c r="I13600">
        <v>0</v>
      </c>
      <c r="J13600">
        <v>0</v>
      </c>
      <c r="L13600" s="26">
        <v>52231</v>
      </c>
      <c r="M13600">
        <v>19</v>
      </c>
      <c r="N13600">
        <v>0</v>
      </c>
    </row>
    <row r="13601" spans="1:14" x14ac:dyDescent="0.25">
      <c r="A13601" s="21" t="str">
        <f t="shared" si="212"/>
        <v>MOW HBC CFAA_2043</v>
      </c>
      <c r="B13601" t="s">
        <v>130</v>
      </c>
      <c r="C13601" t="s">
        <v>138</v>
      </c>
      <c r="D13601" t="s">
        <v>80</v>
      </c>
      <c r="E13601" t="s">
        <v>5</v>
      </c>
      <c r="F13601" t="s">
        <v>8</v>
      </c>
      <c r="G13601">
        <v>0</v>
      </c>
      <c r="H13601">
        <v>0</v>
      </c>
      <c r="I13601">
        <v>0</v>
      </c>
      <c r="J13601">
        <v>0</v>
      </c>
      <c r="L13601" s="26">
        <v>52596</v>
      </c>
      <c r="M13601">
        <v>20</v>
      </c>
      <c r="N13601">
        <v>0</v>
      </c>
    </row>
    <row r="13602" spans="1:14" x14ac:dyDescent="0.25">
      <c r="A13602" s="21" t="str">
        <f t="shared" si="212"/>
        <v>MOW L2C CFAA_2024</v>
      </c>
      <c r="B13602" t="s">
        <v>130</v>
      </c>
      <c r="C13602" t="s">
        <v>138</v>
      </c>
      <c r="D13602" t="s">
        <v>25</v>
      </c>
      <c r="E13602" t="s">
        <v>29</v>
      </c>
      <c r="F13602" t="s">
        <v>28</v>
      </c>
      <c r="K13602">
        <v>0</v>
      </c>
      <c r="L13602" s="26">
        <v>45657</v>
      </c>
      <c r="M13602">
        <v>1</v>
      </c>
    </row>
    <row r="13603" spans="1:14" x14ac:dyDescent="0.25">
      <c r="A13603" s="21" t="str">
        <f t="shared" si="212"/>
        <v>MOW L2C CFAA_2025</v>
      </c>
      <c r="B13603" t="s">
        <v>130</v>
      </c>
      <c r="C13603" t="s">
        <v>138</v>
      </c>
      <c r="D13603" t="s">
        <v>25</v>
      </c>
      <c r="E13603" t="s">
        <v>29</v>
      </c>
      <c r="F13603" t="s">
        <v>28</v>
      </c>
      <c r="K13603">
        <v>0</v>
      </c>
      <c r="L13603" s="26">
        <v>46022</v>
      </c>
      <c r="M13603">
        <v>2</v>
      </c>
    </row>
    <row r="13604" spans="1:14" x14ac:dyDescent="0.25">
      <c r="A13604" s="21" t="str">
        <f t="shared" si="212"/>
        <v>MOW L2C CFAA_2026</v>
      </c>
      <c r="B13604" t="s">
        <v>130</v>
      </c>
      <c r="C13604" t="s">
        <v>138</v>
      </c>
      <c r="D13604" t="s">
        <v>25</v>
      </c>
      <c r="E13604" t="s">
        <v>29</v>
      </c>
      <c r="F13604" t="s">
        <v>28</v>
      </c>
      <c r="K13604">
        <v>0</v>
      </c>
      <c r="L13604" s="26">
        <v>46387</v>
      </c>
      <c r="M13604">
        <v>3</v>
      </c>
    </row>
    <row r="13605" spans="1:14" x14ac:dyDescent="0.25">
      <c r="A13605" s="21" t="str">
        <f t="shared" si="212"/>
        <v>MOW L2C CFAA_2027</v>
      </c>
      <c r="B13605" t="s">
        <v>130</v>
      </c>
      <c r="C13605" t="s">
        <v>138</v>
      </c>
      <c r="D13605" t="s">
        <v>25</v>
      </c>
      <c r="E13605" t="s">
        <v>29</v>
      </c>
      <c r="F13605" t="s">
        <v>28</v>
      </c>
      <c r="K13605">
        <v>0</v>
      </c>
      <c r="L13605" s="26">
        <v>46752</v>
      </c>
      <c r="M13605">
        <v>4</v>
      </c>
    </row>
    <row r="13606" spans="1:14" x14ac:dyDescent="0.25">
      <c r="A13606" s="21" t="str">
        <f t="shared" si="212"/>
        <v>MOW L2C CFAA_2028</v>
      </c>
      <c r="B13606" t="s">
        <v>130</v>
      </c>
      <c r="C13606" t="s">
        <v>138</v>
      </c>
      <c r="D13606" t="s">
        <v>25</v>
      </c>
      <c r="E13606" t="s">
        <v>29</v>
      </c>
      <c r="F13606" t="s">
        <v>28</v>
      </c>
      <c r="K13606">
        <v>0</v>
      </c>
      <c r="L13606" s="26">
        <v>47118</v>
      </c>
      <c r="M13606">
        <v>5</v>
      </c>
    </row>
    <row r="13607" spans="1:14" x14ac:dyDescent="0.25">
      <c r="A13607" s="21" t="str">
        <f t="shared" si="212"/>
        <v>MOW L2C CFAA_2029</v>
      </c>
      <c r="B13607" t="s">
        <v>130</v>
      </c>
      <c r="C13607" t="s">
        <v>138</v>
      </c>
      <c r="D13607" t="s">
        <v>25</v>
      </c>
      <c r="E13607" t="s">
        <v>29</v>
      </c>
      <c r="F13607" t="s">
        <v>28</v>
      </c>
      <c r="K13607">
        <v>0</v>
      </c>
      <c r="L13607" s="26">
        <v>47483</v>
      </c>
      <c r="M13607">
        <v>6</v>
      </c>
    </row>
    <row r="13608" spans="1:14" x14ac:dyDescent="0.25">
      <c r="A13608" s="21" t="str">
        <f t="shared" si="212"/>
        <v>MOW L2C CFAA_2030</v>
      </c>
      <c r="B13608" t="s">
        <v>130</v>
      </c>
      <c r="C13608" t="s">
        <v>138</v>
      </c>
      <c r="D13608" t="s">
        <v>25</v>
      </c>
      <c r="E13608" t="s">
        <v>29</v>
      </c>
      <c r="F13608" t="s">
        <v>28</v>
      </c>
      <c r="K13608">
        <v>0</v>
      </c>
      <c r="L13608" s="26">
        <v>47848</v>
      </c>
      <c r="M13608">
        <v>7</v>
      </c>
    </row>
    <row r="13609" spans="1:14" x14ac:dyDescent="0.25">
      <c r="A13609" s="21" t="str">
        <f t="shared" si="212"/>
        <v>MOW L2C CFAA_2031</v>
      </c>
      <c r="B13609" t="s">
        <v>130</v>
      </c>
      <c r="C13609" t="s">
        <v>138</v>
      </c>
      <c r="D13609" t="s">
        <v>25</v>
      </c>
      <c r="E13609" t="s">
        <v>29</v>
      </c>
      <c r="F13609" t="s">
        <v>28</v>
      </c>
      <c r="K13609">
        <v>0</v>
      </c>
      <c r="L13609" s="26">
        <v>48213</v>
      </c>
      <c r="M13609">
        <v>8</v>
      </c>
    </row>
    <row r="13610" spans="1:14" x14ac:dyDescent="0.25">
      <c r="A13610" s="21" t="str">
        <f t="shared" si="212"/>
        <v>MOW L2C CFAA_2032</v>
      </c>
      <c r="B13610" t="s">
        <v>130</v>
      </c>
      <c r="C13610" t="s">
        <v>138</v>
      </c>
      <c r="D13610" t="s">
        <v>25</v>
      </c>
      <c r="E13610" t="s">
        <v>29</v>
      </c>
      <c r="F13610" t="s">
        <v>28</v>
      </c>
      <c r="K13610">
        <v>0</v>
      </c>
      <c r="L13610" s="26">
        <v>48579</v>
      </c>
      <c r="M13610">
        <v>9</v>
      </c>
    </row>
    <row r="13611" spans="1:14" x14ac:dyDescent="0.25">
      <c r="A13611" s="21" t="str">
        <f t="shared" si="212"/>
        <v>MOW L2C CFAA_2033</v>
      </c>
      <c r="B13611" t="s">
        <v>130</v>
      </c>
      <c r="C13611" t="s">
        <v>138</v>
      </c>
      <c r="D13611" t="s">
        <v>25</v>
      </c>
      <c r="E13611" t="s">
        <v>29</v>
      </c>
      <c r="F13611" t="s">
        <v>28</v>
      </c>
      <c r="K13611">
        <v>0</v>
      </c>
      <c r="L13611" s="26">
        <v>48944</v>
      </c>
      <c r="M13611">
        <v>10</v>
      </c>
    </row>
    <row r="13612" spans="1:14" x14ac:dyDescent="0.25">
      <c r="A13612" s="21" t="str">
        <f t="shared" si="212"/>
        <v>MOW L2C CFAA_2034</v>
      </c>
      <c r="B13612" t="s">
        <v>130</v>
      </c>
      <c r="C13612" t="s">
        <v>138</v>
      </c>
      <c r="D13612" t="s">
        <v>25</v>
      </c>
      <c r="E13612" t="s">
        <v>29</v>
      </c>
      <c r="F13612" t="s">
        <v>28</v>
      </c>
      <c r="K13612">
        <v>0</v>
      </c>
      <c r="L13612" s="26">
        <v>49309</v>
      </c>
      <c r="M13612">
        <v>11</v>
      </c>
    </row>
    <row r="13613" spans="1:14" x14ac:dyDescent="0.25">
      <c r="A13613" s="21" t="str">
        <f t="shared" si="212"/>
        <v>MOW L2C CFAA_2035</v>
      </c>
      <c r="B13613" t="s">
        <v>130</v>
      </c>
      <c r="C13613" t="s">
        <v>138</v>
      </c>
      <c r="D13613" t="s">
        <v>25</v>
      </c>
      <c r="E13613" t="s">
        <v>29</v>
      </c>
      <c r="F13613" t="s">
        <v>28</v>
      </c>
      <c r="K13613">
        <v>0</v>
      </c>
      <c r="L13613" s="26">
        <v>49674</v>
      </c>
      <c r="M13613">
        <v>12</v>
      </c>
    </row>
    <row r="13614" spans="1:14" x14ac:dyDescent="0.25">
      <c r="A13614" s="21" t="str">
        <f t="shared" si="212"/>
        <v>MOW L2C CFAA_2036</v>
      </c>
      <c r="B13614" t="s">
        <v>130</v>
      </c>
      <c r="C13614" t="s">
        <v>138</v>
      </c>
      <c r="D13614" t="s">
        <v>25</v>
      </c>
      <c r="E13614" t="s">
        <v>29</v>
      </c>
      <c r="F13614" t="s">
        <v>28</v>
      </c>
      <c r="K13614">
        <v>0</v>
      </c>
      <c r="L13614" s="26">
        <v>50040</v>
      </c>
      <c r="M13614">
        <v>13</v>
      </c>
    </row>
    <row r="13615" spans="1:14" x14ac:dyDescent="0.25">
      <c r="A13615" s="21" t="str">
        <f t="shared" si="212"/>
        <v>MOW L2C CFAA_2037</v>
      </c>
      <c r="B13615" t="s">
        <v>130</v>
      </c>
      <c r="C13615" t="s">
        <v>138</v>
      </c>
      <c r="D13615" t="s">
        <v>25</v>
      </c>
      <c r="E13615" t="s">
        <v>29</v>
      </c>
      <c r="F13615" t="s">
        <v>28</v>
      </c>
      <c r="K13615">
        <v>0</v>
      </c>
      <c r="L13615" s="26">
        <v>50405</v>
      </c>
      <c r="M13615">
        <v>14</v>
      </c>
    </row>
    <row r="13616" spans="1:14" x14ac:dyDescent="0.25">
      <c r="A13616" s="21" t="str">
        <f t="shared" si="212"/>
        <v>MOW L2C CFAA_2038</v>
      </c>
      <c r="B13616" t="s">
        <v>130</v>
      </c>
      <c r="C13616" t="s">
        <v>138</v>
      </c>
      <c r="D13616" t="s">
        <v>25</v>
      </c>
      <c r="E13616" t="s">
        <v>29</v>
      </c>
      <c r="F13616" t="s">
        <v>28</v>
      </c>
      <c r="K13616">
        <v>0</v>
      </c>
      <c r="L13616" s="26">
        <v>50770</v>
      </c>
      <c r="M13616">
        <v>15</v>
      </c>
    </row>
    <row r="13617" spans="1:13" x14ac:dyDescent="0.25">
      <c r="A13617" s="21" t="str">
        <f t="shared" si="212"/>
        <v>MOW L2C CFAA_2039</v>
      </c>
      <c r="B13617" t="s">
        <v>130</v>
      </c>
      <c r="C13617" t="s">
        <v>138</v>
      </c>
      <c r="D13617" t="s">
        <v>25</v>
      </c>
      <c r="E13617" t="s">
        <v>29</v>
      </c>
      <c r="F13617" t="s">
        <v>28</v>
      </c>
      <c r="K13617">
        <v>0</v>
      </c>
      <c r="L13617" s="26">
        <v>51135</v>
      </c>
      <c r="M13617">
        <v>16</v>
      </c>
    </row>
    <row r="13618" spans="1:13" x14ac:dyDescent="0.25">
      <c r="A13618" s="21" t="str">
        <f t="shared" si="212"/>
        <v>MOW L2C CFAA_2040</v>
      </c>
      <c r="B13618" t="s">
        <v>130</v>
      </c>
      <c r="C13618" t="s">
        <v>138</v>
      </c>
      <c r="D13618" t="s">
        <v>25</v>
      </c>
      <c r="E13618" t="s">
        <v>29</v>
      </c>
      <c r="F13618" t="s">
        <v>28</v>
      </c>
      <c r="K13618">
        <v>0</v>
      </c>
      <c r="L13618" s="26">
        <v>51501</v>
      </c>
      <c r="M13618">
        <v>17</v>
      </c>
    </row>
    <row r="13619" spans="1:13" x14ac:dyDescent="0.25">
      <c r="A13619" s="21" t="str">
        <f t="shared" si="212"/>
        <v>MOW L2C CFAA_2041</v>
      </c>
      <c r="B13619" t="s">
        <v>130</v>
      </c>
      <c r="C13619" t="s">
        <v>138</v>
      </c>
      <c r="D13619" t="s">
        <v>25</v>
      </c>
      <c r="E13619" t="s">
        <v>29</v>
      </c>
      <c r="F13619" t="s">
        <v>28</v>
      </c>
      <c r="K13619">
        <v>35221.91015625</v>
      </c>
      <c r="L13619" s="26">
        <v>51866</v>
      </c>
      <c r="M13619">
        <v>18</v>
      </c>
    </row>
    <row r="13620" spans="1:13" x14ac:dyDescent="0.25">
      <c r="A13620" s="21" t="str">
        <f t="shared" si="212"/>
        <v>MOW L2C CFAA_2042</v>
      </c>
      <c r="B13620" t="s">
        <v>130</v>
      </c>
      <c r="C13620" t="s">
        <v>138</v>
      </c>
      <c r="D13620" t="s">
        <v>25</v>
      </c>
      <c r="E13620" t="s">
        <v>29</v>
      </c>
      <c r="F13620" t="s">
        <v>28</v>
      </c>
      <c r="K13620">
        <v>27208.671875</v>
      </c>
      <c r="L13620" s="26">
        <v>52231</v>
      </c>
      <c r="M13620">
        <v>19</v>
      </c>
    </row>
    <row r="13621" spans="1:13" x14ac:dyDescent="0.25">
      <c r="A13621" s="21" t="str">
        <f t="shared" si="212"/>
        <v>MOW L2C CFAA_2043</v>
      </c>
      <c r="B13621" t="s">
        <v>130</v>
      </c>
      <c r="C13621" t="s">
        <v>138</v>
      </c>
      <c r="D13621" t="s">
        <v>25</v>
      </c>
      <c r="E13621" t="s">
        <v>29</v>
      </c>
      <c r="F13621" t="s">
        <v>28</v>
      </c>
      <c r="K13621">
        <v>31866.533203125</v>
      </c>
      <c r="L13621" s="26">
        <v>52596</v>
      </c>
      <c r="M13621">
        <v>20</v>
      </c>
    </row>
    <row r="13622" spans="1:13" x14ac:dyDescent="0.25">
      <c r="A13622" s="21" t="str">
        <f t="shared" si="212"/>
        <v>MOW L2C CFAA_2024</v>
      </c>
      <c r="B13622" t="s">
        <v>130</v>
      </c>
      <c r="C13622" t="s">
        <v>138</v>
      </c>
      <c r="D13622" t="s">
        <v>25</v>
      </c>
      <c r="E13622" t="s">
        <v>29</v>
      </c>
      <c r="F13622" t="s">
        <v>31</v>
      </c>
      <c r="K13622">
        <v>0</v>
      </c>
      <c r="L13622" s="26">
        <v>45657</v>
      </c>
      <c r="M13622">
        <v>1</v>
      </c>
    </row>
    <row r="13623" spans="1:13" x14ac:dyDescent="0.25">
      <c r="A13623" s="21" t="str">
        <f t="shared" si="212"/>
        <v>MOW L2C CFAA_2025</v>
      </c>
      <c r="B13623" t="s">
        <v>130</v>
      </c>
      <c r="C13623" t="s">
        <v>138</v>
      </c>
      <c r="D13623" t="s">
        <v>25</v>
      </c>
      <c r="E13623" t="s">
        <v>29</v>
      </c>
      <c r="F13623" t="s">
        <v>31</v>
      </c>
      <c r="K13623">
        <v>0</v>
      </c>
      <c r="L13623" s="26">
        <v>46022</v>
      </c>
      <c r="M13623">
        <v>2</v>
      </c>
    </row>
    <row r="13624" spans="1:13" x14ac:dyDescent="0.25">
      <c r="A13624" s="21" t="str">
        <f t="shared" si="212"/>
        <v>MOW L2C CFAA_2026</v>
      </c>
      <c r="B13624" t="s">
        <v>130</v>
      </c>
      <c r="C13624" t="s">
        <v>138</v>
      </c>
      <c r="D13624" t="s">
        <v>25</v>
      </c>
      <c r="E13624" t="s">
        <v>29</v>
      </c>
      <c r="F13624" t="s">
        <v>31</v>
      </c>
      <c r="K13624">
        <v>0</v>
      </c>
      <c r="L13624" s="26">
        <v>46387</v>
      </c>
      <c r="M13624">
        <v>3</v>
      </c>
    </row>
    <row r="13625" spans="1:13" x14ac:dyDescent="0.25">
      <c r="A13625" s="21" t="str">
        <f t="shared" si="212"/>
        <v>MOW L2C CFAA_2027</v>
      </c>
      <c r="B13625" t="s">
        <v>130</v>
      </c>
      <c r="C13625" t="s">
        <v>138</v>
      </c>
      <c r="D13625" t="s">
        <v>25</v>
      </c>
      <c r="E13625" t="s">
        <v>29</v>
      </c>
      <c r="F13625" t="s">
        <v>31</v>
      </c>
      <c r="K13625">
        <v>0</v>
      </c>
      <c r="L13625" s="26">
        <v>46752</v>
      </c>
      <c r="M13625">
        <v>4</v>
      </c>
    </row>
    <row r="13626" spans="1:13" x14ac:dyDescent="0.25">
      <c r="A13626" s="21" t="str">
        <f t="shared" si="212"/>
        <v>MOW L2C CFAA_2028</v>
      </c>
      <c r="B13626" t="s">
        <v>130</v>
      </c>
      <c r="C13626" t="s">
        <v>138</v>
      </c>
      <c r="D13626" t="s">
        <v>25</v>
      </c>
      <c r="E13626" t="s">
        <v>29</v>
      </c>
      <c r="F13626" t="s">
        <v>31</v>
      </c>
      <c r="K13626">
        <v>0</v>
      </c>
      <c r="L13626" s="26">
        <v>47118</v>
      </c>
      <c r="M13626">
        <v>5</v>
      </c>
    </row>
    <row r="13627" spans="1:13" x14ac:dyDescent="0.25">
      <c r="A13627" s="21" t="str">
        <f t="shared" si="212"/>
        <v>MOW L2C CFAA_2029</v>
      </c>
      <c r="B13627" t="s">
        <v>130</v>
      </c>
      <c r="C13627" t="s">
        <v>138</v>
      </c>
      <c r="D13627" t="s">
        <v>25</v>
      </c>
      <c r="E13627" t="s">
        <v>29</v>
      </c>
      <c r="F13627" t="s">
        <v>31</v>
      </c>
      <c r="K13627">
        <v>0</v>
      </c>
      <c r="L13627" s="26">
        <v>47483</v>
      </c>
      <c r="M13627">
        <v>6</v>
      </c>
    </row>
    <row r="13628" spans="1:13" x14ac:dyDescent="0.25">
      <c r="A13628" s="21" t="str">
        <f t="shared" si="212"/>
        <v>MOW L2C CFAA_2030</v>
      </c>
      <c r="B13628" t="s">
        <v>130</v>
      </c>
      <c r="C13628" t="s">
        <v>138</v>
      </c>
      <c r="D13628" t="s">
        <v>25</v>
      </c>
      <c r="E13628" t="s">
        <v>29</v>
      </c>
      <c r="F13628" t="s">
        <v>31</v>
      </c>
      <c r="K13628">
        <v>0</v>
      </c>
      <c r="L13628" s="26">
        <v>47848</v>
      </c>
      <c r="M13628">
        <v>7</v>
      </c>
    </row>
    <row r="13629" spans="1:13" x14ac:dyDescent="0.25">
      <c r="A13629" s="21" t="str">
        <f t="shared" si="212"/>
        <v>MOW L2C CFAA_2031</v>
      </c>
      <c r="B13629" t="s">
        <v>130</v>
      </c>
      <c r="C13629" t="s">
        <v>138</v>
      </c>
      <c r="D13629" t="s">
        <v>25</v>
      </c>
      <c r="E13629" t="s">
        <v>29</v>
      </c>
      <c r="F13629" t="s">
        <v>31</v>
      </c>
      <c r="K13629">
        <v>0</v>
      </c>
      <c r="L13629" s="26">
        <v>48213</v>
      </c>
      <c r="M13629">
        <v>8</v>
      </c>
    </row>
    <row r="13630" spans="1:13" x14ac:dyDescent="0.25">
      <c r="A13630" s="21" t="str">
        <f t="shared" si="212"/>
        <v>MOW L2C CFAA_2032</v>
      </c>
      <c r="B13630" t="s">
        <v>130</v>
      </c>
      <c r="C13630" t="s">
        <v>138</v>
      </c>
      <c r="D13630" t="s">
        <v>25</v>
      </c>
      <c r="E13630" t="s">
        <v>29</v>
      </c>
      <c r="F13630" t="s">
        <v>31</v>
      </c>
      <c r="K13630">
        <v>0</v>
      </c>
      <c r="L13630" s="26">
        <v>48579</v>
      </c>
      <c r="M13630">
        <v>9</v>
      </c>
    </row>
    <row r="13631" spans="1:13" x14ac:dyDescent="0.25">
      <c r="A13631" s="21" t="str">
        <f t="shared" si="212"/>
        <v>MOW L2C CFAA_2033</v>
      </c>
      <c r="B13631" t="s">
        <v>130</v>
      </c>
      <c r="C13631" t="s">
        <v>138</v>
      </c>
      <c r="D13631" t="s">
        <v>25</v>
      </c>
      <c r="E13631" t="s">
        <v>29</v>
      </c>
      <c r="F13631" t="s">
        <v>31</v>
      </c>
      <c r="K13631">
        <v>0</v>
      </c>
      <c r="L13631" s="26">
        <v>48944</v>
      </c>
      <c r="M13631">
        <v>10</v>
      </c>
    </row>
    <row r="13632" spans="1:13" x14ac:dyDescent="0.25">
      <c r="A13632" s="21" t="str">
        <f t="shared" si="212"/>
        <v>MOW L2C CFAA_2034</v>
      </c>
      <c r="B13632" t="s">
        <v>130</v>
      </c>
      <c r="C13632" t="s">
        <v>138</v>
      </c>
      <c r="D13632" t="s">
        <v>25</v>
      </c>
      <c r="E13632" t="s">
        <v>29</v>
      </c>
      <c r="F13632" t="s">
        <v>31</v>
      </c>
      <c r="K13632">
        <v>0</v>
      </c>
      <c r="L13632" s="26">
        <v>49309</v>
      </c>
      <c r="M13632">
        <v>11</v>
      </c>
    </row>
    <row r="13633" spans="1:14" x14ac:dyDescent="0.25">
      <c r="A13633" s="21" t="str">
        <f t="shared" si="212"/>
        <v>MOW L2C CFAA_2035</v>
      </c>
      <c r="B13633" t="s">
        <v>130</v>
      </c>
      <c r="C13633" t="s">
        <v>138</v>
      </c>
      <c r="D13633" t="s">
        <v>25</v>
      </c>
      <c r="E13633" t="s">
        <v>29</v>
      </c>
      <c r="F13633" t="s">
        <v>31</v>
      </c>
      <c r="K13633">
        <v>0</v>
      </c>
      <c r="L13633" s="26">
        <v>49674</v>
      </c>
      <c r="M13633">
        <v>12</v>
      </c>
    </row>
    <row r="13634" spans="1:14" x14ac:dyDescent="0.25">
      <c r="A13634" s="21" t="str">
        <f t="shared" ref="A13634:A13697" si="213">B13634&amp;" "&amp;D13634&amp;" "&amp;C13634&amp;"_"&amp;YEAR(L13634)</f>
        <v>MOW L2C CFAA_2036</v>
      </c>
      <c r="B13634" t="s">
        <v>130</v>
      </c>
      <c r="C13634" t="s">
        <v>138</v>
      </c>
      <c r="D13634" t="s">
        <v>25</v>
      </c>
      <c r="E13634" t="s">
        <v>29</v>
      </c>
      <c r="F13634" t="s">
        <v>31</v>
      </c>
      <c r="K13634">
        <v>0</v>
      </c>
      <c r="L13634" s="26">
        <v>50040</v>
      </c>
      <c r="M13634">
        <v>13</v>
      </c>
    </row>
    <row r="13635" spans="1:14" x14ac:dyDescent="0.25">
      <c r="A13635" s="21" t="str">
        <f t="shared" si="213"/>
        <v>MOW L2C CFAA_2037</v>
      </c>
      <c r="B13635" t="s">
        <v>130</v>
      </c>
      <c r="C13635" t="s">
        <v>138</v>
      </c>
      <c r="D13635" t="s">
        <v>25</v>
      </c>
      <c r="E13635" t="s">
        <v>29</v>
      </c>
      <c r="F13635" t="s">
        <v>31</v>
      </c>
      <c r="K13635">
        <v>0</v>
      </c>
      <c r="L13635" s="26">
        <v>50405</v>
      </c>
      <c r="M13635">
        <v>14</v>
      </c>
    </row>
    <row r="13636" spans="1:14" x14ac:dyDescent="0.25">
      <c r="A13636" s="21" t="str">
        <f t="shared" si="213"/>
        <v>MOW L2C CFAA_2038</v>
      </c>
      <c r="B13636" t="s">
        <v>130</v>
      </c>
      <c r="C13636" t="s">
        <v>138</v>
      </c>
      <c r="D13636" t="s">
        <v>25</v>
      </c>
      <c r="E13636" t="s">
        <v>29</v>
      </c>
      <c r="F13636" t="s">
        <v>31</v>
      </c>
      <c r="K13636">
        <v>0</v>
      </c>
      <c r="L13636" s="26">
        <v>50770</v>
      </c>
      <c r="M13636">
        <v>15</v>
      </c>
    </row>
    <row r="13637" spans="1:14" x14ac:dyDescent="0.25">
      <c r="A13637" s="21" t="str">
        <f t="shared" si="213"/>
        <v>MOW L2C CFAA_2039</v>
      </c>
      <c r="B13637" t="s">
        <v>130</v>
      </c>
      <c r="C13637" t="s">
        <v>138</v>
      </c>
      <c r="D13637" t="s">
        <v>25</v>
      </c>
      <c r="E13637" t="s">
        <v>29</v>
      </c>
      <c r="F13637" t="s">
        <v>31</v>
      </c>
      <c r="K13637">
        <v>0</v>
      </c>
      <c r="L13637" s="26">
        <v>51135</v>
      </c>
      <c r="M13637">
        <v>16</v>
      </c>
    </row>
    <row r="13638" spans="1:14" x14ac:dyDescent="0.25">
      <c r="A13638" s="21" t="str">
        <f t="shared" si="213"/>
        <v>MOW L2C CFAA_2040</v>
      </c>
      <c r="B13638" t="s">
        <v>130</v>
      </c>
      <c r="C13638" t="s">
        <v>138</v>
      </c>
      <c r="D13638" t="s">
        <v>25</v>
      </c>
      <c r="E13638" t="s">
        <v>29</v>
      </c>
      <c r="F13638" t="s">
        <v>31</v>
      </c>
      <c r="K13638">
        <v>0</v>
      </c>
      <c r="L13638" s="26">
        <v>51501</v>
      </c>
      <c r="M13638">
        <v>17</v>
      </c>
    </row>
    <row r="13639" spans="1:14" x14ac:dyDescent="0.25">
      <c r="A13639" s="21" t="str">
        <f t="shared" si="213"/>
        <v>MOW L2C CFAA_2041</v>
      </c>
      <c r="B13639" t="s">
        <v>130</v>
      </c>
      <c r="C13639" t="s">
        <v>138</v>
      </c>
      <c r="D13639" t="s">
        <v>25</v>
      </c>
      <c r="E13639" t="s">
        <v>29</v>
      </c>
      <c r="F13639" t="s">
        <v>31</v>
      </c>
      <c r="K13639">
        <v>0</v>
      </c>
      <c r="L13639" s="26">
        <v>51866</v>
      </c>
      <c r="M13639">
        <v>18</v>
      </c>
    </row>
    <row r="13640" spans="1:14" x14ac:dyDescent="0.25">
      <c r="A13640" s="21" t="str">
        <f t="shared" si="213"/>
        <v>MOW L2C CFAA_2042</v>
      </c>
      <c r="B13640" t="s">
        <v>130</v>
      </c>
      <c r="C13640" t="s">
        <v>138</v>
      </c>
      <c r="D13640" t="s">
        <v>25</v>
      </c>
      <c r="E13640" t="s">
        <v>29</v>
      </c>
      <c r="F13640" t="s">
        <v>31</v>
      </c>
      <c r="K13640">
        <v>0</v>
      </c>
      <c r="L13640" s="26">
        <v>52231</v>
      </c>
      <c r="M13640">
        <v>19</v>
      </c>
    </row>
    <row r="13641" spans="1:14" x14ac:dyDescent="0.25">
      <c r="A13641" s="21" t="str">
        <f t="shared" si="213"/>
        <v>MOW L2C CFAA_2043</v>
      </c>
      <c r="B13641" t="s">
        <v>130</v>
      </c>
      <c r="C13641" t="s">
        <v>138</v>
      </c>
      <c r="D13641" t="s">
        <v>25</v>
      </c>
      <c r="E13641" t="s">
        <v>29</v>
      </c>
      <c r="F13641" t="s">
        <v>31</v>
      </c>
      <c r="K13641">
        <v>0</v>
      </c>
      <c r="L13641" s="26">
        <v>52596</v>
      </c>
      <c r="M13641">
        <v>20</v>
      </c>
    </row>
    <row r="13642" spans="1:14" x14ac:dyDescent="0.25">
      <c r="A13642" s="21" t="str">
        <f t="shared" si="213"/>
        <v>MOW L2C CFAA_2024</v>
      </c>
      <c r="B13642" t="s">
        <v>130</v>
      </c>
      <c r="C13642" t="s">
        <v>138</v>
      </c>
      <c r="D13642" t="s">
        <v>25</v>
      </c>
      <c r="E13642" t="s">
        <v>5</v>
      </c>
      <c r="F13642" t="s">
        <v>4</v>
      </c>
      <c r="G13642">
        <v>0</v>
      </c>
      <c r="H13642">
        <v>0</v>
      </c>
      <c r="I13642">
        <v>0</v>
      </c>
      <c r="J13642">
        <v>0</v>
      </c>
      <c r="L13642" s="26">
        <v>45657</v>
      </c>
      <c r="M13642">
        <v>1</v>
      </c>
      <c r="N13642">
        <v>0</v>
      </c>
    </row>
    <row r="13643" spans="1:14" x14ac:dyDescent="0.25">
      <c r="A13643" s="21" t="str">
        <f t="shared" si="213"/>
        <v>MOW L2C CFAA_2025</v>
      </c>
      <c r="B13643" t="s">
        <v>130</v>
      </c>
      <c r="C13643" t="s">
        <v>138</v>
      </c>
      <c r="D13643" t="s">
        <v>25</v>
      </c>
      <c r="E13643" t="s">
        <v>5</v>
      </c>
      <c r="F13643" t="s">
        <v>4</v>
      </c>
      <c r="G13643">
        <v>0</v>
      </c>
      <c r="H13643">
        <v>0</v>
      </c>
      <c r="I13643">
        <v>0</v>
      </c>
      <c r="J13643">
        <v>0</v>
      </c>
      <c r="L13643" s="26">
        <v>46022</v>
      </c>
      <c r="M13643">
        <v>2</v>
      </c>
      <c r="N13643">
        <v>0</v>
      </c>
    </row>
    <row r="13644" spans="1:14" x14ac:dyDescent="0.25">
      <c r="A13644" s="21" t="str">
        <f t="shared" si="213"/>
        <v>MOW L2C CFAA_2026</v>
      </c>
      <c r="B13644" t="s">
        <v>130</v>
      </c>
      <c r="C13644" t="s">
        <v>138</v>
      </c>
      <c r="D13644" t="s">
        <v>25</v>
      </c>
      <c r="E13644" t="s">
        <v>5</v>
      </c>
      <c r="F13644" t="s">
        <v>4</v>
      </c>
      <c r="G13644">
        <v>0</v>
      </c>
      <c r="H13644">
        <v>0</v>
      </c>
      <c r="I13644">
        <v>1667.77392578125</v>
      </c>
      <c r="J13644">
        <v>0</v>
      </c>
      <c r="L13644" s="26">
        <v>46387</v>
      </c>
      <c r="M13644">
        <v>3</v>
      </c>
      <c r="N13644">
        <v>0</v>
      </c>
    </row>
    <row r="13645" spans="1:14" x14ac:dyDescent="0.25">
      <c r="A13645" s="21" t="str">
        <f t="shared" si="213"/>
        <v>MOW L2C CFAA_2027</v>
      </c>
      <c r="B13645" t="s">
        <v>130</v>
      </c>
      <c r="C13645" t="s">
        <v>138</v>
      </c>
      <c r="D13645" t="s">
        <v>25</v>
      </c>
      <c r="E13645" t="s">
        <v>5</v>
      </c>
      <c r="F13645" t="s">
        <v>4</v>
      </c>
      <c r="G13645">
        <v>0</v>
      </c>
      <c r="H13645">
        <v>7491.5</v>
      </c>
      <c r="I13645">
        <v>40465.3046875</v>
      </c>
      <c r="J13645">
        <v>0</v>
      </c>
      <c r="L13645" s="26">
        <v>46752</v>
      </c>
      <c r="M13645">
        <v>4</v>
      </c>
      <c r="N13645">
        <v>-13238.798828125</v>
      </c>
    </row>
    <row r="13646" spans="1:14" x14ac:dyDescent="0.25">
      <c r="A13646" s="21" t="str">
        <f t="shared" si="213"/>
        <v>MOW L2C CFAA_2028</v>
      </c>
      <c r="B13646" t="s">
        <v>130</v>
      </c>
      <c r="C13646" t="s">
        <v>138</v>
      </c>
      <c r="D13646" t="s">
        <v>25</v>
      </c>
      <c r="E13646" t="s">
        <v>5</v>
      </c>
      <c r="F13646" t="s">
        <v>4</v>
      </c>
      <c r="G13646">
        <v>0</v>
      </c>
      <c r="H13646">
        <v>36193</v>
      </c>
      <c r="I13646">
        <v>96955.609375</v>
      </c>
      <c r="J13646">
        <v>0</v>
      </c>
      <c r="L13646" s="26">
        <v>47118</v>
      </c>
      <c r="M13646">
        <v>5</v>
      </c>
      <c r="N13646">
        <v>10486.634765625</v>
      </c>
    </row>
    <row r="13647" spans="1:14" x14ac:dyDescent="0.25">
      <c r="A13647" s="21" t="str">
        <f t="shared" si="213"/>
        <v>MOW L2C CFAA_2029</v>
      </c>
      <c r="B13647" t="s">
        <v>130</v>
      </c>
      <c r="C13647" t="s">
        <v>138</v>
      </c>
      <c r="D13647" t="s">
        <v>25</v>
      </c>
      <c r="E13647" t="s">
        <v>5</v>
      </c>
      <c r="F13647" t="s">
        <v>4</v>
      </c>
      <c r="G13647">
        <v>0</v>
      </c>
      <c r="H13647">
        <v>69063.015625</v>
      </c>
      <c r="I13647">
        <v>161567.734375</v>
      </c>
      <c r="J13647">
        <v>0</v>
      </c>
      <c r="L13647" s="26">
        <v>47483</v>
      </c>
      <c r="M13647">
        <v>6</v>
      </c>
      <c r="N13647">
        <v>37608.00390625</v>
      </c>
    </row>
    <row r="13648" spans="1:14" x14ac:dyDescent="0.25">
      <c r="A13648" s="21" t="str">
        <f t="shared" si="213"/>
        <v>MOW L2C CFAA_2030</v>
      </c>
      <c r="B13648" t="s">
        <v>130</v>
      </c>
      <c r="C13648" t="s">
        <v>138</v>
      </c>
      <c r="D13648" t="s">
        <v>25</v>
      </c>
      <c r="E13648" t="s">
        <v>5</v>
      </c>
      <c r="F13648" t="s">
        <v>4</v>
      </c>
      <c r="G13648">
        <v>0</v>
      </c>
      <c r="H13648">
        <v>79009.5546875</v>
      </c>
      <c r="I13648">
        <v>210847.421875</v>
      </c>
      <c r="J13648">
        <v>0</v>
      </c>
      <c r="L13648" s="26">
        <v>47848</v>
      </c>
      <c r="M13648">
        <v>7</v>
      </c>
      <c r="N13648">
        <v>50390.99609375</v>
      </c>
    </row>
    <row r="13649" spans="1:14" x14ac:dyDescent="0.25">
      <c r="A13649" s="21" t="str">
        <f t="shared" si="213"/>
        <v>MOW L2C CFAA_2031</v>
      </c>
      <c r="B13649" t="s">
        <v>130</v>
      </c>
      <c r="C13649" t="s">
        <v>138</v>
      </c>
      <c r="D13649" t="s">
        <v>25</v>
      </c>
      <c r="E13649" t="s">
        <v>5</v>
      </c>
      <c r="F13649" t="s">
        <v>4</v>
      </c>
      <c r="G13649">
        <v>0</v>
      </c>
      <c r="H13649">
        <v>84846</v>
      </c>
      <c r="I13649">
        <v>263664</v>
      </c>
      <c r="J13649">
        <v>0</v>
      </c>
      <c r="L13649" s="26">
        <v>48213</v>
      </c>
      <c r="M13649">
        <v>8</v>
      </c>
      <c r="N13649">
        <v>29955.138671875</v>
      </c>
    </row>
    <row r="13650" spans="1:14" x14ac:dyDescent="0.25">
      <c r="A13650" s="21" t="str">
        <f t="shared" si="213"/>
        <v>MOW L2C CFAA_2032</v>
      </c>
      <c r="B13650" t="s">
        <v>130</v>
      </c>
      <c r="C13650" t="s">
        <v>138</v>
      </c>
      <c r="D13650" t="s">
        <v>25</v>
      </c>
      <c r="E13650" t="s">
        <v>5</v>
      </c>
      <c r="F13650" t="s">
        <v>4</v>
      </c>
      <c r="G13650">
        <v>0</v>
      </c>
      <c r="H13650">
        <v>87190.0859375</v>
      </c>
      <c r="I13650">
        <v>317708.53125</v>
      </c>
      <c r="J13650">
        <v>0</v>
      </c>
      <c r="L13650" s="26">
        <v>48579</v>
      </c>
      <c r="M13650">
        <v>9</v>
      </c>
      <c r="N13650">
        <v>-7895.5126953125</v>
      </c>
    </row>
    <row r="13651" spans="1:14" x14ac:dyDescent="0.25">
      <c r="A13651" s="21" t="str">
        <f t="shared" si="213"/>
        <v>MOW L2C CFAA_2033</v>
      </c>
      <c r="B13651" t="s">
        <v>130</v>
      </c>
      <c r="C13651" t="s">
        <v>138</v>
      </c>
      <c r="D13651" t="s">
        <v>25</v>
      </c>
      <c r="E13651" t="s">
        <v>5</v>
      </c>
      <c r="F13651" t="s">
        <v>4</v>
      </c>
      <c r="G13651">
        <v>0</v>
      </c>
      <c r="H13651">
        <v>91624.375</v>
      </c>
      <c r="I13651">
        <v>368226.25</v>
      </c>
      <c r="J13651">
        <v>0</v>
      </c>
      <c r="L13651" s="26">
        <v>48944</v>
      </c>
      <c r="M13651">
        <v>10</v>
      </c>
      <c r="N13651">
        <v>-41932.91796875</v>
      </c>
    </row>
    <row r="13652" spans="1:14" x14ac:dyDescent="0.25">
      <c r="A13652" s="21" t="str">
        <f t="shared" si="213"/>
        <v>MOW L2C CFAA_2034</v>
      </c>
      <c r="B13652" t="s">
        <v>130</v>
      </c>
      <c r="C13652" t="s">
        <v>138</v>
      </c>
      <c r="D13652" t="s">
        <v>25</v>
      </c>
      <c r="E13652" t="s">
        <v>5</v>
      </c>
      <c r="F13652" t="s">
        <v>4</v>
      </c>
      <c r="G13652">
        <v>0</v>
      </c>
      <c r="H13652">
        <v>100288.8515625</v>
      </c>
      <c r="I13652">
        <v>418642.5625</v>
      </c>
      <c r="J13652">
        <v>0</v>
      </c>
      <c r="L13652" s="26">
        <v>49309</v>
      </c>
      <c r="M13652">
        <v>11</v>
      </c>
      <c r="N13652">
        <v>-70537.203125</v>
      </c>
    </row>
    <row r="13653" spans="1:14" x14ac:dyDescent="0.25">
      <c r="A13653" s="21" t="str">
        <f t="shared" si="213"/>
        <v>MOW L2C CFAA_2035</v>
      </c>
      <c r="B13653" t="s">
        <v>130</v>
      </c>
      <c r="C13653" t="s">
        <v>138</v>
      </c>
      <c r="D13653" t="s">
        <v>25</v>
      </c>
      <c r="E13653" t="s">
        <v>5</v>
      </c>
      <c r="F13653" t="s">
        <v>4</v>
      </c>
      <c r="G13653">
        <v>0</v>
      </c>
      <c r="H13653">
        <v>100462.8515625</v>
      </c>
      <c r="I13653">
        <v>405361.65625</v>
      </c>
      <c r="J13653">
        <v>0</v>
      </c>
      <c r="L13653" s="26">
        <v>49674</v>
      </c>
      <c r="M13653">
        <v>12</v>
      </c>
      <c r="N13653">
        <v>-71900.3671875</v>
      </c>
    </row>
    <row r="13654" spans="1:14" x14ac:dyDescent="0.25">
      <c r="A13654" s="21" t="str">
        <f t="shared" si="213"/>
        <v>MOW L2C CFAA_2036</v>
      </c>
      <c r="B13654" t="s">
        <v>130</v>
      </c>
      <c r="C13654" t="s">
        <v>138</v>
      </c>
      <c r="D13654" t="s">
        <v>25</v>
      </c>
      <c r="E13654" t="s">
        <v>5</v>
      </c>
      <c r="F13654" t="s">
        <v>4</v>
      </c>
      <c r="G13654">
        <v>0</v>
      </c>
      <c r="H13654">
        <v>110350.0078125</v>
      </c>
      <c r="I13654">
        <v>393878.40625</v>
      </c>
      <c r="J13654">
        <v>0</v>
      </c>
      <c r="L13654" s="26">
        <v>50040</v>
      </c>
      <c r="M13654">
        <v>13</v>
      </c>
      <c r="N13654">
        <v>-66103.5546875</v>
      </c>
    </row>
    <row r="13655" spans="1:14" x14ac:dyDescent="0.25">
      <c r="A13655" s="21" t="str">
        <f t="shared" si="213"/>
        <v>MOW L2C CFAA_2037</v>
      </c>
      <c r="B13655" t="s">
        <v>130</v>
      </c>
      <c r="C13655" t="s">
        <v>138</v>
      </c>
      <c r="D13655" t="s">
        <v>25</v>
      </c>
      <c r="E13655" t="s">
        <v>5</v>
      </c>
      <c r="F13655" t="s">
        <v>4</v>
      </c>
      <c r="G13655">
        <v>0</v>
      </c>
      <c r="H13655">
        <v>114291.640625</v>
      </c>
      <c r="I13655">
        <v>382232.90625</v>
      </c>
      <c r="J13655">
        <v>0</v>
      </c>
      <c r="L13655" s="26">
        <v>50405</v>
      </c>
      <c r="M13655">
        <v>14</v>
      </c>
      <c r="N13655">
        <v>-44110.07421875</v>
      </c>
    </row>
    <row r="13656" spans="1:14" x14ac:dyDescent="0.25">
      <c r="A13656" s="21" t="str">
        <f t="shared" si="213"/>
        <v>MOW L2C CFAA_2038</v>
      </c>
      <c r="B13656" t="s">
        <v>130</v>
      </c>
      <c r="C13656" t="s">
        <v>138</v>
      </c>
      <c r="D13656" t="s">
        <v>25</v>
      </c>
      <c r="E13656" t="s">
        <v>5</v>
      </c>
      <c r="F13656" t="s">
        <v>4</v>
      </c>
      <c r="G13656">
        <v>0</v>
      </c>
      <c r="H13656">
        <v>124257.9375</v>
      </c>
      <c r="I13656">
        <v>373104.90625</v>
      </c>
      <c r="J13656">
        <v>0</v>
      </c>
      <c r="L13656" s="26">
        <v>50770</v>
      </c>
      <c r="M13656">
        <v>15</v>
      </c>
      <c r="N13656">
        <v>-28672.138671875</v>
      </c>
    </row>
    <row r="13657" spans="1:14" x14ac:dyDescent="0.25">
      <c r="A13657" s="21" t="str">
        <f t="shared" si="213"/>
        <v>MOW L2C CFAA_2039</v>
      </c>
      <c r="B13657" t="s">
        <v>130</v>
      </c>
      <c r="C13657" t="s">
        <v>138</v>
      </c>
      <c r="D13657" t="s">
        <v>25</v>
      </c>
      <c r="E13657" t="s">
        <v>5</v>
      </c>
      <c r="F13657" t="s">
        <v>4</v>
      </c>
      <c r="G13657">
        <v>0</v>
      </c>
      <c r="H13657">
        <v>140898.5625</v>
      </c>
      <c r="I13657">
        <v>364863.78125</v>
      </c>
      <c r="J13657">
        <v>0</v>
      </c>
      <c r="L13657" s="26">
        <v>51135</v>
      </c>
      <c r="M13657">
        <v>16</v>
      </c>
      <c r="N13657">
        <v>-7416.7841796875</v>
      </c>
    </row>
    <row r="13658" spans="1:14" x14ac:dyDescent="0.25">
      <c r="A13658" s="21" t="str">
        <f t="shared" si="213"/>
        <v>MOW L2C CFAA_2040</v>
      </c>
      <c r="B13658" t="s">
        <v>130</v>
      </c>
      <c r="C13658" t="s">
        <v>138</v>
      </c>
      <c r="D13658" t="s">
        <v>25</v>
      </c>
      <c r="E13658" t="s">
        <v>5</v>
      </c>
      <c r="F13658" t="s">
        <v>4</v>
      </c>
      <c r="G13658">
        <v>0</v>
      </c>
      <c r="H13658">
        <v>145564.203125</v>
      </c>
      <c r="I13658">
        <v>358505.75</v>
      </c>
      <c r="J13658">
        <v>0</v>
      </c>
      <c r="L13658" s="26">
        <v>51501</v>
      </c>
      <c r="M13658">
        <v>17</v>
      </c>
      <c r="N13658">
        <v>3967.691650390625</v>
      </c>
    </row>
    <row r="13659" spans="1:14" x14ac:dyDescent="0.25">
      <c r="A13659" s="21" t="str">
        <f t="shared" si="213"/>
        <v>MOW L2C CFAA_2041</v>
      </c>
      <c r="B13659" t="s">
        <v>130</v>
      </c>
      <c r="C13659" t="s">
        <v>138</v>
      </c>
      <c r="D13659" t="s">
        <v>25</v>
      </c>
      <c r="E13659" t="s">
        <v>5</v>
      </c>
      <c r="F13659" t="s">
        <v>4</v>
      </c>
      <c r="G13659">
        <v>0</v>
      </c>
      <c r="H13659">
        <v>142675.203125</v>
      </c>
      <c r="I13659">
        <v>350672.40625</v>
      </c>
      <c r="J13659">
        <v>0</v>
      </c>
      <c r="L13659" s="26">
        <v>51866</v>
      </c>
      <c r="M13659">
        <v>18</v>
      </c>
      <c r="N13659">
        <v>44228.66796875</v>
      </c>
    </row>
    <row r="13660" spans="1:14" x14ac:dyDescent="0.25">
      <c r="A13660" s="21" t="str">
        <f t="shared" si="213"/>
        <v>MOW L2C CFAA_2042</v>
      </c>
      <c r="B13660" t="s">
        <v>130</v>
      </c>
      <c r="C13660" t="s">
        <v>138</v>
      </c>
      <c r="D13660" t="s">
        <v>25</v>
      </c>
      <c r="E13660" t="s">
        <v>5</v>
      </c>
      <c r="F13660" t="s">
        <v>4</v>
      </c>
      <c r="G13660">
        <v>0</v>
      </c>
      <c r="H13660">
        <v>144787.4375</v>
      </c>
      <c r="I13660">
        <v>415589.625</v>
      </c>
      <c r="J13660">
        <v>0</v>
      </c>
      <c r="L13660" s="26">
        <v>52231</v>
      </c>
      <c r="M13660">
        <v>19</v>
      </c>
      <c r="N13660">
        <v>64753.7421875</v>
      </c>
    </row>
    <row r="13661" spans="1:14" x14ac:dyDescent="0.25">
      <c r="A13661" s="21" t="str">
        <f t="shared" si="213"/>
        <v>MOW L2C CFAA_2043</v>
      </c>
      <c r="B13661" t="s">
        <v>130</v>
      </c>
      <c r="C13661" t="s">
        <v>138</v>
      </c>
      <c r="D13661" t="s">
        <v>25</v>
      </c>
      <c r="E13661" t="s">
        <v>5</v>
      </c>
      <c r="F13661" t="s">
        <v>4</v>
      </c>
      <c r="G13661">
        <v>0</v>
      </c>
      <c r="H13661">
        <v>146849.453125</v>
      </c>
      <c r="I13661">
        <v>404977.21875</v>
      </c>
      <c r="J13661">
        <v>0</v>
      </c>
      <c r="L13661" s="26">
        <v>52596</v>
      </c>
      <c r="M13661">
        <v>20</v>
      </c>
      <c r="N13661">
        <v>106208.453125</v>
      </c>
    </row>
    <row r="13662" spans="1:14" x14ac:dyDescent="0.25">
      <c r="A13662" s="21" t="str">
        <f t="shared" si="213"/>
        <v>MOW L2C CFAA_2024</v>
      </c>
      <c r="B13662" t="s">
        <v>130</v>
      </c>
      <c r="C13662" t="s">
        <v>138</v>
      </c>
      <c r="D13662" t="s">
        <v>25</v>
      </c>
      <c r="E13662" t="s">
        <v>5</v>
      </c>
      <c r="F13662" t="s">
        <v>32</v>
      </c>
      <c r="G13662">
        <v>174667.203125</v>
      </c>
      <c r="H13662">
        <v>77966.25</v>
      </c>
      <c r="I13662">
        <v>15499.482421875</v>
      </c>
      <c r="J13662">
        <v>0</v>
      </c>
      <c r="L13662" s="26">
        <v>45657</v>
      </c>
      <c r="M13662">
        <v>1</v>
      </c>
      <c r="N13662">
        <v>106941.203125</v>
      </c>
    </row>
    <row r="13663" spans="1:14" x14ac:dyDescent="0.25">
      <c r="A13663" s="21" t="str">
        <f t="shared" si="213"/>
        <v>MOW L2C CFAA_2025</v>
      </c>
      <c r="B13663" t="s">
        <v>130</v>
      </c>
      <c r="C13663" t="s">
        <v>138</v>
      </c>
      <c r="D13663" t="s">
        <v>25</v>
      </c>
      <c r="E13663" t="s">
        <v>5</v>
      </c>
      <c r="F13663" t="s">
        <v>32</v>
      </c>
      <c r="G13663">
        <v>189335.015625</v>
      </c>
      <c r="H13663">
        <v>85213.7578125</v>
      </c>
      <c r="I13663">
        <v>43533.515625</v>
      </c>
      <c r="J13663">
        <v>0</v>
      </c>
      <c r="L13663" s="26">
        <v>46022</v>
      </c>
      <c r="M13663">
        <v>2</v>
      </c>
      <c r="N13663">
        <v>108426.4140625</v>
      </c>
    </row>
    <row r="13664" spans="1:14" x14ac:dyDescent="0.25">
      <c r="A13664" s="21" t="str">
        <f t="shared" si="213"/>
        <v>MOW L2C CFAA_2026</v>
      </c>
      <c r="B13664" t="s">
        <v>130</v>
      </c>
      <c r="C13664" t="s">
        <v>138</v>
      </c>
      <c r="D13664" t="s">
        <v>25</v>
      </c>
      <c r="E13664" t="s">
        <v>5</v>
      </c>
      <c r="F13664" t="s">
        <v>32</v>
      </c>
      <c r="G13664">
        <v>203954.734375</v>
      </c>
      <c r="H13664">
        <v>97566.5</v>
      </c>
      <c r="I13664">
        <v>47211.59375</v>
      </c>
      <c r="J13664">
        <v>0</v>
      </c>
      <c r="L13664" s="26">
        <v>46387</v>
      </c>
      <c r="M13664">
        <v>3</v>
      </c>
      <c r="N13664">
        <v>113450.96875</v>
      </c>
    </row>
    <row r="13665" spans="1:14" x14ac:dyDescent="0.25">
      <c r="A13665" s="21" t="str">
        <f t="shared" si="213"/>
        <v>MOW L2C CFAA_2027</v>
      </c>
      <c r="B13665" t="s">
        <v>130</v>
      </c>
      <c r="C13665" t="s">
        <v>138</v>
      </c>
      <c r="D13665" t="s">
        <v>25</v>
      </c>
      <c r="E13665" t="s">
        <v>5</v>
      </c>
      <c r="F13665" t="s">
        <v>32</v>
      </c>
      <c r="G13665">
        <v>214899.625</v>
      </c>
      <c r="H13665">
        <v>94998.703125</v>
      </c>
      <c r="I13665">
        <v>50799.19921875</v>
      </c>
      <c r="J13665">
        <v>0</v>
      </c>
      <c r="L13665" s="26">
        <v>46752</v>
      </c>
      <c r="M13665">
        <v>4</v>
      </c>
      <c r="N13665">
        <v>110718.0859375</v>
      </c>
    </row>
    <row r="13666" spans="1:14" x14ac:dyDescent="0.25">
      <c r="A13666" s="21" t="str">
        <f t="shared" si="213"/>
        <v>MOW L2C CFAA_2028</v>
      </c>
      <c r="B13666" t="s">
        <v>130</v>
      </c>
      <c r="C13666" t="s">
        <v>138</v>
      </c>
      <c r="D13666" t="s">
        <v>25</v>
      </c>
      <c r="E13666" t="s">
        <v>5</v>
      </c>
      <c r="F13666" t="s">
        <v>32</v>
      </c>
      <c r="G13666">
        <v>223085.546875</v>
      </c>
      <c r="H13666">
        <v>104541.3125</v>
      </c>
      <c r="I13666">
        <v>54535.296875</v>
      </c>
      <c r="J13666">
        <v>0</v>
      </c>
      <c r="L13666" s="26">
        <v>47118</v>
      </c>
      <c r="M13666">
        <v>5</v>
      </c>
      <c r="N13666">
        <v>117566.046875</v>
      </c>
    </row>
    <row r="13667" spans="1:14" x14ac:dyDescent="0.25">
      <c r="A13667" s="21" t="str">
        <f t="shared" si="213"/>
        <v>MOW L2C CFAA_2029</v>
      </c>
      <c r="B13667" t="s">
        <v>130</v>
      </c>
      <c r="C13667" t="s">
        <v>138</v>
      </c>
      <c r="D13667" t="s">
        <v>25</v>
      </c>
      <c r="E13667" t="s">
        <v>5</v>
      </c>
      <c r="F13667" t="s">
        <v>32</v>
      </c>
      <c r="G13667">
        <v>230881.203125</v>
      </c>
      <c r="H13667">
        <v>111828.7890625</v>
      </c>
      <c r="I13667">
        <v>56837.07421875</v>
      </c>
      <c r="J13667">
        <v>-240249.25</v>
      </c>
      <c r="L13667" s="26">
        <v>47483</v>
      </c>
      <c r="M13667">
        <v>6</v>
      </c>
      <c r="N13667">
        <v>122712.359375</v>
      </c>
    </row>
    <row r="13668" spans="1:14" x14ac:dyDescent="0.25">
      <c r="A13668" s="21" t="str">
        <f t="shared" si="213"/>
        <v>MOW L2C CFAA_2030</v>
      </c>
      <c r="B13668" t="s">
        <v>130</v>
      </c>
      <c r="C13668" t="s">
        <v>138</v>
      </c>
      <c r="D13668" t="s">
        <v>25</v>
      </c>
      <c r="E13668" t="s">
        <v>5</v>
      </c>
      <c r="F13668" t="s">
        <v>32</v>
      </c>
      <c r="G13668">
        <v>239369.390625</v>
      </c>
      <c r="H13668">
        <v>118090.8671875</v>
      </c>
      <c r="I13668">
        <v>62349.9765625</v>
      </c>
      <c r="J13668">
        <v>0</v>
      </c>
      <c r="L13668" s="26">
        <v>47848</v>
      </c>
      <c r="M13668">
        <v>7</v>
      </c>
      <c r="N13668">
        <v>127661.6171875</v>
      </c>
    </row>
    <row r="13669" spans="1:14" x14ac:dyDescent="0.25">
      <c r="A13669" s="21" t="str">
        <f t="shared" si="213"/>
        <v>MOW L2C CFAA_2031</v>
      </c>
      <c r="B13669" t="s">
        <v>130</v>
      </c>
      <c r="C13669" t="s">
        <v>138</v>
      </c>
      <c r="D13669" t="s">
        <v>25</v>
      </c>
      <c r="E13669" t="s">
        <v>5</v>
      </c>
      <c r="F13669" t="s">
        <v>32</v>
      </c>
      <c r="G13669">
        <v>243642.625</v>
      </c>
      <c r="H13669">
        <v>99770.59375</v>
      </c>
      <c r="I13669">
        <v>60166.375</v>
      </c>
      <c r="J13669">
        <v>27125.732421875</v>
      </c>
      <c r="L13669" s="26">
        <v>48213</v>
      </c>
      <c r="M13669">
        <v>8</v>
      </c>
      <c r="N13669">
        <v>120406.6796875</v>
      </c>
    </row>
    <row r="13670" spans="1:14" x14ac:dyDescent="0.25">
      <c r="A13670" s="21" t="str">
        <f t="shared" si="213"/>
        <v>MOW L2C CFAA_2032</v>
      </c>
      <c r="B13670" t="s">
        <v>130</v>
      </c>
      <c r="C13670" t="s">
        <v>138</v>
      </c>
      <c r="D13670" t="s">
        <v>25</v>
      </c>
      <c r="E13670" t="s">
        <v>5</v>
      </c>
      <c r="F13670" t="s">
        <v>32</v>
      </c>
      <c r="G13670">
        <v>252018.609375</v>
      </c>
      <c r="H13670">
        <v>104442.3203125</v>
      </c>
      <c r="I13670">
        <v>61382.828125</v>
      </c>
      <c r="J13670">
        <v>0</v>
      </c>
      <c r="L13670" s="26">
        <v>48579</v>
      </c>
      <c r="M13670">
        <v>9</v>
      </c>
      <c r="N13670">
        <v>119701.171875</v>
      </c>
    </row>
    <row r="13671" spans="1:14" x14ac:dyDescent="0.25">
      <c r="A13671" s="21" t="str">
        <f t="shared" si="213"/>
        <v>MOW L2C CFAA_2033</v>
      </c>
      <c r="B13671" t="s">
        <v>130</v>
      </c>
      <c r="C13671" t="s">
        <v>138</v>
      </c>
      <c r="D13671" t="s">
        <v>25</v>
      </c>
      <c r="E13671" t="s">
        <v>5</v>
      </c>
      <c r="F13671" t="s">
        <v>32</v>
      </c>
      <c r="G13671">
        <v>255973.0625</v>
      </c>
      <c r="H13671">
        <v>97451.4921875</v>
      </c>
      <c r="I13671">
        <v>64018.3671875</v>
      </c>
      <c r="J13671">
        <v>0</v>
      </c>
      <c r="L13671" s="26">
        <v>48944</v>
      </c>
      <c r="M13671">
        <v>10</v>
      </c>
      <c r="N13671">
        <v>107052.34375</v>
      </c>
    </row>
    <row r="13672" spans="1:14" x14ac:dyDescent="0.25">
      <c r="A13672" s="21" t="str">
        <f t="shared" si="213"/>
        <v>MOW L2C CFAA_2034</v>
      </c>
      <c r="B13672" t="s">
        <v>130</v>
      </c>
      <c r="C13672" t="s">
        <v>138</v>
      </c>
      <c r="D13672" t="s">
        <v>25</v>
      </c>
      <c r="E13672" t="s">
        <v>5</v>
      </c>
      <c r="F13672" t="s">
        <v>32</v>
      </c>
      <c r="G13672">
        <v>259452.046875</v>
      </c>
      <c r="H13672">
        <v>93617.90625</v>
      </c>
      <c r="I13672">
        <v>66291.109375</v>
      </c>
      <c r="J13672">
        <v>0</v>
      </c>
      <c r="L13672" s="26">
        <v>49309</v>
      </c>
      <c r="M13672">
        <v>11</v>
      </c>
      <c r="N13672">
        <v>100290.15625</v>
      </c>
    </row>
    <row r="13673" spans="1:14" x14ac:dyDescent="0.25">
      <c r="A13673" s="21" t="str">
        <f t="shared" si="213"/>
        <v>MOW L2C CFAA_2035</v>
      </c>
      <c r="B13673" t="s">
        <v>130</v>
      </c>
      <c r="C13673" t="s">
        <v>138</v>
      </c>
      <c r="D13673" t="s">
        <v>25</v>
      </c>
      <c r="E13673" t="s">
        <v>5</v>
      </c>
      <c r="F13673" t="s">
        <v>32</v>
      </c>
      <c r="G13673">
        <v>264014.21875</v>
      </c>
      <c r="H13673">
        <v>94434.65625</v>
      </c>
      <c r="I13673">
        <v>67375.546875</v>
      </c>
      <c r="J13673">
        <v>0</v>
      </c>
      <c r="L13673" s="26">
        <v>49674</v>
      </c>
      <c r="M13673">
        <v>12</v>
      </c>
      <c r="N13673">
        <v>100488.6796875</v>
      </c>
    </row>
    <row r="13674" spans="1:14" x14ac:dyDescent="0.25">
      <c r="A13674" s="21" t="str">
        <f t="shared" si="213"/>
        <v>MOW L2C CFAA_2036</v>
      </c>
      <c r="B13674" t="s">
        <v>130</v>
      </c>
      <c r="C13674" t="s">
        <v>138</v>
      </c>
      <c r="D13674" t="s">
        <v>25</v>
      </c>
      <c r="E13674" t="s">
        <v>5</v>
      </c>
      <c r="F13674" t="s">
        <v>32</v>
      </c>
      <c r="G13674">
        <v>268813.09375</v>
      </c>
      <c r="H13674">
        <v>90133.609375</v>
      </c>
      <c r="I13674">
        <v>70385.5390625</v>
      </c>
      <c r="J13674">
        <v>0</v>
      </c>
      <c r="L13674" s="26">
        <v>50040</v>
      </c>
      <c r="M13674">
        <v>13</v>
      </c>
      <c r="N13674">
        <v>95177.46875</v>
      </c>
    </row>
    <row r="13675" spans="1:14" x14ac:dyDescent="0.25">
      <c r="A13675" s="21" t="str">
        <f t="shared" si="213"/>
        <v>MOW L2C CFAA_2037</v>
      </c>
      <c r="B13675" t="s">
        <v>130</v>
      </c>
      <c r="C13675" t="s">
        <v>138</v>
      </c>
      <c r="D13675" t="s">
        <v>25</v>
      </c>
      <c r="E13675" t="s">
        <v>5</v>
      </c>
      <c r="F13675" t="s">
        <v>32</v>
      </c>
      <c r="G13675">
        <v>272671.1875</v>
      </c>
      <c r="H13675">
        <v>82780.75</v>
      </c>
      <c r="I13675">
        <v>71932.90625</v>
      </c>
      <c r="J13675">
        <v>0</v>
      </c>
      <c r="L13675" s="26">
        <v>50405</v>
      </c>
      <c r="M13675">
        <v>14</v>
      </c>
      <c r="N13675">
        <v>80890.9921875</v>
      </c>
    </row>
    <row r="13676" spans="1:14" x14ac:dyDescent="0.25">
      <c r="A13676" s="21" t="str">
        <f t="shared" si="213"/>
        <v>MOW L2C CFAA_2038</v>
      </c>
      <c r="B13676" t="s">
        <v>130</v>
      </c>
      <c r="C13676" t="s">
        <v>138</v>
      </c>
      <c r="D13676" t="s">
        <v>25</v>
      </c>
      <c r="E13676" t="s">
        <v>5</v>
      </c>
      <c r="F13676" t="s">
        <v>32</v>
      </c>
      <c r="G13676">
        <v>277190.0625</v>
      </c>
      <c r="H13676">
        <v>70702.4609375</v>
      </c>
      <c r="I13676">
        <v>72653.8125</v>
      </c>
      <c r="J13676">
        <v>0</v>
      </c>
      <c r="L13676" s="26">
        <v>50770</v>
      </c>
      <c r="M13676">
        <v>15</v>
      </c>
      <c r="N13676">
        <v>60119.58984375</v>
      </c>
    </row>
    <row r="13677" spans="1:14" x14ac:dyDescent="0.25">
      <c r="A13677" s="21" t="str">
        <f t="shared" si="213"/>
        <v>MOW L2C CFAA_2039</v>
      </c>
      <c r="B13677" t="s">
        <v>130</v>
      </c>
      <c r="C13677" t="s">
        <v>138</v>
      </c>
      <c r="D13677" t="s">
        <v>25</v>
      </c>
      <c r="E13677" t="s">
        <v>5</v>
      </c>
      <c r="F13677" t="s">
        <v>32</v>
      </c>
      <c r="G13677">
        <v>287008.03125</v>
      </c>
      <c r="H13677">
        <v>70487.3671875</v>
      </c>
      <c r="I13677">
        <v>75687.7265625</v>
      </c>
      <c r="J13677">
        <v>0</v>
      </c>
      <c r="L13677" s="26">
        <v>51135</v>
      </c>
      <c r="M13677">
        <v>16</v>
      </c>
      <c r="N13677">
        <v>50220.53515625</v>
      </c>
    </row>
    <row r="13678" spans="1:14" x14ac:dyDescent="0.25">
      <c r="A13678" s="21" t="str">
        <f t="shared" si="213"/>
        <v>MOW L2C CFAA_2040</v>
      </c>
      <c r="B13678" t="s">
        <v>130</v>
      </c>
      <c r="C13678" t="s">
        <v>138</v>
      </c>
      <c r="D13678" t="s">
        <v>25</v>
      </c>
      <c r="E13678" t="s">
        <v>5</v>
      </c>
      <c r="F13678" t="s">
        <v>32</v>
      </c>
      <c r="G13678">
        <v>290075.40625</v>
      </c>
      <c r="H13678">
        <v>54315.26171875</v>
      </c>
      <c r="I13678">
        <v>54972.7578125</v>
      </c>
      <c r="J13678">
        <v>133313.8125</v>
      </c>
      <c r="L13678" s="26">
        <v>51501</v>
      </c>
      <c r="M13678">
        <v>17</v>
      </c>
      <c r="N13678">
        <v>40552.08984375</v>
      </c>
    </row>
    <row r="13679" spans="1:14" x14ac:dyDescent="0.25">
      <c r="A13679" s="21" t="str">
        <f t="shared" si="213"/>
        <v>MOW L2C CFAA_2041</v>
      </c>
      <c r="B13679" t="s">
        <v>130</v>
      </c>
      <c r="C13679" t="s">
        <v>138</v>
      </c>
      <c r="D13679" t="s">
        <v>25</v>
      </c>
      <c r="E13679" t="s">
        <v>5</v>
      </c>
      <c r="F13679" t="s">
        <v>32</v>
      </c>
      <c r="G13679">
        <v>292544.65625</v>
      </c>
      <c r="H13679">
        <v>50327.796875</v>
      </c>
      <c r="I13679">
        <v>54206.16796875</v>
      </c>
      <c r="J13679">
        <v>0</v>
      </c>
      <c r="L13679" s="26">
        <v>51866</v>
      </c>
      <c r="M13679">
        <v>18</v>
      </c>
      <c r="N13679">
        <v>33667.3515625</v>
      </c>
    </row>
    <row r="13680" spans="1:14" x14ac:dyDescent="0.25">
      <c r="A13680" s="21" t="str">
        <f t="shared" si="213"/>
        <v>MOW L2C CFAA_2042</v>
      </c>
      <c r="B13680" t="s">
        <v>130</v>
      </c>
      <c r="C13680" t="s">
        <v>138</v>
      </c>
      <c r="D13680" t="s">
        <v>25</v>
      </c>
      <c r="E13680" t="s">
        <v>5</v>
      </c>
      <c r="F13680" t="s">
        <v>32</v>
      </c>
      <c r="G13680">
        <v>296594.15625</v>
      </c>
      <c r="H13680">
        <v>46089.828125</v>
      </c>
      <c r="I13680">
        <v>54454.33984375</v>
      </c>
      <c r="J13680">
        <v>0</v>
      </c>
      <c r="L13680" s="26">
        <v>52231</v>
      </c>
      <c r="M13680">
        <v>19</v>
      </c>
      <c r="N13680">
        <v>29101.927734375</v>
      </c>
    </row>
    <row r="13681" spans="1:14" x14ac:dyDescent="0.25">
      <c r="A13681" s="21" t="str">
        <f t="shared" si="213"/>
        <v>MOW L2C CFAA_2043</v>
      </c>
      <c r="B13681" t="s">
        <v>130</v>
      </c>
      <c r="C13681" t="s">
        <v>138</v>
      </c>
      <c r="D13681" t="s">
        <v>25</v>
      </c>
      <c r="E13681" t="s">
        <v>5</v>
      </c>
      <c r="F13681" t="s">
        <v>32</v>
      </c>
      <c r="G13681">
        <v>299773.65625</v>
      </c>
      <c r="H13681">
        <v>46944.28515625</v>
      </c>
      <c r="I13681">
        <v>177415.3125</v>
      </c>
      <c r="J13681">
        <v>0</v>
      </c>
      <c r="L13681" s="26">
        <v>52596</v>
      </c>
      <c r="M13681">
        <v>20</v>
      </c>
      <c r="N13681">
        <v>29708.130859375</v>
      </c>
    </row>
    <row r="13682" spans="1:14" x14ac:dyDescent="0.25">
      <c r="A13682" s="21" t="str">
        <f t="shared" si="213"/>
        <v>MOW L2C CFAA_2024</v>
      </c>
      <c r="B13682" t="s">
        <v>130</v>
      </c>
      <c r="C13682" t="s">
        <v>138</v>
      </c>
      <c r="D13682" t="s">
        <v>25</v>
      </c>
      <c r="E13682" t="s">
        <v>5</v>
      </c>
      <c r="F13682" t="s">
        <v>8</v>
      </c>
      <c r="G13682">
        <v>0</v>
      </c>
      <c r="H13682">
        <v>0</v>
      </c>
      <c r="I13682">
        <v>0</v>
      </c>
      <c r="J13682">
        <v>0</v>
      </c>
      <c r="L13682" s="26">
        <v>45657</v>
      </c>
      <c r="M13682">
        <v>1</v>
      </c>
      <c r="N13682">
        <v>0</v>
      </c>
    </row>
    <row r="13683" spans="1:14" x14ac:dyDescent="0.25">
      <c r="A13683" s="21" t="str">
        <f t="shared" si="213"/>
        <v>MOW L2C CFAA_2025</v>
      </c>
      <c r="B13683" t="s">
        <v>130</v>
      </c>
      <c r="C13683" t="s">
        <v>138</v>
      </c>
      <c r="D13683" t="s">
        <v>25</v>
      </c>
      <c r="E13683" t="s">
        <v>5</v>
      </c>
      <c r="F13683" t="s">
        <v>8</v>
      </c>
      <c r="G13683">
        <v>0</v>
      </c>
      <c r="H13683">
        <v>0</v>
      </c>
      <c r="I13683">
        <v>0</v>
      </c>
      <c r="J13683">
        <v>0</v>
      </c>
      <c r="L13683" s="26">
        <v>46022</v>
      </c>
      <c r="M13683">
        <v>2</v>
      </c>
      <c r="N13683">
        <v>0</v>
      </c>
    </row>
    <row r="13684" spans="1:14" x14ac:dyDescent="0.25">
      <c r="A13684" s="21" t="str">
        <f t="shared" si="213"/>
        <v>MOW L2C CFAA_2026</v>
      </c>
      <c r="B13684" t="s">
        <v>130</v>
      </c>
      <c r="C13684" t="s">
        <v>138</v>
      </c>
      <c r="D13684" t="s">
        <v>25</v>
      </c>
      <c r="E13684" t="s">
        <v>5</v>
      </c>
      <c r="F13684" t="s">
        <v>8</v>
      </c>
      <c r="G13684">
        <v>0</v>
      </c>
      <c r="H13684">
        <v>0</v>
      </c>
      <c r="I13684">
        <v>0</v>
      </c>
      <c r="J13684">
        <v>0</v>
      </c>
      <c r="L13684" s="26">
        <v>46387</v>
      </c>
      <c r="M13684">
        <v>3</v>
      </c>
      <c r="N13684">
        <v>0</v>
      </c>
    </row>
    <row r="13685" spans="1:14" x14ac:dyDescent="0.25">
      <c r="A13685" s="21" t="str">
        <f t="shared" si="213"/>
        <v>MOW L2C CFAA_2027</v>
      </c>
      <c r="B13685" t="s">
        <v>130</v>
      </c>
      <c r="C13685" t="s">
        <v>138</v>
      </c>
      <c r="D13685" t="s">
        <v>25</v>
      </c>
      <c r="E13685" t="s">
        <v>5</v>
      </c>
      <c r="F13685" t="s">
        <v>8</v>
      </c>
      <c r="G13685">
        <v>0</v>
      </c>
      <c r="H13685">
        <v>0</v>
      </c>
      <c r="I13685">
        <v>0</v>
      </c>
      <c r="J13685">
        <v>0</v>
      </c>
      <c r="L13685" s="26">
        <v>46752</v>
      </c>
      <c r="M13685">
        <v>4</v>
      </c>
      <c r="N13685">
        <v>0</v>
      </c>
    </row>
    <row r="13686" spans="1:14" x14ac:dyDescent="0.25">
      <c r="A13686" s="21" t="str">
        <f t="shared" si="213"/>
        <v>MOW L2C CFAA_2028</v>
      </c>
      <c r="B13686" t="s">
        <v>130</v>
      </c>
      <c r="C13686" t="s">
        <v>138</v>
      </c>
      <c r="D13686" t="s">
        <v>25</v>
      </c>
      <c r="E13686" t="s">
        <v>5</v>
      </c>
      <c r="F13686" t="s">
        <v>8</v>
      </c>
      <c r="G13686">
        <v>0</v>
      </c>
      <c r="H13686">
        <v>0</v>
      </c>
      <c r="I13686">
        <v>0</v>
      </c>
      <c r="J13686">
        <v>0</v>
      </c>
      <c r="L13686" s="26">
        <v>47118</v>
      </c>
      <c r="M13686">
        <v>5</v>
      </c>
      <c r="N13686">
        <v>0</v>
      </c>
    </row>
    <row r="13687" spans="1:14" x14ac:dyDescent="0.25">
      <c r="A13687" s="21" t="str">
        <f t="shared" si="213"/>
        <v>MOW L2C CFAA_2029</v>
      </c>
      <c r="B13687" t="s">
        <v>130</v>
      </c>
      <c r="C13687" t="s">
        <v>138</v>
      </c>
      <c r="D13687" t="s">
        <v>25</v>
      </c>
      <c r="E13687" t="s">
        <v>5</v>
      </c>
      <c r="F13687" t="s">
        <v>8</v>
      </c>
      <c r="G13687">
        <v>0</v>
      </c>
      <c r="H13687">
        <v>0</v>
      </c>
      <c r="I13687">
        <v>0</v>
      </c>
      <c r="J13687">
        <v>0</v>
      </c>
      <c r="L13687" s="26">
        <v>47483</v>
      </c>
      <c r="M13687">
        <v>6</v>
      </c>
      <c r="N13687">
        <v>0</v>
      </c>
    </row>
    <row r="13688" spans="1:14" x14ac:dyDescent="0.25">
      <c r="A13688" s="21" t="str">
        <f t="shared" si="213"/>
        <v>MOW L2C CFAA_2030</v>
      </c>
      <c r="B13688" t="s">
        <v>130</v>
      </c>
      <c r="C13688" t="s">
        <v>138</v>
      </c>
      <c r="D13688" t="s">
        <v>25</v>
      </c>
      <c r="E13688" t="s">
        <v>5</v>
      </c>
      <c r="F13688" t="s">
        <v>8</v>
      </c>
      <c r="G13688">
        <v>0</v>
      </c>
      <c r="H13688">
        <v>0</v>
      </c>
      <c r="I13688">
        <v>0</v>
      </c>
      <c r="J13688">
        <v>0</v>
      </c>
      <c r="L13688" s="26">
        <v>47848</v>
      </c>
      <c r="M13688">
        <v>7</v>
      </c>
      <c r="N13688">
        <v>0</v>
      </c>
    </row>
    <row r="13689" spans="1:14" x14ac:dyDescent="0.25">
      <c r="A13689" s="21" t="str">
        <f t="shared" si="213"/>
        <v>MOW L2C CFAA_2031</v>
      </c>
      <c r="B13689" t="s">
        <v>130</v>
      </c>
      <c r="C13689" t="s">
        <v>138</v>
      </c>
      <c r="D13689" t="s">
        <v>25</v>
      </c>
      <c r="E13689" t="s">
        <v>5</v>
      </c>
      <c r="F13689" t="s">
        <v>8</v>
      </c>
      <c r="G13689">
        <v>0</v>
      </c>
      <c r="H13689">
        <v>0</v>
      </c>
      <c r="I13689">
        <v>0</v>
      </c>
      <c r="J13689">
        <v>0</v>
      </c>
      <c r="L13689" s="26">
        <v>48213</v>
      </c>
      <c r="M13689">
        <v>8</v>
      </c>
      <c r="N13689">
        <v>0</v>
      </c>
    </row>
    <row r="13690" spans="1:14" x14ac:dyDescent="0.25">
      <c r="A13690" s="21" t="str">
        <f t="shared" si="213"/>
        <v>MOW L2C CFAA_2032</v>
      </c>
      <c r="B13690" t="s">
        <v>130</v>
      </c>
      <c r="C13690" t="s">
        <v>138</v>
      </c>
      <c r="D13690" t="s">
        <v>25</v>
      </c>
      <c r="E13690" t="s">
        <v>5</v>
      </c>
      <c r="F13690" t="s">
        <v>8</v>
      </c>
      <c r="G13690">
        <v>0</v>
      </c>
      <c r="H13690">
        <v>0</v>
      </c>
      <c r="I13690">
        <v>0</v>
      </c>
      <c r="J13690">
        <v>0</v>
      </c>
      <c r="L13690" s="26">
        <v>48579</v>
      </c>
      <c r="M13690">
        <v>9</v>
      </c>
      <c r="N13690">
        <v>0</v>
      </c>
    </row>
    <row r="13691" spans="1:14" x14ac:dyDescent="0.25">
      <c r="A13691" s="21" t="str">
        <f t="shared" si="213"/>
        <v>MOW L2C CFAA_2033</v>
      </c>
      <c r="B13691" t="s">
        <v>130</v>
      </c>
      <c r="C13691" t="s">
        <v>138</v>
      </c>
      <c r="D13691" t="s">
        <v>25</v>
      </c>
      <c r="E13691" t="s">
        <v>5</v>
      </c>
      <c r="F13691" t="s">
        <v>8</v>
      </c>
      <c r="G13691">
        <v>0</v>
      </c>
      <c r="H13691">
        <v>0</v>
      </c>
      <c r="I13691">
        <v>0</v>
      </c>
      <c r="J13691">
        <v>0</v>
      </c>
      <c r="L13691" s="26">
        <v>48944</v>
      </c>
      <c r="M13691">
        <v>10</v>
      </c>
      <c r="N13691">
        <v>0</v>
      </c>
    </row>
    <row r="13692" spans="1:14" x14ac:dyDescent="0.25">
      <c r="A13692" s="21" t="str">
        <f t="shared" si="213"/>
        <v>MOW L2C CFAA_2034</v>
      </c>
      <c r="B13692" t="s">
        <v>130</v>
      </c>
      <c r="C13692" t="s">
        <v>138</v>
      </c>
      <c r="D13692" t="s">
        <v>25</v>
      </c>
      <c r="E13692" t="s">
        <v>5</v>
      </c>
      <c r="F13692" t="s">
        <v>8</v>
      </c>
      <c r="G13692">
        <v>0</v>
      </c>
      <c r="H13692">
        <v>0</v>
      </c>
      <c r="I13692">
        <v>0</v>
      </c>
      <c r="J13692">
        <v>0</v>
      </c>
      <c r="L13692" s="26">
        <v>49309</v>
      </c>
      <c r="M13692">
        <v>11</v>
      </c>
      <c r="N13692">
        <v>0</v>
      </c>
    </row>
    <row r="13693" spans="1:14" x14ac:dyDescent="0.25">
      <c r="A13693" s="21" t="str">
        <f t="shared" si="213"/>
        <v>MOW L2C CFAA_2035</v>
      </c>
      <c r="B13693" t="s">
        <v>130</v>
      </c>
      <c r="C13693" t="s">
        <v>138</v>
      </c>
      <c r="D13693" t="s">
        <v>25</v>
      </c>
      <c r="E13693" t="s">
        <v>5</v>
      </c>
      <c r="F13693" t="s">
        <v>8</v>
      </c>
      <c r="G13693">
        <v>0</v>
      </c>
      <c r="H13693">
        <v>0</v>
      </c>
      <c r="I13693">
        <v>0</v>
      </c>
      <c r="J13693">
        <v>0</v>
      </c>
      <c r="L13693" s="26">
        <v>49674</v>
      </c>
      <c r="M13693">
        <v>12</v>
      </c>
      <c r="N13693">
        <v>0</v>
      </c>
    </row>
    <row r="13694" spans="1:14" x14ac:dyDescent="0.25">
      <c r="A13694" s="21" t="str">
        <f t="shared" si="213"/>
        <v>MOW L2C CFAA_2036</v>
      </c>
      <c r="B13694" t="s">
        <v>130</v>
      </c>
      <c r="C13694" t="s">
        <v>138</v>
      </c>
      <c r="D13694" t="s">
        <v>25</v>
      </c>
      <c r="E13694" t="s">
        <v>5</v>
      </c>
      <c r="F13694" t="s">
        <v>8</v>
      </c>
      <c r="G13694">
        <v>0</v>
      </c>
      <c r="H13694">
        <v>0</v>
      </c>
      <c r="I13694">
        <v>0</v>
      </c>
      <c r="J13694">
        <v>0</v>
      </c>
      <c r="L13694" s="26">
        <v>50040</v>
      </c>
      <c r="M13694">
        <v>13</v>
      </c>
      <c r="N13694">
        <v>0</v>
      </c>
    </row>
    <row r="13695" spans="1:14" x14ac:dyDescent="0.25">
      <c r="A13695" s="21" t="str">
        <f t="shared" si="213"/>
        <v>MOW L2C CFAA_2037</v>
      </c>
      <c r="B13695" t="s">
        <v>130</v>
      </c>
      <c r="C13695" t="s">
        <v>138</v>
      </c>
      <c r="D13695" t="s">
        <v>25</v>
      </c>
      <c r="E13695" t="s">
        <v>5</v>
      </c>
      <c r="F13695" t="s">
        <v>8</v>
      </c>
      <c r="G13695">
        <v>0</v>
      </c>
      <c r="H13695">
        <v>0</v>
      </c>
      <c r="I13695">
        <v>0</v>
      </c>
      <c r="J13695">
        <v>0</v>
      </c>
      <c r="L13695" s="26">
        <v>50405</v>
      </c>
      <c r="M13695">
        <v>14</v>
      </c>
      <c r="N13695">
        <v>0</v>
      </c>
    </row>
    <row r="13696" spans="1:14" x14ac:dyDescent="0.25">
      <c r="A13696" s="21" t="str">
        <f t="shared" si="213"/>
        <v>MOW L2C CFAA_2038</v>
      </c>
      <c r="B13696" t="s">
        <v>130</v>
      </c>
      <c r="C13696" t="s">
        <v>138</v>
      </c>
      <c r="D13696" t="s">
        <v>25</v>
      </c>
      <c r="E13696" t="s">
        <v>5</v>
      </c>
      <c r="F13696" t="s">
        <v>8</v>
      </c>
      <c r="G13696">
        <v>0</v>
      </c>
      <c r="H13696">
        <v>0</v>
      </c>
      <c r="I13696">
        <v>0</v>
      </c>
      <c r="J13696">
        <v>0</v>
      </c>
      <c r="L13696" s="26">
        <v>50770</v>
      </c>
      <c r="M13696">
        <v>15</v>
      </c>
      <c r="N13696">
        <v>0</v>
      </c>
    </row>
    <row r="13697" spans="1:14" x14ac:dyDescent="0.25">
      <c r="A13697" s="21" t="str">
        <f t="shared" si="213"/>
        <v>MOW L2C CFAA_2039</v>
      </c>
      <c r="B13697" t="s">
        <v>130</v>
      </c>
      <c r="C13697" t="s">
        <v>138</v>
      </c>
      <c r="D13697" t="s">
        <v>25</v>
      </c>
      <c r="E13697" t="s">
        <v>5</v>
      </c>
      <c r="F13697" t="s">
        <v>8</v>
      </c>
      <c r="G13697">
        <v>0</v>
      </c>
      <c r="H13697">
        <v>0</v>
      </c>
      <c r="I13697">
        <v>0</v>
      </c>
      <c r="J13697">
        <v>0</v>
      </c>
      <c r="L13697" s="26">
        <v>51135</v>
      </c>
      <c r="M13697">
        <v>16</v>
      </c>
      <c r="N13697">
        <v>0</v>
      </c>
    </row>
    <row r="13698" spans="1:14" x14ac:dyDescent="0.25">
      <c r="A13698" s="21" t="str">
        <f t="shared" ref="A13698:A13761" si="214">B13698&amp;" "&amp;D13698&amp;" "&amp;C13698&amp;"_"&amp;YEAR(L13698)</f>
        <v>MOW L2C CFAA_2040</v>
      </c>
      <c r="B13698" t="s">
        <v>130</v>
      </c>
      <c r="C13698" t="s">
        <v>138</v>
      </c>
      <c r="D13698" t="s">
        <v>25</v>
      </c>
      <c r="E13698" t="s">
        <v>5</v>
      </c>
      <c r="F13698" t="s">
        <v>8</v>
      </c>
      <c r="G13698">
        <v>0</v>
      </c>
      <c r="H13698">
        <v>0</v>
      </c>
      <c r="I13698">
        <v>0</v>
      </c>
      <c r="J13698">
        <v>0</v>
      </c>
      <c r="L13698" s="26">
        <v>51501</v>
      </c>
      <c r="M13698">
        <v>17</v>
      </c>
      <c r="N13698">
        <v>0</v>
      </c>
    </row>
    <row r="13699" spans="1:14" x14ac:dyDescent="0.25">
      <c r="A13699" s="21" t="str">
        <f t="shared" si="214"/>
        <v>MOW L2C CFAA_2041</v>
      </c>
      <c r="B13699" t="s">
        <v>130</v>
      </c>
      <c r="C13699" t="s">
        <v>138</v>
      </c>
      <c r="D13699" t="s">
        <v>25</v>
      </c>
      <c r="E13699" t="s">
        <v>5</v>
      </c>
      <c r="F13699" t="s">
        <v>8</v>
      </c>
      <c r="G13699">
        <v>0</v>
      </c>
      <c r="H13699">
        <v>0</v>
      </c>
      <c r="I13699">
        <v>0</v>
      </c>
      <c r="J13699">
        <v>0</v>
      </c>
      <c r="L13699" s="26">
        <v>51866</v>
      </c>
      <c r="M13699">
        <v>18</v>
      </c>
      <c r="N13699">
        <v>0</v>
      </c>
    </row>
    <row r="13700" spans="1:14" x14ac:dyDescent="0.25">
      <c r="A13700" s="21" t="str">
        <f t="shared" si="214"/>
        <v>MOW L2C CFAA_2042</v>
      </c>
      <c r="B13700" t="s">
        <v>130</v>
      </c>
      <c r="C13700" t="s">
        <v>138</v>
      </c>
      <c r="D13700" t="s">
        <v>25</v>
      </c>
      <c r="E13700" t="s">
        <v>5</v>
      </c>
      <c r="F13700" t="s">
        <v>8</v>
      </c>
      <c r="G13700">
        <v>0</v>
      </c>
      <c r="H13700">
        <v>0</v>
      </c>
      <c r="I13700">
        <v>0</v>
      </c>
      <c r="J13700">
        <v>0</v>
      </c>
      <c r="L13700" s="26">
        <v>52231</v>
      </c>
      <c r="M13700">
        <v>19</v>
      </c>
      <c r="N13700">
        <v>0</v>
      </c>
    </row>
    <row r="13701" spans="1:14" x14ac:dyDescent="0.25">
      <c r="A13701" s="21" t="str">
        <f t="shared" si="214"/>
        <v>MOW L2C CFAA_2043</v>
      </c>
      <c r="B13701" t="s">
        <v>130</v>
      </c>
      <c r="C13701" t="s">
        <v>138</v>
      </c>
      <c r="D13701" t="s">
        <v>25</v>
      </c>
      <c r="E13701" t="s">
        <v>5</v>
      </c>
      <c r="F13701" t="s">
        <v>8</v>
      </c>
      <c r="G13701">
        <v>0</v>
      </c>
      <c r="H13701">
        <v>0</v>
      </c>
      <c r="I13701">
        <v>0</v>
      </c>
      <c r="J13701">
        <v>0</v>
      </c>
      <c r="L13701" s="26">
        <v>52596</v>
      </c>
      <c r="M13701">
        <v>20</v>
      </c>
      <c r="N13701">
        <v>0</v>
      </c>
    </row>
    <row r="13702" spans="1:14" x14ac:dyDescent="0.25">
      <c r="A13702" s="21" t="str">
        <f t="shared" si="214"/>
        <v>MOW L2N CFAA_2024</v>
      </c>
      <c r="B13702" t="s">
        <v>130</v>
      </c>
      <c r="C13702" t="s">
        <v>138</v>
      </c>
      <c r="D13702" t="s">
        <v>26</v>
      </c>
      <c r="E13702" t="s">
        <v>29</v>
      </c>
      <c r="F13702" t="s">
        <v>28</v>
      </c>
      <c r="K13702">
        <v>0</v>
      </c>
      <c r="L13702" s="26">
        <v>45657</v>
      </c>
      <c r="M13702">
        <v>1</v>
      </c>
    </row>
    <row r="13703" spans="1:14" x14ac:dyDescent="0.25">
      <c r="A13703" s="21" t="str">
        <f t="shared" si="214"/>
        <v>MOW L2N CFAA_2025</v>
      </c>
      <c r="B13703" t="s">
        <v>130</v>
      </c>
      <c r="C13703" t="s">
        <v>138</v>
      </c>
      <c r="D13703" t="s">
        <v>26</v>
      </c>
      <c r="E13703" t="s">
        <v>29</v>
      </c>
      <c r="F13703" t="s">
        <v>28</v>
      </c>
      <c r="K13703">
        <v>0</v>
      </c>
      <c r="L13703" s="26">
        <v>46022</v>
      </c>
      <c r="M13703">
        <v>2</v>
      </c>
    </row>
    <row r="13704" spans="1:14" x14ac:dyDescent="0.25">
      <c r="A13704" s="21" t="str">
        <f t="shared" si="214"/>
        <v>MOW L2N CFAA_2026</v>
      </c>
      <c r="B13704" t="s">
        <v>130</v>
      </c>
      <c r="C13704" t="s">
        <v>138</v>
      </c>
      <c r="D13704" t="s">
        <v>26</v>
      </c>
      <c r="E13704" t="s">
        <v>29</v>
      </c>
      <c r="F13704" t="s">
        <v>28</v>
      </c>
      <c r="K13704">
        <v>0</v>
      </c>
      <c r="L13704" s="26">
        <v>46387</v>
      </c>
      <c r="M13704">
        <v>3</v>
      </c>
    </row>
    <row r="13705" spans="1:14" x14ac:dyDescent="0.25">
      <c r="A13705" s="21" t="str">
        <f t="shared" si="214"/>
        <v>MOW L2N CFAA_2027</v>
      </c>
      <c r="B13705" t="s">
        <v>130</v>
      </c>
      <c r="C13705" t="s">
        <v>138</v>
      </c>
      <c r="D13705" t="s">
        <v>26</v>
      </c>
      <c r="E13705" t="s">
        <v>29</v>
      </c>
      <c r="F13705" t="s">
        <v>28</v>
      </c>
      <c r="K13705">
        <v>0</v>
      </c>
      <c r="L13705" s="26">
        <v>46752</v>
      </c>
      <c r="M13705">
        <v>4</v>
      </c>
    </row>
    <row r="13706" spans="1:14" x14ac:dyDescent="0.25">
      <c r="A13706" s="21" t="str">
        <f t="shared" si="214"/>
        <v>MOW L2N CFAA_2028</v>
      </c>
      <c r="B13706" t="s">
        <v>130</v>
      </c>
      <c r="C13706" t="s">
        <v>138</v>
      </c>
      <c r="D13706" t="s">
        <v>26</v>
      </c>
      <c r="E13706" t="s">
        <v>29</v>
      </c>
      <c r="F13706" t="s">
        <v>28</v>
      </c>
      <c r="K13706">
        <v>0</v>
      </c>
      <c r="L13706" s="26">
        <v>47118</v>
      </c>
      <c r="M13706">
        <v>5</v>
      </c>
    </row>
    <row r="13707" spans="1:14" x14ac:dyDescent="0.25">
      <c r="A13707" s="21" t="str">
        <f t="shared" si="214"/>
        <v>MOW L2N CFAA_2029</v>
      </c>
      <c r="B13707" t="s">
        <v>130</v>
      </c>
      <c r="C13707" t="s">
        <v>138</v>
      </c>
      <c r="D13707" t="s">
        <v>26</v>
      </c>
      <c r="E13707" t="s">
        <v>29</v>
      </c>
      <c r="F13707" t="s">
        <v>28</v>
      </c>
      <c r="K13707">
        <v>0</v>
      </c>
      <c r="L13707" s="26">
        <v>47483</v>
      </c>
      <c r="M13707">
        <v>6</v>
      </c>
    </row>
    <row r="13708" spans="1:14" x14ac:dyDescent="0.25">
      <c r="A13708" s="21" t="str">
        <f t="shared" si="214"/>
        <v>MOW L2N CFAA_2030</v>
      </c>
      <c r="B13708" t="s">
        <v>130</v>
      </c>
      <c r="C13708" t="s">
        <v>138</v>
      </c>
      <c r="D13708" t="s">
        <v>26</v>
      </c>
      <c r="E13708" t="s">
        <v>29</v>
      </c>
      <c r="F13708" t="s">
        <v>28</v>
      </c>
      <c r="K13708">
        <v>0</v>
      </c>
      <c r="L13708" s="26">
        <v>47848</v>
      </c>
      <c r="M13708">
        <v>7</v>
      </c>
    </row>
    <row r="13709" spans="1:14" x14ac:dyDescent="0.25">
      <c r="A13709" s="21" t="str">
        <f t="shared" si="214"/>
        <v>MOW L2N CFAA_2031</v>
      </c>
      <c r="B13709" t="s">
        <v>130</v>
      </c>
      <c r="C13709" t="s">
        <v>138</v>
      </c>
      <c r="D13709" t="s">
        <v>26</v>
      </c>
      <c r="E13709" t="s">
        <v>29</v>
      </c>
      <c r="F13709" t="s">
        <v>28</v>
      </c>
      <c r="K13709">
        <v>0</v>
      </c>
      <c r="L13709" s="26">
        <v>48213</v>
      </c>
      <c r="M13709">
        <v>8</v>
      </c>
    </row>
    <row r="13710" spans="1:14" x14ac:dyDescent="0.25">
      <c r="A13710" s="21" t="str">
        <f t="shared" si="214"/>
        <v>MOW L2N CFAA_2032</v>
      </c>
      <c r="B13710" t="s">
        <v>130</v>
      </c>
      <c r="C13710" t="s">
        <v>138</v>
      </c>
      <c r="D13710" t="s">
        <v>26</v>
      </c>
      <c r="E13710" t="s">
        <v>29</v>
      </c>
      <c r="F13710" t="s">
        <v>28</v>
      </c>
      <c r="K13710">
        <v>0</v>
      </c>
      <c r="L13710" s="26">
        <v>48579</v>
      </c>
      <c r="M13710">
        <v>9</v>
      </c>
    </row>
    <row r="13711" spans="1:14" x14ac:dyDescent="0.25">
      <c r="A13711" s="21" t="str">
        <f t="shared" si="214"/>
        <v>MOW L2N CFAA_2033</v>
      </c>
      <c r="B13711" t="s">
        <v>130</v>
      </c>
      <c r="C13711" t="s">
        <v>138</v>
      </c>
      <c r="D13711" t="s">
        <v>26</v>
      </c>
      <c r="E13711" t="s">
        <v>29</v>
      </c>
      <c r="F13711" t="s">
        <v>28</v>
      </c>
      <c r="K13711">
        <v>0</v>
      </c>
      <c r="L13711" s="26">
        <v>48944</v>
      </c>
      <c r="M13711">
        <v>10</v>
      </c>
    </row>
    <row r="13712" spans="1:14" x14ac:dyDescent="0.25">
      <c r="A13712" s="21" t="str">
        <f t="shared" si="214"/>
        <v>MOW L2N CFAA_2034</v>
      </c>
      <c r="B13712" t="s">
        <v>130</v>
      </c>
      <c r="C13712" t="s">
        <v>138</v>
      </c>
      <c r="D13712" t="s">
        <v>26</v>
      </c>
      <c r="E13712" t="s">
        <v>29</v>
      </c>
      <c r="F13712" t="s">
        <v>28</v>
      </c>
      <c r="K13712">
        <v>0</v>
      </c>
      <c r="L13712" s="26">
        <v>49309</v>
      </c>
      <c r="M13712">
        <v>11</v>
      </c>
    </row>
    <row r="13713" spans="1:13" x14ac:dyDescent="0.25">
      <c r="A13713" s="21" t="str">
        <f t="shared" si="214"/>
        <v>MOW L2N CFAA_2035</v>
      </c>
      <c r="B13713" t="s">
        <v>130</v>
      </c>
      <c r="C13713" t="s">
        <v>138</v>
      </c>
      <c r="D13713" t="s">
        <v>26</v>
      </c>
      <c r="E13713" t="s">
        <v>29</v>
      </c>
      <c r="F13713" t="s">
        <v>28</v>
      </c>
      <c r="K13713">
        <v>0</v>
      </c>
      <c r="L13713" s="26">
        <v>49674</v>
      </c>
      <c r="M13713">
        <v>12</v>
      </c>
    </row>
    <row r="13714" spans="1:13" x14ac:dyDescent="0.25">
      <c r="A13714" s="21" t="str">
        <f t="shared" si="214"/>
        <v>MOW L2N CFAA_2036</v>
      </c>
      <c r="B13714" t="s">
        <v>130</v>
      </c>
      <c r="C13714" t="s">
        <v>138</v>
      </c>
      <c r="D13714" t="s">
        <v>26</v>
      </c>
      <c r="E13714" t="s">
        <v>29</v>
      </c>
      <c r="F13714" t="s">
        <v>28</v>
      </c>
      <c r="K13714">
        <v>0</v>
      </c>
      <c r="L13714" s="26">
        <v>50040</v>
      </c>
      <c r="M13714">
        <v>13</v>
      </c>
    </row>
    <row r="13715" spans="1:13" x14ac:dyDescent="0.25">
      <c r="A13715" s="21" t="str">
        <f t="shared" si="214"/>
        <v>MOW L2N CFAA_2037</v>
      </c>
      <c r="B13715" t="s">
        <v>130</v>
      </c>
      <c r="C13715" t="s">
        <v>138</v>
      </c>
      <c r="D13715" t="s">
        <v>26</v>
      </c>
      <c r="E13715" t="s">
        <v>29</v>
      </c>
      <c r="F13715" t="s">
        <v>28</v>
      </c>
      <c r="K13715">
        <v>0</v>
      </c>
      <c r="L13715" s="26">
        <v>50405</v>
      </c>
      <c r="M13715">
        <v>14</v>
      </c>
    </row>
    <row r="13716" spans="1:13" x14ac:dyDescent="0.25">
      <c r="A13716" s="21" t="str">
        <f t="shared" si="214"/>
        <v>MOW L2N CFAA_2038</v>
      </c>
      <c r="B13716" t="s">
        <v>130</v>
      </c>
      <c r="C13716" t="s">
        <v>138</v>
      </c>
      <c r="D13716" t="s">
        <v>26</v>
      </c>
      <c r="E13716" t="s">
        <v>29</v>
      </c>
      <c r="F13716" t="s">
        <v>28</v>
      </c>
      <c r="K13716">
        <v>0</v>
      </c>
      <c r="L13716" s="26">
        <v>50770</v>
      </c>
      <c r="M13716">
        <v>15</v>
      </c>
    </row>
    <row r="13717" spans="1:13" x14ac:dyDescent="0.25">
      <c r="A13717" s="21" t="str">
        <f t="shared" si="214"/>
        <v>MOW L2N CFAA_2039</v>
      </c>
      <c r="B13717" t="s">
        <v>130</v>
      </c>
      <c r="C13717" t="s">
        <v>138</v>
      </c>
      <c r="D13717" t="s">
        <v>26</v>
      </c>
      <c r="E13717" t="s">
        <v>29</v>
      </c>
      <c r="F13717" t="s">
        <v>28</v>
      </c>
      <c r="K13717">
        <v>0</v>
      </c>
      <c r="L13717" s="26">
        <v>51135</v>
      </c>
      <c r="M13717">
        <v>16</v>
      </c>
    </row>
    <row r="13718" spans="1:13" x14ac:dyDescent="0.25">
      <c r="A13718" s="21" t="str">
        <f t="shared" si="214"/>
        <v>MOW L2N CFAA_2040</v>
      </c>
      <c r="B13718" t="s">
        <v>130</v>
      </c>
      <c r="C13718" t="s">
        <v>138</v>
      </c>
      <c r="D13718" t="s">
        <v>26</v>
      </c>
      <c r="E13718" t="s">
        <v>29</v>
      </c>
      <c r="F13718" t="s">
        <v>28</v>
      </c>
      <c r="K13718">
        <v>0</v>
      </c>
      <c r="L13718" s="26">
        <v>51501</v>
      </c>
      <c r="M13718">
        <v>17</v>
      </c>
    </row>
    <row r="13719" spans="1:13" x14ac:dyDescent="0.25">
      <c r="A13719" s="21" t="str">
        <f t="shared" si="214"/>
        <v>MOW L2N CFAA_2041</v>
      </c>
      <c r="B13719" t="s">
        <v>130</v>
      </c>
      <c r="C13719" t="s">
        <v>138</v>
      </c>
      <c r="D13719" t="s">
        <v>26</v>
      </c>
      <c r="E13719" t="s">
        <v>29</v>
      </c>
      <c r="F13719" t="s">
        <v>28</v>
      </c>
      <c r="K13719">
        <v>0</v>
      </c>
      <c r="L13719" s="26">
        <v>51866</v>
      </c>
      <c r="M13719">
        <v>18</v>
      </c>
    </row>
    <row r="13720" spans="1:13" x14ac:dyDescent="0.25">
      <c r="A13720" s="21" t="str">
        <f t="shared" si="214"/>
        <v>MOW L2N CFAA_2042</v>
      </c>
      <c r="B13720" t="s">
        <v>130</v>
      </c>
      <c r="C13720" t="s">
        <v>138</v>
      </c>
      <c r="D13720" t="s">
        <v>26</v>
      </c>
      <c r="E13720" t="s">
        <v>29</v>
      </c>
      <c r="F13720" t="s">
        <v>28</v>
      </c>
      <c r="K13720">
        <v>0</v>
      </c>
      <c r="L13720" s="26">
        <v>52231</v>
      </c>
      <c r="M13720">
        <v>19</v>
      </c>
    </row>
    <row r="13721" spans="1:13" x14ac:dyDescent="0.25">
      <c r="A13721" s="21" t="str">
        <f t="shared" si="214"/>
        <v>MOW L2N CFAA_2043</v>
      </c>
      <c r="B13721" t="s">
        <v>130</v>
      </c>
      <c r="C13721" t="s">
        <v>138</v>
      </c>
      <c r="D13721" t="s">
        <v>26</v>
      </c>
      <c r="E13721" t="s">
        <v>29</v>
      </c>
      <c r="F13721" t="s">
        <v>28</v>
      </c>
      <c r="K13721">
        <v>0</v>
      </c>
      <c r="L13721" s="26">
        <v>52596</v>
      </c>
      <c r="M13721">
        <v>20</v>
      </c>
    </row>
    <row r="13722" spans="1:13" x14ac:dyDescent="0.25">
      <c r="A13722" s="21" t="str">
        <f t="shared" si="214"/>
        <v>MOW L2N CFAA_2024</v>
      </c>
      <c r="B13722" t="s">
        <v>130</v>
      </c>
      <c r="C13722" t="s">
        <v>138</v>
      </c>
      <c r="D13722" t="s">
        <v>26</v>
      </c>
      <c r="E13722" t="s">
        <v>29</v>
      </c>
      <c r="F13722" t="s">
        <v>31</v>
      </c>
      <c r="K13722">
        <v>0</v>
      </c>
      <c r="L13722" s="26">
        <v>45657</v>
      </c>
      <c r="M13722">
        <v>1</v>
      </c>
    </row>
    <row r="13723" spans="1:13" x14ac:dyDescent="0.25">
      <c r="A13723" s="21" t="str">
        <f t="shared" si="214"/>
        <v>MOW L2N CFAA_2025</v>
      </c>
      <c r="B13723" t="s">
        <v>130</v>
      </c>
      <c r="C13723" t="s">
        <v>138</v>
      </c>
      <c r="D13723" t="s">
        <v>26</v>
      </c>
      <c r="E13723" t="s">
        <v>29</v>
      </c>
      <c r="F13723" t="s">
        <v>31</v>
      </c>
      <c r="K13723">
        <v>0</v>
      </c>
      <c r="L13723" s="26">
        <v>46022</v>
      </c>
      <c r="M13723">
        <v>2</v>
      </c>
    </row>
    <row r="13724" spans="1:13" x14ac:dyDescent="0.25">
      <c r="A13724" s="21" t="str">
        <f t="shared" si="214"/>
        <v>MOW L2N CFAA_2026</v>
      </c>
      <c r="B13724" t="s">
        <v>130</v>
      </c>
      <c r="C13724" t="s">
        <v>138</v>
      </c>
      <c r="D13724" t="s">
        <v>26</v>
      </c>
      <c r="E13724" t="s">
        <v>29</v>
      </c>
      <c r="F13724" t="s">
        <v>31</v>
      </c>
      <c r="K13724">
        <v>0</v>
      </c>
      <c r="L13724" s="26">
        <v>46387</v>
      </c>
      <c r="M13724">
        <v>3</v>
      </c>
    </row>
    <row r="13725" spans="1:13" x14ac:dyDescent="0.25">
      <c r="A13725" s="21" t="str">
        <f t="shared" si="214"/>
        <v>MOW L2N CFAA_2027</v>
      </c>
      <c r="B13725" t="s">
        <v>130</v>
      </c>
      <c r="C13725" t="s">
        <v>138</v>
      </c>
      <c r="D13725" t="s">
        <v>26</v>
      </c>
      <c r="E13725" t="s">
        <v>29</v>
      </c>
      <c r="F13725" t="s">
        <v>31</v>
      </c>
      <c r="K13725">
        <v>0</v>
      </c>
      <c r="L13725" s="26">
        <v>46752</v>
      </c>
      <c r="M13725">
        <v>4</v>
      </c>
    </row>
    <row r="13726" spans="1:13" x14ac:dyDescent="0.25">
      <c r="A13726" s="21" t="str">
        <f t="shared" si="214"/>
        <v>MOW L2N CFAA_2028</v>
      </c>
      <c r="B13726" t="s">
        <v>130</v>
      </c>
      <c r="C13726" t="s">
        <v>138</v>
      </c>
      <c r="D13726" t="s">
        <v>26</v>
      </c>
      <c r="E13726" t="s">
        <v>29</v>
      </c>
      <c r="F13726" t="s">
        <v>31</v>
      </c>
      <c r="K13726">
        <v>0</v>
      </c>
      <c r="L13726" s="26">
        <v>47118</v>
      </c>
      <c r="M13726">
        <v>5</v>
      </c>
    </row>
    <row r="13727" spans="1:13" x14ac:dyDescent="0.25">
      <c r="A13727" s="21" t="str">
        <f t="shared" si="214"/>
        <v>MOW L2N CFAA_2029</v>
      </c>
      <c r="B13727" t="s">
        <v>130</v>
      </c>
      <c r="C13727" t="s">
        <v>138</v>
      </c>
      <c r="D13727" t="s">
        <v>26</v>
      </c>
      <c r="E13727" t="s">
        <v>29</v>
      </c>
      <c r="F13727" t="s">
        <v>31</v>
      </c>
      <c r="K13727">
        <v>0</v>
      </c>
      <c r="L13727" s="26">
        <v>47483</v>
      </c>
      <c r="M13727">
        <v>6</v>
      </c>
    </row>
    <row r="13728" spans="1:13" x14ac:dyDescent="0.25">
      <c r="A13728" s="21" t="str">
        <f t="shared" si="214"/>
        <v>MOW L2N CFAA_2030</v>
      </c>
      <c r="B13728" t="s">
        <v>130</v>
      </c>
      <c r="C13728" t="s">
        <v>138</v>
      </c>
      <c r="D13728" t="s">
        <v>26</v>
      </c>
      <c r="E13728" t="s">
        <v>29</v>
      </c>
      <c r="F13728" t="s">
        <v>31</v>
      </c>
      <c r="K13728">
        <v>0</v>
      </c>
      <c r="L13728" s="26">
        <v>47848</v>
      </c>
      <c r="M13728">
        <v>7</v>
      </c>
    </row>
    <row r="13729" spans="1:14" x14ac:dyDescent="0.25">
      <c r="A13729" s="21" t="str">
        <f t="shared" si="214"/>
        <v>MOW L2N CFAA_2031</v>
      </c>
      <c r="B13729" t="s">
        <v>130</v>
      </c>
      <c r="C13729" t="s">
        <v>138</v>
      </c>
      <c r="D13729" t="s">
        <v>26</v>
      </c>
      <c r="E13729" t="s">
        <v>29</v>
      </c>
      <c r="F13729" t="s">
        <v>31</v>
      </c>
      <c r="K13729">
        <v>0</v>
      </c>
      <c r="L13729" s="26">
        <v>48213</v>
      </c>
      <c r="M13729">
        <v>8</v>
      </c>
    </row>
    <row r="13730" spans="1:14" x14ac:dyDescent="0.25">
      <c r="A13730" s="21" t="str">
        <f t="shared" si="214"/>
        <v>MOW L2N CFAA_2032</v>
      </c>
      <c r="B13730" t="s">
        <v>130</v>
      </c>
      <c r="C13730" t="s">
        <v>138</v>
      </c>
      <c r="D13730" t="s">
        <v>26</v>
      </c>
      <c r="E13730" t="s">
        <v>29</v>
      </c>
      <c r="F13730" t="s">
        <v>31</v>
      </c>
      <c r="K13730">
        <v>0</v>
      </c>
      <c r="L13730" s="26">
        <v>48579</v>
      </c>
      <c r="M13730">
        <v>9</v>
      </c>
    </row>
    <row r="13731" spans="1:14" x14ac:dyDescent="0.25">
      <c r="A13731" s="21" t="str">
        <f t="shared" si="214"/>
        <v>MOW L2N CFAA_2033</v>
      </c>
      <c r="B13731" t="s">
        <v>130</v>
      </c>
      <c r="C13731" t="s">
        <v>138</v>
      </c>
      <c r="D13731" t="s">
        <v>26</v>
      </c>
      <c r="E13731" t="s">
        <v>29</v>
      </c>
      <c r="F13731" t="s">
        <v>31</v>
      </c>
      <c r="K13731">
        <v>0</v>
      </c>
      <c r="L13731" s="26">
        <v>48944</v>
      </c>
      <c r="M13731">
        <v>10</v>
      </c>
    </row>
    <row r="13732" spans="1:14" x14ac:dyDescent="0.25">
      <c r="A13732" s="21" t="str">
        <f t="shared" si="214"/>
        <v>MOW L2N CFAA_2034</v>
      </c>
      <c r="B13732" t="s">
        <v>130</v>
      </c>
      <c r="C13732" t="s">
        <v>138</v>
      </c>
      <c r="D13732" t="s">
        <v>26</v>
      </c>
      <c r="E13732" t="s">
        <v>29</v>
      </c>
      <c r="F13732" t="s">
        <v>31</v>
      </c>
      <c r="K13732">
        <v>0</v>
      </c>
      <c r="L13732" s="26">
        <v>49309</v>
      </c>
      <c r="M13732">
        <v>11</v>
      </c>
    </row>
    <row r="13733" spans="1:14" x14ac:dyDescent="0.25">
      <c r="A13733" s="21" t="str">
        <f t="shared" si="214"/>
        <v>MOW L2N CFAA_2035</v>
      </c>
      <c r="B13733" t="s">
        <v>130</v>
      </c>
      <c r="C13733" t="s">
        <v>138</v>
      </c>
      <c r="D13733" t="s">
        <v>26</v>
      </c>
      <c r="E13733" t="s">
        <v>29</v>
      </c>
      <c r="F13733" t="s">
        <v>31</v>
      </c>
      <c r="K13733">
        <v>0</v>
      </c>
      <c r="L13733" s="26">
        <v>49674</v>
      </c>
      <c r="M13733">
        <v>12</v>
      </c>
    </row>
    <row r="13734" spans="1:14" x14ac:dyDescent="0.25">
      <c r="A13734" s="21" t="str">
        <f t="shared" si="214"/>
        <v>MOW L2N CFAA_2036</v>
      </c>
      <c r="B13734" t="s">
        <v>130</v>
      </c>
      <c r="C13734" t="s">
        <v>138</v>
      </c>
      <c r="D13734" t="s">
        <v>26</v>
      </c>
      <c r="E13734" t="s">
        <v>29</v>
      </c>
      <c r="F13734" t="s">
        <v>31</v>
      </c>
      <c r="K13734">
        <v>0</v>
      </c>
      <c r="L13734" s="26">
        <v>50040</v>
      </c>
      <c r="M13734">
        <v>13</v>
      </c>
    </row>
    <row r="13735" spans="1:14" x14ac:dyDescent="0.25">
      <c r="A13735" s="21" t="str">
        <f t="shared" si="214"/>
        <v>MOW L2N CFAA_2037</v>
      </c>
      <c r="B13735" t="s">
        <v>130</v>
      </c>
      <c r="C13735" t="s">
        <v>138</v>
      </c>
      <c r="D13735" t="s">
        <v>26</v>
      </c>
      <c r="E13735" t="s">
        <v>29</v>
      </c>
      <c r="F13735" t="s">
        <v>31</v>
      </c>
      <c r="K13735">
        <v>0</v>
      </c>
      <c r="L13735" s="26">
        <v>50405</v>
      </c>
      <c r="M13735">
        <v>14</v>
      </c>
    </row>
    <row r="13736" spans="1:14" x14ac:dyDescent="0.25">
      <c r="A13736" s="21" t="str">
        <f t="shared" si="214"/>
        <v>MOW L2N CFAA_2038</v>
      </c>
      <c r="B13736" t="s">
        <v>130</v>
      </c>
      <c r="C13736" t="s">
        <v>138</v>
      </c>
      <c r="D13736" t="s">
        <v>26</v>
      </c>
      <c r="E13736" t="s">
        <v>29</v>
      </c>
      <c r="F13736" t="s">
        <v>31</v>
      </c>
      <c r="K13736">
        <v>0</v>
      </c>
      <c r="L13736" s="26">
        <v>50770</v>
      </c>
      <c r="M13736">
        <v>15</v>
      </c>
    </row>
    <row r="13737" spans="1:14" x14ac:dyDescent="0.25">
      <c r="A13737" s="21" t="str">
        <f t="shared" si="214"/>
        <v>MOW L2N CFAA_2039</v>
      </c>
      <c r="B13737" t="s">
        <v>130</v>
      </c>
      <c r="C13737" t="s">
        <v>138</v>
      </c>
      <c r="D13737" t="s">
        <v>26</v>
      </c>
      <c r="E13737" t="s">
        <v>29</v>
      </c>
      <c r="F13737" t="s">
        <v>31</v>
      </c>
      <c r="K13737">
        <v>0</v>
      </c>
      <c r="L13737" s="26">
        <v>51135</v>
      </c>
      <c r="M13737">
        <v>16</v>
      </c>
    </row>
    <row r="13738" spans="1:14" x14ac:dyDescent="0.25">
      <c r="A13738" s="21" t="str">
        <f t="shared" si="214"/>
        <v>MOW L2N CFAA_2040</v>
      </c>
      <c r="B13738" t="s">
        <v>130</v>
      </c>
      <c r="C13738" t="s">
        <v>138</v>
      </c>
      <c r="D13738" t="s">
        <v>26</v>
      </c>
      <c r="E13738" t="s">
        <v>29</v>
      </c>
      <c r="F13738" t="s">
        <v>31</v>
      </c>
      <c r="K13738">
        <v>0</v>
      </c>
      <c r="L13738" s="26">
        <v>51501</v>
      </c>
      <c r="M13738">
        <v>17</v>
      </c>
    </row>
    <row r="13739" spans="1:14" x14ac:dyDescent="0.25">
      <c r="A13739" s="21" t="str">
        <f t="shared" si="214"/>
        <v>MOW L2N CFAA_2041</v>
      </c>
      <c r="B13739" t="s">
        <v>130</v>
      </c>
      <c r="C13739" t="s">
        <v>138</v>
      </c>
      <c r="D13739" t="s">
        <v>26</v>
      </c>
      <c r="E13739" t="s">
        <v>29</v>
      </c>
      <c r="F13739" t="s">
        <v>31</v>
      </c>
      <c r="K13739">
        <v>0</v>
      </c>
      <c r="L13739" s="26">
        <v>51866</v>
      </c>
      <c r="M13739">
        <v>18</v>
      </c>
    </row>
    <row r="13740" spans="1:14" x14ac:dyDescent="0.25">
      <c r="A13740" s="21" t="str">
        <f t="shared" si="214"/>
        <v>MOW L2N CFAA_2042</v>
      </c>
      <c r="B13740" t="s">
        <v>130</v>
      </c>
      <c r="C13740" t="s">
        <v>138</v>
      </c>
      <c r="D13740" t="s">
        <v>26</v>
      </c>
      <c r="E13740" t="s">
        <v>29</v>
      </c>
      <c r="F13740" t="s">
        <v>31</v>
      </c>
      <c r="K13740">
        <v>0</v>
      </c>
      <c r="L13740" s="26">
        <v>52231</v>
      </c>
      <c r="M13740">
        <v>19</v>
      </c>
    </row>
    <row r="13741" spans="1:14" x14ac:dyDescent="0.25">
      <c r="A13741" s="21" t="str">
        <f t="shared" si="214"/>
        <v>MOW L2N CFAA_2043</v>
      </c>
      <c r="B13741" t="s">
        <v>130</v>
      </c>
      <c r="C13741" t="s">
        <v>138</v>
      </c>
      <c r="D13741" t="s">
        <v>26</v>
      </c>
      <c r="E13741" t="s">
        <v>29</v>
      </c>
      <c r="F13741" t="s">
        <v>31</v>
      </c>
      <c r="K13741">
        <v>0</v>
      </c>
      <c r="L13741" s="26">
        <v>52596</v>
      </c>
      <c r="M13741">
        <v>20</v>
      </c>
    </row>
    <row r="13742" spans="1:14" x14ac:dyDescent="0.25">
      <c r="A13742" s="21" t="str">
        <f t="shared" si="214"/>
        <v>MOW L2N CFAA_2024</v>
      </c>
      <c r="B13742" t="s">
        <v>130</v>
      </c>
      <c r="C13742" t="s">
        <v>138</v>
      </c>
      <c r="D13742" t="s">
        <v>26</v>
      </c>
      <c r="E13742" t="s">
        <v>5</v>
      </c>
      <c r="F13742" t="s">
        <v>4</v>
      </c>
      <c r="G13742">
        <v>0</v>
      </c>
      <c r="H13742">
        <v>0</v>
      </c>
      <c r="I13742">
        <v>0</v>
      </c>
      <c r="J13742">
        <v>0</v>
      </c>
      <c r="L13742" s="26">
        <v>45657</v>
      </c>
      <c r="M13742">
        <v>1</v>
      </c>
      <c r="N13742">
        <v>0</v>
      </c>
    </row>
    <row r="13743" spans="1:14" x14ac:dyDescent="0.25">
      <c r="A13743" s="21" t="str">
        <f t="shared" si="214"/>
        <v>MOW L2N CFAA_2025</v>
      </c>
      <c r="B13743" t="s">
        <v>130</v>
      </c>
      <c r="C13743" t="s">
        <v>138</v>
      </c>
      <c r="D13743" t="s">
        <v>26</v>
      </c>
      <c r="E13743" t="s">
        <v>5</v>
      </c>
      <c r="F13743" t="s">
        <v>4</v>
      </c>
      <c r="G13743">
        <v>0</v>
      </c>
      <c r="H13743">
        <v>0</v>
      </c>
      <c r="I13743">
        <v>0</v>
      </c>
      <c r="J13743">
        <v>0</v>
      </c>
      <c r="L13743" s="26">
        <v>46022</v>
      </c>
      <c r="M13743">
        <v>2</v>
      </c>
      <c r="N13743">
        <v>0</v>
      </c>
    </row>
    <row r="13744" spans="1:14" x14ac:dyDescent="0.25">
      <c r="A13744" s="21" t="str">
        <f t="shared" si="214"/>
        <v>MOW L2N CFAA_2026</v>
      </c>
      <c r="B13744" t="s">
        <v>130</v>
      </c>
      <c r="C13744" t="s">
        <v>138</v>
      </c>
      <c r="D13744" t="s">
        <v>26</v>
      </c>
      <c r="E13744" t="s">
        <v>5</v>
      </c>
      <c r="F13744" t="s">
        <v>4</v>
      </c>
      <c r="G13744">
        <v>0</v>
      </c>
      <c r="H13744">
        <v>0</v>
      </c>
      <c r="I13744">
        <v>1667.77392578125</v>
      </c>
      <c r="J13744">
        <v>0</v>
      </c>
      <c r="L13744" s="26">
        <v>46387</v>
      </c>
      <c r="M13744">
        <v>3</v>
      </c>
      <c r="N13744">
        <v>0</v>
      </c>
    </row>
    <row r="13745" spans="1:14" x14ac:dyDescent="0.25">
      <c r="A13745" s="21" t="str">
        <f t="shared" si="214"/>
        <v>MOW L2N CFAA_2027</v>
      </c>
      <c r="B13745" t="s">
        <v>130</v>
      </c>
      <c r="C13745" t="s">
        <v>138</v>
      </c>
      <c r="D13745" t="s">
        <v>26</v>
      </c>
      <c r="E13745" t="s">
        <v>5</v>
      </c>
      <c r="F13745" t="s">
        <v>4</v>
      </c>
      <c r="G13745">
        <v>0</v>
      </c>
      <c r="H13745">
        <v>7491.5</v>
      </c>
      <c r="I13745">
        <v>40465.3046875</v>
      </c>
      <c r="J13745">
        <v>0</v>
      </c>
      <c r="L13745" s="26">
        <v>46752</v>
      </c>
      <c r="M13745">
        <v>4</v>
      </c>
      <c r="N13745">
        <v>-13238.798828125</v>
      </c>
    </row>
    <row r="13746" spans="1:14" x14ac:dyDescent="0.25">
      <c r="A13746" s="21" t="str">
        <f t="shared" si="214"/>
        <v>MOW L2N CFAA_2028</v>
      </c>
      <c r="B13746" t="s">
        <v>130</v>
      </c>
      <c r="C13746" t="s">
        <v>138</v>
      </c>
      <c r="D13746" t="s">
        <v>26</v>
      </c>
      <c r="E13746" t="s">
        <v>5</v>
      </c>
      <c r="F13746" t="s">
        <v>4</v>
      </c>
      <c r="G13746">
        <v>0</v>
      </c>
      <c r="H13746">
        <v>36193</v>
      </c>
      <c r="I13746">
        <v>96955.609375</v>
      </c>
      <c r="J13746">
        <v>0</v>
      </c>
      <c r="L13746" s="26">
        <v>47118</v>
      </c>
      <c r="M13746">
        <v>5</v>
      </c>
      <c r="N13746">
        <v>10486.634765625</v>
      </c>
    </row>
    <row r="13747" spans="1:14" x14ac:dyDescent="0.25">
      <c r="A13747" s="21" t="str">
        <f t="shared" si="214"/>
        <v>MOW L2N CFAA_2029</v>
      </c>
      <c r="B13747" t="s">
        <v>130</v>
      </c>
      <c r="C13747" t="s">
        <v>138</v>
      </c>
      <c r="D13747" t="s">
        <v>26</v>
      </c>
      <c r="E13747" t="s">
        <v>5</v>
      </c>
      <c r="F13747" t="s">
        <v>4</v>
      </c>
      <c r="G13747">
        <v>0</v>
      </c>
      <c r="H13747">
        <v>69063.015625</v>
      </c>
      <c r="I13747">
        <v>161567.734375</v>
      </c>
      <c r="J13747">
        <v>0</v>
      </c>
      <c r="L13747" s="26">
        <v>47483</v>
      </c>
      <c r="M13747">
        <v>6</v>
      </c>
      <c r="N13747">
        <v>37608.00390625</v>
      </c>
    </row>
    <row r="13748" spans="1:14" x14ac:dyDescent="0.25">
      <c r="A13748" s="21" t="str">
        <f t="shared" si="214"/>
        <v>MOW L2N CFAA_2030</v>
      </c>
      <c r="B13748" t="s">
        <v>130</v>
      </c>
      <c r="C13748" t="s">
        <v>138</v>
      </c>
      <c r="D13748" t="s">
        <v>26</v>
      </c>
      <c r="E13748" t="s">
        <v>5</v>
      </c>
      <c r="F13748" t="s">
        <v>4</v>
      </c>
      <c r="G13748">
        <v>0</v>
      </c>
      <c r="H13748">
        <v>79009.5546875</v>
      </c>
      <c r="I13748">
        <v>210847.421875</v>
      </c>
      <c r="J13748">
        <v>0</v>
      </c>
      <c r="L13748" s="26">
        <v>47848</v>
      </c>
      <c r="M13748">
        <v>7</v>
      </c>
      <c r="N13748">
        <v>50390.99609375</v>
      </c>
    </row>
    <row r="13749" spans="1:14" x14ac:dyDescent="0.25">
      <c r="A13749" s="21" t="str">
        <f t="shared" si="214"/>
        <v>MOW L2N CFAA_2031</v>
      </c>
      <c r="B13749" t="s">
        <v>130</v>
      </c>
      <c r="C13749" t="s">
        <v>138</v>
      </c>
      <c r="D13749" t="s">
        <v>26</v>
      </c>
      <c r="E13749" t="s">
        <v>5</v>
      </c>
      <c r="F13749" t="s">
        <v>4</v>
      </c>
      <c r="G13749">
        <v>0</v>
      </c>
      <c r="H13749">
        <v>84846</v>
      </c>
      <c r="I13749">
        <v>263664</v>
      </c>
      <c r="J13749">
        <v>0</v>
      </c>
      <c r="L13749" s="26">
        <v>48213</v>
      </c>
      <c r="M13749">
        <v>8</v>
      </c>
      <c r="N13749">
        <v>29955.138671875</v>
      </c>
    </row>
    <row r="13750" spans="1:14" x14ac:dyDescent="0.25">
      <c r="A13750" s="21" t="str">
        <f t="shared" si="214"/>
        <v>MOW L2N CFAA_2032</v>
      </c>
      <c r="B13750" t="s">
        <v>130</v>
      </c>
      <c r="C13750" t="s">
        <v>138</v>
      </c>
      <c r="D13750" t="s">
        <v>26</v>
      </c>
      <c r="E13750" t="s">
        <v>5</v>
      </c>
      <c r="F13750" t="s">
        <v>4</v>
      </c>
      <c r="G13750">
        <v>0</v>
      </c>
      <c r="H13750">
        <v>87190.0859375</v>
      </c>
      <c r="I13750">
        <v>317708.53125</v>
      </c>
      <c r="J13750">
        <v>0</v>
      </c>
      <c r="L13750" s="26">
        <v>48579</v>
      </c>
      <c r="M13750">
        <v>9</v>
      </c>
      <c r="N13750">
        <v>-7895.5126953125</v>
      </c>
    </row>
    <row r="13751" spans="1:14" x14ac:dyDescent="0.25">
      <c r="A13751" s="21" t="str">
        <f t="shared" si="214"/>
        <v>MOW L2N CFAA_2033</v>
      </c>
      <c r="B13751" t="s">
        <v>130</v>
      </c>
      <c r="C13751" t="s">
        <v>138</v>
      </c>
      <c r="D13751" t="s">
        <v>26</v>
      </c>
      <c r="E13751" t="s">
        <v>5</v>
      </c>
      <c r="F13751" t="s">
        <v>4</v>
      </c>
      <c r="G13751">
        <v>0</v>
      </c>
      <c r="H13751">
        <v>91624.375</v>
      </c>
      <c r="I13751">
        <v>368226.25</v>
      </c>
      <c r="J13751">
        <v>0</v>
      </c>
      <c r="L13751" s="26">
        <v>48944</v>
      </c>
      <c r="M13751">
        <v>10</v>
      </c>
      <c r="N13751">
        <v>-41932.91796875</v>
      </c>
    </row>
    <row r="13752" spans="1:14" x14ac:dyDescent="0.25">
      <c r="A13752" s="21" t="str">
        <f t="shared" si="214"/>
        <v>MOW L2N CFAA_2034</v>
      </c>
      <c r="B13752" t="s">
        <v>130</v>
      </c>
      <c r="C13752" t="s">
        <v>138</v>
      </c>
      <c r="D13752" t="s">
        <v>26</v>
      </c>
      <c r="E13752" t="s">
        <v>5</v>
      </c>
      <c r="F13752" t="s">
        <v>4</v>
      </c>
      <c r="G13752">
        <v>0</v>
      </c>
      <c r="H13752">
        <v>100288.8515625</v>
      </c>
      <c r="I13752">
        <v>418642.5625</v>
      </c>
      <c r="J13752">
        <v>0</v>
      </c>
      <c r="L13752" s="26">
        <v>49309</v>
      </c>
      <c r="M13752">
        <v>11</v>
      </c>
      <c r="N13752">
        <v>-70537.203125</v>
      </c>
    </row>
    <row r="13753" spans="1:14" x14ac:dyDescent="0.25">
      <c r="A13753" s="21" t="str">
        <f t="shared" si="214"/>
        <v>MOW L2N CFAA_2035</v>
      </c>
      <c r="B13753" t="s">
        <v>130</v>
      </c>
      <c r="C13753" t="s">
        <v>138</v>
      </c>
      <c r="D13753" t="s">
        <v>26</v>
      </c>
      <c r="E13753" t="s">
        <v>5</v>
      </c>
      <c r="F13753" t="s">
        <v>4</v>
      </c>
      <c r="G13753">
        <v>0</v>
      </c>
      <c r="H13753">
        <v>100462.8515625</v>
      </c>
      <c r="I13753">
        <v>405361.65625</v>
      </c>
      <c r="J13753">
        <v>0</v>
      </c>
      <c r="L13753" s="26">
        <v>49674</v>
      </c>
      <c r="M13753">
        <v>12</v>
      </c>
      <c r="N13753">
        <v>-71900.3671875</v>
      </c>
    </row>
    <row r="13754" spans="1:14" x14ac:dyDescent="0.25">
      <c r="A13754" s="21" t="str">
        <f t="shared" si="214"/>
        <v>MOW L2N CFAA_2036</v>
      </c>
      <c r="B13754" t="s">
        <v>130</v>
      </c>
      <c r="C13754" t="s">
        <v>138</v>
      </c>
      <c r="D13754" t="s">
        <v>26</v>
      </c>
      <c r="E13754" t="s">
        <v>5</v>
      </c>
      <c r="F13754" t="s">
        <v>4</v>
      </c>
      <c r="G13754">
        <v>0</v>
      </c>
      <c r="H13754">
        <v>110350.0078125</v>
      </c>
      <c r="I13754">
        <v>393878.40625</v>
      </c>
      <c r="J13754">
        <v>0</v>
      </c>
      <c r="L13754" s="26">
        <v>50040</v>
      </c>
      <c r="M13754">
        <v>13</v>
      </c>
      <c r="N13754">
        <v>-66103.5546875</v>
      </c>
    </row>
    <row r="13755" spans="1:14" x14ac:dyDescent="0.25">
      <c r="A13755" s="21" t="str">
        <f t="shared" si="214"/>
        <v>MOW L2N CFAA_2037</v>
      </c>
      <c r="B13755" t="s">
        <v>130</v>
      </c>
      <c r="C13755" t="s">
        <v>138</v>
      </c>
      <c r="D13755" t="s">
        <v>26</v>
      </c>
      <c r="E13755" t="s">
        <v>5</v>
      </c>
      <c r="F13755" t="s">
        <v>4</v>
      </c>
      <c r="G13755">
        <v>0</v>
      </c>
      <c r="H13755">
        <v>113722.9140625</v>
      </c>
      <c r="I13755">
        <v>382232.90625</v>
      </c>
      <c r="J13755">
        <v>0</v>
      </c>
      <c r="L13755" s="26">
        <v>50405</v>
      </c>
      <c r="M13755">
        <v>14</v>
      </c>
      <c r="N13755">
        <v>-46155.27734375</v>
      </c>
    </row>
    <row r="13756" spans="1:14" x14ac:dyDescent="0.25">
      <c r="A13756" s="21" t="str">
        <f t="shared" si="214"/>
        <v>MOW L2N CFAA_2038</v>
      </c>
      <c r="B13756" t="s">
        <v>130</v>
      </c>
      <c r="C13756" t="s">
        <v>138</v>
      </c>
      <c r="D13756" t="s">
        <v>26</v>
      </c>
      <c r="E13756" t="s">
        <v>5</v>
      </c>
      <c r="F13756" t="s">
        <v>4</v>
      </c>
      <c r="G13756">
        <v>0</v>
      </c>
      <c r="H13756">
        <v>119304.8203125</v>
      </c>
      <c r="I13756">
        <v>373104.90625</v>
      </c>
      <c r="J13756">
        <v>0</v>
      </c>
      <c r="L13756" s="26">
        <v>50770</v>
      </c>
      <c r="M13756">
        <v>15</v>
      </c>
      <c r="N13756">
        <v>-39611.1484375</v>
      </c>
    </row>
    <row r="13757" spans="1:14" x14ac:dyDescent="0.25">
      <c r="A13757" s="21" t="str">
        <f t="shared" si="214"/>
        <v>MOW L2N CFAA_2039</v>
      </c>
      <c r="B13757" t="s">
        <v>130</v>
      </c>
      <c r="C13757" t="s">
        <v>138</v>
      </c>
      <c r="D13757" t="s">
        <v>26</v>
      </c>
      <c r="E13757" t="s">
        <v>5</v>
      </c>
      <c r="F13757" t="s">
        <v>4</v>
      </c>
      <c r="G13757">
        <v>0</v>
      </c>
      <c r="H13757">
        <v>144731.890625</v>
      </c>
      <c r="I13757">
        <v>364863.78125</v>
      </c>
      <c r="J13757">
        <v>0</v>
      </c>
      <c r="L13757" s="26">
        <v>51135</v>
      </c>
      <c r="M13757">
        <v>16</v>
      </c>
      <c r="N13757">
        <v>-22119.6875</v>
      </c>
    </row>
    <row r="13758" spans="1:14" x14ac:dyDescent="0.25">
      <c r="A13758" s="21" t="str">
        <f t="shared" si="214"/>
        <v>MOW L2N CFAA_2040</v>
      </c>
      <c r="B13758" t="s">
        <v>130</v>
      </c>
      <c r="C13758" t="s">
        <v>138</v>
      </c>
      <c r="D13758" t="s">
        <v>26</v>
      </c>
      <c r="E13758" t="s">
        <v>5</v>
      </c>
      <c r="F13758" t="s">
        <v>4</v>
      </c>
      <c r="G13758">
        <v>0</v>
      </c>
      <c r="H13758">
        <v>156218.84375</v>
      </c>
      <c r="I13758">
        <v>358505.75</v>
      </c>
      <c r="J13758">
        <v>0</v>
      </c>
      <c r="L13758" s="26">
        <v>51501</v>
      </c>
      <c r="M13758">
        <v>17</v>
      </c>
      <c r="N13758">
        <v>1143.3572998046875</v>
      </c>
    </row>
    <row r="13759" spans="1:14" x14ac:dyDescent="0.25">
      <c r="A13759" s="21" t="str">
        <f t="shared" si="214"/>
        <v>MOW L2N CFAA_2041</v>
      </c>
      <c r="B13759" t="s">
        <v>130</v>
      </c>
      <c r="C13759" t="s">
        <v>138</v>
      </c>
      <c r="D13759" t="s">
        <v>26</v>
      </c>
      <c r="E13759" t="s">
        <v>5</v>
      </c>
      <c r="F13759" t="s">
        <v>4</v>
      </c>
      <c r="G13759">
        <v>0</v>
      </c>
      <c r="H13759">
        <v>157344.828125</v>
      </c>
      <c r="I13759">
        <v>350672.40625</v>
      </c>
      <c r="J13759">
        <v>0</v>
      </c>
      <c r="L13759" s="26">
        <v>51866</v>
      </c>
      <c r="M13759">
        <v>18</v>
      </c>
      <c r="N13759">
        <v>38748.421875</v>
      </c>
    </row>
    <row r="13760" spans="1:14" x14ac:dyDescent="0.25">
      <c r="A13760" s="21" t="str">
        <f t="shared" si="214"/>
        <v>MOW L2N CFAA_2042</v>
      </c>
      <c r="B13760" t="s">
        <v>130</v>
      </c>
      <c r="C13760" t="s">
        <v>138</v>
      </c>
      <c r="D13760" t="s">
        <v>26</v>
      </c>
      <c r="E13760" t="s">
        <v>5</v>
      </c>
      <c r="F13760" t="s">
        <v>4</v>
      </c>
      <c r="G13760">
        <v>0</v>
      </c>
      <c r="H13760">
        <v>164524.015625</v>
      </c>
      <c r="I13760">
        <v>415589.625</v>
      </c>
      <c r="J13760">
        <v>0</v>
      </c>
      <c r="L13760" s="26">
        <v>52231</v>
      </c>
      <c r="M13760">
        <v>19</v>
      </c>
      <c r="N13760">
        <v>63778.22265625</v>
      </c>
    </row>
    <row r="13761" spans="1:14" x14ac:dyDescent="0.25">
      <c r="A13761" s="21" t="str">
        <f t="shared" si="214"/>
        <v>MOW L2N CFAA_2043</v>
      </c>
      <c r="B13761" t="s">
        <v>130</v>
      </c>
      <c r="C13761" t="s">
        <v>138</v>
      </c>
      <c r="D13761" t="s">
        <v>26</v>
      </c>
      <c r="E13761" t="s">
        <v>5</v>
      </c>
      <c r="F13761" t="s">
        <v>4</v>
      </c>
      <c r="G13761">
        <v>0</v>
      </c>
      <c r="H13761">
        <v>165057.65625</v>
      </c>
      <c r="I13761">
        <v>404977.21875</v>
      </c>
      <c r="J13761">
        <v>0</v>
      </c>
      <c r="L13761" s="26">
        <v>52596</v>
      </c>
      <c r="M13761">
        <v>20</v>
      </c>
      <c r="N13761">
        <v>103614.8828125</v>
      </c>
    </row>
    <row r="13762" spans="1:14" x14ac:dyDescent="0.25">
      <c r="A13762" s="21" t="str">
        <f t="shared" ref="A13762:A13825" si="215">B13762&amp;" "&amp;D13762&amp;" "&amp;C13762&amp;"_"&amp;YEAR(L13762)</f>
        <v>MOW L2N CFAA_2024</v>
      </c>
      <c r="B13762" t="s">
        <v>130</v>
      </c>
      <c r="C13762" t="s">
        <v>138</v>
      </c>
      <c r="D13762" t="s">
        <v>26</v>
      </c>
      <c r="E13762" t="s">
        <v>5</v>
      </c>
      <c r="F13762" t="s">
        <v>32</v>
      </c>
      <c r="G13762">
        <v>174667.203125</v>
      </c>
      <c r="H13762">
        <v>77966.25</v>
      </c>
      <c r="I13762">
        <v>15499.482421875</v>
      </c>
      <c r="J13762">
        <v>0</v>
      </c>
      <c r="L13762" s="26">
        <v>45657</v>
      </c>
      <c r="M13762">
        <v>1</v>
      </c>
      <c r="N13762">
        <v>106941.203125</v>
      </c>
    </row>
    <row r="13763" spans="1:14" x14ac:dyDescent="0.25">
      <c r="A13763" s="21" t="str">
        <f t="shared" si="215"/>
        <v>MOW L2N CFAA_2025</v>
      </c>
      <c r="B13763" t="s">
        <v>130</v>
      </c>
      <c r="C13763" t="s">
        <v>138</v>
      </c>
      <c r="D13763" t="s">
        <v>26</v>
      </c>
      <c r="E13763" t="s">
        <v>5</v>
      </c>
      <c r="F13763" t="s">
        <v>32</v>
      </c>
      <c r="G13763">
        <v>189335.015625</v>
      </c>
      <c r="H13763">
        <v>85213.7578125</v>
      </c>
      <c r="I13763">
        <v>43533.515625</v>
      </c>
      <c r="J13763">
        <v>0</v>
      </c>
      <c r="L13763" s="26">
        <v>46022</v>
      </c>
      <c r="M13763">
        <v>2</v>
      </c>
      <c r="N13763">
        <v>108426.4140625</v>
      </c>
    </row>
    <row r="13764" spans="1:14" x14ac:dyDescent="0.25">
      <c r="A13764" s="21" t="str">
        <f t="shared" si="215"/>
        <v>MOW L2N CFAA_2026</v>
      </c>
      <c r="B13764" t="s">
        <v>130</v>
      </c>
      <c r="C13764" t="s">
        <v>138</v>
      </c>
      <c r="D13764" t="s">
        <v>26</v>
      </c>
      <c r="E13764" t="s">
        <v>5</v>
      </c>
      <c r="F13764" t="s">
        <v>32</v>
      </c>
      <c r="G13764">
        <v>203954.734375</v>
      </c>
      <c r="H13764">
        <v>97566.5</v>
      </c>
      <c r="I13764">
        <v>47211.59375</v>
      </c>
      <c r="J13764">
        <v>0</v>
      </c>
      <c r="L13764" s="26">
        <v>46387</v>
      </c>
      <c r="M13764">
        <v>3</v>
      </c>
      <c r="N13764">
        <v>113450.96875</v>
      </c>
    </row>
    <row r="13765" spans="1:14" x14ac:dyDescent="0.25">
      <c r="A13765" s="21" t="str">
        <f t="shared" si="215"/>
        <v>MOW L2N CFAA_2027</v>
      </c>
      <c r="B13765" t="s">
        <v>130</v>
      </c>
      <c r="C13765" t="s">
        <v>138</v>
      </c>
      <c r="D13765" t="s">
        <v>26</v>
      </c>
      <c r="E13765" t="s">
        <v>5</v>
      </c>
      <c r="F13765" t="s">
        <v>32</v>
      </c>
      <c r="G13765">
        <v>214899.625</v>
      </c>
      <c r="H13765">
        <v>94998.703125</v>
      </c>
      <c r="I13765">
        <v>50799.19921875</v>
      </c>
      <c r="J13765">
        <v>0</v>
      </c>
      <c r="L13765" s="26">
        <v>46752</v>
      </c>
      <c r="M13765">
        <v>4</v>
      </c>
      <c r="N13765">
        <v>110718.0859375</v>
      </c>
    </row>
    <row r="13766" spans="1:14" x14ac:dyDescent="0.25">
      <c r="A13766" s="21" t="str">
        <f t="shared" si="215"/>
        <v>MOW L2N CFAA_2028</v>
      </c>
      <c r="B13766" t="s">
        <v>130</v>
      </c>
      <c r="C13766" t="s">
        <v>138</v>
      </c>
      <c r="D13766" t="s">
        <v>26</v>
      </c>
      <c r="E13766" t="s">
        <v>5</v>
      </c>
      <c r="F13766" t="s">
        <v>32</v>
      </c>
      <c r="G13766">
        <v>223085.546875</v>
      </c>
      <c r="H13766">
        <v>104541.3125</v>
      </c>
      <c r="I13766">
        <v>54535.296875</v>
      </c>
      <c r="J13766">
        <v>0</v>
      </c>
      <c r="L13766" s="26">
        <v>47118</v>
      </c>
      <c r="M13766">
        <v>5</v>
      </c>
      <c r="N13766">
        <v>117566.046875</v>
      </c>
    </row>
    <row r="13767" spans="1:14" x14ac:dyDescent="0.25">
      <c r="A13767" s="21" t="str">
        <f t="shared" si="215"/>
        <v>MOW L2N CFAA_2029</v>
      </c>
      <c r="B13767" t="s">
        <v>130</v>
      </c>
      <c r="C13767" t="s">
        <v>138</v>
      </c>
      <c r="D13767" t="s">
        <v>26</v>
      </c>
      <c r="E13767" t="s">
        <v>5</v>
      </c>
      <c r="F13767" t="s">
        <v>32</v>
      </c>
      <c r="G13767">
        <v>230881.203125</v>
      </c>
      <c r="H13767">
        <v>111828.7890625</v>
      </c>
      <c r="I13767">
        <v>56837.07421875</v>
      </c>
      <c r="J13767">
        <v>-240249.25</v>
      </c>
      <c r="L13767" s="26">
        <v>47483</v>
      </c>
      <c r="M13767">
        <v>6</v>
      </c>
      <c r="N13767">
        <v>122712.359375</v>
      </c>
    </row>
    <row r="13768" spans="1:14" x14ac:dyDescent="0.25">
      <c r="A13768" s="21" t="str">
        <f t="shared" si="215"/>
        <v>MOW L2N CFAA_2030</v>
      </c>
      <c r="B13768" t="s">
        <v>130</v>
      </c>
      <c r="C13768" t="s">
        <v>138</v>
      </c>
      <c r="D13768" t="s">
        <v>26</v>
      </c>
      <c r="E13768" t="s">
        <v>5</v>
      </c>
      <c r="F13768" t="s">
        <v>32</v>
      </c>
      <c r="G13768">
        <v>239369.390625</v>
      </c>
      <c r="H13768">
        <v>118090.8671875</v>
      </c>
      <c r="I13768">
        <v>62349.9765625</v>
      </c>
      <c r="J13768">
        <v>0</v>
      </c>
      <c r="L13768" s="26">
        <v>47848</v>
      </c>
      <c r="M13768">
        <v>7</v>
      </c>
      <c r="N13768">
        <v>127661.6171875</v>
      </c>
    </row>
    <row r="13769" spans="1:14" x14ac:dyDescent="0.25">
      <c r="A13769" s="21" t="str">
        <f t="shared" si="215"/>
        <v>MOW L2N CFAA_2031</v>
      </c>
      <c r="B13769" t="s">
        <v>130</v>
      </c>
      <c r="C13769" t="s">
        <v>138</v>
      </c>
      <c r="D13769" t="s">
        <v>26</v>
      </c>
      <c r="E13769" t="s">
        <v>5</v>
      </c>
      <c r="F13769" t="s">
        <v>32</v>
      </c>
      <c r="G13769">
        <v>243642.625</v>
      </c>
      <c r="H13769">
        <v>99770.59375</v>
      </c>
      <c r="I13769">
        <v>60166.375</v>
      </c>
      <c r="J13769">
        <v>27125.732421875</v>
      </c>
      <c r="L13769" s="26">
        <v>48213</v>
      </c>
      <c r="M13769">
        <v>8</v>
      </c>
      <c r="N13769">
        <v>120406.6796875</v>
      </c>
    </row>
    <row r="13770" spans="1:14" x14ac:dyDescent="0.25">
      <c r="A13770" s="21" t="str">
        <f t="shared" si="215"/>
        <v>MOW L2N CFAA_2032</v>
      </c>
      <c r="B13770" t="s">
        <v>130</v>
      </c>
      <c r="C13770" t="s">
        <v>138</v>
      </c>
      <c r="D13770" t="s">
        <v>26</v>
      </c>
      <c r="E13770" t="s">
        <v>5</v>
      </c>
      <c r="F13770" t="s">
        <v>32</v>
      </c>
      <c r="G13770">
        <v>252018.609375</v>
      </c>
      <c r="H13770">
        <v>104442.3203125</v>
      </c>
      <c r="I13770">
        <v>61382.828125</v>
      </c>
      <c r="J13770">
        <v>0</v>
      </c>
      <c r="L13770" s="26">
        <v>48579</v>
      </c>
      <c r="M13770">
        <v>9</v>
      </c>
      <c r="N13770">
        <v>119701.171875</v>
      </c>
    </row>
    <row r="13771" spans="1:14" x14ac:dyDescent="0.25">
      <c r="A13771" s="21" t="str">
        <f t="shared" si="215"/>
        <v>MOW L2N CFAA_2033</v>
      </c>
      <c r="B13771" t="s">
        <v>130</v>
      </c>
      <c r="C13771" t="s">
        <v>138</v>
      </c>
      <c r="D13771" t="s">
        <v>26</v>
      </c>
      <c r="E13771" t="s">
        <v>5</v>
      </c>
      <c r="F13771" t="s">
        <v>32</v>
      </c>
      <c r="G13771">
        <v>255973.0625</v>
      </c>
      <c r="H13771">
        <v>97451.4921875</v>
      </c>
      <c r="I13771">
        <v>64018.3671875</v>
      </c>
      <c r="J13771">
        <v>0</v>
      </c>
      <c r="L13771" s="26">
        <v>48944</v>
      </c>
      <c r="M13771">
        <v>10</v>
      </c>
      <c r="N13771">
        <v>107052.34375</v>
      </c>
    </row>
    <row r="13772" spans="1:14" x14ac:dyDescent="0.25">
      <c r="A13772" s="21" t="str">
        <f t="shared" si="215"/>
        <v>MOW L2N CFAA_2034</v>
      </c>
      <c r="B13772" t="s">
        <v>130</v>
      </c>
      <c r="C13772" t="s">
        <v>138</v>
      </c>
      <c r="D13772" t="s">
        <v>26</v>
      </c>
      <c r="E13772" t="s">
        <v>5</v>
      </c>
      <c r="F13772" t="s">
        <v>32</v>
      </c>
      <c r="G13772">
        <v>259452.046875</v>
      </c>
      <c r="H13772">
        <v>93617.90625</v>
      </c>
      <c r="I13772">
        <v>66291.109375</v>
      </c>
      <c r="J13772">
        <v>0</v>
      </c>
      <c r="L13772" s="26">
        <v>49309</v>
      </c>
      <c r="M13772">
        <v>11</v>
      </c>
      <c r="N13772">
        <v>100290.15625</v>
      </c>
    </row>
    <row r="13773" spans="1:14" x14ac:dyDescent="0.25">
      <c r="A13773" s="21" t="str">
        <f t="shared" si="215"/>
        <v>MOW L2N CFAA_2035</v>
      </c>
      <c r="B13773" t="s">
        <v>130</v>
      </c>
      <c r="C13773" t="s">
        <v>138</v>
      </c>
      <c r="D13773" t="s">
        <v>26</v>
      </c>
      <c r="E13773" t="s">
        <v>5</v>
      </c>
      <c r="F13773" t="s">
        <v>32</v>
      </c>
      <c r="G13773">
        <v>264014.21875</v>
      </c>
      <c r="H13773">
        <v>94434.65625</v>
      </c>
      <c r="I13773">
        <v>67375.546875</v>
      </c>
      <c r="J13773">
        <v>0</v>
      </c>
      <c r="L13773" s="26">
        <v>49674</v>
      </c>
      <c r="M13773">
        <v>12</v>
      </c>
      <c r="N13773">
        <v>100488.6796875</v>
      </c>
    </row>
    <row r="13774" spans="1:14" x14ac:dyDescent="0.25">
      <c r="A13774" s="21" t="str">
        <f t="shared" si="215"/>
        <v>MOW L2N CFAA_2036</v>
      </c>
      <c r="B13774" t="s">
        <v>130</v>
      </c>
      <c r="C13774" t="s">
        <v>138</v>
      </c>
      <c r="D13774" t="s">
        <v>26</v>
      </c>
      <c r="E13774" t="s">
        <v>5</v>
      </c>
      <c r="F13774" t="s">
        <v>32</v>
      </c>
      <c r="G13774">
        <v>268813.09375</v>
      </c>
      <c r="H13774">
        <v>90133.609375</v>
      </c>
      <c r="I13774">
        <v>70385.5390625</v>
      </c>
      <c r="J13774">
        <v>0</v>
      </c>
      <c r="L13774" s="26">
        <v>50040</v>
      </c>
      <c r="M13774">
        <v>13</v>
      </c>
      <c r="N13774">
        <v>95177.46875</v>
      </c>
    </row>
    <row r="13775" spans="1:14" x14ac:dyDescent="0.25">
      <c r="A13775" s="21" t="str">
        <f t="shared" si="215"/>
        <v>MOW L2N CFAA_2037</v>
      </c>
      <c r="B13775" t="s">
        <v>130</v>
      </c>
      <c r="C13775" t="s">
        <v>138</v>
      </c>
      <c r="D13775" t="s">
        <v>26</v>
      </c>
      <c r="E13775" t="s">
        <v>5</v>
      </c>
      <c r="F13775" t="s">
        <v>32</v>
      </c>
      <c r="G13775">
        <v>272671.1875</v>
      </c>
      <c r="H13775">
        <v>87939.28125</v>
      </c>
      <c r="I13775">
        <v>71932.90625</v>
      </c>
      <c r="J13775">
        <v>0</v>
      </c>
      <c r="L13775" s="26">
        <v>50405</v>
      </c>
      <c r="M13775">
        <v>14</v>
      </c>
      <c r="N13775">
        <v>87252.25</v>
      </c>
    </row>
    <row r="13776" spans="1:14" x14ac:dyDescent="0.25">
      <c r="A13776" s="21" t="str">
        <f t="shared" si="215"/>
        <v>MOW L2N CFAA_2038</v>
      </c>
      <c r="B13776" t="s">
        <v>130</v>
      </c>
      <c r="C13776" t="s">
        <v>138</v>
      </c>
      <c r="D13776" t="s">
        <v>26</v>
      </c>
      <c r="E13776" t="s">
        <v>5</v>
      </c>
      <c r="F13776" t="s">
        <v>32</v>
      </c>
      <c r="G13776">
        <v>277190.0625</v>
      </c>
      <c r="H13776">
        <v>84790.34375</v>
      </c>
      <c r="I13776">
        <v>72653.8125</v>
      </c>
      <c r="J13776">
        <v>0</v>
      </c>
      <c r="L13776" s="26">
        <v>50770</v>
      </c>
      <c r="M13776">
        <v>15</v>
      </c>
      <c r="N13776">
        <v>78210.75</v>
      </c>
    </row>
    <row r="13777" spans="1:14" x14ac:dyDescent="0.25">
      <c r="A13777" s="21" t="str">
        <f t="shared" si="215"/>
        <v>MOW L2N CFAA_2039</v>
      </c>
      <c r="B13777" t="s">
        <v>130</v>
      </c>
      <c r="C13777" t="s">
        <v>138</v>
      </c>
      <c r="D13777" t="s">
        <v>26</v>
      </c>
      <c r="E13777" t="s">
        <v>5</v>
      </c>
      <c r="F13777" t="s">
        <v>32</v>
      </c>
      <c r="G13777">
        <v>287008.03125</v>
      </c>
      <c r="H13777">
        <v>100505.7265625</v>
      </c>
      <c r="I13777">
        <v>75687.7265625</v>
      </c>
      <c r="J13777">
        <v>0</v>
      </c>
      <c r="L13777" s="26">
        <v>51135</v>
      </c>
      <c r="M13777">
        <v>16</v>
      </c>
      <c r="N13777">
        <v>87685.765625</v>
      </c>
    </row>
    <row r="13778" spans="1:14" x14ac:dyDescent="0.25">
      <c r="A13778" s="21" t="str">
        <f t="shared" si="215"/>
        <v>MOW L2N CFAA_2040</v>
      </c>
      <c r="B13778" t="s">
        <v>130</v>
      </c>
      <c r="C13778" t="s">
        <v>138</v>
      </c>
      <c r="D13778" t="s">
        <v>26</v>
      </c>
      <c r="E13778" t="s">
        <v>5</v>
      </c>
      <c r="F13778" t="s">
        <v>32</v>
      </c>
      <c r="G13778">
        <v>290075.40625</v>
      </c>
      <c r="H13778">
        <v>73024.8515625</v>
      </c>
      <c r="I13778">
        <v>54972.7578125</v>
      </c>
      <c r="J13778">
        <v>133313.8125</v>
      </c>
      <c r="L13778" s="26">
        <v>51501</v>
      </c>
      <c r="M13778">
        <v>17</v>
      </c>
      <c r="N13778">
        <v>63177.42578125</v>
      </c>
    </row>
    <row r="13779" spans="1:14" x14ac:dyDescent="0.25">
      <c r="A13779" s="21" t="str">
        <f t="shared" si="215"/>
        <v>MOW L2N CFAA_2041</v>
      </c>
      <c r="B13779" t="s">
        <v>130</v>
      </c>
      <c r="C13779" t="s">
        <v>138</v>
      </c>
      <c r="D13779" t="s">
        <v>26</v>
      </c>
      <c r="E13779" t="s">
        <v>5</v>
      </c>
      <c r="F13779" t="s">
        <v>32</v>
      </c>
      <c r="G13779">
        <v>292544.65625</v>
      </c>
      <c r="H13779">
        <v>72423.0234375</v>
      </c>
      <c r="I13779">
        <v>54206.16796875</v>
      </c>
      <c r="J13779">
        <v>0</v>
      </c>
      <c r="L13779" s="26">
        <v>51866</v>
      </c>
      <c r="M13779">
        <v>18</v>
      </c>
      <c r="N13779">
        <v>63977.421875</v>
      </c>
    </row>
    <row r="13780" spans="1:14" x14ac:dyDescent="0.25">
      <c r="A13780" s="21" t="str">
        <f t="shared" si="215"/>
        <v>MOW L2N CFAA_2042</v>
      </c>
      <c r="B13780" t="s">
        <v>130</v>
      </c>
      <c r="C13780" t="s">
        <v>138</v>
      </c>
      <c r="D13780" t="s">
        <v>26</v>
      </c>
      <c r="E13780" t="s">
        <v>5</v>
      </c>
      <c r="F13780" t="s">
        <v>32</v>
      </c>
      <c r="G13780">
        <v>296594.15625</v>
      </c>
      <c r="H13780">
        <v>70235.0234375</v>
      </c>
      <c r="I13780">
        <v>54454.33984375</v>
      </c>
      <c r="J13780">
        <v>0</v>
      </c>
      <c r="L13780" s="26">
        <v>52231</v>
      </c>
      <c r="M13780">
        <v>19</v>
      </c>
      <c r="N13780">
        <v>60718.296875</v>
      </c>
    </row>
    <row r="13781" spans="1:14" x14ac:dyDescent="0.25">
      <c r="A13781" s="21" t="str">
        <f t="shared" si="215"/>
        <v>MOW L2N CFAA_2043</v>
      </c>
      <c r="B13781" t="s">
        <v>130</v>
      </c>
      <c r="C13781" t="s">
        <v>138</v>
      </c>
      <c r="D13781" t="s">
        <v>26</v>
      </c>
      <c r="E13781" t="s">
        <v>5</v>
      </c>
      <c r="F13781" t="s">
        <v>32</v>
      </c>
      <c r="G13781">
        <v>299773.65625</v>
      </c>
      <c r="H13781">
        <v>70554.3203125</v>
      </c>
      <c r="I13781">
        <v>177415.3125</v>
      </c>
      <c r="J13781">
        <v>0</v>
      </c>
      <c r="L13781" s="26">
        <v>52596</v>
      </c>
      <c r="M13781">
        <v>20</v>
      </c>
      <c r="N13781">
        <v>61661.6796875</v>
      </c>
    </row>
    <row r="13782" spans="1:14" x14ac:dyDescent="0.25">
      <c r="A13782" s="21" t="str">
        <f t="shared" si="215"/>
        <v>MOW L2N CFAA_2024</v>
      </c>
      <c r="B13782" t="s">
        <v>130</v>
      </c>
      <c r="C13782" t="s">
        <v>138</v>
      </c>
      <c r="D13782" t="s">
        <v>26</v>
      </c>
      <c r="E13782" t="s">
        <v>5</v>
      </c>
      <c r="F13782" t="s">
        <v>8</v>
      </c>
      <c r="G13782">
        <v>0</v>
      </c>
      <c r="H13782">
        <v>0</v>
      </c>
      <c r="I13782">
        <v>0</v>
      </c>
      <c r="J13782">
        <v>0</v>
      </c>
      <c r="L13782" s="26">
        <v>45657</v>
      </c>
      <c r="M13782">
        <v>1</v>
      </c>
      <c r="N13782">
        <v>0</v>
      </c>
    </row>
    <row r="13783" spans="1:14" x14ac:dyDescent="0.25">
      <c r="A13783" s="21" t="str">
        <f t="shared" si="215"/>
        <v>MOW L2N CFAA_2025</v>
      </c>
      <c r="B13783" t="s">
        <v>130</v>
      </c>
      <c r="C13783" t="s">
        <v>138</v>
      </c>
      <c r="D13783" t="s">
        <v>26</v>
      </c>
      <c r="E13783" t="s">
        <v>5</v>
      </c>
      <c r="F13783" t="s">
        <v>8</v>
      </c>
      <c r="G13783">
        <v>0</v>
      </c>
      <c r="H13783">
        <v>0</v>
      </c>
      <c r="I13783">
        <v>0</v>
      </c>
      <c r="J13783">
        <v>0</v>
      </c>
      <c r="L13783" s="26">
        <v>46022</v>
      </c>
      <c r="M13783">
        <v>2</v>
      </c>
      <c r="N13783">
        <v>0</v>
      </c>
    </row>
    <row r="13784" spans="1:14" x14ac:dyDescent="0.25">
      <c r="A13784" s="21" t="str">
        <f t="shared" si="215"/>
        <v>MOW L2N CFAA_2026</v>
      </c>
      <c r="B13784" t="s">
        <v>130</v>
      </c>
      <c r="C13784" t="s">
        <v>138</v>
      </c>
      <c r="D13784" t="s">
        <v>26</v>
      </c>
      <c r="E13784" t="s">
        <v>5</v>
      </c>
      <c r="F13784" t="s">
        <v>8</v>
      </c>
      <c r="G13784">
        <v>0</v>
      </c>
      <c r="H13784">
        <v>0</v>
      </c>
      <c r="I13784">
        <v>0</v>
      </c>
      <c r="J13784">
        <v>0</v>
      </c>
      <c r="L13784" s="26">
        <v>46387</v>
      </c>
      <c r="M13784">
        <v>3</v>
      </c>
      <c r="N13784">
        <v>0</v>
      </c>
    </row>
    <row r="13785" spans="1:14" x14ac:dyDescent="0.25">
      <c r="A13785" s="21" t="str">
        <f t="shared" si="215"/>
        <v>MOW L2N CFAA_2027</v>
      </c>
      <c r="B13785" t="s">
        <v>130</v>
      </c>
      <c r="C13785" t="s">
        <v>138</v>
      </c>
      <c r="D13785" t="s">
        <v>26</v>
      </c>
      <c r="E13785" t="s">
        <v>5</v>
      </c>
      <c r="F13785" t="s">
        <v>8</v>
      </c>
      <c r="G13785">
        <v>0</v>
      </c>
      <c r="H13785">
        <v>0</v>
      </c>
      <c r="I13785">
        <v>0</v>
      </c>
      <c r="J13785">
        <v>0</v>
      </c>
      <c r="L13785" s="26">
        <v>46752</v>
      </c>
      <c r="M13785">
        <v>4</v>
      </c>
      <c r="N13785">
        <v>0</v>
      </c>
    </row>
    <row r="13786" spans="1:14" x14ac:dyDescent="0.25">
      <c r="A13786" s="21" t="str">
        <f t="shared" si="215"/>
        <v>MOW L2N CFAA_2028</v>
      </c>
      <c r="B13786" t="s">
        <v>130</v>
      </c>
      <c r="C13786" t="s">
        <v>138</v>
      </c>
      <c r="D13786" t="s">
        <v>26</v>
      </c>
      <c r="E13786" t="s">
        <v>5</v>
      </c>
      <c r="F13786" t="s">
        <v>8</v>
      </c>
      <c r="G13786">
        <v>0</v>
      </c>
      <c r="H13786">
        <v>0</v>
      </c>
      <c r="I13786">
        <v>0</v>
      </c>
      <c r="J13786">
        <v>0</v>
      </c>
      <c r="L13786" s="26">
        <v>47118</v>
      </c>
      <c r="M13786">
        <v>5</v>
      </c>
      <c r="N13786">
        <v>0</v>
      </c>
    </row>
    <row r="13787" spans="1:14" x14ac:dyDescent="0.25">
      <c r="A13787" s="21" t="str">
        <f t="shared" si="215"/>
        <v>MOW L2N CFAA_2029</v>
      </c>
      <c r="B13787" t="s">
        <v>130</v>
      </c>
      <c r="C13787" t="s">
        <v>138</v>
      </c>
      <c r="D13787" t="s">
        <v>26</v>
      </c>
      <c r="E13787" t="s">
        <v>5</v>
      </c>
      <c r="F13787" t="s">
        <v>8</v>
      </c>
      <c r="G13787">
        <v>0</v>
      </c>
      <c r="H13787">
        <v>0</v>
      </c>
      <c r="I13787">
        <v>0</v>
      </c>
      <c r="J13787">
        <v>0</v>
      </c>
      <c r="L13787" s="26">
        <v>47483</v>
      </c>
      <c r="M13787">
        <v>6</v>
      </c>
      <c r="N13787">
        <v>0</v>
      </c>
    </row>
    <row r="13788" spans="1:14" x14ac:dyDescent="0.25">
      <c r="A13788" s="21" t="str">
        <f t="shared" si="215"/>
        <v>MOW L2N CFAA_2030</v>
      </c>
      <c r="B13788" t="s">
        <v>130</v>
      </c>
      <c r="C13788" t="s">
        <v>138</v>
      </c>
      <c r="D13788" t="s">
        <v>26</v>
      </c>
      <c r="E13788" t="s">
        <v>5</v>
      </c>
      <c r="F13788" t="s">
        <v>8</v>
      </c>
      <c r="G13788">
        <v>0</v>
      </c>
      <c r="H13788">
        <v>0</v>
      </c>
      <c r="I13788">
        <v>0</v>
      </c>
      <c r="J13788">
        <v>0</v>
      </c>
      <c r="L13788" s="26">
        <v>47848</v>
      </c>
      <c r="M13788">
        <v>7</v>
      </c>
      <c r="N13788">
        <v>0</v>
      </c>
    </row>
    <row r="13789" spans="1:14" x14ac:dyDescent="0.25">
      <c r="A13789" s="21" t="str">
        <f t="shared" si="215"/>
        <v>MOW L2N CFAA_2031</v>
      </c>
      <c r="B13789" t="s">
        <v>130</v>
      </c>
      <c r="C13789" t="s">
        <v>138</v>
      </c>
      <c r="D13789" t="s">
        <v>26</v>
      </c>
      <c r="E13789" t="s">
        <v>5</v>
      </c>
      <c r="F13789" t="s">
        <v>8</v>
      </c>
      <c r="G13789">
        <v>0</v>
      </c>
      <c r="H13789">
        <v>0</v>
      </c>
      <c r="I13789">
        <v>0</v>
      </c>
      <c r="J13789">
        <v>0</v>
      </c>
      <c r="L13789" s="26">
        <v>48213</v>
      </c>
      <c r="M13789">
        <v>8</v>
      </c>
      <c r="N13789">
        <v>0</v>
      </c>
    </row>
    <row r="13790" spans="1:14" x14ac:dyDescent="0.25">
      <c r="A13790" s="21" t="str">
        <f t="shared" si="215"/>
        <v>MOW L2N CFAA_2032</v>
      </c>
      <c r="B13790" t="s">
        <v>130</v>
      </c>
      <c r="C13790" t="s">
        <v>138</v>
      </c>
      <c r="D13790" t="s">
        <v>26</v>
      </c>
      <c r="E13790" t="s">
        <v>5</v>
      </c>
      <c r="F13790" t="s">
        <v>8</v>
      </c>
      <c r="G13790">
        <v>0</v>
      </c>
      <c r="H13790">
        <v>0</v>
      </c>
      <c r="I13790">
        <v>0</v>
      </c>
      <c r="J13790">
        <v>0</v>
      </c>
      <c r="L13790" s="26">
        <v>48579</v>
      </c>
      <c r="M13790">
        <v>9</v>
      </c>
      <c r="N13790">
        <v>0</v>
      </c>
    </row>
    <row r="13791" spans="1:14" x14ac:dyDescent="0.25">
      <c r="A13791" s="21" t="str">
        <f t="shared" si="215"/>
        <v>MOW L2N CFAA_2033</v>
      </c>
      <c r="B13791" t="s">
        <v>130</v>
      </c>
      <c r="C13791" t="s">
        <v>138</v>
      </c>
      <c r="D13791" t="s">
        <v>26</v>
      </c>
      <c r="E13791" t="s">
        <v>5</v>
      </c>
      <c r="F13791" t="s">
        <v>8</v>
      </c>
      <c r="G13791">
        <v>0</v>
      </c>
      <c r="H13791">
        <v>0</v>
      </c>
      <c r="I13791">
        <v>0</v>
      </c>
      <c r="J13791">
        <v>0</v>
      </c>
      <c r="L13791" s="26">
        <v>48944</v>
      </c>
      <c r="M13791">
        <v>10</v>
      </c>
      <c r="N13791">
        <v>0</v>
      </c>
    </row>
    <row r="13792" spans="1:14" x14ac:dyDescent="0.25">
      <c r="A13792" s="21" t="str">
        <f t="shared" si="215"/>
        <v>MOW L2N CFAA_2034</v>
      </c>
      <c r="B13792" t="s">
        <v>130</v>
      </c>
      <c r="C13792" t="s">
        <v>138</v>
      </c>
      <c r="D13792" t="s">
        <v>26</v>
      </c>
      <c r="E13792" t="s">
        <v>5</v>
      </c>
      <c r="F13792" t="s">
        <v>8</v>
      </c>
      <c r="G13792">
        <v>0</v>
      </c>
      <c r="H13792">
        <v>0</v>
      </c>
      <c r="I13792">
        <v>0</v>
      </c>
      <c r="J13792">
        <v>0</v>
      </c>
      <c r="L13792" s="26">
        <v>49309</v>
      </c>
      <c r="M13792">
        <v>11</v>
      </c>
      <c r="N13792">
        <v>0</v>
      </c>
    </row>
    <row r="13793" spans="1:14" x14ac:dyDescent="0.25">
      <c r="A13793" s="21" t="str">
        <f t="shared" si="215"/>
        <v>MOW L2N CFAA_2035</v>
      </c>
      <c r="B13793" t="s">
        <v>130</v>
      </c>
      <c r="C13793" t="s">
        <v>138</v>
      </c>
      <c r="D13793" t="s">
        <v>26</v>
      </c>
      <c r="E13793" t="s">
        <v>5</v>
      </c>
      <c r="F13793" t="s">
        <v>8</v>
      </c>
      <c r="G13793">
        <v>0</v>
      </c>
      <c r="H13793">
        <v>0</v>
      </c>
      <c r="I13793">
        <v>0</v>
      </c>
      <c r="J13793">
        <v>0</v>
      </c>
      <c r="L13793" s="26">
        <v>49674</v>
      </c>
      <c r="M13793">
        <v>12</v>
      </c>
      <c r="N13793">
        <v>0</v>
      </c>
    </row>
    <row r="13794" spans="1:14" x14ac:dyDescent="0.25">
      <c r="A13794" s="21" t="str">
        <f t="shared" si="215"/>
        <v>MOW L2N CFAA_2036</v>
      </c>
      <c r="B13794" t="s">
        <v>130</v>
      </c>
      <c r="C13794" t="s">
        <v>138</v>
      </c>
      <c r="D13794" t="s">
        <v>26</v>
      </c>
      <c r="E13794" t="s">
        <v>5</v>
      </c>
      <c r="F13794" t="s">
        <v>8</v>
      </c>
      <c r="G13794">
        <v>0</v>
      </c>
      <c r="H13794">
        <v>0</v>
      </c>
      <c r="I13794">
        <v>0</v>
      </c>
      <c r="J13794">
        <v>0</v>
      </c>
      <c r="L13794" s="26">
        <v>50040</v>
      </c>
      <c r="M13794">
        <v>13</v>
      </c>
      <c r="N13794">
        <v>0</v>
      </c>
    </row>
    <row r="13795" spans="1:14" x14ac:dyDescent="0.25">
      <c r="A13795" s="21" t="str">
        <f t="shared" si="215"/>
        <v>MOW L2N CFAA_2037</v>
      </c>
      <c r="B13795" t="s">
        <v>130</v>
      </c>
      <c r="C13795" t="s">
        <v>138</v>
      </c>
      <c r="D13795" t="s">
        <v>26</v>
      </c>
      <c r="E13795" t="s">
        <v>5</v>
      </c>
      <c r="F13795" t="s">
        <v>8</v>
      </c>
      <c r="G13795">
        <v>0</v>
      </c>
      <c r="H13795">
        <v>0</v>
      </c>
      <c r="I13795">
        <v>0</v>
      </c>
      <c r="J13795">
        <v>0</v>
      </c>
      <c r="L13795" s="26">
        <v>50405</v>
      </c>
      <c r="M13795">
        <v>14</v>
      </c>
      <c r="N13795">
        <v>0</v>
      </c>
    </row>
    <row r="13796" spans="1:14" x14ac:dyDescent="0.25">
      <c r="A13796" s="21" t="str">
        <f t="shared" si="215"/>
        <v>MOW L2N CFAA_2038</v>
      </c>
      <c r="B13796" t="s">
        <v>130</v>
      </c>
      <c r="C13796" t="s">
        <v>138</v>
      </c>
      <c r="D13796" t="s">
        <v>26</v>
      </c>
      <c r="E13796" t="s">
        <v>5</v>
      </c>
      <c r="F13796" t="s">
        <v>8</v>
      </c>
      <c r="G13796">
        <v>0</v>
      </c>
      <c r="H13796">
        <v>0</v>
      </c>
      <c r="I13796">
        <v>0</v>
      </c>
      <c r="J13796">
        <v>0</v>
      </c>
      <c r="L13796" s="26">
        <v>50770</v>
      </c>
      <c r="M13796">
        <v>15</v>
      </c>
      <c r="N13796">
        <v>0</v>
      </c>
    </row>
    <row r="13797" spans="1:14" x14ac:dyDescent="0.25">
      <c r="A13797" s="21" t="str">
        <f t="shared" si="215"/>
        <v>MOW L2N CFAA_2039</v>
      </c>
      <c r="B13797" t="s">
        <v>130</v>
      </c>
      <c r="C13797" t="s">
        <v>138</v>
      </c>
      <c r="D13797" t="s">
        <v>26</v>
      </c>
      <c r="E13797" t="s">
        <v>5</v>
      </c>
      <c r="F13797" t="s">
        <v>8</v>
      </c>
      <c r="G13797">
        <v>0</v>
      </c>
      <c r="H13797">
        <v>0</v>
      </c>
      <c r="I13797">
        <v>0</v>
      </c>
      <c r="J13797">
        <v>0</v>
      </c>
      <c r="L13797" s="26">
        <v>51135</v>
      </c>
      <c r="M13797">
        <v>16</v>
      </c>
      <c r="N13797">
        <v>0</v>
      </c>
    </row>
    <row r="13798" spans="1:14" x14ac:dyDescent="0.25">
      <c r="A13798" s="21" t="str">
        <f t="shared" si="215"/>
        <v>MOW L2N CFAA_2040</v>
      </c>
      <c r="B13798" t="s">
        <v>130</v>
      </c>
      <c r="C13798" t="s">
        <v>138</v>
      </c>
      <c r="D13798" t="s">
        <v>26</v>
      </c>
      <c r="E13798" t="s">
        <v>5</v>
      </c>
      <c r="F13798" t="s">
        <v>8</v>
      </c>
      <c r="G13798">
        <v>0</v>
      </c>
      <c r="H13798">
        <v>0</v>
      </c>
      <c r="I13798">
        <v>0</v>
      </c>
      <c r="J13798">
        <v>0</v>
      </c>
      <c r="L13798" s="26">
        <v>51501</v>
      </c>
      <c r="M13798">
        <v>17</v>
      </c>
      <c r="N13798">
        <v>0</v>
      </c>
    </row>
    <row r="13799" spans="1:14" x14ac:dyDescent="0.25">
      <c r="A13799" s="21" t="str">
        <f t="shared" si="215"/>
        <v>MOW L2N CFAA_2041</v>
      </c>
      <c r="B13799" t="s">
        <v>130</v>
      </c>
      <c r="C13799" t="s">
        <v>138</v>
      </c>
      <c r="D13799" t="s">
        <v>26</v>
      </c>
      <c r="E13799" t="s">
        <v>5</v>
      </c>
      <c r="F13799" t="s">
        <v>8</v>
      </c>
      <c r="G13799">
        <v>0</v>
      </c>
      <c r="H13799">
        <v>0</v>
      </c>
      <c r="I13799">
        <v>0</v>
      </c>
      <c r="J13799">
        <v>0</v>
      </c>
      <c r="L13799" s="26">
        <v>51866</v>
      </c>
      <c r="M13799">
        <v>18</v>
      </c>
      <c r="N13799">
        <v>0</v>
      </c>
    </row>
    <row r="13800" spans="1:14" x14ac:dyDescent="0.25">
      <c r="A13800" s="21" t="str">
        <f t="shared" si="215"/>
        <v>MOW L2N CFAA_2042</v>
      </c>
      <c r="B13800" t="s">
        <v>130</v>
      </c>
      <c r="C13800" t="s">
        <v>138</v>
      </c>
      <c r="D13800" t="s">
        <v>26</v>
      </c>
      <c r="E13800" t="s">
        <v>5</v>
      </c>
      <c r="F13800" t="s">
        <v>8</v>
      </c>
      <c r="G13800">
        <v>0</v>
      </c>
      <c r="H13800">
        <v>0</v>
      </c>
      <c r="I13800">
        <v>0</v>
      </c>
      <c r="J13800">
        <v>0</v>
      </c>
      <c r="L13800" s="26">
        <v>52231</v>
      </c>
      <c r="M13800">
        <v>19</v>
      </c>
      <c r="N13800">
        <v>0</v>
      </c>
    </row>
    <row r="13801" spans="1:14" x14ac:dyDescent="0.25">
      <c r="A13801" s="21" t="str">
        <f t="shared" si="215"/>
        <v>MOW L2N CFAA_2043</v>
      </c>
      <c r="B13801" t="s">
        <v>130</v>
      </c>
      <c r="C13801" t="s">
        <v>138</v>
      </c>
      <c r="D13801" t="s">
        <v>26</v>
      </c>
      <c r="E13801" t="s">
        <v>5</v>
      </c>
      <c r="F13801" t="s">
        <v>8</v>
      </c>
      <c r="G13801">
        <v>0</v>
      </c>
      <c r="H13801">
        <v>0</v>
      </c>
      <c r="I13801">
        <v>0</v>
      </c>
      <c r="J13801">
        <v>0</v>
      </c>
      <c r="L13801" s="26">
        <v>52596</v>
      </c>
      <c r="M13801">
        <v>20</v>
      </c>
      <c r="N13801">
        <v>0</v>
      </c>
    </row>
    <row r="13802" spans="1:14" x14ac:dyDescent="0.25">
      <c r="A13802" s="21" t="str">
        <f t="shared" si="215"/>
        <v>MOW L3C CFAA_2024</v>
      </c>
      <c r="B13802" t="s">
        <v>130</v>
      </c>
      <c r="C13802" t="s">
        <v>138</v>
      </c>
      <c r="D13802" t="s">
        <v>24</v>
      </c>
      <c r="E13802" t="s">
        <v>29</v>
      </c>
      <c r="F13802" t="s">
        <v>28</v>
      </c>
      <c r="K13802">
        <v>0</v>
      </c>
      <c r="L13802" s="26">
        <v>45657</v>
      </c>
      <c r="M13802">
        <v>1</v>
      </c>
    </row>
    <row r="13803" spans="1:14" x14ac:dyDescent="0.25">
      <c r="A13803" s="21" t="str">
        <f t="shared" si="215"/>
        <v>MOW L3C CFAA_2025</v>
      </c>
      <c r="B13803" t="s">
        <v>130</v>
      </c>
      <c r="C13803" t="s">
        <v>138</v>
      </c>
      <c r="D13803" t="s">
        <v>24</v>
      </c>
      <c r="E13803" t="s">
        <v>29</v>
      </c>
      <c r="F13803" t="s">
        <v>28</v>
      </c>
      <c r="K13803">
        <v>0</v>
      </c>
      <c r="L13803" s="26">
        <v>46022</v>
      </c>
      <c r="M13803">
        <v>2</v>
      </c>
    </row>
    <row r="13804" spans="1:14" x14ac:dyDescent="0.25">
      <c r="A13804" s="21" t="str">
        <f t="shared" si="215"/>
        <v>MOW L3C CFAA_2026</v>
      </c>
      <c r="B13804" t="s">
        <v>130</v>
      </c>
      <c r="C13804" t="s">
        <v>138</v>
      </c>
      <c r="D13804" t="s">
        <v>24</v>
      </c>
      <c r="E13804" t="s">
        <v>29</v>
      </c>
      <c r="F13804" t="s">
        <v>28</v>
      </c>
      <c r="K13804">
        <v>0</v>
      </c>
      <c r="L13804" s="26">
        <v>46387</v>
      </c>
      <c r="M13804">
        <v>3</v>
      </c>
    </row>
    <row r="13805" spans="1:14" x14ac:dyDescent="0.25">
      <c r="A13805" s="21" t="str">
        <f t="shared" si="215"/>
        <v>MOW L3C CFAA_2027</v>
      </c>
      <c r="B13805" t="s">
        <v>130</v>
      </c>
      <c r="C13805" t="s">
        <v>138</v>
      </c>
      <c r="D13805" t="s">
        <v>24</v>
      </c>
      <c r="E13805" t="s">
        <v>29</v>
      </c>
      <c r="F13805" t="s">
        <v>28</v>
      </c>
      <c r="K13805">
        <v>0</v>
      </c>
      <c r="L13805" s="26">
        <v>46752</v>
      </c>
      <c r="M13805">
        <v>4</v>
      </c>
    </row>
    <row r="13806" spans="1:14" x14ac:dyDescent="0.25">
      <c r="A13806" s="21" t="str">
        <f t="shared" si="215"/>
        <v>MOW L3C CFAA_2028</v>
      </c>
      <c r="B13806" t="s">
        <v>130</v>
      </c>
      <c r="C13806" t="s">
        <v>138</v>
      </c>
      <c r="D13806" t="s">
        <v>24</v>
      </c>
      <c r="E13806" t="s">
        <v>29</v>
      </c>
      <c r="F13806" t="s">
        <v>28</v>
      </c>
      <c r="K13806">
        <v>0</v>
      </c>
      <c r="L13806" s="26">
        <v>47118</v>
      </c>
      <c r="M13806">
        <v>5</v>
      </c>
    </row>
    <row r="13807" spans="1:14" x14ac:dyDescent="0.25">
      <c r="A13807" s="21" t="str">
        <f t="shared" si="215"/>
        <v>MOW L3C CFAA_2029</v>
      </c>
      <c r="B13807" t="s">
        <v>130</v>
      </c>
      <c r="C13807" t="s">
        <v>138</v>
      </c>
      <c r="D13807" t="s">
        <v>24</v>
      </c>
      <c r="E13807" t="s">
        <v>29</v>
      </c>
      <c r="F13807" t="s">
        <v>28</v>
      </c>
      <c r="K13807">
        <v>0</v>
      </c>
      <c r="L13807" s="26">
        <v>47483</v>
      </c>
      <c r="M13807">
        <v>6</v>
      </c>
    </row>
    <row r="13808" spans="1:14" x14ac:dyDescent="0.25">
      <c r="A13808" s="21" t="str">
        <f t="shared" si="215"/>
        <v>MOW L3C CFAA_2030</v>
      </c>
      <c r="B13808" t="s">
        <v>130</v>
      </c>
      <c r="C13808" t="s">
        <v>138</v>
      </c>
      <c r="D13808" t="s">
        <v>24</v>
      </c>
      <c r="E13808" t="s">
        <v>29</v>
      </c>
      <c r="F13808" t="s">
        <v>28</v>
      </c>
      <c r="K13808">
        <v>0</v>
      </c>
      <c r="L13808" s="26">
        <v>47848</v>
      </c>
      <c r="M13808">
        <v>7</v>
      </c>
    </row>
    <row r="13809" spans="1:13" x14ac:dyDescent="0.25">
      <c r="A13809" s="21" t="str">
        <f t="shared" si="215"/>
        <v>MOW L3C CFAA_2031</v>
      </c>
      <c r="B13809" t="s">
        <v>130</v>
      </c>
      <c r="C13809" t="s">
        <v>138</v>
      </c>
      <c r="D13809" t="s">
        <v>24</v>
      </c>
      <c r="E13809" t="s">
        <v>29</v>
      </c>
      <c r="F13809" t="s">
        <v>28</v>
      </c>
      <c r="K13809">
        <v>0</v>
      </c>
      <c r="L13809" s="26">
        <v>48213</v>
      </c>
      <c r="M13809">
        <v>8</v>
      </c>
    </row>
    <row r="13810" spans="1:13" x14ac:dyDescent="0.25">
      <c r="A13810" s="21" t="str">
        <f t="shared" si="215"/>
        <v>MOW L3C CFAA_2032</v>
      </c>
      <c r="B13810" t="s">
        <v>130</v>
      </c>
      <c r="C13810" t="s">
        <v>138</v>
      </c>
      <c r="D13810" t="s">
        <v>24</v>
      </c>
      <c r="E13810" t="s">
        <v>29</v>
      </c>
      <c r="F13810" t="s">
        <v>28</v>
      </c>
      <c r="K13810">
        <v>0</v>
      </c>
      <c r="L13810" s="26">
        <v>48579</v>
      </c>
      <c r="M13810">
        <v>9</v>
      </c>
    </row>
    <row r="13811" spans="1:13" x14ac:dyDescent="0.25">
      <c r="A13811" s="21" t="str">
        <f t="shared" si="215"/>
        <v>MOW L3C CFAA_2033</v>
      </c>
      <c r="B13811" t="s">
        <v>130</v>
      </c>
      <c r="C13811" t="s">
        <v>138</v>
      </c>
      <c r="D13811" t="s">
        <v>24</v>
      </c>
      <c r="E13811" t="s">
        <v>29</v>
      </c>
      <c r="F13811" t="s">
        <v>28</v>
      </c>
      <c r="K13811">
        <v>0</v>
      </c>
      <c r="L13811" s="26">
        <v>48944</v>
      </c>
      <c r="M13811">
        <v>10</v>
      </c>
    </row>
    <row r="13812" spans="1:13" x14ac:dyDescent="0.25">
      <c r="A13812" s="21" t="str">
        <f t="shared" si="215"/>
        <v>MOW L3C CFAA_2034</v>
      </c>
      <c r="B13812" t="s">
        <v>130</v>
      </c>
      <c r="C13812" t="s">
        <v>138</v>
      </c>
      <c r="D13812" t="s">
        <v>24</v>
      </c>
      <c r="E13812" t="s">
        <v>29</v>
      </c>
      <c r="F13812" t="s">
        <v>28</v>
      </c>
      <c r="K13812">
        <v>0</v>
      </c>
      <c r="L13812" s="26">
        <v>49309</v>
      </c>
      <c r="M13812">
        <v>11</v>
      </c>
    </row>
    <row r="13813" spans="1:13" x14ac:dyDescent="0.25">
      <c r="A13813" s="21" t="str">
        <f t="shared" si="215"/>
        <v>MOW L3C CFAA_2035</v>
      </c>
      <c r="B13813" t="s">
        <v>130</v>
      </c>
      <c r="C13813" t="s">
        <v>138</v>
      </c>
      <c r="D13813" t="s">
        <v>24</v>
      </c>
      <c r="E13813" t="s">
        <v>29</v>
      </c>
      <c r="F13813" t="s">
        <v>28</v>
      </c>
      <c r="K13813">
        <v>0</v>
      </c>
      <c r="L13813" s="26">
        <v>49674</v>
      </c>
      <c r="M13813">
        <v>12</v>
      </c>
    </row>
    <row r="13814" spans="1:13" x14ac:dyDescent="0.25">
      <c r="A13814" s="21" t="str">
        <f t="shared" si="215"/>
        <v>MOW L3C CFAA_2036</v>
      </c>
      <c r="B13814" t="s">
        <v>130</v>
      </c>
      <c r="C13814" t="s">
        <v>138</v>
      </c>
      <c r="D13814" t="s">
        <v>24</v>
      </c>
      <c r="E13814" t="s">
        <v>29</v>
      </c>
      <c r="F13814" t="s">
        <v>28</v>
      </c>
      <c r="K13814">
        <v>0</v>
      </c>
      <c r="L13814" s="26">
        <v>50040</v>
      </c>
      <c r="M13814">
        <v>13</v>
      </c>
    </row>
    <row r="13815" spans="1:13" x14ac:dyDescent="0.25">
      <c r="A13815" s="21" t="str">
        <f t="shared" si="215"/>
        <v>MOW L3C CFAA_2037</v>
      </c>
      <c r="B13815" t="s">
        <v>130</v>
      </c>
      <c r="C13815" t="s">
        <v>138</v>
      </c>
      <c r="D13815" t="s">
        <v>24</v>
      </c>
      <c r="E13815" t="s">
        <v>29</v>
      </c>
      <c r="F13815" t="s">
        <v>28</v>
      </c>
      <c r="K13815">
        <v>0</v>
      </c>
      <c r="L13815" s="26">
        <v>50405</v>
      </c>
      <c r="M13815">
        <v>14</v>
      </c>
    </row>
    <row r="13816" spans="1:13" x14ac:dyDescent="0.25">
      <c r="A13816" s="21" t="str">
        <f t="shared" si="215"/>
        <v>MOW L3C CFAA_2038</v>
      </c>
      <c r="B13816" t="s">
        <v>130</v>
      </c>
      <c r="C13816" t="s">
        <v>138</v>
      </c>
      <c r="D13816" t="s">
        <v>24</v>
      </c>
      <c r="E13816" t="s">
        <v>29</v>
      </c>
      <c r="F13816" t="s">
        <v>28</v>
      </c>
      <c r="K13816">
        <v>0</v>
      </c>
      <c r="L13816" s="26">
        <v>50770</v>
      </c>
      <c r="M13816">
        <v>15</v>
      </c>
    </row>
    <row r="13817" spans="1:13" x14ac:dyDescent="0.25">
      <c r="A13817" s="21" t="str">
        <f t="shared" si="215"/>
        <v>MOW L3C CFAA_2039</v>
      </c>
      <c r="B13817" t="s">
        <v>130</v>
      </c>
      <c r="C13817" t="s">
        <v>138</v>
      </c>
      <c r="D13817" t="s">
        <v>24</v>
      </c>
      <c r="E13817" t="s">
        <v>29</v>
      </c>
      <c r="F13817" t="s">
        <v>28</v>
      </c>
      <c r="K13817">
        <v>0</v>
      </c>
      <c r="L13817" s="26">
        <v>51135</v>
      </c>
      <c r="M13817">
        <v>16</v>
      </c>
    </row>
    <row r="13818" spans="1:13" x14ac:dyDescent="0.25">
      <c r="A13818" s="21" t="str">
        <f t="shared" si="215"/>
        <v>MOW L3C CFAA_2040</v>
      </c>
      <c r="B13818" t="s">
        <v>130</v>
      </c>
      <c r="C13818" t="s">
        <v>138</v>
      </c>
      <c r="D13818" t="s">
        <v>24</v>
      </c>
      <c r="E13818" t="s">
        <v>29</v>
      </c>
      <c r="F13818" t="s">
        <v>28</v>
      </c>
      <c r="K13818">
        <v>0</v>
      </c>
      <c r="L13818" s="26">
        <v>51501</v>
      </c>
      <c r="M13818">
        <v>17</v>
      </c>
    </row>
    <row r="13819" spans="1:13" x14ac:dyDescent="0.25">
      <c r="A13819" s="21" t="str">
        <f t="shared" si="215"/>
        <v>MOW L3C CFAA_2041</v>
      </c>
      <c r="B13819" t="s">
        <v>130</v>
      </c>
      <c r="C13819" t="s">
        <v>138</v>
      </c>
      <c r="D13819" t="s">
        <v>24</v>
      </c>
      <c r="E13819" t="s">
        <v>29</v>
      </c>
      <c r="F13819" t="s">
        <v>28</v>
      </c>
      <c r="K13819">
        <v>126052.0546875</v>
      </c>
      <c r="L13819" s="26">
        <v>51866</v>
      </c>
      <c r="M13819">
        <v>18</v>
      </c>
    </row>
    <row r="13820" spans="1:13" x14ac:dyDescent="0.25">
      <c r="A13820" s="21" t="str">
        <f t="shared" si="215"/>
        <v>MOW L3C CFAA_2042</v>
      </c>
      <c r="B13820" t="s">
        <v>130</v>
      </c>
      <c r="C13820" t="s">
        <v>138</v>
      </c>
      <c r="D13820" t="s">
        <v>24</v>
      </c>
      <c r="E13820" t="s">
        <v>29</v>
      </c>
      <c r="F13820" t="s">
        <v>28</v>
      </c>
      <c r="K13820">
        <v>174267.03125</v>
      </c>
      <c r="L13820" s="26">
        <v>52231</v>
      </c>
      <c r="M13820">
        <v>19</v>
      </c>
    </row>
    <row r="13821" spans="1:13" x14ac:dyDescent="0.25">
      <c r="A13821" s="21" t="str">
        <f t="shared" si="215"/>
        <v>MOW L3C CFAA_2043</v>
      </c>
      <c r="B13821" t="s">
        <v>130</v>
      </c>
      <c r="C13821" t="s">
        <v>138</v>
      </c>
      <c r="D13821" t="s">
        <v>24</v>
      </c>
      <c r="E13821" t="s">
        <v>29</v>
      </c>
      <c r="F13821" t="s">
        <v>28</v>
      </c>
      <c r="K13821">
        <v>177969.140625</v>
      </c>
      <c r="L13821" s="26">
        <v>52596</v>
      </c>
      <c r="M13821">
        <v>20</v>
      </c>
    </row>
    <row r="13822" spans="1:13" x14ac:dyDescent="0.25">
      <c r="A13822" s="21" t="str">
        <f t="shared" si="215"/>
        <v>MOW L3C CFAA_2024</v>
      </c>
      <c r="B13822" t="s">
        <v>130</v>
      </c>
      <c r="C13822" t="s">
        <v>138</v>
      </c>
      <c r="D13822" t="s">
        <v>24</v>
      </c>
      <c r="E13822" t="s">
        <v>29</v>
      </c>
      <c r="F13822" t="s">
        <v>31</v>
      </c>
      <c r="K13822">
        <v>0</v>
      </c>
      <c r="L13822" s="26">
        <v>45657</v>
      </c>
      <c r="M13822">
        <v>1</v>
      </c>
    </row>
    <row r="13823" spans="1:13" x14ac:dyDescent="0.25">
      <c r="A13823" s="21" t="str">
        <f t="shared" si="215"/>
        <v>MOW L3C CFAA_2025</v>
      </c>
      <c r="B13823" t="s">
        <v>130</v>
      </c>
      <c r="C13823" t="s">
        <v>138</v>
      </c>
      <c r="D13823" t="s">
        <v>24</v>
      </c>
      <c r="E13823" t="s">
        <v>29</v>
      </c>
      <c r="F13823" t="s">
        <v>31</v>
      </c>
      <c r="K13823">
        <v>0</v>
      </c>
      <c r="L13823" s="26">
        <v>46022</v>
      </c>
      <c r="M13823">
        <v>2</v>
      </c>
    </row>
    <row r="13824" spans="1:13" x14ac:dyDescent="0.25">
      <c r="A13824" s="21" t="str">
        <f t="shared" si="215"/>
        <v>MOW L3C CFAA_2026</v>
      </c>
      <c r="B13824" t="s">
        <v>130</v>
      </c>
      <c r="C13824" t="s">
        <v>138</v>
      </c>
      <c r="D13824" t="s">
        <v>24</v>
      </c>
      <c r="E13824" t="s">
        <v>29</v>
      </c>
      <c r="F13824" t="s">
        <v>31</v>
      </c>
      <c r="K13824">
        <v>0</v>
      </c>
      <c r="L13824" s="26">
        <v>46387</v>
      </c>
      <c r="M13824">
        <v>3</v>
      </c>
    </row>
    <row r="13825" spans="1:13" x14ac:dyDescent="0.25">
      <c r="A13825" s="21" t="str">
        <f t="shared" si="215"/>
        <v>MOW L3C CFAA_2027</v>
      </c>
      <c r="B13825" t="s">
        <v>130</v>
      </c>
      <c r="C13825" t="s">
        <v>138</v>
      </c>
      <c r="D13825" t="s">
        <v>24</v>
      </c>
      <c r="E13825" t="s">
        <v>29</v>
      </c>
      <c r="F13825" t="s">
        <v>31</v>
      </c>
      <c r="K13825">
        <v>0</v>
      </c>
      <c r="L13825" s="26">
        <v>46752</v>
      </c>
      <c r="M13825">
        <v>4</v>
      </c>
    </row>
    <row r="13826" spans="1:13" x14ac:dyDescent="0.25">
      <c r="A13826" s="21" t="str">
        <f t="shared" ref="A13826:A13889" si="216">B13826&amp;" "&amp;D13826&amp;" "&amp;C13826&amp;"_"&amp;YEAR(L13826)</f>
        <v>MOW L3C CFAA_2028</v>
      </c>
      <c r="B13826" t="s">
        <v>130</v>
      </c>
      <c r="C13826" t="s">
        <v>138</v>
      </c>
      <c r="D13826" t="s">
        <v>24</v>
      </c>
      <c r="E13826" t="s">
        <v>29</v>
      </c>
      <c r="F13826" t="s">
        <v>31</v>
      </c>
      <c r="K13826">
        <v>0</v>
      </c>
      <c r="L13826" s="26">
        <v>47118</v>
      </c>
      <c r="M13826">
        <v>5</v>
      </c>
    </row>
    <row r="13827" spans="1:13" x14ac:dyDescent="0.25">
      <c r="A13827" s="21" t="str">
        <f t="shared" si="216"/>
        <v>MOW L3C CFAA_2029</v>
      </c>
      <c r="B13827" t="s">
        <v>130</v>
      </c>
      <c r="C13827" t="s">
        <v>138</v>
      </c>
      <c r="D13827" t="s">
        <v>24</v>
      </c>
      <c r="E13827" t="s">
        <v>29</v>
      </c>
      <c r="F13827" t="s">
        <v>31</v>
      </c>
      <c r="K13827">
        <v>0</v>
      </c>
      <c r="L13827" s="26">
        <v>47483</v>
      </c>
      <c r="M13827">
        <v>6</v>
      </c>
    </row>
    <row r="13828" spans="1:13" x14ac:dyDescent="0.25">
      <c r="A13828" s="21" t="str">
        <f t="shared" si="216"/>
        <v>MOW L3C CFAA_2030</v>
      </c>
      <c r="B13828" t="s">
        <v>130</v>
      </c>
      <c r="C13828" t="s">
        <v>138</v>
      </c>
      <c r="D13828" t="s">
        <v>24</v>
      </c>
      <c r="E13828" t="s">
        <v>29</v>
      </c>
      <c r="F13828" t="s">
        <v>31</v>
      </c>
      <c r="K13828">
        <v>0</v>
      </c>
      <c r="L13828" s="26">
        <v>47848</v>
      </c>
      <c r="M13828">
        <v>7</v>
      </c>
    </row>
    <row r="13829" spans="1:13" x14ac:dyDescent="0.25">
      <c r="A13829" s="21" t="str">
        <f t="shared" si="216"/>
        <v>MOW L3C CFAA_2031</v>
      </c>
      <c r="B13829" t="s">
        <v>130</v>
      </c>
      <c r="C13829" t="s">
        <v>138</v>
      </c>
      <c r="D13829" t="s">
        <v>24</v>
      </c>
      <c r="E13829" t="s">
        <v>29</v>
      </c>
      <c r="F13829" t="s">
        <v>31</v>
      </c>
      <c r="K13829">
        <v>0</v>
      </c>
      <c r="L13829" s="26">
        <v>48213</v>
      </c>
      <c r="M13829">
        <v>8</v>
      </c>
    </row>
    <row r="13830" spans="1:13" x14ac:dyDescent="0.25">
      <c r="A13830" s="21" t="str">
        <f t="shared" si="216"/>
        <v>MOW L3C CFAA_2032</v>
      </c>
      <c r="B13830" t="s">
        <v>130</v>
      </c>
      <c r="C13830" t="s">
        <v>138</v>
      </c>
      <c r="D13830" t="s">
        <v>24</v>
      </c>
      <c r="E13830" t="s">
        <v>29</v>
      </c>
      <c r="F13830" t="s">
        <v>31</v>
      </c>
      <c r="K13830">
        <v>0</v>
      </c>
      <c r="L13830" s="26">
        <v>48579</v>
      </c>
      <c r="M13830">
        <v>9</v>
      </c>
    </row>
    <row r="13831" spans="1:13" x14ac:dyDescent="0.25">
      <c r="A13831" s="21" t="str">
        <f t="shared" si="216"/>
        <v>MOW L3C CFAA_2033</v>
      </c>
      <c r="B13831" t="s">
        <v>130</v>
      </c>
      <c r="C13831" t="s">
        <v>138</v>
      </c>
      <c r="D13831" t="s">
        <v>24</v>
      </c>
      <c r="E13831" t="s">
        <v>29</v>
      </c>
      <c r="F13831" t="s">
        <v>31</v>
      </c>
      <c r="K13831">
        <v>0</v>
      </c>
      <c r="L13831" s="26">
        <v>48944</v>
      </c>
      <c r="M13831">
        <v>10</v>
      </c>
    </row>
    <row r="13832" spans="1:13" x14ac:dyDescent="0.25">
      <c r="A13832" s="21" t="str">
        <f t="shared" si="216"/>
        <v>MOW L3C CFAA_2034</v>
      </c>
      <c r="B13832" t="s">
        <v>130</v>
      </c>
      <c r="C13832" t="s">
        <v>138</v>
      </c>
      <c r="D13832" t="s">
        <v>24</v>
      </c>
      <c r="E13832" t="s">
        <v>29</v>
      </c>
      <c r="F13832" t="s">
        <v>31</v>
      </c>
      <c r="K13832">
        <v>0</v>
      </c>
      <c r="L13832" s="26">
        <v>49309</v>
      </c>
      <c r="M13832">
        <v>11</v>
      </c>
    </row>
    <row r="13833" spans="1:13" x14ac:dyDescent="0.25">
      <c r="A13833" s="21" t="str">
        <f t="shared" si="216"/>
        <v>MOW L3C CFAA_2035</v>
      </c>
      <c r="B13833" t="s">
        <v>130</v>
      </c>
      <c r="C13833" t="s">
        <v>138</v>
      </c>
      <c r="D13833" t="s">
        <v>24</v>
      </c>
      <c r="E13833" t="s">
        <v>29</v>
      </c>
      <c r="F13833" t="s">
        <v>31</v>
      </c>
      <c r="K13833">
        <v>0</v>
      </c>
      <c r="L13833" s="26">
        <v>49674</v>
      </c>
      <c r="M13833">
        <v>12</v>
      </c>
    </row>
    <row r="13834" spans="1:13" x14ac:dyDescent="0.25">
      <c r="A13834" s="21" t="str">
        <f t="shared" si="216"/>
        <v>MOW L3C CFAA_2036</v>
      </c>
      <c r="B13834" t="s">
        <v>130</v>
      </c>
      <c r="C13834" t="s">
        <v>138</v>
      </c>
      <c r="D13834" t="s">
        <v>24</v>
      </c>
      <c r="E13834" t="s">
        <v>29</v>
      </c>
      <c r="F13834" t="s">
        <v>31</v>
      </c>
      <c r="K13834">
        <v>0</v>
      </c>
      <c r="L13834" s="26">
        <v>50040</v>
      </c>
      <c r="M13834">
        <v>13</v>
      </c>
    </row>
    <row r="13835" spans="1:13" x14ac:dyDescent="0.25">
      <c r="A13835" s="21" t="str">
        <f t="shared" si="216"/>
        <v>MOW L3C CFAA_2037</v>
      </c>
      <c r="B13835" t="s">
        <v>130</v>
      </c>
      <c r="C13835" t="s">
        <v>138</v>
      </c>
      <c r="D13835" t="s">
        <v>24</v>
      </c>
      <c r="E13835" t="s">
        <v>29</v>
      </c>
      <c r="F13835" t="s">
        <v>31</v>
      </c>
      <c r="K13835">
        <v>0</v>
      </c>
      <c r="L13835" s="26">
        <v>50405</v>
      </c>
      <c r="M13835">
        <v>14</v>
      </c>
    </row>
    <row r="13836" spans="1:13" x14ac:dyDescent="0.25">
      <c r="A13836" s="21" t="str">
        <f t="shared" si="216"/>
        <v>MOW L3C CFAA_2038</v>
      </c>
      <c r="B13836" t="s">
        <v>130</v>
      </c>
      <c r="C13836" t="s">
        <v>138</v>
      </c>
      <c r="D13836" t="s">
        <v>24</v>
      </c>
      <c r="E13836" t="s">
        <v>29</v>
      </c>
      <c r="F13836" t="s">
        <v>31</v>
      </c>
      <c r="K13836">
        <v>0</v>
      </c>
      <c r="L13836" s="26">
        <v>50770</v>
      </c>
      <c r="M13836">
        <v>15</v>
      </c>
    </row>
    <row r="13837" spans="1:13" x14ac:dyDescent="0.25">
      <c r="A13837" s="21" t="str">
        <f t="shared" si="216"/>
        <v>MOW L3C CFAA_2039</v>
      </c>
      <c r="B13837" t="s">
        <v>130</v>
      </c>
      <c r="C13837" t="s">
        <v>138</v>
      </c>
      <c r="D13837" t="s">
        <v>24</v>
      </c>
      <c r="E13837" t="s">
        <v>29</v>
      </c>
      <c r="F13837" t="s">
        <v>31</v>
      </c>
      <c r="K13837">
        <v>0</v>
      </c>
      <c r="L13837" s="26">
        <v>51135</v>
      </c>
      <c r="M13837">
        <v>16</v>
      </c>
    </row>
    <row r="13838" spans="1:13" x14ac:dyDescent="0.25">
      <c r="A13838" s="21" t="str">
        <f t="shared" si="216"/>
        <v>MOW L3C CFAA_2040</v>
      </c>
      <c r="B13838" t="s">
        <v>130</v>
      </c>
      <c r="C13838" t="s">
        <v>138</v>
      </c>
      <c r="D13838" t="s">
        <v>24</v>
      </c>
      <c r="E13838" t="s">
        <v>29</v>
      </c>
      <c r="F13838" t="s">
        <v>31</v>
      </c>
      <c r="K13838">
        <v>0</v>
      </c>
      <c r="L13838" s="26">
        <v>51501</v>
      </c>
      <c r="M13838">
        <v>17</v>
      </c>
    </row>
    <row r="13839" spans="1:13" x14ac:dyDescent="0.25">
      <c r="A13839" s="21" t="str">
        <f t="shared" si="216"/>
        <v>MOW L3C CFAA_2041</v>
      </c>
      <c r="B13839" t="s">
        <v>130</v>
      </c>
      <c r="C13839" t="s">
        <v>138</v>
      </c>
      <c r="D13839" t="s">
        <v>24</v>
      </c>
      <c r="E13839" t="s">
        <v>29</v>
      </c>
      <c r="F13839" t="s">
        <v>31</v>
      </c>
      <c r="K13839">
        <v>0</v>
      </c>
      <c r="L13839" s="26">
        <v>51866</v>
      </c>
      <c r="M13839">
        <v>18</v>
      </c>
    </row>
    <row r="13840" spans="1:13" x14ac:dyDescent="0.25">
      <c r="A13840" s="21" t="str">
        <f t="shared" si="216"/>
        <v>MOW L3C CFAA_2042</v>
      </c>
      <c r="B13840" t="s">
        <v>130</v>
      </c>
      <c r="C13840" t="s">
        <v>138</v>
      </c>
      <c r="D13840" t="s">
        <v>24</v>
      </c>
      <c r="E13840" t="s">
        <v>29</v>
      </c>
      <c r="F13840" t="s">
        <v>31</v>
      </c>
      <c r="K13840">
        <v>0</v>
      </c>
      <c r="L13840" s="26">
        <v>52231</v>
      </c>
      <c r="M13840">
        <v>19</v>
      </c>
    </row>
    <row r="13841" spans="1:14" x14ac:dyDescent="0.25">
      <c r="A13841" s="21" t="str">
        <f t="shared" si="216"/>
        <v>MOW L3C CFAA_2043</v>
      </c>
      <c r="B13841" t="s">
        <v>130</v>
      </c>
      <c r="C13841" t="s">
        <v>138</v>
      </c>
      <c r="D13841" t="s">
        <v>24</v>
      </c>
      <c r="E13841" t="s">
        <v>29</v>
      </c>
      <c r="F13841" t="s">
        <v>31</v>
      </c>
      <c r="K13841">
        <v>0</v>
      </c>
      <c r="L13841" s="26">
        <v>52596</v>
      </c>
      <c r="M13841">
        <v>20</v>
      </c>
    </row>
    <row r="13842" spans="1:14" x14ac:dyDescent="0.25">
      <c r="A13842" s="21" t="str">
        <f t="shared" si="216"/>
        <v>MOW L3C CFAA_2024</v>
      </c>
      <c r="B13842" t="s">
        <v>130</v>
      </c>
      <c r="C13842" t="s">
        <v>138</v>
      </c>
      <c r="D13842" t="s">
        <v>24</v>
      </c>
      <c r="E13842" t="s">
        <v>5</v>
      </c>
      <c r="F13842" t="s">
        <v>4</v>
      </c>
      <c r="G13842">
        <v>0</v>
      </c>
      <c r="H13842">
        <v>0</v>
      </c>
      <c r="I13842">
        <v>0</v>
      </c>
      <c r="J13842">
        <v>0</v>
      </c>
      <c r="L13842" s="26">
        <v>45657</v>
      </c>
      <c r="M13842">
        <v>1</v>
      </c>
      <c r="N13842">
        <v>0</v>
      </c>
    </row>
    <row r="13843" spans="1:14" x14ac:dyDescent="0.25">
      <c r="A13843" s="21" t="str">
        <f t="shared" si="216"/>
        <v>MOW L3C CFAA_2025</v>
      </c>
      <c r="B13843" t="s">
        <v>130</v>
      </c>
      <c r="C13843" t="s">
        <v>138</v>
      </c>
      <c r="D13843" t="s">
        <v>24</v>
      </c>
      <c r="E13843" t="s">
        <v>5</v>
      </c>
      <c r="F13843" t="s">
        <v>4</v>
      </c>
      <c r="G13843">
        <v>0</v>
      </c>
      <c r="H13843">
        <v>0</v>
      </c>
      <c r="I13843">
        <v>0</v>
      </c>
      <c r="J13843">
        <v>0</v>
      </c>
      <c r="L13843" s="26">
        <v>46022</v>
      </c>
      <c r="M13843">
        <v>2</v>
      </c>
      <c r="N13843">
        <v>0</v>
      </c>
    </row>
    <row r="13844" spans="1:14" x14ac:dyDescent="0.25">
      <c r="A13844" s="21" t="str">
        <f t="shared" si="216"/>
        <v>MOW L3C CFAA_2026</v>
      </c>
      <c r="B13844" t="s">
        <v>130</v>
      </c>
      <c r="C13844" t="s">
        <v>138</v>
      </c>
      <c r="D13844" t="s">
        <v>24</v>
      </c>
      <c r="E13844" t="s">
        <v>5</v>
      </c>
      <c r="F13844" t="s">
        <v>4</v>
      </c>
      <c r="G13844">
        <v>0</v>
      </c>
      <c r="H13844">
        <v>0</v>
      </c>
      <c r="I13844">
        <v>1667.77392578125</v>
      </c>
      <c r="J13844">
        <v>0</v>
      </c>
      <c r="L13844" s="26">
        <v>46387</v>
      </c>
      <c r="M13844">
        <v>3</v>
      </c>
      <c r="N13844">
        <v>0</v>
      </c>
    </row>
    <row r="13845" spans="1:14" x14ac:dyDescent="0.25">
      <c r="A13845" s="21" t="str">
        <f t="shared" si="216"/>
        <v>MOW L3C CFAA_2027</v>
      </c>
      <c r="B13845" t="s">
        <v>130</v>
      </c>
      <c r="C13845" t="s">
        <v>138</v>
      </c>
      <c r="D13845" t="s">
        <v>24</v>
      </c>
      <c r="E13845" t="s">
        <v>5</v>
      </c>
      <c r="F13845" t="s">
        <v>4</v>
      </c>
      <c r="G13845">
        <v>0</v>
      </c>
      <c r="H13845">
        <v>7491.5</v>
      </c>
      <c r="I13845">
        <v>40465.3046875</v>
      </c>
      <c r="J13845">
        <v>0</v>
      </c>
      <c r="L13845" s="26">
        <v>46752</v>
      </c>
      <c r="M13845">
        <v>4</v>
      </c>
      <c r="N13845">
        <v>-13238.798828125</v>
      </c>
    </row>
    <row r="13846" spans="1:14" x14ac:dyDescent="0.25">
      <c r="A13846" s="21" t="str">
        <f t="shared" si="216"/>
        <v>MOW L3C CFAA_2028</v>
      </c>
      <c r="B13846" t="s">
        <v>130</v>
      </c>
      <c r="C13846" t="s">
        <v>138</v>
      </c>
      <c r="D13846" t="s">
        <v>24</v>
      </c>
      <c r="E13846" t="s">
        <v>5</v>
      </c>
      <c r="F13846" t="s">
        <v>4</v>
      </c>
      <c r="G13846">
        <v>0</v>
      </c>
      <c r="H13846">
        <v>36193</v>
      </c>
      <c r="I13846">
        <v>98907.4375</v>
      </c>
      <c r="J13846">
        <v>0</v>
      </c>
      <c r="L13846" s="26">
        <v>47118</v>
      </c>
      <c r="M13846">
        <v>5</v>
      </c>
      <c r="N13846">
        <v>10486.634765625</v>
      </c>
    </row>
    <row r="13847" spans="1:14" x14ac:dyDescent="0.25">
      <c r="A13847" s="21" t="str">
        <f t="shared" si="216"/>
        <v>MOW L3C CFAA_2029</v>
      </c>
      <c r="B13847" t="s">
        <v>130</v>
      </c>
      <c r="C13847" t="s">
        <v>138</v>
      </c>
      <c r="D13847" t="s">
        <v>24</v>
      </c>
      <c r="E13847" t="s">
        <v>5</v>
      </c>
      <c r="F13847" t="s">
        <v>4</v>
      </c>
      <c r="G13847">
        <v>0</v>
      </c>
      <c r="H13847">
        <v>69063.015625</v>
      </c>
      <c r="I13847">
        <v>165453.75</v>
      </c>
      <c r="J13847">
        <v>0</v>
      </c>
      <c r="L13847" s="26">
        <v>47483</v>
      </c>
      <c r="M13847">
        <v>6</v>
      </c>
      <c r="N13847">
        <v>37608.00390625</v>
      </c>
    </row>
    <row r="13848" spans="1:14" x14ac:dyDescent="0.25">
      <c r="A13848" s="21" t="str">
        <f t="shared" si="216"/>
        <v>MOW L3C CFAA_2030</v>
      </c>
      <c r="B13848" t="s">
        <v>130</v>
      </c>
      <c r="C13848" t="s">
        <v>138</v>
      </c>
      <c r="D13848" t="s">
        <v>24</v>
      </c>
      <c r="E13848" t="s">
        <v>5</v>
      </c>
      <c r="F13848" t="s">
        <v>4</v>
      </c>
      <c r="G13848">
        <v>0</v>
      </c>
      <c r="H13848">
        <v>73307.5625</v>
      </c>
      <c r="I13848">
        <v>214640.765625</v>
      </c>
      <c r="J13848">
        <v>0</v>
      </c>
      <c r="L13848" s="26">
        <v>47848</v>
      </c>
      <c r="M13848">
        <v>7</v>
      </c>
      <c r="N13848">
        <v>46678.75</v>
      </c>
    </row>
    <row r="13849" spans="1:14" x14ac:dyDescent="0.25">
      <c r="A13849" s="21" t="str">
        <f t="shared" si="216"/>
        <v>MOW L3C CFAA_2031</v>
      </c>
      <c r="B13849" t="s">
        <v>130</v>
      </c>
      <c r="C13849" t="s">
        <v>138</v>
      </c>
      <c r="D13849" t="s">
        <v>24</v>
      </c>
      <c r="E13849" t="s">
        <v>5</v>
      </c>
      <c r="F13849" t="s">
        <v>4</v>
      </c>
      <c r="G13849">
        <v>0</v>
      </c>
      <c r="H13849">
        <v>86622.2890625</v>
      </c>
      <c r="I13849">
        <v>267354.0625</v>
      </c>
      <c r="J13849">
        <v>0</v>
      </c>
      <c r="L13849" s="26">
        <v>48213</v>
      </c>
      <c r="M13849">
        <v>8</v>
      </c>
      <c r="N13849">
        <v>34657.44921875</v>
      </c>
    </row>
    <row r="13850" spans="1:14" x14ac:dyDescent="0.25">
      <c r="A13850" s="21" t="str">
        <f t="shared" si="216"/>
        <v>MOW L3C CFAA_2032</v>
      </c>
      <c r="B13850" t="s">
        <v>130</v>
      </c>
      <c r="C13850" t="s">
        <v>138</v>
      </c>
      <c r="D13850" t="s">
        <v>24</v>
      </c>
      <c r="E13850" t="s">
        <v>5</v>
      </c>
      <c r="F13850" t="s">
        <v>4</v>
      </c>
      <c r="G13850">
        <v>0</v>
      </c>
      <c r="H13850">
        <v>88064.28125</v>
      </c>
      <c r="I13850">
        <v>321310.46875</v>
      </c>
      <c r="J13850">
        <v>0</v>
      </c>
      <c r="L13850" s="26">
        <v>48579</v>
      </c>
      <c r="M13850">
        <v>9</v>
      </c>
      <c r="N13850">
        <v>-4333.52880859375</v>
      </c>
    </row>
    <row r="13851" spans="1:14" x14ac:dyDescent="0.25">
      <c r="A13851" s="21" t="str">
        <f t="shared" si="216"/>
        <v>MOW L3C CFAA_2033</v>
      </c>
      <c r="B13851" t="s">
        <v>130</v>
      </c>
      <c r="C13851" t="s">
        <v>138</v>
      </c>
      <c r="D13851" t="s">
        <v>24</v>
      </c>
      <c r="E13851" t="s">
        <v>5</v>
      </c>
      <c r="F13851" t="s">
        <v>4</v>
      </c>
      <c r="G13851">
        <v>0</v>
      </c>
      <c r="H13851">
        <v>76209.03125</v>
      </c>
      <c r="I13851">
        <v>371725.15625</v>
      </c>
      <c r="J13851">
        <v>0</v>
      </c>
      <c r="L13851" s="26">
        <v>48944</v>
      </c>
      <c r="M13851">
        <v>10</v>
      </c>
      <c r="N13851">
        <v>-42668.23828125</v>
      </c>
    </row>
    <row r="13852" spans="1:14" x14ac:dyDescent="0.25">
      <c r="A13852" s="21" t="str">
        <f t="shared" si="216"/>
        <v>MOW L3C CFAA_2034</v>
      </c>
      <c r="B13852" t="s">
        <v>130</v>
      </c>
      <c r="C13852" t="s">
        <v>138</v>
      </c>
      <c r="D13852" t="s">
        <v>24</v>
      </c>
      <c r="E13852" t="s">
        <v>5</v>
      </c>
      <c r="F13852" t="s">
        <v>4</v>
      </c>
      <c r="G13852">
        <v>0</v>
      </c>
      <c r="H13852">
        <v>69977.1796875</v>
      </c>
      <c r="I13852">
        <v>422052.65625</v>
      </c>
      <c r="J13852">
        <v>0</v>
      </c>
      <c r="L13852" s="26">
        <v>49309</v>
      </c>
      <c r="M13852">
        <v>11</v>
      </c>
      <c r="N13852">
        <v>-72740.0234375</v>
      </c>
    </row>
    <row r="13853" spans="1:14" x14ac:dyDescent="0.25">
      <c r="A13853" s="21" t="str">
        <f t="shared" si="216"/>
        <v>MOW L3C CFAA_2035</v>
      </c>
      <c r="B13853" t="s">
        <v>130</v>
      </c>
      <c r="C13853" t="s">
        <v>138</v>
      </c>
      <c r="D13853" t="s">
        <v>24</v>
      </c>
      <c r="E13853" t="s">
        <v>5</v>
      </c>
      <c r="F13853" t="s">
        <v>4</v>
      </c>
      <c r="G13853">
        <v>0</v>
      </c>
      <c r="H13853">
        <v>41632.17578125</v>
      </c>
      <c r="I13853">
        <v>531207.8125</v>
      </c>
      <c r="J13853">
        <v>0</v>
      </c>
      <c r="L13853" s="26">
        <v>49674</v>
      </c>
      <c r="M13853">
        <v>12</v>
      </c>
      <c r="N13853">
        <v>-94576.6328125</v>
      </c>
    </row>
    <row r="13854" spans="1:14" x14ac:dyDescent="0.25">
      <c r="A13854" s="21" t="str">
        <f t="shared" si="216"/>
        <v>MOW L3C CFAA_2036</v>
      </c>
      <c r="B13854" t="s">
        <v>130</v>
      </c>
      <c r="C13854" t="s">
        <v>138</v>
      </c>
      <c r="D13854" t="s">
        <v>24</v>
      </c>
      <c r="E13854" t="s">
        <v>5</v>
      </c>
      <c r="F13854" t="s">
        <v>4</v>
      </c>
      <c r="G13854">
        <v>0</v>
      </c>
      <c r="H13854">
        <v>44735.92578125</v>
      </c>
      <c r="I13854">
        <v>518814.4375</v>
      </c>
      <c r="J13854">
        <v>0</v>
      </c>
      <c r="L13854" s="26">
        <v>50040</v>
      </c>
      <c r="M13854">
        <v>13</v>
      </c>
      <c r="N13854">
        <v>-73595.0859375</v>
      </c>
    </row>
    <row r="13855" spans="1:14" x14ac:dyDescent="0.25">
      <c r="A13855" s="21" t="str">
        <f t="shared" si="216"/>
        <v>MOW L3C CFAA_2037</v>
      </c>
      <c r="B13855" t="s">
        <v>130</v>
      </c>
      <c r="C13855" t="s">
        <v>138</v>
      </c>
      <c r="D13855" t="s">
        <v>24</v>
      </c>
      <c r="E13855" t="s">
        <v>5</v>
      </c>
      <c r="F13855" t="s">
        <v>4</v>
      </c>
      <c r="G13855">
        <v>0</v>
      </c>
      <c r="H13855">
        <v>43334.984375</v>
      </c>
      <c r="I13855">
        <v>505599.59375</v>
      </c>
      <c r="J13855">
        <v>0</v>
      </c>
      <c r="L13855" s="26">
        <v>50405</v>
      </c>
      <c r="M13855">
        <v>14</v>
      </c>
      <c r="N13855">
        <v>-32911.67578125</v>
      </c>
    </row>
    <row r="13856" spans="1:14" x14ac:dyDescent="0.25">
      <c r="A13856" s="21" t="str">
        <f t="shared" si="216"/>
        <v>MOW L3C CFAA_2038</v>
      </c>
      <c r="B13856" t="s">
        <v>130</v>
      </c>
      <c r="C13856" t="s">
        <v>138</v>
      </c>
      <c r="D13856" t="s">
        <v>24</v>
      </c>
      <c r="E13856" t="s">
        <v>5</v>
      </c>
      <c r="F13856" t="s">
        <v>4</v>
      </c>
      <c r="G13856">
        <v>0</v>
      </c>
      <c r="H13856">
        <v>39292.9140625</v>
      </c>
      <c r="I13856">
        <v>495268.40625</v>
      </c>
      <c r="J13856">
        <v>0</v>
      </c>
      <c r="L13856" s="26">
        <v>50770</v>
      </c>
      <c r="M13856">
        <v>15</v>
      </c>
      <c r="N13856">
        <v>-6124.47265625</v>
      </c>
    </row>
    <row r="13857" spans="1:14" x14ac:dyDescent="0.25">
      <c r="A13857" s="21" t="str">
        <f t="shared" si="216"/>
        <v>MOW L3C CFAA_2039</v>
      </c>
      <c r="B13857" t="s">
        <v>130</v>
      </c>
      <c r="C13857" t="s">
        <v>138</v>
      </c>
      <c r="D13857" t="s">
        <v>24</v>
      </c>
      <c r="E13857" t="s">
        <v>5</v>
      </c>
      <c r="F13857" t="s">
        <v>4</v>
      </c>
      <c r="G13857">
        <v>0</v>
      </c>
      <c r="H13857">
        <v>52981.06640625</v>
      </c>
      <c r="I13857">
        <v>485849.59375</v>
      </c>
      <c r="J13857">
        <v>0</v>
      </c>
      <c r="L13857" s="26">
        <v>51135</v>
      </c>
      <c r="M13857">
        <v>16</v>
      </c>
      <c r="N13857">
        <v>40161.515625</v>
      </c>
    </row>
    <row r="13858" spans="1:14" x14ac:dyDescent="0.25">
      <c r="A13858" s="21" t="str">
        <f t="shared" si="216"/>
        <v>MOW L3C CFAA_2040</v>
      </c>
      <c r="B13858" t="s">
        <v>130</v>
      </c>
      <c r="C13858" t="s">
        <v>138</v>
      </c>
      <c r="D13858" t="s">
        <v>24</v>
      </c>
      <c r="E13858" t="s">
        <v>5</v>
      </c>
      <c r="F13858" t="s">
        <v>4</v>
      </c>
      <c r="G13858">
        <v>0</v>
      </c>
      <c r="H13858">
        <v>31003.521484375</v>
      </c>
      <c r="I13858">
        <v>478668.25</v>
      </c>
      <c r="J13858">
        <v>0</v>
      </c>
      <c r="L13858" s="26">
        <v>51501</v>
      </c>
      <c r="M13858">
        <v>17</v>
      </c>
      <c r="N13858">
        <v>54776.85546875</v>
      </c>
    </row>
    <row r="13859" spans="1:14" x14ac:dyDescent="0.25">
      <c r="A13859" s="21" t="str">
        <f t="shared" si="216"/>
        <v>MOW L3C CFAA_2041</v>
      </c>
      <c r="B13859" t="s">
        <v>130</v>
      </c>
      <c r="C13859" t="s">
        <v>138</v>
      </c>
      <c r="D13859" t="s">
        <v>24</v>
      </c>
      <c r="E13859" t="s">
        <v>5</v>
      </c>
      <c r="F13859" t="s">
        <v>4</v>
      </c>
      <c r="G13859">
        <v>0</v>
      </c>
      <c r="H13859">
        <v>18335.248046875</v>
      </c>
      <c r="I13859">
        <v>469381.78125</v>
      </c>
      <c r="J13859">
        <v>0</v>
      </c>
      <c r="L13859" s="26">
        <v>51866</v>
      </c>
      <c r="M13859">
        <v>18</v>
      </c>
      <c r="N13859">
        <v>82250.0234375</v>
      </c>
    </row>
    <row r="13860" spans="1:14" x14ac:dyDescent="0.25">
      <c r="A13860" s="21" t="str">
        <f t="shared" si="216"/>
        <v>MOW L3C CFAA_2042</v>
      </c>
      <c r="B13860" t="s">
        <v>130</v>
      </c>
      <c r="C13860" t="s">
        <v>138</v>
      </c>
      <c r="D13860" t="s">
        <v>24</v>
      </c>
      <c r="E13860" t="s">
        <v>5</v>
      </c>
      <c r="F13860" t="s">
        <v>4</v>
      </c>
      <c r="G13860">
        <v>0</v>
      </c>
      <c r="H13860">
        <v>1043.0908203125</v>
      </c>
      <c r="I13860">
        <v>533201.5625</v>
      </c>
      <c r="J13860">
        <v>0</v>
      </c>
      <c r="L13860" s="26">
        <v>52231</v>
      </c>
      <c r="M13860">
        <v>19</v>
      </c>
      <c r="N13860">
        <v>93090.3125</v>
      </c>
    </row>
    <row r="13861" spans="1:14" x14ac:dyDescent="0.25">
      <c r="A13861" s="21" t="str">
        <f t="shared" si="216"/>
        <v>MOW L3C CFAA_2043</v>
      </c>
      <c r="B13861" t="s">
        <v>130</v>
      </c>
      <c r="C13861" t="s">
        <v>138</v>
      </c>
      <c r="D13861" t="s">
        <v>24</v>
      </c>
      <c r="E13861" t="s">
        <v>5</v>
      </c>
      <c r="F13861" t="s">
        <v>4</v>
      </c>
      <c r="G13861">
        <v>0</v>
      </c>
      <c r="H13861">
        <v>-13231.0849609375</v>
      </c>
      <c r="I13861">
        <v>521519.84375</v>
      </c>
      <c r="J13861">
        <v>0</v>
      </c>
      <c r="L13861" s="26">
        <v>52596</v>
      </c>
      <c r="M13861">
        <v>20</v>
      </c>
      <c r="N13861">
        <v>133423.078125</v>
      </c>
    </row>
    <row r="13862" spans="1:14" x14ac:dyDescent="0.25">
      <c r="A13862" s="21" t="str">
        <f t="shared" si="216"/>
        <v>MOW L3C CFAA_2024</v>
      </c>
      <c r="B13862" t="s">
        <v>130</v>
      </c>
      <c r="C13862" t="s">
        <v>138</v>
      </c>
      <c r="D13862" t="s">
        <v>24</v>
      </c>
      <c r="E13862" t="s">
        <v>5</v>
      </c>
      <c r="F13862" t="s">
        <v>32</v>
      </c>
      <c r="G13862">
        <v>174667.203125</v>
      </c>
      <c r="H13862">
        <v>77966.25</v>
      </c>
      <c r="I13862">
        <v>15499.482421875</v>
      </c>
      <c r="J13862">
        <v>0</v>
      </c>
      <c r="L13862" s="26">
        <v>45657</v>
      </c>
      <c r="M13862">
        <v>1</v>
      </c>
      <c r="N13862">
        <v>106941.203125</v>
      </c>
    </row>
    <row r="13863" spans="1:14" x14ac:dyDescent="0.25">
      <c r="A13863" s="21" t="str">
        <f t="shared" si="216"/>
        <v>MOW L3C CFAA_2025</v>
      </c>
      <c r="B13863" t="s">
        <v>130</v>
      </c>
      <c r="C13863" t="s">
        <v>138</v>
      </c>
      <c r="D13863" t="s">
        <v>24</v>
      </c>
      <c r="E13863" t="s">
        <v>5</v>
      </c>
      <c r="F13863" t="s">
        <v>32</v>
      </c>
      <c r="G13863">
        <v>189335.015625</v>
      </c>
      <c r="H13863">
        <v>85213.7578125</v>
      </c>
      <c r="I13863">
        <v>43533.515625</v>
      </c>
      <c r="J13863">
        <v>0</v>
      </c>
      <c r="L13863" s="26">
        <v>46022</v>
      </c>
      <c r="M13863">
        <v>2</v>
      </c>
      <c r="N13863">
        <v>108426.4140625</v>
      </c>
    </row>
    <row r="13864" spans="1:14" x14ac:dyDescent="0.25">
      <c r="A13864" s="21" t="str">
        <f t="shared" si="216"/>
        <v>MOW L3C CFAA_2026</v>
      </c>
      <c r="B13864" t="s">
        <v>130</v>
      </c>
      <c r="C13864" t="s">
        <v>138</v>
      </c>
      <c r="D13864" t="s">
        <v>24</v>
      </c>
      <c r="E13864" t="s">
        <v>5</v>
      </c>
      <c r="F13864" t="s">
        <v>32</v>
      </c>
      <c r="G13864">
        <v>203954.734375</v>
      </c>
      <c r="H13864">
        <v>97566.5</v>
      </c>
      <c r="I13864">
        <v>47211.59375</v>
      </c>
      <c r="J13864">
        <v>0</v>
      </c>
      <c r="L13864" s="26">
        <v>46387</v>
      </c>
      <c r="M13864">
        <v>3</v>
      </c>
      <c r="N13864">
        <v>113450.96875</v>
      </c>
    </row>
    <row r="13865" spans="1:14" x14ac:dyDescent="0.25">
      <c r="A13865" s="21" t="str">
        <f t="shared" si="216"/>
        <v>MOW L3C CFAA_2027</v>
      </c>
      <c r="B13865" t="s">
        <v>130</v>
      </c>
      <c r="C13865" t="s">
        <v>138</v>
      </c>
      <c r="D13865" t="s">
        <v>24</v>
      </c>
      <c r="E13865" t="s">
        <v>5</v>
      </c>
      <c r="F13865" t="s">
        <v>32</v>
      </c>
      <c r="G13865">
        <v>214899.625</v>
      </c>
      <c r="H13865">
        <v>94998.703125</v>
      </c>
      <c r="I13865">
        <v>50799.19921875</v>
      </c>
      <c r="J13865">
        <v>0</v>
      </c>
      <c r="L13865" s="26">
        <v>46752</v>
      </c>
      <c r="M13865">
        <v>4</v>
      </c>
      <c r="N13865">
        <v>110718.0859375</v>
      </c>
    </row>
    <row r="13866" spans="1:14" x14ac:dyDescent="0.25">
      <c r="A13866" s="21" t="str">
        <f t="shared" si="216"/>
        <v>MOW L3C CFAA_2028</v>
      </c>
      <c r="B13866" t="s">
        <v>130</v>
      </c>
      <c r="C13866" t="s">
        <v>138</v>
      </c>
      <c r="D13866" t="s">
        <v>24</v>
      </c>
      <c r="E13866" t="s">
        <v>5</v>
      </c>
      <c r="F13866" t="s">
        <v>32</v>
      </c>
      <c r="G13866">
        <v>223085.546875</v>
      </c>
      <c r="H13866">
        <v>104541.3125</v>
      </c>
      <c r="I13866">
        <v>54535.296875</v>
      </c>
      <c r="J13866">
        <v>0</v>
      </c>
      <c r="L13866" s="26">
        <v>47118</v>
      </c>
      <c r="M13866">
        <v>5</v>
      </c>
      <c r="N13866">
        <v>117566.046875</v>
      </c>
    </row>
    <row r="13867" spans="1:14" x14ac:dyDescent="0.25">
      <c r="A13867" s="21" t="str">
        <f t="shared" si="216"/>
        <v>MOW L3C CFAA_2029</v>
      </c>
      <c r="B13867" t="s">
        <v>130</v>
      </c>
      <c r="C13867" t="s">
        <v>138</v>
      </c>
      <c r="D13867" t="s">
        <v>24</v>
      </c>
      <c r="E13867" t="s">
        <v>5</v>
      </c>
      <c r="F13867" t="s">
        <v>32</v>
      </c>
      <c r="G13867">
        <v>230881.203125</v>
      </c>
      <c r="H13867">
        <v>111828.7890625</v>
      </c>
      <c r="I13867">
        <v>56837.07421875</v>
      </c>
      <c r="J13867">
        <v>-240249.25</v>
      </c>
      <c r="L13867" s="26">
        <v>47483</v>
      </c>
      <c r="M13867">
        <v>6</v>
      </c>
      <c r="N13867">
        <v>122712.359375</v>
      </c>
    </row>
    <row r="13868" spans="1:14" x14ac:dyDescent="0.25">
      <c r="A13868" s="21" t="str">
        <f t="shared" si="216"/>
        <v>MOW L3C CFAA_2030</v>
      </c>
      <c r="B13868" t="s">
        <v>130</v>
      </c>
      <c r="C13868" t="s">
        <v>138</v>
      </c>
      <c r="D13868" t="s">
        <v>24</v>
      </c>
      <c r="E13868" t="s">
        <v>5</v>
      </c>
      <c r="F13868" t="s">
        <v>32</v>
      </c>
      <c r="G13868">
        <v>239369.390625</v>
      </c>
      <c r="H13868">
        <v>105511.4921875</v>
      </c>
      <c r="I13868">
        <v>62349.9765625</v>
      </c>
      <c r="J13868">
        <v>0</v>
      </c>
      <c r="L13868" s="26">
        <v>47848</v>
      </c>
      <c r="M13868">
        <v>7</v>
      </c>
      <c r="N13868">
        <v>114341.4921875</v>
      </c>
    </row>
    <row r="13869" spans="1:14" x14ac:dyDescent="0.25">
      <c r="A13869" s="21" t="str">
        <f t="shared" si="216"/>
        <v>MOW L3C CFAA_2031</v>
      </c>
      <c r="B13869" t="s">
        <v>130</v>
      </c>
      <c r="C13869" t="s">
        <v>138</v>
      </c>
      <c r="D13869" t="s">
        <v>24</v>
      </c>
      <c r="E13869" t="s">
        <v>5</v>
      </c>
      <c r="F13869" t="s">
        <v>32</v>
      </c>
      <c r="G13869">
        <v>243642.625</v>
      </c>
      <c r="H13869">
        <v>88317.984375</v>
      </c>
      <c r="I13869">
        <v>60166.375</v>
      </c>
      <c r="J13869">
        <v>27125.732421875</v>
      </c>
      <c r="L13869" s="26">
        <v>48213</v>
      </c>
      <c r="M13869">
        <v>8</v>
      </c>
      <c r="N13869">
        <v>107214.5859375</v>
      </c>
    </row>
    <row r="13870" spans="1:14" x14ac:dyDescent="0.25">
      <c r="A13870" s="21" t="str">
        <f t="shared" si="216"/>
        <v>MOW L3C CFAA_2032</v>
      </c>
      <c r="B13870" t="s">
        <v>130</v>
      </c>
      <c r="C13870" t="s">
        <v>138</v>
      </c>
      <c r="D13870" t="s">
        <v>24</v>
      </c>
      <c r="E13870" t="s">
        <v>5</v>
      </c>
      <c r="F13870" t="s">
        <v>32</v>
      </c>
      <c r="G13870">
        <v>252018.609375</v>
      </c>
      <c r="H13870">
        <v>91379.3671875</v>
      </c>
      <c r="I13870">
        <v>61382.828125</v>
      </c>
      <c r="J13870">
        <v>0</v>
      </c>
      <c r="L13870" s="26">
        <v>48579</v>
      </c>
      <c r="M13870">
        <v>9</v>
      </c>
      <c r="N13870">
        <v>105580.1484375</v>
      </c>
    </row>
    <row r="13871" spans="1:14" x14ac:dyDescent="0.25">
      <c r="A13871" s="21" t="str">
        <f t="shared" si="216"/>
        <v>MOW L3C CFAA_2033</v>
      </c>
      <c r="B13871" t="s">
        <v>130</v>
      </c>
      <c r="C13871" t="s">
        <v>138</v>
      </c>
      <c r="D13871" t="s">
        <v>24</v>
      </c>
      <c r="E13871" t="s">
        <v>5</v>
      </c>
      <c r="F13871" t="s">
        <v>32</v>
      </c>
      <c r="G13871">
        <v>233159.984375</v>
      </c>
      <c r="H13871">
        <v>75798.6171875</v>
      </c>
      <c r="I13871">
        <v>64018.3671875</v>
      </c>
      <c r="J13871">
        <v>0</v>
      </c>
      <c r="L13871" s="26">
        <v>48944</v>
      </c>
      <c r="M13871">
        <v>10</v>
      </c>
      <c r="N13871">
        <v>97887.15625</v>
      </c>
    </row>
    <row r="13872" spans="1:14" x14ac:dyDescent="0.25">
      <c r="A13872" s="21" t="str">
        <f t="shared" si="216"/>
        <v>MOW L3C CFAA_2034</v>
      </c>
      <c r="B13872" t="s">
        <v>130</v>
      </c>
      <c r="C13872" t="s">
        <v>138</v>
      </c>
      <c r="D13872" t="s">
        <v>24</v>
      </c>
      <c r="E13872" t="s">
        <v>5</v>
      </c>
      <c r="F13872" t="s">
        <v>32</v>
      </c>
      <c r="G13872">
        <v>213668.21875</v>
      </c>
      <c r="H13872">
        <v>60915.55078125</v>
      </c>
      <c r="I13872">
        <v>66291.109375</v>
      </c>
      <c r="J13872">
        <v>0</v>
      </c>
      <c r="L13872" s="26">
        <v>49309</v>
      </c>
      <c r="M13872">
        <v>11</v>
      </c>
      <c r="N13872">
        <v>90243.0703125</v>
      </c>
    </row>
    <row r="13873" spans="1:14" x14ac:dyDescent="0.25">
      <c r="A13873" s="21" t="str">
        <f t="shared" si="216"/>
        <v>MOW L3C CFAA_2035</v>
      </c>
      <c r="B13873" t="s">
        <v>130</v>
      </c>
      <c r="C13873" t="s">
        <v>138</v>
      </c>
      <c r="D13873" t="s">
        <v>24</v>
      </c>
      <c r="E13873" t="s">
        <v>5</v>
      </c>
      <c r="F13873" t="s">
        <v>32</v>
      </c>
      <c r="G13873">
        <v>194857.078125</v>
      </c>
      <c r="H13873">
        <v>67419.8828125</v>
      </c>
      <c r="I13873">
        <v>67375.546875</v>
      </c>
      <c r="J13873">
        <v>0</v>
      </c>
      <c r="L13873" s="26">
        <v>49674</v>
      </c>
      <c r="M13873">
        <v>12</v>
      </c>
      <c r="N13873">
        <v>121955</v>
      </c>
    </row>
    <row r="13874" spans="1:14" x14ac:dyDescent="0.25">
      <c r="A13874" s="21" t="str">
        <f t="shared" si="216"/>
        <v>MOW L3C CFAA_2036</v>
      </c>
      <c r="B13874" t="s">
        <v>130</v>
      </c>
      <c r="C13874" t="s">
        <v>138</v>
      </c>
      <c r="D13874" t="s">
        <v>24</v>
      </c>
      <c r="E13874" t="s">
        <v>5</v>
      </c>
      <c r="F13874" t="s">
        <v>32</v>
      </c>
      <c r="G13874">
        <v>176063.34375</v>
      </c>
      <c r="H13874">
        <v>52048.80078125</v>
      </c>
      <c r="I13874">
        <v>70385.5390625</v>
      </c>
      <c r="J13874">
        <v>0</v>
      </c>
      <c r="L13874" s="26">
        <v>50040</v>
      </c>
      <c r="M13874">
        <v>13</v>
      </c>
      <c r="N13874">
        <v>112275.7109375</v>
      </c>
    </row>
    <row r="13875" spans="1:14" x14ac:dyDescent="0.25">
      <c r="A13875" s="21" t="str">
        <f t="shared" si="216"/>
        <v>MOW L3C CFAA_2037</v>
      </c>
      <c r="B13875" t="s">
        <v>130</v>
      </c>
      <c r="C13875" t="s">
        <v>138</v>
      </c>
      <c r="D13875" t="s">
        <v>24</v>
      </c>
      <c r="E13875" t="s">
        <v>5</v>
      </c>
      <c r="F13875" t="s">
        <v>32</v>
      </c>
      <c r="G13875">
        <v>156369.453125</v>
      </c>
      <c r="H13875">
        <v>40045.7578125</v>
      </c>
      <c r="I13875">
        <v>71932.90625</v>
      </c>
      <c r="J13875">
        <v>0</v>
      </c>
      <c r="L13875" s="26">
        <v>50405</v>
      </c>
      <c r="M13875">
        <v>14</v>
      </c>
      <c r="N13875">
        <v>97057.140625</v>
      </c>
    </row>
    <row r="13876" spans="1:14" x14ac:dyDescent="0.25">
      <c r="A13876" s="21" t="str">
        <f t="shared" si="216"/>
        <v>MOW L3C CFAA_2038</v>
      </c>
      <c r="B13876" t="s">
        <v>130</v>
      </c>
      <c r="C13876" t="s">
        <v>138</v>
      </c>
      <c r="D13876" t="s">
        <v>24</v>
      </c>
      <c r="E13876" t="s">
        <v>5</v>
      </c>
      <c r="F13876" t="s">
        <v>32</v>
      </c>
      <c r="G13876">
        <v>137396.3125</v>
      </c>
      <c r="H13876">
        <v>30715.373046875</v>
      </c>
      <c r="I13876">
        <v>72653.8125</v>
      </c>
      <c r="J13876">
        <v>0</v>
      </c>
      <c r="L13876" s="26">
        <v>50770</v>
      </c>
      <c r="M13876">
        <v>15</v>
      </c>
      <c r="N13876">
        <v>80630.453125</v>
      </c>
    </row>
    <row r="13877" spans="1:14" x14ac:dyDescent="0.25">
      <c r="A13877" s="21" t="str">
        <f t="shared" si="216"/>
        <v>MOW L3C CFAA_2039</v>
      </c>
      <c r="B13877" t="s">
        <v>130</v>
      </c>
      <c r="C13877" t="s">
        <v>138</v>
      </c>
      <c r="D13877" t="s">
        <v>24</v>
      </c>
      <c r="E13877" t="s">
        <v>5</v>
      </c>
      <c r="F13877" t="s">
        <v>32</v>
      </c>
      <c r="G13877">
        <v>128798.5546875</v>
      </c>
      <c r="H13877">
        <v>50777.19140625</v>
      </c>
      <c r="I13877">
        <v>75687.7265625</v>
      </c>
      <c r="J13877">
        <v>0</v>
      </c>
      <c r="L13877" s="26">
        <v>51135</v>
      </c>
      <c r="M13877">
        <v>16</v>
      </c>
      <c r="N13877">
        <v>72475.265625</v>
      </c>
    </row>
    <row r="13878" spans="1:14" x14ac:dyDescent="0.25">
      <c r="A13878" s="21" t="str">
        <f t="shared" si="216"/>
        <v>MOW L3C CFAA_2040</v>
      </c>
      <c r="B13878" t="s">
        <v>130</v>
      </c>
      <c r="C13878" t="s">
        <v>138</v>
      </c>
      <c r="D13878" t="s">
        <v>24</v>
      </c>
      <c r="E13878" t="s">
        <v>5</v>
      </c>
      <c r="F13878" t="s">
        <v>32</v>
      </c>
      <c r="G13878">
        <v>106943.265625</v>
      </c>
      <c r="H13878">
        <v>22681.0078125</v>
      </c>
      <c r="I13878">
        <v>54972.7578125</v>
      </c>
      <c r="J13878">
        <v>133313.8125</v>
      </c>
      <c r="L13878" s="26">
        <v>51501</v>
      </c>
      <c r="M13878">
        <v>17</v>
      </c>
      <c r="N13878">
        <v>54777.30078125</v>
      </c>
    </row>
    <row r="13879" spans="1:14" x14ac:dyDescent="0.25">
      <c r="A13879" s="21" t="str">
        <f t="shared" si="216"/>
        <v>MOW L3C CFAA_2041</v>
      </c>
      <c r="B13879" t="s">
        <v>130</v>
      </c>
      <c r="C13879" t="s">
        <v>138</v>
      </c>
      <c r="D13879" t="s">
        <v>24</v>
      </c>
      <c r="E13879" t="s">
        <v>5</v>
      </c>
      <c r="F13879" t="s">
        <v>32</v>
      </c>
      <c r="G13879">
        <v>85325.3359375</v>
      </c>
      <c r="H13879">
        <v>17637.939453125</v>
      </c>
      <c r="I13879">
        <v>54206.16796875</v>
      </c>
      <c r="J13879">
        <v>0</v>
      </c>
      <c r="L13879" s="26">
        <v>51866</v>
      </c>
      <c r="M13879">
        <v>18</v>
      </c>
      <c r="N13879">
        <v>43053.8515625</v>
      </c>
    </row>
    <row r="13880" spans="1:14" x14ac:dyDescent="0.25">
      <c r="A13880" s="21" t="str">
        <f t="shared" si="216"/>
        <v>MOW L3C CFAA_2042</v>
      </c>
      <c r="B13880" t="s">
        <v>130</v>
      </c>
      <c r="C13880" t="s">
        <v>138</v>
      </c>
      <c r="D13880" t="s">
        <v>24</v>
      </c>
      <c r="E13880" t="s">
        <v>5</v>
      </c>
      <c r="F13880" t="s">
        <v>32</v>
      </c>
      <c r="G13880">
        <v>65759.71875</v>
      </c>
      <c r="H13880">
        <v>10713.990234375</v>
      </c>
      <c r="I13880">
        <v>54454.33984375</v>
      </c>
      <c r="J13880">
        <v>0</v>
      </c>
      <c r="L13880" s="26">
        <v>52231</v>
      </c>
      <c r="M13880">
        <v>19</v>
      </c>
      <c r="N13880">
        <v>31377.193359375</v>
      </c>
    </row>
    <row r="13881" spans="1:14" x14ac:dyDescent="0.25">
      <c r="A13881" s="21" t="str">
        <f t="shared" si="216"/>
        <v>MOW L3C CFAA_2043</v>
      </c>
      <c r="B13881" t="s">
        <v>130</v>
      </c>
      <c r="C13881" t="s">
        <v>138</v>
      </c>
      <c r="D13881" t="s">
        <v>24</v>
      </c>
      <c r="E13881" t="s">
        <v>5</v>
      </c>
      <c r="F13881" t="s">
        <v>32</v>
      </c>
      <c r="G13881">
        <v>45201.99609375</v>
      </c>
      <c r="H13881">
        <v>7640.3447265625</v>
      </c>
      <c r="I13881">
        <v>177415.3125</v>
      </c>
      <c r="J13881">
        <v>0</v>
      </c>
      <c r="L13881" s="26">
        <v>52596</v>
      </c>
      <c r="M13881">
        <v>20</v>
      </c>
      <c r="N13881">
        <v>32508.240234375</v>
      </c>
    </row>
    <row r="13882" spans="1:14" x14ac:dyDescent="0.25">
      <c r="A13882" s="21" t="str">
        <f t="shared" si="216"/>
        <v>MOW L3C CFAA_2024</v>
      </c>
      <c r="B13882" t="s">
        <v>130</v>
      </c>
      <c r="C13882" t="s">
        <v>138</v>
      </c>
      <c r="D13882" t="s">
        <v>24</v>
      </c>
      <c r="E13882" t="s">
        <v>5</v>
      </c>
      <c r="F13882" t="s">
        <v>8</v>
      </c>
      <c r="G13882">
        <v>0</v>
      </c>
      <c r="H13882">
        <v>0</v>
      </c>
      <c r="I13882">
        <v>0</v>
      </c>
      <c r="J13882">
        <v>0</v>
      </c>
      <c r="L13882" s="26">
        <v>45657</v>
      </c>
      <c r="M13882">
        <v>1</v>
      </c>
      <c r="N13882">
        <v>0</v>
      </c>
    </row>
    <row r="13883" spans="1:14" x14ac:dyDescent="0.25">
      <c r="A13883" s="21" t="str">
        <f t="shared" si="216"/>
        <v>MOW L3C CFAA_2025</v>
      </c>
      <c r="B13883" t="s">
        <v>130</v>
      </c>
      <c r="C13883" t="s">
        <v>138</v>
      </c>
      <c r="D13883" t="s">
        <v>24</v>
      </c>
      <c r="E13883" t="s">
        <v>5</v>
      </c>
      <c r="F13883" t="s">
        <v>8</v>
      </c>
      <c r="G13883">
        <v>0</v>
      </c>
      <c r="H13883">
        <v>0</v>
      </c>
      <c r="I13883">
        <v>0</v>
      </c>
      <c r="J13883">
        <v>0</v>
      </c>
      <c r="L13883" s="26">
        <v>46022</v>
      </c>
      <c r="M13883">
        <v>2</v>
      </c>
      <c r="N13883">
        <v>0</v>
      </c>
    </row>
    <row r="13884" spans="1:14" x14ac:dyDescent="0.25">
      <c r="A13884" s="21" t="str">
        <f t="shared" si="216"/>
        <v>MOW L3C CFAA_2026</v>
      </c>
      <c r="B13884" t="s">
        <v>130</v>
      </c>
      <c r="C13884" t="s">
        <v>138</v>
      </c>
      <c r="D13884" t="s">
        <v>24</v>
      </c>
      <c r="E13884" t="s">
        <v>5</v>
      </c>
      <c r="F13884" t="s">
        <v>8</v>
      </c>
      <c r="G13884">
        <v>0</v>
      </c>
      <c r="H13884">
        <v>0</v>
      </c>
      <c r="I13884">
        <v>0</v>
      </c>
      <c r="J13884">
        <v>0</v>
      </c>
      <c r="L13884" s="26">
        <v>46387</v>
      </c>
      <c r="M13884">
        <v>3</v>
      </c>
      <c r="N13884">
        <v>0</v>
      </c>
    </row>
    <row r="13885" spans="1:14" x14ac:dyDescent="0.25">
      <c r="A13885" s="21" t="str">
        <f t="shared" si="216"/>
        <v>MOW L3C CFAA_2027</v>
      </c>
      <c r="B13885" t="s">
        <v>130</v>
      </c>
      <c r="C13885" t="s">
        <v>138</v>
      </c>
      <c r="D13885" t="s">
        <v>24</v>
      </c>
      <c r="E13885" t="s">
        <v>5</v>
      </c>
      <c r="F13885" t="s">
        <v>8</v>
      </c>
      <c r="G13885">
        <v>0</v>
      </c>
      <c r="H13885">
        <v>0</v>
      </c>
      <c r="I13885">
        <v>0</v>
      </c>
      <c r="J13885">
        <v>0</v>
      </c>
      <c r="L13885" s="26">
        <v>46752</v>
      </c>
      <c r="M13885">
        <v>4</v>
      </c>
      <c r="N13885">
        <v>0</v>
      </c>
    </row>
    <row r="13886" spans="1:14" x14ac:dyDescent="0.25">
      <c r="A13886" s="21" t="str">
        <f t="shared" si="216"/>
        <v>MOW L3C CFAA_2028</v>
      </c>
      <c r="B13886" t="s">
        <v>130</v>
      </c>
      <c r="C13886" t="s">
        <v>138</v>
      </c>
      <c r="D13886" t="s">
        <v>24</v>
      </c>
      <c r="E13886" t="s">
        <v>5</v>
      </c>
      <c r="F13886" t="s">
        <v>8</v>
      </c>
      <c r="G13886">
        <v>0</v>
      </c>
      <c r="H13886">
        <v>0</v>
      </c>
      <c r="I13886">
        <v>0</v>
      </c>
      <c r="J13886">
        <v>0</v>
      </c>
      <c r="L13886" s="26">
        <v>47118</v>
      </c>
      <c r="M13886">
        <v>5</v>
      </c>
      <c r="N13886">
        <v>0</v>
      </c>
    </row>
    <row r="13887" spans="1:14" x14ac:dyDescent="0.25">
      <c r="A13887" s="21" t="str">
        <f t="shared" si="216"/>
        <v>MOW L3C CFAA_2029</v>
      </c>
      <c r="B13887" t="s">
        <v>130</v>
      </c>
      <c r="C13887" t="s">
        <v>138</v>
      </c>
      <c r="D13887" t="s">
        <v>24</v>
      </c>
      <c r="E13887" t="s">
        <v>5</v>
      </c>
      <c r="F13887" t="s">
        <v>8</v>
      </c>
      <c r="G13887">
        <v>0</v>
      </c>
      <c r="H13887">
        <v>0</v>
      </c>
      <c r="I13887">
        <v>0</v>
      </c>
      <c r="J13887">
        <v>0</v>
      </c>
      <c r="L13887" s="26">
        <v>47483</v>
      </c>
      <c r="M13887">
        <v>6</v>
      </c>
      <c r="N13887">
        <v>0</v>
      </c>
    </row>
    <row r="13888" spans="1:14" x14ac:dyDescent="0.25">
      <c r="A13888" s="21" t="str">
        <f t="shared" si="216"/>
        <v>MOW L3C CFAA_2030</v>
      </c>
      <c r="B13888" t="s">
        <v>130</v>
      </c>
      <c r="C13888" t="s">
        <v>138</v>
      </c>
      <c r="D13888" t="s">
        <v>24</v>
      </c>
      <c r="E13888" t="s">
        <v>5</v>
      </c>
      <c r="F13888" t="s">
        <v>8</v>
      </c>
      <c r="G13888">
        <v>0</v>
      </c>
      <c r="H13888">
        <v>0</v>
      </c>
      <c r="I13888">
        <v>0</v>
      </c>
      <c r="J13888">
        <v>0</v>
      </c>
      <c r="L13888" s="26">
        <v>47848</v>
      </c>
      <c r="M13888">
        <v>7</v>
      </c>
      <c r="N13888">
        <v>0</v>
      </c>
    </row>
    <row r="13889" spans="1:14" x14ac:dyDescent="0.25">
      <c r="A13889" s="21" t="str">
        <f t="shared" si="216"/>
        <v>MOW L3C CFAA_2031</v>
      </c>
      <c r="B13889" t="s">
        <v>130</v>
      </c>
      <c r="C13889" t="s">
        <v>138</v>
      </c>
      <c r="D13889" t="s">
        <v>24</v>
      </c>
      <c r="E13889" t="s">
        <v>5</v>
      </c>
      <c r="F13889" t="s">
        <v>8</v>
      </c>
      <c r="G13889">
        <v>0</v>
      </c>
      <c r="H13889">
        <v>0</v>
      </c>
      <c r="I13889">
        <v>0</v>
      </c>
      <c r="J13889">
        <v>0</v>
      </c>
      <c r="L13889" s="26">
        <v>48213</v>
      </c>
      <c r="M13889">
        <v>8</v>
      </c>
      <c r="N13889">
        <v>0</v>
      </c>
    </row>
    <row r="13890" spans="1:14" x14ac:dyDescent="0.25">
      <c r="A13890" s="21" t="str">
        <f t="shared" ref="A13890:A13953" si="217">B13890&amp;" "&amp;D13890&amp;" "&amp;C13890&amp;"_"&amp;YEAR(L13890)</f>
        <v>MOW L3C CFAA_2032</v>
      </c>
      <c r="B13890" t="s">
        <v>130</v>
      </c>
      <c r="C13890" t="s">
        <v>138</v>
      </c>
      <c r="D13890" t="s">
        <v>24</v>
      </c>
      <c r="E13890" t="s">
        <v>5</v>
      </c>
      <c r="F13890" t="s">
        <v>8</v>
      </c>
      <c r="G13890">
        <v>0</v>
      </c>
      <c r="H13890">
        <v>0</v>
      </c>
      <c r="I13890">
        <v>0</v>
      </c>
      <c r="J13890">
        <v>0</v>
      </c>
      <c r="L13890" s="26">
        <v>48579</v>
      </c>
      <c r="M13890">
        <v>9</v>
      </c>
      <c r="N13890">
        <v>0</v>
      </c>
    </row>
    <row r="13891" spans="1:14" x14ac:dyDescent="0.25">
      <c r="A13891" s="21" t="str">
        <f t="shared" si="217"/>
        <v>MOW L3C CFAA_2033</v>
      </c>
      <c r="B13891" t="s">
        <v>130</v>
      </c>
      <c r="C13891" t="s">
        <v>138</v>
      </c>
      <c r="D13891" t="s">
        <v>24</v>
      </c>
      <c r="E13891" t="s">
        <v>5</v>
      </c>
      <c r="F13891" t="s">
        <v>8</v>
      </c>
      <c r="G13891">
        <v>0</v>
      </c>
      <c r="H13891">
        <v>0</v>
      </c>
      <c r="I13891">
        <v>0</v>
      </c>
      <c r="J13891">
        <v>0</v>
      </c>
      <c r="L13891" s="26">
        <v>48944</v>
      </c>
      <c r="M13891">
        <v>10</v>
      </c>
      <c r="N13891">
        <v>0</v>
      </c>
    </row>
    <row r="13892" spans="1:14" x14ac:dyDescent="0.25">
      <c r="A13892" s="21" t="str">
        <f t="shared" si="217"/>
        <v>MOW L3C CFAA_2034</v>
      </c>
      <c r="B13892" t="s">
        <v>130</v>
      </c>
      <c r="C13892" t="s">
        <v>138</v>
      </c>
      <c r="D13892" t="s">
        <v>24</v>
      </c>
      <c r="E13892" t="s">
        <v>5</v>
      </c>
      <c r="F13892" t="s">
        <v>8</v>
      </c>
      <c r="G13892">
        <v>0</v>
      </c>
      <c r="H13892">
        <v>0</v>
      </c>
      <c r="I13892">
        <v>0</v>
      </c>
      <c r="J13892">
        <v>0</v>
      </c>
      <c r="L13892" s="26">
        <v>49309</v>
      </c>
      <c r="M13892">
        <v>11</v>
      </c>
      <c r="N13892">
        <v>0</v>
      </c>
    </row>
    <row r="13893" spans="1:14" x14ac:dyDescent="0.25">
      <c r="A13893" s="21" t="str">
        <f t="shared" si="217"/>
        <v>MOW L3C CFAA_2035</v>
      </c>
      <c r="B13893" t="s">
        <v>130</v>
      </c>
      <c r="C13893" t="s">
        <v>138</v>
      </c>
      <c r="D13893" t="s">
        <v>24</v>
      </c>
      <c r="E13893" t="s">
        <v>5</v>
      </c>
      <c r="F13893" t="s">
        <v>8</v>
      </c>
      <c r="G13893">
        <v>0</v>
      </c>
      <c r="H13893">
        <v>0</v>
      </c>
      <c r="I13893">
        <v>0</v>
      </c>
      <c r="J13893">
        <v>0</v>
      </c>
      <c r="L13893" s="26">
        <v>49674</v>
      </c>
      <c r="M13893">
        <v>12</v>
      </c>
      <c r="N13893">
        <v>0</v>
      </c>
    </row>
    <row r="13894" spans="1:14" x14ac:dyDescent="0.25">
      <c r="A13894" s="21" t="str">
        <f t="shared" si="217"/>
        <v>MOW L3C CFAA_2036</v>
      </c>
      <c r="B13894" t="s">
        <v>130</v>
      </c>
      <c r="C13894" t="s">
        <v>138</v>
      </c>
      <c r="D13894" t="s">
        <v>24</v>
      </c>
      <c r="E13894" t="s">
        <v>5</v>
      </c>
      <c r="F13894" t="s">
        <v>8</v>
      </c>
      <c r="G13894">
        <v>0</v>
      </c>
      <c r="H13894">
        <v>0</v>
      </c>
      <c r="I13894">
        <v>0</v>
      </c>
      <c r="J13894">
        <v>0</v>
      </c>
      <c r="L13894" s="26">
        <v>50040</v>
      </c>
      <c r="M13894">
        <v>13</v>
      </c>
      <c r="N13894">
        <v>0</v>
      </c>
    </row>
    <row r="13895" spans="1:14" x14ac:dyDescent="0.25">
      <c r="A13895" s="21" t="str">
        <f t="shared" si="217"/>
        <v>MOW L3C CFAA_2037</v>
      </c>
      <c r="B13895" t="s">
        <v>130</v>
      </c>
      <c r="C13895" t="s">
        <v>138</v>
      </c>
      <c r="D13895" t="s">
        <v>24</v>
      </c>
      <c r="E13895" t="s">
        <v>5</v>
      </c>
      <c r="F13895" t="s">
        <v>8</v>
      </c>
      <c r="G13895">
        <v>0</v>
      </c>
      <c r="H13895">
        <v>0</v>
      </c>
      <c r="I13895">
        <v>0</v>
      </c>
      <c r="J13895">
        <v>0</v>
      </c>
      <c r="L13895" s="26">
        <v>50405</v>
      </c>
      <c r="M13895">
        <v>14</v>
      </c>
      <c r="N13895">
        <v>0</v>
      </c>
    </row>
    <row r="13896" spans="1:14" x14ac:dyDescent="0.25">
      <c r="A13896" s="21" t="str">
        <f t="shared" si="217"/>
        <v>MOW L3C CFAA_2038</v>
      </c>
      <c r="B13896" t="s">
        <v>130</v>
      </c>
      <c r="C13896" t="s">
        <v>138</v>
      </c>
      <c r="D13896" t="s">
        <v>24</v>
      </c>
      <c r="E13896" t="s">
        <v>5</v>
      </c>
      <c r="F13896" t="s">
        <v>8</v>
      </c>
      <c r="G13896">
        <v>0</v>
      </c>
      <c r="H13896">
        <v>0</v>
      </c>
      <c r="I13896">
        <v>0</v>
      </c>
      <c r="J13896">
        <v>0</v>
      </c>
      <c r="L13896" s="26">
        <v>50770</v>
      </c>
      <c r="M13896">
        <v>15</v>
      </c>
      <c r="N13896">
        <v>0</v>
      </c>
    </row>
    <row r="13897" spans="1:14" x14ac:dyDescent="0.25">
      <c r="A13897" s="21" t="str">
        <f t="shared" si="217"/>
        <v>MOW L3C CFAA_2039</v>
      </c>
      <c r="B13897" t="s">
        <v>130</v>
      </c>
      <c r="C13897" t="s">
        <v>138</v>
      </c>
      <c r="D13897" t="s">
        <v>24</v>
      </c>
      <c r="E13897" t="s">
        <v>5</v>
      </c>
      <c r="F13897" t="s">
        <v>8</v>
      </c>
      <c r="G13897">
        <v>0</v>
      </c>
      <c r="H13897">
        <v>0</v>
      </c>
      <c r="I13897">
        <v>0</v>
      </c>
      <c r="J13897">
        <v>0</v>
      </c>
      <c r="L13897" s="26">
        <v>51135</v>
      </c>
      <c r="M13897">
        <v>16</v>
      </c>
      <c r="N13897">
        <v>0</v>
      </c>
    </row>
    <row r="13898" spans="1:14" x14ac:dyDescent="0.25">
      <c r="A13898" s="21" t="str">
        <f t="shared" si="217"/>
        <v>MOW L3C CFAA_2040</v>
      </c>
      <c r="B13898" t="s">
        <v>130</v>
      </c>
      <c r="C13898" t="s">
        <v>138</v>
      </c>
      <c r="D13898" t="s">
        <v>24</v>
      </c>
      <c r="E13898" t="s">
        <v>5</v>
      </c>
      <c r="F13898" t="s">
        <v>8</v>
      </c>
      <c r="G13898">
        <v>0</v>
      </c>
      <c r="H13898">
        <v>0</v>
      </c>
      <c r="I13898">
        <v>0</v>
      </c>
      <c r="J13898">
        <v>0</v>
      </c>
      <c r="L13898" s="26">
        <v>51501</v>
      </c>
      <c r="M13898">
        <v>17</v>
      </c>
      <c r="N13898">
        <v>0</v>
      </c>
    </row>
    <row r="13899" spans="1:14" x14ac:dyDescent="0.25">
      <c r="A13899" s="21" t="str">
        <f t="shared" si="217"/>
        <v>MOW L3C CFAA_2041</v>
      </c>
      <c r="B13899" t="s">
        <v>130</v>
      </c>
      <c r="C13899" t="s">
        <v>138</v>
      </c>
      <c r="D13899" t="s">
        <v>24</v>
      </c>
      <c r="E13899" t="s">
        <v>5</v>
      </c>
      <c r="F13899" t="s">
        <v>8</v>
      </c>
      <c r="G13899">
        <v>0</v>
      </c>
      <c r="H13899">
        <v>0</v>
      </c>
      <c r="I13899">
        <v>0</v>
      </c>
      <c r="J13899">
        <v>0</v>
      </c>
      <c r="L13899" s="26">
        <v>51866</v>
      </c>
      <c r="M13899">
        <v>18</v>
      </c>
      <c r="N13899">
        <v>0</v>
      </c>
    </row>
    <row r="13900" spans="1:14" x14ac:dyDescent="0.25">
      <c r="A13900" s="21" t="str">
        <f t="shared" si="217"/>
        <v>MOW L3C CFAA_2042</v>
      </c>
      <c r="B13900" t="s">
        <v>130</v>
      </c>
      <c r="C13900" t="s">
        <v>138</v>
      </c>
      <c r="D13900" t="s">
        <v>24</v>
      </c>
      <c r="E13900" t="s">
        <v>5</v>
      </c>
      <c r="F13900" t="s">
        <v>8</v>
      </c>
      <c r="G13900">
        <v>0</v>
      </c>
      <c r="H13900">
        <v>0</v>
      </c>
      <c r="I13900">
        <v>0</v>
      </c>
      <c r="J13900">
        <v>0</v>
      </c>
      <c r="L13900" s="26">
        <v>52231</v>
      </c>
      <c r="M13900">
        <v>19</v>
      </c>
      <c r="N13900">
        <v>0</v>
      </c>
    </row>
    <row r="13901" spans="1:14" x14ac:dyDescent="0.25">
      <c r="A13901" s="21" t="str">
        <f t="shared" si="217"/>
        <v>MOW L3C CFAA_2043</v>
      </c>
      <c r="B13901" t="s">
        <v>130</v>
      </c>
      <c r="C13901" t="s">
        <v>138</v>
      </c>
      <c r="D13901" t="s">
        <v>24</v>
      </c>
      <c r="E13901" t="s">
        <v>5</v>
      </c>
      <c r="F13901" t="s">
        <v>8</v>
      </c>
      <c r="G13901">
        <v>0</v>
      </c>
      <c r="H13901">
        <v>0</v>
      </c>
      <c r="I13901">
        <v>0</v>
      </c>
      <c r="J13901">
        <v>0</v>
      </c>
      <c r="L13901" s="26">
        <v>52596</v>
      </c>
      <c r="M13901">
        <v>20</v>
      </c>
      <c r="N13901">
        <v>0</v>
      </c>
    </row>
    <row r="13902" spans="1:14" x14ac:dyDescent="0.25">
      <c r="A13902" s="21" t="str">
        <f t="shared" si="217"/>
        <v>MOW LBC CFAA_2024</v>
      </c>
      <c r="B13902" t="s">
        <v>130</v>
      </c>
      <c r="C13902" t="s">
        <v>138</v>
      </c>
      <c r="D13902" t="s">
        <v>82</v>
      </c>
      <c r="E13902" t="s">
        <v>29</v>
      </c>
      <c r="F13902" t="s">
        <v>28</v>
      </c>
      <c r="K13902">
        <v>0</v>
      </c>
      <c r="L13902" s="26">
        <v>45657</v>
      </c>
      <c r="M13902">
        <v>1</v>
      </c>
    </row>
    <row r="13903" spans="1:14" x14ac:dyDescent="0.25">
      <c r="A13903" s="21" t="str">
        <f t="shared" si="217"/>
        <v>MOW LBC CFAA_2025</v>
      </c>
      <c r="B13903" t="s">
        <v>130</v>
      </c>
      <c r="C13903" t="s">
        <v>138</v>
      </c>
      <c r="D13903" t="s">
        <v>82</v>
      </c>
      <c r="E13903" t="s">
        <v>29</v>
      </c>
      <c r="F13903" t="s">
        <v>28</v>
      </c>
      <c r="K13903">
        <v>0</v>
      </c>
      <c r="L13903" s="26">
        <v>46022</v>
      </c>
      <c r="M13903">
        <v>2</v>
      </c>
    </row>
    <row r="13904" spans="1:14" x14ac:dyDescent="0.25">
      <c r="A13904" s="21" t="str">
        <f t="shared" si="217"/>
        <v>MOW LBC CFAA_2026</v>
      </c>
      <c r="B13904" t="s">
        <v>130</v>
      </c>
      <c r="C13904" t="s">
        <v>138</v>
      </c>
      <c r="D13904" t="s">
        <v>82</v>
      </c>
      <c r="E13904" t="s">
        <v>29</v>
      </c>
      <c r="F13904" t="s">
        <v>28</v>
      </c>
      <c r="K13904">
        <v>0</v>
      </c>
      <c r="L13904" s="26">
        <v>46387</v>
      </c>
      <c r="M13904">
        <v>3</v>
      </c>
    </row>
    <row r="13905" spans="1:13" x14ac:dyDescent="0.25">
      <c r="A13905" s="21" t="str">
        <f t="shared" si="217"/>
        <v>MOW LBC CFAA_2027</v>
      </c>
      <c r="B13905" t="s">
        <v>130</v>
      </c>
      <c r="C13905" t="s">
        <v>138</v>
      </c>
      <c r="D13905" t="s">
        <v>82</v>
      </c>
      <c r="E13905" t="s">
        <v>29</v>
      </c>
      <c r="F13905" t="s">
        <v>28</v>
      </c>
      <c r="K13905">
        <v>0</v>
      </c>
      <c r="L13905" s="26">
        <v>46752</v>
      </c>
      <c r="M13905">
        <v>4</v>
      </c>
    </row>
    <row r="13906" spans="1:13" x14ac:dyDescent="0.25">
      <c r="A13906" s="21" t="str">
        <f t="shared" si="217"/>
        <v>MOW LBC CFAA_2028</v>
      </c>
      <c r="B13906" t="s">
        <v>130</v>
      </c>
      <c r="C13906" t="s">
        <v>138</v>
      </c>
      <c r="D13906" t="s">
        <v>82</v>
      </c>
      <c r="E13906" t="s">
        <v>29</v>
      </c>
      <c r="F13906" t="s">
        <v>28</v>
      </c>
      <c r="K13906">
        <v>0</v>
      </c>
      <c r="L13906" s="26">
        <v>47118</v>
      </c>
      <c r="M13906">
        <v>5</v>
      </c>
    </row>
    <row r="13907" spans="1:13" x14ac:dyDescent="0.25">
      <c r="A13907" s="21" t="str">
        <f t="shared" si="217"/>
        <v>MOW LBC CFAA_2029</v>
      </c>
      <c r="B13907" t="s">
        <v>130</v>
      </c>
      <c r="C13907" t="s">
        <v>138</v>
      </c>
      <c r="D13907" t="s">
        <v>82</v>
      </c>
      <c r="E13907" t="s">
        <v>29</v>
      </c>
      <c r="F13907" t="s">
        <v>28</v>
      </c>
      <c r="K13907">
        <v>0</v>
      </c>
      <c r="L13907" s="26">
        <v>47483</v>
      </c>
      <c r="M13907">
        <v>6</v>
      </c>
    </row>
    <row r="13908" spans="1:13" x14ac:dyDescent="0.25">
      <c r="A13908" s="21" t="str">
        <f t="shared" si="217"/>
        <v>MOW LBC CFAA_2030</v>
      </c>
      <c r="B13908" t="s">
        <v>130</v>
      </c>
      <c r="C13908" t="s">
        <v>138</v>
      </c>
      <c r="D13908" t="s">
        <v>82</v>
      </c>
      <c r="E13908" t="s">
        <v>29</v>
      </c>
      <c r="F13908" t="s">
        <v>28</v>
      </c>
      <c r="K13908">
        <v>0</v>
      </c>
      <c r="L13908" s="26">
        <v>47848</v>
      </c>
      <c r="M13908">
        <v>7</v>
      </c>
    </row>
    <row r="13909" spans="1:13" x14ac:dyDescent="0.25">
      <c r="A13909" s="21" t="str">
        <f t="shared" si="217"/>
        <v>MOW LBC CFAA_2031</v>
      </c>
      <c r="B13909" t="s">
        <v>130</v>
      </c>
      <c r="C13909" t="s">
        <v>138</v>
      </c>
      <c r="D13909" t="s">
        <v>82</v>
      </c>
      <c r="E13909" t="s">
        <v>29</v>
      </c>
      <c r="F13909" t="s">
        <v>28</v>
      </c>
      <c r="K13909">
        <v>0</v>
      </c>
      <c r="L13909" s="26">
        <v>48213</v>
      </c>
      <c r="M13909">
        <v>8</v>
      </c>
    </row>
    <row r="13910" spans="1:13" x14ac:dyDescent="0.25">
      <c r="A13910" s="21" t="str">
        <f t="shared" si="217"/>
        <v>MOW LBC CFAA_2032</v>
      </c>
      <c r="B13910" t="s">
        <v>130</v>
      </c>
      <c r="C13910" t="s">
        <v>138</v>
      </c>
      <c r="D13910" t="s">
        <v>82</v>
      </c>
      <c r="E13910" t="s">
        <v>29</v>
      </c>
      <c r="F13910" t="s">
        <v>28</v>
      </c>
      <c r="K13910">
        <v>0</v>
      </c>
      <c r="L13910" s="26">
        <v>48579</v>
      </c>
      <c r="M13910">
        <v>9</v>
      </c>
    </row>
    <row r="13911" spans="1:13" x14ac:dyDescent="0.25">
      <c r="A13911" s="21" t="str">
        <f t="shared" si="217"/>
        <v>MOW LBC CFAA_2033</v>
      </c>
      <c r="B13911" t="s">
        <v>130</v>
      </c>
      <c r="C13911" t="s">
        <v>138</v>
      </c>
      <c r="D13911" t="s">
        <v>82</v>
      </c>
      <c r="E13911" t="s">
        <v>29</v>
      </c>
      <c r="F13911" t="s">
        <v>28</v>
      </c>
      <c r="K13911">
        <v>0</v>
      </c>
      <c r="L13911" s="26">
        <v>48944</v>
      </c>
      <c r="M13911">
        <v>10</v>
      </c>
    </row>
    <row r="13912" spans="1:13" x14ac:dyDescent="0.25">
      <c r="A13912" s="21" t="str">
        <f t="shared" si="217"/>
        <v>MOW LBC CFAA_2034</v>
      </c>
      <c r="B13912" t="s">
        <v>130</v>
      </c>
      <c r="C13912" t="s">
        <v>138</v>
      </c>
      <c r="D13912" t="s">
        <v>82</v>
      </c>
      <c r="E13912" t="s">
        <v>29</v>
      </c>
      <c r="F13912" t="s">
        <v>28</v>
      </c>
      <c r="K13912">
        <v>0</v>
      </c>
      <c r="L13912" s="26">
        <v>49309</v>
      </c>
      <c r="M13912">
        <v>11</v>
      </c>
    </row>
    <row r="13913" spans="1:13" x14ac:dyDescent="0.25">
      <c r="A13913" s="21" t="str">
        <f t="shared" si="217"/>
        <v>MOW LBC CFAA_2035</v>
      </c>
      <c r="B13913" t="s">
        <v>130</v>
      </c>
      <c r="C13913" t="s">
        <v>138</v>
      </c>
      <c r="D13913" t="s">
        <v>82</v>
      </c>
      <c r="E13913" t="s">
        <v>29</v>
      </c>
      <c r="F13913" t="s">
        <v>28</v>
      </c>
      <c r="K13913">
        <v>0</v>
      </c>
      <c r="L13913" s="26">
        <v>49674</v>
      </c>
      <c r="M13913">
        <v>12</v>
      </c>
    </row>
    <row r="13914" spans="1:13" x14ac:dyDescent="0.25">
      <c r="A13914" s="21" t="str">
        <f t="shared" si="217"/>
        <v>MOW LBC CFAA_2036</v>
      </c>
      <c r="B13914" t="s">
        <v>130</v>
      </c>
      <c r="C13914" t="s">
        <v>138</v>
      </c>
      <c r="D13914" t="s">
        <v>82</v>
      </c>
      <c r="E13914" t="s">
        <v>29</v>
      </c>
      <c r="F13914" t="s">
        <v>28</v>
      </c>
      <c r="K13914">
        <v>0</v>
      </c>
      <c r="L13914" s="26">
        <v>50040</v>
      </c>
      <c r="M13914">
        <v>13</v>
      </c>
    </row>
    <row r="13915" spans="1:13" x14ac:dyDescent="0.25">
      <c r="A13915" s="21" t="str">
        <f t="shared" si="217"/>
        <v>MOW LBC CFAA_2037</v>
      </c>
      <c r="B13915" t="s">
        <v>130</v>
      </c>
      <c r="C13915" t="s">
        <v>138</v>
      </c>
      <c r="D13915" t="s">
        <v>82</v>
      </c>
      <c r="E13915" t="s">
        <v>29</v>
      </c>
      <c r="F13915" t="s">
        <v>28</v>
      </c>
      <c r="K13915">
        <v>0</v>
      </c>
      <c r="L13915" s="26">
        <v>50405</v>
      </c>
      <c r="M13915">
        <v>14</v>
      </c>
    </row>
    <row r="13916" spans="1:13" x14ac:dyDescent="0.25">
      <c r="A13916" s="21" t="str">
        <f t="shared" si="217"/>
        <v>MOW LBC CFAA_2038</v>
      </c>
      <c r="B13916" t="s">
        <v>130</v>
      </c>
      <c r="C13916" t="s">
        <v>138</v>
      </c>
      <c r="D13916" t="s">
        <v>82</v>
      </c>
      <c r="E13916" t="s">
        <v>29</v>
      </c>
      <c r="F13916" t="s">
        <v>28</v>
      </c>
      <c r="K13916">
        <v>0</v>
      </c>
      <c r="L13916" s="26">
        <v>50770</v>
      </c>
      <c r="M13916">
        <v>15</v>
      </c>
    </row>
    <row r="13917" spans="1:13" x14ac:dyDescent="0.25">
      <c r="A13917" s="21" t="str">
        <f t="shared" si="217"/>
        <v>MOW LBC CFAA_2039</v>
      </c>
      <c r="B13917" t="s">
        <v>130</v>
      </c>
      <c r="C13917" t="s">
        <v>138</v>
      </c>
      <c r="D13917" t="s">
        <v>82</v>
      </c>
      <c r="E13917" t="s">
        <v>29</v>
      </c>
      <c r="F13917" t="s">
        <v>28</v>
      </c>
      <c r="K13917">
        <v>0</v>
      </c>
      <c r="L13917" s="26">
        <v>51135</v>
      </c>
      <c r="M13917">
        <v>16</v>
      </c>
    </row>
    <row r="13918" spans="1:13" x14ac:dyDescent="0.25">
      <c r="A13918" s="21" t="str">
        <f t="shared" si="217"/>
        <v>MOW LBC CFAA_2040</v>
      </c>
      <c r="B13918" t="s">
        <v>130</v>
      </c>
      <c r="C13918" t="s">
        <v>138</v>
      </c>
      <c r="D13918" t="s">
        <v>82</v>
      </c>
      <c r="E13918" t="s">
        <v>29</v>
      </c>
      <c r="F13918" t="s">
        <v>28</v>
      </c>
      <c r="K13918">
        <v>0</v>
      </c>
      <c r="L13918" s="26">
        <v>51501</v>
      </c>
      <c r="M13918">
        <v>17</v>
      </c>
    </row>
    <row r="13919" spans="1:13" x14ac:dyDescent="0.25">
      <c r="A13919" s="21" t="str">
        <f t="shared" si="217"/>
        <v>MOW LBC CFAA_2041</v>
      </c>
      <c r="B13919" t="s">
        <v>130</v>
      </c>
      <c r="C13919" t="s">
        <v>138</v>
      </c>
      <c r="D13919" t="s">
        <v>82</v>
      </c>
      <c r="E13919" t="s">
        <v>29</v>
      </c>
      <c r="F13919" t="s">
        <v>28</v>
      </c>
      <c r="K13919">
        <v>0</v>
      </c>
      <c r="L13919" s="26">
        <v>51866</v>
      </c>
      <c r="M13919">
        <v>18</v>
      </c>
    </row>
    <row r="13920" spans="1:13" x14ac:dyDescent="0.25">
      <c r="A13920" s="21" t="str">
        <f t="shared" si="217"/>
        <v>MOW LBC CFAA_2042</v>
      </c>
      <c r="B13920" t="s">
        <v>130</v>
      </c>
      <c r="C13920" t="s">
        <v>138</v>
      </c>
      <c r="D13920" t="s">
        <v>82</v>
      </c>
      <c r="E13920" t="s">
        <v>29</v>
      </c>
      <c r="F13920" t="s">
        <v>28</v>
      </c>
      <c r="K13920">
        <v>0</v>
      </c>
      <c r="L13920" s="26">
        <v>52231</v>
      </c>
      <c r="M13920">
        <v>19</v>
      </c>
    </row>
    <row r="13921" spans="1:13" x14ac:dyDescent="0.25">
      <c r="A13921" s="21" t="str">
        <f t="shared" si="217"/>
        <v>MOW LBC CFAA_2043</v>
      </c>
      <c r="B13921" t="s">
        <v>130</v>
      </c>
      <c r="C13921" t="s">
        <v>138</v>
      </c>
      <c r="D13921" t="s">
        <v>82</v>
      </c>
      <c r="E13921" t="s">
        <v>29</v>
      </c>
      <c r="F13921" t="s">
        <v>28</v>
      </c>
      <c r="K13921">
        <v>0</v>
      </c>
      <c r="L13921" s="26">
        <v>52596</v>
      </c>
      <c r="M13921">
        <v>20</v>
      </c>
    </row>
    <row r="13922" spans="1:13" x14ac:dyDescent="0.25">
      <c r="A13922" s="21" t="str">
        <f t="shared" si="217"/>
        <v>MOW LBC CFAA_2024</v>
      </c>
      <c r="B13922" t="s">
        <v>130</v>
      </c>
      <c r="C13922" t="s">
        <v>138</v>
      </c>
      <c r="D13922" t="s">
        <v>82</v>
      </c>
      <c r="E13922" t="s">
        <v>29</v>
      </c>
      <c r="F13922" t="s">
        <v>31</v>
      </c>
      <c r="K13922">
        <v>0</v>
      </c>
      <c r="L13922" s="26">
        <v>45657</v>
      </c>
      <c r="M13922">
        <v>1</v>
      </c>
    </row>
    <row r="13923" spans="1:13" x14ac:dyDescent="0.25">
      <c r="A13923" s="21" t="str">
        <f t="shared" si="217"/>
        <v>MOW LBC CFAA_2025</v>
      </c>
      <c r="B13923" t="s">
        <v>130</v>
      </c>
      <c r="C13923" t="s">
        <v>138</v>
      </c>
      <c r="D13923" t="s">
        <v>82</v>
      </c>
      <c r="E13923" t="s">
        <v>29</v>
      </c>
      <c r="F13923" t="s">
        <v>31</v>
      </c>
      <c r="K13923">
        <v>0</v>
      </c>
      <c r="L13923" s="26">
        <v>46022</v>
      </c>
      <c r="M13923">
        <v>2</v>
      </c>
    </row>
    <row r="13924" spans="1:13" x14ac:dyDescent="0.25">
      <c r="A13924" s="21" t="str">
        <f t="shared" si="217"/>
        <v>MOW LBC CFAA_2026</v>
      </c>
      <c r="B13924" t="s">
        <v>130</v>
      </c>
      <c r="C13924" t="s">
        <v>138</v>
      </c>
      <c r="D13924" t="s">
        <v>82</v>
      </c>
      <c r="E13924" t="s">
        <v>29</v>
      </c>
      <c r="F13924" t="s">
        <v>31</v>
      </c>
      <c r="K13924">
        <v>0</v>
      </c>
      <c r="L13924" s="26">
        <v>46387</v>
      </c>
      <c r="M13924">
        <v>3</v>
      </c>
    </row>
    <row r="13925" spans="1:13" x14ac:dyDescent="0.25">
      <c r="A13925" s="21" t="str">
        <f t="shared" si="217"/>
        <v>MOW LBC CFAA_2027</v>
      </c>
      <c r="B13925" t="s">
        <v>130</v>
      </c>
      <c r="C13925" t="s">
        <v>138</v>
      </c>
      <c r="D13925" t="s">
        <v>82</v>
      </c>
      <c r="E13925" t="s">
        <v>29</v>
      </c>
      <c r="F13925" t="s">
        <v>31</v>
      </c>
      <c r="K13925">
        <v>0</v>
      </c>
      <c r="L13925" s="26">
        <v>46752</v>
      </c>
      <c r="M13925">
        <v>4</v>
      </c>
    </row>
    <row r="13926" spans="1:13" x14ac:dyDescent="0.25">
      <c r="A13926" s="21" t="str">
        <f t="shared" si="217"/>
        <v>MOW LBC CFAA_2028</v>
      </c>
      <c r="B13926" t="s">
        <v>130</v>
      </c>
      <c r="C13926" t="s">
        <v>138</v>
      </c>
      <c r="D13926" t="s">
        <v>82</v>
      </c>
      <c r="E13926" t="s">
        <v>29</v>
      </c>
      <c r="F13926" t="s">
        <v>31</v>
      </c>
      <c r="K13926">
        <v>0</v>
      </c>
      <c r="L13926" s="26">
        <v>47118</v>
      </c>
      <c r="M13926">
        <v>5</v>
      </c>
    </row>
    <row r="13927" spans="1:13" x14ac:dyDescent="0.25">
      <c r="A13927" s="21" t="str">
        <f t="shared" si="217"/>
        <v>MOW LBC CFAA_2029</v>
      </c>
      <c r="B13927" t="s">
        <v>130</v>
      </c>
      <c r="C13927" t="s">
        <v>138</v>
      </c>
      <c r="D13927" t="s">
        <v>82</v>
      </c>
      <c r="E13927" t="s">
        <v>29</v>
      </c>
      <c r="F13927" t="s">
        <v>31</v>
      </c>
      <c r="K13927">
        <v>0</v>
      </c>
      <c r="L13927" s="26">
        <v>47483</v>
      </c>
      <c r="M13927">
        <v>6</v>
      </c>
    </row>
    <row r="13928" spans="1:13" x14ac:dyDescent="0.25">
      <c r="A13928" s="21" t="str">
        <f t="shared" si="217"/>
        <v>MOW LBC CFAA_2030</v>
      </c>
      <c r="B13928" t="s">
        <v>130</v>
      </c>
      <c r="C13928" t="s">
        <v>138</v>
      </c>
      <c r="D13928" t="s">
        <v>82</v>
      </c>
      <c r="E13928" t="s">
        <v>29</v>
      </c>
      <c r="F13928" t="s">
        <v>31</v>
      </c>
      <c r="K13928">
        <v>0</v>
      </c>
      <c r="L13928" s="26">
        <v>47848</v>
      </c>
      <c r="M13928">
        <v>7</v>
      </c>
    </row>
    <row r="13929" spans="1:13" x14ac:dyDescent="0.25">
      <c r="A13929" s="21" t="str">
        <f t="shared" si="217"/>
        <v>MOW LBC CFAA_2031</v>
      </c>
      <c r="B13929" t="s">
        <v>130</v>
      </c>
      <c r="C13929" t="s">
        <v>138</v>
      </c>
      <c r="D13929" t="s">
        <v>82</v>
      </c>
      <c r="E13929" t="s">
        <v>29</v>
      </c>
      <c r="F13929" t="s">
        <v>31</v>
      </c>
      <c r="K13929">
        <v>0</v>
      </c>
      <c r="L13929" s="26">
        <v>48213</v>
      </c>
      <c r="M13929">
        <v>8</v>
      </c>
    </row>
    <row r="13930" spans="1:13" x14ac:dyDescent="0.25">
      <c r="A13930" s="21" t="str">
        <f t="shared" si="217"/>
        <v>MOW LBC CFAA_2032</v>
      </c>
      <c r="B13930" t="s">
        <v>130</v>
      </c>
      <c r="C13930" t="s">
        <v>138</v>
      </c>
      <c r="D13930" t="s">
        <v>82</v>
      </c>
      <c r="E13930" t="s">
        <v>29</v>
      </c>
      <c r="F13930" t="s">
        <v>31</v>
      </c>
      <c r="K13930">
        <v>0</v>
      </c>
      <c r="L13930" s="26">
        <v>48579</v>
      </c>
      <c r="M13930">
        <v>9</v>
      </c>
    </row>
    <row r="13931" spans="1:13" x14ac:dyDescent="0.25">
      <c r="A13931" s="21" t="str">
        <f t="shared" si="217"/>
        <v>MOW LBC CFAA_2033</v>
      </c>
      <c r="B13931" t="s">
        <v>130</v>
      </c>
      <c r="C13931" t="s">
        <v>138</v>
      </c>
      <c r="D13931" t="s">
        <v>82</v>
      </c>
      <c r="E13931" t="s">
        <v>29</v>
      </c>
      <c r="F13931" t="s">
        <v>31</v>
      </c>
      <c r="K13931">
        <v>0</v>
      </c>
      <c r="L13931" s="26">
        <v>48944</v>
      </c>
      <c r="M13931">
        <v>10</v>
      </c>
    </row>
    <row r="13932" spans="1:13" x14ac:dyDescent="0.25">
      <c r="A13932" s="21" t="str">
        <f t="shared" si="217"/>
        <v>MOW LBC CFAA_2034</v>
      </c>
      <c r="B13932" t="s">
        <v>130</v>
      </c>
      <c r="C13932" t="s">
        <v>138</v>
      </c>
      <c r="D13932" t="s">
        <v>82</v>
      </c>
      <c r="E13932" t="s">
        <v>29</v>
      </c>
      <c r="F13932" t="s">
        <v>31</v>
      </c>
      <c r="K13932">
        <v>0</v>
      </c>
      <c r="L13932" s="26">
        <v>49309</v>
      </c>
      <c r="M13932">
        <v>11</v>
      </c>
    </row>
    <row r="13933" spans="1:13" x14ac:dyDescent="0.25">
      <c r="A13933" s="21" t="str">
        <f t="shared" si="217"/>
        <v>MOW LBC CFAA_2035</v>
      </c>
      <c r="B13933" t="s">
        <v>130</v>
      </c>
      <c r="C13933" t="s">
        <v>138</v>
      </c>
      <c r="D13933" t="s">
        <v>82</v>
      </c>
      <c r="E13933" t="s">
        <v>29</v>
      </c>
      <c r="F13933" t="s">
        <v>31</v>
      </c>
      <c r="K13933">
        <v>0</v>
      </c>
      <c r="L13933" s="26">
        <v>49674</v>
      </c>
      <c r="M13933">
        <v>12</v>
      </c>
    </row>
    <row r="13934" spans="1:13" x14ac:dyDescent="0.25">
      <c r="A13934" s="21" t="str">
        <f t="shared" si="217"/>
        <v>MOW LBC CFAA_2036</v>
      </c>
      <c r="B13934" t="s">
        <v>130</v>
      </c>
      <c r="C13934" t="s">
        <v>138</v>
      </c>
      <c r="D13934" t="s">
        <v>82</v>
      </c>
      <c r="E13934" t="s">
        <v>29</v>
      </c>
      <c r="F13934" t="s">
        <v>31</v>
      </c>
      <c r="K13934">
        <v>0</v>
      </c>
      <c r="L13934" s="26">
        <v>50040</v>
      </c>
      <c r="M13934">
        <v>13</v>
      </c>
    </row>
    <row r="13935" spans="1:13" x14ac:dyDescent="0.25">
      <c r="A13935" s="21" t="str">
        <f t="shared" si="217"/>
        <v>MOW LBC CFAA_2037</v>
      </c>
      <c r="B13935" t="s">
        <v>130</v>
      </c>
      <c r="C13935" t="s">
        <v>138</v>
      </c>
      <c r="D13935" t="s">
        <v>82</v>
      </c>
      <c r="E13935" t="s">
        <v>29</v>
      </c>
      <c r="F13935" t="s">
        <v>31</v>
      </c>
      <c r="K13935">
        <v>0</v>
      </c>
      <c r="L13935" s="26">
        <v>50405</v>
      </c>
      <c r="M13935">
        <v>14</v>
      </c>
    </row>
    <row r="13936" spans="1:13" x14ac:dyDescent="0.25">
      <c r="A13936" s="21" t="str">
        <f t="shared" si="217"/>
        <v>MOW LBC CFAA_2038</v>
      </c>
      <c r="B13936" t="s">
        <v>130</v>
      </c>
      <c r="C13936" t="s">
        <v>138</v>
      </c>
      <c r="D13936" t="s">
        <v>82</v>
      </c>
      <c r="E13936" t="s">
        <v>29</v>
      </c>
      <c r="F13936" t="s">
        <v>31</v>
      </c>
      <c r="K13936">
        <v>0</v>
      </c>
      <c r="L13936" s="26">
        <v>50770</v>
      </c>
      <c r="M13936">
        <v>15</v>
      </c>
    </row>
    <row r="13937" spans="1:14" x14ac:dyDescent="0.25">
      <c r="A13937" s="21" t="str">
        <f t="shared" si="217"/>
        <v>MOW LBC CFAA_2039</v>
      </c>
      <c r="B13937" t="s">
        <v>130</v>
      </c>
      <c r="C13937" t="s">
        <v>138</v>
      </c>
      <c r="D13937" t="s">
        <v>82</v>
      </c>
      <c r="E13937" t="s">
        <v>29</v>
      </c>
      <c r="F13937" t="s">
        <v>31</v>
      </c>
      <c r="K13937">
        <v>0</v>
      </c>
      <c r="L13937" s="26">
        <v>51135</v>
      </c>
      <c r="M13937">
        <v>16</v>
      </c>
    </row>
    <row r="13938" spans="1:14" x14ac:dyDescent="0.25">
      <c r="A13938" s="21" t="str">
        <f t="shared" si="217"/>
        <v>MOW LBC CFAA_2040</v>
      </c>
      <c r="B13938" t="s">
        <v>130</v>
      </c>
      <c r="C13938" t="s">
        <v>138</v>
      </c>
      <c r="D13938" t="s">
        <v>82</v>
      </c>
      <c r="E13938" t="s">
        <v>29</v>
      </c>
      <c r="F13938" t="s">
        <v>31</v>
      </c>
      <c r="K13938">
        <v>0</v>
      </c>
      <c r="L13938" s="26">
        <v>51501</v>
      </c>
      <c r="M13938">
        <v>17</v>
      </c>
    </row>
    <row r="13939" spans="1:14" x14ac:dyDescent="0.25">
      <c r="A13939" s="21" t="str">
        <f t="shared" si="217"/>
        <v>MOW LBC CFAA_2041</v>
      </c>
      <c r="B13939" t="s">
        <v>130</v>
      </c>
      <c r="C13939" t="s">
        <v>138</v>
      </c>
      <c r="D13939" t="s">
        <v>82</v>
      </c>
      <c r="E13939" t="s">
        <v>29</v>
      </c>
      <c r="F13939" t="s">
        <v>31</v>
      </c>
      <c r="K13939">
        <v>0</v>
      </c>
      <c r="L13939" s="26">
        <v>51866</v>
      </c>
      <c r="M13939">
        <v>18</v>
      </c>
    </row>
    <row r="13940" spans="1:14" x14ac:dyDescent="0.25">
      <c r="A13940" s="21" t="str">
        <f t="shared" si="217"/>
        <v>MOW LBC CFAA_2042</v>
      </c>
      <c r="B13940" t="s">
        <v>130</v>
      </c>
      <c r="C13940" t="s">
        <v>138</v>
      </c>
      <c r="D13940" t="s">
        <v>82</v>
      </c>
      <c r="E13940" t="s">
        <v>29</v>
      </c>
      <c r="F13940" t="s">
        <v>31</v>
      </c>
      <c r="K13940">
        <v>0</v>
      </c>
      <c r="L13940" s="26">
        <v>52231</v>
      </c>
      <c r="M13940">
        <v>19</v>
      </c>
    </row>
    <row r="13941" spans="1:14" x14ac:dyDescent="0.25">
      <c r="A13941" s="21" t="str">
        <f t="shared" si="217"/>
        <v>MOW LBC CFAA_2043</v>
      </c>
      <c r="B13941" t="s">
        <v>130</v>
      </c>
      <c r="C13941" t="s">
        <v>138</v>
      </c>
      <c r="D13941" t="s">
        <v>82</v>
      </c>
      <c r="E13941" t="s">
        <v>29</v>
      </c>
      <c r="F13941" t="s">
        <v>31</v>
      </c>
      <c r="K13941">
        <v>0</v>
      </c>
      <c r="L13941" s="26">
        <v>52596</v>
      </c>
      <c r="M13941">
        <v>20</v>
      </c>
    </row>
    <row r="13942" spans="1:14" x14ac:dyDescent="0.25">
      <c r="A13942" s="21" t="str">
        <f t="shared" si="217"/>
        <v>MOW LBC CFAA_2024</v>
      </c>
      <c r="B13942" t="s">
        <v>130</v>
      </c>
      <c r="C13942" t="s">
        <v>138</v>
      </c>
      <c r="D13942" t="s">
        <v>82</v>
      </c>
      <c r="E13942" t="s">
        <v>5</v>
      </c>
      <c r="F13942" t="s">
        <v>4</v>
      </c>
      <c r="G13942">
        <v>0</v>
      </c>
      <c r="H13942">
        <v>0</v>
      </c>
      <c r="I13942">
        <v>0</v>
      </c>
      <c r="J13942">
        <v>0</v>
      </c>
      <c r="L13942" s="26">
        <v>45657</v>
      </c>
      <c r="M13942">
        <v>1</v>
      </c>
      <c r="N13942">
        <v>0</v>
      </c>
    </row>
    <row r="13943" spans="1:14" x14ac:dyDescent="0.25">
      <c r="A13943" s="21" t="str">
        <f t="shared" si="217"/>
        <v>MOW LBC CFAA_2025</v>
      </c>
      <c r="B13943" t="s">
        <v>130</v>
      </c>
      <c r="C13943" t="s">
        <v>138</v>
      </c>
      <c r="D13943" t="s">
        <v>82</v>
      </c>
      <c r="E13943" t="s">
        <v>5</v>
      </c>
      <c r="F13943" t="s">
        <v>4</v>
      </c>
      <c r="G13943">
        <v>0</v>
      </c>
      <c r="H13943">
        <v>0</v>
      </c>
      <c r="I13943">
        <v>0</v>
      </c>
      <c r="J13943">
        <v>0</v>
      </c>
      <c r="L13943" s="26">
        <v>46022</v>
      </c>
      <c r="M13943">
        <v>2</v>
      </c>
      <c r="N13943">
        <v>0</v>
      </c>
    </row>
    <row r="13944" spans="1:14" x14ac:dyDescent="0.25">
      <c r="A13944" s="21" t="str">
        <f t="shared" si="217"/>
        <v>MOW LBC CFAA_2026</v>
      </c>
      <c r="B13944" t="s">
        <v>130</v>
      </c>
      <c r="C13944" t="s">
        <v>138</v>
      </c>
      <c r="D13944" t="s">
        <v>82</v>
      </c>
      <c r="E13944" t="s">
        <v>5</v>
      </c>
      <c r="F13944" t="s">
        <v>4</v>
      </c>
      <c r="G13944">
        <v>0</v>
      </c>
      <c r="H13944">
        <v>0</v>
      </c>
      <c r="I13944">
        <v>1667.77392578125</v>
      </c>
      <c r="J13944">
        <v>0</v>
      </c>
      <c r="L13944" s="26">
        <v>46387</v>
      </c>
      <c r="M13944">
        <v>3</v>
      </c>
      <c r="N13944">
        <v>0</v>
      </c>
    </row>
    <row r="13945" spans="1:14" x14ac:dyDescent="0.25">
      <c r="A13945" s="21" t="str">
        <f t="shared" si="217"/>
        <v>MOW LBC CFAA_2027</v>
      </c>
      <c r="B13945" t="s">
        <v>130</v>
      </c>
      <c r="C13945" t="s">
        <v>138</v>
      </c>
      <c r="D13945" t="s">
        <v>82</v>
      </c>
      <c r="E13945" t="s">
        <v>5</v>
      </c>
      <c r="F13945" t="s">
        <v>4</v>
      </c>
      <c r="G13945">
        <v>0</v>
      </c>
      <c r="H13945">
        <v>8021.5859375</v>
      </c>
      <c r="I13945">
        <v>31638.447265625</v>
      </c>
      <c r="J13945">
        <v>0</v>
      </c>
      <c r="L13945" s="26">
        <v>46752</v>
      </c>
      <c r="M13945">
        <v>4</v>
      </c>
      <c r="N13945">
        <v>-13238.798828125</v>
      </c>
    </row>
    <row r="13946" spans="1:14" x14ac:dyDescent="0.25">
      <c r="A13946" s="21" t="str">
        <f t="shared" si="217"/>
        <v>MOW LBC CFAA_2028</v>
      </c>
      <c r="B13946" t="s">
        <v>130</v>
      </c>
      <c r="C13946" t="s">
        <v>138</v>
      </c>
      <c r="D13946" t="s">
        <v>82</v>
      </c>
      <c r="E13946" t="s">
        <v>5</v>
      </c>
      <c r="F13946" t="s">
        <v>4</v>
      </c>
      <c r="G13946">
        <v>0</v>
      </c>
      <c r="H13946">
        <v>33751.234375</v>
      </c>
      <c r="I13946">
        <v>90538.8515625</v>
      </c>
      <c r="J13946">
        <v>0</v>
      </c>
      <c r="L13946" s="26">
        <v>47118</v>
      </c>
      <c r="M13946">
        <v>5</v>
      </c>
      <c r="N13946">
        <v>8294.1689453125</v>
      </c>
    </row>
    <row r="13947" spans="1:14" x14ac:dyDescent="0.25">
      <c r="A13947" s="21" t="str">
        <f t="shared" si="217"/>
        <v>MOW LBC CFAA_2029</v>
      </c>
      <c r="B13947" t="s">
        <v>130</v>
      </c>
      <c r="C13947" t="s">
        <v>138</v>
      </c>
      <c r="D13947" t="s">
        <v>82</v>
      </c>
      <c r="E13947" t="s">
        <v>5</v>
      </c>
      <c r="F13947" t="s">
        <v>4</v>
      </c>
      <c r="G13947">
        <v>0</v>
      </c>
      <c r="H13947">
        <v>66349.09375</v>
      </c>
      <c r="I13947">
        <v>157748.5625</v>
      </c>
      <c r="J13947">
        <v>0</v>
      </c>
      <c r="L13947" s="26">
        <v>47483</v>
      </c>
      <c r="M13947">
        <v>6</v>
      </c>
      <c r="N13947">
        <v>35591.50390625</v>
      </c>
    </row>
    <row r="13948" spans="1:14" x14ac:dyDescent="0.25">
      <c r="A13948" s="21" t="str">
        <f t="shared" si="217"/>
        <v>MOW LBC CFAA_2030</v>
      </c>
      <c r="B13948" t="s">
        <v>130</v>
      </c>
      <c r="C13948" t="s">
        <v>138</v>
      </c>
      <c r="D13948" t="s">
        <v>82</v>
      </c>
      <c r="E13948" t="s">
        <v>5</v>
      </c>
      <c r="F13948" t="s">
        <v>4</v>
      </c>
      <c r="G13948">
        <v>0</v>
      </c>
      <c r="H13948">
        <v>76431.2578125</v>
      </c>
      <c r="I13948">
        <v>195407.421875</v>
      </c>
      <c r="J13948">
        <v>0</v>
      </c>
      <c r="L13948" s="26">
        <v>47848</v>
      </c>
      <c r="M13948">
        <v>7</v>
      </c>
      <c r="N13948">
        <v>48251.09375</v>
      </c>
    </row>
    <row r="13949" spans="1:14" x14ac:dyDescent="0.25">
      <c r="A13949" s="21" t="str">
        <f t="shared" si="217"/>
        <v>MOW LBC CFAA_2031</v>
      </c>
      <c r="B13949" t="s">
        <v>130</v>
      </c>
      <c r="C13949" t="s">
        <v>138</v>
      </c>
      <c r="D13949" t="s">
        <v>82</v>
      </c>
      <c r="E13949" t="s">
        <v>5</v>
      </c>
      <c r="F13949" t="s">
        <v>4</v>
      </c>
      <c r="G13949">
        <v>0</v>
      </c>
      <c r="H13949">
        <v>86186.2890625</v>
      </c>
      <c r="I13949">
        <v>235387.25</v>
      </c>
      <c r="J13949">
        <v>0</v>
      </c>
      <c r="L13949" s="26">
        <v>48213</v>
      </c>
      <c r="M13949">
        <v>8</v>
      </c>
      <c r="N13949">
        <v>32339.9453125</v>
      </c>
    </row>
    <row r="13950" spans="1:14" x14ac:dyDescent="0.25">
      <c r="A13950" s="21" t="str">
        <f t="shared" si="217"/>
        <v>MOW LBC CFAA_2032</v>
      </c>
      <c r="B13950" t="s">
        <v>130</v>
      </c>
      <c r="C13950" t="s">
        <v>138</v>
      </c>
      <c r="D13950" t="s">
        <v>82</v>
      </c>
      <c r="E13950" t="s">
        <v>5</v>
      </c>
      <c r="F13950" t="s">
        <v>4</v>
      </c>
      <c r="G13950">
        <v>0</v>
      </c>
      <c r="H13950">
        <v>88628.1171875</v>
      </c>
      <c r="I13950">
        <v>277026.875</v>
      </c>
      <c r="J13950">
        <v>0</v>
      </c>
      <c r="L13950" s="26">
        <v>48579</v>
      </c>
      <c r="M13950">
        <v>9</v>
      </c>
      <c r="N13950">
        <v>-6032.73095703125</v>
      </c>
    </row>
    <row r="13951" spans="1:14" x14ac:dyDescent="0.25">
      <c r="A13951" s="21" t="str">
        <f t="shared" si="217"/>
        <v>MOW LBC CFAA_2033</v>
      </c>
      <c r="B13951" t="s">
        <v>130</v>
      </c>
      <c r="C13951" t="s">
        <v>138</v>
      </c>
      <c r="D13951" t="s">
        <v>82</v>
      </c>
      <c r="E13951" t="s">
        <v>5</v>
      </c>
      <c r="F13951" t="s">
        <v>4</v>
      </c>
      <c r="G13951">
        <v>0</v>
      </c>
      <c r="H13951">
        <v>97893.6796875</v>
      </c>
      <c r="I13951">
        <v>315951.40625</v>
      </c>
      <c r="J13951">
        <v>0</v>
      </c>
      <c r="L13951" s="26">
        <v>48944</v>
      </c>
      <c r="M13951">
        <v>10</v>
      </c>
      <c r="N13951">
        <v>-37988.89453125</v>
      </c>
    </row>
    <row r="13952" spans="1:14" x14ac:dyDescent="0.25">
      <c r="A13952" s="21" t="str">
        <f t="shared" si="217"/>
        <v>MOW LBC CFAA_2034</v>
      </c>
      <c r="B13952" t="s">
        <v>130</v>
      </c>
      <c r="C13952" t="s">
        <v>138</v>
      </c>
      <c r="D13952" t="s">
        <v>82</v>
      </c>
      <c r="E13952" t="s">
        <v>5</v>
      </c>
      <c r="F13952" t="s">
        <v>4</v>
      </c>
      <c r="G13952">
        <v>0</v>
      </c>
      <c r="H13952">
        <v>106105.765625</v>
      </c>
      <c r="I13952">
        <v>355041.75</v>
      </c>
      <c r="J13952">
        <v>0</v>
      </c>
      <c r="L13952" s="26">
        <v>49309</v>
      </c>
      <c r="M13952">
        <v>11</v>
      </c>
      <c r="N13952">
        <v>-68794.703125</v>
      </c>
    </row>
    <row r="13953" spans="1:14" x14ac:dyDescent="0.25">
      <c r="A13953" s="21" t="str">
        <f t="shared" si="217"/>
        <v>MOW LBC CFAA_2035</v>
      </c>
      <c r="B13953" t="s">
        <v>130</v>
      </c>
      <c r="C13953" t="s">
        <v>138</v>
      </c>
      <c r="D13953" t="s">
        <v>82</v>
      </c>
      <c r="E13953" t="s">
        <v>5</v>
      </c>
      <c r="F13953" t="s">
        <v>4</v>
      </c>
      <c r="G13953">
        <v>0</v>
      </c>
      <c r="H13953">
        <v>108860.6171875</v>
      </c>
      <c r="I13953">
        <v>345019.40625</v>
      </c>
      <c r="J13953">
        <v>0</v>
      </c>
      <c r="L13953" s="26">
        <v>49674</v>
      </c>
      <c r="M13953">
        <v>12</v>
      </c>
      <c r="N13953">
        <v>-68637.859375</v>
      </c>
    </row>
    <row r="13954" spans="1:14" x14ac:dyDescent="0.25">
      <c r="A13954" s="21" t="str">
        <f t="shared" ref="A13954:A14017" si="218">B13954&amp;" "&amp;D13954&amp;" "&amp;C13954&amp;"_"&amp;YEAR(L13954)</f>
        <v>MOW LBC CFAA_2036</v>
      </c>
      <c r="B13954" t="s">
        <v>130</v>
      </c>
      <c r="C13954" t="s">
        <v>138</v>
      </c>
      <c r="D13954" t="s">
        <v>82</v>
      </c>
      <c r="E13954" t="s">
        <v>5</v>
      </c>
      <c r="F13954" t="s">
        <v>4</v>
      </c>
      <c r="G13954">
        <v>0</v>
      </c>
      <c r="H13954">
        <v>122172.6953125</v>
      </c>
      <c r="I13954">
        <v>336471.84375</v>
      </c>
      <c r="J13954">
        <v>0</v>
      </c>
      <c r="L13954" s="26">
        <v>50040</v>
      </c>
      <c r="M13954">
        <v>13</v>
      </c>
      <c r="N13954">
        <v>-60947.7421875</v>
      </c>
    </row>
    <row r="13955" spans="1:14" x14ac:dyDescent="0.25">
      <c r="A13955" s="21" t="str">
        <f t="shared" si="218"/>
        <v>MOW LBC CFAA_2037</v>
      </c>
      <c r="B13955" t="s">
        <v>130</v>
      </c>
      <c r="C13955" t="s">
        <v>138</v>
      </c>
      <c r="D13955" t="s">
        <v>82</v>
      </c>
      <c r="E13955" t="s">
        <v>5</v>
      </c>
      <c r="F13955" t="s">
        <v>4</v>
      </c>
      <c r="G13955">
        <v>0</v>
      </c>
      <c r="H13955">
        <v>124649.8046875</v>
      </c>
      <c r="I13955">
        <v>327575.84375</v>
      </c>
      <c r="J13955">
        <v>0</v>
      </c>
      <c r="L13955" s="26">
        <v>50405</v>
      </c>
      <c r="M13955">
        <v>14</v>
      </c>
      <c r="N13955">
        <v>-41504.75</v>
      </c>
    </row>
    <row r="13956" spans="1:14" x14ac:dyDescent="0.25">
      <c r="A13956" s="21" t="str">
        <f t="shared" si="218"/>
        <v>MOW LBC CFAA_2038</v>
      </c>
      <c r="B13956" t="s">
        <v>130</v>
      </c>
      <c r="C13956" t="s">
        <v>138</v>
      </c>
      <c r="D13956" t="s">
        <v>82</v>
      </c>
      <c r="E13956" t="s">
        <v>5</v>
      </c>
      <c r="F13956" t="s">
        <v>4</v>
      </c>
      <c r="G13956">
        <v>0</v>
      </c>
      <c r="H13956">
        <v>143566.078125</v>
      </c>
      <c r="I13956">
        <v>320682</v>
      </c>
      <c r="J13956">
        <v>0</v>
      </c>
      <c r="L13956" s="26">
        <v>50770</v>
      </c>
      <c r="M13956">
        <v>15</v>
      </c>
      <c r="N13956">
        <v>-15760.673828125</v>
      </c>
    </row>
    <row r="13957" spans="1:14" x14ac:dyDescent="0.25">
      <c r="A13957" s="21" t="str">
        <f t="shared" si="218"/>
        <v>MOW LBC CFAA_2039</v>
      </c>
      <c r="B13957" t="s">
        <v>130</v>
      </c>
      <c r="C13957" t="s">
        <v>138</v>
      </c>
      <c r="D13957" t="s">
        <v>82</v>
      </c>
      <c r="E13957" t="s">
        <v>5</v>
      </c>
      <c r="F13957" t="s">
        <v>4</v>
      </c>
      <c r="G13957">
        <v>0</v>
      </c>
      <c r="H13957">
        <v>172605.609375</v>
      </c>
      <c r="I13957">
        <v>314459.5</v>
      </c>
      <c r="J13957">
        <v>0</v>
      </c>
      <c r="L13957" s="26">
        <v>51135</v>
      </c>
      <c r="M13957">
        <v>16</v>
      </c>
      <c r="N13957">
        <v>17355.251953125</v>
      </c>
    </row>
    <row r="13958" spans="1:14" x14ac:dyDescent="0.25">
      <c r="A13958" s="21" t="str">
        <f t="shared" si="218"/>
        <v>MOW LBC CFAA_2040</v>
      </c>
      <c r="B13958" t="s">
        <v>130</v>
      </c>
      <c r="C13958" t="s">
        <v>138</v>
      </c>
      <c r="D13958" t="s">
        <v>82</v>
      </c>
      <c r="E13958" t="s">
        <v>5</v>
      </c>
      <c r="F13958" t="s">
        <v>4</v>
      </c>
      <c r="G13958">
        <v>0</v>
      </c>
      <c r="H13958">
        <v>184996.84375</v>
      </c>
      <c r="I13958">
        <v>309767.3125</v>
      </c>
      <c r="J13958">
        <v>0</v>
      </c>
      <c r="L13958" s="26">
        <v>51501</v>
      </c>
      <c r="M13958">
        <v>17</v>
      </c>
      <c r="N13958">
        <v>40997.58984375</v>
      </c>
    </row>
    <row r="13959" spans="1:14" x14ac:dyDescent="0.25">
      <c r="A13959" s="21" t="str">
        <f t="shared" si="218"/>
        <v>MOW LBC CFAA_2041</v>
      </c>
      <c r="B13959" t="s">
        <v>130</v>
      </c>
      <c r="C13959" t="s">
        <v>138</v>
      </c>
      <c r="D13959" t="s">
        <v>82</v>
      </c>
      <c r="E13959" t="s">
        <v>5</v>
      </c>
      <c r="F13959" t="s">
        <v>4</v>
      </c>
      <c r="G13959">
        <v>0</v>
      </c>
      <c r="H13959">
        <v>187259.453125</v>
      </c>
      <c r="I13959">
        <v>303754.9375</v>
      </c>
      <c r="J13959">
        <v>0</v>
      </c>
      <c r="L13959" s="26">
        <v>51866</v>
      </c>
      <c r="M13959">
        <v>18</v>
      </c>
      <c r="N13959">
        <v>88090.4375</v>
      </c>
    </row>
    <row r="13960" spans="1:14" x14ac:dyDescent="0.25">
      <c r="A13960" s="21" t="str">
        <f t="shared" si="218"/>
        <v>MOW LBC CFAA_2042</v>
      </c>
      <c r="B13960" t="s">
        <v>130</v>
      </c>
      <c r="C13960" t="s">
        <v>138</v>
      </c>
      <c r="D13960" t="s">
        <v>82</v>
      </c>
      <c r="E13960" t="s">
        <v>5</v>
      </c>
      <c r="F13960" t="s">
        <v>4</v>
      </c>
      <c r="G13960">
        <v>0</v>
      </c>
      <c r="H13960">
        <v>195089.296875</v>
      </c>
      <c r="I13960">
        <v>354404.15625</v>
      </c>
      <c r="J13960">
        <v>0</v>
      </c>
      <c r="L13960" s="26">
        <v>52231</v>
      </c>
      <c r="M13960">
        <v>19</v>
      </c>
      <c r="N13960">
        <v>105244.2421875</v>
      </c>
    </row>
    <row r="13961" spans="1:14" x14ac:dyDescent="0.25">
      <c r="A13961" s="21" t="str">
        <f t="shared" si="218"/>
        <v>MOW LBC CFAA_2043</v>
      </c>
      <c r="B13961" t="s">
        <v>130</v>
      </c>
      <c r="C13961" t="s">
        <v>138</v>
      </c>
      <c r="D13961" t="s">
        <v>82</v>
      </c>
      <c r="E13961" t="s">
        <v>5</v>
      </c>
      <c r="F13961" t="s">
        <v>4</v>
      </c>
      <c r="G13961">
        <v>0</v>
      </c>
      <c r="H13961">
        <v>201285.203125</v>
      </c>
      <c r="I13961">
        <v>346299.65625</v>
      </c>
      <c r="J13961">
        <v>0</v>
      </c>
      <c r="L13961" s="26">
        <v>52596</v>
      </c>
      <c r="M13961">
        <v>20</v>
      </c>
      <c r="N13961">
        <v>149026.203125</v>
      </c>
    </row>
    <row r="13962" spans="1:14" x14ac:dyDescent="0.25">
      <c r="A13962" s="21" t="str">
        <f t="shared" si="218"/>
        <v>MOW LBC CFAA_2024</v>
      </c>
      <c r="B13962" t="s">
        <v>130</v>
      </c>
      <c r="C13962" t="s">
        <v>138</v>
      </c>
      <c r="D13962" t="s">
        <v>82</v>
      </c>
      <c r="E13962" t="s">
        <v>5</v>
      </c>
      <c r="F13962" t="s">
        <v>32</v>
      </c>
      <c r="G13962">
        <v>189100.46875</v>
      </c>
      <c r="H13962">
        <v>81692.578125</v>
      </c>
      <c r="I13962">
        <v>15499.482421875</v>
      </c>
      <c r="J13962">
        <v>0</v>
      </c>
      <c r="L13962" s="26">
        <v>45657</v>
      </c>
      <c r="M13962">
        <v>1</v>
      </c>
      <c r="N13962">
        <v>105479.078125</v>
      </c>
    </row>
    <row r="13963" spans="1:14" x14ac:dyDescent="0.25">
      <c r="A13963" s="21" t="str">
        <f t="shared" si="218"/>
        <v>MOW LBC CFAA_2025</v>
      </c>
      <c r="B13963" t="s">
        <v>130</v>
      </c>
      <c r="C13963" t="s">
        <v>138</v>
      </c>
      <c r="D13963" t="s">
        <v>82</v>
      </c>
      <c r="E13963" t="s">
        <v>5</v>
      </c>
      <c r="F13963" t="s">
        <v>32</v>
      </c>
      <c r="G13963">
        <v>204197.25</v>
      </c>
      <c r="H13963">
        <v>88198.15625</v>
      </c>
      <c r="I13963">
        <v>43533.515625</v>
      </c>
      <c r="J13963">
        <v>0</v>
      </c>
      <c r="L13963" s="26">
        <v>46022</v>
      </c>
      <c r="M13963">
        <v>2</v>
      </c>
      <c r="N13963">
        <v>106607.640625</v>
      </c>
    </row>
    <row r="13964" spans="1:14" x14ac:dyDescent="0.25">
      <c r="A13964" s="21" t="str">
        <f t="shared" si="218"/>
        <v>MOW LBC CFAA_2026</v>
      </c>
      <c r="B13964" t="s">
        <v>130</v>
      </c>
      <c r="C13964" t="s">
        <v>138</v>
      </c>
      <c r="D13964" t="s">
        <v>82</v>
      </c>
      <c r="E13964" t="s">
        <v>5</v>
      </c>
      <c r="F13964" t="s">
        <v>32</v>
      </c>
      <c r="G13964">
        <v>219276.34375</v>
      </c>
      <c r="H13964">
        <v>99641.0390625</v>
      </c>
      <c r="I13964">
        <v>47211.59375</v>
      </c>
      <c r="J13964">
        <v>0</v>
      </c>
      <c r="L13964" s="26">
        <v>46387</v>
      </c>
      <c r="M13964">
        <v>3</v>
      </c>
      <c r="N13964">
        <v>110698.125</v>
      </c>
    </row>
    <row r="13965" spans="1:14" x14ac:dyDescent="0.25">
      <c r="A13965" s="21" t="str">
        <f t="shared" si="218"/>
        <v>MOW LBC CFAA_2027</v>
      </c>
      <c r="B13965" t="s">
        <v>130</v>
      </c>
      <c r="C13965" t="s">
        <v>138</v>
      </c>
      <c r="D13965" t="s">
        <v>82</v>
      </c>
      <c r="E13965" t="s">
        <v>5</v>
      </c>
      <c r="F13965" t="s">
        <v>32</v>
      </c>
      <c r="G13965">
        <v>230496.265625</v>
      </c>
      <c r="H13965">
        <v>100906.2578125</v>
      </c>
      <c r="I13965">
        <v>50799.19921875</v>
      </c>
      <c r="J13965">
        <v>0</v>
      </c>
      <c r="L13965" s="26">
        <v>46752</v>
      </c>
      <c r="M13965">
        <v>4</v>
      </c>
      <c r="N13965">
        <v>110611.7109375</v>
      </c>
    </row>
    <row r="13966" spans="1:14" x14ac:dyDescent="0.25">
      <c r="A13966" s="21" t="str">
        <f t="shared" si="218"/>
        <v>MOW LBC CFAA_2028</v>
      </c>
      <c r="B13966" t="s">
        <v>130</v>
      </c>
      <c r="C13966" t="s">
        <v>138</v>
      </c>
      <c r="D13966" t="s">
        <v>82</v>
      </c>
      <c r="E13966" t="s">
        <v>5</v>
      </c>
      <c r="F13966" t="s">
        <v>32</v>
      </c>
      <c r="G13966">
        <v>238907.859375</v>
      </c>
      <c r="H13966">
        <v>110336.7890625</v>
      </c>
      <c r="I13966">
        <v>54535.296875</v>
      </c>
      <c r="J13966">
        <v>0</v>
      </c>
      <c r="L13966" s="26">
        <v>47118</v>
      </c>
      <c r="M13966">
        <v>5</v>
      </c>
      <c r="N13966">
        <v>117347.3359375</v>
      </c>
    </row>
    <row r="13967" spans="1:14" x14ac:dyDescent="0.25">
      <c r="A13967" s="21" t="str">
        <f t="shared" si="218"/>
        <v>MOW LBC CFAA_2029</v>
      </c>
      <c r="B13967" t="s">
        <v>130</v>
      </c>
      <c r="C13967" t="s">
        <v>138</v>
      </c>
      <c r="D13967" t="s">
        <v>82</v>
      </c>
      <c r="E13967" t="s">
        <v>5</v>
      </c>
      <c r="F13967" t="s">
        <v>32</v>
      </c>
      <c r="G13967">
        <v>246828.921875</v>
      </c>
      <c r="H13967">
        <v>118507.6015625</v>
      </c>
      <c r="I13967">
        <v>56837.07421875</v>
      </c>
      <c r="J13967">
        <v>-240249.25</v>
      </c>
      <c r="L13967" s="26">
        <v>47483</v>
      </c>
      <c r="M13967">
        <v>6</v>
      </c>
      <c r="N13967">
        <v>123188.515625</v>
      </c>
    </row>
    <row r="13968" spans="1:14" x14ac:dyDescent="0.25">
      <c r="A13968" s="21" t="str">
        <f t="shared" si="218"/>
        <v>MOW LBC CFAA_2030</v>
      </c>
      <c r="B13968" t="s">
        <v>130</v>
      </c>
      <c r="C13968" t="s">
        <v>138</v>
      </c>
      <c r="D13968" t="s">
        <v>82</v>
      </c>
      <c r="E13968" t="s">
        <v>5</v>
      </c>
      <c r="F13968" t="s">
        <v>32</v>
      </c>
      <c r="G13968">
        <v>255533.296875</v>
      </c>
      <c r="H13968">
        <v>125632.7265625</v>
      </c>
      <c r="I13968">
        <v>62349.9765625</v>
      </c>
      <c r="J13968">
        <v>0</v>
      </c>
      <c r="L13968" s="26">
        <v>47848</v>
      </c>
      <c r="M13968">
        <v>7</v>
      </c>
      <c r="N13968">
        <v>129737.3828125</v>
      </c>
    </row>
    <row r="13969" spans="1:14" x14ac:dyDescent="0.25">
      <c r="A13969" s="21" t="str">
        <f t="shared" si="218"/>
        <v>MOW LBC CFAA_2031</v>
      </c>
      <c r="B13969" t="s">
        <v>130</v>
      </c>
      <c r="C13969" t="s">
        <v>138</v>
      </c>
      <c r="D13969" t="s">
        <v>82</v>
      </c>
      <c r="E13969" t="s">
        <v>5</v>
      </c>
      <c r="F13969" t="s">
        <v>32</v>
      </c>
      <c r="G13969">
        <v>259902.828125</v>
      </c>
      <c r="H13969">
        <v>108220.3984375</v>
      </c>
      <c r="I13969">
        <v>60166.375</v>
      </c>
      <c r="J13969">
        <v>27125.732421875</v>
      </c>
      <c r="L13969" s="26">
        <v>48213</v>
      </c>
      <c r="M13969">
        <v>8</v>
      </c>
      <c r="N13969">
        <v>124194.8046875</v>
      </c>
    </row>
    <row r="13970" spans="1:14" x14ac:dyDescent="0.25">
      <c r="A13970" s="21" t="str">
        <f t="shared" si="218"/>
        <v>MOW LBC CFAA_2032</v>
      </c>
      <c r="B13970" t="s">
        <v>130</v>
      </c>
      <c r="C13970" t="s">
        <v>138</v>
      </c>
      <c r="D13970" t="s">
        <v>82</v>
      </c>
      <c r="E13970" t="s">
        <v>5</v>
      </c>
      <c r="F13970" t="s">
        <v>32</v>
      </c>
      <c r="G13970">
        <v>268454.3125</v>
      </c>
      <c r="H13970">
        <v>112412.9921875</v>
      </c>
      <c r="I13970">
        <v>61382.828125</v>
      </c>
      <c r="J13970">
        <v>0</v>
      </c>
      <c r="L13970" s="26">
        <v>48579</v>
      </c>
      <c r="M13970">
        <v>9</v>
      </c>
      <c r="N13970">
        <v>122567.25</v>
      </c>
    </row>
    <row r="13971" spans="1:14" x14ac:dyDescent="0.25">
      <c r="A13971" s="21" t="str">
        <f t="shared" si="218"/>
        <v>MOW LBC CFAA_2033</v>
      </c>
      <c r="B13971" t="s">
        <v>130</v>
      </c>
      <c r="C13971" t="s">
        <v>138</v>
      </c>
      <c r="D13971" t="s">
        <v>82</v>
      </c>
      <c r="E13971" t="s">
        <v>5</v>
      </c>
      <c r="F13971" t="s">
        <v>32</v>
      </c>
      <c r="G13971">
        <v>279679.09375</v>
      </c>
      <c r="H13971">
        <v>108338.09375</v>
      </c>
      <c r="I13971">
        <v>64018.3671875</v>
      </c>
      <c r="J13971">
        <v>0</v>
      </c>
      <c r="L13971" s="26">
        <v>48944</v>
      </c>
      <c r="M13971">
        <v>10</v>
      </c>
      <c r="N13971">
        <v>110434.796875</v>
      </c>
    </row>
    <row r="13972" spans="1:14" x14ac:dyDescent="0.25">
      <c r="A13972" s="21" t="str">
        <f t="shared" si="218"/>
        <v>MOW LBC CFAA_2034</v>
      </c>
      <c r="B13972" t="s">
        <v>130</v>
      </c>
      <c r="C13972" t="s">
        <v>138</v>
      </c>
      <c r="D13972" t="s">
        <v>82</v>
      </c>
      <c r="E13972" t="s">
        <v>5</v>
      </c>
      <c r="F13972" t="s">
        <v>32</v>
      </c>
      <c r="G13972">
        <v>290426.71875</v>
      </c>
      <c r="H13972">
        <v>108849.2578125</v>
      </c>
      <c r="I13972">
        <v>66291.109375</v>
      </c>
      <c r="J13972">
        <v>0</v>
      </c>
      <c r="L13972" s="26">
        <v>49309</v>
      </c>
      <c r="M13972">
        <v>11</v>
      </c>
      <c r="N13972">
        <v>105786.34375</v>
      </c>
    </row>
    <row r="13973" spans="1:14" x14ac:dyDescent="0.25">
      <c r="A13973" s="21" t="str">
        <f t="shared" si="218"/>
        <v>MOW LBC CFAA_2035</v>
      </c>
      <c r="B13973" t="s">
        <v>130</v>
      </c>
      <c r="C13973" t="s">
        <v>138</v>
      </c>
      <c r="D13973" t="s">
        <v>82</v>
      </c>
      <c r="E13973" t="s">
        <v>5</v>
      </c>
      <c r="F13973" t="s">
        <v>32</v>
      </c>
      <c r="G13973">
        <v>302394.375</v>
      </c>
      <c r="H13973">
        <v>112839.421875</v>
      </c>
      <c r="I13973">
        <v>67375.546875</v>
      </c>
      <c r="J13973">
        <v>0</v>
      </c>
      <c r="L13973" s="26">
        <v>49674</v>
      </c>
      <c r="M13973">
        <v>12</v>
      </c>
      <c r="N13973">
        <v>106757.2734375</v>
      </c>
    </row>
    <row r="13974" spans="1:14" x14ac:dyDescent="0.25">
      <c r="A13974" s="21" t="str">
        <f t="shared" si="218"/>
        <v>MOW LBC CFAA_2036</v>
      </c>
      <c r="B13974" t="s">
        <v>130</v>
      </c>
      <c r="C13974" t="s">
        <v>138</v>
      </c>
      <c r="D13974" t="s">
        <v>82</v>
      </c>
      <c r="E13974" t="s">
        <v>5</v>
      </c>
      <c r="F13974" t="s">
        <v>32</v>
      </c>
      <c r="G13974">
        <v>314773.5625</v>
      </c>
      <c r="H13974">
        <v>111504.421875</v>
      </c>
      <c r="I13974">
        <v>70385.5390625</v>
      </c>
      <c r="J13974">
        <v>0</v>
      </c>
      <c r="L13974" s="26">
        <v>50040</v>
      </c>
      <c r="M13974">
        <v>13</v>
      </c>
      <c r="N13974">
        <v>103475.0703125</v>
      </c>
    </row>
    <row r="13975" spans="1:14" x14ac:dyDescent="0.25">
      <c r="A13975" s="21" t="str">
        <f t="shared" si="218"/>
        <v>MOW LBC CFAA_2037</v>
      </c>
      <c r="B13975" t="s">
        <v>130</v>
      </c>
      <c r="C13975" t="s">
        <v>138</v>
      </c>
      <c r="D13975" t="s">
        <v>82</v>
      </c>
      <c r="E13975" t="s">
        <v>5</v>
      </c>
      <c r="F13975" t="s">
        <v>32</v>
      </c>
      <c r="G13975">
        <v>326075.09375</v>
      </c>
      <c r="H13975">
        <v>105913.390625</v>
      </c>
      <c r="I13975">
        <v>71932.90625</v>
      </c>
      <c r="J13975">
        <v>0</v>
      </c>
      <c r="L13975" s="26">
        <v>50405</v>
      </c>
      <c r="M13975">
        <v>14</v>
      </c>
      <c r="N13975">
        <v>90886.6875</v>
      </c>
    </row>
    <row r="13976" spans="1:14" x14ac:dyDescent="0.25">
      <c r="A13976" s="21" t="str">
        <f t="shared" si="218"/>
        <v>MOW LBC CFAA_2038</v>
      </c>
      <c r="B13976" t="s">
        <v>130</v>
      </c>
      <c r="C13976" t="s">
        <v>138</v>
      </c>
      <c r="D13976" t="s">
        <v>82</v>
      </c>
      <c r="E13976" t="s">
        <v>5</v>
      </c>
      <c r="F13976" t="s">
        <v>32</v>
      </c>
      <c r="G13976">
        <v>338127.1875</v>
      </c>
      <c r="H13976">
        <v>91400.4453125</v>
      </c>
      <c r="I13976">
        <v>72653.8125</v>
      </c>
      <c r="J13976">
        <v>0</v>
      </c>
      <c r="L13976" s="26">
        <v>50770</v>
      </c>
      <c r="M13976">
        <v>15</v>
      </c>
      <c r="N13976">
        <v>69686.296875</v>
      </c>
    </row>
    <row r="13977" spans="1:14" x14ac:dyDescent="0.25">
      <c r="A13977" s="21" t="str">
        <f t="shared" si="218"/>
        <v>MOW LBC CFAA_2039</v>
      </c>
      <c r="B13977" t="s">
        <v>130</v>
      </c>
      <c r="C13977" t="s">
        <v>138</v>
      </c>
      <c r="D13977" t="s">
        <v>82</v>
      </c>
      <c r="E13977" t="s">
        <v>5</v>
      </c>
      <c r="F13977" t="s">
        <v>32</v>
      </c>
      <c r="G13977">
        <v>355622.09375</v>
      </c>
      <c r="H13977">
        <v>91610.4453125</v>
      </c>
      <c r="I13977">
        <v>75687.7265625</v>
      </c>
      <c r="J13977">
        <v>0</v>
      </c>
      <c r="L13977" s="26">
        <v>51135</v>
      </c>
      <c r="M13977">
        <v>16</v>
      </c>
      <c r="N13977">
        <v>58552.22265625</v>
      </c>
    </row>
    <row r="13978" spans="1:14" x14ac:dyDescent="0.25">
      <c r="A13978" s="21" t="str">
        <f t="shared" si="218"/>
        <v>MOW LBC CFAA_2040</v>
      </c>
      <c r="B13978" t="s">
        <v>130</v>
      </c>
      <c r="C13978" t="s">
        <v>138</v>
      </c>
      <c r="D13978" t="s">
        <v>82</v>
      </c>
      <c r="E13978" t="s">
        <v>5</v>
      </c>
      <c r="F13978" t="s">
        <v>32</v>
      </c>
      <c r="G13978">
        <v>366219.4375</v>
      </c>
      <c r="H13978">
        <v>71817.3125</v>
      </c>
      <c r="I13978">
        <v>54972.7578125</v>
      </c>
      <c r="J13978">
        <v>133313.8125</v>
      </c>
      <c r="L13978" s="26">
        <v>51501</v>
      </c>
      <c r="M13978">
        <v>17</v>
      </c>
      <c r="N13978">
        <v>46878.03125</v>
      </c>
    </row>
    <row r="13979" spans="1:14" x14ac:dyDescent="0.25">
      <c r="A13979" s="21" t="str">
        <f t="shared" si="218"/>
        <v>MOW LBC CFAA_2041</v>
      </c>
      <c r="B13979" t="s">
        <v>130</v>
      </c>
      <c r="C13979" t="s">
        <v>138</v>
      </c>
      <c r="D13979" t="s">
        <v>82</v>
      </c>
      <c r="E13979" t="s">
        <v>5</v>
      </c>
      <c r="F13979" t="s">
        <v>32</v>
      </c>
      <c r="G13979">
        <v>375933.28125</v>
      </c>
      <c r="H13979">
        <v>68067.0546875</v>
      </c>
      <c r="I13979">
        <v>54206.16796875</v>
      </c>
      <c r="J13979">
        <v>0</v>
      </c>
      <c r="L13979" s="26">
        <v>51866</v>
      </c>
      <c r="M13979">
        <v>18</v>
      </c>
      <c r="N13979">
        <v>48341.9453125</v>
      </c>
    </row>
    <row r="13980" spans="1:14" x14ac:dyDescent="0.25">
      <c r="A13980" s="21" t="str">
        <f t="shared" si="218"/>
        <v>MOW LBC CFAA_2042</v>
      </c>
      <c r="B13980" t="s">
        <v>130</v>
      </c>
      <c r="C13980" t="s">
        <v>138</v>
      </c>
      <c r="D13980" t="s">
        <v>82</v>
      </c>
      <c r="E13980" t="s">
        <v>5</v>
      </c>
      <c r="F13980" t="s">
        <v>32</v>
      </c>
      <c r="G13980">
        <v>387701.34375</v>
      </c>
      <c r="H13980">
        <v>63829.55078125</v>
      </c>
      <c r="I13980">
        <v>54454.33984375</v>
      </c>
      <c r="J13980">
        <v>0</v>
      </c>
      <c r="L13980" s="26">
        <v>52231</v>
      </c>
      <c r="M13980">
        <v>19</v>
      </c>
      <c r="N13980">
        <v>41273.9453125</v>
      </c>
    </row>
    <row r="13981" spans="1:14" x14ac:dyDescent="0.25">
      <c r="A13981" s="21" t="str">
        <f t="shared" si="218"/>
        <v>MOW LBC CFAA_2043</v>
      </c>
      <c r="B13981" t="s">
        <v>130</v>
      </c>
      <c r="C13981" t="s">
        <v>138</v>
      </c>
      <c r="D13981" t="s">
        <v>82</v>
      </c>
      <c r="E13981" t="s">
        <v>5</v>
      </c>
      <c r="F13981" t="s">
        <v>32</v>
      </c>
      <c r="G13981">
        <v>398459.59375</v>
      </c>
      <c r="H13981">
        <v>66512.1171875</v>
      </c>
      <c r="I13981">
        <v>177415.3125</v>
      </c>
      <c r="J13981">
        <v>0</v>
      </c>
      <c r="L13981" s="26">
        <v>52596</v>
      </c>
      <c r="M13981">
        <v>20</v>
      </c>
      <c r="N13981">
        <v>42826.39453125</v>
      </c>
    </row>
    <row r="13982" spans="1:14" x14ac:dyDescent="0.25">
      <c r="A13982" s="21" t="str">
        <f t="shared" si="218"/>
        <v>MOW LBC CFAA_2024</v>
      </c>
      <c r="B13982" t="s">
        <v>130</v>
      </c>
      <c r="C13982" t="s">
        <v>138</v>
      </c>
      <c r="D13982" t="s">
        <v>82</v>
      </c>
      <c r="E13982" t="s">
        <v>5</v>
      </c>
      <c r="F13982" t="s">
        <v>8</v>
      </c>
      <c r="G13982">
        <v>0</v>
      </c>
      <c r="H13982">
        <v>0</v>
      </c>
      <c r="I13982">
        <v>0</v>
      </c>
      <c r="J13982">
        <v>0</v>
      </c>
      <c r="L13982" s="26">
        <v>45657</v>
      </c>
      <c r="M13982">
        <v>1</v>
      </c>
      <c r="N13982">
        <v>0</v>
      </c>
    </row>
    <row r="13983" spans="1:14" x14ac:dyDescent="0.25">
      <c r="A13983" s="21" t="str">
        <f t="shared" si="218"/>
        <v>MOW LBC CFAA_2025</v>
      </c>
      <c r="B13983" t="s">
        <v>130</v>
      </c>
      <c r="C13983" t="s">
        <v>138</v>
      </c>
      <c r="D13983" t="s">
        <v>82</v>
      </c>
      <c r="E13983" t="s">
        <v>5</v>
      </c>
      <c r="F13983" t="s">
        <v>8</v>
      </c>
      <c r="G13983">
        <v>0</v>
      </c>
      <c r="H13983">
        <v>0</v>
      </c>
      <c r="I13983">
        <v>0</v>
      </c>
      <c r="J13983">
        <v>0</v>
      </c>
      <c r="L13983" s="26">
        <v>46022</v>
      </c>
      <c r="M13983">
        <v>2</v>
      </c>
      <c r="N13983">
        <v>0</v>
      </c>
    </row>
    <row r="13984" spans="1:14" x14ac:dyDescent="0.25">
      <c r="A13984" s="21" t="str">
        <f t="shared" si="218"/>
        <v>MOW LBC CFAA_2026</v>
      </c>
      <c r="B13984" t="s">
        <v>130</v>
      </c>
      <c r="C13984" t="s">
        <v>138</v>
      </c>
      <c r="D13984" t="s">
        <v>82</v>
      </c>
      <c r="E13984" t="s">
        <v>5</v>
      </c>
      <c r="F13984" t="s">
        <v>8</v>
      </c>
      <c r="G13984">
        <v>0</v>
      </c>
      <c r="H13984">
        <v>0</v>
      </c>
      <c r="I13984">
        <v>0</v>
      </c>
      <c r="J13984">
        <v>0</v>
      </c>
      <c r="L13984" s="26">
        <v>46387</v>
      </c>
      <c r="M13984">
        <v>3</v>
      </c>
      <c r="N13984">
        <v>0</v>
      </c>
    </row>
    <row r="13985" spans="1:14" x14ac:dyDescent="0.25">
      <c r="A13985" s="21" t="str">
        <f t="shared" si="218"/>
        <v>MOW LBC CFAA_2027</v>
      </c>
      <c r="B13985" t="s">
        <v>130</v>
      </c>
      <c r="C13985" t="s">
        <v>138</v>
      </c>
      <c r="D13985" t="s">
        <v>82</v>
      </c>
      <c r="E13985" t="s">
        <v>5</v>
      </c>
      <c r="F13985" t="s">
        <v>8</v>
      </c>
      <c r="G13985">
        <v>0</v>
      </c>
      <c r="H13985">
        <v>0</v>
      </c>
      <c r="I13985">
        <v>0</v>
      </c>
      <c r="J13985">
        <v>0</v>
      </c>
      <c r="L13985" s="26">
        <v>46752</v>
      </c>
      <c r="M13985">
        <v>4</v>
      </c>
      <c r="N13985">
        <v>0</v>
      </c>
    </row>
    <row r="13986" spans="1:14" x14ac:dyDescent="0.25">
      <c r="A13986" s="21" t="str">
        <f t="shared" si="218"/>
        <v>MOW LBC CFAA_2028</v>
      </c>
      <c r="B13986" t="s">
        <v>130</v>
      </c>
      <c r="C13986" t="s">
        <v>138</v>
      </c>
      <c r="D13986" t="s">
        <v>82</v>
      </c>
      <c r="E13986" t="s">
        <v>5</v>
      </c>
      <c r="F13986" t="s">
        <v>8</v>
      </c>
      <c r="G13986">
        <v>0</v>
      </c>
      <c r="H13986">
        <v>0</v>
      </c>
      <c r="I13986">
        <v>0</v>
      </c>
      <c r="J13986">
        <v>0</v>
      </c>
      <c r="L13986" s="26">
        <v>47118</v>
      </c>
      <c r="M13986">
        <v>5</v>
      </c>
      <c r="N13986">
        <v>0</v>
      </c>
    </row>
    <row r="13987" spans="1:14" x14ac:dyDescent="0.25">
      <c r="A13987" s="21" t="str">
        <f t="shared" si="218"/>
        <v>MOW LBC CFAA_2029</v>
      </c>
      <c r="B13987" t="s">
        <v>130</v>
      </c>
      <c r="C13987" t="s">
        <v>138</v>
      </c>
      <c r="D13987" t="s">
        <v>82</v>
      </c>
      <c r="E13987" t="s">
        <v>5</v>
      </c>
      <c r="F13987" t="s">
        <v>8</v>
      </c>
      <c r="G13987">
        <v>0</v>
      </c>
      <c r="H13987">
        <v>0</v>
      </c>
      <c r="I13987">
        <v>0</v>
      </c>
      <c r="J13987">
        <v>0</v>
      </c>
      <c r="L13987" s="26">
        <v>47483</v>
      </c>
      <c r="M13987">
        <v>6</v>
      </c>
      <c r="N13987">
        <v>0</v>
      </c>
    </row>
    <row r="13988" spans="1:14" x14ac:dyDescent="0.25">
      <c r="A13988" s="21" t="str">
        <f t="shared" si="218"/>
        <v>MOW LBC CFAA_2030</v>
      </c>
      <c r="B13988" t="s">
        <v>130</v>
      </c>
      <c r="C13988" t="s">
        <v>138</v>
      </c>
      <c r="D13988" t="s">
        <v>82</v>
      </c>
      <c r="E13988" t="s">
        <v>5</v>
      </c>
      <c r="F13988" t="s">
        <v>8</v>
      </c>
      <c r="G13988">
        <v>0</v>
      </c>
      <c r="H13988">
        <v>0</v>
      </c>
      <c r="I13988">
        <v>0</v>
      </c>
      <c r="J13988">
        <v>0</v>
      </c>
      <c r="L13988" s="26">
        <v>47848</v>
      </c>
      <c r="M13988">
        <v>7</v>
      </c>
      <c r="N13988">
        <v>0</v>
      </c>
    </row>
    <row r="13989" spans="1:14" x14ac:dyDescent="0.25">
      <c r="A13989" s="21" t="str">
        <f t="shared" si="218"/>
        <v>MOW LBC CFAA_2031</v>
      </c>
      <c r="B13989" t="s">
        <v>130</v>
      </c>
      <c r="C13989" t="s">
        <v>138</v>
      </c>
      <c r="D13989" t="s">
        <v>82</v>
      </c>
      <c r="E13989" t="s">
        <v>5</v>
      </c>
      <c r="F13989" t="s">
        <v>8</v>
      </c>
      <c r="G13989">
        <v>0</v>
      </c>
      <c r="H13989">
        <v>0</v>
      </c>
      <c r="I13989">
        <v>0</v>
      </c>
      <c r="J13989">
        <v>0</v>
      </c>
      <c r="L13989" s="26">
        <v>48213</v>
      </c>
      <c r="M13989">
        <v>8</v>
      </c>
      <c r="N13989">
        <v>0</v>
      </c>
    </row>
    <row r="13990" spans="1:14" x14ac:dyDescent="0.25">
      <c r="A13990" s="21" t="str">
        <f t="shared" si="218"/>
        <v>MOW LBC CFAA_2032</v>
      </c>
      <c r="B13990" t="s">
        <v>130</v>
      </c>
      <c r="C13990" t="s">
        <v>138</v>
      </c>
      <c r="D13990" t="s">
        <v>82</v>
      </c>
      <c r="E13990" t="s">
        <v>5</v>
      </c>
      <c r="F13990" t="s">
        <v>8</v>
      </c>
      <c r="G13990">
        <v>0</v>
      </c>
      <c r="H13990">
        <v>0</v>
      </c>
      <c r="I13990">
        <v>0</v>
      </c>
      <c r="J13990">
        <v>0</v>
      </c>
      <c r="L13990" s="26">
        <v>48579</v>
      </c>
      <c r="M13990">
        <v>9</v>
      </c>
      <c r="N13990">
        <v>0</v>
      </c>
    </row>
    <row r="13991" spans="1:14" x14ac:dyDescent="0.25">
      <c r="A13991" s="21" t="str">
        <f t="shared" si="218"/>
        <v>MOW LBC CFAA_2033</v>
      </c>
      <c r="B13991" t="s">
        <v>130</v>
      </c>
      <c r="C13991" t="s">
        <v>138</v>
      </c>
      <c r="D13991" t="s">
        <v>82</v>
      </c>
      <c r="E13991" t="s">
        <v>5</v>
      </c>
      <c r="F13991" t="s">
        <v>8</v>
      </c>
      <c r="G13991">
        <v>0</v>
      </c>
      <c r="H13991">
        <v>0</v>
      </c>
      <c r="I13991">
        <v>0</v>
      </c>
      <c r="J13991">
        <v>0</v>
      </c>
      <c r="L13991" s="26">
        <v>48944</v>
      </c>
      <c r="M13991">
        <v>10</v>
      </c>
      <c r="N13991">
        <v>0</v>
      </c>
    </row>
    <row r="13992" spans="1:14" x14ac:dyDescent="0.25">
      <c r="A13992" s="21" t="str">
        <f t="shared" si="218"/>
        <v>MOW LBC CFAA_2034</v>
      </c>
      <c r="B13992" t="s">
        <v>130</v>
      </c>
      <c r="C13992" t="s">
        <v>138</v>
      </c>
      <c r="D13992" t="s">
        <v>82</v>
      </c>
      <c r="E13992" t="s">
        <v>5</v>
      </c>
      <c r="F13992" t="s">
        <v>8</v>
      </c>
      <c r="G13992">
        <v>0</v>
      </c>
      <c r="H13992">
        <v>0</v>
      </c>
      <c r="I13992">
        <v>0</v>
      </c>
      <c r="J13992">
        <v>0</v>
      </c>
      <c r="L13992" s="26">
        <v>49309</v>
      </c>
      <c r="M13992">
        <v>11</v>
      </c>
      <c r="N13992">
        <v>0</v>
      </c>
    </row>
    <row r="13993" spans="1:14" x14ac:dyDescent="0.25">
      <c r="A13993" s="21" t="str">
        <f t="shared" si="218"/>
        <v>MOW LBC CFAA_2035</v>
      </c>
      <c r="B13993" t="s">
        <v>130</v>
      </c>
      <c r="C13993" t="s">
        <v>138</v>
      </c>
      <c r="D13993" t="s">
        <v>82</v>
      </c>
      <c r="E13993" t="s">
        <v>5</v>
      </c>
      <c r="F13993" t="s">
        <v>8</v>
      </c>
      <c r="G13993">
        <v>0</v>
      </c>
      <c r="H13993">
        <v>0</v>
      </c>
      <c r="I13993">
        <v>0</v>
      </c>
      <c r="J13993">
        <v>0</v>
      </c>
      <c r="L13993" s="26">
        <v>49674</v>
      </c>
      <c r="M13993">
        <v>12</v>
      </c>
      <c r="N13993">
        <v>0</v>
      </c>
    </row>
    <row r="13994" spans="1:14" x14ac:dyDescent="0.25">
      <c r="A13994" s="21" t="str">
        <f t="shared" si="218"/>
        <v>MOW LBC CFAA_2036</v>
      </c>
      <c r="B13994" t="s">
        <v>130</v>
      </c>
      <c r="C13994" t="s">
        <v>138</v>
      </c>
      <c r="D13994" t="s">
        <v>82</v>
      </c>
      <c r="E13994" t="s">
        <v>5</v>
      </c>
      <c r="F13994" t="s">
        <v>8</v>
      </c>
      <c r="G13994">
        <v>0</v>
      </c>
      <c r="H13994">
        <v>0</v>
      </c>
      <c r="I13994">
        <v>0</v>
      </c>
      <c r="J13994">
        <v>0</v>
      </c>
      <c r="L13994" s="26">
        <v>50040</v>
      </c>
      <c r="M13994">
        <v>13</v>
      </c>
      <c r="N13994">
        <v>0</v>
      </c>
    </row>
    <row r="13995" spans="1:14" x14ac:dyDescent="0.25">
      <c r="A13995" s="21" t="str">
        <f t="shared" si="218"/>
        <v>MOW LBC CFAA_2037</v>
      </c>
      <c r="B13995" t="s">
        <v>130</v>
      </c>
      <c r="C13995" t="s">
        <v>138</v>
      </c>
      <c r="D13995" t="s">
        <v>82</v>
      </c>
      <c r="E13995" t="s">
        <v>5</v>
      </c>
      <c r="F13995" t="s">
        <v>8</v>
      </c>
      <c r="G13995">
        <v>0</v>
      </c>
      <c r="H13995">
        <v>0</v>
      </c>
      <c r="I13995">
        <v>0</v>
      </c>
      <c r="J13995">
        <v>0</v>
      </c>
      <c r="L13995" s="26">
        <v>50405</v>
      </c>
      <c r="M13995">
        <v>14</v>
      </c>
      <c r="N13995">
        <v>0</v>
      </c>
    </row>
    <row r="13996" spans="1:14" x14ac:dyDescent="0.25">
      <c r="A13996" s="21" t="str">
        <f t="shared" si="218"/>
        <v>MOW LBC CFAA_2038</v>
      </c>
      <c r="B13996" t="s">
        <v>130</v>
      </c>
      <c r="C13996" t="s">
        <v>138</v>
      </c>
      <c r="D13996" t="s">
        <v>82</v>
      </c>
      <c r="E13996" t="s">
        <v>5</v>
      </c>
      <c r="F13996" t="s">
        <v>8</v>
      </c>
      <c r="G13996">
        <v>0</v>
      </c>
      <c r="H13996">
        <v>0</v>
      </c>
      <c r="I13996">
        <v>0</v>
      </c>
      <c r="J13996">
        <v>0</v>
      </c>
      <c r="L13996" s="26">
        <v>50770</v>
      </c>
      <c r="M13996">
        <v>15</v>
      </c>
      <c r="N13996">
        <v>0</v>
      </c>
    </row>
    <row r="13997" spans="1:14" x14ac:dyDescent="0.25">
      <c r="A13997" s="21" t="str">
        <f t="shared" si="218"/>
        <v>MOW LBC CFAA_2039</v>
      </c>
      <c r="B13997" t="s">
        <v>130</v>
      </c>
      <c r="C13997" t="s">
        <v>138</v>
      </c>
      <c r="D13997" t="s">
        <v>82</v>
      </c>
      <c r="E13997" t="s">
        <v>5</v>
      </c>
      <c r="F13997" t="s">
        <v>8</v>
      </c>
      <c r="G13997">
        <v>0</v>
      </c>
      <c r="H13997">
        <v>0</v>
      </c>
      <c r="I13997">
        <v>0</v>
      </c>
      <c r="J13997">
        <v>0</v>
      </c>
      <c r="L13997" s="26">
        <v>51135</v>
      </c>
      <c r="M13997">
        <v>16</v>
      </c>
      <c r="N13997">
        <v>0</v>
      </c>
    </row>
    <row r="13998" spans="1:14" x14ac:dyDescent="0.25">
      <c r="A13998" s="21" t="str">
        <f t="shared" si="218"/>
        <v>MOW LBC CFAA_2040</v>
      </c>
      <c r="B13998" t="s">
        <v>130</v>
      </c>
      <c r="C13998" t="s">
        <v>138</v>
      </c>
      <c r="D13998" t="s">
        <v>82</v>
      </c>
      <c r="E13998" t="s">
        <v>5</v>
      </c>
      <c r="F13998" t="s">
        <v>8</v>
      </c>
      <c r="G13998">
        <v>0</v>
      </c>
      <c r="H13998">
        <v>0</v>
      </c>
      <c r="I13998">
        <v>0</v>
      </c>
      <c r="J13998">
        <v>0</v>
      </c>
      <c r="L13998" s="26">
        <v>51501</v>
      </c>
      <c r="M13998">
        <v>17</v>
      </c>
      <c r="N13998">
        <v>0</v>
      </c>
    </row>
    <row r="13999" spans="1:14" x14ac:dyDescent="0.25">
      <c r="A13999" s="21" t="str">
        <f t="shared" si="218"/>
        <v>MOW LBC CFAA_2041</v>
      </c>
      <c r="B13999" t="s">
        <v>130</v>
      </c>
      <c r="C13999" t="s">
        <v>138</v>
      </c>
      <c r="D13999" t="s">
        <v>82</v>
      </c>
      <c r="E13999" t="s">
        <v>5</v>
      </c>
      <c r="F13999" t="s">
        <v>8</v>
      </c>
      <c r="G13999">
        <v>0</v>
      </c>
      <c r="H13999">
        <v>0</v>
      </c>
      <c r="I13999">
        <v>0</v>
      </c>
      <c r="J13999">
        <v>0</v>
      </c>
      <c r="L13999" s="26">
        <v>51866</v>
      </c>
      <c r="M13999">
        <v>18</v>
      </c>
      <c r="N13999">
        <v>0</v>
      </c>
    </row>
    <row r="14000" spans="1:14" x14ac:dyDescent="0.25">
      <c r="A14000" s="21" t="str">
        <f t="shared" si="218"/>
        <v>MOW LBC CFAA_2042</v>
      </c>
      <c r="B14000" t="s">
        <v>130</v>
      </c>
      <c r="C14000" t="s">
        <v>138</v>
      </c>
      <c r="D14000" t="s">
        <v>82</v>
      </c>
      <c r="E14000" t="s">
        <v>5</v>
      </c>
      <c r="F14000" t="s">
        <v>8</v>
      </c>
      <c r="G14000">
        <v>0</v>
      </c>
      <c r="H14000">
        <v>0</v>
      </c>
      <c r="I14000">
        <v>0</v>
      </c>
      <c r="J14000">
        <v>0</v>
      </c>
      <c r="L14000" s="26">
        <v>52231</v>
      </c>
      <c r="M14000">
        <v>19</v>
      </c>
      <c r="N14000">
        <v>0</v>
      </c>
    </row>
    <row r="14001" spans="1:14" x14ac:dyDescent="0.25">
      <c r="A14001" s="21" t="str">
        <f t="shared" si="218"/>
        <v>MOW LBC CFAA_2043</v>
      </c>
      <c r="B14001" t="s">
        <v>130</v>
      </c>
      <c r="C14001" t="s">
        <v>138</v>
      </c>
      <c r="D14001" t="s">
        <v>82</v>
      </c>
      <c r="E14001" t="s">
        <v>5</v>
      </c>
      <c r="F14001" t="s">
        <v>8</v>
      </c>
      <c r="G14001">
        <v>0</v>
      </c>
      <c r="H14001">
        <v>0</v>
      </c>
      <c r="I14001">
        <v>0</v>
      </c>
      <c r="J14001">
        <v>0</v>
      </c>
      <c r="L14001" s="26">
        <v>52596</v>
      </c>
      <c r="M14001">
        <v>20</v>
      </c>
      <c r="N14001">
        <v>0</v>
      </c>
    </row>
    <row r="14002" spans="1:14" x14ac:dyDescent="0.25">
      <c r="A14002" s="21" t="str">
        <f t="shared" si="218"/>
        <v>MOW M2C CFAA_2024</v>
      </c>
      <c r="B14002" t="s">
        <v>130</v>
      </c>
      <c r="C14002" t="s">
        <v>138</v>
      </c>
      <c r="D14002" t="s">
        <v>22</v>
      </c>
      <c r="E14002" t="s">
        <v>29</v>
      </c>
      <c r="F14002" t="s">
        <v>28</v>
      </c>
      <c r="K14002">
        <v>0</v>
      </c>
      <c r="L14002" s="26">
        <v>45657</v>
      </c>
      <c r="M14002">
        <v>1</v>
      </c>
    </row>
    <row r="14003" spans="1:14" x14ac:dyDescent="0.25">
      <c r="A14003" s="21" t="str">
        <f t="shared" si="218"/>
        <v>MOW M2C CFAA_2025</v>
      </c>
      <c r="B14003" t="s">
        <v>130</v>
      </c>
      <c r="C14003" t="s">
        <v>138</v>
      </c>
      <c r="D14003" t="s">
        <v>22</v>
      </c>
      <c r="E14003" t="s">
        <v>29</v>
      </c>
      <c r="F14003" t="s">
        <v>28</v>
      </c>
      <c r="K14003">
        <v>0</v>
      </c>
      <c r="L14003" s="26">
        <v>46022</v>
      </c>
      <c r="M14003">
        <v>2</v>
      </c>
    </row>
    <row r="14004" spans="1:14" x14ac:dyDescent="0.25">
      <c r="A14004" s="21" t="str">
        <f t="shared" si="218"/>
        <v>MOW M2C CFAA_2026</v>
      </c>
      <c r="B14004" t="s">
        <v>130</v>
      </c>
      <c r="C14004" t="s">
        <v>138</v>
      </c>
      <c r="D14004" t="s">
        <v>22</v>
      </c>
      <c r="E14004" t="s">
        <v>29</v>
      </c>
      <c r="F14004" t="s">
        <v>28</v>
      </c>
      <c r="K14004">
        <v>0</v>
      </c>
      <c r="L14004" s="26">
        <v>46387</v>
      </c>
      <c r="M14004">
        <v>3</v>
      </c>
    </row>
    <row r="14005" spans="1:14" x14ac:dyDescent="0.25">
      <c r="A14005" s="21" t="str">
        <f t="shared" si="218"/>
        <v>MOW M2C CFAA_2027</v>
      </c>
      <c r="B14005" t="s">
        <v>130</v>
      </c>
      <c r="C14005" t="s">
        <v>138</v>
      </c>
      <c r="D14005" t="s">
        <v>22</v>
      </c>
      <c r="E14005" t="s">
        <v>29</v>
      </c>
      <c r="F14005" t="s">
        <v>28</v>
      </c>
      <c r="K14005">
        <v>0</v>
      </c>
      <c r="L14005" s="26">
        <v>46752</v>
      </c>
      <c r="M14005">
        <v>4</v>
      </c>
    </row>
    <row r="14006" spans="1:14" x14ac:dyDescent="0.25">
      <c r="A14006" s="21" t="str">
        <f t="shared" si="218"/>
        <v>MOW M2C CFAA_2028</v>
      </c>
      <c r="B14006" t="s">
        <v>130</v>
      </c>
      <c r="C14006" t="s">
        <v>138</v>
      </c>
      <c r="D14006" t="s">
        <v>22</v>
      </c>
      <c r="E14006" t="s">
        <v>29</v>
      </c>
      <c r="F14006" t="s">
        <v>28</v>
      </c>
      <c r="K14006">
        <v>0</v>
      </c>
      <c r="L14006" s="26">
        <v>47118</v>
      </c>
      <c r="M14006">
        <v>5</v>
      </c>
    </row>
    <row r="14007" spans="1:14" x14ac:dyDescent="0.25">
      <c r="A14007" s="21" t="str">
        <f t="shared" si="218"/>
        <v>MOW M2C CFAA_2029</v>
      </c>
      <c r="B14007" t="s">
        <v>130</v>
      </c>
      <c r="C14007" t="s">
        <v>138</v>
      </c>
      <c r="D14007" t="s">
        <v>22</v>
      </c>
      <c r="E14007" t="s">
        <v>29</v>
      </c>
      <c r="F14007" t="s">
        <v>28</v>
      </c>
      <c r="K14007">
        <v>0</v>
      </c>
      <c r="L14007" s="26">
        <v>47483</v>
      </c>
      <c r="M14007">
        <v>6</v>
      </c>
    </row>
    <row r="14008" spans="1:14" x14ac:dyDescent="0.25">
      <c r="A14008" s="21" t="str">
        <f t="shared" si="218"/>
        <v>MOW M2C CFAA_2030</v>
      </c>
      <c r="B14008" t="s">
        <v>130</v>
      </c>
      <c r="C14008" t="s">
        <v>138</v>
      </c>
      <c r="D14008" t="s">
        <v>22</v>
      </c>
      <c r="E14008" t="s">
        <v>29</v>
      </c>
      <c r="F14008" t="s">
        <v>28</v>
      </c>
      <c r="K14008">
        <v>0</v>
      </c>
      <c r="L14008" s="26">
        <v>47848</v>
      </c>
      <c r="M14008">
        <v>7</v>
      </c>
    </row>
    <row r="14009" spans="1:14" x14ac:dyDescent="0.25">
      <c r="A14009" s="21" t="str">
        <f t="shared" si="218"/>
        <v>MOW M2C CFAA_2031</v>
      </c>
      <c r="B14009" t="s">
        <v>130</v>
      </c>
      <c r="C14009" t="s">
        <v>138</v>
      </c>
      <c r="D14009" t="s">
        <v>22</v>
      </c>
      <c r="E14009" t="s">
        <v>29</v>
      </c>
      <c r="F14009" t="s">
        <v>28</v>
      </c>
      <c r="K14009">
        <v>0</v>
      </c>
      <c r="L14009" s="26">
        <v>48213</v>
      </c>
      <c r="M14009">
        <v>8</v>
      </c>
    </row>
    <row r="14010" spans="1:14" x14ac:dyDescent="0.25">
      <c r="A14010" s="21" t="str">
        <f t="shared" si="218"/>
        <v>MOW M2C CFAA_2032</v>
      </c>
      <c r="B14010" t="s">
        <v>130</v>
      </c>
      <c r="C14010" t="s">
        <v>138</v>
      </c>
      <c r="D14010" t="s">
        <v>22</v>
      </c>
      <c r="E14010" t="s">
        <v>29</v>
      </c>
      <c r="F14010" t="s">
        <v>28</v>
      </c>
      <c r="K14010">
        <v>0</v>
      </c>
      <c r="L14010" s="26">
        <v>48579</v>
      </c>
      <c r="M14010">
        <v>9</v>
      </c>
    </row>
    <row r="14011" spans="1:14" x14ac:dyDescent="0.25">
      <c r="A14011" s="21" t="str">
        <f t="shared" si="218"/>
        <v>MOW M2C CFAA_2033</v>
      </c>
      <c r="B14011" t="s">
        <v>130</v>
      </c>
      <c r="C14011" t="s">
        <v>138</v>
      </c>
      <c r="D14011" t="s">
        <v>22</v>
      </c>
      <c r="E14011" t="s">
        <v>29</v>
      </c>
      <c r="F14011" t="s">
        <v>28</v>
      </c>
      <c r="K14011">
        <v>0</v>
      </c>
      <c r="L14011" s="26">
        <v>48944</v>
      </c>
      <c r="M14011">
        <v>10</v>
      </c>
    </row>
    <row r="14012" spans="1:14" x14ac:dyDescent="0.25">
      <c r="A14012" s="21" t="str">
        <f t="shared" si="218"/>
        <v>MOW M2C CFAA_2034</v>
      </c>
      <c r="B14012" t="s">
        <v>130</v>
      </c>
      <c r="C14012" t="s">
        <v>138</v>
      </c>
      <c r="D14012" t="s">
        <v>22</v>
      </c>
      <c r="E14012" t="s">
        <v>29</v>
      </c>
      <c r="F14012" t="s">
        <v>28</v>
      </c>
      <c r="K14012">
        <v>0</v>
      </c>
      <c r="L14012" s="26">
        <v>49309</v>
      </c>
      <c r="M14012">
        <v>11</v>
      </c>
    </row>
    <row r="14013" spans="1:14" x14ac:dyDescent="0.25">
      <c r="A14013" s="21" t="str">
        <f t="shared" si="218"/>
        <v>MOW M2C CFAA_2035</v>
      </c>
      <c r="B14013" t="s">
        <v>130</v>
      </c>
      <c r="C14013" t="s">
        <v>138</v>
      </c>
      <c r="D14013" t="s">
        <v>22</v>
      </c>
      <c r="E14013" t="s">
        <v>29</v>
      </c>
      <c r="F14013" t="s">
        <v>28</v>
      </c>
      <c r="K14013">
        <v>0</v>
      </c>
      <c r="L14013" s="26">
        <v>49674</v>
      </c>
      <c r="M14013">
        <v>12</v>
      </c>
    </row>
    <row r="14014" spans="1:14" x14ac:dyDescent="0.25">
      <c r="A14014" s="21" t="str">
        <f t="shared" si="218"/>
        <v>MOW M2C CFAA_2036</v>
      </c>
      <c r="B14014" t="s">
        <v>130</v>
      </c>
      <c r="C14014" t="s">
        <v>138</v>
      </c>
      <c r="D14014" t="s">
        <v>22</v>
      </c>
      <c r="E14014" t="s">
        <v>29</v>
      </c>
      <c r="F14014" t="s">
        <v>28</v>
      </c>
      <c r="K14014">
        <v>0</v>
      </c>
      <c r="L14014" s="26">
        <v>50040</v>
      </c>
      <c r="M14014">
        <v>13</v>
      </c>
    </row>
    <row r="14015" spans="1:14" x14ac:dyDescent="0.25">
      <c r="A14015" s="21" t="str">
        <f t="shared" si="218"/>
        <v>MOW M2C CFAA_2037</v>
      </c>
      <c r="B14015" t="s">
        <v>130</v>
      </c>
      <c r="C14015" t="s">
        <v>138</v>
      </c>
      <c r="D14015" t="s">
        <v>22</v>
      </c>
      <c r="E14015" t="s">
        <v>29</v>
      </c>
      <c r="F14015" t="s">
        <v>28</v>
      </c>
      <c r="K14015">
        <v>0</v>
      </c>
      <c r="L14015" s="26">
        <v>50405</v>
      </c>
      <c r="M14015">
        <v>14</v>
      </c>
    </row>
    <row r="14016" spans="1:14" x14ac:dyDescent="0.25">
      <c r="A14016" s="21" t="str">
        <f t="shared" si="218"/>
        <v>MOW M2C CFAA_2038</v>
      </c>
      <c r="B14016" t="s">
        <v>130</v>
      </c>
      <c r="C14016" t="s">
        <v>138</v>
      </c>
      <c r="D14016" t="s">
        <v>22</v>
      </c>
      <c r="E14016" t="s">
        <v>29</v>
      </c>
      <c r="F14016" t="s">
        <v>28</v>
      </c>
      <c r="K14016">
        <v>0</v>
      </c>
      <c r="L14016" s="26">
        <v>50770</v>
      </c>
      <c r="M14016">
        <v>15</v>
      </c>
    </row>
    <row r="14017" spans="1:13" x14ac:dyDescent="0.25">
      <c r="A14017" s="21" t="str">
        <f t="shared" si="218"/>
        <v>MOW M2C CFAA_2039</v>
      </c>
      <c r="B14017" t="s">
        <v>130</v>
      </c>
      <c r="C14017" t="s">
        <v>138</v>
      </c>
      <c r="D14017" t="s">
        <v>22</v>
      </c>
      <c r="E14017" t="s">
        <v>29</v>
      </c>
      <c r="F14017" t="s">
        <v>28</v>
      </c>
      <c r="K14017">
        <v>0</v>
      </c>
      <c r="L14017" s="26">
        <v>51135</v>
      </c>
      <c r="M14017">
        <v>16</v>
      </c>
    </row>
    <row r="14018" spans="1:13" x14ac:dyDescent="0.25">
      <c r="A14018" s="21" t="str">
        <f t="shared" ref="A14018:A14081" si="219">B14018&amp;" "&amp;D14018&amp;" "&amp;C14018&amp;"_"&amp;YEAR(L14018)</f>
        <v>MOW M2C CFAA_2040</v>
      </c>
      <c r="B14018" t="s">
        <v>130</v>
      </c>
      <c r="C14018" t="s">
        <v>138</v>
      </c>
      <c r="D14018" t="s">
        <v>22</v>
      </c>
      <c r="E14018" t="s">
        <v>29</v>
      </c>
      <c r="F14018" t="s">
        <v>28</v>
      </c>
      <c r="K14018">
        <v>0</v>
      </c>
      <c r="L14018" s="26">
        <v>51501</v>
      </c>
      <c r="M14018">
        <v>17</v>
      </c>
    </row>
    <row r="14019" spans="1:13" x14ac:dyDescent="0.25">
      <c r="A14019" s="21" t="str">
        <f t="shared" si="219"/>
        <v>MOW M2C CFAA_2041</v>
      </c>
      <c r="B14019" t="s">
        <v>130</v>
      </c>
      <c r="C14019" t="s">
        <v>138</v>
      </c>
      <c r="D14019" t="s">
        <v>22</v>
      </c>
      <c r="E14019" t="s">
        <v>29</v>
      </c>
      <c r="F14019" t="s">
        <v>28</v>
      </c>
      <c r="K14019">
        <v>0</v>
      </c>
      <c r="L14019" s="26">
        <v>51866</v>
      </c>
      <c r="M14019">
        <v>18</v>
      </c>
    </row>
    <row r="14020" spans="1:13" x14ac:dyDescent="0.25">
      <c r="A14020" s="21" t="str">
        <f t="shared" si="219"/>
        <v>MOW M2C CFAA_2042</v>
      </c>
      <c r="B14020" t="s">
        <v>130</v>
      </c>
      <c r="C14020" t="s">
        <v>138</v>
      </c>
      <c r="D14020" t="s">
        <v>22</v>
      </c>
      <c r="E14020" t="s">
        <v>29</v>
      </c>
      <c r="F14020" t="s">
        <v>28</v>
      </c>
      <c r="K14020">
        <v>0</v>
      </c>
      <c r="L14020" s="26">
        <v>52231</v>
      </c>
      <c r="M14020">
        <v>19</v>
      </c>
    </row>
    <row r="14021" spans="1:13" x14ac:dyDescent="0.25">
      <c r="A14021" s="21" t="str">
        <f t="shared" si="219"/>
        <v>MOW M2C CFAA_2043</v>
      </c>
      <c r="B14021" t="s">
        <v>130</v>
      </c>
      <c r="C14021" t="s">
        <v>138</v>
      </c>
      <c r="D14021" t="s">
        <v>22</v>
      </c>
      <c r="E14021" t="s">
        <v>29</v>
      </c>
      <c r="F14021" t="s">
        <v>28</v>
      </c>
      <c r="K14021">
        <v>0</v>
      </c>
      <c r="L14021" s="26">
        <v>52596</v>
      </c>
      <c r="M14021">
        <v>20</v>
      </c>
    </row>
    <row r="14022" spans="1:13" x14ac:dyDescent="0.25">
      <c r="A14022" s="21" t="str">
        <f t="shared" si="219"/>
        <v>MOW M2C CFAA_2024</v>
      </c>
      <c r="B14022" t="s">
        <v>130</v>
      </c>
      <c r="C14022" t="s">
        <v>138</v>
      </c>
      <c r="D14022" t="s">
        <v>22</v>
      </c>
      <c r="E14022" t="s">
        <v>29</v>
      </c>
      <c r="F14022" t="s">
        <v>31</v>
      </c>
      <c r="K14022">
        <v>0</v>
      </c>
      <c r="L14022" s="26">
        <v>45657</v>
      </c>
      <c r="M14022">
        <v>1</v>
      </c>
    </row>
    <row r="14023" spans="1:13" x14ac:dyDescent="0.25">
      <c r="A14023" s="21" t="str">
        <f t="shared" si="219"/>
        <v>MOW M2C CFAA_2025</v>
      </c>
      <c r="B14023" t="s">
        <v>130</v>
      </c>
      <c r="C14023" t="s">
        <v>138</v>
      </c>
      <c r="D14023" t="s">
        <v>22</v>
      </c>
      <c r="E14023" t="s">
        <v>29</v>
      </c>
      <c r="F14023" t="s">
        <v>31</v>
      </c>
      <c r="K14023">
        <v>0</v>
      </c>
      <c r="L14023" s="26">
        <v>46022</v>
      </c>
      <c r="M14023">
        <v>2</v>
      </c>
    </row>
    <row r="14024" spans="1:13" x14ac:dyDescent="0.25">
      <c r="A14024" s="21" t="str">
        <f t="shared" si="219"/>
        <v>MOW M2C CFAA_2026</v>
      </c>
      <c r="B14024" t="s">
        <v>130</v>
      </c>
      <c r="C14024" t="s">
        <v>138</v>
      </c>
      <c r="D14024" t="s">
        <v>22</v>
      </c>
      <c r="E14024" t="s">
        <v>29</v>
      </c>
      <c r="F14024" t="s">
        <v>31</v>
      </c>
      <c r="K14024">
        <v>0</v>
      </c>
      <c r="L14024" s="26">
        <v>46387</v>
      </c>
      <c r="M14024">
        <v>3</v>
      </c>
    </row>
    <row r="14025" spans="1:13" x14ac:dyDescent="0.25">
      <c r="A14025" s="21" t="str">
        <f t="shared" si="219"/>
        <v>MOW M2C CFAA_2027</v>
      </c>
      <c r="B14025" t="s">
        <v>130</v>
      </c>
      <c r="C14025" t="s">
        <v>138</v>
      </c>
      <c r="D14025" t="s">
        <v>22</v>
      </c>
      <c r="E14025" t="s">
        <v>29</v>
      </c>
      <c r="F14025" t="s">
        <v>31</v>
      </c>
      <c r="K14025">
        <v>0</v>
      </c>
      <c r="L14025" s="26">
        <v>46752</v>
      </c>
      <c r="M14025">
        <v>4</v>
      </c>
    </row>
    <row r="14026" spans="1:13" x14ac:dyDescent="0.25">
      <c r="A14026" s="21" t="str">
        <f t="shared" si="219"/>
        <v>MOW M2C CFAA_2028</v>
      </c>
      <c r="B14026" t="s">
        <v>130</v>
      </c>
      <c r="C14026" t="s">
        <v>138</v>
      </c>
      <c r="D14026" t="s">
        <v>22</v>
      </c>
      <c r="E14026" t="s">
        <v>29</v>
      </c>
      <c r="F14026" t="s">
        <v>31</v>
      </c>
      <c r="K14026">
        <v>0</v>
      </c>
      <c r="L14026" s="26">
        <v>47118</v>
      </c>
      <c r="M14026">
        <v>5</v>
      </c>
    </row>
    <row r="14027" spans="1:13" x14ac:dyDescent="0.25">
      <c r="A14027" s="21" t="str">
        <f t="shared" si="219"/>
        <v>MOW M2C CFAA_2029</v>
      </c>
      <c r="B14027" t="s">
        <v>130</v>
      </c>
      <c r="C14027" t="s">
        <v>138</v>
      </c>
      <c r="D14027" t="s">
        <v>22</v>
      </c>
      <c r="E14027" t="s">
        <v>29</v>
      </c>
      <c r="F14027" t="s">
        <v>31</v>
      </c>
      <c r="K14027">
        <v>0</v>
      </c>
      <c r="L14027" s="26">
        <v>47483</v>
      </c>
      <c r="M14027">
        <v>6</v>
      </c>
    </row>
    <row r="14028" spans="1:13" x14ac:dyDescent="0.25">
      <c r="A14028" s="21" t="str">
        <f t="shared" si="219"/>
        <v>MOW M2C CFAA_2030</v>
      </c>
      <c r="B14028" t="s">
        <v>130</v>
      </c>
      <c r="C14028" t="s">
        <v>138</v>
      </c>
      <c r="D14028" t="s">
        <v>22</v>
      </c>
      <c r="E14028" t="s">
        <v>29</v>
      </c>
      <c r="F14028" t="s">
        <v>31</v>
      </c>
      <c r="K14028">
        <v>0</v>
      </c>
      <c r="L14028" s="26">
        <v>47848</v>
      </c>
      <c r="M14028">
        <v>7</v>
      </c>
    </row>
    <row r="14029" spans="1:13" x14ac:dyDescent="0.25">
      <c r="A14029" s="21" t="str">
        <f t="shared" si="219"/>
        <v>MOW M2C CFAA_2031</v>
      </c>
      <c r="B14029" t="s">
        <v>130</v>
      </c>
      <c r="C14029" t="s">
        <v>138</v>
      </c>
      <c r="D14029" t="s">
        <v>22</v>
      </c>
      <c r="E14029" t="s">
        <v>29</v>
      </c>
      <c r="F14029" t="s">
        <v>31</v>
      </c>
      <c r="K14029">
        <v>0</v>
      </c>
      <c r="L14029" s="26">
        <v>48213</v>
      </c>
      <c r="M14029">
        <v>8</v>
      </c>
    </row>
    <row r="14030" spans="1:13" x14ac:dyDescent="0.25">
      <c r="A14030" s="21" t="str">
        <f t="shared" si="219"/>
        <v>MOW M2C CFAA_2032</v>
      </c>
      <c r="B14030" t="s">
        <v>130</v>
      </c>
      <c r="C14030" t="s">
        <v>138</v>
      </c>
      <c r="D14030" t="s">
        <v>22</v>
      </c>
      <c r="E14030" t="s">
        <v>29</v>
      </c>
      <c r="F14030" t="s">
        <v>31</v>
      </c>
      <c r="K14030">
        <v>0</v>
      </c>
      <c r="L14030" s="26">
        <v>48579</v>
      </c>
      <c r="M14030">
        <v>9</v>
      </c>
    </row>
    <row r="14031" spans="1:13" x14ac:dyDescent="0.25">
      <c r="A14031" s="21" t="str">
        <f t="shared" si="219"/>
        <v>MOW M2C CFAA_2033</v>
      </c>
      <c r="B14031" t="s">
        <v>130</v>
      </c>
      <c r="C14031" t="s">
        <v>138</v>
      </c>
      <c r="D14031" t="s">
        <v>22</v>
      </c>
      <c r="E14031" t="s">
        <v>29</v>
      </c>
      <c r="F14031" t="s">
        <v>31</v>
      </c>
      <c r="K14031">
        <v>0</v>
      </c>
      <c r="L14031" s="26">
        <v>48944</v>
      </c>
      <c r="M14031">
        <v>10</v>
      </c>
    </row>
    <row r="14032" spans="1:13" x14ac:dyDescent="0.25">
      <c r="A14032" s="21" t="str">
        <f t="shared" si="219"/>
        <v>MOW M2C CFAA_2034</v>
      </c>
      <c r="B14032" t="s">
        <v>130</v>
      </c>
      <c r="C14032" t="s">
        <v>138</v>
      </c>
      <c r="D14032" t="s">
        <v>22</v>
      </c>
      <c r="E14032" t="s">
        <v>29</v>
      </c>
      <c r="F14032" t="s">
        <v>31</v>
      </c>
      <c r="K14032">
        <v>0</v>
      </c>
      <c r="L14032" s="26">
        <v>49309</v>
      </c>
      <c r="M14032">
        <v>11</v>
      </c>
    </row>
    <row r="14033" spans="1:14" x14ac:dyDescent="0.25">
      <c r="A14033" s="21" t="str">
        <f t="shared" si="219"/>
        <v>MOW M2C CFAA_2035</v>
      </c>
      <c r="B14033" t="s">
        <v>130</v>
      </c>
      <c r="C14033" t="s">
        <v>138</v>
      </c>
      <c r="D14033" t="s">
        <v>22</v>
      </c>
      <c r="E14033" t="s">
        <v>29</v>
      </c>
      <c r="F14033" t="s">
        <v>31</v>
      </c>
      <c r="K14033">
        <v>0</v>
      </c>
      <c r="L14033" s="26">
        <v>49674</v>
      </c>
      <c r="M14033">
        <v>12</v>
      </c>
    </row>
    <row r="14034" spans="1:14" x14ac:dyDescent="0.25">
      <c r="A14034" s="21" t="str">
        <f t="shared" si="219"/>
        <v>MOW M2C CFAA_2036</v>
      </c>
      <c r="B14034" t="s">
        <v>130</v>
      </c>
      <c r="C14034" t="s">
        <v>138</v>
      </c>
      <c r="D14034" t="s">
        <v>22</v>
      </c>
      <c r="E14034" t="s">
        <v>29</v>
      </c>
      <c r="F14034" t="s">
        <v>31</v>
      </c>
      <c r="K14034">
        <v>0</v>
      </c>
      <c r="L14034" s="26">
        <v>50040</v>
      </c>
      <c r="M14034">
        <v>13</v>
      </c>
    </row>
    <row r="14035" spans="1:14" x14ac:dyDescent="0.25">
      <c r="A14035" s="21" t="str">
        <f t="shared" si="219"/>
        <v>MOW M2C CFAA_2037</v>
      </c>
      <c r="B14035" t="s">
        <v>130</v>
      </c>
      <c r="C14035" t="s">
        <v>138</v>
      </c>
      <c r="D14035" t="s">
        <v>22</v>
      </c>
      <c r="E14035" t="s">
        <v>29</v>
      </c>
      <c r="F14035" t="s">
        <v>31</v>
      </c>
      <c r="K14035">
        <v>0</v>
      </c>
      <c r="L14035" s="26">
        <v>50405</v>
      </c>
      <c r="M14035">
        <v>14</v>
      </c>
    </row>
    <row r="14036" spans="1:14" x14ac:dyDescent="0.25">
      <c r="A14036" s="21" t="str">
        <f t="shared" si="219"/>
        <v>MOW M2C CFAA_2038</v>
      </c>
      <c r="B14036" t="s">
        <v>130</v>
      </c>
      <c r="C14036" t="s">
        <v>138</v>
      </c>
      <c r="D14036" t="s">
        <v>22</v>
      </c>
      <c r="E14036" t="s">
        <v>29</v>
      </c>
      <c r="F14036" t="s">
        <v>31</v>
      </c>
      <c r="K14036">
        <v>0</v>
      </c>
      <c r="L14036" s="26">
        <v>50770</v>
      </c>
      <c r="M14036">
        <v>15</v>
      </c>
    </row>
    <row r="14037" spans="1:14" x14ac:dyDescent="0.25">
      <c r="A14037" s="21" t="str">
        <f t="shared" si="219"/>
        <v>MOW M2C CFAA_2039</v>
      </c>
      <c r="B14037" t="s">
        <v>130</v>
      </c>
      <c r="C14037" t="s">
        <v>138</v>
      </c>
      <c r="D14037" t="s">
        <v>22</v>
      </c>
      <c r="E14037" t="s">
        <v>29</v>
      </c>
      <c r="F14037" t="s">
        <v>31</v>
      </c>
      <c r="K14037">
        <v>0</v>
      </c>
      <c r="L14037" s="26">
        <v>51135</v>
      </c>
      <c r="M14037">
        <v>16</v>
      </c>
    </row>
    <row r="14038" spans="1:14" x14ac:dyDescent="0.25">
      <c r="A14038" s="21" t="str">
        <f t="shared" si="219"/>
        <v>MOW M2C CFAA_2040</v>
      </c>
      <c r="B14038" t="s">
        <v>130</v>
      </c>
      <c r="C14038" t="s">
        <v>138</v>
      </c>
      <c r="D14038" t="s">
        <v>22</v>
      </c>
      <c r="E14038" t="s">
        <v>29</v>
      </c>
      <c r="F14038" t="s">
        <v>31</v>
      </c>
      <c r="K14038">
        <v>0</v>
      </c>
      <c r="L14038" s="26">
        <v>51501</v>
      </c>
      <c r="M14038">
        <v>17</v>
      </c>
    </row>
    <row r="14039" spans="1:14" x14ac:dyDescent="0.25">
      <c r="A14039" s="21" t="str">
        <f t="shared" si="219"/>
        <v>MOW M2C CFAA_2041</v>
      </c>
      <c r="B14039" t="s">
        <v>130</v>
      </c>
      <c r="C14039" t="s">
        <v>138</v>
      </c>
      <c r="D14039" t="s">
        <v>22</v>
      </c>
      <c r="E14039" t="s">
        <v>29</v>
      </c>
      <c r="F14039" t="s">
        <v>31</v>
      </c>
      <c r="K14039">
        <v>0</v>
      </c>
      <c r="L14039" s="26">
        <v>51866</v>
      </c>
      <c r="M14039">
        <v>18</v>
      </c>
    </row>
    <row r="14040" spans="1:14" x14ac:dyDescent="0.25">
      <c r="A14040" s="21" t="str">
        <f t="shared" si="219"/>
        <v>MOW M2C CFAA_2042</v>
      </c>
      <c r="B14040" t="s">
        <v>130</v>
      </c>
      <c r="C14040" t="s">
        <v>138</v>
      </c>
      <c r="D14040" t="s">
        <v>22</v>
      </c>
      <c r="E14040" t="s">
        <v>29</v>
      </c>
      <c r="F14040" t="s">
        <v>31</v>
      </c>
      <c r="K14040">
        <v>0</v>
      </c>
      <c r="L14040" s="26">
        <v>52231</v>
      </c>
      <c r="M14040">
        <v>19</v>
      </c>
    </row>
    <row r="14041" spans="1:14" x14ac:dyDescent="0.25">
      <c r="A14041" s="21" t="str">
        <f t="shared" si="219"/>
        <v>MOW M2C CFAA_2043</v>
      </c>
      <c r="B14041" t="s">
        <v>130</v>
      </c>
      <c r="C14041" t="s">
        <v>138</v>
      </c>
      <c r="D14041" t="s">
        <v>22</v>
      </c>
      <c r="E14041" t="s">
        <v>29</v>
      </c>
      <c r="F14041" t="s">
        <v>31</v>
      </c>
      <c r="K14041">
        <v>0</v>
      </c>
      <c r="L14041" s="26">
        <v>52596</v>
      </c>
      <c r="M14041">
        <v>20</v>
      </c>
    </row>
    <row r="14042" spans="1:14" x14ac:dyDescent="0.25">
      <c r="A14042" s="21" t="str">
        <f t="shared" si="219"/>
        <v>MOW M2C CFAA_2024</v>
      </c>
      <c r="B14042" t="s">
        <v>130</v>
      </c>
      <c r="C14042" t="s">
        <v>138</v>
      </c>
      <c r="D14042" t="s">
        <v>22</v>
      </c>
      <c r="E14042" t="s">
        <v>5</v>
      </c>
      <c r="F14042" t="s">
        <v>4</v>
      </c>
      <c r="G14042">
        <v>0</v>
      </c>
      <c r="H14042">
        <v>0</v>
      </c>
      <c r="I14042">
        <v>0</v>
      </c>
      <c r="J14042">
        <v>0</v>
      </c>
      <c r="L14042" s="26">
        <v>45657</v>
      </c>
      <c r="M14042">
        <v>1</v>
      </c>
      <c r="N14042">
        <v>0</v>
      </c>
    </row>
    <row r="14043" spans="1:14" x14ac:dyDescent="0.25">
      <c r="A14043" s="21" t="str">
        <f t="shared" si="219"/>
        <v>MOW M2C CFAA_2025</v>
      </c>
      <c r="B14043" t="s">
        <v>130</v>
      </c>
      <c r="C14043" t="s">
        <v>138</v>
      </c>
      <c r="D14043" t="s">
        <v>22</v>
      </c>
      <c r="E14043" t="s">
        <v>5</v>
      </c>
      <c r="F14043" t="s">
        <v>4</v>
      </c>
      <c r="G14043">
        <v>0</v>
      </c>
      <c r="H14043">
        <v>0</v>
      </c>
      <c r="I14043">
        <v>0</v>
      </c>
      <c r="J14043">
        <v>0</v>
      </c>
      <c r="L14043" s="26">
        <v>46022</v>
      </c>
      <c r="M14043">
        <v>2</v>
      </c>
      <c r="N14043">
        <v>0</v>
      </c>
    </row>
    <row r="14044" spans="1:14" x14ac:dyDescent="0.25">
      <c r="A14044" s="21" t="str">
        <f t="shared" si="219"/>
        <v>MOW M2C CFAA_2026</v>
      </c>
      <c r="B14044" t="s">
        <v>130</v>
      </c>
      <c r="C14044" t="s">
        <v>138</v>
      </c>
      <c r="D14044" t="s">
        <v>22</v>
      </c>
      <c r="E14044" t="s">
        <v>5</v>
      </c>
      <c r="F14044" t="s">
        <v>4</v>
      </c>
      <c r="G14044">
        <v>0</v>
      </c>
      <c r="H14044">
        <v>0</v>
      </c>
      <c r="I14044">
        <v>1667.77392578125</v>
      </c>
      <c r="J14044">
        <v>0</v>
      </c>
      <c r="L14044" s="26">
        <v>46387</v>
      </c>
      <c r="M14044">
        <v>3</v>
      </c>
      <c r="N14044">
        <v>0</v>
      </c>
    </row>
    <row r="14045" spans="1:14" x14ac:dyDescent="0.25">
      <c r="A14045" s="21" t="str">
        <f t="shared" si="219"/>
        <v>MOW M2C CFAA_2027</v>
      </c>
      <c r="B14045" t="s">
        <v>130</v>
      </c>
      <c r="C14045" t="s">
        <v>138</v>
      </c>
      <c r="D14045" t="s">
        <v>22</v>
      </c>
      <c r="E14045" t="s">
        <v>5</v>
      </c>
      <c r="F14045" t="s">
        <v>4</v>
      </c>
      <c r="G14045">
        <v>0</v>
      </c>
      <c r="H14045">
        <v>8021.5859375</v>
      </c>
      <c r="I14045">
        <v>40465.3046875</v>
      </c>
      <c r="J14045">
        <v>0</v>
      </c>
      <c r="L14045" s="26">
        <v>46752</v>
      </c>
      <c r="M14045">
        <v>4</v>
      </c>
      <c r="N14045">
        <v>-13238.798828125</v>
      </c>
    </row>
    <row r="14046" spans="1:14" x14ac:dyDescent="0.25">
      <c r="A14046" s="21" t="str">
        <f t="shared" si="219"/>
        <v>MOW M2C CFAA_2028</v>
      </c>
      <c r="B14046" t="s">
        <v>130</v>
      </c>
      <c r="C14046" t="s">
        <v>138</v>
      </c>
      <c r="D14046" t="s">
        <v>22</v>
      </c>
      <c r="E14046" t="s">
        <v>5</v>
      </c>
      <c r="F14046" t="s">
        <v>4</v>
      </c>
      <c r="G14046">
        <v>0</v>
      </c>
      <c r="H14046">
        <v>33751.234375</v>
      </c>
      <c r="I14046">
        <v>96955.609375</v>
      </c>
      <c r="J14046">
        <v>0</v>
      </c>
      <c r="L14046" s="26">
        <v>47118</v>
      </c>
      <c r="M14046">
        <v>5</v>
      </c>
      <c r="N14046">
        <v>8294.1689453125</v>
      </c>
    </row>
    <row r="14047" spans="1:14" x14ac:dyDescent="0.25">
      <c r="A14047" s="21" t="str">
        <f t="shared" si="219"/>
        <v>MOW M2C CFAA_2029</v>
      </c>
      <c r="B14047" t="s">
        <v>130</v>
      </c>
      <c r="C14047" t="s">
        <v>138</v>
      </c>
      <c r="D14047" t="s">
        <v>22</v>
      </c>
      <c r="E14047" t="s">
        <v>5</v>
      </c>
      <c r="F14047" t="s">
        <v>4</v>
      </c>
      <c r="G14047">
        <v>0</v>
      </c>
      <c r="H14047">
        <v>66349.09375</v>
      </c>
      <c r="I14047">
        <v>161567.734375</v>
      </c>
      <c r="J14047">
        <v>0</v>
      </c>
      <c r="L14047" s="26">
        <v>47483</v>
      </c>
      <c r="M14047">
        <v>6</v>
      </c>
      <c r="N14047">
        <v>35591.50390625</v>
      </c>
    </row>
    <row r="14048" spans="1:14" x14ac:dyDescent="0.25">
      <c r="A14048" s="21" t="str">
        <f t="shared" si="219"/>
        <v>MOW M2C CFAA_2030</v>
      </c>
      <c r="B14048" t="s">
        <v>130</v>
      </c>
      <c r="C14048" t="s">
        <v>138</v>
      </c>
      <c r="D14048" t="s">
        <v>22</v>
      </c>
      <c r="E14048" t="s">
        <v>5</v>
      </c>
      <c r="F14048" t="s">
        <v>4</v>
      </c>
      <c r="G14048">
        <v>0</v>
      </c>
      <c r="H14048">
        <v>76431.2578125</v>
      </c>
      <c r="I14048">
        <v>210847.421875</v>
      </c>
      <c r="J14048">
        <v>0</v>
      </c>
      <c r="L14048" s="26">
        <v>47848</v>
      </c>
      <c r="M14048">
        <v>7</v>
      </c>
      <c r="N14048">
        <v>48251.09375</v>
      </c>
    </row>
    <row r="14049" spans="1:14" x14ac:dyDescent="0.25">
      <c r="A14049" s="21" t="str">
        <f t="shared" si="219"/>
        <v>MOW M2C CFAA_2031</v>
      </c>
      <c r="B14049" t="s">
        <v>130</v>
      </c>
      <c r="C14049" t="s">
        <v>138</v>
      </c>
      <c r="D14049" t="s">
        <v>22</v>
      </c>
      <c r="E14049" t="s">
        <v>5</v>
      </c>
      <c r="F14049" t="s">
        <v>4</v>
      </c>
      <c r="G14049">
        <v>0</v>
      </c>
      <c r="H14049">
        <v>86186.2890625</v>
      </c>
      <c r="I14049">
        <v>263664</v>
      </c>
      <c r="J14049">
        <v>0</v>
      </c>
      <c r="L14049" s="26">
        <v>48213</v>
      </c>
      <c r="M14049">
        <v>8</v>
      </c>
      <c r="N14049">
        <v>32339.9453125</v>
      </c>
    </row>
    <row r="14050" spans="1:14" x14ac:dyDescent="0.25">
      <c r="A14050" s="21" t="str">
        <f t="shared" si="219"/>
        <v>MOW M2C CFAA_2032</v>
      </c>
      <c r="B14050" t="s">
        <v>130</v>
      </c>
      <c r="C14050" t="s">
        <v>138</v>
      </c>
      <c r="D14050" t="s">
        <v>22</v>
      </c>
      <c r="E14050" t="s">
        <v>5</v>
      </c>
      <c r="F14050" t="s">
        <v>4</v>
      </c>
      <c r="G14050">
        <v>0</v>
      </c>
      <c r="H14050">
        <v>88628.1171875</v>
      </c>
      <c r="I14050">
        <v>317708.53125</v>
      </c>
      <c r="J14050">
        <v>0</v>
      </c>
      <c r="L14050" s="26">
        <v>48579</v>
      </c>
      <c r="M14050">
        <v>9</v>
      </c>
      <c r="N14050">
        <v>-6032.73095703125</v>
      </c>
    </row>
    <row r="14051" spans="1:14" x14ac:dyDescent="0.25">
      <c r="A14051" s="21" t="str">
        <f t="shared" si="219"/>
        <v>MOW M2C CFAA_2033</v>
      </c>
      <c r="B14051" t="s">
        <v>130</v>
      </c>
      <c r="C14051" t="s">
        <v>138</v>
      </c>
      <c r="D14051" t="s">
        <v>22</v>
      </c>
      <c r="E14051" t="s">
        <v>5</v>
      </c>
      <c r="F14051" t="s">
        <v>4</v>
      </c>
      <c r="G14051">
        <v>0</v>
      </c>
      <c r="H14051">
        <v>97893.6796875</v>
      </c>
      <c r="I14051">
        <v>368226.25</v>
      </c>
      <c r="J14051">
        <v>0</v>
      </c>
      <c r="L14051" s="26">
        <v>48944</v>
      </c>
      <c r="M14051">
        <v>10</v>
      </c>
      <c r="N14051">
        <v>-37988.89453125</v>
      </c>
    </row>
    <row r="14052" spans="1:14" x14ac:dyDescent="0.25">
      <c r="A14052" s="21" t="str">
        <f t="shared" si="219"/>
        <v>MOW M2C CFAA_2034</v>
      </c>
      <c r="B14052" t="s">
        <v>130</v>
      </c>
      <c r="C14052" t="s">
        <v>138</v>
      </c>
      <c r="D14052" t="s">
        <v>22</v>
      </c>
      <c r="E14052" t="s">
        <v>5</v>
      </c>
      <c r="F14052" t="s">
        <v>4</v>
      </c>
      <c r="G14052">
        <v>0</v>
      </c>
      <c r="H14052">
        <v>106105.765625</v>
      </c>
      <c r="I14052">
        <v>418642.5625</v>
      </c>
      <c r="J14052">
        <v>0</v>
      </c>
      <c r="L14052" s="26">
        <v>49309</v>
      </c>
      <c r="M14052">
        <v>11</v>
      </c>
      <c r="N14052">
        <v>-68794.703125</v>
      </c>
    </row>
    <row r="14053" spans="1:14" x14ac:dyDescent="0.25">
      <c r="A14053" s="21" t="str">
        <f t="shared" si="219"/>
        <v>MOW M2C CFAA_2035</v>
      </c>
      <c r="B14053" t="s">
        <v>130</v>
      </c>
      <c r="C14053" t="s">
        <v>138</v>
      </c>
      <c r="D14053" t="s">
        <v>22</v>
      </c>
      <c r="E14053" t="s">
        <v>5</v>
      </c>
      <c r="F14053" t="s">
        <v>4</v>
      </c>
      <c r="G14053">
        <v>0</v>
      </c>
      <c r="H14053">
        <v>108860.6171875</v>
      </c>
      <c r="I14053">
        <v>405361.65625</v>
      </c>
      <c r="J14053">
        <v>0</v>
      </c>
      <c r="L14053" s="26">
        <v>49674</v>
      </c>
      <c r="M14053">
        <v>12</v>
      </c>
      <c r="N14053">
        <v>-68637.859375</v>
      </c>
    </row>
    <row r="14054" spans="1:14" x14ac:dyDescent="0.25">
      <c r="A14054" s="21" t="str">
        <f t="shared" si="219"/>
        <v>MOW M2C CFAA_2036</v>
      </c>
      <c r="B14054" t="s">
        <v>130</v>
      </c>
      <c r="C14054" t="s">
        <v>138</v>
      </c>
      <c r="D14054" t="s">
        <v>22</v>
      </c>
      <c r="E14054" t="s">
        <v>5</v>
      </c>
      <c r="F14054" t="s">
        <v>4</v>
      </c>
      <c r="G14054">
        <v>0</v>
      </c>
      <c r="H14054">
        <v>122172.6953125</v>
      </c>
      <c r="I14054">
        <v>393878.40625</v>
      </c>
      <c r="J14054">
        <v>0</v>
      </c>
      <c r="L14054" s="26">
        <v>50040</v>
      </c>
      <c r="M14054">
        <v>13</v>
      </c>
      <c r="N14054">
        <v>-60947.7421875</v>
      </c>
    </row>
    <row r="14055" spans="1:14" x14ac:dyDescent="0.25">
      <c r="A14055" s="21" t="str">
        <f t="shared" si="219"/>
        <v>MOW M2C CFAA_2037</v>
      </c>
      <c r="B14055" t="s">
        <v>130</v>
      </c>
      <c r="C14055" t="s">
        <v>138</v>
      </c>
      <c r="D14055" t="s">
        <v>22</v>
      </c>
      <c r="E14055" t="s">
        <v>5</v>
      </c>
      <c r="F14055" t="s">
        <v>4</v>
      </c>
      <c r="G14055">
        <v>0</v>
      </c>
      <c r="H14055">
        <v>124649.8046875</v>
      </c>
      <c r="I14055">
        <v>382232.90625</v>
      </c>
      <c r="J14055">
        <v>0</v>
      </c>
      <c r="L14055" s="26">
        <v>50405</v>
      </c>
      <c r="M14055">
        <v>14</v>
      </c>
      <c r="N14055">
        <v>-41504.75</v>
      </c>
    </row>
    <row r="14056" spans="1:14" x14ac:dyDescent="0.25">
      <c r="A14056" s="21" t="str">
        <f t="shared" si="219"/>
        <v>MOW M2C CFAA_2038</v>
      </c>
      <c r="B14056" t="s">
        <v>130</v>
      </c>
      <c r="C14056" t="s">
        <v>138</v>
      </c>
      <c r="D14056" t="s">
        <v>22</v>
      </c>
      <c r="E14056" t="s">
        <v>5</v>
      </c>
      <c r="F14056" t="s">
        <v>4</v>
      </c>
      <c r="G14056">
        <v>0</v>
      </c>
      <c r="H14056">
        <v>143566.078125</v>
      </c>
      <c r="I14056">
        <v>373104.90625</v>
      </c>
      <c r="J14056">
        <v>0</v>
      </c>
      <c r="L14056" s="26">
        <v>50770</v>
      </c>
      <c r="M14056">
        <v>15</v>
      </c>
      <c r="N14056">
        <v>-15760.673828125</v>
      </c>
    </row>
    <row r="14057" spans="1:14" x14ac:dyDescent="0.25">
      <c r="A14057" s="21" t="str">
        <f t="shared" si="219"/>
        <v>MOW M2C CFAA_2039</v>
      </c>
      <c r="B14057" t="s">
        <v>130</v>
      </c>
      <c r="C14057" t="s">
        <v>138</v>
      </c>
      <c r="D14057" t="s">
        <v>22</v>
      </c>
      <c r="E14057" t="s">
        <v>5</v>
      </c>
      <c r="F14057" t="s">
        <v>4</v>
      </c>
      <c r="G14057">
        <v>0</v>
      </c>
      <c r="H14057">
        <v>172605.609375</v>
      </c>
      <c r="I14057">
        <v>364863.78125</v>
      </c>
      <c r="J14057">
        <v>0</v>
      </c>
      <c r="L14057" s="26">
        <v>51135</v>
      </c>
      <c r="M14057">
        <v>16</v>
      </c>
      <c r="N14057">
        <v>17355.251953125</v>
      </c>
    </row>
    <row r="14058" spans="1:14" x14ac:dyDescent="0.25">
      <c r="A14058" s="21" t="str">
        <f t="shared" si="219"/>
        <v>MOW M2C CFAA_2040</v>
      </c>
      <c r="B14058" t="s">
        <v>130</v>
      </c>
      <c r="C14058" t="s">
        <v>138</v>
      </c>
      <c r="D14058" t="s">
        <v>22</v>
      </c>
      <c r="E14058" t="s">
        <v>5</v>
      </c>
      <c r="F14058" t="s">
        <v>4</v>
      </c>
      <c r="G14058">
        <v>0</v>
      </c>
      <c r="H14058">
        <v>184996.84375</v>
      </c>
      <c r="I14058">
        <v>358505.75</v>
      </c>
      <c r="J14058">
        <v>0</v>
      </c>
      <c r="L14058" s="26">
        <v>51501</v>
      </c>
      <c r="M14058">
        <v>17</v>
      </c>
      <c r="N14058">
        <v>40997.58984375</v>
      </c>
    </row>
    <row r="14059" spans="1:14" x14ac:dyDescent="0.25">
      <c r="A14059" s="21" t="str">
        <f t="shared" si="219"/>
        <v>MOW M2C CFAA_2041</v>
      </c>
      <c r="B14059" t="s">
        <v>130</v>
      </c>
      <c r="C14059" t="s">
        <v>138</v>
      </c>
      <c r="D14059" t="s">
        <v>22</v>
      </c>
      <c r="E14059" t="s">
        <v>5</v>
      </c>
      <c r="F14059" t="s">
        <v>4</v>
      </c>
      <c r="G14059">
        <v>0</v>
      </c>
      <c r="H14059">
        <v>187259.453125</v>
      </c>
      <c r="I14059">
        <v>350672.40625</v>
      </c>
      <c r="J14059">
        <v>0</v>
      </c>
      <c r="L14059" s="26">
        <v>51866</v>
      </c>
      <c r="M14059">
        <v>18</v>
      </c>
      <c r="N14059">
        <v>88090.4375</v>
      </c>
    </row>
    <row r="14060" spans="1:14" x14ac:dyDescent="0.25">
      <c r="A14060" s="21" t="str">
        <f t="shared" si="219"/>
        <v>MOW M2C CFAA_2042</v>
      </c>
      <c r="B14060" t="s">
        <v>130</v>
      </c>
      <c r="C14060" t="s">
        <v>138</v>
      </c>
      <c r="D14060" t="s">
        <v>22</v>
      </c>
      <c r="E14060" t="s">
        <v>5</v>
      </c>
      <c r="F14060" t="s">
        <v>4</v>
      </c>
      <c r="G14060">
        <v>0</v>
      </c>
      <c r="H14060">
        <v>195089.296875</v>
      </c>
      <c r="I14060">
        <v>415589.625</v>
      </c>
      <c r="J14060">
        <v>0</v>
      </c>
      <c r="L14060" s="26">
        <v>52231</v>
      </c>
      <c r="M14060">
        <v>19</v>
      </c>
      <c r="N14060">
        <v>105244.2421875</v>
      </c>
    </row>
    <row r="14061" spans="1:14" x14ac:dyDescent="0.25">
      <c r="A14061" s="21" t="str">
        <f t="shared" si="219"/>
        <v>MOW M2C CFAA_2043</v>
      </c>
      <c r="B14061" t="s">
        <v>130</v>
      </c>
      <c r="C14061" t="s">
        <v>138</v>
      </c>
      <c r="D14061" t="s">
        <v>22</v>
      </c>
      <c r="E14061" t="s">
        <v>5</v>
      </c>
      <c r="F14061" t="s">
        <v>4</v>
      </c>
      <c r="G14061">
        <v>0</v>
      </c>
      <c r="H14061">
        <v>201285.203125</v>
      </c>
      <c r="I14061">
        <v>404977.21875</v>
      </c>
      <c r="J14061">
        <v>0</v>
      </c>
      <c r="L14061" s="26">
        <v>52596</v>
      </c>
      <c r="M14061">
        <v>20</v>
      </c>
      <c r="N14061">
        <v>149026.203125</v>
      </c>
    </row>
    <row r="14062" spans="1:14" x14ac:dyDescent="0.25">
      <c r="A14062" s="21" t="str">
        <f t="shared" si="219"/>
        <v>MOW M2C CFAA_2024</v>
      </c>
      <c r="B14062" t="s">
        <v>130</v>
      </c>
      <c r="C14062" t="s">
        <v>138</v>
      </c>
      <c r="D14062" t="s">
        <v>22</v>
      </c>
      <c r="E14062" t="s">
        <v>5</v>
      </c>
      <c r="F14062" t="s">
        <v>32</v>
      </c>
      <c r="G14062">
        <v>189100.46875</v>
      </c>
      <c r="H14062">
        <v>81692.578125</v>
      </c>
      <c r="I14062">
        <v>15499.482421875</v>
      </c>
      <c r="J14062">
        <v>0</v>
      </c>
      <c r="L14062" s="26">
        <v>45657</v>
      </c>
      <c r="M14062">
        <v>1</v>
      </c>
      <c r="N14062">
        <v>105479.078125</v>
      </c>
    </row>
    <row r="14063" spans="1:14" x14ac:dyDescent="0.25">
      <c r="A14063" s="21" t="str">
        <f t="shared" si="219"/>
        <v>MOW M2C CFAA_2025</v>
      </c>
      <c r="B14063" t="s">
        <v>130</v>
      </c>
      <c r="C14063" t="s">
        <v>138</v>
      </c>
      <c r="D14063" t="s">
        <v>22</v>
      </c>
      <c r="E14063" t="s">
        <v>5</v>
      </c>
      <c r="F14063" t="s">
        <v>32</v>
      </c>
      <c r="G14063">
        <v>204197.25</v>
      </c>
      <c r="H14063">
        <v>88198.15625</v>
      </c>
      <c r="I14063">
        <v>43533.515625</v>
      </c>
      <c r="J14063">
        <v>0</v>
      </c>
      <c r="L14063" s="26">
        <v>46022</v>
      </c>
      <c r="M14063">
        <v>2</v>
      </c>
      <c r="N14063">
        <v>106607.640625</v>
      </c>
    </row>
    <row r="14064" spans="1:14" x14ac:dyDescent="0.25">
      <c r="A14064" s="21" t="str">
        <f t="shared" si="219"/>
        <v>MOW M2C CFAA_2026</v>
      </c>
      <c r="B14064" t="s">
        <v>130</v>
      </c>
      <c r="C14064" t="s">
        <v>138</v>
      </c>
      <c r="D14064" t="s">
        <v>22</v>
      </c>
      <c r="E14064" t="s">
        <v>5</v>
      </c>
      <c r="F14064" t="s">
        <v>32</v>
      </c>
      <c r="G14064">
        <v>219276.34375</v>
      </c>
      <c r="H14064">
        <v>99641.0390625</v>
      </c>
      <c r="I14064">
        <v>47211.59375</v>
      </c>
      <c r="J14064">
        <v>0</v>
      </c>
      <c r="L14064" s="26">
        <v>46387</v>
      </c>
      <c r="M14064">
        <v>3</v>
      </c>
      <c r="N14064">
        <v>110698.125</v>
      </c>
    </row>
    <row r="14065" spans="1:14" x14ac:dyDescent="0.25">
      <c r="A14065" s="21" t="str">
        <f t="shared" si="219"/>
        <v>MOW M2C CFAA_2027</v>
      </c>
      <c r="B14065" t="s">
        <v>130</v>
      </c>
      <c r="C14065" t="s">
        <v>138</v>
      </c>
      <c r="D14065" t="s">
        <v>22</v>
      </c>
      <c r="E14065" t="s">
        <v>5</v>
      </c>
      <c r="F14065" t="s">
        <v>32</v>
      </c>
      <c r="G14065">
        <v>230496.265625</v>
      </c>
      <c r="H14065">
        <v>100906.2578125</v>
      </c>
      <c r="I14065">
        <v>50799.19921875</v>
      </c>
      <c r="J14065">
        <v>0</v>
      </c>
      <c r="L14065" s="26">
        <v>46752</v>
      </c>
      <c r="M14065">
        <v>4</v>
      </c>
      <c r="N14065">
        <v>110611.7109375</v>
      </c>
    </row>
    <row r="14066" spans="1:14" x14ac:dyDescent="0.25">
      <c r="A14066" s="21" t="str">
        <f t="shared" si="219"/>
        <v>MOW M2C CFAA_2028</v>
      </c>
      <c r="B14066" t="s">
        <v>130</v>
      </c>
      <c r="C14066" t="s">
        <v>138</v>
      </c>
      <c r="D14066" t="s">
        <v>22</v>
      </c>
      <c r="E14066" t="s">
        <v>5</v>
      </c>
      <c r="F14066" t="s">
        <v>32</v>
      </c>
      <c r="G14066">
        <v>238907.859375</v>
      </c>
      <c r="H14066">
        <v>110336.7890625</v>
      </c>
      <c r="I14066">
        <v>54535.296875</v>
      </c>
      <c r="J14066">
        <v>0</v>
      </c>
      <c r="L14066" s="26">
        <v>47118</v>
      </c>
      <c r="M14066">
        <v>5</v>
      </c>
      <c r="N14066">
        <v>117347.3359375</v>
      </c>
    </row>
    <row r="14067" spans="1:14" x14ac:dyDescent="0.25">
      <c r="A14067" s="21" t="str">
        <f t="shared" si="219"/>
        <v>MOW M2C CFAA_2029</v>
      </c>
      <c r="B14067" t="s">
        <v>130</v>
      </c>
      <c r="C14067" t="s">
        <v>138</v>
      </c>
      <c r="D14067" t="s">
        <v>22</v>
      </c>
      <c r="E14067" t="s">
        <v>5</v>
      </c>
      <c r="F14067" t="s">
        <v>32</v>
      </c>
      <c r="G14067">
        <v>246828.921875</v>
      </c>
      <c r="H14067">
        <v>118507.6015625</v>
      </c>
      <c r="I14067">
        <v>56837.07421875</v>
      </c>
      <c r="J14067">
        <v>-240249.25</v>
      </c>
      <c r="L14067" s="26">
        <v>47483</v>
      </c>
      <c r="M14067">
        <v>6</v>
      </c>
      <c r="N14067">
        <v>123188.515625</v>
      </c>
    </row>
    <row r="14068" spans="1:14" x14ac:dyDescent="0.25">
      <c r="A14068" s="21" t="str">
        <f t="shared" si="219"/>
        <v>MOW M2C CFAA_2030</v>
      </c>
      <c r="B14068" t="s">
        <v>130</v>
      </c>
      <c r="C14068" t="s">
        <v>138</v>
      </c>
      <c r="D14068" t="s">
        <v>22</v>
      </c>
      <c r="E14068" t="s">
        <v>5</v>
      </c>
      <c r="F14068" t="s">
        <v>32</v>
      </c>
      <c r="G14068">
        <v>255533.296875</v>
      </c>
      <c r="H14068">
        <v>125632.7265625</v>
      </c>
      <c r="I14068">
        <v>62349.9765625</v>
      </c>
      <c r="J14068">
        <v>0</v>
      </c>
      <c r="L14068" s="26">
        <v>47848</v>
      </c>
      <c r="M14068">
        <v>7</v>
      </c>
      <c r="N14068">
        <v>129737.3828125</v>
      </c>
    </row>
    <row r="14069" spans="1:14" x14ac:dyDescent="0.25">
      <c r="A14069" s="21" t="str">
        <f t="shared" si="219"/>
        <v>MOW M2C CFAA_2031</v>
      </c>
      <c r="B14069" t="s">
        <v>130</v>
      </c>
      <c r="C14069" t="s">
        <v>138</v>
      </c>
      <c r="D14069" t="s">
        <v>22</v>
      </c>
      <c r="E14069" t="s">
        <v>5</v>
      </c>
      <c r="F14069" t="s">
        <v>32</v>
      </c>
      <c r="G14069">
        <v>259902.828125</v>
      </c>
      <c r="H14069">
        <v>108220.3984375</v>
      </c>
      <c r="I14069">
        <v>60166.375</v>
      </c>
      <c r="J14069">
        <v>27125.732421875</v>
      </c>
      <c r="L14069" s="26">
        <v>48213</v>
      </c>
      <c r="M14069">
        <v>8</v>
      </c>
      <c r="N14069">
        <v>124194.8046875</v>
      </c>
    </row>
    <row r="14070" spans="1:14" x14ac:dyDescent="0.25">
      <c r="A14070" s="21" t="str">
        <f t="shared" si="219"/>
        <v>MOW M2C CFAA_2032</v>
      </c>
      <c r="B14070" t="s">
        <v>130</v>
      </c>
      <c r="C14070" t="s">
        <v>138</v>
      </c>
      <c r="D14070" t="s">
        <v>22</v>
      </c>
      <c r="E14070" t="s">
        <v>5</v>
      </c>
      <c r="F14070" t="s">
        <v>32</v>
      </c>
      <c r="G14070">
        <v>268454.3125</v>
      </c>
      <c r="H14070">
        <v>112412.9921875</v>
      </c>
      <c r="I14070">
        <v>61382.828125</v>
      </c>
      <c r="J14070">
        <v>0</v>
      </c>
      <c r="L14070" s="26">
        <v>48579</v>
      </c>
      <c r="M14070">
        <v>9</v>
      </c>
      <c r="N14070">
        <v>122567.25</v>
      </c>
    </row>
    <row r="14071" spans="1:14" x14ac:dyDescent="0.25">
      <c r="A14071" s="21" t="str">
        <f t="shared" si="219"/>
        <v>MOW M2C CFAA_2033</v>
      </c>
      <c r="B14071" t="s">
        <v>130</v>
      </c>
      <c r="C14071" t="s">
        <v>138</v>
      </c>
      <c r="D14071" t="s">
        <v>22</v>
      </c>
      <c r="E14071" t="s">
        <v>5</v>
      </c>
      <c r="F14071" t="s">
        <v>32</v>
      </c>
      <c r="G14071">
        <v>279679.09375</v>
      </c>
      <c r="H14071">
        <v>108338.09375</v>
      </c>
      <c r="I14071">
        <v>64018.3671875</v>
      </c>
      <c r="J14071">
        <v>0</v>
      </c>
      <c r="L14071" s="26">
        <v>48944</v>
      </c>
      <c r="M14071">
        <v>10</v>
      </c>
      <c r="N14071">
        <v>110434.796875</v>
      </c>
    </row>
    <row r="14072" spans="1:14" x14ac:dyDescent="0.25">
      <c r="A14072" s="21" t="str">
        <f t="shared" si="219"/>
        <v>MOW M2C CFAA_2034</v>
      </c>
      <c r="B14072" t="s">
        <v>130</v>
      </c>
      <c r="C14072" t="s">
        <v>138</v>
      </c>
      <c r="D14072" t="s">
        <v>22</v>
      </c>
      <c r="E14072" t="s">
        <v>5</v>
      </c>
      <c r="F14072" t="s">
        <v>32</v>
      </c>
      <c r="G14072">
        <v>290426.71875</v>
      </c>
      <c r="H14072">
        <v>108849.2578125</v>
      </c>
      <c r="I14072">
        <v>66291.109375</v>
      </c>
      <c r="J14072">
        <v>0</v>
      </c>
      <c r="L14072" s="26">
        <v>49309</v>
      </c>
      <c r="M14072">
        <v>11</v>
      </c>
      <c r="N14072">
        <v>105786.34375</v>
      </c>
    </row>
    <row r="14073" spans="1:14" x14ac:dyDescent="0.25">
      <c r="A14073" s="21" t="str">
        <f t="shared" si="219"/>
        <v>MOW M2C CFAA_2035</v>
      </c>
      <c r="B14073" t="s">
        <v>130</v>
      </c>
      <c r="C14073" t="s">
        <v>138</v>
      </c>
      <c r="D14073" t="s">
        <v>22</v>
      </c>
      <c r="E14073" t="s">
        <v>5</v>
      </c>
      <c r="F14073" t="s">
        <v>32</v>
      </c>
      <c r="G14073">
        <v>302394.375</v>
      </c>
      <c r="H14073">
        <v>112839.421875</v>
      </c>
      <c r="I14073">
        <v>67375.546875</v>
      </c>
      <c r="J14073">
        <v>0</v>
      </c>
      <c r="L14073" s="26">
        <v>49674</v>
      </c>
      <c r="M14073">
        <v>12</v>
      </c>
      <c r="N14073">
        <v>106757.2734375</v>
      </c>
    </row>
    <row r="14074" spans="1:14" x14ac:dyDescent="0.25">
      <c r="A14074" s="21" t="str">
        <f t="shared" si="219"/>
        <v>MOW M2C CFAA_2036</v>
      </c>
      <c r="B14074" t="s">
        <v>130</v>
      </c>
      <c r="C14074" t="s">
        <v>138</v>
      </c>
      <c r="D14074" t="s">
        <v>22</v>
      </c>
      <c r="E14074" t="s">
        <v>5</v>
      </c>
      <c r="F14074" t="s">
        <v>32</v>
      </c>
      <c r="G14074">
        <v>314773.5625</v>
      </c>
      <c r="H14074">
        <v>111504.421875</v>
      </c>
      <c r="I14074">
        <v>70385.5390625</v>
      </c>
      <c r="J14074">
        <v>0</v>
      </c>
      <c r="L14074" s="26">
        <v>50040</v>
      </c>
      <c r="M14074">
        <v>13</v>
      </c>
      <c r="N14074">
        <v>103475.0703125</v>
      </c>
    </row>
    <row r="14075" spans="1:14" x14ac:dyDescent="0.25">
      <c r="A14075" s="21" t="str">
        <f t="shared" si="219"/>
        <v>MOW M2C CFAA_2037</v>
      </c>
      <c r="B14075" t="s">
        <v>130</v>
      </c>
      <c r="C14075" t="s">
        <v>138</v>
      </c>
      <c r="D14075" t="s">
        <v>22</v>
      </c>
      <c r="E14075" t="s">
        <v>5</v>
      </c>
      <c r="F14075" t="s">
        <v>32</v>
      </c>
      <c r="G14075">
        <v>326075.09375</v>
      </c>
      <c r="H14075">
        <v>105913.390625</v>
      </c>
      <c r="I14075">
        <v>71932.90625</v>
      </c>
      <c r="J14075">
        <v>0</v>
      </c>
      <c r="L14075" s="26">
        <v>50405</v>
      </c>
      <c r="M14075">
        <v>14</v>
      </c>
      <c r="N14075">
        <v>90886.6875</v>
      </c>
    </row>
    <row r="14076" spans="1:14" x14ac:dyDescent="0.25">
      <c r="A14076" s="21" t="str">
        <f t="shared" si="219"/>
        <v>MOW M2C CFAA_2038</v>
      </c>
      <c r="B14076" t="s">
        <v>130</v>
      </c>
      <c r="C14076" t="s">
        <v>138</v>
      </c>
      <c r="D14076" t="s">
        <v>22</v>
      </c>
      <c r="E14076" t="s">
        <v>5</v>
      </c>
      <c r="F14076" t="s">
        <v>32</v>
      </c>
      <c r="G14076">
        <v>338127.1875</v>
      </c>
      <c r="H14076">
        <v>91400.4453125</v>
      </c>
      <c r="I14076">
        <v>72653.8125</v>
      </c>
      <c r="J14076">
        <v>0</v>
      </c>
      <c r="L14076" s="26">
        <v>50770</v>
      </c>
      <c r="M14076">
        <v>15</v>
      </c>
      <c r="N14076">
        <v>69686.296875</v>
      </c>
    </row>
    <row r="14077" spans="1:14" x14ac:dyDescent="0.25">
      <c r="A14077" s="21" t="str">
        <f t="shared" si="219"/>
        <v>MOW M2C CFAA_2039</v>
      </c>
      <c r="B14077" t="s">
        <v>130</v>
      </c>
      <c r="C14077" t="s">
        <v>138</v>
      </c>
      <c r="D14077" t="s">
        <v>22</v>
      </c>
      <c r="E14077" t="s">
        <v>5</v>
      </c>
      <c r="F14077" t="s">
        <v>32</v>
      </c>
      <c r="G14077">
        <v>355622.09375</v>
      </c>
      <c r="H14077">
        <v>91610.4453125</v>
      </c>
      <c r="I14077">
        <v>75687.7265625</v>
      </c>
      <c r="J14077">
        <v>0</v>
      </c>
      <c r="L14077" s="26">
        <v>51135</v>
      </c>
      <c r="M14077">
        <v>16</v>
      </c>
      <c r="N14077">
        <v>58552.22265625</v>
      </c>
    </row>
    <row r="14078" spans="1:14" x14ac:dyDescent="0.25">
      <c r="A14078" s="21" t="str">
        <f t="shared" si="219"/>
        <v>MOW M2C CFAA_2040</v>
      </c>
      <c r="B14078" t="s">
        <v>130</v>
      </c>
      <c r="C14078" t="s">
        <v>138</v>
      </c>
      <c r="D14078" t="s">
        <v>22</v>
      </c>
      <c r="E14078" t="s">
        <v>5</v>
      </c>
      <c r="F14078" t="s">
        <v>32</v>
      </c>
      <c r="G14078">
        <v>366219.4375</v>
      </c>
      <c r="H14078">
        <v>71817.3125</v>
      </c>
      <c r="I14078">
        <v>54972.7578125</v>
      </c>
      <c r="J14078">
        <v>133313.8125</v>
      </c>
      <c r="L14078" s="26">
        <v>51501</v>
      </c>
      <c r="M14078">
        <v>17</v>
      </c>
      <c r="N14078">
        <v>46878.03125</v>
      </c>
    </row>
    <row r="14079" spans="1:14" x14ac:dyDescent="0.25">
      <c r="A14079" s="21" t="str">
        <f t="shared" si="219"/>
        <v>MOW M2C CFAA_2041</v>
      </c>
      <c r="B14079" t="s">
        <v>130</v>
      </c>
      <c r="C14079" t="s">
        <v>138</v>
      </c>
      <c r="D14079" t="s">
        <v>22</v>
      </c>
      <c r="E14079" t="s">
        <v>5</v>
      </c>
      <c r="F14079" t="s">
        <v>32</v>
      </c>
      <c r="G14079">
        <v>375933.28125</v>
      </c>
      <c r="H14079">
        <v>68067.0546875</v>
      </c>
      <c r="I14079">
        <v>54206.16796875</v>
      </c>
      <c r="J14079">
        <v>0</v>
      </c>
      <c r="L14079" s="26">
        <v>51866</v>
      </c>
      <c r="M14079">
        <v>18</v>
      </c>
      <c r="N14079">
        <v>48341.9453125</v>
      </c>
    </row>
    <row r="14080" spans="1:14" x14ac:dyDescent="0.25">
      <c r="A14080" s="21" t="str">
        <f t="shared" si="219"/>
        <v>MOW M2C CFAA_2042</v>
      </c>
      <c r="B14080" t="s">
        <v>130</v>
      </c>
      <c r="C14080" t="s">
        <v>138</v>
      </c>
      <c r="D14080" t="s">
        <v>22</v>
      </c>
      <c r="E14080" t="s">
        <v>5</v>
      </c>
      <c r="F14080" t="s">
        <v>32</v>
      </c>
      <c r="G14080">
        <v>387701.34375</v>
      </c>
      <c r="H14080">
        <v>63829.55078125</v>
      </c>
      <c r="I14080">
        <v>54454.33984375</v>
      </c>
      <c r="J14080">
        <v>0</v>
      </c>
      <c r="L14080" s="26">
        <v>52231</v>
      </c>
      <c r="M14080">
        <v>19</v>
      </c>
      <c r="N14080">
        <v>41273.9453125</v>
      </c>
    </row>
    <row r="14081" spans="1:14" x14ac:dyDescent="0.25">
      <c r="A14081" s="21" t="str">
        <f t="shared" si="219"/>
        <v>MOW M2C CFAA_2043</v>
      </c>
      <c r="B14081" t="s">
        <v>130</v>
      </c>
      <c r="C14081" t="s">
        <v>138</v>
      </c>
      <c r="D14081" t="s">
        <v>22</v>
      </c>
      <c r="E14081" t="s">
        <v>5</v>
      </c>
      <c r="F14081" t="s">
        <v>32</v>
      </c>
      <c r="G14081">
        <v>398459.59375</v>
      </c>
      <c r="H14081">
        <v>66512.1171875</v>
      </c>
      <c r="I14081">
        <v>177415.3125</v>
      </c>
      <c r="J14081">
        <v>0</v>
      </c>
      <c r="L14081" s="26">
        <v>52596</v>
      </c>
      <c r="M14081">
        <v>20</v>
      </c>
      <c r="N14081">
        <v>42826.39453125</v>
      </c>
    </row>
    <row r="14082" spans="1:14" x14ac:dyDescent="0.25">
      <c r="A14082" s="21" t="str">
        <f t="shared" ref="A14082:A14145" si="220">B14082&amp;" "&amp;D14082&amp;" "&amp;C14082&amp;"_"&amp;YEAR(L14082)</f>
        <v>MOW M2C CFAA_2024</v>
      </c>
      <c r="B14082" t="s">
        <v>130</v>
      </c>
      <c r="C14082" t="s">
        <v>138</v>
      </c>
      <c r="D14082" t="s">
        <v>22</v>
      </c>
      <c r="E14082" t="s">
        <v>5</v>
      </c>
      <c r="F14082" t="s">
        <v>8</v>
      </c>
      <c r="G14082">
        <v>0</v>
      </c>
      <c r="H14082">
        <v>0</v>
      </c>
      <c r="I14082">
        <v>0</v>
      </c>
      <c r="J14082">
        <v>0</v>
      </c>
      <c r="L14082" s="26">
        <v>45657</v>
      </c>
      <c r="M14082">
        <v>1</v>
      </c>
      <c r="N14082">
        <v>0</v>
      </c>
    </row>
    <row r="14083" spans="1:14" x14ac:dyDescent="0.25">
      <c r="A14083" s="21" t="str">
        <f t="shared" si="220"/>
        <v>MOW M2C CFAA_2025</v>
      </c>
      <c r="B14083" t="s">
        <v>130</v>
      </c>
      <c r="C14083" t="s">
        <v>138</v>
      </c>
      <c r="D14083" t="s">
        <v>22</v>
      </c>
      <c r="E14083" t="s">
        <v>5</v>
      </c>
      <c r="F14083" t="s">
        <v>8</v>
      </c>
      <c r="G14083">
        <v>0</v>
      </c>
      <c r="H14083">
        <v>0</v>
      </c>
      <c r="I14083">
        <v>0</v>
      </c>
      <c r="J14083">
        <v>0</v>
      </c>
      <c r="L14083" s="26">
        <v>46022</v>
      </c>
      <c r="M14083">
        <v>2</v>
      </c>
      <c r="N14083">
        <v>0</v>
      </c>
    </row>
    <row r="14084" spans="1:14" x14ac:dyDescent="0.25">
      <c r="A14084" s="21" t="str">
        <f t="shared" si="220"/>
        <v>MOW M2C CFAA_2026</v>
      </c>
      <c r="B14084" t="s">
        <v>130</v>
      </c>
      <c r="C14084" t="s">
        <v>138</v>
      </c>
      <c r="D14084" t="s">
        <v>22</v>
      </c>
      <c r="E14084" t="s">
        <v>5</v>
      </c>
      <c r="F14084" t="s">
        <v>8</v>
      </c>
      <c r="G14084">
        <v>0</v>
      </c>
      <c r="H14084">
        <v>0</v>
      </c>
      <c r="I14084">
        <v>0</v>
      </c>
      <c r="J14084">
        <v>0</v>
      </c>
      <c r="L14084" s="26">
        <v>46387</v>
      </c>
      <c r="M14084">
        <v>3</v>
      </c>
      <c r="N14084">
        <v>0</v>
      </c>
    </row>
    <row r="14085" spans="1:14" x14ac:dyDescent="0.25">
      <c r="A14085" s="21" t="str">
        <f t="shared" si="220"/>
        <v>MOW M2C CFAA_2027</v>
      </c>
      <c r="B14085" t="s">
        <v>130</v>
      </c>
      <c r="C14085" t="s">
        <v>138</v>
      </c>
      <c r="D14085" t="s">
        <v>22</v>
      </c>
      <c r="E14085" t="s">
        <v>5</v>
      </c>
      <c r="F14085" t="s">
        <v>8</v>
      </c>
      <c r="G14085">
        <v>0</v>
      </c>
      <c r="H14085">
        <v>0</v>
      </c>
      <c r="I14085">
        <v>0</v>
      </c>
      <c r="J14085">
        <v>0</v>
      </c>
      <c r="L14085" s="26">
        <v>46752</v>
      </c>
      <c r="M14085">
        <v>4</v>
      </c>
      <c r="N14085">
        <v>0</v>
      </c>
    </row>
    <row r="14086" spans="1:14" x14ac:dyDescent="0.25">
      <c r="A14086" s="21" t="str">
        <f t="shared" si="220"/>
        <v>MOW M2C CFAA_2028</v>
      </c>
      <c r="B14086" t="s">
        <v>130</v>
      </c>
      <c r="C14086" t="s">
        <v>138</v>
      </c>
      <c r="D14086" t="s">
        <v>22</v>
      </c>
      <c r="E14086" t="s">
        <v>5</v>
      </c>
      <c r="F14086" t="s">
        <v>8</v>
      </c>
      <c r="G14086">
        <v>0</v>
      </c>
      <c r="H14086">
        <v>0</v>
      </c>
      <c r="I14086">
        <v>0</v>
      </c>
      <c r="J14086">
        <v>0</v>
      </c>
      <c r="L14086" s="26">
        <v>47118</v>
      </c>
      <c r="M14086">
        <v>5</v>
      </c>
      <c r="N14086">
        <v>0</v>
      </c>
    </row>
    <row r="14087" spans="1:14" x14ac:dyDescent="0.25">
      <c r="A14087" s="21" t="str">
        <f t="shared" si="220"/>
        <v>MOW M2C CFAA_2029</v>
      </c>
      <c r="B14087" t="s">
        <v>130</v>
      </c>
      <c r="C14087" t="s">
        <v>138</v>
      </c>
      <c r="D14087" t="s">
        <v>22</v>
      </c>
      <c r="E14087" t="s">
        <v>5</v>
      </c>
      <c r="F14087" t="s">
        <v>8</v>
      </c>
      <c r="G14087">
        <v>0</v>
      </c>
      <c r="H14087">
        <v>0</v>
      </c>
      <c r="I14087">
        <v>0</v>
      </c>
      <c r="J14087">
        <v>0</v>
      </c>
      <c r="L14087" s="26">
        <v>47483</v>
      </c>
      <c r="M14087">
        <v>6</v>
      </c>
      <c r="N14087">
        <v>0</v>
      </c>
    </row>
    <row r="14088" spans="1:14" x14ac:dyDescent="0.25">
      <c r="A14088" s="21" t="str">
        <f t="shared" si="220"/>
        <v>MOW M2C CFAA_2030</v>
      </c>
      <c r="B14088" t="s">
        <v>130</v>
      </c>
      <c r="C14088" t="s">
        <v>138</v>
      </c>
      <c r="D14088" t="s">
        <v>22</v>
      </c>
      <c r="E14088" t="s">
        <v>5</v>
      </c>
      <c r="F14088" t="s">
        <v>8</v>
      </c>
      <c r="G14088">
        <v>0</v>
      </c>
      <c r="H14088">
        <v>0</v>
      </c>
      <c r="I14088">
        <v>0</v>
      </c>
      <c r="J14088">
        <v>0</v>
      </c>
      <c r="L14088" s="26">
        <v>47848</v>
      </c>
      <c r="M14088">
        <v>7</v>
      </c>
      <c r="N14088">
        <v>0</v>
      </c>
    </row>
    <row r="14089" spans="1:14" x14ac:dyDescent="0.25">
      <c r="A14089" s="21" t="str">
        <f t="shared" si="220"/>
        <v>MOW M2C CFAA_2031</v>
      </c>
      <c r="B14089" t="s">
        <v>130</v>
      </c>
      <c r="C14089" t="s">
        <v>138</v>
      </c>
      <c r="D14089" t="s">
        <v>22</v>
      </c>
      <c r="E14089" t="s">
        <v>5</v>
      </c>
      <c r="F14089" t="s">
        <v>8</v>
      </c>
      <c r="G14089">
        <v>0</v>
      </c>
      <c r="H14089">
        <v>0</v>
      </c>
      <c r="I14089">
        <v>0</v>
      </c>
      <c r="J14089">
        <v>0</v>
      </c>
      <c r="L14089" s="26">
        <v>48213</v>
      </c>
      <c r="M14089">
        <v>8</v>
      </c>
      <c r="N14089">
        <v>0</v>
      </c>
    </row>
    <row r="14090" spans="1:14" x14ac:dyDescent="0.25">
      <c r="A14090" s="21" t="str">
        <f t="shared" si="220"/>
        <v>MOW M2C CFAA_2032</v>
      </c>
      <c r="B14090" t="s">
        <v>130</v>
      </c>
      <c r="C14090" t="s">
        <v>138</v>
      </c>
      <c r="D14090" t="s">
        <v>22</v>
      </c>
      <c r="E14090" t="s">
        <v>5</v>
      </c>
      <c r="F14090" t="s">
        <v>8</v>
      </c>
      <c r="G14090">
        <v>0</v>
      </c>
      <c r="H14090">
        <v>0</v>
      </c>
      <c r="I14090">
        <v>0</v>
      </c>
      <c r="J14090">
        <v>0</v>
      </c>
      <c r="L14090" s="26">
        <v>48579</v>
      </c>
      <c r="M14090">
        <v>9</v>
      </c>
      <c r="N14090">
        <v>0</v>
      </c>
    </row>
    <row r="14091" spans="1:14" x14ac:dyDescent="0.25">
      <c r="A14091" s="21" t="str">
        <f t="shared" si="220"/>
        <v>MOW M2C CFAA_2033</v>
      </c>
      <c r="B14091" t="s">
        <v>130</v>
      </c>
      <c r="C14091" t="s">
        <v>138</v>
      </c>
      <c r="D14091" t="s">
        <v>22</v>
      </c>
      <c r="E14091" t="s">
        <v>5</v>
      </c>
      <c r="F14091" t="s">
        <v>8</v>
      </c>
      <c r="G14091">
        <v>0</v>
      </c>
      <c r="H14091">
        <v>0</v>
      </c>
      <c r="I14091">
        <v>0</v>
      </c>
      <c r="J14091">
        <v>0</v>
      </c>
      <c r="L14091" s="26">
        <v>48944</v>
      </c>
      <c r="M14091">
        <v>10</v>
      </c>
      <c r="N14091">
        <v>0</v>
      </c>
    </row>
    <row r="14092" spans="1:14" x14ac:dyDescent="0.25">
      <c r="A14092" s="21" t="str">
        <f t="shared" si="220"/>
        <v>MOW M2C CFAA_2034</v>
      </c>
      <c r="B14092" t="s">
        <v>130</v>
      </c>
      <c r="C14092" t="s">
        <v>138</v>
      </c>
      <c r="D14092" t="s">
        <v>22</v>
      </c>
      <c r="E14092" t="s">
        <v>5</v>
      </c>
      <c r="F14092" t="s">
        <v>8</v>
      </c>
      <c r="G14092">
        <v>0</v>
      </c>
      <c r="H14092">
        <v>0</v>
      </c>
      <c r="I14092">
        <v>0</v>
      </c>
      <c r="J14092">
        <v>0</v>
      </c>
      <c r="L14092" s="26">
        <v>49309</v>
      </c>
      <c r="M14092">
        <v>11</v>
      </c>
      <c r="N14092">
        <v>0</v>
      </c>
    </row>
    <row r="14093" spans="1:14" x14ac:dyDescent="0.25">
      <c r="A14093" s="21" t="str">
        <f t="shared" si="220"/>
        <v>MOW M2C CFAA_2035</v>
      </c>
      <c r="B14093" t="s">
        <v>130</v>
      </c>
      <c r="C14093" t="s">
        <v>138</v>
      </c>
      <c r="D14093" t="s">
        <v>22</v>
      </c>
      <c r="E14093" t="s">
        <v>5</v>
      </c>
      <c r="F14093" t="s">
        <v>8</v>
      </c>
      <c r="G14093">
        <v>0</v>
      </c>
      <c r="H14093">
        <v>0</v>
      </c>
      <c r="I14093">
        <v>0</v>
      </c>
      <c r="J14093">
        <v>0</v>
      </c>
      <c r="L14093" s="26">
        <v>49674</v>
      </c>
      <c r="M14093">
        <v>12</v>
      </c>
      <c r="N14093">
        <v>0</v>
      </c>
    </row>
    <row r="14094" spans="1:14" x14ac:dyDescent="0.25">
      <c r="A14094" s="21" t="str">
        <f t="shared" si="220"/>
        <v>MOW M2C CFAA_2036</v>
      </c>
      <c r="B14094" t="s">
        <v>130</v>
      </c>
      <c r="C14094" t="s">
        <v>138</v>
      </c>
      <c r="D14094" t="s">
        <v>22</v>
      </c>
      <c r="E14094" t="s">
        <v>5</v>
      </c>
      <c r="F14094" t="s">
        <v>8</v>
      </c>
      <c r="G14094">
        <v>0</v>
      </c>
      <c r="H14094">
        <v>0</v>
      </c>
      <c r="I14094">
        <v>0</v>
      </c>
      <c r="J14094">
        <v>0</v>
      </c>
      <c r="L14094" s="26">
        <v>50040</v>
      </c>
      <c r="M14094">
        <v>13</v>
      </c>
      <c r="N14094">
        <v>0</v>
      </c>
    </row>
    <row r="14095" spans="1:14" x14ac:dyDescent="0.25">
      <c r="A14095" s="21" t="str">
        <f t="shared" si="220"/>
        <v>MOW M2C CFAA_2037</v>
      </c>
      <c r="B14095" t="s">
        <v>130</v>
      </c>
      <c r="C14095" t="s">
        <v>138</v>
      </c>
      <c r="D14095" t="s">
        <v>22</v>
      </c>
      <c r="E14095" t="s">
        <v>5</v>
      </c>
      <c r="F14095" t="s">
        <v>8</v>
      </c>
      <c r="G14095">
        <v>0</v>
      </c>
      <c r="H14095">
        <v>0</v>
      </c>
      <c r="I14095">
        <v>0</v>
      </c>
      <c r="J14095">
        <v>0</v>
      </c>
      <c r="L14095" s="26">
        <v>50405</v>
      </c>
      <c r="M14095">
        <v>14</v>
      </c>
      <c r="N14095">
        <v>0</v>
      </c>
    </row>
    <row r="14096" spans="1:14" x14ac:dyDescent="0.25">
      <c r="A14096" s="21" t="str">
        <f t="shared" si="220"/>
        <v>MOW M2C CFAA_2038</v>
      </c>
      <c r="B14096" t="s">
        <v>130</v>
      </c>
      <c r="C14096" t="s">
        <v>138</v>
      </c>
      <c r="D14096" t="s">
        <v>22</v>
      </c>
      <c r="E14096" t="s">
        <v>5</v>
      </c>
      <c r="F14096" t="s">
        <v>8</v>
      </c>
      <c r="G14096">
        <v>0</v>
      </c>
      <c r="H14096">
        <v>0</v>
      </c>
      <c r="I14096">
        <v>0</v>
      </c>
      <c r="J14096">
        <v>0</v>
      </c>
      <c r="L14096" s="26">
        <v>50770</v>
      </c>
      <c r="M14096">
        <v>15</v>
      </c>
      <c r="N14096">
        <v>0</v>
      </c>
    </row>
    <row r="14097" spans="1:14" x14ac:dyDescent="0.25">
      <c r="A14097" s="21" t="str">
        <f t="shared" si="220"/>
        <v>MOW M2C CFAA_2039</v>
      </c>
      <c r="B14097" t="s">
        <v>130</v>
      </c>
      <c r="C14097" t="s">
        <v>138</v>
      </c>
      <c r="D14097" t="s">
        <v>22</v>
      </c>
      <c r="E14097" t="s">
        <v>5</v>
      </c>
      <c r="F14097" t="s">
        <v>8</v>
      </c>
      <c r="G14097">
        <v>0</v>
      </c>
      <c r="H14097">
        <v>0</v>
      </c>
      <c r="I14097">
        <v>0</v>
      </c>
      <c r="J14097">
        <v>0</v>
      </c>
      <c r="L14097" s="26">
        <v>51135</v>
      </c>
      <c r="M14097">
        <v>16</v>
      </c>
      <c r="N14097">
        <v>0</v>
      </c>
    </row>
    <row r="14098" spans="1:14" x14ac:dyDescent="0.25">
      <c r="A14098" s="21" t="str">
        <f t="shared" si="220"/>
        <v>MOW M2C CFAA_2040</v>
      </c>
      <c r="B14098" t="s">
        <v>130</v>
      </c>
      <c r="C14098" t="s">
        <v>138</v>
      </c>
      <c r="D14098" t="s">
        <v>22</v>
      </c>
      <c r="E14098" t="s">
        <v>5</v>
      </c>
      <c r="F14098" t="s">
        <v>8</v>
      </c>
      <c r="G14098">
        <v>0</v>
      </c>
      <c r="H14098">
        <v>0</v>
      </c>
      <c r="I14098">
        <v>0</v>
      </c>
      <c r="J14098">
        <v>0</v>
      </c>
      <c r="L14098" s="26">
        <v>51501</v>
      </c>
      <c r="M14098">
        <v>17</v>
      </c>
      <c r="N14098">
        <v>0</v>
      </c>
    </row>
    <row r="14099" spans="1:14" x14ac:dyDescent="0.25">
      <c r="A14099" s="21" t="str">
        <f t="shared" si="220"/>
        <v>MOW M2C CFAA_2041</v>
      </c>
      <c r="B14099" t="s">
        <v>130</v>
      </c>
      <c r="C14099" t="s">
        <v>138</v>
      </c>
      <c r="D14099" t="s">
        <v>22</v>
      </c>
      <c r="E14099" t="s">
        <v>5</v>
      </c>
      <c r="F14099" t="s">
        <v>8</v>
      </c>
      <c r="G14099">
        <v>0</v>
      </c>
      <c r="H14099">
        <v>0</v>
      </c>
      <c r="I14099">
        <v>0</v>
      </c>
      <c r="J14099">
        <v>0</v>
      </c>
      <c r="L14099" s="26">
        <v>51866</v>
      </c>
      <c r="M14099">
        <v>18</v>
      </c>
      <c r="N14099">
        <v>0</v>
      </c>
    </row>
    <row r="14100" spans="1:14" x14ac:dyDescent="0.25">
      <c r="A14100" s="21" t="str">
        <f t="shared" si="220"/>
        <v>MOW M2C CFAA_2042</v>
      </c>
      <c r="B14100" t="s">
        <v>130</v>
      </c>
      <c r="C14100" t="s">
        <v>138</v>
      </c>
      <c r="D14100" t="s">
        <v>22</v>
      </c>
      <c r="E14100" t="s">
        <v>5</v>
      </c>
      <c r="F14100" t="s">
        <v>8</v>
      </c>
      <c r="G14100">
        <v>0</v>
      </c>
      <c r="H14100">
        <v>0</v>
      </c>
      <c r="I14100">
        <v>0</v>
      </c>
      <c r="J14100">
        <v>0</v>
      </c>
      <c r="L14100" s="26">
        <v>52231</v>
      </c>
      <c r="M14100">
        <v>19</v>
      </c>
      <c r="N14100">
        <v>0</v>
      </c>
    </row>
    <row r="14101" spans="1:14" x14ac:dyDescent="0.25">
      <c r="A14101" s="21" t="str">
        <f t="shared" si="220"/>
        <v>MOW M2C CFAA_2043</v>
      </c>
      <c r="B14101" t="s">
        <v>130</v>
      </c>
      <c r="C14101" t="s">
        <v>138</v>
      </c>
      <c r="D14101" t="s">
        <v>22</v>
      </c>
      <c r="E14101" t="s">
        <v>5</v>
      </c>
      <c r="F14101" t="s">
        <v>8</v>
      </c>
      <c r="G14101">
        <v>0</v>
      </c>
      <c r="H14101">
        <v>0</v>
      </c>
      <c r="I14101">
        <v>0</v>
      </c>
      <c r="J14101">
        <v>0</v>
      </c>
      <c r="L14101" s="26">
        <v>52596</v>
      </c>
      <c r="M14101">
        <v>20</v>
      </c>
      <c r="N14101">
        <v>0</v>
      </c>
    </row>
    <row r="14102" spans="1:14" x14ac:dyDescent="0.25">
      <c r="A14102" s="21" t="str">
        <f t="shared" si="220"/>
        <v>MOW M2N CFAA_2024</v>
      </c>
      <c r="B14102" t="s">
        <v>130</v>
      </c>
      <c r="C14102" t="s">
        <v>138</v>
      </c>
      <c r="D14102" t="s">
        <v>23</v>
      </c>
      <c r="E14102" t="s">
        <v>29</v>
      </c>
      <c r="F14102" t="s">
        <v>28</v>
      </c>
      <c r="K14102">
        <v>0</v>
      </c>
      <c r="L14102" s="26">
        <v>45657</v>
      </c>
      <c r="M14102">
        <v>1</v>
      </c>
    </row>
    <row r="14103" spans="1:14" x14ac:dyDescent="0.25">
      <c r="A14103" s="21" t="str">
        <f t="shared" si="220"/>
        <v>MOW M2N CFAA_2025</v>
      </c>
      <c r="B14103" t="s">
        <v>130</v>
      </c>
      <c r="C14103" t="s">
        <v>138</v>
      </c>
      <c r="D14103" t="s">
        <v>23</v>
      </c>
      <c r="E14103" t="s">
        <v>29</v>
      </c>
      <c r="F14103" t="s">
        <v>28</v>
      </c>
      <c r="K14103">
        <v>0</v>
      </c>
      <c r="L14103" s="26">
        <v>46022</v>
      </c>
      <c r="M14103">
        <v>2</v>
      </c>
    </row>
    <row r="14104" spans="1:14" x14ac:dyDescent="0.25">
      <c r="A14104" s="21" t="str">
        <f t="shared" si="220"/>
        <v>MOW M2N CFAA_2026</v>
      </c>
      <c r="B14104" t="s">
        <v>130</v>
      </c>
      <c r="C14104" t="s">
        <v>138</v>
      </c>
      <c r="D14104" t="s">
        <v>23</v>
      </c>
      <c r="E14104" t="s">
        <v>29</v>
      </c>
      <c r="F14104" t="s">
        <v>28</v>
      </c>
      <c r="K14104">
        <v>0</v>
      </c>
      <c r="L14104" s="26">
        <v>46387</v>
      </c>
      <c r="M14104">
        <v>3</v>
      </c>
    </row>
    <row r="14105" spans="1:14" x14ac:dyDescent="0.25">
      <c r="A14105" s="21" t="str">
        <f t="shared" si="220"/>
        <v>MOW M2N CFAA_2027</v>
      </c>
      <c r="B14105" t="s">
        <v>130</v>
      </c>
      <c r="C14105" t="s">
        <v>138</v>
      </c>
      <c r="D14105" t="s">
        <v>23</v>
      </c>
      <c r="E14105" t="s">
        <v>29</v>
      </c>
      <c r="F14105" t="s">
        <v>28</v>
      </c>
      <c r="K14105">
        <v>0</v>
      </c>
      <c r="L14105" s="26">
        <v>46752</v>
      </c>
      <c r="M14105">
        <v>4</v>
      </c>
    </row>
    <row r="14106" spans="1:14" x14ac:dyDescent="0.25">
      <c r="A14106" s="21" t="str">
        <f t="shared" si="220"/>
        <v>MOW M2N CFAA_2028</v>
      </c>
      <c r="B14106" t="s">
        <v>130</v>
      </c>
      <c r="C14106" t="s">
        <v>138</v>
      </c>
      <c r="D14106" t="s">
        <v>23</v>
      </c>
      <c r="E14106" t="s">
        <v>29</v>
      </c>
      <c r="F14106" t="s">
        <v>28</v>
      </c>
      <c r="K14106">
        <v>0</v>
      </c>
      <c r="L14106" s="26">
        <v>47118</v>
      </c>
      <c r="M14106">
        <v>5</v>
      </c>
    </row>
    <row r="14107" spans="1:14" x14ac:dyDescent="0.25">
      <c r="A14107" s="21" t="str">
        <f t="shared" si="220"/>
        <v>MOW M2N CFAA_2029</v>
      </c>
      <c r="B14107" t="s">
        <v>130</v>
      </c>
      <c r="C14107" t="s">
        <v>138</v>
      </c>
      <c r="D14107" t="s">
        <v>23</v>
      </c>
      <c r="E14107" t="s">
        <v>29</v>
      </c>
      <c r="F14107" t="s">
        <v>28</v>
      </c>
      <c r="K14107">
        <v>0</v>
      </c>
      <c r="L14107" s="26">
        <v>47483</v>
      </c>
      <c r="M14107">
        <v>6</v>
      </c>
    </row>
    <row r="14108" spans="1:14" x14ac:dyDescent="0.25">
      <c r="A14108" s="21" t="str">
        <f t="shared" si="220"/>
        <v>MOW M2N CFAA_2030</v>
      </c>
      <c r="B14108" t="s">
        <v>130</v>
      </c>
      <c r="C14108" t="s">
        <v>138</v>
      </c>
      <c r="D14108" t="s">
        <v>23</v>
      </c>
      <c r="E14108" t="s">
        <v>29</v>
      </c>
      <c r="F14108" t="s">
        <v>28</v>
      </c>
      <c r="K14108">
        <v>0</v>
      </c>
      <c r="L14108" s="26">
        <v>47848</v>
      </c>
      <c r="M14108">
        <v>7</v>
      </c>
    </row>
    <row r="14109" spans="1:14" x14ac:dyDescent="0.25">
      <c r="A14109" s="21" t="str">
        <f t="shared" si="220"/>
        <v>MOW M2N CFAA_2031</v>
      </c>
      <c r="B14109" t="s">
        <v>130</v>
      </c>
      <c r="C14109" t="s">
        <v>138</v>
      </c>
      <c r="D14109" t="s">
        <v>23</v>
      </c>
      <c r="E14109" t="s">
        <v>29</v>
      </c>
      <c r="F14109" t="s">
        <v>28</v>
      </c>
      <c r="K14109">
        <v>0</v>
      </c>
      <c r="L14109" s="26">
        <v>48213</v>
      </c>
      <c r="M14109">
        <v>8</v>
      </c>
    </row>
    <row r="14110" spans="1:14" x14ac:dyDescent="0.25">
      <c r="A14110" s="21" t="str">
        <f t="shared" si="220"/>
        <v>MOW M2N CFAA_2032</v>
      </c>
      <c r="B14110" t="s">
        <v>130</v>
      </c>
      <c r="C14110" t="s">
        <v>138</v>
      </c>
      <c r="D14110" t="s">
        <v>23</v>
      </c>
      <c r="E14110" t="s">
        <v>29</v>
      </c>
      <c r="F14110" t="s">
        <v>28</v>
      </c>
      <c r="K14110">
        <v>0</v>
      </c>
      <c r="L14110" s="26">
        <v>48579</v>
      </c>
      <c r="M14110">
        <v>9</v>
      </c>
    </row>
    <row r="14111" spans="1:14" x14ac:dyDescent="0.25">
      <c r="A14111" s="21" t="str">
        <f t="shared" si="220"/>
        <v>MOW M2N CFAA_2033</v>
      </c>
      <c r="B14111" t="s">
        <v>130</v>
      </c>
      <c r="C14111" t="s">
        <v>138</v>
      </c>
      <c r="D14111" t="s">
        <v>23</v>
      </c>
      <c r="E14111" t="s">
        <v>29</v>
      </c>
      <c r="F14111" t="s">
        <v>28</v>
      </c>
      <c r="K14111">
        <v>0</v>
      </c>
      <c r="L14111" s="26">
        <v>48944</v>
      </c>
      <c r="M14111">
        <v>10</v>
      </c>
    </row>
    <row r="14112" spans="1:14" x14ac:dyDescent="0.25">
      <c r="A14112" s="21" t="str">
        <f t="shared" si="220"/>
        <v>MOW M2N CFAA_2034</v>
      </c>
      <c r="B14112" t="s">
        <v>130</v>
      </c>
      <c r="C14112" t="s">
        <v>138</v>
      </c>
      <c r="D14112" t="s">
        <v>23</v>
      </c>
      <c r="E14112" t="s">
        <v>29</v>
      </c>
      <c r="F14112" t="s">
        <v>28</v>
      </c>
      <c r="K14112">
        <v>0</v>
      </c>
      <c r="L14112" s="26">
        <v>49309</v>
      </c>
      <c r="M14112">
        <v>11</v>
      </c>
    </row>
    <row r="14113" spans="1:13" x14ac:dyDescent="0.25">
      <c r="A14113" s="21" t="str">
        <f t="shared" si="220"/>
        <v>MOW M2N CFAA_2035</v>
      </c>
      <c r="B14113" t="s">
        <v>130</v>
      </c>
      <c r="C14113" t="s">
        <v>138</v>
      </c>
      <c r="D14113" t="s">
        <v>23</v>
      </c>
      <c r="E14113" t="s">
        <v>29</v>
      </c>
      <c r="F14113" t="s">
        <v>28</v>
      </c>
      <c r="K14113">
        <v>0</v>
      </c>
      <c r="L14113" s="26">
        <v>49674</v>
      </c>
      <c r="M14113">
        <v>12</v>
      </c>
    </row>
    <row r="14114" spans="1:13" x14ac:dyDescent="0.25">
      <c r="A14114" s="21" t="str">
        <f t="shared" si="220"/>
        <v>MOW M2N CFAA_2036</v>
      </c>
      <c r="B14114" t="s">
        <v>130</v>
      </c>
      <c r="C14114" t="s">
        <v>138</v>
      </c>
      <c r="D14114" t="s">
        <v>23</v>
      </c>
      <c r="E14114" t="s">
        <v>29</v>
      </c>
      <c r="F14114" t="s">
        <v>28</v>
      </c>
      <c r="K14114">
        <v>0</v>
      </c>
      <c r="L14114" s="26">
        <v>50040</v>
      </c>
      <c r="M14114">
        <v>13</v>
      </c>
    </row>
    <row r="14115" spans="1:13" x14ac:dyDescent="0.25">
      <c r="A14115" s="21" t="str">
        <f t="shared" si="220"/>
        <v>MOW M2N CFAA_2037</v>
      </c>
      <c r="B14115" t="s">
        <v>130</v>
      </c>
      <c r="C14115" t="s">
        <v>138</v>
      </c>
      <c r="D14115" t="s">
        <v>23</v>
      </c>
      <c r="E14115" t="s">
        <v>29</v>
      </c>
      <c r="F14115" t="s">
        <v>28</v>
      </c>
      <c r="K14115">
        <v>0</v>
      </c>
      <c r="L14115" s="26">
        <v>50405</v>
      </c>
      <c r="M14115">
        <v>14</v>
      </c>
    </row>
    <row r="14116" spans="1:13" x14ac:dyDescent="0.25">
      <c r="A14116" s="21" t="str">
        <f t="shared" si="220"/>
        <v>MOW M2N CFAA_2038</v>
      </c>
      <c r="B14116" t="s">
        <v>130</v>
      </c>
      <c r="C14116" t="s">
        <v>138</v>
      </c>
      <c r="D14116" t="s">
        <v>23</v>
      </c>
      <c r="E14116" t="s">
        <v>29</v>
      </c>
      <c r="F14116" t="s">
        <v>28</v>
      </c>
      <c r="K14116">
        <v>0</v>
      </c>
      <c r="L14116" s="26">
        <v>50770</v>
      </c>
      <c r="M14116">
        <v>15</v>
      </c>
    </row>
    <row r="14117" spans="1:13" x14ac:dyDescent="0.25">
      <c r="A14117" s="21" t="str">
        <f t="shared" si="220"/>
        <v>MOW M2N CFAA_2039</v>
      </c>
      <c r="B14117" t="s">
        <v>130</v>
      </c>
      <c r="C14117" t="s">
        <v>138</v>
      </c>
      <c r="D14117" t="s">
        <v>23</v>
      </c>
      <c r="E14117" t="s">
        <v>29</v>
      </c>
      <c r="F14117" t="s">
        <v>28</v>
      </c>
      <c r="K14117">
        <v>0</v>
      </c>
      <c r="L14117" s="26">
        <v>51135</v>
      </c>
      <c r="M14117">
        <v>16</v>
      </c>
    </row>
    <row r="14118" spans="1:13" x14ac:dyDescent="0.25">
      <c r="A14118" s="21" t="str">
        <f t="shared" si="220"/>
        <v>MOW M2N CFAA_2040</v>
      </c>
      <c r="B14118" t="s">
        <v>130</v>
      </c>
      <c r="C14118" t="s">
        <v>138</v>
      </c>
      <c r="D14118" t="s">
        <v>23</v>
      </c>
      <c r="E14118" t="s">
        <v>29</v>
      </c>
      <c r="F14118" t="s">
        <v>28</v>
      </c>
      <c r="K14118">
        <v>0</v>
      </c>
      <c r="L14118" s="26">
        <v>51501</v>
      </c>
      <c r="M14118">
        <v>17</v>
      </c>
    </row>
    <row r="14119" spans="1:13" x14ac:dyDescent="0.25">
      <c r="A14119" s="21" t="str">
        <f t="shared" si="220"/>
        <v>MOW M2N CFAA_2041</v>
      </c>
      <c r="B14119" t="s">
        <v>130</v>
      </c>
      <c r="C14119" t="s">
        <v>138</v>
      </c>
      <c r="D14119" t="s">
        <v>23</v>
      </c>
      <c r="E14119" t="s">
        <v>29</v>
      </c>
      <c r="F14119" t="s">
        <v>28</v>
      </c>
      <c r="K14119">
        <v>0</v>
      </c>
      <c r="L14119" s="26">
        <v>51866</v>
      </c>
      <c r="M14119">
        <v>18</v>
      </c>
    </row>
    <row r="14120" spans="1:13" x14ac:dyDescent="0.25">
      <c r="A14120" s="21" t="str">
        <f t="shared" si="220"/>
        <v>MOW M2N CFAA_2042</v>
      </c>
      <c r="B14120" t="s">
        <v>130</v>
      </c>
      <c r="C14120" t="s">
        <v>138</v>
      </c>
      <c r="D14120" t="s">
        <v>23</v>
      </c>
      <c r="E14120" t="s">
        <v>29</v>
      </c>
      <c r="F14120" t="s">
        <v>28</v>
      </c>
      <c r="K14120">
        <v>0</v>
      </c>
      <c r="L14120" s="26">
        <v>52231</v>
      </c>
      <c r="M14120">
        <v>19</v>
      </c>
    </row>
    <row r="14121" spans="1:13" x14ac:dyDescent="0.25">
      <c r="A14121" s="21" t="str">
        <f t="shared" si="220"/>
        <v>MOW M2N CFAA_2043</v>
      </c>
      <c r="B14121" t="s">
        <v>130</v>
      </c>
      <c r="C14121" t="s">
        <v>138</v>
      </c>
      <c r="D14121" t="s">
        <v>23</v>
      </c>
      <c r="E14121" t="s">
        <v>29</v>
      </c>
      <c r="F14121" t="s">
        <v>28</v>
      </c>
      <c r="K14121">
        <v>0</v>
      </c>
      <c r="L14121" s="26">
        <v>52596</v>
      </c>
      <c r="M14121">
        <v>20</v>
      </c>
    </row>
    <row r="14122" spans="1:13" x14ac:dyDescent="0.25">
      <c r="A14122" s="21" t="str">
        <f t="shared" si="220"/>
        <v>MOW M2N CFAA_2024</v>
      </c>
      <c r="B14122" t="s">
        <v>130</v>
      </c>
      <c r="C14122" t="s">
        <v>138</v>
      </c>
      <c r="D14122" t="s">
        <v>23</v>
      </c>
      <c r="E14122" t="s">
        <v>29</v>
      </c>
      <c r="F14122" t="s">
        <v>31</v>
      </c>
      <c r="K14122">
        <v>0</v>
      </c>
      <c r="L14122" s="26">
        <v>45657</v>
      </c>
      <c r="M14122">
        <v>1</v>
      </c>
    </row>
    <row r="14123" spans="1:13" x14ac:dyDescent="0.25">
      <c r="A14123" s="21" t="str">
        <f t="shared" si="220"/>
        <v>MOW M2N CFAA_2025</v>
      </c>
      <c r="B14123" t="s">
        <v>130</v>
      </c>
      <c r="C14123" t="s">
        <v>138</v>
      </c>
      <c r="D14123" t="s">
        <v>23</v>
      </c>
      <c r="E14123" t="s">
        <v>29</v>
      </c>
      <c r="F14123" t="s">
        <v>31</v>
      </c>
      <c r="K14123">
        <v>0</v>
      </c>
      <c r="L14123" s="26">
        <v>46022</v>
      </c>
      <c r="M14123">
        <v>2</v>
      </c>
    </row>
    <row r="14124" spans="1:13" x14ac:dyDescent="0.25">
      <c r="A14124" s="21" t="str">
        <f t="shared" si="220"/>
        <v>MOW M2N CFAA_2026</v>
      </c>
      <c r="B14124" t="s">
        <v>130</v>
      </c>
      <c r="C14124" t="s">
        <v>138</v>
      </c>
      <c r="D14124" t="s">
        <v>23</v>
      </c>
      <c r="E14124" t="s">
        <v>29</v>
      </c>
      <c r="F14124" t="s">
        <v>31</v>
      </c>
      <c r="K14124">
        <v>0</v>
      </c>
      <c r="L14124" s="26">
        <v>46387</v>
      </c>
      <c r="M14124">
        <v>3</v>
      </c>
    </row>
    <row r="14125" spans="1:13" x14ac:dyDescent="0.25">
      <c r="A14125" s="21" t="str">
        <f t="shared" si="220"/>
        <v>MOW M2N CFAA_2027</v>
      </c>
      <c r="B14125" t="s">
        <v>130</v>
      </c>
      <c r="C14125" t="s">
        <v>138</v>
      </c>
      <c r="D14125" t="s">
        <v>23</v>
      </c>
      <c r="E14125" t="s">
        <v>29</v>
      </c>
      <c r="F14125" t="s">
        <v>31</v>
      </c>
      <c r="K14125">
        <v>0</v>
      </c>
      <c r="L14125" s="26">
        <v>46752</v>
      </c>
      <c r="M14125">
        <v>4</v>
      </c>
    </row>
    <row r="14126" spans="1:13" x14ac:dyDescent="0.25">
      <c r="A14126" s="21" t="str">
        <f t="shared" si="220"/>
        <v>MOW M2N CFAA_2028</v>
      </c>
      <c r="B14126" t="s">
        <v>130</v>
      </c>
      <c r="C14126" t="s">
        <v>138</v>
      </c>
      <c r="D14126" t="s">
        <v>23</v>
      </c>
      <c r="E14126" t="s">
        <v>29</v>
      </c>
      <c r="F14126" t="s">
        <v>31</v>
      </c>
      <c r="K14126">
        <v>0</v>
      </c>
      <c r="L14126" s="26">
        <v>47118</v>
      </c>
      <c r="M14126">
        <v>5</v>
      </c>
    </row>
    <row r="14127" spans="1:13" x14ac:dyDescent="0.25">
      <c r="A14127" s="21" t="str">
        <f t="shared" si="220"/>
        <v>MOW M2N CFAA_2029</v>
      </c>
      <c r="B14127" t="s">
        <v>130</v>
      </c>
      <c r="C14127" t="s">
        <v>138</v>
      </c>
      <c r="D14127" t="s">
        <v>23</v>
      </c>
      <c r="E14127" t="s">
        <v>29</v>
      </c>
      <c r="F14127" t="s">
        <v>31</v>
      </c>
      <c r="K14127">
        <v>0</v>
      </c>
      <c r="L14127" s="26">
        <v>47483</v>
      </c>
      <c r="M14127">
        <v>6</v>
      </c>
    </row>
    <row r="14128" spans="1:13" x14ac:dyDescent="0.25">
      <c r="A14128" s="21" t="str">
        <f t="shared" si="220"/>
        <v>MOW M2N CFAA_2030</v>
      </c>
      <c r="B14128" t="s">
        <v>130</v>
      </c>
      <c r="C14128" t="s">
        <v>138</v>
      </c>
      <c r="D14128" t="s">
        <v>23</v>
      </c>
      <c r="E14128" t="s">
        <v>29</v>
      </c>
      <c r="F14128" t="s">
        <v>31</v>
      </c>
      <c r="K14128">
        <v>0</v>
      </c>
      <c r="L14128" s="26">
        <v>47848</v>
      </c>
      <c r="M14128">
        <v>7</v>
      </c>
    </row>
    <row r="14129" spans="1:14" x14ac:dyDescent="0.25">
      <c r="A14129" s="21" t="str">
        <f t="shared" si="220"/>
        <v>MOW M2N CFAA_2031</v>
      </c>
      <c r="B14129" t="s">
        <v>130</v>
      </c>
      <c r="C14129" t="s">
        <v>138</v>
      </c>
      <c r="D14129" t="s">
        <v>23</v>
      </c>
      <c r="E14129" t="s">
        <v>29</v>
      </c>
      <c r="F14129" t="s">
        <v>31</v>
      </c>
      <c r="K14129">
        <v>0</v>
      </c>
      <c r="L14129" s="26">
        <v>48213</v>
      </c>
      <c r="M14129">
        <v>8</v>
      </c>
    </row>
    <row r="14130" spans="1:14" x14ac:dyDescent="0.25">
      <c r="A14130" s="21" t="str">
        <f t="shared" si="220"/>
        <v>MOW M2N CFAA_2032</v>
      </c>
      <c r="B14130" t="s">
        <v>130</v>
      </c>
      <c r="C14130" t="s">
        <v>138</v>
      </c>
      <c r="D14130" t="s">
        <v>23</v>
      </c>
      <c r="E14130" t="s">
        <v>29</v>
      </c>
      <c r="F14130" t="s">
        <v>31</v>
      </c>
      <c r="K14130">
        <v>0</v>
      </c>
      <c r="L14130" s="26">
        <v>48579</v>
      </c>
      <c r="M14130">
        <v>9</v>
      </c>
    </row>
    <row r="14131" spans="1:14" x14ac:dyDescent="0.25">
      <c r="A14131" s="21" t="str">
        <f t="shared" si="220"/>
        <v>MOW M2N CFAA_2033</v>
      </c>
      <c r="B14131" t="s">
        <v>130</v>
      </c>
      <c r="C14131" t="s">
        <v>138</v>
      </c>
      <c r="D14131" t="s">
        <v>23</v>
      </c>
      <c r="E14131" t="s">
        <v>29</v>
      </c>
      <c r="F14131" t="s">
        <v>31</v>
      </c>
      <c r="K14131">
        <v>0</v>
      </c>
      <c r="L14131" s="26">
        <v>48944</v>
      </c>
      <c r="M14131">
        <v>10</v>
      </c>
    </row>
    <row r="14132" spans="1:14" x14ac:dyDescent="0.25">
      <c r="A14132" s="21" t="str">
        <f t="shared" si="220"/>
        <v>MOW M2N CFAA_2034</v>
      </c>
      <c r="B14132" t="s">
        <v>130</v>
      </c>
      <c r="C14132" t="s">
        <v>138</v>
      </c>
      <c r="D14132" t="s">
        <v>23</v>
      </c>
      <c r="E14132" t="s">
        <v>29</v>
      </c>
      <c r="F14132" t="s">
        <v>31</v>
      </c>
      <c r="K14132">
        <v>0</v>
      </c>
      <c r="L14132" s="26">
        <v>49309</v>
      </c>
      <c r="M14132">
        <v>11</v>
      </c>
    </row>
    <row r="14133" spans="1:14" x14ac:dyDescent="0.25">
      <c r="A14133" s="21" t="str">
        <f t="shared" si="220"/>
        <v>MOW M2N CFAA_2035</v>
      </c>
      <c r="B14133" t="s">
        <v>130</v>
      </c>
      <c r="C14133" t="s">
        <v>138</v>
      </c>
      <c r="D14133" t="s">
        <v>23</v>
      </c>
      <c r="E14133" t="s">
        <v>29</v>
      </c>
      <c r="F14133" t="s">
        <v>31</v>
      </c>
      <c r="K14133">
        <v>0</v>
      </c>
      <c r="L14133" s="26">
        <v>49674</v>
      </c>
      <c r="M14133">
        <v>12</v>
      </c>
    </row>
    <row r="14134" spans="1:14" x14ac:dyDescent="0.25">
      <c r="A14134" s="21" t="str">
        <f t="shared" si="220"/>
        <v>MOW M2N CFAA_2036</v>
      </c>
      <c r="B14134" t="s">
        <v>130</v>
      </c>
      <c r="C14134" t="s">
        <v>138</v>
      </c>
      <c r="D14134" t="s">
        <v>23</v>
      </c>
      <c r="E14134" t="s">
        <v>29</v>
      </c>
      <c r="F14134" t="s">
        <v>31</v>
      </c>
      <c r="K14134">
        <v>0</v>
      </c>
      <c r="L14134" s="26">
        <v>50040</v>
      </c>
      <c r="M14134">
        <v>13</v>
      </c>
    </row>
    <row r="14135" spans="1:14" x14ac:dyDescent="0.25">
      <c r="A14135" s="21" t="str">
        <f t="shared" si="220"/>
        <v>MOW M2N CFAA_2037</v>
      </c>
      <c r="B14135" t="s">
        <v>130</v>
      </c>
      <c r="C14135" t="s">
        <v>138</v>
      </c>
      <c r="D14135" t="s">
        <v>23</v>
      </c>
      <c r="E14135" t="s">
        <v>29</v>
      </c>
      <c r="F14135" t="s">
        <v>31</v>
      </c>
      <c r="K14135">
        <v>0</v>
      </c>
      <c r="L14135" s="26">
        <v>50405</v>
      </c>
      <c r="M14135">
        <v>14</v>
      </c>
    </row>
    <row r="14136" spans="1:14" x14ac:dyDescent="0.25">
      <c r="A14136" s="21" t="str">
        <f t="shared" si="220"/>
        <v>MOW M2N CFAA_2038</v>
      </c>
      <c r="B14136" t="s">
        <v>130</v>
      </c>
      <c r="C14136" t="s">
        <v>138</v>
      </c>
      <c r="D14136" t="s">
        <v>23</v>
      </c>
      <c r="E14136" t="s">
        <v>29</v>
      </c>
      <c r="F14136" t="s">
        <v>31</v>
      </c>
      <c r="K14136">
        <v>0</v>
      </c>
      <c r="L14136" s="26">
        <v>50770</v>
      </c>
      <c r="M14136">
        <v>15</v>
      </c>
    </row>
    <row r="14137" spans="1:14" x14ac:dyDescent="0.25">
      <c r="A14137" s="21" t="str">
        <f t="shared" si="220"/>
        <v>MOW M2N CFAA_2039</v>
      </c>
      <c r="B14137" t="s">
        <v>130</v>
      </c>
      <c r="C14137" t="s">
        <v>138</v>
      </c>
      <c r="D14137" t="s">
        <v>23</v>
      </c>
      <c r="E14137" t="s">
        <v>29</v>
      </c>
      <c r="F14137" t="s">
        <v>31</v>
      </c>
      <c r="K14137">
        <v>0</v>
      </c>
      <c r="L14137" s="26">
        <v>51135</v>
      </c>
      <c r="M14137">
        <v>16</v>
      </c>
    </row>
    <row r="14138" spans="1:14" x14ac:dyDescent="0.25">
      <c r="A14138" s="21" t="str">
        <f t="shared" si="220"/>
        <v>MOW M2N CFAA_2040</v>
      </c>
      <c r="B14138" t="s">
        <v>130</v>
      </c>
      <c r="C14138" t="s">
        <v>138</v>
      </c>
      <c r="D14138" t="s">
        <v>23</v>
      </c>
      <c r="E14138" t="s">
        <v>29</v>
      </c>
      <c r="F14138" t="s">
        <v>31</v>
      </c>
      <c r="K14138">
        <v>0</v>
      </c>
      <c r="L14138" s="26">
        <v>51501</v>
      </c>
      <c r="M14138">
        <v>17</v>
      </c>
    </row>
    <row r="14139" spans="1:14" x14ac:dyDescent="0.25">
      <c r="A14139" s="21" t="str">
        <f t="shared" si="220"/>
        <v>MOW M2N CFAA_2041</v>
      </c>
      <c r="B14139" t="s">
        <v>130</v>
      </c>
      <c r="C14139" t="s">
        <v>138</v>
      </c>
      <c r="D14139" t="s">
        <v>23</v>
      </c>
      <c r="E14139" t="s">
        <v>29</v>
      </c>
      <c r="F14139" t="s">
        <v>31</v>
      </c>
      <c r="K14139">
        <v>0</v>
      </c>
      <c r="L14139" s="26">
        <v>51866</v>
      </c>
      <c r="M14139">
        <v>18</v>
      </c>
    </row>
    <row r="14140" spans="1:14" x14ac:dyDescent="0.25">
      <c r="A14140" s="21" t="str">
        <f t="shared" si="220"/>
        <v>MOW M2N CFAA_2042</v>
      </c>
      <c r="B14140" t="s">
        <v>130</v>
      </c>
      <c r="C14140" t="s">
        <v>138</v>
      </c>
      <c r="D14140" t="s">
        <v>23</v>
      </c>
      <c r="E14140" t="s">
        <v>29</v>
      </c>
      <c r="F14140" t="s">
        <v>31</v>
      </c>
      <c r="K14140">
        <v>0</v>
      </c>
      <c r="L14140" s="26">
        <v>52231</v>
      </c>
      <c r="M14140">
        <v>19</v>
      </c>
    </row>
    <row r="14141" spans="1:14" x14ac:dyDescent="0.25">
      <c r="A14141" s="21" t="str">
        <f t="shared" si="220"/>
        <v>MOW M2N CFAA_2043</v>
      </c>
      <c r="B14141" t="s">
        <v>130</v>
      </c>
      <c r="C14141" t="s">
        <v>138</v>
      </c>
      <c r="D14141" t="s">
        <v>23</v>
      </c>
      <c r="E14141" t="s">
        <v>29</v>
      </c>
      <c r="F14141" t="s">
        <v>31</v>
      </c>
      <c r="K14141">
        <v>0</v>
      </c>
      <c r="L14141" s="26">
        <v>52596</v>
      </c>
      <c r="M14141">
        <v>20</v>
      </c>
    </row>
    <row r="14142" spans="1:14" x14ac:dyDescent="0.25">
      <c r="A14142" s="21" t="str">
        <f t="shared" si="220"/>
        <v>MOW M2N CFAA_2024</v>
      </c>
      <c r="B14142" t="s">
        <v>130</v>
      </c>
      <c r="C14142" t="s">
        <v>138</v>
      </c>
      <c r="D14142" t="s">
        <v>23</v>
      </c>
      <c r="E14142" t="s">
        <v>5</v>
      </c>
      <c r="F14142" t="s">
        <v>4</v>
      </c>
      <c r="G14142">
        <v>0</v>
      </c>
      <c r="H14142">
        <v>0</v>
      </c>
      <c r="I14142">
        <v>0</v>
      </c>
      <c r="J14142">
        <v>0</v>
      </c>
      <c r="L14142" s="26">
        <v>45657</v>
      </c>
      <c r="M14142">
        <v>1</v>
      </c>
      <c r="N14142">
        <v>0</v>
      </c>
    </row>
    <row r="14143" spans="1:14" x14ac:dyDescent="0.25">
      <c r="A14143" s="21" t="str">
        <f t="shared" si="220"/>
        <v>MOW M2N CFAA_2025</v>
      </c>
      <c r="B14143" t="s">
        <v>130</v>
      </c>
      <c r="C14143" t="s">
        <v>138</v>
      </c>
      <c r="D14143" t="s">
        <v>23</v>
      </c>
      <c r="E14143" t="s">
        <v>5</v>
      </c>
      <c r="F14143" t="s">
        <v>4</v>
      </c>
      <c r="G14143">
        <v>0</v>
      </c>
      <c r="H14143">
        <v>0</v>
      </c>
      <c r="I14143">
        <v>0</v>
      </c>
      <c r="J14143">
        <v>0</v>
      </c>
      <c r="L14143" s="26">
        <v>46022</v>
      </c>
      <c r="M14143">
        <v>2</v>
      </c>
      <c r="N14143">
        <v>0</v>
      </c>
    </row>
    <row r="14144" spans="1:14" x14ac:dyDescent="0.25">
      <c r="A14144" s="21" t="str">
        <f t="shared" si="220"/>
        <v>MOW M2N CFAA_2026</v>
      </c>
      <c r="B14144" t="s">
        <v>130</v>
      </c>
      <c r="C14144" t="s">
        <v>138</v>
      </c>
      <c r="D14144" t="s">
        <v>23</v>
      </c>
      <c r="E14144" t="s">
        <v>5</v>
      </c>
      <c r="F14144" t="s">
        <v>4</v>
      </c>
      <c r="G14144">
        <v>0</v>
      </c>
      <c r="H14144">
        <v>0</v>
      </c>
      <c r="I14144">
        <v>1667.77392578125</v>
      </c>
      <c r="J14144">
        <v>0</v>
      </c>
      <c r="L14144" s="26">
        <v>46387</v>
      </c>
      <c r="M14144">
        <v>3</v>
      </c>
      <c r="N14144">
        <v>0</v>
      </c>
    </row>
    <row r="14145" spans="1:14" x14ac:dyDescent="0.25">
      <c r="A14145" s="21" t="str">
        <f t="shared" si="220"/>
        <v>MOW M2N CFAA_2027</v>
      </c>
      <c r="B14145" t="s">
        <v>130</v>
      </c>
      <c r="C14145" t="s">
        <v>138</v>
      </c>
      <c r="D14145" t="s">
        <v>23</v>
      </c>
      <c r="E14145" t="s">
        <v>5</v>
      </c>
      <c r="F14145" t="s">
        <v>4</v>
      </c>
      <c r="G14145">
        <v>0</v>
      </c>
      <c r="H14145">
        <v>8021.5859375</v>
      </c>
      <c r="I14145">
        <v>40465.3046875</v>
      </c>
      <c r="J14145">
        <v>0</v>
      </c>
      <c r="L14145" s="26">
        <v>46752</v>
      </c>
      <c r="M14145">
        <v>4</v>
      </c>
      <c r="N14145">
        <v>-13238.798828125</v>
      </c>
    </row>
    <row r="14146" spans="1:14" x14ac:dyDescent="0.25">
      <c r="A14146" s="21" t="str">
        <f t="shared" ref="A14146:A14209" si="221">B14146&amp;" "&amp;D14146&amp;" "&amp;C14146&amp;"_"&amp;YEAR(L14146)</f>
        <v>MOW M2N CFAA_2028</v>
      </c>
      <c r="B14146" t="s">
        <v>130</v>
      </c>
      <c r="C14146" t="s">
        <v>138</v>
      </c>
      <c r="D14146" t="s">
        <v>23</v>
      </c>
      <c r="E14146" t="s">
        <v>5</v>
      </c>
      <c r="F14146" t="s">
        <v>4</v>
      </c>
      <c r="G14146">
        <v>0</v>
      </c>
      <c r="H14146">
        <v>33751.234375</v>
      </c>
      <c r="I14146">
        <v>96955.609375</v>
      </c>
      <c r="J14146">
        <v>0</v>
      </c>
      <c r="L14146" s="26">
        <v>47118</v>
      </c>
      <c r="M14146">
        <v>5</v>
      </c>
      <c r="N14146">
        <v>8294.1689453125</v>
      </c>
    </row>
    <row r="14147" spans="1:14" x14ac:dyDescent="0.25">
      <c r="A14147" s="21" t="str">
        <f t="shared" si="221"/>
        <v>MOW M2N CFAA_2029</v>
      </c>
      <c r="B14147" t="s">
        <v>130</v>
      </c>
      <c r="C14147" t="s">
        <v>138</v>
      </c>
      <c r="D14147" t="s">
        <v>23</v>
      </c>
      <c r="E14147" t="s">
        <v>5</v>
      </c>
      <c r="F14147" t="s">
        <v>4</v>
      </c>
      <c r="G14147">
        <v>0</v>
      </c>
      <c r="H14147">
        <v>66349.09375</v>
      </c>
      <c r="I14147">
        <v>161567.734375</v>
      </c>
      <c r="J14147">
        <v>0</v>
      </c>
      <c r="L14147" s="26">
        <v>47483</v>
      </c>
      <c r="M14147">
        <v>6</v>
      </c>
      <c r="N14147">
        <v>35591.50390625</v>
      </c>
    </row>
    <row r="14148" spans="1:14" x14ac:dyDescent="0.25">
      <c r="A14148" s="21" t="str">
        <f t="shared" si="221"/>
        <v>MOW M2N CFAA_2030</v>
      </c>
      <c r="B14148" t="s">
        <v>130</v>
      </c>
      <c r="C14148" t="s">
        <v>138</v>
      </c>
      <c r="D14148" t="s">
        <v>23</v>
      </c>
      <c r="E14148" t="s">
        <v>5</v>
      </c>
      <c r="F14148" t="s">
        <v>4</v>
      </c>
      <c r="G14148">
        <v>0</v>
      </c>
      <c r="H14148">
        <v>76431.2578125</v>
      </c>
      <c r="I14148">
        <v>210847.421875</v>
      </c>
      <c r="J14148">
        <v>0</v>
      </c>
      <c r="L14148" s="26">
        <v>47848</v>
      </c>
      <c r="M14148">
        <v>7</v>
      </c>
      <c r="N14148">
        <v>48251.09375</v>
      </c>
    </row>
    <row r="14149" spans="1:14" x14ac:dyDescent="0.25">
      <c r="A14149" s="21" t="str">
        <f t="shared" si="221"/>
        <v>MOW M2N CFAA_2031</v>
      </c>
      <c r="B14149" t="s">
        <v>130</v>
      </c>
      <c r="C14149" t="s">
        <v>138</v>
      </c>
      <c r="D14149" t="s">
        <v>23</v>
      </c>
      <c r="E14149" t="s">
        <v>5</v>
      </c>
      <c r="F14149" t="s">
        <v>4</v>
      </c>
      <c r="G14149">
        <v>0</v>
      </c>
      <c r="H14149">
        <v>86186.2890625</v>
      </c>
      <c r="I14149">
        <v>263664</v>
      </c>
      <c r="J14149">
        <v>0</v>
      </c>
      <c r="L14149" s="26">
        <v>48213</v>
      </c>
      <c r="M14149">
        <v>8</v>
      </c>
      <c r="N14149">
        <v>32339.9453125</v>
      </c>
    </row>
    <row r="14150" spans="1:14" x14ac:dyDescent="0.25">
      <c r="A14150" s="21" t="str">
        <f t="shared" si="221"/>
        <v>MOW M2N CFAA_2032</v>
      </c>
      <c r="B14150" t="s">
        <v>130</v>
      </c>
      <c r="C14150" t="s">
        <v>138</v>
      </c>
      <c r="D14150" t="s">
        <v>23</v>
      </c>
      <c r="E14150" t="s">
        <v>5</v>
      </c>
      <c r="F14150" t="s">
        <v>4</v>
      </c>
      <c r="G14150">
        <v>0</v>
      </c>
      <c r="H14150">
        <v>88628.1171875</v>
      </c>
      <c r="I14150">
        <v>317708.53125</v>
      </c>
      <c r="J14150">
        <v>0</v>
      </c>
      <c r="L14150" s="26">
        <v>48579</v>
      </c>
      <c r="M14150">
        <v>9</v>
      </c>
      <c r="N14150">
        <v>-6032.73095703125</v>
      </c>
    </row>
    <row r="14151" spans="1:14" x14ac:dyDescent="0.25">
      <c r="A14151" s="21" t="str">
        <f t="shared" si="221"/>
        <v>MOW M2N CFAA_2033</v>
      </c>
      <c r="B14151" t="s">
        <v>130</v>
      </c>
      <c r="C14151" t="s">
        <v>138</v>
      </c>
      <c r="D14151" t="s">
        <v>23</v>
      </c>
      <c r="E14151" t="s">
        <v>5</v>
      </c>
      <c r="F14151" t="s">
        <v>4</v>
      </c>
      <c r="G14151">
        <v>0</v>
      </c>
      <c r="H14151">
        <v>97893.6796875</v>
      </c>
      <c r="I14151">
        <v>368226.25</v>
      </c>
      <c r="J14151">
        <v>0</v>
      </c>
      <c r="L14151" s="26">
        <v>48944</v>
      </c>
      <c r="M14151">
        <v>10</v>
      </c>
      <c r="N14151">
        <v>-37988.89453125</v>
      </c>
    </row>
    <row r="14152" spans="1:14" x14ac:dyDescent="0.25">
      <c r="A14152" s="21" t="str">
        <f t="shared" si="221"/>
        <v>MOW M2N CFAA_2034</v>
      </c>
      <c r="B14152" t="s">
        <v>130</v>
      </c>
      <c r="C14152" t="s">
        <v>138</v>
      </c>
      <c r="D14152" t="s">
        <v>23</v>
      </c>
      <c r="E14152" t="s">
        <v>5</v>
      </c>
      <c r="F14152" t="s">
        <v>4</v>
      </c>
      <c r="G14152">
        <v>0</v>
      </c>
      <c r="H14152">
        <v>106105.765625</v>
      </c>
      <c r="I14152">
        <v>418642.5625</v>
      </c>
      <c r="J14152">
        <v>0</v>
      </c>
      <c r="L14152" s="26">
        <v>49309</v>
      </c>
      <c r="M14152">
        <v>11</v>
      </c>
      <c r="N14152">
        <v>-68794.703125</v>
      </c>
    </row>
    <row r="14153" spans="1:14" x14ac:dyDescent="0.25">
      <c r="A14153" s="21" t="str">
        <f t="shared" si="221"/>
        <v>MOW M2N CFAA_2035</v>
      </c>
      <c r="B14153" t="s">
        <v>130</v>
      </c>
      <c r="C14153" t="s">
        <v>138</v>
      </c>
      <c r="D14153" t="s">
        <v>23</v>
      </c>
      <c r="E14153" t="s">
        <v>5</v>
      </c>
      <c r="F14153" t="s">
        <v>4</v>
      </c>
      <c r="G14153">
        <v>0</v>
      </c>
      <c r="H14153">
        <v>108860.6171875</v>
      </c>
      <c r="I14153">
        <v>405361.65625</v>
      </c>
      <c r="J14153">
        <v>0</v>
      </c>
      <c r="L14153" s="26">
        <v>49674</v>
      </c>
      <c r="M14153">
        <v>12</v>
      </c>
      <c r="N14153">
        <v>-68637.859375</v>
      </c>
    </row>
    <row r="14154" spans="1:14" x14ac:dyDescent="0.25">
      <c r="A14154" s="21" t="str">
        <f t="shared" si="221"/>
        <v>MOW M2N CFAA_2036</v>
      </c>
      <c r="B14154" t="s">
        <v>130</v>
      </c>
      <c r="C14154" t="s">
        <v>138</v>
      </c>
      <c r="D14154" t="s">
        <v>23</v>
      </c>
      <c r="E14154" t="s">
        <v>5</v>
      </c>
      <c r="F14154" t="s">
        <v>4</v>
      </c>
      <c r="G14154">
        <v>0</v>
      </c>
      <c r="H14154">
        <v>122172.6953125</v>
      </c>
      <c r="I14154">
        <v>393878.40625</v>
      </c>
      <c r="J14154">
        <v>0</v>
      </c>
      <c r="L14154" s="26">
        <v>50040</v>
      </c>
      <c r="M14154">
        <v>13</v>
      </c>
      <c r="N14154">
        <v>-60947.7421875</v>
      </c>
    </row>
    <row r="14155" spans="1:14" x14ac:dyDescent="0.25">
      <c r="A14155" s="21" t="str">
        <f t="shared" si="221"/>
        <v>MOW M2N CFAA_2037</v>
      </c>
      <c r="B14155" t="s">
        <v>130</v>
      </c>
      <c r="C14155" t="s">
        <v>138</v>
      </c>
      <c r="D14155" t="s">
        <v>23</v>
      </c>
      <c r="E14155" t="s">
        <v>5</v>
      </c>
      <c r="F14155" t="s">
        <v>4</v>
      </c>
      <c r="G14155">
        <v>0</v>
      </c>
      <c r="H14155">
        <v>129503.546875</v>
      </c>
      <c r="I14155">
        <v>382232.90625</v>
      </c>
      <c r="J14155">
        <v>0</v>
      </c>
      <c r="L14155" s="26">
        <v>50405</v>
      </c>
      <c r="M14155">
        <v>14</v>
      </c>
      <c r="N14155">
        <v>-37961.66015625</v>
      </c>
    </row>
    <row r="14156" spans="1:14" x14ac:dyDescent="0.25">
      <c r="A14156" s="21" t="str">
        <f t="shared" si="221"/>
        <v>MOW M2N CFAA_2038</v>
      </c>
      <c r="B14156" t="s">
        <v>130</v>
      </c>
      <c r="C14156" t="s">
        <v>138</v>
      </c>
      <c r="D14156" t="s">
        <v>23</v>
      </c>
      <c r="E14156" t="s">
        <v>5</v>
      </c>
      <c r="F14156" t="s">
        <v>4</v>
      </c>
      <c r="G14156">
        <v>0</v>
      </c>
      <c r="H14156">
        <v>139377.484375</v>
      </c>
      <c r="I14156">
        <v>373104.90625</v>
      </c>
      <c r="J14156">
        <v>0</v>
      </c>
      <c r="L14156" s="26">
        <v>50770</v>
      </c>
      <c r="M14156">
        <v>15</v>
      </c>
      <c r="N14156">
        <v>-27472.419921875</v>
      </c>
    </row>
    <row r="14157" spans="1:14" x14ac:dyDescent="0.25">
      <c r="A14157" s="21" t="str">
        <f t="shared" si="221"/>
        <v>MOW M2N CFAA_2039</v>
      </c>
      <c r="B14157" t="s">
        <v>130</v>
      </c>
      <c r="C14157" t="s">
        <v>138</v>
      </c>
      <c r="D14157" t="s">
        <v>23</v>
      </c>
      <c r="E14157" t="s">
        <v>5</v>
      </c>
      <c r="F14157" t="s">
        <v>4</v>
      </c>
      <c r="G14157">
        <v>0</v>
      </c>
      <c r="H14157">
        <v>178227.140625</v>
      </c>
      <c r="I14157">
        <v>364863.78125</v>
      </c>
      <c r="J14157">
        <v>0</v>
      </c>
      <c r="L14157" s="26">
        <v>51135</v>
      </c>
      <c r="M14157">
        <v>16</v>
      </c>
      <c r="N14157">
        <v>-2261.99072265625</v>
      </c>
    </row>
    <row r="14158" spans="1:14" x14ac:dyDescent="0.25">
      <c r="A14158" s="21" t="str">
        <f t="shared" si="221"/>
        <v>MOW M2N CFAA_2040</v>
      </c>
      <c r="B14158" t="s">
        <v>130</v>
      </c>
      <c r="C14158" t="s">
        <v>138</v>
      </c>
      <c r="D14158" t="s">
        <v>23</v>
      </c>
      <c r="E14158" t="s">
        <v>5</v>
      </c>
      <c r="F14158" t="s">
        <v>4</v>
      </c>
      <c r="G14158">
        <v>0</v>
      </c>
      <c r="H14158">
        <v>197482.421875</v>
      </c>
      <c r="I14158">
        <v>358505.75</v>
      </c>
      <c r="J14158">
        <v>0</v>
      </c>
      <c r="L14158" s="26">
        <v>51501</v>
      </c>
      <c r="M14158">
        <v>17</v>
      </c>
      <c r="N14158">
        <v>39028.87890625</v>
      </c>
    </row>
    <row r="14159" spans="1:14" x14ac:dyDescent="0.25">
      <c r="A14159" s="21" t="str">
        <f t="shared" si="221"/>
        <v>MOW M2N CFAA_2041</v>
      </c>
      <c r="B14159" t="s">
        <v>130</v>
      </c>
      <c r="C14159" t="s">
        <v>138</v>
      </c>
      <c r="D14159" t="s">
        <v>23</v>
      </c>
      <c r="E14159" t="s">
        <v>5</v>
      </c>
      <c r="F14159" t="s">
        <v>4</v>
      </c>
      <c r="G14159">
        <v>0</v>
      </c>
      <c r="H14159">
        <v>200900.609375</v>
      </c>
      <c r="I14159">
        <v>350672.40625</v>
      </c>
      <c r="J14159">
        <v>0</v>
      </c>
      <c r="L14159" s="26">
        <v>51866</v>
      </c>
      <c r="M14159">
        <v>18</v>
      </c>
      <c r="N14159">
        <v>79474.3515625</v>
      </c>
    </row>
    <row r="14160" spans="1:14" x14ac:dyDescent="0.25">
      <c r="A14160" s="21" t="str">
        <f t="shared" si="221"/>
        <v>MOW M2N CFAA_2042</v>
      </c>
      <c r="B14160" t="s">
        <v>130</v>
      </c>
      <c r="C14160" t="s">
        <v>138</v>
      </c>
      <c r="D14160" t="s">
        <v>23</v>
      </c>
      <c r="E14160" t="s">
        <v>5</v>
      </c>
      <c r="F14160" t="s">
        <v>4</v>
      </c>
      <c r="G14160">
        <v>0</v>
      </c>
      <c r="H14160">
        <v>213776.78125</v>
      </c>
      <c r="I14160">
        <v>415589.625</v>
      </c>
      <c r="J14160">
        <v>0</v>
      </c>
      <c r="L14160" s="26">
        <v>52231</v>
      </c>
      <c r="M14160">
        <v>19</v>
      </c>
      <c r="N14160">
        <v>101612.265625</v>
      </c>
    </row>
    <row r="14161" spans="1:14" x14ac:dyDescent="0.25">
      <c r="A14161" s="21" t="str">
        <f t="shared" si="221"/>
        <v>MOW M2N CFAA_2043</v>
      </c>
      <c r="B14161" t="s">
        <v>130</v>
      </c>
      <c r="C14161" t="s">
        <v>138</v>
      </c>
      <c r="D14161" t="s">
        <v>23</v>
      </c>
      <c r="E14161" t="s">
        <v>5</v>
      </c>
      <c r="F14161" t="s">
        <v>4</v>
      </c>
      <c r="G14161">
        <v>0</v>
      </c>
      <c r="H14161">
        <v>218636.859375</v>
      </c>
      <c r="I14161">
        <v>404977.21875</v>
      </c>
      <c r="J14161">
        <v>0</v>
      </c>
      <c r="L14161" s="26">
        <v>52596</v>
      </c>
      <c r="M14161">
        <v>20</v>
      </c>
      <c r="N14161">
        <v>143263.21875</v>
      </c>
    </row>
    <row r="14162" spans="1:14" x14ac:dyDescent="0.25">
      <c r="A14162" s="21" t="str">
        <f t="shared" si="221"/>
        <v>MOW M2N CFAA_2024</v>
      </c>
      <c r="B14162" t="s">
        <v>130</v>
      </c>
      <c r="C14162" t="s">
        <v>138</v>
      </c>
      <c r="D14162" t="s">
        <v>23</v>
      </c>
      <c r="E14162" t="s">
        <v>5</v>
      </c>
      <c r="F14162" t="s">
        <v>32</v>
      </c>
      <c r="G14162">
        <v>189100.46875</v>
      </c>
      <c r="H14162">
        <v>81692.578125</v>
      </c>
      <c r="I14162">
        <v>15499.482421875</v>
      </c>
      <c r="J14162">
        <v>0</v>
      </c>
      <c r="L14162" s="26">
        <v>45657</v>
      </c>
      <c r="M14162">
        <v>1</v>
      </c>
      <c r="N14162">
        <v>105479.078125</v>
      </c>
    </row>
    <row r="14163" spans="1:14" x14ac:dyDescent="0.25">
      <c r="A14163" s="21" t="str">
        <f t="shared" si="221"/>
        <v>MOW M2N CFAA_2025</v>
      </c>
      <c r="B14163" t="s">
        <v>130</v>
      </c>
      <c r="C14163" t="s">
        <v>138</v>
      </c>
      <c r="D14163" t="s">
        <v>23</v>
      </c>
      <c r="E14163" t="s">
        <v>5</v>
      </c>
      <c r="F14163" t="s">
        <v>32</v>
      </c>
      <c r="G14163">
        <v>204197.25</v>
      </c>
      <c r="H14163">
        <v>88198.15625</v>
      </c>
      <c r="I14163">
        <v>43533.515625</v>
      </c>
      <c r="J14163">
        <v>0</v>
      </c>
      <c r="L14163" s="26">
        <v>46022</v>
      </c>
      <c r="M14163">
        <v>2</v>
      </c>
      <c r="N14163">
        <v>106607.640625</v>
      </c>
    </row>
    <row r="14164" spans="1:14" x14ac:dyDescent="0.25">
      <c r="A14164" s="21" t="str">
        <f t="shared" si="221"/>
        <v>MOW M2N CFAA_2026</v>
      </c>
      <c r="B14164" t="s">
        <v>130</v>
      </c>
      <c r="C14164" t="s">
        <v>138</v>
      </c>
      <c r="D14164" t="s">
        <v>23</v>
      </c>
      <c r="E14164" t="s">
        <v>5</v>
      </c>
      <c r="F14164" t="s">
        <v>32</v>
      </c>
      <c r="G14164">
        <v>219276.34375</v>
      </c>
      <c r="H14164">
        <v>99641.0390625</v>
      </c>
      <c r="I14164">
        <v>47211.59375</v>
      </c>
      <c r="J14164">
        <v>0</v>
      </c>
      <c r="L14164" s="26">
        <v>46387</v>
      </c>
      <c r="M14164">
        <v>3</v>
      </c>
      <c r="N14164">
        <v>110698.125</v>
      </c>
    </row>
    <row r="14165" spans="1:14" x14ac:dyDescent="0.25">
      <c r="A14165" s="21" t="str">
        <f t="shared" si="221"/>
        <v>MOW M2N CFAA_2027</v>
      </c>
      <c r="B14165" t="s">
        <v>130</v>
      </c>
      <c r="C14165" t="s">
        <v>138</v>
      </c>
      <c r="D14165" t="s">
        <v>23</v>
      </c>
      <c r="E14165" t="s">
        <v>5</v>
      </c>
      <c r="F14165" t="s">
        <v>32</v>
      </c>
      <c r="G14165">
        <v>230496.265625</v>
      </c>
      <c r="H14165">
        <v>100906.2578125</v>
      </c>
      <c r="I14165">
        <v>50799.19921875</v>
      </c>
      <c r="J14165">
        <v>0</v>
      </c>
      <c r="L14165" s="26">
        <v>46752</v>
      </c>
      <c r="M14165">
        <v>4</v>
      </c>
      <c r="N14165">
        <v>110611.7109375</v>
      </c>
    </row>
    <row r="14166" spans="1:14" x14ac:dyDescent="0.25">
      <c r="A14166" s="21" t="str">
        <f t="shared" si="221"/>
        <v>MOW M2N CFAA_2028</v>
      </c>
      <c r="B14166" t="s">
        <v>130</v>
      </c>
      <c r="C14166" t="s">
        <v>138</v>
      </c>
      <c r="D14166" t="s">
        <v>23</v>
      </c>
      <c r="E14166" t="s">
        <v>5</v>
      </c>
      <c r="F14166" t="s">
        <v>32</v>
      </c>
      <c r="G14166">
        <v>238907.859375</v>
      </c>
      <c r="H14166">
        <v>110336.7890625</v>
      </c>
      <c r="I14166">
        <v>54535.296875</v>
      </c>
      <c r="J14166">
        <v>0</v>
      </c>
      <c r="L14166" s="26">
        <v>47118</v>
      </c>
      <c r="M14166">
        <v>5</v>
      </c>
      <c r="N14166">
        <v>117347.3359375</v>
      </c>
    </row>
    <row r="14167" spans="1:14" x14ac:dyDescent="0.25">
      <c r="A14167" s="21" t="str">
        <f t="shared" si="221"/>
        <v>MOW M2N CFAA_2029</v>
      </c>
      <c r="B14167" t="s">
        <v>130</v>
      </c>
      <c r="C14167" t="s">
        <v>138</v>
      </c>
      <c r="D14167" t="s">
        <v>23</v>
      </c>
      <c r="E14167" t="s">
        <v>5</v>
      </c>
      <c r="F14167" t="s">
        <v>32</v>
      </c>
      <c r="G14167">
        <v>246828.921875</v>
      </c>
      <c r="H14167">
        <v>118507.6015625</v>
      </c>
      <c r="I14167">
        <v>56837.07421875</v>
      </c>
      <c r="J14167">
        <v>-240249.25</v>
      </c>
      <c r="L14167" s="26">
        <v>47483</v>
      </c>
      <c r="M14167">
        <v>6</v>
      </c>
      <c r="N14167">
        <v>123188.515625</v>
      </c>
    </row>
    <row r="14168" spans="1:14" x14ac:dyDescent="0.25">
      <c r="A14168" s="21" t="str">
        <f t="shared" si="221"/>
        <v>MOW M2N CFAA_2030</v>
      </c>
      <c r="B14168" t="s">
        <v>130</v>
      </c>
      <c r="C14168" t="s">
        <v>138</v>
      </c>
      <c r="D14168" t="s">
        <v>23</v>
      </c>
      <c r="E14168" t="s">
        <v>5</v>
      </c>
      <c r="F14168" t="s">
        <v>32</v>
      </c>
      <c r="G14168">
        <v>255533.296875</v>
      </c>
      <c r="H14168">
        <v>125632.7265625</v>
      </c>
      <c r="I14168">
        <v>62349.9765625</v>
      </c>
      <c r="J14168">
        <v>0</v>
      </c>
      <c r="L14168" s="26">
        <v>47848</v>
      </c>
      <c r="M14168">
        <v>7</v>
      </c>
      <c r="N14168">
        <v>129737.3828125</v>
      </c>
    </row>
    <row r="14169" spans="1:14" x14ac:dyDescent="0.25">
      <c r="A14169" s="21" t="str">
        <f t="shared" si="221"/>
        <v>MOW M2N CFAA_2031</v>
      </c>
      <c r="B14169" t="s">
        <v>130</v>
      </c>
      <c r="C14169" t="s">
        <v>138</v>
      </c>
      <c r="D14169" t="s">
        <v>23</v>
      </c>
      <c r="E14169" t="s">
        <v>5</v>
      </c>
      <c r="F14169" t="s">
        <v>32</v>
      </c>
      <c r="G14169">
        <v>259902.828125</v>
      </c>
      <c r="H14169">
        <v>108220.3984375</v>
      </c>
      <c r="I14169">
        <v>60166.375</v>
      </c>
      <c r="J14169">
        <v>27125.732421875</v>
      </c>
      <c r="L14169" s="26">
        <v>48213</v>
      </c>
      <c r="M14169">
        <v>8</v>
      </c>
      <c r="N14169">
        <v>124194.8046875</v>
      </c>
    </row>
    <row r="14170" spans="1:14" x14ac:dyDescent="0.25">
      <c r="A14170" s="21" t="str">
        <f t="shared" si="221"/>
        <v>MOW M2N CFAA_2032</v>
      </c>
      <c r="B14170" t="s">
        <v>130</v>
      </c>
      <c r="C14170" t="s">
        <v>138</v>
      </c>
      <c r="D14170" t="s">
        <v>23</v>
      </c>
      <c r="E14170" t="s">
        <v>5</v>
      </c>
      <c r="F14170" t="s">
        <v>32</v>
      </c>
      <c r="G14170">
        <v>268454.3125</v>
      </c>
      <c r="H14170">
        <v>112412.9921875</v>
      </c>
      <c r="I14170">
        <v>61382.828125</v>
      </c>
      <c r="J14170">
        <v>0</v>
      </c>
      <c r="L14170" s="26">
        <v>48579</v>
      </c>
      <c r="M14170">
        <v>9</v>
      </c>
      <c r="N14170">
        <v>122567.25</v>
      </c>
    </row>
    <row r="14171" spans="1:14" x14ac:dyDescent="0.25">
      <c r="A14171" s="21" t="str">
        <f t="shared" si="221"/>
        <v>MOW M2N CFAA_2033</v>
      </c>
      <c r="B14171" t="s">
        <v>130</v>
      </c>
      <c r="C14171" t="s">
        <v>138</v>
      </c>
      <c r="D14171" t="s">
        <v>23</v>
      </c>
      <c r="E14171" t="s">
        <v>5</v>
      </c>
      <c r="F14171" t="s">
        <v>32</v>
      </c>
      <c r="G14171">
        <v>279679.09375</v>
      </c>
      <c r="H14171">
        <v>108338.09375</v>
      </c>
      <c r="I14171">
        <v>64018.3671875</v>
      </c>
      <c r="J14171">
        <v>0</v>
      </c>
      <c r="L14171" s="26">
        <v>48944</v>
      </c>
      <c r="M14171">
        <v>10</v>
      </c>
      <c r="N14171">
        <v>110434.796875</v>
      </c>
    </row>
    <row r="14172" spans="1:14" x14ac:dyDescent="0.25">
      <c r="A14172" s="21" t="str">
        <f t="shared" si="221"/>
        <v>MOW M2N CFAA_2034</v>
      </c>
      <c r="B14172" t="s">
        <v>130</v>
      </c>
      <c r="C14172" t="s">
        <v>138</v>
      </c>
      <c r="D14172" t="s">
        <v>23</v>
      </c>
      <c r="E14172" t="s">
        <v>5</v>
      </c>
      <c r="F14172" t="s">
        <v>32</v>
      </c>
      <c r="G14172">
        <v>290426.71875</v>
      </c>
      <c r="H14172">
        <v>108849.2578125</v>
      </c>
      <c r="I14172">
        <v>66291.109375</v>
      </c>
      <c r="J14172">
        <v>0</v>
      </c>
      <c r="L14172" s="26">
        <v>49309</v>
      </c>
      <c r="M14172">
        <v>11</v>
      </c>
      <c r="N14172">
        <v>105786.34375</v>
      </c>
    </row>
    <row r="14173" spans="1:14" x14ac:dyDescent="0.25">
      <c r="A14173" s="21" t="str">
        <f t="shared" si="221"/>
        <v>MOW M2N CFAA_2035</v>
      </c>
      <c r="B14173" t="s">
        <v>130</v>
      </c>
      <c r="C14173" t="s">
        <v>138</v>
      </c>
      <c r="D14173" t="s">
        <v>23</v>
      </c>
      <c r="E14173" t="s">
        <v>5</v>
      </c>
      <c r="F14173" t="s">
        <v>32</v>
      </c>
      <c r="G14173">
        <v>302394.375</v>
      </c>
      <c r="H14173">
        <v>112839.421875</v>
      </c>
      <c r="I14173">
        <v>67375.546875</v>
      </c>
      <c r="J14173">
        <v>0</v>
      </c>
      <c r="L14173" s="26">
        <v>49674</v>
      </c>
      <c r="M14173">
        <v>12</v>
      </c>
      <c r="N14173">
        <v>106757.2734375</v>
      </c>
    </row>
    <row r="14174" spans="1:14" x14ac:dyDescent="0.25">
      <c r="A14174" s="21" t="str">
        <f t="shared" si="221"/>
        <v>MOW M2N CFAA_2036</v>
      </c>
      <c r="B14174" t="s">
        <v>130</v>
      </c>
      <c r="C14174" t="s">
        <v>138</v>
      </c>
      <c r="D14174" t="s">
        <v>23</v>
      </c>
      <c r="E14174" t="s">
        <v>5</v>
      </c>
      <c r="F14174" t="s">
        <v>32</v>
      </c>
      <c r="G14174">
        <v>314773.5625</v>
      </c>
      <c r="H14174">
        <v>111504.421875</v>
      </c>
      <c r="I14174">
        <v>70385.5390625</v>
      </c>
      <c r="J14174">
        <v>0</v>
      </c>
      <c r="L14174" s="26">
        <v>50040</v>
      </c>
      <c r="M14174">
        <v>13</v>
      </c>
      <c r="N14174">
        <v>103475.0703125</v>
      </c>
    </row>
    <row r="14175" spans="1:14" x14ac:dyDescent="0.25">
      <c r="A14175" s="21" t="str">
        <f t="shared" si="221"/>
        <v>MOW M2N CFAA_2037</v>
      </c>
      <c r="B14175" t="s">
        <v>130</v>
      </c>
      <c r="C14175" t="s">
        <v>138</v>
      </c>
      <c r="D14175" t="s">
        <v>23</v>
      </c>
      <c r="E14175" t="s">
        <v>5</v>
      </c>
      <c r="F14175" t="s">
        <v>32</v>
      </c>
      <c r="G14175">
        <v>326075.09375</v>
      </c>
      <c r="H14175">
        <v>110837.796875</v>
      </c>
      <c r="I14175">
        <v>71932.90625</v>
      </c>
      <c r="J14175">
        <v>0</v>
      </c>
      <c r="L14175" s="26">
        <v>50405</v>
      </c>
      <c r="M14175">
        <v>14</v>
      </c>
      <c r="N14175">
        <v>96220.96875</v>
      </c>
    </row>
    <row r="14176" spans="1:14" x14ac:dyDescent="0.25">
      <c r="A14176" s="21" t="str">
        <f t="shared" si="221"/>
        <v>MOW M2N CFAA_2038</v>
      </c>
      <c r="B14176" t="s">
        <v>130</v>
      </c>
      <c r="C14176" t="s">
        <v>138</v>
      </c>
      <c r="D14176" t="s">
        <v>23</v>
      </c>
      <c r="E14176" t="s">
        <v>5</v>
      </c>
      <c r="F14176" t="s">
        <v>32</v>
      </c>
      <c r="G14176">
        <v>338127.1875</v>
      </c>
      <c r="H14176">
        <v>109723.7109375</v>
      </c>
      <c r="I14176">
        <v>72653.8125</v>
      </c>
      <c r="J14176">
        <v>0</v>
      </c>
      <c r="L14176" s="26">
        <v>50770</v>
      </c>
      <c r="M14176">
        <v>15</v>
      </c>
      <c r="N14176">
        <v>89095.734375</v>
      </c>
    </row>
    <row r="14177" spans="1:14" x14ac:dyDescent="0.25">
      <c r="A14177" s="21" t="str">
        <f t="shared" si="221"/>
        <v>MOW M2N CFAA_2039</v>
      </c>
      <c r="B14177" t="s">
        <v>130</v>
      </c>
      <c r="C14177" t="s">
        <v>138</v>
      </c>
      <c r="D14177" t="s">
        <v>23</v>
      </c>
      <c r="E14177" t="s">
        <v>5</v>
      </c>
      <c r="F14177" t="s">
        <v>32</v>
      </c>
      <c r="G14177">
        <v>355622.09375</v>
      </c>
      <c r="H14177">
        <v>122342.734375</v>
      </c>
      <c r="I14177">
        <v>75687.7265625</v>
      </c>
      <c r="J14177">
        <v>0</v>
      </c>
      <c r="L14177" s="26">
        <v>51135</v>
      </c>
      <c r="M14177">
        <v>16</v>
      </c>
      <c r="N14177">
        <v>95453.2109375</v>
      </c>
    </row>
    <row r="14178" spans="1:14" x14ac:dyDescent="0.25">
      <c r="A14178" s="21" t="str">
        <f t="shared" si="221"/>
        <v>MOW M2N CFAA_2040</v>
      </c>
      <c r="B14178" t="s">
        <v>130</v>
      </c>
      <c r="C14178" t="s">
        <v>138</v>
      </c>
      <c r="D14178" t="s">
        <v>23</v>
      </c>
      <c r="E14178" t="s">
        <v>5</v>
      </c>
      <c r="F14178" t="s">
        <v>32</v>
      </c>
      <c r="G14178">
        <v>366219.4375</v>
      </c>
      <c r="H14178">
        <v>90701.2421875</v>
      </c>
      <c r="I14178">
        <v>54972.7578125</v>
      </c>
      <c r="J14178">
        <v>133313.8125</v>
      </c>
      <c r="L14178" s="26">
        <v>51501</v>
      </c>
      <c r="M14178">
        <v>17</v>
      </c>
      <c r="N14178">
        <v>68519.8671875</v>
      </c>
    </row>
    <row r="14179" spans="1:14" x14ac:dyDescent="0.25">
      <c r="A14179" s="21" t="str">
        <f t="shared" si="221"/>
        <v>MOW M2N CFAA_2041</v>
      </c>
      <c r="B14179" t="s">
        <v>130</v>
      </c>
      <c r="C14179" t="s">
        <v>138</v>
      </c>
      <c r="D14179" t="s">
        <v>23</v>
      </c>
      <c r="E14179" t="s">
        <v>5</v>
      </c>
      <c r="F14179" t="s">
        <v>32</v>
      </c>
      <c r="G14179">
        <v>375933.28125</v>
      </c>
      <c r="H14179">
        <v>91887.5078125</v>
      </c>
      <c r="I14179">
        <v>54206.16796875</v>
      </c>
      <c r="J14179">
        <v>0</v>
      </c>
      <c r="L14179" s="26">
        <v>51866</v>
      </c>
      <c r="M14179">
        <v>18</v>
      </c>
      <c r="N14179">
        <v>69437.359375</v>
      </c>
    </row>
    <row r="14180" spans="1:14" x14ac:dyDescent="0.25">
      <c r="A14180" s="21" t="str">
        <f t="shared" si="221"/>
        <v>MOW M2N CFAA_2042</v>
      </c>
      <c r="B14180" t="s">
        <v>130</v>
      </c>
      <c r="C14180" t="s">
        <v>138</v>
      </c>
      <c r="D14180" t="s">
        <v>23</v>
      </c>
      <c r="E14180" t="s">
        <v>5</v>
      </c>
      <c r="F14180" t="s">
        <v>32</v>
      </c>
      <c r="G14180">
        <v>387701.34375</v>
      </c>
      <c r="H14180">
        <v>91095.8515625</v>
      </c>
      <c r="I14180">
        <v>54454.33984375</v>
      </c>
      <c r="J14180">
        <v>0</v>
      </c>
      <c r="L14180" s="26">
        <v>52231</v>
      </c>
      <c r="M14180">
        <v>19</v>
      </c>
      <c r="N14180">
        <v>65809.3515625</v>
      </c>
    </row>
    <row r="14181" spans="1:14" x14ac:dyDescent="0.25">
      <c r="A14181" s="21" t="str">
        <f t="shared" si="221"/>
        <v>MOW M2N CFAA_2043</v>
      </c>
      <c r="B14181" t="s">
        <v>130</v>
      </c>
      <c r="C14181" t="s">
        <v>138</v>
      </c>
      <c r="D14181" t="s">
        <v>23</v>
      </c>
      <c r="E14181" t="s">
        <v>5</v>
      </c>
      <c r="F14181" t="s">
        <v>32</v>
      </c>
      <c r="G14181">
        <v>398459.59375</v>
      </c>
      <c r="H14181">
        <v>93640.671875</v>
      </c>
      <c r="I14181">
        <v>177415.3125</v>
      </c>
      <c r="J14181">
        <v>0</v>
      </c>
      <c r="L14181" s="26">
        <v>52596</v>
      </c>
      <c r="M14181">
        <v>20</v>
      </c>
      <c r="N14181">
        <v>66621.21875</v>
      </c>
    </row>
    <row r="14182" spans="1:14" x14ac:dyDescent="0.25">
      <c r="A14182" s="21" t="str">
        <f t="shared" si="221"/>
        <v>MOW M2N CFAA_2024</v>
      </c>
      <c r="B14182" t="s">
        <v>130</v>
      </c>
      <c r="C14182" t="s">
        <v>138</v>
      </c>
      <c r="D14182" t="s">
        <v>23</v>
      </c>
      <c r="E14182" t="s">
        <v>5</v>
      </c>
      <c r="F14182" t="s">
        <v>8</v>
      </c>
      <c r="G14182">
        <v>0</v>
      </c>
      <c r="H14182">
        <v>0</v>
      </c>
      <c r="I14182">
        <v>0</v>
      </c>
      <c r="J14182">
        <v>0</v>
      </c>
      <c r="L14182" s="26">
        <v>45657</v>
      </c>
      <c r="M14182">
        <v>1</v>
      </c>
      <c r="N14182">
        <v>0</v>
      </c>
    </row>
    <row r="14183" spans="1:14" x14ac:dyDescent="0.25">
      <c r="A14183" s="21" t="str">
        <f t="shared" si="221"/>
        <v>MOW M2N CFAA_2025</v>
      </c>
      <c r="B14183" t="s">
        <v>130</v>
      </c>
      <c r="C14183" t="s">
        <v>138</v>
      </c>
      <c r="D14183" t="s">
        <v>23</v>
      </c>
      <c r="E14183" t="s">
        <v>5</v>
      </c>
      <c r="F14183" t="s">
        <v>8</v>
      </c>
      <c r="G14183">
        <v>0</v>
      </c>
      <c r="H14183">
        <v>0</v>
      </c>
      <c r="I14183">
        <v>0</v>
      </c>
      <c r="J14183">
        <v>0</v>
      </c>
      <c r="L14183" s="26">
        <v>46022</v>
      </c>
      <c r="M14183">
        <v>2</v>
      </c>
      <c r="N14183">
        <v>0</v>
      </c>
    </row>
    <row r="14184" spans="1:14" x14ac:dyDescent="0.25">
      <c r="A14184" s="21" t="str">
        <f t="shared" si="221"/>
        <v>MOW M2N CFAA_2026</v>
      </c>
      <c r="B14184" t="s">
        <v>130</v>
      </c>
      <c r="C14184" t="s">
        <v>138</v>
      </c>
      <c r="D14184" t="s">
        <v>23</v>
      </c>
      <c r="E14184" t="s">
        <v>5</v>
      </c>
      <c r="F14184" t="s">
        <v>8</v>
      </c>
      <c r="G14184">
        <v>0</v>
      </c>
      <c r="H14184">
        <v>0</v>
      </c>
      <c r="I14184">
        <v>0</v>
      </c>
      <c r="J14184">
        <v>0</v>
      </c>
      <c r="L14184" s="26">
        <v>46387</v>
      </c>
      <c r="M14184">
        <v>3</v>
      </c>
      <c r="N14184">
        <v>0</v>
      </c>
    </row>
    <row r="14185" spans="1:14" x14ac:dyDescent="0.25">
      <c r="A14185" s="21" t="str">
        <f t="shared" si="221"/>
        <v>MOW M2N CFAA_2027</v>
      </c>
      <c r="B14185" t="s">
        <v>130</v>
      </c>
      <c r="C14185" t="s">
        <v>138</v>
      </c>
      <c r="D14185" t="s">
        <v>23</v>
      </c>
      <c r="E14185" t="s">
        <v>5</v>
      </c>
      <c r="F14185" t="s">
        <v>8</v>
      </c>
      <c r="G14185">
        <v>0</v>
      </c>
      <c r="H14185">
        <v>0</v>
      </c>
      <c r="I14185">
        <v>0</v>
      </c>
      <c r="J14185">
        <v>0</v>
      </c>
      <c r="L14185" s="26">
        <v>46752</v>
      </c>
      <c r="M14185">
        <v>4</v>
      </c>
      <c r="N14185">
        <v>0</v>
      </c>
    </row>
    <row r="14186" spans="1:14" x14ac:dyDescent="0.25">
      <c r="A14186" s="21" t="str">
        <f t="shared" si="221"/>
        <v>MOW M2N CFAA_2028</v>
      </c>
      <c r="B14186" t="s">
        <v>130</v>
      </c>
      <c r="C14186" t="s">
        <v>138</v>
      </c>
      <c r="D14186" t="s">
        <v>23</v>
      </c>
      <c r="E14186" t="s">
        <v>5</v>
      </c>
      <c r="F14186" t="s">
        <v>8</v>
      </c>
      <c r="G14186">
        <v>0</v>
      </c>
      <c r="H14186">
        <v>0</v>
      </c>
      <c r="I14186">
        <v>0</v>
      </c>
      <c r="J14186">
        <v>0</v>
      </c>
      <c r="L14186" s="26">
        <v>47118</v>
      </c>
      <c r="M14186">
        <v>5</v>
      </c>
      <c r="N14186">
        <v>0</v>
      </c>
    </row>
    <row r="14187" spans="1:14" x14ac:dyDescent="0.25">
      <c r="A14187" s="21" t="str">
        <f t="shared" si="221"/>
        <v>MOW M2N CFAA_2029</v>
      </c>
      <c r="B14187" t="s">
        <v>130</v>
      </c>
      <c r="C14187" t="s">
        <v>138</v>
      </c>
      <c r="D14187" t="s">
        <v>23</v>
      </c>
      <c r="E14187" t="s">
        <v>5</v>
      </c>
      <c r="F14187" t="s">
        <v>8</v>
      </c>
      <c r="G14187">
        <v>0</v>
      </c>
      <c r="H14187">
        <v>0</v>
      </c>
      <c r="I14187">
        <v>0</v>
      </c>
      <c r="J14187">
        <v>0</v>
      </c>
      <c r="L14187" s="26">
        <v>47483</v>
      </c>
      <c r="M14187">
        <v>6</v>
      </c>
      <c r="N14187">
        <v>0</v>
      </c>
    </row>
    <row r="14188" spans="1:14" x14ac:dyDescent="0.25">
      <c r="A14188" s="21" t="str">
        <f t="shared" si="221"/>
        <v>MOW M2N CFAA_2030</v>
      </c>
      <c r="B14188" t="s">
        <v>130</v>
      </c>
      <c r="C14188" t="s">
        <v>138</v>
      </c>
      <c r="D14188" t="s">
        <v>23</v>
      </c>
      <c r="E14188" t="s">
        <v>5</v>
      </c>
      <c r="F14188" t="s">
        <v>8</v>
      </c>
      <c r="G14188">
        <v>0</v>
      </c>
      <c r="H14188">
        <v>0</v>
      </c>
      <c r="I14188">
        <v>0</v>
      </c>
      <c r="J14188">
        <v>0</v>
      </c>
      <c r="L14188" s="26">
        <v>47848</v>
      </c>
      <c r="M14188">
        <v>7</v>
      </c>
      <c r="N14188">
        <v>0</v>
      </c>
    </row>
    <row r="14189" spans="1:14" x14ac:dyDescent="0.25">
      <c r="A14189" s="21" t="str">
        <f t="shared" si="221"/>
        <v>MOW M2N CFAA_2031</v>
      </c>
      <c r="B14189" t="s">
        <v>130</v>
      </c>
      <c r="C14189" t="s">
        <v>138</v>
      </c>
      <c r="D14189" t="s">
        <v>23</v>
      </c>
      <c r="E14189" t="s">
        <v>5</v>
      </c>
      <c r="F14189" t="s">
        <v>8</v>
      </c>
      <c r="G14189">
        <v>0</v>
      </c>
      <c r="H14189">
        <v>0</v>
      </c>
      <c r="I14189">
        <v>0</v>
      </c>
      <c r="J14189">
        <v>0</v>
      </c>
      <c r="L14189" s="26">
        <v>48213</v>
      </c>
      <c r="M14189">
        <v>8</v>
      </c>
      <c r="N14189">
        <v>0</v>
      </c>
    </row>
    <row r="14190" spans="1:14" x14ac:dyDescent="0.25">
      <c r="A14190" s="21" t="str">
        <f t="shared" si="221"/>
        <v>MOW M2N CFAA_2032</v>
      </c>
      <c r="B14190" t="s">
        <v>130</v>
      </c>
      <c r="C14190" t="s">
        <v>138</v>
      </c>
      <c r="D14190" t="s">
        <v>23</v>
      </c>
      <c r="E14190" t="s">
        <v>5</v>
      </c>
      <c r="F14190" t="s">
        <v>8</v>
      </c>
      <c r="G14190">
        <v>0</v>
      </c>
      <c r="H14190">
        <v>0</v>
      </c>
      <c r="I14190">
        <v>0</v>
      </c>
      <c r="J14190">
        <v>0</v>
      </c>
      <c r="L14190" s="26">
        <v>48579</v>
      </c>
      <c r="M14190">
        <v>9</v>
      </c>
      <c r="N14190">
        <v>0</v>
      </c>
    </row>
    <row r="14191" spans="1:14" x14ac:dyDescent="0.25">
      <c r="A14191" s="21" t="str">
        <f t="shared" si="221"/>
        <v>MOW M2N CFAA_2033</v>
      </c>
      <c r="B14191" t="s">
        <v>130</v>
      </c>
      <c r="C14191" t="s">
        <v>138</v>
      </c>
      <c r="D14191" t="s">
        <v>23</v>
      </c>
      <c r="E14191" t="s">
        <v>5</v>
      </c>
      <c r="F14191" t="s">
        <v>8</v>
      </c>
      <c r="G14191">
        <v>0</v>
      </c>
      <c r="H14191">
        <v>0</v>
      </c>
      <c r="I14191">
        <v>0</v>
      </c>
      <c r="J14191">
        <v>0</v>
      </c>
      <c r="L14191" s="26">
        <v>48944</v>
      </c>
      <c r="M14191">
        <v>10</v>
      </c>
      <c r="N14191">
        <v>0</v>
      </c>
    </row>
    <row r="14192" spans="1:14" x14ac:dyDescent="0.25">
      <c r="A14192" s="21" t="str">
        <f t="shared" si="221"/>
        <v>MOW M2N CFAA_2034</v>
      </c>
      <c r="B14192" t="s">
        <v>130</v>
      </c>
      <c r="C14192" t="s">
        <v>138</v>
      </c>
      <c r="D14192" t="s">
        <v>23</v>
      </c>
      <c r="E14192" t="s">
        <v>5</v>
      </c>
      <c r="F14192" t="s">
        <v>8</v>
      </c>
      <c r="G14192">
        <v>0</v>
      </c>
      <c r="H14192">
        <v>0</v>
      </c>
      <c r="I14192">
        <v>0</v>
      </c>
      <c r="J14192">
        <v>0</v>
      </c>
      <c r="L14192" s="26">
        <v>49309</v>
      </c>
      <c r="M14192">
        <v>11</v>
      </c>
      <c r="N14192">
        <v>0</v>
      </c>
    </row>
    <row r="14193" spans="1:14" x14ac:dyDescent="0.25">
      <c r="A14193" s="21" t="str">
        <f t="shared" si="221"/>
        <v>MOW M2N CFAA_2035</v>
      </c>
      <c r="B14193" t="s">
        <v>130</v>
      </c>
      <c r="C14193" t="s">
        <v>138</v>
      </c>
      <c r="D14193" t="s">
        <v>23</v>
      </c>
      <c r="E14193" t="s">
        <v>5</v>
      </c>
      <c r="F14193" t="s">
        <v>8</v>
      </c>
      <c r="G14193">
        <v>0</v>
      </c>
      <c r="H14193">
        <v>0</v>
      </c>
      <c r="I14193">
        <v>0</v>
      </c>
      <c r="J14193">
        <v>0</v>
      </c>
      <c r="L14193" s="26">
        <v>49674</v>
      </c>
      <c r="M14193">
        <v>12</v>
      </c>
      <c r="N14193">
        <v>0</v>
      </c>
    </row>
    <row r="14194" spans="1:14" x14ac:dyDescent="0.25">
      <c r="A14194" s="21" t="str">
        <f t="shared" si="221"/>
        <v>MOW M2N CFAA_2036</v>
      </c>
      <c r="B14194" t="s">
        <v>130</v>
      </c>
      <c r="C14194" t="s">
        <v>138</v>
      </c>
      <c r="D14194" t="s">
        <v>23</v>
      </c>
      <c r="E14194" t="s">
        <v>5</v>
      </c>
      <c r="F14194" t="s">
        <v>8</v>
      </c>
      <c r="G14194">
        <v>0</v>
      </c>
      <c r="H14194">
        <v>0</v>
      </c>
      <c r="I14194">
        <v>0</v>
      </c>
      <c r="J14194">
        <v>0</v>
      </c>
      <c r="L14194" s="26">
        <v>50040</v>
      </c>
      <c r="M14194">
        <v>13</v>
      </c>
      <c r="N14194">
        <v>0</v>
      </c>
    </row>
    <row r="14195" spans="1:14" x14ac:dyDescent="0.25">
      <c r="A14195" s="21" t="str">
        <f t="shared" si="221"/>
        <v>MOW M2N CFAA_2037</v>
      </c>
      <c r="B14195" t="s">
        <v>130</v>
      </c>
      <c r="C14195" t="s">
        <v>138</v>
      </c>
      <c r="D14195" t="s">
        <v>23</v>
      </c>
      <c r="E14195" t="s">
        <v>5</v>
      </c>
      <c r="F14195" t="s">
        <v>8</v>
      </c>
      <c r="G14195">
        <v>0</v>
      </c>
      <c r="H14195">
        <v>0</v>
      </c>
      <c r="I14195">
        <v>0</v>
      </c>
      <c r="J14195">
        <v>0</v>
      </c>
      <c r="L14195" s="26">
        <v>50405</v>
      </c>
      <c r="M14195">
        <v>14</v>
      </c>
      <c r="N14195">
        <v>0</v>
      </c>
    </row>
    <row r="14196" spans="1:14" x14ac:dyDescent="0.25">
      <c r="A14196" s="21" t="str">
        <f t="shared" si="221"/>
        <v>MOW M2N CFAA_2038</v>
      </c>
      <c r="B14196" t="s">
        <v>130</v>
      </c>
      <c r="C14196" t="s">
        <v>138</v>
      </c>
      <c r="D14196" t="s">
        <v>23</v>
      </c>
      <c r="E14196" t="s">
        <v>5</v>
      </c>
      <c r="F14196" t="s">
        <v>8</v>
      </c>
      <c r="G14196">
        <v>0</v>
      </c>
      <c r="H14196">
        <v>0</v>
      </c>
      <c r="I14196">
        <v>0</v>
      </c>
      <c r="J14196">
        <v>0</v>
      </c>
      <c r="L14196" s="26">
        <v>50770</v>
      </c>
      <c r="M14196">
        <v>15</v>
      </c>
      <c r="N14196">
        <v>0</v>
      </c>
    </row>
    <row r="14197" spans="1:14" x14ac:dyDescent="0.25">
      <c r="A14197" s="21" t="str">
        <f t="shared" si="221"/>
        <v>MOW M2N CFAA_2039</v>
      </c>
      <c r="B14197" t="s">
        <v>130</v>
      </c>
      <c r="C14197" t="s">
        <v>138</v>
      </c>
      <c r="D14197" t="s">
        <v>23</v>
      </c>
      <c r="E14197" t="s">
        <v>5</v>
      </c>
      <c r="F14197" t="s">
        <v>8</v>
      </c>
      <c r="G14197">
        <v>0</v>
      </c>
      <c r="H14197">
        <v>0</v>
      </c>
      <c r="I14197">
        <v>0</v>
      </c>
      <c r="J14197">
        <v>0</v>
      </c>
      <c r="L14197" s="26">
        <v>51135</v>
      </c>
      <c r="M14197">
        <v>16</v>
      </c>
      <c r="N14197">
        <v>0</v>
      </c>
    </row>
    <row r="14198" spans="1:14" x14ac:dyDescent="0.25">
      <c r="A14198" s="21" t="str">
        <f t="shared" si="221"/>
        <v>MOW M2N CFAA_2040</v>
      </c>
      <c r="B14198" t="s">
        <v>130</v>
      </c>
      <c r="C14198" t="s">
        <v>138</v>
      </c>
      <c r="D14198" t="s">
        <v>23</v>
      </c>
      <c r="E14198" t="s">
        <v>5</v>
      </c>
      <c r="F14198" t="s">
        <v>8</v>
      </c>
      <c r="G14198">
        <v>0</v>
      </c>
      <c r="H14198">
        <v>0</v>
      </c>
      <c r="I14198">
        <v>0</v>
      </c>
      <c r="J14198">
        <v>0</v>
      </c>
      <c r="L14198" s="26">
        <v>51501</v>
      </c>
      <c r="M14198">
        <v>17</v>
      </c>
      <c r="N14198">
        <v>0</v>
      </c>
    </row>
    <row r="14199" spans="1:14" x14ac:dyDescent="0.25">
      <c r="A14199" s="21" t="str">
        <f t="shared" si="221"/>
        <v>MOW M2N CFAA_2041</v>
      </c>
      <c r="B14199" t="s">
        <v>130</v>
      </c>
      <c r="C14199" t="s">
        <v>138</v>
      </c>
      <c r="D14199" t="s">
        <v>23</v>
      </c>
      <c r="E14199" t="s">
        <v>5</v>
      </c>
      <c r="F14199" t="s">
        <v>8</v>
      </c>
      <c r="G14199">
        <v>0</v>
      </c>
      <c r="H14199">
        <v>0</v>
      </c>
      <c r="I14199">
        <v>0</v>
      </c>
      <c r="J14199">
        <v>0</v>
      </c>
      <c r="L14199" s="26">
        <v>51866</v>
      </c>
      <c r="M14199">
        <v>18</v>
      </c>
      <c r="N14199">
        <v>0</v>
      </c>
    </row>
    <row r="14200" spans="1:14" x14ac:dyDescent="0.25">
      <c r="A14200" s="21" t="str">
        <f t="shared" si="221"/>
        <v>MOW M2N CFAA_2042</v>
      </c>
      <c r="B14200" t="s">
        <v>130</v>
      </c>
      <c r="C14200" t="s">
        <v>138</v>
      </c>
      <c r="D14200" t="s">
        <v>23</v>
      </c>
      <c r="E14200" t="s">
        <v>5</v>
      </c>
      <c r="F14200" t="s">
        <v>8</v>
      </c>
      <c r="G14200">
        <v>0</v>
      </c>
      <c r="H14200">
        <v>0</v>
      </c>
      <c r="I14200">
        <v>0</v>
      </c>
      <c r="J14200">
        <v>0</v>
      </c>
      <c r="L14200" s="26">
        <v>52231</v>
      </c>
      <c r="M14200">
        <v>19</v>
      </c>
      <c r="N14200">
        <v>0</v>
      </c>
    </row>
    <row r="14201" spans="1:14" x14ac:dyDescent="0.25">
      <c r="A14201" s="21" t="str">
        <f t="shared" si="221"/>
        <v>MOW M2N CFAA_2043</v>
      </c>
      <c r="B14201" t="s">
        <v>130</v>
      </c>
      <c r="C14201" t="s">
        <v>138</v>
      </c>
      <c r="D14201" t="s">
        <v>23</v>
      </c>
      <c r="E14201" t="s">
        <v>5</v>
      </c>
      <c r="F14201" t="s">
        <v>8</v>
      </c>
      <c r="G14201">
        <v>0</v>
      </c>
      <c r="H14201">
        <v>0</v>
      </c>
      <c r="I14201">
        <v>0</v>
      </c>
      <c r="J14201">
        <v>0</v>
      </c>
      <c r="L14201" s="26">
        <v>52596</v>
      </c>
      <c r="M14201">
        <v>20</v>
      </c>
      <c r="N14201">
        <v>0</v>
      </c>
    </row>
    <row r="14202" spans="1:14" x14ac:dyDescent="0.25">
      <c r="A14202" s="21" t="str">
        <f t="shared" si="221"/>
        <v>MOW M3C CFAA_2024</v>
      </c>
      <c r="B14202" t="s">
        <v>130</v>
      </c>
      <c r="C14202" t="s">
        <v>138</v>
      </c>
      <c r="D14202" t="s">
        <v>21</v>
      </c>
      <c r="E14202" t="s">
        <v>29</v>
      </c>
      <c r="F14202" t="s">
        <v>28</v>
      </c>
      <c r="K14202">
        <v>0</v>
      </c>
      <c r="L14202" s="26">
        <v>45657</v>
      </c>
      <c r="M14202">
        <v>1</v>
      </c>
    </row>
    <row r="14203" spans="1:14" x14ac:dyDescent="0.25">
      <c r="A14203" s="21" t="str">
        <f t="shared" si="221"/>
        <v>MOW M3C CFAA_2025</v>
      </c>
      <c r="B14203" t="s">
        <v>130</v>
      </c>
      <c r="C14203" t="s">
        <v>138</v>
      </c>
      <c r="D14203" t="s">
        <v>21</v>
      </c>
      <c r="E14203" t="s">
        <v>29</v>
      </c>
      <c r="F14203" t="s">
        <v>28</v>
      </c>
      <c r="K14203">
        <v>0</v>
      </c>
      <c r="L14203" s="26">
        <v>46022</v>
      </c>
      <c r="M14203">
        <v>2</v>
      </c>
    </row>
    <row r="14204" spans="1:14" x14ac:dyDescent="0.25">
      <c r="A14204" s="21" t="str">
        <f t="shared" si="221"/>
        <v>MOW M3C CFAA_2026</v>
      </c>
      <c r="B14204" t="s">
        <v>130</v>
      </c>
      <c r="C14204" t="s">
        <v>138</v>
      </c>
      <c r="D14204" t="s">
        <v>21</v>
      </c>
      <c r="E14204" t="s">
        <v>29</v>
      </c>
      <c r="F14204" t="s">
        <v>28</v>
      </c>
      <c r="K14204">
        <v>0</v>
      </c>
      <c r="L14204" s="26">
        <v>46387</v>
      </c>
      <c r="M14204">
        <v>3</v>
      </c>
    </row>
    <row r="14205" spans="1:14" x14ac:dyDescent="0.25">
      <c r="A14205" s="21" t="str">
        <f t="shared" si="221"/>
        <v>MOW M3C CFAA_2027</v>
      </c>
      <c r="B14205" t="s">
        <v>130</v>
      </c>
      <c r="C14205" t="s">
        <v>138</v>
      </c>
      <c r="D14205" t="s">
        <v>21</v>
      </c>
      <c r="E14205" t="s">
        <v>29</v>
      </c>
      <c r="F14205" t="s">
        <v>28</v>
      </c>
      <c r="K14205">
        <v>0</v>
      </c>
      <c r="L14205" s="26">
        <v>46752</v>
      </c>
      <c r="M14205">
        <v>4</v>
      </c>
    </row>
    <row r="14206" spans="1:14" x14ac:dyDescent="0.25">
      <c r="A14206" s="21" t="str">
        <f t="shared" si="221"/>
        <v>MOW M3C CFAA_2028</v>
      </c>
      <c r="B14206" t="s">
        <v>130</v>
      </c>
      <c r="C14206" t="s">
        <v>138</v>
      </c>
      <c r="D14206" t="s">
        <v>21</v>
      </c>
      <c r="E14206" t="s">
        <v>29</v>
      </c>
      <c r="F14206" t="s">
        <v>28</v>
      </c>
      <c r="K14206">
        <v>0</v>
      </c>
      <c r="L14206" s="26">
        <v>47118</v>
      </c>
      <c r="M14206">
        <v>5</v>
      </c>
    </row>
    <row r="14207" spans="1:14" x14ac:dyDescent="0.25">
      <c r="A14207" s="21" t="str">
        <f t="shared" si="221"/>
        <v>MOW M3C CFAA_2029</v>
      </c>
      <c r="B14207" t="s">
        <v>130</v>
      </c>
      <c r="C14207" t="s">
        <v>138</v>
      </c>
      <c r="D14207" t="s">
        <v>21</v>
      </c>
      <c r="E14207" t="s">
        <v>29</v>
      </c>
      <c r="F14207" t="s">
        <v>28</v>
      </c>
      <c r="K14207">
        <v>0</v>
      </c>
      <c r="L14207" s="26">
        <v>47483</v>
      </c>
      <c r="M14207">
        <v>6</v>
      </c>
    </row>
    <row r="14208" spans="1:14" x14ac:dyDescent="0.25">
      <c r="A14208" s="21" t="str">
        <f t="shared" si="221"/>
        <v>MOW M3C CFAA_2030</v>
      </c>
      <c r="B14208" t="s">
        <v>130</v>
      </c>
      <c r="C14208" t="s">
        <v>138</v>
      </c>
      <c r="D14208" t="s">
        <v>21</v>
      </c>
      <c r="E14208" t="s">
        <v>29</v>
      </c>
      <c r="F14208" t="s">
        <v>28</v>
      </c>
      <c r="K14208">
        <v>0</v>
      </c>
      <c r="L14208" s="26">
        <v>47848</v>
      </c>
      <c r="M14208">
        <v>7</v>
      </c>
    </row>
    <row r="14209" spans="1:13" x14ac:dyDescent="0.25">
      <c r="A14209" s="21" t="str">
        <f t="shared" si="221"/>
        <v>MOW M3C CFAA_2031</v>
      </c>
      <c r="B14209" t="s">
        <v>130</v>
      </c>
      <c r="C14209" t="s">
        <v>138</v>
      </c>
      <c r="D14209" t="s">
        <v>21</v>
      </c>
      <c r="E14209" t="s">
        <v>29</v>
      </c>
      <c r="F14209" t="s">
        <v>28</v>
      </c>
      <c r="K14209">
        <v>0</v>
      </c>
      <c r="L14209" s="26">
        <v>48213</v>
      </c>
      <c r="M14209">
        <v>8</v>
      </c>
    </row>
    <row r="14210" spans="1:13" x14ac:dyDescent="0.25">
      <c r="A14210" s="21" t="str">
        <f t="shared" ref="A14210:A14273" si="222">B14210&amp;" "&amp;D14210&amp;" "&amp;C14210&amp;"_"&amp;YEAR(L14210)</f>
        <v>MOW M3C CFAA_2032</v>
      </c>
      <c r="B14210" t="s">
        <v>130</v>
      </c>
      <c r="C14210" t="s">
        <v>138</v>
      </c>
      <c r="D14210" t="s">
        <v>21</v>
      </c>
      <c r="E14210" t="s">
        <v>29</v>
      </c>
      <c r="F14210" t="s">
        <v>28</v>
      </c>
      <c r="K14210">
        <v>0</v>
      </c>
      <c r="L14210" s="26">
        <v>48579</v>
      </c>
      <c r="M14210">
        <v>9</v>
      </c>
    </row>
    <row r="14211" spans="1:13" x14ac:dyDescent="0.25">
      <c r="A14211" s="21" t="str">
        <f t="shared" si="222"/>
        <v>MOW M3C CFAA_2033</v>
      </c>
      <c r="B14211" t="s">
        <v>130</v>
      </c>
      <c r="C14211" t="s">
        <v>138</v>
      </c>
      <c r="D14211" t="s">
        <v>21</v>
      </c>
      <c r="E14211" t="s">
        <v>29</v>
      </c>
      <c r="F14211" t="s">
        <v>28</v>
      </c>
      <c r="K14211">
        <v>0</v>
      </c>
      <c r="L14211" s="26">
        <v>48944</v>
      </c>
      <c r="M14211">
        <v>10</v>
      </c>
    </row>
    <row r="14212" spans="1:13" x14ac:dyDescent="0.25">
      <c r="A14212" s="21" t="str">
        <f t="shared" si="222"/>
        <v>MOW M3C CFAA_2034</v>
      </c>
      <c r="B14212" t="s">
        <v>130</v>
      </c>
      <c r="C14212" t="s">
        <v>138</v>
      </c>
      <c r="D14212" t="s">
        <v>21</v>
      </c>
      <c r="E14212" t="s">
        <v>29</v>
      </c>
      <c r="F14212" t="s">
        <v>28</v>
      </c>
      <c r="K14212">
        <v>0</v>
      </c>
      <c r="L14212" s="26">
        <v>49309</v>
      </c>
      <c r="M14212">
        <v>11</v>
      </c>
    </row>
    <row r="14213" spans="1:13" x14ac:dyDescent="0.25">
      <c r="A14213" s="21" t="str">
        <f t="shared" si="222"/>
        <v>MOW M3C CFAA_2035</v>
      </c>
      <c r="B14213" t="s">
        <v>130</v>
      </c>
      <c r="C14213" t="s">
        <v>138</v>
      </c>
      <c r="D14213" t="s">
        <v>21</v>
      </c>
      <c r="E14213" t="s">
        <v>29</v>
      </c>
      <c r="F14213" t="s">
        <v>28</v>
      </c>
      <c r="K14213">
        <v>0</v>
      </c>
      <c r="L14213" s="26">
        <v>49674</v>
      </c>
      <c r="M14213">
        <v>12</v>
      </c>
    </row>
    <row r="14214" spans="1:13" x14ac:dyDescent="0.25">
      <c r="A14214" s="21" t="str">
        <f t="shared" si="222"/>
        <v>MOW M3C CFAA_2036</v>
      </c>
      <c r="B14214" t="s">
        <v>130</v>
      </c>
      <c r="C14214" t="s">
        <v>138</v>
      </c>
      <c r="D14214" t="s">
        <v>21</v>
      </c>
      <c r="E14214" t="s">
        <v>29</v>
      </c>
      <c r="F14214" t="s">
        <v>28</v>
      </c>
      <c r="K14214">
        <v>0</v>
      </c>
      <c r="L14214" s="26">
        <v>50040</v>
      </c>
      <c r="M14214">
        <v>13</v>
      </c>
    </row>
    <row r="14215" spans="1:13" x14ac:dyDescent="0.25">
      <c r="A14215" s="21" t="str">
        <f t="shared" si="222"/>
        <v>MOW M3C CFAA_2037</v>
      </c>
      <c r="B14215" t="s">
        <v>130</v>
      </c>
      <c r="C14215" t="s">
        <v>138</v>
      </c>
      <c r="D14215" t="s">
        <v>21</v>
      </c>
      <c r="E14215" t="s">
        <v>29</v>
      </c>
      <c r="F14215" t="s">
        <v>28</v>
      </c>
      <c r="K14215">
        <v>0</v>
      </c>
      <c r="L14215" s="26">
        <v>50405</v>
      </c>
      <c r="M14215">
        <v>14</v>
      </c>
    </row>
    <row r="14216" spans="1:13" x14ac:dyDescent="0.25">
      <c r="A14216" s="21" t="str">
        <f t="shared" si="222"/>
        <v>MOW M3C CFAA_2038</v>
      </c>
      <c r="B14216" t="s">
        <v>130</v>
      </c>
      <c r="C14216" t="s">
        <v>138</v>
      </c>
      <c r="D14216" t="s">
        <v>21</v>
      </c>
      <c r="E14216" t="s">
        <v>29</v>
      </c>
      <c r="F14216" t="s">
        <v>28</v>
      </c>
      <c r="K14216">
        <v>0</v>
      </c>
      <c r="L14216" s="26">
        <v>50770</v>
      </c>
      <c r="M14216">
        <v>15</v>
      </c>
    </row>
    <row r="14217" spans="1:13" x14ac:dyDescent="0.25">
      <c r="A14217" s="21" t="str">
        <f t="shared" si="222"/>
        <v>MOW M3C CFAA_2039</v>
      </c>
      <c r="B14217" t="s">
        <v>130</v>
      </c>
      <c r="C14217" t="s">
        <v>138</v>
      </c>
      <c r="D14217" t="s">
        <v>21</v>
      </c>
      <c r="E14217" t="s">
        <v>29</v>
      </c>
      <c r="F14217" t="s">
        <v>28</v>
      </c>
      <c r="K14217">
        <v>0</v>
      </c>
      <c r="L14217" s="26">
        <v>51135</v>
      </c>
      <c r="M14217">
        <v>16</v>
      </c>
    </row>
    <row r="14218" spans="1:13" x14ac:dyDescent="0.25">
      <c r="A14218" s="21" t="str">
        <f t="shared" si="222"/>
        <v>MOW M3C CFAA_2040</v>
      </c>
      <c r="B14218" t="s">
        <v>130</v>
      </c>
      <c r="C14218" t="s">
        <v>138</v>
      </c>
      <c r="D14218" t="s">
        <v>21</v>
      </c>
      <c r="E14218" t="s">
        <v>29</v>
      </c>
      <c r="F14218" t="s">
        <v>28</v>
      </c>
      <c r="K14218">
        <v>0</v>
      </c>
      <c r="L14218" s="26">
        <v>51501</v>
      </c>
      <c r="M14218">
        <v>17</v>
      </c>
    </row>
    <row r="14219" spans="1:13" x14ac:dyDescent="0.25">
      <c r="A14219" s="21" t="str">
        <f t="shared" si="222"/>
        <v>MOW M3C CFAA_2041</v>
      </c>
      <c r="B14219" t="s">
        <v>130</v>
      </c>
      <c r="C14219" t="s">
        <v>138</v>
      </c>
      <c r="D14219" t="s">
        <v>21</v>
      </c>
      <c r="E14219" t="s">
        <v>29</v>
      </c>
      <c r="F14219" t="s">
        <v>28</v>
      </c>
      <c r="K14219">
        <v>126014.5</v>
      </c>
      <c r="L14219" s="26">
        <v>51866</v>
      </c>
      <c r="M14219">
        <v>18</v>
      </c>
    </row>
    <row r="14220" spans="1:13" x14ac:dyDescent="0.25">
      <c r="A14220" s="21" t="str">
        <f t="shared" si="222"/>
        <v>MOW M3C CFAA_2042</v>
      </c>
      <c r="B14220" t="s">
        <v>130</v>
      </c>
      <c r="C14220" t="s">
        <v>138</v>
      </c>
      <c r="D14220" t="s">
        <v>21</v>
      </c>
      <c r="E14220" t="s">
        <v>29</v>
      </c>
      <c r="F14220" t="s">
        <v>28</v>
      </c>
      <c r="K14220">
        <v>174897.234375</v>
      </c>
      <c r="L14220" s="26">
        <v>52231</v>
      </c>
      <c r="M14220">
        <v>19</v>
      </c>
    </row>
    <row r="14221" spans="1:13" x14ac:dyDescent="0.25">
      <c r="A14221" s="21" t="str">
        <f t="shared" si="222"/>
        <v>MOW M3C CFAA_2043</v>
      </c>
      <c r="B14221" t="s">
        <v>130</v>
      </c>
      <c r="C14221" t="s">
        <v>138</v>
      </c>
      <c r="D14221" t="s">
        <v>21</v>
      </c>
      <c r="E14221" t="s">
        <v>29</v>
      </c>
      <c r="F14221" t="s">
        <v>28</v>
      </c>
      <c r="K14221">
        <v>178857.296875</v>
      </c>
      <c r="L14221" s="26">
        <v>52596</v>
      </c>
      <c r="M14221">
        <v>20</v>
      </c>
    </row>
    <row r="14222" spans="1:13" x14ac:dyDescent="0.25">
      <c r="A14222" s="21" t="str">
        <f t="shared" si="222"/>
        <v>MOW M3C CFAA_2024</v>
      </c>
      <c r="B14222" t="s">
        <v>130</v>
      </c>
      <c r="C14222" t="s">
        <v>138</v>
      </c>
      <c r="D14222" t="s">
        <v>21</v>
      </c>
      <c r="E14222" t="s">
        <v>29</v>
      </c>
      <c r="F14222" t="s">
        <v>31</v>
      </c>
      <c r="K14222">
        <v>0</v>
      </c>
      <c r="L14222" s="26">
        <v>45657</v>
      </c>
      <c r="M14222">
        <v>1</v>
      </c>
    </row>
    <row r="14223" spans="1:13" x14ac:dyDescent="0.25">
      <c r="A14223" s="21" t="str">
        <f t="shared" si="222"/>
        <v>MOW M3C CFAA_2025</v>
      </c>
      <c r="B14223" t="s">
        <v>130</v>
      </c>
      <c r="C14223" t="s">
        <v>138</v>
      </c>
      <c r="D14223" t="s">
        <v>21</v>
      </c>
      <c r="E14223" t="s">
        <v>29</v>
      </c>
      <c r="F14223" t="s">
        <v>31</v>
      </c>
      <c r="K14223">
        <v>0</v>
      </c>
      <c r="L14223" s="26">
        <v>46022</v>
      </c>
      <c r="M14223">
        <v>2</v>
      </c>
    </row>
    <row r="14224" spans="1:13" x14ac:dyDescent="0.25">
      <c r="A14224" s="21" t="str">
        <f t="shared" si="222"/>
        <v>MOW M3C CFAA_2026</v>
      </c>
      <c r="B14224" t="s">
        <v>130</v>
      </c>
      <c r="C14224" t="s">
        <v>138</v>
      </c>
      <c r="D14224" t="s">
        <v>21</v>
      </c>
      <c r="E14224" t="s">
        <v>29</v>
      </c>
      <c r="F14224" t="s">
        <v>31</v>
      </c>
      <c r="K14224">
        <v>0</v>
      </c>
      <c r="L14224" s="26">
        <v>46387</v>
      </c>
      <c r="M14224">
        <v>3</v>
      </c>
    </row>
    <row r="14225" spans="1:13" x14ac:dyDescent="0.25">
      <c r="A14225" s="21" t="str">
        <f t="shared" si="222"/>
        <v>MOW M3C CFAA_2027</v>
      </c>
      <c r="B14225" t="s">
        <v>130</v>
      </c>
      <c r="C14225" t="s">
        <v>138</v>
      </c>
      <c r="D14225" t="s">
        <v>21</v>
      </c>
      <c r="E14225" t="s">
        <v>29</v>
      </c>
      <c r="F14225" t="s">
        <v>31</v>
      </c>
      <c r="K14225">
        <v>0</v>
      </c>
      <c r="L14225" s="26">
        <v>46752</v>
      </c>
      <c r="M14225">
        <v>4</v>
      </c>
    </row>
    <row r="14226" spans="1:13" x14ac:dyDescent="0.25">
      <c r="A14226" s="21" t="str">
        <f t="shared" si="222"/>
        <v>MOW M3C CFAA_2028</v>
      </c>
      <c r="B14226" t="s">
        <v>130</v>
      </c>
      <c r="C14226" t="s">
        <v>138</v>
      </c>
      <c r="D14226" t="s">
        <v>21</v>
      </c>
      <c r="E14226" t="s">
        <v>29</v>
      </c>
      <c r="F14226" t="s">
        <v>31</v>
      </c>
      <c r="K14226">
        <v>0</v>
      </c>
      <c r="L14226" s="26">
        <v>47118</v>
      </c>
      <c r="M14226">
        <v>5</v>
      </c>
    </row>
    <row r="14227" spans="1:13" x14ac:dyDescent="0.25">
      <c r="A14227" s="21" t="str">
        <f t="shared" si="222"/>
        <v>MOW M3C CFAA_2029</v>
      </c>
      <c r="B14227" t="s">
        <v>130</v>
      </c>
      <c r="C14227" t="s">
        <v>138</v>
      </c>
      <c r="D14227" t="s">
        <v>21</v>
      </c>
      <c r="E14227" t="s">
        <v>29</v>
      </c>
      <c r="F14227" t="s">
        <v>31</v>
      </c>
      <c r="K14227">
        <v>0</v>
      </c>
      <c r="L14227" s="26">
        <v>47483</v>
      </c>
      <c r="M14227">
        <v>6</v>
      </c>
    </row>
    <row r="14228" spans="1:13" x14ac:dyDescent="0.25">
      <c r="A14228" s="21" t="str">
        <f t="shared" si="222"/>
        <v>MOW M3C CFAA_2030</v>
      </c>
      <c r="B14228" t="s">
        <v>130</v>
      </c>
      <c r="C14228" t="s">
        <v>138</v>
      </c>
      <c r="D14228" t="s">
        <v>21</v>
      </c>
      <c r="E14228" t="s">
        <v>29</v>
      </c>
      <c r="F14228" t="s">
        <v>31</v>
      </c>
      <c r="K14228">
        <v>0</v>
      </c>
      <c r="L14228" s="26">
        <v>47848</v>
      </c>
      <c r="M14228">
        <v>7</v>
      </c>
    </row>
    <row r="14229" spans="1:13" x14ac:dyDescent="0.25">
      <c r="A14229" s="21" t="str">
        <f t="shared" si="222"/>
        <v>MOW M3C CFAA_2031</v>
      </c>
      <c r="B14229" t="s">
        <v>130</v>
      </c>
      <c r="C14229" t="s">
        <v>138</v>
      </c>
      <c r="D14229" t="s">
        <v>21</v>
      </c>
      <c r="E14229" t="s">
        <v>29</v>
      </c>
      <c r="F14229" t="s">
        <v>31</v>
      </c>
      <c r="K14229">
        <v>0</v>
      </c>
      <c r="L14229" s="26">
        <v>48213</v>
      </c>
      <c r="M14229">
        <v>8</v>
      </c>
    </row>
    <row r="14230" spans="1:13" x14ac:dyDescent="0.25">
      <c r="A14230" s="21" t="str">
        <f t="shared" si="222"/>
        <v>MOW M3C CFAA_2032</v>
      </c>
      <c r="B14230" t="s">
        <v>130</v>
      </c>
      <c r="C14230" t="s">
        <v>138</v>
      </c>
      <c r="D14230" t="s">
        <v>21</v>
      </c>
      <c r="E14230" t="s">
        <v>29</v>
      </c>
      <c r="F14230" t="s">
        <v>31</v>
      </c>
      <c r="K14230">
        <v>0</v>
      </c>
      <c r="L14230" s="26">
        <v>48579</v>
      </c>
      <c r="M14230">
        <v>9</v>
      </c>
    </row>
    <row r="14231" spans="1:13" x14ac:dyDescent="0.25">
      <c r="A14231" s="21" t="str">
        <f t="shared" si="222"/>
        <v>MOW M3C CFAA_2033</v>
      </c>
      <c r="B14231" t="s">
        <v>130</v>
      </c>
      <c r="C14231" t="s">
        <v>138</v>
      </c>
      <c r="D14231" t="s">
        <v>21</v>
      </c>
      <c r="E14231" t="s">
        <v>29</v>
      </c>
      <c r="F14231" t="s">
        <v>31</v>
      </c>
      <c r="K14231">
        <v>0</v>
      </c>
      <c r="L14231" s="26">
        <v>48944</v>
      </c>
      <c r="M14231">
        <v>10</v>
      </c>
    </row>
    <row r="14232" spans="1:13" x14ac:dyDescent="0.25">
      <c r="A14232" s="21" t="str">
        <f t="shared" si="222"/>
        <v>MOW M3C CFAA_2034</v>
      </c>
      <c r="B14232" t="s">
        <v>130</v>
      </c>
      <c r="C14232" t="s">
        <v>138</v>
      </c>
      <c r="D14232" t="s">
        <v>21</v>
      </c>
      <c r="E14232" t="s">
        <v>29</v>
      </c>
      <c r="F14232" t="s">
        <v>31</v>
      </c>
      <c r="K14232">
        <v>0</v>
      </c>
      <c r="L14232" s="26">
        <v>49309</v>
      </c>
      <c r="M14232">
        <v>11</v>
      </c>
    </row>
    <row r="14233" spans="1:13" x14ac:dyDescent="0.25">
      <c r="A14233" s="21" t="str">
        <f t="shared" si="222"/>
        <v>MOW M3C CFAA_2035</v>
      </c>
      <c r="B14233" t="s">
        <v>130</v>
      </c>
      <c r="C14233" t="s">
        <v>138</v>
      </c>
      <c r="D14233" t="s">
        <v>21</v>
      </c>
      <c r="E14233" t="s">
        <v>29</v>
      </c>
      <c r="F14233" t="s">
        <v>31</v>
      </c>
      <c r="K14233">
        <v>0</v>
      </c>
      <c r="L14233" s="26">
        <v>49674</v>
      </c>
      <c r="M14233">
        <v>12</v>
      </c>
    </row>
    <row r="14234" spans="1:13" x14ac:dyDescent="0.25">
      <c r="A14234" s="21" t="str">
        <f t="shared" si="222"/>
        <v>MOW M3C CFAA_2036</v>
      </c>
      <c r="B14234" t="s">
        <v>130</v>
      </c>
      <c r="C14234" t="s">
        <v>138</v>
      </c>
      <c r="D14234" t="s">
        <v>21</v>
      </c>
      <c r="E14234" t="s">
        <v>29</v>
      </c>
      <c r="F14234" t="s">
        <v>31</v>
      </c>
      <c r="K14234">
        <v>0</v>
      </c>
      <c r="L14234" s="26">
        <v>50040</v>
      </c>
      <c r="M14234">
        <v>13</v>
      </c>
    </row>
    <row r="14235" spans="1:13" x14ac:dyDescent="0.25">
      <c r="A14235" s="21" t="str">
        <f t="shared" si="222"/>
        <v>MOW M3C CFAA_2037</v>
      </c>
      <c r="B14235" t="s">
        <v>130</v>
      </c>
      <c r="C14235" t="s">
        <v>138</v>
      </c>
      <c r="D14235" t="s">
        <v>21</v>
      </c>
      <c r="E14235" t="s">
        <v>29</v>
      </c>
      <c r="F14235" t="s">
        <v>31</v>
      </c>
      <c r="K14235">
        <v>0</v>
      </c>
      <c r="L14235" s="26">
        <v>50405</v>
      </c>
      <c r="M14235">
        <v>14</v>
      </c>
    </row>
    <row r="14236" spans="1:13" x14ac:dyDescent="0.25">
      <c r="A14236" s="21" t="str">
        <f t="shared" si="222"/>
        <v>MOW M3C CFAA_2038</v>
      </c>
      <c r="B14236" t="s">
        <v>130</v>
      </c>
      <c r="C14236" t="s">
        <v>138</v>
      </c>
      <c r="D14236" t="s">
        <v>21</v>
      </c>
      <c r="E14236" t="s">
        <v>29</v>
      </c>
      <c r="F14236" t="s">
        <v>31</v>
      </c>
      <c r="K14236">
        <v>0</v>
      </c>
      <c r="L14236" s="26">
        <v>50770</v>
      </c>
      <c r="M14236">
        <v>15</v>
      </c>
    </row>
    <row r="14237" spans="1:13" x14ac:dyDescent="0.25">
      <c r="A14237" s="21" t="str">
        <f t="shared" si="222"/>
        <v>MOW M3C CFAA_2039</v>
      </c>
      <c r="B14237" t="s">
        <v>130</v>
      </c>
      <c r="C14237" t="s">
        <v>138</v>
      </c>
      <c r="D14237" t="s">
        <v>21</v>
      </c>
      <c r="E14237" t="s">
        <v>29</v>
      </c>
      <c r="F14237" t="s">
        <v>31</v>
      </c>
      <c r="K14237">
        <v>0</v>
      </c>
      <c r="L14237" s="26">
        <v>51135</v>
      </c>
      <c r="M14237">
        <v>16</v>
      </c>
    </row>
    <row r="14238" spans="1:13" x14ac:dyDescent="0.25">
      <c r="A14238" s="21" t="str">
        <f t="shared" si="222"/>
        <v>MOW M3C CFAA_2040</v>
      </c>
      <c r="B14238" t="s">
        <v>130</v>
      </c>
      <c r="C14238" t="s">
        <v>138</v>
      </c>
      <c r="D14238" t="s">
        <v>21</v>
      </c>
      <c r="E14238" t="s">
        <v>29</v>
      </c>
      <c r="F14238" t="s">
        <v>31</v>
      </c>
      <c r="K14238">
        <v>0</v>
      </c>
      <c r="L14238" s="26">
        <v>51501</v>
      </c>
      <c r="M14238">
        <v>17</v>
      </c>
    </row>
    <row r="14239" spans="1:13" x14ac:dyDescent="0.25">
      <c r="A14239" s="21" t="str">
        <f t="shared" si="222"/>
        <v>MOW M3C CFAA_2041</v>
      </c>
      <c r="B14239" t="s">
        <v>130</v>
      </c>
      <c r="C14239" t="s">
        <v>138</v>
      </c>
      <c r="D14239" t="s">
        <v>21</v>
      </c>
      <c r="E14239" t="s">
        <v>29</v>
      </c>
      <c r="F14239" t="s">
        <v>31</v>
      </c>
      <c r="K14239">
        <v>0</v>
      </c>
      <c r="L14239" s="26">
        <v>51866</v>
      </c>
      <c r="M14239">
        <v>18</v>
      </c>
    </row>
    <row r="14240" spans="1:13" x14ac:dyDescent="0.25">
      <c r="A14240" s="21" t="str">
        <f t="shared" si="222"/>
        <v>MOW M3C CFAA_2042</v>
      </c>
      <c r="B14240" t="s">
        <v>130</v>
      </c>
      <c r="C14240" t="s">
        <v>138</v>
      </c>
      <c r="D14240" t="s">
        <v>21</v>
      </c>
      <c r="E14240" t="s">
        <v>29</v>
      </c>
      <c r="F14240" t="s">
        <v>31</v>
      </c>
      <c r="K14240">
        <v>0</v>
      </c>
      <c r="L14240" s="26">
        <v>52231</v>
      </c>
      <c r="M14240">
        <v>19</v>
      </c>
    </row>
    <row r="14241" spans="1:14" x14ac:dyDescent="0.25">
      <c r="A14241" s="21" t="str">
        <f t="shared" si="222"/>
        <v>MOW M3C CFAA_2043</v>
      </c>
      <c r="B14241" t="s">
        <v>130</v>
      </c>
      <c r="C14241" t="s">
        <v>138</v>
      </c>
      <c r="D14241" t="s">
        <v>21</v>
      </c>
      <c r="E14241" t="s">
        <v>29</v>
      </c>
      <c r="F14241" t="s">
        <v>31</v>
      </c>
      <c r="K14241">
        <v>0</v>
      </c>
      <c r="L14241" s="26">
        <v>52596</v>
      </c>
      <c r="M14241">
        <v>20</v>
      </c>
    </row>
    <row r="14242" spans="1:14" x14ac:dyDescent="0.25">
      <c r="A14242" s="21" t="str">
        <f t="shared" si="222"/>
        <v>MOW M3C CFAA_2024</v>
      </c>
      <c r="B14242" t="s">
        <v>130</v>
      </c>
      <c r="C14242" t="s">
        <v>138</v>
      </c>
      <c r="D14242" t="s">
        <v>21</v>
      </c>
      <c r="E14242" t="s">
        <v>5</v>
      </c>
      <c r="F14242" t="s">
        <v>4</v>
      </c>
      <c r="G14242">
        <v>0</v>
      </c>
      <c r="H14242">
        <v>0</v>
      </c>
      <c r="I14242">
        <v>0</v>
      </c>
      <c r="J14242">
        <v>0</v>
      </c>
      <c r="L14242" s="26">
        <v>45657</v>
      </c>
      <c r="M14242">
        <v>1</v>
      </c>
      <c r="N14242">
        <v>0</v>
      </c>
    </row>
    <row r="14243" spans="1:14" x14ac:dyDescent="0.25">
      <c r="A14243" s="21" t="str">
        <f t="shared" si="222"/>
        <v>MOW M3C CFAA_2025</v>
      </c>
      <c r="B14243" t="s">
        <v>130</v>
      </c>
      <c r="C14243" t="s">
        <v>138</v>
      </c>
      <c r="D14243" t="s">
        <v>21</v>
      </c>
      <c r="E14243" t="s">
        <v>5</v>
      </c>
      <c r="F14243" t="s">
        <v>4</v>
      </c>
      <c r="G14243">
        <v>0</v>
      </c>
      <c r="H14243">
        <v>0</v>
      </c>
      <c r="I14243">
        <v>0</v>
      </c>
      <c r="J14243">
        <v>0</v>
      </c>
      <c r="L14243" s="26">
        <v>46022</v>
      </c>
      <c r="M14243">
        <v>2</v>
      </c>
      <c r="N14243">
        <v>0</v>
      </c>
    </row>
    <row r="14244" spans="1:14" x14ac:dyDescent="0.25">
      <c r="A14244" s="21" t="str">
        <f t="shared" si="222"/>
        <v>MOW M3C CFAA_2026</v>
      </c>
      <c r="B14244" t="s">
        <v>130</v>
      </c>
      <c r="C14244" t="s">
        <v>138</v>
      </c>
      <c r="D14244" t="s">
        <v>21</v>
      </c>
      <c r="E14244" t="s">
        <v>5</v>
      </c>
      <c r="F14244" t="s">
        <v>4</v>
      </c>
      <c r="G14244">
        <v>0</v>
      </c>
      <c r="H14244">
        <v>0</v>
      </c>
      <c r="I14244">
        <v>1667.77392578125</v>
      </c>
      <c r="J14244">
        <v>0</v>
      </c>
      <c r="L14244" s="26">
        <v>46387</v>
      </c>
      <c r="M14244">
        <v>3</v>
      </c>
      <c r="N14244">
        <v>0</v>
      </c>
    </row>
    <row r="14245" spans="1:14" x14ac:dyDescent="0.25">
      <c r="A14245" s="21" t="str">
        <f t="shared" si="222"/>
        <v>MOW M3C CFAA_2027</v>
      </c>
      <c r="B14245" t="s">
        <v>130</v>
      </c>
      <c r="C14245" t="s">
        <v>138</v>
      </c>
      <c r="D14245" t="s">
        <v>21</v>
      </c>
      <c r="E14245" t="s">
        <v>5</v>
      </c>
      <c r="F14245" t="s">
        <v>4</v>
      </c>
      <c r="G14245">
        <v>0</v>
      </c>
      <c r="H14245">
        <v>8021.5859375</v>
      </c>
      <c r="I14245">
        <v>40465.3046875</v>
      </c>
      <c r="J14245">
        <v>0</v>
      </c>
      <c r="L14245" s="26">
        <v>46752</v>
      </c>
      <c r="M14245">
        <v>4</v>
      </c>
      <c r="N14245">
        <v>-13238.798828125</v>
      </c>
    </row>
    <row r="14246" spans="1:14" x14ac:dyDescent="0.25">
      <c r="A14246" s="21" t="str">
        <f t="shared" si="222"/>
        <v>MOW M3C CFAA_2028</v>
      </c>
      <c r="B14246" t="s">
        <v>130</v>
      </c>
      <c r="C14246" t="s">
        <v>138</v>
      </c>
      <c r="D14246" t="s">
        <v>21</v>
      </c>
      <c r="E14246" t="s">
        <v>5</v>
      </c>
      <c r="F14246" t="s">
        <v>4</v>
      </c>
      <c r="G14246">
        <v>0</v>
      </c>
      <c r="H14246">
        <v>33751.234375</v>
      </c>
      <c r="I14246">
        <v>98907.4375</v>
      </c>
      <c r="J14246">
        <v>0</v>
      </c>
      <c r="L14246" s="26">
        <v>47118</v>
      </c>
      <c r="M14246">
        <v>5</v>
      </c>
      <c r="N14246">
        <v>8294.1689453125</v>
      </c>
    </row>
    <row r="14247" spans="1:14" x14ac:dyDescent="0.25">
      <c r="A14247" s="21" t="str">
        <f t="shared" si="222"/>
        <v>MOW M3C CFAA_2029</v>
      </c>
      <c r="B14247" t="s">
        <v>130</v>
      </c>
      <c r="C14247" t="s">
        <v>138</v>
      </c>
      <c r="D14247" t="s">
        <v>21</v>
      </c>
      <c r="E14247" t="s">
        <v>5</v>
      </c>
      <c r="F14247" t="s">
        <v>4</v>
      </c>
      <c r="G14247">
        <v>0</v>
      </c>
      <c r="H14247">
        <v>66349.09375</v>
      </c>
      <c r="I14247">
        <v>165453.75</v>
      </c>
      <c r="J14247">
        <v>0</v>
      </c>
      <c r="L14247" s="26">
        <v>47483</v>
      </c>
      <c r="M14247">
        <v>6</v>
      </c>
      <c r="N14247">
        <v>35591.50390625</v>
      </c>
    </row>
    <row r="14248" spans="1:14" x14ac:dyDescent="0.25">
      <c r="A14248" s="21" t="str">
        <f t="shared" si="222"/>
        <v>MOW M3C CFAA_2030</v>
      </c>
      <c r="B14248" t="s">
        <v>130</v>
      </c>
      <c r="C14248" t="s">
        <v>138</v>
      </c>
      <c r="D14248" t="s">
        <v>21</v>
      </c>
      <c r="E14248" t="s">
        <v>5</v>
      </c>
      <c r="F14248" t="s">
        <v>4</v>
      </c>
      <c r="G14248">
        <v>0</v>
      </c>
      <c r="H14248">
        <v>66628.15625</v>
      </c>
      <c r="I14248">
        <v>214640.765625</v>
      </c>
      <c r="J14248">
        <v>0</v>
      </c>
      <c r="L14248" s="26">
        <v>47848</v>
      </c>
      <c r="M14248">
        <v>7</v>
      </c>
      <c r="N14248">
        <v>40482.1953125</v>
      </c>
    </row>
    <row r="14249" spans="1:14" x14ac:dyDescent="0.25">
      <c r="A14249" s="21" t="str">
        <f t="shared" si="222"/>
        <v>MOW M3C CFAA_2031</v>
      </c>
      <c r="B14249" t="s">
        <v>130</v>
      </c>
      <c r="C14249" t="s">
        <v>138</v>
      </c>
      <c r="D14249" t="s">
        <v>21</v>
      </c>
      <c r="E14249" t="s">
        <v>5</v>
      </c>
      <c r="F14249" t="s">
        <v>4</v>
      </c>
      <c r="G14249">
        <v>0</v>
      </c>
      <c r="H14249">
        <v>87926.1015625</v>
      </c>
      <c r="I14249">
        <v>267354.0625</v>
      </c>
      <c r="J14249">
        <v>0</v>
      </c>
      <c r="L14249" s="26">
        <v>48213</v>
      </c>
      <c r="M14249">
        <v>8</v>
      </c>
      <c r="N14249">
        <v>37606.890625</v>
      </c>
    </row>
    <row r="14250" spans="1:14" x14ac:dyDescent="0.25">
      <c r="A14250" s="21" t="str">
        <f t="shared" si="222"/>
        <v>MOW M3C CFAA_2032</v>
      </c>
      <c r="B14250" t="s">
        <v>130</v>
      </c>
      <c r="C14250" t="s">
        <v>138</v>
      </c>
      <c r="D14250" t="s">
        <v>21</v>
      </c>
      <c r="E14250" t="s">
        <v>5</v>
      </c>
      <c r="F14250" t="s">
        <v>4</v>
      </c>
      <c r="G14250">
        <v>0</v>
      </c>
      <c r="H14250">
        <v>86847.859375</v>
      </c>
      <c r="I14250">
        <v>321310.46875</v>
      </c>
      <c r="J14250">
        <v>0</v>
      </c>
      <c r="L14250" s="26">
        <v>48579</v>
      </c>
      <c r="M14250">
        <v>9</v>
      </c>
      <c r="N14250">
        <v>-4502.1298828125</v>
      </c>
    </row>
    <row r="14251" spans="1:14" x14ac:dyDescent="0.25">
      <c r="A14251" s="21" t="str">
        <f t="shared" si="222"/>
        <v>MOW M3C CFAA_2033</v>
      </c>
      <c r="B14251" t="s">
        <v>130</v>
      </c>
      <c r="C14251" t="s">
        <v>138</v>
      </c>
      <c r="D14251" t="s">
        <v>21</v>
      </c>
      <c r="E14251" t="s">
        <v>5</v>
      </c>
      <c r="F14251" t="s">
        <v>4</v>
      </c>
      <c r="G14251">
        <v>0</v>
      </c>
      <c r="H14251">
        <v>79970.7109375</v>
      </c>
      <c r="I14251">
        <v>371725.15625</v>
      </c>
      <c r="J14251">
        <v>0</v>
      </c>
      <c r="L14251" s="26">
        <v>48944</v>
      </c>
      <c r="M14251">
        <v>10</v>
      </c>
      <c r="N14251">
        <v>-38596.3203125</v>
      </c>
    </row>
    <row r="14252" spans="1:14" x14ac:dyDescent="0.25">
      <c r="A14252" s="21" t="str">
        <f t="shared" si="222"/>
        <v>MOW M3C CFAA_2034</v>
      </c>
      <c r="B14252" t="s">
        <v>130</v>
      </c>
      <c r="C14252" t="s">
        <v>138</v>
      </c>
      <c r="D14252" t="s">
        <v>21</v>
      </c>
      <c r="E14252" t="s">
        <v>5</v>
      </c>
      <c r="F14252" t="s">
        <v>4</v>
      </c>
      <c r="G14252">
        <v>0</v>
      </c>
      <c r="H14252">
        <v>69553.6875</v>
      </c>
      <c r="I14252">
        <v>422052.65625</v>
      </c>
      <c r="J14252">
        <v>0</v>
      </c>
      <c r="L14252" s="26">
        <v>49309</v>
      </c>
      <c r="M14252">
        <v>11</v>
      </c>
      <c r="N14252">
        <v>-76497.53125</v>
      </c>
    </row>
    <row r="14253" spans="1:14" x14ac:dyDescent="0.25">
      <c r="A14253" s="21" t="str">
        <f t="shared" si="222"/>
        <v>MOW M3C CFAA_2035</v>
      </c>
      <c r="B14253" t="s">
        <v>130</v>
      </c>
      <c r="C14253" t="s">
        <v>138</v>
      </c>
      <c r="D14253" t="s">
        <v>21</v>
      </c>
      <c r="E14253" t="s">
        <v>5</v>
      </c>
      <c r="F14253" t="s">
        <v>4</v>
      </c>
      <c r="G14253">
        <v>0</v>
      </c>
      <c r="H14253">
        <v>49198.07421875</v>
      </c>
      <c r="I14253">
        <v>531207.8125</v>
      </c>
      <c r="J14253">
        <v>0</v>
      </c>
      <c r="L14253" s="26">
        <v>49674</v>
      </c>
      <c r="M14253">
        <v>12</v>
      </c>
      <c r="N14253">
        <v>-86239.6875</v>
      </c>
    </row>
    <row r="14254" spans="1:14" x14ac:dyDescent="0.25">
      <c r="A14254" s="21" t="str">
        <f t="shared" si="222"/>
        <v>MOW M3C CFAA_2036</v>
      </c>
      <c r="B14254" t="s">
        <v>130</v>
      </c>
      <c r="C14254" t="s">
        <v>138</v>
      </c>
      <c r="D14254" t="s">
        <v>21</v>
      </c>
      <c r="E14254" t="s">
        <v>5</v>
      </c>
      <c r="F14254" t="s">
        <v>4</v>
      </c>
      <c r="G14254">
        <v>0</v>
      </c>
      <c r="H14254">
        <v>54349.40234375</v>
      </c>
      <c r="I14254">
        <v>518814.4375</v>
      </c>
      <c r="J14254">
        <v>0</v>
      </c>
      <c r="L14254" s="26">
        <v>50040</v>
      </c>
      <c r="M14254">
        <v>13</v>
      </c>
      <c r="N14254">
        <v>-60065.359375</v>
      </c>
    </row>
    <row r="14255" spans="1:14" x14ac:dyDescent="0.25">
      <c r="A14255" s="21" t="str">
        <f t="shared" si="222"/>
        <v>MOW M3C CFAA_2037</v>
      </c>
      <c r="B14255" t="s">
        <v>130</v>
      </c>
      <c r="C14255" t="s">
        <v>138</v>
      </c>
      <c r="D14255" t="s">
        <v>21</v>
      </c>
      <c r="E14255" t="s">
        <v>5</v>
      </c>
      <c r="F14255" t="s">
        <v>4</v>
      </c>
      <c r="G14255">
        <v>0</v>
      </c>
      <c r="H14255">
        <v>56005.24609375</v>
      </c>
      <c r="I14255">
        <v>505599.59375</v>
      </c>
      <c r="J14255">
        <v>0</v>
      </c>
      <c r="L14255" s="26">
        <v>50405</v>
      </c>
      <c r="M14255">
        <v>14</v>
      </c>
      <c r="N14255">
        <v>-10709.8427734375</v>
      </c>
    </row>
    <row r="14256" spans="1:14" x14ac:dyDescent="0.25">
      <c r="A14256" s="21" t="str">
        <f t="shared" si="222"/>
        <v>MOW M3C CFAA_2038</v>
      </c>
      <c r="B14256" t="s">
        <v>130</v>
      </c>
      <c r="C14256" t="s">
        <v>138</v>
      </c>
      <c r="D14256" t="s">
        <v>21</v>
      </c>
      <c r="E14256" t="s">
        <v>5</v>
      </c>
      <c r="F14256" t="s">
        <v>4</v>
      </c>
      <c r="G14256">
        <v>0</v>
      </c>
      <c r="H14256">
        <v>53834.84375</v>
      </c>
      <c r="I14256">
        <v>495268.40625</v>
      </c>
      <c r="J14256">
        <v>0</v>
      </c>
      <c r="L14256" s="26">
        <v>50770</v>
      </c>
      <c r="M14256">
        <v>15</v>
      </c>
      <c r="N14256">
        <v>30365.173828125</v>
      </c>
    </row>
    <row r="14257" spans="1:14" x14ac:dyDescent="0.25">
      <c r="A14257" s="21" t="str">
        <f t="shared" si="222"/>
        <v>MOW M3C CFAA_2039</v>
      </c>
      <c r="B14257" t="s">
        <v>130</v>
      </c>
      <c r="C14257" t="s">
        <v>138</v>
      </c>
      <c r="D14257" t="s">
        <v>21</v>
      </c>
      <c r="E14257" t="s">
        <v>5</v>
      </c>
      <c r="F14257" t="s">
        <v>4</v>
      </c>
      <c r="G14257">
        <v>0</v>
      </c>
      <c r="H14257">
        <v>67409.8984375</v>
      </c>
      <c r="I14257">
        <v>485849.59375</v>
      </c>
      <c r="J14257">
        <v>0</v>
      </c>
      <c r="L14257" s="26">
        <v>51135</v>
      </c>
      <c r="M14257">
        <v>16</v>
      </c>
      <c r="N14257">
        <v>77592.8828125</v>
      </c>
    </row>
    <row r="14258" spans="1:14" x14ac:dyDescent="0.25">
      <c r="A14258" s="21" t="str">
        <f t="shared" si="222"/>
        <v>MOW M3C CFAA_2040</v>
      </c>
      <c r="B14258" t="s">
        <v>130</v>
      </c>
      <c r="C14258" t="s">
        <v>138</v>
      </c>
      <c r="D14258" t="s">
        <v>21</v>
      </c>
      <c r="E14258" t="s">
        <v>5</v>
      </c>
      <c r="F14258" t="s">
        <v>4</v>
      </c>
      <c r="G14258">
        <v>0</v>
      </c>
      <c r="H14258">
        <v>48759.640625</v>
      </c>
      <c r="I14258">
        <v>478668.25</v>
      </c>
      <c r="J14258">
        <v>0</v>
      </c>
      <c r="L14258" s="26">
        <v>51501</v>
      </c>
      <c r="M14258">
        <v>17</v>
      </c>
      <c r="N14258">
        <v>100399.890625</v>
      </c>
    </row>
    <row r="14259" spans="1:14" x14ac:dyDescent="0.25">
      <c r="A14259" s="21" t="str">
        <f t="shared" si="222"/>
        <v>MOW M3C CFAA_2041</v>
      </c>
      <c r="B14259" t="s">
        <v>130</v>
      </c>
      <c r="C14259" t="s">
        <v>138</v>
      </c>
      <c r="D14259" t="s">
        <v>21</v>
      </c>
      <c r="E14259" t="s">
        <v>5</v>
      </c>
      <c r="F14259" t="s">
        <v>4</v>
      </c>
      <c r="G14259">
        <v>0</v>
      </c>
      <c r="H14259">
        <v>37754.0703125</v>
      </c>
      <c r="I14259">
        <v>469381.78125</v>
      </c>
      <c r="J14259">
        <v>0</v>
      </c>
      <c r="L14259" s="26">
        <v>51866</v>
      </c>
      <c r="M14259">
        <v>18</v>
      </c>
      <c r="N14259">
        <v>129972.9296875</v>
      </c>
    </row>
    <row r="14260" spans="1:14" x14ac:dyDescent="0.25">
      <c r="A14260" s="21" t="str">
        <f t="shared" si="222"/>
        <v>MOW M3C CFAA_2042</v>
      </c>
      <c r="B14260" t="s">
        <v>130</v>
      </c>
      <c r="C14260" t="s">
        <v>138</v>
      </c>
      <c r="D14260" t="s">
        <v>21</v>
      </c>
      <c r="E14260" t="s">
        <v>5</v>
      </c>
      <c r="F14260" t="s">
        <v>4</v>
      </c>
      <c r="G14260">
        <v>0</v>
      </c>
      <c r="H14260">
        <v>21371.630859375</v>
      </c>
      <c r="I14260">
        <v>533201.5625</v>
      </c>
      <c r="J14260">
        <v>0</v>
      </c>
      <c r="L14260" s="26">
        <v>52231</v>
      </c>
      <c r="M14260">
        <v>19</v>
      </c>
      <c r="N14260">
        <v>135653.59375</v>
      </c>
    </row>
    <row r="14261" spans="1:14" x14ac:dyDescent="0.25">
      <c r="A14261" s="21" t="str">
        <f t="shared" si="222"/>
        <v>MOW M3C CFAA_2043</v>
      </c>
      <c r="B14261" t="s">
        <v>130</v>
      </c>
      <c r="C14261" t="s">
        <v>138</v>
      </c>
      <c r="D14261" t="s">
        <v>21</v>
      </c>
      <c r="E14261" t="s">
        <v>5</v>
      </c>
      <c r="F14261" t="s">
        <v>4</v>
      </c>
      <c r="G14261">
        <v>0</v>
      </c>
      <c r="H14261">
        <v>8628.828125</v>
      </c>
      <c r="I14261">
        <v>521519.84375</v>
      </c>
      <c r="J14261">
        <v>0</v>
      </c>
      <c r="L14261" s="26">
        <v>52596</v>
      </c>
      <c r="M14261">
        <v>20</v>
      </c>
      <c r="N14261">
        <v>177754.421875</v>
      </c>
    </row>
    <row r="14262" spans="1:14" x14ac:dyDescent="0.25">
      <c r="A14262" s="21" t="str">
        <f t="shared" si="222"/>
        <v>MOW M3C CFAA_2024</v>
      </c>
      <c r="B14262" t="s">
        <v>130</v>
      </c>
      <c r="C14262" t="s">
        <v>138</v>
      </c>
      <c r="D14262" t="s">
        <v>21</v>
      </c>
      <c r="E14262" t="s">
        <v>5</v>
      </c>
      <c r="F14262" t="s">
        <v>32</v>
      </c>
      <c r="G14262">
        <v>189100.46875</v>
      </c>
      <c r="H14262">
        <v>81692.578125</v>
      </c>
      <c r="I14262">
        <v>15499.482421875</v>
      </c>
      <c r="J14262">
        <v>0</v>
      </c>
      <c r="L14262" s="26">
        <v>45657</v>
      </c>
      <c r="M14262">
        <v>1</v>
      </c>
      <c r="N14262">
        <v>105479.078125</v>
      </c>
    </row>
    <row r="14263" spans="1:14" x14ac:dyDescent="0.25">
      <c r="A14263" s="21" t="str">
        <f t="shared" si="222"/>
        <v>MOW M3C CFAA_2025</v>
      </c>
      <c r="B14263" t="s">
        <v>130</v>
      </c>
      <c r="C14263" t="s">
        <v>138</v>
      </c>
      <c r="D14263" t="s">
        <v>21</v>
      </c>
      <c r="E14263" t="s">
        <v>5</v>
      </c>
      <c r="F14263" t="s">
        <v>32</v>
      </c>
      <c r="G14263">
        <v>204197.25</v>
      </c>
      <c r="H14263">
        <v>88198.15625</v>
      </c>
      <c r="I14263">
        <v>43533.515625</v>
      </c>
      <c r="J14263">
        <v>0</v>
      </c>
      <c r="L14263" s="26">
        <v>46022</v>
      </c>
      <c r="M14263">
        <v>2</v>
      </c>
      <c r="N14263">
        <v>106607.640625</v>
      </c>
    </row>
    <row r="14264" spans="1:14" x14ac:dyDescent="0.25">
      <c r="A14264" s="21" t="str">
        <f t="shared" si="222"/>
        <v>MOW M3C CFAA_2026</v>
      </c>
      <c r="B14264" t="s">
        <v>130</v>
      </c>
      <c r="C14264" t="s">
        <v>138</v>
      </c>
      <c r="D14264" t="s">
        <v>21</v>
      </c>
      <c r="E14264" t="s">
        <v>5</v>
      </c>
      <c r="F14264" t="s">
        <v>32</v>
      </c>
      <c r="G14264">
        <v>219276.34375</v>
      </c>
      <c r="H14264">
        <v>99641.0390625</v>
      </c>
      <c r="I14264">
        <v>47211.59375</v>
      </c>
      <c r="J14264">
        <v>0</v>
      </c>
      <c r="L14264" s="26">
        <v>46387</v>
      </c>
      <c r="M14264">
        <v>3</v>
      </c>
      <c r="N14264">
        <v>110698.125</v>
      </c>
    </row>
    <row r="14265" spans="1:14" x14ac:dyDescent="0.25">
      <c r="A14265" s="21" t="str">
        <f t="shared" si="222"/>
        <v>MOW M3C CFAA_2027</v>
      </c>
      <c r="B14265" t="s">
        <v>130</v>
      </c>
      <c r="C14265" t="s">
        <v>138</v>
      </c>
      <c r="D14265" t="s">
        <v>21</v>
      </c>
      <c r="E14265" t="s">
        <v>5</v>
      </c>
      <c r="F14265" t="s">
        <v>32</v>
      </c>
      <c r="G14265">
        <v>230496.265625</v>
      </c>
      <c r="H14265">
        <v>100906.2578125</v>
      </c>
      <c r="I14265">
        <v>50799.19921875</v>
      </c>
      <c r="J14265">
        <v>0</v>
      </c>
      <c r="L14265" s="26">
        <v>46752</v>
      </c>
      <c r="M14265">
        <v>4</v>
      </c>
      <c r="N14265">
        <v>110611.7109375</v>
      </c>
    </row>
    <row r="14266" spans="1:14" x14ac:dyDescent="0.25">
      <c r="A14266" s="21" t="str">
        <f t="shared" si="222"/>
        <v>MOW M3C CFAA_2028</v>
      </c>
      <c r="B14266" t="s">
        <v>130</v>
      </c>
      <c r="C14266" t="s">
        <v>138</v>
      </c>
      <c r="D14266" t="s">
        <v>21</v>
      </c>
      <c r="E14266" t="s">
        <v>5</v>
      </c>
      <c r="F14266" t="s">
        <v>32</v>
      </c>
      <c r="G14266">
        <v>238907.859375</v>
      </c>
      <c r="H14266">
        <v>110336.7890625</v>
      </c>
      <c r="I14266">
        <v>54535.296875</v>
      </c>
      <c r="J14266">
        <v>0</v>
      </c>
      <c r="L14266" s="26">
        <v>47118</v>
      </c>
      <c r="M14266">
        <v>5</v>
      </c>
      <c r="N14266">
        <v>117347.3359375</v>
      </c>
    </row>
    <row r="14267" spans="1:14" x14ac:dyDescent="0.25">
      <c r="A14267" s="21" t="str">
        <f t="shared" si="222"/>
        <v>MOW M3C CFAA_2029</v>
      </c>
      <c r="B14267" t="s">
        <v>130</v>
      </c>
      <c r="C14267" t="s">
        <v>138</v>
      </c>
      <c r="D14267" t="s">
        <v>21</v>
      </c>
      <c r="E14267" t="s">
        <v>5</v>
      </c>
      <c r="F14267" t="s">
        <v>32</v>
      </c>
      <c r="G14267">
        <v>246828.921875</v>
      </c>
      <c r="H14267">
        <v>118507.6015625</v>
      </c>
      <c r="I14267">
        <v>56837.07421875</v>
      </c>
      <c r="J14267">
        <v>-240249.25</v>
      </c>
      <c r="L14267" s="26">
        <v>47483</v>
      </c>
      <c r="M14267">
        <v>6</v>
      </c>
      <c r="N14267">
        <v>123188.515625</v>
      </c>
    </row>
    <row r="14268" spans="1:14" x14ac:dyDescent="0.25">
      <c r="A14268" s="21" t="str">
        <f t="shared" si="222"/>
        <v>MOW M3C CFAA_2030</v>
      </c>
      <c r="B14268" t="s">
        <v>130</v>
      </c>
      <c r="C14268" t="s">
        <v>138</v>
      </c>
      <c r="D14268" t="s">
        <v>21</v>
      </c>
      <c r="E14268" t="s">
        <v>5</v>
      </c>
      <c r="F14268" t="s">
        <v>32</v>
      </c>
      <c r="G14268">
        <v>255533.296875</v>
      </c>
      <c r="H14268">
        <v>114769.15625</v>
      </c>
      <c r="I14268">
        <v>62349.9765625</v>
      </c>
      <c r="J14268">
        <v>0</v>
      </c>
      <c r="L14268" s="26">
        <v>47848</v>
      </c>
      <c r="M14268">
        <v>7</v>
      </c>
      <c r="N14268">
        <v>118406.8046875</v>
      </c>
    </row>
    <row r="14269" spans="1:14" x14ac:dyDescent="0.25">
      <c r="A14269" s="21" t="str">
        <f t="shared" si="222"/>
        <v>MOW M3C CFAA_2031</v>
      </c>
      <c r="B14269" t="s">
        <v>130</v>
      </c>
      <c r="C14269" t="s">
        <v>138</v>
      </c>
      <c r="D14269" t="s">
        <v>21</v>
      </c>
      <c r="E14269" t="s">
        <v>5</v>
      </c>
      <c r="F14269" t="s">
        <v>32</v>
      </c>
      <c r="G14269">
        <v>259902.828125</v>
      </c>
      <c r="H14269">
        <v>94824.46875</v>
      </c>
      <c r="I14269">
        <v>60166.375</v>
      </c>
      <c r="J14269">
        <v>27125.732421875</v>
      </c>
      <c r="L14269" s="26">
        <v>48213</v>
      </c>
      <c r="M14269">
        <v>8</v>
      </c>
      <c r="N14269">
        <v>109778.8828125</v>
      </c>
    </row>
    <row r="14270" spans="1:14" x14ac:dyDescent="0.25">
      <c r="A14270" s="21" t="str">
        <f t="shared" si="222"/>
        <v>MOW M3C CFAA_2032</v>
      </c>
      <c r="B14270" t="s">
        <v>130</v>
      </c>
      <c r="C14270" t="s">
        <v>138</v>
      </c>
      <c r="D14270" t="s">
        <v>21</v>
      </c>
      <c r="E14270" t="s">
        <v>5</v>
      </c>
      <c r="F14270" t="s">
        <v>32</v>
      </c>
      <c r="G14270">
        <v>268454.3125</v>
      </c>
      <c r="H14270">
        <v>98950.53125</v>
      </c>
      <c r="I14270">
        <v>61382.828125</v>
      </c>
      <c r="J14270">
        <v>0</v>
      </c>
      <c r="L14270" s="26">
        <v>48579</v>
      </c>
      <c r="M14270">
        <v>9</v>
      </c>
      <c r="N14270">
        <v>108718.0546875</v>
      </c>
    </row>
    <row r="14271" spans="1:14" x14ac:dyDescent="0.25">
      <c r="A14271" s="21" t="str">
        <f t="shared" si="222"/>
        <v>MOW M3C CFAA_2033</v>
      </c>
      <c r="B14271" t="s">
        <v>130</v>
      </c>
      <c r="C14271" t="s">
        <v>138</v>
      </c>
      <c r="D14271" t="s">
        <v>21</v>
      </c>
      <c r="E14271" t="s">
        <v>5</v>
      </c>
      <c r="F14271" t="s">
        <v>32</v>
      </c>
      <c r="G14271">
        <v>251642.59375</v>
      </c>
      <c r="H14271">
        <v>82020.1015625</v>
      </c>
      <c r="I14271">
        <v>64018.3671875</v>
      </c>
      <c r="J14271">
        <v>0</v>
      </c>
      <c r="L14271" s="26">
        <v>48944</v>
      </c>
      <c r="M14271">
        <v>10</v>
      </c>
      <c r="N14271">
        <v>99679</v>
      </c>
    </row>
    <row r="14272" spans="1:14" x14ac:dyDescent="0.25">
      <c r="A14272" s="21" t="str">
        <f t="shared" si="222"/>
        <v>MOW M3C CFAA_2034</v>
      </c>
      <c r="B14272" t="s">
        <v>130</v>
      </c>
      <c r="C14272" t="s">
        <v>138</v>
      </c>
      <c r="D14272" t="s">
        <v>21</v>
      </c>
      <c r="E14272" t="s">
        <v>5</v>
      </c>
      <c r="F14272" t="s">
        <v>32</v>
      </c>
      <c r="G14272">
        <v>234163.859375</v>
      </c>
      <c r="H14272">
        <v>73544.1875</v>
      </c>
      <c r="I14272">
        <v>66291.109375</v>
      </c>
      <c r="J14272">
        <v>0</v>
      </c>
      <c r="L14272" s="26">
        <v>49309</v>
      </c>
      <c r="M14272">
        <v>11</v>
      </c>
      <c r="N14272">
        <v>101710.078125</v>
      </c>
    </row>
    <row r="14273" spans="1:14" x14ac:dyDescent="0.25">
      <c r="A14273" s="21" t="str">
        <f t="shared" si="222"/>
        <v>MOW M3C CFAA_2035</v>
      </c>
      <c r="B14273" t="s">
        <v>130</v>
      </c>
      <c r="C14273" t="s">
        <v>138</v>
      </c>
      <c r="D14273" t="s">
        <v>21</v>
      </c>
      <c r="E14273" t="s">
        <v>5</v>
      </c>
      <c r="F14273" t="s">
        <v>32</v>
      </c>
      <c r="G14273">
        <v>217441.46875</v>
      </c>
      <c r="H14273">
        <v>76263.328125</v>
      </c>
      <c r="I14273">
        <v>67375.546875</v>
      </c>
      <c r="J14273">
        <v>0</v>
      </c>
      <c r="L14273" s="26">
        <v>49674</v>
      </c>
      <c r="M14273">
        <v>12</v>
      </c>
      <c r="N14273">
        <v>125968.109375</v>
      </c>
    </row>
    <row r="14274" spans="1:14" x14ac:dyDescent="0.25">
      <c r="A14274" s="21" t="str">
        <f t="shared" ref="A14274:A14337" si="223">B14274&amp;" "&amp;D14274&amp;" "&amp;C14274&amp;"_"&amp;YEAR(L14274)</f>
        <v>MOW M3C CFAA_2036</v>
      </c>
      <c r="B14274" t="s">
        <v>130</v>
      </c>
      <c r="C14274" t="s">
        <v>138</v>
      </c>
      <c r="D14274" t="s">
        <v>21</v>
      </c>
      <c r="E14274" t="s">
        <v>5</v>
      </c>
      <c r="F14274" t="s">
        <v>32</v>
      </c>
      <c r="G14274">
        <v>200831.734375</v>
      </c>
      <c r="H14274">
        <v>60659.9296875</v>
      </c>
      <c r="I14274">
        <v>70385.5390625</v>
      </c>
      <c r="J14274">
        <v>0</v>
      </c>
      <c r="L14274" s="26">
        <v>50040</v>
      </c>
      <c r="M14274">
        <v>13</v>
      </c>
      <c r="N14274">
        <v>117993.5</v>
      </c>
    </row>
    <row r="14275" spans="1:14" x14ac:dyDescent="0.25">
      <c r="A14275" s="21" t="str">
        <f t="shared" si="223"/>
        <v>MOW M3C CFAA_2037</v>
      </c>
      <c r="B14275" t="s">
        <v>130</v>
      </c>
      <c r="C14275" t="s">
        <v>138</v>
      </c>
      <c r="D14275" t="s">
        <v>21</v>
      </c>
      <c r="E14275" t="s">
        <v>5</v>
      </c>
      <c r="F14275" t="s">
        <v>32</v>
      </c>
      <c r="G14275">
        <v>183211.59375</v>
      </c>
      <c r="H14275">
        <v>47450.39453125</v>
      </c>
      <c r="I14275">
        <v>71932.90625</v>
      </c>
      <c r="J14275">
        <v>0</v>
      </c>
      <c r="L14275" s="26">
        <v>50405</v>
      </c>
      <c r="M14275">
        <v>14</v>
      </c>
      <c r="N14275">
        <v>102455.75</v>
      </c>
    </row>
    <row r="14276" spans="1:14" x14ac:dyDescent="0.25">
      <c r="A14276" s="21" t="str">
        <f t="shared" si="223"/>
        <v>MOW M3C CFAA_2038</v>
      </c>
      <c r="B14276" t="s">
        <v>130</v>
      </c>
      <c r="C14276" t="s">
        <v>138</v>
      </c>
      <c r="D14276" t="s">
        <v>21</v>
      </c>
      <c r="E14276" t="s">
        <v>5</v>
      </c>
      <c r="F14276" t="s">
        <v>32</v>
      </c>
      <c r="G14276">
        <v>166343.671875</v>
      </c>
      <c r="H14276">
        <v>37794.328125</v>
      </c>
      <c r="I14276">
        <v>72653.8125</v>
      </c>
      <c r="J14276">
        <v>0</v>
      </c>
      <c r="L14276" s="26">
        <v>50770</v>
      </c>
      <c r="M14276">
        <v>15</v>
      </c>
      <c r="N14276">
        <v>81733.7734375</v>
      </c>
    </row>
    <row r="14277" spans="1:14" x14ac:dyDescent="0.25">
      <c r="A14277" s="21" t="str">
        <f t="shared" si="223"/>
        <v>MOW M3C CFAA_2039</v>
      </c>
      <c r="B14277" t="s">
        <v>130</v>
      </c>
      <c r="C14277" t="s">
        <v>138</v>
      </c>
      <c r="D14277" t="s">
        <v>21</v>
      </c>
      <c r="E14277" t="s">
        <v>5</v>
      </c>
      <c r="F14277" t="s">
        <v>32</v>
      </c>
      <c r="G14277">
        <v>159104.84375</v>
      </c>
      <c r="H14277">
        <v>53765.4765625</v>
      </c>
      <c r="I14277">
        <v>75687.7265625</v>
      </c>
      <c r="J14277">
        <v>0</v>
      </c>
      <c r="L14277" s="26">
        <v>51135</v>
      </c>
      <c r="M14277">
        <v>16</v>
      </c>
      <c r="N14277">
        <v>74568.9375</v>
      </c>
    </row>
    <row r="14278" spans="1:14" x14ac:dyDescent="0.25">
      <c r="A14278" s="21" t="str">
        <f t="shared" si="223"/>
        <v>MOW M3C CFAA_2040</v>
      </c>
      <c r="B14278" t="s">
        <v>130</v>
      </c>
      <c r="C14278" t="s">
        <v>138</v>
      </c>
      <c r="D14278" t="s">
        <v>21</v>
      </c>
      <c r="E14278" t="s">
        <v>5</v>
      </c>
      <c r="F14278" t="s">
        <v>32</v>
      </c>
      <c r="G14278">
        <v>139382.328125</v>
      </c>
      <c r="H14278">
        <v>29652.623046875</v>
      </c>
      <c r="I14278">
        <v>54972.7578125</v>
      </c>
      <c r="J14278">
        <v>133313.8125</v>
      </c>
      <c r="L14278" s="26">
        <v>51501</v>
      </c>
      <c r="M14278">
        <v>17</v>
      </c>
      <c r="N14278">
        <v>66847.0546875</v>
      </c>
    </row>
    <row r="14279" spans="1:14" x14ac:dyDescent="0.25">
      <c r="A14279" s="21" t="str">
        <f t="shared" si="223"/>
        <v>MOW M3C CFAA_2041</v>
      </c>
      <c r="B14279" t="s">
        <v>130</v>
      </c>
      <c r="C14279" t="s">
        <v>138</v>
      </c>
      <c r="D14279" t="s">
        <v>21</v>
      </c>
      <c r="E14279" t="s">
        <v>5</v>
      </c>
      <c r="F14279" t="s">
        <v>32</v>
      </c>
      <c r="G14279">
        <v>119871.2890625</v>
      </c>
      <c r="H14279">
        <v>24133.5703125</v>
      </c>
      <c r="I14279">
        <v>54206.16796875</v>
      </c>
      <c r="J14279">
        <v>0</v>
      </c>
      <c r="L14279" s="26">
        <v>51866</v>
      </c>
      <c r="M14279">
        <v>18</v>
      </c>
      <c r="N14279">
        <v>52301.9296875</v>
      </c>
    </row>
    <row r="14280" spans="1:14" x14ac:dyDescent="0.25">
      <c r="A14280" s="21" t="str">
        <f t="shared" si="223"/>
        <v>MOW M3C CFAA_2042</v>
      </c>
      <c r="B14280" t="s">
        <v>130</v>
      </c>
      <c r="C14280" t="s">
        <v>138</v>
      </c>
      <c r="D14280" t="s">
        <v>21</v>
      </c>
      <c r="E14280" t="s">
        <v>5</v>
      </c>
      <c r="F14280" t="s">
        <v>32</v>
      </c>
      <c r="G14280">
        <v>102512.3671875</v>
      </c>
      <c r="H14280">
        <v>17473.708984375</v>
      </c>
      <c r="I14280">
        <v>54454.33984375</v>
      </c>
      <c r="J14280">
        <v>0</v>
      </c>
      <c r="L14280" s="26">
        <v>52231</v>
      </c>
      <c r="M14280">
        <v>19</v>
      </c>
      <c r="N14280">
        <v>37241.640625</v>
      </c>
    </row>
    <row r="14281" spans="1:14" x14ac:dyDescent="0.25">
      <c r="A14281" s="21" t="str">
        <f t="shared" si="223"/>
        <v>MOW M3C CFAA_2043</v>
      </c>
      <c r="B14281" t="s">
        <v>130</v>
      </c>
      <c r="C14281" t="s">
        <v>138</v>
      </c>
      <c r="D14281" t="s">
        <v>21</v>
      </c>
      <c r="E14281" t="s">
        <v>5</v>
      </c>
      <c r="F14281" t="s">
        <v>32</v>
      </c>
      <c r="G14281">
        <v>84058.2890625</v>
      </c>
      <c r="H14281">
        <v>14839.91796875</v>
      </c>
      <c r="I14281">
        <v>177415.3125</v>
      </c>
      <c r="J14281">
        <v>0</v>
      </c>
      <c r="L14281" s="26">
        <v>52596</v>
      </c>
      <c r="M14281">
        <v>20</v>
      </c>
      <c r="N14281">
        <v>38030.64453125</v>
      </c>
    </row>
    <row r="14282" spans="1:14" x14ac:dyDescent="0.25">
      <c r="A14282" s="21" t="str">
        <f t="shared" si="223"/>
        <v>MOW M3C CFAA_2024</v>
      </c>
      <c r="B14282" t="s">
        <v>130</v>
      </c>
      <c r="C14282" t="s">
        <v>138</v>
      </c>
      <c r="D14282" t="s">
        <v>21</v>
      </c>
      <c r="E14282" t="s">
        <v>5</v>
      </c>
      <c r="F14282" t="s">
        <v>8</v>
      </c>
      <c r="G14282">
        <v>0</v>
      </c>
      <c r="H14282">
        <v>0</v>
      </c>
      <c r="I14282">
        <v>0</v>
      </c>
      <c r="J14282">
        <v>0</v>
      </c>
      <c r="L14282" s="26">
        <v>45657</v>
      </c>
      <c r="M14282">
        <v>1</v>
      </c>
      <c r="N14282">
        <v>0</v>
      </c>
    </row>
    <row r="14283" spans="1:14" x14ac:dyDescent="0.25">
      <c r="A14283" s="21" t="str">
        <f t="shared" si="223"/>
        <v>MOW M3C CFAA_2025</v>
      </c>
      <c r="B14283" t="s">
        <v>130</v>
      </c>
      <c r="C14283" t="s">
        <v>138</v>
      </c>
      <c r="D14283" t="s">
        <v>21</v>
      </c>
      <c r="E14283" t="s">
        <v>5</v>
      </c>
      <c r="F14283" t="s">
        <v>8</v>
      </c>
      <c r="G14283">
        <v>0</v>
      </c>
      <c r="H14283">
        <v>0</v>
      </c>
      <c r="I14283">
        <v>0</v>
      </c>
      <c r="J14283">
        <v>0</v>
      </c>
      <c r="L14283" s="26">
        <v>46022</v>
      </c>
      <c r="M14283">
        <v>2</v>
      </c>
      <c r="N14283">
        <v>0</v>
      </c>
    </row>
    <row r="14284" spans="1:14" x14ac:dyDescent="0.25">
      <c r="A14284" s="21" t="str">
        <f t="shared" si="223"/>
        <v>MOW M3C CFAA_2026</v>
      </c>
      <c r="B14284" t="s">
        <v>130</v>
      </c>
      <c r="C14284" t="s">
        <v>138</v>
      </c>
      <c r="D14284" t="s">
        <v>21</v>
      </c>
      <c r="E14284" t="s">
        <v>5</v>
      </c>
      <c r="F14284" t="s">
        <v>8</v>
      </c>
      <c r="G14284">
        <v>0</v>
      </c>
      <c r="H14284">
        <v>0</v>
      </c>
      <c r="I14284">
        <v>0</v>
      </c>
      <c r="J14284">
        <v>0</v>
      </c>
      <c r="L14284" s="26">
        <v>46387</v>
      </c>
      <c r="M14284">
        <v>3</v>
      </c>
      <c r="N14284">
        <v>0</v>
      </c>
    </row>
    <row r="14285" spans="1:14" x14ac:dyDescent="0.25">
      <c r="A14285" s="21" t="str">
        <f t="shared" si="223"/>
        <v>MOW M3C CFAA_2027</v>
      </c>
      <c r="B14285" t="s">
        <v>130</v>
      </c>
      <c r="C14285" t="s">
        <v>138</v>
      </c>
      <c r="D14285" t="s">
        <v>21</v>
      </c>
      <c r="E14285" t="s">
        <v>5</v>
      </c>
      <c r="F14285" t="s">
        <v>8</v>
      </c>
      <c r="G14285">
        <v>0</v>
      </c>
      <c r="H14285">
        <v>0</v>
      </c>
      <c r="I14285">
        <v>0</v>
      </c>
      <c r="J14285">
        <v>0</v>
      </c>
      <c r="L14285" s="26">
        <v>46752</v>
      </c>
      <c r="M14285">
        <v>4</v>
      </c>
      <c r="N14285">
        <v>0</v>
      </c>
    </row>
    <row r="14286" spans="1:14" x14ac:dyDescent="0.25">
      <c r="A14286" s="21" t="str">
        <f t="shared" si="223"/>
        <v>MOW M3C CFAA_2028</v>
      </c>
      <c r="B14286" t="s">
        <v>130</v>
      </c>
      <c r="C14286" t="s">
        <v>138</v>
      </c>
      <c r="D14286" t="s">
        <v>21</v>
      </c>
      <c r="E14286" t="s">
        <v>5</v>
      </c>
      <c r="F14286" t="s">
        <v>8</v>
      </c>
      <c r="G14286">
        <v>0</v>
      </c>
      <c r="H14286">
        <v>0</v>
      </c>
      <c r="I14286">
        <v>0</v>
      </c>
      <c r="J14286">
        <v>0</v>
      </c>
      <c r="L14286" s="26">
        <v>47118</v>
      </c>
      <c r="M14286">
        <v>5</v>
      </c>
      <c r="N14286">
        <v>0</v>
      </c>
    </row>
    <row r="14287" spans="1:14" x14ac:dyDescent="0.25">
      <c r="A14287" s="21" t="str">
        <f t="shared" si="223"/>
        <v>MOW M3C CFAA_2029</v>
      </c>
      <c r="B14287" t="s">
        <v>130</v>
      </c>
      <c r="C14287" t="s">
        <v>138</v>
      </c>
      <c r="D14287" t="s">
        <v>21</v>
      </c>
      <c r="E14287" t="s">
        <v>5</v>
      </c>
      <c r="F14287" t="s">
        <v>8</v>
      </c>
      <c r="G14287">
        <v>0</v>
      </c>
      <c r="H14287">
        <v>0</v>
      </c>
      <c r="I14287">
        <v>0</v>
      </c>
      <c r="J14287">
        <v>0</v>
      </c>
      <c r="L14287" s="26">
        <v>47483</v>
      </c>
      <c r="M14287">
        <v>6</v>
      </c>
      <c r="N14287">
        <v>0</v>
      </c>
    </row>
    <row r="14288" spans="1:14" x14ac:dyDescent="0.25">
      <c r="A14288" s="21" t="str">
        <f t="shared" si="223"/>
        <v>MOW M3C CFAA_2030</v>
      </c>
      <c r="B14288" t="s">
        <v>130</v>
      </c>
      <c r="C14288" t="s">
        <v>138</v>
      </c>
      <c r="D14288" t="s">
        <v>21</v>
      </c>
      <c r="E14288" t="s">
        <v>5</v>
      </c>
      <c r="F14288" t="s">
        <v>8</v>
      </c>
      <c r="G14288">
        <v>0</v>
      </c>
      <c r="H14288">
        <v>0</v>
      </c>
      <c r="I14288">
        <v>0</v>
      </c>
      <c r="J14288">
        <v>0</v>
      </c>
      <c r="L14288" s="26">
        <v>47848</v>
      </c>
      <c r="M14288">
        <v>7</v>
      </c>
      <c r="N14288">
        <v>0</v>
      </c>
    </row>
    <row r="14289" spans="1:14" x14ac:dyDescent="0.25">
      <c r="A14289" s="21" t="str">
        <f t="shared" si="223"/>
        <v>MOW M3C CFAA_2031</v>
      </c>
      <c r="B14289" t="s">
        <v>130</v>
      </c>
      <c r="C14289" t="s">
        <v>138</v>
      </c>
      <c r="D14289" t="s">
        <v>21</v>
      </c>
      <c r="E14289" t="s">
        <v>5</v>
      </c>
      <c r="F14289" t="s">
        <v>8</v>
      </c>
      <c r="G14289">
        <v>0</v>
      </c>
      <c r="H14289">
        <v>0</v>
      </c>
      <c r="I14289">
        <v>0</v>
      </c>
      <c r="J14289">
        <v>0</v>
      </c>
      <c r="L14289" s="26">
        <v>48213</v>
      </c>
      <c r="M14289">
        <v>8</v>
      </c>
      <c r="N14289">
        <v>0</v>
      </c>
    </row>
    <row r="14290" spans="1:14" x14ac:dyDescent="0.25">
      <c r="A14290" s="21" t="str">
        <f t="shared" si="223"/>
        <v>MOW M3C CFAA_2032</v>
      </c>
      <c r="B14290" t="s">
        <v>130</v>
      </c>
      <c r="C14290" t="s">
        <v>138</v>
      </c>
      <c r="D14290" t="s">
        <v>21</v>
      </c>
      <c r="E14290" t="s">
        <v>5</v>
      </c>
      <c r="F14290" t="s">
        <v>8</v>
      </c>
      <c r="G14290">
        <v>0</v>
      </c>
      <c r="H14290">
        <v>0</v>
      </c>
      <c r="I14290">
        <v>0</v>
      </c>
      <c r="J14290">
        <v>0</v>
      </c>
      <c r="L14290" s="26">
        <v>48579</v>
      </c>
      <c r="M14290">
        <v>9</v>
      </c>
      <c r="N14290">
        <v>0</v>
      </c>
    </row>
    <row r="14291" spans="1:14" x14ac:dyDescent="0.25">
      <c r="A14291" s="21" t="str">
        <f t="shared" si="223"/>
        <v>MOW M3C CFAA_2033</v>
      </c>
      <c r="B14291" t="s">
        <v>130</v>
      </c>
      <c r="C14291" t="s">
        <v>138</v>
      </c>
      <c r="D14291" t="s">
        <v>21</v>
      </c>
      <c r="E14291" t="s">
        <v>5</v>
      </c>
      <c r="F14291" t="s">
        <v>8</v>
      </c>
      <c r="G14291">
        <v>0</v>
      </c>
      <c r="H14291">
        <v>0</v>
      </c>
      <c r="I14291">
        <v>0</v>
      </c>
      <c r="J14291">
        <v>0</v>
      </c>
      <c r="L14291" s="26">
        <v>48944</v>
      </c>
      <c r="M14291">
        <v>10</v>
      </c>
      <c r="N14291">
        <v>0</v>
      </c>
    </row>
    <row r="14292" spans="1:14" x14ac:dyDescent="0.25">
      <c r="A14292" s="21" t="str">
        <f t="shared" si="223"/>
        <v>MOW M3C CFAA_2034</v>
      </c>
      <c r="B14292" t="s">
        <v>130</v>
      </c>
      <c r="C14292" t="s">
        <v>138</v>
      </c>
      <c r="D14292" t="s">
        <v>21</v>
      </c>
      <c r="E14292" t="s">
        <v>5</v>
      </c>
      <c r="F14292" t="s">
        <v>8</v>
      </c>
      <c r="G14292">
        <v>0</v>
      </c>
      <c r="H14292">
        <v>0</v>
      </c>
      <c r="I14292">
        <v>0</v>
      </c>
      <c r="J14292">
        <v>0</v>
      </c>
      <c r="L14292" s="26">
        <v>49309</v>
      </c>
      <c r="M14292">
        <v>11</v>
      </c>
      <c r="N14292">
        <v>0</v>
      </c>
    </row>
    <row r="14293" spans="1:14" x14ac:dyDescent="0.25">
      <c r="A14293" s="21" t="str">
        <f t="shared" si="223"/>
        <v>MOW M3C CFAA_2035</v>
      </c>
      <c r="B14293" t="s">
        <v>130</v>
      </c>
      <c r="C14293" t="s">
        <v>138</v>
      </c>
      <c r="D14293" t="s">
        <v>21</v>
      </c>
      <c r="E14293" t="s">
        <v>5</v>
      </c>
      <c r="F14293" t="s">
        <v>8</v>
      </c>
      <c r="G14293">
        <v>0</v>
      </c>
      <c r="H14293">
        <v>0</v>
      </c>
      <c r="I14293">
        <v>0</v>
      </c>
      <c r="J14293">
        <v>0</v>
      </c>
      <c r="L14293" s="26">
        <v>49674</v>
      </c>
      <c r="M14293">
        <v>12</v>
      </c>
      <c r="N14293">
        <v>0</v>
      </c>
    </row>
    <row r="14294" spans="1:14" x14ac:dyDescent="0.25">
      <c r="A14294" s="21" t="str">
        <f t="shared" si="223"/>
        <v>MOW M3C CFAA_2036</v>
      </c>
      <c r="B14294" t="s">
        <v>130</v>
      </c>
      <c r="C14294" t="s">
        <v>138</v>
      </c>
      <c r="D14294" t="s">
        <v>21</v>
      </c>
      <c r="E14294" t="s">
        <v>5</v>
      </c>
      <c r="F14294" t="s">
        <v>8</v>
      </c>
      <c r="G14294">
        <v>0</v>
      </c>
      <c r="H14294">
        <v>0</v>
      </c>
      <c r="I14294">
        <v>0</v>
      </c>
      <c r="J14294">
        <v>0</v>
      </c>
      <c r="L14294" s="26">
        <v>50040</v>
      </c>
      <c r="M14294">
        <v>13</v>
      </c>
      <c r="N14294">
        <v>0</v>
      </c>
    </row>
    <row r="14295" spans="1:14" x14ac:dyDescent="0.25">
      <c r="A14295" s="21" t="str">
        <f t="shared" si="223"/>
        <v>MOW M3C CFAA_2037</v>
      </c>
      <c r="B14295" t="s">
        <v>130</v>
      </c>
      <c r="C14295" t="s">
        <v>138</v>
      </c>
      <c r="D14295" t="s">
        <v>21</v>
      </c>
      <c r="E14295" t="s">
        <v>5</v>
      </c>
      <c r="F14295" t="s">
        <v>8</v>
      </c>
      <c r="G14295">
        <v>0</v>
      </c>
      <c r="H14295">
        <v>0</v>
      </c>
      <c r="I14295">
        <v>0</v>
      </c>
      <c r="J14295">
        <v>0</v>
      </c>
      <c r="L14295" s="26">
        <v>50405</v>
      </c>
      <c r="M14295">
        <v>14</v>
      </c>
      <c r="N14295">
        <v>0</v>
      </c>
    </row>
    <row r="14296" spans="1:14" x14ac:dyDescent="0.25">
      <c r="A14296" s="21" t="str">
        <f t="shared" si="223"/>
        <v>MOW M3C CFAA_2038</v>
      </c>
      <c r="B14296" t="s">
        <v>130</v>
      </c>
      <c r="C14296" t="s">
        <v>138</v>
      </c>
      <c r="D14296" t="s">
        <v>21</v>
      </c>
      <c r="E14296" t="s">
        <v>5</v>
      </c>
      <c r="F14296" t="s">
        <v>8</v>
      </c>
      <c r="G14296">
        <v>0</v>
      </c>
      <c r="H14296">
        <v>0</v>
      </c>
      <c r="I14296">
        <v>0</v>
      </c>
      <c r="J14296">
        <v>0</v>
      </c>
      <c r="L14296" s="26">
        <v>50770</v>
      </c>
      <c r="M14296">
        <v>15</v>
      </c>
      <c r="N14296">
        <v>0</v>
      </c>
    </row>
    <row r="14297" spans="1:14" x14ac:dyDescent="0.25">
      <c r="A14297" s="21" t="str">
        <f t="shared" si="223"/>
        <v>MOW M3C CFAA_2039</v>
      </c>
      <c r="B14297" t="s">
        <v>130</v>
      </c>
      <c r="C14297" t="s">
        <v>138</v>
      </c>
      <c r="D14297" t="s">
        <v>21</v>
      </c>
      <c r="E14297" t="s">
        <v>5</v>
      </c>
      <c r="F14297" t="s">
        <v>8</v>
      </c>
      <c r="G14297">
        <v>0</v>
      </c>
      <c r="H14297">
        <v>0</v>
      </c>
      <c r="I14297">
        <v>0</v>
      </c>
      <c r="J14297">
        <v>0</v>
      </c>
      <c r="L14297" s="26">
        <v>51135</v>
      </c>
      <c r="M14297">
        <v>16</v>
      </c>
      <c r="N14297">
        <v>0</v>
      </c>
    </row>
    <row r="14298" spans="1:14" x14ac:dyDescent="0.25">
      <c r="A14298" s="21" t="str">
        <f t="shared" si="223"/>
        <v>MOW M3C CFAA_2040</v>
      </c>
      <c r="B14298" t="s">
        <v>130</v>
      </c>
      <c r="C14298" t="s">
        <v>138</v>
      </c>
      <c r="D14298" t="s">
        <v>21</v>
      </c>
      <c r="E14298" t="s">
        <v>5</v>
      </c>
      <c r="F14298" t="s">
        <v>8</v>
      </c>
      <c r="G14298">
        <v>0</v>
      </c>
      <c r="H14298">
        <v>0</v>
      </c>
      <c r="I14298">
        <v>0</v>
      </c>
      <c r="J14298">
        <v>0</v>
      </c>
      <c r="L14298" s="26">
        <v>51501</v>
      </c>
      <c r="M14298">
        <v>17</v>
      </c>
      <c r="N14298">
        <v>0</v>
      </c>
    </row>
    <row r="14299" spans="1:14" x14ac:dyDescent="0.25">
      <c r="A14299" s="21" t="str">
        <f t="shared" si="223"/>
        <v>MOW M3C CFAA_2041</v>
      </c>
      <c r="B14299" t="s">
        <v>130</v>
      </c>
      <c r="C14299" t="s">
        <v>138</v>
      </c>
      <c r="D14299" t="s">
        <v>21</v>
      </c>
      <c r="E14299" t="s">
        <v>5</v>
      </c>
      <c r="F14299" t="s">
        <v>8</v>
      </c>
      <c r="G14299">
        <v>0</v>
      </c>
      <c r="H14299">
        <v>0</v>
      </c>
      <c r="I14299">
        <v>0</v>
      </c>
      <c r="J14299">
        <v>0</v>
      </c>
      <c r="L14299" s="26">
        <v>51866</v>
      </c>
      <c r="M14299">
        <v>18</v>
      </c>
      <c r="N14299">
        <v>0</v>
      </c>
    </row>
    <row r="14300" spans="1:14" x14ac:dyDescent="0.25">
      <c r="A14300" s="21" t="str">
        <f t="shared" si="223"/>
        <v>MOW M3C CFAA_2042</v>
      </c>
      <c r="B14300" t="s">
        <v>130</v>
      </c>
      <c r="C14300" t="s">
        <v>138</v>
      </c>
      <c r="D14300" t="s">
        <v>21</v>
      </c>
      <c r="E14300" t="s">
        <v>5</v>
      </c>
      <c r="F14300" t="s">
        <v>8</v>
      </c>
      <c r="G14300">
        <v>0</v>
      </c>
      <c r="H14300">
        <v>0</v>
      </c>
      <c r="I14300">
        <v>0</v>
      </c>
      <c r="J14300">
        <v>0</v>
      </c>
      <c r="L14300" s="26">
        <v>52231</v>
      </c>
      <c r="M14300">
        <v>19</v>
      </c>
      <c r="N14300">
        <v>0</v>
      </c>
    </row>
    <row r="14301" spans="1:14" x14ac:dyDescent="0.25">
      <c r="A14301" s="21" t="str">
        <f t="shared" si="223"/>
        <v>MOW M3C CFAA_2043</v>
      </c>
      <c r="B14301" t="s">
        <v>130</v>
      </c>
      <c r="C14301" t="s">
        <v>138</v>
      </c>
      <c r="D14301" t="s">
        <v>21</v>
      </c>
      <c r="E14301" t="s">
        <v>5</v>
      </c>
      <c r="F14301" t="s">
        <v>8</v>
      </c>
      <c r="G14301">
        <v>0</v>
      </c>
      <c r="H14301">
        <v>0</v>
      </c>
      <c r="I14301">
        <v>0</v>
      </c>
      <c r="J14301">
        <v>0</v>
      </c>
      <c r="L14301" s="26">
        <v>52596</v>
      </c>
      <c r="M14301">
        <v>20</v>
      </c>
      <c r="N14301">
        <v>0</v>
      </c>
    </row>
    <row r="14302" spans="1:14" x14ac:dyDescent="0.25">
      <c r="A14302" s="21" t="str">
        <f t="shared" si="223"/>
        <v>MOW H2C CGAG_2024</v>
      </c>
      <c r="B14302" t="s">
        <v>130</v>
      </c>
      <c r="C14302" t="s">
        <v>143</v>
      </c>
      <c r="D14302" t="s">
        <v>19</v>
      </c>
      <c r="E14302" t="s">
        <v>29</v>
      </c>
      <c r="F14302" t="s">
        <v>28</v>
      </c>
      <c r="K14302">
        <v>0</v>
      </c>
      <c r="L14302" s="51">
        <v>45657</v>
      </c>
      <c r="M14302">
        <v>1</v>
      </c>
    </row>
    <row r="14303" spans="1:14" x14ac:dyDescent="0.25">
      <c r="A14303" s="21" t="str">
        <f t="shared" si="223"/>
        <v>MOW H2C CGAG_2025</v>
      </c>
      <c r="B14303" t="s">
        <v>130</v>
      </c>
      <c r="C14303" t="s">
        <v>143</v>
      </c>
      <c r="D14303" t="s">
        <v>19</v>
      </c>
      <c r="E14303" t="s">
        <v>29</v>
      </c>
      <c r="F14303" t="s">
        <v>28</v>
      </c>
      <c r="K14303">
        <v>0</v>
      </c>
      <c r="L14303" s="51">
        <v>46022</v>
      </c>
      <c r="M14303">
        <v>2</v>
      </c>
    </row>
    <row r="14304" spans="1:14" x14ac:dyDescent="0.25">
      <c r="A14304" s="21" t="str">
        <f t="shared" si="223"/>
        <v>MOW H2C CGAG_2026</v>
      </c>
      <c r="B14304" t="s">
        <v>130</v>
      </c>
      <c r="C14304" t="s">
        <v>143</v>
      </c>
      <c r="D14304" t="s">
        <v>19</v>
      </c>
      <c r="E14304" t="s">
        <v>29</v>
      </c>
      <c r="F14304" t="s">
        <v>28</v>
      </c>
      <c r="K14304">
        <v>0</v>
      </c>
      <c r="L14304" s="51">
        <v>46387</v>
      </c>
      <c r="M14304">
        <v>3</v>
      </c>
    </row>
    <row r="14305" spans="1:13" x14ac:dyDescent="0.25">
      <c r="A14305" s="21" t="str">
        <f t="shared" si="223"/>
        <v>MOW H2C CGAG_2027</v>
      </c>
      <c r="B14305" t="s">
        <v>130</v>
      </c>
      <c r="C14305" t="s">
        <v>143</v>
      </c>
      <c r="D14305" t="s">
        <v>19</v>
      </c>
      <c r="E14305" t="s">
        <v>29</v>
      </c>
      <c r="F14305" t="s">
        <v>28</v>
      </c>
      <c r="K14305">
        <v>0</v>
      </c>
      <c r="L14305" s="51">
        <v>46752</v>
      </c>
      <c r="M14305">
        <v>4</v>
      </c>
    </row>
    <row r="14306" spans="1:13" x14ac:dyDescent="0.25">
      <c r="A14306" s="21" t="str">
        <f t="shared" si="223"/>
        <v>MOW H2C CGAG_2028</v>
      </c>
      <c r="B14306" t="s">
        <v>130</v>
      </c>
      <c r="C14306" t="s">
        <v>143</v>
      </c>
      <c r="D14306" t="s">
        <v>19</v>
      </c>
      <c r="E14306" t="s">
        <v>29</v>
      </c>
      <c r="F14306" t="s">
        <v>28</v>
      </c>
      <c r="K14306">
        <v>0</v>
      </c>
      <c r="L14306" s="51">
        <v>47118</v>
      </c>
      <c r="M14306">
        <v>5</v>
      </c>
    </row>
    <row r="14307" spans="1:13" x14ac:dyDescent="0.25">
      <c r="A14307" s="21" t="str">
        <f t="shared" si="223"/>
        <v>MOW H2C CGAG_2029</v>
      </c>
      <c r="B14307" t="s">
        <v>130</v>
      </c>
      <c r="C14307" t="s">
        <v>143</v>
      </c>
      <c r="D14307" t="s">
        <v>19</v>
      </c>
      <c r="E14307" t="s">
        <v>29</v>
      </c>
      <c r="F14307" t="s">
        <v>28</v>
      </c>
      <c r="K14307">
        <v>0</v>
      </c>
      <c r="L14307" s="51">
        <v>47483</v>
      </c>
      <c r="M14307">
        <v>6</v>
      </c>
    </row>
    <row r="14308" spans="1:13" x14ac:dyDescent="0.25">
      <c r="A14308" s="21" t="str">
        <f t="shared" si="223"/>
        <v>MOW H2C CGAG_2030</v>
      </c>
      <c r="B14308" t="s">
        <v>130</v>
      </c>
      <c r="C14308" t="s">
        <v>143</v>
      </c>
      <c r="D14308" t="s">
        <v>19</v>
      </c>
      <c r="E14308" t="s">
        <v>29</v>
      </c>
      <c r="F14308" t="s">
        <v>28</v>
      </c>
      <c r="K14308">
        <v>0</v>
      </c>
      <c r="L14308" s="51">
        <v>47848</v>
      </c>
      <c r="M14308">
        <v>7</v>
      </c>
    </row>
    <row r="14309" spans="1:13" x14ac:dyDescent="0.25">
      <c r="A14309" s="21" t="str">
        <f t="shared" si="223"/>
        <v>MOW H2C CGAG_2031</v>
      </c>
      <c r="B14309" t="s">
        <v>130</v>
      </c>
      <c r="C14309" t="s">
        <v>143</v>
      </c>
      <c r="D14309" t="s">
        <v>19</v>
      </c>
      <c r="E14309" t="s">
        <v>29</v>
      </c>
      <c r="F14309" t="s">
        <v>28</v>
      </c>
      <c r="K14309">
        <v>0</v>
      </c>
      <c r="L14309" s="51">
        <v>48213</v>
      </c>
      <c r="M14309">
        <v>8</v>
      </c>
    </row>
    <row r="14310" spans="1:13" x14ac:dyDescent="0.25">
      <c r="A14310" s="21" t="str">
        <f t="shared" si="223"/>
        <v>MOW H2C CGAG_2032</v>
      </c>
      <c r="B14310" t="s">
        <v>130</v>
      </c>
      <c r="C14310" t="s">
        <v>143</v>
      </c>
      <c r="D14310" t="s">
        <v>19</v>
      </c>
      <c r="E14310" t="s">
        <v>29</v>
      </c>
      <c r="F14310" t="s">
        <v>28</v>
      </c>
      <c r="K14310">
        <v>0</v>
      </c>
      <c r="L14310" s="51">
        <v>48579</v>
      </c>
      <c r="M14310">
        <v>9</v>
      </c>
    </row>
    <row r="14311" spans="1:13" x14ac:dyDescent="0.25">
      <c r="A14311" s="21" t="str">
        <f t="shared" si="223"/>
        <v>MOW H2C CGAG_2033</v>
      </c>
      <c r="B14311" t="s">
        <v>130</v>
      </c>
      <c r="C14311" t="s">
        <v>143</v>
      </c>
      <c r="D14311" t="s">
        <v>19</v>
      </c>
      <c r="E14311" t="s">
        <v>29</v>
      </c>
      <c r="F14311" t="s">
        <v>28</v>
      </c>
      <c r="K14311">
        <v>0</v>
      </c>
      <c r="L14311" s="51">
        <v>48944</v>
      </c>
      <c r="M14311">
        <v>10</v>
      </c>
    </row>
    <row r="14312" spans="1:13" x14ac:dyDescent="0.25">
      <c r="A14312" s="21" t="str">
        <f t="shared" si="223"/>
        <v>MOW H2C CGAG_2034</v>
      </c>
      <c r="B14312" t="s">
        <v>130</v>
      </c>
      <c r="C14312" t="s">
        <v>143</v>
      </c>
      <c r="D14312" t="s">
        <v>19</v>
      </c>
      <c r="E14312" t="s">
        <v>29</v>
      </c>
      <c r="F14312" t="s">
        <v>28</v>
      </c>
      <c r="K14312">
        <v>0</v>
      </c>
      <c r="L14312" s="51">
        <v>49309</v>
      </c>
      <c r="M14312">
        <v>11</v>
      </c>
    </row>
    <row r="14313" spans="1:13" x14ac:dyDescent="0.25">
      <c r="A14313" s="21" t="str">
        <f t="shared" si="223"/>
        <v>MOW H2C CGAG_2035</v>
      </c>
      <c r="B14313" t="s">
        <v>130</v>
      </c>
      <c r="C14313" t="s">
        <v>143</v>
      </c>
      <c r="D14313" t="s">
        <v>19</v>
      </c>
      <c r="E14313" t="s">
        <v>29</v>
      </c>
      <c r="F14313" t="s">
        <v>28</v>
      </c>
      <c r="K14313">
        <v>0</v>
      </c>
      <c r="L14313" s="51">
        <v>49674</v>
      </c>
      <c r="M14313">
        <v>12</v>
      </c>
    </row>
    <row r="14314" spans="1:13" x14ac:dyDescent="0.25">
      <c r="A14314" s="21" t="str">
        <f t="shared" si="223"/>
        <v>MOW H2C CGAG_2036</v>
      </c>
      <c r="B14314" t="s">
        <v>130</v>
      </c>
      <c r="C14314" t="s">
        <v>143</v>
      </c>
      <c r="D14314" t="s">
        <v>19</v>
      </c>
      <c r="E14314" t="s">
        <v>29</v>
      </c>
      <c r="F14314" t="s">
        <v>28</v>
      </c>
      <c r="K14314">
        <v>0</v>
      </c>
      <c r="L14314" s="51">
        <v>50040</v>
      </c>
      <c r="M14314">
        <v>13</v>
      </c>
    </row>
    <row r="14315" spans="1:13" x14ac:dyDescent="0.25">
      <c r="A14315" s="21" t="str">
        <f t="shared" si="223"/>
        <v>MOW H2C CGAG_2037</v>
      </c>
      <c r="B14315" t="s">
        <v>130</v>
      </c>
      <c r="C14315" t="s">
        <v>143</v>
      </c>
      <c r="D14315" t="s">
        <v>19</v>
      </c>
      <c r="E14315" t="s">
        <v>29</v>
      </c>
      <c r="F14315" t="s">
        <v>28</v>
      </c>
      <c r="K14315">
        <v>0</v>
      </c>
      <c r="L14315" s="51">
        <v>50405</v>
      </c>
      <c r="M14315">
        <v>14</v>
      </c>
    </row>
    <row r="14316" spans="1:13" x14ac:dyDescent="0.25">
      <c r="A14316" s="21" t="str">
        <f t="shared" si="223"/>
        <v>MOW H2C CGAG_2038</v>
      </c>
      <c r="B14316" t="s">
        <v>130</v>
      </c>
      <c r="C14316" t="s">
        <v>143</v>
      </c>
      <c r="D14316" t="s">
        <v>19</v>
      </c>
      <c r="E14316" t="s">
        <v>29</v>
      </c>
      <c r="F14316" t="s">
        <v>28</v>
      </c>
      <c r="K14316">
        <v>0</v>
      </c>
      <c r="L14316" s="51">
        <v>50770</v>
      </c>
      <c r="M14316">
        <v>15</v>
      </c>
    </row>
    <row r="14317" spans="1:13" x14ac:dyDescent="0.25">
      <c r="A14317" s="21" t="str">
        <f t="shared" si="223"/>
        <v>MOW H2C CGAG_2039</v>
      </c>
      <c r="B14317" t="s">
        <v>130</v>
      </c>
      <c r="C14317" t="s">
        <v>143</v>
      </c>
      <c r="D14317" t="s">
        <v>19</v>
      </c>
      <c r="E14317" t="s">
        <v>29</v>
      </c>
      <c r="F14317" t="s">
        <v>28</v>
      </c>
      <c r="K14317">
        <v>0</v>
      </c>
      <c r="L14317" s="51">
        <v>51135</v>
      </c>
      <c r="M14317">
        <v>16</v>
      </c>
    </row>
    <row r="14318" spans="1:13" x14ac:dyDescent="0.25">
      <c r="A14318" s="21" t="str">
        <f t="shared" si="223"/>
        <v>MOW H2C CGAG_2040</v>
      </c>
      <c r="B14318" t="s">
        <v>130</v>
      </c>
      <c r="C14318" t="s">
        <v>143</v>
      </c>
      <c r="D14318" t="s">
        <v>19</v>
      </c>
      <c r="E14318" t="s">
        <v>29</v>
      </c>
      <c r="F14318" t="s">
        <v>28</v>
      </c>
      <c r="K14318">
        <v>0</v>
      </c>
      <c r="L14318" s="51">
        <v>51501</v>
      </c>
      <c r="M14318">
        <v>17</v>
      </c>
    </row>
    <row r="14319" spans="1:13" x14ac:dyDescent="0.25">
      <c r="A14319" s="21" t="str">
        <f t="shared" si="223"/>
        <v>MOW H2C CGAG_2041</v>
      </c>
      <c r="B14319" t="s">
        <v>130</v>
      </c>
      <c r="C14319" t="s">
        <v>143</v>
      </c>
      <c r="D14319" t="s">
        <v>19</v>
      </c>
      <c r="E14319" t="s">
        <v>29</v>
      </c>
      <c r="F14319" t="s">
        <v>28</v>
      </c>
      <c r="K14319">
        <v>101686.53125</v>
      </c>
      <c r="L14319" s="51">
        <v>51866</v>
      </c>
      <c r="M14319">
        <v>18</v>
      </c>
    </row>
    <row r="14320" spans="1:13" x14ac:dyDescent="0.25">
      <c r="A14320" s="21" t="str">
        <f t="shared" si="223"/>
        <v>MOW H2C CGAG_2042</v>
      </c>
      <c r="B14320" t="s">
        <v>130</v>
      </c>
      <c r="C14320" t="s">
        <v>143</v>
      </c>
      <c r="D14320" t="s">
        <v>19</v>
      </c>
      <c r="E14320" t="s">
        <v>29</v>
      </c>
      <c r="F14320" t="s">
        <v>28</v>
      </c>
      <c r="K14320">
        <v>245780.625</v>
      </c>
      <c r="L14320" s="51">
        <v>52231</v>
      </c>
      <c r="M14320">
        <v>19</v>
      </c>
    </row>
    <row r="14321" spans="1:13" x14ac:dyDescent="0.25">
      <c r="A14321" s="21" t="str">
        <f t="shared" si="223"/>
        <v>MOW H2C CGAG_2043</v>
      </c>
      <c r="B14321" t="s">
        <v>130</v>
      </c>
      <c r="C14321" t="s">
        <v>143</v>
      </c>
      <c r="D14321" t="s">
        <v>19</v>
      </c>
      <c r="E14321" t="s">
        <v>29</v>
      </c>
      <c r="F14321" t="s">
        <v>28</v>
      </c>
      <c r="K14321">
        <v>251919.75</v>
      </c>
      <c r="L14321" s="51">
        <v>52596</v>
      </c>
      <c r="M14321">
        <v>20</v>
      </c>
    </row>
    <row r="14322" spans="1:13" x14ac:dyDescent="0.25">
      <c r="A14322" s="21" t="str">
        <f t="shared" si="223"/>
        <v>MOW H2C CGAG_2024</v>
      </c>
      <c r="B14322" t="s">
        <v>130</v>
      </c>
      <c r="C14322" t="s">
        <v>143</v>
      </c>
      <c r="D14322" t="s">
        <v>19</v>
      </c>
      <c r="E14322" t="s">
        <v>29</v>
      </c>
      <c r="F14322" t="s">
        <v>31</v>
      </c>
      <c r="K14322">
        <v>0</v>
      </c>
      <c r="L14322" s="51">
        <v>45657</v>
      </c>
      <c r="M14322">
        <v>1</v>
      </c>
    </row>
    <row r="14323" spans="1:13" x14ac:dyDescent="0.25">
      <c r="A14323" s="21" t="str">
        <f t="shared" si="223"/>
        <v>MOW H2C CGAG_2025</v>
      </c>
      <c r="B14323" t="s">
        <v>130</v>
      </c>
      <c r="C14323" t="s">
        <v>143</v>
      </c>
      <c r="D14323" t="s">
        <v>19</v>
      </c>
      <c r="E14323" t="s">
        <v>29</v>
      </c>
      <c r="F14323" t="s">
        <v>31</v>
      </c>
      <c r="K14323">
        <v>0</v>
      </c>
      <c r="L14323" s="51">
        <v>46022</v>
      </c>
      <c r="M14323">
        <v>2</v>
      </c>
    </row>
    <row r="14324" spans="1:13" x14ac:dyDescent="0.25">
      <c r="A14324" s="21" t="str">
        <f t="shared" si="223"/>
        <v>MOW H2C CGAG_2026</v>
      </c>
      <c r="B14324" t="s">
        <v>130</v>
      </c>
      <c r="C14324" t="s">
        <v>143</v>
      </c>
      <c r="D14324" t="s">
        <v>19</v>
      </c>
      <c r="E14324" t="s">
        <v>29</v>
      </c>
      <c r="F14324" t="s">
        <v>31</v>
      </c>
      <c r="K14324">
        <v>0</v>
      </c>
      <c r="L14324" s="51">
        <v>46387</v>
      </c>
      <c r="M14324">
        <v>3</v>
      </c>
    </row>
    <row r="14325" spans="1:13" x14ac:dyDescent="0.25">
      <c r="A14325" s="21" t="str">
        <f t="shared" si="223"/>
        <v>MOW H2C CGAG_2027</v>
      </c>
      <c r="B14325" t="s">
        <v>130</v>
      </c>
      <c r="C14325" t="s">
        <v>143</v>
      </c>
      <c r="D14325" t="s">
        <v>19</v>
      </c>
      <c r="E14325" t="s">
        <v>29</v>
      </c>
      <c r="F14325" t="s">
        <v>31</v>
      </c>
      <c r="K14325">
        <v>0</v>
      </c>
      <c r="L14325" s="51">
        <v>46752</v>
      </c>
      <c r="M14325">
        <v>4</v>
      </c>
    </row>
    <row r="14326" spans="1:13" x14ac:dyDescent="0.25">
      <c r="A14326" s="21" t="str">
        <f t="shared" si="223"/>
        <v>MOW H2C CGAG_2028</v>
      </c>
      <c r="B14326" t="s">
        <v>130</v>
      </c>
      <c r="C14326" t="s">
        <v>143</v>
      </c>
      <c r="D14326" t="s">
        <v>19</v>
      </c>
      <c r="E14326" t="s">
        <v>29</v>
      </c>
      <c r="F14326" t="s">
        <v>31</v>
      </c>
      <c r="K14326">
        <v>0</v>
      </c>
      <c r="L14326" s="51">
        <v>47118</v>
      </c>
      <c r="M14326">
        <v>5</v>
      </c>
    </row>
    <row r="14327" spans="1:13" x14ac:dyDescent="0.25">
      <c r="A14327" s="21" t="str">
        <f t="shared" si="223"/>
        <v>MOW H2C CGAG_2029</v>
      </c>
      <c r="B14327" t="s">
        <v>130</v>
      </c>
      <c r="C14327" t="s">
        <v>143</v>
      </c>
      <c r="D14327" t="s">
        <v>19</v>
      </c>
      <c r="E14327" t="s">
        <v>29</v>
      </c>
      <c r="F14327" t="s">
        <v>31</v>
      </c>
      <c r="K14327">
        <v>0</v>
      </c>
      <c r="L14327" s="51">
        <v>47483</v>
      </c>
      <c r="M14327">
        <v>6</v>
      </c>
    </row>
    <row r="14328" spans="1:13" x14ac:dyDescent="0.25">
      <c r="A14328" s="21" t="str">
        <f t="shared" si="223"/>
        <v>MOW H2C CGAG_2030</v>
      </c>
      <c r="B14328" t="s">
        <v>130</v>
      </c>
      <c r="C14328" t="s">
        <v>143</v>
      </c>
      <c r="D14328" t="s">
        <v>19</v>
      </c>
      <c r="E14328" t="s">
        <v>29</v>
      </c>
      <c r="F14328" t="s">
        <v>31</v>
      </c>
      <c r="K14328">
        <v>0</v>
      </c>
      <c r="L14328" s="51">
        <v>47848</v>
      </c>
      <c r="M14328">
        <v>7</v>
      </c>
    </row>
    <row r="14329" spans="1:13" x14ac:dyDescent="0.25">
      <c r="A14329" s="21" t="str">
        <f t="shared" si="223"/>
        <v>MOW H2C CGAG_2031</v>
      </c>
      <c r="B14329" t="s">
        <v>130</v>
      </c>
      <c r="C14329" t="s">
        <v>143</v>
      </c>
      <c r="D14329" t="s">
        <v>19</v>
      </c>
      <c r="E14329" t="s">
        <v>29</v>
      </c>
      <c r="F14329" t="s">
        <v>31</v>
      </c>
      <c r="K14329">
        <v>0</v>
      </c>
      <c r="L14329" s="51">
        <v>48213</v>
      </c>
      <c r="M14329">
        <v>8</v>
      </c>
    </row>
    <row r="14330" spans="1:13" x14ac:dyDescent="0.25">
      <c r="A14330" s="21" t="str">
        <f t="shared" si="223"/>
        <v>MOW H2C CGAG_2032</v>
      </c>
      <c r="B14330" t="s">
        <v>130</v>
      </c>
      <c r="C14330" t="s">
        <v>143</v>
      </c>
      <c r="D14330" t="s">
        <v>19</v>
      </c>
      <c r="E14330" t="s">
        <v>29</v>
      </c>
      <c r="F14330" t="s">
        <v>31</v>
      </c>
      <c r="K14330">
        <v>0</v>
      </c>
      <c r="L14330" s="51">
        <v>48579</v>
      </c>
      <c r="M14330">
        <v>9</v>
      </c>
    </row>
    <row r="14331" spans="1:13" x14ac:dyDescent="0.25">
      <c r="A14331" s="21" t="str">
        <f t="shared" si="223"/>
        <v>MOW H2C CGAG_2033</v>
      </c>
      <c r="B14331" t="s">
        <v>130</v>
      </c>
      <c r="C14331" t="s">
        <v>143</v>
      </c>
      <c r="D14331" t="s">
        <v>19</v>
      </c>
      <c r="E14331" t="s">
        <v>29</v>
      </c>
      <c r="F14331" t="s">
        <v>31</v>
      </c>
      <c r="K14331">
        <v>0</v>
      </c>
      <c r="L14331" s="51">
        <v>48944</v>
      </c>
      <c r="M14331">
        <v>10</v>
      </c>
    </row>
    <row r="14332" spans="1:13" x14ac:dyDescent="0.25">
      <c r="A14332" s="21" t="str">
        <f t="shared" si="223"/>
        <v>MOW H2C CGAG_2034</v>
      </c>
      <c r="B14332" t="s">
        <v>130</v>
      </c>
      <c r="C14332" t="s">
        <v>143</v>
      </c>
      <c r="D14332" t="s">
        <v>19</v>
      </c>
      <c r="E14332" t="s">
        <v>29</v>
      </c>
      <c r="F14332" t="s">
        <v>31</v>
      </c>
      <c r="K14332">
        <v>0</v>
      </c>
      <c r="L14332" s="51">
        <v>49309</v>
      </c>
      <c r="M14332">
        <v>11</v>
      </c>
    </row>
    <row r="14333" spans="1:13" x14ac:dyDescent="0.25">
      <c r="A14333" s="21" t="str">
        <f t="shared" si="223"/>
        <v>MOW H2C CGAG_2035</v>
      </c>
      <c r="B14333" t="s">
        <v>130</v>
      </c>
      <c r="C14333" t="s">
        <v>143</v>
      </c>
      <c r="D14333" t="s">
        <v>19</v>
      </c>
      <c r="E14333" t="s">
        <v>29</v>
      </c>
      <c r="F14333" t="s">
        <v>31</v>
      </c>
      <c r="K14333">
        <v>0</v>
      </c>
      <c r="L14333" s="51">
        <v>49674</v>
      </c>
      <c r="M14333">
        <v>12</v>
      </c>
    </row>
    <row r="14334" spans="1:13" x14ac:dyDescent="0.25">
      <c r="A14334" s="21" t="str">
        <f t="shared" si="223"/>
        <v>MOW H2C CGAG_2036</v>
      </c>
      <c r="B14334" t="s">
        <v>130</v>
      </c>
      <c r="C14334" t="s">
        <v>143</v>
      </c>
      <c r="D14334" t="s">
        <v>19</v>
      </c>
      <c r="E14334" t="s">
        <v>29</v>
      </c>
      <c r="F14334" t="s">
        <v>31</v>
      </c>
      <c r="K14334">
        <v>0</v>
      </c>
      <c r="L14334" s="51">
        <v>50040</v>
      </c>
      <c r="M14334">
        <v>13</v>
      </c>
    </row>
    <row r="14335" spans="1:13" x14ac:dyDescent="0.25">
      <c r="A14335" s="21" t="str">
        <f t="shared" si="223"/>
        <v>MOW H2C CGAG_2037</v>
      </c>
      <c r="B14335" t="s">
        <v>130</v>
      </c>
      <c r="C14335" t="s">
        <v>143</v>
      </c>
      <c r="D14335" t="s">
        <v>19</v>
      </c>
      <c r="E14335" t="s">
        <v>29</v>
      </c>
      <c r="F14335" t="s">
        <v>31</v>
      </c>
      <c r="K14335">
        <v>0</v>
      </c>
      <c r="L14335" s="51">
        <v>50405</v>
      </c>
      <c r="M14335">
        <v>14</v>
      </c>
    </row>
    <row r="14336" spans="1:13" x14ac:dyDescent="0.25">
      <c r="A14336" s="21" t="str">
        <f t="shared" si="223"/>
        <v>MOW H2C CGAG_2038</v>
      </c>
      <c r="B14336" t="s">
        <v>130</v>
      </c>
      <c r="C14336" t="s">
        <v>143</v>
      </c>
      <c r="D14336" t="s">
        <v>19</v>
      </c>
      <c r="E14336" t="s">
        <v>29</v>
      </c>
      <c r="F14336" t="s">
        <v>31</v>
      </c>
      <c r="K14336">
        <v>0</v>
      </c>
      <c r="L14336" s="51">
        <v>50770</v>
      </c>
      <c r="M14336">
        <v>15</v>
      </c>
    </row>
    <row r="14337" spans="1:14" x14ac:dyDescent="0.25">
      <c r="A14337" s="21" t="str">
        <f t="shared" si="223"/>
        <v>MOW H2C CGAG_2039</v>
      </c>
      <c r="B14337" t="s">
        <v>130</v>
      </c>
      <c r="C14337" t="s">
        <v>143</v>
      </c>
      <c r="D14337" t="s">
        <v>19</v>
      </c>
      <c r="E14337" t="s">
        <v>29</v>
      </c>
      <c r="F14337" t="s">
        <v>31</v>
      </c>
      <c r="K14337">
        <v>0</v>
      </c>
      <c r="L14337" s="51">
        <v>51135</v>
      </c>
      <c r="M14337">
        <v>16</v>
      </c>
    </row>
    <row r="14338" spans="1:14" x14ac:dyDescent="0.25">
      <c r="A14338" s="21" t="str">
        <f t="shared" ref="A14338:A14401" si="224">B14338&amp;" "&amp;D14338&amp;" "&amp;C14338&amp;"_"&amp;YEAR(L14338)</f>
        <v>MOW H2C CGAG_2040</v>
      </c>
      <c r="B14338" t="s">
        <v>130</v>
      </c>
      <c r="C14338" t="s">
        <v>143</v>
      </c>
      <c r="D14338" t="s">
        <v>19</v>
      </c>
      <c r="E14338" t="s">
        <v>29</v>
      </c>
      <c r="F14338" t="s">
        <v>31</v>
      </c>
      <c r="K14338">
        <v>0</v>
      </c>
      <c r="L14338" s="51">
        <v>51501</v>
      </c>
      <c r="M14338">
        <v>17</v>
      </c>
    </row>
    <row r="14339" spans="1:14" x14ac:dyDescent="0.25">
      <c r="A14339" s="21" t="str">
        <f t="shared" si="224"/>
        <v>MOW H2C CGAG_2041</v>
      </c>
      <c r="B14339" t="s">
        <v>130</v>
      </c>
      <c r="C14339" t="s">
        <v>143</v>
      </c>
      <c r="D14339" t="s">
        <v>19</v>
      </c>
      <c r="E14339" t="s">
        <v>29</v>
      </c>
      <c r="F14339" t="s">
        <v>31</v>
      </c>
      <c r="K14339">
        <v>0</v>
      </c>
      <c r="L14339" s="51">
        <v>51866</v>
      </c>
      <c r="M14339">
        <v>18</v>
      </c>
    </row>
    <row r="14340" spans="1:14" x14ac:dyDescent="0.25">
      <c r="A14340" s="21" t="str">
        <f t="shared" si="224"/>
        <v>MOW H2C CGAG_2042</v>
      </c>
      <c r="B14340" t="s">
        <v>130</v>
      </c>
      <c r="C14340" t="s">
        <v>143</v>
      </c>
      <c r="D14340" t="s">
        <v>19</v>
      </c>
      <c r="E14340" t="s">
        <v>29</v>
      </c>
      <c r="F14340" t="s">
        <v>31</v>
      </c>
      <c r="K14340">
        <v>0</v>
      </c>
      <c r="L14340" s="51">
        <v>52231</v>
      </c>
      <c r="M14340">
        <v>19</v>
      </c>
    </row>
    <row r="14341" spans="1:14" x14ac:dyDescent="0.25">
      <c r="A14341" s="21" t="str">
        <f t="shared" si="224"/>
        <v>MOW H2C CGAG_2043</v>
      </c>
      <c r="B14341" t="s">
        <v>130</v>
      </c>
      <c r="C14341" t="s">
        <v>143</v>
      </c>
      <c r="D14341" t="s">
        <v>19</v>
      </c>
      <c r="E14341" t="s">
        <v>29</v>
      </c>
      <c r="F14341" t="s">
        <v>31</v>
      </c>
      <c r="K14341">
        <v>0</v>
      </c>
      <c r="L14341" s="51">
        <v>52596</v>
      </c>
      <c r="M14341">
        <v>20</v>
      </c>
    </row>
    <row r="14342" spans="1:14" x14ac:dyDescent="0.25">
      <c r="A14342" s="21" t="str">
        <f t="shared" si="224"/>
        <v>MOW H2C CGAG_2024</v>
      </c>
      <c r="B14342" t="s">
        <v>130</v>
      </c>
      <c r="C14342" t="s">
        <v>143</v>
      </c>
      <c r="D14342" t="s">
        <v>19</v>
      </c>
      <c r="E14342" t="s">
        <v>5</v>
      </c>
      <c r="F14342" t="s">
        <v>4</v>
      </c>
      <c r="G14342">
        <v>0</v>
      </c>
      <c r="H14342">
        <v>0</v>
      </c>
      <c r="I14342">
        <v>0</v>
      </c>
      <c r="J14342">
        <v>0</v>
      </c>
      <c r="L14342" s="51">
        <v>45657</v>
      </c>
      <c r="M14342">
        <v>1</v>
      </c>
      <c r="N14342">
        <v>0</v>
      </c>
    </row>
    <row r="14343" spans="1:14" x14ac:dyDescent="0.25">
      <c r="A14343" s="21" t="str">
        <f t="shared" si="224"/>
        <v>MOW H2C CGAG_2025</v>
      </c>
      <c r="B14343" t="s">
        <v>130</v>
      </c>
      <c r="C14343" t="s">
        <v>143</v>
      </c>
      <c r="D14343" t="s">
        <v>19</v>
      </c>
      <c r="E14343" t="s">
        <v>5</v>
      </c>
      <c r="F14343" t="s">
        <v>4</v>
      </c>
      <c r="G14343">
        <v>0</v>
      </c>
      <c r="H14343">
        <v>0</v>
      </c>
      <c r="I14343">
        <v>0</v>
      </c>
      <c r="J14343">
        <v>0</v>
      </c>
      <c r="L14343" s="51">
        <v>46022</v>
      </c>
      <c r="M14343">
        <v>2</v>
      </c>
      <c r="N14343">
        <v>0</v>
      </c>
    </row>
    <row r="14344" spans="1:14" x14ac:dyDescent="0.25">
      <c r="A14344" s="21" t="str">
        <f t="shared" si="224"/>
        <v>MOW H2C CGAG_2026</v>
      </c>
      <c r="B14344" t="s">
        <v>130</v>
      </c>
      <c r="C14344" t="s">
        <v>143</v>
      </c>
      <c r="D14344" t="s">
        <v>19</v>
      </c>
      <c r="E14344" t="s">
        <v>5</v>
      </c>
      <c r="F14344" t="s">
        <v>4</v>
      </c>
      <c r="G14344">
        <v>0</v>
      </c>
      <c r="H14344">
        <v>0</v>
      </c>
      <c r="I14344">
        <v>1667.77392578125</v>
      </c>
      <c r="J14344">
        <v>0</v>
      </c>
      <c r="L14344" s="51">
        <v>46387</v>
      </c>
      <c r="M14344">
        <v>3</v>
      </c>
      <c r="N14344">
        <v>0</v>
      </c>
    </row>
    <row r="14345" spans="1:14" x14ac:dyDescent="0.25">
      <c r="A14345" s="21" t="str">
        <f t="shared" si="224"/>
        <v>MOW H2C CGAG_2027</v>
      </c>
      <c r="B14345" t="s">
        <v>130</v>
      </c>
      <c r="C14345" t="s">
        <v>143</v>
      </c>
      <c r="D14345" t="s">
        <v>19</v>
      </c>
      <c r="E14345" t="s">
        <v>5</v>
      </c>
      <c r="F14345" t="s">
        <v>4</v>
      </c>
      <c r="G14345">
        <v>0</v>
      </c>
      <c r="H14345">
        <v>11724.55859375</v>
      </c>
      <c r="I14345">
        <v>40465.3046875</v>
      </c>
      <c r="J14345">
        <v>0</v>
      </c>
      <c r="L14345" s="51">
        <v>46752</v>
      </c>
      <c r="M14345">
        <v>4</v>
      </c>
      <c r="N14345">
        <v>-13238.798828125</v>
      </c>
    </row>
    <row r="14346" spans="1:14" x14ac:dyDescent="0.25">
      <c r="A14346" s="21" t="str">
        <f t="shared" si="224"/>
        <v>MOW H2C CGAG_2028</v>
      </c>
      <c r="B14346" t="s">
        <v>130</v>
      </c>
      <c r="C14346" t="s">
        <v>143</v>
      </c>
      <c r="D14346" t="s">
        <v>19</v>
      </c>
      <c r="E14346" t="s">
        <v>5</v>
      </c>
      <c r="F14346" t="s">
        <v>4</v>
      </c>
      <c r="G14346">
        <v>0</v>
      </c>
      <c r="H14346">
        <v>23719.0078125</v>
      </c>
      <c r="I14346">
        <v>75232.078125</v>
      </c>
      <c r="J14346">
        <v>0</v>
      </c>
      <c r="L14346" s="51">
        <v>47118</v>
      </c>
      <c r="M14346">
        <v>5</v>
      </c>
      <c r="N14346">
        <v>-27129.888671875</v>
      </c>
    </row>
    <row r="14347" spans="1:14" x14ac:dyDescent="0.25">
      <c r="A14347" s="21" t="str">
        <f t="shared" si="224"/>
        <v>MOW H2C CGAG_2029</v>
      </c>
      <c r="B14347" t="s">
        <v>130</v>
      </c>
      <c r="C14347" t="s">
        <v>143</v>
      </c>
      <c r="D14347" t="s">
        <v>19</v>
      </c>
      <c r="E14347" t="s">
        <v>5</v>
      </c>
      <c r="F14347" t="s">
        <v>4</v>
      </c>
      <c r="G14347">
        <v>0</v>
      </c>
      <c r="H14347">
        <v>29471.1796875</v>
      </c>
      <c r="I14347">
        <v>140740.796875</v>
      </c>
      <c r="J14347">
        <v>0</v>
      </c>
      <c r="L14347" s="51">
        <v>47483</v>
      </c>
      <c r="M14347">
        <v>6</v>
      </c>
      <c r="N14347">
        <v>-22065.65625</v>
      </c>
    </row>
    <row r="14348" spans="1:14" x14ac:dyDescent="0.25">
      <c r="A14348" s="21" t="str">
        <f t="shared" si="224"/>
        <v>MOW H2C CGAG_2030</v>
      </c>
      <c r="B14348" t="s">
        <v>130</v>
      </c>
      <c r="C14348" t="s">
        <v>143</v>
      </c>
      <c r="D14348" t="s">
        <v>19</v>
      </c>
      <c r="E14348" t="s">
        <v>5</v>
      </c>
      <c r="F14348" t="s">
        <v>4</v>
      </c>
      <c r="G14348">
        <v>0</v>
      </c>
      <c r="H14348">
        <v>50272.13671875</v>
      </c>
      <c r="I14348">
        <v>182173.5</v>
      </c>
      <c r="J14348">
        <v>0</v>
      </c>
      <c r="L14348" s="51">
        <v>47848</v>
      </c>
      <c r="M14348">
        <v>7</v>
      </c>
      <c r="N14348">
        <v>-40108.38671875</v>
      </c>
    </row>
    <row r="14349" spans="1:14" x14ac:dyDescent="0.25">
      <c r="A14349" s="21" t="str">
        <f t="shared" si="224"/>
        <v>MOW H2C CGAG_2031</v>
      </c>
      <c r="B14349" t="s">
        <v>130</v>
      </c>
      <c r="C14349" t="s">
        <v>143</v>
      </c>
      <c r="D14349" t="s">
        <v>19</v>
      </c>
      <c r="E14349" t="s">
        <v>5</v>
      </c>
      <c r="F14349" t="s">
        <v>4</v>
      </c>
      <c r="G14349">
        <v>0</v>
      </c>
      <c r="H14349">
        <v>75030.2890625</v>
      </c>
      <c r="I14349">
        <v>235179.875</v>
      </c>
      <c r="J14349">
        <v>0</v>
      </c>
      <c r="L14349" s="51">
        <v>48213</v>
      </c>
      <c r="M14349">
        <v>8</v>
      </c>
      <c r="N14349">
        <v>-43004.79296875</v>
      </c>
    </row>
    <row r="14350" spans="1:14" x14ac:dyDescent="0.25">
      <c r="A14350" s="21" t="str">
        <f t="shared" si="224"/>
        <v>MOW H2C CGAG_2032</v>
      </c>
      <c r="B14350" t="s">
        <v>130</v>
      </c>
      <c r="C14350" t="s">
        <v>143</v>
      </c>
      <c r="D14350" t="s">
        <v>19</v>
      </c>
      <c r="E14350" t="s">
        <v>5</v>
      </c>
      <c r="F14350" t="s">
        <v>4</v>
      </c>
      <c r="G14350">
        <v>0</v>
      </c>
      <c r="H14350">
        <v>83049.1875</v>
      </c>
      <c r="I14350">
        <v>285644.0625</v>
      </c>
      <c r="J14350">
        <v>0</v>
      </c>
      <c r="L14350" s="51">
        <v>48579</v>
      </c>
      <c r="M14350">
        <v>9</v>
      </c>
      <c r="N14350">
        <v>-83606.9921875</v>
      </c>
    </row>
    <row r="14351" spans="1:14" x14ac:dyDescent="0.25">
      <c r="A14351" s="21" t="str">
        <f t="shared" si="224"/>
        <v>MOW H2C CGAG_2033</v>
      </c>
      <c r="B14351" t="s">
        <v>130</v>
      </c>
      <c r="C14351" t="s">
        <v>143</v>
      </c>
      <c r="D14351" t="s">
        <v>19</v>
      </c>
      <c r="E14351" t="s">
        <v>5</v>
      </c>
      <c r="F14351" t="s">
        <v>4</v>
      </c>
      <c r="G14351">
        <v>0</v>
      </c>
      <c r="H14351">
        <v>99189.78125</v>
      </c>
      <c r="I14351">
        <v>334292.1875</v>
      </c>
      <c r="J14351">
        <v>0</v>
      </c>
      <c r="L14351" s="51">
        <v>48944</v>
      </c>
      <c r="M14351">
        <v>10</v>
      </c>
      <c r="N14351">
        <v>-115882.8046875</v>
      </c>
    </row>
    <row r="14352" spans="1:14" x14ac:dyDescent="0.25">
      <c r="A14352" s="21" t="str">
        <f t="shared" si="224"/>
        <v>MOW H2C CGAG_2034</v>
      </c>
      <c r="B14352" t="s">
        <v>130</v>
      </c>
      <c r="C14352" t="s">
        <v>143</v>
      </c>
      <c r="D14352" t="s">
        <v>19</v>
      </c>
      <c r="E14352" t="s">
        <v>5</v>
      </c>
      <c r="F14352" t="s">
        <v>4</v>
      </c>
      <c r="G14352">
        <v>0</v>
      </c>
      <c r="H14352">
        <v>102617.375</v>
      </c>
      <c r="I14352">
        <v>321637.75</v>
      </c>
      <c r="J14352">
        <v>0</v>
      </c>
      <c r="L14352" s="51">
        <v>49309</v>
      </c>
      <c r="M14352">
        <v>11</v>
      </c>
      <c r="N14352">
        <v>-119237.953125</v>
      </c>
    </row>
    <row r="14353" spans="1:14" x14ac:dyDescent="0.25">
      <c r="A14353" s="21" t="str">
        <f t="shared" si="224"/>
        <v>MOW H2C CGAG_2035</v>
      </c>
      <c r="B14353" t="s">
        <v>130</v>
      </c>
      <c r="C14353" t="s">
        <v>143</v>
      </c>
      <c r="D14353" t="s">
        <v>19</v>
      </c>
      <c r="E14353" t="s">
        <v>5</v>
      </c>
      <c r="F14353" t="s">
        <v>4</v>
      </c>
      <c r="G14353">
        <v>0</v>
      </c>
      <c r="H14353">
        <v>106558.9921875</v>
      </c>
      <c r="I14353">
        <v>309953.5625</v>
      </c>
      <c r="J14353">
        <v>0</v>
      </c>
      <c r="L14353" s="51">
        <v>49674</v>
      </c>
      <c r="M14353">
        <v>12</v>
      </c>
      <c r="N14353">
        <v>-119764.421875</v>
      </c>
    </row>
    <row r="14354" spans="1:14" x14ac:dyDescent="0.25">
      <c r="A14354" s="21" t="str">
        <f t="shared" si="224"/>
        <v>MOW H2C CGAG_2036</v>
      </c>
      <c r="B14354" t="s">
        <v>130</v>
      </c>
      <c r="C14354" t="s">
        <v>143</v>
      </c>
      <c r="D14354" t="s">
        <v>19</v>
      </c>
      <c r="E14354" t="s">
        <v>5</v>
      </c>
      <c r="F14354" t="s">
        <v>4</v>
      </c>
      <c r="G14354">
        <v>0</v>
      </c>
      <c r="H14354">
        <v>117591.2578125</v>
      </c>
      <c r="I14354">
        <v>301041.3125</v>
      </c>
      <c r="J14354">
        <v>0</v>
      </c>
      <c r="L14354" s="51">
        <v>50040</v>
      </c>
      <c r="M14354">
        <v>13</v>
      </c>
      <c r="N14354">
        <v>-113123.453125</v>
      </c>
    </row>
    <row r="14355" spans="1:14" x14ac:dyDescent="0.25">
      <c r="A14355" s="21" t="str">
        <f t="shared" si="224"/>
        <v>MOW H2C CGAG_2037</v>
      </c>
      <c r="B14355" t="s">
        <v>130</v>
      </c>
      <c r="C14355" t="s">
        <v>143</v>
      </c>
      <c r="D14355" t="s">
        <v>19</v>
      </c>
      <c r="E14355" t="s">
        <v>5</v>
      </c>
      <c r="F14355" t="s">
        <v>4</v>
      </c>
      <c r="G14355">
        <v>0</v>
      </c>
      <c r="H14355">
        <v>125596.78125</v>
      </c>
      <c r="I14355">
        <v>291892.65625</v>
      </c>
      <c r="J14355">
        <v>0</v>
      </c>
      <c r="L14355" s="51">
        <v>50405</v>
      </c>
      <c r="M14355">
        <v>14</v>
      </c>
      <c r="N14355">
        <v>-88016.1484375</v>
      </c>
    </row>
    <row r="14356" spans="1:14" x14ac:dyDescent="0.25">
      <c r="A14356" s="21" t="str">
        <f t="shared" si="224"/>
        <v>MOW H2C CGAG_2038</v>
      </c>
      <c r="B14356" t="s">
        <v>130</v>
      </c>
      <c r="C14356" t="s">
        <v>143</v>
      </c>
      <c r="D14356" t="s">
        <v>19</v>
      </c>
      <c r="E14356" t="s">
        <v>5</v>
      </c>
      <c r="F14356" t="s">
        <v>4</v>
      </c>
      <c r="G14356">
        <v>0</v>
      </c>
      <c r="H14356">
        <v>164453.21875</v>
      </c>
      <c r="I14356">
        <v>284428.96875</v>
      </c>
      <c r="J14356">
        <v>0</v>
      </c>
      <c r="L14356" s="51">
        <v>50770</v>
      </c>
      <c r="M14356">
        <v>15</v>
      </c>
      <c r="N14356">
        <v>-6275.3193359375</v>
      </c>
    </row>
    <row r="14357" spans="1:14" x14ac:dyDescent="0.25">
      <c r="A14357" s="21" t="str">
        <f t="shared" si="224"/>
        <v>MOW H2C CGAG_2039</v>
      </c>
      <c r="B14357" t="s">
        <v>130</v>
      </c>
      <c r="C14357" t="s">
        <v>143</v>
      </c>
      <c r="D14357" t="s">
        <v>19</v>
      </c>
      <c r="E14357" t="s">
        <v>5</v>
      </c>
      <c r="F14357" t="s">
        <v>4</v>
      </c>
      <c r="G14357">
        <v>0</v>
      </c>
      <c r="H14357">
        <v>186185.796875</v>
      </c>
      <c r="I14357">
        <v>277843.90625</v>
      </c>
      <c r="J14357">
        <v>0</v>
      </c>
      <c r="L14357" s="51">
        <v>51135</v>
      </c>
      <c r="M14357">
        <v>16</v>
      </c>
      <c r="N14357">
        <v>35780.08984375</v>
      </c>
    </row>
    <row r="14358" spans="1:14" x14ac:dyDescent="0.25">
      <c r="A14358" s="21" t="str">
        <f t="shared" si="224"/>
        <v>MOW H2C CGAG_2040</v>
      </c>
      <c r="B14358" t="s">
        <v>130</v>
      </c>
      <c r="C14358" t="s">
        <v>143</v>
      </c>
      <c r="D14358" t="s">
        <v>19</v>
      </c>
      <c r="E14358" t="s">
        <v>5</v>
      </c>
      <c r="F14358" t="s">
        <v>4</v>
      </c>
      <c r="G14358">
        <v>0</v>
      </c>
      <c r="H14358">
        <v>197933.40625</v>
      </c>
      <c r="I14358">
        <v>273046.1875</v>
      </c>
      <c r="J14358">
        <v>0</v>
      </c>
      <c r="L14358" s="51">
        <v>51501</v>
      </c>
      <c r="M14358">
        <v>17</v>
      </c>
      <c r="N14358">
        <v>93983.609375</v>
      </c>
    </row>
    <row r="14359" spans="1:14" x14ac:dyDescent="0.25">
      <c r="A14359" s="21" t="str">
        <f t="shared" si="224"/>
        <v>MOW H2C CGAG_2041</v>
      </c>
      <c r="B14359" t="s">
        <v>130</v>
      </c>
      <c r="C14359" t="s">
        <v>143</v>
      </c>
      <c r="D14359" t="s">
        <v>19</v>
      </c>
      <c r="E14359" t="s">
        <v>5</v>
      </c>
      <c r="F14359" t="s">
        <v>4</v>
      </c>
      <c r="G14359">
        <v>0</v>
      </c>
      <c r="H14359">
        <v>214106.0625</v>
      </c>
      <c r="I14359">
        <v>265652.09375</v>
      </c>
      <c r="J14359">
        <v>0</v>
      </c>
      <c r="L14359" s="51">
        <v>51866</v>
      </c>
      <c r="M14359">
        <v>18</v>
      </c>
      <c r="N14359">
        <v>133701.40625</v>
      </c>
    </row>
    <row r="14360" spans="1:14" x14ac:dyDescent="0.25">
      <c r="A14360" s="21" t="str">
        <f t="shared" si="224"/>
        <v>MOW H2C CGAG_2042</v>
      </c>
      <c r="B14360" t="s">
        <v>130</v>
      </c>
      <c r="C14360" t="s">
        <v>143</v>
      </c>
      <c r="D14360" t="s">
        <v>19</v>
      </c>
      <c r="E14360" t="s">
        <v>5</v>
      </c>
      <c r="F14360" t="s">
        <v>4</v>
      </c>
      <c r="G14360">
        <v>0</v>
      </c>
      <c r="H14360">
        <v>222666.234375</v>
      </c>
      <c r="I14360">
        <v>261342.390625</v>
      </c>
      <c r="J14360">
        <v>0</v>
      </c>
      <c r="L14360" s="51">
        <v>52231</v>
      </c>
      <c r="M14360">
        <v>19</v>
      </c>
      <c r="N14360">
        <v>143935.265625</v>
      </c>
    </row>
    <row r="14361" spans="1:14" x14ac:dyDescent="0.25">
      <c r="A14361" s="21" t="str">
        <f t="shared" si="224"/>
        <v>MOW H2C CGAG_2043</v>
      </c>
      <c r="B14361" t="s">
        <v>130</v>
      </c>
      <c r="C14361" t="s">
        <v>143</v>
      </c>
      <c r="D14361" t="s">
        <v>19</v>
      </c>
      <c r="E14361" t="s">
        <v>5</v>
      </c>
      <c r="F14361" t="s">
        <v>4</v>
      </c>
      <c r="G14361">
        <v>0</v>
      </c>
      <c r="H14361">
        <v>229783.28125</v>
      </c>
      <c r="I14361">
        <v>255612.3125</v>
      </c>
      <c r="J14361">
        <v>0</v>
      </c>
      <c r="L14361" s="51">
        <v>52596</v>
      </c>
      <c r="M14361">
        <v>20</v>
      </c>
      <c r="N14361">
        <v>185895.875</v>
      </c>
    </row>
    <row r="14362" spans="1:14" x14ac:dyDescent="0.25">
      <c r="A14362" s="21" t="str">
        <f t="shared" si="224"/>
        <v>MOW H2C CGAG_2024</v>
      </c>
      <c r="B14362" t="s">
        <v>130</v>
      </c>
      <c r="C14362" t="s">
        <v>143</v>
      </c>
      <c r="D14362" t="s">
        <v>19</v>
      </c>
      <c r="E14362" t="s">
        <v>5</v>
      </c>
      <c r="F14362" t="s">
        <v>32</v>
      </c>
      <c r="G14362">
        <v>235794.65625</v>
      </c>
      <c r="H14362">
        <v>103764.84375</v>
      </c>
      <c r="I14362">
        <v>15499.482421875</v>
      </c>
      <c r="J14362">
        <v>0</v>
      </c>
      <c r="L14362" s="51">
        <v>45657</v>
      </c>
      <c r="M14362">
        <v>1</v>
      </c>
      <c r="N14362">
        <v>108640.6640625</v>
      </c>
    </row>
    <row r="14363" spans="1:14" x14ac:dyDescent="0.25">
      <c r="A14363" s="21" t="str">
        <f t="shared" si="224"/>
        <v>MOW H2C CGAG_2025</v>
      </c>
      <c r="B14363" t="s">
        <v>130</v>
      </c>
      <c r="C14363" t="s">
        <v>143</v>
      </c>
      <c r="D14363" t="s">
        <v>19</v>
      </c>
      <c r="E14363" t="s">
        <v>5</v>
      </c>
      <c r="F14363" t="s">
        <v>32</v>
      </c>
      <c r="G14363">
        <v>271926.4375</v>
      </c>
      <c r="H14363">
        <v>115623.0234375</v>
      </c>
      <c r="I14363">
        <v>43533.515625</v>
      </c>
      <c r="J14363">
        <v>0</v>
      </c>
      <c r="L14363" s="51">
        <v>46022</v>
      </c>
      <c r="M14363">
        <v>2</v>
      </c>
      <c r="N14363">
        <v>107832.5859375</v>
      </c>
    </row>
    <row r="14364" spans="1:14" x14ac:dyDescent="0.25">
      <c r="A14364" s="21" t="str">
        <f t="shared" si="224"/>
        <v>MOW H2C CGAG_2026</v>
      </c>
      <c r="B14364" t="s">
        <v>130</v>
      </c>
      <c r="C14364" t="s">
        <v>143</v>
      </c>
      <c r="D14364" t="s">
        <v>19</v>
      </c>
      <c r="E14364" t="s">
        <v>5</v>
      </c>
      <c r="F14364" t="s">
        <v>32</v>
      </c>
      <c r="G14364">
        <v>309101.40625</v>
      </c>
      <c r="H14364">
        <v>135404.515625</v>
      </c>
      <c r="I14364">
        <v>47211.59375</v>
      </c>
      <c r="J14364">
        <v>0</v>
      </c>
      <c r="L14364" s="51">
        <v>46387</v>
      </c>
      <c r="M14364">
        <v>3</v>
      </c>
      <c r="N14364">
        <v>112447.1640625</v>
      </c>
    </row>
    <row r="14365" spans="1:14" x14ac:dyDescent="0.25">
      <c r="A14365" s="21" t="str">
        <f t="shared" si="224"/>
        <v>MOW H2C CGAG_2027</v>
      </c>
      <c r="B14365" t="s">
        <v>130</v>
      </c>
      <c r="C14365" t="s">
        <v>143</v>
      </c>
      <c r="D14365" t="s">
        <v>19</v>
      </c>
      <c r="E14365" t="s">
        <v>5</v>
      </c>
      <c r="F14365" t="s">
        <v>32</v>
      </c>
      <c r="G14365">
        <v>342404.75</v>
      </c>
      <c r="H14365">
        <v>150178.953125</v>
      </c>
      <c r="I14365">
        <v>50799.19921875</v>
      </c>
      <c r="J14365">
        <v>0</v>
      </c>
      <c r="L14365" s="51">
        <v>46752</v>
      </c>
      <c r="M14365">
        <v>4</v>
      </c>
      <c r="N14365">
        <v>112869.28125</v>
      </c>
    </row>
    <row r="14366" spans="1:14" x14ac:dyDescent="0.25">
      <c r="A14366" s="21" t="str">
        <f t="shared" si="224"/>
        <v>MOW H2C CGAG_2028</v>
      </c>
      <c r="B14366" t="s">
        <v>130</v>
      </c>
      <c r="C14366" t="s">
        <v>143</v>
      </c>
      <c r="D14366" t="s">
        <v>19</v>
      </c>
      <c r="E14366" t="s">
        <v>5</v>
      </c>
      <c r="F14366" t="s">
        <v>32</v>
      </c>
      <c r="G14366">
        <v>352568.1875</v>
      </c>
      <c r="H14366">
        <v>158185.125</v>
      </c>
      <c r="I14366">
        <v>54535.296875</v>
      </c>
      <c r="J14366">
        <v>0</v>
      </c>
      <c r="L14366" s="51">
        <v>47118</v>
      </c>
      <c r="M14366">
        <v>5</v>
      </c>
      <c r="N14366">
        <v>117289.5859375</v>
      </c>
    </row>
    <row r="14367" spans="1:14" x14ac:dyDescent="0.25">
      <c r="A14367" s="21" t="str">
        <f t="shared" si="224"/>
        <v>MOW H2C CGAG_2029</v>
      </c>
      <c r="B14367" t="s">
        <v>130</v>
      </c>
      <c r="C14367" t="s">
        <v>143</v>
      </c>
      <c r="D14367" t="s">
        <v>19</v>
      </c>
      <c r="E14367" t="s">
        <v>5</v>
      </c>
      <c r="F14367" t="s">
        <v>32</v>
      </c>
      <c r="G14367">
        <v>361957.40625</v>
      </c>
      <c r="H14367">
        <v>169969.65625</v>
      </c>
      <c r="I14367">
        <v>56837.07421875</v>
      </c>
      <c r="J14367">
        <v>0</v>
      </c>
      <c r="L14367" s="51">
        <v>47483</v>
      </c>
      <c r="M14367">
        <v>6</v>
      </c>
      <c r="N14367">
        <v>126590.375</v>
      </c>
    </row>
    <row r="14368" spans="1:14" x14ac:dyDescent="0.25">
      <c r="A14368" s="21" t="str">
        <f t="shared" si="224"/>
        <v>MOW H2C CGAG_2030</v>
      </c>
      <c r="B14368" t="s">
        <v>130</v>
      </c>
      <c r="C14368" t="s">
        <v>143</v>
      </c>
      <c r="D14368" t="s">
        <v>19</v>
      </c>
      <c r="E14368" t="s">
        <v>5</v>
      </c>
      <c r="F14368" t="s">
        <v>32</v>
      </c>
      <c r="G14368">
        <v>372655</v>
      </c>
      <c r="H14368">
        <v>181103.296875</v>
      </c>
      <c r="I14368">
        <v>62349.9765625</v>
      </c>
      <c r="J14368">
        <v>0</v>
      </c>
      <c r="L14368" s="51">
        <v>47848</v>
      </c>
      <c r="M14368">
        <v>7</v>
      </c>
      <c r="N14368">
        <v>137786.21875</v>
      </c>
    </row>
    <row r="14369" spans="1:14" x14ac:dyDescent="0.25">
      <c r="A14369" s="21" t="str">
        <f t="shared" si="224"/>
        <v>MOW H2C CGAG_2031</v>
      </c>
      <c r="B14369" t="s">
        <v>130</v>
      </c>
      <c r="C14369" t="s">
        <v>143</v>
      </c>
      <c r="D14369" t="s">
        <v>19</v>
      </c>
      <c r="E14369" t="s">
        <v>5</v>
      </c>
      <c r="F14369" t="s">
        <v>32</v>
      </c>
      <c r="G14369">
        <v>375935.71875</v>
      </c>
      <c r="H14369">
        <v>183691.6875</v>
      </c>
      <c r="I14369">
        <v>70282.59375</v>
      </c>
      <c r="J14369">
        <v>0</v>
      </c>
      <c r="L14369" s="51">
        <v>48213</v>
      </c>
      <c r="M14369">
        <v>8</v>
      </c>
      <c r="N14369">
        <v>153154.390625</v>
      </c>
    </row>
    <row r="14370" spans="1:14" x14ac:dyDescent="0.25">
      <c r="A14370" s="21" t="str">
        <f t="shared" si="224"/>
        <v>MOW H2C CGAG_2032</v>
      </c>
      <c r="B14370" t="s">
        <v>130</v>
      </c>
      <c r="C14370" t="s">
        <v>143</v>
      </c>
      <c r="D14370" t="s">
        <v>19</v>
      </c>
      <c r="E14370" t="s">
        <v>5</v>
      </c>
      <c r="F14370" t="s">
        <v>32</v>
      </c>
      <c r="G14370">
        <v>386189.25</v>
      </c>
      <c r="H14370">
        <v>186594.421875</v>
      </c>
      <c r="I14370">
        <v>75684.890625</v>
      </c>
      <c r="J14370">
        <v>0</v>
      </c>
      <c r="L14370" s="51">
        <v>48579</v>
      </c>
      <c r="M14370">
        <v>9</v>
      </c>
      <c r="N14370">
        <v>146333.40625</v>
      </c>
    </row>
    <row r="14371" spans="1:14" x14ac:dyDescent="0.25">
      <c r="A14371" s="21" t="str">
        <f t="shared" si="224"/>
        <v>MOW H2C CGAG_2033</v>
      </c>
      <c r="B14371" t="s">
        <v>130</v>
      </c>
      <c r="C14371" t="s">
        <v>143</v>
      </c>
      <c r="D14371" t="s">
        <v>19</v>
      </c>
      <c r="E14371" t="s">
        <v>5</v>
      </c>
      <c r="F14371" t="s">
        <v>32</v>
      </c>
      <c r="G14371">
        <v>401142.28125</v>
      </c>
      <c r="H14371">
        <v>181859.25</v>
      </c>
      <c r="I14371">
        <v>80936.3359375</v>
      </c>
      <c r="J14371">
        <v>0</v>
      </c>
      <c r="L14371" s="51">
        <v>48944</v>
      </c>
      <c r="M14371">
        <v>10</v>
      </c>
      <c r="N14371">
        <v>133127.71875</v>
      </c>
    </row>
    <row r="14372" spans="1:14" x14ac:dyDescent="0.25">
      <c r="A14372" s="21" t="str">
        <f t="shared" si="224"/>
        <v>MOW H2C CGAG_2034</v>
      </c>
      <c r="B14372" t="s">
        <v>130</v>
      </c>
      <c r="C14372" t="s">
        <v>143</v>
      </c>
      <c r="D14372" t="s">
        <v>19</v>
      </c>
      <c r="E14372" t="s">
        <v>5</v>
      </c>
      <c r="F14372" t="s">
        <v>32</v>
      </c>
      <c r="G14372">
        <v>415392.9375</v>
      </c>
      <c r="H14372">
        <v>189566.15625</v>
      </c>
      <c r="I14372">
        <v>83213.515625</v>
      </c>
      <c r="J14372">
        <v>0</v>
      </c>
      <c r="L14372" s="51">
        <v>49309</v>
      </c>
      <c r="M14372">
        <v>11</v>
      </c>
      <c r="N14372">
        <v>135349.109375</v>
      </c>
    </row>
    <row r="14373" spans="1:14" x14ac:dyDescent="0.25">
      <c r="A14373" s="21" t="str">
        <f t="shared" si="224"/>
        <v>MOW H2C CGAG_2035</v>
      </c>
      <c r="B14373" t="s">
        <v>130</v>
      </c>
      <c r="C14373" t="s">
        <v>143</v>
      </c>
      <c r="D14373" t="s">
        <v>19</v>
      </c>
      <c r="E14373" t="s">
        <v>5</v>
      </c>
      <c r="F14373" t="s">
        <v>32</v>
      </c>
      <c r="G14373">
        <v>431422.71875</v>
      </c>
      <c r="H14373">
        <v>196634.5625</v>
      </c>
      <c r="I14373">
        <v>84903.8125</v>
      </c>
      <c r="J14373">
        <v>0</v>
      </c>
      <c r="L14373" s="51">
        <v>49674</v>
      </c>
      <c r="M14373">
        <v>12</v>
      </c>
      <c r="N14373">
        <v>137955.578125</v>
      </c>
    </row>
    <row r="14374" spans="1:14" x14ac:dyDescent="0.25">
      <c r="A14374" s="21" t="str">
        <f t="shared" si="224"/>
        <v>MOW H2C CGAG_2036</v>
      </c>
      <c r="B14374" t="s">
        <v>130</v>
      </c>
      <c r="C14374" t="s">
        <v>143</v>
      </c>
      <c r="D14374" t="s">
        <v>19</v>
      </c>
      <c r="E14374" t="s">
        <v>5</v>
      </c>
      <c r="F14374" t="s">
        <v>32</v>
      </c>
      <c r="G14374">
        <v>448206.71875</v>
      </c>
      <c r="H14374">
        <v>197044.53125</v>
      </c>
      <c r="I14374">
        <v>87632.90625</v>
      </c>
      <c r="J14374">
        <v>0</v>
      </c>
      <c r="L14374" s="51">
        <v>50040</v>
      </c>
      <c r="M14374">
        <v>13</v>
      </c>
      <c r="N14374">
        <v>140216.5</v>
      </c>
    </row>
    <row r="14375" spans="1:14" x14ac:dyDescent="0.25">
      <c r="A14375" s="21" t="str">
        <f t="shared" si="224"/>
        <v>MOW H2C CGAG_2037</v>
      </c>
      <c r="B14375" t="s">
        <v>130</v>
      </c>
      <c r="C14375" t="s">
        <v>143</v>
      </c>
      <c r="D14375" t="s">
        <v>19</v>
      </c>
      <c r="E14375" t="s">
        <v>5</v>
      </c>
      <c r="F14375" t="s">
        <v>32</v>
      </c>
      <c r="G14375">
        <v>463235.5625</v>
      </c>
      <c r="H14375">
        <v>183004.75</v>
      </c>
      <c r="I14375">
        <v>89572.0703125</v>
      </c>
      <c r="J14375">
        <v>0</v>
      </c>
      <c r="L14375" s="51">
        <v>50405</v>
      </c>
      <c r="M14375">
        <v>14</v>
      </c>
      <c r="N14375">
        <v>131673.296875</v>
      </c>
    </row>
    <row r="14376" spans="1:14" x14ac:dyDescent="0.25">
      <c r="A14376" s="21" t="str">
        <f t="shared" si="224"/>
        <v>MOW H2C CGAG_2038</v>
      </c>
      <c r="B14376" t="s">
        <v>130</v>
      </c>
      <c r="C14376" t="s">
        <v>143</v>
      </c>
      <c r="D14376" t="s">
        <v>19</v>
      </c>
      <c r="E14376" t="s">
        <v>5</v>
      </c>
      <c r="F14376" t="s">
        <v>32</v>
      </c>
      <c r="G14376">
        <v>479152.40625</v>
      </c>
      <c r="H14376">
        <v>160358.953125</v>
      </c>
      <c r="I14376">
        <v>90436.3828125</v>
      </c>
      <c r="J14376">
        <v>0</v>
      </c>
      <c r="L14376" s="51">
        <v>50770</v>
      </c>
      <c r="M14376">
        <v>15</v>
      </c>
      <c r="N14376">
        <v>121349.9140625</v>
      </c>
    </row>
    <row r="14377" spans="1:14" x14ac:dyDescent="0.25">
      <c r="A14377" s="21" t="str">
        <f t="shared" si="224"/>
        <v>MOW H2C CGAG_2039</v>
      </c>
      <c r="B14377" t="s">
        <v>130</v>
      </c>
      <c r="C14377" t="s">
        <v>143</v>
      </c>
      <c r="D14377" t="s">
        <v>19</v>
      </c>
      <c r="E14377" t="s">
        <v>5</v>
      </c>
      <c r="F14377" t="s">
        <v>32</v>
      </c>
      <c r="G14377">
        <v>500384.21875</v>
      </c>
      <c r="H14377">
        <v>157974.90625</v>
      </c>
      <c r="I14377">
        <v>93139.328125</v>
      </c>
      <c r="J14377">
        <v>0</v>
      </c>
      <c r="L14377" s="51">
        <v>51135</v>
      </c>
      <c r="M14377">
        <v>16</v>
      </c>
      <c r="N14377">
        <v>135811.96875</v>
      </c>
    </row>
    <row r="14378" spans="1:14" x14ac:dyDescent="0.25">
      <c r="A14378" s="21" t="str">
        <f t="shared" si="224"/>
        <v>MOW H2C CGAG_2040</v>
      </c>
      <c r="B14378" t="s">
        <v>130</v>
      </c>
      <c r="C14378" t="s">
        <v>143</v>
      </c>
      <c r="D14378" t="s">
        <v>19</v>
      </c>
      <c r="E14378" t="s">
        <v>5</v>
      </c>
      <c r="F14378" t="s">
        <v>32</v>
      </c>
      <c r="G14378">
        <v>514557.5625</v>
      </c>
      <c r="H14378">
        <v>157718.640625</v>
      </c>
      <c r="I14378">
        <v>94844.2109375</v>
      </c>
      <c r="J14378">
        <v>0</v>
      </c>
      <c r="L14378" s="51">
        <v>51501</v>
      </c>
      <c r="M14378">
        <v>17</v>
      </c>
      <c r="N14378">
        <v>183729.703125</v>
      </c>
    </row>
    <row r="14379" spans="1:14" x14ac:dyDescent="0.25">
      <c r="A14379" s="21" t="str">
        <f t="shared" si="224"/>
        <v>MOW H2C CGAG_2041</v>
      </c>
      <c r="B14379" t="s">
        <v>130</v>
      </c>
      <c r="C14379" t="s">
        <v>143</v>
      </c>
      <c r="D14379" t="s">
        <v>19</v>
      </c>
      <c r="E14379" t="s">
        <v>5</v>
      </c>
      <c r="F14379" t="s">
        <v>32</v>
      </c>
      <c r="G14379">
        <v>527448.25</v>
      </c>
      <c r="H14379">
        <v>153326.15625</v>
      </c>
      <c r="I14379">
        <v>94294.71875</v>
      </c>
      <c r="J14379">
        <v>0</v>
      </c>
      <c r="L14379" s="51">
        <v>51866</v>
      </c>
      <c r="M14379">
        <v>18</v>
      </c>
      <c r="N14379">
        <v>165441.390625</v>
      </c>
    </row>
    <row r="14380" spans="1:14" x14ac:dyDescent="0.25">
      <c r="A14380" s="21" t="str">
        <f t="shared" si="224"/>
        <v>MOW H2C CGAG_2042</v>
      </c>
      <c r="B14380" t="s">
        <v>130</v>
      </c>
      <c r="C14380" t="s">
        <v>143</v>
      </c>
      <c r="D14380" t="s">
        <v>19</v>
      </c>
      <c r="E14380" t="s">
        <v>5</v>
      </c>
      <c r="F14380" t="s">
        <v>32</v>
      </c>
      <c r="G14380">
        <v>543103.1875</v>
      </c>
      <c r="H14380">
        <v>151282.1875</v>
      </c>
      <c r="I14380">
        <v>95650.515625</v>
      </c>
      <c r="J14380">
        <v>0</v>
      </c>
      <c r="L14380" s="51">
        <v>52231</v>
      </c>
      <c r="M14380">
        <v>19</v>
      </c>
      <c r="N14380">
        <v>151301.5</v>
      </c>
    </row>
    <row r="14381" spans="1:14" x14ac:dyDescent="0.25">
      <c r="A14381" s="21" t="str">
        <f t="shared" si="224"/>
        <v>MOW H2C CGAG_2043</v>
      </c>
      <c r="B14381" t="s">
        <v>130</v>
      </c>
      <c r="C14381" t="s">
        <v>143</v>
      </c>
      <c r="D14381" t="s">
        <v>19</v>
      </c>
      <c r="E14381" t="s">
        <v>5</v>
      </c>
      <c r="F14381" t="s">
        <v>32</v>
      </c>
      <c r="G14381">
        <v>557457.75</v>
      </c>
      <c r="H14381">
        <v>156570.484375</v>
      </c>
      <c r="I14381">
        <v>466392.75</v>
      </c>
      <c r="J14381">
        <v>0</v>
      </c>
      <c r="L14381" s="51">
        <v>52596</v>
      </c>
      <c r="M14381">
        <v>20</v>
      </c>
      <c r="N14381">
        <v>156226.1875</v>
      </c>
    </row>
    <row r="14382" spans="1:14" x14ac:dyDescent="0.25">
      <c r="A14382" s="21" t="str">
        <f t="shared" si="224"/>
        <v>MOW H2C CGAG_2024</v>
      </c>
      <c r="B14382" t="s">
        <v>130</v>
      </c>
      <c r="C14382" t="s">
        <v>143</v>
      </c>
      <c r="D14382" t="s">
        <v>19</v>
      </c>
      <c r="E14382" t="s">
        <v>5</v>
      </c>
      <c r="F14382" t="s">
        <v>8</v>
      </c>
      <c r="G14382">
        <v>0</v>
      </c>
      <c r="H14382">
        <v>0</v>
      </c>
      <c r="I14382">
        <v>0</v>
      </c>
      <c r="J14382">
        <v>0</v>
      </c>
      <c r="L14382" s="51">
        <v>45657</v>
      </c>
      <c r="M14382">
        <v>1</v>
      </c>
      <c r="N14382">
        <v>0</v>
      </c>
    </row>
    <row r="14383" spans="1:14" x14ac:dyDescent="0.25">
      <c r="A14383" s="21" t="str">
        <f t="shared" si="224"/>
        <v>MOW H2C CGAG_2025</v>
      </c>
      <c r="B14383" t="s">
        <v>130</v>
      </c>
      <c r="C14383" t="s">
        <v>143</v>
      </c>
      <c r="D14383" t="s">
        <v>19</v>
      </c>
      <c r="E14383" t="s">
        <v>5</v>
      </c>
      <c r="F14383" t="s">
        <v>8</v>
      </c>
      <c r="G14383">
        <v>0</v>
      </c>
      <c r="H14383">
        <v>0</v>
      </c>
      <c r="I14383">
        <v>0</v>
      </c>
      <c r="J14383">
        <v>0</v>
      </c>
      <c r="L14383" s="51">
        <v>46022</v>
      </c>
      <c r="M14383">
        <v>2</v>
      </c>
      <c r="N14383">
        <v>0</v>
      </c>
    </row>
    <row r="14384" spans="1:14" x14ac:dyDescent="0.25">
      <c r="A14384" s="21" t="str">
        <f t="shared" si="224"/>
        <v>MOW H2C CGAG_2026</v>
      </c>
      <c r="B14384" t="s">
        <v>130</v>
      </c>
      <c r="C14384" t="s">
        <v>143</v>
      </c>
      <c r="D14384" t="s">
        <v>19</v>
      </c>
      <c r="E14384" t="s">
        <v>5</v>
      </c>
      <c r="F14384" t="s">
        <v>8</v>
      </c>
      <c r="G14384">
        <v>0</v>
      </c>
      <c r="H14384">
        <v>0</v>
      </c>
      <c r="I14384">
        <v>0</v>
      </c>
      <c r="J14384">
        <v>0</v>
      </c>
      <c r="L14384" s="51">
        <v>46387</v>
      </c>
      <c r="M14384">
        <v>3</v>
      </c>
      <c r="N14384">
        <v>0</v>
      </c>
    </row>
    <row r="14385" spans="1:14" x14ac:dyDescent="0.25">
      <c r="A14385" s="21" t="str">
        <f t="shared" si="224"/>
        <v>MOW H2C CGAG_2027</v>
      </c>
      <c r="B14385" t="s">
        <v>130</v>
      </c>
      <c r="C14385" t="s">
        <v>143</v>
      </c>
      <c r="D14385" t="s">
        <v>19</v>
      </c>
      <c r="E14385" t="s">
        <v>5</v>
      </c>
      <c r="F14385" t="s">
        <v>8</v>
      </c>
      <c r="G14385">
        <v>0</v>
      </c>
      <c r="H14385">
        <v>0</v>
      </c>
      <c r="I14385">
        <v>0</v>
      </c>
      <c r="J14385">
        <v>0</v>
      </c>
      <c r="L14385" s="51">
        <v>46752</v>
      </c>
      <c r="M14385">
        <v>4</v>
      </c>
      <c r="N14385">
        <v>0</v>
      </c>
    </row>
    <row r="14386" spans="1:14" x14ac:dyDescent="0.25">
      <c r="A14386" s="21" t="str">
        <f t="shared" si="224"/>
        <v>MOW H2C CGAG_2028</v>
      </c>
      <c r="B14386" t="s">
        <v>130</v>
      </c>
      <c r="C14386" t="s">
        <v>143</v>
      </c>
      <c r="D14386" t="s">
        <v>19</v>
      </c>
      <c r="E14386" t="s">
        <v>5</v>
      </c>
      <c r="F14386" t="s">
        <v>8</v>
      </c>
      <c r="G14386">
        <v>0</v>
      </c>
      <c r="H14386">
        <v>0</v>
      </c>
      <c r="I14386">
        <v>0</v>
      </c>
      <c r="J14386">
        <v>0</v>
      </c>
      <c r="L14386" s="51">
        <v>47118</v>
      </c>
      <c r="M14386">
        <v>5</v>
      </c>
      <c r="N14386">
        <v>0</v>
      </c>
    </row>
    <row r="14387" spans="1:14" x14ac:dyDescent="0.25">
      <c r="A14387" s="21" t="str">
        <f t="shared" si="224"/>
        <v>MOW H2C CGAG_2029</v>
      </c>
      <c r="B14387" t="s">
        <v>130</v>
      </c>
      <c r="C14387" t="s">
        <v>143</v>
      </c>
      <c r="D14387" t="s">
        <v>19</v>
      </c>
      <c r="E14387" t="s">
        <v>5</v>
      </c>
      <c r="F14387" t="s">
        <v>8</v>
      </c>
      <c r="G14387">
        <v>0</v>
      </c>
      <c r="H14387">
        <v>0</v>
      </c>
      <c r="I14387">
        <v>0</v>
      </c>
      <c r="J14387">
        <v>0</v>
      </c>
      <c r="L14387" s="51">
        <v>47483</v>
      </c>
      <c r="M14387">
        <v>6</v>
      </c>
      <c r="N14387">
        <v>0</v>
      </c>
    </row>
    <row r="14388" spans="1:14" x14ac:dyDescent="0.25">
      <c r="A14388" s="21" t="str">
        <f t="shared" si="224"/>
        <v>MOW H2C CGAG_2030</v>
      </c>
      <c r="B14388" t="s">
        <v>130</v>
      </c>
      <c r="C14388" t="s">
        <v>143</v>
      </c>
      <c r="D14388" t="s">
        <v>19</v>
      </c>
      <c r="E14388" t="s">
        <v>5</v>
      </c>
      <c r="F14388" t="s">
        <v>8</v>
      </c>
      <c r="G14388">
        <v>0</v>
      </c>
      <c r="H14388">
        <v>0</v>
      </c>
      <c r="I14388">
        <v>0</v>
      </c>
      <c r="J14388">
        <v>0</v>
      </c>
      <c r="L14388" s="51">
        <v>47848</v>
      </c>
      <c r="M14388">
        <v>7</v>
      </c>
      <c r="N14388">
        <v>0</v>
      </c>
    </row>
    <row r="14389" spans="1:14" x14ac:dyDescent="0.25">
      <c r="A14389" s="21" t="str">
        <f t="shared" si="224"/>
        <v>MOW H2C CGAG_2031</v>
      </c>
      <c r="B14389" t="s">
        <v>130</v>
      </c>
      <c r="C14389" t="s">
        <v>143</v>
      </c>
      <c r="D14389" t="s">
        <v>19</v>
      </c>
      <c r="E14389" t="s">
        <v>5</v>
      </c>
      <c r="F14389" t="s">
        <v>8</v>
      </c>
      <c r="G14389">
        <v>0</v>
      </c>
      <c r="H14389">
        <v>0</v>
      </c>
      <c r="I14389">
        <v>0</v>
      </c>
      <c r="J14389">
        <v>0</v>
      </c>
      <c r="L14389" s="51">
        <v>48213</v>
      </c>
      <c r="M14389">
        <v>8</v>
      </c>
      <c r="N14389">
        <v>0</v>
      </c>
    </row>
    <row r="14390" spans="1:14" x14ac:dyDescent="0.25">
      <c r="A14390" s="21" t="str">
        <f t="shared" si="224"/>
        <v>MOW H2C CGAG_2032</v>
      </c>
      <c r="B14390" t="s">
        <v>130</v>
      </c>
      <c r="C14390" t="s">
        <v>143</v>
      </c>
      <c r="D14390" t="s">
        <v>19</v>
      </c>
      <c r="E14390" t="s">
        <v>5</v>
      </c>
      <c r="F14390" t="s">
        <v>8</v>
      </c>
      <c r="G14390">
        <v>0</v>
      </c>
      <c r="H14390">
        <v>0</v>
      </c>
      <c r="I14390">
        <v>0</v>
      </c>
      <c r="J14390">
        <v>0</v>
      </c>
      <c r="L14390" s="51">
        <v>48579</v>
      </c>
      <c r="M14390">
        <v>9</v>
      </c>
      <c r="N14390">
        <v>0</v>
      </c>
    </row>
    <row r="14391" spans="1:14" x14ac:dyDescent="0.25">
      <c r="A14391" s="21" t="str">
        <f t="shared" si="224"/>
        <v>MOW H2C CGAG_2033</v>
      </c>
      <c r="B14391" t="s">
        <v>130</v>
      </c>
      <c r="C14391" t="s">
        <v>143</v>
      </c>
      <c r="D14391" t="s">
        <v>19</v>
      </c>
      <c r="E14391" t="s">
        <v>5</v>
      </c>
      <c r="F14391" t="s">
        <v>8</v>
      </c>
      <c r="G14391">
        <v>0</v>
      </c>
      <c r="H14391">
        <v>0</v>
      </c>
      <c r="I14391">
        <v>0</v>
      </c>
      <c r="J14391">
        <v>0</v>
      </c>
      <c r="L14391" s="51">
        <v>48944</v>
      </c>
      <c r="M14391">
        <v>10</v>
      </c>
      <c r="N14391">
        <v>0</v>
      </c>
    </row>
    <row r="14392" spans="1:14" x14ac:dyDescent="0.25">
      <c r="A14392" s="21" t="str">
        <f t="shared" si="224"/>
        <v>MOW H2C CGAG_2034</v>
      </c>
      <c r="B14392" t="s">
        <v>130</v>
      </c>
      <c r="C14392" t="s">
        <v>143</v>
      </c>
      <c r="D14392" t="s">
        <v>19</v>
      </c>
      <c r="E14392" t="s">
        <v>5</v>
      </c>
      <c r="F14392" t="s">
        <v>8</v>
      </c>
      <c r="G14392">
        <v>0</v>
      </c>
      <c r="H14392">
        <v>0</v>
      </c>
      <c r="I14392">
        <v>0</v>
      </c>
      <c r="J14392">
        <v>0</v>
      </c>
      <c r="L14392" s="51">
        <v>49309</v>
      </c>
      <c r="M14392">
        <v>11</v>
      </c>
      <c r="N14392">
        <v>0</v>
      </c>
    </row>
    <row r="14393" spans="1:14" x14ac:dyDescent="0.25">
      <c r="A14393" s="21" t="str">
        <f t="shared" si="224"/>
        <v>MOW H2C CGAG_2035</v>
      </c>
      <c r="B14393" t="s">
        <v>130</v>
      </c>
      <c r="C14393" t="s">
        <v>143</v>
      </c>
      <c r="D14393" t="s">
        <v>19</v>
      </c>
      <c r="E14393" t="s">
        <v>5</v>
      </c>
      <c r="F14393" t="s">
        <v>8</v>
      </c>
      <c r="G14393">
        <v>0</v>
      </c>
      <c r="H14393">
        <v>0</v>
      </c>
      <c r="I14393">
        <v>0</v>
      </c>
      <c r="J14393">
        <v>0</v>
      </c>
      <c r="L14393" s="51">
        <v>49674</v>
      </c>
      <c r="M14393">
        <v>12</v>
      </c>
      <c r="N14393">
        <v>0</v>
      </c>
    </row>
    <row r="14394" spans="1:14" x14ac:dyDescent="0.25">
      <c r="A14394" s="21" t="str">
        <f t="shared" si="224"/>
        <v>MOW H2C CGAG_2036</v>
      </c>
      <c r="B14394" t="s">
        <v>130</v>
      </c>
      <c r="C14394" t="s">
        <v>143</v>
      </c>
      <c r="D14394" t="s">
        <v>19</v>
      </c>
      <c r="E14394" t="s">
        <v>5</v>
      </c>
      <c r="F14394" t="s">
        <v>8</v>
      </c>
      <c r="G14394">
        <v>0</v>
      </c>
      <c r="H14394">
        <v>0</v>
      </c>
      <c r="I14394">
        <v>0</v>
      </c>
      <c r="J14394">
        <v>0</v>
      </c>
      <c r="L14394" s="51">
        <v>50040</v>
      </c>
      <c r="M14394">
        <v>13</v>
      </c>
      <c r="N14394">
        <v>0</v>
      </c>
    </row>
    <row r="14395" spans="1:14" x14ac:dyDescent="0.25">
      <c r="A14395" s="21" t="str">
        <f t="shared" si="224"/>
        <v>MOW H2C CGAG_2037</v>
      </c>
      <c r="B14395" t="s">
        <v>130</v>
      </c>
      <c r="C14395" t="s">
        <v>143</v>
      </c>
      <c r="D14395" t="s">
        <v>19</v>
      </c>
      <c r="E14395" t="s">
        <v>5</v>
      </c>
      <c r="F14395" t="s">
        <v>8</v>
      </c>
      <c r="G14395">
        <v>0</v>
      </c>
      <c r="H14395">
        <v>0</v>
      </c>
      <c r="I14395">
        <v>0</v>
      </c>
      <c r="J14395">
        <v>0</v>
      </c>
      <c r="L14395" s="51">
        <v>50405</v>
      </c>
      <c r="M14395">
        <v>14</v>
      </c>
      <c r="N14395">
        <v>0</v>
      </c>
    </row>
    <row r="14396" spans="1:14" x14ac:dyDescent="0.25">
      <c r="A14396" s="21" t="str">
        <f t="shared" si="224"/>
        <v>MOW H2C CGAG_2038</v>
      </c>
      <c r="B14396" t="s">
        <v>130</v>
      </c>
      <c r="C14396" t="s">
        <v>143</v>
      </c>
      <c r="D14396" t="s">
        <v>19</v>
      </c>
      <c r="E14396" t="s">
        <v>5</v>
      </c>
      <c r="F14396" t="s">
        <v>8</v>
      </c>
      <c r="G14396">
        <v>0</v>
      </c>
      <c r="H14396">
        <v>0</v>
      </c>
      <c r="I14396">
        <v>0</v>
      </c>
      <c r="J14396">
        <v>0</v>
      </c>
      <c r="L14396" s="51">
        <v>50770</v>
      </c>
      <c r="M14396">
        <v>15</v>
      </c>
      <c r="N14396">
        <v>0</v>
      </c>
    </row>
    <row r="14397" spans="1:14" x14ac:dyDescent="0.25">
      <c r="A14397" s="21" t="str">
        <f t="shared" si="224"/>
        <v>MOW H2C CGAG_2039</v>
      </c>
      <c r="B14397" t="s">
        <v>130</v>
      </c>
      <c r="C14397" t="s">
        <v>143</v>
      </c>
      <c r="D14397" t="s">
        <v>19</v>
      </c>
      <c r="E14397" t="s">
        <v>5</v>
      </c>
      <c r="F14397" t="s">
        <v>8</v>
      </c>
      <c r="G14397">
        <v>0</v>
      </c>
      <c r="H14397">
        <v>0</v>
      </c>
      <c r="I14397">
        <v>0</v>
      </c>
      <c r="J14397">
        <v>0</v>
      </c>
      <c r="L14397" s="51">
        <v>51135</v>
      </c>
      <c r="M14397">
        <v>16</v>
      </c>
      <c r="N14397">
        <v>0</v>
      </c>
    </row>
    <row r="14398" spans="1:14" x14ac:dyDescent="0.25">
      <c r="A14398" s="21" t="str">
        <f t="shared" si="224"/>
        <v>MOW H2C CGAG_2040</v>
      </c>
      <c r="B14398" t="s">
        <v>130</v>
      </c>
      <c r="C14398" t="s">
        <v>143</v>
      </c>
      <c r="D14398" t="s">
        <v>19</v>
      </c>
      <c r="E14398" t="s">
        <v>5</v>
      </c>
      <c r="F14398" t="s">
        <v>8</v>
      </c>
      <c r="G14398">
        <v>0</v>
      </c>
      <c r="H14398">
        <v>0</v>
      </c>
      <c r="I14398">
        <v>0</v>
      </c>
      <c r="J14398">
        <v>0</v>
      </c>
      <c r="L14398" s="51">
        <v>51501</v>
      </c>
      <c r="M14398">
        <v>17</v>
      </c>
      <c r="N14398">
        <v>0</v>
      </c>
    </row>
    <row r="14399" spans="1:14" x14ac:dyDescent="0.25">
      <c r="A14399" s="21" t="str">
        <f t="shared" si="224"/>
        <v>MOW H2C CGAG_2041</v>
      </c>
      <c r="B14399" t="s">
        <v>130</v>
      </c>
      <c r="C14399" t="s">
        <v>143</v>
      </c>
      <c r="D14399" t="s">
        <v>19</v>
      </c>
      <c r="E14399" t="s">
        <v>5</v>
      </c>
      <c r="F14399" t="s">
        <v>8</v>
      </c>
      <c r="G14399">
        <v>0</v>
      </c>
      <c r="H14399">
        <v>0</v>
      </c>
      <c r="I14399">
        <v>0</v>
      </c>
      <c r="J14399">
        <v>0</v>
      </c>
      <c r="L14399" s="51">
        <v>51866</v>
      </c>
      <c r="M14399">
        <v>18</v>
      </c>
      <c r="N14399">
        <v>0</v>
      </c>
    </row>
    <row r="14400" spans="1:14" x14ac:dyDescent="0.25">
      <c r="A14400" s="21" t="str">
        <f t="shared" si="224"/>
        <v>MOW H2C CGAG_2042</v>
      </c>
      <c r="B14400" t="s">
        <v>130</v>
      </c>
      <c r="C14400" t="s">
        <v>143</v>
      </c>
      <c r="D14400" t="s">
        <v>19</v>
      </c>
      <c r="E14400" t="s">
        <v>5</v>
      </c>
      <c r="F14400" t="s">
        <v>8</v>
      </c>
      <c r="G14400">
        <v>0</v>
      </c>
      <c r="H14400">
        <v>0</v>
      </c>
      <c r="I14400">
        <v>0</v>
      </c>
      <c r="J14400">
        <v>0</v>
      </c>
      <c r="L14400" s="51">
        <v>52231</v>
      </c>
      <c r="M14400">
        <v>19</v>
      </c>
      <c r="N14400">
        <v>0</v>
      </c>
    </row>
    <row r="14401" spans="1:14" x14ac:dyDescent="0.25">
      <c r="A14401" s="21" t="str">
        <f t="shared" si="224"/>
        <v>MOW H2C CGAG_2043</v>
      </c>
      <c r="B14401" t="s">
        <v>130</v>
      </c>
      <c r="C14401" t="s">
        <v>143</v>
      </c>
      <c r="D14401" t="s">
        <v>19</v>
      </c>
      <c r="E14401" t="s">
        <v>5</v>
      </c>
      <c r="F14401" t="s">
        <v>8</v>
      </c>
      <c r="G14401">
        <v>0</v>
      </c>
      <c r="H14401">
        <v>0</v>
      </c>
      <c r="I14401">
        <v>0</v>
      </c>
      <c r="J14401">
        <v>0</v>
      </c>
      <c r="L14401" s="51">
        <v>52596</v>
      </c>
      <c r="M14401">
        <v>20</v>
      </c>
      <c r="N14401">
        <v>0</v>
      </c>
    </row>
    <row r="14402" spans="1:14" x14ac:dyDescent="0.25">
      <c r="A14402" s="21" t="str">
        <f t="shared" ref="A14402:A14465" si="225">B14402&amp;" "&amp;D14402&amp;" "&amp;C14402&amp;"_"&amp;YEAR(L14402)</f>
        <v>MOW H2N CGAG_2024</v>
      </c>
      <c r="B14402" t="s">
        <v>130</v>
      </c>
      <c r="C14402" t="s">
        <v>143</v>
      </c>
      <c r="D14402" t="s">
        <v>20</v>
      </c>
      <c r="E14402" t="s">
        <v>29</v>
      </c>
      <c r="F14402" t="s">
        <v>28</v>
      </c>
      <c r="K14402">
        <v>0</v>
      </c>
      <c r="L14402" s="51">
        <v>45657</v>
      </c>
      <c r="M14402">
        <v>1</v>
      </c>
    </row>
    <row r="14403" spans="1:14" x14ac:dyDescent="0.25">
      <c r="A14403" s="21" t="str">
        <f t="shared" si="225"/>
        <v>MOW H2N CGAG_2025</v>
      </c>
      <c r="B14403" t="s">
        <v>130</v>
      </c>
      <c r="C14403" t="s">
        <v>143</v>
      </c>
      <c r="D14403" t="s">
        <v>20</v>
      </c>
      <c r="E14403" t="s">
        <v>29</v>
      </c>
      <c r="F14403" t="s">
        <v>28</v>
      </c>
      <c r="K14403">
        <v>0</v>
      </c>
      <c r="L14403" s="51">
        <v>46022</v>
      </c>
      <c r="M14403">
        <v>2</v>
      </c>
    </row>
    <row r="14404" spans="1:14" x14ac:dyDescent="0.25">
      <c r="A14404" s="21" t="str">
        <f t="shared" si="225"/>
        <v>MOW H2N CGAG_2026</v>
      </c>
      <c r="B14404" t="s">
        <v>130</v>
      </c>
      <c r="C14404" t="s">
        <v>143</v>
      </c>
      <c r="D14404" t="s">
        <v>20</v>
      </c>
      <c r="E14404" t="s">
        <v>29</v>
      </c>
      <c r="F14404" t="s">
        <v>28</v>
      </c>
      <c r="K14404">
        <v>0</v>
      </c>
      <c r="L14404" s="51">
        <v>46387</v>
      </c>
      <c r="M14404">
        <v>3</v>
      </c>
    </row>
    <row r="14405" spans="1:14" x14ac:dyDescent="0.25">
      <c r="A14405" s="21" t="str">
        <f t="shared" si="225"/>
        <v>MOW H2N CGAG_2027</v>
      </c>
      <c r="B14405" t="s">
        <v>130</v>
      </c>
      <c r="C14405" t="s">
        <v>143</v>
      </c>
      <c r="D14405" t="s">
        <v>20</v>
      </c>
      <c r="E14405" t="s">
        <v>29</v>
      </c>
      <c r="F14405" t="s">
        <v>28</v>
      </c>
      <c r="K14405">
        <v>0</v>
      </c>
      <c r="L14405" s="51">
        <v>46752</v>
      </c>
      <c r="M14405">
        <v>4</v>
      </c>
    </row>
    <row r="14406" spans="1:14" x14ac:dyDescent="0.25">
      <c r="A14406" s="21" t="str">
        <f t="shared" si="225"/>
        <v>MOW H2N CGAG_2028</v>
      </c>
      <c r="B14406" t="s">
        <v>130</v>
      </c>
      <c r="C14406" t="s">
        <v>143</v>
      </c>
      <c r="D14406" t="s">
        <v>20</v>
      </c>
      <c r="E14406" t="s">
        <v>29</v>
      </c>
      <c r="F14406" t="s">
        <v>28</v>
      </c>
      <c r="K14406">
        <v>0</v>
      </c>
      <c r="L14406" s="51">
        <v>47118</v>
      </c>
      <c r="M14406">
        <v>5</v>
      </c>
    </row>
    <row r="14407" spans="1:14" x14ac:dyDescent="0.25">
      <c r="A14407" s="21" t="str">
        <f t="shared" si="225"/>
        <v>MOW H2N CGAG_2029</v>
      </c>
      <c r="B14407" t="s">
        <v>130</v>
      </c>
      <c r="C14407" t="s">
        <v>143</v>
      </c>
      <c r="D14407" t="s">
        <v>20</v>
      </c>
      <c r="E14407" t="s">
        <v>29</v>
      </c>
      <c r="F14407" t="s">
        <v>28</v>
      </c>
      <c r="K14407">
        <v>0</v>
      </c>
      <c r="L14407" s="51">
        <v>47483</v>
      </c>
      <c r="M14407">
        <v>6</v>
      </c>
    </row>
    <row r="14408" spans="1:14" x14ac:dyDescent="0.25">
      <c r="A14408" s="21" t="str">
        <f t="shared" si="225"/>
        <v>MOW H2N CGAG_2030</v>
      </c>
      <c r="B14408" t="s">
        <v>130</v>
      </c>
      <c r="C14408" t="s">
        <v>143</v>
      </c>
      <c r="D14408" t="s">
        <v>20</v>
      </c>
      <c r="E14408" t="s">
        <v>29</v>
      </c>
      <c r="F14408" t="s">
        <v>28</v>
      </c>
      <c r="K14408">
        <v>0</v>
      </c>
      <c r="L14408" s="51">
        <v>47848</v>
      </c>
      <c r="M14408">
        <v>7</v>
      </c>
    </row>
    <row r="14409" spans="1:14" x14ac:dyDescent="0.25">
      <c r="A14409" s="21" t="str">
        <f t="shared" si="225"/>
        <v>MOW H2N CGAG_2031</v>
      </c>
      <c r="B14409" t="s">
        <v>130</v>
      </c>
      <c r="C14409" t="s">
        <v>143</v>
      </c>
      <c r="D14409" t="s">
        <v>20</v>
      </c>
      <c r="E14409" t="s">
        <v>29</v>
      </c>
      <c r="F14409" t="s">
        <v>28</v>
      </c>
      <c r="K14409">
        <v>0</v>
      </c>
      <c r="L14409" s="51">
        <v>48213</v>
      </c>
      <c r="M14409">
        <v>8</v>
      </c>
    </row>
    <row r="14410" spans="1:14" x14ac:dyDescent="0.25">
      <c r="A14410" s="21" t="str">
        <f t="shared" si="225"/>
        <v>MOW H2N CGAG_2032</v>
      </c>
      <c r="B14410" t="s">
        <v>130</v>
      </c>
      <c r="C14410" t="s">
        <v>143</v>
      </c>
      <c r="D14410" t="s">
        <v>20</v>
      </c>
      <c r="E14410" t="s">
        <v>29</v>
      </c>
      <c r="F14410" t="s">
        <v>28</v>
      </c>
      <c r="K14410">
        <v>0</v>
      </c>
      <c r="L14410" s="51">
        <v>48579</v>
      </c>
      <c r="M14410">
        <v>9</v>
      </c>
    </row>
    <row r="14411" spans="1:14" x14ac:dyDescent="0.25">
      <c r="A14411" s="21" t="str">
        <f t="shared" si="225"/>
        <v>MOW H2N CGAG_2033</v>
      </c>
      <c r="B14411" t="s">
        <v>130</v>
      </c>
      <c r="C14411" t="s">
        <v>143</v>
      </c>
      <c r="D14411" t="s">
        <v>20</v>
      </c>
      <c r="E14411" t="s">
        <v>29</v>
      </c>
      <c r="F14411" t="s">
        <v>28</v>
      </c>
      <c r="K14411">
        <v>0</v>
      </c>
      <c r="L14411" s="51">
        <v>48944</v>
      </c>
      <c r="M14411">
        <v>10</v>
      </c>
    </row>
    <row r="14412" spans="1:14" x14ac:dyDescent="0.25">
      <c r="A14412" s="21" t="str">
        <f t="shared" si="225"/>
        <v>MOW H2N CGAG_2034</v>
      </c>
      <c r="B14412" t="s">
        <v>130</v>
      </c>
      <c r="C14412" t="s">
        <v>143</v>
      </c>
      <c r="D14412" t="s">
        <v>20</v>
      </c>
      <c r="E14412" t="s">
        <v>29</v>
      </c>
      <c r="F14412" t="s">
        <v>28</v>
      </c>
      <c r="K14412">
        <v>0</v>
      </c>
      <c r="L14412" s="51">
        <v>49309</v>
      </c>
      <c r="M14412">
        <v>11</v>
      </c>
    </row>
    <row r="14413" spans="1:14" x14ac:dyDescent="0.25">
      <c r="A14413" s="21" t="str">
        <f t="shared" si="225"/>
        <v>MOW H2N CGAG_2035</v>
      </c>
      <c r="B14413" t="s">
        <v>130</v>
      </c>
      <c r="C14413" t="s">
        <v>143</v>
      </c>
      <c r="D14413" t="s">
        <v>20</v>
      </c>
      <c r="E14413" t="s">
        <v>29</v>
      </c>
      <c r="F14413" t="s">
        <v>28</v>
      </c>
      <c r="K14413">
        <v>0</v>
      </c>
      <c r="L14413" s="51">
        <v>49674</v>
      </c>
      <c r="M14413">
        <v>12</v>
      </c>
    </row>
    <row r="14414" spans="1:14" x14ac:dyDescent="0.25">
      <c r="A14414" s="21" t="str">
        <f t="shared" si="225"/>
        <v>MOW H2N CGAG_2036</v>
      </c>
      <c r="B14414" t="s">
        <v>130</v>
      </c>
      <c r="C14414" t="s">
        <v>143</v>
      </c>
      <c r="D14414" t="s">
        <v>20</v>
      </c>
      <c r="E14414" t="s">
        <v>29</v>
      </c>
      <c r="F14414" t="s">
        <v>28</v>
      </c>
      <c r="K14414">
        <v>0</v>
      </c>
      <c r="L14414" s="51">
        <v>50040</v>
      </c>
      <c r="M14414">
        <v>13</v>
      </c>
    </row>
    <row r="14415" spans="1:14" x14ac:dyDescent="0.25">
      <c r="A14415" s="21" t="str">
        <f t="shared" si="225"/>
        <v>MOW H2N CGAG_2037</v>
      </c>
      <c r="B14415" t="s">
        <v>130</v>
      </c>
      <c r="C14415" t="s">
        <v>143</v>
      </c>
      <c r="D14415" t="s">
        <v>20</v>
      </c>
      <c r="E14415" t="s">
        <v>29</v>
      </c>
      <c r="F14415" t="s">
        <v>28</v>
      </c>
      <c r="K14415">
        <v>0</v>
      </c>
      <c r="L14415" s="51">
        <v>50405</v>
      </c>
      <c r="M14415">
        <v>14</v>
      </c>
    </row>
    <row r="14416" spans="1:14" x14ac:dyDescent="0.25">
      <c r="A14416" s="21" t="str">
        <f t="shared" si="225"/>
        <v>MOW H2N CGAG_2038</v>
      </c>
      <c r="B14416" t="s">
        <v>130</v>
      </c>
      <c r="C14416" t="s">
        <v>143</v>
      </c>
      <c r="D14416" t="s">
        <v>20</v>
      </c>
      <c r="E14416" t="s">
        <v>29</v>
      </c>
      <c r="F14416" t="s">
        <v>28</v>
      </c>
      <c r="K14416">
        <v>0</v>
      </c>
      <c r="L14416" s="51">
        <v>50770</v>
      </c>
      <c r="M14416">
        <v>15</v>
      </c>
    </row>
    <row r="14417" spans="1:13" x14ac:dyDescent="0.25">
      <c r="A14417" s="21" t="str">
        <f t="shared" si="225"/>
        <v>MOW H2N CGAG_2039</v>
      </c>
      <c r="B14417" t="s">
        <v>130</v>
      </c>
      <c r="C14417" t="s">
        <v>143</v>
      </c>
      <c r="D14417" t="s">
        <v>20</v>
      </c>
      <c r="E14417" t="s">
        <v>29</v>
      </c>
      <c r="F14417" t="s">
        <v>28</v>
      </c>
      <c r="K14417">
        <v>0</v>
      </c>
      <c r="L14417" s="51">
        <v>51135</v>
      </c>
      <c r="M14417">
        <v>16</v>
      </c>
    </row>
    <row r="14418" spans="1:13" x14ac:dyDescent="0.25">
      <c r="A14418" s="21" t="str">
        <f t="shared" si="225"/>
        <v>MOW H2N CGAG_2040</v>
      </c>
      <c r="B14418" t="s">
        <v>130</v>
      </c>
      <c r="C14418" t="s">
        <v>143</v>
      </c>
      <c r="D14418" t="s">
        <v>20</v>
      </c>
      <c r="E14418" t="s">
        <v>29</v>
      </c>
      <c r="F14418" t="s">
        <v>28</v>
      </c>
      <c r="K14418">
        <v>0</v>
      </c>
      <c r="L14418" s="51">
        <v>51501</v>
      </c>
      <c r="M14418">
        <v>17</v>
      </c>
    </row>
    <row r="14419" spans="1:13" x14ac:dyDescent="0.25">
      <c r="A14419" s="21" t="str">
        <f t="shared" si="225"/>
        <v>MOW H2N CGAG_2041</v>
      </c>
      <c r="B14419" t="s">
        <v>130</v>
      </c>
      <c r="C14419" t="s">
        <v>143</v>
      </c>
      <c r="D14419" t="s">
        <v>20</v>
      </c>
      <c r="E14419" t="s">
        <v>29</v>
      </c>
      <c r="F14419" t="s">
        <v>28</v>
      </c>
      <c r="K14419">
        <v>0</v>
      </c>
      <c r="L14419" s="51">
        <v>51866</v>
      </c>
      <c r="M14419">
        <v>18</v>
      </c>
    </row>
    <row r="14420" spans="1:13" x14ac:dyDescent="0.25">
      <c r="A14420" s="21" t="str">
        <f t="shared" si="225"/>
        <v>MOW H2N CGAG_2042</v>
      </c>
      <c r="B14420" t="s">
        <v>130</v>
      </c>
      <c r="C14420" t="s">
        <v>143</v>
      </c>
      <c r="D14420" t="s">
        <v>20</v>
      </c>
      <c r="E14420" t="s">
        <v>29</v>
      </c>
      <c r="F14420" t="s">
        <v>28</v>
      </c>
      <c r="K14420">
        <v>0</v>
      </c>
      <c r="L14420" s="51">
        <v>52231</v>
      </c>
      <c r="M14420">
        <v>19</v>
      </c>
    </row>
    <row r="14421" spans="1:13" x14ac:dyDescent="0.25">
      <c r="A14421" s="21" t="str">
        <f t="shared" si="225"/>
        <v>MOW H2N CGAG_2043</v>
      </c>
      <c r="B14421" t="s">
        <v>130</v>
      </c>
      <c r="C14421" t="s">
        <v>143</v>
      </c>
      <c r="D14421" t="s">
        <v>20</v>
      </c>
      <c r="E14421" t="s">
        <v>29</v>
      </c>
      <c r="F14421" t="s">
        <v>28</v>
      </c>
      <c r="K14421">
        <v>0</v>
      </c>
      <c r="L14421" s="51">
        <v>52596</v>
      </c>
      <c r="M14421">
        <v>20</v>
      </c>
    </row>
    <row r="14422" spans="1:13" x14ac:dyDescent="0.25">
      <c r="A14422" s="21" t="str">
        <f t="shared" si="225"/>
        <v>MOW H2N CGAG_2024</v>
      </c>
      <c r="B14422" t="s">
        <v>130</v>
      </c>
      <c r="C14422" t="s">
        <v>143</v>
      </c>
      <c r="D14422" t="s">
        <v>20</v>
      </c>
      <c r="E14422" t="s">
        <v>29</v>
      </c>
      <c r="F14422" t="s">
        <v>31</v>
      </c>
      <c r="K14422">
        <v>0</v>
      </c>
      <c r="L14422" s="51">
        <v>45657</v>
      </c>
      <c r="M14422">
        <v>1</v>
      </c>
    </row>
    <row r="14423" spans="1:13" x14ac:dyDescent="0.25">
      <c r="A14423" s="21" t="str">
        <f t="shared" si="225"/>
        <v>MOW H2N CGAG_2025</v>
      </c>
      <c r="B14423" t="s">
        <v>130</v>
      </c>
      <c r="C14423" t="s">
        <v>143</v>
      </c>
      <c r="D14423" t="s">
        <v>20</v>
      </c>
      <c r="E14423" t="s">
        <v>29</v>
      </c>
      <c r="F14423" t="s">
        <v>31</v>
      </c>
      <c r="K14423">
        <v>0</v>
      </c>
      <c r="L14423" s="51">
        <v>46022</v>
      </c>
      <c r="M14423">
        <v>2</v>
      </c>
    </row>
    <row r="14424" spans="1:13" x14ac:dyDescent="0.25">
      <c r="A14424" s="21" t="str">
        <f t="shared" si="225"/>
        <v>MOW H2N CGAG_2026</v>
      </c>
      <c r="B14424" t="s">
        <v>130</v>
      </c>
      <c r="C14424" t="s">
        <v>143</v>
      </c>
      <c r="D14424" t="s">
        <v>20</v>
      </c>
      <c r="E14424" t="s">
        <v>29</v>
      </c>
      <c r="F14424" t="s">
        <v>31</v>
      </c>
      <c r="K14424">
        <v>0</v>
      </c>
      <c r="L14424" s="51">
        <v>46387</v>
      </c>
      <c r="M14424">
        <v>3</v>
      </c>
    </row>
    <row r="14425" spans="1:13" x14ac:dyDescent="0.25">
      <c r="A14425" s="21" t="str">
        <f t="shared" si="225"/>
        <v>MOW H2N CGAG_2027</v>
      </c>
      <c r="B14425" t="s">
        <v>130</v>
      </c>
      <c r="C14425" t="s">
        <v>143</v>
      </c>
      <c r="D14425" t="s">
        <v>20</v>
      </c>
      <c r="E14425" t="s">
        <v>29</v>
      </c>
      <c r="F14425" t="s">
        <v>31</v>
      </c>
      <c r="K14425">
        <v>0</v>
      </c>
      <c r="L14425" s="51">
        <v>46752</v>
      </c>
      <c r="M14425">
        <v>4</v>
      </c>
    </row>
    <row r="14426" spans="1:13" x14ac:dyDescent="0.25">
      <c r="A14426" s="21" t="str">
        <f t="shared" si="225"/>
        <v>MOW H2N CGAG_2028</v>
      </c>
      <c r="B14426" t="s">
        <v>130</v>
      </c>
      <c r="C14426" t="s">
        <v>143</v>
      </c>
      <c r="D14426" t="s">
        <v>20</v>
      </c>
      <c r="E14426" t="s">
        <v>29</v>
      </c>
      <c r="F14426" t="s">
        <v>31</v>
      </c>
      <c r="K14426">
        <v>0</v>
      </c>
      <c r="L14426" s="51">
        <v>47118</v>
      </c>
      <c r="M14426">
        <v>5</v>
      </c>
    </row>
    <row r="14427" spans="1:13" x14ac:dyDescent="0.25">
      <c r="A14427" s="21" t="str">
        <f t="shared" si="225"/>
        <v>MOW H2N CGAG_2029</v>
      </c>
      <c r="B14427" t="s">
        <v>130</v>
      </c>
      <c r="C14427" t="s">
        <v>143</v>
      </c>
      <c r="D14427" t="s">
        <v>20</v>
      </c>
      <c r="E14427" t="s">
        <v>29</v>
      </c>
      <c r="F14427" t="s">
        <v>31</v>
      </c>
      <c r="K14427">
        <v>0</v>
      </c>
      <c r="L14427" s="51">
        <v>47483</v>
      </c>
      <c r="M14427">
        <v>6</v>
      </c>
    </row>
    <row r="14428" spans="1:13" x14ac:dyDescent="0.25">
      <c r="A14428" s="21" t="str">
        <f t="shared" si="225"/>
        <v>MOW H2N CGAG_2030</v>
      </c>
      <c r="B14428" t="s">
        <v>130</v>
      </c>
      <c r="C14428" t="s">
        <v>143</v>
      </c>
      <c r="D14428" t="s">
        <v>20</v>
      </c>
      <c r="E14428" t="s">
        <v>29</v>
      </c>
      <c r="F14428" t="s">
        <v>31</v>
      </c>
      <c r="K14428">
        <v>0</v>
      </c>
      <c r="L14428" s="51">
        <v>47848</v>
      </c>
      <c r="M14428">
        <v>7</v>
      </c>
    </row>
    <row r="14429" spans="1:13" x14ac:dyDescent="0.25">
      <c r="A14429" s="21" t="str">
        <f t="shared" si="225"/>
        <v>MOW H2N CGAG_2031</v>
      </c>
      <c r="B14429" t="s">
        <v>130</v>
      </c>
      <c r="C14429" t="s">
        <v>143</v>
      </c>
      <c r="D14429" t="s">
        <v>20</v>
      </c>
      <c r="E14429" t="s">
        <v>29</v>
      </c>
      <c r="F14429" t="s">
        <v>31</v>
      </c>
      <c r="K14429">
        <v>0</v>
      </c>
      <c r="L14429" s="51">
        <v>48213</v>
      </c>
      <c r="M14429">
        <v>8</v>
      </c>
    </row>
    <row r="14430" spans="1:13" x14ac:dyDescent="0.25">
      <c r="A14430" s="21" t="str">
        <f t="shared" si="225"/>
        <v>MOW H2N CGAG_2032</v>
      </c>
      <c r="B14430" t="s">
        <v>130</v>
      </c>
      <c r="C14430" t="s">
        <v>143</v>
      </c>
      <c r="D14430" t="s">
        <v>20</v>
      </c>
      <c r="E14430" t="s">
        <v>29</v>
      </c>
      <c r="F14430" t="s">
        <v>31</v>
      </c>
      <c r="K14430">
        <v>0</v>
      </c>
      <c r="L14430" s="51">
        <v>48579</v>
      </c>
      <c r="M14430">
        <v>9</v>
      </c>
    </row>
    <row r="14431" spans="1:13" x14ac:dyDescent="0.25">
      <c r="A14431" s="21" t="str">
        <f t="shared" si="225"/>
        <v>MOW H2N CGAG_2033</v>
      </c>
      <c r="B14431" t="s">
        <v>130</v>
      </c>
      <c r="C14431" t="s">
        <v>143</v>
      </c>
      <c r="D14431" t="s">
        <v>20</v>
      </c>
      <c r="E14431" t="s">
        <v>29</v>
      </c>
      <c r="F14431" t="s">
        <v>31</v>
      </c>
      <c r="K14431">
        <v>0</v>
      </c>
      <c r="L14431" s="51">
        <v>48944</v>
      </c>
      <c r="M14431">
        <v>10</v>
      </c>
    </row>
    <row r="14432" spans="1:13" x14ac:dyDescent="0.25">
      <c r="A14432" s="21" t="str">
        <f t="shared" si="225"/>
        <v>MOW H2N CGAG_2034</v>
      </c>
      <c r="B14432" t="s">
        <v>130</v>
      </c>
      <c r="C14432" t="s">
        <v>143</v>
      </c>
      <c r="D14432" t="s">
        <v>20</v>
      </c>
      <c r="E14432" t="s">
        <v>29</v>
      </c>
      <c r="F14432" t="s">
        <v>31</v>
      </c>
      <c r="K14432">
        <v>0</v>
      </c>
      <c r="L14432" s="51">
        <v>49309</v>
      </c>
      <c r="M14432">
        <v>11</v>
      </c>
    </row>
    <row r="14433" spans="1:14" x14ac:dyDescent="0.25">
      <c r="A14433" s="21" t="str">
        <f t="shared" si="225"/>
        <v>MOW H2N CGAG_2035</v>
      </c>
      <c r="B14433" t="s">
        <v>130</v>
      </c>
      <c r="C14433" t="s">
        <v>143</v>
      </c>
      <c r="D14433" t="s">
        <v>20</v>
      </c>
      <c r="E14433" t="s">
        <v>29</v>
      </c>
      <c r="F14433" t="s">
        <v>31</v>
      </c>
      <c r="K14433">
        <v>0</v>
      </c>
      <c r="L14433" s="51">
        <v>49674</v>
      </c>
      <c r="M14433">
        <v>12</v>
      </c>
    </row>
    <row r="14434" spans="1:14" x14ac:dyDescent="0.25">
      <c r="A14434" s="21" t="str">
        <f t="shared" si="225"/>
        <v>MOW H2N CGAG_2036</v>
      </c>
      <c r="B14434" t="s">
        <v>130</v>
      </c>
      <c r="C14434" t="s">
        <v>143</v>
      </c>
      <c r="D14434" t="s">
        <v>20</v>
      </c>
      <c r="E14434" t="s">
        <v>29</v>
      </c>
      <c r="F14434" t="s">
        <v>31</v>
      </c>
      <c r="K14434">
        <v>0</v>
      </c>
      <c r="L14434" s="51">
        <v>50040</v>
      </c>
      <c r="M14434">
        <v>13</v>
      </c>
    </row>
    <row r="14435" spans="1:14" x14ac:dyDescent="0.25">
      <c r="A14435" s="21" t="str">
        <f t="shared" si="225"/>
        <v>MOW H2N CGAG_2037</v>
      </c>
      <c r="B14435" t="s">
        <v>130</v>
      </c>
      <c r="C14435" t="s">
        <v>143</v>
      </c>
      <c r="D14435" t="s">
        <v>20</v>
      </c>
      <c r="E14435" t="s">
        <v>29</v>
      </c>
      <c r="F14435" t="s">
        <v>31</v>
      </c>
      <c r="K14435">
        <v>0</v>
      </c>
      <c r="L14435" s="51">
        <v>50405</v>
      </c>
      <c r="M14435">
        <v>14</v>
      </c>
    </row>
    <row r="14436" spans="1:14" x14ac:dyDescent="0.25">
      <c r="A14436" s="21" t="str">
        <f t="shared" si="225"/>
        <v>MOW H2N CGAG_2038</v>
      </c>
      <c r="B14436" t="s">
        <v>130</v>
      </c>
      <c r="C14436" t="s">
        <v>143</v>
      </c>
      <c r="D14436" t="s">
        <v>20</v>
      </c>
      <c r="E14436" t="s">
        <v>29</v>
      </c>
      <c r="F14436" t="s">
        <v>31</v>
      </c>
      <c r="K14436">
        <v>0</v>
      </c>
      <c r="L14436" s="51">
        <v>50770</v>
      </c>
      <c r="M14436">
        <v>15</v>
      </c>
    </row>
    <row r="14437" spans="1:14" x14ac:dyDescent="0.25">
      <c r="A14437" s="21" t="str">
        <f t="shared" si="225"/>
        <v>MOW H2N CGAG_2039</v>
      </c>
      <c r="B14437" t="s">
        <v>130</v>
      </c>
      <c r="C14437" t="s">
        <v>143</v>
      </c>
      <c r="D14437" t="s">
        <v>20</v>
      </c>
      <c r="E14437" t="s">
        <v>29</v>
      </c>
      <c r="F14437" t="s">
        <v>31</v>
      </c>
      <c r="K14437">
        <v>0</v>
      </c>
      <c r="L14437" s="51">
        <v>51135</v>
      </c>
      <c r="M14437">
        <v>16</v>
      </c>
    </row>
    <row r="14438" spans="1:14" x14ac:dyDescent="0.25">
      <c r="A14438" s="21" t="str">
        <f t="shared" si="225"/>
        <v>MOW H2N CGAG_2040</v>
      </c>
      <c r="B14438" t="s">
        <v>130</v>
      </c>
      <c r="C14438" t="s">
        <v>143</v>
      </c>
      <c r="D14438" t="s">
        <v>20</v>
      </c>
      <c r="E14438" t="s">
        <v>29</v>
      </c>
      <c r="F14438" t="s">
        <v>31</v>
      </c>
      <c r="K14438">
        <v>0</v>
      </c>
      <c r="L14438" s="51">
        <v>51501</v>
      </c>
      <c r="M14438">
        <v>17</v>
      </c>
    </row>
    <row r="14439" spans="1:14" x14ac:dyDescent="0.25">
      <c r="A14439" s="21" t="str">
        <f t="shared" si="225"/>
        <v>MOW H2N CGAG_2041</v>
      </c>
      <c r="B14439" t="s">
        <v>130</v>
      </c>
      <c r="C14439" t="s">
        <v>143</v>
      </c>
      <c r="D14439" t="s">
        <v>20</v>
      </c>
      <c r="E14439" t="s">
        <v>29</v>
      </c>
      <c r="F14439" t="s">
        <v>31</v>
      </c>
      <c r="K14439">
        <v>0</v>
      </c>
      <c r="L14439" s="51">
        <v>51866</v>
      </c>
      <c r="M14439">
        <v>18</v>
      </c>
    </row>
    <row r="14440" spans="1:14" x14ac:dyDescent="0.25">
      <c r="A14440" s="21" t="str">
        <f t="shared" si="225"/>
        <v>MOW H2N CGAG_2042</v>
      </c>
      <c r="B14440" t="s">
        <v>130</v>
      </c>
      <c r="C14440" t="s">
        <v>143</v>
      </c>
      <c r="D14440" t="s">
        <v>20</v>
      </c>
      <c r="E14440" t="s">
        <v>29</v>
      </c>
      <c r="F14440" t="s">
        <v>31</v>
      </c>
      <c r="K14440">
        <v>0</v>
      </c>
      <c r="L14440" s="51">
        <v>52231</v>
      </c>
      <c r="M14440">
        <v>19</v>
      </c>
    </row>
    <row r="14441" spans="1:14" x14ac:dyDescent="0.25">
      <c r="A14441" s="21" t="str">
        <f t="shared" si="225"/>
        <v>MOW H2N CGAG_2043</v>
      </c>
      <c r="B14441" t="s">
        <v>130</v>
      </c>
      <c r="C14441" t="s">
        <v>143</v>
      </c>
      <c r="D14441" t="s">
        <v>20</v>
      </c>
      <c r="E14441" t="s">
        <v>29</v>
      </c>
      <c r="F14441" t="s">
        <v>31</v>
      </c>
      <c r="K14441">
        <v>0</v>
      </c>
      <c r="L14441" s="51">
        <v>52596</v>
      </c>
      <c r="M14441">
        <v>20</v>
      </c>
    </row>
    <row r="14442" spans="1:14" x14ac:dyDescent="0.25">
      <c r="A14442" s="21" t="str">
        <f t="shared" si="225"/>
        <v>MOW H2N CGAG_2024</v>
      </c>
      <c r="B14442" t="s">
        <v>130</v>
      </c>
      <c r="C14442" t="s">
        <v>143</v>
      </c>
      <c r="D14442" t="s">
        <v>20</v>
      </c>
      <c r="E14442" t="s">
        <v>5</v>
      </c>
      <c r="F14442" t="s">
        <v>4</v>
      </c>
      <c r="G14442">
        <v>0</v>
      </c>
      <c r="H14442">
        <v>0</v>
      </c>
      <c r="I14442">
        <v>0</v>
      </c>
      <c r="J14442">
        <v>0</v>
      </c>
      <c r="L14442" s="51">
        <v>45657</v>
      </c>
      <c r="M14442">
        <v>1</v>
      </c>
      <c r="N14442">
        <v>0</v>
      </c>
    </row>
    <row r="14443" spans="1:14" x14ac:dyDescent="0.25">
      <c r="A14443" s="21" t="str">
        <f t="shared" si="225"/>
        <v>MOW H2N CGAG_2025</v>
      </c>
      <c r="B14443" t="s">
        <v>130</v>
      </c>
      <c r="C14443" t="s">
        <v>143</v>
      </c>
      <c r="D14443" t="s">
        <v>20</v>
      </c>
      <c r="E14443" t="s">
        <v>5</v>
      </c>
      <c r="F14443" t="s">
        <v>4</v>
      </c>
      <c r="G14443">
        <v>0</v>
      </c>
      <c r="H14443">
        <v>0</v>
      </c>
      <c r="I14443">
        <v>0</v>
      </c>
      <c r="J14443">
        <v>0</v>
      </c>
      <c r="L14443" s="51">
        <v>46022</v>
      </c>
      <c r="M14443">
        <v>2</v>
      </c>
      <c r="N14443">
        <v>0</v>
      </c>
    </row>
    <row r="14444" spans="1:14" x14ac:dyDescent="0.25">
      <c r="A14444" s="21" t="str">
        <f t="shared" si="225"/>
        <v>MOW H2N CGAG_2026</v>
      </c>
      <c r="B14444" t="s">
        <v>130</v>
      </c>
      <c r="C14444" t="s">
        <v>143</v>
      </c>
      <c r="D14444" t="s">
        <v>20</v>
      </c>
      <c r="E14444" t="s">
        <v>5</v>
      </c>
      <c r="F14444" t="s">
        <v>4</v>
      </c>
      <c r="G14444">
        <v>0</v>
      </c>
      <c r="H14444">
        <v>0</v>
      </c>
      <c r="I14444">
        <v>1667.77392578125</v>
      </c>
      <c r="J14444">
        <v>0</v>
      </c>
      <c r="L14444" s="51">
        <v>46387</v>
      </c>
      <c r="M14444">
        <v>3</v>
      </c>
      <c r="N14444">
        <v>0</v>
      </c>
    </row>
    <row r="14445" spans="1:14" x14ac:dyDescent="0.25">
      <c r="A14445" s="21" t="str">
        <f t="shared" si="225"/>
        <v>MOW H2N CGAG_2027</v>
      </c>
      <c r="B14445" t="s">
        <v>130</v>
      </c>
      <c r="C14445" t="s">
        <v>143</v>
      </c>
      <c r="D14445" t="s">
        <v>20</v>
      </c>
      <c r="E14445" t="s">
        <v>5</v>
      </c>
      <c r="F14445" t="s">
        <v>4</v>
      </c>
      <c r="G14445">
        <v>0</v>
      </c>
      <c r="H14445">
        <v>11724.55859375</v>
      </c>
      <c r="I14445">
        <v>40465.3046875</v>
      </c>
      <c r="J14445">
        <v>0</v>
      </c>
      <c r="L14445" s="51">
        <v>46752</v>
      </c>
      <c r="M14445">
        <v>4</v>
      </c>
      <c r="N14445">
        <v>-13238.798828125</v>
      </c>
    </row>
    <row r="14446" spans="1:14" x14ac:dyDescent="0.25">
      <c r="A14446" s="21" t="str">
        <f t="shared" si="225"/>
        <v>MOW H2N CGAG_2028</v>
      </c>
      <c r="B14446" t="s">
        <v>130</v>
      </c>
      <c r="C14446" t="s">
        <v>143</v>
      </c>
      <c r="D14446" t="s">
        <v>20</v>
      </c>
      <c r="E14446" t="s">
        <v>5</v>
      </c>
      <c r="F14446" t="s">
        <v>4</v>
      </c>
      <c r="G14446">
        <v>0</v>
      </c>
      <c r="H14446">
        <v>23719.0078125</v>
      </c>
      <c r="I14446">
        <v>75232.078125</v>
      </c>
      <c r="J14446">
        <v>0</v>
      </c>
      <c r="L14446" s="51">
        <v>47118</v>
      </c>
      <c r="M14446">
        <v>5</v>
      </c>
      <c r="N14446">
        <v>-27129.888671875</v>
      </c>
    </row>
    <row r="14447" spans="1:14" x14ac:dyDescent="0.25">
      <c r="A14447" s="21" t="str">
        <f t="shared" si="225"/>
        <v>MOW H2N CGAG_2029</v>
      </c>
      <c r="B14447" t="s">
        <v>130</v>
      </c>
      <c r="C14447" t="s">
        <v>143</v>
      </c>
      <c r="D14447" t="s">
        <v>20</v>
      </c>
      <c r="E14447" t="s">
        <v>5</v>
      </c>
      <c r="F14447" t="s">
        <v>4</v>
      </c>
      <c r="G14447">
        <v>0</v>
      </c>
      <c r="H14447">
        <v>29471.1796875</v>
      </c>
      <c r="I14447">
        <v>140740.796875</v>
      </c>
      <c r="J14447">
        <v>0</v>
      </c>
      <c r="L14447" s="51">
        <v>47483</v>
      </c>
      <c r="M14447">
        <v>6</v>
      </c>
      <c r="N14447">
        <v>-22065.65625</v>
      </c>
    </row>
    <row r="14448" spans="1:14" x14ac:dyDescent="0.25">
      <c r="A14448" s="21" t="str">
        <f t="shared" si="225"/>
        <v>MOW H2N CGAG_2030</v>
      </c>
      <c r="B14448" t="s">
        <v>130</v>
      </c>
      <c r="C14448" t="s">
        <v>143</v>
      </c>
      <c r="D14448" t="s">
        <v>20</v>
      </c>
      <c r="E14448" t="s">
        <v>5</v>
      </c>
      <c r="F14448" t="s">
        <v>4</v>
      </c>
      <c r="G14448">
        <v>0</v>
      </c>
      <c r="H14448">
        <v>50272.13671875</v>
      </c>
      <c r="I14448">
        <v>182173.5</v>
      </c>
      <c r="J14448">
        <v>0</v>
      </c>
      <c r="L14448" s="51">
        <v>47848</v>
      </c>
      <c r="M14448">
        <v>7</v>
      </c>
      <c r="N14448">
        <v>-40108.38671875</v>
      </c>
    </row>
    <row r="14449" spans="1:14" x14ac:dyDescent="0.25">
      <c r="A14449" s="21" t="str">
        <f t="shared" si="225"/>
        <v>MOW H2N CGAG_2031</v>
      </c>
      <c r="B14449" t="s">
        <v>130</v>
      </c>
      <c r="C14449" t="s">
        <v>143</v>
      </c>
      <c r="D14449" t="s">
        <v>20</v>
      </c>
      <c r="E14449" t="s">
        <v>5</v>
      </c>
      <c r="F14449" t="s">
        <v>4</v>
      </c>
      <c r="G14449">
        <v>0</v>
      </c>
      <c r="H14449">
        <v>75030.2890625</v>
      </c>
      <c r="I14449">
        <v>235179.875</v>
      </c>
      <c r="J14449">
        <v>0</v>
      </c>
      <c r="L14449" s="51">
        <v>48213</v>
      </c>
      <c r="M14449">
        <v>8</v>
      </c>
      <c r="N14449">
        <v>-43004.79296875</v>
      </c>
    </row>
    <row r="14450" spans="1:14" x14ac:dyDescent="0.25">
      <c r="A14450" s="21" t="str">
        <f t="shared" si="225"/>
        <v>MOW H2N CGAG_2032</v>
      </c>
      <c r="B14450" t="s">
        <v>130</v>
      </c>
      <c r="C14450" t="s">
        <v>143</v>
      </c>
      <c r="D14450" t="s">
        <v>20</v>
      </c>
      <c r="E14450" t="s">
        <v>5</v>
      </c>
      <c r="F14450" t="s">
        <v>4</v>
      </c>
      <c r="G14450">
        <v>0</v>
      </c>
      <c r="H14450">
        <v>83049.1875</v>
      </c>
      <c r="I14450">
        <v>285644.0625</v>
      </c>
      <c r="J14450">
        <v>0</v>
      </c>
      <c r="L14450" s="51">
        <v>48579</v>
      </c>
      <c r="M14450">
        <v>9</v>
      </c>
      <c r="N14450">
        <v>-83606.9921875</v>
      </c>
    </row>
    <row r="14451" spans="1:14" x14ac:dyDescent="0.25">
      <c r="A14451" s="21" t="str">
        <f t="shared" si="225"/>
        <v>MOW H2N CGAG_2033</v>
      </c>
      <c r="B14451" t="s">
        <v>130</v>
      </c>
      <c r="C14451" t="s">
        <v>143</v>
      </c>
      <c r="D14451" t="s">
        <v>20</v>
      </c>
      <c r="E14451" t="s">
        <v>5</v>
      </c>
      <c r="F14451" t="s">
        <v>4</v>
      </c>
      <c r="G14451">
        <v>0</v>
      </c>
      <c r="H14451">
        <v>99189.78125</v>
      </c>
      <c r="I14451">
        <v>334292.1875</v>
      </c>
      <c r="J14451">
        <v>0</v>
      </c>
      <c r="L14451" s="51">
        <v>48944</v>
      </c>
      <c r="M14451">
        <v>10</v>
      </c>
      <c r="N14451">
        <v>-115882.8046875</v>
      </c>
    </row>
    <row r="14452" spans="1:14" x14ac:dyDescent="0.25">
      <c r="A14452" s="21" t="str">
        <f t="shared" si="225"/>
        <v>MOW H2N CGAG_2034</v>
      </c>
      <c r="B14452" t="s">
        <v>130</v>
      </c>
      <c r="C14452" t="s">
        <v>143</v>
      </c>
      <c r="D14452" t="s">
        <v>20</v>
      </c>
      <c r="E14452" t="s">
        <v>5</v>
      </c>
      <c r="F14452" t="s">
        <v>4</v>
      </c>
      <c r="G14452">
        <v>0</v>
      </c>
      <c r="H14452">
        <v>102617.375</v>
      </c>
      <c r="I14452">
        <v>321637.75</v>
      </c>
      <c r="J14452">
        <v>0</v>
      </c>
      <c r="L14452" s="51">
        <v>49309</v>
      </c>
      <c r="M14452">
        <v>11</v>
      </c>
      <c r="N14452">
        <v>-119237.953125</v>
      </c>
    </row>
    <row r="14453" spans="1:14" x14ac:dyDescent="0.25">
      <c r="A14453" s="21" t="str">
        <f t="shared" si="225"/>
        <v>MOW H2N CGAG_2035</v>
      </c>
      <c r="B14453" t="s">
        <v>130</v>
      </c>
      <c r="C14453" t="s">
        <v>143</v>
      </c>
      <c r="D14453" t="s">
        <v>20</v>
      </c>
      <c r="E14453" t="s">
        <v>5</v>
      </c>
      <c r="F14453" t="s">
        <v>4</v>
      </c>
      <c r="G14453">
        <v>0</v>
      </c>
      <c r="H14453">
        <v>106558.9921875</v>
      </c>
      <c r="I14453">
        <v>309953.5625</v>
      </c>
      <c r="J14453">
        <v>0</v>
      </c>
      <c r="L14453" s="51">
        <v>49674</v>
      </c>
      <c r="M14453">
        <v>12</v>
      </c>
      <c r="N14453">
        <v>-119764.421875</v>
      </c>
    </row>
    <row r="14454" spans="1:14" x14ac:dyDescent="0.25">
      <c r="A14454" s="21" t="str">
        <f t="shared" si="225"/>
        <v>MOW H2N CGAG_2036</v>
      </c>
      <c r="B14454" t="s">
        <v>130</v>
      </c>
      <c r="C14454" t="s">
        <v>143</v>
      </c>
      <c r="D14454" t="s">
        <v>20</v>
      </c>
      <c r="E14454" t="s">
        <v>5</v>
      </c>
      <c r="F14454" t="s">
        <v>4</v>
      </c>
      <c r="G14454">
        <v>0</v>
      </c>
      <c r="H14454">
        <v>117581.703125</v>
      </c>
      <c r="I14454">
        <v>301041.3125</v>
      </c>
      <c r="J14454">
        <v>0</v>
      </c>
      <c r="L14454" s="51">
        <v>50040</v>
      </c>
      <c r="M14454">
        <v>13</v>
      </c>
      <c r="N14454">
        <v>-113145.03125</v>
      </c>
    </row>
    <row r="14455" spans="1:14" x14ac:dyDescent="0.25">
      <c r="A14455" s="21" t="str">
        <f t="shared" si="225"/>
        <v>MOW H2N CGAG_2037</v>
      </c>
      <c r="B14455" t="s">
        <v>130</v>
      </c>
      <c r="C14455" t="s">
        <v>143</v>
      </c>
      <c r="D14455" t="s">
        <v>20</v>
      </c>
      <c r="E14455" t="s">
        <v>5</v>
      </c>
      <c r="F14455" t="s">
        <v>4</v>
      </c>
      <c r="G14455">
        <v>0</v>
      </c>
      <c r="H14455">
        <v>126289.28125</v>
      </c>
      <c r="I14455">
        <v>291892.65625</v>
      </c>
      <c r="J14455">
        <v>0</v>
      </c>
      <c r="L14455" s="51">
        <v>50405</v>
      </c>
      <c r="M14455">
        <v>14</v>
      </c>
      <c r="N14455">
        <v>-88534.6484375</v>
      </c>
    </row>
    <row r="14456" spans="1:14" x14ac:dyDescent="0.25">
      <c r="A14456" s="21" t="str">
        <f t="shared" si="225"/>
        <v>MOW H2N CGAG_2038</v>
      </c>
      <c r="B14456" t="s">
        <v>130</v>
      </c>
      <c r="C14456" t="s">
        <v>143</v>
      </c>
      <c r="D14456" t="s">
        <v>20</v>
      </c>
      <c r="E14456" t="s">
        <v>5</v>
      </c>
      <c r="F14456" t="s">
        <v>4</v>
      </c>
      <c r="G14456">
        <v>0</v>
      </c>
      <c r="H14456">
        <v>136197.046875</v>
      </c>
      <c r="I14456">
        <v>284428.96875</v>
      </c>
      <c r="J14456">
        <v>0</v>
      </c>
      <c r="L14456" s="51">
        <v>50770</v>
      </c>
      <c r="M14456">
        <v>15</v>
      </c>
      <c r="N14456">
        <v>-61947.6015625</v>
      </c>
    </row>
    <row r="14457" spans="1:14" x14ac:dyDescent="0.25">
      <c r="A14457" s="21" t="str">
        <f t="shared" si="225"/>
        <v>MOW H2N CGAG_2039</v>
      </c>
      <c r="B14457" t="s">
        <v>130</v>
      </c>
      <c r="C14457" t="s">
        <v>143</v>
      </c>
      <c r="D14457" t="s">
        <v>20</v>
      </c>
      <c r="E14457" t="s">
        <v>5</v>
      </c>
      <c r="F14457" t="s">
        <v>4</v>
      </c>
      <c r="G14457">
        <v>0</v>
      </c>
      <c r="H14457">
        <v>149273.21875</v>
      </c>
      <c r="I14457">
        <v>277843.90625</v>
      </c>
      <c r="J14457">
        <v>0</v>
      </c>
      <c r="L14457" s="51">
        <v>51135</v>
      </c>
      <c r="M14457">
        <v>16</v>
      </c>
      <c r="N14457">
        <v>-51137.16796875</v>
      </c>
    </row>
    <row r="14458" spans="1:14" x14ac:dyDescent="0.25">
      <c r="A14458" s="21" t="str">
        <f t="shared" si="225"/>
        <v>MOW H2N CGAG_2040</v>
      </c>
      <c r="B14458" t="s">
        <v>130</v>
      </c>
      <c r="C14458" t="s">
        <v>143</v>
      </c>
      <c r="D14458" t="s">
        <v>20</v>
      </c>
      <c r="E14458" t="s">
        <v>5</v>
      </c>
      <c r="F14458" t="s">
        <v>4</v>
      </c>
      <c r="G14458">
        <v>0</v>
      </c>
      <c r="H14458">
        <v>156466.171875</v>
      </c>
      <c r="I14458">
        <v>273046.1875</v>
      </c>
      <c r="J14458">
        <v>0</v>
      </c>
      <c r="L14458" s="51">
        <v>51501</v>
      </c>
      <c r="M14458">
        <v>17</v>
      </c>
      <c r="N14458">
        <v>-11023.9013671875</v>
      </c>
    </row>
    <row r="14459" spans="1:14" x14ac:dyDescent="0.25">
      <c r="A14459" s="21" t="str">
        <f t="shared" si="225"/>
        <v>MOW H2N CGAG_2041</v>
      </c>
      <c r="B14459" t="s">
        <v>130</v>
      </c>
      <c r="C14459" t="s">
        <v>143</v>
      </c>
      <c r="D14459" t="s">
        <v>20</v>
      </c>
      <c r="E14459" t="s">
        <v>5</v>
      </c>
      <c r="F14459" t="s">
        <v>4</v>
      </c>
      <c r="G14459">
        <v>0</v>
      </c>
      <c r="H14459">
        <v>159552.78125</v>
      </c>
      <c r="I14459">
        <v>265652.09375</v>
      </c>
      <c r="J14459">
        <v>0</v>
      </c>
      <c r="L14459" s="51">
        <v>51866</v>
      </c>
      <c r="M14459">
        <v>18</v>
      </c>
      <c r="N14459">
        <v>25182.578125</v>
      </c>
    </row>
    <row r="14460" spans="1:14" x14ac:dyDescent="0.25">
      <c r="A14460" s="21" t="str">
        <f t="shared" si="225"/>
        <v>MOW H2N CGAG_2042</v>
      </c>
      <c r="B14460" t="s">
        <v>130</v>
      </c>
      <c r="C14460" t="s">
        <v>143</v>
      </c>
      <c r="D14460" t="s">
        <v>20</v>
      </c>
      <c r="E14460" t="s">
        <v>5</v>
      </c>
      <c r="F14460" t="s">
        <v>4</v>
      </c>
      <c r="G14460">
        <v>0</v>
      </c>
      <c r="H14460">
        <v>166882.3125</v>
      </c>
      <c r="I14460">
        <v>261342.390625</v>
      </c>
      <c r="J14460">
        <v>0</v>
      </c>
      <c r="L14460" s="51">
        <v>52231</v>
      </c>
      <c r="M14460">
        <v>19</v>
      </c>
      <c r="N14460">
        <v>63811.03515625</v>
      </c>
    </row>
    <row r="14461" spans="1:14" x14ac:dyDescent="0.25">
      <c r="A14461" s="21" t="str">
        <f t="shared" si="225"/>
        <v>MOW H2N CGAG_2043</v>
      </c>
      <c r="B14461" t="s">
        <v>130</v>
      </c>
      <c r="C14461" t="s">
        <v>143</v>
      </c>
      <c r="D14461" t="s">
        <v>20</v>
      </c>
      <c r="E14461" t="s">
        <v>5</v>
      </c>
      <c r="F14461" t="s">
        <v>4</v>
      </c>
      <c r="G14461">
        <v>0</v>
      </c>
      <c r="H14461">
        <v>172024.8125</v>
      </c>
      <c r="I14461">
        <v>255612.3125</v>
      </c>
      <c r="J14461">
        <v>0</v>
      </c>
      <c r="L14461" s="51">
        <v>52596</v>
      </c>
      <c r="M14461">
        <v>20</v>
      </c>
      <c r="N14461">
        <v>104643.1015625</v>
      </c>
    </row>
    <row r="14462" spans="1:14" x14ac:dyDescent="0.25">
      <c r="A14462" s="21" t="str">
        <f t="shared" si="225"/>
        <v>MOW H2N CGAG_2024</v>
      </c>
      <c r="B14462" t="s">
        <v>130</v>
      </c>
      <c r="C14462" t="s">
        <v>143</v>
      </c>
      <c r="D14462" t="s">
        <v>20</v>
      </c>
      <c r="E14462" t="s">
        <v>5</v>
      </c>
      <c r="F14462" t="s">
        <v>32</v>
      </c>
      <c r="G14462">
        <v>235794.65625</v>
      </c>
      <c r="H14462">
        <v>103764.84375</v>
      </c>
      <c r="I14462">
        <v>15499.482421875</v>
      </c>
      <c r="J14462">
        <v>0</v>
      </c>
      <c r="L14462" s="51">
        <v>45657</v>
      </c>
      <c r="M14462">
        <v>1</v>
      </c>
      <c r="N14462">
        <v>108640.6640625</v>
      </c>
    </row>
    <row r="14463" spans="1:14" x14ac:dyDescent="0.25">
      <c r="A14463" s="21" t="str">
        <f t="shared" si="225"/>
        <v>MOW H2N CGAG_2025</v>
      </c>
      <c r="B14463" t="s">
        <v>130</v>
      </c>
      <c r="C14463" t="s">
        <v>143</v>
      </c>
      <c r="D14463" t="s">
        <v>20</v>
      </c>
      <c r="E14463" t="s">
        <v>5</v>
      </c>
      <c r="F14463" t="s">
        <v>32</v>
      </c>
      <c r="G14463">
        <v>271926.4375</v>
      </c>
      <c r="H14463">
        <v>115623.0234375</v>
      </c>
      <c r="I14463">
        <v>43533.515625</v>
      </c>
      <c r="J14463">
        <v>0</v>
      </c>
      <c r="L14463" s="51">
        <v>46022</v>
      </c>
      <c r="M14463">
        <v>2</v>
      </c>
      <c r="N14463">
        <v>107832.5859375</v>
      </c>
    </row>
    <row r="14464" spans="1:14" x14ac:dyDescent="0.25">
      <c r="A14464" s="21" t="str">
        <f t="shared" si="225"/>
        <v>MOW H2N CGAG_2026</v>
      </c>
      <c r="B14464" t="s">
        <v>130</v>
      </c>
      <c r="C14464" t="s">
        <v>143</v>
      </c>
      <c r="D14464" t="s">
        <v>20</v>
      </c>
      <c r="E14464" t="s">
        <v>5</v>
      </c>
      <c r="F14464" t="s">
        <v>32</v>
      </c>
      <c r="G14464">
        <v>309101.40625</v>
      </c>
      <c r="H14464">
        <v>135404.515625</v>
      </c>
      <c r="I14464">
        <v>47211.59375</v>
      </c>
      <c r="J14464">
        <v>0</v>
      </c>
      <c r="L14464" s="51">
        <v>46387</v>
      </c>
      <c r="M14464">
        <v>3</v>
      </c>
      <c r="N14464">
        <v>112447.1640625</v>
      </c>
    </row>
    <row r="14465" spans="1:14" x14ac:dyDescent="0.25">
      <c r="A14465" s="21" t="str">
        <f t="shared" si="225"/>
        <v>MOW H2N CGAG_2027</v>
      </c>
      <c r="B14465" t="s">
        <v>130</v>
      </c>
      <c r="C14465" t="s">
        <v>143</v>
      </c>
      <c r="D14465" t="s">
        <v>20</v>
      </c>
      <c r="E14465" t="s">
        <v>5</v>
      </c>
      <c r="F14465" t="s">
        <v>32</v>
      </c>
      <c r="G14465">
        <v>342404.75</v>
      </c>
      <c r="H14465">
        <v>150178.953125</v>
      </c>
      <c r="I14465">
        <v>50799.19921875</v>
      </c>
      <c r="J14465">
        <v>0</v>
      </c>
      <c r="L14465" s="51">
        <v>46752</v>
      </c>
      <c r="M14465">
        <v>4</v>
      </c>
      <c r="N14465">
        <v>112869.28125</v>
      </c>
    </row>
    <row r="14466" spans="1:14" x14ac:dyDescent="0.25">
      <c r="A14466" s="21" t="str">
        <f t="shared" ref="A14466:A14529" si="226">B14466&amp;" "&amp;D14466&amp;" "&amp;C14466&amp;"_"&amp;YEAR(L14466)</f>
        <v>MOW H2N CGAG_2028</v>
      </c>
      <c r="B14466" t="s">
        <v>130</v>
      </c>
      <c r="C14466" t="s">
        <v>143</v>
      </c>
      <c r="D14466" t="s">
        <v>20</v>
      </c>
      <c r="E14466" t="s">
        <v>5</v>
      </c>
      <c r="F14466" t="s">
        <v>32</v>
      </c>
      <c r="G14466">
        <v>352568.1875</v>
      </c>
      <c r="H14466">
        <v>158185.125</v>
      </c>
      <c r="I14466">
        <v>54535.296875</v>
      </c>
      <c r="J14466">
        <v>0</v>
      </c>
      <c r="L14466" s="51">
        <v>47118</v>
      </c>
      <c r="M14466">
        <v>5</v>
      </c>
      <c r="N14466">
        <v>117289.5859375</v>
      </c>
    </row>
    <row r="14467" spans="1:14" x14ac:dyDescent="0.25">
      <c r="A14467" s="21" t="str">
        <f t="shared" si="226"/>
        <v>MOW H2N CGAG_2029</v>
      </c>
      <c r="B14467" t="s">
        <v>130</v>
      </c>
      <c r="C14467" t="s">
        <v>143</v>
      </c>
      <c r="D14467" t="s">
        <v>20</v>
      </c>
      <c r="E14467" t="s">
        <v>5</v>
      </c>
      <c r="F14467" t="s">
        <v>32</v>
      </c>
      <c r="G14467">
        <v>361957.40625</v>
      </c>
      <c r="H14467">
        <v>169969.65625</v>
      </c>
      <c r="I14467">
        <v>56837.07421875</v>
      </c>
      <c r="J14467">
        <v>0</v>
      </c>
      <c r="L14467" s="51">
        <v>47483</v>
      </c>
      <c r="M14467">
        <v>6</v>
      </c>
      <c r="N14467">
        <v>126590.375</v>
      </c>
    </row>
    <row r="14468" spans="1:14" x14ac:dyDescent="0.25">
      <c r="A14468" s="21" t="str">
        <f t="shared" si="226"/>
        <v>MOW H2N CGAG_2030</v>
      </c>
      <c r="B14468" t="s">
        <v>130</v>
      </c>
      <c r="C14468" t="s">
        <v>143</v>
      </c>
      <c r="D14468" t="s">
        <v>20</v>
      </c>
      <c r="E14468" t="s">
        <v>5</v>
      </c>
      <c r="F14468" t="s">
        <v>32</v>
      </c>
      <c r="G14468">
        <v>372655</v>
      </c>
      <c r="H14468">
        <v>181103.296875</v>
      </c>
      <c r="I14468">
        <v>62349.9765625</v>
      </c>
      <c r="J14468">
        <v>0</v>
      </c>
      <c r="L14468" s="51">
        <v>47848</v>
      </c>
      <c r="M14468">
        <v>7</v>
      </c>
      <c r="N14468">
        <v>137786.21875</v>
      </c>
    </row>
    <row r="14469" spans="1:14" x14ac:dyDescent="0.25">
      <c r="A14469" s="21" t="str">
        <f t="shared" si="226"/>
        <v>MOW H2N CGAG_2031</v>
      </c>
      <c r="B14469" t="s">
        <v>130</v>
      </c>
      <c r="C14469" t="s">
        <v>143</v>
      </c>
      <c r="D14469" t="s">
        <v>20</v>
      </c>
      <c r="E14469" t="s">
        <v>5</v>
      </c>
      <c r="F14469" t="s">
        <v>32</v>
      </c>
      <c r="G14469">
        <v>375935.71875</v>
      </c>
      <c r="H14469">
        <v>183691.6875</v>
      </c>
      <c r="I14469">
        <v>70282.59375</v>
      </c>
      <c r="J14469">
        <v>0</v>
      </c>
      <c r="L14469" s="51">
        <v>48213</v>
      </c>
      <c r="M14469">
        <v>8</v>
      </c>
      <c r="N14469">
        <v>153154.390625</v>
      </c>
    </row>
    <row r="14470" spans="1:14" x14ac:dyDescent="0.25">
      <c r="A14470" s="21" t="str">
        <f t="shared" si="226"/>
        <v>MOW H2N CGAG_2032</v>
      </c>
      <c r="B14470" t="s">
        <v>130</v>
      </c>
      <c r="C14470" t="s">
        <v>143</v>
      </c>
      <c r="D14470" t="s">
        <v>20</v>
      </c>
      <c r="E14470" t="s">
        <v>5</v>
      </c>
      <c r="F14470" t="s">
        <v>32</v>
      </c>
      <c r="G14470">
        <v>386189.25</v>
      </c>
      <c r="H14470">
        <v>186594.421875</v>
      </c>
      <c r="I14470">
        <v>75684.890625</v>
      </c>
      <c r="J14470">
        <v>0</v>
      </c>
      <c r="L14470" s="51">
        <v>48579</v>
      </c>
      <c r="M14470">
        <v>9</v>
      </c>
      <c r="N14470">
        <v>146333.40625</v>
      </c>
    </row>
    <row r="14471" spans="1:14" x14ac:dyDescent="0.25">
      <c r="A14471" s="21" t="str">
        <f t="shared" si="226"/>
        <v>MOW H2N CGAG_2033</v>
      </c>
      <c r="B14471" t="s">
        <v>130</v>
      </c>
      <c r="C14471" t="s">
        <v>143</v>
      </c>
      <c r="D14471" t="s">
        <v>20</v>
      </c>
      <c r="E14471" t="s">
        <v>5</v>
      </c>
      <c r="F14471" t="s">
        <v>32</v>
      </c>
      <c r="G14471">
        <v>401142.28125</v>
      </c>
      <c r="H14471">
        <v>181859.25</v>
      </c>
      <c r="I14471">
        <v>80936.3359375</v>
      </c>
      <c r="J14471">
        <v>0</v>
      </c>
      <c r="L14471" s="51">
        <v>48944</v>
      </c>
      <c r="M14471">
        <v>10</v>
      </c>
      <c r="N14471">
        <v>133127.71875</v>
      </c>
    </row>
    <row r="14472" spans="1:14" x14ac:dyDescent="0.25">
      <c r="A14472" s="21" t="str">
        <f t="shared" si="226"/>
        <v>MOW H2N CGAG_2034</v>
      </c>
      <c r="B14472" t="s">
        <v>130</v>
      </c>
      <c r="C14472" t="s">
        <v>143</v>
      </c>
      <c r="D14472" t="s">
        <v>20</v>
      </c>
      <c r="E14472" t="s">
        <v>5</v>
      </c>
      <c r="F14472" t="s">
        <v>32</v>
      </c>
      <c r="G14472">
        <v>415392.9375</v>
      </c>
      <c r="H14472">
        <v>189566.15625</v>
      </c>
      <c r="I14472">
        <v>83213.515625</v>
      </c>
      <c r="J14472">
        <v>0</v>
      </c>
      <c r="L14472" s="51">
        <v>49309</v>
      </c>
      <c r="M14472">
        <v>11</v>
      </c>
      <c r="N14472">
        <v>135349.109375</v>
      </c>
    </row>
    <row r="14473" spans="1:14" x14ac:dyDescent="0.25">
      <c r="A14473" s="21" t="str">
        <f t="shared" si="226"/>
        <v>MOW H2N CGAG_2035</v>
      </c>
      <c r="B14473" t="s">
        <v>130</v>
      </c>
      <c r="C14473" t="s">
        <v>143</v>
      </c>
      <c r="D14473" t="s">
        <v>20</v>
      </c>
      <c r="E14473" t="s">
        <v>5</v>
      </c>
      <c r="F14473" t="s">
        <v>32</v>
      </c>
      <c r="G14473">
        <v>431422.71875</v>
      </c>
      <c r="H14473">
        <v>196634.5625</v>
      </c>
      <c r="I14473">
        <v>84903.8125</v>
      </c>
      <c r="J14473">
        <v>0</v>
      </c>
      <c r="L14473" s="51">
        <v>49674</v>
      </c>
      <c r="M14473">
        <v>12</v>
      </c>
      <c r="N14473">
        <v>137955.578125</v>
      </c>
    </row>
    <row r="14474" spans="1:14" x14ac:dyDescent="0.25">
      <c r="A14474" s="21" t="str">
        <f t="shared" si="226"/>
        <v>MOW H2N CGAG_2036</v>
      </c>
      <c r="B14474" t="s">
        <v>130</v>
      </c>
      <c r="C14474" t="s">
        <v>143</v>
      </c>
      <c r="D14474" t="s">
        <v>20</v>
      </c>
      <c r="E14474" t="s">
        <v>5</v>
      </c>
      <c r="F14474" t="s">
        <v>32</v>
      </c>
      <c r="G14474">
        <v>448206.71875</v>
      </c>
      <c r="H14474">
        <v>197240.078125</v>
      </c>
      <c r="I14474">
        <v>87632.90625</v>
      </c>
      <c r="J14474">
        <v>0</v>
      </c>
      <c r="L14474" s="51">
        <v>50040</v>
      </c>
      <c r="M14474">
        <v>13</v>
      </c>
      <c r="N14474">
        <v>140422.984375</v>
      </c>
    </row>
    <row r="14475" spans="1:14" x14ac:dyDescent="0.25">
      <c r="A14475" s="21" t="str">
        <f t="shared" si="226"/>
        <v>MOW H2N CGAG_2037</v>
      </c>
      <c r="B14475" t="s">
        <v>130</v>
      </c>
      <c r="C14475" t="s">
        <v>143</v>
      </c>
      <c r="D14475" t="s">
        <v>20</v>
      </c>
      <c r="E14475" t="s">
        <v>5</v>
      </c>
      <c r="F14475" t="s">
        <v>32</v>
      </c>
      <c r="G14475">
        <v>463235.5625</v>
      </c>
      <c r="H14475">
        <v>197466.578125</v>
      </c>
      <c r="I14475">
        <v>89572.0703125</v>
      </c>
      <c r="J14475">
        <v>0</v>
      </c>
      <c r="L14475" s="51">
        <v>50405</v>
      </c>
      <c r="M14475">
        <v>14</v>
      </c>
      <c r="N14475">
        <v>138044.890625</v>
      </c>
    </row>
    <row r="14476" spans="1:14" x14ac:dyDescent="0.25">
      <c r="A14476" s="21" t="str">
        <f t="shared" si="226"/>
        <v>MOW H2N CGAG_2038</v>
      </c>
      <c r="B14476" t="s">
        <v>130</v>
      </c>
      <c r="C14476" t="s">
        <v>143</v>
      </c>
      <c r="D14476" t="s">
        <v>20</v>
      </c>
      <c r="E14476" t="s">
        <v>5</v>
      </c>
      <c r="F14476" t="s">
        <v>32</v>
      </c>
      <c r="G14476">
        <v>479152.40625</v>
      </c>
      <c r="H14476">
        <v>199028.109375</v>
      </c>
      <c r="I14476">
        <v>90436.3828125</v>
      </c>
      <c r="J14476">
        <v>0</v>
      </c>
      <c r="L14476" s="51">
        <v>50770</v>
      </c>
      <c r="M14476">
        <v>15</v>
      </c>
      <c r="N14476">
        <v>136949.609375</v>
      </c>
    </row>
    <row r="14477" spans="1:14" x14ac:dyDescent="0.25">
      <c r="A14477" s="21" t="str">
        <f t="shared" si="226"/>
        <v>MOW H2N CGAG_2039</v>
      </c>
      <c r="B14477" t="s">
        <v>130</v>
      </c>
      <c r="C14477" t="s">
        <v>143</v>
      </c>
      <c r="D14477" t="s">
        <v>20</v>
      </c>
      <c r="E14477" t="s">
        <v>5</v>
      </c>
      <c r="F14477" t="s">
        <v>32</v>
      </c>
      <c r="G14477">
        <v>500384.21875</v>
      </c>
      <c r="H14477">
        <v>213255.96875</v>
      </c>
      <c r="I14477">
        <v>93139.328125</v>
      </c>
      <c r="J14477">
        <v>0</v>
      </c>
      <c r="L14477" s="51">
        <v>51135</v>
      </c>
      <c r="M14477">
        <v>16</v>
      </c>
      <c r="N14477">
        <v>143574.234375</v>
      </c>
    </row>
    <row r="14478" spans="1:14" x14ac:dyDescent="0.25">
      <c r="A14478" s="21" t="str">
        <f t="shared" si="226"/>
        <v>MOW H2N CGAG_2040</v>
      </c>
      <c r="B14478" t="s">
        <v>130</v>
      </c>
      <c r="C14478" t="s">
        <v>143</v>
      </c>
      <c r="D14478" t="s">
        <v>20</v>
      </c>
      <c r="E14478" t="s">
        <v>5</v>
      </c>
      <c r="F14478" t="s">
        <v>32</v>
      </c>
      <c r="G14478">
        <v>514557.5625</v>
      </c>
      <c r="H14478">
        <v>214836.90625</v>
      </c>
      <c r="I14478">
        <v>94844.2109375</v>
      </c>
      <c r="J14478">
        <v>0</v>
      </c>
      <c r="L14478" s="51">
        <v>51501</v>
      </c>
      <c r="M14478">
        <v>17</v>
      </c>
      <c r="N14478">
        <v>148137.75</v>
      </c>
    </row>
    <row r="14479" spans="1:14" x14ac:dyDescent="0.25">
      <c r="A14479" s="21" t="str">
        <f t="shared" si="226"/>
        <v>MOW H2N CGAG_2041</v>
      </c>
      <c r="B14479" t="s">
        <v>130</v>
      </c>
      <c r="C14479" t="s">
        <v>143</v>
      </c>
      <c r="D14479" t="s">
        <v>20</v>
      </c>
      <c r="E14479" t="s">
        <v>5</v>
      </c>
      <c r="F14479" t="s">
        <v>32</v>
      </c>
      <c r="G14479">
        <v>527448.25</v>
      </c>
      <c r="H14479">
        <v>219481.734375</v>
      </c>
      <c r="I14479">
        <v>94294.71875</v>
      </c>
      <c r="J14479">
        <v>0</v>
      </c>
      <c r="L14479" s="51">
        <v>51866</v>
      </c>
      <c r="M14479">
        <v>18</v>
      </c>
      <c r="N14479">
        <v>150416.875</v>
      </c>
    </row>
    <row r="14480" spans="1:14" x14ac:dyDescent="0.25">
      <c r="A14480" s="21" t="str">
        <f t="shared" si="226"/>
        <v>MOW H2N CGAG_2042</v>
      </c>
      <c r="B14480" t="s">
        <v>130</v>
      </c>
      <c r="C14480" t="s">
        <v>143</v>
      </c>
      <c r="D14480" t="s">
        <v>20</v>
      </c>
      <c r="E14480" t="s">
        <v>5</v>
      </c>
      <c r="F14480" t="s">
        <v>32</v>
      </c>
      <c r="G14480">
        <v>543103.1875</v>
      </c>
      <c r="H14480">
        <v>224411.703125</v>
      </c>
      <c r="I14480">
        <v>95650.515625</v>
      </c>
      <c r="J14480">
        <v>0</v>
      </c>
      <c r="L14480" s="51">
        <v>52231</v>
      </c>
      <c r="M14480">
        <v>19</v>
      </c>
      <c r="N14480">
        <v>154413.78125</v>
      </c>
    </row>
    <row r="14481" spans="1:14" x14ac:dyDescent="0.25">
      <c r="A14481" s="21" t="str">
        <f t="shared" si="226"/>
        <v>MOW H2N CGAG_2043</v>
      </c>
      <c r="B14481" t="s">
        <v>130</v>
      </c>
      <c r="C14481" t="s">
        <v>143</v>
      </c>
      <c r="D14481" t="s">
        <v>20</v>
      </c>
      <c r="E14481" t="s">
        <v>5</v>
      </c>
      <c r="F14481" t="s">
        <v>32</v>
      </c>
      <c r="G14481">
        <v>557457.75</v>
      </c>
      <c r="H14481">
        <v>230345.09375</v>
      </c>
      <c r="I14481">
        <v>466392.75</v>
      </c>
      <c r="J14481">
        <v>0</v>
      </c>
      <c r="L14481" s="51">
        <v>52596</v>
      </c>
      <c r="M14481">
        <v>20</v>
      </c>
      <c r="N14481">
        <v>158582.171875</v>
      </c>
    </row>
    <row r="14482" spans="1:14" x14ac:dyDescent="0.25">
      <c r="A14482" s="21" t="str">
        <f t="shared" si="226"/>
        <v>MOW H2N CGAG_2024</v>
      </c>
      <c r="B14482" t="s">
        <v>130</v>
      </c>
      <c r="C14482" t="s">
        <v>143</v>
      </c>
      <c r="D14482" t="s">
        <v>20</v>
      </c>
      <c r="E14482" t="s">
        <v>5</v>
      </c>
      <c r="F14482" t="s">
        <v>8</v>
      </c>
      <c r="G14482">
        <v>0</v>
      </c>
      <c r="H14482">
        <v>0</v>
      </c>
      <c r="I14482">
        <v>0</v>
      </c>
      <c r="J14482">
        <v>0</v>
      </c>
      <c r="L14482" s="51">
        <v>45657</v>
      </c>
      <c r="M14482">
        <v>1</v>
      </c>
      <c r="N14482">
        <v>0</v>
      </c>
    </row>
    <row r="14483" spans="1:14" x14ac:dyDescent="0.25">
      <c r="A14483" s="21" t="str">
        <f t="shared" si="226"/>
        <v>MOW H2N CGAG_2025</v>
      </c>
      <c r="B14483" t="s">
        <v>130</v>
      </c>
      <c r="C14483" t="s">
        <v>143</v>
      </c>
      <c r="D14483" t="s">
        <v>20</v>
      </c>
      <c r="E14483" t="s">
        <v>5</v>
      </c>
      <c r="F14483" t="s">
        <v>8</v>
      </c>
      <c r="G14483">
        <v>0</v>
      </c>
      <c r="H14483">
        <v>0</v>
      </c>
      <c r="I14483">
        <v>0</v>
      </c>
      <c r="J14483">
        <v>0</v>
      </c>
      <c r="L14483" s="51">
        <v>46022</v>
      </c>
      <c r="M14483">
        <v>2</v>
      </c>
      <c r="N14483">
        <v>0</v>
      </c>
    </row>
    <row r="14484" spans="1:14" x14ac:dyDescent="0.25">
      <c r="A14484" s="21" t="str">
        <f t="shared" si="226"/>
        <v>MOW H2N CGAG_2026</v>
      </c>
      <c r="B14484" t="s">
        <v>130</v>
      </c>
      <c r="C14484" t="s">
        <v>143</v>
      </c>
      <c r="D14484" t="s">
        <v>20</v>
      </c>
      <c r="E14484" t="s">
        <v>5</v>
      </c>
      <c r="F14484" t="s">
        <v>8</v>
      </c>
      <c r="G14484">
        <v>0</v>
      </c>
      <c r="H14484">
        <v>0</v>
      </c>
      <c r="I14484">
        <v>0</v>
      </c>
      <c r="J14484">
        <v>0</v>
      </c>
      <c r="L14484" s="51">
        <v>46387</v>
      </c>
      <c r="M14484">
        <v>3</v>
      </c>
      <c r="N14484">
        <v>0</v>
      </c>
    </row>
    <row r="14485" spans="1:14" x14ac:dyDescent="0.25">
      <c r="A14485" s="21" t="str">
        <f t="shared" si="226"/>
        <v>MOW H2N CGAG_2027</v>
      </c>
      <c r="B14485" t="s">
        <v>130</v>
      </c>
      <c r="C14485" t="s">
        <v>143</v>
      </c>
      <c r="D14485" t="s">
        <v>20</v>
      </c>
      <c r="E14485" t="s">
        <v>5</v>
      </c>
      <c r="F14485" t="s">
        <v>8</v>
      </c>
      <c r="G14485">
        <v>0</v>
      </c>
      <c r="H14485">
        <v>0</v>
      </c>
      <c r="I14485">
        <v>0</v>
      </c>
      <c r="J14485">
        <v>0</v>
      </c>
      <c r="L14485" s="51">
        <v>46752</v>
      </c>
      <c r="M14485">
        <v>4</v>
      </c>
      <c r="N14485">
        <v>0</v>
      </c>
    </row>
    <row r="14486" spans="1:14" x14ac:dyDescent="0.25">
      <c r="A14486" s="21" t="str">
        <f t="shared" si="226"/>
        <v>MOW H2N CGAG_2028</v>
      </c>
      <c r="B14486" t="s">
        <v>130</v>
      </c>
      <c r="C14486" t="s">
        <v>143</v>
      </c>
      <c r="D14486" t="s">
        <v>20</v>
      </c>
      <c r="E14486" t="s">
        <v>5</v>
      </c>
      <c r="F14486" t="s">
        <v>8</v>
      </c>
      <c r="G14486">
        <v>0</v>
      </c>
      <c r="H14486">
        <v>0</v>
      </c>
      <c r="I14486">
        <v>0</v>
      </c>
      <c r="J14486">
        <v>0</v>
      </c>
      <c r="L14486" s="51">
        <v>47118</v>
      </c>
      <c r="M14486">
        <v>5</v>
      </c>
      <c r="N14486">
        <v>0</v>
      </c>
    </row>
    <row r="14487" spans="1:14" x14ac:dyDescent="0.25">
      <c r="A14487" s="21" t="str">
        <f t="shared" si="226"/>
        <v>MOW H2N CGAG_2029</v>
      </c>
      <c r="B14487" t="s">
        <v>130</v>
      </c>
      <c r="C14487" t="s">
        <v>143</v>
      </c>
      <c r="D14487" t="s">
        <v>20</v>
      </c>
      <c r="E14487" t="s">
        <v>5</v>
      </c>
      <c r="F14487" t="s">
        <v>8</v>
      </c>
      <c r="G14487">
        <v>0</v>
      </c>
      <c r="H14487">
        <v>0</v>
      </c>
      <c r="I14487">
        <v>0</v>
      </c>
      <c r="J14487">
        <v>0</v>
      </c>
      <c r="L14487" s="51">
        <v>47483</v>
      </c>
      <c r="M14487">
        <v>6</v>
      </c>
      <c r="N14487">
        <v>0</v>
      </c>
    </row>
    <row r="14488" spans="1:14" x14ac:dyDescent="0.25">
      <c r="A14488" s="21" t="str">
        <f t="shared" si="226"/>
        <v>MOW H2N CGAG_2030</v>
      </c>
      <c r="B14488" t="s">
        <v>130</v>
      </c>
      <c r="C14488" t="s">
        <v>143</v>
      </c>
      <c r="D14488" t="s">
        <v>20</v>
      </c>
      <c r="E14488" t="s">
        <v>5</v>
      </c>
      <c r="F14488" t="s">
        <v>8</v>
      </c>
      <c r="G14488">
        <v>0</v>
      </c>
      <c r="H14488">
        <v>0</v>
      </c>
      <c r="I14488">
        <v>0</v>
      </c>
      <c r="J14488">
        <v>0</v>
      </c>
      <c r="L14488" s="51">
        <v>47848</v>
      </c>
      <c r="M14488">
        <v>7</v>
      </c>
      <c r="N14488">
        <v>0</v>
      </c>
    </row>
    <row r="14489" spans="1:14" x14ac:dyDescent="0.25">
      <c r="A14489" s="21" t="str">
        <f t="shared" si="226"/>
        <v>MOW H2N CGAG_2031</v>
      </c>
      <c r="B14489" t="s">
        <v>130</v>
      </c>
      <c r="C14489" t="s">
        <v>143</v>
      </c>
      <c r="D14489" t="s">
        <v>20</v>
      </c>
      <c r="E14489" t="s">
        <v>5</v>
      </c>
      <c r="F14489" t="s">
        <v>8</v>
      </c>
      <c r="G14489">
        <v>0</v>
      </c>
      <c r="H14489">
        <v>0</v>
      </c>
      <c r="I14489">
        <v>0</v>
      </c>
      <c r="J14489">
        <v>0</v>
      </c>
      <c r="L14489" s="51">
        <v>48213</v>
      </c>
      <c r="M14489">
        <v>8</v>
      </c>
      <c r="N14489">
        <v>0</v>
      </c>
    </row>
    <row r="14490" spans="1:14" x14ac:dyDescent="0.25">
      <c r="A14490" s="21" t="str">
        <f t="shared" si="226"/>
        <v>MOW H2N CGAG_2032</v>
      </c>
      <c r="B14490" t="s">
        <v>130</v>
      </c>
      <c r="C14490" t="s">
        <v>143</v>
      </c>
      <c r="D14490" t="s">
        <v>20</v>
      </c>
      <c r="E14490" t="s">
        <v>5</v>
      </c>
      <c r="F14490" t="s">
        <v>8</v>
      </c>
      <c r="G14490">
        <v>0</v>
      </c>
      <c r="H14490">
        <v>0</v>
      </c>
      <c r="I14490">
        <v>0</v>
      </c>
      <c r="J14490">
        <v>0</v>
      </c>
      <c r="L14490" s="51">
        <v>48579</v>
      </c>
      <c r="M14490">
        <v>9</v>
      </c>
      <c r="N14490">
        <v>0</v>
      </c>
    </row>
    <row r="14491" spans="1:14" x14ac:dyDescent="0.25">
      <c r="A14491" s="21" t="str">
        <f t="shared" si="226"/>
        <v>MOW H2N CGAG_2033</v>
      </c>
      <c r="B14491" t="s">
        <v>130</v>
      </c>
      <c r="C14491" t="s">
        <v>143</v>
      </c>
      <c r="D14491" t="s">
        <v>20</v>
      </c>
      <c r="E14491" t="s">
        <v>5</v>
      </c>
      <c r="F14491" t="s">
        <v>8</v>
      </c>
      <c r="G14491">
        <v>0</v>
      </c>
      <c r="H14491">
        <v>0</v>
      </c>
      <c r="I14491">
        <v>0</v>
      </c>
      <c r="J14491">
        <v>0</v>
      </c>
      <c r="L14491" s="51">
        <v>48944</v>
      </c>
      <c r="M14491">
        <v>10</v>
      </c>
      <c r="N14491">
        <v>0</v>
      </c>
    </row>
    <row r="14492" spans="1:14" x14ac:dyDescent="0.25">
      <c r="A14492" s="21" t="str">
        <f t="shared" si="226"/>
        <v>MOW H2N CGAG_2034</v>
      </c>
      <c r="B14492" t="s">
        <v>130</v>
      </c>
      <c r="C14492" t="s">
        <v>143</v>
      </c>
      <c r="D14492" t="s">
        <v>20</v>
      </c>
      <c r="E14492" t="s">
        <v>5</v>
      </c>
      <c r="F14492" t="s">
        <v>8</v>
      </c>
      <c r="G14492">
        <v>0</v>
      </c>
      <c r="H14492">
        <v>0</v>
      </c>
      <c r="I14492">
        <v>0</v>
      </c>
      <c r="J14492">
        <v>0</v>
      </c>
      <c r="L14492" s="51">
        <v>49309</v>
      </c>
      <c r="M14492">
        <v>11</v>
      </c>
      <c r="N14492">
        <v>0</v>
      </c>
    </row>
    <row r="14493" spans="1:14" x14ac:dyDescent="0.25">
      <c r="A14493" s="21" t="str">
        <f t="shared" si="226"/>
        <v>MOW H2N CGAG_2035</v>
      </c>
      <c r="B14493" t="s">
        <v>130</v>
      </c>
      <c r="C14493" t="s">
        <v>143</v>
      </c>
      <c r="D14493" t="s">
        <v>20</v>
      </c>
      <c r="E14493" t="s">
        <v>5</v>
      </c>
      <c r="F14493" t="s">
        <v>8</v>
      </c>
      <c r="G14493">
        <v>0</v>
      </c>
      <c r="H14493">
        <v>0</v>
      </c>
      <c r="I14493">
        <v>0</v>
      </c>
      <c r="J14493">
        <v>0</v>
      </c>
      <c r="L14493" s="51">
        <v>49674</v>
      </c>
      <c r="M14493">
        <v>12</v>
      </c>
      <c r="N14493">
        <v>0</v>
      </c>
    </row>
    <row r="14494" spans="1:14" x14ac:dyDescent="0.25">
      <c r="A14494" s="21" t="str">
        <f t="shared" si="226"/>
        <v>MOW H2N CGAG_2036</v>
      </c>
      <c r="B14494" t="s">
        <v>130</v>
      </c>
      <c r="C14494" t="s">
        <v>143</v>
      </c>
      <c r="D14494" t="s">
        <v>20</v>
      </c>
      <c r="E14494" t="s">
        <v>5</v>
      </c>
      <c r="F14494" t="s">
        <v>8</v>
      </c>
      <c r="G14494">
        <v>0</v>
      </c>
      <c r="H14494">
        <v>0</v>
      </c>
      <c r="I14494">
        <v>0</v>
      </c>
      <c r="J14494">
        <v>0</v>
      </c>
      <c r="L14494" s="51">
        <v>50040</v>
      </c>
      <c r="M14494">
        <v>13</v>
      </c>
      <c r="N14494">
        <v>0</v>
      </c>
    </row>
    <row r="14495" spans="1:14" x14ac:dyDescent="0.25">
      <c r="A14495" s="21" t="str">
        <f t="shared" si="226"/>
        <v>MOW H2N CGAG_2037</v>
      </c>
      <c r="B14495" t="s">
        <v>130</v>
      </c>
      <c r="C14495" t="s">
        <v>143</v>
      </c>
      <c r="D14495" t="s">
        <v>20</v>
      </c>
      <c r="E14495" t="s">
        <v>5</v>
      </c>
      <c r="F14495" t="s">
        <v>8</v>
      </c>
      <c r="G14495">
        <v>0</v>
      </c>
      <c r="H14495">
        <v>0</v>
      </c>
      <c r="I14495">
        <v>0</v>
      </c>
      <c r="J14495">
        <v>0</v>
      </c>
      <c r="L14495" s="51">
        <v>50405</v>
      </c>
      <c r="M14495">
        <v>14</v>
      </c>
      <c r="N14495">
        <v>0</v>
      </c>
    </row>
    <row r="14496" spans="1:14" x14ac:dyDescent="0.25">
      <c r="A14496" s="21" t="str">
        <f t="shared" si="226"/>
        <v>MOW H2N CGAG_2038</v>
      </c>
      <c r="B14496" t="s">
        <v>130</v>
      </c>
      <c r="C14496" t="s">
        <v>143</v>
      </c>
      <c r="D14496" t="s">
        <v>20</v>
      </c>
      <c r="E14496" t="s">
        <v>5</v>
      </c>
      <c r="F14496" t="s">
        <v>8</v>
      </c>
      <c r="G14496">
        <v>0</v>
      </c>
      <c r="H14496">
        <v>0</v>
      </c>
      <c r="I14496">
        <v>0</v>
      </c>
      <c r="J14496">
        <v>0</v>
      </c>
      <c r="L14496" s="51">
        <v>50770</v>
      </c>
      <c r="M14496">
        <v>15</v>
      </c>
      <c r="N14496">
        <v>0</v>
      </c>
    </row>
    <row r="14497" spans="1:14" x14ac:dyDescent="0.25">
      <c r="A14497" s="21" t="str">
        <f t="shared" si="226"/>
        <v>MOW H2N CGAG_2039</v>
      </c>
      <c r="B14497" t="s">
        <v>130</v>
      </c>
      <c r="C14497" t="s">
        <v>143</v>
      </c>
      <c r="D14497" t="s">
        <v>20</v>
      </c>
      <c r="E14497" t="s">
        <v>5</v>
      </c>
      <c r="F14497" t="s">
        <v>8</v>
      </c>
      <c r="G14497">
        <v>0</v>
      </c>
      <c r="H14497">
        <v>0</v>
      </c>
      <c r="I14497">
        <v>0</v>
      </c>
      <c r="J14497">
        <v>0</v>
      </c>
      <c r="L14497" s="51">
        <v>51135</v>
      </c>
      <c r="M14497">
        <v>16</v>
      </c>
      <c r="N14497">
        <v>0</v>
      </c>
    </row>
    <row r="14498" spans="1:14" x14ac:dyDescent="0.25">
      <c r="A14498" s="21" t="str">
        <f t="shared" si="226"/>
        <v>MOW H2N CGAG_2040</v>
      </c>
      <c r="B14498" t="s">
        <v>130</v>
      </c>
      <c r="C14498" t="s">
        <v>143</v>
      </c>
      <c r="D14498" t="s">
        <v>20</v>
      </c>
      <c r="E14498" t="s">
        <v>5</v>
      </c>
      <c r="F14498" t="s">
        <v>8</v>
      </c>
      <c r="G14498">
        <v>0</v>
      </c>
      <c r="H14498">
        <v>0</v>
      </c>
      <c r="I14498">
        <v>0</v>
      </c>
      <c r="J14498">
        <v>0</v>
      </c>
      <c r="L14498" s="51">
        <v>51501</v>
      </c>
      <c r="M14498">
        <v>17</v>
      </c>
      <c r="N14498">
        <v>0</v>
      </c>
    </row>
    <row r="14499" spans="1:14" x14ac:dyDescent="0.25">
      <c r="A14499" s="21" t="str">
        <f t="shared" si="226"/>
        <v>MOW H2N CGAG_2041</v>
      </c>
      <c r="B14499" t="s">
        <v>130</v>
      </c>
      <c r="C14499" t="s">
        <v>143</v>
      </c>
      <c r="D14499" t="s">
        <v>20</v>
      </c>
      <c r="E14499" t="s">
        <v>5</v>
      </c>
      <c r="F14499" t="s">
        <v>8</v>
      </c>
      <c r="G14499">
        <v>0</v>
      </c>
      <c r="H14499">
        <v>0</v>
      </c>
      <c r="I14499">
        <v>0</v>
      </c>
      <c r="J14499">
        <v>0</v>
      </c>
      <c r="L14499" s="51">
        <v>51866</v>
      </c>
      <c r="M14499">
        <v>18</v>
      </c>
      <c r="N14499">
        <v>0</v>
      </c>
    </row>
    <row r="14500" spans="1:14" x14ac:dyDescent="0.25">
      <c r="A14500" s="21" t="str">
        <f t="shared" si="226"/>
        <v>MOW H2N CGAG_2042</v>
      </c>
      <c r="B14500" t="s">
        <v>130</v>
      </c>
      <c r="C14500" t="s">
        <v>143</v>
      </c>
      <c r="D14500" t="s">
        <v>20</v>
      </c>
      <c r="E14500" t="s">
        <v>5</v>
      </c>
      <c r="F14500" t="s">
        <v>8</v>
      </c>
      <c r="G14500">
        <v>0</v>
      </c>
      <c r="H14500">
        <v>0</v>
      </c>
      <c r="I14500">
        <v>0</v>
      </c>
      <c r="J14500">
        <v>0</v>
      </c>
      <c r="L14500" s="51">
        <v>52231</v>
      </c>
      <c r="M14500">
        <v>19</v>
      </c>
      <c r="N14500">
        <v>0</v>
      </c>
    </row>
    <row r="14501" spans="1:14" x14ac:dyDescent="0.25">
      <c r="A14501" s="21" t="str">
        <f t="shared" si="226"/>
        <v>MOW H2N CGAG_2043</v>
      </c>
      <c r="B14501" t="s">
        <v>130</v>
      </c>
      <c r="C14501" t="s">
        <v>143</v>
      </c>
      <c r="D14501" t="s">
        <v>20</v>
      </c>
      <c r="E14501" t="s">
        <v>5</v>
      </c>
      <c r="F14501" t="s">
        <v>8</v>
      </c>
      <c r="G14501">
        <v>0</v>
      </c>
      <c r="H14501">
        <v>0</v>
      </c>
      <c r="I14501">
        <v>0</v>
      </c>
      <c r="J14501">
        <v>0</v>
      </c>
      <c r="L14501" s="51">
        <v>52596</v>
      </c>
      <c r="M14501">
        <v>20</v>
      </c>
      <c r="N14501">
        <v>0</v>
      </c>
    </row>
    <row r="14502" spans="1:14" x14ac:dyDescent="0.25">
      <c r="A14502" s="21" t="str">
        <f t="shared" si="226"/>
        <v>MOW H3C CGAG_2024</v>
      </c>
      <c r="B14502" t="s">
        <v>130</v>
      </c>
      <c r="C14502" t="s">
        <v>143</v>
      </c>
      <c r="D14502" t="s">
        <v>18</v>
      </c>
      <c r="E14502" t="s">
        <v>29</v>
      </c>
      <c r="F14502" t="s">
        <v>28</v>
      </c>
      <c r="K14502">
        <v>0</v>
      </c>
      <c r="L14502" s="51">
        <v>45657</v>
      </c>
      <c r="M14502">
        <v>1</v>
      </c>
    </row>
    <row r="14503" spans="1:14" x14ac:dyDescent="0.25">
      <c r="A14503" s="21" t="str">
        <f t="shared" si="226"/>
        <v>MOW H3C CGAG_2025</v>
      </c>
      <c r="B14503" t="s">
        <v>130</v>
      </c>
      <c r="C14503" t="s">
        <v>143</v>
      </c>
      <c r="D14503" t="s">
        <v>18</v>
      </c>
      <c r="E14503" t="s">
        <v>29</v>
      </c>
      <c r="F14503" t="s">
        <v>28</v>
      </c>
      <c r="K14503">
        <v>0</v>
      </c>
      <c r="L14503" s="51">
        <v>46022</v>
      </c>
      <c r="M14503">
        <v>2</v>
      </c>
    </row>
    <row r="14504" spans="1:14" x14ac:dyDescent="0.25">
      <c r="A14504" s="21" t="str">
        <f t="shared" si="226"/>
        <v>MOW H3C CGAG_2026</v>
      </c>
      <c r="B14504" t="s">
        <v>130</v>
      </c>
      <c r="C14504" t="s">
        <v>143</v>
      </c>
      <c r="D14504" t="s">
        <v>18</v>
      </c>
      <c r="E14504" t="s">
        <v>29</v>
      </c>
      <c r="F14504" t="s">
        <v>28</v>
      </c>
      <c r="K14504">
        <v>0</v>
      </c>
      <c r="L14504" s="51">
        <v>46387</v>
      </c>
      <c r="M14504">
        <v>3</v>
      </c>
    </row>
    <row r="14505" spans="1:14" x14ac:dyDescent="0.25">
      <c r="A14505" s="21" t="str">
        <f t="shared" si="226"/>
        <v>MOW H3C CGAG_2027</v>
      </c>
      <c r="B14505" t="s">
        <v>130</v>
      </c>
      <c r="C14505" t="s">
        <v>143</v>
      </c>
      <c r="D14505" t="s">
        <v>18</v>
      </c>
      <c r="E14505" t="s">
        <v>29</v>
      </c>
      <c r="F14505" t="s">
        <v>28</v>
      </c>
      <c r="K14505">
        <v>0</v>
      </c>
      <c r="L14505" s="51">
        <v>46752</v>
      </c>
      <c r="M14505">
        <v>4</v>
      </c>
    </row>
    <row r="14506" spans="1:14" x14ac:dyDescent="0.25">
      <c r="A14506" s="21" t="str">
        <f t="shared" si="226"/>
        <v>MOW H3C CGAG_2028</v>
      </c>
      <c r="B14506" t="s">
        <v>130</v>
      </c>
      <c r="C14506" t="s">
        <v>143</v>
      </c>
      <c r="D14506" t="s">
        <v>18</v>
      </c>
      <c r="E14506" t="s">
        <v>29</v>
      </c>
      <c r="F14506" t="s">
        <v>28</v>
      </c>
      <c r="K14506">
        <v>0</v>
      </c>
      <c r="L14506" s="51">
        <v>47118</v>
      </c>
      <c r="M14506">
        <v>5</v>
      </c>
    </row>
    <row r="14507" spans="1:14" x14ac:dyDescent="0.25">
      <c r="A14507" s="21" t="str">
        <f t="shared" si="226"/>
        <v>MOW H3C CGAG_2029</v>
      </c>
      <c r="B14507" t="s">
        <v>130</v>
      </c>
      <c r="C14507" t="s">
        <v>143</v>
      </c>
      <c r="D14507" t="s">
        <v>18</v>
      </c>
      <c r="E14507" t="s">
        <v>29</v>
      </c>
      <c r="F14507" t="s">
        <v>28</v>
      </c>
      <c r="K14507">
        <v>0</v>
      </c>
      <c r="L14507" s="51">
        <v>47483</v>
      </c>
      <c r="M14507">
        <v>6</v>
      </c>
    </row>
    <row r="14508" spans="1:14" x14ac:dyDescent="0.25">
      <c r="A14508" s="21" t="str">
        <f t="shared" si="226"/>
        <v>MOW H3C CGAG_2030</v>
      </c>
      <c r="B14508" t="s">
        <v>130</v>
      </c>
      <c r="C14508" t="s">
        <v>143</v>
      </c>
      <c r="D14508" t="s">
        <v>18</v>
      </c>
      <c r="E14508" t="s">
        <v>29</v>
      </c>
      <c r="F14508" t="s">
        <v>28</v>
      </c>
      <c r="K14508">
        <v>0</v>
      </c>
      <c r="L14508" s="51">
        <v>47848</v>
      </c>
      <c r="M14508">
        <v>7</v>
      </c>
    </row>
    <row r="14509" spans="1:14" x14ac:dyDescent="0.25">
      <c r="A14509" s="21" t="str">
        <f t="shared" si="226"/>
        <v>MOW H3C CGAG_2031</v>
      </c>
      <c r="B14509" t="s">
        <v>130</v>
      </c>
      <c r="C14509" t="s">
        <v>143</v>
      </c>
      <c r="D14509" t="s">
        <v>18</v>
      </c>
      <c r="E14509" t="s">
        <v>29</v>
      </c>
      <c r="F14509" t="s">
        <v>28</v>
      </c>
      <c r="K14509">
        <v>0</v>
      </c>
      <c r="L14509" s="51">
        <v>48213</v>
      </c>
      <c r="M14509">
        <v>8</v>
      </c>
    </row>
    <row r="14510" spans="1:14" x14ac:dyDescent="0.25">
      <c r="A14510" s="21" t="str">
        <f t="shared" si="226"/>
        <v>MOW H3C CGAG_2032</v>
      </c>
      <c r="B14510" t="s">
        <v>130</v>
      </c>
      <c r="C14510" t="s">
        <v>143</v>
      </c>
      <c r="D14510" t="s">
        <v>18</v>
      </c>
      <c r="E14510" t="s">
        <v>29</v>
      </c>
      <c r="F14510" t="s">
        <v>28</v>
      </c>
      <c r="K14510">
        <v>0</v>
      </c>
      <c r="L14510" s="51">
        <v>48579</v>
      </c>
      <c r="M14510">
        <v>9</v>
      </c>
    </row>
    <row r="14511" spans="1:14" x14ac:dyDescent="0.25">
      <c r="A14511" s="21" t="str">
        <f t="shared" si="226"/>
        <v>MOW H3C CGAG_2033</v>
      </c>
      <c r="B14511" t="s">
        <v>130</v>
      </c>
      <c r="C14511" t="s">
        <v>143</v>
      </c>
      <c r="D14511" t="s">
        <v>18</v>
      </c>
      <c r="E14511" t="s">
        <v>29</v>
      </c>
      <c r="F14511" t="s">
        <v>28</v>
      </c>
      <c r="K14511">
        <v>0</v>
      </c>
      <c r="L14511" s="51">
        <v>48944</v>
      </c>
      <c r="M14511">
        <v>10</v>
      </c>
    </row>
    <row r="14512" spans="1:14" x14ac:dyDescent="0.25">
      <c r="A14512" s="21" t="str">
        <f t="shared" si="226"/>
        <v>MOW H3C CGAG_2034</v>
      </c>
      <c r="B14512" t="s">
        <v>130</v>
      </c>
      <c r="C14512" t="s">
        <v>143</v>
      </c>
      <c r="D14512" t="s">
        <v>18</v>
      </c>
      <c r="E14512" t="s">
        <v>29</v>
      </c>
      <c r="F14512" t="s">
        <v>28</v>
      </c>
      <c r="K14512">
        <v>0</v>
      </c>
      <c r="L14512" s="51">
        <v>49309</v>
      </c>
      <c r="M14512">
        <v>11</v>
      </c>
    </row>
    <row r="14513" spans="1:13" x14ac:dyDescent="0.25">
      <c r="A14513" s="21" t="str">
        <f t="shared" si="226"/>
        <v>MOW H3C CGAG_2035</v>
      </c>
      <c r="B14513" t="s">
        <v>130</v>
      </c>
      <c r="C14513" t="s">
        <v>143</v>
      </c>
      <c r="D14513" t="s">
        <v>18</v>
      </c>
      <c r="E14513" t="s">
        <v>29</v>
      </c>
      <c r="F14513" t="s">
        <v>28</v>
      </c>
      <c r="K14513">
        <v>0</v>
      </c>
      <c r="L14513" s="51">
        <v>49674</v>
      </c>
      <c r="M14513">
        <v>12</v>
      </c>
    </row>
    <row r="14514" spans="1:13" x14ac:dyDescent="0.25">
      <c r="A14514" s="21" t="str">
        <f t="shared" si="226"/>
        <v>MOW H3C CGAG_2036</v>
      </c>
      <c r="B14514" t="s">
        <v>130</v>
      </c>
      <c r="C14514" t="s">
        <v>143</v>
      </c>
      <c r="D14514" t="s">
        <v>18</v>
      </c>
      <c r="E14514" t="s">
        <v>29</v>
      </c>
      <c r="F14514" t="s">
        <v>28</v>
      </c>
      <c r="K14514">
        <v>1375.6396484375</v>
      </c>
      <c r="L14514" s="51">
        <v>50040</v>
      </c>
      <c r="M14514">
        <v>13</v>
      </c>
    </row>
    <row r="14515" spans="1:13" x14ac:dyDescent="0.25">
      <c r="A14515" s="21" t="str">
        <f t="shared" si="226"/>
        <v>MOW H3C CGAG_2037</v>
      </c>
      <c r="B14515" t="s">
        <v>130</v>
      </c>
      <c r="C14515" t="s">
        <v>143</v>
      </c>
      <c r="D14515" t="s">
        <v>18</v>
      </c>
      <c r="E14515" t="s">
        <v>29</v>
      </c>
      <c r="F14515" t="s">
        <v>28</v>
      </c>
      <c r="K14515">
        <v>233669.484375</v>
      </c>
      <c r="L14515" s="51">
        <v>50405</v>
      </c>
      <c r="M14515">
        <v>14</v>
      </c>
    </row>
    <row r="14516" spans="1:13" x14ac:dyDescent="0.25">
      <c r="A14516" s="21" t="str">
        <f t="shared" si="226"/>
        <v>MOW H3C CGAG_2038</v>
      </c>
      <c r="B14516" t="s">
        <v>130</v>
      </c>
      <c r="C14516" t="s">
        <v>143</v>
      </c>
      <c r="D14516" t="s">
        <v>18</v>
      </c>
      <c r="E14516" t="s">
        <v>29</v>
      </c>
      <c r="F14516" t="s">
        <v>28</v>
      </c>
      <c r="K14516">
        <v>475117.125</v>
      </c>
      <c r="L14516" s="51">
        <v>50770</v>
      </c>
      <c r="M14516">
        <v>15</v>
      </c>
    </row>
    <row r="14517" spans="1:13" x14ac:dyDescent="0.25">
      <c r="A14517" s="21" t="str">
        <f t="shared" si="226"/>
        <v>MOW H3C CGAG_2039</v>
      </c>
      <c r="B14517" t="s">
        <v>130</v>
      </c>
      <c r="C14517" t="s">
        <v>143</v>
      </c>
      <c r="D14517" t="s">
        <v>18</v>
      </c>
      <c r="E14517" t="s">
        <v>29</v>
      </c>
      <c r="F14517" t="s">
        <v>28</v>
      </c>
      <c r="K14517">
        <v>654457.375</v>
      </c>
      <c r="L14517" s="51">
        <v>51135</v>
      </c>
      <c r="M14517">
        <v>16</v>
      </c>
    </row>
    <row r="14518" spans="1:13" x14ac:dyDescent="0.25">
      <c r="A14518" s="21" t="str">
        <f t="shared" si="226"/>
        <v>MOW H3C CGAG_2040</v>
      </c>
      <c r="B14518" t="s">
        <v>130</v>
      </c>
      <c r="C14518" t="s">
        <v>143</v>
      </c>
      <c r="D14518" t="s">
        <v>18</v>
      </c>
      <c r="E14518" t="s">
        <v>29</v>
      </c>
      <c r="F14518" t="s">
        <v>28</v>
      </c>
      <c r="K14518">
        <v>851777.875</v>
      </c>
      <c r="L14518" s="51">
        <v>51501</v>
      </c>
      <c r="M14518">
        <v>17</v>
      </c>
    </row>
    <row r="14519" spans="1:13" x14ac:dyDescent="0.25">
      <c r="A14519" s="21" t="str">
        <f t="shared" si="226"/>
        <v>MOW H3C CGAG_2041</v>
      </c>
      <c r="B14519" t="s">
        <v>130</v>
      </c>
      <c r="C14519" t="s">
        <v>143</v>
      </c>
      <c r="D14519" t="s">
        <v>18</v>
      </c>
      <c r="E14519" t="s">
        <v>29</v>
      </c>
      <c r="F14519" t="s">
        <v>28</v>
      </c>
      <c r="K14519">
        <v>990797.625</v>
      </c>
      <c r="L14519" s="51">
        <v>51866</v>
      </c>
      <c r="M14519">
        <v>18</v>
      </c>
    </row>
    <row r="14520" spans="1:13" x14ac:dyDescent="0.25">
      <c r="A14520" s="21" t="str">
        <f t="shared" si="226"/>
        <v>MOW H3C CGAG_2042</v>
      </c>
      <c r="B14520" t="s">
        <v>130</v>
      </c>
      <c r="C14520" t="s">
        <v>143</v>
      </c>
      <c r="D14520" t="s">
        <v>18</v>
      </c>
      <c r="E14520" t="s">
        <v>29</v>
      </c>
      <c r="F14520" t="s">
        <v>28</v>
      </c>
      <c r="K14520">
        <v>1142099.75</v>
      </c>
      <c r="L14520" s="51">
        <v>52231</v>
      </c>
      <c r="M14520">
        <v>19</v>
      </c>
    </row>
    <row r="14521" spans="1:13" x14ac:dyDescent="0.25">
      <c r="A14521" s="21" t="str">
        <f t="shared" si="226"/>
        <v>MOW H3C CGAG_2043</v>
      </c>
      <c r="B14521" t="s">
        <v>130</v>
      </c>
      <c r="C14521" t="s">
        <v>143</v>
      </c>
      <c r="D14521" t="s">
        <v>18</v>
      </c>
      <c r="E14521" t="s">
        <v>29</v>
      </c>
      <c r="F14521" t="s">
        <v>28</v>
      </c>
      <c r="K14521">
        <v>1146196.25</v>
      </c>
      <c r="L14521" s="51">
        <v>52596</v>
      </c>
      <c r="M14521">
        <v>20</v>
      </c>
    </row>
    <row r="14522" spans="1:13" x14ac:dyDescent="0.25">
      <c r="A14522" s="21" t="str">
        <f t="shared" si="226"/>
        <v>MOW H3C CGAG_2024</v>
      </c>
      <c r="B14522" t="s">
        <v>130</v>
      </c>
      <c r="C14522" t="s">
        <v>143</v>
      </c>
      <c r="D14522" t="s">
        <v>18</v>
      </c>
      <c r="E14522" t="s">
        <v>29</v>
      </c>
      <c r="F14522" t="s">
        <v>31</v>
      </c>
      <c r="K14522">
        <v>0</v>
      </c>
      <c r="L14522" s="51">
        <v>45657</v>
      </c>
      <c r="M14522">
        <v>1</v>
      </c>
    </row>
    <row r="14523" spans="1:13" x14ac:dyDescent="0.25">
      <c r="A14523" s="21" t="str">
        <f t="shared" si="226"/>
        <v>MOW H3C CGAG_2025</v>
      </c>
      <c r="B14523" t="s">
        <v>130</v>
      </c>
      <c r="C14523" t="s">
        <v>143</v>
      </c>
      <c r="D14523" t="s">
        <v>18</v>
      </c>
      <c r="E14523" t="s">
        <v>29</v>
      </c>
      <c r="F14523" t="s">
        <v>31</v>
      </c>
      <c r="K14523">
        <v>0</v>
      </c>
      <c r="L14523" s="51">
        <v>46022</v>
      </c>
      <c r="M14523">
        <v>2</v>
      </c>
    </row>
    <row r="14524" spans="1:13" x14ac:dyDescent="0.25">
      <c r="A14524" s="21" t="str">
        <f t="shared" si="226"/>
        <v>MOW H3C CGAG_2026</v>
      </c>
      <c r="B14524" t="s">
        <v>130</v>
      </c>
      <c r="C14524" t="s">
        <v>143</v>
      </c>
      <c r="D14524" t="s">
        <v>18</v>
      </c>
      <c r="E14524" t="s">
        <v>29</v>
      </c>
      <c r="F14524" t="s">
        <v>31</v>
      </c>
      <c r="K14524">
        <v>0</v>
      </c>
      <c r="L14524" s="51">
        <v>46387</v>
      </c>
      <c r="M14524">
        <v>3</v>
      </c>
    </row>
    <row r="14525" spans="1:13" x14ac:dyDescent="0.25">
      <c r="A14525" s="21" t="str">
        <f t="shared" si="226"/>
        <v>MOW H3C CGAG_2027</v>
      </c>
      <c r="B14525" t="s">
        <v>130</v>
      </c>
      <c r="C14525" t="s">
        <v>143</v>
      </c>
      <c r="D14525" t="s">
        <v>18</v>
      </c>
      <c r="E14525" t="s">
        <v>29</v>
      </c>
      <c r="F14525" t="s">
        <v>31</v>
      </c>
      <c r="K14525">
        <v>0</v>
      </c>
      <c r="L14525" s="51">
        <v>46752</v>
      </c>
      <c r="M14525">
        <v>4</v>
      </c>
    </row>
    <row r="14526" spans="1:13" x14ac:dyDescent="0.25">
      <c r="A14526" s="21" t="str">
        <f t="shared" si="226"/>
        <v>MOW H3C CGAG_2028</v>
      </c>
      <c r="B14526" t="s">
        <v>130</v>
      </c>
      <c r="C14526" t="s">
        <v>143</v>
      </c>
      <c r="D14526" t="s">
        <v>18</v>
      </c>
      <c r="E14526" t="s">
        <v>29</v>
      </c>
      <c r="F14526" t="s">
        <v>31</v>
      </c>
      <c r="K14526">
        <v>0</v>
      </c>
      <c r="L14526" s="51">
        <v>47118</v>
      </c>
      <c r="M14526">
        <v>5</v>
      </c>
    </row>
    <row r="14527" spans="1:13" x14ac:dyDescent="0.25">
      <c r="A14527" s="21" t="str">
        <f t="shared" si="226"/>
        <v>MOW H3C CGAG_2029</v>
      </c>
      <c r="B14527" t="s">
        <v>130</v>
      </c>
      <c r="C14527" t="s">
        <v>143</v>
      </c>
      <c r="D14527" t="s">
        <v>18</v>
      </c>
      <c r="E14527" t="s">
        <v>29</v>
      </c>
      <c r="F14527" t="s">
        <v>31</v>
      </c>
      <c r="K14527">
        <v>0</v>
      </c>
      <c r="L14527" s="51">
        <v>47483</v>
      </c>
      <c r="M14527">
        <v>6</v>
      </c>
    </row>
    <row r="14528" spans="1:13" x14ac:dyDescent="0.25">
      <c r="A14528" s="21" t="str">
        <f t="shared" si="226"/>
        <v>MOW H3C CGAG_2030</v>
      </c>
      <c r="B14528" t="s">
        <v>130</v>
      </c>
      <c r="C14528" t="s">
        <v>143</v>
      </c>
      <c r="D14528" t="s">
        <v>18</v>
      </c>
      <c r="E14528" t="s">
        <v>29</v>
      </c>
      <c r="F14528" t="s">
        <v>31</v>
      </c>
      <c r="K14528">
        <v>0</v>
      </c>
      <c r="L14528" s="51">
        <v>47848</v>
      </c>
      <c r="M14528">
        <v>7</v>
      </c>
    </row>
    <row r="14529" spans="1:14" x14ac:dyDescent="0.25">
      <c r="A14529" s="21" t="str">
        <f t="shared" si="226"/>
        <v>MOW H3C CGAG_2031</v>
      </c>
      <c r="B14529" t="s">
        <v>130</v>
      </c>
      <c r="C14529" t="s">
        <v>143</v>
      </c>
      <c r="D14529" t="s">
        <v>18</v>
      </c>
      <c r="E14529" t="s">
        <v>29</v>
      </c>
      <c r="F14529" t="s">
        <v>31</v>
      </c>
      <c r="K14529">
        <v>0</v>
      </c>
      <c r="L14529" s="51">
        <v>48213</v>
      </c>
      <c r="M14529">
        <v>8</v>
      </c>
    </row>
    <row r="14530" spans="1:14" x14ac:dyDescent="0.25">
      <c r="A14530" s="21" t="str">
        <f t="shared" ref="A14530:A14593" si="227">B14530&amp;" "&amp;D14530&amp;" "&amp;C14530&amp;"_"&amp;YEAR(L14530)</f>
        <v>MOW H3C CGAG_2032</v>
      </c>
      <c r="B14530" t="s">
        <v>130</v>
      </c>
      <c r="C14530" t="s">
        <v>143</v>
      </c>
      <c r="D14530" t="s">
        <v>18</v>
      </c>
      <c r="E14530" t="s">
        <v>29</v>
      </c>
      <c r="F14530" t="s">
        <v>31</v>
      </c>
      <c r="K14530">
        <v>0</v>
      </c>
      <c r="L14530" s="51">
        <v>48579</v>
      </c>
      <c r="M14530">
        <v>9</v>
      </c>
    </row>
    <row r="14531" spans="1:14" x14ac:dyDescent="0.25">
      <c r="A14531" s="21" t="str">
        <f t="shared" si="227"/>
        <v>MOW H3C CGAG_2033</v>
      </c>
      <c r="B14531" t="s">
        <v>130</v>
      </c>
      <c r="C14531" t="s">
        <v>143</v>
      </c>
      <c r="D14531" t="s">
        <v>18</v>
      </c>
      <c r="E14531" t="s">
        <v>29</v>
      </c>
      <c r="F14531" t="s">
        <v>31</v>
      </c>
      <c r="K14531">
        <v>0</v>
      </c>
      <c r="L14531" s="51">
        <v>48944</v>
      </c>
      <c r="M14531">
        <v>10</v>
      </c>
    </row>
    <row r="14532" spans="1:14" x14ac:dyDescent="0.25">
      <c r="A14532" s="21" t="str">
        <f t="shared" si="227"/>
        <v>MOW H3C CGAG_2034</v>
      </c>
      <c r="B14532" t="s">
        <v>130</v>
      </c>
      <c r="C14532" t="s">
        <v>143</v>
      </c>
      <c r="D14532" t="s">
        <v>18</v>
      </c>
      <c r="E14532" t="s">
        <v>29</v>
      </c>
      <c r="F14532" t="s">
        <v>31</v>
      </c>
      <c r="K14532">
        <v>0</v>
      </c>
      <c r="L14532" s="51">
        <v>49309</v>
      </c>
      <c r="M14532">
        <v>11</v>
      </c>
    </row>
    <row r="14533" spans="1:14" x14ac:dyDescent="0.25">
      <c r="A14533" s="21" t="str">
        <f t="shared" si="227"/>
        <v>MOW H3C CGAG_2035</v>
      </c>
      <c r="B14533" t="s">
        <v>130</v>
      </c>
      <c r="C14533" t="s">
        <v>143</v>
      </c>
      <c r="D14533" t="s">
        <v>18</v>
      </c>
      <c r="E14533" t="s">
        <v>29</v>
      </c>
      <c r="F14533" t="s">
        <v>31</v>
      </c>
      <c r="K14533">
        <v>0</v>
      </c>
      <c r="L14533" s="51">
        <v>49674</v>
      </c>
      <c r="M14533">
        <v>12</v>
      </c>
    </row>
    <row r="14534" spans="1:14" x14ac:dyDescent="0.25">
      <c r="A14534" s="21" t="str">
        <f t="shared" si="227"/>
        <v>MOW H3C CGAG_2036</v>
      </c>
      <c r="B14534" t="s">
        <v>130</v>
      </c>
      <c r="C14534" t="s">
        <v>143</v>
      </c>
      <c r="D14534" t="s">
        <v>18</v>
      </c>
      <c r="E14534" t="s">
        <v>29</v>
      </c>
      <c r="F14534" t="s">
        <v>31</v>
      </c>
      <c r="K14534">
        <v>0</v>
      </c>
      <c r="L14534" s="51">
        <v>50040</v>
      </c>
      <c r="M14534">
        <v>13</v>
      </c>
    </row>
    <row r="14535" spans="1:14" x14ac:dyDescent="0.25">
      <c r="A14535" s="21" t="str">
        <f t="shared" si="227"/>
        <v>MOW H3C CGAG_2037</v>
      </c>
      <c r="B14535" t="s">
        <v>130</v>
      </c>
      <c r="C14535" t="s">
        <v>143</v>
      </c>
      <c r="D14535" t="s">
        <v>18</v>
      </c>
      <c r="E14535" t="s">
        <v>29</v>
      </c>
      <c r="F14535" t="s">
        <v>31</v>
      </c>
      <c r="K14535">
        <v>0</v>
      </c>
      <c r="L14535" s="51">
        <v>50405</v>
      </c>
      <c r="M14535">
        <v>14</v>
      </c>
    </row>
    <row r="14536" spans="1:14" x14ac:dyDescent="0.25">
      <c r="A14536" s="21" t="str">
        <f t="shared" si="227"/>
        <v>MOW H3C CGAG_2038</v>
      </c>
      <c r="B14536" t="s">
        <v>130</v>
      </c>
      <c r="C14536" t="s">
        <v>143</v>
      </c>
      <c r="D14536" t="s">
        <v>18</v>
      </c>
      <c r="E14536" t="s">
        <v>29</v>
      </c>
      <c r="F14536" t="s">
        <v>31</v>
      </c>
      <c r="K14536">
        <v>0</v>
      </c>
      <c r="L14536" s="51">
        <v>50770</v>
      </c>
      <c r="M14536">
        <v>15</v>
      </c>
    </row>
    <row r="14537" spans="1:14" x14ac:dyDescent="0.25">
      <c r="A14537" s="21" t="str">
        <f t="shared" si="227"/>
        <v>MOW H3C CGAG_2039</v>
      </c>
      <c r="B14537" t="s">
        <v>130</v>
      </c>
      <c r="C14537" t="s">
        <v>143</v>
      </c>
      <c r="D14537" t="s">
        <v>18</v>
      </c>
      <c r="E14537" t="s">
        <v>29</v>
      </c>
      <c r="F14537" t="s">
        <v>31</v>
      </c>
      <c r="K14537">
        <v>0</v>
      </c>
      <c r="L14537" s="51">
        <v>51135</v>
      </c>
      <c r="M14537">
        <v>16</v>
      </c>
    </row>
    <row r="14538" spans="1:14" x14ac:dyDescent="0.25">
      <c r="A14538" s="21" t="str">
        <f t="shared" si="227"/>
        <v>MOW H3C CGAG_2040</v>
      </c>
      <c r="B14538" t="s">
        <v>130</v>
      </c>
      <c r="C14538" t="s">
        <v>143</v>
      </c>
      <c r="D14538" t="s">
        <v>18</v>
      </c>
      <c r="E14538" t="s">
        <v>29</v>
      </c>
      <c r="F14538" t="s">
        <v>31</v>
      </c>
      <c r="K14538">
        <v>0</v>
      </c>
      <c r="L14538" s="51">
        <v>51501</v>
      </c>
      <c r="M14538">
        <v>17</v>
      </c>
    </row>
    <row r="14539" spans="1:14" x14ac:dyDescent="0.25">
      <c r="A14539" s="21" t="str">
        <f t="shared" si="227"/>
        <v>MOW H3C CGAG_2041</v>
      </c>
      <c r="B14539" t="s">
        <v>130</v>
      </c>
      <c r="C14539" t="s">
        <v>143</v>
      </c>
      <c r="D14539" t="s">
        <v>18</v>
      </c>
      <c r="E14539" t="s">
        <v>29</v>
      </c>
      <c r="F14539" t="s">
        <v>31</v>
      </c>
      <c r="K14539">
        <v>0</v>
      </c>
      <c r="L14539" s="51">
        <v>51866</v>
      </c>
      <c r="M14539">
        <v>18</v>
      </c>
    </row>
    <row r="14540" spans="1:14" x14ac:dyDescent="0.25">
      <c r="A14540" s="21" t="str">
        <f t="shared" si="227"/>
        <v>MOW H3C CGAG_2042</v>
      </c>
      <c r="B14540" t="s">
        <v>130</v>
      </c>
      <c r="C14540" t="s">
        <v>143</v>
      </c>
      <c r="D14540" t="s">
        <v>18</v>
      </c>
      <c r="E14540" t="s">
        <v>29</v>
      </c>
      <c r="F14540" t="s">
        <v>31</v>
      </c>
      <c r="K14540">
        <v>0</v>
      </c>
      <c r="L14540" s="51">
        <v>52231</v>
      </c>
      <c r="M14540">
        <v>19</v>
      </c>
    </row>
    <row r="14541" spans="1:14" x14ac:dyDescent="0.25">
      <c r="A14541" s="21" t="str">
        <f t="shared" si="227"/>
        <v>MOW H3C CGAG_2043</v>
      </c>
      <c r="B14541" t="s">
        <v>130</v>
      </c>
      <c r="C14541" t="s">
        <v>143</v>
      </c>
      <c r="D14541" t="s">
        <v>18</v>
      </c>
      <c r="E14541" t="s">
        <v>29</v>
      </c>
      <c r="F14541" t="s">
        <v>31</v>
      </c>
      <c r="K14541">
        <v>0</v>
      </c>
      <c r="L14541" s="51">
        <v>52596</v>
      </c>
      <c r="M14541">
        <v>20</v>
      </c>
    </row>
    <row r="14542" spans="1:14" x14ac:dyDescent="0.25">
      <c r="A14542" s="21" t="str">
        <f t="shared" si="227"/>
        <v>MOW H3C CGAG_2024</v>
      </c>
      <c r="B14542" t="s">
        <v>130</v>
      </c>
      <c r="C14542" t="s">
        <v>143</v>
      </c>
      <c r="D14542" t="s">
        <v>18</v>
      </c>
      <c r="E14542" t="s">
        <v>5</v>
      </c>
      <c r="F14542" t="s">
        <v>4</v>
      </c>
      <c r="G14542">
        <v>0</v>
      </c>
      <c r="H14542">
        <v>0</v>
      </c>
      <c r="I14542">
        <v>0</v>
      </c>
      <c r="J14542">
        <v>0</v>
      </c>
      <c r="L14542" s="51">
        <v>45657</v>
      </c>
      <c r="M14542">
        <v>1</v>
      </c>
      <c r="N14542">
        <v>0</v>
      </c>
    </row>
    <row r="14543" spans="1:14" x14ac:dyDescent="0.25">
      <c r="A14543" s="21" t="str">
        <f t="shared" si="227"/>
        <v>MOW H3C CGAG_2025</v>
      </c>
      <c r="B14543" t="s">
        <v>130</v>
      </c>
      <c r="C14543" t="s">
        <v>143</v>
      </c>
      <c r="D14543" t="s">
        <v>18</v>
      </c>
      <c r="E14543" t="s">
        <v>5</v>
      </c>
      <c r="F14543" t="s">
        <v>4</v>
      </c>
      <c r="G14543">
        <v>0</v>
      </c>
      <c r="H14543">
        <v>0</v>
      </c>
      <c r="I14543">
        <v>0</v>
      </c>
      <c r="J14543">
        <v>0</v>
      </c>
      <c r="L14543" s="51">
        <v>46022</v>
      </c>
      <c r="M14543">
        <v>2</v>
      </c>
      <c r="N14543">
        <v>0</v>
      </c>
    </row>
    <row r="14544" spans="1:14" x14ac:dyDescent="0.25">
      <c r="A14544" s="21" t="str">
        <f t="shared" si="227"/>
        <v>MOW H3C CGAG_2026</v>
      </c>
      <c r="B14544" t="s">
        <v>130</v>
      </c>
      <c r="C14544" t="s">
        <v>143</v>
      </c>
      <c r="D14544" t="s">
        <v>18</v>
      </c>
      <c r="E14544" t="s">
        <v>5</v>
      </c>
      <c r="F14544" t="s">
        <v>4</v>
      </c>
      <c r="G14544">
        <v>0</v>
      </c>
      <c r="H14544">
        <v>0</v>
      </c>
      <c r="I14544">
        <v>1667.77392578125</v>
      </c>
      <c r="J14544">
        <v>0</v>
      </c>
      <c r="L14544" s="51">
        <v>46387</v>
      </c>
      <c r="M14544">
        <v>3</v>
      </c>
      <c r="N14544">
        <v>0</v>
      </c>
    </row>
    <row r="14545" spans="1:14" x14ac:dyDescent="0.25">
      <c r="A14545" s="21" t="str">
        <f t="shared" si="227"/>
        <v>MOW H3C CGAG_2027</v>
      </c>
      <c r="B14545" t="s">
        <v>130</v>
      </c>
      <c r="C14545" t="s">
        <v>143</v>
      </c>
      <c r="D14545" t="s">
        <v>18</v>
      </c>
      <c r="E14545" t="s">
        <v>5</v>
      </c>
      <c r="F14545" t="s">
        <v>4</v>
      </c>
      <c r="G14545">
        <v>0</v>
      </c>
      <c r="H14545">
        <v>11724.55859375</v>
      </c>
      <c r="I14545">
        <v>40465.3046875</v>
      </c>
      <c r="J14545">
        <v>0</v>
      </c>
      <c r="L14545" s="51">
        <v>46752</v>
      </c>
      <c r="M14545">
        <v>4</v>
      </c>
      <c r="N14545">
        <v>-13238.798828125</v>
      </c>
    </row>
    <row r="14546" spans="1:14" x14ac:dyDescent="0.25">
      <c r="A14546" s="21" t="str">
        <f t="shared" si="227"/>
        <v>MOW H3C CGAG_2028</v>
      </c>
      <c r="B14546" t="s">
        <v>130</v>
      </c>
      <c r="C14546" t="s">
        <v>143</v>
      </c>
      <c r="D14546" t="s">
        <v>18</v>
      </c>
      <c r="E14546" t="s">
        <v>5</v>
      </c>
      <c r="F14546" t="s">
        <v>4</v>
      </c>
      <c r="G14546">
        <v>0</v>
      </c>
      <c r="H14546">
        <v>23719.0078125</v>
      </c>
      <c r="I14546">
        <v>75232.078125</v>
      </c>
      <c r="J14546">
        <v>0</v>
      </c>
      <c r="L14546" s="51">
        <v>47118</v>
      </c>
      <c r="M14546">
        <v>5</v>
      </c>
      <c r="N14546">
        <v>-27129.888671875</v>
      </c>
    </row>
    <row r="14547" spans="1:14" x14ac:dyDescent="0.25">
      <c r="A14547" s="21" t="str">
        <f t="shared" si="227"/>
        <v>MOW H3C CGAG_2029</v>
      </c>
      <c r="B14547" t="s">
        <v>130</v>
      </c>
      <c r="C14547" t="s">
        <v>143</v>
      </c>
      <c r="D14547" t="s">
        <v>18</v>
      </c>
      <c r="E14547" t="s">
        <v>5</v>
      </c>
      <c r="F14547" t="s">
        <v>4</v>
      </c>
      <c r="G14547">
        <v>0</v>
      </c>
      <c r="H14547">
        <v>29471.1796875</v>
      </c>
      <c r="I14547">
        <v>140740.796875</v>
      </c>
      <c r="J14547">
        <v>0</v>
      </c>
      <c r="L14547" s="51">
        <v>47483</v>
      </c>
      <c r="M14547">
        <v>6</v>
      </c>
      <c r="N14547">
        <v>-22065.65625</v>
      </c>
    </row>
    <row r="14548" spans="1:14" x14ac:dyDescent="0.25">
      <c r="A14548" s="21" t="str">
        <f t="shared" si="227"/>
        <v>MOW H3C CGAG_2030</v>
      </c>
      <c r="B14548" t="s">
        <v>130</v>
      </c>
      <c r="C14548" t="s">
        <v>143</v>
      </c>
      <c r="D14548" t="s">
        <v>18</v>
      </c>
      <c r="E14548" t="s">
        <v>5</v>
      </c>
      <c r="F14548" t="s">
        <v>4</v>
      </c>
      <c r="G14548">
        <v>0</v>
      </c>
      <c r="H14548">
        <v>50272.13671875</v>
      </c>
      <c r="I14548">
        <v>182173.5</v>
      </c>
      <c r="J14548">
        <v>0</v>
      </c>
      <c r="L14548" s="51">
        <v>47848</v>
      </c>
      <c r="M14548">
        <v>7</v>
      </c>
      <c r="N14548">
        <v>-40108.38671875</v>
      </c>
    </row>
    <row r="14549" spans="1:14" x14ac:dyDescent="0.25">
      <c r="A14549" s="21" t="str">
        <f t="shared" si="227"/>
        <v>MOW H3C CGAG_2031</v>
      </c>
      <c r="B14549" t="s">
        <v>130</v>
      </c>
      <c r="C14549" t="s">
        <v>143</v>
      </c>
      <c r="D14549" t="s">
        <v>18</v>
      </c>
      <c r="E14549" t="s">
        <v>5</v>
      </c>
      <c r="F14549" t="s">
        <v>4</v>
      </c>
      <c r="G14549">
        <v>0</v>
      </c>
      <c r="H14549">
        <v>74383.7109375</v>
      </c>
      <c r="I14549">
        <v>235179.875</v>
      </c>
      <c r="J14549">
        <v>0</v>
      </c>
      <c r="L14549" s="51">
        <v>48213</v>
      </c>
      <c r="M14549">
        <v>8</v>
      </c>
      <c r="N14549">
        <v>-41960.26171875</v>
      </c>
    </row>
    <row r="14550" spans="1:14" x14ac:dyDescent="0.25">
      <c r="A14550" s="21" t="str">
        <f t="shared" si="227"/>
        <v>MOW H3C CGAG_2032</v>
      </c>
      <c r="B14550" t="s">
        <v>130</v>
      </c>
      <c r="C14550" t="s">
        <v>143</v>
      </c>
      <c r="D14550" t="s">
        <v>18</v>
      </c>
      <c r="E14550" t="s">
        <v>5</v>
      </c>
      <c r="F14550" t="s">
        <v>4</v>
      </c>
      <c r="G14550">
        <v>0</v>
      </c>
      <c r="H14550">
        <v>82823.3203125</v>
      </c>
      <c r="I14550">
        <v>285644.0625</v>
      </c>
      <c r="J14550">
        <v>0</v>
      </c>
      <c r="L14550" s="51">
        <v>48579</v>
      </c>
      <c r="M14550">
        <v>9</v>
      </c>
      <c r="N14550">
        <v>-82697.46875</v>
      </c>
    </row>
    <row r="14551" spans="1:14" x14ac:dyDescent="0.25">
      <c r="A14551" s="21" t="str">
        <f t="shared" si="227"/>
        <v>MOW H3C CGAG_2033</v>
      </c>
      <c r="B14551" t="s">
        <v>130</v>
      </c>
      <c r="C14551" t="s">
        <v>143</v>
      </c>
      <c r="D14551" t="s">
        <v>18</v>
      </c>
      <c r="E14551" t="s">
        <v>5</v>
      </c>
      <c r="F14551" t="s">
        <v>4</v>
      </c>
      <c r="G14551">
        <v>0</v>
      </c>
      <c r="H14551">
        <v>85614.7265625</v>
      </c>
      <c r="I14551">
        <v>334292.1875</v>
      </c>
      <c r="J14551">
        <v>0</v>
      </c>
      <c r="L14551" s="51">
        <v>48944</v>
      </c>
      <c r="M14551">
        <v>10</v>
      </c>
      <c r="N14551">
        <v>-116528.78125</v>
      </c>
    </row>
    <row r="14552" spans="1:14" x14ac:dyDescent="0.25">
      <c r="A14552" s="21" t="str">
        <f t="shared" si="227"/>
        <v>MOW H3C CGAG_2034</v>
      </c>
      <c r="B14552" t="s">
        <v>130</v>
      </c>
      <c r="C14552" t="s">
        <v>143</v>
      </c>
      <c r="D14552" t="s">
        <v>18</v>
      </c>
      <c r="E14552" t="s">
        <v>5</v>
      </c>
      <c r="F14552" t="s">
        <v>4</v>
      </c>
      <c r="G14552">
        <v>0</v>
      </c>
      <c r="H14552">
        <v>81660.7109375</v>
      </c>
      <c r="I14552">
        <v>321637.75</v>
      </c>
      <c r="J14552">
        <v>0</v>
      </c>
      <c r="L14552" s="51">
        <v>49309</v>
      </c>
      <c r="M14552">
        <v>11</v>
      </c>
      <c r="N14552">
        <v>-108294.59375</v>
      </c>
    </row>
    <row r="14553" spans="1:14" x14ac:dyDescent="0.25">
      <c r="A14553" s="21" t="str">
        <f t="shared" si="227"/>
        <v>MOW H3C CGAG_2035</v>
      </c>
      <c r="B14553" t="s">
        <v>130</v>
      </c>
      <c r="C14553" t="s">
        <v>143</v>
      </c>
      <c r="D14553" t="s">
        <v>18</v>
      </c>
      <c r="E14553" t="s">
        <v>5</v>
      </c>
      <c r="F14553" t="s">
        <v>4</v>
      </c>
      <c r="G14553">
        <v>0</v>
      </c>
      <c r="H14553">
        <v>90646.921875</v>
      </c>
      <c r="I14553">
        <v>309953.5625</v>
      </c>
      <c r="J14553">
        <v>0</v>
      </c>
      <c r="L14553" s="51">
        <v>49674</v>
      </c>
      <c r="M14553">
        <v>12</v>
      </c>
      <c r="N14553">
        <v>-65655.3828125</v>
      </c>
    </row>
    <row r="14554" spans="1:14" x14ac:dyDescent="0.25">
      <c r="A14554" s="21" t="str">
        <f t="shared" si="227"/>
        <v>MOW H3C CGAG_2036</v>
      </c>
      <c r="B14554" t="s">
        <v>130</v>
      </c>
      <c r="C14554" t="s">
        <v>143</v>
      </c>
      <c r="D14554" t="s">
        <v>18</v>
      </c>
      <c r="E14554" t="s">
        <v>5</v>
      </c>
      <c r="F14554" t="s">
        <v>4</v>
      </c>
      <c r="G14554">
        <v>0</v>
      </c>
      <c r="H14554">
        <v>97006.4609375</v>
      </c>
      <c r="I14554">
        <v>301041.3125</v>
      </c>
      <c r="J14554">
        <v>0</v>
      </c>
      <c r="L14554" s="51">
        <v>50040</v>
      </c>
      <c r="M14554">
        <v>13</v>
      </c>
      <c r="N14554">
        <v>-11437.2529296875</v>
      </c>
    </row>
    <row r="14555" spans="1:14" x14ac:dyDescent="0.25">
      <c r="A14555" s="21" t="str">
        <f t="shared" si="227"/>
        <v>MOW H3C CGAG_2037</v>
      </c>
      <c r="B14555" t="s">
        <v>130</v>
      </c>
      <c r="C14555" t="s">
        <v>143</v>
      </c>
      <c r="D14555" t="s">
        <v>18</v>
      </c>
      <c r="E14555" t="s">
        <v>5</v>
      </c>
      <c r="F14555" t="s">
        <v>4</v>
      </c>
      <c r="G14555">
        <v>0</v>
      </c>
      <c r="H14555">
        <v>92892.640625</v>
      </c>
      <c r="I14555">
        <v>291892.65625</v>
      </c>
      <c r="J14555">
        <v>0</v>
      </c>
      <c r="L14555" s="51">
        <v>50405</v>
      </c>
      <c r="M14555">
        <v>14</v>
      </c>
      <c r="N14555">
        <v>214.69599914550781</v>
      </c>
    </row>
    <row r="14556" spans="1:14" x14ac:dyDescent="0.25">
      <c r="A14556" s="21" t="str">
        <f t="shared" si="227"/>
        <v>MOW H3C CGAG_2038</v>
      </c>
      <c r="B14556" t="s">
        <v>130</v>
      </c>
      <c r="C14556" t="s">
        <v>143</v>
      </c>
      <c r="D14556" t="s">
        <v>18</v>
      </c>
      <c r="E14556" t="s">
        <v>5</v>
      </c>
      <c r="F14556" t="s">
        <v>4</v>
      </c>
      <c r="G14556">
        <v>0</v>
      </c>
      <c r="H14556">
        <v>79956.1484375</v>
      </c>
      <c r="I14556">
        <v>284428.96875</v>
      </c>
      <c r="J14556">
        <v>0</v>
      </c>
      <c r="L14556" s="51">
        <v>50770</v>
      </c>
      <c r="M14556">
        <v>15</v>
      </c>
      <c r="N14556">
        <v>-14645.279296875</v>
      </c>
    </row>
    <row r="14557" spans="1:14" x14ac:dyDescent="0.25">
      <c r="A14557" s="21" t="str">
        <f t="shared" si="227"/>
        <v>MOW H3C CGAG_2039</v>
      </c>
      <c r="B14557" t="s">
        <v>130</v>
      </c>
      <c r="C14557" t="s">
        <v>143</v>
      </c>
      <c r="D14557" t="s">
        <v>18</v>
      </c>
      <c r="E14557" t="s">
        <v>5</v>
      </c>
      <c r="F14557" t="s">
        <v>4</v>
      </c>
      <c r="G14557">
        <v>0</v>
      </c>
      <c r="H14557">
        <v>91758.0859375</v>
      </c>
      <c r="I14557">
        <v>277843.90625</v>
      </c>
      <c r="J14557">
        <v>0</v>
      </c>
      <c r="L14557" s="51">
        <v>51135</v>
      </c>
      <c r="M14557">
        <v>16</v>
      </c>
      <c r="N14557">
        <v>-50377.63671875</v>
      </c>
    </row>
    <row r="14558" spans="1:14" x14ac:dyDescent="0.25">
      <c r="A14558" s="21" t="str">
        <f t="shared" si="227"/>
        <v>MOW H3C CGAG_2040</v>
      </c>
      <c r="B14558" t="s">
        <v>130</v>
      </c>
      <c r="C14558" t="s">
        <v>143</v>
      </c>
      <c r="D14558" t="s">
        <v>18</v>
      </c>
      <c r="E14558" t="s">
        <v>5</v>
      </c>
      <c r="F14558" t="s">
        <v>4</v>
      </c>
      <c r="G14558">
        <v>0</v>
      </c>
      <c r="H14558">
        <v>72267.390625</v>
      </c>
      <c r="I14558">
        <v>273046.1875</v>
      </c>
      <c r="J14558">
        <v>0</v>
      </c>
      <c r="L14558" s="51">
        <v>51501</v>
      </c>
      <c r="M14558">
        <v>17</v>
      </c>
      <c r="N14558">
        <v>-39955.515625</v>
      </c>
    </row>
    <row r="14559" spans="1:14" x14ac:dyDescent="0.25">
      <c r="A14559" s="21" t="str">
        <f t="shared" si="227"/>
        <v>MOW H3C CGAG_2041</v>
      </c>
      <c r="B14559" t="s">
        <v>130</v>
      </c>
      <c r="C14559" t="s">
        <v>143</v>
      </c>
      <c r="D14559" t="s">
        <v>18</v>
      </c>
      <c r="E14559" t="s">
        <v>5</v>
      </c>
      <c r="F14559" t="s">
        <v>4</v>
      </c>
      <c r="G14559">
        <v>0</v>
      </c>
      <c r="H14559">
        <v>49936.71484375</v>
      </c>
      <c r="I14559">
        <v>265652.09375</v>
      </c>
      <c r="J14559">
        <v>0</v>
      </c>
      <c r="L14559" s="51">
        <v>51866</v>
      </c>
      <c r="M14559">
        <v>18</v>
      </c>
      <c r="N14559">
        <v>-30223.146484375</v>
      </c>
    </row>
    <row r="14560" spans="1:14" x14ac:dyDescent="0.25">
      <c r="A14560" s="21" t="str">
        <f t="shared" si="227"/>
        <v>MOW H3C CGAG_2042</v>
      </c>
      <c r="B14560" t="s">
        <v>130</v>
      </c>
      <c r="C14560" t="s">
        <v>143</v>
      </c>
      <c r="D14560" t="s">
        <v>18</v>
      </c>
      <c r="E14560" t="s">
        <v>5</v>
      </c>
      <c r="F14560" t="s">
        <v>4</v>
      </c>
      <c r="G14560">
        <v>0</v>
      </c>
      <c r="H14560">
        <v>28429.330078125</v>
      </c>
      <c r="I14560">
        <v>261342.390625</v>
      </c>
      <c r="J14560">
        <v>0</v>
      </c>
      <c r="L14560" s="51">
        <v>52231</v>
      </c>
      <c r="M14560">
        <v>19</v>
      </c>
      <c r="N14560">
        <v>-15183.0078125</v>
      </c>
    </row>
    <row r="14561" spans="1:14" x14ac:dyDescent="0.25">
      <c r="A14561" s="21" t="str">
        <f t="shared" si="227"/>
        <v>MOW H3C CGAG_2043</v>
      </c>
      <c r="B14561" t="s">
        <v>130</v>
      </c>
      <c r="C14561" t="s">
        <v>143</v>
      </c>
      <c r="D14561" t="s">
        <v>18</v>
      </c>
      <c r="E14561" t="s">
        <v>5</v>
      </c>
      <c r="F14561" t="s">
        <v>4</v>
      </c>
      <c r="G14561">
        <v>0</v>
      </c>
      <c r="H14561">
        <v>19889.498046875</v>
      </c>
      <c r="I14561">
        <v>255612.3125</v>
      </c>
      <c r="J14561">
        <v>0</v>
      </c>
      <c r="L14561" s="51">
        <v>52596</v>
      </c>
      <c r="M14561">
        <v>20</v>
      </c>
      <c r="N14561">
        <v>20570.55078125</v>
      </c>
    </row>
    <row r="14562" spans="1:14" x14ac:dyDescent="0.25">
      <c r="A14562" s="21" t="str">
        <f t="shared" si="227"/>
        <v>MOW H3C CGAG_2024</v>
      </c>
      <c r="B14562" t="s">
        <v>130</v>
      </c>
      <c r="C14562" t="s">
        <v>143</v>
      </c>
      <c r="D14562" t="s">
        <v>18</v>
      </c>
      <c r="E14562" t="s">
        <v>5</v>
      </c>
      <c r="F14562" t="s">
        <v>32</v>
      </c>
      <c r="G14562">
        <v>235794.65625</v>
      </c>
      <c r="H14562">
        <v>103764.84375</v>
      </c>
      <c r="I14562">
        <v>15499.482421875</v>
      </c>
      <c r="J14562">
        <v>0</v>
      </c>
      <c r="L14562" s="51">
        <v>45657</v>
      </c>
      <c r="M14562">
        <v>1</v>
      </c>
      <c r="N14562">
        <v>108640.6640625</v>
      </c>
    </row>
    <row r="14563" spans="1:14" x14ac:dyDescent="0.25">
      <c r="A14563" s="21" t="str">
        <f t="shared" si="227"/>
        <v>MOW H3C CGAG_2025</v>
      </c>
      <c r="B14563" t="s">
        <v>130</v>
      </c>
      <c r="C14563" t="s">
        <v>143</v>
      </c>
      <c r="D14563" t="s">
        <v>18</v>
      </c>
      <c r="E14563" t="s">
        <v>5</v>
      </c>
      <c r="F14563" t="s">
        <v>32</v>
      </c>
      <c r="G14563">
        <v>271926.4375</v>
      </c>
      <c r="H14563">
        <v>115623.0234375</v>
      </c>
      <c r="I14563">
        <v>43533.515625</v>
      </c>
      <c r="J14563">
        <v>0</v>
      </c>
      <c r="L14563" s="51">
        <v>46022</v>
      </c>
      <c r="M14563">
        <v>2</v>
      </c>
      <c r="N14563">
        <v>107832.5859375</v>
      </c>
    </row>
    <row r="14564" spans="1:14" x14ac:dyDescent="0.25">
      <c r="A14564" s="21" t="str">
        <f t="shared" si="227"/>
        <v>MOW H3C CGAG_2026</v>
      </c>
      <c r="B14564" t="s">
        <v>130</v>
      </c>
      <c r="C14564" t="s">
        <v>143</v>
      </c>
      <c r="D14564" t="s">
        <v>18</v>
      </c>
      <c r="E14564" t="s">
        <v>5</v>
      </c>
      <c r="F14564" t="s">
        <v>32</v>
      </c>
      <c r="G14564">
        <v>309101.40625</v>
      </c>
      <c r="H14564">
        <v>135404.515625</v>
      </c>
      <c r="I14564">
        <v>47211.59375</v>
      </c>
      <c r="J14564">
        <v>0</v>
      </c>
      <c r="L14564" s="51">
        <v>46387</v>
      </c>
      <c r="M14564">
        <v>3</v>
      </c>
      <c r="N14564">
        <v>112447.1640625</v>
      </c>
    </row>
    <row r="14565" spans="1:14" x14ac:dyDescent="0.25">
      <c r="A14565" s="21" t="str">
        <f t="shared" si="227"/>
        <v>MOW H3C CGAG_2027</v>
      </c>
      <c r="B14565" t="s">
        <v>130</v>
      </c>
      <c r="C14565" t="s">
        <v>143</v>
      </c>
      <c r="D14565" t="s">
        <v>18</v>
      </c>
      <c r="E14565" t="s">
        <v>5</v>
      </c>
      <c r="F14565" t="s">
        <v>32</v>
      </c>
      <c r="G14565">
        <v>342404.75</v>
      </c>
      <c r="H14565">
        <v>150178.953125</v>
      </c>
      <c r="I14565">
        <v>50799.19921875</v>
      </c>
      <c r="J14565">
        <v>0</v>
      </c>
      <c r="L14565" s="51">
        <v>46752</v>
      </c>
      <c r="M14565">
        <v>4</v>
      </c>
      <c r="N14565">
        <v>112869.28125</v>
      </c>
    </row>
    <row r="14566" spans="1:14" x14ac:dyDescent="0.25">
      <c r="A14566" s="21" t="str">
        <f t="shared" si="227"/>
        <v>MOW H3C CGAG_2028</v>
      </c>
      <c r="B14566" t="s">
        <v>130</v>
      </c>
      <c r="C14566" t="s">
        <v>143</v>
      </c>
      <c r="D14566" t="s">
        <v>18</v>
      </c>
      <c r="E14566" t="s">
        <v>5</v>
      </c>
      <c r="F14566" t="s">
        <v>32</v>
      </c>
      <c r="G14566">
        <v>352568.1875</v>
      </c>
      <c r="H14566">
        <v>158185.125</v>
      </c>
      <c r="I14566">
        <v>54535.296875</v>
      </c>
      <c r="J14566">
        <v>0</v>
      </c>
      <c r="L14566" s="51">
        <v>47118</v>
      </c>
      <c r="M14566">
        <v>5</v>
      </c>
      <c r="N14566">
        <v>117289.5859375</v>
      </c>
    </row>
    <row r="14567" spans="1:14" x14ac:dyDescent="0.25">
      <c r="A14567" s="21" t="str">
        <f t="shared" si="227"/>
        <v>MOW H3C CGAG_2029</v>
      </c>
      <c r="B14567" t="s">
        <v>130</v>
      </c>
      <c r="C14567" t="s">
        <v>143</v>
      </c>
      <c r="D14567" t="s">
        <v>18</v>
      </c>
      <c r="E14567" t="s">
        <v>5</v>
      </c>
      <c r="F14567" t="s">
        <v>32</v>
      </c>
      <c r="G14567">
        <v>361957.40625</v>
      </c>
      <c r="H14567">
        <v>169969.65625</v>
      </c>
      <c r="I14567">
        <v>56837.07421875</v>
      </c>
      <c r="J14567">
        <v>0</v>
      </c>
      <c r="L14567" s="51">
        <v>47483</v>
      </c>
      <c r="M14567">
        <v>6</v>
      </c>
      <c r="N14567">
        <v>126590.375</v>
      </c>
    </row>
    <row r="14568" spans="1:14" x14ac:dyDescent="0.25">
      <c r="A14568" s="21" t="str">
        <f t="shared" si="227"/>
        <v>MOW H3C CGAG_2030</v>
      </c>
      <c r="B14568" t="s">
        <v>130</v>
      </c>
      <c r="C14568" t="s">
        <v>143</v>
      </c>
      <c r="D14568" t="s">
        <v>18</v>
      </c>
      <c r="E14568" t="s">
        <v>5</v>
      </c>
      <c r="F14568" t="s">
        <v>32</v>
      </c>
      <c r="G14568">
        <v>372655</v>
      </c>
      <c r="H14568">
        <v>181103.296875</v>
      </c>
      <c r="I14568">
        <v>62349.9765625</v>
      </c>
      <c r="J14568">
        <v>0</v>
      </c>
      <c r="L14568" s="51">
        <v>47848</v>
      </c>
      <c r="M14568">
        <v>7</v>
      </c>
      <c r="N14568">
        <v>137786.21875</v>
      </c>
    </row>
    <row r="14569" spans="1:14" x14ac:dyDescent="0.25">
      <c r="A14569" s="21" t="str">
        <f t="shared" si="227"/>
        <v>MOW H3C CGAG_2031</v>
      </c>
      <c r="B14569" t="s">
        <v>130</v>
      </c>
      <c r="C14569" t="s">
        <v>143</v>
      </c>
      <c r="D14569" t="s">
        <v>18</v>
      </c>
      <c r="E14569" t="s">
        <v>5</v>
      </c>
      <c r="F14569" t="s">
        <v>32</v>
      </c>
      <c r="G14569">
        <v>375935.71875</v>
      </c>
      <c r="H14569">
        <v>169858.765625</v>
      </c>
      <c r="I14569">
        <v>70282.59375</v>
      </c>
      <c r="J14569">
        <v>0</v>
      </c>
      <c r="L14569" s="51">
        <v>48213</v>
      </c>
      <c r="M14569">
        <v>8</v>
      </c>
      <c r="N14569">
        <v>150426.328125</v>
      </c>
    </row>
    <row r="14570" spans="1:14" x14ac:dyDescent="0.25">
      <c r="A14570" s="21" t="str">
        <f t="shared" si="227"/>
        <v>MOW H3C CGAG_2032</v>
      </c>
      <c r="B14570" t="s">
        <v>130</v>
      </c>
      <c r="C14570" t="s">
        <v>143</v>
      </c>
      <c r="D14570" t="s">
        <v>18</v>
      </c>
      <c r="E14570" t="s">
        <v>5</v>
      </c>
      <c r="F14570" t="s">
        <v>32</v>
      </c>
      <c r="G14570">
        <v>386189.25</v>
      </c>
      <c r="H14570">
        <v>166684.390625</v>
      </c>
      <c r="I14570">
        <v>75684.890625</v>
      </c>
      <c r="J14570">
        <v>0</v>
      </c>
      <c r="L14570" s="51">
        <v>48579</v>
      </c>
      <c r="M14570">
        <v>9</v>
      </c>
      <c r="N14570">
        <v>134754.890625</v>
      </c>
    </row>
    <row r="14571" spans="1:14" x14ac:dyDescent="0.25">
      <c r="A14571" s="21" t="str">
        <f t="shared" si="227"/>
        <v>MOW H3C CGAG_2033</v>
      </c>
      <c r="B14571" t="s">
        <v>130</v>
      </c>
      <c r="C14571" t="s">
        <v>143</v>
      </c>
      <c r="D14571" t="s">
        <v>18</v>
      </c>
      <c r="E14571" t="s">
        <v>5</v>
      </c>
      <c r="F14571" t="s">
        <v>32</v>
      </c>
      <c r="G14571">
        <v>363693.59375</v>
      </c>
      <c r="H14571">
        <v>143822.40625</v>
      </c>
      <c r="I14571">
        <v>80936.3359375</v>
      </c>
      <c r="J14571">
        <v>0</v>
      </c>
      <c r="L14571" s="51">
        <v>48944</v>
      </c>
      <c r="M14571">
        <v>10</v>
      </c>
      <c r="N14571">
        <v>129338.890625</v>
      </c>
    </row>
    <row r="14572" spans="1:14" x14ac:dyDescent="0.25">
      <c r="A14572" s="21" t="str">
        <f t="shared" si="227"/>
        <v>MOW H3C CGAG_2034</v>
      </c>
      <c r="B14572" t="s">
        <v>130</v>
      </c>
      <c r="C14572" t="s">
        <v>143</v>
      </c>
      <c r="D14572" t="s">
        <v>18</v>
      </c>
      <c r="E14572" t="s">
        <v>5</v>
      </c>
      <c r="F14572" t="s">
        <v>32</v>
      </c>
      <c r="G14572">
        <v>340266.75</v>
      </c>
      <c r="H14572">
        <v>129918.828125</v>
      </c>
      <c r="I14572">
        <v>83213.515625</v>
      </c>
      <c r="J14572">
        <v>0</v>
      </c>
      <c r="L14572" s="51">
        <v>49309</v>
      </c>
      <c r="M14572">
        <v>11</v>
      </c>
      <c r="N14572">
        <v>137765.109375</v>
      </c>
    </row>
    <row r="14573" spans="1:14" x14ac:dyDescent="0.25">
      <c r="A14573" s="21" t="str">
        <f t="shared" si="227"/>
        <v>MOW H3C CGAG_2035</v>
      </c>
      <c r="B14573" t="s">
        <v>130</v>
      </c>
      <c r="C14573" t="s">
        <v>143</v>
      </c>
      <c r="D14573" t="s">
        <v>18</v>
      </c>
      <c r="E14573" t="s">
        <v>5</v>
      </c>
      <c r="F14573" t="s">
        <v>32</v>
      </c>
      <c r="G14573">
        <v>318007.09375</v>
      </c>
      <c r="H14573">
        <v>104309.9609375</v>
      </c>
      <c r="I14573">
        <v>84903.8125</v>
      </c>
      <c r="J14573">
        <v>0</v>
      </c>
      <c r="L14573" s="51">
        <v>49674</v>
      </c>
      <c r="M14573">
        <v>12</v>
      </c>
      <c r="N14573">
        <v>129665.078125</v>
      </c>
    </row>
    <row r="14574" spans="1:14" x14ac:dyDescent="0.25">
      <c r="A14574" s="21" t="str">
        <f t="shared" si="227"/>
        <v>MOW H3C CGAG_2036</v>
      </c>
      <c r="B14574" t="s">
        <v>130</v>
      </c>
      <c r="C14574" t="s">
        <v>143</v>
      </c>
      <c r="D14574" t="s">
        <v>18</v>
      </c>
      <c r="E14574" t="s">
        <v>5</v>
      </c>
      <c r="F14574" t="s">
        <v>32</v>
      </c>
      <c r="G14574">
        <v>296048.875</v>
      </c>
      <c r="H14574">
        <v>84454.1171875</v>
      </c>
      <c r="I14574">
        <v>87632.90625</v>
      </c>
      <c r="J14574">
        <v>0</v>
      </c>
      <c r="L14574" s="51">
        <v>50040</v>
      </c>
      <c r="M14574">
        <v>13</v>
      </c>
      <c r="N14574">
        <v>157759.859375</v>
      </c>
    </row>
    <row r="14575" spans="1:14" x14ac:dyDescent="0.25">
      <c r="A14575" s="21" t="str">
        <f t="shared" si="227"/>
        <v>MOW H3C CGAG_2037</v>
      </c>
      <c r="B14575" t="s">
        <v>130</v>
      </c>
      <c r="C14575" t="s">
        <v>143</v>
      </c>
      <c r="D14575" t="s">
        <v>18</v>
      </c>
      <c r="E14575" t="s">
        <v>5</v>
      </c>
      <c r="F14575" t="s">
        <v>32</v>
      </c>
      <c r="G14575">
        <v>272451.8125</v>
      </c>
      <c r="H14575">
        <v>66413.09375</v>
      </c>
      <c r="I14575">
        <v>89572.0703125</v>
      </c>
      <c r="J14575">
        <v>0</v>
      </c>
      <c r="L14575" s="51">
        <v>50405</v>
      </c>
      <c r="M14575">
        <v>14</v>
      </c>
      <c r="N14575">
        <v>124100.765625</v>
      </c>
    </row>
    <row r="14576" spans="1:14" x14ac:dyDescent="0.25">
      <c r="A14576" s="21" t="str">
        <f t="shared" si="227"/>
        <v>MOW H3C CGAG_2038</v>
      </c>
      <c r="B14576" t="s">
        <v>130</v>
      </c>
      <c r="C14576" t="s">
        <v>143</v>
      </c>
      <c r="D14576" t="s">
        <v>18</v>
      </c>
      <c r="E14576" t="s">
        <v>5</v>
      </c>
      <c r="F14576" t="s">
        <v>32</v>
      </c>
      <c r="G14576">
        <v>249738.03125</v>
      </c>
      <c r="H14576">
        <v>55330.2109375</v>
      </c>
      <c r="I14576">
        <v>90436.3828125</v>
      </c>
      <c r="J14576">
        <v>0</v>
      </c>
      <c r="L14576" s="51">
        <v>50770</v>
      </c>
      <c r="M14576">
        <v>15</v>
      </c>
      <c r="N14576">
        <v>108119.46875</v>
      </c>
    </row>
    <row r="14577" spans="1:14" x14ac:dyDescent="0.25">
      <c r="A14577" s="21" t="str">
        <f t="shared" si="227"/>
        <v>MOW H3C CGAG_2039</v>
      </c>
      <c r="B14577" t="s">
        <v>130</v>
      </c>
      <c r="C14577" t="s">
        <v>143</v>
      </c>
      <c r="D14577" t="s">
        <v>18</v>
      </c>
      <c r="E14577" t="s">
        <v>5</v>
      </c>
      <c r="F14577" t="s">
        <v>32</v>
      </c>
      <c r="G14577">
        <v>235305.09375</v>
      </c>
      <c r="H14577">
        <v>70119.5078125</v>
      </c>
      <c r="I14577">
        <v>93139.328125</v>
      </c>
      <c r="J14577">
        <v>0</v>
      </c>
      <c r="L14577" s="51">
        <v>51135</v>
      </c>
      <c r="M14577">
        <v>16</v>
      </c>
      <c r="N14577">
        <v>108611.484375</v>
      </c>
    </row>
    <row r="14578" spans="1:14" x14ac:dyDescent="0.25">
      <c r="A14578" s="21" t="str">
        <f t="shared" si="227"/>
        <v>MOW H3C CGAG_2040</v>
      </c>
      <c r="B14578" t="s">
        <v>130</v>
      </c>
      <c r="C14578" t="s">
        <v>143</v>
      </c>
      <c r="D14578" t="s">
        <v>18</v>
      </c>
      <c r="E14578" t="s">
        <v>5</v>
      </c>
      <c r="F14578" t="s">
        <v>32</v>
      </c>
      <c r="G14578">
        <v>209379.65625</v>
      </c>
      <c r="H14578">
        <v>64042.859375</v>
      </c>
      <c r="I14578">
        <v>94844.2109375</v>
      </c>
      <c r="J14578">
        <v>0</v>
      </c>
      <c r="L14578" s="51">
        <v>51501</v>
      </c>
      <c r="M14578">
        <v>17</v>
      </c>
      <c r="N14578">
        <v>90752.3671875</v>
      </c>
    </row>
    <row r="14579" spans="1:14" x14ac:dyDescent="0.25">
      <c r="A14579" s="21" t="str">
        <f t="shared" si="227"/>
        <v>MOW H3C CGAG_2041</v>
      </c>
      <c r="B14579" t="s">
        <v>130</v>
      </c>
      <c r="C14579" t="s">
        <v>143</v>
      </c>
      <c r="D14579" t="s">
        <v>18</v>
      </c>
      <c r="E14579" t="s">
        <v>5</v>
      </c>
      <c r="F14579" t="s">
        <v>32</v>
      </c>
      <c r="G14579">
        <v>183455.515625</v>
      </c>
      <c r="H14579">
        <v>53864.65625</v>
      </c>
      <c r="I14579">
        <v>94294.71875</v>
      </c>
      <c r="J14579">
        <v>0</v>
      </c>
      <c r="L14579" s="51">
        <v>51866</v>
      </c>
      <c r="M14579">
        <v>18</v>
      </c>
      <c r="N14579">
        <v>74035.1015625</v>
      </c>
    </row>
    <row r="14580" spans="1:14" x14ac:dyDescent="0.25">
      <c r="A14580" s="21" t="str">
        <f t="shared" si="227"/>
        <v>MOW H3C CGAG_2042</v>
      </c>
      <c r="B14580" t="s">
        <v>130</v>
      </c>
      <c r="C14580" t="s">
        <v>143</v>
      </c>
      <c r="D14580" t="s">
        <v>18</v>
      </c>
      <c r="E14580" t="s">
        <v>5</v>
      </c>
      <c r="F14580" t="s">
        <v>32</v>
      </c>
      <c r="G14580">
        <v>160139.40625</v>
      </c>
      <c r="H14580">
        <v>40769.65625</v>
      </c>
      <c r="I14580">
        <v>95650.515625</v>
      </c>
      <c r="J14580">
        <v>0</v>
      </c>
      <c r="L14580" s="51">
        <v>52231</v>
      </c>
      <c r="M14580">
        <v>19</v>
      </c>
      <c r="N14580">
        <v>49576.76171875</v>
      </c>
    </row>
    <row r="14581" spans="1:14" x14ac:dyDescent="0.25">
      <c r="A14581" s="21" t="str">
        <f t="shared" si="227"/>
        <v>MOW H3C CGAG_2043</v>
      </c>
      <c r="B14581" t="s">
        <v>130</v>
      </c>
      <c r="C14581" t="s">
        <v>143</v>
      </c>
      <c r="D14581" t="s">
        <v>18</v>
      </c>
      <c r="E14581" t="s">
        <v>5</v>
      </c>
      <c r="F14581" t="s">
        <v>32</v>
      </c>
      <c r="G14581">
        <v>135661.078125</v>
      </c>
      <c r="H14581">
        <v>35472.19921875</v>
      </c>
      <c r="I14581">
        <v>466392.75</v>
      </c>
      <c r="J14581">
        <v>0</v>
      </c>
      <c r="L14581" s="51">
        <v>52596</v>
      </c>
      <c r="M14581">
        <v>20</v>
      </c>
      <c r="N14581">
        <v>51976.40625</v>
      </c>
    </row>
    <row r="14582" spans="1:14" x14ac:dyDescent="0.25">
      <c r="A14582" s="21" t="str">
        <f t="shared" si="227"/>
        <v>MOW H3C CGAG_2024</v>
      </c>
      <c r="B14582" t="s">
        <v>130</v>
      </c>
      <c r="C14582" t="s">
        <v>143</v>
      </c>
      <c r="D14582" t="s">
        <v>18</v>
      </c>
      <c r="E14582" t="s">
        <v>5</v>
      </c>
      <c r="F14582" t="s">
        <v>8</v>
      </c>
      <c r="G14582">
        <v>0</v>
      </c>
      <c r="H14582">
        <v>0</v>
      </c>
      <c r="I14582">
        <v>0</v>
      </c>
      <c r="J14582">
        <v>0</v>
      </c>
      <c r="L14582" s="51">
        <v>45657</v>
      </c>
      <c r="M14582">
        <v>1</v>
      </c>
      <c r="N14582">
        <v>0</v>
      </c>
    </row>
    <row r="14583" spans="1:14" x14ac:dyDescent="0.25">
      <c r="A14583" s="21" t="str">
        <f t="shared" si="227"/>
        <v>MOW H3C CGAG_2025</v>
      </c>
      <c r="B14583" t="s">
        <v>130</v>
      </c>
      <c r="C14583" t="s">
        <v>143</v>
      </c>
      <c r="D14583" t="s">
        <v>18</v>
      </c>
      <c r="E14583" t="s">
        <v>5</v>
      </c>
      <c r="F14583" t="s">
        <v>8</v>
      </c>
      <c r="G14583">
        <v>0</v>
      </c>
      <c r="H14583">
        <v>0</v>
      </c>
      <c r="I14583">
        <v>0</v>
      </c>
      <c r="J14583">
        <v>0</v>
      </c>
      <c r="L14583" s="51">
        <v>46022</v>
      </c>
      <c r="M14583">
        <v>2</v>
      </c>
      <c r="N14583">
        <v>0</v>
      </c>
    </row>
    <row r="14584" spans="1:14" x14ac:dyDescent="0.25">
      <c r="A14584" s="21" t="str">
        <f t="shared" si="227"/>
        <v>MOW H3C CGAG_2026</v>
      </c>
      <c r="B14584" t="s">
        <v>130</v>
      </c>
      <c r="C14584" t="s">
        <v>143</v>
      </c>
      <c r="D14584" t="s">
        <v>18</v>
      </c>
      <c r="E14584" t="s">
        <v>5</v>
      </c>
      <c r="F14584" t="s">
        <v>8</v>
      </c>
      <c r="G14584">
        <v>0</v>
      </c>
      <c r="H14584">
        <v>0</v>
      </c>
      <c r="I14584">
        <v>0</v>
      </c>
      <c r="J14584">
        <v>0</v>
      </c>
      <c r="L14584" s="51">
        <v>46387</v>
      </c>
      <c r="M14584">
        <v>3</v>
      </c>
      <c r="N14584">
        <v>0</v>
      </c>
    </row>
    <row r="14585" spans="1:14" x14ac:dyDescent="0.25">
      <c r="A14585" s="21" t="str">
        <f t="shared" si="227"/>
        <v>MOW H3C CGAG_2027</v>
      </c>
      <c r="B14585" t="s">
        <v>130</v>
      </c>
      <c r="C14585" t="s">
        <v>143</v>
      </c>
      <c r="D14585" t="s">
        <v>18</v>
      </c>
      <c r="E14585" t="s">
        <v>5</v>
      </c>
      <c r="F14585" t="s">
        <v>8</v>
      </c>
      <c r="G14585">
        <v>0</v>
      </c>
      <c r="H14585">
        <v>0</v>
      </c>
      <c r="I14585">
        <v>0</v>
      </c>
      <c r="J14585">
        <v>0</v>
      </c>
      <c r="L14585" s="51">
        <v>46752</v>
      </c>
      <c r="M14585">
        <v>4</v>
      </c>
      <c r="N14585">
        <v>0</v>
      </c>
    </row>
    <row r="14586" spans="1:14" x14ac:dyDescent="0.25">
      <c r="A14586" s="21" t="str">
        <f t="shared" si="227"/>
        <v>MOW H3C CGAG_2028</v>
      </c>
      <c r="B14586" t="s">
        <v>130</v>
      </c>
      <c r="C14586" t="s">
        <v>143</v>
      </c>
      <c r="D14586" t="s">
        <v>18</v>
      </c>
      <c r="E14586" t="s">
        <v>5</v>
      </c>
      <c r="F14586" t="s">
        <v>8</v>
      </c>
      <c r="G14586">
        <v>0</v>
      </c>
      <c r="H14586">
        <v>0</v>
      </c>
      <c r="I14586">
        <v>0</v>
      </c>
      <c r="J14586">
        <v>0</v>
      </c>
      <c r="L14586" s="51">
        <v>47118</v>
      </c>
      <c r="M14586">
        <v>5</v>
      </c>
      <c r="N14586">
        <v>0</v>
      </c>
    </row>
    <row r="14587" spans="1:14" x14ac:dyDescent="0.25">
      <c r="A14587" s="21" t="str">
        <f t="shared" si="227"/>
        <v>MOW H3C CGAG_2029</v>
      </c>
      <c r="B14587" t="s">
        <v>130</v>
      </c>
      <c r="C14587" t="s">
        <v>143</v>
      </c>
      <c r="D14587" t="s">
        <v>18</v>
      </c>
      <c r="E14587" t="s">
        <v>5</v>
      </c>
      <c r="F14587" t="s">
        <v>8</v>
      </c>
      <c r="G14587">
        <v>0</v>
      </c>
      <c r="H14587">
        <v>0</v>
      </c>
      <c r="I14587">
        <v>0</v>
      </c>
      <c r="J14587">
        <v>0</v>
      </c>
      <c r="L14587" s="51">
        <v>47483</v>
      </c>
      <c r="M14587">
        <v>6</v>
      </c>
      <c r="N14587">
        <v>0</v>
      </c>
    </row>
    <row r="14588" spans="1:14" x14ac:dyDescent="0.25">
      <c r="A14588" s="21" t="str">
        <f t="shared" si="227"/>
        <v>MOW H3C CGAG_2030</v>
      </c>
      <c r="B14588" t="s">
        <v>130</v>
      </c>
      <c r="C14588" t="s">
        <v>143</v>
      </c>
      <c r="D14588" t="s">
        <v>18</v>
      </c>
      <c r="E14588" t="s">
        <v>5</v>
      </c>
      <c r="F14588" t="s">
        <v>8</v>
      </c>
      <c r="G14588">
        <v>0</v>
      </c>
      <c r="H14588">
        <v>0</v>
      </c>
      <c r="I14588">
        <v>0</v>
      </c>
      <c r="J14588">
        <v>0</v>
      </c>
      <c r="L14588" s="51">
        <v>47848</v>
      </c>
      <c r="M14588">
        <v>7</v>
      </c>
      <c r="N14588">
        <v>0</v>
      </c>
    </row>
    <row r="14589" spans="1:14" x14ac:dyDescent="0.25">
      <c r="A14589" s="21" t="str">
        <f t="shared" si="227"/>
        <v>MOW H3C CGAG_2031</v>
      </c>
      <c r="B14589" t="s">
        <v>130</v>
      </c>
      <c r="C14589" t="s">
        <v>143</v>
      </c>
      <c r="D14589" t="s">
        <v>18</v>
      </c>
      <c r="E14589" t="s">
        <v>5</v>
      </c>
      <c r="F14589" t="s">
        <v>8</v>
      </c>
      <c r="G14589">
        <v>0</v>
      </c>
      <c r="H14589">
        <v>0</v>
      </c>
      <c r="I14589">
        <v>0</v>
      </c>
      <c r="J14589">
        <v>0</v>
      </c>
      <c r="L14589" s="51">
        <v>48213</v>
      </c>
      <c r="M14589">
        <v>8</v>
      </c>
      <c r="N14589">
        <v>0</v>
      </c>
    </row>
    <row r="14590" spans="1:14" x14ac:dyDescent="0.25">
      <c r="A14590" s="21" t="str">
        <f t="shared" si="227"/>
        <v>MOW H3C CGAG_2032</v>
      </c>
      <c r="B14590" t="s">
        <v>130</v>
      </c>
      <c r="C14590" t="s">
        <v>143</v>
      </c>
      <c r="D14590" t="s">
        <v>18</v>
      </c>
      <c r="E14590" t="s">
        <v>5</v>
      </c>
      <c r="F14590" t="s">
        <v>8</v>
      </c>
      <c r="G14590">
        <v>0</v>
      </c>
      <c r="H14590">
        <v>0</v>
      </c>
      <c r="I14590">
        <v>0</v>
      </c>
      <c r="J14590">
        <v>0</v>
      </c>
      <c r="L14590" s="51">
        <v>48579</v>
      </c>
      <c r="M14590">
        <v>9</v>
      </c>
      <c r="N14590">
        <v>0</v>
      </c>
    </row>
    <row r="14591" spans="1:14" x14ac:dyDescent="0.25">
      <c r="A14591" s="21" t="str">
        <f t="shared" si="227"/>
        <v>MOW H3C CGAG_2033</v>
      </c>
      <c r="B14591" t="s">
        <v>130</v>
      </c>
      <c r="C14591" t="s">
        <v>143</v>
      </c>
      <c r="D14591" t="s">
        <v>18</v>
      </c>
      <c r="E14591" t="s">
        <v>5</v>
      </c>
      <c r="F14591" t="s">
        <v>8</v>
      </c>
      <c r="G14591">
        <v>0</v>
      </c>
      <c r="H14591">
        <v>0</v>
      </c>
      <c r="I14591">
        <v>0</v>
      </c>
      <c r="J14591">
        <v>0</v>
      </c>
      <c r="L14591" s="51">
        <v>48944</v>
      </c>
      <c r="M14591">
        <v>10</v>
      </c>
      <c r="N14591">
        <v>0</v>
      </c>
    </row>
    <row r="14592" spans="1:14" x14ac:dyDescent="0.25">
      <c r="A14592" s="21" t="str">
        <f t="shared" si="227"/>
        <v>MOW H3C CGAG_2034</v>
      </c>
      <c r="B14592" t="s">
        <v>130</v>
      </c>
      <c r="C14592" t="s">
        <v>143</v>
      </c>
      <c r="D14592" t="s">
        <v>18</v>
      </c>
      <c r="E14592" t="s">
        <v>5</v>
      </c>
      <c r="F14592" t="s">
        <v>8</v>
      </c>
      <c r="G14592">
        <v>0</v>
      </c>
      <c r="H14592">
        <v>0</v>
      </c>
      <c r="I14592">
        <v>0</v>
      </c>
      <c r="J14592">
        <v>0</v>
      </c>
      <c r="L14592" s="51">
        <v>49309</v>
      </c>
      <c r="M14592">
        <v>11</v>
      </c>
      <c r="N14592">
        <v>0</v>
      </c>
    </row>
    <row r="14593" spans="1:14" x14ac:dyDescent="0.25">
      <c r="A14593" s="21" t="str">
        <f t="shared" si="227"/>
        <v>MOW H3C CGAG_2035</v>
      </c>
      <c r="B14593" t="s">
        <v>130</v>
      </c>
      <c r="C14593" t="s">
        <v>143</v>
      </c>
      <c r="D14593" t="s">
        <v>18</v>
      </c>
      <c r="E14593" t="s">
        <v>5</v>
      </c>
      <c r="F14593" t="s">
        <v>8</v>
      </c>
      <c r="G14593">
        <v>0</v>
      </c>
      <c r="H14593">
        <v>0</v>
      </c>
      <c r="I14593">
        <v>0</v>
      </c>
      <c r="J14593">
        <v>0</v>
      </c>
      <c r="L14593" s="51">
        <v>49674</v>
      </c>
      <c r="M14593">
        <v>12</v>
      </c>
      <c r="N14593">
        <v>0</v>
      </c>
    </row>
    <row r="14594" spans="1:14" x14ac:dyDescent="0.25">
      <c r="A14594" s="21" t="str">
        <f t="shared" ref="A14594:A14657" si="228">B14594&amp;" "&amp;D14594&amp;" "&amp;C14594&amp;"_"&amp;YEAR(L14594)</f>
        <v>MOW H3C CGAG_2036</v>
      </c>
      <c r="B14594" t="s">
        <v>130</v>
      </c>
      <c r="C14594" t="s">
        <v>143</v>
      </c>
      <c r="D14594" t="s">
        <v>18</v>
      </c>
      <c r="E14594" t="s">
        <v>5</v>
      </c>
      <c r="F14594" t="s">
        <v>8</v>
      </c>
      <c r="G14594">
        <v>0</v>
      </c>
      <c r="H14594">
        <v>0</v>
      </c>
      <c r="I14594">
        <v>0</v>
      </c>
      <c r="J14594">
        <v>0</v>
      </c>
      <c r="L14594" s="51">
        <v>50040</v>
      </c>
      <c r="M14594">
        <v>13</v>
      </c>
      <c r="N14594">
        <v>0</v>
      </c>
    </row>
    <row r="14595" spans="1:14" x14ac:dyDescent="0.25">
      <c r="A14595" s="21" t="str">
        <f t="shared" si="228"/>
        <v>MOW H3C CGAG_2037</v>
      </c>
      <c r="B14595" t="s">
        <v>130</v>
      </c>
      <c r="C14595" t="s">
        <v>143</v>
      </c>
      <c r="D14595" t="s">
        <v>18</v>
      </c>
      <c r="E14595" t="s">
        <v>5</v>
      </c>
      <c r="F14595" t="s">
        <v>8</v>
      </c>
      <c r="G14595">
        <v>0</v>
      </c>
      <c r="H14595">
        <v>0</v>
      </c>
      <c r="I14595">
        <v>0</v>
      </c>
      <c r="J14595">
        <v>0</v>
      </c>
      <c r="L14595" s="51">
        <v>50405</v>
      </c>
      <c r="M14595">
        <v>14</v>
      </c>
      <c r="N14595">
        <v>0</v>
      </c>
    </row>
    <row r="14596" spans="1:14" x14ac:dyDescent="0.25">
      <c r="A14596" s="21" t="str">
        <f t="shared" si="228"/>
        <v>MOW H3C CGAG_2038</v>
      </c>
      <c r="B14596" t="s">
        <v>130</v>
      </c>
      <c r="C14596" t="s">
        <v>143</v>
      </c>
      <c r="D14596" t="s">
        <v>18</v>
      </c>
      <c r="E14596" t="s">
        <v>5</v>
      </c>
      <c r="F14596" t="s">
        <v>8</v>
      </c>
      <c r="G14596">
        <v>0</v>
      </c>
      <c r="H14596">
        <v>0</v>
      </c>
      <c r="I14596">
        <v>0</v>
      </c>
      <c r="J14596">
        <v>0</v>
      </c>
      <c r="L14596" s="51">
        <v>50770</v>
      </c>
      <c r="M14596">
        <v>15</v>
      </c>
      <c r="N14596">
        <v>0</v>
      </c>
    </row>
    <row r="14597" spans="1:14" x14ac:dyDescent="0.25">
      <c r="A14597" s="21" t="str">
        <f t="shared" si="228"/>
        <v>MOW H3C CGAG_2039</v>
      </c>
      <c r="B14597" t="s">
        <v>130</v>
      </c>
      <c r="C14597" t="s">
        <v>143</v>
      </c>
      <c r="D14597" t="s">
        <v>18</v>
      </c>
      <c r="E14597" t="s">
        <v>5</v>
      </c>
      <c r="F14597" t="s">
        <v>8</v>
      </c>
      <c r="G14597">
        <v>0</v>
      </c>
      <c r="H14597">
        <v>0</v>
      </c>
      <c r="I14597">
        <v>0</v>
      </c>
      <c r="J14597">
        <v>0</v>
      </c>
      <c r="L14597" s="51">
        <v>51135</v>
      </c>
      <c r="M14597">
        <v>16</v>
      </c>
      <c r="N14597">
        <v>0</v>
      </c>
    </row>
    <row r="14598" spans="1:14" x14ac:dyDescent="0.25">
      <c r="A14598" s="21" t="str">
        <f t="shared" si="228"/>
        <v>MOW H3C CGAG_2040</v>
      </c>
      <c r="B14598" t="s">
        <v>130</v>
      </c>
      <c r="C14598" t="s">
        <v>143</v>
      </c>
      <c r="D14598" t="s">
        <v>18</v>
      </c>
      <c r="E14598" t="s">
        <v>5</v>
      </c>
      <c r="F14598" t="s">
        <v>8</v>
      </c>
      <c r="G14598">
        <v>0</v>
      </c>
      <c r="H14598">
        <v>0</v>
      </c>
      <c r="I14598">
        <v>0</v>
      </c>
      <c r="J14598">
        <v>0</v>
      </c>
      <c r="L14598" s="51">
        <v>51501</v>
      </c>
      <c r="M14598">
        <v>17</v>
      </c>
      <c r="N14598">
        <v>0</v>
      </c>
    </row>
    <row r="14599" spans="1:14" x14ac:dyDescent="0.25">
      <c r="A14599" s="21" t="str">
        <f t="shared" si="228"/>
        <v>MOW H3C CGAG_2041</v>
      </c>
      <c r="B14599" t="s">
        <v>130</v>
      </c>
      <c r="C14599" t="s">
        <v>143</v>
      </c>
      <c r="D14599" t="s">
        <v>18</v>
      </c>
      <c r="E14599" t="s">
        <v>5</v>
      </c>
      <c r="F14599" t="s">
        <v>8</v>
      </c>
      <c r="G14599">
        <v>0</v>
      </c>
      <c r="H14599">
        <v>0</v>
      </c>
      <c r="I14599">
        <v>0</v>
      </c>
      <c r="J14599">
        <v>0</v>
      </c>
      <c r="L14599" s="51">
        <v>51866</v>
      </c>
      <c r="M14599">
        <v>18</v>
      </c>
      <c r="N14599">
        <v>0</v>
      </c>
    </row>
    <row r="14600" spans="1:14" x14ac:dyDescent="0.25">
      <c r="A14600" s="21" t="str">
        <f t="shared" si="228"/>
        <v>MOW H3C CGAG_2042</v>
      </c>
      <c r="B14600" t="s">
        <v>130</v>
      </c>
      <c r="C14600" t="s">
        <v>143</v>
      </c>
      <c r="D14600" t="s">
        <v>18</v>
      </c>
      <c r="E14600" t="s">
        <v>5</v>
      </c>
      <c r="F14600" t="s">
        <v>8</v>
      </c>
      <c r="G14600">
        <v>0</v>
      </c>
      <c r="H14600">
        <v>0</v>
      </c>
      <c r="I14600">
        <v>0</v>
      </c>
      <c r="J14600">
        <v>0</v>
      </c>
      <c r="L14600" s="51">
        <v>52231</v>
      </c>
      <c r="M14600">
        <v>19</v>
      </c>
      <c r="N14600">
        <v>0</v>
      </c>
    </row>
    <row r="14601" spans="1:14" x14ac:dyDescent="0.25">
      <c r="A14601" s="21" t="str">
        <f t="shared" si="228"/>
        <v>MOW H3C CGAG_2043</v>
      </c>
      <c r="B14601" t="s">
        <v>130</v>
      </c>
      <c r="C14601" t="s">
        <v>143</v>
      </c>
      <c r="D14601" t="s">
        <v>18</v>
      </c>
      <c r="E14601" t="s">
        <v>5</v>
      </c>
      <c r="F14601" t="s">
        <v>8</v>
      </c>
      <c r="G14601">
        <v>0</v>
      </c>
      <c r="H14601">
        <v>0</v>
      </c>
      <c r="I14601">
        <v>0</v>
      </c>
      <c r="J14601">
        <v>0</v>
      </c>
      <c r="L14601" s="51">
        <v>52596</v>
      </c>
      <c r="M14601">
        <v>20</v>
      </c>
      <c r="N14601">
        <v>0</v>
      </c>
    </row>
    <row r="14602" spans="1:14" x14ac:dyDescent="0.25">
      <c r="A14602" s="21" t="str">
        <f t="shared" si="228"/>
        <v>MOW HBC CGAG_2024</v>
      </c>
      <c r="B14602" t="s">
        <v>130</v>
      </c>
      <c r="C14602" t="s">
        <v>143</v>
      </c>
      <c r="D14602" t="s">
        <v>80</v>
      </c>
      <c r="E14602" t="s">
        <v>29</v>
      </c>
      <c r="F14602" t="s">
        <v>28</v>
      </c>
      <c r="K14602">
        <v>0</v>
      </c>
      <c r="L14602" s="51">
        <v>45657</v>
      </c>
      <c r="M14602">
        <v>1</v>
      </c>
    </row>
    <row r="14603" spans="1:14" x14ac:dyDescent="0.25">
      <c r="A14603" s="21" t="str">
        <f t="shared" si="228"/>
        <v>MOW HBC CGAG_2025</v>
      </c>
      <c r="B14603" t="s">
        <v>130</v>
      </c>
      <c r="C14603" t="s">
        <v>143</v>
      </c>
      <c r="D14603" t="s">
        <v>80</v>
      </c>
      <c r="E14603" t="s">
        <v>29</v>
      </c>
      <c r="F14603" t="s">
        <v>28</v>
      </c>
      <c r="K14603">
        <v>0</v>
      </c>
      <c r="L14603" s="51">
        <v>46022</v>
      </c>
      <c r="M14603">
        <v>2</v>
      </c>
    </row>
    <row r="14604" spans="1:14" x14ac:dyDescent="0.25">
      <c r="A14604" s="21" t="str">
        <f t="shared" si="228"/>
        <v>MOW HBC CGAG_2026</v>
      </c>
      <c r="B14604" t="s">
        <v>130</v>
      </c>
      <c r="C14604" t="s">
        <v>143</v>
      </c>
      <c r="D14604" t="s">
        <v>80</v>
      </c>
      <c r="E14604" t="s">
        <v>29</v>
      </c>
      <c r="F14604" t="s">
        <v>28</v>
      </c>
      <c r="K14604">
        <v>0</v>
      </c>
      <c r="L14604" s="51">
        <v>46387</v>
      </c>
      <c r="M14604">
        <v>3</v>
      </c>
    </row>
    <row r="14605" spans="1:14" x14ac:dyDescent="0.25">
      <c r="A14605" s="21" t="str">
        <f t="shared" si="228"/>
        <v>MOW HBC CGAG_2027</v>
      </c>
      <c r="B14605" t="s">
        <v>130</v>
      </c>
      <c r="C14605" t="s">
        <v>143</v>
      </c>
      <c r="D14605" t="s">
        <v>80</v>
      </c>
      <c r="E14605" t="s">
        <v>29</v>
      </c>
      <c r="F14605" t="s">
        <v>28</v>
      </c>
      <c r="K14605">
        <v>0</v>
      </c>
      <c r="L14605" s="51">
        <v>46752</v>
      </c>
      <c r="M14605">
        <v>4</v>
      </c>
    </row>
    <row r="14606" spans="1:14" x14ac:dyDescent="0.25">
      <c r="A14606" s="21" t="str">
        <f t="shared" si="228"/>
        <v>MOW HBC CGAG_2028</v>
      </c>
      <c r="B14606" t="s">
        <v>130</v>
      </c>
      <c r="C14606" t="s">
        <v>143</v>
      </c>
      <c r="D14606" t="s">
        <v>80</v>
      </c>
      <c r="E14606" t="s">
        <v>29</v>
      </c>
      <c r="F14606" t="s">
        <v>28</v>
      </c>
      <c r="K14606">
        <v>0</v>
      </c>
      <c r="L14606" s="51">
        <v>47118</v>
      </c>
      <c r="M14606">
        <v>5</v>
      </c>
    </row>
    <row r="14607" spans="1:14" x14ac:dyDescent="0.25">
      <c r="A14607" s="21" t="str">
        <f t="shared" si="228"/>
        <v>MOW HBC CGAG_2029</v>
      </c>
      <c r="B14607" t="s">
        <v>130</v>
      </c>
      <c r="C14607" t="s">
        <v>143</v>
      </c>
      <c r="D14607" t="s">
        <v>80</v>
      </c>
      <c r="E14607" t="s">
        <v>29</v>
      </c>
      <c r="F14607" t="s">
        <v>28</v>
      </c>
      <c r="K14607">
        <v>0</v>
      </c>
      <c r="L14607" s="51">
        <v>47483</v>
      </c>
      <c r="M14607">
        <v>6</v>
      </c>
    </row>
    <row r="14608" spans="1:14" x14ac:dyDescent="0.25">
      <c r="A14608" s="21" t="str">
        <f t="shared" si="228"/>
        <v>MOW HBC CGAG_2030</v>
      </c>
      <c r="B14608" t="s">
        <v>130</v>
      </c>
      <c r="C14608" t="s">
        <v>143</v>
      </c>
      <c r="D14608" t="s">
        <v>80</v>
      </c>
      <c r="E14608" t="s">
        <v>29</v>
      </c>
      <c r="F14608" t="s">
        <v>28</v>
      </c>
      <c r="K14608">
        <v>0</v>
      </c>
      <c r="L14608" s="51">
        <v>47848</v>
      </c>
      <c r="M14608">
        <v>7</v>
      </c>
    </row>
    <row r="14609" spans="1:13" x14ac:dyDescent="0.25">
      <c r="A14609" s="21" t="str">
        <f t="shared" si="228"/>
        <v>MOW HBC CGAG_2031</v>
      </c>
      <c r="B14609" t="s">
        <v>130</v>
      </c>
      <c r="C14609" t="s">
        <v>143</v>
      </c>
      <c r="D14609" t="s">
        <v>80</v>
      </c>
      <c r="E14609" t="s">
        <v>29</v>
      </c>
      <c r="F14609" t="s">
        <v>28</v>
      </c>
      <c r="K14609">
        <v>0</v>
      </c>
      <c r="L14609" s="51">
        <v>48213</v>
      </c>
      <c r="M14609">
        <v>8</v>
      </c>
    </row>
    <row r="14610" spans="1:13" x14ac:dyDescent="0.25">
      <c r="A14610" s="21" t="str">
        <f t="shared" si="228"/>
        <v>MOW HBC CGAG_2032</v>
      </c>
      <c r="B14610" t="s">
        <v>130</v>
      </c>
      <c r="C14610" t="s">
        <v>143</v>
      </c>
      <c r="D14610" t="s">
        <v>80</v>
      </c>
      <c r="E14610" t="s">
        <v>29</v>
      </c>
      <c r="F14610" t="s">
        <v>28</v>
      </c>
      <c r="K14610">
        <v>0</v>
      </c>
      <c r="L14610" s="51">
        <v>48579</v>
      </c>
      <c r="M14610">
        <v>9</v>
      </c>
    </row>
    <row r="14611" spans="1:13" x14ac:dyDescent="0.25">
      <c r="A14611" s="21" t="str">
        <f t="shared" si="228"/>
        <v>MOW HBC CGAG_2033</v>
      </c>
      <c r="B14611" t="s">
        <v>130</v>
      </c>
      <c r="C14611" t="s">
        <v>143</v>
      </c>
      <c r="D14611" t="s">
        <v>80</v>
      </c>
      <c r="E14611" t="s">
        <v>29</v>
      </c>
      <c r="F14611" t="s">
        <v>28</v>
      </c>
      <c r="K14611">
        <v>0</v>
      </c>
      <c r="L14611" s="51">
        <v>48944</v>
      </c>
      <c r="M14611">
        <v>10</v>
      </c>
    </row>
    <row r="14612" spans="1:13" x14ac:dyDescent="0.25">
      <c r="A14612" s="21" t="str">
        <f t="shared" si="228"/>
        <v>MOW HBC CGAG_2034</v>
      </c>
      <c r="B14612" t="s">
        <v>130</v>
      </c>
      <c r="C14612" t="s">
        <v>143</v>
      </c>
      <c r="D14612" t="s">
        <v>80</v>
      </c>
      <c r="E14612" t="s">
        <v>29</v>
      </c>
      <c r="F14612" t="s">
        <v>28</v>
      </c>
      <c r="K14612">
        <v>0</v>
      </c>
      <c r="L14612" s="51">
        <v>49309</v>
      </c>
      <c r="M14612">
        <v>11</v>
      </c>
    </row>
    <row r="14613" spans="1:13" x14ac:dyDescent="0.25">
      <c r="A14613" s="21" t="str">
        <f t="shared" si="228"/>
        <v>MOW HBC CGAG_2035</v>
      </c>
      <c r="B14613" t="s">
        <v>130</v>
      </c>
      <c r="C14613" t="s">
        <v>143</v>
      </c>
      <c r="D14613" t="s">
        <v>80</v>
      </c>
      <c r="E14613" t="s">
        <v>29</v>
      </c>
      <c r="F14613" t="s">
        <v>28</v>
      </c>
      <c r="K14613">
        <v>0</v>
      </c>
      <c r="L14613" s="51">
        <v>49674</v>
      </c>
      <c r="M14613">
        <v>12</v>
      </c>
    </row>
    <row r="14614" spans="1:13" x14ac:dyDescent="0.25">
      <c r="A14614" s="21" t="str">
        <f t="shared" si="228"/>
        <v>MOW HBC CGAG_2036</v>
      </c>
      <c r="B14614" t="s">
        <v>130</v>
      </c>
      <c r="C14614" t="s">
        <v>143</v>
      </c>
      <c r="D14614" t="s">
        <v>80</v>
      </c>
      <c r="E14614" t="s">
        <v>29</v>
      </c>
      <c r="F14614" t="s">
        <v>28</v>
      </c>
      <c r="K14614">
        <v>0</v>
      </c>
      <c r="L14614" s="51">
        <v>50040</v>
      </c>
      <c r="M14614">
        <v>13</v>
      </c>
    </row>
    <row r="14615" spans="1:13" x14ac:dyDescent="0.25">
      <c r="A14615" s="21" t="str">
        <f t="shared" si="228"/>
        <v>MOW HBC CGAG_2037</v>
      </c>
      <c r="B14615" t="s">
        <v>130</v>
      </c>
      <c r="C14615" t="s">
        <v>143</v>
      </c>
      <c r="D14615" t="s">
        <v>80</v>
      </c>
      <c r="E14615" t="s">
        <v>29</v>
      </c>
      <c r="F14615" t="s">
        <v>28</v>
      </c>
      <c r="K14615">
        <v>0</v>
      </c>
      <c r="L14615" s="51">
        <v>50405</v>
      </c>
      <c r="M14615">
        <v>14</v>
      </c>
    </row>
    <row r="14616" spans="1:13" x14ac:dyDescent="0.25">
      <c r="A14616" s="21" t="str">
        <f t="shared" si="228"/>
        <v>MOW HBC CGAG_2038</v>
      </c>
      <c r="B14616" t="s">
        <v>130</v>
      </c>
      <c r="C14616" t="s">
        <v>143</v>
      </c>
      <c r="D14616" t="s">
        <v>80</v>
      </c>
      <c r="E14616" t="s">
        <v>29</v>
      </c>
      <c r="F14616" t="s">
        <v>28</v>
      </c>
      <c r="K14616">
        <v>0</v>
      </c>
      <c r="L14616" s="51">
        <v>50770</v>
      </c>
      <c r="M14616">
        <v>15</v>
      </c>
    </row>
    <row r="14617" spans="1:13" x14ac:dyDescent="0.25">
      <c r="A14617" s="21" t="str">
        <f t="shared" si="228"/>
        <v>MOW HBC CGAG_2039</v>
      </c>
      <c r="B14617" t="s">
        <v>130</v>
      </c>
      <c r="C14617" t="s">
        <v>143</v>
      </c>
      <c r="D14617" t="s">
        <v>80</v>
      </c>
      <c r="E14617" t="s">
        <v>29</v>
      </c>
      <c r="F14617" t="s">
        <v>28</v>
      </c>
      <c r="K14617">
        <v>0</v>
      </c>
      <c r="L14617" s="51">
        <v>51135</v>
      </c>
      <c r="M14617">
        <v>16</v>
      </c>
    </row>
    <row r="14618" spans="1:13" x14ac:dyDescent="0.25">
      <c r="A14618" s="21" t="str">
        <f t="shared" si="228"/>
        <v>MOW HBC CGAG_2040</v>
      </c>
      <c r="B14618" t="s">
        <v>130</v>
      </c>
      <c r="C14618" t="s">
        <v>143</v>
      </c>
      <c r="D14618" t="s">
        <v>80</v>
      </c>
      <c r="E14618" t="s">
        <v>29</v>
      </c>
      <c r="F14618" t="s">
        <v>28</v>
      </c>
      <c r="K14618">
        <v>32258.48046875</v>
      </c>
      <c r="L14618" s="51">
        <v>51501</v>
      </c>
      <c r="M14618">
        <v>17</v>
      </c>
    </row>
    <row r="14619" spans="1:13" x14ac:dyDescent="0.25">
      <c r="A14619" s="21" t="str">
        <f t="shared" si="228"/>
        <v>MOW HBC CGAG_2041</v>
      </c>
      <c r="B14619" t="s">
        <v>130</v>
      </c>
      <c r="C14619" t="s">
        <v>143</v>
      </c>
      <c r="D14619" t="s">
        <v>80</v>
      </c>
      <c r="E14619" t="s">
        <v>29</v>
      </c>
      <c r="F14619" t="s">
        <v>28</v>
      </c>
      <c r="K14619">
        <v>161938.265625</v>
      </c>
      <c r="L14619" s="51">
        <v>51866</v>
      </c>
      <c r="M14619">
        <v>18</v>
      </c>
    </row>
    <row r="14620" spans="1:13" x14ac:dyDescent="0.25">
      <c r="A14620" s="21" t="str">
        <f t="shared" si="228"/>
        <v>MOW HBC CGAG_2042</v>
      </c>
      <c r="B14620" t="s">
        <v>130</v>
      </c>
      <c r="C14620" t="s">
        <v>143</v>
      </c>
      <c r="D14620" t="s">
        <v>80</v>
      </c>
      <c r="E14620" t="s">
        <v>29</v>
      </c>
      <c r="F14620" t="s">
        <v>28</v>
      </c>
      <c r="K14620">
        <v>304444.8125</v>
      </c>
      <c r="L14620" s="51">
        <v>52231</v>
      </c>
      <c r="M14620">
        <v>19</v>
      </c>
    </row>
    <row r="14621" spans="1:13" x14ac:dyDescent="0.25">
      <c r="A14621" s="21" t="str">
        <f t="shared" si="228"/>
        <v>MOW HBC CGAG_2043</v>
      </c>
      <c r="B14621" t="s">
        <v>130</v>
      </c>
      <c r="C14621" t="s">
        <v>143</v>
      </c>
      <c r="D14621" t="s">
        <v>80</v>
      </c>
      <c r="E14621" t="s">
        <v>29</v>
      </c>
      <c r="F14621" t="s">
        <v>28</v>
      </c>
      <c r="K14621">
        <v>310502.28125</v>
      </c>
      <c r="L14621" s="51">
        <v>52596</v>
      </c>
      <c r="M14621">
        <v>20</v>
      </c>
    </row>
    <row r="14622" spans="1:13" x14ac:dyDescent="0.25">
      <c r="A14622" s="21" t="str">
        <f t="shared" si="228"/>
        <v>MOW HBC CGAG_2024</v>
      </c>
      <c r="B14622" t="s">
        <v>130</v>
      </c>
      <c r="C14622" t="s">
        <v>143</v>
      </c>
      <c r="D14622" t="s">
        <v>80</v>
      </c>
      <c r="E14622" t="s">
        <v>29</v>
      </c>
      <c r="F14622" t="s">
        <v>31</v>
      </c>
      <c r="K14622">
        <v>0</v>
      </c>
      <c r="L14622" s="51">
        <v>45657</v>
      </c>
      <c r="M14622">
        <v>1</v>
      </c>
    </row>
    <row r="14623" spans="1:13" x14ac:dyDescent="0.25">
      <c r="A14623" s="21" t="str">
        <f t="shared" si="228"/>
        <v>MOW HBC CGAG_2025</v>
      </c>
      <c r="B14623" t="s">
        <v>130</v>
      </c>
      <c r="C14623" t="s">
        <v>143</v>
      </c>
      <c r="D14623" t="s">
        <v>80</v>
      </c>
      <c r="E14623" t="s">
        <v>29</v>
      </c>
      <c r="F14623" t="s">
        <v>31</v>
      </c>
      <c r="K14623">
        <v>0</v>
      </c>
      <c r="L14623" s="51">
        <v>46022</v>
      </c>
      <c r="M14623">
        <v>2</v>
      </c>
    </row>
    <row r="14624" spans="1:13" x14ac:dyDescent="0.25">
      <c r="A14624" s="21" t="str">
        <f t="shared" si="228"/>
        <v>MOW HBC CGAG_2026</v>
      </c>
      <c r="B14624" t="s">
        <v>130</v>
      </c>
      <c r="C14624" t="s">
        <v>143</v>
      </c>
      <c r="D14624" t="s">
        <v>80</v>
      </c>
      <c r="E14624" t="s">
        <v>29</v>
      </c>
      <c r="F14624" t="s">
        <v>31</v>
      </c>
      <c r="K14624">
        <v>0</v>
      </c>
      <c r="L14624" s="51">
        <v>46387</v>
      </c>
      <c r="M14624">
        <v>3</v>
      </c>
    </row>
    <row r="14625" spans="1:13" x14ac:dyDescent="0.25">
      <c r="A14625" s="21" t="str">
        <f t="shared" si="228"/>
        <v>MOW HBC CGAG_2027</v>
      </c>
      <c r="B14625" t="s">
        <v>130</v>
      </c>
      <c r="C14625" t="s">
        <v>143</v>
      </c>
      <c r="D14625" t="s">
        <v>80</v>
      </c>
      <c r="E14625" t="s">
        <v>29</v>
      </c>
      <c r="F14625" t="s">
        <v>31</v>
      </c>
      <c r="K14625">
        <v>0</v>
      </c>
      <c r="L14625" s="51">
        <v>46752</v>
      </c>
      <c r="M14625">
        <v>4</v>
      </c>
    </row>
    <row r="14626" spans="1:13" x14ac:dyDescent="0.25">
      <c r="A14626" s="21" t="str">
        <f t="shared" si="228"/>
        <v>MOW HBC CGAG_2028</v>
      </c>
      <c r="B14626" t="s">
        <v>130</v>
      </c>
      <c r="C14626" t="s">
        <v>143</v>
      </c>
      <c r="D14626" t="s">
        <v>80</v>
      </c>
      <c r="E14626" t="s">
        <v>29</v>
      </c>
      <c r="F14626" t="s">
        <v>31</v>
      </c>
      <c r="K14626">
        <v>0</v>
      </c>
      <c r="L14626" s="51">
        <v>47118</v>
      </c>
      <c r="M14626">
        <v>5</v>
      </c>
    </row>
    <row r="14627" spans="1:13" x14ac:dyDescent="0.25">
      <c r="A14627" s="21" t="str">
        <f t="shared" si="228"/>
        <v>MOW HBC CGAG_2029</v>
      </c>
      <c r="B14627" t="s">
        <v>130</v>
      </c>
      <c r="C14627" t="s">
        <v>143</v>
      </c>
      <c r="D14627" t="s">
        <v>80</v>
      </c>
      <c r="E14627" t="s">
        <v>29</v>
      </c>
      <c r="F14627" t="s">
        <v>31</v>
      </c>
      <c r="K14627">
        <v>0</v>
      </c>
      <c r="L14627" s="51">
        <v>47483</v>
      </c>
      <c r="M14627">
        <v>6</v>
      </c>
    </row>
    <row r="14628" spans="1:13" x14ac:dyDescent="0.25">
      <c r="A14628" s="21" t="str">
        <f t="shared" si="228"/>
        <v>MOW HBC CGAG_2030</v>
      </c>
      <c r="B14628" t="s">
        <v>130</v>
      </c>
      <c r="C14628" t="s">
        <v>143</v>
      </c>
      <c r="D14628" t="s">
        <v>80</v>
      </c>
      <c r="E14628" t="s">
        <v>29</v>
      </c>
      <c r="F14628" t="s">
        <v>31</v>
      </c>
      <c r="K14628">
        <v>0</v>
      </c>
      <c r="L14628" s="51">
        <v>47848</v>
      </c>
      <c r="M14628">
        <v>7</v>
      </c>
    </row>
    <row r="14629" spans="1:13" x14ac:dyDescent="0.25">
      <c r="A14629" s="21" t="str">
        <f t="shared" si="228"/>
        <v>MOW HBC CGAG_2031</v>
      </c>
      <c r="B14629" t="s">
        <v>130</v>
      </c>
      <c r="C14629" t="s">
        <v>143</v>
      </c>
      <c r="D14629" t="s">
        <v>80</v>
      </c>
      <c r="E14629" t="s">
        <v>29</v>
      </c>
      <c r="F14629" t="s">
        <v>31</v>
      </c>
      <c r="K14629">
        <v>0</v>
      </c>
      <c r="L14629" s="51">
        <v>48213</v>
      </c>
      <c r="M14629">
        <v>8</v>
      </c>
    </row>
    <row r="14630" spans="1:13" x14ac:dyDescent="0.25">
      <c r="A14630" s="21" t="str">
        <f t="shared" si="228"/>
        <v>MOW HBC CGAG_2032</v>
      </c>
      <c r="B14630" t="s">
        <v>130</v>
      </c>
      <c r="C14630" t="s">
        <v>143</v>
      </c>
      <c r="D14630" t="s">
        <v>80</v>
      </c>
      <c r="E14630" t="s">
        <v>29</v>
      </c>
      <c r="F14630" t="s">
        <v>31</v>
      </c>
      <c r="K14630">
        <v>0</v>
      </c>
      <c r="L14630" s="51">
        <v>48579</v>
      </c>
      <c r="M14630">
        <v>9</v>
      </c>
    </row>
    <row r="14631" spans="1:13" x14ac:dyDescent="0.25">
      <c r="A14631" s="21" t="str">
        <f t="shared" si="228"/>
        <v>MOW HBC CGAG_2033</v>
      </c>
      <c r="B14631" t="s">
        <v>130</v>
      </c>
      <c r="C14631" t="s">
        <v>143</v>
      </c>
      <c r="D14631" t="s">
        <v>80</v>
      </c>
      <c r="E14631" t="s">
        <v>29</v>
      </c>
      <c r="F14631" t="s">
        <v>31</v>
      </c>
      <c r="K14631">
        <v>0</v>
      </c>
      <c r="L14631" s="51">
        <v>48944</v>
      </c>
      <c r="M14631">
        <v>10</v>
      </c>
    </row>
    <row r="14632" spans="1:13" x14ac:dyDescent="0.25">
      <c r="A14632" s="21" t="str">
        <f t="shared" si="228"/>
        <v>MOW HBC CGAG_2034</v>
      </c>
      <c r="B14632" t="s">
        <v>130</v>
      </c>
      <c r="C14632" t="s">
        <v>143</v>
      </c>
      <c r="D14632" t="s">
        <v>80</v>
      </c>
      <c r="E14632" t="s">
        <v>29</v>
      </c>
      <c r="F14632" t="s">
        <v>31</v>
      </c>
      <c r="K14632">
        <v>0</v>
      </c>
      <c r="L14632" s="51">
        <v>49309</v>
      </c>
      <c r="M14632">
        <v>11</v>
      </c>
    </row>
    <row r="14633" spans="1:13" x14ac:dyDescent="0.25">
      <c r="A14633" s="21" t="str">
        <f t="shared" si="228"/>
        <v>MOW HBC CGAG_2035</v>
      </c>
      <c r="B14633" t="s">
        <v>130</v>
      </c>
      <c r="C14633" t="s">
        <v>143</v>
      </c>
      <c r="D14633" t="s">
        <v>80</v>
      </c>
      <c r="E14633" t="s">
        <v>29</v>
      </c>
      <c r="F14633" t="s">
        <v>31</v>
      </c>
      <c r="K14633">
        <v>0</v>
      </c>
      <c r="L14633" s="51">
        <v>49674</v>
      </c>
      <c r="M14633">
        <v>12</v>
      </c>
    </row>
    <row r="14634" spans="1:13" x14ac:dyDescent="0.25">
      <c r="A14634" s="21" t="str">
        <f t="shared" si="228"/>
        <v>MOW HBC CGAG_2036</v>
      </c>
      <c r="B14634" t="s">
        <v>130</v>
      </c>
      <c r="C14634" t="s">
        <v>143</v>
      </c>
      <c r="D14634" t="s">
        <v>80</v>
      </c>
      <c r="E14634" t="s">
        <v>29</v>
      </c>
      <c r="F14634" t="s">
        <v>31</v>
      </c>
      <c r="K14634">
        <v>0</v>
      </c>
      <c r="L14634" s="51">
        <v>50040</v>
      </c>
      <c r="M14634">
        <v>13</v>
      </c>
    </row>
    <row r="14635" spans="1:13" x14ac:dyDescent="0.25">
      <c r="A14635" s="21" t="str">
        <f t="shared" si="228"/>
        <v>MOW HBC CGAG_2037</v>
      </c>
      <c r="B14635" t="s">
        <v>130</v>
      </c>
      <c r="C14635" t="s">
        <v>143</v>
      </c>
      <c r="D14635" t="s">
        <v>80</v>
      </c>
      <c r="E14635" t="s">
        <v>29</v>
      </c>
      <c r="F14635" t="s">
        <v>31</v>
      </c>
      <c r="K14635">
        <v>0</v>
      </c>
      <c r="L14635" s="51">
        <v>50405</v>
      </c>
      <c r="M14635">
        <v>14</v>
      </c>
    </row>
    <row r="14636" spans="1:13" x14ac:dyDescent="0.25">
      <c r="A14636" s="21" t="str">
        <f t="shared" si="228"/>
        <v>MOW HBC CGAG_2038</v>
      </c>
      <c r="B14636" t="s">
        <v>130</v>
      </c>
      <c r="C14636" t="s">
        <v>143</v>
      </c>
      <c r="D14636" t="s">
        <v>80</v>
      </c>
      <c r="E14636" t="s">
        <v>29</v>
      </c>
      <c r="F14636" t="s">
        <v>31</v>
      </c>
      <c r="K14636">
        <v>0</v>
      </c>
      <c r="L14636" s="51">
        <v>50770</v>
      </c>
      <c r="M14636">
        <v>15</v>
      </c>
    </row>
    <row r="14637" spans="1:13" x14ac:dyDescent="0.25">
      <c r="A14637" s="21" t="str">
        <f t="shared" si="228"/>
        <v>MOW HBC CGAG_2039</v>
      </c>
      <c r="B14637" t="s">
        <v>130</v>
      </c>
      <c r="C14637" t="s">
        <v>143</v>
      </c>
      <c r="D14637" t="s">
        <v>80</v>
      </c>
      <c r="E14637" t="s">
        <v>29</v>
      </c>
      <c r="F14637" t="s">
        <v>31</v>
      </c>
      <c r="K14637">
        <v>0</v>
      </c>
      <c r="L14637" s="51">
        <v>51135</v>
      </c>
      <c r="M14637">
        <v>16</v>
      </c>
    </row>
    <row r="14638" spans="1:13" x14ac:dyDescent="0.25">
      <c r="A14638" s="21" t="str">
        <f t="shared" si="228"/>
        <v>MOW HBC CGAG_2040</v>
      </c>
      <c r="B14638" t="s">
        <v>130</v>
      </c>
      <c r="C14638" t="s">
        <v>143</v>
      </c>
      <c r="D14638" t="s">
        <v>80</v>
      </c>
      <c r="E14638" t="s">
        <v>29</v>
      </c>
      <c r="F14638" t="s">
        <v>31</v>
      </c>
      <c r="K14638">
        <v>0</v>
      </c>
      <c r="L14638" s="51">
        <v>51501</v>
      </c>
      <c r="M14638">
        <v>17</v>
      </c>
    </row>
    <row r="14639" spans="1:13" x14ac:dyDescent="0.25">
      <c r="A14639" s="21" t="str">
        <f t="shared" si="228"/>
        <v>MOW HBC CGAG_2041</v>
      </c>
      <c r="B14639" t="s">
        <v>130</v>
      </c>
      <c r="C14639" t="s">
        <v>143</v>
      </c>
      <c r="D14639" t="s">
        <v>80</v>
      </c>
      <c r="E14639" t="s">
        <v>29</v>
      </c>
      <c r="F14639" t="s">
        <v>31</v>
      </c>
      <c r="K14639">
        <v>0</v>
      </c>
      <c r="L14639" s="51">
        <v>51866</v>
      </c>
      <c r="M14639">
        <v>18</v>
      </c>
    </row>
    <row r="14640" spans="1:13" x14ac:dyDescent="0.25">
      <c r="A14640" s="21" t="str">
        <f t="shared" si="228"/>
        <v>MOW HBC CGAG_2042</v>
      </c>
      <c r="B14640" t="s">
        <v>130</v>
      </c>
      <c r="C14640" t="s">
        <v>143</v>
      </c>
      <c r="D14640" t="s">
        <v>80</v>
      </c>
      <c r="E14640" t="s">
        <v>29</v>
      </c>
      <c r="F14640" t="s">
        <v>31</v>
      </c>
      <c r="K14640">
        <v>0</v>
      </c>
      <c r="L14640" s="51">
        <v>52231</v>
      </c>
      <c r="M14640">
        <v>19</v>
      </c>
    </row>
    <row r="14641" spans="1:14" x14ac:dyDescent="0.25">
      <c r="A14641" s="21" t="str">
        <f t="shared" si="228"/>
        <v>MOW HBC CGAG_2043</v>
      </c>
      <c r="B14641" t="s">
        <v>130</v>
      </c>
      <c r="C14641" t="s">
        <v>143</v>
      </c>
      <c r="D14641" t="s">
        <v>80</v>
      </c>
      <c r="E14641" t="s">
        <v>29</v>
      </c>
      <c r="F14641" t="s">
        <v>31</v>
      </c>
      <c r="K14641">
        <v>0</v>
      </c>
      <c r="L14641" s="51">
        <v>52596</v>
      </c>
      <c r="M14641">
        <v>20</v>
      </c>
    </row>
    <row r="14642" spans="1:14" x14ac:dyDescent="0.25">
      <c r="A14642" s="21" t="str">
        <f t="shared" si="228"/>
        <v>MOW HBC CGAG_2024</v>
      </c>
      <c r="B14642" t="s">
        <v>130</v>
      </c>
      <c r="C14642" t="s">
        <v>143</v>
      </c>
      <c r="D14642" t="s">
        <v>80</v>
      </c>
      <c r="E14642" t="s">
        <v>5</v>
      </c>
      <c r="F14642" t="s">
        <v>4</v>
      </c>
      <c r="G14642">
        <v>0</v>
      </c>
      <c r="H14642">
        <v>0</v>
      </c>
      <c r="I14642">
        <v>0</v>
      </c>
      <c r="J14642">
        <v>0</v>
      </c>
      <c r="L14642" s="51">
        <v>45657</v>
      </c>
      <c r="M14642">
        <v>1</v>
      </c>
      <c r="N14642">
        <v>0</v>
      </c>
    </row>
    <row r="14643" spans="1:14" x14ac:dyDescent="0.25">
      <c r="A14643" s="21" t="str">
        <f t="shared" si="228"/>
        <v>MOW HBC CGAG_2025</v>
      </c>
      <c r="B14643" t="s">
        <v>130</v>
      </c>
      <c r="C14643" t="s">
        <v>143</v>
      </c>
      <c r="D14643" t="s">
        <v>80</v>
      </c>
      <c r="E14643" t="s">
        <v>5</v>
      </c>
      <c r="F14643" t="s">
        <v>4</v>
      </c>
      <c r="G14643">
        <v>0</v>
      </c>
      <c r="H14643">
        <v>0</v>
      </c>
      <c r="I14643">
        <v>0</v>
      </c>
      <c r="J14643">
        <v>0</v>
      </c>
      <c r="L14643" s="51">
        <v>46022</v>
      </c>
      <c r="M14643">
        <v>2</v>
      </c>
      <c r="N14643">
        <v>0</v>
      </c>
    </row>
    <row r="14644" spans="1:14" x14ac:dyDescent="0.25">
      <c r="A14644" s="21" t="str">
        <f t="shared" si="228"/>
        <v>MOW HBC CGAG_2026</v>
      </c>
      <c r="B14644" t="s">
        <v>130</v>
      </c>
      <c r="C14644" t="s">
        <v>143</v>
      </c>
      <c r="D14644" t="s">
        <v>80</v>
      </c>
      <c r="E14644" t="s">
        <v>5</v>
      </c>
      <c r="F14644" t="s">
        <v>4</v>
      </c>
      <c r="G14644">
        <v>0</v>
      </c>
      <c r="H14644">
        <v>0</v>
      </c>
      <c r="I14644">
        <v>1667.77392578125</v>
      </c>
      <c r="J14644">
        <v>0</v>
      </c>
      <c r="L14644" s="51">
        <v>46387</v>
      </c>
      <c r="M14644">
        <v>3</v>
      </c>
      <c r="N14644">
        <v>0</v>
      </c>
    </row>
    <row r="14645" spans="1:14" x14ac:dyDescent="0.25">
      <c r="A14645" s="21" t="str">
        <f t="shared" si="228"/>
        <v>MOW HBC CGAG_2027</v>
      </c>
      <c r="B14645" t="s">
        <v>130</v>
      </c>
      <c r="C14645" t="s">
        <v>143</v>
      </c>
      <c r="D14645" t="s">
        <v>80</v>
      </c>
      <c r="E14645" t="s">
        <v>5</v>
      </c>
      <c r="F14645" t="s">
        <v>4</v>
      </c>
      <c r="G14645">
        <v>0</v>
      </c>
      <c r="H14645">
        <v>8021.5859375</v>
      </c>
      <c r="I14645">
        <v>49762.66796875</v>
      </c>
      <c r="J14645">
        <v>0</v>
      </c>
      <c r="L14645" s="51">
        <v>46752</v>
      </c>
      <c r="M14645">
        <v>4</v>
      </c>
      <c r="N14645">
        <v>-13238.798828125</v>
      </c>
    </row>
    <row r="14646" spans="1:14" x14ac:dyDescent="0.25">
      <c r="A14646" s="21" t="str">
        <f t="shared" si="228"/>
        <v>MOW HBC CGAG_2028</v>
      </c>
      <c r="B14646" t="s">
        <v>130</v>
      </c>
      <c r="C14646" t="s">
        <v>143</v>
      </c>
      <c r="D14646" t="s">
        <v>80</v>
      </c>
      <c r="E14646" t="s">
        <v>5</v>
      </c>
      <c r="F14646" t="s">
        <v>4</v>
      </c>
      <c r="G14646">
        <v>0</v>
      </c>
      <c r="H14646">
        <v>16318.7919921875</v>
      </c>
      <c r="I14646">
        <v>93223.390625</v>
      </c>
      <c r="J14646">
        <v>0</v>
      </c>
      <c r="L14646" s="51">
        <v>47118</v>
      </c>
      <c r="M14646">
        <v>5</v>
      </c>
      <c r="N14646">
        <v>-27129.888671875</v>
      </c>
    </row>
    <row r="14647" spans="1:14" x14ac:dyDescent="0.25">
      <c r="A14647" s="21" t="str">
        <f t="shared" si="228"/>
        <v>MOW HBC CGAG_2029</v>
      </c>
      <c r="B14647" t="s">
        <v>130</v>
      </c>
      <c r="C14647" t="s">
        <v>143</v>
      </c>
      <c r="D14647" t="s">
        <v>80</v>
      </c>
      <c r="E14647" t="s">
        <v>5</v>
      </c>
      <c r="F14647" t="s">
        <v>4</v>
      </c>
      <c r="G14647">
        <v>0</v>
      </c>
      <c r="H14647">
        <v>22618.619140625</v>
      </c>
      <c r="I14647">
        <v>169312.296875</v>
      </c>
      <c r="J14647">
        <v>0</v>
      </c>
      <c r="L14647" s="51">
        <v>47483</v>
      </c>
      <c r="M14647">
        <v>6</v>
      </c>
      <c r="N14647">
        <v>-21784.83984375</v>
      </c>
    </row>
    <row r="14648" spans="1:14" x14ac:dyDescent="0.25">
      <c r="A14648" s="21" t="str">
        <f t="shared" si="228"/>
        <v>MOW HBC CGAG_2030</v>
      </c>
      <c r="B14648" t="s">
        <v>130</v>
      </c>
      <c r="C14648" t="s">
        <v>143</v>
      </c>
      <c r="D14648" t="s">
        <v>80</v>
      </c>
      <c r="E14648" t="s">
        <v>5</v>
      </c>
      <c r="F14648" t="s">
        <v>4</v>
      </c>
      <c r="G14648">
        <v>0</v>
      </c>
      <c r="H14648">
        <v>34722.1328125</v>
      </c>
      <c r="I14648">
        <v>222668.328125</v>
      </c>
      <c r="J14648">
        <v>0</v>
      </c>
      <c r="L14648" s="51">
        <v>47848</v>
      </c>
      <c r="M14648">
        <v>7</v>
      </c>
      <c r="N14648">
        <v>-44829.89453125</v>
      </c>
    </row>
    <row r="14649" spans="1:14" x14ac:dyDescent="0.25">
      <c r="A14649" s="21" t="str">
        <f t="shared" si="228"/>
        <v>MOW HBC CGAG_2031</v>
      </c>
      <c r="B14649" t="s">
        <v>130</v>
      </c>
      <c r="C14649" t="s">
        <v>143</v>
      </c>
      <c r="D14649" t="s">
        <v>80</v>
      </c>
      <c r="E14649" t="s">
        <v>5</v>
      </c>
      <c r="F14649" t="s">
        <v>4</v>
      </c>
      <c r="G14649">
        <v>0</v>
      </c>
      <c r="H14649">
        <v>49551.390625</v>
      </c>
      <c r="I14649">
        <v>287354.75</v>
      </c>
      <c r="J14649">
        <v>0</v>
      </c>
      <c r="L14649" s="51">
        <v>48213</v>
      </c>
      <c r="M14649">
        <v>8</v>
      </c>
      <c r="N14649">
        <v>-61119.8125</v>
      </c>
    </row>
    <row r="14650" spans="1:14" x14ac:dyDescent="0.25">
      <c r="A14650" s="21" t="str">
        <f t="shared" si="228"/>
        <v>MOW HBC CGAG_2032</v>
      </c>
      <c r="B14650" t="s">
        <v>130</v>
      </c>
      <c r="C14650" t="s">
        <v>143</v>
      </c>
      <c r="D14650" t="s">
        <v>80</v>
      </c>
      <c r="E14650" t="s">
        <v>5</v>
      </c>
      <c r="F14650" t="s">
        <v>4</v>
      </c>
      <c r="G14650">
        <v>0</v>
      </c>
      <c r="H14650">
        <v>54891.671875</v>
      </c>
      <c r="I14650">
        <v>349122.71875</v>
      </c>
      <c r="J14650">
        <v>0</v>
      </c>
      <c r="L14650" s="51">
        <v>48579</v>
      </c>
      <c r="M14650">
        <v>9</v>
      </c>
      <c r="N14650">
        <v>-97333.734375</v>
      </c>
    </row>
    <row r="14651" spans="1:14" x14ac:dyDescent="0.25">
      <c r="A14651" s="21" t="str">
        <f t="shared" si="228"/>
        <v>MOW HBC CGAG_2033</v>
      </c>
      <c r="B14651" t="s">
        <v>130</v>
      </c>
      <c r="C14651" t="s">
        <v>143</v>
      </c>
      <c r="D14651" t="s">
        <v>80</v>
      </c>
      <c r="E14651" t="s">
        <v>5</v>
      </c>
      <c r="F14651" t="s">
        <v>4</v>
      </c>
      <c r="G14651">
        <v>0</v>
      </c>
      <c r="H14651">
        <v>65357.05078125</v>
      </c>
      <c r="I14651">
        <v>408371.46875</v>
      </c>
      <c r="J14651">
        <v>0</v>
      </c>
      <c r="L14651" s="51">
        <v>48944</v>
      </c>
      <c r="M14651">
        <v>10</v>
      </c>
      <c r="N14651">
        <v>-128573.75</v>
      </c>
    </row>
    <row r="14652" spans="1:14" x14ac:dyDescent="0.25">
      <c r="A14652" s="21" t="str">
        <f t="shared" si="228"/>
        <v>MOW HBC CGAG_2034</v>
      </c>
      <c r="B14652" t="s">
        <v>130</v>
      </c>
      <c r="C14652" t="s">
        <v>143</v>
      </c>
      <c r="D14652" t="s">
        <v>80</v>
      </c>
      <c r="E14652" t="s">
        <v>5</v>
      </c>
      <c r="F14652" t="s">
        <v>4</v>
      </c>
      <c r="G14652">
        <v>0</v>
      </c>
      <c r="H14652">
        <v>68321.1171875</v>
      </c>
      <c r="I14652">
        <v>392091.375</v>
      </c>
      <c r="J14652">
        <v>0</v>
      </c>
      <c r="L14652" s="51">
        <v>49309</v>
      </c>
      <c r="M14652">
        <v>11</v>
      </c>
      <c r="N14652">
        <v>-131099</v>
      </c>
    </row>
    <row r="14653" spans="1:14" x14ac:dyDescent="0.25">
      <c r="A14653" s="21" t="str">
        <f t="shared" si="228"/>
        <v>MOW HBC CGAG_2035</v>
      </c>
      <c r="B14653" t="s">
        <v>130</v>
      </c>
      <c r="C14653" t="s">
        <v>143</v>
      </c>
      <c r="D14653" t="s">
        <v>80</v>
      </c>
      <c r="E14653" t="s">
        <v>5</v>
      </c>
      <c r="F14653" t="s">
        <v>4</v>
      </c>
      <c r="G14653">
        <v>0</v>
      </c>
      <c r="H14653">
        <v>71066.2578125</v>
      </c>
      <c r="I14653">
        <v>377030.28125</v>
      </c>
      <c r="J14653">
        <v>0</v>
      </c>
      <c r="L14653" s="51">
        <v>49674</v>
      </c>
      <c r="M14653">
        <v>12</v>
      </c>
      <c r="N14653">
        <v>-132280.984375</v>
      </c>
    </row>
    <row r="14654" spans="1:14" x14ac:dyDescent="0.25">
      <c r="A14654" s="21" t="str">
        <f t="shared" si="228"/>
        <v>MOW HBC CGAG_2036</v>
      </c>
      <c r="B14654" t="s">
        <v>130</v>
      </c>
      <c r="C14654" t="s">
        <v>143</v>
      </c>
      <c r="D14654" t="s">
        <v>80</v>
      </c>
      <c r="E14654" t="s">
        <v>5</v>
      </c>
      <c r="F14654" t="s">
        <v>4</v>
      </c>
      <c r="G14654">
        <v>0</v>
      </c>
      <c r="H14654">
        <v>78977.4140625</v>
      </c>
      <c r="I14654">
        <v>365418.03125</v>
      </c>
      <c r="J14654">
        <v>0</v>
      </c>
      <c r="L14654" s="51">
        <v>50040</v>
      </c>
      <c r="M14654">
        <v>13</v>
      </c>
      <c r="N14654">
        <v>-129660.5234375</v>
      </c>
    </row>
    <row r="14655" spans="1:14" x14ac:dyDescent="0.25">
      <c r="A14655" s="21" t="str">
        <f t="shared" si="228"/>
        <v>MOW HBC CGAG_2037</v>
      </c>
      <c r="B14655" t="s">
        <v>130</v>
      </c>
      <c r="C14655" t="s">
        <v>143</v>
      </c>
      <c r="D14655" t="s">
        <v>80</v>
      </c>
      <c r="E14655" t="s">
        <v>5</v>
      </c>
      <c r="F14655" t="s">
        <v>4</v>
      </c>
      <c r="G14655">
        <v>0</v>
      </c>
      <c r="H14655">
        <v>85055.7265625</v>
      </c>
      <c r="I14655">
        <v>353577.5</v>
      </c>
      <c r="J14655">
        <v>0</v>
      </c>
      <c r="L14655" s="51">
        <v>50405</v>
      </c>
      <c r="M14655">
        <v>14</v>
      </c>
      <c r="N14655">
        <v>-106684.1796875</v>
      </c>
    </row>
    <row r="14656" spans="1:14" x14ac:dyDescent="0.25">
      <c r="A14656" s="21" t="str">
        <f t="shared" si="228"/>
        <v>MOW HBC CGAG_2038</v>
      </c>
      <c r="B14656" t="s">
        <v>130</v>
      </c>
      <c r="C14656" t="s">
        <v>143</v>
      </c>
      <c r="D14656" t="s">
        <v>80</v>
      </c>
      <c r="E14656" t="s">
        <v>5</v>
      </c>
      <c r="F14656" t="s">
        <v>4</v>
      </c>
      <c r="G14656">
        <v>0</v>
      </c>
      <c r="H14656">
        <v>113509.21875</v>
      </c>
      <c r="I14656">
        <v>343814.9375</v>
      </c>
      <c r="J14656">
        <v>0</v>
      </c>
      <c r="L14656" s="51">
        <v>50770</v>
      </c>
      <c r="M14656">
        <v>15</v>
      </c>
      <c r="N14656">
        <v>-44170.28515625</v>
      </c>
    </row>
    <row r="14657" spans="1:14" x14ac:dyDescent="0.25">
      <c r="A14657" s="21" t="str">
        <f t="shared" si="228"/>
        <v>MOW HBC CGAG_2039</v>
      </c>
      <c r="B14657" t="s">
        <v>130</v>
      </c>
      <c r="C14657" t="s">
        <v>143</v>
      </c>
      <c r="D14657" t="s">
        <v>80</v>
      </c>
      <c r="E14657" t="s">
        <v>5</v>
      </c>
      <c r="F14657" t="s">
        <v>4</v>
      </c>
      <c r="G14657">
        <v>0</v>
      </c>
      <c r="H14657">
        <v>125706.1875</v>
      </c>
      <c r="I14657">
        <v>335152.0625</v>
      </c>
      <c r="J14657">
        <v>0</v>
      </c>
      <c r="L14657" s="51">
        <v>51135</v>
      </c>
      <c r="M14657">
        <v>16</v>
      </c>
      <c r="N14657">
        <v>-26110.904296875</v>
      </c>
    </row>
    <row r="14658" spans="1:14" x14ac:dyDescent="0.25">
      <c r="A14658" s="21" t="str">
        <f t="shared" ref="A14658:A14721" si="229">B14658&amp;" "&amp;D14658&amp;" "&amp;C14658&amp;"_"&amp;YEAR(L14658)</f>
        <v>MOW HBC CGAG_2040</v>
      </c>
      <c r="B14658" t="s">
        <v>130</v>
      </c>
      <c r="C14658" t="s">
        <v>143</v>
      </c>
      <c r="D14658" t="s">
        <v>80</v>
      </c>
      <c r="E14658" t="s">
        <v>5</v>
      </c>
      <c r="F14658" t="s">
        <v>4</v>
      </c>
      <c r="G14658">
        <v>0</v>
      </c>
      <c r="H14658">
        <v>142124.40625</v>
      </c>
      <c r="I14658">
        <v>328541.125</v>
      </c>
      <c r="J14658">
        <v>0</v>
      </c>
      <c r="L14658" s="51">
        <v>51501</v>
      </c>
      <c r="M14658">
        <v>17</v>
      </c>
      <c r="N14658">
        <v>41856.22265625</v>
      </c>
    </row>
    <row r="14659" spans="1:14" x14ac:dyDescent="0.25">
      <c r="A14659" s="21" t="str">
        <f t="shared" si="229"/>
        <v>MOW HBC CGAG_2041</v>
      </c>
      <c r="B14659" t="s">
        <v>130</v>
      </c>
      <c r="C14659" t="s">
        <v>143</v>
      </c>
      <c r="D14659" t="s">
        <v>80</v>
      </c>
      <c r="E14659" t="s">
        <v>5</v>
      </c>
      <c r="F14659" t="s">
        <v>4</v>
      </c>
      <c r="G14659">
        <v>0</v>
      </c>
      <c r="H14659">
        <v>149755.890625</v>
      </c>
      <c r="I14659">
        <v>319034.21875</v>
      </c>
      <c r="J14659">
        <v>0</v>
      </c>
      <c r="L14659" s="51">
        <v>51866</v>
      </c>
      <c r="M14659">
        <v>18</v>
      </c>
      <c r="N14659">
        <v>67900.8984375</v>
      </c>
    </row>
    <row r="14660" spans="1:14" x14ac:dyDescent="0.25">
      <c r="A14660" s="21" t="str">
        <f t="shared" si="229"/>
        <v>MOW HBC CGAG_2042</v>
      </c>
      <c r="B14660" t="s">
        <v>130</v>
      </c>
      <c r="C14660" t="s">
        <v>143</v>
      </c>
      <c r="D14660" t="s">
        <v>80</v>
      </c>
      <c r="E14660" t="s">
        <v>5</v>
      </c>
      <c r="F14660" t="s">
        <v>4</v>
      </c>
      <c r="G14660">
        <v>0</v>
      </c>
      <c r="H14660">
        <v>154941.96875</v>
      </c>
      <c r="I14660">
        <v>312766.59375</v>
      </c>
      <c r="J14660">
        <v>0</v>
      </c>
      <c r="L14660" s="51">
        <v>52231</v>
      </c>
      <c r="M14660">
        <v>19</v>
      </c>
      <c r="N14660">
        <v>85342.265625</v>
      </c>
    </row>
    <row r="14661" spans="1:14" x14ac:dyDescent="0.25">
      <c r="A14661" s="21" t="str">
        <f t="shared" si="229"/>
        <v>MOW HBC CGAG_2043</v>
      </c>
      <c r="B14661" t="s">
        <v>130</v>
      </c>
      <c r="C14661" t="s">
        <v>143</v>
      </c>
      <c r="D14661" t="s">
        <v>80</v>
      </c>
      <c r="E14661" t="s">
        <v>5</v>
      </c>
      <c r="F14661" t="s">
        <v>4</v>
      </c>
      <c r="G14661">
        <v>0</v>
      </c>
      <c r="H14661">
        <v>159796.921875</v>
      </c>
      <c r="I14661">
        <v>305082.21875</v>
      </c>
      <c r="J14661">
        <v>0</v>
      </c>
      <c r="L14661" s="51">
        <v>52596</v>
      </c>
      <c r="M14661">
        <v>20</v>
      </c>
      <c r="N14661">
        <v>125836.796875</v>
      </c>
    </row>
    <row r="14662" spans="1:14" x14ac:dyDescent="0.25">
      <c r="A14662" s="21" t="str">
        <f t="shared" si="229"/>
        <v>MOW HBC CGAG_2024</v>
      </c>
      <c r="B14662" t="s">
        <v>130</v>
      </c>
      <c r="C14662" t="s">
        <v>143</v>
      </c>
      <c r="D14662" t="s">
        <v>80</v>
      </c>
      <c r="E14662" t="s">
        <v>5</v>
      </c>
      <c r="F14662" t="s">
        <v>32</v>
      </c>
      <c r="G14662">
        <v>189100.46875</v>
      </c>
      <c r="H14662">
        <v>81692.578125</v>
      </c>
      <c r="I14662">
        <v>15499.482421875</v>
      </c>
      <c r="J14662">
        <v>0</v>
      </c>
      <c r="L14662" s="51">
        <v>45657</v>
      </c>
      <c r="M14662">
        <v>1</v>
      </c>
      <c r="N14662">
        <v>105479.078125</v>
      </c>
    </row>
    <row r="14663" spans="1:14" x14ac:dyDescent="0.25">
      <c r="A14663" s="21" t="str">
        <f t="shared" si="229"/>
        <v>MOW HBC CGAG_2025</v>
      </c>
      <c r="B14663" t="s">
        <v>130</v>
      </c>
      <c r="C14663" t="s">
        <v>143</v>
      </c>
      <c r="D14663" t="s">
        <v>80</v>
      </c>
      <c r="E14663" t="s">
        <v>5</v>
      </c>
      <c r="F14663" t="s">
        <v>32</v>
      </c>
      <c r="G14663">
        <v>204197.25</v>
      </c>
      <c r="H14663">
        <v>88198.15625</v>
      </c>
      <c r="I14663">
        <v>43533.515625</v>
      </c>
      <c r="J14663">
        <v>0</v>
      </c>
      <c r="L14663" s="51">
        <v>46022</v>
      </c>
      <c r="M14663">
        <v>2</v>
      </c>
      <c r="N14663">
        <v>106607.640625</v>
      </c>
    </row>
    <row r="14664" spans="1:14" x14ac:dyDescent="0.25">
      <c r="A14664" s="21" t="str">
        <f t="shared" si="229"/>
        <v>MOW HBC CGAG_2026</v>
      </c>
      <c r="B14664" t="s">
        <v>130</v>
      </c>
      <c r="C14664" t="s">
        <v>143</v>
      </c>
      <c r="D14664" t="s">
        <v>80</v>
      </c>
      <c r="E14664" t="s">
        <v>5</v>
      </c>
      <c r="F14664" t="s">
        <v>32</v>
      </c>
      <c r="G14664">
        <v>219276.34375</v>
      </c>
      <c r="H14664">
        <v>99641.0390625</v>
      </c>
      <c r="I14664">
        <v>47211.59375</v>
      </c>
      <c r="J14664">
        <v>0</v>
      </c>
      <c r="L14664" s="51">
        <v>46387</v>
      </c>
      <c r="M14664">
        <v>3</v>
      </c>
      <c r="N14664">
        <v>110698.125</v>
      </c>
    </row>
    <row r="14665" spans="1:14" x14ac:dyDescent="0.25">
      <c r="A14665" s="21" t="str">
        <f t="shared" si="229"/>
        <v>MOW HBC CGAG_2027</v>
      </c>
      <c r="B14665" t="s">
        <v>130</v>
      </c>
      <c r="C14665" t="s">
        <v>143</v>
      </c>
      <c r="D14665" t="s">
        <v>80</v>
      </c>
      <c r="E14665" t="s">
        <v>5</v>
      </c>
      <c r="F14665" t="s">
        <v>32</v>
      </c>
      <c r="G14665">
        <v>230496.265625</v>
      </c>
      <c r="H14665">
        <v>100906.2578125</v>
      </c>
      <c r="I14665">
        <v>50799.19921875</v>
      </c>
      <c r="J14665">
        <v>0</v>
      </c>
      <c r="L14665" s="51">
        <v>46752</v>
      </c>
      <c r="M14665">
        <v>4</v>
      </c>
      <c r="N14665">
        <v>110611.7109375</v>
      </c>
    </row>
    <row r="14666" spans="1:14" x14ac:dyDescent="0.25">
      <c r="A14666" s="21" t="str">
        <f t="shared" si="229"/>
        <v>MOW HBC CGAG_2028</v>
      </c>
      <c r="B14666" t="s">
        <v>130</v>
      </c>
      <c r="C14666" t="s">
        <v>143</v>
      </c>
      <c r="D14666" t="s">
        <v>80</v>
      </c>
      <c r="E14666" t="s">
        <v>5</v>
      </c>
      <c r="F14666" t="s">
        <v>32</v>
      </c>
      <c r="G14666">
        <v>238907.859375</v>
      </c>
      <c r="H14666">
        <v>110222.703125</v>
      </c>
      <c r="I14666">
        <v>54535.296875</v>
      </c>
      <c r="J14666">
        <v>0</v>
      </c>
      <c r="L14666" s="51">
        <v>47118</v>
      </c>
      <c r="M14666">
        <v>5</v>
      </c>
      <c r="N14666">
        <v>117330.046875</v>
      </c>
    </row>
    <row r="14667" spans="1:14" x14ac:dyDescent="0.25">
      <c r="A14667" s="21" t="str">
        <f t="shared" si="229"/>
        <v>MOW HBC CGAG_2029</v>
      </c>
      <c r="B14667" t="s">
        <v>130</v>
      </c>
      <c r="C14667" t="s">
        <v>143</v>
      </c>
      <c r="D14667" t="s">
        <v>80</v>
      </c>
      <c r="E14667" t="s">
        <v>5</v>
      </c>
      <c r="F14667" t="s">
        <v>32</v>
      </c>
      <c r="G14667">
        <v>246828.921875</v>
      </c>
      <c r="H14667">
        <v>121071.7421875</v>
      </c>
      <c r="I14667">
        <v>56837.07421875</v>
      </c>
      <c r="J14667">
        <v>0</v>
      </c>
      <c r="L14667" s="51">
        <v>47483</v>
      </c>
      <c r="M14667">
        <v>6</v>
      </c>
      <c r="N14667">
        <v>126281.0390625</v>
      </c>
    </row>
    <row r="14668" spans="1:14" x14ac:dyDescent="0.25">
      <c r="A14668" s="21" t="str">
        <f t="shared" si="229"/>
        <v>MOW HBC CGAG_2030</v>
      </c>
      <c r="B14668" t="s">
        <v>130</v>
      </c>
      <c r="C14668" t="s">
        <v>143</v>
      </c>
      <c r="D14668" t="s">
        <v>80</v>
      </c>
      <c r="E14668" t="s">
        <v>5</v>
      </c>
      <c r="F14668" t="s">
        <v>32</v>
      </c>
      <c r="G14668">
        <v>255533.296875</v>
      </c>
      <c r="H14668">
        <v>129705.03125</v>
      </c>
      <c r="I14668">
        <v>62349.9765625</v>
      </c>
      <c r="J14668">
        <v>0</v>
      </c>
      <c r="L14668" s="51">
        <v>47848</v>
      </c>
      <c r="M14668">
        <v>7</v>
      </c>
      <c r="N14668">
        <v>133440.171875</v>
      </c>
    </row>
    <row r="14669" spans="1:14" x14ac:dyDescent="0.25">
      <c r="A14669" s="21" t="str">
        <f t="shared" si="229"/>
        <v>MOW HBC CGAG_2031</v>
      </c>
      <c r="B14669" t="s">
        <v>130</v>
      </c>
      <c r="C14669" t="s">
        <v>143</v>
      </c>
      <c r="D14669" t="s">
        <v>80</v>
      </c>
      <c r="E14669" t="s">
        <v>5</v>
      </c>
      <c r="F14669" t="s">
        <v>32</v>
      </c>
      <c r="G14669">
        <v>259902.828125</v>
      </c>
      <c r="H14669">
        <v>128561.5703125</v>
      </c>
      <c r="I14669">
        <v>70282.59375</v>
      </c>
      <c r="J14669">
        <v>0</v>
      </c>
      <c r="L14669" s="51">
        <v>48213</v>
      </c>
      <c r="M14669">
        <v>8</v>
      </c>
      <c r="N14669">
        <v>143857.171875</v>
      </c>
    </row>
    <row r="14670" spans="1:14" x14ac:dyDescent="0.25">
      <c r="A14670" s="21" t="str">
        <f t="shared" si="229"/>
        <v>MOW HBC CGAG_2032</v>
      </c>
      <c r="B14670" t="s">
        <v>130</v>
      </c>
      <c r="C14670" t="s">
        <v>143</v>
      </c>
      <c r="D14670" t="s">
        <v>80</v>
      </c>
      <c r="E14670" t="s">
        <v>5</v>
      </c>
      <c r="F14670" t="s">
        <v>32</v>
      </c>
      <c r="G14670">
        <v>268454.3125</v>
      </c>
      <c r="H14670">
        <v>132116.109375</v>
      </c>
      <c r="I14670">
        <v>75684.890625</v>
      </c>
      <c r="J14670">
        <v>0</v>
      </c>
      <c r="L14670" s="51">
        <v>48579</v>
      </c>
      <c r="M14670">
        <v>9</v>
      </c>
      <c r="N14670">
        <v>139271.109375</v>
      </c>
    </row>
    <row r="14671" spans="1:14" x14ac:dyDescent="0.25">
      <c r="A14671" s="21" t="str">
        <f t="shared" si="229"/>
        <v>MOW HBC CGAG_2033</v>
      </c>
      <c r="B14671" t="s">
        <v>130</v>
      </c>
      <c r="C14671" t="s">
        <v>143</v>
      </c>
      <c r="D14671" t="s">
        <v>80</v>
      </c>
      <c r="E14671" t="s">
        <v>5</v>
      </c>
      <c r="F14671" t="s">
        <v>32</v>
      </c>
      <c r="G14671">
        <v>279679.09375</v>
      </c>
      <c r="H14671">
        <v>126771.578125</v>
      </c>
      <c r="I14671">
        <v>80936.3359375</v>
      </c>
      <c r="J14671">
        <v>0</v>
      </c>
      <c r="L14671" s="51">
        <v>48944</v>
      </c>
      <c r="M14671">
        <v>10</v>
      </c>
      <c r="N14671">
        <v>125319.390625</v>
      </c>
    </row>
    <row r="14672" spans="1:14" x14ac:dyDescent="0.25">
      <c r="A14672" s="21" t="str">
        <f t="shared" si="229"/>
        <v>MOW HBC CGAG_2034</v>
      </c>
      <c r="B14672" t="s">
        <v>130</v>
      </c>
      <c r="C14672" t="s">
        <v>143</v>
      </c>
      <c r="D14672" t="s">
        <v>80</v>
      </c>
      <c r="E14672" t="s">
        <v>5</v>
      </c>
      <c r="F14672" t="s">
        <v>32</v>
      </c>
      <c r="G14672">
        <v>290426.71875</v>
      </c>
      <c r="H14672">
        <v>130492.171875</v>
      </c>
      <c r="I14672">
        <v>83213.515625</v>
      </c>
      <c r="J14672">
        <v>0</v>
      </c>
      <c r="L14672" s="51">
        <v>49309</v>
      </c>
      <c r="M14672">
        <v>11</v>
      </c>
      <c r="N14672">
        <v>125912.703125</v>
      </c>
    </row>
    <row r="14673" spans="1:14" x14ac:dyDescent="0.25">
      <c r="A14673" s="21" t="str">
        <f t="shared" si="229"/>
        <v>MOW HBC CGAG_2035</v>
      </c>
      <c r="B14673" t="s">
        <v>130</v>
      </c>
      <c r="C14673" t="s">
        <v>143</v>
      </c>
      <c r="D14673" t="s">
        <v>80</v>
      </c>
      <c r="E14673" t="s">
        <v>5</v>
      </c>
      <c r="F14673" t="s">
        <v>32</v>
      </c>
      <c r="G14673">
        <v>302394.375</v>
      </c>
      <c r="H14673">
        <v>134378.5</v>
      </c>
      <c r="I14673">
        <v>84903.8125</v>
      </c>
      <c r="J14673">
        <v>0</v>
      </c>
      <c r="L14673" s="51">
        <v>49674</v>
      </c>
      <c r="M14673">
        <v>12</v>
      </c>
      <c r="N14673">
        <v>127150.3984375</v>
      </c>
    </row>
    <row r="14674" spans="1:14" x14ac:dyDescent="0.25">
      <c r="A14674" s="21" t="str">
        <f t="shared" si="229"/>
        <v>MOW HBC CGAG_2036</v>
      </c>
      <c r="B14674" t="s">
        <v>130</v>
      </c>
      <c r="C14674" t="s">
        <v>143</v>
      </c>
      <c r="D14674" t="s">
        <v>80</v>
      </c>
      <c r="E14674" t="s">
        <v>5</v>
      </c>
      <c r="F14674" t="s">
        <v>32</v>
      </c>
      <c r="G14674">
        <v>314773.5625</v>
      </c>
      <c r="H14674">
        <v>134064.5625</v>
      </c>
      <c r="I14674">
        <v>87632.90625</v>
      </c>
      <c r="J14674">
        <v>0</v>
      </c>
      <c r="L14674" s="51">
        <v>50040</v>
      </c>
      <c r="M14674">
        <v>13</v>
      </c>
      <c r="N14674">
        <v>126055.578125</v>
      </c>
    </row>
    <row r="14675" spans="1:14" x14ac:dyDescent="0.25">
      <c r="A14675" s="21" t="str">
        <f t="shared" si="229"/>
        <v>MOW HBC CGAG_2037</v>
      </c>
      <c r="B14675" t="s">
        <v>130</v>
      </c>
      <c r="C14675" t="s">
        <v>143</v>
      </c>
      <c r="D14675" t="s">
        <v>80</v>
      </c>
      <c r="E14675" t="s">
        <v>5</v>
      </c>
      <c r="F14675" t="s">
        <v>32</v>
      </c>
      <c r="G14675">
        <v>326075.09375</v>
      </c>
      <c r="H14675">
        <v>127046.6796875</v>
      </c>
      <c r="I14675">
        <v>89572.0703125</v>
      </c>
      <c r="J14675">
        <v>0</v>
      </c>
      <c r="L14675" s="51">
        <v>50405</v>
      </c>
      <c r="M14675">
        <v>14</v>
      </c>
      <c r="N14675">
        <v>118063.953125</v>
      </c>
    </row>
    <row r="14676" spans="1:14" x14ac:dyDescent="0.25">
      <c r="A14676" s="21" t="str">
        <f t="shared" si="229"/>
        <v>MOW HBC CGAG_2038</v>
      </c>
      <c r="B14676" t="s">
        <v>130</v>
      </c>
      <c r="C14676" t="s">
        <v>143</v>
      </c>
      <c r="D14676" t="s">
        <v>80</v>
      </c>
      <c r="E14676" t="s">
        <v>5</v>
      </c>
      <c r="F14676" t="s">
        <v>32</v>
      </c>
      <c r="G14676">
        <v>338127.1875</v>
      </c>
      <c r="H14676">
        <v>110561.171875</v>
      </c>
      <c r="I14676">
        <v>90436.3828125</v>
      </c>
      <c r="J14676">
        <v>0</v>
      </c>
      <c r="L14676" s="51">
        <v>50770</v>
      </c>
      <c r="M14676">
        <v>15</v>
      </c>
      <c r="N14676">
        <v>104491.3671875</v>
      </c>
    </row>
    <row r="14677" spans="1:14" x14ac:dyDescent="0.25">
      <c r="A14677" s="21" t="str">
        <f t="shared" si="229"/>
        <v>MOW HBC CGAG_2039</v>
      </c>
      <c r="B14677" t="s">
        <v>130</v>
      </c>
      <c r="C14677" t="s">
        <v>143</v>
      </c>
      <c r="D14677" t="s">
        <v>80</v>
      </c>
      <c r="E14677" t="s">
        <v>5</v>
      </c>
      <c r="F14677" t="s">
        <v>32</v>
      </c>
      <c r="G14677">
        <v>355622.09375</v>
      </c>
      <c r="H14677">
        <v>115005.0625</v>
      </c>
      <c r="I14677">
        <v>93139.328125</v>
      </c>
      <c r="J14677">
        <v>0</v>
      </c>
      <c r="L14677" s="51">
        <v>51135</v>
      </c>
      <c r="M14677">
        <v>16</v>
      </c>
      <c r="N14677">
        <v>113805.4609375</v>
      </c>
    </row>
    <row r="14678" spans="1:14" x14ac:dyDescent="0.25">
      <c r="A14678" s="21" t="str">
        <f t="shared" si="229"/>
        <v>MOW HBC CGAG_2040</v>
      </c>
      <c r="B14678" t="s">
        <v>130</v>
      </c>
      <c r="C14678" t="s">
        <v>143</v>
      </c>
      <c r="D14678" t="s">
        <v>80</v>
      </c>
      <c r="E14678" t="s">
        <v>5</v>
      </c>
      <c r="F14678" t="s">
        <v>32</v>
      </c>
      <c r="G14678">
        <v>366219.4375</v>
      </c>
      <c r="H14678">
        <v>106170.515625</v>
      </c>
      <c r="I14678">
        <v>94844.2109375</v>
      </c>
      <c r="J14678">
        <v>0</v>
      </c>
      <c r="L14678" s="51">
        <v>51501</v>
      </c>
      <c r="M14678">
        <v>17</v>
      </c>
      <c r="N14678">
        <v>115354.7734375</v>
      </c>
    </row>
    <row r="14679" spans="1:14" x14ac:dyDescent="0.25">
      <c r="A14679" s="21" t="str">
        <f t="shared" si="229"/>
        <v>MOW HBC CGAG_2041</v>
      </c>
      <c r="B14679" t="s">
        <v>130</v>
      </c>
      <c r="C14679" t="s">
        <v>143</v>
      </c>
      <c r="D14679" t="s">
        <v>80</v>
      </c>
      <c r="E14679" t="s">
        <v>5</v>
      </c>
      <c r="F14679" t="s">
        <v>32</v>
      </c>
      <c r="G14679">
        <v>375933.28125</v>
      </c>
      <c r="H14679">
        <v>104148.4609375</v>
      </c>
      <c r="I14679">
        <v>94294.71875</v>
      </c>
      <c r="J14679">
        <v>0</v>
      </c>
      <c r="L14679" s="51">
        <v>51866</v>
      </c>
      <c r="M14679">
        <v>18</v>
      </c>
      <c r="N14679">
        <v>107467.75</v>
      </c>
    </row>
    <row r="14680" spans="1:14" x14ac:dyDescent="0.25">
      <c r="A14680" s="21" t="str">
        <f t="shared" si="229"/>
        <v>MOW HBC CGAG_2042</v>
      </c>
      <c r="B14680" t="s">
        <v>130</v>
      </c>
      <c r="C14680" t="s">
        <v>143</v>
      </c>
      <c r="D14680" t="s">
        <v>80</v>
      </c>
      <c r="E14680" t="s">
        <v>5</v>
      </c>
      <c r="F14680" t="s">
        <v>32</v>
      </c>
      <c r="G14680">
        <v>387701.34375</v>
      </c>
      <c r="H14680">
        <v>102747.1171875</v>
      </c>
      <c r="I14680">
        <v>95650.515625</v>
      </c>
      <c r="J14680">
        <v>0</v>
      </c>
      <c r="L14680" s="51">
        <v>52231</v>
      </c>
      <c r="M14680">
        <v>19</v>
      </c>
      <c r="N14680">
        <v>100565.0703125</v>
      </c>
    </row>
    <row r="14681" spans="1:14" x14ac:dyDescent="0.25">
      <c r="A14681" s="21" t="str">
        <f t="shared" si="229"/>
        <v>MOW HBC CGAG_2043</v>
      </c>
      <c r="B14681" t="s">
        <v>130</v>
      </c>
      <c r="C14681" t="s">
        <v>143</v>
      </c>
      <c r="D14681" t="s">
        <v>80</v>
      </c>
      <c r="E14681" t="s">
        <v>5</v>
      </c>
      <c r="F14681" t="s">
        <v>32</v>
      </c>
      <c r="G14681">
        <v>398459.59375</v>
      </c>
      <c r="H14681">
        <v>106759.2890625</v>
      </c>
      <c r="I14681">
        <v>466392.75</v>
      </c>
      <c r="J14681">
        <v>0</v>
      </c>
      <c r="L14681" s="51">
        <v>52596</v>
      </c>
      <c r="M14681">
        <v>20</v>
      </c>
      <c r="N14681">
        <v>104748.3203125</v>
      </c>
    </row>
    <row r="14682" spans="1:14" x14ac:dyDescent="0.25">
      <c r="A14682" s="21" t="str">
        <f t="shared" si="229"/>
        <v>MOW HBC CGAG_2024</v>
      </c>
      <c r="B14682" t="s">
        <v>130</v>
      </c>
      <c r="C14682" t="s">
        <v>143</v>
      </c>
      <c r="D14682" t="s">
        <v>80</v>
      </c>
      <c r="E14682" t="s">
        <v>5</v>
      </c>
      <c r="F14682" t="s">
        <v>8</v>
      </c>
      <c r="G14682">
        <v>0</v>
      </c>
      <c r="H14682">
        <v>0</v>
      </c>
      <c r="I14682">
        <v>0</v>
      </c>
      <c r="J14682">
        <v>0</v>
      </c>
      <c r="L14682" s="51">
        <v>45657</v>
      </c>
      <c r="M14682">
        <v>1</v>
      </c>
      <c r="N14682">
        <v>0</v>
      </c>
    </row>
    <row r="14683" spans="1:14" x14ac:dyDescent="0.25">
      <c r="A14683" s="21" t="str">
        <f t="shared" si="229"/>
        <v>MOW HBC CGAG_2025</v>
      </c>
      <c r="B14683" t="s">
        <v>130</v>
      </c>
      <c r="C14683" t="s">
        <v>143</v>
      </c>
      <c r="D14683" t="s">
        <v>80</v>
      </c>
      <c r="E14683" t="s">
        <v>5</v>
      </c>
      <c r="F14683" t="s">
        <v>8</v>
      </c>
      <c r="G14683">
        <v>0</v>
      </c>
      <c r="H14683">
        <v>0</v>
      </c>
      <c r="I14683">
        <v>0</v>
      </c>
      <c r="J14683">
        <v>0</v>
      </c>
      <c r="L14683" s="51">
        <v>46022</v>
      </c>
      <c r="M14683">
        <v>2</v>
      </c>
      <c r="N14683">
        <v>0</v>
      </c>
    </row>
    <row r="14684" spans="1:14" x14ac:dyDescent="0.25">
      <c r="A14684" s="21" t="str">
        <f t="shared" si="229"/>
        <v>MOW HBC CGAG_2026</v>
      </c>
      <c r="B14684" t="s">
        <v>130</v>
      </c>
      <c r="C14684" t="s">
        <v>143</v>
      </c>
      <c r="D14684" t="s">
        <v>80</v>
      </c>
      <c r="E14684" t="s">
        <v>5</v>
      </c>
      <c r="F14684" t="s">
        <v>8</v>
      </c>
      <c r="G14684">
        <v>0</v>
      </c>
      <c r="H14684">
        <v>0</v>
      </c>
      <c r="I14684">
        <v>0</v>
      </c>
      <c r="J14684">
        <v>0</v>
      </c>
      <c r="L14684" s="51">
        <v>46387</v>
      </c>
      <c r="M14684">
        <v>3</v>
      </c>
      <c r="N14684">
        <v>0</v>
      </c>
    </row>
    <row r="14685" spans="1:14" x14ac:dyDescent="0.25">
      <c r="A14685" s="21" t="str">
        <f t="shared" si="229"/>
        <v>MOW HBC CGAG_2027</v>
      </c>
      <c r="B14685" t="s">
        <v>130</v>
      </c>
      <c r="C14685" t="s">
        <v>143</v>
      </c>
      <c r="D14685" t="s">
        <v>80</v>
      </c>
      <c r="E14685" t="s">
        <v>5</v>
      </c>
      <c r="F14685" t="s">
        <v>8</v>
      </c>
      <c r="G14685">
        <v>0</v>
      </c>
      <c r="H14685">
        <v>0</v>
      </c>
      <c r="I14685">
        <v>0</v>
      </c>
      <c r="J14685">
        <v>0</v>
      </c>
      <c r="L14685" s="51">
        <v>46752</v>
      </c>
      <c r="M14685">
        <v>4</v>
      </c>
      <c r="N14685">
        <v>0</v>
      </c>
    </row>
    <row r="14686" spans="1:14" x14ac:dyDescent="0.25">
      <c r="A14686" s="21" t="str">
        <f t="shared" si="229"/>
        <v>MOW HBC CGAG_2028</v>
      </c>
      <c r="B14686" t="s">
        <v>130</v>
      </c>
      <c r="C14686" t="s">
        <v>143</v>
      </c>
      <c r="D14686" t="s">
        <v>80</v>
      </c>
      <c r="E14686" t="s">
        <v>5</v>
      </c>
      <c r="F14686" t="s">
        <v>8</v>
      </c>
      <c r="G14686">
        <v>0</v>
      </c>
      <c r="H14686">
        <v>0</v>
      </c>
      <c r="I14686">
        <v>0</v>
      </c>
      <c r="J14686">
        <v>0</v>
      </c>
      <c r="L14686" s="51">
        <v>47118</v>
      </c>
      <c r="M14686">
        <v>5</v>
      </c>
      <c r="N14686">
        <v>0</v>
      </c>
    </row>
    <row r="14687" spans="1:14" x14ac:dyDescent="0.25">
      <c r="A14687" s="21" t="str">
        <f t="shared" si="229"/>
        <v>MOW HBC CGAG_2029</v>
      </c>
      <c r="B14687" t="s">
        <v>130</v>
      </c>
      <c r="C14687" t="s">
        <v>143</v>
      </c>
      <c r="D14687" t="s">
        <v>80</v>
      </c>
      <c r="E14687" t="s">
        <v>5</v>
      </c>
      <c r="F14687" t="s">
        <v>8</v>
      </c>
      <c r="G14687">
        <v>0</v>
      </c>
      <c r="H14687">
        <v>0</v>
      </c>
      <c r="I14687">
        <v>0</v>
      </c>
      <c r="J14687">
        <v>0</v>
      </c>
      <c r="L14687" s="51">
        <v>47483</v>
      </c>
      <c r="M14687">
        <v>6</v>
      </c>
      <c r="N14687">
        <v>0</v>
      </c>
    </row>
    <row r="14688" spans="1:14" x14ac:dyDescent="0.25">
      <c r="A14688" s="21" t="str">
        <f t="shared" si="229"/>
        <v>MOW HBC CGAG_2030</v>
      </c>
      <c r="B14688" t="s">
        <v>130</v>
      </c>
      <c r="C14688" t="s">
        <v>143</v>
      </c>
      <c r="D14688" t="s">
        <v>80</v>
      </c>
      <c r="E14688" t="s">
        <v>5</v>
      </c>
      <c r="F14688" t="s">
        <v>8</v>
      </c>
      <c r="G14688">
        <v>0</v>
      </c>
      <c r="H14688">
        <v>0</v>
      </c>
      <c r="I14688">
        <v>0</v>
      </c>
      <c r="J14688">
        <v>0</v>
      </c>
      <c r="L14688" s="51">
        <v>47848</v>
      </c>
      <c r="M14688">
        <v>7</v>
      </c>
      <c r="N14688">
        <v>0</v>
      </c>
    </row>
    <row r="14689" spans="1:14" x14ac:dyDescent="0.25">
      <c r="A14689" s="21" t="str">
        <f t="shared" si="229"/>
        <v>MOW HBC CGAG_2031</v>
      </c>
      <c r="B14689" t="s">
        <v>130</v>
      </c>
      <c r="C14689" t="s">
        <v>143</v>
      </c>
      <c r="D14689" t="s">
        <v>80</v>
      </c>
      <c r="E14689" t="s">
        <v>5</v>
      </c>
      <c r="F14689" t="s">
        <v>8</v>
      </c>
      <c r="G14689">
        <v>0</v>
      </c>
      <c r="H14689">
        <v>0</v>
      </c>
      <c r="I14689">
        <v>0</v>
      </c>
      <c r="J14689">
        <v>0</v>
      </c>
      <c r="L14689" s="51">
        <v>48213</v>
      </c>
      <c r="M14689">
        <v>8</v>
      </c>
      <c r="N14689">
        <v>0</v>
      </c>
    </row>
    <row r="14690" spans="1:14" x14ac:dyDescent="0.25">
      <c r="A14690" s="21" t="str">
        <f t="shared" si="229"/>
        <v>MOW HBC CGAG_2032</v>
      </c>
      <c r="B14690" t="s">
        <v>130</v>
      </c>
      <c r="C14690" t="s">
        <v>143</v>
      </c>
      <c r="D14690" t="s">
        <v>80</v>
      </c>
      <c r="E14690" t="s">
        <v>5</v>
      </c>
      <c r="F14690" t="s">
        <v>8</v>
      </c>
      <c r="G14690">
        <v>0</v>
      </c>
      <c r="H14690">
        <v>0</v>
      </c>
      <c r="I14690">
        <v>0</v>
      </c>
      <c r="J14690">
        <v>0</v>
      </c>
      <c r="L14690" s="51">
        <v>48579</v>
      </c>
      <c r="M14690">
        <v>9</v>
      </c>
      <c r="N14690">
        <v>0</v>
      </c>
    </row>
    <row r="14691" spans="1:14" x14ac:dyDescent="0.25">
      <c r="A14691" s="21" t="str">
        <f t="shared" si="229"/>
        <v>MOW HBC CGAG_2033</v>
      </c>
      <c r="B14691" t="s">
        <v>130</v>
      </c>
      <c r="C14691" t="s">
        <v>143</v>
      </c>
      <c r="D14691" t="s">
        <v>80</v>
      </c>
      <c r="E14691" t="s">
        <v>5</v>
      </c>
      <c r="F14691" t="s">
        <v>8</v>
      </c>
      <c r="G14691">
        <v>0</v>
      </c>
      <c r="H14691">
        <v>0</v>
      </c>
      <c r="I14691">
        <v>0</v>
      </c>
      <c r="J14691">
        <v>0</v>
      </c>
      <c r="L14691" s="51">
        <v>48944</v>
      </c>
      <c r="M14691">
        <v>10</v>
      </c>
      <c r="N14691">
        <v>0</v>
      </c>
    </row>
    <row r="14692" spans="1:14" x14ac:dyDescent="0.25">
      <c r="A14692" s="21" t="str">
        <f t="shared" si="229"/>
        <v>MOW HBC CGAG_2034</v>
      </c>
      <c r="B14692" t="s">
        <v>130</v>
      </c>
      <c r="C14692" t="s">
        <v>143</v>
      </c>
      <c r="D14692" t="s">
        <v>80</v>
      </c>
      <c r="E14692" t="s">
        <v>5</v>
      </c>
      <c r="F14692" t="s">
        <v>8</v>
      </c>
      <c r="G14692">
        <v>0</v>
      </c>
      <c r="H14692">
        <v>0</v>
      </c>
      <c r="I14692">
        <v>0</v>
      </c>
      <c r="J14692">
        <v>0</v>
      </c>
      <c r="L14692" s="51">
        <v>49309</v>
      </c>
      <c r="M14692">
        <v>11</v>
      </c>
      <c r="N14692">
        <v>0</v>
      </c>
    </row>
    <row r="14693" spans="1:14" x14ac:dyDescent="0.25">
      <c r="A14693" s="21" t="str">
        <f t="shared" si="229"/>
        <v>MOW HBC CGAG_2035</v>
      </c>
      <c r="B14693" t="s">
        <v>130</v>
      </c>
      <c r="C14693" t="s">
        <v>143</v>
      </c>
      <c r="D14693" t="s">
        <v>80</v>
      </c>
      <c r="E14693" t="s">
        <v>5</v>
      </c>
      <c r="F14693" t="s">
        <v>8</v>
      </c>
      <c r="G14693">
        <v>0</v>
      </c>
      <c r="H14693">
        <v>0</v>
      </c>
      <c r="I14693">
        <v>0</v>
      </c>
      <c r="J14693">
        <v>0</v>
      </c>
      <c r="L14693" s="51">
        <v>49674</v>
      </c>
      <c r="M14693">
        <v>12</v>
      </c>
      <c r="N14693">
        <v>0</v>
      </c>
    </row>
    <row r="14694" spans="1:14" x14ac:dyDescent="0.25">
      <c r="A14694" s="21" t="str">
        <f t="shared" si="229"/>
        <v>MOW HBC CGAG_2036</v>
      </c>
      <c r="B14694" t="s">
        <v>130</v>
      </c>
      <c r="C14694" t="s">
        <v>143</v>
      </c>
      <c r="D14694" t="s">
        <v>80</v>
      </c>
      <c r="E14694" t="s">
        <v>5</v>
      </c>
      <c r="F14694" t="s">
        <v>8</v>
      </c>
      <c r="G14694">
        <v>0</v>
      </c>
      <c r="H14694">
        <v>0</v>
      </c>
      <c r="I14694">
        <v>0</v>
      </c>
      <c r="J14694">
        <v>0</v>
      </c>
      <c r="L14694" s="51">
        <v>50040</v>
      </c>
      <c r="M14694">
        <v>13</v>
      </c>
      <c r="N14694">
        <v>0</v>
      </c>
    </row>
    <row r="14695" spans="1:14" x14ac:dyDescent="0.25">
      <c r="A14695" s="21" t="str">
        <f t="shared" si="229"/>
        <v>MOW HBC CGAG_2037</v>
      </c>
      <c r="B14695" t="s">
        <v>130</v>
      </c>
      <c r="C14695" t="s">
        <v>143</v>
      </c>
      <c r="D14695" t="s">
        <v>80</v>
      </c>
      <c r="E14695" t="s">
        <v>5</v>
      </c>
      <c r="F14695" t="s">
        <v>8</v>
      </c>
      <c r="G14695">
        <v>0</v>
      </c>
      <c r="H14695">
        <v>0</v>
      </c>
      <c r="I14695">
        <v>0</v>
      </c>
      <c r="J14695">
        <v>0</v>
      </c>
      <c r="L14695" s="51">
        <v>50405</v>
      </c>
      <c r="M14695">
        <v>14</v>
      </c>
      <c r="N14695">
        <v>0</v>
      </c>
    </row>
    <row r="14696" spans="1:14" x14ac:dyDescent="0.25">
      <c r="A14696" s="21" t="str">
        <f t="shared" si="229"/>
        <v>MOW HBC CGAG_2038</v>
      </c>
      <c r="B14696" t="s">
        <v>130</v>
      </c>
      <c r="C14696" t="s">
        <v>143</v>
      </c>
      <c r="D14696" t="s">
        <v>80</v>
      </c>
      <c r="E14696" t="s">
        <v>5</v>
      </c>
      <c r="F14696" t="s">
        <v>8</v>
      </c>
      <c r="G14696">
        <v>0</v>
      </c>
      <c r="H14696">
        <v>0</v>
      </c>
      <c r="I14696">
        <v>0</v>
      </c>
      <c r="J14696">
        <v>0</v>
      </c>
      <c r="L14696" s="51">
        <v>50770</v>
      </c>
      <c r="M14696">
        <v>15</v>
      </c>
      <c r="N14696">
        <v>0</v>
      </c>
    </row>
    <row r="14697" spans="1:14" x14ac:dyDescent="0.25">
      <c r="A14697" s="21" t="str">
        <f t="shared" si="229"/>
        <v>MOW HBC CGAG_2039</v>
      </c>
      <c r="B14697" t="s">
        <v>130</v>
      </c>
      <c r="C14697" t="s">
        <v>143</v>
      </c>
      <c r="D14697" t="s">
        <v>80</v>
      </c>
      <c r="E14697" t="s">
        <v>5</v>
      </c>
      <c r="F14697" t="s">
        <v>8</v>
      </c>
      <c r="G14697">
        <v>0</v>
      </c>
      <c r="H14697">
        <v>0</v>
      </c>
      <c r="I14697">
        <v>0</v>
      </c>
      <c r="J14697">
        <v>0</v>
      </c>
      <c r="L14697" s="51">
        <v>51135</v>
      </c>
      <c r="M14697">
        <v>16</v>
      </c>
      <c r="N14697">
        <v>0</v>
      </c>
    </row>
    <row r="14698" spans="1:14" x14ac:dyDescent="0.25">
      <c r="A14698" s="21" t="str">
        <f t="shared" si="229"/>
        <v>MOW HBC CGAG_2040</v>
      </c>
      <c r="B14698" t="s">
        <v>130</v>
      </c>
      <c r="C14698" t="s">
        <v>143</v>
      </c>
      <c r="D14698" t="s">
        <v>80</v>
      </c>
      <c r="E14698" t="s">
        <v>5</v>
      </c>
      <c r="F14698" t="s">
        <v>8</v>
      </c>
      <c r="G14698">
        <v>0</v>
      </c>
      <c r="H14698">
        <v>0</v>
      </c>
      <c r="I14698">
        <v>0</v>
      </c>
      <c r="J14698">
        <v>0</v>
      </c>
      <c r="L14698" s="51">
        <v>51501</v>
      </c>
      <c r="M14698">
        <v>17</v>
      </c>
      <c r="N14698">
        <v>0</v>
      </c>
    </row>
    <row r="14699" spans="1:14" x14ac:dyDescent="0.25">
      <c r="A14699" s="21" t="str">
        <f t="shared" si="229"/>
        <v>MOW HBC CGAG_2041</v>
      </c>
      <c r="B14699" t="s">
        <v>130</v>
      </c>
      <c r="C14699" t="s">
        <v>143</v>
      </c>
      <c r="D14699" t="s">
        <v>80</v>
      </c>
      <c r="E14699" t="s">
        <v>5</v>
      </c>
      <c r="F14699" t="s">
        <v>8</v>
      </c>
      <c r="G14699">
        <v>0</v>
      </c>
      <c r="H14699">
        <v>0</v>
      </c>
      <c r="I14699">
        <v>0</v>
      </c>
      <c r="J14699">
        <v>0</v>
      </c>
      <c r="L14699" s="51">
        <v>51866</v>
      </c>
      <c r="M14699">
        <v>18</v>
      </c>
      <c r="N14699">
        <v>0</v>
      </c>
    </row>
    <row r="14700" spans="1:14" x14ac:dyDescent="0.25">
      <c r="A14700" s="21" t="str">
        <f t="shared" si="229"/>
        <v>MOW HBC CGAG_2042</v>
      </c>
      <c r="B14700" t="s">
        <v>130</v>
      </c>
      <c r="C14700" t="s">
        <v>143</v>
      </c>
      <c r="D14700" t="s">
        <v>80</v>
      </c>
      <c r="E14700" t="s">
        <v>5</v>
      </c>
      <c r="F14700" t="s">
        <v>8</v>
      </c>
      <c r="G14700">
        <v>0</v>
      </c>
      <c r="H14700">
        <v>0</v>
      </c>
      <c r="I14700">
        <v>0</v>
      </c>
      <c r="J14700">
        <v>0</v>
      </c>
      <c r="L14700" s="51">
        <v>52231</v>
      </c>
      <c r="M14700">
        <v>19</v>
      </c>
      <c r="N14700">
        <v>0</v>
      </c>
    </row>
    <row r="14701" spans="1:14" x14ac:dyDescent="0.25">
      <c r="A14701" s="21" t="str">
        <f t="shared" si="229"/>
        <v>MOW HBC CGAG_2043</v>
      </c>
      <c r="B14701" t="s">
        <v>130</v>
      </c>
      <c r="C14701" t="s">
        <v>143</v>
      </c>
      <c r="D14701" t="s">
        <v>80</v>
      </c>
      <c r="E14701" t="s">
        <v>5</v>
      </c>
      <c r="F14701" t="s">
        <v>8</v>
      </c>
      <c r="G14701">
        <v>0</v>
      </c>
      <c r="H14701">
        <v>0</v>
      </c>
      <c r="I14701">
        <v>0</v>
      </c>
      <c r="J14701">
        <v>0</v>
      </c>
      <c r="L14701" s="51">
        <v>52596</v>
      </c>
      <c r="M14701">
        <v>20</v>
      </c>
      <c r="N14701">
        <v>0</v>
      </c>
    </row>
    <row r="14702" spans="1:14" x14ac:dyDescent="0.25">
      <c r="A14702" s="21" t="str">
        <f t="shared" si="229"/>
        <v>MOW L2C CGAG_2024</v>
      </c>
      <c r="B14702" t="s">
        <v>130</v>
      </c>
      <c r="C14702" t="s">
        <v>143</v>
      </c>
      <c r="D14702" t="s">
        <v>25</v>
      </c>
      <c r="E14702" t="s">
        <v>29</v>
      </c>
      <c r="F14702" t="s">
        <v>28</v>
      </c>
      <c r="K14702">
        <v>0</v>
      </c>
      <c r="L14702" s="51">
        <v>45657</v>
      </c>
      <c r="M14702">
        <v>1</v>
      </c>
    </row>
    <row r="14703" spans="1:14" x14ac:dyDescent="0.25">
      <c r="A14703" s="21" t="str">
        <f t="shared" si="229"/>
        <v>MOW L2C CGAG_2025</v>
      </c>
      <c r="B14703" t="s">
        <v>130</v>
      </c>
      <c r="C14703" t="s">
        <v>143</v>
      </c>
      <c r="D14703" t="s">
        <v>25</v>
      </c>
      <c r="E14703" t="s">
        <v>29</v>
      </c>
      <c r="F14703" t="s">
        <v>28</v>
      </c>
      <c r="K14703">
        <v>0</v>
      </c>
      <c r="L14703" s="51">
        <v>46022</v>
      </c>
      <c r="M14703">
        <v>2</v>
      </c>
    </row>
    <row r="14704" spans="1:14" x14ac:dyDescent="0.25">
      <c r="A14704" s="21" t="str">
        <f t="shared" si="229"/>
        <v>MOW L2C CGAG_2026</v>
      </c>
      <c r="B14704" t="s">
        <v>130</v>
      </c>
      <c r="C14704" t="s">
        <v>143</v>
      </c>
      <c r="D14704" t="s">
        <v>25</v>
      </c>
      <c r="E14704" t="s">
        <v>29</v>
      </c>
      <c r="F14704" t="s">
        <v>28</v>
      </c>
      <c r="K14704">
        <v>0</v>
      </c>
      <c r="L14704" s="51">
        <v>46387</v>
      </c>
      <c r="M14704">
        <v>3</v>
      </c>
    </row>
    <row r="14705" spans="1:13" x14ac:dyDescent="0.25">
      <c r="A14705" s="21" t="str">
        <f t="shared" si="229"/>
        <v>MOW L2C CGAG_2027</v>
      </c>
      <c r="B14705" t="s">
        <v>130</v>
      </c>
      <c r="C14705" t="s">
        <v>143</v>
      </c>
      <c r="D14705" t="s">
        <v>25</v>
      </c>
      <c r="E14705" t="s">
        <v>29</v>
      </c>
      <c r="F14705" t="s">
        <v>28</v>
      </c>
      <c r="K14705">
        <v>0</v>
      </c>
      <c r="L14705" s="51">
        <v>46752</v>
      </c>
      <c r="M14705">
        <v>4</v>
      </c>
    </row>
    <row r="14706" spans="1:13" x14ac:dyDescent="0.25">
      <c r="A14706" s="21" t="str">
        <f t="shared" si="229"/>
        <v>MOW L2C CGAG_2028</v>
      </c>
      <c r="B14706" t="s">
        <v>130</v>
      </c>
      <c r="C14706" t="s">
        <v>143</v>
      </c>
      <c r="D14706" t="s">
        <v>25</v>
      </c>
      <c r="E14706" t="s">
        <v>29</v>
      </c>
      <c r="F14706" t="s">
        <v>28</v>
      </c>
      <c r="K14706">
        <v>0</v>
      </c>
      <c r="L14706" s="51">
        <v>47118</v>
      </c>
      <c r="M14706">
        <v>5</v>
      </c>
    </row>
    <row r="14707" spans="1:13" x14ac:dyDescent="0.25">
      <c r="A14707" s="21" t="str">
        <f t="shared" si="229"/>
        <v>MOW L2C CGAG_2029</v>
      </c>
      <c r="B14707" t="s">
        <v>130</v>
      </c>
      <c r="C14707" t="s">
        <v>143</v>
      </c>
      <c r="D14707" t="s">
        <v>25</v>
      </c>
      <c r="E14707" t="s">
        <v>29</v>
      </c>
      <c r="F14707" t="s">
        <v>28</v>
      </c>
      <c r="K14707">
        <v>0</v>
      </c>
      <c r="L14707" s="51">
        <v>47483</v>
      </c>
      <c r="M14707">
        <v>6</v>
      </c>
    </row>
    <row r="14708" spans="1:13" x14ac:dyDescent="0.25">
      <c r="A14708" s="21" t="str">
        <f t="shared" si="229"/>
        <v>MOW L2C CGAG_2030</v>
      </c>
      <c r="B14708" t="s">
        <v>130</v>
      </c>
      <c r="C14708" t="s">
        <v>143</v>
      </c>
      <c r="D14708" t="s">
        <v>25</v>
      </c>
      <c r="E14708" t="s">
        <v>29</v>
      </c>
      <c r="F14708" t="s">
        <v>28</v>
      </c>
      <c r="K14708">
        <v>0</v>
      </c>
      <c r="L14708" s="51">
        <v>47848</v>
      </c>
      <c r="M14708">
        <v>7</v>
      </c>
    </row>
    <row r="14709" spans="1:13" x14ac:dyDescent="0.25">
      <c r="A14709" s="21" t="str">
        <f t="shared" si="229"/>
        <v>MOW L2C CGAG_2031</v>
      </c>
      <c r="B14709" t="s">
        <v>130</v>
      </c>
      <c r="C14709" t="s">
        <v>143</v>
      </c>
      <c r="D14709" t="s">
        <v>25</v>
      </c>
      <c r="E14709" t="s">
        <v>29</v>
      </c>
      <c r="F14709" t="s">
        <v>28</v>
      </c>
      <c r="K14709">
        <v>0</v>
      </c>
      <c r="L14709" s="51">
        <v>48213</v>
      </c>
      <c r="M14709">
        <v>8</v>
      </c>
    </row>
    <row r="14710" spans="1:13" x14ac:dyDescent="0.25">
      <c r="A14710" s="21" t="str">
        <f t="shared" si="229"/>
        <v>MOW L2C CGAG_2032</v>
      </c>
      <c r="B14710" t="s">
        <v>130</v>
      </c>
      <c r="C14710" t="s">
        <v>143</v>
      </c>
      <c r="D14710" t="s">
        <v>25</v>
      </c>
      <c r="E14710" t="s">
        <v>29</v>
      </c>
      <c r="F14710" t="s">
        <v>28</v>
      </c>
      <c r="K14710">
        <v>0</v>
      </c>
      <c r="L14710" s="51">
        <v>48579</v>
      </c>
      <c r="M14710">
        <v>9</v>
      </c>
    </row>
    <row r="14711" spans="1:13" x14ac:dyDescent="0.25">
      <c r="A14711" s="21" t="str">
        <f t="shared" si="229"/>
        <v>MOW L2C CGAG_2033</v>
      </c>
      <c r="B14711" t="s">
        <v>130</v>
      </c>
      <c r="C14711" t="s">
        <v>143</v>
      </c>
      <c r="D14711" t="s">
        <v>25</v>
      </c>
      <c r="E14711" t="s">
        <v>29</v>
      </c>
      <c r="F14711" t="s">
        <v>28</v>
      </c>
      <c r="K14711">
        <v>0</v>
      </c>
      <c r="L14711" s="51">
        <v>48944</v>
      </c>
      <c r="M14711">
        <v>10</v>
      </c>
    </row>
    <row r="14712" spans="1:13" x14ac:dyDescent="0.25">
      <c r="A14712" s="21" t="str">
        <f t="shared" si="229"/>
        <v>MOW L2C CGAG_2034</v>
      </c>
      <c r="B14712" t="s">
        <v>130</v>
      </c>
      <c r="C14712" t="s">
        <v>143</v>
      </c>
      <c r="D14712" t="s">
        <v>25</v>
      </c>
      <c r="E14712" t="s">
        <v>29</v>
      </c>
      <c r="F14712" t="s">
        <v>28</v>
      </c>
      <c r="K14712">
        <v>0</v>
      </c>
      <c r="L14712" s="51">
        <v>49309</v>
      </c>
      <c r="M14712">
        <v>11</v>
      </c>
    </row>
    <row r="14713" spans="1:13" x14ac:dyDescent="0.25">
      <c r="A14713" s="21" t="str">
        <f t="shared" si="229"/>
        <v>MOW L2C CGAG_2035</v>
      </c>
      <c r="B14713" t="s">
        <v>130</v>
      </c>
      <c r="C14713" t="s">
        <v>143</v>
      </c>
      <c r="D14713" t="s">
        <v>25</v>
      </c>
      <c r="E14713" t="s">
        <v>29</v>
      </c>
      <c r="F14713" t="s">
        <v>28</v>
      </c>
      <c r="K14713">
        <v>0</v>
      </c>
      <c r="L14713" s="51">
        <v>49674</v>
      </c>
      <c r="M14713">
        <v>12</v>
      </c>
    </row>
    <row r="14714" spans="1:13" x14ac:dyDescent="0.25">
      <c r="A14714" s="21" t="str">
        <f t="shared" si="229"/>
        <v>MOW L2C CGAG_2036</v>
      </c>
      <c r="B14714" t="s">
        <v>130</v>
      </c>
      <c r="C14714" t="s">
        <v>143</v>
      </c>
      <c r="D14714" t="s">
        <v>25</v>
      </c>
      <c r="E14714" t="s">
        <v>29</v>
      </c>
      <c r="F14714" t="s">
        <v>28</v>
      </c>
      <c r="K14714">
        <v>0</v>
      </c>
      <c r="L14714" s="51">
        <v>50040</v>
      </c>
      <c r="M14714">
        <v>13</v>
      </c>
    </row>
    <row r="14715" spans="1:13" x14ac:dyDescent="0.25">
      <c r="A14715" s="21" t="str">
        <f t="shared" si="229"/>
        <v>MOW L2C CGAG_2037</v>
      </c>
      <c r="B14715" t="s">
        <v>130</v>
      </c>
      <c r="C14715" t="s">
        <v>143</v>
      </c>
      <c r="D14715" t="s">
        <v>25</v>
      </c>
      <c r="E14715" t="s">
        <v>29</v>
      </c>
      <c r="F14715" t="s">
        <v>28</v>
      </c>
      <c r="K14715">
        <v>0</v>
      </c>
      <c r="L14715" s="51">
        <v>50405</v>
      </c>
      <c r="M14715">
        <v>14</v>
      </c>
    </row>
    <row r="14716" spans="1:13" x14ac:dyDescent="0.25">
      <c r="A14716" s="21" t="str">
        <f t="shared" si="229"/>
        <v>MOW L2C CGAG_2038</v>
      </c>
      <c r="B14716" t="s">
        <v>130</v>
      </c>
      <c r="C14716" t="s">
        <v>143</v>
      </c>
      <c r="D14716" t="s">
        <v>25</v>
      </c>
      <c r="E14716" t="s">
        <v>29</v>
      </c>
      <c r="F14716" t="s">
        <v>28</v>
      </c>
      <c r="K14716">
        <v>0</v>
      </c>
      <c r="L14716" s="51">
        <v>50770</v>
      </c>
      <c r="M14716">
        <v>15</v>
      </c>
    </row>
    <row r="14717" spans="1:13" x14ac:dyDescent="0.25">
      <c r="A14717" s="21" t="str">
        <f t="shared" si="229"/>
        <v>MOW L2C CGAG_2039</v>
      </c>
      <c r="B14717" t="s">
        <v>130</v>
      </c>
      <c r="C14717" t="s">
        <v>143</v>
      </c>
      <c r="D14717" t="s">
        <v>25</v>
      </c>
      <c r="E14717" t="s">
        <v>29</v>
      </c>
      <c r="F14717" t="s">
        <v>28</v>
      </c>
      <c r="K14717">
        <v>0</v>
      </c>
      <c r="L14717" s="51">
        <v>51135</v>
      </c>
      <c r="M14717">
        <v>16</v>
      </c>
    </row>
    <row r="14718" spans="1:13" x14ac:dyDescent="0.25">
      <c r="A14718" s="21" t="str">
        <f t="shared" si="229"/>
        <v>MOW L2C CGAG_2040</v>
      </c>
      <c r="B14718" t="s">
        <v>130</v>
      </c>
      <c r="C14718" t="s">
        <v>143</v>
      </c>
      <c r="D14718" t="s">
        <v>25</v>
      </c>
      <c r="E14718" t="s">
        <v>29</v>
      </c>
      <c r="F14718" t="s">
        <v>28</v>
      </c>
      <c r="K14718">
        <v>98783.9765625</v>
      </c>
      <c r="L14718" s="51">
        <v>51501</v>
      </c>
      <c r="M14718">
        <v>17</v>
      </c>
    </row>
    <row r="14719" spans="1:13" x14ac:dyDescent="0.25">
      <c r="A14719" s="21" t="str">
        <f t="shared" si="229"/>
        <v>MOW L2C CGAG_2041</v>
      </c>
      <c r="B14719" t="s">
        <v>130</v>
      </c>
      <c r="C14719" t="s">
        <v>143</v>
      </c>
      <c r="D14719" t="s">
        <v>25</v>
      </c>
      <c r="E14719" t="s">
        <v>29</v>
      </c>
      <c r="F14719" t="s">
        <v>28</v>
      </c>
      <c r="K14719">
        <v>228148.34375</v>
      </c>
      <c r="L14719" s="51">
        <v>51866</v>
      </c>
      <c r="M14719">
        <v>18</v>
      </c>
    </row>
    <row r="14720" spans="1:13" x14ac:dyDescent="0.25">
      <c r="A14720" s="21" t="str">
        <f t="shared" si="229"/>
        <v>MOW L2C CGAG_2042</v>
      </c>
      <c r="B14720" t="s">
        <v>130</v>
      </c>
      <c r="C14720" t="s">
        <v>143</v>
      </c>
      <c r="D14720" t="s">
        <v>25</v>
      </c>
      <c r="E14720" t="s">
        <v>29</v>
      </c>
      <c r="F14720" t="s">
        <v>28</v>
      </c>
      <c r="K14720">
        <v>365220.5625</v>
      </c>
      <c r="L14720" s="51">
        <v>52231</v>
      </c>
      <c r="M14720">
        <v>19</v>
      </c>
    </row>
    <row r="14721" spans="1:13" x14ac:dyDescent="0.25">
      <c r="A14721" s="21" t="str">
        <f t="shared" si="229"/>
        <v>MOW L2C CGAG_2043</v>
      </c>
      <c r="B14721" t="s">
        <v>130</v>
      </c>
      <c r="C14721" t="s">
        <v>143</v>
      </c>
      <c r="D14721" t="s">
        <v>25</v>
      </c>
      <c r="E14721" t="s">
        <v>29</v>
      </c>
      <c r="F14721" t="s">
        <v>28</v>
      </c>
      <c r="K14721">
        <v>371298.53125</v>
      </c>
      <c r="L14721" s="51">
        <v>52596</v>
      </c>
      <c r="M14721">
        <v>20</v>
      </c>
    </row>
    <row r="14722" spans="1:13" x14ac:dyDescent="0.25">
      <c r="A14722" s="21" t="str">
        <f t="shared" ref="A14722:A14785" si="230">B14722&amp;" "&amp;D14722&amp;" "&amp;C14722&amp;"_"&amp;YEAR(L14722)</f>
        <v>MOW L2C CGAG_2024</v>
      </c>
      <c r="B14722" t="s">
        <v>130</v>
      </c>
      <c r="C14722" t="s">
        <v>143</v>
      </c>
      <c r="D14722" t="s">
        <v>25</v>
      </c>
      <c r="E14722" t="s">
        <v>29</v>
      </c>
      <c r="F14722" t="s">
        <v>31</v>
      </c>
      <c r="K14722">
        <v>0</v>
      </c>
      <c r="L14722" s="51">
        <v>45657</v>
      </c>
      <c r="M14722">
        <v>1</v>
      </c>
    </row>
    <row r="14723" spans="1:13" x14ac:dyDescent="0.25">
      <c r="A14723" s="21" t="str">
        <f t="shared" si="230"/>
        <v>MOW L2C CGAG_2025</v>
      </c>
      <c r="B14723" t="s">
        <v>130</v>
      </c>
      <c r="C14723" t="s">
        <v>143</v>
      </c>
      <c r="D14723" t="s">
        <v>25</v>
      </c>
      <c r="E14723" t="s">
        <v>29</v>
      </c>
      <c r="F14723" t="s">
        <v>31</v>
      </c>
      <c r="K14723">
        <v>0</v>
      </c>
      <c r="L14723" s="51">
        <v>46022</v>
      </c>
      <c r="M14723">
        <v>2</v>
      </c>
    </row>
    <row r="14724" spans="1:13" x14ac:dyDescent="0.25">
      <c r="A14724" s="21" t="str">
        <f t="shared" si="230"/>
        <v>MOW L2C CGAG_2026</v>
      </c>
      <c r="B14724" t="s">
        <v>130</v>
      </c>
      <c r="C14724" t="s">
        <v>143</v>
      </c>
      <c r="D14724" t="s">
        <v>25</v>
      </c>
      <c r="E14724" t="s">
        <v>29</v>
      </c>
      <c r="F14724" t="s">
        <v>31</v>
      </c>
      <c r="K14724">
        <v>0</v>
      </c>
      <c r="L14724" s="51">
        <v>46387</v>
      </c>
      <c r="M14724">
        <v>3</v>
      </c>
    </row>
    <row r="14725" spans="1:13" x14ac:dyDescent="0.25">
      <c r="A14725" s="21" t="str">
        <f t="shared" si="230"/>
        <v>MOW L2C CGAG_2027</v>
      </c>
      <c r="B14725" t="s">
        <v>130</v>
      </c>
      <c r="C14725" t="s">
        <v>143</v>
      </c>
      <c r="D14725" t="s">
        <v>25</v>
      </c>
      <c r="E14725" t="s">
        <v>29</v>
      </c>
      <c r="F14725" t="s">
        <v>31</v>
      </c>
      <c r="K14725">
        <v>0</v>
      </c>
      <c r="L14725" s="51">
        <v>46752</v>
      </c>
      <c r="M14725">
        <v>4</v>
      </c>
    </row>
    <row r="14726" spans="1:13" x14ac:dyDescent="0.25">
      <c r="A14726" s="21" t="str">
        <f t="shared" si="230"/>
        <v>MOW L2C CGAG_2028</v>
      </c>
      <c r="B14726" t="s">
        <v>130</v>
      </c>
      <c r="C14726" t="s">
        <v>143</v>
      </c>
      <c r="D14726" t="s">
        <v>25</v>
      </c>
      <c r="E14726" t="s">
        <v>29</v>
      </c>
      <c r="F14726" t="s">
        <v>31</v>
      </c>
      <c r="K14726">
        <v>0</v>
      </c>
      <c r="L14726" s="51">
        <v>47118</v>
      </c>
      <c r="M14726">
        <v>5</v>
      </c>
    </row>
    <row r="14727" spans="1:13" x14ac:dyDescent="0.25">
      <c r="A14727" s="21" t="str">
        <f t="shared" si="230"/>
        <v>MOW L2C CGAG_2029</v>
      </c>
      <c r="B14727" t="s">
        <v>130</v>
      </c>
      <c r="C14727" t="s">
        <v>143</v>
      </c>
      <c r="D14727" t="s">
        <v>25</v>
      </c>
      <c r="E14727" t="s">
        <v>29</v>
      </c>
      <c r="F14727" t="s">
        <v>31</v>
      </c>
      <c r="K14727">
        <v>0</v>
      </c>
      <c r="L14727" s="51">
        <v>47483</v>
      </c>
      <c r="M14727">
        <v>6</v>
      </c>
    </row>
    <row r="14728" spans="1:13" x14ac:dyDescent="0.25">
      <c r="A14728" s="21" t="str">
        <f t="shared" si="230"/>
        <v>MOW L2C CGAG_2030</v>
      </c>
      <c r="B14728" t="s">
        <v>130</v>
      </c>
      <c r="C14728" t="s">
        <v>143</v>
      </c>
      <c r="D14728" t="s">
        <v>25</v>
      </c>
      <c r="E14728" t="s">
        <v>29</v>
      </c>
      <c r="F14728" t="s">
        <v>31</v>
      </c>
      <c r="K14728">
        <v>0</v>
      </c>
      <c r="L14728" s="51">
        <v>47848</v>
      </c>
      <c r="M14728">
        <v>7</v>
      </c>
    </row>
    <row r="14729" spans="1:13" x14ac:dyDescent="0.25">
      <c r="A14729" s="21" t="str">
        <f t="shared" si="230"/>
        <v>MOW L2C CGAG_2031</v>
      </c>
      <c r="B14729" t="s">
        <v>130</v>
      </c>
      <c r="C14729" t="s">
        <v>143</v>
      </c>
      <c r="D14729" t="s">
        <v>25</v>
      </c>
      <c r="E14729" t="s">
        <v>29</v>
      </c>
      <c r="F14729" t="s">
        <v>31</v>
      </c>
      <c r="K14729">
        <v>0</v>
      </c>
      <c r="L14729" s="51">
        <v>48213</v>
      </c>
      <c r="M14729">
        <v>8</v>
      </c>
    </row>
    <row r="14730" spans="1:13" x14ac:dyDescent="0.25">
      <c r="A14730" s="21" t="str">
        <f t="shared" si="230"/>
        <v>MOW L2C CGAG_2032</v>
      </c>
      <c r="B14730" t="s">
        <v>130</v>
      </c>
      <c r="C14730" t="s">
        <v>143</v>
      </c>
      <c r="D14730" t="s">
        <v>25</v>
      </c>
      <c r="E14730" t="s">
        <v>29</v>
      </c>
      <c r="F14730" t="s">
        <v>31</v>
      </c>
      <c r="K14730">
        <v>0</v>
      </c>
      <c r="L14730" s="51">
        <v>48579</v>
      </c>
      <c r="M14730">
        <v>9</v>
      </c>
    </row>
    <row r="14731" spans="1:13" x14ac:dyDescent="0.25">
      <c r="A14731" s="21" t="str">
        <f t="shared" si="230"/>
        <v>MOW L2C CGAG_2033</v>
      </c>
      <c r="B14731" t="s">
        <v>130</v>
      </c>
      <c r="C14731" t="s">
        <v>143</v>
      </c>
      <c r="D14731" t="s">
        <v>25</v>
      </c>
      <c r="E14731" t="s">
        <v>29</v>
      </c>
      <c r="F14731" t="s">
        <v>31</v>
      </c>
      <c r="K14731">
        <v>0</v>
      </c>
      <c r="L14731" s="51">
        <v>48944</v>
      </c>
      <c r="M14731">
        <v>10</v>
      </c>
    </row>
    <row r="14732" spans="1:13" x14ac:dyDescent="0.25">
      <c r="A14732" s="21" t="str">
        <f t="shared" si="230"/>
        <v>MOW L2C CGAG_2034</v>
      </c>
      <c r="B14732" t="s">
        <v>130</v>
      </c>
      <c r="C14732" t="s">
        <v>143</v>
      </c>
      <c r="D14732" t="s">
        <v>25</v>
      </c>
      <c r="E14732" t="s">
        <v>29</v>
      </c>
      <c r="F14732" t="s">
        <v>31</v>
      </c>
      <c r="K14732">
        <v>0</v>
      </c>
      <c r="L14732" s="51">
        <v>49309</v>
      </c>
      <c r="M14732">
        <v>11</v>
      </c>
    </row>
    <row r="14733" spans="1:13" x14ac:dyDescent="0.25">
      <c r="A14733" s="21" t="str">
        <f t="shared" si="230"/>
        <v>MOW L2C CGAG_2035</v>
      </c>
      <c r="B14733" t="s">
        <v>130</v>
      </c>
      <c r="C14733" t="s">
        <v>143</v>
      </c>
      <c r="D14733" t="s">
        <v>25</v>
      </c>
      <c r="E14733" t="s">
        <v>29</v>
      </c>
      <c r="F14733" t="s">
        <v>31</v>
      </c>
      <c r="K14733">
        <v>0</v>
      </c>
      <c r="L14733" s="51">
        <v>49674</v>
      </c>
      <c r="M14733">
        <v>12</v>
      </c>
    </row>
    <row r="14734" spans="1:13" x14ac:dyDescent="0.25">
      <c r="A14734" s="21" t="str">
        <f t="shared" si="230"/>
        <v>MOW L2C CGAG_2036</v>
      </c>
      <c r="B14734" t="s">
        <v>130</v>
      </c>
      <c r="C14734" t="s">
        <v>143</v>
      </c>
      <c r="D14734" t="s">
        <v>25</v>
      </c>
      <c r="E14734" t="s">
        <v>29</v>
      </c>
      <c r="F14734" t="s">
        <v>31</v>
      </c>
      <c r="K14734">
        <v>0</v>
      </c>
      <c r="L14734" s="51">
        <v>50040</v>
      </c>
      <c r="M14734">
        <v>13</v>
      </c>
    </row>
    <row r="14735" spans="1:13" x14ac:dyDescent="0.25">
      <c r="A14735" s="21" t="str">
        <f t="shared" si="230"/>
        <v>MOW L2C CGAG_2037</v>
      </c>
      <c r="B14735" t="s">
        <v>130</v>
      </c>
      <c r="C14735" t="s">
        <v>143</v>
      </c>
      <c r="D14735" t="s">
        <v>25</v>
      </c>
      <c r="E14735" t="s">
        <v>29</v>
      </c>
      <c r="F14735" t="s">
        <v>31</v>
      </c>
      <c r="K14735">
        <v>0</v>
      </c>
      <c r="L14735" s="51">
        <v>50405</v>
      </c>
      <c r="M14735">
        <v>14</v>
      </c>
    </row>
    <row r="14736" spans="1:13" x14ac:dyDescent="0.25">
      <c r="A14736" s="21" t="str">
        <f t="shared" si="230"/>
        <v>MOW L2C CGAG_2038</v>
      </c>
      <c r="B14736" t="s">
        <v>130</v>
      </c>
      <c r="C14736" t="s">
        <v>143</v>
      </c>
      <c r="D14736" t="s">
        <v>25</v>
      </c>
      <c r="E14736" t="s">
        <v>29</v>
      </c>
      <c r="F14736" t="s">
        <v>31</v>
      </c>
      <c r="K14736">
        <v>0</v>
      </c>
      <c r="L14736" s="51">
        <v>50770</v>
      </c>
      <c r="M14736">
        <v>15</v>
      </c>
    </row>
    <row r="14737" spans="1:14" x14ac:dyDescent="0.25">
      <c r="A14737" s="21" t="str">
        <f t="shared" si="230"/>
        <v>MOW L2C CGAG_2039</v>
      </c>
      <c r="B14737" t="s">
        <v>130</v>
      </c>
      <c r="C14737" t="s">
        <v>143</v>
      </c>
      <c r="D14737" t="s">
        <v>25</v>
      </c>
      <c r="E14737" t="s">
        <v>29</v>
      </c>
      <c r="F14737" t="s">
        <v>31</v>
      </c>
      <c r="K14737">
        <v>0</v>
      </c>
      <c r="L14737" s="51">
        <v>51135</v>
      </c>
      <c r="M14737">
        <v>16</v>
      </c>
    </row>
    <row r="14738" spans="1:14" x14ac:dyDescent="0.25">
      <c r="A14738" s="21" t="str">
        <f t="shared" si="230"/>
        <v>MOW L2C CGAG_2040</v>
      </c>
      <c r="B14738" t="s">
        <v>130</v>
      </c>
      <c r="C14738" t="s">
        <v>143</v>
      </c>
      <c r="D14738" t="s">
        <v>25</v>
      </c>
      <c r="E14738" t="s">
        <v>29</v>
      </c>
      <c r="F14738" t="s">
        <v>31</v>
      </c>
      <c r="K14738">
        <v>0</v>
      </c>
      <c r="L14738" s="51">
        <v>51501</v>
      </c>
      <c r="M14738">
        <v>17</v>
      </c>
    </row>
    <row r="14739" spans="1:14" x14ac:dyDescent="0.25">
      <c r="A14739" s="21" t="str">
        <f t="shared" si="230"/>
        <v>MOW L2C CGAG_2041</v>
      </c>
      <c r="B14739" t="s">
        <v>130</v>
      </c>
      <c r="C14739" t="s">
        <v>143</v>
      </c>
      <c r="D14739" t="s">
        <v>25</v>
      </c>
      <c r="E14739" t="s">
        <v>29</v>
      </c>
      <c r="F14739" t="s">
        <v>31</v>
      </c>
      <c r="K14739">
        <v>0</v>
      </c>
      <c r="L14739" s="51">
        <v>51866</v>
      </c>
      <c r="M14739">
        <v>18</v>
      </c>
    </row>
    <row r="14740" spans="1:14" x14ac:dyDescent="0.25">
      <c r="A14740" s="21" t="str">
        <f t="shared" si="230"/>
        <v>MOW L2C CGAG_2042</v>
      </c>
      <c r="B14740" t="s">
        <v>130</v>
      </c>
      <c r="C14740" t="s">
        <v>143</v>
      </c>
      <c r="D14740" t="s">
        <v>25</v>
      </c>
      <c r="E14740" t="s">
        <v>29</v>
      </c>
      <c r="F14740" t="s">
        <v>31</v>
      </c>
      <c r="K14740">
        <v>0</v>
      </c>
      <c r="L14740" s="51">
        <v>52231</v>
      </c>
      <c r="M14740">
        <v>19</v>
      </c>
    </row>
    <row r="14741" spans="1:14" x14ac:dyDescent="0.25">
      <c r="A14741" s="21" t="str">
        <f t="shared" si="230"/>
        <v>MOW L2C CGAG_2043</v>
      </c>
      <c r="B14741" t="s">
        <v>130</v>
      </c>
      <c r="C14741" t="s">
        <v>143</v>
      </c>
      <c r="D14741" t="s">
        <v>25</v>
      </c>
      <c r="E14741" t="s">
        <v>29</v>
      </c>
      <c r="F14741" t="s">
        <v>31</v>
      </c>
      <c r="K14741">
        <v>0</v>
      </c>
      <c r="L14741" s="51">
        <v>52596</v>
      </c>
      <c r="M14741">
        <v>20</v>
      </c>
    </row>
    <row r="14742" spans="1:14" x14ac:dyDescent="0.25">
      <c r="A14742" s="21" t="str">
        <f t="shared" si="230"/>
        <v>MOW L2C CGAG_2024</v>
      </c>
      <c r="B14742" t="s">
        <v>130</v>
      </c>
      <c r="C14742" t="s">
        <v>143</v>
      </c>
      <c r="D14742" t="s">
        <v>25</v>
      </c>
      <c r="E14742" t="s">
        <v>5</v>
      </c>
      <c r="F14742" t="s">
        <v>4</v>
      </c>
      <c r="G14742">
        <v>0</v>
      </c>
      <c r="H14742">
        <v>0</v>
      </c>
      <c r="I14742">
        <v>0</v>
      </c>
      <c r="J14742">
        <v>0</v>
      </c>
      <c r="L14742" s="51">
        <v>45657</v>
      </c>
      <c r="M14742">
        <v>1</v>
      </c>
      <c r="N14742">
        <v>0</v>
      </c>
    </row>
    <row r="14743" spans="1:14" x14ac:dyDescent="0.25">
      <c r="A14743" s="21" t="str">
        <f t="shared" si="230"/>
        <v>MOW L2C CGAG_2025</v>
      </c>
      <c r="B14743" t="s">
        <v>130</v>
      </c>
      <c r="C14743" t="s">
        <v>143</v>
      </c>
      <c r="D14743" t="s">
        <v>25</v>
      </c>
      <c r="E14743" t="s">
        <v>5</v>
      </c>
      <c r="F14743" t="s">
        <v>4</v>
      </c>
      <c r="G14743">
        <v>0</v>
      </c>
      <c r="H14743">
        <v>0</v>
      </c>
      <c r="I14743">
        <v>0</v>
      </c>
      <c r="J14743">
        <v>0</v>
      </c>
      <c r="L14743" s="51">
        <v>46022</v>
      </c>
      <c r="M14743">
        <v>2</v>
      </c>
      <c r="N14743">
        <v>0</v>
      </c>
    </row>
    <row r="14744" spans="1:14" x14ac:dyDescent="0.25">
      <c r="A14744" s="21" t="str">
        <f t="shared" si="230"/>
        <v>MOW L2C CGAG_2026</v>
      </c>
      <c r="B14744" t="s">
        <v>130</v>
      </c>
      <c r="C14744" t="s">
        <v>143</v>
      </c>
      <c r="D14744" t="s">
        <v>25</v>
      </c>
      <c r="E14744" t="s">
        <v>5</v>
      </c>
      <c r="F14744" t="s">
        <v>4</v>
      </c>
      <c r="G14744">
        <v>0</v>
      </c>
      <c r="H14744">
        <v>0</v>
      </c>
      <c r="I14744">
        <v>1667.77392578125</v>
      </c>
      <c r="J14744">
        <v>0</v>
      </c>
      <c r="L14744" s="51">
        <v>46387</v>
      </c>
      <c r="M14744">
        <v>3</v>
      </c>
      <c r="N14744">
        <v>0</v>
      </c>
    </row>
    <row r="14745" spans="1:14" x14ac:dyDescent="0.25">
      <c r="A14745" s="21" t="str">
        <f t="shared" si="230"/>
        <v>MOW L2C CGAG_2027</v>
      </c>
      <c r="B14745" t="s">
        <v>130</v>
      </c>
      <c r="C14745" t="s">
        <v>143</v>
      </c>
      <c r="D14745" t="s">
        <v>25</v>
      </c>
      <c r="E14745" t="s">
        <v>5</v>
      </c>
      <c r="F14745" t="s">
        <v>4</v>
      </c>
      <c r="G14745">
        <v>0</v>
      </c>
      <c r="H14745">
        <v>7491.5</v>
      </c>
      <c r="I14745">
        <v>40465.3046875</v>
      </c>
      <c r="J14745">
        <v>0</v>
      </c>
      <c r="L14745" s="51">
        <v>46752</v>
      </c>
      <c r="M14745">
        <v>4</v>
      </c>
      <c r="N14745">
        <v>-13238.798828125</v>
      </c>
    </row>
    <row r="14746" spans="1:14" x14ac:dyDescent="0.25">
      <c r="A14746" s="21" t="str">
        <f t="shared" si="230"/>
        <v>MOW L2C CGAG_2028</v>
      </c>
      <c r="B14746" t="s">
        <v>130</v>
      </c>
      <c r="C14746" t="s">
        <v>143</v>
      </c>
      <c r="D14746" t="s">
        <v>25</v>
      </c>
      <c r="E14746" t="s">
        <v>5</v>
      </c>
      <c r="F14746" t="s">
        <v>4</v>
      </c>
      <c r="G14746">
        <v>0</v>
      </c>
      <c r="H14746">
        <v>15249.3388671875</v>
      </c>
      <c r="I14746">
        <v>75232.078125</v>
      </c>
      <c r="J14746">
        <v>0</v>
      </c>
      <c r="L14746" s="51">
        <v>47118</v>
      </c>
      <c r="M14746">
        <v>5</v>
      </c>
      <c r="N14746">
        <v>-27129.888671875</v>
      </c>
    </row>
    <row r="14747" spans="1:14" x14ac:dyDescent="0.25">
      <c r="A14747" s="21" t="str">
        <f t="shared" si="230"/>
        <v>MOW L2C CGAG_2029</v>
      </c>
      <c r="B14747" t="s">
        <v>130</v>
      </c>
      <c r="C14747" t="s">
        <v>143</v>
      </c>
      <c r="D14747" t="s">
        <v>25</v>
      </c>
      <c r="E14747" t="s">
        <v>5</v>
      </c>
      <c r="F14747" t="s">
        <v>4</v>
      </c>
      <c r="G14747">
        <v>0</v>
      </c>
      <c r="H14747">
        <v>22598.146484375</v>
      </c>
      <c r="I14747">
        <v>140740.796875</v>
      </c>
      <c r="J14747">
        <v>0</v>
      </c>
      <c r="L14747" s="51">
        <v>47483</v>
      </c>
      <c r="M14747">
        <v>6</v>
      </c>
      <c r="N14747">
        <v>-20770.169921875</v>
      </c>
    </row>
    <row r="14748" spans="1:14" x14ac:dyDescent="0.25">
      <c r="A14748" s="21" t="str">
        <f t="shared" si="230"/>
        <v>MOW L2C CGAG_2030</v>
      </c>
      <c r="B14748" t="s">
        <v>130</v>
      </c>
      <c r="C14748" t="s">
        <v>143</v>
      </c>
      <c r="D14748" t="s">
        <v>25</v>
      </c>
      <c r="E14748" t="s">
        <v>5</v>
      </c>
      <c r="F14748" t="s">
        <v>4</v>
      </c>
      <c r="G14748">
        <v>0</v>
      </c>
      <c r="H14748">
        <v>32591.173828125</v>
      </c>
      <c r="I14748">
        <v>182173.5</v>
      </c>
      <c r="J14748">
        <v>0</v>
      </c>
      <c r="L14748" s="51">
        <v>47848</v>
      </c>
      <c r="M14748">
        <v>7</v>
      </c>
      <c r="N14748">
        <v>-45424.72265625</v>
      </c>
    </row>
    <row r="14749" spans="1:14" x14ac:dyDescent="0.25">
      <c r="A14749" s="21" t="str">
        <f t="shared" si="230"/>
        <v>MOW L2C CGAG_2031</v>
      </c>
      <c r="B14749" t="s">
        <v>130</v>
      </c>
      <c r="C14749" t="s">
        <v>143</v>
      </c>
      <c r="D14749" t="s">
        <v>25</v>
      </c>
      <c r="E14749" t="s">
        <v>5</v>
      </c>
      <c r="F14749" t="s">
        <v>4</v>
      </c>
      <c r="G14749">
        <v>0</v>
      </c>
      <c r="H14749">
        <v>44833.69140625</v>
      </c>
      <c r="I14749">
        <v>235179.875</v>
      </c>
      <c r="J14749">
        <v>0</v>
      </c>
      <c r="L14749" s="51">
        <v>48213</v>
      </c>
      <c r="M14749">
        <v>8</v>
      </c>
      <c r="N14749">
        <v>-64923.2421875</v>
      </c>
    </row>
    <row r="14750" spans="1:14" x14ac:dyDescent="0.25">
      <c r="A14750" s="21" t="str">
        <f t="shared" si="230"/>
        <v>MOW L2C CGAG_2032</v>
      </c>
      <c r="B14750" t="s">
        <v>130</v>
      </c>
      <c r="C14750" t="s">
        <v>143</v>
      </c>
      <c r="D14750" t="s">
        <v>25</v>
      </c>
      <c r="E14750" t="s">
        <v>5</v>
      </c>
      <c r="F14750" t="s">
        <v>4</v>
      </c>
      <c r="G14750">
        <v>0</v>
      </c>
      <c r="H14750">
        <v>49641.75390625</v>
      </c>
      <c r="I14750">
        <v>285644.0625</v>
      </c>
      <c r="J14750">
        <v>0</v>
      </c>
      <c r="L14750" s="51">
        <v>48579</v>
      </c>
      <c r="M14750">
        <v>9</v>
      </c>
      <c r="N14750">
        <v>-100780.765625</v>
      </c>
    </row>
    <row r="14751" spans="1:14" x14ac:dyDescent="0.25">
      <c r="A14751" s="21" t="str">
        <f t="shared" si="230"/>
        <v>MOW L2C CGAG_2033</v>
      </c>
      <c r="B14751" t="s">
        <v>130</v>
      </c>
      <c r="C14751" t="s">
        <v>143</v>
      </c>
      <c r="D14751" t="s">
        <v>25</v>
      </c>
      <c r="E14751" t="s">
        <v>5</v>
      </c>
      <c r="F14751" t="s">
        <v>4</v>
      </c>
      <c r="G14751">
        <v>0</v>
      </c>
      <c r="H14751">
        <v>58056.34765625</v>
      </c>
      <c r="I14751">
        <v>334292.1875</v>
      </c>
      <c r="J14751">
        <v>0</v>
      </c>
      <c r="L14751" s="51">
        <v>48944</v>
      </c>
      <c r="M14751">
        <v>10</v>
      </c>
      <c r="N14751">
        <v>-131375.296875</v>
      </c>
    </row>
    <row r="14752" spans="1:14" x14ac:dyDescent="0.25">
      <c r="A14752" s="21" t="str">
        <f t="shared" si="230"/>
        <v>MOW L2C CGAG_2034</v>
      </c>
      <c r="B14752" t="s">
        <v>130</v>
      </c>
      <c r="C14752" t="s">
        <v>143</v>
      </c>
      <c r="D14752" t="s">
        <v>25</v>
      </c>
      <c r="E14752" t="s">
        <v>5</v>
      </c>
      <c r="F14752" t="s">
        <v>4</v>
      </c>
      <c r="G14752">
        <v>0</v>
      </c>
      <c r="H14752">
        <v>59429.29296875</v>
      </c>
      <c r="I14752">
        <v>321637.75</v>
      </c>
      <c r="J14752">
        <v>0</v>
      </c>
      <c r="L14752" s="51">
        <v>49309</v>
      </c>
      <c r="M14752">
        <v>11</v>
      </c>
      <c r="N14752">
        <v>-134461.65625</v>
      </c>
    </row>
    <row r="14753" spans="1:14" x14ac:dyDescent="0.25">
      <c r="A14753" s="21" t="str">
        <f t="shared" si="230"/>
        <v>MOW L2C CGAG_2035</v>
      </c>
      <c r="B14753" t="s">
        <v>130</v>
      </c>
      <c r="C14753" t="s">
        <v>143</v>
      </c>
      <c r="D14753" t="s">
        <v>25</v>
      </c>
      <c r="E14753" t="s">
        <v>5</v>
      </c>
      <c r="F14753" t="s">
        <v>4</v>
      </c>
      <c r="G14753">
        <v>0</v>
      </c>
      <c r="H14753">
        <v>59941.98046875</v>
      </c>
      <c r="I14753">
        <v>309953.5625</v>
      </c>
      <c r="J14753">
        <v>0</v>
      </c>
      <c r="L14753" s="51">
        <v>49674</v>
      </c>
      <c r="M14753">
        <v>12</v>
      </c>
      <c r="N14753">
        <v>-136834.125</v>
      </c>
    </row>
    <row r="14754" spans="1:14" x14ac:dyDescent="0.25">
      <c r="A14754" s="21" t="str">
        <f t="shared" si="230"/>
        <v>MOW L2C CGAG_2036</v>
      </c>
      <c r="B14754" t="s">
        <v>130</v>
      </c>
      <c r="C14754" t="s">
        <v>143</v>
      </c>
      <c r="D14754" t="s">
        <v>25</v>
      </c>
      <c r="E14754" t="s">
        <v>5</v>
      </c>
      <c r="F14754" t="s">
        <v>4</v>
      </c>
      <c r="G14754">
        <v>0</v>
      </c>
      <c r="H14754">
        <v>64889.78515625</v>
      </c>
      <c r="I14754">
        <v>301041.3125</v>
      </c>
      <c r="J14754">
        <v>0</v>
      </c>
      <c r="L14754" s="51">
        <v>50040</v>
      </c>
      <c r="M14754">
        <v>13</v>
      </c>
      <c r="N14754">
        <v>-136237.40625</v>
      </c>
    </row>
    <row r="14755" spans="1:14" x14ac:dyDescent="0.25">
      <c r="A14755" s="21" t="str">
        <f t="shared" si="230"/>
        <v>MOW L2C CGAG_2037</v>
      </c>
      <c r="B14755" t="s">
        <v>130</v>
      </c>
      <c r="C14755" t="s">
        <v>143</v>
      </c>
      <c r="D14755" t="s">
        <v>25</v>
      </c>
      <c r="E14755" t="s">
        <v>5</v>
      </c>
      <c r="F14755" t="s">
        <v>4</v>
      </c>
      <c r="G14755">
        <v>0</v>
      </c>
      <c r="H14755">
        <v>70851.6953125</v>
      </c>
      <c r="I14755">
        <v>291892.65625</v>
      </c>
      <c r="J14755">
        <v>0</v>
      </c>
      <c r="L14755" s="51">
        <v>50405</v>
      </c>
      <c r="M14755">
        <v>14</v>
      </c>
      <c r="N14755">
        <v>-111156.2265625</v>
      </c>
    </row>
    <row r="14756" spans="1:14" x14ac:dyDescent="0.25">
      <c r="A14756" s="21" t="str">
        <f t="shared" si="230"/>
        <v>MOW L2C CGAG_2038</v>
      </c>
      <c r="B14756" t="s">
        <v>130</v>
      </c>
      <c r="C14756" t="s">
        <v>143</v>
      </c>
      <c r="D14756" t="s">
        <v>25</v>
      </c>
      <c r="E14756" t="s">
        <v>5</v>
      </c>
      <c r="F14756" t="s">
        <v>4</v>
      </c>
      <c r="G14756">
        <v>0</v>
      </c>
      <c r="H14756">
        <v>85478.65625</v>
      </c>
      <c r="I14756">
        <v>284428.96875</v>
      </c>
      <c r="J14756">
        <v>0</v>
      </c>
      <c r="L14756" s="51">
        <v>50770</v>
      </c>
      <c r="M14756">
        <v>15</v>
      </c>
      <c r="N14756">
        <v>-73078.9453125</v>
      </c>
    </row>
    <row r="14757" spans="1:14" x14ac:dyDescent="0.25">
      <c r="A14757" s="21" t="str">
        <f t="shared" si="230"/>
        <v>MOW L2C CGAG_2039</v>
      </c>
      <c r="B14757" t="s">
        <v>130</v>
      </c>
      <c r="C14757" t="s">
        <v>143</v>
      </c>
      <c r="D14757" t="s">
        <v>25</v>
      </c>
      <c r="E14757" t="s">
        <v>5</v>
      </c>
      <c r="F14757" t="s">
        <v>4</v>
      </c>
      <c r="G14757">
        <v>0</v>
      </c>
      <c r="H14757">
        <v>93722.3671875</v>
      </c>
      <c r="I14757">
        <v>277843.90625</v>
      </c>
      <c r="J14757">
        <v>0</v>
      </c>
      <c r="L14757" s="51">
        <v>51135</v>
      </c>
      <c r="M14757">
        <v>16</v>
      </c>
      <c r="N14757">
        <v>-54336.8359375</v>
      </c>
    </row>
    <row r="14758" spans="1:14" x14ac:dyDescent="0.25">
      <c r="A14758" s="21" t="str">
        <f t="shared" si="230"/>
        <v>MOW L2C CGAG_2040</v>
      </c>
      <c r="B14758" t="s">
        <v>130</v>
      </c>
      <c r="C14758" t="s">
        <v>143</v>
      </c>
      <c r="D14758" t="s">
        <v>25</v>
      </c>
      <c r="E14758" t="s">
        <v>5</v>
      </c>
      <c r="F14758" t="s">
        <v>4</v>
      </c>
      <c r="G14758">
        <v>0</v>
      </c>
      <c r="H14758">
        <v>111276.4765625</v>
      </c>
      <c r="I14758">
        <v>273046.1875</v>
      </c>
      <c r="J14758">
        <v>0</v>
      </c>
      <c r="L14758" s="51">
        <v>51501</v>
      </c>
      <c r="M14758">
        <v>17</v>
      </c>
      <c r="N14758">
        <v>4593.46875</v>
      </c>
    </row>
    <row r="14759" spans="1:14" x14ac:dyDescent="0.25">
      <c r="A14759" s="21" t="str">
        <f t="shared" si="230"/>
        <v>MOW L2C CGAG_2041</v>
      </c>
      <c r="B14759" t="s">
        <v>130</v>
      </c>
      <c r="C14759" t="s">
        <v>143</v>
      </c>
      <c r="D14759" t="s">
        <v>25</v>
      </c>
      <c r="E14759" t="s">
        <v>5</v>
      </c>
      <c r="F14759" t="s">
        <v>4</v>
      </c>
      <c r="G14759">
        <v>0</v>
      </c>
      <c r="H14759">
        <v>114072.1171875</v>
      </c>
      <c r="I14759">
        <v>265652.09375</v>
      </c>
      <c r="J14759">
        <v>0</v>
      </c>
      <c r="L14759" s="51">
        <v>51866</v>
      </c>
      <c r="M14759">
        <v>18</v>
      </c>
      <c r="N14759">
        <v>28198.798828125</v>
      </c>
    </row>
    <row r="14760" spans="1:14" x14ac:dyDescent="0.25">
      <c r="A14760" s="21" t="str">
        <f t="shared" si="230"/>
        <v>MOW L2C CGAG_2042</v>
      </c>
      <c r="B14760" t="s">
        <v>130</v>
      </c>
      <c r="C14760" t="s">
        <v>143</v>
      </c>
      <c r="D14760" t="s">
        <v>25</v>
      </c>
      <c r="E14760" t="s">
        <v>5</v>
      </c>
      <c r="F14760" t="s">
        <v>4</v>
      </c>
      <c r="G14760">
        <v>0</v>
      </c>
      <c r="H14760">
        <v>114499.5546875</v>
      </c>
      <c r="I14760">
        <v>261342.390625</v>
      </c>
      <c r="J14760">
        <v>0</v>
      </c>
      <c r="L14760" s="51">
        <v>52231</v>
      </c>
      <c r="M14760">
        <v>19</v>
      </c>
      <c r="N14760">
        <v>49951.8203125</v>
      </c>
    </row>
    <row r="14761" spans="1:14" x14ac:dyDescent="0.25">
      <c r="A14761" s="21" t="str">
        <f t="shared" si="230"/>
        <v>MOW L2C CGAG_2043</v>
      </c>
      <c r="B14761" t="s">
        <v>130</v>
      </c>
      <c r="C14761" t="s">
        <v>143</v>
      </c>
      <c r="D14761" t="s">
        <v>25</v>
      </c>
      <c r="E14761" t="s">
        <v>5</v>
      </c>
      <c r="F14761" t="s">
        <v>4</v>
      </c>
      <c r="G14761">
        <v>0</v>
      </c>
      <c r="H14761">
        <v>116096.125</v>
      </c>
      <c r="I14761">
        <v>255612.3125</v>
      </c>
      <c r="J14761">
        <v>0</v>
      </c>
      <c r="L14761" s="51">
        <v>52596</v>
      </c>
      <c r="M14761">
        <v>20</v>
      </c>
      <c r="N14761">
        <v>89398.8046875</v>
      </c>
    </row>
    <row r="14762" spans="1:14" x14ac:dyDescent="0.25">
      <c r="A14762" s="21" t="str">
        <f t="shared" si="230"/>
        <v>MOW L2C CGAG_2024</v>
      </c>
      <c r="B14762" t="s">
        <v>130</v>
      </c>
      <c r="C14762" t="s">
        <v>143</v>
      </c>
      <c r="D14762" t="s">
        <v>25</v>
      </c>
      <c r="E14762" t="s">
        <v>5</v>
      </c>
      <c r="F14762" t="s">
        <v>32</v>
      </c>
      <c r="G14762">
        <v>174667.203125</v>
      </c>
      <c r="H14762">
        <v>77966.25</v>
      </c>
      <c r="I14762">
        <v>15499.482421875</v>
      </c>
      <c r="J14762">
        <v>0</v>
      </c>
      <c r="L14762" s="51">
        <v>45657</v>
      </c>
      <c r="M14762">
        <v>1</v>
      </c>
      <c r="N14762">
        <v>106941.203125</v>
      </c>
    </row>
    <row r="14763" spans="1:14" x14ac:dyDescent="0.25">
      <c r="A14763" s="21" t="str">
        <f t="shared" si="230"/>
        <v>MOW L2C CGAG_2025</v>
      </c>
      <c r="B14763" t="s">
        <v>130</v>
      </c>
      <c r="C14763" t="s">
        <v>143</v>
      </c>
      <c r="D14763" t="s">
        <v>25</v>
      </c>
      <c r="E14763" t="s">
        <v>5</v>
      </c>
      <c r="F14763" t="s">
        <v>32</v>
      </c>
      <c r="G14763">
        <v>189335.015625</v>
      </c>
      <c r="H14763">
        <v>85213.7578125</v>
      </c>
      <c r="I14763">
        <v>43533.515625</v>
      </c>
      <c r="J14763">
        <v>0</v>
      </c>
      <c r="L14763" s="51">
        <v>46022</v>
      </c>
      <c r="M14763">
        <v>2</v>
      </c>
      <c r="N14763">
        <v>108426.4140625</v>
      </c>
    </row>
    <row r="14764" spans="1:14" x14ac:dyDescent="0.25">
      <c r="A14764" s="21" t="str">
        <f t="shared" si="230"/>
        <v>MOW L2C CGAG_2026</v>
      </c>
      <c r="B14764" t="s">
        <v>130</v>
      </c>
      <c r="C14764" t="s">
        <v>143</v>
      </c>
      <c r="D14764" t="s">
        <v>25</v>
      </c>
      <c r="E14764" t="s">
        <v>5</v>
      </c>
      <c r="F14764" t="s">
        <v>32</v>
      </c>
      <c r="G14764">
        <v>203954.734375</v>
      </c>
      <c r="H14764">
        <v>97566.5</v>
      </c>
      <c r="I14764">
        <v>47211.59375</v>
      </c>
      <c r="J14764">
        <v>0</v>
      </c>
      <c r="L14764" s="51">
        <v>46387</v>
      </c>
      <c r="M14764">
        <v>3</v>
      </c>
      <c r="N14764">
        <v>113450.96875</v>
      </c>
    </row>
    <row r="14765" spans="1:14" x14ac:dyDescent="0.25">
      <c r="A14765" s="21" t="str">
        <f t="shared" si="230"/>
        <v>MOW L2C CGAG_2027</v>
      </c>
      <c r="B14765" t="s">
        <v>130</v>
      </c>
      <c r="C14765" t="s">
        <v>143</v>
      </c>
      <c r="D14765" t="s">
        <v>25</v>
      </c>
      <c r="E14765" t="s">
        <v>5</v>
      </c>
      <c r="F14765" t="s">
        <v>32</v>
      </c>
      <c r="G14765">
        <v>214899.625</v>
      </c>
      <c r="H14765">
        <v>94998.703125</v>
      </c>
      <c r="I14765">
        <v>50799.19921875</v>
      </c>
      <c r="J14765">
        <v>0</v>
      </c>
      <c r="L14765" s="51">
        <v>46752</v>
      </c>
      <c r="M14765">
        <v>4</v>
      </c>
      <c r="N14765">
        <v>110718.0859375</v>
      </c>
    </row>
    <row r="14766" spans="1:14" x14ac:dyDescent="0.25">
      <c r="A14766" s="21" t="str">
        <f t="shared" si="230"/>
        <v>MOW L2C CGAG_2028</v>
      </c>
      <c r="B14766" t="s">
        <v>130</v>
      </c>
      <c r="C14766" t="s">
        <v>143</v>
      </c>
      <c r="D14766" t="s">
        <v>25</v>
      </c>
      <c r="E14766" t="s">
        <v>5</v>
      </c>
      <c r="F14766" t="s">
        <v>32</v>
      </c>
      <c r="G14766">
        <v>223085.546875</v>
      </c>
      <c r="H14766">
        <v>104513.828125</v>
      </c>
      <c r="I14766">
        <v>54535.296875</v>
      </c>
      <c r="J14766">
        <v>0</v>
      </c>
      <c r="L14766" s="51">
        <v>47118</v>
      </c>
      <c r="M14766">
        <v>5</v>
      </c>
      <c r="N14766">
        <v>117676.4765625</v>
      </c>
    </row>
    <row r="14767" spans="1:14" x14ac:dyDescent="0.25">
      <c r="A14767" s="21" t="str">
        <f t="shared" si="230"/>
        <v>MOW L2C CGAG_2029</v>
      </c>
      <c r="B14767" t="s">
        <v>130</v>
      </c>
      <c r="C14767" t="s">
        <v>143</v>
      </c>
      <c r="D14767" t="s">
        <v>25</v>
      </c>
      <c r="E14767" t="s">
        <v>5</v>
      </c>
      <c r="F14767" t="s">
        <v>32</v>
      </c>
      <c r="G14767">
        <v>230881.203125</v>
      </c>
      <c r="H14767">
        <v>116638.7578125</v>
      </c>
      <c r="I14767">
        <v>56837.07421875</v>
      </c>
      <c r="J14767">
        <v>0</v>
      </c>
      <c r="L14767" s="51">
        <v>47483</v>
      </c>
      <c r="M14767">
        <v>6</v>
      </c>
      <c r="N14767">
        <v>128062.6328125</v>
      </c>
    </row>
    <row r="14768" spans="1:14" x14ac:dyDescent="0.25">
      <c r="A14768" s="21" t="str">
        <f t="shared" si="230"/>
        <v>MOW L2C CGAG_2030</v>
      </c>
      <c r="B14768" t="s">
        <v>130</v>
      </c>
      <c r="C14768" t="s">
        <v>143</v>
      </c>
      <c r="D14768" t="s">
        <v>25</v>
      </c>
      <c r="E14768" t="s">
        <v>5</v>
      </c>
      <c r="F14768" t="s">
        <v>32</v>
      </c>
      <c r="G14768">
        <v>239369.390625</v>
      </c>
      <c r="H14768">
        <v>125558.28125</v>
      </c>
      <c r="I14768">
        <v>62349.9765625</v>
      </c>
      <c r="J14768">
        <v>0</v>
      </c>
      <c r="L14768" s="51">
        <v>47848</v>
      </c>
      <c r="M14768">
        <v>7</v>
      </c>
      <c r="N14768">
        <v>135317.15625</v>
      </c>
    </row>
    <row r="14769" spans="1:14" x14ac:dyDescent="0.25">
      <c r="A14769" s="21" t="str">
        <f t="shared" si="230"/>
        <v>MOW L2C CGAG_2031</v>
      </c>
      <c r="B14769" t="s">
        <v>130</v>
      </c>
      <c r="C14769" t="s">
        <v>143</v>
      </c>
      <c r="D14769" t="s">
        <v>25</v>
      </c>
      <c r="E14769" t="s">
        <v>5</v>
      </c>
      <c r="F14769" t="s">
        <v>32</v>
      </c>
      <c r="G14769">
        <v>243642.625</v>
      </c>
      <c r="H14769">
        <v>121871.75</v>
      </c>
      <c r="I14769">
        <v>70282.59375</v>
      </c>
      <c r="J14769">
        <v>0</v>
      </c>
      <c r="L14769" s="51">
        <v>48213</v>
      </c>
      <c r="M14769">
        <v>8</v>
      </c>
      <c r="N14769">
        <v>143224.59375</v>
      </c>
    </row>
    <row r="14770" spans="1:14" x14ac:dyDescent="0.25">
      <c r="A14770" s="21" t="str">
        <f t="shared" si="230"/>
        <v>MOW L2C CGAG_2032</v>
      </c>
      <c r="B14770" t="s">
        <v>130</v>
      </c>
      <c r="C14770" t="s">
        <v>143</v>
      </c>
      <c r="D14770" t="s">
        <v>25</v>
      </c>
      <c r="E14770" t="s">
        <v>5</v>
      </c>
      <c r="F14770" t="s">
        <v>32</v>
      </c>
      <c r="G14770">
        <v>252018.609375</v>
      </c>
      <c r="H14770">
        <v>125959.359375</v>
      </c>
      <c r="I14770">
        <v>75684.890625</v>
      </c>
      <c r="J14770">
        <v>0</v>
      </c>
      <c r="L14770" s="51">
        <v>48579</v>
      </c>
      <c r="M14770">
        <v>9</v>
      </c>
      <c r="N14770">
        <v>139574.046875</v>
      </c>
    </row>
    <row r="14771" spans="1:14" x14ac:dyDescent="0.25">
      <c r="A14771" s="21" t="str">
        <f t="shared" si="230"/>
        <v>MOW L2C CGAG_2033</v>
      </c>
      <c r="B14771" t="s">
        <v>130</v>
      </c>
      <c r="C14771" t="s">
        <v>143</v>
      </c>
      <c r="D14771" t="s">
        <v>25</v>
      </c>
      <c r="E14771" t="s">
        <v>5</v>
      </c>
      <c r="F14771" t="s">
        <v>32</v>
      </c>
      <c r="G14771">
        <v>255973.0625</v>
      </c>
      <c r="H14771">
        <v>115491.9765625</v>
      </c>
      <c r="I14771">
        <v>80936.3359375</v>
      </c>
      <c r="J14771">
        <v>0</v>
      </c>
      <c r="L14771" s="51">
        <v>48944</v>
      </c>
      <c r="M14771">
        <v>10</v>
      </c>
      <c r="N14771">
        <v>123140.625</v>
      </c>
    </row>
    <row r="14772" spans="1:14" x14ac:dyDescent="0.25">
      <c r="A14772" s="21" t="str">
        <f t="shared" si="230"/>
        <v>MOW L2C CGAG_2034</v>
      </c>
      <c r="B14772" t="s">
        <v>130</v>
      </c>
      <c r="C14772" t="s">
        <v>143</v>
      </c>
      <c r="D14772" t="s">
        <v>25</v>
      </c>
      <c r="E14772" t="s">
        <v>5</v>
      </c>
      <c r="F14772" t="s">
        <v>32</v>
      </c>
      <c r="G14772">
        <v>259452.046875</v>
      </c>
      <c r="H14772">
        <v>117128.6328125</v>
      </c>
      <c r="I14772">
        <v>83213.515625</v>
      </c>
      <c r="J14772">
        <v>0</v>
      </c>
      <c r="L14772" s="51">
        <v>49309</v>
      </c>
      <c r="M14772">
        <v>11</v>
      </c>
      <c r="N14772">
        <v>123990.2421875</v>
      </c>
    </row>
    <row r="14773" spans="1:14" x14ac:dyDescent="0.25">
      <c r="A14773" s="21" t="str">
        <f t="shared" si="230"/>
        <v>MOW L2C CGAG_2035</v>
      </c>
      <c r="B14773" t="s">
        <v>130</v>
      </c>
      <c r="C14773" t="s">
        <v>143</v>
      </c>
      <c r="D14773" t="s">
        <v>25</v>
      </c>
      <c r="E14773" t="s">
        <v>5</v>
      </c>
      <c r="F14773" t="s">
        <v>32</v>
      </c>
      <c r="G14773">
        <v>264014.21875</v>
      </c>
      <c r="H14773">
        <v>116790.8515625</v>
      </c>
      <c r="I14773">
        <v>84903.8125</v>
      </c>
      <c r="J14773">
        <v>0</v>
      </c>
      <c r="L14773" s="51">
        <v>49674</v>
      </c>
      <c r="M14773">
        <v>12</v>
      </c>
      <c r="N14773">
        <v>123987.5859375</v>
      </c>
    </row>
    <row r="14774" spans="1:14" x14ac:dyDescent="0.25">
      <c r="A14774" s="21" t="str">
        <f t="shared" si="230"/>
        <v>MOW L2C CGAG_2036</v>
      </c>
      <c r="B14774" t="s">
        <v>130</v>
      </c>
      <c r="C14774" t="s">
        <v>143</v>
      </c>
      <c r="D14774" t="s">
        <v>25</v>
      </c>
      <c r="E14774" t="s">
        <v>5</v>
      </c>
      <c r="F14774" t="s">
        <v>32</v>
      </c>
      <c r="G14774">
        <v>268813.09375</v>
      </c>
      <c r="H14774">
        <v>113374.8828125</v>
      </c>
      <c r="I14774">
        <v>87632.90625</v>
      </c>
      <c r="J14774">
        <v>0</v>
      </c>
      <c r="L14774" s="51">
        <v>50040</v>
      </c>
      <c r="M14774">
        <v>13</v>
      </c>
      <c r="N14774">
        <v>121481.7890625</v>
      </c>
    </row>
    <row r="14775" spans="1:14" x14ac:dyDescent="0.25">
      <c r="A14775" s="21" t="str">
        <f t="shared" si="230"/>
        <v>MOW L2C CGAG_2037</v>
      </c>
      <c r="B14775" t="s">
        <v>130</v>
      </c>
      <c r="C14775" t="s">
        <v>143</v>
      </c>
      <c r="D14775" t="s">
        <v>25</v>
      </c>
      <c r="E14775" t="s">
        <v>5</v>
      </c>
      <c r="F14775" t="s">
        <v>32</v>
      </c>
      <c r="G14775">
        <v>272671.1875</v>
      </c>
      <c r="H14775">
        <v>103749.4140625</v>
      </c>
      <c r="I14775">
        <v>89572.0703125</v>
      </c>
      <c r="J14775">
        <v>0</v>
      </c>
      <c r="L14775" s="51">
        <v>50405</v>
      </c>
      <c r="M14775">
        <v>14</v>
      </c>
      <c r="N14775">
        <v>110105.4140625</v>
      </c>
    </row>
    <row r="14776" spans="1:14" x14ac:dyDescent="0.25">
      <c r="A14776" s="21" t="str">
        <f t="shared" si="230"/>
        <v>MOW L2C CGAG_2038</v>
      </c>
      <c r="B14776" t="s">
        <v>130</v>
      </c>
      <c r="C14776" t="s">
        <v>143</v>
      </c>
      <c r="D14776" t="s">
        <v>25</v>
      </c>
      <c r="E14776" t="s">
        <v>5</v>
      </c>
      <c r="F14776" t="s">
        <v>32</v>
      </c>
      <c r="G14776">
        <v>277190.0625</v>
      </c>
      <c r="H14776">
        <v>94755.7890625</v>
      </c>
      <c r="I14776">
        <v>90436.3828125</v>
      </c>
      <c r="J14776">
        <v>0</v>
      </c>
      <c r="L14776" s="51">
        <v>50770</v>
      </c>
      <c r="M14776">
        <v>15</v>
      </c>
      <c r="N14776">
        <v>103584.546875</v>
      </c>
    </row>
    <row r="14777" spans="1:14" x14ac:dyDescent="0.25">
      <c r="A14777" s="21" t="str">
        <f t="shared" si="230"/>
        <v>MOW L2C CGAG_2039</v>
      </c>
      <c r="B14777" t="s">
        <v>130</v>
      </c>
      <c r="C14777" t="s">
        <v>143</v>
      </c>
      <c r="D14777" t="s">
        <v>25</v>
      </c>
      <c r="E14777" t="s">
        <v>5</v>
      </c>
      <c r="F14777" t="s">
        <v>32</v>
      </c>
      <c r="G14777">
        <v>287008.03125</v>
      </c>
      <c r="H14777">
        <v>98058.4296875</v>
      </c>
      <c r="I14777">
        <v>93139.328125</v>
      </c>
      <c r="J14777">
        <v>0</v>
      </c>
      <c r="L14777" s="51">
        <v>51135</v>
      </c>
      <c r="M14777">
        <v>16</v>
      </c>
      <c r="N14777">
        <v>105587.40625</v>
      </c>
    </row>
    <row r="14778" spans="1:14" x14ac:dyDescent="0.25">
      <c r="A14778" s="21" t="str">
        <f t="shared" si="230"/>
        <v>MOW L2C CGAG_2040</v>
      </c>
      <c r="B14778" t="s">
        <v>130</v>
      </c>
      <c r="C14778" t="s">
        <v>143</v>
      </c>
      <c r="D14778" t="s">
        <v>25</v>
      </c>
      <c r="E14778" t="s">
        <v>5</v>
      </c>
      <c r="F14778" t="s">
        <v>32</v>
      </c>
      <c r="G14778">
        <v>290075.40625</v>
      </c>
      <c r="H14778">
        <v>80373.84375</v>
      </c>
      <c r="I14778">
        <v>94844.2109375</v>
      </c>
      <c r="J14778">
        <v>0</v>
      </c>
      <c r="L14778" s="51">
        <v>51501</v>
      </c>
      <c r="M14778">
        <v>17</v>
      </c>
      <c r="N14778">
        <v>81220.40625</v>
      </c>
    </row>
    <row r="14779" spans="1:14" x14ac:dyDescent="0.25">
      <c r="A14779" s="21" t="str">
        <f t="shared" si="230"/>
        <v>MOW L2C CGAG_2041</v>
      </c>
      <c r="B14779" t="s">
        <v>130</v>
      </c>
      <c r="C14779" t="s">
        <v>143</v>
      </c>
      <c r="D14779" t="s">
        <v>25</v>
      </c>
      <c r="E14779" t="s">
        <v>5</v>
      </c>
      <c r="F14779" t="s">
        <v>32</v>
      </c>
      <c r="G14779">
        <v>292544.65625</v>
      </c>
      <c r="H14779">
        <v>78765.2578125</v>
      </c>
      <c r="I14779">
        <v>94294.71875</v>
      </c>
      <c r="J14779">
        <v>0</v>
      </c>
      <c r="L14779" s="51">
        <v>51866</v>
      </c>
      <c r="M14779">
        <v>18</v>
      </c>
      <c r="N14779">
        <v>77061.546875</v>
      </c>
    </row>
    <row r="14780" spans="1:14" x14ac:dyDescent="0.25">
      <c r="A14780" s="21" t="str">
        <f t="shared" si="230"/>
        <v>MOW L2C CGAG_2042</v>
      </c>
      <c r="B14780" t="s">
        <v>130</v>
      </c>
      <c r="C14780" t="s">
        <v>143</v>
      </c>
      <c r="D14780" t="s">
        <v>25</v>
      </c>
      <c r="E14780" t="s">
        <v>5</v>
      </c>
      <c r="F14780" t="s">
        <v>32</v>
      </c>
      <c r="G14780">
        <v>296594.15625</v>
      </c>
      <c r="H14780">
        <v>75166.703125</v>
      </c>
      <c r="I14780">
        <v>95650.515625</v>
      </c>
      <c r="J14780">
        <v>0</v>
      </c>
      <c r="L14780" s="51">
        <v>52231</v>
      </c>
      <c r="M14780">
        <v>19</v>
      </c>
      <c r="N14780">
        <v>71515.25</v>
      </c>
    </row>
    <row r="14781" spans="1:14" x14ac:dyDescent="0.25">
      <c r="A14781" s="21" t="str">
        <f t="shared" si="230"/>
        <v>MOW L2C CGAG_2043</v>
      </c>
      <c r="B14781" t="s">
        <v>130</v>
      </c>
      <c r="C14781" t="s">
        <v>143</v>
      </c>
      <c r="D14781" t="s">
        <v>25</v>
      </c>
      <c r="E14781" t="s">
        <v>5</v>
      </c>
      <c r="F14781" t="s">
        <v>32</v>
      </c>
      <c r="G14781">
        <v>299773.65625</v>
      </c>
      <c r="H14781">
        <v>77022.375</v>
      </c>
      <c r="I14781">
        <v>466392.75</v>
      </c>
      <c r="J14781">
        <v>0</v>
      </c>
      <c r="L14781" s="51">
        <v>52596</v>
      </c>
      <c r="M14781">
        <v>20</v>
      </c>
      <c r="N14781">
        <v>74787.96875</v>
      </c>
    </row>
    <row r="14782" spans="1:14" x14ac:dyDescent="0.25">
      <c r="A14782" s="21" t="str">
        <f t="shared" si="230"/>
        <v>MOW L2C CGAG_2024</v>
      </c>
      <c r="B14782" t="s">
        <v>130</v>
      </c>
      <c r="C14782" t="s">
        <v>143</v>
      </c>
      <c r="D14782" t="s">
        <v>25</v>
      </c>
      <c r="E14782" t="s">
        <v>5</v>
      </c>
      <c r="F14782" t="s">
        <v>8</v>
      </c>
      <c r="G14782">
        <v>0</v>
      </c>
      <c r="H14782">
        <v>0</v>
      </c>
      <c r="I14782">
        <v>0</v>
      </c>
      <c r="J14782">
        <v>0</v>
      </c>
      <c r="L14782" s="51">
        <v>45657</v>
      </c>
      <c r="M14782">
        <v>1</v>
      </c>
      <c r="N14782">
        <v>0</v>
      </c>
    </row>
    <row r="14783" spans="1:14" x14ac:dyDescent="0.25">
      <c r="A14783" s="21" t="str">
        <f t="shared" si="230"/>
        <v>MOW L2C CGAG_2025</v>
      </c>
      <c r="B14783" t="s">
        <v>130</v>
      </c>
      <c r="C14783" t="s">
        <v>143</v>
      </c>
      <c r="D14783" t="s">
        <v>25</v>
      </c>
      <c r="E14783" t="s">
        <v>5</v>
      </c>
      <c r="F14783" t="s">
        <v>8</v>
      </c>
      <c r="G14783">
        <v>0</v>
      </c>
      <c r="H14783">
        <v>0</v>
      </c>
      <c r="I14783">
        <v>0</v>
      </c>
      <c r="J14783">
        <v>0</v>
      </c>
      <c r="L14783" s="51">
        <v>46022</v>
      </c>
      <c r="M14783">
        <v>2</v>
      </c>
      <c r="N14783">
        <v>0</v>
      </c>
    </row>
    <row r="14784" spans="1:14" x14ac:dyDescent="0.25">
      <c r="A14784" s="21" t="str">
        <f t="shared" si="230"/>
        <v>MOW L2C CGAG_2026</v>
      </c>
      <c r="B14784" t="s">
        <v>130</v>
      </c>
      <c r="C14784" t="s">
        <v>143</v>
      </c>
      <c r="D14784" t="s">
        <v>25</v>
      </c>
      <c r="E14784" t="s">
        <v>5</v>
      </c>
      <c r="F14784" t="s">
        <v>8</v>
      </c>
      <c r="G14784">
        <v>0</v>
      </c>
      <c r="H14784">
        <v>0</v>
      </c>
      <c r="I14784">
        <v>0</v>
      </c>
      <c r="J14784">
        <v>0</v>
      </c>
      <c r="L14784" s="51">
        <v>46387</v>
      </c>
      <c r="M14784">
        <v>3</v>
      </c>
      <c r="N14784">
        <v>0</v>
      </c>
    </row>
    <row r="14785" spans="1:14" x14ac:dyDescent="0.25">
      <c r="A14785" s="21" t="str">
        <f t="shared" si="230"/>
        <v>MOW L2C CGAG_2027</v>
      </c>
      <c r="B14785" t="s">
        <v>130</v>
      </c>
      <c r="C14785" t="s">
        <v>143</v>
      </c>
      <c r="D14785" t="s">
        <v>25</v>
      </c>
      <c r="E14785" t="s">
        <v>5</v>
      </c>
      <c r="F14785" t="s">
        <v>8</v>
      </c>
      <c r="G14785">
        <v>0</v>
      </c>
      <c r="H14785">
        <v>0</v>
      </c>
      <c r="I14785">
        <v>0</v>
      </c>
      <c r="J14785">
        <v>0</v>
      </c>
      <c r="L14785" s="51">
        <v>46752</v>
      </c>
      <c r="M14785">
        <v>4</v>
      </c>
      <c r="N14785">
        <v>0</v>
      </c>
    </row>
    <row r="14786" spans="1:14" x14ac:dyDescent="0.25">
      <c r="A14786" s="21" t="str">
        <f t="shared" ref="A14786:A14849" si="231">B14786&amp;" "&amp;D14786&amp;" "&amp;C14786&amp;"_"&amp;YEAR(L14786)</f>
        <v>MOW L2C CGAG_2028</v>
      </c>
      <c r="B14786" t="s">
        <v>130</v>
      </c>
      <c r="C14786" t="s">
        <v>143</v>
      </c>
      <c r="D14786" t="s">
        <v>25</v>
      </c>
      <c r="E14786" t="s">
        <v>5</v>
      </c>
      <c r="F14786" t="s">
        <v>8</v>
      </c>
      <c r="G14786">
        <v>0</v>
      </c>
      <c r="H14786">
        <v>0</v>
      </c>
      <c r="I14786">
        <v>0</v>
      </c>
      <c r="J14786">
        <v>0</v>
      </c>
      <c r="L14786" s="51">
        <v>47118</v>
      </c>
      <c r="M14786">
        <v>5</v>
      </c>
      <c r="N14786">
        <v>0</v>
      </c>
    </row>
    <row r="14787" spans="1:14" x14ac:dyDescent="0.25">
      <c r="A14787" s="21" t="str">
        <f t="shared" si="231"/>
        <v>MOW L2C CGAG_2029</v>
      </c>
      <c r="B14787" t="s">
        <v>130</v>
      </c>
      <c r="C14787" t="s">
        <v>143</v>
      </c>
      <c r="D14787" t="s">
        <v>25</v>
      </c>
      <c r="E14787" t="s">
        <v>5</v>
      </c>
      <c r="F14787" t="s">
        <v>8</v>
      </c>
      <c r="G14787">
        <v>0</v>
      </c>
      <c r="H14787">
        <v>0</v>
      </c>
      <c r="I14787">
        <v>0</v>
      </c>
      <c r="J14787">
        <v>0</v>
      </c>
      <c r="L14787" s="51">
        <v>47483</v>
      </c>
      <c r="M14787">
        <v>6</v>
      </c>
      <c r="N14787">
        <v>0</v>
      </c>
    </row>
    <row r="14788" spans="1:14" x14ac:dyDescent="0.25">
      <c r="A14788" s="21" t="str">
        <f t="shared" si="231"/>
        <v>MOW L2C CGAG_2030</v>
      </c>
      <c r="B14788" t="s">
        <v>130</v>
      </c>
      <c r="C14788" t="s">
        <v>143</v>
      </c>
      <c r="D14788" t="s">
        <v>25</v>
      </c>
      <c r="E14788" t="s">
        <v>5</v>
      </c>
      <c r="F14788" t="s">
        <v>8</v>
      </c>
      <c r="G14788">
        <v>0</v>
      </c>
      <c r="H14788">
        <v>0</v>
      </c>
      <c r="I14788">
        <v>0</v>
      </c>
      <c r="J14788">
        <v>0</v>
      </c>
      <c r="L14788" s="51">
        <v>47848</v>
      </c>
      <c r="M14788">
        <v>7</v>
      </c>
      <c r="N14788">
        <v>0</v>
      </c>
    </row>
    <row r="14789" spans="1:14" x14ac:dyDescent="0.25">
      <c r="A14789" s="21" t="str">
        <f t="shared" si="231"/>
        <v>MOW L2C CGAG_2031</v>
      </c>
      <c r="B14789" t="s">
        <v>130</v>
      </c>
      <c r="C14789" t="s">
        <v>143</v>
      </c>
      <c r="D14789" t="s">
        <v>25</v>
      </c>
      <c r="E14789" t="s">
        <v>5</v>
      </c>
      <c r="F14789" t="s">
        <v>8</v>
      </c>
      <c r="G14789">
        <v>0</v>
      </c>
      <c r="H14789">
        <v>0</v>
      </c>
      <c r="I14789">
        <v>0</v>
      </c>
      <c r="J14789">
        <v>0</v>
      </c>
      <c r="L14789" s="51">
        <v>48213</v>
      </c>
      <c r="M14789">
        <v>8</v>
      </c>
      <c r="N14789">
        <v>0</v>
      </c>
    </row>
    <row r="14790" spans="1:14" x14ac:dyDescent="0.25">
      <c r="A14790" s="21" t="str">
        <f t="shared" si="231"/>
        <v>MOW L2C CGAG_2032</v>
      </c>
      <c r="B14790" t="s">
        <v>130</v>
      </c>
      <c r="C14790" t="s">
        <v>143</v>
      </c>
      <c r="D14790" t="s">
        <v>25</v>
      </c>
      <c r="E14790" t="s">
        <v>5</v>
      </c>
      <c r="F14790" t="s">
        <v>8</v>
      </c>
      <c r="G14790">
        <v>0</v>
      </c>
      <c r="H14790">
        <v>0</v>
      </c>
      <c r="I14790">
        <v>0</v>
      </c>
      <c r="J14790">
        <v>0</v>
      </c>
      <c r="L14790" s="51">
        <v>48579</v>
      </c>
      <c r="M14790">
        <v>9</v>
      </c>
      <c r="N14790">
        <v>0</v>
      </c>
    </row>
    <row r="14791" spans="1:14" x14ac:dyDescent="0.25">
      <c r="A14791" s="21" t="str">
        <f t="shared" si="231"/>
        <v>MOW L2C CGAG_2033</v>
      </c>
      <c r="B14791" t="s">
        <v>130</v>
      </c>
      <c r="C14791" t="s">
        <v>143</v>
      </c>
      <c r="D14791" t="s">
        <v>25</v>
      </c>
      <c r="E14791" t="s">
        <v>5</v>
      </c>
      <c r="F14791" t="s">
        <v>8</v>
      </c>
      <c r="G14791">
        <v>0</v>
      </c>
      <c r="H14791">
        <v>0</v>
      </c>
      <c r="I14791">
        <v>0</v>
      </c>
      <c r="J14791">
        <v>0</v>
      </c>
      <c r="L14791" s="51">
        <v>48944</v>
      </c>
      <c r="M14791">
        <v>10</v>
      </c>
      <c r="N14791">
        <v>0</v>
      </c>
    </row>
    <row r="14792" spans="1:14" x14ac:dyDescent="0.25">
      <c r="A14792" s="21" t="str">
        <f t="shared" si="231"/>
        <v>MOW L2C CGAG_2034</v>
      </c>
      <c r="B14792" t="s">
        <v>130</v>
      </c>
      <c r="C14792" t="s">
        <v>143</v>
      </c>
      <c r="D14792" t="s">
        <v>25</v>
      </c>
      <c r="E14792" t="s">
        <v>5</v>
      </c>
      <c r="F14792" t="s">
        <v>8</v>
      </c>
      <c r="G14792">
        <v>0</v>
      </c>
      <c r="H14792">
        <v>0</v>
      </c>
      <c r="I14792">
        <v>0</v>
      </c>
      <c r="J14792">
        <v>0</v>
      </c>
      <c r="L14792" s="51">
        <v>49309</v>
      </c>
      <c r="M14792">
        <v>11</v>
      </c>
      <c r="N14792">
        <v>0</v>
      </c>
    </row>
    <row r="14793" spans="1:14" x14ac:dyDescent="0.25">
      <c r="A14793" s="21" t="str">
        <f t="shared" si="231"/>
        <v>MOW L2C CGAG_2035</v>
      </c>
      <c r="B14793" t="s">
        <v>130</v>
      </c>
      <c r="C14793" t="s">
        <v>143</v>
      </c>
      <c r="D14793" t="s">
        <v>25</v>
      </c>
      <c r="E14793" t="s">
        <v>5</v>
      </c>
      <c r="F14793" t="s">
        <v>8</v>
      </c>
      <c r="G14793">
        <v>0</v>
      </c>
      <c r="H14793">
        <v>0</v>
      </c>
      <c r="I14793">
        <v>0</v>
      </c>
      <c r="J14793">
        <v>0</v>
      </c>
      <c r="L14793" s="51">
        <v>49674</v>
      </c>
      <c r="M14793">
        <v>12</v>
      </c>
      <c r="N14793">
        <v>0</v>
      </c>
    </row>
    <row r="14794" spans="1:14" x14ac:dyDescent="0.25">
      <c r="A14794" s="21" t="str">
        <f t="shared" si="231"/>
        <v>MOW L2C CGAG_2036</v>
      </c>
      <c r="B14794" t="s">
        <v>130</v>
      </c>
      <c r="C14794" t="s">
        <v>143</v>
      </c>
      <c r="D14794" t="s">
        <v>25</v>
      </c>
      <c r="E14794" t="s">
        <v>5</v>
      </c>
      <c r="F14794" t="s">
        <v>8</v>
      </c>
      <c r="G14794">
        <v>0</v>
      </c>
      <c r="H14794">
        <v>0</v>
      </c>
      <c r="I14794">
        <v>0</v>
      </c>
      <c r="J14794">
        <v>0</v>
      </c>
      <c r="L14794" s="51">
        <v>50040</v>
      </c>
      <c r="M14794">
        <v>13</v>
      </c>
      <c r="N14794">
        <v>0</v>
      </c>
    </row>
    <row r="14795" spans="1:14" x14ac:dyDescent="0.25">
      <c r="A14795" s="21" t="str">
        <f t="shared" si="231"/>
        <v>MOW L2C CGAG_2037</v>
      </c>
      <c r="B14795" t="s">
        <v>130</v>
      </c>
      <c r="C14795" t="s">
        <v>143</v>
      </c>
      <c r="D14795" t="s">
        <v>25</v>
      </c>
      <c r="E14795" t="s">
        <v>5</v>
      </c>
      <c r="F14795" t="s">
        <v>8</v>
      </c>
      <c r="G14795">
        <v>0</v>
      </c>
      <c r="H14795">
        <v>0</v>
      </c>
      <c r="I14795">
        <v>0</v>
      </c>
      <c r="J14795">
        <v>0</v>
      </c>
      <c r="L14795" s="51">
        <v>50405</v>
      </c>
      <c r="M14795">
        <v>14</v>
      </c>
      <c r="N14795">
        <v>0</v>
      </c>
    </row>
    <row r="14796" spans="1:14" x14ac:dyDescent="0.25">
      <c r="A14796" s="21" t="str">
        <f t="shared" si="231"/>
        <v>MOW L2C CGAG_2038</v>
      </c>
      <c r="B14796" t="s">
        <v>130</v>
      </c>
      <c r="C14796" t="s">
        <v>143</v>
      </c>
      <c r="D14796" t="s">
        <v>25</v>
      </c>
      <c r="E14796" t="s">
        <v>5</v>
      </c>
      <c r="F14796" t="s">
        <v>8</v>
      </c>
      <c r="G14796">
        <v>0</v>
      </c>
      <c r="H14796">
        <v>0</v>
      </c>
      <c r="I14796">
        <v>0</v>
      </c>
      <c r="J14796">
        <v>0</v>
      </c>
      <c r="L14796" s="51">
        <v>50770</v>
      </c>
      <c r="M14796">
        <v>15</v>
      </c>
      <c r="N14796">
        <v>0</v>
      </c>
    </row>
    <row r="14797" spans="1:14" x14ac:dyDescent="0.25">
      <c r="A14797" s="21" t="str">
        <f t="shared" si="231"/>
        <v>MOW L2C CGAG_2039</v>
      </c>
      <c r="B14797" t="s">
        <v>130</v>
      </c>
      <c r="C14797" t="s">
        <v>143</v>
      </c>
      <c r="D14797" t="s">
        <v>25</v>
      </c>
      <c r="E14797" t="s">
        <v>5</v>
      </c>
      <c r="F14797" t="s">
        <v>8</v>
      </c>
      <c r="G14797">
        <v>0</v>
      </c>
      <c r="H14797">
        <v>0</v>
      </c>
      <c r="I14797">
        <v>0</v>
      </c>
      <c r="J14797">
        <v>0</v>
      </c>
      <c r="L14797" s="51">
        <v>51135</v>
      </c>
      <c r="M14797">
        <v>16</v>
      </c>
      <c r="N14797">
        <v>0</v>
      </c>
    </row>
    <row r="14798" spans="1:14" x14ac:dyDescent="0.25">
      <c r="A14798" s="21" t="str">
        <f t="shared" si="231"/>
        <v>MOW L2C CGAG_2040</v>
      </c>
      <c r="B14798" t="s">
        <v>130</v>
      </c>
      <c r="C14798" t="s">
        <v>143</v>
      </c>
      <c r="D14798" t="s">
        <v>25</v>
      </c>
      <c r="E14798" t="s">
        <v>5</v>
      </c>
      <c r="F14798" t="s">
        <v>8</v>
      </c>
      <c r="G14798">
        <v>0</v>
      </c>
      <c r="H14798">
        <v>0</v>
      </c>
      <c r="I14798">
        <v>0</v>
      </c>
      <c r="J14798">
        <v>0</v>
      </c>
      <c r="L14798" s="51">
        <v>51501</v>
      </c>
      <c r="M14798">
        <v>17</v>
      </c>
      <c r="N14798">
        <v>0</v>
      </c>
    </row>
    <row r="14799" spans="1:14" x14ac:dyDescent="0.25">
      <c r="A14799" s="21" t="str">
        <f t="shared" si="231"/>
        <v>MOW L2C CGAG_2041</v>
      </c>
      <c r="B14799" t="s">
        <v>130</v>
      </c>
      <c r="C14799" t="s">
        <v>143</v>
      </c>
      <c r="D14799" t="s">
        <v>25</v>
      </c>
      <c r="E14799" t="s">
        <v>5</v>
      </c>
      <c r="F14799" t="s">
        <v>8</v>
      </c>
      <c r="G14799">
        <v>0</v>
      </c>
      <c r="H14799">
        <v>0</v>
      </c>
      <c r="I14799">
        <v>0</v>
      </c>
      <c r="J14799">
        <v>0</v>
      </c>
      <c r="L14799" s="51">
        <v>51866</v>
      </c>
      <c r="M14799">
        <v>18</v>
      </c>
      <c r="N14799">
        <v>0</v>
      </c>
    </row>
    <row r="14800" spans="1:14" x14ac:dyDescent="0.25">
      <c r="A14800" s="21" t="str">
        <f t="shared" si="231"/>
        <v>MOW L2C CGAG_2042</v>
      </c>
      <c r="B14800" t="s">
        <v>130</v>
      </c>
      <c r="C14800" t="s">
        <v>143</v>
      </c>
      <c r="D14800" t="s">
        <v>25</v>
      </c>
      <c r="E14800" t="s">
        <v>5</v>
      </c>
      <c r="F14800" t="s">
        <v>8</v>
      </c>
      <c r="G14800">
        <v>0</v>
      </c>
      <c r="H14800">
        <v>0</v>
      </c>
      <c r="I14800">
        <v>0</v>
      </c>
      <c r="J14800">
        <v>0</v>
      </c>
      <c r="L14800" s="51">
        <v>52231</v>
      </c>
      <c r="M14800">
        <v>19</v>
      </c>
      <c r="N14800">
        <v>0</v>
      </c>
    </row>
    <row r="14801" spans="1:14" x14ac:dyDescent="0.25">
      <c r="A14801" s="21" t="str">
        <f t="shared" si="231"/>
        <v>MOW L2C CGAG_2043</v>
      </c>
      <c r="B14801" t="s">
        <v>130</v>
      </c>
      <c r="C14801" t="s">
        <v>143</v>
      </c>
      <c r="D14801" t="s">
        <v>25</v>
      </c>
      <c r="E14801" t="s">
        <v>5</v>
      </c>
      <c r="F14801" t="s">
        <v>8</v>
      </c>
      <c r="G14801">
        <v>0</v>
      </c>
      <c r="H14801">
        <v>0</v>
      </c>
      <c r="I14801">
        <v>0</v>
      </c>
      <c r="J14801">
        <v>0</v>
      </c>
      <c r="L14801" s="51">
        <v>52596</v>
      </c>
      <c r="M14801">
        <v>20</v>
      </c>
      <c r="N14801">
        <v>0</v>
      </c>
    </row>
    <row r="14802" spans="1:14" x14ac:dyDescent="0.25">
      <c r="A14802" s="21" t="str">
        <f t="shared" si="231"/>
        <v>MOW L2N CGAG_2024</v>
      </c>
      <c r="B14802" t="s">
        <v>130</v>
      </c>
      <c r="C14802" t="s">
        <v>143</v>
      </c>
      <c r="D14802" t="s">
        <v>26</v>
      </c>
      <c r="E14802" t="s">
        <v>29</v>
      </c>
      <c r="F14802" t="s">
        <v>28</v>
      </c>
      <c r="K14802">
        <v>0</v>
      </c>
      <c r="L14802" s="51">
        <v>45657</v>
      </c>
      <c r="M14802">
        <v>1</v>
      </c>
    </row>
    <row r="14803" spans="1:14" x14ac:dyDescent="0.25">
      <c r="A14803" s="21" t="str">
        <f t="shared" si="231"/>
        <v>MOW L2N CGAG_2025</v>
      </c>
      <c r="B14803" t="s">
        <v>130</v>
      </c>
      <c r="C14803" t="s">
        <v>143</v>
      </c>
      <c r="D14803" t="s">
        <v>26</v>
      </c>
      <c r="E14803" t="s">
        <v>29</v>
      </c>
      <c r="F14803" t="s">
        <v>28</v>
      </c>
      <c r="K14803">
        <v>0</v>
      </c>
      <c r="L14803" s="51">
        <v>46022</v>
      </c>
      <c r="M14803">
        <v>2</v>
      </c>
    </row>
    <row r="14804" spans="1:14" x14ac:dyDescent="0.25">
      <c r="A14804" s="21" t="str">
        <f t="shared" si="231"/>
        <v>MOW L2N CGAG_2026</v>
      </c>
      <c r="B14804" t="s">
        <v>130</v>
      </c>
      <c r="C14804" t="s">
        <v>143</v>
      </c>
      <c r="D14804" t="s">
        <v>26</v>
      </c>
      <c r="E14804" t="s">
        <v>29</v>
      </c>
      <c r="F14804" t="s">
        <v>28</v>
      </c>
      <c r="K14804">
        <v>0</v>
      </c>
      <c r="L14804" s="51">
        <v>46387</v>
      </c>
      <c r="M14804">
        <v>3</v>
      </c>
    </row>
    <row r="14805" spans="1:14" x14ac:dyDescent="0.25">
      <c r="A14805" s="21" t="str">
        <f t="shared" si="231"/>
        <v>MOW L2N CGAG_2027</v>
      </c>
      <c r="B14805" t="s">
        <v>130</v>
      </c>
      <c r="C14805" t="s">
        <v>143</v>
      </c>
      <c r="D14805" t="s">
        <v>26</v>
      </c>
      <c r="E14805" t="s">
        <v>29</v>
      </c>
      <c r="F14805" t="s">
        <v>28</v>
      </c>
      <c r="K14805">
        <v>0</v>
      </c>
      <c r="L14805" s="51">
        <v>46752</v>
      </c>
      <c r="M14805">
        <v>4</v>
      </c>
    </row>
    <row r="14806" spans="1:14" x14ac:dyDescent="0.25">
      <c r="A14806" s="21" t="str">
        <f t="shared" si="231"/>
        <v>MOW L2N CGAG_2028</v>
      </c>
      <c r="B14806" t="s">
        <v>130</v>
      </c>
      <c r="C14806" t="s">
        <v>143</v>
      </c>
      <c r="D14806" t="s">
        <v>26</v>
      </c>
      <c r="E14806" t="s">
        <v>29</v>
      </c>
      <c r="F14806" t="s">
        <v>28</v>
      </c>
      <c r="K14806">
        <v>0</v>
      </c>
      <c r="L14806" s="51">
        <v>47118</v>
      </c>
      <c r="M14806">
        <v>5</v>
      </c>
    </row>
    <row r="14807" spans="1:14" x14ac:dyDescent="0.25">
      <c r="A14807" s="21" t="str">
        <f t="shared" si="231"/>
        <v>MOW L2N CGAG_2029</v>
      </c>
      <c r="B14807" t="s">
        <v>130</v>
      </c>
      <c r="C14807" t="s">
        <v>143</v>
      </c>
      <c r="D14807" t="s">
        <v>26</v>
      </c>
      <c r="E14807" t="s">
        <v>29</v>
      </c>
      <c r="F14807" t="s">
        <v>28</v>
      </c>
      <c r="K14807">
        <v>0</v>
      </c>
      <c r="L14807" s="51">
        <v>47483</v>
      </c>
      <c r="M14807">
        <v>6</v>
      </c>
    </row>
    <row r="14808" spans="1:14" x14ac:dyDescent="0.25">
      <c r="A14808" s="21" t="str">
        <f t="shared" si="231"/>
        <v>MOW L2N CGAG_2030</v>
      </c>
      <c r="B14808" t="s">
        <v>130</v>
      </c>
      <c r="C14808" t="s">
        <v>143</v>
      </c>
      <c r="D14808" t="s">
        <v>26</v>
      </c>
      <c r="E14808" t="s">
        <v>29</v>
      </c>
      <c r="F14808" t="s">
        <v>28</v>
      </c>
      <c r="K14808">
        <v>0</v>
      </c>
      <c r="L14808" s="51">
        <v>47848</v>
      </c>
      <c r="M14808">
        <v>7</v>
      </c>
    </row>
    <row r="14809" spans="1:14" x14ac:dyDescent="0.25">
      <c r="A14809" s="21" t="str">
        <f t="shared" si="231"/>
        <v>MOW L2N CGAG_2031</v>
      </c>
      <c r="B14809" t="s">
        <v>130</v>
      </c>
      <c r="C14809" t="s">
        <v>143</v>
      </c>
      <c r="D14809" t="s">
        <v>26</v>
      </c>
      <c r="E14809" t="s">
        <v>29</v>
      </c>
      <c r="F14809" t="s">
        <v>28</v>
      </c>
      <c r="K14809">
        <v>0</v>
      </c>
      <c r="L14809" s="51">
        <v>48213</v>
      </c>
      <c r="M14809">
        <v>8</v>
      </c>
    </row>
    <row r="14810" spans="1:14" x14ac:dyDescent="0.25">
      <c r="A14810" s="21" t="str">
        <f t="shared" si="231"/>
        <v>MOW L2N CGAG_2032</v>
      </c>
      <c r="B14810" t="s">
        <v>130</v>
      </c>
      <c r="C14810" t="s">
        <v>143</v>
      </c>
      <c r="D14810" t="s">
        <v>26</v>
      </c>
      <c r="E14810" t="s">
        <v>29</v>
      </c>
      <c r="F14810" t="s">
        <v>28</v>
      </c>
      <c r="K14810">
        <v>0</v>
      </c>
      <c r="L14810" s="51">
        <v>48579</v>
      </c>
      <c r="M14810">
        <v>9</v>
      </c>
    </row>
    <row r="14811" spans="1:14" x14ac:dyDescent="0.25">
      <c r="A14811" s="21" t="str">
        <f t="shared" si="231"/>
        <v>MOW L2N CGAG_2033</v>
      </c>
      <c r="B14811" t="s">
        <v>130</v>
      </c>
      <c r="C14811" t="s">
        <v>143</v>
      </c>
      <c r="D14811" t="s">
        <v>26</v>
      </c>
      <c r="E14811" t="s">
        <v>29</v>
      </c>
      <c r="F14811" t="s">
        <v>28</v>
      </c>
      <c r="K14811">
        <v>0</v>
      </c>
      <c r="L14811" s="51">
        <v>48944</v>
      </c>
      <c r="M14811">
        <v>10</v>
      </c>
    </row>
    <row r="14812" spans="1:14" x14ac:dyDescent="0.25">
      <c r="A14812" s="21" t="str">
        <f t="shared" si="231"/>
        <v>MOW L2N CGAG_2034</v>
      </c>
      <c r="B14812" t="s">
        <v>130</v>
      </c>
      <c r="C14812" t="s">
        <v>143</v>
      </c>
      <c r="D14812" t="s">
        <v>26</v>
      </c>
      <c r="E14812" t="s">
        <v>29</v>
      </c>
      <c r="F14812" t="s">
        <v>28</v>
      </c>
      <c r="K14812">
        <v>0</v>
      </c>
      <c r="L14812" s="51">
        <v>49309</v>
      </c>
      <c r="M14812">
        <v>11</v>
      </c>
    </row>
    <row r="14813" spans="1:14" x14ac:dyDescent="0.25">
      <c r="A14813" s="21" t="str">
        <f t="shared" si="231"/>
        <v>MOW L2N CGAG_2035</v>
      </c>
      <c r="B14813" t="s">
        <v>130</v>
      </c>
      <c r="C14813" t="s">
        <v>143</v>
      </c>
      <c r="D14813" t="s">
        <v>26</v>
      </c>
      <c r="E14813" t="s">
        <v>29</v>
      </c>
      <c r="F14813" t="s">
        <v>28</v>
      </c>
      <c r="K14813">
        <v>0</v>
      </c>
      <c r="L14813" s="51">
        <v>49674</v>
      </c>
      <c r="M14813">
        <v>12</v>
      </c>
    </row>
    <row r="14814" spans="1:14" x14ac:dyDescent="0.25">
      <c r="A14814" s="21" t="str">
        <f t="shared" si="231"/>
        <v>MOW L2N CGAG_2036</v>
      </c>
      <c r="B14814" t="s">
        <v>130</v>
      </c>
      <c r="C14814" t="s">
        <v>143</v>
      </c>
      <c r="D14814" t="s">
        <v>26</v>
      </c>
      <c r="E14814" t="s">
        <v>29</v>
      </c>
      <c r="F14814" t="s">
        <v>28</v>
      </c>
      <c r="K14814">
        <v>0</v>
      </c>
      <c r="L14814" s="51">
        <v>50040</v>
      </c>
      <c r="M14814">
        <v>13</v>
      </c>
    </row>
    <row r="14815" spans="1:14" x14ac:dyDescent="0.25">
      <c r="A14815" s="21" t="str">
        <f t="shared" si="231"/>
        <v>MOW L2N CGAG_2037</v>
      </c>
      <c r="B14815" t="s">
        <v>130</v>
      </c>
      <c r="C14815" t="s">
        <v>143</v>
      </c>
      <c r="D14815" t="s">
        <v>26</v>
      </c>
      <c r="E14815" t="s">
        <v>29</v>
      </c>
      <c r="F14815" t="s">
        <v>28</v>
      </c>
      <c r="K14815">
        <v>0</v>
      </c>
      <c r="L14815" s="51">
        <v>50405</v>
      </c>
      <c r="M14815">
        <v>14</v>
      </c>
    </row>
    <row r="14816" spans="1:14" x14ac:dyDescent="0.25">
      <c r="A14816" s="21" t="str">
        <f t="shared" si="231"/>
        <v>MOW L2N CGAG_2038</v>
      </c>
      <c r="B14816" t="s">
        <v>130</v>
      </c>
      <c r="C14816" t="s">
        <v>143</v>
      </c>
      <c r="D14816" t="s">
        <v>26</v>
      </c>
      <c r="E14816" t="s">
        <v>29</v>
      </c>
      <c r="F14816" t="s">
        <v>28</v>
      </c>
      <c r="K14816">
        <v>0</v>
      </c>
      <c r="L14816" s="51">
        <v>50770</v>
      </c>
      <c r="M14816">
        <v>15</v>
      </c>
    </row>
    <row r="14817" spans="1:13" x14ac:dyDescent="0.25">
      <c r="A14817" s="21" t="str">
        <f t="shared" si="231"/>
        <v>MOW L2N CGAG_2039</v>
      </c>
      <c r="B14817" t="s">
        <v>130</v>
      </c>
      <c r="C14817" t="s">
        <v>143</v>
      </c>
      <c r="D14817" t="s">
        <v>26</v>
      </c>
      <c r="E14817" t="s">
        <v>29</v>
      </c>
      <c r="F14817" t="s">
        <v>28</v>
      </c>
      <c r="K14817">
        <v>0</v>
      </c>
      <c r="L14817" s="51">
        <v>51135</v>
      </c>
      <c r="M14817">
        <v>16</v>
      </c>
    </row>
    <row r="14818" spans="1:13" x14ac:dyDescent="0.25">
      <c r="A14818" s="21" t="str">
        <f t="shared" si="231"/>
        <v>MOW L2N CGAG_2040</v>
      </c>
      <c r="B14818" t="s">
        <v>130</v>
      </c>
      <c r="C14818" t="s">
        <v>143</v>
      </c>
      <c r="D14818" t="s">
        <v>26</v>
      </c>
      <c r="E14818" t="s">
        <v>29</v>
      </c>
      <c r="F14818" t="s">
        <v>28</v>
      </c>
      <c r="K14818">
        <v>0</v>
      </c>
      <c r="L14818" s="51">
        <v>51501</v>
      </c>
      <c r="M14818">
        <v>17</v>
      </c>
    </row>
    <row r="14819" spans="1:13" x14ac:dyDescent="0.25">
      <c r="A14819" s="21" t="str">
        <f t="shared" si="231"/>
        <v>MOW L2N CGAG_2041</v>
      </c>
      <c r="B14819" t="s">
        <v>130</v>
      </c>
      <c r="C14819" t="s">
        <v>143</v>
      </c>
      <c r="D14819" t="s">
        <v>26</v>
      </c>
      <c r="E14819" t="s">
        <v>29</v>
      </c>
      <c r="F14819" t="s">
        <v>28</v>
      </c>
      <c r="K14819">
        <v>0</v>
      </c>
      <c r="L14819" s="51">
        <v>51866</v>
      </c>
      <c r="M14819">
        <v>18</v>
      </c>
    </row>
    <row r="14820" spans="1:13" x14ac:dyDescent="0.25">
      <c r="A14820" s="21" t="str">
        <f t="shared" si="231"/>
        <v>MOW L2N CGAG_2042</v>
      </c>
      <c r="B14820" t="s">
        <v>130</v>
      </c>
      <c r="C14820" t="s">
        <v>143</v>
      </c>
      <c r="D14820" t="s">
        <v>26</v>
      </c>
      <c r="E14820" t="s">
        <v>29</v>
      </c>
      <c r="F14820" t="s">
        <v>28</v>
      </c>
      <c r="K14820">
        <v>0</v>
      </c>
      <c r="L14820" s="51">
        <v>52231</v>
      </c>
      <c r="M14820">
        <v>19</v>
      </c>
    </row>
    <row r="14821" spans="1:13" x14ac:dyDescent="0.25">
      <c r="A14821" s="21" t="str">
        <f t="shared" si="231"/>
        <v>MOW L2N CGAG_2043</v>
      </c>
      <c r="B14821" t="s">
        <v>130</v>
      </c>
      <c r="C14821" t="s">
        <v>143</v>
      </c>
      <c r="D14821" t="s">
        <v>26</v>
      </c>
      <c r="E14821" t="s">
        <v>29</v>
      </c>
      <c r="F14821" t="s">
        <v>28</v>
      </c>
      <c r="K14821">
        <v>0</v>
      </c>
      <c r="L14821" s="51">
        <v>52596</v>
      </c>
      <c r="M14821">
        <v>20</v>
      </c>
    </row>
    <row r="14822" spans="1:13" x14ac:dyDescent="0.25">
      <c r="A14822" s="21" t="str">
        <f t="shared" si="231"/>
        <v>MOW L2N CGAG_2024</v>
      </c>
      <c r="B14822" t="s">
        <v>130</v>
      </c>
      <c r="C14822" t="s">
        <v>143</v>
      </c>
      <c r="D14822" t="s">
        <v>26</v>
      </c>
      <c r="E14822" t="s">
        <v>29</v>
      </c>
      <c r="F14822" t="s">
        <v>31</v>
      </c>
      <c r="K14822">
        <v>0</v>
      </c>
      <c r="L14822" s="51">
        <v>45657</v>
      </c>
      <c r="M14822">
        <v>1</v>
      </c>
    </row>
    <row r="14823" spans="1:13" x14ac:dyDescent="0.25">
      <c r="A14823" s="21" t="str">
        <f t="shared" si="231"/>
        <v>MOW L2N CGAG_2025</v>
      </c>
      <c r="B14823" t="s">
        <v>130</v>
      </c>
      <c r="C14823" t="s">
        <v>143</v>
      </c>
      <c r="D14823" t="s">
        <v>26</v>
      </c>
      <c r="E14823" t="s">
        <v>29</v>
      </c>
      <c r="F14823" t="s">
        <v>31</v>
      </c>
      <c r="K14823">
        <v>0</v>
      </c>
      <c r="L14823" s="51">
        <v>46022</v>
      </c>
      <c r="M14823">
        <v>2</v>
      </c>
    </row>
    <row r="14824" spans="1:13" x14ac:dyDescent="0.25">
      <c r="A14824" s="21" t="str">
        <f t="shared" si="231"/>
        <v>MOW L2N CGAG_2026</v>
      </c>
      <c r="B14824" t="s">
        <v>130</v>
      </c>
      <c r="C14824" t="s">
        <v>143</v>
      </c>
      <c r="D14824" t="s">
        <v>26</v>
      </c>
      <c r="E14824" t="s">
        <v>29</v>
      </c>
      <c r="F14824" t="s">
        <v>31</v>
      </c>
      <c r="K14824">
        <v>0</v>
      </c>
      <c r="L14824" s="51">
        <v>46387</v>
      </c>
      <c r="M14824">
        <v>3</v>
      </c>
    </row>
    <row r="14825" spans="1:13" x14ac:dyDescent="0.25">
      <c r="A14825" s="21" t="str">
        <f t="shared" si="231"/>
        <v>MOW L2N CGAG_2027</v>
      </c>
      <c r="B14825" t="s">
        <v>130</v>
      </c>
      <c r="C14825" t="s">
        <v>143</v>
      </c>
      <c r="D14825" t="s">
        <v>26</v>
      </c>
      <c r="E14825" t="s">
        <v>29</v>
      </c>
      <c r="F14825" t="s">
        <v>31</v>
      </c>
      <c r="K14825">
        <v>0</v>
      </c>
      <c r="L14825" s="51">
        <v>46752</v>
      </c>
      <c r="M14825">
        <v>4</v>
      </c>
    </row>
    <row r="14826" spans="1:13" x14ac:dyDescent="0.25">
      <c r="A14826" s="21" t="str">
        <f t="shared" si="231"/>
        <v>MOW L2N CGAG_2028</v>
      </c>
      <c r="B14826" t="s">
        <v>130</v>
      </c>
      <c r="C14826" t="s">
        <v>143</v>
      </c>
      <c r="D14826" t="s">
        <v>26</v>
      </c>
      <c r="E14826" t="s">
        <v>29</v>
      </c>
      <c r="F14826" t="s">
        <v>31</v>
      </c>
      <c r="K14826">
        <v>0</v>
      </c>
      <c r="L14826" s="51">
        <v>47118</v>
      </c>
      <c r="M14826">
        <v>5</v>
      </c>
    </row>
    <row r="14827" spans="1:13" x14ac:dyDescent="0.25">
      <c r="A14827" s="21" t="str">
        <f t="shared" si="231"/>
        <v>MOW L2N CGAG_2029</v>
      </c>
      <c r="B14827" t="s">
        <v>130</v>
      </c>
      <c r="C14827" t="s">
        <v>143</v>
      </c>
      <c r="D14827" t="s">
        <v>26</v>
      </c>
      <c r="E14827" t="s">
        <v>29</v>
      </c>
      <c r="F14827" t="s">
        <v>31</v>
      </c>
      <c r="K14827">
        <v>0</v>
      </c>
      <c r="L14827" s="51">
        <v>47483</v>
      </c>
      <c r="M14827">
        <v>6</v>
      </c>
    </row>
    <row r="14828" spans="1:13" x14ac:dyDescent="0.25">
      <c r="A14828" s="21" t="str">
        <f t="shared" si="231"/>
        <v>MOW L2N CGAG_2030</v>
      </c>
      <c r="B14828" t="s">
        <v>130</v>
      </c>
      <c r="C14828" t="s">
        <v>143</v>
      </c>
      <c r="D14828" t="s">
        <v>26</v>
      </c>
      <c r="E14828" t="s">
        <v>29</v>
      </c>
      <c r="F14828" t="s">
        <v>31</v>
      </c>
      <c r="K14828">
        <v>0</v>
      </c>
      <c r="L14828" s="51">
        <v>47848</v>
      </c>
      <c r="M14828">
        <v>7</v>
      </c>
    </row>
    <row r="14829" spans="1:13" x14ac:dyDescent="0.25">
      <c r="A14829" s="21" t="str">
        <f t="shared" si="231"/>
        <v>MOW L2N CGAG_2031</v>
      </c>
      <c r="B14829" t="s">
        <v>130</v>
      </c>
      <c r="C14829" t="s">
        <v>143</v>
      </c>
      <c r="D14829" t="s">
        <v>26</v>
      </c>
      <c r="E14829" t="s">
        <v>29</v>
      </c>
      <c r="F14829" t="s">
        <v>31</v>
      </c>
      <c r="K14829">
        <v>0</v>
      </c>
      <c r="L14829" s="51">
        <v>48213</v>
      </c>
      <c r="M14829">
        <v>8</v>
      </c>
    </row>
    <row r="14830" spans="1:13" x14ac:dyDescent="0.25">
      <c r="A14830" s="21" t="str">
        <f t="shared" si="231"/>
        <v>MOW L2N CGAG_2032</v>
      </c>
      <c r="B14830" t="s">
        <v>130</v>
      </c>
      <c r="C14830" t="s">
        <v>143</v>
      </c>
      <c r="D14830" t="s">
        <v>26</v>
      </c>
      <c r="E14830" t="s">
        <v>29</v>
      </c>
      <c r="F14830" t="s">
        <v>31</v>
      </c>
      <c r="K14830">
        <v>0</v>
      </c>
      <c r="L14830" s="51">
        <v>48579</v>
      </c>
      <c r="M14830">
        <v>9</v>
      </c>
    </row>
    <row r="14831" spans="1:13" x14ac:dyDescent="0.25">
      <c r="A14831" s="21" t="str">
        <f t="shared" si="231"/>
        <v>MOW L2N CGAG_2033</v>
      </c>
      <c r="B14831" t="s">
        <v>130</v>
      </c>
      <c r="C14831" t="s">
        <v>143</v>
      </c>
      <c r="D14831" t="s">
        <v>26</v>
      </c>
      <c r="E14831" t="s">
        <v>29</v>
      </c>
      <c r="F14831" t="s">
        <v>31</v>
      </c>
      <c r="K14831">
        <v>0</v>
      </c>
      <c r="L14831" s="51">
        <v>48944</v>
      </c>
      <c r="M14831">
        <v>10</v>
      </c>
    </row>
    <row r="14832" spans="1:13" x14ac:dyDescent="0.25">
      <c r="A14832" s="21" t="str">
        <f t="shared" si="231"/>
        <v>MOW L2N CGAG_2034</v>
      </c>
      <c r="B14832" t="s">
        <v>130</v>
      </c>
      <c r="C14832" t="s">
        <v>143</v>
      </c>
      <c r="D14832" t="s">
        <v>26</v>
      </c>
      <c r="E14832" t="s">
        <v>29</v>
      </c>
      <c r="F14832" t="s">
        <v>31</v>
      </c>
      <c r="K14832">
        <v>0</v>
      </c>
      <c r="L14832" s="51">
        <v>49309</v>
      </c>
      <c r="M14832">
        <v>11</v>
      </c>
    </row>
    <row r="14833" spans="1:14" x14ac:dyDescent="0.25">
      <c r="A14833" s="21" t="str">
        <f t="shared" si="231"/>
        <v>MOW L2N CGAG_2035</v>
      </c>
      <c r="B14833" t="s">
        <v>130</v>
      </c>
      <c r="C14833" t="s">
        <v>143</v>
      </c>
      <c r="D14833" t="s">
        <v>26</v>
      </c>
      <c r="E14833" t="s">
        <v>29</v>
      </c>
      <c r="F14833" t="s">
        <v>31</v>
      </c>
      <c r="K14833">
        <v>0</v>
      </c>
      <c r="L14833" s="51">
        <v>49674</v>
      </c>
      <c r="M14833">
        <v>12</v>
      </c>
    </row>
    <row r="14834" spans="1:14" x14ac:dyDescent="0.25">
      <c r="A14834" s="21" t="str">
        <f t="shared" si="231"/>
        <v>MOW L2N CGAG_2036</v>
      </c>
      <c r="B14834" t="s">
        <v>130</v>
      </c>
      <c r="C14834" t="s">
        <v>143</v>
      </c>
      <c r="D14834" t="s">
        <v>26</v>
      </c>
      <c r="E14834" t="s">
        <v>29</v>
      </c>
      <c r="F14834" t="s">
        <v>31</v>
      </c>
      <c r="K14834">
        <v>0</v>
      </c>
      <c r="L14834" s="51">
        <v>50040</v>
      </c>
      <c r="M14834">
        <v>13</v>
      </c>
    </row>
    <row r="14835" spans="1:14" x14ac:dyDescent="0.25">
      <c r="A14835" s="21" t="str">
        <f t="shared" si="231"/>
        <v>MOW L2N CGAG_2037</v>
      </c>
      <c r="B14835" t="s">
        <v>130</v>
      </c>
      <c r="C14835" t="s">
        <v>143</v>
      </c>
      <c r="D14835" t="s">
        <v>26</v>
      </c>
      <c r="E14835" t="s">
        <v>29</v>
      </c>
      <c r="F14835" t="s">
        <v>31</v>
      </c>
      <c r="K14835">
        <v>0</v>
      </c>
      <c r="L14835" s="51">
        <v>50405</v>
      </c>
      <c r="M14835">
        <v>14</v>
      </c>
    </row>
    <row r="14836" spans="1:14" x14ac:dyDescent="0.25">
      <c r="A14836" s="21" t="str">
        <f t="shared" si="231"/>
        <v>MOW L2N CGAG_2038</v>
      </c>
      <c r="B14836" t="s">
        <v>130</v>
      </c>
      <c r="C14836" t="s">
        <v>143</v>
      </c>
      <c r="D14836" t="s">
        <v>26</v>
      </c>
      <c r="E14836" t="s">
        <v>29</v>
      </c>
      <c r="F14836" t="s">
        <v>31</v>
      </c>
      <c r="K14836">
        <v>0</v>
      </c>
      <c r="L14836" s="51">
        <v>50770</v>
      </c>
      <c r="M14836">
        <v>15</v>
      </c>
    </row>
    <row r="14837" spans="1:14" x14ac:dyDescent="0.25">
      <c r="A14837" s="21" t="str">
        <f t="shared" si="231"/>
        <v>MOW L2N CGAG_2039</v>
      </c>
      <c r="B14837" t="s">
        <v>130</v>
      </c>
      <c r="C14837" t="s">
        <v>143</v>
      </c>
      <c r="D14837" t="s">
        <v>26</v>
      </c>
      <c r="E14837" t="s">
        <v>29</v>
      </c>
      <c r="F14837" t="s">
        <v>31</v>
      </c>
      <c r="K14837">
        <v>0</v>
      </c>
      <c r="L14837" s="51">
        <v>51135</v>
      </c>
      <c r="M14837">
        <v>16</v>
      </c>
    </row>
    <row r="14838" spans="1:14" x14ac:dyDescent="0.25">
      <c r="A14838" s="21" t="str">
        <f t="shared" si="231"/>
        <v>MOW L2N CGAG_2040</v>
      </c>
      <c r="B14838" t="s">
        <v>130</v>
      </c>
      <c r="C14838" t="s">
        <v>143</v>
      </c>
      <c r="D14838" t="s">
        <v>26</v>
      </c>
      <c r="E14838" t="s">
        <v>29</v>
      </c>
      <c r="F14838" t="s">
        <v>31</v>
      </c>
      <c r="K14838">
        <v>0</v>
      </c>
      <c r="L14838" s="51">
        <v>51501</v>
      </c>
      <c r="M14838">
        <v>17</v>
      </c>
    </row>
    <row r="14839" spans="1:14" x14ac:dyDescent="0.25">
      <c r="A14839" s="21" t="str">
        <f t="shared" si="231"/>
        <v>MOW L2N CGAG_2041</v>
      </c>
      <c r="B14839" t="s">
        <v>130</v>
      </c>
      <c r="C14839" t="s">
        <v>143</v>
      </c>
      <c r="D14839" t="s">
        <v>26</v>
      </c>
      <c r="E14839" t="s">
        <v>29</v>
      </c>
      <c r="F14839" t="s">
        <v>31</v>
      </c>
      <c r="K14839">
        <v>0</v>
      </c>
      <c r="L14839" s="51">
        <v>51866</v>
      </c>
      <c r="M14839">
        <v>18</v>
      </c>
    </row>
    <row r="14840" spans="1:14" x14ac:dyDescent="0.25">
      <c r="A14840" s="21" t="str">
        <f t="shared" si="231"/>
        <v>MOW L2N CGAG_2042</v>
      </c>
      <c r="B14840" t="s">
        <v>130</v>
      </c>
      <c r="C14840" t="s">
        <v>143</v>
      </c>
      <c r="D14840" t="s">
        <v>26</v>
      </c>
      <c r="E14840" t="s">
        <v>29</v>
      </c>
      <c r="F14840" t="s">
        <v>31</v>
      </c>
      <c r="K14840">
        <v>0</v>
      </c>
      <c r="L14840" s="51">
        <v>52231</v>
      </c>
      <c r="M14840">
        <v>19</v>
      </c>
    </row>
    <row r="14841" spans="1:14" x14ac:dyDescent="0.25">
      <c r="A14841" s="21" t="str">
        <f t="shared" si="231"/>
        <v>MOW L2N CGAG_2043</v>
      </c>
      <c r="B14841" t="s">
        <v>130</v>
      </c>
      <c r="C14841" t="s">
        <v>143</v>
      </c>
      <c r="D14841" t="s">
        <v>26</v>
      </c>
      <c r="E14841" t="s">
        <v>29</v>
      </c>
      <c r="F14841" t="s">
        <v>31</v>
      </c>
      <c r="K14841">
        <v>0</v>
      </c>
      <c r="L14841" s="51">
        <v>52596</v>
      </c>
      <c r="M14841">
        <v>20</v>
      </c>
    </row>
    <row r="14842" spans="1:14" x14ac:dyDescent="0.25">
      <c r="A14842" s="21" t="str">
        <f t="shared" si="231"/>
        <v>MOW L2N CGAG_2024</v>
      </c>
      <c r="B14842" t="s">
        <v>130</v>
      </c>
      <c r="C14842" t="s">
        <v>143</v>
      </c>
      <c r="D14842" t="s">
        <v>26</v>
      </c>
      <c r="E14842" t="s">
        <v>5</v>
      </c>
      <c r="F14842" t="s">
        <v>4</v>
      </c>
      <c r="G14842">
        <v>0</v>
      </c>
      <c r="H14842">
        <v>0</v>
      </c>
      <c r="I14842">
        <v>0</v>
      </c>
      <c r="J14842">
        <v>0</v>
      </c>
      <c r="L14842" s="51">
        <v>45657</v>
      </c>
      <c r="M14842">
        <v>1</v>
      </c>
      <c r="N14842">
        <v>0</v>
      </c>
    </row>
    <row r="14843" spans="1:14" x14ac:dyDescent="0.25">
      <c r="A14843" s="21" t="str">
        <f t="shared" si="231"/>
        <v>MOW L2N CGAG_2025</v>
      </c>
      <c r="B14843" t="s">
        <v>130</v>
      </c>
      <c r="C14843" t="s">
        <v>143</v>
      </c>
      <c r="D14843" t="s">
        <v>26</v>
      </c>
      <c r="E14843" t="s">
        <v>5</v>
      </c>
      <c r="F14843" t="s">
        <v>4</v>
      </c>
      <c r="G14843">
        <v>0</v>
      </c>
      <c r="H14843">
        <v>0</v>
      </c>
      <c r="I14843">
        <v>0</v>
      </c>
      <c r="J14843">
        <v>0</v>
      </c>
      <c r="L14843" s="51">
        <v>46022</v>
      </c>
      <c r="M14843">
        <v>2</v>
      </c>
      <c r="N14843">
        <v>0</v>
      </c>
    </row>
    <row r="14844" spans="1:14" x14ac:dyDescent="0.25">
      <c r="A14844" s="21" t="str">
        <f t="shared" si="231"/>
        <v>MOW L2N CGAG_2026</v>
      </c>
      <c r="B14844" t="s">
        <v>130</v>
      </c>
      <c r="C14844" t="s">
        <v>143</v>
      </c>
      <c r="D14844" t="s">
        <v>26</v>
      </c>
      <c r="E14844" t="s">
        <v>5</v>
      </c>
      <c r="F14844" t="s">
        <v>4</v>
      </c>
      <c r="G14844">
        <v>0</v>
      </c>
      <c r="H14844">
        <v>0</v>
      </c>
      <c r="I14844">
        <v>1667.77392578125</v>
      </c>
      <c r="J14844">
        <v>0</v>
      </c>
      <c r="L14844" s="51">
        <v>46387</v>
      </c>
      <c r="M14844">
        <v>3</v>
      </c>
      <c r="N14844">
        <v>0</v>
      </c>
    </row>
    <row r="14845" spans="1:14" x14ac:dyDescent="0.25">
      <c r="A14845" s="21" t="str">
        <f t="shared" si="231"/>
        <v>MOW L2N CGAG_2027</v>
      </c>
      <c r="B14845" t="s">
        <v>130</v>
      </c>
      <c r="C14845" t="s">
        <v>143</v>
      </c>
      <c r="D14845" t="s">
        <v>26</v>
      </c>
      <c r="E14845" t="s">
        <v>5</v>
      </c>
      <c r="F14845" t="s">
        <v>4</v>
      </c>
      <c r="G14845">
        <v>0</v>
      </c>
      <c r="H14845">
        <v>7491.5</v>
      </c>
      <c r="I14845">
        <v>40465.3046875</v>
      </c>
      <c r="J14845">
        <v>0</v>
      </c>
      <c r="L14845" s="51">
        <v>46752</v>
      </c>
      <c r="M14845">
        <v>4</v>
      </c>
      <c r="N14845">
        <v>-13238.798828125</v>
      </c>
    </row>
    <row r="14846" spans="1:14" x14ac:dyDescent="0.25">
      <c r="A14846" s="21" t="str">
        <f t="shared" si="231"/>
        <v>MOW L2N CGAG_2028</v>
      </c>
      <c r="B14846" t="s">
        <v>130</v>
      </c>
      <c r="C14846" t="s">
        <v>143</v>
      </c>
      <c r="D14846" t="s">
        <v>26</v>
      </c>
      <c r="E14846" t="s">
        <v>5</v>
      </c>
      <c r="F14846" t="s">
        <v>4</v>
      </c>
      <c r="G14846">
        <v>0</v>
      </c>
      <c r="H14846">
        <v>15249.3388671875</v>
      </c>
      <c r="I14846">
        <v>75232.078125</v>
      </c>
      <c r="J14846">
        <v>0</v>
      </c>
      <c r="L14846" s="51">
        <v>47118</v>
      </c>
      <c r="M14846">
        <v>5</v>
      </c>
      <c r="N14846">
        <v>-27129.888671875</v>
      </c>
    </row>
    <row r="14847" spans="1:14" x14ac:dyDescent="0.25">
      <c r="A14847" s="21" t="str">
        <f t="shared" si="231"/>
        <v>MOW L2N CGAG_2029</v>
      </c>
      <c r="B14847" t="s">
        <v>130</v>
      </c>
      <c r="C14847" t="s">
        <v>143</v>
      </c>
      <c r="D14847" t="s">
        <v>26</v>
      </c>
      <c r="E14847" t="s">
        <v>5</v>
      </c>
      <c r="F14847" t="s">
        <v>4</v>
      </c>
      <c r="G14847">
        <v>0</v>
      </c>
      <c r="H14847">
        <v>22598.146484375</v>
      </c>
      <c r="I14847">
        <v>140740.796875</v>
      </c>
      <c r="J14847">
        <v>0</v>
      </c>
      <c r="L14847" s="51">
        <v>47483</v>
      </c>
      <c r="M14847">
        <v>6</v>
      </c>
      <c r="N14847">
        <v>-20770.169921875</v>
      </c>
    </row>
    <row r="14848" spans="1:14" x14ac:dyDescent="0.25">
      <c r="A14848" s="21" t="str">
        <f t="shared" si="231"/>
        <v>MOW L2N CGAG_2030</v>
      </c>
      <c r="B14848" t="s">
        <v>130</v>
      </c>
      <c r="C14848" t="s">
        <v>143</v>
      </c>
      <c r="D14848" t="s">
        <v>26</v>
      </c>
      <c r="E14848" t="s">
        <v>5</v>
      </c>
      <c r="F14848" t="s">
        <v>4</v>
      </c>
      <c r="G14848">
        <v>0</v>
      </c>
      <c r="H14848">
        <v>32591.173828125</v>
      </c>
      <c r="I14848">
        <v>182173.5</v>
      </c>
      <c r="J14848">
        <v>0</v>
      </c>
      <c r="L14848" s="51">
        <v>47848</v>
      </c>
      <c r="M14848">
        <v>7</v>
      </c>
      <c r="N14848">
        <v>-45424.72265625</v>
      </c>
    </row>
    <row r="14849" spans="1:14" x14ac:dyDescent="0.25">
      <c r="A14849" s="21" t="str">
        <f t="shared" si="231"/>
        <v>MOW L2N CGAG_2031</v>
      </c>
      <c r="B14849" t="s">
        <v>130</v>
      </c>
      <c r="C14849" t="s">
        <v>143</v>
      </c>
      <c r="D14849" t="s">
        <v>26</v>
      </c>
      <c r="E14849" t="s">
        <v>5</v>
      </c>
      <c r="F14849" t="s">
        <v>4</v>
      </c>
      <c r="G14849">
        <v>0</v>
      </c>
      <c r="H14849">
        <v>44833.69140625</v>
      </c>
      <c r="I14849">
        <v>235179.875</v>
      </c>
      <c r="J14849">
        <v>0</v>
      </c>
      <c r="L14849" s="51">
        <v>48213</v>
      </c>
      <c r="M14849">
        <v>8</v>
      </c>
      <c r="N14849">
        <v>-64923.2421875</v>
      </c>
    </row>
    <row r="14850" spans="1:14" x14ac:dyDescent="0.25">
      <c r="A14850" s="21" t="str">
        <f t="shared" ref="A14850:A14913" si="232">B14850&amp;" "&amp;D14850&amp;" "&amp;C14850&amp;"_"&amp;YEAR(L14850)</f>
        <v>MOW L2N CGAG_2032</v>
      </c>
      <c r="B14850" t="s">
        <v>130</v>
      </c>
      <c r="C14850" t="s">
        <v>143</v>
      </c>
      <c r="D14850" t="s">
        <v>26</v>
      </c>
      <c r="E14850" t="s">
        <v>5</v>
      </c>
      <c r="F14850" t="s">
        <v>4</v>
      </c>
      <c r="G14850">
        <v>0</v>
      </c>
      <c r="H14850">
        <v>49641.75390625</v>
      </c>
      <c r="I14850">
        <v>285644.0625</v>
      </c>
      <c r="J14850">
        <v>0</v>
      </c>
      <c r="L14850" s="51">
        <v>48579</v>
      </c>
      <c r="M14850">
        <v>9</v>
      </c>
      <c r="N14850">
        <v>-100780.765625</v>
      </c>
    </row>
    <row r="14851" spans="1:14" x14ac:dyDescent="0.25">
      <c r="A14851" s="21" t="str">
        <f t="shared" si="232"/>
        <v>MOW L2N CGAG_2033</v>
      </c>
      <c r="B14851" t="s">
        <v>130</v>
      </c>
      <c r="C14851" t="s">
        <v>143</v>
      </c>
      <c r="D14851" t="s">
        <v>26</v>
      </c>
      <c r="E14851" t="s">
        <v>5</v>
      </c>
      <c r="F14851" t="s">
        <v>4</v>
      </c>
      <c r="G14851">
        <v>0</v>
      </c>
      <c r="H14851">
        <v>58056.34765625</v>
      </c>
      <c r="I14851">
        <v>334292.1875</v>
      </c>
      <c r="J14851">
        <v>0</v>
      </c>
      <c r="L14851" s="51">
        <v>48944</v>
      </c>
      <c r="M14851">
        <v>10</v>
      </c>
      <c r="N14851">
        <v>-131375.296875</v>
      </c>
    </row>
    <row r="14852" spans="1:14" x14ac:dyDescent="0.25">
      <c r="A14852" s="21" t="str">
        <f t="shared" si="232"/>
        <v>MOW L2N CGAG_2034</v>
      </c>
      <c r="B14852" t="s">
        <v>130</v>
      </c>
      <c r="C14852" t="s">
        <v>143</v>
      </c>
      <c r="D14852" t="s">
        <v>26</v>
      </c>
      <c r="E14852" t="s">
        <v>5</v>
      </c>
      <c r="F14852" t="s">
        <v>4</v>
      </c>
      <c r="G14852">
        <v>0</v>
      </c>
      <c r="H14852">
        <v>59429.29296875</v>
      </c>
      <c r="I14852">
        <v>321637.75</v>
      </c>
      <c r="J14852">
        <v>0</v>
      </c>
      <c r="L14852" s="51">
        <v>49309</v>
      </c>
      <c r="M14852">
        <v>11</v>
      </c>
      <c r="N14852">
        <v>-134461.65625</v>
      </c>
    </row>
    <row r="14853" spans="1:14" x14ac:dyDescent="0.25">
      <c r="A14853" s="21" t="str">
        <f t="shared" si="232"/>
        <v>MOW L2N CGAG_2035</v>
      </c>
      <c r="B14853" t="s">
        <v>130</v>
      </c>
      <c r="C14853" t="s">
        <v>143</v>
      </c>
      <c r="D14853" t="s">
        <v>26</v>
      </c>
      <c r="E14853" t="s">
        <v>5</v>
      </c>
      <c r="F14853" t="s">
        <v>4</v>
      </c>
      <c r="G14853">
        <v>0</v>
      </c>
      <c r="H14853">
        <v>59941.98046875</v>
      </c>
      <c r="I14853">
        <v>309953.5625</v>
      </c>
      <c r="J14853">
        <v>0</v>
      </c>
      <c r="L14853" s="51">
        <v>49674</v>
      </c>
      <c r="M14853">
        <v>12</v>
      </c>
      <c r="N14853">
        <v>-136834.125</v>
      </c>
    </row>
    <row r="14854" spans="1:14" x14ac:dyDescent="0.25">
      <c r="A14854" s="21" t="str">
        <f t="shared" si="232"/>
        <v>MOW L2N CGAG_2036</v>
      </c>
      <c r="B14854" t="s">
        <v>130</v>
      </c>
      <c r="C14854" t="s">
        <v>143</v>
      </c>
      <c r="D14854" t="s">
        <v>26</v>
      </c>
      <c r="E14854" t="s">
        <v>5</v>
      </c>
      <c r="F14854" t="s">
        <v>4</v>
      </c>
      <c r="G14854">
        <v>0</v>
      </c>
      <c r="H14854">
        <v>65469.03515625</v>
      </c>
      <c r="I14854">
        <v>301041.3125</v>
      </c>
      <c r="J14854">
        <v>0</v>
      </c>
      <c r="L14854" s="51">
        <v>50040</v>
      </c>
      <c r="M14854">
        <v>13</v>
      </c>
      <c r="N14854">
        <v>-135933.796875</v>
      </c>
    </row>
    <row r="14855" spans="1:14" x14ac:dyDescent="0.25">
      <c r="A14855" s="21" t="str">
        <f t="shared" si="232"/>
        <v>MOW L2N CGAG_2037</v>
      </c>
      <c r="B14855" t="s">
        <v>130</v>
      </c>
      <c r="C14855" t="s">
        <v>143</v>
      </c>
      <c r="D14855" t="s">
        <v>26</v>
      </c>
      <c r="E14855" t="s">
        <v>5</v>
      </c>
      <c r="F14855" t="s">
        <v>4</v>
      </c>
      <c r="G14855">
        <v>0</v>
      </c>
      <c r="H14855">
        <v>68606.3671875</v>
      </c>
      <c r="I14855">
        <v>291892.65625</v>
      </c>
      <c r="J14855">
        <v>0</v>
      </c>
      <c r="L14855" s="51">
        <v>50405</v>
      </c>
      <c r="M14855">
        <v>14</v>
      </c>
      <c r="N14855">
        <v>-117499.2421875</v>
      </c>
    </row>
    <row r="14856" spans="1:14" x14ac:dyDescent="0.25">
      <c r="A14856" s="21" t="str">
        <f t="shared" si="232"/>
        <v>MOW L2N CGAG_2038</v>
      </c>
      <c r="B14856" t="s">
        <v>130</v>
      </c>
      <c r="C14856" t="s">
        <v>143</v>
      </c>
      <c r="D14856" t="s">
        <v>26</v>
      </c>
      <c r="E14856" t="s">
        <v>5</v>
      </c>
      <c r="F14856" t="s">
        <v>4</v>
      </c>
      <c r="G14856">
        <v>0</v>
      </c>
      <c r="H14856">
        <v>72812.7890625</v>
      </c>
      <c r="I14856">
        <v>284428.96875</v>
      </c>
      <c r="J14856">
        <v>0</v>
      </c>
      <c r="L14856" s="51">
        <v>50770</v>
      </c>
      <c r="M14856">
        <v>15</v>
      </c>
      <c r="N14856">
        <v>-96888.3125</v>
      </c>
    </row>
    <row r="14857" spans="1:14" x14ac:dyDescent="0.25">
      <c r="A14857" s="21" t="str">
        <f t="shared" si="232"/>
        <v>MOW L2N CGAG_2039</v>
      </c>
      <c r="B14857" t="s">
        <v>130</v>
      </c>
      <c r="C14857" t="s">
        <v>143</v>
      </c>
      <c r="D14857" t="s">
        <v>26</v>
      </c>
      <c r="E14857" t="s">
        <v>5</v>
      </c>
      <c r="F14857" t="s">
        <v>4</v>
      </c>
      <c r="G14857">
        <v>0</v>
      </c>
      <c r="H14857">
        <v>85330.84375</v>
      </c>
      <c r="I14857">
        <v>277843.90625</v>
      </c>
      <c r="J14857">
        <v>0</v>
      </c>
      <c r="L14857" s="51">
        <v>51135</v>
      </c>
      <c r="M14857">
        <v>16</v>
      </c>
      <c r="N14857">
        <v>-86944.5625</v>
      </c>
    </row>
    <row r="14858" spans="1:14" x14ac:dyDescent="0.25">
      <c r="A14858" s="21" t="str">
        <f t="shared" si="232"/>
        <v>MOW L2N CGAG_2040</v>
      </c>
      <c r="B14858" t="s">
        <v>130</v>
      </c>
      <c r="C14858" t="s">
        <v>143</v>
      </c>
      <c r="D14858" t="s">
        <v>26</v>
      </c>
      <c r="E14858" t="s">
        <v>5</v>
      </c>
      <c r="F14858" t="s">
        <v>4</v>
      </c>
      <c r="G14858">
        <v>0</v>
      </c>
      <c r="H14858">
        <v>84300.921875</v>
      </c>
      <c r="I14858">
        <v>273046.1875</v>
      </c>
      <c r="J14858">
        <v>0</v>
      </c>
      <c r="L14858" s="51">
        <v>51501</v>
      </c>
      <c r="M14858">
        <v>17</v>
      </c>
      <c r="N14858">
        <v>-53859.3515625</v>
      </c>
    </row>
    <row r="14859" spans="1:14" x14ac:dyDescent="0.25">
      <c r="A14859" s="21" t="str">
        <f t="shared" si="232"/>
        <v>MOW L2N CGAG_2041</v>
      </c>
      <c r="B14859" t="s">
        <v>130</v>
      </c>
      <c r="C14859" t="s">
        <v>143</v>
      </c>
      <c r="D14859" t="s">
        <v>26</v>
      </c>
      <c r="E14859" t="s">
        <v>5</v>
      </c>
      <c r="F14859" t="s">
        <v>4</v>
      </c>
      <c r="G14859">
        <v>0</v>
      </c>
      <c r="H14859">
        <v>83742.3671875</v>
      </c>
      <c r="I14859">
        <v>265652.09375</v>
      </c>
      <c r="J14859">
        <v>0</v>
      </c>
      <c r="L14859" s="51">
        <v>51866</v>
      </c>
      <c r="M14859">
        <v>18</v>
      </c>
      <c r="N14859">
        <v>-18825.3984375</v>
      </c>
    </row>
    <row r="14860" spans="1:14" x14ac:dyDescent="0.25">
      <c r="A14860" s="21" t="str">
        <f t="shared" si="232"/>
        <v>MOW L2N CGAG_2042</v>
      </c>
      <c r="B14860" t="s">
        <v>130</v>
      </c>
      <c r="C14860" t="s">
        <v>143</v>
      </c>
      <c r="D14860" t="s">
        <v>26</v>
      </c>
      <c r="E14860" t="s">
        <v>5</v>
      </c>
      <c r="F14860" t="s">
        <v>4</v>
      </c>
      <c r="G14860">
        <v>0</v>
      </c>
      <c r="H14860">
        <v>85650.3984375</v>
      </c>
      <c r="I14860">
        <v>261342.390625</v>
      </c>
      <c r="J14860">
        <v>0</v>
      </c>
      <c r="L14860" s="51">
        <v>52231</v>
      </c>
      <c r="M14860">
        <v>19</v>
      </c>
      <c r="N14860">
        <v>17751.482421875</v>
      </c>
    </row>
    <row r="14861" spans="1:14" x14ac:dyDescent="0.25">
      <c r="A14861" s="21" t="str">
        <f t="shared" si="232"/>
        <v>MOW L2N CGAG_2043</v>
      </c>
      <c r="B14861" t="s">
        <v>130</v>
      </c>
      <c r="C14861" t="s">
        <v>143</v>
      </c>
      <c r="D14861" t="s">
        <v>26</v>
      </c>
      <c r="E14861" t="s">
        <v>5</v>
      </c>
      <c r="F14861" t="s">
        <v>4</v>
      </c>
      <c r="G14861">
        <v>0</v>
      </c>
      <c r="H14861">
        <v>86303.953125</v>
      </c>
      <c r="I14861">
        <v>255612.3125</v>
      </c>
      <c r="J14861">
        <v>0</v>
      </c>
      <c r="L14861" s="51">
        <v>52596</v>
      </c>
      <c r="M14861">
        <v>20</v>
      </c>
      <c r="N14861">
        <v>56794.6875</v>
      </c>
    </row>
    <row r="14862" spans="1:14" x14ac:dyDescent="0.25">
      <c r="A14862" s="21" t="str">
        <f t="shared" si="232"/>
        <v>MOW L2N CGAG_2024</v>
      </c>
      <c r="B14862" t="s">
        <v>130</v>
      </c>
      <c r="C14862" t="s">
        <v>143</v>
      </c>
      <c r="D14862" t="s">
        <v>26</v>
      </c>
      <c r="E14862" t="s">
        <v>5</v>
      </c>
      <c r="F14862" t="s">
        <v>32</v>
      </c>
      <c r="G14862">
        <v>174667.203125</v>
      </c>
      <c r="H14862">
        <v>77966.25</v>
      </c>
      <c r="I14862">
        <v>15499.482421875</v>
      </c>
      <c r="J14862">
        <v>0</v>
      </c>
      <c r="L14862" s="51">
        <v>45657</v>
      </c>
      <c r="M14862">
        <v>1</v>
      </c>
      <c r="N14862">
        <v>106941.203125</v>
      </c>
    </row>
    <row r="14863" spans="1:14" x14ac:dyDescent="0.25">
      <c r="A14863" s="21" t="str">
        <f t="shared" si="232"/>
        <v>MOW L2N CGAG_2025</v>
      </c>
      <c r="B14863" t="s">
        <v>130</v>
      </c>
      <c r="C14863" t="s">
        <v>143</v>
      </c>
      <c r="D14863" t="s">
        <v>26</v>
      </c>
      <c r="E14863" t="s">
        <v>5</v>
      </c>
      <c r="F14863" t="s">
        <v>32</v>
      </c>
      <c r="G14863">
        <v>189335.015625</v>
      </c>
      <c r="H14863">
        <v>85213.7578125</v>
      </c>
      <c r="I14863">
        <v>43533.515625</v>
      </c>
      <c r="J14863">
        <v>0</v>
      </c>
      <c r="L14863" s="51">
        <v>46022</v>
      </c>
      <c r="M14863">
        <v>2</v>
      </c>
      <c r="N14863">
        <v>108426.4140625</v>
      </c>
    </row>
    <row r="14864" spans="1:14" x14ac:dyDescent="0.25">
      <c r="A14864" s="21" t="str">
        <f t="shared" si="232"/>
        <v>MOW L2N CGAG_2026</v>
      </c>
      <c r="B14864" t="s">
        <v>130</v>
      </c>
      <c r="C14864" t="s">
        <v>143</v>
      </c>
      <c r="D14864" t="s">
        <v>26</v>
      </c>
      <c r="E14864" t="s">
        <v>5</v>
      </c>
      <c r="F14864" t="s">
        <v>32</v>
      </c>
      <c r="G14864">
        <v>203954.734375</v>
      </c>
      <c r="H14864">
        <v>97566.5</v>
      </c>
      <c r="I14864">
        <v>47211.59375</v>
      </c>
      <c r="J14864">
        <v>0</v>
      </c>
      <c r="L14864" s="51">
        <v>46387</v>
      </c>
      <c r="M14864">
        <v>3</v>
      </c>
      <c r="N14864">
        <v>113450.96875</v>
      </c>
    </row>
    <row r="14865" spans="1:14" x14ac:dyDescent="0.25">
      <c r="A14865" s="21" t="str">
        <f t="shared" si="232"/>
        <v>MOW L2N CGAG_2027</v>
      </c>
      <c r="B14865" t="s">
        <v>130</v>
      </c>
      <c r="C14865" t="s">
        <v>143</v>
      </c>
      <c r="D14865" t="s">
        <v>26</v>
      </c>
      <c r="E14865" t="s">
        <v>5</v>
      </c>
      <c r="F14865" t="s">
        <v>32</v>
      </c>
      <c r="G14865">
        <v>214899.625</v>
      </c>
      <c r="H14865">
        <v>94998.703125</v>
      </c>
      <c r="I14865">
        <v>50799.19921875</v>
      </c>
      <c r="J14865">
        <v>0</v>
      </c>
      <c r="L14865" s="51">
        <v>46752</v>
      </c>
      <c r="M14865">
        <v>4</v>
      </c>
      <c r="N14865">
        <v>110718.0859375</v>
      </c>
    </row>
    <row r="14866" spans="1:14" x14ac:dyDescent="0.25">
      <c r="A14866" s="21" t="str">
        <f t="shared" si="232"/>
        <v>MOW L2N CGAG_2028</v>
      </c>
      <c r="B14866" t="s">
        <v>130</v>
      </c>
      <c r="C14866" t="s">
        <v>143</v>
      </c>
      <c r="D14866" t="s">
        <v>26</v>
      </c>
      <c r="E14866" t="s">
        <v>5</v>
      </c>
      <c r="F14866" t="s">
        <v>32</v>
      </c>
      <c r="G14866">
        <v>223085.546875</v>
      </c>
      <c r="H14866">
        <v>104513.828125</v>
      </c>
      <c r="I14866">
        <v>54535.296875</v>
      </c>
      <c r="J14866">
        <v>0</v>
      </c>
      <c r="L14866" s="51">
        <v>47118</v>
      </c>
      <c r="M14866">
        <v>5</v>
      </c>
      <c r="N14866">
        <v>117676.4765625</v>
      </c>
    </row>
    <row r="14867" spans="1:14" x14ac:dyDescent="0.25">
      <c r="A14867" s="21" t="str">
        <f t="shared" si="232"/>
        <v>MOW L2N CGAG_2029</v>
      </c>
      <c r="B14867" t="s">
        <v>130</v>
      </c>
      <c r="C14867" t="s">
        <v>143</v>
      </c>
      <c r="D14867" t="s">
        <v>26</v>
      </c>
      <c r="E14867" t="s">
        <v>5</v>
      </c>
      <c r="F14867" t="s">
        <v>32</v>
      </c>
      <c r="G14867">
        <v>230881.203125</v>
      </c>
      <c r="H14867">
        <v>116638.7578125</v>
      </c>
      <c r="I14867">
        <v>56837.07421875</v>
      </c>
      <c r="J14867">
        <v>0</v>
      </c>
      <c r="L14867" s="51">
        <v>47483</v>
      </c>
      <c r="M14867">
        <v>6</v>
      </c>
      <c r="N14867">
        <v>128062.6328125</v>
      </c>
    </row>
    <row r="14868" spans="1:14" x14ac:dyDescent="0.25">
      <c r="A14868" s="21" t="str">
        <f t="shared" si="232"/>
        <v>MOW L2N CGAG_2030</v>
      </c>
      <c r="B14868" t="s">
        <v>130</v>
      </c>
      <c r="C14868" t="s">
        <v>143</v>
      </c>
      <c r="D14868" t="s">
        <v>26</v>
      </c>
      <c r="E14868" t="s">
        <v>5</v>
      </c>
      <c r="F14868" t="s">
        <v>32</v>
      </c>
      <c r="G14868">
        <v>239369.390625</v>
      </c>
      <c r="H14868">
        <v>125558.28125</v>
      </c>
      <c r="I14868">
        <v>62349.9765625</v>
      </c>
      <c r="J14868">
        <v>0</v>
      </c>
      <c r="L14868" s="51">
        <v>47848</v>
      </c>
      <c r="M14868">
        <v>7</v>
      </c>
      <c r="N14868">
        <v>135317.15625</v>
      </c>
    </row>
    <row r="14869" spans="1:14" x14ac:dyDescent="0.25">
      <c r="A14869" s="21" t="str">
        <f t="shared" si="232"/>
        <v>MOW L2N CGAG_2031</v>
      </c>
      <c r="B14869" t="s">
        <v>130</v>
      </c>
      <c r="C14869" t="s">
        <v>143</v>
      </c>
      <c r="D14869" t="s">
        <v>26</v>
      </c>
      <c r="E14869" t="s">
        <v>5</v>
      </c>
      <c r="F14869" t="s">
        <v>32</v>
      </c>
      <c r="G14869">
        <v>243642.625</v>
      </c>
      <c r="H14869">
        <v>121871.75</v>
      </c>
      <c r="I14869">
        <v>70282.59375</v>
      </c>
      <c r="J14869">
        <v>0</v>
      </c>
      <c r="L14869" s="51">
        <v>48213</v>
      </c>
      <c r="M14869">
        <v>8</v>
      </c>
      <c r="N14869">
        <v>143224.59375</v>
      </c>
    </row>
    <row r="14870" spans="1:14" x14ac:dyDescent="0.25">
      <c r="A14870" s="21" t="str">
        <f t="shared" si="232"/>
        <v>MOW L2N CGAG_2032</v>
      </c>
      <c r="B14870" t="s">
        <v>130</v>
      </c>
      <c r="C14870" t="s">
        <v>143</v>
      </c>
      <c r="D14870" t="s">
        <v>26</v>
      </c>
      <c r="E14870" t="s">
        <v>5</v>
      </c>
      <c r="F14870" t="s">
        <v>32</v>
      </c>
      <c r="G14870">
        <v>252018.609375</v>
      </c>
      <c r="H14870">
        <v>125959.359375</v>
      </c>
      <c r="I14870">
        <v>75684.890625</v>
      </c>
      <c r="J14870">
        <v>0</v>
      </c>
      <c r="L14870" s="51">
        <v>48579</v>
      </c>
      <c r="M14870">
        <v>9</v>
      </c>
      <c r="N14870">
        <v>139574.046875</v>
      </c>
    </row>
    <row r="14871" spans="1:14" x14ac:dyDescent="0.25">
      <c r="A14871" s="21" t="str">
        <f t="shared" si="232"/>
        <v>MOW L2N CGAG_2033</v>
      </c>
      <c r="B14871" t="s">
        <v>130</v>
      </c>
      <c r="C14871" t="s">
        <v>143</v>
      </c>
      <c r="D14871" t="s">
        <v>26</v>
      </c>
      <c r="E14871" t="s">
        <v>5</v>
      </c>
      <c r="F14871" t="s">
        <v>32</v>
      </c>
      <c r="G14871">
        <v>255973.0625</v>
      </c>
      <c r="H14871">
        <v>115491.9765625</v>
      </c>
      <c r="I14871">
        <v>80936.3359375</v>
      </c>
      <c r="J14871">
        <v>0</v>
      </c>
      <c r="L14871" s="51">
        <v>48944</v>
      </c>
      <c r="M14871">
        <v>10</v>
      </c>
      <c r="N14871">
        <v>123140.625</v>
      </c>
    </row>
    <row r="14872" spans="1:14" x14ac:dyDescent="0.25">
      <c r="A14872" s="21" t="str">
        <f t="shared" si="232"/>
        <v>MOW L2N CGAG_2034</v>
      </c>
      <c r="B14872" t="s">
        <v>130</v>
      </c>
      <c r="C14872" t="s">
        <v>143</v>
      </c>
      <c r="D14872" t="s">
        <v>26</v>
      </c>
      <c r="E14872" t="s">
        <v>5</v>
      </c>
      <c r="F14872" t="s">
        <v>32</v>
      </c>
      <c r="G14872">
        <v>259452.046875</v>
      </c>
      <c r="H14872">
        <v>117128.6328125</v>
      </c>
      <c r="I14872">
        <v>83213.515625</v>
      </c>
      <c r="J14872">
        <v>0</v>
      </c>
      <c r="L14872" s="51">
        <v>49309</v>
      </c>
      <c r="M14872">
        <v>11</v>
      </c>
      <c r="N14872">
        <v>123990.2421875</v>
      </c>
    </row>
    <row r="14873" spans="1:14" x14ac:dyDescent="0.25">
      <c r="A14873" s="21" t="str">
        <f t="shared" si="232"/>
        <v>MOW L2N CGAG_2035</v>
      </c>
      <c r="B14873" t="s">
        <v>130</v>
      </c>
      <c r="C14873" t="s">
        <v>143</v>
      </c>
      <c r="D14873" t="s">
        <v>26</v>
      </c>
      <c r="E14873" t="s">
        <v>5</v>
      </c>
      <c r="F14873" t="s">
        <v>32</v>
      </c>
      <c r="G14873">
        <v>264014.21875</v>
      </c>
      <c r="H14873">
        <v>116790.8515625</v>
      </c>
      <c r="I14873">
        <v>84903.8125</v>
      </c>
      <c r="J14873">
        <v>0</v>
      </c>
      <c r="L14873" s="51">
        <v>49674</v>
      </c>
      <c r="M14873">
        <v>12</v>
      </c>
      <c r="N14873">
        <v>123987.5859375</v>
      </c>
    </row>
    <row r="14874" spans="1:14" x14ac:dyDescent="0.25">
      <c r="A14874" s="21" t="str">
        <f t="shared" si="232"/>
        <v>MOW L2N CGAG_2036</v>
      </c>
      <c r="B14874" t="s">
        <v>130</v>
      </c>
      <c r="C14874" t="s">
        <v>143</v>
      </c>
      <c r="D14874" t="s">
        <v>26</v>
      </c>
      <c r="E14874" t="s">
        <v>5</v>
      </c>
      <c r="F14874" t="s">
        <v>32</v>
      </c>
      <c r="G14874">
        <v>268813.09375</v>
      </c>
      <c r="H14874">
        <v>115882.4375</v>
      </c>
      <c r="I14874">
        <v>87632.90625</v>
      </c>
      <c r="J14874">
        <v>0</v>
      </c>
      <c r="L14874" s="51">
        <v>50040</v>
      </c>
      <c r="M14874">
        <v>13</v>
      </c>
      <c r="N14874">
        <v>124133.1484375</v>
      </c>
    </row>
    <row r="14875" spans="1:14" x14ac:dyDescent="0.25">
      <c r="A14875" s="21" t="str">
        <f t="shared" si="232"/>
        <v>MOW L2N CGAG_2037</v>
      </c>
      <c r="B14875" t="s">
        <v>130</v>
      </c>
      <c r="C14875" t="s">
        <v>143</v>
      </c>
      <c r="D14875" t="s">
        <v>26</v>
      </c>
      <c r="E14875" t="s">
        <v>5</v>
      </c>
      <c r="F14875" t="s">
        <v>32</v>
      </c>
      <c r="G14875">
        <v>272671.1875</v>
      </c>
      <c r="H14875">
        <v>114241.4921875</v>
      </c>
      <c r="I14875">
        <v>89572.0703125</v>
      </c>
      <c r="J14875">
        <v>0</v>
      </c>
      <c r="L14875" s="51">
        <v>50405</v>
      </c>
      <c r="M14875">
        <v>14</v>
      </c>
      <c r="N14875">
        <v>118928.5078125</v>
      </c>
    </row>
    <row r="14876" spans="1:14" x14ac:dyDescent="0.25">
      <c r="A14876" s="21" t="str">
        <f t="shared" si="232"/>
        <v>MOW L2N CGAG_2038</v>
      </c>
      <c r="B14876" t="s">
        <v>130</v>
      </c>
      <c r="C14876" t="s">
        <v>143</v>
      </c>
      <c r="D14876" t="s">
        <v>26</v>
      </c>
      <c r="E14876" t="s">
        <v>5</v>
      </c>
      <c r="F14876" t="s">
        <v>32</v>
      </c>
      <c r="G14876">
        <v>277190.0625</v>
      </c>
      <c r="H14876">
        <v>114007.6953125</v>
      </c>
      <c r="I14876">
        <v>90436.3828125</v>
      </c>
      <c r="J14876">
        <v>0</v>
      </c>
      <c r="L14876" s="51">
        <v>50770</v>
      </c>
      <c r="M14876">
        <v>15</v>
      </c>
      <c r="N14876">
        <v>115980.5234375</v>
      </c>
    </row>
    <row r="14877" spans="1:14" x14ac:dyDescent="0.25">
      <c r="A14877" s="21" t="str">
        <f t="shared" si="232"/>
        <v>MOW L2N CGAG_2039</v>
      </c>
      <c r="B14877" t="s">
        <v>130</v>
      </c>
      <c r="C14877" t="s">
        <v>143</v>
      </c>
      <c r="D14877" t="s">
        <v>26</v>
      </c>
      <c r="E14877" t="s">
        <v>5</v>
      </c>
      <c r="F14877" t="s">
        <v>32</v>
      </c>
      <c r="G14877">
        <v>287008.03125</v>
      </c>
      <c r="H14877">
        <v>130662.1796875</v>
      </c>
      <c r="I14877">
        <v>93139.328125</v>
      </c>
      <c r="J14877">
        <v>0</v>
      </c>
      <c r="L14877" s="51">
        <v>51135</v>
      </c>
      <c r="M14877">
        <v>16</v>
      </c>
      <c r="N14877">
        <v>126473.203125</v>
      </c>
    </row>
    <row r="14878" spans="1:14" x14ac:dyDescent="0.25">
      <c r="A14878" s="21" t="str">
        <f t="shared" si="232"/>
        <v>MOW L2N CGAG_2040</v>
      </c>
      <c r="B14878" t="s">
        <v>130</v>
      </c>
      <c r="C14878" t="s">
        <v>143</v>
      </c>
      <c r="D14878" t="s">
        <v>26</v>
      </c>
      <c r="E14878" t="s">
        <v>5</v>
      </c>
      <c r="F14878" t="s">
        <v>32</v>
      </c>
      <c r="G14878">
        <v>290075.40625</v>
      </c>
      <c r="H14878">
        <v>126594.890625</v>
      </c>
      <c r="I14878">
        <v>94844.2109375</v>
      </c>
      <c r="J14878">
        <v>0</v>
      </c>
      <c r="L14878" s="51">
        <v>51501</v>
      </c>
      <c r="M14878">
        <v>17</v>
      </c>
      <c r="N14878">
        <v>127275.5546875</v>
      </c>
    </row>
    <row r="14879" spans="1:14" x14ac:dyDescent="0.25">
      <c r="A14879" s="21" t="str">
        <f t="shared" si="232"/>
        <v>MOW L2N CGAG_2041</v>
      </c>
      <c r="B14879" t="s">
        <v>130</v>
      </c>
      <c r="C14879" t="s">
        <v>143</v>
      </c>
      <c r="D14879" t="s">
        <v>26</v>
      </c>
      <c r="E14879" t="s">
        <v>5</v>
      </c>
      <c r="F14879" t="s">
        <v>32</v>
      </c>
      <c r="G14879">
        <v>292544.65625</v>
      </c>
      <c r="H14879">
        <v>125177.9765625</v>
      </c>
      <c r="I14879">
        <v>94294.71875</v>
      </c>
      <c r="J14879">
        <v>0</v>
      </c>
      <c r="L14879" s="51">
        <v>51866</v>
      </c>
      <c r="M14879">
        <v>18</v>
      </c>
      <c r="N14879">
        <v>128274.1875</v>
      </c>
    </row>
    <row r="14880" spans="1:14" x14ac:dyDescent="0.25">
      <c r="A14880" s="21" t="str">
        <f t="shared" si="232"/>
        <v>MOW L2N CGAG_2042</v>
      </c>
      <c r="B14880" t="s">
        <v>130</v>
      </c>
      <c r="C14880" t="s">
        <v>143</v>
      </c>
      <c r="D14880" t="s">
        <v>26</v>
      </c>
      <c r="E14880" t="s">
        <v>5</v>
      </c>
      <c r="F14880" t="s">
        <v>32</v>
      </c>
      <c r="G14880">
        <v>296594.15625</v>
      </c>
      <c r="H14880">
        <v>124710.4453125</v>
      </c>
      <c r="I14880">
        <v>95650.515625</v>
      </c>
      <c r="J14880">
        <v>0</v>
      </c>
      <c r="L14880" s="51">
        <v>52231</v>
      </c>
      <c r="M14880">
        <v>19</v>
      </c>
      <c r="N14880">
        <v>130836.7578125</v>
      </c>
    </row>
    <row r="14881" spans="1:14" x14ac:dyDescent="0.25">
      <c r="A14881" s="21" t="str">
        <f t="shared" si="232"/>
        <v>MOW L2N CGAG_2043</v>
      </c>
      <c r="B14881" t="s">
        <v>130</v>
      </c>
      <c r="C14881" t="s">
        <v>143</v>
      </c>
      <c r="D14881" t="s">
        <v>26</v>
      </c>
      <c r="E14881" t="s">
        <v>5</v>
      </c>
      <c r="F14881" t="s">
        <v>32</v>
      </c>
      <c r="G14881">
        <v>299773.65625</v>
      </c>
      <c r="H14881">
        <v>124116.7734375</v>
      </c>
      <c r="I14881">
        <v>466392.75</v>
      </c>
      <c r="J14881">
        <v>0</v>
      </c>
      <c r="L14881" s="51">
        <v>52596</v>
      </c>
      <c r="M14881">
        <v>20</v>
      </c>
      <c r="N14881">
        <v>132963.625</v>
      </c>
    </row>
    <row r="14882" spans="1:14" x14ac:dyDescent="0.25">
      <c r="A14882" s="21" t="str">
        <f t="shared" si="232"/>
        <v>MOW L2N CGAG_2024</v>
      </c>
      <c r="B14882" t="s">
        <v>130</v>
      </c>
      <c r="C14882" t="s">
        <v>143</v>
      </c>
      <c r="D14882" t="s">
        <v>26</v>
      </c>
      <c r="E14882" t="s">
        <v>5</v>
      </c>
      <c r="F14882" t="s">
        <v>8</v>
      </c>
      <c r="G14882">
        <v>0</v>
      </c>
      <c r="H14882">
        <v>0</v>
      </c>
      <c r="I14882">
        <v>0</v>
      </c>
      <c r="J14882">
        <v>0</v>
      </c>
      <c r="L14882" s="51">
        <v>45657</v>
      </c>
      <c r="M14882">
        <v>1</v>
      </c>
      <c r="N14882">
        <v>0</v>
      </c>
    </row>
    <row r="14883" spans="1:14" x14ac:dyDescent="0.25">
      <c r="A14883" s="21" t="str">
        <f t="shared" si="232"/>
        <v>MOW L2N CGAG_2025</v>
      </c>
      <c r="B14883" t="s">
        <v>130</v>
      </c>
      <c r="C14883" t="s">
        <v>143</v>
      </c>
      <c r="D14883" t="s">
        <v>26</v>
      </c>
      <c r="E14883" t="s">
        <v>5</v>
      </c>
      <c r="F14883" t="s">
        <v>8</v>
      </c>
      <c r="G14883">
        <v>0</v>
      </c>
      <c r="H14883">
        <v>0</v>
      </c>
      <c r="I14883">
        <v>0</v>
      </c>
      <c r="J14883">
        <v>0</v>
      </c>
      <c r="L14883" s="51">
        <v>46022</v>
      </c>
      <c r="M14883">
        <v>2</v>
      </c>
      <c r="N14883">
        <v>0</v>
      </c>
    </row>
    <row r="14884" spans="1:14" x14ac:dyDescent="0.25">
      <c r="A14884" s="21" t="str">
        <f t="shared" si="232"/>
        <v>MOW L2N CGAG_2026</v>
      </c>
      <c r="B14884" t="s">
        <v>130</v>
      </c>
      <c r="C14884" t="s">
        <v>143</v>
      </c>
      <c r="D14884" t="s">
        <v>26</v>
      </c>
      <c r="E14884" t="s">
        <v>5</v>
      </c>
      <c r="F14884" t="s">
        <v>8</v>
      </c>
      <c r="G14884">
        <v>0</v>
      </c>
      <c r="H14884">
        <v>0</v>
      </c>
      <c r="I14884">
        <v>0</v>
      </c>
      <c r="J14884">
        <v>0</v>
      </c>
      <c r="L14884" s="51">
        <v>46387</v>
      </c>
      <c r="M14884">
        <v>3</v>
      </c>
      <c r="N14884">
        <v>0</v>
      </c>
    </row>
    <row r="14885" spans="1:14" x14ac:dyDescent="0.25">
      <c r="A14885" s="21" t="str">
        <f t="shared" si="232"/>
        <v>MOW L2N CGAG_2027</v>
      </c>
      <c r="B14885" t="s">
        <v>130</v>
      </c>
      <c r="C14885" t="s">
        <v>143</v>
      </c>
      <c r="D14885" t="s">
        <v>26</v>
      </c>
      <c r="E14885" t="s">
        <v>5</v>
      </c>
      <c r="F14885" t="s">
        <v>8</v>
      </c>
      <c r="G14885">
        <v>0</v>
      </c>
      <c r="H14885">
        <v>0</v>
      </c>
      <c r="I14885">
        <v>0</v>
      </c>
      <c r="J14885">
        <v>0</v>
      </c>
      <c r="L14885" s="51">
        <v>46752</v>
      </c>
      <c r="M14885">
        <v>4</v>
      </c>
      <c r="N14885">
        <v>0</v>
      </c>
    </row>
    <row r="14886" spans="1:14" x14ac:dyDescent="0.25">
      <c r="A14886" s="21" t="str">
        <f t="shared" si="232"/>
        <v>MOW L2N CGAG_2028</v>
      </c>
      <c r="B14886" t="s">
        <v>130</v>
      </c>
      <c r="C14886" t="s">
        <v>143</v>
      </c>
      <c r="D14886" t="s">
        <v>26</v>
      </c>
      <c r="E14886" t="s">
        <v>5</v>
      </c>
      <c r="F14886" t="s">
        <v>8</v>
      </c>
      <c r="G14886">
        <v>0</v>
      </c>
      <c r="H14886">
        <v>0</v>
      </c>
      <c r="I14886">
        <v>0</v>
      </c>
      <c r="J14886">
        <v>0</v>
      </c>
      <c r="L14886" s="51">
        <v>47118</v>
      </c>
      <c r="M14886">
        <v>5</v>
      </c>
      <c r="N14886">
        <v>0</v>
      </c>
    </row>
    <row r="14887" spans="1:14" x14ac:dyDescent="0.25">
      <c r="A14887" s="21" t="str">
        <f t="shared" si="232"/>
        <v>MOW L2N CGAG_2029</v>
      </c>
      <c r="B14887" t="s">
        <v>130</v>
      </c>
      <c r="C14887" t="s">
        <v>143</v>
      </c>
      <c r="D14887" t="s">
        <v>26</v>
      </c>
      <c r="E14887" t="s">
        <v>5</v>
      </c>
      <c r="F14887" t="s">
        <v>8</v>
      </c>
      <c r="G14887">
        <v>0</v>
      </c>
      <c r="H14887">
        <v>0</v>
      </c>
      <c r="I14887">
        <v>0</v>
      </c>
      <c r="J14887">
        <v>0</v>
      </c>
      <c r="L14887" s="51">
        <v>47483</v>
      </c>
      <c r="M14887">
        <v>6</v>
      </c>
      <c r="N14887">
        <v>0</v>
      </c>
    </row>
    <row r="14888" spans="1:14" x14ac:dyDescent="0.25">
      <c r="A14888" s="21" t="str">
        <f t="shared" si="232"/>
        <v>MOW L2N CGAG_2030</v>
      </c>
      <c r="B14888" t="s">
        <v>130</v>
      </c>
      <c r="C14888" t="s">
        <v>143</v>
      </c>
      <c r="D14888" t="s">
        <v>26</v>
      </c>
      <c r="E14888" t="s">
        <v>5</v>
      </c>
      <c r="F14888" t="s">
        <v>8</v>
      </c>
      <c r="G14888">
        <v>0</v>
      </c>
      <c r="H14888">
        <v>0</v>
      </c>
      <c r="I14888">
        <v>0</v>
      </c>
      <c r="J14888">
        <v>0</v>
      </c>
      <c r="L14888" s="51">
        <v>47848</v>
      </c>
      <c r="M14888">
        <v>7</v>
      </c>
      <c r="N14888">
        <v>0</v>
      </c>
    </row>
    <row r="14889" spans="1:14" x14ac:dyDescent="0.25">
      <c r="A14889" s="21" t="str">
        <f t="shared" si="232"/>
        <v>MOW L2N CGAG_2031</v>
      </c>
      <c r="B14889" t="s">
        <v>130</v>
      </c>
      <c r="C14889" t="s">
        <v>143</v>
      </c>
      <c r="D14889" t="s">
        <v>26</v>
      </c>
      <c r="E14889" t="s">
        <v>5</v>
      </c>
      <c r="F14889" t="s">
        <v>8</v>
      </c>
      <c r="G14889">
        <v>0</v>
      </c>
      <c r="H14889">
        <v>0</v>
      </c>
      <c r="I14889">
        <v>0</v>
      </c>
      <c r="J14889">
        <v>0</v>
      </c>
      <c r="L14889" s="51">
        <v>48213</v>
      </c>
      <c r="M14889">
        <v>8</v>
      </c>
      <c r="N14889">
        <v>0</v>
      </c>
    </row>
    <row r="14890" spans="1:14" x14ac:dyDescent="0.25">
      <c r="A14890" s="21" t="str">
        <f t="shared" si="232"/>
        <v>MOW L2N CGAG_2032</v>
      </c>
      <c r="B14890" t="s">
        <v>130</v>
      </c>
      <c r="C14890" t="s">
        <v>143</v>
      </c>
      <c r="D14890" t="s">
        <v>26</v>
      </c>
      <c r="E14890" t="s">
        <v>5</v>
      </c>
      <c r="F14890" t="s">
        <v>8</v>
      </c>
      <c r="G14890">
        <v>0</v>
      </c>
      <c r="H14890">
        <v>0</v>
      </c>
      <c r="I14890">
        <v>0</v>
      </c>
      <c r="J14890">
        <v>0</v>
      </c>
      <c r="L14890" s="51">
        <v>48579</v>
      </c>
      <c r="M14890">
        <v>9</v>
      </c>
      <c r="N14890">
        <v>0</v>
      </c>
    </row>
    <row r="14891" spans="1:14" x14ac:dyDescent="0.25">
      <c r="A14891" s="21" t="str">
        <f t="shared" si="232"/>
        <v>MOW L2N CGAG_2033</v>
      </c>
      <c r="B14891" t="s">
        <v>130</v>
      </c>
      <c r="C14891" t="s">
        <v>143</v>
      </c>
      <c r="D14891" t="s">
        <v>26</v>
      </c>
      <c r="E14891" t="s">
        <v>5</v>
      </c>
      <c r="F14891" t="s">
        <v>8</v>
      </c>
      <c r="G14891">
        <v>0</v>
      </c>
      <c r="H14891">
        <v>0</v>
      </c>
      <c r="I14891">
        <v>0</v>
      </c>
      <c r="J14891">
        <v>0</v>
      </c>
      <c r="L14891" s="51">
        <v>48944</v>
      </c>
      <c r="M14891">
        <v>10</v>
      </c>
      <c r="N14891">
        <v>0</v>
      </c>
    </row>
    <row r="14892" spans="1:14" x14ac:dyDescent="0.25">
      <c r="A14892" s="21" t="str">
        <f t="shared" si="232"/>
        <v>MOW L2N CGAG_2034</v>
      </c>
      <c r="B14892" t="s">
        <v>130</v>
      </c>
      <c r="C14892" t="s">
        <v>143</v>
      </c>
      <c r="D14892" t="s">
        <v>26</v>
      </c>
      <c r="E14892" t="s">
        <v>5</v>
      </c>
      <c r="F14892" t="s">
        <v>8</v>
      </c>
      <c r="G14892">
        <v>0</v>
      </c>
      <c r="H14892">
        <v>0</v>
      </c>
      <c r="I14892">
        <v>0</v>
      </c>
      <c r="J14892">
        <v>0</v>
      </c>
      <c r="L14892" s="51">
        <v>49309</v>
      </c>
      <c r="M14892">
        <v>11</v>
      </c>
      <c r="N14892">
        <v>0</v>
      </c>
    </row>
    <row r="14893" spans="1:14" x14ac:dyDescent="0.25">
      <c r="A14893" s="21" t="str">
        <f t="shared" si="232"/>
        <v>MOW L2N CGAG_2035</v>
      </c>
      <c r="B14893" t="s">
        <v>130</v>
      </c>
      <c r="C14893" t="s">
        <v>143</v>
      </c>
      <c r="D14893" t="s">
        <v>26</v>
      </c>
      <c r="E14893" t="s">
        <v>5</v>
      </c>
      <c r="F14893" t="s">
        <v>8</v>
      </c>
      <c r="G14893">
        <v>0</v>
      </c>
      <c r="H14893">
        <v>0</v>
      </c>
      <c r="I14893">
        <v>0</v>
      </c>
      <c r="J14893">
        <v>0</v>
      </c>
      <c r="L14893" s="51">
        <v>49674</v>
      </c>
      <c r="M14893">
        <v>12</v>
      </c>
      <c r="N14893">
        <v>0</v>
      </c>
    </row>
    <row r="14894" spans="1:14" x14ac:dyDescent="0.25">
      <c r="A14894" s="21" t="str">
        <f t="shared" si="232"/>
        <v>MOW L2N CGAG_2036</v>
      </c>
      <c r="B14894" t="s">
        <v>130</v>
      </c>
      <c r="C14894" t="s">
        <v>143</v>
      </c>
      <c r="D14894" t="s">
        <v>26</v>
      </c>
      <c r="E14894" t="s">
        <v>5</v>
      </c>
      <c r="F14894" t="s">
        <v>8</v>
      </c>
      <c r="G14894">
        <v>0</v>
      </c>
      <c r="H14894">
        <v>0</v>
      </c>
      <c r="I14894">
        <v>0</v>
      </c>
      <c r="J14894">
        <v>0</v>
      </c>
      <c r="L14894" s="51">
        <v>50040</v>
      </c>
      <c r="M14894">
        <v>13</v>
      </c>
      <c r="N14894">
        <v>0</v>
      </c>
    </row>
    <row r="14895" spans="1:14" x14ac:dyDescent="0.25">
      <c r="A14895" s="21" t="str">
        <f t="shared" si="232"/>
        <v>MOW L2N CGAG_2037</v>
      </c>
      <c r="B14895" t="s">
        <v>130</v>
      </c>
      <c r="C14895" t="s">
        <v>143</v>
      </c>
      <c r="D14895" t="s">
        <v>26</v>
      </c>
      <c r="E14895" t="s">
        <v>5</v>
      </c>
      <c r="F14895" t="s">
        <v>8</v>
      </c>
      <c r="G14895">
        <v>0</v>
      </c>
      <c r="H14895">
        <v>0</v>
      </c>
      <c r="I14895">
        <v>0</v>
      </c>
      <c r="J14895">
        <v>0</v>
      </c>
      <c r="L14895" s="51">
        <v>50405</v>
      </c>
      <c r="M14895">
        <v>14</v>
      </c>
      <c r="N14895">
        <v>0</v>
      </c>
    </row>
    <row r="14896" spans="1:14" x14ac:dyDescent="0.25">
      <c r="A14896" s="21" t="str">
        <f t="shared" si="232"/>
        <v>MOW L2N CGAG_2038</v>
      </c>
      <c r="B14896" t="s">
        <v>130</v>
      </c>
      <c r="C14896" t="s">
        <v>143</v>
      </c>
      <c r="D14896" t="s">
        <v>26</v>
      </c>
      <c r="E14896" t="s">
        <v>5</v>
      </c>
      <c r="F14896" t="s">
        <v>8</v>
      </c>
      <c r="G14896">
        <v>0</v>
      </c>
      <c r="H14896">
        <v>0</v>
      </c>
      <c r="I14896">
        <v>0</v>
      </c>
      <c r="J14896">
        <v>0</v>
      </c>
      <c r="L14896" s="51">
        <v>50770</v>
      </c>
      <c r="M14896">
        <v>15</v>
      </c>
      <c r="N14896">
        <v>0</v>
      </c>
    </row>
    <row r="14897" spans="1:14" x14ac:dyDescent="0.25">
      <c r="A14897" s="21" t="str">
        <f t="shared" si="232"/>
        <v>MOW L2N CGAG_2039</v>
      </c>
      <c r="B14897" t="s">
        <v>130</v>
      </c>
      <c r="C14897" t="s">
        <v>143</v>
      </c>
      <c r="D14897" t="s">
        <v>26</v>
      </c>
      <c r="E14897" t="s">
        <v>5</v>
      </c>
      <c r="F14897" t="s">
        <v>8</v>
      </c>
      <c r="G14897">
        <v>0</v>
      </c>
      <c r="H14897">
        <v>0</v>
      </c>
      <c r="I14897">
        <v>0</v>
      </c>
      <c r="J14897">
        <v>0</v>
      </c>
      <c r="L14897" s="51">
        <v>51135</v>
      </c>
      <c r="M14897">
        <v>16</v>
      </c>
      <c r="N14897">
        <v>0</v>
      </c>
    </row>
    <row r="14898" spans="1:14" x14ac:dyDescent="0.25">
      <c r="A14898" s="21" t="str">
        <f t="shared" si="232"/>
        <v>MOW L2N CGAG_2040</v>
      </c>
      <c r="B14898" t="s">
        <v>130</v>
      </c>
      <c r="C14898" t="s">
        <v>143</v>
      </c>
      <c r="D14898" t="s">
        <v>26</v>
      </c>
      <c r="E14898" t="s">
        <v>5</v>
      </c>
      <c r="F14898" t="s">
        <v>8</v>
      </c>
      <c r="G14898">
        <v>0</v>
      </c>
      <c r="H14898">
        <v>0</v>
      </c>
      <c r="I14898">
        <v>0</v>
      </c>
      <c r="J14898">
        <v>0</v>
      </c>
      <c r="L14898" s="51">
        <v>51501</v>
      </c>
      <c r="M14898">
        <v>17</v>
      </c>
      <c r="N14898">
        <v>0</v>
      </c>
    </row>
    <row r="14899" spans="1:14" x14ac:dyDescent="0.25">
      <c r="A14899" s="21" t="str">
        <f t="shared" si="232"/>
        <v>MOW L2N CGAG_2041</v>
      </c>
      <c r="B14899" t="s">
        <v>130</v>
      </c>
      <c r="C14899" t="s">
        <v>143</v>
      </c>
      <c r="D14899" t="s">
        <v>26</v>
      </c>
      <c r="E14899" t="s">
        <v>5</v>
      </c>
      <c r="F14899" t="s">
        <v>8</v>
      </c>
      <c r="G14899">
        <v>0</v>
      </c>
      <c r="H14899">
        <v>0</v>
      </c>
      <c r="I14899">
        <v>0</v>
      </c>
      <c r="J14899">
        <v>0</v>
      </c>
      <c r="L14899" s="51">
        <v>51866</v>
      </c>
      <c r="M14899">
        <v>18</v>
      </c>
      <c r="N14899">
        <v>0</v>
      </c>
    </row>
    <row r="14900" spans="1:14" x14ac:dyDescent="0.25">
      <c r="A14900" s="21" t="str">
        <f t="shared" si="232"/>
        <v>MOW L2N CGAG_2042</v>
      </c>
      <c r="B14900" t="s">
        <v>130</v>
      </c>
      <c r="C14900" t="s">
        <v>143</v>
      </c>
      <c r="D14900" t="s">
        <v>26</v>
      </c>
      <c r="E14900" t="s">
        <v>5</v>
      </c>
      <c r="F14900" t="s">
        <v>8</v>
      </c>
      <c r="G14900">
        <v>0</v>
      </c>
      <c r="H14900">
        <v>0</v>
      </c>
      <c r="I14900">
        <v>0</v>
      </c>
      <c r="J14900">
        <v>0</v>
      </c>
      <c r="L14900" s="51">
        <v>52231</v>
      </c>
      <c r="M14900">
        <v>19</v>
      </c>
      <c r="N14900">
        <v>0</v>
      </c>
    </row>
    <row r="14901" spans="1:14" x14ac:dyDescent="0.25">
      <c r="A14901" s="21" t="str">
        <f t="shared" si="232"/>
        <v>MOW L2N CGAG_2043</v>
      </c>
      <c r="B14901" t="s">
        <v>130</v>
      </c>
      <c r="C14901" t="s">
        <v>143</v>
      </c>
      <c r="D14901" t="s">
        <v>26</v>
      </c>
      <c r="E14901" t="s">
        <v>5</v>
      </c>
      <c r="F14901" t="s">
        <v>8</v>
      </c>
      <c r="G14901">
        <v>0</v>
      </c>
      <c r="H14901">
        <v>0</v>
      </c>
      <c r="I14901">
        <v>0</v>
      </c>
      <c r="J14901">
        <v>0</v>
      </c>
      <c r="L14901" s="51">
        <v>52596</v>
      </c>
      <c r="M14901">
        <v>20</v>
      </c>
      <c r="N14901">
        <v>0</v>
      </c>
    </row>
    <row r="14902" spans="1:14" x14ac:dyDescent="0.25">
      <c r="A14902" s="21" t="str">
        <f t="shared" si="232"/>
        <v>MOW L3C CGAG_2024</v>
      </c>
      <c r="B14902" t="s">
        <v>130</v>
      </c>
      <c r="C14902" t="s">
        <v>143</v>
      </c>
      <c r="D14902" t="s">
        <v>24</v>
      </c>
      <c r="E14902" t="s">
        <v>29</v>
      </c>
      <c r="F14902" t="s">
        <v>28</v>
      </c>
      <c r="K14902">
        <v>0</v>
      </c>
      <c r="L14902" s="51">
        <v>45657</v>
      </c>
      <c r="M14902">
        <v>1</v>
      </c>
    </row>
    <row r="14903" spans="1:14" x14ac:dyDescent="0.25">
      <c r="A14903" s="21" t="str">
        <f t="shared" si="232"/>
        <v>MOW L3C CGAG_2025</v>
      </c>
      <c r="B14903" t="s">
        <v>130</v>
      </c>
      <c r="C14903" t="s">
        <v>143</v>
      </c>
      <c r="D14903" t="s">
        <v>24</v>
      </c>
      <c r="E14903" t="s">
        <v>29</v>
      </c>
      <c r="F14903" t="s">
        <v>28</v>
      </c>
      <c r="K14903">
        <v>0</v>
      </c>
      <c r="L14903" s="51">
        <v>46022</v>
      </c>
      <c r="M14903">
        <v>2</v>
      </c>
    </row>
    <row r="14904" spans="1:14" x14ac:dyDescent="0.25">
      <c r="A14904" s="21" t="str">
        <f t="shared" si="232"/>
        <v>MOW L3C CGAG_2026</v>
      </c>
      <c r="B14904" t="s">
        <v>130</v>
      </c>
      <c r="C14904" t="s">
        <v>143</v>
      </c>
      <c r="D14904" t="s">
        <v>24</v>
      </c>
      <c r="E14904" t="s">
        <v>29</v>
      </c>
      <c r="F14904" t="s">
        <v>28</v>
      </c>
      <c r="K14904">
        <v>0</v>
      </c>
      <c r="L14904" s="51">
        <v>46387</v>
      </c>
      <c r="M14904">
        <v>3</v>
      </c>
    </row>
    <row r="14905" spans="1:14" x14ac:dyDescent="0.25">
      <c r="A14905" s="21" t="str">
        <f t="shared" si="232"/>
        <v>MOW L3C CGAG_2027</v>
      </c>
      <c r="B14905" t="s">
        <v>130</v>
      </c>
      <c r="C14905" t="s">
        <v>143</v>
      </c>
      <c r="D14905" t="s">
        <v>24</v>
      </c>
      <c r="E14905" t="s">
        <v>29</v>
      </c>
      <c r="F14905" t="s">
        <v>28</v>
      </c>
      <c r="K14905">
        <v>0</v>
      </c>
      <c r="L14905" s="51">
        <v>46752</v>
      </c>
      <c r="M14905">
        <v>4</v>
      </c>
    </row>
    <row r="14906" spans="1:14" x14ac:dyDescent="0.25">
      <c r="A14906" s="21" t="str">
        <f t="shared" si="232"/>
        <v>MOW L3C CGAG_2028</v>
      </c>
      <c r="B14906" t="s">
        <v>130</v>
      </c>
      <c r="C14906" t="s">
        <v>143</v>
      </c>
      <c r="D14906" t="s">
        <v>24</v>
      </c>
      <c r="E14906" t="s">
        <v>29</v>
      </c>
      <c r="F14906" t="s">
        <v>28</v>
      </c>
      <c r="K14906">
        <v>0</v>
      </c>
      <c r="L14906" s="51">
        <v>47118</v>
      </c>
      <c r="M14906">
        <v>5</v>
      </c>
    </row>
    <row r="14907" spans="1:14" x14ac:dyDescent="0.25">
      <c r="A14907" s="21" t="str">
        <f t="shared" si="232"/>
        <v>MOW L3C CGAG_2029</v>
      </c>
      <c r="B14907" t="s">
        <v>130</v>
      </c>
      <c r="C14907" t="s">
        <v>143</v>
      </c>
      <c r="D14907" t="s">
        <v>24</v>
      </c>
      <c r="E14907" t="s">
        <v>29</v>
      </c>
      <c r="F14907" t="s">
        <v>28</v>
      </c>
      <c r="K14907">
        <v>0</v>
      </c>
      <c r="L14907" s="51">
        <v>47483</v>
      </c>
      <c r="M14907">
        <v>6</v>
      </c>
    </row>
    <row r="14908" spans="1:14" x14ac:dyDescent="0.25">
      <c r="A14908" s="21" t="str">
        <f t="shared" si="232"/>
        <v>MOW L3C CGAG_2030</v>
      </c>
      <c r="B14908" t="s">
        <v>130</v>
      </c>
      <c r="C14908" t="s">
        <v>143</v>
      </c>
      <c r="D14908" t="s">
        <v>24</v>
      </c>
      <c r="E14908" t="s">
        <v>29</v>
      </c>
      <c r="F14908" t="s">
        <v>28</v>
      </c>
      <c r="K14908">
        <v>0</v>
      </c>
      <c r="L14908" s="51">
        <v>47848</v>
      </c>
      <c r="M14908">
        <v>7</v>
      </c>
    </row>
    <row r="14909" spans="1:14" x14ac:dyDescent="0.25">
      <c r="A14909" s="21" t="str">
        <f t="shared" si="232"/>
        <v>MOW L3C CGAG_2031</v>
      </c>
      <c r="B14909" t="s">
        <v>130</v>
      </c>
      <c r="C14909" t="s">
        <v>143</v>
      </c>
      <c r="D14909" t="s">
        <v>24</v>
      </c>
      <c r="E14909" t="s">
        <v>29</v>
      </c>
      <c r="F14909" t="s">
        <v>28</v>
      </c>
      <c r="K14909">
        <v>0</v>
      </c>
      <c r="L14909" s="51">
        <v>48213</v>
      </c>
      <c r="M14909">
        <v>8</v>
      </c>
    </row>
    <row r="14910" spans="1:14" x14ac:dyDescent="0.25">
      <c r="A14910" s="21" t="str">
        <f t="shared" si="232"/>
        <v>MOW L3C CGAG_2032</v>
      </c>
      <c r="B14910" t="s">
        <v>130</v>
      </c>
      <c r="C14910" t="s">
        <v>143</v>
      </c>
      <c r="D14910" t="s">
        <v>24</v>
      </c>
      <c r="E14910" t="s">
        <v>29</v>
      </c>
      <c r="F14910" t="s">
        <v>28</v>
      </c>
      <c r="K14910">
        <v>0</v>
      </c>
      <c r="L14910" s="51">
        <v>48579</v>
      </c>
      <c r="M14910">
        <v>9</v>
      </c>
    </row>
    <row r="14911" spans="1:14" x14ac:dyDescent="0.25">
      <c r="A14911" s="21" t="str">
        <f t="shared" si="232"/>
        <v>MOW L3C CGAG_2033</v>
      </c>
      <c r="B14911" t="s">
        <v>130</v>
      </c>
      <c r="C14911" t="s">
        <v>143</v>
      </c>
      <c r="D14911" t="s">
        <v>24</v>
      </c>
      <c r="E14911" t="s">
        <v>29</v>
      </c>
      <c r="F14911" t="s">
        <v>28</v>
      </c>
      <c r="K14911">
        <v>0</v>
      </c>
      <c r="L14911" s="51">
        <v>48944</v>
      </c>
      <c r="M14911">
        <v>10</v>
      </c>
    </row>
    <row r="14912" spans="1:14" x14ac:dyDescent="0.25">
      <c r="A14912" s="21" t="str">
        <f t="shared" si="232"/>
        <v>MOW L3C CGAG_2034</v>
      </c>
      <c r="B14912" t="s">
        <v>130</v>
      </c>
      <c r="C14912" t="s">
        <v>143</v>
      </c>
      <c r="D14912" t="s">
        <v>24</v>
      </c>
      <c r="E14912" t="s">
        <v>29</v>
      </c>
      <c r="F14912" t="s">
        <v>28</v>
      </c>
      <c r="K14912">
        <v>0</v>
      </c>
      <c r="L14912" s="51">
        <v>49309</v>
      </c>
      <c r="M14912">
        <v>11</v>
      </c>
    </row>
    <row r="14913" spans="1:13" x14ac:dyDescent="0.25">
      <c r="A14913" s="21" t="str">
        <f t="shared" si="232"/>
        <v>MOW L3C CGAG_2035</v>
      </c>
      <c r="B14913" t="s">
        <v>130</v>
      </c>
      <c r="C14913" t="s">
        <v>143</v>
      </c>
      <c r="D14913" t="s">
        <v>24</v>
      </c>
      <c r="E14913" t="s">
        <v>29</v>
      </c>
      <c r="F14913" t="s">
        <v>28</v>
      </c>
      <c r="K14913">
        <v>0</v>
      </c>
      <c r="L14913" s="51">
        <v>49674</v>
      </c>
      <c r="M14913">
        <v>12</v>
      </c>
    </row>
    <row r="14914" spans="1:13" x14ac:dyDescent="0.25">
      <c r="A14914" s="21" t="str">
        <f t="shared" ref="A14914:A14977" si="233">B14914&amp;" "&amp;D14914&amp;" "&amp;C14914&amp;"_"&amp;YEAR(L14914)</f>
        <v>MOW L3C CGAG_2036</v>
      </c>
      <c r="B14914" t="s">
        <v>130</v>
      </c>
      <c r="C14914" t="s">
        <v>143</v>
      </c>
      <c r="D14914" t="s">
        <v>24</v>
      </c>
      <c r="E14914" t="s">
        <v>29</v>
      </c>
      <c r="F14914" t="s">
        <v>28</v>
      </c>
      <c r="K14914">
        <v>1514.5709228515625</v>
      </c>
      <c r="L14914" s="51">
        <v>50040</v>
      </c>
      <c r="M14914">
        <v>13</v>
      </c>
    </row>
    <row r="14915" spans="1:13" x14ac:dyDescent="0.25">
      <c r="A14915" s="21" t="str">
        <f t="shared" si="233"/>
        <v>MOW L3C CGAG_2037</v>
      </c>
      <c r="B14915" t="s">
        <v>130</v>
      </c>
      <c r="C14915" t="s">
        <v>143</v>
      </c>
      <c r="D14915" t="s">
        <v>24</v>
      </c>
      <c r="E14915" t="s">
        <v>29</v>
      </c>
      <c r="F14915" t="s">
        <v>28</v>
      </c>
      <c r="K14915">
        <v>232086.734375</v>
      </c>
      <c r="L14915" s="51">
        <v>50405</v>
      </c>
      <c r="M14915">
        <v>14</v>
      </c>
    </row>
    <row r="14916" spans="1:13" x14ac:dyDescent="0.25">
      <c r="A14916" s="21" t="str">
        <f t="shared" si="233"/>
        <v>MOW L3C CGAG_2038</v>
      </c>
      <c r="B14916" t="s">
        <v>130</v>
      </c>
      <c r="C14916" t="s">
        <v>143</v>
      </c>
      <c r="D14916" t="s">
        <v>24</v>
      </c>
      <c r="E14916" t="s">
        <v>29</v>
      </c>
      <c r="F14916" t="s">
        <v>28</v>
      </c>
      <c r="K14916">
        <v>474494.15625</v>
      </c>
      <c r="L14916" s="51">
        <v>50770</v>
      </c>
      <c r="M14916">
        <v>15</v>
      </c>
    </row>
    <row r="14917" spans="1:13" x14ac:dyDescent="0.25">
      <c r="A14917" s="21" t="str">
        <f t="shared" si="233"/>
        <v>MOW L3C CGAG_2039</v>
      </c>
      <c r="B14917" t="s">
        <v>130</v>
      </c>
      <c r="C14917" t="s">
        <v>143</v>
      </c>
      <c r="D14917" t="s">
        <v>24</v>
      </c>
      <c r="E14917" t="s">
        <v>29</v>
      </c>
      <c r="F14917" t="s">
        <v>28</v>
      </c>
      <c r="K14917">
        <v>651030.9375</v>
      </c>
      <c r="L14917" s="51">
        <v>51135</v>
      </c>
      <c r="M14917">
        <v>16</v>
      </c>
    </row>
    <row r="14918" spans="1:13" x14ac:dyDescent="0.25">
      <c r="A14918" s="21" t="str">
        <f t="shared" si="233"/>
        <v>MOW L3C CGAG_2040</v>
      </c>
      <c r="B14918" t="s">
        <v>130</v>
      </c>
      <c r="C14918" t="s">
        <v>143</v>
      </c>
      <c r="D14918" t="s">
        <v>24</v>
      </c>
      <c r="E14918" t="s">
        <v>29</v>
      </c>
      <c r="F14918" t="s">
        <v>28</v>
      </c>
      <c r="K14918">
        <v>846272.5625</v>
      </c>
      <c r="L14918" s="51">
        <v>51501</v>
      </c>
      <c r="M14918">
        <v>17</v>
      </c>
    </row>
    <row r="14919" spans="1:13" x14ac:dyDescent="0.25">
      <c r="A14919" s="21" t="str">
        <f t="shared" si="233"/>
        <v>MOW L3C CGAG_2041</v>
      </c>
      <c r="B14919" t="s">
        <v>130</v>
      </c>
      <c r="C14919" t="s">
        <v>143</v>
      </c>
      <c r="D14919" t="s">
        <v>24</v>
      </c>
      <c r="E14919" t="s">
        <v>29</v>
      </c>
      <c r="F14919" t="s">
        <v>28</v>
      </c>
      <c r="K14919">
        <v>984115.5625</v>
      </c>
      <c r="L14919" s="51">
        <v>51866</v>
      </c>
      <c r="M14919">
        <v>18</v>
      </c>
    </row>
    <row r="14920" spans="1:13" x14ac:dyDescent="0.25">
      <c r="A14920" s="21" t="str">
        <f t="shared" si="233"/>
        <v>MOW L3C CGAG_2042</v>
      </c>
      <c r="B14920" t="s">
        <v>130</v>
      </c>
      <c r="C14920" t="s">
        <v>143</v>
      </c>
      <c r="D14920" t="s">
        <v>24</v>
      </c>
      <c r="E14920" t="s">
        <v>29</v>
      </c>
      <c r="F14920" t="s">
        <v>28</v>
      </c>
      <c r="K14920">
        <v>1130205.375</v>
      </c>
      <c r="L14920" s="51">
        <v>52231</v>
      </c>
      <c r="M14920">
        <v>19</v>
      </c>
    </row>
    <row r="14921" spans="1:13" x14ac:dyDescent="0.25">
      <c r="A14921" s="21" t="str">
        <f t="shared" si="233"/>
        <v>MOW L3C CGAG_2043</v>
      </c>
      <c r="B14921" t="s">
        <v>130</v>
      </c>
      <c r="C14921" t="s">
        <v>143</v>
      </c>
      <c r="D14921" t="s">
        <v>24</v>
      </c>
      <c r="E14921" t="s">
        <v>29</v>
      </c>
      <c r="F14921" t="s">
        <v>28</v>
      </c>
      <c r="K14921">
        <v>1134777.75</v>
      </c>
      <c r="L14921" s="51">
        <v>52596</v>
      </c>
      <c r="M14921">
        <v>20</v>
      </c>
    </row>
    <row r="14922" spans="1:13" x14ac:dyDescent="0.25">
      <c r="A14922" s="21" t="str">
        <f t="shared" si="233"/>
        <v>MOW L3C CGAG_2024</v>
      </c>
      <c r="B14922" t="s">
        <v>130</v>
      </c>
      <c r="C14922" t="s">
        <v>143</v>
      </c>
      <c r="D14922" t="s">
        <v>24</v>
      </c>
      <c r="E14922" t="s">
        <v>29</v>
      </c>
      <c r="F14922" t="s">
        <v>31</v>
      </c>
      <c r="K14922">
        <v>0</v>
      </c>
      <c r="L14922" s="51">
        <v>45657</v>
      </c>
      <c r="M14922">
        <v>1</v>
      </c>
    </row>
    <row r="14923" spans="1:13" x14ac:dyDescent="0.25">
      <c r="A14923" s="21" t="str">
        <f t="shared" si="233"/>
        <v>MOW L3C CGAG_2025</v>
      </c>
      <c r="B14923" t="s">
        <v>130</v>
      </c>
      <c r="C14923" t="s">
        <v>143</v>
      </c>
      <c r="D14923" t="s">
        <v>24</v>
      </c>
      <c r="E14923" t="s">
        <v>29</v>
      </c>
      <c r="F14923" t="s">
        <v>31</v>
      </c>
      <c r="K14923">
        <v>0</v>
      </c>
      <c r="L14923" s="51">
        <v>46022</v>
      </c>
      <c r="M14923">
        <v>2</v>
      </c>
    </row>
    <row r="14924" spans="1:13" x14ac:dyDescent="0.25">
      <c r="A14924" s="21" t="str">
        <f t="shared" si="233"/>
        <v>MOW L3C CGAG_2026</v>
      </c>
      <c r="B14924" t="s">
        <v>130</v>
      </c>
      <c r="C14924" t="s">
        <v>143</v>
      </c>
      <c r="D14924" t="s">
        <v>24</v>
      </c>
      <c r="E14924" t="s">
        <v>29</v>
      </c>
      <c r="F14924" t="s">
        <v>31</v>
      </c>
      <c r="K14924">
        <v>0</v>
      </c>
      <c r="L14924" s="51">
        <v>46387</v>
      </c>
      <c r="M14924">
        <v>3</v>
      </c>
    </row>
    <row r="14925" spans="1:13" x14ac:dyDescent="0.25">
      <c r="A14925" s="21" t="str">
        <f t="shared" si="233"/>
        <v>MOW L3C CGAG_2027</v>
      </c>
      <c r="B14925" t="s">
        <v>130</v>
      </c>
      <c r="C14925" t="s">
        <v>143</v>
      </c>
      <c r="D14925" t="s">
        <v>24</v>
      </c>
      <c r="E14925" t="s">
        <v>29</v>
      </c>
      <c r="F14925" t="s">
        <v>31</v>
      </c>
      <c r="K14925">
        <v>0</v>
      </c>
      <c r="L14925" s="51">
        <v>46752</v>
      </c>
      <c r="M14925">
        <v>4</v>
      </c>
    </row>
    <row r="14926" spans="1:13" x14ac:dyDescent="0.25">
      <c r="A14926" s="21" t="str">
        <f t="shared" si="233"/>
        <v>MOW L3C CGAG_2028</v>
      </c>
      <c r="B14926" t="s">
        <v>130</v>
      </c>
      <c r="C14926" t="s">
        <v>143</v>
      </c>
      <c r="D14926" t="s">
        <v>24</v>
      </c>
      <c r="E14926" t="s">
        <v>29</v>
      </c>
      <c r="F14926" t="s">
        <v>31</v>
      </c>
      <c r="K14926">
        <v>0</v>
      </c>
      <c r="L14926" s="51">
        <v>47118</v>
      </c>
      <c r="M14926">
        <v>5</v>
      </c>
    </row>
    <row r="14927" spans="1:13" x14ac:dyDescent="0.25">
      <c r="A14927" s="21" t="str">
        <f t="shared" si="233"/>
        <v>MOW L3C CGAG_2029</v>
      </c>
      <c r="B14927" t="s">
        <v>130</v>
      </c>
      <c r="C14927" t="s">
        <v>143</v>
      </c>
      <c r="D14927" t="s">
        <v>24</v>
      </c>
      <c r="E14927" t="s">
        <v>29</v>
      </c>
      <c r="F14927" t="s">
        <v>31</v>
      </c>
      <c r="K14927">
        <v>0</v>
      </c>
      <c r="L14927" s="51">
        <v>47483</v>
      </c>
      <c r="M14927">
        <v>6</v>
      </c>
    </row>
    <row r="14928" spans="1:13" x14ac:dyDescent="0.25">
      <c r="A14928" s="21" t="str">
        <f t="shared" si="233"/>
        <v>MOW L3C CGAG_2030</v>
      </c>
      <c r="B14928" t="s">
        <v>130</v>
      </c>
      <c r="C14928" t="s">
        <v>143</v>
      </c>
      <c r="D14928" t="s">
        <v>24</v>
      </c>
      <c r="E14928" t="s">
        <v>29</v>
      </c>
      <c r="F14928" t="s">
        <v>31</v>
      </c>
      <c r="K14928">
        <v>0</v>
      </c>
      <c r="L14928" s="51">
        <v>47848</v>
      </c>
      <c r="M14928">
        <v>7</v>
      </c>
    </row>
    <row r="14929" spans="1:14" x14ac:dyDescent="0.25">
      <c r="A14929" s="21" t="str">
        <f t="shared" si="233"/>
        <v>MOW L3C CGAG_2031</v>
      </c>
      <c r="B14929" t="s">
        <v>130</v>
      </c>
      <c r="C14929" t="s">
        <v>143</v>
      </c>
      <c r="D14929" t="s">
        <v>24</v>
      </c>
      <c r="E14929" t="s">
        <v>29</v>
      </c>
      <c r="F14929" t="s">
        <v>31</v>
      </c>
      <c r="K14929">
        <v>0</v>
      </c>
      <c r="L14929" s="51">
        <v>48213</v>
      </c>
      <c r="M14929">
        <v>8</v>
      </c>
    </row>
    <row r="14930" spans="1:14" x14ac:dyDescent="0.25">
      <c r="A14930" s="21" t="str">
        <f t="shared" si="233"/>
        <v>MOW L3C CGAG_2032</v>
      </c>
      <c r="B14930" t="s">
        <v>130</v>
      </c>
      <c r="C14930" t="s">
        <v>143</v>
      </c>
      <c r="D14930" t="s">
        <v>24</v>
      </c>
      <c r="E14930" t="s">
        <v>29</v>
      </c>
      <c r="F14930" t="s">
        <v>31</v>
      </c>
      <c r="K14930">
        <v>0</v>
      </c>
      <c r="L14930" s="51">
        <v>48579</v>
      </c>
      <c r="M14930">
        <v>9</v>
      </c>
    </row>
    <row r="14931" spans="1:14" x14ac:dyDescent="0.25">
      <c r="A14931" s="21" t="str">
        <f t="shared" si="233"/>
        <v>MOW L3C CGAG_2033</v>
      </c>
      <c r="B14931" t="s">
        <v>130</v>
      </c>
      <c r="C14931" t="s">
        <v>143</v>
      </c>
      <c r="D14931" t="s">
        <v>24</v>
      </c>
      <c r="E14931" t="s">
        <v>29</v>
      </c>
      <c r="F14931" t="s">
        <v>31</v>
      </c>
      <c r="K14931">
        <v>0</v>
      </c>
      <c r="L14931" s="51">
        <v>48944</v>
      </c>
      <c r="M14931">
        <v>10</v>
      </c>
    </row>
    <row r="14932" spans="1:14" x14ac:dyDescent="0.25">
      <c r="A14932" s="21" t="str">
        <f t="shared" si="233"/>
        <v>MOW L3C CGAG_2034</v>
      </c>
      <c r="B14932" t="s">
        <v>130</v>
      </c>
      <c r="C14932" t="s">
        <v>143</v>
      </c>
      <c r="D14932" t="s">
        <v>24</v>
      </c>
      <c r="E14932" t="s">
        <v>29</v>
      </c>
      <c r="F14932" t="s">
        <v>31</v>
      </c>
      <c r="K14932">
        <v>0</v>
      </c>
      <c r="L14932" s="51">
        <v>49309</v>
      </c>
      <c r="M14932">
        <v>11</v>
      </c>
    </row>
    <row r="14933" spans="1:14" x14ac:dyDescent="0.25">
      <c r="A14933" s="21" t="str">
        <f t="shared" si="233"/>
        <v>MOW L3C CGAG_2035</v>
      </c>
      <c r="B14933" t="s">
        <v>130</v>
      </c>
      <c r="C14933" t="s">
        <v>143</v>
      </c>
      <c r="D14933" t="s">
        <v>24</v>
      </c>
      <c r="E14933" t="s">
        <v>29</v>
      </c>
      <c r="F14933" t="s">
        <v>31</v>
      </c>
      <c r="K14933">
        <v>0</v>
      </c>
      <c r="L14933" s="51">
        <v>49674</v>
      </c>
      <c r="M14933">
        <v>12</v>
      </c>
    </row>
    <row r="14934" spans="1:14" x14ac:dyDescent="0.25">
      <c r="A14934" s="21" t="str">
        <f t="shared" si="233"/>
        <v>MOW L3C CGAG_2036</v>
      </c>
      <c r="B14934" t="s">
        <v>130</v>
      </c>
      <c r="C14934" t="s">
        <v>143</v>
      </c>
      <c r="D14934" t="s">
        <v>24</v>
      </c>
      <c r="E14934" t="s">
        <v>29</v>
      </c>
      <c r="F14934" t="s">
        <v>31</v>
      </c>
      <c r="K14934">
        <v>0</v>
      </c>
      <c r="L14934" s="51">
        <v>50040</v>
      </c>
      <c r="M14934">
        <v>13</v>
      </c>
    </row>
    <row r="14935" spans="1:14" x14ac:dyDescent="0.25">
      <c r="A14935" s="21" t="str">
        <f t="shared" si="233"/>
        <v>MOW L3C CGAG_2037</v>
      </c>
      <c r="B14935" t="s">
        <v>130</v>
      </c>
      <c r="C14935" t="s">
        <v>143</v>
      </c>
      <c r="D14935" t="s">
        <v>24</v>
      </c>
      <c r="E14935" t="s">
        <v>29</v>
      </c>
      <c r="F14935" t="s">
        <v>31</v>
      </c>
      <c r="K14935">
        <v>0</v>
      </c>
      <c r="L14935" s="51">
        <v>50405</v>
      </c>
      <c r="M14935">
        <v>14</v>
      </c>
    </row>
    <row r="14936" spans="1:14" x14ac:dyDescent="0.25">
      <c r="A14936" s="21" t="str">
        <f t="shared" si="233"/>
        <v>MOW L3C CGAG_2038</v>
      </c>
      <c r="B14936" t="s">
        <v>130</v>
      </c>
      <c r="C14936" t="s">
        <v>143</v>
      </c>
      <c r="D14936" t="s">
        <v>24</v>
      </c>
      <c r="E14936" t="s">
        <v>29</v>
      </c>
      <c r="F14936" t="s">
        <v>31</v>
      </c>
      <c r="K14936">
        <v>0</v>
      </c>
      <c r="L14936" s="51">
        <v>50770</v>
      </c>
      <c r="M14936">
        <v>15</v>
      </c>
    </row>
    <row r="14937" spans="1:14" x14ac:dyDescent="0.25">
      <c r="A14937" s="21" t="str">
        <f t="shared" si="233"/>
        <v>MOW L3C CGAG_2039</v>
      </c>
      <c r="B14937" t="s">
        <v>130</v>
      </c>
      <c r="C14937" t="s">
        <v>143</v>
      </c>
      <c r="D14937" t="s">
        <v>24</v>
      </c>
      <c r="E14937" t="s">
        <v>29</v>
      </c>
      <c r="F14937" t="s">
        <v>31</v>
      </c>
      <c r="K14937">
        <v>0</v>
      </c>
      <c r="L14937" s="51">
        <v>51135</v>
      </c>
      <c r="M14937">
        <v>16</v>
      </c>
    </row>
    <row r="14938" spans="1:14" x14ac:dyDescent="0.25">
      <c r="A14938" s="21" t="str">
        <f t="shared" si="233"/>
        <v>MOW L3C CGAG_2040</v>
      </c>
      <c r="B14938" t="s">
        <v>130</v>
      </c>
      <c r="C14938" t="s">
        <v>143</v>
      </c>
      <c r="D14938" t="s">
        <v>24</v>
      </c>
      <c r="E14938" t="s">
        <v>29</v>
      </c>
      <c r="F14938" t="s">
        <v>31</v>
      </c>
      <c r="K14938">
        <v>0</v>
      </c>
      <c r="L14938" s="51">
        <v>51501</v>
      </c>
      <c r="M14938">
        <v>17</v>
      </c>
    </row>
    <row r="14939" spans="1:14" x14ac:dyDescent="0.25">
      <c r="A14939" s="21" t="str">
        <f t="shared" si="233"/>
        <v>MOW L3C CGAG_2041</v>
      </c>
      <c r="B14939" t="s">
        <v>130</v>
      </c>
      <c r="C14939" t="s">
        <v>143</v>
      </c>
      <c r="D14939" t="s">
        <v>24</v>
      </c>
      <c r="E14939" t="s">
        <v>29</v>
      </c>
      <c r="F14939" t="s">
        <v>31</v>
      </c>
      <c r="K14939">
        <v>0</v>
      </c>
      <c r="L14939" s="51">
        <v>51866</v>
      </c>
      <c r="M14939">
        <v>18</v>
      </c>
    </row>
    <row r="14940" spans="1:14" x14ac:dyDescent="0.25">
      <c r="A14940" s="21" t="str">
        <f t="shared" si="233"/>
        <v>MOW L3C CGAG_2042</v>
      </c>
      <c r="B14940" t="s">
        <v>130</v>
      </c>
      <c r="C14940" t="s">
        <v>143</v>
      </c>
      <c r="D14940" t="s">
        <v>24</v>
      </c>
      <c r="E14940" t="s">
        <v>29</v>
      </c>
      <c r="F14940" t="s">
        <v>31</v>
      </c>
      <c r="K14940">
        <v>0</v>
      </c>
      <c r="L14940" s="51">
        <v>52231</v>
      </c>
      <c r="M14940">
        <v>19</v>
      </c>
    </row>
    <row r="14941" spans="1:14" x14ac:dyDescent="0.25">
      <c r="A14941" s="21" t="str">
        <f t="shared" si="233"/>
        <v>MOW L3C CGAG_2043</v>
      </c>
      <c r="B14941" t="s">
        <v>130</v>
      </c>
      <c r="C14941" t="s">
        <v>143</v>
      </c>
      <c r="D14941" t="s">
        <v>24</v>
      </c>
      <c r="E14941" t="s">
        <v>29</v>
      </c>
      <c r="F14941" t="s">
        <v>31</v>
      </c>
      <c r="K14941">
        <v>0</v>
      </c>
      <c r="L14941" s="51">
        <v>52596</v>
      </c>
      <c r="M14941">
        <v>20</v>
      </c>
    </row>
    <row r="14942" spans="1:14" x14ac:dyDescent="0.25">
      <c r="A14942" s="21" t="str">
        <f t="shared" si="233"/>
        <v>MOW L3C CGAG_2024</v>
      </c>
      <c r="B14942" t="s">
        <v>130</v>
      </c>
      <c r="C14942" t="s">
        <v>143</v>
      </c>
      <c r="D14942" t="s">
        <v>24</v>
      </c>
      <c r="E14942" t="s">
        <v>5</v>
      </c>
      <c r="F14942" t="s">
        <v>4</v>
      </c>
      <c r="G14942">
        <v>0</v>
      </c>
      <c r="H14942">
        <v>0</v>
      </c>
      <c r="I14942">
        <v>0</v>
      </c>
      <c r="J14942">
        <v>0</v>
      </c>
      <c r="L14942" s="51">
        <v>45657</v>
      </c>
      <c r="M14942">
        <v>1</v>
      </c>
      <c r="N14942">
        <v>0</v>
      </c>
    </row>
    <row r="14943" spans="1:14" x14ac:dyDescent="0.25">
      <c r="A14943" s="21" t="str">
        <f t="shared" si="233"/>
        <v>MOW L3C CGAG_2025</v>
      </c>
      <c r="B14943" t="s">
        <v>130</v>
      </c>
      <c r="C14943" t="s">
        <v>143</v>
      </c>
      <c r="D14943" t="s">
        <v>24</v>
      </c>
      <c r="E14943" t="s">
        <v>5</v>
      </c>
      <c r="F14943" t="s">
        <v>4</v>
      </c>
      <c r="G14943">
        <v>0</v>
      </c>
      <c r="H14943">
        <v>0</v>
      </c>
      <c r="I14943">
        <v>0</v>
      </c>
      <c r="J14943">
        <v>0</v>
      </c>
      <c r="L14943" s="51">
        <v>46022</v>
      </c>
      <c r="M14943">
        <v>2</v>
      </c>
      <c r="N14943">
        <v>0</v>
      </c>
    </row>
    <row r="14944" spans="1:14" x14ac:dyDescent="0.25">
      <c r="A14944" s="21" t="str">
        <f t="shared" si="233"/>
        <v>MOW L3C CGAG_2026</v>
      </c>
      <c r="B14944" t="s">
        <v>130</v>
      </c>
      <c r="C14944" t="s">
        <v>143</v>
      </c>
      <c r="D14944" t="s">
        <v>24</v>
      </c>
      <c r="E14944" t="s">
        <v>5</v>
      </c>
      <c r="F14944" t="s">
        <v>4</v>
      </c>
      <c r="G14944">
        <v>0</v>
      </c>
      <c r="H14944">
        <v>0</v>
      </c>
      <c r="I14944">
        <v>1667.77392578125</v>
      </c>
      <c r="J14944">
        <v>0</v>
      </c>
      <c r="L14944" s="51">
        <v>46387</v>
      </c>
      <c r="M14944">
        <v>3</v>
      </c>
      <c r="N14944">
        <v>0</v>
      </c>
    </row>
    <row r="14945" spans="1:14" x14ac:dyDescent="0.25">
      <c r="A14945" s="21" t="str">
        <f t="shared" si="233"/>
        <v>MOW L3C CGAG_2027</v>
      </c>
      <c r="B14945" t="s">
        <v>130</v>
      </c>
      <c r="C14945" t="s">
        <v>143</v>
      </c>
      <c r="D14945" t="s">
        <v>24</v>
      </c>
      <c r="E14945" t="s">
        <v>5</v>
      </c>
      <c r="F14945" t="s">
        <v>4</v>
      </c>
      <c r="G14945">
        <v>0</v>
      </c>
      <c r="H14945">
        <v>7491.5</v>
      </c>
      <c r="I14945">
        <v>40465.3046875</v>
      </c>
      <c r="J14945">
        <v>0</v>
      </c>
      <c r="L14945" s="51">
        <v>46752</v>
      </c>
      <c r="M14945">
        <v>4</v>
      </c>
      <c r="N14945">
        <v>-13238.798828125</v>
      </c>
    </row>
    <row r="14946" spans="1:14" x14ac:dyDescent="0.25">
      <c r="A14946" s="21" t="str">
        <f t="shared" si="233"/>
        <v>MOW L3C CGAG_2028</v>
      </c>
      <c r="B14946" t="s">
        <v>130</v>
      </c>
      <c r="C14946" t="s">
        <v>143</v>
      </c>
      <c r="D14946" t="s">
        <v>24</v>
      </c>
      <c r="E14946" t="s">
        <v>5</v>
      </c>
      <c r="F14946" t="s">
        <v>4</v>
      </c>
      <c r="G14946">
        <v>0</v>
      </c>
      <c r="H14946">
        <v>15249.3388671875</v>
      </c>
      <c r="I14946">
        <v>75232.078125</v>
      </c>
      <c r="J14946">
        <v>0</v>
      </c>
      <c r="L14946" s="51">
        <v>47118</v>
      </c>
      <c r="M14946">
        <v>5</v>
      </c>
      <c r="N14946">
        <v>-27129.888671875</v>
      </c>
    </row>
    <row r="14947" spans="1:14" x14ac:dyDescent="0.25">
      <c r="A14947" s="21" t="str">
        <f t="shared" si="233"/>
        <v>MOW L3C CGAG_2029</v>
      </c>
      <c r="B14947" t="s">
        <v>130</v>
      </c>
      <c r="C14947" t="s">
        <v>143</v>
      </c>
      <c r="D14947" t="s">
        <v>24</v>
      </c>
      <c r="E14947" t="s">
        <v>5</v>
      </c>
      <c r="F14947" t="s">
        <v>4</v>
      </c>
      <c r="G14947">
        <v>0</v>
      </c>
      <c r="H14947">
        <v>22598.146484375</v>
      </c>
      <c r="I14947">
        <v>140740.796875</v>
      </c>
      <c r="J14947">
        <v>0</v>
      </c>
      <c r="L14947" s="51">
        <v>47483</v>
      </c>
      <c r="M14947">
        <v>6</v>
      </c>
      <c r="N14947">
        <v>-20770.169921875</v>
      </c>
    </row>
    <row r="14948" spans="1:14" x14ac:dyDescent="0.25">
      <c r="A14948" s="21" t="str">
        <f t="shared" si="233"/>
        <v>MOW L3C CGAG_2030</v>
      </c>
      <c r="B14948" t="s">
        <v>130</v>
      </c>
      <c r="C14948" t="s">
        <v>143</v>
      </c>
      <c r="D14948" t="s">
        <v>24</v>
      </c>
      <c r="E14948" t="s">
        <v>5</v>
      </c>
      <c r="F14948" t="s">
        <v>4</v>
      </c>
      <c r="G14948">
        <v>0</v>
      </c>
      <c r="H14948">
        <v>32591.173828125</v>
      </c>
      <c r="I14948">
        <v>182173.5</v>
      </c>
      <c r="J14948">
        <v>0</v>
      </c>
      <c r="L14948" s="51">
        <v>47848</v>
      </c>
      <c r="M14948">
        <v>7</v>
      </c>
      <c r="N14948">
        <v>-45424.72265625</v>
      </c>
    </row>
    <row r="14949" spans="1:14" x14ac:dyDescent="0.25">
      <c r="A14949" s="21" t="str">
        <f t="shared" si="233"/>
        <v>MOW L3C CGAG_2031</v>
      </c>
      <c r="B14949" t="s">
        <v>130</v>
      </c>
      <c r="C14949" t="s">
        <v>143</v>
      </c>
      <c r="D14949" t="s">
        <v>24</v>
      </c>
      <c r="E14949" t="s">
        <v>5</v>
      </c>
      <c r="F14949" t="s">
        <v>4</v>
      </c>
      <c r="G14949">
        <v>0</v>
      </c>
      <c r="H14949">
        <v>45611.87890625</v>
      </c>
      <c r="I14949">
        <v>235179.875</v>
      </c>
      <c r="J14949">
        <v>0</v>
      </c>
      <c r="L14949" s="51">
        <v>48213</v>
      </c>
      <c r="M14949">
        <v>8</v>
      </c>
      <c r="N14949">
        <v>-62563.1328125</v>
      </c>
    </row>
    <row r="14950" spans="1:14" x14ac:dyDescent="0.25">
      <c r="A14950" s="21" t="str">
        <f t="shared" si="233"/>
        <v>MOW L3C CGAG_2032</v>
      </c>
      <c r="B14950" t="s">
        <v>130</v>
      </c>
      <c r="C14950" t="s">
        <v>143</v>
      </c>
      <c r="D14950" t="s">
        <v>24</v>
      </c>
      <c r="E14950" t="s">
        <v>5</v>
      </c>
      <c r="F14950" t="s">
        <v>4</v>
      </c>
      <c r="G14950">
        <v>0</v>
      </c>
      <c r="H14950">
        <v>49892.76171875</v>
      </c>
      <c r="I14950">
        <v>285644.0625</v>
      </c>
      <c r="J14950">
        <v>0</v>
      </c>
      <c r="L14950" s="51">
        <v>48579</v>
      </c>
      <c r="M14950">
        <v>9</v>
      </c>
      <c r="N14950">
        <v>-99782.75</v>
      </c>
    </row>
    <row r="14951" spans="1:14" x14ac:dyDescent="0.25">
      <c r="A14951" s="21" t="str">
        <f t="shared" si="233"/>
        <v>MOW L3C CGAG_2033</v>
      </c>
      <c r="B14951" t="s">
        <v>130</v>
      </c>
      <c r="C14951" t="s">
        <v>143</v>
      </c>
      <c r="D14951" t="s">
        <v>24</v>
      </c>
      <c r="E14951" t="s">
        <v>5</v>
      </c>
      <c r="F14951" t="s">
        <v>4</v>
      </c>
      <c r="G14951">
        <v>0</v>
      </c>
      <c r="H14951">
        <v>49716.4453125</v>
      </c>
      <c r="I14951">
        <v>334292.1875</v>
      </c>
      <c r="J14951">
        <v>0</v>
      </c>
      <c r="L14951" s="51">
        <v>48944</v>
      </c>
      <c r="M14951">
        <v>10</v>
      </c>
      <c r="N14951">
        <v>-131325.609375</v>
      </c>
    </row>
    <row r="14952" spans="1:14" x14ac:dyDescent="0.25">
      <c r="A14952" s="21" t="str">
        <f t="shared" si="233"/>
        <v>MOW L3C CGAG_2034</v>
      </c>
      <c r="B14952" t="s">
        <v>130</v>
      </c>
      <c r="C14952" t="s">
        <v>143</v>
      </c>
      <c r="D14952" t="s">
        <v>24</v>
      </c>
      <c r="E14952" t="s">
        <v>5</v>
      </c>
      <c r="F14952" t="s">
        <v>4</v>
      </c>
      <c r="G14952">
        <v>0</v>
      </c>
      <c r="H14952">
        <v>43804.37109375</v>
      </c>
      <c r="I14952">
        <v>321637.75</v>
      </c>
      <c r="J14952">
        <v>0</v>
      </c>
      <c r="L14952" s="51">
        <v>49309</v>
      </c>
      <c r="M14952">
        <v>11</v>
      </c>
      <c r="N14952">
        <v>-132425.34375</v>
      </c>
    </row>
    <row r="14953" spans="1:14" x14ac:dyDescent="0.25">
      <c r="A14953" s="21" t="str">
        <f t="shared" si="233"/>
        <v>MOW L3C CGAG_2035</v>
      </c>
      <c r="B14953" t="s">
        <v>130</v>
      </c>
      <c r="C14953" t="s">
        <v>143</v>
      </c>
      <c r="D14953" t="s">
        <v>24</v>
      </c>
      <c r="E14953" t="s">
        <v>5</v>
      </c>
      <c r="F14953" t="s">
        <v>4</v>
      </c>
      <c r="G14953">
        <v>0</v>
      </c>
      <c r="H14953">
        <v>39792.06640625</v>
      </c>
      <c r="I14953">
        <v>309953.5625</v>
      </c>
      <c r="J14953">
        <v>0</v>
      </c>
      <c r="L14953" s="51">
        <v>49674</v>
      </c>
      <c r="M14953">
        <v>12</v>
      </c>
      <c r="N14953">
        <v>-127133.5390625</v>
      </c>
    </row>
    <row r="14954" spans="1:14" x14ac:dyDescent="0.25">
      <c r="A14954" s="21" t="str">
        <f t="shared" si="233"/>
        <v>MOW L3C CGAG_2036</v>
      </c>
      <c r="B14954" t="s">
        <v>130</v>
      </c>
      <c r="C14954" t="s">
        <v>143</v>
      </c>
      <c r="D14954" t="s">
        <v>24</v>
      </c>
      <c r="E14954" t="s">
        <v>5</v>
      </c>
      <c r="F14954" t="s">
        <v>4</v>
      </c>
      <c r="G14954">
        <v>0</v>
      </c>
      <c r="H14954">
        <v>49556.26171875</v>
      </c>
      <c r="I14954">
        <v>301041.3125</v>
      </c>
      <c r="J14954">
        <v>0</v>
      </c>
      <c r="L14954" s="51">
        <v>50040</v>
      </c>
      <c r="M14954">
        <v>13</v>
      </c>
      <c r="N14954">
        <v>-77663.6796875</v>
      </c>
    </row>
    <row r="14955" spans="1:14" x14ac:dyDescent="0.25">
      <c r="A14955" s="21" t="str">
        <f t="shared" si="233"/>
        <v>MOW L3C CGAG_2037</v>
      </c>
      <c r="B14955" t="s">
        <v>130</v>
      </c>
      <c r="C14955" t="s">
        <v>143</v>
      </c>
      <c r="D14955" t="s">
        <v>24</v>
      </c>
      <c r="E14955" t="s">
        <v>5</v>
      </c>
      <c r="F14955" t="s">
        <v>4</v>
      </c>
      <c r="G14955">
        <v>0</v>
      </c>
      <c r="H14955">
        <v>44077.015625</v>
      </c>
      <c r="I14955">
        <v>291892.65625</v>
      </c>
      <c r="J14955">
        <v>0</v>
      </c>
      <c r="L14955" s="51">
        <v>50405</v>
      </c>
      <c r="M14955">
        <v>14</v>
      </c>
      <c r="N14955">
        <v>-65266.64453125</v>
      </c>
    </row>
    <row r="14956" spans="1:14" x14ac:dyDescent="0.25">
      <c r="A14956" s="21" t="str">
        <f t="shared" si="233"/>
        <v>MOW L3C CGAG_2038</v>
      </c>
      <c r="B14956" t="s">
        <v>130</v>
      </c>
      <c r="C14956" t="s">
        <v>143</v>
      </c>
      <c r="D14956" t="s">
        <v>24</v>
      </c>
      <c r="E14956" t="s">
        <v>5</v>
      </c>
      <c r="F14956" t="s">
        <v>4</v>
      </c>
      <c r="G14956">
        <v>0</v>
      </c>
      <c r="H14956">
        <v>34908.0390625</v>
      </c>
      <c r="I14956">
        <v>284428.96875</v>
      </c>
      <c r="J14956">
        <v>0</v>
      </c>
      <c r="L14956" s="51">
        <v>50770</v>
      </c>
      <c r="M14956">
        <v>15</v>
      </c>
      <c r="N14956">
        <v>-66248.6015625</v>
      </c>
    </row>
    <row r="14957" spans="1:14" x14ac:dyDescent="0.25">
      <c r="A14957" s="21" t="str">
        <f t="shared" si="233"/>
        <v>MOW L3C CGAG_2039</v>
      </c>
      <c r="B14957" t="s">
        <v>130</v>
      </c>
      <c r="C14957" t="s">
        <v>143</v>
      </c>
      <c r="D14957" t="s">
        <v>24</v>
      </c>
      <c r="E14957" t="s">
        <v>5</v>
      </c>
      <c r="F14957" t="s">
        <v>4</v>
      </c>
      <c r="G14957">
        <v>0</v>
      </c>
      <c r="H14957">
        <v>48763.265625</v>
      </c>
      <c r="I14957">
        <v>277843.90625</v>
      </c>
      <c r="J14957">
        <v>0</v>
      </c>
      <c r="L14957" s="51">
        <v>51135</v>
      </c>
      <c r="M14957">
        <v>16</v>
      </c>
      <c r="N14957">
        <v>-87284.4140625</v>
      </c>
    </row>
    <row r="14958" spans="1:14" x14ac:dyDescent="0.25">
      <c r="A14958" s="21" t="str">
        <f t="shared" si="233"/>
        <v>MOW L3C CGAG_2040</v>
      </c>
      <c r="B14958" t="s">
        <v>130</v>
      </c>
      <c r="C14958" t="s">
        <v>143</v>
      </c>
      <c r="D14958" t="s">
        <v>24</v>
      </c>
      <c r="E14958" t="s">
        <v>5</v>
      </c>
      <c r="F14958" t="s">
        <v>4</v>
      </c>
      <c r="G14958">
        <v>0</v>
      </c>
      <c r="H14958">
        <v>32211.708984375</v>
      </c>
      <c r="I14958">
        <v>273046.1875</v>
      </c>
      <c r="J14958">
        <v>0</v>
      </c>
      <c r="L14958" s="51">
        <v>51501</v>
      </c>
      <c r="M14958">
        <v>17</v>
      </c>
      <c r="N14958">
        <v>-68623.7421875</v>
      </c>
    </row>
    <row r="14959" spans="1:14" x14ac:dyDescent="0.25">
      <c r="A14959" s="21" t="str">
        <f t="shared" si="233"/>
        <v>MOW L3C CGAG_2041</v>
      </c>
      <c r="B14959" t="s">
        <v>130</v>
      </c>
      <c r="C14959" t="s">
        <v>143</v>
      </c>
      <c r="D14959" t="s">
        <v>24</v>
      </c>
      <c r="E14959" t="s">
        <v>5</v>
      </c>
      <c r="F14959" t="s">
        <v>4</v>
      </c>
      <c r="G14959">
        <v>0</v>
      </c>
      <c r="H14959">
        <v>13501.09375</v>
      </c>
      <c r="I14959">
        <v>265652.09375</v>
      </c>
      <c r="J14959">
        <v>0</v>
      </c>
      <c r="L14959" s="51">
        <v>51866</v>
      </c>
      <c r="M14959">
        <v>18</v>
      </c>
      <c r="N14959">
        <v>-49717.125</v>
      </c>
    </row>
    <row r="14960" spans="1:14" x14ac:dyDescent="0.25">
      <c r="A14960" s="21" t="str">
        <f t="shared" si="233"/>
        <v>MOW L3C CGAG_2042</v>
      </c>
      <c r="B14960" t="s">
        <v>130</v>
      </c>
      <c r="C14960" t="s">
        <v>143</v>
      </c>
      <c r="D14960" t="s">
        <v>24</v>
      </c>
      <c r="E14960" t="s">
        <v>5</v>
      </c>
      <c r="F14960" t="s">
        <v>4</v>
      </c>
      <c r="G14960">
        <v>0</v>
      </c>
      <c r="H14960">
        <v>-8668.3427734375</v>
      </c>
      <c r="I14960">
        <v>261342.390625</v>
      </c>
      <c r="J14960">
        <v>0</v>
      </c>
      <c r="L14960" s="51">
        <v>52231</v>
      </c>
      <c r="M14960">
        <v>19</v>
      </c>
      <c r="N14960">
        <v>-31879.95703125</v>
      </c>
    </row>
    <row r="14961" spans="1:14" x14ac:dyDescent="0.25">
      <c r="A14961" s="21" t="str">
        <f t="shared" si="233"/>
        <v>MOW L3C CGAG_2043</v>
      </c>
      <c r="B14961" t="s">
        <v>130</v>
      </c>
      <c r="C14961" t="s">
        <v>143</v>
      </c>
      <c r="D14961" t="s">
        <v>24</v>
      </c>
      <c r="E14961" t="s">
        <v>5</v>
      </c>
      <c r="F14961" t="s">
        <v>4</v>
      </c>
      <c r="G14961">
        <v>0</v>
      </c>
      <c r="H14961">
        <v>-15291.1484375</v>
      </c>
      <c r="I14961">
        <v>255612.3125</v>
      </c>
      <c r="J14961">
        <v>0</v>
      </c>
      <c r="L14961" s="51">
        <v>52596</v>
      </c>
      <c r="M14961">
        <v>20</v>
      </c>
      <c r="N14961">
        <v>4132.41162109375</v>
      </c>
    </row>
    <row r="14962" spans="1:14" x14ac:dyDescent="0.25">
      <c r="A14962" s="21" t="str">
        <f t="shared" si="233"/>
        <v>MOW L3C CGAG_2024</v>
      </c>
      <c r="B14962" t="s">
        <v>130</v>
      </c>
      <c r="C14962" t="s">
        <v>143</v>
      </c>
      <c r="D14962" t="s">
        <v>24</v>
      </c>
      <c r="E14962" t="s">
        <v>5</v>
      </c>
      <c r="F14962" t="s">
        <v>32</v>
      </c>
      <c r="G14962">
        <v>174667.203125</v>
      </c>
      <c r="H14962">
        <v>77966.25</v>
      </c>
      <c r="I14962">
        <v>15499.482421875</v>
      </c>
      <c r="J14962">
        <v>0</v>
      </c>
      <c r="L14962" s="51">
        <v>45657</v>
      </c>
      <c r="M14962">
        <v>1</v>
      </c>
      <c r="N14962">
        <v>106941.203125</v>
      </c>
    </row>
    <row r="14963" spans="1:14" x14ac:dyDescent="0.25">
      <c r="A14963" s="21" t="str">
        <f t="shared" si="233"/>
        <v>MOW L3C CGAG_2025</v>
      </c>
      <c r="B14963" t="s">
        <v>130</v>
      </c>
      <c r="C14963" t="s">
        <v>143</v>
      </c>
      <c r="D14963" t="s">
        <v>24</v>
      </c>
      <c r="E14963" t="s">
        <v>5</v>
      </c>
      <c r="F14963" t="s">
        <v>32</v>
      </c>
      <c r="G14963">
        <v>189335.015625</v>
      </c>
      <c r="H14963">
        <v>85213.7578125</v>
      </c>
      <c r="I14963">
        <v>43533.515625</v>
      </c>
      <c r="J14963">
        <v>0</v>
      </c>
      <c r="L14963" s="51">
        <v>46022</v>
      </c>
      <c r="M14963">
        <v>2</v>
      </c>
      <c r="N14963">
        <v>108426.4140625</v>
      </c>
    </row>
    <row r="14964" spans="1:14" x14ac:dyDescent="0.25">
      <c r="A14964" s="21" t="str">
        <f t="shared" si="233"/>
        <v>MOW L3C CGAG_2026</v>
      </c>
      <c r="B14964" t="s">
        <v>130</v>
      </c>
      <c r="C14964" t="s">
        <v>143</v>
      </c>
      <c r="D14964" t="s">
        <v>24</v>
      </c>
      <c r="E14964" t="s">
        <v>5</v>
      </c>
      <c r="F14964" t="s">
        <v>32</v>
      </c>
      <c r="G14964">
        <v>203954.734375</v>
      </c>
      <c r="H14964">
        <v>97566.5</v>
      </c>
      <c r="I14964">
        <v>47211.59375</v>
      </c>
      <c r="J14964">
        <v>0</v>
      </c>
      <c r="L14964" s="51">
        <v>46387</v>
      </c>
      <c r="M14964">
        <v>3</v>
      </c>
      <c r="N14964">
        <v>113450.96875</v>
      </c>
    </row>
    <row r="14965" spans="1:14" x14ac:dyDescent="0.25">
      <c r="A14965" s="21" t="str">
        <f t="shared" si="233"/>
        <v>MOW L3C CGAG_2027</v>
      </c>
      <c r="B14965" t="s">
        <v>130</v>
      </c>
      <c r="C14965" t="s">
        <v>143</v>
      </c>
      <c r="D14965" t="s">
        <v>24</v>
      </c>
      <c r="E14965" t="s">
        <v>5</v>
      </c>
      <c r="F14965" t="s">
        <v>32</v>
      </c>
      <c r="G14965">
        <v>214899.625</v>
      </c>
      <c r="H14965">
        <v>94998.703125</v>
      </c>
      <c r="I14965">
        <v>50799.19921875</v>
      </c>
      <c r="J14965">
        <v>0</v>
      </c>
      <c r="L14965" s="51">
        <v>46752</v>
      </c>
      <c r="M14965">
        <v>4</v>
      </c>
      <c r="N14965">
        <v>110718.0859375</v>
      </c>
    </row>
    <row r="14966" spans="1:14" x14ac:dyDescent="0.25">
      <c r="A14966" s="21" t="str">
        <f t="shared" si="233"/>
        <v>MOW L3C CGAG_2028</v>
      </c>
      <c r="B14966" t="s">
        <v>130</v>
      </c>
      <c r="C14966" t="s">
        <v>143</v>
      </c>
      <c r="D14966" t="s">
        <v>24</v>
      </c>
      <c r="E14966" t="s">
        <v>5</v>
      </c>
      <c r="F14966" t="s">
        <v>32</v>
      </c>
      <c r="G14966">
        <v>223085.546875</v>
      </c>
      <c r="H14966">
        <v>104513.828125</v>
      </c>
      <c r="I14966">
        <v>54535.296875</v>
      </c>
      <c r="J14966">
        <v>0</v>
      </c>
      <c r="L14966" s="51">
        <v>47118</v>
      </c>
      <c r="M14966">
        <v>5</v>
      </c>
      <c r="N14966">
        <v>117676.4765625</v>
      </c>
    </row>
    <row r="14967" spans="1:14" x14ac:dyDescent="0.25">
      <c r="A14967" s="21" t="str">
        <f t="shared" si="233"/>
        <v>MOW L3C CGAG_2029</v>
      </c>
      <c r="B14967" t="s">
        <v>130</v>
      </c>
      <c r="C14967" t="s">
        <v>143</v>
      </c>
      <c r="D14967" t="s">
        <v>24</v>
      </c>
      <c r="E14967" t="s">
        <v>5</v>
      </c>
      <c r="F14967" t="s">
        <v>32</v>
      </c>
      <c r="G14967">
        <v>230881.203125</v>
      </c>
      <c r="H14967">
        <v>116638.7578125</v>
      </c>
      <c r="I14967">
        <v>56837.07421875</v>
      </c>
      <c r="J14967">
        <v>0</v>
      </c>
      <c r="L14967" s="51">
        <v>47483</v>
      </c>
      <c r="M14967">
        <v>6</v>
      </c>
      <c r="N14967">
        <v>128062.6328125</v>
      </c>
    </row>
    <row r="14968" spans="1:14" x14ac:dyDescent="0.25">
      <c r="A14968" s="21" t="str">
        <f t="shared" si="233"/>
        <v>MOW L3C CGAG_2030</v>
      </c>
      <c r="B14968" t="s">
        <v>130</v>
      </c>
      <c r="C14968" t="s">
        <v>143</v>
      </c>
      <c r="D14968" t="s">
        <v>24</v>
      </c>
      <c r="E14968" t="s">
        <v>5</v>
      </c>
      <c r="F14968" t="s">
        <v>32</v>
      </c>
      <c r="G14968">
        <v>239369.390625</v>
      </c>
      <c r="H14968">
        <v>125558.28125</v>
      </c>
      <c r="I14968">
        <v>62349.9765625</v>
      </c>
      <c r="J14968">
        <v>0</v>
      </c>
      <c r="L14968" s="51">
        <v>47848</v>
      </c>
      <c r="M14968">
        <v>7</v>
      </c>
      <c r="N14968">
        <v>135317.15625</v>
      </c>
    </row>
    <row r="14969" spans="1:14" x14ac:dyDescent="0.25">
      <c r="A14969" s="21" t="str">
        <f t="shared" si="233"/>
        <v>MOW L3C CGAG_2031</v>
      </c>
      <c r="B14969" t="s">
        <v>130</v>
      </c>
      <c r="C14969" t="s">
        <v>143</v>
      </c>
      <c r="D14969" t="s">
        <v>24</v>
      </c>
      <c r="E14969" t="s">
        <v>5</v>
      </c>
      <c r="F14969" t="s">
        <v>32</v>
      </c>
      <c r="G14969">
        <v>243642.625</v>
      </c>
      <c r="H14969">
        <v>110137.7265625</v>
      </c>
      <c r="I14969">
        <v>70282.59375</v>
      </c>
      <c r="J14969">
        <v>0</v>
      </c>
      <c r="L14969" s="51">
        <v>48213</v>
      </c>
      <c r="M14969">
        <v>8</v>
      </c>
      <c r="N14969">
        <v>132270.65625</v>
      </c>
    </row>
    <row r="14970" spans="1:14" x14ac:dyDescent="0.25">
      <c r="A14970" s="21" t="str">
        <f t="shared" si="233"/>
        <v>MOW L3C CGAG_2032</v>
      </c>
      <c r="B14970" t="s">
        <v>130</v>
      </c>
      <c r="C14970" t="s">
        <v>143</v>
      </c>
      <c r="D14970" t="s">
        <v>24</v>
      </c>
      <c r="E14970" t="s">
        <v>5</v>
      </c>
      <c r="F14970" t="s">
        <v>32</v>
      </c>
      <c r="G14970">
        <v>252018.609375</v>
      </c>
      <c r="H14970">
        <v>112863.4140625</v>
      </c>
      <c r="I14970">
        <v>75684.890625</v>
      </c>
      <c r="J14970">
        <v>0</v>
      </c>
      <c r="L14970" s="51">
        <v>48579</v>
      </c>
      <c r="M14970">
        <v>9</v>
      </c>
      <c r="N14970">
        <v>127515.8828125</v>
      </c>
    </row>
    <row r="14971" spans="1:14" x14ac:dyDescent="0.25">
      <c r="A14971" s="21" t="str">
        <f t="shared" si="233"/>
        <v>MOW L3C CGAG_2033</v>
      </c>
      <c r="B14971" t="s">
        <v>130</v>
      </c>
      <c r="C14971" t="s">
        <v>143</v>
      </c>
      <c r="D14971" t="s">
        <v>24</v>
      </c>
      <c r="E14971" t="s">
        <v>5</v>
      </c>
      <c r="F14971" t="s">
        <v>32</v>
      </c>
      <c r="G14971">
        <v>233159.984375</v>
      </c>
      <c r="H14971">
        <v>92230.375</v>
      </c>
      <c r="I14971">
        <v>80936.3359375</v>
      </c>
      <c r="J14971">
        <v>0</v>
      </c>
      <c r="L14971" s="51">
        <v>48944</v>
      </c>
      <c r="M14971">
        <v>10</v>
      </c>
      <c r="N14971">
        <v>117729.890625</v>
      </c>
    </row>
    <row r="14972" spans="1:14" x14ac:dyDescent="0.25">
      <c r="A14972" s="21" t="str">
        <f t="shared" si="233"/>
        <v>MOW L3C CGAG_2034</v>
      </c>
      <c r="B14972" t="s">
        <v>130</v>
      </c>
      <c r="C14972" t="s">
        <v>143</v>
      </c>
      <c r="D14972" t="s">
        <v>24</v>
      </c>
      <c r="E14972" t="s">
        <v>5</v>
      </c>
      <c r="F14972" t="s">
        <v>32</v>
      </c>
      <c r="G14972">
        <v>213668.21875</v>
      </c>
      <c r="H14972">
        <v>80560.7734375</v>
      </c>
      <c r="I14972">
        <v>83213.515625</v>
      </c>
      <c r="J14972">
        <v>0</v>
      </c>
      <c r="L14972" s="51">
        <v>49309</v>
      </c>
      <c r="M14972">
        <v>11</v>
      </c>
      <c r="N14972">
        <v>121804.1171875</v>
      </c>
    </row>
    <row r="14973" spans="1:14" x14ac:dyDescent="0.25">
      <c r="A14973" s="21" t="str">
        <f t="shared" si="233"/>
        <v>MOW L3C CGAG_2035</v>
      </c>
      <c r="B14973" t="s">
        <v>130</v>
      </c>
      <c r="C14973" t="s">
        <v>143</v>
      </c>
      <c r="D14973" t="s">
        <v>24</v>
      </c>
      <c r="E14973" t="s">
        <v>5</v>
      </c>
      <c r="F14973" t="s">
        <v>32</v>
      </c>
      <c r="G14973">
        <v>194857.078125</v>
      </c>
      <c r="H14973">
        <v>69427.1171875</v>
      </c>
      <c r="I14973">
        <v>84903.8125</v>
      </c>
      <c r="J14973">
        <v>0</v>
      </c>
      <c r="L14973" s="51">
        <v>49674</v>
      </c>
      <c r="M14973">
        <v>12</v>
      </c>
      <c r="N14973">
        <v>127479.8984375</v>
      </c>
    </row>
    <row r="14974" spans="1:14" x14ac:dyDescent="0.25">
      <c r="A14974" s="21" t="str">
        <f t="shared" si="233"/>
        <v>MOW L3C CGAG_2036</v>
      </c>
      <c r="B14974" t="s">
        <v>130</v>
      </c>
      <c r="C14974" t="s">
        <v>143</v>
      </c>
      <c r="D14974" t="s">
        <v>24</v>
      </c>
      <c r="E14974" t="s">
        <v>5</v>
      </c>
      <c r="F14974" t="s">
        <v>32</v>
      </c>
      <c r="G14974">
        <v>176063.34375</v>
      </c>
      <c r="H14974">
        <v>46886.99609375</v>
      </c>
      <c r="I14974">
        <v>87632.90625</v>
      </c>
      <c r="J14974">
        <v>0</v>
      </c>
      <c r="L14974" s="51">
        <v>50040</v>
      </c>
      <c r="M14974">
        <v>13</v>
      </c>
      <c r="N14974">
        <v>101755.1171875</v>
      </c>
    </row>
    <row r="14975" spans="1:14" x14ac:dyDescent="0.25">
      <c r="A14975" s="21" t="str">
        <f t="shared" si="233"/>
        <v>MOW L3C CGAG_2037</v>
      </c>
      <c r="B14975" t="s">
        <v>130</v>
      </c>
      <c r="C14975" t="s">
        <v>143</v>
      </c>
      <c r="D14975" t="s">
        <v>24</v>
      </c>
      <c r="E14975" t="s">
        <v>5</v>
      </c>
      <c r="F14975" t="s">
        <v>32</v>
      </c>
      <c r="G14975">
        <v>156369.453125</v>
      </c>
      <c r="H14975">
        <v>33989.6875</v>
      </c>
      <c r="I14975">
        <v>89572.0703125</v>
      </c>
      <c r="J14975">
        <v>0</v>
      </c>
      <c r="L14975" s="51">
        <v>50405</v>
      </c>
      <c r="M14975">
        <v>14</v>
      </c>
      <c r="N14975">
        <v>78818.84375</v>
      </c>
    </row>
    <row r="14976" spans="1:14" x14ac:dyDescent="0.25">
      <c r="A14976" s="21" t="str">
        <f t="shared" si="233"/>
        <v>MOW L3C CGAG_2038</v>
      </c>
      <c r="B14976" t="s">
        <v>130</v>
      </c>
      <c r="C14976" t="s">
        <v>143</v>
      </c>
      <c r="D14976" t="s">
        <v>24</v>
      </c>
      <c r="E14976" t="s">
        <v>5</v>
      </c>
      <c r="F14976" t="s">
        <v>32</v>
      </c>
      <c r="G14976">
        <v>137396.3125</v>
      </c>
      <c r="H14976">
        <v>27569.4296875</v>
      </c>
      <c r="I14976">
        <v>90436.3828125</v>
      </c>
      <c r="J14976">
        <v>0</v>
      </c>
      <c r="L14976" s="51">
        <v>50770</v>
      </c>
      <c r="M14976">
        <v>15</v>
      </c>
      <c r="N14976">
        <v>66277.8046875</v>
      </c>
    </row>
    <row r="14977" spans="1:14" x14ac:dyDescent="0.25">
      <c r="A14977" s="21" t="str">
        <f t="shared" si="233"/>
        <v>MOW L3C CGAG_2039</v>
      </c>
      <c r="B14977" t="s">
        <v>130</v>
      </c>
      <c r="C14977" t="s">
        <v>143</v>
      </c>
      <c r="D14977" t="s">
        <v>24</v>
      </c>
      <c r="E14977" t="s">
        <v>5</v>
      </c>
      <c r="F14977" t="s">
        <v>32</v>
      </c>
      <c r="G14977">
        <v>128798.5546875</v>
      </c>
      <c r="H14977">
        <v>37254.8984375</v>
      </c>
      <c r="I14977">
        <v>93139.328125</v>
      </c>
      <c r="J14977">
        <v>0</v>
      </c>
      <c r="L14977" s="51">
        <v>51135</v>
      </c>
      <c r="M14977">
        <v>16</v>
      </c>
      <c r="N14977">
        <v>65580.4375</v>
      </c>
    </row>
    <row r="14978" spans="1:14" x14ac:dyDescent="0.25">
      <c r="A14978" s="21" t="str">
        <f t="shared" ref="A14978:A15041" si="234">B14978&amp;" "&amp;D14978&amp;" "&amp;C14978&amp;"_"&amp;YEAR(L14978)</f>
        <v>MOW L3C CGAG_2040</v>
      </c>
      <c r="B14978" t="s">
        <v>130</v>
      </c>
      <c r="C14978" t="s">
        <v>143</v>
      </c>
      <c r="D14978" t="s">
        <v>24</v>
      </c>
      <c r="E14978" t="s">
        <v>5</v>
      </c>
      <c r="F14978" t="s">
        <v>32</v>
      </c>
      <c r="G14978">
        <v>106943.265625</v>
      </c>
      <c r="H14978">
        <v>33261.4453125</v>
      </c>
      <c r="I14978">
        <v>94844.2109375</v>
      </c>
      <c r="J14978">
        <v>0</v>
      </c>
      <c r="L14978" s="51">
        <v>51501</v>
      </c>
      <c r="M14978">
        <v>17</v>
      </c>
      <c r="N14978">
        <v>56320.66796875</v>
      </c>
    </row>
    <row r="14979" spans="1:14" x14ac:dyDescent="0.25">
      <c r="A14979" s="21" t="str">
        <f t="shared" si="234"/>
        <v>MOW L3C CGAG_2041</v>
      </c>
      <c r="B14979" t="s">
        <v>130</v>
      </c>
      <c r="C14979" t="s">
        <v>143</v>
      </c>
      <c r="D14979" t="s">
        <v>24</v>
      </c>
      <c r="E14979" t="s">
        <v>5</v>
      </c>
      <c r="F14979" t="s">
        <v>32</v>
      </c>
      <c r="G14979">
        <v>85325.3359375</v>
      </c>
      <c r="H14979">
        <v>26325.37890625</v>
      </c>
      <c r="I14979">
        <v>94294.71875</v>
      </c>
      <c r="J14979">
        <v>0</v>
      </c>
      <c r="L14979" s="51">
        <v>51866</v>
      </c>
      <c r="M14979">
        <v>18</v>
      </c>
      <c r="N14979">
        <v>48397.1171875</v>
      </c>
    </row>
    <row r="14980" spans="1:14" x14ac:dyDescent="0.25">
      <c r="A14980" s="21" t="str">
        <f t="shared" si="234"/>
        <v>MOW L3C CGAG_2042</v>
      </c>
      <c r="B14980" t="s">
        <v>130</v>
      </c>
      <c r="C14980" t="s">
        <v>143</v>
      </c>
      <c r="D14980" t="s">
        <v>24</v>
      </c>
      <c r="E14980" t="s">
        <v>5</v>
      </c>
      <c r="F14980" t="s">
        <v>32</v>
      </c>
      <c r="G14980">
        <v>65759.71875</v>
      </c>
      <c r="H14980">
        <v>18219.806640625</v>
      </c>
      <c r="I14980">
        <v>95650.515625</v>
      </c>
      <c r="J14980">
        <v>0</v>
      </c>
      <c r="L14980" s="51">
        <v>52231</v>
      </c>
      <c r="M14980">
        <v>19</v>
      </c>
      <c r="N14980">
        <v>39316.9453125</v>
      </c>
    </row>
    <row r="14981" spans="1:14" x14ac:dyDescent="0.25">
      <c r="A14981" s="21" t="str">
        <f t="shared" si="234"/>
        <v>MOW L3C CGAG_2043</v>
      </c>
      <c r="B14981" t="s">
        <v>130</v>
      </c>
      <c r="C14981" t="s">
        <v>143</v>
      </c>
      <c r="D14981" t="s">
        <v>24</v>
      </c>
      <c r="E14981" t="s">
        <v>5</v>
      </c>
      <c r="F14981" t="s">
        <v>32</v>
      </c>
      <c r="G14981">
        <v>45201.99609375</v>
      </c>
      <c r="H14981">
        <v>13657.41015625</v>
      </c>
      <c r="I14981">
        <v>466392.75</v>
      </c>
      <c r="J14981">
        <v>0</v>
      </c>
      <c r="L14981" s="51">
        <v>52596</v>
      </c>
      <c r="M14981">
        <v>20</v>
      </c>
      <c r="N14981">
        <v>40864.8828125</v>
      </c>
    </row>
    <row r="14982" spans="1:14" x14ac:dyDescent="0.25">
      <c r="A14982" s="21" t="str">
        <f t="shared" si="234"/>
        <v>MOW L3C CGAG_2024</v>
      </c>
      <c r="B14982" t="s">
        <v>130</v>
      </c>
      <c r="C14982" t="s">
        <v>143</v>
      </c>
      <c r="D14982" t="s">
        <v>24</v>
      </c>
      <c r="E14982" t="s">
        <v>5</v>
      </c>
      <c r="F14982" t="s">
        <v>8</v>
      </c>
      <c r="G14982">
        <v>0</v>
      </c>
      <c r="H14982">
        <v>0</v>
      </c>
      <c r="I14982">
        <v>0</v>
      </c>
      <c r="J14982">
        <v>0</v>
      </c>
      <c r="L14982" s="51">
        <v>45657</v>
      </c>
      <c r="M14982">
        <v>1</v>
      </c>
      <c r="N14982">
        <v>0</v>
      </c>
    </row>
    <row r="14983" spans="1:14" x14ac:dyDescent="0.25">
      <c r="A14983" s="21" t="str">
        <f t="shared" si="234"/>
        <v>MOW L3C CGAG_2025</v>
      </c>
      <c r="B14983" t="s">
        <v>130</v>
      </c>
      <c r="C14983" t="s">
        <v>143</v>
      </c>
      <c r="D14983" t="s">
        <v>24</v>
      </c>
      <c r="E14983" t="s">
        <v>5</v>
      </c>
      <c r="F14983" t="s">
        <v>8</v>
      </c>
      <c r="G14983">
        <v>0</v>
      </c>
      <c r="H14983">
        <v>0</v>
      </c>
      <c r="I14983">
        <v>0</v>
      </c>
      <c r="J14983">
        <v>0</v>
      </c>
      <c r="L14983" s="51">
        <v>46022</v>
      </c>
      <c r="M14983">
        <v>2</v>
      </c>
      <c r="N14983">
        <v>0</v>
      </c>
    </row>
    <row r="14984" spans="1:14" x14ac:dyDescent="0.25">
      <c r="A14984" s="21" t="str">
        <f t="shared" si="234"/>
        <v>MOW L3C CGAG_2026</v>
      </c>
      <c r="B14984" t="s">
        <v>130</v>
      </c>
      <c r="C14984" t="s">
        <v>143</v>
      </c>
      <c r="D14984" t="s">
        <v>24</v>
      </c>
      <c r="E14984" t="s">
        <v>5</v>
      </c>
      <c r="F14984" t="s">
        <v>8</v>
      </c>
      <c r="G14984">
        <v>0</v>
      </c>
      <c r="H14984">
        <v>0</v>
      </c>
      <c r="I14984">
        <v>0</v>
      </c>
      <c r="J14984">
        <v>0</v>
      </c>
      <c r="L14984" s="51">
        <v>46387</v>
      </c>
      <c r="M14984">
        <v>3</v>
      </c>
      <c r="N14984">
        <v>0</v>
      </c>
    </row>
    <row r="14985" spans="1:14" x14ac:dyDescent="0.25">
      <c r="A14985" s="21" t="str">
        <f t="shared" si="234"/>
        <v>MOW L3C CGAG_2027</v>
      </c>
      <c r="B14985" t="s">
        <v>130</v>
      </c>
      <c r="C14985" t="s">
        <v>143</v>
      </c>
      <c r="D14985" t="s">
        <v>24</v>
      </c>
      <c r="E14985" t="s">
        <v>5</v>
      </c>
      <c r="F14985" t="s">
        <v>8</v>
      </c>
      <c r="G14985">
        <v>0</v>
      </c>
      <c r="H14985">
        <v>0</v>
      </c>
      <c r="I14985">
        <v>0</v>
      </c>
      <c r="J14985">
        <v>0</v>
      </c>
      <c r="L14985" s="51">
        <v>46752</v>
      </c>
      <c r="M14985">
        <v>4</v>
      </c>
      <c r="N14985">
        <v>0</v>
      </c>
    </row>
    <row r="14986" spans="1:14" x14ac:dyDescent="0.25">
      <c r="A14986" s="21" t="str">
        <f t="shared" si="234"/>
        <v>MOW L3C CGAG_2028</v>
      </c>
      <c r="B14986" t="s">
        <v>130</v>
      </c>
      <c r="C14986" t="s">
        <v>143</v>
      </c>
      <c r="D14986" t="s">
        <v>24</v>
      </c>
      <c r="E14986" t="s">
        <v>5</v>
      </c>
      <c r="F14986" t="s">
        <v>8</v>
      </c>
      <c r="G14986">
        <v>0</v>
      </c>
      <c r="H14986">
        <v>0</v>
      </c>
      <c r="I14986">
        <v>0</v>
      </c>
      <c r="J14986">
        <v>0</v>
      </c>
      <c r="L14986" s="51">
        <v>47118</v>
      </c>
      <c r="M14986">
        <v>5</v>
      </c>
      <c r="N14986">
        <v>0</v>
      </c>
    </row>
    <row r="14987" spans="1:14" x14ac:dyDescent="0.25">
      <c r="A14987" s="21" t="str">
        <f t="shared" si="234"/>
        <v>MOW L3C CGAG_2029</v>
      </c>
      <c r="B14987" t="s">
        <v>130</v>
      </c>
      <c r="C14987" t="s">
        <v>143</v>
      </c>
      <c r="D14987" t="s">
        <v>24</v>
      </c>
      <c r="E14987" t="s">
        <v>5</v>
      </c>
      <c r="F14987" t="s">
        <v>8</v>
      </c>
      <c r="G14987">
        <v>0</v>
      </c>
      <c r="H14987">
        <v>0</v>
      </c>
      <c r="I14987">
        <v>0</v>
      </c>
      <c r="J14987">
        <v>0</v>
      </c>
      <c r="L14987" s="51">
        <v>47483</v>
      </c>
      <c r="M14987">
        <v>6</v>
      </c>
      <c r="N14987">
        <v>0</v>
      </c>
    </row>
    <row r="14988" spans="1:14" x14ac:dyDescent="0.25">
      <c r="A14988" s="21" t="str">
        <f t="shared" si="234"/>
        <v>MOW L3C CGAG_2030</v>
      </c>
      <c r="B14988" t="s">
        <v>130</v>
      </c>
      <c r="C14988" t="s">
        <v>143</v>
      </c>
      <c r="D14988" t="s">
        <v>24</v>
      </c>
      <c r="E14988" t="s">
        <v>5</v>
      </c>
      <c r="F14988" t="s">
        <v>8</v>
      </c>
      <c r="G14988">
        <v>0</v>
      </c>
      <c r="H14988">
        <v>0</v>
      </c>
      <c r="I14988">
        <v>0</v>
      </c>
      <c r="J14988">
        <v>0</v>
      </c>
      <c r="L14988" s="51">
        <v>47848</v>
      </c>
      <c r="M14988">
        <v>7</v>
      </c>
      <c r="N14988">
        <v>0</v>
      </c>
    </row>
    <row r="14989" spans="1:14" x14ac:dyDescent="0.25">
      <c r="A14989" s="21" t="str">
        <f t="shared" si="234"/>
        <v>MOW L3C CGAG_2031</v>
      </c>
      <c r="B14989" t="s">
        <v>130</v>
      </c>
      <c r="C14989" t="s">
        <v>143</v>
      </c>
      <c r="D14989" t="s">
        <v>24</v>
      </c>
      <c r="E14989" t="s">
        <v>5</v>
      </c>
      <c r="F14989" t="s">
        <v>8</v>
      </c>
      <c r="G14989">
        <v>0</v>
      </c>
      <c r="H14989">
        <v>0</v>
      </c>
      <c r="I14989">
        <v>0</v>
      </c>
      <c r="J14989">
        <v>0</v>
      </c>
      <c r="L14989" s="51">
        <v>48213</v>
      </c>
      <c r="M14989">
        <v>8</v>
      </c>
      <c r="N14989">
        <v>0</v>
      </c>
    </row>
    <row r="14990" spans="1:14" x14ac:dyDescent="0.25">
      <c r="A14990" s="21" t="str">
        <f t="shared" si="234"/>
        <v>MOW L3C CGAG_2032</v>
      </c>
      <c r="B14990" t="s">
        <v>130</v>
      </c>
      <c r="C14990" t="s">
        <v>143</v>
      </c>
      <c r="D14990" t="s">
        <v>24</v>
      </c>
      <c r="E14990" t="s">
        <v>5</v>
      </c>
      <c r="F14990" t="s">
        <v>8</v>
      </c>
      <c r="G14990">
        <v>0</v>
      </c>
      <c r="H14990">
        <v>0</v>
      </c>
      <c r="I14990">
        <v>0</v>
      </c>
      <c r="J14990">
        <v>0</v>
      </c>
      <c r="L14990" s="51">
        <v>48579</v>
      </c>
      <c r="M14990">
        <v>9</v>
      </c>
      <c r="N14990">
        <v>0</v>
      </c>
    </row>
    <row r="14991" spans="1:14" x14ac:dyDescent="0.25">
      <c r="A14991" s="21" t="str">
        <f t="shared" si="234"/>
        <v>MOW L3C CGAG_2033</v>
      </c>
      <c r="B14991" t="s">
        <v>130</v>
      </c>
      <c r="C14991" t="s">
        <v>143</v>
      </c>
      <c r="D14991" t="s">
        <v>24</v>
      </c>
      <c r="E14991" t="s">
        <v>5</v>
      </c>
      <c r="F14991" t="s">
        <v>8</v>
      </c>
      <c r="G14991">
        <v>0</v>
      </c>
      <c r="H14991">
        <v>0</v>
      </c>
      <c r="I14991">
        <v>0</v>
      </c>
      <c r="J14991">
        <v>0</v>
      </c>
      <c r="L14991" s="51">
        <v>48944</v>
      </c>
      <c r="M14991">
        <v>10</v>
      </c>
      <c r="N14991">
        <v>0</v>
      </c>
    </row>
    <row r="14992" spans="1:14" x14ac:dyDescent="0.25">
      <c r="A14992" s="21" t="str">
        <f t="shared" si="234"/>
        <v>MOW L3C CGAG_2034</v>
      </c>
      <c r="B14992" t="s">
        <v>130</v>
      </c>
      <c r="C14992" t="s">
        <v>143</v>
      </c>
      <c r="D14992" t="s">
        <v>24</v>
      </c>
      <c r="E14992" t="s">
        <v>5</v>
      </c>
      <c r="F14992" t="s">
        <v>8</v>
      </c>
      <c r="G14992">
        <v>0</v>
      </c>
      <c r="H14992">
        <v>0</v>
      </c>
      <c r="I14992">
        <v>0</v>
      </c>
      <c r="J14992">
        <v>0</v>
      </c>
      <c r="L14992" s="51">
        <v>49309</v>
      </c>
      <c r="M14992">
        <v>11</v>
      </c>
      <c r="N14992">
        <v>0</v>
      </c>
    </row>
    <row r="14993" spans="1:14" x14ac:dyDescent="0.25">
      <c r="A14993" s="21" t="str">
        <f t="shared" si="234"/>
        <v>MOW L3C CGAG_2035</v>
      </c>
      <c r="B14993" t="s">
        <v>130</v>
      </c>
      <c r="C14993" t="s">
        <v>143</v>
      </c>
      <c r="D14993" t="s">
        <v>24</v>
      </c>
      <c r="E14993" t="s">
        <v>5</v>
      </c>
      <c r="F14993" t="s">
        <v>8</v>
      </c>
      <c r="G14993">
        <v>0</v>
      </c>
      <c r="H14993">
        <v>0</v>
      </c>
      <c r="I14993">
        <v>0</v>
      </c>
      <c r="J14993">
        <v>0</v>
      </c>
      <c r="L14993" s="51">
        <v>49674</v>
      </c>
      <c r="M14993">
        <v>12</v>
      </c>
      <c r="N14993">
        <v>0</v>
      </c>
    </row>
    <row r="14994" spans="1:14" x14ac:dyDescent="0.25">
      <c r="A14994" s="21" t="str">
        <f t="shared" si="234"/>
        <v>MOW L3C CGAG_2036</v>
      </c>
      <c r="B14994" t="s">
        <v>130</v>
      </c>
      <c r="C14994" t="s">
        <v>143</v>
      </c>
      <c r="D14994" t="s">
        <v>24</v>
      </c>
      <c r="E14994" t="s">
        <v>5</v>
      </c>
      <c r="F14994" t="s">
        <v>8</v>
      </c>
      <c r="G14994">
        <v>0</v>
      </c>
      <c r="H14994">
        <v>0</v>
      </c>
      <c r="I14994">
        <v>0</v>
      </c>
      <c r="J14994">
        <v>0</v>
      </c>
      <c r="L14994" s="51">
        <v>50040</v>
      </c>
      <c r="M14994">
        <v>13</v>
      </c>
      <c r="N14994">
        <v>0</v>
      </c>
    </row>
    <row r="14995" spans="1:14" x14ac:dyDescent="0.25">
      <c r="A14995" s="21" t="str">
        <f t="shared" si="234"/>
        <v>MOW L3C CGAG_2037</v>
      </c>
      <c r="B14995" t="s">
        <v>130</v>
      </c>
      <c r="C14995" t="s">
        <v>143</v>
      </c>
      <c r="D14995" t="s">
        <v>24</v>
      </c>
      <c r="E14995" t="s">
        <v>5</v>
      </c>
      <c r="F14995" t="s">
        <v>8</v>
      </c>
      <c r="G14995">
        <v>0</v>
      </c>
      <c r="H14995">
        <v>0</v>
      </c>
      <c r="I14995">
        <v>0</v>
      </c>
      <c r="J14995">
        <v>0</v>
      </c>
      <c r="L14995" s="51">
        <v>50405</v>
      </c>
      <c r="M14995">
        <v>14</v>
      </c>
      <c r="N14995">
        <v>0</v>
      </c>
    </row>
    <row r="14996" spans="1:14" x14ac:dyDescent="0.25">
      <c r="A14996" s="21" t="str">
        <f t="shared" si="234"/>
        <v>MOW L3C CGAG_2038</v>
      </c>
      <c r="B14996" t="s">
        <v>130</v>
      </c>
      <c r="C14996" t="s">
        <v>143</v>
      </c>
      <c r="D14996" t="s">
        <v>24</v>
      </c>
      <c r="E14996" t="s">
        <v>5</v>
      </c>
      <c r="F14996" t="s">
        <v>8</v>
      </c>
      <c r="G14996">
        <v>0</v>
      </c>
      <c r="H14996">
        <v>0</v>
      </c>
      <c r="I14996">
        <v>0</v>
      </c>
      <c r="J14996">
        <v>0</v>
      </c>
      <c r="L14996" s="51">
        <v>50770</v>
      </c>
      <c r="M14996">
        <v>15</v>
      </c>
      <c r="N14996">
        <v>0</v>
      </c>
    </row>
    <row r="14997" spans="1:14" x14ac:dyDescent="0.25">
      <c r="A14997" s="21" t="str">
        <f t="shared" si="234"/>
        <v>MOW L3C CGAG_2039</v>
      </c>
      <c r="B14997" t="s">
        <v>130</v>
      </c>
      <c r="C14997" t="s">
        <v>143</v>
      </c>
      <c r="D14997" t="s">
        <v>24</v>
      </c>
      <c r="E14997" t="s">
        <v>5</v>
      </c>
      <c r="F14997" t="s">
        <v>8</v>
      </c>
      <c r="G14997">
        <v>0</v>
      </c>
      <c r="H14997">
        <v>0</v>
      </c>
      <c r="I14997">
        <v>0</v>
      </c>
      <c r="J14997">
        <v>0</v>
      </c>
      <c r="L14997" s="51">
        <v>51135</v>
      </c>
      <c r="M14997">
        <v>16</v>
      </c>
      <c r="N14997">
        <v>0</v>
      </c>
    </row>
    <row r="14998" spans="1:14" x14ac:dyDescent="0.25">
      <c r="A14998" s="21" t="str">
        <f t="shared" si="234"/>
        <v>MOW L3C CGAG_2040</v>
      </c>
      <c r="B14998" t="s">
        <v>130</v>
      </c>
      <c r="C14998" t="s">
        <v>143</v>
      </c>
      <c r="D14998" t="s">
        <v>24</v>
      </c>
      <c r="E14998" t="s">
        <v>5</v>
      </c>
      <c r="F14998" t="s">
        <v>8</v>
      </c>
      <c r="G14998">
        <v>0</v>
      </c>
      <c r="H14998">
        <v>0</v>
      </c>
      <c r="I14998">
        <v>0</v>
      </c>
      <c r="J14998">
        <v>0</v>
      </c>
      <c r="L14998" s="51">
        <v>51501</v>
      </c>
      <c r="M14998">
        <v>17</v>
      </c>
      <c r="N14998">
        <v>0</v>
      </c>
    </row>
    <row r="14999" spans="1:14" x14ac:dyDescent="0.25">
      <c r="A14999" s="21" t="str">
        <f t="shared" si="234"/>
        <v>MOW L3C CGAG_2041</v>
      </c>
      <c r="B14999" t="s">
        <v>130</v>
      </c>
      <c r="C14999" t="s">
        <v>143</v>
      </c>
      <c r="D14999" t="s">
        <v>24</v>
      </c>
      <c r="E14999" t="s">
        <v>5</v>
      </c>
      <c r="F14999" t="s">
        <v>8</v>
      </c>
      <c r="G14999">
        <v>0</v>
      </c>
      <c r="H14999">
        <v>0</v>
      </c>
      <c r="I14999">
        <v>0</v>
      </c>
      <c r="J14999">
        <v>0</v>
      </c>
      <c r="L14999" s="51">
        <v>51866</v>
      </c>
      <c r="M14999">
        <v>18</v>
      </c>
      <c r="N14999">
        <v>0</v>
      </c>
    </row>
    <row r="15000" spans="1:14" x14ac:dyDescent="0.25">
      <c r="A15000" s="21" t="str">
        <f t="shared" si="234"/>
        <v>MOW L3C CGAG_2042</v>
      </c>
      <c r="B15000" t="s">
        <v>130</v>
      </c>
      <c r="C15000" t="s">
        <v>143</v>
      </c>
      <c r="D15000" t="s">
        <v>24</v>
      </c>
      <c r="E15000" t="s">
        <v>5</v>
      </c>
      <c r="F15000" t="s">
        <v>8</v>
      </c>
      <c r="G15000">
        <v>0</v>
      </c>
      <c r="H15000">
        <v>0</v>
      </c>
      <c r="I15000">
        <v>0</v>
      </c>
      <c r="J15000">
        <v>0</v>
      </c>
      <c r="L15000" s="51">
        <v>52231</v>
      </c>
      <c r="M15000">
        <v>19</v>
      </c>
      <c r="N15000">
        <v>0</v>
      </c>
    </row>
    <row r="15001" spans="1:14" x14ac:dyDescent="0.25">
      <c r="A15001" s="21" t="str">
        <f t="shared" si="234"/>
        <v>MOW L3C CGAG_2043</v>
      </c>
      <c r="B15001" t="s">
        <v>130</v>
      </c>
      <c r="C15001" t="s">
        <v>143</v>
      </c>
      <c r="D15001" t="s">
        <v>24</v>
      </c>
      <c r="E15001" t="s">
        <v>5</v>
      </c>
      <c r="F15001" t="s">
        <v>8</v>
      </c>
      <c r="G15001">
        <v>0</v>
      </c>
      <c r="H15001">
        <v>0</v>
      </c>
      <c r="I15001">
        <v>0</v>
      </c>
      <c r="J15001">
        <v>0</v>
      </c>
      <c r="L15001" s="51">
        <v>52596</v>
      </c>
      <c r="M15001">
        <v>20</v>
      </c>
      <c r="N15001">
        <v>0</v>
      </c>
    </row>
    <row r="15002" spans="1:14" x14ac:dyDescent="0.25">
      <c r="A15002" s="21" t="str">
        <f t="shared" si="234"/>
        <v>MOW LBC CGAG_2024</v>
      </c>
      <c r="B15002" t="s">
        <v>130</v>
      </c>
      <c r="C15002" t="s">
        <v>143</v>
      </c>
      <c r="D15002" t="s">
        <v>82</v>
      </c>
      <c r="E15002" t="s">
        <v>29</v>
      </c>
      <c r="F15002" t="s">
        <v>28</v>
      </c>
      <c r="K15002">
        <v>0</v>
      </c>
      <c r="L15002" s="51">
        <v>45657</v>
      </c>
      <c r="M15002">
        <v>1</v>
      </c>
    </row>
    <row r="15003" spans="1:14" x14ac:dyDescent="0.25">
      <c r="A15003" s="21" t="str">
        <f t="shared" si="234"/>
        <v>MOW LBC CGAG_2025</v>
      </c>
      <c r="B15003" t="s">
        <v>130</v>
      </c>
      <c r="C15003" t="s">
        <v>143</v>
      </c>
      <c r="D15003" t="s">
        <v>82</v>
      </c>
      <c r="E15003" t="s">
        <v>29</v>
      </c>
      <c r="F15003" t="s">
        <v>28</v>
      </c>
      <c r="K15003">
        <v>0</v>
      </c>
      <c r="L15003" s="51">
        <v>46022</v>
      </c>
      <c r="M15003">
        <v>2</v>
      </c>
    </row>
    <row r="15004" spans="1:14" x14ac:dyDescent="0.25">
      <c r="A15004" s="21" t="str">
        <f t="shared" si="234"/>
        <v>MOW LBC CGAG_2026</v>
      </c>
      <c r="B15004" t="s">
        <v>130</v>
      </c>
      <c r="C15004" t="s">
        <v>143</v>
      </c>
      <c r="D15004" t="s">
        <v>82</v>
      </c>
      <c r="E15004" t="s">
        <v>29</v>
      </c>
      <c r="F15004" t="s">
        <v>28</v>
      </c>
      <c r="K15004">
        <v>0</v>
      </c>
      <c r="L15004" s="51">
        <v>46387</v>
      </c>
      <c r="M15004">
        <v>3</v>
      </c>
    </row>
    <row r="15005" spans="1:14" x14ac:dyDescent="0.25">
      <c r="A15005" s="21" t="str">
        <f t="shared" si="234"/>
        <v>MOW LBC CGAG_2027</v>
      </c>
      <c r="B15005" t="s">
        <v>130</v>
      </c>
      <c r="C15005" t="s">
        <v>143</v>
      </c>
      <c r="D15005" t="s">
        <v>82</v>
      </c>
      <c r="E15005" t="s">
        <v>29</v>
      </c>
      <c r="F15005" t="s">
        <v>28</v>
      </c>
      <c r="K15005">
        <v>0</v>
      </c>
      <c r="L15005" s="51">
        <v>46752</v>
      </c>
      <c r="M15005">
        <v>4</v>
      </c>
    </row>
    <row r="15006" spans="1:14" x14ac:dyDescent="0.25">
      <c r="A15006" s="21" t="str">
        <f t="shared" si="234"/>
        <v>MOW LBC CGAG_2028</v>
      </c>
      <c r="B15006" t="s">
        <v>130</v>
      </c>
      <c r="C15006" t="s">
        <v>143</v>
      </c>
      <c r="D15006" t="s">
        <v>82</v>
      </c>
      <c r="E15006" t="s">
        <v>29</v>
      </c>
      <c r="F15006" t="s">
        <v>28</v>
      </c>
      <c r="K15006">
        <v>0</v>
      </c>
      <c r="L15006" s="51">
        <v>47118</v>
      </c>
      <c r="M15006">
        <v>5</v>
      </c>
    </row>
    <row r="15007" spans="1:14" x14ac:dyDescent="0.25">
      <c r="A15007" s="21" t="str">
        <f t="shared" si="234"/>
        <v>MOW LBC CGAG_2029</v>
      </c>
      <c r="B15007" t="s">
        <v>130</v>
      </c>
      <c r="C15007" t="s">
        <v>143</v>
      </c>
      <c r="D15007" t="s">
        <v>82</v>
      </c>
      <c r="E15007" t="s">
        <v>29</v>
      </c>
      <c r="F15007" t="s">
        <v>28</v>
      </c>
      <c r="K15007">
        <v>0</v>
      </c>
      <c r="L15007" s="51">
        <v>47483</v>
      </c>
      <c r="M15007">
        <v>6</v>
      </c>
    </row>
    <row r="15008" spans="1:14" x14ac:dyDescent="0.25">
      <c r="A15008" s="21" t="str">
        <f t="shared" si="234"/>
        <v>MOW LBC CGAG_2030</v>
      </c>
      <c r="B15008" t="s">
        <v>130</v>
      </c>
      <c r="C15008" t="s">
        <v>143</v>
      </c>
      <c r="D15008" t="s">
        <v>82</v>
      </c>
      <c r="E15008" t="s">
        <v>29</v>
      </c>
      <c r="F15008" t="s">
        <v>28</v>
      </c>
      <c r="K15008">
        <v>0</v>
      </c>
      <c r="L15008" s="51">
        <v>47848</v>
      </c>
      <c r="M15008">
        <v>7</v>
      </c>
    </row>
    <row r="15009" spans="1:13" x14ac:dyDescent="0.25">
      <c r="A15009" s="21" t="str">
        <f t="shared" si="234"/>
        <v>MOW LBC CGAG_2031</v>
      </c>
      <c r="B15009" t="s">
        <v>130</v>
      </c>
      <c r="C15009" t="s">
        <v>143</v>
      </c>
      <c r="D15009" t="s">
        <v>82</v>
      </c>
      <c r="E15009" t="s">
        <v>29</v>
      </c>
      <c r="F15009" t="s">
        <v>28</v>
      </c>
      <c r="K15009">
        <v>0</v>
      </c>
      <c r="L15009" s="51">
        <v>48213</v>
      </c>
      <c r="M15009">
        <v>8</v>
      </c>
    </row>
    <row r="15010" spans="1:13" x14ac:dyDescent="0.25">
      <c r="A15010" s="21" t="str">
        <f t="shared" si="234"/>
        <v>MOW LBC CGAG_2032</v>
      </c>
      <c r="B15010" t="s">
        <v>130</v>
      </c>
      <c r="C15010" t="s">
        <v>143</v>
      </c>
      <c r="D15010" t="s">
        <v>82</v>
      </c>
      <c r="E15010" t="s">
        <v>29</v>
      </c>
      <c r="F15010" t="s">
        <v>28</v>
      </c>
      <c r="K15010">
        <v>0</v>
      </c>
      <c r="L15010" s="51">
        <v>48579</v>
      </c>
      <c r="M15010">
        <v>9</v>
      </c>
    </row>
    <row r="15011" spans="1:13" x14ac:dyDescent="0.25">
      <c r="A15011" s="21" t="str">
        <f t="shared" si="234"/>
        <v>MOW LBC CGAG_2033</v>
      </c>
      <c r="B15011" t="s">
        <v>130</v>
      </c>
      <c r="C15011" t="s">
        <v>143</v>
      </c>
      <c r="D15011" t="s">
        <v>82</v>
      </c>
      <c r="E15011" t="s">
        <v>29</v>
      </c>
      <c r="F15011" t="s">
        <v>28</v>
      </c>
      <c r="K15011">
        <v>0</v>
      </c>
      <c r="L15011" s="51">
        <v>48944</v>
      </c>
      <c r="M15011">
        <v>10</v>
      </c>
    </row>
    <row r="15012" spans="1:13" x14ac:dyDescent="0.25">
      <c r="A15012" s="21" t="str">
        <f t="shared" si="234"/>
        <v>MOW LBC CGAG_2034</v>
      </c>
      <c r="B15012" t="s">
        <v>130</v>
      </c>
      <c r="C15012" t="s">
        <v>143</v>
      </c>
      <c r="D15012" t="s">
        <v>82</v>
      </c>
      <c r="E15012" t="s">
        <v>29</v>
      </c>
      <c r="F15012" t="s">
        <v>28</v>
      </c>
      <c r="K15012">
        <v>0</v>
      </c>
      <c r="L15012" s="51">
        <v>49309</v>
      </c>
      <c r="M15012">
        <v>11</v>
      </c>
    </row>
    <row r="15013" spans="1:13" x14ac:dyDescent="0.25">
      <c r="A15013" s="21" t="str">
        <f t="shared" si="234"/>
        <v>MOW LBC CGAG_2035</v>
      </c>
      <c r="B15013" t="s">
        <v>130</v>
      </c>
      <c r="C15013" t="s">
        <v>143</v>
      </c>
      <c r="D15013" t="s">
        <v>82</v>
      </c>
      <c r="E15013" t="s">
        <v>29</v>
      </c>
      <c r="F15013" t="s">
        <v>28</v>
      </c>
      <c r="K15013">
        <v>0</v>
      </c>
      <c r="L15013" s="51">
        <v>49674</v>
      </c>
      <c r="M15013">
        <v>12</v>
      </c>
    </row>
    <row r="15014" spans="1:13" x14ac:dyDescent="0.25">
      <c r="A15014" s="21" t="str">
        <f t="shared" si="234"/>
        <v>MOW LBC CGAG_2036</v>
      </c>
      <c r="B15014" t="s">
        <v>130</v>
      </c>
      <c r="C15014" t="s">
        <v>143</v>
      </c>
      <c r="D15014" t="s">
        <v>82</v>
      </c>
      <c r="E15014" t="s">
        <v>29</v>
      </c>
      <c r="F15014" t="s">
        <v>28</v>
      </c>
      <c r="K15014">
        <v>0</v>
      </c>
      <c r="L15014" s="51">
        <v>50040</v>
      </c>
      <c r="M15014">
        <v>13</v>
      </c>
    </row>
    <row r="15015" spans="1:13" x14ac:dyDescent="0.25">
      <c r="A15015" s="21" t="str">
        <f t="shared" si="234"/>
        <v>MOW LBC CGAG_2037</v>
      </c>
      <c r="B15015" t="s">
        <v>130</v>
      </c>
      <c r="C15015" t="s">
        <v>143</v>
      </c>
      <c r="D15015" t="s">
        <v>82</v>
      </c>
      <c r="E15015" t="s">
        <v>29</v>
      </c>
      <c r="F15015" t="s">
        <v>28</v>
      </c>
      <c r="K15015">
        <v>0</v>
      </c>
      <c r="L15015" s="51">
        <v>50405</v>
      </c>
      <c r="M15015">
        <v>14</v>
      </c>
    </row>
    <row r="15016" spans="1:13" x14ac:dyDescent="0.25">
      <c r="A15016" s="21" t="str">
        <f t="shared" si="234"/>
        <v>MOW LBC CGAG_2038</v>
      </c>
      <c r="B15016" t="s">
        <v>130</v>
      </c>
      <c r="C15016" t="s">
        <v>143</v>
      </c>
      <c r="D15016" t="s">
        <v>82</v>
      </c>
      <c r="E15016" t="s">
        <v>29</v>
      </c>
      <c r="F15016" t="s">
        <v>28</v>
      </c>
      <c r="K15016">
        <v>0</v>
      </c>
      <c r="L15016" s="51">
        <v>50770</v>
      </c>
      <c r="M15016">
        <v>15</v>
      </c>
    </row>
    <row r="15017" spans="1:13" x14ac:dyDescent="0.25">
      <c r="A15017" s="21" t="str">
        <f t="shared" si="234"/>
        <v>MOW LBC CGAG_2039</v>
      </c>
      <c r="B15017" t="s">
        <v>130</v>
      </c>
      <c r="C15017" t="s">
        <v>143</v>
      </c>
      <c r="D15017" t="s">
        <v>82</v>
      </c>
      <c r="E15017" t="s">
        <v>29</v>
      </c>
      <c r="F15017" t="s">
        <v>28</v>
      </c>
      <c r="K15017">
        <v>0</v>
      </c>
      <c r="L15017" s="51">
        <v>51135</v>
      </c>
      <c r="M15017">
        <v>16</v>
      </c>
    </row>
    <row r="15018" spans="1:13" x14ac:dyDescent="0.25">
      <c r="A15018" s="21" t="str">
        <f t="shared" si="234"/>
        <v>MOW LBC CGAG_2040</v>
      </c>
      <c r="B15018" t="s">
        <v>130</v>
      </c>
      <c r="C15018" t="s">
        <v>143</v>
      </c>
      <c r="D15018" t="s">
        <v>82</v>
      </c>
      <c r="E15018" t="s">
        <v>29</v>
      </c>
      <c r="F15018" t="s">
        <v>28</v>
      </c>
      <c r="K15018">
        <v>32258.48046875</v>
      </c>
      <c r="L15018" s="51">
        <v>51501</v>
      </c>
      <c r="M15018">
        <v>17</v>
      </c>
    </row>
    <row r="15019" spans="1:13" x14ac:dyDescent="0.25">
      <c r="A15019" s="21" t="str">
        <f t="shared" si="234"/>
        <v>MOW LBC CGAG_2041</v>
      </c>
      <c r="B15019" t="s">
        <v>130</v>
      </c>
      <c r="C15019" t="s">
        <v>143</v>
      </c>
      <c r="D15019" t="s">
        <v>82</v>
      </c>
      <c r="E15019" t="s">
        <v>29</v>
      </c>
      <c r="F15019" t="s">
        <v>28</v>
      </c>
      <c r="K15019">
        <v>161938.265625</v>
      </c>
      <c r="L15019" s="51">
        <v>51866</v>
      </c>
      <c r="M15019">
        <v>18</v>
      </c>
    </row>
    <row r="15020" spans="1:13" x14ac:dyDescent="0.25">
      <c r="A15020" s="21" t="str">
        <f t="shared" si="234"/>
        <v>MOW LBC CGAG_2042</v>
      </c>
      <c r="B15020" t="s">
        <v>130</v>
      </c>
      <c r="C15020" t="s">
        <v>143</v>
      </c>
      <c r="D15020" t="s">
        <v>82</v>
      </c>
      <c r="E15020" t="s">
        <v>29</v>
      </c>
      <c r="F15020" t="s">
        <v>28</v>
      </c>
      <c r="K15020">
        <v>304444.8125</v>
      </c>
      <c r="L15020" s="51">
        <v>52231</v>
      </c>
      <c r="M15020">
        <v>19</v>
      </c>
    </row>
    <row r="15021" spans="1:13" x14ac:dyDescent="0.25">
      <c r="A15021" s="21" t="str">
        <f t="shared" si="234"/>
        <v>MOW LBC CGAG_2043</v>
      </c>
      <c r="B15021" t="s">
        <v>130</v>
      </c>
      <c r="C15021" t="s">
        <v>143</v>
      </c>
      <c r="D15021" t="s">
        <v>82</v>
      </c>
      <c r="E15021" t="s">
        <v>29</v>
      </c>
      <c r="F15021" t="s">
        <v>28</v>
      </c>
      <c r="K15021">
        <v>310502.28125</v>
      </c>
      <c r="L15021" s="51">
        <v>52596</v>
      </c>
      <c r="M15021">
        <v>20</v>
      </c>
    </row>
    <row r="15022" spans="1:13" x14ac:dyDescent="0.25">
      <c r="A15022" s="21" t="str">
        <f t="shared" si="234"/>
        <v>MOW LBC CGAG_2024</v>
      </c>
      <c r="B15022" t="s">
        <v>130</v>
      </c>
      <c r="C15022" t="s">
        <v>143</v>
      </c>
      <c r="D15022" t="s">
        <v>82</v>
      </c>
      <c r="E15022" t="s">
        <v>29</v>
      </c>
      <c r="F15022" t="s">
        <v>31</v>
      </c>
      <c r="K15022">
        <v>0</v>
      </c>
      <c r="L15022" s="51">
        <v>45657</v>
      </c>
      <c r="M15022">
        <v>1</v>
      </c>
    </row>
    <row r="15023" spans="1:13" x14ac:dyDescent="0.25">
      <c r="A15023" s="21" t="str">
        <f t="shared" si="234"/>
        <v>MOW LBC CGAG_2025</v>
      </c>
      <c r="B15023" t="s">
        <v>130</v>
      </c>
      <c r="C15023" t="s">
        <v>143</v>
      </c>
      <c r="D15023" t="s">
        <v>82</v>
      </c>
      <c r="E15023" t="s">
        <v>29</v>
      </c>
      <c r="F15023" t="s">
        <v>31</v>
      </c>
      <c r="K15023">
        <v>0</v>
      </c>
      <c r="L15023" s="51">
        <v>46022</v>
      </c>
      <c r="M15023">
        <v>2</v>
      </c>
    </row>
    <row r="15024" spans="1:13" x14ac:dyDescent="0.25">
      <c r="A15024" s="21" t="str">
        <f t="shared" si="234"/>
        <v>MOW LBC CGAG_2026</v>
      </c>
      <c r="B15024" t="s">
        <v>130</v>
      </c>
      <c r="C15024" t="s">
        <v>143</v>
      </c>
      <c r="D15024" t="s">
        <v>82</v>
      </c>
      <c r="E15024" t="s">
        <v>29</v>
      </c>
      <c r="F15024" t="s">
        <v>31</v>
      </c>
      <c r="K15024">
        <v>0</v>
      </c>
      <c r="L15024" s="51">
        <v>46387</v>
      </c>
      <c r="M15024">
        <v>3</v>
      </c>
    </row>
    <row r="15025" spans="1:13" x14ac:dyDescent="0.25">
      <c r="A15025" s="21" t="str">
        <f t="shared" si="234"/>
        <v>MOW LBC CGAG_2027</v>
      </c>
      <c r="B15025" t="s">
        <v>130</v>
      </c>
      <c r="C15025" t="s">
        <v>143</v>
      </c>
      <c r="D15025" t="s">
        <v>82</v>
      </c>
      <c r="E15025" t="s">
        <v>29</v>
      </c>
      <c r="F15025" t="s">
        <v>31</v>
      </c>
      <c r="K15025">
        <v>0</v>
      </c>
      <c r="L15025" s="51">
        <v>46752</v>
      </c>
      <c r="M15025">
        <v>4</v>
      </c>
    </row>
    <row r="15026" spans="1:13" x14ac:dyDescent="0.25">
      <c r="A15026" s="21" t="str">
        <f t="shared" si="234"/>
        <v>MOW LBC CGAG_2028</v>
      </c>
      <c r="B15026" t="s">
        <v>130</v>
      </c>
      <c r="C15026" t="s">
        <v>143</v>
      </c>
      <c r="D15026" t="s">
        <v>82</v>
      </c>
      <c r="E15026" t="s">
        <v>29</v>
      </c>
      <c r="F15026" t="s">
        <v>31</v>
      </c>
      <c r="K15026">
        <v>0</v>
      </c>
      <c r="L15026" s="51">
        <v>47118</v>
      </c>
      <c r="M15026">
        <v>5</v>
      </c>
    </row>
    <row r="15027" spans="1:13" x14ac:dyDescent="0.25">
      <c r="A15027" s="21" t="str">
        <f t="shared" si="234"/>
        <v>MOW LBC CGAG_2029</v>
      </c>
      <c r="B15027" t="s">
        <v>130</v>
      </c>
      <c r="C15027" t="s">
        <v>143</v>
      </c>
      <c r="D15027" t="s">
        <v>82</v>
      </c>
      <c r="E15027" t="s">
        <v>29</v>
      </c>
      <c r="F15027" t="s">
        <v>31</v>
      </c>
      <c r="K15027">
        <v>0</v>
      </c>
      <c r="L15027" s="51">
        <v>47483</v>
      </c>
      <c r="M15027">
        <v>6</v>
      </c>
    </row>
    <row r="15028" spans="1:13" x14ac:dyDescent="0.25">
      <c r="A15028" s="21" t="str">
        <f t="shared" si="234"/>
        <v>MOW LBC CGAG_2030</v>
      </c>
      <c r="B15028" t="s">
        <v>130</v>
      </c>
      <c r="C15028" t="s">
        <v>143</v>
      </c>
      <c r="D15028" t="s">
        <v>82</v>
      </c>
      <c r="E15028" t="s">
        <v>29</v>
      </c>
      <c r="F15028" t="s">
        <v>31</v>
      </c>
      <c r="K15028">
        <v>0</v>
      </c>
      <c r="L15028" s="51">
        <v>47848</v>
      </c>
      <c r="M15028">
        <v>7</v>
      </c>
    </row>
    <row r="15029" spans="1:13" x14ac:dyDescent="0.25">
      <c r="A15029" s="21" t="str">
        <f t="shared" si="234"/>
        <v>MOW LBC CGAG_2031</v>
      </c>
      <c r="B15029" t="s">
        <v>130</v>
      </c>
      <c r="C15029" t="s">
        <v>143</v>
      </c>
      <c r="D15029" t="s">
        <v>82</v>
      </c>
      <c r="E15029" t="s">
        <v>29</v>
      </c>
      <c r="F15029" t="s">
        <v>31</v>
      </c>
      <c r="K15029">
        <v>0</v>
      </c>
      <c r="L15029" s="51">
        <v>48213</v>
      </c>
      <c r="M15029">
        <v>8</v>
      </c>
    </row>
    <row r="15030" spans="1:13" x14ac:dyDescent="0.25">
      <c r="A15030" s="21" t="str">
        <f t="shared" si="234"/>
        <v>MOW LBC CGAG_2032</v>
      </c>
      <c r="B15030" t="s">
        <v>130</v>
      </c>
      <c r="C15030" t="s">
        <v>143</v>
      </c>
      <c r="D15030" t="s">
        <v>82</v>
      </c>
      <c r="E15030" t="s">
        <v>29</v>
      </c>
      <c r="F15030" t="s">
        <v>31</v>
      </c>
      <c r="K15030">
        <v>0</v>
      </c>
      <c r="L15030" s="51">
        <v>48579</v>
      </c>
      <c r="M15030">
        <v>9</v>
      </c>
    </row>
    <row r="15031" spans="1:13" x14ac:dyDescent="0.25">
      <c r="A15031" s="21" t="str">
        <f t="shared" si="234"/>
        <v>MOW LBC CGAG_2033</v>
      </c>
      <c r="B15031" t="s">
        <v>130</v>
      </c>
      <c r="C15031" t="s">
        <v>143</v>
      </c>
      <c r="D15031" t="s">
        <v>82</v>
      </c>
      <c r="E15031" t="s">
        <v>29</v>
      </c>
      <c r="F15031" t="s">
        <v>31</v>
      </c>
      <c r="K15031">
        <v>0</v>
      </c>
      <c r="L15031" s="51">
        <v>48944</v>
      </c>
      <c r="M15031">
        <v>10</v>
      </c>
    </row>
    <row r="15032" spans="1:13" x14ac:dyDescent="0.25">
      <c r="A15032" s="21" t="str">
        <f t="shared" si="234"/>
        <v>MOW LBC CGAG_2034</v>
      </c>
      <c r="B15032" t="s">
        <v>130</v>
      </c>
      <c r="C15032" t="s">
        <v>143</v>
      </c>
      <c r="D15032" t="s">
        <v>82</v>
      </c>
      <c r="E15032" t="s">
        <v>29</v>
      </c>
      <c r="F15032" t="s">
        <v>31</v>
      </c>
      <c r="K15032">
        <v>0</v>
      </c>
      <c r="L15032" s="51">
        <v>49309</v>
      </c>
      <c r="M15032">
        <v>11</v>
      </c>
    </row>
    <row r="15033" spans="1:13" x14ac:dyDescent="0.25">
      <c r="A15033" s="21" t="str">
        <f t="shared" si="234"/>
        <v>MOW LBC CGAG_2035</v>
      </c>
      <c r="B15033" t="s">
        <v>130</v>
      </c>
      <c r="C15033" t="s">
        <v>143</v>
      </c>
      <c r="D15033" t="s">
        <v>82</v>
      </c>
      <c r="E15033" t="s">
        <v>29</v>
      </c>
      <c r="F15033" t="s">
        <v>31</v>
      </c>
      <c r="K15033">
        <v>0</v>
      </c>
      <c r="L15033" s="51">
        <v>49674</v>
      </c>
      <c r="M15033">
        <v>12</v>
      </c>
    </row>
    <row r="15034" spans="1:13" x14ac:dyDescent="0.25">
      <c r="A15034" s="21" t="str">
        <f t="shared" si="234"/>
        <v>MOW LBC CGAG_2036</v>
      </c>
      <c r="B15034" t="s">
        <v>130</v>
      </c>
      <c r="C15034" t="s">
        <v>143</v>
      </c>
      <c r="D15034" t="s">
        <v>82</v>
      </c>
      <c r="E15034" t="s">
        <v>29</v>
      </c>
      <c r="F15034" t="s">
        <v>31</v>
      </c>
      <c r="K15034">
        <v>0</v>
      </c>
      <c r="L15034" s="51">
        <v>50040</v>
      </c>
      <c r="M15034">
        <v>13</v>
      </c>
    </row>
    <row r="15035" spans="1:13" x14ac:dyDescent="0.25">
      <c r="A15035" s="21" t="str">
        <f t="shared" si="234"/>
        <v>MOW LBC CGAG_2037</v>
      </c>
      <c r="B15035" t="s">
        <v>130</v>
      </c>
      <c r="C15035" t="s">
        <v>143</v>
      </c>
      <c r="D15035" t="s">
        <v>82</v>
      </c>
      <c r="E15035" t="s">
        <v>29</v>
      </c>
      <c r="F15035" t="s">
        <v>31</v>
      </c>
      <c r="K15035">
        <v>0</v>
      </c>
      <c r="L15035" s="51">
        <v>50405</v>
      </c>
      <c r="M15035">
        <v>14</v>
      </c>
    </row>
    <row r="15036" spans="1:13" x14ac:dyDescent="0.25">
      <c r="A15036" s="21" t="str">
        <f t="shared" si="234"/>
        <v>MOW LBC CGAG_2038</v>
      </c>
      <c r="B15036" t="s">
        <v>130</v>
      </c>
      <c r="C15036" t="s">
        <v>143</v>
      </c>
      <c r="D15036" t="s">
        <v>82</v>
      </c>
      <c r="E15036" t="s">
        <v>29</v>
      </c>
      <c r="F15036" t="s">
        <v>31</v>
      </c>
      <c r="K15036">
        <v>0</v>
      </c>
      <c r="L15036" s="51">
        <v>50770</v>
      </c>
      <c r="M15036">
        <v>15</v>
      </c>
    </row>
    <row r="15037" spans="1:13" x14ac:dyDescent="0.25">
      <c r="A15037" s="21" t="str">
        <f t="shared" si="234"/>
        <v>MOW LBC CGAG_2039</v>
      </c>
      <c r="B15037" t="s">
        <v>130</v>
      </c>
      <c r="C15037" t="s">
        <v>143</v>
      </c>
      <c r="D15037" t="s">
        <v>82</v>
      </c>
      <c r="E15037" t="s">
        <v>29</v>
      </c>
      <c r="F15037" t="s">
        <v>31</v>
      </c>
      <c r="K15037">
        <v>0</v>
      </c>
      <c r="L15037" s="51">
        <v>51135</v>
      </c>
      <c r="M15037">
        <v>16</v>
      </c>
    </row>
    <row r="15038" spans="1:13" x14ac:dyDescent="0.25">
      <c r="A15038" s="21" t="str">
        <f t="shared" si="234"/>
        <v>MOW LBC CGAG_2040</v>
      </c>
      <c r="B15038" t="s">
        <v>130</v>
      </c>
      <c r="C15038" t="s">
        <v>143</v>
      </c>
      <c r="D15038" t="s">
        <v>82</v>
      </c>
      <c r="E15038" t="s">
        <v>29</v>
      </c>
      <c r="F15038" t="s">
        <v>31</v>
      </c>
      <c r="K15038">
        <v>0</v>
      </c>
      <c r="L15038" s="51">
        <v>51501</v>
      </c>
      <c r="M15038">
        <v>17</v>
      </c>
    </row>
    <row r="15039" spans="1:13" x14ac:dyDescent="0.25">
      <c r="A15039" s="21" t="str">
        <f t="shared" si="234"/>
        <v>MOW LBC CGAG_2041</v>
      </c>
      <c r="B15039" t="s">
        <v>130</v>
      </c>
      <c r="C15039" t="s">
        <v>143</v>
      </c>
      <c r="D15039" t="s">
        <v>82</v>
      </c>
      <c r="E15039" t="s">
        <v>29</v>
      </c>
      <c r="F15039" t="s">
        <v>31</v>
      </c>
      <c r="K15039">
        <v>0</v>
      </c>
      <c r="L15039" s="51">
        <v>51866</v>
      </c>
      <c r="M15039">
        <v>18</v>
      </c>
    </row>
    <row r="15040" spans="1:13" x14ac:dyDescent="0.25">
      <c r="A15040" s="21" t="str">
        <f t="shared" si="234"/>
        <v>MOW LBC CGAG_2042</v>
      </c>
      <c r="B15040" t="s">
        <v>130</v>
      </c>
      <c r="C15040" t="s">
        <v>143</v>
      </c>
      <c r="D15040" t="s">
        <v>82</v>
      </c>
      <c r="E15040" t="s">
        <v>29</v>
      </c>
      <c r="F15040" t="s">
        <v>31</v>
      </c>
      <c r="K15040">
        <v>0</v>
      </c>
      <c r="L15040" s="51">
        <v>52231</v>
      </c>
      <c r="M15040">
        <v>19</v>
      </c>
    </row>
    <row r="15041" spans="1:14" x14ac:dyDescent="0.25">
      <c r="A15041" s="21" t="str">
        <f t="shared" si="234"/>
        <v>MOW LBC CGAG_2043</v>
      </c>
      <c r="B15041" t="s">
        <v>130</v>
      </c>
      <c r="C15041" t="s">
        <v>143</v>
      </c>
      <c r="D15041" t="s">
        <v>82</v>
      </c>
      <c r="E15041" t="s">
        <v>29</v>
      </c>
      <c r="F15041" t="s">
        <v>31</v>
      </c>
      <c r="K15041">
        <v>0</v>
      </c>
      <c r="L15041" s="51">
        <v>52596</v>
      </c>
      <c r="M15041">
        <v>20</v>
      </c>
    </row>
    <row r="15042" spans="1:14" x14ac:dyDescent="0.25">
      <c r="A15042" s="21" t="str">
        <f t="shared" ref="A15042:A15105" si="235">B15042&amp;" "&amp;D15042&amp;" "&amp;C15042&amp;"_"&amp;YEAR(L15042)</f>
        <v>MOW LBC CGAG_2024</v>
      </c>
      <c r="B15042" t="s">
        <v>130</v>
      </c>
      <c r="C15042" t="s">
        <v>143</v>
      </c>
      <c r="D15042" t="s">
        <v>82</v>
      </c>
      <c r="E15042" t="s">
        <v>5</v>
      </c>
      <c r="F15042" t="s">
        <v>4</v>
      </c>
      <c r="G15042">
        <v>0</v>
      </c>
      <c r="H15042">
        <v>0</v>
      </c>
      <c r="I15042">
        <v>0</v>
      </c>
      <c r="J15042">
        <v>0</v>
      </c>
      <c r="L15042" s="51">
        <v>45657</v>
      </c>
      <c r="M15042">
        <v>1</v>
      </c>
      <c r="N15042">
        <v>0</v>
      </c>
    </row>
    <row r="15043" spans="1:14" x14ac:dyDescent="0.25">
      <c r="A15043" s="21" t="str">
        <f t="shared" si="235"/>
        <v>MOW LBC CGAG_2025</v>
      </c>
      <c r="B15043" t="s">
        <v>130</v>
      </c>
      <c r="C15043" t="s">
        <v>143</v>
      </c>
      <c r="D15043" t="s">
        <v>82</v>
      </c>
      <c r="E15043" t="s">
        <v>5</v>
      </c>
      <c r="F15043" t="s">
        <v>4</v>
      </c>
      <c r="G15043">
        <v>0</v>
      </c>
      <c r="H15043">
        <v>0</v>
      </c>
      <c r="I15043">
        <v>0</v>
      </c>
      <c r="J15043">
        <v>0</v>
      </c>
      <c r="L15043" s="51">
        <v>46022</v>
      </c>
      <c r="M15043">
        <v>2</v>
      </c>
      <c r="N15043">
        <v>0</v>
      </c>
    </row>
    <row r="15044" spans="1:14" x14ac:dyDescent="0.25">
      <c r="A15044" s="21" t="str">
        <f t="shared" si="235"/>
        <v>MOW LBC CGAG_2026</v>
      </c>
      <c r="B15044" t="s">
        <v>130</v>
      </c>
      <c r="C15044" t="s">
        <v>143</v>
      </c>
      <c r="D15044" t="s">
        <v>82</v>
      </c>
      <c r="E15044" t="s">
        <v>5</v>
      </c>
      <c r="F15044" t="s">
        <v>4</v>
      </c>
      <c r="G15044">
        <v>0</v>
      </c>
      <c r="H15044">
        <v>0</v>
      </c>
      <c r="I15044">
        <v>1667.77392578125</v>
      </c>
      <c r="J15044">
        <v>0</v>
      </c>
      <c r="L15044" s="51">
        <v>46387</v>
      </c>
      <c r="M15044">
        <v>3</v>
      </c>
      <c r="N15044">
        <v>0</v>
      </c>
    </row>
    <row r="15045" spans="1:14" x14ac:dyDescent="0.25">
      <c r="A15045" s="21" t="str">
        <f t="shared" si="235"/>
        <v>MOW LBC CGAG_2027</v>
      </c>
      <c r="B15045" t="s">
        <v>130</v>
      </c>
      <c r="C15045" t="s">
        <v>143</v>
      </c>
      <c r="D15045" t="s">
        <v>82</v>
      </c>
      <c r="E15045" t="s">
        <v>5</v>
      </c>
      <c r="F15045" t="s">
        <v>4</v>
      </c>
      <c r="G15045">
        <v>0</v>
      </c>
      <c r="H15045">
        <v>8021.5859375</v>
      </c>
      <c r="I15045">
        <v>31638.447265625</v>
      </c>
      <c r="J15045">
        <v>0</v>
      </c>
      <c r="L15045" s="51">
        <v>46752</v>
      </c>
      <c r="M15045">
        <v>4</v>
      </c>
      <c r="N15045">
        <v>-13238.798828125</v>
      </c>
    </row>
    <row r="15046" spans="1:14" x14ac:dyDescent="0.25">
      <c r="A15046" s="21" t="str">
        <f t="shared" si="235"/>
        <v>MOW LBC CGAG_2028</v>
      </c>
      <c r="B15046" t="s">
        <v>130</v>
      </c>
      <c r="C15046" t="s">
        <v>143</v>
      </c>
      <c r="D15046" t="s">
        <v>82</v>
      </c>
      <c r="E15046" t="s">
        <v>5</v>
      </c>
      <c r="F15046" t="s">
        <v>4</v>
      </c>
      <c r="G15046">
        <v>0</v>
      </c>
      <c r="H15046">
        <v>16318.7919921875</v>
      </c>
      <c r="I15046">
        <v>58170.44921875</v>
      </c>
      <c r="J15046">
        <v>0</v>
      </c>
      <c r="L15046" s="51">
        <v>47118</v>
      </c>
      <c r="M15046">
        <v>5</v>
      </c>
      <c r="N15046">
        <v>-27129.888671875</v>
      </c>
    </row>
    <row r="15047" spans="1:14" x14ac:dyDescent="0.25">
      <c r="A15047" s="21" t="str">
        <f t="shared" si="235"/>
        <v>MOW LBC CGAG_2029</v>
      </c>
      <c r="B15047" t="s">
        <v>130</v>
      </c>
      <c r="C15047" t="s">
        <v>143</v>
      </c>
      <c r="D15047" t="s">
        <v>82</v>
      </c>
      <c r="E15047" t="s">
        <v>5</v>
      </c>
      <c r="F15047" t="s">
        <v>4</v>
      </c>
      <c r="G15047">
        <v>0</v>
      </c>
      <c r="H15047">
        <v>22618.619140625</v>
      </c>
      <c r="I15047">
        <v>113036.0078125</v>
      </c>
      <c r="J15047">
        <v>0</v>
      </c>
      <c r="L15047" s="51">
        <v>47483</v>
      </c>
      <c r="M15047">
        <v>6</v>
      </c>
      <c r="N15047">
        <v>-21784.83984375</v>
      </c>
    </row>
    <row r="15048" spans="1:14" x14ac:dyDescent="0.25">
      <c r="A15048" s="21" t="str">
        <f t="shared" si="235"/>
        <v>MOW LBC CGAG_2030</v>
      </c>
      <c r="B15048" t="s">
        <v>130</v>
      </c>
      <c r="C15048" t="s">
        <v>143</v>
      </c>
      <c r="D15048" t="s">
        <v>82</v>
      </c>
      <c r="E15048" t="s">
        <v>5</v>
      </c>
      <c r="F15048" t="s">
        <v>4</v>
      </c>
      <c r="G15048">
        <v>0</v>
      </c>
      <c r="H15048">
        <v>34722.1328125</v>
      </c>
      <c r="I15048">
        <v>142686.5625</v>
      </c>
      <c r="J15048">
        <v>0</v>
      </c>
      <c r="L15048" s="51">
        <v>47848</v>
      </c>
      <c r="M15048">
        <v>7</v>
      </c>
      <c r="N15048">
        <v>-44829.89453125</v>
      </c>
    </row>
    <row r="15049" spans="1:14" x14ac:dyDescent="0.25">
      <c r="A15049" s="21" t="str">
        <f t="shared" si="235"/>
        <v>MOW LBC CGAG_2031</v>
      </c>
      <c r="B15049" t="s">
        <v>130</v>
      </c>
      <c r="C15049" t="s">
        <v>143</v>
      </c>
      <c r="D15049" t="s">
        <v>82</v>
      </c>
      <c r="E15049" t="s">
        <v>5</v>
      </c>
      <c r="F15049" t="s">
        <v>4</v>
      </c>
      <c r="G15049">
        <v>0</v>
      </c>
      <c r="H15049">
        <v>49551.390625</v>
      </c>
      <c r="I15049">
        <v>184164.390625</v>
      </c>
      <c r="J15049">
        <v>0</v>
      </c>
      <c r="L15049" s="51">
        <v>48213</v>
      </c>
      <c r="M15049">
        <v>8</v>
      </c>
      <c r="N15049">
        <v>-61119.8125</v>
      </c>
    </row>
    <row r="15050" spans="1:14" x14ac:dyDescent="0.25">
      <c r="A15050" s="21" t="str">
        <f t="shared" si="235"/>
        <v>MOW LBC CGAG_2032</v>
      </c>
      <c r="B15050" t="s">
        <v>130</v>
      </c>
      <c r="C15050" t="s">
        <v>143</v>
      </c>
      <c r="D15050" t="s">
        <v>82</v>
      </c>
      <c r="E15050" t="s">
        <v>5</v>
      </c>
      <c r="F15050" t="s">
        <v>4</v>
      </c>
      <c r="G15050">
        <v>0</v>
      </c>
      <c r="H15050">
        <v>54891.671875</v>
      </c>
      <c r="I15050">
        <v>223477.171875</v>
      </c>
      <c r="J15050">
        <v>0</v>
      </c>
      <c r="L15050" s="51">
        <v>48579</v>
      </c>
      <c r="M15050">
        <v>9</v>
      </c>
      <c r="N15050">
        <v>-97333.734375</v>
      </c>
    </row>
    <row r="15051" spans="1:14" x14ac:dyDescent="0.25">
      <c r="A15051" s="21" t="str">
        <f t="shared" si="235"/>
        <v>MOW LBC CGAG_2033</v>
      </c>
      <c r="B15051" t="s">
        <v>130</v>
      </c>
      <c r="C15051" t="s">
        <v>143</v>
      </c>
      <c r="D15051" t="s">
        <v>82</v>
      </c>
      <c r="E15051" t="s">
        <v>5</v>
      </c>
      <c r="F15051" t="s">
        <v>4</v>
      </c>
      <c r="G15051">
        <v>0</v>
      </c>
      <c r="H15051">
        <v>65357.05078125</v>
      </c>
      <c r="I15051">
        <v>261668.96875</v>
      </c>
      <c r="J15051">
        <v>0</v>
      </c>
      <c r="L15051" s="51">
        <v>48944</v>
      </c>
      <c r="M15051">
        <v>10</v>
      </c>
      <c r="N15051">
        <v>-128573.75</v>
      </c>
    </row>
    <row r="15052" spans="1:14" x14ac:dyDescent="0.25">
      <c r="A15052" s="21" t="str">
        <f t="shared" si="235"/>
        <v>MOW LBC CGAG_2034</v>
      </c>
      <c r="B15052" t="s">
        <v>130</v>
      </c>
      <c r="C15052" t="s">
        <v>143</v>
      </c>
      <c r="D15052" t="s">
        <v>82</v>
      </c>
      <c r="E15052" t="s">
        <v>5</v>
      </c>
      <c r="F15052" t="s">
        <v>4</v>
      </c>
      <c r="G15052">
        <v>0</v>
      </c>
      <c r="H15052">
        <v>68321.1171875</v>
      </c>
      <c r="I15052">
        <v>252571.515625</v>
      </c>
      <c r="J15052">
        <v>0</v>
      </c>
      <c r="L15052" s="51">
        <v>49309</v>
      </c>
      <c r="M15052">
        <v>11</v>
      </c>
      <c r="N15052">
        <v>-131099</v>
      </c>
    </row>
    <row r="15053" spans="1:14" x14ac:dyDescent="0.25">
      <c r="A15053" s="21" t="str">
        <f t="shared" si="235"/>
        <v>MOW LBC CGAG_2035</v>
      </c>
      <c r="B15053" t="s">
        <v>130</v>
      </c>
      <c r="C15053" t="s">
        <v>143</v>
      </c>
      <c r="D15053" t="s">
        <v>82</v>
      </c>
      <c r="E15053" t="s">
        <v>5</v>
      </c>
      <c r="F15053" t="s">
        <v>4</v>
      </c>
      <c r="G15053">
        <v>0</v>
      </c>
      <c r="H15053">
        <v>71066.2578125</v>
      </c>
      <c r="I15053">
        <v>244202.28125</v>
      </c>
      <c r="J15053">
        <v>0</v>
      </c>
      <c r="L15053" s="51">
        <v>49674</v>
      </c>
      <c r="M15053">
        <v>12</v>
      </c>
      <c r="N15053">
        <v>-132280.984375</v>
      </c>
    </row>
    <row r="15054" spans="1:14" x14ac:dyDescent="0.25">
      <c r="A15054" s="21" t="str">
        <f t="shared" si="235"/>
        <v>MOW LBC CGAG_2036</v>
      </c>
      <c r="B15054" t="s">
        <v>130</v>
      </c>
      <c r="C15054" t="s">
        <v>143</v>
      </c>
      <c r="D15054" t="s">
        <v>82</v>
      </c>
      <c r="E15054" t="s">
        <v>5</v>
      </c>
      <c r="F15054" t="s">
        <v>4</v>
      </c>
      <c r="G15054">
        <v>0</v>
      </c>
      <c r="H15054">
        <v>78977.4140625</v>
      </c>
      <c r="I15054">
        <v>237939.296875</v>
      </c>
      <c r="J15054">
        <v>0</v>
      </c>
      <c r="L15054" s="51">
        <v>50040</v>
      </c>
      <c r="M15054">
        <v>13</v>
      </c>
      <c r="N15054">
        <v>-129660.5234375</v>
      </c>
    </row>
    <row r="15055" spans="1:14" x14ac:dyDescent="0.25">
      <c r="A15055" s="21" t="str">
        <f t="shared" si="235"/>
        <v>MOW LBC CGAG_2037</v>
      </c>
      <c r="B15055" t="s">
        <v>130</v>
      </c>
      <c r="C15055" t="s">
        <v>143</v>
      </c>
      <c r="D15055" t="s">
        <v>82</v>
      </c>
      <c r="E15055" t="s">
        <v>5</v>
      </c>
      <c r="F15055" t="s">
        <v>4</v>
      </c>
      <c r="G15055">
        <v>0</v>
      </c>
      <c r="H15055">
        <v>85055.7265625</v>
      </c>
      <c r="I15055">
        <v>231430.453125</v>
      </c>
      <c r="J15055">
        <v>0</v>
      </c>
      <c r="L15055" s="51">
        <v>50405</v>
      </c>
      <c r="M15055">
        <v>14</v>
      </c>
      <c r="N15055">
        <v>-106684.1796875</v>
      </c>
    </row>
    <row r="15056" spans="1:14" x14ac:dyDescent="0.25">
      <c r="A15056" s="21" t="str">
        <f t="shared" si="235"/>
        <v>MOW LBC CGAG_2038</v>
      </c>
      <c r="B15056" t="s">
        <v>130</v>
      </c>
      <c r="C15056" t="s">
        <v>143</v>
      </c>
      <c r="D15056" t="s">
        <v>82</v>
      </c>
      <c r="E15056" t="s">
        <v>5</v>
      </c>
      <c r="F15056" t="s">
        <v>4</v>
      </c>
      <c r="G15056">
        <v>0</v>
      </c>
      <c r="H15056">
        <v>113509.21875</v>
      </c>
      <c r="I15056">
        <v>226220.5625</v>
      </c>
      <c r="J15056">
        <v>0</v>
      </c>
      <c r="L15056" s="51">
        <v>50770</v>
      </c>
      <c r="M15056">
        <v>15</v>
      </c>
      <c r="N15056">
        <v>-44170.28515625</v>
      </c>
    </row>
    <row r="15057" spans="1:14" x14ac:dyDescent="0.25">
      <c r="A15057" s="21" t="str">
        <f t="shared" si="235"/>
        <v>MOW LBC CGAG_2039</v>
      </c>
      <c r="B15057" t="s">
        <v>130</v>
      </c>
      <c r="C15057" t="s">
        <v>143</v>
      </c>
      <c r="D15057" t="s">
        <v>82</v>
      </c>
      <c r="E15057" t="s">
        <v>5</v>
      </c>
      <c r="F15057" t="s">
        <v>4</v>
      </c>
      <c r="G15057">
        <v>0</v>
      </c>
      <c r="H15057">
        <v>125706.1875</v>
      </c>
      <c r="I15057">
        <v>221671.6875</v>
      </c>
      <c r="J15057">
        <v>0</v>
      </c>
      <c r="L15057" s="51">
        <v>51135</v>
      </c>
      <c r="M15057">
        <v>16</v>
      </c>
      <c r="N15057">
        <v>-26110.904296875</v>
      </c>
    </row>
    <row r="15058" spans="1:14" x14ac:dyDescent="0.25">
      <c r="A15058" s="21" t="str">
        <f t="shared" si="235"/>
        <v>MOW LBC CGAG_2040</v>
      </c>
      <c r="B15058" t="s">
        <v>130</v>
      </c>
      <c r="C15058" t="s">
        <v>143</v>
      </c>
      <c r="D15058" t="s">
        <v>82</v>
      </c>
      <c r="E15058" t="s">
        <v>5</v>
      </c>
      <c r="F15058" t="s">
        <v>4</v>
      </c>
      <c r="G15058">
        <v>0</v>
      </c>
      <c r="H15058">
        <v>142124.40625</v>
      </c>
      <c r="I15058">
        <v>218650.421875</v>
      </c>
      <c r="J15058">
        <v>0</v>
      </c>
      <c r="L15058" s="51">
        <v>51501</v>
      </c>
      <c r="M15058">
        <v>17</v>
      </c>
      <c r="N15058">
        <v>41856.22265625</v>
      </c>
    </row>
    <row r="15059" spans="1:14" x14ac:dyDescent="0.25">
      <c r="A15059" s="21" t="str">
        <f t="shared" si="235"/>
        <v>MOW LBC CGAG_2041</v>
      </c>
      <c r="B15059" t="s">
        <v>130</v>
      </c>
      <c r="C15059" t="s">
        <v>143</v>
      </c>
      <c r="D15059" t="s">
        <v>82</v>
      </c>
      <c r="E15059" t="s">
        <v>5</v>
      </c>
      <c r="F15059" t="s">
        <v>4</v>
      </c>
      <c r="G15059">
        <v>0</v>
      </c>
      <c r="H15059">
        <v>149755.890625</v>
      </c>
      <c r="I15059">
        <v>213326.5625</v>
      </c>
      <c r="J15059">
        <v>0</v>
      </c>
      <c r="L15059" s="51">
        <v>51866</v>
      </c>
      <c r="M15059">
        <v>18</v>
      </c>
      <c r="N15059">
        <v>67900.8984375</v>
      </c>
    </row>
    <row r="15060" spans="1:14" x14ac:dyDescent="0.25">
      <c r="A15060" s="21" t="str">
        <f t="shared" si="235"/>
        <v>MOW LBC CGAG_2042</v>
      </c>
      <c r="B15060" t="s">
        <v>130</v>
      </c>
      <c r="C15060" t="s">
        <v>143</v>
      </c>
      <c r="D15060" t="s">
        <v>82</v>
      </c>
      <c r="E15060" t="s">
        <v>5</v>
      </c>
      <c r="F15060" t="s">
        <v>4</v>
      </c>
      <c r="G15060">
        <v>0</v>
      </c>
      <c r="H15060">
        <v>154941.96875</v>
      </c>
      <c r="I15060">
        <v>210935.390625</v>
      </c>
      <c r="J15060">
        <v>0</v>
      </c>
      <c r="L15060" s="51">
        <v>52231</v>
      </c>
      <c r="M15060">
        <v>19</v>
      </c>
      <c r="N15060">
        <v>85342.265625</v>
      </c>
    </row>
    <row r="15061" spans="1:14" x14ac:dyDescent="0.25">
      <c r="A15061" s="21" t="str">
        <f t="shared" si="235"/>
        <v>MOW LBC CGAG_2043</v>
      </c>
      <c r="B15061" t="s">
        <v>130</v>
      </c>
      <c r="C15061" t="s">
        <v>143</v>
      </c>
      <c r="D15061" t="s">
        <v>82</v>
      </c>
      <c r="E15061" t="s">
        <v>5</v>
      </c>
      <c r="F15061" t="s">
        <v>4</v>
      </c>
      <c r="G15061">
        <v>0</v>
      </c>
      <c r="H15061">
        <v>159796.921875</v>
      </c>
      <c r="I15061">
        <v>207120.40625</v>
      </c>
      <c r="J15061">
        <v>0</v>
      </c>
      <c r="L15061" s="51">
        <v>52596</v>
      </c>
      <c r="M15061">
        <v>20</v>
      </c>
      <c r="N15061">
        <v>125836.796875</v>
      </c>
    </row>
    <row r="15062" spans="1:14" x14ac:dyDescent="0.25">
      <c r="A15062" s="21" t="str">
        <f t="shared" si="235"/>
        <v>MOW LBC CGAG_2024</v>
      </c>
      <c r="B15062" t="s">
        <v>130</v>
      </c>
      <c r="C15062" t="s">
        <v>143</v>
      </c>
      <c r="D15062" t="s">
        <v>82</v>
      </c>
      <c r="E15062" t="s">
        <v>5</v>
      </c>
      <c r="F15062" t="s">
        <v>32</v>
      </c>
      <c r="G15062">
        <v>189100.46875</v>
      </c>
      <c r="H15062">
        <v>81692.578125</v>
      </c>
      <c r="I15062">
        <v>15499.482421875</v>
      </c>
      <c r="J15062">
        <v>0</v>
      </c>
      <c r="L15062" s="51">
        <v>45657</v>
      </c>
      <c r="M15062">
        <v>1</v>
      </c>
      <c r="N15062">
        <v>105479.078125</v>
      </c>
    </row>
    <row r="15063" spans="1:14" x14ac:dyDescent="0.25">
      <c r="A15063" s="21" t="str">
        <f t="shared" si="235"/>
        <v>MOW LBC CGAG_2025</v>
      </c>
      <c r="B15063" t="s">
        <v>130</v>
      </c>
      <c r="C15063" t="s">
        <v>143</v>
      </c>
      <c r="D15063" t="s">
        <v>82</v>
      </c>
      <c r="E15063" t="s">
        <v>5</v>
      </c>
      <c r="F15063" t="s">
        <v>32</v>
      </c>
      <c r="G15063">
        <v>204197.25</v>
      </c>
      <c r="H15063">
        <v>88198.15625</v>
      </c>
      <c r="I15063">
        <v>43533.515625</v>
      </c>
      <c r="J15063">
        <v>0</v>
      </c>
      <c r="L15063" s="51">
        <v>46022</v>
      </c>
      <c r="M15063">
        <v>2</v>
      </c>
      <c r="N15063">
        <v>106607.640625</v>
      </c>
    </row>
    <row r="15064" spans="1:14" x14ac:dyDescent="0.25">
      <c r="A15064" s="21" t="str">
        <f t="shared" si="235"/>
        <v>MOW LBC CGAG_2026</v>
      </c>
      <c r="B15064" t="s">
        <v>130</v>
      </c>
      <c r="C15064" t="s">
        <v>143</v>
      </c>
      <c r="D15064" t="s">
        <v>82</v>
      </c>
      <c r="E15064" t="s">
        <v>5</v>
      </c>
      <c r="F15064" t="s">
        <v>32</v>
      </c>
      <c r="G15064">
        <v>219276.34375</v>
      </c>
      <c r="H15064">
        <v>99641.0390625</v>
      </c>
      <c r="I15064">
        <v>47211.59375</v>
      </c>
      <c r="J15064">
        <v>0</v>
      </c>
      <c r="L15064" s="51">
        <v>46387</v>
      </c>
      <c r="M15064">
        <v>3</v>
      </c>
      <c r="N15064">
        <v>110698.125</v>
      </c>
    </row>
    <row r="15065" spans="1:14" x14ac:dyDescent="0.25">
      <c r="A15065" s="21" t="str">
        <f t="shared" si="235"/>
        <v>MOW LBC CGAG_2027</v>
      </c>
      <c r="B15065" t="s">
        <v>130</v>
      </c>
      <c r="C15065" t="s">
        <v>143</v>
      </c>
      <c r="D15065" t="s">
        <v>82</v>
      </c>
      <c r="E15065" t="s">
        <v>5</v>
      </c>
      <c r="F15065" t="s">
        <v>32</v>
      </c>
      <c r="G15065">
        <v>230496.265625</v>
      </c>
      <c r="H15065">
        <v>100906.2578125</v>
      </c>
      <c r="I15065">
        <v>50799.19921875</v>
      </c>
      <c r="J15065">
        <v>0</v>
      </c>
      <c r="L15065" s="51">
        <v>46752</v>
      </c>
      <c r="M15065">
        <v>4</v>
      </c>
      <c r="N15065">
        <v>110611.7109375</v>
      </c>
    </row>
    <row r="15066" spans="1:14" x14ac:dyDescent="0.25">
      <c r="A15066" s="21" t="str">
        <f t="shared" si="235"/>
        <v>MOW LBC CGAG_2028</v>
      </c>
      <c r="B15066" t="s">
        <v>130</v>
      </c>
      <c r="C15066" t="s">
        <v>143</v>
      </c>
      <c r="D15066" t="s">
        <v>82</v>
      </c>
      <c r="E15066" t="s">
        <v>5</v>
      </c>
      <c r="F15066" t="s">
        <v>32</v>
      </c>
      <c r="G15066">
        <v>238907.859375</v>
      </c>
      <c r="H15066">
        <v>110222.703125</v>
      </c>
      <c r="I15066">
        <v>54535.296875</v>
      </c>
      <c r="J15066">
        <v>0</v>
      </c>
      <c r="L15066" s="51">
        <v>47118</v>
      </c>
      <c r="M15066">
        <v>5</v>
      </c>
      <c r="N15066">
        <v>117330.046875</v>
      </c>
    </row>
    <row r="15067" spans="1:14" x14ac:dyDescent="0.25">
      <c r="A15067" s="21" t="str">
        <f t="shared" si="235"/>
        <v>MOW LBC CGAG_2029</v>
      </c>
      <c r="B15067" t="s">
        <v>130</v>
      </c>
      <c r="C15067" t="s">
        <v>143</v>
      </c>
      <c r="D15067" t="s">
        <v>82</v>
      </c>
      <c r="E15067" t="s">
        <v>5</v>
      </c>
      <c r="F15067" t="s">
        <v>32</v>
      </c>
      <c r="G15067">
        <v>246828.921875</v>
      </c>
      <c r="H15067">
        <v>121071.7421875</v>
      </c>
      <c r="I15067">
        <v>56837.07421875</v>
      </c>
      <c r="J15067">
        <v>0</v>
      </c>
      <c r="L15067" s="51">
        <v>47483</v>
      </c>
      <c r="M15067">
        <v>6</v>
      </c>
      <c r="N15067">
        <v>126281.0390625</v>
      </c>
    </row>
    <row r="15068" spans="1:14" x14ac:dyDescent="0.25">
      <c r="A15068" s="21" t="str">
        <f t="shared" si="235"/>
        <v>MOW LBC CGAG_2030</v>
      </c>
      <c r="B15068" t="s">
        <v>130</v>
      </c>
      <c r="C15068" t="s">
        <v>143</v>
      </c>
      <c r="D15068" t="s">
        <v>82</v>
      </c>
      <c r="E15068" t="s">
        <v>5</v>
      </c>
      <c r="F15068" t="s">
        <v>32</v>
      </c>
      <c r="G15068">
        <v>255533.296875</v>
      </c>
      <c r="H15068">
        <v>129705.03125</v>
      </c>
      <c r="I15068">
        <v>62349.9765625</v>
      </c>
      <c r="J15068">
        <v>0</v>
      </c>
      <c r="L15068" s="51">
        <v>47848</v>
      </c>
      <c r="M15068">
        <v>7</v>
      </c>
      <c r="N15068">
        <v>133440.171875</v>
      </c>
    </row>
    <row r="15069" spans="1:14" x14ac:dyDescent="0.25">
      <c r="A15069" s="21" t="str">
        <f t="shared" si="235"/>
        <v>MOW LBC CGAG_2031</v>
      </c>
      <c r="B15069" t="s">
        <v>130</v>
      </c>
      <c r="C15069" t="s">
        <v>143</v>
      </c>
      <c r="D15069" t="s">
        <v>82</v>
      </c>
      <c r="E15069" t="s">
        <v>5</v>
      </c>
      <c r="F15069" t="s">
        <v>32</v>
      </c>
      <c r="G15069">
        <v>259902.828125</v>
      </c>
      <c r="H15069">
        <v>128561.5703125</v>
      </c>
      <c r="I15069">
        <v>70282.59375</v>
      </c>
      <c r="J15069">
        <v>0</v>
      </c>
      <c r="L15069" s="51">
        <v>48213</v>
      </c>
      <c r="M15069">
        <v>8</v>
      </c>
      <c r="N15069">
        <v>143857.171875</v>
      </c>
    </row>
    <row r="15070" spans="1:14" x14ac:dyDescent="0.25">
      <c r="A15070" s="21" t="str">
        <f t="shared" si="235"/>
        <v>MOW LBC CGAG_2032</v>
      </c>
      <c r="B15070" t="s">
        <v>130</v>
      </c>
      <c r="C15070" t="s">
        <v>143</v>
      </c>
      <c r="D15070" t="s">
        <v>82</v>
      </c>
      <c r="E15070" t="s">
        <v>5</v>
      </c>
      <c r="F15070" t="s">
        <v>32</v>
      </c>
      <c r="G15070">
        <v>268454.3125</v>
      </c>
      <c r="H15070">
        <v>132116.109375</v>
      </c>
      <c r="I15070">
        <v>75684.890625</v>
      </c>
      <c r="J15070">
        <v>0</v>
      </c>
      <c r="L15070" s="51">
        <v>48579</v>
      </c>
      <c r="M15070">
        <v>9</v>
      </c>
      <c r="N15070">
        <v>139271.109375</v>
      </c>
    </row>
    <row r="15071" spans="1:14" x14ac:dyDescent="0.25">
      <c r="A15071" s="21" t="str">
        <f t="shared" si="235"/>
        <v>MOW LBC CGAG_2033</v>
      </c>
      <c r="B15071" t="s">
        <v>130</v>
      </c>
      <c r="C15071" t="s">
        <v>143</v>
      </c>
      <c r="D15071" t="s">
        <v>82</v>
      </c>
      <c r="E15071" t="s">
        <v>5</v>
      </c>
      <c r="F15071" t="s">
        <v>32</v>
      </c>
      <c r="G15071">
        <v>279679.09375</v>
      </c>
      <c r="H15071">
        <v>126771.578125</v>
      </c>
      <c r="I15071">
        <v>80936.3359375</v>
      </c>
      <c r="J15071">
        <v>0</v>
      </c>
      <c r="L15071" s="51">
        <v>48944</v>
      </c>
      <c r="M15071">
        <v>10</v>
      </c>
      <c r="N15071">
        <v>125319.390625</v>
      </c>
    </row>
    <row r="15072" spans="1:14" x14ac:dyDescent="0.25">
      <c r="A15072" s="21" t="str">
        <f t="shared" si="235"/>
        <v>MOW LBC CGAG_2034</v>
      </c>
      <c r="B15072" t="s">
        <v>130</v>
      </c>
      <c r="C15072" t="s">
        <v>143</v>
      </c>
      <c r="D15072" t="s">
        <v>82</v>
      </c>
      <c r="E15072" t="s">
        <v>5</v>
      </c>
      <c r="F15072" t="s">
        <v>32</v>
      </c>
      <c r="G15072">
        <v>290426.71875</v>
      </c>
      <c r="H15072">
        <v>130492.171875</v>
      </c>
      <c r="I15072">
        <v>83213.515625</v>
      </c>
      <c r="J15072">
        <v>0</v>
      </c>
      <c r="L15072" s="51">
        <v>49309</v>
      </c>
      <c r="M15072">
        <v>11</v>
      </c>
      <c r="N15072">
        <v>125912.703125</v>
      </c>
    </row>
    <row r="15073" spans="1:14" x14ac:dyDescent="0.25">
      <c r="A15073" s="21" t="str">
        <f t="shared" si="235"/>
        <v>MOW LBC CGAG_2035</v>
      </c>
      <c r="B15073" t="s">
        <v>130</v>
      </c>
      <c r="C15073" t="s">
        <v>143</v>
      </c>
      <c r="D15073" t="s">
        <v>82</v>
      </c>
      <c r="E15073" t="s">
        <v>5</v>
      </c>
      <c r="F15073" t="s">
        <v>32</v>
      </c>
      <c r="G15073">
        <v>302394.375</v>
      </c>
      <c r="H15073">
        <v>134378.5</v>
      </c>
      <c r="I15073">
        <v>84903.8125</v>
      </c>
      <c r="J15073">
        <v>0</v>
      </c>
      <c r="L15073" s="51">
        <v>49674</v>
      </c>
      <c r="M15073">
        <v>12</v>
      </c>
      <c r="N15073">
        <v>127150.3984375</v>
      </c>
    </row>
    <row r="15074" spans="1:14" x14ac:dyDescent="0.25">
      <c r="A15074" s="21" t="str">
        <f t="shared" si="235"/>
        <v>MOW LBC CGAG_2036</v>
      </c>
      <c r="B15074" t="s">
        <v>130</v>
      </c>
      <c r="C15074" t="s">
        <v>143</v>
      </c>
      <c r="D15074" t="s">
        <v>82</v>
      </c>
      <c r="E15074" t="s">
        <v>5</v>
      </c>
      <c r="F15074" t="s">
        <v>32</v>
      </c>
      <c r="G15074">
        <v>314773.5625</v>
      </c>
      <c r="H15074">
        <v>134064.5625</v>
      </c>
      <c r="I15074">
        <v>87632.90625</v>
      </c>
      <c r="J15074">
        <v>0</v>
      </c>
      <c r="L15074" s="51">
        <v>50040</v>
      </c>
      <c r="M15074">
        <v>13</v>
      </c>
      <c r="N15074">
        <v>126055.578125</v>
      </c>
    </row>
    <row r="15075" spans="1:14" x14ac:dyDescent="0.25">
      <c r="A15075" s="21" t="str">
        <f t="shared" si="235"/>
        <v>MOW LBC CGAG_2037</v>
      </c>
      <c r="B15075" t="s">
        <v>130</v>
      </c>
      <c r="C15075" t="s">
        <v>143</v>
      </c>
      <c r="D15075" t="s">
        <v>82</v>
      </c>
      <c r="E15075" t="s">
        <v>5</v>
      </c>
      <c r="F15075" t="s">
        <v>32</v>
      </c>
      <c r="G15075">
        <v>326075.09375</v>
      </c>
      <c r="H15075">
        <v>127046.6796875</v>
      </c>
      <c r="I15075">
        <v>89572.0703125</v>
      </c>
      <c r="J15075">
        <v>0</v>
      </c>
      <c r="L15075" s="51">
        <v>50405</v>
      </c>
      <c r="M15075">
        <v>14</v>
      </c>
      <c r="N15075">
        <v>118063.953125</v>
      </c>
    </row>
    <row r="15076" spans="1:14" x14ac:dyDescent="0.25">
      <c r="A15076" s="21" t="str">
        <f t="shared" si="235"/>
        <v>MOW LBC CGAG_2038</v>
      </c>
      <c r="B15076" t="s">
        <v>130</v>
      </c>
      <c r="C15076" t="s">
        <v>143</v>
      </c>
      <c r="D15076" t="s">
        <v>82</v>
      </c>
      <c r="E15076" t="s">
        <v>5</v>
      </c>
      <c r="F15076" t="s">
        <v>32</v>
      </c>
      <c r="G15076">
        <v>338127.1875</v>
      </c>
      <c r="H15076">
        <v>110561.171875</v>
      </c>
      <c r="I15076">
        <v>90436.3828125</v>
      </c>
      <c r="J15076">
        <v>0</v>
      </c>
      <c r="L15076" s="51">
        <v>50770</v>
      </c>
      <c r="M15076">
        <v>15</v>
      </c>
      <c r="N15076">
        <v>104491.3671875</v>
      </c>
    </row>
    <row r="15077" spans="1:14" x14ac:dyDescent="0.25">
      <c r="A15077" s="21" t="str">
        <f t="shared" si="235"/>
        <v>MOW LBC CGAG_2039</v>
      </c>
      <c r="B15077" t="s">
        <v>130</v>
      </c>
      <c r="C15077" t="s">
        <v>143</v>
      </c>
      <c r="D15077" t="s">
        <v>82</v>
      </c>
      <c r="E15077" t="s">
        <v>5</v>
      </c>
      <c r="F15077" t="s">
        <v>32</v>
      </c>
      <c r="G15077">
        <v>355622.09375</v>
      </c>
      <c r="H15077">
        <v>115005.0625</v>
      </c>
      <c r="I15077">
        <v>93139.328125</v>
      </c>
      <c r="J15077">
        <v>0</v>
      </c>
      <c r="L15077" s="51">
        <v>51135</v>
      </c>
      <c r="M15077">
        <v>16</v>
      </c>
      <c r="N15077">
        <v>113805.4609375</v>
      </c>
    </row>
    <row r="15078" spans="1:14" x14ac:dyDescent="0.25">
      <c r="A15078" s="21" t="str">
        <f t="shared" si="235"/>
        <v>MOW LBC CGAG_2040</v>
      </c>
      <c r="B15078" t="s">
        <v>130</v>
      </c>
      <c r="C15078" t="s">
        <v>143</v>
      </c>
      <c r="D15078" t="s">
        <v>82</v>
      </c>
      <c r="E15078" t="s">
        <v>5</v>
      </c>
      <c r="F15078" t="s">
        <v>32</v>
      </c>
      <c r="G15078">
        <v>366219.4375</v>
      </c>
      <c r="H15078">
        <v>106170.515625</v>
      </c>
      <c r="I15078">
        <v>94844.2109375</v>
      </c>
      <c r="J15078">
        <v>0</v>
      </c>
      <c r="L15078" s="51">
        <v>51501</v>
      </c>
      <c r="M15078">
        <v>17</v>
      </c>
      <c r="N15078">
        <v>115354.7734375</v>
      </c>
    </row>
    <row r="15079" spans="1:14" x14ac:dyDescent="0.25">
      <c r="A15079" s="21" t="str">
        <f t="shared" si="235"/>
        <v>MOW LBC CGAG_2041</v>
      </c>
      <c r="B15079" t="s">
        <v>130</v>
      </c>
      <c r="C15079" t="s">
        <v>143</v>
      </c>
      <c r="D15079" t="s">
        <v>82</v>
      </c>
      <c r="E15079" t="s">
        <v>5</v>
      </c>
      <c r="F15079" t="s">
        <v>32</v>
      </c>
      <c r="G15079">
        <v>375933.28125</v>
      </c>
      <c r="H15079">
        <v>104148.4609375</v>
      </c>
      <c r="I15079">
        <v>94294.71875</v>
      </c>
      <c r="J15079">
        <v>0</v>
      </c>
      <c r="L15079" s="51">
        <v>51866</v>
      </c>
      <c r="M15079">
        <v>18</v>
      </c>
      <c r="N15079">
        <v>107467.75</v>
      </c>
    </row>
    <row r="15080" spans="1:14" x14ac:dyDescent="0.25">
      <c r="A15080" s="21" t="str">
        <f t="shared" si="235"/>
        <v>MOW LBC CGAG_2042</v>
      </c>
      <c r="B15080" t="s">
        <v>130</v>
      </c>
      <c r="C15080" t="s">
        <v>143</v>
      </c>
      <c r="D15080" t="s">
        <v>82</v>
      </c>
      <c r="E15080" t="s">
        <v>5</v>
      </c>
      <c r="F15080" t="s">
        <v>32</v>
      </c>
      <c r="G15080">
        <v>387701.34375</v>
      </c>
      <c r="H15080">
        <v>102747.1171875</v>
      </c>
      <c r="I15080">
        <v>95650.515625</v>
      </c>
      <c r="J15080">
        <v>0</v>
      </c>
      <c r="L15080" s="51">
        <v>52231</v>
      </c>
      <c r="M15080">
        <v>19</v>
      </c>
      <c r="N15080">
        <v>100565.0703125</v>
      </c>
    </row>
    <row r="15081" spans="1:14" x14ac:dyDescent="0.25">
      <c r="A15081" s="21" t="str">
        <f t="shared" si="235"/>
        <v>MOW LBC CGAG_2043</v>
      </c>
      <c r="B15081" t="s">
        <v>130</v>
      </c>
      <c r="C15081" t="s">
        <v>143</v>
      </c>
      <c r="D15081" t="s">
        <v>82</v>
      </c>
      <c r="E15081" t="s">
        <v>5</v>
      </c>
      <c r="F15081" t="s">
        <v>32</v>
      </c>
      <c r="G15081">
        <v>398459.59375</v>
      </c>
      <c r="H15081">
        <v>106759.2890625</v>
      </c>
      <c r="I15081">
        <v>466392.75</v>
      </c>
      <c r="J15081">
        <v>0</v>
      </c>
      <c r="L15081" s="51">
        <v>52596</v>
      </c>
      <c r="M15081">
        <v>20</v>
      </c>
      <c r="N15081">
        <v>104748.3203125</v>
      </c>
    </row>
    <row r="15082" spans="1:14" x14ac:dyDescent="0.25">
      <c r="A15082" s="21" t="str">
        <f t="shared" si="235"/>
        <v>MOW LBC CGAG_2024</v>
      </c>
      <c r="B15082" t="s">
        <v>130</v>
      </c>
      <c r="C15082" t="s">
        <v>143</v>
      </c>
      <c r="D15082" t="s">
        <v>82</v>
      </c>
      <c r="E15082" t="s">
        <v>5</v>
      </c>
      <c r="F15082" t="s">
        <v>8</v>
      </c>
      <c r="G15082">
        <v>0</v>
      </c>
      <c r="H15082">
        <v>0</v>
      </c>
      <c r="I15082">
        <v>0</v>
      </c>
      <c r="J15082">
        <v>0</v>
      </c>
      <c r="L15082" s="51">
        <v>45657</v>
      </c>
      <c r="M15082">
        <v>1</v>
      </c>
      <c r="N15082">
        <v>0</v>
      </c>
    </row>
    <row r="15083" spans="1:14" x14ac:dyDescent="0.25">
      <c r="A15083" s="21" t="str">
        <f t="shared" si="235"/>
        <v>MOW LBC CGAG_2025</v>
      </c>
      <c r="B15083" t="s">
        <v>130</v>
      </c>
      <c r="C15083" t="s">
        <v>143</v>
      </c>
      <c r="D15083" t="s">
        <v>82</v>
      </c>
      <c r="E15083" t="s">
        <v>5</v>
      </c>
      <c r="F15083" t="s">
        <v>8</v>
      </c>
      <c r="G15083">
        <v>0</v>
      </c>
      <c r="H15083">
        <v>0</v>
      </c>
      <c r="I15083">
        <v>0</v>
      </c>
      <c r="J15083">
        <v>0</v>
      </c>
      <c r="L15083" s="51">
        <v>46022</v>
      </c>
      <c r="M15083">
        <v>2</v>
      </c>
      <c r="N15083">
        <v>0</v>
      </c>
    </row>
    <row r="15084" spans="1:14" x14ac:dyDescent="0.25">
      <c r="A15084" s="21" t="str">
        <f t="shared" si="235"/>
        <v>MOW LBC CGAG_2026</v>
      </c>
      <c r="B15084" t="s">
        <v>130</v>
      </c>
      <c r="C15084" t="s">
        <v>143</v>
      </c>
      <c r="D15084" t="s">
        <v>82</v>
      </c>
      <c r="E15084" t="s">
        <v>5</v>
      </c>
      <c r="F15084" t="s">
        <v>8</v>
      </c>
      <c r="G15084">
        <v>0</v>
      </c>
      <c r="H15084">
        <v>0</v>
      </c>
      <c r="I15084">
        <v>0</v>
      </c>
      <c r="J15084">
        <v>0</v>
      </c>
      <c r="L15084" s="51">
        <v>46387</v>
      </c>
      <c r="M15084">
        <v>3</v>
      </c>
      <c r="N15084">
        <v>0</v>
      </c>
    </row>
    <row r="15085" spans="1:14" x14ac:dyDescent="0.25">
      <c r="A15085" s="21" t="str">
        <f t="shared" si="235"/>
        <v>MOW LBC CGAG_2027</v>
      </c>
      <c r="B15085" t="s">
        <v>130</v>
      </c>
      <c r="C15085" t="s">
        <v>143</v>
      </c>
      <c r="D15085" t="s">
        <v>82</v>
      </c>
      <c r="E15085" t="s">
        <v>5</v>
      </c>
      <c r="F15085" t="s">
        <v>8</v>
      </c>
      <c r="G15085">
        <v>0</v>
      </c>
      <c r="H15085">
        <v>0</v>
      </c>
      <c r="I15085">
        <v>0</v>
      </c>
      <c r="J15085">
        <v>0</v>
      </c>
      <c r="L15085" s="51">
        <v>46752</v>
      </c>
      <c r="M15085">
        <v>4</v>
      </c>
      <c r="N15085">
        <v>0</v>
      </c>
    </row>
    <row r="15086" spans="1:14" x14ac:dyDescent="0.25">
      <c r="A15086" s="21" t="str">
        <f t="shared" si="235"/>
        <v>MOW LBC CGAG_2028</v>
      </c>
      <c r="B15086" t="s">
        <v>130</v>
      </c>
      <c r="C15086" t="s">
        <v>143</v>
      </c>
      <c r="D15086" t="s">
        <v>82</v>
      </c>
      <c r="E15086" t="s">
        <v>5</v>
      </c>
      <c r="F15086" t="s">
        <v>8</v>
      </c>
      <c r="G15086">
        <v>0</v>
      </c>
      <c r="H15086">
        <v>0</v>
      </c>
      <c r="I15086">
        <v>0</v>
      </c>
      <c r="J15086">
        <v>0</v>
      </c>
      <c r="L15086" s="51">
        <v>47118</v>
      </c>
      <c r="M15086">
        <v>5</v>
      </c>
      <c r="N15086">
        <v>0</v>
      </c>
    </row>
    <row r="15087" spans="1:14" x14ac:dyDescent="0.25">
      <c r="A15087" s="21" t="str">
        <f t="shared" si="235"/>
        <v>MOW LBC CGAG_2029</v>
      </c>
      <c r="B15087" t="s">
        <v>130</v>
      </c>
      <c r="C15087" t="s">
        <v>143</v>
      </c>
      <c r="D15087" t="s">
        <v>82</v>
      </c>
      <c r="E15087" t="s">
        <v>5</v>
      </c>
      <c r="F15087" t="s">
        <v>8</v>
      </c>
      <c r="G15087">
        <v>0</v>
      </c>
      <c r="H15087">
        <v>0</v>
      </c>
      <c r="I15087">
        <v>0</v>
      </c>
      <c r="J15087">
        <v>0</v>
      </c>
      <c r="L15087" s="51">
        <v>47483</v>
      </c>
      <c r="M15087">
        <v>6</v>
      </c>
      <c r="N15087">
        <v>0</v>
      </c>
    </row>
    <row r="15088" spans="1:14" x14ac:dyDescent="0.25">
      <c r="A15088" s="21" t="str">
        <f t="shared" si="235"/>
        <v>MOW LBC CGAG_2030</v>
      </c>
      <c r="B15088" t="s">
        <v>130</v>
      </c>
      <c r="C15088" t="s">
        <v>143</v>
      </c>
      <c r="D15088" t="s">
        <v>82</v>
      </c>
      <c r="E15088" t="s">
        <v>5</v>
      </c>
      <c r="F15088" t="s">
        <v>8</v>
      </c>
      <c r="G15088">
        <v>0</v>
      </c>
      <c r="H15088">
        <v>0</v>
      </c>
      <c r="I15088">
        <v>0</v>
      </c>
      <c r="J15088">
        <v>0</v>
      </c>
      <c r="L15088" s="51">
        <v>47848</v>
      </c>
      <c r="M15088">
        <v>7</v>
      </c>
      <c r="N15088">
        <v>0</v>
      </c>
    </row>
    <row r="15089" spans="1:14" x14ac:dyDescent="0.25">
      <c r="A15089" s="21" t="str">
        <f t="shared" si="235"/>
        <v>MOW LBC CGAG_2031</v>
      </c>
      <c r="B15089" t="s">
        <v>130</v>
      </c>
      <c r="C15089" t="s">
        <v>143</v>
      </c>
      <c r="D15089" t="s">
        <v>82</v>
      </c>
      <c r="E15089" t="s">
        <v>5</v>
      </c>
      <c r="F15089" t="s">
        <v>8</v>
      </c>
      <c r="G15089">
        <v>0</v>
      </c>
      <c r="H15089">
        <v>0</v>
      </c>
      <c r="I15089">
        <v>0</v>
      </c>
      <c r="J15089">
        <v>0</v>
      </c>
      <c r="L15089" s="51">
        <v>48213</v>
      </c>
      <c r="M15089">
        <v>8</v>
      </c>
      <c r="N15089">
        <v>0</v>
      </c>
    </row>
    <row r="15090" spans="1:14" x14ac:dyDescent="0.25">
      <c r="A15090" s="21" t="str">
        <f t="shared" si="235"/>
        <v>MOW LBC CGAG_2032</v>
      </c>
      <c r="B15090" t="s">
        <v>130</v>
      </c>
      <c r="C15090" t="s">
        <v>143</v>
      </c>
      <c r="D15090" t="s">
        <v>82</v>
      </c>
      <c r="E15090" t="s">
        <v>5</v>
      </c>
      <c r="F15090" t="s">
        <v>8</v>
      </c>
      <c r="G15090">
        <v>0</v>
      </c>
      <c r="H15090">
        <v>0</v>
      </c>
      <c r="I15090">
        <v>0</v>
      </c>
      <c r="J15090">
        <v>0</v>
      </c>
      <c r="L15090" s="51">
        <v>48579</v>
      </c>
      <c r="M15090">
        <v>9</v>
      </c>
      <c r="N15090">
        <v>0</v>
      </c>
    </row>
    <row r="15091" spans="1:14" x14ac:dyDescent="0.25">
      <c r="A15091" s="21" t="str">
        <f t="shared" si="235"/>
        <v>MOW LBC CGAG_2033</v>
      </c>
      <c r="B15091" t="s">
        <v>130</v>
      </c>
      <c r="C15091" t="s">
        <v>143</v>
      </c>
      <c r="D15091" t="s">
        <v>82</v>
      </c>
      <c r="E15091" t="s">
        <v>5</v>
      </c>
      <c r="F15091" t="s">
        <v>8</v>
      </c>
      <c r="G15091">
        <v>0</v>
      </c>
      <c r="H15091">
        <v>0</v>
      </c>
      <c r="I15091">
        <v>0</v>
      </c>
      <c r="J15091">
        <v>0</v>
      </c>
      <c r="L15091" s="51">
        <v>48944</v>
      </c>
      <c r="M15091">
        <v>10</v>
      </c>
      <c r="N15091">
        <v>0</v>
      </c>
    </row>
    <row r="15092" spans="1:14" x14ac:dyDescent="0.25">
      <c r="A15092" s="21" t="str">
        <f t="shared" si="235"/>
        <v>MOW LBC CGAG_2034</v>
      </c>
      <c r="B15092" t="s">
        <v>130</v>
      </c>
      <c r="C15092" t="s">
        <v>143</v>
      </c>
      <c r="D15092" t="s">
        <v>82</v>
      </c>
      <c r="E15092" t="s">
        <v>5</v>
      </c>
      <c r="F15092" t="s">
        <v>8</v>
      </c>
      <c r="G15092">
        <v>0</v>
      </c>
      <c r="H15092">
        <v>0</v>
      </c>
      <c r="I15092">
        <v>0</v>
      </c>
      <c r="J15092">
        <v>0</v>
      </c>
      <c r="L15092" s="51">
        <v>49309</v>
      </c>
      <c r="M15092">
        <v>11</v>
      </c>
      <c r="N15092">
        <v>0</v>
      </c>
    </row>
    <row r="15093" spans="1:14" x14ac:dyDescent="0.25">
      <c r="A15093" s="21" t="str">
        <f t="shared" si="235"/>
        <v>MOW LBC CGAG_2035</v>
      </c>
      <c r="B15093" t="s">
        <v>130</v>
      </c>
      <c r="C15093" t="s">
        <v>143</v>
      </c>
      <c r="D15093" t="s">
        <v>82</v>
      </c>
      <c r="E15093" t="s">
        <v>5</v>
      </c>
      <c r="F15093" t="s">
        <v>8</v>
      </c>
      <c r="G15093">
        <v>0</v>
      </c>
      <c r="H15093">
        <v>0</v>
      </c>
      <c r="I15093">
        <v>0</v>
      </c>
      <c r="J15093">
        <v>0</v>
      </c>
      <c r="L15093" s="51">
        <v>49674</v>
      </c>
      <c r="M15093">
        <v>12</v>
      </c>
      <c r="N15093">
        <v>0</v>
      </c>
    </row>
    <row r="15094" spans="1:14" x14ac:dyDescent="0.25">
      <c r="A15094" s="21" t="str">
        <f t="shared" si="235"/>
        <v>MOW LBC CGAG_2036</v>
      </c>
      <c r="B15094" t="s">
        <v>130</v>
      </c>
      <c r="C15094" t="s">
        <v>143</v>
      </c>
      <c r="D15094" t="s">
        <v>82</v>
      </c>
      <c r="E15094" t="s">
        <v>5</v>
      </c>
      <c r="F15094" t="s">
        <v>8</v>
      </c>
      <c r="G15094">
        <v>0</v>
      </c>
      <c r="H15094">
        <v>0</v>
      </c>
      <c r="I15094">
        <v>0</v>
      </c>
      <c r="J15094">
        <v>0</v>
      </c>
      <c r="L15094" s="51">
        <v>50040</v>
      </c>
      <c r="M15094">
        <v>13</v>
      </c>
      <c r="N15094">
        <v>0</v>
      </c>
    </row>
    <row r="15095" spans="1:14" x14ac:dyDescent="0.25">
      <c r="A15095" s="21" t="str">
        <f t="shared" si="235"/>
        <v>MOW LBC CGAG_2037</v>
      </c>
      <c r="B15095" t="s">
        <v>130</v>
      </c>
      <c r="C15095" t="s">
        <v>143</v>
      </c>
      <c r="D15095" t="s">
        <v>82</v>
      </c>
      <c r="E15095" t="s">
        <v>5</v>
      </c>
      <c r="F15095" t="s">
        <v>8</v>
      </c>
      <c r="G15095">
        <v>0</v>
      </c>
      <c r="H15095">
        <v>0</v>
      </c>
      <c r="I15095">
        <v>0</v>
      </c>
      <c r="J15095">
        <v>0</v>
      </c>
      <c r="L15095" s="51">
        <v>50405</v>
      </c>
      <c r="M15095">
        <v>14</v>
      </c>
      <c r="N15095">
        <v>0</v>
      </c>
    </row>
    <row r="15096" spans="1:14" x14ac:dyDescent="0.25">
      <c r="A15096" s="21" t="str">
        <f t="shared" si="235"/>
        <v>MOW LBC CGAG_2038</v>
      </c>
      <c r="B15096" t="s">
        <v>130</v>
      </c>
      <c r="C15096" t="s">
        <v>143</v>
      </c>
      <c r="D15096" t="s">
        <v>82</v>
      </c>
      <c r="E15096" t="s">
        <v>5</v>
      </c>
      <c r="F15096" t="s">
        <v>8</v>
      </c>
      <c r="G15096">
        <v>0</v>
      </c>
      <c r="H15096">
        <v>0</v>
      </c>
      <c r="I15096">
        <v>0</v>
      </c>
      <c r="J15096">
        <v>0</v>
      </c>
      <c r="L15096" s="51">
        <v>50770</v>
      </c>
      <c r="M15096">
        <v>15</v>
      </c>
      <c r="N15096">
        <v>0</v>
      </c>
    </row>
    <row r="15097" spans="1:14" x14ac:dyDescent="0.25">
      <c r="A15097" s="21" t="str">
        <f t="shared" si="235"/>
        <v>MOW LBC CGAG_2039</v>
      </c>
      <c r="B15097" t="s">
        <v>130</v>
      </c>
      <c r="C15097" t="s">
        <v>143</v>
      </c>
      <c r="D15097" t="s">
        <v>82</v>
      </c>
      <c r="E15097" t="s">
        <v>5</v>
      </c>
      <c r="F15097" t="s">
        <v>8</v>
      </c>
      <c r="G15097">
        <v>0</v>
      </c>
      <c r="H15097">
        <v>0</v>
      </c>
      <c r="I15097">
        <v>0</v>
      </c>
      <c r="J15097">
        <v>0</v>
      </c>
      <c r="L15097" s="51">
        <v>51135</v>
      </c>
      <c r="M15097">
        <v>16</v>
      </c>
      <c r="N15097">
        <v>0</v>
      </c>
    </row>
    <row r="15098" spans="1:14" x14ac:dyDescent="0.25">
      <c r="A15098" s="21" t="str">
        <f t="shared" si="235"/>
        <v>MOW LBC CGAG_2040</v>
      </c>
      <c r="B15098" t="s">
        <v>130</v>
      </c>
      <c r="C15098" t="s">
        <v>143</v>
      </c>
      <c r="D15098" t="s">
        <v>82</v>
      </c>
      <c r="E15098" t="s">
        <v>5</v>
      </c>
      <c r="F15098" t="s">
        <v>8</v>
      </c>
      <c r="G15098">
        <v>0</v>
      </c>
      <c r="H15098">
        <v>0</v>
      </c>
      <c r="I15098">
        <v>0</v>
      </c>
      <c r="J15098">
        <v>0</v>
      </c>
      <c r="L15098" s="51">
        <v>51501</v>
      </c>
      <c r="M15098">
        <v>17</v>
      </c>
      <c r="N15098">
        <v>0</v>
      </c>
    </row>
    <row r="15099" spans="1:14" x14ac:dyDescent="0.25">
      <c r="A15099" s="21" t="str">
        <f t="shared" si="235"/>
        <v>MOW LBC CGAG_2041</v>
      </c>
      <c r="B15099" t="s">
        <v>130</v>
      </c>
      <c r="C15099" t="s">
        <v>143</v>
      </c>
      <c r="D15099" t="s">
        <v>82</v>
      </c>
      <c r="E15099" t="s">
        <v>5</v>
      </c>
      <c r="F15099" t="s">
        <v>8</v>
      </c>
      <c r="G15099">
        <v>0</v>
      </c>
      <c r="H15099">
        <v>0</v>
      </c>
      <c r="I15099">
        <v>0</v>
      </c>
      <c r="J15099">
        <v>0</v>
      </c>
      <c r="L15099" s="51">
        <v>51866</v>
      </c>
      <c r="M15099">
        <v>18</v>
      </c>
      <c r="N15099">
        <v>0</v>
      </c>
    </row>
    <row r="15100" spans="1:14" x14ac:dyDescent="0.25">
      <c r="A15100" s="21" t="str">
        <f t="shared" si="235"/>
        <v>MOW LBC CGAG_2042</v>
      </c>
      <c r="B15100" t="s">
        <v>130</v>
      </c>
      <c r="C15100" t="s">
        <v>143</v>
      </c>
      <c r="D15100" t="s">
        <v>82</v>
      </c>
      <c r="E15100" t="s">
        <v>5</v>
      </c>
      <c r="F15100" t="s">
        <v>8</v>
      </c>
      <c r="G15100">
        <v>0</v>
      </c>
      <c r="H15100">
        <v>0</v>
      </c>
      <c r="I15100">
        <v>0</v>
      </c>
      <c r="J15100">
        <v>0</v>
      </c>
      <c r="L15100" s="51">
        <v>52231</v>
      </c>
      <c r="M15100">
        <v>19</v>
      </c>
      <c r="N15100">
        <v>0</v>
      </c>
    </row>
    <row r="15101" spans="1:14" x14ac:dyDescent="0.25">
      <c r="A15101" s="21" t="str">
        <f t="shared" si="235"/>
        <v>MOW LBC CGAG_2043</v>
      </c>
      <c r="B15101" t="s">
        <v>130</v>
      </c>
      <c r="C15101" t="s">
        <v>143</v>
      </c>
      <c r="D15101" t="s">
        <v>82</v>
      </c>
      <c r="E15101" t="s">
        <v>5</v>
      </c>
      <c r="F15101" t="s">
        <v>8</v>
      </c>
      <c r="G15101">
        <v>0</v>
      </c>
      <c r="H15101">
        <v>0</v>
      </c>
      <c r="I15101">
        <v>0</v>
      </c>
      <c r="J15101">
        <v>0</v>
      </c>
      <c r="L15101" s="51">
        <v>52596</v>
      </c>
      <c r="M15101">
        <v>20</v>
      </c>
      <c r="N15101">
        <v>0</v>
      </c>
    </row>
    <row r="15102" spans="1:14" x14ac:dyDescent="0.25">
      <c r="A15102" s="21" t="str">
        <f t="shared" si="235"/>
        <v>MOW M2C CGAG_2024</v>
      </c>
      <c r="B15102" t="s">
        <v>130</v>
      </c>
      <c r="C15102" t="s">
        <v>143</v>
      </c>
      <c r="D15102" t="s">
        <v>22</v>
      </c>
      <c r="E15102" t="s">
        <v>29</v>
      </c>
      <c r="F15102" t="s">
        <v>28</v>
      </c>
      <c r="K15102">
        <v>0</v>
      </c>
      <c r="L15102" s="26">
        <v>45657</v>
      </c>
      <c r="M15102">
        <v>1</v>
      </c>
    </row>
    <row r="15103" spans="1:14" x14ac:dyDescent="0.25">
      <c r="A15103" s="21" t="str">
        <f t="shared" si="235"/>
        <v>MOW M2C CGAG_2025</v>
      </c>
      <c r="B15103" t="s">
        <v>130</v>
      </c>
      <c r="C15103" t="s">
        <v>143</v>
      </c>
      <c r="D15103" t="s">
        <v>22</v>
      </c>
      <c r="E15103" t="s">
        <v>29</v>
      </c>
      <c r="F15103" t="s">
        <v>28</v>
      </c>
      <c r="K15103">
        <v>0</v>
      </c>
      <c r="L15103" s="26">
        <v>46022</v>
      </c>
      <c r="M15103">
        <v>2</v>
      </c>
    </row>
    <row r="15104" spans="1:14" x14ac:dyDescent="0.25">
      <c r="A15104" s="21" t="str">
        <f t="shared" si="235"/>
        <v>MOW M2C CGAG_2026</v>
      </c>
      <c r="B15104" t="s">
        <v>130</v>
      </c>
      <c r="C15104" t="s">
        <v>143</v>
      </c>
      <c r="D15104" t="s">
        <v>22</v>
      </c>
      <c r="E15104" t="s">
        <v>29</v>
      </c>
      <c r="F15104" t="s">
        <v>28</v>
      </c>
      <c r="K15104">
        <v>0</v>
      </c>
      <c r="L15104" s="26">
        <v>46387</v>
      </c>
      <c r="M15104">
        <v>3</v>
      </c>
    </row>
    <row r="15105" spans="1:13" x14ac:dyDescent="0.25">
      <c r="A15105" s="21" t="str">
        <f t="shared" si="235"/>
        <v>MOW M2C CGAG_2027</v>
      </c>
      <c r="B15105" t="s">
        <v>130</v>
      </c>
      <c r="C15105" t="s">
        <v>143</v>
      </c>
      <c r="D15105" t="s">
        <v>22</v>
      </c>
      <c r="E15105" t="s">
        <v>29</v>
      </c>
      <c r="F15105" t="s">
        <v>28</v>
      </c>
      <c r="K15105">
        <v>0</v>
      </c>
      <c r="L15105" s="26">
        <v>46752</v>
      </c>
      <c r="M15105">
        <v>4</v>
      </c>
    </row>
    <row r="15106" spans="1:13" x14ac:dyDescent="0.25">
      <c r="A15106" s="21" t="str">
        <f t="shared" ref="A15106:A15169" si="236">B15106&amp;" "&amp;D15106&amp;" "&amp;C15106&amp;"_"&amp;YEAR(L15106)</f>
        <v>MOW M2C CGAG_2028</v>
      </c>
      <c r="B15106" t="s">
        <v>130</v>
      </c>
      <c r="C15106" t="s">
        <v>143</v>
      </c>
      <c r="D15106" t="s">
        <v>22</v>
      </c>
      <c r="E15106" t="s">
        <v>29</v>
      </c>
      <c r="F15106" t="s">
        <v>28</v>
      </c>
      <c r="K15106">
        <v>0</v>
      </c>
      <c r="L15106" s="26">
        <v>47118</v>
      </c>
      <c r="M15106">
        <v>5</v>
      </c>
    </row>
    <row r="15107" spans="1:13" x14ac:dyDescent="0.25">
      <c r="A15107" s="21" t="str">
        <f t="shared" si="236"/>
        <v>MOW M2C CGAG_2029</v>
      </c>
      <c r="B15107" t="s">
        <v>130</v>
      </c>
      <c r="C15107" t="s">
        <v>143</v>
      </c>
      <c r="D15107" t="s">
        <v>22</v>
      </c>
      <c r="E15107" t="s">
        <v>29</v>
      </c>
      <c r="F15107" t="s">
        <v>28</v>
      </c>
      <c r="K15107">
        <v>0</v>
      </c>
      <c r="L15107" s="26">
        <v>47483</v>
      </c>
      <c r="M15107">
        <v>6</v>
      </c>
    </row>
    <row r="15108" spans="1:13" x14ac:dyDescent="0.25">
      <c r="A15108" s="21" t="str">
        <f t="shared" si="236"/>
        <v>MOW M2C CGAG_2030</v>
      </c>
      <c r="B15108" t="s">
        <v>130</v>
      </c>
      <c r="C15108" t="s">
        <v>143</v>
      </c>
      <c r="D15108" t="s">
        <v>22</v>
      </c>
      <c r="E15108" t="s">
        <v>29</v>
      </c>
      <c r="F15108" t="s">
        <v>28</v>
      </c>
      <c r="K15108">
        <v>0</v>
      </c>
      <c r="L15108" s="26">
        <v>47848</v>
      </c>
      <c r="M15108">
        <v>7</v>
      </c>
    </row>
    <row r="15109" spans="1:13" x14ac:dyDescent="0.25">
      <c r="A15109" s="21" t="str">
        <f t="shared" si="236"/>
        <v>MOW M2C CGAG_2031</v>
      </c>
      <c r="B15109" t="s">
        <v>130</v>
      </c>
      <c r="C15109" t="s">
        <v>143</v>
      </c>
      <c r="D15109" t="s">
        <v>22</v>
      </c>
      <c r="E15109" t="s">
        <v>29</v>
      </c>
      <c r="F15109" t="s">
        <v>28</v>
      </c>
      <c r="K15109">
        <v>0</v>
      </c>
      <c r="L15109" s="26">
        <v>48213</v>
      </c>
      <c r="M15109">
        <v>8</v>
      </c>
    </row>
    <row r="15110" spans="1:13" x14ac:dyDescent="0.25">
      <c r="A15110" s="21" t="str">
        <f t="shared" si="236"/>
        <v>MOW M2C CGAG_2032</v>
      </c>
      <c r="B15110" t="s">
        <v>130</v>
      </c>
      <c r="C15110" t="s">
        <v>143</v>
      </c>
      <c r="D15110" t="s">
        <v>22</v>
      </c>
      <c r="E15110" t="s">
        <v>29</v>
      </c>
      <c r="F15110" t="s">
        <v>28</v>
      </c>
      <c r="K15110">
        <v>0</v>
      </c>
      <c r="L15110" s="26">
        <v>48579</v>
      </c>
      <c r="M15110">
        <v>9</v>
      </c>
    </row>
    <row r="15111" spans="1:13" x14ac:dyDescent="0.25">
      <c r="A15111" s="21" t="str">
        <f t="shared" si="236"/>
        <v>MOW M2C CGAG_2033</v>
      </c>
      <c r="B15111" t="s">
        <v>130</v>
      </c>
      <c r="C15111" t="s">
        <v>143</v>
      </c>
      <c r="D15111" t="s">
        <v>22</v>
      </c>
      <c r="E15111" t="s">
        <v>29</v>
      </c>
      <c r="F15111" t="s">
        <v>28</v>
      </c>
      <c r="K15111">
        <v>0</v>
      </c>
      <c r="L15111" s="26">
        <v>48944</v>
      </c>
      <c r="M15111">
        <v>10</v>
      </c>
    </row>
    <row r="15112" spans="1:13" x14ac:dyDescent="0.25">
      <c r="A15112" s="21" t="str">
        <f t="shared" si="236"/>
        <v>MOW M2C CGAG_2034</v>
      </c>
      <c r="B15112" t="s">
        <v>130</v>
      </c>
      <c r="C15112" t="s">
        <v>143</v>
      </c>
      <c r="D15112" t="s">
        <v>22</v>
      </c>
      <c r="E15112" t="s">
        <v>29</v>
      </c>
      <c r="F15112" t="s">
        <v>28</v>
      </c>
      <c r="K15112">
        <v>0</v>
      </c>
      <c r="L15112" s="26">
        <v>49309</v>
      </c>
      <c r="M15112">
        <v>11</v>
      </c>
    </row>
    <row r="15113" spans="1:13" x14ac:dyDescent="0.25">
      <c r="A15113" s="21" t="str">
        <f t="shared" si="236"/>
        <v>MOW M2C CGAG_2035</v>
      </c>
      <c r="B15113" t="s">
        <v>130</v>
      </c>
      <c r="C15113" t="s">
        <v>143</v>
      </c>
      <c r="D15113" t="s">
        <v>22</v>
      </c>
      <c r="E15113" t="s">
        <v>29</v>
      </c>
      <c r="F15113" t="s">
        <v>28</v>
      </c>
      <c r="K15113">
        <v>0</v>
      </c>
      <c r="L15113" s="26">
        <v>49674</v>
      </c>
      <c r="M15113">
        <v>12</v>
      </c>
    </row>
    <row r="15114" spans="1:13" x14ac:dyDescent="0.25">
      <c r="A15114" s="21" t="str">
        <f t="shared" si="236"/>
        <v>MOW M2C CGAG_2036</v>
      </c>
      <c r="B15114" t="s">
        <v>130</v>
      </c>
      <c r="C15114" t="s">
        <v>143</v>
      </c>
      <c r="D15114" t="s">
        <v>22</v>
      </c>
      <c r="E15114" t="s">
        <v>29</v>
      </c>
      <c r="F15114" t="s">
        <v>28</v>
      </c>
      <c r="K15114">
        <v>0</v>
      </c>
      <c r="L15114" s="26">
        <v>50040</v>
      </c>
      <c r="M15114">
        <v>13</v>
      </c>
    </row>
    <row r="15115" spans="1:13" x14ac:dyDescent="0.25">
      <c r="A15115" s="21" t="str">
        <f t="shared" si="236"/>
        <v>MOW M2C CGAG_2037</v>
      </c>
      <c r="B15115" t="s">
        <v>130</v>
      </c>
      <c r="C15115" t="s">
        <v>143</v>
      </c>
      <c r="D15115" t="s">
        <v>22</v>
      </c>
      <c r="E15115" t="s">
        <v>29</v>
      </c>
      <c r="F15115" t="s">
        <v>28</v>
      </c>
      <c r="K15115">
        <v>0</v>
      </c>
      <c r="L15115" s="26">
        <v>50405</v>
      </c>
      <c r="M15115">
        <v>14</v>
      </c>
    </row>
    <row r="15116" spans="1:13" x14ac:dyDescent="0.25">
      <c r="A15116" s="21" t="str">
        <f t="shared" si="236"/>
        <v>MOW M2C CGAG_2038</v>
      </c>
      <c r="B15116" t="s">
        <v>130</v>
      </c>
      <c r="C15116" t="s">
        <v>143</v>
      </c>
      <c r="D15116" t="s">
        <v>22</v>
      </c>
      <c r="E15116" t="s">
        <v>29</v>
      </c>
      <c r="F15116" t="s">
        <v>28</v>
      </c>
      <c r="K15116">
        <v>0</v>
      </c>
      <c r="L15116" s="26">
        <v>50770</v>
      </c>
      <c r="M15116">
        <v>15</v>
      </c>
    </row>
    <row r="15117" spans="1:13" x14ac:dyDescent="0.25">
      <c r="A15117" s="21" t="str">
        <f t="shared" si="236"/>
        <v>MOW M2C CGAG_2039</v>
      </c>
      <c r="B15117" t="s">
        <v>130</v>
      </c>
      <c r="C15117" t="s">
        <v>143</v>
      </c>
      <c r="D15117" t="s">
        <v>22</v>
      </c>
      <c r="E15117" t="s">
        <v>29</v>
      </c>
      <c r="F15117" t="s">
        <v>28</v>
      </c>
      <c r="K15117">
        <v>0</v>
      </c>
      <c r="L15117" s="26">
        <v>51135</v>
      </c>
      <c r="M15117">
        <v>16</v>
      </c>
    </row>
    <row r="15118" spans="1:13" x14ac:dyDescent="0.25">
      <c r="A15118" s="21" t="str">
        <f t="shared" si="236"/>
        <v>MOW M2C CGAG_2040</v>
      </c>
      <c r="B15118" t="s">
        <v>130</v>
      </c>
      <c r="C15118" t="s">
        <v>143</v>
      </c>
      <c r="D15118" t="s">
        <v>22</v>
      </c>
      <c r="E15118" t="s">
        <v>29</v>
      </c>
      <c r="F15118" t="s">
        <v>28</v>
      </c>
      <c r="K15118">
        <v>32258.48046875</v>
      </c>
      <c r="L15118" s="26">
        <v>51501</v>
      </c>
      <c r="M15118">
        <v>17</v>
      </c>
    </row>
    <row r="15119" spans="1:13" x14ac:dyDescent="0.25">
      <c r="A15119" s="21" t="str">
        <f t="shared" si="236"/>
        <v>MOW M2C CGAG_2041</v>
      </c>
      <c r="B15119" t="s">
        <v>130</v>
      </c>
      <c r="C15119" t="s">
        <v>143</v>
      </c>
      <c r="D15119" t="s">
        <v>22</v>
      </c>
      <c r="E15119" t="s">
        <v>29</v>
      </c>
      <c r="F15119" t="s">
        <v>28</v>
      </c>
      <c r="K15119">
        <v>161938.265625</v>
      </c>
      <c r="L15119" s="26">
        <v>51866</v>
      </c>
      <c r="M15119">
        <v>18</v>
      </c>
    </row>
    <row r="15120" spans="1:13" x14ac:dyDescent="0.25">
      <c r="A15120" s="21" t="str">
        <f t="shared" si="236"/>
        <v>MOW M2C CGAG_2042</v>
      </c>
      <c r="B15120" t="s">
        <v>130</v>
      </c>
      <c r="C15120" t="s">
        <v>143</v>
      </c>
      <c r="D15120" t="s">
        <v>22</v>
      </c>
      <c r="E15120" t="s">
        <v>29</v>
      </c>
      <c r="F15120" t="s">
        <v>28</v>
      </c>
      <c r="K15120">
        <v>304444.8125</v>
      </c>
      <c r="L15120" s="26">
        <v>52231</v>
      </c>
      <c r="M15120">
        <v>19</v>
      </c>
    </row>
    <row r="15121" spans="1:13" x14ac:dyDescent="0.25">
      <c r="A15121" s="21" t="str">
        <f t="shared" si="236"/>
        <v>MOW M2C CGAG_2043</v>
      </c>
      <c r="B15121" t="s">
        <v>130</v>
      </c>
      <c r="C15121" t="s">
        <v>143</v>
      </c>
      <c r="D15121" t="s">
        <v>22</v>
      </c>
      <c r="E15121" t="s">
        <v>29</v>
      </c>
      <c r="F15121" t="s">
        <v>28</v>
      </c>
      <c r="K15121">
        <v>310502.28125</v>
      </c>
      <c r="L15121" s="26">
        <v>52596</v>
      </c>
      <c r="M15121">
        <v>20</v>
      </c>
    </row>
    <row r="15122" spans="1:13" x14ac:dyDescent="0.25">
      <c r="A15122" s="21" t="str">
        <f t="shared" si="236"/>
        <v>MOW M2C CGAG_2024</v>
      </c>
      <c r="B15122" t="s">
        <v>130</v>
      </c>
      <c r="C15122" t="s">
        <v>143</v>
      </c>
      <c r="D15122" t="s">
        <v>22</v>
      </c>
      <c r="E15122" t="s">
        <v>29</v>
      </c>
      <c r="F15122" t="s">
        <v>31</v>
      </c>
      <c r="K15122">
        <v>0</v>
      </c>
      <c r="L15122" s="26">
        <v>45657</v>
      </c>
      <c r="M15122">
        <v>1</v>
      </c>
    </row>
    <row r="15123" spans="1:13" x14ac:dyDescent="0.25">
      <c r="A15123" s="21" t="str">
        <f t="shared" si="236"/>
        <v>MOW M2C CGAG_2025</v>
      </c>
      <c r="B15123" t="s">
        <v>130</v>
      </c>
      <c r="C15123" t="s">
        <v>143</v>
      </c>
      <c r="D15123" t="s">
        <v>22</v>
      </c>
      <c r="E15123" t="s">
        <v>29</v>
      </c>
      <c r="F15123" t="s">
        <v>31</v>
      </c>
      <c r="K15123">
        <v>0</v>
      </c>
      <c r="L15123" s="26">
        <v>46022</v>
      </c>
      <c r="M15123">
        <v>2</v>
      </c>
    </row>
    <row r="15124" spans="1:13" x14ac:dyDescent="0.25">
      <c r="A15124" s="21" t="str">
        <f t="shared" si="236"/>
        <v>MOW M2C CGAG_2026</v>
      </c>
      <c r="B15124" t="s">
        <v>130</v>
      </c>
      <c r="C15124" t="s">
        <v>143</v>
      </c>
      <c r="D15124" t="s">
        <v>22</v>
      </c>
      <c r="E15124" t="s">
        <v>29</v>
      </c>
      <c r="F15124" t="s">
        <v>31</v>
      </c>
      <c r="K15124">
        <v>0</v>
      </c>
      <c r="L15124" s="26">
        <v>46387</v>
      </c>
      <c r="M15124">
        <v>3</v>
      </c>
    </row>
    <row r="15125" spans="1:13" x14ac:dyDescent="0.25">
      <c r="A15125" s="21" t="str">
        <f t="shared" si="236"/>
        <v>MOW M2C CGAG_2027</v>
      </c>
      <c r="B15125" t="s">
        <v>130</v>
      </c>
      <c r="C15125" t="s">
        <v>143</v>
      </c>
      <c r="D15125" t="s">
        <v>22</v>
      </c>
      <c r="E15125" t="s">
        <v>29</v>
      </c>
      <c r="F15125" t="s">
        <v>31</v>
      </c>
      <c r="K15125">
        <v>0</v>
      </c>
      <c r="L15125" s="26">
        <v>46752</v>
      </c>
      <c r="M15125">
        <v>4</v>
      </c>
    </row>
    <row r="15126" spans="1:13" x14ac:dyDescent="0.25">
      <c r="A15126" s="21" t="str">
        <f t="shared" si="236"/>
        <v>MOW M2C CGAG_2028</v>
      </c>
      <c r="B15126" t="s">
        <v>130</v>
      </c>
      <c r="C15126" t="s">
        <v>143</v>
      </c>
      <c r="D15126" t="s">
        <v>22</v>
      </c>
      <c r="E15126" t="s">
        <v>29</v>
      </c>
      <c r="F15126" t="s">
        <v>31</v>
      </c>
      <c r="K15126">
        <v>0</v>
      </c>
      <c r="L15126" s="26">
        <v>47118</v>
      </c>
      <c r="M15126">
        <v>5</v>
      </c>
    </row>
    <row r="15127" spans="1:13" x14ac:dyDescent="0.25">
      <c r="A15127" s="21" t="str">
        <f t="shared" si="236"/>
        <v>MOW M2C CGAG_2029</v>
      </c>
      <c r="B15127" t="s">
        <v>130</v>
      </c>
      <c r="C15127" t="s">
        <v>143</v>
      </c>
      <c r="D15127" t="s">
        <v>22</v>
      </c>
      <c r="E15127" t="s">
        <v>29</v>
      </c>
      <c r="F15127" t="s">
        <v>31</v>
      </c>
      <c r="K15127">
        <v>0</v>
      </c>
      <c r="L15127" s="26">
        <v>47483</v>
      </c>
      <c r="M15127">
        <v>6</v>
      </c>
    </row>
    <row r="15128" spans="1:13" x14ac:dyDescent="0.25">
      <c r="A15128" s="21" t="str">
        <f t="shared" si="236"/>
        <v>MOW M2C CGAG_2030</v>
      </c>
      <c r="B15128" t="s">
        <v>130</v>
      </c>
      <c r="C15128" t="s">
        <v>143</v>
      </c>
      <c r="D15128" t="s">
        <v>22</v>
      </c>
      <c r="E15128" t="s">
        <v>29</v>
      </c>
      <c r="F15128" t="s">
        <v>31</v>
      </c>
      <c r="K15128">
        <v>0</v>
      </c>
      <c r="L15128" s="26">
        <v>47848</v>
      </c>
      <c r="M15128">
        <v>7</v>
      </c>
    </row>
    <row r="15129" spans="1:13" x14ac:dyDescent="0.25">
      <c r="A15129" s="21" t="str">
        <f t="shared" si="236"/>
        <v>MOW M2C CGAG_2031</v>
      </c>
      <c r="B15129" t="s">
        <v>130</v>
      </c>
      <c r="C15129" t="s">
        <v>143</v>
      </c>
      <c r="D15129" t="s">
        <v>22</v>
      </c>
      <c r="E15129" t="s">
        <v>29</v>
      </c>
      <c r="F15129" t="s">
        <v>31</v>
      </c>
      <c r="K15129">
        <v>0</v>
      </c>
      <c r="L15129" s="26">
        <v>48213</v>
      </c>
      <c r="M15129">
        <v>8</v>
      </c>
    </row>
    <row r="15130" spans="1:13" x14ac:dyDescent="0.25">
      <c r="A15130" s="21" t="str">
        <f t="shared" si="236"/>
        <v>MOW M2C CGAG_2032</v>
      </c>
      <c r="B15130" t="s">
        <v>130</v>
      </c>
      <c r="C15130" t="s">
        <v>143</v>
      </c>
      <c r="D15130" t="s">
        <v>22</v>
      </c>
      <c r="E15130" t="s">
        <v>29</v>
      </c>
      <c r="F15130" t="s">
        <v>31</v>
      </c>
      <c r="K15130">
        <v>0</v>
      </c>
      <c r="L15130" s="26">
        <v>48579</v>
      </c>
      <c r="M15130">
        <v>9</v>
      </c>
    </row>
    <row r="15131" spans="1:13" x14ac:dyDescent="0.25">
      <c r="A15131" s="21" t="str">
        <f t="shared" si="236"/>
        <v>MOW M2C CGAG_2033</v>
      </c>
      <c r="B15131" t="s">
        <v>130</v>
      </c>
      <c r="C15131" t="s">
        <v>143</v>
      </c>
      <c r="D15131" t="s">
        <v>22</v>
      </c>
      <c r="E15131" t="s">
        <v>29</v>
      </c>
      <c r="F15131" t="s">
        <v>31</v>
      </c>
      <c r="K15131">
        <v>0</v>
      </c>
      <c r="L15131" s="26">
        <v>48944</v>
      </c>
      <c r="M15131">
        <v>10</v>
      </c>
    </row>
    <row r="15132" spans="1:13" x14ac:dyDescent="0.25">
      <c r="A15132" s="21" t="str">
        <f t="shared" si="236"/>
        <v>MOW M2C CGAG_2034</v>
      </c>
      <c r="B15132" t="s">
        <v>130</v>
      </c>
      <c r="C15132" t="s">
        <v>143</v>
      </c>
      <c r="D15132" t="s">
        <v>22</v>
      </c>
      <c r="E15132" t="s">
        <v>29</v>
      </c>
      <c r="F15132" t="s">
        <v>31</v>
      </c>
      <c r="K15132">
        <v>0</v>
      </c>
      <c r="L15132" s="26">
        <v>49309</v>
      </c>
      <c r="M15132">
        <v>11</v>
      </c>
    </row>
    <row r="15133" spans="1:13" x14ac:dyDescent="0.25">
      <c r="A15133" s="21" t="str">
        <f t="shared" si="236"/>
        <v>MOW M2C CGAG_2035</v>
      </c>
      <c r="B15133" t="s">
        <v>130</v>
      </c>
      <c r="C15133" t="s">
        <v>143</v>
      </c>
      <c r="D15133" t="s">
        <v>22</v>
      </c>
      <c r="E15133" t="s">
        <v>29</v>
      </c>
      <c r="F15133" t="s">
        <v>31</v>
      </c>
      <c r="K15133">
        <v>0</v>
      </c>
      <c r="L15133" s="26">
        <v>49674</v>
      </c>
      <c r="M15133">
        <v>12</v>
      </c>
    </row>
    <row r="15134" spans="1:13" x14ac:dyDescent="0.25">
      <c r="A15134" s="21" t="str">
        <f t="shared" si="236"/>
        <v>MOW M2C CGAG_2036</v>
      </c>
      <c r="B15134" t="s">
        <v>130</v>
      </c>
      <c r="C15134" t="s">
        <v>143</v>
      </c>
      <c r="D15134" t="s">
        <v>22</v>
      </c>
      <c r="E15134" t="s">
        <v>29</v>
      </c>
      <c r="F15134" t="s">
        <v>31</v>
      </c>
      <c r="K15134">
        <v>0</v>
      </c>
      <c r="L15134" s="26">
        <v>50040</v>
      </c>
      <c r="M15134">
        <v>13</v>
      </c>
    </row>
    <row r="15135" spans="1:13" x14ac:dyDescent="0.25">
      <c r="A15135" s="21" t="str">
        <f t="shared" si="236"/>
        <v>MOW M2C CGAG_2037</v>
      </c>
      <c r="B15135" t="s">
        <v>130</v>
      </c>
      <c r="C15135" t="s">
        <v>143</v>
      </c>
      <c r="D15135" t="s">
        <v>22</v>
      </c>
      <c r="E15135" t="s">
        <v>29</v>
      </c>
      <c r="F15135" t="s">
        <v>31</v>
      </c>
      <c r="K15135">
        <v>0</v>
      </c>
      <c r="L15135" s="26">
        <v>50405</v>
      </c>
      <c r="M15135">
        <v>14</v>
      </c>
    </row>
    <row r="15136" spans="1:13" x14ac:dyDescent="0.25">
      <c r="A15136" s="21" t="str">
        <f t="shared" si="236"/>
        <v>MOW M2C CGAG_2038</v>
      </c>
      <c r="B15136" t="s">
        <v>130</v>
      </c>
      <c r="C15136" t="s">
        <v>143</v>
      </c>
      <c r="D15136" t="s">
        <v>22</v>
      </c>
      <c r="E15136" t="s">
        <v>29</v>
      </c>
      <c r="F15136" t="s">
        <v>31</v>
      </c>
      <c r="K15136">
        <v>0</v>
      </c>
      <c r="L15136" s="26">
        <v>50770</v>
      </c>
      <c r="M15136">
        <v>15</v>
      </c>
    </row>
    <row r="15137" spans="1:14" x14ac:dyDescent="0.25">
      <c r="A15137" s="21" t="str">
        <f t="shared" si="236"/>
        <v>MOW M2C CGAG_2039</v>
      </c>
      <c r="B15137" t="s">
        <v>130</v>
      </c>
      <c r="C15137" t="s">
        <v>143</v>
      </c>
      <c r="D15137" t="s">
        <v>22</v>
      </c>
      <c r="E15137" t="s">
        <v>29</v>
      </c>
      <c r="F15137" t="s">
        <v>31</v>
      </c>
      <c r="K15137">
        <v>0</v>
      </c>
      <c r="L15137" s="26">
        <v>51135</v>
      </c>
      <c r="M15137">
        <v>16</v>
      </c>
    </row>
    <row r="15138" spans="1:14" x14ac:dyDescent="0.25">
      <c r="A15138" s="21" t="str">
        <f t="shared" si="236"/>
        <v>MOW M2C CGAG_2040</v>
      </c>
      <c r="B15138" t="s">
        <v>130</v>
      </c>
      <c r="C15138" t="s">
        <v>143</v>
      </c>
      <c r="D15138" t="s">
        <v>22</v>
      </c>
      <c r="E15138" t="s">
        <v>29</v>
      </c>
      <c r="F15138" t="s">
        <v>31</v>
      </c>
      <c r="K15138">
        <v>0</v>
      </c>
      <c r="L15138" s="26">
        <v>51501</v>
      </c>
      <c r="M15138">
        <v>17</v>
      </c>
    </row>
    <row r="15139" spans="1:14" x14ac:dyDescent="0.25">
      <c r="A15139" s="21" t="str">
        <f t="shared" si="236"/>
        <v>MOW M2C CGAG_2041</v>
      </c>
      <c r="B15139" t="s">
        <v>130</v>
      </c>
      <c r="C15139" t="s">
        <v>143</v>
      </c>
      <c r="D15139" t="s">
        <v>22</v>
      </c>
      <c r="E15139" t="s">
        <v>29</v>
      </c>
      <c r="F15139" t="s">
        <v>31</v>
      </c>
      <c r="K15139">
        <v>0</v>
      </c>
      <c r="L15139" s="26">
        <v>51866</v>
      </c>
      <c r="M15139">
        <v>18</v>
      </c>
    </row>
    <row r="15140" spans="1:14" x14ac:dyDescent="0.25">
      <c r="A15140" s="21" t="str">
        <f t="shared" si="236"/>
        <v>MOW M2C CGAG_2042</v>
      </c>
      <c r="B15140" t="s">
        <v>130</v>
      </c>
      <c r="C15140" t="s">
        <v>143</v>
      </c>
      <c r="D15140" t="s">
        <v>22</v>
      </c>
      <c r="E15140" t="s">
        <v>29</v>
      </c>
      <c r="F15140" t="s">
        <v>31</v>
      </c>
      <c r="K15140">
        <v>0</v>
      </c>
      <c r="L15140" s="26">
        <v>52231</v>
      </c>
      <c r="M15140">
        <v>19</v>
      </c>
    </row>
    <row r="15141" spans="1:14" x14ac:dyDescent="0.25">
      <c r="A15141" s="21" t="str">
        <f t="shared" si="236"/>
        <v>MOW M2C CGAG_2043</v>
      </c>
      <c r="B15141" t="s">
        <v>130</v>
      </c>
      <c r="C15141" t="s">
        <v>143</v>
      </c>
      <c r="D15141" t="s">
        <v>22</v>
      </c>
      <c r="E15141" t="s">
        <v>29</v>
      </c>
      <c r="F15141" t="s">
        <v>31</v>
      </c>
      <c r="K15141">
        <v>0</v>
      </c>
      <c r="L15141" s="26">
        <v>52596</v>
      </c>
      <c r="M15141">
        <v>20</v>
      </c>
    </row>
    <row r="15142" spans="1:14" x14ac:dyDescent="0.25">
      <c r="A15142" s="21" t="str">
        <f t="shared" si="236"/>
        <v>MOW M2C CGAG_2024</v>
      </c>
      <c r="B15142" t="s">
        <v>130</v>
      </c>
      <c r="C15142" t="s">
        <v>143</v>
      </c>
      <c r="D15142" t="s">
        <v>22</v>
      </c>
      <c r="E15142" t="s">
        <v>5</v>
      </c>
      <c r="F15142" t="s">
        <v>4</v>
      </c>
      <c r="G15142">
        <v>0</v>
      </c>
      <c r="H15142">
        <v>0</v>
      </c>
      <c r="I15142">
        <v>0</v>
      </c>
      <c r="J15142">
        <v>0</v>
      </c>
      <c r="L15142" s="26">
        <v>45657</v>
      </c>
      <c r="M15142">
        <v>1</v>
      </c>
      <c r="N15142">
        <v>0</v>
      </c>
    </row>
    <row r="15143" spans="1:14" x14ac:dyDescent="0.25">
      <c r="A15143" s="21" t="str">
        <f t="shared" si="236"/>
        <v>MOW M2C CGAG_2025</v>
      </c>
      <c r="B15143" t="s">
        <v>130</v>
      </c>
      <c r="C15143" t="s">
        <v>143</v>
      </c>
      <c r="D15143" t="s">
        <v>22</v>
      </c>
      <c r="E15143" t="s">
        <v>5</v>
      </c>
      <c r="F15143" t="s">
        <v>4</v>
      </c>
      <c r="G15143">
        <v>0</v>
      </c>
      <c r="H15143">
        <v>0</v>
      </c>
      <c r="I15143">
        <v>0</v>
      </c>
      <c r="J15143">
        <v>0</v>
      </c>
      <c r="L15143" s="26">
        <v>46022</v>
      </c>
      <c r="M15143">
        <v>2</v>
      </c>
      <c r="N15143">
        <v>0</v>
      </c>
    </row>
    <row r="15144" spans="1:14" x14ac:dyDescent="0.25">
      <c r="A15144" s="21" t="str">
        <f t="shared" si="236"/>
        <v>MOW M2C CGAG_2026</v>
      </c>
      <c r="B15144" t="s">
        <v>130</v>
      </c>
      <c r="C15144" t="s">
        <v>143</v>
      </c>
      <c r="D15144" t="s">
        <v>22</v>
      </c>
      <c r="E15144" t="s">
        <v>5</v>
      </c>
      <c r="F15144" t="s">
        <v>4</v>
      </c>
      <c r="G15144">
        <v>0</v>
      </c>
      <c r="H15144">
        <v>0</v>
      </c>
      <c r="I15144">
        <v>1667.77392578125</v>
      </c>
      <c r="J15144">
        <v>0</v>
      </c>
      <c r="L15144" s="26">
        <v>46387</v>
      </c>
      <c r="M15144">
        <v>3</v>
      </c>
      <c r="N15144">
        <v>0</v>
      </c>
    </row>
    <row r="15145" spans="1:14" x14ac:dyDescent="0.25">
      <c r="A15145" s="21" t="str">
        <f t="shared" si="236"/>
        <v>MOW M2C CGAG_2027</v>
      </c>
      <c r="B15145" t="s">
        <v>130</v>
      </c>
      <c r="C15145" t="s">
        <v>143</v>
      </c>
      <c r="D15145" t="s">
        <v>22</v>
      </c>
      <c r="E15145" t="s">
        <v>5</v>
      </c>
      <c r="F15145" t="s">
        <v>4</v>
      </c>
      <c r="G15145">
        <v>0</v>
      </c>
      <c r="H15145">
        <v>8021.5859375</v>
      </c>
      <c r="I15145">
        <v>40465.3046875</v>
      </c>
      <c r="J15145">
        <v>0</v>
      </c>
      <c r="L15145" s="26">
        <v>46752</v>
      </c>
      <c r="M15145">
        <v>4</v>
      </c>
      <c r="N15145">
        <v>-13238.798828125</v>
      </c>
    </row>
    <row r="15146" spans="1:14" x14ac:dyDescent="0.25">
      <c r="A15146" s="21" t="str">
        <f t="shared" si="236"/>
        <v>MOW M2C CGAG_2028</v>
      </c>
      <c r="B15146" t="s">
        <v>130</v>
      </c>
      <c r="C15146" t="s">
        <v>143</v>
      </c>
      <c r="D15146" t="s">
        <v>22</v>
      </c>
      <c r="E15146" t="s">
        <v>5</v>
      </c>
      <c r="F15146" t="s">
        <v>4</v>
      </c>
      <c r="G15146">
        <v>0</v>
      </c>
      <c r="H15146">
        <v>16318.7919921875</v>
      </c>
      <c r="I15146">
        <v>75232.078125</v>
      </c>
      <c r="J15146">
        <v>0</v>
      </c>
      <c r="L15146" s="26">
        <v>47118</v>
      </c>
      <c r="M15146">
        <v>5</v>
      </c>
      <c r="N15146">
        <v>-27129.888671875</v>
      </c>
    </row>
    <row r="15147" spans="1:14" x14ac:dyDescent="0.25">
      <c r="A15147" s="21" t="str">
        <f t="shared" si="236"/>
        <v>MOW M2C CGAG_2029</v>
      </c>
      <c r="B15147" t="s">
        <v>130</v>
      </c>
      <c r="C15147" t="s">
        <v>143</v>
      </c>
      <c r="D15147" t="s">
        <v>22</v>
      </c>
      <c r="E15147" t="s">
        <v>5</v>
      </c>
      <c r="F15147" t="s">
        <v>4</v>
      </c>
      <c r="G15147">
        <v>0</v>
      </c>
      <c r="H15147">
        <v>22618.619140625</v>
      </c>
      <c r="I15147">
        <v>140740.796875</v>
      </c>
      <c r="J15147">
        <v>0</v>
      </c>
      <c r="L15147" s="26">
        <v>47483</v>
      </c>
      <c r="M15147">
        <v>6</v>
      </c>
      <c r="N15147">
        <v>-21784.83984375</v>
      </c>
    </row>
    <row r="15148" spans="1:14" x14ac:dyDescent="0.25">
      <c r="A15148" s="21" t="str">
        <f t="shared" si="236"/>
        <v>MOW M2C CGAG_2030</v>
      </c>
      <c r="B15148" t="s">
        <v>130</v>
      </c>
      <c r="C15148" t="s">
        <v>143</v>
      </c>
      <c r="D15148" t="s">
        <v>22</v>
      </c>
      <c r="E15148" t="s">
        <v>5</v>
      </c>
      <c r="F15148" t="s">
        <v>4</v>
      </c>
      <c r="G15148">
        <v>0</v>
      </c>
      <c r="H15148">
        <v>34722.1328125</v>
      </c>
      <c r="I15148">
        <v>182173.5</v>
      </c>
      <c r="J15148">
        <v>0</v>
      </c>
      <c r="L15148" s="26">
        <v>47848</v>
      </c>
      <c r="M15148">
        <v>7</v>
      </c>
      <c r="N15148">
        <v>-44829.89453125</v>
      </c>
    </row>
    <row r="15149" spans="1:14" x14ac:dyDescent="0.25">
      <c r="A15149" s="21" t="str">
        <f t="shared" si="236"/>
        <v>MOW M2C CGAG_2031</v>
      </c>
      <c r="B15149" t="s">
        <v>130</v>
      </c>
      <c r="C15149" t="s">
        <v>143</v>
      </c>
      <c r="D15149" t="s">
        <v>22</v>
      </c>
      <c r="E15149" t="s">
        <v>5</v>
      </c>
      <c r="F15149" t="s">
        <v>4</v>
      </c>
      <c r="G15149">
        <v>0</v>
      </c>
      <c r="H15149">
        <v>49551.390625</v>
      </c>
      <c r="I15149">
        <v>235179.875</v>
      </c>
      <c r="J15149">
        <v>0</v>
      </c>
      <c r="L15149" s="26">
        <v>48213</v>
      </c>
      <c r="M15149">
        <v>8</v>
      </c>
      <c r="N15149">
        <v>-61119.8125</v>
      </c>
    </row>
    <row r="15150" spans="1:14" x14ac:dyDescent="0.25">
      <c r="A15150" s="21" t="str">
        <f t="shared" si="236"/>
        <v>MOW M2C CGAG_2032</v>
      </c>
      <c r="B15150" t="s">
        <v>130</v>
      </c>
      <c r="C15150" t="s">
        <v>143</v>
      </c>
      <c r="D15150" t="s">
        <v>22</v>
      </c>
      <c r="E15150" t="s">
        <v>5</v>
      </c>
      <c r="F15150" t="s">
        <v>4</v>
      </c>
      <c r="G15150">
        <v>0</v>
      </c>
      <c r="H15150">
        <v>54891.671875</v>
      </c>
      <c r="I15150">
        <v>285644.0625</v>
      </c>
      <c r="J15150">
        <v>0</v>
      </c>
      <c r="L15150" s="26">
        <v>48579</v>
      </c>
      <c r="M15150">
        <v>9</v>
      </c>
      <c r="N15150">
        <v>-97333.734375</v>
      </c>
    </row>
    <row r="15151" spans="1:14" x14ac:dyDescent="0.25">
      <c r="A15151" s="21" t="str">
        <f t="shared" si="236"/>
        <v>MOW M2C CGAG_2033</v>
      </c>
      <c r="B15151" t="s">
        <v>130</v>
      </c>
      <c r="C15151" t="s">
        <v>143</v>
      </c>
      <c r="D15151" t="s">
        <v>22</v>
      </c>
      <c r="E15151" t="s">
        <v>5</v>
      </c>
      <c r="F15151" t="s">
        <v>4</v>
      </c>
      <c r="G15151">
        <v>0</v>
      </c>
      <c r="H15151">
        <v>65357.05078125</v>
      </c>
      <c r="I15151">
        <v>334292.1875</v>
      </c>
      <c r="J15151">
        <v>0</v>
      </c>
      <c r="L15151" s="26">
        <v>48944</v>
      </c>
      <c r="M15151">
        <v>10</v>
      </c>
      <c r="N15151">
        <v>-128573.75</v>
      </c>
    </row>
    <row r="15152" spans="1:14" x14ac:dyDescent="0.25">
      <c r="A15152" s="21" t="str">
        <f t="shared" si="236"/>
        <v>MOW M2C CGAG_2034</v>
      </c>
      <c r="B15152" t="s">
        <v>130</v>
      </c>
      <c r="C15152" t="s">
        <v>143</v>
      </c>
      <c r="D15152" t="s">
        <v>22</v>
      </c>
      <c r="E15152" t="s">
        <v>5</v>
      </c>
      <c r="F15152" t="s">
        <v>4</v>
      </c>
      <c r="G15152">
        <v>0</v>
      </c>
      <c r="H15152">
        <v>68321.1171875</v>
      </c>
      <c r="I15152">
        <v>321637.75</v>
      </c>
      <c r="J15152">
        <v>0</v>
      </c>
      <c r="L15152" s="26">
        <v>49309</v>
      </c>
      <c r="M15152">
        <v>11</v>
      </c>
      <c r="N15152">
        <v>-131099</v>
      </c>
    </row>
    <row r="15153" spans="1:14" x14ac:dyDescent="0.25">
      <c r="A15153" s="21" t="str">
        <f t="shared" si="236"/>
        <v>MOW M2C CGAG_2035</v>
      </c>
      <c r="B15153" t="s">
        <v>130</v>
      </c>
      <c r="C15153" t="s">
        <v>143</v>
      </c>
      <c r="D15153" t="s">
        <v>22</v>
      </c>
      <c r="E15153" t="s">
        <v>5</v>
      </c>
      <c r="F15153" t="s">
        <v>4</v>
      </c>
      <c r="G15153">
        <v>0</v>
      </c>
      <c r="H15153">
        <v>71066.2578125</v>
      </c>
      <c r="I15153">
        <v>309953.5625</v>
      </c>
      <c r="J15153">
        <v>0</v>
      </c>
      <c r="L15153" s="26">
        <v>49674</v>
      </c>
      <c r="M15153">
        <v>12</v>
      </c>
      <c r="N15153">
        <v>-132280.984375</v>
      </c>
    </row>
    <row r="15154" spans="1:14" x14ac:dyDescent="0.25">
      <c r="A15154" s="21" t="str">
        <f t="shared" si="236"/>
        <v>MOW M2C CGAG_2036</v>
      </c>
      <c r="B15154" t="s">
        <v>130</v>
      </c>
      <c r="C15154" t="s">
        <v>143</v>
      </c>
      <c r="D15154" t="s">
        <v>22</v>
      </c>
      <c r="E15154" t="s">
        <v>5</v>
      </c>
      <c r="F15154" t="s">
        <v>4</v>
      </c>
      <c r="G15154">
        <v>0</v>
      </c>
      <c r="H15154">
        <v>78977.4140625</v>
      </c>
      <c r="I15154">
        <v>301041.3125</v>
      </c>
      <c r="J15154">
        <v>0</v>
      </c>
      <c r="L15154" s="26">
        <v>50040</v>
      </c>
      <c r="M15154">
        <v>13</v>
      </c>
      <c r="N15154">
        <v>-129660.5234375</v>
      </c>
    </row>
    <row r="15155" spans="1:14" x14ac:dyDescent="0.25">
      <c r="A15155" s="21" t="str">
        <f t="shared" si="236"/>
        <v>MOW M2C CGAG_2037</v>
      </c>
      <c r="B15155" t="s">
        <v>130</v>
      </c>
      <c r="C15155" t="s">
        <v>143</v>
      </c>
      <c r="D15155" t="s">
        <v>22</v>
      </c>
      <c r="E15155" t="s">
        <v>5</v>
      </c>
      <c r="F15155" t="s">
        <v>4</v>
      </c>
      <c r="G15155">
        <v>0</v>
      </c>
      <c r="H15155">
        <v>85055.7265625</v>
      </c>
      <c r="I15155">
        <v>291892.65625</v>
      </c>
      <c r="J15155">
        <v>0</v>
      </c>
      <c r="L15155" s="26">
        <v>50405</v>
      </c>
      <c r="M15155">
        <v>14</v>
      </c>
      <c r="N15155">
        <v>-106684.1796875</v>
      </c>
    </row>
    <row r="15156" spans="1:14" x14ac:dyDescent="0.25">
      <c r="A15156" s="21" t="str">
        <f t="shared" si="236"/>
        <v>MOW M2C CGAG_2038</v>
      </c>
      <c r="B15156" t="s">
        <v>130</v>
      </c>
      <c r="C15156" t="s">
        <v>143</v>
      </c>
      <c r="D15156" t="s">
        <v>22</v>
      </c>
      <c r="E15156" t="s">
        <v>5</v>
      </c>
      <c r="F15156" t="s">
        <v>4</v>
      </c>
      <c r="G15156">
        <v>0</v>
      </c>
      <c r="H15156">
        <v>113509.21875</v>
      </c>
      <c r="I15156">
        <v>284428.96875</v>
      </c>
      <c r="J15156">
        <v>0</v>
      </c>
      <c r="L15156" s="26">
        <v>50770</v>
      </c>
      <c r="M15156">
        <v>15</v>
      </c>
      <c r="N15156">
        <v>-44170.28515625</v>
      </c>
    </row>
    <row r="15157" spans="1:14" x14ac:dyDescent="0.25">
      <c r="A15157" s="21" t="str">
        <f t="shared" si="236"/>
        <v>MOW M2C CGAG_2039</v>
      </c>
      <c r="B15157" t="s">
        <v>130</v>
      </c>
      <c r="C15157" t="s">
        <v>143</v>
      </c>
      <c r="D15157" t="s">
        <v>22</v>
      </c>
      <c r="E15157" t="s">
        <v>5</v>
      </c>
      <c r="F15157" t="s">
        <v>4</v>
      </c>
      <c r="G15157">
        <v>0</v>
      </c>
      <c r="H15157">
        <v>125706.1875</v>
      </c>
      <c r="I15157">
        <v>277843.90625</v>
      </c>
      <c r="J15157">
        <v>0</v>
      </c>
      <c r="L15157" s="26">
        <v>51135</v>
      </c>
      <c r="M15157">
        <v>16</v>
      </c>
      <c r="N15157">
        <v>-26110.904296875</v>
      </c>
    </row>
    <row r="15158" spans="1:14" x14ac:dyDescent="0.25">
      <c r="A15158" s="21" t="str">
        <f t="shared" si="236"/>
        <v>MOW M2C CGAG_2040</v>
      </c>
      <c r="B15158" t="s">
        <v>130</v>
      </c>
      <c r="C15158" t="s">
        <v>143</v>
      </c>
      <c r="D15158" t="s">
        <v>22</v>
      </c>
      <c r="E15158" t="s">
        <v>5</v>
      </c>
      <c r="F15158" t="s">
        <v>4</v>
      </c>
      <c r="G15158">
        <v>0</v>
      </c>
      <c r="H15158">
        <v>142124.40625</v>
      </c>
      <c r="I15158">
        <v>273046.1875</v>
      </c>
      <c r="J15158">
        <v>0</v>
      </c>
      <c r="L15158" s="26">
        <v>51501</v>
      </c>
      <c r="M15158">
        <v>17</v>
      </c>
      <c r="N15158">
        <v>41856.22265625</v>
      </c>
    </row>
    <row r="15159" spans="1:14" x14ac:dyDescent="0.25">
      <c r="A15159" s="21" t="str">
        <f t="shared" si="236"/>
        <v>MOW M2C CGAG_2041</v>
      </c>
      <c r="B15159" t="s">
        <v>130</v>
      </c>
      <c r="C15159" t="s">
        <v>143</v>
      </c>
      <c r="D15159" t="s">
        <v>22</v>
      </c>
      <c r="E15159" t="s">
        <v>5</v>
      </c>
      <c r="F15159" t="s">
        <v>4</v>
      </c>
      <c r="G15159">
        <v>0</v>
      </c>
      <c r="H15159">
        <v>149755.890625</v>
      </c>
      <c r="I15159">
        <v>265652.09375</v>
      </c>
      <c r="J15159">
        <v>0</v>
      </c>
      <c r="L15159" s="26">
        <v>51866</v>
      </c>
      <c r="M15159">
        <v>18</v>
      </c>
      <c r="N15159">
        <v>67900.8984375</v>
      </c>
    </row>
    <row r="15160" spans="1:14" x14ac:dyDescent="0.25">
      <c r="A15160" s="21" t="str">
        <f t="shared" si="236"/>
        <v>MOW M2C CGAG_2042</v>
      </c>
      <c r="B15160" t="s">
        <v>130</v>
      </c>
      <c r="C15160" t="s">
        <v>143</v>
      </c>
      <c r="D15160" t="s">
        <v>22</v>
      </c>
      <c r="E15160" t="s">
        <v>5</v>
      </c>
      <c r="F15160" t="s">
        <v>4</v>
      </c>
      <c r="G15160">
        <v>0</v>
      </c>
      <c r="H15160">
        <v>154941.96875</v>
      </c>
      <c r="I15160">
        <v>261342.390625</v>
      </c>
      <c r="J15160">
        <v>0</v>
      </c>
      <c r="L15160" s="26">
        <v>52231</v>
      </c>
      <c r="M15160">
        <v>19</v>
      </c>
      <c r="N15160">
        <v>85342.265625</v>
      </c>
    </row>
    <row r="15161" spans="1:14" x14ac:dyDescent="0.25">
      <c r="A15161" s="21" t="str">
        <f t="shared" si="236"/>
        <v>MOW M2C CGAG_2043</v>
      </c>
      <c r="B15161" t="s">
        <v>130</v>
      </c>
      <c r="C15161" t="s">
        <v>143</v>
      </c>
      <c r="D15161" t="s">
        <v>22</v>
      </c>
      <c r="E15161" t="s">
        <v>5</v>
      </c>
      <c r="F15161" t="s">
        <v>4</v>
      </c>
      <c r="G15161">
        <v>0</v>
      </c>
      <c r="H15161">
        <v>159796.921875</v>
      </c>
      <c r="I15161">
        <v>255612.3125</v>
      </c>
      <c r="J15161">
        <v>0</v>
      </c>
      <c r="L15161" s="26">
        <v>52596</v>
      </c>
      <c r="M15161">
        <v>20</v>
      </c>
      <c r="N15161">
        <v>125836.796875</v>
      </c>
    </row>
    <row r="15162" spans="1:14" x14ac:dyDescent="0.25">
      <c r="A15162" s="21" t="str">
        <f t="shared" si="236"/>
        <v>MOW M2C CGAG_2024</v>
      </c>
      <c r="B15162" t="s">
        <v>130</v>
      </c>
      <c r="C15162" t="s">
        <v>143</v>
      </c>
      <c r="D15162" t="s">
        <v>22</v>
      </c>
      <c r="E15162" t="s">
        <v>5</v>
      </c>
      <c r="F15162" t="s">
        <v>32</v>
      </c>
      <c r="G15162">
        <v>189100.46875</v>
      </c>
      <c r="H15162">
        <v>81692.578125</v>
      </c>
      <c r="I15162">
        <v>15499.482421875</v>
      </c>
      <c r="J15162">
        <v>0</v>
      </c>
      <c r="L15162" s="26">
        <v>45657</v>
      </c>
      <c r="M15162">
        <v>1</v>
      </c>
      <c r="N15162">
        <v>105479.078125</v>
      </c>
    </row>
    <row r="15163" spans="1:14" x14ac:dyDescent="0.25">
      <c r="A15163" s="21" t="str">
        <f t="shared" si="236"/>
        <v>MOW M2C CGAG_2025</v>
      </c>
      <c r="B15163" t="s">
        <v>130</v>
      </c>
      <c r="C15163" t="s">
        <v>143</v>
      </c>
      <c r="D15163" t="s">
        <v>22</v>
      </c>
      <c r="E15163" t="s">
        <v>5</v>
      </c>
      <c r="F15163" t="s">
        <v>32</v>
      </c>
      <c r="G15163">
        <v>204197.25</v>
      </c>
      <c r="H15163">
        <v>88198.15625</v>
      </c>
      <c r="I15163">
        <v>43533.515625</v>
      </c>
      <c r="J15163">
        <v>0</v>
      </c>
      <c r="L15163" s="26">
        <v>46022</v>
      </c>
      <c r="M15163">
        <v>2</v>
      </c>
      <c r="N15163">
        <v>106607.640625</v>
      </c>
    </row>
    <row r="15164" spans="1:14" x14ac:dyDescent="0.25">
      <c r="A15164" s="21" t="str">
        <f t="shared" si="236"/>
        <v>MOW M2C CGAG_2026</v>
      </c>
      <c r="B15164" t="s">
        <v>130</v>
      </c>
      <c r="C15164" t="s">
        <v>143</v>
      </c>
      <c r="D15164" t="s">
        <v>22</v>
      </c>
      <c r="E15164" t="s">
        <v>5</v>
      </c>
      <c r="F15164" t="s">
        <v>32</v>
      </c>
      <c r="G15164">
        <v>219276.34375</v>
      </c>
      <c r="H15164">
        <v>99641.0390625</v>
      </c>
      <c r="I15164">
        <v>47211.59375</v>
      </c>
      <c r="J15164">
        <v>0</v>
      </c>
      <c r="L15164" s="26">
        <v>46387</v>
      </c>
      <c r="M15164">
        <v>3</v>
      </c>
      <c r="N15164">
        <v>110698.125</v>
      </c>
    </row>
    <row r="15165" spans="1:14" x14ac:dyDescent="0.25">
      <c r="A15165" s="21" t="str">
        <f t="shared" si="236"/>
        <v>MOW M2C CGAG_2027</v>
      </c>
      <c r="B15165" t="s">
        <v>130</v>
      </c>
      <c r="C15165" t="s">
        <v>143</v>
      </c>
      <c r="D15165" t="s">
        <v>22</v>
      </c>
      <c r="E15165" t="s">
        <v>5</v>
      </c>
      <c r="F15165" t="s">
        <v>32</v>
      </c>
      <c r="G15165">
        <v>230496.265625</v>
      </c>
      <c r="H15165">
        <v>100906.2578125</v>
      </c>
      <c r="I15165">
        <v>50799.19921875</v>
      </c>
      <c r="J15165">
        <v>0</v>
      </c>
      <c r="L15165" s="26">
        <v>46752</v>
      </c>
      <c r="M15165">
        <v>4</v>
      </c>
      <c r="N15165">
        <v>110611.7109375</v>
      </c>
    </row>
    <row r="15166" spans="1:14" x14ac:dyDescent="0.25">
      <c r="A15166" s="21" t="str">
        <f t="shared" si="236"/>
        <v>MOW M2C CGAG_2028</v>
      </c>
      <c r="B15166" t="s">
        <v>130</v>
      </c>
      <c r="C15166" t="s">
        <v>143</v>
      </c>
      <c r="D15166" t="s">
        <v>22</v>
      </c>
      <c r="E15166" t="s">
        <v>5</v>
      </c>
      <c r="F15166" t="s">
        <v>32</v>
      </c>
      <c r="G15166">
        <v>238907.859375</v>
      </c>
      <c r="H15166">
        <v>110222.703125</v>
      </c>
      <c r="I15166">
        <v>54535.296875</v>
      </c>
      <c r="J15166">
        <v>0</v>
      </c>
      <c r="L15166" s="26">
        <v>47118</v>
      </c>
      <c r="M15166">
        <v>5</v>
      </c>
      <c r="N15166">
        <v>117330.046875</v>
      </c>
    </row>
    <row r="15167" spans="1:14" x14ac:dyDescent="0.25">
      <c r="A15167" s="21" t="str">
        <f t="shared" si="236"/>
        <v>MOW M2C CGAG_2029</v>
      </c>
      <c r="B15167" t="s">
        <v>130</v>
      </c>
      <c r="C15167" t="s">
        <v>143</v>
      </c>
      <c r="D15167" t="s">
        <v>22</v>
      </c>
      <c r="E15167" t="s">
        <v>5</v>
      </c>
      <c r="F15167" t="s">
        <v>32</v>
      </c>
      <c r="G15167">
        <v>246828.921875</v>
      </c>
      <c r="H15167">
        <v>121071.7421875</v>
      </c>
      <c r="I15167">
        <v>56837.07421875</v>
      </c>
      <c r="J15167">
        <v>0</v>
      </c>
      <c r="L15167" s="26">
        <v>47483</v>
      </c>
      <c r="M15167">
        <v>6</v>
      </c>
      <c r="N15167">
        <v>126281.0390625</v>
      </c>
    </row>
    <row r="15168" spans="1:14" x14ac:dyDescent="0.25">
      <c r="A15168" s="21" t="str">
        <f t="shared" si="236"/>
        <v>MOW M2C CGAG_2030</v>
      </c>
      <c r="B15168" t="s">
        <v>130</v>
      </c>
      <c r="C15168" t="s">
        <v>143</v>
      </c>
      <c r="D15168" t="s">
        <v>22</v>
      </c>
      <c r="E15168" t="s">
        <v>5</v>
      </c>
      <c r="F15168" t="s">
        <v>32</v>
      </c>
      <c r="G15168">
        <v>255533.296875</v>
      </c>
      <c r="H15168">
        <v>129705.03125</v>
      </c>
      <c r="I15168">
        <v>62349.9765625</v>
      </c>
      <c r="J15168">
        <v>0</v>
      </c>
      <c r="L15168" s="26">
        <v>47848</v>
      </c>
      <c r="M15168">
        <v>7</v>
      </c>
      <c r="N15168">
        <v>133440.171875</v>
      </c>
    </row>
    <row r="15169" spans="1:14" x14ac:dyDescent="0.25">
      <c r="A15169" s="21" t="str">
        <f t="shared" si="236"/>
        <v>MOW M2C CGAG_2031</v>
      </c>
      <c r="B15169" t="s">
        <v>130</v>
      </c>
      <c r="C15169" t="s">
        <v>143</v>
      </c>
      <c r="D15169" t="s">
        <v>22</v>
      </c>
      <c r="E15169" t="s">
        <v>5</v>
      </c>
      <c r="F15169" t="s">
        <v>32</v>
      </c>
      <c r="G15169">
        <v>259902.828125</v>
      </c>
      <c r="H15169">
        <v>128561.5703125</v>
      </c>
      <c r="I15169">
        <v>70282.59375</v>
      </c>
      <c r="J15169">
        <v>0</v>
      </c>
      <c r="L15169" s="26">
        <v>48213</v>
      </c>
      <c r="M15169">
        <v>8</v>
      </c>
      <c r="N15169">
        <v>143857.171875</v>
      </c>
    </row>
    <row r="15170" spans="1:14" x14ac:dyDescent="0.25">
      <c r="A15170" s="21" t="str">
        <f t="shared" ref="A15170:A15233" si="237">B15170&amp;" "&amp;D15170&amp;" "&amp;C15170&amp;"_"&amp;YEAR(L15170)</f>
        <v>MOW M2C CGAG_2032</v>
      </c>
      <c r="B15170" t="s">
        <v>130</v>
      </c>
      <c r="C15170" t="s">
        <v>143</v>
      </c>
      <c r="D15170" t="s">
        <v>22</v>
      </c>
      <c r="E15170" t="s">
        <v>5</v>
      </c>
      <c r="F15170" t="s">
        <v>32</v>
      </c>
      <c r="G15170">
        <v>268454.3125</v>
      </c>
      <c r="H15170">
        <v>132116.109375</v>
      </c>
      <c r="I15170">
        <v>75684.890625</v>
      </c>
      <c r="J15170">
        <v>0</v>
      </c>
      <c r="L15170" s="26">
        <v>48579</v>
      </c>
      <c r="M15170">
        <v>9</v>
      </c>
      <c r="N15170">
        <v>139271.109375</v>
      </c>
    </row>
    <row r="15171" spans="1:14" x14ac:dyDescent="0.25">
      <c r="A15171" s="21" t="str">
        <f t="shared" si="237"/>
        <v>MOW M2C CGAG_2033</v>
      </c>
      <c r="B15171" t="s">
        <v>130</v>
      </c>
      <c r="C15171" t="s">
        <v>143</v>
      </c>
      <c r="D15171" t="s">
        <v>22</v>
      </c>
      <c r="E15171" t="s">
        <v>5</v>
      </c>
      <c r="F15171" t="s">
        <v>32</v>
      </c>
      <c r="G15171">
        <v>279679.09375</v>
      </c>
      <c r="H15171">
        <v>126771.578125</v>
      </c>
      <c r="I15171">
        <v>80936.3359375</v>
      </c>
      <c r="J15171">
        <v>0</v>
      </c>
      <c r="L15171" s="26">
        <v>48944</v>
      </c>
      <c r="M15171">
        <v>10</v>
      </c>
      <c r="N15171">
        <v>125319.390625</v>
      </c>
    </row>
    <row r="15172" spans="1:14" x14ac:dyDescent="0.25">
      <c r="A15172" s="21" t="str">
        <f t="shared" si="237"/>
        <v>MOW M2C CGAG_2034</v>
      </c>
      <c r="B15172" t="s">
        <v>130</v>
      </c>
      <c r="C15172" t="s">
        <v>143</v>
      </c>
      <c r="D15172" t="s">
        <v>22</v>
      </c>
      <c r="E15172" t="s">
        <v>5</v>
      </c>
      <c r="F15172" t="s">
        <v>32</v>
      </c>
      <c r="G15172">
        <v>290426.71875</v>
      </c>
      <c r="H15172">
        <v>130492.171875</v>
      </c>
      <c r="I15172">
        <v>83213.515625</v>
      </c>
      <c r="J15172">
        <v>0</v>
      </c>
      <c r="L15172" s="26">
        <v>49309</v>
      </c>
      <c r="M15172">
        <v>11</v>
      </c>
      <c r="N15172">
        <v>125912.703125</v>
      </c>
    </row>
    <row r="15173" spans="1:14" x14ac:dyDescent="0.25">
      <c r="A15173" s="21" t="str">
        <f t="shared" si="237"/>
        <v>MOW M2C CGAG_2035</v>
      </c>
      <c r="B15173" t="s">
        <v>130</v>
      </c>
      <c r="C15173" t="s">
        <v>143</v>
      </c>
      <c r="D15173" t="s">
        <v>22</v>
      </c>
      <c r="E15173" t="s">
        <v>5</v>
      </c>
      <c r="F15173" t="s">
        <v>32</v>
      </c>
      <c r="G15173">
        <v>302394.375</v>
      </c>
      <c r="H15173">
        <v>134378.5</v>
      </c>
      <c r="I15173">
        <v>84903.8125</v>
      </c>
      <c r="J15173">
        <v>0</v>
      </c>
      <c r="L15173" s="26">
        <v>49674</v>
      </c>
      <c r="M15173">
        <v>12</v>
      </c>
      <c r="N15173">
        <v>127150.3984375</v>
      </c>
    </row>
    <row r="15174" spans="1:14" x14ac:dyDescent="0.25">
      <c r="A15174" s="21" t="str">
        <f t="shared" si="237"/>
        <v>MOW M2C CGAG_2036</v>
      </c>
      <c r="B15174" t="s">
        <v>130</v>
      </c>
      <c r="C15174" t="s">
        <v>143</v>
      </c>
      <c r="D15174" t="s">
        <v>22</v>
      </c>
      <c r="E15174" t="s">
        <v>5</v>
      </c>
      <c r="F15174" t="s">
        <v>32</v>
      </c>
      <c r="G15174">
        <v>314773.5625</v>
      </c>
      <c r="H15174">
        <v>134064.5625</v>
      </c>
      <c r="I15174">
        <v>87632.90625</v>
      </c>
      <c r="J15174">
        <v>0</v>
      </c>
      <c r="L15174" s="26">
        <v>50040</v>
      </c>
      <c r="M15174">
        <v>13</v>
      </c>
      <c r="N15174">
        <v>126055.578125</v>
      </c>
    </row>
    <row r="15175" spans="1:14" x14ac:dyDescent="0.25">
      <c r="A15175" s="21" t="str">
        <f t="shared" si="237"/>
        <v>MOW M2C CGAG_2037</v>
      </c>
      <c r="B15175" t="s">
        <v>130</v>
      </c>
      <c r="C15175" t="s">
        <v>143</v>
      </c>
      <c r="D15175" t="s">
        <v>22</v>
      </c>
      <c r="E15175" t="s">
        <v>5</v>
      </c>
      <c r="F15175" t="s">
        <v>32</v>
      </c>
      <c r="G15175">
        <v>326075.09375</v>
      </c>
      <c r="H15175">
        <v>127046.6796875</v>
      </c>
      <c r="I15175">
        <v>89572.0703125</v>
      </c>
      <c r="J15175">
        <v>0</v>
      </c>
      <c r="L15175" s="26">
        <v>50405</v>
      </c>
      <c r="M15175">
        <v>14</v>
      </c>
      <c r="N15175">
        <v>118063.953125</v>
      </c>
    </row>
    <row r="15176" spans="1:14" x14ac:dyDescent="0.25">
      <c r="A15176" s="21" t="str">
        <f t="shared" si="237"/>
        <v>MOW M2C CGAG_2038</v>
      </c>
      <c r="B15176" t="s">
        <v>130</v>
      </c>
      <c r="C15176" t="s">
        <v>143</v>
      </c>
      <c r="D15176" t="s">
        <v>22</v>
      </c>
      <c r="E15176" t="s">
        <v>5</v>
      </c>
      <c r="F15176" t="s">
        <v>32</v>
      </c>
      <c r="G15176">
        <v>338127.1875</v>
      </c>
      <c r="H15176">
        <v>110561.171875</v>
      </c>
      <c r="I15176">
        <v>90436.3828125</v>
      </c>
      <c r="J15176">
        <v>0</v>
      </c>
      <c r="L15176" s="26">
        <v>50770</v>
      </c>
      <c r="M15176">
        <v>15</v>
      </c>
      <c r="N15176">
        <v>104491.3671875</v>
      </c>
    </row>
    <row r="15177" spans="1:14" x14ac:dyDescent="0.25">
      <c r="A15177" s="21" t="str">
        <f t="shared" si="237"/>
        <v>MOW M2C CGAG_2039</v>
      </c>
      <c r="B15177" t="s">
        <v>130</v>
      </c>
      <c r="C15177" t="s">
        <v>143</v>
      </c>
      <c r="D15177" t="s">
        <v>22</v>
      </c>
      <c r="E15177" t="s">
        <v>5</v>
      </c>
      <c r="F15177" t="s">
        <v>32</v>
      </c>
      <c r="G15177">
        <v>355622.09375</v>
      </c>
      <c r="H15177">
        <v>115005.0625</v>
      </c>
      <c r="I15177">
        <v>93139.328125</v>
      </c>
      <c r="J15177">
        <v>0</v>
      </c>
      <c r="L15177" s="26">
        <v>51135</v>
      </c>
      <c r="M15177">
        <v>16</v>
      </c>
      <c r="N15177">
        <v>113805.4609375</v>
      </c>
    </row>
    <row r="15178" spans="1:14" x14ac:dyDescent="0.25">
      <c r="A15178" s="21" t="str">
        <f t="shared" si="237"/>
        <v>MOW M2C CGAG_2040</v>
      </c>
      <c r="B15178" t="s">
        <v>130</v>
      </c>
      <c r="C15178" t="s">
        <v>143</v>
      </c>
      <c r="D15178" t="s">
        <v>22</v>
      </c>
      <c r="E15178" t="s">
        <v>5</v>
      </c>
      <c r="F15178" t="s">
        <v>32</v>
      </c>
      <c r="G15178">
        <v>366219.4375</v>
      </c>
      <c r="H15178">
        <v>106170.515625</v>
      </c>
      <c r="I15178">
        <v>94844.2109375</v>
      </c>
      <c r="J15178">
        <v>0</v>
      </c>
      <c r="L15178" s="26">
        <v>51501</v>
      </c>
      <c r="M15178">
        <v>17</v>
      </c>
      <c r="N15178">
        <v>115354.7734375</v>
      </c>
    </row>
    <row r="15179" spans="1:14" x14ac:dyDescent="0.25">
      <c r="A15179" s="21" t="str">
        <f t="shared" si="237"/>
        <v>MOW M2C CGAG_2041</v>
      </c>
      <c r="B15179" t="s">
        <v>130</v>
      </c>
      <c r="C15179" t="s">
        <v>143</v>
      </c>
      <c r="D15179" t="s">
        <v>22</v>
      </c>
      <c r="E15179" t="s">
        <v>5</v>
      </c>
      <c r="F15179" t="s">
        <v>32</v>
      </c>
      <c r="G15179">
        <v>375933.28125</v>
      </c>
      <c r="H15179">
        <v>104148.4609375</v>
      </c>
      <c r="I15179">
        <v>94294.71875</v>
      </c>
      <c r="J15179">
        <v>0</v>
      </c>
      <c r="L15179" s="26">
        <v>51866</v>
      </c>
      <c r="M15179">
        <v>18</v>
      </c>
      <c r="N15179">
        <v>107467.75</v>
      </c>
    </row>
    <row r="15180" spans="1:14" x14ac:dyDescent="0.25">
      <c r="A15180" s="21" t="str">
        <f t="shared" si="237"/>
        <v>MOW M2C CGAG_2042</v>
      </c>
      <c r="B15180" t="s">
        <v>130</v>
      </c>
      <c r="C15180" t="s">
        <v>143</v>
      </c>
      <c r="D15180" t="s">
        <v>22</v>
      </c>
      <c r="E15180" t="s">
        <v>5</v>
      </c>
      <c r="F15180" t="s">
        <v>32</v>
      </c>
      <c r="G15180">
        <v>387701.34375</v>
      </c>
      <c r="H15180">
        <v>102747.1171875</v>
      </c>
      <c r="I15180">
        <v>95650.515625</v>
      </c>
      <c r="J15180">
        <v>0</v>
      </c>
      <c r="L15180" s="26">
        <v>52231</v>
      </c>
      <c r="M15180">
        <v>19</v>
      </c>
      <c r="N15180">
        <v>100565.0703125</v>
      </c>
    </row>
    <row r="15181" spans="1:14" x14ac:dyDescent="0.25">
      <c r="A15181" s="21" t="str">
        <f t="shared" si="237"/>
        <v>MOW M2C CGAG_2043</v>
      </c>
      <c r="B15181" t="s">
        <v>130</v>
      </c>
      <c r="C15181" t="s">
        <v>143</v>
      </c>
      <c r="D15181" t="s">
        <v>22</v>
      </c>
      <c r="E15181" t="s">
        <v>5</v>
      </c>
      <c r="F15181" t="s">
        <v>32</v>
      </c>
      <c r="G15181">
        <v>398459.59375</v>
      </c>
      <c r="H15181">
        <v>106759.2890625</v>
      </c>
      <c r="I15181">
        <v>466392.75</v>
      </c>
      <c r="J15181">
        <v>0</v>
      </c>
      <c r="L15181" s="26">
        <v>52596</v>
      </c>
      <c r="M15181">
        <v>20</v>
      </c>
      <c r="N15181">
        <v>104748.3203125</v>
      </c>
    </row>
    <row r="15182" spans="1:14" x14ac:dyDescent="0.25">
      <c r="A15182" s="21" t="str">
        <f t="shared" si="237"/>
        <v>MOW M2C CGAG_2024</v>
      </c>
      <c r="B15182" t="s">
        <v>130</v>
      </c>
      <c r="C15182" t="s">
        <v>143</v>
      </c>
      <c r="D15182" t="s">
        <v>22</v>
      </c>
      <c r="E15182" t="s">
        <v>5</v>
      </c>
      <c r="F15182" t="s">
        <v>8</v>
      </c>
      <c r="G15182">
        <v>0</v>
      </c>
      <c r="H15182">
        <v>0</v>
      </c>
      <c r="I15182">
        <v>0</v>
      </c>
      <c r="J15182">
        <v>0</v>
      </c>
      <c r="L15182" s="26">
        <v>45657</v>
      </c>
      <c r="M15182">
        <v>1</v>
      </c>
      <c r="N15182">
        <v>0</v>
      </c>
    </row>
    <row r="15183" spans="1:14" x14ac:dyDescent="0.25">
      <c r="A15183" s="21" t="str">
        <f t="shared" si="237"/>
        <v>MOW M2C CGAG_2025</v>
      </c>
      <c r="B15183" t="s">
        <v>130</v>
      </c>
      <c r="C15183" t="s">
        <v>143</v>
      </c>
      <c r="D15183" t="s">
        <v>22</v>
      </c>
      <c r="E15183" t="s">
        <v>5</v>
      </c>
      <c r="F15183" t="s">
        <v>8</v>
      </c>
      <c r="G15183">
        <v>0</v>
      </c>
      <c r="H15183">
        <v>0</v>
      </c>
      <c r="I15183">
        <v>0</v>
      </c>
      <c r="J15183">
        <v>0</v>
      </c>
      <c r="L15183" s="26">
        <v>46022</v>
      </c>
      <c r="M15183">
        <v>2</v>
      </c>
      <c r="N15183">
        <v>0</v>
      </c>
    </row>
    <row r="15184" spans="1:14" x14ac:dyDescent="0.25">
      <c r="A15184" s="21" t="str">
        <f t="shared" si="237"/>
        <v>MOW M2C CGAG_2026</v>
      </c>
      <c r="B15184" t="s">
        <v>130</v>
      </c>
      <c r="C15184" t="s">
        <v>143</v>
      </c>
      <c r="D15184" t="s">
        <v>22</v>
      </c>
      <c r="E15184" t="s">
        <v>5</v>
      </c>
      <c r="F15184" t="s">
        <v>8</v>
      </c>
      <c r="G15184">
        <v>0</v>
      </c>
      <c r="H15184">
        <v>0</v>
      </c>
      <c r="I15184">
        <v>0</v>
      </c>
      <c r="J15184">
        <v>0</v>
      </c>
      <c r="L15184" s="26">
        <v>46387</v>
      </c>
      <c r="M15184">
        <v>3</v>
      </c>
      <c r="N15184">
        <v>0</v>
      </c>
    </row>
    <row r="15185" spans="1:14" x14ac:dyDescent="0.25">
      <c r="A15185" s="21" t="str">
        <f t="shared" si="237"/>
        <v>MOW M2C CGAG_2027</v>
      </c>
      <c r="B15185" t="s">
        <v>130</v>
      </c>
      <c r="C15185" t="s">
        <v>143</v>
      </c>
      <c r="D15185" t="s">
        <v>22</v>
      </c>
      <c r="E15185" t="s">
        <v>5</v>
      </c>
      <c r="F15185" t="s">
        <v>8</v>
      </c>
      <c r="G15185">
        <v>0</v>
      </c>
      <c r="H15185">
        <v>0</v>
      </c>
      <c r="I15185">
        <v>0</v>
      </c>
      <c r="J15185">
        <v>0</v>
      </c>
      <c r="L15185" s="26">
        <v>46752</v>
      </c>
      <c r="M15185">
        <v>4</v>
      </c>
      <c r="N15185">
        <v>0</v>
      </c>
    </row>
    <row r="15186" spans="1:14" x14ac:dyDescent="0.25">
      <c r="A15186" s="21" t="str">
        <f t="shared" si="237"/>
        <v>MOW M2C CGAG_2028</v>
      </c>
      <c r="B15186" t="s">
        <v>130</v>
      </c>
      <c r="C15186" t="s">
        <v>143</v>
      </c>
      <c r="D15186" t="s">
        <v>22</v>
      </c>
      <c r="E15186" t="s">
        <v>5</v>
      </c>
      <c r="F15186" t="s">
        <v>8</v>
      </c>
      <c r="G15186">
        <v>0</v>
      </c>
      <c r="H15186">
        <v>0</v>
      </c>
      <c r="I15186">
        <v>0</v>
      </c>
      <c r="J15186">
        <v>0</v>
      </c>
      <c r="L15186" s="26">
        <v>47118</v>
      </c>
      <c r="M15186">
        <v>5</v>
      </c>
      <c r="N15186">
        <v>0</v>
      </c>
    </row>
    <row r="15187" spans="1:14" x14ac:dyDescent="0.25">
      <c r="A15187" s="21" t="str">
        <f t="shared" si="237"/>
        <v>MOW M2C CGAG_2029</v>
      </c>
      <c r="B15187" t="s">
        <v>130</v>
      </c>
      <c r="C15187" t="s">
        <v>143</v>
      </c>
      <c r="D15187" t="s">
        <v>22</v>
      </c>
      <c r="E15187" t="s">
        <v>5</v>
      </c>
      <c r="F15187" t="s">
        <v>8</v>
      </c>
      <c r="G15187">
        <v>0</v>
      </c>
      <c r="H15187">
        <v>0</v>
      </c>
      <c r="I15187">
        <v>0</v>
      </c>
      <c r="J15187">
        <v>0</v>
      </c>
      <c r="L15187" s="26">
        <v>47483</v>
      </c>
      <c r="M15187">
        <v>6</v>
      </c>
      <c r="N15187">
        <v>0</v>
      </c>
    </row>
    <row r="15188" spans="1:14" x14ac:dyDescent="0.25">
      <c r="A15188" s="21" t="str">
        <f t="shared" si="237"/>
        <v>MOW M2C CGAG_2030</v>
      </c>
      <c r="B15188" t="s">
        <v>130</v>
      </c>
      <c r="C15188" t="s">
        <v>143</v>
      </c>
      <c r="D15188" t="s">
        <v>22</v>
      </c>
      <c r="E15188" t="s">
        <v>5</v>
      </c>
      <c r="F15188" t="s">
        <v>8</v>
      </c>
      <c r="G15188">
        <v>0</v>
      </c>
      <c r="H15188">
        <v>0</v>
      </c>
      <c r="I15188">
        <v>0</v>
      </c>
      <c r="J15188">
        <v>0</v>
      </c>
      <c r="L15188" s="26">
        <v>47848</v>
      </c>
      <c r="M15188">
        <v>7</v>
      </c>
      <c r="N15188">
        <v>0</v>
      </c>
    </row>
    <row r="15189" spans="1:14" x14ac:dyDescent="0.25">
      <c r="A15189" s="21" t="str">
        <f t="shared" si="237"/>
        <v>MOW M2C CGAG_2031</v>
      </c>
      <c r="B15189" t="s">
        <v>130</v>
      </c>
      <c r="C15189" t="s">
        <v>143</v>
      </c>
      <c r="D15189" t="s">
        <v>22</v>
      </c>
      <c r="E15189" t="s">
        <v>5</v>
      </c>
      <c r="F15189" t="s">
        <v>8</v>
      </c>
      <c r="G15189">
        <v>0</v>
      </c>
      <c r="H15189">
        <v>0</v>
      </c>
      <c r="I15189">
        <v>0</v>
      </c>
      <c r="J15189">
        <v>0</v>
      </c>
      <c r="L15189" s="26">
        <v>48213</v>
      </c>
      <c r="M15189">
        <v>8</v>
      </c>
      <c r="N15189">
        <v>0</v>
      </c>
    </row>
    <row r="15190" spans="1:14" x14ac:dyDescent="0.25">
      <c r="A15190" s="21" t="str">
        <f t="shared" si="237"/>
        <v>MOW M2C CGAG_2032</v>
      </c>
      <c r="B15190" t="s">
        <v>130</v>
      </c>
      <c r="C15190" t="s">
        <v>143</v>
      </c>
      <c r="D15190" t="s">
        <v>22</v>
      </c>
      <c r="E15190" t="s">
        <v>5</v>
      </c>
      <c r="F15190" t="s">
        <v>8</v>
      </c>
      <c r="G15190">
        <v>0</v>
      </c>
      <c r="H15190">
        <v>0</v>
      </c>
      <c r="I15190">
        <v>0</v>
      </c>
      <c r="J15190">
        <v>0</v>
      </c>
      <c r="L15190" s="26">
        <v>48579</v>
      </c>
      <c r="M15190">
        <v>9</v>
      </c>
      <c r="N15190">
        <v>0</v>
      </c>
    </row>
    <row r="15191" spans="1:14" x14ac:dyDescent="0.25">
      <c r="A15191" s="21" t="str">
        <f t="shared" si="237"/>
        <v>MOW M2C CGAG_2033</v>
      </c>
      <c r="B15191" t="s">
        <v>130</v>
      </c>
      <c r="C15191" t="s">
        <v>143</v>
      </c>
      <c r="D15191" t="s">
        <v>22</v>
      </c>
      <c r="E15191" t="s">
        <v>5</v>
      </c>
      <c r="F15191" t="s">
        <v>8</v>
      </c>
      <c r="G15191">
        <v>0</v>
      </c>
      <c r="H15191">
        <v>0</v>
      </c>
      <c r="I15191">
        <v>0</v>
      </c>
      <c r="J15191">
        <v>0</v>
      </c>
      <c r="L15191" s="26">
        <v>48944</v>
      </c>
      <c r="M15191">
        <v>10</v>
      </c>
      <c r="N15191">
        <v>0</v>
      </c>
    </row>
    <row r="15192" spans="1:14" x14ac:dyDescent="0.25">
      <c r="A15192" s="21" t="str">
        <f t="shared" si="237"/>
        <v>MOW M2C CGAG_2034</v>
      </c>
      <c r="B15192" t="s">
        <v>130</v>
      </c>
      <c r="C15192" t="s">
        <v>143</v>
      </c>
      <c r="D15192" t="s">
        <v>22</v>
      </c>
      <c r="E15192" t="s">
        <v>5</v>
      </c>
      <c r="F15192" t="s">
        <v>8</v>
      </c>
      <c r="G15192">
        <v>0</v>
      </c>
      <c r="H15192">
        <v>0</v>
      </c>
      <c r="I15192">
        <v>0</v>
      </c>
      <c r="J15192">
        <v>0</v>
      </c>
      <c r="L15192" s="26">
        <v>49309</v>
      </c>
      <c r="M15192">
        <v>11</v>
      </c>
      <c r="N15192">
        <v>0</v>
      </c>
    </row>
    <row r="15193" spans="1:14" x14ac:dyDescent="0.25">
      <c r="A15193" s="21" t="str">
        <f t="shared" si="237"/>
        <v>MOW M2C CGAG_2035</v>
      </c>
      <c r="B15193" t="s">
        <v>130</v>
      </c>
      <c r="C15193" t="s">
        <v>143</v>
      </c>
      <c r="D15193" t="s">
        <v>22</v>
      </c>
      <c r="E15193" t="s">
        <v>5</v>
      </c>
      <c r="F15193" t="s">
        <v>8</v>
      </c>
      <c r="G15193">
        <v>0</v>
      </c>
      <c r="H15193">
        <v>0</v>
      </c>
      <c r="I15193">
        <v>0</v>
      </c>
      <c r="J15193">
        <v>0</v>
      </c>
      <c r="L15193" s="26">
        <v>49674</v>
      </c>
      <c r="M15193">
        <v>12</v>
      </c>
      <c r="N15193">
        <v>0</v>
      </c>
    </row>
    <row r="15194" spans="1:14" x14ac:dyDescent="0.25">
      <c r="A15194" s="21" t="str">
        <f t="shared" si="237"/>
        <v>MOW M2C CGAG_2036</v>
      </c>
      <c r="B15194" t="s">
        <v>130</v>
      </c>
      <c r="C15194" t="s">
        <v>143</v>
      </c>
      <c r="D15194" t="s">
        <v>22</v>
      </c>
      <c r="E15194" t="s">
        <v>5</v>
      </c>
      <c r="F15194" t="s">
        <v>8</v>
      </c>
      <c r="G15194">
        <v>0</v>
      </c>
      <c r="H15194">
        <v>0</v>
      </c>
      <c r="I15194">
        <v>0</v>
      </c>
      <c r="J15194">
        <v>0</v>
      </c>
      <c r="L15194" s="26">
        <v>50040</v>
      </c>
      <c r="M15194">
        <v>13</v>
      </c>
      <c r="N15194">
        <v>0</v>
      </c>
    </row>
    <row r="15195" spans="1:14" x14ac:dyDescent="0.25">
      <c r="A15195" s="21" t="str">
        <f t="shared" si="237"/>
        <v>MOW M2C CGAG_2037</v>
      </c>
      <c r="B15195" t="s">
        <v>130</v>
      </c>
      <c r="C15195" t="s">
        <v>143</v>
      </c>
      <c r="D15195" t="s">
        <v>22</v>
      </c>
      <c r="E15195" t="s">
        <v>5</v>
      </c>
      <c r="F15195" t="s">
        <v>8</v>
      </c>
      <c r="G15195">
        <v>0</v>
      </c>
      <c r="H15195">
        <v>0</v>
      </c>
      <c r="I15195">
        <v>0</v>
      </c>
      <c r="J15195">
        <v>0</v>
      </c>
      <c r="L15195" s="26">
        <v>50405</v>
      </c>
      <c r="M15195">
        <v>14</v>
      </c>
      <c r="N15195">
        <v>0</v>
      </c>
    </row>
    <row r="15196" spans="1:14" x14ac:dyDescent="0.25">
      <c r="A15196" s="21" t="str">
        <f t="shared" si="237"/>
        <v>MOW M2C CGAG_2038</v>
      </c>
      <c r="B15196" t="s">
        <v>130</v>
      </c>
      <c r="C15196" t="s">
        <v>143</v>
      </c>
      <c r="D15196" t="s">
        <v>22</v>
      </c>
      <c r="E15196" t="s">
        <v>5</v>
      </c>
      <c r="F15196" t="s">
        <v>8</v>
      </c>
      <c r="G15196">
        <v>0</v>
      </c>
      <c r="H15196">
        <v>0</v>
      </c>
      <c r="I15196">
        <v>0</v>
      </c>
      <c r="J15196">
        <v>0</v>
      </c>
      <c r="L15196" s="26">
        <v>50770</v>
      </c>
      <c r="M15196">
        <v>15</v>
      </c>
      <c r="N15196">
        <v>0</v>
      </c>
    </row>
    <row r="15197" spans="1:14" x14ac:dyDescent="0.25">
      <c r="A15197" s="21" t="str">
        <f t="shared" si="237"/>
        <v>MOW M2C CGAG_2039</v>
      </c>
      <c r="B15197" t="s">
        <v>130</v>
      </c>
      <c r="C15197" t="s">
        <v>143</v>
      </c>
      <c r="D15197" t="s">
        <v>22</v>
      </c>
      <c r="E15197" t="s">
        <v>5</v>
      </c>
      <c r="F15197" t="s">
        <v>8</v>
      </c>
      <c r="G15197">
        <v>0</v>
      </c>
      <c r="H15197">
        <v>0</v>
      </c>
      <c r="I15197">
        <v>0</v>
      </c>
      <c r="J15197">
        <v>0</v>
      </c>
      <c r="L15197" s="26">
        <v>51135</v>
      </c>
      <c r="M15197">
        <v>16</v>
      </c>
      <c r="N15197">
        <v>0</v>
      </c>
    </row>
    <row r="15198" spans="1:14" x14ac:dyDescent="0.25">
      <c r="A15198" s="21" t="str">
        <f t="shared" si="237"/>
        <v>MOW M2C CGAG_2040</v>
      </c>
      <c r="B15198" t="s">
        <v>130</v>
      </c>
      <c r="C15198" t="s">
        <v>143</v>
      </c>
      <c r="D15198" t="s">
        <v>22</v>
      </c>
      <c r="E15198" t="s">
        <v>5</v>
      </c>
      <c r="F15198" t="s">
        <v>8</v>
      </c>
      <c r="G15198">
        <v>0</v>
      </c>
      <c r="H15198">
        <v>0</v>
      </c>
      <c r="I15198">
        <v>0</v>
      </c>
      <c r="J15198">
        <v>0</v>
      </c>
      <c r="L15198" s="26">
        <v>51501</v>
      </c>
      <c r="M15198">
        <v>17</v>
      </c>
      <c r="N15198">
        <v>0</v>
      </c>
    </row>
    <row r="15199" spans="1:14" x14ac:dyDescent="0.25">
      <c r="A15199" s="21" t="str">
        <f t="shared" si="237"/>
        <v>MOW M2C CGAG_2041</v>
      </c>
      <c r="B15199" t="s">
        <v>130</v>
      </c>
      <c r="C15199" t="s">
        <v>143</v>
      </c>
      <c r="D15199" t="s">
        <v>22</v>
      </c>
      <c r="E15199" t="s">
        <v>5</v>
      </c>
      <c r="F15199" t="s">
        <v>8</v>
      </c>
      <c r="G15199">
        <v>0</v>
      </c>
      <c r="H15199">
        <v>0</v>
      </c>
      <c r="I15199">
        <v>0</v>
      </c>
      <c r="J15199">
        <v>0</v>
      </c>
      <c r="L15199" s="26">
        <v>51866</v>
      </c>
      <c r="M15199">
        <v>18</v>
      </c>
      <c r="N15199">
        <v>0</v>
      </c>
    </row>
    <row r="15200" spans="1:14" x14ac:dyDescent="0.25">
      <c r="A15200" s="21" t="str">
        <f t="shared" si="237"/>
        <v>MOW M2C CGAG_2042</v>
      </c>
      <c r="B15200" t="s">
        <v>130</v>
      </c>
      <c r="C15200" t="s">
        <v>143</v>
      </c>
      <c r="D15200" t="s">
        <v>22</v>
      </c>
      <c r="E15200" t="s">
        <v>5</v>
      </c>
      <c r="F15200" t="s">
        <v>8</v>
      </c>
      <c r="G15200">
        <v>0</v>
      </c>
      <c r="H15200">
        <v>0</v>
      </c>
      <c r="I15200">
        <v>0</v>
      </c>
      <c r="J15200">
        <v>0</v>
      </c>
      <c r="L15200" s="26">
        <v>52231</v>
      </c>
      <c r="M15200">
        <v>19</v>
      </c>
      <c r="N15200">
        <v>0</v>
      </c>
    </row>
    <row r="15201" spans="1:14" x14ac:dyDescent="0.25">
      <c r="A15201" s="21" t="str">
        <f t="shared" si="237"/>
        <v>MOW M2C CGAG_2043</v>
      </c>
      <c r="B15201" t="s">
        <v>130</v>
      </c>
      <c r="C15201" t="s">
        <v>143</v>
      </c>
      <c r="D15201" t="s">
        <v>22</v>
      </c>
      <c r="E15201" t="s">
        <v>5</v>
      </c>
      <c r="F15201" t="s">
        <v>8</v>
      </c>
      <c r="G15201">
        <v>0</v>
      </c>
      <c r="H15201">
        <v>0</v>
      </c>
      <c r="I15201">
        <v>0</v>
      </c>
      <c r="J15201">
        <v>0</v>
      </c>
      <c r="L15201" s="26">
        <v>52596</v>
      </c>
      <c r="M15201">
        <v>20</v>
      </c>
      <c r="N15201">
        <v>0</v>
      </c>
    </row>
    <row r="15202" spans="1:14" x14ac:dyDescent="0.25">
      <c r="A15202" s="21" t="str">
        <f t="shared" si="237"/>
        <v>MOW M2N CGAG_2024</v>
      </c>
      <c r="B15202" t="s">
        <v>130</v>
      </c>
      <c r="C15202" t="s">
        <v>143</v>
      </c>
      <c r="D15202" t="s">
        <v>23</v>
      </c>
      <c r="E15202" t="s">
        <v>29</v>
      </c>
      <c r="F15202" t="s">
        <v>28</v>
      </c>
      <c r="K15202">
        <v>0</v>
      </c>
      <c r="L15202" s="26">
        <v>45657</v>
      </c>
      <c r="M15202">
        <v>1</v>
      </c>
    </row>
    <row r="15203" spans="1:14" x14ac:dyDescent="0.25">
      <c r="A15203" s="21" t="str">
        <f t="shared" si="237"/>
        <v>MOW M2N CGAG_2025</v>
      </c>
      <c r="B15203" t="s">
        <v>130</v>
      </c>
      <c r="C15203" t="s">
        <v>143</v>
      </c>
      <c r="D15203" t="s">
        <v>23</v>
      </c>
      <c r="E15203" t="s">
        <v>29</v>
      </c>
      <c r="F15203" t="s">
        <v>28</v>
      </c>
      <c r="K15203">
        <v>0</v>
      </c>
      <c r="L15203" s="26">
        <v>46022</v>
      </c>
      <c r="M15203">
        <v>2</v>
      </c>
    </row>
    <row r="15204" spans="1:14" x14ac:dyDescent="0.25">
      <c r="A15204" s="21" t="str">
        <f t="shared" si="237"/>
        <v>MOW M2N CGAG_2026</v>
      </c>
      <c r="B15204" t="s">
        <v>130</v>
      </c>
      <c r="C15204" t="s">
        <v>143</v>
      </c>
      <c r="D15204" t="s">
        <v>23</v>
      </c>
      <c r="E15204" t="s">
        <v>29</v>
      </c>
      <c r="F15204" t="s">
        <v>28</v>
      </c>
      <c r="K15204">
        <v>0</v>
      </c>
      <c r="L15204" s="26">
        <v>46387</v>
      </c>
      <c r="M15204">
        <v>3</v>
      </c>
    </row>
    <row r="15205" spans="1:14" x14ac:dyDescent="0.25">
      <c r="A15205" s="21" t="str">
        <f t="shared" si="237"/>
        <v>MOW M2N CGAG_2027</v>
      </c>
      <c r="B15205" t="s">
        <v>130</v>
      </c>
      <c r="C15205" t="s">
        <v>143</v>
      </c>
      <c r="D15205" t="s">
        <v>23</v>
      </c>
      <c r="E15205" t="s">
        <v>29</v>
      </c>
      <c r="F15205" t="s">
        <v>28</v>
      </c>
      <c r="K15205">
        <v>0</v>
      </c>
      <c r="L15205" s="26">
        <v>46752</v>
      </c>
      <c r="M15205">
        <v>4</v>
      </c>
    </row>
    <row r="15206" spans="1:14" x14ac:dyDescent="0.25">
      <c r="A15206" s="21" t="str">
        <f t="shared" si="237"/>
        <v>MOW M2N CGAG_2028</v>
      </c>
      <c r="B15206" t="s">
        <v>130</v>
      </c>
      <c r="C15206" t="s">
        <v>143</v>
      </c>
      <c r="D15206" t="s">
        <v>23</v>
      </c>
      <c r="E15206" t="s">
        <v>29</v>
      </c>
      <c r="F15206" t="s">
        <v>28</v>
      </c>
      <c r="K15206">
        <v>0</v>
      </c>
      <c r="L15206" s="26">
        <v>47118</v>
      </c>
      <c r="M15206">
        <v>5</v>
      </c>
    </row>
    <row r="15207" spans="1:14" x14ac:dyDescent="0.25">
      <c r="A15207" s="21" t="str">
        <f t="shared" si="237"/>
        <v>MOW M2N CGAG_2029</v>
      </c>
      <c r="B15207" t="s">
        <v>130</v>
      </c>
      <c r="C15207" t="s">
        <v>143</v>
      </c>
      <c r="D15207" t="s">
        <v>23</v>
      </c>
      <c r="E15207" t="s">
        <v>29</v>
      </c>
      <c r="F15207" t="s">
        <v>28</v>
      </c>
      <c r="K15207">
        <v>0</v>
      </c>
      <c r="L15207" s="26">
        <v>47483</v>
      </c>
      <c r="M15207">
        <v>6</v>
      </c>
    </row>
    <row r="15208" spans="1:14" x14ac:dyDescent="0.25">
      <c r="A15208" s="21" t="str">
        <f t="shared" si="237"/>
        <v>MOW M2N CGAG_2030</v>
      </c>
      <c r="B15208" t="s">
        <v>130</v>
      </c>
      <c r="C15208" t="s">
        <v>143</v>
      </c>
      <c r="D15208" t="s">
        <v>23</v>
      </c>
      <c r="E15208" t="s">
        <v>29</v>
      </c>
      <c r="F15208" t="s">
        <v>28</v>
      </c>
      <c r="K15208">
        <v>0</v>
      </c>
      <c r="L15208" s="26">
        <v>47848</v>
      </c>
      <c r="M15208">
        <v>7</v>
      </c>
    </row>
    <row r="15209" spans="1:14" x14ac:dyDescent="0.25">
      <c r="A15209" s="21" t="str">
        <f t="shared" si="237"/>
        <v>MOW M2N CGAG_2031</v>
      </c>
      <c r="B15209" t="s">
        <v>130</v>
      </c>
      <c r="C15209" t="s">
        <v>143</v>
      </c>
      <c r="D15209" t="s">
        <v>23</v>
      </c>
      <c r="E15209" t="s">
        <v>29</v>
      </c>
      <c r="F15209" t="s">
        <v>28</v>
      </c>
      <c r="K15209">
        <v>0</v>
      </c>
      <c r="L15209" s="26">
        <v>48213</v>
      </c>
      <c r="M15209">
        <v>8</v>
      </c>
    </row>
    <row r="15210" spans="1:14" x14ac:dyDescent="0.25">
      <c r="A15210" s="21" t="str">
        <f t="shared" si="237"/>
        <v>MOW M2N CGAG_2032</v>
      </c>
      <c r="B15210" t="s">
        <v>130</v>
      </c>
      <c r="C15210" t="s">
        <v>143</v>
      </c>
      <c r="D15210" t="s">
        <v>23</v>
      </c>
      <c r="E15210" t="s">
        <v>29</v>
      </c>
      <c r="F15210" t="s">
        <v>28</v>
      </c>
      <c r="K15210">
        <v>0</v>
      </c>
      <c r="L15210" s="26">
        <v>48579</v>
      </c>
      <c r="M15210">
        <v>9</v>
      </c>
    </row>
    <row r="15211" spans="1:14" x14ac:dyDescent="0.25">
      <c r="A15211" s="21" t="str">
        <f t="shared" si="237"/>
        <v>MOW M2N CGAG_2033</v>
      </c>
      <c r="B15211" t="s">
        <v>130</v>
      </c>
      <c r="C15211" t="s">
        <v>143</v>
      </c>
      <c r="D15211" t="s">
        <v>23</v>
      </c>
      <c r="E15211" t="s">
        <v>29</v>
      </c>
      <c r="F15211" t="s">
        <v>28</v>
      </c>
      <c r="K15211">
        <v>0</v>
      </c>
      <c r="L15211" s="26">
        <v>48944</v>
      </c>
      <c r="M15211">
        <v>10</v>
      </c>
    </row>
    <row r="15212" spans="1:14" x14ac:dyDescent="0.25">
      <c r="A15212" s="21" t="str">
        <f t="shared" si="237"/>
        <v>MOW M2N CGAG_2034</v>
      </c>
      <c r="B15212" t="s">
        <v>130</v>
      </c>
      <c r="C15212" t="s">
        <v>143</v>
      </c>
      <c r="D15212" t="s">
        <v>23</v>
      </c>
      <c r="E15212" t="s">
        <v>29</v>
      </c>
      <c r="F15212" t="s">
        <v>28</v>
      </c>
      <c r="K15212">
        <v>0</v>
      </c>
      <c r="L15212" s="26">
        <v>49309</v>
      </c>
      <c r="M15212">
        <v>11</v>
      </c>
    </row>
    <row r="15213" spans="1:14" x14ac:dyDescent="0.25">
      <c r="A15213" s="21" t="str">
        <f t="shared" si="237"/>
        <v>MOW M2N CGAG_2035</v>
      </c>
      <c r="B15213" t="s">
        <v>130</v>
      </c>
      <c r="C15213" t="s">
        <v>143</v>
      </c>
      <c r="D15213" t="s">
        <v>23</v>
      </c>
      <c r="E15213" t="s">
        <v>29</v>
      </c>
      <c r="F15213" t="s">
        <v>28</v>
      </c>
      <c r="K15213">
        <v>0</v>
      </c>
      <c r="L15213" s="26">
        <v>49674</v>
      </c>
      <c r="M15213">
        <v>12</v>
      </c>
    </row>
    <row r="15214" spans="1:14" x14ac:dyDescent="0.25">
      <c r="A15214" s="21" t="str">
        <f t="shared" si="237"/>
        <v>MOW M2N CGAG_2036</v>
      </c>
      <c r="B15214" t="s">
        <v>130</v>
      </c>
      <c r="C15214" t="s">
        <v>143</v>
      </c>
      <c r="D15214" t="s">
        <v>23</v>
      </c>
      <c r="E15214" t="s">
        <v>29</v>
      </c>
      <c r="F15214" t="s">
        <v>28</v>
      </c>
      <c r="K15214">
        <v>0</v>
      </c>
      <c r="L15214" s="26">
        <v>50040</v>
      </c>
      <c r="M15214">
        <v>13</v>
      </c>
    </row>
    <row r="15215" spans="1:14" x14ac:dyDescent="0.25">
      <c r="A15215" s="21" t="str">
        <f t="shared" si="237"/>
        <v>MOW M2N CGAG_2037</v>
      </c>
      <c r="B15215" t="s">
        <v>130</v>
      </c>
      <c r="C15215" t="s">
        <v>143</v>
      </c>
      <c r="D15215" t="s">
        <v>23</v>
      </c>
      <c r="E15215" t="s">
        <v>29</v>
      </c>
      <c r="F15215" t="s">
        <v>28</v>
      </c>
      <c r="K15215">
        <v>0</v>
      </c>
      <c r="L15215" s="26">
        <v>50405</v>
      </c>
      <c r="M15215">
        <v>14</v>
      </c>
    </row>
    <row r="15216" spans="1:14" x14ac:dyDescent="0.25">
      <c r="A15216" s="21" t="str">
        <f t="shared" si="237"/>
        <v>MOW M2N CGAG_2038</v>
      </c>
      <c r="B15216" t="s">
        <v>130</v>
      </c>
      <c r="C15216" t="s">
        <v>143</v>
      </c>
      <c r="D15216" t="s">
        <v>23</v>
      </c>
      <c r="E15216" t="s">
        <v>29</v>
      </c>
      <c r="F15216" t="s">
        <v>28</v>
      </c>
      <c r="K15216">
        <v>0</v>
      </c>
      <c r="L15216" s="26">
        <v>50770</v>
      </c>
      <c r="M15216">
        <v>15</v>
      </c>
    </row>
    <row r="15217" spans="1:13" x14ac:dyDescent="0.25">
      <c r="A15217" s="21" t="str">
        <f t="shared" si="237"/>
        <v>MOW M2N CGAG_2039</v>
      </c>
      <c r="B15217" t="s">
        <v>130</v>
      </c>
      <c r="C15217" t="s">
        <v>143</v>
      </c>
      <c r="D15217" t="s">
        <v>23</v>
      </c>
      <c r="E15217" t="s">
        <v>29</v>
      </c>
      <c r="F15217" t="s">
        <v>28</v>
      </c>
      <c r="K15217">
        <v>0</v>
      </c>
      <c r="L15217" s="26">
        <v>51135</v>
      </c>
      <c r="M15217">
        <v>16</v>
      </c>
    </row>
    <row r="15218" spans="1:13" x14ac:dyDescent="0.25">
      <c r="A15218" s="21" t="str">
        <f t="shared" si="237"/>
        <v>MOW M2N CGAG_2040</v>
      </c>
      <c r="B15218" t="s">
        <v>130</v>
      </c>
      <c r="C15218" t="s">
        <v>143</v>
      </c>
      <c r="D15218" t="s">
        <v>23</v>
      </c>
      <c r="E15218" t="s">
        <v>29</v>
      </c>
      <c r="F15218" t="s">
        <v>28</v>
      </c>
      <c r="K15218">
        <v>0</v>
      </c>
      <c r="L15218" s="26">
        <v>51501</v>
      </c>
      <c r="M15218">
        <v>17</v>
      </c>
    </row>
    <row r="15219" spans="1:13" x14ac:dyDescent="0.25">
      <c r="A15219" s="21" t="str">
        <f t="shared" si="237"/>
        <v>MOW M2N CGAG_2041</v>
      </c>
      <c r="B15219" t="s">
        <v>130</v>
      </c>
      <c r="C15219" t="s">
        <v>143</v>
      </c>
      <c r="D15219" t="s">
        <v>23</v>
      </c>
      <c r="E15219" t="s">
        <v>29</v>
      </c>
      <c r="F15219" t="s">
        <v>28</v>
      </c>
      <c r="K15219">
        <v>0</v>
      </c>
      <c r="L15219" s="26">
        <v>51866</v>
      </c>
      <c r="M15219">
        <v>18</v>
      </c>
    </row>
    <row r="15220" spans="1:13" x14ac:dyDescent="0.25">
      <c r="A15220" s="21" t="str">
        <f t="shared" si="237"/>
        <v>MOW M2N CGAG_2042</v>
      </c>
      <c r="B15220" t="s">
        <v>130</v>
      </c>
      <c r="C15220" t="s">
        <v>143</v>
      </c>
      <c r="D15220" t="s">
        <v>23</v>
      </c>
      <c r="E15220" t="s">
        <v>29</v>
      </c>
      <c r="F15220" t="s">
        <v>28</v>
      </c>
      <c r="K15220">
        <v>0</v>
      </c>
      <c r="L15220" s="26">
        <v>52231</v>
      </c>
      <c r="M15220">
        <v>19</v>
      </c>
    </row>
    <row r="15221" spans="1:13" x14ac:dyDescent="0.25">
      <c r="A15221" s="21" t="str">
        <f t="shared" si="237"/>
        <v>MOW M2N CGAG_2043</v>
      </c>
      <c r="B15221" t="s">
        <v>130</v>
      </c>
      <c r="C15221" t="s">
        <v>143</v>
      </c>
      <c r="D15221" t="s">
        <v>23</v>
      </c>
      <c r="E15221" t="s">
        <v>29</v>
      </c>
      <c r="F15221" t="s">
        <v>28</v>
      </c>
      <c r="K15221">
        <v>0</v>
      </c>
      <c r="L15221" s="26">
        <v>52596</v>
      </c>
      <c r="M15221">
        <v>20</v>
      </c>
    </row>
    <row r="15222" spans="1:13" x14ac:dyDescent="0.25">
      <c r="A15222" s="21" t="str">
        <f t="shared" si="237"/>
        <v>MOW M2N CGAG_2024</v>
      </c>
      <c r="B15222" t="s">
        <v>130</v>
      </c>
      <c r="C15222" t="s">
        <v>143</v>
      </c>
      <c r="D15222" t="s">
        <v>23</v>
      </c>
      <c r="E15222" t="s">
        <v>29</v>
      </c>
      <c r="F15222" t="s">
        <v>31</v>
      </c>
      <c r="K15222">
        <v>0</v>
      </c>
      <c r="L15222" s="26">
        <v>45657</v>
      </c>
      <c r="M15222">
        <v>1</v>
      </c>
    </row>
    <row r="15223" spans="1:13" x14ac:dyDescent="0.25">
      <c r="A15223" s="21" t="str">
        <f t="shared" si="237"/>
        <v>MOW M2N CGAG_2025</v>
      </c>
      <c r="B15223" t="s">
        <v>130</v>
      </c>
      <c r="C15223" t="s">
        <v>143</v>
      </c>
      <c r="D15223" t="s">
        <v>23</v>
      </c>
      <c r="E15223" t="s">
        <v>29</v>
      </c>
      <c r="F15223" t="s">
        <v>31</v>
      </c>
      <c r="K15223">
        <v>0</v>
      </c>
      <c r="L15223" s="26">
        <v>46022</v>
      </c>
      <c r="M15223">
        <v>2</v>
      </c>
    </row>
    <row r="15224" spans="1:13" x14ac:dyDescent="0.25">
      <c r="A15224" s="21" t="str">
        <f t="shared" si="237"/>
        <v>MOW M2N CGAG_2026</v>
      </c>
      <c r="B15224" t="s">
        <v>130</v>
      </c>
      <c r="C15224" t="s">
        <v>143</v>
      </c>
      <c r="D15224" t="s">
        <v>23</v>
      </c>
      <c r="E15224" t="s">
        <v>29</v>
      </c>
      <c r="F15224" t="s">
        <v>31</v>
      </c>
      <c r="K15224">
        <v>0</v>
      </c>
      <c r="L15224" s="26">
        <v>46387</v>
      </c>
      <c r="M15224">
        <v>3</v>
      </c>
    </row>
    <row r="15225" spans="1:13" x14ac:dyDescent="0.25">
      <c r="A15225" s="21" t="str">
        <f t="shared" si="237"/>
        <v>MOW M2N CGAG_2027</v>
      </c>
      <c r="B15225" t="s">
        <v>130</v>
      </c>
      <c r="C15225" t="s">
        <v>143</v>
      </c>
      <c r="D15225" t="s">
        <v>23</v>
      </c>
      <c r="E15225" t="s">
        <v>29</v>
      </c>
      <c r="F15225" t="s">
        <v>31</v>
      </c>
      <c r="K15225">
        <v>0</v>
      </c>
      <c r="L15225" s="26">
        <v>46752</v>
      </c>
      <c r="M15225">
        <v>4</v>
      </c>
    </row>
    <row r="15226" spans="1:13" x14ac:dyDescent="0.25">
      <c r="A15226" s="21" t="str">
        <f t="shared" si="237"/>
        <v>MOW M2N CGAG_2028</v>
      </c>
      <c r="B15226" t="s">
        <v>130</v>
      </c>
      <c r="C15226" t="s">
        <v>143</v>
      </c>
      <c r="D15226" t="s">
        <v>23</v>
      </c>
      <c r="E15226" t="s">
        <v>29</v>
      </c>
      <c r="F15226" t="s">
        <v>31</v>
      </c>
      <c r="K15226">
        <v>0</v>
      </c>
      <c r="L15226" s="26">
        <v>47118</v>
      </c>
      <c r="M15226">
        <v>5</v>
      </c>
    </row>
    <row r="15227" spans="1:13" x14ac:dyDescent="0.25">
      <c r="A15227" s="21" t="str">
        <f t="shared" si="237"/>
        <v>MOW M2N CGAG_2029</v>
      </c>
      <c r="B15227" t="s">
        <v>130</v>
      </c>
      <c r="C15227" t="s">
        <v>143</v>
      </c>
      <c r="D15227" t="s">
        <v>23</v>
      </c>
      <c r="E15227" t="s">
        <v>29</v>
      </c>
      <c r="F15227" t="s">
        <v>31</v>
      </c>
      <c r="K15227">
        <v>0</v>
      </c>
      <c r="L15227" s="26">
        <v>47483</v>
      </c>
      <c r="M15227">
        <v>6</v>
      </c>
    </row>
    <row r="15228" spans="1:13" x14ac:dyDescent="0.25">
      <c r="A15228" s="21" t="str">
        <f t="shared" si="237"/>
        <v>MOW M2N CGAG_2030</v>
      </c>
      <c r="B15228" t="s">
        <v>130</v>
      </c>
      <c r="C15228" t="s">
        <v>143</v>
      </c>
      <c r="D15228" t="s">
        <v>23</v>
      </c>
      <c r="E15228" t="s">
        <v>29</v>
      </c>
      <c r="F15228" t="s">
        <v>31</v>
      </c>
      <c r="K15228">
        <v>0</v>
      </c>
      <c r="L15228" s="26">
        <v>47848</v>
      </c>
      <c r="M15228">
        <v>7</v>
      </c>
    </row>
    <row r="15229" spans="1:13" x14ac:dyDescent="0.25">
      <c r="A15229" s="21" t="str">
        <f t="shared" si="237"/>
        <v>MOW M2N CGAG_2031</v>
      </c>
      <c r="B15229" t="s">
        <v>130</v>
      </c>
      <c r="C15229" t="s">
        <v>143</v>
      </c>
      <c r="D15229" t="s">
        <v>23</v>
      </c>
      <c r="E15229" t="s">
        <v>29</v>
      </c>
      <c r="F15229" t="s">
        <v>31</v>
      </c>
      <c r="K15229">
        <v>0</v>
      </c>
      <c r="L15229" s="26">
        <v>48213</v>
      </c>
      <c r="M15229">
        <v>8</v>
      </c>
    </row>
    <row r="15230" spans="1:13" x14ac:dyDescent="0.25">
      <c r="A15230" s="21" t="str">
        <f t="shared" si="237"/>
        <v>MOW M2N CGAG_2032</v>
      </c>
      <c r="B15230" t="s">
        <v>130</v>
      </c>
      <c r="C15230" t="s">
        <v>143</v>
      </c>
      <c r="D15230" t="s">
        <v>23</v>
      </c>
      <c r="E15230" t="s">
        <v>29</v>
      </c>
      <c r="F15230" t="s">
        <v>31</v>
      </c>
      <c r="K15230">
        <v>0</v>
      </c>
      <c r="L15230" s="26">
        <v>48579</v>
      </c>
      <c r="M15230">
        <v>9</v>
      </c>
    </row>
    <row r="15231" spans="1:13" x14ac:dyDescent="0.25">
      <c r="A15231" s="21" t="str">
        <f t="shared" si="237"/>
        <v>MOW M2N CGAG_2033</v>
      </c>
      <c r="B15231" t="s">
        <v>130</v>
      </c>
      <c r="C15231" t="s">
        <v>143</v>
      </c>
      <c r="D15231" t="s">
        <v>23</v>
      </c>
      <c r="E15231" t="s">
        <v>29</v>
      </c>
      <c r="F15231" t="s">
        <v>31</v>
      </c>
      <c r="K15231">
        <v>0</v>
      </c>
      <c r="L15231" s="26">
        <v>48944</v>
      </c>
      <c r="M15231">
        <v>10</v>
      </c>
    </row>
    <row r="15232" spans="1:13" x14ac:dyDescent="0.25">
      <c r="A15232" s="21" t="str">
        <f t="shared" si="237"/>
        <v>MOW M2N CGAG_2034</v>
      </c>
      <c r="B15232" t="s">
        <v>130</v>
      </c>
      <c r="C15232" t="s">
        <v>143</v>
      </c>
      <c r="D15232" t="s">
        <v>23</v>
      </c>
      <c r="E15232" t="s">
        <v>29</v>
      </c>
      <c r="F15232" t="s">
        <v>31</v>
      </c>
      <c r="K15232">
        <v>0</v>
      </c>
      <c r="L15232" s="26">
        <v>49309</v>
      </c>
      <c r="M15232">
        <v>11</v>
      </c>
    </row>
    <row r="15233" spans="1:14" x14ac:dyDescent="0.25">
      <c r="A15233" s="21" t="str">
        <f t="shared" si="237"/>
        <v>MOW M2N CGAG_2035</v>
      </c>
      <c r="B15233" t="s">
        <v>130</v>
      </c>
      <c r="C15233" t="s">
        <v>143</v>
      </c>
      <c r="D15233" t="s">
        <v>23</v>
      </c>
      <c r="E15233" t="s">
        <v>29</v>
      </c>
      <c r="F15233" t="s">
        <v>31</v>
      </c>
      <c r="K15233">
        <v>0</v>
      </c>
      <c r="L15233" s="26">
        <v>49674</v>
      </c>
      <c r="M15233">
        <v>12</v>
      </c>
    </row>
    <row r="15234" spans="1:14" x14ac:dyDescent="0.25">
      <c r="A15234" s="21" t="str">
        <f t="shared" ref="A15234:A15297" si="238">B15234&amp;" "&amp;D15234&amp;" "&amp;C15234&amp;"_"&amp;YEAR(L15234)</f>
        <v>MOW M2N CGAG_2036</v>
      </c>
      <c r="B15234" t="s">
        <v>130</v>
      </c>
      <c r="C15234" t="s">
        <v>143</v>
      </c>
      <c r="D15234" t="s">
        <v>23</v>
      </c>
      <c r="E15234" t="s">
        <v>29</v>
      </c>
      <c r="F15234" t="s">
        <v>31</v>
      </c>
      <c r="K15234">
        <v>0</v>
      </c>
      <c r="L15234" s="26">
        <v>50040</v>
      </c>
      <c r="M15234">
        <v>13</v>
      </c>
    </row>
    <row r="15235" spans="1:14" x14ac:dyDescent="0.25">
      <c r="A15235" s="21" t="str">
        <f t="shared" si="238"/>
        <v>MOW M2N CGAG_2037</v>
      </c>
      <c r="B15235" t="s">
        <v>130</v>
      </c>
      <c r="C15235" t="s">
        <v>143</v>
      </c>
      <c r="D15235" t="s">
        <v>23</v>
      </c>
      <c r="E15235" t="s">
        <v>29</v>
      </c>
      <c r="F15235" t="s">
        <v>31</v>
      </c>
      <c r="K15235">
        <v>0</v>
      </c>
      <c r="L15235" s="26">
        <v>50405</v>
      </c>
      <c r="M15235">
        <v>14</v>
      </c>
    </row>
    <row r="15236" spans="1:14" x14ac:dyDescent="0.25">
      <c r="A15236" s="21" t="str">
        <f t="shared" si="238"/>
        <v>MOW M2N CGAG_2038</v>
      </c>
      <c r="B15236" t="s">
        <v>130</v>
      </c>
      <c r="C15236" t="s">
        <v>143</v>
      </c>
      <c r="D15236" t="s">
        <v>23</v>
      </c>
      <c r="E15236" t="s">
        <v>29</v>
      </c>
      <c r="F15236" t="s">
        <v>31</v>
      </c>
      <c r="K15236">
        <v>0</v>
      </c>
      <c r="L15236" s="26">
        <v>50770</v>
      </c>
      <c r="M15236">
        <v>15</v>
      </c>
    </row>
    <row r="15237" spans="1:14" x14ac:dyDescent="0.25">
      <c r="A15237" s="21" t="str">
        <f t="shared" si="238"/>
        <v>MOW M2N CGAG_2039</v>
      </c>
      <c r="B15237" t="s">
        <v>130</v>
      </c>
      <c r="C15237" t="s">
        <v>143</v>
      </c>
      <c r="D15237" t="s">
        <v>23</v>
      </c>
      <c r="E15237" t="s">
        <v>29</v>
      </c>
      <c r="F15237" t="s">
        <v>31</v>
      </c>
      <c r="K15237">
        <v>0</v>
      </c>
      <c r="L15237" s="26">
        <v>51135</v>
      </c>
      <c r="M15237">
        <v>16</v>
      </c>
    </row>
    <row r="15238" spans="1:14" x14ac:dyDescent="0.25">
      <c r="A15238" s="21" t="str">
        <f t="shared" si="238"/>
        <v>MOW M2N CGAG_2040</v>
      </c>
      <c r="B15238" t="s">
        <v>130</v>
      </c>
      <c r="C15238" t="s">
        <v>143</v>
      </c>
      <c r="D15238" t="s">
        <v>23</v>
      </c>
      <c r="E15238" t="s">
        <v>29</v>
      </c>
      <c r="F15238" t="s">
        <v>31</v>
      </c>
      <c r="K15238">
        <v>0</v>
      </c>
      <c r="L15238" s="26">
        <v>51501</v>
      </c>
      <c r="M15238">
        <v>17</v>
      </c>
    </row>
    <row r="15239" spans="1:14" x14ac:dyDescent="0.25">
      <c r="A15239" s="21" t="str">
        <f t="shared" si="238"/>
        <v>MOW M2N CGAG_2041</v>
      </c>
      <c r="B15239" t="s">
        <v>130</v>
      </c>
      <c r="C15239" t="s">
        <v>143</v>
      </c>
      <c r="D15239" t="s">
        <v>23</v>
      </c>
      <c r="E15239" t="s">
        <v>29</v>
      </c>
      <c r="F15239" t="s">
        <v>31</v>
      </c>
      <c r="K15239">
        <v>0</v>
      </c>
      <c r="L15239" s="26">
        <v>51866</v>
      </c>
      <c r="M15239">
        <v>18</v>
      </c>
    </row>
    <row r="15240" spans="1:14" x14ac:dyDescent="0.25">
      <c r="A15240" s="21" t="str">
        <f t="shared" si="238"/>
        <v>MOW M2N CGAG_2042</v>
      </c>
      <c r="B15240" t="s">
        <v>130</v>
      </c>
      <c r="C15240" t="s">
        <v>143</v>
      </c>
      <c r="D15240" t="s">
        <v>23</v>
      </c>
      <c r="E15240" t="s">
        <v>29</v>
      </c>
      <c r="F15240" t="s">
        <v>31</v>
      </c>
      <c r="K15240">
        <v>0</v>
      </c>
      <c r="L15240" s="26">
        <v>52231</v>
      </c>
      <c r="M15240">
        <v>19</v>
      </c>
    </row>
    <row r="15241" spans="1:14" x14ac:dyDescent="0.25">
      <c r="A15241" s="21" t="str">
        <f t="shared" si="238"/>
        <v>MOW M2N CGAG_2043</v>
      </c>
      <c r="B15241" t="s">
        <v>130</v>
      </c>
      <c r="C15241" t="s">
        <v>143</v>
      </c>
      <c r="D15241" t="s">
        <v>23</v>
      </c>
      <c r="E15241" t="s">
        <v>29</v>
      </c>
      <c r="F15241" t="s">
        <v>31</v>
      </c>
      <c r="K15241">
        <v>0</v>
      </c>
      <c r="L15241" s="26">
        <v>52596</v>
      </c>
      <c r="M15241">
        <v>20</v>
      </c>
    </row>
    <row r="15242" spans="1:14" x14ac:dyDescent="0.25">
      <c r="A15242" s="21" t="str">
        <f t="shared" si="238"/>
        <v>MOW M2N CGAG_2024</v>
      </c>
      <c r="B15242" t="s">
        <v>130</v>
      </c>
      <c r="C15242" t="s">
        <v>143</v>
      </c>
      <c r="D15242" t="s">
        <v>23</v>
      </c>
      <c r="E15242" t="s">
        <v>5</v>
      </c>
      <c r="F15242" t="s">
        <v>4</v>
      </c>
      <c r="G15242">
        <v>0</v>
      </c>
      <c r="H15242">
        <v>0</v>
      </c>
      <c r="I15242">
        <v>0</v>
      </c>
      <c r="J15242">
        <v>0</v>
      </c>
      <c r="L15242" s="26">
        <v>45657</v>
      </c>
      <c r="M15242">
        <v>1</v>
      </c>
      <c r="N15242">
        <v>0</v>
      </c>
    </row>
    <row r="15243" spans="1:14" x14ac:dyDescent="0.25">
      <c r="A15243" s="21" t="str">
        <f t="shared" si="238"/>
        <v>MOW M2N CGAG_2025</v>
      </c>
      <c r="B15243" t="s">
        <v>130</v>
      </c>
      <c r="C15243" t="s">
        <v>143</v>
      </c>
      <c r="D15243" t="s">
        <v>23</v>
      </c>
      <c r="E15243" t="s">
        <v>5</v>
      </c>
      <c r="F15243" t="s">
        <v>4</v>
      </c>
      <c r="G15243">
        <v>0</v>
      </c>
      <c r="H15243">
        <v>0</v>
      </c>
      <c r="I15243">
        <v>0</v>
      </c>
      <c r="J15243">
        <v>0</v>
      </c>
      <c r="L15243" s="26">
        <v>46022</v>
      </c>
      <c r="M15243">
        <v>2</v>
      </c>
      <c r="N15243">
        <v>0</v>
      </c>
    </row>
    <row r="15244" spans="1:14" x14ac:dyDescent="0.25">
      <c r="A15244" s="21" t="str">
        <f t="shared" si="238"/>
        <v>MOW M2N CGAG_2026</v>
      </c>
      <c r="B15244" t="s">
        <v>130</v>
      </c>
      <c r="C15244" t="s">
        <v>143</v>
      </c>
      <c r="D15244" t="s">
        <v>23</v>
      </c>
      <c r="E15244" t="s">
        <v>5</v>
      </c>
      <c r="F15244" t="s">
        <v>4</v>
      </c>
      <c r="G15244">
        <v>0</v>
      </c>
      <c r="H15244">
        <v>0</v>
      </c>
      <c r="I15244">
        <v>1667.77392578125</v>
      </c>
      <c r="J15244">
        <v>0</v>
      </c>
      <c r="L15244" s="26">
        <v>46387</v>
      </c>
      <c r="M15244">
        <v>3</v>
      </c>
      <c r="N15244">
        <v>0</v>
      </c>
    </row>
    <row r="15245" spans="1:14" x14ac:dyDescent="0.25">
      <c r="A15245" s="21" t="str">
        <f t="shared" si="238"/>
        <v>MOW M2N CGAG_2027</v>
      </c>
      <c r="B15245" t="s">
        <v>130</v>
      </c>
      <c r="C15245" t="s">
        <v>143</v>
      </c>
      <c r="D15245" t="s">
        <v>23</v>
      </c>
      <c r="E15245" t="s">
        <v>5</v>
      </c>
      <c r="F15245" t="s">
        <v>4</v>
      </c>
      <c r="G15245">
        <v>0</v>
      </c>
      <c r="H15245">
        <v>8021.5859375</v>
      </c>
      <c r="I15245">
        <v>40465.3046875</v>
      </c>
      <c r="J15245">
        <v>0</v>
      </c>
      <c r="L15245" s="26">
        <v>46752</v>
      </c>
      <c r="M15245">
        <v>4</v>
      </c>
      <c r="N15245">
        <v>-13238.798828125</v>
      </c>
    </row>
    <row r="15246" spans="1:14" x14ac:dyDescent="0.25">
      <c r="A15246" s="21" t="str">
        <f t="shared" si="238"/>
        <v>MOW M2N CGAG_2028</v>
      </c>
      <c r="B15246" t="s">
        <v>130</v>
      </c>
      <c r="C15246" t="s">
        <v>143</v>
      </c>
      <c r="D15246" t="s">
        <v>23</v>
      </c>
      <c r="E15246" t="s">
        <v>5</v>
      </c>
      <c r="F15246" t="s">
        <v>4</v>
      </c>
      <c r="G15246">
        <v>0</v>
      </c>
      <c r="H15246">
        <v>16318.7919921875</v>
      </c>
      <c r="I15246">
        <v>75232.078125</v>
      </c>
      <c r="J15246">
        <v>0</v>
      </c>
      <c r="L15246" s="26">
        <v>47118</v>
      </c>
      <c r="M15246">
        <v>5</v>
      </c>
      <c r="N15246">
        <v>-27129.888671875</v>
      </c>
    </row>
    <row r="15247" spans="1:14" x14ac:dyDescent="0.25">
      <c r="A15247" s="21" t="str">
        <f t="shared" si="238"/>
        <v>MOW M2N CGAG_2029</v>
      </c>
      <c r="B15247" t="s">
        <v>130</v>
      </c>
      <c r="C15247" t="s">
        <v>143</v>
      </c>
      <c r="D15247" t="s">
        <v>23</v>
      </c>
      <c r="E15247" t="s">
        <v>5</v>
      </c>
      <c r="F15247" t="s">
        <v>4</v>
      </c>
      <c r="G15247">
        <v>0</v>
      </c>
      <c r="H15247">
        <v>22618.619140625</v>
      </c>
      <c r="I15247">
        <v>140740.796875</v>
      </c>
      <c r="J15247">
        <v>0</v>
      </c>
      <c r="L15247" s="26">
        <v>47483</v>
      </c>
      <c r="M15247">
        <v>6</v>
      </c>
      <c r="N15247">
        <v>-21784.83984375</v>
      </c>
    </row>
    <row r="15248" spans="1:14" x14ac:dyDescent="0.25">
      <c r="A15248" s="21" t="str">
        <f t="shared" si="238"/>
        <v>MOW M2N CGAG_2030</v>
      </c>
      <c r="B15248" t="s">
        <v>130</v>
      </c>
      <c r="C15248" t="s">
        <v>143</v>
      </c>
      <c r="D15248" t="s">
        <v>23</v>
      </c>
      <c r="E15248" t="s">
        <v>5</v>
      </c>
      <c r="F15248" t="s">
        <v>4</v>
      </c>
      <c r="G15248">
        <v>0</v>
      </c>
      <c r="H15248">
        <v>34722.1328125</v>
      </c>
      <c r="I15248">
        <v>182173.5</v>
      </c>
      <c r="J15248">
        <v>0</v>
      </c>
      <c r="L15248" s="26">
        <v>47848</v>
      </c>
      <c r="M15248">
        <v>7</v>
      </c>
      <c r="N15248">
        <v>-44829.89453125</v>
      </c>
    </row>
    <row r="15249" spans="1:14" x14ac:dyDescent="0.25">
      <c r="A15249" s="21" t="str">
        <f t="shared" si="238"/>
        <v>MOW M2N CGAG_2031</v>
      </c>
      <c r="B15249" t="s">
        <v>130</v>
      </c>
      <c r="C15249" t="s">
        <v>143</v>
      </c>
      <c r="D15249" t="s">
        <v>23</v>
      </c>
      <c r="E15249" t="s">
        <v>5</v>
      </c>
      <c r="F15249" t="s">
        <v>4</v>
      </c>
      <c r="G15249">
        <v>0</v>
      </c>
      <c r="H15249">
        <v>49551.390625</v>
      </c>
      <c r="I15249">
        <v>235179.875</v>
      </c>
      <c r="J15249">
        <v>0</v>
      </c>
      <c r="L15249" s="26">
        <v>48213</v>
      </c>
      <c r="M15249">
        <v>8</v>
      </c>
      <c r="N15249">
        <v>-61119.8125</v>
      </c>
    </row>
    <row r="15250" spans="1:14" x14ac:dyDescent="0.25">
      <c r="A15250" s="21" t="str">
        <f t="shared" si="238"/>
        <v>MOW M2N CGAG_2032</v>
      </c>
      <c r="B15250" t="s">
        <v>130</v>
      </c>
      <c r="C15250" t="s">
        <v>143</v>
      </c>
      <c r="D15250" t="s">
        <v>23</v>
      </c>
      <c r="E15250" t="s">
        <v>5</v>
      </c>
      <c r="F15250" t="s">
        <v>4</v>
      </c>
      <c r="G15250">
        <v>0</v>
      </c>
      <c r="H15250">
        <v>54891.671875</v>
      </c>
      <c r="I15250">
        <v>285644.0625</v>
      </c>
      <c r="J15250">
        <v>0</v>
      </c>
      <c r="L15250" s="26">
        <v>48579</v>
      </c>
      <c r="M15250">
        <v>9</v>
      </c>
      <c r="N15250">
        <v>-97333.734375</v>
      </c>
    </row>
    <row r="15251" spans="1:14" x14ac:dyDescent="0.25">
      <c r="A15251" s="21" t="str">
        <f t="shared" si="238"/>
        <v>MOW M2N CGAG_2033</v>
      </c>
      <c r="B15251" t="s">
        <v>130</v>
      </c>
      <c r="C15251" t="s">
        <v>143</v>
      </c>
      <c r="D15251" t="s">
        <v>23</v>
      </c>
      <c r="E15251" t="s">
        <v>5</v>
      </c>
      <c r="F15251" t="s">
        <v>4</v>
      </c>
      <c r="G15251">
        <v>0</v>
      </c>
      <c r="H15251">
        <v>65357.05078125</v>
      </c>
      <c r="I15251">
        <v>334292.1875</v>
      </c>
      <c r="J15251">
        <v>0</v>
      </c>
      <c r="L15251" s="26">
        <v>48944</v>
      </c>
      <c r="M15251">
        <v>10</v>
      </c>
      <c r="N15251">
        <v>-128573.75</v>
      </c>
    </row>
    <row r="15252" spans="1:14" x14ac:dyDescent="0.25">
      <c r="A15252" s="21" t="str">
        <f t="shared" si="238"/>
        <v>MOW M2N CGAG_2034</v>
      </c>
      <c r="B15252" t="s">
        <v>130</v>
      </c>
      <c r="C15252" t="s">
        <v>143</v>
      </c>
      <c r="D15252" t="s">
        <v>23</v>
      </c>
      <c r="E15252" t="s">
        <v>5</v>
      </c>
      <c r="F15252" t="s">
        <v>4</v>
      </c>
      <c r="G15252">
        <v>0</v>
      </c>
      <c r="H15252">
        <v>68321.1171875</v>
      </c>
      <c r="I15252">
        <v>321637.75</v>
      </c>
      <c r="J15252">
        <v>0</v>
      </c>
      <c r="L15252" s="26">
        <v>49309</v>
      </c>
      <c r="M15252">
        <v>11</v>
      </c>
      <c r="N15252">
        <v>-131099</v>
      </c>
    </row>
    <row r="15253" spans="1:14" x14ac:dyDescent="0.25">
      <c r="A15253" s="21" t="str">
        <f t="shared" si="238"/>
        <v>MOW M2N CGAG_2035</v>
      </c>
      <c r="B15253" t="s">
        <v>130</v>
      </c>
      <c r="C15253" t="s">
        <v>143</v>
      </c>
      <c r="D15253" t="s">
        <v>23</v>
      </c>
      <c r="E15253" t="s">
        <v>5</v>
      </c>
      <c r="F15253" t="s">
        <v>4</v>
      </c>
      <c r="G15253">
        <v>0</v>
      </c>
      <c r="H15253">
        <v>71066.2578125</v>
      </c>
      <c r="I15253">
        <v>309953.5625</v>
      </c>
      <c r="J15253">
        <v>0</v>
      </c>
      <c r="L15253" s="26">
        <v>49674</v>
      </c>
      <c r="M15253">
        <v>12</v>
      </c>
      <c r="N15253">
        <v>-132280.984375</v>
      </c>
    </row>
    <row r="15254" spans="1:14" x14ac:dyDescent="0.25">
      <c r="A15254" s="21" t="str">
        <f t="shared" si="238"/>
        <v>MOW M2N CGAG_2036</v>
      </c>
      <c r="B15254" t="s">
        <v>130</v>
      </c>
      <c r="C15254" t="s">
        <v>143</v>
      </c>
      <c r="D15254" t="s">
        <v>23</v>
      </c>
      <c r="E15254" t="s">
        <v>5</v>
      </c>
      <c r="F15254" t="s">
        <v>4</v>
      </c>
      <c r="G15254">
        <v>0</v>
      </c>
      <c r="H15254">
        <v>79202.0390625</v>
      </c>
      <c r="I15254">
        <v>301041.3125</v>
      </c>
      <c r="J15254">
        <v>0</v>
      </c>
      <c r="L15254" s="26">
        <v>50040</v>
      </c>
      <c r="M15254">
        <v>13</v>
      </c>
      <c r="N15254">
        <v>-129519.2578125</v>
      </c>
    </row>
    <row r="15255" spans="1:14" x14ac:dyDescent="0.25">
      <c r="A15255" s="21" t="str">
        <f t="shared" si="238"/>
        <v>MOW M2N CGAG_2037</v>
      </c>
      <c r="B15255" t="s">
        <v>130</v>
      </c>
      <c r="C15255" t="s">
        <v>143</v>
      </c>
      <c r="D15255" t="s">
        <v>23</v>
      </c>
      <c r="E15255" t="s">
        <v>5</v>
      </c>
      <c r="F15255" t="s">
        <v>4</v>
      </c>
      <c r="G15255">
        <v>0</v>
      </c>
      <c r="H15255">
        <v>85294.5859375</v>
      </c>
      <c r="I15255">
        <v>291892.65625</v>
      </c>
      <c r="J15255">
        <v>0</v>
      </c>
      <c r="L15255" s="26">
        <v>50405</v>
      </c>
      <c r="M15255">
        <v>14</v>
      </c>
      <c r="N15255">
        <v>-108770.078125</v>
      </c>
    </row>
    <row r="15256" spans="1:14" x14ac:dyDescent="0.25">
      <c r="A15256" s="21" t="str">
        <f t="shared" si="238"/>
        <v>MOW M2N CGAG_2038</v>
      </c>
      <c r="B15256" t="s">
        <v>130</v>
      </c>
      <c r="C15256" t="s">
        <v>143</v>
      </c>
      <c r="D15256" t="s">
        <v>23</v>
      </c>
      <c r="E15256" t="s">
        <v>5</v>
      </c>
      <c r="F15256" t="s">
        <v>4</v>
      </c>
      <c r="G15256">
        <v>0</v>
      </c>
      <c r="H15256">
        <v>92228.140625</v>
      </c>
      <c r="I15256">
        <v>284428.96875</v>
      </c>
      <c r="J15256">
        <v>0</v>
      </c>
      <c r="L15256" s="26">
        <v>50770</v>
      </c>
      <c r="M15256">
        <v>15</v>
      </c>
      <c r="N15256">
        <v>-85109.8515625</v>
      </c>
    </row>
    <row r="15257" spans="1:14" x14ac:dyDescent="0.25">
      <c r="A15257" s="21" t="str">
        <f t="shared" si="238"/>
        <v>MOW M2N CGAG_2039</v>
      </c>
      <c r="B15257" t="s">
        <v>130</v>
      </c>
      <c r="C15257" t="s">
        <v>143</v>
      </c>
      <c r="D15257" t="s">
        <v>23</v>
      </c>
      <c r="E15257" t="s">
        <v>5</v>
      </c>
      <c r="F15257" t="s">
        <v>4</v>
      </c>
      <c r="G15257">
        <v>0</v>
      </c>
      <c r="H15257">
        <v>107644.0546875</v>
      </c>
      <c r="I15257">
        <v>277843.90625</v>
      </c>
      <c r="J15257">
        <v>0</v>
      </c>
      <c r="L15257" s="26">
        <v>51135</v>
      </c>
      <c r="M15257">
        <v>16</v>
      </c>
      <c r="N15257">
        <v>-75093.2578125</v>
      </c>
    </row>
    <row r="15258" spans="1:14" x14ac:dyDescent="0.25">
      <c r="A15258" s="21" t="str">
        <f t="shared" si="238"/>
        <v>MOW M2N CGAG_2040</v>
      </c>
      <c r="B15258" t="s">
        <v>130</v>
      </c>
      <c r="C15258" t="s">
        <v>143</v>
      </c>
      <c r="D15258" t="s">
        <v>23</v>
      </c>
      <c r="E15258" t="s">
        <v>5</v>
      </c>
      <c r="F15258" t="s">
        <v>4</v>
      </c>
      <c r="G15258">
        <v>0</v>
      </c>
      <c r="H15258">
        <v>109481.453125</v>
      </c>
      <c r="I15258">
        <v>273046.1875</v>
      </c>
      <c r="J15258">
        <v>0</v>
      </c>
      <c r="L15258" s="26">
        <v>51501</v>
      </c>
      <c r="M15258">
        <v>17</v>
      </c>
      <c r="N15258">
        <v>-38828.42578125</v>
      </c>
    </row>
    <row r="15259" spans="1:14" x14ac:dyDescent="0.25">
      <c r="A15259" s="21" t="str">
        <f t="shared" si="238"/>
        <v>MOW M2N CGAG_2041</v>
      </c>
      <c r="B15259" t="s">
        <v>130</v>
      </c>
      <c r="C15259" t="s">
        <v>143</v>
      </c>
      <c r="D15259" t="s">
        <v>23</v>
      </c>
      <c r="E15259" t="s">
        <v>5</v>
      </c>
      <c r="F15259" t="s">
        <v>4</v>
      </c>
      <c r="G15259">
        <v>0</v>
      </c>
      <c r="H15259">
        <v>110860.515625</v>
      </c>
      <c r="I15259">
        <v>265652.09375</v>
      </c>
      <c r="J15259">
        <v>0</v>
      </c>
      <c r="L15259" s="26">
        <v>51866</v>
      </c>
      <c r="M15259">
        <v>18</v>
      </c>
      <c r="N15259">
        <v>-2366.6142578125</v>
      </c>
    </row>
    <row r="15260" spans="1:14" x14ac:dyDescent="0.25">
      <c r="A15260" s="21" t="str">
        <f t="shared" si="238"/>
        <v>MOW M2N CGAG_2042</v>
      </c>
      <c r="B15260" t="s">
        <v>130</v>
      </c>
      <c r="C15260" t="s">
        <v>143</v>
      </c>
      <c r="D15260" t="s">
        <v>23</v>
      </c>
      <c r="E15260" t="s">
        <v>5</v>
      </c>
      <c r="F15260" t="s">
        <v>4</v>
      </c>
      <c r="G15260">
        <v>0</v>
      </c>
      <c r="H15260">
        <v>115627.3828125</v>
      </c>
      <c r="I15260">
        <v>261342.390625</v>
      </c>
      <c r="J15260">
        <v>0</v>
      </c>
      <c r="L15260" s="26">
        <v>52231</v>
      </c>
      <c r="M15260">
        <v>19</v>
      </c>
      <c r="N15260">
        <v>35529.91796875</v>
      </c>
    </row>
    <row r="15261" spans="1:14" x14ac:dyDescent="0.25">
      <c r="A15261" s="21" t="str">
        <f t="shared" si="238"/>
        <v>MOW M2N CGAG_2043</v>
      </c>
      <c r="B15261" t="s">
        <v>130</v>
      </c>
      <c r="C15261" t="s">
        <v>143</v>
      </c>
      <c r="D15261" t="s">
        <v>23</v>
      </c>
      <c r="E15261" t="s">
        <v>5</v>
      </c>
      <c r="F15261" t="s">
        <v>4</v>
      </c>
      <c r="G15261">
        <v>0</v>
      </c>
      <c r="H15261">
        <v>119066.109375</v>
      </c>
      <c r="I15261">
        <v>255612.3125</v>
      </c>
      <c r="J15261">
        <v>0</v>
      </c>
      <c r="L15261" s="26">
        <v>52596</v>
      </c>
      <c r="M15261">
        <v>20</v>
      </c>
      <c r="N15261">
        <v>75610.3359375</v>
      </c>
    </row>
    <row r="15262" spans="1:14" x14ac:dyDescent="0.25">
      <c r="A15262" s="21" t="str">
        <f t="shared" si="238"/>
        <v>MOW M2N CGAG_2024</v>
      </c>
      <c r="B15262" t="s">
        <v>130</v>
      </c>
      <c r="C15262" t="s">
        <v>143</v>
      </c>
      <c r="D15262" t="s">
        <v>23</v>
      </c>
      <c r="E15262" t="s">
        <v>5</v>
      </c>
      <c r="F15262" t="s">
        <v>32</v>
      </c>
      <c r="G15262">
        <v>189100.46875</v>
      </c>
      <c r="H15262">
        <v>81692.578125</v>
      </c>
      <c r="I15262">
        <v>15499.482421875</v>
      </c>
      <c r="J15262">
        <v>0</v>
      </c>
      <c r="L15262" s="26">
        <v>45657</v>
      </c>
      <c r="M15262">
        <v>1</v>
      </c>
      <c r="N15262">
        <v>105479.078125</v>
      </c>
    </row>
    <row r="15263" spans="1:14" x14ac:dyDescent="0.25">
      <c r="A15263" s="21" t="str">
        <f t="shared" si="238"/>
        <v>MOW M2N CGAG_2025</v>
      </c>
      <c r="B15263" t="s">
        <v>130</v>
      </c>
      <c r="C15263" t="s">
        <v>143</v>
      </c>
      <c r="D15263" t="s">
        <v>23</v>
      </c>
      <c r="E15263" t="s">
        <v>5</v>
      </c>
      <c r="F15263" t="s">
        <v>32</v>
      </c>
      <c r="G15263">
        <v>204197.25</v>
      </c>
      <c r="H15263">
        <v>88198.15625</v>
      </c>
      <c r="I15263">
        <v>43533.515625</v>
      </c>
      <c r="J15263">
        <v>0</v>
      </c>
      <c r="L15263" s="26">
        <v>46022</v>
      </c>
      <c r="M15263">
        <v>2</v>
      </c>
      <c r="N15263">
        <v>106607.640625</v>
      </c>
    </row>
    <row r="15264" spans="1:14" x14ac:dyDescent="0.25">
      <c r="A15264" s="21" t="str">
        <f t="shared" si="238"/>
        <v>MOW M2N CGAG_2026</v>
      </c>
      <c r="B15264" t="s">
        <v>130</v>
      </c>
      <c r="C15264" t="s">
        <v>143</v>
      </c>
      <c r="D15264" t="s">
        <v>23</v>
      </c>
      <c r="E15264" t="s">
        <v>5</v>
      </c>
      <c r="F15264" t="s">
        <v>32</v>
      </c>
      <c r="G15264">
        <v>219276.34375</v>
      </c>
      <c r="H15264">
        <v>99641.0390625</v>
      </c>
      <c r="I15264">
        <v>47211.59375</v>
      </c>
      <c r="J15264">
        <v>0</v>
      </c>
      <c r="L15264" s="26">
        <v>46387</v>
      </c>
      <c r="M15264">
        <v>3</v>
      </c>
      <c r="N15264">
        <v>110698.125</v>
      </c>
    </row>
    <row r="15265" spans="1:14" x14ac:dyDescent="0.25">
      <c r="A15265" s="21" t="str">
        <f t="shared" si="238"/>
        <v>MOW M2N CGAG_2027</v>
      </c>
      <c r="B15265" t="s">
        <v>130</v>
      </c>
      <c r="C15265" t="s">
        <v>143</v>
      </c>
      <c r="D15265" t="s">
        <v>23</v>
      </c>
      <c r="E15265" t="s">
        <v>5</v>
      </c>
      <c r="F15265" t="s">
        <v>32</v>
      </c>
      <c r="G15265">
        <v>230496.265625</v>
      </c>
      <c r="H15265">
        <v>100906.2578125</v>
      </c>
      <c r="I15265">
        <v>50799.19921875</v>
      </c>
      <c r="J15265">
        <v>0</v>
      </c>
      <c r="L15265" s="26">
        <v>46752</v>
      </c>
      <c r="M15265">
        <v>4</v>
      </c>
      <c r="N15265">
        <v>110611.7109375</v>
      </c>
    </row>
    <row r="15266" spans="1:14" x14ac:dyDescent="0.25">
      <c r="A15266" s="21" t="str">
        <f t="shared" si="238"/>
        <v>MOW M2N CGAG_2028</v>
      </c>
      <c r="B15266" t="s">
        <v>130</v>
      </c>
      <c r="C15266" t="s">
        <v>143</v>
      </c>
      <c r="D15266" t="s">
        <v>23</v>
      </c>
      <c r="E15266" t="s">
        <v>5</v>
      </c>
      <c r="F15266" t="s">
        <v>32</v>
      </c>
      <c r="G15266">
        <v>238907.859375</v>
      </c>
      <c r="H15266">
        <v>110222.703125</v>
      </c>
      <c r="I15266">
        <v>54535.296875</v>
      </c>
      <c r="J15266">
        <v>0</v>
      </c>
      <c r="L15266" s="26">
        <v>47118</v>
      </c>
      <c r="M15266">
        <v>5</v>
      </c>
      <c r="N15266">
        <v>117330.046875</v>
      </c>
    </row>
    <row r="15267" spans="1:14" x14ac:dyDescent="0.25">
      <c r="A15267" s="21" t="str">
        <f t="shared" si="238"/>
        <v>MOW M2N CGAG_2029</v>
      </c>
      <c r="B15267" t="s">
        <v>130</v>
      </c>
      <c r="C15267" t="s">
        <v>143</v>
      </c>
      <c r="D15267" t="s">
        <v>23</v>
      </c>
      <c r="E15267" t="s">
        <v>5</v>
      </c>
      <c r="F15267" t="s">
        <v>32</v>
      </c>
      <c r="G15267">
        <v>246828.921875</v>
      </c>
      <c r="H15267">
        <v>121071.7421875</v>
      </c>
      <c r="I15267">
        <v>56837.07421875</v>
      </c>
      <c r="J15267">
        <v>0</v>
      </c>
      <c r="L15267" s="26">
        <v>47483</v>
      </c>
      <c r="M15267">
        <v>6</v>
      </c>
      <c r="N15267">
        <v>126281.0390625</v>
      </c>
    </row>
    <row r="15268" spans="1:14" x14ac:dyDescent="0.25">
      <c r="A15268" s="21" t="str">
        <f t="shared" si="238"/>
        <v>MOW M2N CGAG_2030</v>
      </c>
      <c r="B15268" t="s">
        <v>130</v>
      </c>
      <c r="C15268" t="s">
        <v>143</v>
      </c>
      <c r="D15268" t="s">
        <v>23</v>
      </c>
      <c r="E15268" t="s">
        <v>5</v>
      </c>
      <c r="F15268" t="s">
        <v>32</v>
      </c>
      <c r="G15268">
        <v>255533.296875</v>
      </c>
      <c r="H15268">
        <v>129705.03125</v>
      </c>
      <c r="I15268">
        <v>62349.9765625</v>
      </c>
      <c r="J15268">
        <v>0</v>
      </c>
      <c r="L15268" s="26">
        <v>47848</v>
      </c>
      <c r="M15268">
        <v>7</v>
      </c>
      <c r="N15268">
        <v>133440.171875</v>
      </c>
    </row>
    <row r="15269" spans="1:14" x14ac:dyDescent="0.25">
      <c r="A15269" s="21" t="str">
        <f t="shared" si="238"/>
        <v>MOW M2N CGAG_2031</v>
      </c>
      <c r="B15269" t="s">
        <v>130</v>
      </c>
      <c r="C15269" t="s">
        <v>143</v>
      </c>
      <c r="D15269" t="s">
        <v>23</v>
      </c>
      <c r="E15269" t="s">
        <v>5</v>
      </c>
      <c r="F15269" t="s">
        <v>32</v>
      </c>
      <c r="G15269">
        <v>259902.828125</v>
      </c>
      <c r="H15269">
        <v>128561.5703125</v>
      </c>
      <c r="I15269">
        <v>70282.59375</v>
      </c>
      <c r="J15269">
        <v>0</v>
      </c>
      <c r="L15269" s="26">
        <v>48213</v>
      </c>
      <c r="M15269">
        <v>8</v>
      </c>
      <c r="N15269">
        <v>143857.171875</v>
      </c>
    </row>
    <row r="15270" spans="1:14" x14ac:dyDescent="0.25">
      <c r="A15270" s="21" t="str">
        <f t="shared" si="238"/>
        <v>MOW M2N CGAG_2032</v>
      </c>
      <c r="B15270" t="s">
        <v>130</v>
      </c>
      <c r="C15270" t="s">
        <v>143</v>
      </c>
      <c r="D15270" t="s">
        <v>23</v>
      </c>
      <c r="E15270" t="s">
        <v>5</v>
      </c>
      <c r="F15270" t="s">
        <v>32</v>
      </c>
      <c r="G15270">
        <v>268454.3125</v>
      </c>
      <c r="H15270">
        <v>132116.109375</v>
      </c>
      <c r="I15270">
        <v>75684.890625</v>
      </c>
      <c r="J15270">
        <v>0</v>
      </c>
      <c r="L15270" s="26">
        <v>48579</v>
      </c>
      <c r="M15270">
        <v>9</v>
      </c>
      <c r="N15270">
        <v>139271.109375</v>
      </c>
    </row>
    <row r="15271" spans="1:14" x14ac:dyDescent="0.25">
      <c r="A15271" s="21" t="str">
        <f t="shared" si="238"/>
        <v>MOW M2N CGAG_2033</v>
      </c>
      <c r="B15271" t="s">
        <v>130</v>
      </c>
      <c r="C15271" t="s">
        <v>143</v>
      </c>
      <c r="D15271" t="s">
        <v>23</v>
      </c>
      <c r="E15271" t="s">
        <v>5</v>
      </c>
      <c r="F15271" t="s">
        <v>32</v>
      </c>
      <c r="G15271">
        <v>279679.09375</v>
      </c>
      <c r="H15271">
        <v>126771.578125</v>
      </c>
      <c r="I15271">
        <v>80936.3359375</v>
      </c>
      <c r="J15271">
        <v>0</v>
      </c>
      <c r="L15271" s="26">
        <v>48944</v>
      </c>
      <c r="M15271">
        <v>10</v>
      </c>
      <c r="N15271">
        <v>125319.390625</v>
      </c>
    </row>
    <row r="15272" spans="1:14" x14ac:dyDescent="0.25">
      <c r="A15272" s="21" t="str">
        <f t="shared" si="238"/>
        <v>MOW M2N CGAG_2034</v>
      </c>
      <c r="B15272" t="s">
        <v>130</v>
      </c>
      <c r="C15272" t="s">
        <v>143</v>
      </c>
      <c r="D15272" t="s">
        <v>23</v>
      </c>
      <c r="E15272" t="s">
        <v>5</v>
      </c>
      <c r="F15272" t="s">
        <v>32</v>
      </c>
      <c r="G15272">
        <v>290426.71875</v>
      </c>
      <c r="H15272">
        <v>130492.171875</v>
      </c>
      <c r="I15272">
        <v>83213.515625</v>
      </c>
      <c r="J15272">
        <v>0</v>
      </c>
      <c r="L15272" s="26">
        <v>49309</v>
      </c>
      <c r="M15272">
        <v>11</v>
      </c>
      <c r="N15272">
        <v>125912.703125</v>
      </c>
    </row>
    <row r="15273" spans="1:14" x14ac:dyDescent="0.25">
      <c r="A15273" s="21" t="str">
        <f t="shared" si="238"/>
        <v>MOW M2N CGAG_2035</v>
      </c>
      <c r="B15273" t="s">
        <v>130</v>
      </c>
      <c r="C15273" t="s">
        <v>143</v>
      </c>
      <c r="D15273" t="s">
        <v>23</v>
      </c>
      <c r="E15273" t="s">
        <v>5</v>
      </c>
      <c r="F15273" t="s">
        <v>32</v>
      </c>
      <c r="G15273">
        <v>302394.375</v>
      </c>
      <c r="H15273">
        <v>134378.5</v>
      </c>
      <c r="I15273">
        <v>84903.8125</v>
      </c>
      <c r="J15273">
        <v>0</v>
      </c>
      <c r="L15273" s="26">
        <v>49674</v>
      </c>
      <c r="M15273">
        <v>12</v>
      </c>
      <c r="N15273">
        <v>127150.3984375</v>
      </c>
    </row>
    <row r="15274" spans="1:14" x14ac:dyDescent="0.25">
      <c r="A15274" s="21" t="str">
        <f t="shared" si="238"/>
        <v>MOW M2N CGAG_2036</v>
      </c>
      <c r="B15274" t="s">
        <v>130</v>
      </c>
      <c r="C15274" t="s">
        <v>143</v>
      </c>
      <c r="D15274" t="s">
        <v>23</v>
      </c>
      <c r="E15274" t="s">
        <v>5</v>
      </c>
      <c r="F15274" t="s">
        <v>32</v>
      </c>
      <c r="G15274">
        <v>314773.5625</v>
      </c>
      <c r="H15274">
        <v>135596.015625</v>
      </c>
      <c r="I15274">
        <v>87632.90625</v>
      </c>
      <c r="J15274">
        <v>0</v>
      </c>
      <c r="L15274" s="26">
        <v>50040</v>
      </c>
      <c r="M15274">
        <v>13</v>
      </c>
      <c r="N15274">
        <v>127636.265625</v>
      </c>
    </row>
    <row r="15275" spans="1:14" x14ac:dyDescent="0.25">
      <c r="A15275" s="21" t="str">
        <f t="shared" si="238"/>
        <v>MOW M2N CGAG_2037</v>
      </c>
      <c r="B15275" t="s">
        <v>130</v>
      </c>
      <c r="C15275" t="s">
        <v>143</v>
      </c>
      <c r="D15275" t="s">
        <v>23</v>
      </c>
      <c r="E15275" t="s">
        <v>5</v>
      </c>
      <c r="F15275" t="s">
        <v>32</v>
      </c>
      <c r="G15275">
        <v>326075.09375</v>
      </c>
      <c r="H15275">
        <v>135966.71875</v>
      </c>
      <c r="I15275">
        <v>89572.0703125</v>
      </c>
      <c r="J15275">
        <v>0</v>
      </c>
      <c r="L15275" s="26">
        <v>50405</v>
      </c>
      <c r="M15275">
        <v>14</v>
      </c>
      <c r="N15275">
        <v>123093.296875</v>
      </c>
    </row>
    <row r="15276" spans="1:14" x14ac:dyDescent="0.25">
      <c r="A15276" s="21" t="str">
        <f t="shared" si="238"/>
        <v>MOW M2N CGAG_2038</v>
      </c>
      <c r="B15276" t="s">
        <v>130</v>
      </c>
      <c r="C15276" t="s">
        <v>143</v>
      </c>
      <c r="D15276" t="s">
        <v>23</v>
      </c>
      <c r="E15276" t="s">
        <v>5</v>
      </c>
      <c r="F15276" t="s">
        <v>32</v>
      </c>
      <c r="G15276">
        <v>338127.1875</v>
      </c>
      <c r="H15276">
        <v>137339.21875</v>
      </c>
      <c r="I15276">
        <v>90436.3828125</v>
      </c>
      <c r="J15276">
        <v>0</v>
      </c>
      <c r="L15276" s="26">
        <v>50770</v>
      </c>
      <c r="M15276">
        <v>15</v>
      </c>
      <c r="N15276">
        <v>120504.6328125</v>
      </c>
    </row>
    <row r="15277" spans="1:14" x14ac:dyDescent="0.25">
      <c r="A15277" s="21" t="str">
        <f t="shared" si="238"/>
        <v>MOW M2N CGAG_2039</v>
      </c>
      <c r="B15277" t="s">
        <v>130</v>
      </c>
      <c r="C15277" t="s">
        <v>143</v>
      </c>
      <c r="D15277" t="s">
        <v>23</v>
      </c>
      <c r="E15277" t="s">
        <v>5</v>
      </c>
      <c r="F15277" t="s">
        <v>32</v>
      </c>
      <c r="G15277">
        <v>355622.09375</v>
      </c>
      <c r="H15277">
        <v>155422.15625</v>
      </c>
      <c r="I15277">
        <v>93139.328125</v>
      </c>
      <c r="J15277">
        <v>0</v>
      </c>
      <c r="L15277" s="26">
        <v>51135</v>
      </c>
      <c r="M15277">
        <v>16</v>
      </c>
      <c r="N15277">
        <v>130048.9140625</v>
      </c>
    </row>
    <row r="15278" spans="1:14" x14ac:dyDescent="0.25">
      <c r="A15278" s="21" t="str">
        <f t="shared" si="238"/>
        <v>MOW M2N CGAG_2040</v>
      </c>
      <c r="B15278" t="s">
        <v>130</v>
      </c>
      <c r="C15278" t="s">
        <v>143</v>
      </c>
      <c r="D15278" t="s">
        <v>23</v>
      </c>
      <c r="E15278" t="s">
        <v>5</v>
      </c>
      <c r="F15278" t="s">
        <v>32</v>
      </c>
      <c r="G15278">
        <v>366219.4375</v>
      </c>
      <c r="H15278">
        <v>154976</v>
      </c>
      <c r="I15278">
        <v>94844.2109375</v>
      </c>
      <c r="J15278">
        <v>0</v>
      </c>
      <c r="L15278" s="26">
        <v>51501</v>
      </c>
      <c r="M15278">
        <v>17</v>
      </c>
      <c r="N15278">
        <v>133030.40625</v>
      </c>
    </row>
    <row r="15279" spans="1:14" x14ac:dyDescent="0.25">
      <c r="A15279" s="21" t="str">
        <f t="shared" si="238"/>
        <v>MOW M2N CGAG_2041</v>
      </c>
      <c r="B15279" t="s">
        <v>130</v>
      </c>
      <c r="C15279" t="s">
        <v>143</v>
      </c>
      <c r="D15279" t="s">
        <v>23</v>
      </c>
      <c r="E15279" t="s">
        <v>5</v>
      </c>
      <c r="F15279" t="s">
        <v>32</v>
      </c>
      <c r="G15279">
        <v>375933.28125</v>
      </c>
      <c r="H15279">
        <v>157493.75</v>
      </c>
      <c r="I15279">
        <v>94294.71875</v>
      </c>
      <c r="J15279">
        <v>0</v>
      </c>
      <c r="L15279" s="26">
        <v>51866</v>
      </c>
      <c r="M15279">
        <v>18</v>
      </c>
      <c r="N15279">
        <v>135495.375</v>
      </c>
    </row>
    <row r="15280" spans="1:14" x14ac:dyDescent="0.25">
      <c r="A15280" s="21" t="str">
        <f t="shared" si="238"/>
        <v>MOW M2N CGAG_2042</v>
      </c>
      <c r="B15280" t="s">
        <v>130</v>
      </c>
      <c r="C15280" t="s">
        <v>143</v>
      </c>
      <c r="D15280" t="s">
        <v>23</v>
      </c>
      <c r="E15280" t="s">
        <v>5</v>
      </c>
      <c r="F15280" t="s">
        <v>32</v>
      </c>
      <c r="G15280">
        <v>387701.34375</v>
      </c>
      <c r="H15280">
        <v>159621.171875</v>
      </c>
      <c r="I15280">
        <v>95650.515625</v>
      </c>
      <c r="J15280">
        <v>0</v>
      </c>
      <c r="L15280" s="26">
        <v>52231</v>
      </c>
      <c r="M15280">
        <v>19</v>
      </c>
      <c r="N15280">
        <v>138007.78125</v>
      </c>
    </row>
    <row r="15281" spans="1:14" x14ac:dyDescent="0.25">
      <c r="A15281" s="21" t="str">
        <f t="shared" si="238"/>
        <v>MOW M2N CGAG_2043</v>
      </c>
      <c r="B15281" t="s">
        <v>130</v>
      </c>
      <c r="C15281" t="s">
        <v>143</v>
      </c>
      <c r="D15281" t="s">
        <v>23</v>
      </c>
      <c r="E15281" t="s">
        <v>5</v>
      </c>
      <c r="F15281" t="s">
        <v>32</v>
      </c>
      <c r="G15281">
        <v>398459.59375</v>
      </c>
      <c r="H15281">
        <v>163476.515625</v>
      </c>
      <c r="I15281">
        <v>466392.75</v>
      </c>
      <c r="J15281">
        <v>0</v>
      </c>
      <c r="L15281" s="26">
        <v>52596</v>
      </c>
      <c r="M15281">
        <v>20</v>
      </c>
      <c r="N15281">
        <v>141389.0625</v>
      </c>
    </row>
    <row r="15282" spans="1:14" x14ac:dyDescent="0.25">
      <c r="A15282" s="21" t="str">
        <f t="shared" si="238"/>
        <v>MOW M2N CGAG_2024</v>
      </c>
      <c r="B15282" t="s">
        <v>130</v>
      </c>
      <c r="C15282" t="s">
        <v>143</v>
      </c>
      <c r="D15282" t="s">
        <v>23</v>
      </c>
      <c r="E15282" t="s">
        <v>5</v>
      </c>
      <c r="F15282" t="s">
        <v>8</v>
      </c>
      <c r="G15282">
        <v>0</v>
      </c>
      <c r="H15282">
        <v>0</v>
      </c>
      <c r="I15282">
        <v>0</v>
      </c>
      <c r="J15282">
        <v>0</v>
      </c>
      <c r="L15282" s="26">
        <v>45657</v>
      </c>
      <c r="M15282">
        <v>1</v>
      </c>
      <c r="N15282">
        <v>0</v>
      </c>
    </row>
    <row r="15283" spans="1:14" x14ac:dyDescent="0.25">
      <c r="A15283" s="21" t="str">
        <f t="shared" si="238"/>
        <v>MOW M2N CGAG_2025</v>
      </c>
      <c r="B15283" t="s">
        <v>130</v>
      </c>
      <c r="C15283" t="s">
        <v>143</v>
      </c>
      <c r="D15283" t="s">
        <v>23</v>
      </c>
      <c r="E15283" t="s">
        <v>5</v>
      </c>
      <c r="F15283" t="s">
        <v>8</v>
      </c>
      <c r="G15283">
        <v>0</v>
      </c>
      <c r="H15283">
        <v>0</v>
      </c>
      <c r="I15283">
        <v>0</v>
      </c>
      <c r="J15283">
        <v>0</v>
      </c>
      <c r="L15283" s="26">
        <v>46022</v>
      </c>
      <c r="M15283">
        <v>2</v>
      </c>
      <c r="N15283">
        <v>0</v>
      </c>
    </row>
    <row r="15284" spans="1:14" x14ac:dyDescent="0.25">
      <c r="A15284" s="21" t="str">
        <f t="shared" si="238"/>
        <v>MOW M2N CGAG_2026</v>
      </c>
      <c r="B15284" t="s">
        <v>130</v>
      </c>
      <c r="C15284" t="s">
        <v>143</v>
      </c>
      <c r="D15284" t="s">
        <v>23</v>
      </c>
      <c r="E15284" t="s">
        <v>5</v>
      </c>
      <c r="F15284" t="s">
        <v>8</v>
      </c>
      <c r="G15284">
        <v>0</v>
      </c>
      <c r="H15284">
        <v>0</v>
      </c>
      <c r="I15284">
        <v>0</v>
      </c>
      <c r="J15284">
        <v>0</v>
      </c>
      <c r="L15284" s="26">
        <v>46387</v>
      </c>
      <c r="M15284">
        <v>3</v>
      </c>
      <c r="N15284">
        <v>0</v>
      </c>
    </row>
    <row r="15285" spans="1:14" x14ac:dyDescent="0.25">
      <c r="A15285" s="21" t="str">
        <f t="shared" si="238"/>
        <v>MOW M2N CGAG_2027</v>
      </c>
      <c r="B15285" t="s">
        <v>130</v>
      </c>
      <c r="C15285" t="s">
        <v>143</v>
      </c>
      <c r="D15285" t="s">
        <v>23</v>
      </c>
      <c r="E15285" t="s">
        <v>5</v>
      </c>
      <c r="F15285" t="s">
        <v>8</v>
      </c>
      <c r="G15285">
        <v>0</v>
      </c>
      <c r="H15285">
        <v>0</v>
      </c>
      <c r="I15285">
        <v>0</v>
      </c>
      <c r="J15285">
        <v>0</v>
      </c>
      <c r="L15285" s="26">
        <v>46752</v>
      </c>
      <c r="M15285">
        <v>4</v>
      </c>
      <c r="N15285">
        <v>0</v>
      </c>
    </row>
    <row r="15286" spans="1:14" x14ac:dyDescent="0.25">
      <c r="A15286" s="21" t="str">
        <f t="shared" si="238"/>
        <v>MOW M2N CGAG_2028</v>
      </c>
      <c r="B15286" t="s">
        <v>130</v>
      </c>
      <c r="C15286" t="s">
        <v>143</v>
      </c>
      <c r="D15286" t="s">
        <v>23</v>
      </c>
      <c r="E15286" t="s">
        <v>5</v>
      </c>
      <c r="F15286" t="s">
        <v>8</v>
      </c>
      <c r="G15286">
        <v>0</v>
      </c>
      <c r="H15286">
        <v>0</v>
      </c>
      <c r="I15286">
        <v>0</v>
      </c>
      <c r="J15286">
        <v>0</v>
      </c>
      <c r="L15286" s="26">
        <v>47118</v>
      </c>
      <c r="M15286">
        <v>5</v>
      </c>
      <c r="N15286">
        <v>0</v>
      </c>
    </row>
    <row r="15287" spans="1:14" x14ac:dyDescent="0.25">
      <c r="A15287" s="21" t="str">
        <f t="shared" si="238"/>
        <v>MOW M2N CGAG_2029</v>
      </c>
      <c r="B15287" t="s">
        <v>130</v>
      </c>
      <c r="C15287" t="s">
        <v>143</v>
      </c>
      <c r="D15287" t="s">
        <v>23</v>
      </c>
      <c r="E15287" t="s">
        <v>5</v>
      </c>
      <c r="F15287" t="s">
        <v>8</v>
      </c>
      <c r="G15287">
        <v>0</v>
      </c>
      <c r="H15287">
        <v>0</v>
      </c>
      <c r="I15287">
        <v>0</v>
      </c>
      <c r="J15287">
        <v>0</v>
      </c>
      <c r="L15287" s="26">
        <v>47483</v>
      </c>
      <c r="M15287">
        <v>6</v>
      </c>
      <c r="N15287">
        <v>0</v>
      </c>
    </row>
    <row r="15288" spans="1:14" x14ac:dyDescent="0.25">
      <c r="A15288" s="21" t="str">
        <f t="shared" si="238"/>
        <v>MOW M2N CGAG_2030</v>
      </c>
      <c r="B15288" t="s">
        <v>130</v>
      </c>
      <c r="C15288" t="s">
        <v>143</v>
      </c>
      <c r="D15288" t="s">
        <v>23</v>
      </c>
      <c r="E15288" t="s">
        <v>5</v>
      </c>
      <c r="F15288" t="s">
        <v>8</v>
      </c>
      <c r="G15288">
        <v>0</v>
      </c>
      <c r="H15288">
        <v>0</v>
      </c>
      <c r="I15288">
        <v>0</v>
      </c>
      <c r="J15288">
        <v>0</v>
      </c>
      <c r="L15288" s="26">
        <v>47848</v>
      </c>
      <c r="M15288">
        <v>7</v>
      </c>
      <c r="N15288">
        <v>0</v>
      </c>
    </row>
    <row r="15289" spans="1:14" x14ac:dyDescent="0.25">
      <c r="A15289" s="21" t="str">
        <f t="shared" si="238"/>
        <v>MOW M2N CGAG_2031</v>
      </c>
      <c r="B15289" t="s">
        <v>130</v>
      </c>
      <c r="C15289" t="s">
        <v>143</v>
      </c>
      <c r="D15289" t="s">
        <v>23</v>
      </c>
      <c r="E15289" t="s">
        <v>5</v>
      </c>
      <c r="F15289" t="s">
        <v>8</v>
      </c>
      <c r="G15289">
        <v>0</v>
      </c>
      <c r="H15289">
        <v>0</v>
      </c>
      <c r="I15289">
        <v>0</v>
      </c>
      <c r="J15289">
        <v>0</v>
      </c>
      <c r="L15289" s="26">
        <v>48213</v>
      </c>
      <c r="M15289">
        <v>8</v>
      </c>
      <c r="N15289">
        <v>0</v>
      </c>
    </row>
    <row r="15290" spans="1:14" x14ac:dyDescent="0.25">
      <c r="A15290" s="21" t="str">
        <f t="shared" si="238"/>
        <v>MOW M2N CGAG_2032</v>
      </c>
      <c r="B15290" t="s">
        <v>130</v>
      </c>
      <c r="C15290" t="s">
        <v>143</v>
      </c>
      <c r="D15290" t="s">
        <v>23</v>
      </c>
      <c r="E15290" t="s">
        <v>5</v>
      </c>
      <c r="F15290" t="s">
        <v>8</v>
      </c>
      <c r="G15290">
        <v>0</v>
      </c>
      <c r="H15290">
        <v>0</v>
      </c>
      <c r="I15290">
        <v>0</v>
      </c>
      <c r="J15290">
        <v>0</v>
      </c>
      <c r="L15290" s="26">
        <v>48579</v>
      </c>
      <c r="M15290">
        <v>9</v>
      </c>
      <c r="N15290">
        <v>0</v>
      </c>
    </row>
    <row r="15291" spans="1:14" x14ac:dyDescent="0.25">
      <c r="A15291" s="21" t="str">
        <f t="shared" si="238"/>
        <v>MOW M2N CGAG_2033</v>
      </c>
      <c r="B15291" t="s">
        <v>130</v>
      </c>
      <c r="C15291" t="s">
        <v>143</v>
      </c>
      <c r="D15291" t="s">
        <v>23</v>
      </c>
      <c r="E15291" t="s">
        <v>5</v>
      </c>
      <c r="F15291" t="s">
        <v>8</v>
      </c>
      <c r="G15291">
        <v>0</v>
      </c>
      <c r="H15291">
        <v>0</v>
      </c>
      <c r="I15291">
        <v>0</v>
      </c>
      <c r="J15291">
        <v>0</v>
      </c>
      <c r="L15291" s="26">
        <v>48944</v>
      </c>
      <c r="M15291">
        <v>10</v>
      </c>
      <c r="N15291">
        <v>0</v>
      </c>
    </row>
    <row r="15292" spans="1:14" x14ac:dyDescent="0.25">
      <c r="A15292" s="21" t="str">
        <f t="shared" si="238"/>
        <v>MOW M2N CGAG_2034</v>
      </c>
      <c r="B15292" t="s">
        <v>130</v>
      </c>
      <c r="C15292" t="s">
        <v>143</v>
      </c>
      <c r="D15292" t="s">
        <v>23</v>
      </c>
      <c r="E15292" t="s">
        <v>5</v>
      </c>
      <c r="F15292" t="s">
        <v>8</v>
      </c>
      <c r="G15292">
        <v>0</v>
      </c>
      <c r="H15292">
        <v>0</v>
      </c>
      <c r="I15292">
        <v>0</v>
      </c>
      <c r="J15292">
        <v>0</v>
      </c>
      <c r="L15292" s="26">
        <v>49309</v>
      </c>
      <c r="M15292">
        <v>11</v>
      </c>
      <c r="N15292">
        <v>0</v>
      </c>
    </row>
    <row r="15293" spans="1:14" x14ac:dyDescent="0.25">
      <c r="A15293" s="21" t="str">
        <f t="shared" si="238"/>
        <v>MOW M2N CGAG_2035</v>
      </c>
      <c r="B15293" t="s">
        <v>130</v>
      </c>
      <c r="C15293" t="s">
        <v>143</v>
      </c>
      <c r="D15293" t="s">
        <v>23</v>
      </c>
      <c r="E15293" t="s">
        <v>5</v>
      </c>
      <c r="F15293" t="s">
        <v>8</v>
      </c>
      <c r="G15293">
        <v>0</v>
      </c>
      <c r="H15293">
        <v>0</v>
      </c>
      <c r="I15293">
        <v>0</v>
      </c>
      <c r="J15293">
        <v>0</v>
      </c>
      <c r="L15293" s="26">
        <v>49674</v>
      </c>
      <c r="M15293">
        <v>12</v>
      </c>
      <c r="N15293">
        <v>0</v>
      </c>
    </row>
    <row r="15294" spans="1:14" x14ac:dyDescent="0.25">
      <c r="A15294" s="21" t="str">
        <f t="shared" si="238"/>
        <v>MOW M2N CGAG_2036</v>
      </c>
      <c r="B15294" t="s">
        <v>130</v>
      </c>
      <c r="C15294" t="s">
        <v>143</v>
      </c>
      <c r="D15294" t="s">
        <v>23</v>
      </c>
      <c r="E15294" t="s">
        <v>5</v>
      </c>
      <c r="F15294" t="s">
        <v>8</v>
      </c>
      <c r="G15294">
        <v>0</v>
      </c>
      <c r="H15294">
        <v>0</v>
      </c>
      <c r="I15294">
        <v>0</v>
      </c>
      <c r="J15294">
        <v>0</v>
      </c>
      <c r="L15294" s="26">
        <v>50040</v>
      </c>
      <c r="M15294">
        <v>13</v>
      </c>
      <c r="N15294">
        <v>0</v>
      </c>
    </row>
    <row r="15295" spans="1:14" x14ac:dyDescent="0.25">
      <c r="A15295" s="21" t="str">
        <f t="shared" si="238"/>
        <v>MOW M2N CGAG_2037</v>
      </c>
      <c r="B15295" t="s">
        <v>130</v>
      </c>
      <c r="C15295" t="s">
        <v>143</v>
      </c>
      <c r="D15295" t="s">
        <v>23</v>
      </c>
      <c r="E15295" t="s">
        <v>5</v>
      </c>
      <c r="F15295" t="s">
        <v>8</v>
      </c>
      <c r="G15295">
        <v>0</v>
      </c>
      <c r="H15295">
        <v>0</v>
      </c>
      <c r="I15295">
        <v>0</v>
      </c>
      <c r="J15295">
        <v>0</v>
      </c>
      <c r="L15295" s="26">
        <v>50405</v>
      </c>
      <c r="M15295">
        <v>14</v>
      </c>
      <c r="N15295">
        <v>0</v>
      </c>
    </row>
    <row r="15296" spans="1:14" x14ac:dyDescent="0.25">
      <c r="A15296" s="21" t="str">
        <f t="shared" si="238"/>
        <v>MOW M2N CGAG_2038</v>
      </c>
      <c r="B15296" t="s">
        <v>130</v>
      </c>
      <c r="C15296" t="s">
        <v>143</v>
      </c>
      <c r="D15296" t="s">
        <v>23</v>
      </c>
      <c r="E15296" t="s">
        <v>5</v>
      </c>
      <c r="F15296" t="s">
        <v>8</v>
      </c>
      <c r="G15296">
        <v>0</v>
      </c>
      <c r="H15296">
        <v>0</v>
      </c>
      <c r="I15296">
        <v>0</v>
      </c>
      <c r="J15296">
        <v>0</v>
      </c>
      <c r="L15296" s="26">
        <v>50770</v>
      </c>
      <c r="M15296">
        <v>15</v>
      </c>
      <c r="N15296">
        <v>0</v>
      </c>
    </row>
    <row r="15297" spans="1:14" x14ac:dyDescent="0.25">
      <c r="A15297" s="21" t="str">
        <f t="shared" si="238"/>
        <v>MOW M2N CGAG_2039</v>
      </c>
      <c r="B15297" t="s">
        <v>130</v>
      </c>
      <c r="C15297" t="s">
        <v>143</v>
      </c>
      <c r="D15297" t="s">
        <v>23</v>
      </c>
      <c r="E15297" t="s">
        <v>5</v>
      </c>
      <c r="F15297" t="s">
        <v>8</v>
      </c>
      <c r="G15297">
        <v>0</v>
      </c>
      <c r="H15297">
        <v>0</v>
      </c>
      <c r="I15297">
        <v>0</v>
      </c>
      <c r="J15297">
        <v>0</v>
      </c>
      <c r="L15297" s="26">
        <v>51135</v>
      </c>
      <c r="M15297">
        <v>16</v>
      </c>
      <c r="N15297">
        <v>0</v>
      </c>
    </row>
    <row r="15298" spans="1:14" x14ac:dyDescent="0.25">
      <c r="A15298" s="21" t="str">
        <f t="shared" ref="A15298:A15361" si="239">B15298&amp;" "&amp;D15298&amp;" "&amp;C15298&amp;"_"&amp;YEAR(L15298)</f>
        <v>MOW M2N CGAG_2040</v>
      </c>
      <c r="B15298" t="s">
        <v>130</v>
      </c>
      <c r="C15298" t="s">
        <v>143</v>
      </c>
      <c r="D15298" t="s">
        <v>23</v>
      </c>
      <c r="E15298" t="s">
        <v>5</v>
      </c>
      <c r="F15298" t="s">
        <v>8</v>
      </c>
      <c r="G15298">
        <v>0</v>
      </c>
      <c r="H15298">
        <v>0</v>
      </c>
      <c r="I15298">
        <v>0</v>
      </c>
      <c r="J15298">
        <v>0</v>
      </c>
      <c r="L15298" s="26">
        <v>51501</v>
      </c>
      <c r="M15298">
        <v>17</v>
      </c>
      <c r="N15298">
        <v>0</v>
      </c>
    </row>
    <row r="15299" spans="1:14" x14ac:dyDescent="0.25">
      <c r="A15299" s="21" t="str">
        <f t="shared" si="239"/>
        <v>MOW M2N CGAG_2041</v>
      </c>
      <c r="B15299" t="s">
        <v>130</v>
      </c>
      <c r="C15299" t="s">
        <v>143</v>
      </c>
      <c r="D15299" t="s">
        <v>23</v>
      </c>
      <c r="E15299" t="s">
        <v>5</v>
      </c>
      <c r="F15299" t="s">
        <v>8</v>
      </c>
      <c r="G15299">
        <v>0</v>
      </c>
      <c r="H15299">
        <v>0</v>
      </c>
      <c r="I15299">
        <v>0</v>
      </c>
      <c r="J15299">
        <v>0</v>
      </c>
      <c r="L15299" s="26">
        <v>51866</v>
      </c>
      <c r="M15299">
        <v>18</v>
      </c>
      <c r="N15299">
        <v>0</v>
      </c>
    </row>
    <row r="15300" spans="1:14" x14ac:dyDescent="0.25">
      <c r="A15300" s="21" t="str">
        <f t="shared" si="239"/>
        <v>MOW M2N CGAG_2042</v>
      </c>
      <c r="B15300" t="s">
        <v>130</v>
      </c>
      <c r="C15300" t="s">
        <v>143</v>
      </c>
      <c r="D15300" t="s">
        <v>23</v>
      </c>
      <c r="E15300" t="s">
        <v>5</v>
      </c>
      <c r="F15300" t="s">
        <v>8</v>
      </c>
      <c r="G15300">
        <v>0</v>
      </c>
      <c r="H15300">
        <v>0</v>
      </c>
      <c r="I15300">
        <v>0</v>
      </c>
      <c r="J15300">
        <v>0</v>
      </c>
      <c r="L15300" s="26">
        <v>52231</v>
      </c>
      <c r="M15300">
        <v>19</v>
      </c>
      <c r="N15300">
        <v>0</v>
      </c>
    </row>
    <row r="15301" spans="1:14" x14ac:dyDescent="0.25">
      <c r="A15301" s="21" t="str">
        <f t="shared" si="239"/>
        <v>MOW M2N CGAG_2043</v>
      </c>
      <c r="B15301" t="s">
        <v>130</v>
      </c>
      <c r="C15301" t="s">
        <v>143</v>
      </c>
      <c r="D15301" t="s">
        <v>23</v>
      </c>
      <c r="E15301" t="s">
        <v>5</v>
      </c>
      <c r="F15301" t="s">
        <v>8</v>
      </c>
      <c r="G15301">
        <v>0</v>
      </c>
      <c r="H15301">
        <v>0</v>
      </c>
      <c r="I15301">
        <v>0</v>
      </c>
      <c r="J15301">
        <v>0</v>
      </c>
      <c r="L15301" s="26">
        <v>52596</v>
      </c>
      <c r="M15301">
        <v>20</v>
      </c>
      <c r="N15301">
        <v>0</v>
      </c>
    </row>
    <row r="15302" spans="1:14" x14ac:dyDescent="0.25">
      <c r="A15302" s="21" t="str">
        <f t="shared" si="239"/>
        <v>MOW M3C CGAG_2024</v>
      </c>
      <c r="B15302" t="s">
        <v>130</v>
      </c>
      <c r="C15302" t="s">
        <v>143</v>
      </c>
      <c r="D15302" t="s">
        <v>21</v>
      </c>
      <c r="E15302" t="s">
        <v>29</v>
      </c>
      <c r="F15302" t="s">
        <v>28</v>
      </c>
      <c r="K15302">
        <v>0</v>
      </c>
      <c r="L15302" s="51">
        <v>45657</v>
      </c>
      <c r="M15302">
        <v>1</v>
      </c>
    </row>
    <row r="15303" spans="1:14" x14ac:dyDescent="0.25">
      <c r="A15303" s="21" t="str">
        <f t="shared" si="239"/>
        <v>MOW M3C CGAG_2025</v>
      </c>
      <c r="B15303" t="s">
        <v>130</v>
      </c>
      <c r="C15303" t="s">
        <v>143</v>
      </c>
      <c r="D15303" t="s">
        <v>21</v>
      </c>
      <c r="E15303" t="s">
        <v>29</v>
      </c>
      <c r="F15303" t="s">
        <v>28</v>
      </c>
      <c r="K15303">
        <v>0</v>
      </c>
      <c r="L15303" s="51">
        <v>46022</v>
      </c>
      <c r="M15303">
        <v>2</v>
      </c>
    </row>
    <row r="15304" spans="1:14" x14ac:dyDescent="0.25">
      <c r="A15304" s="21" t="str">
        <f t="shared" si="239"/>
        <v>MOW M3C CGAG_2026</v>
      </c>
      <c r="B15304" t="s">
        <v>130</v>
      </c>
      <c r="C15304" t="s">
        <v>143</v>
      </c>
      <c r="D15304" t="s">
        <v>21</v>
      </c>
      <c r="E15304" t="s">
        <v>29</v>
      </c>
      <c r="F15304" t="s">
        <v>28</v>
      </c>
      <c r="K15304">
        <v>0</v>
      </c>
      <c r="L15304" s="51">
        <v>46387</v>
      </c>
      <c r="M15304">
        <v>3</v>
      </c>
    </row>
    <row r="15305" spans="1:14" x14ac:dyDescent="0.25">
      <c r="A15305" s="21" t="str">
        <f t="shared" si="239"/>
        <v>MOW M3C CGAG_2027</v>
      </c>
      <c r="B15305" t="s">
        <v>130</v>
      </c>
      <c r="C15305" t="s">
        <v>143</v>
      </c>
      <c r="D15305" t="s">
        <v>21</v>
      </c>
      <c r="E15305" t="s">
        <v>29</v>
      </c>
      <c r="F15305" t="s">
        <v>28</v>
      </c>
      <c r="K15305">
        <v>0</v>
      </c>
      <c r="L15305" s="51">
        <v>46752</v>
      </c>
      <c r="M15305">
        <v>4</v>
      </c>
    </row>
    <row r="15306" spans="1:14" x14ac:dyDescent="0.25">
      <c r="A15306" s="21" t="str">
        <f t="shared" si="239"/>
        <v>MOW M3C CGAG_2028</v>
      </c>
      <c r="B15306" t="s">
        <v>130</v>
      </c>
      <c r="C15306" t="s">
        <v>143</v>
      </c>
      <c r="D15306" t="s">
        <v>21</v>
      </c>
      <c r="E15306" t="s">
        <v>29</v>
      </c>
      <c r="F15306" t="s">
        <v>28</v>
      </c>
      <c r="K15306">
        <v>0</v>
      </c>
      <c r="L15306" s="51">
        <v>47118</v>
      </c>
      <c r="M15306">
        <v>5</v>
      </c>
    </row>
    <row r="15307" spans="1:14" x14ac:dyDescent="0.25">
      <c r="A15307" s="21" t="str">
        <f t="shared" si="239"/>
        <v>MOW M3C CGAG_2029</v>
      </c>
      <c r="B15307" t="s">
        <v>130</v>
      </c>
      <c r="C15307" t="s">
        <v>143</v>
      </c>
      <c r="D15307" t="s">
        <v>21</v>
      </c>
      <c r="E15307" t="s">
        <v>29</v>
      </c>
      <c r="F15307" t="s">
        <v>28</v>
      </c>
      <c r="K15307">
        <v>0</v>
      </c>
      <c r="L15307" s="51">
        <v>47483</v>
      </c>
      <c r="M15307">
        <v>6</v>
      </c>
    </row>
    <row r="15308" spans="1:14" x14ac:dyDescent="0.25">
      <c r="A15308" s="21" t="str">
        <f t="shared" si="239"/>
        <v>MOW M3C CGAG_2030</v>
      </c>
      <c r="B15308" t="s">
        <v>130</v>
      </c>
      <c r="C15308" t="s">
        <v>143</v>
      </c>
      <c r="D15308" t="s">
        <v>21</v>
      </c>
      <c r="E15308" t="s">
        <v>29</v>
      </c>
      <c r="F15308" t="s">
        <v>28</v>
      </c>
      <c r="K15308">
        <v>0</v>
      </c>
      <c r="L15308" s="51">
        <v>47848</v>
      </c>
      <c r="M15308">
        <v>7</v>
      </c>
    </row>
    <row r="15309" spans="1:14" x14ac:dyDescent="0.25">
      <c r="A15309" s="21" t="str">
        <f t="shared" si="239"/>
        <v>MOW M3C CGAG_2031</v>
      </c>
      <c r="B15309" t="s">
        <v>130</v>
      </c>
      <c r="C15309" t="s">
        <v>143</v>
      </c>
      <c r="D15309" t="s">
        <v>21</v>
      </c>
      <c r="E15309" t="s">
        <v>29</v>
      </c>
      <c r="F15309" t="s">
        <v>28</v>
      </c>
      <c r="K15309">
        <v>0</v>
      </c>
      <c r="L15309" s="51">
        <v>48213</v>
      </c>
      <c r="M15309">
        <v>8</v>
      </c>
    </row>
    <row r="15310" spans="1:14" x14ac:dyDescent="0.25">
      <c r="A15310" s="21" t="str">
        <f t="shared" si="239"/>
        <v>MOW M3C CGAG_2032</v>
      </c>
      <c r="B15310" t="s">
        <v>130</v>
      </c>
      <c r="C15310" t="s">
        <v>143</v>
      </c>
      <c r="D15310" t="s">
        <v>21</v>
      </c>
      <c r="E15310" t="s">
        <v>29</v>
      </c>
      <c r="F15310" t="s">
        <v>28</v>
      </c>
      <c r="K15310">
        <v>0</v>
      </c>
      <c r="L15310" s="51">
        <v>48579</v>
      </c>
      <c r="M15310">
        <v>9</v>
      </c>
    </row>
    <row r="15311" spans="1:14" x14ac:dyDescent="0.25">
      <c r="A15311" s="21" t="str">
        <f t="shared" si="239"/>
        <v>MOW M3C CGAG_2033</v>
      </c>
      <c r="B15311" t="s">
        <v>130</v>
      </c>
      <c r="C15311" t="s">
        <v>143</v>
      </c>
      <c r="D15311" t="s">
        <v>21</v>
      </c>
      <c r="E15311" t="s">
        <v>29</v>
      </c>
      <c r="F15311" t="s">
        <v>28</v>
      </c>
      <c r="K15311">
        <v>0</v>
      </c>
      <c r="L15311" s="51">
        <v>48944</v>
      </c>
      <c r="M15311">
        <v>10</v>
      </c>
    </row>
    <row r="15312" spans="1:14" x14ac:dyDescent="0.25">
      <c r="A15312" s="21" t="str">
        <f t="shared" si="239"/>
        <v>MOW M3C CGAG_2034</v>
      </c>
      <c r="B15312" t="s">
        <v>130</v>
      </c>
      <c r="C15312" t="s">
        <v>143</v>
      </c>
      <c r="D15312" t="s">
        <v>21</v>
      </c>
      <c r="E15312" t="s">
        <v>29</v>
      </c>
      <c r="F15312" t="s">
        <v>28</v>
      </c>
      <c r="K15312">
        <v>0</v>
      </c>
      <c r="L15312" s="51">
        <v>49309</v>
      </c>
      <c r="M15312">
        <v>11</v>
      </c>
    </row>
    <row r="15313" spans="1:13" x14ac:dyDescent="0.25">
      <c r="A15313" s="21" t="str">
        <f t="shared" si="239"/>
        <v>MOW M3C CGAG_2035</v>
      </c>
      <c r="B15313" t="s">
        <v>130</v>
      </c>
      <c r="C15313" t="s">
        <v>143</v>
      </c>
      <c r="D15313" t="s">
        <v>21</v>
      </c>
      <c r="E15313" t="s">
        <v>29</v>
      </c>
      <c r="F15313" t="s">
        <v>28</v>
      </c>
      <c r="K15313">
        <v>0</v>
      </c>
      <c r="L15313" s="51">
        <v>49674</v>
      </c>
      <c r="M15313">
        <v>12</v>
      </c>
    </row>
    <row r="15314" spans="1:13" x14ac:dyDescent="0.25">
      <c r="A15314" s="21" t="str">
        <f t="shared" si="239"/>
        <v>MOW M3C CGAG_2036</v>
      </c>
      <c r="B15314" t="s">
        <v>130</v>
      </c>
      <c r="C15314" t="s">
        <v>143</v>
      </c>
      <c r="D15314" t="s">
        <v>21</v>
      </c>
      <c r="E15314" t="s">
        <v>29</v>
      </c>
      <c r="F15314" t="s">
        <v>28</v>
      </c>
      <c r="K15314">
        <v>1446.4351806640625</v>
      </c>
      <c r="L15314" s="51">
        <v>50040</v>
      </c>
      <c r="M15314">
        <v>13</v>
      </c>
    </row>
    <row r="15315" spans="1:13" x14ac:dyDescent="0.25">
      <c r="A15315" s="21" t="str">
        <f t="shared" si="239"/>
        <v>MOW M3C CGAG_2037</v>
      </c>
      <c r="B15315" t="s">
        <v>130</v>
      </c>
      <c r="C15315" t="s">
        <v>143</v>
      </c>
      <c r="D15315" t="s">
        <v>21</v>
      </c>
      <c r="E15315" t="s">
        <v>29</v>
      </c>
      <c r="F15315" t="s">
        <v>28</v>
      </c>
      <c r="K15315">
        <v>232444.875</v>
      </c>
      <c r="L15315" s="51">
        <v>50405</v>
      </c>
      <c r="M15315">
        <v>14</v>
      </c>
    </row>
    <row r="15316" spans="1:13" x14ac:dyDescent="0.25">
      <c r="A15316" s="21" t="str">
        <f t="shared" si="239"/>
        <v>MOW M3C CGAG_2038</v>
      </c>
      <c r="B15316" t="s">
        <v>130</v>
      </c>
      <c r="C15316" t="s">
        <v>143</v>
      </c>
      <c r="D15316" t="s">
        <v>21</v>
      </c>
      <c r="E15316" t="s">
        <v>29</v>
      </c>
      <c r="F15316" t="s">
        <v>28</v>
      </c>
      <c r="K15316">
        <v>474397.25</v>
      </c>
      <c r="L15316" s="51">
        <v>50770</v>
      </c>
      <c r="M15316">
        <v>15</v>
      </c>
    </row>
    <row r="15317" spans="1:13" x14ac:dyDescent="0.25">
      <c r="A15317" s="21" t="str">
        <f t="shared" si="239"/>
        <v>MOW M3C CGAG_2039</v>
      </c>
      <c r="B15317" t="s">
        <v>130</v>
      </c>
      <c r="C15317" t="s">
        <v>143</v>
      </c>
      <c r="D15317" t="s">
        <v>21</v>
      </c>
      <c r="E15317" t="s">
        <v>29</v>
      </c>
      <c r="F15317" t="s">
        <v>28</v>
      </c>
      <c r="K15317">
        <v>651813.0625</v>
      </c>
      <c r="L15317" s="51">
        <v>51135</v>
      </c>
      <c r="M15317">
        <v>16</v>
      </c>
    </row>
    <row r="15318" spans="1:13" x14ac:dyDescent="0.25">
      <c r="A15318" s="21" t="str">
        <f t="shared" si="239"/>
        <v>MOW M3C CGAG_2040</v>
      </c>
      <c r="B15318" t="s">
        <v>130</v>
      </c>
      <c r="C15318" t="s">
        <v>143</v>
      </c>
      <c r="D15318" t="s">
        <v>21</v>
      </c>
      <c r="E15318" t="s">
        <v>29</v>
      </c>
      <c r="F15318" t="s">
        <v>28</v>
      </c>
      <c r="K15318">
        <v>848307.75</v>
      </c>
      <c r="L15318" s="51">
        <v>51501</v>
      </c>
      <c r="M15318">
        <v>17</v>
      </c>
    </row>
    <row r="15319" spans="1:13" x14ac:dyDescent="0.25">
      <c r="A15319" s="21" t="str">
        <f t="shared" si="239"/>
        <v>MOW M3C CGAG_2041</v>
      </c>
      <c r="B15319" t="s">
        <v>130</v>
      </c>
      <c r="C15319" t="s">
        <v>143</v>
      </c>
      <c r="D15319" t="s">
        <v>21</v>
      </c>
      <c r="E15319" t="s">
        <v>29</v>
      </c>
      <c r="F15319" t="s">
        <v>28</v>
      </c>
      <c r="K15319">
        <v>986475.9375</v>
      </c>
      <c r="L15319" s="51">
        <v>51866</v>
      </c>
      <c r="M15319">
        <v>18</v>
      </c>
    </row>
    <row r="15320" spans="1:13" x14ac:dyDescent="0.25">
      <c r="A15320" s="21" t="str">
        <f t="shared" si="239"/>
        <v>MOW M3C CGAG_2042</v>
      </c>
      <c r="B15320" t="s">
        <v>130</v>
      </c>
      <c r="C15320" t="s">
        <v>143</v>
      </c>
      <c r="D15320" t="s">
        <v>21</v>
      </c>
      <c r="E15320" t="s">
        <v>29</v>
      </c>
      <c r="F15320" t="s">
        <v>28</v>
      </c>
      <c r="K15320">
        <v>1133881.5</v>
      </c>
      <c r="L15320" s="51">
        <v>52231</v>
      </c>
      <c r="M15320">
        <v>19</v>
      </c>
    </row>
    <row r="15321" spans="1:13" x14ac:dyDescent="0.25">
      <c r="A15321" s="21" t="str">
        <f t="shared" si="239"/>
        <v>MOW M3C CGAG_2043</v>
      </c>
      <c r="B15321" t="s">
        <v>130</v>
      </c>
      <c r="C15321" t="s">
        <v>143</v>
      </c>
      <c r="D15321" t="s">
        <v>21</v>
      </c>
      <c r="E15321" t="s">
        <v>29</v>
      </c>
      <c r="F15321" t="s">
        <v>28</v>
      </c>
      <c r="K15321">
        <v>1138456.75</v>
      </c>
      <c r="L15321" s="51">
        <v>52596</v>
      </c>
      <c r="M15321">
        <v>20</v>
      </c>
    </row>
    <row r="15322" spans="1:13" x14ac:dyDescent="0.25">
      <c r="A15322" s="21" t="str">
        <f t="shared" si="239"/>
        <v>MOW M3C CGAG_2024</v>
      </c>
      <c r="B15322" t="s">
        <v>130</v>
      </c>
      <c r="C15322" t="s">
        <v>143</v>
      </c>
      <c r="D15322" t="s">
        <v>21</v>
      </c>
      <c r="E15322" t="s">
        <v>29</v>
      </c>
      <c r="F15322" t="s">
        <v>31</v>
      </c>
      <c r="K15322">
        <v>0</v>
      </c>
      <c r="L15322" s="51">
        <v>45657</v>
      </c>
      <c r="M15322">
        <v>1</v>
      </c>
    </row>
    <row r="15323" spans="1:13" x14ac:dyDescent="0.25">
      <c r="A15323" s="21" t="str">
        <f t="shared" si="239"/>
        <v>MOW M3C CGAG_2025</v>
      </c>
      <c r="B15323" t="s">
        <v>130</v>
      </c>
      <c r="C15323" t="s">
        <v>143</v>
      </c>
      <c r="D15323" t="s">
        <v>21</v>
      </c>
      <c r="E15323" t="s">
        <v>29</v>
      </c>
      <c r="F15323" t="s">
        <v>31</v>
      </c>
      <c r="K15323">
        <v>0</v>
      </c>
      <c r="L15323" s="51">
        <v>46022</v>
      </c>
      <c r="M15323">
        <v>2</v>
      </c>
    </row>
    <row r="15324" spans="1:13" x14ac:dyDescent="0.25">
      <c r="A15324" s="21" t="str">
        <f t="shared" si="239"/>
        <v>MOW M3C CGAG_2026</v>
      </c>
      <c r="B15324" t="s">
        <v>130</v>
      </c>
      <c r="C15324" t="s">
        <v>143</v>
      </c>
      <c r="D15324" t="s">
        <v>21</v>
      </c>
      <c r="E15324" t="s">
        <v>29</v>
      </c>
      <c r="F15324" t="s">
        <v>31</v>
      </c>
      <c r="K15324">
        <v>0</v>
      </c>
      <c r="L15324" s="51">
        <v>46387</v>
      </c>
      <c r="M15324">
        <v>3</v>
      </c>
    </row>
    <row r="15325" spans="1:13" x14ac:dyDescent="0.25">
      <c r="A15325" s="21" t="str">
        <f t="shared" si="239"/>
        <v>MOW M3C CGAG_2027</v>
      </c>
      <c r="B15325" t="s">
        <v>130</v>
      </c>
      <c r="C15325" t="s">
        <v>143</v>
      </c>
      <c r="D15325" t="s">
        <v>21</v>
      </c>
      <c r="E15325" t="s">
        <v>29</v>
      </c>
      <c r="F15325" t="s">
        <v>31</v>
      </c>
      <c r="K15325">
        <v>0</v>
      </c>
      <c r="L15325" s="51">
        <v>46752</v>
      </c>
      <c r="M15325">
        <v>4</v>
      </c>
    </row>
    <row r="15326" spans="1:13" x14ac:dyDescent="0.25">
      <c r="A15326" s="21" t="str">
        <f t="shared" si="239"/>
        <v>MOW M3C CGAG_2028</v>
      </c>
      <c r="B15326" t="s">
        <v>130</v>
      </c>
      <c r="C15326" t="s">
        <v>143</v>
      </c>
      <c r="D15326" t="s">
        <v>21</v>
      </c>
      <c r="E15326" t="s">
        <v>29</v>
      </c>
      <c r="F15326" t="s">
        <v>31</v>
      </c>
      <c r="K15326">
        <v>0</v>
      </c>
      <c r="L15326" s="51">
        <v>47118</v>
      </c>
      <c r="M15326">
        <v>5</v>
      </c>
    </row>
    <row r="15327" spans="1:13" x14ac:dyDescent="0.25">
      <c r="A15327" s="21" t="str">
        <f t="shared" si="239"/>
        <v>MOW M3C CGAG_2029</v>
      </c>
      <c r="B15327" t="s">
        <v>130</v>
      </c>
      <c r="C15327" t="s">
        <v>143</v>
      </c>
      <c r="D15327" t="s">
        <v>21</v>
      </c>
      <c r="E15327" t="s">
        <v>29</v>
      </c>
      <c r="F15327" t="s">
        <v>31</v>
      </c>
      <c r="K15327">
        <v>0</v>
      </c>
      <c r="L15327" s="51">
        <v>47483</v>
      </c>
      <c r="M15327">
        <v>6</v>
      </c>
    </row>
    <row r="15328" spans="1:13" x14ac:dyDescent="0.25">
      <c r="A15328" s="21" t="str">
        <f t="shared" si="239"/>
        <v>MOW M3C CGAG_2030</v>
      </c>
      <c r="B15328" t="s">
        <v>130</v>
      </c>
      <c r="C15328" t="s">
        <v>143</v>
      </c>
      <c r="D15328" t="s">
        <v>21</v>
      </c>
      <c r="E15328" t="s">
        <v>29</v>
      </c>
      <c r="F15328" t="s">
        <v>31</v>
      </c>
      <c r="K15328">
        <v>0</v>
      </c>
      <c r="L15328" s="51">
        <v>47848</v>
      </c>
      <c r="M15328">
        <v>7</v>
      </c>
    </row>
    <row r="15329" spans="1:14" x14ac:dyDescent="0.25">
      <c r="A15329" s="21" t="str">
        <f t="shared" si="239"/>
        <v>MOW M3C CGAG_2031</v>
      </c>
      <c r="B15329" t="s">
        <v>130</v>
      </c>
      <c r="C15329" t="s">
        <v>143</v>
      </c>
      <c r="D15329" t="s">
        <v>21</v>
      </c>
      <c r="E15329" t="s">
        <v>29</v>
      </c>
      <c r="F15329" t="s">
        <v>31</v>
      </c>
      <c r="K15329">
        <v>0</v>
      </c>
      <c r="L15329" s="51">
        <v>48213</v>
      </c>
      <c r="M15329">
        <v>8</v>
      </c>
    </row>
    <row r="15330" spans="1:14" x14ac:dyDescent="0.25">
      <c r="A15330" s="21" t="str">
        <f t="shared" si="239"/>
        <v>MOW M3C CGAG_2032</v>
      </c>
      <c r="B15330" t="s">
        <v>130</v>
      </c>
      <c r="C15330" t="s">
        <v>143</v>
      </c>
      <c r="D15330" t="s">
        <v>21</v>
      </c>
      <c r="E15330" t="s">
        <v>29</v>
      </c>
      <c r="F15330" t="s">
        <v>31</v>
      </c>
      <c r="K15330">
        <v>0</v>
      </c>
      <c r="L15330" s="51">
        <v>48579</v>
      </c>
      <c r="M15330">
        <v>9</v>
      </c>
    </row>
    <row r="15331" spans="1:14" x14ac:dyDescent="0.25">
      <c r="A15331" s="21" t="str">
        <f t="shared" si="239"/>
        <v>MOW M3C CGAG_2033</v>
      </c>
      <c r="B15331" t="s">
        <v>130</v>
      </c>
      <c r="C15331" t="s">
        <v>143</v>
      </c>
      <c r="D15331" t="s">
        <v>21</v>
      </c>
      <c r="E15331" t="s">
        <v>29</v>
      </c>
      <c r="F15331" t="s">
        <v>31</v>
      </c>
      <c r="K15331">
        <v>0</v>
      </c>
      <c r="L15331" s="51">
        <v>48944</v>
      </c>
      <c r="M15331">
        <v>10</v>
      </c>
    </row>
    <row r="15332" spans="1:14" x14ac:dyDescent="0.25">
      <c r="A15332" s="21" t="str">
        <f t="shared" si="239"/>
        <v>MOW M3C CGAG_2034</v>
      </c>
      <c r="B15332" t="s">
        <v>130</v>
      </c>
      <c r="C15332" t="s">
        <v>143</v>
      </c>
      <c r="D15332" t="s">
        <v>21</v>
      </c>
      <c r="E15332" t="s">
        <v>29</v>
      </c>
      <c r="F15332" t="s">
        <v>31</v>
      </c>
      <c r="K15332">
        <v>0</v>
      </c>
      <c r="L15332" s="51">
        <v>49309</v>
      </c>
      <c r="M15332">
        <v>11</v>
      </c>
    </row>
    <row r="15333" spans="1:14" x14ac:dyDescent="0.25">
      <c r="A15333" s="21" t="str">
        <f t="shared" si="239"/>
        <v>MOW M3C CGAG_2035</v>
      </c>
      <c r="B15333" t="s">
        <v>130</v>
      </c>
      <c r="C15333" t="s">
        <v>143</v>
      </c>
      <c r="D15333" t="s">
        <v>21</v>
      </c>
      <c r="E15333" t="s">
        <v>29</v>
      </c>
      <c r="F15333" t="s">
        <v>31</v>
      </c>
      <c r="K15333">
        <v>0</v>
      </c>
      <c r="L15333" s="51">
        <v>49674</v>
      </c>
      <c r="M15333">
        <v>12</v>
      </c>
    </row>
    <row r="15334" spans="1:14" x14ac:dyDescent="0.25">
      <c r="A15334" s="21" t="str">
        <f t="shared" si="239"/>
        <v>MOW M3C CGAG_2036</v>
      </c>
      <c r="B15334" t="s">
        <v>130</v>
      </c>
      <c r="C15334" t="s">
        <v>143</v>
      </c>
      <c r="D15334" t="s">
        <v>21</v>
      </c>
      <c r="E15334" t="s">
        <v>29</v>
      </c>
      <c r="F15334" t="s">
        <v>31</v>
      </c>
      <c r="K15334">
        <v>0</v>
      </c>
      <c r="L15334" s="51">
        <v>50040</v>
      </c>
      <c r="M15334">
        <v>13</v>
      </c>
    </row>
    <row r="15335" spans="1:14" x14ac:dyDescent="0.25">
      <c r="A15335" s="21" t="str">
        <f t="shared" si="239"/>
        <v>MOW M3C CGAG_2037</v>
      </c>
      <c r="B15335" t="s">
        <v>130</v>
      </c>
      <c r="C15335" t="s">
        <v>143</v>
      </c>
      <c r="D15335" t="s">
        <v>21</v>
      </c>
      <c r="E15335" t="s">
        <v>29</v>
      </c>
      <c r="F15335" t="s">
        <v>31</v>
      </c>
      <c r="K15335">
        <v>0</v>
      </c>
      <c r="L15335" s="51">
        <v>50405</v>
      </c>
      <c r="M15335">
        <v>14</v>
      </c>
    </row>
    <row r="15336" spans="1:14" x14ac:dyDescent="0.25">
      <c r="A15336" s="21" t="str">
        <f t="shared" si="239"/>
        <v>MOW M3C CGAG_2038</v>
      </c>
      <c r="B15336" t="s">
        <v>130</v>
      </c>
      <c r="C15336" t="s">
        <v>143</v>
      </c>
      <c r="D15336" t="s">
        <v>21</v>
      </c>
      <c r="E15336" t="s">
        <v>29</v>
      </c>
      <c r="F15336" t="s">
        <v>31</v>
      </c>
      <c r="K15336">
        <v>0</v>
      </c>
      <c r="L15336" s="51">
        <v>50770</v>
      </c>
      <c r="M15336">
        <v>15</v>
      </c>
    </row>
    <row r="15337" spans="1:14" x14ac:dyDescent="0.25">
      <c r="A15337" s="21" t="str">
        <f t="shared" si="239"/>
        <v>MOW M3C CGAG_2039</v>
      </c>
      <c r="B15337" t="s">
        <v>130</v>
      </c>
      <c r="C15337" t="s">
        <v>143</v>
      </c>
      <c r="D15337" t="s">
        <v>21</v>
      </c>
      <c r="E15337" t="s">
        <v>29</v>
      </c>
      <c r="F15337" t="s">
        <v>31</v>
      </c>
      <c r="K15337">
        <v>0</v>
      </c>
      <c r="L15337" s="51">
        <v>51135</v>
      </c>
      <c r="M15337">
        <v>16</v>
      </c>
    </row>
    <row r="15338" spans="1:14" x14ac:dyDescent="0.25">
      <c r="A15338" s="21" t="str">
        <f t="shared" si="239"/>
        <v>MOW M3C CGAG_2040</v>
      </c>
      <c r="B15338" t="s">
        <v>130</v>
      </c>
      <c r="C15338" t="s">
        <v>143</v>
      </c>
      <c r="D15338" t="s">
        <v>21</v>
      </c>
      <c r="E15338" t="s">
        <v>29</v>
      </c>
      <c r="F15338" t="s">
        <v>31</v>
      </c>
      <c r="K15338">
        <v>0</v>
      </c>
      <c r="L15338" s="51">
        <v>51501</v>
      </c>
      <c r="M15338">
        <v>17</v>
      </c>
    </row>
    <row r="15339" spans="1:14" x14ac:dyDescent="0.25">
      <c r="A15339" s="21" t="str">
        <f t="shared" si="239"/>
        <v>MOW M3C CGAG_2041</v>
      </c>
      <c r="B15339" t="s">
        <v>130</v>
      </c>
      <c r="C15339" t="s">
        <v>143</v>
      </c>
      <c r="D15339" t="s">
        <v>21</v>
      </c>
      <c r="E15339" t="s">
        <v>29</v>
      </c>
      <c r="F15339" t="s">
        <v>31</v>
      </c>
      <c r="K15339">
        <v>0</v>
      </c>
      <c r="L15339" s="51">
        <v>51866</v>
      </c>
      <c r="M15339">
        <v>18</v>
      </c>
    </row>
    <row r="15340" spans="1:14" x14ac:dyDescent="0.25">
      <c r="A15340" s="21" t="str">
        <f t="shared" si="239"/>
        <v>MOW M3C CGAG_2042</v>
      </c>
      <c r="B15340" t="s">
        <v>130</v>
      </c>
      <c r="C15340" t="s">
        <v>143</v>
      </c>
      <c r="D15340" t="s">
        <v>21</v>
      </c>
      <c r="E15340" t="s">
        <v>29</v>
      </c>
      <c r="F15340" t="s">
        <v>31</v>
      </c>
      <c r="K15340">
        <v>0</v>
      </c>
      <c r="L15340" s="51">
        <v>52231</v>
      </c>
      <c r="M15340">
        <v>19</v>
      </c>
    </row>
    <row r="15341" spans="1:14" x14ac:dyDescent="0.25">
      <c r="A15341" s="21" t="str">
        <f t="shared" si="239"/>
        <v>MOW M3C CGAG_2043</v>
      </c>
      <c r="B15341" t="s">
        <v>130</v>
      </c>
      <c r="C15341" t="s">
        <v>143</v>
      </c>
      <c r="D15341" t="s">
        <v>21</v>
      </c>
      <c r="E15341" t="s">
        <v>29</v>
      </c>
      <c r="F15341" t="s">
        <v>31</v>
      </c>
      <c r="K15341">
        <v>0</v>
      </c>
      <c r="L15341" s="51">
        <v>52596</v>
      </c>
      <c r="M15341">
        <v>20</v>
      </c>
    </row>
    <row r="15342" spans="1:14" x14ac:dyDescent="0.25">
      <c r="A15342" s="21" t="str">
        <f t="shared" si="239"/>
        <v>MOW M3C CGAG_2024</v>
      </c>
      <c r="B15342" t="s">
        <v>130</v>
      </c>
      <c r="C15342" t="s">
        <v>143</v>
      </c>
      <c r="D15342" t="s">
        <v>21</v>
      </c>
      <c r="E15342" t="s">
        <v>5</v>
      </c>
      <c r="F15342" t="s">
        <v>4</v>
      </c>
      <c r="G15342">
        <v>0</v>
      </c>
      <c r="H15342">
        <v>0</v>
      </c>
      <c r="I15342">
        <v>0</v>
      </c>
      <c r="J15342">
        <v>0</v>
      </c>
      <c r="L15342" s="51">
        <v>45657</v>
      </c>
      <c r="M15342">
        <v>1</v>
      </c>
      <c r="N15342">
        <v>0</v>
      </c>
    </row>
    <row r="15343" spans="1:14" x14ac:dyDescent="0.25">
      <c r="A15343" s="21" t="str">
        <f t="shared" si="239"/>
        <v>MOW M3C CGAG_2025</v>
      </c>
      <c r="B15343" t="s">
        <v>130</v>
      </c>
      <c r="C15343" t="s">
        <v>143</v>
      </c>
      <c r="D15343" t="s">
        <v>21</v>
      </c>
      <c r="E15343" t="s">
        <v>5</v>
      </c>
      <c r="F15343" t="s">
        <v>4</v>
      </c>
      <c r="G15343">
        <v>0</v>
      </c>
      <c r="H15343">
        <v>0</v>
      </c>
      <c r="I15343">
        <v>0</v>
      </c>
      <c r="J15343">
        <v>0</v>
      </c>
      <c r="L15343" s="51">
        <v>46022</v>
      </c>
      <c r="M15343">
        <v>2</v>
      </c>
      <c r="N15343">
        <v>0</v>
      </c>
    </row>
    <row r="15344" spans="1:14" x14ac:dyDescent="0.25">
      <c r="A15344" s="21" t="str">
        <f t="shared" si="239"/>
        <v>MOW M3C CGAG_2026</v>
      </c>
      <c r="B15344" t="s">
        <v>130</v>
      </c>
      <c r="C15344" t="s">
        <v>143</v>
      </c>
      <c r="D15344" t="s">
        <v>21</v>
      </c>
      <c r="E15344" t="s">
        <v>5</v>
      </c>
      <c r="F15344" t="s">
        <v>4</v>
      </c>
      <c r="G15344">
        <v>0</v>
      </c>
      <c r="H15344">
        <v>0</v>
      </c>
      <c r="I15344">
        <v>1667.77392578125</v>
      </c>
      <c r="J15344">
        <v>0</v>
      </c>
      <c r="L15344" s="51">
        <v>46387</v>
      </c>
      <c r="M15344">
        <v>3</v>
      </c>
      <c r="N15344">
        <v>0</v>
      </c>
    </row>
    <row r="15345" spans="1:14" x14ac:dyDescent="0.25">
      <c r="A15345" s="21" t="str">
        <f t="shared" si="239"/>
        <v>MOW M3C CGAG_2027</v>
      </c>
      <c r="B15345" t="s">
        <v>130</v>
      </c>
      <c r="C15345" t="s">
        <v>143</v>
      </c>
      <c r="D15345" t="s">
        <v>21</v>
      </c>
      <c r="E15345" t="s">
        <v>5</v>
      </c>
      <c r="F15345" t="s">
        <v>4</v>
      </c>
      <c r="G15345">
        <v>0</v>
      </c>
      <c r="H15345">
        <v>8021.5859375</v>
      </c>
      <c r="I15345">
        <v>40465.3046875</v>
      </c>
      <c r="J15345">
        <v>0</v>
      </c>
      <c r="L15345" s="51">
        <v>46752</v>
      </c>
      <c r="M15345">
        <v>4</v>
      </c>
      <c r="N15345">
        <v>-13238.798828125</v>
      </c>
    </row>
    <row r="15346" spans="1:14" x14ac:dyDescent="0.25">
      <c r="A15346" s="21" t="str">
        <f t="shared" si="239"/>
        <v>MOW M3C CGAG_2028</v>
      </c>
      <c r="B15346" t="s">
        <v>130</v>
      </c>
      <c r="C15346" t="s">
        <v>143</v>
      </c>
      <c r="D15346" t="s">
        <v>21</v>
      </c>
      <c r="E15346" t="s">
        <v>5</v>
      </c>
      <c r="F15346" t="s">
        <v>4</v>
      </c>
      <c r="G15346">
        <v>0</v>
      </c>
      <c r="H15346">
        <v>16318.7919921875</v>
      </c>
      <c r="I15346">
        <v>75232.078125</v>
      </c>
      <c r="J15346">
        <v>0</v>
      </c>
      <c r="L15346" s="51">
        <v>47118</v>
      </c>
      <c r="M15346">
        <v>5</v>
      </c>
      <c r="N15346">
        <v>-27129.888671875</v>
      </c>
    </row>
    <row r="15347" spans="1:14" x14ac:dyDescent="0.25">
      <c r="A15347" s="21" t="str">
        <f t="shared" si="239"/>
        <v>MOW M3C CGAG_2029</v>
      </c>
      <c r="B15347" t="s">
        <v>130</v>
      </c>
      <c r="C15347" t="s">
        <v>143</v>
      </c>
      <c r="D15347" t="s">
        <v>21</v>
      </c>
      <c r="E15347" t="s">
        <v>5</v>
      </c>
      <c r="F15347" t="s">
        <v>4</v>
      </c>
      <c r="G15347">
        <v>0</v>
      </c>
      <c r="H15347">
        <v>22618.619140625</v>
      </c>
      <c r="I15347">
        <v>140740.796875</v>
      </c>
      <c r="J15347">
        <v>0</v>
      </c>
      <c r="L15347" s="51">
        <v>47483</v>
      </c>
      <c r="M15347">
        <v>6</v>
      </c>
      <c r="N15347">
        <v>-21784.83984375</v>
      </c>
    </row>
    <row r="15348" spans="1:14" x14ac:dyDescent="0.25">
      <c r="A15348" s="21" t="str">
        <f t="shared" si="239"/>
        <v>MOW M3C CGAG_2030</v>
      </c>
      <c r="B15348" t="s">
        <v>130</v>
      </c>
      <c r="C15348" t="s">
        <v>143</v>
      </c>
      <c r="D15348" t="s">
        <v>21</v>
      </c>
      <c r="E15348" t="s">
        <v>5</v>
      </c>
      <c r="F15348" t="s">
        <v>4</v>
      </c>
      <c r="G15348">
        <v>0</v>
      </c>
      <c r="H15348">
        <v>34722.1328125</v>
      </c>
      <c r="I15348">
        <v>182173.5</v>
      </c>
      <c r="J15348">
        <v>0</v>
      </c>
      <c r="L15348" s="51">
        <v>47848</v>
      </c>
      <c r="M15348">
        <v>7</v>
      </c>
      <c r="N15348">
        <v>-44829.89453125</v>
      </c>
    </row>
    <row r="15349" spans="1:14" x14ac:dyDescent="0.25">
      <c r="A15349" s="21" t="str">
        <f t="shared" si="239"/>
        <v>MOW M3C CGAG_2031</v>
      </c>
      <c r="B15349" t="s">
        <v>130</v>
      </c>
      <c r="C15349" t="s">
        <v>143</v>
      </c>
      <c r="D15349" t="s">
        <v>21</v>
      </c>
      <c r="E15349" t="s">
        <v>5</v>
      </c>
      <c r="F15349" t="s">
        <v>4</v>
      </c>
      <c r="G15349">
        <v>0</v>
      </c>
      <c r="H15349">
        <v>49818.41796875</v>
      </c>
      <c r="I15349">
        <v>235179.875</v>
      </c>
      <c r="J15349">
        <v>0</v>
      </c>
      <c r="L15349" s="51">
        <v>48213</v>
      </c>
      <c r="M15349">
        <v>8</v>
      </c>
      <c r="N15349">
        <v>-59151.3515625</v>
      </c>
    </row>
    <row r="15350" spans="1:14" x14ac:dyDescent="0.25">
      <c r="A15350" s="21" t="str">
        <f t="shared" si="239"/>
        <v>MOW M3C CGAG_2032</v>
      </c>
      <c r="B15350" t="s">
        <v>130</v>
      </c>
      <c r="C15350" t="s">
        <v>143</v>
      </c>
      <c r="D15350" t="s">
        <v>21</v>
      </c>
      <c r="E15350" t="s">
        <v>5</v>
      </c>
      <c r="F15350" t="s">
        <v>4</v>
      </c>
      <c r="G15350">
        <v>0</v>
      </c>
      <c r="H15350">
        <v>54905.40625</v>
      </c>
      <c r="I15350">
        <v>285644.0625</v>
      </c>
      <c r="J15350">
        <v>0</v>
      </c>
      <c r="L15350" s="51">
        <v>48579</v>
      </c>
      <c r="M15350">
        <v>9</v>
      </c>
      <c r="N15350">
        <v>-96588.953125</v>
      </c>
    </row>
    <row r="15351" spans="1:14" x14ac:dyDescent="0.25">
      <c r="A15351" s="21" t="str">
        <f t="shared" si="239"/>
        <v>MOW M3C CGAG_2033</v>
      </c>
      <c r="B15351" t="s">
        <v>130</v>
      </c>
      <c r="C15351" t="s">
        <v>143</v>
      </c>
      <c r="D15351" t="s">
        <v>21</v>
      </c>
      <c r="E15351" t="s">
        <v>5</v>
      </c>
      <c r="F15351" t="s">
        <v>4</v>
      </c>
      <c r="G15351">
        <v>0</v>
      </c>
      <c r="H15351">
        <v>55900.22265625</v>
      </c>
      <c r="I15351">
        <v>334292.1875</v>
      </c>
      <c r="J15351">
        <v>0</v>
      </c>
      <c r="L15351" s="51">
        <v>48944</v>
      </c>
      <c r="M15351">
        <v>10</v>
      </c>
      <c r="N15351">
        <v>-127867.1640625</v>
      </c>
    </row>
    <row r="15352" spans="1:14" x14ac:dyDescent="0.25">
      <c r="A15352" s="21" t="str">
        <f t="shared" si="239"/>
        <v>MOW M3C CGAG_2034</v>
      </c>
      <c r="B15352" t="s">
        <v>130</v>
      </c>
      <c r="C15352" t="s">
        <v>143</v>
      </c>
      <c r="D15352" t="s">
        <v>21</v>
      </c>
      <c r="E15352" t="s">
        <v>5</v>
      </c>
      <c r="F15352" t="s">
        <v>4</v>
      </c>
      <c r="G15352">
        <v>0</v>
      </c>
      <c r="H15352">
        <v>52372.1171875</v>
      </c>
      <c r="I15352">
        <v>321637.75</v>
      </c>
      <c r="J15352">
        <v>0</v>
      </c>
      <c r="L15352" s="51">
        <v>49309</v>
      </c>
      <c r="M15352">
        <v>11</v>
      </c>
      <c r="N15352">
        <v>-122817.734375</v>
      </c>
    </row>
    <row r="15353" spans="1:14" x14ac:dyDescent="0.25">
      <c r="A15353" s="21" t="str">
        <f t="shared" si="239"/>
        <v>MOW M3C CGAG_2035</v>
      </c>
      <c r="B15353" t="s">
        <v>130</v>
      </c>
      <c r="C15353" t="s">
        <v>143</v>
      </c>
      <c r="D15353" t="s">
        <v>21</v>
      </c>
      <c r="E15353" t="s">
        <v>5</v>
      </c>
      <c r="F15353" t="s">
        <v>4</v>
      </c>
      <c r="G15353">
        <v>0</v>
      </c>
      <c r="H15353">
        <v>53504.5703125</v>
      </c>
      <c r="I15353">
        <v>309953.5625</v>
      </c>
      <c r="J15353">
        <v>0</v>
      </c>
      <c r="L15353" s="51">
        <v>49674</v>
      </c>
      <c r="M15353">
        <v>12</v>
      </c>
      <c r="N15353">
        <v>-106354.953125</v>
      </c>
    </row>
    <row r="15354" spans="1:14" x14ac:dyDescent="0.25">
      <c r="A15354" s="21" t="str">
        <f t="shared" si="239"/>
        <v>MOW M3C CGAG_2036</v>
      </c>
      <c r="B15354" t="s">
        <v>130</v>
      </c>
      <c r="C15354" t="s">
        <v>143</v>
      </c>
      <c r="D15354" t="s">
        <v>21</v>
      </c>
      <c r="E15354" t="s">
        <v>5</v>
      </c>
      <c r="F15354" t="s">
        <v>4</v>
      </c>
      <c r="G15354">
        <v>0</v>
      </c>
      <c r="H15354">
        <v>60059.2734375</v>
      </c>
      <c r="I15354">
        <v>301041.3125</v>
      </c>
      <c r="J15354">
        <v>0</v>
      </c>
      <c r="L15354" s="51">
        <v>50040</v>
      </c>
      <c r="M15354">
        <v>13</v>
      </c>
      <c r="N15354">
        <v>-59929.94921875</v>
      </c>
    </row>
    <row r="15355" spans="1:14" x14ac:dyDescent="0.25">
      <c r="A15355" s="21" t="str">
        <f t="shared" si="239"/>
        <v>MOW M3C CGAG_2037</v>
      </c>
      <c r="B15355" t="s">
        <v>130</v>
      </c>
      <c r="C15355" t="s">
        <v>143</v>
      </c>
      <c r="D15355" t="s">
        <v>21</v>
      </c>
      <c r="E15355" t="s">
        <v>5</v>
      </c>
      <c r="F15355" t="s">
        <v>4</v>
      </c>
      <c r="G15355">
        <v>0</v>
      </c>
      <c r="H15355">
        <v>56430.2734375</v>
      </c>
      <c r="I15355">
        <v>291892.65625</v>
      </c>
      <c r="J15355">
        <v>0</v>
      </c>
      <c r="L15355" s="51">
        <v>50405</v>
      </c>
      <c r="M15355">
        <v>14</v>
      </c>
      <c r="N15355">
        <v>-45852.3515625</v>
      </c>
    </row>
    <row r="15356" spans="1:14" x14ac:dyDescent="0.25">
      <c r="A15356" s="21" t="str">
        <f t="shared" si="239"/>
        <v>MOW M3C CGAG_2038</v>
      </c>
      <c r="B15356" t="s">
        <v>130</v>
      </c>
      <c r="C15356" t="s">
        <v>143</v>
      </c>
      <c r="D15356" t="s">
        <v>21</v>
      </c>
      <c r="E15356" t="s">
        <v>5</v>
      </c>
      <c r="F15356" t="s">
        <v>4</v>
      </c>
      <c r="G15356">
        <v>0</v>
      </c>
      <c r="H15356">
        <v>47207.15234375</v>
      </c>
      <c r="I15356">
        <v>284428.96875</v>
      </c>
      <c r="J15356">
        <v>0</v>
      </c>
      <c r="L15356" s="51">
        <v>50770</v>
      </c>
      <c r="M15356">
        <v>15</v>
      </c>
      <c r="N15356">
        <v>-48833.41796875</v>
      </c>
    </row>
    <row r="15357" spans="1:14" x14ac:dyDescent="0.25">
      <c r="A15357" s="21" t="str">
        <f t="shared" si="239"/>
        <v>MOW M3C CGAG_2039</v>
      </c>
      <c r="B15357" t="s">
        <v>130</v>
      </c>
      <c r="C15357" t="s">
        <v>143</v>
      </c>
      <c r="D15357" t="s">
        <v>21</v>
      </c>
      <c r="E15357" t="s">
        <v>5</v>
      </c>
      <c r="F15357" t="s">
        <v>4</v>
      </c>
      <c r="G15357">
        <v>0</v>
      </c>
      <c r="H15357">
        <v>61076.80859375</v>
      </c>
      <c r="I15357">
        <v>277843.90625</v>
      </c>
      <c r="J15357">
        <v>0</v>
      </c>
      <c r="L15357" s="51">
        <v>51135</v>
      </c>
      <c r="M15357">
        <v>16</v>
      </c>
      <c r="N15357">
        <v>-76600.4453125</v>
      </c>
    </row>
    <row r="15358" spans="1:14" x14ac:dyDescent="0.25">
      <c r="A15358" s="21" t="str">
        <f t="shared" si="239"/>
        <v>MOW M3C CGAG_2040</v>
      </c>
      <c r="B15358" t="s">
        <v>130</v>
      </c>
      <c r="C15358" t="s">
        <v>143</v>
      </c>
      <c r="D15358" t="s">
        <v>21</v>
      </c>
      <c r="E15358" t="s">
        <v>5</v>
      </c>
      <c r="F15358" t="s">
        <v>4</v>
      </c>
      <c r="G15358">
        <v>0</v>
      </c>
      <c r="H15358">
        <v>44848.91796875</v>
      </c>
      <c r="I15358">
        <v>273046.1875</v>
      </c>
      <c r="J15358">
        <v>0</v>
      </c>
      <c r="L15358" s="51">
        <v>51501</v>
      </c>
      <c r="M15358">
        <v>17</v>
      </c>
      <c r="N15358">
        <v>-59359.48046875</v>
      </c>
    </row>
    <row r="15359" spans="1:14" x14ac:dyDescent="0.25">
      <c r="A15359" s="21" t="str">
        <f t="shared" si="239"/>
        <v>MOW M3C CGAG_2041</v>
      </c>
      <c r="B15359" t="s">
        <v>130</v>
      </c>
      <c r="C15359" t="s">
        <v>143</v>
      </c>
      <c r="D15359" t="s">
        <v>21</v>
      </c>
      <c r="E15359" t="s">
        <v>5</v>
      </c>
      <c r="F15359" t="s">
        <v>4</v>
      </c>
      <c r="G15359">
        <v>0</v>
      </c>
      <c r="H15359">
        <v>25973.873046875</v>
      </c>
      <c r="I15359">
        <v>265652.09375</v>
      </c>
      <c r="J15359">
        <v>0</v>
      </c>
      <c r="L15359" s="51">
        <v>51866</v>
      </c>
      <c r="M15359">
        <v>18</v>
      </c>
      <c r="N15359">
        <v>-43092.4765625</v>
      </c>
    </row>
    <row r="15360" spans="1:14" x14ac:dyDescent="0.25">
      <c r="A15360" s="21" t="str">
        <f t="shared" si="239"/>
        <v>MOW M3C CGAG_2042</v>
      </c>
      <c r="B15360" t="s">
        <v>130</v>
      </c>
      <c r="C15360" t="s">
        <v>143</v>
      </c>
      <c r="D15360" t="s">
        <v>21</v>
      </c>
      <c r="E15360" t="s">
        <v>5</v>
      </c>
      <c r="F15360" t="s">
        <v>4</v>
      </c>
      <c r="G15360">
        <v>0</v>
      </c>
      <c r="H15360">
        <v>3993.961181640625</v>
      </c>
      <c r="I15360">
        <v>261342.390625</v>
      </c>
      <c r="J15360">
        <v>0</v>
      </c>
      <c r="L15360" s="51">
        <v>52231</v>
      </c>
      <c r="M15360">
        <v>19</v>
      </c>
      <c r="N15360">
        <v>-27518.6640625</v>
      </c>
    </row>
    <row r="15361" spans="1:14" x14ac:dyDescent="0.25">
      <c r="A15361" s="21" t="str">
        <f t="shared" si="239"/>
        <v>MOW M3C CGAG_2043</v>
      </c>
      <c r="B15361" t="s">
        <v>130</v>
      </c>
      <c r="C15361" t="s">
        <v>143</v>
      </c>
      <c r="D15361" t="s">
        <v>21</v>
      </c>
      <c r="E15361" t="s">
        <v>5</v>
      </c>
      <c r="F15361" t="s">
        <v>4</v>
      </c>
      <c r="G15361">
        <v>0</v>
      </c>
      <c r="H15361">
        <v>-2145.410888671875</v>
      </c>
      <c r="I15361">
        <v>255612.3125</v>
      </c>
      <c r="J15361">
        <v>0</v>
      </c>
      <c r="L15361" s="51">
        <v>52596</v>
      </c>
      <c r="M15361">
        <v>20</v>
      </c>
      <c r="N15361">
        <v>8730.2177734375</v>
      </c>
    </row>
    <row r="15362" spans="1:14" x14ac:dyDescent="0.25">
      <c r="A15362" s="21" t="str">
        <f t="shared" ref="A15362:A15425" si="240">B15362&amp;" "&amp;D15362&amp;" "&amp;C15362&amp;"_"&amp;YEAR(L15362)</f>
        <v>MOW M3C CGAG_2024</v>
      </c>
      <c r="B15362" t="s">
        <v>130</v>
      </c>
      <c r="C15362" t="s">
        <v>143</v>
      </c>
      <c r="D15362" t="s">
        <v>21</v>
      </c>
      <c r="E15362" t="s">
        <v>5</v>
      </c>
      <c r="F15362" t="s">
        <v>32</v>
      </c>
      <c r="G15362">
        <v>189100.46875</v>
      </c>
      <c r="H15362">
        <v>81692.578125</v>
      </c>
      <c r="I15362">
        <v>15499.482421875</v>
      </c>
      <c r="J15362">
        <v>0</v>
      </c>
      <c r="L15362" s="51">
        <v>45657</v>
      </c>
      <c r="M15362">
        <v>1</v>
      </c>
      <c r="N15362">
        <v>105479.078125</v>
      </c>
    </row>
    <row r="15363" spans="1:14" x14ac:dyDescent="0.25">
      <c r="A15363" s="21" t="str">
        <f t="shared" si="240"/>
        <v>MOW M3C CGAG_2025</v>
      </c>
      <c r="B15363" t="s">
        <v>130</v>
      </c>
      <c r="C15363" t="s">
        <v>143</v>
      </c>
      <c r="D15363" t="s">
        <v>21</v>
      </c>
      <c r="E15363" t="s">
        <v>5</v>
      </c>
      <c r="F15363" t="s">
        <v>32</v>
      </c>
      <c r="G15363">
        <v>204197.25</v>
      </c>
      <c r="H15363">
        <v>88198.15625</v>
      </c>
      <c r="I15363">
        <v>43533.515625</v>
      </c>
      <c r="J15363">
        <v>0</v>
      </c>
      <c r="L15363" s="51">
        <v>46022</v>
      </c>
      <c r="M15363">
        <v>2</v>
      </c>
      <c r="N15363">
        <v>106607.640625</v>
      </c>
    </row>
    <row r="15364" spans="1:14" x14ac:dyDescent="0.25">
      <c r="A15364" s="21" t="str">
        <f t="shared" si="240"/>
        <v>MOW M3C CGAG_2026</v>
      </c>
      <c r="B15364" t="s">
        <v>130</v>
      </c>
      <c r="C15364" t="s">
        <v>143</v>
      </c>
      <c r="D15364" t="s">
        <v>21</v>
      </c>
      <c r="E15364" t="s">
        <v>5</v>
      </c>
      <c r="F15364" t="s">
        <v>32</v>
      </c>
      <c r="G15364">
        <v>219276.34375</v>
      </c>
      <c r="H15364">
        <v>99641.0390625</v>
      </c>
      <c r="I15364">
        <v>47211.59375</v>
      </c>
      <c r="J15364">
        <v>0</v>
      </c>
      <c r="L15364" s="51">
        <v>46387</v>
      </c>
      <c r="M15364">
        <v>3</v>
      </c>
      <c r="N15364">
        <v>110698.125</v>
      </c>
    </row>
    <row r="15365" spans="1:14" x14ac:dyDescent="0.25">
      <c r="A15365" s="21" t="str">
        <f t="shared" si="240"/>
        <v>MOW M3C CGAG_2027</v>
      </c>
      <c r="B15365" t="s">
        <v>130</v>
      </c>
      <c r="C15365" t="s">
        <v>143</v>
      </c>
      <c r="D15365" t="s">
        <v>21</v>
      </c>
      <c r="E15365" t="s">
        <v>5</v>
      </c>
      <c r="F15365" t="s">
        <v>32</v>
      </c>
      <c r="G15365">
        <v>230496.265625</v>
      </c>
      <c r="H15365">
        <v>100906.2578125</v>
      </c>
      <c r="I15365">
        <v>50799.19921875</v>
      </c>
      <c r="J15365">
        <v>0</v>
      </c>
      <c r="L15365" s="51">
        <v>46752</v>
      </c>
      <c r="M15365">
        <v>4</v>
      </c>
      <c r="N15365">
        <v>110611.7109375</v>
      </c>
    </row>
    <row r="15366" spans="1:14" x14ac:dyDescent="0.25">
      <c r="A15366" s="21" t="str">
        <f t="shared" si="240"/>
        <v>MOW M3C CGAG_2028</v>
      </c>
      <c r="B15366" t="s">
        <v>130</v>
      </c>
      <c r="C15366" t="s">
        <v>143</v>
      </c>
      <c r="D15366" t="s">
        <v>21</v>
      </c>
      <c r="E15366" t="s">
        <v>5</v>
      </c>
      <c r="F15366" t="s">
        <v>32</v>
      </c>
      <c r="G15366">
        <v>238907.859375</v>
      </c>
      <c r="H15366">
        <v>110222.703125</v>
      </c>
      <c r="I15366">
        <v>54535.296875</v>
      </c>
      <c r="J15366">
        <v>0</v>
      </c>
      <c r="L15366" s="51">
        <v>47118</v>
      </c>
      <c r="M15366">
        <v>5</v>
      </c>
      <c r="N15366">
        <v>117330.046875</v>
      </c>
    </row>
    <row r="15367" spans="1:14" x14ac:dyDescent="0.25">
      <c r="A15367" s="21" t="str">
        <f t="shared" si="240"/>
        <v>MOW M3C CGAG_2029</v>
      </c>
      <c r="B15367" t="s">
        <v>130</v>
      </c>
      <c r="C15367" t="s">
        <v>143</v>
      </c>
      <c r="D15367" t="s">
        <v>21</v>
      </c>
      <c r="E15367" t="s">
        <v>5</v>
      </c>
      <c r="F15367" t="s">
        <v>32</v>
      </c>
      <c r="G15367">
        <v>246828.921875</v>
      </c>
      <c r="H15367">
        <v>121071.7421875</v>
      </c>
      <c r="I15367">
        <v>56837.07421875</v>
      </c>
      <c r="J15367">
        <v>0</v>
      </c>
      <c r="L15367" s="51">
        <v>47483</v>
      </c>
      <c r="M15367">
        <v>6</v>
      </c>
      <c r="N15367">
        <v>126281.0390625</v>
      </c>
    </row>
    <row r="15368" spans="1:14" x14ac:dyDescent="0.25">
      <c r="A15368" s="21" t="str">
        <f t="shared" si="240"/>
        <v>MOW M3C CGAG_2030</v>
      </c>
      <c r="B15368" t="s">
        <v>130</v>
      </c>
      <c r="C15368" t="s">
        <v>143</v>
      </c>
      <c r="D15368" t="s">
        <v>21</v>
      </c>
      <c r="E15368" t="s">
        <v>5</v>
      </c>
      <c r="F15368" t="s">
        <v>32</v>
      </c>
      <c r="G15368">
        <v>255533.296875</v>
      </c>
      <c r="H15368">
        <v>129705.03125</v>
      </c>
      <c r="I15368">
        <v>62349.9765625</v>
      </c>
      <c r="J15368">
        <v>0</v>
      </c>
      <c r="L15368" s="51">
        <v>47848</v>
      </c>
      <c r="M15368">
        <v>7</v>
      </c>
      <c r="N15368">
        <v>133440.171875</v>
      </c>
    </row>
    <row r="15369" spans="1:14" x14ac:dyDescent="0.25">
      <c r="A15369" s="21" t="str">
        <f t="shared" si="240"/>
        <v>MOW M3C CGAG_2031</v>
      </c>
      <c r="B15369" t="s">
        <v>130</v>
      </c>
      <c r="C15369" t="s">
        <v>143</v>
      </c>
      <c r="D15369" t="s">
        <v>21</v>
      </c>
      <c r="E15369" t="s">
        <v>5</v>
      </c>
      <c r="F15369" t="s">
        <v>32</v>
      </c>
      <c r="G15369">
        <v>259902.828125</v>
      </c>
      <c r="H15369">
        <v>117045.5078125</v>
      </c>
      <c r="I15369">
        <v>70282.59375</v>
      </c>
      <c r="J15369">
        <v>0</v>
      </c>
      <c r="L15369" s="51">
        <v>48213</v>
      </c>
      <c r="M15369">
        <v>8</v>
      </c>
      <c r="N15369">
        <v>134229.703125</v>
      </c>
    </row>
    <row r="15370" spans="1:14" x14ac:dyDescent="0.25">
      <c r="A15370" s="21" t="str">
        <f t="shared" si="240"/>
        <v>MOW M3C CGAG_2032</v>
      </c>
      <c r="B15370" t="s">
        <v>130</v>
      </c>
      <c r="C15370" t="s">
        <v>143</v>
      </c>
      <c r="D15370" t="s">
        <v>21</v>
      </c>
      <c r="E15370" t="s">
        <v>5</v>
      </c>
      <c r="F15370" t="s">
        <v>32</v>
      </c>
      <c r="G15370">
        <v>268454.3125</v>
      </c>
      <c r="H15370">
        <v>118523.1640625</v>
      </c>
      <c r="I15370">
        <v>75684.890625</v>
      </c>
      <c r="J15370">
        <v>0</v>
      </c>
      <c r="L15370" s="51">
        <v>48579</v>
      </c>
      <c r="M15370">
        <v>9</v>
      </c>
      <c r="N15370">
        <v>127706.21875</v>
      </c>
    </row>
    <row r="15371" spans="1:14" x14ac:dyDescent="0.25">
      <c r="A15371" s="21" t="str">
        <f t="shared" si="240"/>
        <v>MOW M3C CGAG_2033</v>
      </c>
      <c r="B15371" t="s">
        <v>130</v>
      </c>
      <c r="C15371" t="s">
        <v>143</v>
      </c>
      <c r="D15371" t="s">
        <v>21</v>
      </c>
      <c r="E15371" t="s">
        <v>5</v>
      </c>
      <c r="F15371" t="s">
        <v>32</v>
      </c>
      <c r="G15371">
        <v>251642.59375</v>
      </c>
      <c r="H15371">
        <v>98637.125</v>
      </c>
      <c r="I15371">
        <v>80936.3359375</v>
      </c>
      <c r="J15371">
        <v>0</v>
      </c>
      <c r="L15371" s="51">
        <v>48944</v>
      </c>
      <c r="M15371">
        <v>10</v>
      </c>
      <c r="N15371">
        <v>118529.515625</v>
      </c>
    </row>
    <row r="15372" spans="1:14" x14ac:dyDescent="0.25">
      <c r="A15372" s="21" t="str">
        <f t="shared" si="240"/>
        <v>MOW M3C CGAG_2034</v>
      </c>
      <c r="B15372" t="s">
        <v>130</v>
      </c>
      <c r="C15372" t="s">
        <v>143</v>
      </c>
      <c r="D15372" t="s">
        <v>21</v>
      </c>
      <c r="E15372" t="s">
        <v>5</v>
      </c>
      <c r="F15372" t="s">
        <v>32</v>
      </c>
      <c r="G15372">
        <v>234163.859375</v>
      </c>
      <c r="H15372">
        <v>86758.3125</v>
      </c>
      <c r="I15372">
        <v>83213.515625</v>
      </c>
      <c r="J15372">
        <v>0</v>
      </c>
      <c r="L15372" s="51">
        <v>49309</v>
      </c>
      <c r="M15372">
        <v>11</v>
      </c>
      <c r="N15372">
        <v>121607.46875</v>
      </c>
    </row>
    <row r="15373" spans="1:14" x14ac:dyDescent="0.25">
      <c r="A15373" s="21" t="str">
        <f t="shared" si="240"/>
        <v>MOW M3C CGAG_2035</v>
      </c>
      <c r="B15373" t="s">
        <v>130</v>
      </c>
      <c r="C15373" t="s">
        <v>143</v>
      </c>
      <c r="D15373" t="s">
        <v>21</v>
      </c>
      <c r="E15373" t="s">
        <v>5</v>
      </c>
      <c r="F15373" t="s">
        <v>32</v>
      </c>
      <c r="G15373">
        <v>217441.46875</v>
      </c>
      <c r="H15373">
        <v>72137.546875</v>
      </c>
      <c r="I15373">
        <v>84903.8125</v>
      </c>
      <c r="J15373">
        <v>0</v>
      </c>
      <c r="L15373" s="51">
        <v>49674</v>
      </c>
      <c r="M15373">
        <v>12</v>
      </c>
      <c r="N15373">
        <v>123971.5546875</v>
      </c>
    </row>
    <row r="15374" spans="1:14" x14ac:dyDescent="0.25">
      <c r="A15374" s="21" t="str">
        <f t="shared" si="240"/>
        <v>MOW M3C CGAG_2036</v>
      </c>
      <c r="B15374" t="s">
        <v>130</v>
      </c>
      <c r="C15374" t="s">
        <v>143</v>
      </c>
      <c r="D15374" t="s">
        <v>21</v>
      </c>
      <c r="E15374" t="s">
        <v>5</v>
      </c>
      <c r="F15374" t="s">
        <v>32</v>
      </c>
      <c r="G15374">
        <v>200831.734375</v>
      </c>
      <c r="H15374">
        <v>54751.6171875</v>
      </c>
      <c r="I15374">
        <v>87632.90625</v>
      </c>
      <c r="J15374">
        <v>0</v>
      </c>
      <c r="L15374" s="51">
        <v>50040</v>
      </c>
      <c r="M15374">
        <v>13</v>
      </c>
      <c r="N15374">
        <v>116740.2578125</v>
      </c>
    </row>
    <row r="15375" spans="1:14" x14ac:dyDescent="0.25">
      <c r="A15375" s="21" t="str">
        <f t="shared" si="240"/>
        <v>MOW M3C CGAG_2037</v>
      </c>
      <c r="B15375" t="s">
        <v>130</v>
      </c>
      <c r="C15375" t="s">
        <v>143</v>
      </c>
      <c r="D15375" t="s">
        <v>21</v>
      </c>
      <c r="E15375" t="s">
        <v>5</v>
      </c>
      <c r="F15375" t="s">
        <v>32</v>
      </c>
      <c r="G15375">
        <v>183211.59375</v>
      </c>
      <c r="H15375">
        <v>41243.35546875</v>
      </c>
      <c r="I15375">
        <v>89572.0703125</v>
      </c>
      <c r="J15375">
        <v>0</v>
      </c>
      <c r="L15375" s="51">
        <v>50405</v>
      </c>
      <c r="M15375">
        <v>14</v>
      </c>
      <c r="N15375">
        <v>91144.2421875</v>
      </c>
    </row>
    <row r="15376" spans="1:14" x14ac:dyDescent="0.25">
      <c r="A15376" s="21" t="str">
        <f t="shared" si="240"/>
        <v>MOW M3C CGAG_2038</v>
      </c>
      <c r="B15376" t="s">
        <v>130</v>
      </c>
      <c r="C15376" t="s">
        <v>143</v>
      </c>
      <c r="D15376" t="s">
        <v>21</v>
      </c>
      <c r="E15376" t="s">
        <v>5</v>
      </c>
      <c r="F15376" t="s">
        <v>32</v>
      </c>
      <c r="G15376">
        <v>166343.671875</v>
      </c>
      <c r="H15376">
        <v>34301</v>
      </c>
      <c r="I15376">
        <v>90436.3828125</v>
      </c>
      <c r="J15376">
        <v>0</v>
      </c>
      <c r="L15376" s="51">
        <v>50770</v>
      </c>
      <c r="M15376">
        <v>15</v>
      </c>
      <c r="N15376">
        <v>78908.53125</v>
      </c>
    </row>
    <row r="15377" spans="1:14" x14ac:dyDescent="0.25">
      <c r="A15377" s="21" t="str">
        <f t="shared" si="240"/>
        <v>MOW M3C CGAG_2039</v>
      </c>
      <c r="B15377" t="s">
        <v>130</v>
      </c>
      <c r="C15377" t="s">
        <v>143</v>
      </c>
      <c r="D15377" t="s">
        <v>21</v>
      </c>
      <c r="E15377" t="s">
        <v>5</v>
      </c>
      <c r="F15377" t="s">
        <v>32</v>
      </c>
      <c r="G15377">
        <v>159104.84375</v>
      </c>
      <c r="H15377">
        <v>46303.61328125</v>
      </c>
      <c r="I15377">
        <v>93139.328125</v>
      </c>
      <c r="J15377">
        <v>0</v>
      </c>
      <c r="L15377" s="51">
        <v>51135</v>
      </c>
      <c r="M15377">
        <v>16</v>
      </c>
      <c r="N15377">
        <v>78535.3359375</v>
      </c>
    </row>
    <row r="15378" spans="1:14" x14ac:dyDescent="0.25">
      <c r="A15378" s="21" t="str">
        <f t="shared" si="240"/>
        <v>MOW M3C CGAG_2040</v>
      </c>
      <c r="B15378" t="s">
        <v>130</v>
      </c>
      <c r="C15378" t="s">
        <v>143</v>
      </c>
      <c r="D15378" t="s">
        <v>21</v>
      </c>
      <c r="E15378" t="s">
        <v>5</v>
      </c>
      <c r="F15378" t="s">
        <v>32</v>
      </c>
      <c r="G15378">
        <v>139382.328125</v>
      </c>
      <c r="H15378">
        <v>43051.79296875</v>
      </c>
      <c r="I15378">
        <v>94844.2109375</v>
      </c>
      <c r="J15378">
        <v>0</v>
      </c>
      <c r="L15378" s="51">
        <v>51501</v>
      </c>
      <c r="M15378">
        <v>17</v>
      </c>
      <c r="N15378">
        <v>68192.3828125</v>
      </c>
    </row>
    <row r="15379" spans="1:14" x14ac:dyDescent="0.25">
      <c r="A15379" s="21" t="str">
        <f t="shared" si="240"/>
        <v>MOW M3C CGAG_2041</v>
      </c>
      <c r="B15379" t="s">
        <v>130</v>
      </c>
      <c r="C15379" t="s">
        <v>143</v>
      </c>
      <c r="D15379" t="s">
        <v>21</v>
      </c>
      <c r="E15379" t="s">
        <v>5</v>
      </c>
      <c r="F15379" t="s">
        <v>32</v>
      </c>
      <c r="G15379">
        <v>119871.2890625</v>
      </c>
      <c r="H15379">
        <v>35751.765625</v>
      </c>
      <c r="I15379">
        <v>94294.71875</v>
      </c>
      <c r="J15379">
        <v>0</v>
      </c>
      <c r="L15379" s="51">
        <v>51866</v>
      </c>
      <c r="M15379">
        <v>18</v>
      </c>
      <c r="N15379">
        <v>58171.0546875</v>
      </c>
    </row>
    <row r="15380" spans="1:14" x14ac:dyDescent="0.25">
      <c r="A15380" s="21" t="str">
        <f t="shared" si="240"/>
        <v>MOW M3C CGAG_2042</v>
      </c>
      <c r="B15380" t="s">
        <v>130</v>
      </c>
      <c r="C15380" t="s">
        <v>143</v>
      </c>
      <c r="D15380" t="s">
        <v>21</v>
      </c>
      <c r="E15380" t="s">
        <v>5</v>
      </c>
      <c r="F15380" t="s">
        <v>32</v>
      </c>
      <c r="G15380">
        <v>102512.3671875</v>
      </c>
      <c r="H15380">
        <v>26586.220703125</v>
      </c>
      <c r="I15380">
        <v>95650.515625</v>
      </c>
      <c r="J15380">
        <v>0</v>
      </c>
      <c r="L15380" s="51">
        <v>52231</v>
      </c>
      <c r="M15380">
        <v>19</v>
      </c>
      <c r="N15380">
        <v>44855.41015625</v>
      </c>
    </row>
    <row r="15381" spans="1:14" x14ac:dyDescent="0.25">
      <c r="A15381" s="21" t="str">
        <f t="shared" si="240"/>
        <v>MOW M3C CGAG_2043</v>
      </c>
      <c r="B15381" t="s">
        <v>130</v>
      </c>
      <c r="C15381" t="s">
        <v>143</v>
      </c>
      <c r="D15381" t="s">
        <v>21</v>
      </c>
      <c r="E15381" t="s">
        <v>5</v>
      </c>
      <c r="F15381" t="s">
        <v>32</v>
      </c>
      <c r="G15381">
        <v>84058.2890625</v>
      </c>
      <c r="H15381">
        <v>22472.359375</v>
      </c>
      <c r="I15381">
        <v>466392.75</v>
      </c>
      <c r="J15381">
        <v>0</v>
      </c>
      <c r="L15381" s="51">
        <v>52596</v>
      </c>
      <c r="M15381">
        <v>20</v>
      </c>
      <c r="N15381">
        <v>46555.109375</v>
      </c>
    </row>
    <row r="15382" spans="1:14" x14ac:dyDescent="0.25">
      <c r="A15382" s="21" t="str">
        <f t="shared" si="240"/>
        <v>MOW M3C CGAG_2024</v>
      </c>
      <c r="B15382" t="s">
        <v>130</v>
      </c>
      <c r="C15382" t="s">
        <v>143</v>
      </c>
      <c r="D15382" t="s">
        <v>21</v>
      </c>
      <c r="E15382" t="s">
        <v>5</v>
      </c>
      <c r="F15382" t="s">
        <v>8</v>
      </c>
      <c r="G15382">
        <v>0</v>
      </c>
      <c r="H15382">
        <v>0</v>
      </c>
      <c r="I15382">
        <v>0</v>
      </c>
      <c r="J15382">
        <v>0</v>
      </c>
      <c r="L15382" s="51">
        <v>45657</v>
      </c>
      <c r="M15382">
        <v>1</v>
      </c>
      <c r="N15382">
        <v>0</v>
      </c>
    </row>
    <row r="15383" spans="1:14" x14ac:dyDescent="0.25">
      <c r="A15383" s="21" t="str">
        <f t="shared" si="240"/>
        <v>MOW M3C CGAG_2025</v>
      </c>
      <c r="B15383" t="s">
        <v>130</v>
      </c>
      <c r="C15383" t="s">
        <v>143</v>
      </c>
      <c r="D15383" t="s">
        <v>21</v>
      </c>
      <c r="E15383" t="s">
        <v>5</v>
      </c>
      <c r="F15383" t="s">
        <v>8</v>
      </c>
      <c r="G15383">
        <v>0</v>
      </c>
      <c r="H15383">
        <v>0</v>
      </c>
      <c r="I15383">
        <v>0</v>
      </c>
      <c r="J15383">
        <v>0</v>
      </c>
      <c r="L15383" s="51">
        <v>46022</v>
      </c>
      <c r="M15383">
        <v>2</v>
      </c>
      <c r="N15383">
        <v>0</v>
      </c>
    </row>
    <row r="15384" spans="1:14" x14ac:dyDescent="0.25">
      <c r="A15384" s="21" t="str">
        <f t="shared" si="240"/>
        <v>MOW M3C CGAG_2026</v>
      </c>
      <c r="B15384" t="s">
        <v>130</v>
      </c>
      <c r="C15384" t="s">
        <v>143</v>
      </c>
      <c r="D15384" t="s">
        <v>21</v>
      </c>
      <c r="E15384" t="s">
        <v>5</v>
      </c>
      <c r="F15384" t="s">
        <v>8</v>
      </c>
      <c r="G15384">
        <v>0</v>
      </c>
      <c r="H15384">
        <v>0</v>
      </c>
      <c r="I15384">
        <v>0</v>
      </c>
      <c r="J15384">
        <v>0</v>
      </c>
      <c r="L15384" s="51">
        <v>46387</v>
      </c>
      <c r="M15384">
        <v>3</v>
      </c>
      <c r="N15384">
        <v>0</v>
      </c>
    </row>
    <row r="15385" spans="1:14" x14ac:dyDescent="0.25">
      <c r="A15385" s="21" t="str">
        <f t="shared" si="240"/>
        <v>MOW M3C CGAG_2027</v>
      </c>
      <c r="B15385" t="s">
        <v>130</v>
      </c>
      <c r="C15385" t="s">
        <v>143</v>
      </c>
      <c r="D15385" t="s">
        <v>21</v>
      </c>
      <c r="E15385" t="s">
        <v>5</v>
      </c>
      <c r="F15385" t="s">
        <v>8</v>
      </c>
      <c r="G15385">
        <v>0</v>
      </c>
      <c r="H15385">
        <v>0</v>
      </c>
      <c r="I15385">
        <v>0</v>
      </c>
      <c r="J15385">
        <v>0</v>
      </c>
      <c r="L15385" s="51">
        <v>46752</v>
      </c>
      <c r="M15385">
        <v>4</v>
      </c>
      <c r="N15385">
        <v>0</v>
      </c>
    </row>
    <row r="15386" spans="1:14" x14ac:dyDescent="0.25">
      <c r="A15386" s="21" t="str">
        <f t="shared" si="240"/>
        <v>MOW M3C CGAG_2028</v>
      </c>
      <c r="B15386" t="s">
        <v>130</v>
      </c>
      <c r="C15386" t="s">
        <v>143</v>
      </c>
      <c r="D15386" t="s">
        <v>21</v>
      </c>
      <c r="E15386" t="s">
        <v>5</v>
      </c>
      <c r="F15386" t="s">
        <v>8</v>
      </c>
      <c r="G15386">
        <v>0</v>
      </c>
      <c r="H15386">
        <v>0</v>
      </c>
      <c r="I15386">
        <v>0</v>
      </c>
      <c r="J15386">
        <v>0</v>
      </c>
      <c r="L15386" s="51">
        <v>47118</v>
      </c>
      <c r="M15386">
        <v>5</v>
      </c>
      <c r="N15386">
        <v>0</v>
      </c>
    </row>
    <row r="15387" spans="1:14" x14ac:dyDescent="0.25">
      <c r="A15387" s="21" t="str">
        <f t="shared" si="240"/>
        <v>MOW M3C CGAG_2029</v>
      </c>
      <c r="B15387" t="s">
        <v>130</v>
      </c>
      <c r="C15387" t="s">
        <v>143</v>
      </c>
      <c r="D15387" t="s">
        <v>21</v>
      </c>
      <c r="E15387" t="s">
        <v>5</v>
      </c>
      <c r="F15387" t="s">
        <v>8</v>
      </c>
      <c r="G15387">
        <v>0</v>
      </c>
      <c r="H15387">
        <v>0</v>
      </c>
      <c r="I15387">
        <v>0</v>
      </c>
      <c r="J15387">
        <v>0</v>
      </c>
      <c r="L15387" s="51">
        <v>47483</v>
      </c>
      <c r="M15387">
        <v>6</v>
      </c>
      <c r="N15387">
        <v>0</v>
      </c>
    </row>
    <row r="15388" spans="1:14" x14ac:dyDescent="0.25">
      <c r="A15388" s="21" t="str">
        <f t="shared" si="240"/>
        <v>MOW M3C CGAG_2030</v>
      </c>
      <c r="B15388" t="s">
        <v>130</v>
      </c>
      <c r="C15388" t="s">
        <v>143</v>
      </c>
      <c r="D15388" t="s">
        <v>21</v>
      </c>
      <c r="E15388" t="s">
        <v>5</v>
      </c>
      <c r="F15388" t="s">
        <v>8</v>
      </c>
      <c r="G15388">
        <v>0</v>
      </c>
      <c r="H15388">
        <v>0</v>
      </c>
      <c r="I15388">
        <v>0</v>
      </c>
      <c r="J15388">
        <v>0</v>
      </c>
      <c r="L15388" s="51">
        <v>47848</v>
      </c>
      <c r="M15388">
        <v>7</v>
      </c>
      <c r="N15388">
        <v>0</v>
      </c>
    </row>
    <row r="15389" spans="1:14" x14ac:dyDescent="0.25">
      <c r="A15389" s="21" t="str">
        <f t="shared" si="240"/>
        <v>MOW M3C CGAG_2031</v>
      </c>
      <c r="B15389" t="s">
        <v>130</v>
      </c>
      <c r="C15389" t="s">
        <v>143</v>
      </c>
      <c r="D15389" t="s">
        <v>21</v>
      </c>
      <c r="E15389" t="s">
        <v>5</v>
      </c>
      <c r="F15389" t="s">
        <v>8</v>
      </c>
      <c r="G15389">
        <v>0</v>
      </c>
      <c r="H15389">
        <v>0</v>
      </c>
      <c r="I15389">
        <v>0</v>
      </c>
      <c r="J15389">
        <v>0</v>
      </c>
      <c r="L15389" s="51">
        <v>48213</v>
      </c>
      <c r="M15389">
        <v>8</v>
      </c>
      <c r="N15389">
        <v>0</v>
      </c>
    </row>
    <row r="15390" spans="1:14" x14ac:dyDescent="0.25">
      <c r="A15390" s="21" t="str">
        <f t="shared" si="240"/>
        <v>MOW M3C CGAG_2032</v>
      </c>
      <c r="B15390" t="s">
        <v>130</v>
      </c>
      <c r="C15390" t="s">
        <v>143</v>
      </c>
      <c r="D15390" t="s">
        <v>21</v>
      </c>
      <c r="E15390" t="s">
        <v>5</v>
      </c>
      <c r="F15390" t="s">
        <v>8</v>
      </c>
      <c r="G15390">
        <v>0</v>
      </c>
      <c r="H15390">
        <v>0</v>
      </c>
      <c r="I15390">
        <v>0</v>
      </c>
      <c r="J15390">
        <v>0</v>
      </c>
      <c r="L15390" s="51">
        <v>48579</v>
      </c>
      <c r="M15390">
        <v>9</v>
      </c>
      <c r="N15390">
        <v>0</v>
      </c>
    </row>
    <row r="15391" spans="1:14" x14ac:dyDescent="0.25">
      <c r="A15391" s="21" t="str">
        <f t="shared" si="240"/>
        <v>MOW M3C CGAG_2033</v>
      </c>
      <c r="B15391" t="s">
        <v>130</v>
      </c>
      <c r="C15391" t="s">
        <v>143</v>
      </c>
      <c r="D15391" t="s">
        <v>21</v>
      </c>
      <c r="E15391" t="s">
        <v>5</v>
      </c>
      <c r="F15391" t="s">
        <v>8</v>
      </c>
      <c r="G15391">
        <v>0</v>
      </c>
      <c r="H15391">
        <v>0</v>
      </c>
      <c r="I15391">
        <v>0</v>
      </c>
      <c r="J15391">
        <v>0</v>
      </c>
      <c r="L15391" s="51">
        <v>48944</v>
      </c>
      <c r="M15391">
        <v>10</v>
      </c>
      <c r="N15391">
        <v>0</v>
      </c>
    </row>
    <row r="15392" spans="1:14" x14ac:dyDescent="0.25">
      <c r="A15392" s="21" t="str">
        <f t="shared" si="240"/>
        <v>MOW M3C CGAG_2034</v>
      </c>
      <c r="B15392" t="s">
        <v>130</v>
      </c>
      <c r="C15392" t="s">
        <v>143</v>
      </c>
      <c r="D15392" t="s">
        <v>21</v>
      </c>
      <c r="E15392" t="s">
        <v>5</v>
      </c>
      <c r="F15392" t="s">
        <v>8</v>
      </c>
      <c r="G15392">
        <v>0</v>
      </c>
      <c r="H15392">
        <v>0</v>
      </c>
      <c r="I15392">
        <v>0</v>
      </c>
      <c r="J15392">
        <v>0</v>
      </c>
      <c r="L15392" s="51">
        <v>49309</v>
      </c>
      <c r="M15392">
        <v>11</v>
      </c>
      <c r="N15392">
        <v>0</v>
      </c>
    </row>
    <row r="15393" spans="1:14" x14ac:dyDescent="0.25">
      <c r="A15393" s="21" t="str">
        <f t="shared" si="240"/>
        <v>MOW M3C CGAG_2035</v>
      </c>
      <c r="B15393" t="s">
        <v>130</v>
      </c>
      <c r="C15393" t="s">
        <v>143</v>
      </c>
      <c r="D15393" t="s">
        <v>21</v>
      </c>
      <c r="E15393" t="s">
        <v>5</v>
      </c>
      <c r="F15393" t="s">
        <v>8</v>
      </c>
      <c r="G15393">
        <v>0</v>
      </c>
      <c r="H15393">
        <v>0</v>
      </c>
      <c r="I15393">
        <v>0</v>
      </c>
      <c r="J15393">
        <v>0</v>
      </c>
      <c r="L15393" s="51">
        <v>49674</v>
      </c>
      <c r="M15393">
        <v>12</v>
      </c>
      <c r="N15393">
        <v>0</v>
      </c>
    </row>
    <row r="15394" spans="1:14" x14ac:dyDescent="0.25">
      <c r="A15394" s="21" t="str">
        <f t="shared" si="240"/>
        <v>MOW M3C CGAG_2036</v>
      </c>
      <c r="B15394" t="s">
        <v>130</v>
      </c>
      <c r="C15394" t="s">
        <v>143</v>
      </c>
      <c r="D15394" t="s">
        <v>21</v>
      </c>
      <c r="E15394" t="s">
        <v>5</v>
      </c>
      <c r="F15394" t="s">
        <v>8</v>
      </c>
      <c r="G15394">
        <v>0</v>
      </c>
      <c r="H15394">
        <v>0</v>
      </c>
      <c r="I15394">
        <v>0</v>
      </c>
      <c r="J15394">
        <v>0</v>
      </c>
      <c r="L15394" s="51">
        <v>50040</v>
      </c>
      <c r="M15394">
        <v>13</v>
      </c>
      <c r="N15394">
        <v>0</v>
      </c>
    </row>
    <row r="15395" spans="1:14" x14ac:dyDescent="0.25">
      <c r="A15395" s="21" t="str">
        <f t="shared" si="240"/>
        <v>MOW M3C CGAG_2037</v>
      </c>
      <c r="B15395" t="s">
        <v>130</v>
      </c>
      <c r="C15395" t="s">
        <v>143</v>
      </c>
      <c r="D15395" t="s">
        <v>21</v>
      </c>
      <c r="E15395" t="s">
        <v>5</v>
      </c>
      <c r="F15395" t="s">
        <v>8</v>
      </c>
      <c r="G15395">
        <v>0</v>
      </c>
      <c r="H15395">
        <v>0</v>
      </c>
      <c r="I15395">
        <v>0</v>
      </c>
      <c r="J15395">
        <v>0</v>
      </c>
      <c r="L15395" s="51">
        <v>50405</v>
      </c>
      <c r="M15395">
        <v>14</v>
      </c>
      <c r="N15395">
        <v>0</v>
      </c>
    </row>
    <row r="15396" spans="1:14" x14ac:dyDescent="0.25">
      <c r="A15396" s="21" t="str">
        <f t="shared" si="240"/>
        <v>MOW M3C CGAG_2038</v>
      </c>
      <c r="B15396" t="s">
        <v>130</v>
      </c>
      <c r="C15396" t="s">
        <v>143</v>
      </c>
      <c r="D15396" t="s">
        <v>21</v>
      </c>
      <c r="E15396" t="s">
        <v>5</v>
      </c>
      <c r="F15396" t="s">
        <v>8</v>
      </c>
      <c r="G15396">
        <v>0</v>
      </c>
      <c r="H15396">
        <v>0</v>
      </c>
      <c r="I15396">
        <v>0</v>
      </c>
      <c r="J15396">
        <v>0</v>
      </c>
      <c r="L15396" s="51">
        <v>50770</v>
      </c>
      <c r="M15396">
        <v>15</v>
      </c>
      <c r="N15396">
        <v>0</v>
      </c>
    </row>
    <row r="15397" spans="1:14" x14ac:dyDescent="0.25">
      <c r="A15397" s="21" t="str">
        <f t="shared" si="240"/>
        <v>MOW M3C CGAG_2039</v>
      </c>
      <c r="B15397" t="s">
        <v>130</v>
      </c>
      <c r="C15397" t="s">
        <v>143</v>
      </c>
      <c r="D15397" t="s">
        <v>21</v>
      </c>
      <c r="E15397" t="s">
        <v>5</v>
      </c>
      <c r="F15397" t="s">
        <v>8</v>
      </c>
      <c r="G15397">
        <v>0</v>
      </c>
      <c r="H15397">
        <v>0</v>
      </c>
      <c r="I15397">
        <v>0</v>
      </c>
      <c r="J15397">
        <v>0</v>
      </c>
      <c r="L15397" s="51">
        <v>51135</v>
      </c>
      <c r="M15397">
        <v>16</v>
      </c>
      <c r="N15397">
        <v>0</v>
      </c>
    </row>
    <row r="15398" spans="1:14" x14ac:dyDescent="0.25">
      <c r="A15398" s="21" t="str">
        <f t="shared" si="240"/>
        <v>MOW M3C CGAG_2040</v>
      </c>
      <c r="B15398" t="s">
        <v>130</v>
      </c>
      <c r="C15398" t="s">
        <v>143</v>
      </c>
      <c r="D15398" t="s">
        <v>21</v>
      </c>
      <c r="E15398" t="s">
        <v>5</v>
      </c>
      <c r="F15398" t="s">
        <v>8</v>
      </c>
      <c r="G15398">
        <v>0</v>
      </c>
      <c r="H15398">
        <v>0</v>
      </c>
      <c r="I15398">
        <v>0</v>
      </c>
      <c r="J15398">
        <v>0</v>
      </c>
      <c r="L15398" s="51">
        <v>51501</v>
      </c>
      <c r="M15398">
        <v>17</v>
      </c>
      <c r="N15398">
        <v>0</v>
      </c>
    </row>
    <row r="15399" spans="1:14" x14ac:dyDescent="0.25">
      <c r="A15399" s="21" t="str">
        <f t="shared" si="240"/>
        <v>MOW M3C CGAG_2041</v>
      </c>
      <c r="B15399" t="s">
        <v>130</v>
      </c>
      <c r="C15399" t="s">
        <v>143</v>
      </c>
      <c r="D15399" t="s">
        <v>21</v>
      </c>
      <c r="E15399" t="s">
        <v>5</v>
      </c>
      <c r="F15399" t="s">
        <v>8</v>
      </c>
      <c r="G15399">
        <v>0</v>
      </c>
      <c r="H15399">
        <v>0</v>
      </c>
      <c r="I15399">
        <v>0</v>
      </c>
      <c r="J15399">
        <v>0</v>
      </c>
      <c r="L15399" s="51">
        <v>51866</v>
      </c>
      <c r="M15399">
        <v>18</v>
      </c>
      <c r="N15399">
        <v>0</v>
      </c>
    </row>
    <row r="15400" spans="1:14" x14ac:dyDescent="0.25">
      <c r="A15400" s="21" t="str">
        <f t="shared" si="240"/>
        <v>MOW M3C CGAG_2042</v>
      </c>
      <c r="B15400" t="s">
        <v>130</v>
      </c>
      <c r="C15400" t="s">
        <v>143</v>
      </c>
      <c r="D15400" t="s">
        <v>21</v>
      </c>
      <c r="E15400" t="s">
        <v>5</v>
      </c>
      <c r="F15400" t="s">
        <v>8</v>
      </c>
      <c r="G15400">
        <v>0</v>
      </c>
      <c r="H15400">
        <v>0</v>
      </c>
      <c r="I15400">
        <v>0</v>
      </c>
      <c r="J15400">
        <v>0</v>
      </c>
      <c r="L15400" s="51">
        <v>52231</v>
      </c>
      <c r="M15400">
        <v>19</v>
      </c>
      <c r="N15400">
        <v>0</v>
      </c>
    </row>
    <row r="15401" spans="1:14" x14ac:dyDescent="0.25">
      <c r="A15401" s="21" t="str">
        <f t="shared" si="240"/>
        <v>MOW M3C CGAG_2043</v>
      </c>
      <c r="B15401" t="s">
        <v>130</v>
      </c>
      <c r="C15401" t="s">
        <v>143</v>
      </c>
      <c r="D15401" t="s">
        <v>21</v>
      </c>
      <c r="E15401" t="s">
        <v>5</v>
      </c>
      <c r="F15401" t="s">
        <v>8</v>
      </c>
      <c r="G15401">
        <v>0</v>
      </c>
      <c r="H15401">
        <v>0</v>
      </c>
      <c r="I15401">
        <v>0</v>
      </c>
      <c r="J15401">
        <v>0</v>
      </c>
      <c r="L15401" s="51">
        <v>52596</v>
      </c>
      <c r="M15401">
        <v>20</v>
      </c>
      <c r="N15401">
        <v>0</v>
      </c>
    </row>
    <row r="15402" spans="1:14" x14ac:dyDescent="0.25">
      <c r="A15402" s="21" t="str">
        <f t="shared" si="240"/>
        <v>MOW H2C DAAA_2024</v>
      </c>
      <c r="B15402" t="s">
        <v>130</v>
      </c>
      <c r="C15402" t="s">
        <v>140</v>
      </c>
      <c r="D15402" t="s">
        <v>19</v>
      </c>
      <c r="E15402" t="s">
        <v>29</v>
      </c>
      <c r="F15402" t="s">
        <v>28</v>
      </c>
      <c r="K15402">
        <v>0</v>
      </c>
      <c r="L15402" s="51">
        <v>45657</v>
      </c>
      <c r="M15402">
        <v>1</v>
      </c>
    </row>
    <row r="15403" spans="1:14" x14ac:dyDescent="0.25">
      <c r="A15403" s="21" t="str">
        <f t="shared" si="240"/>
        <v>MOW H2C DAAA_2025</v>
      </c>
      <c r="B15403" t="s">
        <v>130</v>
      </c>
      <c r="C15403" t="s">
        <v>140</v>
      </c>
      <c r="D15403" t="s">
        <v>19</v>
      </c>
      <c r="E15403" t="s">
        <v>29</v>
      </c>
      <c r="F15403" t="s">
        <v>28</v>
      </c>
      <c r="K15403">
        <v>0</v>
      </c>
      <c r="L15403" s="51">
        <v>46022</v>
      </c>
      <c r="M15403">
        <v>2</v>
      </c>
    </row>
    <row r="15404" spans="1:14" x14ac:dyDescent="0.25">
      <c r="A15404" s="21" t="str">
        <f t="shared" si="240"/>
        <v>MOW H2C DAAA_2026</v>
      </c>
      <c r="B15404" t="s">
        <v>130</v>
      </c>
      <c r="C15404" t="s">
        <v>140</v>
      </c>
      <c r="D15404" t="s">
        <v>19</v>
      </c>
      <c r="E15404" t="s">
        <v>29</v>
      </c>
      <c r="F15404" t="s">
        <v>28</v>
      </c>
      <c r="K15404">
        <v>0</v>
      </c>
      <c r="L15404" s="51">
        <v>46387</v>
      </c>
      <c r="M15404">
        <v>3</v>
      </c>
    </row>
    <row r="15405" spans="1:14" x14ac:dyDescent="0.25">
      <c r="A15405" s="21" t="str">
        <f t="shared" si="240"/>
        <v>MOW H2C DAAA_2027</v>
      </c>
      <c r="B15405" t="s">
        <v>130</v>
      </c>
      <c r="C15405" t="s">
        <v>140</v>
      </c>
      <c r="D15405" t="s">
        <v>19</v>
      </c>
      <c r="E15405" t="s">
        <v>29</v>
      </c>
      <c r="F15405" t="s">
        <v>28</v>
      </c>
      <c r="K15405">
        <v>0</v>
      </c>
      <c r="L15405" s="51">
        <v>46752</v>
      </c>
      <c r="M15405">
        <v>4</v>
      </c>
    </row>
    <row r="15406" spans="1:14" x14ac:dyDescent="0.25">
      <c r="A15406" s="21" t="str">
        <f t="shared" si="240"/>
        <v>MOW H2C DAAA_2028</v>
      </c>
      <c r="B15406" t="s">
        <v>130</v>
      </c>
      <c r="C15406" t="s">
        <v>140</v>
      </c>
      <c r="D15406" t="s">
        <v>19</v>
      </c>
      <c r="E15406" t="s">
        <v>29</v>
      </c>
      <c r="F15406" t="s">
        <v>28</v>
      </c>
      <c r="K15406">
        <v>0</v>
      </c>
      <c r="L15406" s="51">
        <v>47118</v>
      </c>
      <c r="M15406">
        <v>5</v>
      </c>
    </row>
    <row r="15407" spans="1:14" x14ac:dyDescent="0.25">
      <c r="A15407" s="21" t="str">
        <f t="shared" si="240"/>
        <v>MOW H2C DAAA_2029</v>
      </c>
      <c r="B15407" t="s">
        <v>130</v>
      </c>
      <c r="C15407" t="s">
        <v>140</v>
      </c>
      <c r="D15407" t="s">
        <v>19</v>
      </c>
      <c r="E15407" t="s">
        <v>29</v>
      </c>
      <c r="F15407" t="s">
        <v>28</v>
      </c>
      <c r="K15407">
        <v>0</v>
      </c>
      <c r="L15407" s="51">
        <v>47483</v>
      </c>
      <c r="M15407">
        <v>6</v>
      </c>
    </row>
    <row r="15408" spans="1:14" x14ac:dyDescent="0.25">
      <c r="A15408" s="21" t="str">
        <f t="shared" si="240"/>
        <v>MOW H2C DAAA_2030</v>
      </c>
      <c r="B15408" t="s">
        <v>130</v>
      </c>
      <c r="C15408" t="s">
        <v>140</v>
      </c>
      <c r="D15408" t="s">
        <v>19</v>
      </c>
      <c r="E15408" t="s">
        <v>29</v>
      </c>
      <c r="F15408" t="s">
        <v>28</v>
      </c>
      <c r="K15408">
        <v>0</v>
      </c>
      <c r="L15408" s="51">
        <v>47848</v>
      </c>
      <c r="M15408">
        <v>7</v>
      </c>
    </row>
    <row r="15409" spans="1:13" x14ac:dyDescent="0.25">
      <c r="A15409" s="21" t="str">
        <f t="shared" si="240"/>
        <v>MOW H2C DAAA_2031</v>
      </c>
      <c r="B15409" t="s">
        <v>130</v>
      </c>
      <c r="C15409" t="s">
        <v>140</v>
      </c>
      <c r="D15409" t="s">
        <v>19</v>
      </c>
      <c r="E15409" t="s">
        <v>29</v>
      </c>
      <c r="F15409" t="s">
        <v>28</v>
      </c>
      <c r="K15409">
        <v>0</v>
      </c>
      <c r="L15409" s="51">
        <v>48213</v>
      </c>
      <c r="M15409">
        <v>8</v>
      </c>
    </row>
    <row r="15410" spans="1:13" x14ac:dyDescent="0.25">
      <c r="A15410" s="21" t="str">
        <f t="shared" si="240"/>
        <v>MOW H2C DAAA_2032</v>
      </c>
      <c r="B15410" t="s">
        <v>130</v>
      </c>
      <c r="C15410" t="s">
        <v>140</v>
      </c>
      <c r="D15410" t="s">
        <v>19</v>
      </c>
      <c r="E15410" t="s">
        <v>29</v>
      </c>
      <c r="F15410" t="s">
        <v>28</v>
      </c>
      <c r="K15410">
        <v>0</v>
      </c>
      <c r="L15410" s="51">
        <v>48579</v>
      </c>
      <c r="M15410">
        <v>9</v>
      </c>
    </row>
    <row r="15411" spans="1:13" x14ac:dyDescent="0.25">
      <c r="A15411" s="21" t="str">
        <f t="shared" si="240"/>
        <v>MOW H2C DAAA_2033</v>
      </c>
      <c r="B15411" t="s">
        <v>130</v>
      </c>
      <c r="C15411" t="s">
        <v>140</v>
      </c>
      <c r="D15411" t="s">
        <v>19</v>
      </c>
      <c r="E15411" t="s">
        <v>29</v>
      </c>
      <c r="F15411" t="s">
        <v>28</v>
      </c>
      <c r="K15411">
        <v>0</v>
      </c>
      <c r="L15411" s="51">
        <v>48944</v>
      </c>
      <c r="M15411">
        <v>10</v>
      </c>
    </row>
    <row r="15412" spans="1:13" x14ac:dyDescent="0.25">
      <c r="A15412" s="21" t="str">
        <f t="shared" si="240"/>
        <v>MOW H2C DAAA_2034</v>
      </c>
      <c r="B15412" t="s">
        <v>130</v>
      </c>
      <c r="C15412" t="s">
        <v>140</v>
      </c>
      <c r="D15412" t="s">
        <v>19</v>
      </c>
      <c r="E15412" t="s">
        <v>29</v>
      </c>
      <c r="F15412" t="s">
        <v>28</v>
      </c>
      <c r="K15412">
        <v>0</v>
      </c>
      <c r="L15412" s="51">
        <v>49309</v>
      </c>
      <c r="M15412">
        <v>11</v>
      </c>
    </row>
    <row r="15413" spans="1:13" x14ac:dyDescent="0.25">
      <c r="A15413" s="21" t="str">
        <f t="shared" si="240"/>
        <v>MOW H2C DAAA_2035</v>
      </c>
      <c r="B15413" t="s">
        <v>130</v>
      </c>
      <c r="C15413" t="s">
        <v>140</v>
      </c>
      <c r="D15413" t="s">
        <v>19</v>
      </c>
      <c r="E15413" t="s">
        <v>29</v>
      </c>
      <c r="F15413" t="s">
        <v>28</v>
      </c>
      <c r="K15413">
        <v>0</v>
      </c>
      <c r="L15413" s="51">
        <v>49674</v>
      </c>
      <c r="M15413">
        <v>12</v>
      </c>
    </row>
    <row r="15414" spans="1:13" x14ac:dyDescent="0.25">
      <c r="A15414" s="21" t="str">
        <f t="shared" si="240"/>
        <v>MOW H2C DAAA_2036</v>
      </c>
      <c r="B15414" t="s">
        <v>130</v>
      </c>
      <c r="C15414" t="s">
        <v>140</v>
      </c>
      <c r="D15414" t="s">
        <v>19</v>
      </c>
      <c r="E15414" t="s">
        <v>29</v>
      </c>
      <c r="F15414" t="s">
        <v>28</v>
      </c>
      <c r="K15414">
        <v>0</v>
      </c>
      <c r="L15414" s="51">
        <v>50040</v>
      </c>
      <c r="M15414">
        <v>13</v>
      </c>
    </row>
    <row r="15415" spans="1:13" x14ac:dyDescent="0.25">
      <c r="A15415" s="21" t="str">
        <f t="shared" si="240"/>
        <v>MOW H2C DAAA_2037</v>
      </c>
      <c r="B15415" t="s">
        <v>130</v>
      </c>
      <c r="C15415" t="s">
        <v>140</v>
      </c>
      <c r="D15415" t="s">
        <v>19</v>
      </c>
      <c r="E15415" t="s">
        <v>29</v>
      </c>
      <c r="F15415" t="s">
        <v>28</v>
      </c>
      <c r="K15415">
        <v>0</v>
      </c>
      <c r="L15415" s="51">
        <v>50405</v>
      </c>
      <c r="M15415">
        <v>14</v>
      </c>
    </row>
    <row r="15416" spans="1:13" x14ac:dyDescent="0.25">
      <c r="A15416" s="21" t="str">
        <f t="shared" si="240"/>
        <v>MOW H2C DAAA_2038</v>
      </c>
      <c r="B15416" t="s">
        <v>130</v>
      </c>
      <c r="C15416" t="s">
        <v>140</v>
      </c>
      <c r="D15416" t="s">
        <v>19</v>
      </c>
      <c r="E15416" t="s">
        <v>29</v>
      </c>
      <c r="F15416" t="s">
        <v>28</v>
      </c>
      <c r="K15416">
        <v>0</v>
      </c>
      <c r="L15416" s="51">
        <v>50770</v>
      </c>
      <c r="M15416">
        <v>15</v>
      </c>
    </row>
    <row r="15417" spans="1:13" x14ac:dyDescent="0.25">
      <c r="A15417" s="21" t="str">
        <f t="shared" si="240"/>
        <v>MOW H2C DAAA_2039</v>
      </c>
      <c r="B15417" t="s">
        <v>130</v>
      </c>
      <c r="C15417" t="s">
        <v>140</v>
      </c>
      <c r="D15417" t="s">
        <v>19</v>
      </c>
      <c r="E15417" t="s">
        <v>29</v>
      </c>
      <c r="F15417" t="s">
        <v>28</v>
      </c>
      <c r="K15417">
        <v>0</v>
      </c>
      <c r="L15417" s="51">
        <v>51135</v>
      </c>
      <c r="M15417">
        <v>16</v>
      </c>
    </row>
    <row r="15418" spans="1:13" x14ac:dyDescent="0.25">
      <c r="A15418" s="21" t="str">
        <f t="shared" si="240"/>
        <v>MOW H2C DAAA_2040</v>
      </c>
      <c r="B15418" t="s">
        <v>130</v>
      </c>
      <c r="C15418" t="s">
        <v>140</v>
      </c>
      <c r="D15418" t="s">
        <v>19</v>
      </c>
      <c r="E15418" t="s">
        <v>29</v>
      </c>
      <c r="F15418" t="s">
        <v>28</v>
      </c>
      <c r="K15418">
        <v>0</v>
      </c>
      <c r="L15418" s="51">
        <v>51501</v>
      </c>
      <c r="M15418">
        <v>17</v>
      </c>
    </row>
    <row r="15419" spans="1:13" x14ac:dyDescent="0.25">
      <c r="A15419" s="21" t="str">
        <f t="shared" si="240"/>
        <v>MOW H2C DAAA_2041</v>
      </c>
      <c r="B15419" t="s">
        <v>130</v>
      </c>
      <c r="C15419" t="s">
        <v>140</v>
      </c>
      <c r="D15419" t="s">
        <v>19</v>
      </c>
      <c r="E15419" t="s">
        <v>29</v>
      </c>
      <c r="F15419" t="s">
        <v>28</v>
      </c>
      <c r="K15419">
        <v>0</v>
      </c>
      <c r="L15419" s="51">
        <v>51866</v>
      </c>
      <c r="M15419">
        <v>18</v>
      </c>
    </row>
    <row r="15420" spans="1:13" x14ac:dyDescent="0.25">
      <c r="A15420" s="21" t="str">
        <f t="shared" si="240"/>
        <v>MOW H2C DAAA_2042</v>
      </c>
      <c r="B15420" t="s">
        <v>130</v>
      </c>
      <c r="C15420" t="s">
        <v>140</v>
      </c>
      <c r="D15420" t="s">
        <v>19</v>
      </c>
      <c r="E15420" t="s">
        <v>29</v>
      </c>
      <c r="F15420" t="s">
        <v>28</v>
      </c>
      <c r="K15420">
        <v>0</v>
      </c>
      <c r="L15420" s="51">
        <v>52231</v>
      </c>
      <c r="M15420">
        <v>19</v>
      </c>
    </row>
    <row r="15421" spans="1:13" x14ac:dyDescent="0.25">
      <c r="A15421" s="21" t="str">
        <f t="shared" si="240"/>
        <v>MOW H2C DAAA_2043</v>
      </c>
      <c r="B15421" t="s">
        <v>130</v>
      </c>
      <c r="C15421" t="s">
        <v>140</v>
      </c>
      <c r="D15421" t="s">
        <v>19</v>
      </c>
      <c r="E15421" t="s">
        <v>29</v>
      </c>
      <c r="F15421" t="s">
        <v>28</v>
      </c>
      <c r="K15421">
        <v>0</v>
      </c>
      <c r="L15421" s="51">
        <v>52596</v>
      </c>
      <c r="M15421">
        <v>20</v>
      </c>
    </row>
    <row r="15422" spans="1:13" x14ac:dyDescent="0.25">
      <c r="A15422" s="21" t="str">
        <f t="shared" si="240"/>
        <v>MOW H2C DAAA_2024</v>
      </c>
      <c r="B15422" t="s">
        <v>130</v>
      </c>
      <c r="C15422" t="s">
        <v>140</v>
      </c>
      <c r="D15422" t="s">
        <v>19</v>
      </c>
      <c r="E15422" t="s">
        <v>29</v>
      </c>
      <c r="F15422" t="s">
        <v>31</v>
      </c>
      <c r="K15422">
        <v>0</v>
      </c>
      <c r="L15422" s="51">
        <v>45657</v>
      </c>
      <c r="M15422">
        <v>1</v>
      </c>
    </row>
    <row r="15423" spans="1:13" x14ac:dyDescent="0.25">
      <c r="A15423" s="21" t="str">
        <f t="shared" si="240"/>
        <v>MOW H2C DAAA_2025</v>
      </c>
      <c r="B15423" t="s">
        <v>130</v>
      </c>
      <c r="C15423" t="s">
        <v>140</v>
      </c>
      <c r="D15423" t="s">
        <v>19</v>
      </c>
      <c r="E15423" t="s">
        <v>29</v>
      </c>
      <c r="F15423" t="s">
        <v>31</v>
      </c>
      <c r="K15423">
        <v>0</v>
      </c>
      <c r="L15423" s="51">
        <v>46022</v>
      </c>
      <c r="M15423">
        <v>2</v>
      </c>
    </row>
    <row r="15424" spans="1:13" x14ac:dyDescent="0.25">
      <c r="A15424" s="21" t="str">
        <f t="shared" si="240"/>
        <v>MOW H2C DAAA_2026</v>
      </c>
      <c r="B15424" t="s">
        <v>130</v>
      </c>
      <c r="C15424" t="s">
        <v>140</v>
      </c>
      <c r="D15424" t="s">
        <v>19</v>
      </c>
      <c r="E15424" t="s">
        <v>29</v>
      </c>
      <c r="F15424" t="s">
        <v>31</v>
      </c>
      <c r="K15424">
        <v>0</v>
      </c>
      <c r="L15424" s="51">
        <v>46387</v>
      </c>
      <c r="M15424">
        <v>3</v>
      </c>
    </row>
    <row r="15425" spans="1:13" x14ac:dyDescent="0.25">
      <c r="A15425" s="21" t="str">
        <f t="shared" si="240"/>
        <v>MOW H2C DAAA_2027</v>
      </c>
      <c r="B15425" t="s">
        <v>130</v>
      </c>
      <c r="C15425" t="s">
        <v>140</v>
      </c>
      <c r="D15425" t="s">
        <v>19</v>
      </c>
      <c r="E15425" t="s">
        <v>29</v>
      </c>
      <c r="F15425" t="s">
        <v>31</v>
      </c>
      <c r="K15425">
        <v>0</v>
      </c>
      <c r="L15425" s="51">
        <v>46752</v>
      </c>
      <c r="M15425">
        <v>4</v>
      </c>
    </row>
    <row r="15426" spans="1:13" x14ac:dyDescent="0.25">
      <c r="A15426" s="21" t="str">
        <f t="shared" ref="A15426:A15489" si="241">B15426&amp;" "&amp;D15426&amp;" "&amp;C15426&amp;"_"&amp;YEAR(L15426)</f>
        <v>MOW H2C DAAA_2028</v>
      </c>
      <c r="B15426" t="s">
        <v>130</v>
      </c>
      <c r="C15426" t="s">
        <v>140</v>
      </c>
      <c r="D15426" t="s">
        <v>19</v>
      </c>
      <c r="E15426" t="s">
        <v>29</v>
      </c>
      <c r="F15426" t="s">
        <v>31</v>
      </c>
      <c r="K15426">
        <v>0</v>
      </c>
      <c r="L15426" s="51">
        <v>47118</v>
      </c>
      <c r="M15426">
        <v>5</v>
      </c>
    </row>
    <row r="15427" spans="1:13" x14ac:dyDescent="0.25">
      <c r="A15427" s="21" t="str">
        <f t="shared" si="241"/>
        <v>MOW H2C DAAA_2029</v>
      </c>
      <c r="B15427" t="s">
        <v>130</v>
      </c>
      <c r="C15427" t="s">
        <v>140</v>
      </c>
      <c r="D15427" t="s">
        <v>19</v>
      </c>
      <c r="E15427" t="s">
        <v>29</v>
      </c>
      <c r="F15427" t="s">
        <v>31</v>
      </c>
      <c r="K15427">
        <v>0</v>
      </c>
      <c r="L15427" s="51">
        <v>47483</v>
      </c>
      <c r="M15427">
        <v>6</v>
      </c>
    </row>
    <row r="15428" spans="1:13" x14ac:dyDescent="0.25">
      <c r="A15428" s="21" t="str">
        <f t="shared" si="241"/>
        <v>MOW H2C DAAA_2030</v>
      </c>
      <c r="B15428" t="s">
        <v>130</v>
      </c>
      <c r="C15428" t="s">
        <v>140</v>
      </c>
      <c r="D15428" t="s">
        <v>19</v>
      </c>
      <c r="E15428" t="s">
        <v>29</v>
      </c>
      <c r="F15428" t="s">
        <v>31</v>
      </c>
      <c r="K15428">
        <v>0</v>
      </c>
      <c r="L15428" s="51">
        <v>47848</v>
      </c>
      <c r="M15428">
        <v>7</v>
      </c>
    </row>
    <row r="15429" spans="1:13" x14ac:dyDescent="0.25">
      <c r="A15429" s="21" t="str">
        <f t="shared" si="241"/>
        <v>MOW H2C DAAA_2031</v>
      </c>
      <c r="B15429" t="s">
        <v>130</v>
      </c>
      <c r="C15429" t="s">
        <v>140</v>
      </c>
      <c r="D15429" t="s">
        <v>19</v>
      </c>
      <c r="E15429" t="s">
        <v>29</v>
      </c>
      <c r="F15429" t="s">
        <v>31</v>
      </c>
      <c r="K15429">
        <v>0</v>
      </c>
      <c r="L15429" s="51">
        <v>48213</v>
      </c>
      <c r="M15429">
        <v>8</v>
      </c>
    </row>
    <row r="15430" spans="1:13" x14ac:dyDescent="0.25">
      <c r="A15430" s="21" t="str">
        <f t="shared" si="241"/>
        <v>MOW H2C DAAA_2032</v>
      </c>
      <c r="B15430" t="s">
        <v>130</v>
      </c>
      <c r="C15430" t="s">
        <v>140</v>
      </c>
      <c r="D15430" t="s">
        <v>19</v>
      </c>
      <c r="E15430" t="s">
        <v>29</v>
      </c>
      <c r="F15430" t="s">
        <v>31</v>
      </c>
      <c r="K15430">
        <v>0</v>
      </c>
      <c r="L15430" s="51">
        <v>48579</v>
      </c>
      <c r="M15430">
        <v>9</v>
      </c>
    </row>
    <row r="15431" spans="1:13" x14ac:dyDescent="0.25">
      <c r="A15431" s="21" t="str">
        <f t="shared" si="241"/>
        <v>MOW H2C DAAA_2033</v>
      </c>
      <c r="B15431" t="s">
        <v>130</v>
      </c>
      <c r="C15431" t="s">
        <v>140</v>
      </c>
      <c r="D15431" t="s">
        <v>19</v>
      </c>
      <c r="E15431" t="s">
        <v>29</v>
      </c>
      <c r="F15431" t="s">
        <v>31</v>
      </c>
      <c r="K15431">
        <v>0</v>
      </c>
      <c r="L15431" s="51">
        <v>48944</v>
      </c>
      <c r="M15431">
        <v>10</v>
      </c>
    </row>
    <row r="15432" spans="1:13" x14ac:dyDescent="0.25">
      <c r="A15432" s="21" t="str">
        <f t="shared" si="241"/>
        <v>MOW H2C DAAA_2034</v>
      </c>
      <c r="B15432" t="s">
        <v>130</v>
      </c>
      <c r="C15432" t="s">
        <v>140</v>
      </c>
      <c r="D15432" t="s">
        <v>19</v>
      </c>
      <c r="E15432" t="s">
        <v>29</v>
      </c>
      <c r="F15432" t="s">
        <v>31</v>
      </c>
      <c r="K15432">
        <v>0</v>
      </c>
      <c r="L15432" s="51">
        <v>49309</v>
      </c>
      <c r="M15432">
        <v>11</v>
      </c>
    </row>
    <row r="15433" spans="1:13" x14ac:dyDescent="0.25">
      <c r="A15433" s="21" t="str">
        <f t="shared" si="241"/>
        <v>MOW H2C DAAA_2035</v>
      </c>
      <c r="B15433" t="s">
        <v>130</v>
      </c>
      <c r="C15433" t="s">
        <v>140</v>
      </c>
      <c r="D15433" t="s">
        <v>19</v>
      </c>
      <c r="E15433" t="s">
        <v>29</v>
      </c>
      <c r="F15433" t="s">
        <v>31</v>
      </c>
      <c r="K15433">
        <v>0</v>
      </c>
      <c r="L15433" s="51">
        <v>49674</v>
      </c>
      <c r="M15433">
        <v>12</v>
      </c>
    </row>
    <row r="15434" spans="1:13" x14ac:dyDescent="0.25">
      <c r="A15434" s="21" t="str">
        <f t="shared" si="241"/>
        <v>MOW H2C DAAA_2036</v>
      </c>
      <c r="B15434" t="s">
        <v>130</v>
      </c>
      <c r="C15434" t="s">
        <v>140</v>
      </c>
      <c r="D15434" t="s">
        <v>19</v>
      </c>
      <c r="E15434" t="s">
        <v>29</v>
      </c>
      <c r="F15434" t="s">
        <v>31</v>
      </c>
      <c r="K15434">
        <v>0</v>
      </c>
      <c r="L15434" s="51">
        <v>50040</v>
      </c>
      <c r="M15434">
        <v>13</v>
      </c>
    </row>
    <row r="15435" spans="1:13" x14ac:dyDescent="0.25">
      <c r="A15435" s="21" t="str">
        <f t="shared" si="241"/>
        <v>MOW H2C DAAA_2037</v>
      </c>
      <c r="B15435" t="s">
        <v>130</v>
      </c>
      <c r="C15435" t="s">
        <v>140</v>
      </c>
      <c r="D15435" t="s">
        <v>19</v>
      </c>
      <c r="E15435" t="s">
        <v>29</v>
      </c>
      <c r="F15435" t="s">
        <v>31</v>
      </c>
      <c r="K15435">
        <v>0</v>
      </c>
      <c r="L15435" s="51">
        <v>50405</v>
      </c>
      <c r="M15435">
        <v>14</v>
      </c>
    </row>
    <row r="15436" spans="1:13" x14ac:dyDescent="0.25">
      <c r="A15436" s="21" t="str">
        <f t="shared" si="241"/>
        <v>MOW H2C DAAA_2038</v>
      </c>
      <c r="B15436" t="s">
        <v>130</v>
      </c>
      <c r="C15436" t="s">
        <v>140</v>
      </c>
      <c r="D15436" t="s">
        <v>19</v>
      </c>
      <c r="E15436" t="s">
        <v>29</v>
      </c>
      <c r="F15436" t="s">
        <v>31</v>
      </c>
      <c r="K15436">
        <v>0</v>
      </c>
      <c r="L15436" s="51">
        <v>50770</v>
      </c>
      <c r="M15436">
        <v>15</v>
      </c>
    </row>
    <row r="15437" spans="1:13" x14ac:dyDescent="0.25">
      <c r="A15437" s="21" t="str">
        <f t="shared" si="241"/>
        <v>MOW H2C DAAA_2039</v>
      </c>
      <c r="B15437" t="s">
        <v>130</v>
      </c>
      <c r="C15437" t="s">
        <v>140</v>
      </c>
      <c r="D15437" t="s">
        <v>19</v>
      </c>
      <c r="E15437" t="s">
        <v>29</v>
      </c>
      <c r="F15437" t="s">
        <v>31</v>
      </c>
      <c r="K15437">
        <v>0</v>
      </c>
      <c r="L15437" s="51">
        <v>51135</v>
      </c>
      <c r="M15437">
        <v>16</v>
      </c>
    </row>
    <row r="15438" spans="1:13" x14ac:dyDescent="0.25">
      <c r="A15438" s="21" t="str">
        <f t="shared" si="241"/>
        <v>MOW H2C DAAA_2040</v>
      </c>
      <c r="B15438" t="s">
        <v>130</v>
      </c>
      <c r="C15438" t="s">
        <v>140</v>
      </c>
      <c r="D15438" t="s">
        <v>19</v>
      </c>
      <c r="E15438" t="s">
        <v>29</v>
      </c>
      <c r="F15438" t="s">
        <v>31</v>
      </c>
      <c r="K15438">
        <v>0</v>
      </c>
      <c r="L15438" s="51">
        <v>51501</v>
      </c>
      <c r="M15438">
        <v>17</v>
      </c>
    </row>
    <row r="15439" spans="1:13" x14ac:dyDescent="0.25">
      <c r="A15439" s="21" t="str">
        <f t="shared" si="241"/>
        <v>MOW H2C DAAA_2041</v>
      </c>
      <c r="B15439" t="s">
        <v>130</v>
      </c>
      <c r="C15439" t="s">
        <v>140</v>
      </c>
      <c r="D15439" t="s">
        <v>19</v>
      </c>
      <c r="E15439" t="s">
        <v>29</v>
      </c>
      <c r="F15439" t="s">
        <v>31</v>
      </c>
      <c r="K15439">
        <v>0</v>
      </c>
      <c r="L15439" s="51">
        <v>51866</v>
      </c>
      <c r="M15439">
        <v>18</v>
      </c>
    </row>
    <row r="15440" spans="1:13" x14ac:dyDescent="0.25">
      <c r="A15440" s="21" t="str">
        <f t="shared" si="241"/>
        <v>MOW H2C DAAA_2042</v>
      </c>
      <c r="B15440" t="s">
        <v>130</v>
      </c>
      <c r="C15440" t="s">
        <v>140</v>
      </c>
      <c r="D15440" t="s">
        <v>19</v>
      </c>
      <c r="E15440" t="s">
        <v>29</v>
      </c>
      <c r="F15440" t="s">
        <v>31</v>
      </c>
      <c r="K15440">
        <v>0</v>
      </c>
      <c r="L15440" s="51">
        <v>52231</v>
      </c>
      <c r="M15440">
        <v>19</v>
      </c>
    </row>
    <row r="15441" spans="1:14" x14ac:dyDescent="0.25">
      <c r="A15441" s="21" t="str">
        <f t="shared" si="241"/>
        <v>MOW H2C DAAA_2043</v>
      </c>
      <c r="B15441" t="s">
        <v>130</v>
      </c>
      <c r="C15441" t="s">
        <v>140</v>
      </c>
      <c r="D15441" t="s">
        <v>19</v>
      </c>
      <c r="E15441" t="s">
        <v>29</v>
      </c>
      <c r="F15441" t="s">
        <v>31</v>
      </c>
      <c r="K15441">
        <v>0</v>
      </c>
      <c r="L15441" s="51">
        <v>52596</v>
      </c>
      <c r="M15441">
        <v>20</v>
      </c>
    </row>
    <row r="15442" spans="1:14" x14ac:dyDescent="0.25">
      <c r="A15442" s="21" t="str">
        <f t="shared" si="241"/>
        <v>MOW H2C DAAA_2024</v>
      </c>
      <c r="B15442" t="s">
        <v>130</v>
      </c>
      <c r="C15442" t="s">
        <v>140</v>
      </c>
      <c r="D15442" t="s">
        <v>19</v>
      </c>
      <c r="E15442" t="s">
        <v>5</v>
      </c>
      <c r="F15442" t="s">
        <v>4</v>
      </c>
      <c r="G15442">
        <v>0</v>
      </c>
      <c r="H15442">
        <v>0</v>
      </c>
      <c r="I15442">
        <v>0</v>
      </c>
      <c r="J15442">
        <v>0</v>
      </c>
      <c r="L15442" s="51">
        <v>45657</v>
      </c>
      <c r="M15442">
        <v>1</v>
      </c>
      <c r="N15442">
        <v>0</v>
      </c>
    </row>
    <row r="15443" spans="1:14" x14ac:dyDescent="0.25">
      <c r="A15443" s="21" t="str">
        <f t="shared" si="241"/>
        <v>MOW H2C DAAA_2025</v>
      </c>
      <c r="B15443" t="s">
        <v>130</v>
      </c>
      <c r="C15443" t="s">
        <v>140</v>
      </c>
      <c r="D15443" t="s">
        <v>19</v>
      </c>
      <c r="E15443" t="s">
        <v>5</v>
      </c>
      <c r="F15443" t="s">
        <v>4</v>
      </c>
      <c r="G15443">
        <v>0</v>
      </c>
      <c r="H15443">
        <v>0</v>
      </c>
      <c r="I15443">
        <v>0</v>
      </c>
      <c r="J15443">
        <v>0</v>
      </c>
      <c r="L15443" s="51">
        <v>46022</v>
      </c>
      <c r="M15443">
        <v>2</v>
      </c>
      <c r="N15443">
        <v>0</v>
      </c>
    </row>
    <row r="15444" spans="1:14" x14ac:dyDescent="0.25">
      <c r="A15444" s="21" t="str">
        <f t="shared" si="241"/>
        <v>MOW H2C DAAA_2026</v>
      </c>
      <c r="B15444" t="s">
        <v>130</v>
      </c>
      <c r="C15444" t="s">
        <v>140</v>
      </c>
      <c r="D15444" t="s">
        <v>19</v>
      </c>
      <c r="E15444" t="s">
        <v>5</v>
      </c>
      <c r="F15444" t="s">
        <v>4</v>
      </c>
      <c r="G15444">
        <v>0</v>
      </c>
      <c r="H15444">
        <v>11661.30078125</v>
      </c>
      <c r="I15444">
        <v>55699.5859375</v>
      </c>
      <c r="J15444">
        <v>0</v>
      </c>
      <c r="L15444" s="51">
        <v>46387</v>
      </c>
      <c r="M15444">
        <v>3</v>
      </c>
      <c r="N15444">
        <v>-24559.650390625</v>
      </c>
    </row>
    <row r="15445" spans="1:14" x14ac:dyDescent="0.25">
      <c r="A15445" s="21" t="str">
        <f t="shared" si="241"/>
        <v>MOW H2C DAAA_2027</v>
      </c>
      <c r="B15445" t="s">
        <v>130</v>
      </c>
      <c r="C15445" t="s">
        <v>140</v>
      </c>
      <c r="D15445" t="s">
        <v>19</v>
      </c>
      <c r="E15445" t="s">
        <v>5</v>
      </c>
      <c r="F15445" t="s">
        <v>4</v>
      </c>
      <c r="G15445">
        <v>0</v>
      </c>
      <c r="H15445">
        <v>25099.45703125</v>
      </c>
      <c r="I15445">
        <v>91479.0546875</v>
      </c>
      <c r="J15445">
        <v>0</v>
      </c>
      <c r="L15445" s="51">
        <v>46752</v>
      </c>
      <c r="M15445">
        <v>4</v>
      </c>
      <c r="N15445">
        <v>-38296.953125</v>
      </c>
    </row>
    <row r="15446" spans="1:14" x14ac:dyDescent="0.25">
      <c r="A15446" s="21" t="str">
        <f t="shared" si="241"/>
        <v>MOW H2C DAAA_2028</v>
      </c>
      <c r="B15446" t="s">
        <v>130</v>
      </c>
      <c r="C15446" t="s">
        <v>140</v>
      </c>
      <c r="D15446" t="s">
        <v>19</v>
      </c>
      <c r="E15446" t="s">
        <v>5</v>
      </c>
      <c r="F15446" t="s">
        <v>4</v>
      </c>
      <c r="G15446">
        <v>0</v>
      </c>
      <c r="H15446">
        <v>53967.2265625</v>
      </c>
      <c r="I15446">
        <v>144989.453125</v>
      </c>
      <c r="J15446">
        <v>0</v>
      </c>
      <c r="L15446" s="51">
        <v>47118</v>
      </c>
      <c r="M15446">
        <v>5</v>
      </c>
      <c r="N15446">
        <v>-14548.7841796875</v>
      </c>
    </row>
    <row r="15447" spans="1:14" x14ac:dyDescent="0.25">
      <c r="A15447" s="21" t="str">
        <f t="shared" si="241"/>
        <v>MOW H2C DAAA_2029</v>
      </c>
      <c r="B15447" t="s">
        <v>130</v>
      </c>
      <c r="C15447" t="s">
        <v>140</v>
      </c>
      <c r="D15447" t="s">
        <v>19</v>
      </c>
      <c r="E15447" t="s">
        <v>5</v>
      </c>
      <c r="F15447" t="s">
        <v>4</v>
      </c>
      <c r="G15447">
        <v>0</v>
      </c>
      <c r="H15447">
        <v>57530.97265625</v>
      </c>
      <c r="I15447">
        <v>136243.265625</v>
      </c>
      <c r="J15447">
        <v>0</v>
      </c>
      <c r="L15447" s="51">
        <v>47483</v>
      </c>
      <c r="M15447">
        <v>6</v>
      </c>
      <c r="N15447">
        <v>-12162.240234375</v>
      </c>
    </row>
    <row r="15448" spans="1:14" x14ac:dyDescent="0.25">
      <c r="A15448" s="21" t="str">
        <f t="shared" si="241"/>
        <v>MOW H2C DAAA_2030</v>
      </c>
      <c r="B15448" t="s">
        <v>130</v>
      </c>
      <c r="C15448" t="s">
        <v>140</v>
      </c>
      <c r="D15448" t="s">
        <v>19</v>
      </c>
      <c r="E15448" t="s">
        <v>5</v>
      </c>
      <c r="F15448" t="s">
        <v>4</v>
      </c>
      <c r="G15448">
        <v>0</v>
      </c>
      <c r="H15448">
        <v>97578</v>
      </c>
      <c r="I15448">
        <v>193773.078125</v>
      </c>
      <c r="J15448">
        <v>0</v>
      </c>
      <c r="L15448" s="51">
        <v>47848</v>
      </c>
      <c r="M15448">
        <v>7</v>
      </c>
      <c r="N15448">
        <v>24033.384765625</v>
      </c>
    </row>
    <row r="15449" spans="1:14" x14ac:dyDescent="0.25">
      <c r="A15449" s="21" t="str">
        <f t="shared" si="241"/>
        <v>MOW H2C DAAA_2031</v>
      </c>
      <c r="B15449" t="s">
        <v>130</v>
      </c>
      <c r="C15449" t="s">
        <v>140</v>
      </c>
      <c r="D15449" t="s">
        <v>19</v>
      </c>
      <c r="E15449" t="s">
        <v>5</v>
      </c>
      <c r="F15449" t="s">
        <v>4</v>
      </c>
      <c r="G15449">
        <v>0</v>
      </c>
      <c r="H15449">
        <v>118437.4609375</v>
      </c>
      <c r="I15449">
        <v>245208.453125</v>
      </c>
      <c r="J15449">
        <v>0</v>
      </c>
      <c r="L15449" s="51">
        <v>48213</v>
      </c>
      <c r="M15449">
        <v>8</v>
      </c>
      <c r="N15449">
        <v>22039.560546875</v>
      </c>
    </row>
    <row r="15450" spans="1:14" x14ac:dyDescent="0.25">
      <c r="A15450" s="21" t="str">
        <f t="shared" si="241"/>
        <v>MOW H2C DAAA_2032</v>
      </c>
      <c r="B15450" t="s">
        <v>130</v>
      </c>
      <c r="C15450" t="s">
        <v>140</v>
      </c>
      <c r="D15450" t="s">
        <v>19</v>
      </c>
      <c r="E15450" t="s">
        <v>5</v>
      </c>
      <c r="F15450" t="s">
        <v>4</v>
      </c>
      <c r="G15450">
        <v>0</v>
      </c>
      <c r="H15450">
        <v>124482.4609375</v>
      </c>
      <c r="I15450">
        <v>298756.8125</v>
      </c>
      <c r="J15450">
        <v>0</v>
      </c>
      <c r="L15450" s="51">
        <v>48579</v>
      </c>
      <c r="M15450">
        <v>9</v>
      </c>
      <c r="N15450">
        <v>-19143.861328125</v>
      </c>
    </row>
    <row r="15451" spans="1:14" x14ac:dyDescent="0.25">
      <c r="A15451" s="21" t="str">
        <f t="shared" si="241"/>
        <v>MOW H2C DAAA_2033</v>
      </c>
      <c r="B15451" t="s">
        <v>130</v>
      </c>
      <c r="C15451" t="s">
        <v>140</v>
      </c>
      <c r="D15451" t="s">
        <v>19</v>
      </c>
      <c r="E15451" t="s">
        <v>5</v>
      </c>
      <c r="F15451" t="s">
        <v>4</v>
      </c>
      <c r="G15451">
        <v>0</v>
      </c>
      <c r="H15451">
        <v>142973.9375</v>
      </c>
      <c r="I15451">
        <v>349180.375</v>
      </c>
      <c r="J15451">
        <v>0</v>
      </c>
      <c r="L15451" s="51">
        <v>48944</v>
      </c>
      <c r="M15451">
        <v>10</v>
      </c>
      <c r="N15451">
        <v>-50093.13671875</v>
      </c>
    </row>
    <row r="15452" spans="1:14" x14ac:dyDescent="0.25">
      <c r="A15452" s="21" t="str">
        <f t="shared" si="241"/>
        <v>MOW H2C DAAA_2034</v>
      </c>
      <c r="B15452" t="s">
        <v>130</v>
      </c>
      <c r="C15452" t="s">
        <v>140</v>
      </c>
      <c r="D15452" t="s">
        <v>19</v>
      </c>
      <c r="E15452" t="s">
        <v>5</v>
      </c>
      <c r="F15452" t="s">
        <v>4</v>
      </c>
      <c r="G15452">
        <v>0</v>
      </c>
      <c r="H15452">
        <v>158811.25</v>
      </c>
      <c r="I15452">
        <v>399389.875</v>
      </c>
      <c r="J15452">
        <v>0</v>
      </c>
      <c r="L15452" s="51">
        <v>49309</v>
      </c>
      <c r="M15452">
        <v>11</v>
      </c>
      <c r="N15452">
        <v>-82430.3671875</v>
      </c>
    </row>
    <row r="15453" spans="1:14" x14ac:dyDescent="0.25">
      <c r="A15453" s="21" t="str">
        <f t="shared" si="241"/>
        <v>MOW H2C DAAA_2035</v>
      </c>
      <c r="B15453" t="s">
        <v>130</v>
      </c>
      <c r="C15453" t="s">
        <v>140</v>
      </c>
      <c r="D15453" t="s">
        <v>19</v>
      </c>
      <c r="E15453" t="s">
        <v>5</v>
      </c>
      <c r="F15453" t="s">
        <v>4</v>
      </c>
      <c r="G15453">
        <v>0</v>
      </c>
      <c r="H15453">
        <v>165024.6875</v>
      </c>
      <c r="I15453">
        <v>385846.25</v>
      </c>
      <c r="J15453">
        <v>0</v>
      </c>
      <c r="L15453" s="51">
        <v>49674</v>
      </c>
      <c r="M15453">
        <v>12</v>
      </c>
      <c r="N15453">
        <v>-80603.3515625</v>
      </c>
    </row>
    <row r="15454" spans="1:14" x14ac:dyDescent="0.25">
      <c r="A15454" s="21" t="str">
        <f t="shared" si="241"/>
        <v>MOW H2C DAAA_2036</v>
      </c>
      <c r="B15454" t="s">
        <v>130</v>
      </c>
      <c r="C15454" t="s">
        <v>140</v>
      </c>
      <c r="D15454" t="s">
        <v>19</v>
      </c>
      <c r="E15454" t="s">
        <v>5</v>
      </c>
      <c r="F15454" t="s">
        <v>4</v>
      </c>
      <c r="G15454">
        <v>0</v>
      </c>
      <c r="H15454">
        <v>182493.359375</v>
      </c>
      <c r="I15454">
        <v>374016.5625</v>
      </c>
      <c r="J15454">
        <v>0</v>
      </c>
      <c r="L15454" s="51">
        <v>50040</v>
      </c>
      <c r="M15454">
        <v>13</v>
      </c>
      <c r="N15454">
        <v>-39317.38671875</v>
      </c>
    </row>
    <row r="15455" spans="1:14" x14ac:dyDescent="0.25">
      <c r="A15455" s="21" t="str">
        <f t="shared" si="241"/>
        <v>MOW H2C DAAA_2037</v>
      </c>
      <c r="B15455" t="s">
        <v>130</v>
      </c>
      <c r="C15455" t="s">
        <v>140</v>
      </c>
      <c r="D15455" t="s">
        <v>19</v>
      </c>
      <c r="E15455" t="s">
        <v>5</v>
      </c>
      <c r="F15455" t="s">
        <v>4</v>
      </c>
      <c r="G15455">
        <v>0</v>
      </c>
      <c r="H15455">
        <v>192419.6875</v>
      </c>
      <c r="I15455">
        <v>362127.6875</v>
      </c>
      <c r="J15455">
        <v>0</v>
      </c>
      <c r="L15455" s="51">
        <v>50405</v>
      </c>
      <c r="M15455">
        <v>14</v>
      </c>
      <c r="N15455">
        <v>-13389.099609375</v>
      </c>
    </row>
    <row r="15456" spans="1:14" x14ac:dyDescent="0.25">
      <c r="A15456" s="21" t="str">
        <f t="shared" si="241"/>
        <v>MOW H2C DAAA_2038</v>
      </c>
      <c r="B15456" t="s">
        <v>130</v>
      </c>
      <c r="C15456" t="s">
        <v>140</v>
      </c>
      <c r="D15456" t="s">
        <v>19</v>
      </c>
      <c r="E15456" t="s">
        <v>5</v>
      </c>
      <c r="F15456" t="s">
        <v>4</v>
      </c>
      <c r="G15456">
        <v>0</v>
      </c>
      <c r="H15456">
        <v>190647.140625</v>
      </c>
      <c r="I15456">
        <v>352697.65625</v>
      </c>
      <c r="J15456">
        <v>0</v>
      </c>
      <c r="L15456" s="51">
        <v>50770</v>
      </c>
      <c r="M15456">
        <v>15</v>
      </c>
      <c r="N15456">
        <v>-12427.9375</v>
      </c>
    </row>
    <row r="15457" spans="1:14" x14ac:dyDescent="0.25">
      <c r="A15457" s="21" t="str">
        <f t="shared" si="241"/>
        <v>MOW H2C DAAA_2039</v>
      </c>
      <c r="B15457" t="s">
        <v>130</v>
      </c>
      <c r="C15457" t="s">
        <v>140</v>
      </c>
      <c r="D15457" t="s">
        <v>19</v>
      </c>
      <c r="E15457" t="s">
        <v>5</v>
      </c>
      <c r="F15457" t="s">
        <v>4</v>
      </c>
      <c r="G15457">
        <v>0</v>
      </c>
      <c r="H15457">
        <v>244154.421875</v>
      </c>
      <c r="I15457">
        <v>416335.59375</v>
      </c>
      <c r="J15457">
        <v>0</v>
      </c>
      <c r="L15457" s="51">
        <v>51135</v>
      </c>
      <c r="M15457">
        <v>16</v>
      </c>
      <c r="N15457">
        <v>48599.390625</v>
      </c>
    </row>
    <row r="15458" spans="1:14" x14ac:dyDescent="0.25">
      <c r="A15458" s="21" t="str">
        <f t="shared" si="241"/>
        <v>MOW H2C DAAA_2040</v>
      </c>
      <c r="B15458" t="s">
        <v>130</v>
      </c>
      <c r="C15458" t="s">
        <v>140</v>
      </c>
      <c r="D15458" t="s">
        <v>19</v>
      </c>
      <c r="E15458" t="s">
        <v>5</v>
      </c>
      <c r="F15458" t="s">
        <v>4</v>
      </c>
      <c r="G15458">
        <v>0</v>
      </c>
      <c r="H15458">
        <v>270628.75</v>
      </c>
      <c r="I15458">
        <v>409012.15625</v>
      </c>
      <c r="J15458">
        <v>0</v>
      </c>
      <c r="L15458" s="51">
        <v>51501</v>
      </c>
      <c r="M15458">
        <v>17</v>
      </c>
      <c r="N15458">
        <v>81614.7109375</v>
      </c>
    </row>
    <row r="15459" spans="1:14" x14ac:dyDescent="0.25">
      <c r="A15459" s="21" t="str">
        <f t="shared" si="241"/>
        <v>MOW H2C DAAA_2041</v>
      </c>
      <c r="B15459" t="s">
        <v>130</v>
      </c>
      <c r="C15459" t="s">
        <v>140</v>
      </c>
      <c r="D15459" t="s">
        <v>19</v>
      </c>
      <c r="E15459" t="s">
        <v>5</v>
      </c>
      <c r="F15459" t="s">
        <v>4</v>
      </c>
      <c r="G15459">
        <v>0</v>
      </c>
      <c r="H15459">
        <v>282434.71875</v>
      </c>
      <c r="I15459">
        <v>399552</v>
      </c>
      <c r="J15459">
        <v>0</v>
      </c>
      <c r="L15459" s="51">
        <v>51866</v>
      </c>
      <c r="M15459">
        <v>18</v>
      </c>
      <c r="N15459">
        <v>139071.71875</v>
      </c>
    </row>
    <row r="15460" spans="1:14" x14ac:dyDescent="0.25">
      <c r="A15460" s="21" t="str">
        <f t="shared" si="241"/>
        <v>MOW H2C DAAA_2042</v>
      </c>
      <c r="B15460" t="s">
        <v>130</v>
      </c>
      <c r="C15460" t="s">
        <v>140</v>
      </c>
      <c r="D15460" t="s">
        <v>19</v>
      </c>
      <c r="E15460" t="s">
        <v>5</v>
      </c>
      <c r="F15460" t="s">
        <v>4</v>
      </c>
      <c r="G15460">
        <v>0</v>
      </c>
      <c r="H15460">
        <v>306316.5</v>
      </c>
      <c r="I15460">
        <v>391355.6875</v>
      </c>
      <c r="J15460">
        <v>0</v>
      </c>
      <c r="L15460" s="51">
        <v>52231</v>
      </c>
      <c r="M15460">
        <v>19</v>
      </c>
      <c r="N15460">
        <v>203611.03125</v>
      </c>
    </row>
    <row r="15461" spans="1:14" x14ac:dyDescent="0.25">
      <c r="A15461" s="21" t="str">
        <f t="shared" si="241"/>
        <v>MOW H2C DAAA_2043</v>
      </c>
      <c r="B15461" t="s">
        <v>130</v>
      </c>
      <c r="C15461" t="s">
        <v>140</v>
      </c>
      <c r="D15461" t="s">
        <v>19</v>
      </c>
      <c r="E15461" t="s">
        <v>5</v>
      </c>
      <c r="F15461" t="s">
        <v>4</v>
      </c>
      <c r="G15461">
        <v>0</v>
      </c>
      <c r="H15461">
        <v>316324.65625</v>
      </c>
      <c r="I15461">
        <v>383295.625</v>
      </c>
      <c r="J15461">
        <v>0</v>
      </c>
      <c r="L15461" s="51">
        <v>52596</v>
      </c>
      <c r="M15461">
        <v>20</v>
      </c>
      <c r="N15461">
        <v>249923.46875</v>
      </c>
    </row>
    <row r="15462" spans="1:14" x14ac:dyDescent="0.25">
      <c r="A15462" s="21" t="str">
        <f t="shared" si="241"/>
        <v>MOW H2C DAAA_2024</v>
      </c>
      <c r="B15462" t="s">
        <v>130</v>
      </c>
      <c r="C15462" t="s">
        <v>140</v>
      </c>
      <c r="D15462" t="s">
        <v>19</v>
      </c>
      <c r="E15462" t="s">
        <v>5</v>
      </c>
      <c r="F15462" t="s">
        <v>32</v>
      </c>
      <c r="G15462">
        <v>235794.65625</v>
      </c>
      <c r="H15462">
        <v>103764.84375</v>
      </c>
      <c r="I15462">
        <v>15499.482421875</v>
      </c>
      <c r="J15462">
        <v>0</v>
      </c>
      <c r="L15462" s="51">
        <v>45657</v>
      </c>
      <c r="M15462">
        <v>1</v>
      </c>
      <c r="N15462">
        <v>108640.6640625</v>
      </c>
    </row>
    <row r="15463" spans="1:14" x14ac:dyDescent="0.25">
      <c r="A15463" s="21" t="str">
        <f t="shared" si="241"/>
        <v>MOW H2C DAAA_2025</v>
      </c>
      <c r="B15463" t="s">
        <v>130</v>
      </c>
      <c r="C15463" t="s">
        <v>140</v>
      </c>
      <c r="D15463" t="s">
        <v>19</v>
      </c>
      <c r="E15463" t="s">
        <v>5</v>
      </c>
      <c r="F15463" t="s">
        <v>32</v>
      </c>
      <c r="G15463">
        <v>271926.4375</v>
      </c>
      <c r="H15463">
        <v>114951.171875</v>
      </c>
      <c r="I15463">
        <v>34580.93359375</v>
      </c>
      <c r="J15463">
        <v>0</v>
      </c>
      <c r="L15463" s="51">
        <v>46022</v>
      </c>
      <c r="M15463">
        <v>2</v>
      </c>
      <c r="N15463">
        <v>107832.5859375</v>
      </c>
    </row>
    <row r="15464" spans="1:14" x14ac:dyDescent="0.25">
      <c r="A15464" s="21" t="str">
        <f t="shared" si="241"/>
        <v>MOW H2C DAAA_2026</v>
      </c>
      <c r="B15464" t="s">
        <v>130</v>
      </c>
      <c r="C15464" t="s">
        <v>140</v>
      </c>
      <c r="D15464" t="s">
        <v>19</v>
      </c>
      <c r="E15464" t="s">
        <v>5</v>
      </c>
      <c r="F15464" t="s">
        <v>32</v>
      </c>
      <c r="G15464">
        <v>309101.40625</v>
      </c>
      <c r="H15464">
        <v>133944.015625</v>
      </c>
      <c r="I15464">
        <v>38000.23046875</v>
      </c>
      <c r="J15464">
        <v>0</v>
      </c>
      <c r="L15464" s="51">
        <v>46387</v>
      </c>
      <c r="M15464">
        <v>3</v>
      </c>
      <c r="N15464">
        <v>112445</v>
      </c>
    </row>
    <row r="15465" spans="1:14" x14ac:dyDescent="0.25">
      <c r="A15465" s="21" t="str">
        <f t="shared" si="241"/>
        <v>MOW H2C DAAA_2027</v>
      </c>
      <c r="B15465" t="s">
        <v>130</v>
      </c>
      <c r="C15465" t="s">
        <v>140</v>
      </c>
      <c r="D15465" t="s">
        <v>19</v>
      </c>
      <c r="E15465" t="s">
        <v>5</v>
      </c>
      <c r="F15465" t="s">
        <v>32</v>
      </c>
      <c r="G15465">
        <v>342404.75</v>
      </c>
      <c r="H15465">
        <v>147879.65625</v>
      </c>
      <c r="I15465">
        <v>41521.93359375</v>
      </c>
      <c r="J15465">
        <v>0</v>
      </c>
      <c r="L15465" s="51">
        <v>46752</v>
      </c>
      <c r="M15465">
        <v>4</v>
      </c>
      <c r="N15465">
        <v>112802.8125</v>
      </c>
    </row>
    <row r="15466" spans="1:14" x14ac:dyDescent="0.25">
      <c r="A15466" s="21" t="str">
        <f t="shared" si="241"/>
        <v>MOW H2C DAAA_2028</v>
      </c>
      <c r="B15466" t="s">
        <v>130</v>
      </c>
      <c r="C15466" t="s">
        <v>140</v>
      </c>
      <c r="D15466" t="s">
        <v>19</v>
      </c>
      <c r="E15466" t="s">
        <v>5</v>
      </c>
      <c r="F15466" t="s">
        <v>32</v>
      </c>
      <c r="G15466">
        <v>352568.1875</v>
      </c>
      <c r="H15466">
        <v>155270.109375</v>
      </c>
      <c r="I15466">
        <v>44875.82421875</v>
      </c>
      <c r="J15466">
        <v>0</v>
      </c>
      <c r="L15466" s="51">
        <v>47118</v>
      </c>
      <c r="M15466">
        <v>5</v>
      </c>
      <c r="N15466">
        <v>117065.2734375</v>
      </c>
    </row>
    <row r="15467" spans="1:14" x14ac:dyDescent="0.25">
      <c r="A15467" s="21" t="str">
        <f t="shared" si="241"/>
        <v>MOW H2C DAAA_2029</v>
      </c>
      <c r="B15467" t="s">
        <v>130</v>
      </c>
      <c r="C15467" t="s">
        <v>140</v>
      </c>
      <c r="D15467" t="s">
        <v>19</v>
      </c>
      <c r="E15467" t="s">
        <v>5</v>
      </c>
      <c r="F15467" t="s">
        <v>32</v>
      </c>
      <c r="G15467">
        <v>361957.40625</v>
      </c>
      <c r="H15467">
        <v>166063.390625</v>
      </c>
      <c r="I15467">
        <v>46952.6171875</v>
      </c>
      <c r="J15467">
        <v>0</v>
      </c>
      <c r="L15467" s="51">
        <v>47483</v>
      </c>
      <c r="M15467">
        <v>6</v>
      </c>
      <c r="N15467">
        <v>125031.796875</v>
      </c>
    </row>
    <row r="15468" spans="1:14" x14ac:dyDescent="0.25">
      <c r="A15468" s="21" t="str">
        <f t="shared" si="241"/>
        <v>MOW H2C DAAA_2030</v>
      </c>
      <c r="B15468" t="s">
        <v>130</v>
      </c>
      <c r="C15468" t="s">
        <v>140</v>
      </c>
      <c r="D15468" t="s">
        <v>19</v>
      </c>
      <c r="E15468" t="s">
        <v>5</v>
      </c>
      <c r="F15468" t="s">
        <v>32</v>
      </c>
      <c r="G15468">
        <v>372655</v>
      </c>
      <c r="H15468">
        <v>175514</v>
      </c>
      <c r="I15468">
        <v>52364.6953125</v>
      </c>
      <c r="J15468">
        <v>0</v>
      </c>
      <c r="L15468" s="51">
        <v>47848</v>
      </c>
      <c r="M15468">
        <v>7</v>
      </c>
      <c r="N15468">
        <v>135198.8125</v>
      </c>
    </row>
    <row r="15469" spans="1:14" x14ac:dyDescent="0.25">
      <c r="A15469" s="21" t="str">
        <f t="shared" si="241"/>
        <v>MOW H2C DAAA_2031</v>
      </c>
      <c r="B15469" t="s">
        <v>130</v>
      </c>
      <c r="C15469" t="s">
        <v>140</v>
      </c>
      <c r="D15469" t="s">
        <v>19</v>
      </c>
      <c r="E15469" t="s">
        <v>5</v>
      </c>
      <c r="F15469" t="s">
        <v>32</v>
      </c>
      <c r="G15469">
        <v>375935.71875</v>
      </c>
      <c r="H15469">
        <v>153837.21875</v>
      </c>
      <c r="I15469">
        <v>49934.67578125</v>
      </c>
      <c r="J15469">
        <v>27125.732421875</v>
      </c>
      <c r="L15469" s="51">
        <v>48213</v>
      </c>
      <c r="M15469">
        <v>8</v>
      </c>
      <c r="N15469">
        <v>134429.8125</v>
      </c>
    </row>
    <row r="15470" spans="1:14" x14ac:dyDescent="0.25">
      <c r="A15470" s="21" t="str">
        <f t="shared" si="241"/>
        <v>MOW H2C DAAA_2032</v>
      </c>
      <c r="B15470" t="s">
        <v>130</v>
      </c>
      <c r="C15470" t="s">
        <v>140</v>
      </c>
      <c r="D15470" t="s">
        <v>19</v>
      </c>
      <c r="E15470" t="s">
        <v>5</v>
      </c>
      <c r="F15470" t="s">
        <v>32</v>
      </c>
      <c r="G15470">
        <v>386189.25</v>
      </c>
      <c r="H15470">
        <v>156542.890625</v>
      </c>
      <c r="I15470">
        <v>51163.21484375</v>
      </c>
      <c r="J15470">
        <v>0</v>
      </c>
      <c r="L15470" s="51">
        <v>48579</v>
      </c>
      <c r="M15470">
        <v>9</v>
      </c>
      <c r="N15470">
        <v>130462.09375</v>
      </c>
    </row>
    <row r="15471" spans="1:14" x14ac:dyDescent="0.25">
      <c r="A15471" s="21" t="str">
        <f t="shared" si="241"/>
        <v>MOW H2C DAAA_2033</v>
      </c>
      <c r="B15471" t="s">
        <v>130</v>
      </c>
      <c r="C15471" t="s">
        <v>140</v>
      </c>
      <c r="D15471" t="s">
        <v>19</v>
      </c>
      <c r="E15471" t="s">
        <v>5</v>
      </c>
      <c r="F15471" t="s">
        <v>32</v>
      </c>
      <c r="G15471">
        <v>401142.28125</v>
      </c>
      <c r="H15471">
        <v>150710.890625</v>
      </c>
      <c r="I15471">
        <v>53852.4921875</v>
      </c>
      <c r="J15471">
        <v>0</v>
      </c>
      <c r="L15471" s="51">
        <v>48944</v>
      </c>
      <c r="M15471">
        <v>10</v>
      </c>
      <c r="N15471">
        <v>117758.0625</v>
      </c>
    </row>
    <row r="15472" spans="1:14" x14ac:dyDescent="0.25">
      <c r="A15472" s="21" t="str">
        <f t="shared" si="241"/>
        <v>MOW H2C DAAA_2034</v>
      </c>
      <c r="B15472" t="s">
        <v>130</v>
      </c>
      <c r="C15472" t="s">
        <v>140</v>
      </c>
      <c r="D15472" t="s">
        <v>19</v>
      </c>
      <c r="E15472" t="s">
        <v>5</v>
      </c>
      <c r="F15472" t="s">
        <v>32</v>
      </c>
      <c r="G15472">
        <v>415392.9375</v>
      </c>
      <c r="H15472">
        <v>151964.90625</v>
      </c>
      <c r="I15472">
        <v>56144.57421875</v>
      </c>
      <c r="J15472">
        <v>0</v>
      </c>
      <c r="L15472" s="51">
        <v>49309</v>
      </c>
      <c r="M15472">
        <v>11</v>
      </c>
      <c r="N15472">
        <v>112359.421875</v>
      </c>
    </row>
    <row r="15473" spans="1:14" x14ac:dyDescent="0.25">
      <c r="A15473" s="21" t="str">
        <f t="shared" si="241"/>
        <v>MOW H2C DAAA_2035</v>
      </c>
      <c r="B15473" t="s">
        <v>130</v>
      </c>
      <c r="C15473" t="s">
        <v>140</v>
      </c>
      <c r="D15473" t="s">
        <v>19</v>
      </c>
      <c r="E15473" t="s">
        <v>5</v>
      </c>
      <c r="F15473" t="s">
        <v>32</v>
      </c>
      <c r="G15473">
        <v>431422.71875</v>
      </c>
      <c r="H15473">
        <v>156866.578125</v>
      </c>
      <c r="I15473">
        <v>57332.05078125</v>
      </c>
      <c r="J15473">
        <v>0</v>
      </c>
      <c r="L15473" s="51">
        <v>49674</v>
      </c>
      <c r="M15473">
        <v>12</v>
      </c>
      <c r="N15473">
        <v>113160.6015625</v>
      </c>
    </row>
    <row r="15474" spans="1:14" x14ac:dyDescent="0.25">
      <c r="A15474" s="21" t="str">
        <f t="shared" si="241"/>
        <v>MOW H2C DAAA_2036</v>
      </c>
      <c r="B15474" t="s">
        <v>130</v>
      </c>
      <c r="C15474" t="s">
        <v>140</v>
      </c>
      <c r="D15474" t="s">
        <v>19</v>
      </c>
      <c r="E15474" t="s">
        <v>5</v>
      </c>
      <c r="F15474" t="s">
        <v>32</v>
      </c>
      <c r="G15474">
        <v>448206.71875</v>
      </c>
      <c r="H15474">
        <v>153919.796875</v>
      </c>
      <c r="I15474">
        <v>60422.4375</v>
      </c>
      <c r="J15474">
        <v>0</v>
      </c>
      <c r="L15474" s="51">
        <v>50040</v>
      </c>
      <c r="M15474">
        <v>13</v>
      </c>
      <c r="N15474">
        <v>111768.1796875</v>
      </c>
    </row>
    <row r="15475" spans="1:14" x14ac:dyDescent="0.25">
      <c r="A15475" s="21" t="str">
        <f t="shared" si="241"/>
        <v>MOW H2C DAAA_2037</v>
      </c>
      <c r="B15475" t="s">
        <v>130</v>
      </c>
      <c r="C15475" t="s">
        <v>140</v>
      </c>
      <c r="D15475" t="s">
        <v>19</v>
      </c>
      <c r="E15475" t="s">
        <v>5</v>
      </c>
      <c r="F15475" t="s">
        <v>32</v>
      </c>
      <c r="G15475">
        <v>463235.5625</v>
      </c>
      <c r="H15475">
        <v>151941.859375</v>
      </c>
      <c r="I15475">
        <v>62211.78125</v>
      </c>
      <c r="J15475">
        <v>0</v>
      </c>
      <c r="L15475" s="51">
        <v>50405</v>
      </c>
      <c r="M15475">
        <v>14</v>
      </c>
      <c r="N15475">
        <v>106327.640625</v>
      </c>
    </row>
    <row r="15476" spans="1:14" x14ac:dyDescent="0.25">
      <c r="A15476" s="21" t="str">
        <f t="shared" si="241"/>
        <v>MOW H2C DAAA_2038</v>
      </c>
      <c r="B15476" t="s">
        <v>130</v>
      </c>
      <c r="C15476" t="s">
        <v>140</v>
      </c>
      <c r="D15476" t="s">
        <v>19</v>
      </c>
      <c r="E15476" t="s">
        <v>5</v>
      </c>
      <c r="F15476" t="s">
        <v>32</v>
      </c>
      <c r="G15476">
        <v>479152.40625</v>
      </c>
      <c r="H15476">
        <v>137337.234375</v>
      </c>
      <c r="I15476">
        <v>63098.4375</v>
      </c>
      <c r="J15476">
        <v>0</v>
      </c>
      <c r="L15476" s="51">
        <v>50770</v>
      </c>
      <c r="M15476">
        <v>15</v>
      </c>
      <c r="N15476">
        <v>90133.5546875</v>
      </c>
    </row>
    <row r="15477" spans="1:14" x14ac:dyDescent="0.25">
      <c r="A15477" s="21" t="str">
        <f t="shared" si="241"/>
        <v>MOW H2C DAAA_2039</v>
      </c>
      <c r="B15477" t="s">
        <v>130</v>
      </c>
      <c r="C15477" t="s">
        <v>140</v>
      </c>
      <c r="D15477" t="s">
        <v>19</v>
      </c>
      <c r="E15477" t="s">
        <v>5</v>
      </c>
      <c r="F15477" t="s">
        <v>32</v>
      </c>
      <c r="G15477">
        <v>500384.21875</v>
      </c>
      <c r="H15477">
        <v>119423.59375</v>
      </c>
      <c r="I15477">
        <v>66282.2578125</v>
      </c>
      <c r="J15477">
        <v>0</v>
      </c>
      <c r="L15477" s="51">
        <v>51135</v>
      </c>
      <c r="M15477">
        <v>16</v>
      </c>
      <c r="N15477">
        <v>64162.32421875</v>
      </c>
    </row>
    <row r="15478" spans="1:14" x14ac:dyDescent="0.25">
      <c r="A15478" s="21" t="str">
        <f t="shared" si="241"/>
        <v>MOW H2C DAAA_2040</v>
      </c>
      <c r="B15478" t="s">
        <v>130</v>
      </c>
      <c r="C15478" t="s">
        <v>140</v>
      </c>
      <c r="D15478" t="s">
        <v>19</v>
      </c>
      <c r="E15478" t="s">
        <v>5</v>
      </c>
      <c r="F15478" t="s">
        <v>32</v>
      </c>
      <c r="G15478">
        <v>514557.5625</v>
      </c>
      <c r="H15478">
        <v>94745.84375</v>
      </c>
      <c r="I15478">
        <v>46758.57421875</v>
      </c>
      <c r="J15478">
        <v>133313.8125</v>
      </c>
      <c r="L15478" s="51">
        <v>51501</v>
      </c>
      <c r="M15478">
        <v>17</v>
      </c>
      <c r="N15478">
        <v>54312.58203125</v>
      </c>
    </row>
    <row r="15479" spans="1:14" x14ac:dyDescent="0.25">
      <c r="A15479" s="21" t="str">
        <f t="shared" si="241"/>
        <v>MOW H2C DAAA_2041</v>
      </c>
      <c r="B15479" t="s">
        <v>130</v>
      </c>
      <c r="C15479" t="s">
        <v>140</v>
      </c>
      <c r="D15479" t="s">
        <v>19</v>
      </c>
      <c r="E15479" t="s">
        <v>5</v>
      </c>
      <c r="F15479" t="s">
        <v>32</v>
      </c>
      <c r="G15479">
        <v>527448.25</v>
      </c>
      <c r="H15479">
        <v>84840.375</v>
      </c>
      <c r="I15479">
        <v>46309.9765625</v>
      </c>
      <c r="J15479">
        <v>0</v>
      </c>
      <c r="L15479" s="51">
        <v>51866</v>
      </c>
      <c r="M15479">
        <v>18</v>
      </c>
      <c r="N15479">
        <v>42921.1328125</v>
      </c>
    </row>
    <row r="15480" spans="1:14" x14ac:dyDescent="0.25">
      <c r="A15480" s="21" t="str">
        <f t="shared" si="241"/>
        <v>MOW H2C DAAA_2042</v>
      </c>
      <c r="B15480" t="s">
        <v>130</v>
      </c>
      <c r="C15480" t="s">
        <v>140</v>
      </c>
      <c r="D15480" t="s">
        <v>19</v>
      </c>
      <c r="E15480" t="s">
        <v>5</v>
      </c>
      <c r="F15480" t="s">
        <v>32</v>
      </c>
      <c r="G15480">
        <v>543103.1875</v>
      </c>
      <c r="H15480">
        <v>67536.9296875</v>
      </c>
      <c r="I15480">
        <v>46904.7109375</v>
      </c>
      <c r="J15480">
        <v>0</v>
      </c>
      <c r="L15480" s="51">
        <v>52231</v>
      </c>
      <c r="M15480">
        <v>19</v>
      </c>
      <c r="N15480">
        <v>31965.314453125</v>
      </c>
    </row>
    <row r="15481" spans="1:14" x14ac:dyDescent="0.25">
      <c r="A15481" s="21" t="str">
        <f t="shared" si="241"/>
        <v>MOW H2C DAAA_2043</v>
      </c>
      <c r="B15481" t="s">
        <v>130</v>
      </c>
      <c r="C15481" t="s">
        <v>140</v>
      </c>
      <c r="D15481" t="s">
        <v>19</v>
      </c>
      <c r="E15481" t="s">
        <v>5</v>
      </c>
      <c r="F15481" t="s">
        <v>32</v>
      </c>
      <c r="G15481">
        <v>557457.75</v>
      </c>
      <c r="H15481">
        <v>69558.1640625</v>
      </c>
      <c r="I15481">
        <v>170669.53125</v>
      </c>
      <c r="J15481">
        <v>0</v>
      </c>
      <c r="L15481" s="51">
        <v>52596</v>
      </c>
      <c r="M15481">
        <v>20</v>
      </c>
      <c r="N15481">
        <v>32360.94921875</v>
      </c>
    </row>
    <row r="15482" spans="1:14" x14ac:dyDescent="0.25">
      <c r="A15482" s="21" t="str">
        <f t="shared" si="241"/>
        <v>MOW H2C DAAA_2024</v>
      </c>
      <c r="B15482" t="s">
        <v>130</v>
      </c>
      <c r="C15482" t="s">
        <v>140</v>
      </c>
      <c r="D15482" t="s">
        <v>19</v>
      </c>
      <c r="E15482" t="s">
        <v>5</v>
      </c>
      <c r="F15482" t="s">
        <v>8</v>
      </c>
      <c r="G15482">
        <v>0</v>
      </c>
      <c r="H15482">
        <v>0</v>
      </c>
      <c r="I15482">
        <v>0</v>
      </c>
      <c r="J15482">
        <v>0</v>
      </c>
      <c r="L15482" s="51">
        <v>45657</v>
      </c>
      <c r="M15482">
        <v>1</v>
      </c>
      <c r="N15482">
        <v>0</v>
      </c>
    </row>
    <row r="15483" spans="1:14" x14ac:dyDescent="0.25">
      <c r="A15483" s="21" t="str">
        <f t="shared" si="241"/>
        <v>MOW H2C DAAA_2025</v>
      </c>
      <c r="B15483" t="s">
        <v>130</v>
      </c>
      <c r="C15483" t="s">
        <v>140</v>
      </c>
      <c r="D15483" t="s">
        <v>19</v>
      </c>
      <c r="E15483" t="s">
        <v>5</v>
      </c>
      <c r="F15483" t="s">
        <v>8</v>
      </c>
      <c r="G15483">
        <v>0</v>
      </c>
      <c r="H15483">
        <v>0</v>
      </c>
      <c r="I15483">
        <v>0</v>
      </c>
      <c r="J15483">
        <v>0</v>
      </c>
      <c r="L15483" s="51">
        <v>46022</v>
      </c>
      <c r="M15483">
        <v>2</v>
      </c>
      <c r="N15483">
        <v>0</v>
      </c>
    </row>
    <row r="15484" spans="1:14" x14ac:dyDescent="0.25">
      <c r="A15484" s="21" t="str">
        <f t="shared" si="241"/>
        <v>MOW H2C DAAA_2026</v>
      </c>
      <c r="B15484" t="s">
        <v>130</v>
      </c>
      <c r="C15484" t="s">
        <v>140</v>
      </c>
      <c r="D15484" t="s">
        <v>19</v>
      </c>
      <c r="E15484" t="s">
        <v>5</v>
      </c>
      <c r="F15484" t="s">
        <v>8</v>
      </c>
      <c r="G15484">
        <v>0</v>
      </c>
      <c r="H15484">
        <v>0</v>
      </c>
      <c r="I15484">
        <v>0</v>
      </c>
      <c r="J15484">
        <v>0</v>
      </c>
      <c r="L15484" s="51">
        <v>46387</v>
      </c>
      <c r="M15484">
        <v>3</v>
      </c>
      <c r="N15484">
        <v>0</v>
      </c>
    </row>
    <row r="15485" spans="1:14" x14ac:dyDescent="0.25">
      <c r="A15485" s="21" t="str">
        <f t="shared" si="241"/>
        <v>MOW H2C DAAA_2027</v>
      </c>
      <c r="B15485" t="s">
        <v>130</v>
      </c>
      <c r="C15485" t="s">
        <v>140</v>
      </c>
      <c r="D15485" t="s">
        <v>19</v>
      </c>
      <c r="E15485" t="s">
        <v>5</v>
      </c>
      <c r="F15485" t="s">
        <v>8</v>
      </c>
      <c r="G15485">
        <v>0</v>
      </c>
      <c r="H15485">
        <v>0</v>
      </c>
      <c r="I15485">
        <v>0</v>
      </c>
      <c r="J15485">
        <v>0</v>
      </c>
      <c r="L15485" s="51">
        <v>46752</v>
      </c>
      <c r="M15485">
        <v>4</v>
      </c>
      <c r="N15485">
        <v>0</v>
      </c>
    </row>
    <row r="15486" spans="1:14" x14ac:dyDescent="0.25">
      <c r="A15486" s="21" t="str">
        <f t="shared" si="241"/>
        <v>MOW H2C DAAA_2028</v>
      </c>
      <c r="B15486" t="s">
        <v>130</v>
      </c>
      <c r="C15486" t="s">
        <v>140</v>
      </c>
      <c r="D15486" t="s">
        <v>19</v>
      </c>
      <c r="E15486" t="s">
        <v>5</v>
      </c>
      <c r="F15486" t="s">
        <v>8</v>
      </c>
      <c r="G15486">
        <v>0</v>
      </c>
      <c r="H15486">
        <v>0</v>
      </c>
      <c r="I15486">
        <v>0</v>
      </c>
      <c r="J15486">
        <v>0</v>
      </c>
      <c r="L15486" s="51">
        <v>47118</v>
      </c>
      <c r="M15486">
        <v>5</v>
      </c>
      <c r="N15486">
        <v>0</v>
      </c>
    </row>
    <row r="15487" spans="1:14" x14ac:dyDescent="0.25">
      <c r="A15487" s="21" t="str">
        <f t="shared" si="241"/>
        <v>MOW H2C DAAA_2029</v>
      </c>
      <c r="B15487" t="s">
        <v>130</v>
      </c>
      <c r="C15487" t="s">
        <v>140</v>
      </c>
      <c r="D15487" t="s">
        <v>19</v>
      </c>
      <c r="E15487" t="s">
        <v>5</v>
      </c>
      <c r="F15487" t="s">
        <v>8</v>
      </c>
      <c r="G15487">
        <v>0</v>
      </c>
      <c r="H15487">
        <v>0</v>
      </c>
      <c r="I15487">
        <v>0</v>
      </c>
      <c r="J15487">
        <v>0</v>
      </c>
      <c r="L15487" s="51">
        <v>47483</v>
      </c>
      <c r="M15487">
        <v>6</v>
      </c>
      <c r="N15487">
        <v>0</v>
      </c>
    </row>
    <row r="15488" spans="1:14" x14ac:dyDescent="0.25">
      <c r="A15488" s="21" t="str">
        <f t="shared" si="241"/>
        <v>MOW H2C DAAA_2030</v>
      </c>
      <c r="B15488" t="s">
        <v>130</v>
      </c>
      <c r="C15488" t="s">
        <v>140</v>
      </c>
      <c r="D15488" t="s">
        <v>19</v>
      </c>
      <c r="E15488" t="s">
        <v>5</v>
      </c>
      <c r="F15488" t="s">
        <v>8</v>
      </c>
      <c r="G15488">
        <v>0</v>
      </c>
      <c r="H15488">
        <v>0</v>
      </c>
      <c r="I15488">
        <v>0</v>
      </c>
      <c r="J15488">
        <v>0</v>
      </c>
      <c r="L15488" s="51">
        <v>47848</v>
      </c>
      <c r="M15488">
        <v>7</v>
      </c>
      <c r="N15488">
        <v>0</v>
      </c>
    </row>
    <row r="15489" spans="1:14" x14ac:dyDescent="0.25">
      <c r="A15489" s="21" t="str">
        <f t="shared" si="241"/>
        <v>MOW H2C DAAA_2031</v>
      </c>
      <c r="B15489" t="s">
        <v>130</v>
      </c>
      <c r="C15489" t="s">
        <v>140</v>
      </c>
      <c r="D15489" t="s">
        <v>19</v>
      </c>
      <c r="E15489" t="s">
        <v>5</v>
      </c>
      <c r="F15489" t="s">
        <v>8</v>
      </c>
      <c r="G15489">
        <v>0</v>
      </c>
      <c r="H15489">
        <v>0</v>
      </c>
      <c r="I15489">
        <v>0</v>
      </c>
      <c r="J15489">
        <v>0</v>
      </c>
      <c r="L15489" s="51">
        <v>48213</v>
      </c>
      <c r="M15489">
        <v>8</v>
      </c>
      <c r="N15489">
        <v>0</v>
      </c>
    </row>
    <row r="15490" spans="1:14" x14ac:dyDescent="0.25">
      <c r="A15490" s="21" t="str">
        <f t="shared" ref="A15490:A15553" si="242">B15490&amp;" "&amp;D15490&amp;" "&amp;C15490&amp;"_"&amp;YEAR(L15490)</f>
        <v>MOW H2C DAAA_2032</v>
      </c>
      <c r="B15490" t="s">
        <v>130</v>
      </c>
      <c r="C15490" t="s">
        <v>140</v>
      </c>
      <c r="D15490" t="s">
        <v>19</v>
      </c>
      <c r="E15490" t="s">
        <v>5</v>
      </c>
      <c r="F15490" t="s">
        <v>8</v>
      </c>
      <c r="G15490">
        <v>0</v>
      </c>
      <c r="H15490">
        <v>0</v>
      </c>
      <c r="I15490">
        <v>0</v>
      </c>
      <c r="J15490">
        <v>0</v>
      </c>
      <c r="L15490" s="51">
        <v>48579</v>
      </c>
      <c r="M15490">
        <v>9</v>
      </c>
      <c r="N15490">
        <v>0</v>
      </c>
    </row>
    <row r="15491" spans="1:14" x14ac:dyDescent="0.25">
      <c r="A15491" s="21" t="str">
        <f t="shared" si="242"/>
        <v>MOW H2C DAAA_2033</v>
      </c>
      <c r="B15491" t="s">
        <v>130</v>
      </c>
      <c r="C15491" t="s">
        <v>140</v>
      </c>
      <c r="D15491" t="s">
        <v>19</v>
      </c>
      <c r="E15491" t="s">
        <v>5</v>
      </c>
      <c r="F15491" t="s">
        <v>8</v>
      </c>
      <c r="G15491">
        <v>0</v>
      </c>
      <c r="H15491">
        <v>0</v>
      </c>
      <c r="I15491">
        <v>0</v>
      </c>
      <c r="J15491">
        <v>0</v>
      </c>
      <c r="L15491" s="51">
        <v>48944</v>
      </c>
      <c r="M15491">
        <v>10</v>
      </c>
      <c r="N15491">
        <v>0</v>
      </c>
    </row>
    <row r="15492" spans="1:14" x14ac:dyDescent="0.25">
      <c r="A15492" s="21" t="str">
        <f t="shared" si="242"/>
        <v>MOW H2C DAAA_2034</v>
      </c>
      <c r="B15492" t="s">
        <v>130</v>
      </c>
      <c r="C15492" t="s">
        <v>140</v>
      </c>
      <c r="D15492" t="s">
        <v>19</v>
      </c>
      <c r="E15492" t="s">
        <v>5</v>
      </c>
      <c r="F15492" t="s">
        <v>8</v>
      </c>
      <c r="G15492">
        <v>0</v>
      </c>
      <c r="H15492">
        <v>0</v>
      </c>
      <c r="I15492">
        <v>0</v>
      </c>
      <c r="J15492">
        <v>0</v>
      </c>
      <c r="L15492" s="51">
        <v>49309</v>
      </c>
      <c r="M15492">
        <v>11</v>
      </c>
      <c r="N15492">
        <v>0</v>
      </c>
    </row>
    <row r="15493" spans="1:14" x14ac:dyDescent="0.25">
      <c r="A15493" s="21" t="str">
        <f t="shared" si="242"/>
        <v>MOW H2C DAAA_2035</v>
      </c>
      <c r="B15493" t="s">
        <v>130</v>
      </c>
      <c r="C15493" t="s">
        <v>140</v>
      </c>
      <c r="D15493" t="s">
        <v>19</v>
      </c>
      <c r="E15493" t="s">
        <v>5</v>
      </c>
      <c r="F15493" t="s">
        <v>8</v>
      </c>
      <c r="G15493">
        <v>0</v>
      </c>
      <c r="H15493">
        <v>0</v>
      </c>
      <c r="I15493">
        <v>0</v>
      </c>
      <c r="J15493">
        <v>0</v>
      </c>
      <c r="L15493" s="51">
        <v>49674</v>
      </c>
      <c r="M15493">
        <v>12</v>
      </c>
      <c r="N15493">
        <v>0</v>
      </c>
    </row>
    <row r="15494" spans="1:14" x14ac:dyDescent="0.25">
      <c r="A15494" s="21" t="str">
        <f t="shared" si="242"/>
        <v>MOW H2C DAAA_2036</v>
      </c>
      <c r="B15494" t="s">
        <v>130</v>
      </c>
      <c r="C15494" t="s">
        <v>140</v>
      </c>
      <c r="D15494" t="s">
        <v>19</v>
      </c>
      <c r="E15494" t="s">
        <v>5</v>
      </c>
      <c r="F15494" t="s">
        <v>8</v>
      </c>
      <c r="G15494">
        <v>0</v>
      </c>
      <c r="H15494">
        <v>0</v>
      </c>
      <c r="I15494">
        <v>0</v>
      </c>
      <c r="J15494">
        <v>0</v>
      </c>
      <c r="L15494" s="51">
        <v>50040</v>
      </c>
      <c r="M15494">
        <v>13</v>
      </c>
      <c r="N15494">
        <v>0</v>
      </c>
    </row>
    <row r="15495" spans="1:14" x14ac:dyDescent="0.25">
      <c r="A15495" s="21" t="str">
        <f t="shared" si="242"/>
        <v>MOW H2C DAAA_2037</v>
      </c>
      <c r="B15495" t="s">
        <v>130</v>
      </c>
      <c r="C15495" t="s">
        <v>140</v>
      </c>
      <c r="D15495" t="s">
        <v>19</v>
      </c>
      <c r="E15495" t="s">
        <v>5</v>
      </c>
      <c r="F15495" t="s">
        <v>8</v>
      </c>
      <c r="G15495">
        <v>0</v>
      </c>
      <c r="H15495">
        <v>0</v>
      </c>
      <c r="I15495">
        <v>0</v>
      </c>
      <c r="J15495">
        <v>0</v>
      </c>
      <c r="L15495" s="51">
        <v>50405</v>
      </c>
      <c r="M15495">
        <v>14</v>
      </c>
      <c r="N15495">
        <v>0</v>
      </c>
    </row>
    <row r="15496" spans="1:14" x14ac:dyDescent="0.25">
      <c r="A15496" s="21" t="str">
        <f t="shared" si="242"/>
        <v>MOW H2C DAAA_2038</v>
      </c>
      <c r="B15496" t="s">
        <v>130</v>
      </c>
      <c r="C15496" t="s">
        <v>140</v>
      </c>
      <c r="D15496" t="s">
        <v>19</v>
      </c>
      <c r="E15496" t="s">
        <v>5</v>
      </c>
      <c r="F15496" t="s">
        <v>8</v>
      </c>
      <c r="G15496">
        <v>0</v>
      </c>
      <c r="H15496">
        <v>0</v>
      </c>
      <c r="I15496">
        <v>0</v>
      </c>
      <c r="J15496">
        <v>0</v>
      </c>
      <c r="L15496" s="51">
        <v>50770</v>
      </c>
      <c r="M15496">
        <v>15</v>
      </c>
      <c r="N15496">
        <v>0</v>
      </c>
    </row>
    <row r="15497" spans="1:14" x14ac:dyDescent="0.25">
      <c r="A15497" s="21" t="str">
        <f t="shared" si="242"/>
        <v>MOW H2C DAAA_2039</v>
      </c>
      <c r="B15497" t="s">
        <v>130</v>
      </c>
      <c r="C15497" t="s">
        <v>140</v>
      </c>
      <c r="D15497" t="s">
        <v>19</v>
      </c>
      <c r="E15497" t="s">
        <v>5</v>
      </c>
      <c r="F15497" t="s">
        <v>8</v>
      </c>
      <c r="G15497">
        <v>0</v>
      </c>
      <c r="H15497">
        <v>0</v>
      </c>
      <c r="I15497">
        <v>0</v>
      </c>
      <c r="J15497">
        <v>0</v>
      </c>
      <c r="L15497" s="51">
        <v>51135</v>
      </c>
      <c r="M15497">
        <v>16</v>
      </c>
      <c r="N15497">
        <v>0</v>
      </c>
    </row>
    <row r="15498" spans="1:14" x14ac:dyDescent="0.25">
      <c r="A15498" s="21" t="str">
        <f t="shared" si="242"/>
        <v>MOW H2C DAAA_2040</v>
      </c>
      <c r="B15498" t="s">
        <v>130</v>
      </c>
      <c r="C15498" t="s">
        <v>140</v>
      </c>
      <c r="D15498" t="s">
        <v>19</v>
      </c>
      <c r="E15498" t="s">
        <v>5</v>
      </c>
      <c r="F15498" t="s">
        <v>8</v>
      </c>
      <c r="G15498">
        <v>0</v>
      </c>
      <c r="H15498">
        <v>0</v>
      </c>
      <c r="I15498">
        <v>0</v>
      </c>
      <c r="J15498">
        <v>0</v>
      </c>
      <c r="L15498" s="51">
        <v>51501</v>
      </c>
      <c r="M15498">
        <v>17</v>
      </c>
      <c r="N15498">
        <v>0</v>
      </c>
    </row>
    <row r="15499" spans="1:14" x14ac:dyDescent="0.25">
      <c r="A15499" s="21" t="str">
        <f t="shared" si="242"/>
        <v>MOW H2C DAAA_2041</v>
      </c>
      <c r="B15499" t="s">
        <v>130</v>
      </c>
      <c r="C15499" t="s">
        <v>140</v>
      </c>
      <c r="D15499" t="s">
        <v>19</v>
      </c>
      <c r="E15499" t="s">
        <v>5</v>
      </c>
      <c r="F15499" t="s">
        <v>8</v>
      </c>
      <c r="G15499">
        <v>0</v>
      </c>
      <c r="H15499">
        <v>0</v>
      </c>
      <c r="I15499">
        <v>0</v>
      </c>
      <c r="J15499">
        <v>0</v>
      </c>
      <c r="L15499" s="51">
        <v>51866</v>
      </c>
      <c r="M15499">
        <v>18</v>
      </c>
      <c r="N15499">
        <v>0</v>
      </c>
    </row>
    <row r="15500" spans="1:14" x14ac:dyDescent="0.25">
      <c r="A15500" s="21" t="str">
        <f t="shared" si="242"/>
        <v>MOW H2C DAAA_2042</v>
      </c>
      <c r="B15500" t="s">
        <v>130</v>
      </c>
      <c r="C15500" t="s">
        <v>140</v>
      </c>
      <c r="D15500" t="s">
        <v>19</v>
      </c>
      <c r="E15500" t="s">
        <v>5</v>
      </c>
      <c r="F15500" t="s">
        <v>8</v>
      </c>
      <c r="G15500">
        <v>0</v>
      </c>
      <c r="H15500">
        <v>0</v>
      </c>
      <c r="I15500">
        <v>0</v>
      </c>
      <c r="J15500">
        <v>0</v>
      </c>
      <c r="L15500" s="51">
        <v>52231</v>
      </c>
      <c r="M15500">
        <v>19</v>
      </c>
      <c r="N15500">
        <v>0</v>
      </c>
    </row>
    <row r="15501" spans="1:14" x14ac:dyDescent="0.25">
      <c r="A15501" s="21" t="str">
        <f t="shared" si="242"/>
        <v>MOW H2C DAAA_2043</v>
      </c>
      <c r="B15501" t="s">
        <v>130</v>
      </c>
      <c r="C15501" t="s">
        <v>140</v>
      </c>
      <c r="D15501" t="s">
        <v>19</v>
      </c>
      <c r="E15501" t="s">
        <v>5</v>
      </c>
      <c r="F15501" t="s">
        <v>8</v>
      </c>
      <c r="G15501">
        <v>0</v>
      </c>
      <c r="H15501">
        <v>0</v>
      </c>
      <c r="I15501">
        <v>0</v>
      </c>
      <c r="J15501">
        <v>0</v>
      </c>
      <c r="L15501" s="51">
        <v>52596</v>
      </c>
      <c r="M15501">
        <v>20</v>
      </c>
      <c r="N15501">
        <v>0</v>
      </c>
    </row>
    <row r="15502" spans="1:14" x14ac:dyDescent="0.25">
      <c r="A15502" s="21" t="str">
        <f t="shared" si="242"/>
        <v>MOW H2N DAAA_2024</v>
      </c>
      <c r="B15502" t="s">
        <v>130</v>
      </c>
      <c r="C15502" t="s">
        <v>140</v>
      </c>
      <c r="D15502" t="s">
        <v>20</v>
      </c>
      <c r="E15502" t="s">
        <v>29</v>
      </c>
      <c r="F15502" t="s">
        <v>28</v>
      </c>
      <c r="K15502">
        <v>0</v>
      </c>
      <c r="L15502" s="51">
        <v>45657</v>
      </c>
      <c r="M15502">
        <v>1</v>
      </c>
    </row>
    <row r="15503" spans="1:14" x14ac:dyDescent="0.25">
      <c r="A15503" s="21" t="str">
        <f t="shared" si="242"/>
        <v>MOW H2N DAAA_2025</v>
      </c>
      <c r="B15503" t="s">
        <v>130</v>
      </c>
      <c r="C15503" t="s">
        <v>140</v>
      </c>
      <c r="D15503" t="s">
        <v>20</v>
      </c>
      <c r="E15503" t="s">
        <v>29</v>
      </c>
      <c r="F15503" t="s">
        <v>28</v>
      </c>
      <c r="K15503">
        <v>0</v>
      </c>
      <c r="L15503" s="51">
        <v>46022</v>
      </c>
      <c r="M15503">
        <v>2</v>
      </c>
    </row>
    <row r="15504" spans="1:14" x14ac:dyDescent="0.25">
      <c r="A15504" s="21" t="str">
        <f t="shared" si="242"/>
        <v>MOW H2N DAAA_2026</v>
      </c>
      <c r="B15504" t="s">
        <v>130</v>
      </c>
      <c r="C15504" t="s">
        <v>140</v>
      </c>
      <c r="D15504" t="s">
        <v>20</v>
      </c>
      <c r="E15504" t="s">
        <v>29</v>
      </c>
      <c r="F15504" t="s">
        <v>28</v>
      </c>
      <c r="K15504">
        <v>0</v>
      </c>
      <c r="L15504" s="51">
        <v>46387</v>
      </c>
      <c r="M15504">
        <v>3</v>
      </c>
    </row>
    <row r="15505" spans="1:13" x14ac:dyDescent="0.25">
      <c r="A15505" s="21" t="str">
        <f t="shared" si="242"/>
        <v>MOW H2N DAAA_2027</v>
      </c>
      <c r="B15505" t="s">
        <v>130</v>
      </c>
      <c r="C15505" t="s">
        <v>140</v>
      </c>
      <c r="D15505" t="s">
        <v>20</v>
      </c>
      <c r="E15505" t="s">
        <v>29</v>
      </c>
      <c r="F15505" t="s">
        <v>28</v>
      </c>
      <c r="K15505">
        <v>0</v>
      </c>
      <c r="L15505" s="51">
        <v>46752</v>
      </c>
      <c r="M15505">
        <v>4</v>
      </c>
    </row>
    <row r="15506" spans="1:13" x14ac:dyDescent="0.25">
      <c r="A15506" s="21" t="str">
        <f t="shared" si="242"/>
        <v>MOW H2N DAAA_2028</v>
      </c>
      <c r="B15506" t="s">
        <v>130</v>
      </c>
      <c r="C15506" t="s">
        <v>140</v>
      </c>
      <c r="D15506" t="s">
        <v>20</v>
      </c>
      <c r="E15506" t="s">
        <v>29</v>
      </c>
      <c r="F15506" t="s">
        <v>28</v>
      </c>
      <c r="K15506">
        <v>0</v>
      </c>
      <c r="L15506" s="51">
        <v>47118</v>
      </c>
      <c r="M15506">
        <v>5</v>
      </c>
    </row>
    <row r="15507" spans="1:13" x14ac:dyDescent="0.25">
      <c r="A15507" s="21" t="str">
        <f t="shared" si="242"/>
        <v>MOW H2N DAAA_2029</v>
      </c>
      <c r="B15507" t="s">
        <v>130</v>
      </c>
      <c r="C15507" t="s">
        <v>140</v>
      </c>
      <c r="D15507" t="s">
        <v>20</v>
      </c>
      <c r="E15507" t="s">
        <v>29</v>
      </c>
      <c r="F15507" t="s">
        <v>28</v>
      </c>
      <c r="K15507">
        <v>0</v>
      </c>
      <c r="L15507" s="51">
        <v>47483</v>
      </c>
      <c r="M15507">
        <v>6</v>
      </c>
    </row>
    <row r="15508" spans="1:13" x14ac:dyDescent="0.25">
      <c r="A15508" s="21" t="str">
        <f t="shared" si="242"/>
        <v>MOW H2N DAAA_2030</v>
      </c>
      <c r="B15508" t="s">
        <v>130</v>
      </c>
      <c r="C15508" t="s">
        <v>140</v>
      </c>
      <c r="D15508" t="s">
        <v>20</v>
      </c>
      <c r="E15508" t="s">
        <v>29</v>
      </c>
      <c r="F15508" t="s">
        <v>28</v>
      </c>
      <c r="K15508">
        <v>0</v>
      </c>
      <c r="L15508" s="51">
        <v>47848</v>
      </c>
      <c r="M15508">
        <v>7</v>
      </c>
    </row>
    <row r="15509" spans="1:13" x14ac:dyDescent="0.25">
      <c r="A15509" s="21" t="str">
        <f t="shared" si="242"/>
        <v>MOW H2N DAAA_2031</v>
      </c>
      <c r="B15509" t="s">
        <v>130</v>
      </c>
      <c r="C15509" t="s">
        <v>140</v>
      </c>
      <c r="D15509" t="s">
        <v>20</v>
      </c>
      <c r="E15509" t="s">
        <v>29</v>
      </c>
      <c r="F15509" t="s">
        <v>28</v>
      </c>
      <c r="K15509">
        <v>0</v>
      </c>
      <c r="L15509" s="51">
        <v>48213</v>
      </c>
      <c r="M15509">
        <v>8</v>
      </c>
    </row>
    <row r="15510" spans="1:13" x14ac:dyDescent="0.25">
      <c r="A15510" s="21" t="str">
        <f t="shared" si="242"/>
        <v>MOW H2N DAAA_2032</v>
      </c>
      <c r="B15510" t="s">
        <v>130</v>
      </c>
      <c r="C15510" t="s">
        <v>140</v>
      </c>
      <c r="D15510" t="s">
        <v>20</v>
      </c>
      <c r="E15510" t="s">
        <v>29</v>
      </c>
      <c r="F15510" t="s">
        <v>28</v>
      </c>
      <c r="K15510">
        <v>0</v>
      </c>
      <c r="L15510" s="51">
        <v>48579</v>
      </c>
      <c r="M15510">
        <v>9</v>
      </c>
    </row>
    <row r="15511" spans="1:13" x14ac:dyDescent="0.25">
      <c r="A15511" s="21" t="str">
        <f t="shared" si="242"/>
        <v>MOW H2N DAAA_2033</v>
      </c>
      <c r="B15511" t="s">
        <v>130</v>
      </c>
      <c r="C15511" t="s">
        <v>140</v>
      </c>
      <c r="D15511" t="s">
        <v>20</v>
      </c>
      <c r="E15511" t="s">
        <v>29</v>
      </c>
      <c r="F15511" t="s">
        <v>28</v>
      </c>
      <c r="K15511">
        <v>0</v>
      </c>
      <c r="L15511" s="51">
        <v>48944</v>
      </c>
      <c r="M15511">
        <v>10</v>
      </c>
    </row>
    <row r="15512" spans="1:13" x14ac:dyDescent="0.25">
      <c r="A15512" s="21" t="str">
        <f t="shared" si="242"/>
        <v>MOW H2N DAAA_2034</v>
      </c>
      <c r="B15512" t="s">
        <v>130</v>
      </c>
      <c r="C15512" t="s">
        <v>140</v>
      </c>
      <c r="D15512" t="s">
        <v>20</v>
      </c>
      <c r="E15512" t="s">
        <v>29</v>
      </c>
      <c r="F15512" t="s">
        <v>28</v>
      </c>
      <c r="K15512">
        <v>0</v>
      </c>
      <c r="L15512" s="51">
        <v>49309</v>
      </c>
      <c r="M15512">
        <v>11</v>
      </c>
    </row>
    <row r="15513" spans="1:13" x14ac:dyDescent="0.25">
      <c r="A15513" s="21" t="str">
        <f t="shared" si="242"/>
        <v>MOW H2N DAAA_2035</v>
      </c>
      <c r="B15513" t="s">
        <v>130</v>
      </c>
      <c r="C15513" t="s">
        <v>140</v>
      </c>
      <c r="D15513" t="s">
        <v>20</v>
      </c>
      <c r="E15513" t="s">
        <v>29</v>
      </c>
      <c r="F15513" t="s">
        <v>28</v>
      </c>
      <c r="K15513">
        <v>0</v>
      </c>
      <c r="L15513" s="51">
        <v>49674</v>
      </c>
      <c r="M15513">
        <v>12</v>
      </c>
    </row>
    <row r="15514" spans="1:13" x14ac:dyDescent="0.25">
      <c r="A15514" s="21" t="str">
        <f t="shared" si="242"/>
        <v>MOW H2N DAAA_2036</v>
      </c>
      <c r="B15514" t="s">
        <v>130</v>
      </c>
      <c r="C15514" t="s">
        <v>140</v>
      </c>
      <c r="D15514" t="s">
        <v>20</v>
      </c>
      <c r="E15514" t="s">
        <v>29</v>
      </c>
      <c r="F15514" t="s">
        <v>28</v>
      </c>
      <c r="K15514">
        <v>0</v>
      </c>
      <c r="L15514" s="51">
        <v>50040</v>
      </c>
      <c r="M15514">
        <v>13</v>
      </c>
    </row>
    <row r="15515" spans="1:13" x14ac:dyDescent="0.25">
      <c r="A15515" s="21" t="str">
        <f t="shared" si="242"/>
        <v>MOW H2N DAAA_2037</v>
      </c>
      <c r="B15515" t="s">
        <v>130</v>
      </c>
      <c r="C15515" t="s">
        <v>140</v>
      </c>
      <c r="D15515" t="s">
        <v>20</v>
      </c>
      <c r="E15515" t="s">
        <v>29</v>
      </c>
      <c r="F15515" t="s">
        <v>28</v>
      </c>
      <c r="K15515">
        <v>0</v>
      </c>
      <c r="L15515" s="51">
        <v>50405</v>
      </c>
      <c r="M15515">
        <v>14</v>
      </c>
    </row>
    <row r="15516" spans="1:13" x14ac:dyDescent="0.25">
      <c r="A15516" s="21" t="str">
        <f t="shared" si="242"/>
        <v>MOW H2N DAAA_2038</v>
      </c>
      <c r="B15516" t="s">
        <v>130</v>
      </c>
      <c r="C15516" t="s">
        <v>140</v>
      </c>
      <c r="D15516" t="s">
        <v>20</v>
      </c>
      <c r="E15516" t="s">
        <v>29</v>
      </c>
      <c r="F15516" t="s">
        <v>28</v>
      </c>
      <c r="K15516">
        <v>0</v>
      </c>
      <c r="L15516" s="51">
        <v>50770</v>
      </c>
      <c r="M15516">
        <v>15</v>
      </c>
    </row>
    <row r="15517" spans="1:13" x14ac:dyDescent="0.25">
      <c r="A15517" s="21" t="str">
        <f t="shared" si="242"/>
        <v>MOW H2N DAAA_2039</v>
      </c>
      <c r="B15517" t="s">
        <v>130</v>
      </c>
      <c r="C15517" t="s">
        <v>140</v>
      </c>
      <c r="D15517" t="s">
        <v>20</v>
      </c>
      <c r="E15517" t="s">
        <v>29</v>
      </c>
      <c r="F15517" t="s">
        <v>28</v>
      </c>
      <c r="K15517">
        <v>0</v>
      </c>
      <c r="L15517" s="51">
        <v>51135</v>
      </c>
      <c r="M15517">
        <v>16</v>
      </c>
    </row>
    <row r="15518" spans="1:13" x14ac:dyDescent="0.25">
      <c r="A15518" s="21" t="str">
        <f t="shared" si="242"/>
        <v>MOW H2N DAAA_2040</v>
      </c>
      <c r="B15518" t="s">
        <v>130</v>
      </c>
      <c r="C15518" t="s">
        <v>140</v>
      </c>
      <c r="D15518" t="s">
        <v>20</v>
      </c>
      <c r="E15518" t="s">
        <v>29</v>
      </c>
      <c r="F15518" t="s">
        <v>28</v>
      </c>
      <c r="K15518">
        <v>0</v>
      </c>
      <c r="L15518" s="51">
        <v>51501</v>
      </c>
      <c r="M15518">
        <v>17</v>
      </c>
    </row>
    <row r="15519" spans="1:13" x14ac:dyDescent="0.25">
      <c r="A15519" s="21" t="str">
        <f t="shared" si="242"/>
        <v>MOW H2N DAAA_2041</v>
      </c>
      <c r="B15519" t="s">
        <v>130</v>
      </c>
      <c r="C15519" t="s">
        <v>140</v>
      </c>
      <c r="D15519" t="s">
        <v>20</v>
      </c>
      <c r="E15519" t="s">
        <v>29</v>
      </c>
      <c r="F15519" t="s">
        <v>28</v>
      </c>
      <c r="K15519">
        <v>0</v>
      </c>
      <c r="L15519" s="51">
        <v>51866</v>
      </c>
      <c r="M15519">
        <v>18</v>
      </c>
    </row>
    <row r="15520" spans="1:13" x14ac:dyDescent="0.25">
      <c r="A15520" s="21" t="str">
        <f t="shared" si="242"/>
        <v>MOW H2N DAAA_2042</v>
      </c>
      <c r="B15520" t="s">
        <v>130</v>
      </c>
      <c r="C15520" t="s">
        <v>140</v>
      </c>
      <c r="D15520" t="s">
        <v>20</v>
      </c>
      <c r="E15520" t="s">
        <v>29</v>
      </c>
      <c r="F15520" t="s">
        <v>28</v>
      </c>
      <c r="K15520">
        <v>0</v>
      </c>
      <c r="L15520" s="51">
        <v>52231</v>
      </c>
      <c r="M15520">
        <v>19</v>
      </c>
    </row>
    <row r="15521" spans="1:13" x14ac:dyDescent="0.25">
      <c r="A15521" s="21" t="str">
        <f t="shared" si="242"/>
        <v>MOW H2N DAAA_2043</v>
      </c>
      <c r="B15521" t="s">
        <v>130</v>
      </c>
      <c r="C15521" t="s">
        <v>140</v>
      </c>
      <c r="D15521" t="s">
        <v>20</v>
      </c>
      <c r="E15521" t="s">
        <v>29</v>
      </c>
      <c r="F15521" t="s">
        <v>28</v>
      </c>
      <c r="K15521">
        <v>0</v>
      </c>
      <c r="L15521" s="51">
        <v>52596</v>
      </c>
      <c r="M15521">
        <v>20</v>
      </c>
    </row>
    <row r="15522" spans="1:13" x14ac:dyDescent="0.25">
      <c r="A15522" s="21" t="str">
        <f t="shared" si="242"/>
        <v>MOW H2N DAAA_2024</v>
      </c>
      <c r="B15522" t="s">
        <v>130</v>
      </c>
      <c r="C15522" t="s">
        <v>140</v>
      </c>
      <c r="D15522" t="s">
        <v>20</v>
      </c>
      <c r="E15522" t="s">
        <v>29</v>
      </c>
      <c r="F15522" t="s">
        <v>31</v>
      </c>
      <c r="K15522">
        <v>0</v>
      </c>
      <c r="L15522" s="51">
        <v>45657</v>
      </c>
      <c r="M15522">
        <v>1</v>
      </c>
    </row>
    <row r="15523" spans="1:13" x14ac:dyDescent="0.25">
      <c r="A15523" s="21" t="str">
        <f t="shared" si="242"/>
        <v>MOW H2N DAAA_2025</v>
      </c>
      <c r="B15523" t="s">
        <v>130</v>
      </c>
      <c r="C15523" t="s">
        <v>140</v>
      </c>
      <c r="D15523" t="s">
        <v>20</v>
      </c>
      <c r="E15523" t="s">
        <v>29</v>
      </c>
      <c r="F15523" t="s">
        <v>31</v>
      </c>
      <c r="K15523">
        <v>0</v>
      </c>
      <c r="L15523" s="51">
        <v>46022</v>
      </c>
      <c r="M15523">
        <v>2</v>
      </c>
    </row>
    <row r="15524" spans="1:13" x14ac:dyDescent="0.25">
      <c r="A15524" s="21" t="str">
        <f t="shared" si="242"/>
        <v>MOW H2N DAAA_2026</v>
      </c>
      <c r="B15524" t="s">
        <v>130</v>
      </c>
      <c r="C15524" t="s">
        <v>140</v>
      </c>
      <c r="D15524" t="s">
        <v>20</v>
      </c>
      <c r="E15524" t="s">
        <v>29</v>
      </c>
      <c r="F15524" t="s">
        <v>31</v>
      </c>
      <c r="K15524">
        <v>0</v>
      </c>
      <c r="L15524" s="51">
        <v>46387</v>
      </c>
      <c r="M15524">
        <v>3</v>
      </c>
    </row>
    <row r="15525" spans="1:13" x14ac:dyDescent="0.25">
      <c r="A15525" s="21" t="str">
        <f t="shared" si="242"/>
        <v>MOW H2N DAAA_2027</v>
      </c>
      <c r="B15525" t="s">
        <v>130</v>
      </c>
      <c r="C15525" t="s">
        <v>140</v>
      </c>
      <c r="D15525" t="s">
        <v>20</v>
      </c>
      <c r="E15525" t="s">
        <v>29</v>
      </c>
      <c r="F15525" t="s">
        <v>31</v>
      </c>
      <c r="K15525">
        <v>0</v>
      </c>
      <c r="L15525" s="51">
        <v>46752</v>
      </c>
      <c r="M15525">
        <v>4</v>
      </c>
    </row>
    <row r="15526" spans="1:13" x14ac:dyDescent="0.25">
      <c r="A15526" s="21" t="str">
        <f t="shared" si="242"/>
        <v>MOW H2N DAAA_2028</v>
      </c>
      <c r="B15526" t="s">
        <v>130</v>
      </c>
      <c r="C15526" t="s">
        <v>140</v>
      </c>
      <c r="D15526" t="s">
        <v>20</v>
      </c>
      <c r="E15526" t="s">
        <v>29</v>
      </c>
      <c r="F15526" t="s">
        <v>31</v>
      </c>
      <c r="K15526">
        <v>0</v>
      </c>
      <c r="L15526" s="51">
        <v>47118</v>
      </c>
      <c r="M15526">
        <v>5</v>
      </c>
    </row>
    <row r="15527" spans="1:13" x14ac:dyDescent="0.25">
      <c r="A15527" s="21" t="str">
        <f t="shared" si="242"/>
        <v>MOW H2N DAAA_2029</v>
      </c>
      <c r="B15527" t="s">
        <v>130</v>
      </c>
      <c r="C15527" t="s">
        <v>140</v>
      </c>
      <c r="D15527" t="s">
        <v>20</v>
      </c>
      <c r="E15527" t="s">
        <v>29</v>
      </c>
      <c r="F15527" t="s">
        <v>31</v>
      </c>
      <c r="K15527">
        <v>0</v>
      </c>
      <c r="L15527" s="51">
        <v>47483</v>
      </c>
      <c r="M15527">
        <v>6</v>
      </c>
    </row>
    <row r="15528" spans="1:13" x14ac:dyDescent="0.25">
      <c r="A15528" s="21" t="str">
        <f t="shared" si="242"/>
        <v>MOW H2N DAAA_2030</v>
      </c>
      <c r="B15528" t="s">
        <v>130</v>
      </c>
      <c r="C15528" t="s">
        <v>140</v>
      </c>
      <c r="D15528" t="s">
        <v>20</v>
      </c>
      <c r="E15528" t="s">
        <v>29</v>
      </c>
      <c r="F15528" t="s">
        <v>31</v>
      </c>
      <c r="K15528">
        <v>0</v>
      </c>
      <c r="L15528" s="51">
        <v>47848</v>
      </c>
      <c r="M15528">
        <v>7</v>
      </c>
    </row>
    <row r="15529" spans="1:13" x14ac:dyDescent="0.25">
      <c r="A15529" s="21" t="str">
        <f t="shared" si="242"/>
        <v>MOW H2N DAAA_2031</v>
      </c>
      <c r="B15529" t="s">
        <v>130</v>
      </c>
      <c r="C15529" t="s">
        <v>140</v>
      </c>
      <c r="D15529" t="s">
        <v>20</v>
      </c>
      <c r="E15529" t="s">
        <v>29</v>
      </c>
      <c r="F15529" t="s">
        <v>31</v>
      </c>
      <c r="K15529">
        <v>0</v>
      </c>
      <c r="L15529" s="51">
        <v>48213</v>
      </c>
      <c r="M15529">
        <v>8</v>
      </c>
    </row>
    <row r="15530" spans="1:13" x14ac:dyDescent="0.25">
      <c r="A15530" s="21" t="str">
        <f t="shared" si="242"/>
        <v>MOW H2N DAAA_2032</v>
      </c>
      <c r="B15530" t="s">
        <v>130</v>
      </c>
      <c r="C15530" t="s">
        <v>140</v>
      </c>
      <c r="D15530" t="s">
        <v>20</v>
      </c>
      <c r="E15530" t="s">
        <v>29</v>
      </c>
      <c r="F15530" t="s">
        <v>31</v>
      </c>
      <c r="K15530">
        <v>0</v>
      </c>
      <c r="L15530" s="51">
        <v>48579</v>
      </c>
      <c r="M15530">
        <v>9</v>
      </c>
    </row>
    <row r="15531" spans="1:13" x14ac:dyDescent="0.25">
      <c r="A15531" s="21" t="str">
        <f t="shared" si="242"/>
        <v>MOW H2N DAAA_2033</v>
      </c>
      <c r="B15531" t="s">
        <v>130</v>
      </c>
      <c r="C15531" t="s">
        <v>140</v>
      </c>
      <c r="D15531" t="s">
        <v>20</v>
      </c>
      <c r="E15531" t="s">
        <v>29</v>
      </c>
      <c r="F15531" t="s">
        <v>31</v>
      </c>
      <c r="K15531">
        <v>0</v>
      </c>
      <c r="L15531" s="51">
        <v>48944</v>
      </c>
      <c r="M15531">
        <v>10</v>
      </c>
    </row>
    <row r="15532" spans="1:13" x14ac:dyDescent="0.25">
      <c r="A15532" s="21" t="str">
        <f t="shared" si="242"/>
        <v>MOW H2N DAAA_2034</v>
      </c>
      <c r="B15532" t="s">
        <v>130</v>
      </c>
      <c r="C15532" t="s">
        <v>140</v>
      </c>
      <c r="D15532" t="s">
        <v>20</v>
      </c>
      <c r="E15532" t="s">
        <v>29</v>
      </c>
      <c r="F15532" t="s">
        <v>31</v>
      </c>
      <c r="K15532">
        <v>0</v>
      </c>
      <c r="L15532" s="51">
        <v>49309</v>
      </c>
      <c r="M15532">
        <v>11</v>
      </c>
    </row>
    <row r="15533" spans="1:13" x14ac:dyDescent="0.25">
      <c r="A15533" s="21" t="str">
        <f t="shared" si="242"/>
        <v>MOW H2N DAAA_2035</v>
      </c>
      <c r="B15533" t="s">
        <v>130</v>
      </c>
      <c r="C15533" t="s">
        <v>140</v>
      </c>
      <c r="D15533" t="s">
        <v>20</v>
      </c>
      <c r="E15533" t="s">
        <v>29</v>
      </c>
      <c r="F15533" t="s">
        <v>31</v>
      </c>
      <c r="K15533">
        <v>0</v>
      </c>
      <c r="L15533" s="51">
        <v>49674</v>
      </c>
      <c r="M15533">
        <v>12</v>
      </c>
    </row>
    <row r="15534" spans="1:13" x14ac:dyDescent="0.25">
      <c r="A15534" s="21" t="str">
        <f t="shared" si="242"/>
        <v>MOW H2N DAAA_2036</v>
      </c>
      <c r="B15534" t="s">
        <v>130</v>
      </c>
      <c r="C15534" t="s">
        <v>140</v>
      </c>
      <c r="D15534" t="s">
        <v>20</v>
      </c>
      <c r="E15534" t="s">
        <v>29</v>
      </c>
      <c r="F15534" t="s">
        <v>31</v>
      </c>
      <c r="K15534">
        <v>0</v>
      </c>
      <c r="L15534" s="51">
        <v>50040</v>
      </c>
      <c r="M15534">
        <v>13</v>
      </c>
    </row>
    <row r="15535" spans="1:13" x14ac:dyDescent="0.25">
      <c r="A15535" s="21" t="str">
        <f t="shared" si="242"/>
        <v>MOW H2N DAAA_2037</v>
      </c>
      <c r="B15535" t="s">
        <v>130</v>
      </c>
      <c r="C15535" t="s">
        <v>140</v>
      </c>
      <c r="D15535" t="s">
        <v>20</v>
      </c>
      <c r="E15535" t="s">
        <v>29</v>
      </c>
      <c r="F15535" t="s">
        <v>31</v>
      </c>
      <c r="K15535">
        <v>0</v>
      </c>
      <c r="L15535" s="51">
        <v>50405</v>
      </c>
      <c r="M15535">
        <v>14</v>
      </c>
    </row>
    <row r="15536" spans="1:13" x14ac:dyDescent="0.25">
      <c r="A15536" s="21" t="str">
        <f t="shared" si="242"/>
        <v>MOW H2N DAAA_2038</v>
      </c>
      <c r="B15536" t="s">
        <v>130</v>
      </c>
      <c r="C15536" t="s">
        <v>140</v>
      </c>
      <c r="D15536" t="s">
        <v>20</v>
      </c>
      <c r="E15536" t="s">
        <v>29</v>
      </c>
      <c r="F15536" t="s">
        <v>31</v>
      </c>
      <c r="K15536">
        <v>0</v>
      </c>
      <c r="L15536" s="51">
        <v>50770</v>
      </c>
      <c r="M15536">
        <v>15</v>
      </c>
    </row>
    <row r="15537" spans="1:14" x14ac:dyDescent="0.25">
      <c r="A15537" s="21" t="str">
        <f t="shared" si="242"/>
        <v>MOW H2N DAAA_2039</v>
      </c>
      <c r="B15537" t="s">
        <v>130</v>
      </c>
      <c r="C15537" t="s">
        <v>140</v>
      </c>
      <c r="D15537" t="s">
        <v>20</v>
      </c>
      <c r="E15537" t="s">
        <v>29</v>
      </c>
      <c r="F15537" t="s">
        <v>31</v>
      </c>
      <c r="K15537">
        <v>0</v>
      </c>
      <c r="L15537" s="51">
        <v>51135</v>
      </c>
      <c r="M15537">
        <v>16</v>
      </c>
    </row>
    <row r="15538" spans="1:14" x14ac:dyDescent="0.25">
      <c r="A15538" s="21" t="str">
        <f t="shared" si="242"/>
        <v>MOW H2N DAAA_2040</v>
      </c>
      <c r="B15538" t="s">
        <v>130</v>
      </c>
      <c r="C15538" t="s">
        <v>140</v>
      </c>
      <c r="D15538" t="s">
        <v>20</v>
      </c>
      <c r="E15538" t="s">
        <v>29</v>
      </c>
      <c r="F15538" t="s">
        <v>31</v>
      </c>
      <c r="K15538">
        <v>0</v>
      </c>
      <c r="L15538" s="51">
        <v>51501</v>
      </c>
      <c r="M15538">
        <v>17</v>
      </c>
    </row>
    <row r="15539" spans="1:14" x14ac:dyDescent="0.25">
      <c r="A15539" s="21" t="str">
        <f t="shared" si="242"/>
        <v>MOW H2N DAAA_2041</v>
      </c>
      <c r="B15539" t="s">
        <v>130</v>
      </c>
      <c r="C15539" t="s">
        <v>140</v>
      </c>
      <c r="D15539" t="s">
        <v>20</v>
      </c>
      <c r="E15539" t="s">
        <v>29</v>
      </c>
      <c r="F15539" t="s">
        <v>31</v>
      </c>
      <c r="K15539">
        <v>0</v>
      </c>
      <c r="L15539" s="51">
        <v>51866</v>
      </c>
      <c r="M15539">
        <v>18</v>
      </c>
    </row>
    <row r="15540" spans="1:14" x14ac:dyDescent="0.25">
      <c r="A15540" s="21" t="str">
        <f t="shared" si="242"/>
        <v>MOW H2N DAAA_2042</v>
      </c>
      <c r="B15540" t="s">
        <v>130</v>
      </c>
      <c r="C15540" t="s">
        <v>140</v>
      </c>
      <c r="D15540" t="s">
        <v>20</v>
      </c>
      <c r="E15540" t="s">
        <v>29</v>
      </c>
      <c r="F15540" t="s">
        <v>31</v>
      </c>
      <c r="K15540">
        <v>0</v>
      </c>
      <c r="L15540" s="51">
        <v>52231</v>
      </c>
      <c r="M15540">
        <v>19</v>
      </c>
    </row>
    <row r="15541" spans="1:14" x14ac:dyDescent="0.25">
      <c r="A15541" s="21" t="str">
        <f t="shared" si="242"/>
        <v>MOW H2N DAAA_2043</v>
      </c>
      <c r="B15541" t="s">
        <v>130</v>
      </c>
      <c r="C15541" t="s">
        <v>140</v>
      </c>
      <c r="D15541" t="s">
        <v>20</v>
      </c>
      <c r="E15541" t="s">
        <v>29</v>
      </c>
      <c r="F15541" t="s">
        <v>31</v>
      </c>
      <c r="K15541">
        <v>0</v>
      </c>
      <c r="L15541" s="51">
        <v>52596</v>
      </c>
      <c r="M15541">
        <v>20</v>
      </c>
    </row>
    <row r="15542" spans="1:14" x14ac:dyDescent="0.25">
      <c r="A15542" s="21" t="str">
        <f t="shared" si="242"/>
        <v>MOW H2N DAAA_2024</v>
      </c>
      <c r="B15542" t="s">
        <v>130</v>
      </c>
      <c r="C15542" t="s">
        <v>140</v>
      </c>
      <c r="D15542" t="s">
        <v>20</v>
      </c>
      <c r="E15542" t="s">
        <v>5</v>
      </c>
      <c r="F15542" t="s">
        <v>4</v>
      </c>
      <c r="G15542">
        <v>0</v>
      </c>
      <c r="H15542">
        <v>0</v>
      </c>
      <c r="I15542">
        <v>0</v>
      </c>
      <c r="J15542">
        <v>0</v>
      </c>
      <c r="L15542" s="51">
        <v>45657</v>
      </c>
      <c r="M15542">
        <v>1</v>
      </c>
      <c r="N15542">
        <v>0</v>
      </c>
    </row>
    <row r="15543" spans="1:14" x14ac:dyDescent="0.25">
      <c r="A15543" s="21" t="str">
        <f t="shared" si="242"/>
        <v>MOW H2N DAAA_2025</v>
      </c>
      <c r="B15543" t="s">
        <v>130</v>
      </c>
      <c r="C15543" t="s">
        <v>140</v>
      </c>
      <c r="D15543" t="s">
        <v>20</v>
      </c>
      <c r="E15543" t="s">
        <v>5</v>
      </c>
      <c r="F15543" t="s">
        <v>4</v>
      </c>
      <c r="G15543">
        <v>0</v>
      </c>
      <c r="H15543">
        <v>0</v>
      </c>
      <c r="I15543">
        <v>0</v>
      </c>
      <c r="J15543">
        <v>0</v>
      </c>
      <c r="L15543" s="51">
        <v>46022</v>
      </c>
      <c r="M15543">
        <v>2</v>
      </c>
      <c r="N15543">
        <v>0</v>
      </c>
    </row>
    <row r="15544" spans="1:14" x14ac:dyDescent="0.25">
      <c r="A15544" s="21" t="str">
        <f t="shared" si="242"/>
        <v>MOW H2N DAAA_2026</v>
      </c>
      <c r="B15544" t="s">
        <v>130</v>
      </c>
      <c r="C15544" t="s">
        <v>140</v>
      </c>
      <c r="D15544" t="s">
        <v>20</v>
      </c>
      <c r="E15544" t="s">
        <v>5</v>
      </c>
      <c r="F15544" t="s">
        <v>4</v>
      </c>
      <c r="G15544">
        <v>0</v>
      </c>
      <c r="H15544">
        <v>11661.30078125</v>
      </c>
      <c r="I15544">
        <v>55699.5859375</v>
      </c>
      <c r="J15544">
        <v>0</v>
      </c>
      <c r="L15544" s="51">
        <v>46387</v>
      </c>
      <c r="M15544">
        <v>3</v>
      </c>
      <c r="N15544">
        <v>-24559.650390625</v>
      </c>
    </row>
    <row r="15545" spans="1:14" x14ac:dyDescent="0.25">
      <c r="A15545" s="21" t="str">
        <f t="shared" si="242"/>
        <v>MOW H2N DAAA_2027</v>
      </c>
      <c r="B15545" t="s">
        <v>130</v>
      </c>
      <c r="C15545" t="s">
        <v>140</v>
      </c>
      <c r="D15545" t="s">
        <v>20</v>
      </c>
      <c r="E15545" t="s">
        <v>5</v>
      </c>
      <c r="F15545" t="s">
        <v>4</v>
      </c>
      <c r="G15545">
        <v>0</v>
      </c>
      <c r="H15545">
        <v>25099.45703125</v>
      </c>
      <c r="I15545">
        <v>91479.0546875</v>
      </c>
      <c r="J15545">
        <v>0</v>
      </c>
      <c r="L15545" s="51">
        <v>46752</v>
      </c>
      <c r="M15545">
        <v>4</v>
      </c>
      <c r="N15545">
        <v>-38296.953125</v>
      </c>
    </row>
    <row r="15546" spans="1:14" x14ac:dyDescent="0.25">
      <c r="A15546" s="21" t="str">
        <f t="shared" si="242"/>
        <v>MOW H2N DAAA_2028</v>
      </c>
      <c r="B15546" t="s">
        <v>130</v>
      </c>
      <c r="C15546" t="s">
        <v>140</v>
      </c>
      <c r="D15546" t="s">
        <v>20</v>
      </c>
      <c r="E15546" t="s">
        <v>5</v>
      </c>
      <c r="F15546" t="s">
        <v>4</v>
      </c>
      <c r="G15546">
        <v>0</v>
      </c>
      <c r="H15546">
        <v>53967.2265625</v>
      </c>
      <c r="I15546">
        <v>144989.453125</v>
      </c>
      <c r="J15546">
        <v>0</v>
      </c>
      <c r="L15546" s="51">
        <v>47118</v>
      </c>
      <c r="M15546">
        <v>5</v>
      </c>
      <c r="N15546">
        <v>-14548.7841796875</v>
      </c>
    </row>
    <row r="15547" spans="1:14" x14ac:dyDescent="0.25">
      <c r="A15547" s="21" t="str">
        <f t="shared" si="242"/>
        <v>MOW H2N DAAA_2029</v>
      </c>
      <c r="B15547" t="s">
        <v>130</v>
      </c>
      <c r="C15547" t="s">
        <v>140</v>
      </c>
      <c r="D15547" t="s">
        <v>20</v>
      </c>
      <c r="E15547" t="s">
        <v>5</v>
      </c>
      <c r="F15547" t="s">
        <v>4</v>
      </c>
      <c r="G15547">
        <v>0</v>
      </c>
      <c r="H15547">
        <v>57530.97265625</v>
      </c>
      <c r="I15547">
        <v>136243.265625</v>
      </c>
      <c r="J15547">
        <v>0</v>
      </c>
      <c r="L15547" s="51">
        <v>47483</v>
      </c>
      <c r="M15547">
        <v>6</v>
      </c>
      <c r="N15547">
        <v>-12162.240234375</v>
      </c>
    </row>
    <row r="15548" spans="1:14" x14ac:dyDescent="0.25">
      <c r="A15548" s="21" t="str">
        <f t="shared" si="242"/>
        <v>MOW H2N DAAA_2030</v>
      </c>
      <c r="B15548" t="s">
        <v>130</v>
      </c>
      <c r="C15548" t="s">
        <v>140</v>
      </c>
      <c r="D15548" t="s">
        <v>20</v>
      </c>
      <c r="E15548" t="s">
        <v>5</v>
      </c>
      <c r="F15548" t="s">
        <v>4</v>
      </c>
      <c r="G15548">
        <v>0</v>
      </c>
      <c r="H15548">
        <v>97578</v>
      </c>
      <c r="I15548">
        <v>193773.078125</v>
      </c>
      <c r="J15548">
        <v>0</v>
      </c>
      <c r="L15548" s="51">
        <v>47848</v>
      </c>
      <c r="M15548">
        <v>7</v>
      </c>
      <c r="N15548">
        <v>24033.384765625</v>
      </c>
    </row>
    <row r="15549" spans="1:14" x14ac:dyDescent="0.25">
      <c r="A15549" s="21" t="str">
        <f t="shared" si="242"/>
        <v>MOW H2N DAAA_2031</v>
      </c>
      <c r="B15549" t="s">
        <v>130</v>
      </c>
      <c r="C15549" t="s">
        <v>140</v>
      </c>
      <c r="D15549" t="s">
        <v>20</v>
      </c>
      <c r="E15549" t="s">
        <v>5</v>
      </c>
      <c r="F15549" t="s">
        <v>4</v>
      </c>
      <c r="G15549">
        <v>0</v>
      </c>
      <c r="H15549">
        <v>118437.4609375</v>
      </c>
      <c r="I15549">
        <v>245208.453125</v>
      </c>
      <c r="J15549">
        <v>0</v>
      </c>
      <c r="L15549" s="51">
        <v>48213</v>
      </c>
      <c r="M15549">
        <v>8</v>
      </c>
      <c r="N15549">
        <v>22039.560546875</v>
      </c>
    </row>
    <row r="15550" spans="1:14" x14ac:dyDescent="0.25">
      <c r="A15550" s="21" t="str">
        <f t="shared" si="242"/>
        <v>MOW H2N DAAA_2032</v>
      </c>
      <c r="B15550" t="s">
        <v>130</v>
      </c>
      <c r="C15550" t="s">
        <v>140</v>
      </c>
      <c r="D15550" t="s">
        <v>20</v>
      </c>
      <c r="E15550" t="s">
        <v>5</v>
      </c>
      <c r="F15550" t="s">
        <v>4</v>
      </c>
      <c r="G15550">
        <v>0</v>
      </c>
      <c r="H15550">
        <v>124482.4609375</v>
      </c>
      <c r="I15550">
        <v>298756.8125</v>
      </c>
      <c r="J15550">
        <v>0</v>
      </c>
      <c r="L15550" s="51">
        <v>48579</v>
      </c>
      <c r="M15550">
        <v>9</v>
      </c>
      <c r="N15550">
        <v>-19143.861328125</v>
      </c>
    </row>
    <row r="15551" spans="1:14" x14ac:dyDescent="0.25">
      <c r="A15551" s="21" t="str">
        <f t="shared" si="242"/>
        <v>MOW H2N DAAA_2033</v>
      </c>
      <c r="B15551" t="s">
        <v>130</v>
      </c>
      <c r="C15551" t="s">
        <v>140</v>
      </c>
      <c r="D15551" t="s">
        <v>20</v>
      </c>
      <c r="E15551" t="s">
        <v>5</v>
      </c>
      <c r="F15551" t="s">
        <v>4</v>
      </c>
      <c r="G15551">
        <v>0</v>
      </c>
      <c r="H15551">
        <v>142973.9375</v>
      </c>
      <c r="I15551">
        <v>349180.375</v>
      </c>
      <c r="J15551">
        <v>0</v>
      </c>
      <c r="L15551" s="51">
        <v>48944</v>
      </c>
      <c r="M15551">
        <v>10</v>
      </c>
      <c r="N15551">
        <v>-50093.13671875</v>
      </c>
    </row>
    <row r="15552" spans="1:14" x14ac:dyDescent="0.25">
      <c r="A15552" s="21" t="str">
        <f t="shared" si="242"/>
        <v>MOW H2N DAAA_2034</v>
      </c>
      <c r="B15552" t="s">
        <v>130</v>
      </c>
      <c r="C15552" t="s">
        <v>140</v>
      </c>
      <c r="D15552" t="s">
        <v>20</v>
      </c>
      <c r="E15552" t="s">
        <v>5</v>
      </c>
      <c r="F15552" t="s">
        <v>4</v>
      </c>
      <c r="G15552">
        <v>0</v>
      </c>
      <c r="H15552">
        <v>158811.25</v>
      </c>
      <c r="I15552">
        <v>399389.875</v>
      </c>
      <c r="J15552">
        <v>0</v>
      </c>
      <c r="L15552" s="51">
        <v>49309</v>
      </c>
      <c r="M15552">
        <v>11</v>
      </c>
      <c r="N15552">
        <v>-82430.3671875</v>
      </c>
    </row>
    <row r="15553" spans="1:14" x14ac:dyDescent="0.25">
      <c r="A15553" s="21" t="str">
        <f t="shared" si="242"/>
        <v>MOW H2N DAAA_2035</v>
      </c>
      <c r="B15553" t="s">
        <v>130</v>
      </c>
      <c r="C15553" t="s">
        <v>140</v>
      </c>
      <c r="D15553" t="s">
        <v>20</v>
      </c>
      <c r="E15553" t="s">
        <v>5</v>
      </c>
      <c r="F15553" t="s">
        <v>4</v>
      </c>
      <c r="G15553">
        <v>0</v>
      </c>
      <c r="H15553">
        <v>165024.6875</v>
      </c>
      <c r="I15553">
        <v>385846.25</v>
      </c>
      <c r="J15553">
        <v>0</v>
      </c>
      <c r="L15553" s="51">
        <v>49674</v>
      </c>
      <c r="M15553">
        <v>12</v>
      </c>
      <c r="N15553">
        <v>-80603.3515625</v>
      </c>
    </row>
    <row r="15554" spans="1:14" x14ac:dyDescent="0.25">
      <c r="A15554" s="21" t="str">
        <f t="shared" ref="A15554:A15617" si="243">B15554&amp;" "&amp;D15554&amp;" "&amp;C15554&amp;"_"&amp;YEAR(L15554)</f>
        <v>MOW H2N DAAA_2036</v>
      </c>
      <c r="B15554" t="s">
        <v>130</v>
      </c>
      <c r="C15554" t="s">
        <v>140</v>
      </c>
      <c r="D15554" t="s">
        <v>20</v>
      </c>
      <c r="E15554" t="s">
        <v>5</v>
      </c>
      <c r="F15554" t="s">
        <v>4</v>
      </c>
      <c r="G15554">
        <v>0</v>
      </c>
      <c r="H15554">
        <v>182493.359375</v>
      </c>
      <c r="I15554">
        <v>374016.5625</v>
      </c>
      <c r="J15554">
        <v>0</v>
      </c>
      <c r="L15554" s="51">
        <v>50040</v>
      </c>
      <c r="M15554">
        <v>13</v>
      </c>
      <c r="N15554">
        <v>-39317.38671875</v>
      </c>
    </row>
    <row r="15555" spans="1:14" x14ac:dyDescent="0.25">
      <c r="A15555" s="21" t="str">
        <f t="shared" si="243"/>
        <v>MOW H2N DAAA_2037</v>
      </c>
      <c r="B15555" t="s">
        <v>130</v>
      </c>
      <c r="C15555" t="s">
        <v>140</v>
      </c>
      <c r="D15555" t="s">
        <v>20</v>
      </c>
      <c r="E15555" t="s">
        <v>5</v>
      </c>
      <c r="F15555" t="s">
        <v>4</v>
      </c>
      <c r="G15555">
        <v>0</v>
      </c>
      <c r="H15555">
        <v>192419.6875</v>
      </c>
      <c r="I15555">
        <v>362127.6875</v>
      </c>
      <c r="J15555">
        <v>0</v>
      </c>
      <c r="L15555" s="51">
        <v>50405</v>
      </c>
      <c r="M15555">
        <v>14</v>
      </c>
      <c r="N15555">
        <v>-13389.099609375</v>
      </c>
    </row>
    <row r="15556" spans="1:14" x14ac:dyDescent="0.25">
      <c r="A15556" s="21" t="str">
        <f t="shared" si="243"/>
        <v>MOW H2N DAAA_2038</v>
      </c>
      <c r="B15556" t="s">
        <v>130</v>
      </c>
      <c r="C15556" t="s">
        <v>140</v>
      </c>
      <c r="D15556" t="s">
        <v>20</v>
      </c>
      <c r="E15556" t="s">
        <v>5</v>
      </c>
      <c r="F15556" t="s">
        <v>4</v>
      </c>
      <c r="G15556">
        <v>0</v>
      </c>
      <c r="H15556">
        <v>206337.6875</v>
      </c>
      <c r="I15556">
        <v>352697.65625</v>
      </c>
      <c r="J15556">
        <v>0</v>
      </c>
      <c r="L15556" s="51">
        <v>50770</v>
      </c>
      <c r="M15556">
        <v>15</v>
      </c>
      <c r="N15556">
        <v>-1134.07568359375</v>
      </c>
    </row>
    <row r="15557" spans="1:14" x14ac:dyDescent="0.25">
      <c r="A15557" s="21" t="str">
        <f t="shared" si="243"/>
        <v>MOW H2N DAAA_2039</v>
      </c>
      <c r="B15557" t="s">
        <v>130</v>
      </c>
      <c r="C15557" t="s">
        <v>140</v>
      </c>
      <c r="D15557" t="s">
        <v>20</v>
      </c>
      <c r="E15557" t="s">
        <v>5</v>
      </c>
      <c r="F15557" t="s">
        <v>4</v>
      </c>
      <c r="G15557">
        <v>0</v>
      </c>
      <c r="H15557">
        <v>274385.28125</v>
      </c>
      <c r="I15557">
        <v>416335.59375</v>
      </c>
      <c r="J15557">
        <v>0</v>
      </c>
      <c r="L15557" s="51">
        <v>51135</v>
      </c>
      <c r="M15557">
        <v>16</v>
      </c>
      <c r="N15557">
        <v>53573.65234375</v>
      </c>
    </row>
    <row r="15558" spans="1:14" x14ac:dyDescent="0.25">
      <c r="A15558" s="21" t="str">
        <f t="shared" si="243"/>
        <v>MOW H2N DAAA_2040</v>
      </c>
      <c r="B15558" t="s">
        <v>130</v>
      </c>
      <c r="C15558" t="s">
        <v>140</v>
      </c>
      <c r="D15558" t="s">
        <v>20</v>
      </c>
      <c r="E15558" t="s">
        <v>5</v>
      </c>
      <c r="F15558" t="s">
        <v>4</v>
      </c>
      <c r="G15558">
        <v>0</v>
      </c>
      <c r="H15558">
        <v>314236.3125</v>
      </c>
      <c r="I15558">
        <v>409012.15625</v>
      </c>
      <c r="J15558">
        <v>0</v>
      </c>
      <c r="L15558" s="51">
        <v>51501</v>
      </c>
      <c r="M15558">
        <v>17</v>
      </c>
      <c r="N15558">
        <v>116557.5703125</v>
      </c>
    </row>
    <row r="15559" spans="1:14" x14ac:dyDescent="0.25">
      <c r="A15559" s="21" t="str">
        <f t="shared" si="243"/>
        <v>MOW H2N DAAA_2041</v>
      </c>
      <c r="B15559" t="s">
        <v>130</v>
      </c>
      <c r="C15559" t="s">
        <v>140</v>
      </c>
      <c r="D15559" t="s">
        <v>20</v>
      </c>
      <c r="E15559" t="s">
        <v>5</v>
      </c>
      <c r="F15559" t="s">
        <v>4</v>
      </c>
      <c r="G15559">
        <v>0</v>
      </c>
      <c r="H15559">
        <v>322702.84375</v>
      </c>
      <c r="I15559">
        <v>399552</v>
      </c>
      <c r="J15559">
        <v>0</v>
      </c>
      <c r="L15559" s="51">
        <v>51866</v>
      </c>
      <c r="M15559">
        <v>18</v>
      </c>
      <c r="N15559">
        <v>156789.296875</v>
      </c>
    </row>
    <row r="15560" spans="1:14" x14ac:dyDescent="0.25">
      <c r="A15560" s="21" t="str">
        <f t="shared" si="243"/>
        <v>MOW H2N DAAA_2042</v>
      </c>
      <c r="B15560" t="s">
        <v>130</v>
      </c>
      <c r="C15560" t="s">
        <v>140</v>
      </c>
      <c r="D15560" t="s">
        <v>20</v>
      </c>
      <c r="E15560" t="s">
        <v>5</v>
      </c>
      <c r="F15560" t="s">
        <v>4</v>
      </c>
      <c r="G15560">
        <v>0</v>
      </c>
      <c r="H15560">
        <v>335288.3125</v>
      </c>
      <c r="I15560">
        <v>391355.6875</v>
      </c>
      <c r="J15560">
        <v>0</v>
      </c>
      <c r="L15560" s="51">
        <v>52231</v>
      </c>
      <c r="M15560">
        <v>19</v>
      </c>
      <c r="N15560">
        <v>198661.25</v>
      </c>
    </row>
    <row r="15561" spans="1:14" x14ac:dyDescent="0.25">
      <c r="A15561" s="21" t="str">
        <f t="shared" si="243"/>
        <v>MOW H2N DAAA_2043</v>
      </c>
      <c r="B15561" t="s">
        <v>130</v>
      </c>
      <c r="C15561" t="s">
        <v>140</v>
      </c>
      <c r="D15561" t="s">
        <v>20</v>
      </c>
      <c r="E15561" t="s">
        <v>5</v>
      </c>
      <c r="F15561" t="s">
        <v>4</v>
      </c>
      <c r="G15561">
        <v>0</v>
      </c>
      <c r="H15561">
        <v>344032.6875</v>
      </c>
      <c r="I15561">
        <v>383295.625</v>
      </c>
      <c r="J15561">
        <v>0</v>
      </c>
      <c r="L15561" s="51">
        <v>52596</v>
      </c>
      <c r="M15561">
        <v>20</v>
      </c>
      <c r="N15561">
        <v>242888.15625</v>
      </c>
    </row>
    <row r="15562" spans="1:14" x14ac:dyDescent="0.25">
      <c r="A15562" s="21" t="str">
        <f t="shared" si="243"/>
        <v>MOW H2N DAAA_2024</v>
      </c>
      <c r="B15562" t="s">
        <v>130</v>
      </c>
      <c r="C15562" t="s">
        <v>140</v>
      </c>
      <c r="D15562" t="s">
        <v>20</v>
      </c>
      <c r="E15562" t="s">
        <v>5</v>
      </c>
      <c r="F15562" t="s">
        <v>32</v>
      </c>
      <c r="G15562">
        <v>235794.65625</v>
      </c>
      <c r="H15562">
        <v>103764.84375</v>
      </c>
      <c r="I15562">
        <v>15499.482421875</v>
      </c>
      <c r="J15562">
        <v>0</v>
      </c>
      <c r="L15562" s="51">
        <v>45657</v>
      </c>
      <c r="M15562">
        <v>1</v>
      </c>
      <c r="N15562">
        <v>108640.6640625</v>
      </c>
    </row>
    <row r="15563" spans="1:14" x14ac:dyDescent="0.25">
      <c r="A15563" s="21" t="str">
        <f t="shared" si="243"/>
        <v>MOW H2N DAAA_2025</v>
      </c>
      <c r="B15563" t="s">
        <v>130</v>
      </c>
      <c r="C15563" t="s">
        <v>140</v>
      </c>
      <c r="D15563" t="s">
        <v>20</v>
      </c>
      <c r="E15563" t="s">
        <v>5</v>
      </c>
      <c r="F15563" t="s">
        <v>32</v>
      </c>
      <c r="G15563">
        <v>271926.4375</v>
      </c>
      <c r="H15563">
        <v>114951.171875</v>
      </c>
      <c r="I15563">
        <v>34580.93359375</v>
      </c>
      <c r="J15563">
        <v>0</v>
      </c>
      <c r="L15563" s="51">
        <v>46022</v>
      </c>
      <c r="M15563">
        <v>2</v>
      </c>
      <c r="N15563">
        <v>107832.5859375</v>
      </c>
    </row>
    <row r="15564" spans="1:14" x14ac:dyDescent="0.25">
      <c r="A15564" s="21" t="str">
        <f t="shared" si="243"/>
        <v>MOW H2N DAAA_2026</v>
      </c>
      <c r="B15564" t="s">
        <v>130</v>
      </c>
      <c r="C15564" t="s">
        <v>140</v>
      </c>
      <c r="D15564" t="s">
        <v>20</v>
      </c>
      <c r="E15564" t="s">
        <v>5</v>
      </c>
      <c r="F15564" t="s">
        <v>32</v>
      </c>
      <c r="G15564">
        <v>309101.40625</v>
      </c>
      <c r="H15564">
        <v>133944.015625</v>
      </c>
      <c r="I15564">
        <v>38000.23046875</v>
      </c>
      <c r="J15564">
        <v>0</v>
      </c>
      <c r="L15564" s="51">
        <v>46387</v>
      </c>
      <c r="M15564">
        <v>3</v>
      </c>
      <c r="N15564">
        <v>112445</v>
      </c>
    </row>
    <row r="15565" spans="1:14" x14ac:dyDescent="0.25">
      <c r="A15565" s="21" t="str">
        <f t="shared" si="243"/>
        <v>MOW H2N DAAA_2027</v>
      </c>
      <c r="B15565" t="s">
        <v>130</v>
      </c>
      <c r="C15565" t="s">
        <v>140</v>
      </c>
      <c r="D15565" t="s">
        <v>20</v>
      </c>
      <c r="E15565" t="s">
        <v>5</v>
      </c>
      <c r="F15565" t="s">
        <v>32</v>
      </c>
      <c r="G15565">
        <v>342404.75</v>
      </c>
      <c r="H15565">
        <v>147879.65625</v>
      </c>
      <c r="I15565">
        <v>41521.93359375</v>
      </c>
      <c r="J15565">
        <v>0</v>
      </c>
      <c r="L15565" s="51">
        <v>46752</v>
      </c>
      <c r="M15565">
        <v>4</v>
      </c>
      <c r="N15565">
        <v>112802.8125</v>
      </c>
    </row>
    <row r="15566" spans="1:14" x14ac:dyDescent="0.25">
      <c r="A15566" s="21" t="str">
        <f t="shared" si="243"/>
        <v>MOW H2N DAAA_2028</v>
      </c>
      <c r="B15566" t="s">
        <v>130</v>
      </c>
      <c r="C15566" t="s">
        <v>140</v>
      </c>
      <c r="D15566" t="s">
        <v>20</v>
      </c>
      <c r="E15566" t="s">
        <v>5</v>
      </c>
      <c r="F15566" t="s">
        <v>32</v>
      </c>
      <c r="G15566">
        <v>352568.1875</v>
      </c>
      <c r="H15566">
        <v>155270.109375</v>
      </c>
      <c r="I15566">
        <v>44875.82421875</v>
      </c>
      <c r="J15566">
        <v>0</v>
      </c>
      <c r="L15566" s="51">
        <v>47118</v>
      </c>
      <c r="M15566">
        <v>5</v>
      </c>
      <c r="N15566">
        <v>117065.2734375</v>
      </c>
    </row>
    <row r="15567" spans="1:14" x14ac:dyDescent="0.25">
      <c r="A15567" s="21" t="str">
        <f t="shared" si="243"/>
        <v>MOW H2N DAAA_2029</v>
      </c>
      <c r="B15567" t="s">
        <v>130</v>
      </c>
      <c r="C15567" t="s">
        <v>140</v>
      </c>
      <c r="D15567" t="s">
        <v>20</v>
      </c>
      <c r="E15567" t="s">
        <v>5</v>
      </c>
      <c r="F15567" t="s">
        <v>32</v>
      </c>
      <c r="G15567">
        <v>361957.40625</v>
      </c>
      <c r="H15567">
        <v>166063.390625</v>
      </c>
      <c r="I15567">
        <v>46952.6171875</v>
      </c>
      <c r="J15567">
        <v>0</v>
      </c>
      <c r="L15567" s="51">
        <v>47483</v>
      </c>
      <c r="M15567">
        <v>6</v>
      </c>
      <c r="N15567">
        <v>125031.796875</v>
      </c>
    </row>
    <row r="15568" spans="1:14" x14ac:dyDescent="0.25">
      <c r="A15568" s="21" t="str">
        <f t="shared" si="243"/>
        <v>MOW H2N DAAA_2030</v>
      </c>
      <c r="B15568" t="s">
        <v>130</v>
      </c>
      <c r="C15568" t="s">
        <v>140</v>
      </c>
      <c r="D15568" t="s">
        <v>20</v>
      </c>
      <c r="E15568" t="s">
        <v>5</v>
      </c>
      <c r="F15568" t="s">
        <v>32</v>
      </c>
      <c r="G15568">
        <v>372655</v>
      </c>
      <c r="H15568">
        <v>175514</v>
      </c>
      <c r="I15568">
        <v>52364.6953125</v>
      </c>
      <c r="J15568">
        <v>0</v>
      </c>
      <c r="L15568" s="51">
        <v>47848</v>
      </c>
      <c r="M15568">
        <v>7</v>
      </c>
      <c r="N15568">
        <v>135198.8125</v>
      </c>
    </row>
    <row r="15569" spans="1:14" x14ac:dyDescent="0.25">
      <c r="A15569" s="21" t="str">
        <f t="shared" si="243"/>
        <v>MOW H2N DAAA_2031</v>
      </c>
      <c r="B15569" t="s">
        <v>130</v>
      </c>
      <c r="C15569" t="s">
        <v>140</v>
      </c>
      <c r="D15569" t="s">
        <v>20</v>
      </c>
      <c r="E15569" t="s">
        <v>5</v>
      </c>
      <c r="F15569" t="s">
        <v>32</v>
      </c>
      <c r="G15569">
        <v>375935.71875</v>
      </c>
      <c r="H15569">
        <v>153837.21875</v>
      </c>
      <c r="I15569">
        <v>49934.67578125</v>
      </c>
      <c r="J15569">
        <v>27125.732421875</v>
      </c>
      <c r="L15569" s="51">
        <v>48213</v>
      </c>
      <c r="M15569">
        <v>8</v>
      </c>
      <c r="N15569">
        <v>134429.8125</v>
      </c>
    </row>
    <row r="15570" spans="1:14" x14ac:dyDescent="0.25">
      <c r="A15570" s="21" t="str">
        <f t="shared" si="243"/>
        <v>MOW H2N DAAA_2032</v>
      </c>
      <c r="B15570" t="s">
        <v>130</v>
      </c>
      <c r="C15570" t="s">
        <v>140</v>
      </c>
      <c r="D15570" t="s">
        <v>20</v>
      </c>
      <c r="E15570" t="s">
        <v>5</v>
      </c>
      <c r="F15570" t="s">
        <v>32</v>
      </c>
      <c r="G15570">
        <v>386189.25</v>
      </c>
      <c r="H15570">
        <v>156542.890625</v>
      </c>
      <c r="I15570">
        <v>51163.21484375</v>
      </c>
      <c r="J15570">
        <v>0</v>
      </c>
      <c r="L15570" s="51">
        <v>48579</v>
      </c>
      <c r="M15570">
        <v>9</v>
      </c>
      <c r="N15570">
        <v>130462.09375</v>
      </c>
    </row>
    <row r="15571" spans="1:14" x14ac:dyDescent="0.25">
      <c r="A15571" s="21" t="str">
        <f t="shared" si="243"/>
        <v>MOW H2N DAAA_2033</v>
      </c>
      <c r="B15571" t="s">
        <v>130</v>
      </c>
      <c r="C15571" t="s">
        <v>140</v>
      </c>
      <c r="D15571" t="s">
        <v>20</v>
      </c>
      <c r="E15571" t="s">
        <v>5</v>
      </c>
      <c r="F15571" t="s">
        <v>32</v>
      </c>
      <c r="G15571">
        <v>401142.28125</v>
      </c>
      <c r="H15571">
        <v>150710.890625</v>
      </c>
      <c r="I15571">
        <v>53852.4921875</v>
      </c>
      <c r="J15571">
        <v>0</v>
      </c>
      <c r="L15571" s="51">
        <v>48944</v>
      </c>
      <c r="M15571">
        <v>10</v>
      </c>
      <c r="N15571">
        <v>117758.0625</v>
      </c>
    </row>
    <row r="15572" spans="1:14" x14ac:dyDescent="0.25">
      <c r="A15572" s="21" t="str">
        <f t="shared" si="243"/>
        <v>MOW H2N DAAA_2034</v>
      </c>
      <c r="B15572" t="s">
        <v>130</v>
      </c>
      <c r="C15572" t="s">
        <v>140</v>
      </c>
      <c r="D15572" t="s">
        <v>20</v>
      </c>
      <c r="E15572" t="s">
        <v>5</v>
      </c>
      <c r="F15572" t="s">
        <v>32</v>
      </c>
      <c r="G15572">
        <v>415392.9375</v>
      </c>
      <c r="H15572">
        <v>151964.90625</v>
      </c>
      <c r="I15572">
        <v>56144.57421875</v>
      </c>
      <c r="J15572">
        <v>0</v>
      </c>
      <c r="L15572" s="51">
        <v>49309</v>
      </c>
      <c r="M15572">
        <v>11</v>
      </c>
      <c r="N15572">
        <v>112359.421875</v>
      </c>
    </row>
    <row r="15573" spans="1:14" x14ac:dyDescent="0.25">
      <c r="A15573" s="21" t="str">
        <f t="shared" si="243"/>
        <v>MOW H2N DAAA_2035</v>
      </c>
      <c r="B15573" t="s">
        <v>130</v>
      </c>
      <c r="C15573" t="s">
        <v>140</v>
      </c>
      <c r="D15573" t="s">
        <v>20</v>
      </c>
      <c r="E15573" t="s">
        <v>5</v>
      </c>
      <c r="F15573" t="s">
        <v>32</v>
      </c>
      <c r="G15573">
        <v>431422.71875</v>
      </c>
      <c r="H15573">
        <v>156866.578125</v>
      </c>
      <c r="I15573">
        <v>57332.05078125</v>
      </c>
      <c r="J15573">
        <v>0</v>
      </c>
      <c r="L15573" s="51">
        <v>49674</v>
      </c>
      <c r="M15573">
        <v>12</v>
      </c>
      <c r="N15573">
        <v>113160.6015625</v>
      </c>
    </row>
    <row r="15574" spans="1:14" x14ac:dyDescent="0.25">
      <c r="A15574" s="21" t="str">
        <f t="shared" si="243"/>
        <v>MOW H2N DAAA_2036</v>
      </c>
      <c r="B15574" t="s">
        <v>130</v>
      </c>
      <c r="C15574" t="s">
        <v>140</v>
      </c>
      <c r="D15574" t="s">
        <v>20</v>
      </c>
      <c r="E15574" t="s">
        <v>5</v>
      </c>
      <c r="F15574" t="s">
        <v>32</v>
      </c>
      <c r="G15574">
        <v>448206.71875</v>
      </c>
      <c r="H15574">
        <v>153919.796875</v>
      </c>
      <c r="I15574">
        <v>60422.4375</v>
      </c>
      <c r="J15574">
        <v>0</v>
      </c>
      <c r="L15574" s="51">
        <v>50040</v>
      </c>
      <c r="M15574">
        <v>13</v>
      </c>
      <c r="N15574">
        <v>111768.1796875</v>
      </c>
    </row>
    <row r="15575" spans="1:14" x14ac:dyDescent="0.25">
      <c r="A15575" s="21" t="str">
        <f t="shared" si="243"/>
        <v>MOW H2N DAAA_2037</v>
      </c>
      <c r="B15575" t="s">
        <v>130</v>
      </c>
      <c r="C15575" t="s">
        <v>140</v>
      </c>
      <c r="D15575" t="s">
        <v>20</v>
      </c>
      <c r="E15575" t="s">
        <v>5</v>
      </c>
      <c r="F15575" t="s">
        <v>32</v>
      </c>
      <c r="G15575">
        <v>463235.5625</v>
      </c>
      <c r="H15575">
        <v>151941.859375</v>
      </c>
      <c r="I15575">
        <v>62211.78125</v>
      </c>
      <c r="J15575">
        <v>0</v>
      </c>
      <c r="L15575" s="51">
        <v>50405</v>
      </c>
      <c r="M15575">
        <v>14</v>
      </c>
      <c r="N15575">
        <v>106327.640625</v>
      </c>
    </row>
    <row r="15576" spans="1:14" x14ac:dyDescent="0.25">
      <c r="A15576" s="21" t="str">
        <f t="shared" si="243"/>
        <v>MOW H2N DAAA_2038</v>
      </c>
      <c r="B15576" t="s">
        <v>130</v>
      </c>
      <c r="C15576" t="s">
        <v>140</v>
      </c>
      <c r="D15576" t="s">
        <v>20</v>
      </c>
      <c r="E15576" t="s">
        <v>5</v>
      </c>
      <c r="F15576" t="s">
        <v>32</v>
      </c>
      <c r="G15576">
        <v>479152.40625</v>
      </c>
      <c r="H15576">
        <v>151435.453125</v>
      </c>
      <c r="I15576">
        <v>63098.4375</v>
      </c>
      <c r="J15576">
        <v>0</v>
      </c>
      <c r="L15576" s="51">
        <v>50770</v>
      </c>
      <c r="M15576">
        <v>15</v>
      </c>
      <c r="N15576">
        <v>102360.421875</v>
      </c>
    </row>
    <row r="15577" spans="1:14" x14ac:dyDescent="0.25">
      <c r="A15577" s="21" t="str">
        <f t="shared" si="243"/>
        <v>MOW H2N DAAA_2039</v>
      </c>
      <c r="B15577" t="s">
        <v>130</v>
      </c>
      <c r="C15577" t="s">
        <v>140</v>
      </c>
      <c r="D15577" t="s">
        <v>20</v>
      </c>
      <c r="E15577" t="s">
        <v>5</v>
      </c>
      <c r="F15577" t="s">
        <v>32</v>
      </c>
      <c r="G15577">
        <v>500384.21875</v>
      </c>
      <c r="H15577">
        <v>150913.703125</v>
      </c>
      <c r="I15577">
        <v>66282.2578125</v>
      </c>
      <c r="J15577">
        <v>0</v>
      </c>
      <c r="L15577" s="51">
        <v>51135</v>
      </c>
      <c r="M15577">
        <v>16</v>
      </c>
      <c r="N15577">
        <v>93358.15625</v>
      </c>
    </row>
    <row r="15578" spans="1:14" x14ac:dyDescent="0.25">
      <c r="A15578" s="21" t="str">
        <f t="shared" si="243"/>
        <v>MOW H2N DAAA_2040</v>
      </c>
      <c r="B15578" t="s">
        <v>130</v>
      </c>
      <c r="C15578" t="s">
        <v>140</v>
      </c>
      <c r="D15578" t="s">
        <v>20</v>
      </c>
      <c r="E15578" t="s">
        <v>5</v>
      </c>
      <c r="F15578" t="s">
        <v>32</v>
      </c>
      <c r="G15578">
        <v>514557.5625</v>
      </c>
      <c r="H15578">
        <v>107226.71875</v>
      </c>
      <c r="I15578">
        <v>46758.57421875</v>
      </c>
      <c r="J15578">
        <v>133313.8125</v>
      </c>
      <c r="L15578" s="51">
        <v>51501</v>
      </c>
      <c r="M15578">
        <v>17</v>
      </c>
      <c r="N15578">
        <v>68707.5703125</v>
      </c>
    </row>
    <row r="15579" spans="1:14" x14ac:dyDescent="0.25">
      <c r="A15579" s="21" t="str">
        <f t="shared" si="243"/>
        <v>MOW H2N DAAA_2041</v>
      </c>
      <c r="B15579" t="s">
        <v>130</v>
      </c>
      <c r="C15579" t="s">
        <v>140</v>
      </c>
      <c r="D15579" t="s">
        <v>20</v>
      </c>
      <c r="E15579" t="s">
        <v>5</v>
      </c>
      <c r="F15579" t="s">
        <v>32</v>
      </c>
      <c r="G15579">
        <v>527448.25</v>
      </c>
      <c r="H15579">
        <v>109073.734375</v>
      </c>
      <c r="I15579">
        <v>46309.9765625</v>
      </c>
      <c r="J15579">
        <v>0</v>
      </c>
      <c r="L15579" s="51">
        <v>51866</v>
      </c>
      <c r="M15579">
        <v>18</v>
      </c>
      <c r="N15579">
        <v>68752.6171875</v>
      </c>
    </row>
    <row r="15580" spans="1:14" x14ac:dyDescent="0.25">
      <c r="A15580" s="21" t="str">
        <f t="shared" si="243"/>
        <v>MOW H2N DAAA_2042</v>
      </c>
      <c r="B15580" t="s">
        <v>130</v>
      </c>
      <c r="C15580" t="s">
        <v>140</v>
      </c>
      <c r="D15580" t="s">
        <v>20</v>
      </c>
      <c r="E15580" t="s">
        <v>5</v>
      </c>
      <c r="F15580" t="s">
        <v>32</v>
      </c>
      <c r="G15580">
        <v>543103.1875</v>
      </c>
      <c r="H15580">
        <v>110519</v>
      </c>
      <c r="I15580">
        <v>46904.7109375</v>
      </c>
      <c r="J15580">
        <v>0</v>
      </c>
      <c r="L15580" s="51">
        <v>52231</v>
      </c>
      <c r="M15580">
        <v>19</v>
      </c>
      <c r="N15580">
        <v>69169.3984375</v>
      </c>
    </row>
    <row r="15581" spans="1:14" x14ac:dyDescent="0.25">
      <c r="A15581" s="21" t="str">
        <f t="shared" si="243"/>
        <v>MOW H2N DAAA_2043</v>
      </c>
      <c r="B15581" t="s">
        <v>130</v>
      </c>
      <c r="C15581" t="s">
        <v>140</v>
      </c>
      <c r="D15581" t="s">
        <v>20</v>
      </c>
      <c r="E15581" t="s">
        <v>5</v>
      </c>
      <c r="F15581" t="s">
        <v>32</v>
      </c>
      <c r="G15581">
        <v>557457.75</v>
      </c>
      <c r="H15581">
        <v>115043.4453125</v>
      </c>
      <c r="I15581">
        <v>170669.53125</v>
      </c>
      <c r="J15581">
        <v>0</v>
      </c>
      <c r="L15581" s="51">
        <v>52596</v>
      </c>
      <c r="M15581">
        <v>20</v>
      </c>
      <c r="N15581">
        <v>71002.28125</v>
      </c>
    </row>
    <row r="15582" spans="1:14" x14ac:dyDescent="0.25">
      <c r="A15582" s="21" t="str">
        <f t="shared" si="243"/>
        <v>MOW H2N DAAA_2024</v>
      </c>
      <c r="B15582" t="s">
        <v>130</v>
      </c>
      <c r="C15582" t="s">
        <v>140</v>
      </c>
      <c r="D15582" t="s">
        <v>20</v>
      </c>
      <c r="E15582" t="s">
        <v>5</v>
      </c>
      <c r="F15582" t="s">
        <v>8</v>
      </c>
      <c r="G15582">
        <v>0</v>
      </c>
      <c r="H15582">
        <v>0</v>
      </c>
      <c r="I15582">
        <v>0</v>
      </c>
      <c r="J15582">
        <v>0</v>
      </c>
      <c r="L15582" s="51">
        <v>45657</v>
      </c>
      <c r="M15582">
        <v>1</v>
      </c>
      <c r="N15582">
        <v>0</v>
      </c>
    </row>
    <row r="15583" spans="1:14" x14ac:dyDescent="0.25">
      <c r="A15583" s="21" t="str">
        <f t="shared" si="243"/>
        <v>MOW H2N DAAA_2025</v>
      </c>
      <c r="B15583" t="s">
        <v>130</v>
      </c>
      <c r="C15583" t="s">
        <v>140</v>
      </c>
      <c r="D15583" t="s">
        <v>20</v>
      </c>
      <c r="E15583" t="s">
        <v>5</v>
      </c>
      <c r="F15583" t="s">
        <v>8</v>
      </c>
      <c r="G15583">
        <v>0</v>
      </c>
      <c r="H15583">
        <v>0</v>
      </c>
      <c r="I15583">
        <v>0</v>
      </c>
      <c r="J15583">
        <v>0</v>
      </c>
      <c r="L15583" s="51">
        <v>46022</v>
      </c>
      <c r="M15583">
        <v>2</v>
      </c>
      <c r="N15583">
        <v>0</v>
      </c>
    </row>
    <row r="15584" spans="1:14" x14ac:dyDescent="0.25">
      <c r="A15584" s="21" t="str">
        <f t="shared" si="243"/>
        <v>MOW H2N DAAA_2026</v>
      </c>
      <c r="B15584" t="s">
        <v>130</v>
      </c>
      <c r="C15584" t="s">
        <v>140</v>
      </c>
      <c r="D15584" t="s">
        <v>20</v>
      </c>
      <c r="E15584" t="s">
        <v>5</v>
      </c>
      <c r="F15584" t="s">
        <v>8</v>
      </c>
      <c r="G15584">
        <v>0</v>
      </c>
      <c r="H15584">
        <v>0</v>
      </c>
      <c r="I15584">
        <v>0</v>
      </c>
      <c r="J15584">
        <v>0</v>
      </c>
      <c r="L15584" s="51">
        <v>46387</v>
      </c>
      <c r="M15584">
        <v>3</v>
      </c>
      <c r="N15584">
        <v>0</v>
      </c>
    </row>
    <row r="15585" spans="1:14" x14ac:dyDescent="0.25">
      <c r="A15585" s="21" t="str">
        <f t="shared" si="243"/>
        <v>MOW H2N DAAA_2027</v>
      </c>
      <c r="B15585" t="s">
        <v>130</v>
      </c>
      <c r="C15585" t="s">
        <v>140</v>
      </c>
      <c r="D15585" t="s">
        <v>20</v>
      </c>
      <c r="E15585" t="s">
        <v>5</v>
      </c>
      <c r="F15585" t="s">
        <v>8</v>
      </c>
      <c r="G15585">
        <v>0</v>
      </c>
      <c r="H15585">
        <v>0</v>
      </c>
      <c r="I15585">
        <v>0</v>
      </c>
      <c r="J15585">
        <v>0</v>
      </c>
      <c r="L15585" s="51">
        <v>46752</v>
      </c>
      <c r="M15585">
        <v>4</v>
      </c>
      <c r="N15585">
        <v>0</v>
      </c>
    </row>
    <row r="15586" spans="1:14" x14ac:dyDescent="0.25">
      <c r="A15586" s="21" t="str">
        <f t="shared" si="243"/>
        <v>MOW H2N DAAA_2028</v>
      </c>
      <c r="B15586" t="s">
        <v>130</v>
      </c>
      <c r="C15586" t="s">
        <v>140</v>
      </c>
      <c r="D15586" t="s">
        <v>20</v>
      </c>
      <c r="E15586" t="s">
        <v>5</v>
      </c>
      <c r="F15586" t="s">
        <v>8</v>
      </c>
      <c r="G15586">
        <v>0</v>
      </c>
      <c r="H15586">
        <v>0</v>
      </c>
      <c r="I15586">
        <v>0</v>
      </c>
      <c r="J15586">
        <v>0</v>
      </c>
      <c r="L15586" s="51">
        <v>47118</v>
      </c>
      <c r="M15586">
        <v>5</v>
      </c>
      <c r="N15586">
        <v>0</v>
      </c>
    </row>
    <row r="15587" spans="1:14" x14ac:dyDescent="0.25">
      <c r="A15587" s="21" t="str">
        <f t="shared" si="243"/>
        <v>MOW H2N DAAA_2029</v>
      </c>
      <c r="B15587" t="s">
        <v>130</v>
      </c>
      <c r="C15587" t="s">
        <v>140</v>
      </c>
      <c r="D15587" t="s">
        <v>20</v>
      </c>
      <c r="E15587" t="s">
        <v>5</v>
      </c>
      <c r="F15587" t="s">
        <v>8</v>
      </c>
      <c r="G15587">
        <v>0</v>
      </c>
      <c r="H15587">
        <v>0</v>
      </c>
      <c r="I15587">
        <v>0</v>
      </c>
      <c r="J15587">
        <v>0</v>
      </c>
      <c r="L15587" s="51">
        <v>47483</v>
      </c>
      <c r="M15587">
        <v>6</v>
      </c>
      <c r="N15587">
        <v>0</v>
      </c>
    </row>
    <row r="15588" spans="1:14" x14ac:dyDescent="0.25">
      <c r="A15588" s="21" t="str">
        <f t="shared" si="243"/>
        <v>MOW H2N DAAA_2030</v>
      </c>
      <c r="B15588" t="s">
        <v>130</v>
      </c>
      <c r="C15588" t="s">
        <v>140</v>
      </c>
      <c r="D15588" t="s">
        <v>20</v>
      </c>
      <c r="E15588" t="s">
        <v>5</v>
      </c>
      <c r="F15588" t="s">
        <v>8</v>
      </c>
      <c r="G15588">
        <v>0</v>
      </c>
      <c r="H15588">
        <v>0</v>
      </c>
      <c r="I15588">
        <v>0</v>
      </c>
      <c r="J15588">
        <v>0</v>
      </c>
      <c r="L15588" s="51">
        <v>47848</v>
      </c>
      <c r="M15588">
        <v>7</v>
      </c>
      <c r="N15588">
        <v>0</v>
      </c>
    </row>
    <row r="15589" spans="1:14" x14ac:dyDescent="0.25">
      <c r="A15589" s="21" t="str">
        <f t="shared" si="243"/>
        <v>MOW H2N DAAA_2031</v>
      </c>
      <c r="B15589" t="s">
        <v>130</v>
      </c>
      <c r="C15589" t="s">
        <v>140</v>
      </c>
      <c r="D15589" t="s">
        <v>20</v>
      </c>
      <c r="E15589" t="s">
        <v>5</v>
      </c>
      <c r="F15589" t="s">
        <v>8</v>
      </c>
      <c r="G15589">
        <v>0</v>
      </c>
      <c r="H15589">
        <v>0</v>
      </c>
      <c r="I15589">
        <v>0</v>
      </c>
      <c r="J15589">
        <v>0</v>
      </c>
      <c r="L15589" s="51">
        <v>48213</v>
      </c>
      <c r="M15589">
        <v>8</v>
      </c>
      <c r="N15589">
        <v>0</v>
      </c>
    </row>
    <row r="15590" spans="1:14" x14ac:dyDescent="0.25">
      <c r="A15590" s="21" t="str">
        <f t="shared" si="243"/>
        <v>MOW H2N DAAA_2032</v>
      </c>
      <c r="B15590" t="s">
        <v>130</v>
      </c>
      <c r="C15590" t="s">
        <v>140</v>
      </c>
      <c r="D15590" t="s">
        <v>20</v>
      </c>
      <c r="E15590" t="s">
        <v>5</v>
      </c>
      <c r="F15590" t="s">
        <v>8</v>
      </c>
      <c r="G15590">
        <v>0</v>
      </c>
      <c r="H15590">
        <v>0</v>
      </c>
      <c r="I15590">
        <v>0</v>
      </c>
      <c r="J15590">
        <v>0</v>
      </c>
      <c r="L15590" s="51">
        <v>48579</v>
      </c>
      <c r="M15590">
        <v>9</v>
      </c>
      <c r="N15590">
        <v>0</v>
      </c>
    </row>
    <row r="15591" spans="1:14" x14ac:dyDescent="0.25">
      <c r="A15591" s="21" t="str">
        <f t="shared" si="243"/>
        <v>MOW H2N DAAA_2033</v>
      </c>
      <c r="B15591" t="s">
        <v>130</v>
      </c>
      <c r="C15591" t="s">
        <v>140</v>
      </c>
      <c r="D15591" t="s">
        <v>20</v>
      </c>
      <c r="E15591" t="s">
        <v>5</v>
      </c>
      <c r="F15591" t="s">
        <v>8</v>
      </c>
      <c r="G15591">
        <v>0</v>
      </c>
      <c r="H15591">
        <v>0</v>
      </c>
      <c r="I15591">
        <v>0</v>
      </c>
      <c r="J15591">
        <v>0</v>
      </c>
      <c r="L15591" s="51">
        <v>48944</v>
      </c>
      <c r="M15591">
        <v>10</v>
      </c>
      <c r="N15591">
        <v>0</v>
      </c>
    </row>
    <row r="15592" spans="1:14" x14ac:dyDescent="0.25">
      <c r="A15592" s="21" t="str">
        <f t="shared" si="243"/>
        <v>MOW H2N DAAA_2034</v>
      </c>
      <c r="B15592" t="s">
        <v>130</v>
      </c>
      <c r="C15592" t="s">
        <v>140</v>
      </c>
      <c r="D15592" t="s">
        <v>20</v>
      </c>
      <c r="E15592" t="s">
        <v>5</v>
      </c>
      <c r="F15592" t="s">
        <v>8</v>
      </c>
      <c r="G15592">
        <v>0</v>
      </c>
      <c r="H15592">
        <v>0</v>
      </c>
      <c r="I15592">
        <v>0</v>
      </c>
      <c r="J15592">
        <v>0</v>
      </c>
      <c r="L15592" s="51">
        <v>49309</v>
      </c>
      <c r="M15592">
        <v>11</v>
      </c>
      <c r="N15592">
        <v>0</v>
      </c>
    </row>
    <row r="15593" spans="1:14" x14ac:dyDescent="0.25">
      <c r="A15593" s="21" t="str">
        <f t="shared" si="243"/>
        <v>MOW H2N DAAA_2035</v>
      </c>
      <c r="B15593" t="s">
        <v>130</v>
      </c>
      <c r="C15593" t="s">
        <v>140</v>
      </c>
      <c r="D15593" t="s">
        <v>20</v>
      </c>
      <c r="E15593" t="s">
        <v>5</v>
      </c>
      <c r="F15593" t="s">
        <v>8</v>
      </c>
      <c r="G15593">
        <v>0</v>
      </c>
      <c r="H15593">
        <v>0</v>
      </c>
      <c r="I15593">
        <v>0</v>
      </c>
      <c r="J15593">
        <v>0</v>
      </c>
      <c r="L15593" s="51">
        <v>49674</v>
      </c>
      <c r="M15593">
        <v>12</v>
      </c>
      <c r="N15593">
        <v>0</v>
      </c>
    </row>
    <row r="15594" spans="1:14" x14ac:dyDescent="0.25">
      <c r="A15594" s="21" t="str">
        <f t="shared" si="243"/>
        <v>MOW H2N DAAA_2036</v>
      </c>
      <c r="B15594" t="s">
        <v>130</v>
      </c>
      <c r="C15594" t="s">
        <v>140</v>
      </c>
      <c r="D15594" t="s">
        <v>20</v>
      </c>
      <c r="E15594" t="s">
        <v>5</v>
      </c>
      <c r="F15594" t="s">
        <v>8</v>
      </c>
      <c r="G15594">
        <v>0</v>
      </c>
      <c r="H15594">
        <v>0</v>
      </c>
      <c r="I15594">
        <v>0</v>
      </c>
      <c r="J15594">
        <v>0</v>
      </c>
      <c r="L15594" s="51">
        <v>50040</v>
      </c>
      <c r="M15594">
        <v>13</v>
      </c>
      <c r="N15594">
        <v>0</v>
      </c>
    </row>
    <row r="15595" spans="1:14" x14ac:dyDescent="0.25">
      <c r="A15595" s="21" t="str">
        <f t="shared" si="243"/>
        <v>MOW H2N DAAA_2037</v>
      </c>
      <c r="B15595" t="s">
        <v>130</v>
      </c>
      <c r="C15595" t="s">
        <v>140</v>
      </c>
      <c r="D15595" t="s">
        <v>20</v>
      </c>
      <c r="E15595" t="s">
        <v>5</v>
      </c>
      <c r="F15595" t="s">
        <v>8</v>
      </c>
      <c r="G15595">
        <v>0</v>
      </c>
      <c r="H15595">
        <v>0</v>
      </c>
      <c r="I15595">
        <v>0</v>
      </c>
      <c r="J15595">
        <v>0</v>
      </c>
      <c r="L15595" s="51">
        <v>50405</v>
      </c>
      <c r="M15595">
        <v>14</v>
      </c>
      <c r="N15595">
        <v>0</v>
      </c>
    </row>
    <row r="15596" spans="1:14" x14ac:dyDescent="0.25">
      <c r="A15596" s="21" t="str">
        <f t="shared" si="243"/>
        <v>MOW H2N DAAA_2038</v>
      </c>
      <c r="B15596" t="s">
        <v>130</v>
      </c>
      <c r="C15596" t="s">
        <v>140</v>
      </c>
      <c r="D15596" t="s">
        <v>20</v>
      </c>
      <c r="E15596" t="s">
        <v>5</v>
      </c>
      <c r="F15596" t="s">
        <v>8</v>
      </c>
      <c r="G15596">
        <v>0</v>
      </c>
      <c r="H15596">
        <v>0</v>
      </c>
      <c r="I15596">
        <v>0</v>
      </c>
      <c r="J15596">
        <v>0</v>
      </c>
      <c r="L15596" s="51">
        <v>50770</v>
      </c>
      <c r="M15596">
        <v>15</v>
      </c>
      <c r="N15596">
        <v>0</v>
      </c>
    </row>
    <row r="15597" spans="1:14" x14ac:dyDescent="0.25">
      <c r="A15597" s="21" t="str">
        <f t="shared" si="243"/>
        <v>MOW H2N DAAA_2039</v>
      </c>
      <c r="B15597" t="s">
        <v>130</v>
      </c>
      <c r="C15597" t="s">
        <v>140</v>
      </c>
      <c r="D15597" t="s">
        <v>20</v>
      </c>
      <c r="E15597" t="s">
        <v>5</v>
      </c>
      <c r="F15597" t="s">
        <v>8</v>
      </c>
      <c r="G15597">
        <v>0</v>
      </c>
      <c r="H15597">
        <v>0</v>
      </c>
      <c r="I15597">
        <v>0</v>
      </c>
      <c r="J15597">
        <v>0</v>
      </c>
      <c r="L15597" s="51">
        <v>51135</v>
      </c>
      <c r="M15597">
        <v>16</v>
      </c>
      <c r="N15597">
        <v>0</v>
      </c>
    </row>
    <row r="15598" spans="1:14" x14ac:dyDescent="0.25">
      <c r="A15598" s="21" t="str">
        <f t="shared" si="243"/>
        <v>MOW H2N DAAA_2040</v>
      </c>
      <c r="B15598" t="s">
        <v>130</v>
      </c>
      <c r="C15598" t="s">
        <v>140</v>
      </c>
      <c r="D15598" t="s">
        <v>20</v>
      </c>
      <c r="E15598" t="s">
        <v>5</v>
      </c>
      <c r="F15598" t="s">
        <v>8</v>
      </c>
      <c r="G15598">
        <v>0</v>
      </c>
      <c r="H15598">
        <v>0</v>
      </c>
      <c r="I15598">
        <v>0</v>
      </c>
      <c r="J15598">
        <v>0</v>
      </c>
      <c r="L15598" s="51">
        <v>51501</v>
      </c>
      <c r="M15598">
        <v>17</v>
      </c>
      <c r="N15598">
        <v>0</v>
      </c>
    </row>
    <row r="15599" spans="1:14" x14ac:dyDescent="0.25">
      <c r="A15599" s="21" t="str">
        <f t="shared" si="243"/>
        <v>MOW H2N DAAA_2041</v>
      </c>
      <c r="B15599" t="s">
        <v>130</v>
      </c>
      <c r="C15599" t="s">
        <v>140</v>
      </c>
      <c r="D15599" t="s">
        <v>20</v>
      </c>
      <c r="E15599" t="s">
        <v>5</v>
      </c>
      <c r="F15599" t="s">
        <v>8</v>
      </c>
      <c r="G15599">
        <v>0</v>
      </c>
      <c r="H15599">
        <v>0</v>
      </c>
      <c r="I15599">
        <v>0</v>
      </c>
      <c r="J15599">
        <v>0</v>
      </c>
      <c r="L15599" s="51">
        <v>51866</v>
      </c>
      <c r="M15599">
        <v>18</v>
      </c>
      <c r="N15599">
        <v>0</v>
      </c>
    </row>
    <row r="15600" spans="1:14" x14ac:dyDescent="0.25">
      <c r="A15600" s="21" t="str">
        <f t="shared" si="243"/>
        <v>MOW H2N DAAA_2042</v>
      </c>
      <c r="B15600" t="s">
        <v>130</v>
      </c>
      <c r="C15600" t="s">
        <v>140</v>
      </c>
      <c r="D15600" t="s">
        <v>20</v>
      </c>
      <c r="E15600" t="s">
        <v>5</v>
      </c>
      <c r="F15600" t="s">
        <v>8</v>
      </c>
      <c r="G15600">
        <v>0</v>
      </c>
      <c r="H15600">
        <v>0</v>
      </c>
      <c r="I15600">
        <v>0</v>
      </c>
      <c r="J15600">
        <v>0</v>
      </c>
      <c r="L15600" s="51">
        <v>52231</v>
      </c>
      <c r="M15600">
        <v>19</v>
      </c>
      <c r="N15600">
        <v>0</v>
      </c>
    </row>
    <row r="15601" spans="1:14" x14ac:dyDescent="0.25">
      <c r="A15601" s="21" t="str">
        <f t="shared" si="243"/>
        <v>MOW H2N DAAA_2043</v>
      </c>
      <c r="B15601" t="s">
        <v>130</v>
      </c>
      <c r="C15601" t="s">
        <v>140</v>
      </c>
      <c r="D15601" t="s">
        <v>20</v>
      </c>
      <c r="E15601" t="s">
        <v>5</v>
      </c>
      <c r="F15601" t="s">
        <v>8</v>
      </c>
      <c r="G15601">
        <v>0</v>
      </c>
      <c r="H15601">
        <v>0</v>
      </c>
      <c r="I15601">
        <v>0</v>
      </c>
      <c r="J15601">
        <v>0</v>
      </c>
      <c r="L15601" s="51">
        <v>52596</v>
      </c>
      <c r="M15601">
        <v>20</v>
      </c>
      <c r="N15601">
        <v>0</v>
      </c>
    </row>
    <row r="15602" spans="1:14" x14ac:dyDescent="0.25">
      <c r="A15602" s="21" t="str">
        <f t="shared" si="243"/>
        <v>MOW H3C DAAA_2024</v>
      </c>
      <c r="B15602" t="s">
        <v>130</v>
      </c>
      <c r="C15602" t="s">
        <v>140</v>
      </c>
      <c r="D15602" t="s">
        <v>18</v>
      </c>
      <c r="E15602" t="s">
        <v>29</v>
      </c>
      <c r="F15602" t="s">
        <v>28</v>
      </c>
      <c r="K15602">
        <v>0</v>
      </c>
      <c r="L15602" s="51">
        <v>45657</v>
      </c>
      <c r="M15602">
        <v>1</v>
      </c>
    </row>
    <row r="15603" spans="1:14" x14ac:dyDescent="0.25">
      <c r="A15603" s="21" t="str">
        <f t="shared" si="243"/>
        <v>MOW H3C DAAA_2025</v>
      </c>
      <c r="B15603" t="s">
        <v>130</v>
      </c>
      <c r="C15603" t="s">
        <v>140</v>
      </c>
      <c r="D15603" t="s">
        <v>18</v>
      </c>
      <c r="E15603" t="s">
        <v>29</v>
      </c>
      <c r="F15603" t="s">
        <v>28</v>
      </c>
      <c r="K15603">
        <v>0</v>
      </c>
      <c r="L15603" s="51">
        <v>46022</v>
      </c>
      <c r="M15603">
        <v>2</v>
      </c>
    </row>
    <row r="15604" spans="1:14" x14ac:dyDescent="0.25">
      <c r="A15604" s="21" t="str">
        <f t="shared" si="243"/>
        <v>MOW H3C DAAA_2026</v>
      </c>
      <c r="B15604" t="s">
        <v>130</v>
      </c>
      <c r="C15604" t="s">
        <v>140</v>
      </c>
      <c r="D15604" t="s">
        <v>18</v>
      </c>
      <c r="E15604" t="s">
        <v>29</v>
      </c>
      <c r="F15604" t="s">
        <v>28</v>
      </c>
      <c r="K15604">
        <v>0</v>
      </c>
      <c r="L15604" s="51">
        <v>46387</v>
      </c>
      <c r="M15604">
        <v>3</v>
      </c>
    </row>
    <row r="15605" spans="1:14" x14ac:dyDescent="0.25">
      <c r="A15605" s="21" t="str">
        <f t="shared" si="243"/>
        <v>MOW H3C DAAA_2027</v>
      </c>
      <c r="B15605" t="s">
        <v>130</v>
      </c>
      <c r="C15605" t="s">
        <v>140</v>
      </c>
      <c r="D15605" t="s">
        <v>18</v>
      </c>
      <c r="E15605" t="s">
        <v>29</v>
      </c>
      <c r="F15605" t="s">
        <v>28</v>
      </c>
      <c r="K15605">
        <v>0</v>
      </c>
      <c r="L15605" s="51">
        <v>46752</v>
      </c>
      <c r="M15605">
        <v>4</v>
      </c>
    </row>
    <row r="15606" spans="1:14" x14ac:dyDescent="0.25">
      <c r="A15606" s="21" t="str">
        <f t="shared" si="243"/>
        <v>MOW H3C DAAA_2028</v>
      </c>
      <c r="B15606" t="s">
        <v>130</v>
      </c>
      <c r="C15606" t="s">
        <v>140</v>
      </c>
      <c r="D15606" t="s">
        <v>18</v>
      </c>
      <c r="E15606" t="s">
        <v>29</v>
      </c>
      <c r="F15606" t="s">
        <v>28</v>
      </c>
      <c r="K15606">
        <v>0</v>
      </c>
      <c r="L15606" s="51">
        <v>47118</v>
      </c>
      <c r="M15606">
        <v>5</v>
      </c>
    </row>
    <row r="15607" spans="1:14" x14ac:dyDescent="0.25">
      <c r="A15607" s="21" t="str">
        <f t="shared" si="243"/>
        <v>MOW H3C DAAA_2029</v>
      </c>
      <c r="B15607" t="s">
        <v>130</v>
      </c>
      <c r="C15607" t="s">
        <v>140</v>
      </c>
      <c r="D15607" t="s">
        <v>18</v>
      </c>
      <c r="E15607" t="s">
        <v>29</v>
      </c>
      <c r="F15607" t="s">
        <v>28</v>
      </c>
      <c r="K15607">
        <v>0</v>
      </c>
      <c r="L15607" s="51">
        <v>47483</v>
      </c>
      <c r="M15607">
        <v>6</v>
      </c>
    </row>
    <row r="15608" spans="1:14" x14ac:dyDescent="0.25">
      <c r="A15608" s="21" t="str">
        <f t="shared" si="243"/>
        <v>MOW H3C DAAA_2030</v>
      </c>
      <c r="B15608" t="s">
        <v>130</v>
      </c>
      <c r="C15608" t="s">
        <v>140</v>
      </c>
      <c r="D15608" t="s">
        <v>18</v>
      </c>
      <c r="E15608" t="s">
        <v>29</v>
      </c>
      <c r="F15608" t="s">
        <v>28</v>
      </c>
      <c r="K15608">
        <v>0</v>
      </c>
      <c r="L15608" s="51">
        <v>47848</v>
      </c>
      <c r="M15608">
        <v>7</v>
      </c>
    </row>
    <row r="15609" spans="1:14" x14ac:dyDescent="0.25">
      <c r="A15609" s="21" t="str">
        <f t="shared" si="243"/>
        <v>MOW H3C DAAA_2031</v>
      </c>
      <c r="B15609" t="s">
        <v>130</v>
      </c>
      <c r="C15609" t="s">
        <v>140</v>
      </c>
      <c r="D15609" t="s">
        <v>18</v>
      </c>
      <c r="E15609" t="s">
        <v>29</v>
      </c>
      <c r="F15609" t="s">
        <v>28</v>
      </c>
      <c r="K15609">
        <v>0</v>
      </c>
      <c r="L15609" s="51">
        <v>48213</v>
      </c>
      <c r="M15609">
        <v>8</v>
      </c>
    </row>
    <row r="15610" spans="1:14" x14ac:dyDescent="0.25">
      <c r="A15610" s="21" t="str">
        <f t="shared" si="243"/>
        <v>MOW H3C DAAA_2032</v>
      </c>
      <c r="B15610" t="s">
        <v>130</v>
      </c>
      <c r="C15610" t="s">
        <v>140</v>
      </c>
      <c r="D15610" t="s">
        <v>18</v>
      </c>
      <c r="E15610" t="s">
        <v>29</v>
      </c>
      <c r="F15610" t="s">
        <v>28</v>
      </c>
      <c r="K15610">
        <v>0</v>
      </c>
      <c r="L15610" s="51">
        <v>48579</v>
      </c>
      <c r="M15610">
        <v>9</v>
      </c>
    </row>
    <row r="15611" spans="1:14" x14ac:dyDescent="0.25">
      <c r="A15611" s="21" t="str">
        <f t="shared" si="243"/>
        <v>MOW H3C DAAA_2033</v>
      </c>
      <c r="B15611" t="s">
        <v>130</v>
      </c>
      <c r="C15611" t="s">
        <v>140</v>
      </c>
      <c r="D15611" t="s">
        <v>18</v>
      </c>
      <c r="E15611" t="s">
        <v>29</v>
      </c>
      <c r="F15611" t="s">
        <v>28</v>
      </c>
      <c r="K15611">
        <v>0</v>
      </c>
      <c r="L15611" s="51">
        <v>48944</v>
      </c>
      <c r="M15611">
        <v>10</v>
      </c>
    </row>
    <row r="15612" spans="1:14" x14ac:dyDescent="0.25">
      <c r="A15612" s="21" t="str">
        <f t="shared" si="243"/>
        <v>MOW H3C DAAA_2034</v>
      </c>
      <c r="B15612" t="s">
        <v>130</v>
      </c>
      <c r="C15612" t="s">
        <v>140</v>
      </c>
      <c r="D15612" t="s">
        <v>18</v>
      </c>
      <c r="E15612" t="s">
        <v>29</v>
      </c>
      <c r="F15612" t="s">
        <v>28</v>
      </c>
      <c r="K15612">
        <v>0</v>
      </c>
      <c r="L15612" s="51">
        <v>49309</v>
      </c>
      <c r="M15612">
        <v>11</v>
      </c>
    </row>
    <row r="15613" spans="1:14" x14ac:dyDescent="0.25">
      <c r="A15613" s="21" t="str">
        <f t="shared" si="243"/>
        <v>MOW H3C DAAA_2035</v>
      </c>
      <c r="B15613" t="s">
        <v>130</v>
      </c>
      <c r="C15613" t="s">
        <v>140</v>
      </c>
      <c r="D15613" t="s">
        <v>18</v>
      </c>
      <c r="E15613" t="s">
        <v>29</v>
      </c>
      <c r="F15613" t="s">
        <v>28</v>
      </c>
      <c r="K15613">
        <v>0</v>
      </c>
      <c r="L15613" s="51">
        <v>49674</v>
      </c>
      <c r="M15613">
        <v>12</v>
      </c>
    </row>
    <row r="15614" spans="1:14" x14ac:dyDescent="0.25">
      <c r="A15614" s="21" t="str">
        <f t="shared" si="243"/>
        <v>MOW H3C DAAA_2036</v>
      </c>
      <c r="B15614" t="s">
        <v>130</v>
      </c>
      <c r="C15614" t="s">
        <v>140</v>
      </c>
      <c r="D15614" t="s">
        <v>18</v>
      </c>
      <c r="E15614" t="s">
        <v>29</v>
      </c>
      <c r="F15614" t="s">
        <v>28</v>
      </c>
      <c r="K15614">
        <v>0</v>
      </c>
      <c r="L15614" s="51">
        <v>50040</v>
      </c>
      <c r="M15614">
        <v>13</v>
      </c>
    </row>
    <row r="15615" spans="1:14" x14ac:dyDescent="0.25">
      <c r="A15615" s="21" t="str">
        <f t="shared" si="243"/>
        <v>MOW H3C DAAA_2037</v>
      </c>
      <c r="B15615" t="s">
        <v>130</v>
      </c>
      <c r="C15615" t="s">
        <v>140</v>
      </c>
      <c r="D15615" t="s">
        <v>18</v>
      </c>
      <c r="E15615" t="s">
        <v>29</v>
      </c>
      <c r="F15615" t="s">
        <v>28</v>
      </c>
      <c r="K15615">
        <v>0</v>
      </c>
      <c r="L15615" s="51">
        <v>50405</v>
      </c>
      <c r="M15615">
        <v>14</v>
      </c>
    </row>
    <row r="15616" spans="1:14" x14ac:dyDescent="0.25">
      <c r="A15616" s="21" t="str">
        <f t="shared" si="243"/>
        <v>MOW H3C DAAA_2038</v>
      </c>
      <c r="B15616" t="s">
        <v>130</v>
      </c>
      <c r="C15616" t="s">
        <v>140</v>
      </c>
      <c r="D15616" t="s">
        <v>18</v>
      </c>
      <c r="E15616" t="s">
        <v>29</v>
      </c>
      <c r="F15616" t="s">
        <v>28</v>
      </c>
      <c r="K15616">
        <v>0</v>
      </c>
      <c r="L15616" s="51">
        <v>50770</v>
      </c>
      <c r="M15616">
        <v>15</v>
      </c>
    </row>
    <row r="15617" spans="1:13" x14ac:dyDescent="0.25">
      <c r="A15617" s="21" t="str">
        <f t="shared" si="243"/>
        <v>MOW H3C DAAA_2039</v>
      </c>
      <c r="B15617" t="s">
        <v>130</v>
      </c>
      <c r="C15617" t="s">
        <v>140</v>
      </c>
      <c r="D15617" t="s">
        <v>18</v>
      </c>
      <c r="E15617" t="s">
        <v>29</v>
      </c>
      <c r="F15617" t="s">
        <v>28</v>
      </c>
      <c r="K15617">
        <v>0</v>
      </c>
      <c r="L15617" s="51">
        <v>51135</v>
      </c>
      <c r="M15617">
        <v>16</v>
      </c>
    </row>
    <row r="15618" spans="1:13" x14ac:dyDescent="0.25">
      <c r="A15618" s="21" t="str">
        <f t="shared" ref="A15618:A15681" si="244">B15618&amp;" "&amp;D15618&amp;" "&amp;C15618&amp;"_"&amp;YEAR(L15618)</f>
        <v>MOW H3C DAAA_2040</v>
      </c>
      <c r="B15618" t="s">
        <v>130</v>
      </c>
      <c r="C15618" t="s">
        <v>140</v>
      </c>
      <c r="D15618" t="s">
        <v>18</v>
      </c>
      <c r="E15618" t="s">
        <v>29</v>
      </c>
      <c r="F15618" t="s">
        <v>28</v>
      </c>
      <c r="K15618">
        <v>0</v>
      </c>
      <c r="L15618" s="51">
        <v>51501</v>
      </c>
      <c r="M15618">
        <v>17</v>
      </c>
    </row>
    <row r="15619" spans="1:13" x14ac:dyDescent="0.25">
      <c r="A15619" s="21" t="str">
        <f t="shared" si="244"/>
        <v>MOW H3C DAAA_2041</v>
      </c>
      <c r="B15619" t="s">
        <v>130</v>
      </c>
      <c r="C15619" t="s">
        <v>140</v>
      </c>
      <c r="D15619" t="s">
        <v>18</v>
      </c>
      <c r="E15619" t="s">
        <v>29</v>
      </c>
      <c r="F15619" t="s">
        <v>28</v>
      </c>
      <c r="K15619">
        <v>0</v>
      </c>
      <c r="L15619" s="51">
        <v>51866</v>
      </c>
      <c r="M15619">
        <v>18</v>
      </c>
    </row>
    <row r="15620" spans="1:13" x14ac:dyDescent="0.25">
      <c r="A15620" s="21" t="str">
        <f t="shared" si="244"/>
        <v>MOW H3C DAAA_2042</v>
      </c>
      <c r="B15620" t="s">
        <v>130</v>
      </c>
      <c r="C15620" t="s">
        <v>140</v>
      </c>
      <c r="D15620" t="s">
        <v>18</v>
      </c>
      <c r="E15620" t="s">
        <v>29</v>
      </c>
      <c r="F15620" t="s">
        <v>28</v>
      </c>
      <c r="K15620">
        <v>29154.873046875</v>
      </c>
      <c r="L15620" s="51">
        <v>52231</v>
      </c>
      <c r="M15620">
        <v>19</v>
      </c>
    </row>
    <row r="15621" spans="1:13" x14ac:dyDescent="0.25">
      <c r="A15621" s="21" t="str">
        <f t="shared" si="244"/>
        <v>MOW H3C DAAA_2043</v>
      </c>
      <c r="B15621" t="s">
        <v>130</v>
      </c>
      <c r="C15621" t="s">
        <v>140</v>
      </c>
      <c r="D15621" t="s">
        <v>18</v>
      </c>
      <c r="E15621" t="s">
        <v>29</v>
      </c>
      <c r="F15621" t="s">
        <v>28</v>
      </c>
      <c r="K15621">
        <v>32649.947265625</v>
      </c>
      <c r="L15621" s="51">
        <v>52596</v>
      </c>
      <c r="M15621">
        <v>20</v>
      </c>
    </row>
    <row r="15622" spans="1:13" x14ac:dyDescent="0.25">
      <c r="A15622" s="21" t="str">
        <f t="shared" si="244"/>
        <v>MOW H3C DAAA_2024</v>
      </c>
      <c r="B15622" t="s">
        <v>130</v>
      </c>
      <c r="C15622" t="s">
        <v>140</v>
      </c>
      <c r="D15622" t="s">
        <v>18</v>
      </c>
      <c r="E15622" t="s">
        <v>29</v>
      </c>
      <c r="F15622" t="s">
        <v>31</v>
      </c>
      <c r="K15622">
        <v>0</v>
      </c>
      <c r="L15622" s="51">
        <v>45657</v>
      </c>
      <c r="M15622">
        <v>1</v>
      </c>
    </row>
    <row r="15623" spans="1:13" x14ac:dyDescent="0.25">
      <c r="A15623" s="21" t="str">
        <f t="shared" si="244"/>
        <v>MOW H3C DAAA_2025</v>
      </c>
      <c r="B15623" t="s">
        <v>130</v>
      </c>
      <c r="C15623" t="s">
        <v>140</v>
      </c>
      <c r="D15623" t="s">
        <v>18</v>
      </c>
      <c r="E15623" t="s">
        <v>29</v>
      </c>
      <c r="F15623" t="s">
        <v>31</v>
      </c>
      <c r="K15623">
        <v>0</v>
      </c>
      <c r="L15623" s="51">
        <v>46022</v>
      </c>
      <c r="M15623">
        <v>2</v>
      </c>
    </row>
    <row r="15624" spans="1:13" x14ac:dyDescent="0.25">
      <c r="A15624" s="21" t="str">
        <f t="shared" si="244"/>
        <v>MOW H3C DAAA_2026</v>
      </c>
      <c r="B15624" t="s">
        <v>130</v>
      </c>
      <c r="C15624" t="s">
        <v>140</v>
      </c>
      <c r="D15624" t="s">
        <v>18</v>
      </c>
      <c r="E15624" t="s">
        <v>29</v>
      </c>
      <c r="F15624" t="s">
        <v>31</v>
      </c>
      <c r="K15624">
        <v>0</v>
      </c>
      <c r="L15624" s="51">
        <v>46387</v>
      </c>
      <c r="M15624">
        <v>3</v>
      </c>
    </row>
    <row r="15625" spans="1:13" x14ac:dyDescent="0.25">
      <c r="A15625" s="21" t="str">
        <f t="shared" si="244"/>
        <v>MOW H3C DAAA_2027</v>
      </c>
      <c r="B15625" t="s">
        <v>130</v>
      </c>
      <c r="C15625" t="s">
        <v>140</v>
      </c>
      <c r="D15625" t="s">
        <v>18</v>
      </c>
      <c r="E15625" t="s">
        <v>29</v>
      </c>
      <c r="F15625" t="s">
        <v>31</v>
      </c>
      <c r="K15625">
        <v>0</v>
      </c>
      <c r="L15625" s="51">
        <v>46752</v>
      </c>
      <c r="M15625">
        <v>4</v>
      </c>
    </row>
    <row r="15626" spans="1:13" x14ac:dyDescent="0.25">
      <c r="A15626" s="21" t="str">
        <f t="shared" si="244"/>
        <v>MOW H3C DAAA_2028</v>
      </c>
      <c r="B15626" t="s">
        <v>130</v>
      </c>
      <c r="C15626" t="s">
        <v>140</v>
      </c>
      <c r="D15626" t="s">
        <v>18</v>
      </c>
      <c r="E15626" t="s">
        <v>29</v>
      </c>
      <c r="F15626" t="s">
        <v>31</v>
      </c>
      <c r="K15626">
        <v>0</v>
      </c>
      <c r="L15626" s="51">
        <v>47118</v>
      </c>
      <c r="M15626">
        <v>5</v>
      </c>
    </row>
    <row r="15627" spans="1:13" x14ac:dyDescent="0.25">
      <c r="A15627" s="21" t="str">
        <f t="shared" si="244"/>
        <v>MOW H3C DAAA_2029</v>
      </c>
      <c r="B15627" t="s">
        <v>130</v>
      </c>
      <c r="C15627" t="s">
        <v>140</v>
      </c>
      <c r="D15627" t="s">
        <v>18</v>
      </c>
      <c r="E15627" t="s">
        <v>29</v>
      </c>
      <c r="F15627" t="s">
        <v>31</v>
      </c>
      <c r="K15627">
        <v>0</v>
      </c>
      <c r="L15627" s="51">
        <v>47483</v>
      </c>
      <c r="M15627">
        <v>6</v>
      </c>
    </row>
    <row r="15628" spans="1:13" x14ac:dyDescent="0.25">
      <c r="A15628" s="21" t="str">
        <f t="shared" si="244"/>
        <v>MOW H3C DAAA_2030</v>
      </c>
      <c r="B15628" t="s">
        <v>130</v>
      </c>
      <c r="C15628" t="s">
        <v>140</v>
      </c>
      <c r="D15628" t="s">
        <v>18</v>
      </c>
      <c r="E15628" t="s">
        <v>29</v>
      </c>
      <c r="F15628" t="s">
        <v>31</v>
      </c>
      <c r="K15628">
        <v>0</v>
      </c>
      <c r="L15628" s="51">
        <v>47848</v>
      </c>
      <c r="M15628">
        <v>7</v>
      </c>
    </row>
    <row r="15629" spans="1:13" x14ac:dyDescent="0.25">
      <c r="A15629" s="21" t="str">
        <f t="shared" si="244"/>
        <v>MOW H3C DAAA_2031</v>
      </c>
      <c r="B15629" t="s">
        <v>130</v>
      </c>
      <c r="C15629" t="s">
        <v>140</v>
      </c>
      <c r="D15629" t="s">
        <v>18</v>
      </c>
      <c r="E15629" t="s">
        <v>29</v>
      </c>
      <c r="F15629" t="s">
        <v>31</v>
      </c>
      <c r="K15629">
        <v>0</v>
      </c>
      <c r="L15629" s="51">
        <v>48213</v>
      </c>
      <c r="M15629">
        <v>8</v>
      </c>
    </row>
    <row r="15630" spans="1:13" x14ac:dyDescent="0.25">
      <c r="A15630" s="21" t="str">
        <f t="shared" si="244"/>
        <v>MOW H3C DAAA_2032</v>
      </c>
      <c r="B15630" t="s">
        <v>130</v>
      </c>
      <c r="C15630" t="s">
        <v>140</v>
      </c>
      <c r="D15630" t="s">
        <v>18</v>
      </c>
      <c r="E15630" t="s">
        <v>29</v>
      </c>
      <c r="F15630" t="s">
        <v>31</v>
      </c>
      <c r="K15630">
        <v>0</v>
      </c>
      <c r="L15630" s="51">
        <v>48579</v>
      </c>
      <c r="M15630">
        <v>9</v>
      </c>
    </row>
    <row r="15631" spans="1:13" x14ac:dyDescent="0.25">
      <c r="A15631" s="21" t="str">
        <f t="shared" si="244"/>
        <v>MOW H3C DAAA_2033</v>
      </c>
      <c r="B15631" t="s">
        <v>130</v>
      </c>
      <c r="C15631" t="s">
        <v>140</v>
      </c>
      <c r="D15631" t="s">
        <v>18</v>
      </c>
      <c r="E15631" t="s">
        <v>29</v>
      </c>
      <c r="F15631" t="s">
        <v>31</v>
      </c>
      <c r="K15631">
        <v>0</v>
      </c>
      <c r="L15631" s="51">
        <v>48944</v>
      </c>
      <c r="M15631">
        <v>10</v>
      </c>
    </row>
    <row r="15632" spans="1:13" x14ac:dyDescent="0.25">
      <c r="A15632" s="21" t="str">
        <f t="shared" si="244"/>
        <v>MOW H3C DAAA_2034</v>
      </c>
      <c r="B15632" t="s">
        <v>130</v>
      </c>
      <c r="C15632" t="s">
        <v>140</v>
      </c>
      <c r="D15632" t="s">
        <v>18</v>
      </c>
      <c r="E15632" t="s">
        <v>29</v>
      </c>
      <c r="F15632" t="s">
        <v>31</v>
      </c>
      <c r="K15632">
        <v>0</v>
      </c>
      <c r="L15632" s="51">
        <v>49309</v>
      </c>
      <c r="M15632">
        <v>11</v>
      </c>
    </row>
    <row r="15633" spans="1:14" x14ac:dyDescent="0.25">
      <c r="A15633" s="21" t="str">
        <f t="shared" si="244"/>
        <v>MOW H3C DAAA_2035</v>
      </c>
      <c r="B15633" t="s">
        <v>130</v>
      </c>
      <c r="C15633" t="s">
        <v>140</v>
      </c>
      <c r="D15633" t="s">
        <v>18</v>
      </c>
      <c r="E15633" t="s">
        <v>29</v>
      </c>
      <c r="F15633" t="s">
        <v>31</v>
      </c>
      <c r="K15633">
        <v>0</v>
      </c>
      <c r="L15633" s="51">
        <v>49674</v>
      </c>
      <c r="M15633">
        <v>12</v>
      </c>
    </row>
    <row r="15634" spans="1:14" x14ac:dyDescent="0.25">
      <c r="A15634" s="21" t="str">
        <f t="shared" si="244"/>
        <v>MOW H3C DAAA_2036</v>
      </c>
      <c r="B15634" t="s">
        <v>130</v>
      </c>
      <c r="C15634" t="s">
        <v>140</v>
      </c>
      <c r="D15634" t="s">
        <v>18</v>
      </c>
      <c r="E15634" t="s">
        <v>29</v>
      </c>
      <c r="F15634" t="s">
        <v>31</v>
      </c>
      <c r="K15634">
        <v>0</v>
      </c>
      <c r="L15634" s="51">
        <v>50040</v>
      </c>
      <c r="M15634">
        <v>13</v>
      </c>
    </row>
    <row r="15635" spans="1:14" x14ac:dyDescent="0.25">
      <c r="A15635" s="21" t="str">
        <f t="shared" si="244"/>
        <v>MOW H3C DAAA_2037</v>
      </c>
      <c r="B15635" t="s">
        <v>130</v>
      </c>
      <c r="C15635" t="s">
        <v>140</v>
      </c>
      <c r="D15635" t="s">
        <v>18</v>
      </c>
      <c r="E15635" t="s">
        <v>29</v>
      </c>
      <c r="F15635" t="s">
        <v>31</v>
      </c>
      <c r="K15635">
        <v>0</v>
      </c>
      <c r="L15635" s="51">
        <v>50405</v>
      </c>
      <c r="M15635">
        <v>14</v>
      </c>
    </row>
    <row r="15636" spans="1:14" x14ac:dyDescent="0.25">
      <c r="A15636" s="21" t="str">
        <f t="shared" si="244"/>
        <v>MOW H3C DAAA_2038</v>
      </c>
      <c r="B15636" t="s">
        <v>130</v>
      </c>
      <c r="C15636" t="s">
        <v>140</v>
      </c>
      <c r="D15636" t="s">
        <v>18</v>
      </c>
      <c r="E15636" t="s">
        <v>29</v>
      </c>
      <c r="F15636" t="s">
        <v>31</v>
      </c>
      <c r="K15636">
        <v>0</v>
      </c>
      <c r="L15636" s="51">
        <v>50770</v>
      </c>
      <c r="M15636">
        <v>15</v>
      </c>
    </row>
    <row r="15637" spans="1:14" x14ac:dyDescent="0.25">
      <c r="A15637" s="21" t="str">
        <f t="shared" si="244"/>
        <v>MOW H3C DAAA_2039</v>
      </c>
      <c r="B15637" t="s">
        <v>130</v>
      </c>
      <c r="C15637" t="s">
        <v>140</v>
      </c>
      <c r="D15637" t="s">
        <v>18</v>
      </c>
      <c r="E15637" t="s">
        <v>29</v>
      </c>
      <c r="F15637" t="s">
        <v>31</v>
      </c>
      <c r="K15637">
        <v>0</v>
      </c>
      <c r="L15637" s="51">
        <v>51135</v>
      </c>
      <c r="M15637">
        <v>16</v>
      </c>
    </row>
    <row r="15638" spans="1:14" x14ac:dyDescent="0.25">
      <c r="A15638" s="21" t="str">
        <f t="shared" si="244"/>
        <v>MOW H3C DAAA_2040</v>
      </c>
      <c r="B15638" t="s">
        <v>130</v>
      </c>
      <c r="C15638" t="s">
        <v>140</v>
      </c>
      <c r="D15638" t="s">
        <v>18</v>
      </c>
      <c r="E15638" t="s">
        <v>29</v>
      </c>
      <c r="F15638" t="s">
        <v>31</v>
      </c>
      <c r="K15638">
        <v>0</v>
      </c>
      <c r="L15638" s="51">
        <v>51501</v>
      </c>
      <c r="M15638">
        <v>17</v>
      </c>
    </row>
    <row r="15639" spans="1:14" x14ac:dyDescent="0.25">
      <c r="A15639" s="21" t="str">
        <f t="shared" si="244"/>
        <v>MOW H3C DAAA_2041</v>
      </c>
      <c r="B15639" t="s">
        <v>130</v>
      </c>
      <c r="C15639" t="s">
        <v>140</v>
      </c>
      <c r="D15639" t="s">
        <v>18</v>
      </c>
      <c r="E15639" t="s">
        <v>29</v>
      </c>
      <c r="F15639" t="s">
        <v>31</v>
      </c>
      <c r="K15639">
        <v>0</v>
      </c>
      <c r="L15639" s="51">
        <v>51866</v>
      </c>
      <c r="M15639">
        <v>18</v>
      </c>
    </row>
    <row r="15640" spans="1:14" x14ac:dyDescent="0.25">
      <c r="A15640" s="21" t="str">
        <f t="shared" si="244"/>
        <v>MOW H3C DAAA_2042</v>
      </c>
      <c r="B15640" t="s">
        <v>130</v>
      </c>
      <c r="C15640" t="s">
        <v>140</v>
      </c>
      <c r="D15640" t="s">
        <v>18</v>
      </c>
      <c r="E15640" t="s">
        <v>29</v>
      </c>
      <c r="F15640" t="s">
        <v>31</v>
      </c>
      <c r="K15640">
        <v>0</v>
      </c>
      <c r="L15640" s="51">
        <v>52231</v>
      </c>
      <c r="M15640">
        <v>19</v>
      </c>
    </row>
    <row r="15641" spans="1:14" x14ac:dyDescent="0.25">
      <c r="A15641" s="21" t="str">
        <f t="shared" si="244"/>
        <v>MOW H3C DAAA_2043</v>
      </c>
      <c r="B15641" t="s">
        <v>130</v>
      </c>
      <c r="C15641" t="s">
        <v>140</v>
      </c>
      <c r="D15641" t="s">
        <v>18</v>
      </c>
      <c r="E15641" t="s">
        <v>29</v>
      </c>
      <c r="F15641" t="s">
        <v>31</v>
      </c>
      <c r="K15641">
        <v>0</v>
      </c>
      <c r="L15641" s="51">
        <v>52596</v>
      </c>
      <c r="M15641">
        <v>20</v>
      </c>
    </row>
    <row r="15642" spans="1:14" x14ac:dyDescent="0.25">
      <c r="A15642" s="21" t="str">
        <f t="shared" si="244"/>
        <v>MOW H3C DAAA_2024</v>
      </c>
      <c r="B15642" t="s">
        <v>130</v>
      </c>
      <c r="C15642" t="s">
        <v>140</v>
      </c>
      <c r="D15642" t="s">
        <v>18</v>
      </c>
      <c r="E15642" t="s">
        <v>5</v>
      </c>
      <c r="F15642" t="s">
        <v>4</v>
      </c>
      <c r="G15642">
        <v>0</v>
      </c>
      <c r="H15642">
        <v>0</v>
      </c>
      <c r="I15642">
        <v>0</v>
      </c>
      <c r="J15642">
        <v>0</v>
      </c>
      <c r="L15642" s="51">
        <v>45657</v>
      </c>
      <c r="M15642">
        <v>1</v>
      </c>
      <c r="N15642">
        <v>0</v>
      </c>
    </row>
    <row r="15643" spans="1:14" x14ac:dyDescent="0.25">
      <c r="A15643" s="21" t="str">
        <f t="shared" si="244"/>
        <v>MOW H3C DAAA_2025</v>
      </c>
      <c r="B15643" t="s">
        <v>130</v>
      </c>
      <c r="C15643" t="s">
        <v>140</v>
      </c>
      <c r="D15643" t="s">
        <v>18</v>
      </c>
      <c r="E15643" t="s">
        <v>5</v>
      </c>
      <c r="F15643" t="s">
        <v>4</v>
      </c>
      <c r="G15643">
        <v>0</v>
      </c>
      <c r="H15643">
        <v>0</v>
      </c>
      <c r="I15643">
        <v>0</v>
      </c>
      <c r="J15643">
        <v>0</v>
      </c>
      <c r="L15643" s="51">
        <v>46022</v>
      </c>
      <c r="M15643">
        <v>2</v>
      </c>
      <c r="N15643">
        <v>0</v>
      </c>
    </row>
    <row r="15644" spans="1:14" x14ac:dyDescent="0.25">
      <c r="A15644" s="21" t="str">
        <f t="shared" si="244"/>
        <v>MOW H3C DAAA_2026</v>
      </c>
      <c r="B15644" t="s">
        <v>130</v>
      </c>
      <c r="C15644" t="s">
        <v>140</v>
      </c>
      <c r="D15644" t="s">
        <v>18</v>
      </c>
      <c r="E15644" t="s">
        <v>5</v>
      </c>
      <c r="F15644" t="s">
        <v>4</v>
      </c>
      <c r="G15644">
        <v>0</v>
      </c>
      <c r="H15644">
        <v>11661.30078125</v>
      </c>
      <c r="I15644">
        <v>55699.5859375</v>
      </c>
      <c r="J15644">
        <v>0</v>
      </c>
      <c r="L15644" s="51">
        <v>46387</v>
      </c>
      <c r="M15644">
        <v>3</v>
      </c>
      <c r="N15644">
        <v>-24559.650390625</v>
      </c>
    </row>
    <row r="15645" spans="1:14" x14ac:dyDescent="0.25">
      <c r="A15645" s="21" t="str">
        <f t="shared" si="244"/>
        <v>MOW H3C DAAA_2027</v>
      </c>
      <c r="B15645" t="s">
        <v>130</v>
      </c>
      <c r="C15645" t="s">
        <v>140</v>
      </c>
      <c r="D15645" t="s">
        <v>18</v>
      </c>
      <c r="E15645" t="s">
        <v>5</v>
      </c>
      <c r="F15645" t="s">
        <v>4</v>
      </c>
      <c r="G15645">
        <v>0</v>
      </c>
      <c r="H15645">
        <v>25099.45703125</v>
      </c>
      <c r="I15645">
        <v>91479.0546875</v>
      </c>
      <c r="J15645">
        <v>0</v>
      </c>
      <c r="L15645" s="51">
        <v>46752</v>
      </c>
      <c r="M15645">
        <v>4</v>
      </c>
      <c r="N15645">
        <v>-38296.953125</v>
      </c>
    </row>
    <row r="15646" spans="1:14" x14ac:dyDescent="0.25">
      <c r="A15646" s="21" t="str">
        <f t="shared" si="244"/>
        <v>MOW H3C DAAA_2028</v>
      </c>
      <c r="B15646" t="s">
        <v>130</v>
      </c>
      <c r="C15646" t="s">
        <v>140</v>
      </c>
      <c r="D15646" t="s">
        <v>18</v>
      </c>
      <c r="E15646" t="s">
        <v>5</v>
      </c>
      <c r="F15646" t="s">
        <v>4</v>
      </c>
      <c r="G15646">
        <v>0</v>
      </c>
      <c r="H15646">
        <v>53967.2265625</v>
      </c>
      <c r="I15646">
        <v>146941.28125</v>
      </c>
      <c r="J15646">
        <v>0</v>
      </c>
      <c r="L15646" s="51">
        <v>47118</v>
      </c>
      <c r="M15646">
        <v>5</v>
      </c>
      <c r="N15646">
        <v>-14548.7841796875</v>
      </c>
    </row>
    <row r="15647" spans="1:14" x14ac:dyDescent="0.25">
      <c r="A15647" s="21" t="str">
        <f t="shared" si="244"/>
        <v>MOW H3C DAAA_2029</v>
      </c>
      <c r="B15647" t="s">
        <v>130</v>
      </c>
      <c r="C15647" t="s">
        <v>140</v>
      </c>
      <c r="D15647" t="s">
        <v>18</v>
      </c>
      <c r="E15647" t="s">
        <v>5</v>
      </c>
      <c r="F15647" t="s">
        <v>4</v>
      </c>
      <c r="G15647">
        <v>0</v>
      </c>
      <c r="H15647">
        <v>57530.97265625</v>
      </c>
      <c r="I15647">
        <v>138150.34375</v>
      </c>
      <c r="J15647">
        <v>0</v>
      </c>
      <c r="L15647" s="51">
        <v>47483</v>
      </c>
      <c r="M15647">
        <v>6</v>
      </c>
      <c r="N15647">
        <v>-12162.240234375</v>
      </c>
    </row>
    <row r="15648" spans="1:14" x14ac:dyDescent="0.25">
      <c r="A15648" s="21" t="str">
        <f t="shared" si="244"/>
        <v>MOW H3C DAAA_2030</v>
      </c>
      <c r="B15648" t="s">
        <v>130</v>
      </c>
      <c r="C15648" t="s">
        <v>140</v>
      </c>
      <c r="D15648" t="s">
        <v>18</v>
      </c>
      <c r="E15648" t="s">
        <v>5</v>
      </c>
      <c r="F15648" t="s">
        <v>4</v>
      </c>
      <c r="G15648">
        <v>0</v>
      </c>
      <c r="H15648">
        <v>90548.65625</v>
      </c>
      <c r="I15648">
        <v>197641.40625</v>
      </c>
      <c r="J15648">
        <v>0</v>
      </c>
      <c r="L15648" s="51">
        <v>47848</v>
      </c>
      <c r="M15648">
        <v>7</v>
      </c>
      <c r="N15648">
        <v>17471.1953125</v>
      </c>
    </row>
    <row r="15649" spans="1:14" x14ac:dyDescent="0.25">
      <c r="A15649" s="21" t="str">
        <f t="shared" si="244"/>
        <v>MOW H3C DAAA_2031</v>
      </c>
      <c r="B15649" t="s">
        <v>130</v>
      </c>
      <c r="C15649" t="s">
        <v>140</v>
      </c>
      <c r="D15649" t="s">
        <v>18</v>
      </c>
      <c r="E15649" t="s">
        <v>5</v>
      </c>
      <c r="F15649" t="s">
        <v>4</v>
      </c>
      <c r="G15649">
        <v>0</v>
      </c>
      <c r="H15649">
        <v>105784.234375</v>
      </c>
      <c r="I15649">
        <v>248986.1875</v>
      </c>
      <c r="J15649">
        <v>0</v>
      </c>
      <c r="L15649" s="51">
        <v>48213</v>
      </c>
      <c r="M15649">
        <v>8</v>
      </c>
      <c r="N15649">
        <v>12287.125</v>
      </c>
    </row>
    <row r="15650" spans="1:14" x14ac:dyDescent="0.25">
      <c r="A15650" s="21" t="str">
        <f t="shared" si="244"/>
        <v>MOW H3C DAAA_2032</v>
      </c>
      <c r="B15650" t="s">
        <v>130</v>
      </c>
      <c r="C15650" t="s">
        <v>140</v>
      </c>
      <c r="D15650" t="s">
        <v>18</v>
      </c>
      <c r="E15650" t="s">
        <v>5</v>
      </c>
      <c r="F15650" t="s">
        <v>4</v>
      </c>
      <c r="G15650">
        <v>0</v>
      </c>
      <c r="H15650">
        <v>109795.6796875</v>
      </c>
      <c r="I15650">
        <v>302442.90625</v>
      </c>
      <c r="J15650">
        <v>0</v>
      </c>
      <c r="L15650" s="51">
        <v>48579</v>
      </c>
      <c r="M15650">
        <v>9</v>
      </c>
      <c r="N15650">
        <v>-31886.53515625</v>
      </c>
    </row>
    <row r="15651" spans="1:14" x14ac:dyDescent="0.25">
      <c r="A15651" s="21" t="str">
        <f t="shared" si="244"/>
        <v>MOW H3C DAAA_2033</v>
      </c>
      <c r="B15651" t="s">
        <v>130</v>
      </c>
      <c r="C15651" t="s">
        <v>140</v>
      </c>
      <c r="D15651" t="s">
        <v>18</v>
      </c>
      <c r="E15651" t="s">
        <v>5</v>
      </c>
      <c r="F15651" t="s">
        <v>4</v>
      </c>
      <c r="G15651">
        <v>0</v>
      </c>
      <c r="H15651">
        <v>109343.78125</v>
      </c>
      <c r="I15651">
        <v>352759.78125</v>
      </c>
      <c r="J15651">
        <v>0</v>
      </c>
      <c r="L15651" s="51">
        <v>48944</v>
      </c>
      <c r="M15651">
        <v>10</v>
      </c>
      <c r="N15651">
        <v>-63877.11328125</v>
      </c>
    </row>
    <row r="15652" spans="1:14" x14ac:dyDescent="0.25">
      <c r="A15652" s="21" t="str">
        <f t="shared" si="244"/>
        <v>MOW H3C DAAA_2034</v>
      </c>
      <c r="B15652" t="s">
        <v>130</v>
      </c>
      <c r="C15652" t="s">
        <v>140</v>
      </c>
      <c r="D15652" t="s">
        <v>18</v>
      </c>
      <c r="E15652" t="s">
        <v>5</v>
      </c>
      <c r="F15652" t="s">
        <v>4</v>
      </c>
      <c r="G15652">
        <v>0</v>
      </c>
      <c r="H15652">
        <v>102970.359375</v>
      </c>
      <c r="I15652">
        <v>402877.3125</v>
      </c>
      <c r="J15652">
        <v>0</v>
      </c>
      <c r="L15652" s="51">
        <v>49309</v>
      </c>
      <c r="M15652">
        <v>11</v>
      </c>
      <c r="N15652">
        <v>-103428.1328125</v>
      </c>
    </row>
    <row r="15653" spans="1:14" x14ac:dyDescent="0.25">
      <c r="A15653" s="21" t="str">
        <f t="shared" si="244"/>
        <v>MOW H3C DAAA_2035</v>
      </c>
      <c r="B15653" t="s">
        <v>130</v>
      </c>
      <c r="C15653" t="s">
        <v>140</v>
      </c>
      <c r="D15653" t="s">
        <v>18</v>
      </c>
      <c r="E15653" t="s">
        <v>5</v>
      </c>
      <c r="F15653" t="s">
        <v>4</v>
      </c>
      <c r="G15653">
        <v>0</v>
      </c>
      <c r="H15653">
        <v>82577.8828125</v>
      </c>
      <c r="I15653">
        <v>513645.71875</v>
      </c>
      <c r="J15653">
        <v>0</v>
      </c>
      <c r="L15653" s="51">
        <v>49674</v>
      </c>
      <c r="M15653">
        <v>12</v>
      </c>
      <c r="N15653">
        <v>-109524.9609375</v>
      </c>
    </row>
    <row r="15654" spans="1:14" x14ac:dyDescent="0.25">
      <c r="A15654" s="21" t="str">
        <f t="shared" si="244"/>
        <v>MOW H3C DAAA_2036</v>
      </c>
      <c r="B15654" t="s">
        <v>130</v>
      </c>
      <c r="C15654" t="s">
        <v>140</v>
      </c>
      <c r="D15654" t="s">
        <v>18</v>
      </c>
      <c r="E15654" t="s">
        <v>5</v>
      </c>
      <c r="F15654" t="s">
        <v>4</v>
      </c>
      <c r="G15654">
        <v>0</v>
      </c>
      <c r="H15654">
        <v>94745.2890625</v>
      </c>
      <c r="I15654">
        <v>500865.0625</v>
      </c>
      <c r="J15654">
        <v>0</v>
      </c>
      <c r="L15654" s="51">
        <v>50040</v>
      </c>
      <c r="M15654">
        <v>13</v>
      </c>
      <c r="N15654">
        <v>-30252.533203125</v>
      </c>
    </row>
    <row r="15655" spans="1:14" x14ac:dyDescent="0.25">
      <c r="A15655" s="21" t="str">
        <f t="shared" si="244"/>
        <v>MOW H3C DAAA_2037</v>
      </c>
      <c r="B15655" t="s">
        <v>130</v>
      </c>
      <c r="C15655" t="s">
        <v>140</v>
      </c>
      <c r="D15655" t="s">
        <v>18</v>
      </c>
      <c r="E15655" t="s">
        <v>5</v>
      </c>
      <c r="F15655" t="s">
        <v>4</v>
      </c>
      <c r="G15655">
        <v>0</v>
      </c>
      <c r="H15655">
        <v>94575.1875</v>
      </c>
      <c r="I15655">
        <v>487381.5625</v>
      </c>
      <c r="J15655">
        <v>0</v>
      </c>
      <c r="L15655" s="51">
        <v>50405</v>
      </c>
      <c r="M15655">
        <v>14</v>
      </c>
      <c r="N15655">
        <v>30493.93359375</v>
      </c>
    </row>
    <row r="15656" spans="1:14" x14ac:dyDescent="0.25">
      <c r="A15656" s="21" t="str">
        <f t="shared" si="244"/>
        <v>MOW H3C DAAA_2038</v>
      </c>
      <c r="B15656" t="s">
        <v>130</v>
      </c>
      <c r="C15656" t="s">
        <v>140</v>
      </c>
      <c r="D15656" t="s">
        <v>18</v>
      </c>
      <c r="E15656" t="s">
        <v>5</v>
      </c>
      <c r="F15656" t="s">
        <v>4</v>
      </c>
      <c r="G15656">
        <v>0</v>
      </c>
      <c r="H15656">
        <v>92123.3125</v>
      </c>
      <c r="I15656">
        <v>476729.09375</v>
      </c>
      <c r="J15656">
        <v>0</v>
      </c>
      <c r="L15656" s="51">
        <v>50770</v>
      </c>
      <c r="M15656">
        <v>15</v>
      </c>
      <c r="N15656">
        <v>74536.6328125</v>
      </c>
    </row>
    <row r="15657" spans="1:14" x14ac:dyDescent="0.25">
      <c r="A15657" s="21" t="str">
        <f t="shared" si="244"/>
        <v>MOW H3C DAAA_2039</v>
      </c>
      <c r="B15657" t="s">
        <v>130</v>
      </c>
      <c r="C15657" t="s">
        <v>140</v>
      </c>
      <c r="D15657" t="s">
        <v>18</v>
      </c>
      <c r="E15657" t="s">
        <v>5</v>
      </c>
      <c r="F15657" t="s">
        <v>4</v>
      </c>
      <c r="G15657">
        <v>0</v>
      </c>
      <c r="H15657">
        <v>125982.8671875</v>
      </c>
      <c r="I15657">
        <v>620484.0625</v>
      </c>
      <c r="J15657">
        <v>0</v>
      </c>
      <c r="L15657" s="51">
        <v>51135</v>
      </c>
      <c r="M15657">
        <v>16</v>
      </c>
      <c r="N15657">
        <v>155225.296875</v>
      </c>
    </row>
    <row r="15658" spans="1:14" x14ac:dyDescent="0.25">
      <c r="A15658" s="21" t="str">
        <f t="shared" si="244"/>
        <v>MOW H3C DAAA_2040</v>
      </c>
      <c r="B15658" t="s">
        <v>130</v>
      </c>
      <c r="C15658" t="s">
        <v>140</v>
      </c>
      <c r="D15658" t="s">
        <v>18</v>
      </c>
      <c r="E15658" t="s">
        <v>5</v>
      </c>
      <c r="F15658" t="s">
        <v>4</v>
      </c>
      <c r="G15658">
        <v>0</v>
      </c>
      <c r="H15658">
        <v>105499.15625</v>
      </c>
      <c r="I15658">
        <v>611866.0625</v>
      </c>
      <c r="J15658">
        <v>0</v>
      </c>
      <c r="L15658" s="51">
        <v>51501</v>
      </c>
      <c r="M15658">
        <v>17</v>
      </c>
      <c r="N15658">
        <v>176493.375</v>
      </c>
    </row>
    <row r="15659" spans="1:14" x14ac:dyDescent="0.25">
      <c r="A15659" s="21" t="str">
        <f t="shared" si="244"/>
        <v>MOW H3C DAAA_2041</v>
      </c>
      <c r="B15659" t="s">
        <v>130</v>
      </c>
      <c r="C15659" t="s">
        <v>140</v>
      </c>
      <c r="D15659" t="s">
        <v>18</v>
      </c>
      <c r="E15659" t="s">
        <v>5</v>
      </c>
      <c r="F15659" t="s">
        <v>4</v>
      </c>
      <c r="G15659">
        <v>0</v>
      </c>
      <c r="H15659">
        <v>86031.765625</v>
      </c>
      <c r="I15659">
        <v>599635.6875</v>
      </c>
      <c r="J15659">
        <v>0</v>
      </c>
      <c r="L15659" s="51">
        <v>51866</v>
      </c>
      <c r="M15659">
        <v>18</v>
      </c>
      <c r="N15659">
        <v>234785</v>
      </c>
    </row>
    <row r="15660" spans="1:14" x14ac:dyDescent="0.25">
      <c r="A15660" s="21" t="str">
        <f t="shared" si="244"/>
        <v>MOW H3C DAAA_2042</v>
      </c>
      <c r="B15660" t="s">
        <v>130</v>
      </c>
      <c r="C15660" t="s">
        <v>140</v>
      </c>
      <c r="D15660" t="s">
        <v>18</v>
      </c>
      <c r="E15660" t="s">
        <v>5</v>
      </c>
      <c r="F15660" t="s">
        <v>4</v>
      </c>
      <c r="G15660">
        <v>0</v>
      </c>
      <c r="H15660">
        <v>67672.9921875</v>
      </c>
      <c r="I15660">
        <v>589351.8125</v>
      </c>
      <c r="J15660">
        <v>0</v>
      </c>
      <c r="L15660" s="51">
        <v>52231</v>
      </c>
      <c r="M15660">
        <v>19</v>
      </c>
      <c r="N15660">
        <v>278157.96875</v>
      </c>
    </row>
    <row r="15661" spans="1:14" x14ac:dyDescent="0.25">
      <c r="A15661" s="21" t="str">
        <f t="shared" si="244"/>
        <v>MOW H3C DAAA_2043</v>
      </c>
      <c r="B15661" t="s">
        <v>130</v>
      </c>
      <c r="C15661" t="s">
        <v>140</v>
      </c>
      <c r="D15661" t="s">
        <v>18</v>
      </c>
      <c r="E15661" t="s">
        <v>5</v>
      </c>
      <c r="F15661" t="s">
        <v>4</v>
      </c>
      <c r="G15661">
        <v>0</v>
      </c>
      <c r="H15661">
        <v>48147.93359375</v>
      </c>
      <c r="I15661">
        <v>579321.3125</v>
      </c>
      <c r="J15661">
        <v>0</v>
      </c>
      <c r="L15661" s="51">
        <v>52596</v>
      </c>
      <c r="M15661">
        <v>20</v>
      </c>
      <c r="N15661">
        <v>321337.59375</v>
      </c>
    </row>
    <row r="15662" spans="1:14" x14ac:dyDescent="0.25">
      <c r="A15662" s="21" t="str">
        <f t="shared" si="244"/>
        <v>MOW H3C DAAA_2024</v>
      </c>
      <c r="B15662" t="s">
        <v>130</v>
      </c>
      <c r="C15662" t="s">
        <v>140</v>
      </c>
      <c r="D15662" t="s">
        <v>18</v>
      </c>
      <c r="E15662" t="s">
        <v>5</v>
      </c>
      <c r="F15662" t="s">
        <v>32</v>
      </c>
      <c r="G15662">
        <v>235794.65625</v>
      </c>
      <c r="H15662">
        <v>103764.84375</v>
      </c>
      <c r="I15662">
        <v>15499.482421875</v>
      </c>
      <c r="J15662">
        <v>0</v>
      </c>
      <c r="L15662" s="51">
        <v>45657</v>
      </c>
      <c r="M15662">
        <v>1</v>
      </c>
      <c r="N15662">
        <v>108640.6640625</v>
      </c>
    </row>
    <row r="15663" spans="1:14" x14ac:dyDescent="0.25">
      <c r="A15663" s="21" t="str">
        <f t="shared" si="244"/>
        <v>MOW H3C DAAA_2025</v>
      </c>
      <c r="B15663" t="s">
        <v>130</v>
      </c>
      <c r="C15663" t="s">
        <v>140</v>
      </c>
      <c r="D15663" t="s">
        <v>18</v>
      </c>
      <c r="E15663" t="s">
        <v>5</v>
      </c>
      <c r="F15663" t="s">
        <v>32</v>
      </c>
      <c r="G15663">
        <v>271926.4375</v>
      </c>
      <c r="H15663">
        <v>114951.171875</v>
      </c>
      <c r="I15663">
        <v>34580.93359375</v>
      </c>
      <c r="J15663">
        <v>0</v>
      </c>
      <c r="L15663" s="51">
        <v>46022</v>
      </c>
      <c r="M15663">
        <v>2</v>
      </c>
      <c r="N15663">
        <v>107832.5859375</v>
      </c>
    </row>
    <row r="15664" spans="1:14" x14ac:dyDescent="0.25">
      <c r="A15664" s="21" t="str">
        <f t="shared" si="244"/>
        <v>MOW H3C DAAA_2026</v>
      </c>
      <c r="B15664" t="s">
        <v>130</v>
      </c>
      <c r="C15664" t="s">
        <v>140</v>
      </c>
      <c r="D15664" t="s">
        <v>18</v>
      </c>
      <c r="E15664" t="s">
        <v>5</v>
      </c>
      <c r="F15664" t="s">
        <v>32</v>
      </c>
      <c r="G15664">
        <v>309101.40625</v>
      </c>
      <c r="H15664">
        <v>133944.015625</v>
      </c>
      <c r="I15664">
        <v>38000.23046875</v>
      </c>
      <c r="J15664">
        <v>0</v>
      </c>
      <c r="L15664" s="51">
        <v>46387</v>
      </c>
      <c r="M15664">
        <v>3</v>
      </c>
      <c r="N15664">
        <v>112445</v>
      </c>
    </row>
    <row r="15665" spans="1:14" x14ac:dyDescent="0.25">
      <c r="A15665" s="21" t="str">
        <f t="shared" si="244"/>
        <v>MOW H3C DAAA_2027</v>
      </c>
      <c r="B15665" t="s">
        <v>130</v>
      </c>
      <c r="C15665" t="s">
        <v>140</v>
      </c>
      <c r="D15665" t="s">
        <v>18</v>
      </c>
      <c r="E15665" t="s">
        <v>5</v>
      </c>
      <c r="F15665" t="s">
        <v>32</v>
      </c>
      <c r="G15665">
        <v>342404.75</v>
      </c>
      <c r="H15665">
        <v>147879.65625</v>
      </c>
      <c r="I15665">
        <v>41521.93359375</v>
      </c>
      <c r="J15665">
        <v>0</v>
      </c>
      <c r="L15665" s="51">
        <v>46752</v>
      </c>
      <c r="M15665">
        <v>4</v>
      </c>
      <c r="N15665">
        <v>112802.8125</v>
      </c>
    </row>
    <row r="15666" spans="1:14" x14ac:dyDescent="0.25">
      <c r="A15666" s="21" t="str">
        <f t="shared" si="244"/>
        <v>MOW H3C DAAA_2028</v>
      </c>
      <c r="B15666" t="s">
        <v>130</v>
      </c>
      <c r="C15666" t="s">
        <v>140</v>
      </c>
      <c r="D15666" t="s">
        <v>18</v>
      </c>
      <c r="E15666" t="s">
        <v>5</v>
      </c>
      <c r="F15666" t="s">
        <v>32</v>
      </c>
      <c r="G15666">
        <v>352568.1875</v>
      </c>
      <c r="H15666">
        <v>155270.109375</v>
      </c>
      <c r="I15666">
        <v>44875.82421875</v>
      </c>
      <c r="J15666">
        <v>0</v>
      </c>
      <c r="L15666" s="51">
        <v>47118</v>
      </c>
      <c r="M15666">
        <v>5</v>
      </c>
      <c r="N15666">
        <v>117065.2734375</v>
      </c>
    </row>
    <row r="15667" spans="1:14" x14ac:dyDescent="0.25">
      <c r="A15667" s="21" t="str">
        <f t="shared" si="244"/>
        <v>MOW H3C DAAA_2029</v>
      </c>
      <c r="B15667" t="s">
        <v>130</v>
      </c>
      <c r="C15667" t="s">
        <v>140</v>
      </c>
      <c r="D15667" t="s">
        <v>18</v>
      </c>
      <c r="E15667" t="s">
        <v>5</v>
      </c>
      <c r="F15667" t="s">
        <v>32</v>
      </c>
      <c r="G15667">
        <v>361957.40625</v>
      </c>
      <c r="H15667">
        <v>166063.390625</v>
      </c>
      <c r="I15667">
        <v>46952.6171875</v>
      </c>
      <c r="J15667">
        <v>0</v>
      </c>
      <c r="L15667" s="51">
        <v>47483</v>
      </c>
      <c r="M15667">
        <v>6</v>
      </c>
      <c r="N15667">
        <v>125031.796875</v>
      </c>
    </row>
    <row r="15668" spans="1:14" x14ac:dyDescent="0.25">
      <c r="A15668" s="21" t="str">
        <f t="shared" si="244"/>
        <v>MOW H3C DAAA_2030</v>
      </c>
      <c r="B15668" t="s">
        <v>130</v>
      </c>
      <c r="C15668" t="s">
        <v>140</v>
      </c>
      <c r="D15668" t="s">
        <v>18</v>
      </c>
      <c r="E15668" t="s">
        <v>5</v>
      </c>
      <c r="F15668" t="s">
        <v>32</v>
      </c>
      <c r="G15668">
        <v>372655</v>
      </c>
      <c r="H15668">
        <v>167185.25</v>
      </c>
      <c r="I15668">
        <v>52364.6953125</v>
      </c>
      <c r="J15668">
        <v>0</v>
      </c>
      <c r="L15668" s="51">
        <v>47848</v>
      </c>
      <c r="M15668">
        <v>7</v>
      </c>
      <c r="N15668">
        <v>127174.0859375</v>
      </c>
    </row>
    <row r="15669" spans="1:14" x14ac:dyDescent="0.25">
      <c r="A15669" s="21" t="str">
        <f t="shared" si="244"/>
        <v>MOW H3C DAAA_2031</v>
      </c>
      <c r="B15669" t="s">
        <v>130</v>
      </c>
      <c r="C15669" t="s">
        <v>140</v>
      </c>
      <c r="D15669" t="s">
        <v>18</v>
      </c>
      <c r="E15669" t="s">
        <v>5</v>
      </c>
      <c r="F15669" t="s">
        <v>32</v>
      </c>
      <c r="G15669">
        <v>375935.71875</v>
      </c>
      <c r="H15669">
        <v>144056.953125</v>
      </c>
      <c r="I15669">
        <v>49934.67578125</v>
      </c>
      <c r="J15669">
        <v>27125.732421875</v>
      </c>
      <c r="L15669" s="51">
        <v>48213</v>
      </c>
      <c r="M15669">
        <v>8</v>
      </c>
      <c r="N15669">
        <v>125494.59375</v>
      </c>
    </row>
    <row r="15670" spans="1:14" x14ac:dyDescent="0.25">
      <c r="A15670" s="21" t="str">
        <f t="shared" si="244"/>
        <v>MOW H3C DAAA_2032</v>
      </c>
      <c r="B15670" t="s">
        <v>130</v>
      </c>
      <c r="C15670" t="s">
        <v>140</v>
      </c>
      <c r="D15670" t="s">
        <v>18</v>
      </c>
      <c r="E15670" t="s">
        <v>5</v>
      </c>
      <c r="F15670" t="s">
        <v>32</v>
      </c>
      <c r="G15670">
        <v>386189.25</v>
      </c>
      <c r="H15670">
        <v>145912</v>
      </c>
      <c r="I15670">
        <v>51163.21484375</v>
      </c>
      <c r="J15670">
        <v>0</v>
      </c>
      <c r="L15670" s="51">
        <v>48579</v>
      </c>
      <c r="M15670">
        <v>9</v>
      </c>
      <c r="N15670">
        <v>121390.171875</v>
      </c>
    </row>
    <row r="15671" spans="1:14" x14ac:dyDescent="0.25">
      <c r="A15671" s="21" t="str">
        <f t="shared" si="244"/>
        <v>MOW H3C DAAA_2033</v>
      </c>
      <c r="B15671" t="s">
        <v>130</v>
      </c>
      <c r="C15671" t="s">
        <v>140</v>
      </c>
      <c r="D15671" t="s">
        <v>18</v>
      </c>
      <c r="E15671" t="s">
        <v>5</v>
      </c>
      <c r="F15671" t="s">
        <v>32</v>
      </c>
      <c r="G15671">
        <v>363693.59375</v>
      </c>
      <c r="H15671">
        <v>120398.484375</v>
      </c>
      <c r="I15671">
        <v>53852.4921875</v>
      </c>
      <c r="J15671">
        <v>0</v>
      </c>
      <c r="L15671" s="51">
        <v>48944</v>
      </c>
      <c r="M15671">
        <v>10</v>
      </c>
      <c r="N15671">
        <v>109857</v>
      </c>
    </row>
    <row r="15672" spans="1:14" x14ac:dyDescent="0.25">
      <c r="A15672" s="21" t="str">
        <f t="shared" si="244"/>
        <v>MOW H3C DAAA_2034</v>
      </c>
      <c r="B15672" t="s">
        <v>130</v>
      </c>
      <c r="C15672" t="s">
        <v>140</v>
      </c>
      <c r="D15672" t="s">
        <v>18</v>
      </c>
      <c r="E15672" t="s">
        <v>5</v>
      </c>
      <c r="F15672" t="s">
        <v>32</v>
      </c>
      <c r="G15672">
        <v>340266.75</v>
      </c>
      <c r="H15672">
        <v>107387.875</v>
      </c>
      <c r="I15672">
        <v>56144.57421875</v>
      </c>
      <c r="J15672">
        <v>0</v>
      </c>
      <c r="L15672" s="51">
        <v>49309</v>
      </c>
      <c r="M15672">
        <v>11</v>
      </c>
      <c r="N15672">
        <v>109039.765625</v>
      </c>
    </row>
    <row r="15673" spans="1:14" x14ac:dyDescent="0.25">
      <c r="A15673" s="21" t="str">
        <f t="shared" si="244"/>
        <v>MOW H3C DAAA_2035</v>
      </c>
      <c r="B15673" t="s">
        <v>130</v>
      </c>
      <c r="C15673" t="s">
        <v>140</v>
      </c>
      <c r="D15673" t="s">
        <v>18</v>
      </c>
      <c r="E15673" t="s">
        <v>5</v>
      </c>
      <c r="F15673" t="s">
        <v>32</v>
      </c>
      <c r="G15673">
        <v>318007.09375</v>
      </c>
      <c r="H15673">
        <v>107393.5859375</v>
      </c>
      <c r="I15673">
        <v>57332.05078125</v>
      </c>
      <c r="J15673">
        <v>0</v>
      </c>
      <c r="L15673" s="51">
        <v>49674</v>
      </c>
      <c r="M15673">
        <v>12</v>
      </c>
      <c r="N15673">
        <v>131368.1875</v>
      </c>
    </row>
    <row r="15674" spans="1:14" x14ac:dyDescent="0.25">
      <c r="A15674" s="21" t="str">
        <f t="shared" si="244"/>
        <v>MOW H3C DAAA_2036</v>
      </c>
      <c r="B15674" t="s">
        <v>130</v>
      </c>
      <c r="C15674" t="s">
        <v>140</v>
      </c>
      <c r="D15674" t="s">
        <v>18</v>
      </c>
      <c r="E15674" t="s">
        <v>5</v>
      </c>
      <c r="F15674" t="s">
        <v>32</v>
      </c>
      <c r="G15674">
        <v>296048.875</v>
      </c>
      <c r="H15674">
        <v>81359.5703125</v>
      </c>
      <c r="I15674">
        <v>60422.4375</v>
      </c>
      <c r="J15674">
        <v>0</v>
      </c>
      <c r="L15674" s="51">
        <v>50040</v>
      </c>
      <c r="M15674">
        <v>13</v>
      </c>
      <c r="N15674">
        <v>113287.4375</v>
      </c>
    </row>
    <row r="15675" spans="1:14" x14ac:dyDescent="0.25">
      <c r="A15675" s="21" t="str">
        <f t="shared" si="244"/>
        <v>MOW H3C DAAA_2037</v>
      </c>
      <c r="B15675" t="s">
        <v>130</v>
      </c>
      <c r="C15675" t="s">
        <v>140</v>
      </c>
      <c r="D15675" t="s">
        <v>18</v>
      </c>
      <c r="E15675" t="s">
        <v>5</v>
      </c>
      <c r="F15675" t="s">
        <v>32</v>
      </c>
      <c r="G15675">
        <v>272451.8125</v>
      </c>
      <c r="H15675">
        <v>66051.5703125</v>
      </c>
      <c r="I15675">
        <v>62211.78125</v>
      </c>
      <c r="J15675">
        <v>0</v>
      </c>
      <c r="L15675" s="51">
        <v>50405</v>
      </c>
      <c r="M15675">
        <v>14</v>
      </c>
      <c r="N15675">
        <v>100302.28125</v>
      </c>
    </row>
    <row r="15676" spans="1:14" x14ac:dyDescent="0.25">
      <c r="A15676" s="21" t="str">
        <f t="shared" si="244"/>
        <v>MOW H3C DAAA_2038</v>
      </c>
      <c r="B15676" t="s">
        <v>130</v>
      </c>
      <c r="C15676" t="s">
        <v>140</v>
      </c>
      <c r="D15676" t="s">
        <v>18</v>
      </c>
      <c r="E15676" t="s">
        <v>5</v>
      </c>
      <c r="F15676" t="s">
        <v>32</v>
      </c>
      <c r="G15676">
        <v>249738.03125</v>
      </c>
      <c r="H15676">
        <v>53354.8671875</v>
      </c>
      <c r="I15676">
        <v>63098.4375</v>
      </c>
      <c r="J15676">
        <v>0</v>
      </c>
      <c r="L15676" s="51">
        <v>50770</v>
      </c>
      <c r="M15676">
        <v>15</v>
      </c>
      <c r="N15676">
        <v>87766.53125</v>
      </c>
    </row>
    <row r="15677" spans="1:14" x14ac:dyDescent="0.25">
      <c r="A15677" s="21" t="str">
        <f t="shared" si="244"/>
        <v>MOW H3C DAAA_2039</v>
      </c>
      <c r="B15677" t="s">
        <v>130</v>
      </c>
      <c r="C15677" t="s">
        <v>140</v>
      </c>
      <c r="D15677" t="s">
        <v>18</v>
      </c>
      <c r="E15677" t="s">
        <v>5</v>
      </c>
      <c r="F15677" t="s">
        <v>32</v>
      </c>
      <c r="G15677">
        <v>235305.09375</v>
      </c>
      <c r="H15677">
        <v>70065.9375</v>
      </c>
      <c r="I15677">
        <v>66282.2578125</v>
      </c>
      <c r="J15677">
        <v>0</v>
      </c>
      <c r="L15677" s="51">
        <v>51135</v>
      </c>
      <c r="M15677">
        <v>16</v>
      </c>
      <c r="N15677">
        <v>68719.421875</v>
      </c>
    </row>
    <row r="15678" spans="1:14" x14ac:dyDescent="0.25">
      <c r="A15678" s="21" t="str">
        <f t="shared" si="244"/>
        <v>MOW H3C DAAA_2040</v>
      </c>
      <c r="B15678" t="s">
        <v>130</v>
      </c>
      <c r="C15678" t="s">
        <v>140</v>
      </c>
      <c r="D15678" t="s">
        <v>18</v>
      </c>
      <c r="E15678" t="s">
        <v>5</v>
      </c>
      <c r="F15678" t="s">
        <v>32</v>
      </c>
      <c r="G15678">
        <v>209379.65625</v>
      </c>
      <c r="H15678">
        <v>46647.05859375</v>
      </c>
      <c r="I15678">
        <v>46758.57421875</v>
      </c>
      <c r="J15678">
        <v>133313.8125</v>
      </c>
      <c r="L15678" s="51">
        <v>51501</v>
      </c>
      <c r="M15678">
        <v>17</v>
      </c>
      <c r="N15678">
        <v>64964.81640625</v>
      </c>
    </row>
    <row r="15679" spans="1:14" x14ac:dyDescent="0.25">
      <c r="A15679" s="21" t="str">
        <f t="shared" si="244"/>
        <v>MOW H3C DAAA_2041</v>
      </c>
      <c r="B15679" t="s">
        <v>130</v>
      </c>
      <c r="C15679" t="s">
        <v>140</v>
      </c>
      <c r="D15679" t="s">
        <v>18</v>
      </c>
      <c r="E15679" t="s">
        <v>5</v>
      </c>
      <c r="F15679" t="s">
        <v>32</v>
      </c>
      <c r="G15679">
        <v>183455.515625</v>
      </c>
      <c r="H15679">
        <v>36086.43359375</v>
      </c>
      <c r="I15679">
        <v>46309.9765625</v>
      </c>
      <c r="J15679">
        <v>0</v>
      </c>
      <c r="L15679" s="51">
        <v>51866</v>
      </c>
      <c r="M15679">
        <v>18</v>
      </c>
      <c r="N15679">
        <v>52865.35546875</v>
      </c>
    </row>
    <row r="15680" spans="1:14" x14ac:dyDescent="0.25">
      <c r="A15680" s="21" t="str">
        <f t="shared" si="244"/>
        <v>MOW H3C DAAA_2042</v>
      </c>
      <c r="B15680" t="s">
        <v>130</v>
      </c>
      <c r="C15680" t="s">
        <v>140</v>
      </c>
      <c r="D15680" t="s">
        <v>18</v>
      </c>
      <c r="E15680" t="s">
        <v>5</v>
      </c>
      <c r="F15680" t="s">
        <v>32</v>
      </c>
      <c r="G15680">
        <v>160139.40625</v>
      </c>
      <c r="H15680">
        <v>19504.06640625</v>
      </c>
      <c r="I15680">
        <v>46904.7109375</v>
      </c>
      <c r="J15680">
        <v>0</v>
      </c>
      <c r="L15680" s="51">
        <v>52231</v>
      </c>
      <c r="M15680">
        <v>19</v>
      </c>
      <c r="N15680">
        <v>39885.21484375</v>
      </c>
    </row>
    <row r="15681" spans="1:14" x14ac:dyDescent="0.25">
      <c r="A15681" s="21" t="str">
        <f t="shared" si="244"/>
        <v>MOW H3C DAAA_2043</v>
      </c>
      <c r="B15681" t="s">
        <v>130</v>
      </c>
      <c r="C15681" t="s">
        <v>140</v>
      </c>
      <c r="D15681" t="s">
        <v>18</v>
      </c>
      <c r="E15681" t="s">
        <v>5</v>
      </c>
      <c r="F15681" t="s">
        <v>32</v>
      </c>
      <c r="G15681">
        <v>135661.078125</v>
      </c>
      <c r="H15681">
        <v>16576.04296875</v>
      </c>
      <c r="I15681">
        <v>170669.53125</v>
      </c>
      <c r="J15681">
        <v>0</v>
      </c>
      <c r="L15681" s="51">
        <v>52596</v>
      </c>
      <c r="M15681">
        <v>20</v>
      </c>
      <c r="N15681">
        <v>40410.84765625</v>
      </c>
    </row>
    <row r="15682" spans="1:14" x14ac:dyDescent="0.25">
      <c r="A15682" s="21" t="str">
        <f t="shared" ref="A15682:A15745" si="245">B15682&amp;" "&amp;D15682&amp;" "&amp;C15682&amp;"_"&amp;YEAR(L15682)</f>
        <v>MOW H3C DAAA_2024</v>
      </c>
      <c r="B15682" t="s">
        <v>130</v>
      </c>
      <c r="C15682" t="s">
        <v>140</v>
      </c>
      <c r="D15682" t="s">
        <v>18</v>
      </c>
      <c r="E15682" t="s">
        <v>5</v>
      </c>
      <c r="F15682" t="s">
        <v>8</v>
      </c>
      <c r="G15682">
        <v>0</v>
      </c>
      <c r="H15682">
        <v>0</v>
      </c>
      <c r="I15682">
        <v>0</v>
      </c>
      <c r="J15682">
        <v>0</v>
      </c>
      <c r="L15682" s="51">
        <v>45657</v>
      </c>
      <c r="M15682">
        <v>1</v>
      </c>
      <c r="N15682">
        <v>0</v>
      </c>
    </row>
    <row r="15683" spans="1:14" x14ac:dyDescent="0.25">
      <c r="A15683" s="21" t="str">
        <f t="shared" si="245"/>
        <v>MOW H3C DAAA_2025</v>
      </c>
      <c r="B15683" t="s">
        <v>130</v>
      </c>
      <c r="C15683" t="s">
        <v>140</v>
      </c>
      <c r="D15683" t="s">
        <v>18</v>
      </c>
      <c r="E15683" t="s">
        <v>5</v>
      </c>
      <c r="F15683" t="s">
        <v>8</v>
      </c>
      <c r="G15683">
        <v>0</v>
      </c>
      <c r="H15683">
        <v>0</v>
      </c>
      <c r="I15683">
        <v>0</v>
      </c>
      <c r="J15683">
        <v>0</v>
      </c>
      <c r="L15683" s="51">
        <v>46022</v>
      </c>
      <c r="M15683">
        <v>2</v>
      </c>
      <c r="N15683">
        <v>0</v>
      </c>
    </row>
    <row r="15684" spans="1:14" x14ac:dyDescent="0.25">
      <c r="A15684" s="21" t="str">
        <f t="shared" si="245"/>
        <v>MOW H3C DAAA_2026</v>
      </c>
      <c r="B15684" t="s">
        <v>130</v>
      </c>
      <c r="C15684" t="s">
        <v>140</v>
      </c>
      <c r="D15684" t="s">
        <v>18</v>
      </c>
      <c r="E15684" t="s">
        <v>5</v>
      </c>
      <c r="F15684" t="s">
        <v>8</v>
      </c>
      <c r="G15684">
        <v>0</v>
      </c>
      <c r="H15684">
        <v>0</v>
      </c>
      <c r="I15684">
        <v>0</v>
      </c>
      <c r="J15684">
        <v>0</v>
      </c>
      <c r="L15684" s="51">
        <v>46387</v>
      </c>
      <c r="M15684">
        <v>3</v>
      </c>
      <c r="N15684">
        <v>0</v>
      </c>
    </row>
    <row r="15685" spans="1:14" x14ac:dyDescent="0.25">
      <c r="A15685" s="21" t="str">
        <f t="shared" si="245"/>
        <v>MOW H3C DAAA_2027</v>
      </c>
      <c r="B15685" t="s">
        <v>130</v>
      </c>
      <c r="C15685" t="s">
        <v>140</v>
      </c>
      <c r="D15685" t="s">
        <v>18</v>
      </c>
      <c r="E15685" t="s">
        <v>5</v>
      </c>
      <c r="F15685" t="s">
        <v>8</v>
      </c>
      <c r="G15685">
        <v>0</v>
      </c>
      <c r="H15685">
        <v>0</v>
      </c>
      <c r="I15685">
        <v>0</v>
      </c>
      <c r="J15685">
        <v>0</v>
      </c>
      <c r="L15685" s="51">
        <v>46752</v>
      </c>
      <c r="M15685">
        <v>4</v>
      </c>
      <c r="N15685">
        <v>0</v>
      </c>
    </row>
    <row r="15686" spans="1:14" x14ac:dyDescent="0.25">
      <c r="A15686" s="21" t="str">
        <f t="shared" si="245"/>
        <v>MOW H3C DAAA_2028</v>
      </c>
      <c r="B15686" t="s">
        <v>130</v>
      </c>
      <c r="C15686" t="s">
        <v>140</v>
      </c>
      <c r="D15686" t="s">
        <v>18</v>
      </c>
      <c r="E15686" t="s">
        <v>5</v>
      </c>
      <c r="F15686" t="s">
        <v>8</v>
      </c>
      <c r="G15686">
        <v>0</v>
      </c>
      <c r="H15686">
        <v>0</v>
      </c>
      <c r="I15686">
        <v>0</v>
      </c>
      <c r="J15686">
        <v>0</v>
      </c>
      <c r="L15686" s="51">
        <v>47118</v>
      </c>
      <c r="M15686">
        <v>5</v>
      </c>
      <c r="N15686">
        <v>0</v>
      </c>
    </row>
    <row r="15687" spans="1:14" x14ac:dyDescent="0.25">
      <c r="A15687" s="21" t="str">
        <f t="shared" si="245"/>
        <v>MOW H3C DAAA_2029</v>
      </c>
      <c r="B15687" t="s">
        <v>130</v>
      </c>
      <c r="C15687" t="s">
        <v>140</v>
      </c>
      <c r="D15687" t="s">
        <v>18</v>
      </c>
      <c r="E15687" t="s">
        <v>5</v>
      </c>
      <c r="F15687" t="s">
        <v>8</v>
      </c>
      <c r="G15687">
        <v>0</v>
      </c>
      <c r="H15687">
        <v>0</v>
      </c>
      <c r="I15687">
        <v>0</v>
      </c>
      <c r="J15687">
        <v>0</v>
      </c>
      <c r="L15687" s="51">
        <v>47483</v>
      </c>
      <c r="M15687">
        <v>6</v>
      </c>
      <c r="N15687">
        <v>0</v>
      </c>
    </row>
    <row r="15688" spans="1:14" x14ac:dyDescent="0.25">
      <c r="A15688" s="21" t="str">
        <f t="shared" si="245"/>
        <v>MOW H3C DAAA_2030</v>
      </c>
      <c r="B15688" t="s">
        <v>130</v>
      </c>
      <c r="C15688" t="s">
        <v>140</v>
      </c>
      <c r="D15688" t="s">
        <v>18</v>
      </c>
      <c r="E15688" t="s">
        <v>5</v>
      </c>
      <c r="F15688" t="s">
        <v>8</v>
      </c>
      <c r="G15688">
        <v>0</v>
      </c>
      <c r="H15688">
        <v>0</v>
      </c>
      <c r="I15688">
        <v>0</v>
      </c>
      <c r="J15688">
        <v>0</v>
      </c>
      <c r="L15688" s="51">
        <v>47848</v>
      </c>
      <c r="M15688">
        <v>7</v>
      </c>
      <c r="N15688">
        <v>0</v>
      </c>
    </row>
    <row r="15689" spans="1:14" x14ac:dyDescent="0.25">
      <c r="A15689" s="21" t="str">
        <f t="shared" si="245"/>
        <v>MOW H3C DAAA_2031</v>
      </c>
      <c r="B15689" t="s">
        <v>130</v>
      </c>
      <c r="C15689" t="s">
        <v>140</v>
      </c>
      <c r="D15689" t="s">
        <v>18</v>
      </c>
      <c r="E15689" t="s">
        <v>5</v>
      </c>
      <c r="F15689" t="s">
        <v>8</v>
      </c>
      <c r="G15689">
        <v>0</v>
      </c>
      <c r="H15689">
        <v>0</v>
      </c>
      <c r="I15689">
        <v>0</v>
      </c>
      <c r="J15689">
        <v>0</v>
      </c>
      <c r="L15689" s="51">
        <v>48213</v>
      </c>
      <c r="M15689">
        <v>8</v>
      </c>
      <c r="N15689">
        <v>0</v>
      </c>
    </row>
    <row r="15690" spans="1:14" x14ac:dyDescent="0.25">
      <c r="A15690" s="21" t="str">
        <f t="shared" si="245"/>
        <v>MOW H3C DAAA_2032</v>
      </c>
      <c r="B15690" t="s">
        <v>130</v>
      </c>
      <c r="C15690" t="s">
        <v>140</v>
      </c>
      <c r="D15690" t="s">
        <v>18</v>
      </c>
      <c r="E15690" t="s">
        <v>5</v>
      </c>
      <c r="F15690" t="s">
        <v>8</v>
      </c>
      <c r="G15690">
        <v>0</v>
      </c>
      <c r="H15690">
        <v>0</v>
      </c>
      <c r="I15690">
        <v>0</v>
      </c>
      <c r="J15690">
        <v>0</v>
      </c>
      <c r="L15690" s="51">
        <v>48579</v>
      </c>
      <c r="M15690">
        <v>9</v>
      </c>
      <c r="N15690">
        <v>0</v>
      </c>
    </row>
    <row r="15691" spans="1:14" x14ac:dyDescent="0.25">
      <c r="A15691" s="21" t="str">
        <f t="shared" si="245"/>
        <v>MOW H3C DAAA_2033</v>
      </c>
      <c r="B15691" t="s">
        <v>130</v>
      </c>
      <c r="C15691" t="s">
        <v>140</v>
      </c>
      <c r="D15691" t="s">
        <v>18</v>
      </c>
      <c r="E15691" t="s">
        <v>5</v>
      </c>
      <c r="F15691" t="s">
        <v>8</v>
      </c>
      <c r="G15691">
        <v>0</v>
      </c>
      <c r="H15691">
        <v>0</v>
      </c>
      <c r="I15691">
        <v>0</v>
      </c>
      <c r="J15691">
        <v>0</v>
      </c>
      <c r="L15691" s="51">
        <v>48944</v>
      </c>
      <c r="M15691">
        <v>10</v>
      </c>
      <c r="N15691">
        <v>0</v>
      </c>
    </row>
    <row r="15692" spans="1:14" x14ac:dyDescent="0.25">
      <c r="A15692" s="21" t="str">
        <f t="shared" si="245"/>
        <v>MOW H3C DAAA_2034</v>
      </c>
      <c r="B15692" t="s">
        <v>130</v>
      </c>
      <c r="C15692" t="s">
        <v>140</v>
      </c>
      <c r="D15692" t="s">
        <v>18</v>
      </c>
      <c r="E15692" t="s">
        <v>5</v>
      </c>
      <c r="F15692" t="s">
        <v>8</v>
      </c>
      <c r="G15692">
        <v>0</v>
      </c>
      <c r="H15692">
        <v>0</v>
      </c>
      <c r="I15692">
        <v>0</v>
      </c>
      <c r="J15692">
        <v>0</v>
      </c>
      <c r="L15692" s="51">
        <v>49309</v>
      </c>
      <c r="M15692">
        <v>11</v>
      </c>
      <c r="N15692">
        <v>0</v>
      </c>
    </row>
    <row r="15693" spans="1:14" x14ac:dyDescent="0.25">
      <c r="A15693" s="21" t="str">
        <f t="shared" si="245"/>
        <v>MOW H3C DAAA_2035</v>
      </c>
      <c r="B15693" t="s">
        <v>130</v>
      </c>
      <c r="C15693" t="s">
        <v>140</v>
      </c>
      <c r="D15693" t="s">
        <v>18</v>
      </c>
      <c r="E15693" t="s">
        <v>5</v>
      </c>
      <c r="F15693" t="s">
        <v>8</v>
      </c>
      <c r="G15693">
        <v>0</v>
      </c>
      <c r="H15693">
        <v>0</v>
      </c>
      <c r="I15693">
        <v>0</v>
      </c>
      <c r="J15693">
        <v>0</v>
      </c>
      <c r="L15693" s="51">
        <v>49674</v>
      </c>
      <c r="M15693">
        <v>12</v>
      </c>
      <c r="N15693">
        <v>0</v>
      </c>
    </row>
    <row r="15694" spans="1:14" x14ac:dyDescent="0.25">
      <c r="A15694" s="21" t="str">
        <f t="shared" si="245"/>
        <v>MOW H3C DAAA_2036</v>
      </c>
      <c r="B15694" t="s">
        <v>130</v>
      </c>
      <c r="C15694" t="s">
        <v>140</v>
      </c>
      <c r="D15694" t="s">
        <v>18</v>
      </c>
      <c r="E15694" t="s">
        <v>5</v>
      </c>
      <c r="F15694" t="s">
        <v>8</v>
      </c>
      <c r="G15694">
        <v>0</v>
      </c>
      <c r="H15694">
        <v>0</v>
      </c>
      <c r="I15694">
        <v>0</v>
      </c>
      <c r="J15694">
        <v>0</v>
      </c>
      <c r="L15694" s="51">
        <v>50040</v>
      </c>
      <c r="M15694">
        <v>13</v>
      </c>
      <c r="N15694">
        <v>0</v>
      </c>
    </row>
    <row r="15695" spans="1:14" x14ac:dyDescent="0.25">
      <c r="A15695" s="21" t="str">
        <f t="shared" si="245"/>
        <v>MOW H3C DAAA_2037</v>
      </c>
      <c r="B15695" t="s">
        <v>130</v>
      </c>
      <c r="C15695" t="s">
        <v>140</v>
      </c>
      <c r="D15695" t="s">
        <v>18</v>
      </c>
      <c r="E15695" t="s">
        <v>5</v>
      </c>
      <c r="F15695" t="s">
        <v>8</v>
      </c>
      <c r="G15695">
        <v>0</v>
      </c>
      <c r="H15695">
        <v>0</v>
      </c>
      <c r="I15695">
        <v>0</v>
      </c>
      <c r="J15695">
        <v>0</v>
      </c>
      <c r="L15695" s="51">
        <v>50405</v>
      </c>
      <c r="M15695">
        <v>14</v>
      </c>
      <c r="N15695">
        <v>0</v>
      </c>
    </row>
    <row r="15696" spans="1:14" x14ac:dyDescent="0.25">
      <c r="A15696" s="21" t="str">
        <f t="shared" si="245"/>
        <v>MOW H3C DAAA_2038</v>
      </c>
      <c r="B15696" t="s">
        <v>130</v>
      </c>
      <c r="C15696" t="s">
        <v>140</v>
      </c>
      <c r="D15696" t="s">
        <v>18</v>
      </c>
      <c r="E15696" t="s">
        <v>5</v>
      </c>
      <c r="F15696" t="s">
        <v>8</v>
      </c>
      <c r="G15696">
        <v>0</v>
      </c>
      <c r="H15696">
        <v>0</v>
      </c>
      <c r="I15696">
        <v>0</v>
      </c>
      <c r="J15696">
        <v>0</v>
      </c>
      <c r="L15696" s="51">
        <v>50770</v>
      </c>
      <c r="M15696">
        <v>15</v>
      </c>
      <c r="N15696">
        <v>0</v>
      </c>
    </row>
    <row r="15697" spans="1:14" x14ac:dyDescent="0.25">
      <c r="A15697" s="21" t="str">
        <f t="shared" si="245"/>
        <v>MOW H3C DAAA_2039</v>
      </c>
      <c r="B15697" t="s">
        <v>130</v>
      </c>
      <c r="C15697" t="s">
        <v>140</v>
      </c>
      <c r="D15697" t="s">
        <v>18</v>
      </c>
      <c r="E15697" t="s">
        <v>5</v>
      </c>
      <c r="F15697" t="s">
        <v>8</v>
      </c>
      <c r="G15697">
        <v>0</v>
      </c>
      <c r="H15697">
        <v>0</v>
      </c>
      <c r="I15697">
        <v>0</v>
      </c>
      <c r="J15697">
        <v>0</v>
      </c>
      <c r="L15697" s="51">
        <v>51135</v>
      </c>
      <c r="M15697">
        <v>16</v>
      </c>
      <c r="N15697">
        <v>0</v>
      </c>
    </row>
    <row r="15698" spans="1:14" x14ac:dyDescent="0.25">
      <c r="A15698" s="21" t="str">
        <f t="shared" si="245"/>
        <v>MOW H3C DAAA_2040</v>
      </c>
      <c r="B15698" t="s">
        <v>130</v>
      </c>
      <c r="C15698" t="s">
        <v>140</v>
      </c>
      <c r="D15698" t="s">
        <v>18</v>
      </c>
      <c r="E15698" t="s">
        <v>5</v>
      </c>
      <c r="F15698" t="s">
        <v>8</v>
      </c>
      <c r="G15698">
        <v>0</v>
      </c>
      <c r="H15698">
        <v>0</v>
      </c>
      <c r="I15698">
        <v>0</v>
      </c>
      <c r="J15698">
        <v>0</v>
      </c>
      <c r="L15698" s="51">
        <v>51501</v>
      </c>
      <c r="M15698">
        <v>17</v>
      </c>
      <c r="N15698">
        <v>0</v>
      </c>
    </row>
    <row r="15699" spans="1:14" x14ac:dyDescent="0.25">
      <c r="A15699" s="21" t="str">
        <f t="shared" si="245"/>
        <v>MOW H3C DAAA_2041</v>
      </c>
      <c r="B15699" t="s">
        <v>130</v>
      </c>
      <c r="C15699" t="s">
        <v>140</v>
      </c>
      <c r="D15699" t="s">
        <v>18</v>
      </c>
      <c r="E15699" t="s">
        <v>5</v>
      </c>
      <c r="F15699" t="s">
        <v>8</v>
      </c>
      <c r="G15699">
        <v>0</v>
      </c>
      <c r="H15699">
        <v>0</v>
      </c>
      <c r="I15699">
        <v>0</v>
      </c>
      <c r="J15699">
        <v>0</v>
      </c>
      <c r="L15699" s="51">
        <v>51866</v>
      </c>
      <c r="M15699">
        <v>18</v>
      </c>
      <c r="N15699">
        <v>0</v>
      </c>
    </row>
    <row r="15700" spans="1:14" x14ac:dyDescent="0.25">
      <c r="A15700" s="21" t="str">
        <f t="shared" si="245"/>
        <v>MOW H3C DAAA_2042</v>
      </c>
      <c r="B15700" t="s">
        <v>130</v>
      </c>
      <c r="C15700" t="s">
        <v>140</v>
      </c>
      <c r="D15700" t="s">
        <v>18</v>
      </c>
      <c r="E15700" t="s">
        <v>5</v>
      </c>
      <c r="F15700" t="s">
        <v>8</v>
      </c>
      <c r="G15700">
        <v>0</v>
      </c>
      <c r="H15700">
        <v>0</v>
      </c>
      <c r="I15700">
        <v>0</v>
      </c>
      <c r="J15700">
        <v>0</v>
      </c>
      <c r="L15700" s="51">
        <v>52231</v>
      </c>
      <c r="M15700">
        <v>19</v>
      </c>
      <c r="N15700">
        <v>0</v>
      </c>
    </row>
    <row r="15701" spans="1:14" x14ac:dyDescent="0.25">
      <c r="A15701" s="21" t="str">
        <f t="shared" si="245"/>
        <v>MOW H3C DAAA_2043</v>
      </c>
      <c r="B15701" t="s">
        <v>130</v>
      </c>
      <c r="C15701" t="s">
        <v>140</v>
      </c>
      <c r="D15701" t="s">
        <v>18</v>
      </c>
      <c r="E15701" t="s">
        <v>5</v>
      </c>
      <c r="F15701" t="s">
        <v>8</v>
      </c>
      <c r="G15701">
        <v>0</v>
      </c>
      <c r="H15701">
        <v>0</v>
      </c>
      <c r="I15701">
        <v>0</v>
      </c>
      <c r="J15701">
        <v>0</v>
      </c>
      <c r="L15701" s="51">
        <v>52596</v>
      </c>
      <c r="M15701">
        <v>20</v>
      </c>
      <c r="N15701">
        <v>0</v>
      </c>
    </row>
    <row r="15702" spans="1:14" x14ac:dyDescent="0.25">
      <c r="A15702" s="21" t="str">
        <f t="shared" si="245"/>
        <v>MOW HBC DAAA_2024</v>
      </c>
      <c r="B15702" t="s">
        <v>130</v>
      </c>
      <c r="C15702" t="s">
        <v>140</v>
      </c>
      <c r="D15702" t="s">
        <v>80</v>
      </c>
      <c r="E15702" t="s">
        <v>29</v>
      </c>
      <c r="F15702" t="s">
        <v>28</v>
      </c>
      <c r="K15702">
        <v>0</v>
      </c>
      <c r="L15702" s="51">
        <v>45657</v>
      </c>
      <c r="M15702">
        <v>1</v>
      </c>
    </row>
    <row r="15703" spans="1:14" x14ac:dyDescent="0.25">
      <c r="A15703" s="21" t="str">
        <f t="shared" si="245"/>
        <v>MOW HBC DAAA_2025</v>
      </c>
      <c r="B15703" t="s">
        <v>130</v>
      </c>
      <c r="C15703" t="s">
        <v>140</v>
      </c>
      <c r="D15703" t="s">
        <v>80</v>
      </c>
      <c r="E15703" t="s">
        <v>29</v>
      </c>
      <c r="F15703" t="s">
        <v>28</v>
      </c>
      <c r="K15703">
        <v>0</v>
      </c>
      <c r="L15703" s="51">
        <v>46022</v>
      </c>
      <c r="M15703">
        <v>2</v>
      </c>
    </row>
    <row r="15704" spans="1:14" x14ac:dyDescent="0.25">
      <c r="A15704" s="21" t="str">
        <f t="shared" si="245"/>
        <v>MOW HBC DAAA_2026</v>
      </c>
      <c r="B15704" t="s">
        <v>130</v>
      </c>
      <c r="C15704" t="s">
        <v>140</v>
      </c>
      <c r="D15704" t="s">
        <v>80</v>
      </c>
      <c r="E15704" t="s">
        <v>29</v>
      </c>
      <c r="F15704" t="s">
        <v>28</v>
      </c>
      <c r="K15704">
        <v>0</v>
      </c>
      <c r="L15704" s="51">
        <v>46387</v>
      </c>
      <c r="M15704">
        <v>3</v>
      </c>
    </row>
    <row r="15705" spans="1:14" x14ac:dyDescent="0.25">
      <c r="A15705" s="21" t="str">
        <f t="shared" si="245"/>
        <v>MOW HBC DAAA_2027</v>
      </c>
      <c r="B15705" t="s">
        <v>130</v>
      </c>
      <c r="C15705" t="s">
        <v>140</v>
      </c>
      <c r="D15705" t="s">
        <v>80</v>
      </c>
      <c r="E15705" t="s">
        <v>29</v>
      </c>
      <c r="F15705" t="s">
        <v>28</v>
      </c>
      <c r="K15705">
        <v>0</v>
      </c>
      <c r="L15705" s="51">
        <v>46752</v>
      </c>
      <c r="M15705">
        <v>4</v>
      </c>
    </row>
    <row r="15706" spans="1:14" x14ac:dyDescent="0.25">
      <c r="A15706" s="21" t="str">
        <f t="shared" si="245"/>
        <v>MOW HBC DAAA_2028</v>
      </c>
      <c r="B15706" t="s">
        <v>130</v>
      </c>
      <c r="C15706" t="s">
        <v>140</v>
      </c>
      <c r="D15706" t="s">
        <v>80</v>
      </c>
      <c r="E15706" t="s">
        <v>29</v>
      </c>
      <c r="F15706" t="s">
        <v>28</v>
      </c>
      <c r="K15706">
        <v>0</v>
      </c>
      <c r="L15706" s="51">
        <v>47118</v>
      </c>
      <c r="M15706">
        <v>5</v>
      </c>
    </row>
    <row r="15707" spans="1:14" x14ac:dyDescent="0.25">
      <c r="A15707" s="21" t="str">
        <f t="shared" si="245"/>
        <v>MOW HBC DAAA_2029</v>
      </c>
      <c r="B15707" t="s">
        <v>130</v>
      </c>
      <c r="C15707" t="s">
        <v>140</v>
      </c>
      <c r="D15707" t="s">
        <v>80</v>
      </c>
      <c r="E15707" t="s">
        <v>29</v>
      </c>
      <c r="F15707" t="s">
        <v>28</v>
      </c>
      <c r="K15707">
        <v>0</v>
      </c>
      <c r="L15707" s="51">
        <v>47483</v>
      </c>
      <c r="M15707">
        <v>6</v>
      </c>
    </row>
    <row r="15708" spans="1:14" x14ac:dyDescent="0.25">
      <c r="A15708" s="21" t="str">
        <f t="shared" si="245"/>
        <v>MOW HBC DAAA_2030</v>
      </c>
      <c r="B15708" t="s">
        <v>130</v>
      </c>
      <c r="C15708" t="s">
        <v>140</v>
      </c>
      <c r="D15708" t="s">
        <v>80</v>
      </c>
      <c r="E15708" t="s">
        <v>29</v>
      </c>
      <c r="F15708" t="s">
        <v>28</v>
      </c>
      <c r="K15708">
        <v>0</v>
      </c>
      <c r="L15708" s="51">
        <v>47848</v>
      </c>
      <c r="M15708">
        <v>7</v>
      </c>
    </row>
    <row r="15709" spans="1:14" x14ac:dyDescent="0.25">
      <c r="A15709" s="21" t="str">
        <f t="shared" si="245"/>
        <v>MOW HBC DAAA_2031</v>
      </c>
      <c r="B15709" t="s">
        <v>130</v>
      </c>
      <c r="C15709" t="s">
        <v>140</v>
      </c>
      <c r="D15709" t="s">
        <v>80</v>
      </c>
      <c r="E15709" t="s">
        <v>29</v>
      </c>
      <c r="F15709" t="s">
        <v>28</v>
      </c>
      <c r="K15709">
        <v>0</v>
      </c>
      <c r="L15709" s="51">
        <v>48213</v>
      </c>
      <c r="M15709">
        <v>8</v>
      </c>
    </row>
    <row r="15710" spans="1:14" x14ac:dyDescent="0.25">
      <c r="A15710" s="21" t="str">
        <f t="shared" si="245"/>
        <v>MOW HBC DAAA_2032</v>
      </c>
      <c r="B15710" t="s">
        <v>130</v>
      </c>
      <c r="C15710" t="s">
        <v>140</v>
      </c>
      <c r="D15710" t="s">
        <v>80</v>
      </c>
      <c r="E15710" t="s">
        <v>29</v>
      </c>
      <c r="F15710" t="s">
        <v>28</v>
      </c>
      <c r="K15710">
        <v>0</v>
      </c>
      <c r="L15710" s="51">
        <v>48579</v>
      </c>
      <c r="M15710">
        <v>9</v>
      </c>
    </row>
    <row r="15711" spans="1:14" x14ac:dyDescent="0.25">
      <c r="A15711" s="21" t="str">
        <f t="shared" si="245"/>
        <v>MOW HBC DAAA_2033</v>
      </c>
      <c r="B15711" t="s">
        <v>130</v>
      </c>
      <c r="C15711" t="s">
        <v>140</v>
      </c>
      <c r="D15711" t="s">
        <v>80</v>
      </c>
      <c r="E15711" t="s">
        <v>29</v>
      </c>
      <c r="F15711" t="s">
        <v>28</v>
      </c>
      <c r="K15711">
        <v>0</v>
      </c>
      <c r="L15711" s="51">
        <v>48944</v>
      </c>
      <c r="M15711">
        <v>10</v>
      </c>
    </row>
    <row r="15712" spans="1:14" x14ac:dyDescent="0.25">
      <c r="A15712" s="21" t="str">
        <f t="shared" si="245"/>
        <v>MOW HBC DAAA_2034</v>
      </c>
      <c r="B15712" t="s">
        <v>130</v>
      </c>
      <c r="C15712" t="s">
        <v>140</v>
      </c>
      <c r="D15712" t="s">
        <v>80</v>
      </c>
      <c r="E15712" t="s">
        <v>29</v>
      </c>
      <c r="F15712" t="s">
        <v>28</v>
      </c>
      <c r="K15712">
        <v>0</v>
      </c>
      <c r="L15712" s="51">
        <v>49309</v>
      </c>
      <c r="M15712">
        <v>11</v>
      </c>
    </row>
    <row r="15713" spans="1:13" x14ac:dyDescent="0.25">
      <c r="A15713" s="21" t="str">
        <f t="shared" si="245"/>
        <v>MOW HBC DAAA_2035</v>
      </c>
      <c r="B15713" t="s">
        <v>130</v>
      </c>
      <c r="C15713" t="s">
        <v>140</v>
      </c>
      <c r="D15713" t="s">
        <v>80</v>
      </c>
      <c r="E15713" t="s">
        <v>29</v>
      </c>
      <c r="F15713" t="s">
        <v>28</v>
      </c>
      <c r="K15713">
        <v>0</v>
      </c>
      <c r="L15713" s="51">
        <v>49674</v>
      </c>
      <c r="M15713">
        <v>12</v>
      </c>
    </row>
    <row r="15714" spans="1:13" x14ac:dyDescent="0.25">
      <c r="A15714" s="21" t="str">
        <f t="shared" si="245"/>
        <v>MOW HBC DAAA_2036</v>
      </c>
      <c r="B15714" t="s">
        <v>130</v>
      </c>
      <c r="C15714" t="s">
        <v>140</v>
      </c>
      <c r="D15714" t="s">
        <v>80</v>
      </c>
      <c r="E15714" t="s">
        <v>29</v>
      </c>
      <c r="F15714" t="s">
        <v>28</v>
      </c>
      <c r="K15714">
        <v>0</v>
      </c>
      <c r="L15714" s="51">
        <v>50040</v>
      </c>
      <c r="M15714">
        <v>13</v>
      </c>
    </row>
    <row r="15715" spans="1:13" x14ac:dyDescent="0.25">
      <c r="A15715" s="21" t="str">
        <f t="shared" si="245"/>
        <v>MOW HBC DAAA_2037</v>
      </c>
      <c r="B15715" t="s">
        <v>130</v>
      </c>
      <c r="C15715" t="s">
        <v>140</v>
      </c>
      <c r="D15715" t="s">
        <v>80</v>
      </c>
      <c r="E15715" t="s">
        <v>29</v>
      </c>
      <c r="F15715" t="s">
        <v>28</v>
      </c>
      <c r="K15715">
        <v>0</v>
      </c>
      <c r="L15715" s="51">
        <v>50405</v>
      </c>
      <c r="M15715">
        <v>14</v>
      </c>
    </row>
    <row r="15716" spans="1:13" x14ac:dyDescent="0.25">
      <c r="A15716" s="21" t="str">
        <f t="shared" si="245"/>
        <v>MOW HBC DAAA_2038</v>
      </c>
      <c r="B15716" t="s">
        <v>130</v>
      </c>
      <c r="C15716" t="s">
        <v>140</v>
      </c>
      <c r="D15716" t="s">
        <v>80</v>
      </c>
      <c r="E15716" t="s">
        <v>29</v>
      </c>
      <c r="F15716" t="s">
        <v>28</v>
      </c>
      <c r="K15716">
        <v>0</v>
      </c>
      <c r="L15716" s="51">
        <v>50770</v>
      </c>
      <c r="M15716">
        <v>15</v>
      </c>
    </row>
    <row r="15717" spans="1:13" x14ac:dyDescent="0.25">
      <c r="A15717" s="21" t="str">
        <f t="shared" si="245"/>
        <v>MOW HBC DAAA_2039</v>
      </c>
      <c r="B15717" t="s">
        <v>130</v>
      </c>
      <c r="C15717" t="s">
        <v>140</v>
      </c>
      <c r="D15717" t="s">
        <v>80</v>
      </c>
      <c r="E15717" t="s">
        <v>29</v>
      </c>
      <c r="F15717" t="s">
        <v>28</v>
      </c>
      <c r="K15717">
        <v>0</v>
      </c>
      <c r="L15717" s="51">
        <v>51135</v>
      </c>
      <c r="M15717">
        <v>16</v>
      </c>
    </row>
    <row r="15718" spans="1:13" x14ac:dyDescent="0.25">
      <c r="A15718" s="21" t="str">
        <f t="shared" si="245"/>
        <v>MOW HBC DAAA_2040</v>
      </c>
      <c r="B15718" t="s">
        <v>130</v>
      </c>
      <c r="C15718" t="s">
        <v>140</v>
      </c>
      <c r="D15718" t="s">
        <v>80</v>
      </c>
      <c r="E15718" t="s">
        <v>29</v>
      </c>
      <c r="F15718" t="s">
        <v>28</v>
      </c>
      <c r="K15718">
        <v>0</v>
      </c>
      <c r="L15718" s="51">
        <v>51501</v>
      </c>
      <c r="M15718">
        <v>17</v>
      </c>
    </row>
    <row r="15719" spans="1:13" x14ac:dyDescent="0.25">
      <c r="A15719" s="21" t="str">
        <f t="shared" si="245"/>
        <v>MOW HBC DAAA_2041</v>
      </c>
      <c r="B15719" t="s">
        <v>130</v>
      </c>
      <c r="C15719" t="s">
        <v>140</v>
      </c>
      <c r="D15719" t="s">
        <v>80</v>
      </c>
      <c r="E15719" t="s">
        <v>29</v>
      </c>
      <c r="F15719" t="s">
        <v>28</v>
      </c>
      <c r="K15719">
        <v>0</v>
      </c>
      <c r="L15719" s="51">
        <v>51866</v>
      </c>
      <c r="M15719">
        <v>18</v>
      </c>
    </row>
    <row r="15720" spans="1:13" x14ac:dyDescent="0.25">
      <c r="A15720" s="21" t="str">
        <f t="shared" si="245"/>
        <v>MOW HBC DAAA_2042</v>
      </c>
      <c r="B15720" t="s">
        <v>130</v>
      </c>
      <c r="C15720" t="s">
        <v>140</v>
      </c>
      <c r="D15720" t="s">
        <v>80</v>
      </c>
      <c r="E15720" t="s">
        <v>29</v>
      </c>
      <c r="F15720" t="s">
        <v>28</v>
      </c>
      <c r="K15720">
        <v>0</v>
      </c>
      <c r="L15720" s="51">
        <v>52231</v>
      </c>
      <c r="M15720">
        <v>19</v>
      </c>
    </row>
    <row r="15721" spans="1:13" x14ac:dyDescent="0.25">
      <c r="A15721" s="21" t="str">
        <f t="shared" si="245"/>
        <v>MOW HBC DAAA_2043</v>
      </c>
      <c r="B15721" t="s">
        <v>130</v>
      </c>
      <c r="C15721" t="s">
        <v>140</v>
      </c>
      <c r="D15721" t="s">
        <v>80</v>
      </c>
      <c r="E15721" t="s">
        <v>29</v>
      </c>
      <c r="F15721" t="s">
        <v>28</v>
      </c>
      <c r="K15721">
        <v>0</v>
      </c>
      <c r="L15721" s="51">
        <v>52596</v>
      </c>
      <c r="M15721">
        <v>20</v>
      </c>
    </row>
    <row r="15722" spans="1:13" x14ac:dyDescent="0.25">
      <c r="A15722" s="21" t="str">
        <f t="shared" si="245"/>
        <v>MOW HBC DAAA_2024</v>
      </c>
      <c r="B15722" t="s">
        <v>130</v>
      </c>
      <c r="C15722" t="s">
        <v>140</v>
      </c>
      <c r="D15722" t="s">
        <v>80</v>
      </c>
      <c r="E15722" t="s">
        <v>29</v>
      </c>
      <c r="F15722" t="s">
        <v>31</v>
      </c>
      <c r="K15722">
        <v>0</v>
      </c>
      <c r="L15722" s="51">
        <v>45657</v>
      </c>
      <c r="M15722">
        <v>1</v>
      </c>
    </row>
    <row r="15723" spans="1:13" x14ac:dyDescent="0.25">
      <c r="A15723" s="21" t="str">
        <f t="shared" si="245"/>
        <v>MOW HBC DAAA_2025</v>
      </c>
      <c r="B15723" t="s">
        <v>130</v>
      </c>
      <c r="C15723" t="s">
        <v>140</v>
      </c>
      <c r="D15723" t="s">
        <v>80</v>
      </c>
      <c r="E15723" t="s">
        <v>29</v>
      </c>
      <c r="F15723" t="s">
        <v>31</v>
      </c>
      <c r="K15723">
        <v>0</v>
      </c>
      <c r="L15723" s="51">
        <v>46022</v>
      </c>
      <c r="M15723">
        <v>2</v>
      </c>
    </row>
    <row r="15724" spans="1:13" x14ac:dyDescent="0.25">
      <c r="A15724" s="21" t="str">
        <f t="shared" si="245"/>
        <v>MOW HBC DAAA_2026</v>
      </c>
      <c r="B15724" t="s">
        <v>130</v>
      </c>
      <c r="C15724" t="s">
        <v>140</v>
      </c>
      <c r="D15724" t="s">
        <v>80</v>
      </c>
      <c r="E15724" t="s">
        <v>29</v>
      </c>
      <c r="F15724" t="s">
        <v>31</v>
      </c>
      <c r="K15724">
        <v>0</v>
      </c>
      <c r="L15724" s="51">
        <v>46387</v>
      </c>
      <c r="M15724">
        <v>3</v>
      </c>
    </row>
    <row r="15725" spans="1:13" x14ac:dyDescent="0.25">
      <c r="A15725" s="21" t="str">
        <f t="shared" si="245"/>
        <v>MOW HBC DAAA_2027</v>
      </c>
      <c r="B15725" t="s">
        <v>130</v>
      </c>
      <c r="C15725" t="s">
        <v>140</v>
      </c>
      <c r="D15725" t="s">
        <v>80</v>
      </c>
      <c r="E15725" t="s">
        <v>29</v>
      </c>
      <c r="F15725" t="s">
        <v>31</v>
      </c>
      <c r="K15725">
        <v>0</v>
      </c>
      <c r="L15725" s="51">
        <v>46752</v>
      </c>
      <c r="M15725">
        <v>4</v>
      </c>
    </row>
    <row r="15726" spans="1:13" x14ac:dyDescent="0.25">
      <c r="A15726" s="21" t="str">
        <f t="shared" si="245"/>
        <v>MOW HBC DAAA_2028</v>
      </c>
      <c r="B15726" t="s">
        <v>130</v>
      </c>
      <c r="C15726" t="s">
        <v>140</v>
      </c>
      <c r="D15726" t="s">
        <v>80</v>
      </c>
      <c r="E15726" t="s">
        <v>29</v>
      </c>
      <c r="F15726" t="s">
        <v>31</v>
      </c>
      <c r="K15726">
        <v>0</v>
      </c>
      <c r="L15726" s="51">
        <v>47118</v>
      </c>
      <c r="M15726">
        <v>5</v>
      </c>
    </row>
    <row r="15727" spans="1:13" x14ac:dyDescent="0.25">
      <c r="A15727" s="21" t="str">
        <f t="shared" si="245"/>
        <v>MOW HBC DAAA_2029</v>
      </c>
      <c r="B15727" t="s">
        <v>130</v>
      </c>
      <c r="C15727" t="s">
        <v>140</v>
      </c>
      <c r="D15727" t="s">
        <v>80</v>
      </c>
      <c r="E15727" t="s">
        <v>29</v>
      </c>
      <c r="F15727" t="s">
        <v>31</v>
      </c>
      <c r="K15727">
        <v>0</v>
      </c>
      <c r="L15727" s="51">
        <v>47483</v>
      </c>
      <c r="M15727">
        <v>6</v>
      </c>
    </row>
    <row r="15728" spans="1:13" x14ac:dyDescent="0.25">
      <c r="A15728" s="21" t="str">
        <f t="shared" si="245"/>
        <v>MOW HBC DAAA_2030</v>
      </c>
      <c r="B15728" t="s">
        <v>130</v>
      </c>
      <c r="C15728" t="s">
        <v>140</v>
      </c>
      <c r="D15728" t="s">
        <v>80</v>
      </c>
      <c r="E15728" t="s">
        <v>29</v>
      </c>
      <c r="F15728" t="s">
        <v>31</v>
      </c>
      <c r="K15728">
        <v>0</v>
      </c>
      <c r="L15728" s="51">
        <v>47848</v>
      </c>
      <c r="M15728">
        <v>7</v>
      </c>
    </row>
    <row r="15729" spans="1:14" x14ac:dyDescent="0.25">
      <c r="A15729" s="21" t="str">
        <f t="shared" si="245"/>
        <v>MOW HBC DAAA_2031</v>
      </c>
      <c r="B15729" t="s">
        <v>130</v>
      </c>
      <c r="C15729" t="s">
        <v>140</v>
      </c>
      <c r="D15729" t="s">
        <v>80</v>
      </c>
      <c r="E15729" t="s">
        <v>29</v>
      </c>
      <c r="F15729" t="s">
        <v>31</v>
      </c>
      <c r="K15729">
        <v>0</v>
      </c>
      <c r="L15729" s="51">
        <v>48213</v>
      </c>
      <c r="M15729">
        <v>8</v>
      </c>
    </row>
    <row r="15730" spans="1:14" x14ac:dyDescent="0.25">
      <c r="A15730" s="21" t="str">
        <f t="shared" si="245"/>
        <v>MOW HBC DAAA_2032</v>
      </c>
      <c r="B15730" t="s">
        <v>130</v>
      </c>
      <c r="C15730" t="s">
        <v>140</v>
      </c>
      <c r="D15730" t="s">
        <v>80</v>
      </c>
      <c r="E15730" t="s">
        <v>29</v>
      </c>
      <c r="F15730" t="s">
        <v>31</v>
      </c>
      <c r="K15730">
        <v>0</v>
      </c>
      <c r="L15730" s="51">
        <v>48579</v>
      </c>
      <c r="M15730">
        <v>9</v>
      </c>
    </row>
    <row r="15731" spans="1:14" x14ac:dyDescent="0.25">
      <c r="A15731" s="21" t="str">
        <f t="shared" si="245"/>
        <v>MOW HBC DAAA_2033</v>
      </c>
      <c r="B15731" t="s">
        <v>130</v>
      </c>
      <c r="C15731" t="s">
        <v>140</v>
      </c>
      <c r="D15731" t="s">
        <v>80</v>
      </c>
      <c r="E15731" t="s">
        <v>29</v>
      </c>
      <c r="F15731" t="s">
        <v>31</v>
      </c>
      <c r="K15731">
        <v>0</v>
      </c>
      <c r="L15731" s="51">
        <v>48944</v>
      </c>
      <c r="M15731">
        <v>10</v>
      </c>
    </row>
    <row r="15732" spans="1:14" x14ac:dyDescent="0.25">
      <c r="A15732" s="21" t="str">
        <f t="shared" si="245"/>
        <v>MOW HBC DAAA_2034</v>
      </c>
      <c r="B15732" t="s">
        <v>130</v>
      </c>
      <c r="C15732" t="s">
        <v>140</v>
      </c>
      <c r="D15732" t="s">
        <v>80</v>
      </c>
      <c r="E15732" t="s">
        <v>29</v>
      </c>
      <c r="F15732" t="s">
        <v>31</v>
      </c>
      <c r="K15732">
        <v>0</v>
      </c>
      <c r="L15732" s="51">
        <v>49309</v>
      </c>
      <c r="M15732">
        <v>11</v>
      </c>
    </row>
    <row r="15733" spans="1:14" x14ac:dyDescent="0.25">
      <c r="A15733" s="21" t="str">
        <f t="shared" si="245"/>
        <v>MOW HBC DAAA_2035</v>
      </c>
      <c r="B15733" t="s">
        <v>130</v>
      </c>
      <c r="C15733" t="s">
        <v>140</v>
      </c>
      <c r="D15733" t="s">
        <v>80</v>
      </c>
      <c r="E15733" t="s">
        <v>29</v>
      </c>
      <c r="F15733" t="s">
        <v>31</v>
      </c>
      <c r="K15733">
        <v>0</v>
      </c>
      <c r="L15733" s="51">
        <v>49674</v>
      </c>
      <c r="M15733">
        <v>12</v>
      </c>
    </row>
    <row r="15734" spans="1:14" x14ac:dyDescent="0.25">
      <c r="A15734" s="21" t="str">
        <f t="shared" si="245"/>
        <v>MOW HBC DAAA_2036</v>
      </c>
      <c r="B15734" t="s">
        <v>130</v>
      </c>
      <c r="C15734" t="s">
        <v>140</v>
      </c>
      <c r="D15734" t="s">
        <v>80</v>
      </c>
      <c r="E15734" t="s">
        <v>29</v>
      </c>
      <c r="F15734" t="s">
        <v>31</v>
      </c>
      <c r="K15734">
        <v>0</v>
      </c>
      <c r="L15734" s="51">
        <v>50040</v>
      </c>
      <c r="M15734">
        <v>13</v>
      </c>
    </row>
    <row r="15735" spans="1:14" x14ac:dyDescent="0.25">
      <c r="A15735" s="21" t="str">
        <f t="shared" si="245"/>
        <v>MOW HBC DAAA_2037</v>
      </c>
      <c r="B15735" t="s">
        <v>130</v>
      </c>
      <c r="C15735" t="s">
        <v>140</v>
      </c>
      <c r="D15735" t="s">
        <v>80</v>
      </c>
      <c r="E15735" t="s">
        <v>29</v>
      </c>
      <c r="F15735" t="s">
        <v>31</v>
      </c>
      <c r="K15735">
        <v>0</v>
      </c>
      <c r="L15735" s="51">
        <v>50405</v>
      </c>
      <c r="M15735">
        <v>14</v>
      </c>
    </row>
    <row r="15736" spans="1:14" x14ac:dyDescent="0.25">
      <c r="A15736" s="21" t="str">
        <f t="shared" si="245"/>
        <v>MOW HBC DAAA_2038</v>
      </c>
      <c r="B15736" t="s">
        <v>130</v>
      </c>
      <c r="C15736" t="s">
        <v>140</v>
      </c>
      <c r="D15736" t="s">
        <v>80</v>
      </c>
      <c r="E15736" t="s">
        <v>29</v>
      </c>
      <c r="F15736" t="s">
        <v>31</v>
      </c>
      <c r="K15736">
        <v>0</v>
      </c>
      <c r="L15736" s="51">
        <v>50770</v>
      </c>
      <c r="M15736">
        <v>15</v>
      </c>
    </row>
    <row r="15737" spans="1:14" x14ac:dyDescent="0.25">
      <c r="A15737" s="21" t="str">
        <f t="shared" si="245"/>
        <v>MOW HBC DAAA_2039</v>
      </c>
      <c r="B15737" t="s">
        <v>130</v>
      </c>
      <c r="C15737" t="s">
        <v>140</v>
      </c>
      <c r="D15737" t="s">
        <v>80</v>
      </c>
      <c r="E15737" t="s">
        <v>29</v>
      </c>
      <c r="F15737" t="s">
        <v>31</v>
      </c>
      <c r="K15737">
        <v>0</v>
      </c>
      <c r="L15737" s="51">
        <v>51135</v>
      </c>
      <c r="M15737">
        <v>16</v>
      </c>
    </row>
    <row r="15738" spans="1:14" x14ac:dyDescent="0.25">
      <c r="A15738" s="21" t="str">
        <f t="shared" si="245"/>
        <v>MOW HBC DAAA_2040</v>
      </c>
      <c r="B15738" t="s">
        <v>130</v>
      </c>
      <c r="C15738" t="s">
        <v>140</v>
      </c>
      <c r="D15738" t="s">
        <v>80</v>
      </c>
      <c r="E15738" t="s">
        <v>29</v>
      </c>
      <c r="F15738" t="s">
        <v>31</v>
      </c>
      <c r="K15738">
        <v>0</v>
      </c>
      <c r="L15738" s="51">
        <v>51501</v>
      </c>
      <c r="M15738">
        <v>17</v>
      </c>
    </row>
    <row r="15739" spans="1:14" x14ac:dyDescent="0.25">
      <c r="A15739" s="21" t="str">
        <f t="shared" si="245"/>
        <v>MOW HBC DAAA_2041</v>
      </c>
      <c r="B15739" t="s">
        <v>130</v>
      </c>
      <c r="C15739" t="s">
        <v>140</v>
      </c>
      <c r="D15739" t="s">
        <v>80</v>
      </c>
      <c r="E15739" t="s">
        <v>29</v>
      </c>
      <c r="F15739" t="s">
        <v>31</v>
      </c>
      <c r="K15739">
        <v>0</v>
      </c>
      <c r="L15739" s="51">
        <v>51866</v>
      </c>
      <c r="M15739">
        <v>18</v>
      </c>
    </row>
    <row r="15740" spans="1:14" x14ac:dyDescent="0.25">
      <c r="A15740" s="21" t="str">
        <f t="shared" si="245"/>
        <v>MOW HBC DAAA_2042</v>
      </c>
      <c r="B15740" t="s">
        <v>130</v>
      </c>
      <c r="C15740" t="s">
        <v>140</v>
      </c>
      <c r="D15740" t="s">
        <v>80</v>
      </c>
      <c r="E15740" t="s">
        <v>29</v>
      </c>
      <c r="F15740" t="s">
        <v>31</v>
      </c>
      <c r="K15740">
        <v>0</v>
      </c>
      <c r="L15740" s="51">
        <v>52231</v>
      </c>
      <c r="M15740">
        <v>19</v>
      </c>
    </row>
    <row r="15741" spans="1:14" x14ac:dyDescent="0.25">
      <c r="A15741" s="21" t="str">
        <f t="shared" si="245"/>
        <v>MOW HBC DAAA_2043</v>
      </c>
      <c r="B15741" t="s">
        <v>130</v>
      </c>
      <c r="C15741" t="s">
        <v>140</v>
      </c>
      <c r="D15741" t="s">
        <v>80</v>
      </c>
      <c r="E15741" t="s">
        <v>29</v>
      </c>
      <c r="F15741" t="s">
        <v>31</v>
      </c>
      <c r="K15741">
        <v>0</v>
      </c>
      <c r="L15741" s="51">
        <v>52596</v>
      </c>
      <c r="M15741">
        <v>20</v>
      </c>
    </row>
    <row r="15742" spans="1:14" x14ac:dyDescent="0.25">
      <c r="A15742" s="21" t="str">
        <f t="shared" si="245"/>
        <v>MOW HBC DAAA_2024</v>
      </c>
      <c r="B15742" t="s">
        <v>130</v>
      </c>
      <c r="C15742" t="s">
        <v>140</v>
      </c>
      <c r="D15742" t="s">
        <v>80</v>
      </c>
      <c r="E15742" t="s">
        <v>5</v>
      </c>
      <c r="F15742" t="s">
        <v>4</v>
      </c>
      <c r="G15742">
        <v>0</v>
      </c>
      <c r="H15742">
        <v>0</v>
      </c>
      <c r="I15742">
        <v>0</v>
      </c>
      <c r="J15742">
        <v>0</v>
      </c>
      <c r="L15742" s="51">
        <v>45657</v>
      </c>
      <c r="M15742">
        <v>1</v>
      </c>
      <c r="N15742">
        <v>0</v>
      </c>
    </row>
    <row r="15743" spans="1:14" x14ac:dyDescent="0.25">
      <c r="A15743" s="21" t="str">
        <f t="shared" si="245"/>
        <v>MOW HBC DAAA_2025</v>
      </c>
      <c r="B15743" t="s">
        <v>130</v>
      </c>
      <c r="C15743" t="s">
        <v>140</v>
      </c>
      <c r="D15743" t="s">
        <v>80</v>
      </c>
      <c r="E15743" t="s">
        <v>5</v>
      </c>
      <c r="F15743" t="s">
        <v>4</v>
      </c>
      <c r="G15743">
        <v>0</v>
      </c>
      <c r="H15743">
        <v>0</v>
      </c>
      <c r="I15743">
        <v>0</v>
      </c>
      <c r="J15743">
        <v>0</v>
      </c>
      <c r="L15743" s="51">
        <v>46022</v>
      </c>
      <c r="M15743">
        <v>2</v>
      </c>
      <c r="N15743">
        <v>0</v>
      </c>
    </row>
    <row r="15744" spans="1:14" x14ac:dyDescent="0.25">
      <c r="A15744" s="21" t="str">
        <f t="shared" si="245"/>
        <v>MOW HBC DAAA_2026</v>
      </c>
      <c r="B15744" t="s">
        <v>130</v>
      </c>
      <c r="C15744" t="s">
        <v>140</v>
      </c>
      <c r="D15744" t="s">
        <v>80</v>
      </c>
      <c r="E15744" t="s">
        <v>5</v>
      </c>
      <c r="F15744" t="s">
        <v>4</v>
      </c>
      <c r="G15744">
        <v>0</v>
      </c>
      <c r="H15744">
        <v>7614.62841796875</v>
      </c>
      <c r="I15744">
        <v>67870.234375</v>
      </c>
      <c r="J15744">
        <v>0</v>
      </c>
      <c r="L15744" s="51">
        <v>46387</v>
      </c>
      <c r="M15744">
        <v>3</v>
      </c>
      <c r="N15744">
        <v>-24559.650390625</v>
      </c>
    </row>
    <row r="15745" spans="1:14" x14ac:dyDescent="0.25">
      <c r="A15745" s="21" t="str">
        <f t="shared" si="245"/>
        <v>MOW HBC DAAA_2027</v>
      </c>
      <c r="B15745" t="s">
        <v>130</v>
      </c>
      <c r="C15745" t="s">
        <v>140</v>
      </c>
      <c r="D15745" t="s">
        <v>80</v>
      </c>
      <c r="E15745" t="s">
        <v>5</v>
      </c>
      <c r="F15745" t="s">
        <v>4</v>
      </c>
      <c r="G15745">
        <v>0</v>
      </c>
      <c r="H15745">
        <v>16410.857421875</v>
      </c>
      <c r="I15745">
        <v>112318.9296875</v>
      </c>
      <c r="J15745">
        <v>0</v>
      </c>
      <c r="L15745" s="51">
        <v>46752</v>
      </c>
      <c r="M15745">
        <v>4</v>
      </c>
      <c r="N15745">
        <v>-38296.953125</v>
      </c>
    </row>
    <row r="15746" spans="1:14" x14ac:dyDescent="0.25">
      <c r="A15746" s="21" t="str">
        <f t="shared" ref="A15746:A15809" si="246">B15746&amp;" "&amp;D15746&amp;" "&amp;C15746&amp;"_"&amp;YEAR(L15746)</f>
        <v>MOW HBC DAAA_2028</v>
      </c>
      <c r="B15746" t="s">
        <v>130</v>
      </c>
      <c r="C15746" t="s">
        <v>140</v>
      </c>
      <c r="D15746" t="s">
        <v>80</v>
      </c>
      <c r="E15746" t="s">
        <v>5</v>
      </c>
      <c r="F15746" t="s">
        <v>4</v>
      </c>
      <c r="G15746">
        <v>0</v>
      </c>
      <c r="H15746">
        <v>42220.10546875</v>
      </c>
      <c r="I15746">
        <v>178446.359375</v>
      </c>
      <c r="J15746">
        <v>0</v>
      </c>
      <c r="L15746" s="51">
        <v>47118</v>
      </c>
      <c r="M15746">
        <v>5</v>
      </c>
      <c r="N15746">
        <v>-17473.37109375</v>
      </c>
    </row>
    <row r="15747" spans="1:14" x14ac:dyDescent="0.25">
      <c r="A15747" s="21" t="str">
        <f t="shared" si="246"/>
        <v>MOW HBC DAAA_2029</v>
      </c>
      <c r="B15747" t="s">
        <v>130</v>
      </c>
      <c r="C15747" t="s">
        <v>140</v>
      </c>
      <c r="D15747" t="s">
        <v>80</v>
      </c>
      <c r="E15747" t="s">
        <v>5</v>
      </c>
      <c r="F15747" t="s">
        <v>4</v>
      </c>
      <c r="G15747">
        <v>0</v>
      </c>
      <c r="H15747">
        <v>45920.0234375</v>
      </c>
      <c r="I15747">
        <v>168038.53125</v>
      </c>
      <c r="J15747">
        <v>0</v>
      </c>
      <c r="L15747" s="51">
        <v>47483</v>
      </c>
      <c r="M15747">
        <v>6</v>
      </c>
      <c r="N15747">
        <v>-15076.2509765625</v>
      </c>
    </row>
    <row r="15748" spans="1:14" x14ac:dyDescent="0.25">
      <c r="A15748" s="21" t="str">
        <f t="shared" si="246"/>
        <v>MOW HBC DAAA_2030</v>
      </c>
      <c r="B15748" t="s">
        <v>130</v>
      </c>
      <c r="C15748" t="s">
        <v>140</v>
      </c>
      <c r="D15748" t="s">
        <v>80</v>
      </c>
      <c r="E15748" t="s">
        <v>5</v>
      </c>
      <c r="F15748" t="s">
        <v>4</v>
      </c>
      <c r="G15748">
        <v>0</v>
      </c>
      <c r="H15748">
        <v>77774.6953125</v>
      </c>
      <c r="I15748">
        <v>238565.84375</v>
      </c>
      <c r="J15748">
        <v>0</v>
      </c>
      <c r="L15748" s="51">
        <v>47848</v>
      </c>
      <c r="M15748">
        <v>7</v>
      </c>
      <c r="N15748">
        <v>12867.6455078125</v>
      </c>
    </row>
    <row r="15749" spans="1:14" x14ac:dyDescent="0.25">
      <c r="A15749" s="21" t="str">
        <f t="shared" si="246"/>
        <v>MOW HBC DAAA_2031</v>
      </c>
      <c r="B15749" t="s">
        <v>130</v>
      </c>
      <c r="C15749" t="s">
        <v>140</v>
      </c>
      <c r="D15749" t="s">
        <v>80</v>
      </c>
      <c r="E15749" t="s">
        <v>5</v>
      </c>
      <c r="F15749" t="s">
        <v>4</v>
      </c>
      <c r="G15749">
        <v>0</v>
      </c>
      <c r="H15749">
        <v>85825.75</v>
      </c>
      <c r="I15749">
        <v>302031.375</v>
      </c>
      <c r="J15749">
        <v>0</v>
      </c>
      <c r="L15749" s="51">
        <v>48213</v>
      </c>
      <c r="M15749">
        <v>8</v>
      </c>
      <c r="N15749">
        <v>-7649.22705078125</v>
      </c>
    </row>
    <row r="15750" spans="1:14" x14ac:dyDescent="0.25">
      <c r="A15750" s="21" t="str">
        <f t="shared" si="246"/>
        <v>MOW HBC DAAA_2032</v>
      </c>
      <c r="B15750" t="s">
        <v>130</v>
      </c>
      <c r="C15750" t="s">
        <v>140</v>
      </c>
      <c r="D15750" t="s">
        <v>80</v>
      </c>
      <c r="E15750" t="s">
        <v>5</v>
      </c>
      <c r="F15750" t="s">
        <v>4</v>
      </c>
      <c r="G15750">
        <v>0</v>
      </c>
      <c r="H15750">
        <v>89350.6484375</v>
      </c>
      <c r="I15750">
        <v>367351.4375</v>
      </c>
      <c r="J15750">
        <v>0</v>
      </c>
      <c r="L15750" s="51">
        <v>48579</v>
      </c>
      <c r="M15750">
        <v>9</v>
      </c>
      <c r="N15750">
        <v>-44841.7421875</v>
      </c>
    </row>
    <row r="15751" spans="1:14" x14ac:dyDescent="0.25">
      <c r="A15751" s="21" t="str">
        <f t="shared" si="246"/>
        <v>MOW HBC DAAA_2033</v>
      </c>
      <c r="B15751" t="s">
        <v>130</v>
      </c>
      <c r="C15751" t="s">
        <v>140</v>
      </c>
      <c r="D15751" t="s">
        <v>80</v>
      </c>
      <c r="E15751" t="s">
        <v>5</v>
      </c>
      <c r="F15751" t="s">
        <v>4</v>
      </c>
      <c r="G15751">
        <v>0</v>
      </c>
      <c r="H15751">
        <v>99158.1953125</v>
      </c>
      <c r="I15751">
        <v>428697.21875</v>
      </c>
      <c r="J15751">
        <v>0</v>
      </c>
      <c r="L15751" s="51">
        <v>48944</v>
      </c>
      <c r="M15751">
        <v>10</v>
      </c>
      <c r="N15751">
        <v>-76440.3359375</v>
      </c>
    </row>
    <row r="15752" spans="1:14" x14ac:dyDescent="0.25">
      <c r="A15752" s="21" t="str">
        <f t="shared" si="246"/>
        <v>MOW HBC DAAA_2034</v>
      </c>
      <c r="B15752" t="s">
        <v>130</v>
      </c>
      <c r="C15752" t="s">
        <v>140</v>
      </c>
      <c r="D15752" t="s">
        <v>80</v>
      </c>
      <c r="E15752" t="s">
        <v>5</v>
      </c>
      <c r="F15752" t="s">
        <v>4</v>
      </c>
      <c r="G15752">
        <v>0</v>
      </c>
      <c r="H15752">
        <v>108132.8203125</v>
      </c>
      <c r="I15752">
        <v>489658.5625</v>
      </c>
      <c r="J15752">
        <v>0</v>
      </c>
      <c r="L15752" s="51">
        <v>49309</v>
      </c>
      <c r="M15752">
        <v>11</v>
      </c>
      <c r="N15752">
        <v>-106580.9375</v>
      </c>
    </row>
    <row r="15753" spans="1:14" x14ac:dyDescent="0.25">
      <c r="A15753" s="21" t="str">
        <f t="shared" si="246"/>
        <v>MOW HBC DAAA_2035</v>
      </c>
      <c r="B15753" t="s">
        <v>130</v>
      </c>
      <c r="C15753" t="s">
        <v>140</v>
      </c>
      <c r="D15753" t="s">
        <v>80</v>
      </c>
      <c r="E15753" t="s">
        <v>5</v>
      </c>
      <c r="F15753" t="s">
        <v>4</v>
      </c>
      <c r="G15753">
        <v>0</v>
      </c>
      <c r="H15753">
        <v>111431.2421875</v>
      </c>
      <c r="I15753">
        <v>472064.25</v>
      </c>
      <c r="J15753">
        <v>0</v>
      </c>
      <c r="L15753" s="51">
        <v>49674</v>
      </c>
      <c r="M15753">
        <v>12</v>
      </c>
      <c r="N15753">
        <v>-107362.203125</v>
      </c>
    </row>
    <row r="15754" spans="1:14" x14ac:dyDescent="0.25">
      <c r="A15754" s="21" t="str">
        <f t="shared" si="246"/>
        <v>MOW HBC DAAA_2036</v>
      </c>
      <c r="B15754" t="s">
        <v>130</v>
      </c>
      <c r="C15754" t="s">
        <v>140</v>
      </c>
      <c r="D15754" t="s">
        <v>80</v>
      </c>
      <c r="E15754" t="s">
        <v>5</v>
      </c>
      <c r="F15754" t="s">
        <v>4</v>
      </c>
      <c r="G15754">
        <v>0</v>
      </c>
      <c r="H15754">
        <v>124223.125</v>
      </c>
      <c r="I15754">
        <v>456581.4375</v>
      </c>
      <c r="J15754">
        <v>0</v>
      </c>
      <c r="L15754" s="51">
        <v>50040</v>
      </c>
      <c r="M15754">
        <v>13</v>
      </c>
      <c r="N15754">
        <v>-71392.5546875</v>
      </c>
    </row>
    <row r="15755" spans="1:14" x14ac:dyDescent="0.25">
      <c r="A15755" s="21" t="str">
        <f t="shared" si="246"/>
        <v>MOW HBC DAAA_2037</v>
      </c>
      <c r="B15755" t="s">
        <v>130</v>
      </c>
      <c r="C15755" t="s">
        <v>140</v>
      </c>
      <c r="D15755" t="s">
        <v>80</v>
      </c>
      <c r="E15755" t="s">
        <v>5</v>
      </c>
      <c r="F15755" t="s">
        <v>4</v>
      </c>
      <c r="G15755">
        <v>0</v>
      </c>
      <c r="H15755">
        <v>130087.4921875</v>
      </c>
      <c r="I15755">
        <v>441096.875</v>
      </c>
      <c r="J15755">
        <v>0</v>
      </c>
      <c r="L15755" s="51">
        <v>50405</v>
      </c>
      <c r="M15755">
        <v>14</v>
      </c>
      <c r="N15755">
        <v>-50622.890625</v>
      </c>
    </row>
    <row r="15756" spans="1:14" x14ac:dyDescent="0.25">
      <c r="A15756" s="21" t="str">
        <f t="shared" si="246"/>
        <v>MOW HBC DAAA_2038</v>
      </c>
      <c r="B15756" t="s">
        <v>130</v>
      </c>
      <c r="C15756" t="s">
        <v>140</v>
      </c>
      <c r="D15756" t="s">
        <v>80</v>
      </c>
      <c r="E15756" t="s">
        <v>5</v>
      </c>
      <c r="F15756" t="s">
        <v>4</v>
      </c>
      <c r="G15756">
        <v>0</v>
      </c>
      <c r="H15756">
        <v>140556.890625</v>
      </c>
      <c r="I15756">
        <v>428661.125</v>
      </c>
      <c r="J15756">
        <v>0</v>
      </c>
      <c r="L15756" s="51">
        <v>50770</v>
      </c>
      <c r="M15756">
        <v>15</v>
      </c>
      <c r="N15756">
        <v>-36631.37109375</v>
      </c>
    </row>
    <row r="15757" spans="1:14" x14ac:dyDescent="0.25">
      <c r="A15757" s="21" t="str">
        <f t="shared" si="246"/>
        <v>MOW HBC DAAA_2039</v>
      </c>
      <c r="B15757" t="s">
        <v>130</v>
      </c>
      <c r="C15757" t="s">
        <v>140</v>
      </c>
      <c r="D15757" t="s">
        <v>80</v>
      </c>
      <c r="E15757" t="s">
        <v>5</v>
      </c>
      <c r="F15757" t="s">
        <v>4</v>
      </c>
      <c r="G15757">
        <v>0</v>
      </c>
      <c r="H15757">
        <v>206361.03125</v>
      </c>
      <c r="I15757">
        <v>506495.375</v>
      </c>
      <c r="J15757">
        <v>0</v>
      </c>
      <c r="L15757" s="51">
        <v>51135</v>
      </c>
      <c r="M15757">
        <v>16</v>
      </c>
      <c r="N15757">
        <v>25619.666015625</v>
      </c>
    </row>
    <row r="15758" spans="1:14" x14ac:dyDescent="0.25">
      <c r="A15758" s="21" t="str">
        <f t="shared" si="246"/>
        <v>MOW HBC DAAA_2040</v>
      </c>
      <c r="B15758" t="s">
        <v>130</v>
      </c>
      <c r="C15758" t="s">
        <v>140</v>
      </c>
      <c r="D15758" t="s">
        <v>80</v>
      </c>
      <c r="E15758" t="s">
        <v>5</v>
      </c>
      <c r="F15758" t="s">
        <v>4</v>
      </c>
      <c r="G15758">
        <v>0</v>
      </c>
      <c r="H15758">
        <v>207861.09375</v>
      </c>
      <c r="I15758">
        <v>496503.4375</v>
      </c>
      <c r="J15758">
        <v>0</v>
      </c>
      <c r="L15758" s="51">
        <v>51501</v>
      </c>
      <c r="M15758">
        <v>17</v>
      </c>
      <c r="N15758">
        <v>36103.15234375</v>
      </c>
    </row>
    <row r="15759" spans="1:14" x14ac:dyDescent="0.25">
      <c r="A15759" s="21" t="str">
        <f t="shared" si="246"/>
        <v>MOW HBC DAAA_2041</v>
      </c>
      <c r="B15759" t="s">
        <v>130</v>
      </c>
      <c r="C15759" t="s">
        <v>140</v>
      </c>
      <c r="D15759" t="s">
        <v>80</v>
      </c>
      <c r="E15759" t="s">
        <v>5</v>
      </c>
      <c r="F15759" t="s">
        <v>4</v>
      </c>
      <c r="G15759">
        <v>0</v>
      </c>
      <c r="H15759">
        <v>209711.140625</v>
      </c>
      <c r="I15759">
        <v>483894.5</v>
      </c>
      <c r="J15759">
        <v>0</v>
      </c>
      <c r="L15759" s="51">
        <v>51866</v>
      </c>
      <c r="M15759">
        <v>18</v>
      </c>
      <c r="N15759">
        <v>80932.3203125</v>
      </c>
    </row>
    <row r="15760" spans="1:14" x14ac:dyDescent="0.25">
      <c r="A15760" s="21" t="str">
        <f t="shared" si="246"/>
        <v>MOW HBC DAAA_2042</v>
      </c>
      <c r="B15760" t="s">
        <v>130</v>
      </c>
      <c r="C15760" t="s">
        <v>140</v>
      </c>
      <c r="D15760" t="s">
        <v>80</v>
      </c>
      <c r="E15760" t="s">
        <v>5</v>
      </c>
      <c r="F15760" t="s">
        <v>4</v>
      </c>
      <c r="G15760">
        <v>0</v>
      </c>
      <c r="H15760">
        <v>215082.75</v>
      </c>
      <c r="I15760">
        <v>472814.90625</v>
      </c>
      <c r="J15760">
        <v>0</v>
      </c>
      <c r="L15760" s="51">
        <v>52231</v>
      </c>
      <c r="M15760">
        <v>19</v>
      </c>
      <c r="N15760">
        <v>130875.0078125</v>
      </c>
    </row>
    <row r="15761" spans="1:14" x14ac:dyDescent="0.25">
      <c r="A15761" s="21" t="str">
        <f t="shared" si="246"/>
        <v>MOW HBC DAAA_2043</v>
      </c>
      <c r="B15761" t="s">
        <v>130</v>
      </c>
      <c r="C15761" t="s">
        <v>140</v>
      </c>
      <c r="D15761" t="s">
        <v>80</v>
      </c>
      <c r="E15761" t="s">
        <v>5</v>
      </c>
      <c r="F15761" t="s">
        <v>4</v>
      </c>
      <c r="G15761">
        <v>0</v>
      </c>
      <c r="H15761">
        <v>221472.390625</v>
      </c>
      <c r="I15761">
        <v>461894.5625</v>
      </c>
      <c r="J15761">
        <v>0</v>
      </c>
      <c r="L15761" s="51">
        <v>52596</v>
      </c>
      <c r="M15761">
        <v>20</v>
      </c>
      <c r="N15761">
        <v>175030.921875</v>
      </c>
    </row>
    <row r="15762" spans="1:14" x14ac:dyDescent="0.25">
      <c r="A15762" s="21" t="str">
        <f t="shared" si="246"/>
        <v>MOW HBC DAAA_2024</v>
      </c>
      <c r="B15762" t="s">
        <v>130</v>
      </c>
      <c r="C15762" t="s">
        <v>140</v>
      </c>
      <c r="D15762" t="s">
        <v>80</v>
      </c>
      <c r="E15762" t="s">
        <v>5</v>
      </c>
      <c r="F15762" t="s">
        <v>32</v>
      </c>
      <c r="G15762">
        <v>189100.46875</v>
      </c>
      <c r="H15762">
        <v>81692.578125</v>
      </c>
      <c r="I15762">
        <v>15499.482421875</v>
      </c>
      <c r="J15762">
        <v>0</v>
      </c>
      <c r="L15762" s="51">
        <v>45657</v>
      </c>
      <c r="M15762">
        <v>1</v>
      </c>
      <c r="N15762">
        <v>105479.078125</v>
      </c>
    </row>
    <row r="15763" spans="1:14" x14ac:dyDescent="0.25">
      <c r="A15763" s="21" t="str">
        <f t="shared" si="246"/>
        <v>MOW HBC DAAA_2025</v>
      </c>
      <c r="B15763" t="s">
        <v>130</v>
      </c>
      <c r="C15763" t="s">
        <v>140</v>
      </c>
      <c r="D15763" t="s">
        <v>80</v>
      </c>
      <c r="E15763" t="s">
        <v>5</v>
      </c>
      <c r="F15763" t="s">
        <v>32</v>
      </c>
      <c r="G15763">
        <v>204197.25</v>
      </c>
      <c r="H15763">
        <v>87700.921875</v>
      </c>
      <c r="I15763">
        <v>34580.93359375</v>
      </c>
      <c r="J15763">
        <v>0</v>
      </c>
      <c r="L15763" s="51">
        <v>46022</v>
      </c>
      <c r="M15763">
        <v>2</v>
      </c>
      <c r="N15763">
        <v>106607.640625</v>
      </c>
    </row>
    <row r="15764" spans="1:14" x14ac:dyDescent="0.25">
      <c r="A15764" s="21" t="str">
        <f t="shared" si="246"/>
        <v>MOW HBC DAAA_2026</v>
      </c>
      <c r="B15764" t="s">
        <v>130</v>
      </c>
      <c r="C15764" t="s">
        <v>140</v>
      </c>
      <c r="D15764" t="s">
        <v>80</v>
      </c>
      <c r="E15764" t="s">
        <v>5</v>
      </c>
      <c r="F15764" t="s">
        <v>32</v>
      </c>
      <c r="G15764">
        <v>219276.34375</v>
      </c>
      <c r="H15764">
        <v>98619.203125</v>
      </c>
      <c r="I15764">
        <v>38000.23046875</v>
      </c>
      <c r="J15764">
        <v>0</v>
      </c>
      <c r="L15764" s="51">
        <v>46387</v>
      </c>
      <c r="M15764">
        <v>3</v>
      </c>
      <c r="N15764">
        <v>110696.1796875</v>
      </c>
    </row>
    <row r="15765" spans="1:14" x14ac:dyDescent="0.25">
      <c r="A15765" s="21" t="str">
        <f t="shared" si="246"/>
        <v>MOW HBC DAAA_2027</v>
      </c>
      <c r="B15765" t="s">
        <v>130</v>
      </c>
      <c r="C15765" t="s">
        <v>140</v>
      </c>
      <c r="D15765" t="s">
        <v>80</v>
      </c>
      <c r="E15765" t="s">
        <v>5</v>
      </c>
      <c r="F15765" t="s">
        <v>32</v>
      </c>
      <c r="G15765">
        <v>230496.265625</v>
      </c>
      <c r="H15765">
        <v>99345.9921875</v>
      </c>
      <c r="I15765">
        <v>41521.93359375</v>
      </c>
      <c r="J15765">
        <v>0</v>
      </c>
      <c r="L15765" s="51">
        <v>46752</v>
      </c>
      <c r="M15765">
        <v>4</v>
      </c>
      <c r="N15765">
        <v>110527.515625</v>
      </c>
    </row>
    <row r="15766" spans="1:14" x14ac:dyDescent="0.25">
      <c r="A15766" s="21" t="str">
        <f t="shared" si="246"/>
        <v>MOW HBC DAAA_2028</v>
      </c>
      <c r="B15766" t="s">
        <v>130</v>
      </c>
      <c r="C15766" t="s">
        <v>140</v>
      </c>
      <c r="D15766" t="s">
        <v>80</v>
      </c>
      <c r="E15766" t="s">
        <v>5</v>
      </c>
      <c r="F15766" t="s">
        <v>32</v>
      </c>
      <c r="G15766">
        <v>238907.859375</v>
      </c>
      <c r="H15766">
        <v>108240.8984375</v>
      </c>
      <c r="I15766">
        <v>44875.82421875</v>
      </c>
      <c r="J15766">
        <v>0</v>
      </c>
      <c r="L15766" s="51">
        <v>47118</v>
      </c>
      <c r="M15766">
        <v>5</v>
      </c>
      <c r="N15766">
        <v>116951.3046875</v>
      </c>
    </row>
    <row r="15767" spans="1:14" x14ac:dyDescent="0.25">
      <c r="A15767" s="21" t="str">
        <f t="shared" si="246"/>
        <v>MOW HBC DAAA_2029</v>
      </c>
      <c r="B15767" t="s">
        <v>130</v>
      </c>
      <c r="C15767" t="s">
        <v>140</v>
      </c>
      <c r="D15767" t="s">
        <v>80</v>
      </c>
      <c r="E15767" t="s">
        <v>5</v>
      </c>
      <c r="F15767" t="s">
        <v>32</v>
      </c>
      <c r="G15767">
        <v>246828.921875</v>
      </c>
      <c r="H15767">
        <v>118393.9609375</v>
      </c>
      <c r="I15767">
        <v>46952.6171875</v>
      </c>
      <c r="J15767">
        <v>0</v>
      </c>
      <c r="L15767" s="51">
        <v>47483</v>
      </c>
      <c r="M15767">
        <v>6</v>
      </c>
      <c r="N15767">
        <v>124426.7265625</v>
      </c>
    </row>
    <row r="15768" spans="1:14" x14ac:dyDescent="0.25">
      <c r="A15768" s="21" t="str">
        <f t="shared" si="246"/>
        <v>MOW HBC DAAA_2030</v>
      </c>
      <c r="B15768" t="s">
        <v>130</v>
      </c>
      <c r="C15768" t="s">
        <v>140</v>
      </c>
      <c r="D15768" t="s">
        <v>80</v>
      </c>
      <c r="E15768" t="s">
        <v>5</v>
      </c>
      <c r="F15768" t="s">
        <v>32</v>
      </c>
      <c r="G15768">
        <v>255533.296875</v>
      </c>
      <c r="H15768">
        <v>125617.859375</v>
      </c>
      <c r="I15768">
        <v>52364.6953125</v>
      </c>
      <c r="J15768">
        <v>0</v>
      </c>
      <c r="L15768" s="51">
        <v>47848</v>
      </c>
      <c r="M15768">
        <v>7</v>
      </c>
      <c r="N15768">
        <v>130301.5</v>
      </c>
    </row>
    <row r="15769" spans="1:14" x14ac:dyDescent="0.25">
      <c r="A15769" s="21" t="str">
        <f t="shared" si="246"/>
        <v>MOW HBC DAAA_2031</v>
      </c>
      <c r="B15769" t="s">
        <v>130</v>
      </c>
      <c r="C15769" t="s">
        <v>140</v>
      </c>
      <c r="D15769" t="s">
        <v>80</v>
      </c>
      <c r="E15769" t="s">
        <v>5</v>
      </c>
      <c r="F15769" t="s">
        <v>32</v>
      </c>
      <c r="G15769">
        <v>259902.828125</v>
      </c>
      <c r="H15769">
        <v>106251.2109375</v>
      </c>
      <c r="I15769">
        <v>49934.67578125</v>
      </c>
      <c r="J15769">
        <v>27125.732421875</v>
      </c>
      <c r="L15769" s="51">
        <v>48213</v>
      </c>
      <c r="M15769">
        <v>8</v>
      </c>
      <c r="N15769">
        <v>124352.6875</v>
      </c>
    </row>
    <row r="15770" spans="1:14" x14ac:dyDescent="0.25">
      <c r="A15770" s="21" t="str">
        <f t="shared" si="246"/>
        <v>MOW HBC DAAA_2032</v>
      </c>
      <c r="B15770" t="s">
        <v>130</v>
      </c>
      <c r="C15770" t="s">
        <v>140</v>
      </c>
      <c r="D15770" t="s">
        <v>80</v>
      </c>
      <c r="E15770" t="s">
        <v>5</v>
      </c>
      <c r="F15770" t="s">
        <v>32</v>
      </c>
      <c r="G15770">
        <v>268454.3125</v>
      </c>
      <c r="H15770">
        <v>109551.6171875</v>
      </c>
      <c r="I15770">
        <v>51163.21484375</v>
      </c>
      <c r="J15770">
        <v>0</v>
      </c>
      <c r="L15770" s="51">
        <v>48579</v>
      </c>
      <c r="M15770">
        <v>9</v>
      </c>
      <c r="N15770">
        <v>122286.421875</v>
      </c>
    </row>
    <row r="15771" spans="1:14" x14ac:dyDescent="0.25">
      <c r="A15771" s="21" t="str">
        <f t="shared" si="246"/>
        <v>MOW HBC DAAA_2033</v>
      </c>
      <c r="B15771" t="s">
        <v>130</v>
      </c>
      <c r="C15771" t="s">
        <v>140</v>
      </c>
      <c r="D15771" t="s">
        <v>80</v>
      </c>
      <c r="E15771" t="s">
        <v>5</v>
      </c>
      <c r="F15771" t="s">
        <v>32</v>
      </c>
      <c r="G15771">
        <v>279679.09375</v>
      </c>
      <c r="H15771">
        <v>104210.9296875</v>
      </c>
      <c r="I15771">
        <v>53852.4921875</v>
      </c>
      <c r="J15771">
        <v>0</v>
      </c>
      <c r="L15771" s="51">
        <v>48944</v>
      </c>
      <c r="M15771">
        <v>10</v>
      </c>
      <c r="N15771">
        <v>109322.71875</v>
      </c>
    </row>
    <row r="15772" spans="1:14" x14ac:dyDescent="0.25">
      <c r="A15772" s="21" t="str">
        <f t="shared" si="246"/>
        <v>MOW HBC DAAA_2034</v>
      </c>
      <c r="B15772" t="s">
        <v>130</v>
      </c>
      <c r="C15772" t="s">
        <v>140</v>
      </c>
      <c r="D15772" t="s">
        <v>80</v>
      </c>
      <c r="E15772" t="s">
        <v>5</v>
      </c>
      <c r="F15772" t="s">
        <v>32</v>
      </c>
      <c r="G15772">
        <v>290426.71875</v>
      </c>
      <c r="H15772">
        <v>103611.984375</v>
      </c>
      <c r="I15772">
        <v>56144.57421875</v>
      </c>
      <c r="J15772">
        <v>0</v>
      </c>
      <c r="L15772" s="51">
        <v>49309</v>
      </c>
      <c r="M15772">
        <v>11</v>
      </c>
      <c r="N15772">
        <v>104306.359375</v>
      </c>
    </row>
    <row r="15773" spans="1:14" x14ac:dyDescent="0.25">
      <c r="A15773" s="21" t="str">
        <f t="shared" si="246"/>
        <v>MOW HBC DAAA_2035</v>
      </c>
      <c r="B15773" t="s">
        <v>130</v>
      </c>
      <c r="C15773" t="s">
        <v>140</v>
      </c>
      <c r="D15773" t="s">
        <v>80</v>
      </c>
      <c r="E15773" t="s">
        <v>5</v>
      </c>
      <c r="F15773" t="s">
        <v>32</v>
      </c>
      <c r="G15773">
        <v>302394.375</v>
      </c>
      <c r="H15773">
        <v>106313.8125</v>
      </c>
      <c r="I15773">
        <v>57332.05078125</v>
      </c>
      <c r="J15773">
        <v>0</v>
      </c>
      <c r="L15773" s="51">
        <v>49674</v>
      </c>
      <c r="M15773">
        <v>12</v>
      </c>
      <c r="N15773">
        <v>104702.109375</v>
      </c>
    </row>
    <row r="15774" spans="1:14" x14ac:dyDescent="0.25">
      <c r="A15774" s="21" t="str">
        <f t="shared" si="246"/>
        <v>MOW HBC DAAA_2036</v>
      </c>
      <c r="B15774" t="s">
        <v>130</v>
      </c>
      <c r="C15774" t="s">
        <v>140</v>
      </c>
      <c r="D15774" t="s">
        <v>80</v>
      </c>
      <c r="E15774" t="s">
        <v>5</v>
      </c>
      <c r="F15774" t="s">
        <v>32</v>
      </c>
      <c r="G15774">
        <v>314773.5625</v>
      </c>
      <c r="H15774">
        <v>105594.21875</v>
      </c>
      <c r="I15774">
        <v>60422.4375</v>
      </c>
      <c r="J15774">
        <v>0</v>
      </c>
      <c r="L15774" s="51">
        <v>50040</v>
      </c>
      <c r="M15774">
        <v>13</v>
      </c>
      <c r="N15774">
        <v>102688.9375</v>
      </c>
    </row>
    <row r="15775" spans="1:14" x14ac:dyDescent="0.25">
      <c r="A15775" s="21" t="str">
        <f t="shared" si="246"/>
        <v>MOW HBC DAAA_2037</v>
      </c>
      <c r="B15775" t="s">
        <v>130</v>
      </c>
      <c r="C15775" t="s">
        <v>140</v>
      </c>
      <c r="D15775" t="s">
        <v>80</v>
      </c>
      <c r="E15775" t="s">
        <v>5</v>
      </c>
      <c r="F15775" t="s">
        <v>32</v>
      </c>
      <c r="G15775">
        <v>326075.09375</v>
      </c>
      <c r="H15775">
        <v>104096.078125</v>
      </c>
      <c r="I15775">
        <v>62211.78125</v>
      </c>
      <c r="J15775">
        <v>0</v>
      </c>
      <c r="L15775" s="51">
        <v>50405</v>
      </c>
      <c r="M15775">
        <v>14</v>
      </c>
      <c r="N15775">
        <v>95362.4453125</v>
      </c>
    </row>
    <row r="15776" spans="1:14" x14ac:dyDescent="0.25">
      <c r="A15776" s="21" t="str">
        <f t="shared" si="246"/>
        <v>MOW HBC DAAA_2038</v>
      </c>
      <c r="B15776" t="s">
        <v>130</v>
      </c>
      <c r="C15776" t="s">
        <v>140</v>
      </c>
      <c r="D15776" t="s">
        <v>80</v>
      </c>
      <c r="E15776" t="s">
        <v>5</v>
      </c>
      <c r="F15776" t="s">
        <v>32</v>
      </c>
      <c r="G15776">
        <v>338127.1875</v>
      </c>
      <c r="H15776">
        <v>90574.2578125</v>
      </c>
      <c r="I15776">
        <v>63098.4375</v>
      </c>
      <c r="J15776">
        <v>0</v>
      </c>
      <c r="L15776" s="51">
        <v>50770</v>
      </c>
      <c r="M15776">
        <v>15</v>
      </c>
      <c r="N15776">
        <v>76526.9296875</v>
      </c>
    </row>
    <row r="15777" spans="1:14" x14ac:dyDescent="0.25">
      <c r="A15777" s="21" t="str">
        <f t="shared" si="246"/>
        <v>MOW HBC DAAA_2039</v>
      </c>
      <c r="B15777" t="s">
        <v>130</v>
      </c>
      <c r="C15777" t="s">
        <v>140</v>
      </c>
      <c r="D15777" t="s">
        <v>80</v>
      </c>
      <c r="E15777" t="s">
        <v>5</v>
      </c>
      <c r="F15777" t="s">
        <v>32</v>
      </c>
      <c r="G15777">
        <v>355622.09375</v>
      </c>
      <c r="H15777">
        <v>77254.0078125</v>
      </c>
      <c r="I15777">
        <v>66282.2578125</v>
      </c>
      <c r="J15777">
        <v>0</v>
      </c>
      <c r="L15777" s="51">
        <v>51135</v>
      </c>
      <c r="M15777">
        <v>16</v>
      </c>
      <c r="N15777">
        <v>51625.66015625</v>
      </c>
    </row>
    <row r="15778" spans="1:14" x14ac:dyDescent="0.25">
      <c r="A15778" s="21" t="str">
        <f t="shared" si="246"/>
        <v>MOW HBC DAAA_2040</v>
      </c>
      <c r="B15778" t="s">
        <v>130</v>
      </c>
      <c r="C15778" t="s">
        <v>140</v>
      </c>
      <c r="D15778" t="s">
        <v>80</v>
      </c>
      <c r="E15778" t="s">
        <v>5</v>
      </c>
      <c r="F15778" t="s">
        <v>32</v>
      </c>
      <c r="G15778">
        <v>366219.4375</v>
      </c>
      <c r="H15778">
        <v>62375.44140625</v>
      </c>
      <c r="I15778">
        <v>46758.57421875</v>
      </c>
      <c r="J15778">
        <v>133313.8125</v>
      </c>
      <c r="L15778" s="51">
        <v>51501</v>
      </c>
      <c r="M15778">
        <v>17</v>
      </c>
      <c r="N15778">
        <v>43301.82421875</v>
      </c>
    </row>
    <row r="15779" spans="1:14" x14ac:dyDescent="0.25">
      <c r="A15779" s="21" t="str">
        <f t="shared" si="246"/>
        <v>MOW HBC DAAA_2041</v>
      </c>
      <c r="B15779" t="s">
        <v>130</v>
      </c>
      <c r="C15779" t="s">
        <v>140</v>
      </c>
      <c r="D15779" t="s">
        <v>80</v>
      </c>
      <c r="E15779" t="s">
        <v>5</v>
      </c>
      <c r="F15779" t="s">
        <v>32</v>
      </c>
      <c r="G15779">
        <v>375933.28125</v>
      </c>
      <c r="H15779">
        <v>53210.30078125</v>
      </c>
      <c r="I15779">
        <v>46309.9765625</v>
      </c>
      <c r="J15779">
        <v>0</v>
      </c>
      <c r="L15779" s="51">
        <v>51866</v>
      </c>
      <c r="M15779">
        <v>18</v>
      </c>
      <c r="N15779">
        <v>34760.96875</v>
      </c>
    </row>
    <row r="15780" spans="1:14" x14ac:dyDescent="0.25">
      <c r="A15780" s="21" t="str">
        <f t="shared" si="246"/>
        <v>MOW HBC DAAA_2042</v>
      </c>
      <c r="B15780" t="s">
        <v>130</v>
      </c>
      <c r="C15780" t="s">
        <v>140</v>
      </c>
      <c r="D15780" t="s">
        <v>80</v>
      </c>
      <c r="E15780" t="s">
        <v>5</v>
      </c>
      <c r="F15780" t="s">
        <v>32</v>
      </c>
      <c r="G15780">
        <v>387701.34375</v>
      </c>
      <c r="H15780">
        <v>41133.234375</v>
      </c>
      <c r="I15780">
        <v>46904.7109375</v>
      </c>
      <c r="J15780">
        <v>0</v>
      </c>
      <c r="L15780" s="51">
        <v>52231</v>
      </c>
      <c r="M15780">
        <v>19</v>
      </c>
      <c r="N15780">
        <v>23915.435546875</v>
      </c>
    </row>
    <row r="15781" spans="1:14" x14ac:dyDescent="0.25">
      <c r="A15781" s="21" t="str">
        <f t="shared" si="246"/>
        <v>MOW HBC DAAA_2043</v>
      </c>
      <c r="B15781" t="s">
        <v>130</v>
      </c>
      <c r="C15781" t="s">
        <v>140</v>
      </c>
      <c r="D15781" t="s">
        <v>80</v>
      </c>
      <c r="E15781" t="s">
        <v>5</v>
      </c>
      <c r="F15781" t="s">
        <v>32</v>
      </c>
      <c r="G15781">
        <v>398459.59375</v>
      </c>
      <c r="H15781">
        <v>43465.578125</v>
      </c>
      <c r="I15781">
        <v>170669.53125</v>
      </c>
      <c r="J15781">
        <v>0</v>
      </c>
      <c r="L15781" s="51">
        <v>52596</v>
      </c>
      <c r="M15781">
        <v>20</v>
      </c>
      <c r="N15781">
        <v>26496.78125</v>
      </c>
    </row>
    <row r="15782" spans="1:14" x14ac:dyDescent="0.25">
      <c r="A15782" s="21" t="str">
        <f t="shared" si="246"/>
        <v>MOW HBC DAAA_2024</v>
      </c>
      <c r="B15782" t="s">
        <v>130</v>
      </c>
      <c r="C15782" t="s">
        <v>140</v>
      </c>
      <c r="D15782" t="s">
        <v>80</v>
      </c>
      <c r="E15782" t="s">
        <v>5</v>
      </c>
      <c r="F15782" t="s">
        <v>8</v>
      </c>
      <c r="G15782">
        <v>0</v>
      </c>
      <c r="H15782">
        <v>0</v>
      </c>
      <c r="I15782">
        <v>0</v>
      </c>
      <c r="J15782">
        <v>0</v>
      </c>
      <c r="L15782" s="51">
        <v>45657</v>
      </c>
      <c r="M15782">
        <v>1</v>
      </c>
      <c r="N15782">
        <v>0</v>
      </c>
    </row>
    <row r="15783" spans="1:14" x14ac:dyDescent="0.25">
      <c r="A15783" s="21" t="str">
        <f t="shared" si="246"/>
        <v>MOW HBC DAAA_2025</v>
      </c>
      <c r="B15783" t="s">
        <v>130</v>
      </c>
      <c r="C15783" t="s">
        <v>140</v>
      </c>
      <c r="D15783" t="s">
        <v>80</v>
      </c>
      <c r="E15783" t="s">
        <v>5</v>
      </c>
      <c r="F15783" t="s">
        <v>8</v>
      </c>
      <c r="G15783">
        <v>0</v>
      </c>
      <c r="H15783">
        <v>0</v>
      </c>
      <c r="I15783">
        <v>0</v>
      </c>
      <c r="J15783">
        <v>0</v>
      </c>
      <c r="L15783" s="51">
        <v>46022</v>
      </c>
      <c r="M15783">
        <v>2</v>
      </c>
      <c r="N15783">
        <v>0</v>
      </c>
    </row>
    <row r="15784" spans="1:14" x14ac:dyDescent="0.25">
      <c r="A15784" s="21" t="str">
        <f t="shared" si="246"/>
        <v>MOW HBC DAAA_2026</v>
      </c>
      <c r="B15784" t="s">
        <v>130</v>
      </c>
      <c r="C15784" t="s">
        <v>140</v>
      </c>
      <c r="D15784" t="s">
        <v>80</v>
      </c>
      <c r="E15784" t="s">
        <v>5</v>
      </c>
      <c r="F15784" t="s">
        <v>8</v>
      </c>
      <c r="G15784">
        <v>0</v>
      </c>
      <c r="H15784">
        <v>0</v>
      </c>
      <c r="I15784">
        <v>0</v>
      </c>
      <c r="J15784">
        <v>0</v>
      </c>
      <c r="L15784" s="51">
        <v>46387</v>
      </c>
      <c r="M15784">
        <v>3</v>
      </c>
      <c r="N15784">
        <v>0</v>
      </c>
    </row>
    <row r="15785" spans="1:14" x14ac:dyDescent="0.25">
      <c r="A15785" s="21" t="str">
        <f t="shared" si="246"/>
        <v>MOW HBC DAAA_2027</v>
      </c>
      <c r="B15785" t="s">
        <v>130</v>
      </c>
      <c r="C15785" t="s">
        <v>140</v>
      </c>
      <c r="D15785" t="s">
        <v>80</v>
      </c>
      <c r="E15785" t="s">
        <v>5</v>
      </c>
      <c r="F15785" t="s">
        <v>8</v>
      </c>
      <c r="G15785">
        <v>0</v>
      </c>
      <c r="H15785">
        <v>0</v>
      </c>
      <c r="I15785">
        <v>0</v>
      </c>
      <c r="J15785">
        <v>0</v>
      </c>
      <c r="L15785" s="51">
        <v>46752</v>
      </c>
      <c r="M15785">
        <v>4</v>
      </c>
      <c r="N15785">
        <v>0</v>
      </c>
    </row>
    <row r="15786" spans="1:14" x14ac:dyDescent="0.25">
      <c r="A15786" s="21" t="str">
        <f t="shared" si="246"/>
        <v>MOW HBC DAAA_2028</v>
      </c>
      <c r="B15786" t="s">
        <v>130</v>
      </c>
      <c r="C15786" t="s">
        <v>140</v>
      </c>
      <c r="D15786" t="s">
        <v>80</v>
      </c>
      <c r="E15786" t="s">
        <v>5</v>
      </c>
      <c r="F15786" t="s">
        <v>8</v>
      </c>
      <c r="G15786">
        <v>0</v>
      </c>
      <c r="H15786">
        <v>0</v>
      </c>
      <c r="I15786">
        <v>0</v>
      </c>
      <c r="J15786">
        <v>0</v>
      </c>
      <c r="L15786" s="51">
        <v>47118</v>
      </c>
      <c r="M15786">
        <v>5</v>
      </c>
      <c r="N15786">
        <v>0</v>
      </c>
    </row>
    <row r="15787" spans="1:14" x14ac:dyDescent="0.25">
      <c r="A15787" s="21" t="str">
        <f t="shared" si="246"/>
        <v>MOW HBC DAAA_2029</v>
      </c>
      <c r="B15787" t="s">
        <v>130</v>
      </c>
      <c r="C15787" t="s">
        <v>140</v>
      </c>
      <c r="D15787" t="s">
        <v>80</v>
      </c>
      <c r="E15787" t="s">
        <v>5</v>
      </c>
      <c r="F15787" t="s">
        <v>8</v>
      </c>
      <c r="G15787">
        <v>0</v>
      </c>
      <c r="H15787">
        <v>0</v>
      </c>
      <c r="I15787">
        <v>0</v>
      </c>
      <c r="J15787">
        <v>0</v>
      </c>
      <c r="L15787" s="51">
        <v>47483</v>
      </c>
      <c r="M15787">
        <v>6</v>
      </c>
      <c r="N15787">
        <v>0</v>
      </c>
    </row>
    <row r="15788" spans="1:14" x14ac:dyDescent="0.25">
      <c r="A15788" s="21" t="str">
        <f t="shared" si="246"/>
        <v>MOW HBC DAAA_2030</v>
      </c>
      <c r="B15788" t="s">
        <v>130</v>
      </c>
      <c r="C15788" t="s">
        <v>140</v>
      </c>
      <c r="D15788" t="s">
        <v>80</v>
      </c>
      <c r="E15788" t="s">
        <v>5</v>
      </c>
      <c r="F15788" t="s">
        <v>8</v>
      </c>
      <c r="G15788">
        <v>0</v>
      </c>
      <c r="H15788">
        <v>0</v>
      </c>
      <c r="I15788">
        <v>0</v>
      </c>
      <c r="J15788">
        <v>0</v>
      </c>
      <c r="L15788" s="51">
        <v>47848</v>
      </c>
      <c r="M15788">
        <v>7</v>
      </c>
      <c r="N15788">
        <v>0</v>
      </c>
    </row>
    <row r="15789" spans="1:14" x14ac:dyDescent="0.25">
      <c r="A15789" s="21" t="str">
        <f t="shared" si="246"/>
        <v>MOW HBC DAAA_2031</v>
      </c>
      <c r="B15789" t="s">
        <v>130</v>
      </c>
      <c r="C15789" t="s">
        <v>140</v>
      </c>
      <c r="D15789" t="s">
        <v>80</v>
      </c>
      <c r="E15789" t="s">
        <v>5</v>
      </c>
      <c r="F15789" t="s">
        <v>8</v>
      </c>
      <c r="G15789">
        <v>0</v>
      </c>
      <c r="H15789">
        <v>0</v>
      </c>
      <c r="I15789">
        <v>0</v>
      </c>
      <c r="J15789">
        <v>0</v>
      </c>
      <c r="L15789" s="51">
        <v>48213</v>
      </c>
      <c r="M15789">
        <v>8</v>
      </c>
      <c r="N15789">
        <v>0</v>
      </c>
    </row>
    <row r="15790" spans="1:14" x14ac:dyDescent="0.25">
      <c r="A15790" s="21" t="str">
        <f t="shared" si="246"/>
        <v>MOW HBC DAAA_2032</v>
      </c>
      <c r="B15790" t="s">
        <v>130</v>
      </c>
      <c r="C15790" t="s">
        <v>140</v>
      </c>
      <c r="D15790" t="s">
        <v>80</v>
      </c>
      <c r="E15790" t="s">
        <v>5</v>
      </c>
      <c r="F15790" t="s">
        <v>8</v>
      </c>
      <c r="G15790">
        <v>0</v>
      </c>
      <c r="H15790">
        <v>0</v>
      </c>
      <c r="I15790">
        <v>0</v>
      </c>
      <c r="J15790">
        <v>0</v>
      </c>
      <c r="L15790" s="51">
        <v>48579</v>
      </c>
      <c r="M15790">
        <v>9</v>
      </c>
      <c r="N15790">
        <v>0</v>
      </c>
    </row>
    <row r="15791" spans="1:14" x14ac:dyDescent="0.25">
      <c r="A15791" s="21" t="str">
        <f t="shared" si="246"/>
        <v>MOW HBC DAAA_2033</v>
      </c>
      <c r="B15791" t="s">
        <v>130</v>
      </c>
      <c r="C15791" t="s">
        <v>140</v>
      </c>
      <c r="D15791" t="s">
        <v>80</v>
      </c>
      <c r="E15791" t="s">
        <v>5</v>
      </c>
      <c r="F15791" t="s">
        <v>8</v>
      </c>
      <c r="G15791">
        <v>0</v>
      </c>
      <c r="H15791">
        <v>0</v>
      </c>
      <c r="I15791">
        <v>0</v>
      </c>
      <c r="J15791">
        <v>0</v>
      </c>
      <c r="L15791" s="51">
        <v>48944</v>
      </c>
      <c r="M15791">
        <v>10</v>
      </c>
      <c r="N15791">
        <v>0</v>
      </c>
    </row>
    <row r="15792" spans="1:14" x14ac:dyDescent="0.25">
      <c r="A15792" s="21" t="str">
        <f t="shared" si="246"/>
        <v>MOW HBC DAAA_2034</v>
      </c>
      <c r="B15792" t="s">
        <v>130</v>
      </c>
      <c r="C15792" t="s">
        <v>140</v>
      </c>
      <c r="D15792" t="s">
        <v>80</v>
      </c>
      <c r="E15792" t="s">
        <v>5</v>
      </c>
      <c r="F15792" t="s">
        <v>8</v>
      </c>
      <c r="G15792">
        <v>0</v>
      </c>
      <c r="H15792">
        <v>0</v>
      </c>
      <c r="I15792">
        <v>0</v>
      </c>
      <c r="J15792">
        <v>0</v>
      </c>
      <c r="L15792" s="51">
        <v>49309</v>
      </c>
      <c r="M15792">
        <v>11</v>
      </c>
      <c r="N15792">
        <v>0</v>
      </c>
    </row>
    <row r="15793" spans="1:14" x14ac:dyDescent="0.25">
      <c r="A15793" s="21" t="str">
        <f t="shared" si="246"/>
        <v>MOW HBC DAAA_2035</v>
      </c>
      <c r="B15793" t="s">
        <v>130</v>
      </c>
      <c r="C15793" t="s">
        <v>140</v>
      </c>
      <c r="D15793" t="s">
        <v>80</v>
      </c>
      <c r="E15793" t="s">
        <v>5</v>
      </c>
      <c r="F15793" t="s">
        <v>8</v>
      </c>
      <c r="G15793">
        <v>0</v>
      </c>
      <c r="H15793">
        <v>0</v>
      </c>
      <c r="I15793">
        <v>0</v>
      </c>
      <c r="J15793">
        <v>0</v>
      </c>
      <c r="L15793" s="51">
        <v>49674</v>
      </c>
      <c r="M15793">
        <v>12</v>
      </c>
      <c r="N15793">
        <v>0</v>
      </c>
    </row>
    <row r="15794" spans="1:14" x14ac:dyDescent="0.25">
      <c r="A15794" s="21" t="str">
        <f t="shared" si="246"/>
        <v>MOW HBC DAAA_2036</v>
      </c>
      <c r="B15794" t="s">
        <v>130</v>
      </c>
      <c r="C15794" t="s">
        <v>140</v>
      </c>
      <c r="D15794" t="s">
        <v>80</v>
      </c>
      <c r="E15794" t="s">
        <v>5</v>
      </c>
      <c r="F15794" t="s">
        <v>8</v>
      </c>
      <c r="G15794">
        <v>0</v>
      </c>
      <c r="H15794">
        <v>0</v>
      </c>
      <c r="I15794">
        <v>0</v>
      </c>
      <c r="J15794">
        <v>0</v>
      </c>
      <c r="L15794" s="51">
        <v>50040</v>
      </c>
      <c r="M15794">
        <v>13</v>
      </c>
      <c r="N15794">
        <v>0</v>
      </c>
    </row>
    <row r="15795" spans="1:14" x14ac:dyDescent="0.25">
      <c r="A15795" s="21" t="str">
        <f t="shared" si="246"/>
        <v>MOW HBC DAAA_2037</v>
      </c>
      <c r="B15795" t="s">
        <v>130</v>
      </c>
      <c r="C15795" t="s">
        <v>140</v>
      </c>
      <c r="D15795" t="s">
        <v>80</v>
      </c>
      <c r="E15795" t="s">
        <v>5</v>
      </c>
      <c r="F15795" t="s">
        <v>8</v>
      </c>
      <c r="G15795">
        <v>0</v>
      </c>
      <c r="H15795">
        <v>0</v>
      </c>
      <c r="I15795">
        <v>0</v>
      </c>
      <c r="J15795">
        <v>0</v>
      </c>
      <c r="L15795" s="51">
        <v>50405</v>
      </c>
      <c r="M15795">
        <v>14</v>
      </c>
      <c r="N15795">
        <v>0</v>
      </c>
    </row>
    <row r="15796" spans="1:14" x14ac:dyDescent="0.25">
      <c r="A15796" s="21" t="str">
        <f t="shared" si="246"/>
        <v>MOW HBC DAAA_2038</v>
      </c>
      <c r="B15796" t="s">
        <v>130</v>
      </c>
      <c r="C15796" t="s">
        <v>140</v>
      </c>
      <c r="D15796" t="s">
        <v>80</v>
      </c>
      <c r="E15796" t="s">
        <v>5</v>
      </c>
      <c r="F15796" t="s">
        <v>8</v>
      </c>
      <c r="G15796">
        <v>0</v>
      </c>
      <c r="H15796">
        <v>0</v>
      </c>
      <c r="I15796">
        <v>0</v>
      </c>
      <c r="J15796">
        <v>0</v>
      </c>
      <c r="L15796" s="51">
        <v>50770</v>
      </c>
      <c r="M15796">
        <v>15</v>
      </c>
      <c r="N15796">
        <v>0</v>
      </c>
    </row>
    <row r="15797" spans="1:14" x14ac:dyDescent="0.25">
      <c r="A15797" s="21" t="str">
        <f t="shared" si="246"/>
        <v>MOW HBC DAAA_2039</v>
      </c>
      <c r="B15797" t="s">
        <v>130</v>
      </c>
      <c r="C15797" t="s">
        <v>140</v>
      </c>
      <c r="D15797" t="s">
        <v>80</v>
      </c>
      <c r="E15797" t="s">
        <v>5</v>
      </c>
      <c r="F15797" t="s">
        <v>8</v>
      </c>
      <c r="G15797">
        <v>0</v>
      </c>
      <c r="H15797">
        <v>0</v>
      </c>
      <c r="I15797">
        <v>0</v>
      </c>
      <c r="J15797">
        <v>0</v>
      </c>
      <c r="L15797" s="51">
        <v>51135</v>
      </c>
      <c r="M15797">
        <v>16</v>
      </c>
      <c r="N15797">
        <v>0</v>
      </c>
    </row>
    <row r="15798" spans="1:14" x14ac:dyDescent="0.25">
      <c r="A15798" s="21" t="str">
        <f t="shared" si="246"/>
        <v>MOW HBC DAAA_2040</v>
      </c>
      <c r="B15798" t="s">
        <v>130</v>
      </c>
      <c r="C15798" t="s">
        <v>140</v>
      </c>
      <c r="D15798" t="s">
        <v>80</v>
      </c>
      <c r="E15798" t="s">
        <v>5</v>
      </c>
      <c r="F15798" t="s">
        <v>8</v>
      </c>
      <c r="G15798">
        <v>0</v>
      </c>
      <c r="H15798">
        <v>0</v>
      </c>
      <c r="I15798">
        <v>0</v>
      </c>
      <c r="J15798">
        <v>0</v>
      </c>
      <c r="L15798" s="51">
        <v>51501</v>
      </c>
      <c r="M15798">
        <v>17</v>
      </c>
      <c r="N15798">
        <v>0</v>
      </c>
    </row>
    <row r="15799" spans="1:14" x14ac:dyDescent="0.25">
      <c r="A15799" s="21" t="str">
        <f t="shared" si="246"/>
        <v>MOW HBC DAAA_2041</v>
      </c>
      <c r="B15799" t="s">
        <v>130</v>
      </c>
      <c r="C15799" t="s">
        <v>140</v>
      </c>
      <c r="D15799" t="s">
        <v>80</v>
      </c>
      <c r="E15799" t="s">
        <v>5</v>
      </c>
      <c r="F15799" t="s">
        <v>8</v>
      </c>
      <c r="G15799">
        <v>0</v>
      </c>
      <c r="H15799">
        <v>0</v>
      </c>
      <c r="I15799">
        <v>0</v>
      </c>
      <c r="J15799">
        <v>0</v>
      </c>
      <c r="L15799" s="51">
        <v>51866</v>
      </c>
      <c r="M15799">
        <v>18</v>
      </c>
      <c r="N15799">
        <v>0</v>
      </c>
    </row>
    <row r="15800" spans="1:14" x14ac:dyDescent="0.25">
      <c r="A15800" s="21" t="str">
        <f t="shared" si="246"/>
        <v>MOW HBC DAAA_2042</v>
      </c>
      <c r="B15800" t="s">
        <v>130</v>
      </c>
      <c r="C15800" t="s">
        <v>140</v>
      </c>
      <c r="D15800" t="s">
        <v>80</v>
      </c>
      <c r="E15800" t="s">
        <v>5</v>
      </c>
      <c r="F15800" t="s">
        <v>8</v>
      </c>
      <c r="G15800">
        <v>0</v>
      </c>
      <c r="H15800">
        <v>0</v>
      </c>
      <c r="I15800">
        <v>0</v>
      </c>
      <c r="J15800">
        <v>0</v>
      </c>
      <c r="L15800" s="51">
        <v>52231</v>
      </c>
      <c r="M15800">
        <v>19</v>
      </c>
      <c r="N15800">
        <v>0</v>
      </c>
    </row>
    <row r="15801" spans="1:14" x14ac:dyDescent="0.25">
      <c r="A15801" s="21" t="str">
        <f t="shared" si="246"/>
        <v>MOW HBC DAAA_2043</v>
      </c>
      <c r="B15801" t="s">
        <v>130</v>
      </c>
      <c r="C15801" t="s">
        <v>140</v>
      </c>
      <c r="D15801" t="s">
        <v>80</v>
      </c>
      <c r="E15801" t="s">
        <v>5</v>
      </c>
      <c r="F15801" t="s">
        <v>8</v>
      </c>
      <c r="G15801">
        <v>0</v>
      </c>
      <c r="H15801">
        <v>0</v>
      </c>
      <c r="I15801">
        <v>0</v>
      </c>
      <c r="J15801">
        <v>0</v>
      </c>
      <c r="L15801" s="51">
        <v>52596</v>
      </c>
      <c r="M15801">
        <v>20</v>
      </c>
      <c r="N15801">
        <v>0</v>
      </c>
    </row>
    <row r="15802" spans="1:14" x14ac:dyDescent="0.25">
      <c r="A15802" s="21" t="str">
        <f t="shared" si="246"/>
        <v>MOW L2C DAAA_2024</v>
      </c>
      <c r="B15802" t="s">
        <v>130</v>
      </c>
      <c r="C15802" t="s">
        <v>140</v>
      </c>
      <c r="D15802" t="s">
        <v>25</v>
      </c>
      <c r="E15802" t="s">
        <v>29</v>
      </c>
      <c r="F15802" t="s">
        <v>28</v>
      </c>
      <c r="K15802">
        <v>0</v>
      </c>
      <c r="L15802" s="51">
        <v>45657</v>
      </c>
      <c r="M15802">
        <v>1</v>
      </c>
    </row>
    <row r="15803" spans="1:14" x14ac:dyDescent="0.25">
      <c r="A15803" s="21" t="str">
        <f t="shared" si="246"/>
        <v>MOW L2C DAAA_2025</v>
      </c>
      <c r="B15803" t="s">
        <v>130</v>
      </c>
      <c r="C15803" t="s">
        <v>140</v>
      </c>
      <c r="D15803" t="s">
        <v>25</v>
      </c>
      <c r="E15803" t="s">
        <v>29</v>
      </c>
      <c r="F15803" t="s">
        <v>28</v>
      </c>
      <c r="K15803">
        <v>0</v>
      </c>
      <c r="L15803" s="51">
        <v>46022</v>
      </c>
      <c r="M15803">
        <v>2</v>
      </c>
    </row>
    <row r="15804" spans="1:14" x14ac:dyDescent="0.25">
      <c r="A15804" s="21" t="str">
        <f t="shared" si="246"/>
        <v>MOW L2C DAAA_2026</v>
      </c>
      <c r="B15804" t="s">
        <v>130</v>
      </c>
      <c r="C15804" t="s">
        <v>140</v>
      </c>
      <c r="D15804" t="s">
        <v>25</v>
      </c>
      <c r="E15804" t="s">
        <v>29</v>
      </c>
      <c r="F15804" t="s">
        <v>28</v>
      </c>
      <c r="K15804">
        <v>0</v>
      </c>
      <c r="L15804" s="51">
        <v>46387</v>
      </c>
      <c r="M15804">
        <v>3</v>
      </c>
    </row>
    <row r="15805" spans="1:14" x14ac:dyDescent="0.25">
      <c r="A15805" s="21" t="str">
        <f t="shared" si="246"/>
        <v>MOW L2C DAAA_2027</v>
      </c>
      <c r="B15805" t="s">
        <v>130</v>
      </c>
      <c r="C15805" t="s">
        <v>140</v>
      </c>
      <c r="D15805" t="s">
        <v>25</v>
      </c>
      <c r="E15805" t="s">
        <v>29</v>
      </c>
      <c r="F15805" t="s">
        <v>28</v>
      </c>
      <c r="K15805">
        <v>0</v>
      </c>
      <c r="L15805" s="51">
        <v>46752</v>
      </c>
      <c r="M15805">
        <v>4</v>
      </c>
    </row>
    <row r="15806" spans="1:14" x14ac:dyDescent="0.25">
      <c r="A15806" s="21" t="str">
        <f t="shared" si="246"/>
        <v>MOW L2C DAAA_2028</v>
      </c>
      <c r="B15806" t="s">
        <v>130</v>
      </c>
      <c r="C15806" t="s">
        <v>140</v>
      </c>
      <c r="D15806" t="s">
        <v>25</v>
      </c>
      <c r="E15806" t="s">
        <v>29</v>
      </c>
      <c r="F15806" t="s">
        <v>28</v>
      </c>
      <c r="K15806">
        <v>0</v>
      </c>
      <c r="L15806" s="51">
        <v>47118</v>
      </c>
      <c r="M15806">
        <v>5</v>
      </c>
    </row>
    <row r="15807" spans="1:14" x14ac:dyDescent="0.25">
      <c r="A15807" s="21" t="str">
        <f t="shared" si="246"/>
        <v>MOW L2C DAAA_2029</v>
      </c>
      <c r="B15807" t="s">
        <v>130</v>
      </c>
      <c r="C15807" t="s">
        <v>140</v>
      </c>
      <c r="D15807" t="s">
        <v>25</v>
      </c>
      <c r="E15807" t="s">
        <v>29</v>
      </c>
      <c r="F15807" t="s">
        <v>28</v>
      </c>
      <c r="K15807">
        <v>0</v>
      </c>
      <c r="L15807" s="51">
        <v>47483</v>
      </c>
      <c r="M15807">
        <v>6</v>
      </c>
    </row>
    <row r="15808" spans="1:14" x14ac:dyDescent="0.25">
      <c r="A15808" s="21" t="str">
        <f t="shared" si="246"/>
        <v>MOW L2C DAAA_2030</v>
      </c>
      <c r="B15808" t="s">
        <v>130</v>
      </c>
      <c r="C15808" t="s">
        <v>140</v>
      </c>
      <c r="D15808" t="s">
        <v>25</v>
      </c>
      <c r="E15808" t="s">
        <v>29</v>
      </c>
      <c r="F15808" t="s">
        <v>28</v>
      </c>
      <c r="K15808">
        <v>0</v>
      </c>
      <c r="L15808" s="51">
        <v>47848</v>
      </c>
      <c r="M15808">
        <v>7</v>
      </c>
    </row>
    <row r="15809" spans="1:13" x14ac:dyDescent="0.25">
      <c r="A15809" s="21" t="str">
        <f t="shared" si="246"/>
        <v>MOW L2C DAAA_2031</v>
      </c>
      <c r="B15809" t="s">
        <v>130</v>
      </c>
      <c r="C15809" t="s">
        <v>140</v>
      </c>
      <c r="D15809" t="s">
        <v>25</v>
      </c>
      <c r="E15809" t="s">
        <v>29</v>
      </c>
      <c r="F15809" t="s">
        <v>28</v>
      </c>
      <c r="K15809">
        <v>0</v>
      </c>
      <c r="L15809" s="51">
        <v>48213</v>
      </c>
      <c r="M15809">
        <v>8</v>
      </c>
    </row>
    <row r="15810" spans="1:13" x14ac:dyDescent="0.25">
      <c r="A15810" s="21" t="str">
        <f t="shared" ref="A15810:A15873" si="247">B15810&amp;" "&amp;D15810&amp;" "&amp;C15810&amp;"_"&amp;YEAR(L15810)</f>
        <v>MOW L2C DAAA_2032</v>
      </c>
      <c r="B15810" t="s">
        <v>130</v>
      </c>
      <c r="C15810" t="s">
        <v>140</v>
      </c>
      <c r="D15810" t="s">
        <v>25</v>
      </c>
      <c r="E15810" t="s">
        <v>29</v>
      </c>
      <c r="F15810" t="s">
        <v>28</v>
      </c>
      <c r="K15810">
        <v>0</v>
      </c>
      <c r="L15810" s="51">
        <v>48579</v>
      </c>
      <c r="M15810">
        <v>9</v>
      </c>
    </row>
    <row r="15811" spans="1:13" x14ac:dyDescent="0.25">
      <c r="A15811" s="21" t="str">
        <f t="shared" si="247"/>
        <v>MOW L2C DAAA_2033</v>
      </c>
      <c r="B15811" t="s">
        <v>130</v>
      </c>
      <c r="C15811" t="s">
        <v>140</v>
      </c>
      <c r="D15811" t="s">
        <v>25</v>
      </c>
      <c r="E15811" t="s">
        <v>29</v>
      </c>
      <c r="F15811" t="s">
        <v>28</v>
      </c>
      <c r="K15811">
        <v>0</v>
      </c>
      <c r="L15811" s="51">
        <v>48944</v>
      </c>
      <c r="M15811">
        <v>10</v>
      </c>
    </row>
    <row r="15812" spans="1:13" x14ac:dyDescent="0.25">
      <c r="A15812" s="21" t="str">
        <f t="shared" si="247"/>
        <v>MOW L2C DAAA_2034</v>
      </c>
      <c r="B15812" t="s">
        <v>130</v>
      </c>
      <c r="C15812" t="s">
        <v>140</v>
      </c>
      <c r="D15812" t="s">
        <v>25</v>
      </c>
      <c r="E15812" t="s">
        <v>29</v>
      </c>
      <c r="F15812" t="s">
        <v>28</v>
      </c>
      <c r="K15812">
        <v>0</v>
      </c>
      <c r="L15812" s="51">
        <v>49309</v>
      </c>
      <c r="M15812">
        <v>11</v>
      </c>
    </row>
    <row r="15813" spans="1:13" x14ac:dyDescent="0.25">
      <c r="A15813" s="21" t="str">
        <f t="shared" si="247"/>
        <v>MOW L2C DAAA_2035</v>
      </c>
      <c r="B15813" t="s">
        <v>130</v>
      </c>
      <c r="C15813" t="s">
        <v>140</v>
      </c>
      <c r="D15813" t="s">
        <v>25</v>
      </c>
      <c r="E15813" t="s">
        <v>29</v>
      </c>
      <c r="F15813" t="s">
        <v>28</v>
      </c>
      <c r="K15813">
        <v>0</v>
      </c>
      <c r="L15813" s="51">
        <v>49674</v>
      </c>
      <c r="M15813">
        <v>12</v>
      </c>
    </row>
    <row r="15814" spans="1:13" x14ac:dyDescent="0.25">
      <c r="A15814" s="21" t="str">
        <f t="shared" si="247"/>
        <v>MOW L2C DAAA_2036</v>
      </c>
      <c r="B15814" t="s">
        <v>130</v>
      </c>
      <c r="C15814" t="s">
        <v>140</v>
      </c>
      <c r="D15814" t="s">
        <v>25</v>
      </c>
      <c r="E15814" t="s">
        <v>29</v>
      </c>
      <c r="F15814" t="s">
        <v>28</v>
      </c>
      <c r="K15814">
        <v>0</v>
      </c>
      <c r="L15814" s="51">
        <v>50040</v>
      </c>
      <c r="M15814">
        <v>13</v>
      </c>
    </row>
    <row r="15815" spans="1:13" x14ac:dyDescent="0.25">
      <c r="A15815" s="21" t="str">
        <f t="shared" si="247"/>
        <v>MOW L2C DAAA_2037</v>
      </c>
      <c r="B15815" t="s">
        <v>130</v>
      </c>
      <c r="C15815" t="s">
        <v>140</v>
      </c>
      <c r="D15815" t="s">
        <v>25</v>
      </c>
      <c r="E15815" t="s">
        <v>29</v>
      </c>
      <c r="F15815" t="s">
        <v>28</v>
      </c>
      <c r="K15815">
        <v>0</v>
      </c>
      <c r="L15815" s="51">
        <v>50405</v>
      </c>
      <c r="M15815">
        <v>14</v>
      </c>
    </row>
    <row r="15816" spans="1:13" x14ac:dyDescent="0.25">
      <c r="A15816" s="21" t="str">
        <f t="shared" si="247"/>
        <v>MOW L2C DAAA_2038</v>
      </c>
      <c r="B15816" t="s">
        <v>130</v>
      </c>
      <c r="C15816" t="s">
        <v>140</v>
      </c>
      <c r="D15816" t="s">
        <v>25</v>
      </c>
      <c r="E15816" t="s">
        <v>29</v>
      </c>
      <c r="F15816" t="s">
        <v>28</v>
      </c>
      <c r="K15816">
        <v>0</v>
      </c>
      <c r="L15816" s="51">
        <v>50770</v>
      </c>
      <c r="M15816">
        <v>15</v>
      </c>
    </row>
    <row r="15817" spans="1:13" x14ac:dyDescent="0.25">
      <c r="A15817" s="21" t="str">
        <f t="shared" si="247"/>
        <v>MOW L2C DAAA_2039</v>
      </c>
      <c r="B15817" t="s">
        <v>130</v>
      </c>
      <c r="C15817" t="s">
        <v>140</v>
      </c>
      <c r="D15817" t="s">
        <v>25</v>
      </c>
      <c r="E15817" t="s">
        <v>29</v>
      </c>
      <c r="F15817" t="s">
        <v>28</v>
      </c>
      <c r="K15817">
        <v>0</v>
      </c>
      <c r="L15817" s="51">
        <v>51135</v>
      </c>
      <c r="M15817">
        <v>16</v>
      </c>
    </row>
    <row r="15818" spans="1:13" x14ac:dyDescent="0.25">
      <c r="A15818" s="21" t="str">
        <f t="shared" si="247"/>
        <v>MOW L2C DAAA_2040</v>
      </c>
      <c r="B15818" t="s">
        <v>130</v>
      </c>
      <c r="C15818" t="s">
        <v>140</v>
      </c>
      <c r="D15818" t="s">
        <v>25</v>
      </c>
      <c r="E15818" t="s">
        <v>29</v>
      </c>
      <c r="F15818" t="s">
        <v>28</v>
      </c>
      <c r="K15818">
        <v>0</v>
      </c>
      <c r="L15818" s="51">
        <v>51501</v>
      </c>
      <c r="M15818">
        <v>17</v>
      </c>
    </row>
    <row r="15819" spans="1:13" x14ac:dyDescent="0.25">
      <c r="A15819" s="21" t="str">
        <f t="shared" si="247"/>
        <v>MOW L2C DAAA_2041</v>
      </c>
      <c r="B15819" t="s">
        <v>130</v>
      </c>
      <c r="C15819" t="s">
        <v>140</v>
      </c>
      <c r="D15819" t="s">
        <v>25</v>
      </c>
      <c r="E15819" t="s">
        <v>29</v>
      </c>
      <c r="F15819" t="s">
        <v>28</v>
      </c>
      <c r="K15819">
        <v>0</v>
      </c>
      <c r="L15819" s="51">
        <v>51866</v>
      </c>
      <c r="M15819">
        <v>18</v>
      </c>
    </row>
    <row r="15820" spans="1:13" x14ac:dyDescent="0.25">
      <c r="A15820" s="21" t="str">
        <f t="shared" si="247"/>
        <v>MOW L2C DAAA_2042</v>
      </c>
      <c r="B15820" t="s">
        <v>130</v>
      </c>
      <c r="C15820" t="s">
        <v>140</v>
      </c>
      <c r="D15820" t="s">
        <v>25</v>
      </c>
      <c r="E15820" t="s">
        <v>29</v>
      </c>
      <c r="F15820" t="s">
        <v>28</v>
      </c>
      <c r="K15820">
        <v>50590.1796875</v>
      </c>
      <c r="L15820" s="51">
        <v>52231</v>
      </c>
      <c r="M15820">
        <v>19</v>
      </c>
    </row>
    <row r="15821" spans="1:13" x14ac:dyDescent="0.25">
      <c r="A15821" s="21" t="str">
        <f t="shared" si="247"/>
        <v>MOW L2C DAAA_2043</v>
      </c>
      <c r="B15821" t="s">
        <v>130</v>
      </c>
      <c r="C15821" t="s">
        <v>140</v>
      </c>
      <c r="D15821" t="s">
        <v>25</v>
      </c>
      <c r="E15821" t="s">
        <v>29</v>
      </c>
      <c r="F15821" t="s">
        <v>28</v>
      </c>
      <c r="K15821">
        <v>56023.59765625</v>
      </c>
      <c r="L15821" s="51">
        <v>52596</v>
      </c>
      <c r="M15821">
        <v>20</v>
      </c>
    </row>
    <row r="15822" spans="1:13" x14ac:dyDescent="0.25">
      <c r="A15822" s="21" t="str">
        <f t="shared" si="247"/>
        <v>MOW L2C DAAA_2024</v>
      </c>
      <c r="B15822" t="s">
        <v>130</v>
      </c>
      <c r="C15822" t="s">
        <v>140</v>
      </c>
      <c r="D15822" t="s">
        <v>25</v>
      </c>
      <c r="E15822" t="s">
        <v>29</v>
      </c>
      <c r="F15822" t="s">
        <v>31</v>
      </c>
      <c r="K15822">
        <v>0</v>
      </c>
      <c r="L15822" s="51">
        <v>45657</v>
      </c>
      <c r="M15822">
        <v>1</v>
      </c>
    </row>
    <row r="15823" spans="1:13" x14ac:dyDescent="0.25">
      <c r="A15823" s="21" t="str">
        <f t="shared" si="247"/>
        <v>MOW L2C DAAA_2025</v>
      </c>
      <c r="B15823" t="s">
        <v>130</v>
      </c>
      <c r="C15823" t="s">
        <v>140</v>
      </c>
      <c r="D15823" t="s">
        <v>25</v>
      </c>
      <c r="E15823" t="s">
        <v>29</v>
      </c>
      <c r="F15823" t="s">
        <v>31</v>
      </c>
      <c r="K15823">
        <v>0</v>
      </c>
      <c r="L15823" s="51">
        <v>46022</v>
      </c>
      <c r="M15823">
        <v>2</v>
      </c>
    </row>
    <row r="15824" spans="1:13" x14ac:dyDescent="0.25">
      <c r="A15824" s="21" t="str">
        <f t="shared" si="247"/>
        <v>MOW L2C DAAA_2026</v>
      </c>
      <c r="B15824" t="s">
        <v>130</v>
      </c>
      <c r="C15824" t="s">
        <v>140</v>
      </c>
      <c r="D15824" t="s">
        <v>25</v>
      </c>
      <c r="E15824" t="s">
        <v>29</v>
      </c>
      <c r="F15824" t="s">
        <v>31</v>
      </c>
      <c r="K15824">
        <v>0</v>
      </c>
      <c r="L15824" s="51">
        <v>46387</v>
      </c>
      <c r="M15824">
        <v>3</v>
      </c>
    </row>
    <row r="15825" spans="1:13" x14ac:dyDescent="0.25">
      <c r="A15825" s="21" t="str">
        <f t="shared" si="247"/>
        <v>MOW L2C DAAA_2027</v>
      </c>
      <c r="B15825" t="s">
        <v>130</v>
      </c>
      <c r="C15825" t="s">
        <v>140</v>
      </c>
      <c r="D15825" t="s">
        <v>25</v>
      </c>
      <c r="E15825" t="s">
        <v>29</v>
      </c>
      <c r="F15825" t="s">
        <v>31</v>
      </c>
      <c r="K15825">
        <v>0</v>
      </c>
      <c r="L15825" s="51">
        <v>46752</v>
      </c>
      <c r="M15825">
        <v>4</v>
      </c>
    </row>
    <row r="15826" spans="1:13" x14ac:dyDescent="0.25">
      <c r="A15826" s="21" t="str">
        <f t="shared" si="247"/>
        <v>MOW L2C DAAA_2028</v>
      </c>
      <c r="B15826" t="s">
        <v>130</v>
      </c>
      <c r="C15826" t="s">
        <v>140</v>
      </c>
      <c r="D15826" t="s">
        <v>25</v>
      </c>
      <c r="E15826" t="s">
        <v>29</v>
      </c>
      <c r="F15826" t="s">
        <v>31</v>
      </c>
      <c r="K15826">
        <v>0</v>
      </c>
      <c r="L15826" s="51">
        <v>47118</v>
      </c>
      <c r="M15826">
        <v>5</v>
      </c>
    </row>
    <row r="15827" spans="1:13" x14ac:dyDescent="0.25">
      <c r="A15827" s="21" t="str">
        <f t="shared" si="247"/>
        <v>MOW L2C DAAA_2029</v>
      </c>
      <c r="B15827" t="s">
        <v>130</v>
      </c>
      <c r="C15827" t="s">
        <v>140</v>
      </c>
      <c r="D15827" t="s">
        <v>25</v>
      </c>
      <c r="E15827" t="s">
        <v>29</v>
      </c>
      <c r="F15827" t="s">
        <v>31</v>
      </c>
      <c r="K15827">
        <v>0</v>
      </c>
      <c r="L15827" s="51">
        <v>47483</v>
      </c>
      <c r="M15827">
        <v>6</v>
      </c>
    </row>
    <row r="15828" spans="1:13" x14ac:dyDescent="0.25">
      <c r="A15828" s="21" t="str">
        <f t="shared" si="247"/>
        <v>MOW L2C DAAA_2030</v>
      </c>
      <c r="B15828" t="s">
        <v>130</v>
      </c>
      <c r="C15828" t="s">
        <v>140</v>
      </c>
      <c r="D15828" t="s">
        <v>25</v>
      </c>
      <c r="E15828" t="s">
        <v>29</v>
      </c>
      <c r="F15828" t="s">
        <v>31</v>
      </c>
      <c r="K15828">
        <v>0</v>
      </c>
      <c r="L15828" s="51">
        <v>47848</v>
      </c>
      <c r="M15828">
        <v>7</v>
      </c>
    </row>
    <row r="15829" spans="1:13" x14ac:dyDescent="0.25">
      <c r="A15829" s="21" t="str">
        <f t="shared" si="247"/>
        <v>MOW L2C DAAA_2031</v>
      </c>
      <c r="B15829" t="s">
        <v>130</v>
      </c>
      <c r="C15829" t="s">
        <v>140</v>
      </c>
      <c r="D15829" t="s">
        <v>25</v>
      </c>
      <c r="E15829" t="s">
        <v>29</v>
      </c>
      <c r="F15829" t="s">
        <v>31</v>
      </c>
      <c r="K15829">
        <v>0</v>
      </c>
      <c r="L15829" s="51">
        <v>48213</v>
      </c>
      <c r="M15829">
        <v>8</v>
      </c>
    </row>
    <row r="15830" spans="1:13" x14ac:dyDescent="0.25">
      <c r="A15830" s="21" t="str">
        <f t="shared" si="247"/>
        <v>MOW L2C DAAA_2032</v>
      </c>
      <c r="B15830" t="s">
        <v>130</v>
      </c>
      <c r="C15830" t="s">
        <v>140</v>
      </c>
      <c r="D15830" t="s">
        <v>25</v>
      </c>
      <c r="E15830" t="s">
        <v>29</v>
      </c>
      <c r="F15830" t="s">
        <v>31</v>
      </c>
      <c r="K15830">
        <v>0</v>
      </c>
      <c r="L15830" s="51">
        <v>48579</v>
      </c>
      <c r="M15830">
        <v>9</v>
      </c>
    </row>
    <row r="15831" spans="1:13" x14ac:dyDescent="0.25">
      <c r="A15831" s="21" t="str">
        <f t="shared" si="247"/>
        <v>MOW L2C DAAA_2033</v>
      </c>
      <c r="B15831" t="s">
        <v>130</v>
      </c>
      <c r="C15831" t="s">
        <v>140</v>
      </c>
      <c r="D15831" t="s">
        <v>25</v>
      </c>
      <c r="E15831" t="s">
        <v>29</v>
      </c>
      <c r="F15831" t="s">
        <v>31</v>
      </c>
      <c r="K15831">
        <v>0</v>
      </c>
      <c r="L15831" s="51">
        <v>48944</v>
      </c>
      <c r="M15831">
        <v>10</v>
      </c>
    </row>
    <row r="15832" spans="1:13" x14ac:dyDescent="0.25">
      <c r="A15832" s="21" t="str">
        <f t="shared" si="247"/>
        <v>MOW L2C DAAA_2034</v>
      </c>
      <c r="B15832" t="s">
        <v>130</v>
      </c>
      <c r="C15832" t="s">
        <v>140</v>
      </c>
      <c r="D15832" t="s">
        <v>25</v>
      </c>
      <c r="E15832" t="s">
        <v>29</v>
      </c>
      <c r="F15832" t="s">
        <v>31</v>
      </c>
      <c r="K15832">
        <v>0</v>
      </c>
      <c r="L15832" s="51">
        <v>49309</v>
      </c>
      <c r="M15832">
        <v>11</v>
      </c>
    </row>
    <row r="15833" spans="1:13" x14ac:dyDescent="0.25">
      <c r="A15833" s="21" t="str">
        <f t="shared" si="247"/>
        <v>MOW L2C DAAA_2035</v>
      </c>
      <c r="B15833" t="s">
        <v>130</v>
      </c>
      <c r="C15833" t="s">
        <v>140</v>
      </c>
      <c r="D15833" t="s">
        <v>25</v>
      </c>
      <c r="E15833" t="s">
        <v>29</v>
      </c>
      <c r="F15833" t="s">
        <v>31</v>
      </c>
      <c r="K15833">
        <v>0</v>
      </c>
      <c r="L15833" s="51">
        <v>49674</v>
      </c>
      <c r="M15833">
        <v>12</v>
      </c>
    </row>
    <row r="15834" spans="1:13" x14ac:dyDescent="0.25">
      <c r="A15834" s="21" t="str">
        <f t="shared" si="247"/>
        <v>MOW L2C DAAA_2036</v>
      </c>
      <c r="B15834" t="s">
        <v>130</v>
      </c>
      <c r="C15834" t="s">
        <v>140</v>
      </c>
      <c r="D15834" t="s">
        <v>25</v>
      </c>
      <c r="E15834" t="s">
        <v>29</v>
      </c>
      <c r="F15834" t="s">
        <v>31</v>
      </c>
      <c r="K15834">
        <v>0</v>
      </c>
      <c r="L15834" s="51">
        <v>50040</v>
      </c>
      <c r="M15834">
        <v>13</v>
      </c>
    </row>
    <row r="15835" spans="1:13" x14ac:dyDescent="0.25">
      <c r="A15835" s="21" t="str">
        <f t="shared" si="247"/>
        <v>MOW L2C DAAA_2037</v>
      </c>
      <c r="B15835" t="s">
        <v>130</v>
      </c>
      <c r="C15835" t="s">
        <v>140</v>
      </c>
      <c r="D15835" t="s">
        <v>25</v>
      </c>
      <c r="E15835" t="s">
        <v>29</v>
      </c>
      <c r="F15835" t="s">
        <v>31</v>
      </c>
      <c r="K15835">
        <v>0</v>
      </c>
      <c r="L15835" s="51">
        <v>50405</v>
      </c>
      <c r="M15835">
        <v>14</v>
      </c>
    </row>
    <row r="15836" spans="1:13" x14ac:dyDescent="0.25">
      <c r="A15836" s="21" t="str">
        <f t="shared" si="247"/>
        <v>MOW L2C DAAA_2038</v>
      </c>
      <c r="B15836" t="s">
        <v>130</v>
      </c>
      <c r="C15836" t="s">
        <v>140</v>
      </c>
      <c r="D15836" t="s">
        <v>25</v>
      </c>
      <c r="E15836" t="s">
        <v>29</v>
      </c>
      <c r="F15836" t="s">
        <v>31</v>
      </c>
      <c r="K15836">
        <v>0</v>
      </c>
      <c r="L15836" s="51">
        <v>50770</v>
      </c>
      <c r="M15836">
        <v>15</v>
      </c>
    </row>
    <row r="15837" spans="1:13" x14ac:dyDescent="0.25">
      <c r="A15837" s="21" t="str">
        <f t="shared" si="247"/>
        <v>MOW L2C DAAA_2039</v>
      </c>
      <c r="B15837" t="s">
        <v>130</v>
      </c>
      <c r="C15837" t="s">
        <v>140</v>
      </c>
      <c r="D15837" t="s">
        <v>25</v>
      </c>
      <c r="E15837" t="s">
        <v>29</v>
      </c>
      <c r="F15837" t="s">
        <v>31</v>
      </c>
      <c r="K15837">
        <v>0</v>
      </c>
      <c r="L15837" s="51">
        <v>51135</v>
      </c>
      <c r="M15837">
        <v>16</v>
      </c>
    </row>
    <row r="15838" spans="1:13" x14ac:dyDescent="0.25">
      <c r="A15838" s="21" t="str">
        <f t="shared" si="247"/>
        <v>MOW L2C DAAA_2040</v>
      </c>
      <c r="B15838" t="s">
        <v>130</v>
      </c>
      <c r="C15838" t="s">
        <v>140</v>
      </c>
      <c r="D15838" t="s">
        <v>25</v>
      </c>
      <c r="E15838" t="s">
        <v>29</v>
      </c>
      <c r="F15838" t="s">
        <v>31</v>
      </c>
      <c r="K15838">
        <v>0</v>
      </c>
      <c r="L15838" s="51">
        <v>51501</v>
      </c>
      <c r="M15838">
        <v>17</v>
      </c>
    </row>
    <row r="15839" spans="1:13" x14ac:dyDescent="0.25">
      <c r="A15839" s="21" t="str">
        <f t="shared" si="247"/>
        <v>MOW L2C DAAA_2041</v>
      </c>
      <c r="B15839" t="s">
        <v>130</v>
      </c>
      <c r="C15839" t="s">
        <v>140</v>
      </c>
      <c r="D15839" t="s">
        <v>25</v>
      </c>
      <c r="E15839" t="s">
        <v>29</v>
      </c>
      <c r="F15839" t="s">
        <v>31</v>
      </c>
      <c r="K15839">
        <v>0</v>
      </c>
      <c r="L15839" s="51">
        <v>51866</v>
      </c>
      <c r="M15839">
        <v>18</v>
      </c>
    </row>
    <row r="15840" spans="1:13" x14ac:dyDescent="0.25">
      <c r="A15840" s="21" t="str">
        <f t="shared" si="247"/>
        <v>MOW L2C DAAA_2042</v>
      </c>
      <c r="B15840" t="s">
        <v>130</v>
      </c>
      <c r="C15840" t="s">
        <v>140</v>
      </c>
      <c r="D15840" t="s">
        <v>25</v>
      </c>
      <c r="E15840" t="s">
        <v>29</v>
      </c>
      <c r="F15840" t="s">
        <v>31</v>
      </c>
      <c r="K15840">
        <v>0</v>
      </c>
      <c r="L15840" s="51">
        <v>52231</v>
      </c>
      <c r="M15840">
        <v>19</v>
      </c>
    </row>
    <row r="15841" spans="1:14" x14ac:dyDescent="0.25">
      <c r="A15841" s="21" t="str">
        <f t="shared" si="247"/>
        <v>MOW L2C DAAA_2043</v>
      </c>
      <c r="B15841" t="s">
        <v>130</v>
      </c>
      <c r="C15841" t="s">
        <v>140</v>
      </c>
      <c r="D15841" t="s">
        <v>25</v>
      </c>
      <c r="E15841" t="s">
        <v>29</v>
      </c>
      <c r="F15841" t="s">
        <v>31</v>
      </c>
      <c r="K15841">
        <v>0</v>
      </c>
      <c r="L15841" s="51">
        <v>52596</v>
      </c>
      <c r="M15841">
        <v>20</v>
      </c>
    </row>
    <row r="15842" spans="1:14" x14ac:dyDescent="0.25">
      <c r="A15842" s="21" t="str">
        <f t="shared" si="247"/>
        <v>MOW L2C DAAA_2024</v>
      </c>
      <c r="B15842" t="s">
        <v>130</v>
      </c>
      <c r="C15842" t="s">
        <v>140</v>
      </c>
      <c r="D15842" t="s">
        <v>25</v>
      </c>
      <c r="E15842" t="s">
        <v>5</v>
      </c>
      <c r="F15842" t="s">
        <v>4</v>
      </c>
      <c r="G15842">
        <v>0</v>
      </c>
      <c r="H15842">
        <v>0</v>
      </c>
      <c r="I15842">
        <v>0</v>
      </c>
      <c r="J15842">
        <v>0</v>
      </c>
      <c r="L15842" s="51">
        <v>45657</v>
      </c>
      <c r="M15842">
        <v>1</v>
      </c>
      <c r="N15842">
        <v>0</v>
      </c>
    </row>
    <row r="15843" spans="1:14" x14ac:dyDescent="0.25">
      <c r="A15843" s="21" t="str">
        <f t="shared" si="247"/>
        <v>MOW L2C DAAA_2025</v>
      </c>
      <c r="B15843" t="s">
        <v>130</v>
      </c>
      <c r="C15843" t="s">
        <v>140</v>
      </c>
      <c r="D15843" t="s">
        <v>25</v>
      </c>
      <c r="E15843" t="s">
        <v>5</v>
      </c>
      <c r="F15843" t="s">
        <v>4</v>
      </c>
      <c r="G15843">
        <v>0</v>
      </c>
      <c r="H15843">
        <v>0</v>
      </c>
      <c r="I15843">
        <v>0</v>
      </c>
      <c r="J15843">
        <v>0</v>
      </c>
      <c r="L15843" s="51">
        <v>46022</v>
      </c>
      <c r="M15843">
        <v>2</v>
      </c>
      <c r="N15843">
        <v>0</v>
      </c>
    </row>
    <row r="15844" spans="1:14" x14ac:dyDescent="0.25">
      <c r="A15844" s="21" t="str">
        <f t="shared" si="247"/>
        <v>MOW L2C DAAA_2026</v>
      </c>
      <c r="B15844" t="s">
        <v>130</v>
      </c>
      <c r="C15844" t="s">
        <v>140</v>
      </c>
      <c r="D15844" t="s">
        <v>25</v>
      </c>
      <c r="E15844" t="s">
        <v>5</v>
      </c>
      <c r="F15844" t="s">
        <v>4</v>
      </c>
      <c r="G15844">
        <v>0</v>
      </c>
      <c r="H15844">
        <v>6926.6865234375</v>
      </c>
      <c r="I15844">
        <v>55699.5859375</v>
      </c>
      <c r="J15844">
        <v>0</v>
      </c>
      <c r="L15844" s="51">
        <v>46387</v>
      </c>
      <c r="M15844">
        <v>3</v>
      </c>
      <c r="N15844">
        <v>-24559.650390625</v>
      </c>
    </row>
    <row r="15845" spans="1:14" x14ac:dyDescent="0.25">
      <c r="A15845" s="21" t="str">
        <f t="shared" si="247"/>
        <v>MOW L2C DAAA_2027</v>
      </c>
      <c r="B15845" t="s">
        <v>130</v>
      </c>
      <c r="C15845" t="s">
        <v>140</v>
      </c>
      <c r="D15845" t="s">
        <v>25</v>
      </c>
      <c r="E15845" t="s">
        <v>5</v>
      </c>
      <c r="F15845" t="s">
        <v>4</v>
      </c>
      <c r="G15845">
        <v>0</v>
      </c>
      <c r="H15845">
        <v>15198.5791015625</v>
      </c>
      <c r="I15845">
        <v>91479.0546875</v>
      </c>
      <c r="J15845">
        <v>0</v>
      </c>
      <c r="L15845" s="51">
        <v>46752</v>
      </c>
      <c r="M15845">
        <v>4</v>
      </c>
      <c r="N15845">
        <v>-38296.953125</v>
      </c>
    </row>
    <row r="15846" spans="1:14" x14ac:dyDescent="0.25">
      <c r="A15846" s="21" t="str">
        <f t="shared" si="247"/>
        <v>MOW L2C DAAA_2028</v>
      </c>
      <c r="B15846" t="s">
        <v>130</v>
      </c>
      <c r="C15846" t="s">
        <v>140</v>
      </c>
      <c r="D15846" t="s">
        <v>25</v>
      </c>
      <c r="E15846" t="s">
        <v>5</v>
      </c>
      <c r="F15846" t="s">
        <v>4</v>
      </c>
      <c r="G15846">
        <v>0</v>
      </c>
      <c r="H15846">
        <v>43944.0390625</v>
      </c>
      <c r="I15846">
        <v>144989.453125</v>
      </c>
      <c r="J15846">
        <v>0</v>
      </c>
      <c r="L15846" s="51">
        <v>47118</v>
      </c>
      <c r="M15846">
        <v>5</v>
      </c>
      <c r="N15846">
        <v>-15293.6083984375</v>
      </c>
    </row>
    <row r="15847" spans="1:14" x14ac:dyDescent="0.25">
      <c r="A15847" s="21" t="str">
        <f t="shared" si="247"/>
        <v>MOW L2C DAAA_2029</v>
      </c>
      <c r="B15847" t="s">
        <v>130</v>
      </c>
      <c r="C15847" t="s">
        <v>140</v>
      </c>
      <c r="D15847" t="s">
        <v>25</v>
      </c>
      <c r="E15847" t="s">
        <v>5</v>
      </c>
      <c r="F15847" t="s">
        <v>4</v>
      </c>
      <c r="G15847">
        <v>0</v>
      </c>
      <c r="H15847">
        <v>46329.98828125</v>
      </c>
      <c r="I15847">
        <v>136243.265625</v>
      </c>
      <c r="J15847">
        <v>0</v>
      </c>
      <c r="L15847" s="51">
        <v>47483</v>
      </c>
      <c r="M15847">
        <v>6</v>
      </c>
      <c r="N15847">
        <v>-14064.859375</v>
      </c>
    </row>
    <row r="15848" spans="1:14" x14ac:dyDescent="0.25">
      <c r="A15848" s="21" t="str">
        <f t="shared" si="247"/>
        <v>MOW L2C DAAA_2030</v>
      </c>
      <c r="B15848" t="s">
        <v>130</v>
      </c>
      <c r="C15848" t="s">
        <v>140</v>
      </c>
      <c r="D15848" t="s">
        <v>25</v>
      </c>
      <c r="E15848" t="s">
        <v>5</v>
      </c>
      <c r="F15848" t="s">
        <v>4</v>
      </c>
      <c r="G15848">
        <v>0</v>
      </c>
      <c r="H15848">
        <v>79397.40625</v>
      </c>
      <c r="I15848">
        <v>193773.078125</v>
      </c>
      <c r="J15848">
        <v>0</v>
      </c>
      <c r="L15848" s="51">
        <v>47848</v>
      </c>
      <c r="M15848">
        <v>7</v>
      </c>
      <c r="N15848">
        <v>14815.49609375</v>
      </c>
    </row>
    <row r="15849" spans="1:14" x14ac:dyDescent="0.25">
      <c r="A15849" s="21" t="str">
        <f t="shared" si="247"/>
        <v>MOW L2C DAAA_2031</v>
      </c>
      <c r="B15849" t="s">
        <v>130</v>
      </c>
      <c r="C15849" t="s">
        <v>140</v>
      </c>
      <c r="D15849" t="s">
        <v>25</v>
      </c>
      <c r="E15849" t="s">
        <v>5</v>
      </c>
      <c r="F15849" t="s">
        <v>4</v>
      </c>
      <c r="G15849">
        <v>0</v>
      </c>
      <c r="H15849">
        <v>84582.7734375</v>
      </c>
      <c r="I15849">
        <v>245208.453125</v>
      </c>
      <c r="J15849">
        <v>0</v>
      </c>
      <c r="L15849" s="51">
        <v>48213</v>
      </c>
      <c r="M15849">
        <v>8</v>
      </c>
      <c r="N15849">
        <v>-8732.8369140625</v>
      </c>
    </row>
    <row r="15850" spans="1:14" x14ac:dyDescent="0.25">
      <c r="A15850" s="21" t="str">
        <f t="shared" si="247"/>
        <v>MOW L2C DAAA_2032</v>
      </c>
      <c r="B15850" t="s">
        <v>130</v>
      </c>
      <c r="C15850" t="s">
        <v>140</v>
      </c>
      <c r="D15850" t="s">
        <v>25</v>
      </c>
      <c r="E15850" t="s">
        <v>5</v>
      </c>
      <c r="F15850" t="s">
        <v>4</v>
      </c>
      <c r="G15850">
        <v>0</v>
      </c>
      <c r="H15850">
        <v>87513.5703125</v>
      </c>
      <c r="I15850">
        <v>298756.8125</v>
      </c>
      <c r="J15850">
        <v>0</v>
      </c>
      <c r="L15850" s="51">
        <v>48579</v>
      </c>
      <c r="M15850">
        <v>9</v>
      </c>
      <c r="N15850">
        <v>-45905.37890625</v>
      </c>
    </row>
    <row r="15851" spans="1:14" x14ac:dyDescent="0.25">
      <c r="A15851" s="21" t="str">
        <f t="shared" si="247"/>
        <v>MOW L2C DAAA_2033</v>
      </c>
      <c r="B15851" t="s">
        <v>130</v>
      </c>
      <c r="C15851" t="s">
        <v>140</v>
      </c>
      <c r="D15851" t="s">
        <v>25</v>
      </c>
      <c r="E15851" t="s">
        <v>5</v>
      </c>
      <c r="F15851" t="s">
        <v>4</v>
      </c>
      <c r="G15851">
        <v>0</v>
      </c>
      <c r="H15851">
        <v>92408.0703125</v>
      </c>
      <c r="I15851">
        <v>349180.375</v>
      </c>
      <c r="J15851">
        <v>0</v>
      </c>
      <c r="L15851" s="51">
        <v>48944</v>
      </c>
      <c r="M15851">
        <v>10</v>
      </c>
      <c r="N15851">
        <v>-79553.859375</v>
      </c>
    </row>
    <row r="15852" spans="1:14" x14ac:dyDescent="0.25">
      <c r="A15852" s="21" t="str">
        <f t="shared" si="247"/>
        <v>MOW L2C DAAA_2034</v>
      </c>
      <c r="B15852" t="s">
        <v>130</v>
      </c>
      <c r="C15852" t="s">
        <v>140</v>
      </c>
      <c r="D15852" t="s">
        <v>25</v>
      </c>
      <c r="E15852" t="s">
        <v>5</v>
      </c>
      <c r="F15852" t="s">
        <v>4</v>
      </c>
      <c r="G15852">
        <v>0</v>
      </c>
      <c r="H15852">
        <v>101214.3046875</v>
      </c>
      <c r="I15852">
        <v>399389.875</v>
      </c>
      <c r="J15852">
        <v>0</v>
      </c>
      <c r="L15852" s="51">
        <v>49309</v>
      </c>
      <c r="M15852">
        <v>11</v>
      </c>
      <c r="N15852">
        <v>-107820.0703125</v>
      </c>
    </row>
    <row r="15853" spans="1:14" x14ac:dyDescent="0.25">
      <c r="A15853" s="21" t="str">
        <f t="shared" si="247"/>
        <v>MOW L2C DAAA_2035</v>
      </c>
      <c r="B15853" t="s">
        <v>130</v>
      </c>
      <c r="C15853" t="s">
        <v>140</v>
      </c>
      <c r="D15853" t="s">
        <v>25</v>
      </c>
      <c r="E15853" t="s">
        <v>5</v>
      </c>
      <c r="F15853" t="s">
        <v>4</v>
      </c>
      <c r="G15853">
        <v>0</v>
      </c>
      <c r="H15853">
        <v>101533.140625</v>
      </c>
      <c r="I15853">
        <v>385846.25</v>
      </c>
      <c r="J15853">
        <v>0</v>
      </c>
      <c r="L15853" s="51">
        <v>49674</v>
      </c>
      <c r="M15853">
        <v>12</v>
      </c>
      <c r="N15853">
        <v>-110105.03125</v>
      </c>
    </row>
    <row r="15854" spans="1:14" x14ac:dyDescent="0.25">
      <c r="A15854" s="21" t="str">
        <f t="shared" si="247"/>
        <v>MOW L2C DAAA_2036</v>
      </c>
      <c r="B15854" t="s">
        <v>130</v>
      </c>
      <c r="C15854" t="s">
        <v>140</v>
      </c>
      <c r="D15854" t="s">
        <v>25</v>
      </c>
      <c r="E15854" t="s">
        <v>5</v>
      </c>
      <c r="F15854" t="s">
        <v>4</v>
      </c>
      <c r="G15854">
        <v>0</v>
      </c>
      <c r="H15854">
        <v>110651.53125</v>
      </c>
      <c r="I15854">
        <v>374016.5625</v>
      </c>
      <c r="J15854">
        <v>0</v>
      </c>
      <c r="L15854" s="51">
        <v>50040</v>
      </c>
      <c r="M15854">
        <v>13</v>
      </c>
      <c r="N15854">
        <v>-75816.90625</v>
      </c>
    </row>
    <row r="15855" spans="1:14" x14ac:dyDescent="0.25">
      <c r="A15855" s="21" t="str">
        <f t="shared" si="247"/>
        <v>MOW L2C DAAA_2037</v>
      </c>
      <c r="B15855" t="s">
        <v>130</v>
      </c>
      <c r="C15855" t="s">
        <v>140</v>
      </c>
      <c r="D15855" t="s">
        <v>25</v>
      </c>
      <c r="E15855" t="s">
        <v>5</v>
      </c>
      <c r="F15855" t="s">
        <v>4</v>
      </c>
      <c r="G15855">
        <v>0</v>
      </c>
      <c r="H15855">
        <v>112993.4375</v>
      </c>
      <c r="I15855">
        <v>362127.6875</v>
      </c>
      <c r="J15855">
        <v>0</v>
      </c>
      <c r="L15855" s="51">
        <v>50405</v>
      </c>
      <c r="M15855">
        <v>14</v>
      </c>
      <c r="N15855">
        <v>-57073.91796875</v>
      </c>
    </row>
    <row r="15856" spans="1:14" x14ac:dyDescent="0.25">
      <c r="A15856" s="21" t="str">
        <f t="shared" si="247"/>
        <v>MOW L2C DAAA_2038</v>
      </c>
      <c r="B15856" t="s">
        <v>130</v>
      </c>
      <c r="C15856" t="s">
        <v>140</v>
      </c>
      <c r="D15856" t="s">
        <v>25</v>
      </c>
      <c r="E15856" t="s">
        <v>5</v>
      </c>
      <c r="F15856" t="s">
        <v>4</v>
      </c>
      <c r="G15856">
        <v>0</v>
      </c>
      <c r="H15856">
        <v>121311.0859375</v>
      </c>
      <c r="I15856">
        <v>352697.65625</v>
      </c>
      <c r="J15856">
        <v>0</v>
      </c>
      <c r="L15856" s="51">
        <v>50770</v>
      </c>
      <c r="M15856">
        <v>15</v>
      </c>
      <c r="N15856">
        <v>-44956.58984375</v>
      </c>
    </row>
    <row r="15857" spans="1:14" x14ac:dyDescent="0.25">
      <c r="A15857" s="21" t="str">
        <f t="shared" si="247"/>
        <v>MOW L2C DAAA_2039</v>
      </c>
      <c r="B15857" t="s">
        <v>130</v>
      </c>
      <c r="C15857" t="s">
        <v>140</v>
      </c>
      <c r="D15857" t="s">
        <v>25</v>
      </c>
      <c r="E15857" t="s">
        <v>5</v>
      </c>
      <c r="F15857" t="s">
        <v>4</v>
      </c>
      <c r="G15857">
        <v>0</v>
      </c>
      <c r="H15857">
        <v>176233.5625</v>
      </c>
      <c r="I15857">
        <v>416335.59375</v>
      </c>
      <c r="J15857">
        <v>0</v>
      </c>
      <c r="L15857" s="51">
        <v>51135</v>
      </c>
      <c r="M15857">
        <v>16</v>
      </c>
      <c r="N15857">
        <v>6508.705078125</v>
      </c>
    </row>
    <row r="15858" spans="1:14" x14ac:dyDescent="0.25">
      <c r="A15858" s="21" t="str">
        <f t="shared" si="247"/>
        <v>MOW L2C DAAA_2040</v>
      </c>
      <c r="B15858" t="s">
        <v>130</v>
      </c>
      <c r="C15858" t="s">
        <v>140</v>
      </c>
      <c r="D15858" t="s">
        <v>25</v>
      </c>
      <c r="E15858" t="s">
        <v>5</v>
      </c>
      <c r="F15858" t="s">
        <v>4</v>
      </c>
      <c r="G15858">
        <v>0</v>
      </c>
      <c r="H15858">
        <v>173996.53125</v>
      </c>
      <c r="I15858">
        <v>409012.15625</v>
      </c>
      <c r="J15858">
        <v>0</v>
      </c>
      <c r="L15858" s="51">
        <v>51501</v>
      </c>
      <c r="M15858">
        <v>17</v>
      </c>
      <c r="N15858">
        <v>11468.203125</v>
      </c>
    </row>
    <row r="15859" spans="1:14" x14ac:dyDescent="0.25">
      <c r="A15859" s="21" t="str">
        <f t="shared" si="247"/>
        <v>MOW L2C DAAA_2041</v>
      </c>
      <c r="B15859" t="s">
        <v>130</v>
      </c>
      <c r="C15859" t="s">
        <v>140</v>
      </c>
      <c r="D15859" t="s">
        <v>25</v>
      </c>
      <c r="E15859" t="s">
        <v>5</v>
      </c>
      <c r="F15859" t="s">
        <v>4</v>
      </c>
      <c r="G15859">
        <v>0</v>
      </c>
      <c r="H15859">
        <v>166157.125</v>
      </c>
      <c r="I15859">
        <v>399552</v>
      </c>
      <c r="J15859">
        <v>0</v>
      </c>
      <c r="L15859" s="51">
        <v>51866</v>
      </c>
      <c r="M15859">
        <v>18</v>
      </c>
      <c r="N15859">
        <v>44608.41015625</v>
      </c>
    </row>
    <row r="15860" spans="1:14" x14ac:dyDescent="0.25">
      <c r="A15860" s="21" t="str">
        <f t="shared" si="247"/>
        <v>MOW L2C DAAA_2042</v>
      </c>
      <c r="B15860" t="s">
        <v>130</v>
      </c>
      <c r="C15860" t="s">
        <v>140</v>
      </c>
      <c r="D15860" t="s">
        <v>25</v>
      </c>
      <c r="E15860" t="s">
        <v>5</v>
      </c>
      <c r="F15860" t="s">
        <v>4</v>
      </c>
      <c r="G15860">
        <v>0</v>
      </c>
      <c r="H15860">
        <v>161761.53125</v>
      </c>
      <c r="I15860">
        <v>391355.6875</v>
      </c>
      <c r="J15860">
        <v>0</v>
      </c>
      <c r="L15860" s="51">
        <v>52231</v>
      </c>
      <c r="M15860">
        <v>19</v>
      </c>
      <c r="N15860">
        <v>80855.5078125</v>
      </c>
    </row>
    <row r="15861" spans="1:14" x14ac:dyDescent="0.25">
      <c r="A15861" s="21" t="str">
        <f t="shared" si="247"/>
        <v>MOW L2C DAAA_2043</v>
      </c>
      <c r="B15861" t="s">
        <v>130</v>
      </c>
      <c r="C15861" t="s">
        <v>140</v>
      </c>
      <c r="D15861" t="s">
        <v>25</v>
      </c>
      <c r="E15861" t="s">
        <v>5</v>
      </c>
      <c r="F15861" t="s">
        <v>4</v>
      </c>
      <c r="G15861">
        <v>0</v>
      </c>
      <c r="H15861">
        <v>163760.609375</v>
      </c>
      <c r="I15861">
        <v>383295.625</v>
      </c>
      <c r="J15861">
        <v>0</v>
      </c>
      <c r="L15861" s="51">
        <v>52596</v>
      </c>
      <c r="M15861">
        <v>20</v>
      </c>
      <c r="N15861">
        <v>122472.1015625</v>
      </c>
    </row>
    <row r="15862" spans="1:14" x14ac:dyDescent="0.25">
      <c r="A15862" s="21" t="str">
        <f t="shared" si="247"/>
        <v>MOW L2C DAAA_2024</v>
      </c>
      <c r="B15862" t="s">
        <v>130</v>
      </c>
      <c r="C15862" t="s">
        <v>140</v>
      </c>
      <c r="D15862" t="s">
        <v>25</v>
      </c>
      <c r="E15862" t="s">
        <v>5</v>
      </c>
      <c r="F15862" t="s">
        <v>32</v>
      </c>
      <c r="G15862">
        <v>174667.203125</v>
      </c>
      <c r="H15862">
        <v>77966.25</v>
      </c>
      <c r="I15862">
        <v>15499.482421875</v>
      </c>
      <c r="J15862">
        <v>0</v>
      </c>
      <c r="L15862" s="51">
        <v>45657</v>
      </c>
      <c r="M15862">
        <v>1</v>
      </c>
      <c r="N15862">
        <v>106941.203125</v>
      </c>
    </row>
    <row r="15863" spans="1:14" x14ac:dyDescent="0.25">
      <c r="A15863" s="21" t="str">
        <f t="shared" si="247"/>
        <v>MOW L2C DAAA_2025</v>
      </c>
      <c r="B15863" t="s">
        <v>130</v>
      </c>
      <c r="C15863" t="s">
        <v>140</v>
      </c>
      <c r="D15863" t="s">
        <v>25</v>
      </c>
      <c r="E15863" t="s">
        <v>5</v>
      </c>
      <c r="F15863" t="s">
        <v>32</v>
      </c>
      <c r="G15863">
        <v>189335.015625</v>
      </c>
      <c r="H15863">
        <v>84759.78125</v>
      </c>
      <c r="I15863">
        <v>34580.93359375</v>
      </c>
      <c r="J15863">
        <v>0</v>
      </c>
      <c r="L15863" s="51">
        <v>46022</v>
      </c>
      <c r="M15863">
        <v>2</v>
      </c>
      <c r="N15863">
        <v>108426.4140625</v>
      </c>
    </row>
    <row r="15864" spans="1:14" x14ac:dyDescent="0.25">
      <c r="A15864" s="21" t="str">
        <f t="shared" si="247"/>
        <v>MOW L2C DAAA_2026</v>
      </c>
      <c r="B15864" t="s">
        <v>130</v>
      </c>
      <c r="C15864" t="s">
        <v>140</v>
      </c>
      <c r="D15864" t="s">
        <v>25</v>
      </c>
      <c r="E15864" t="s">
        <v>5</v>
      </c>
      <c r="F15864" t="s">
        <v>32</v>
      </c>
      <c r="G15864">
        <v>203954.734375</v>
      </c>
      <c r="H15864">
        <v>96627.171875</v>
      </c>
      <c r="I15864">
        <v>38000.23046875</v>
      </c>
      <c r="J15864">
        <v>0</v>
      </c>
      <c r="L15864" s="51">
        <v>46387</v>
      </c>
      <c r="M15864">
        <v>3</v>
      </c>
      <c r="N15864">
        <v>113449.1171875</v>
      </c>
    </row>
    <row r="15865" spans="1:14" x14ac:dyDescent="0.25">
      <c r="A15865" s="21" t="str">
        <f t="shared" si="247"/>
        <v>MOW L2C DAAA_2027</v>
      </c>
      <c r="B15865" t="s">
        <v>130</v>
      </c>
      <c r="C15865" t="s">
        <v>140</v>
      </c>
      <c r="D15865" t="s">
        <v>25</v>
      </c>
      <c r="E15865" t="s">
        <v>5</v>
      </c>
      <c r="F15865" t="s">
        <v>32</v>
      </c>
      <c r="G15865">
        <v>214899.625</v>
      </c>
      <c r="H15865">
        <v>93564.09375</v>
      </c>
      <c r="I15865">
        <v>41521.93359375</v>
      </c>
      <c r="J15865">
        <v>0</v>
      </c>
      <c r="L15865" s="51">
        <v>46752</v>
      </c>
      <c r="M15865">
        <v>4</v>
      </c>
      <c r="N15865">
        <v>110653.1796875</v>
      </c>
    </row>
    <row r="15866" spans="1:14" x14ac:dyDescent="0.25">
      <c r="A15866" s="21" t="str">
        <f t="shared" si="247"/>
        <v>MOW L2C DAAA_2028</v>
      </c>
      <c r="B15866" t="s">
        <v>130</v>
      </c>
      <c r="C15866" t="s">
        <v>140</v>
      </c>
      <c r="D15866" t="s">
        <v>25</v>
      </c>
      <c r="E15866" t="s">
        <v>5</v>
      </c>
      <c r="F15866" t="s">
        <v>32</v>
      </c>
      <c r="G15866">
        <v>223085.546875</v>
      </c>
      <c r="H15866">
        <v>102592.125</v>
      </c>
      <c r="I15866">
        <v>44875.82421875</v>
      </c>
      <c r="J15866">
        <v>0</v>
      </c>
      <c r="L15866" s="51">
        <v>47118</v>
      </c>
      <c r="M15866">
        <v>5</v>
      </c>
      <c r="N15866">
        <v>117204.0234375</v>
      </c>
    </row>
    <row r="15867" spans="1:14" x14ac:dyDescent="0.25">
      <c r="A15867" s="21" t="str">
        <f t="shared" si="247"/>
        <v>MOW L2C DAAA_2029</v>
      </c>
      <c r="B15867" t="s">
        <v>130</v>
      </c>
      <c r="C15867" t="s">
        <v>140</v>
      </c>
      <c r="D15867" t="s">
        <v>25</v>
      </c>
      <c r="E15867" t="s">
        <v>5</v>
      </c>
      <c r="F15867" t="s">
        <v>32</v>
      </c>
      <c r="G15867">
        <v>230881.203125</v>
      </c>
      <c r="H15867">
        <v>113954.0390625</v>
      </c>
      <c r="I15867">
        <v>46952.6171875</v>
      </c>
      <c r="J15867">
        <v>0</v>
      </c>
      <c r="L15867" s="51">
        <v>47483</v>
      </c>
      <c r="M15867">
        <v>6</v>
      </c>
      <c r="N15867">
        <v>126048.765625</v>
      </c>
    </row>
    <row r="15868" spans="1:14" x14ac:dyDescent="0.25">
      <c r="A15868" s="21" t="str">
        <f t="shared" si="247"/>
        <v>MOW L2C DAAA_2030</v>
      </c>
      <c r="B15868" t="s">
        <v>130</v>
      </c>
      <c r="C15868" t="s">
        <v>140</v>
      </c>
      <c r="D15868" t="s">
        <v>25</v>
      </c>
      <c r="E15868" t="s">
        <v>5</v>
      </c>
      <c r="F15868" t="s">
        <v>32</v>
      </c>
      <c r="G15868">
        <v>239369.390625</v>
      </c>
      <c r="H15868">
        <v>120457.4453125</v>
      </c>
      <c r="I15868">
        <v>52364.6953125</v>
      </c>
      <c r="J15868">
        <v>0</v>
      </c>
      <c r="L15868" s="51">
        <v>47848</v>
      </c>
      <c r="M15868">
        <v>7</v>
      </c>
      <c r="N15868">
        <v>130611.5390625</v>
      </c>
    </row>
    <row r="15869" spans="1:14" x14ac:dyDescent="0.25">
      <c r="A15869" s="21" t="str">
        <f t="shared" si="247"/>
        <v>MOW L2C DAAA_2031</v>
      </c>
      <c r="B15869" t="s">
        <v>130</v>
      </c>
      <c r="C15869" t="s">
        <v>140</v>
      </c>
      <c r="D15869" t="s">
        <v>25</v>
      </c>
      <c r="E15869" t="s">
        <v>5</v>
      </c>
      <c r="F15869" t="s">
        <v>32</v>
      </c>
      <c r="G15869">
        <v>243642.625</v>
      </c>
      <c r="H15869">
        <v>97820.3671875</v>
      </c>
      <c r="I15869">
        <v>49934.67578125</v>
      </c>
      <c r="J15869">
        <v>27125.732421875</v>
      </c>
      <c r="L15869" s="51">
        <v>48213</v>
      </c>
      <c r="M15869">
        <v>8</v>
      </c>
      <c r="N15869">
        <v>120405.8203125</v>
      </c>
    </row>
    <row r="15870" spans="1:14" x14ac:dyDescent="0.25">
      <c r="A15870" s="21" t="str">
        <f t="shared" si="247"/>
        <v>MOW L2C DAAA_2032</v>
      </c>
      <c r="B15870" t="s">
        <v>130</v>
      </c>
      <c r="C15870" t="s">
        <v>140</v>
      </c>
      <c r="D15870" t="s">
        <v>25</v>
      </c>
      <c r="E15870" t="s">
        <v>5</v>
      </c>
      <c r="F15870" t="s">
        <v>32</v>
      </c>
      <c r="G15870">
        <v>252018.609375</v>
      </c>
      <c r="H15870">
        <v>101867.2734375</v>
      </c>
      <c r="I15870">
        <v>51163.21484375</v>
      </c>
      <c r="J15870">
        <v>0</v>
      </c>
      <c r="L15870" s="51">
        <v>48579</v>
      </c>
      <c r="M15870">
        <v>9</v>
      </c>
      <c r="N15870">
        <v>119476.6796875</v>
      </c>
    </row>
    <row r="15871" spans="1:14" x14ac:dyDescent="0.25">
      <c r="A15871" s="21" t="str">
        <f t="shared" si="247"/>
        <v>MOW L2C DAAA_2033</v>
      </c>
      <c r="B15871" t="s">
        <v>130</v>
      </c>
      <c r="C15871" t="s">
        <v>140</v>
      </c>
      <c r="D15871" t="s">
        <v>25</v>
      </c>
      <c r="E15871" t="s">
        <v>5</v>
      </c>
      <c r="F15871" t="s">
        <v>32</v>
      </c>
      <c r="G15871">
        <v>255973.0625</v>
      </c>
      <c r="H15871">
        <v>93571.640625</v>
      </c>
      <c r="I15871">
        <v>53852.4921875</v>
      </c>
      <c r="J15871">
        <v>0</v>
      </c>
      <c r="L15871" s="51">
        <v>48944</v>
      </c>
      <c r="M15871">
        <v>10</v>
      </c>
      <c r="N15871">
        <v>105875.0703125</v>
      </c>
    </row>
    <row r="15872" spans="1:14" x14ac:dyDescent="0.25">
      <c r="A15872" s="21" t="str">
        <f t="shared" si="247"/>
        <v>MOW L2C DAAA_2034</v>
      </c>
      <c r="B15872" t="s">
        <v>130</v>
      </c>
      <c r="C15872" t="s">
        <v>140</v>
      </c>
      <c r="D15872" t="s">
        <v>25</v>
      </c>
      <c r="E15872" t="s">
        <v>5</v>
      </c>
      <c r="F15872" t="s">
        <v>32</v>
      </c>
      <c r="G15872">
        <v>259452.046875</v>
      </c>
      <c r="H15872">
        <v>89696.359375</v>
      </c>
      <c r="I15872">
        <v>56144.57421875</v>
      </c>
      <c r="J15872">
        <v>0</v>
      </c>
      <c r="L15872" s="51">
        <v>49309</v>
      </c>
      <c r="M15872">
        <v>11</v>
      </c>
      <c r="N15872">
        <v>99662.3984375</v>
      </c>
    </row>
    <row r="15873" spans="1:14" x14ac:dyDescent="0.25">
      <c r="A15873" s="21" t="str">
        <f t="shared" si="247"/>
        <v>MOW L2C DAAA_2035</v>
      </c>
      <c r="B15873" t="s">
        <v>130</v>
      </c>
      <c r="C15873" t="s">
        <v>140</v>
      </c>
      <c r="D15873" t="s">
        <v>25</v>
      </c>
      <c r="E15873" t="s">
        <v>5</v>
      </c>
      <c r="F15873" t="s">
        <v>32</v>
      </c>
      <c r="G15873">
        <v>264014.21875</v>
      </c>
      <c r="H15873">
        <v>89411.5703125</v>
      </c>
      <c r="I15873">
        <v>57332.05078125</v>
      </c>
      <c r="J15873">
        <v>0</v>
      </c>
      <c r="L15873" s="51">
        <v>49674</v>
      </c>
      <c r="M15873">
        <v>12</v>
      </c>
      <c r="N15873">
        <v>99287.6796875</v>
      </c>
    </row>
    <row r="15874" spans="1:14" x14ac:dyDescent="0.25">
      <c r="A15874" s="21" t="str">
        <f t="shared" ref="A15874:A15937" si="248">B15874&amp;" "&amp;D15874&amp;" "&amp;C15874&amp;"_"&amp;YEAR(L15874)</f>
        <v>MOW L2C DAAA_2036</v>
      </c>
      <c r="B15874" t="s">
        <v>130</v>
      </c>
      <c r="C15874" t="s">
        <v>140</v>
      </c>
      <c r="D15874" t="s">
        <v>25</v>
      </c>
      <c r="E15874" t="s">
        <v>5</v>
      </c>
      <c r="F15874" t="s">
        <v>32</v>
      </c>
      <c r="G15874">
        <v>268813.09375</v>
      </c>
      <c r="H15874">
        <v>85541.046875</v>
      </c>
      <c r="I15874">
        <v>60422.4375</v>
      </c>
      <c r="J15874">
        <v>0</v>
      </c>
      <c r="L15874" s="51">
        <v>50040</v>
      </c>
      <c r="M15874">
        <v>13</v>
      </c>
      <c r="N15874">
        <v>94765.421875</v>
      </c>
    </row>
    <row r="15875" spans="1:14" x14ac:dyDescent="0.25">
      <c r="A15875" s="21" t="str">
        <f t="shared" si="248"/>
        <v>MOW L2C DAAA_2037</v>
      </c>
      <c r="B15875" t="s">
        <v>130</v>
      </c>
      <c r="C15875" t="s">
        <v>140</v>
      </c>
      <c r="D15875" t="s">
        <v>25</v>
      </c>
      <c r="E15875" t="s">
        <v>5</v>
      </c>
      <c r="F15875" t="s">
        <v>32</v>
      </c>
      <c r="G15875">
        <v>272671.1875</v>
      </c>
      <c r="H15875">
        <v>82737.5390625</v>
      </c>
      <c r="I15875">
        <v>62211.78125</v>
      </c>
      <c r="J15875">
        <v>0</v>
      </c>
      <c r="L15875" s="51">
        <v>50405</v>
      </c>
      <c r="M15875">
        <v>14</v>
      </c>
      <c r="N15875">
        <v>86590.125</v>
      </c>
    </row>
    <row r="15876" spans="1:14" x14ac:dyDescent="0.25">
      <c r="A15876" s="21" t="str">
        <f t="shared" si="248"/>
        <v>MOW L2C DAAA_2038</v>
      </c>
      <c r="B15876" t="s">
        <v>130</v>
      </c>
      <c r="C15876" t="s">
        <v>140</v>
      </c>
      <c r="D15876" t="s">
        <v>25</v>
      </c>
      <c r="E15876" t="s">
        <v>5</v>
      </c>
      <c r="F15876" t="s">
        <v>32</v>
      </c>
      <c r="G15876">
        <v>277190.0625</v>
      </c>
      <c r="H15876">
        <v>70635.59375</v>
      </c>
      <c r="I15876">
        <v>63098.4375</v>
      </c>
      <c r="J15876">
        <v>0</v>
      </c>
      <c r="L15876" s="51">
        <v>50770</v>
      </c>
      <c r="M15876">
        <v>15</v>
      </c>
      <c r="N15876">
        <v>66953.2421875</v>
      </c>
    </row>
    <row r="15877" spans="1:14" x14ac:dyDescent="0.25">
      <c r="A15877" s="21" t="str">
        <f t="shared" si="248"/>
        <v>MOW L2C DAAA_2039</v>
      </c>
      <c r="B15877" t="s">
        <v>130</v>
      </c>
      <c r="C15877" t="s">
        <v>140</v>
      </c>
      <c r="D15877" t="s">
        <v>25</v>
      </c>
      <c r="E15877" t="s">
        <v>5</v>
      </c>
      <c r="F15877" t="s">
        <v>32</v>
      </c>
      <c r="G15877">
        <v>287008.03125</v>
      </c>
      <c r="H15877">
        <v>56993.49609375</v>
      </c>
      <c r="I15877">
        <v>66282.2578125</v>
      </c>
      <c r="J15877">
        <v>0</v>
      </c>
      <c r="L15877" s="51">
        <v>51135</v>
      </c>
      <c r="M15877">
        <v>16</v>
      </c>
      <c r="N15877">
        <v>42460.765625</v>
      </c>
    </row>
    <row r="15878" spans="1:14" x14ac:dyDescent="0.25">
      <c r="A15878" s="21" t="str">
        <f t="shared" si="248"/>
        <v>MOW L2C DAAA_2040</v>
      </c>
      <c r="B15878" t="s">
        <v>130</v>
      </c>
      <c r="C15878" t="s">
        <v>140</v>
      </c>
      <c r="D15878" t="s">
        <v>25</v>
      </c>
      <c r="E15878" t="s">
        <v>5</v>
      </c>
      <c r="F15878" t="s">
        <v>32</v>
      </c>
      <c r="G15878">
        <v>290075.40625</v>
      </c>
      <c r="H15878">
        <v>44412.31640625</v>
      </c>
      <c r="I15878">
        <v>46758.57421875</v>
      </c>
      <c r="J15878">
        <v>133313.8125</v>
      </c>
      <c r="L15878" s="51">
        <v>51501</v>
      </c>
      <c r="M15878">
        <v>17</v>
      </c>
      <c r="N15878">
        <v>33470.06640625</v>
      </c>
    </row>
    <row r="15879" spans="1:14" x14ac:dyDescent="0.25">
      <c r="A15879" s="21" t="str">
        <f t="shared" si="248"/>
        <v>MOW L2C DAAA_2041</v>
      </c>
      <c r="B15879" t="s">
        <v>130</v>
      </c>
      <c r="C15879" t="s">
        <v>140</v>
      </c>
      <c r="D15879" t="s">
        <v>25</v>
      </c>
      <c r="E15879" t="s">
        <v>5</v>
      </c>
      <c r="F15879" t="s">
        <v>32</v>
      </c>
      <c r="G15879">
        <v>292544.65625</v>
      </c>
      <c r="H15879">
        <v>35560.734375</v>
      </c>
      <c r="I15879">
        <v>46309.9765625</v>
      </c>
      <c r="J15879">
        <v>0</v>
      </c>
      <c r="L15879" s="51">
        <v>51866</v>
      </c>
      <c r="M15879">
        <v>18</v>
      </c>
      <c r="N15879">
        <v>26697.658203125</v>
      </c>
    </row>
    <row r="15880" spans="1:14" x14ac:dyDescent="0.25">
      <c r="A15880" s="21" t="str">
        <f t="shared" si="248"/>
        <v>MOW L2C DAAA_2042</v>
      </c>
      <c r="B15880" t="s">
        <v>130</v>
      </c>
      <c r="C15880" t="s">
        <v>140</v>
      </c>
      <c r="D15880" t="s">
        <v>25</v>
      </c>
      <c r="E15880" t="s">
        <v>5</v>
      </c>
      <c r="F15880" t="s">
        <v>32</v>
      </c>
      <c r="G15880">
        <v>296594.15625</v>
      </c>
      <c r="H15880">
        <v>25418.029296875</v>
      </c>
      <c r="I15880">
        <v>46904.7109375</v>
      </c>
      <c r="J15880">
        <v>0</v>
      </c>
      <c r="L15880" s="51">
        <v>52231</v>
      </c>
      <c r="M15880">
        <v>19</v>
      </c>
      <c r="N15880">
        <v>13683.6572265625</v>
      </c>
    </row>
    <row r="15881" spans="1:14" x14ac:dyDescent="0.25">
      <c r="A15881" s="21" t="str">
        <f t="shared" si="248"/>
        <v>MOW L2C DAAA_2043</v>
      </c>
      <c r="B15881" t="s">
        <v>130</v>
      </c>
      <c r="C15881" t="s">
        <v>140</v>
      </c>
      <c r="D15881" t="s">
        <v>25</v>
      </c>
      <c r="E15881" t="s">
        <v>5</v>
      </c>
      <c r="F15881" t="s">
        <v>32</v>
      </c>
      <c r="G15881">
        <v>299773.65625</v>
      </c>
      <c r="H15881">
        <v>26546.9453125</v>
      </c>
      <c r="I15881">
        <v>170669.53125</v>
      </c>
      <c r="J15881">
        <v>0</v>
      </c>
      <c r="L15881" s="51">
        <v>52596</v>
      </c>
      <c r="M15881">
        <v>20</v>
      </c>
      <c r="N15881">
        <v>14062.5908203125</v>
      </c>
    </row>
    <row r="15882" spans="1:14" x14ac:dyDescent="0.25">
      <c r="A15882" s="21" t="str">
        <f t="shared" si="248"/>
        <v>MOW L2C DAAA_2024</v>
      </c>
      <c r="B15882" t="s">
        <v>130</v>
      </c>
      <c r="C15882" t="s">
        <v>140</v>
      </c>
      <c r="D15882" t="s">
        <v>25</v>
      </c>
      <c r="E15882" t="s">
        <v>5</v>
      </c>
      <c r="F15882" t="s">
        <v>8</v>
      </c>
      <c r="G15882">
        <v>0</v>
      </c>
      <c r="H15882">
        <v>0</v>
      </c>
      <c r="I15882">
        <v>0</v>
      </c>
      <c r="J15882">
        <v>0</v>
      </c>
      <c r="L15882" s="51">
        <v>45657</v>
      </c>
      <c r="M15882">
        <v>1</v>
      </c>
      <c r="N15882">
        <v>0</v>
      </c>
    </row>
    <row r="15883" spans="1:14" x14ac:dyDescent="0.25">
      <c r="A15883" s="21" t="str">
        <f t="shared" si="248"/>
        <v>MOW L2C DAAA_2025</v>
      </c>
      <c r="B15883" t="s">
        <v>130</v>
      </c>
      <c r="C15883" t="s">
        <v>140</v>
      </c>
      <c r="D15883" t="s">
        <v>25</v>
      </c>
      <c r="E15883" t="s">
        <v>5</v>
      </c>
      <c r="F15883" t="s">
        <v>8</v>
      </c>
      <c r="G15883">
        <v>0</v>
      </c>
      <c r="H15883">
        <v>0</v>
      </c>
      <c r="I15883">
        <v>0</v>
      </c>
      <c r="J15883">
        <v>0</v>
      </c>
      <c r="L15883" s="51">
        <v>46022</v>
      </c>
      <c r="M15883">
        <v>2</v>
      </c>
      <c r="N15883">
        <v>0</v>
      </c>
    </row>
    <row r="15884" spans="1:14" x14ac:dyDescent="0.25">
      <c r="A15884" s="21" t="str">
        <f t="shared" si="248"/>
        <v>MOW L2C DAAA_2026</v>
      </c>
      <c r="B15884" t="s">
        <v>130</v>
      </c>
      <c r="C15884" t="s">
        <v>140</v>
      </c>
      <c r="D15884" t="s">
        <v>25</v>
      </c>
      <c r="E15884" t="s">
        <v>5</v>
      </c>
      <c r="F15884" t="s">
        <v>8</v>
      </c>
      <c r="G15884">
        <v>0</v>
      </c>
      <c r="H15884">
        <v>0</v>
      </c>
      <c r="I15884">
        <v>0</v>
      </c>
      <c r="J15884">
        <v>0</v>
      </c>
      <c r="L15884" s="51">
        <v>46387</v>
      </c>
      <c r="M15884">
        <v>3</v>
      </c>
      <c r="N15884">
        <v>0</v>
      </c>
    </row>
    <row r="15885" spans="1:14" x14ac:dyDescent="0.25">
      <c r="A15885" s="21" t="str">
        <f t="shared" si="248"/>
        <v>MOW L2C DAAA_2027</v>
      </c>
      <c r="B15885" t="s">
        <v>130</v>
      </c>
      <c r="C15885" t="s">
        <v>140</v>
      </c>
      <c r="D15885" t="s">
        <v>25</v>
      </c>
      <c r="E15885" t="s">
        <v>5</v>
      </c>
      <c r="F15885" t="s">
        <v>8</v>
      </c>
      <c r="G15885">
        <v>0</v>
      </c>
      <c r="H15885">
        <v>0</v>
      </c>
      <c r="I15885">
        <v>0</v>
      </c>
      <c r="J15885">
        <v>0</v>
      </c>
      <c r="L15885" s="51">
        <v>46752</v>
      </c>
      <c r="M15885">
        <v>4</v>
      </c>
      <c r="N15885">
        <v>0</v>
      </c>
    </row>
    <row r="15886" spans="1:14" x14ac:dyDescent="0.25">
      <c r="A15886" s="21" t="str">
        <f t="shared" si="248"/>
        <v>MOW L2C DAAA_2028</v>
      </c>
      <c r="B15886" t="s">
        <v>130</v>
      </c>
      <c r="C15886" t="s">
        <v>140</v>
      </c>
      <c r="D15886" t="s">
        <v>25</v>
      </c>
      <c r="E15886" t="s">
        <v>5</v>
      </c>
      <c r="F15886" t="s">
        <v>8</v>
      </c>
      <c r="G15886">
        <v>0</v>
      </c>
      <c r="H15886">
        <v>0</v>
      </c>
      <c r="I15886">
        <v>0</v>
      </c>
      <c r="J15886">
        <v>0</v>
      </c>
      <c r="L15886" s="51">
        <v>47118</v>
      </c>
      <c r="M15886">
        <v>5</v>
      </c>
      <c r="N15886">
        <v>0</v>
      </c>
    </row>
    <row r="15887" spans="1:14" x14ac:dyDescent="0.25">
      <c r="A15887" s="21" t="str">
        <f t="shared" si="248"/>
        <v>MOW L2C DAAA_2029</v>
      </c>
      <c r="B15887" t="s">
        <v>130</v>
      </c>
      <c r="C15887" t="s">
        <v>140</v>
      </c>
      <c r="D15887" t="s">
        <v>25</v>
      </c>
      <c r="E15887" t="s">
        <v>5</v>
      </c>
      <c r="F15887" t="s">
        <v>8</v>
      </c>
      <c r="G15887">
        <v>0</v>
      </c>
      <c r="H15887">
        <v>0</v>
      </c>
      <c r="I15887">
        <v>0</v>
      </c>
      <c r="J15887">
        <v>0</v>
      </c>
      <c r="L15887" s="51">
        <v>47483</v>
      </c>
      <c r="M15887">
        <v>6</v>
      </c>
      <c r="N15887">
        <v>0</v>
      </c>
    </row>
    <row r="15888" spans="1:14" x14ac:dyDescent="0.25">
      <c r="A15888" s="21" t="str">
        <f t="shared" si="248"/>
        <v>MOW L2C DAAA_2030</v>
      </c>
      <c r="B15888" t="s">
        <v>130</v>
      </c>
      <c r="C15888" t="s">
        <v>140</v>
      </c>
      <c r="D15888" t="s">
        <v>25</v>
      </c>
      <c r="E15888" t="s">
        <v>5</v>
      </c>
      <c r="F15888" t="s">
        <v>8</v>
      </c>
      <c r="G15888">
        <v>0</v>
      </c>
      <c r="H15888">
        <v>0</v>
      </c>
      <c r="I15888">
        <v>0</v>
      </c>
      <c r="J15888">
        <v>0</v>
      </c>
      <c r="L15888" s="51">
        <v>47848</v>
      </c>
      <c r="M15888">
        <v>7</v>
      </c>
      <c r="N15888">
        <v>0</v>
      </c>
    </row>
    <row r="15889" spans="1:14" x14ac:dyDescent="0.25">
      <c r="A15889" s="21" t="str">
        <f t="shared" si="248"/>
        <v>MOW L2C DAAA_2031</v>
      </c>
      <c r="B15889" t="s">
        <v>130</v>
      </c>
      <c r="C15889" t="s">
        <v>140</v>
      </c>
      <c r="D15889" t="s">
        <v>25</v>
      </c>
      <c r="E15889" t="s">
        <v>5</v>
      </c>
      <c r="F15889" t="s">
        <v>8</v>
      </c>
      <c r="G15889">
        <v>0</v>
      </c>
      <c r="H15889">
        <v>0</v>
      </c>
      <c r="I15889">
        <v>0</v>
      </c>
      <c r="J15889">
        <v>0</v>
      </c>
      <c r="L15889" s="51">
        <v>48213</v>
      </c>
      <c r="M15889">
        <v>8</v>
      </c>
      <c r="N15889">
        <v>0</v>
      </c>
    </row>
    <row r="15890" spans="1:14" x14ac:dyDescent="0.25">
      <c r="A15890" s="21" t="str">
        <f t="shared" si="248"/>
        <v>MOW L2C DAAA_2032</v>
      </c>
      <c r="B15890" t="s">
        <v>130</v>
      </c>
      <c r="C15890" t="s">
        <v>140</v>
      </c>
      <c r="D15890" t="s">
        <v>25</v>
      </c>
      <c r="E15890" t="s">
        <v>5</v>
      </c>
      <c r="F15890" t="s">
        <v>8</v>
      </c>
      <c r="G15890">
        <v>0</v>
      </c>
      <c r="H15890">
        <v>0</v>
      </c>
      <c r="I15890">
        <v>0</v>
      </c>
      <c r="J15890">
        <v>0</v>
      </c>
      <c r="L15890" s="51">
        <v>48579</v>
      </c>
      <c r="M15890">
        <v>9</v>
      </c>
      <c r="N15890">
        <v>0</v>
      </c>
    </row>
    <row r="15891" spans="1:14" x14ac:dyDescent="0.25">
      <c r="A15891" s="21" t="str">
        <f t="shared" si="248"/>
        <v>MOW L2C DAAA_2033</v>
      </c>
      <c r="B15891" t="s">
        <v>130</v>
      </c>
      <c r="C15891" t="s">
        <v>140</v>
      </c>
      <c r="D15891" t="s">
        <v>25</v>
      </c>
      <c r="E15891" t="s">
        <v>5</v>
      </c>
      <c r="F15891" t="s">
        <v>8</v>
      </c>
      <c r="G15891">
        <v>0</v>
      </c>
      <c r="H15891">
        <v>0</v>
      </c>
      <c r="I15891">
        <v>0</v>
      </c>
      <c r="J15891">
        <v>0</v>
      </c>
      <c r="L15891" s="51">
        <v>48944</v>
      </c>
      <c r="M15891">
        <v>10</v>
      </c>
      <c r="N15891">
        <v>0</v>
      </c>
    </row>
    <row r="15892" spans="1:14" x14ac:dyDescent="0.25">
      <c r="A15892" s="21" t="str">
        <f t="shared" si="248"/>
        <v>MOW L2C DAAA_2034</v>
      </c>
      <c r="B15892" t="s">
        <v>130</v>
      </c>
      <c r="C15892" t="s">
        <v>140</v>
      </c>
      <c r="D15892" t="s">
        <v>25</v>
      </c>
      <c r="E15892" t="s">
        <v>5</v>
      </c>
      <c r="F15892" t="s">
        <v>8</v>
      </c>
      <c r="G15892">
        <v>0</v>
      </c>
      <c r="H15892">
        <v>0</v>
      </c>
      <c r="I15892">
        <v>0</v>
      </c>
      <c r="J15892">
        <v>0</v>
      </c>
      <c r="L15892" s="51">
        <v>49309</v>
      </c>
      <c r="M15892">
        <v>11</v>
      </c>
      <c r="N15892">
        <v>0</v>
      </c>
    </row>
    <row r="15893" spans="1:14" x14ac:dyDescent="0.25">
      <c r="A15893" s="21" t="str">
        <f t="shared" si="248"/>
        <v>MOW L2C DAAA_2035</v>
      </c>
      <c r="B15893" t="s">
        <v>130</v>
      </c>
      <c r="C15893" t="s">
        <v>140</v>
      </c>
      <c r="D15893" t="s">
        <v>25</v>
      </c>
      <c r="E15893" t="s">
        <v>5</v>
      </c>
      <c r="F15893" t="s">
        <v>8</v>
      </c>
      <c r="G15893">
        <v>0</v>
      </c>
      <c r="H15893">
        <v>0</v>
      </c>
      <c r="I15893">
        <v>0</v>
      </c>
      <c r="J15893">
        <v>0</v>
      </c>
      <c r="L15893" s="51">
        <v>49674</v>
      </c>
      <c r="M15893">
        <v>12</v>
      </c>
      <c r="N15893">
        <v>0</v>
      </c>
    </row>
    <row r="15894" spans="1:14" x14ac:dyDescent="0.25">
      <c r="A15894" s="21" t="str">
        <f t="shared" si="248"/>
        <v>MOW L2C DAAA_2036</v>
      </c>
      <c r="B15894" t="s">
        <v>130</v>
      </c>
      <c r="C15894" t="s">
        <v>140</v>
      </c>
      <c r="D15894" t="s">
        <v>25</v>
      </c>
      <c r="E15894" t="s">
        <v>5</v>
      </c>
      <c r="F15894" t="s">
        <v>8</v>
      </c>
      <c r="G15894">
        <v>0</v>
      </c>
      <c r="H15894">
        <v>0</v>
      </c>
      <c r="I15894">
        <v>0</v>
      </c>
      <c r="J15894">
        <v>0</v>
      </c>
      <c r="L15894" s="51">
        <v>50040</v>
      </c>
      <c r="M15894">
        <v>13</v>
      </c>
      <c r="N15894">
        <v>0</v>
      </c>
    </row>
    <row r="15895" spans="1:14" x14ac:dyDescent="0.25">
      <c r="A15895" s="21" t="str">
        <f t="shared" si="248"/>
        <v>MOW L2C DAAA_2037</v>
      </c>
      <c r="B15895" t="s">
        <v>130</v>
      </c>
      <c r="C15895" t="s">
        <v>140</v>
      </c>
      <c r="D15895" t="s">
        <v>25</v>
      </c>
      <c r="E15895" t="s">
        <v>5</v>
      </c>
      <c r="F15895" t="s">
        <v>8</v>
      </c>
      <c r="G15895">
        <v>0</v>
      </c>
      <c r="H15895">
        <v>0</v>
      </c>
      <c r="I15895">
        <v>0</v>
      </c>
      <c r="J15895">
        <v>0</v>
      </c>
      <c r="L15895" s="51">
        <v>50405</v>
      </c>
      <c r="M15895">
        <v>14</v>
      </c>
      <c r="N15895">
        <v>0</v>
      </c>
    </row>
    <row r="15896" spans="1:14" x14ac:dyDescent="0.25">
      <c r="A15896" s="21" t="str">
        <f t="shared" si="248"/>
        <v>MOW L2C DAAA_2038</v>
      </c>
      <c r="B15896" t="s">
        <v>130</v>
      </c>
      <c r="C15896" t="s">
        <v>140</v>
      </c>
      <c r="D15896" t="s">
        <v>25</v>
      </c>
      <c r="E15896" t="s">
        <v>5</v>
      </c>
      <c r="F15896" t="s">
        <v>8</v>
      </c>
      <c r="G15896">
        <v>0</v>
      </c>
      <c r="H15896">
        <v>0</v>
      </c>
      <c r="I15896">
        <v>0</v>
      </c>
      <c r="J15896">
        <v>0</v>
      </c>
      <c r="L15896" s="51">
        <v>50770</v>
      </c>
      <c r="M15896">
        <v>15</v>
      </c>
      <c r="N15896">
        <v>0</v>
      </c>
    </row>
    <row r="15897" spans="1:14" x14ac:dyDescent="0.25">
      <c r="A15897" s="21" t="str">
        <f t="shared" si="248"/>
        <v>MOW L2C DAAA_2039</v>
      </c>
      <c r="B15897" t="s">
        <v>130</v>
      </c>
      <c r="C15897" t="s">
        <v>140</v>
      </c>
      <c r="D15897" t="s">
        <v>25</v>
      </c>
      <c r="E15897" t="s">
        <v>5</v>
      </c>
      <c r="F15897" t="s">
        <v>8</v>
      </c>
      <c r="G15897">
        <v>0</v>
      </c>
      <c r="H15897">
        <v>0</v>
      </c>
      <c r="I15897">
        <v>0</v>
      </c>
      <c r="J15897">
        <v>0</v>
      </c>
      <c r="L15897" s="51">
        <v>51135</v>
      </c>
      <c r="M15897">
        <v>16</v>
      </c>
      <c r="N15897">
        <v>0</v>
      </c>
    </row>
    <row r="15898" spans="1:14" x14ac:dyDescent="0.25">
      <c r="A15898" s="21" t="str">
        <f t="shared" si="248"/>
        <v>MOW L2C DAAA_2040</v>
      </c>
      <c r="B15898" t="s">
        <v>130</v>
      </c>
      <c r="C15898" t="s">
        <v>140</v>
      </c>
      <c r="D15898" t="s">
        <v>25</v>
      </c>
      <c r="E15898" t="s">
        <v>5</v>
      </c>
      <c r="F15898" t="s">
        <v>8</v>
      </c>
      <c r="G15898">
        <v>0</v>
      </c>
      <c r="H15898">
        <v>0</v>
      </c>
      <c r="I15898">
        <v>0</v>
      </c>
      <c r="J15898">
        <v>0</v>
      </c>
      <c r="L15898" s="51">
        <v>51501</v>
      </c>
      <c r="M15898">
        <v>17</v>
      </c>
      <c r="N15898">
        <v>0</v>
      </c>
    </row>
    <row r="15899" spans="1:14" x14ac:dyDescent="0.25">
      <c r="A15899" s="21" t="str">
        <f t="shared" si="248"/>
        <v>MOW L2C DAAA_2041</v>
      </c>
      <c r="B15899" t="s">
        <v>130</v>
      </c>
      <c r="C15899" t="s">
        <v>140</v>
      </c>
      <c r="D15899" t="s">
        <v>25</v>
      </c>
      <c r="E15899" t="s">
        <v>5</v>
      </c>
      <c r="F15899" t="s">
        <v>8</v>
      </c>
      <c r="G15899">
        <v>0</v>
      </c>
      <c r="H15899">
        <v>0</v>
      </c>
      <c r="I15899">
        <v>0</v>
      </c>
      <c r="J15899">
        <v>0</v>
      </c>
      <c r="L15899" s="51">
        <v>51866</v>
      </c>
      <c r="M15899">
        <v>18</v>
      </c>
      <c r="N15899">
        <v>0</v>
      </c>
    </row>
    <row r="15900" spans="1:14" x14ac:dyDescent="0.25">
      <c r="A15900" s="21" t="str">
        <f t="shared" si="248"/>
        <v>MOW L2C DAAA_2042</v>
      </c>
      <c r="B15900" t="s">
        <v>130</v>
      </c>
      <c r="C15900" t="s">
        <v>140</v>
      </c>
      <c r="D15900" t="s">
        <v>25</v>
      </c>
      <c r="E15900" t="s">
        <v>5</v>
      </c>
      <c r="F15900" t="s">
        <v>8</v>
      </c>
      <c r="G15900">
        <v>0</v>
      </c>
      <c r="H15900">
        <v>0</v>
      </c>
      <c r="I15900">
        <v>0</v>
      </c>
      <c r="J15900">
        <v>0</v>
      </c>
      <c r="L15900" s="51">
        <v>52231</v>
      </c>
      <c r="M15900">
        <v>19</v>
      </c>
      <c r="N15900">
        <v>0</v>
      </c>
    </row>
    <row r="15901" spans="1:14" x14ac:dyDescent="0.25">
      <c r="A15901" s="21" t="str">
        <f t="shared" si="248"/>
        <v>MOW L2C DAAA_2043</v>
      </c>
      <c r="B15901" t="s">
        <v>130</v>
      </c>
      <c r="C15901" t="s">
        <v>140</v>
      </c>
      <c r="D15901" t="s">
        <v>25</v>
      </c>
      <c r="E15901" t="s">
        <v>5</v>
      </c>
      <c r="F15901" t="s">
        <v>8</v>
      </c>
      <c r="G15901">
        <v>0</v>
      </c>
      <c r="H15901">
        <v>0</v>
      </c>
      <c r="I15901">
        <v>0</v>
      </c>
      <c r="J15901">
        <v>0</v>
      </c>
      <c r="L15901" s="51">
        <v>52596</v>
      </c>
      <c r="M15901">
        <v>20</v>
      </c>
      <c r="N15901">
        <v>0</v>
      </c>
    </row>
    <row r="15902" spans="1:14" x14ac:dyDescent="0.25">
      <c r="A15902" s="21" t="str">
        <f t="shared" si="248"/>
        <v>MOW L2N DAAA_2024</v>
      </c>
      <c r="B15902" t="s">
        <v>130</v>
      </c>
      <c r="C15902" t="s">
        <v>140</v>
      </c>
      <c r="D15902" t="s">
        <v>26</v>
      </c>
      <c r="E15902" t="s">
        <v>29</v>
      </c>
      <c r="F15902" t="s">
        <v>28</v>
      </c>
      <c r="K15902">
        <v>0</v>
      </c>
      <c r="L15902" s="51">
        <v>45657</v>
      </c>
      <c r="M15902">
        <v>1</v>
      </c>
    </row>
    <row r="15903" spans="1:14" x14ac:dyDescent="0.25">
      <c r="A15903" s="21" t="str">
        <f t="shared" si="248"/>
        <v>MOW L2N DAAA_2025</v>
      </c>
      <c r="B15903" t="s">
        <v>130</v>
      </c>
      <c r="C15903" t="s">
        <v>140</v>
      </c>
      <c r="D15903" t="s">
        <v>26</v>
      </c>
      <c r="E15903" t="s">
        <v>29</v>
      </c>
      <c r="F15903" t="s">
        <v>28</v>
      </c>
      <c r="K15903">
        <v>0</v>
      </c>
      <c r="L15903" s="51">
        <v>46022</v>
      </c>
      <c r="M15903">
        <v>2</v>
      </c>
    </row>
    <row r="15904" spans="1:14" x14ac:dyDescent="0.25">
      <c r="A15904" s="21" t="str">
        <f t="shared" si="248"/>
        <v>MOW L2N DAAA_2026</v>
      </c>
      <c r="B15904" t="s">
        <v>130</v>
      </c>
      <c r="C15904" t="s">
        <v>140</v>
      </c>
      <c r="D15904" t="s">
        <v>26</v>
      </c>
      <c r="E15904" t="s">
        <v>29</v>
      </c>
      <c r="F15904" t="s">
        <v>28</v>
      </c>
      <c r="K15904">
        <v>0</v>
      </c>
      <c r="L15904" s="51">
        <v>46387</v>
      </c>
      <c r="M15904">
        <v>3</v>
      </c>
    </row>
    <row r="15905" spans="1:13" x14ac:dyDescent="0.25">
      <c r="A15905" s="21" t="str">
        <f t="shared" si="248"/>
        <v>MOW L2N DAAA_2027</v>
      </c>
      <c r="B15905" t="s">
        <v>130</v>
      </c>
      <c r="C15905" t="s">
        <v>140</v>
      </c>
      <c r="D15905" t="s">
        <v>26</v>
      </c>
      <c r="E15905" t="s">
        <v>29</v>
      </c>
      <c r="F15905" t="s">
        <v>28</v>
      </c>
      <c r="K15905">
        <v>0</v>
      </c>
      <c r="L15905" s="51">
        <v>46752</v>
      </c>
      <c r="M15905">
        <v>4</v>
      </c>
    </row>
    <row r="15906" spans="1:13" x14ac:dyDescent="0.25">
      <c r="A15906" s="21" t="str">
        <f t="shared" si="248"/>
        <v>MOW L2N DAAA_2028</v>
      </c>
      <c r="B15906" t="s">
        <v>130</v>
      </c>
      <c r="C15906" t="s">
        <v>140</v>
      </c>
      <c r="D15906" t="s">
        <v>26</v>
      </c>
      <c r="E15906" t="s">
        <v>29</v>
      </c>
      <c r="F15906" t="s">
        <v>28</v>
      </c>
      <c r="K15906">
        <v>0</v>
      </c>
      <c r="L15906" s="51">
        <v>47118</v>
      </c>
      <c r="M15906">
        <v>5</v>
      </c>
    </row>
    <row r="15907" spans="1:13" x14ac:dyDescent="0.25">
      <c r="A15907" s="21" t="str">
        <f t="shared" si="248"/>
        <v>MOW L2N DAAA_2029</v>
      </c>
      <c r="B15907" t="s">
        <v>130</v>
      </c>
      <c r="C15907" t="s">
        <v>140</v>
      </c>
      <c r="D15907" t="s">
        <v>26</v>
      </c>
      <c r="E15907" t="s">
        <v>29</v>
      </c>
      <c r="F15907" t="s">
        <v>28</v>
      </c>
      <c r="K15907">
        <v>0</v>
      </c>
      <c r="L15907" s="51">
        <v>47483</v>
      </c>
      <c r="M15907">
        <v>6</v>
      </c>
    </row>
    <row r="15908" spans="1:13" x14ac:dyDescent="0.25">
      <c r="A15908" s="21" t="str">
        <f t="shared" si="248"/>
        <v>MOW L2N DAAA_2030</v>
      </c>
      <c r="B15908" t="s">
        <v>130</v>
      </c>
      <c r="C15908" t="s">
        <v>140</v>
      </c>
      <c r="D15908" t="s">
        <v>26</v>
      </c>
      <c r="E15908" t="s">
        <v>29</v>
      </c>
      <c r="F15908" t="s">
        <v>28</v>
      </c>
      <c r="K15908">
        <v>0</v>
      </c>
      <c r="L15908" s="51">
        <v>47848</v>
      </c>
      <c r="M15908">
        <v>7</v>
      </c>
    </row>
    <row r="15909" spans="1:13" x14ac:dyDescent="0.25">
      <c r="A15909" s="21" t="str">
        <f t="shared" si="248"/>
        <v>MOW L2N DAAA_2031</v>
      </c>
      <c r="B15909" t="s">
        <v>130</v>
      </c>
      <c r="C15909" t="s">
        <v>140</v>
      </c>
      <c r="D15909" t="s">
        <v>26</v>
      </c>
      <c r="E15909" t="s">
        <v>29</v>
      </c>
      <c r="F15909" t="s">
        <v>28</v>
      </c>
      <c r="K15909">
        <v>0</v>
      </c>
      <c r="L15909" s="51">
        <v>48213</v>
      </c>
      <c r="M15909">
        <v>8</v>
      </c>
    </row>
    <row r="15910" spans="1:13" x14ac:dyDescent="0.25">
      <c r="A15910" s="21" t="str">
        <f t="shared" si="248"/>
        <v>MOW L2N DAAA_2032</v>
      </c>
      <c r="B15910" t="s">
        <v>130</v>
      </c>
      <c r="C15910" t="s">
        <v>140</v>
      </c>
      <c r="D15910" t="s">
        <v>26</v>
      </c>
      <c r="E15910" t="s">
        <v>29</v>
      </c>
      <c r="F15910" t="s">
        <v>28</v>
      </c>
      <c r="K15910">
        <v>0</v>
      </c>
      <c r="L15910" s="51">
        <v>48579</v>
      </c>
      <c r="M15910">
        <v>9</v>
      </c>
    </row>
    <row r="15911" spans="1:13" x14ac:dyDescent="0.25">
      <c r="A15911" s="21" t="str">
        <f t="shared" si="248"/>
        <v>MOW L2N DAAA_2033</v>
      </c>
      <c r="B15911" t="s">
        <v>130</v>
      </c>
      <c r="C15911" t="s">
        <v>140</v>
      </c>
      <c r="D15911" t="s">
        <v>26</v>
      </c>
      <c r="E15911" t="s">
        <v>29</v>
      </c>
      <c r="F15911" t="s">
        <v>28</v>
      </c>
      <c r="K15911">
        <v>0</v>
      </c>
      <c r="L15911" s="51">
        <v>48944</v>
      </c>
      <c r="M15911">
        <v>10</v>
      </c>
    </row>
    <row r="15912" spans="1:13" x14ac:dyDescent="0.25">
      <c r="A15912" s="21" t="str">
        <f t="shared" si="248"/>
        <v>MOW L2N DAAA_2034</v>
      </c>
      <c r="B15912" t="s">
        <v>130</v>
      </c>
      <c r="C15912" t="s">
        <v>140</v>
      </c>
      <c r="D15912" t="s">
        <v>26</v>
      </c>
      <c r="E15912" t="s">
        <v>29</v>
      </c>
      <c r="F15912" t="s">
        <v>28</v>
      </c>
      <c r="K15912">
        <v>0</v>
      </c>
      <c r="L15912" s="51">
        <v>49309</v>
      </c>
      <c r="M15912">
        <v>11</v>
      </c>
    </row>
    <row r="15913" spans="1:13" x14ac:dyDescent="0.25">
      <c r="A15913" s="21" t="str">
        <f t="shared" si="248"/>
        <v>MOW L2N DAAA_2035</v>
      </c>
      <c r="B15913" t="s">
        <v>130</v>
      </c>
      <c r="C15913" t="s">
        <v>140</v>
      </c>
      <c r="D15913" t="s">
        <v>26</v>
      </c>
      <c r="E15913" t="s">
        <v>29</v>
      </c>
      <c r="F15913" t="s">
        <v>28</v>
      </c>
      <c r="K15913">
        <v>0</v>
      </c>
      <c r="L15913" s="51">
        <v>49674</v>
      </c>
      <c r="M15913">
        <v>12</v>
      </c>
    </row>
    <row r="15914" spans="1:13" x14ac:dyDescent="0.25">
      <c r="A15914" s="21" t="str">
        <f t="shared" si="248"/>
        <v>MOW L2N DAAA_2036</v>
      </c>
      <c r="B15914" t="s">
        <v>130</v>
      </c>
      <c r="C15914" t="s">
        <v>140</v>
      </c>
      <c r="D15914" t="s">
        <v>26</v>
      </c>
      <c r="E15914" t="s">
        <v>29</v>
      </c>
      <c r="F15914" t="s">
        <v>28</v>
      </c>
      <c r="K15914">
        <v>0</v>
      </c>
      <c r="L15914" s="51">
        <v>50040</v>
      </c>
      <c r="M15914">
        <v>13</v>
      </c>
    </row>
    <row r="15915" spans="1:13" x14ac:dyDescent="0.25">
      <c r="A15915" s="21" t="str">
        <f t="shared" si="248"/>
        <v>MOW L2N DAAA_2037</v>
      </c>
      <c r="B15915" t="s">
        <v>130</v>
      </c>
      <c r="C15915" t="s">
        <v>140</v>
      </c>
      <c r="D15915" t="s">
        <v>26</v>
      </c>
      <c r="E15915" t="s">
        <v>29</v>
      </c>
      <c r="F15915" t="s">
        <v>28</v>
      </c>
      <c r="K15915">
        <v>0</v>
      </c>
      <c r="L15915" s="51">
        <v>50405</v>
      </c>
      <c r="M15915">
        <v>14</v>
      </c>
    </row>
    <row r="15916" spans="1:13" x14ac:dyDescent="0.25">
      <c r="A15916" s="21" t="str">
        <f t="shared" si="248"/>
        <v>MOW L2N DAAA_2038</v>
      </c>
      <c r="B15916" t="s">
        <v>130</v>
      </c>
      <c r="C15916" t="s">
        <v>140</v>
      </c>
      <c r="D15916" t="s">
        <v>26</v>
      </c>
      <c r="E15916" t="s">
        <v>29</v>
      </c>
      <c r="F15916" t="s">
        <v>28</v>
      </c>
      <c r="K15916">
        <v>0</v>
      </c>
      <c r="L15916" s="51">
        <v>50770</v>
      </c>
      <c r="M15916">
        <v>15</v>
      </c>
    </row>
    <row r="15917" spans="1:13" x14ac:dyDescent="0.25">
      <c r="A15917" s="21" t="str">
        <f t="shared" si="248"/>
        <v>MOW L2N DAAA_2039</v>
      </c>
      <c r="B15917" t="s">
        <v>130</v>
      </c>
      <c r="C15917" t="s">
        <v>140</v>
      </c>
      <c r="D15917" t="s">
        <v>26</v>
      </c>
      <c r="E15917" t="s">
        <v>29</v>
      </c>
      <c r="F15917" t="s">
        <v>28</v>
      </c>
      <c r="K15917">
        <v>0</v>
      </c>
      <c r="L15917" s="51">
        <v>51135</v>
      </c>
      <c r="M15917">
        <v>16</v>
      </c>
    </row>
    <row r="15918" spans="1:13" x14ac:dyDescent="0.25">
      <c r="A15918" s="21" t="str">
        <f t="shared" si="248"/>
        <v>MOW L2N DAAA_2040</v>
      </c>
      <c r="B15918" t="s">
        <v>130</v>
      </c>
      <c r="C15918" t="s">
        <v>140</v>
      </c>
      <c r="D15918" t="s">
        <v>26</v>
      </c>
      <c r="E15918" t="s">
        <v>29</v>
      </c>
      <c r="F15918" t="s">
        <v>28</v>
      </c>
      <c r="K15918">
        <v>0</v>
      </c>
      <c r="L15918" s="51">
        <v>51501</v>
      </c>
      <c r="M15918">
        <v>17</v>
      </c>
    </row>
    <row r="15919" spans="1:13" x14ac:dyDescent="0.25">
      <c r="A15919" s="21" t="str">
        <f t="shared" si="248"/>
        <v>MOW L2N DAAA_2041</v>
      </c>
      <c r="B15919" t="s">
        <v>130</v>
      </c>
      <c r="C15919" t="s">
        <v>140</v>
      </c>
      <c r="D15919" t="s">
        <v>26</v>
      </c>
      <c r="E15919" t="s">
        <v>29</v>
      </c>
      <c r="F15919" t="s">
        <v>28</v>
      </c>
      <c r="K15919">
        <v>0</v>
      </c>
      <c r="L15919" s="51">
        <v>51866</v>
      </c>
      <c r="M15919">
        <v>18</v>
      </c>
    </row>
    <row r="15920" spans="1:13" x14ac:dyDescent="0.25">
      <c r="A15920" s="21" t="str">
        <f t="shared" si="248"/>
        <v>MOW L2N DAAA_2042</v>
      </c>
      <c r="B15920" t="s">
        <v>130</v>
      </c>
      <c r="C15920" t="s">
        <v>140</v>
      </c>
      <c r="D15920" t="s">
        <v>26</v>
      </c>
      <c r="E15920" t="s">
        <v>29</v>
      </c>
      <c r="F15920" t="s">
        <v>28</v>
      </c>
      <c r="K15920">
        <v>0</v>
      </c>
      <c r="L15920" s="51">
        <v>52231</v>
      </c>
      <c r="M15920">
        <v>19</v>
      </c>
    </row>
    <row r="15921" spans="1:13" x14ac:dyDescent="0.25">
      <c r="A15921" s="21" t="str">
        <f t="shared" si="248"/>
        <v>MOW L2N DAAA_2043</v>
      </c>
      <c r="B15921" t="s">
        <v>130</v>
      </c>
      <c r="C15921" t="s">
        <v>140</v>
      </c>
      <c r="D15921" t="s">
        <v>26</v>
      </c>
      <c r="E15921" t="s">
        <v>29</v>
      </c>
      <c r="F15921" t="s">
        <v>28</v>
      </c>
      <c r="K15921">
        <v>0</v>
      </c>
      <c r="L15921" s="51">
        <v>52596</v>
      </c>
      <c r="M15921">
        <v>20</v>
      </c>
    </row>
    <row r="15922" spans="1:13" x14ac:dyDescent="0.25">
      <c r="A15922" s="21" t="str">
        <f t="shared" si="248"/>
        <v>MOW L2N DAAA_2024</v>
      </c>
      <c r="B15922" t="s">
        <v>130</v>
      </c>
      <c r="C15922" t="s">
        <v>140</v>
      </c>
      <c r="D15922" t="s">
        <v>26</v>
      </c>
      <c r="E15922" t="s">
        <v>29</v>
      </c>
      <c r="F15922" t="s">
        <v>31</v>
      </c>
      <c r="K15922">
        <v>0</v>
      </c>
      <c r="L15922" s="51">
        <v>45657</v>
      </c>
      <c r="M15922">
        <v>1</v>
      </c>
    </row>
    <row r="15923" spans="1:13" x14ac:dyDescent="0.25">
      <c r="A15923" s="21" t="str">
        <f t="shared" si="248"/>
        <v>MOW L2N DAAA_2025</v>
      </c>
      <c r="B15923" t="s">
        <v>130</v>
      </c>
      <c r="C15923" t="s">
        <v>140</v>
      </c>
      <c r="D15923" t="s">
        <v>26</v>
      </c>
      <c r="E15923" t="s">
        <v>29</v>
      </c>
      <c r="F15923" t="s">
        <v>31</v>
      </c>
      <c r="K15923">
        <v>0</v>
      </c>
      <c r="L15923" s="51">
        <v>46022</v>
      </c>
      <c r="M15923">
        <v>2</v>
      </c>
    </row>
    <row r="15924" spans="1:13" x14ac:dyDescent="0.25">
      <c r="A15924" s="21" t="str">
        <f t="shared" si="248"/>
        <v>MOW L2N DAAA_2026</v>
      </c>
      <c r="B15924" t="s">
        <v>130</v>
      </c>
      <c r="C15924" t="s">
        <v>140</v>
      </c>
      <c r="D15924" t="s">
        <v>26</v>
      </c>
      <c r="E15924" t="s">
        <v>29</v>
      </c>
      <c r="F15924" t="s">
        <v>31</v>
      </c>
      <c r="K15924">
        <v>0</v>
      </c>
      <c r="L15924" s="51">
        <v>46387</v>
      </c>
      <c r="M15924">
        <v>3</v>
      </c>
    </row>
    <row r="15925" spans="1:13" x14ac:dyDescent="0.25">
      <c r="A15925" s="21" t="str">
        <f t="shared" si="248"/>
        <v>MOW L2N DAAA_2027</v>
      </c>
      <c r="B15925" t="s">
        <v>130</v>
      </c>
      <c r="C15925" t="s">
        <v>140</v>
      </c>
      <c r="D15925" t="s">
        <v>26</v>
      </c>
      <c r="E15925" t="s">
        <v>29</v>
      </c>
      <c r="F15925" t="s">
        <v>31</v>
      </c>
      <c r="K15925">
        <v>0</v>
      </c>
      <c r="L15925" s="51">
        <v>46752</v>
      </c>
      <c r="M15925">
        <v>4</v>
      </c>
    </row>
    <row r="15926" spans="1:13" x14ac:dyDescent="0.25">
      <c r="A15926" s="21" t="str">
        <f t="shared" si="248"/>
        <v>MOW L2N DAAA_2028</v>
      </c>
      <c r="B15926" t="s">
        <v>130</v>
      </c>
      <c r="C15926" t="s">
        <v>140</v>
      </c>
      <c r="D15926" t="s">
        <v>26</v>
      </c>
      <c r="E15926" t="s">
        <v>29</v>
      </c>
      <c r="F15926" t="s">
        <v>31</v>
      </c>
      <c r="K15926">
        <v>0</v>
      </c>
      <c r="L15926" s="51">
        <v>47118</v>
      </c>
      <c r="M15926">
        <v>5</v>
      </c>
    </row>
    <row r="15927" spans="1:13" x14ac:dyDescent="0.25">
      <c r="A15927" s="21" t="str">
        <f t="shared" si="248"/>
        <v>MOW L2N DAAA_2029</v>
      </c>
      <c r="B15927" t="s">
        <v>130</v>
      </c>
      <c r="C15927" t="s">
        <v>140</v>
      </c>
      <c r="D15927" t="s">
        <v>26</v>
      </c>
      <c r="E15927" t="s">
        <v>29</v>
      </c>
      <c r="F15927" t="s">
        <v>31</v>
      </c>
      <c r="K15927">
        <v>0</v>
      </c>
      <c r="L15927" s="51">
        <v>47483</v>
      </c>
      <c r="M15927">
        <v>6</v>
      </c>
    </row>
    <row r="15928" spans="1:13" x14ac:dyDescent="0.25">
      <c r="A15928" s="21" t="str">
        <f t="shared" si="248"/>
        <v>MOW L2N DAAA_2030</v>
      </c>
      <c r="B15928" t="s">
        <v>130</v>
      </c>
      <c r="C15928" t="s">
        <v>140</v>
      </c>
      <c r="D15928" t="s">
        <v>26</v>
      </c>
      <c r="E15928" t="s">
        <v>29</v>
      </c>
      <c r="F15928" t="s">
        <v>31</v>
      </c>
      <c r="K15928">
        <v>0</v>
      </c>
      <c r="L15928" s="51">
        <v>47848</v>
      </c>
      <c r="M15928">
        <v>7</v>
      </c>
    </row>
    <row r="15929" spans="1:13" x14ac:dyDescent="0.25">
      <c r="A15929" s="21" t="str">
        <f t="shared" si="248"/>
        <v>MOW L2N DAAA_2031</v>
      </c>
      <c r="B15929" t="s">
        <v>130</v>
      </c>
      <c r="C15929" t="s">
        <v>140</v>
      </c>
      <c r="D15929" t="s">
        <v>26</v>
      </c>
      <c r="E15929" t="s">
        <v>29</v>
      </c>
      <c r="F15929" t="s">
        <v>31</v>
      </c>
      <c r="K15929">
        <v>0</v>
      </c>
      <c r="L15929" s="51">
        <v>48213</v>
      </c>
      <c r="M15929">
        <v>8</v>
      </c>
    </row>
    <row r="15930" spans="1:13" x14ac:dyDescent="0.25">
      <c r="A15930" s="21" t="str">
        <f t="shared" si="248"/>
        <v>MOW L2N DAAA_2032</v>
      </c>
      <c r="B15930" t="s">
        <v>130</v>
      </c>
      <c r="C15930" t="s">
        <v>140</v>
      </c>
      <c r="D15930" t="s">
        <v>26</v>
      </c>
      <c r="E15930" t="s">
        <v>29</v>
      </c>
      <c r="F15930" t="s">
        <v>31</v>
      </c>
      <c r="K15930">
        <v>0</v>
      </c>
      <c r="L15930" s="51">
        <v>48579</v>
      </c>
      <c r="M15930">
        <v>9</v>
      </c>
    </row>
    <row r="15931" spans="1:13" x14ac:dyDescent="0.25">
      <c r="A15931" s="21" t="str">
        <f t="shared" si="248"/>
        <v>MOW L2N DAAA_2033</v>
      </c>
      <c r="B15931" t="s">
        <v>130</v>
      </c>
      <c r="C15931" t="s">
        <v>140</v>
      </c>
      <c r="D15931" t="s">
        <v>26</v>
      </c>
      <c r="E15931" t="s">
        <v>29</v>
      </c>
      <c r="F15931" t="s">
        <v>31</v>
      </c>
      <c r="K15931">
        <v>0</v>
      </c>
      <c r="L15931" s="51">
        <v>48944</v>
      </c>
      <c r="M15931">
        <v>10</v>
      </c>
    </row>
    <row r="15932" spans="1:13" x14ac:dyDescent="0.25">
      <c r="A15932" s="21" t="str">
        <f t="shared" si="248"/>
        <v>MOW L2N DAAA_2034</v>
      </c>
      <c r="B15932" t="s">
        <v>130</v>
      </c>
      <c r="C15932" t="s">
        <v>140</v>
      </c>
      <c r="D15932" t="s">
        <v>26</v>
      </c>
      <c r="E15932" t="s">
        <v>29</v>
      </c>
      <c r="F15932" t="s">
        <v>31</v>
      </c>
      <c r="K15932">
        <v>0</v>
      </c>
      <c r="L15932" s="51">
        <v>49309</v>
      </c>
      <c r="M15932">
        <v>11</v>
      </c>
    </row>
    <row r="15933" spans="1:13" x14ac:dyDescent="0.25">
      <c r="A15933" s="21" t="str">
        <f t="shared" si="248"/>
        <v>MOW L2N DAAA_2035</v>
      </c>
      <c r="B15933" t="s">
        <v>130</v>
      </c>
      <c r="C15933" t="s">
        <v>140</v>
      </c>
      <c r="D15933" t="s">
        <v>26</v>
      </c>
      <c r="E15933" t="s">
        <v>29</v>
      </c>
      <c r="F15933" t="s">
        <v>31</v>
      </c>
      <c r="K15933">
        <v>0</v>
      </c>
      <c r="L15933" s="51">
        <v>49674</v>
      </c>
      <c r="M15933">
        <v>12</v>
      </c>
    </row>
    <row r="15934" spans="1:13" x14ac:dyDescent="0.25">
      <c r="A15934" s="21" t="str">
        <f t="shared" si="248"/>
        <v>MOW L2N DAAA_2036</v>
      </c>
      <c r="B15934" t="s">
        <v>130</v>
      </c>
      <c r="C15934" t="s">
        <v>140</v>
      </c>
      <c r="D15934" t="s">
        <v>26</v>
      </c>
      <c r="E15934" t="s">
        <v>29</v>
      </c>
      <c r="F15934" t="s">
        <v>31</v>
      </c>
      <c r="K15934">
        <v>0</v>
      </c>
      <c r="L15934" s="51">
        <v>50040</v>
      </c>
      <c r="M15934">
        <v>13</v>
      </c>
    </row>
    <row r="15935" spans="1:13" x14ac:dyDescent="0.25">
      <c r="A15935" s="21" t="str">
        <f t="shared" si="248"/>
        <v>MOW L2N DAAA_2037</v>
      </c>
      <c r="B15935" t="s">
        <v>130</v>
      </c>
      <c r="C15935" t="s">
        <v>140</v>
      </c>
      <c r="D15935" t="s">
        <v>26</v>
      </c>
      <c r="E15935" t="s">
        <v>29</v>
      </c>
      <c r="F15935" t="s">
        <v>31</v>
      </c>
      <c r="K15935">
        <v>0</v>
      </c>
      <c r="L15935" s="51">
        <v>50405</v>
      </c>
      <c r="M15935">
        <v>14</v>
      </c>
    </row>
    <row r="15936" spans="1:13" x14ac:dyDescent="0.25">
      <c r="A15936" s="21" t="str">
        <f t="shared" si="248"/>
        <v>MOW L2N DAAA_2038</v>
      </c>
      <c r="B15936" t="s">
        <v>130</v>
      </c>
      <c r="C15936" t="s">
        <v>140</v>
      </c>
      <c r="D15936" t="s">
        <v>26</v>
      </c>
      <c r="E15936" t="s">
        <v>29</v>
      </c>
      <c r="F15936" t="s">
        <v>31</v>
      </c>
      <c r="K15936">
        <v>0</v>
      </c>
      <c r="L15936" s="51">
        <v>50770</v>
      </c>
      <c r="M15936">
        <v>15</v>
      </c>
    </row>
    <row r="15937" spans="1:14" x14ac:dyDescent="0.25">
      <c r="A15937" s="21" t="str">
        <f t="shared" si="248"/>
        <v>MOW L2N DAAA_2039</v>
      </c>
      <c r="B15937" t="s">
        <v>130</v>
      </c>
      <c r="C15937" t="s">
        <v>140</v>
      </c>
      <c r="D15937" t="s">
        <v>26</v>
      </c>
      <c r="E15937" t="s">
        <v>29</v>
      </c>
      <c r="F15937" t="s">
        <v>31</v>
      </c>
      <c r="K15937">
        <v>0</v>
      </c>
      <c r="L15937" s="51">
        <v>51135</v>
      </c>
      <c r="M15937">
        <v>16</v>
      </c>
    </row>
    <row r="15938" spans="1:14" x14ac:dyDescent="0.25">
      <c r="A15938" s="21" t="str">
        <f t="shared" ref="A15938:A16001" si="249">B15938&amp;" "&amp;D15938&amp;" "&amp;C15938&amp;"_"&amp;YEAR(L15938)</f>
        <v>MOW L2N DAAA_2040</v>
      </c>
      <c r="B15938" t="s">
        <v>130</v>
      </c>
      <c r="C15938" t="s">
        <v>140</v>
      </c>
      <c r="D15938" t="s">
        <v>26</v>
      </c>
      <c r="E15938" t="s">
        <v>29</v>
      </c>
      <c r="F15938" t="s">
        <v>31</v>
      </c>
      <c r="K15938">
        <v>0</v>
      </c>
      <c r="L15938" s="51">
        <v>51501</v>
      </c>
      <c r="M15938">
        <v>17</v>
      </c>
    </row>
    <row r="15939" spans="1:14" x14ac:dyDescent="0.25">
      <c r="A15939" s="21" t="str">
        <f t="shared" si="249"/>
        <v>MOW L2N DAAA_2041</v>
      </c>
      <c r="B15939" t="s">
        <v>130</v>
      </c>
      <c r="C15939" t="s">
        <v>140</v>
      </c>
      <c r="D15939" t="s">
        <v>26</v>
      </c>
      <c r="E15939" t="s">
        <v>29</v>
      </c>
      <c r="F15939" t="s">
        <v>31</v>
      </c>
      <c r="K15939">
        <v>0</v>
      </c>
      <c r="L15939" s="51">
        <v>51866</v>
      </c>
      <c r="M15939">
        <v>18</v>
      </c>
    </row>
    <row r="15940" spans="1:14" x14ac:dyDescent="0.25">
      <c r="A15940" s="21" t="str">
        <f t="shared" si="249"/>
        <v>MOW L2N DAAA_2042</v>
      </c>
      <c r="B15940" t="s">
        <v>130</v>
      </c>
      <c r="C15940" t="s">
        <v>140</v>
      </c>
      <c r="D15940" t="s">
        <v>26</v>
      </c>
      <c r="E15940" t="s">
        <v>29</v>
      </c>
      <c r="F15940" t="s">
        <v>31</v>
      </c>
      <c r="K15940">
        <v>0</v>
      </c>
      <c r="L15940" s="51">
        <v>52231</v>
      </c>
      <c r="M15940">
        <v>19</v>
      </c>
    </row>
    <row r="15941" spans="1:14" x14ac:dyDescent="0.25">
      <c r="A15941" s="21" t="str">
        <f t="shared" si="249"/>
        <v>MOW L2N DAAA_2043</v>
      </c>
      <c r="B15941" t="s">
        <v>130</v>
      </c>
      <c r="C15941" t="s">
        <v>140</v>
      </c>
      <c r="D15941" t="s">
        <v>26</v>
      </c>
      <c r="E15941" t="s">
        <v>29</v>
      </c>
      <c r="F15941" t="s">
        <v>31</v>
      </c>
      <c r="K15941">
        <v>0</v>
      </c>
      <c r="L15941" s="51">
        <v>52596</v>
      </c>
      <c r="M15941">
        <v>20</v>
      </c>
    </row>
    <row r="15942" spans="1:14" x14ac:dyDescent="0.25">
      <c r="A15942" s="21" t="str">
        <f t="shared" si="249"/>
        <v>MOW L2N DAAA_2024</v>
      </c>
      <c r="B15942" t="s">
        <v>130</v>
      </c>
      <c r="C15942" t="s">
        <v>140</v>
      </c>
      <c r="D15942" t="s">
        <v>26</v>
      </c>
      <c r="E15942" t="s">
        <v>5</v>
      </c>
      <c r="F15942" t="s">
        <v>4</v>
      </c>
      <c r="G15942">
        <v>0</v>
      </c>
      <c r="H15942">
        <v>0</v>
      </c>
      <c r="I15942">
        <v>0</v>
      </c>
      <c r="J15942">
        <v>0</v>
      </c>
      <c r="L15942" s="51">
        <v>45657</v>
      </c>
      <c r="M15942">
        <v>1</v>
      </c>
      <c r="N15942">
        <v>0</v>
      </c>
    </row>
    <row r="15943" spans="1:14" x14ac:dyDescent="0.25">
      <c r="A15943" s="21" t="str">
        <f t="shared" si="249"/>
        <v>MOW L2N DAAA_2025</v>
      </c>
      <c r="B15943" t="s">
        <v>130</v>
      </c>
      <c r="C15943" t="s">
        <v>140</v>
      </c>
      <c r="D15943" t="s">
        <v>26</v>
      </c>
      <c r="E15943" t="s">
        <v>5</v>
      </c>
      <c r="F15943" t="s">
        <v>4</v>
      </c>
      <c r="G15943">
        <v>0</v>
      </c>
      <c r="H15943">
        <v>0</v>
      </c>
      <c r="I15943">
        <v>0</v>
      </c>
      <c r="J15943">
        <v>0</v>
      </c>
      <c r="L15943" s="51">
        <v>46022</v>
      </c>
      <c r="M15943">
        <v>2</v>
      </c>
      <c r="N15943">
        <v>0</v>
      </c>
    </row>
    <row r="15944" spans="1:14" x14ac:dyDescent="0.25">
      <c r="A15944" s="21" t="str">
        <f t="shared" si="249"/>
        <v>MOW L2N DAAA_2026</v>
      </c>
      <c r="B15944" t="s">
        <v>130</v>
      </c>
      <c r="C15944" t="s">
        <v>140</v>
      </c>
      <c r="D15944" t="s">
        <v>26</v>
      </c>
      <c r="E15944" t="s">
        <v>5</v>
      </c>
      <c r="F15944" t="s">
        <v>4</v>
      </c>
      <c r="G15944">
        <v>0</v>
      </c>
      <c r="H15944">
        <v>6926.6865234375</v>
      </c>
      <c r="I15944">
        <v>55699.5859375</v>
      </c>
      <c r="J15944">
        <v>0</v>
      </c>
      <c r="L15944" s="51">
        <v>46387</v>
      </c>
      <c r="M15944">
        <v>3</v>
      </c>
      <c r="N15944">
        <v>-24559.650390625</v>
      </c>
    </row>
    <row r="15945" spans="1:14" x14ac:dyDescent="0.25">
      <c r="A15945" s="21" t="str">
        <f t="shared" si="249"/>
        <v>MOW L2N DAAA_2027</v>
      </c>
      <c r="B15945" t="s">
        <v>130</v>
      </c>
      <c r="C15945" t="s">
        <v>140</v>
      </c>
      <c r="D15945" t="s">
        <v>26</v>
      </c>
      <c r="E15945" t="s">
        <v>5</v>
      </c>
      <c r="F15945" t="s">
        <v>4</v>
      </c>
      <c r="G15945">
        <v>0</v>
      </c>
      <c r="H15945">
        <v>15198.5791015625</v>
      </c>
      <c r="I15945">
        <v>91479.0546875</v>
      </c>
      <c r="J15945">
        <v>0</v>
      </c>
      <c r="L15945" s="51">
        <v>46752</v>
      </c>
      <c r="M15945">
        <v>4</v>
      </c>
      <c r="N15945">
        <v>-38296.953125</v>
      </c>
    </row>
    <row r="15946" spans="1:14" x14ac:dyDescent="0.25">
      <c r="A15946" s="21" t="str">
        <f t="shared" si="249"/>
        <v>MOW L2N DAAA_2028</v>
      </c>
      <c r="B15946" t="s">
        <v>130</v>
      </c>
      <c r="C15946" t="s">
        <v>140</v>
      </c>
      <c r="D15946" t="s">
        <v>26</v>
      </c>
      <c r="E15946" t="s">
        <v>5</v>
      </c>
      <c r="F15946" t="s">
        <v>4</v>
      </c>
      <c r="G15946">
        <v>0</v>
      </c>
      <c r="H15946">
        <v>43944.0390625</v>
      </c>
      <c r="I15946">
        <v>144989.453125</v>
      </c>
      <c r="J15946">
        <v>0</v>
      </c>
      <c r="L15946" s="51">
        <v>47118</v>
      </c>
      <c r="M15946">
        <v>5</v>
      </c>
      <c r="N15946">
        <v>-15293.6083984375</v>
      </c>
    </row>
    <row r="15947" spans="1:14" x14ac:dyDescent="0.25">
      <c r="A15947" s="21" t="str">
        <f t="shared" si="249"/>
        <v>MOW L2N DAAA_2029</v>
      </c>
      <c r="B15947" t="s">
        <v>130</v>
      </c>
      <c r="C15947" t="s">
        <v>140</v>
      </c>
      <c r="D15947" t="s">
        <v>26</v>
      </c>
      <c r="E15947" t="s">
        <v>5</v>
      </c>
      <c r="F15947" t="s">
        <v>4</v>
      </c>
      <c r="G15947">
        <v>0</v>
      </c>
      <c r="H15947">
        <v>46329.98828125</v>
      </c>
      <c r="I15947">
        <v>136243.265625</v>
      </c>
      <c r="J15947">
        <v>0</v>
      </c>
      <c r="L15947" s="51">
        <v>47483</v>
      </c>
      <c r="M15947">
        <v>6</v>
      </c>
      <c r="N15947">
        <v>-14064.859375</v>
      </c>
    </row>
    <row r="15948" spans="1:14" x14ac:dyDescent="0.25">
      <c r="A15948" s="21" t="str">
        <f t="shared" si="249"/>
        <v>MOW L2N DAAA_2030</v>
      </c>
      <c r="B15948" t="s">
        <v>130</v>
      </c>
      <c r="C15948" t="s">
        <v>140</v>
      </c>
      <c r="D15948" t="s">
        <v>26</v>
      </c>
      <c r="E15948" t="s">
        <v>5</v>
      </c>
      <c r="F15948" t="s">
        <v>4</v>
      </c>
      <c r="G15948">
        <v>0</v>
      </c>
      <c r="H15948">
        <v>79397.40625</v>
      </c>
      <c r="I15948">
        <v>193773.078125</v>
      </c>
      <c r="J15948">
        <v>0</v>
      </c>
      <c r="L15948" s="51">
        <v>47848</v>
      </c>
      <c r="M15948">
        <v>7</v>
      </c>
      <c r="N15948">
        <v>14815.49609375</v>
      </c>
    </row>
    <row r="15949" spans="1:14" x14ac:dyDescent="0.25">
      <c r="A15949" s="21" t="str">
        <f t="shared" si="249"/>
        <v>MOW L2N DAAA_2031</v>
      </c>
      <c r="B15949" t="s">
        <v>130</v>
      </c>
      <c r="C15949" t="s">
        <v>140</v>
      </c>
      <c r="D15949" t="s">
        <v>26</v>
      </c>
      <c r="E15949" t="s">
        <v>5</v>
      </c>
      <c r="F15949" t="s">
        <v>4</v>
      </c>
      <c r="G15949">
        <v>0</v>
      </c>
      <c r="H15949">
        <v>84582.7734375</v>
      </c>
      <c r="I15949">
        <v>245208.453125</v>
      </c>
      <c r="J15949">
        <v>0</v>
      </c>
      <c r="L15949" s="51">
        <v>48213</v>
      </c>
      <c r="M15949">
        <v>8</v>
      </c>
      <c r="N15949">
        <v>-8732.8369140625</v>
      </c>
    </row>
    <row r="15950" spans="1:14" x14ac:dyDescent="0.25">
      <c r="A15950" s="21" t="str">
        <f t="shared" si="249"/>
        <v>MOW L2N DAAA_2032</v>
      </c>
      <c r="B15950" t="s">
        <v>130</v>
      </c>
      <c r="C15950" t="s">
        <v>140</v>
      </c>
      <c r="D15950" t="s">
        <v>26</v>
      </c>
      <c r="E15950" t="s">
        <v>5</v>
      </c>
      <c r="F15950" t="s">
        <v>4</v>
      </c>
      <c r="G15950">
        <v>0</v>
      </c>
      <c r="H15950">
        <v>87513.5703125</v>
      </c>
      <c r="I15950">
        <v>298756.8125</v>
      </c>
      <c r="J15950">
        <v>0</v>
      </c>
      <c r="L15950" s="51">
        <v>48579</v>
      </c>
      <c r="M15950">
        <v>9</v>
      </c>
      <c r="N15950">
        <v>-45905.37890625</v>
      </c>
    </row>
    <row r="15951" spans="1:14" x14ac:dyDescent="0.25">
      <c r="A15951" s="21" t="str">
        <f t="shared" si="249"/>
        <v>MOW L2N DAAA_2033</v>
      </c>
      <c r="B15951" t="s">
        <v>130</v>
      </c>
      <c r="C15951" t="s">
        <v>140</v>
      </c>
      <c r="D15951" t="s">
        <v>26</v>
      </c>
      <c r="E15951" t="s">
        <v>5</v>
      </c>
      <c r="F15951" t="s">
        <v>4</v>
      </c>
      <c r="G15951">
        <v>0</v>
      </c>
      <c r="H15951">
        <v>92408.0703125</v>
      </c>
      <c r="I15951">
        <v>349180.375</v>
      </c>
      <c r="J15951">
        <v>0</v>
      </c>
      <c r="L15951" s="51">
        <v>48944</v>
      </c>
      <c r="M15951">
        <v>10</v>
      </c>
      <c r="N15951">
        <v>-79553.859375</v>
      </c>
    </row>
    <row r="15952" spans="1:14" x14ac:dyDescent="0.25">
      <c r="A15952" s="21" t="str">
        <f t="shared" si="249"/>
        <v>MOW L2N DAAA_2034</v>
      </c>
      <c r="B15952" t="s">
        <v>130</v>
      </c>
      <c r="C15952" t="s">
        <v>140</v>
      </c>
      <c r="D15952" t="s">
        <v>26</v>
      </c>
      <c r="E15952" t="s">
        <v>5</v>
      </c>
      <c r="F15952" t="s">
        <v>4</v>
      </c>
      <c r="G15952">
        <v>0</v>
      </c>
      <c r="H15952">
        <v>101214.3046875</v>
      </c>
      <c r="I15952">
        <v>399389.875</v>
      </c>
      <c r="J15952">
        <v>0</v>
      </c>
      <c r="L15952" s="51">
        <v>49309</v>
      </c>
      <c r="M15952">
        <v>11</v>
      </c>
      <c r="N15952">
        <v>-107820.0703125</v>
      </c>
    </row>
    <row r="15953" spans="1:14" x14ac:dyDescent="0.25">
      <c r="A15953" s="21" t="str">
        <f t="shared" si="249"/>
        <v>MOW L2N DAAA_2035</v>
      </c>
      <c r="B15953" t="s">
        <v>130</v>
      </c>
      <c r="C15953" t="s">
        <v>140</v>
      </c>
      <c r="D15953" t="s">
        <v>26</v>
      </c>
      <c r="E15953" t="s">
        <v>5</v>
      </c>
      <c r="F15953" t="s">
        <v>4</v>
      </c>
      <c r="G15953">
        <v>0</v>
      </c>
      <c r="H15953">
        <v>101533.140625</v>
      </c>
      <c r="I15953">
        <v>385846.25</v>
      </c>
      <c r="J15953">
        <v>0</v>
      </c>
      <c r="L15953" s="51">
        <v>49674</v>
      </c>
      <c r="M15953">
        <v>12</v>
      </c>
      <c r="N15953">
        <v>-110105.03125</v>
      </c>
    </row>
    <row r="15954" spans="1:14" x14ac:dyDescent="0.25">
      <c r="A15954" s="21" t="str">
        <f t="shared" si="249"/>
        <v>MOW L2N DAAA_2036</v>
      </c>
      <c r="B15954" t="s">
        <v>130</v>
      </c>
      <c r="C15954" t="s">
        <v>140</v>
      </c>
      <c r="D15954" t="s">
        <v>26</v>
      </c>
      <c r="E15954" t="s">
        <v>5</v>
      </c>
      <c r="F15954" t="s">
        <v>4</v>
      </c>
      <c r="G15954">
        <v>0</v>
      </c>
      <c r="H15954">
        <v>110651.53125</v>
      </c>
      <c r="I15954">
        <v>374016.5625</v>
      </c>
      <c r="J15954">
        <v>0</v>
      </c>
      <c r="L15954" s="51">
        <v>50040</v>
      </c>
      <c r="M15954">
        <v>13</v>
      </c>
      <c r="N15954">
        <v>-75816.90625</v>
      </c>
    </row>
    <row r="15955" spans="1:14" x14ac:dyDescent="0.25">
      <c r="A15955" s="21" t="str">
        <f t="shared" si="249"/>
        <v>MOW L2N DAAA_2037</v>
      </c>
      <c r="B15955" t="s">
        <v>130</v>
      </c>
      <c r="C15955" t="s">
        <v>140</v>
      </c>
      <c r="D15955" t="s">
        <v>26</v>
      </c>
      <c r="E15955" t="s">
        <v>5</v>
      </c>
      <c r="F15955" t="s">
        <v>4</v>
      </c>
      <c r="G15955">
        <v>0</v>
      </c>
      <c r="H15955">
        <v>113024.6640625</v>
      </c>
      <c r="I15955">
        <v>362127.6875</v>
      </c>
      <c r="J15955">
        <v>0</v>
      </c>
      <c r="L15955" s="51">
        <v>50405</v>
      </c>
      <c r="M15955">
        <v>14</v>
      </c>
      <c r="N15955">
        <v>-57195.19921875</v>
      </c>
    </row>
    <row r="15956" spans="1:14" x14ac:dyDescent="0.25">
      <c r="A15956" s="21" t="str">
        <f t="shared" si="249"/>
        <v>MOW L2N DAAA_2038</v>
      </c>
      <c r="B15956" t="s">
        <v>130</v>
      </c>
      <c r="C15956" t="s">
        <v>140</v>
      </c>
      <c r="D15956" t="s">
        <v>26</v>
      </c>
      <c r="E15956" t="s">
        <v>5</v>
      </c>
      <c r="F15956" t="s">
        <v>4</v>
      </c>
      <c r="G15956">
        <v>0</v>
      </c>
      <c r="H15956">
        <v>117091.5859375</v>
      </c>
      <c r="I15956">
        <v>352697.65625</v>
      </c>
      <c r="J15956">
        <v>0</v>
      </c>
      <c r="L15956" s="51">
        <v>50770</v>
      </c>
      <c r="M15956">
        <v>15</v>
      </c>
      <c r="N15956">
        <v>-52632.29296875</v>
      </c>
    </row>
    <row r="15957" spans="1:14" x14ac:dyDescent="0.25">
      <c r="A15957" s="21" t="str">
        <f t="shared" si="249"/>
        <v>MOW L2N DAAA_2039</v>
      </c>
      <c r="B15957" t="s">
        <v>130</v>
      </c>
      <c r="C15957" t="s">
        <v>140</v>
      </c>
      <c r="D15957" t="s">
        <v>26</v>
      </c>
      <c r="E15957" t="s">
        <v>5</v>
      </c>
      <c r="F15957" t="s">
        <v>4</v>
      </c>
      <c r="G15957">
        <v>0</v>
      </c>
      <c r="H15957">
        <v>162394.859375</v>
      </c>
      <c r="I15957">
        <v>416335.59375</v>
      </c>
      <c r="J15957">
        <v>0</v>
      </c>
      <c r="L15957" s="51">
        <v>51135</v>
      </c>
      <c r="M15957">
        <v>16</v>
      </c>
      <c r="N15957">
        <v>-21018.37109375</v>
      </c>
    </row>
    <row r="15958" spans="1:14" x14ac:dyDescent="0.25">
      <c r="A15958" s="21" t="str">
        <f t="shared" si="249"/>
        <v>MOW L2N DAAA_2040</v>
      </c>
      <c r="B15958" t="s">
        <v>130</v>
      </c>
      <c r="C15958" t="s">
        <v>140</v>
      </c>
      <c r="D15958" t="s">
        <v>26</v>
      </c>
      <c r="E15958" t="s">
        <v>5</v>
      </c>
      <c r="F15958" t="s">
        <v>4</v>
      </c>
      <c r="G15958">
        <v>0</v>
      </c>
      <c r="H15958">
        <v>178873.078125</v>
      </c>
      <c r="I15958">
        <v>409012.15625</v>
      </c>
      <c r="J15958">
        <v>0</v>
      </c>
      <c r="L15958" s="51">
        <v>51501</v>
      </c>
      <c r="M15958">
        <v>17</v>
      </c>
      <c r="N15958">
        <v>3504.34814453125</v>
      </c>
    </row>
    <row r="15959" spans="1:14" x14ac:dyDescent="0.25">
      <c r="A15959" s="21" t="str">
        <f t="shared" si="249"/>
        <v>MOW L2N DAAA_2041</v>
      </c>
      <c r="B15959" t="s">
        <v>130</v>
      </c>
      <c r="C15959" t="s">
        <v>140</v>
      </c>
      <c r="D15959" t="s">
        <v>26</v>
      </c>
      <c r="E15959" t="s">
        <v>5</v>
      </c>
      <c r="F15959" t="s">
        <v>4</v>
      </c>
      <c r="G15959">
        <v>0</v>
      </c>
      <c r="H15959">
        <v>181258.046875</v>
      </c>
      <c r="I15959">
        <v>399552</v>
      </c>
      <c r="J15959">
        <v>0</v>
      </c>
      <c r="L15959" s="51">
        <v>51866</v>
      </c>
      <c r="M15959">
        <v>18</v>
      </c>
      <c r="N15959">
        <v>42491.55078125</v>
      </c>
    </row>
    <row r="15960" spans="1:14" x14ac:dyDescent="0.25">
      <c r="A15960" s="21" t="str">
        <f t="shared" si="249"/>
        <v>MOW L2N DAAA_2042</v>
      </c>
      <c r="B15960" t="s">
        <v>130</v>
      </c>
      <c r="C15960" t="s">
        <v>140</v>
      </c>
      <c r="D15960" t="s">
        <v>26</v>
      </c>
      <c r="E15960" t="s">
        <v>5</v>
      </c>
      <c r="F15960" t="s">
        <v>4</v>
      </c>
      <c r="G15960">
        <v>0</v>
      </c>
      <c r="H15960">
        <v>184325.21875</v>
      </c>
      <c r="I15960">
        <v>391355.6875</v>
      </c>
      <c r="J15960">
        <v>0</v>
      </c>
      <c r="L15960" s="51">
        <v>52231</v>
      </c>
      <c r="M15960">
        <v>19</v>
      </c>
      <c r="N15960">
        <v>80122.5546875</v>
      </c>
    </row>
    <row r="15961" spans="1:14" x14ac:dyDescent="0.25">
      <c r="A15961" s="21" t="str">
        <f t="shared" si="249"/>
        <v>MOW L2N DAAA_2043</v>
      </c>
      <c r="B15961" t="s">
        <v>130</v>
      </c>
      <c r="C15961" t="s">
        <v>140</v>
      </c>
      <c r="D15961" t="s">
        <v>26</v>
      </c>
      <c r="E15961" t="s">
        <v>5</v>
      </c>
      <c r="F15961" t="s">
        <v>4</v>
      </c>
      <c r="G15961">
        <v>0</v>
      </c>
      <c r="H15961">
        <v>185020.234375</v>
      </c>
      <c r="I15961">
        <v>383295.625</v>
      </c>
      <c r="J15961">
        <v>0</v>
      </c>
      <c r="L15961" s="51">
        <v>52596</v>
      </c>
      <c r="M15961">
        <v>20</v>
      </c>
      <c r="N15961">
        <v>120626.8359375</v>
      </c>
    </row>
    <row r="15962" spans="1:14" x14ac:dyDescent="0.25">
      <c r="A15962" s="21" t="str">
        <f t="shared" si="249"/>
        <v>MOW L2N DAAA_2024</v>
      </c>
      <c r="B15962" t="s">
        <v>130</v>
      </c>
      <c r="C15962" t="s">
        <v>140</v>
      </c>
      <c r="D15962" t="s">
        <v>26</v>
      </c>
      <c r="E15962" t="s">
        <v>5</v>
      </c>
      <c r="F15962" t="s">
        <v>32</v>
      </c>
      <c r="G15962">
        <v>174667.203125</v>
      </c>
      <c r="H15962">
        <v>77966.25</v>
      </c>
      <c r="I15962">
        <v>15499.482421875</v>
      </c>
      <c r="J15962">
        <v>0</v>
      </c>
      <c r="L15962" s="51">
        <v>45657</v>
      </c>
      <c r="M15962">
        <v>1</v>
      </c>
      <c r="N15962">
        <v>106941.203125</v>
      </c>
    </row>
    <row r="15963" spans="1:14" x14ac:dyDescent="0.25">
      <c r="A15963" s="21" t="str">
        <f t="shared" si="249"/>
        <v>MOW L2N DAAA_2025</v>
      </c>
      <c r="B15963" t="s">
        <v>130</v>
      </c>
      <c r="C15963" t="s">
        <v>140</v>
      </c>
      <c r="D15963" t="s">
        <v>26</v>
      </c>
      <c r="E15963" t="s">
        <v>5</v>
      </c>
      <c r="F15963" t="s">
        <v>32</v>
      </c>
      <c r="G15963">
        <v>189335.015625</v>
      </c>
      <c r="H15963">
        <v>84759.78125</v>
      </c>
      <c r="I15963">
        <v>34580.93359375</v>
      </c>
      <c r="J15963">
        <v>0</v>
      </c>
      <c r="L15963" s="51">
        <v>46022</v>
      </c>
      <c r="M15963">
        <v>2</v>
      </c>
      <c r="N15963">
        <v>108426.4140625</v>
      </c>
    </row>
    <row r="15964" spans="1:14" x14ac:dyDescent="0.25">
      <c r="A15964" s="21" t="str">
        <f t="shared" si="249"/>
        <v>MOW L2N DAAA_2026</v>
      </c>
      <c r="B15964" t="s">
        <v>130</v>
      </c>
      <c r="C15964" t="s">
        <v>140</v>
      </c>
      <c r="D15964" t="s">
        <v>26</v>
      </c>
      <c r="E15964" t="s">
        <v>5</v>
      </c>
      <c r="F15964" t="s">
        <v>32</v>
      </c>
      <c r="G15964">
        <v>203954.734375</v>
      </c>
      <c r="H15964">
        <v>96627.171875</v>
      </c>
      <c r="I15964">
        <v>38000.23046875</v>
      </c>
      <c r="J15964">
        <v>0</v>
      </c>
      <c r="L15964" s="51">
        <v>46387</v>
      </c>
      <c r="M15964">
        <v>3</v>
      </c>
      <c r="N15964">
        <v>113449.1171875</v>
      </c>
    </row>
    <row r="15965" spans="1:14" x14ac:dyDescent="0.25">
      <c r="A15965" s="21" t="str">
        <f t="shared" si="249"/>
        <v>MOW L2N DAAA_2027</v>
      </c>
      <c r="B15965" t="s">
        <v>130</v>
      </c>
      <c r="C15965" t="s">
        <v>140</v>
      </c>
      <c r="D15965" t="s">
        <v>26</v>
      </c>
      <c r="E15965" t="s">
        <v>5</v>
      </c>
      <c r="F15965" t="s">
        <v>32</v>
      </c>
      <c r="G15965">
        <v>214899.625</v>
      </c>
      <c r="H15965">
        <v>93564.09375</v>
      </c>
      <c r="I15965">
        <v>41521.93359375</v>
      </c>
      <c r="J15965">
        <v>0</v>
      </c>
      <c r="L15965" s="51">
        <v>46752</v>
      </c>
      <c r="M15965">
        <v>4</v>
      </c>
      <c r="N15965">
        <v>110653.1796875</v>
      </c>
    </row>
    <row r="15966" spans="1:14" x14ac:dyDescent="0.25">
      <c r="A15966" s="21" t="str">
        <f t="shared" si="249"/>
        <v>MOW L2N DAAA_2028</v>
      </c>
      <c r="B15966" t="s">
        <v>130</v>
      </c>
      <c r="C15966" t="s">
        <v>140</v>
      </c>
      <c r="D15966" t="s">
        <v>26</v>
      </c>
      <c r="E15966" t="s">
        <v>5</v>
      </c>
      <c r="F15966" t="s">
        <v>32</v>
      </c>
      <c r="G15966">
        <v>223085.546875</v>
      </c>
      <c r="H15966">
        <v>102592.125</v>
      </c>
      <c r="I15966">
        <v>44875.82421875</v>
      </c>
      <c r="J15966">
        <v>0</v>
      </c>
      <c r="L15966" s="51">
        <v>47118</v>
      </c>
      <c r="M15966">
        <v>5</v>
      </c>
      <c r="N15966">
        <v>117204.0234375</v>
      </c>
    </row>
    <row r="15967" spans="1:14" x14ac:dyDescent="0.25">
      <c r="A15967" s="21" t="str">
        <f t="shared" si="249"/>
        <v>MOW L2N DAAA_2029</v>
      </c>
      <c r="B15967" t="s">
        <v>130</v>
      </c>
      <c r="C15967" t="s">
        <v>140</v>
      </c>
      <c r="D15967" t="s">
        <v>26</v>
      </c>
      <c r="E15967" t="s">
        <v>5</v>
      </c>
      <c r="F15967" t="s">
        <v>32</v>
      </c>
      <c r="G15967">
        <v>230881.203125</v>
      </c>
      <c r="H15967">
        <v>113954.0390625</v>
      </c>
      <c r="I15967">
        <v>46952.6171875</v>
      </c>
      <c r="J15967">
        <v>0</v>
      </c>
      <c r="L15967" s="51">
        <v>47483</v>
      </c>
      <c r="M15967">
        <v>6</v>
      </c>
      <c r="N15967">
        <v>126048.765625</v>
      </c>
    </row>
    <row r="15968" spans="1:14" x14ac:dyDescent="0.25">
      <c r="A15968" s="21" t="str">
        <f t="shared" si="249"/>
        <v>MOW L2N DAAA_2030</v>
      </c>
      <c r="B15968" t="s">
        <v>130</v>
      </c>
      <c r="C15968" t="s">
        <v>140</v>
      </c>
      <c r="D15968" t="s">
        <v>26</v>
      </c>
      <c r="E15968" t="s">
        <v>5</v>
      </c>
      <c r="F15968" t="s">
        <v>32</v>
      </c>
      <c r="G15968">
        <v>239369.390625</v>
      </c>
      <c r="H15968">
        <v>120457.4453125</v>
      </c>
      <c r="I15968">
        <v>52364.6953125</v>
      </c>
      <c r="J15968">
        <v>0</v>
      </c>
      <c r="L15968" s="51">
        <v>47848</v>
      </c>
      <c r="M15968">
        <v>7</v>
      </c>
      <c r="N15968">
        <v>130611.5390625</v>
      </c>
    </row>
    <row r="15969" spans="1:14" x14ac:dyDescent="0.25">
      <c r="A15969" s="21" t="str">
        <f t="shared" si="249"/>
        <v>MOW L2N DAAA_2031</v>
      </c>
      <c r="B15969" t="s">
        <v>130</v>
      </c>
      <c r="C15969" t="s">
        <v>140</v>
      </c>
      <c r="D15969" t="s">
        <v>26</v>
      </c>
      <c r="E15969" t="s">
        <v>5</v>
      </c>
      <c r="F15969" t="s">
        <v>32</v>
      </c>
      <c r="G15969">
        <v>243642.625</v>
      </c>
      <c r="H15969">
        <v>97820.3671875</v>
      </c>
      <c r="I15969">
        <v>49934.67578125</v>
      </c>
      <c r="J15969">
        <v>27125.732421875</v>
      </c>
      <c r="L15969" s="51">
        <v>48213</v>
      </c>
      <c r="M15969">
        <v>8</v>
      </c>
      <c r="N15969">
        <v>120405.8203125</v>
      </c>
    </row>
    <row r="15970" spans="1:14" x14ac:dyDescent="0.25">
      <c r="A15970" s="21" t="str">
        <f t="shared" si="249"/>
        <v>MOW L2N DAAA_2032</v>
      </c>
      <c r="B15970" t="s">
        <v>130</v>
      </c>
      <c r="C15970" t="s">
        <v>140</v>
      </c>
      <c r="D15970" t="s">
        <v>26</v>
      </c>
      <c r="E15970" t="s">
        <v>5</v>
      </c>
      <c r="F15970" t="s">
        <v>32</v>
      </c>
      <c r="G15970">
        <v>252018.609375</v>
      </c>
      <c r="H15970">
        <v>101867.2734375</v>
      </c>
      <c r="I15970">
        <v>51163.21484375</v>
      </c>
      <c r="J15970">
        <v>0</v>
      </c>
      <c r="L15970" s="51">
        <v>48579</v>
      </c>
      <c r="M15970">
        <v>9</v>
      </c>
      <c r="N15970">
        <v>119476.6796875</v>
      </c>
    </row>
    <row r="15971" spans="1:14" x14ac:dyDescent="0.25">
      <c r="A15971" s="21" t="str">
        <f t="shared" si="249"/>
        <v>MOW L2N DAAA_2033</v>
      </c>
      <c r="B15971" t="s">
        <v>130</v>
      </c>
      <c r="C15971" t="s">
        <v>140</v>
      </c>
      <c r="D15971" t="s">
        <v>26</v>
      </c>
      <c r="E15971" t="s">
        <v>5</v>
      </c>
      <c r="F15971" t="s">
        <v>32</v>
      </c>
      <c r="G15971">
        <v>255973.0625</v>
      </c>
      <c r="H15971">
        <v>93571.640625</v>
      </c>
      <c r="I15971">
        <v>53852.4921875</v>
      </c>
      <c r="J15971">
        <v>0</v>
      </c>
      <c r="L15971" s="51">
        <v>48944</v>
      </c>
      <c r="M15971">
        <v>10</v>
      </c>
      <c r="N15971">
        <v>105875.0703125</v>
      </c>
    </row>
    <row r="15972" spans="1:14" x14ac:dyDescent="0.25">
      <c r="A15972" s="21" t="str">
        <f t="shared" si="249"/>
        <v>MOW L2N DAAA_2034</v>
      </c>
      <c r="B15972" t="s">
        <v>130</v>
      </c>
      <c r="C15972" t="s">
        <v>140</v>
      </c>
      <c r="D15972" t="s">
        <v>26</v>
      </c>
      <c r="E15972" t="s">
        <v>5</v>
      </c>
      <c r="F15972" t="s">
        <v>32</v>
      </c>
      <c r="G15972">
        <v>259452.046875</v>
      </c>
      <c r="H15972">
        <v>89696.359375</v>
      </c>
      <c r="I15972">
        <v>56144.57421875</v>
      </c>
      <c r="J15972">
        <v>0</v>
      </c>
      <c r="L15972" s="51">
        <v>49309</v>
      </c>
      <c r="M15972">
        <v>11</v>
      </c>
      <c r="N15972">
        <v>99662.3984375</v>
      </c>
    </row>
    <row r="15973" spans="1:14" x14ac:dyDescent="0.25">
      <c r="A15973" s="21" t="str">
        <f t="shared" si="249"/>
        <v>MOW L2N DAAA_2035</v>
      </c>
      <c r="B15973" t="s">
        <v>130</v>
      </c>
      <c r="C15973" t="s">
        <v>140</v>
      </c>
      <c r="D15973" t="s">
        <v>26</v>
      </c>
      <c r="E15973" t="s">
        <v>5</v>
      </c>
      <c r="F15973" t="s">
        <v>32</v>
      </c>
      <c r="G15973">
        <v>264014.21875</v>
      </c>
      <c r="H15973">
        <v>89411.5703125</v>
      </c>
      <c r="I15973">
        <v>57332.05078125</v>
      </c>
      <c r="J15973">
        <v>0</v>
      </c>
      <c r="L15973" s="51">
        <v>49674</v>
      </c>
      <c r="M15973">
        <v>12</v>
      </c>
      <c r="N15973">
        <v>99287.6796875</v>
      </c>
    </row>
    <row r="15974" spans="1:14" x14ac:dyDescent="0.25">
      <c r="A15974" s="21" t="str">
        <f t="shared" si="249"/>
        <v>MOW L2N DAAA_2036</v>
      </c>
      <c r="B15974" t="s">
        <v>130</v>
      </c>
      <c r="C15974" t="s">
        <v>140</v>
      </c>
      <c r="D15974" t="s">
        <v>26</v>
      </c>
      <c r="E15974" t="s">
        <v>5</v>
      </c>
      <c r="F15974" t="s">
        <v>32</v>
      </c>
      <c r="G15974">
        <v>268813.09375</v>
      </c>
      <c r="H15974">
        <v>85541.046875</v>
      </c>
      <c r="I15974">
        <v>60422.4375</v>
      </c>
      <c r="J15974">
        <v>0</v>
      </c>
      <c r="L15974" s="51">
        <v>50040</v>
      </c>
      <c r="M15974">
        <v>13</v>
      </c>
      <c r="N15974">
        <v>94765.421875</v>
      </c>
    </row>
    <row r="15975" spans="1:14" x14ac:dyDescent="0.25">
      <c r="A15975" s="21" t="str">
        <f t="shared" si="249"/>
        <v>MOW L2N DAAA_2037</v>
      </c>
      <c r="B15975" t="s">
        <v>130</v>
      </c>
      <c r="C15975" t="s">
        <v>140</v>
      </c>
      <c r="D15975" t="s">
        <v>26</v>
      </c>
      <c r="E15975" t="s">
        <v>5</v>
      </c>
      <c r="F15975" t="s">
        <v>32</v>
      </c>
      <c r="G15975">
        <v>272671.1875</v>
      </c>
      <c r="H15975">
        <v>83695.3828125</v>
      </c>
      <c r="I15975">
        <v>62211.78125</v>
      </c>
      <c r="J15975">
        <v>0</v>
      </c>
      <c r="L15975" s="51">
        <v>50405</v>
      </c>
      <c r="M15975">
        <v>14</v>
      </c>
      <c r="N15975">
        <v>87692.34375</v>
      </c>
    </row>
    <row r="15976" spans="1:14" x14ac:dyDescent="0.25">
      <c r="A15976" s="21" t="str">
        <f t="shared" si="249"/>
        <v>MOW L2N DAAA_2038</v>
      </c>
      <c r="B15976" t="s">
        <v>130</v>
      </c>
      <c r="C15976" t="s">
        <v>140</v>
      </c>
      <c r="D15976" t="s">
        <v>26</v>
      </c>
      <c r="E15976" t="s">
        <v>5</v>
      </c>
      <c r="F15976" t="s">
        <v>32</v>
      </c>
      <c r="G15976">
        <v>277190.0625</v>
      </c>
      <c r="H15976">
        <v>81216.9375</v>
      </c>
      <c r="I15976">
        <v>63098.4375</v>
      </c>
      <c r="J15976">
        <v>0</v>
      </c>
      <c r="L15976" s="51">
        <v>50770</v>
      </c>
      <c r="M15976">
        <v>15</v>
      </c>
      <c r="N15976">
        <v>80055.3359375</v>
      </c>
    </row>
    <row r="15977" spans="1:14" x14ac:dyDescent="0.25">
      <c r="A15977" s="21" t="str">
        <f t="shared" si="249"/>
        <v>MOW L2N DAAA_2039</v>
      </c>
      <c r="B15977" t="s">
        <v>130</v>
      </c>
      <c r="C15977" t="s">
        <v>140</v>
      </c>
      <c r="D15977" t="s">
        <v>26</v>
      </c>
      <c r="E15977" t="s">
        <v>5</v>
      </c>
      <c r="F15977" t="s">
        <v>32</v>
      </c>
      <c r="G15977">
        <v>287008.03125</v>
      </c>
      <c r="H15977">
        <v>90557.375</v>
      </c>
      <c r="I15977">
        <v>66282.2578125</v>
      </c>
      <c r="J15977">
        <v>0</v>
      </c>
      <c r="L15977" s="51">
        <v>51135</v>
      </c>
      <c r="M15977">
        <v>16</v>
      </c>
      <c r="N15977">
        <v>82129.9375</v>
      </c>
    </row>
    <row r="15978" spans="1:14" x14ac:dyDescent="0.25">
      <c r="A15978" s="21" t="str">
        <f t="shared" si="249"/>
        <v>MOW L2N DAAA_2040</v>
      </c>
      <c r="B15978" t="s">
        <v>130</v>
      </c>
      <c r="C15978" t="s">
        <v>140</v>
      </c>
      <c r="D15978" t="s">
        <v>26</v>
      </c>
      <c r="E15978" t="s">
        <v>5</v>
      </c>
      <c r="F15978" t="s">
        <v>32</v>
      </c>
      <c r="G15978">
        <v>290075.40625</v>
      </c>
      <c r="H15978">
        <v>64773.50390625</v>
      </c>
      <c r="I15978">
        <v>46758.57421875</v>
      </c>
      <c r="J15978">
        <v>133313.8125</v>
      </c>
      <c r="L15978" s="51">
        <v>51501</v>
      </c>
      <c r="M15978">
        <v>17</v>
      </c>
      <c r="N15978">
        <v>59688.30078125</v>
      </c>
    </row>
    <row r="15979" spans="1:14" x14ac:dyDescent="0.25">
      <c r="A15979" s="21" t="str">
        <f t="shared" si="249"/>
        <v>MOW L2N DAAA_2041</v>
      </c>
      <c r="B15979" t="s">
        <v>130</v>
      </c>
      <c r="C15979" t="s">
        <v>140</v>
      </c>
      <c r="D15979" t="s">
        <v>26</v>
      </c>
      <c r="E15979" t="s">
        <v>5</v>
      </c>
      <c r="F15979" t="s">
        <v>32</v>
      </c>
      <c r="G15979">
        <v>292544.65625</v>
      </c>
      <c r="H15979">
        <v>62622.58203125</v>
      </c>
      <c r="I15979">
        <v>46309.9765625</v>
      </c>
      <c r="J15979">
        <v>0</v>
      </c>
      <c r="L15979" s="51">
        <v>51866</v>
      </c>
      <c r="M15979">
        <v>18</v>
      </c>
      <c r="N15979">
        <v>58668.84765625</v>
      </c>
    </row>
    <row r="15980" spans="1:14" x14ac:dyDescent="0.25">
      <c r="A15980" s="21" t="str">
        <f t="shared" si="249"/>
        <v>MOW L2N DAAA_2042</v>
      </c>
      <c r="B15980" t="s">
        <v>130</v>
      </c>
      <c r="C15980" t="s">
        <v>140</v>
      </c>
      <c r="D15980" t="s">
        <v>26</v>
      </c>
      <c r="E15980" t="s">
        <v>5</v>
      </c>
      <c r="F15980" t="s">
        <v>32</v>
      </c>
      <c r="G15980">
        <v>296594.15625</v>
      </c>
      <c r="H15980">
        <v>62010.01171875</v>
      </c>
      <c r="I15980">
        <v>46904.7109375</v>
      </c>
      <c r="J15980">
        <v>0</v>
      </c>
      <c r="L15980" s="51">
        <v>52231</v>
      </c>
      <c r="M15980">
        <v>19</v>
      </c>
      <c r="N15980">
        <v>59329.5234375</v>
      </c>
    </row>
    <row r="15981" spans="1:14" x14ac:dyDescent="0.25">
      <c r="A15981" s="21" t="str">
        <f t="shared" si="249"/>
        <v>MOW L2N DAAA_2043</v>
      </c>
      <c r="B15981" t="s">
        <v>130</v>
      </c>
      <c r="C15981" t="s">
        <v>140</v>
      </c>
      <c r="D15981" t="s">
        <v>26</v>
      </c>
      <c r="E15981" t="s">
        <v>5</v>
      </c>
      <c r="F15981" t="s">
        <v>32</v>
      </c>
      <c r="G15981">
        <v>299773.65625</v>
      </c>
      <c r="H15981">
        <v>62462.109375</v>
      </c>
      <c r="I15981">
        <v>170669.53125</v>
      </c>
      <c r="J15981">
        <v>0</v>
      </c>
      <c r="L15981" s="51">
        <v>52596</v>
      </c>
      <c r="M15981">
        <v>20</v>
      </c>
      <c r="N15981">
        <v>60188.359375</v>
      </c>
    </row>
    <row r="15982" spans="1:14" x14ac:dyDescent="0.25">
      <c r="A15982" s="21" t="str">
        <f t="shared" si="249"/>
        <v>MOW L2N DAAA_2024</v>
      </c>
      <c r="B15982" t="s">
        <v>130</v>
      </c>
      <c r="C15982" t="s">
        <v>140</v>
      </c>
      <c r="D15982" t="s">
        <v>26</v>
      </c>
      <c r="E15982" t="s">
        <v>5</v>
      </c>
      <c r="F15982" t="s">
        <v>8</v>
      </c>
      <c r="G15982">
        <v>0</v>
      </c>
      <c r="H15982">
        <v>0</v>
      </c>
      <c r="I15982">
        <v>0</v>
      </c>
      <c r="J15982">
        <v>0</v>
      </c>
      <c r="L15982" s="51">
        <v>45657</v>
      </c>
      <c r="M15982">
        <v>1</v>
      </c>
      <c r="N15982">
        <v>0</v>
      </c>
    </row>
    <row r="15983" spans="1:14" x14ac:dyDescent="0.25">
      <c r="A15983" s="21" t="str">
        <f t="shared" si="249"/>
        <v>MOW L2N DAAA_2025</v>
      </c>
      <c r="B15983" t="s">
        <v>130</v>
      </c>
      <c r="C15983" t="s">
        <v>140</v>
      </c>
      <c r="D15983" t="s">
        <v>26</v>
      </c>
      <c r="E15983" t="s">
        <v>5</v>
      </c>
      <c r="F15983" t="s">
        <v>8</v>
      </c>
      <c r="G15983">
        <v>0</v>
      </c>
      <c r="H15983">
        <v>0</v>
      </c>
      <c r="I15983">
        <v>0</v>
      </c>
      <c r="J15983">
        <v>0</v>
      </c>
      <c r="L15983" s="51">
        <v>46022</v>
      </c>
      <c r="M15983">
        <v>2</v>
      </c>
      <c r="N15983">
        <v>0</v>
      </c>
    </row>
    <row r="15984" spans="1:14" x14ac:dyDescent="0.25">
      <c r="A15984" s="21" t="str">
        <f t="shared" si="249"/>
        <v>MOW L2N DAAA_2026</v>
      </c>
      <c r="B15984" t="s">
        <v>130</v>
      </c>
      <c r="C15984" t="s">
        <v>140</v>
      </c>
      <c r="D15984" t="s">
        <v>26</v>
      </c>
      <c r="E15984" t="s">
        <v>5</v>
      </c>
      <c r="F15984" t="s">
        <v>8</v>
      </c>
      <c r="G15984">
        <v>0</v>
      </c>
      <c r="H15984">
        <v>0</v>
      </c>
      <c r="I15984">
        <v>0</v>
      </c>
      <c r="J15984">
        <v>0</v>
      </c>
      <c r="L15984" s="51">
        <v>46387</v>
      </c>
      <c r="M15984">
        <v>3</v>
      </c>
      <c r="N15984">
        <v>0</v>
      </c>
    </row>
    <row r="15985" spans="1:14" x14ac:dyDescent="0.25">
      <c r="A15985" s="21" t="str">
        <f t="shared" si="249"/>
        <v>MOW L2N DAAA_2027</v>
      </c>
      <c r="B15985" t="s">
        <v>130</v>
      </c>
      <c r="C15985" t="s">
        <v>140</v>
      </c>
      <c r="D15985" t="s">
        <v>26</v>
      </c>
      <c r="E15985" t="s">
        <v>5</v>
      </c>
      <c r="F15985" t="s">
        <v>8</v>
      </c>
      <c r="G15985">
        <v>0</v>
      </c>
      <c r="H15985">
        <v>0</v>
      </c>
      <c r="I15985">
        <v>0</v>
      </c>
      <c r="J15985">
        <v>0</v>
      </c>
      <c r="L15985" s="51">
        <v>46752</v>
      </c>
      <c r="M15985">
        <v>4</v>
      </c>
      <c r="N15985">
        <v>0</v>
      </c>
    </row>
    <row r="15986" spans="1:14" x14ac:dyDescent="0.25">
      <c r="A15986" s="21" t="str">
        <f t="shared" si="249"/>
        <v>MOW L2N DAAA_2028</v>
      </c>
      <c r="B15986" t="s">
        <v>130</v>
      </c>
      <c r="C15986" t="s">
        <v>140</v>
      </c>
      <c r="D15986" t="s">
        <v>26</v>
      </c>
      <c r="E15986" t="s">
        <v>5</v>
      </c>
      <c r="F15986" t="s">
        <v>8</v>
      </c>
      <c r="G15986">
        <v>0</v>
      </c>
      <c r="H15986">
        <v>0</v>
      </c>
      <c r="I15986">
        <v>0</v>
      </c>
      <c r="J15986">
        <v>0</v>
      </c>
      <c r="L15986" s="51">
        <v>47118</v>
      </c>
      <c r="M15986">
        <v>5</v>
      </c>
      <c r="N15986">
        <v>0</v>
      </c>
    </row>
    <row r="15987" spans="1:14" x14ac:dyDescent="0.25">
      <c r="A15987" s="21" t="str">
        <f t="shared" si="249"/>
        <v>MOW L2N DAAA_2029</v>
      </c>
      <c r="B15987" t="s">
        <v>130</v>
      </c>
      <c r="C15987" t="s">
        <v>140</v>
      </c>
      <c r="D15987" t="s">
        <v>26</v>
      </c>
      <c r="E15987" t="s">
        <v>5</v>
      </c>
      <c r="F15987" t="s">
        <v>8</v>
      </c>
      <c r="G15987">
        <v>0</v>
      </c>
      <c r="H15987">
        <v>0</v>
      </c>
      <c r="I15987">
        <v>0</v>
      </c>
      <c r="J15987">
        <v>0</v>
      </c>
      <c r="L15987" s="51">
        <v>47483</v>
      </c>
      <c r="M15987">
        <v>6</v>
      </c>
      <c r="N15987">
        <v>0</v>
      </c>
    </row>
    <row r="15988" spans="1:14" x14ac:dyDescent="0.25">
      <c r="A15988" s="21" t="str">
        <f t="shared" si="249"/>
        <v>MOW L2N DAAA_2030</v>
      </c>
      <c r="B15988" t="s">
        <v>130</v>
      </c>
      <c r="C15988" t="s">
        <v>140</v>
      </c>
      <c r="D15988" t="s">
        <v>26</v>
      </c>
      <c r="E15988" t="s">
        <v>5</v>
      </c>
      <c r="F15988" t="s">
        <v>8</v>
      </c>
      <c r="G15988">
        <v>0</v>
      </c>
      <c r="H15988">
        <v>0</v>
      </c>
      <c r="I15988">
        <v>0</v>
      </c>
      <c r="J15988">
        <v>0</v>
      </c>
      <c r="L15988" s="51">
        <v>47848</v>
      </c>
      <c r="M15988">
        <v>7</v>
      </c>
      <c r="N15988">
        <v>0</v>
      </c>
    </row>
    <row r="15989" spans="1:14" x14ac:dyDescent="0.25">
      <c r="A15989" s="21" t="str">
        <f t="shared" si="249"/>
        <v>MOW L2N DAAA_2031</v>
      </c>
      <c r="B15989" t="s">
        <v>130</v>
      </c>
      <c r="C15989" t="s">
        <v>140</v>
      </c>
      <c r="D15989" t="s">
        <v>26</v>
      </c>
      <c r="E15989" t="s">
        <v>5</v>
      </c>
      <c r="F15989" t="s">
        <v>8</v>
      </c>
      <c r="G15989">
        <v>0</v>
      </c>
      <c r="H15989">
        <v>0</v>
      </c>
      <c r="I15989">
        <v>0</v>
      </c>
      <c r="J15989">
        <v>0</v>
      </c>
      <c r="L15989" s="51">
        <v>48213</v>
      </c>
      <c r="M15989">
        <v>8</v>
      </c>
      <c r="N15989">
        <v>0</v>
      </c>
    </row>
    <row r="15990" spans="1:14" x14ac:dyDescent="0.25">
      <c r="A15990" s="21" t="str">
        <f t="shared" si="249"/>
        <v>MOW L2N DAAA_2032</v>
      </c>
      <c r="B15990" t="s">
        <v>130</v>
      </c>
      <c r="C15990" t="s">
        <v>140</v>
      </c>
      <c r="D15990" t="s">
        <v>26</v>
      </c>
      <c r="E15990" t="s">
        <v>5</v>
      </c>
      <c r="F15990" t="s">
        <v>8</v>
      </c>
      <c r="G15990">
        <v>0</v>
      </c>
      <c r="H15990">
        <v>0</v>
      </c>
      <c r="I15990">
        <v>0</v>
      </c>
      <c r="J15990">
        <v>0</v>
      </c>
      <c r="L15990" s="51">
        <v>48579</v>
      </c>
      <c r="M15990">
        <v>9</v>
      </c>
      <c r="N15990">
        <v>0</v>
      </c>
    </row>
    <row r="15991" spans="1:14" x14ac:dyDescent="0.25">
      <c r="A15991" s="21" t="str">
        <f t="shared" si="249"/>
        <v>MOW L2N DAAA_2033</v>
      </c>
      <c r="B15991" t="s">
        <v>130</v>
      </c>
      <c r="C15991" t="s">
        <v>140</v>
      </c>
      <c r="D15991" t="s">
        <v>26</v>
      </c>
      <c r="E15991" t="s">
        <v>5</v>
      </c>
      <c r="F15991" t="s">
        <v>8</v>
      </c>
      <c r="G15991">
        <v>0</v>
      </c>
      <c r="H15991">
        <v>0</v>
      </c>
      <c r="I15991">
        <v>0</v>
      </c>
      <c r="J15991">
        <v>0</v>
      </c>
      <c r="L15991" s="51">
        <v>48944</v>
      </c>
      <c r="M15991">
        <v>10</v>
      </c>
      <c r="N15991">
        <v>0</v>
      </c>
    </row>
    <row r="15992" spans="1:14" x14ac:dyDescent="0.25">
      <c r="A15992" s="21" t="str">
        <f t="shared" si="249"/>
        <v>MOW L2N DAAA_2034</v>
      </c>
      <c r="B15992" t="s">
        <v>130</v>
      </c>
      <c r="C15992" t="s">
        <v>140</v>
      </c>
      <c r="D15992" t="s">
        <v>26</v>
      </c>
      <c r="E15992" t="s">
        <v>5</v>
      </c>
      <c r="F15992" t="s">
        <v>8</v>
      </c>
      <c r="G15992">
        <v>0</v>
      </c>
      <c r="H15992">
        <v>0</v>
      </c>
      <c r="I15992">
        <v>0</v>
      </c>
      <c r="J15992">
        <v>0</v>
      </c>
      <c r="L15992" s="51">
        <v>49309</v>
      </c>
      <c r="M15992">
        <v>11</v>
      </c>
      <c r="N15992">
        <v>0</v>
      </c>
    </row>
    <row r="15993" spans="1:14" x14ac:dyDescent="0.25">
      <c r="A15993" s="21" t="str">
        <f t="shared" si="249"/>
        <v>MOW L2N DAAA_2035</v>
      </c>
      <c r="B15993" t="s">
        <v>130</v>
      </c>
      <c r="C15993" t="s">
        <v>140</v>
      </c>
      <c r="D15993" t="s">
        <v>26</v>
      </c>
      <c r="E15993" t="s">
        <v>5</v>
      </c>
      <c r="F15993" t="s">
        <v>8</v>
      </c>
      <c r="G15993">
        <v>0</v>
      </c>
      <c r="H15993">
        <v>0</v>
      </c>
      <c r="I15993">
        <v>0</v>
      </c>
      <c r="J15993">
        <v>0</v>
      </c>
      <c r="L15993" s="51">
        <v>49674</v>
      </c>
      <c r="M15993">
        <v>12</v>
      </c>
      <c r="N15993">
        <v>0</v>
      </c>
    </row>
    <row r="15994" spans="1:14" x14ac:dyDescent="0.25">
      <c r="A15994" s="21" t="str">
        <f t="shared" si="249"/>
        <v>MOW L2N DAAA_2036</v>
      </c>
      <c r="B15994" t="s">
        <v>130</v>
      </c>
      <c r="C15994" t="s">
        <v>140</v>
      </c>
      <c r="D15994" t="s">
        <v>26</v>
      </c>
      <c r="E15994" t="s">
        <v>5</v>
      </c>
      <c r="F15994" t="s">
        <v>8</v>
      </c>
      <c r="G15994">
        <v>0</v>
      </c>
      <c r="H15994">
        <v>0</v>
      </c>
      <c r="I15994">
        <v>0</v>
      </c>
      <c r="J15994">
        <v>0</v>
      </c>
      <c r="L15994" s="51">
        <v>50040</v>
      </c>
      <c r="M15994">
        <v>13</v>
      </c>
      <c r="N15994">
        <v>0</v>
      </c>
    </row>
    <row r="15995" spans="1:14" x14ac:dyDescent="0.25">
      <c r="A15995" s="21" t="str">
        <f t="shared" si="249"/>
        <v>MOW L2N DAAA_2037</v>
      </c>
      <c r="B15995" t="s">
        <v>130</v>
      </c>
      <c r="C15995" t="s">
        <v>140</v>
      </c>
      <c r="D15995" t="s">
        <v>26</v>
      </c>
      <c r="E15995" t="s">
        <v>5</v>
      </c>
      <c r="F15995" t="s">
        <v>8</v>
      </c>
      <c r="G15995">
        <v>0</v>
      </c>
      <c r="H15995">
        <v>0</v>
      </c>
      <c r="I15995">
        <v>0</v>
      </c>
      <c r="J15995">
        <v>0</v>
      </c>
      <c r="L15995" s="51">
        <v>50405</v>
      </c>
      <c r="M15995">
        <v>14</v>
      </c>
      <c r="N15995">
        <v>0</v>
      </c>
    </row>
    <row r="15996" spans="1:14" x14ac:dyDescent="0.25">
      <c r="A15996" s="21" t="str">
        <f t="shared" si="249"/>
        <v>MOW L2N DAAA_2038</v>
      </c>
      <c r="B15996" t="s">
        <v>130</v>
      </c>
      <c r="C15996" t="s">
        <v>140</v>
      </c>
      <c r="D15996" t="s">
        <v>26</v>
      </c>
      <c r="E15996" t="s">
        <v>5</v>
      </c>
      <c r="F15996" t="s">
        <v>8</v>
      </c>
      <c r="G15996">
        <v>0</v>
      </c>
      <c r="H15996">
        <v>0</v>
      </c>
      <c r="I15996">
        <v>0</v>
      </c>
      <c r="J15996">
        <v>0</v>
      </c>
      <c r="L15996" s="51">
        <v>50770</v>
      </c>
      <c r="M15996">
        <v>15</v>
      </c>
      <c r="N15996">
        <v>0</v>
      </c>
    </row>
    <row r="15997" spans="1:14" x14ac:dyDescent="0.25">
      <c r="A15997" s="21" t="str">
        <f t="shared" si="249"/>
        <v>MOW L2N DAAA_2039</v>
      </c>
      <c r="B15997" t="s">
        <v>130</v>
      </c>
      <c r="C15997" t="s">
        <v>140</v>
      </c>
      <c r="D15997" t="s">
        <v>26</v>
      </c>
      <c r="E15997" t="s">
        <v>5</v>
      </c>
      <c r="F15997" t="s">
        <v>8</v>
      </c>
      <c r="G15997">
        <v>0</v>
      </c>
      <c r="H15997">
        <v>0</v>
      </c>
      <c r="I15997">
        <v>0</v>
      </c>
      <c r="J15997">
        <v>0</v>
      </c>
      <c r="L15997" s="51">
        <v>51135</v>
      </c>
      <c r="M15997">
        <v>16</v>
      </c>
      <c r="N15997">
        <v>0</v>
      </c>
    </row>
    <row r="15998" spans="1:14" x14ac:dyDescent="0.25">
      <c r="A15998" s="21" t="str">
        <f t="shared" si="249"/>
        <v>MOW L2N DAAA_2040</v>
      </c>
      <c r="B15998" t="s">
        <v>130</v>
      </c>
      <c r="C15998" t="s">
        <v>140</v>
      </c>
      <c r="D15998" t="s">
        <v>26</v>
      </c>
      <c r="E15998" t="s">
        <v>5</v>
      </c>
      <c r="F15998" t="s">
        <v>8</v>
      </c>
      <c r="G15998">
        <v>0</v>
      </c>
      <c r="H15998">
        <v>0</v>
      </c>
      <c r="I15998">
        <v>0</v>
      </c>
      <c r="J15998">
        <v>0</v>
      </c>
      <c r="L15998" s="51">
        <v>51501</v>
      </c>
      <c r="M15998">
        <v>17</v>
      </c>
      <c r="N15998">
        <v>0</v>
      </c>
    </row>
    <row r="15999" spans="1:14" x14ac:dyDescent="0.25">
      <c r="A15999" s="21" t="str">
        <f t="shared" si="249"/>
        <v>MOW L2N DAAA_2041</v>
      </c>
      <c r="B15999" t="s">
        <v>130</v>
      </c>
      <c r="C15999" t="s">
        <v>140</v>
      </c>
      <c r="D15999" t="s">
        <v>26</v>
      </c>
      <c r="E15999" t="s">
        <v>5</v>
      </c>
      <c r="F15999" t="s">
        <v>8</v>
      </c>
      <c r="G15999">
        <v>0</v>
      </c>
      <c r="H15999">
        <v>0</v>
      </c>
      <c r="I15999">
        <v>0</v>
      </c>
      <c r="J15999">
        <v>0</v>
      </c>
      <c r="L15999" s="51">
        <v>51866</v>
      </c>
      <c r="M15999">
        <v>18</v>
      </c>
      <c r="N15999">
        <v>0</v>
      </c>
    </row>
    <row r="16000" spans="1:14" x14ac:dyDescent="0.25">
      <c r="A16000" s="21" t="str">
        <f t="shared" si="249"/>
        <v>MOW L2N DAAA_2042</v>
      </c>
      <c r="B16000" t="s">
        <v>130</v>
      </c>
      <c r="C16000" t="s">
        <v>140</v>
      </c>
      <c r="D16000" t="s">
        <v>26</v>
      </c>
      <c r="E16000" t="s">
        <v>5</v>
      </c>
      <c r="F16000" t="s">
        <v>8</v>
      </c>
      <c r="G16000">
        <v>0</v>
      </c>
      <c r="H16000">
        <v>0</v>
      </c>
      <c r="I16000">
        <v>0</v>
      </c>
      <c r="J16000">
        <v>0</v>
      </c>
      <c r="L16000" s="51">
        <v>52231</v>
      </c>
      <c r="M16000">
        <v>19</v>
      </c>
      <c r="N16000">
        <v>0</v>
      </c>
    </row>
    <row r="16001" spans="1:14" x14ac:dyDescent="0.25">
      <c r="A16001" s="21" t="str">
        <f t="shared" si="249"/>
        <v>MOW L2N DAAA_2043</v>
      </c>
      <c r="B16001" t="s">
        <v>130</v>
      </c>
      <c r="C16001" t="s">
        <v>140</v>
      </c>
      <c r="D16001" t="s">
        <v>26</v>
      </c>
      <c r="E16001" t="s">
        <v>5</v>
      </c>
      <c r="F16001" t="s">
        <v>8</v>
      </c>
      <c r="G16001">
        <v>0</v>
      </c>
      <c r="H16001">
        <v>0</v>
      </c>
      <c r="I16001">
        <v>0</v>
      </c>
      <c r="J16001">
        <v>0</v>
      </c>
      <c r="L16001" s="51">
        <v>52596</v>
      </c>
      <c r="M16001">
        <v>20</v>
      </c>
      <c r="N16001">
        <v>0</v>
      </c>
    </row>
    <row r="16002" spans="1:14" x14ac:dyDescent="0.25">
      <c r="A16002" s="21" t="str">
        <f t="shared" ref="A16002:A16065" si="250">B16002&amp;" "&amp;D16002&amp;" "&amp;C16002&amp;"_"&amp;YEAR(L16002)</f>
        <v>MOW L3C DAAA_2024</v>
      </c>
      <c r="B16002" t="s">
        <v>130</v>
      </c>
      <c r="C16002" t="s">
        <v>140</v>
      </c>
      <c r="D16002" t="s">
        <v>24</v>
      </c>
      <c r="E16002" t="s">
        <v>29</v>
      </c>
      <c r="F16002" t="s">
        <v>28</v>
      </c>
      <c r="K16002">
        <v>0</v>
      </c>
      <c r="L16002" s="51">
        <v>45657</v>
      </c>
      <c r="M16002">
        <v>1</v>
      </c>
    </row>
    <row r="16003" spans="1:14" x14ac:dyDescent="0.25">
      <c r="A16003" s="21" t="str">
        <f t="shared" si="250"/>
        <v>MOW L3C DAAA_2025</v>
      </c>
      <c r="B16003" t="s">
        <v>130</v>
      </c>
      <c r="C16003" t="s">
        <v>140</v>
      </c>
      <c r="D16003" t="s">
        <v>24</v>
      </c>
      <c r="E16003" t="s">
        <v>29</v>
      </c>
      <c r="F16003" t="s">
        <v>28</v>
      </c>
      <c r="K16003">
        <v>0</v>
      </c>
      <c r="L16003" s="51">
        <v>46022</v>
      </c>
      <c r="M16003">
        <v>2</v>
      </c>
    </row>
    <row r="16004" spans="1:14" x14ac:dyDescent="0.25">
      <c r="A16004" s="21" t="str">
        <f t="shared" si="250"/>
        <v>MOW L3C DAAA_2026</v>
      </c>
      <c r="B16004" t="s">
        <v>130</v>
      </c>
      <c r="C16004" t="s">
        <v>140</v>
      </c>
      <c r="D16004" t="s">
        <v>24</v>
      </c>
      <c r="E16004" t="s">
        <v>29</v>
      </c>
      <c r="F16004" t="s">
        <v>28</v>
      </c>
      <c r="K16004">
        <v>0</v>
      </c>
      <c r="L16004" s="51">
        <v>46387</v>
      </c>
      <c r="M16004">
        <v>3</v>
      </c>
    </row>
    <row r="16005" spans="1:14" x14ac:dyDescent="0.25">
      <c r="A16005" s="21" t="str">
        <f t="shared" si="250"/>
        <v>MOW L3C DAAA_2027</v>
      </c>
      <c r="B16005" t="s">
        <v>130</v>
      </c>
      <c r="C16005" t="s">
        <v>140</v>
      </c>
      <c r="D16005" t="s">
        <v>24</v>
      </c>
      <c r="E16005" t="s">
        <v>29</v>
      </c>
      <c r="F16005" t="s">
        <v>28</v>
      </c>
      <c r="K16005">
        <v>0</v>
      </c>
      <c r="L16005" s="51">
        <v>46752</v>
      </c>
      <c r="M16005">
        <v>4</v>
      </c>
    </row>
    <row r="16006" spans="1:14" x14ac:dyDescent="0.25">
      <c r="A16006" s="21" t="str">
        <f t="shared" si="250"/>
        <v>MOW L3C DAAA_2028</v>
      </c>
      <c r="B16006" t="s">
        <v>130</v>
      </c>
      <c r="C16006" t="s">
        <v>140</v>
      </c>
      <c r="D16006" t="s">
        <v>24</v>
      </c>
      <c r="E16006" t="s">
        <v>29</v>
      </c>
      <c r="F16006" t="s">
        <v>28</v>
      </c>
      <c r="K16006">
        <v>0</v>
      </c>
      <c r="L16006" s="51">
        <v>47118</v>
      </c>
      <c r="M16006">
        <v>5</v>
      </c>
    </row>
    <row r="16007" spans="1:14" x14ac:dyDescent="0.25">
      <c r="A16007" s="21" t="str">
        <f t="shared" si="250"/>
        <v>MOW L3C DAAA_2029</v>
      </c>
      <c r="B16007" t="s">
        <v>130</v>
      </c>
      <c r="C16007" t="s">
        <v>140</v>
      </c>
      <c r="D16007" t="s">
        <v>24</v>
      </c>
      <c r="E16007" t="s">
        <v>29</v>
      </c>
      <c r="F16007" t="s">
        <v>28</v>
      </c>
      <c r="K16007">
        <v>0</v>
      </c>
      <c r="L16007" s="51">
        <v>47483</v>
      </c>
      <c r="M16007">
        <v>6</v>
      </c>
    </row>
    <row r="16008" spans="1:14" x14ac:dyDescent="0.25">
      <c r="A16008" s="21" t="str">
        <f t="shared" si="250"/>
        <v>MOW L3C DAAA_2030</v>
      </c>
      <c r="B16008" t="s">
        <v>130</v>
      </c>
      <c r="C16008" t="s">
        <v>140</v>
      </c>
      <c r="D16008" t="s">
        <v>24</v>
      </c>
      <c r="E16008" t="s">
        <v>29</v>
      </c>
      <c r="F16008" t="s">
        <v>28</v>
      </c>
      <c r="K16008">
        <v>0</v>
      </c>
      <c r="L16008" s="51">
        <v>47848</v>
      </c>
      <c r="M16008">
        <v>7</v>
      </c>
    </row>
    <row r="16009" spans="1:14" x14ac:dyDescent="0.25">
      <c r="A16009" s="21" t="str">
        <f t="shared" si="250"/>
        <v>MOW L3C DAAA_2031</v>
      </c>
      <c r="B16009" t="s">
        <v>130</v>
      </c>
      <c r="C16009" t="s">
        <v>140</v>
      </c>
      <c r="D16009" t="s">
        <v>24</v>
      </c>
      <c r="E16009" t="s">
        <v>29</v>
      </c>
      <c r="F16009" t="s">
        <v>28</v>
      </c>
      <c r="K16009">
        <v>0</v>
      </c>
      <c r="L16009" s="51">
        <v>48213</v>
      </c>
      <c r="M16009">
        <v>8</v>
      </c>
    </row>
    <row r="16010" spans="1:14" x14ac:dyDescent="0.25">
      <c r="A16010" s="21" t="str">
        <f t="shared" si="250"/>
        <v>MOW L3C DAAA_2032</v>
      </c>
      <c r="B16010" t="s">
        <v>130</v>
      </c>
      <c r="C16010" t="s">
        <v>140</v>
      </c>
      <c r="D16010" t="s">
        <v>24</v>
      </c>
      <c r="E16010" t="s">
        <v>29</v>
      </c>
      <c r="F16010" t="s">
        <v>28</v>
      </c>
      <c r="K16010">
        <v>0</v>
      </c>
      <c r="L16010" s="51">
        <v>48579</v>
      </c>
      <c r="M16010">
        <v>9</v>
      </c>
    </row>
    <row r="16011" spans="1:14" x14ac:dyDescent="0.25">
      <c r="A16011" s="21" t="str">
        <f t="shared" si="250"/>
        <v>MOW L3C DAAA_2033</v>
      </c>
      <c r="B16011" t="s">
        <v>130</v>
      </c>
      <c r="C16011" t="s">
        <v>140</v>
      </c>
      <c r="D16011" t="s">
        <v>24</v>
      </c>
      <c r="E16011" t="s">
        <v>29</v>
      </c>
      <c r="F16011" t="s">
        <v>28</v>
      </c>
      <c r="K16011">
        <v>0</v>
      </c>
      <c r="L16011" s="51">
        <v>48944</v>
      </c>
      <c r="M16011">
        <v>10</v>
      </c>
    </row>
    <row r="16012" spans="1:14" x14ac:dyDescent="0.25">
      <c r="A16012" s="21" t="str">
        <f t="shared" si="250"/>
        <v>MOW L3C DAAA_2034</v>
      </c>
      <c r="B16012" t="s">
        <v>130</v>
      </c>
      <c r="C16012" t="s">
        <v>140</v>
      </c>
      <c r="D16012" t="s">
        <v>24</v>
      </c>
      <c r="E16012" t="s">
        <v>29</v>
      </c>
      <c r="F16012" t="s">
        <v>28</v>
      </c>
      <c r="K16012">
        <v>0</v>
      </c>
      <c r="L16012" s="51">
        <v>49309</v>
      </c>
      <c r="M16012">
        <v>11</v>
      </c>
    </row>
    <row r="16013" spans="1:14" x14ac:dyDescent="0.25">
      <c r="A16013" s="21" t="str">
        <f t="shared" si="250"/>
        <v>MOW L3C DAAA_2035</v>
      </c>
      <c r="B16013" t="s">
        <v>130</v>
      </c>
      <c r="C16013" t="s">
        <v>140</v>
      </c>
      <c r="D16013" t="s">
        <v>24</v>
      </c>
      <c r="E16013" t="s">
        <v>29</v>
      </c>
      <c r="F16013" t="s">
        <v>28</v>
      </c>
      <c r="K16013">
        <v>0</v>
      </c>
      <c r="L16013" s="51">
        <v>49674</v>
      </c>
      <c r="M16013">
        <v>12</v>
      </c>
    </row>
    <row r="16014" spans="1:14" x14ac:dyDescent="0.25">
      <c r="A16014" s="21" t="str">
        <f t="shared" si="250"/>
        <v>MOW L3C DAAA_2036</v>
      </c>
      <c r="B16014" t="s">
        <v>130</v>
      </c>
      <c r="C16014" t="s">
        <v>140</v>
      </c>
      <c r="D16014" t="s">
        <v>24</v>
      </c>
      <c r="E16014" t="s">
        <v>29</v>
      </c>
      <c r="F16014" t="s">
        <v>28</v>
      </c>
      <c r="K16014">
        <v>0</v>
      </c>
      <c r="L16014" s="51">
        <v>50040</v>
      </c>
      <c r="M16014">
        <v>13</v>
      </c>
    </row>
    <row r="16015" spans="1:14" x14ac:dyDescent="0.25">
      <c r="A16015" s="21" t="str">
        <f t="shared" si="250"/>
        <v>MOW L3C DAAA_2037</v>
      </c>
      <c r="B16015" t="s">
        <v>130</v>
      </c>
      <c r="C16015" t="s">
        <v>140</v>
      </c>
      <c r="D16015" t="s">
        <v>24</v>
      </c>
      <c r="E16015" t="s">
        <v>29</v>
      </c>
      <c r="F16015" t="s">
        <v>28</v>
      </c>
      <c r="K16015">
        <v>0</v>
      </c>
      <c r="L16015" s="51">
        <v>50405</v>
      </c>
      <c r="M16015">
        <v>14</v>
      </c>
    </row>
    <row r="16016" spans="1:14" x14ac:dyDescent="0.25">
      <c r="A16016" s="21" t="str">
        <f t="shared" si="250"/>
        <v>MOW L3C DAAA_2038</v>
      </c>
      <c r="B16016" t="s">
        <v>130</v>
      </c>
      <c r="C16016" t="s">
        <v>140</v>
      </c>
      <c r="D16016" t="s">
        <v>24</v>
      </c>
      <c r="E16016" t="s">
        <v>29</v>
      </c>
      <c r="F16016" t="s">
        <v>28</v>
      </c>
      <c r="K16016">
        <v>0</v>
      </c>
      <c r="L16016" s="51">
        <v>50770</v>
      </c>
      <c r="M16016">
        <v>15</v>
      </c>
    </row>
    <row r="16017" spans="1:13" x14ac:dyDescent="0.25">
      <c r="A16017" s="21" t="str">
        <f t="shared" si="250"/>
        <v>MOW L3C DAAA_2039</v>
      </c>
      <c r="B16017" t="s">
        <v>130</v>
      </c>
      <c r="C16017" t="s">
        <v>140</v>
      </c>
      <c r="D16017" t="s">
        <v>24</v>
      </c>
      <c r="E16017" t="s">
        <v>29</v>
      </c>
      <c r="F16017" t="s">
        <v>28</v>
      </c>
      <c r="K16017">
        <v>0</v>
      </c>
      <c r="L16017" s="51">
        <v>51135</v>
      </c>
      <c r="M16017">
        <v>16</v>
      </c>
    </row>
    <row r="16018" spans="1:13" x14ac:dyDescent="0.25">
      <c r="A16018" s="21" t="str">
        <f t="shared" si="250"/>
        <v>MOW L3C DAAA_2040</v>
      </c>
      <c r="B16018" t="s">
        <v>130</v>
      </c>
      <c r="C16018" t="s">
        <v>140</v>
      </c>
      <c r="D16018" t="s">
        <v>24</v>
      </c>
      <c r="E16018" t="s">
        <v>29</v>
      </c>
      <c r="F16018" t="s">
        <v>28</v>
      </c>
      <c r="K16018">
        <v>0</v>
      </c>
      <c r="L16018" s="51">
        <v>51501</v>
      </c>
      <c r="M16018">
        <v>17</v>
      </c>
    </row>
    <row r="16019" spans="1:13" x14ac:dyDescent="0.25">
      <c r="A16019" s="21" t="str">
        <f t="shared" si="250"/>
        <v>MOW L3C DAAA_2041</v>
      </c>
      <c r="B16019" t="s">
        <v>130</v>
      </c>
      <c r="C16019" t="s">
        <v>140</v>
      </c>
      <c r="D16019" t="s">
        <v>24</v>
      </c>
      <c r="E16019" t="s">
        <v>29</v>
      </c>
      <c r="F16019" t="s">
        <v>28</v>
      </c>
      <c r="K16019">
        <v>0</v>
      </c>
      <c r="L16019" s="51">
        <v>51866</v>
      </c>
      <c r="M16019">
        <v>18</v>
      </c>
    </row>
    <row r="16020" spans="1:13" x14ac:dyDescent="0.25">
      <c r="A16020" s="21" t="str">
        <f t="shared" si="250"/>
        <v>MOW L3C DAAA_2042</v>
      </c>
      <c r="B16020" t="s">
        <v>130</v>
      </c>
      <c r="C16020" t="s">
        <v>140</v>
      </c>
      <c r="D16020" t="s">
        <v>24</v>
      </c>
      <c r="E16020" t="s">
        <v>29</v>
      </c>
      <c r="F16020" t="s">
        <v>28</v>
      </c>
      <c r="K16020">
        <v>19297.447265625</v>
      </c>
      <c r="L16020" s="51">
        <v>52231</v>
      </c>
      <c r="M16020">
        <v>19</v>
      </c>
    </row>
    <row r="16021" spans="1:13" x14ac:dyDescent="0.25">
      <c r="A16021" s="21" t="str">
        <f t="shared" si="250"/>
        <v>MOW L3C DAAA_2043</v>
      </c>
      <c r="B16021" t="s">
        <v>130</v>
      </c>
      <c r="C16021" t="s">
        <v>140</v>
      </c>
      <c r="D16021" t="s">
        <v>24</v>
      </c>
      <c r="E16021" t="s">
        <v>29</v>
      </c>
      <c r="F16021" t="s">
        <v>28</v>
      </c>
      <c r="K16021">
        <v>22185.509765625</v>
      </c>
      <c r="L16021" s="51">
        <v>52596</v>
      </c>
      <c r="M16021">
        <v>20</v>
      </c>
    </row>
    <row r="16022" spans="1:13" x14ac:dyDescent="0.25">
      <c r="A16022" s="21" t="str">
        <f t="shared" si="250"/>
        <v>MOW L3C DAAA_2024</v>
      </c>
      <c r="B16022" t="s">
        <v>130</v>
      </c>
      <c r="C16022" t="s">
        <v>140</v>
      </c>
      <c r="D16022" t="s">
        <v>24</v>
      </c>
      <c r="E16022" t="s">
        <v>29</v>
      </c>
      <c r="F16022" t="s">
        <v>31</v>
      </c>
      <c r="K16022">
        <v>0</v>
      </c>
      <c r="L16022" s="51">
        <v>45657</v>
      </c>
      <c r="M16022">
        <v>1</v>
      </c>
    </row>
    <row r="16023" spans="1:13" x14ac:dyDescent="0.25">
      <c r="A16023" s="21" t="str">
        <f t="shared" si="250"/>
        <v>MOW L3C DAAA_2025</v>
      </c>
      <c r="B16023" t="s">
        <v>130</v>
      </c>
      <c r="C16023" t="s">
        <v>140</v>
      </c>
      <c r="D16023" t="s">
        <v>24</v>
      </c>
      <c r="E16023" t="s">
        <v>29</v>
      </c>
      <c r="F16023" t="s">
        <v>31</v>
      </c>
      <c r="K16023">
        <v>0</v>
      </c>
      <c r="L16023" s="51">
        <v>46022</v>
      </c>
      <c r="M16023">
        <v>2</v>
      </c>
    </row>
    <row r="16024" spans="1:13" x14ac:dyDescent="0.25">
      <c r="A16024" s="21" t="str">
        <f t="shared" si="250"/>
        <v>MOW L3C DAAA_2026</v>
      </c>
      <c r="B16024" t="s">
        <v>130</v>
      </c>
      <c r="C16024" t="s">
        <v>140</v>
      </c>
      <c r="D16024" t="s">
        <v>24</v>
      </c>
      <c r="E16024" t="s">
        <v>29</v>
      </c>
      <c r="F16024" t="s">
        <v>31</v>
      </c>
      <c r="K16024">
        <v>0</v>
      </c>
      <c r="L16024" s="51">
        <v>46387</v>
      </c>
      <c r="M16024">
        <v>3</v>
      </c>
    </row>
    <row r="16025" spans="1:13" x14ac:dyDescent="0.25">
      <c r="A16025" s="21" t="str">
        <f t="shared" si="250"/>
        <v>MOW L3C DAAA_2027</v>
      </c>
      <c r="B16025" t="s">
        <v>130</v>
      </c>
      <c r="C16025" t="s">
        <v>140</v>
      </c>
      <c r="D16025" t="s">
        <v>24</v>
      </c>
      <c r="E16025" t="s">
        <v>29</v>
      </c>
      <c r="F16025" t="s">
        <v>31</v>
      </c>
      <c r="K16025">
        <v>0</v>
      </c>
      <c r="L16025" s="51">
        <v>46752</v>
      </c>
      <c r="M16025">
        <v>4</v>
      </c>
    </row>
    <row r="16026" spans="1:13" x14ac:dyDescent="0.25">
      <c r="A16026" s="21" t="str">
        <f t="shared" si="250"/>
        <v>MOW L3C DAAA_2028</v>
      </c>
      <c r="B16026" t="s">
        <v>130</v>
      </c>
      <c r="C16026" t="s">
        <v>140</v>
      </c>
      <c r="D16026" t="s">
        <v>24</v>
      </c>
      <c r="E16026" t="s">
        <v>29</v>
      </c>
      <c r="F16026" t="s">
        <v>31</v>
      </c>
      <c r="K16026">
        <v>0</v>
      </c>
      <c r="L16026" s="51">
        <v>47118</v>
      </c>
      <c r="M16026">
        <v>5</v>
      </c>
    </row>
    <row r="16027" spans="1:13" x14ac:dyDescent="0.25">
      <c r="A16027" s="21" t="str">
        <f t="shared" si="250"/>
        <v>MOW L3C DAAA_2029</v>
      </c>
      <c r="B16027" t="s">
        <v>130</v>
      </c>
      <c r="C16027" t="s">
        <v>140</v>
      </c>
      <c r="D16027" t="s">
        <v>24</v>
      </c>
      <c r="E16027" t="s">
        <v>29</v>
      </c>
      <c r="F16027" t="s">
        <v>31</v>
      </c>
      <c r="K16027">
        <v>0</v>
      </c>
      <c r="L16027" s="51">
        <v>47483</v>
      </c>
      <c r="M16027">
        <v>6</v>
      </c>
    </row>
    <row r="16028" spans="1:13" x14ac:dyDescent="0.25">
      <c r="A16028" s="21" t="str">
        <f t="shared" si="250"/>
        <v>MOW L3C DAAA_2030</v>
      </c>
      <c r="B16028" t="s">
        <v>130</v>
      </c>
      <c r="C16028" t="s">
        <v>140</v>
      </c>
      <c r="D16028" t="s">
        <v>24</v>
      </c>
      <c r="E16028" t="s">
        <v>29</v>
      </c>
      <c r="F16028" t="s">
        <v>31</v>
      </c>
      <c r="K16028">
        <v>0</v>
      </c>
      <c r="L16028" s="51">
        <v>47848</v>
      </c>
      <c r="M16028">
        <v>7</v>
      </c>
    </row>
    <row r="16029" spans="1:13" x14ac:dyDescent="0.25">
      <c r="A16029" s="21" t="str">
        <f t="shared" si="250"/>
        <v>MOW L3C DAAA_2031</v>
      </c>
      <c r="B16029" t="s">
        <v>130</v>
      </c>
      <c r="C16029" t="s">
        <v>140</v>
      </c>
      <c r="D16029" t="s">
        <v>24</v>
      </c>
      <c r="E16029" t="s">
        <v>29</v>
      </c>
      <c r="F16029" t="s">
        <v>31</v>
      </c>
      <c r="K16029">
        <v>0</v>
      </c>
      <c r="L16029" s="51">
        <v>48213</v>
      </c>
      <c r="M16029">
        <v>8</v>
      </c>
    </row>
    <row r="16030" spans="1:13" x14ac:dyDescent="0.25">
      <c r="A16030" s="21" t="str">
        <f t="shared" si="250"/>
        <v>MOW L3C DAAA_2032</v>
      </c>
      <c r="B16030" t="s">
        <v>130</v>
      </c>
      <c r="C16030" t="s">
        <v>140</v>
      </c>
      <c r="D16030" t="s">
        <v>24</v>
      </c>
      <c r="E16030" t="s">
        <v>29</v>
      </c>
      <c r="F16030" t="s">
        <v>31</v>
      </c>
      <c r="K16030">
        <v>0</v>
      </c>
      <c r="L16030" s="51">
        <v>48579</v>
      </c>
      <c r="M16030">
        <v>9</v>
      </c>
    </row>
    <row r="16031" spans="1:13" x14ac:dyDescent="0.25">
      <c r="A16031" s="21" t="str">
        <f t="shared" si="250"/>
        <v>MOW L3C DAAA_2033</v>
      </c>
      <c r="B16031" t="s">
        <v>130</v>
      </c>
      <c r="C16031" t="s">
        <v>140</v>
      </c>
      <c r="D16031" t="s">
        <v>24</v>
      </c>
      <c r="E16031" t="s">
        <v>29</v>
      </c>
      <c r="F16031" t="s">
        <v>31</v>
      </c>
      <c r="K16031">
        <v>0</v>
      </c>
      <c r="L16031" s="51">
        <v>48944</v>
      </c>
      <c r="M16031">
        <v>10</v>
      </c>
    </row>
    <row r="16032" spans="1:13" x14ac:dyDescent="0.25">
      <c r="A16032" s="21" t="str">
        <f t="shared" si="250"/>
        <v>MOW L3C DAAA_2034</v>
      </c>
      <c r="B16032" t="s">
        <v>130</v>
      </c>
      <c r="C16032" t="s">
        <v>140</v>
      </c>
      <c r="D16032" t="s">
        <v>24</v>
      </c>
      <c r="E16032" t="s">
        <v>29</v>
      </c>
      <c r="F16032" t="s">
        <v>31</v>
      </c>
      <c r="K16032">
        <v>0</v>
      </c>
      <c r="L16032" s="51">
        <v>49309</v>
      </c>
      <c r="M16032">
        <v>11</v>
      </c>
    </row>
    <row r="16033" spans="1:14" x14ac:dyDescent="0.25">
      <c r="A16033" s="21" t="str">
        <f t="shared" si="250"/>
        <v>MOW L3C DAAA_2035</v>
      </c>
      <c r="B16033" t="s">
        <v>130</v>
      </c>
      <c r="C16033" t="s">
        <v>140</v>
      </c>
      <c r="D16033" t="s">
        <v>24</v>
      </c>
      <c r="E16033" t="s">
        <v>29</v>
      </c>
      <c r="F16033" t="s">
        <v>31</v>
      </c>
      <c r="K16033">
        <v>0</v>
      </c>
      <c r="L16033" s="51">
        <v>49674</v>
      </c>
      <c r="M16033">
        <v>12</v>
      </c>
    </row>
    <row r="16034" spans="1:14" x14ac:dyDescent="0.25">
      <c r="A16034" s="21" t="str">
        <f t="shared" si="250"/>
        <v>MOW L3C DAAA_2036</v>
      </c>
      <c r="B16034" t="s">
        <v>130</v>
      </c>
      <c r="C16034" t="s">
        <v>140</v>
      </c>
      <c r="D16034" t="s">
        <v>24</v>
      </c>
      <c r="E16034" t="s">
        <v>29</v>
      </c>
      <c r="F16034" t="s">
        <v>31</v>
      </c>
      <c r="K16034">
        <v>0</v>
      </c>
      <c r="L16034" s="51">
        <v>50040</v>
      </c>
      <c r="M16034">
        <v>13</v>
      </c>
    </row>
    <row r="16035" spans="1:14" x14ac:dyDescent="0.25">
      <c r="A16035" s="21" t="str">
        <f t="shared" si="250"/>
        <v>MOW L3C DAAA_2037</v>
      </c>
      <c r="B16035" t="s">
        <v>130</v>
      </c>
      <c r="C16035" t="s">
        <v>140</v>
      </c>
      <c r="D16035" t="s">
        <v>24</v>
      </c>
      <c r="E16035" t="s">
        <v>29</v>
      </c>
      <c r="F16035" t="s">
        <v>31</v>
      </c>
      <c r="K16035">
        <v>0</v>
      </c>
      <c r="L16035" s="51">
        <v>50405</v>
      </c>
      <c r="M16035">
        <v>14</v>
      </c>
    </row>
    <row r="16036" spans="1:14" x14ac:dyDescent="0.25">
      <c r="A16036" s="21" t="str">
        <f t="shared" si="250"/>
        <v>MOW L3C DAAA_2038</v>
      </c>
      <c r="B16036" t="s">
        <v>130</v>
      </c>
      <c r="C16036" t="s">
        <v>140</v>
      </c>
      <c r="D16036" t="s">
        <v>24</v>
      </c>
      <c r="E16036" t="s">
        <v>29</v>
      </c>
      <c r="F16036" t="s">
        <v>31</v>
      </c>
      <c r="K16036">
        <v>0</v>
      </c>
      <c r="L16036" s="51">
        <v>50770</v>
      </c>
      <c r="M16036">
        <v>15</v>
      </c>
    </row>
    <row r="16037" spans="1:14" x14ac:dyDescent="0.25">
      <c r="A16037" s="21" t="str">
        <f t="shared" si="250"/>
        <v>MOW L3C DAAA_2039</v>
      </c>
      <c r="B16037" t="s">
        <v>130</v>
      </c>
      <c r="C16037" t="s">
        <v>140</v>
      </c>
      <c r="D16037" t="s">
        <v>24</v>
      </c>
      <c r="E16037" t="s">
        <v>29</v>
      </c>
      <c r="F16037" t="s">
        <v>31</v>
      </c>
      <c r="K16037">
        <v>0</v>
      </c>
      <c r="L16037" s="51">
        <v>51135</v>
      </c>
      <c r="M16037">
        <v>16</v>
      </c>
    </row>
    <row r="16038" spans="1:14" x14ac:dyDescent="0.25">
      <c r="A16038" s="21" t="str">
        <f t="shared" si="250"/>
        <v>MOW L3C DAAA_2040</v>
      </c>
      <c r="B16038" t="s">
        <v>130</v>
      </c>
      <c r="C16038" t="s">
        <v>140</v>
      </c>
      <c r="D16038" t="s">
        <v>24</v>
      </c>
      <c r="E16038" t="s">
        <v>29</v>
      </c>
      <c r="F16038" t="s">
        <v>31</v>
      </c>
      <c r="K16038">
        <v>0</v>
      </c>
      <c r="L16038" s="51">
        <v>51501</v>
      </c>
      <c r="M16038">
        <v>17</v>
      </c>
    </row>
    <row r="16039" spans="1:14" x14ac:dyDescent="0.25">
      <c r="A16039" s="21" t="str">
        <f t="shared" si="250"/>
        <v>MOW L3C DAAA_2041</v>
      </c>
      <c r="B16039" t="s">
        <v>130</v>
      </c>
      <c r="C16039" t="s">
        <v>140</v>
      </c>
      <c r="D16039" t="s">
        <v>24</v>
      </c>
      <c r="E16039" t="s">
        <v>29</v>
      </c>
      <c r="F16039" t="s">
        <v>31</v>
      </c>
      <c r="K16039">
        <v>0</v>
      </c>
      <c r="L16039" s="51">
        <v>51866</v>
      </c>
      <c r="M16039">
        <v>18</v>
      </c>
    </row>
    <row r="16040" spans="1:14" x14ac:dyDescent="0.25">
      <c r="A16040" s="21" t="str">
        <f t="shared" si="250"/>
        <v>MOW L3C DAAA_2042</v>
      </c>
      <c r="B16040" t="s">
        <v>130</v>
      </c>
      <c r="C16040" t="s">
        <v>140</v>
      </c>
      <c r="D16040" t="s">
        <v>24</v>
      </c>
      <c r="E16040" t="s">
        <v>29</v>
      </c>
      <c r="F16040" t="s">
        <v>31</v>
      </c>
      <c r="K16040">
        <v>0</v>
      </c>
      <c r="L16040" s="51">
        <v>52231</v>
      </c>
      <c r="M16040">
        <v>19</v>
      </c>
    </row>
    <row r="16041" spans="1:14" x14ac:dyDescent="0.25">
      <c r="A16041" s="21" t="str">
        <f t="shared" si="250"/>
        <v>MOW L3C DAAA_2043</v>
      </c>
      <c r="B16041" t="s">
        <v>130</v>
      </c>
      <c r="C16041" t="s">
        <v>140</v>
      </c>
      <c r="D16041" t="s">
        <v>24</v>
      </c>
      <c r="E16041" t="s">
        <v>29</v>
      </c>
      <c r="F16041" t="s">
        <v>31</v>
      </c>
      <c r="K16041">
        <v>0</v>
      </c>
      <c r="L16041" s="51">
        <v>52596</v>
      </c>
      <c r="M16041">
        <v>20</v>
      </c>
    </row>
    <row r="16042" spans="1:14" x14ac:dyDescent="0.25">
      <c r="A16042" s="21" t="str">
        <f t="shared" si="250"/>
        <v>MOW L3C DAAA_2024</v>
      </c>
      <c r="B16042" t="s">
        <v>130</v>
      </c>
      <c r="C16042" t="s">
        <v>140</v>
      </c>
      <c r="D16042" t="s">
        <v>24</v>
      </c>
      <c r="E16042" t="s">
        <v>5</v>
      </c>
      <c r="F16042" t="s">
        <v>4</v>
      </c>
      <c r="G16042">
        <v>0</v>
      </c>
      <c r="H16042">
        <v>0</v>
      </c>
      <c r="I16042">
        <v>0</v>
      </c>
      <c r="J16042">
        <v>0</v>
      </c>
      <c r="L16042" s="51">
        <v>45657</v>
      </c>
      <c r="M16042">
        <v>1</v>
      </c>
      <c r="N16042">
        <v>0</v>
      </c>
    </row>
    <row r="16043" spans="1:14" x14ac:dyDescent="0.25">
      <c r="A16043" s="21" t="str">
        <f t="shared" si="250"/>
        <v>MOW L3C DAAA_2025</v>
      </c>
      <c r="B16043" t="s">
        <v>130</v>
      </c>
      <c r="C16043" t="s">
        <v>140</v>
      </c>
      <c r="D16043" t="s">
        <v>24</v>
      </c>
      <c r="E16043" t="s">
        <v>5</v>
      </c>
      <c r="F16043" t="s">
        <v>4</v>
      </c>
      <c r="G16043">
        <v>0</v>
      </c>
      <c r="H16043">
        <v>0</v>
      </c>
      <c r="I16043">
        <v>0</v>
      </c>
      <c r="J16043">
        <v>0</v>
      </c>
      <c r="L16043" s="51">
        <v>46022</v>
      </c>
      <c r="M16043">
        <v>2</v>
      </c>
      <c r="N16043">
        <v>0</v>
      </c>
    </row>
    <row r="16044" spans="1:14" x14ac:dyDescent="0.25">
      <c r="A16044" s="21" t="str">
        <f t="shared" si="250"/>
        <v>MOW L3C DAAA_2026</v>
      </c>
      <c r="B16044" t="s">
        <v>130</v>
      </c>
      <c r="C16044" t="s">
        <v>140</v>
      </c>
      <c r="D16044" t="s">
        <v>24</v>
      </c>
      <c r="E16044" t="s">
        <v>5</v>
      </c>
      <c r="F16044" t="s">
        <v>4</v>
      </c>
      <c r="G16044">
        <v>0</v>
      </c>
      <c r="H16044">
        <v>6926.6865234375</v>
      </c>
      <c r="I16044">
        <v>55699.5859375</v>
      </c>
      <c r="J16044">
        <v>0</v>
      </c>
      <c r="L16044" s="51">
        <v>46387</v>
      </c>
      <c r="M16044">
        <v>3</v>
      </c>
      <c r="N16044">
        <v>-24559.650390625</v>
      </c>
    </row>
    <row r="16045" spans="1:14" x14ac:dyDescent="0.25">
      <c r="A16045" s="21" t="str">
        <f t="shared" si="250"/>
        <v>MOW L3C DAAA_2027</v>
      </c>
      <c r="B16045" t="s">
        <v>130</v>
      </c>
      <c r="C16045" t="s">
        <v>140</v>
      </c>
      <c r="D16045" t="s">
        <v>24</v>
      </c>
      <c r="E16045" t="s">
        <v>5</v>
      </c>
      <c r="F16045" t="s">
        <v>4</v>
      </c>
      <c r="G16045">
        <v>0</v>
      </c>
      <c r="H16045">
        <v>15198.5791015625</v>
      </c>
      <c r="I16045">
        <v>91479.0546875</v>
      </c>
      <c r="J16045">
        <v>0</v>
      </c>
      <c r="L16045" s="51">
        <v>46752</v>
      </c>
      <c r="M16045">
        <v>4</v>
      </c>
      <c r="N16045">
        <v>-38296.953125</v>
      </c>
    </row>
    <row r="16046" spans="1:14" x14ac:dyDescent="0.25">
      <c r="A16046" s="21" t="str">
        <f t="shared" si="250"/>
        <v>MOW L3C DAAA_2028</v>
      </c>
      <c r="B16046" t="s">
        <v>130</v>
      </c>
      <c r="C16046" t="s">
        <v>140</v>
      </c>
      <c r="D16046" t="s">
        <v>24</v>
      </c>
      <c r="E16046" t="s">
        <v>5</v>
      </c>
      <c r="F16046" t="s">
        <v>4</v>
      </c>
      <c r="G16046">
        <v>0</v>
      </c>
      <c r="H16046">
        <v>43944.0390625</v>
      </c>
      <c r="I16046">
        <v>146941.28125</v>
      </c>
      <c r="J16046">
        <v>0</v>
      </c>
      <c r="L16046" s="51">
        <v>47118</v>
      </c>
      <c r="M16046">
        <v>5</v>
      </c>
      <c r="N16046">
        <v>-15293.6083984375</v>
      </c>
    </row>
    <row r="16047" spans="1:14" x14ac:dyDescent="0.25">
      <c r="A16047" s="21" t="str">
        <f t="shared" si="250"/>
        <v>MOW L3C DAAA_2029</v>
      </c>
      <c r="B16047" t="s">
        <v>130</v>
      </c>
      <c r="C16047" t="s">
        <v>140</v>
      </c>
      <c r="D16047" t="s">
        <v>24</v>
      </c>
      <c r="E16047" t="s">
        <v>5</v>
      </c>
      <c r="F16047" t="s">
        <v>4</v>
      </c>
      <c r="G16047">
        <v>0</v>
      </c>
      <c r="H16047">
        <v>46329.98828125</v>
      </c>
      <c r="I16047">
        <v>138150.34375</v>
      </c>
      <c r="J16047">
        <v>0</v>
      </c>
      <c r="L16047" s="51">
        <v>47483</v>
      </c>
      <c r="M16047">
        <v>6</v>
      </c>
      <c r="N16047">
        <v>-14064.859375</v>
      </c>
    </row>
    <row r="16048" spans="1:14" x14ac:dyDescent="0.25">
      <c r="A16048" s="21" t="str">
        <f t="shared" si="250"/>
        <v>MOW L3C DAAA_2030</v>
      </c>
      <c r="B16048" t="s">
        <v>130</v>
      </c>
      <c r="C16048" t="s">
        <v>140</v>
      </c>
      <c r="D16048" t="s">
        <v>24</v>
      </c>
      <c r="E16048" t="s">
        <v>5</v>
      </c>
      <c r="F16048" t="s">
        <v>4</v>
      </c>
      <c r="G16048">
        <v>0</v>
      </c>
      <c r="H16048">
        <v>76478.421875</v>
      </c>
      <c r="I16048">
        <v>197641.40625</v>
      </c>
      <c r="J16048">
        <v>0</v>
      </c>
      <c r="L16048" s="51">
        <v>47848</v>
      </c>
      <c r="M16048">
        <v>7</v>
      </c>
      <c r="N16048">
        <v>12911.8271484375</v>
      </c>
    </row>
    <row r="16049" spans="1:14" x14ac:dyDescent="0.25">
      <c r="A16049" s="21" t="str">
        <f t="shared" si="250"/>
        <v>MOW L3C DAAA_2031</v>
      </c>
      <c r="B16049" t="s">
        <v>130</v>
      </c>
      <c r="C16049" t="s">
        <v>140</v>
      </c>
      <c r="D16049" t="s">
        <v>24</v>
      </c>
      <c r="E16049" t="s">
        <v>5</v>
      </c>
      <c r="F16049" t="s">
        <v>4</v>
      </c>
      <c r="G16049">
        <v>0</v>
      </c>
      <c r="H16049">
        <v>86250.3046875</v>
      </c>
      <c r="I16049">
        <v>248986.1875</v>
      </c>
      <c r="J16049">
        <v>0</v>
      </c>
      <c r="L16049" s="51">
        <v>48213</v>
      </c>
      <c r="M16049">
        <v>8</v>
      </c>
      <c r="N16049">
        <v>-5928.31103515625</v>
      </c>
    </row>
    <row r="16050" spans="1:14" x14ac:dyDescent="0.25">
      <c r="A16050" s="21" t="str">
        <f t="shared" si="250"/>
        <v>MOW L3C DAAA_2032</v>
      </c>
      <c r="B16050" t="s">
        <v>130</v>
      </c>
      <c r="C16050" t="s">
        <v>140</v>
      </c>
      <c r="D16050" t="s">
        <v>24</v>
      </c>
      <c r="E16050" t="s">
        <v>5</v>
      </c>
      <c r="F16050" t="s">
        <v>4</v>
      </c>
      <c r="G16050">
        <v>0</v>
      </c>
      <c r="H16050">
        <v>87987.2109375</v>
      </c>
      <c r="I16050">
        <v>302442.90625</v>
      </c>
      <c r="J16050">
        <v>0</v>
      </c>
      <c r="L16050" s="51">
        <v>48579</v>
      </c>
      <c r="M16050">
        <v>9</v>
      </c>
      <c r="N16050">
        <v>-44270.2734375</v>
      </c>
    </row>
    <row r="16051" spans="1:14" x14ac:dyDescent="0.25">
      <c r="A16051" s="21" t="str">
        <f t="shared" si="250"/>
        <v>MOW L3C DAAA_2033</v>
      </c>
      <c r="B16051" t="s">
        <v>130</v>
      </c>
      <c r="C16051" t="s">
        <v>140</v>
      </c>
      <c r="D16051" t="s">
        <v>24</v>
      </c>
      <c r="E16051" t="s">
        <v>5</v>
      </c>
      <c r="F16051" t="s">
        <v>4</v>
      </c>
      <c r="G16051">
        <v>0</v>
      </c>
      <c r="H16051">
        <v>75202.1328125</v>
      </c>
      <c r="I16051">
        <v>352759.78125</v>
      </c>
      <c r="J16051">
        <v>0</v>
      </c>
      <c r="L16051" s="51">
        <v>48944</v>
      </c>
      <c r="M16051">
        <v>10</v>
      </c>
      <c r="N16051">
        <v>-84103.046875</v>
      </c>
    </row>
    <row r="16052" spans="1:14" x14ac:dyDescent="0.25">
      <c r="A16052" s="21" t="str">
        <f t="shared" si="250"/>
        <v>MOW L3C DAAA_2034</v>
      </c>
      <c r="B16052" t="s">
        <v>130</v>
      </c>
      <c r="C16052" t="s">
        <v>140</v>
      </c>
      <c r="D16052" t="s">
        <v>24</v>
      </c>
      <c r="E16052" t="s">
        <v>5</v>
      </c>
      <c r="F16052" t="s">
        <v>4</v>
      </c>
      <c r="G16052">
        <v>0</v>
      </c>
      <c r="H16052">
        <v>71843.765625</v>
      </c>
      <c r="I16052">
        <v>402877.3125</v>
      </c>
      <c r="J16052">
        <v>0</v>
      </c>
      <c r="L16052" s="51">
        <v>49309</v>
      </c>
      <c r="M16052">
        <v>11</v>
      </c>
      <c r="N16052">
        <v>-108961.2421875</v>
      </c>
    </row>
    <row r="16053" spans="1:14" x14ac:dyDescent="0.25">
      <c r="A16053" s="21" t="str">
        <f t="shared" si="250"/>
        <v>MOW L3C DAAA_2035</v>
      </c>
      <c r="B16053" t="s">
        <v>130</v>
      </c>
      <c r="C16053" t="s">
        <v>140</v>
      </c>
      <c r="D16053" t="s">
        <v>24</v>
      </c>
      <c r="E16053" t="s">
        <v>5</v>
      </c>
      <c r="F16053" t="s">
        <v>4</v>
      </c>
      <c r="G16053">
        <v>0</v>
      </c>
      <c r="H16053">
        <v>43309.609375</v>
      </c>
      <c r="I16053">
        <v>513645.71875</v>
      </c>
      <c r="J16053">
        <v>0</v>
      </c>
      <c r="L16053" s="51">
        <v>49674</v>
      </c>
      <c r="M16053">
        <v>12</v>
      </c>
      <c r="N16053">
        <v>-131236.5</v>
      </c>
    </row>
    <row r="16054" spans="1:14" x14ac:dyDescent="0.25">
      <c r="A16054" s="21" t="str">
        <f t="shared" si="250"/>
        <v>MOW L3C DAAA_2036</v>
      </c>
      <c r="B16054" t="s">
        <v>130</v>
      </c>
      <c r="C16054" t="s">
        <v>140</v>
      </c>
      <c r="D16054" t="s">
        <v>24</v>
      </c>
      <c r="E16054" t="s">
        <v>5</v>
      </c>
      <c r="F16054" t="s">
        <v>4</v>
      </c>
      <c r="G16054">
        <v>0</v>
      </c>
      <c r="H16054">
        <v>42922.53515625</v>
      </c>
      <c r="I16054">
        <v>500865.0625</v>
      </c>
      <c r="J16054">
        <v>0</v>
      </c>
      <c r="L16054" s="51">
        <v>50040</v>
      </c>
      <c r="M16054">
        <v>13</v>
      </c>
      <c r="N16054">
        <v>-88481.2109375</v>
      </c>
    </row>
    <row r="16055" spans="1:14" x14ac:dyDescent="0.25">
      <c r="A16055" s="21" t="str">
        <f t="shared" si="250"/>
        <v>MOW L3C DAAA_2037</v>
      </c>
      <c r="B16055" t="s">
        <v>130</v>
      </c>
      <c r="C16055" t="s">
        <v>140</v>
      </c>
      <c r="D16055" t="s">
        <v>24</v>
      </c>
      <c r="E16055" t="s">
        <v>5</v>
      </c>
      <c r="F16055" t="s">
        <v>4</v>
      </c>
      <c r="G16055">
        <v>0</v>
      </c>
      <c r="H16055">
        <v>40518.21484375</v>
      </c>
      <c r="I16055">
        <v>487381.5625</v>
      </c>
      <c r="J16055">
        <v>0</v>
      </c>
      <c r="L16055" s="51">
        <v>50405</v>
      </c>
      <c r="M16055">
        <v>14</v>
      </c>
      <c r="N16055">
        <v>-50474.8828125</v>
      </c>
    </row>
    <row r="16056" spans="1:14" x14ac:dyDescent="0.25">
      <c r="A16056" s="21" t="str">
        <f t="shared" si="250"/>
        <v>MOW L3C DAAA_2038</v>
      </c>
      <c r="B16056" t="s">
        <v>130</v>
      </c>
      <c r="C16056" t="s">
        <v>140</v>
      </c>
      <c r="D16056" t="s">
        <v>24</v>
      </c>
      <c r="E16056" t="s">
        <v>5</v>
      </c>
      <c r="F16056" t="s">
        <v>4</v>
      </c>
      <c r="G16056">
        <v>0</v>
      </c>
      <c r="H16056">
        <v>36132.38671875</v>
      </c>
      <c r="I16056">
        <v>476729.09375</v>
      </c>
      <c r="J16056">
        <v>0</v>
      </c>
      <c r="L16056" s="51">
        <v>50770</v>
      </c>
      <c r="M16056">
        <v>15</v>
      </c>
      <c r="N16056">
        <v>-26210.453125</v>
      </c>
    </row>
    <row r="16057" spans="1:14" x14ac:dyDescent="0.25">
      <c r="A16057" s="21" t="str">
        <f t="shared" si="250"/>
        <v>MOW L3C DAAA_2039</v>
      </c>
      <c r="B16057" t="s">
        <v>130</v>
      </c>
      <c r="C16057" t="s">
        <v>140</v>
      </c>
      <c r="D16057" t="s">
        <v>24</v>
      </c>
      <c r="E16057" t="s">
        <v>5</v>
      </c>
      <c r="F16057" t="s">
        <v>4</v>
      </c>
      <c r="G16057">
        <v>0</v>
      </c>
      <c r="H16057">
        <v>70032.328125</v>
      </c>
      <c r="I16057">
        <v>620484.0625</v>
      </c>
      <c r="J16057">
        <v>0</v>
      </c>
      <c r="L16057" s="51">
        <v>51135</v>
      </c>
      <c r="M16057">
        <v>16</v>
      </c>
      <c r="N16057">
        <v>25099.44140625</v>
      </c>
    </row>
    <row r="16058" spans="1:14" x14ac:dyDescent="0.25">
      <c r="A16058" s="21" t="str">
        <f t="shared" si="250"/>
        <v>MOW L3C DAAA_2040</v>
      </c>
      <c r="B16058" t="s">
        <v>130</v>
      </c>
      <c r="C16058" t="s">
        <v>140</v>
      </c>
      <c r="D16058" t="s">
        <v>24</v>
      </c>
      <c r="E16058" t="s">
        <v>5</v>
      </c>
      <c r="F16058" t="s">
        <v>4</v>
      </c>
      <c r="G16058">
        <v>0</v>
      </c>
      <c r="H16058">
        <v>49936.640625</v>
      </c>
      <c r="I16058">
        <v>611866.0625</v>
      </c>
      <c r="J16058">
        <v>0</v>
      </c>
      <c r="L16058" s="51">
        <v>51501</v>
      </c>
      <c r="M16058">
        <v>17</v>
      </c>
      <c r="N16058">
        <v>39652.87109375</v>
      </c>
    </row>
    <row r="16059" spans="1:14" x14ac:dyDescent="0.25">
      <c r="A16059" s="21" t="str">
        <f t="shared" si="250"/>
        <v>MOW L3C DAAA_2041</v>
      </c>
      <c r="B16059" t="s">
        <v>130</v>
      </c>
      <c r="C16059" t="s">
        <v>140</v>
      </c>
      <c r="D16059" t="s">
        <v>24</v>
      </c>
      <c r="E16059" t="s">
        <v>5</v>
      </c>
      <c r="F16059" t="s">
        <v>4</v>
      </c>
      <c r="G16059">
        <v>0</v>
      </c>
      <c r="H16059">
        <v>28698.615234375</v>
      </c>
      <c r="I16059">
        <v>599635.6875</v>
      </c>
      <c r="J16059">
        <v>0</v>
      </c>
      <c r="L16059" s="51">
        <v>51866</v>
      </c>
      <c r="M16059">
        <v>18</v>
      </c>
      <c r="N16059">
        <v>93199.78125</v>
      </c>
    </row>
    <row r="16060" spans="1:14" x14ac:dyDescent="0.25">
      <c r="A16060" s="21" t="str">
        <f t="shared" si="250"/>
        <v>MOW L3C DAAA_2042</v>
      </c>
      <c r="B16060" t="s">
        <v>130</v>
      </c>
      <c r="C16060" t="s">
        <v>140</v>
      </c>
      <c r="D16060" t="s">
        <v>24</v>
      </c>
      <c r="E16060" t="s">
        <v>5</v>
      </c>
      <c r="F16060" t="s">
        <v>4</v>
      </c>
      <c r="G16060">
        <v>0</v>
      </c>
      <c r="H16060">
        <v>8587.1396484375</v>
      </c>
      <c r="I16060">
        <v>589351.8125</v>
      </c>
      <c r="J16060">
        <v>0</v>
      </c>
      <c r="L16060" s="51">
        <v>52231</v>
      </c>
      <c r="M16060">
        <v>19</v>
      </c>
      <c r="N16060">
        <v>136608.828125</v>
      </c>
    </row>
    <row r="16061" spans="1:14" x14ac:dyDescent="0.25">
      <c r="A16061" s="21" t="str">
        <f t="shared" si="250"/>
        <v>MOW L3C DAAA_2043</v>
      </c>
      <c r="B16061" t="s">
        <v>130</v>
      </c>
      <c r="C16061" t="s">
        <v>140</v>
      </c>
      <c r="D16061" t="s">
        <v>24</v>
      </c>
      <c r="E16061" t="s">
        <v>5</v>
      </c>
      <c r="F16061" t="s">
        <v>4</v>
      </c>
      <c r="G16061">
        <v>0</v>
      </c>
      <c r="H16061">
        <v>-9534.533203125</v>
      </c>
      <c r="I16061">
        <v>579321.3125</v>
      </c>
      <c r="J16061">
        <v>0</v>
      </c>
      <c r="L16061" s="51">
        <v>52596</v>
      </c>
      <c r="M16061">
        <v>20</v>
      </c>
      <c r="N16061">
        <v>176811.78125</v>
      </c>
    </row>
    <row r="16062" spans="1:14" x14ac:dyDescent="0.25">
      <c r="A16062" s="21" t="str">
        <f t="shared" si="250"/>
        <v>MOW L3C DAAA_2024</v>
      </c>
      <c r="B16062" t="s">
        <v>130</v>
      </c>
      <c r="C16062" t="s">
        <v>140</v>
      </c>
      <c r="D16062" t="s">
        <v>24</v>
      </c>
      <c r="E16062" t="s">
        <v>5</v>
      </c>
      <c r="F16062" t="s">
        <v>32</v>
      </c>
      <c r="G16062">
        <v>174667.203125</v>
      </c>
      <c r="H16062">
        <v>77966.25</v>
      </c>
      <c r="I16062">
        <v>15499.482421875</v>
      </c>
      <c r="J16062">
        <v>0</v>
      </c>
      <c r="L16062" s="51">
        <v>45657</v>
      </c>
      <c r="M16062">
        <v>1</v>
      </c>
      <c r="N16062">
        <v>106941.203125</v>
      </c>
    </row>
    <row r="16063" spans="1:14" x14ac:dyDescent="0.25">
      <c r="A16063" s="21" t="str">
        <f t="shared" si="250"/>
        <v>MOW L3C DAAA_2025</v>
      </c>
      <c r="B16063" t="s">
        <v>130</v>
      </c>
      <c r="C16063" t="s">
        <v>140</v>
      </c>
      <c r="D16063" t="s">
        <v>24</v>
      </c>
      <c r="E16063" t="s">
        <v>5</v>
      </c>
      <c r="F16063" t="s">
        <v>32</v>
      </c>
      <c r="G16063">
        <v>189335.015625</v>
      </c>
      <c r="H16063">
        <v>84759.78125</v>
      </c>
      <c r="I16063">
        <v>34580.93359375</v>
      </c>
      <c r="J16063">
        <v>0</v>
      </c>
      <c r="L16063" s="51">
        <v>46022</v>
      </c>
      <c r="M16063">
        <v>2</v>
      </c>
      <c r="N16063">
        <v>108426.4140625</v>
      </c>
    </row>
    <row r="16064" spans="1:14" x14ac:dyDescent="0.25">
      <c r="A16064" s="21" t="str">
        <f t="shared" si="250"/>
        <v>MOW L3C DAAA_2026</v>
      </c>
      <c r="B16064" t="s">
        <v>130</v>
      </c>
      <c r="C16064" t="s">
        <v>140</v>
      </c>
      <c r="D16064" t="s">
        <v>24</v>
      </c>
      <c r="E16064" t="s">
        <v>5</v>
      </c>
      <c r="F16064" t="s">
        <v>32</v>
      </c>
      <c r="G16064">
        <v>203954.734375</v>
      </c>
      <c r="H16064">
        <v>96627.171875</v>
      </c>
      <c r="I16064">
        <v>38000.23046875</v>
      </c>
      <c r="J16064">
        <v>0</v>
      </c>
      <c r="L16064" s="51">
        <v>46387</v>
      </c>
      <c r="M16064">
        <v>3</v>
      </c>
      <c r="N16064">
        <v>113449.1171875</v>
      </c>
    </row>
    <row r="16065" spans="1:14" x14ac:dyDescent="0.25">
      <c r="A16065" s="21" t="str">
        <f t="shared" si="250"/>
        <v>MOW L3C DAAA_2027</v>
      </c>
      <c r="B16065" t="s">
        <v>130</v>
      </c>
      <c r="C16065" t="s">
        <v>140</v>
      </c>
      <c r="D16065" t="s">
        <v>24</v>
      </c>
      <c r="E16065" t="s">
        <v>5</v>
      </c>
      <c r="F16065" t="s">
        <v>32</v>
      </c>
      <c r="G16065">
        <v>214899.625</v>
      </c>
      <c r="H16065">
        <v>93564.09375</v>
      </c>
      <c r="I16065">
        <v>41521.93359375</v>
      </c>
      <c r="J16065">
        <v>0</v>
      </c>
      <c r="L16065" s="51">
        <v>46752</v>
      </c>
      <c r="M16065">
        <v>4</v>
      </c>
      <c r="N16065">
        <v>110653.1796875</v>
      </c>
    </row>
    <row r="16066" spans="1:14" x14ac:dyDescent="0.25">
      <c r="A16066" s="21" t="str">
        <f t="shared" ref="A16066:A16129" si="251">B16066&amp;" "&amp;D16066&amp;" "&amp;C16066&amp;"_"&amp;YEAR(L16066)</f>
        <v>MOW L3C DAAA_2028</v>
      </c>
      <c r="B16066" t="s">
        <v>130</v>
      </c>
      <c r="C16066" t="s">
        <v>140</v>
      </c>
      <c r="D16066" t="s">
        <v>24</v>
      </c>
      <c r="E16066" t="s">
        <v>5</v>
      </c>
      <c r="F16066" t="s">
        <v>32</v>
      </c>
      <c r="G16066">
        <v>223085.546875</v>
      </c>
      <c r="H16066">
        <v>102592.125</v>
      </c>
      <c r="I16066">
        <v>44875.82421875</v>
      </c>
      <c r="J16066">
        <v>0</v>
      </c>
      <c r="L16066" s="51">
        <v>47118</v>
      </c>
      <c r="M16066">
        <v>5</v>
      </c>
      <c r="N16066">
        <v>117204.0234375</v>
      </c>
    </row>
    <row r="16067" spans="1:14" x14ac:dyDescent="0.25">
      <c r="A16067" s="21" t="str">
        <f t="shared" si="251"/>
        <v>MOW L3C DAAA_2029</v>
      </c>
      <c r="B16067" t="s">
        <v>130</v>
      </c>
      <c r="C16067" t="s">
        <v>140</v>
      </c>
      <c r="D16067" t="s">
        <v>24</v>
      </c>
      <c r="E16067" t="s">
        <v>5</v>
      </c>
      <c r="F16067" t="s">
        <v>32</v>
      </c>
      <c r="G16067">
        <v>230881.203125</v>
      </c>
      <c r="H16067">
        <v>113954.0390625</v>
      </c>
      <c r="I16067">
        <v>46952.6171875</v>
      </c>
      <c r="J16067">
        <v>0</v>
      </c>
      <c r="L16067" s="51">
        <v>47483</v>
      </c>
      <c r="M16067">
        <v>6</v>
      </c>
      <c r="N16067">
        <v>126048.765625</v>
      </c>
    </row>
    <row r="16068" spans="1:14" x14ac:dyDescent="0.25">
      <c r="A16068" s="21" t="str">
        <f t="shared" si="251"/>
        <v>MOW L3C DAAA_2030</v>
      </c>
      <c r="B16068" t="s">
        <v>130</v>
      </c>
      <c r="C16068" t="s">
        <v>140</v>
      </c>
      <c r="D16068" t="s">
        <v>24</v>
      </c>
      <c r="E16068" t="s">
        <v>5</v>
      </c>
      <c r="F16068" t="s">
        <v>32</v>
      </c>
      <c r="G16068">
        <v>239369.390625</v>
      </c>
      <c r="H16068">
        <v>107751.4765625</v>
      </c>
      <c r="I16068">
        <v>52364.6953125</v>
      </c>
      <c r="J16068">
        <v>0</v>
      </c>
      <c r="L16068" s="51">
        <v>47848</v>
      </c>
      <c r="M16068">
        <v>7</v>
      </c>
      <c r="N16068">
        <v>117639.71875</v>
      </c>
    </row>
    <row r="16069" spans="1:14" x14ac:dyDescent="0.25">
      <c r="A16069" s="21" t="str">
        <f t="shared" si="251"/>
        <v>MOW L3C DAAA_2031</v>
      </c>
      <c r="B16069" t="s">
        <v>130</v>
      </c>
      <c r="C16069" t="s">
        <v>140</v>
      </c>
      <c r="D16069" t="s">
        <v>24</v>
      </c>
      <c r="E16069" t="s">
        <v>5</v>
      </c>
      <c r="F16069" t="s">
        <v>32</v>
      </c>
      <c r="G16069">
        <v>243642.625</v>
      </c>
      <c r="H16069">
        <v>90601.8359375</v>
      </c>
      <c r="I16069">
        <v>49934.67578125</v>
      </c>
      <c r="J16069">
        <v>27125.732421875</v>
      </c>
      <c r="L16069" s="51">
        <v>48213</v>
      </c>
      <c r="M16069">
        <v>8</v>
      </c>
      <c r="N16069">
        <v>112480.765625</v>
      </c>
    </row>
    <row r="16070" spans="1:14" x14ac:dyDescent="0.25">
      <c r="A16070" s="21" t="str">
        <f t="shared" si="251"/>
        <v>MOW L3C DAAA_2032</v>
      </c>
      <c r="B16070" t="s">
        <v>130</v>
      </c>
      <c r="C16070" t="s">
        <v>140</v>
      </c>
      <c r="D16070" t="s">
        <v>24</v>
      </c>
      <c r="E16070" t="s">
        <v>5</v>
      </c>
      <c r="F16070" t="s">
        <v>32</v>
      </c>
      <c r="G16070">
        <v>252018.609375</v>
      </c>
      <c r="H16070">
        <v>92741.9921875</v>
      </c>
      <c r="I16070">
        <v>51163.21484375</v>
      </c>
      <c r="J16070">
        <v>0</v>
      </c>
      <c r="L16070" s="51">
        <v>48579</v>
      </c>
      <c r="M16070">
        <v>9</v>
      </c>
      <c r="N16070">
        <v>109915.9765625</v>
      </c>
    </row>
    <row r="16071" spans="1:14" x14ac:dyDescent="0.25">
      <c r="A16071" s="21" t="str">
        <f t="shared" si="251"/>
        <v>MOW L3C DAAA_2033</v>
      </c>
      <c r="B16071" t="s">
        <v>130</v>
      </c>
      <c r="C16071" t="s">
        <v>140</v>
      </c>
      <c r="D16071" t="s">
        <v>24</v>
      </c>
      <c r="E16071" t="s">
        <v>5</v>
      </c>
      <c r="F16071" t="s">
        <v>32</v>
      </c>
      <c r="G16071">
        <v>233159.984375</v>
      </c>
      <c r="H16071">
        <v>76242.796875</v>
      </c>
      <c r="I16071">
        <v>53852.4921875</v>
      </c>
      <c r="J16071">
        <v>0</v>
      </c>
      <c r="L16071" s="51">
        <v>48944</v>
      </c>
      <c r="M16071">
        <v>10</v>
      </c>
      <c r="N16071">
        <v>102285.046875</v>
      </c>
    </row>
    <row r="16072" spans="1:14" x14ac:dyDescent="0.25">
      <c r="A16072" s="21" t="str">
        <f t="shared" si="251"/>
        <v>MOW L3C DAAA_2034</v>
      </c>
      <c r="B16072" t="s">
        <v>130</v>
      </c>
      <c r="C16072" t="s">
        <v>140</v>
      </c>
      <c r="D16072" t="s">
        <v>24</v>
      </c>
      <c r="E16072" t="s">
        <v>5</v>
      </c>
      <c r="F16072" t="s">
        <v>32</v>
      </c>
      <c r="G16072">
        <v>213668.21875</v>
      </c>
      <c r="H16072">
        <v>55757.55859375</v>
      </c>
      <c r="I16072">
        <v>56144.57421875</v>
      </c>
      <c r="J16072">
        <v>0</v>
      </c>
      <c r="L16072" s="51">
        <v>49309</v>
      </c>
      <c r="M16072">
        <v>11</v>
      </c>
      <c r="N16072">
        <v>87502.7265625</v>
      </c>
    </row>
    <row r="16073" spans="1:14" x14ac:dyDescent="0.25">
      <c r="A16073" s="21" t="str">
        <f t="shared" si="251"/>
        <v>MOW L3C DAAA_2035</v>
      </c>
      <c r="B16073" t="s">
        <v>130</v>
      </c>
      <c r="C16073" t="s">
        <v>140</v>
      </c>
      <c r="D16073" t="s">
        <v>24</v>
      </c>
      <c r="E16073" t="s">
        <v>5</v>
      </c>
      <c r="F16073" t="s">
        <v>32</v>
      </c>
      <c r="G16073">
        <v>194857.078125</v>
      </c>
      <c r="H16073">
        <v>61662.7578125</v>
      </c>
      <c r="I16073">
        <v>57332.05078125</v>
      </c>
      <c r="J16073">
        <v>0</v>
      </c>
      <c r="L16073" s="51">
        <v>49674</v>
      </c>
      <c r="M16073">
        <v>12</v>
      </c>
      <c r="N16073">
        <v>116687.25</v>
      </c>
    </row>
    <row r="16074" spans="1:14" x14ac:dyDescent="0.25">
      <c r="A16074" s="21" t="str">
        <f t="shared" si="251"/>
        <v>MOW L3C DAAA_2036</v>
      </c>
      <c r="B16074" t="s">
        <v>130</v>
      </c>
      <c r="C16074" t="s">
        <v>140</v>
      </c>
      <c r="D16074" t="s">
        <v>24</v>
      </c>
      <c r="E16074" t="s">
        <v>5</v>
      </c>
      <c r="F16074" t="s">
        <v>32</v>
      </c>
      <c r="G16074">
        <v>176063.34375</v>
      </c>
      <c r="H16074">
        <v>49966.2734375</v>
      </c>
      <c r="I16074">
        <v>60422.4375</v>
      </c>
      <c r="J16074">
        <v>0</v>
      </c>
      <c r="L16074" s="51">
        <v>50040</v>
      </c>
      <c r="M16074">
        <v>13</v>
      </c>
      <c r="N16074">
        <v>113746.953125</v>
      </c>
    </row>
    <row r="16075" spans="1:14" x14ac:dyDescent="0.25">
      <c r="A16075" s="21" t="str">
        <f t="shared" si="251"/>
        <v>MOW L3C DAAA_2037</v>
      </c>
      <c r="B16075" t="s">
        <v>130</v>
      </c>
      <c r="C16075" t="s">
        <v>140</v>
      </c>
      <c r="D16075" t="s">
        <v>24</v>
      </c>
      <c r="E16075" t="s">
        <v>5</v>
      </c>
      <c r="F16075" t="s">
        <v>32</v>
      </c>
      <c r="G16075">
        <v>156369.453125</v>
      </c>
      <c r="H16075">
        <v>38674.41796875</v>
      </c>
      <c r="I16075">
        <v>62211.78125</v>
      </c>
      <c r="J16075">
        <v>0</v>
      </c>
      <c r="L16075" s="51">
        <v>50405</v>
      </c>
      <c r="M16075">
        <v>14</v>
      </c>
      <c r="N16075">
        <v>100390.96875</v>
      </c>
    </row>
    <row r="16076" spans="1:14" x14ac:dyDescent="0.25">
      <c r="A16076" s="21" t="str">
        <f t="shared" si="251"/>
        <v>MOW L3C DAAA_2038</v>
      </c>
      <c r="B16076" t="s">
        <v>130</v>
      </c>
      <c r="C16076" t="s">
        <v>140</v>
      </c>
      <c r="D16076" t="s">
        <v>24</v>
      </c>
      <c r="E16076" t="s">
        <v>5</v>
      </c>
      <c r="F16076" t="s">
        <v>32</v>
      </c>
      <c r="G16076">
        <v>137396.3125</v>
      </c>
      <c r="H16076">
        <v>29586.939453125</v>
      </c>
      <c r="I16076">
        <v>63098.4375</v>
      </c>
      <c r="J16076">
        <v>0</v>
      </c>
      <c r="L16076" s="51">
        <v>50770</v>
      </c>
      <c r="M16076">
        <v>15</v>
      </c>
      <c r="N16076">
        <v>85881.0078125</v>
      </c>
    </row>
    <row r="16077" spans="1:14" x14ac:dyDescent="0.25">
      <c r="A16077" s="21" t="str">
        <f t="shared" si="251"/>
        <v>MOW L3C DAAA_2039</v>
      </c>
      <c r="B16077" t="s">
        <v>130</v>
      </c>
      <c r="C16077" t="s">
        <v>140</v>
      </c>
      <c r="D16077" t="s">
        <v>24</v>
      </c>
      <c r="E16077" t="s">
        <v>5</v>
      </c>
      <c r="F16077" t="s">
        <v>32</v>
      </c>
      <c r="G16077">
        <v>128798.5546875</v>
      </c>
      <c r="H16077">
        <v>44619.1640625</v>
      </c>
      <c r="I16077">
        <v>66282.2578125</v>
      </c>
      <c r="J16077">
        <v>0</v>
      </c>
      <c r="L16077" s="51">
        <v>51135</v>
      </c>
      <c r="M16077">
        <v>16</v>
      </c>
      <c r="N16077">
        <v>75783.1796875</v>
      </c>
    </row>
    <row r="16078" spans="1:14" x14ac:dyDescent="0.25">
      <c r="A16078" s="21" t="str">
        <f t="shared" si="251"/>
        <v>MOW L3C DAAA_2040</v>
      </c>
      <c r="B16078" t="s">
        <v>130</v>
      </c>
      <c r="C16078" t="s">
        <v>140</v>
      </c>
      <c r="D16078" t="s">
        <v>24</v>
      </c>
      <c r="E16078" t="s">
        <v>5</v>
      </c>
      <c r="F16078" t="s">
        <v>32</v>
      </c>
      <c r="G16078">
        <v>106943.265625</v>
      </c>
      <c r="H16078">
        <v>29759.951171875</v>
      </c>
      <c r="I16078">
        <v>46758.57421875</v>
      </c>
      <c r="J16078">
        <v>133313.8125</v>
      </c>
      <c r="L16078" s="51">
        <v>51501</v>
      </c>
      <c r="M16078">
        <v>17</v>
      </c>
      <c r="N16078">
        <v>66201.1953125</v>
      </c>
    </row>
    <row r="16079" spans="1:14" x14ac:dyDescent="0.25">
      <c r="A16079" s="21" t="str">
        <f t="shared" si="251"/>
        <v>MOW L3C DAAA_2041</v>
      </c>
      <c r="B16079" t="s">
        <v>130</v>
      </c>
      <c r="C16079" t="s">
        <v>140</v>
      </c>
      <c r="D16079" t="s">
        <v>24</v>
      </c>
      <c r="E16079" t="s">
        <v>5</v>
      </c>
      <c r="F16079" t="s">
        <v>32</v>
      </c>
      <c r="G16079">
        <v>85325.3359375</v>
      </c>
      <c r="H16079">
        <v>19743.8125</v>
      </c>
      <c r="I16079">
        <v>46309.9765625</v>
      </c>
      <c r="J16079">
        <v>0</v>
      </c>
      <c r="L16079" s="51">
        <v>51866</v>
      </c>
      <c r="M16079">
        <v>18</v>
      </c>
      <c r="N16079">
        <v>47202.40234375</v>
      </c>
    </row>
    <row r="16080" spans="1:14" x14ac:dyDescent="0.25">
      <c r="A16080" s="21" t="str">
        <f t="shared" si="251"/>
        <v>MOW L3C DAAA_2042</v>
      </c>
      <c r="B16080" t="s">
        <v>130</v>
      </c>
      <c r="C16080" t="s">
        <v>140</v>
      </c>
      <c r="D16080" t="s">
        <v>24</v>
      </c>
      <c r="E16080" t="s">
        <v>5</v>
      </c>
      <c r="F16080" t="s">
        <v>32</v>
      </c>
      <c r="G16080">
        <v>65759.71875</v>
      </c>
      <c r="H16080">
        <v>6864.86474609375</v>
      </c>
      <c r="I16080">
        <v>46904.7109375</v>
      </c>
      <c r="J16080">
        <v>0</v>
      </c>
      <c r="L16080" s="51">
        <v>52231</v>
      </c>
      <c r="M16080">
        <v>19</v>
      </c>
      <c r="N16080">
        <v>33036.12890625</v>
      </c>
    </row>
    <row r="16081" spans="1:14" x14ac:dyDescent="0.25">
      <c r="A16081" s="21" t="str">
        <f t="shared" si="251"/>
        <v>MOW L3C DAAA_2043</v>
      </c>
      <c r="B16081" t="s">
        <v>130</v>
      </c>
      <c r="C16081" t="s">
        <v>140</v>
      </c>
      <c r="D16081" t="s">
        <v>24</v>
      </c>
      <c r="E16081" t="s">
        <v>5</v>
      </c>
      <c r="F16081" t="s">
        <v>32</v>
      </c>
      <c r="G16081">
        <v>45201.99609375</v>
      </c>
      <c r="H16081">
        <v>4347.6201171875</v>
      </c>
      <c r="I16081">
        <v>170669.53125</v>
      </c>
      <c r="J16081">
        <v>0</v>
      </c>
      <c r="L16081" s="51">
        <v>52596</v>
      </c>
      <c r="M16081">
        <v>20</v>
      </c>
      <c r="N16081">
        <v>33975.73828125</v>
      </c>
    </row>
    <row r="16082" spans="1:14" x14ac:dyDescent="0.25">
      <c r="A16082" s="21" t="str">
        <f t="shared" si="251"/>
        <v>MOW L3C DAAA_2024</v>
      </c>
      <c r="B16082" t="s">
        <v>130</v>
      </c>
      <c r="C16082" t="s">
        <v>140</v>
      </c>
      <c r="D16082" t="s">
        <v>24</v>
      </c>
      <c r="E16082" t="s">
        <v>5</v>
      </c>
      <c r="F16082" t="s">
        <v>8</v>
      </c>
      <c r="G16082">
        <v>0</v>
      </c>
      <c r="H16082">
        <v>0</v>
      </c>
      <c r="I16082">
        <v>0</v>
      </c>
      <c r="J16082">
        <v>0</v>
      </c>
      <c r="L16082" s="51">
        <v>45657</v>
      </c>
      <c r="M16082">
        <v>1</v>
      </c>
      <c r="N16082">
        <v>0</v>
      </c>
    </row>
    <row r="16083" spans="1:14" x14ac:dyDescent="0.25">
      <c r="A16083" s="21" t="str">
        <f t="shared" si="251"/>
        <v>MOW L3C DAAA_2025</v>
      </c>
      <c r="B16083" t="s">
        <v>130</v>
      </c>
      <c r="C16083" t="s">
        <v>140</v>
      </c>
      <c r="D16083" t="s">
        <v>24</v>
      </c>
      <c r="E16083" t="s">
        <v>5</v>
      </c>
      <c r="F16083" t="s">
        <v>8</v>
      </c>
      <c r="G16083">
        <v>0</v>
      </c>
      <c r="H16083">
        <v>0</v>
      </c>
      <c r="I16083">
        <v>0</v>
      </c>
      <c r="J16083">
        <v>0</v>
      </c>
      <c r="L16083" s="51">
        <v>46022</v>
      </c>
      <c r="M16083">
        <v>2</v>
      </c>
      <c r="N16083">
        <v>0</v>
      </c>
    </row>
    <row r="16084" spans="1:14" x14ac:dyDescent="0.25">
      <c r="A16084" s="21" t="str">
        <f t="shared" si="251"/>
        <v>MOW L3C DAAA_2026</v>
      </c>
      <c r="B16084" t="s">
        <v>130</v>
      </c>
      <c r="C16084" t="s">
        <v>140</v>
      </c>
      <c r="D16084" t="s">
        <v>24</v>
      </c>
      <c r="E16084" t="s">
        <v>5</v>
      </c>
      <c r="F16084" t="s">
        <v>8</v>
      </c>
      <c r="G16084">
        <v>0</v>
      </c>
      <c r="H16084">
        <v>0</v>
      </c>
      <c r="I16084">
        <v>0</v>
      </c>
      <c r="J16084">
        <v>0</v>
      </c>
      <c r="L16084" s="51">
        <v>46387</v>
      </c>
      <c r="M16084">
        <v>3</v>
      </c>
      <c r="N16084">
        <v>0</v>
      </c>
    </row>
    <row r="16085" spans="1:14" x14ac:dyDescent="0.25">
      <c r="A16085" s="21" t="str">
        <f t="shared" si="251"/>
        <v>MOW L3C DAAA_2027</v>
      </c>
      <c r="B16085" t="s">
        <v>130</v>
      </c>
      <c r="C16085" t="s">
        <v>140</v>
      </c>
      <c r="D16085" t="s">
        <v>24</v>
      </c>
      <c r="E16085" t="s">
        <v>5</v>
      </c>
      <c r="F16085" t="s">
        <v>8</v>
      </c>
      <c r="G16085">
        <v>0</v>
      </c>
      <c r="H16085">
        <v>0</v>
      </c>
      <c r="I16085">
        <v>0</v>
      </c>
      <c r="J16085">
        <v>0</v>
      </c>
      <c r="L16085" s="51">
        <v>46752</v>
      </c>
      <c r="M16085">
        <v>4</v>
      </c>
      <c r="N16085">
        <v>0</v>
      </c>
    </row>
    <row r="16086" spans="1:14" x14ac:dyDescent="0.25">
      <c r="A16086" s="21" t="str">
        <f t="shared" si="251"/>
        <v>MOW L3C DAAA_2028</v>
      </c>
      <c r="B16086" t="s">
        <v>130</v>
      </c>
      <c r="C16086" t="s">
        <v>140</v>
      </c>
      <c r="D16086" t="s">
        <v>24</v>
      </c>
      <c r="E16086" t="s">
        <v>5</v>
      </c>
      <c r="F16086" t="s">
        <v>8</v>
      </c>
      <c r="G16086">
        <v>0</v>
      </c>
      <c r="H16086">
        <v>0</v>
      </c>
      <c r="I16086">
        <v>0</v>
      </c>
      <c r="J16086">
        <v>0</v>
      </c>
      <c r="L16086" s="51">
        <v>47118</v>
      </c>
      <c r="M16086">
        <v>5</v>
      </c>
      <c r="N16086">
        <v>0</v>
      </c>
    </row>
    <row r="16087" spans="1:14" x14ac:dyDescent="0.25">
      <c r="A16087" s="21" t="str">
        <f t="shared" si="251"/>
        <v>MOW L3C DAAA_2029</v>
      </c>
      <c r="B16087" t="s">
        <v>130</v>
      </c>
      <c r="C16087" t="s">
        <v>140</v>
      </c>
      <c r="D16087" t="s">
        <v>24</v>
      </c>
      <c r="E16087" t="s">
        <v>5</v>
      </c>
      <c r="F16087" t="s">
        <v>8</v>
      </c>
      <c r="G16087">
        <v>0</v>
      </c>
      <c r="H16087">
        <v>0</v>
      </c>
      <c r="I16087">
        <v>0</v>
      </c>
      <c r="J16087">
        <v>0</v>
      </c>
      <c r="L16087" s="51">
        <v>47483</v>
      </c>
      <c r="M16087">
        <v>6</v>
      </c>
      <c r="N16087">
        <v>0</v>
      </c>
    </row>
    <row r="16088" spans="1:14" x14ac:dyDescent="0.25">
      <c r="A16088" s="21" t="str">
        <f t="shared" si="251"/>
        <v>MOW L3C DAAA_2030</v>
      </c>
      <c r="B16088" t="s">
        <v>130</v>
      </c>
      <c r="C16088" t="s">
        <v>140</v>
      </c>
      <c r="D16088" t="s">
        <v>24</v>
      </c>
      <c r="E16088" t="s">
        <v>5</v>
      </c>
      <c r="F16088" t="s">
        <v>8</v>
      </c>
      <c r="G16088">
        <v>0</v>
      </c>
      <c r="H16088">
        <v>0</v>
      </c>
      <c r="I16088">
        <v>0</v>
      </c>
      <c r="J16088">
        <v>0</v>
      </c>
      <c r="L16088" s="51">
        <v>47848</v>
      </c>
      <c r="M16088">
        <v>7</v>
      </c>
      <c r="N16088">
        <v>0</v>
      </c>
    </row>
    <row r="16089" spans="1:14" x14ac:dyDescent="0.25">
      <c r="A16089" s="21" t="str">
        <f t="shared" si="251"/>
        <v>MOW L3C DAAA_2031</v>
      </c>
      <c r="B16089" t="s">
        <v>130</v>
      </c>
      <c r="C16089" t="s">
        <v>140</v>
      </c>
      <c r="D16089" t="s">
        <v>24</v>
      </c>
      <c r="E16089" t="s">
        <v>5</v>
      </c>
      <c r="F16089" t="s">
        <v>8</v>
      </c>
      <c r="G16089">
        <v>0</v>
      </c>
      <c r="H16089">
        <v>0</v>
      </c>
      <c r="I16089">
        <v>0</v>
      </c>
      <c r="J16089">
        <v>0</v>
      </c>
      <c r="L16089" s="51">
        <v>48213</v>
      </c>
      <c r="M16089">
        <v>8</v>
      </c>
      <c r="N16089">
        <v>0</v>
      </c>
    </row>
    <row r="16090" spans="1:14" x14ac:dyDescent="0.25">
      <c r="A16090" s="21" t="str">
        <f t="shared" si="251"/>
        <v>MOW L3C DAAA_2032</v>
      </c>
      <c r="B16090" t="s">
        <v>130</v>
      </c>
      <c r="C16090" t="s">
        <v>140</v>
      </c>
      <c r="D16090" t="s">
        <v>24</v>
      </c>
      <c r="E16090" t="s">
        <v>5</v>
      </c>
      <c r="F16090" t="s">
        <v>8</v>
      </c>
      <c r="G16090">
        <v>0</v>
      </c>
      <c r="H16090">
        <v>0</v>
      </c>
      <c r="I16090">
        <v>0</v>
      </c>
      <c r="J16090">
        <v>0</v>
      </c>
      <c r="L16090" s="51">
        <v>48579</v>
      </c>
      <c r="M16090">
        <v>9</v>
      </c>
      <c r="N16090">
        <v>0</v>
      </c>
    </row>
    <row r="16091" spans="1:14" x14ac:dyDescent="0.25">
      <c r="A16091" s="21" t="str">
        <f t="shared" si="251"/>
        <v>MOW L3C DAAA_2033</v>
      </c>
      <c r="B16091" t="s">
        <v>130</v>
      </c>
      <c r="C16091" t="s">
        <v>140</v>
      </c>
      <c r="D16091" t="s">
        <v>24</v>
      </c>
      <c r="E16091" t="s">
        <v>5</v>
      </c>
      <c r="F16091" t="s">
        <v>8</v>
      </c>
      <c r="G16091">
        <v>0</v>
      </c>
      <c r="H16091">
        <v>0</v>
      </c>
      <c r="I16091">
        <v>0</v>
      </c>
      <c r="J16091">
        <v>0</v>
      </c>
      <c r="L16091" s="51">
        <v>48944</v>
      </c>
      <c r="M16091">
        <v>10</v>
      </c>
      <c r="N16091">
        <v>0</v>
      </c>
    </row>
    <row r="16092" spans="1:14" x14ac:dyDescent="0.25">
      <c r="A16092" s="21" t="str">
        <f t="shared" si="251"/>
        <v>MOW L3C DAAA_2034</v>
      </c>
      <c r="B16092" t="s">
        <v>130</v>
      </c>
      <c r="C16092" t="s">
        <v>140</v>
      </c>
      <c r="D16092" t="s">
        <v>24</v>
      </c>
      <c r="E16092" t="s">
        <v>5</v>
      </c>
      <c r="F16092" t="s">
        <v>8</v>
      </c>
      <c r="G16092">
        <v>0</v>
      </c>
      <c r="H16092">
        <v>0</v>
      </c>
      <c r="I16092">
        <v>0</v>
      </c>
      <c r="J16092">
        <v>0</v>
      </c>
      <c r="L16092" s="51">
        <v>49309</v>
      </c>
      <c r="M16092">
        <v>11</v>
      </c>
      <c r="N16092">
        <v>0</v>
      </c>
    </row>
    <row r="16093" spans="1:14" x14ac:dyDescent="0.25">
      <c r="A16093" s="21" t="str">
        <f t="shared" si="251"/>
        <v>MOW L3C DAAA_2035</v>
      </c>
      <c r="B16093" t="s">
        <v>130</v>
      </c>
      <c r="C16093" t="s">
        <v>140</v>
      </c>
      <c r="D16093" t="s">
        <v>24</v>
      </c>
      <c r="E16093" t="s">
        <v>5</v>
      </c>
      <c r="F16093" t="s">
        <v>8</v>
      </c>
      <c r="G16093">
        <v>0</v>
      </c>
      <c r="H16093">
        <v>0</v>
      </c>
      <c r="I16093">
        <v>0</v>
      </c>
      <c r="J16093">
        <v>0</v>
      </c>
      <c r="L16093" s="51">
        <v>49674</v>
      </c>
      <c r="M16093">
        <v>12</v>
      </c>
      <c r="N16093">
        <v>0</v>
      </c>
    </row>
    <row r="16094" spans="1:14" x14ac:dyDescent="0.25">
      <c r="A16094" s="21" t="str">
        <f t="shared" si="251"/>
        <v>MOW L3C DAAA_2036</v>
      </c>
      <c r="B16094" t="s">
        <v>130</v>
      </c>
      <c r="C16094" t="s">
        <v>140</v>
      </c>
      <c r="D16094" t="s">
        <v>24</v>
      </c>
      <c r="E16094" t="s">
        <v>5</v>
      </c>
      <c r="F16094" t="s">
        <v>8</v>
      </c>
      <c r="G16094">
        <v>0</v>
      </c>
      <c r="H16094">
        <v>0</v>
      </c>
      <c r="I16094">
        <v>0</v>
      </c>
      <c r="J16094">
        <v>0</v>
      </c>
      <c r="L16094" s="51">
        <v>50040</v>
      </c>
      <c r="M16094">
        <v>13</v>
      </c>
      <c r="N16094">
        <v>0</v>
      </c>
    </row>
    <row r="16095" spans="1:14" x14ac:dyDescent="0.25">
      <c r="A16095" s="21" t="str">
        <f t="shared" si="251"/>
        <v>MOW L3C DAAA_2037</v>
      </c>
      <c r="B16095" t="s">
        <v>130</v>
      </c>
      <c r="C16095" t="s">
        <v>140</v>
      </c>
      <c r="D16095" t="s">
        <v>24</v>
      </c>
      <c r="E16095" t="s">
        <v>5</v>
      </c>
      <c r="F16095" t="s">
        <v>8</v>
      </c>
      <c r="G16095">
        <v>0</v>
      </c>
      <c r="H16095">
        <v>0</v>
      </c>
      <c r="I16095">
        <v>0</v>
      </c>
      <c r="J16095">
        <v>0</v>
      </c>
      <c r="L16095" s="51">
        <v>50405</v>
      </c>
      <c r="M16095">
        <v>14</v>
      </c>
      <c r="N16095">
        <v>0</v>
      </c>
    </row>
    <row r="16096" spans="1:14" x14ac:dyDescent="0.25">
      <c r="A16096" s="21" t="str">
        <f t="shared" si="251"/>
        <v>MOW L3C DAAA_2038</v>
      </c>
      <c r="B16096" t="s">
        <v>130</v>
      </c>
      <c r="C16096" t="s">
        <v>140</v>
      </c>
      <c r="D16096" t="s">
        <v>24</v>
      </c>
      <c r="E16096" t="s">
        <v>5</v>
      </c>
      <c r="F16096" t="s">
        <v>8</v>
      </c>
      <c r="G16096">
        <v>0</v>
      </c>
      <c r="H16096">
        <v>0</v>
      </c>
      <c r="I16096">
        <v>0</v>
      </c>
      <c r="J16096">
        <v>0</v>
      </c>
      <c r="L16096" s="51">
        <v>50770</v>
      </c>
      <c r="M16096">
        <v>15</v>
      </c>
      <c r="N16096">
        <v>0</v>
      </c>
    </row>
    <row r="16097" spans="1:14" x14ac:dyDescent="0.25">
      <c r="A16097" s="21" t="str">
        <f t="shared" si="251"/>
        <v>MOW L3C DAAA_2039</v>
      </c>
      <c r="B16097" t="s">
        <v>130</v>
      </c>
      <c r="C16097" t="s">
        <v>140</v>
      </c>
      <c r="D16097" t="s">
        <v>24</v>
      </c>
      <c r="E16097" t="s">
        <v>5</v>
      </c>
      <c r="F16097" t="s">
        <v>8</v>
      </c>
      <c r="G16097">
        <v>0</v>
      </c>
      <c r="H16097">
        <v>0</v>
      </c>
      <c r="I16097">
        <v>0</v>
      </c>
      <c r="J16097">
        <v>0</v>
      </c>
      <c r="L16097" s="51">
        <v>51135</v>
      </c>
      <c r="M16097">
        <v>16</v>
      </c>
      <c r="N16097">
        <v>0</v>
      </c>
    </row>
    <row r="16098" spans="1:14" x14ac:dyDescent="0.25">
      <c r="A16098" s="21" t="str">
        <f t="shared" si="251"/>
        <v>MOW L3C DAAA_2040</v>
      </c>
      <c r="B16098" t="s">
        <v>130</v>
      </c>
      <c r="C16098" t="s">
        <v>140</v>
      </c>
      <c r="D16098" t="s">
        <v>24</v>
      </c>
      <c r="E16098" t="s">
        <v>5</v>
      </c>
      <c r="F16098" t="s">
        <v>8</v>
      </c>
      <c r="G16098">
        <v>0</v>
      </c>
      <c r="H16098">
        <v>0</v>
      </c>
      <c r="I16098">
        <v>0</v>
      </c>
      <c r="J16098">
        <v>0</v>
      </c>
      <c r="L16098" s="51">
        <v>51501</v>
      </c>
      <c r="M16098">
        <v>17</v>
      </c>
      <c r="N16098">
        <v>0</v>
      </c>
    </row>
    <row r="16099" spans="1:14" x14ac:dyDescent="0.25">
      <c r="A16099" s="21" t="str">
        <f t="shared" si="251"/>
        <v>MOW L3C DAAA_2041</v>
      </c>
      <c r="B16099" t="s">
        <v>130</v>
      </c>
      <c r="C16099" t="s">
        <v>140</v>
      </c>
      <c r="D16099" t="s">
        <v>24</v>
      </c>
      <c r="E16099" t="s">
        <v>5</v>
      </c>
      <c r="F16099" t="s">
        <v>8</v>
      </c>
      <c r="G16099">
        <v>0</v>
      </c>
      <c r="H16099">
        <v>0</v>
      </c>
      <c r="I16099">
        <v>0</v>
      </c>
      <c r="J16099">
        <v>0</v>
      </c>
      <c r="L16099" s="51">
        <v>51866</v>
      </c>
      <c r="M16099">
        <v>18</v>
      </c>
      <c r="N16099">
        <v>0</v>
      </c>
    </row>
    <row r="16100" spans="1:14" x14ac:dyDescent="0.25">
      <c r="A16100" s="21" t="str">
        <f t="shared" si="251"/>
        <v>MOW L3C DAAA_2042</v>
      </c>
      <c r="B16100" t="s">
        <v>130</v>
      </c>
      <c r="C16100" t="s">
        <v>140</v>
      </c>
      <c r="D16100" t="s">
        <v>24</v>
      </c>
      <c r="E16100" t="s">
        <v>5</v>
      </c>
      <c r="F16100" t="s">
        <v>8</v>
      </c>
      <c r="G16100">
        <v>0</v>
      </c>
      <c r="H16100">
        <v>0</v>
      </c>
      <c r="I16100">
        <v>0</v>
      </c>
      <c r="J16100">
        <v>0</v>
      </c>
      <c r="L16100" s="51">
        <v>52231</v>
      </c>
      <c r="M16100">
        <v>19</v>
      </c>
      <c r="N16100">
        <v>0</v>
      </c>
    </row>
    <row r="16101" spans="1:14" x14ac:dyDescent="0.25">
      <c r="A16101" s="21" t="str">
        <f t="shared" si="251"/>
        <v>MOW L3C DAAA_2043</v>
      </c>
      <c r="B16101" t="s">
        <v>130</v>
      </c>
      <c r="C16101" t="s">
        <v>140</v>
      </c>
      <c r="D16101" t="s">
        <v>24</v>
      </c>
      <c r="E16101" t="s">
        <v>5</v>
      </c>
      <c r="F16101" t="s">
        <v>8</v>
      </c>
      <c r="G16101">
        <v>0</v>
      </c>
      <c r="H16101">
        <v>0</v>
      </c>
      <c r="I16101">
        <v>0</v>
      </c>
      <c r="J16101">
        <v>0</v>
      </c>
      <c r="L16101" s="51">
        <v>52596</v>
      </c>
      <c r="M16101">
        <v>20</v>
      </c>
      <c r="N16101">
        <v>0</v>
      </c>
    </row>
    <row r="16102" spans="1:14" x14ac:dyDescent="0.25">
      <c r="A16102" s="21" t="str">
        <f t="shared" si="251"/>
        <v>MOW LBC DAAA_2024</v>
      </c>
      <c r="B16102" t="s">
        <v>130</v>
      </c>
      <c r="C16102" t="s">
        <v>140</v>
      </c>
      <c r="D16102" t="s">
        <v>82</v>
      </c>
      <c r="E16102" t="s">
        <v>29</v>
      </c>
      <c r="F16102" t="s">
        <v>28</v>
      </c>
      <c r="K16102">
        <v>0</v>
      </c>
      <c r="L16102" s="51">
        <v>45657</v>
      </c>
      <c r="M16102">
        <v>1</v>
      </c>
    </row>
    <row r="16103" spans="1:14" x14ac:dyDescent="0.25">
      <c r="A16103" s="21" t="str">
        <f t="shared" si="251"/>
        <v>MOW LBC DAAA_2025</v>
      </c>
      <c r="B16103" t="s">
        <v>130</v>
      </c>
      <c r="C16103" t="s">
        <v>140</v>
      </c>
      <c r="D16103" t="s">
        <v>82</v>
      </c>
      <c r="E16103" t="s">
        <v>29</v>
      </c>
      <c r="F16103" t="s">
        <v>28</v>
      </c>
      <c r="K16103">
        <v>0</v>
      </c>
      <c r="L16103" s="51">
        <v>46022</v>
      </c>
      <c r="M16103">
        <v>2</v>
      </c>
    </row>
    <row r="16104" spans="1:14" x14ac:dyDescent="0.25">
      <c r="A16104" s="21" t="str">
        <f t="shared" si="251"/>
        <v>MOW LBC DAAA_2026</v>
      </c>
      <c r="B16104" t="s">
        <v>130</v>
      </c>
      <c r="C16104" t="s">
        <v>140</v>
      </c>
      <c r="D16104" t="s">
        <v>82</v>
      </c>
      <c r="E16104" t="s">
        <v>29</v>
      </c>
      <c r="F16104" t="s">
        <v>28</v>
      </c>
      <c r="K16104">
        <v>0</v>
      </c>
      <c r="L16104" s="51">
        <v>46387</v>
      </c>
      <c r="M16104">
        <v>3</v>
      </c>
    </row>
    <row r="16105" spans="1:14" x14ac:dyDescent="0.25">
      <c r="A16105" s="21" t="str">
        <f t="shared" si="251"/>
        <v>MOW LBC DAAA_2027</v>
      </c>
      <c r="B16105" t="s">
        <v>130</v>
      </c>
      <c r="C16105" t="s">
        <v>140</v>
      </c>
      <c r="D16105" t="s">
        <v>82</v>
      </c>
      <c r="E16105" t="s">
        <v>29</v>
      </c>
      <c r="F16105" t="s">
        <v>28</v>
      </c>
      <c r="K16105">
        <v>0</v>
      </c>
      <c r="L16105" s="51">
        <v>46752</v>
      </c>
      <c r="M16105">
        <v>4</v>
      </c>
    </row>
    <row r="16106" spans="1:14" x14ac:dyDescent="0.25">
      <c r="A16106" s="21" t="str">
        <f t="shared" si="251"/>
        <v>MOW LBC DAAA_2028</v>
      </c>
      <c r="B16106" t="s">
        <v>130</v>
      </c>
      <c r="C16106" t="s">
        <v>140</v>
      </c>
      <c r="D16106" t="s">
        <v>82</v>
      </c>
      <c r="E16106" t="s">
        <v>29</v>
      </c>
      <c r="F16106" t="s">
        <v>28</v>
      </c>
      <c r="K16106">
        <v>0</v>
      </c>
      <c r="L16106" s="51">
        <v>47118</v>
      </c>
      <c r="M16106">
        <v>5</v>
      </c>
    </row>
    <row r="16107" spans="1:14" x14ac:dyDescent="0.25">
      <c r="A16107" s="21" t="str">
        <f t="shared" si="251"/>
        <v>MOW LBC DAAA_2029</v>
      </c>
      <c r="B16107" t="s">
        <v>130</v>
      </c>
      <c r="C16107" t="s">
        <v>140</v>
      </c>
      <c r="D16107" t="s">
        <v>82</v>
      </c>
      <c r="E16107" t="s">
        <v>29</v>
      </c>
      <c r="F16107" t="s">
        <v>28</v>
      </c>
      <c r="K16107">
        <v>0</v>
      </c>
      <c r="L16107" s="51">
        <v>47483</v>
      </c>
      <c r="M16107">
        <v>6</v>
      </c>
    </row>
    <row r="16108" spans="1:14" x14ac:dyDescent="0.25">
      <c r="A16108" s="21" t="str">
        <f t="shared" si="251"/>
        <v>MOW LBC DAAA_2030</v>
      </c>
      <c r="B16108" t="s">
        <v>130</v>
      </c>
      <c r="C16108" t="s">
        <v>140</v>
      </c>
      <c r="D16108" t="s">
        <v>82</v>
      </c>
      <c r="E16108" t="s">
        <v>29</v>
      </c>
      <c r="F16108" t="s">
        <v>28</v>
      </c>
      <c r="K16108">
        <v>0</v>
      </c>
      <c r="L16108" s="51">
        <v>47848</v>
      </c>
      <c r="M16108">
        <v>7</v>
      </c>
    </row>
    <row r="16109" spans="1:14" x14ac:dyDescent="0.25">
      <c r="A16109" s="21" t="str">
        <f t="shared" si="251"/>
        <v>MOW LBC DAAA_2031</v>
      </c>
      <c r="B16109" t="s">
        <v>130</v>
      </c>
      <c r="C16109" t="s">
        <v>140</v>
      </c>
      <c r="D16109" t="s">
        <v>82</v>
      </c>
      <c r="E16109" t="s">
        <v>29</v>
      </c>
      <c r="F16109" t="s">
        <v>28</v>
      </c>
      <c r="K16109">
        <v>0</v>
      </c>
      <c r="L16109" s="51">
        <v>48213</v>
      </c>
      <c r="M16109">
        <v>8</v>
      </c>
    </row>
    <row r="16110" spans="1:14" x14ac:dyDescent="0.25">
      <c r="A16110" s="21" t="str">
        <f t="shared" si="251"/>
        <v>MOW LBC DAAA_2032</v>
      </c>
      <c r="B16110" t="s">
        <v>130</v>
      </c>
      <c r="C16110" t="s">
        <v>140</v>
      </c>
      <c r="D16110" t="s">
        <v>82</v>
      </c>
      <c r="E16110" t="s">
        <v>29</v>
      </c>
      <c r="F16110" t="s">
        <v>28</v>
      </c>
      <c r="K16110">
        <v>0</v>
      </c>
      <c r="L16110" s="51">
        <v>48579</v>
      </c>
      <c r="M16110">
        <v>9</v>
      </c>
    </row>
    <row r="16111" spans="1:14" x14ac:dyDescent="0.25">
      <c r="A16111" s="21" t="str">
        <f t="shared" si="251"/>
        <v>MOW LBC DAAA_2033</v>
      </c>
      <c r="B16111" t="s">
        <v>130</v>
      </c>
      <c r="C16111" t="s">
        <v>140</v>
      </c>
      <c r="D16111" t="s">
        <v>82</v>
      </c>
      <c r="E16111" t="s">
        <v>29</v>
      </c>
      <c r="F16111" t="s">
        <v>28</v>
      </c>
      <c r="K16111">
        <v>0</v>
      </c>
      <c r="L16111" s="51">
        <v>48944</v>
      </c>
      <c r="M16111">
        <v>10</v>
      </c>
    </row>
    <row r="16112" spans="1:14" x14ac:dyDescent="0.25">
      <c r="A16112" s="21" t="str">
        <f t="shared" si="251"/>
        <v>MOW LBC DAAA_2034</v>
      </c>
      <c r="B16112" t="s">
        <v>130</v>
      </c>
      <c r="C16112" t="s">
        <v>140</v>
      </c>
      <c r="D16112" t="s">
        <v>82</v>
      </c>
      <c r="E16112" t="s">
        <v>29</v>
      </c>
      <c r="F16112" t="s">
        <v>28</v>
      </c>
      <c r="K16112">
        <v>0</v>
      </c>
      <c r="L16112" s="51">
        <v>49309</v>
      </c>
      <c r="M16112">
        <v>11</v>
      </c>
    </row>
    <row r="16113" spans="1:13" x14ac:dyDescent="0.25">
      <c r="A16113" s="21" t="str">
        <f t="shared" si="251"/>
        <v>MOW LBC DAAA_2035</v>
      </c>
      <c r="B16113" t="s">
        <v>130</v>
      </c>
      <c r="C16113" t="s">
        <v>140</v>
      </c>
      <c r="D16113" t="s">
        <v>82</v>
      </c>
      <c r="E16113" t="s">
        <v>29</v>
      </c>
      <c r="F16113" t="s">
        <v>28</v>
      </c>
      <c r="K16113">
        <v>0</v>
      </c>
      <c r="L16113" s="51">
        <v>49674</v>
      </c>
      <c r="M16113">
        <v>12</v>
      </c>
    </row>
    <row r="16114" spans="1:13" x14ac:dyDescent="0.25">
      <c r="A16114" s="21" t="str">
        <f t="shared" si="251"/>
        <v>MOW LBC DAAA_2036</v>
      </c>
      <c r="B16114" t="s">
        <v>130</v>
      </c>
      <c r="C16114" t="s">
        <v>140</v>
      </c>
      <c r="D16114" t="s">
        <v>82</v>
      </c>
      <c r="E16114" t="s">
        <v>29</v>
      </c>
      <c r="F16114" t="s">
        <v>28</v>
      </c>
      <c r="K16114">
        <v>0</v>
      </c>
      <c r="L16114" s="51">
        <v>50040</v>
      </c>
      <c r="M16114">
        <v>13</v>
      </c>
    </row>
    <row r="16115" spans="1:13" x14ac:dyDescent="0.25">
      <c r="A16115" s="21" t="str">
        <f t="shared" si="251"/>
        <v>MOW LBC DAAA_2037</v>
      </c>
      <c r="B16115" t="s">
        <v>130</v>
      </c>
      <c r="C16115" t="s">
        <v>140</v>
      </c>
      <c r="D16115" t="s">
        <v>82</v>
      </c>
      <c r="E16115" t="s">
        <v>29</v>
      </c>
      <c r="F16115" t="s">
        <v>28</v>
      </c>
      <c r="K16115">
        <v>0</v>
      </c>
      <c r="L16115" s="51">
        <v>50405</v>
      </c>
      <c r="M16115">
        <v>14</v>
      </c>
    </row>
    <row r="16116" spans="1:13" x14ac:dyDescent="0.25">
      <c r="A16116" s="21" t="str">
        <f t="shared" si="251"/>
        <v>MOW LBC DAAA_2038</v>
      </c>
      <c r="B16116" t="s">
        <v>130</v>
      </c>
      <c r="C16116" t="s">
        <v>140</v>
      </c>
      <c r="D16116" t="s">
        <v>82</v>
      </c>
      <c r="E16116" t="s">
        <v>29</v>
      </c>
      <c r="F16116" t="s">
        <v>28</v>
      </c>
      <c r="K16116">
        <v>0</v>
      </c>
      <c r="L16116" s="51">
        <v>50770</v>
      </c>
      <c r="M16116">
        <v>15</v>
      </c>
    </row>
    <row r="16117" spans="1:13" x14ac:dyDescent="0.25">
      <c r="A16117" s="21" t="str">
        <f t="shared" si="251"/>
        <v>MOW LBC DAAA_2039</v>
      </c>
      <c r="B16117" t="s">
        <v>130</v>
      </c>
      <c r="C16117" t="s">
        <v>140</v>
      </c>
      <c r="D16117" t="s">
        <v>82</v>
      </c>
      <c r="E16117" t="s">
        <v>29</v>
      </c>
      <c r="F16117" t="s">
        <v>28</v>
      </c>
      <c r="K16117">
        <v>0</v>
      </c>
      <c r="L16117" s="51">
        <v>51135</v>
      </c>
      <c r="M16117">
        <v>16</v>
      </c>
    </row>
    <row r="16118" spans="1:13" x14ac:dyDescent="0.25">
      <c r="A16118" s="21" t="str">
        <f t="shared" si="251"/>
        <v>MOW LBC DAAA_2040</v>
      </c>
      <c r="B16118" t="s">
        <v>130</v>
      </c>
      <c r="C16118" t="s">
        <v>140</v>
      </c>
      <c r="D16118" t="s">
        <v>82</v>
      </c>
      <c r="E16118" t="s">
        <v>29</v>
      </c>
      <c r="F16118" t="s">
        <v>28</v>
      </c>
      <c r="K16118">
        <v>0</v>
      </c>
      <c r="L16118" s="51">
        <v>51501</v>
      </c>
      <c r="M16118">
        <v>17</v>
      </c>
    </row>
    <row r="16119" spans="1:13" x14ac:dyDescent="0.25">
      <c r="A16119" s="21" t="str">
        <f t="shared" si="251"/>
        <v>MOW LBC DAAA_2041</v>
      </c>
      <c r="B16119" t="s">
        <v>130</v>
      </c>
      <c r="C16119" t="s">
        <v>140</v>
      </c>
      <c r="D16119" t="s">
        <v>82</v>
      </c>
      <c r="E16119" t="s">
        <v>29</v>
      </c>
      <c r="F16119" t="s">
        <v>28</v>
      </c>
      <c r="K16119">
        <v>0</v>
      </c>
      <c r="L16119" s="51">
        <v>51866</v>
      </c>
      <c r="M16119">
        <v>18</v>
      </c>
    </row>
    <row r="16120" spans="1:13" x14ac:dyDescent="0.25">
      <c r="A16120" s="21" t="str">
        <f t="shared" si="251"/>
        <v>MOW LBC DAAA_2042</v>
      </c>
      <c r="B16120" t="s">
        <v>130</v>
      </c>
      <c r="C16120" t="s">
        <v>140</v>
      </c>
      <c r="D16120" t="s">
        <v>82</v>
      </c>
      <c r="E16120" t="s">
        <v>29</v>
      </c>
      <c r="F16120" t="s">
        <v>28</v>
      </c>
      <c r="K16120">
        <v>0</v>
      </c>
      <c r="L16120" s="51">
        <v>52231</v>
      </c>
      <c r="M16120">
        <v>19</v>
      </c>
    </row>
    <row r="16121" spans="1:13" x14ac:dyDescent="0.25">
      <c r="A16121" s="21" t="str">
        <f t="shared" si="251"/>
        <v>MOW LBC DAAA_2043</v>
      </c>
      <c r="B16121" t="s">
        <v>130</v>
      </c>
      <c r="C16121" t="s">
        <v>140</v>
      </c>
      <c r="D16121" t="s">
        <v>82</v>
      </c>
      <c r="E16121" t="s">
        <v>29</v>
      </c>
      <c r="F16121" t="s">
        <v>28</v>
      </c>
      <c r="K16121">
        <v>0</v>
      </c>
      <c r="L16121" s="51">
        <v>52596</v>
      </c>
      <c r="M16121">
        <v>20</v>
      </c>
    </row>
    <row r="16122" spans="1:13" x14ac:dyDescent="0.25">
      <c r="A16122" s="21" t="str">
        <f t="shared" si="251"/>
        <v>MOW LBC DAAA_2024</v>
      </c>
      <c r="B16122" t="s">
        <v>130</v>
      </c>
      <c r="C16122" t="s">
        <v>140</v>
      </c>
      <c r="D16122" t="s">
        <v>82</v>
      </c>
      <c r="E16122" t="s">
        <v>29</v>
      </c>
      <c r="F16122" t="s">
        <v>31</v>
      </c>
      <c r="K16122">
        <v>0</v>
      </c>
      <c r="L16122" s="51">
        <v>45657</v>
      </c>
      <c r="M16122">
        <v>1</v>
      </c>
    </row>
    <row r="16123" spans="1:13" x14ac:dyDescent="0.25">
      <c r="A16123" s="21" t="str">
        <f t="shared" si="251"/>
        <v>MOW LBC DAAA_2025</v>
      </c>
      <c r="B16123" t="s">
        <v>130</v>
      </c>
      <c r="C16123" t="s">
        <v>140</v>
      </c>
      <c r="D16123" t="s">
        <v>82</v>
      </c>
      <c r="E16123" t="s">
        <v>29</v>
      </c>
      <c r="F16123" t="s">
        <v>31</v>
      </c>
      <c r="K16123">
        <v>0</v>
      </c>
      <c r="L16123" s="51">
        <v>46022</v>
      </c>
      <c r="M16123">
        <v>2</v>
      </c>
    </row>
    <row r="16124" spans="1:13" x14ac:dyDescent="0.25">
      <c r="A16124" s="21" t="str">
        <f t="shared" si="251"/>
        <v>MOW LBC DAAA_2026</v>
      </c>
      <c r="B16124" t="s">
        <v>130</v>
      </c>
      <c r="C16124" t="s">
        <v>140</v>
      </c>
      <c r="D16124" t="s">
        <v>82</v>
      </c>
      <c r="E16124" t="s">
        <v>29</v>
      </c>
      <c r="F16124" t="s">
        <v>31</v>
      </c>
      <c r="K16124">
        <v>0</v>
      </c>
      <c r="L16124" s="51">
        <v>46387</v>
      </c>
      <c r="M16124">
        <v>3</v>
      </c>
    </row>
    <row r="16125" spans="1:13" x14ac:dyDescent="0.25">
      <c r="A16125" s="21" t="str">
        <f t="shared" si="251"/>
        <v>MOW LBC DAAA_2027</v>
      </c>
      <c r="B16125" t="s">
        <v>130</v>
      </c>
      <c r="C16125" t="s">
        <v>140</v>
      </c>
      <c r="D16125" t="s">
        <v>82</v>
      </c>
      <c r="E16125" t="s">
        <v>29</v>
      </c>
      <c r="F16125" t="s">
        <v>31</v>
      </c>
      <c r="K16125">
        <v>0</v>
      </c>
      <c r="L16125" s="51">
        <v>46752</v>
      </c>
      <c r="M16125">
        <v>4</v>
      </c>
    </row>
    <row r="16126" spans="1:13" x14ac:dyDescent="0.25">
      <c r="A16126" s="21" t="str">
        <f t="shared" si="251"/>
        <v>MOW LBC DAAA_2028</v>
      </c>
      <c r="B16126" t="s">
        <v>130</v>
      </c>
      <c r="C16126" t="s">
        <v>140</v>
      </c>
      <c r="D16126" t="s">
        <v>82</v>
      </c>
      <c r="E16126" t="s">
        <v>29</v>
      </c>
      <c r="F16126" t="s">
        <v>31</v>
      </c>
      <c r="K16126">
        <v>0</v>
      </c>
      <c r="L16126" s="51">
        <v>47118</v>
      </c>
      <c r="M16126">
        <v>5</v>
      </c>
    </row>
    <row r="16127" spans="1:13" x14ac:dyDescent="0.25">
      <c r="A16127" s="21" t="str">
        <f t="shared" si="251"/>
        <v>MOW LBC DAAA_2029</v>
      </c>
      <c r="B16127" t="s">
        <v>130</v>
      </c>
      <c r="C16127" t="s">
        <v>140</v>
      </c>
      <c r="D16127" t="s">
        <v>82</v>
      </c>
      <c r="E16127" t="s">
        <v>29</v>
      </c>
      <c r="F16127" t="s">
        <v>31</v>
      </c>
      <c r="K16127">
        <v>0</v>
      </c>
      <c r="L16127" s="51">
        <v>47483</v>
      </c>
      <c r="M16127">
        <v>6</v>
      </c>
    </row>
    <row r="16128" spans="1:13" x14ac:dyDescent="0.25">
      <c r="A16128" s="21" t="str">
        <f t="shared" si="251"/>
        <v>MOW LBC DAAA_2030</v>
      </c>
      <c r="B16128" t="s">
        <v>130</v>
      </c>
      <c r="C16128" t="s">
        <v>140</v>
      </c>
      <c r="D16128" t="s">
        <v>82</v>
      </c>
      <c r="E16128" t="s">
        <v>29</v>
      </c>
      <c r="F16128" t="s">
        <v>31</v>
      </c>
      <c r="K16128">
        <v>0</v>
      </c>
      <c r="L16128" s="51">
        <v>47848</v>
      </c>
      <c r="M16128">
        <v>7</v>
      </c>
    </row>
    <row r="16129" spans="1:14" x14ac:dyDescent="0.25">
      <c r="A16129" s="21" t="str">
        <f t="shared" si="251"/>
        <v>MOW LBC DAAA_2031</v>
      </c>
      <c r="B16129" t="s">
        <v>130</v>
      </c>
      <c r="C16129" t="s">
        <v>140</v>
      </c>
      <c r="D16129" t="s">
        <v>82</v>
      </c>
      <c r="E16129" t="s">
        <v>29</v>
      </c>
      <c r="F16129" t="s">
        <v>31</v>
      </c>
      <c r="K16129">
        <v>0</v>
      </c>
      <c r="L16129" s="51">
        <v>48213</v>
      </c>
      <c r="M16129">
        <v>8</v>
      </c>
    </row>
    <row r="16130" spans="1:14" x14ac:dyDescent="0.25">
      <c r="A16130" s="21" t="str">
        <f t="shared" ref="A16130:A16193" si="252">B16130&amp;" "&amp;D16130&amp;" "&amp;C16130&amp;"_"&amp;YEAR(L16130)</f>
        <v>MOW LBC DAAA_2032</v>
      </c>
      <c r="B16130" t="s">
        <v>130</v>
      </c>
      <c r="C16130" t="s">
        <v>140</v>
      </c>
      <c r="D16130" t="s">
        <v>82</v>
      </c>
      <c r="E16130" t="s">
        <v>29</v>
      </c>
      <c r="F16130" t="s">
        <v>31</v>
      </c>
      <c r="K16130">
        <v>0</v>
      </c>
      <c r="L16130" s="51">
        <v>48579</v>
      </c>
      <c r="M16130">
        <v>9</v>
      </c>
    </row>
    <row r="16131" spans="1:14" x14ac:dyDescent="0.25">
      <c r="A16131" s="21" t="str">
        <f t="shared" si="252"/>
        <v>MOW LBC DAAA_2033</v>
      </c>
      <c r="B16131" t="s">
        <v>130</v>
      </c>
      <c r="C16131" t="s">
        <v>140</v>
      </c>
      <c r="D16131" t="s">
        <v>82</v>
      </c>
      <c r="E16131" t="s">
        <v>29</v>
      </c>
      <c r="F16131" t="s">
        <v>31</v>
      </c>
      <c r="K16131">
        <v>0</v>
      </c>
      <c r="L16131" s="51">
        <v>48944</v>
      </c>
      <c r="M16131">
        <v>10</v>
      </c>
    </row>
    <row r="16132" spans="1:14" x14ac:dyDescent="0.25">
      <c r="A16132" s="21" t="str">
        <f t="shared" si="252"/>
        <v>MOW LBC DAAA_2034</v>
      </c>
      <c r="B16132" t="s">
        <v>130</v>
      </c>
      <c r="C16132" t="s">
        <v>140</v>
      </c>
      <c r="D16132" t="s">
        <v>82</v>
      </c>
      <c r="E16132" t="s">
        <v>29</v>
      </c>
      <c r="F16132" t="s">
        <v>31</v>
      </c>
      <c r="K16132">
        <v>0</v>
      </c>
      <c r="L16132" s="51">
        <v>49309</v>
      </c>
      <c r="M16132">
        <v>11</v>
      </c>
    </row>
    <row r="16133" spans="1:14" x14ac:dyDescent="0.25">
      <c r="A16133" s="21" t="str">
        <f t="shared" si="252"/>
        <v>MOW LBC DAAA_2035</v>
      </c>
      <c r="B16133" t="s">
        <v>130</v>
      </c>
      <c r="C16133" t="s">
        <v>140</v>
      </c>
      <c r="D16133" t="s">
        <v>82</v>
      </c>
      <c r="E16133" t="s">
        <v>29</v>
      </c>
      <c r="F16133" t="s">
        <v>31</v>
      </c>
      <c r="K16133">
        <v>0</v>
      </c>
      <c r="L16133" s="51">
        <v>49674</v>
      </c>
      <c r="M16133">
        <v>12</v>
      </c>
    </row>
    <row r="16134" spans="1:14" x14ac:dyDescent="0.25">
      <c r="A16134" s="21" t="str">
        <f t="shared" si="252"/>
        <v>MOW LBC DAAA_2036</v>
      </c>
      <c r="B16134" t="s">
        <v>130</v>
      </c>
      <c r="C16134" t="s">
        <v>140</v>
      </c>
      <c r="D16134" t="s">
        <v>82</v>
      </c>
      <c r="E16134" t="s">
        <v>29</v>
      </c>
      <c r="F16134" t="s">
        <v>31</v>
      </c>
      <c r="K16134">
        <v>0</v>
      </c>
      <c r="L16134" s="51">
        <v>50040</v>
      </c>
      <c r="M16134">
        <v>13</v>
      </c>
    </row>
    <row r="16135" spans="1:14" x14ac:dyDescent="0.25">
      <c r="A16135" s="21" t="str">
        <f t="shared" si="252"/>
        <v>MOW LBC DAAA_2037</v>
      </c>
      <c r="B16135" t="s">
        <v>130</v>
      </c>
      <c r="C16135" t="s">
        <v>140</v>
      </c>
      <c r="D16135" t="s">
        <v>82</v>
      </c>
      <c r="E16135" t="s">
        <v>29</v>
      </c>
      <c r="F16135" t="s">
        <v>31</v>
      </c>
      <c r="K16135">
        <v>0</v>
      </c>
      <c r="L16135" s="51">
        <v>50405</v>
      </c>
      <c r="M16135">
        <v>14</v>
      </c>
    </row>
    <row r="16136" spans="1:14" x14ac:dyDescent="0.25">
      <c r="A16136" s="21" t="str">
        <f t="shared" si="252"/>
        <v>MOW LBC DAAA_2038</v>
      </c>
      <c r="B16136" t="s">
        <v>130</v>
      </c>
      <c r="C16136" t="s">
        <v>140</v>
      </c>
      <c r="D16136" t="s">
        <v>82</v>
      </c>
      <c r="E16136" t="s">
        <v>29</v>
      </c>
      <c r="F16136" t="s">
        <v>31</v>
      </c>
      <c r="K16136">
        <v>0</v>
      </c>
      <c r="L16136" s="51">
        <v>50770</v>
      </c>
      <c r="M16136">
        <v>15</v>
      </c>
    </row>
    <row r="16137" spans="1:14" x14ac:dyDescent="0.25">
      <c r="A16137" s="21" t="str">
        <f t="shared" si="252"/>
        <v>MOW LBC DAAA_2039</v>
      </c>
      <c r="B16137" t="s">
        <v>130</v>
      </c>
      <c r="C16137" t="s">
        <v>140</v>
      </c>
      <c r="D16137" t="s">
        <v>82</v>
      </c>
      <c r="E16137" t="s">
        <v>29</v>
      </c>
      <c r="F16137" t="s">
        <v>31</v>
      </c>
      <c r="K16137">
        <v>0</v>
      </c>
      <c r="L16137" s="51">
        <v>51135</v>
      </c>
      <c r="M16137">
        <v>16</v>
      </c>
    </row>
    <row r="16138" spans="1:14" x14ac:dyDescent="0.25">
      <c r="A16138" s="21" t="str">
        <f t="shared" si="252"/>
        <v>MOW LBC DAAA_2040</v>
      </c>
      <c r="B16138" t="s">
        <v>130</v>
      </c>
      <c r="C16138" t="s">
        <v>140</v>
      </c>
      <c r="D16138" t="s">
        <v>82</v>
      </c>
      <c r="E16138" t="s">
        <v>29</v>
      </c>
      <c r="F16138" t="s">
        <v>31</v>
      </c>
      <c r="K16138">
        <v>0</v>
      </c>
      <c r="L16138" s="51">
        <v>51501</v>
      </c>
      <c r="M16138">
        <v>17</v>
      </c>
    </row>
    <row r="16139" spans="1:14" x14ac:dyDescent="0.25">
      <c r="A16139" s="21" t="str">
        <f t="shared" si="252"/>
        <v>MOW LBC DAAA_2041</v>
      </c>
      <c r="B16139" t="s">
        <v>130</v>
      </c>
      <c r="C16139" t="s">
        <v>140</v>
      </c>
      <c r="D16139" t="s">
        <v>82</v>
      </c>
      <c r="E16139" t="s">
        <v>29</v>
      </c>
      <c r="F16139" t="s">
        <v>31</v>
      </c>
      <c r="K16139">
        <v>0</v>
      </c>
      <c r="L16139" s="51">
        <v>51866</v>
      </c>
      <c r="M16139">
        <v>18</v>
      </c>
    </row>
    <row r="16140" spans="1:14" x14ac:dyDescent="0.25">
      <c r="A16140" s="21" t="str">
        <f t="shared" si="252"/>
        <v>MOW LBC DAAA_2042</v>
      </c>
      <c r="B16140" t="s">
        <v>130</v>
      </c>
      <c r="C16140" t="s">
        <v>140</v>
      </c>
      <c r="D16140" t="s">
        <v>82</v>
      </c>
      <c r="E16140" t="s">
        <v>29</v>
      </c>
      <c r="F16140" t="s">
        <v>31</v>
      </c>
      <c r="K16140">
        <v>0</v>
      </c>
      <c r="L16140" s="51">
        <v>52231</v>
      </c>
      <c r="M16140">
        <v>19</v>
      </c>
    </row>
    <row r="16141" spans="1:14" x14ac:dyDescent="0.25">
      <c r="A16141" s="21" t="str">
        <f t="shared" si="252"/>
        <v>MOW LBC DAAA_2043</v>
      </c>
      <c r="B16141" t="s">
        <v>130</v>
      </c>
      <c r="C16141" t="s">
        <v>140</v>
      </c>
      <c r="D16141" t="s">
        <v>82</v>
      </c>
      <c r="E16141" t="s">
        <v>29</v>
      </c>
      <c r="F16141" t="s">
        <v>31</v>
      </c>
      <c r="K16141">
        <v>0</v>
      </c>
      <c r="L16141" s="51">
        <v>52596</v>
      </c>
      <c r="M16141">
        <v>20</v>
      </c>
    </row>
    <row r="16142" spans="1:14" x14ac:dyDescent="0.25">
      <c r="A16142" s="21" t="str">
        <f t="shared" si="252"/>
        <v>MOW LBC DAAA_2024</v>
      </c>
      <c r="B16142" t="s">
        <v>130</v>
      </c>
      <c r="C16142" t="s">
        <v>140</v>
      </c>
      <c r="D16142" t="s">
        <v>82</v>
      </c>
      <c r="E16142" t="s">
        <v>5</v>
      </c>
      <c r="F16142" t="s">
        <v>4</v>
      </c>
      <c r="G16142">
        <v>0</v>
      </c>
      <c r="H16142">
        <v>0</v>
      </c>
      <c r="I16142">
        <v>0</v>
      </c>
      <c r="J16142">
        <v>0</v>
      </c>
      <c r="L16142" s="51">
        <v>45657</v>
      </c>
      <c r="M16142">
        <v>1</v>
      </c>
      <c r="N16142">
        <v>0</v>
      </c>
    </row>
    <row r="16143" spans="1:14" x14ac:dyDescent="0.25">
      <c r="A16143" s="21" t="str">
        <f t="shared" si="252"/>
        <v>MOW LBC DAAA_2025</v>
      </c>
      <c r="B16143" t="s">
        <v>130</v>
      </c>
      <c r="C16143" t="s">
        <v>140</v>
      </c>
      <c r="D16143" t="s">
        <v>82</v>
      </c>
      <c r="E16143" t="s">
        <v>5</v>
      </c>
      <c r="F16143" t="s">
        <v>4</v>
      </c>
      <c r="G16143">
        <v>0</v>
      </c>
      <c r="H16143">
        <v>0</v>
      </c>
      <c r="I16143">
        <v>0</v>
      </c>
      <c r="J16143">
        <v>0</v>
      </c>
      <c r="L16143" s="51">
        <v>46022</v>
      </c>
      <c r="M16143">
        <v>2</v>
      </c>
      <c r="N16143">
        <v>0</v>
      </c>
    </row>
    <row r="16144" spans="1:14" x14ac:dyDescent="0.25">
      <c r="A16144" s="21" t="str">
        <f t="shared" si="252"/>
        <v>MOW LBC DAAA_2026</v>
      </c>
      <c r="B16144" t="s">
        <v>130</v>
      </c>
      <c r="C16144" t="s">
        <v>140</v>
      </c>
      <c r="D16144" t="s">
        <v>82</v>
      </c>
      <c r="E16144" t="s">
        <v>5</v>
      </c>
      <c r="F16144" t="s">
        <v>4</v>
      </c>
      <c r="G16144">
        <v>0</v>
      </c>
      <c r="H16144">
        <v>7614.62841796875</v>
      </c>
      <c r="I16144">
        <v>43710.7890625</v>
      </c>
      <c r="J16144">
        <v>0</v>
      </c>
      <c r="L16144" s="51">
        <v>46387</v>
      </c>
      <c r="M16144">
        <v>3</v>
      </c>
      <c r="N16144">
        <v>-24559.650390625</v>
      </c>
    </row>
    <row r="16145" spans="1:14" x14ac:dyDescent="0.25">
      <c r="A16145" s="21" t="str">
        <f t="shared" si="252"/>
        <v>MOW LBC DAAA_2027</v>
      </c>
      <c r="B16145" t="s">
        <v>130</v>
      </c>
      <c r="C16145" t="s">
        <v>140</v>
      </c>
      <c r="D16145" t="s">
        <v>82</v>
      </c>
      <c r="E16145" t="s">
        <v>5</v>
      </c>
      <c r="F16145" t="s">
        <v>4</v>
      </c>
      <c r="G16145">
        <v>0</v>
      </c>
      <c r="H16145">
        <v>16410.857421875</v>
      </c>
      <c r="I16145">
        <v>71282.15625</v>
      </c>
      <c r="J16145">
        <v>0</v>
      </c>
      <c r="L16145" s="51">
        <v>46752</v>
      </c>
      <c r="M16145">
        <v>4</v>
      </c>
      <c r="N16145">
        <v>-38296.953125</v>
      </c>
    </row>
    <row r="16146" spans="1:14" x14ac:dyDescent="0.25">
      <c r="A16146" s="21" t="str">
        <f t="shared" si="252"/>
        <v>MOW LBC DAAA_2028</v>
      </c>
      <c r="B16146" t="s">
        <v>130</v>
      </c>
      <c r="C16146" t="s">
        <v>140</v>
      </c>
      <c r="D16146" t="s">
        <v>82</v>
      </c>
      <c r="E16146" t="s">
        <v>5</v>
      </c>
      <c r="F16146" t="s">
        <v>4</v>
      </c>
      <c r="G16146">
        <v>0</v>
      </c>
      <c r="H16146">
        <v>42220.10546875</v>
      </c>
      <c r="I16146">
        <v>127988</v>
      </c>
      <c r="J16146">
        <v>0</v>
      </c>
      <c r="L16146" s="51">
        <v>47118</v>
      </c>
      <c r="M16146">
        <v>5</v>
      </c>
      <c r="N16146">
        <v>-17473.37109375</v>
      </c>
    </row>
    <row r="16147" spans="1:14" x14ac:dyDescent="0.25">
      <c r="A16147" s="21" t="str">
        <f t="shared" si="252"/>
        <v>MOW LBC DAAA_2029</v>
      </c>
      <c r="B16147" t="s">
        <v>130</v>
      </c>
      <c r="C16147" t="s">
        <v>140</v>
      </c>
      <c r="D16147" t="s">
        <v>82</v>
      </c>
      <c r="E16147" t="s">
        <v>5</v>
      </c>
      <c r="F16147" t="s">
        <v>4</v>
      </c>
      <c r="G16147">
        <v>0</v>
      </c>
      <c r="H16147">
        <v>45920.0234375</v>
      </c>
      <c r="I16147">
        <v>120495.109375</v>
      </c>
      <c r="J16147">
        <v>0</v>
      </c>
      <c r="L16147" s="51">
        <v>47483</v>
      </c>
      <c r="M16147">
        <v>6</v>
      </c>
      <c r="N16147">
        <v>-15076.2509765625</v>
      </c>
    </row>
    <row r="16148" spans="1:14" x14ac:dyDescent="0.25">
      <c r="A16148" s="21" t="str">
        <f t="shared" si="252"/>
        <v>MOW LBC DAAA_2030</v>
      </c>
      <c r="B16148" t="s">
        <v>130</v>
      </c>
      <c r="C16148" t="s">
        <v>140</v>
      </c>
      <c r="D16148" t="s">
        <v>82</v>
      </c>
      <c r="E16148" t="s">
        <v>5</v>
      </c>
      <c r="F16148" t="s">
        <v>4</v>
      </c>
      <c r="G16148">
        <v>0</v>
      </c>
      <c r="H16148">
        <v>77774.6953125</v>
      </c>
      <c r="I16148">
        <v>180927.078125</v>
      </c>
      <c r="J16148">
        <v>0</v>
      </c>
      <c r="L16148" s="51">
        <v>47848</v>
      </c>
      <c r="M16148">
        <v>7</v>
      </c>
      <c r="N16148">
        <v>12867.6455078125</v>
      </c>
    </row>
    <row r="16149" spans="1:14" x14ac:dyDescent="0.25">
      <c r="A16149" s="21" t="str">
        <f t="shared" si="252"/>
        <v>MOW LBC DAAA_2031</v>
      </c>
      <c r="B16149" t="s">
        <v>130</v>
      </c>
      <c r="C16149" t="s">
        <v>140</v>
      </c>
      <c r="D16149" t="s">
        <v>82</v>
      </c>
      <c r="E16149" t="s">
        <v>5</v>
      </c>
      <c r="F16149" t="s">
        <v>4</v>
      </c>
      <c r="G16149">
        <v>0</v>
      </c>
      <c r="H16149">
        <v>85825.75</v>
      </c>
      <c r="I16149">
        <v>219776.234375</v>
      </c>
      <c r="J16149">
        <v>0</v>
      </c>
      <c r="L16149" s="51">
        <v>48213</v>
      </c>
      <c r="M16149">
        <v>8</v>
      </c>
      <c r="N16149">
        <v>-7649.22705078125</v>
      </c>
    </row>
    <row r="16150" spans="1:14" x14ac:dyDescent="0.25">
      <c r="A16150" s="21" t="str">
        <f t="shared" si="252"/>
        <v>MOW LBC DAAA_2032</v>
      </c>
      <c r="B16150" t="s">
        <v>130</v>
      </c>
      <c r="C16150" t="s">
        <v>140</v>
      </c>
      <c r="D16150" t="s">
        <v>82</v>
      </c>
      <c r="E16150" t="s">
        <v>5</v>
      </c>
      <c r="F16150" t="s">
        <v>4</v>
      </c>
      <c r="G16150">
        <v>0</v>
      </c>
      <c r="H16150">
        <v>89350.6484375</v>
      </c>
      <c r="I16150">
        <v>260986.71875</v>
      </c>
      <c r="J16150">
        <v>0</v>
      </c>
      <c r="L16150" s="51">
        <v>48579</v>
      </c>
      <c r="M16150">
        <v>9</v>
      </c>
      <c r="N16150">
        <v>-44841.7421875</v>
      </c>
    </row>
    <row r="16151" spans="1:14" x14ac:dyDescent="0.25">
      <c r="A16151" s="21" t="str">
        <f t="shared" si="252"/>
        <v>MOW LBC DAAA_2033</v>
      </c>
      <c r="B16151" t="s">
        <v>130</v>
      </c>
      <c r="C16151" t="s">
        <v>140</v>
      </c>
      <c r="D16151" t="s">
        <v>82</v>
      </c>
      <c r="E16151" t="s">
        <v>5</v>
      </c>
      <c r="F16151" t="s">
        <v>4</v>
      </c>
      <c r="G16151">
        <v>0</v>
      </c>
      <c r="H16151">
        <v>99158.1953125</v>
      </c>
      <c r="I16151">
        <v>299791.8125</v>
      </c>
      <c r="J16151">
        <v>0</v>
      </c>
      <c r="L16151" s="51">
        <v>48944</v>
      </c>
      <c r="M16151">
        <v>10</v>
      </c>
      <c r="N16151">
        <v>-76440.3359375</v>
      </c>
    </row>
    <row r="16152" spans="1:14" x14ac:dyDescent="0.25">
      <c r="A16152" s="21" t="str">
        <f t="shared" si="252"/>
        <v>MOW LBC DAAA_2034</v>
      </c>
      <c r="B16152" t="s">
        <v>130</v>
      </c>
      <c r="C16152" t="s">
        <v>140</v>
      </c>
      <c r="D16152" t="s">
        <v>82</v>
      </c>
      <c r="E16152" t="s">
        <v>5</v>
      </c>
      <c r="F16152" t="s">
        <v>4</v>
      </c>
      <c r="G16152">
        <v>0</v>
      </c>
      <c r="H16152">
        <v>108132.8203125</v>
      </c>
      <c r="I16152">
        <v>338673.65625</v>
      </c>
      <c r="J16152">
        <v>0</v>
      </c>
      <c r="L16152" s="51">
        <v>49309</v>
      </c>
      <c r="M16152">
        <v>11</v>
      </c>
      <c r="N16152">
        <v>-106580.9375</v>
      </c>
    </row>
    <row r="16153" spans="1:14" x14ac:dyDescent="0.25">
      <c r="A16153" s="21" t="str">
        <f t="shared" si="252"/>
        <v>MOW LBC DAAA_2035</v>
      </c>
      <c r="B16153" t="s">
        <v>130</v>
      </c>
      <c r="C16153" t="s">
        <v>140</v>
      </c>
      <c r="D16153" t="s">
        <v>82</v>
      </c>
      <c r="E16153" t="s">
        <v>5</v>
      </c>
      <c r="F16153" t="s">
        <v>4</v>
      </c>
      <c r="G16153">
        <v>0</v>
      </c>
      <c r="H16153">
        <v>111431.2421875</v>
      </c>
      <c r="I16153">
        <v>328401.0625</v>
      </c>
      <c r="J16153">
        <v>0</v>
      </c>
      <c r="L16153" s="51">
        <v>49674</v>
      </c>
      <c r="M16153">
        <v>12</v>
      </c>
      <c r="N16153">
        <v>-107362.203125</v>
      </c>
    </row>
    <row r="16154" spans="1:14" x14ac:dyDescent="0.25">
      <c r="A16154" s="21" t="str">
        <f t="shared" si="252"/>
        <v>MOW LBC DAAA_2036</v>
      </c>
      <c r="B16154" t="s">
        <v>130</v>
      </c>
      <c r="C16154" t="s">
        <v>140</v>
      </c>
      <c r="D16154" t="s">
        <v>82</v>
      </c>
      <c r="E16154" t="s">
        <v>5</v>
      </c>
      <c r="F16154" t="s">
        <v>4</v>
      </c>
      <c r="G16154">
        <v>0</v>
      </c>
      <c r="H16154">
        <v>124223.125</v>
      </c>
      <c r="I16154">
        <v>319541.28125</v>
      </c>
      <c r="J16154">
        <v>0</v>
      </c>
      <c r="L16154" s="51">
        <v>50040</v>
      </c>
      <c r="M16154">
        <v>13</v>
      </c>
      <c r="N16154">
        <v>-71392.5546875</v>
      </c>
    </row>
    <row r="16155" spans="1:14" x14ac:dyDescent="0.25">
      <c r="A16155" s="21" t="str">
        <f t="shared" si="252"/>
        <v>MOW LBC DAAA_2037</v>
      </c>
      <c r="B16155" t="s">
        <v>130</v>
      </c>
      <c r="C16155" t="s">
        <v>140</v>
      </c>
      <c r="D16155" t="s">
        <v>82</v>
      </c>
      <c r="E16155" t="s">
        <v>5</v>
      </c>
      <c r="F16155" t="s">
        <v>4</v>
      </c>
      <c r="G16155">
        <v>0</v>
      </c>
      <c r="H16155">
        <v>130087.4921875</v>
      </c>
      <c r="I16155">
        <v>310427.0625</v>
      </c>
      <c r="J16155">
        <v>0</v>
      </c>
      <c r="L16155" s="51">
        <v>50405</v>
      </c>
      <c r="M16155">
        <v>14</v>
      </c>
      <c r="N16155">
        <v>-50622.890625</v>
      </c>
    </row>
    <row r="16156" spans="1:14" x14ac:dyDescent="0.25">
      <c r="A16156" s="21" t="str">
        <f t="shared" si="252"/>
        <v>MOW LBC DAAA_2038</v>
      </c>
      <c r="B16156" t="s">
        <v>130</v>
      </c>
      <c r="C16156" t="s">
        <v>140</v>
      </c>
      <c r="D16156" t="s">
        <v>82</v>
      </c>
      <c r="E16156" t="s">
        <v>5</v>
      </c>
      <c r="F16156" t="s">
        <v>4</v>
      </c>
      <c r="G16156">
        <v>0</v>
      </c>
      <c r="H16156">
        <v>140556.890625</v>
      </c>
      <c r="I16156">
        <v>303264.40625</v>
      </c>
      <c r="J16156">
        <v>0</v>
      </c>
      <c r="L16156" s="51">
        <v>50770</v>
      </c>
      <c r="M16156">
        <v>15</v>
      </c>
      <c r="N16156">
        <v>-36631.37109375</v>
      </c>
    </row>
    <row r="16157" spans="1:14" x14ac:dyDescent="0.25">
      <c r="A16157" s="21" t="str">
        <f t="shared" si="252"/>
        <v>MOW LBC DAAA_2039</v>
      </c>
      <c r="B16157" t="s">
        <v>130</v>
      </c>
      <c r="C16157" t="s">
        <v>140</v>
      </c>
      <c r="D16157" t="s">
        <v>82</v>
      </c>
      <c r="E16157" t="s">
        <v>5</v>
      </c>
      <c r="F16157" t="s">
        <v>4</v>
      </c>
      <c r="G16157">
        <v>0</v>
      </c>
      <c r="H16157">
        <v>206361.03125</v>
      </c>
      <c r="I16157">
        <v>371334.4375</v>
      </c>
      <c r="J16157">
        <v>0</v>
      </c>
      <c r="L16157" s="51">
        <v>51135</v>
      </c>
      <c r="M16157">
        <v>16</v>
      </c>
      <c r="N16157">
        <v>25619.666015625</v>
      </c>
    </row>
    <row r="16158" spans="1:14" x14ac:dyDescent="0.25">
      <c r="A16158" s="21" t="str">
        <f t="shared" si="252"/>
        <v>MOW LBC DAAA_2040</v>
      </c>
      <c r="B16158" t="s">
        <v>130</v>
      </c>
      <c r="C16158" t="s">
        <v>140</v>
      </c>
      <c r="D16158" t="s">
        <v>82</v>
      </c>
      <c r="E16158" t="s">
        <v>5</v>
      </c>
      <c r="F16158" t="s">
        <v>4</v>
      </c>
      <c r="G16158">
        <v>0</v>
      </c>
      <c r="H16158">
        <v>207861.09375</v>
      </c>
      <c r="I16158">
        <v>365676.65625</v>
      </c>
      <c r="J16158">
        <v>0</v>
      </c>
      <c r="L16158" s="51">
        <v>51501</v>
      </c>
      <c r="M16158">
        <v>17</v>
      </c>
      <c r="N16158">
        <v>36103.15234375</v>
      </c>
    </row>
    <row r="16159" spans="1:14" x14ac:dyDescent="0.25">
      <c r="A16159" s="21" t="str">
        <f t="shared" si="252"/>
        <v>MOW LBC DAAA_2041</v>
      </c>
      <c r="B16159" t="s">
        <v>130</v>
      </c>
      <c r="C16159" t="s">
        <v>140</v>
      </c>
      <c r="D16159" t="s">
        <v>82</v>
      </c>
      <c r="E16159" t="s">
        <v>5</v>
      </c>
      <c r="F16159" t="s">
        <v>4</v>
      </c>
      <c r="G16159">
        <v>0</v>
      </c>
      <c r="H16159">
        <v>209711.140625</v>
      </c>
      <c r="I16159">
        <v>357991.3125</v>
      </c>
      <c r="J16159">
        <v>0</v>
      </c>
      <c r="L16159" s="51">
        <v>51866</v>
      </c>
      <c r="M16159">
        <v>18</v>
      </c>
      <c r="N16159">
        <v>80932.3203125</v>
      </c>
    </row>
    <row r="16160" spans="1:14" x14ac:dyDescent="0.25">
      <c r="A16160" s="21" t="str">
        <f t="shared" si="252"/>
        <v>MOW LBC DAAA_2042</v>
      </c>
      <c r="B16160" t="s">
        <v>130</v>
      </c>
      <c r="C16160" t="s">
        <v>140</v>
      </c>
      <c r="D16160" t="s">
        <v>82</v>
      </c>
      <c r="E16160" t="s">
        <v>5</v>
      </c>
      <c r="F16160" t="s">
        <v>4</v>
      </c>
      <c r="G16160">
        <v>0</v>
      </c>
      <c r="H16160">
        <v>215082.75</v>
      </c>
      <c r="I16160">
        <v>351453.25</v>
      </c>
      <c r="J16160">
        <v>0</v>
      </c>
      <c r="L16160" s="51">
        <v>52231</v>
      </c>
      <c r="M16160">
        <v>19</v>
      </c>
      <c r="N16160">
        <v>130875.0078125</v>
      </c>
    </row>
    <row r="16161" spans="1:14" x14ac:dyDescent="0.25">
      <c r="A16161" s="21" t="str">
        <f t="shared" si="252"/>
        <v>MOW LBC DAAA_2043</v>
      </c>
      <c r="B16161" t="s">
        <v>130</v>
      </c>
      <c r="C16161" t="s">
        <v>140</v>
      </c>
      <c r="D16161" t="s">
        <v>82</v>
      </c>
      <c r="E16161" t="s">
        <v>5</v>
      </c>
      <c r="F16161" t="s">
        <v>4</v>
      </c>
      <c r="G16161">
        <v>0</v>
      </c>
      <c r="H16161">
        <v>221472.390625</v>
      </c>
      <c r="I16161">
        <v>345052.78125</v>
      </c>
      <c r="J16161">
        <v>0</v>
      </c>
      <c r="L16161" s="51">
        <v>52596</v>
      </c>
      <c r="M16161">
        <v>20</v>
      </c>
      <c r="N16161">
        <v>175030.921875</v>
      </c>
    </row>
    <row r="16162" spans="1:14" x14ac:dyDescent="0.25">
      <c r="A16162" s="21" t="str">
        <f t="shared" si="252"/>
        <v>MOW LBC DAAA_2024</v>
      </c>
      <c r="B16162" t="s">
        <v>130</v>
      </c>
      <c r="C16162" t="s">
        <v>140</v>
      </c>
      <c r="D16162" t="s">
        <v>82</v>
      </c>
      <c r="E16162" t="s">
        <v>5</v>
      </c>
      <c r="F16162" t="s">
        <v>32</v>
      </c>
      <c r="G16162">
        <v>189100.46875</v>
      </c>
      <c r="H16162">
        <v>81692.578125</v>
      </c>
      <c r="I16162">
        <v>15499.482421875</v>
      </c>
      <c r="J16162">
        <v>0</v>
      </c>
      <c r="L16162" s="51">
        <v>45657</v>
      </c>
      <c r="M16162">
        <v>1</v>
      </c>
      <c r="N16162">
        <v>105479.078125</v>
      </c>
    </row>
    <row r="16163" spans="1:14" x14ac:dyDescent="0.25">
      <c r="A16163" s="21" t="str">
        <f t="shared" si="252"/>
        <v>MOW LBC DAAA_2025</v>
      </c>
      <c r="B16163" t="s">
        <v>130</v>
      </c>
      <c r="C16163" t="s">
        <v>140</v>
      </c>
      <c r="D16163" t="s">
        <v>82</v>
      </c>
      <c r="E16163" t="s">
        <v>5</v>
      </c>
      <c r="F16163" t="s">
        <v>32</v>
      </c>
      <c r="G16163">
        <v>204197.25</v>
      </c>
      <c r="H16163">
        <v>87700.921875</v>
      </c>
      <c r="I16163">
        <v>34580.93359375</v>
      </c>
      <c r="J16163">
        <v>0</v>
      </c>
      <c r="L16163" s="51">
        <v>46022</v>
      </c>
      <c r="M16163">
        <v>2</v>
      </c>
      <c r="N16163">
        <v>106607.640625</v>
      </c>
    </row>
    <row r="16164" spans="1:14" x14ac:dyDescent="0.25">
      <c r="A16164" s="21" t="str">
        <f t="shared" si="252"/>
        <v>MOW LBC DAAA_2026</v>
      </c>
      <c r="B16164" t="s">
        <v>130</v>
      </c>
      <c r="C16164" t="s">
        <v>140</v>
      </c>
      <c r="D16164" t="s">
        <v>82</v>
      </c>
      <c r="E16164" t="s">
        <v>5</v>
      </c>
      <c r="F16164" t="s">
        <v>32</v>
      </c>
      <c r="G16164">
        <v>219276.34375</v>
      </c>
      <c r="H16164">
        <v>98619.203125</v>
      </c>
      <c r="I16164">
        <v>38000.23046875</v>
      </c>
      <c r="J16164">
        <v>0</v>
      </c>
      <c r="L16164" s="51">
        <v>46387</v>
      </c>
      <c r="M16164">
        <v>3</v>
      </c>
      <c r="N16164">
        <v>110696.1796875</v>
      </c>
    </row>
    <row r="16165" spans="1:14" x14ac:dyDescent="0.25">
      <c r="A16165" s="21" t="str">
        <f t="shared" si="252"/>
        <v>MOW LBC DAAA_2027</v>
      </c>
      <c r="B16165" t="s">
        <v>130</v>
      </c>
      <c r="C16165" t="s">
        <v>140</v>
      </c>
      <c r="D16165" t="s">
        <v>82</v>
      </c>
      <c r="E16165" t="s">
        <v>5</v>
      </c>
      <c r="F16165" t="s">
        <v>32</v>
      </c>
      <c r="G16165">
        <v>230496.265625</v>
      </c>
      <c r="H16165">
        <v>99345.9921875</v>
      </c>
      <c r="I16165">
        <v>41521.93359375</v>
      </c>
      <c r="J16165">
        <v>0</v>
      </c>
      <c r="L16165" s="51">
        <v>46752</v>
      </c>
      <c r="M16165">
        <v>4</v>
      </c>
      <c r="N16165">
        <v>110527.515625</v>
      </c>
    </row>
    <row r="16166" spans="1:14" x14ac:dyDescent="0.25">
      <c r="A16166" s="21" t="str">
        <f t="shared" si="252"/>
        <v>MOW LBC DAAA_2028</v>
      </c>
      <c r="B16166" t="s">
        <v>130</v>
      </c>
      <c r="C16166" t="s">
        <v>140</v>
      </c>
      <c r="D16166" t="s">
        <v>82</v>
      </c>
      <c r="E16166" t="s">
        <v>5</v>
      </c>
      <c r="F16166" t="s">
        <v>32</v>
      </c>
      <c r="G16166">
        <v>238907.859375</v>
      </c>
      <c r="H16166">
        <v>108240.8984375</v>
      </c>
      <c r="I16166">
        <v>44875.82421875</v>
      </c>
      <c r="J16166">
        <v>0</v>
      </c>
      <c r="L16166" s="51">
        <v>47118</v>
      </c>
      <c r="M16166">
        <v>5</v>
      </c>
      <c r="N16166">
        <v>116951.3046875</v>
      </c>
    </row>
    <row r="16167" spans="1:14" x14ac:dyDescent="0.25">
      <c r="A16167" s="21" t="str">
        <f t="shared" si="252"/>
        <v>MOW LBC DAAA_2029</v>
      </c>
      <c r="B16167" t="s">
        <v>130</v>
      </c>
      <c r="C16167" t="s">
        <v>140</v>
      </c>
      <c r="D16167" t="s">
        <v>82</v>
      </c>
      <c r="E16167" t="s">
        <v>5</v>
      </c>
      <c r="F16167" t="s">
        <v>32</v>
      </c>
      <c r="G16167">
        <v>246828.921875</v>
      </c>
      <c r="H16167">
        <v>118393.9609375</v>
      </c>
      <c r="I16167">
        <v>46952.6171875</v>
      </c>
      <c r="J16167">
        <v>0</v>
      </c>
      <c r="L16167" s="51">
        <v>47483</v>
      </c>
      <c r="M16167">
        <v>6</v>
      </c>
      <c r="N16167">
        <v>124426.7265625</v>
      </c>
    </row>
    <row r="16168" spans="1:14" x14ac:dyDescent="0.25">
      <c r="A16168" s="21" t="str">
        <f t="shared" si="252"/>
        <v>MOW LBC DAAA_2030</v>
      </c>
      <c r="B16168" t="s">
        <v>130</v>
      </c>
      <c r="C16168" t="s">
        <v>140</v>
      </c>
      <c r="D16168" t="s">
        <v>82</v>
      </c>
      <c r="E16168" t="s">
        <v>5</v>
      </c>
      <c r="F16168" t="s">
        <v>32</v>
      </c>
      <c r="G16168">
        <v>255533.296875</v>
      </c>
      <c r="H16168">
        <v>125617.859375</v>
      </c>
      <c r="I16168">
        <v>52364.6953125</v>
      </c>
      <c r="J16168">
        <v>0</v>
      </c>
      <c r="L16168" s="51">
        <v>47848</v>
      </c>
      <c r="M16168">
        <v>7</v>
      </c>
      <c r="N16168">
        <v>130301.5</v>
      </c>
    </row>
    <row r="16169" spans="1:14" x14ac:dyDescent="0.25">
      <c r="A16169" s="21" t="str">
        <f t="shared" si="252"/>
        <v>MOW LBC DAAA_2031</v>
      </c>
      <c r="B16169" t="s">
        <v>130</v>
      </c>
      <c r="C16169" t="s">
        <v>140</v>
      </c>
      <c r="D16169" t="s">
        <v>82</v>
      </c>
      <c r="E16169" t="s">
        <v>5</v>
      </c>
      <c r="F16169" t="s">
        <v>32</v>
      </c>
      <c r="G16169">
        <v>259902.828125</v>
      </c>
      <c r="H16169">
        <v>106251.2109375</v>
      </c>
      <c r="I16169">
        <v>49934.67578125</v>
      </c>
      <c r="J16169">
        <v>27125.732421875</v>
      </c>
      <c r="L16169" s="51">
        <v>48213</v>
      </c>
      <c r="M16169">
        <v>8</v>
      </c>
      <c r="N16169">
        <v>124352.6875</v>
      </c>
    </row>
    <row r="16170" spans="1:14" x14ac:dyDescent="0.25">
      <c r="A16170" s="21" t="str">
        <f t="shared" si="252"/>
        <v>MOW LBC DAAA_2032</v>
      </c>
      <c r="B16170" t="s">
        <v>130</v>
      </c>
      <c r="C16170" t="s">
        <v>140</v>
      </c>
      <c r="D16170" t="s">
        <v>82</v>
      </c>
      <c r="E16170" t="s">
        <v>5</v>
      </c>
      <c r="F16170" t="s">
        <v>32</v>
      </c>
      <c r="G16170">
        <v>268454.3125</v>
      </c>
      <c r="H16170">
        <v>109551.6171875</v>
      </c>
      <c r="I16170">
        <v>51163.21484375</v>
      </c>
      <c r="J16170">
        <v>0</v>
      </c>
      <c r="L16170" s="51">
        <v>48579</v>
      </c>
      <c r="M16170">
        <v>9</v>
      </c>
      <c r="N16170">
        <v>122286.421875</v>
      </c>
    </row>
    <row r="16171" spans="1:14" x14ac:dyDescent="0.25">
      <c r="A16171" s="21" t="str">
        <f t="shared" si="252"/>
        <v>MOW LBC DAAA_2033</v>
      </c>
      <c r="B16171" t="s">
        <v>130</v>
      </c>
      <c r="C16171" t="s">
        <v>140</v>
      </c>
      <c r="D16171" t="s">
        <v>82</v>
      </c>
      <c r="E16171" t="s">
        <v>5</v>
      </c>
      <c r="F16171" t="s">
        <v>32</v>
      </c>
      <c r="G16171">
        <v>279679.09375</v>
      </c>
      <c r="H16171">
        <v>104210.9296875</v>
      </c>
      <c r="I16171">
        <v>53852.4921875</v>
      </c>
      <c r="J16171">
        <v>0</v>
      </c>
      <c r="L16171" s="51">
        <v>48944</v>
      </c>
      <c r="M16171">
        <v>10</v>
      </c>
      <c r="N16171">
        <v>109322.71875</v>
      </c>
    </row>
    <row r="16172" spans="1:14" x14ac:dyDescent="0.25">
      <c r="A16172" s="21" t="str">
        <f t="shared" si="252"/>
        <v>MOW LBC DAAA_2034</v>
      </c>
      <c r="B16172" t="s">
        <v>130</v>
      </c>
      <c r="C16172" t="s">
        <v>140</v>
      </c>
      <c r="D16172" t="s">
        <v>82</v>
      </c>
      <c r="E16172" t="s">
        <v>5</v>
      </c>
      <c r="F16172" t="s">
        <v>32</v>
      </c>
      <c r="G16172">
        <v>290426.71875</v>
      </c>
      <c r="H16172">
        <v>103611.984375</v>
      </c>
      <c r="I16172">
        <v>56144.57421875</v>
      </c>
      <c r="J16172">
        <v>0</v>
      </c>
      <c r="L16172" s="51">
        <v>49309</v>
      </c>
      <c r="M16172">
        <v>11</v>
      </c>
      <c r="N16172">
        <v>104306.359375</v>
      </c>
    </row>
    <row r="16173" spans="1:14" x14ac:dyDescent="0.25">
      <c r="A16173" s="21" t="str">
        <f t="shared" si="252"/>
        <v>MOW LBC DAAA_2035</v>
      </c>
      <c r="B16173" t="s">
        <v>130</v>
      </c>
      <c r="C16173" t="s">
        <v>140</v>
      </c>
      <c r="D16173" t="s">
        <v>82</v>
      </c>
      <c r="E16173" t="s">
        <v>5</v>
      </c>
      <c r="F16173" t="s">
        <v>32</v>
      </c>
      <c r="G16173">
        <v>302394.375</v>
      </c>
      <c r="H16173">
        <v>106313.8125</v>
      </c>
      <c r="I16173">
        <v>57332.05078125</v>
      </c>
      <c r="J16173">
        <v>0</v>
      </c>
      <c r="L16173" s="51">
        <v>49674</v>
      </c>
      <c r="M16173">
        <v>12</v>
      </c>
      <c r="N16173">
        <v>104702.109375</v>
      </c>
    </row>
    <row r="16174" spans="1:14" x14ac:dyDescent="0.25">
      <c r="A16174" s="21" t="str">
        <f t="shared" si="252"/>
        <v>MOW LBC DAAA_2036</v>
      </c>
      <c r="B16174" t="s">
        <v>130</v>
      </c>
      <c r="C16174" t="s">
        <v>140</v>
      </c>
      <c r="D16174" t="s">
        <v>82</v>
      </c>
      <c r="E16174" t="s">
        <v>5</v>
      </c>
      <c r="F16174" t="s">
        <v>32</v>
      </c>
      <c r="G16174">
        <v>314773.5625</v>
      </c>
      <c r="H16174">
        <v>105594.21875</v>
      </c>
      <c r="I16174">
        <v>60422.4375</v>
      </c>
      <c r="J16174">
        <v>0</v>
      </c>
      <c r="L16174" s="51">
        <v>50040</v>
      </c>
      <c r="M16174">
        <v>13</v>
      </c>
      <c r="N16174">
        <v>102688.9375</v>
      </c>
    </row>
    <row r="16175" spans="1:14" x14ac:dyDescent="0.25">
      <c r="A16175" s="21" t="str">
        <f t="shared" si="252"/>
        <v>MOW LBC DAAA_2037</v>
      </c>
      <c r="B16175" t="s">
        <v>130</v>
      </c>
      <c r="C16175" t="s">
        <v>140</v>
      </c>
      <c r="D16175" t="s">
        <v>82</v>
      </c>
      <c r="E16175" t="s">
        <v>5</v>
      </c>
      <c r="F16175" t="s">
        <v>32</v>
      </c>
      <c r="G16175">
        <v>326075.09375</v>
      </c>
      <c r="H16175">
        <v>104096.078125</v>
      </c>
      <c r="I16175">
        <v>62211.78125</v>
      </c>
      <c r="J16175">
        <v>0</v>
      </c>
      <c r="L16175" s="51">
        <v>50405</v>
      </c>
      <c r="M16175">
        <v>14</v>
      </c>
      <c r="N16175">
        <v>95362.4453125</v>
      </c>
    </row>
    <row r="16176" spans="1:14" x14ac:dyDescent="0.25">
      <c r="A16176" s="21" t="str">
        <f t="shared" si="252"/>
        <v>MOW LBC DAAA_2038</v>
      </c>
      <c r="B16176" t="s">
        <v>130</v>
      </c>
      <c r="C16176" t="s">
        <v>140</v>
      </c>
      <c r="D16176" t="s">
        <v>82</v>
      </c>
      <c r="E16176" t="s">
        <v>5</v>
      </c>
      <c r="F16176" t="s">
        <v>32</v>
      </c>
      <c r="G16176">
        <v>338127.1875</v>
      </c>
      <c r="H16176">
        <v>90574.2578125</v>
      </c>
      <c r="I16176">
        <v>63098.4375</v>
      </c>
      <c r="J16176">
        <v>0</v>
      </c>
      <c r="L16176" s="51">
        <v>50770</v>
      </c>
      <c r="M16176">
        <v>15</v>
      </c>
      <c r="N16176">
        <v>76526.9296875</v>
      </c>
    </row>
    <row r="16177" spans="1:14" x14ac:dyDescent="0.25">
      <c r="A16177" s="21" t="str">
        <f t="shared" si="252"/>
        <v>MOW LBC DAAA_2039</v>
      </c>
      <c r="B16177" t="s">
        <v>130</v>
      </c>
      <c r="C16177" t="s">
        <v>140</v>
      </c>
      <c r="D16177" t="s">
        <v>82</v>
      </c>
      <c r="E16177" t="s">
        <v>5</v>
      </c>
      <c r="F16177" t="s">
        <v>32</v>
      </c>
      <c r="G16177">
        <v>355622.09375</v>
      </c>
      <c r="H16177">
        <v>77254.0078125</v>
      </c>
      <c r="I16177">
        <v>66282.2578125</v>
      </c>
      <c r="J16177">
        <v>0</v>
      </c>
      <c r="L16177" s="51">
        <v>51135</v>
      </c>
      <c r="M16177">
        <v>16</v>
      </c>
      <c r="N16177">
        <v>51625.66015625</v>
      </c>
    </row>
    <row r="16178" spans="1:14" x14ac:dyDescent="0.25">
      <c r="A16178" s="21" t="str">
        <f t="shared" si="252"/>
        <v>MOW LBC DAAA_2040</v>
      </c>
      <c r="B16178" t="s">
        <v>130</v>
      </c>
      <c r="C16178" t="s">
        <v>140</v>
      </c>
      <c r="D16178" t="s">
        <v>82</v>
      </c>
      <c r="E16178" t="s">
        <v>5</v>
      </c>
      <c r="F16178" t="s">
        <v>32</v>
      </c>
      <c r="G16178">
        <v>366219.4375</v>
      </c>
      <c r="H16178">
        <v>62375.44140625</v>
      </c>
      <c r="I16178">
        <v>46758.57421875</v>
      </c>
      <c r="J16178">
        <v>133313.8125</v>
      </c>
      <c r="L16178" s="51">
        <v>51501</v>
      </c>
      <c r="M16178">
        <v>17</v>
      </c>
      <c r="N16178">
        <v>43301.82421875</v>
      </c>
    </row>
    <row r="16179" spans="1:14" x14ac:dyDescent="0.25">
      <c r="A16179" s="21" t="str">
        <f t="shared" si="252"/>
        <v>MOW LBC DAAA_2041</v>
      </c>
      <c r="B16179" t="s">
        <v>130</v>
      </c>
      <c r="C16179" t="s">
        <v>140</v>
      </c>
      <c r="D16179" t="s">
        <v>82</v>
      </c>
      <c r="E16179" t="s">
        <v>5</v>
      </c>
      <c r="F16179" t="s">
        <v>32</v>
      </c>
      <c r="G16179">
        <v>375933.28125</v>
      </c>
      <c r="H16179">
        <v>53210.30078125</v>
      </c>
      <c r="I16179">
        <v>46309.9765625</v>
      </c>
      <c r="J16179">
        <v>0</v>
      </c>
      <c r="L16179" s="51">
        <v>51866</v>
      </c>
      <c r="M16179">
        <v>18</v>
      </c>
      <c r="N16179">
        <v>34760.96875</v>
      </c>
    </row>
    <row r="16180" spans="1:14" x14ac:dyDescent="0.25">
      <c r="A16180" s="21" t="str">
        <f t="shared" si="252"/>
        <v>MOW LBC DAAA_2042</v>
      </c>
      <c r="B16180" t="s">
        <v>130</v>
      </c>
      <c r="C16180" t="s">
        <v>140</v>
      </c>
      <c r="D16180" t="s">
        <v>82</v>
      </c>
      <c r="E16180" t="s">
        <v>5</v>
      </c>
      <c r="F16180" t="s">
        <v>32</v>
      </c>
      <c r="G16180">
        <v>387701.34375</v>
      </c>
      <c r="H16180">
        <v>41133.234375</v>
      </c>
      <c r="I16180">
        <v>46904.7109375</v>
      </c>
      <c r="J16180">
        <v>0</v>
      </c>
      <c r="L16180" s="51">
        <v>52231</v>
      </c>
      <c r="M16180">
        <v>19</v>
      </c>
      <c r="N16180">
        <v>23915.435546875</v>
      </c>
    </row>
    <row r="16181" spans="1:14" x14ac:dyDescent="0.25">
      <c r="A16181" s="21" t="str">
        <f t="shared" si="252"/>
        <v>MOW LBC DAAA_2043</v>
      </c>
      <c r="B16181" t="s">
        <v>130</v>
      </c>
      <c r="C16181" t="s">
        <v>140</v>
      </c>
      <c r="D16181" t="s">
        <v>82</v>
      </c>
      <c r="E16181" t="s">
        <v>5</v>
      </c>
      <c r="F16181" t="s">
        <v>32</v>
      </c>
      <c r="G16181">
        <v>398459.59375</v>
      </c>
      <c r="H16181">
        <v>43465.578125</v>
      </c>
      <c r="I16181">
        <v>170669.53125</v>
      </c>
      <c r="J16181">
        <v>0</v>
      </c>
      <c r="L16181" s="51">
        <v>52596</v>
      </c>
      <c r="M16181">
        <v>20</v>
      </c>
      <c r="N16181">
        <v>26496.78125</v>
      </c>
    </row>
    <row r="16182" spans="1:14" x14ac:dyDescent="0.25">
      <c r="A16182" s="21" t="str">
        <f t="shared" si="252"/>
        <v>MOW LBC DAAA_2024</v>
      </c>
      <c r="B16182" t="s">
        <v>130</v>
      </c>
      <c r="C16182" t="s">
        <v>140</v>
      </c>
      <c r="D16182" t="s">
        <v>82</v>
      </c>
      <c r="E16182" t="s">
        <v>5</v>
      </c>
      <c r="F16182" t="s">
        <v>8</v>
      </c>
      <c r="G16182">
        <v>0</v>
      </c>
      <c r="H16182">
        <v>0</v>
      </c>
      <c r="I16182">
        <v>0</v>
      </c>
      <c r="J16182">
        <v>0</v>
      </c>
      <c r="L16182" s="51">
        <v>45657</v>
      </c>
      <c r="M16182">
        <v>1</v>
      </c>
      <c r="N16182">
        <v>0</v>
      </c>
    </row>
    <row r="16183" spans="1:14" x14ac:dyDescent="0.25">
      <c r="A16183" s="21" t="str">
        <f t="shared" si="252"/>
        <v>MOW LBC DAAA_2025</v>
      </c>
      <c r="B16183" t="s">
        <v>130</v>
      </c>
      <c r="C16183" t="s">
        <v>140</v>
      </c>
      <c r="D16183" t="s">
        <v>82</v>
      </c>
      <c r="E16183" t="s">
        <v>5</v>
      </c>
      <c r="F16183" t="s">
        <v>8</v>
      </c>
      <c r="G16183">
        <v>0</v>
      </c>
      <c r="H16183">
        <v>0</v>
      </c>
      <c r="I16183">
        <v>0</v>
      </c>
      <c r="J16183">
        <v>0</v>
      </c>
      <c r="L16183" s="51">
        <v>46022</v>
      </c>
      <c r="M16183">
        <v>2</v>
      </c>
      <c r="N16183">
        <v>0</v>
      </c>
    </row>
    <row r="16184" spans="1:14" x14ac:dyDescent="0.25">
      <c r="A16184" s="21" t="str">
        <f t="shared" si="252"/>
        <v>MOW LBC DAAA_2026</v>
      </c>
      <c r="B16184" t="s">
        <v>130</v>
      </c>
      <c r="C16184" t="s">
        <v>140</v>
      </c>
      <c r="D16184" t="s">
        <v>82</v>
      </c>
      <c r="E16184" t="s">
        <v>5</v>
      </c>
      <c r="F16184" t="s">
        <v>8</v>
      </c>
      <c r="G16184">
        <v>0</v>
      </c>
      <c r="H16184">
        <v>0</v>
      </c>
      <c r="I16184">
        <v>0</v>
      </c>
      <c r="J16184">
        <v>0</v>
      </c>
      <c r="L16184" s="51">
        <v>46387</v>
      </c>
      <c r="M16184">
        <v>3</v>
      </c>
      <c r="N16184">
        <v>0</v>
      </c>
    </row>
    <row r="16185" spans="1:14" x14ac:dyDescent="0.25">
      <c r="A16185" s="21" t="str">
        <f t="shared" si="252"/>
        <v>MOW LBC DAAA_2027</v>
      </c>
      <c r="B16185" t="s">
        <v>130</v>
      </c>
      <c r="C16185" t="s">
        <v>140</v>
      </c>
      <c r="D16185" t="s">
        <v>82</v>
      </c>
      <c r="E16185" t="s">
        <v>5</v>
      </c>
      <c r="F16185" t="s">
        <v>8</v>
      </c>
      <c r="G16185">
        <v>0</v>
      </c>
      <c r="H16185">
        <v>0</v>
      </c>
      <c r="I16185">
        <v>0</v>
      </c>
      <c r="J16185">
        <v>0</v>
      </c>
      <c r="L16185" s="51">
        <v>46752</v>
      </c>
      <c r="M16185">
        <v>4</v>
      </c>
      <c r="N16185">
        <v>0</v>
      </c>
    </row>
    <row r="16186" spans="1:14" x14ac:dyDescent="0.25">
      <c r="A16186" s="21" t="str">
        <f t="shared" si="252"/>
        <v>MOW LBC DAAA_2028</v>
      </c>
      <c r="B16186" t="s">
        <v>130</v>
      </c>
      <c r="C16186" t="s">
        <v>140</v>
      </c>
      <c r="D16186" t="s">
        <v>82</v>
      </c>
      <c r="E16186" t="s">
        <v>5</v>
      </c>
      <c r="F16186" t="s">
        <v>8</v>
      </c>
      <c r="G16186">
        <v>0</v>
      </c>
      <c r="H16186">
        <v>0</v>
      </c>
      <c r="I16186">
        <v>0</v>
      </c>
      <c r="J16186">
        <v>0</v>
      </c>
      <c r="L16186" s="51">
        <v>47118</v>
      </c>
      <c r="M16186">
        <v>5</v>
      </c>
      <c r="N16186">
        <v>0</v>
      </c>
    </row>
    <row r="16187" spans="1:14" x14ac:dyDescent="0.25">
      <c r="A16187" s="21" t="str">
        <f t="shared" si="252"/>
        <v>MOW LBC DAAA_2029</v>
      </c>
      <c r="B16187" t="s">
        <v>130</v>
      </c>
      <c r="C16187" t="s">
        <v>140</v>
      </c>
      <c r="D16187" t="s">
        <v>82</v>
      </c>
      <c r="E16187" t="s">
        <v>5</v>
      </c>
      <c r="F16187" t="s">
        <v>8</v>
      </c>
      <c r="G16187">
        <v>0</v>
      </c>
      <c r="H16187">
        <v>0</v>
      </c>
      <c r="I16187">
        <v>0</v>
      </c>
      <c r="J16187">
        <v>0</v>
      </c>
      <c r="L16187" s="51">
        <v>47483</v>
      </c>
      <c r="M16187">
        <v>6</v>
      </c>
      <c r="N16187">
        <v>0</v>
      </c>
    </row>
    <row r="16188" spans="1:14" x14ac:dyDescent="0.25">
      <c r="A16188" s="21" t="str">
        <f t="shared" si="252"/>
        <v>MOW LBC DAAA_2030</v>
      </c>
      <c r="B16188" t="s">
        <v>130</v>
      </c>
      <c r="C16188" t="s">
        <v>140</v>
      </c>
      <c r="D16188" t="s">
        <v>82</v>
      </c>
      <c r="E16188" t="s">
        <v>5</v>
      </c>
      <c r="F16188" t="s">
        <v>8</v>
      </c>
      <c r="G16188">
        <v>0</v>
      </c>
      <c r="H16188">
        <v>0</v>
      </c>
      <c r="I16188">
        <v>0</v>
      </c>
      <c r="J16188">
        <v>0</v>
      </c>
      <c r="L16188" s="51">
        <v>47848</v>
      </c>
      <c r="M16188">
        <v>7</v>
      </c>
      <c r="N16188">
        <v>0</v>
      </c>
    </row>
    <row r="16189" spans="1:14" x14ac:dyDescent="0.25">
      <c r="A16189" s="21" t="str">
        <f t="shared" si="252"/>
        <v>MOW LBC DAAA_2031</v>
      </c>
      <c r="B16189" t="s">
        <v>130</v>
      </c>
      <c r="C16189" t="s">
        <v>140</v>
      </c>
      <c r="D16189" t="s">
        <v>82</v>
      </c>
      <c r="E16189" t="s">
        <v>5</v>
      </c>
      <c r="F16189" t="s">
        <v>8</v>
      </c>
      <c r="G16189">
        <v>0</v>
      </c>
      <c r="H16189">
        <v>0</v>
      </c>
      <c r="I16189">
        <v>0</v>
      </c>
      <c r="J16189">
        <v>0</v>
      </c>
      <c r="L16189" s="51">
        <v>48213</v>
      </c>
      <c r="M16189">
        <v>8</v>
      </c>
      <c r="N16189">
        <v>0</v>
      </c>
    </row>
    <row r="16190" spans="1:14" x14ac:dyDescent="0.25">
      <c r="A16190" s="21" t="str">
        <f t="shared" si="252"/>
        <v>MOW LBC DAAA_2032</v>
      </c>
      <c r="B16190" t="s">
        <v>130</v>
      </c>
      <c r="C16190" t="s">
        <v>140</v>
      </c>
      <c r="D16190" t="s">
        <v>82</v>
      </c>
      <c r="E16190" t="s">
        <v>5</v>
      </c>
      <c r="F16190" t="s">
        <v>8</v>
      </c>
      <c r="G16190">
        <v>0</v>
      </c>
      <c r="H16190">
        <v>0</v>
      </c>
      <c r="I16190">
        <v>0</v>
      </c>
      <c r="J16190">
        <v>0</v>
      </c>
      <c r="L16190" s="51">
        <v>48579</v>
      </c>
      <c r="M16190">
        <v>9</v>
      </c>
      <c r="N16190">
        <v>0</v>
      </c>
    </row>
    <row r="16191" spans="1:14" x14ac:dyDescent="0.25">
      <c r="A16191" s="21" t="str">
        <f t="shared" si="252"/>
        <v>MOW LBC DAAA_2033</v>
      </c>
      <c r="B16191" t="s">
        <v>130</v>
      </c>
      <c r="C16191" t="s">
        <v>140</v>
      </c>
      <c r="D16191" t="s">
        <v>82</v>
      </c>
      <c r="E16191" t="s">
        <v>5</v>
      </c>
      <c r="F16191" t="s">
        <v>8</v>
      </c>
      <c r="G16191">
        <v>0</v>
      </c>
      <c r="H16191">
        <v>0</v>
      </c>
      <c r="I16191">
        <v>0</v>
      </c>
      <c r="J16191">
        <v>0</v>
      </c>
      <c r="L16191" s="51">
        <v>48944</v>
      </c>
      <c r="M16191">
        <v>10</v>
      </c>
      <c r="N16191">
        <v>0</v>
      </c>
    </row>
    <row r="16192" spans="1:14" x14ac:dyDescent="0.25">
      <c r="A16192" s="21" t="str">
        <f t="shared" si="252"/>
        <v>MOW LBC DAAA_2034</v>
      </c>
      <c r="B16192" t="s">
        <v>130</v>
      </c>
      <c r="C16192" t="s">
        <v>140</v>
      </c>
      <c r="D16192" t="s">
        <v>82</v>
      </c>
      <c r="E16192" t="s">
        <v>5</v>
      </c>
      <c r="F16192" t="s">
        <v>8</v>
      </c>
      <c r="G16192">
        <v>0</v>
      </c>
      <c r="H16192">
        <v>0</v>
      </c>
      <c r="I16192">
        <v>0</v>
      </c>
      <c r="J16192">
        <v>0</v>
      </c>
      <c r="L16192" s="51">
        <v>49309</v>
      </c>
      <c r="M16192">
        <v>11</v>
      </c>
      <c r="N16192">
        <v>0</v>
      </c>
    </row>
    <row r="16193" spans="1:14" x14ac:dyDescent="0.25">
      <c r="A16193" s="21" t="str">
        <f t="shared" si="252"/>
        <v>MOW LBC DAAA_2035</v>
      </c>
      <c r="B16193" t="s">
        <v>130</v>
      </c>
      <c r="C16193" t="s">
        <v>140</v>
      </c>
      <c r="D16193" t="s">
        <v>82</v>
      </c>
      <c r="E16193" t="s">
        <v>5</v>
      </c>
      <c r="F16193" t="s">
        <v>8</v>
      </c>
      <c r="G16193">
        <v>0</v>
      </c>
      <c r="H16193">
        <v>0</v>
      </c>
      <c r="I16193">
        <v>0</v>
      </c>
      <c r="J16193">
        <v>0</v>
      </c>
      <c r="L16193" s="51">
        <v>49674</v>
      </c>
      <c r="M16193">
        <v>12</v>
      </c>
      <c r="N16193">
        <v>0</v>
      </c>
    </row>
    <row r="16194" spans="1:14" x14ac:dyDescent="0.25">
      <c r="A16194" s="21" t="str">
        <f t="shared" ref="A16194:A16257" si="253">B16194&amp;" "&amp;D16194&amp;" "&amp;C16194&amp;"_"&amp;YEAR(L16194)</f>
        <v>MOW LBC DAAA_2036</v>
      </c>
      <c r="B16194" t="s">
        <v>130</v>
      </c>
      <c r="C16194" t="s">
        <v>140</v>
      </c>
      <c r="D16194" t="s">
        <v>82</v>
      </c>
      <c r="E16194" t="s">
        <v>5</v>
      </c>
      <c r="F16194" t="s">
        <v>8</v>
      </c>
      <c r="G16194">
        <v>0</v>
      </c>
      <c r="H16194">
        <v>0</v>
      </c>
      <c r="I16194">
        <v>0</v>
      </c>
      <c r="J16194">
        <v>0</v>
      </c>
      <c r="L16194" s="51">
        <v>50040</v>
      </c>
      <c r="M16194">
        <v>13</v>
      </c>
      <c r="N16194">
        <v>0</v>
      </c>
    </row>
    <row r="16195" spans="1:14" x14ac:dyDescent="0.25">
      <c r="A16195" s="21" t="str">
        <f t="shared" si="253"/>
        <v>MOW LBC DAAA_2037</v>
      </c>
      <c r="B16195" t="s">
        <v>130</v>
      </c>
      <c r="C16195" t="s">
        <v>140</v>
      </c>
      <c r="D16195" t="s">
        <v>82</v>
      </c>
      <c r="E16195" t="s">
        <v>5</v>
      </c>
      <c r="F16195" t="s">
        <v>8</v>
      </c>
      <c r="G16195">
        <v>0</v>
      </c>
      <c r="H16195">
        <v>0</v>
      </c>
      <c r="I16195">
        <v>0</v>
      </c>
      <c r="J16195">
        <v>0</v>
      </c>
      <c r="L16195" s="51">
        <v>50405</v>
      </c>
      <c r="M16195">
        <v>14</v>
      </c>
      <c r="N16195">
        <v>0</v>
      </c>
    </row>
    <row r="16196" spans="1:14" x14ac:dyDescent="0.25">
      <c r="A16196" s="21" t="str">
        <f t="shared" si="253"/>
        <v>MOW LBC DAAA_2038</v>
      </c>
      <c r="B16196" t="s">
        <v>130</v>
      </c>
      <c r="C16196" t="s">
        <v>140</v>
      </c>
      <c r="D16196" t="s">
        <v>82</v>
      </c>
      <c r="E16196" t="s">
        <v>5</v>
      </c>
      <c r="F16196" t="s">
        <v>8</v>
      </c>
      <c r="G16196">
        <v>0</v>
      </c>
      <c r="H16196">
        <v>0</v>
      </c>
      <c r="I16196">
        <v>0</v>
      </c>
      <c r="J16196">
        <v>0</v>
      </c>
      <c r="L16196" s="51">
        <v>50770</v>
      </c>
      <c r="M16196">
        <v>15</v>
      </c>
      <c r="N16196">
        <v>0</v>
      </c>
    </row>
    <row r="16197" spans="1:14" x14ac:dyDescent="0.25">
      <c r="A16197" s="21" t="str">
        <f t="shared" si="253"/>
        <v>MOW LBC DAAA_2039</v>
      </c>
      <c r="B16197" t="s">
        <v>130</v>
      </c>
      <c r="C16197" t="s">
        <v>140</v>
      </c>
      <c r="D16197" t="s">
        <v>82</v>
      </c>
      <c r="E16197" t="s">
        <v>5</v>
      </c>
      <c r="F16197" t="s">
        <v>8</v>
      </c>
      <c r="G16197">
        <v>0</v>
      </c>
      <c r="H16197">
        <v>0</v>
      </c>
      <c r="I16197">
        <v>0</v>
      </c>
      <c r="J16197">
        <v>0</v>
      </c>
      <c r="L16197" s="51">
        <v>51135</v>
      </c>
      <c r="M16197">
        <v>16</v>
      </c>
      <c r="N16197">
        <v>0</v>
      </c>
    </row>
    <row r="16198" spans="1:14" x14ac:dyDescent="0.25">
      <c r="A16198" s="21" t="str">
        <f t="shared" si="253"/>
        <v>MOW LBC DAAA_2040</v>
      </c>
      <c r="B16198" t="s">
        <v>130</v>
      </c>
      <c r="C16198" t="s">
        <v>140</v>
      </c>
      <c r="D16198" t="s">
        <v>82</v>
      </c>
      <c r="E16198" t="s">
        <v>5</v>
      </c>
      <c r="F16198" t="s">
        <v>8</v>
      </c>
      <c r="G16198">
        <v>0</v>
      </c>
      <c r="H16198">
        <v>0</v>
      </c>
      <c r="I16198">
        <v>0</v>
      </c>
      <c r="J16198">
        <v>0</v>
      </c>
      <c r="L16198" s="51">
        <v>51501</v>
      </c>
      <c r="M16198">
        <v>17</v>
      </c>
      <c r="N16198">
        <v>0</v>
      </c>
    </row>
    <row r="16199" spans="1:14" x14ac:dyDescent="0.25">
      <c r="A16199" s="21" t="str">
        <f t="shared" si="253"/>
        <v>MOW LBC DAAA_2041</v>
      </c>
      <c r="B16199" t="s">
        <v>130</v>
      </c>
      <c r="C16199" t="s">
        <v>140</v>
      </c>
      <c r="D16199" t="s">
        <v>82</v>
      </c>
      <c r="E16199" t="s">
        <v>5</v>
      </c>
      <c r="F16199" t="s">
        <v>8</v>
      </c>
      <c r="G16199">
        <v>0</v>
      </c>
      <c r="H16199">
        <v>0</v>
      </c>
      <c r="I16199">
        <v>0</v>
      </c>
      <c r="J16199">
        <v>0</v>
      </c>
      <c r="L16199" s="51">
        <v>51866</v>
      </c>
      <c r="M16199">
        <v>18</v>
      </c>
      <c r="N16199">
        <v>0</v>
      </c>
    </row>
    <row r="16200" spans="1:14" x14ac:dyDescent="0.25">
      <c r="A16200" s="21" t="str">
        <f t="shared" si="253"/>
        <v>MOW LBC DAAA_2042</v>
      </c>
      <c r="B16200" t="s">
        <v>130</v>
      </c>
      <c r="C16200" t="s">
        <v>140</v>
      </c>
      <c r="D16200" t="s">
        <v>82</v>
      </c>
      <c r="E16200" t="s">
        <v>5</v>
      </c>
      <c r="F16200" t="s">
        <v>8</v>
      </c>
      <c r="G16200">
        <v>0</v>
      </c>
      <c r="H16200">
        <v>0</v>
      </c>
      <c r="I16200">
        <v>0</v>
      </c>
      <c r="J16200">
        <v>0</v>
      </c>
      <c r="L16200" s="51">
        <v>52231</v>
      </c>
      <c r="M16200">
        <v>19</v>
      </c>
      <c r="N16200">
        <v>0</v>
      </c>
    </row>
    <row r="16201" spans="1:14" x14ac:dyDescent="0.25">
      <c r="A16201" s="21" t="str">
        <f t="shared" si="253"/>
        <v>MOW LBC DAAA_2043</v>
      </c>
      <c r="B16201" t="s">
        <v>130</v>
      </c>
      <c r="C16201" t="s">
        <v>140</v>
      </c>
      <c r="D16201" t="s">
        <v>82</v>
      </c>
      <c r="E16201" t="s">
        <v>5</v>
      </c>
      <c r="F16201" t="s">
        <v>8</v>
      </c>
      <c r="G16201">
        <v>0</v>
      </c>
      <c r="H16201">
        <v>0</v>
      </c>
      <c r="I16201">
        <v>0</v>
      </c>
      <c r="J16201">
        <v>0</v>
      </c>
      <c r="L16201" s="51">
        <v>52596</v>
      </c>
      <c r="M16201">
        <v>20</v>
      </c>
      <c r="N16201">
        <v>0</v>
      </c>
    </row>
    <row r="16202" spans="1:14" x14ac:dyDescent="0.25">
      <c r="A16202" s="21" t="str">
        <f t="shared" si="253"/>
        <v>MOW M2C DAAA_2024</v>
      </c>
      <c r="B16202" t="s">
        <v>130</v>
      </c>
      <c r="C16202" t="s">
        <v>140</v>
      </c>
      <c r="D16202" t="s">
        <v>22</v>
      </c>
      <c r="E16202" t="s">
        <v>29</v>
      </c>
      <c r="F16202" t="s">
        <v>28</v>
      </c>
      <c r="K16202">
        <v>0</v>
      </c>
      <c r="L16202" s="51">
        <v>45657</v>
      </c>
      <c r="M16202">
        <v>1</v>
      </c>
    </row>
    <row r="16203" spans="1:14" x14ac:dyDescent="0.25">
      <c r="A16203" s="21" t="str">
        <f t="shared" si="253"/>
        <v>MOW M2C DAAA_2025</v>
      </c>
      <c r="B16203" t="s">
        <v>130</v>
      </c>
      <c r="C16203" t="s">
        <v>140</v>
      </c>
      <c r="D16203" t="s">
        <v>22</v>
      </c>
      <c r="E16203" t="s">
        <v>29</v>
      </c>
      <c r="F16203" t="s">
        <v>28</v>
      </c>
      <c r="K16203">
        <v>0</v>
      </c>
      <c r="L16203" s="51">
        <v>46022</v>
      </c>
      <c r="M16203">
        <v>2</v>
      </c>
    </row>
    <row r="16204" spans="1:14" x14ac:dyDescent="0.25">
      <c r="A16204" s="21" t="str">
        <f t="shared" si="253"/>
        <v>MOW M2C DAAA_2026</v>
      </c>
      <c r="B16204" t="s">
        <v>130</v>
      </c>
      <c r="C16204" t="s">
        <v>140</v>
      </c>
      <c r="D16204" t="s">
        <v>22</v>
      </c>
      <c r="E16204" t="s">
        <v>29</v>
      </c>
      <c r="F16204" t="s">
        <v>28</v>
      </c>
      <c r="K16204">
        <v>0</v>
      </c>
      <c r="L16204" s="51">
        <v>46387</v>
      </c>
      <c r="M16204">
        <v>3</v>
      </c>
    </row>
    <row r="16205" spans="1:14" x14ac:dyDescent="0.25">
      <c r="A16205" s="21" t="str">
        <f t="shared" si="253"/>
        <v>MOW M2C DAAA_2027</v>
      </c>
      <c r="B16205" t="s">
        <v>130</v>
      </c>
      <c r="C16205" t="s">
        <v>140</v>
      </c>
      <c r="D16205" t="s">
        <v>22</v>
      </c>
      <c r="E16205" t="s">
        <v>29</v>
      </c>
      <c r="F16205" t="s">
        <v>28</v>
      </c>
      <c r="K16205">
        <v>0</v>
      </c>
      <c r="L16205" s="51">
        <v>46752</v>
      </c>
      <c r="M16205">
        <v>4</v>
      </c>
    </row>
    <row r="16206" spans="1:14" x14ac:dyDescent="0.25">
      <c r="A16206" s="21" t="str">
        <f t="shared" si="253"/>
        <v>MOW M2C DAAA_2028</v>
      </c>
      <c r="B16206" t="s">
        <v>130</v>
      </c>
      <c r="C16206" t="s">
        <v>140</v>
      </c>
      <c r="D16206" t="s">
        <v>22</v>
      </c>
      <c r="E16206" t="s">
        <v>29</v>
      </c>
      <c r="F16206" t="s">
        <v>28</v>
      </c>
      <c r="K16206">
        <v>0</v>
      </c>
      <c r="L16206" s="51">
        <v>47118</v>
      </c>
      <c r="M16206">
        <v>5</v>
      </c>
    </row>
    <row r="16207" spans="1:14" x14ac:dyDescent="0.25">
      <c r="A16207" s="21" t="str">
        <f t="shared" si="253"/>
        <v>MOW M2C DAAA_2029</v>
      </c>
      <c r="B16207" t="s">
        <v>130</v>
      </c>
      <c r="C16207" t="s">
        <v>140</v>
      </c>
      <c r="D16207" t="s">
        <v>22</v>
      </c>
      <c r="E16207" t="s">
        <v>29</v>
      </c>
      <c r="F16207" t="s">
        <v>28</v>
      </c>
      <c r="K16207">
        <v>0</v>
      </c>
      <c r="L16207" s="51">
        <v>47483</v>
      </c>
      <c r="M16207">
        <v>6</v>
      </c>
    </row>
    <row r="16208" spans="1:14" x14ac:dyDescent="0.25">
      <c r="A16208" s="21" t="str">
        <f t="shared" si="253"/>
        <v>MOW M2C DAAA_2030</v>
      </c>
      <c r="B16208" t="s">
        <v>130</v>
      </c>
      <c r="C16208" t="s">
        <v>140</v>
      </c>
      <c r="D16208" t="s">
        <v>22</v>
      </c>
      <c r="E16208" t="s">
        <v>29</v>
      </c>
      <c r="F16208" t="s">
        <v>28</v>
      </c>
      <c r="K16208">
        <v>0</v>
      </c>
      <c r="L16208" s="51">
        <v>47848</v>
      </c>
      <c r="M16208">
        <v>7</v>
      </c>
    </row>
    <row r="16209" spans="1:13" x14ac:dyDescent="0.25">
      <c r="A16209" s="21" t="str">
        <f t="shared" si="253"/>
        <v>MOW M2C DAAA_2031</v>
      </c>
      <c r="B16209" t="s">
        <v>130</v>
      </c>
      <c r="C16209" t="s">
        <v>140</v>
      </c>
      <c r="D16209" t="s">
        <v>22</v>
      </c>
      <c r="E16209" t="s">
        <v>29</v>
      </c>
      <c r="F16209" t="s">
        <v>28</v>
      </c>
      <c r="K16209">
        <v>0</v>
      </c>
      <c r="L16209" s="51">
        <v>48213</v>
      </c>
      <c r="M16209">
        <v>8</v>
      </c>
    </row>
    <row r="16210" spans="1:13" x14ac:dyDescent="0.25">
      <c r="A16210" s="21" t="str">
        <f t="shared" si="253"/>
        <v>MOW M2C DAAA_2032</v>
      </c>
      <c r="B16210" t="s">
        <v>130</v>
      </c>
      <c r="C16210" t="s">
        <v>140</v>
      </c>
      <c r="D16210" t="s">
        <v>22</v>
      </c>
      <c r="E16210" t="s">
        <v>29</v>
      </c>
      <c r="F16210" t="s">
        <v>28</v>
      </c>
      <c r="K16210">
        <v>0</v>
      </c>
      <c r="L16210" s="51">
        <v>48579</v>
      </c>
      <c r="M16210">
        <v>9</v>
      </c>
    </row>
    <row r="16211" spans="1:13" x14ac:dyDescent="0.25">
      <c r="A16211" s="21" t="str">
        <f t="shared" si="253"/>
        <v>MOW M2C DAAA_2033</v>
      </c>
      <c r="B16211" t="s">
        <v>130</v>
      </c>
      <c r="C16211" t="s">
        <v>140</v>
      </c>
      <c r="D16211" t="s">
        <v>22</v>
      </c>
      <c r="E16211" t="s">
        <v>29</v>
      </c>
      <c r="F16211" t="s">
        <v>28</v>
      </c>
      <c r="K16211">
        <v>0</v>
      </c>
      <c r="L16211" s="51">
        <v>48944</v>
      </c>
      <c r="M16211">
        <v>10</v>
      </c>
    </row>
    <row r="16212" spans="1:13" x14ac:dyDescent="0.25">
      <c r="A16212" s="21" t="str">
        <f t="shared" si="253"/>
        <v>MOW M2C DAAA_2034</v>
      </c>
      <c r="B16212" t="s">
        <v>130</v>
      </c>
      <c r="C16212" t="s">
        <v>140</v>
      </c>
      <c r="D16212" t="s">
        <v>22</v>
      </c>
      <c r="E16212" t="s">
        <v>29</v>
      </c>
      <c r="F16212" t="s">
        <v>28</v>
      </c>
      <c r="K16212">
        <v>0</v>
      </c>
      <c r="L16212" s="51">
        <v>49309</v>
      </c>
      <c r="M16212">
        <v>11</v>
      </c>
    </row>
    <row r="16213" spans="1:13" x14ac:dyDescent="0.25">
      <c r="A16213" s="21" t="str">
        <f t="shared" si="253"/>
        <v>MOW M2C DAAA_2035</v>
      </c>
      <c r="B16213" t="s">
        <v>130</v>
      </c>
      <c r="C16213" t="s">
        <v>140</v>
      </c>
      <c r="D16213" t="s">
        <v>22</v>
      </c>
      <c r="E16213" t="s">
        <v>29</v>
      </c>
      <c r="F16213" t="s">
        <v>28</v>
      </c>
      <c r="K16213">
        <v>0</v>
      </c>
      <c r="L16213" s="51">
        <v>49674</v>
      </c>
      <c r="M16213">
        <v>12</v>
      </c>
    </row>
    <row r="16214" spans="1:13" x14ac:dyDescent="0.25">
      <c r="A16214" s="21" t="str">
        <f t="shared" si="253"/>
        <v>MOW M2C DAAA_2036</v>
      </c>
      <c r="B16214" t="s">
        <v>130</v>
      </c>
      <c r="C16214" t="s">
        <v>140</v>
      </c>
      <c r="D16214" t="s">
        <v>22</v>
      </c>
      <c r="E16214" t="s">
        <v>29</v>
      </c>
      <c r="F16214" t="s">
        <v>28</v>
      </c>
      <c r="K16214">
        <v>0</v>
      </c>
      <c r="L16214" s="51">
        <v>50040</v>
      </c>
      <c r="M16214">
        <v>13</v>
      </c>
    </row>
    <row r="16215" spans="1:13" x14ac:dyDescent="0.25">
      <c r="A16215" s="21" t="str">
        <f t="shared" si="253"/>
        <v>MOW M2C DAAA_2037</v>
      </c>
      <c r="B16215" t="s">
        <v>130</v>
      </c>
      <c r="C16215" t="s">
        <v>140</v>
      </c>
      <c r="D16215" t="s">
        <v>22</v>
      </c>
      <c r="E16215" t="s">
        <v>29</v>
      </c>
      <c r="F16215" t="s">
        <v>28</v>
      </c>
      <c r="K16215">
        <v>0</v>
      </c>
      <c r="L16215" s="51">
        <v>50405</v>
      </c>
      <c r="M16215">
        <v>14</v>
      </c>
    </row>
    <row r="16216" spans="1:13" x14ac:dyDescent="0.25">
      <c r="A16216" s="21" t="str">
        <f t="shared" si="253"/>
        <v>MOW M2C DAAA_2038</v>
      </c>
      <c r="B16216" t="s">
        <v>130</v>
      </c>
      <c r="C16216" t="s">
        <v>140</v>
      </c>
      <c r="D16216" t="s">
        <v>22</v>
      </c>
      <c r="E16216" t="s">
        <v>29</v>
      </c>
      <c r="F16216" t="s">
        <v>28</v>
      </c>
      <c r="K16216">
        <v>0</v>
      </c>
      <c r="L16216" s="51">
        <v>50770</v>
      </c>
      <c r="M16216">
        <v>15</v>
      </c>
    </row>
    <row r="16217" spans="1:13" x14ac:dyDescent="0.25">
      <c r="A16217" s="21" t="str">
        <f t="shared" si="253"/>
        <v>MOW M2C DAAA_2039</v>
      </c>
      <c r="B16217" t="s">
        <v>130</v>
      </c>
      <c r="C16217" t="s">
        <v>140</v>
      </c>
      <c r="D16217" t="s">
        <v>22</v>
      </c>
      <c r="E16217" t="s">
        <v>29</v>
      </c>
      <c r="F16217" t="s">
        <v>28</v>
      </c>
      <c r="K16217">
        <v>0</v>
      </c>
      <c r="L16217" s="51">
        <v>51135</v>
      </c>
      <c r="M16217">
        <v>16</v>
      </c>
    </row>
    <row r="16218" spans="1:13" x14ac:dyDescent="0.25">
      <c r="A16218" s="21" t="str">
        <f t="shared" si="253"/>
        <v>MOW M2C DAAA_2040</v>
      </c>
      <c r="B16218" t="s">
        <v>130</v>
      </c>
      <c r="C16218" t="s">
        <v>140</v>
      </c>
      <c r="D16218" t="s">
        <v>22</v>
      </c>
      <c r="E16218" t="s">
        <v>29</v>
      </c>
      <c r="F16218" t="s">
        <v>28</v>
      </c>
      <c r="K16218">
        <v>0</v>
      </c>
      <c r="L16218" s="51">
        <v>51501</v>
      </c>
      <c r="M16218">
        <v>17</v>
      </c>
    </row>
    <row r="16219" spans="1:13" x14ac:dyDescent="0.25">
      <c r="A16219" s="21" t="str">
        <f t="shared" si="253"/>
        <v>MOW M2C DAAA_2041</v>
      </c>
      <c r="B16219" t="s">
        <v>130</v>
      </c>
      <c r="C16219" t="s">
        <v>140</v>
      </c>
      <c r="D16219" t="s">
        <v>22</v>
      </c>
      <c r="E16219" t="s">
        <v>29</v>
      </c>
      <c r="F16219" t="s">
        <v>28</v>
      </c>
      <c r="K16219">
        <v>0</v>
      </c>
      <c r="L16219" s="51">
        <v>51866</v>
      </c>
      <c r="M16219">
        <v>18</v>
      </c>
    </row>
    <row r="16220" spans="1:13" x14ac:dyDescent="0.25">
      <c r="A16220" s="21" t="str">
        <f t="shared" si="253"/>
        <v>MOW M2C DAAA_2042</v>
      </c>
      <c r="B16220" t="s">
        <v>130</v>
      </c>
      <c r="C16220" t="s">
        <v>140</v>
      </c>
      <c r="D16220" t="s">
        <v>22</v>
      </c>
      <c r="E16220" t="s">
        <v>29</v>
      </c>
      <c r="F16220" t="s">
        <v>28</v>
      </c>
      <c r="K16220">
        <v>0</v>
      </c>
      <c r="L16220" s="51">
        <v>52231</v>
      </c>
      <c r="M16220">
        <v>19</v>
      </c>
    </row>
    <row r="16221" spans="1:13" x14ac:dyDescent="0.25">
      <c r="A16221" s="21" t="str">
        <f t="shared" si="253"/>
        <v>MOW M2C DAAA_2043</v>
      </c>
      <c r="B16221" t="s">
        <v>130</v>
      </c>
      <c r="C16221" t="s">
        <v>140</v>
      </c>
      <c r="D16221" t="s">
        <v>22</v>
      </c>
      <c r="E16221" t="s">
        <v>29</v>
      </c>
      <c r="F16221" t="s">
        <v>28</v>
      </c>
      <c r="K16221">
        <v>0</v>
      </c>
      <c r="L16221" s="51">
        <v>52596</v>
      </c>
      <c r="M16221">
        <v>20</v>
      </c>
    </row>
    <row r="16222" spans="1:13" x14ac:dyDescent="0.25">
      <c r="A16222" s="21" t="str">
        <f t="shared" si="253"/>
        <v>MOW M2C DAAA_2024</v>
      </c>
      <c r="B16222" t="s">
        <v>130</v>
      </c>
      <c r="C16222" t="s">
        <v>140</v>
      </c>
      <c r="D16222" t="s">
        <v>22</v>
      </c>
      <c r="E16222" t="s">
        <v>29</v>
      </c>
      <c r="F16222" t="s">
        <v>31</v>
      </c>
      <c r="K16222">
        <v>0</v>
      </c>
      <c r="L16222" s="51">
        <v>45657</v>
      </c>
      <c r="M16222">
        <v>1</v>
      </c>
    </row>
    <row r="16223" spans="1:13" x14ac:dyDescent="0.25">
      <c r="A16223" s="21" t="str">
        <f t="shared" si="253"/>
        <v>MOW M2C DAAA_2025</v>
      </c>
      <c r="B16223" t="s">
        <v>130</v>
      </c>
      <c r="C16223" t="s">
        <v>140</v>
      </c>
      <c r="D16223" t="s">
        <v>22</v>
      </c>
      <c r="E16223" t="s">
        <v>29</v>
      </c>
      <c r="F16223" t="s">
        <v>31</v>
      </c>
      <c r="K16223">
        <v>0</v>
      </c>
      <c r="L16223" s="51">
        <v>46022</v>
      </c>
      <c r="M16223">
        <v>2</v>
      </c>
    </row>
    <row r="16224" spans="1:13" x14ac:dyDescent="0.25">
      <c r="A16224" s="21" t="str">
        <f t="shared" si="253"/>
        <v>MOW M2C DAAA_2026</v>
      </c>
      <c r="B16224" t="s">
        <v>130</v>
      </c>
      <c r="C16224" t="s">
        <v>140</v>
      </c>
      <c r="D16224" t="s">
        <v>22</v>
      </c>
      <c r="E16224" t="s">
        <v>29</v>
      </c>
      <c r="F16224" t="s">
        <v>31</v>
      </c>
      <c r="K16224">
        <v>0</v>
      </c>
      <c r="L16224" s="51">
        <v>46387</v>
      </c>
      <c r="M16224">
        <v>3</v>
      </c>
    </row>
    <row r="16225" spans="1:13" x14ac:dyDescent="0.25">
      <c r="A16225" s="21" t="str">
        <f t="shared" si="253"/>
        <v>MOW M2C DAAA_2027</v>
      </c>
      <c r="B16225" t="s">
        <v>130</v>
      </c>
      <c r="C16225" t="s">
        <v>140</v>
      </c>
      <c r="D16225" t="s">
        <v>22</v>
      </c>
      <c r="E16225" t="s">
        <v>29</v>
      </c>
      <c r="F16225" t="s">
        <v>31</v>
      </c>
      <c r="K16225">
        <v>0</v>
      </c>
      <c r="L16225" s="51">
        <v>46752</v>
      </c>
      <c r="M16225">
        <v>4</v>
      </c>
    </row>
    <row r="16226" spans="1:13" x14ac:dyDescent="0.25">
      <c r="A16226" s="21" t="str">
        <f t="shared" si="253"/>
        <v>MOW M2C DAAA_2028</v>
      </c>
      <c r="B16226" t="s">
        <v>130</v>
      </c>
      <c r="C16226" t="s">
        <v>140</v>
      </c>
      <c r="D16226" t="s">
        <v>22</v>
      </c>
      <c r="E16226" t="s">
        <v>29</v>
      </c>
      <c r="F16226" t="s">
        <v>31</v>
      </c>
      <c r="K16226">
        <v>0</v>
      </c>
      <c r="L16226" s="51">
        <v>47118</v>
      </c>
      <c r="M16226">
        <v>5</v>
      </c>
    </row>
    <row r="16227" spans="1:13" x14ac:dyDescent="0.25">
      <c r="A16227" s="21" t="str">
        <f t="shared" si="253"/>
        <v>MOW M2C DAAA_2029</v>
      </c>
      <c r="B16227" t="s">
        <v>130</v>
      </c>
      <c r="C16227" t="s">
        <v>140</v>
      </c>
      <c r="D16227" t="s">
        <v>22</v>
      </c>
      <c r="E16227" t="s">
        <v>29</v>
      </c>
      <c r="F16227" t="s">
        <v>31</v>
      </c>
      <c r="K16227">
        <v>0</v>
      </c>
      <c r="L16227" s="51">
        <v>47483</v>
      </c>
      <c r="M16227">
        <v>6</v>
      </c>
    </row>
    <row r="16228" spans="1:13" x14ac:dyDescent="0.25">
      <c r="A16228" s="21" t="str">
        <f t="shared" si="253"/>
        <v>MOW M2C DAAA_2030</v>
      </c>
      <c r="B16228" t="s">
        <v>130</v>
      </c>
      <c r="C16228" t="s">
        <v>140</v>
      </c>
      <c r="D16228" t="s">
        <v>22</v>
      </c>
      <c r="E16228" t="s">
        <v>29</v>
      </c>
      <c r="F16228" t="s">
        <v>31</v>
      </c>
      <c r="K16228">
        <v>0</v>
      </c>
      <c r="L16228" s="51">
        <v>47848</v>
      </c>
      <c r="M16228">
        <v>7</v>
      </c>
    </row>
    <row r="16229" spans="1:13" x14ac:dyDescent="0.25">
      <c r="A16229" s="21" t="str">
        <f t="shared" si="253"/>
        <v>MOW M2C DAAA_2031</v>
      </c>
      <c r="B16229" t="s">
        <v>130</v>
      </c>
      <c r="C16229" t="s">
        <v>140</v>
      </c>
      <c r="D16229" t="s">
        <v>22</v>
      </c>
      <c r="E16229" t="s">
        <v>29</v>
      </c>
      <c r="F16229" t="s">
        <v>31</v>
      </c>
      <c r="K16229">
        <v>0</v>
      </c>
      <c r="L16229" s="51">
        <v>48213</v>
      </c>
      <c r="M16229">
        <v>8</v>
      </c>
    </row>
    <row r="16230" spans="1:13" x14ac:dyDescent="0.25">
      <c r="A16230" s="21" t="str">
        <f t="shared" si="253"/>
        <v>MOW M2C DAAA_2032</v>
      </c>
      <c r="B16230" t="s">
        <v>130</v>
      </c>
      <c r="C16230" t="s">
        <v>140</v>
      </c>
      <c r="D16230" t="s">
        <v>22</v>
      </c>
      <c r="E16230" t="s">
        <v>29</v>
      </c>
      <c r="F16230" t="s">
        <v>31</v>
      </c>
      <c r="K16230">
        <v>0</v>
      </c>
      <c r="L16230" s="51">
        <v>48579</v>
      </c>
      <c r="M16230">
        <v>9</v>
      </c>
    </row>
    <row r="16231" spans="1:13" x14ac:dyDescent="0.25">
      <c r="A16231" s="21" t="str">
        <f t="shared" si="253"/>
        <v>MOW M2C DAAA_2033</v>
      </c>
      <c r="B16231" t="s">
        <v>130</v>
      </c>
      <c r="C16231" t="s">
        <v>140</v>
      </c>
      <c r="D16231" t="s">
        <v>22</v>
      </c>
      <c r="E16231" t="s">
        <v>29</v>
      </c>
      <c r="F16231" t="s">
        <v>31</v>
      </c>
      <c r="K16231">
        <v>0</v>
      </c>
      <c r="L16231" s="51">
        <v>48944</v>
      </c>
      <c r="M16231">
        <v>10</v>
      </c>
    </row>
    <row r="16232" spans="1:13" x14ac:dyDescent="0.25">
      <c r="A16232" s="21" t="str">
        <f t="shared" si="253"/>
        <v>MOW M2C DAAA_2034</v>
      </c>
      <c r="B16232" t="s">
        <v>130</v>
      </c>
      <c r="C16232" t="s">
        <v>140</v>
      </c>
      <c r="D16232" t="s">
        <v>22</v>
      </c>
      <c r="E16232" t="s">
        <v>29</v>
      </c>
      <c r="F16232" t="s">
        <v>31</v>
      </c>
      <c r="K16232">
        <v>0</v>
      </c>
      <c r="L16232" s="51">
        <v>49309</v>
      </c>
      <c r="M16232">
        <v>11</v>
      </c>
    </row>
    <row r="16233" spans="1:13" x14ac:dyDescent="0.25">
      <c r="A16233" s="21" t="str">
        <f t="shared" si="253"/>
        <v>MOW M2C DAAA_2035</v>
      </c>
      <c r="B16233" t="s">
        <v>130</v>
      </c>
      <c r="C16233" t="s">
        <v>140</v>
      </c>
      <c r="D16233" t="s">
        <v>22</v>
      </c>
      <c r="E16233" t="s">
        <v>29</v>
      </c>
      <c r="F16233" t="s">
        <v>31</v>
      </c>
      <c r="K16233">
        <v>0</v>
      </c>
      <c r="L16233" s="51">
        <v>49674</v>
      </c>
      <c r="M16233">
        <v>12</v>
      </c>
    </row>
    <row r="16234" spans="1:13" x14ac:dyDescent="0.25">
      <c r="A16234" s="21" t="str">
        <f t="shared" si="253"/>
        <v>MOW M2C DAAA_2036</v>
      </c>
      <c r="B16234" t="s">
        <v>130</v>
      </c>
      <c r="C16234" t="s">
        <v>140</v>
      </c>
      <c r="D16234" t="s">
        <v>22</v>
      </c>
      <c r="E16234" t="s">
        <v>29</v>
      </c>
      <c r="F16234" t="s">
        <v>31</v>
      </c>
      <c r="K16234">
        <v>0</v>
      </c>
      <c r="L16234" s="51">
        <v>50040</v>
      </c>
      <c r="M16234">
        <v>13</v>
      </c>
    </row>
    <row r="16235" spans="1:13" x14ac:dyDescent="0.25">
      <c r="A16235" s="21" t="str">
        <f t="shared" si="253"/>
        <v>MOW M2C DAAA_2037</v>
      </c>
      <c r="B16235" t="s">
        <v>130</v>
      </c>
      <c r="C16235" t="s">
        <v>140</v>
      </c>
      <c r="D16235" t="s">
        <v>22</v>
      </c>
      <c r="E16235" t="s">
        <v>29</v>
      </c>
      <c r="F16235" t="s">
        <v>31</v>
      </c>
      <c r="K16235">
        <v>0</v>
      </c>
      <c r="L16235" s="51">
        <v>50405</v>
      </c>
      <c r="M16235">
        <v>14</v>
      </c>
    </row>
    <row r="16236" spans="1:13" x14ac:dyDescent="0.25">
      <c r="A16236" s="21" t="str">
        <f t="shared" si="253"/>
        <v>MOW M2C DAAA_2038</v>
      </c>
      <c r="B16236" t="s">
        <v>130</v>
      </c>
      <c r="C16236" t="s">
        <v>140</v>
      </c>
      <c r="D16236" t="s">
        <v>22</v>
      </c>
      <c r="E16236" t="s">
        <v>29</v>
      </c>
      <c r="F16236" t="s">
        <v>31</v>
      </c>
      <c r="K16236">
        <v>0</v>
      </c>
      <c r="L16236" s="51">
        <v>50770</v>
      </c>
      <c r="M16236">
        <v>15</v>
      </c>
    </row>
    <row r="16237" spans="1:13" x14ac:dyDescent="0.25">
      <c r="A16237" s="21" t="str">
        <f t="shared" si="253"/>
        <v>MOW M2C DAAA_2039</v>
      </c>
      <c r="B16237" t="s">
        <v>130</v>
      </c>
      <c r="C16237" t="s">
        <v>140</v>
      </c>
      <c r="D16237" t="s">
        <v>22</v>
      </c>
      <c r="E16237" t="s">
        <v>29</v>
      </c>
      <c r="F16237" t="s">
        <v>31</v>
      </c>
      <c r="K16237">
        <v>0</v>
      </c>
      <c r="L16237" s="51">
        <v>51135</v>
      </c>
      <c r="M16237">
        <v>16</v>
      </c>
    </row>
    <row r="16238" spans="1:13" x14ac:dyDescent="0.25">
      <c r="A16238" s="21" t="str">
        <f t="shared" si="253"/>
        <v>MOW M2C DAAA_2040</v>
      </c>
      <c r="B16238" t="s">
        <v>130</v>
      </c>
      <c r="C16238" t="s">
        <v>140</v>
      </c>
      <c r="D16238" t="s">
        <v>22</v>
      </c>
      <c r="E16238" t="s">
        <v>29</v>
      </c>
      <c r="F16238" t="s">
        <v>31</v>
      </c>
      <c r="K16238">
        <v>0</v>
      </c>
      <c r="L16238" s="51">
        <v>51501</v>
      </c>
      <c r="M16238">
        <v>17</v>
      </c>
    </row>
    <row r="16239" spans="1:13" x14ac:dyDescent="0.25">
      <c r="A16239" s="21" t="str">
        <f t="shared" si="253"/>
        <v>MOW M2C DAAA_2041</v>
      </c>
      <c r="B16239" t="s">
        <v>130</v>
      </c>
      <c r="C16239" t="s">
        <v>140</v>
      </c>
      <c r="D16239" t="s">
        <v>22</v>
      </c>
      <c r="E16239" t="s">
        <v>29</v>
      </c>
      <c r="F16239" t="s">
        <v>31</v>
      </c>
      <c r="K16239">
        <v>0</v>
      </c>
      <c r="L16239" s="51">
        <v>51866</v>
      </c>
      <c r="M16239">
        <v>18</v>
      </c>
    </row>
    <row r="16240" spans="1:13" x14ac:dyDescent="0.25">
      <c r="A16240" s="21" t="str">
        <f t="shared" si="253"/>
        <v>MOW M2C DAAA_2042</v>
      </c>
      <c r="B16240" t="s">
        <v>130</v>
      </c>
      <c r="C16240" t="s">
        <v>140</v>
      </c>
      <c r="D16240" t="s">
        <v>22</v>
      </c>
      <c r="E16240" t="s">
        <v>29</v>
      </c>
      <c r="F16240" t="s">
        <v>31</v>
      </c>
      <c r="K16240">
        <v>0</v>
      </c>
      <c r="L16240" s="51">
        <v>52231</v>
      </c>
      <c r="M16240">
        <v>19</v>
      </c>
    </row>
    <row r="16241" spans="1:14" x14ac:dyDescent="0.25">
      <c r="A16241" s="21" t="str">
        <f t="shared" si="253"/>
        <v>MOW M2C DAAA_2043</v>
      </c>
      <c r="B16241" t="s">
        <v>130</v>
      </c>
      <c r="C16241" t="s">
        <v>140</v>
      </c>
      <c r="D16241" t="s">
        <v>22</v>
      </c>
      <c r="E16241" t="s">
        <v>29</v>
      </c>
      <c r="F16241" t="s">
        <v>31</v>
      </c>
      <c r="K16241">
        <v>0</v>
      </c>
      <c r="L16241" s="51">
        <v>52596</v>
      </c>
      <c r="M16241">
        <v>20</v>
      </c>
    </row>
    <row r="16242" spans="1:14" x14ac:dyDescent="0.25">
      <c r="A16242" s="21" t="str">
        <f t="shared" si="253"/>
        <v>MOW M2C DAAA_2024</v>
      </c>
      <c r="B16242" t="s">
        <v>130</v>
      </c>
      <c r="C16242" t="s">
        <v>140</v>
      </c>
      <c r="D16242" t="s">
        <v>22</v>
      </c>
      <c r="E16242" t="s">
        <v>5</v>
      </c>
      <c r="F16242" t="s">
        <v>4</v>
      </c>
      <c r="G16242">
        <v>0</v>
      </c>
      <c r="H16242">
        <v>0</v>
      </c>
      <c r="I16242">
        <v>0</v>
      </c>
      <c r="J16242">
        <v>0</v>
      </c>
      <c r="L16242" s="51">
        <v>45657</v>
      </c>
      <c r="M16242">
        <v>1</v>
      </c>
      <c r="N16242">
        <v>0</v>
      </c>
    </row>
    <row r="16243" spans="1:14" x14ac:dyDescent="0.25">
      <c r="A16243" s="21" t="str">
        <f t="shared" si="253"/>
        <v>MOW M2C DAAA_2025</v>
      </c>
      <c r="B16243" t="s">
        <v>130</v>
      </c>
      <c r="C16243" t="s">
        <v>140</v>
      </c>
      <c r="D16243" t="s">
        <v>22</v>
      </c>
      <c r="E16243" t="s">
        <v>5</v>
      </c>
      <c r="F16243" t="s">
        <v>4</v>
      </c>
      <c r="G16243">
        <v>0</v>
      </c>
      <c r="H16243">
        <v>0</v>
      </c>
      <c r="I16243">
        <v>0</v>
      </c>
      <c r="J16243">
        <v>0</v>
      </c>
      <c r="L16243" s="51">
        <v>46022</v>
      </c>
      <c r="M16243">
        <v>2</v>
      </c>
      <c r="N16243">
        <v>0</v>
      </c>
    </row>
    <row r="16244" spans="1:14" x14ac:dyDescent="0.25">
      <c r="A16244" s="21" t="str">
        <f t="shared" si="253"/>
        <v>MOW M2C DAAA_2026</v>
      </c>
      <c r="B16244" t="s">
        <v>130</v>
      </c>
      <c r="C16244" t="s">
        <v>140</v>
      </c>
      <c r="D16244" t="s">
        <v>22</v>
      </c>
      <c r="E16244" t="s">
        <v>5</v>
      </c>
      <c r="F16244" t="s">
        <v>4</v>
      </c>
      <c r="G16244">
        <v>0</v>
      </c>
      <c r="H16244">
        <v>7614.62841796875</v>
      </c>
      <c r="I16244">
        <v>55699.5859375</v>
      </c>
      <c r="J16244">
        <v>0</v>
      </c>
      <c r="L16244" s="51">
        <v>46387</v>
      </c>
      <c r="M16244">
        <v>3</v>
      </c>
      <c r="N16244">
        <v>-24559.650390625</v>
      </c>
    </row>
    <row r="16245" spans="1:14" x14ac:dyDescent="0.25">
      <c r="A16245" s="21" t="str">
        <f t="shared" si="253"/>
        <v>MOW M2C DAAA_2027</v>
      </c>
      <c r="B16245" t="s">
        <v>130</v>
      </c>
      <c r="C16245" t="s">
        <v>140</v>
      </c>
      <c r="D16245" t="s">
        <v>22</v>
      </c>
      <c r="E16245" t="s">
        <v>5</v>
      </c>
      <c r="F16245" t="s">
        <v>4</v>
      </c>
      <c r="G16245">
        <v>0</v>
      </c>
      <c r="H16245">
        <v>16410.857421875</v>
      </c>
      <c r="I16245">
        <v>91479.0546875</v>
      </c>
      <c r="J16245">
        <v>0</v>
      </c>
      <c r="L16245" s="51">
        <v>46752</v>
      </c>
      <c r="M16245">
        <v>4</v>
      </c>
      <c r="N16245">
        <v>-38296.953125</v>
      </c>
    </row>
    <row r="16246" spans="1:14" x14ac:dyDescent="0.25">
      <c r="A16246" s="21" t="str">
        <f t="shared" si="253"/>
        <v>MOW M2C DAAA_2028</v>
      </c>
      <c r="B16246" t="s">
        <v>130</v>
      </c>
      <c r="C16246" t="s">
        <v>140</v>
      </c>
      <c r="D16246" t="s">
        <v>22</v>
      </c>
      <c r="E16246" t="s">
        <v>5</v>
      </c>
      <c r="F16246" t="s">
        <v>4</v>
      </c>
      <c r="G16246">
        <v>0</v>
      </c>
      <c r="H16246">
        <v>42220.10546875</v>
      </c>
      <c r="I16246">
        <v>144989.453125</v>
      </c>
      <c r="J16246">
        <v>0</v>
      </c>
      <c r="L16246" s="51">
        <v>47118</v>
      </c>
      <c r="M16246">
        <v>5</v>
      </c>
      <c r="N16246">
        <v>-17473.37109375</v>
      </c>
    </row>
    <row r="16247" spans="1:14" x14ac:dyDescent="0.25">
      <c r="A16247" s="21" t="str">
        <f t="shared" si="253"/>
        <v>MOW M2C DAAA_2029</v>
      </c>
      <c r="B16247" t="s">
        <v>130</v>
      </c>
      <c r="C16247" t="s">
        <v>140</v>
      </c>
      <c r="D16247" t="s">
        <v>22</v>
      </c>
      <c r="E16247" t="s">
        <v>5</v>
      </c>
      <c r="F16247" t="s">
        <v>4</v>
      </c>
      <c r="G16247">
        <v>0</v>
      </c>
      <c r="H16247">
        <v>45920.0234375</v>
      </c>
      <c r="I16247">
        <v>136243.265625</v>
      </c>
      <c r="J16247">
        <v>0</v>
      </c>
      <c r="L16247" s="51">
        <v>47483</v>
      </c>
      <c r="M16247">
        <v>6</v>
      </c>
      <c r="N16247">
        <v>-15076.2509765625</v>
      </c>
    </row>
    <row r="16248" spans="1:14" x14ac:dyDescent="0.25">
      <c r="A16248" s="21" t="str">
        <f t="shared" si="253"/>
        <v>MOW M2C DAAA_2030</v>
      </c>
      <c r="B16248" t="s">
        <v>130</v>
      </c>
      <c r="C16248" t="s">
        <v>140</v>
      </c>
      <c r="D16248" t="s">
        <v>22</v>
      </c>
      <c r="E16248" t="s">
        <v>5</v>
      </c>
      <c r="F16248" t="s">
        <v>4</v>
      </c>
      <c r="G16248">
        <v>0</v>
      </c>
      <c r="H16248">
        <v>77774.6953125</v>
      </c>
      <c r="I16248">
        <v>193773.078125</v>
      </c>
      <c r="J16248">
        <v>0</v>
      </c>
      <c r="L16248" s="51">
        <v>47848</v>
      </c>
      <c r="M16248">
        <v>7</v>
      </c>
      <c r="N16248">
        <v>12867.6455078125</v>
      </c>
    </row>
    <row r="16249" spans="1:14" x14ac:dyDescent="0.25">
      <c r="A16249" s="21" t="str">
        <f t="shared" si="253"/>
        <v>MOW M2C DAAA_2031</v>
      </c>
      <c r="B16249" t="s">
        <v>130</v>
      </c>
      <c r="C16249" t="s">
        <v>140</v>
      </c>
      <c r="D16249" t="s">
        <v>22</v>
      </c>
      <c r="E16249" t="s">
        <v>5</v>
      </c>
      <c r="F16249" t="s">
        <v>4</v>
      </c>
      <c r="G16249">
        <v>0</v>
      </c>
      <c r="H16249">
        <v>85825.75</v>
      </c>
      <c r="I16249">
        <v>245208.453125</v>
      </c>
      <c r="J16249">
        <v>0</v>
      </c>
      <c r="L16249" s="51">
        <v>48213</v>
      </c>
      <c r="M16249">
        <v>8</v>
      </c>
      <c r="N16249">
        <v>-7649.22705078125</v>
      </c>
    </row>
    <row r="16250" spans="1:14" x14ac:dyDescent="0.25">
      <c r="A16250" s="21" t="str">
        <f t="shared" si="253"/>
        <v>MOW M2C DAAA_2032</v>
      </c>
      <c r="B16250" t="s">
        <v>130</v>
      </c>
      <c r="C16250" t="s">
        <v>140</v>
      </c>
      <c r="D16250" t="s">
        <v>22</v>
      </c>
      <c r="E16250" t="s">
        <v>5</v>
      </c>
      <c r="F16250" t="s">
        <v>4</v>
      </c>
      <c r="G16250">
        <v>0</v>
      </c>
      <c r="H16250">
        <v>89350.6484375</v>
      </c>
      <c r="I16250">
        <v>298756.8125</v>
      </c>
      <c r="J16250">
        <v>0</v>
      </c>
      <c r="L16250" s="51">
        <v>48579</v>
      </c>
      <c r="M16250">
        <v>9</v>
      </c>
      <c r="N16250">
        <v>-44841.7421875</v>
      </c>
    </row>
    <row r="16251" spans="1:14" x14ac:dyDescent="0.25">
      <c r="A16251" s="21" t="str">
        <f t="shared" si="253"/>
        <v>MOW M2C DAAA_2033</v>
      </c>
      <c r="B16251" t="s">
        <v>130</v>
      </c>
      <c r="C16251" t="s">
        <v>140</v>
      </c>
      <c r="D16251" t="s">
        <v>22</v>
      </c>
      <c r="E16251" t="s">
        <v>5</v>
      </c>
      <c r="F16251" t="s">
        <v>4</v>
      </c>
      <c r="G16251">
        <v>0</v>
      </c>
      <c r="H16251">
        <v>99158.1953125</v>
      </c>
      <c r="I16251">
        <v>349180.375</v>
      </c>
      <c r="J16251">
        <v>0</v>
      </c>
      <c r="L16251" s="51">
        <v>48944</v>
      </c>
      <c r="M16251">
        <v>10</v>
      </c>
      <c r="N16251">
        <v>-76440.3359375</v>
      </c>
    </row>
    <row r="16252" spans="1:14" x14ac:dyDescent="0.25">
      <c r="A16252" s="21" t="str">
        <f t="shared" si="253"/>
        <v>MOW M2C DAAA_2034</v>
      </c>
      <c r="B16252" t="s">
        <v>130</v>
      </c>
      <c r="C16252" t="s">
        <v>140</v>
      </c>
      <c r="D16252" t="s">
        <v>22</v>
      </c>
      <c r="E16252" t="s">
        <v>5</v>
      </c>
      <c r="F16252" t="s">
        <v>4</v>
      </c>
      <c r="G16252">
        <v>0</v>
      </c>
      <c r="H16252">
        <v>108132.8203125</v>
      </c>
      <c r="I16252">
        <v>399389.875</v>
      </c>
      <c r="J16252">
        <v>0</v>
      </c>
      <c r="L16252" s="51">
        <v>49309</v>
      </c>
      <c r="M16252">
        <v>11</v>
      </c>
      <c r="N16252">
        <v>-106580.9375</v>
      </c>
    </row>
    <row r="16253" spans="1:14" x14ac:dyDescent="0.25">
      <c r="A16253" s="21" t="str">
        <f t="shared" si="253"/>
        <v>MOW M2C DAAA_2035</v>
      </c>
      <c r="B16253" t="s">
        <v>130</v>
      </c>
      <c r="C16253" t="s">
        <v>140</v>
      </c>
      <c r="D16253" t="s">
        <v>22</v>
      </c>
      <c r="E16253" t="s">
        <v>5</v>
      </c>
      <c r="F16253" t="s">
        <v>4</v>
      </c>
      <c r="G16253">
        <v>0</v>
      </c>
      <c r="H16253">
        <v>111431.2421875</v>
      </c>
      <c r="I16253">
        <v>385846.25</v>
      </c>
      <c r="J16253">
        <v>0</v>
      </c>
      <c r="L16253" s="51">
        <v>49674</v>
      </c>
      <c r="M16253">
        <v>12</v>
      </c>
      <c r="N16253">
        <v>-107362.203125</v>
      </c>
    </row>
    <row r="16254" spans="1:14" x14ac:dyDescent="0.25">
      <c r="A16254" s="21" t="str">
        <f t="shared" si="253"/>
        <v>MOW M2C DAAA_2036</v>
      </c>
      <c r="B16254" t="s">
        <v>130</v>
      </c>
      <c r="C16254" t="s">
        <v>140</v>
      </c>
      <c r="D16254" t="s">
        <v>22</v>
      </c>
      <c r="E16254" t="s">
        <v>5</v>
      </c>
      <c r="F16254" t="s">
        <v>4</v>
      </c>
      <c r="G16254">
        <v>0</v>
      </c>
      <c r="H16254">
        <v>124223.125</v>
      </c>
      <c r="I16254">
        <v>374016.5625</v>
      </c>
      <c r="J16254">
        <v>0</v>
      </c>
      <c r="L16254" s="51">
        <v>50040</v>
      </c>
      <c r="M16254">
        <v>13</v>
      </c>
      <c r="N16254">
        <v>-71392.5546875</v>
      </c>
    </row>
    <row r="16255" spans="1:14" x14ac:dyDescent="0.25">
      <c r="A16255" s="21" t="str">
        <f t="shared" si="253"/>
        <v>MOW M2C DAAA_2037</v>
      </c>
      <c r="B16255" t="s">
        <v>130</v>
      </c>
      <c r="C16255" t="s">
        <v>140</v>
      </c>
      <c r="D16255" t="s">
        <v>22</v>
      </c>
      <c r="E16255" t="s">
        <v>5</v>
      </c>
      <c r="F16255" t="s">
        <v>4</v>
      </c>
      <c r="G16255">
        <v>0</v>
      </c>
      <c r="H16255">
        <v>130087.4921875</v>
      </c>
      <c r="I16255">
        <v>362127.6875</v>
      </c>
      <c r="J16255">
        <v>0</v>
      </c>
      <c r="L16255" s="51">
        <v>50405</v>
      </c>
      <c r="M16255">
        <v>14</v>
      </c>
      <c r="N16255">
        <v>-50622.890625</v>
      </c>
    </row>
    <row r="16256" spans="1:14" x14ac:dyDescent="0.25">
      <c r="A16256" s="21" t="str">
        <f t="shared" si="253"/>
        <v>MOW M2C DAAA_2038</v>
      </c>
      <c r="B16256" t="s">
        <v>130</v>
      </c>
      <c r="C16256" t="s">
        <v>140</v>
      </c>
      <c r="D16256" t="s">
        <v>22</v>
      </c>
      <c r="E16256" t="s">
        <v>5</v>
      </c>
      <c r="F16256" t="s">
        <v>4</v>
      </c>
      <c r="G16256">
        <v>0</v>
      </c>
      <c r="H16256">
        <v>140556.890625</v>
      </c>
      <c r="I16256">
        <v>352697.65625</v>
      </c>
      <c r="J16256">
        <v>0</v>
      </c>
      <c r="L16256" s="51">
        <v>50770</v>
      </c>
      <c r="M16256">
        <v>15</v>
      </c>
      <c r="N16256">
        <v>-36631.37109375</v>
      </c>
    </row>
    <row r="16257" spans="1:14" x14ac:dyDescent="0.25">
      <c r="A16257" s="21" t="str">
        <f t="shared" si="253"/>
        <v>MOW M2C DAAA_2039</v>
      </c>
      <c r="B16257" t="s">
        <v>130</v>
      </c>
      <c r="C16257" t="s">
        <v>140</v>
      </c>
      <c r="D16257" t="s">
        <v>22</v>
      </c>
      <c r="E16257" t="s">
        <v>5</v>
      </c>
      <c r="F16257" t="s">
        <v>4</v>
      </c>
      <c r="G16257">
        <v>0</v>
      </c>
      <c r="H16257">
        <v>206361.03125</v>
      </c>
      <c r="I16257">
        <v>416335.59375</v>
      </c>
      <c r="J16257">
        <v>0</v>
      </c>
      <c r="L16257" s="51">
        <v>51135</v>
      </c>
      <c r="M16257">
        <v>16</v>
      </c>
      <c r="N16257">
        <v>25619.666015625</v>
      </c>
    </row>
    <row r="16258" spans="1:14" x14ac:dyDescent="0.25">
      <c r="A16258" s="21" t="str">
        <f t="shared" ref="A16258:A16321" si="254">B16258&amp;" "&amp;D16258&amp;" "&amp;C16258&amp;"_"&amp;YEAR(L16258)</f>
        <v>MOW M2C DAAA_2040</v>
      </c>
      <c r="B16258" t="s">
        <v>130</v>
      </c>
      <c r="C16258" t="s">
        <v>140</v>
      </c>
      <c r="D16258" t="s">
        <v>22</v>
      </c>
      <c r="E16258" t="s">
        <v>5</v>
      </c>
      <c r="F16258" t="s">
        <v>4</v>
      </c>
      <c r="G16258">
        <v>0</v>
      </c>
      <c r="H16258">
        <v>207861.09375</v>
      </c>
      <c r="I16258">
        <v>409012.15625</v>
      </c>
      <c r="J16258">
        <v>0</v>
      </c>
      <c r="L16258" s="51">
        <v>51501</v>
      </c>
      <c r="M16258">
        <v>17</v>
      </c>
      <c r="N16258">
        <v>36103.15234375</v>
      </c>
    </row>
    <row r="16259" spans="1:14" x14ac:dyDescent="0.25">
      <c r="A16259" s="21" t="str">
        <f t="shared" si="254"/>
        <v>MOW M2C DAAA_2041</v>
      </c>
      <c r="B16259" t="s">
        <v>130</v>
      </c>
      <c r="C16259" t="s">
        <v>140</v>
      </c>
      <c r="D16259" t="s">
        <v>22</v>
      </c>
      <c r="E16259" t="s">
        <v>5</v>
      </c>
      <c r="F16259" t="s">
        <v>4</v>
      </c>
      <c r="G16259">
        <v>0</v>
      </c>
      <c r="H16259">
        <v>209711.140625</v>
      </c>
      <c r="I16259">
        <v>399552</v>
      </c>
      <c r="J16259">
        <v>0</v>
      </c>
      <c r="L16259" s="51">
        <v>51866</v>
      </c>
      <c r="M16259">
        <v>18</v>
      </c>
      <c r="N16259">
        <v>80932.3203125</v>
      </c>
    </row>
    <row r="16260" spans="1:14" x14ac:dyDescent="0.25">
      <c r="A16260" s="21" t="str">
        <f t="shared" si="254"/>
        <v>MOW M2C DAAA_2042</v>
      </c>
      <c r="B16260" t="s">
        <v>130</v>
      </c>
      <c r="C16260" t="s">
        <v>140</v>
      </c>
      <c r="D16260" t="s">
        <v>22</v>
      </c>
      <c r="E16260" t="s">
        <v>5</v>
      </c>
      <c r="F16260" t="s">
        <v>4</v>
      </c>
      <c r="G16260">
        <v>0</v>
      </c>
      <c r="H16260">
        <v>215082.75</v>
      </c>
      <c r="I16260">
        <v>391355.6875</v>
      </c>
      <c r="J16260">
        <v>0</v>
      </c>
      <c r="L16260" s="51">
        <v>52231</v>
      </c>
      <c r="M16260">
        <v>19</v>
      </c>
      <c r="N16260">
        <v>130875.0078125</v>
      </c>
    </row>
    <row r="16261" spans="1:14" x14ac:dyDescent="0.25">
      <c r="A16261" s="21" t="str">
        <f t="shared" si="254"/>
        <v>MOW M2C DAAA_2043</v>
      </c>
      <c r="B16261" t="s">
        <v>130</v>
      </c>
      <c r="C16261" t="s">
        <v>140</v>
      </c>
      <c r="D16261" t="s">
        <v>22</v>
      </c>
      <c r="E16261" t="s">
        <v>5</v>
      </c>
      <c r="F16261" t="s">
        <v>4</v>
      </c>
      <c r="G16261">
        <v>0</v>
      </c>
      <c r="H16261">
        <v>221472.390625</v>
      </c>
      <c r="I16261">
        <v>383295.625</v>
      </c>
      <c r="J16261">
        <v>0</v>
      </c>
      <c r="L16261" s="51">
        <v>52596</v>
      </c>
      <c r="M16261">
        <v>20</v>
      </c>
      <c r="N16261">
        <v>175030.921875</v>
      </c>
    </row>
    <row r="16262" spans="1:14" x14ac:dyDescent="0.25">
      <c r="A16262" s="21" t="str">
        <f t="shared" si="254"/>
        <v>MOW M2C DAAA_2024</v>
      </c>
      <c r="B16262" t="s">
        <v>130</v>
      </c>
      <c r="C16262" t="s">
        <v>140</v>
      </c>
      <c r="D16262" t="s">
        <v>22</v>
      </c>
      <c r="E16262" t="s">
        <v>5</v>
      </c>
      <c r="F16262" t="s">
        <v>32</v>
      </c>
      <c r="G16262">
        <v>189100.46875</v>
      </c>
      <c r="H16262">
        <v>81692.578125</v>
      </c>
      <c r="I16262">
        <v>15499.482421875</v>
      </c>
      <c r="J16262">
        <v>0</v>
      </c>
      <c r="L16262" s="51">
        <v>45657</v>
      </c>
      <c r="M16262">
        <v>1</v>
      </c>
      <c r="N16262">
        <v>105479.078125</v>
      </c>
    </row>
    <row r="16263" spans="1:14" x14ac:dyDescent="0.25">
      <c r="A16263" s="21" t="str">
        <f t="shared" si="254"/>
        <v>MOW M2C DAAA_2025</v>
      </c>
      <c r="B16263" t="s">
        <v>130</v>
      </c>
      <c r="C16263" t="s">
        <v>140</v>
      </c>
      <c r="D16263" t="s">
        <v>22</v>
      </c>
      <c r="E16263" t="s">
        <v>5</v>
      </c>
      <c r="F16263" t="s">
        <v>32</v>
      </c>
      <c r="G16263">
        <v>204197.25</v>
      </c>
      <c r="H16263">
        <v>87700.921875</v>
      </c>
      <c r="I16263">
        <v>34580.93359375</v>
      </c>
      <c r="J16263">
        <v>0</v>
      </c>
      <c r="L16263" s="51">
        <v>46022</v>
      </c>
      <c r="M16263">
        <v>2</v>
      </c>
      <c r="N16263">
        <v>106607.640625</v>
      </c>
    </row>
    <row r="16264" spans="1:14" x14ac:dyDescent="0.25">
      <c r="A16264" s="21" t="str">
        <f t="shared" si="254"/>
        <v>MOW M2C DAAA_2026</v>
      </c>
      <c r="B16264" t="s">
        <v>130</v>
      </c>
      <c r="C16264" t="s">
        <v>140</v>
      </c>
      <c r="D16264" t="s">
        <v>22</v>
      </c>
      <c r="E16264" t="s">
        <v>5</v>
      </c>
      <c r="F16264" t="s">
        <v>32</v>
      </c>
      <c r="G16264">
        <v>219276.34375</v>
      </c>
      <c r="H16264">
        <v>98619.203125</v>
      </c>
      <c r="I16264">
        <v>38000.23046875</v>
      </c>
      <c r="J16264">
        <v>0</v>
      </c>
      <c r="L16264" s="51">
        <v>46387</v>
      </c>
      <c r="M16264">
        <v>3</v>
      </c>
      <c r="N16264">
        <v>110696.1796875</v>
      </c>
    </row>
    <row r="16265" spans="1:14" x14ac:dyDescent="0.25">
      <c r="A16265" s="21" t="str">
        <f t="shared" si="254"/>
        <v>MOW M2C DAAA_2027</v>
      </c>
      <c r="B16265" t="s">
        <v>130</v>
      </c>
      <c r="C16265" t="s">
        <v>140</v>
      </c>
      <c r="D16265" t="s">
        <v>22</v>
      </c>
      <c r="E16265" t="s">
        <v>5</v>
      </c>
      <c r="F16265" t="s">
        <v>32</v>
      </c>
      <c r="G16265">
        <v>230496.265625</v>
      </c>
      <c r="H16265">
        <v>99345.9921875</v>
      </c>
      <c r="I16265">
        <v>41521.93359375</v>
      </c>
      <c r="J16265">
        <v>0</v>
      </c>
      <c r="L16265" s="51">
        <v>46752</v>
      </c>
      <c r="M16265">
        <v>4</v>
      </c>
      <c r="N16265">
        <v>110527.515625</v>
      </c>
    </row>
    <row r="16266" spans="1:14" x14ac:dyDescent="0.25">
      <c r="A16266" s="21" t="str">
        <f t="shared" si="254"/>
        <v>MOW M2C DAAA_2028</v>
      </c>
      <c r="B16266" t="s">
        <v>130</v>
      </c>
      <c r="C16266" t="s">
        <v>140</v>
      </c>
      <c r="D16266" t="s">
        <v>22</v>
      </c>
      <c r="E16266" t="s">
        <v>5</v>
      </c>
      <c r="F16266" t="s">
        <v>32</v>
      </c>
      <c r="G16266">
        <v>238907.859375</v>
      </c>
      <c r="H16266">
        <v>108240.8984375</v>
      </c>
      <c r="I16266">
        <v>44875.82421875</v>
      </c>
      <c r="J16266">
        <v>0</v>
      </c>
      <c r="L16266" s="51">
        <v>47118</v>
      </c>
      <c r="M16266">
        <v>5</v>
      </c>
      <c r="N16266">
        <v>116951.3046875</v>
      </c>
    </row>
    <row r="16267" spans="1:14" x14ac:dyDescent="0.25">
      <c r="A16267" s="21" t="str">
        <f t="shared" si="254"/>
        <v>MOW M2C DAAA_2029</v>
      </c>
      <c r="B16267" t="s">
        <v>130</v>
      </c>
      <c r="C16267" t="s">
        <v>140</v>
      </c>
      <c r="D16267" t="s">
        <v>22</v>
      </c>
      <c r="E16267" t="s">
        <v>5</v>
      </c>
      <c r="F16267" t="s">
        <v>32</v>
      </c>
      <c r="G16267">
        <v>246828.921875</v>
      </c>
      <c r="H16267">
        <v>118393.9609375</v>
      </c>
      <c r="I16267">
        <v>46952.6171875</v>
      </c>
      <c r="J16267">
        <v>0</v>
      </c>
      <c r="L16267" s="51">
        <v>47483</v>
      </c>
      <c r="M16267">
        <v>6</v>
      </c>
      <c r="N16267">
        <v>124426.7265625</v>
      </c>
    </row>
    <row r="16268" spans="1:14" x14ac:dyDescent="0.25">
      <c r="A16268" s="21" t="str">
        <f t="shared" si="254"/>
        <v>MOW M2C DAAA_2030</v>
      </c>
      <c r="B16268" t="s">
        <v>130</v>
      </c>
      <c r="C16268" t="s">
        <v>140</v>
      </c>
      <c r="D16268" t="s">
        <v>22</v>
      </c>
      <c r="E16268" t="s">
        <v>5</v>
      </c>
      <c r="F16268" t="s">
        <v>32</v>
      </c>
      <c r="G16268">
        <v>255533.296875</v>
      </c>
      <c r="H16268">
        <v>125617.859375</v>
      </c>
      <c r="I16268">
        <v>52364.6953125</v>
      </c>
      <c r="J16268">
        <v>0</v>
      </c>
      <c r="L16268" s="51">
        <v>47848</v>
      </c>
      <c r="M16268">
        <v>7</v>
      </c>
      <c r="N16268">
        <v>130301.5</v>
      </c>
    </row>
    <row r="16269" spans="1:14" x14ac:dyDescent="0.25">
      <c r="A16269" s="21" t="str">
        <f t="shared" si="254"/>
        <v>MOW M2C DAAA_2031</v>
      </c>
      <c r="B16269" t="s">
        <v>130</v>
      </c>
      <c r="C16269" t="s">
        <v>140</v>
      </c>
      <c r="D16269" t="s">
        <v>22</v>
      </c>
      <c r="E16269" t="s">
        <v>5</v>
      </c>
      <c r="F16269" t="s">
        <v>32</v>
      </c>
      <c r="G16269">
        <v>259902.828125</v>
      </c>
      <c r="H16269">
        <v>106251.2109375</v>
      </c>
      <c r="I16269">
        <v>49934.67578125</v>
      </c>
      <c r="J16269">
        <v>27125.732421875</v>
      </c>
      <c r="L16269" s="51">
        <v>48213</v>
      </c>
      <c r="M16269">
        <v>8</v>
      </c>
      <c r="N16269">
        <v>124352.6875</v>
      </c>
    </row>
    <row r="16270" spans="1:14" x14ac:dyDescent="0.25">
      <c r="A16270" s="21" t="str">
        <f t="shared" si="254"/>
        <v>MOW M2C DAAA_2032</v>
      </c>
      <c r="B16270" t="s">
        <v>130</v>
      </c>
      <c r="C16270" t="s">
        <v>140</v>
      </c>
      <c r="D16270" t="s">
        <v>22</v>
      </c>
      <c r="E16270" t="s">
        <v>5</v>
      </c>
      <c r="F16270" t="s">
        <v>32</v>
      </c>
      <c r="G16270">
        <v>268454.3125</v>
      </c>
      <c r="H16270">
        <v>109551.6171875</v>
      </c>
      <c r="I16270">
        <v>51163.21484375</v>
      </c>
      <c r="J16270">
        <v>0</v>
      </c>
      <c r="L16270" s="51">
        <v>48579</v>
      </c>
      <c r="M16270">
        <v>9</v>
      </c>
      <c r="N16270">
        <v>122286.421875</v>
      </c>
    </row>
    <row r="16271" spans="1:14" x14ac:dyDescent="0.25">
      <c r="A16271" s="21" t="str">
        <f t="shared" si="254"/>
        <v>MOW M2C DAAA_2033</v>
      </c>
      <c r="B16271" t="s">
        <v>130</v>
      </c>
      <c r="C16271" t="s">
        <v>140</v>
      </c>
      <c r="D16271" t="s">
        <v>22</v>
      </c>
      <c r="E16271" t="s">
        <v>5</v>
      </c>
      <c r="F16271" t="s">
        <v>32</v>
      </c>
      <c r="G16271">
        <v>279679.09375</v>
      </c>
      <c r="H16271">
        <v>104210.9296875</v>
      </c>
      <c r="I16271">
        <v>53852.4921875</v>
      </c>
      <c r="J16271">
        <v>0</v>
      </c>
      <c r="L16271" s="51">
        <v>48944</v>
      </c>
      <c r="M16271">
        <v>10</v>
      </c>
      <c r="N16271">
        <v>109322.71875</v>
      </c>
    </row>
    <row r="16272" spans="1:14" x14ac:dyDescent="0.25">
      <c r="A16272" s="21" t="str">
        <f t="shared" si="254"/>
        <v>MOW M2C DAAA_2034</v>
      </c>
      <c r="B16272" t="s">
        <v>130</v>
      </c>
      <c r="C16272" t="s">
        <v>140</v>
      </c>
      <c r="D16272" t="s">
        <v>22</v>
      </c>
      <c r="E16272" t="s">
        <v>5</v>
      </c>
      <c r="F16272" t="s">
        <v>32</v>
      </c>
      <c r="G16272">
        <v>290426.71875</v>
      </c>
      <c r="H16272">
        <v>103611.984375</v>
      </c>
      <c r="I16272">
        <v>56144.57421875</v>
      </c>
      <c r="J16272">
        <v>0</v>
      </c>
      <c r="L16272" s="51">
        <v>49309</v>
      </c>
      <c r="M16272">
        <v>11</v>
      </c>
      <c r="N16272">
        <v>104306.359375</v>
      </c>
    </row>
    <row r="16273" spans="1:14" x14ac:dyDescent="0.25">
      <c r="A16273" s="21" t="str">
        <f t="shared" si="254"/>
        <v>MOW M2C DAAA_2035</v>
      </c>
      <c r="B16273" t="s">
        <v>130</v>
      </c>
      <c r="C16273" t="s">
        <v>140</v>
      </c>
      <c r="D16273" t="s">
        <v>22</v>
      </c>
      <c r="E16273" t="s">
        <v>5</v>
      </c>
      <c r="F16273" t="s">
        <v>32</v>
      </c>
      <c r="G16273">
        <v>302394.375</v>
      </c>
      <c r="H16273">
        <v>106313.8125</v>
      </c>
      <c r="I16273">
        <v>57332.05078125</v>
      </c>
      <c r="J16273">
        <v>0</v>
      </c>
      <c r="L16273" s="51">
        <v>49674</v>
      </c>
      <c r="M16273">
        <v>12</v>
      </c>
      <c r="N16273">
        <v>104702.109375</v>
      </c>
    </row>
    <row r="16274" spans="1:14" x14ac:dyDescent="0.25">
      <c r="A16274" s="21" t="str">
        <f t="shared" si="254"/>
        <v>MOW M2C DAAA_2036</v>
      </c>
      <c r="B16274" t="s">
        <v>130</v>
      </c>
      <c r="C16274" t="s">
        <v>140</v>
      </c>
      <c r="D16274" t="s">
        <v>22</v>
      </c>
      <c r="E16274" t="s">
        <v>5</v>
      </c>
      <c r="F16274" t="s">
        <v>32</v>
      </c>
      <c r="G16274">
        <v>314773.5625</v>
      </c>
      <c r="H16274">
        <v>105594.21875</v>
      </c>
      <c r="I16274">
        <v>60422.4375</v>
      </c>
      <c r="J16274">
        <v>0</v>
      </c>
      <c r="L16274" s="51">
        <v>50040</v>
      </c>
      <c r="M16274">
        <v>13</v>
      </c>
      <c r="N16274">
        <v>102688.9375</v>
      </c>
    </row>
    <row r="16275" spans="1:14" x14ac:dyDescent="0.25">
      <c r="A16275" s="21" t="str">
        <f t="shared" si="254"/>
        <v>MOW M2C DAAA_2037</v>
      </c>
      <c r="B16275" t="s">
        <v>130</v>
      </c>
      <c r="C16275" t="s">
        <v>140</v>
      </c>
      <c r="D16275" t="s">
        <v>22</v>
      </c>
      <c r="E16275" t="s">
        <v>5</v>
      </c>
      <c r="F16275" t="s">
        <v>32</v>
      </c>
      <c r="G16275">
        <v>326075.09375</v>
      </c>
      <c r="H16275">
        <v>104096.078125</v>
      </c>
      <c r="I16275">
        <v>62211.78125</v>
      </c>
      <c r="J16275">
        <v>0</v>
      </c>
      <c r="L16275" s="51">
        <v>50405</v>
      </c>
      <c r="M16275">
        <v>14</v>
      </c>
      <c r="N16275">
        <v>95362.4453125</v>
      </c>
    </row>
    <row r="16276" spans="1:14" x14ac:dyDescent="0.25">
      <c r="A16276" s="21" t="str">
        <f t="shared" si="254"/>
        <v>MOW M2C DAAA_2038</v>
      </c>
      <c r="B16276" t="s">
        <v>130</v>
      </c>
      <c r="C16276" t="s">
        <v>140</v>
      </c>
      <c r="D16276" t="s">
        <v>22</v>
      </c>
      <c r="E16276" t="s">
        <v>5</v>
      </c>
      <c r="F16276" t="s">
        <v>32</v>
      </c>
      <c r="G16276">
        <v>338127.1875</v>
      </c>
      <c r="H16276">
        <v>90574.2578125</v>
      </c>
      <c r="I16276">
        <v>63098.4375</v>
      </c>
      <c r="J16276">
        <v>0</v>
      </c>
      <c r="L16276" s="51">
        <v>50770</v>
      </c>
      <c r="M16276">
        <v>15</v>
      </c>
      <c r="N16276">
        <v>76526.9296875</v>
      </c>
    </row>
    <row r="16277" spans="1:14" x14ac:dyDescent="0.25">
      <c r="A16277" s="21" t="str">
        <f t="shared" si="254"/>
        <v>MOW M2C DAAA_2039</v>
      </c>
      <c r="B16277" t="s">
        <v>130</v>
      </c>
      <c r="C16277" t="s">
        <v>140</v>
      </c>
      <c r="D16277" t="s">
        <v>22</v>
      </c>
      <c r="E16277" t="s">
        <v>5</v>
      </c>
      <c r="F16277" t="s">
        <v>32</v>
      </c>
      <c r="G16277">
        <v>355622.09375</v>
      </c>
      <c r="H16277">
        <v>77254.0078125</v>
      </c>
      <c r="I16277">
        <v>66282.2578125</v>
      </c>
      <c r="J16277">
        <v>0</v>
      </c>
      <c r="L16277" s="51">
        <v>51135</v>
      </c>
      <c r="M16277">
        <v>16</v>
      </c>
      <c r="N16277">
        <v>51625.66015625</v>
      </c>
    </row>
    <row r="16278" spans="1:14" x14ac:dyDescent="0.25">
      <c r="A16278" s="21" t="str">
        <f t="shared" si="254"/>
        <v>MOW M2C DAAA_2040</v>
      </c>
      <c r="B16278" t="s">
        <v>130</v>
      </c>
      <c r="C16278" t="s">
        <v>140</v>
      </c>
      <c r="D16278" t="s">
        <v>22</v>
      </c>
      <c r="E16278" t="s">
        <v>5</v>
      </c>
      <c r="F16278" t="s">
        <v>32</v>
      </c>
      <c r="G16278">
        <v>366219.4375</v>
      </c>
      <c r="H16278">
        <v>62375.44140625</v>
      </c>
      <c r="I16278">
        <v>46758.57421875</v>
      </c>
      <c r="J16278">
        <v>133313.8125</v>
      </c>
      <c r="L16278" s="51">
        <v>51501</v>
      </c>
      <c r="M16278">
        <v>17</v>
      </c>
      <c r="N16278">
        <v>43301.82421875</v>
      </c>
    </row>
    <row r="16279" spans="1:14" x14ac:dyDescent="0.25">
      <c r="A16279" s="21" t="str">
        <f t="shared" si="254"/>
        <v>MOW M2C DAAA_2041</v>
      </c>
      <c r="B16279" t="s">
        <v>130</v>
      </c>
      <c r="C16279" t="s">
        <v>140</v>
      </c>
      <c r="D16279" t="s">
        <v>22</v>
      </c>
      <c r="E16279" t="s">
        <v>5</v>
      </c>
      <c r="F16279" t="s">
        <v>32</v>
      </c>
      <c r="G16279">
        <v>375933.28125</v>
      </c>
      <c r="H16279">
        <v>53210.30078125</v>
      </c>
      <c r="I16279">
        <v>46309.9765625</v>
      </c>
      <c r="J16279">
        <v>0</v>
      </c>
      <c r="L16279" s="51">
        <v>51866</v>
      </c>
      <c r="M16279">
        <v>18</v>
      </c>
      <c r="N16279">
        <v>34760.96875</v>
      </c>
    </row>
    <row r="16280" spans="1:14" x14ac:dyDescent="0.25">
      <c r="A16280" s="21" t="str">
        <f t="shared" si="254"/>
        <v>MOW M2C DAAA_2042</v>
      </c>
      <c r="B16280" t="s">
        <v>130</v>
      </c>
      <c r="C16280" t="s">
        <v>140</v>
      </c>
      <c r="D16280" t="s">
        <v>22</v>
      </c>
      <c r="E16280" t="s">
        <v>5</v>
      </c>
      <c r="F16280" t="s">
        <v>32</v>
      </c>
      <c r="G16280">
        <v>387701.34375</v>
      </c>
      <c r="H16280">
        <v>41133.234375</v>
      </c>
      <c r="I16280">
        <v>46904.7109375</v>
      </c>
      <c r="J16280">
        <v>0</v>
      </c>
      <c r="L16280" s="51">
        <v>52231</v>
      </c>
      <c r="M16280">
        <v>19</v>
      </c>
      <c r="N16280">
        <v>23915.435546875</v>
      </c>
    </row>
    <row r="16281" spans="1:14" x14ac:dyDescent="0.25">
      <c r="A16281" s="21" t="str">
        <f t="shared" si="254"/>
        <v>MOW M2C DAAA_2043</v>
      </c>
      <c r="B16281" t="s">
        <v>130</v>
      </c>
      <c r="C16281" t="s">
        <v>140</v>
      </c>
      <c r="D16281" t="s">
        <v>22</v>
      </c>
      <c r="E16281" t="s">
        <v>5</v>
      </c>
      <c r="F16281" t="s">
        <v>32</v>
      </c>
      <c r="G16281">
        <v>398459.59375</v>
      </c>
      <c r="H16281">
        <v>43465.578125</v>
      </c>
      <c r="I16281">
        <v>170669.53125</v>
      </c>
      <c r="J16281">
        <v>0</v>
      </c>
      <c r="L16281" s="51">
        <v>52596</v>
      </c>
      <c r="M16281">
        <v>20</v>
      </c>
      <c r="N16281">
        <v>26496.78125</v>
      </c>
    </row>
    <row r="16282" spans="1:14" x14ac:dyDescent="0.25">
      <c r="A16282" s="21" t="str">
        <f t="shared" si="254"/>
        <v>MOW M2C DAAA_2024</v>
      </c>
      <c r="B16282" t="s">
        <v>130</v>
      </c>
      <c r="C16282" t="s">
        <v>140</v>
      </c>
      <c r="D16282" t="s">
        <v>22</v>
      </c>
      <c r="E16282" t="s">
        <v>5</v>
      </c>
      <c r="F16282" t="s">
        <v>8</v>
      </c>
      <c r="G16282">
        <v>0</v>
      </c>
      <c r="H16282">
        <v>0</v>
      </c>
      <c r="I16282">
        <v>0</v>
      </c>
      <c r="J16282">
        <v>0</v>
      </c>
      <c r="L16282" s="51">
        <v>45657</v>
      </c>
      <c r="M16282">
        <v>1</v>
      </c>
      <c r="N16282">
        <v>0</v>
      </c>
    </row>
    <row r="16283" spans="1:14" x14ac:dyDescent="0.25">
      <c r="A16283" s="21" t="str">
        <f t="shared" si="254"/>
        <v>MOW M2C DAAA_2025</v>
      </c>
      <c r="B16283" t="s">
        <v>130</v>
      </c>
      <c r="C16283" t="s">
        <v>140</v>
      </c>
      <c r="D16283" t="s">
        <v>22</v>
      </c>
      <c r="E16283" t="s">
        <v>5</v>
      </c>
      <c r="F16283" t="s">
        <v>8</v>
      </c>
      <c r="G16283">
        <v>0</v>
      </c>
      <c r="H16283">
        <v>0</v>
      </c>
      <c r="I16283">
        <v>0</v>
      </c>
      <c r="J16283">
        <v>0</v>
      </c>
      <c r="L16283" s="51">
        <v>46022</v>
      </c>
      <c r="M16283">
        <v>2</v>
      </c>
      <c r="N16283">
        <v>0</v>
      </c>
    </row>
    <row r="16284" spans="1:14" x14ac:dyDescent="0.25">
      <c r="A16284" s="21" t="str">
        <f t="shared" si="254"/>
        <v>MOW M2C DAAA_2026</v>
      </c>
      <c r="B16284" t="s">
        <v>130</v>
      </c>
      <c r="C16284" t="s">
        <v>140</v>
      </c>
      <c r="D16284" t="s">
        <v>22</v>
      </c>
      <c r="E16284" t="s">
        <v>5</v>
      </c>
      <c r="F16284" t="s">
        <v>8</v>
      </c>
      <c r="G16284">
        <v>0</v>
      </c>
      <c r="H16284">
        <v>0</v>
      </c>
      <c r="I16284">
        <v>0</v>
      </c>
      <c r="J16284">
        <v>0</v>
      </c>
      <c r="L16284" s="51">
        <v>46387</v>
      </c>
      <c r="M16284">
        <v>3</v>
      </c>
      <c r="N16284">
        <v>0</v>
      </c>
    </row>
    <row r="16285" spans="1:14" x14ac:dyDescent="0.25">
      <c r="A16285" s="21" t="str">
        <f t="shared" si="254"/>
        <v>MOW M2C DAAA_2027</v>
      </c>
      <c r="B16285" t="s">
        <v>130</v>
      </c>
      <c r="C16285" t="s">
        <v>140</v>
      </c>
      <c r="D16285" t="s">
        <v>22</v>
      </c>
      <c r="E16285" t="s">
        <v>5</v>
      </c>
      <c r="F16285" t="s">
        <v>8</v>
      </c>
      <c r="G16285">
        <v>0</v>
      </c>
      <c r="H16285">
        <v>0</v>
      </c>
      <c r="I16285">
        <v>0</v>
      </c>
      <c r="J16285">
        <v>0</v>
      </c>
      <c r="L16285" s="51">
        <v>46752</v>
      </c>
      <c r="M16285">
        <v>4</v>
      </c>
      <c r="N16285">
        <v>0</v>
      </c>
    </row>
    <row r="16286" spans="1:14" x14ac:dyDescent="0.25">
      <c r="A16286" s="21" t="str">
        <f t="shared" si="254"/>
        <v>MOW M2C DAAA_2028</v>
      </c>
      <c r="B16286" t="s">
        <v>130</v>
      </c>
      <c r="C16286" t="s">
        <v>140</v>
      </c>
      <c r="D16286" t="s">
        <v>22</v>
      </c>
      <c r="E16286" t="s">
        <v>5</v>
      </c>
      <c r="F16286" t="s">
        <v>8</v>
      </c>
      <c r="G16286">
        <v>0</v>
      </c>
      <c r="H16286">
        <v>0</v>
      </c>
      <c r="I16286">
        <v>0</v>
      </c>
      <c r="J16286">
        <v>0</v>
      </c>
      <c r="L16286" s="51">
        <v>47118</v>
      </c>
      <c r="M16286">
        <v>5</v>
      </c>
      <c r="N16286">
        <v>0</v>
      </c>
    </row>
    <row r="16287" spans="1:14" x14ac:dyDescent="0.25">
      <c r="A16287" s="21" t="str">
        <f t="shared" si="254"/>
        <v>MOW M2C DAAA_2029</v>
      </c>
      <c r="B16287" t="s">
        <v>130</v>
      </c>
      <c r="C16287" t="s">
        <v>140</v>
      </c>
      <c r="D16287" t="s">
        <v>22</v>
      </c>
      <c r="E16287" t="s">
        <v>5</v>
      </c>
      <c r="F16287" t="s">
        <v>8</v>
      </c>
      <c r="G16287">
        <v>0</v>
      </c>
      <c r="H16287">
        <v>0</v>
      </c>
      <c r="I16287">
        <v>0</v>
      </c>
      <c r="J16287">
        <v>0</v>
      </c>
      <c r="L16287" s="51">
        <v>47483</v>
      </c>
      <c r="M16287">
        <v>6</v>
      </c>
      <c r="N16287">
        <v>0</v>
      </c>
    </row>
    <row r="16288" spans="1:14" x14ac:dyDescent="0.25">
      <c r="A16288" s="21" t="str">
        <f t="shared" si="254"/>
        <v>MOW M2C DAAA_2030</v>
      </c>
      <c r="B16288" t="s">
        <v>130</v>
      </c>
      <c r="C16288" t="s">
        <v>140</v>
      </c>
      <c r="D16288" t="s">
        <v>22</v>
      </c>
      <c r="E16288" t="s">
        <v>5</v>
      </c>
      <c r="F16288" t="s">
        <v>8</v>
      </c>
      <c r="G16288">
        <v>0</v>
      </c>
      <c r="H16288">
        <v>0</v>
      </c>
      <c r="I16288">
        <v>0</v>
      </c>
      <c r="J16288">
        <v>0</v>
      </c>
      <c r="L16288" s="51">
        <v>47848</v>
      </c>
      <c r="M16288">
        <v>7</v>
      </c>
      <c r="N16288">
        <v>0</v>
      </c>
    </row>
    <row r="16289" spans="1:14" x14ac:dyDescent="0.25">
      <c r="A16289" s="21" t="str">
        <f t="shared" si="254"/>
        <v>MOW M2C DAAA_2031</v>
      </c>
      <c r="B16289" t="s">
        <v>130</v>
      </c>
      <c r="C16289" t="s">
        <v>140</v>
      </c>
      <c r="D16289" t="s">
        <v>22</v>
      </c>
      <c r="E16289" t="s">
        <v>5</v>
      </c>
      <c r="F16289" t="s">
        <v>8</v>
      </c>
      <c r="G16289">
        <v>0</v>
      </c>
      <c r="H16289">
        <v>0</v>
      </c>
      <c r="I16289">
        <v>0</v>
      </c>
      <c r="J16289">
        <v>0</v>
      </c>
      <c r="L16289" s="51">
        <v>48213</v>
      </c>
      <c r="M16289">
        <v>8</v>
      </c>
      <c r="N16289">
        <v>0</v>
      </c>
    </row>
    <row r="16290" spans="1:14" x14ac:dyDescent="0.25">
      <c r="A16290" s="21" t="str">
        <f t="shared" si="254"/>
        <v>MOW M2C DAAA_2032</v>
      </c>
      <c r="B16290" t="s">
        <v>130</v>
      </c>
      <c r="C16290" t="s">
        <v>140</v>
      </c>
      <c r="D16290" t="s">
        <v>22</v>
      </c>
      <c r="E16290" t="s">
        <v>5</v>
      </c>
      <c r="F16290" t="s">
        <v>8</v>
      </c>
      <c r="G16290">
        <v>0</v>
      </c>
      <c r="H16290">
        <v>0</v>
      </c>
      <c r="I16290">
        <v>0</v>
      </c>
      <c r="J16290">
        <v>0</v>
      </c>
      <c r="L16290" s="51">
        <v>48579</v>
      </c>
      <c r="M16290">
        <v>9</v>
      </c>
      <c r="N16290">
        <v>0</v>
      </c>
    </row>
    <row r="16291" spans="1:14" x14ac:dyDescent="0.25">
      <c r="A16291" s="21" t="str">
        <f t="shared" si="254"/>
        <v>MOW M2C DAAA_2033</v>
      </c>
      <c r="B16291" t="s">
        <v>130</v>
      </c>
      <c r="C16291" t="s">
        <v>140</v>
      </c>
      <c r="D16291" t="s">
        <v>22</v>
      </c>
      <c r="E16291" t="s">
        <v>5</v>
      </c>
      <c r="F16291" t="s">
        <v>8</v>
      </c>
      <c r="G16291">
        <v>0</v>
      </c>
      <c r="H16291">
        <v>0</v>
      </c>
      <c r="I16291">
        <v>0</v>
      </c>
      <c r="J16291">
        <v>0</v>
      </c>
      <c r="L16291" s="51">
        <v>48944</v>
      </c>
      <c r="M16291">
        <v>10</v>
      </c>
      <c r="N16291">
        <v>0</v>
      </c>
    </row>
    <row r="16292" spans="1:14" x14ac:dyDescent="0.25">
      <c r="A16292" s="21" t="str">
        <f t="shared" si="254"/>
        <v>MOW M2C DAAA_2034</v>
      </c>
      <c r="B16292" t="s">
        <v>130</v>
      </c>
      <c r="C16292" t="s">
        <v>140</v>
      </c>
      <c r="D16292" t="s">
        <v>22</v>
      </c>
      <c r="E16292" t="s">
        <v>5</v>
      </c>
      <c r="F16292" t="s">
        <v>8</v>
      </c>
      <c r="G16292">
        <v>0</v>
      </c>
      <c r="H16292">
        <v>0</v>
      </c>
      <c r="I16292">
        <v>0</v>
      </c>
      <c r="J16292">
        <v>0</v>
      </c>
      <c r="L16292" s="51">
        <v>49309</v>
      </c>
      <c r="M16292">
        <v>11</v>
      </c>
      <c r="N16292">
        <v>0</v>
      </c>
    </row>
    <row r="16293" spans="1:14" x14ac:dyDescent="0.25">
      <c r="A16293" s="21" t="str">
        <f t="shared" si="254"/>
        <v>MOW M2C DAAA_2035</v>
      </c>
      <c r="B16293" t="s">
        <v>130</v>
      </c>
      <c r="C16293" t="s">
        <v>140</v>
      </c>
      <c r="D16293" t="s">
        <v>22</v>
      </c>
      <c r="E16293" t="s">
        <v>5</v>
      </c>
      <c r="F16293" t="s">
        <v>8</v>
      </c>
      <c r="G16293">
        <v>0</v>
      </c>
      <c r="H16293">
        <v>0</v>
      </c>
      <c r="I16293">
        <v>0</v>
      </c>
      <c r="J16293">
        <v>0</v>
      </c>
      <c r="L16293" s="51">
        <v>49674</v>
      </c>
      <c r="M16293">
        <v>12</v>
      </c>
      <c r="N16293">
        <v>0</v>
      </c>
    </row>
    <row r="16294" spans="1:14" x14ac:dyDescent="0.25">
      <c r="A16294" s="21" t="str">
        <f t="shared" si="254"/>
        <v>MOW M2C DAAA_2036</v>
      </c>
      <c r="B16294" t="s">
        <v>130</v>
      </c>
      <c r="C16294" t="s">
        <v>140</v>
      </c>
      <c r="D16294" t="s">
        <v>22</v>
      </c>
      <c r="E16294" t="s">
        <v>5</v>
      </c>
      <c r="F16294" t="s">
        <v>8</v>
      </c>
      <c r="G16294">
        <v>0</v>
      </c>
      <c r="H16294">
        <v>0</v>
      </c>
      <c r="I16294">
        <v>0</v>
      </c>
      <c r="J16294">
        <v>0</v>
      </c>
      <c r="L16294" s="51">
        <v>50040</v>
      </c>
      <c r="M16294">
        <v>13</v>
      </c>
      <c r="N16294">
        <v>0</v>
      </c>
    </row>
    <row r="16295" spans="1:14" x14ac:dyDescent="0.25">
      <c r="A16295" s="21" t="str">
        <f t="shared" si="254"/>
        <v>MOW M2C DAAA_2037</v>
      </c>
      <c r="B16295" t="s">
        <v>130</v>
      </c>
      <c r="C16295" t="s">
        <v>140</v>
      </c>
      <c r="D16295" t="s">
        <v>22</v>
      </c>
      <c r="E16295" t="s">
        <v>5</v>
      </c>
      <c r="F16295" t="s">
        <v>8</v>
      </c>
      <c r="G16295">
        <v>0</v>
      </c>
      <c r="H16295">
        <v>0</v>
      </c>
      <c r="I16295">
        <v>0</v>
      </c>
      <c r="J16295">
        <v>0</v>
      </c>
      <c r="L16295" s="51">
        <v>50405</v>
      </c>
      <c r="M16295">
        <v>14</v>
      </c>
      <c r="N16295">
        <v>0</v>
      </c>
    </row>
    <row r="16296" spans="1:14" x14ac:dyDescent="0.25">
      <c r="A16296" s="21" t="str">
        <f t="shared" si="254"/>
        <v>MOW M2C DAAA_2038</v>
      </c>
      <c r="B16296" t="s">
        <v>130</v>
      </c>
      <c r="C16296" t="s">
        <v>140</v>
      </c>
      <c r="D16296" t="s">
        <v>22</v>
      </c>
      <c r="E16296" t="s">
        <v>5</v>
      </c>
      <c r="F16296" t="s">
        <v>8</v>
      </c>
      <c r="G16296">
        <v>0</v>
      </c>
      <c r="H16296">
        <v>0</v>
      </c>
      <c r="I16296">
        <v>0</v>
      </c>
      <c r="J16296">
        <v>0</v>
      </c>
      <c r="L16296" s="51">
        <v>50770</v>
      </c>
      <c r="M16296">
        <v>15</v>
      </c>
      <c r="N16296">
        <v>0</v>
      </c>
    </row>
    <row r="16297" spans="1:14" x14ac:dyDescent="0.25">
      <c r="A16297" s="21" t="str">
        <f t="shared" si="254"/>
        <v>MOW M2C DAAA_2039</v>
      </c>
      <c r="B16297" t="s">
        <v>130</v>
      </c>
      <c r="C16297" t="s">
        <v>140</v>
      </c>
      <c r="D16297" t="s">
        <v>22</v>
      </c>
      <c r="E16297" t="s">
        <v>5</v>
      </c>
      <c r="F16297" t="s">
        <v>8</v>
      </c>
      <c r="G16297">
        <v>0</v>
      </c>
      <c r="H16297">
        <v>0</v>
      </c>
      <c r="I16297">
        <v>0</v>
      </c>
      <c r="J16297">
        <v>0</v>
      </c>
      <c r="L16297" s="51">
        <v>51135</v>
      </c>
      <c r="M16297">
        <v>16</v>
      </c>
      <c r="N16297">
        <v>0</v>
      </c>
    </row>
    <row r="16298" spans="1:14" x14ac:dyDescent="0.25">
      <c r="A16298" s="21" t="str">
        <f t="shared" si="254"/>
        <v>MOW M2C DAAA_2040</v>
      </c>
      <c r="B16298" t="s">
        <v>130</v>
      </c>
      <c r="C16298" t="s">
        <v>140</v>
      </c>
      <c r="D16298" t="s">
        <v>22</v>
      </c>
      <c r="E16298" t="s">
        <v>5</v>
      </c>
      <c r="F16298" t="s">
        <v>8</v>
      </c>
      <c r="G16298">
        <v>0</v>
      </c>
      <c r="H16298">
        <v>0</v>
      </c>
      <c r="I16298">
        <v>0</v>
      </c>
      <c r="J16298">
        <v>0</v>
      </c>
      <c r="L16298" s="51">
        <v>51501</v>
      </c>
      <c r="M16298">
        <v>17</v>
      </c>
      <c r="N16298">
        <v>0</v>
      </c>
    </row>
    <row r="16299" spans="1:14" x14ac:dyDescent="0.25">
      <c r="A16299" s="21" t="str">
        <f t="shared" si="254"/>
        <v>MOW M2C DAAA_2041</v>
      </c>
      <c r="B16299" t="s">
        <v>130</v>
      </c>
      <c r="C16299" t="s">
        <v>140</v>
      </c>
      <c r="D16299" t="s">
        <v>22</v>
      </c>
      <c r="E16299" t="s">
        <v>5</v>
      </c>
      <c r="F16299" t="s">
        <v>8</v>
      </c>
      <c r="G16299">
        <v>0</v>
      </c>
      <c r="H16299">
        <v>0</v>
      </c>
      <c r="I16299">
        <v>0</v>
      </c>
      <c r="J16299">
        <v>0</v>
      </c>
      <c r="L16299" s="51">
        <v>51866</v>
      </c>
      <c r="M16299">
        <v>18</v>
      </c>
      <c r="N16299">
        <v>0</v>
      </c>
    </row>
    <row r="16300" spans="1:14" x14ac:dyDescent="0.25">
      <c r="A16300" s="21" t="str">
        <f t="shared" si="254"/>
        <v>MOW M2C DAAA_2042</v>
      </c>
      <c r="B16300" t="s">
        <v>130</v>
      </c>
      <c r="C16300" t="s">
        <v>140</v>
      </c>
      <c r="D16300" t="s">
        <v>22</v>
      </c>
      <c r="E16300" t="s">
        <v>5</v>
      </c>
      <c r="F16300" t="s">
        <v>8</v>
      </c>
      <c r="G16300">
        <v>0</v>
      </c>
      <c r="H16300">
        <v>0</v>
      </c>
      <c r="I16300">
        <v>0</v>
      </c>
      <c r="J16300">
        <v>0</v>
      </c>
      <c r="L16300" s="51">
        <v>52231</v>
      </c>
      <c r="M16300">
        <v>19</v>
      </c>
      <c r="N16300">
        <v>0</v>
      </c>
    </row>
    <row r="16301" spans="1:14" x14ac:dyDescent="0.25">
      <c r="A16301" s="21" t="str">
        <f t="shared" si="254"/>
        <v>MOW M2C DAAA_2043</v>
      </c>
      <c r="B16301" t="s">
        <v>130</v>
      </c>
      <c r="C16301" t="s">
        <v>140</v>
      </c>
      <c r="D16301" t="s">
        <v>22</v>
      </c>
      <c r="E16301" t="s">
        <v>5</v>
      </c>
      <c r="F16301" t="s">
        <v>8</v>
      </c>
      <c r="G16301">
        <v>0</v>
      </c>
      <c r="H16301">
        <v>0</v>
      </c>
      <c r="I16301">
        <v>0</v>
      </c>
      <c r="J16301">
        <v>0</v>
      </c>
      <c r="L16301" s="51">
        <v>52596</v>
      </c>
      <c r="M16301">
        <v>20</v>
      </c>
      <c r="N16301">
        <v>0</v>
      </c>
    </row>
    <row r="16302" spans="1:14" x14ac:dyDescent="0.25">
      <c r="A16302" s="21" t="str">
        <f t="shared" si="254"/>
        <v>MOW M2N DAAA_2024</v>
      </c>
      <c r="B16302" t="s">
        <v>130</v>
      </c>
      <c r="C16302" t="s">
        <v>140</v>
      </c>
      <c r="D16302" t="s">
        <v>23</v>
      </c>
      <c r="E16302" t="s">
        <v>29</v>
      </c>
      <c r="F16302" t="s">
        <v>28</v>
      </c>
      <c r="K16302">
        <v>0</v>
      </c>
      <c r="L16302" s="51">
        <v>45657</v>
      </c>
      <c r="M16302">
        <v>1</v>
      </c>
    </row>
    <row r="16303" spans="1:14" x14ac:dyDescent="0.25">
      <c r="A16303" s="21" t="str">
        <f t="shared" si="254"/>
        <v>MOW M2N DAAA_2025</v>
      </c>
      <c r="B16303" t="s">
        <v>130</v>
      </c>
      <c r="C16303" t="s">
        <v>140</v>
      </c>
      <c r="D16303" t="s">
        <v>23</v>
      </c>
      <c r="E16303" t="s">
        <v>29</v>
      </c>
      <c r="F16303" t="s">
        <v>28</v>
      </c>
      <c r="K16303">
        <v>0</v>
      </c>
      <c r="L16303" s="51">
        <v>46022</v>
      </c>
      <c r="M16303">
        <v>2</v>
      </c>
    </row>
    <row r="16304" spans="1:14" x14ac:dyDescent="0.25">
      <c r="A16304" s="21" t="str">
        <f t="shared" si="254"/>
        <v>MOW M2N DAAA_2026</v>
      </c>
      <c r="B16304" t="s">
        <v>130</v>
      </c>
      <c r="C16304" t="s">
        <v>140</v>
      </c>
      <c r="D16304" t="s">
        <v>23</v>
      </c>
      <c r="E16304" t="s">
        <v>29</v>
      </c>
      <c r="F16304" t="s">
        <v>28</v>
      </c>
      <c r="K16304">
        <v>0</v>
      </c>
      <c r="L16304" s="51">
        <v>46387</v>
      </c>
      <c r="M16304">
        <v>3</v>
      </c>
    </row>
    <row r="16305" spans="1:13" x14ac:dyDescent="0.25">
      <c r="A16305" s="21" t="str">
        <f t="shared" si="254"/>
        <v>MOW M2N DAAA_2027</v>
      </c>
      <c r="B16305" t="s">
        <v>130</v>
      </c>
      <c r="C16305" t="s">
        <v>140</v>
      </c>
      <c r="D16305" t="s">
        <v>23</v>
      </c>
      <c r="E16305" t="s">
        <v>29</v>
      </c>
      <c r="F16305" t="s">
        <v>28</v>
      </c>
      <c r="K16305">
        <v>0</v>
      </c>
      <c r="L16305" s="51">
        <v>46752</v>
      </c>
      <c r="M16305">
        <v>4</v>
      </c>
    </row>
    <row r="16306" spans="1:13" x14ac:dyDescent="0.25">
      <c r="A16306" s="21" t="str">
        <f t="shared" si="254"/>
        <v>MOW M2N DAAA_2028</v>
      </c>
      <c r="B16306" t="s">
        <v>130</v>
      </c>
      <c r="C16306" t="s">
        <v>140</v>
      </c>
      <c r="D16306" t="s">
        <v>23</v>
      </c>
      <c r="E16306" t="s">
        <v>29</v>
      </c>
      <c r="F16306" t="s">
        <v>28</v>
      </c>
      <c r="K16306">
        <v>0</v>
      </c>
      <c r="L16306" s="51">
        <v>47118</v>
      </c>
      <c r="M16306">
        <v>5</v>
      </c>
    </row>
    <row r="16307" spans="1:13" x14ac:dyDescent="0.25">
      <c r="A16307" s="21" t="str">
        <f t="shared" si="254"/>
        <v>MOW M2N DAAA_2029</v>
      </c>
      <c r="B16307" t="s">
        <v>130</v>
      </c>
      <c r="C16307" t="s">
        <v>140</v>
      </c>
      <c r="D16307" t="s">
        <v>23</v>
      </c>
      <c r="E16307" t="s">
        <v>29</v>
      </c>
      <c r="F16307" t="s">
        <v>28</v>
      </c>
      <c r="K16307">
        <v>0</v>
      </c>
      <c r="L16307" s="51">
        <v>47483</v>
      </c>
      <c r="M16307">
        <v>6</v>
      </c>
    </row>
    <row r="16308" spans="1:13" x14ac:dyDescent="0.25">
      <c r="A16308" s="21" t="str">
        <f t="shared" si="254"/>
        <v>MOW M2N DAAA_2030</v>
      </c>
      <c r="B16308" t="s">
        <v>130</v>
      </c>
      <c r="C16308" t="s">
        <v>140</v>
      </c>
      <c r="D16308" t="s">
        <v>23</v>
      </c>
      <c r="E16308" t="s">
        <v>29</v>
      </c>
      <c r="F16308" t="s">
        <v>28</v>
      </c>
      <c r="K16308">
        <v>0</v>
      </c>
      <c r="L16308" s="51">
        <v>47848</v>
      </c>
      <c r="M16308">
        <v>7</v>
      </c>
    </row>
    <row r="16309" spans="1:13" x14ac:dyDescent="0.25">
      <c r="A16309" s="21" t="str">
        <f t="shared" si="254"/>
        <v>MOW M2N DAAA_2031</v>
      </c>
      <c r="B16309" t="s">
        <v>130</v>
      </c>
      <c r="C16309" t="s">
        <v>140</v>
      </c>
      <c r="D16309" t="s">
        <v>23</v>
      </c>
      <c r="E16309" t="s">
        <v>29</v>
      </c>
      <c r="F16309" t="s">
        <v>28</v>
      </c>
      <c r="K16309">
        <v>0</v>
      </c>
      <c r="L16309" s="51">
        <v>48213</v>
      </c>
      <c r="M16309">
        <v>8</v>
      </c>
    </row>
    <row r="16310" spans="1:13" x14ac:dyDescent="0.25">
      <c r="A16310" s="21" t="str">
        <f t="shared" si="254"/>
        <v>MOW M2N DAAA_2032</v>
      </c>
      <c r="B16310" t="s">
        <v>130</v>
      </c>
      <c r="C16310" t="s">
        <v>140</v>
      </c>
      <c r="D16310" t="s">
        <v>23</v>
      </c>
      <c r="E16310" t="s">
        <v>29</v>
      </c>
      <c r="F16310" t="s">
        <v>28</v>
      </c>
      <c r="K16310">
        <v>0</v>
      </c>
      <c r="L16310" s="51">
        <v>48579</v>
      </c>
      <c r="M16310">
        <v>9</v>
      </c>
    </row>
    <row r="16311" spans="1:13" x14ac:dyDescent="0.25">
      <c r="A16311" s="21" t="str">
        <f t="shared" si="254"/>
        <v>MOW M2N DAAA_2033</v>
      </c>
      <c r="B16311" t="s">
        <v>130</v>
      </c>
      <c r="C16311" t="s">
        <v>140</v>
      </c>
      <c r="D16311" t="s">
        <v>23</v>
      </c>
      <c r="E16311" t="s">
        <v>29</v>
      </c>
      <c r="F16311" t="s">
        <v>28</v>
      </c>
      <c r="K16311">
        <v>0</v>
      </c>
      <c r="L16311" s="51">
        <v>48944</v>
      </c>
      <c r="M16311">
        <v>10</v>
      </c>
    </row>
    <row r="16312" spans="1:13" x14ac:dyDescent="0.25">
      <c r="A16312" s="21" t="str">
        <f t="shared" si="254"/>
        <v>MOW M2N DAAA_2034</v>
      </c>
      <c r="B16312" t="s">
        <v>130</v>
      </c>
      <c r="C16312" t="s">
        <v>140</v>
      </c>
      <c r="D16312" t="s">
        <v>23</v>
      </c>
      <c r="E16312" t="s">
        <v>29</v>
      </c>
      <c r="F16312" t="s">
        <v>28</v>
      </c>
      <c r="K16312">
        <v>0</v>
      </c>
      <c r="L16312" s="51">
        <v>49309</v>
      </c>
      <c r="M16312">
        <v>11</v>
      </c>
    </row>
    <row r="16313" spans="1:13" x14ac:dyDescent="0.25">
      <c r="A16313" s="21" t="str">
        <f t="shared" si="254"/>
        <v>MOW M2N DAAA_2035</v>
      </c>
      <c r="B16313" t="s">
        <v>130</v>
      </c>
      <c r="C16313" t="s">
        <v>140</v>
      </c>
      <c r="D16313" t="s">
        <v>23</v>
      </c>
      <c r="E16313" t="s">
        <v>29</v>
      </c>
      <c r="F16313" t="s">
        <v>28</v>
      </c>
      <c r="K16313">
        <v>0</v>
      </c>
      <c r="L16313" s="51">
        <v>49674</v>
      </c>
      <c r="M16313">
        <v>12</v>
      </c>
    </row>
    <row r="16314" spans="1:13" x14ac:dyDescent="0.25">
      <c r="A16314" s="21" t="str">
        <f t="shared" si="254"/>
        <v>MOW M2N DAAA_2036</v>
      </c>
      <c r="B16314" t="s">
        <v>130</v>
      </c>
      <c r="C16314" t="s">
        <v>140</v>
      </c>
      <c r="D16314" t="s">
        <v>23</v>
      </c>
      <c r="E16314" t="s">
        <v>29</v>
      </c>
      <c r="F16314" t="s">
        <v>28</v>
      </c>
      <c r="K16314">
        <v>0</v>
      </c>
      <c r="L16314" s="51">
        <v>50040</v>
      </c>
      <c r="M16314">
        <v>13</v>
      </c>
    </row>
    <row r="16315" spans="1:13" x14ac:dyDescent="0.25">
      <c r="A16315" s="21" t="str">
        <f t="shared" si="254"/>
        <v>MOW M2N DAAA_2037</v>
      </c>
      <c r="B16315" t="s">
        <v>130</v>
      </c>
      <c r="C16315" t="s">
        <v>140</v>
      </c>
      <c r="D16315" t="s">
        <v>23</v>
      </c>
      <c r="E16315" t="s">
        <v>29</v>
      </c>
      <c r="F16315" t="s">
        <v>28</v>
      </c>
      <c r="K16315">
        <v>0</v>
      </c>
      <c r="L16315" s="51">
        <v>50405</v>
      </c>
      <c r="M16315">
        <v>14</v>
      </c>
    </row>
    <row r="16316" spans="1:13" x14ac:dyDescent="0.25">
      <c r="A16316" s="21" t="str">
        <f t="shared" si="254"/>
        <v>MOW M2N DAAA_2038</v>
      </c>
      <c r="B16316" t="s">
        <v>130</v>
      </c>
      <c r="C16316" t="s">
        <v>140</v>
      </c>
      <c r="D16316" t="s">
        <v>23</v>
      </c>
      <c r="E16316" t="s">
        <v>29</v>
      </c>
      <c r="F16316" t="s">
        <v>28</v>
      </c>
      <c r="K16316">
        <v>0</v>
      </c>
      <c r="L16316" s="51">
        <v>50770</v>
      </c>
      <c r="M16316">
        <v>15</v>
      </c>
    </row>
    <row r="16317" spans="1:13" x14ac:dyDescent="0.25">
      <c r="A16317" s="21" t="str">
        <f t="shared" si="254"/>
        <v>MOW M2N DAAA_2039</v>
      </c>
      <c r="B16317" t="s">
        <v>130</v>
      </c>
      <c r="C16317" t="s">
        <v>140</v>
      </c>
      <c r="D16317" t="s">
        <v>23</v>
      </c>
      <c r="E16317" t="s">
        <v>29</v>
      </c>
      <c r="F16317" t="s">
        <v>28</v>
      </c>
      <c r="K16317">
        <v>0</v>
      </c>
      <c r="L16317" s="51">
        <v>51135</v>
      </c>
      <c r="M16317">
        <v>16</v>
      </c>
    </row>
    <row r="16318" spans="1:13" x14ac:dyDescent="0.25">
      <c r="A16318" s="21" t="str">
        <f t="shared" si="254"/>
        <v>MOW M2N DAAA_2040</v>
      </c>
      <c r="B16318" t="s">
        <v>130</v>
      </c>
      <c r="C16318" t="s">
        <v>140</v>
      </c>
      <c r="D16318" t="s">
        <v>23</v>
      </c>
      <c r="E16318" t="s">
        <v>29</v>
      </c>
      <c r="F16318" t="s">
        <v>28</v>
      </c>
      <c r="K16318">
        <v>0</v>
      </c>
      <c r="L16318" s="51">
        <v>51501</v>
      </c>
      <c r="M16318">
        <v>17</v>
      </c>
    </row>
    <row r="16319" spans="1:13" x14ac:dyDescent="0.25">
      <c r="A16319" s="21" t="str">
        <f t="shared" si="254"/>
        <v>MOW M2N DAAA_2041</v>
      </c>
      <c r="B16319" t="s">
        <v>130</v>
      </c>
      <c r="C16319" t="s">
        <v>140</v>
      </c>
      <c r="D16319" t="s">
        <v>23</v>
      </c>
      <c r="E16319" t="s">
        <v>29</v>
      </c>
      <c r="F16319" t="s">
        <v>28</v>
      </c>
      <c r="K16319">
        <v>0</v>
      </c>
      <c r="L16319" s="51">
        <v>51866</v>
      </c>
      <c r="M16319">
        <v>18</v>
      </c>
    </row>
    <row r="16320" spans="1:13" x14ac:dyDescent="0.25">
      <c r="A16320" s="21" t="str">
        <f t="shared" si="254"/>
        <v>MOW M2N DAAA_2042</v>
      </c>
      <c r="B16320" t="s">
        <v>130</v>
      </c>
      <c r="C16320" t="s">
        <v>140</v>
      </c>
      <c r="D16320" t="s">
        <v>23</v>
      </c>
      <c r="E16320" t="s">
        <v>29</v>
      </c>
      <c r="F16320" t="s">
        <v>28</v>
      </c>
      <c r="K16320">
        <v>0</v>
      </c>
      <c r="L16320" s="51">
        <v>52231</v>
      </c>
      <c r="M16320">
        <v>19</v>
      </c>
    </row>
    <row r="16321" spans="1:13" x14ac:dyDescent="0.25">
      <c r="A16321" s="21" t="str">
        <f t="shared" si="254"/>
        <v>MOW M2N DAAA_2043</v>
      </c>
      <c r="B16321" t="s">
        <v>130</v>
      </c>
      <c r="C16321" t="s">
        <v>140</v>
      </c>
      <c r="D16321" t="s">
        <v>23</v>
      </c>
      <c r="E16321" t="s">
        <v>29</v>
      </c>
      <c r="F16321" t="s">
        <v>28</v>
      </c>
      <c r="K16321">
        <v>0</v>
      </c>
      <c r="L16321" s="51">
        <v>52596</v>
      </c>
      <c r="M16321">
        <v>20</v>
      </c>
    </row>
    <row r="16322" spans="1:13" x14ac:dyDescent="0.25">
      <c r="A16322" s="21" t="str">
        <f t="shared" ref="A16322:A16385" si="255">B16322&amp;" "&amp;D16322&amp;" "&amp;C16322&amp;"_"&amp;YEAR(L16322)</f>
        <v>MOW M2N DAAA_2024</v>
      </c>
      <c r="B16322" t="s">
        <v>130</v>
      </c>
      <c r="C16322" t="s">
        <v>140</v>
      </c>
      <c r="D16322" t="s">
        <v>23</v>
      </c>
      <c r="E16322" t="s">
        <v>29</v>
      </c>
      <c r="F16322" t="s">
        <v>31</v>
      </c>
      <c r="K16322">
        <v>0</v>
      </c>
      <c r="L16322" s="51">
        <v>45657</v>
      </c>
      <c r="M16322">
        <v>1</v>
      </c>
    </row>
    <row r="16323" spans="1:13" x14ac:dyDescent="0.25">
      <c r="A16323" s="21" t="str">
        <f t="shared" si="255"/>
        <v>MOW M2N DAAA_2025</v>
      </c>
      <c r="B16323" t="s">
        <v>130</v>
      </c>
      <c r="C16323" t="s">
        <v>140</v>
      </c>
      <c r="D16323" t="s">
        <v>23</v>
      </c>
      <c r="E16323" t="s">
        <v>29</v>
      </c>
      <c r="F16323" t="s">
        <v>31</v>
      </c>
      <c r="K16323">
        <v>0</v>
      </c>
      <c r="L16323" s="51">
        <v>46022</v>
      </c>
      <c r="M16323">
        <v>2</v>
      </c>
    </row>
    <row r="16324" spans="1:13" x14ac:dyDescent="0.25">
      <c r="A16324" s="21" t="str">
        <f t="shared" si="255"/>
        <v>MOW M2N DAAA_2026</v>
      </c>
      <c r="B16324" t="s">
        <v>130</v>
      </c>
      <c r="C16324" t="s">
        <v>140</v>
      </c>
      <c r="D16324" t="s">
        <v>23</v>
      </c>
      <c r="E16324" t="s">
        <v>29</v>
      </c>
      <c r="F16324" t="s">
        <v>31</v>
      </c>
      <c r="K16324">
        <v>0</v>
      </c>
      <c r="L16324" s="51">
        <v>46387</v>
      </c>
      <c r="M16324">
        <v>3</v>
      </c>
    </row>
    <row r="16325" spans="1:13" x14ac:dyDescent="0.25">
      <c r="A16325" s="21" t="str">
        <f t="shared" si="255"/>
        <v>MOW M2N DAAA_2027</v>
      </c>
      <c r="B16325" t="s">
        <v>130</v>
      </c>
      <c r="C16325" t="s">
        <v>140</v>
      </c>
      <c r="D16325" t="s">
        <v>23</v>
      </c>
      <c r="E16325" t="s">
        <v>29</v>
      </c>
      <c r="F16325" t="s">
        <v>31</v>
      </c>
      <c r="K16325">
        <v>0</v>
      </c>
      <c r="L16325" s="51">
        <v>46752</v>
      </c>
      <c r="M16325">
        <v>4</v>
      </c>
    </row>
    <row r="16326" spans="1:13" x14ac:dyDescent="0.25">
      <c r="A16326" s="21" t="str">
        <f t="shared" si="255"/>
        <v>MOW M2N DAAA_2028</v>
      </c>
      <c r="B16326" t="s">
        <v>130</v>
      </c>
      <c r="C16326" t="s">
        <v>140</v>
      </c>
      <c r="D16326" t="s">
        <v>23</v>
      </c>
      <c r="E16326" t="s">
        <v>29</v>
      </c>
      <c r="F16326" t="s">
        <v>31</v>
      </c>
      <c r="K16326">
        <v>0</v>
      </c>
      <c r="L16326" s="51">
        <v>47118</v>
      </c>
      <c r="M16326">
        <v>5</v>
      </c>
    </row>
    <row r="16327" spans="1:13" x14ac:dyDescent="0.25">
      <c r="A16327" s="21" t="str">
        <f t="shared" si="255"/>
        <v>MOW M2N DAAA_2029</v>
      </c>
      <c r="B16327" t="s">
        <v>130</v>
      </c>
      <c r="C16327" t="s">
        <v>140</v>
      </c>
      <c r="D16327" t="s">
        <v>23</v>
      </c>
      <c r="E16327" t="s">
        <v>29</v>
      </c>
      <c r="F16327" t="s">
        <v>31</v>
      </c>
      <c r="K16327">
        <v>0</v>
      </c>
      <c r="L16327" s="51">
        <v>47483</v>
      </c>
      <c r="M16327">
        <v>6</v>
      </c>
    </row>
    <row r="16328" spans="1:13" x14ac:dyDescent="0.25">
      <c r="A16328" s="21" t="str">
        <f t="shared" si="255"/>
        <v>MOW M2N DAAA_2030</v>
      </c>
      <c r="B16328" t="s">
        <v>130</v>
      </c>
      <c r="C16328" t="s">
        <v>140</v>
      </c>
      <c r="D16328" t="s">
        <v>23</v>
      </c>
      <c r="E16328" t="s">
        <v>29</v>
      </c>
      <c r="F16328" t="s">
        <v>31</v>
      </c>
      <c r="K16328">
        <v>0</v>
      </c>
      <c r="L16328" s="51">
        <v>47848</v>
      </c>
      <c r="M16328">
        <v>7</v>
      </c>
    </row>
    <row r="16329" spans="1:13" x14ac:dyDescent="0.25">
      <c r="A16329" s="21" t="str">
        <f t="shared" si="255"/>
        <v>MOW M2N DAAA_2031</v>
      </c>
      <c r="B16329" t="s">
        <v>130</v>
      </c>
      <c r="C16329" t="s">
        <v>140</v>
      </c>
      <c r="D16329" t="s">
        <v>23</v>
      </c>
      <c r="E16329" t="s">
        <v>29</v>
      </c>
      <c r="F16329" t="s">
        <v>31</v>
      </c>
      <c r="K16329">
        <v>0</v>
      </c>
      <c r="L16329" s="51">
        <v>48213</v>
      </c>
      <c r="M16329">
        <v>8</v>
      </c>
    </row>
    <row r="16330" spans="1:13" x14ac:dyDescent="0.25">
      <c r="A16330" s="21" t="str">
        <f t="shared" si="255"/>
        <v>MOW M2N DAAA_2032</v>
      </c>
      <c r="B16330" t="s">
        <v>130</v>
      </c>
      <c r="C16330" t="s">
        <v>140</v>
      </c>
      <c r="D16330" t="s">
        <v>23</v>
      </c>
      <c r="E16330" t="s">
        <v>29</v>
      </c>
      <c r="F16330" t="s">
        <v>31</v>
      </c>
      <c r="K16330">
        <v>0</v>
      </c>
      <c r="L16330" s="51">
        <v>48579</v>
      </c>
      <c r="M16330">
        <v>9</v>
      </c>
    </row>
    <row r="16331" spans="1:13" x14ac:dyDescent="0.25">
      <c r="A16331" s="21" t="str">
        <f t="shared" si="255"/>
        <v>MOW M2N DAAA_2033</v>
      </c>
      <c r="B16331" t="s">
        <v>130</v>
      </c>
      <c r="C16331" t="s">
        <v>140</v>
      </c>
      <c r="D16331" t="s">
        <v>23</v>
      </c>
      <c r="E16331" t="s">
        <v>29</v>
      </c>
      <c r="F16331" t="s">
        <v>31</v>
      </c>
      <c r="K16331">
        <v>0</v>
      </c>
      <c r="L16331" s="51">
        <v>48944</v>
      </c>
      <c r="M16331">
        <v>10</v>
      </c>
    </row>
    <row r="16332" spans="1:13" x14ac:dyDescent="0.25">
      <c r="A16332" s="21" t="str">
        <f t="shared" si="255"/>
        <v>MOW M2N DAAA_2034</v>
      </c>
      <c r="B16332" t="s">
        <v>130</v>
      </c>
      <c r="C16332" t="s">
        <v>140</v>
      </c>
      <c r="D16332" t="s">
        <v>23</v>
      </c>
      <c r="E16332" t="s">
        <v>29</v>
      </c>
      <c r="F16332" t="s">
        <v>31</v>
      </c>
      <c r="K16332">
        <v>0</v>
      </c>
      <c r="L16332" s="51">
        <v>49309</v>
      </c>
      <c r="M16332">
        <v>11</v>
      </c>
    </row>
    <row r="16333" spans="1:13" x14ac:dyDescent="0.25">
      <c r="A16333" s="21" t="str">
        <f t="shared" si="255"/>
        <v>MOW M2N DAAA_2035</v>
      </c>
      <c r="B16333" t="s">
        <v>130</v>
      </c>
      <c r="C16333" t="s">
        <v>140</v>
      </c>
      <c r="D16333" t="s">
        <v>23</v>
      </c>
      <c r="E16333" t="s">
        <v>29</v>
      </c>
      <c r="F16333" t="s">
        <v>31</v>
      </c>
      <c r="K16333">
        <v>0</v>
      </c>
      <c r="L16333" s="51">
        <v>49674</v>
      </c>
      <c r="M16333">
        <v>12</v>
      </c>
    </row>
    <row r="16334" spans="1:13" x14ac:dyDescent="0.25">
      <c r="A16334" s="21" t="str">
        <f t="shared" si="255"/>
        <v>MOW M2N DAAA_2036</v>
      </c>
      <c r="B16334" t="s">
        <v>130</v>
      </c>
      <c r="C16334" t="s">
        <v>140</v>
      </c>
      <c r="D16334" t="s">
        <v>23</v>
      </c>
      <c r="E16334" t="s">
        <v>29</v>
      </c>
      <c r="F16334" t="s">
        <v>31</v>
      </c>
      <c r="K16334">
        <v>0</v>
      </c>
      <c r="L16334" s="51">
        <v>50040</v>
      </c>
      <c r="M16334">
        <v>13</v>
      </c>
    </row>
    <row r="16335" spans="1:13" x14ac:dyDescent="0.25">
      <c r="A16335" s="21" t="str">
        <f t="shared" si="255"/>
        <v>MOW M2N DAAA_2037</v>
      </c>
      <c r="B16335" t="s">
        <v>130</v>
      </c>
      <c r="C16335" t="s">
        <v>140</v>
      </c>
      <c r="D16335" t="s">
        <v>23</v>
      </c>
      <c r="E16335" t="s">
        <v>29</v>
      </c>
      <c r="F16335" t="s">
        <v>31</v>
      </c>
      <c r="K16335">
        <v>0</v>
      </c>
      <c r="L16335" s="51">
        <v>50405</v>
      </c>
      <c r="M16335">
        <v>14</v>
      </c>
    </row>
    <row r="16336" spans="1:13" x14ac:dyDescent="0.25">
      <c r="A16336" s="21" t="str">
        <f t="shared" si="255"/>
        <v>MOW M2N DAAA_2038</v>
      </c>
      <c r="B16336" t="s">
        <v>130</v>
      </c>
      <c r="C16336" t="s">
        <v>140</v>
      </c>
      <c r="D16336" t="s">
        <v>23</v>
      </c>
      <c r="E16336" t="s">
        <v>29</v>
      </c>
      <c r="F16336" t="s">
        <v>31</v>
      </c>
      <c r="K16336">
        <v>0</v>
      </c>
      <c r="L16336" s="51">
        <v>50770</v>
      </c>
      <c r="M16336">
        <v>15</v>
      </c>
    </row>
    <row r="16337" spans="1:14" x14ac:dyDescent="0.25">
      <c r="A16337" s="21" t="str">
        <f t="shared" si="255"/>
        <v>MOW M2N DAAA_2039</v>
      </c>
      <c r="B16337" t="s">
        <v>130</v>
      </c>
      <c r="C16337" t="s">
        <v>140</v>
      </c>
      <c r="D16337" t="s">
        <v>23</v>
      </c>
      <c r="E16337" t="s">
        <v>29</v>
      </c>
      <c r="F16337" t="s">
        <v>31</v>
      </c>
      <c r="K16337">
        <v>0</v>
      </c>
      <c r="L16337" s="51">
        <v>51135</v>
      </c>
      <c r="M16337">
        <v>16</v>
      </c>
    </row>
    <row r="16338" spans="1:14" x14ac:dyDescent="0.25">
      <c r="A16338" s="21" t="str">
        <f t="shared" si="255"/>
        <v>MOW M2N DAAA_2040</v>
      </c>
      <c r="B16338" t="s">
        <v>130</v>
      </c>
      <c r="C16338" t="s">
        <v>140</v>
      </c>
      <c r="D16338" t="s">
        <v>23</v>
      </c>
      <c r="E16338" t="s">
        <v>29</v>
      </c>
      <c r="F16338" t="s">
        <v>31</v>
      </c>
      <c r="K16338">
        <v>0</v>
      </c>
      <c r="L16338" s="51">
        <v>51501</v>
      </c>
      <c r="M16338">
        <v>17</v>
      </c>
    </row>
    <row r="16339" spans="1:14" x14ac:dyDescent="0.25">
      <c r="A16339" s="21" t="str">
        <f t="shared" si="255"/>
        <v>MOW M2N DAAA_2041</v>
      </c>
      <c r="B16339" t="s">
        <v>130</v>
      </c>
      <c r="C16339" t="s">
        <v>140</v>
      </c>
      <c r="D16339" t="s">
        <v>23</v>
      </c>
      <c r="E16339" t="s">
        <v>29</v>
      </c>
      <c r="F16339" t="s">
        <v>31</v>
      </c>
      <c r="K16339">
        <v>0</v>
      </c>
      <c r="L16339" s="51">
        <v>51866</v>
      </c>
      <c r="M16339">
        <v>18</v>
      </c>
    </row>
    <row r="16340" spans="1:14" x14ac:dyDescent="0.25">
      <c r="A16340" s="21" t="str">
        <f t="shared" si="255"/>
        <v>MOW M2N DAAA_2042</v>
      </c>
      <c r="B16340" t="s">
        <v>130</v>
      </c>
      <c r="C16340" t="s">
        <v>140</v>
      </c>
      <c r="D16340" t="s">
        <v>23</v>
      </c>
      <c r="E16340" t="s">
        <v>29</v>
      </c>
      <c r="F16340" t="s">
        <v>31</v>
      </c>
      <c r="K16340">
        <v>0</v>
      </c>
      <c r="L16340" s="51">
        <v>52231</v>
      </c>
      <c r="M16340">
        <v>19</v>
      </c>
    </row>
    <row r="16341" spans="1:14" x14ac:dyDescent="0.25">
      <c r="A16341" s="21" t="str">
        <f t="shared" si="255"/>
        <v>MOW M2N DAAA_2043</v>
      </c>
      <c r="B16341" t="s">
        <v>130</v>
      </c>
      <c r="C16341" t="s">
        <v>140</v>
      </c>
      <c r="D16341" t="s">
        <v>23</v>
      </c>
      <c r="E16341" t="s">
        <v>29</v>
      </c>
      <c r="F16341" t="s">
        <v>31</v>
      </c>
      <c r="K16341">
        <v>0</v>
      </c>
      <c r="L16341" s="51">
        <v>52596</v>
      </c>
      <c r="M16341">
        <v>20</v>
      </c>
    </row>
    <row r="16342" spans="1:14" x14ac:dyDescent="0.25">
      <c r="A16342" s="21" t="str">
        <f t="shared" si="255"/>
        <v>MOW M2N DAAA_2024</v>
      </c>
      <c r="B16342" t="s">
        <v>130</v>
      </c>
      <c r="C16342" t="s">
        <v>140</v>
      </c>
      <c r="D16342" t="s">
        <v>23</v>
      </c>
      <c r="E16342" t="s">
        <v>5</v>
      </c>
      <c r="F16342" t="s">
        <v>4</v>
      </c>
      <c r="G16342">
        <v>0</v>
      </c>
      <c r="H16342">
        <v>0</v>
      </c>
      <c r="I16342">
        <v>0</v>
      </c>
      <c r="J16342">
        <v>0</v>
      </c>
      <c r="L16342" s="51">
        <v>45657</v>
      </c>
      <c r="M16342">
        <v>1</v>
      </c>
      <c r="N16342">
        <v>0</v>
      </c>
    </row>
    <row r="16343" spans="1:14" x14ac:dyDescent="0.25">
      <c r="A16343" s="21" t="str">
        <f t="shared" si="255"/>
        <v>MOW M2N DAAA_2025</v>
      </c>
      <c r="B16343" t="s">
        <v>130</v>
      </c>
      <c r="C16343" t="s">
        <v>140</v>
      </c>
      <c r="D16343" t="s">
        <v>23</v>
      </c>
      <c r="E16343" t="s">
        <v>5</v>
      </c>
      <c r="F16343" t="s">
        <v>4</v>
      </c>
      <c r="G16343">
        <v>0</v>
      </c>
      <c r="H16343">
        <v>0</v>
      </c>
      <c r="I16343">
        <v>0</v>
      </c>
      <c r="J16343">
        <v>0</v>
      </c>
      <c r="L16343" s="51">
        <v>46022</v>
      </c>
      <c r="M16343">
        <v>2</v>
      </c>
      <c r="N16343">
        <v>0</v>
      </c>
    </row>
    <row r="16344" spans="1:14" x14ac:dyDescent="0.25">
      <c r="A16344" s="21" t="str">
        <f t="shared" si="255"/>
        <v>MOW M2N DAAA_2026</v>
      </c>
      <c r="B16344" t="s">
        <v>130</v>
      </c>
      <c r="C16344" t="s">
        <v>140</v>
      </c>
      <c r="D16344" t="s">
        <v>23</v>
      </c>
      <c r="E16344" t="s">
        <v>5</v>
      </c>
      <c r="F16344" t="s">
        <v>4</v>
      </c>
      <c r="G16344">
        <v>0</v>
      </c>
      <c r="H16344">
        <v>7614.62841796875</v>
      </c>
      <c r="I16344">
        <v>55699.5859375</v>
      </c>
      <c r="J16344">
        <v>0</v>
      </c>
      <c r="L16344" s="51">
        <v>46387</v>
      </c>
      <c r="M16344">
        <v>3</v>
      </c>
      <c r="N16344">
        <v>-24559.650390625</v>
      </c>
    </row>
    <row r="16345" spans="1:14" x14ac:dyDescent="0.25">
      <c r="A16345" s="21" t="str">
        <f t="shared" si="255"/>
        <v>MOW M2N DAAA_2027</v>
      </c>
      <c r="B16345" t="s">
        <v>130</v>
      </c>
      <c r="C16345" t="s">
        <v>140</v>
      </c>
      <c r="D16345" t="s">
        <v>23</v>
      </c>
      <c r="E16345" t="s">
        <v>5</v>
      </c>
      <c r="F16345" t="s">
        <v>4</v>
      </c>
      <c r="G16345">
        <v>0</v>
      </c>
      <c r="H16345">
        <v>16410.857421875</v>
      </c>
      <c r="I16345">
        <v>91479.0546875</v>
      </c>
      <c r="J16345">
        <v>0</v>
      </c>
      <c r="L16345" s="51">
        <v>46752</v>
      </c>
      <c r="M16345">
        <v>4</v>
      </c>
      <c r="N16345">
        <v>-38296.953125</v>
      </c>
    </row>
    <row r="16346" spans="1:14" x14ac:dyDescent="0.25">
      <c r="A16346" s="21" t="str">
        <f t="shared" si="255"/>
        <v>MOW M2N DAAA_2028</v>
      </c>
      <c r="B16346" t="s">
        <v>130</v>
      </c>
      <c r="C16346" t="s">
        <v>140</v>
      </c>
      <c r="D16346" t="s">
        <v>23</v>
      </c>
      <c r="E16346" t="s">
        <v>5</v>
      </c>
      <c r="F16346" t="s">
        <v>4</v>
      </c>
      <c r="G16346">
        <v>0</v>
      </c>
      <c r="H16346">
        <v>42220.10546875</v>
      </c>
      <c r="I16346">
        <v>144989.453125</v>
      </c>
      <c r="J16346">
        <v>0</v>
      </c>
      <c r="L16346" s="51">
        <v>47118</v>
      </c>
      <c r="M16346">
        <v>5</v>
      </c>
      <c r="N16346">
        <v>-17473.37109375</v>
      </c>
    </row>
    <row r="16347" spans="1:14" x14ac:dyDescent="0.25">
      <c r="A16347" s="21" t="str">
        <f t="shared" si="255"/>
        <v>MOW M2N DAAA_2029</v>
      </c>
      <c r="B16347" t="s">
        <v>130</v>
      </c>
      <c r="C16347" t="s">
        <v>140</v>
      </c>
      <c r="D16347" t="s">
        <v>23</v>
      </c>
      <c r="E16347" t="s">
        <v>5</v>
      </c>
      <c r="F16347" t="s">
        <v>4</v>
      </c>
      <c r="G16347">
        <v>0</v>
      </c>
      <c r="H16347">
        <v>45920.0234375</v>
      </c>
      <c r="I16347">
        <v>136243.265625</v>
      </c>
      <c r="J16347">
        <v>0</v>
      </c>
      <c r="L16347" s="51">
        <v>47483</v>
      </c>
      <c r="M16347">
        <v>6</v>
      </c>
      <c r="N16347">
        <v>-15076.2509765625</v>
      </c>
    </row>
    <row r="16348" spans="1:14" x14ac:dyDescent="0.25">
      <c r="A16348" s="21" t="str">
        <f t="shared" si="255"/>
        <v>MOW M2N DAAA_2030</v>
      </c>
      <c r="B16348" t="s">
        <v>130</v>
      </c>
      <c r="C16348" t="s">
        <v>140</v>
      </c>
      <c r="D16348" t="s">
        <v>23</v>
      </c>
      <c r="E16348" t="s">
        <v>5</v>
      </c>
      <c r="F16348" t="s">
        <v>4</v>
      </c>
      <c r="G16348">
        <v>0</v>
      </c>
      <c r="H16348">
        <v>77774.6953125</v>
      </c>
      <c r="I16348">
        <v>193773.078125</v>
      </c>
      <c r="J16348">
        <v>0</v>
      </c>
      <c r="L16348" s="51">
        <v>47848</v>
      </c>
      <c r="M16348">
        <v>7</v>
      </c>
      <c r="N16348">
        <v>12867.6455078125</v>
      </c>
    </row>
    <row r="16349" spans="1:14" x14ac:dyDescent="0.25">
      <c r="A16349" s="21" t="str">
        <f t="shared" si="255"/>
        <v>MOW M2N DAAA_2031</v>
      </c>
      <c r="B16349" t="s">
        <v>130</v>
      </c>
      <c r="C16349" t="s">
        <v>140</v>
      </c>
      <c r="D16349" t="s">
        <v>23</v>
      </c>
      <c r="E16349" t="s">
        <v>5</v>
      </c>
      <c r="F16349" t="s">
        <v>4</v>
      </c>
      <c r="G16349">
        <v>0</v>
      </c>
      <c r="H16349">
        <v>85825.75</v>
      </c>
      <c r="I16349">
        <v>245208.453125</v>
      </c>
      <c r="J16349">
        <v>0</v>
      </c>
      <c r="L16349" s="51">
        <v>48213</v>
      </c>
      <c r="M16349">
        <v>8</v>
      </c>
      <c r="N16349">
        <v>-7649.22705078125</v>
      </c>
    </row>
    <row r="16350" spans="1:14" x14ac:dyDescent="0.25">
      <c r="A16350" s="21" t="str">
        <f t="shared" si="255"/>
        <v>MOW M2N DAAA_2032</v>
      </c>
      <c r="B16350" t="s">
        <v>130</v>
      </c>
      <c r="C16350" t="s">
        <v>140</v>
      </c>
      <c r="D16350" t="s">
        <v>23</v>
      </c>
      <c r="E16350" t="s">
        <v>5</v>
      </c>
      <c r="F16350" t="s">
        <v>4</v>
      </c>
      <c r="G16350">
        <v>0</v>
      </c>
      <c r="H16350">
        <v>89350.6484375</v>
      </c>
      <c r="I16350">
        <v>298756.8125</v>
      </c>
      <c r="J16350">
        <v>0</v>
      </c>
      <c r="L16350" s="51">
        <v>48579</v>
      </c>
      <c r="M16350">
        <v>9</v>
      </c>
      <c r="N16350">
        <v>-44841.7421875</v>
      </c>
    </row>
    <row r="16351" spans="1:14" x14ac:dyDescent="0.25">
      <c r="A16351" s="21" t="str">
        <f t="shared" si="255"/>
        <v>MOW M2N DAAA_2033</v>
      </c>
      <c r="B16351" t="s">
        <v>130</v>
      </c>
      <c r="C16351" t="s">
        <v>140</v>
      </c>
      <c r="D16351" t="s">
        <v>23</v>
      </c>
      <c r="E16351" t="s">
        <v>5</v>
      </c>
      <c r="F16351" t="s">
        <v>4</v>
      </c>
      <c r="G16351">
        <v>0</v>
      </c>
      <c r="H16351">
        <v>99158.1953125</v>
      </c>
      <c r="I16351">
        <v>349180.375</v>
      </c>
      <c r="J16351">
        <v>0</v>
      </c>
      <c r="L16351" s="51">
        <v>48944</v>
      </c>
      <c r="M16351">
        <v>10</v>
      </c>
      <c r="N16351">
        <v>-76440.3359375</v>
      </c>
    </row>
    <row r="16352" spans="1:14" x14ac:dyDescent="0.25">
      <c r="A16352" s="21" t="str">
        <f t="shared" si="255"/>
        <v>MOW M2N DAAA_2034</v>
      </c>
      <c r="B16352" t="s">
        <v>130</v>
      </c>
      <c r="C16352" t="s">
        <v>140</v>
      </c>
      <c r="D16352" t="s">
        <v>23</v>
      </c>
      <c r="E16352" t="s">
        <v>5</v>
      </c>
      <c r="F16352" t="s">
        <v>4</v>
      </c>
      <c r="G16352">
        <v>0</v>
      </c>
      <c r="H16352">
        <v>108132.8203125</v>
      </c>
      <c r="I16352">
        <v>399389.875</v>
      </c>
      <c r="J16352">
        <v>0</v>
      </c>
      <c r="L16352" s="51">
        <v>49309</v>
      </c>
      <c r="M16352">
        <v>11</v>
      </c>
      <c r="N16352">
        <v>-106580.9375</v>
      </c>
    </row>
    <row r="16353" spans="1:14" x14ac:dyDescent="0.25">
      <c r="A16353" s="21" t="str">
        <f t="shared" si="255"/>
        <v>MOW M2N DAAA_2035</v>
      </c>
      <c r="B16353" t="s">
        <v>130</v>
      </c>
      <c r="C16353" t="s">
        <v>140</v>
      </c>
      <c r="D16353" t="s">
        <v>23</v>
      </c>
      <c r="E16353" t="s">
        <v>5</v>
      </c>
      <c r="F16353" t="s">
        <v>4</v>
      </c>
      <c r="G16353">
        <v>0</v>
      </c>
      <c r="H16353">
        <v>111431.2421875</v>
      </c>
      <c r="I16353">
        <v>385846.25</v>
      </c>
      <c r="J16353">
        <v>0</v>
      </c>
      <c r="L16353" s="51">
        <v>49674</v>
      </c>
      <c r="M16353">
        <v>12</v>
      </c>
      <c r="N16353">
        <v>-107362.203125</v>
      </c>
    </row>
    <row r="16354" spans="1:14" x14ac:dyDescent="0.25">
      <c r="A16354" s="21" t="str">
        <f t="shared" si="255"/>
        <v>MOW M2N DAAA_2036</v>
      </c>
      <c r="B16354" t="s">
        <v>130</v>
      </c>
      <c r="C16354" t="s">
        <v>140</v>
      </c>
      <c r="D16354" t="s">
        <v>23</v>
      </c>
      <c r="E16354" t="s">
        <v>5</v>
      </c>
      <c r="F16354" t="s">
        <v>4</v>
      </c>
      <c r="G16354">
        <v>0</v>
      </c>
      <c r="H16354">
        <v>124223.125</v>
      </c>
      <c r="I16354">
        <v>374016.5625</v>
      </c>
      <c r="J16354">
        <v>0</v>
      </c>
      <c r="L16354" s="51">
        <v>50040</v>
      </c>
      <c r="M16354">
        <v>13</v>
      </c>
      <c r="N16354">
        <v>-71392.5546875</v>
      </c>
    </row>
    <row r="16355" spans="1:14" x14ac:dyDescent="0.25">
      <c r="A16355" s="21" t="str">
        <f t="shared" si="255"/>
        <v>MOW M2N DAAA_2037</v>
      </c>
      <c r="B16355" t="s">
        <v>130</v>
      </c>
      <c r="C16355" t="s">
        <v>140</v>
      </c>
      <c r="D16355" t="s">
        <v>23</v>
      </c>
      <c r="E16355" t="s">
        <v>5</v>
      </c>
      <c r="F16355" t="s">
        <v>4</v>
      </c>
      <c r="G16355">
        <v>0</v>
      </c>
      <c r="H16355">
        <v>130426.1875</v>
      </c>
      <c r="I16355">
        <v>362127.6875</v>
      </c>
      <c r="J16355">
        <v>0</v>
      </c>
      <c r="L16355" s="51">
        <v>50405</v>
      </c>
      <c r="M16355">
        <v>14</v>
      </c>
      <c r="N16355">
        <v>-50308.09375</v>
      </c>
    </row>
    <row r="16356" spans="1:14" x14ac:dyDescent="0.25">
      <c r="A16356" s="21" t="str">
        <f t="shared" si="255"/>
        <v>MOW M2N DAAA_2038</v>
      </c>
      <c r="B16356" t="s">
        <v>130</v>
      </c>
      <c r="C16356" t="s">
        <v>140</v>
      </c>
      <c r="D16356" t="s">
        <v>23</v>
      </c>
      <c r="E16356" t="s">
        <v>5</v>
      </c>
      <c r="F16356" t="s">
        <v>4</v>
      </c>
      <c r="G16356">
        <v>0</v>
      </c>
      <c r="H16356">
        <v>138512.703125</v>
      </c>
      <c r="I16356">
        <v>352697.65625</v>
      </c>
      <c r="J16356">
        <v>0</v>
      </c>
      <c r="L16356" s="51">
        <v>50770</v>
      </c>
      <c r="M16356">
        <v>15</v>
      </c>
      <c r="N16356">
        <v>-42704.015625</v>
      </c>
    </row>
    <row r="16357" spans="1:14" x14ac:dyDescent="0.25">
      <c r="A16357" s="21" t="str">
        <f t="shared" si="255"/>
        <v>MOW M2N DAAA_2039</v>
      </c>
      <c r="B16357" t="s">
        <v>130</v>
      </c>
      <c r="C16357" t="s">
        <v>140</v>
      </c>
      <c r="D16357" t="s">
        <v>23</v>
      </c>
      <c r="E16357" t="s">
        <v>5</v>
      </c>
      <c r="F16357" t="s">
        <v>4</v>
      </c>
      <c r="G16357">
        <v>0</v>
      </c>
      <c r="H16357">
        <v>199543.34375</v>
      </c>
      <c r="I16357">
        <v>416335.59375</v>
      </c>
      <c r="J16357">
        <v>0</v>
      </c>
      <c r="L16357" s="51">
        <v>51135</v>
      </c>
      <c r="M16357">
        <v>16</v>
      </c>
      <c r="N16357">
        <v>-1847.4293212890625</v>
      </c>
    </row>
    <row r="16358" spans="1:14" x14ac:dyDescent="0.25">
      <c r="A16358" s="21" t="str">
        <f t="shared" si="255"/>
        <v>MOW M2N DAAA_2040</v>
      </c>
      <c r="B16358" t="s">
        <v>130</v>
      </c>
      <c r="C16358" t="s">
        <v>140</v>
      </c>
      <c r="D16358" t="s">
        <v>23</v>
      </c>
      <c r="E16358" t="s">
        <v>5</v>
      </c>
      <c r="F16358" t="s">
        <v>4</v>
      </c>
      <c r="G16358">
        <v>0</v>
      </c>
      <c r="H16358">
        <v>224876.015625</v>
      </c>
      <c r="I16358">
        <v>409012.15625</v>
      </c>
      <c r="J16358">
        <v>0</v>
      </c>
      <c r="L16358" s="51">
        <v>51501</v>
      </c>
      <c r="M16358">
        <v>17</v>
      </c>
      <c r="N16358">
        <v>40193.36328125</v>
      </c>
    </row>
    <row r="16359" spans="1:14" x14ac:dyDescent="0.25">
      <c r="A16359" s="21" t="str">
        <f t="shared" si="255"/>
        <v>MOW M2N DAAA_2041</v>
      </c>
      <c r="B16359" t="s">
        <v>130</v>
      </c>
      <c r="C16359" t="s">
        <v>140</v>
      </c>
      <c r="D16359" t="s">
        <v>23</v>
      </c>
      <c r="E16359" t="s">
        <v>5</v>
      </c>
      <c r="F16359" t="s">
        <v>4</v>
      </c>
      <c r="G16359">
        <v>0</v>
      </c>
      <c r="H16359">
        <v>229857.390625</v>
      </c>
      <c r="I16359">
        <v>399552</v>
      </c>
      <c r="J16359">
        <v>0</v>
      </c>
      <c r="L16359" s="51">
        <v>51866</v>
      </c>
      <c r="M16359">
        <v>18</v>
      </c>
      <c r="N16359">
        <v>82035.0703125</v>
      </c>
    </row>
    <row r="16360" spans="1:14" x14ac:dyDescent="0.25">
      <c r="A16360" s="21" t="str">
        <f t="shared" si="255"/>
        <v>MOW M2N DAAA_2042</v>
      </c>
      <c r="B16360" t="s">
        <v>130</v>
      </c>
      <c r="C16360" t="s">
        <v>140</v>
      </c>
      <c r="D16360" t="s">
        <v>23</v>
      </c>
      <c r="E16360" t="s">
        <v>5</v>
      </c>
      <c r="F16360" t="s">
        <v>4</v>
      </c>
      <c r="G16360">
        <v>0</v>
      </c>
      <c r="H16360">
        <v>238765.65625</v>
      </c>
      <c r="I16360">
        <v>391355.6875</v>
      </c>
      <c r="J16360">
        <v>0</v>
      </c>
      <c r="L16360" s="51">
        <v>52231</v>
      </c>
      <c r="M16360">
        <v>19</v>
      </c>
      <c r="N16360">
        <v>122946.15625</v>
      </c>
    </row>
    <row r="16361" spans="1:14" x14ac:dyDescent="0.25">
      <c r="A16361" s="21" t="str">
        <f t="shared" si="255"/>
        <v>MOW M2N DAAA_2043</v>
      </c>
      <c r="B16361" t="s">
        <v>130</v>
      </c>
      <c r="C16361" t="s">
        <v>140</v>
      </c>
      <c r="D16361" t="s">
        <v>23</v>
      </c>
      <c r="E16361" t="s">
        <v>5</v>
      </c>
      <c r="F16361" t="s">
        <v>4</v>
      </c>
      <c r="G16361">
        <v>0</v>
      </c>
      <c r="H16361">
        <v>244866.53125</v>
      </c>
      <c r="I16361">
        <v>383295.625</v>
      </c>
      <c r="J16361">
        <v>0</v>
      </c>
      <c r="L16361" s="51">
        <v>52596</v>
      </c>
      <c r="M16361">
        <v>20</v>
      </c>
      <c r="N16361">
        <v>165874.046875</v>
      </c>
    </row>
    <row r="16362" spans="1:14" x14ac:dyDescent="0.25">
      <c r="A16362" s="21" t="str">
        <f t="shared" si="255"/>
        <v>MOW M2N DAAA_2024</v>
      </c>
      <c r="B16362" t="s">
        <v>130</v>
      </c>
      <c r="C16362" t="s">
        <v>140</v>
      </c>
      <c r="D16362" t="s">
        <v>23</v>
      </c>
      <c r="E16362" t="s">
        <v>5</v>
      </c>
      <c r="F16362" t="s">
        <v>32</v>
      </c>
      <c r="G16362">
        <v>189100.46875</v>
      </c>
      <c r="H16362">
        <v>81692.578125</v>
      </c>
      <c r="I16362">
        <v>15499.482421875</v>
      </c>
      <c r="J16362">
        <v>0</v>
      </c>
      <c r="L16362" s="51">
        <v>45657</v>
      </c>
      <c r="M16362">
        <v>1</v>
      </c>
      <c r="N16362">
        <v>105479.078125</v>
      </c>
    </row>
    <row r="16363" spans="1:14" x14ac:dyDescent="0.25">
      <c r="A16363" s="21" t="str">
        <f t="shared" si="255"/>
        <v>MOW M2N DAAA_2025</v>
      </c>
      <c r="B16363" t="s">
        <v>130</v>
      </c>
      <c r="C16363" t="s">
        <v>140</v>
      </c>
      <c r="D16363" t="s">
        <v>23</v>
      </c>
      <c r="E16363" t="s">
        <v>5</v>
      </c>
      <c r="F16363" t="s">
        <v>32</v>
      </c>
      <c r="G16363">
        <v>204197.25</v>
      </c>
      <c r="H16363">
        <v>87700.921875</v>
      </c>
      <c r="I16363">
        <v>34580.93359375</v>
      </c>
      <c r="J16363">
        <v>0</v>
      </c>
      <c r="L16363" s="51">
        <v>46022</v>
      </c>
      <c r="M16363">
        <v>2</v>
      </c>
      <c r="N16363">
        <v>106607.640625</v>
      </c>
    </row>
    <row r="16364" spans="1:14" x14ac:dyDescent="0.25">
      <c r="A16364" s="21" t="str">
        <f t="shared" si="255"/>
        <v>MOW M2N DAAA_2026</v>
      </c>
      <c r="B16364" t="s">
        <v>130</v>
      </c>
      <c r="C16364" t="s">
        <v>140</v>
      </c>
      <c r="D16364" t="s">
        <v>23</v>
      </c>
      <c r="E16364" t="s">
        <v>5</v>
      </c>
      <c r="F16364" t="s">
        <v>32</v>
      </c>
      <c r="G16364">
        <v>219276.34375</v>
      </c>
      <c r="H16364">
        <v>98619.203125</v>
      </c>
      <c r="I16364">
        <v>38000.23046875</v>
      </c>
      <c r="J16364">
        <v>0</v>
      </c>
      <c r="L16364" s="51">
        <v>46387</v>
      </c>
      <c r="M16364">
        <v>3</v>
      </c>
      <c r="N16364">
        <v>110696.1796875</v>
      </c>
    </row>
    <row r="16365" spans="1:14" x14ac:dyDescent="0.25">
      <c r="A16365" s="21" t="str">
        <f t="shared" si="255"/>
        <v>MOW M2N DAAA_2027</v>
      </c>
      <c r="B16365" t="s">
        <v>130</v>
      </c>
      <c r="C16365" t="s">
        <v>140</v>
      </c>
      <c r="D16365" t="s">
        <v>23</v>
      </c>
      <c r="E16365" t="s">
        <v>5</v>
      </c>
      <c r="F16365" t="s">
        <v>32</v>
      </c>
      <c r="G16365">
        <v>230496.265625</v>
      </c>
      <c r="H16365">
        <v>99345.9921875</v>
      </c>
      <c r="I16365">
        <v>41521.93359375</v>
      </c>
      <c r="J16365">
        <v>0</v>
      </c>
      <c r="L16365" s="51">
        <v>46752</v>
      </c>
      <c r="M16365">
        <v>4</v>
      </c>
      <c r="N16365">
        <v>110527.515625</v>
      </c>
    </row>
    <row r="16366" spans="1:14" x14ac:dyDescent="0.25">
      <c r="A16366" s="21" t="str">
        <f t="shared" si="255"/>
        <v>MOW M2N DAAA_2028</v>
      </c>
      <c r="B16366" t="s">
        <v>130</v>
      </c>
      <c r="C16366" t="s">
        <v>140</v>
      </c>
      <c r="D16366" t="s">
        <v>23</v>
      </c>
      <c r="E16366" t="s">
        <v>5</v>
      </c>
      <c r="F16366" t="s">
        <v>32</v>
      </c>
      <c r="G16366">
        <v>238907.859375</v>
      </c>
      <c r="H16366">
        <v>108240.8984375</v>
      </c>
      <c r="I16366">
        <v>44875.82421875</v>
      </c>
      <c r="J16366">
        <v>0</v>
      </c>
      <c r="L16366" s="51">
        <v>47118</v>
      </c>
      <c r="M16366">
        <v>5</v>
      </c>
      <c r="N16366">
        <v>116951.3046875</v>
      </c>
    </row>
    <row r="16367" spans="1:14" x14ac:dyDescent="0.25">
      <c r="A16367" s="21" t="str">
        <f t="shared" si="255"/>
        <v>MOW M2N DAAA_2029</v>
      </c>
      <c r="B16367" t="s">
        <v>130</v>
      </c>
      <c r="C16367" t="s">
        <v>140</v>
      </c>
      <c r="D16367" t="s">
        <v>23</v>
      </c>
      <c r="E16367" t="s">
        <v>5</v>
      </c>
      <c r="F16367" t="s">
        <v>32</v>
      </c>
      <c r="G16367">
        <v>246828.921875</v>
      </c>
      <c r="H16367">
        <v>118393.9609375</v>
      </c>
      <c r="I16367">
        <v>46952.6171875</v>
      </c>
      <c r="J16367">
        <v>0</v>
      </c>
      <c r="L16367" s="51">
        <v>47483</v>
      </c>
      <c r="M16367">
        <v>6</v>
      </c>
      <c r="N16367">
        <v>124426.7265625</v>
      </c>
    </row>
    <row r="16368" spans="1:14" x14ac:dyDescent="0.25">
      <c r="A16368" s="21" t="str">
        <f t="shared" si="255"/>
        <v>MOW M2N DAAA_2030</v>
      </c>
      <c r="B16368" t="s">
        <v>130</v>
      </c>
      <c r="C16368" t="s">
        <v>140</v>
      </c>
      <c r="D16368" t="s">
        <v>23</v>
      </c>
      <c r="E16368" t="s">
        <v>5</v>
      </c>
      <c r="F16368" t="s">
        <v>32</v>
      </c>
      <c r="G16368">
        <v>255533.296875</v>
      </c>
      <c r="H16368">
        <v>125617.859375</v>
      </c>
      <c r="I16368">
        <v>52364.6953125</v>
      </c>
      <c r="J16368">
        <v>0</v>
      </c>
      <c r="L16368" s="51">
        <v>47848</v>
      </c>
      <c r="M16368">
        <v>7</v>
      </c>
      <c r="N16368">
        <v>130301.5</v>
      </c>
    </row>
    <row r="16369" spans="1:14" x14ac:dyDescent="0.25">
      <c r="A16369" s="21" t="str">
        <f t="shared" si="255"/>
        <v>MOW M2N DAAA_2031</v>
      </c>
      <c r="B16369" t="s">
        <v>130</v>
      </c>
      <c r="C16369" t="s">
        <v>140</v>
      </c>
      <c r="D16369" t="s">
        <v>23</v>
      </c>
      <c r="E16369" t="s">
        <v>5</v>
      </c>
      <c r="F16369" t="s">
        <v>32</v>
      </c>
      <c r="G16369">
        <v>259902.828125</v>
      </c>
      <c r="H16369">
        <v>106251.2109375</v>
      </c>
      <c r="I16369">
        <v>49934.67578125</v>
      </c>
      <c r="J16369">
        <v>27125.732421875</v>
      </c>
      <c r="L16369" s="51">
        <v>48213</v>
      </c>
      <c r="M16369">
        <v>8</v>
      </c>
      <c r="N16369">
        <v>124352.6875</v>
      </c>
    </row>
    <row r="16370" spans="1:14" x14ac:dyDescent="0.25">
      <c r="A16370" s="21" t="str">
        <f t="shared" si="255"/>
        <v>MOW M2N DAAA_2032</v>
      </c>
      <c r="B16370" t="s">
        <v>130</v>
      </c>
      <c r="C16370" t="s">
        <v>140</v>
      </c>
      <c r="D16370" t="s">
        <v>23</v>
      </c>
      <c r="E16370" t="s">
        <v>5</v>
      </c>
      <c r="F16370" t="s">
        <v>32</v>
      </c>
      <c r="G16370">
        <v>268454.3125</v>
      </c>
      <c r="H16370">
        <v>109551.6171875</v>
      </c>
      <c r="I16370">
        <v>51163.21484375</v>
      </c>
      <c r="J16370">
        <v>0</v>
      </c>
      <c r="L16370" s="51">
        <v>48579</v>
      </c>
      <c r="M16370">
        <v>9</v>
      </c>
      <c r="N16370">
        <v>122286.421875</v>
      </c>
    </row>
    <row r="16371" spans="1:14" x14ac:dyDescent="0.25">
      <c r="A16371" s="21" t="str">
        <f t="shared" si="255"/>
        <v>MOW M2N DAAA_2033</v>
      </c>
      <c r="B16371" t="s">
        <v>130</v>
      </c>
      <c r="C16371" t="s">
        <v>140</v>
      </c>
      <c r="D16371" t="s">
        <v>23</v>
      </c>
      <c r="E16371" t="s">
        <v>5</v>
      </c>
      <c r="F16371" t="s">
        <v>32</v>
      </c>
      <c r="G16371">
        <v>279679.09375</v>
      </c>
      <c r="H16371">
        <v>104210.9296875</v>
      </c>
      <c r="I16371">
        <v>53852.4921875</v>
      </c>
      <c r="J16371">
        <v>0</v>
      </c>
      <c r="L16371" s="51">
        <v>48944</v>
      </c>
      <c r="M16371">
        <v>10</v>
      </c>
      <c r="N16371">
        <v>109322.71875</v>
      </c>
    </row>
    <row r="16372" spans="1:14" x14ac:dyDescent="0.25">
      <c r="A16372" s="21" t="str">
        <f t="shared" si="255"/>
        <v>MOW M2N DAAA_2034</v>
      </c>
      <c r="B16372" t="s">
        <v>130</v>
      </c>
      <c r="C16372" t="s">
        <v>140</v>
      </c>
      <c r="D16372" t="s">
        <v>23</v>
      </c>
      <c r="E16372" t="s">
        <v>5</v>
      </c>
      <c r="F16372" t="s">
        <v>32</v>
      </c>
      <c r="G16372">
        <v>290426.71875</v>
      </c>
      <c r="H16372">
        <v>103611.984375</v>
      </c>
      <c r="I16372">
        <v>56144.57421875</v>
      </c>
      <c r="J16372">
        <v>0</v>
      </c>
      <c r="L16372" s="51">
        <v>49309</v>
      </c>
      <c r="M16372">
        <v>11</v>
      </c>
      <c r="N16372">
        <v>104306.359375</v>
      </c>
    </row>
    <row r="16373" spans="1:14" x14ac:dyDescent="0.25">
      <c r="A16373" s="21" t="str">
        <f t="shared" si="255"/>
        <v>MOW M2N DAAA_2035</v>
      </c>
      <c r="B16373" t="s">
        <v>130</v>
      </c>
      <c r="C16373" t="s">
        <v>140</v>
      </c>
      <c r="D16373" t="s">
        <v>23</v>
      </c>
      <c r="E16373" t="s">
        <v>5</v>
      </c>
      <c r="F16373" t="s">
        <v>32</v>
      </c>
      <c r="G16373">
        <v>302394.375</v>
      </c>
      <c r="H16373">
        <v>106313.8125</v>
      </c>
      <c r="I16373">
        <v>57332.05078125</v>
      </c>
      <c r="J16373">
        <v>0</v>
      </c>
      <c r="L16373" s="51">
        <v>49674</v>
      </c>
      <c r="M16373">
        <v>12</v>
      </c>
      <c r="N16373">
        <v>104702.109375</v>
      </c>
    </row>
    <row r="16374" spans="1:14" x14ac:dyDescent="0.25">
      <c r="A16374" s="21" t="str">
        <f t="shared" si="255"/>
        <v>MOW M2N DAAA_2036</v>
      </c>
      <c r="B16374" t="s">
        <v>130</v>
      </c>
      <c r="C16374" t="s">
        <v>140</v>
      </c>
      <c r="D16374" t="s">
        <v>23</v>
      </c>
      <c r="E16374" t="s">
        <v>5</v>
      </c>
      <c r="F16374" t="s">
        <v>32</v>
      </c>
      <c r="G16374">
        <v>314773.5625</v>
      </c>
      <c r="H16374">
        <v>105594.21875</v>
      </c>
      <c r="I16374">
        <v>60422.4375</v>
      </c>
      <c r="J16374">
        <v>0</v>
      </c>
      <c r="L16374" s="51">
        <v>50040</v>
      </c>
      <c r="M16374">
        <v>13</v>
      </c>
      <c r="N16374">
        <v>102688.9375</v>
      </c>
    </row>
    <row r="16375" spans="1:14" x14ac:dyDescent="0.25">
      <c r="A16375" s="21" t="str">
        <f t="shared" si="255"/>
        <v>MOW M2N DAAA_2037</v>
      </c>
      <c r="B16375" t="s">
        <v>130</v>
      </c>
      <c r="C16375" t="s">
        <v>140</v>
      </c>
      <c r="D16375" t="s">
        <v>23</v>
      </c>
      <c r="E16375" t="s">
        <v>5</v>
      </c>
      <c r="F16375" t="s">
        <v>32</v>
      </c>
      <c r="G16375">
        <v>326075.09375</v>
      </c>
      <c r="H16375">
        <v>104697.578125</v>
      </c>
      <c r="I16375">
        <v>62211.78125</v>
      </c>
      <c r="J16375">
        <v>0</v>
      </c>
      <c r="L16375" s="51">
        <v>50405</v>
      </c>
      <c r="M16375">
        <v>14</v>
      </c>
      <c r="N16375">
        <v>95981.671875</v>
      </c>
    </row>
    <row r="16376" spans="1:14" x14ac:dyDescent="0.25">
      <c r="A16376" s="21" t="str">
        <f t="shared" si="255"/>
        <v>MOW M2N DAAA_2038</v>
      </c>
      <c r="B16376" t="s">
        <v>130</v>
      </c>
      <c r="C16376" t="s">
        <v>140</v>
      </c>
      <c r="D16376" t="s">
        <v>23</v>
      </c>
      <c r="E16376" t="s">
        <v>5</v>
      </c>
      <c r="F16376" t="s">
        <v>32</v>
      </c>
      <c r="G16376">
        <v>338127.1875</v>
      </c>
      <c r="H16376">
        <v>104228.71875</v>
      </c>
      <c r="I16376">
        <v>63098.4375</v>
      </c>
      <c r="J16376">
        <v>0</v>
      </c>
      <c r="L16376" s="51">
        <v>50770</v>
      </c>
      <c r="M16376">
        <v>15</v>
      </c>
      <c r="N16376">
        <v>90648.9296875</v>
      </c>
    </row>
    <row r="16377" spans="1:14" x14ac:dyDescent="0.25">
      <c r="A16377" s="21" t="str">
        <f t="shared" si="255"/>
        <v>MOW M2N DAAA_2039</v>
      </c>
      <c r="B16377" t="s">
        <v>130</v>
      </c>
      <c r="C16377" t="s">
        <v>140</v>
      </c>
      <c r="D16377" t="s">
        <v>23</v>
      </c>
      <c r="E16377" t="s">
        <v>5</v>
      </c>
      <c r="F16377" t="s">
        <v>32</v>
      </c>
      <c r="G16377">
        <v>355622.09375</v>
      </c>
      <c r="H16377">
        <v>110149.3828125</v>
      </c>
      <c r="I16377">
        <v>66282.2578125</v>
      </c>
      <c r="J16377">
        <v>0</v>
      </c>
      <c r="L16377" s="51">
        <v>51135</v>
      </c>
      <c r="M16377">
        <v>16</v>
      </c>
      <c r="N16377">
        <v>89498.9296875</v>
      </c>
    </row>
    <row r="16378" spans="1:14" x14ac:dyDescent="0.25">
      <c r="A16378" s="21" t="str">
        <f t="shared" si="255"/>
        <v>MOW M2N DAAA_2040</v>
      </c>
      <c r="B16378" t="s">
        <v>130</v>
      </c>
      <c r="C16378" t="s">
        <v>140</v>
      </c>
      <c r="D16378" t="s">
        <v>23</v>
      </c>
      <c r="E16378" t="s">
        <v>5</v>
      </c>
      <c r="F16378" t="s">
        <v>32</v>
      </c>
      <c r="G16378">
        <v>366219.4375</v>
      </c>
      <c r="H16378">
        <v>78067.2421875</v>
      </c>
      <c r="I16378">
        <v>46758.57421875</v>
      </c>
      <c r="J16378">
        <v>133313.8125</v>
      </c>
      <c r="L16378" s="51">
        <v>51501</v>
      </c>
      <c r="M16378">
        <v>17</v>
      </c>
      <c r="N16378">
        <v>62674.27734375</v>
      </c>
    </row>
    <row r="16379" spans="1:14" x14ac:dyDescent="0.25">
      <c r="A16379" s="21" t="str">
        <f t="shared" si="255"/>
        <v>MOW M2N DAAA_2041</v>
      </c>
      <c r="B16379" t="s">
        <v>130</v>
      </c>
      <c r="C16379" t="s">
        <v>140</v>
      </c>
      <c r="D16379" t="s">
        <v>23</v>
      </c>
      <c r="E16379" t="s">
        <v>5</v>
      </c>
      <c r="F16379" t="s">
        <v>32</v>
      </c>
      <c r="G16379">
        <v>375933.28125</v>
      </c>
      <c r="H16379">
        <v>78359.1796875</v>
      </c>
      <c r="I16379">
        <v>46309.9765625</v>
      </c>
      <c r="J16379">
        <v>0</v>
      </c>
      <c r="L16379" s="51">
        <v>51866</v>
      </c>
      <c r="M16379">
        <v>18</v>
      </c>
      <c r="N16379">
        <v>62299.7109375</v>
      </c>
    </row>
    <row r="16380" spans="1:14" x14ac:dyDescent="0.25">
      <c r="A16380" s="21" t="str">
        <f t="shared" si="255"/>
        <v>MOW M2N DAAA_2042</v>
      </c>
      <c r="B16380" t="s">
        <v>130</v>
      </c>
      <c r="C16380" t="s">
        <v>140</v>
      </c>
      <c r="D16380" t="s">
        <v>23</v>
      </c>
      <c r="E16380" t="s">
        <v>5</v>
      </c>
      <c r="F16380" t="s">
        <v>32</v>
      </c>
      <c r="G16380">
        <v>387701.34375</v>
      </c>
      <c r="H16380">
        <v>78781.5234375</v>
      </c>
      <c r="I16380">
        <v>46904.7109375</v>
      </c>
      <c r="J16380">
        <v>0</v>
      </c>
      <c r="L16380" s="51">
        <v>52231</v>
      </c>
      <c r="M16380">
        <v>19</v>
      </c>
      <c r="N16380">
        <v>62741.76171875</v>
      </c>
    </row>
    <row r="16381" spans="1:14" x14ac:dyDescent="0.25">
      <c r="A16381" s="21" t="str">
        <f t="shared" si="255"/>
        <v>MOW M2N DAAA_2043</v>
      </c>
      <c r="B16381" t="s">
        <v>130</v>
      </c>
      <c r="C16381" t="s">
        <v>140</v>
      </c>
      <c r="D16381" t="s">
        <v>23</v>
      </c>
      <c r="E16381" t="s">
        <v>5</v>
      </c>
      <c r="F16381" t="s">
        <v>32</v>
      </c>
      <c r="G16381">
        <v>398459.59375</v>
      </c>
      <c r="H16381">
        <v>81745.671875</v>
      </c>
      <c r="I16381">
        <v>170669.53125</v>
      </c>
      <c r="J16381">
        <v>0</v>
      </c>
      <c r="L16381" s="51">
        <v>52596</v>
      </c>
      <c r="M16381">
        <v>20</v>
      </c>
      <c r="N16381">
        <v>64043.62890625</v>
      </c>
    </row>
    <row r="16382" spans="1:14" x14ac:dyDescent="0.25">
      <c r="A16382" s="21" t="str">
        <f t="shared" si="255"/>
        <v>MOW M2N DAAA_2024</v>
      </c>
      <c r="B16382" t="s">
        <v>130</v>
      </c>
      <c r="C16382" t="s">
        <v>140</v>
      </c>
      <c r="D16382" t="s">
        <v>23</v>
      </c>
      <c r="E16382" t="s">
        <v>5</v>
      </c>
      <c r="F16382" t="s">
        <v>8</v>
      </c>
      <c r="G16382">
        <v>0</v>
      </c>
      <c r="H16382">
        <v>0</v>
      </c>
      <c r="I16382">
        <v>0</v>
      </c>
      <c r="J16382">
        <v>0</v>
      </c>
      <c r="L16382" s="51">
        <v>45657</v>
      </c>
      <c r="M16382">
        <v>1</v>
      </c>
      <c r="N16382">
        <v>0</v>
      </c>
    </row>
    <row r="16383" spans="1:14" x14ac:dyDescent="0.25">
      <c r="A16383" s="21" t="str">
        <f t="shared" si="255"/>
        <v>MOW M2N DAAA_2025</v>
      </c>
      <c r="B16383" t="s">
        <v>130</v>
      </c>
      <c r="C16383" t="s">
        <v>140</v>
      </c>
      <c r="D16383" t="s">
        <v>23</v>
      </c>
      <c r="E16383" t="s">
        <v>5</v>
      </c>
      <c r="F16383" t="s">
        <v>8</v>
      </c>
      <c r="G16383">
        <v>0</v>
      </c>
      <c r="H16383">
        <v>0</v>
      </c>
      <c r="I16383">
        <v>0</v>
      </c>
      <c r="J16383">
        <v>0</v>
      </c>
      <c r="L16383" s="51">
        <v>46022</v>
      </c>
      <c r="M16383">
        <v>2</v>
      </c>
      <c r="N16383">
        <v>0</v>
      </c>
    </row>
    <row r="16384" spans="1:14" x14ac:dyDescent="0.25">
      <c r="A16384" s="21" t="str">
        <f t="shared" si="255"/>
        <v>MOW M2N DAAA_2026</v>
      </c>
      <c r="B16384" t="s">
        <v>130</v>
      </c>
      <c r="C16384" t="s">
        <v>140</v>
      </c>
      <c r="D16384" t="s">
        <v>23</v>
      </c>
      <c r="E16384" t="s">
        <v>5</v>
      </c>
      <c r="F16384" t="s">
        <v>8</v>
      </c>
      <c r="G16384">
        <v>0</v>
      </c>
      <c r="H16384">
        <v>0</v>
      </c>
      <c r="I16384">
        <v>0</v>
      </c>
      <c r="J16384">
        <v>0</v>
      </c>
      <c r="L16384" s="51">
        <v>46387</v>
      </c>
      <c r="M16384">
        <v>3</v>
      </c>
      <c r="N16384">
        <v>0</v>
      </c>
    </row>
    <row r="16385" spans="1:14" x14ac:dyDescent="0.25">
      <c r="A16385" s="21" t="str">
        <f t="shared" si="255"/>
        <v>MOW M2N DAAA_2027</v>
      </c>
      <c r="B16385" t="s">
        <v>130</v>
      </c>
      <c r="C16385" t="s">
        <v>140</v>
      </c>
      <c r="D16385" t="s">
        <v>23</v>
      </c>
      <c r="E16385" t="s">
        <v>5</v>
      </c>
      <c r="F16385" t="s">
        <v>8</v>
      </c>
      <c r="G16385">
        <v>0</v>
      </c>
      <c r="H16385">
        <v>0</v>
      </c>
      <c r="I16385">
        <v>0</v>
      </c>
      <c r="J16385">
        <v>0</v>
      </c>
      <c r="L16385" s="51">
        <v>46752</v>
      </c>
      <c r="M16385">
        <v>4</v>
      </c>
      <c r="N16385">
        <v>0</v>
      </c>
    </row>
    <row r="16386" spans="1:14" x14ac:dyDescent="0.25">
      <c r="A16386" s="21" t="str">
        <f t="shared" ref="A16386:A16449" si="256">B16386&amp;" "&amp;D16386&amp;" "&amp;C16386&amp;"_"&amp;YEAR(L16386)</f>
        <v>MOW M2N DAAA_2028</v>
      </c>
      <c r="B16386" t="s">
        <v>130</v>
      </c>
      <c r="C16386" t="s">
        <v>140</v>
      </c>
      <c r="D16386" t="s">
        <v>23</v>
      </c>
      <c r="E16386" t="s">
        <v>5</v>
      </c>
      <c r="F16386" t="s">
        <v>8</v>
      </c>
      <c r="G16386">
        <v>0</v>
      </c>
      <c r="H16386">
        <v>0</v>
      </c>
      <c r="I16386">
        <v>0</v>
      </c>
      <c r="J16386">
        <v>0</v>
      </c>
      <c r="L16386" s="51">
        <v>47118</v>
      </c>
      <c r="M16386">
        <v>5</v>
      </c>
      <c r="N16386">
        <v>0</v>
      </c>
    </row>
    <row r="16387" spans="1:14" x14ac:dyDescent="0.25">
      <c r="A16387" s="21" t="str">
        <f t="shared" si="256"/>
        <v>MOW M2N DAAA_2029</v>
      </c>
      <c r="B16387" t="s">
        <v>130</v>
      </c>
      <c r="C16387" t="s">
        <v>140</v>
      </c>
      <c r="D16387" t="s">
        <v>23</v>
      </c>
      <c r="E16387" t="s">
        <v>5</v>
      </c>
      <c r="F16387" t="s">
        <v>8</v>
      </c>
      <c r="G16387">
        <v>0</v>
      </c>
      <c r="H16387">
        <v>0</v>
      </c>
      <c r="I16387">
        <v>0</v>
      </c>
      <c r="J16387">
        <v>0</v>
      </c>
      <c r="L16387" s="51">
        <v>47483</v>
      </c>
      <c r="M16387">
        <v>6</v>
      </c>
      <c r="N16387">
        <v>0</v>
      </c>
    </row>
    <row r="16388" spans="1:14" x14ac:dyDescent="0.25">
      <c r="A16388" s="21" t="str">
        <f t="shared" si="256"/>
        <v>MOW M2N DAAA_2030</v>
      </c>
      <c r="B16388" t="s">
        <v>130</v>
      </c>
      <c r="C16388" t="s">
        <v>140</v>
      </c>
      <c r="D16388" t="s">
        <v>23</v>
      </c>
      <c r="E16388" t="s">
        <v>5</v>
      </c>
      <c r="F16388" t="s">
        <v>8</v>
      </c>
      <c r="G16388">
        <v>0</v>
      </c>
      <c r="H16388">
        <v>0</v>
      </c>
      <c r="I16388">
        <v>0</v>
      </c>
      <c r="J16388">
        <v>0</v>
      </c>
      <c r="L16388" s="51">
        <v>47848</v>
      </c>
      <c r="M16388">
        <v>7</v>
      </c>
      <c r="N16388">
        <v>0</v>
      </c>
    </row>
    <row r="16389" spans="1:14" x14ac:dyDescent="0.25">
      <c r="A16389" s="21" t="str">
        <f t="shared" si="256"/>
        <v>MOW M2N DAAA_2031</v>
      </c>
      <c r="B16389" t="s">
        <v>130</v>
      </c>
      <c r="C16389" t="s">
        <v>140</v>
      </c>
      <c r="D16389" t="s">
        <v>23</v>
      </c>
      <c r="E16389" t="s">
        <v>5</v>
      </c>
      <c r="F16389" t="s">
        <v>8</v>
      </c>
      <c r="G16389">
        <v>0</v>
      </c>
      <c r="H16389">
        <v>0</v>
      </c>
      <c r="I16389">
        <v>0</v>
      </c>
      <c r="J16389">
        <v>0</v>
      </c>
      <c r="L16389" s="51">
        <v>48213</v>
      </c>
      <c r="M16389">
        <v>8</v>
      </c>
      <c r="N16389">
        <v>0</v>
      </c>
    </row>
    <row r="16390" spans="1:14" x14ac:dyDescent="0.25">
      <c r="A16390" s="21" t="str">
        <f t="shared" si="256"/>
        <v>MOW M2N DAAA_2032</v>
      </c>
      <c r="B16390" t="s">
        <v>130</v>
      </c>
      <c r="C16390" t="s">
        <v>140</v>
      </c>
      <c r="D16390" t="s">
        <v>23</v>
      </c>
      <c r="E16390" t="s">
        <v>5</v>
      </c>
      <c r="F16390" t="s">
        <v>8</v>
      </c>
      <c r="G16390">
        <v>0</v>
      </c>
      <c r="H16390">
        <v>0</v>
      </c>
      <c r="I16390">
        <v>0</v>
      </c>
      <c r="J16390">
        <v>0</v>
      </c>
      <c r="L16390" s="51">
        <v>48579</v>
      </c>
      <c r="M16390">
        <v>9</v>
      </c>
      <c r="N16390">
        <v>0</v>
      </c>
    </row>
    <row r="16391" spans="1:14" x14ac:dyDescent="0.25">
      <c r="A16391" s="21" t="str">
        <f t="shared" si="256"/>
        <v>MOW M2N DAAA_2033</v>
      </c>
      <c r="B16391" t="s">
        <v>130</v>
      </c>
      <c r="C16391" t="s">
        <v>140</v>
      </c>
      <c r="D16391" t="s">
        <v>23</v>
      </c>
      <c r="E16391" t="s">
        <v>5</v>
      </c>
      <c r="F16391" t="s">
        <v>8</v>
      </c>
      <c r="G16391">
        <v>0</v>
      </c>
      <c r="H16391">
        <v>0</v>
      </c>
      <c r="I16391">
        <v>0</v>
      </c>
      <c r="J16391">
        <v>0</v>
      </c>
      <c r="L16391" s="51">
        <v>48944</v>
      </c>
      <c r="M16391">
        <v>10</v>
      </c>
      <c r="N16391">
        <v>0</v>
      </c>
    </row>
    <row r="16392" spans="1:14" x14ac:dyDescent="0.25">
      <c r="A16392" s="21" t="str">
        <f t="shared" si="256"/>
        <v>MOW M2N DAAA_2034</v>
      </c>
      <c r="B16392" t="s">
        <v>130</v>
      </c>
      <c r="C16392" t="s">
        <v>140</v>
      </c>
      <c r="D16392" t="s">
        <v>23</v>
      </c>
      <c r="E16392" t="s">
        <v>5</v>
      </c>
      <c r="F16392" t="s">
        <v>8</v>
      </c>
      <c r="G16392">
        <v>0</v>
      </c>
      <c r="H16392">
        <v>0</v>
      </c>
      <c r="I16392">
        <v>0</v>
      </c>
      <c r="J16392">
        <v>0</v>
      </c>
      <c r="L16392" s="51">
        <v>49309</v>
      </c>
      <c r="M16392">
        <v>11</v>
      </c>
      <c r="N16392">
        <v>0</v>
      </c>
    </row>
    <row r="16393" spans="1:14" x14ac:dyDescent="0.25">
      <c r="A16393" s="21" t="str">
        <f t="shared" si="256"/>
        <v>MOW M2N DAAA_2035</v>
      </c>
      <c r="B16393" t="s">
        <v>130</v>
      </c>
      <c r="C16393" t="s">
        <v>140</v>
      </c>
      <c r="D16393" t="s">
        <v>23</v>
      </c>
      <c r="E16393" t="s">
        <v>5</v>
      </c>
      <c r="F16393" t="s">
        <v>8</v>
      </c>
      <c r="G16393">
        <v>0</v>
      </c>
      <c r="H16393">
        <v>0</v>
      </c>
      <c r="I16393">
        <v>0</v>
      </c>
      <c r="J16393">
        <v>0</v>
      </c>
      <c r="L16393" s="51">
        <v>49674</v>
      </c>
      <c r="M16393">
        <v>12</v>
      </c>
      <c r="N16393">
        <v>0</v>
      </c>
    </row>
    <row r="16394" spans="1:14" x14ac:dyDescent="0.25">
      <c r="A16394" s="21" t="str">
        <f t="shared" si="256"/>
        <v>MOW M2N DAAA_2036</v>
      </c>
      <c r="B16394" t="s">
        <v>130</v>
      </c>
      <c r="C16394" t="s">
        <v>140</v>
      </c>
      <c r="D16394" t="s">
        <v>23</v>
      </c>
      <c r="E16394" t="s">
        <v>5</v>
      </c>
      <c r="F16394" t="s">
        <v>8</v>
      </c>
      <c r="G16394">
        <v>0</v>
      </c>
      <c r="H16394">
        <v>0</v>
      </c>
      <c r="I16394">
        <v>0</v>
      </c>
      <c r="J16394">
        <v>0</v>
      </c>
      <c r="L16394" s="51">
        <v>50040</v>
      </c>
      <c r="M16394">
        <v>13</v>
      </c>
      <c r="N16394">
        <v>0</v>
      </c>
    </row>
    <row r="16395" spans="1:14" x14ac:dyDescent="0.25">
      <c r="A16395" s="21" t="str">
        <f t="shared" si="256"/>
        <v>MOW M2N DAAA_2037</v>
      </c>
      <c r="B16395" t="s">
        <v>130</v>
      </c>
      <c r="C16395" t="s">
        <v>140</v>
      </c>
      <c r="D16395" t="s">
        <v>23</v>
      </c>
      <c r="E16395" t="s">
        <v>5</v>
      </c>
      <c r="F16395" t="s">
        <v>8</v>
      </c>
      <c r="G16395">
        <v>0</v>
      </c>
      <c r="H16395">
        <v>0</v>
      </c>
      <c r="I16395">
        <v>0</v>
      </c>
      <c r="J16395">
        <v>0</v>
      </c>
      <c r="L16395" s="51">
        <v>50405</v>
      </c>
      <c r="M16395">
        <v>14</v>
      </c>
      <c r="N16395">
        <v>0</v>
      </c>
    </row>
    <row r="16396" spans="1:14" x14ac:dyDescent="0.25">
      <c r="A16396" s="21" t="str">
        <f t="shared" si="256"/>
        <v>MOW M2N DAAA_2038</v>
      </c>
      <c r="B16396" t="s">
        <v>130</v>
      </c>
      <c r="C16396" t="s">
        <v>140</v>
      </c>
      <c r="D16396" t="s">
        <v>23</v>
      </c>
      <c r="E16396" t="s">
        <v>5</v>
      </c>
      <c r="F16396" t="s">
        <v>8</v>
      </c>
      <c r="G16396">
        <v>0</v>
      </c>
      <c r="H16396">
        <v>0</v>
      </c>
      <c r="I16396">
        <v>0</v>
      </c>
      <c r="J16396">
        <v>0</v>
      </c>
      <c r="L16396" s="51">
        <v>50770</v>
      </c>
      <c r="M16396">
        <v>15</v>
      </c>
      <c r="N16396">
        <v>0</v>
      </c>
    </row>
    <row r="16397" spans="1:14" x14ac:dyDescent="0.25">
      <c r="A16397" s="21" t="str">
        <f t="shared" si="256"/>
        <v>MOW M2N DAAA_2039</v>
      </c>
      <c r="B16397" t="s">
        <v>130</v>
      </c>
      <c r="C16397" t="s">
        <v>140</v>
      </c>
      <c r="D16397" t="s">
        <v>23</v>
      </c>
      <c r="E16397" t="s">
        <v>5</v>
      </c>
      <c r="F16397" t="s">
        <v>8</v>
      </c>
      <c r="G16397">
        <v>0</v>
      </c>
      <c r="H16397">
        <v>0</v>
      </c>
      <c r="I16397">
        <v>0</v>
      </c>
      <c r="J16397">
        <v>0</v>
      </c>
      <c r="L16397" s="51">
        <v>51135</v>
      </c>
      <c r="M16397">
        <v>16</v>
      </c>
      <c r="N16397">
        <v>0</v>
      </c>
    </row>
    <row r="16398" spans="1:14" x14ac:dyDescent="0.25">
      <c r="A16398" s="21" t="str">
        <f t="shared" si="256"/>
        <v>MOW M2N DAAA_2040</v>
      </c>
      <c r="B16398" t="s">
        <v>130</v>
      </c>
      <c r="C16398" t="s">
        <v>140</v>
      </c>
      <c r="D16398" t="s">
        <v>23</v>
      </c>
      <c r="E16398" t="s">
        <v>5</v>
      </c>
      <c r="F16398" t="s">
        <v>8</v>
      </c>
      <c r="G16398">
        <v>0</v>
      </c>
      <c r="H16398">
        <v>0</v>
      </c>
      <c r="I16398">
        <v>0</v>
      </c>
      <c r="J16398">
        <v>0</v>
      </c>
      <c r="L16398" s="51">
        <v>51501</v>
      </c>
      <c r="M16398">
        <v>17</v>
      </c>
      <c r="N16398">
        <v>0</v>
      </c>
    </row>
    <row r="16399" spans="1:14" x14ac:dyDescent="0.25">
      <c r="A16399" s="21" t="str">
        <f t="shared" si="256"/>
        <v>MOW M2N DAAA_2041</v>
      </c>
      <c r="B16399" t="s">
        <v>130</v>
      </c>
      <c r="C16399" t="s">
        <v>140</v>
      </c>
      <c r="D16399" t="s">
        <v>23</v>
      </c>
      <c r="E16399" t="s">
        <v>5</v>
      </c>
      <c r="F16399" t="s">
        <v>8</v>
      </c>
      <c r="G16399">
        <v>0</v>
      </c>
      <c r="H16399">
        <v>0</v>
      </c>
      <c r="I16399">
        <v>0</v>
      </c>
      <c r="J16399">
        <v>0</v>
      </c>
      <c r="L16399" s="51">
        <v>51866</v>
      </c>
      <c r="M16399">
        <v>18</v>
      </c>
      <c r="N16399">
        <v>0</v>
      </c>
    </row>
    <row r="16400" spans="1:14" x14ac:dyDescent="0.25">
      <c r="A16400" s="21" t="str">
        <f t="shared" si="256"/>
        <v>MOW M2N DAAA_2042</v>
      </c>
      <c r="B16400" t="s">
        <v>130</v>
      </c>
      <c r="C16400" t="s">
        <v>140</v>
      </c>
      <c r="D16400" t="s">
        <v>23</v>
      </c>
      <c r="E16400" t="s">
        <v>5</v>
      </c>
      <c r="F16400" t="s">
        <v>8</v>
      </c>
      <c r="G16400">
        <v>0</v>
      </c>
      <c r="H16400">
        <v>0</v>
      </c>
      <c r="I16400">
        <v>0</v>
      </c>
      <c r="J16400">
        <v>0</v>
      </c>
      <c r="L16400" s="51">
        <v>52231</v>
      </c>
      <c r="M16400">
        <v>19</v>
      </c>
      <c r="N16400">
        <v>0</v>
      </c>
    </row>
    <row r="16401" spans="1:14" x14ac:dyDescent="0.25">
      <c r="A16401" s="21" t="str">
        <f t="shared" si="256"/>
        <v>MOW M2N DAAA_2043</v>
      </c>
      <c r="B16401" t="s">
        <v>130</v>
      </c>
      <c r="C16401" t="s">
        <v>140</v>
      </c>
      <c r="D16401" t="s">
        <v>23</v>
      </c>
      <c r="E16401" t="s">
        <v>5</v>
      </c>
      <c r="F16401" t="s">
        <v>8</v>
      </c>
      <c r="G16401">
        <v>0</v>
      </c>
      <c r="H16401">
        <v>0</v>
      </c>
      <c r="I16401">
        <v>0</v>
      </c>
      <c r="J16401">
        <v>0</v>
      </c>
      <c r="L16401" s="51">
        <v>52596</v>
      </c>
      <c r="M16401">
        <v>20</v>
      </c>
      <c r="N16401">
        <v>0</v>
      </c>
    </row>
    <row r="16402" spans="1:14" x14ac:dyDescent="0.25">
      <c r="A16402" s="21" t="str">
        <f t="shared" si="256"/>
        <v>MOW M3C DAAA_2024</v>
      </c>
      <c r="B16402" t="s">
        <v>130</v>
      </c>
      <c r="C16402" t="s">
        <v>140</v>
      </c>
      <c r="D16402" t="s">
        <v>21</v>
      </c>
      <c r="E16402" t="s">
        <v>29</v>
      </c>
      <c r="F16402" t="s">
        <v>28</v>
      </c>
      <c r="K16402">
        <v>0</v>
      </c>
      <c r="L16402" s="51">
        <v>45657</v>
      </c>
      <c r="M16402">
        <v>1</v>
      </c>
    </row>
    <row r="16403" spans="1:14" x14ac:dyDescent="0.25">
      <c r="A16403" s="21" t="str">
        <f t="shared" si="256"/>
        <v>MOW M3C DAAA_2025</v>
      </c>
      <c r="B16403" t="s">
        <v>130</v>
      </c>
      <c r="C16403" t="s">
        <v>140</v>
      </c>
      <c r="D16403" t="s">
        <v>21</v>
      </c>
      <c r="E16403" t="s">
        <v>29</v>
      </c>
      <c r="F16403" t="s">
        <v>28</v>
      </c>
      <c r="K16403">
        <v>0</v>
      </c>
      <c r="L16403" s="51">
        <v>46022</v>
      </c>
      <c r="M16403">
        <v>2</v>
      </c>
    </row>
    <row r="16404" spans="1:14" x14ac:dyDescent="0.25">
      <c r="A16404" s="21" t="str">
        <f t="shared" si="256"/>
        <v>MOW M3C DAAA_2026</v>
      </c>
      <c r="B16404" t="s">
        <v>130</v>
      </c>
      <c r="C16404" t="s">
        <v>140</v>
      </c>
      <c r="D16404" t="s">
        <v>21</v>
      </c>
      <c r="E16404" t="s">
        <v>29</v>
      </c>
      <c r="F16404" t="s">
        <v>28</v>
      </c>
      <c r="K16404">
        <v>0</v>
      </c>
      <c r="L16404" s="51">
        <v>46387</v>
      </c>
      <c r="M16404">
        <v>3</v>
      </c>
    </row>
    <row r="16405" spans="1:14" x14ac:dyDescent="0.25">
      <c r="A16405" s="21" t="str">
        <f t="shared" si="256"/>
        <v>MOW M3C DAAA_2027</v>
      </c>
      <c r="B16405" t="s">
        <v>130</v>
      </c>
      <c r="C16405" t="s">
        <v>140</v>
      </c>
      <c r="D16405" t="s">
        <v>21</v>
      </c>
      <c r="E16405" t="s">
        <v>29</v>
      </c>
      <c r="F16405" t="s">
        <v>28</v>
      </c>
      <c r="K16405">
        <v>0</v>
      </c>
      <c r="L16405" s="51">
        <v>46752</v>
      </c>
      <c r="M16405">
        <v>4</v>
      </c>
    </row>
    <row r="16406" spans="1:14" x14ac:dyDescent="0.25">
      <c r="A16406" s="21" t="str">
        <f t="shared" si="256"/>
        <v>MOW M3C DAAA_2028</v>
      </c>
      <c r="B16406" t="s">
        <v>130</v>
      </c>
      <c r="C16406" t="s">
        <v>140</v>
      </c>
      <c r="D16406" t="s">
        <v>21</v>
      </c>
      <c r="E16406" t="s">
        <v>29</v>
      </c>
      <c r="F16406" t="s">
        <v>28</v>
      </c>
      <c r="K16406">
        <v>0</v>
      </c>
      <c r="L16406" s="51">
        <v>47118</v>
      </c>
      <c r="M16406">
        <v>5</v>
      </c>
    </row>
    <row r="16407" spans="1:14" x14ac:dyDescent="0.25">
      <c r="A16407" s="21" t="str">
        <f t="shared" si="256"/>
        <v>MOW M3C DAAA_2029</v>
      </c>
      <c r="B16407" t="s">
        <v>130</v>
      </c>
      <c r="C16407" t="s">
        <v>140</v>
      </c>
      <c r="D16407" t="s">
        <v>21</v>
      </c>
      <c r="E16407" t="s">
        <v>29</v>
      </c>
      <c r="F16407" t="s">
        <v>28</v>
      </c>
      <c r="K16407">
        <v>0</v>
      </c>
      <c r="L16407" s="51">
        <v>47483</v>
      </c>
      <c r="M16407">
        <v>6</v>
      </c>
    </row>
    <row r="16408" spans="1:14" x14ac:dyDescent="0.25">
      <c r="A16408" s="21" t="str">
        <f t="shared" si="256"/>
        <v>MOW M3C DAAA_2030</v>
      </c>
      <c r="B16408" t="s">
        <v>130</v>
      </c>
      <c r="C16408" t="s">
        <v>140</v>
      </c>
      <c r="D16408" t="s">
        <v>21</v>
      </c>
      <c r="E16408" t="s">
        <v>29</v>
      </c>
      <c r="F16408" t="s">
        <v>28</v>
      </c>
      <c r="K16408">
        <v>0</v>
      </c>
      <c r="L16408" s="51">
        <v>47848</v>
      </c>
      <c r="M16408">
        <v>7</v>
      </c>
    </row>
    <row r="16409" spans="1:14" x14ac:dyDescent="0.25">
      <c r="A16409" s="21" t="str">
        <f t="shared" si="256"/>
        <v>MOW M3C DAAA_2031</v>
      </c>
      <c r="B16409" t="s">
        <v>130</v>
      </c>
      <c r="C16409" t="s">
        <v>140</v>
      </c>
      <c r="D16409" t="s">
        <v>21</v>
      </c>
      <c r="E16409" t="s">
        <v>29</v>
      </c>
      <c r="F16409" t="s">
        <v>28</v>
      </c>
      <c r="K16409">
        <v>0</v>
      </c>
      <c r="L16409" s="51">
        <v>48213</v>
      </c>
      <c r="M16409">
        <v>8</v>
      </c>
    </row>
    <row r="16410" spans="1:14" x14ac:dyDescent="0.25">
      <c r="A16410" s="21" t="str">
        <f t="shared" si="256"/>
        <v>MOW M3C DAAA_2032</v>
      </c>
      <c r="B16410" t="s">
        <v>130</v>
      </c>
      <c r="C16410" t="s">
        <v>140</v>
      </c>
      <c r="D16410" t="s">
        <v>21</v>
      </c>
      <c r="E16410" t="s">
        <v>29</v>
      </c>
      <c r="F16410" t="s">
        <v>28</v>
      </c>
      <c r="K16410">
        <v>0</v>
      </c>
      <c r="L16410" s="51">
        <v>48579</v>
      </c>
      <c r="M16410">
        <v>9</v>
      </c>
    </row>
    <row r="16411" spans="1:14" x14ac:dyDescent="0.25">
      <c r="A16411" s="21" t="str">
        <f t="shared" si="256"/>
        <v>MOW M3C DAAA_2033</v>
      </c>
      <c r="B16411" t="s">
        <v>130</v>
      </c>
      <c r="C16411" t="s">
        <v>140</v>
      </c>
      <c r="D16411" t="s">
        <v>21</v>
      </c>
      <c r="E16411" t="s">
        <v>29</v>
      </c>
      <c r="F16411" t="s">
        <v>28</v>
      </c>
      <c r="K16411">
        <v>0</v>
      </c>
      <c r="L16411" s="51">
        <v>48944</v>
      </c>
      <c r="M16411">
        <v>10</v>
      </c>
    </row>
    <row r="16412" spans="1:14" x14ac:dyDescent="0.25">
      <c r="A16412" s="21" t="str">
        <f t="shared" si="256"/>
        <v>MOW M3C DAAA_2034</v>
      </c>
      <c r="B16412" t="s">
        <v>130</v>
      </c>
      <c r="C16412" t="s">
        <v>140</v>
      </c>
      <c r="D16412" t="s">
        <v>21</v>
      </c>
      <c r="E16412" t="s">
        <v>29</v>
      </c>
      <c r="F16412" t="s">
        <v>28</v>
      </c>
      <c r="K16412">
        <v>0</v>
      </c>
      <c r="L16412" s="51">
        <v>49309</v>
      </c>
      <c r="M16412">
        <v>11</v>
      </c>
    </row>
    <row r="16413" spans="1:14" x14ac:dyDescent="0.25">
      <c r="A16413" s="21" t="str">
        <f t="shared" si="256"/>
        <v>MOW M3C DAAA_2035</v>
      </c>
      <c r="B16413" t="s">
        <v>130</v>
      </c>
      <c r="C16413" t="s">
        <v>140</v>
      </c>
      <c r="D16413" t="s">
        <v>21</v>
      </c>
      <c r="E16413" t="s">
        <v>29</v>
      </c>
      <c r="F16413" t="s">
        <v>28</v>
      </c>
      <c r="K16413">
        <v>0</v>
      </c>
      <c r="L16413" s="51">
        <v>49674</v>
      </c>
      <c r="M16413">
        <v>12</v>
      </c>
    </row>
    <row r="16414" spans="1:14" x14ac:dyDescent="0.25">
      <c r="A16414" s="21" t="str">
        <f t="shared" si="256"/>
        <v>MOW M3C DAAA_2036</v>
      </c>
      <c r="B16414" t="s">
        <v>130</v>
      </c>
      <c r="C16414" t="s">
        <v>140</v>
      </c>
      <c r="D16414" t="s">
        <v>21</v>
      </c>
      <c r="E16414" t="s">
        <v>29</v>
      </c>
      <c r="F16414" t="s">
        <v>28</v>
      </c>
      <c r="K16414">
        <v>0</v>
      </c>
      <c r="L16414" s="51">
        <v>50040</v>
      </c>
      <c r="M16414">
        <v>13</v>
      </c>
    </row>
    <row r="16415" spans="1:14" x14ac:dyDescent="0.25">
      <c r="A16415" s="21" t="str">
        <f t="shared" si="256"/>
        <v>MOW M3C DAAA_2037</v>
      </c>
      <c r="B16415" t="s">
        <v>130</v>
      </c>
      <c r="C16415" t="s">
        <v>140</v>
      </c>
      <c r="D16415" t="s">
        <v>21</v>
      </c>
      <c r="E16415" t="s">
        <v>29</v>
      </c>
      <c r="F16415" t="s">
        <v>28</v>
      </c>
      <c r="K16415">
        <v>0</v>
      </c>
      <c r="L16415" s="51">
        <v>50405</v>
      </c>
      <c r="M16415">
        <v>14</v>
      </c>
    </row>
    <row r="16416" spans="1:14" x14ac:dyDescent="0.25">
      <c r="A16416" s="21" t="str">
        <f t="shared" si="256"/>
        <v>MOW M3C DAAA_2038</v>
      </c>
      <c r="B16416" t="s">
        <v>130</v>
      </c>
      <c r="C16416" t="s">
        <v>140</v>
      </c>
      <c r="D16416" t="s">
        <v>21</v>
      </c>
      <c r="E16416" t="s">
        <v>29</v>
      </c>
      <c r="F16416" t="s">
        <v>28</v>
      </c>
      <c r="K16416">
        <v>0</v>
      </c>
      <c r="L16416" s="51">
        <v>50770</v>
      </c>
      <c r="M16416">
        <v>15</v>
      </c>
    </row>
    <row r="16417" spans="1:13" x14ac:dyDescent="0.25">
      <c r="A16417" s="21" t="str">
        <f t="shared" si="256"/>
        <v>MOW M3C DAAA_2039</v>
      </c>
      <c r="B16417" t="s">
        <v>130</v>
      </c>
      <c r="C16417" t="s">
        <v>140</v>
      </c>
      <c r="D16417" t="s">
        <v>21</v>
      </c>
      <c r="E16417" t="s">
        <v>29</v>
      </c>
      <c r="F16417" t="s">
        <v>28</v>
      </c>
      <c r="K16417">
        <v>0</v>
      </c>
      <c r="L16417" s="51">
        <v>51135</v>
      </c>
      <c r="M16417">
        <v>16</v>
      </c>
    </row>
    <row r="16418" spans="1:13" x14ac:dyDescent="0.25">
      <c r="A16418" s="21" t="str">
        <f t="shared" si="256"/>
        <v>MOW M3C DAAA_2040</v>
      </c>
      <c r="B16418" t="s">
        <v>130</v>
      </c>
      <c r="C16418" t="s">
        <v>140</v>
      </c>
      <c r="D16418" t="s">
        <v>21</v>
      </c>
      <c r="E16418" t="s">
        <v>29</v>
      </c>
      <c r="F16418" t="s">
        <v>28</v>
      </c>
      <c r="K16418">
        <v>0</v>
      </c>
      <c r="L16418" s="51">
        <v>51501</v>
      </c>
      <c r="M16418">
        <v>17</v>
      </c>
    </row>
    <row r="16419" spans="1:13" x14ac:dyDescent="0.25">
      <c r="A16419" s="21" t="str">
        <f t="shared" si="256"/>
        <v>MOW M3C DAAA_2041</v>
      </c>
      <c r="B16419" t="s">
        <v>130</v>
      </c>
      <c r="C16419" t="s">
        <v>140</v>
      </c>
      <c r="D16419" t="s">
        <v>21</v>
      </c>
      <c r="E16419" t="s">
        <v>29</v>
      </c>
      <c r="F16419" t="s">
        <v>28</v>
      </c>
      <c r="K16419">
        <v>0</v>
      </c>
      <c r="L16419" s="51">
        <v>51866</v>
      </c>
      <c r="M16419">
        <v>18</v>
      </c>
    </row>
    <row r="16420" spans="1:13" x14ac:dyDescent="0.25">
      <c r="A16420" s="21" t="str">
        <f t="shared" si="256"/>
        <v>MOW M3C DAAA_2042</v>
      </c>
      <c r="B16420" t="s">
        <v>130</v>
      </c>
      <c r="C16420" t="s">
        <v>140</v>
      </c>
      <c r="D16420" t="s">
        <v>21</v>
      </c>
      <c r="E16420" t="s">
        <v>29</v>
      </c>
      <c r="F16420" t="s">
        <v>28</v>
      </c>
      <c r="K16420">
        <v>19037.703125</v>
      </c>
      <c r="L16420" s="51">
        <v>52231</v>
      </c>
      <c r="M16420">
        <v>19</v>
      </c>
    </row>
    <row r="16421" spans="1:13" x14ac:dyDescent="0.25">
      <c r="A16421" s="21" t="str">
        <f t="shared" si="256"/>
        <v>MOW M3C DAAA_2043</v>
      </c>
      <c r="B16421" t="s">
        <v>130</v>
      </c>
      <c r="C16421" t="s">
        <v>140</v>
      </c>
      <c r="D16421" t="s">
        <v>21</v>
      </c>
      <c r="E16421" t="s">
        <v>29</v>
      </c>
      <c r="F16421" t="s">
        <v>28</v>
      </c>
      <c r="K16421">
        <v>22105.947265625</v>
      </c>
      <c r="L16421" s="51">
        <v>52596</v>
      </c>
      <c r="M16421">
        <v>20</v>
      </c>
    </row>
    <row r="16422" spans="1:13" x14ac:dyDescent="0.25">
      <c r="A16422" s="21" t="str">
        <f t="shared" si="256"/>
        <v>MOW M3C DAAA_2024</v>
      </c>
      <c r="B16422" t="s">
        <v>130</v>
      </c>
      <c r="C16422" t="s">
        <v>140</v>
      </c>
      <c r="D16422" t="s">
        <v>21</v>
      </c>
      <c r="E16422" t="s">
        <v>29</v>
      </c>
      <c r="F16422" t="s">
        <v>31</v>
      </c>
      <c r="K16422">
        <v>0</v>
      </c>
      <c r="L16422" s="51">
        <v>45657</v>
      </c>
      <c r="M16422">
        <v>1</v>
      </c>
    </row>
    <row r="16423" spans="1:13" x14ac:dyDescent="0.25">
      <c r="A16423" s="21" t="str">
        <f t="shared" si="256"/>
        <v>MOW M3C DAAA_2025</v>
      </c>
      <c r="B16423" t="s">
        <v>130</v>
      </c>
      <c r="C16423" t="s">
        <v>140</v>
      </c>
      <c r="D16423" t="s">
        <v>21</v>
      </c>
      <c r="E16423" t="s">
        <v>29</v>
      </c>
      <c r="F16423" t="s">
        <v>31</v>
      </c>
      <c r="K16423">
        <v>0</v>
      </c>
      <c r="L16423" s="51">
        <v>46022</v>
      </c>
      <c r="M16423">
        <v>2</v>
      </c>
    </row>
    <row r="16424" spans="1:13" x14ac:dyDescent="0.25">
      <c r="A16424" s="21" t="str">
        <f t="shared" si="256"/>
        <v>MOW M3C DAAA_2026</v>
      </c>
      <c r="B16424" t="s">
        <v>130</v>
      </c>
      <c r="C16424" t="s">
        <v>140</v>
      </c>
      <c r="D16424" t="s">
        <v>21</v>
      </c>
      <c r="E16424" t="s">
        <v>29</v>
      </c>
      <c r="F16424" t="s">
        <v>31</v>
      </c>
      <c r="K16424">
        <v>0</v>
      </c>
      <c r="L16424" s="51">
        <v>46387</v>
      </c>
      <c r="M16424">
        <v>3</v>
      </c>
    </row>
    <row r="16425" spans="1:13" x14ac:dyDescent="0.25">
      <c r="A16425" s="21" t="str">
        <f t="shared" si="256"/>
        <v>MOW M3C DAAA_2027</v>
      </c>
      <c r="B16425" t="s">
        <v>130</v>
      </c>
      <c r="C16425" t="s">
        <v>140</v>
      </c>
      <c r="D16425" t="s">
        <v>21</v>
      </c>
      <c r="E16425" t="s">
        <v>29</v>
      </c>
      <c r="F16425" t="s">
        <v>31</v>
      </c>
      <c r="K16425">
        <v>0</v>
      </c>
      <c r="L16425" s="51">
        <v>46752</v>
      </c>
      <c r="M16425">
        <v>4</v>
      </c>
    </row>
    <row r="16426" spans="1:13" x14ac:dyDescent="0.25">
      <c r="A16426" s="21" t="str">
        <f t="shared" si="256"/>
        <v>MOW M3C DAAA_2028</v>
      </c>
      <c r="B16426" t="s">
        <v>130</v>
      </c>
      <c r="C16426" t="s">
        <v>140</v>
      </c>
      <c r="D16426" t="s">
        <v>21</v>
      </c>
      <c r="E16426" t="s">
        <v>29</v>
      </c>
      <c r="F16426" t="s">
        <v>31</v>
      </c>
      <c r="K16426">
        <v>0</v>
      </c>
      <c r="L16426" s="51">
        <v>47118</v>
      </c>
      <c r="M16426">
        <v>5</v>
      </c>
    </row>
    <row r="16427" spans="1:13" x14ac:dyDescent="0.25">
      <c r="A16427" s="21" t="str">
        <f t="shared" si="256"/>
        <v>MOW M3C DAAA_2029</v>
      </c>
      <c r="B16427" t="s">
        <v>130</v>
      </c>
      <c r="C16427" t="s">
        <v>140</v>
      </c>
      <c r="D16427" t="s">
        <v>21</v>
      </c>
      <c r="E16427" t="s">
        <v>29</v>
      </c>
      <c r="F16427" t="s">
        <v>31</v>
      </c>
      <c r="K16427">
        <v>0</v>
      </c>
      <c r="L16427" s="51">
        <v>47483</v>
      </c>
      <c r="M16427">
        <v>6</v>
      </c>
    </row>
    <row r="16428" spans="1:13" x14ac:dyDescent="0.25">
      <c r="A16428" s="21" t="str">
        <f t="shared" si="256"/>
        <v>MOW M3C DAAA_2030</v>
      </c>
      <c r="B16428" t="s">
        <v>130</v>
      </c>
      <c r="C16428" t="s">
        <v>140</v>
      </c>
      <c r="D16428" t="s">
        <v>21</v>
      </c>
      <c r="E16428" t="s">
        <v>29</v>
      </c>
      <c r="F16428" t="s">
        <v>31</v>
      </c>
      <c r="K16428">
        <v>0</v>
      </c>
      <c r="L16428" s="51">
        <v>47848</v>
      </c>
      <c r="M16428">
        <v>7</v>
      </c>
    </row>
    <row r="16429" spans="1:13" x14ac:dyDescent="0.25">
      <c r="A16429" s="21" t="str">
        <f t="shared" si="256"/>
        <v>MOW M3C DAAA_2031</v>
      </c>
      <c r="B16429" t="s">
        <v>130</v>
      </c>
      <c r="C16429" t="s">
        <v>140</v>
      </c>
      <c r="D16429" t="s">
        <v>21</v>
      </c>
      <c r="E16429" t="s">
        <v>29</v>
      </c>
      <c r="F16429" t="s">
        <v>31</v>
      </c>
      <c r="K16429">
        <v>0</v>
      </c>
      <c r="L16429" s="51">
        <v>48213</v>
      </c>
      <c r="M16429">
        <v>8</v>
      </c>
    </row>
    <row r="16430" spans="1:13" x14ac:dyDescent="0.25">
      <c r="A16430" s="21" t="str">
        <f t="shared" si="256"/>
        <v>MOW M3C DAAA_2032</v>
      </c>
      <c r="B16430" t="s">
        <v>130</v>
      </c>
      <c r="C16430" t="s">
        <v>140</v>
      </c>
      <c r="D16430" t="s">
        <v>21</v>
      </c>
      <c r="E16430" t="s">
        <v>29</v>
      </c>
      <c r="F16430" t="s">
        <v>31</v>
      </c>
      <c r="K16430">
        <v>0</v>
      </c>
      <c r="L16430" s="51">
        <v>48579</v>
      </c>
      <c r="M16430">
        <v>9</v>
      </c>
    </row>
    <row r="16431" spans="1:13" x14ac:dyDescent="0.25">
      <c r="A16431" s="21" t="str">
        <f t="shared" si="256"/>
        <v>MOW M3C DAAA_2033</v>
      </c>
      <c r="B16431" t="s">
        <v>130</v>
      </c>
      <c r="C16431" t="s">
        <v>140</v>
      </c>
      <c r="D16431" t="s">
        <v>21</v>
      </c>
      <c r="E16431" t="s">
        <v>29</v>
      </c>
      <c r="F16431" t="s">
        <v>31</v>
      </c>
      <c r="K16431">
        <v>0</v>
      </c>
      <c r="L16431" s="51">
        <v>48944</v>
      </c>
      <c r="M16431">
        <v>10</v>
      </c>
    </row>
    <row r="16432" spans="1:13" x14ac:dyDescent="0.25">
      <c r="A16432" s="21" t="str">
        <f t="shared" si="256"/>
        <v>MOW M3C DAAA_2034</v>
      </c>
      <c r="B16432" t="s">
        <v>130</v>
      </c>
      <c r="C16432" t="s">
        <v>140</v>
      </c>
      <c r="D16432" t="s">
        <v>21</v>
      </c>
      <c r="E16432" t="s">
        <v>29</v>
      </c>
      <c r="F16432" t="s">
        <v>31</v>
      </c>
      <c r="K16432">
        <v>0</v>
      </c>
      <c r="L16432" s="51">
        <v>49309</v>
      </c>
      <c r="M16432">
        <v>11</v>
      </c>
    </row>
    <row r="16433" spans="1:14" x14ac:dyDescent="0.25">
      <c r="A16433" s="21" t="str">
        <f t="shared" si="256"/>
        <v>MOW M3C DAAA_2035</v>
      </c>
      <c r="B16433" t="s">
        <v>130</v>
      </c>
      <c r="C16433" t="s">
        <v>140</v>
      </c>
      <c r="D16433" t="s">
        <v>21</v>
      </c>
      <c r="E16433" t="s">
        <v>29</v>
      </c>
      <c r="F16433" t="s">
        <v>31</v>
      </c>
      <c r="K16433">
        <v>0</v>
      </c>
      <c r="L16433" s="51">
        <v>49674</v>
      </c>
      <c r="M16433">
        <v>12</v>
      </c>
    </row>
    <row r="16434" spans="1:14" x14ac:dyDescent="0.25">
      <c r="A16434" s="21" t="str">
        <f t="shared" si="256"/>
        <v>MOW M3C DAAA_2036</v>
      </c>
      <c r="B16434" t="s">
        <v>130</v>
      </c>
      <c r="C16434" t="s">
        <v>140</v>
      </c>
      <c r="D16434" t="s">
        <v>21</v>
      </c>
      <c r="E16434" t="s">
        <v>29</v>
      </c>
      <c r="F16434" t="s">
        <v>31</v>
      </c>
      <c r="K16434">
        <v>0</v>
      </c>
      <c r="L16434" s="51">
        <v>50040</v>
      </c>
      <c r="M16434">
        <v>13</v>
      </c>
    </row>
    <row r="16435" spans="1:14" x14ac:dyDescent="0.25">
      <c r="A16435" s="21" t="str">
        <f t="shared" si="256"/>
        <v>MOW M3C DAAA_2037</v>
      </c>
      <c r="B16435" t="s">
        <v>130</v>
      </c>
      <c r="C16435" t="s">
        <v>140</v>
      </c>
      <c r="D16435" t="s">
        <v>21</v>
      </c>
      <c r="E16435" t="s">
        <v>29</v>
      </c>
      <c r="F16435" t="s">
        <v>31</v>
      </c>
      <c r="K16435">
        <v>0</v>
      </c>
      <c r="L16435" s="51">
        <v>50405</v>
      </c>
      <c r="M16435">
        <v>14</v>
      </c>
    </row>
    <row r="16436" spans="1:14" x14ac:dyDescent="0.25">
      <c r="A16436" s="21" t="str">
        <f t="shared" si="256"/>
        <v>MOW M3C DAAA_2038</v>
      </c>
      <c r="B16436" t="s">
        <v>130</v>
      </c>
      <c r="C16436" t="s">
        <v>140</v>
      </c>
      <c r="D16436" t="s">
        <v>21</v>
      </c>
      <c r="E16436" t="s">
        <v>29</v>
      </c>
      <c r="F16436" t="s">
        <v>31</v>
      </c>
      <c r="K16436">
        <v>0</v>
      </c>
      <c r="L16436" s="51">
        <v>50770</v>
      </c>
      <c r="M16436">
        <v>15</v>
      </c>
    </row>
    <row r="16437" spans="1:14" x14ac:dyDescent="0.25">
      <c r="A16437" s="21" t="str">
        <f t="shared" si="256"/>
        <v>MOW M3C DAAA_2039</v>
      </c>
      <c r="B16437" t="s">
        <v>130</v>
      </c>
      <c r="C16437" t="s">
        <v>140</v>
      </c>
      <c r="D16437" t="s">
        <v>21</v>
      </c>
      <c r="E16437" t="s">
        <v>29</v>
      </c>
      <c r="F16437" t="s">
        <v>31</v>
      </c>
      <c r="K16437">
        <v>0</v>
      </c>
      <c r="L16437" s="51">
        <v>51135</v>
      </c>
      <c r="M16437">
        <v>16</v>
      </c>
    </row>
    <row r="16438" spans="1:14" x14ac:dyDescent="0.25">
      <c r="A16438" s="21" t="str">
        <f t="shared" si="256"/>
        <v>MOW M3C DAAA_2040</v>
      </c>
      <c r="B16438" t="s">
        <v>130</v>
      </c>
      <c r="C16438" t="s">
        <v>140</v>
      </c>
      <c r="D16438" t="s">
        <v>21</v>
      </c>
      <c r="E16438" t="s">
        <v>29</v>
      </c>
      <c r="F16438" t="s">
        <v>31</v>
      </c>
      <c r="K16438">
        <v>0</v>
      </c>
      <c r="L16438" s="51">
        <v>51501</v>
      </c>
      <c r="M16438">
        <v>17</v>
      </c>
    </row>
    <row r="16439" spans="1:14" x14ac:dyDescent="0.25">
      <c r="A16439" s="21" t="str">
        <f t="shared" si="256"/>
        <v>MOW M3C DAAA_2041</v>
      </c>
      <c r="B16439" t="s">
        <v>130</v>
      </c>
      <c r="C16439" t="s">
        <v>140</v>
      </c>
      <c r="D16439" t="s">
        <v>21</v>
      </c>
      <c r="E16439" t="s">
        <v>29</v>
      </c>
      <c r="F16439" t="s">
        <v>31</v>
      </c>
      <c r="K16439">
        <v>0</v>
      </c>
      <c r="L16439" s="51">
        <v>51866</v>
      </c>
      <c r="M16439">
        <v>18</v>
      </c>
    </row>
    <row r="16440" spans="1:14" x14ac:dyDescent="0.25">
      <c r="A16440" s="21" t="str">
        <f t="shared" si="256"/>
        <v>MOW M3C DAAA_2042</v>
      </c>
      <c r="B16440" t="s">
        <v>130</v>
      </c>
      <c r="C16440" t="s">
        <v>140</v>
      </c>
      <c r="D16440" t="s">
        <v>21</v>
      </c>
      <c r="E16440" t="s">
        <v>29</v>
      </c>
      <c r="F16440" t="s">
        <v>31</v>
      </c>
      <c r="K16440">
        <v>0</v>
      </c>
      <c r="L16440" s="51">
        <v>52231</v>
      </c>
      <c r="M16440">
        <v>19</v>
      </c>
    </row>
    <row r="16441" spans="1:14" x14ac:dyDescent="0.25">
      <c r="A16441" s="21" t="str">
        <f t="shared" si="256"/>
        <v>MOW M3C DAAA_2043</v>
      </c>
      <c r="B16441" t="s">
        <v>130</v>
      </c>
      <c r="C16441" t="s">
        <v>140</v>
      </c>
      <c r="D16441" t="s">
        <v>21</v>
      </c>
      <c r="E16441" t="s">
        <v>29</v>
      </c>
      <c r="F16441" t="s">
        <v>31</v>
      </c>
      <c r="K16441">
        <v>0</v>
      </c>
      <c r="L16441" s="51">
        <v>52596</v>
      </c>
      <c r="M16441">
        <v>20</v>
      </c>
    </row>
    <row r="16442" spans="1:14" x14ac:dyDescent="0.25">
      <c r="A16442" s="21" t="str">
        <f t="shared" si="256"/>
        <v>MOW M3C DAAA_2024</v>
      </c>
      <c r="B16442" t="s">
        <v>130</v>
      </c>
      <c r="C16442" t="s">
        <v>140</v>
      </c>
      <c r="D16442" t="s">
        <v>21</v>
      </c>
      <c r="E16442" t="s">
        <v>5</v>
      </c>
      <c r="F16442" t="s">
        <v>4</v>
      </c>
      <c r="G16442">
        <v>0</v>
      </c>
      <c r="H16442">
        <v>0</v>
      </c>
      <c r="I16442">
        <v>0</v>
      </c>
      <c r="J16442">
        <v>0</v>
      </c>
      <c r="L16442" s="51">
        <v>45657</v>
      </c>
      <c r="M16442">
        <v>1</v>
      </c>
      <c r="N16442">
        <v>0</v>
      </c>
    </row>
    <row r="16443" spans="1:14" x14ac:dyDescent="0.25">
      <c r="A16443" s="21" t="str">
        <f t="shared" si="256"/>
        <v>MOW M3C DAAA_2025</v>
      </c>
      <c r="B16443" t="s">
        <v>130</v>
      </c>
      <c r="C16443" t="s">
        <v>140</v>
      </c>
      <c r="D16443" t="s">
        <v>21</v>
      </c>
      <c r="E16443" t="s">
        <v>5</v>
      </c>
      <c r="F16443" t="s">
        <v>4</v>
      </c>
      <c r="G16443">
        <v>0</v>
      </c>
      <c r="H16443">
        <v>0</v>
      </c>
      <c r="I16443">
        <v>0</v>
      </c>
      <c r="J16443">
        <v>0</v>
      </c>
      <c r="L16443" s="51">
        <v>46022</v>
      </c>
      <c r="M16443">
        <v>2</v>
      </c>
      <c r="N16443">
        <v>0</v>
      </c>
    </row>
    <row r="16444" spans="1:14" x14ac:dyDescent="0.25">
      <c r="A16444" s="21" t="str">
        <f t="shared" si="256"/>
        <v>MOW M3C DAAA_2026</v>
      </c>
      <c r="B16444" t="s">
        <v>130</v>
      </c>
      <c r="C16444" t="s">
        <v>140</v>
      </c>
      <c r="D16444" t="s">
        <v>21</v>
      </c>
      <c r="E16444" t="s">
        <v>5</v>
      </c>
      <c r="F16444" t="s">
        <v>4</v>
      </c>
      <c r="G16444">
        <v>0</v>
      </c>
      <c r="H16444">
        <v>7614.62841796875</v>
      </c>
      <c r="I16444">
        <v>55699.5859375</v>
      </c>
      <c r="J16444">
        <v>0</v>
      </c>
      <c r="L16444" s="51">
        <v>46387</v>
      </c>
      <c r="M16444">
        <v>3</v>
      </c>
      <c r="N16444">
        <v>-24559.650390625</v>
      </c>
    </row>
    <row r="16445" spans="1:14" x14ac:dyDescent="0.25">
      <c r="A16445" s="21" t="str">
        <f t="shared" si="256"/>
        <v>MOW M3C DAAA_2027</v>
      </c>
      <c r="B16445" t="s">
        <v>130</v>
      </c>
      <c r="C16445" t="s">
        <v>140</v>
      </c>
      <c r="D16445" t="s">
        <v>21</v>
      </c>
      <c r="E16445" t="s">
        <v>5</v>
      </c>
      <c r="F16445" t="s">
        <v>4</v>
      </c>
      <c r="G16445">
        <v>0</v>
      </c>
      <c r="H16445">
        <v>16410.857421875</v>
      </c>
      <c r="I16445">
        <v>91479.0546875</v>
      </c>
      <c r="J16445">
        <v>0</v>
      </c>
      <c r="L16445" s="51">
        <v>46752</v>
      </c>
      <c r="M16445">
        <v>4</v>
      </c>
      <c r="N16445">
        <v>-38296.953125</v>
      </c>
    </row>
    <row r="16446" spans="1:14" x14ac:dyDescent="0.25">
      <c r="A16446" s="21" t="str">
        <f t="shared" si="256"/>
        <v>MOW M3C DAAA_2028</v>
      </c>
      <c r="B16446" t="s">
        <v>130</v>
      </c>
      <c r="C16446" t="s">
        <v>140</v>
      </c>
      <c r="D16446" t="s">
        <v>21</v>
      </c>
      <c r="E16446" t="s">
        <v>5</v>
      </c>
      <c r="F16446" t="s">
        <v>4</v>
      </c>
      <c r="G16446">
        <v>0</v>
      </c>
      <c r="H16446">
        <v>42220.10546875</v>
      </c>
      <c r="I16446">
        <v>146941.28125</v>
      </c>
      <c r="J16446">
        <v>0</v>
      </c>
      <c r="L16446" s="51">
        <v>47118</v>
      </c>
      <c r="M16446">
        <v>5</v>
      </c>
      <c r="N16446">
        <v>-17473.37109375</v>
      </c>
    </row>
    <row r="16447" spans="1:14" x14ac:dyDescent="0.25">
      <c r="A16447" s="21" t="str">
        <f t="shared" si="256"/>
        <v>MOW M3C DAAA_2029</v>
      </c>
      <c r="B16447" t="s">
        <v>130</v>
      </c>
      <c r="C16447" t="s">
        <v>140</v>
      </c>
      <c r="D16447" t="s">
        <v>21</v>
      </c>
      <c r="E16447" t="s">
        <v>5</v>
      </c>
      <c r="F16447" t="s">
        <v>4</v>
      </c>
      <c r="G16447">
        <v>0</v>
      </c>
      <c r="H16447">
        <v>45920.0234375</v>
      </c>
      <c r="I16447">
        <v>138150.34375</v>
      </c>
      <c r="J16447">
        <v>0</v>
      </c>
      <c r="L16447" s="51">
        <v>47483</v>
      </c>
      <c r="M16447">
        <v>6</v>
      </c>
      <c r="N16447">
        <v>-15076.2509765625</v>
      </c>
    </row>
    <row r="16448" spans="1:14" x14ac:dyDescent="0.25">
      <c r="A16448" s="21" t="str">
        <f t="shared" si="256"/>
        <v>MOW M3C DAAA_2030</v>
      </c>
      <c r="B16448" t="s">
        <v>130</v>
      </c>
      <c r="C16448" t="s">
        <v>140</v>
      </c>
      <c r="D16448" t="s">
        <v>21</v>
      </c>
      <c r="E16448" t="s">
        <v>5</v>
      </c>
      <c r="F16448" t="s">
        <v>4</v>
      </c>
      <c r="G16448">
        <v>0</v>
      </c>
      <c r="H16448">
        <v>71947.40625</v>
      </c>
      <c r="I16448">
        <v>197641.40625</v>
      </c>
      <c r="J16448">
        <v>0</v>
      </c>
      <c r="L16448" s="51">
        <v>47848</v>
      </c>
      <c r="M16448">
        <v>7</v>
      </c>
      <c r="N16448">
        <v>7963.27587890625</v>
      </c>
    </row>
    <row r="16449" spans="1:14" x14ac:dyDescent="0.25">
      <c r="A16449" s="21" t="str">
        <f t="shared" si="256"/>
        <v>MOW M3C DAAA_2031</v>
      </c>
      <c r="B16449" t="s">
        <v>130</v>
      </c>
      <c r="C16449" t="s">
        <v>140</v>
      </c>
      <c r="D16449" t="s">
        <v>21</v>
      </c>
      <c r="E16449" t="s">
        <v>5</v>
      </c>
      <c r="F16449" t="s">
        <v>4</v>
      </c>
      <c r="G16449">
        <v>0</v>
      </c>
      <c r="H16449">
        <v>84992.0703125</v>
      </c>
      <c r="I16449">
        <v>248986.1875</v>
      </c>
      <c r="J16449">
        <v>0</v>
      </c>
      <c r="L16449" s="51">
        <v>48213</v>
      </c>
      <c r="M16449">
        <v>8</v>
      </c>
      <c r="N16449">
        <v>-6983.8173828125</v>
      </c>
    </row>
    <row r="16450" spans="1:14" x14ac:dyDescent="0.25">
      <c r="A16450" s="21" t="str">
        <f t="shared" ref="A16450:A16513" si="257">B16450&amp;" "&amp;D16450&amp;" "&amp;C16450&amp;"_"&amp;YEAR(L16450)</f>
        <v>MOW M3C DAAA_2032</v>
      </c>
      <c r="B16450" t="s">
        <v>130</v>
      </c>
      <c r="C16450" t="s">
        <v>140</v>
      </c>
      <c r="D16450" t="s">
        <v>21</v>
      </c>
      <c r="E16450" t="s">
        <v>5</v>
      </c>
      <c r="F16450" t="s">
        <v>4</v>
      </c>
      <c r="G16450">
        <v>0</v>
      </c>
      <c r="H16450">
        <v>86470.21875</v>
      </c>
      <c r="I16450">
        <v>302442.90625</v>
      </c>
      <c r="J16450">
        <v>0</v>
      </c>
      <c r="L16450" s="51">
        <v>48579</v>
      </c>
      <c r="M16450">
        <v>9</v>
      </c>
      <c r="N16450">
        <v>-46345.62890625</v>
      </c>
    </row>
    <row r="16451" spans="1:14" x14ac:dyDescent="0.25">
      <c r="A16451" s="21" t="str">
        <f t="shared" si="257"/>
        <v>MOW M3C DAAA_2033</v>
      </c>
      <c r="B16451" t="s">
        <v>130</v>
      </c>
      <c r="C16451" t="s">
        <v>140</v>
      </c>
      <c r="D16451" t="s">
        <v>21</v>
      </c>
      <c r="E16451" t="s">
        <v>5</v>
      </c>
      <c r="F16451" t="s">
        <v>4</v>
      </c>
      <c r="G16451">
        <v>0</v>
      </c>
      <c r="H16451">
        <v>78883.9921875</v>
      </c>
      <c r="I16451">
        <v>352759.78125</v>
      </c>
      <c r="J16451">
        <v>0</v>
      </c>
      <c r="L16451" s="51">
        <v>48944</v>
      </c>
      <c r="M16451">
        <v>10</v>
      </c>
      <c r="N16451">
        <v>-82026.0625</v>
      </c>
    </row>
    <row r="16452" spans="1:14" x14ac:dyDescent="0.25">
      <c r="A16452" s="21" t="str">
        <f t="shared" si="257"/>
        <v>MOW M3C DAAA_2034</v>
      </c>
      <c r="B16452" t="s">
        <v>130</v>
      </c>
      <c r="C16452" t="s">
        <v>140</v>
      </c>
      <c r="D16452" t="s">
        <v>21</v>
      </c>
      <c r="E16452" t="s">
        <v>5</v>
      </c>
      <c r="F16452" t="s">
        <v>4</v>
      </c>
      <c r="G16452">
        <v>0</v>
      </c>
      <c r="H16452">
        <v>68371.328125</v>
      </c>
      <c r="I16452">
        <v>402877.3125</v>
      </c>
      <c r="J16452">
        <v>0</v>
      </c>
      <c r="L16452" s="51">
        <v>49309</v>
      </c>
      <c r="M16452">
        <v>11</v>
      </c>
      <c r="N16452">
        <v>-119328.4296875</v>
      </c>
    </row>
    <row r="16453" spans="1:14" x14ac:dyDescent="0.25">
      <c r="A16453" s="21" t="str">
        <f t="shared" si="257"/>
        <v>MOW M3C DAAA_2035</v>
      </c>
      <c r="B16453" t="s">
        <v>130</v>
      </c>
      <c r="C16453" t="s">
        <v>140</v>
      </c>
      <c r="D16453" t="s">
        <v>21</v>
      </c>
      <c r="E16453" t="s">
        <v>5</v>
      </c>
      <c r="F16453" t="s">
        <v>4</v>
      </c>
      <c r="G16453">
        <v>0</v>
      </c>
      <c r="H16453">
        <v>50897.72265625</v>
      </c>
      <c r="I16453">
        <v>513645.71875</v>
      </c>
      <c r="J16453">
        <v>0</v>
      </c>
      <c r="L16453" s="51">
        <v>49674</v>
      </c>
      <c r="M16453">
        <v>12</v>
      </c>
      <c r="N16453">
        <v>-125912.9375</v>
      </c>
    </row>
    <row r="16454" spans="1:14" x14ac:dyDescent="0.25">
      <c r="A16454" s="21" t="str">
        <f t="shared" si="257"/>
        <v>MOW M3C DAAA_2036</v>
      </c>
      <c r="B16454" t="s">
        <v>130</v>
      </c>
      <c r="C16454" t="s">
        <v>140</v>
      </c>
      <c r="D16454" t="s">
        <v>21</v>
      </c>
      <c r="E16454" t="s">
        <v>5</v>
      </c>
      <c r="F16454" t="s">
        <v>4</v>
      </c>
      <c r="G16454">
        <v>0</v>
      </c>
      <c r="H16454">
        <v>53059.32421875</v>
      </c>
      <c r="I16454">
        <v>500865.0625</v>
      </c>
      <c r="J16454">
        <v>0</v>
      </c>
      <c r="L16454" s="51">
        <v>50040</v>
      </c>
      <c r="M16454">
        <v>13</v>
      </c>
      <c r="N16454">
        <v>-77646.7734375</v>
      </c>
    </row>
    <row r="16455" spans="1:14" x14ac:dyDescent="0.25">
      <c r="A16455" s="21" t="str">
        <f t="shared" si="257"/>
        <v>MOW M3C DAAA_2037</v>
      </c>
      <c r="B16455" t="s">
        <v>130</v>
      </c>
      <c r="C16455" t="s">
        <v>140</v>
      </c>
      <c r="D16455" t="s">
        <v>21</v>
      </c>
      <c r="E16455" t="s">
        <v>5</v>
      </c>
      <c r="F16455" t="s">
        <v>4</v>
      </c>
      <c r="G16455">
        <v>0</v>
      </c>
      <c r="H16455">
        <v>53183.125</v>
      </c>
      <c r="I16455">
        <v>487381.5625</v>
      </c>
      <c r="J16455">
        <v>0</v>
      </c>
      <c r="L16455" s="51">
        <v>50405</v>
      </c>
      <c r="M16455">
        <v>14</v>
      </c>
      <c r="N16455">
        <v>-32212.927734375</v>
      </c>
    </row>
    <row r="16456" spans="1:14" x14ac:dyDescent="0.25">
      <c r="A16456" s="21" t="str">
        <f t="shared" si="257"/>
        <v>MOW M3C DAAA_2038</v>
      </c>
      <c r="B16456" t="s">
        <v>130</v>
      </c>
      <c r="C16456" t="s">
        <v>140</v>
      </c>
      <c r="D16456" t="s">
        <v>21</v>
      </c>
      <c r="E16456" t="s">
        <v>5</v>
      </c>
      <c r="F16456" t="s">
        <v>4</v>
      </c>
      <c r="G16456">
        <v>0</v>
      </c>
      <c r="H16456">
        <v>51294.1328125</v>
      </c>
      <c r="I16456">
        <v>476729.09375</v>
      </c>
      <c r="J16456">
        <v>0</v>
      </c>
      <c r="L16456" s="51">
        <v>50770</v>
      </c>
      <c r="M16456">
        <v>15</v>
      </c>
      <c r="N16456">
        <v>4140.8330078125</v>
      </c>
    </row>
    <row r="16457" spans="1:14" x14ac:dyDescent="0.25">
      <c r="A16457" s="21" t="str">
        <f t="shared" si="257"/>
        <v>MOW M3C DAAA_2039</v>
      </c>
      <c r="B16457" t="s">
        <v>130</v>
      </c>
      <c r="C16457" t="s">
        <v>140</v>
      </c>
      <c r="D16457" t="s">
        <v>21</v>
      </c>
      <c r="E16457" t="s">
        <v>5</v>
      </c>
      <c r="F16457" t="s">
        <v>4</v>
      </c>
      <c r="G16457">
        <v>0</v>
      </c>
      <c r="H16457">
        <v>87283.2265625</v>
      </c>
      <c r="I16457">
        <v>620484.0625</v>
      </c>
      <c r="J16457">
        <v>0</v>
      </c>
      <c r="L16457" s="51">
        <v>51135</v>
      </c>
      <c r="M16457">
        <v>16</v>
      </c>
      <c r="N16457">
        <v>61924.4921875</v>
      </c>
    </row>
    <row r="16458" spans="1:14" x14ac:dyDescent="0.25">
      <c r="A16458" s="21" t="str">
        <f t="shared" si="257"/>
        <v>MOW M3C DAAA_2040</v>
      </c>
      <c r="B16458" t="s">
        <v>130</v>
      </c>
      <c r="C16458" t="s">
        <v>140</v>
      </c>
      <c r="D16458" t="s">
        <v>21</v>
      </c>
      <c r="E16458" t="s">
        <v>5</v>
      </c>
      <c r="F16458" t="s">
        <v>4</v>
      </c>
      <c r="G16458">
        <v>0</v>
      </c>
      <c r="H16458">
        <v>67253.3828125</v>
      </c>
      <c r="I16458">
        <v>611866.0625</v>
      </c>
      <c r="J16458">
        <v>0</v>
      </c>
      <c r="L16458" s="51">
        <v>51501</v>
      </c>
      <c r="M16458">
        <v>17</v>
      </c>
      <c r="N16458">
        <v>85336.90625</v>
      </c>
    </row>
    <row r="16459" spans="1:14" x14ac:dyDescent="0.25">
      <c r="A16459" s="21" t="str">
        <f t="shared" si="257"/>
        <v>MOW M3C DAAA_2041</v>
      </c>
      <c r="B16459" t="s">
        <v>130</v>
      </c>
      <c r="C16459" t="s">
        <v>140</v>
      </c>
      <c r="D16459" t="s">
        <v>21</v>
      </c>
      <c r="E16459" t="s">
        <v>5</v>
      </c>
      <c r="F16459" t="s">
        <v>4</v>
      </c>
      <c r="G16459">
        <v>0</v>
      </c>
      <c r="H16459">
        <v>48808.0625</v>
      </c>
      <c r="I16459">
        <v>599635.6875</v>
      </c>
      <c r="J16459">
        <v>0</v>
      </c>
      <c r="L16459" s="51">
        <v>51866</v>
      </c>
      <c r="M16459">
        <v>18</v>
      </c>
      <c r="N16459">
        <v>144768.78125</v>
      </c>
    </row>
    <row r="16460" spans="1:14" x14ac:dyDescent="0.25">
      <c r="A16460" s="21" t="str">
        <f t="shared" si="257"/>
        <v>MOW M3C DAAA_2042</v>
      </c>
      <c r="B16460" t="s">
        <v>130</v>
      </c>
      <c r="C16460" t="s">
        <v>140</v>
      </c>
      <c r="D16460" t="s">
        <v>21</v>
      </c>
      <c r="E16460" t="s">
        <v>5</v>
      </c>
      <c r="F16460" t="s">
        <v>4</v>
      </c>
      <c r="G16460">
        <v>0</v>
      </c>
      <c r="H16460">
        <v>30500.21484375</v>
      </c>
      <c r="I16460">
        <v>589351.8125</v>
      </c>
      <c r="J16460">
        <v>0</v>
      </c>
      <c r="L16460" s="51">
        <v>52231</v>
      </c>
      <c r="M16460">
        <v>19</v>
      </c>
      <c r="N16460">
        <v>189190.5625</v>
      </c>
    </row>
    <row r="16461" spans="1:14" x14ac:dyDescent="0.25">
      <c r="A16461" s="21" t="str">
        <f t="shared" si="257"/>
        <v>MOW M3C DAAA_2043</v>
      </c>
      <c r="B16461" t="s">
        <v>130</v>
      </c>
      <c r="C16461" t="s">
        <v>140</v>
      </c>
      <c r="D16461" t="s">
        <v>21</v>
      </c>
      <c r="E16461" t="s">
        <v>5</v>
      </c>
      <c r="F16461" t="s">
        <v>4</v>
      </c>
      <c r="G16461">
        <v>0</v>
      </c>
      <c r="H16461">
        <v>14378.451171875</v>
      </c>
      <c r="I16461">
        <v>579321.3125</v>
      </c>
      <c r="J16461">
        <v>0</v>
      </c>
      <c r="L16461" s="51">
        <v>52596</v>
      </c>
      <c r="M16461">
        <v>20</v>
      </c>
      <c r="N16461">
        <v>231352.609375</v>
      </c>
    </row>
    <row r="16462" spans="1:14" x14ac:dyDescent="0.25">
      <c r="A16462" s="21" t="str">
        <f t="shared" si="257"/>
        <v>MOW M3C DAAA_2024</v>
      </c>
      <c r="B16462" t="s">
        <v>130</v>
      </c>
      <c r="C16462" t="s">
        <v>140</v>
      </c>
      <c r="D16462" t="s">
        <v>21</v>
      </c>
      <c r="E16462" t="s">
        <v>5</v>
      </c>
      <c r="F16462" t="s">
        <v>32</v>
      </c>
      <c r="G16462">
        <v>189100.46875</v>
      </c>
      <c r="H16462">
        <v>81692.578125</v>
      </c>
      <c r="I16462">
        <v>15499.482421875</v>
      </c>
      <c r="J16462">
        <v>0</v>
      </c>
      <c r="L16462" s="51">
        <v>45657</v>
      </c>
      <c r="M16462">
        <v>1</v>
      </c>
      <c r="N16462">
        <v>105479.078125</v>
      </c>
    </row>
    <row r="16463" spans="1:14" x14ac:dyDescent="0.25">
      <c r="A16463" s="21" t="str">
        <f t="shared" si="257"/>
        <v>MOW M3C DAAA_2025</v>
      </c>
      <c r="B16463" t="s">
        <v>130</v>
      </c>
      <c r="C16463" t="s">
        <v>140</v>
      </c>
      <c r="D16463" t="s">
        <v>21</v>
      </c>
      <c r="E16463" t="s">
        <v>5</v>
      </c>
      <c r="F16463" t="s">
        <v>32</v>
      </c>
      <c r="G16463">
        <v>204197.25</v>
      </c>
      <c r="H16463">
        <v>87700.921875</v>
      </c>
      <c r="I16463">
        <v>34580.93359375</v>
      </c>
      <c r="J16463">
        <v>0</v>
      </c>
      <c r="L16463" s="51">
        <v>46022</v>
      </c>
      <c r="M16463">
        <v>2</v>
      </c>
      <c r="N16463">
        <v>106607.640625</v>
      </c>
    </row>
    <row r="16464" spans="1:14" x14ac:dyDescent="0.25">
      <c r="A16464" s="21" t="str">
        <f t="shared" si="257"/>
        <v>MOW M3C DAAA_2026</v>
      </c>
      <c r="B16464" t="s">
        <v>130</v>
      </c>
      <c r="C16464" t="s">
        <v>140</v>
      </c>
      <c r="D16464" t="s">
        <v>21</v>
      </c>
      <c r="E16464" t="s">
        <v>5</v>
      </c>
      <c r="F16464" t="s">
        <v>32</v>
      </c>
      <c r="G16464">
        <v>219276.34375</v>
      </c>
      <c r="H16464">
        <v>98619.203125</v>
      </c>
      <c r="I16464">
        <v>38000.23046875</v>
      </c>
      <c r="J16464">
        <v>0</v>
      </c>
      <c r="L16464" s="51">
        <v>46387</v>
      </c>
      <c r="M16464">
        <v>3</v>
      </c>
      <c r="N16464">
        <v>110696.1796875</v>
      </c>
    </row>
    <row r="16465" spans="1:14" x14ac:dyDescent="0.25">
      <c r="A16465" s="21" t="str">
        <f t="shared" si="257"/>
        <v>MOW M3C DAAA_2027</v>
      </c>
      <c r="B16465" t="s">
        <v>130</v>
      </c>
      <c r="C16465" t="s">
        <v>140</v>
      </c>
      <c r="D16465" t="s">
        <v>21</v>
      </c>
      <c r="E16465" t="s">
        <v>5</v>
      </c>
      <c r="F16465" t="s">
        <v>32</v>
      </c>
      <c r="G16465">
        <v>230496.265625</v>
      </c>
      <c r="H16465">
        <v>99345.9921875</v>
      </c>
      <c r="I16465">
        <v>41521.93359375</v>
      </c>
      <c r="J16465">
        <v>0</v>
      </c>
      <c r="L16465" s="51">
        <v>46752</v>
      </c>
      <c r="M16465">
        <v>4</v>
      </c>
      <c r="N16465">
        <v>110527.515625</v>
      </c>
    </row>
    <row r="16466" spans="1:14" x14ac:dyDescent="0.25">
      <c r="A16466" s="21" t="str">
        <f t="shared" si="257"/>
        <v>MOW M3C DAAA_2028</v>
      </c>
      <c r="B16466" t="s">
        <v>130</v>
      </c>
      <c r="C16466" t="s">
        <v>140</v>
      </c>
      <c r="D16466" t="s">
        <v>21</v>
      </c>
      <c r="E16466" t="s">
        <v>5</v>
      </c>
      <c r="F16466" t="s">
        <v>32</v>
      </c>
      <c r="G16466">
        <v>238907.859375</v>
      </c>
      <c r="H16466">
        <v>108240.8984375</v>
      </c>
      <c r="I16466">
        <v>44875.82421875</v>
      </c>
      <c r="J16466">
        <v>0</v>
      </c>
      <c r="L16466" s="51">
        <v>47118</v>
      </c>
      <c r="M16466">
        <v>5</v>
      </c>
      <c r="N16466">
        <v>116951.3046875</v>
      </c>
    </row>
    <row r="16467" spans="1:14" x14ac:dyDescent="0.25">
      <c r="A16467" s="21" t="str">
        <f t="shared" si="257"/>
        <v>MOW M3C DAAA_2029</v>
      </c>
      <c r="B16467" t="s">
        <v>130</v>
      </c>
      <c r="C16467" t="s">
        <v>140</v>
      </c>
      <c r="D16467" t="s">
        <v>21</v>
      </c>
      <c r="E16467" t="s">
        <v>5</v>
      </c>
      <c r="F16467" t="s">
        <v>32</v>
      </c>
      <c r="G16467">
        <v>246828.921875</v>
      </c>
      <c r="H16467">
        <v>118393.9609375</v>
      </c>
      <c r="I16467">
        <v>46952.6171875</v>
      </c>
      <c r="J16467">
        <v>0</v>
      </c>
      <c r="L16467" s="51">
        <v>47483</v>
      </c>
      <c r="M16467">
        <v>6</v>
      </c>
      <c r="N16467">
        <v>124426.7265625</v>
      </c>
    </row>
    <row r="16468" spans="1:14" x14ac:dyDescent="0.25">
      <c r="A16468" s="21" t="str">
        <f t="shared" si="257"/>
        <v>MOW M3C DAAA_2030</v>
      </c>
      <c r="B16468" t="s">
        <v>130</v>
      </c>
      <c r="C16468" t="s">
        <v>140</v>
      </c>
      <c r="D16468" t="s">
        <v>21</v>
      </c>
      <c r="E16468" t="s">
        <v>5</v>
      </c>
      <c r="F16468" t="s">
        <v>32</v>
      </c>
      <c r="G16468">
        <v>255533.296875</v>
      </c>
      <c r="H16468">
        <v>116138.9921875</v>
      </c>
      <c r="I16468">
        <v>52364.6953125</v>
      </c>
      <c r="J16468">
        <v>0</v>
      </c>
      <c r="L16468" s="51">
        <v>47848</v>
      </c>
      <c r="M16468">
        <v>7</v>
      </c>
      <c r="N16468">
        <v>120665.2109375</v>
      </c>
    </row>
    <row r="16469" spans="1:14" x14ac:dyDescent="0.25">
      <c r="A16469" s="21" t="str">
        <f t="shared" si="257"/>
        <v>MOW M3C DAAA_2031</v>
      </c>
      <c r="B16469" t="s">
        <v>130</v>
      </c>
      <c r="C16469" t="s">
        <v>140</v>
      </c>
      <c r="D16469" t="s">
        <v>21</v>
      </c>
      <c r="E16469" t="s">
        <v>5</v>
      </c>
      <c r="F16469" t="s">
        <v>32</v>
      </c>
      <c r="G16469">
        <v>259902.828125</v>
      </c>
      <c r="H16469">
        <v>98083.78125</v>
      </c>
      <c r="I16469">
        <v>49934.67578125</v>
      </c>
      <c r="J16469">
        <v>27125.732421875</v>
      </c>
      <c r="L16469" s="51">
        <v>48213</v>
      </c>
      <c r="M16469">
        <v>8</v>
      </c>
      <c r="N16469">
        <v>115739.5546875</v>
      </c>
    </row>
    <row r="16470" spans="1:14" x14ac:dyDescent="0.25">
      <c r="A16470" s="21" t="str">
        <f t="shared" si="257"/>
        <v>MOW M3C DAAA_2032</v>
      </c>
      <c r="B16470" t="s">
        <v>130</v>
      </c>
      <c r="C16470" t="s">
        <v>140</v>
      </c>
      <c r="D16470" t="s">
        <v>21</v>
      </c>
      <c r="E16470" t="s">
        <v>5</v>
      </c>
      <c r="F16470" t="s">
        <v>32</v>
      </c>
      <c r="G16470">
        <v>268454.3125</v>
      </c>
      <c r="H16470">
        <v>100253.2734375</v>
      </c>
      <c r="I16470">
        <v>51163.21484375</v>
      </c>
      <c r="J16470">
        <v>0</v>
      </c>
      <c r="L16470" s="51">
        <v>48579</v>
      </c>
      <c r="M16470">
        <v>9</v>
      </c>
      <c r="N16470">
        <v>112928.3359375</v>
      </c>
    </row>
    <row r="16471" spans="1:14" x14ac:dyDescent="0.25">
      <c r="A16471" s="21" t="str">
        <f t="shared" si="257"/>
        <v>MOW M3C DAAA_2033</v>
      </c>
      <c r="B16471" t="s">
        <v>130</v>
      </c>
      <c r="C16471" t="s">
        <v>140</v>
      </c>
      <c r="D16471" t="s">
        <v>21</v>
      </c>
      <c r="E16471" t="s">
        <v>5</v>
      </c>
      <c r="F16471" t="s">
        <v>32</v>
      </c>
      <c r="G16471">
        <v>251642.59375</v>
      </c>
      <c r="H16471">
        <v>82193.6953125</v>
      </c>
      <c r="I16471">
        <v>53852.4921875</v>
      </c>
      <c r="J16471">
        <v>0</v>
      </c>
      <c r="L16471" s="51">
        <v>48944</v>
      </c>
      <c r="M16471">
        <v>10</v>
      </c>
      <c r="N16471">
        <v>103662.9375</v>
      </c>
    </row>
    <row r="16472" spans="1:14" x14ac:dyDescent="0.25">
      <c r="A16472" s="21" t="str">
        <f t="shared" si="257"/>
        <v>MOW M3C DAAA_2034</v>
      </c>
      <c r="B16472" t="s">
        <v>130</v>
      </c>
      <c r="C16472" t="s">
        <v>140</v>
      </c>
      <c r="D16472" t="s">
        <v>21</v>
      </c>
      <c r="E16472" t="s">
        <v>5</v>
      </c>
      <c r="F16472" t="s">
        <v>32</v>
      </c>
      <c r="G16472">
        <v>234163.859375</v>
      </c>
      <c r="H16472">
        <v>72706.390625</v>
      </c>
      <c r="I16472">
        <v>56144.57421875</v>
      </c>
      <c r="J16472">
        <v>0</v>
      </c>
      <c r="L16472" s="51">
        <v>49309</v>
      </c>
      <c r="M16472">
        <v>11</v>
      </c>
      <c r="N16472">
        <v>105114</v>
      </c>
    </row>
    <row r="16473" spans="1:14" x14ac:dyDescent="0.25">
      <c r="A16473" s="21" t="str">
        <f t="shared" si="257"/>
        <v>MOW M3C DAAA_2035</v>
      </c>
      <c r="B16473" t="s">
        <v>130</v>
      </c>
      <c r="C16473" t="s">
        <v>140</v>
      </c>
      <c r="D16473" t="s">
        <v>21</v>
      </c>
      <c r="E16473" t="s">
        <v>5</v>
      </c>
      <c r="F16473" t="s">
        <v>32</v>
      </c>
      <c r="G16473">
        <v>217441.46875</v>
      </c>
      <c r="H16473">
        <v>70260.46875</v>
      </c>
      <c r="I16473">
        <v>57332.05078125</v>
      </c>
      <c r="J16473">
        <v>0</v>
      </c>
      <c r="L16473" s="51">
        <v>49674</v>
      </c>
      <c r="M16473">
        <v>12</v>
      </c>
      <c r="N16473">
        <v>121186.8984375</v>
      </c>
    </row>
    <row r="16474" spans="1:14" x14ac:dyDescent="0.25">
      <c r="A16474" s="21" t="str">
        <f t="shared" si="257"/>
        <v>MOW M3C DAAA_2036</v>
      </c>
      <c r="B16474" t="s">
        <v>130</v>
      </c>
      <c r="C16474" t="s">
        <v>140</v>
      </c>
      <c r="D16474" t="s">
        <v>21</v>
      </c>
      <c r="E16474" t="s">
        <v>5</v>
      </c>
      <c r="F16474" t="s">
        <v>32</v>
      </c>
      <c r="G16474">
        <v>200831.734375</v>
      </c>
      <c r="H16474">
        <v>57974.1328125</v>
      </c>
      <c r="I16474">
        <v>60422.4375</v>
      </c>
      <c r="J16474">
        <v>0</v>
      </c>
      <c r="L16474" s="51">
        <v>50040</v>
      </c>
      <c r="M16474">
        <v>13</v>
      </c>
      <c r="N16474">
        <v>119219.28125</v>
      </c>
    </row>
    <row r="16475" spans="1:14" x14ac:dyDescent="0.25">
      <c r="A16475" s="21" t="str">
        <f t="shared" si="257"/>
        <v>MOW M3C DAAA_2037</v>
      </c>
      <c r="B16475" t="s">
        <v>130</v>
      </c>
      <c r="C16475" t="s">
        <v>140</v>
      </c>
      <c r="D16475" t="s">
        <v>21</v>
      </c>
      <c r="E16475" t="s">
        <v>5</v>
      </c>
      <c r="F16475" t="s">
        <v>32</v>
      </c>
      <c r="G16475">
        <v>183211.59375</v>
      </c>
      <c r="H16475">
        <v>45944.9765625</v>
      </c>
      <c r="I16475">
        <v>62211.78125</v>
      </c>
      <c r="J16475">
        <v>0</v>
      </c>
      <c r="L16475" s="51">
        <v>50405</v>
      </c>
      <c r="M16475">
        <v>14</v>
      </c>
      <c r="N16475">
        <v>106505.5625</v>
      </c>
    </row>
    <row r="16476" spans="1:14" x14ac:dyDescent="0.25">
      <c r="A16476" s="21" t="str">
        <f t="shared" si="257"/>
        <v>MOW M3C DAAA_2038</v>
      </c>
      <c r="B16476" t="s">
        <v>130</v>
      </c>
      <c r="C16476" t="s">
        <v>140</v>
      </c>
      <c r="D16476" t="s">
        <v>21</v>
      </c>
      <c r="E16476" t="s">
        <v>5</v>
      </c>
      <c r="F16476" t="s">
        <v>32</v>
      </c>
      <c r="G16476">
        <v>166343.671875</v>
      </c>
      <c r="H16476">
        <v>36030.578125</v>
      </c>
      <c r="I16476">
        <v>63098.4375</v>
      </c>
      <c r="J16476">
        <v>0</v>
      </c>
      <c r="L16476" s="51">
        <v>50770</v>
      </c>
      <c r="M16476">
        <v>15</v>
      </c>
      <c r="N16476">
        <v>89854.796875</v>
      </c>
    </row>
    <row r="16477" spans="1:14" x14ac:dyDescent="0.25">
      <c r="A16477" s="21" t="str">
        <f t="shared" si="257"/>
        <v>MOW M3C DAAA_2039</v>
      </c>
      <c r="B16477" t="s">
        <v>130</v>
      </c>
      <c r="C16477" t="s">
        <v>140</v>
      </c>
      <c r="D16477" t="s">
        <v>21</v>
      </c>
      <c r="E16477" t="s">
        <v>5</v>
      </c>
      <c r="F16477" t="s">
        <v>32</v>
      </c>
      <c r="G16477">
        <v>159104.84375</v>
      </c>
      <c r="H16477">
        <v>49974.44140625</v>
      </c>
      <c r="I16477">
        <v>66282.2578125</v>
      </c>
      <c r="J16477">
        <v>0</v>
      </c>
      <c r="L16477" s="51">
        <v>51135</v>
      </c>
      <c r="M16477">
        <v>16</v>
      </c>
      <c r="N16477">
        <v>76442.3984375</v>
      </c>
    </row>
    <row r="16478" spans="1:14" x14ac:dyDescent="0.25">
      <c r="A16478" s="21" t="str">
        <f t="shared" si="257"/>
        <v>MOW M3C DAAA_2040</v>
      </c>
      <c r="B16478" t="s">
        <v>130</v>
      </c>
      <c r="C16478" t="s">
        <v>140</v>
      </c>
      <c r="D16478" t="s">
        <v>21</v>
      </c>
      <c r="E16478" t="s">
        <v>5</v>
      </c>
      <c r="F16478" t="s">
        <v>32</v>
      </c>
      <c r="G16478">
        <v>139382.328125</v>
      </c>
      <c r="H16478">
        <v>34792.15234375</v>
      </c>
      <c r="I16478">
        <v>46758.57421875</v>
      </c>
      <c r="J16478">
        <v>133313.8125</v>
      </c>
      <c r="L16478" s="51">
        <v>51501</v>
      </c>
      <c r="M16478">
        <v>17</v>
      </c>
      <c r="N16478">
        <v>67131.796875</v>
      </c>
    </row>
    <row r="16479" spans="1:14" x14ac:dyDescent="0.25">
      <c r="A16479" s="21" t="str">
        <f t="shared" si="257"/>
        <v>MOW M3C DAAA_2041</v>
      </c>
      <c r="B16479" t="s">
        <v>130</v>
      </c>
      <c r="C16479" t="s">
        <v>140</v>
      </c>
      <c r="D16479" t="s">
        <v>21</v>
      </c>
      <c r="E16479" t="s">
        <v>5</v>
      </c>
      <c r="F16479" t="s">
        <v>32</v>
      </c>
      <c r="G16479">
        <v>119871.2890625</v>
      </c>
      <c r="H16479">
        <v>26295.126953125</v>
      </c>
      <c r="I16479">
        <v>46309.9765625</v>
      </c>
      <c r="J16479">
        <v>0</v>
      </c>
      <c r="L16479" s="51">
        <v>51866</v>
      </c>
      <c r="M16479">
        <v>18</v>
      </c>
      <c r="N16479">
        <v>50791.7734375</v>
      </c>
    </row>
    <row r="16480" spans="1:14" x14ac:dyDescent="0.25">
      <c r="A16480" s="21" t="str">
        <f t="shared" si="257"/>
        <v>MOW M3C DAAA_2042</v>
      </c>
      <c r="B16480" t="s">
        <v>130</v>
      </c>
      <c r="C16480" t="s">
        <v>140</v>
      </c>
      <c r="D16480" t="s">
        <v>21</v>
      </c>
      <c r="E16480" t="s">
        <v>5</v>
      </c>
      <c r="F16480" t="s">
        <v>32</v>
      </c>
      <c r="G16480">
        <v>102512.3671875</v>
      </c>
      <c r="H16480">
        <v>11820.24609375</v>
      </c>
      <c r="I16480">
        <v>46904.7109375</v>
      </c>
      <c r="J16480">
        <v>0</v>
      </c>
      <c r="L16480" s="51">
        <v>52231</v>
      </c>
      <c r="M16480">
        <v>19</v>
      </c>
      <c r="N16480">
        <v>40064.80078125</v>
      </c>
    </row>
    <row r="16481" spans="1:14" x14ac:dyDescent="0.25">
      <c r="A16481" s="21" t="str">
        <f t="shared" si="257"/>
        <v>MOW M3C DAAA_2043</v>
      </c>
      <c r="B16481" t="s">
        <v>130</v>
      </c>
      <c r="C16481" t="s">
        <v>140</v>
      </c>
      <c r="D16481" t="s">
        <v>21</v>
      </c>
      <c r="E16481" t="s">
        <v>5</v>
      </c>
      <c r="F16481" t="s">
        <v>32</v>
      </c>
      <c r="G16481">
        <v>84058.2890625</v>
      </c>
      <c r="H16481">
        <v>9628.7744140625</v>
      </c>
      <c r="I16481">
        <v>170669.53125</v>
      </c>
      <c r="J16481">
        <v>0</v>
      </c>
      <c r="L16481" s="51">
        <v>52596</v>
      </c>
      <c r="M16481">
        <v>20</v>
      </c>
      <c r="N16481">
        <v>41178.0234375</v>
      </c>
    </row>
    <row r="16482" spans="1:14" x14ac:dyDescent="0.25">
      <c r="A16482" s="21" t="str">
        <f t="shared" si="257"/>
        <v>MOW M3C DAAA_2024</v>
      </c>
      <c r="B16482" t="s">
        <v>130</v>
      </c>
      <c r="C16482" t="s">
        <v>140</v>
      </c>
      <c r="D16482" t="s">
        <v>21</v>
      </c>
      <c r="E16482" t="s">
        <v>5</v>
      </c>
      <c r="F16482" t="s">
        <v>8</v>
      </c>
      <c r="G16482">
        <v>0</v>
      </c>
      <c r="H16482">
        <v>0</v>
      </c>
      <c r="I16482">
        <v>0</v>
      </c>
      <c r="J16482">
        <v>0</v>
      </c>
      <c r="L16482" s="51">
        <v>45657</v>
      </c>
      <c r="M16482">
        <v>1</v>
      </c>
      <c r="N16482">
        <v>0</v>
      </c>
    </row>
    <row r="16483" spans="1:14" x14ac:dyDescent="0.25">
      <c r="A16483" s="21" t="str">
        <f t="shared" si="257"/>
        <v>MOW M3C DAAA_2025</v>
      </c>
      <c r="B16483" t="s">
        <v>130</v>
      </c>
      <c r="C16483" t="s">
        <v>140</v>
      </c>
      <c r="D16483" t="s">
        <v>21</v>
      </c>
      <c r="E16483" t="s">
        <v>5</v>
      </c>
      <c r="F16483" t="s">
        <v>8</v>
      </c>
      <c r="G16483">
        <v>0</v>
      </c>
      <c r="H16483">
        <v>0</v>
      </c>
      <c r="I16483">
        <v>0</v>
      </c>
      <c r="J16483">
        <v>0</v>
      </c>
      <c r="L16483" s="51">
        <v>46022</v>
      </c>
      <c r="M16483">
        <v>2</v>
      </c>
      <c r="N16483">
        <v>0</v>
      </c>
    </row>
    <row r="16484" spans="1:14" x14ac:dyDescent="0.25">
      <c r="A16484" s="21" t="str">
        <f t="shared" si="257"/>
        <v>MOW M3C DAAA_2026</v>
      </c>
      <c r="B16484" t="s">
        <v>130</v>
      </c>
      <c r="C16484" t="s">
        <v>140</v>
      </c>
      <c r="D16484" t="s">
        <v>21</v>
      </c>
      <c r="E16484" t="s">
        <v>5</v>
      </c>
      <c r="F16484" t="s">
        <v>8</v>
      </c>
      <c r="G16484">
        <v>0</v>
      </c>
      <c r="H16484">
        <v>0</v>
      </c>
      <c r="I16484">
        <v>0</v>
      </c>
      <c r="J16484">
        <v>0</v>
      </c>
      <c r="L16484" s="51">
        <v>46387</v>
      </c>
      <c r="M16484">
        <v>3</v>
      </c>
      <c r="N16484">
        <v>0</v>
      </c>
    </row>
    <row r="16485" spans="1:14" x14ac:dyDescent="0.25">
      <c r="A16485" s="21" t="str">
        <f t="shared" si="257"/>
        <v>MOW M3C DAAA_2027</v>
      </c>
      <c r="B16485" t="s">
        <v>130</v>
      </c>
      <c r="C16485" t="s">
        <v>140</v>
      </c>
      <c r="D16485" t="s">
        <v>21</v>
      </c>
      <c r="E16485" t="s">
        <v>5</v>
      </c>
      <c r="F16485" t="s">
        <v>8</v>
      </c>
      <c r="G16485">
        <v>0</v>
      </c>
      <c r="H16485">
        <v>0</v>
      </c>
      <c r="I16485">
        <v>0</v>
      </c>
      <c r="J16485">
        <v>0</v>
      </c>
      <c r="L16485" s="51">
        <v>46752</v>
      </c>
      <c r="M16485">
        <v>4</v>
      </c>
      <c r="N16485">
        <v>0</v>
      </c>
    </row>
    <row r="16486" spans="1:14" x14ac:dyDescent="0.25">
      <c r="A16486" s="21" t="str">
        <f t="shared" si="257"/>
        <v>MOW M3C DAAA_2028</v>
      </c>
      <c r="B16486" t="s">
        <v>130</v>
      </c>
      <c r="C16486" t="s">
        <v>140</v>
      </c>
      <c r="D16486" t="s">
        <v>21</v>
      </c>
      <c r="E16486" t="s">
        <v>5</v>
      </c>
      <c r="F16486" t="s">
        <v>8</v>
      </c>
      <c r="G16486">
        <v>0</v>
      </c>
      <c r="H16486">
        <v>0</v>
      </c>
      <c r="I16486">
        <v>0</v>
      </c>
      <c r="J16486">
        <v>0</v>
      </c>
      <c r="L16486" s="51">
        <v>47118</v>
      </c>
      <c r="M16486">
        <v>5</v>
      </c>
      <c r="N16486">
        <v>0</v>
      </c>
    </row>
    <row r="16487" spans="1:14" x14ac:dyDescent="0.25">
      <c r="A16487" s="21" t="str">
        <f t="shared" si="257"/>
        <v>MOW M3C DAAA_2029</v>
      </c>
      <c r="B16487" t="s">
        <v>130</v>
      </c>
      <c r="C16487" t="s">
        <v>140</v>
      </c>
      <c r="D16487" t="s">
        <v>21</v>
      </c>
      <c r="E16487" t="s">
        <v>5</v>
      </c>
      <c r="F16487" t="s">
        <v>8</v>
      </c>
      <c r="G16487">
        <v>0</v>
      </c>
      <c r="H16487">
        <v>0</v>
      </c>
      <c r="I16487">
        <v>0</v>
      </c>
      <c r="J16487">
        <v>0</v>
      </c>
      <c r="L16487" s="51">
        <v>47483</v>
      </c>
      <c r="M16487">
        <v>6</v>
      </c>
      <c r="N16487">
        <v>0</v>
      </c>
    </row>
    <row r="16488" spans="1:14" x14ac:dyDescent="0.25">
      <c r="A16488" s="21" t="str">
        <f t="shared" si="257"/>
        <v>MOW M3C DAAA_2030</v>
      </c>
      <c r="B16488" t="s">
        <v>130</v>
      </c>
      <c r="C16488" t="s">
        <v>140</v>
      </c>
      <c r="D16488" t="s">
        <v>21</v>
      </c>
      <c r="E16488" t="s">
        <v>5</v>
      </c>
      <c r="F16488" t="s">
        <v>8</v>
      </c>
      <c r="G16488">
        <v>0</v>
      </c>
      <c r="H16488">
        <v>0</v>
      </c>
      <c r="I16488">
        <v>0</v>
      </c>
      <c r="J16488">
        <v>0</v>
      </c>
      <c r="L16488" s="51">
        <v>47848</v>
      </c>
      <c r="M16488">
        <v>7</v>
      </c>
      <c r="N16488">
        <v>0</v>
      </c>
    </row>
    <row r="16489" spans="1:14" x14ac:dyDescent="0.25">
      <c r="A16489" s="21" t="str">
        <f t="shared" si="257"/>
        <v>MOW M3C DAAA_2031</v>
      </c>
      <c r="B16489" t="s">
        <v>130</v>
      </c>
      <c r="C16489" t="s">
        <v>140</v>
      </c>
      <c r="D16489" t="s">
        <v>21</v>
      </c>
      <c r="E16489" t="s">
        <v>5</v>
      </c>
      <c r="F16489" t="s">
        <v>8</v>
      </c>
      <c r="G16489">
        <v>0</v>
      </c>
      <c r="H16489">
        <v>0</v>
      </c>
      <c r="I16489">
        <v>0</v>
      </c>
      <c r="J16489">
        <v>0</v>
      </c>
      <c r="L16489" s="51">
        <v>48213</v>
      </c>
      <c r="M16489">
        <v>8</v>
      </c>
      <c r="N16489">
        <v>0</v>
      </c>
    </row>
    <row r="16490" spans="1:14" x14ac:dyDescent="0.25">
      <c r="A16490" s="21" t="str">
        <f t="shared" si="257"/>
        <v>MOW M3C DAAA_2032</v>
      </c>
      <c r="B16490" t="s">
        <v>130</v>
      </c>
      <c r="C16490" t="s">
        <v>140</v>
      </c>
      <c r="D16490" t="s">
        <v>21</v>
      </c>
      <c r="E16490" t="s">
        <v>5</v>
      </c>
      <c r="F16490" t="s">
        <v>8</v>
      </c>
      <c r="G16490">
        <v>0</v>
      </c>
      <c r="H16490">
        <v>0</v>
      </c>
      <c r="I16490">
        <v>0</v>
      </c>
      <c r="J16490">
        <v>0</v>
      </c>
      <c r="L16490" s="51">
        <v>48579</v>
      </c>
      <c r="M16490">
        <v>9</v>
      </c>
      <c r="N16490">
        <v>0</v>
      </c>
    </row>
    <row r="16491" spans="1:14" x14ac:dyDescent="0.25">
      <c r="A16491" s="21" t="str">
        <f t="shared" si="257"/>
        <v>MOW M3C DAAA_2033</v>
      </c>
      <c r="B16491" t="s">
        <v>130</v>
      </c>
      <c r="C16491" t="s">
        <v>140</v>
      </c>
      <c r="D16491" t="s">
        <v>21</v>
      </c>
      <c r="E16491" t="s">
        <v>5</v>
      </c>
      <c r="F16491" t="s">
        <v>8</v>
      </c>
      <c r="G16491">
        <v>0</v>
      </c>
      <c r="H16491">
        <v>0</v>
      </c>
      <c r="I16491">
        <v>0</v>
      </c>
      <c r="J16491">
        <v>0</v>
      </c>
      <c r="L16491" s="51">
        <v>48944</v>
      </c>
      <c r="M16491">
        <v>10</v>
      </c>
      <c r="N16491">
        <v>0</v>
      </c>
    </row>
    <row r="16492" spans="1:14" x14ac:dyDescent="0.25">
      <c r="A16492" s="21" t="str">
        <f t="shared" si="257"/>
        <v>MOW M3C DAAA_2034</v>
      </c>
      <c r="B16492" t="s">
        <v>130</v>
      </c>
      <c r="C16492" t="s">
        <v>140</v>
      </c>
      <c r="D16492" t="s">
        <v>21</v>
      </c>
      <c r="E16492" t="s">
        <v>5</v>
      </c>
      <c r="F16492" t="s">
        <v>8</v>
      </c>
      <c r="G16492">
        <v>0</v>
      </c>
      <c r="H16492">
        <v>0</v>
      </c>
      <c r="I16492">
        <v>0</v>
      </c>
      <c r="J16492">
        <v>0</v>
      </c>
      <c r="L16492" s="51">
        <v>49309</v>
      </c>
      <c r="M16492">
        <v>11</v>
      </c>
      <c r="N16492">
        <v>0</v>
      </c>
    </row>
    <row r="16493" spans="1:14" x14ac:dyDescent="0.25">
      <c r="A16493" s="21" t="str">
        <f t="shared" si="257"/>
        <v>MOW M3C DAAA_2035</v>
      </c>
      <c r="B16493" t="s">
        <v>130</v>
      </c>
      <c r="C16493" t="s">
        <v>140</v>
      </c>
      <c r="D16493" t="s">
        <v>21</v>
      </c>
      <c r="E16493" t="s">
        <v>5</v>
      </c>
      <c r="F16493" t="s">
        <v>8</v>
      </c>
      <c r="G16493">
        <v>0</v>
      </c>
      <c r="H16493">
        <v>0</v>
      </c>
      <c r="I16493">
        <v>0</v>
      </c>
      <c r="J16493">
        <v>0</v>
      </c>
      <c r="L16493" s="51">
        <v>49674</v>
      </c>
      <c r="M16493">
        <v>12</v>
      </c>
      <c r="N16493">
        <v>0</v>
      </c>
    </row>
    <row r="16494" spans="1:14" x14ac:dyDescent="0.25">
      <c r="A16494" s="21" t="str">
        <f t="shared" si="257"/>
        <v>MOW M3C DAAA_2036</v>
      </c>
      <c r="B16494" t="s">
        <v>130</v>
      </c>
      <c r="C16494" t="s">
        <v>140</v>
      </c>
      <c r="D16494" t="s">
        <v>21</v>
      </c>
      <c r="E16494" t="s">
        <v>5</v>
      </c>
      <c r="F16494" t="s">
        <v>8</v>
      </c>
      <c r="G16494">
        <v>0</v>
      </c>
      <c r="H16494">
        <v>0</v>
      </c>
      <c r="I16494">
        <v>0</v>
      </c>
      <c r="J16494">
        <v>0</v>
      </c>
      <c r="L16494" s="51">
        <v>50040</v>
      </c>
      <c r="M16494">
        <v>13</v>
      </c>
      <c r="N16494">
        <v>0</v>
      </c>
    </row>
    <row r="16495" spans="1:14" x14ac:dyDescent="0.25">
      <c r="A16495" s="21" t="str">
        <f t="shared" si="257"/>
        <v>MOW M3C DAAA_2037</v>
      </c>
      <c r="B16495" t="s">
        <v>130</v>
      </c>
      <c r="C16495" t="s">
        <v>140</v>
      </c>
      <c r="D16495" t="s">
        <v>21</v>
      </c>
      <c r="E16495" t="s">
        <v>5</v>
      </c>
      <c r="F16495" t="s">
        <v>8</v>
      </c>
      <c r="G16495">
        <v>0</v>
      </c>
      <c r="H16495">
        <v>0</v>
      </c>
      <c r="I16495">
        <v>0</v>
      </c>
      <c r="J16495">
        <v>0</v>
      </c>
      <c r="L16495" s="51">
        <v>50405</v>
      </c>
      <c r="M16495">
        <v>14</v>
      </c>
      <c r="N16495">
        <v>0</v>
      </c>
    </row>
    <row r="16496" spans="1:14" x14ac:dyDescent="0.25">
      <c r="A16496" s="21" t="str">
        <f t="shared" si="257"/>
        <v>MOW M3C DAAA_2038</v>
      </c>
      <c r="B16496" t="s">
        <v>130</v>
      </c>
      <c r="C16496" t="s">
        <v>140</v>
      </c>
      <c r="D16496" t="s">
        <v>21</v>
      </c>
      <c r="E16496" t="s">
        <v>5</v>
      </c>
      <c r="F16496" t="s">
        <v>8</v>
      </c>
      <c r="G16496">
        <v>0</v>
      </c>
      <c r="H16496">
        <v>0</v>
      </c>
      <c r="I16496">
        <v>0</v>
      </c>
      <c r="J16496">
        <v>0</v>
      </c>
      <c r="L16496" s="51">
        <v>50770</v>
      </c>
      <c r="M16496">
        <v>15</v>
      </c>
      <c r="N16496">
        <v>0</v>
      </c>
    </row>
    <row r="16497" spans="1:14" x14ac:dyDescent="0.25">
      <c r="A16497" s="21" t="str">
        <f t="shared" si="257"/>
        <v>MOW M3C DAAA_2039</v>
      </c>
      <c r="B16497" t="s">
        <v>130</v>
      </c>
      <c r="C16497" t="s">
        <v>140</v>
      </c>
      <c r="D16497" t="s">
        <v>21</v>
      </c>
      <c r="E16497" t="s">
        <v>5</v>
      </c>
      <c r="F16497" t="s">
        <v>8</v>
      </c>
      <c r="G16497">
        <v>0</v>
      </c>
      <c r="H16497">
        <v>0</v>
      </c>
      <c r="I16497">
        <v>0</v>
      </c>
      <c r="J16497">
        <v>0</v>
      </c>
      <c r="L16497" s="51">
        <v>51135</v>
      </c>
      <c r="M16497">
        <v>16</v>
      </c>
      <c r="N16497">
        <v>0</v>
      </c>
    </row>
    <row r="16498" spans="1:14" x14ac:dyDescent="0.25">
      <c r="A16498" s="21" t="str">
        <f t="shared" si="257"/>
        <v>MOW M3C DAAA_2040</v>
      </c>
      <c r="B16498" t="s">
        <v>130</v>
      </c>
      <c r="C16498" t="s">
        <v>140</v>
      </c>
      <c r="D16498" t="s">
        <v>21</v>
      </c>
      <c r="E16498" t="s">
        <v>5</v>
      </c>
      <c r="F16498" t="s">
        <v>8</v>
      </c>
      <c r="G16498">
        <v>0</v>
      </c>
      <c r="H16498">
        <v>0</v>
      </c>
      <c r="I16498">
        <v>0</v>
      </c>
      <c r="J16498">
        <v>0</v>
      </c>
      <c r="L16498" s="51">
        <v>51501</v>
      </c>
      <c r="M16498">
        <v>17</v>
      </c>
      <c r="N16498">
        <v>0</v>
      </c>
    </row>
    <row r="16499" spans="1:14" x14ac:dyDescent="0.25">
      <c r="A16499" s="21" t="str">
        <f t="shared" si="257"/>
        <v>MOW M3C DAAA_2041</v>
      </c>
      <c r="B16499" t="s">
        <v>130</v>
      </c>
      <c r="C16499" t="s">
        <v>140</v>
      </c>
      <c r="D16499" t="s">
        <v>21</v>
      </c>
      <c r="E16499" t="s">
        <v>5</v>
      </c>
      <c r="F16499" t="s">
        <v>8</v>
      </c>
      <c r="G16499">
        <v>0</v>
      </c>
      <c r="H16499">
        <v>0</v>
      </c>
      <c r="I16499">
        <v>0</v>
      </c>
      <c r="J16499">
        <v>0</v>
      </c>
      <c r="L16499" s="51">
        <v>51866</v>
      </c>
      <c r="M16499">
        <v>18</v>
      </c>
      <c r="N16499">
        <v>0</v>
      </c>
    </row>
    <row r="16500" spans="1:14" x14ac:dyDescent="0.25">
      <c r="A16500" s="21" t="str">
        <f t="shared" si="257"/>
        <v>MOW M3C DAAA_2042</v>
      </c>
      <c r="B16500" t="s">
        <v>130</v>
      </c>
      <c r="C16500" t="s">
        <v>140</v>
      </c>
      <c r="D16500" t="s">
        <v>21</v>
      </c>
      <c r="E16500" t="s">
        <v>5</v>
      </c>
      <c r="F16500" t="s">
        <v>8</v>
      </c>
      <c r="G16500">
        <v>0</v>
      </c>
      <c r="H16500">
        <v>0</v>
      </c>
      <c r="I16500">
        <v>0</v>
      </c>
      <c r="J16500">
        <v>0</v>
      </c>
      <c r="L16500" s="51">
        <v>52231</v>
      </c>
      <c r="M16500">
        <v>19</v>
      </c>
      <c r="N16500">
        <v>0</v>
      </c>
    </row>
    <row r="16501" spans="1:14" x14ac:dyDescent="0.25">
      <c r="A16501" s="21" t="str">
        <f t="shared" si="257"/>
        <v>MOW M3C DAAA_2043</v>
      </c>
      <c r="B16501" t="s">
        <v>130</v>
      </c>
      <c r="C16501" t="s">
        <v>140</v>
      </c>
      <c r="D16501" t="s">
        <v>21</v>
      </c>
      <c r="E16501" t="s">
        <v>5</v>
      </c>
      <c r="F16501" t="s">
        <v>8</v>
      </c>
      <c r="G16501">
        <v>0</v>
      </c>
      <c r="H16501">
        <v>0</v>
      </c>
      <c r="I16501">
        <v>0</v>
      </c>
      <c r="J16501">
        <v>0</v>
      </c>
      <c r="L16501" s="51">
        <v>52596</v>
      </c>
      <c r="M16501">
        <v>20</v>
      </c>
      <c r="N16501">
        <v>0</v>
      </c>
    </row>
    <row r="16502" spans="1:14" x14ac:dyDescent="0.25">
      <c r="A16502" s="21" t="str">
        <f t="shared" si="257"/>
        <v>MOW H2C EAAA_2024</v>
      </c>
      <c r="B16502" t="s">
        <v>130</v>
      </c>
      <c r="C16502" t="s">
        <v>141</v>
      </c>
      <c r="D16502" t="s">
        <v>19</v>
      </c>
      <c r="E16502" t="s">
        <v>29</v>
      </c>
      <c r="F16502" t="s">
        <v>28</v>
      </c>
      <c r="K16502">
        <v>0</v>
      </c>
      <c r="L16502" s="51">
        <v>45657</v>
      </c>
      <c r="M16502">
        <v>1</v>
      </c>
    </row>
    <row r="16503" spans="1:14" x14ac:dyDescent="0.25">
      <c r="A16503" s="21" t="str">
        <f t="shared" si="257"/>
        <v>MOW H2C EAAA_2025</v>
      </c>
      <c r="B16503" t="s">
        <v>130</v>
      </c>
      <c r="C16503" t="s">
        <v>141</v>
      </c>
      <c r="D16503" t="s">
        <v>19</v>
      </c>
      <c r="E16503" t="s">
        <v>29</v>
      </c>
      <c r="F16503" t="s">
        <v>28</v>
      </c>
      <c r="K16503">
        <v>0</v>
      </c>
      <c r="L16503" s="51">
        <v>46022</v>
      </c>
      <c r="M16503">
        <v>2</v>
      </c>
    </row>
    <row r="16504" spans="1:14" x14ac:dyDescent="0.25">
      <c r="A16504" s="21" t="str">
        <f t="shared" si="257"/>
        <v>MOW H2C EAAA_2026</v>
      </c>
      <c r="B16504" t="s">
        <v>130</v>
      </c>
      <c r="C16504" t="s">
        <v>141</v>
      </c>
      <c r="D16504" t="s">
        <v>19</v>
      </c>
      <c r="E16504" t="s">
        <v>29</v>
      </c>
      <c r="F16504" t="s">
        <v>28</v>
      </c>
      <c r="K16504">
        <v>0</v>
      </c>
      <c r="L16504" s="51">
        <v>46387</v>
      </c>
      <c r="M16504">
        <v>3</v>
      </c>
    </row>
    <row r="16505" spans="1:14" x14ac:dyDescent="0.25">
      <c r="A16505" s="21" t="str">
        <f t="shared" si="257"/>
        <v>MOW H2C EAAA_2027</v>
      </c>
      <c r="B16505" t="s">
        <v>130</v>
      </c>
      <c r="C16505" t="s">
        <v>141</v>
      </c>
      <c r="D16505" t="s">
        <v>19</v>
      </c>
      <c r="E16505" t="s">
        <v>29</v>
      </c>
      <c r="F16505" t="s">
        <v>28</v>
      </c>
      <c r="K16505">
        <v>0</v>
      </c>
      <c r="L16505" s="51">
        <v>46752</v>
      </c>
      <c r="M16505">
        <v>4</v>
      </c>
    </row>
    <row r="16506" spans="1:14" x14ac:dyDescent="0.25">
      <c r="A16506" s="21" t="str">
        <f t="shared" si="257"/>
        <v>MOW H2C EAAA_2028</v>
      </c>
      <c r="B16506" t="s">
        <v>130</v>
      </c>
      <c r="C16506" t="s">
        <v>141</v>
      </c>
      <c r="D16506" t="s">
        <v>19</v>
      </c>
      <c r="E16506" t="s">
        <v>29</v>
      </c>
      <c r="F16506" t="s">
        <v>28</v>
      </c>
      <c r="K16506">
        <v>0</v>
      </c>
      <c r="L16506" s="51">
        <v>47118</v>
      </c>
      <c r="M16506">
        <v>5</v>
      </c>
    </row>
    <row r="16507" spans="1:14" x14ac:dyDescent="0.25">
      <c r="A16507" s="21" t="str">
        <f t="shared" si="257"/>
        <v>MOW H2C EAAA_2029</v>
      </c>
      <c r="B16507" t="s">
        <v>130</v>
      </c>
      <c r="C16507" t="s">
        <v>141</v>
      </c>
      <c r="D16507" t="s">
        <v>19</v>
      </c>
      <c r="E16507" t="s">
        <v>29</v>
      </c>
      <c r="F16507" t="s">
        <v>28</v>
      </c>
      <c r="K16507">
        <v>0</v>
      </c>
      <c r="L16507" s="51">
        <v>47483</v>
      </c>
      <c r="M16507">
        <v>6</v>
      </c>
    </row>
    <row r="16508" spans="1:14" x14ac:dyDescent="0.25">
      <c r="A16508" s="21" t="str">
        <f t="shared" si="257"/>
        <v>MOW H2C EAAA_2030</v>
      </c>
      <c r="B16508" t="s">
        <v>130</v>
      </c>
      <c r="C16508" t="s">
        <v>141</v>
      </c>
      <c r="D16508" t="s">
        <v>19</v>
      </c>
      <c r="E16508" t="s">
        <v>29</v>
      </c>
      <c r="F16508" t="s">
        <v>28</v>
      </c>
      <c r="K16508">
        <v>0</v>
      </c>
      <c r="L16508" s="51">
        <v>47848</v>
      </c>
      <c r="M16508">
        <v>7</v>
      </c>
    </row>
    <row r="16509" spans="1:14" x14ac:dyDescent="0.25">
      <c r="A16509" s="21" t="str">
        <f t="shared" si="257"/>
        <v>MOW H2C EAAA_2031</v>
      </c>
      <c r="B16509" t="s">
        <v>130</v>
      </c>
      <c r="C16509" t="s">
        <v>141</v>
      </c>
      <c r="D16509" t="s">
        <v>19</v>
      </c>
      <c r="E16509" t="s">
        <v>29</v>
      </c>
      <c r="F16509" t="s">
        <v>28</v>
      </c>
      <c r="K16509">
        <v>0</v>
      </c>
      <c r="L16509" s="51">
        <v>48213</v>
      </c>
      <c r="M16509">
        <v>8</v>
      </c>
    </row>
    <row r="16510" spans="1:14" x14ac:dyDescent="0.25">
      <c r="A16510" s="21" t="str">
        <f t="shared" si="257"/>
        <v>MOW H2C EAAA_2032</v>
      </c>
      <c r="B16510" t="s">
        <v>130</v>
      </c>
      <c r="C16510" t="s">
        <v>141</v>
      </c>
      <c r="D16510" t="s">
        <v>19</v>
      </c>
      <c r="E16510" t="s">
        <v>29</v>
      </c>
      <c r="F16510" t="s">
        <v>28</v>
      </c>
      <c r="K16510">
        <v>0</v>
      </c>
      <c r="L16510" s="51">
        <v>48579</v>
      </c>
      <c r="M16510">
        <v>9</v>
      </c>
    </row>
    <row r="16511" spans="1:14" x14ac:dyDescent="0.25">
      <c r="A16511" s="21" t="str">
        <f t="shared" si="257"/>
        <v>MOW H2C EAAA_2033</v>
      </c>
      <c r="B16511" t="s">
        <v>130</v>
      </c>
      <c r="C16511" t="s">
        <v>141</v>
      </c>
      <c r="D16511" t="s">
        <v>19</v>
      </c>
      <c r="E16511" t="s">
        <v>29</v>
      </c>
      <c r="F16511" t="s">
        <v>28</v>
      </c>
      <c r="K16511">
        <v>0</v>
      </c>
      <c r="L16511" s="51">
        <v>48944</v>
      </c>
      <c r="M16511">
        <v>10</v>
      </c>
    </row>
    <row r="16512" spans="1:14" x14ac:dyDescent="0.25">
      <c r="A16512" s="21" t="str">
        <f t="shared" si="257"/>
        <v>MOW H2C EAAA_2034</v>
      </c>
      <c r="B16512" t="s">
        <v>130</v>
      </c>
      <c r="C16512" t="s">
        <v>141</v>
      </c>
      <c r="D16512" t="s">
        <v>19</v>
      </c>
      <c r="E16512" t="s">
        <v>29</v>
      </c>
      <c r="F16512" t="s">
        <v>28</v>
      </c>
      <c r="K16512">
        <v>0</v>
      </c>
      <c r="L16512" s="51">
        <v>49309</v>
      </c>
      <c r="M16512">
        <v>11</v>
      </c>
    </row>
    <row r="16513" spans="1:13" x14ac:dyDescent="0.25">
      <c r="A16513" s="21" t="str">
        <f t="shared" si="257"/>
        <v>MOW H2C EAAA_2035</v>
      </c>
      <c r="B16513" t="s">
        <v>130</v>
      </c>
      <c r="C16513" t="s">
        <v>141</v>
      </c>
      <c r="D16513" t="s">
        <v>19</v>
      </c>
      <c r="E16513" t="s">
        <v>29</v>
      </c>
      <c r="F16513" t="s">
        <v>28</v>
      </c>
      <c r="K16513">
        <v>0</v>
      </c>
      <c r="L16513" s="51">
        <v>49674</v>
      </c>
      <c r="M16513">
        <v>12</v>
      </c>
    </row>
    <row r="16514" spans="1:13" x14ac:dyDescent="0.25">
      <c r="A16514" s="21" t="str">
        <f t="shared" ref="A16514:A16577" si="258">B16514&amp;" "&amp;D16514&amp;" "&amp;C16514&amp;"_"&amp;YEAR(L16514)</f>
        <v>MOW H2C EAAA_2036</v>
      </c>
      <c r="B16514" t="s">
        <v>130</v>
      </c>
      <c r="C16514" t="s">
        <v>141</v>
      </c>
      <c r="D16514" t="s">
        <v>19</v>
      </c>
      <c r="E16514" t="s">
        <v>29</v>
      </c>
      <c r="F16514" t="s">
        <v>28</v>
      </c>
      <c r="K16514">
        <v>0</v>
      </c>
      <c r="L16514" s="51">
        <v>50040</v>
      </c>
      <c r="M16514">
        <v>13</v>
      </c>
    </row>
    <row r="16515" spans="1:13" x14ac:dyDescent="0.25">
      <c r="A16515" s="21" t="str">
        <f t="shared" si="258"/>
        <v>MOW H2C EAAA_2037</v>
      </c>
      <c r="B16515" t="s">
        <v>130</v>
      </c>
      <c r="C16515" t="s">
        <v>141</v>
      </c>
      <c r="D16515" t="s">
        <v>19</v>
      </c>
      <c r="E16515" t="s">
        <v>29</v>
      </c>
      <c r="F16515" t="s">
        <v>28</v>
      </c>
      <c r="K16515">
        <v>0</v>
      </c>
      <c r="L16515" s="51">
        <v>50405</v>
      </c>
      <c r="M16515">
        <v>14</v>
      </c>
    </row>
    <row r="16516" spans="1:13" x14ac:dyDescent="0.25">
      <c r="A16516" s="21" t="str">
        <f t="shared" si="258"/>
        <v>MOW H2C EAAA_2038</v>
      </c>
      <c r="B16516" t="s">
        <v>130</v>
      </c>
      <c r="C16516" t="s">
        <v>141</v>
      </c>
      <c r="D16516" t="s">
        <v>19</v>
      </c>
      <c r="E16516" t="s">
        <v>29</v>
      </c>
      <c r="F16516" t="s">
        <v>28</v>
      </c>
      <c r="K16516">
        <v>0</v>
      </c>
      <c r="L16516" s="51">
        <v>50770</v>
      </c>
      <c r="M16516">
        <v>15</v>
      </c>
    </row>
    <row r="16517" spans="1:13" x14ac:dyDescent="0.25">
      <c r="A16517" s="21" t="str">
        <f t="shared" si="258"/>
        <v>MOW H2C EAAA_2039</v>
      </c>
      <c r="B16517" t="s">
        <v>130</v>
      </c>
      <c r="C16517" t="s">
        <v>141</v>
      </c>
      <c r="D16517" t="s">
        <v>19</v>
      </c>
      <c r="E16517" t="s">
        <v>29</v>
      </c>
      <c r="F16517" t="s">
        <v>28</v>
      </c>
      <c r="K16517">
        <v>0</v>
      </c>
      <c r="L16517" s="51">
        <v>51135</v>
      </c>
      <c r="M16517">
        <v>16</v>
      </c>
    </row>
    <row r="16518" spans="1:13" x14ac:dyDescent="0.25">
      <c r="A16518" s="21" t="str">
        <f t="shared" si="258"/>
        <v>MOW H2C EAAA_2040</v>
      </c>
      <c r="B16518" t="s">
        <v>130</v>
      </c>
      <c r="C16518" t="s">
        <v>141</v>
      </c>
      <c r="D16518" t="s">
        <v>19</v>
      </c>
      <c r="E16518" t="s">
        <v>29</v>
      </c>
      <c r="F16518" t="s">
        <v>28</v>
      </c>
      <c r="K16518">
        <v>0</v>
      </c>
      <c r="L16518" s="51">
        <v>51501</v>
      </c>
      <c r="M16518">
        <v>17</v>
      </c>
    </row>
    <row r="16519" spans="1:13" x14ac:dyDescent="0.25">
      <c r="A16519" s="21" t="str">
        <f t="shared" si="258"/>
        <v>MOW H2C EAAA_2041</v>
      </c>
      <c r="B16519" t="s">
        <v>130</v>
      </c>
      <c r="C16519" t="s">
        <v>141</v>
      </c>
      <c r="D16519" t="s">
        <v>19</v>
      </c>
      <c r="E16519" t="s">
        <v>29</v>
      </c>
      <c r="F16519" t="s">
        <v>28</v>
      </c>
      <c r="K16519">
        <v>0</v>
      </c>
      <c r="L16519" s="51">
        <v>51866</v>
      </c>
      <c r="M16519">
        <v>18</v>
      </c>
    </row>
    <row r="16520" spans="1:13" x14ac:dyDescent="0.25">
      <c r="A16520" s="21" t="str">
        <f t="shared" si="258"/>
        <v>MOW H2C EAAA_2042</v>
      </c>
      <c r="B16520" t="s">
        <v>130</v>
      </c>
      <c r="C16520" t="s">
        <v>141</v>
      </c>
      <c r="D16520" t="s">
        <v>19</v>
      </c>
      <c r="E16520" t="s">
        <v>29</v>
      </c>
      <c r="F16520" t="s">
        <v>28</v>
      </c>
      <c r="K16520">
        <v>0</v>
      </c>
      <c r="L16520" s="51">
        <v>52231</v>
      </c>
      <c r="M16520">
        <v>19</v>
      </c>
    </row>
    <row r="16521" spans="1:13" x14ac:dyDescent="0.25">
      <c r="A16521" s="21" t="str">
        <f t="shared" si="258"/>
        <v>MOW H2C EAAA_2043</v>
      </c>
      <c r="B16521" t="s">
        <v>130</v>
      </c>
      <c r="C16521" t="s">
        <v>141</v>
      </c>
      <c r="D16521" t="s">
        <v>19</v>
      </c>
      <c r="E16521" t="s">
        <v>29</v>
      </c>
      <c r="F16521" t="s">
        <v>28</v>
      </c>
      <c r="K16521">
        <v>0</v>
      </c>
      <c r="L16521" s="51">
        <v>52596</v>
      </c>
      <c r="M16521">
        <v>20</v>
      </c>
    </row>
    <row r="16522" spans="1:13" x14ac:dyDescent="0.25">
      <c r="A16522" s="21" t="str">
        <f t="shared" si="258"/>
        <v>MOW H2C EAAA_2024</v>
      </c>
      <c r="B16522" t="s">
        <v>130</v>
      </c>
      <c r="C16522" t="s">
        <v>141</v>
      </c>
      <c r="D16522" t="s">
        <v>19</v>
      </c>
      <c r="E16522" t="s">
        <v>29</v>
      </c>
      <c r="F16522" t="s">
        <v>31</v>
      </c>
      <c r="K16522">
        <v>0</v>
      </c>
      <c r="L16522" s="51">
        <v>45657</v>
      </c>
      <c r="M16522">
        <v>1</v>
      </c>
    </row>
    <row r="16523" spans="1:13" x14ac:dyDescent="0.25">
      <c r="A16523" s="21" t="str">
        <f t="shared" si="258"/>
        <v>MOW H2C EAAA_2025</v>
      </c>
      <c r="B16523" t="s">
        <v>130</v>
      </c>
      <c r="C16523" t="s">
        <v>141</v>
      </c>
      <c r="D16523" t="s">
        <v>19</v>
      </c>
      <c r="E16523" t="s">
        <v>29</v>
      </c>
      <c r="F16523" t="s">
        <v>31</v>
      </c>
      <c r="K16523">
        <v>0</v>
      </c>
      <c r="L16523" s="51">
        <v>46022</v>
      </c>
      <c r="M16523">
        <v>2</v>
      </c>
    </row>
    <row r="16524" spans="1:13" x14ac:dyDescent="0.25">
      <c r="A16524" s="21" t="str">
        <f t="shared" si="258"/>
        <v>MOW H2C EAAA_2026</v>
      </c>
      <c r="B16524" t="s">
        <v>130</v>
      </c>
      <c r="C16524" t="s">
        <v>141</v>
      </c>
      <c r="D16524" t="s">
        <v>19</v>
      </c>
      <c r="E16524" t="s">
        <v>29</v>
      </c>
      <c r="F16524" t="s">
        <v>31</v>
      </c>
      <c r="K16524">
        <v>0</v>
      </c>
      <c r="L16524" s="51">
        <v>46387</v>
      </c>
      <c r="M16524">
        <v>3</v>
      </c>
    </row>
    <row r="16525" spans="1:13" x14ac:dyDescent="0.25">
      <c r="A16525" s="21" t="str">
        <f t="shared" si="258"/>
        <v>MOW H2C EAAA_2027</v>
      </c>
      <c r="B16525" t="s">
        <v>130</v>
      </c>
      <c r="C16525" t="s">
        <v>141</v>
      </c>
      <c r="D16525" t="s">
        <v>19</v>
      </c>
      <c r="E16525" t="s">
        <v>29</v>
      </c>
      <c r="F16525" t="s">
        <v>31</v>
      </c>
      <c r="K16525">
        <v>0</v>
      </c>
      <c r="L16525" s="51">
        <v>46752</v>
      </c>
      <c r="M16525">
        <v>4</v>
      </c>
    </row>
    <row r="16526" spans="1:13" x14ac:dyDescent="0.25">
      <c r="A16526" s="21" t="str">
        <f t="shared" si="258"/>
        <v>MOW H2C EAAA_2028</v>
      </c>
      <c r="B16526" t="s">
        <v>130</v>
      </c>
      <c r="C16526" t="s">
        <v>141</v>
      </c>
      <c r="D16526" t="s">
        <v>19</v>
      </c>
      <c r="E16526" t="s">
        <v>29</v>
      </c>
      <c r="F16526" t="s">
        <v>31</v>
      </c>
      <c r="K16526">
        <v>0</v>
      </c>
      <c r="L16526" s="51">
        <v>47118</v>
      </c>
      <c r="M16526">
        <v>5</v>
      </c>
    </row>
    <row r="16527" spans="1:13" x14ac:dyDescent="0.25">
      <c r="A16527" s="21" t="str">
        <f t="shared" si="258"/>
        <v>MOW H2C EAAA_2029</v>
      </c>
      <c r="B16527" t="s">
        <v>130</v>
      </c>
      <c r="C16527" t="s">
        <v>141</v>
      </c>
      <c r="D16527" t="s">
        <v>19</v>
      </c>
      <c r="E16527" t="s">
        <v>29</v>
      </c>
      <c r="F16527" t="s">
        <v>31</v>
      </c>
      <c r="K16527">
        <v>0</v>
      </c>
      <c r="L16527" s="51">
        <v>47483</v>
      </c>
      <c r="M16527">
        <v>6</v>
      </c>
    </row>
    <row r="16528" spans="1:13" x14ac:dyDescent="0.25">
      <c r="A16528" s="21" t="str">
        <f t="shared" si="258"/>
        <v>MOW H2C EAAA_2030</v>
      </c>
      <c r="B16528" t="s">
        <v>130</v>
      </c>
      <c r="C16528" t="s">
        <v>141</v>
      </c>
      <c r="D16528" t="s">
        <v>19</v>
      </c>
      <c r="E16528" t="s">
        <v>29</v>
      </c>
      <c r="F16528" t="s">
        <v>31</v>
      </c>
      <c r="K16528">
        <v>0</v>
      </c>
      <c r="L16528" s="51">
        <v>47848</v>
      </c>
      <c r="M16528">
        <v>7</v>
      </c>
    </row>
    <row r="16529" spans="1:14" x14ac:dyDescent="0.25">
      <c r="A16529" s="21" t="str">
        <f t="shared" si="258"/>
        <v>MOW H2C EAAA_2031</v>
      </c>
      <c r="B16529" t="s">
        <v>130</v>
      </c>
      <c r="C16529" t="s">
        <v>141</v>
      </c>
      <c r="D16529" t="s">
        <v>19</v>
      </c>
      <c r="E16529" t="s">
        <v>29</v>
      </c>
      <c r="F16529" t="s">
        <v>31</v>
      </c>
      <c r="K16529">
        <v>0</v>
      </c>
      <c r="L16529" s="51">
        <v>48213</v>
      </c>
      <c r="M16529">
        <v>8</v>
      </c>
    </row>
    <row r="16530" spans="1:14" x14ac:dyDescent="0.25">
      <c r="A16530" s="21" t="str">
        <f t="shared" si="258"/>
        <v>MOW H2C EAAA_2032</v>
      </c>
      <c r="B16530" t="s">
        <v>130</v>
      </c>
      <c r="C16530" t="s">
        <v>141</v>
      </c>
      <c r="D16530" t="s">
        <v>19</v>
      </c>
      <c r="E16530" t="s">
        <v>29</v>
      </c>
      <c r="F16530" t="s">
        <v>31</v>
      </c>
      <c r="K16530">
        <v>0</v>
      </c>
      <c r="L16530" s="51">
        <v>48579</v>
      </c>
      <c r="M16530">
        <v>9</v>
      </c>
    </row>
    <row r="16531" spans="1:14" x14ac:dyDescent="0.25">
      <c r="A16531" s="21" t="str">
        <f t="shared" si="258"/>
        <v>MOW H2C EAAA_2033</v>
      </c>
      <c r="B16531" t="s">
        <v>130</v>
      </c>
      <c r="C16531" t="s">
        <v>141</v>
      </c>
      <c r="D16531" t="s">
        <v>19</v>
      </c>
      <c r="E16531" t="s">
        <v>29</v>
      </c>
      <c r="F16531" t="s">
        <v>31</v>
      </c>
      <c r="K16531">
        <v>0</v>
      </c>
      <c r="L16531" s="51">
        <v>48944</v>
      </c>
      <c r="M16531">
        <v>10</v>
      </c>
    </row>
    <row r="16532" spans="1:14" x14ac:dyDescent="0.25">
      <c r="A16532" s="21" t="str">
        <f t="shared" si="258"/>
        <v>MOW H2C EAAA_2034</v>
      </c>
      <c r="B16532" t="s">
        <v>130</v>
      </c>
      <c r="C16532" t="s">
        <v>141</v>
      </c>
      <c r="D16532" t="s">
        <v>19</v>
      </c>
      <c r="E16532" t="s">
        <v>29</v>
      </c>
      <c r="F16532" t="s">
        <v>31</v>
      </c>
      <c r="K16532">
        <v>0</v>
      </c>
      <c r="L16532" s="51">
        <v>49309</v>
      </c>
      <c r="M16532">
        <v>11</v>
      </c>
    </row>
    <row r="16533" spans="1:14" x14ac:dyDescent="0.25">
      <c r="A16533" s="21" t="str">
        <f t="shared" si="258"/>
        <v>MOW H2C EAAA_2035</v>
      </c>
      <c r="B16533" t="s">
        <v>130</v>
      </c>
      <c r="C16533" t="s">
        <v>141</v>
      </c>
      <c r="D16533" t="s">
        <v>19</v>
      </c>
      <c r="E16533" t="s">
        <v>29</v>
      </c>
      <c r="F16533" t="s">
        <v>31</v>
      </c>
      <c r="K16533">
        <v>0</v>
      </c>
      <c r="L16533" s="51">
        <v>49674</v>
      </c>
      <c r="M16533">
        <v>12</v>
      </c>
    </row>
    <row r="16534" spans="1:14" x14ac:dyDescent="0.25">
      <c r="A16534" s="21" t="str">
        <f t="shared" si="258"/>
        <v>MOW H2C EAAA_2036</v>
      </c>
      <c r="B16534" t="s">
        <v>130</v>
      </c>
      <c r="C16534" t="s">
        <v>141</v>
      </c>
      <c r="D16534" t="s">
        <v>19</v>
      </c>
      <c r="E16534" t="s">
        <v>29</v>
      </c>
      <c r="F16534" t="s">
        <v>31</v>
      </c>
      <c r="K16534">
        <v>0</v>
      </c>
      <c r="L16534" s="51">
        <v>50040</v>
      </c>
      <c r="M16534">
        <v>13</v>
      </c>
    </row>
    <row r="16535" spans="1:14" x14ac:dyDescent="0.25">
      <c r="A16535" s="21" t="str">
        <f t="shared" si="258"/>
        <v>MOW H2C EAAA_2037</v>
      </c>
      <c r="B16535" t="s">
        <v>130</v>
      </c>
      <c r="C16535" t="s">
        <v>141</v>
      </c>
      <c r="D16535" t="s">
        <v>19</v>
      </c>
      <c r="E16535" t="s">
        <v>29</v>
      </c>
      <c r="F16535" t="s">
        <v>31</v>
      </c>
      <c r="K16535">
        <v>0</v>
      </c>
      <c r="L16535" s="51">
        <v>50405</v>
      </c>
      <c r="M16535">
        <v>14</v>
      </c>
    </row>
    <row r="16536" spans="1:14" x14ac:dyDescent="0.25">
      <c r="A16536" s="21" t="str">
        <f t="shared" si="258"/>
        <v>MOW H2C EAAA_2038</v>
      </c>
      <c r="B16536" t="s">
        <v>130</v>
      </c>
      <c r="C16536" t="s">
        <v>141</v>
      </c>
      <c r="D16536" t="s">
        <v>19</v>
      </c>
      <c r="E16536" t="s">
        <v>29</v>
      </c>
      <c r="F16536" t="s">
        <v>31</v>
      </c>
      <c r="K16536">
        <v>0</v>
      </c>
      <c r="L16536" s="51">
        <v>50770</v>
      </c>
      <c r="M16536">
        <v>15</v>
      </c>
    </row>
    <row r="16537" spans="1:14" x14ac:dyDescent="0.25">
      <c r="A16537" s="21" t="str">
        <f t="shared" si="258"/>
        <v>MOW H2C EAAA_2039</v>
      </c>
      <c r="B16537" t="s">
        <v>130</v>
      </c>
      <c r="C16537" t="s">
        <v>141</v>
      </c>
      <c r="D16537" t="s">
        <v>19</v>
      </c>
      <c r="E16537" t="s">
        <v>29</v>
      </c>
      <c r="F16537" t="s">
        <v>31</v>
      </c>
      <c r="K16537">
        <v>0</v>
      </c>
      <c r="L16537" s="51">
        <v>51135</v>
      </c>
      <c r="M16537">
        <v>16</v>
      </c>
    </row>
    <row r="16538" spans="1:14" x14ac:dyDescent="0.25">
      <c r="A16538" s="21" t="str">
        <f t="shared" si="258"/>
        <v>MOW H2C EAAA_2040</v>
      </c>
      <c r="B16538" t="s">
        <v>130</v>
      </c>
      <c r="C16538" t="s">
        <v>141</v>
      </c>
      <c r="D16538" t="s">
        <v>19</v>
      </c>
      <c r="E16538" t="s">
        <v>29</v>
      </c>
      <c r="F16538" t="s">
        <v>31</v>
      </c>
      <c r="K16538">
        <v>0</v>
      </c>
      <c r="L16538" s="51">
        <v>51501</v>
      </c>
      <c r="M16538">
        <v>17</v>
      </c>
    </row>
    <row r="16539" spans="1:14" x14ac:dyDescent="0.25">
      <c r="A16539" s="21" t="str">
        <f t="shared" si="258"/>
        <v>MOW H2C EAAA_2041</v>
      </c>
      <c r="B16539" t="s">
        <v>130</v>
      </c>
      <c r="C16539" t="s">
        <v>141</v>
      </c>
      <c r="D16539" t="s">
        <v>19</v>
      </c>
      <c r="E16539" t="s">
        <v>29</v>
      </c>
      <c r="F16539" t="s">
        <v>31</v>
      </c>
      <c r="K16539">
        <v>0</v>
      </c>
      <c r="L16539" s="51">
        <v>51866</v>
      </c>
      <c r="M16539">
        <v>18</v>
      </c>
    </row>
    <row r="16540" spans="1:14" x14ac:dyDescent="0.25">
      <c r="A16540" s="21" t="str">
        <f t="shared" si="258"/>
        <v>MOW H2C EAAA_2042</v>
      </c>
      <c r="B16540" t="s">
        <v>130</v>
      </c>
      <c r="C16540" t="s">
        <v>141</v>
      </c>
      <c r="D16540" t="s">
        <v>19</v>
      </c>
      <c r="E16540" t="s">
        <v>29</v>
      </c>
      <c r="F16540" t="s">
        <v>31</v>
      </c>
      <c r="K16540">
        <v>0</v>
      </c>
      <c r="L16540" s="51">
        <v>52231</v>
      </c>
      <c r="M16540">
        <v>19</v>
      </c>
    </row>
    <row r="16541" spans="1:14" x14ac:dyDescent="0.25">
      <c r="A16541" s="21" t="str">
        <f t="shared" si="258"/>
        <v>MOW H2C EAAA_2043</v>
      </c>
      <c r="B16541" t="s">
        <v>130</v>
      </c>
      <c r="C16541" t="s">
        <v>141</v>
      </c>
      <c r="D16541" t="s">
        <v>19</v>
      </c>
      <c r="E16541" t="s">
        <v>29</v>
      </c>
      <c r="F16541" t="s">
        <v>31</v>
      </c>
      <c r="K16541">
        <v>0</v>
      </c>
      <c r="L16541" s="51">
        <v>52596</v>
      </c>
      <c r="M16541">
        <v>20</v>
      </c>
    </row>
    <row r="16542" spans="1:14" x14ac:dyDescent="0.25">
      <c r="A16542" s="21" t="str">
        <f t="shared" si="258"/>
        <v>MOW H2C EAAA_2024</v>
      </c>
      <c r="B16542" t="s">
        <v>130</v>
      </c>
      <c r="C16542" t="s">
        <v>141</v>
      </c>
      <c r="D16542" t="s">
        <v>19</v>
      </c>
      <c r="E16542" t="s">
        <v>5</v>
      </c>
      <c r="F16542" t="s">
        <v>4</v>
      </c>
      <c r="G16542">
        <v>0</v>
      </c>
      <c r="H16542">
        <v>0</v>
      </c>
      <c r="I16542">
        <v>0</v>
      </c>
      <c r="J16542">
        <v>0</v>
      </c>
      <c r="L16542" s="51">
        <v>45657</v>
      </c>
      <c r="M16542">
        <v>1</v>
      </c>
      <c r="N16542">
        <v>0</v>
      </c>
    </row>
    <row r="16543" spans="1:14" x14ac:dyDescent="0.25">
      <c r="A16543" s="21" t="str">
        <f t="shared" si="258"/>
        <v>MOW H2C EAAA_2025</v>
      </c>
      <c r="B16543" t="s">
        <v>130</v>
      </c>
      <c r="C16543" t="s">
        <v>141</v>
      </c>
      <c r="D16543" t="s">
        <v>19</v>
      </c>
      <c r="E16543" t="s">
        <v>5</v>
      </c>
      <c r="F16543" t="s">
        <v>4</v>
      </c>
      <c r="G16543">
        <v>0</v>
      </c>
      <c r="H16543">
        <v>0</v>
      </c>
      <c r="I16543">
        <v>4883.10009765625</v>
      </c>
      <c r="J16543">
        <v>0</v>
      </c>
      <c r="L16543" s="51">
        <v>46022</v>
      </c>
      <c r="M16543">
        <v>2</v>
      </c>
      <c r="N16543">
        <v>0</v>
      </c>
    </row>
    <row r="16544" spans="1:14" x14ac:dyDescent="0.25">
      <c r="A16544" s="21" t="str">
        <f t="shared" si="258"/>
        <v>MOW H2C EAAA_2026</v>
      </c>
      <c r="B16544" t="s">
        <v>130</v>
      </c>
      <c r="C16544" t="s">
        <v>141</v>
      </c>
      <c r="D16544" t="s">
        <v>19</v>
      </c>
      <c r="E16544" t="s">
        <v>5</v>
      </c>
      <c r="F16544" t="s">
        <v>4</v>
      </c>
      <c r="G16544">
        <v>0</v>
      </c>
      <c r="H16544">
        <v>6459.53857421875</v>
      </c>
      <c r="I16544">
        <v>-55303.4140625</v>
      </c>
      <c r="J16544">
        <v>0</v>
      </c>
      <c r="L16544" s="51">
        <v>46387</v>
      </c>
      <c r="M16544">
        <v>3</v>
      </c>
      <c r="N16544">
        <v>0</v>
      </c>
    </row>
    <row r="16545" spans="1:14" x14ac:dyDescent="0.25">
      <c r="A16545" s="21" t="str">
        <f t="shared" si="258"/>
        <v>MOW H2C EAAA_2027</v>
      </c>
      <c r="B16545" t="s">
        <v>130</v>
      </c>
      <c r="C16545" t="s">
        <v>141</v>
      </c>
      <c r="D16545" t="s">
        <v>19</v>
      </c>
      <c r="E16545" t="s">
        <v>5</v>
      </c>
      <c r="F16545" t="s">
        <v>4</v>
      </c>
      <c r="G16545">
        <v>0</v>
      </c>
      <c r="H16545">
        <v>10399.31640625</v>
      </c>
      <c r="I16545">
        <v>-23738.19140625</v>
      </c>
      <c r="J16545">
        <v>0</v>
      </c>
      <c r="L16545" s="51">
        <v>46752</v>
      </c>
      <c r="M16545">
        <v>4</v>
      </c>
      <c r="N16545">
        <v>0</v>
      </c>
    </row>
    <row r="16546" spans="1:14" x14ac:dyDescent="0.25">
      <c r="A16546" s="21" t="str">
        <f t="shared" si="258"/>
        <v>MOW H2C EAAA_2028</v>
      </c>
      <c r="B16546" t="s">
        <v>130</v>
      </c>
      <c r="C16546" t="s">
        <v>141</v>
      </c>
      <c r="D16546" t="s">
        <v>19</v>
      </c>
      <c r="E16546" t="s">
        <v>5</v>
      </c>
      <c r="F16546" t="s">
        <v>4</v>
      </c>
      <c r="G16546">
        <v>0</v>
      </c>
      <c r="H16546">
        <v>24557.861328125</v>
      </c>
      <c r="I16546">
        <v>139656.34375</v>
      </c>
      <c r="J16546">
        <v>0</v>
      </c>
      <c r="L16546" s="51">
        <v>47118</v>
      </c>
      <c r="M16546">
        <v>5</v>
      </c>
      <c r="N16546">
        <v>-25649.771484375</v>
      </c>
    </row>
    <row r="16547" spans="1:14" x14ac:dyDescent="0.25">
      <c r="A16547" s="21" t="str">
        <f t="shared" si="258"/>
        <v>MOW H2C EAAA_2029</v>
      </c>
      <c r="B16547" t="s">
        <v>130</v>
      </c>
      <c r="C16547" t="s">
        <v>141</v>
      </c>
      <c r="D16547" t="s">
        <v>19</v>
      </c>
      <c r="E16547" t="s">
        <v>5</v>
      </c>
      <c r="F16547" t="s">
        <v>4</v>
      </c>
      <c r="G16547">
        <v>0</v>
      </c>
      <c r="H16547">
        <v>57061.92578125</v>
      </c>
      <c r="I16547">
        <v>199501.6875</v>
      </c>
      <c r="J16547">
        <v>0</v>
      </c>
      <c r="L16547" s="51">
        <v>47483</v>
      </c>
      <c r="M16547">
        <v>6</v>
      </c>
      <c r="N16547">
        <v>2033.61279296875</v>
      </c>
    </row>
    <row r="16548" spans="1:14" x14ac:dyDescent="0.25">
      <c r="A16548" s="21" t="str">
        <f t="shared" si="258"/>
        <v>MOW H2C EAAA_2030</v>
      </c>
      <c r="B16548" t="s">
        <v>130</v>
      </c>
      <c r="C16548" t="s">
        <v>141</v>
      </c>
      <c r="D16548" t="s">
        <v>19</v>
      </c>
      <c r="E16548" t="s">
        <v>5</v>
      </c>
      <c r="F16548" t="s">
        <v>4</v>
      </c>
      <c r="G16548">
        <v>0</v>
      </c>
      <c r="H16548">
        <v>98743.3046875</v>
      </c>
      <c r="I16548">
        <v>242938.375</v>
      </c>
      <c r="J16548">
        <v>0</v>
      </c>
      <c r="L16548" s="51">
        <v>47848</v>
      </c>
      <c r="M16548">
        <v>7</v>
      </c>
      <c r="N16548">
        <v>42301.71875</v>
      </c>
    </row>
    <row r="16549" spans="1:14" x14ac:dyDescent="0.25">
      <c r="A16549" s="21" t="str">
        <f t="shared" si="258"/>
        <v>MOW H2C EAAA_2031</v>
      </c>
      <c r="B16549" t="s">
        <v>130</v>
      </c>
      <c r="C16549" t="s">
        <v>141</v>
      </c>
      <c r="D16549" t="s">
        <v>19</v>
      </c>
      <c r="E16549" t="s">
        <v>5</v>
      </c>
      <c r="F16549" t="s">
        <v>4</v>
      </c>
      <c r="G16549">
        <v>0</v>
      </c>
      <c r="H16549">
        <v>123621.7734375</v>
      </c>
      <c r="I16549">
        <v>294398.4375</v>
      </c>
      <c r="J16549">
        <v>0</v>
      </c>
      <c r="L16549" s="51">
        <v>48213</v>
      </c>
      <c r="M16549">
        <v>8</v>
      </c>
      <c r="N16549">
        <v>48803.36328125</v>
      </c>
    </row>
    <row r="16550" spans="1:14" x14ac:dyDescent="0.25">
      <c r="A16550" s="21" t="str">
        <f t="shared" si="258"/>
        <v>MOW H2C EAAA_2032</v>
      </c>
      <c r="B16550" t="s">
        <v>130</v>
      </c>
      <c r="C16550" t="s">
        <v>141</v>
      </c>
      <c r="D16550" t="s">
        <v>19</v>
      </c>
      <c r="E16550" t="s">
        <v>5</v>
      </c>
      <c r="F16550" t="s">
        <v>4</v>
      </c>
      <c r="G16550">
        <v>0</v>
      </c>
      <c r="H16550">
        <v>128932.9453125</v>
      </c>
      <c r="I16550">
        <v>346101.625</v>
      </c>
      <c r="J16550">
        <v>0</v>
      </c>
      <c r="L16550" s="51">
        <v>48579</v>
      </c>
      <c r="M16550">
        <v>9</v>
      </c>
      <c r="N16550">
        <v>6660.201171875</v>
      </c>
    </row>
    <row r="16551" spans="1:14" x14ac:dyDescent="0.25">
      <c r="A16551" s="21" t="str">
        <f t="shared" si="258"/>
        <v>MOW H2C EAAA_2033</v>
      </c>
      <c r="B16551" t="s">
        <v>130</v>
      </c>
      <c r="C16551" t="s">
        <v>141</v>
      </c>
      <c r="D16551" t="s">
        <v>19</v>
      </c>
      <c r="E16551" t="s">
        <v>5</v>
      </c>
      <c r="F16551" t="s">
        <v>4</v>
      </c>
      <c r="G16551">
        <v>0</v>
      </c>
      <c r="H16551">
        <v>147953.328125</v>
      </c>
      <c r="I16551">
        <v>394332.65625</v>
      </c>
      <c r="J16551">
        <v>0</v>
      </c>
      <c r="L16551" s="51">
        <v>48944</v>
      </c>
      <c r="M16551">
        <v>10</v>
      </c>
      <c r="N16551">
        <v>-23841.087890625</v>
      </c>
    </row>
    <row r="16552" spans="1:14" x14ac:dyDescent="0.25">
      <c r="A16552" s="21" t="str">
        <f t="shared" si="258"/>
        <v>MOW H2C EAAA_2034</v>
      </c>
      <c r="B16552" t="s">
        <v>130</v>
      </c>
      <c r="C16552" t="s">
        <v>141</v>
      </c>
      <c r="D16552" t="s">
        <v>19</v>
      </c>
      <c r="E16552" t="s">
        <v>5</v>
      </c>
      <c r="F16552" t="s">
        <v>4</v>
      </c>
      <c r="G16552">
        <v>0</v>
      </c>
      <c r="H16552">
        <v>163451</v>
      </c>
      <c r="I16552">
        <v>442887.625</v>
      </c>
      <c r="J16552">
        <v>0</v>
      </c>
      <c r="L16552" s="51">
        <v>49309</v>
      </c>
      <c r="M16552">
        <v>11</v>
      </c>
      <c r="N16552">
        <v>-57608.2109375</v>
      </c>
    </row>
    <row r="16553" spans="1:14" x14ac:dyDescent="0.25">
      <c r="A16553" s="21" t="str">
        <f t="shared" si="258"/>
        <v>MOW H2C EAAA_2035</v>
      </c>
      <c r="B16553" t="s">
        <v>130</v>
      </c>
      <c r="C16553" t="s">
        <v>141</v>
      </c>
      <c r="D16553" t="s">
        <v>19</v>
      </c>
      <c r="E16553" t="s">
        <v>5</v>
      </c>
      <c r="F16553" t="s">
        <v>4</v>
      </c>
      <c r="G16553">
        <v>0</v>
      </c>
      <c r="H16553">
        <v>176784.6875</v>
      </c>
      <c r="I16553">
        <v>491012.90625</v>
      </c>
      <c r="J16553">
        <v>0</v>
      </c>
      <c r="L16553" s="51">
        <v>49674</v>
      </c>
      <c r="M16553">
        <v>12</v>
      </c>
      <c r="N16553">
        <v>-81951.0234375</v>
      </c>
    </row>
    <row r="16554" spans="1:14" x14ac:dyDescent="0.25">
      <c r="A16554" s="21" t="str">
        <f t="shared" si="258"/>
        <v>MOW H2C EAAA_2036</v>
      </c>
      <c r="B16554" t="s">
        <v>130</v>
      </c>
      <c r="C16554" t="s">
        <v>141</v>
      </c>
      <c r="D16554" t="s">
        <v>19</v>
      </c>
      <c r="E16554" t="s">
        <v>5</v>
      </c>
      <c r="F16554" t="s">
        <v>4</v>
      </c>
      <c r="G16554">
        <v>0</v>
      </c>
      <c r="H16554">
        <v>194907.625</v>
      </c>
      <c r="I16554">
        <v>475574.625</v>
      </c>
      <c r="J16554">
        <v>0</v>
      </c>
      <c r="L16554" s="51">
        <v>50040</v>
      </c>
      <c r="M16554">
        <v>13</v>
      </c>
      <c r="N16554">
        <v>-72369.8203125</v>
      </c>
    </row>
    <row r="16555" spans="1:14" x14ac:dyDescent="0.25">
      <c r="A16555" s="21" t="str">
        <f t="shared" si="258"/>
        <v>MOW H2C EAAA_2037</v>
      </c>
      <c r="B16555" t="s">
        <v>130</v>
      </c>
      <c r="C16555" t="s">
        <v>141</v>
      </c>
      <c r="D16555" t="s">
        <v>19</v>
      </c>
      <c r="E16555" t="s">
        <v>5</v>
      </c>
      <c r="F16555" t="s">
        <v>4</v>
      </c>
      <c r="G16555">
        <v>0</v>
      </c>
      <c r="H16555">
        <v>206148.984375</v>
      </c>
      <c r="I16555">
        <v>458618.28125</v>
      </c>
      <c r="J16555">
        <v>0</v>
      </c>
      <c r="L16555" s="51">
        <v>50405</v>
      </c>
      <c r="M16555">
        <v>14</v>
      </c>
      <c r="N16555">
        <v>-61857.97265625</v>
      </c>
    </row>
    <row r="16556" spans="1:14" x14ac:dyDescent="0.25">
      <c r="A16556" s="21" t="str">
        <f t="shared" si="258"/>
        <v>MOW H2C EAAA_2038</v>
      </c>
      <c r="B16556" t="s">
        <v>130</v>
      </c>
      <c r="C16556" t="s">
        <v>141</v>
      </c>
      <c r="D16556" t="s">
        <v>19</v>
      </c>
      <c r="E16556" t="s">
        <v>5</v>
      </c>
      <c r="F16556" t="s">
        <v>4</v>
      </c>
      <c r="G16556">
        <v>0</v>
      </c>
      <c r="H16556">
        <v>224684.65625</v>
      </c>
      <c r="I16556">
        <v>517561.5</v>
      </c>
      <c r="J16556">
        <v>0</v>
      </c>
      <c r="L16556" s="51">
        <v>50770</v>
      </c>
      <c r="M16556">
        <v>15</v>
      </c>
      <c r="N16556">
        <v>-10192.294921875</v>
      </c>
    </row>
    <row r="16557" spans="1:14" x14ac:dyDescent="0.25">
      <c r="A16557" s="21" t="str">
        <f t="shared" si="258"/>
        <v>MOW H2C EAAA_2039</v>
      </c>
      <c r="B16557" t="s">
        <v>130</v>
      </c>
      <c r="C16557" t="s">
        <v>141</v>
      </c>
      <c r="D16557" t="s">
        <v>19</v>
      </c>
      <c r="E16557" t="s">
        <v>5</v>
      </c>
      <c r="F16557" t="s">
        <v>4</v>
      </c>
      <c r="G16557">
        <v>0</v>
      </c>
      <c r="H16557">
        <v>263962.5625</v>
      </c>
      <c r="I16557">
        <v>503520.71875</v>
      </c>
      <c r="J16557">
        <v>0</v>
      </c>
      <c r="L16557" s="51">
        <v>51135</v>
      </c>
      <c r="M16557">
        <v>16</v>
      </c>
      <c r="N16557">
        <v>38297.4375</v>
      </c>
    </row>
    <row r="16558" spans="1:14" x14ac:dyDescent="0.25">
      <c r="A16558" s="21" t="str">
        <f t="shared" si="258"/>
        <v>MOW H2C EAAA_2040</v>
      </c>
      <c r="B16558" t="s">
        <v>130</v>
      </c>
      <c r="C16558" t="s">
        <v>141</v>
      </c>
      <c r="D16558" t="s">
        <v>19</v>
      </c>
      <c r="E16558" t="s">
        <v>5</v>
      </c>
      <c r="F16558" t="s">
        <v>4</v>
      </c>
      <c r="G16558">
        <v>0</v>
      </c>
      <c r="H16558">
        <v>288058.21875</v>
      </c>
      <c r="I16558">
        <v>492813.28125</v>
      </c>
      <c r="J16558">
        <v>0</v>
      </c>
      <c r="L16558" s="51">
        <v>51501</v>
      </c>
      <c r="M16558">
        <v>17</v>
      </c>
      <c r="N16558">
        <v>69081.6875</v>
      </c>
    </row>
    <row r="16559" spans="1:14" x14ac:dyDescent="0.25">
      <c r="A16559" s="21" t="str">
        <f t="shared" si="258"/>
        <v>MOW H2C EAAA_2041</v>
      </c>
      <c r="B16559" t="s">
        <v>130</v>
      </c>
      <c r="C16559" t="s">
        <v>141</v>
      </c>
      <c r="D16559" t="s">
        <v>19</v>
      </c>
      <c r="E16559" t="s">
        <v>5</v>
      </c>
      <c r="F16559" t="s">
        <v>4</v>
      </c>
      <c r="G16559">
        <v>0</v>
      </c>
      <c r="H16559">
        <v>305608.8125</v>
      </c>
      <c r="I16559">
        <v>480414.1875</v>
      </c>
      <c r="J16559">
        <v>0</v>
      </c>
      <c r="L16559" s="51">
        <v>51866</v>
      </c>
      <c r="M16559">
        <v>18</v>
      </c>
      <c r="N16559">
        <v>130218.9609375</v>
      </c>
    </row>
    <row r="16560" spans="1:14" x14ac:dyDescent="0.25">
      <c r="A16560" s="21" t="str">
        <f t="shared" si="258"/>
        <v>MOW H2C EAAA_2042</v>
      </c>
      <c r="B16560" t="s">
        <v>130</v>
      </c>
      <c r="C16560" t="s">
        <v>141</v>
      </c>
      <c r="D16560" t="s">
        <v>19</v>
      </c>
      <c r="E16560" t="s">
        <v>5</v>
      </c>
      <c r="F16560" t="s">
        <v>4</v>
      </c>
      <c r="G16560">
        <v>0</v>
      </c>
      <c r="H16560">
        <v>328894.3125</v>
      </c>
      <c r="I16560">
        <v>469929.375</v>
      </c>
      <c r="J16560">
        <v>0</v>
      </c>
      <c r="L16560" s="51">
        <v>52231</v>
      </c>
      <c r="M16560">
        <v>19</v>
      </c>
      <c r="N16560">
        <v>194181.40625</v>
      </c>
    </row>
    <row r="16561" spans="1:14" x14ac:dyDescent="0.25">
      <c r="A16561" s="21" t="str">
        <f t="shared" si="258"/>
        <v>MOW H2C EAAA_2043</v>
      </c>
      <c r="B16561" t="s">
        <v>130</v>
      </c>
      <c r="C16561" t="s">
        <v>141</v>
      </c>
      <c r="D16561" t="s">
        <v>19</v>
      </c>
      <c r="E16561" t="s">
        <v>5</v>
      </c>
      <c r="F16561" t="s">
        <v>4</v>
      </c>
      <c r="G16561">
        <v>0</v>
      </c>
      <c r="H16561">
        <v>338711.0625</v>
      </c>
      <c r="I16561">
        <v>459883.15625</v>
      </c>
      <c r="J16561">
        <v>0</v>
      </c>
      <c r="L16561" s="51">
        <v>52596</v>
      </c>
      <c r="M16561">
        <v>20</v>
      </c>
      <c r="N16561">
        <v>239978.390625</v>
      </c>
    </row>
    <row r="16562" spans="1:14" x14ac:dyDescent="0.25">
      <c r="A16562" s="21" t="str">
        <f t="shared" si="258"/>
        <v>MOW H2C EAAA_2024</v>
      </c>
      <c r="B16562" t="s">
        <v>130</v>
      </c>
      <c r="C16562" t="s">
        <v>141</v>
      </c>
      <c r="D16562" t="s">
        <v>19</v>
      </c>
      <c r="E16562" t="s">
        <v>5</v>
      </c>
      <c r="F16562" t="s">
        <v>32</v>
      </c>
      <c r="G16562">
        <v>235794.65625</v>
      </c>
      <c r="H16562">
        <v>103764.84375</v>
      </c>
      <c r="I16562">
        <v>15499.482421875</v>
      </c>
      <c r="J16562">
        <v>0</v>
      </c>
      <c r="L16562" s="51">
        <v>45657</v>
      </c>
      <c r="M16562">
        <v>1</v>
      </c>
      <c r="N16562">
        <v>108640.6640625</v>
      </c>
    </row>
    <row r="16563" spans="1:14" x14ac:dyDescent="0.25">
      <c r="A16563" s="21" t="str">
        <f t="shared" si="258"/>
        <v>MOW H2C EAAA_2025</v>
      </c>
      <c r="B16563" t="s">
        <v>130</v>
      </c>
      <c r="C16563" t="s">
        <v>141</v>
      </c>
      <c r="D16563" t="s">
        <v>19</v>
      </c>
      <c r="E16563" t="s">
        <v>5</v>
      </c>
      <c r="F16563" t="s">
        <v>32</v>
      </c>
      <c r="G16563">
        <v>271926.4375</v>
      </c>
      <c r="H16563">
        <v>113678.125</v>
      </c>
      <c r="I16563">
        <v>20594.513671875</v>
      </c>
      <c r="J16563">
        <v>0</v>
      </c>
      <c r="L16563" s="51">
        <v>46022</v>
      </c>
      <c r="M16563">
        <v>2</v>
      </c>
      <c r="N16563">
        <v>107832.5859375</v>
      </c>
    </row>
    <row r="16564" spans="1:14" x14ac:dyDescent="0.25">
      <c r="A16564" s="21" t="str">
        <f t="shared" si="258"/>
        <v>MOW H2C EAAA_2026</v>
      </c>
      <c r="B16564" t="s">
        <v>130</v>
      </c>
      <c r="C16564" t="s">
        <v>141</v>
      </c>
      <c r="D16564" t="s">
        <v>19</v>
      </c>
      <c r="E16564" t="s">
        <v>5</v>
      </c>
      <c r="F16564" t="s">
        <v>32</v>
      </c>
      <c r="G16564">
        <v>309101.40625</v>
      </c>
      <c r="H16564">
        <v>131386.59375</v>
      </c>
      <c r="I16564">
        <v>23674.36328125</v>
      </c>
      <c r="J16564">
        <v>0</v>
      </c>
      <c r="L16564" s="51">
        <v>46387</v>
      </c>
      <c r="M16564">
        <v>3</v>
      </c>
      <c r="N16564">
        <v>112448.515625</v>
      </c>
    </row>
    <row r="16565" spans="1:14" x14ac:dyDescent="0.25">
      <c r="A16565" s="21" t="str">
        <f t="shared" si="258"/>
        <v>MOW H2C EAAA_2027</v>
      </c>
      <c r="B16565" t="s">
        <v>130</v>
      </c>
      <c r="C16565" t="s">
        <v>141</v>
      </c>
      <c r="D16565" t="s">
        <v>19</v>
      </c>
      <c r="E16565" t="s">
        <v>5</v>
      </c>
      <c r="F16565" t="s">
        <v>32</v>
      </c>
      <c r="G16565">
        <v>342404.75</v>
      </c>
      <c r="H16565">
        <v>144371.171875</v>
      </c>
      <c r="I16565">
        <v>27197.361328125</v>
      </c>
      <c r="J16565">
        <v>0</v>
      </c>
      <c r="L16565" s="51">
        <v>46752</v>
      </c>
      <c r="M16565">
        <v>4</v>
      </c>
      <c r="N16565">
        <v>112914.84375</v>
      </c>
    </row>
    <row r="16566" spans="1:14" x14ac:dyDescent="0.25">
      <c r="A16566" s="21" t="str">
        <f t="shared" si="258"/>
        <v>MOW H2C EAAA_2028</v>
      </c>
      <c r="B16566" t="s">
        <v>130</v>
      </c>
      <c r="C16566" t="s">
        <v>141</v>
      </c>
      <c r="D16566" t="s">
        <v>19</v>
      </c>
      <c r="E16566" t="s">
        <v>5</v>
      </c>
      <c r="F16566" t="s">
        <v>32</v>
      </c>
      <c r="G16566">
        <v>352568.1875</v>
      </c>
      <c r="H16566">
        <v>151015.59375</v>
      </c>
      <c r="I16566">
        <v>29798.548828125</v>
      </c>
      <c r="J16566">
        <v>0</v>
      </c>
      <c r="L16566" s="51">
        <v>47118</v>
      </c>
      <c r="M16566">
        <v>5</v>
      </c>
      <c r="N16566">
        <v>117636.7421875</v>
      </c>
    </row>
    <row r="16567" spans="1:14" x14ac:dyDescent="0.25">
      <c r="A16567" s="21" t="str">
        <f t="shared" si="258"/>
        <v>MOW H2C EAAA_2029</v>
      </c>
      <c r="B16567" t="s">
        <v>130</v>
      </c>
      <c r="C16567" t="s">
        <v>141</v>
      </c>
      <c r="D16567" t="s">
        <v>19</v>
      </c>
      <c r="E16567" t="s">
        <v>5</v>
      </c>
      <c r="F16567" t="s">
        <v>32</v>
      </c>
      <c r="G16567">
        <v>361957.40625</v>
      </c>
      <c r="H16567">
        <v>161333.328125</v>
      </c>
      <c r="I16567">
        <v>31317.064453125</v>
      </c>
      <c r="J16567">
        <v>0</v>
      </c>
      <c r="L16567" s="51">
        <v>47483</v>
      </c>
      <c r="M16567">
        <v>6</v>
      </c>
      <c r="N16567">
        <v>127124.109375</v>
      </c>
    </row>
    <row r="16568" spans="1:14" x14ac:dyDescent="0.25">
      <c r="A16568" s="21" t="str">
        <f t="shared" si="258"/>
        <v>MOW H2C EAAA_2030</v>
      </c>
      <c r="B16568" t="s">
        <v>130</v>
      </c>
      <c r="C16568" t="s">
        <v>141</v>
      </c>
      <c r="D16568" t="s">
        <v>19</v>
      </c>
      <c r="E16568" t="s">
        <v>5</v>
      </c>
      <c r="F16568" t="s">
        <v>32</v>
      </c>
      <c r="G16568">
        <v>372655</v>
      </c>
      <c r="H16568">
        <v>169639.1875</v>
      </c>
      <c r="I16568">
        <v>36322.9375</v>
      </c>
      <c r="J16568">
        <v>0</v>
      </c>
      <c r="L16568" s="51">
        <v>47848</v>
      </c>
      <c r="M16568">
        <v>7</v>
      </c>
      <c r="N16568">
        <v>139430.4375</v>
      </c>
    </row>
    <row r="16569" spans="1:14" x14ac:dyDescent="0.25">
      <c r="A16569" s="21" t="str">
        <f t="shared" si="258"/>
        <v>MOW H2C EAAA_2031</v>
      </c>
      <c r="B16569" t="s">
        <v>130</v>
      </c>
      <c r="C16569" t="s">
        <v>141</v>
      </c>
      <c r="D16569" t="s">
        <v>19</v>
      </c>
      <c r="E16569" t="s">
        <v>5</v>
      </c>
      <c r="F16569" t="s">
        <v>32</v>
      </c>
      <c r="G16569">
        <v>375935.71875</v>
      </c>
      <c r="H16569">
        <v>149347.921875</v>
      </c>
      <c r="I16569">
        <v>33260.609375</v>
      </c>
      <c r="J16569">
        <v>27125.732421875</v>
      </c>
      <c r="L16569" s="51">
        <v>48213</v>
      </c>
      <c r="M16569">
        <v>8</v>
      </c>
      <c r="N16569">
        <v>140912.71875</v>
      </c>
    </row>
    <row r="16570" spans="1:14" x14ac:dyDescent="0.25">
      <c r="A16570" s="21" t="str">
        <f t="shared" si="258"/>
        <v>MOW H2C EAAA_2032</v>
      </c>
      <c r="B16570" t="s">
        <v>130</v>
      </c>
      <c r="C16570" t="s">
        <v>141</v>
      </c>
      <c r="D16570" t="s">
        <v>19</v>
      </c>
      <c r="E16570" t="s">
        <v>5</v>
      </c>
      <c r="F16570" t="s">
        <v>32</v>
      </c>
      <c r="G16570">
        <v>386189.25</v>
      </c>
      <c r="H16570">
        <v>151595.5625</v>
      </c>
      <c r="I16570">
        <v>34244.1796875</v>
      </c>
      <c r="J16570">
        <v>0</v>
      </c>
      <c r="L16570" s="51">
        <v>48579</v>
      </c>
      <c r="M16570">
        <v>9</v>
      </c>
      <c r="N16570">
        <v>137188.265625</v>
      </c>
    </row>
    <row r="16571" spans="1:14" x14ac:dyDescent="0.25">
      <c r="A16571" s="21" t="str">
        <f t="shared" si="258"/>
        <v>MOW H2C EAAA_2033</v>
      </c>
      <c r="B16571" t="s">
        <v>130</v>
      </c>
      <c r="C16571" t="s">
        <v>141</v>
      </c>
      <c r="D16571" t="s">
        <v>19</v>
      </c>
      <c r="E16571" t="s">
        <v>5</v>
      </c>
      <c r="F16571" t="s">
        <v>32</v>
      </c>
      <c r="G16571">
        <v>401142.28125</v>
      </c>
      <c r="H16571">
        <v>144675.84375</v>
      </c>
      <c r="I16571">
        <v>36677.47265625</v>
      </c>
      <c r="J16571">
        <v>0</v>
      </c>
      <c r="L16571" s="51">
        <v>48944</v>
      </c>
      <c r="M16571">
        <v>10</v>
      </c>
      <c r="N16571">
        <v>125285.21875</v>
      </c>
    </row>
    <row r="16572" spans="1:14" x14ac:dyDescent="0.25">
      <c r="A16572" s="21" t="str">
        <f t="shared" si="258"/>
        <v>MOW H2C EAAA_2034</v>
      </c>
      <c r="B16572" t="s">
        <v>130</v>
      </c>
      <c r="C16572" t="s">
        <v>141</v>
      </c>
      <c r="D16572" t="s">
        <v>19</v>
      </c>
      <c r="E16572" t="s">
        <v>5</v>
      </c>
      <c r="F16572" t="s">
        <v>32</v>
      </c>
      <c r="G16572">
        <v>415392.9375</v>
      </c>
      <c r="H16572">
        <v>144469.546875</v>
      </c>
      <c r="I16572">
        <v>38737.3359375</v>
      </c>
      <c r="J16572">
        <v>0</v>
      </c>
      <c r="L16572" s="51">
        <v>49309</v>
      </c>
      <c r="M16572">
        <v>11</v>
      </c>
      <c r="N16572">
        <v>119485.796875</v>
      </c>
    </row>
    <row r="16573" spans="1:14" x14ac:dyDescent="0.25">
      <c r="A16573" s="21" t="str">
        <f t="shared" si="258"/>
        <v>MOW H2C EAAA_2035</v>
      </c>
      <c r="B16573" t="s">
        <v>130</v>
      </c>
      <c r="C16573" t="s">
        <v>141</v>
      </c>
      <c r="D16573" t="s">
        <v>19</v>
      </c>
      <c r="E16573" t="s">
        <v>5</v>
      </c>
      <c r="F16573" t="s">
        <v>32</v>
      </c>
      <c r="G16573">
        <v>431422.71875</v>
      </c>
      <c r="H16573">
        <v>143716.09375</v>
      </c>
      <c r="I16573">
        <v>39778.4609375</v>
      </c>
      <c r="J16573">
        <v>0</v>
      </c>
      <c r="L16573" s="51">
        <v>49674</v>
      </c>
      <c r="M16573">
        <v>12</v>
      </c>
      <c r="N16573">
        <v>113701.4140625</v>
      </c>
    </row>
    <row r="16574" spans="1:14" x14ac:dyDescent="0.25">
      <c r="A16574" s="21" t="str">
        <f t="shared" si="258"/>
        <v>MOW H2C EAAA_2036</v>
      </c>
      <c r="B16574" t="s">
        <v>130</v>
      </c>
      <c r="C16574" t="s">
        <v>141</v>
      </c>
      <c r="D16574" t="s">
        <v>19</v>
      </c>
      <c r="E16574" t="s">
        <v>5</v>
      </c>
      <c r="F16574" t="s">
        <v>32</v>
      </c>
      <c r="G16574">
        <v>448206.71875</v>
      </c>
      <c r="H16574">
        <v>140152.4375</v>
      </c>
      <c r="I16574">
        <v>42659.13671875</v>
      </c>
      <c r="J16574">
        <v>0</v>
      </c>
      <c r="L16574" s="51">
        <v>50040</v>
      </c>
      <c r="M16574">
        <v>13</v>
      </c>
      <c r="N16574">
        <v>113203.2734375</v>
      </c>
    </row>
    <row r="16575" spans="1:14" x14ac:dyDescent="0.25">
      <c r="A16575" s="21" t="str">
        <f t="shared" si="258"/>
        <v>MOW H2C EAAA_2037</v>
      </c>
      <c r="B16575" t="s">
        <v>130</v>
      </c>
      <c r="C16575" t="s">
        <v>141</v>
      </c>
      <c r="D16575" t="s">
        <v>19</v>
      </c>
      <c r="E16575" t="s">
        <v>5</v>
      </c>
      <c r="F16575" t="s">
        <v>32</v>
      </c>
      <c r="G16575">
        <v>463235.5625</v>
      </c>
      <c r="H16575">
        <v>137246.328125</v>
      </c>
      <c r="I16575">
        <v>44542.1875</v>
      </c>
      <c r="J16575">
        <v>0</v>
      </c>
      <c r="L16575" s="51">
        <v>50405</v>
      </c>
      <c r="M16575">
        <v>14</v>
      </c>
      <c r="N16575">
        <v>107712.890625</v>
      </c>
    </row>
    <row r="16576" spans="1:14" x14ac:dyDescent="0.25">
      <c r="A16576" s="21" t="str">
        <f t="shared" si="258"/>
        <v>MOW H2C EAAA_2038</v>
      </c>
      <c r="B16576" t="s">
        <v>130</v>
      </c>
      <c r="C16576" t="s">
        <v>141</v>
      </c>
      <c r="D16576" t="s">
        <v>19</v>
      </c>
      <c r="E16576" t="s">
        <v>5</v>
      </c>
      <c r="F16576" t="s">
        <v>32</v>
      </c>
      <c r="G16576">
        <v>479152.40625</v>
      </c>
      <c r="H16576">
        <v>110760.828125</v>
      </c>
      <c r="I16576">
        <v>45376.81640625</v>
      </c>
      <c r="J16576">
        <v>0</v>
      </c>
      <c r="L16576" s="51">
        <v>50770</v>
      </c>
      <c r="M16576">
        <v>15</v>
      </c>
      <c r="N16576">
        <v>79239.59375</v>
      </c>
    </row>
    <row r="16577" spans="1:14" x14ac:dyDescent="0.25">
      <c r="A16577" s="21" t="str">
        <f t="shared" si="258"/>
        <v>MOW H2C EAAA_2039</v>
      </c>
      <c r="B16577" t="s">
        <v>130</v>
      </c>
      <c r="C16577" t="s">
        <v>141</v>
      </c>
      <c r="D16577" t="s">
        <v>19</v>
      </c>
      <c r="E16577" t="s">
        <v>5</v>
      </c>
      <c r="F16577" t="s">
        <v>32</v>
      </c>
      <c r="G16577">
        <v>500384.21875</v>
      </c>
      <c r="H16577">
        <v>99696.625</v>
      </c>
      <c r="I16577">
        <v>48522.3046875</v>
      </c>
      <c r="J16577">
        <v>0</v>
      </c>
      <c r="L16577" s="51">
        <v>51135</v>
      </c>
      <c r="M16577">
        <v>16</v>
      </c>
      <c r="N16577">
        <v>63271.84375</v>
      </c>
    </row>
    <row r="16578" spans="1:14" x14ac:dyDescent="0.25">
      <c r="A16578" s="21" t="str">
        <f t="shared" ref="A16578:A16641" si="259">B16578&amp;" "&amp;D16578&amp;" "&amp;C16578&amp;"_"&amp;YEAR(L16578)</f>
        <v>MOW H2C EAAA_2040</v>
      </c>
      <c r="B16578" t="s">
        <v>130</v>
      </c>
      <c r="C16578" t="s">
        <v>141</v>
      </c>
      <c r="D16578" t="s">
        <v>19</v>
      </c>
      <c r="E16578" t="s">
        <v>5</v>
      </c>
      <c r="F16578" t="s">
        <v>32</v>
      </c>
      <c r="G16578">
        <v>514557.5625</v>
      </c>
      <c r="H16578">
        <v>75421.8984375</v>
      </c>
      <c r="I16578">
        <v>29763.830078125</v>
      </c>
      <c r="J16578">
        <v>133313.8125</v>
      </c>
      <c r="L16578" s="51">
        <v>51501</v>
      </c>
      <c r="M16578">
        <v>17</v>
      </c>
      <c r="N16578">
        <v>54642.4453125</v>
      </c>
    </row>
    <row r="16579" spans="1:14" x14ac:dyDescent="0.25">
      <c r="A16579" s="21" t="str">
        <f t="shared" si="259"/>
        <v>MOW H2C EAAA_2041</v>
      </c>
      <c r="B16579" t="s">
        <v>130</v>
      </c>
      <c r="C16579" t="s">
        <v>141</v>
      </c>
      <c r="D16579" t="s">
        <v>19</v>
      </c>
      <c r="E16579" t="s">
        <v>5</v>
      </c>
      <c r="F16579" t="s">
        <v>32</v>
      </c>
      <c r="G16579">
        <v>527448.25</v>
      </c>
      <c r="H16579">
        <v>62439.0546875</v>
      </c>
      <c r="I16579">
        <v>29534.568359375</v>
      </c>
      <c r="J16579">
        <v>0</v>
      </c>
      <c r="L16579" s="51">
        <v>51866</v>
      </c>
      <c r="M16579">
        <v>18</v>
      </c>
      <c r="N16579">
        <v>43427.15625</v>
      </c>
    </row>
    <row r="16580" spans="1:14" x14ac:dyDescent="0.25">
      <c r="A16580" s="21" t="str">
        <f t="shared" si="259"/>
        <v>MOW H2C EAAA_2042</v>
      </c>
      <c r="B16580" t="s">
        <v>130</v>
      </c>
      <c r="C16580" t="s">
        <v>141</v>
      </c>
      <c r="D16580" t="s">
        <v>19</v>
      </c>
      <c r="E16580" t="s">
        <v>5</v>
      </c>
      <c r="F16580" t="s">
        <v>32</v>
      </c>
      <c r="G16580">
        <v>543103.1875</v>
      </c>
      <c r="H16580">
        <v>44234.765625</v>
      </c>
      <c r="I16580">
        <v>30464.568359375</v>
      </c>
      <c r="J16580">
        <v>0</v>
      </c>
      <c r="L16580" s="51">
        <v>52231</v>
      </c>
      <c r="M16580">
        <v>19</v>
      </c>
      <c r="N16580">
        <v>33292.07421875</v>
      </c>
    </row>
    <row r="16581" spans="1:14" x14ac:dyDescent="0.25">
      <c r="A16581" s="21" t="str">
        <f t="shared" si="259"/>
        <v>MOW H2C EAAA_2043</v>
      </c>
      <c r="B16581" t="s">
        <v>130</v>
      </c>
      <c r="C16581" t="s">
        <v>141</v>
      </c>
      <c r="D16581" t="s">
        <v>19</v>
      </c>
      <c r="E16581" t="s">
        <v>5</v>
      </c>
      <c r="F16581" t="s">
        <v>32</v>
      </c>
      <c r="G16581">
        <v>557457.75</v>
      </c>
      <c r="H16581">
        <v>46032.890625</v>
      </c>
      <c r="I16581">
        <v>155296.796875</v>
      </c>
      <c r="J16581">
        <v>0</v>
      </c>
      <c r="L16581" s="51">
        <v>52596</v>
      </c>
      <c r="M16581">
        <v>20</v>
      </c>
      <c r="N16581">
        <v>34214.28125</v>
      </c>
    </row>
    <row r="16582" spans="1:14" x14ac:dyDescent="0.25">
      <c r="A16582" s="21" t="str">
        <f t="shared" si="259"/>
        <v>MOW H2C EAAA_2024</v>
      </c>
      <c r="B16582" t="s">
        <v>130</v>
      </c>
      <c r="C16582" t="s">
        <v>141</v>
      </c>
      <c r="D16582" t="s">
        <v>19</v>
      </c>
      <c r="E16582" t="s">
        <v>5</v>
      </c>
      <c r="F16582" t="s">
        <v>8</v>
      </c>
      <c r="G16582">
        <v>0</v>
      </c>
      <c r="H16582">
        <v>0</v>
      </c>
      <c r="I16582">
        <v>0</v>
      </c>
      <c r="J16582">
        <v>0</v>
      </c>
      <c r="L16582" s="51">
        <v>45657</v>
      </c>
      <c r="M16582">
        <v>1</v>
      </c>
      <c r="N16582">
        <v>0</v>
      </c>
    </row>
    <row r="16583" spans="1:14" x14ac:dyDescent="0.25">
      <c r="A16583" s="21" t="str">
        <f t="shared" si="259"/>
        <v>MOW H2C EAAA_2025</v>
      </c>
      <c r="B16583" t="s">
        <v>130</v>
      </c>
      <c r="C16583" t="s">
        <v>141</v>
      </c>
      <c r="D16583" t="s">
        <v>19</v>
      </c>
      <c r="E16583" t="s">
        <v>5</v>
      </c>
      <c r="F16583" t="s">
        <v>8</v>
      </c>
      <c r="G16583">
        <v>0</v>
      </c>
      <c r="H16583">
        <v>0</v>
      </c>
      <c r="I16583">
        <v>0</v>
      </c>
      <c r="J16583">
        <v>0</v>
      </c>
      <c r="L16583" s="51">
        <v>46022</v>
      </c>
      <c r="M16583">
        <v>2</v>
      </c>
      <c r="N16583">
        <v>0</v>
      </c>
    </row>
    <row r="16584" spans="1:14" x14ac:dyDescent="0.25">
      <c r="A16584" s="21" t="str">
        <f t="shared" si="259"/>
        <v>MOW H2C EAAA_2026</v>
      </c>
      <c r="B16584" t="s">
        <v>130</v>
      </c>
      <c r="C16584" t="s">
        <v>141</v>
      </c>
      <c r="D16584" t="s">
        <v>19</v>
      </c>
      <c r="E16584" t="s">
        <v>5</v>
      </c>
      <c r="F16584" t="s">
        <v>8</v>
      </c>
      <c r="G16584">
        <v>0</v>
      </c>
      <c r="H16584">
        <v>0</v>
      </c>
      <c r="I16584">
        <v>0</v>
      </c>
      <c r="J16584">
        <v>0</v>
      </c>
      <c r="L16584" s="51">
        <v>46387</v>
      </c>
      <c r="M16584">
        <v>3</v>
      </c>
      <c r="N16584">
        <v>0</v>
      </c>
    </row>
    <row r="16585" spans="1:14" x14ac:dyDescent="0.25">
      <c r="A16585" s="21" t="str">
        <f t="shared" si="259"/>
        <v>MOW H2C EAAA_2027</v>
      </c>
      <c r="B16585" t="s">
        <v>130</v>
      </c>
      <c r="C16585" t="s">
        <v>141</v>
      </c>
      <c r="D16585" t="s">
        <v>19</v>
      </c>
      <c r="E16585" t="s">
        <v>5</v>
      </c>
      <c r="F16585" t="s">
        <v>8</v>
      </c>
      <c r="G16585">
        <v>0</v>
      </c>
      <c r="H16585">
        <v>0</v>
      </c>
      <c r="I16585">
        <v>0</v>
      </c>
      <c r="J16585">
        <v>0</v>
      </c>
      <c r="L16585" s="51">
        <v>46752</v>
      </c>
      <c r="M16585">
        <v>4</v>
      </c>
      <c r="N16585">
        <v>0</v>
      </c>
    </row>
    <row r="16586" spans="1:14" x14ac:dyDescent="0.25">
      <c r="A16586" s="21" t="str">
        <f t="shared" si="259"/>
        <v>MOW H2C EAAA_2028</v>
      </c>
      <c r="B16586" t="s">
        <v>130</v>
      </c>
      <c r="C16586" t="s">
        <v>141</v>
      </c>
      <c r="D16586" t="s">
        <v>19</v>
      </c>
      <c r="E16586" t="s">
        <v>5</v>
      </c>
      <c r="F16586" t="s">
        <v>8</v>
      </c>
      <c r="G16586">
        <v>0</v>
      </c>
      <c r="H16586">
        <v>0</v>
      </c>
      <c r="I16586">
        <v>0</v>
      </c>
      <c r="J16586">
        <v>0</v>
      </c>
      <c r="L16586" s="51">
        <v>47118</v>
      </c>
      <c r="M16586">
        <v>5</v>
      </c>
      <c r="N16586">
        <v>0</v>
      </c>
    </row>
    <row r="16587" spans="1:14" x14ac:dyDescent="0.25">
      <c r="A16587" s="21" t="str">
        <f t="shared" si="259"/>
        <v>MOW H2C EAAA_2029</v>
      </c>
      <c r="B16587" t="s">
        <v>130</v>
      </c>
      <c r="C16587" t="s">
        <v>141</v>
      </c>
      <c r="D16587" t="s">
        <v>19</v>
      </c>
      <c r="E16587" t="s">
        <v>5</v>
      </c>
      <c r="F16587" t="s">
        <v>8</v>
      </c>
      <c r="G16587">
        <v>0</v>
      </c>
      <c r="H16587">
        <v>0</v>
      </c>
      <c r="I16587">
        <v>0</v>
      </c>
      <c r="J16587">
        <v>0</v>
      </c>
      <c r="L16587" s="51">
        <v>47483</v>
      </c>
      <c r="M16587">
        <v>6</v>
      </c>
      <c r="N16587">
        <v>0</v>
      </c>
    </row>
    <row r="16588" spans="1:14" x14ac:dyDescent="0.25">
      <c r="A16588" s="21" t="str">
        <f t="shared" si="259"/>
        <v>MOW H2C EAAA_2030</v>
      </c>
      <c r="B16588" t="s">
        <v>130</v>
      </c>
      <c r="C16588" t="s">
        <v>141</v>
      </c>
      <c r="D16588" t="s">
        <v>19</v>
      </c>
      <c r="E16588" t="s">
        <v>5</v>
      </c>
      <c r="F16588" t="s">
        <v>8</v>
      </c>
      <c r="G16588">
        <v>0</v>
      </c>
      <c r="H16588">
        <v>0</v>
      </c>
      <c r="I16588">
        <v>0</v>
      </c>
      <c r="J16588">
        <v>0</v>
      </c>
      <c r="L16588" s="51">
        <v>47848</v>
      </c>
      <c r="M16588">
        <v>7</v>
      </c>
      <c r="N16588">
        <v>0</v>
      </c>
    </row>
    <row r="16589" spans="1:14" x14ac:dyDescent="0.25">
      <c r="A16589" s="21" t="str">
        <f t="shared" si="259"/>
        <v>MOW H2C EAAA_2031</v>
      </c>
      <c r="B16589" t="s">
        <v>130</v>
      </c>
      <c r="C16589" t="s">
        <v>141</v>
      </c>
      <c r="D16589" t="s">
        <v>19</v>
      </c>
      <c r="E16589" t="s">
        <v>5</v>
      </c>
      <c r="F16589" t="s">
        <v>8</v>
      </c>
      <c r="G16589">
        <v>0</v>
      </c>
      <c r="H16589">
        <v>0</v>
      </c>
      <c r="I16589">
        <v>0</v>
      </c>
      <c r="J16589">
        <v>0</v>
      </c>
      <c r="L16589" s="51">
        <v>48213</v>
      </c>
      <c r="M16589">
        <v>8</v>
      </c>
      <c r="N16589">
        <v>0</v>
      </c>
    </row>
    <row r="16590" spans="1:14" x14ac:dyDescent="0.25">
      <c r="A16590" s="21" t="str">
        <f t="shared" si="259"/>
        <v>MOW H2C EAAA_2032</v>
      </c>
      <c r="B16590" t="s">
        <v>130</v>
      </c>
      <c r="C16590" t="s">
        <v>141</v>
      </c>
      <c r="D16590" t="s">
        <v>19</v>
      </c>
      <c r="E16590" t="s">
        <v>5</v>
      </c>
      <c r="F16590" t="s">
        <v>8</v>
      </c>
      <c r="G16590">
        <v>0</v>
      </c>
      <c r="H16590">
        <v>0</v>
      </c>
      <c r="I16590">
        <v>0</v>
      </c>
      <c r="J16590">
        <v>0</v>
      </c>
      <c r="L16590" s="51">
        <v>48579</v>
      </c>
      <c r="M16590">
        <v>9</v>
      </c>
      <c r="N16590">
        <v>0</v>
      </c>
    </row>
    <row r="16591" spans="1:14" x14ac:dyDescent="0.25">
      <c r="A16591" s="21" t="str">
        <f t="shared" si="259"/>
        <v>MOW H2C EAAA_2033</v>
      </c>
      <c r="B16591" t="s">
        <v>130</v>
      </c>
      <c r="C16591" t="s">
        <v>141</v>
      </c>
      <c r="D16591" t="s">
        <v>19</v>
      </c>
      <c r="E16591" t="s">
        <v>5</v>
      </c>
      <c r="F16591" t="s">
        <v>8</v>
      </c>
      <c r="G16591">
        <v>0</v>
      </c>
      <c r="H16591">
        <v>0</v>
      </c>
      <c r="I16591">
        <v>0</v>
      </c>
      <c r="J16591">
        <v>0</v>
      </c>
      <c r="L16591" s="51">
        <v>48944</v>
      </c>
      <c r="M16591">
        <v>10</v>
      </c>
      <c r="N16591">
        <v>0</v>
      </c>
    </row>
    <row r="16592" spans="1:14" x14ac:dyDescent="0.25">
      <c r="A16592" s="21" t="str">
        <f t="shared" si="259"/>
        <v>MOW H2C EAAA_2034</v>
      </c>
      <c r="B16592" t="s">
        <v>130</v>
      </c>
      <c r="C16592" t="s">
        <v>141</v>
      </c>
      <c r="D16592" t="s">
        <v>19</v>
      </c>
      <c r="E16592" t="s">
        <v>5</v>
      </c>
      <c r="F16592" t="s">
        <v>8</v>
      </c>
      <c r="G16592">
        <v>0</v>
      </c>
      <c r="H16592">
        <v>0</v>
      </c>
      <c r="I16592">
        <v>0</v>
      </c>
      <c r="J16592">
        <v>0</v>
      </c>
      <c r="L16592" s="51">
        <v>49309</v>
      </c>
      <c r="M16592">
        <v>11</v>
      </c>
      <c r="N16592">
        <v>0</v>
      </c>
    </row>
    <row r="16593" spans="1:14" x14ac:dyDescent="0.25">
      <c r="A16593" s="21" t="str">
        <f t="shared" si="259"/>
        <v>MOW H2C EAAA_2035</v>
      </c>
      <c r="B16593" t="s">
        <v>130</v>
      </c>
      <c r="C16593" t="s">
        <v>141</v>
      </c>
      <c r="D16593" t="s">
        <v>19</v>
      </c>
      <c r="E16593" t="s">
        <v>5</v>
      </c>
      <c r="F16593" t="s">
        <v>8</v>
      </c>
      <c r="G16593">
        <v>0</v>
      </c>
      <c r="H16593">
        <v>0</v>
      </c>
      <c r="I16593">
        <v>0</v>
      </c>
      <c r="J16593">
        <v>0</v>
      </c>
      <c r="L16593" s="51">
        <v>49674</v>
      </c>
      <c r="M16593">
        <v>12</v>
      </c>
      <c r="N16593">
        <v>0</v>
      </c>
    </row>
    <row r="16594" spans="1:14" x14ac:dyDescent="0.25">
      <c r="A16594" s="21" t="str">
        <f t="shared" si="259"/>
        <v>MOW H2C EAAA_2036</v>
      </c>
      <c r="B16594" t="s">
        <v>130</v>
      </c>
      <c r="C16594" t="s">
        <v>141</v>
      </c>
      <c r="D16594" t="s">
        <v>19</v>
      </c>
      <c r="E16594" t="s">
        <v>5</v>
      </c>
      <c r="F16594" t="s">
        <v>8</v>
      </c>
      <c r="G16594">
        <v>0</v>
      </c>
      <c r="H16594">
        <v>0</v>
      </c>
      <c r="I16594">
        <v>0</v>
      </c>
      <c r="J16594">
        <v>0</v>
      </c>
      <c r="L16594" s="51">
        <v>50040</v>
      </c>
      <c r="M16594">
        <v>13</v>
      </c>
      <c r="N16594">
        <v>0</v>
      </c>
    </row>
    <row r="16595" spans="1:14" x14ac:dyDescent="0.25">
      <c r="A16595" s="21" t="str">
        <f t="shared" si="259"/>
        <v>MOW H2C EAAA_2037</v>
      </c>
      <c r="B16595" t="s">
        <v>130</v>
      </c>
      <c r="C16595" t="s">
        <v>141</v>
      </c>
      <c r="D16595" t="s">
        <v>19</v>
      </c>
      <c r="E16595" t="s">
        <v>5</v>
      </c>
      <c r="F16595" t="s">
        <v>8</v>
      </c>
      <c r="G16595">
        <v>0</v>
      </c>
      <c r="H16595">
        <v>0</v>
      </c>
      <c r="I16595">
        <v>0</v>
      </c>
      <c r="J16595">
        <v>0</v>
      </c>
      <c r="L16595" s="51">
        <v>50405</v>
      </c>
      <c r="M16595">
        <v>14</v>
      </c>
      <c r="N16595">
        <v>0</v>
      </c>
    </row>
    <row r="16596" spans="1:14" x14ac:dyDescent="0.25">
      <c r="A16596" s="21" t="str">
        <f t="shared" si="259"/>
        <v>MOW H2C EAAA_2038</v>
      </c>
      <c r="B16596" t="s">
        <v>130</v>
      </c>
      <c r="C16596" t="s">
        <v>141</v>
      </c>
      <c r="D16596" t="s">
        <v>19</v>
      </c>
      <c r="E16596" t="s">
        <v>5</v>
      </c>
      <c r="F16596" t="s">
        <v>8</v>
      </c>
      <c r="G16596">
        <v>0</v>
      </c>
      <c r="H16596">
        <v>0</v>
      </c>
      <c r="I16596">
        <v>0</v>
      </c>
      <c r="J16596">
        <v>0</v>
      </c>
      <c r="L16596" s="51">
        <v>50770</v>
      </c>
      <c r="M16596">
        <v>15</v>
      </c>
      <c r="N16596">
        <v>0</v>
      </c>
    </row>
    <row r="16597" spans="1:14" x14ac:dyDescent="0.25">
      <c r="A16597" s="21" t="str">
        <f t="shared" si="259"/>
        <v>MOW H2C EAAA_2039</v>
      </c>
      <c r="B16597" t="s">
        <v>130</v>
      </c>
      <c r="C16597" t="s">
        <v>141</v>
      </c>
      <c r="D16597" t="s">
        <v>19</v>
      </c>
      <c r="E16597" t="s">
        <v>5</v>
      </c>
      <c r="F16597" t="s">
        <v>8</v>
      </c>
      <c r="G16597">
        <v>0</v>
      </c>
      <c r="H16597">
        <v>0</v>
      </c>
      <c r="I16597">
        <v>0</v>
      </c>
      <c r="J16597">
        <v>0</v>
      </c>
      <c r="L16597" s="51">
        <v>51135</v>
      </c>
      <c r="M16597">
        <v>16</v>
      </c>
      <c r="N16597">
        <v>0</v>
      </c>
    </row>
    <row r="16598" spans="1:14" x14ac:dyDescent="0.25">
      <c r="A16598" s="21" t="str">
        <f t="shared" si="259"/>
        <v>MOW H2C EAAA_2040</v>
      </c>
      <c r="B16598" t="s">
        <v>130</v>
      </c>
      <c r="C16598" t="s">
        <v>141</v>
      </c>
      <c r="D16598" t="s">
        <v>19</v>
      </c>
      <c r="E16598" t="s">
        <v>5</v>
      </c>
      <c r="F16598" t="s">
        <v>8</v>
      </c>
      <c r="G16598">
        <v>0</v>
      </c>
      <c r="H16598">
        <v>0</v>
      </c>
      <c r="I16598">
        <v>0</v>
      </c>
      <c r="J16598">
        <v>0</v>
      </c>
      <c r="L16598" s="51">
        <v>51501</v>
      </c>
      <c r="M16598">
        <v>17</v>
      </c>
      <c r="N16598">
        <v>0</v>
      </c>
    </row>
    <row r="16599" spans="1:14" x14ac:dyDescent="0.25">
      <c r="A16599" s="21" t="str">
        <f t="shared" si="259"/>
        <v>MOW H2C EAAA_2041</v>
      </c>
      <c r="B16599" t="s">
        <v>130</v>
      </c>
      <c r="C16599" t="s">
        <v>141</v>
      </c>
      <c r="D16599" t="s">
        <v>19</v>
      </c>
      <c r="E16599" t="s">
        <v>5</v>
      </c>
      <c r="F16599" t="s">
        <v>8</v>
      </c>
      <c r="G16599">
        <v>0</v>
      </c>
      <c r="H16599">
        <v>0</v>
      </c>
      <c r="I16599">
        <v>0</v>
      </c>
      <c r="J16599">
        <v>0</v>
      </c>
      <c r="L16599" s="51">
        <v>51866</v>
      </c>
      <c r="M16599">
        <v>18</v>
      </c>
      <c r="N16599">
        <v>0</v>
      </c>
    </row>
    <row r="16600" spans="1:14" x14ac:dyDescent="0.25">
      <c r="A16600" s="21" t="str">
        <f t="shared" si="259"/>
        <v>MOW H2C EAAA_2042</v>
      </c>
      <c r="B16600" t="s">
        <v>130</v>
      </c>
      <c r="C16600" t="s">
        <v>141</v>
      </c>
      <c r="D16600" t="s">
        <v>19</v>
      </c>
      <c r="E16600" t="s">
        <v>5</v>
      </c>
      <c r="F16600" t="s">
        <v>8</v>
      </c>
      <c r="G16600">
        <v>0</v>
      </c>
      <c r="H16600">
        <v>0</v>
      </c>
      <c r="I16600">
        <v>0</v>
      </c>
      <c r="J16600">
        <v>0</v>
      </c>
      <c r="L16600" s="51">
        <v>52231</v>
      </c>
      <c r="M16600">
        <v>19</v>
      </c>
      <c r="N16600">
        <v>0</v>
      </c>
    </row>
    <row r="16601" spans="1:14" x14ac:dyDescent="0.25">
      <c r="A16601" s="21" t="str">
        <f t="shared" si="259"/>
        <v>MOW H2C EAAA_2043</v>
      </c>
      <c r="B16601" t="s">
        <v>130</v>
      </c>
      <c r="C16601" t="s">
        <v>141</v>
      </c>
      <c r="D16601" t="s">
        <v>19</v>
      </c>
      <c r="E16601" t="s">
        <v>5</v>
      </c>
      <c r="F16601" t="s">
        <v>8</v>
      </c>
      <c r="G16601">
        <v>0</v>
      </c>
      <c r="H16601">
        <v>0</v>
      </c>
      <c r="I16601">
        <v>0</v>
      </c>
      <c r="J16601">
        <v>0</v>
      </c>
      <c r="L16601" s="51">
        <v>52596</v>
      </c>
      <c r="M16601">
        <v>20</v>
      </c>
      <c r="N16601">
        <v>0</v>
      </c>
    </row>
    <row r="16602" spans="1:14" x14ac:dyDescent="0.25">
      <c r="A16602" s="21" t="str">
        <f t="shared" si="259"/>
        <v>MOW H2N EAAA_2024</v>
      </c>
      <c r="B16602" t="s">
        <v>130</v>
      </c>
      <c r="C16602" t="s">
        <v>141</v>
      </c>
      <c r="D16602" t="s">
        <v>20</v>
      </c>
      <c r="E16602" t="s">
        <v>29</v>
      </c>
      <c r="F16602" t="s">
        <v>28</v>
      </c>
      <c r="K16602">
        <v>0</v>
      </c>
      <c r="L16602" s="51">
        <v>45657</v>
      </c>
      <c r="M16602">
        <v>1</v>
      </c>
    </row>
    <row r="16603" spans="1:14" x14ac:dyDescent="0.25">
      <c r="A16603" s="21" t="str">
        <f t="shared" si="259"/>
        <v>MOW H2N EAAA_2025</v>
      </c>
      <c r="B16603" t="s">
        <v>130</v>
      </c>
      <c r="C16603" t="s">
        <v>141</v>
      </c>
      <c r="D16603" t="s">
        <v>20</v>
      </c>
      <c r="E16603" t="s">
        <v>29</v>
      </c>
      <c r="F16603" t="s">
        <v>28</v>
      </c>
      <c r="K16603">
        <v>0</v>
      </c>
      <c r="L16603" s="51">
        <v>46022</v>
      </c>
      <c r="M16603">
        <v>2</v>
      </c>
    </row>
    <row r="16604" spans="1:14" x14ac:dyDescent="0.25">
      <c r="A16604" s="21" t="str">
        <f t="shared" si="259"/>
        <v>MOW H2N EAAA_2026</v>
      </c>
      <c r="B16604" t="s">
        <v>130</v>
      </c>
      <c r="C16604" t="s">
        <v>141</v>
      </c>
      <c r="D16604" t="s">
        <v>20</v>
      </c>
      <c r="E16604" t="s">
        <v>29</v>
      </c>
      <c r="F16604" t="s">
        <v>28</v>
      </c>
      <c r="K16604">
        <v>0</v>
      </c>
      <c r="L16604" s="51">
        <v>46387</v>
      </c>
      <c r="M16604">
        <v>3</v>
      </c>
    </row>
    <row r="16605" spans="1:14" x14ac:dyDescent="0.25">
      <c r="A16605" s="21" t="str">
        <f t="shared" si="259"/>
        <v>MOW H2N EAAA_2027</v>
      </c>
      <c r="B16605" t="s">
        <v>130</v>
      </c>
      <c r="C16605" t="s">
        <v>141</v>
      </c>
      <c r="D16605" t="s">
        <v>20</v>
      </c>
      <c r="E16605" t="s">
        <v>29</v>
      </c>
      <c r="F16605" t="s">
        <v>28</v>
      </c>
      <c r="K16605">
        <v>0</v>
      </c>
      <c r="L16605" s="51">
        <v>46752</v>
      </c>
      <c r="M16605">
        <v>4</v>
      </c>
    </row>
    <row r="16606" spans="1:14" x14ac:dyDescent="0.25">
      <c r="A16606" s="21" t="str">
        <f t="shared" si="259"/>
        <v>MOW H2N EAAA_2028</v>
      </c>
      <c r="B16606" t="s">
        <v>130</v>
      </c>
      <c r="C16606" t="s">
        <v>141</v>
      </c>
      <c r="D16606" t="s">
        <v>20</v>
      </c>
      <c r="E16606" t="s">
        <v>29</v>
      </c>
      <c r="F16606" t="s">
        <v>28</v>
      </c>
      <c r="K16606">
        <v>0</v>
      </c>
      <c r="L16606" s="51">
        <v>47118</v>
      </c>
      <c r="M16606">
        <v>5</v>
      </c>
    </row>
    <row r="16607" spans="1:14" x14ac:dyDescent="0.25">
      <c r="A16607" s="21" t="str">
        <f t="shared" si="259"/>
        <v>MOW H2N EAAA_2029</v>
      </c>
      <c r="B16607" t="s">
        <v>130</v>
      </c>
      <c r="C16607" t="s">
        <v>141</v>
      </c>
      <c r="D16607" t="s">
        <v>20</v>
      </c>
      <c r="E16607" t="s">
        <v>29</v>
      </c>
      <c r="F16607" t="s">
        <v>28</v>
      </c>
      <c r="K16607">
        <v>0</v>
      </c>
      <c r="L16607" s="51">
        <v>47483</v>
      </c>
      <c r="M16607">
        <v>6</v>
      </c>
    </row>
    <row r="16608" spans="1:14" x14ac:dyDescent="0.25">
      <c r="A16608" s="21" t="str">
        <f t="shared" si="259"/>
        <v>MOW H2N EAAA_2030</v>
      </c>
      <c r="B16608" t="s">
        <v>130</v>
      </c>
      <c r="C16608" t="s">
        <v>141</v>
      </c>
      <c r="D16608" t="s">
        <v>20</v>
      </c>
      <c r="E16608" t="s">
        <v>29</v>
      </c>
      <c r="F16608" t="s">
        <v>28</v>
      </c>
      <c r="K16608">
        <v>0</v>
      </c>
      <c r="L16608" s="51">
        <v>47848</v>
      </c>
      <c r="M16608">
        <v>7</v>
      </c>
    </row>
    <row r="16609" spans="1:13" x14ac:dyDescent="0.25">
      <c r="A16609" s="21" t="str">
        <f t="shared" si="259"/>
        <v>MOW H2N EAAA_2031</v>
      </c>
      <c r="B16609" t="s">
        <v>130</v>
      </c>
      <c r="C16609" t="s">
        <v>141</v>
      </c>
      <c r="D16609" t="s">
        <v>20</v>
      </c>
      <c r="E16609" t="s">
        <v>29</v>
      </c>
      <c r="F16609" t="s">
        <v>28</v>
      </c>
      <c r="K16609">
        <v>0</v>
      </c>
      <c r="L16609" s="51">
        <v>48213</v>
      </c>
      <c r="M16609">
        <v>8</v>
      </c>
    </row>
    <row r="16610" spans="1:13" x14ac:dyDescent="0.25">
      <c r="A16610" s="21" t="str">
        <f t="shared" si="259"/>
        <v>MOW H2N EAAA_2032</v>
      </c>
      <c r="B16610" t="s">
        <v>130</v>
      </c>
      <c r="C16610" t="s">
        <v>141</v>
      </c>
      <c r="D16610" t="s">
        <v>20</v>
      </c>
      <c r="E16610" t="s">
        <v>29</v>
      </c>
      <c r="F16610" t="s">
        <v>28</v>
      </c>
      <c r="K16610">
        <v>0</v>
      </c>
      <c r="L16610" s="51">
        <v>48579</v>
      </c>
      <c r="M16610">
        <v>9</v>
      </c>
    </row>
    <row r="16611" spans="1:13" x14ac:dyDescent="0.25">
      <c r="A16611" s="21" t="str">
        <f t="shared" si="259"/>
        <v>MOW H2N EAAA_2033</v>
      </c>
      <c r="B16611" t="s">
        <v>130</v>
      </c>
      <c r="C16611" t="s">
        <v>141</v>
      </c>
      <c r="D16611" t="s">
        <v>20</v>
      </c>
      <c r="E16611" t="s">
        <v>29</v>
      </c>
      <c r="F16611" t="s">
        <v>28</v>
      </c>
      <c r="K16611">
        <v>0</v>
      </c>
      <c r="L16611" s="51">
        <v>48944</v>
      </c>
      <c r="M16611">
        <v>10</v>
      </c>
    </row>
    <row r="16612" spans="1:13" x14ac:dyDescent="0.25">
      <c r="A16612" s="21" t="str">
        <f t="shared" si="259"/>
        <v>MOW H2N EAAA_2034</v>
      </c>
      <c r="B16612" t="s">
        <v>130</v>
      </c>
      <c r="C16612" t="s">
        <v>141</v>
      </c>
      <c r="D16612" t="s">
        <v>20</v>
      </c>
      <c r="E16612" t="s">
        <v>29</v>
      </c>
      <c r="F16612" t="s">
        <v>28</v>
      </c>
      <c r="K16612">
        <v>0</v>
      </c>
      <c r="L16612" s="51">
        <v>49309</v>
      </c>
      <c r="M16612">
        <v>11</v>
      </c>
    </row>
    <row r="16613" spans="1:13" x14ac:dyDescent="0.25">
      <c r="A16613" s="21" t="str">
        <f t="shared" si="259"/>
        <v>MOW H2N EAAA_2035</v>
      </c>
      <c r="B16613" t="s">
        <v>130</v>
      </c>
      <c r="C16613" t="s">
        <v>141</v>
      </c>
      <c r="D16613" t="s">
        <v>20</v>
      </c>
      <c r="E16613" t="s">
        <v>29</v>
      </c>
      <c r="F16613" t="s">
        <v>28</v>
      </c>
      <c r="K16613">
        <v>0</v>
      </c>
      <c r="L16613" s="51">
        <v>49674</v>
      </c>
      <c r="M16613">
        <v>12</v>
      </c>
    </row>
    <row r="16614" spans="1:13" x14ac:dyDescent="0.25">
      <c r="A16614" s="21" t="str">
        <f t="shared" si="259"/>
        <v>MOW H2N EAAA_2036</v>
      </c>
      <c r="B16614" t="s">
        <v>130</v>
      </c>
      <c r="C16614" t="s">
        <v>141</v>
      </c>
      <c r="D16614" t="s">
        <v>20</v>
      </c>
      <c r="E16614" t="s">
        <v>29</v>
      </c>
      <c r="F16614" t="s">
        <v>28</v>
      </c>
      <c r="K16614">
        <v>0</v>
      </c>
      <c r="L16614" s="51">
        <v>50040</v>
      </c>
      <c r="M16614">
        <v>13</v>
      </c>
    </row>
    <row r="16615" spans="1:13" x14ac:dyDescent="0.25">
      <c r="A16615" s="21" t="str">
        <f t="shared" si="259"/>
        <v>MOW H2N EAAA_2037</v>
      </c>
      <c r="B16615" t="s">
        <v>130</v>
      </c>
      <c r="C16615" t="s">
        <v>141</v>
      </c>
      <c r="D16615" t="s">
        <v>20</v>
      </c>
      <c r="E16615" t="s">
        <v>29</v>
      </c>
      <c r="F16615" t="s">
        <v>28</v>
      </c>
      <c r="K16615">
        <v>0</v>
      </c>
      <c r="L16615" s="51">
        <v>50405</v>
      </c>
      <c r="M16615">
        <v>14</v>
      </c>
    </row>
    <row r="16616" spans="1:13" x14ac:dyDescent="0.25">
      <c r="A16616" s="21" t="str">
        <f t="shared" si="259"/>
        <v>MOW H2N EAAA_2038</v>
      </c>
      <c r="B16616" t="s">
        <v>130</v>
      </c>
      <c r="C16616" t="s">
        <v>141</v>
      </c>
      <c r="D16616" t="s">
        <v>20</v>
      </c>
      <c r="E16616" t="s">
        <v>29</v>
      </c>
      <c r="F16616" t="s">
        <v>28</v>
      </c>
      <c r="K16616">
        <v>0</v>
      </c>
      <c r="L16616" s="51">
        <v>50770</v>
      </c>
      <c r="M16616">
        <v>15</v>
      </c>
    </row>
    <row r="16617" spans="1:13" x14ac:dyDescent="0.25">
      <c r="A16617" s="21" t="str">
        <f t="shared" si="259"/>
        <v>MOW H2N EAAA_2039</v>
      </c>
      <c r="B16617" t="s">
        <v>130</v>
      </c>
      <c r="C16617" t="s">
        <v>141</v>
      </c>
      <c r="D16617" t="s">
        <v>20</v>
      </c>
      <c r="E16617" t="s">
        <v>29</v>
      </c>
      <c r="F16617" t="s">
        <v>28</v>
      </c>
      <c r="K16617">
        <v>0</v>
      </c>
      <c r="L16617" s="51">
        <v>51135</v>
      </c>
      <c r="M16617">
        <v>16</v>
      </c>
    </row>
    <row r="16618" spans="1:13" x14ac:dyDescent="0.25">
      <c r="A16618" s="21" t="str">
        <f t="shared" si="259"/>
        <v>MOW H2N EAAA_2040</v>
      </c>
      <c r="B16618" t="s">
        <v>130</v>
      </c>
      <c r="C16618" t="s">
        <v>141</v>
      </c>
      <c r="D16618" t="s">
        <v>20</v>
      </c>
      <c r="E16618" t="s">
        <v>29</v>
      </c>
      <c r="F16618" t="s">
        <v>28</v>
      </c>
      <c r="K16618">
        <v>0</v>
      </c>
      <c r="L16618" s="51">
        <v>51501</v>
      </c>
      <c r="M16618">
        <v>17</v>
      </c>
    </row>
    <row r="16619" spans="1:13" x14ac:dyDescent="0.25">
      <c r="A16619" s="21" t="str">
        <f t="shared" si="259"/>
        <v>MOW H2N EAAA_2041</v>
      </c>
      <c r="B16619" t="s">
        <v>130</v>
      </c>
      <c r="C16619" t="s">
        <v>141</v>
      </c>
      <c r="D16619" t="s">
        <v>20</v>
      </c>
      <c r="E16619" t="s">
        <v>29</v>
      </c>
      <c r="F16619" t="s">
        <v>28</v>
      </c>
      <c r="K16619">
        <v>0</v>
      </c>
      <c r="L16619" s="51">
        <v>51866</v>
      </c>
      <c r="M16619">
        <v>18</v>
      </c>
    </row>
    <row r="16620" spans="1:13" x14ac:dyDescent="0.25">
      <c r="A16620" s="21" t="str">
        <f t="shared" si="259"/>
        <v>MOW H2N EAAA_2042</v>
      </c>
      <c r="B16620" t="s">
        <v>130</v>
      </c>
      <c r="C16620" t="s">
        <v>141</v>
      </c>
      <c r="D16620" t="s">
        <v>20</v>
      </c>
      <c r="E16620" t="s">
        <v>29</v>
      </c>
      <c r="F16620" t="s">
        <v>28</v>
      </c>
      <c r="K16620">
        <v>0</v>
      </c>
      <c r="L16620" s="51">
        <v>52231</v>
      </c>
      <c r="M16620">
        <v>19</v>
      </c>
    </row>
    <row r="16621" spans="1:13" x14ac:dyDescent="0.25">
      <c r="A16621" s="21" t="str">
        <f t="shared" si="259"/>
        <v>MOW H2N EAAA_2043</v>
      </c>
      <c r="B16621" t="s">
        <v>130</v>
      </c>
      <c r="C16621" t="s">
        <v>141</v>
      </c>
      <c r="D16621" t="s">
        <v>20</v>
      </c>
      <c r="E16621" t="s">
        <v>29</v>
      </c>
      <c r="F16621" t="s">
        <v>28</v>
      </c>
      <c r="K16621">
        <v>0</v>
      </c>
      <c r="L16621" s="51">
        <v>52596</v>
      </c>
      <c r="M16621">
        <v>20</v>
      </c>
    </row>
    <row r="16622" spans="1:13" x14ac:dyDescent="0.25">
      <c r="A16622" s="21" t="str">
        <f t="shared" si="259"/>
        <v>MOW H2N EAAA_2024</v>
      </c>
      <c r="B16622" t="s">
        <v>130</v>
      </c>
      <c r="C16622" t="s">
        <v>141</v>
      </c>
      <c r="D16622" t="s">
        <v>20</v>
      </c>
      <c r="E16622" t="s">
        <v>29</v>
      </c>
      <c r="F16622" t="s">
        <v>31</v>
      </c>
      <c r="K16622">
        <v>0</v>
      </c>
      <c r="L16622" s="51">
        <v>45657</v>
      </c>
      <c r="M16622">
        <v>1</v>
      </c>
    </row>
    <row r="16623" spans="1:13" x14ac:dyDescent="0.25">
      <c r="A16623" s="21" t="str">
        <f t="shared" si="259"/>
        <v>MOW H2N EAAA_2025</v>
      </c>
      <c r="B16623" t="s">
        <v>130</v>
      </c>
      <c r="C16623" t="s">
        <v>141</v>
      </c>
      <c r="D16623" t="s">
        <v>20</v>
      </c>
      <c r="E16623" t="s">
        <v>29</v>
      </c>
      <c r="F16623" t="s">
        <v>31</v>
      </c>
      <c r="K16623">
        <v>0</v>
      </c>
      <c r="L16623" s="51">
        <v>46022</v>
      </c>
      <c r="M16623">
        <v>2</v>
      </c>
    </row>
    <row r="16624" spans="1:13" x14ac:dyDescent="0.25">
      <c r="A16624" s="21" t="str">
        <f t="shared" si="259"/>
        <v>MOW H2N EAAA_2026</v>
      </c>
      <c r="B16624" t="s">
        <v>130</v>
      </c>
      <c r="C16624" t="s">
        <v>141</v>
      </c>
      <c r="D16624" t="s">
        <v>20</v>
      </c>
      <c r="E16624" t="s">
        <v>29</v>
      </c>
      <c r="F16624" t="s">
        <v>31</v>
      </c>
      <c r="K16624">
        <v>0</v>
      </c>
      <c r="L16624" s="51">
        <v>46387</v>
      </c>
      <c r="M16624">
        <v>3</v>
      </c>
    </row>
    <row r="16625" spans="1:13" x14ac:dyDescent="0.25">
      <c r="A16625" s="21" t="str">
        <f t="shared" si="259"/>
        <v>MOW H2N EAAA_2027</v>
      </c>
      <c r="B16625" t="s">
        <v>130</v>
      </c>
      <c r="C16625" t="s">
        <v>141</v>
      </c>
      <c r="D16625" t="s">
        <v>20</v>
      </c>
      <c r="E16625" t="s">
        <v>29</v>
      </c>
      <c r="F16625" t="s">
        <v>31</v>
      </c>
      <c r="K16625">
        <v>0</v>
      </c>
      <c r="L16625" s="51">
        <v>46752</v>
      </c>
      <c r="M16625">
        <v>4</v>
      </c>
    </row>
    <row r="16626" spans="1:13" x14ac:dyDescent="0.25">
      <c r="A16626" s="21" t="str">
        <f t="shared" si="259"/>
        <v>MOW H2N EAAA_2028</v>
      </c>
      <c r="B16626" t="s">
        <v>130</v>
      </c>
      <c r="C16626" t="s">
        <v>141</v>
      </c>
      <c r="D16626" t="s">
        <v>20</v>
      </c>
      <c r="E16626" t="s">
        <v>29</v>
      </c>
      <c r="F16626" t="s">
        <v>31</v>
      </c>
      <c r="K16626">
        <v>0</v>
      </c>
      <c r="L16626" s="51">
        <v>47118</v>
      </c>
      <c r="M16626">
        <v>5</v>
      </c>
    </row>
    <row r="16627" spans="1:13" x14ac:dyDescent="0.25">
      <c r="A16627" s="21" t="str">
        <f t="shared" si="259"/>
        <v>MOW H2N EAAA_2029</v>
      </c>
      <c r="B16627" t="s">
        <v>130</v>
      </c>
      <c r="C16627" t="s">
        <v>141</v>
      </c>
      <c r="D16627" t="s">
        <v>20</v>
      </c>
      <c r="E16627" t="s">
        <v>29</v>
      </c>
      <c r="F16627" t="s">
        <v>31</v>
      </c>
      <c r="K16627">
        <v>0</v>
      </c>
      <c r="L16627" s="51">
        <v>47483</v>
      </c>
      <c r="M16627">
        <v>6</v>
      </c>
    </row>
    <row r="16628" spans="1:13" x14ac:dyDescent="0.25">
      <c r="A16628" s="21" t="str">
        <f t="shared" si="259"/>
        <v>MOW H2N EAAA_2030</v>
      </c>
      <c r="B16628" t="s">
        <v>130</v>
      </c>
      <c r="C16628" t="s">
        <v>141</v>
      </c>
      <c r="D16628" t="s">
        <v>20</v>
      </c>
      <c r="E16628" t="s">
        <v>29</v>
      </c>
      <c r="F16628" t="s">
        <v>31</v>
      </c>
      <c r="K16628">
        <v>0</v>
      </c>
      <c r="L16628" s="51">
        <v>47848</v>
      </c>
      <c r="M16628">
        <v>7</v>
      </c>
    </row>
    <row r="16629" spans="1:13" x14ac:dyDescent="0.25">
      <c r="A16629" s="21" t="str">
        <f t="shared" si="259"/>
        <v>MOW H2N EAAA_2031</v>
      </c>
      <c r="B16629" t="s">
        <v>130</v>
      </c>
      <c r="C16629" t="s">
        <v>141</v>
      </c>
      <c r="D16629" t="s">
        <v>20</v>
      </c>
      <c r="E16629" t="s">
        <v>29</v>
      </c>
      <c r="F16629" t="s">
        <v>31</v>
      </c>
      <c r="K16629">
        <v>0</v>
      </c>
      <c r="L16629" s="51">
        <v>48213</v>
      </c>
      <c r="M16629">
        <v>8</v>
      </c>
    </row>
    <row r="16630" spans="1:13" x14ac:dyDescent="0.25">
      <c r="A16630" s="21" t="str">
        <f t="shared" si="259"/>
        <v>MOW H2N EAAA_2032</v>
      </c>
      <c r="B16630" t="s">
        <v>130</v>
      </c>
      <c r="C16630" t="s">
        <v>141</v>
      </c>
      <c r="D16630" t="s">
        <v>20</v>
      </c>
      <c r="E16630" t="s">
        <v>29</v>
      </c>
      <c r="F16630" t="s">
        <v>31</v>
      </c>
      <c r="K16630">
        <v>0</v>
      </c>
      <c r="L16630" s="51">
        <v>48579</v>
      </c>
      <c r="M16630">
        <v>9</v>
      </c>
    </row>
    <row r="16631" spans="1:13" x14ac:dyDescent="0.25">
      <c r="A16631" s="21" t="str">
        <f t="shared" si="259"/>
        <v>MOW H2N EAAA_2033</v>
      </c>
      <c r="B16631" t="s">
        <v>130</v>
      </c>
      <c r="C16631" t="s">
        <v>141</v>
      </c>
      <c r="D16631" t="s">
        <v>20</v>
      </c>
      <c r="E16631" t="s">
        <v>29</v>
      </c>
      <c r="F16631" t="s">
        <v>31</v>
      </c>
      <c r="K16631">
        <v>0</v>
      </c>
      <c r="L16631" s="51">
        <v>48944</v>
      </c>
      <c r="M16631">
        <v>10</v>
      </c>
    </row>
    <row r="16632" spans="1:13" x14ac:dyDescent="0.25">
      <c r="A16632" s="21" t="str">
        <f t="shared" si="259"/>
        <v>MOW H2N EAAA_2034</v>
      </c>
      <c r="B16632" t="s">
        <v>130</v>
      </c>
      <c r="C16632" t="s">
        <v>141</v>
      </c>
      <c r="D16632" t="s">
        <v>20</v>
      </c>
      <c r="E16632" t="s">
        <v>29</v>
      </c>
      <c r="F16632" t="s">
        <v>31</v>
      </c>
      <c r="K16632">
        <v>0</v>
      </c>
      <c r="L16632" s="51">
        <v>49309</v>
      </c>
      <c r="M16632">
        <v>11</v>
      </c>
    </row>
    <row r="16633" spans="1:13" x14ac:dyDescent="0.25">
      <c r="A16633" s="21" t="str">
        <f t="shared" si="259"/>
        <v>MOW H2N EAAA_2035</v>
      </c>
      <c r="B16633" t="s">
        <v>130</v>
      </c>
      <c r="C16633" t="s">
        <v>141</v>
      </c>
      <c r="D16633" t="s">
        <v>20</v>
      </c>
      <c r="E16633" t="s">
        <v>29</v>
      </c>
      <c r="F16633" t="s">
        <v>31</v>
      </c>
      <c r="K16633">
        <v>0</v>
      </c>
      <c r="L16633" s="51">
        <v>49674</v>
      </c>
      <c r="M16633">
        <v>12</v>
      </c>
    </row>
    <row r="16634" spans="1:13" x14ac:dyDescent="0.25">
      <c r="A16634" s="21" t="str">
        <f t="shared" si="259"/>
        <v>MOW H2N EAAA_2036</v>
      </c>
      <c r="B16634" t="s">
        <v>130</v>
      </c>
      <c r="C16634" t="s">
        <v>141</v>
      </c>
      <c r="D16634" t="s">
        <v>20</v>
      </c>
      <c r="E16634" t="s">
        <v>29</v>
      </c>
      <c r="F16634" t="s">
        <v>31</v>
      </c>
      <c r="K16634">
        <v>0</v>
      </c>
      <c r="L16634" s="51">
        <v>50040</v>
      </c>
      <c r="M16634">
        <v>13</v>
      </c>
    </row>
    <row r="16635" spans="1:13" x14ac:dyDescent="0.25">
      <c r="A16635" s="21" t="str">
        <f t="shared" si="259"/>
        <v>MOW H2N EAAA_2037</v>
      </c>
      <c r="B16635" t="s">
        <v>130</v>
      </c>
      <c r="C16635" t="s">
        <v>141</v>
      </c>
      <c r="D16635" t="s">
        <v>20</v>
      </c>
      <c r="E16635" t="s">
        <v>29</v>
      </c>
      <c r="F16635" t="s">
        <v>31</v>
      </c>
      <c r="K16635">
        <v>0</v>
      </c>
      <c r="L16635" s="51">
        <v>50405</v>
      </c>
      <c r="M16635">
        <v>14</v>
      </c>
    </row>
    <row r="16636" spans="1:13" x14ac:dyDescent="0.25">
      <c r="A16636" s="21" t="str">
        <f t="shared" si="259"/>
        <v>MOW H2N EAAA_2038</v>
      </c>
      <c r="B16636" t="s">
        <v>130</v>
      </c>
      <c r="C16636" t="s">
        <v>141</v>
      </c>
      <c r="D16636" t="s">
        <v>20</v>
      </c>
      <c r="E16636" t="s">
        <v>29</v>
      </c>
      <c r="F16636" t="s">
        <v>31</v>
      </c>
      <c r="K16636">
        <v>0</v>
      </c>
      <c r="L16636" s="51">
        <v>50770</v>
      </c>
      <c r="M16636">
        <v>15</v>
      </c>
    </row>
    <row r="16637" spans="1:13" x14ac:dyDescent="0.25">
      <c r="A16637" s="21" t="str">
        <f t="shared" si="259"/>
        <v>MOW H2N EAAA_2039</v>
      </c>
      <c r="B16637" t="s">
        <v>130</v>
      </c>
      <c r="C16637" t="s">
        <v>141</v>
      </c>
      <c r="D16637" t="s">
        <v>20</v>
      </c>
      <c r="E16637" t="s">
        <v>29</v>
      </c>
      <c r="F16637" t="s">
        <v>31</v>
      </c>
      <c r="K16637">
        <v>0</v>
      </c>
      <c r="L16637" s="51">
        <v>51135</v>
      </c>
      <c r="M16637">
        <v>16</v>
      </c>
    </row>
    <row r="16638" spans="1:13" x14ac:dyDescent="0.25">
      <c r="A16638" s="21" t="str">
        <f t="shared" si="259"/>
        <v>MOW H2N EAAA_2040</v>
      </c>
      <c r="B16638" t="s">
        <v>130</v>
      </c>
      <c r="C16638" t="s">
        <v>141</v>
      </c>
      <c r="D16638" t="s">
        <v>20</v>
      </c>
      <c r="E16638" t="s">
        <v>29</v>
      </c>
      <c r="F16638" t="s">
        <v>31</v>
      </c>
      <c r="K16638">
        <v>0</v>
      </c>
      <c r="L16638" s="51">
        <v>51501</v>
      </c>
      <c r="M16638">
        <v>17</v>
      </c>
    </row>
    <row r="16639" spans="1:13" x14ac:dyDescent="0.25">
      <c r="A16639" s="21" t="str">
        <f t="shared" si="259"/>
        <v>MOW H2N EAAA_2041</v>
      </c>
      <c r="B16639" t="s">
        <v>130</v>
      </c>
      <c r="C16639" t="s">
        <v>141</v>
      </c>
      <c r="D16639" t="s">
        <v>20</v>
      </c>
      <c r="E16639" t="s">
        <v>29</v>
      </c>
      <c r="F16639" t="s">
        <v>31</v>
      </c>
      <c r="K16639">
        <v>0</v>
      </c>
      <c r="L16639" s="51">
        <v>51866</v>
      </c>
      <c r="M16639">
        <v>18</v>
      </c>
    </row>
    <row r="16640" spans="1:13" x14ac:dyDescent="0.25">
      <c r="A16640" s="21" t="str">
        <f t="shared" si="259"/>
        <v>MOW H2N EAAA_2042</v>
      </c>
      <c r="B16640" t="s">
        <v>130</v>
      </c>
      <c r="C16640" t="s">
        <v>141</v>
      </c>
      <c r="D16640" t="s">
        <v>20</v>
      </c>
      <c r="E16640" t="s">
        <v>29</v>
      </c>
      <c r="F16640" t="s">
        <v>31</v>
      </c>
      <c r="K16640">
        <v>0</v>
      </c>
      <c r="L16640" s="51">
        <v>52231</v>
      </c>
      <c r="M16640">
        <v>19</v>
      </c>
    </row>
    <row r="16641" spans="1:14" x14ac:dyDescent="0.25">
      <c r="A16641" s="21" t="str">
        <f t="shared" si="259"/>
        <v>MOW H2N EAAA_2043</v>
      </c>
      <c r="B16641" t="s">
        <v>130</v>
      </c>
      <c r="C16641" t="s">
        <v>141</v>
      </c>
      <c r="D16641" t="s">
        <v>20</v>
      </c>
      <c r="E16641" t="s">
        <v>29</v>
      </c>
      <c r="F16641" t="s">
        <v>31</v>
      </c>
      <c r="K16641">
        <v>0</v>
      </c>
      <c r="L16641" s="51">
        <v>52596</v>
      </c>
      <c r="M16641">
        <v>20</v>
      </c>
    </row>
    <row r="16642" spans="1:14" x14ac:dyDescent="0.25">
      <c r="A16642" s="21" t="str">
        <f t="shared" ref="A16642:A16705" si="260">B16642&amp;" "&amp;D16642&amp;" "&amp;C16642&amp;"_"&amp;YEAR(L16642)</f>
        <v>MOW H2N EAAA_2024</v>
      </c>
      <c r="B16642" t="s">
        <v>130</v>
      </c>
      <c r="C16642" t="s">
        <v>141</v>
      </c>
      <c r="D16642" t="s">
        <v>20</v>
      </c>
      <c r="E16642" t="s">
        <v>5</v>
      </c>
      <c r="F16642" t="s">
        <v>4</v>
      </c>
      <c r="G16642">
        <v>0</v>
      </c>
      <c r="H16642">
        <v>0</v>
      </c>
      <c r="I16642">
        <v>0</v>
      </c>
      <c r="J16642">
        <v>0</v>
      </c>
      <c r="L16642" s="51">
        <v>45657</v>
      </c>
      <c r="M16642">
        <v>1</v>
      </c>
      <c r="N16642">
        <v>0</v>
      </c>
    </row>
    <row r="16643" spans="1:14" x14ac:dyDescent="0.25">
      <c r="A16643" s="21" t="str">
        <f t="shared" si="260"/>
        <v>MOW H2N EAAA_2025</v>
      </c>
      <c r="B16643" t="s">
        <v>130</v>
      </c>
      <c r="C16643" t="s">
        <v>141</v>
      </c>
      <c r="D16643" t="s">
        <v>20</v>
      </c>
      <c r="E16643" t="s">
        <v>5</v>
      </c>
      <c r="F16643" t="s">
        <v>4</v>
      </c>
      <c r="G16643">
        <v>0</v>
      </c>
      <c r="H16643">
        <v>0</v>
      </c>
      <c r="I16643">
        <v>4883.10009765625</v>
      </c>
      <c r="J16643">
        <v>0</v>
      </c>
      <c r="L16643" s="51">
        <v>46022</v>
      </c>
      <c r="M16643">
        <v>2</v>
      </c>
      <c r="N16643">
        <v>0</v>
      </c>
    </row>
    <row r="16644" spans="1:14" x14ac:dyDescent="0.25">
      <c r="A16644" s="21" t="str">
        <f t="shared" si="260"/>
        <v>MOW H2N EAAA_2026</v>
      </c>
      <c r="B16644" t="s">
        <v>130</v>
      </c>
      <c r="C16644" t="s">
        <v>141</v>
      </c>
      <c r="D16644" t="s">
        <v>20</v>
      </c>
      <c r="E16644" t="s">
        <v>5</v>
      </c>
      <c r="F16644" t="s">
        <v>4</v>
      </c>
      <c r="G16644">
        <v>0</v>
      </c>
      <c r="H16644">
        <v>6459.53857421875</v>
      </c>
      <c r="I16644">
        <v>-55303.4140625</v>
      </c>
      <c r="J16644">
        <v>0</v>
      </c>
      <c r="L16644" s="51">
        <v>46387</v>
      </c>
      <c r="M16644">
        <v>3</v>
      </c>
      <c r="N16644">
        <v>0</v>
      </c>
    </row>
    <row r="16645" spans="1:14" x14ac:dyDescent="0.25">
      <c r="A16645" s="21" t="str">
        <f t="shared" si="260"/>
        <v>MOW H2N EAAA_2027</v>
      </c>
      <c r="B16645" t="s">
        <v>130</v>
      </c>
      <c r="C16645" t="s">
        <v>141</v>
      </c>
      <c r="D16645" t="s">
        <v>20</v>
      </c>
      <c r="E16645" t="s">
        <v>5</v>
      </c>
      <c r="F16645" t="s">
        <v>4</v>
      </c>
      <c r="G16645">
        <v>0</v>
      </c>
      <c r="H16645">
        <v>10399.31640625</v>
      </c>
      <c r="I16645">
        <v>-23738.19140625</v>
      </c>
      <c r="J16645">
        <v>0</v>
      </c>
      <c r="L16645" s="51">
        <v>46752</v>
      </c>
      <c r="M16645">
        <v>4</v>
      </c>
      <c r="N16645">
        <v>0</v>
      </c>
    </row>
    <row r="16646" spans="1:14" x14ac:dyDescent="0.25">
      <c r="A16646" s="21" t="str">
        <f t="shared" si="260"/>
        <v>MOW H2N EAAA_2028</v>
      </c>
      <c r="B16646" t="s">
        <v>130</v>
      </c>
      <c r="C16646" t="s">
        <v>141</v>
      </c>
      <c r="D16646" t="s">
        <v>20</v>
      </c>
      <c r="E16646" t="s">
        <v>5</v>
      </c>
      <c r="F16646" t="s">
        <v>4</v>
      </c>
      <c r="G16646">
        <v>0</v>
      </c>
      <c r="H16646">
        <v>24557.861328125</v>
      </c>
      <c r="I16646">
        <v>139656.34375</v>
      </c>
      <c r="J16646">
        <v>0</v>
      </c>
      <c r="L16646" s="51">
        <v>47118</v>
      </c>
      <c r="M16646">
        <v>5</v>
      </c>
      <c r="N16646">
        <v>-25649.771484375</v>
      </c>
    </row>
    <row r="16647" spans="1:14" x14ac:dyDescent="0.25">
      <c r="A16647" s="21" t="str">
        <f t="shared" si="260"/>
        <v>MOW H2N EAAA_2029</v>
      </c>
      <c r="B16647" t="s">
        <v>130</v>
      </c>
      <c r="C16647" t="s">
        <v>141</v>
      </c>
      <c r="D16647" t="s">
        <v>20</v>
      </c>
      <c r="E16647" t="s">
        <v>5</v>
      </c>
      <c r="F16647" t="s">
        <v>4</v>
      </c>
      <c r="G16647">
        <v>0</v>
      </c>
      <c r="H16647">
        <v>57061.92578125</v>
      </c>
      <c r="I16647">
        <v>199501.6875</v>
      </c>
      <c r="J16647">
        <v>0</v>
      </c>
      <c r="L16647" s="51">
        <v>47483</v>
      </c>
      <c r="M16647">
        <v>6</v>
      </c>
      <c r="N16647">
        <v>2033.61279296875</v>
      </c>
    </row>
    <row r="16648" spans="1:14" x14ac:dyDescent="0.25">
      <c r="A16648" s="21" t="str">
        <f t="shared" si="260"/>
        <v>MOW H2N EAAA_2030</v>
      </c>
      <c r="B16648" t="s">
        <v>130</v>
      </c>
      <c r="C16648" t="s">
        <v>141</v>
      </c>
      <c r="D16648" t="s">
        <v>20</v>
      </c>
      <c r="E16648" t="s">
        <v>5</v>
      </c>
      <c r="F16648" t="s">
        <v>4</v>
      </c>
      <c r="G16648">
        <v>0</v>
      </c>
      <c r="H16648">
        <v>98743.1796875</v>
      </c>
      <c r="I16648">
        <v>242938.375</v>
      </c>
      <c r="J16648">
        <v>0</v>
      </c>
      <c r="L16648" s="51">
        <v>47848</v>
      </c>
      <c r="M16648">
        <v>7</v>
      </c>
      <c r="N16648">
        <v>42301.71875</v>
      </c>
    </row>
    <row r="16649" spans="1:14" x14ac:dyDescent="0.25">
      <c r="A16649" s="21" t="str">
        <f t="shared" si="260"/>
        <v>MOW H2N EAAA_2031</v>
      </c>
      <c r="B16649" t="s">
        <v>130</v>
      </c>
      <c r="C16649" t="s">
        <v>141</v>
      </c>
      <c r="D16649" t="s">
        <v>20</v>
      </c>
      <c r="E16649" t="s">
        <v>5</v>
      </c>
      <c r="F16649" t="s">
        <v>4</v>
      </c>
      <c r="G16649">
        <v>0</v>
      </c>
      <c r="H16649">
        <v>123621.453125</v>
      </c>
      <c r="I16649">
        <v>294398.4375</v>
      </c>
      <c r="J16649">
        <v>0</v>
      </c>
      <c r="L16649" s="51">
        <v>48213</v>
      </c>
      <c r="M16649">
        <v>8</v>
      </c>
      <c r="N16649">
        <v>48803.36328125</v>
      </c>
    </row>
    <row r="16650" spans="1:14" x14ac:dyDescent="0.25">
      <c r="A16650" s="21" t="str">
        <f t="shared" si="260"/>
        <v>MOW H2N EAAA_2032</v>
      </c>
      <c r="B16650" t="s">
        <v>130</v>
      </c>
      <c r="C16650" t="s">
        <v>141</v>
      </c>
      <c r="D16650" t="s">
        <v>20</v>
      </c>
      <c r="E16650" t="s">
        <v>5</v>
      </c>
      <c r="F16650" t="s">
        <v>4</v>
      </c>
      <c r="G16650">
        <v>0</v>
      </c>
      <c r="H16650">
        <v>128932.71875</v>
      </c>
      <c r="I16650">
        <v>346101.625</v>
      </c>
      <c r="J16650">
        <v>0</v>
      </c>
      <c r="L16650" s="51">
        <v>48579</v>
      </c>
      <c r="M16650">
        <v>9</v>
      </c>
      <c r="N16650">
        <v>6660.201171875</v>
      </c>
    </row>
    <row r="16651" spans="1:14" x14ac:dyDescent="0.25">
      <c r="A16651" s="21" t="str">
        <f t="shared" si="260"/>
        <v>MOW H2N EAAA_2033</v>
      </c>
      <c r="B16651" t="s">
        <v>130</v>
      </c>
      <c r="C16651" t="s">
        <v>141</v>
      </c>
      <c r="D16651" t="s">
        <v>20</v>
      </c>
      <c r="E16651" t="s">
        <v>5</v>
      </c>
      <c r="F16651" t="s">
        <v>4</v>
      </c>
      <c r="G16651">
        <v>0</v>
      </c>
      <c r="H16651">
        <v>147953.328125</v>
      </c>
      <c r="I16651">
        <v>394332.65625</v>
      </c>
      <c r="J16651">
        <v>0</v>
      </c>
      <c r="L16651" s="51">
        <v>48944</v>
      </c>
      <c r="M16651">
        <v>10</v>
      </c>
      <c r="N16651">
        <v>-23841.087890625</v>
      </c>
    </row>
    <row r="16652" spans="1:14" x14ac:dyDescent="0.25">
      <c r="A16652" s="21" t="str">
        <f t="shared" si="260"/>
        <v>MOW H2N EAAA_2034</v>
      </c>
      <c r="B16652" t="s">
        <v>130</v>
      </c>
      <c r="C16652" t="s">
        <v>141</v>
      </c>
      <c r="D16652" t="s">
        <v>20</v>
      </c>
      <c r="E16652" t="s">
        <v>5</v>
      </c>
      <c r="F16652" t="s">
        <v>4</v>
      </c>
      <c r="G16652">
        <v>0</v>
      </c>
      <c r="H16652">
        <v>163449.640625</v>
      </c>
      <c r="I16652">
        <v>442887.625</v>
      </c>
      <c r="J16652">
        <v>0</v>
      </c>
      <c r="L16652" s="51">
        <v>49309</v>
      </c>
      <c r="M16652">
        <v>11</v>
      </c>
      <c r="N16652">
        <v>-57608.2109375</v>
      </c>
    </row>
    <row r="16653" spans="1:14" x14ac:dyDescent="0.25">
      <c r="A16653" s="21" t="str">
        <f t="shared" si="260"/>
        <v>MOW H2N EAAA_2035</v>
      </c>
      <c r="B16653" t="s">
        <v>130</v>
      </c>
      <c r="C16653" t="s">
        <v>141</v>
      </c>
      <c r="D16653" t="s">
        <v>20</v>
      </c>
      <c r="E16653" t="s">
        <v>5</v>
      </c>
      <c r="F16653" t="s">
        <v>4</v>
      </c>
      <c r="G16653">
        <v>0</v>
      </c>
      <c r="H16653">
        <v>176779.125</v>
      </c>
      <c r="I16653">
        <v>491012.90625</v>
      </c>
      <c r="J16653">
        <v>0</v>
      </c>
      <c r="L16653" s="51">
        <v>49674</v>
      </c>
      <c r="M16653">
        <v>12</v>
      </c>
      <c r="N16653">
        <v>-81951.0234375</v>
      </c>
    </row>
    <row r="16654" spans="1:14" x14ac:dyDescent="0.25">
      <c r="A16654" s="21" t="str">
        <f t="shared" si="260"/>
        <v>MOW H2N EAAA_2036</v>
      </c>
      <c r="B16654" t="s">
        <v>130</v>
      </c>
      <c r="C16654" t="s">
        <v>141</v>
      </c>
      <c r="D16654" t="s">
        <v>20</v>
      </c>
      <c r="E16654" t="s">
        <v>5</v>
      </c>
      <c r="F16654" t="s">
        <v>4</v>
      </c>
      <c r="G16654">
        <v>0</v>
      </c>
      <c r="H16654">
        <v>194907.765625</v>
      </c>
      <c r="I16654">
        <v>475574.625</v>
      </c>
      <c r="J16654">
        <v>0</v>
      </c>
      <c r="L16654" s="51">
        <v>50040</v>
      </c>
      <c r="M16654">
        <v>13</v>
      </c>
      <c r="N16654">
        <v>-72369.8203125</v>
      </c>
    </row>
    <row r="16655" spans="1:14" x14ac:dyDescent="0.25">
      <c r="A16655" s="21" t="str">
        <f t="shared" si="260"/>
        <v>MOW H2N EAAA_2037</v>
      </c>
      <c r="B16655" t="s">
        <v>130</v>
      </c>
      <c r="C16655" t="s">
        <v>141</v>
      </c>
      <c r="D16655" t="s">
        <v>20</v>
      </c>
      <c r="E16655" t="s">
        <v>5</v>
      </c>
      <c r="F16655" t="s">
        <v>4</v>
      </c>
      <c r="G16655">
        <v>0</v>
      </c>
      <c r="H16655">
        <v>206140.34375</v>
      </c>
      <c r="I16655">
        <v>458618.28125</v>
      </c>
      <c r="J16655">
        <v>0</v>
      </c>
      <c r="L16655" s="51">
        <v>50405</v>
      </c>
      <c r="M16655">
        <v>14</v>
      </c>
      <c r="N16655">
        <v>-61895.82421875</v>
      </c>
    </row>
    <row r="16656" spans="1:14" x14ac:dyDescent="0.25">
      <c r="A16656" s="21" t="str">
        <f t="shared" si="260"/>
        <v>MOW H2N EAAA_2038</v>
      </c>
      <c r="B16656" t="s">
        <v>130</v>
      </c>
      <c r="C16656" t="s">
        <v>141</v>
      </c>
      <c r="D16656" t="s">
        <v>20</v>
      </c>
      <c r="E16656" t="s">
        <v>5</v>
      </c>
      <c r="F16656" t="s">
        <v>4</v>
      </c>
      <c r="G16656">
        <v>0</v>
      </c>
      <c r="H16656">
        <v>249439.859375</v>
      </c>
      <c r="I16656">
        <v>517561.5</v>
      </c>
      <c r="J16656">
        <v>0</v>
      </c>
      <c r="L16656" s="51">
        <v>50770</v>
      </c>
      <c r="M16656">
        <v>15</v>
      </c>
      <c r="N16656">
        <v>6872.2900390625</v>
      </c>
    </row>
    <row r="16657" spans="1:14" x14ac:dyDescent="0.25">
      <c r="A16657" s="21" t="str">
        <f t="shared" si="260"/>
        <v>MOW H2N EAAA_2039</v>
      </c>
      <c r="B16657" t="s">
        <v>130</v>
      </c>
      <c r="C16657" t="s">
        <v>141</v>
      </c>
      <c r="D16657" t="s">
        <v>20</v>
      </c>
      <c r="E16657" t="s">
        <v>5</v>
      </c>
      <c r="F16657" t="s">
        <v>4</v>
      </c>
      <c r="G16657">
        <v>0</v>
      </c>
      <c r="H16657">
        <v>292631.03125</v>
      </c>
      <c r="I16657">
        <v>503520.71875</v>
      </c>
      <c r="J16657">
        <v>0</v>
      </c>
      <c r="L16657" s="51">
        <v>51135</v>
      </c>
      <c r="M16657">
        <v>16</v>
      </c>
      <c r="N16657">
        <v>39778.6953125</v>
      </c>
    </row>
    <row r="16658" spans="1:14" x14ac:dyDescent="0.25">
      <c r="A16658" s="21" t="str">
        <f t="shared" si="260"/>
        <v>MOW H2N EAAA_2040</v>
      </c>
      <c r="B16658" t="s">
        <v>130</v>
      </c>
      <c r="C16658" t="s">
        <v>141</v>
      </c>
      <c r="D16658" t="s">
        <v>20</v>
      </c>
      <c r="E16658" t="s">
        <v>5</v>
      </c>
      <c r="F16658" t="s">
        <v>4</v>
      </c>
      <c r="G16658">
        <v>0</v>
      </c>
      <c r="H16658">
        <v>333028.34375</v>
      </c>
      <c r="I16658">
        <v>492813.28125</v>
      </c>
      <c r="J16658">
        <v>0</v>
      </c>
      <c r="L16658" s="51">
        <v>51501</v>
      </c>
      <c r="M16658">
        <v>17</v>
      </c>
      <c r="N16658">
        <v>103255.6328125</v>
      </c>
    </row>
    <row r="16659" spans="1:14" x14ac:dyDescent="0.25">
      <c r="A16659" s="21" t="str">
        <f t="shared" si="260"/>
        <v>MOW H2N EAAA_2041</v>
      </c>
      <c r="B16659" t="s">
        <v>130</v>
      </c>
      <c r="C16659" t="s">
        <v>141</v>
      </c>
      <c r="D16659" t="s">
        <v>20</v>
      </c>
      <c r="E16659" t="s">
        <v>5</v>
      </c>
      <c r="F16659" t="s">
        <v>4</v>
      </c>
      <c r="G16659">
        <v>0</v>
      </c>
      <c r="H16659">
        <v>341136.8125</v>
      </c>
      <c r="I16659">
        <v>480414.1875</v>
      </c>
      <c r="J16659">
        <v>0</v>
      </c>
      <c r="L16659" s="51">
        <v>51866</v>
      </c>
      <c r="M16659">
        <v>18</v>
      </c>
      <c r="N16659">
        <v>142393.296875</v>
      </c>
    </row>
    <row r="16660" spans="1:14" x14ac:dyDescent="0.25">
      <c r="A16660" s="21" t="str">
        <f t="shared" si="260"/>
        <v>MOW H2N EAAA_2042</v>
      </c>
      <c r="B16660" t="s">
        <v>130</v>
      </c>
      <c r="C16660" t="s">
        <v>141</v>
      </c>
      <c r="D16660" t="s">
        <v>20</v>
      </c>
      <c r="E16660" t="s">
        <v>5</v>
      </c>
      <c r="F16660" t="s">
        <v>4</v>
      </c>
      <c r="G16660">
        <v>0</v>
      </c>
      <c r="H16660">
        <v>353592.0625</v>
      </c>
      <c r="I16660">
        <v>469929.375</v>
      </c>
      <c r="J16660">
        <v>0</v>
      </c>
      <c r="L16660" s="51">
        <v>52231</v>
      </c>
      <c r="M16660">
        <v>19</v>
      </c>
      <c r="N16660">
        <v>183925.5</v>
      </c>
    </row>
    <row r="16661" spans="1:14" x14ac:dyDescent="0.25">
      <c r="A16661" s="21" t="str">
        <f t="shared" si="260"/>
        <v>MOW H2N EAAA_2043</v>
      </c>
      <c r="B16661" t="s">
        <v>130</v>
      </c>
      <c r="C16661" t="s">
        <v>141</v>
      </c>
      <c r="D16661" t="s">
        <v>20</v>
      </c>
      <c r="E16661" t="s">
        <v>5</v>
      </c>
      <c r="F16661" t="s">
        <v>4</v>
      </c>
      <c r="G16661">
        <v>0</v>
      </c>
      <c r="H16661">
        <v>363895</v>
      </c>
      <c r="I16661">
        <v>459883.15625</v>
      </c>
      <c r="J16661">
        <v>0</v>
      </c>
      <c r="L16661" s="51">
        <v>52596</v>
      </c>
      <c r="M16661">
        <v>20</v>
      </c>
      <c r="N16661">
        <v>228225.234375</v>
      </c>
    </row>
    <row r="16662" spans="1:14" x14ac:dyDescent="0.25">
      <c r="A16662" s="21" t="str">
        <f t="shared" si="260"/>
        <v>MOW H2N EAAA_2024</v>
      </c>
      <c r="B16662" t="s">
        <v>130</v>
      </c>
      <c r="C16662" t="s">
        <v>141</v>
      </c>
      <c r="D16662" t="s">
        <v>20</v>
      </c>
      <c r="E16662" t="s">
        <v>5</v>
      </c>
      <c r="F16662" t="s">
        <v>32</v>
      </c>
      <c r="G16662">
        <v>235794.65625</v>
      </c>
      <c r="H16662">
        <v>103764.84375</v>
      </c>
      <c r="I16662">
        <v>15499.482421875</v>
      </c>
      <c r="J16662">
        <v>0</v>
      </c>
      <c r="L16662" s="51">
        <v>45657</v>
      </c>
      <c r="M16662">
        <v>1</v>
      </c>
      <c r="N16662">
        <v>108640.6640625</v>
      </c>
    </row>
    <row r="16663" spans="1:14" x14ac:dyDescent="0.25">
      <c r="A16663" s="21" t="str">
        <f t="shared" si="260"/>
        <v>MOW H2N EAAA_2025</v>
      </c>
      <c r="B16663" t="s">
        <v>130</v>
      </c>
      <c r="C16663" t="s">
        <v>141</v>
      </c>
      <c r="D16663" t="s">
        <v>20</v>
      </c>
      <c r="E16663" t="s">
        <v>5</v>
      </c>
      <c r="F16663" t="s">
        <v>32</v>
      </c>
      <c r="G16663">
        <v>271926.4375</v>
      </c>
      <c r="H16663">
        <v>113678.125</v>
      </c>
      <c r="I16663">
        <v>20594.513671875</v>
      </c>
      <c r="J16663">
        <v>0</v>
      </c>
      <c r="L16663" s="51">
        <v>46022</v>
      </c>
      <c r="M16663">
        <v>2</v>
      </c>
      <c r="N16663">
        <v>107832.5859375</v>
      </c>
    </row>
    <row r="16664" spans="1:14" x14ac:dyDescent="0.25">
      <c r="A16664" s="21" t="str">
        <f t="shared" si="260"/>
        <v>MOW H2N EAAA_2026</v>
      </c>
      <c r="B16664" t="s">
        <v>130</v>
      </c>
      <c r="C16664" t="s">
        <v>141</v>
      </c>
      <c r="D16664" t="s">
        <v>20</v>
      </c>
      <c r="E16664" t="s">
        <v>5</v>
      </c>
      <c r="F16664" t="s">
        <v>32</v>
      </c>
      <c r="G16664">
        <v>309101.40625</v>
      </c>
      <c r="H16664">
        <v>131386.59375</v>
      </c>
      <c r="I16664">
        <v>23674.36328125</v>
      </c>
      <c r="J16664">
        <v>0</v>
      </c>
      <c r="L16664" s="51">
        <v>46387</v>
      </c>
      <c r="M16664">
        <v>3</v>
      </c>
      <c r="N16664">
        <v>112448.515625</v>
      </c>
    </row>
    <row r="16665" spans="1:14" x14ac:dyDescent="0.25">
      <c r="A16665" s="21" t="str">
        <f t="shared" si="260"/>
        <v>MOW H2N EAAA_2027</v>
      </c>
      <c r="B16665" t="s">
        <v>130</v>
      </c>
      <c r="C16665" t="s">
        <v>141</v>
      </c>
      <c r="D16665" t="s">
        <v>20</v>
      </c>
      <c r="E16665" t="s">
        <v>5</v>
      </c>
      <c r="F16665" t="s">
        <v>32</v>
      </c>
      <c r="G16665">
        <v>342404.75</v>
      </c>
      <c r="H16665">
        <v>144371.171875</v>
      </c>
      <c r="I16665">
        <v>27197.361328125</v>
      </c>
      <c r="J16665">
        <v>0</v>
      </c>
      <c r="L16665" s="51">
        <v>46752</v>
      </c>
      <c r="M16665">
        <v>4</v>
      </c>
      <c r="N16665">
        <v>112914.84375</v>
      </c>
    </row>
    <row r="16666" spans="1:14" x14ac:dyDescent="0.25">
      <c r="A16666" s="21" t="str">
        <f t="shared" si="260"/>
        <v>MOW H2N EAAA_2028</v>
      </c>
      <c r="B16666" t="s">
        <v>130</v>
      </c>
      <c r="C16666" t="s">
        <v>141</v>
      </c>
      <c r="D16666" t="s">
        <v>20</v>
      </c>
      <c r="E16666" t="s">
        <v>5</v>
      </c>
      <c r="F16666" t="s">
        <v>32</v>
      </c>
      <c r="G16666">
        <v>352568.1875</v>
      </c>
      <c r="H16666">
        <v>151015.59375</v>
      </c>
      <c r="I16666">
        <v>29798.548828125</v>
      </c>
      <c r="J16666">
        <v>0</v>
      </c>
      <c r="L16666" s="51">
        <v>47118</v>
      </c>
      <c r="M16666">
        <v>5</v>
      </c>
      <c r="N16666">
        <v>117636.7421875</v>
      </c>
    </row>
    <row r="16667" spans="1:14" x14ac:dyDescent="0.25">
      <c r="A16667" s="21" t="str">
        <f t="shared" si="260"/>
        <v>MOW H2N EAAA_2029</v>
      </c>
      <c r="B16667" t="s">
        <v>130</v>
      </c>
      <c r="C16667" t="s">
        <v>141</v>
      </c>
      <c r="D16667" t="s">
        <v>20</v>
      </c>
      <c r="E16667" t="s">
        <v>5</v>
      </c>
      <c r="F16667" t="s">
        <v>32</v>
      </c>
      <c r="G16667">
        <v>361957.40625</v>
      </c>
      <c r="H16667">
        <v>161333.328125</v>
      </c>
      <c r="I16667">
        <v>31317.064453125</v>
      </c>
      <c r="J16667">
        <v>0</v>
      </c>
      <c r="L16667" s="51">
        <v>47483</v>
      </c>
      <c r="M16667">
        <v>6</v>
      </c>
      <c r="N16667">
        <v>127124.109375</v>
      </c>
    </row>
    <row r="16668" spans="1:14" x14ac:dyDescent="0.25">
      <c r="A16668" s="21" t="str">
        <f t="shared" si="260"/>
        <v>MOW H2N EAAA_2030</v>
      </c>
      <c r="B16668" t="s">
        <v>130</v>
      </c>
      <c r="C16668" t="s">
        <v>141</v>
      </c>
      <c r="D16668" t="s">
        <v>20</v>
      </c>
      <c r="E16668" t="s">
        <v>5</v>
      </c>
      <c r="F16668" t="s">
        <v>32</v>
      </c>
      <c r="G16668">
        <v>372655</v>
      </c>
      <c r="H16668">
        <v>169639.1875</v>
      </c>
      <c r="I16668">
        <v>36322.9375</v>
      </c>
      <c r="J16668">
        <v>0</v>
      </c>
      <c r="L16668" s="51">
        <v>47848</v>
      </c>
      <c r="M16668">
        <v>7</v>
      </c>
      <c r="N16668">
        <v>139430.4375</v>
      </c>
    </row>
    <row r="16669" spans="1:14" x14ac:dyDescent="0.25">
      <c r="A16669" s="21" t="str">
        <f t="shared" si="260"/>
        <v>MOW H2N EAAA_2031</v>
      </c>
      <c r="B16669" t="s">
        <v>130</v>
      </c>
      <c r="C16669" t="s">
        <v>141</v>
      </c>
      <c r="D16669" t="s">
        <v>20</v>
      </c>
      <c r="E16669" t="s">
        <v>5</v>
      </c>
      <c r="F16669" t="s">
        <v>32</v>
      </c>
      <c r="G16669">
        <v>375935.71875</v>
      </c>
      <c r="H16669">
        <v>149347.921875</v>
      </c>
      <c r="I16669">
        <v>33260.609375</v>
      </c>
      <c r="J16669">
        <v>27125.732421875</v>
      </c>
      <c r="L16669" s="51">
        <v>48213</v>
      </c>
      <c r="M16669">
        <v>8</v>
      </c>
      <c r="N16669">
        <v>140912.71875</v>
      </c>
    </row>
    <row r="16670" spans="1:14" x14ac:dyDescent="0.25">
      <c r="A16670" s="21" t="str">
        <f t="shared" si="260"/>
        <v>MOW H2N EAAA_2032</v>
      </c>
      <c r="B16670" t="s">
        <v>130</v>
      </c>
      <c r="C16670" t="s">
        <v>141</v>
      </c>
      <c r="D16670" t="s">
        <v>20</v>
      </c>
      <c r="E16670" t="s">
        <v>5</v>
      </c>
      <c r="F16670" t="s">
        <v>32</v>
      </c>
      <c r="G16670">
        <v>386189.25</v>
      </c>
      <c r="H16670">
        <v>151595.5625</v>
      </c>
      <c r="I16670">
        <v>34244.1796875</v>
      </c>
      <c r="J16670">
        <v>0</v>
      </c>
      <c r="L16670" s="51">
        <v>48579</v>
      </c>
      <c r="M16670">
        <v>9</v>
      </c>
      <c r="N16670">
        <v>137188.265625</v>
      </c>
    </row>
    <row r="16671" spans="1:14" x14ac:dyDescent="0.25">
      <c r="A16671" s="21" t="str">
        <f t="shared" si="260"/>
        <v>MOW H2N EAAA_2033</v>
      </c>
      <c r="B16671" t="s">
        <v>130</v>
      </c>
      <c r="C16671" t="s">
        <v>141</v>
      </c>
      <c r="D16671" t="s">
        <v>20</v>
      </c>
      <c r="E16671" t="s">
        <v>5</v>
      </c>
      <c r="F16671" t="s">
        <v>32</v>
      </c>
      <c r="G16671">
        <v>401142.28125</v>
      </c>
      <c r="H16671">
        <v>144675.84375</v>
      </c>
      <c r="I16671">
        <v>36677.47265625</v>
      </c>
      <c r="J16671">
        <v>0</v>
      </c>
      <c r="L16671" s="51">
        <v>48944</v>
      </c>
      <c r="M16671">
        <v>10</v>
      </c>
      <c r="N16671">
        <v>125285.21875</v>
      </c>
    </row>
    <row r="16672" spans="1:14" x14ac:dyDescent="0.25">
      <c r="A16672" s="21" t="str">
        <f t="shared" si="260"/>
        <v>MOW H2N EAAA_2034</v>
      </c>
      <c r="B16672" t="s">
        <v>130</v>
      </c>
      <c r="C16672" t="s">
        <v>141</v>
      </c>
      <c r="D16672" t="s">
        <v>20</v>
      </c>
      <c r="E16672" t="s">
        <v>5</v>
      </c>
      <c r="F16672" t="s">
        <v>32</v>
      </c>
      <c r="G16672">
        <v>415392.9375</v>
      </c>
      <c r="H16672">
        <v>144469.546875</v>
      </c>
      <c r="I16672">
        <v>38737.3359375</v>
      </c>
      <c r="J16672">
        <v>0</v>
      </c>
      <c r="L16672" s="51">
        <v>49309</v>
      </c>
      <c r="M16672">
        <v>11</v>
      </c>
      <c r="N16672">
        <v>119485.796875</v>
      </c>
    </row>
    <row r="16673" spans="1:14" x14ac:dyDescent="0.25">
      <c r="A16673" s="21" t="str">
        <f t="shared" si="260"/>
        <v>MOW H2N EAAA_2035</v>
      </c>
      <c r="B16673" t="s">
        <v>130</v>
      </c>
      <c r="C16673" t="s">
        <v>141</v>
      </c>
      <c r="D16673" t="s">
        <v>20</v>
      </c>
      <c r="E16673" t="s">
        <v>5</v>
      </c>
      <c r="F16673" t="s">
        <v>32</v>
      </c>
      <c r="G16673">
        <v>431422.71875</v>
      </c>
      <c r="H16673">
        <v>143716.09375</v>
      </c>
      <c r="I16673">
        <v>39778.4609375</v>
      </c>
      <c r="J16673">
        <v>0</v>
      </c>
      <c r="L16673" s="51">
        <v>49674</v>
      </c>
      <c r="M16673">
        <v>12</v>
      </c>
      <c r="N16673">
        <v>113701.4140625</v>
      </c>
    </row>
    <row r="16674" spans="1:14" x14ac:dyDescent="0.25">
      <c r="A16674" s="21" t="str">
        <f t="shared" si="260"/>
        <v>MOW H2N EAAA_2036</v>
      </c>
      <c r="B16674" t="s">
        <v>130</v>
      </c>
      <c r="C16674" t="s">
        <v>141</v>
      </c>
      <c r="D16674" t="s">
        <v>20</v>
      </c>
      <c r="E16674" t="s">
        <v>5</v>
      </c>
      <c r="F16674" t="s">
        <v>32</v>
      </c>
      <c r="G16674">
        <v>448206.71875</v>
      </c>
      <c r="H16674">
        <v>140152.4375</v>
      </c>
      <c r="I16674">
        <v>42659.13671875</v>
      </c>
      <c r="J16674">
        <v>0</v>
      </c>
      <c r="L16674" s="51">
        <v>50040</v>
      </c>
      <c r="M16674">
        <v>13</v>
      </c>
      <c r="N16674">
        <v>113203.2734375</v>
      </c>
    </row>
    <row r="16675" spans="1:14" x14ac:dyDescent="0.25">
      <c r="A16675" s="21" t="str">
        <f t="shared" si="260"/>
        <v>MOW H2N EAAA_2037</v>
      </c>
      <c r="B16675" t="s">
        <v>130</v>
      </c>
      <c r="C16675" t="s">
        <v>141</v>
      </c>
      <c r="D16675" t="s">
        <v>20</v>
      </c>
      <c r="E16675" t="s">
        <v>5</v>
      </c>
      <c r="F16675" t="s">
        <v>32</v>
      </c>
      <c r="G16675">
        <v>463235.5625</v>
      </c>
      <c r="H16675">
        <v>137246.328125</v>
      </c>
      <c r="I16675">
        <v>44542.1875</v>
      </c>
      <c r="J16675">
        <v>0</v>
      </c>
      <c r="L16675" s="51">
        <v>50405</v>
      </c>
      <c r="M16675">
        <v>14</v>
      </c>
      <c r="N16675">
        <v>107712.890625</v>
      </c>
    </row>
    <row r="16676" spans="1:14" x14ac:dyDescent="0.25">
      <c r="A16676" s="21" t="str">
        <f t="shared" si="260"/>
        <v>MOW H2N EAAA_2038</v>
      </c>
      <c r="B16676" t="s">
        <v>130</v>
      </c>
      <c r="C16676" t="s">
        <v>141</v>
      </c>
      <c r="D16676" t="s">
        <v>20</v>
      </c>
      <c r="E16676" t="s">
        <v>5</v>
      </c>
      <c r="F16676" t="s">
        <v>32</v>
      </c>
      <c r="G16676">
        <v>479152.40625</v>
      </c>
      <c r="H16676">
        <v>125168.7421875</v>
      </c>
      <c r="I16676">
        <v>45376.81640625</v>
      </c>
      <c r="J16676">
        <v>0</v>
      </c>
      <c r="L16676" s="51">
        <v>50770</v>
      </c>
      <c r="M16676">
        <v>15</v>
      </c>
      <c r="N16676">
        <v>91757.109375</v>
      </c>
    </row>
    <row r="16677" spans="1:14" x14ac:dyDescent="0.25">
      <c r="A16677" s="21" t="str">
        <f t="shared" si="260"/>
        <v>MOW H2N EAAA_2039</v>
      </c>
      <c r="B16677" t="s">
        <v>130</v>
      </c>
      <c r="C16677" t="s">
        <v>141</v>
      </c>
      <c r="D16677" t="s">
        <v>20</v>
      </c>
      <c r="E16677" t="s">
        <v>5</v>
      </c>
      <c r="F16677" t="s">
        <v>32</v>
      </c>
      <c r="G16677">
        <v>500384.21875</v>
      </c>
      <c r="H16677">
        <v>132290.03125</v>
      </c>
      <c r="I16677">
        <v>48522.3046875</v>
      </c>
      <c r="J16677">
        <v>0</v>
      </c>
      <c r="L16677" s="51">
        <v>51135</v>
      </c>
      <c r="M16677">
        <v>16</v>
      </c>
      <c r="N16677">
        <v>93888.703125</v>
      </c>
    </row>
    <row r="16678" spans="1:14" x14ac:dyDescent="0.25">
      <c r="A16678" s="21" t="str">
        <f t="shared" si="260"/>
        <v>MOW H2N EAAA_2040</v>
      </c>
      <c r="B16678" t="s">
        <v>130</v>
      </c>
      <c r="C16678" t="s">
        <v>141</v>
      </c>
      <c r="D16678" t="s">
        <v>20</v>
      </c>
      <c r="E16678" t="s">
        <v>5</v>
      </c>
      <c r="F16678" t="s">
        <v>32</v>
      </c>
      <c r="G16678">
        <v>514557.5625</v>
      </c>
      <c r="H16678">
        <v>88122.2890625</v>
      </c>
      <c r="I16678">
        <v>29763.830078125</v>
      </c>
      <c r="J16678">
        <v>133313.8125</v>
      </c>
      <c r="L16678" s="51">
        <v>51501</v>
      </c>
      <c r="M16678">
        <v>17</v>
      </c>
      <c r="N16678">
        <v>70124.734375</v>
      </c>
    </row>
    <row r="16679" spans="1:14" x14ac:dyDescent="0.25">
      <c r="A16679" s="21" t="str">
        <f t="shared" si="260"/>
        <v>MOW H2N EAAA_2041</v>
      </c>
      <c r="B16679" t="s">
        <v>130</v>
      </c>
      <c r="C16679" t="s">
        <v>141</v>
      </c>
      <c r="D16679" t="s">
        <v>20</v>
      </c>
      <c r="E16679" t="s">
        <v>5</v>
      </c>
      <c r="F16679" t="s">
        <v>32</v>
      </c>
      <c r="G16679">
        <v>527448.25</v>
      </c>
      <c r="H16679">
        <v>88938.140625</v>
      </c>
      <c r="I16679">
        <v>29534.568359375</v>
      </c>
      <c r="J16679">
        <v>0</v>
      </c>
      <c r="L16679" s="51">
        <v>51866</v>
      </c>
      <c r="M16679">
        <v>18</v>
      </c>
      <c r="N16679">
        <v>70494.15625</v>
      </c>
    </row>
    <row r="16680" spans="1:14" x14ac:dyDescent="0.25">
      <c r="A16680" s="21" t="str">
        <f t="shared" si="260"/>
        <v>MOW H2N EAAA_2042</v>
      </c>
      <c r="B16680" t="s">
        <v>130</v>
      </c>
      <c r="C16680" t="s">
        <v>141</v>
      </c>
      <c r="D16680" t="s">
        <v>20</v>
      </c>
      <c r="E16680" t="s">
        <v>5</v>
      </c>
      <c r="F16680" t="s">
        <v>32</v>
      </c>
      <c r="G16680">
        <v>543103.1875</v>
      </c>
      <c r="H16680">
        <v>89776.234375</v>
      </c>
      <c r="I16680">
        <v>30464.568359375</v>
      </c>
      <c r="J16680">
        <v>0</v>
      </c>
      <c r="L16680" s="51">
        <v>52231</v>
      </c>
      <c r="M16680">
        <v>19</v>
      </c>
      <c r="N16680">
        <v>71319.71875</v>
      </c>
    </row>
    <row r="16681" spans="1:14" x14ac:dyDescent="0.25">
      <c r="A16681" s="21" t="str">
        <f t="shared" si="260"/>
        <v>MOW H2N EAAA_2043</v>
      </c>
      <c r="B16681" t="s">
        <v>130</v>
      </c>
      <c r="C16681" t="s">
        <v>141</v>
      </c>
      <c r="D16681" t="s">
        <v>20</v>
      </c>
      <c r="E16681" t="s">
        <v>5</v>
      </c>
      <c r="F16681" t="s">
        <v>32</v>
      </c>
      <c r="G16681">
        <v>557457.75</v>
      </c>
      <c r="H16681">
        <v>92873.6328125</v>
      </c>
      <c r="I16681">
        <v>155296.796875</v>
      </c>
      <c r="J16681">
        <v>0</v>
      </c>
      <c r="L16681" s="51">
        <v>52596</v>
      </c>
      <c r="M16681">
        <v>20</v>
      </c>
      <c r="N16681">
        <v>73077.8671875</v>
      </c>
    </row>
    <row r="16682" spans="1:14" x14ac:dyDescent="0.25">
      <c r="A16682" s="21" t="str">
        <f t="shared" si="260"/>
        <v>MOW H2N EAAA_2024</v>
      </c>
      <c r="B16682" t="s">
        <v>130</v>
      </c>
      <c r="C16682" t="s">
        <v>141</v>
      </c>
      <c r="D16682" t="s">
        <v>20</v>
      </c>
      <c r="E16682" t="s">
        <v>5</v>
      </c>
      <c r="F16682" t="s">
        <v>8</v>
      </c>
      <c r="G16682">
        <v>0</v>
      </c>
      <c r="H16682">
        <v>0</v>
      </c>
      <c r="I16682">
        <v>0</v>
      </c>
      <c r="J16682">
        <v>0</v>
      </c>
      <c r="L16682" s="51">
        <v>45657</v>
      </c>
      <c r="M16682">
        <v>1</v>
      </c>
      <c r="N16682">
        <v>0</v>
      </c>
    </row>
    <row r="16683" spans="1:14" x14ac:dyDescent="0.25">
      <c r="A16683" s="21" t="str">
        <f t="shared" si="260"/>
        <v>MOW H2N EAAA_2025</v>
      </c>
      <c r="B16683" t="s">
        <v>130</v>
      </c>
      <c r="C16683" t="s">
        <v>141</v>
      </c>
      <c r="D16683" t="s">
        <v>20</v>
      </c>
      <c r="E16683" t="s">
        <v>5</v>
      </c>
      <c r="F16683" t="s">
        <v>8</v>
      </c>
      <c r="G16683">
        <v>0</v>
      </c>
      <c r="H16683">
        <v>0</v>
      </c>
      <c r="I16683">
        <v>0</v>
      </c>
      <c r="J16683">
        <v>0</v>
      </c>
      <c r="L16683" s="51">
        <v>46022</v>
      </c>
      <c r="M16683">
        <v>2</v>
      </c>
      <c r="N16683">
        <v>0</v>
      </c>
    </row>
    <row r="16684" spans="1:14" x14ac:dyDescent="0.25">
      <c r="A16684" s="21" t="str">
        <f t="shared" si="260"/>
        <v>MOW H2N EAAA_2026</v>
      </c>
      <c r="B16684" t="s">
        <v>130</v>
      </c>
      <c r="C16684" t="s">
        <v>141</v>
      </c>
      <c r="D16684" t="s">
        <v>20</v>
      </c>
      <c r="E16684" t="s">
        <v>5</v>
      </c>
      <c r="F16684" t="s">
        <v>8</v>
      </c>
      <c r="G16684">
        <v>0</v>
      </c>
      <c r="H16684">
        <v>0</v>
      </c>
      <c r="I16684">
        <v>0</v>
      </c>
      <c r="J16684">
        <v>0</v>
      </c>
      <c r="L16684" s="51">
        <v>46387</v>
      </c>
      <c r="M16684">
        <v>3</v>
      </c>
      <c r="N16684">
        <v>0</v>
      </c>
    </row>
    <row r="16685" spans="1:14" x14ac:dyDescent="0.25">
      <c r="A16685" s="21" t="str">
        <f t="shared" si="260"/>
        <v>MOW H2N EAAA_2027</v>
      </c>
      <c r="B16685" t="s">
        <v>130</v>
      </c>
      <c r="C16685" t="s">
        <v>141</v>
      </c>
      <c r="D16685" t="s">
        <v>20</v>
      </c>
      <c r="E16685" t="s">
        <v>5</v>
      </c>
      <c r="F16685" t="s">
        <v>8</v>
      </c>
      <c r="G16685">
        <v>0</v>
      </c>
      <c r="H16685">
        <v>0</v>
      </c>
      <c r="I16685">
        <v>0</v>
      </c>
      <c r="J16685">
        <v>0</v>
      </c>
      <c r="L16685" s="51">
        <v>46752</v>
      </c>
      <c r="M16685">
        <v>4</v>
      </c>
      <c r="N16685">
        <v>0</v>
      </c>
    </row>
    <row r="16686" spans="1:14" x14ac:dyDescent="0.25">
      <c r="A16686" s="21" t="str">
        <f t="shared" si="260"/>
        <v>MOW H2N EAAA_2028</v>
      </c>
      <c r="B16686" t="s">
        <v>130</v>
      </c>
      <c r="C16686" t="s">
        <v>141</v>
      </c>
      <c r="D16686" t="s">
        <v>20</v>
      </c>
      <c r="E16686" t="s">
        <v>5</v>
      </c>
      <c r="F16686" t="s">
        <v>8</v>
      </c>
      <c r="G16686">
        <v>0</v>
      </c>
      <c r="H16686">
        <v>0</v>
      </c>
      <c r="I16686">
        <v>0</v>
      </c>
      <c r="J16686">
        <v>0</v>
      </c>
      <c r="L16686" s="51">
        <v>47118</v>
      </c>
      <c r="M16686">
        <v>5</v>
      </c>
      <c r="N16686">
        <v>0</v>
      </c>
    </row>
    <row r="16687" spans="1:14" x14ac:dyDescent="0.25">
      <c r="A16687" s="21" t="str">
        <f t="shared" si="260"/>
        <v>MOW H2N EAAA_2029</v>
      </c>
      <c r="B16687" t="s">
        <v>130</v>
      </c>
      <c r="C16687" t="s">
        <v>141</v>
      </c>
      <c r="D16687" t="s">
        <v>20</v>
      </c>
      <c r="E16687" t="s">
        <v>5</v>
      </c>
      <c r="F16687" t="s">
        <v>8</v>
      </c>
      <c r="G16687">
        <v>0</v>
      </c>
      <c r="H16687">
        <v>0</v>
      </c>
      <c r="I16687">
        <v>0</v>
      </c>
      <c r="J16687">
        <v>0</v>
      </c>
      <c r="L16687" s="51">
        <v>47483</v>
      </c>
      <c r="M16687">
        <v>6</v>
      </c>
      <c r="N16687">
        <v>0</v>
      </c>
    </row>
    <row r="16688" spans="1:14" x14ac:dyDescent="0.25">
      <c r="A16688" s="21" t="str">
        <f t="shared" si="260"/>
        <v>MOW H2N EAAA_2030</v>
      </c>
      <c r="B16688" t="s">
        <v>130</v>
      </c>
      <c r="C16688" t="s">
        <v>141</v>
      </c>
      <c r="D16688" t="s">
        <v>20</v>
      </c>
      <c r="E16688" t="s">
        <v>5</v>
      </c>
      <c r="F16688" t="s">
        <v>8</v>
      </c>
      <c r="G16688">
        <v>0</v>
      </c>
      <c r="H16688">
        <v>0</v>
      </c>
      <c r="I16688">
        <v>0</v>
      </c>
      <c r="J16688">
        <v>0</v>
      </c>
      <c r="L16688" s="51">
        <v>47848</v>
      </c>
      <c r="M16688">
        <v>7</v>
      </c>
      <c r="N16688">
        <v>0</v>
      </c>
    </row>
    <row r="16689" spans="1:14" x14ac:dyDescent="0.25">
      <c r="A16689" s="21" t="str">
        <f t="shared" si="260"/>
        <v>MOW H2N EAAA_2031</v>
      </c>
      <c r="B16689" t="s">
        <v>130</v>
      </c>
      <c r="C16689" t="s">
        <v>141</v>
      </c>
      <c r="D16689" t="s">
        <v>20</v>
      </c>
      <c r="E16689" t="s">
        <v>5</v>
      </c>
      <c r="F16689" t="s">
        <v>8</v>
      </c>
      <c r="G16689">
        <v>0</v>
      </c>
      <c r="H16689">
        <v>0</v>
      </c>
      <c r="I16689">
        <v>0</v>
      </c>
      <c r="J16689">
        <v>0</v>
      </c>
      <c r="L16689" s="51">
        <v>48213</v>
      </c>
      <c r="M16689">
        <v>8</v>
      </c>
      <c r="N16689">
        <v>0</v>
      </c>
    </row>
    <row r="16690" spans="1:14" x14ac:dyDescent="0.25">
      <c r="A16690" s="21" t="str">
        <f t="shared" si="260"/>
        <v>MOW H2N EAAA_2032</v>
      </c>
      <c r="B16690" t="s">
        <v>130</v>
      </c>
      <c r="C16690" t="s">
        <v>141</v>
      </c>
      <c r="D16690" t="s">
        <v>20</v>
      </c>
      <c r="E16690" t="s">
        <v>5</v>
      </c>
      <c r="F16690" t="s">
        <v>8</v>
      </c>
      <c r="G16690">
        <v>0</v>
      </c>
      <c r="H16690">
        <v>0</v>
      </c>
      <c r="I16690">
        <v>0</v>
      </c>
      <c r="J16690">
        <v>0</v>
      </c>
      <c r="L16690" s="51">
        <v>48579</v>
      </c>
      <c r="M16690">
        <v>9</v>
      </c>
      <c r="N16690">
        <v>0</v>
      </c>
    </row>
    <row r="16691" spans="1:14" x14ac:dyDescent="0.25">
      <c r="A16691" s="21" t="str">
        <f t="shared" si="260"/>
        <v>MOW H2N EAAA_2033</v>
      </c>
      <c r="B16691" t="s">
        <v>130</v>
      </c>
      <c r="C16691" t="s">
        <v>141</v>
      </c>
      <c r="D16691" t="s">
        <v>20</v>
      </c>
      <c r="E16691" t="s">
        <v>5</v>
      </c>
      <c r="F16691" t="s">
        <v>8</v>
      </c>
      <c r="G16691">
        <v>0</v>
      </c>
      <c r="H16691">
        <v>0</v>
      </c>
      <c r="I16691">
        <v>0</v>
      </c>
      <c r="J16691">
        <v>0</v>
      </c>
      <c r="L16691" s="51">
        <v>48944</v>
      </c>
      <c r="M16691">
        <v>10</v>
      </c>
      <c r="N16691">
        <v>0</v>
      </c>
    </row>
    <row r="16692" spans="1:14" x14ac:dyDescent="0.25">
      <c r="A16692" s="21" t="str">
        <f t="shared" si="260"/>
        <v>MOW H2N EAAA_2034</v>
      </c>
      <c r="B16692" t="s">
        <v>130</v>
      </c>
      <c r="C16692" t="s">
        <v>141</v>
      </c>
      <c r="D16692" t="s">
        <v>20</v>
      </c>
      <c r="E16692" t="s">
        <v>5</v>
      </c>
      <c r="F16692" t="s">
        <v>8</v>
      </c>
      <c r="G16692">
        <v>0</v>
      </c>
      <c r="H16692">
        <v>0</v>
      </c>
      <c r="I16692">
        <v>0</v>
      </c>
      <c r="J16692">
        <v>0</v>
      </c>
      <c r="L16692" s="51">
        <v>49309</v>
      </c>
      <c r="M16692">
        <v>11</v>
      </c>
      <c r="N16692">
        <v>0</v>
      </c>
    </row>
    <row r="16693" spans="1:14" x14ac:dyDescent="0.25">
      <c r="A16693" s="21" t="str">
        <f t="shared" si="260"/>
        <v>MOW H2N EAAA_2035</v>
      </c>
      <c r="B16693" t="s">
        <v>130</v>
      </c>
      <c r="C16693" t="s">
        <v>141</v>
      </c>
      <c r="D16693" t="s">
        <v>20</v>
      </c>
      <c r="E16693" t="s">
        <v>5</v>
      </c>
      <c r="F16693" t="s">
        <v>8</v>
      </c>
      <c r="G16693">
        <v>0</v>
      </c>
      <c r="H16693">
        <v>0</v>
      </c>
      <c r="I16693">
        <v>0</v>
      </c>
      <c r="J16693">
        <v>0</v>
      </c>
      <c r="L16693" s="51">
        <v>49674</v>
      </c>
      <c r="M16693">
        <v>12</v>
      </c>
      <c r="N16693">
        <v>0</v>
      </c>
    </row>
    <row r="16694" spans="1:14" x14ac:dyDescent="0.25">
      <c r="A16694" s="21" t="str">
        <f t="shared" si="260"/>
        <v>MOW H2N EAAA_2036</v>
      </c>
      <c r="B16694" t="s">
        <v>130</v>
      </c>
      <c r="C16694" t="s">
        <v>141</v>
      </c>
      <c r="D16694" t="s">
        <v>20</v>
      </c>
      <c r="E16694" t="s">
        <v>5</v>
      </c>
      <c r="F16694" t="s">
        <v>8</v>
      </c>
      <c r="G16694">
        <v>0</v>
      </c>
      <c r="H16694">
        <v>0</v>
      </c>
      <c r="I16694">
        <v>0</v>
      </c>
      <c r="J16694">
        <v>0</v>
      </c>
      <c r="L16694" s="51">
        <v>50040</v>
      </c>
      <c r="M16694">
        <v>13</v>
      </c>
      <c r="N16694">
        <v>0</v>
      </c>
    </row>
    <row r="16695" spans="1:14" x14ac:dyDescent="0.25">
      <c r="A16695" s="21" t="str">
        <f t="shared" si="260"/>
        <v>MOW H2N EAAA_2037</v>
      </c>
      <c r="B16695" t="s">
        <v>130</v>
      </c>
      <c r="C16695" t="s">
        <v>141</v>
      </c>
      <c r="D16695" t="s">
        <v>20</v>
      </c>
      <c r="E16695" t="s">
        <v>5</v>
      </c>
      <c r="F16695" t="s">
        <v>8</v>
      </c>
      <c r="G16695">
        <v>0</v>
      </c>
      <c r="H16695">
        <v>0</v>
      </c>
      <c r="I16695">
        <v>0</v>
      </c>
      <c r="J16695">
        <v>0</v>
      </c>
      <c r="L16695" s="51">
        <v>50405</v>
      </c>
      <c r="M16695">
        <v>14</v>
      </c>
      <c r="N16695">
        <v>0</v>
      </c>
    </row>
    <row r="16696" spans="1:14" x14ac:dyDescent="0.25">
      <c r="A16696" s="21" t="str">
        <f t="shared" si="260"/>
        <v>MOW H2N EAAA_2038</v>
      </c>
      <c r="B16696" t="s">
        <v>130</v>
      </c>
      <c r="C16696" t="s">
        <v>141</v>
      </c>
      <c r="D16696" t="s">
        <v>20</v>
      </c>
      <c r="E16696" t="s">
        <v>5</v>
      </c>
      <c r="F16696" t="s">
        <v>8</v>
      </c>
      <c r="G16696">
        <v>0</v>
      </c>
      <c r="H16696">
        <v>0</v>
      </c>
      <c r="I16696">
        <v>0</v>
      </c>
      <c r="J16696">
        <v>0</v>
      </c>
      <c r="L16696" s="51">
        <v>50770</v>
      </c>
      <c r="M16696">
        <v>15</v>
      </c>
      <c r="N16696">
        <v>0</v>
      </c>
    </row>
    <row r="16697" spans="1:14" x14ac:dyDescent="0.25">
      <c r="A16697" s="21" t="str">
        <f t="shared" si="260"/>
        <v>MOW H2N EAAA_2039</v>
      </c>
      <c r="B16697" t="s">
        <v>130</v>
      </c>
      <c r="C16697" t="s">
        <v>141</v>
      </c>
      <c r="D16697" t="s">
        <v>20</v>
      </c>
      <c r="E16697" t="s">
        <v>5</v>
      </c>
      <c r="F16697" t="s">
        <v>8</v>
      </c>
      <c r="G16697">
        <v>0</v>
      </c>
      <c r="H16697">
        <v>0</v>
      </c>
      <c r="I16697">
        <v>0</v>
      </c>
      <c r="J16697">
        <v>0</v>
      </c>
      <c r="L16697" s="51">
        <v>51135</v>
      </c>
      <c r="M16697">
        <v>16</v>
      </c>
      <c r="N16697">
        <v>0</v>
      </c>
    </row>
    <row r="16698" spans="1:14" x14ac:dyDescent="0.25">
      <c r="A16698" s="21" t="str">
        <f t="shared" si="260"/>
        <v>MOW H2N EAAA_2040</v>
      </c>
      <c r="B16698" t="s">
        <v>130</v>
      </c>
      <c r="C16698" t="s">
        <v>141</v>
      </c>
      <c r="D16698" t="s">
        <v>20</v>
      </c>
      <c r="E16698" t="s">
        <v>5</v>
      </c>
      <c r="F16698" t="s">
        <v>8</v>
      </c>
      <c r="G16698">
        <v>0</v>
      </c>
      <c r="H16698">
        <v>0</v>
      </c>
      <c r="I16698">
        <v>0</v>
      </c>
      <c r="J16698">
        <v>0</v>
      </c>
      <c r="L16698" s="51">
        <v>51501</v>
      </c>
      <c r="M16698">
        <v>17</v>
      </c>
      <c r="N16698">
        <v>0</v>
      </c>
    </row>
    <row r="16699" spans="1:14" x14ac:dyDescent="0.25">
      <c r="A16699" s="21" t="str">
        <f t="shared" si="260"/>
        <v>MOW H2N EAAA_2041</v>
      </c>
      <c r="B16699" t="s">
        <v>130</v>
      </c>
      <c r="C16699" t="s">
        <v>141</v>
      </c>
      <c r="D16699" t="s">
        <v>20</v>
      </c>
      <c r="E16699" t="s">
        <v>5</v>
      </c>
      <c r="F16699" t="s">
        <v>8</v>
      </c>
      <c r="G16699">
        <v>0</v>
      </c>
      <c r="H16699">
        <v>0</v>
      </c>
      <c r="I16699">
        <v>0</v>
      </c>
      <c r="J16699">
        <v>0</v>
      </c>
      <c r="L16699" s="51">
        <v>51866</v>
      </c>
      <c r="M16699">
        <v>18</v>
      </c>
      <c r="N16699">
        <v>0</v>
      </c>
    </row>
    <row r="16700" spans="1:14" x14ac:dyDescent="0.25">
      <c r="A16700" s="21" t="str">
        <f t="shared" si="260"/>
        <v>MOW H2N EAAA_2042</v>
      </c>
      <c r="B16700" t="s">
        <v>130</v>
      </c>
      <c r="C16700" t="s">
        <v>141</v>
      </c>
      <c r="D16700" t="s">
        <v>20</v>
      </c>
      <c r="E16700" t="s">
        <v>5</v>
      </c>
      <c r="F16700" t="s">
        <v>8</v>
      </c>
      <c r="G16700">
        <v>0</v>
      </c>
      <c r="H16700">
        <v>0</v>
      </c>
      <c r="I16700">
        <v>0</v>
      </c>
      <c r="J16700">
        <v>0</v>
      </c>
      <c r="L16700" s="51">
        <v>52231</v>
      </c>
      <c r="M16700">
        <v>19</v>
      </c>
      <c r="N16700">
        <v>0</v>
      </c>
    </row>
    <row r="16701" spans="1:14" x14ac:dyDescent="0.25">
      <c r="A16701" s="21" t="str">
        <f t="shared" si="260"/>
        <v>MOW H2N EAAA_2043</v>
      </c>
      <c r="B16701" t="s">
        <v>130</v>
      </c>
      <c r="C16701" t="s">
        <v>141</v>
      </c>
      <c r="D16701" t="s">
        <v>20</v>
      </c>
      <c r="E16701" t="s">
        <v>5</v>
      </c>
      <c r="F16701" t="s">
        <v>8</v>
      </c>
      <c r="G16701">
        <v>0</v>
      </c>
      <c r="H16701">
        <v>0</v>
      </c>
      <c r="I16701">
        <v>0</v>
      </c>
      <c r="J16701">
        <v>0</v>
      </c>
      <c r="L16701" s="51">
        <v>52596</v>
      </c>
      <c r="M16701">
        <v>20</v>
      </c>
      <c r="N16701">
        <v>0</v>
      </c>
    </row>
    <row r="16702" spans="1:14" x14ac:dyDescent="0.25">
      <c r="A16702" s="21" t="str">
        <f t="shared" si="260"/>
        <v>MOW H3C EAAA_2024</v>
      </c>
      <c r="B16702" t="s">
        <v>130</v>
      </c>
      <c r="C16702" t="s">
        <v>141</v>
      </c>
      <c r="D16702" t="s">
        <v>18</v>
      </c>
      <c r="E16702" t="s">
        <v>29</v>
      </c>
      <c r="F16702" t="s">
        <v>28</v>
      </c>
      <c r="K16702">
        <v>0</v>
      </c>
      <c r="L16702" s="51">
        <v>45657</v>
      </c>
      <c r="M16702">
        <v>1</v>
      </c>
    </row>
    <row r="16703" spans="1:14" x14ac:dyDescent="0.25">
      <c r="A16703" s="21" t="str">
        <f t="shared" si="260"/>
        <v>MOW H3C EAAA_2025</v>
      </c>
      <c r="B16703" t="s">
        <v>130</v>
      </c>
      <c r="C16703" t="s">
        <v>141</v>
      </c>
      <c r="D16703" t="s">
        <v>18</v>
      </c>
      <c r="E16703" t="s">
        <v>29</v>
      </c>
      <c r="F16703" t="s">
        <v>28</v>
      </c>
      <c r="K16703">
        <v>0</v>
      </c>
      <c r="L16703" s="51">
        <v>46022</v>
      </c>
      <c r="M16703">
        <v>2</v>
      </c>
    </row>
    <row r="16704" spans="1:14" x14ac:dyDescent="0.25">
      <c r="A16704" s="21" t="str">
        <f t="shared" si="260"/>
        <v>MOW H3C EAAA_2026</v>
      </c>
      <c r="B16704" t="s">
        <v>130</v>
      </c>
      <c r="C16704" t="s">
        <v>141</v>
      </c>
      <c r="D16704" t="s">
        <v>18</v>
      </c>
      <c r="E16704" t="s">
        <v>29</v>
      </c>
      <c r="F16704" t="s">
        <v>28</v>
      </c>
      <c r="K16704">
        <v>0</v>
      </c>
      <c r="L16704" s="51">
        <v>46387</v>
      </c>
      <c r="M16704">
        <v>3</v>
      </c>
    </row>
    <row r="16705" spans="1:13" x14ac:dyDescent="0.25">
      <c r="A16705" s="21" t="str">
        <f t="shared" si="260"/>
        <v>MOW H3C EAAA_2027</v>
      </c>
      <c r="B16705" t="s">
        <v>130</v>
      </c>
      <c r="C16705" t="s">
        <v>141</v>
      </c>
      <c r="D16705" t="s">
        <v>18</v>
      </c>
      <c r="E16705" t="s">
        <v>29</v>
      </c>
      <c r="F16705" t="s">
        <v>28</v>
      </c>
      <c r="K16705">
        <v>0</v>
      </c>
      <c r="L16705" s="51">
        <v>46752</v>
      </c>
      <c r="M16705">
        <v>4</v>
      </c>
    </row>
    <row r="16706" spans="1:13" x14ac:dyDescent="0.25">
      <c r="A16706" s="21" t="str">
        <f t="shared" ref="A16706:A16769" si="261">B16706&amp;" "&amp;D16706&amp;" "&amp;C16706&amp;"_"&amp;YEAR(L16706)</f>
        <v>MOW H3C EAAA_2028</v>
      </c>
      <c r="B16706" t="s">
        <v>130</v>
      </c>
      <c r="C16706" t="s">
        <v>141</v>
      </c>
      <c r="D16706" t="s">
        <v>18</v>
      </c>
      <c r="E16706" t="s">
        <v>29</v>
      </c>
      <c r="F16706" t="s">
        <v>28</v>
      </c>
      <c r="K16706">
        <v>0</v>
      </c>
      <c r="L16706" s="51">
        <v>47118</v>
      </c>
      <c r="M16706">
        <v>5</v>
      </c>
    </row>
    <row r="16707" spans="1:13" x14ac:dyDescent="0.25">
      <c r="A16707" s="21" t="str">
        <f t="shared" si="261"/>
        <v>MOW H3C EAAA_2029</v>
      </c>
      <c r="B16707" t="s">
        <v>130</v>
      </c>
      <c r="C16707" t="s">
        <v>141</v>
      </c>
      <c r="D16707" t="s">
        <v>18</v>
      </c>
      <c r="E16707" t="s">
        <v>29</v>
      </c>
      <c r="F16707" t="s">
        <v>28</v>
      </c>
      <c r="K16707">
        <v>0</v>
      </c>
      <c r="L16707" s="51">
        <v>47483</v>
      </c>
      <c r="M16707">
        <v>6</v>
      </c>
    </row>
    <row r="16708" spans="1:13" x14ac:dyDescent="0.25">
      <c r="A16708" s="21" t="str">
        <f t="shared" si="261"/>
        <v>MOW H3C EAAA_2030</v>
      </c>
      <c r="B16708" t="s">
        <v>130</v>
      </c>
      <c r="C16708" t="s">
        <v>141</v>
      </c>
      <c r="D16708" t="s">
        <v>18</v>
      </c>
      <c r="E16708" t="s">
        <v>29</v>
      </c>
      <c r="F16708" t="s">
        <v>28</v>
      </c>
      <c r="K16708">
        <v>0</v>
      </c>
      <c r="L16708" s="51">
        <v>47848</v>
      </c>
      <c r="M16708">
        <v>7</v>
      </c>
    </row>
    <row r="16709" spans="1:13" x14ac:dyDescent="0.25">
      <c r="A16709" s="21" t="str">
        <f t="shared" si="261"/>
        <v>MOW H3C EAAA_2031</v>
      </c>
      <c r="B16709" t="s">
        <v>130</v>
      </c>
      <c r="C16709" t="s">
        <v>141</v>
      </c>
      <c r="D16709" t="s">
        <v>18</v>
      </c>
      <c r="E16709" t="s">
        <v>29</v>
      </c>
      <c r="F16709" t="s">
        <v>28</v>
      </c>
      <c r="K16709">
        <v>0</v>
      </c>
      <c r="L16709" s="51">
        <v>48213</v>
      </c>
      <c r="M16709">
        <v>8</v>
      </c>
    </row>
    <row r="16710" spans="1:13" x14ac:dyDescent="0.25">
      <c r="A16710" s="21" t="str">
        <f t="shared" si="261"/>
        <v>MOW H3C EAAA_2032</v>
      </c>
      <c r="B16710" t="s">
        <v>130</v>
      </c>
      <c r="C16710" t="s">
        <v>141</v>
      </c>
      <c r="D16710" t="s">
        <v>18</v>
      </c>
      <c r="E16710" t="s">
        <v>29</v>
      </c>
      <c r="F16710" t="s">
        <v>28</v>
      </c>
      <c r="K16710">
        <v>0</v>
      </c>
      <c r="L16710" s="51">
        <v>48579</v>
      </c>
      <c r="M16710">
        <v>9</v>
      </c>
    </row>
    <row r="16711" spans="1:13" x14ac:dyDescent="0.25">
      <c r="A16711" s="21" t="str">
        <f t="shared" si="261"/>
        <v>MOW H3C EAAA_2033</v>
      </c>
      <c r="B16711" t="s">
        <v>130</v>
      </c>
      <c r="C16711" t="s">
        <v>141</v>
      </c>
      <c r="D16711" t="s">
        <v>18</v>
      </c>
      <c r="E16711" t="s">
        <v>29</v>
      </c>
      <c r="F16711" t="s">
        <v>28</v>
      </c>
      <c r="K16711">
        <v>0</v>
      </c>
      <c r="L16711" s="51">
        <v>48944</v>
      </c>
      <c r="M16711">
        <v>10</v>
      </c>
    </row>
    <row r="16712" spans="1:13" x14ac:dyDescent="0.25">
      <c r="A16712" s="21" t="str">
        <f t="shared" si="261"/>
        <v>MOW H3C EAAA_2034</v>
      </c>
      <c r="B16712" t="s">
        <v>130</v>
      </c>
      <c r="C16712" t="s">
        <v>141</v>
      </c>
      <c r="D16712" t="s">
        <v>18</v>
      </c>
      <c r="E16712" t="s">
        <v>29</v>
      </c>
      <c r="F16712" t="s">
        <v>28</v>
      </c>
      <c r="K16712">
        <v>0</v>
      </c>
      <c r="L16712" s="51">
        <v>49309</v>
      </c>
      <c r="M16712">
        <v>11</v>
      </c>
    </row>
    <row r="16713" spans="1:13" x14ac:dyDescent="0.25">
      <c r="A16713" s="21" t="str">
        <f t="shared" si="261"/>
        <v>MOW H3C EAAA_2035</v>
      </c>
      <c r="B16713" t="s">
        <v>130</v>
      </c>
      <c r="C16713" t="s">
        <v>141</v>
      </c>
      <c r="D16713" t="s">
        <v>18</v>
      </c>
      <c r="E16713" t="s">
        <v>29</v>
      </c>
      <c r="F16713" t="s">
        <v>28</v>
      </c>
      <c r="K16713">
        <v>0</v>
      </c>
      <c r="L16713" s="51">
        <v>49674</v>
      </c>
      <c r="M16713">
        <v>12</v>
      </c>
    </row>
    <row r="16714" spans="1:13" x14ac:dyDescent="0.25">
      <c r="A16714" s="21" t="str">
        <f t="shared" si="261"/>
        <v>MOW H3C EAAA_2036</v>
      </c>
      <c r="B16714" t="s">
        <v>130</v>
      </c>
      <c r="C16714" t="s">
        <v>141</v>
      </c>
      <c r="D16714" t="s">
        <v>18</v>
      </c>
      <c r="E16714" t="s">
        <v>29</v>
      </c>
      <c r="F16714" t="s">
        <v>28</v>
      </c>
      <c r="K16714">
        <v>0</v>
      </c>
      <c r="L16714" s="51">
        <v>50040</v>
      </c>
      <c r="M16714">
        <v>13</v>
      </c>
    </row>
    <row r="16715" spans="1:13" x14ac:dyDescent="0.25">
      <c r="A16715" s="21" t="str">
        <f t="shared" si="261"/>
        <v>MOW H3C EAAA_2037</v>
      </c>
      <c r="B16715" t="s">
        <v>130</v>
      </c>
      <c r="C16715" t="s">
        <v>141</v>
      </c>
      <c r="D16715" t="s">
        <v>18</v>
      </c>
      <c r="E16715" t="s">
        <v>29</v>
      </c>
      <c r="F16715" t="s">
        <v>28</v>
      </c>
      <c r="K16715">
        <v>0</v>
      </c>
      <c r="L16715" s="51">
        <v>50405</v>
      </c>
      <c r="M16715">
        <v>14</v>
      </c>
    </row>
    <row r="16716" spans="1:13" x14ac:dyDescent="0.25">
      <c r="A16716" s="21" t="str">
        <f t="shared" si="261"/>
        <v>MOW H3C EAAA_2038</v>
      </c>
      <c r="B16716" t="s">
        <v>130</v>
      </c>
      <c r="C16716" t="s">
        <v>141</v>
      </c>
      <c r="D16716" t="s">
        <v>18</v>
      </c>
      <c r="E16716" t="s">
        <v>29</v>
      </c>
      <c r="F16716" t="s">
        <v>28</v>
      </c>
      <c r="K16716">
        <v>0</v>
      </c>
      <c r="L16716" s="51">
        <v>50770</v>
      </c>
      <c r="M16716">
        <v>15</v>
      </c>
    </row>
    <row r="16717" spans="1:13" x14ac:dyDescent="0.25">
      <c r="A16717" s="21" t="str">
        <f t="shared" si="261"/>
        <v>MOW H3C EAAA_2039</v>
      </c>
      <c r="B16717" t="s">
        <v>130</v>
      </c>
      <c r="C16717" t="s">
        <v>141</v>
      </c>
      <c r="D16717" t="s">
        <v>18</v>
      </c>
      <c r="E16717" t="s">
        <v>29</v>
      </c>
      <c r="F16717" t="s">
        <v>28</v>
      </c>
      <c r="K16717">
        <v>0</v>
      </c>
      <c r="L16717" s="51">
        <v>51135</v>
      </c>
      <c r="M16717">
        <v>16</v>
      </c>
    </row>
    <row r="16718" spans="1:13" x14ac:dyDescent="0.25">
      <c r="A16718" s="21" t="str">
        <f t="shared" si="261"/>
        <v>MOW H3C EAAA_2040</v>
      </c>
      <c r="B16718" t="s">
        <v>130</v>
      </c>
      <c r="C16718" t="s">
        <v>141</v>
      </c>
      <c r="D16718" t="s">
        <v>18</v>
      </c>
      <c r="E16718" t="s">
        <v>29</v>
      </c>
      <c r="F16718" t="s">
        <v>28</v>
      </c>
      <c r="K16718">
        <v>0</v>
      </c>
      <c r="L16718" s="51">
        <v>51501</v>
      </c>
      <c r="M16718">
        <v>17</v>
      </c>
    </row>
    <row r="16719" spans="1:13" x14ac:dyDescent="0.25">
      <c r="A16719" s="21" t="str">
        <f t="shared" si="261"/>
        <v>MOW H3C EAAA_2041</v>
      </c>
      <c r="B16719" t="s">
        <v>130</v>
      </c>
      <c r="C16719" t="s">
        <v>141</v>
      </c>
      <c r="D16719" t="s">
        <v>18</v>
      </c>
      <c r="E16719" t="s">
        <v>29</v>
      </c>
      <c r="F16719" t="s">
        <v>28</v>
      </c>
      <c r="K16719">
        <v>0</v>
      </c>
      <c r="L16719" s="51">
        <v>51866</v>
      </c>
      <c r="M16719">
        <v>18</v>
      </c>
    </row>
    <row r="16720" spans="1:13" x14ac:dyDescent="0.25">
      <c r="A16720" s="21" t="str">
        <f t="shared" si="261"/>
        <v>MOW H3C EAAA_2042</v>
      </c>
      <c r="B16720" t="s">
        <v>130</v>
      </c>
      <c r="C16720" t="s">
        <v>141</v>
      </c>
      <c r="D16720" t="s">
        <v>18</v>
      </c>
      <c r="E16720" t="s">
        <v>29</v>
      </c>
      <c r="F16720" t="s">
        <v>28</v>
      </c>
      <c r="K16720">
        <v>11102.4150390625</v>
      </c>
      <c r="L16720" s="51">
        <v>52231</v>
      </c>
      <c r="M16720">
        <v>19</v>
      </c>
    </row>
    <row r="16721" spans="1:13" x14ac:dyDescent="0.25">
      <c r="A16721" s="21" t="str">
        <f t="shared" si="261"/>
        <v>MOW H3C EAAA_2043</v>
      </c>
      <c r="B16721" t="s">
        <v>130</v>
      </c>
      <c r="C16721" t="s">
        <v>141</v>
      </c>
      <c r="D16721" t="s">
        <v>18</v>
      </c>
      <c r="E16721" t="s">
        <v>29</v>
      </c>
      <c r="F16721" t="s">
        <v>28</v>
      </c>
      <c r="K16721">
        <v>14369.6171875</v>
      </c>
      <c r="L16721" s="51">
        <v>52596</v>
      </c>
      <c r="M16721">
        <v>20</v>
      </c>
    </row>
    <row r="16722" spans="1:13" x14ac:dyDescent="0.25">
      <c r="A16722" s="21" t="str">
        <f t="shared" si="261"/>
        <v>MOW H3C EAAA_2024</v>
      </c>
      <c r="B16722" t="s">
        <v>130</v>
      </c>
      <c r="C16722" t="s">
        <v>141</v>
      </c>
      <c r="D16722" t="s">
        <v>18</v>
      </c>
      <c r="E16722" t="s">
        <v>29</v>
      </c>
      <c r="F16722" t="s">
        <v>31</v>
      </c>
      <c r="K16722">
        <v>0</v>
      </c>
      <c r="L16722" s="51">
        <v>45657</v>
      </c>
      <c r="M16722">
        <v>1</v>
      </c>
    </row>
    <row r="16723" spans="1:13" x14ac:dyDescent="0.25">
      <c r="A16723" s="21" t="str">
        <f t="shared" si="261"/>
        <v>MOW H3C EAAA_2025</v>
      </c>
      <c r="B16723" t="s">
        <v>130</v>
      </c>
      <c r="C16723" t="s">
        <v>141</v>
      </c>
      <c r="D16723" t="s">
        <v>18</v>
      </c>
      <c r="E16723" t="s">
        <v>29</v>
      </c>
      <c r="F16723" t="s">
        <v>31</v>
      </c>
      <c r="K16723">
        <v>0</v>
      </c>
      <c r="L16723" s="51">
        <v>46022</v>
      </c>
      <c r="M16723">
        <v>2</v>
      </c>
    </row>
    <row r="16724" spans="1:13" x14ac:dyDescent="0.25">
      <c r="A16724" s="21" t="str">
        <f t="shared" si="261"/>
        <v>MOW H3C EAAA_2026</v>
      </c>
      <c r="B16724" t="s">
        <v>130</v>
      </c>
      <c r="C16724" t="s">
        <v>141</v>
      </c>
      <c r="D16724" t="s">
        <v>18</v>
      </c>
      <c r="E16724" t="s">
        <v>29</v>
      </c>
      <c r="F16724" t="s">
        <v>31</v>
      </c>
      <c r="K16724">
        <v>0</v>
      </c>
      <c r="L16724" s="51">
        <v>46387</v>
      </c>
      <c r="M16724">
        <v>3</v>
      </c>
    </row>
    <row r="16725" spans="1:13" x14ac:dyDescent="0.25">
      <c r="A16725" s="21" t="str">
        <f t="shared" si="261"/>
        <v>MOW H3C EAAA_2027</v>
      </c>
      <c r="B16725" t="s">
        <v>130</v>
      </c>
      <c r="C16725" t="s">
        <v>141</v>
      </c>
      <c r="D16725" t="s">
        <v>18</v>
      </c>
      <c r="E16725" t="s">
        <v>29</v>
      </c>
      <c r="F16725" t="s">
        <v>31</v>
      </c>
      <c r="K16725">
        <v>0</v>
      </c>
      <c r="L16725" s="51">
        <v>46752</v>
      </c>
      <c r="M16725">
        <v>4</v>
      </c>
    </row>
    <row r="16726" spans="1:13" x14ac:dyDescent="0.25">
      <c r="A16726" s="21" t="str">
        <f t="shared" si="261"/>
        <v>MOW H3C EAAA_2028</v>
      </c>
      <c r="B16726" t="s">
        <v>130</v>
      </c>
      <c r="C16726" t="s">
        <v>141</v>
      </c>
      <c r="D16726" t="s">
        <v>18</v>
      </c>
      <c r="E16726" t="s">
        <v>29</v>
      </c>
      <c r="F16726" t="s">
        <v>31</v>
      </c>
      <c r="K16726">
        <v>0</v>
      </c>
      <c r="L16726" s="51">
        <v>47118</v>
      </c>
      <c r="M16726">
        <v>5</v>
      </c>
    </row>
    <row r="16727" spans="1:13" x14ac:dyDescent="0.25">
      <c r="A16727" s="21" t="str">
        <f t="shared" si="261"/>
        <v>MOW H3C EAAA_2029</v>
      </c>
      <c r="B16727" t="s">
        <v>130</v>
      </c>
      <c r="C16727" t="s">
        <v>141</v>
      </c>
      <c r="D16727" t="s">
        <v>18</v>
      </c>
      <c r="E16727" t="s">
        <v>29</v>
      </c>
      <c r="F16727" t="s">
        <v>31</v>
      </c>
      <c r="K16727">
        <v>0</v>
      </c>
      <c r="L16727" s="51">
        <v>47483</v>
      </c>
      <c r="M16727">
        <v>6</v>
      </c>
    </row>
    <row r="16728" spans="1:13" x14ac:dyDescent="0.25">
      <c r="A16728" s="21" t="str">
        <f t="shared" si="261"/>
        <v>MOW H3C EAAA_2030</v>
      </c>
      <c r="B16728" t="s">
        <v>130</v>
      </c>
      <c r="C16728" t="s">
        <v>141</v>
      </c>
      <c r="D16728" t="s">
        <v>18</v>
      </c>
      <c r="E16728" t="s">
        <v>29</v>
      </c>
      <c r="F16728" t="s">
        <v>31</v>
      </c>
      <c r="K16728">
        <v>0</v>
      </c>
      <c r="L16728" s="51">
        <v>47848</v>
      </c>
      <c r="M16728">
        <v>7</v>
      </c>
    </row>
    <row r="16729" spans="1:13" x14ac:dyDescent="0.25">
      <c r="A16729" s="21" t="str">
        <f t="shared" si="261"/>
        <v>MOW H3C EAAA_2031</v>
      </c>
      <c r="B16729" t="s">
        <v>130</v>
      </c>
      <c r="C16729" t="s">
        <v>141</v>
      </c>
      <c r="D16729" t="s">
        <v>18</v>
      </c>
      <c r="E16729" t="s">
        <v>29</v>
      </c>
      <c r="F16729" t="s">
        <v>31</v>
      </c>
      <c r="K16729">
        <v>0</v>
      </c>
      <c r="L16729" s="51">
        <v>48213</v>
      </c>
      <c r="M16729">
        <v>8</v>
      </c>
    </row>
    <row r="16730" spans="1:13" x14ac:dyDescent="0.25">
      <c r="A16730" s="21" t="str">
        <f t="shared" si="261"/>
        <v>MOW H3C EAAA_2032</v>
      </c>
      <c r="B16730" t="s">
        <v>130</v>
      </c>
      <c r="C16730" t="s">
        <v>141</v>
      </c>
      <c r="D16730" t="s">
        <v>18</v>
      </c>
      <c r="E16730" t="s">
        <v>29</v>
      </c>
      <c r="F16730" t="s">
        <v>31</v>
      </c>
      <c r="K16730">
        <v>0</v>
      </c>
      <c r="L16730" s="51">
        <v>48579</v>
      </c>
      <c r="M16730">
        <v>9</v>
      </c>
    </row>
    <row r="16731" spans="1:13" x14ac:dyDescent="0.25">
      <c r="A16731" s="21" t="str">
        <f t="shared" si="261"/>
        <v>MOW H3C EAAA_2033</v>
      </c>
      <c r="B16731" t="s">
        <v>130</v>
      </c>
      <c r="C16731" t="s">
        <v>141</v>
      </c>
      <c r="D16731" t="s">
        <v>18</v>
      </c>
      <c r="E16731" t="s">
        <v>29</v>
      </c>
      <c r="F16731" t="s">
        <v>31</v>
      </c>
      <c r="K16731">
        <v>0</v>
      </c>
      <c r="L16731" s="51">
        <v>48944</v>
      </c>
      <c r="M16731">
        <v>10</v>
      </c>
    </row>
    <row r="16732" spans="1:13" x14ac:dyDescent="0.25">
      <c r="A16732" s="21" t="str">
        <f t="shared" si="261"/>
        <v>MOW H3C EAAA_2034</v>
      </c>
      <c r="B16732" t="s">
        <v>130</v>
      </c>
      <c r="C16732" t="s">
        <v>141</v>
      </c>
      <c r="D16732" t="s">
        <v>18</v>
      </c>
      <c r="E16732" t="s">
        <v>29</v>
      </c>
      <c r="F16732" t="s">
        <v>31</v>
      </c>
      <c r="K16732">
        <v>0</v>
      </c>
      <c r="L16732" s="51">
        <v>49309</v>
      </c>
      <c r="M16732">
        <v>11</v>
      </c>
    </row>
    <row r="16733" spans="1:13" x14ac:dyDescent="0.25">
      <c r="A16733" s="21" t="str">
        <f t="shared" si="261"/>
        <v>MOW H3C EAAA_2035</v>
      </c>
      <c r="B16733" t="s">
        <v>130</v>
      </c>
      <c r="C16733" t="s">
        <v>141</v>
      </c>
      <c r="D16733" t="s">
        <v>18</v>
      </c>
      <c r="E16733" t="s">
        <v>29</v>
      </c>
      <c r="F16733" t="s">
        <v>31</v>
      </c>
      <c r="K16733">
        <v>0</v>
      </c>
      <c r="L16733" s="51">
        <v>49674</v>
      </c>
      <c r="M16733">
        <v>12</v>
      </c>
    </row>
    <row r="16734" spans="1:13" x14ac:dyDescent="0.25">
      <c r="A16734" s="21" t="str">
        <f t="shared" si="261"/>
        <v>MOW H3C EAAA_2036</v>
      </c>
      <c r="B16734" t="s">
        <v>130</v>
      </c>
      <c r="C16734" t="s">
        <v>141</v>
      </c>
      <c r="D16734" t="s">
        <v>18</v>
      </c>
      <c r="E16734" t="s">
        <v>29</v>
      </c>
      <c r="F16734" t="s">
        <v>31</v>
      </c>
      <c r="K16734">
        <v>0</v>
      </c>
      <c r="L16734" s="51">
        <v>50040</v>
      </c>
      <c r="M16734">
        <v>13</v>
      </c>
    </row>
    <row r="16735" spans="1:13" x14ac:dyDescent="0.25">
      <c r="A16735" s="21" t="str">
        <f t="shared" si="261"/>
        <v>MOW H3C EAAA_2037</v>
      </c>
      <c r="B16735" t="s">
        <v>130</v>
      </c>
      <c r="C16735" t="s">
        <v>141</v>
      </c>
      <c r="D16735" t="s">
        <v>18</v>
      </c>
      <c r="E16735" t="s">
        <v>29</v>
      </c>
      <c r="F16735" t="s">
        <v>31</v>
      </c>
      <c r="K16735">
        <v>0</v>
      </c>
      <c r="L16735" s="51">
        <v>50405</v>
      </c>
      <c r="M16735">
        <v>14</v>
      </c>
    </row>
    <row r="16736" spans="1:13" x14ac:dyDescent="0.25">
      <c r="A16736" s="21" t="str">
        <f t="shared" si="261"/>
        <v>MOW H3C EAAA_2038</v>
      </c>
      <c r="B16736" t="s">
        <v>130</v>
      </c>
      <c r="C16736" t="s">
        <v>141</v>
      </c>
      <c r="D16736" t="s">
        <v>18</v>
      </c>
      <c r="E16736" t="s">
        <v>29</v>
      </c>
      <c r="F16736" t="s">
        <v>31</v>
      </c>
      <c r="K16736">
        <v>0</v>
      </c>
      <c r="L16736" s="51">
        <v>50770</v>
      </c>
      <c r="M16736">
        <v>15</v>
      </c>
    </row>
    <row r="16737" spans="1:14" x14ac:dyDescent="0.25">
      <c r="A16737" s="21" t="str">
        <f t="shared" si="261"/>
        <v>MOW H3C EAAA_2039</v>
      </c>
      <c r="B16737" t="s">
        <v>130</v>
      </c>
      <c r="C16737" t="s">
        <v>141</v>
      </c>
      <c r="D16737" t="s">
        <v>18</v>
      </c>
      <c r="E16737" t="s">
        <v>29</v>
      </c>
      <c r="F16737" t="s">
        <v>31</v>
      </c>
      <c r="K16737">
        <v>0</v>
      </c>
      <c r="L16737" s="51">
        <v>51135</v>
      </c>
      <c r="M16737">
        <v>16</v>
      </c>
    </row>
    <row r="16738" spans="1:14" x14ac:dyDescent="0.25">
      <c r="A16738" s="21" t="str">
        <f t="shared" si="261"/>
        <v>MOW H3C EAAA_2040</v>
      </c>
      <c r="B16738" t="s">
        <v>130</v>
      </c>
      <c r="C16738" t="s">
        <v>141</v>
      </c>
      <c r="D16738" t="s">
        <v>18</v>
      </c>
      <c r="E16738" t="s">
        <v>29</v>
      </c>
      <c r="F16738" t="s">
        <v>31</v>
      </c>
      <c r="K16738">
        <v>0</v>
      </c>
      <c r="L16738" s="51">
        <v>51501</v>
      </c>
      <c r="M16738">
        <v>17</v>
      </c>
    </row>
    <row r="16739" spans="1:14" x14ac:dyDescent="0.25">
      <c r="A16739" s="21" t="str">
        <f t="shared" si="261"/>
        <v>MOW H3C EAAA_2041</v>
      </c>
      <c r="B16739" t="s">
        <v>130</v>
      </c>
      <c r="C16739" t="s">
        <v>141</v>
      </c>
      <c r="D16739" t="s">
        <v>18</v>
      </c>
      <c r="E16739" t="s">
        <v>29</v>
      </c>
      <c r="F16739" t="s">
        <v>31</v>
      </c>
      <c r="K16739">
        <v>0</v>
      </c>
      <c r="L16739" s="51">
        <v>51866</v>
      </c>
      <c r="M16739">
        <v>18</v>
      </c>
    </row>
    <row r="16740" spans="1:14" x14ac:dyDescent="0.25">
      <c r="A16740" s="21" t="str">
        <f t="shared" si="261"/>
        <v>MOW H3C EAAA_2042</v>
      </c>
      <c r="B16740" t="s">
        <v>130</v>
      </c>
      <c r="C16740" t="s">
        <v>141</v>
      </c>
      <c r="D16740" t="s">
        <v>18</v>
      </c>
      <c r="E16740" t="s">
        <v>29</v>
      </c>
      <c r="F16740" t="s">
        <v>31</v>
      </c>
      <c r="K16740">
        <v>0</v>
      </c>
      <c r="L16740" s="51">
        <v>52231</v>
      </c>
      <c r="M16740">
        <v>19</v>
      </c>
    </row>
    <row r="16741" spans="1:14" x14ac:dyDescent="0.25">
      <c r="A16741" s="21" t="str">
        <f t="shared" si="261"/>
        <v>MOW H3C EAAA_2043</v>
      </c>
      <c r="B16741" t="s">
        <v>130</v>
      </c>
      <c r="C16741" t="s">
        <v>141</v>
      </c>
      <c r="D16741" t="s">
        <v>18</v>
      </c>
      <c r="E16741" t="s">
        <v>29</v>
      </c>
      <c r="F16741" t="s">
        <v>31</v>
      </c>
      <c r="K16741">
        <v>0</v>
      </c>
      <c r="L16741" s="51">
        <v>52596</v>
      </c>
      <c r="M16741">
        <v>20</v>
      </c>
    </row>
    <row r="16742" spans="1:14" x14ac:dyDescent="0.25">
      <c r="A16742" s="21" t="str">
        <f t="shared" si="261"/>
        <v>MOW H3C EAAA_2024</v>
      </c>
      <c r="B16742" t="s">
        <v>130</v>
      </c>
      <c r="C16742" t="s">
        <v>141</v>
      </c>
      <c r="D16742" t="s">
        <v>18</v>
      </c>
      <c r="E16742" t="s">
        <v>5</v>
      </c>
      <c r="F16742" t="s">
        <v>4</v>
      </c>
      <c r="G16742">
        <v>0</v>
      </c>
      <c r="H16742">
        <v>0</v>
      </c>
      <c r="I16742">
        <v>0</v>
      </c>
      <c r="J16742">
        <v>0</v>
      </c>
      <c r="L16742" s="51">
        <v>45657</v>
      </c>
      <c r="M16742">
        <v>1</v>
      </c>
      <c r="N16742">
        <v>0</v>
      </c>
    </row>
    <row r="16743" spans="1:14" x14ac:dyDescent="0.25">
      <c r="A16743" s="21" t="str">
        <f t="shared" si="261"/>
        <v>MOW H3C EAAA_2025</v>
      </c>
      <c r="B16743" t="s">
        <v>130</v>
      </c>
      <c r="C16743" t="s">
        <v>141</v>
      </c>
      <c r="D16743" t="s">
        <v>18</v>
      </c>
      <c r="E16743" t="s">
        <v>5</v>
      </c>
      <c r="F16743" t="s">
        <v>4</v>
      </c>
      <c r="G16743">
        <v>0</v>
      </c>
      <c r="H16743">
        <v>0</v>
      </c>
      <c r="I16743">
        <v>4883.10009765625</v>
      </c>
      <c r="J16743">
        <v>0</v>
      </c>
      <c r="L16743" s="51">
        <v>46022</v>
      </c>
      <c r="M16743">
        <v>2</v>
      </c>
      <c r="N16743">
        <v>0</v>
      </c>
    </row>
    <row r="16744" spans="1:14" x14ac:dyDescent="0.25">
      <c r="A16744" s="21" t="str">
        <f t="shared" si="261"/>
        <v>MOW H3C EAAA_2026</v>
      </c>
      <c r="B16744" t="s">
        <v>130</v>
      </c>
      <c r="C16744" t="s">
        <v>141</v>
      </c>
      <c r="D16744" t="s">
        <v>18</v>
      </c>
      <c r="E16744" t="s">
        <v>5</v>
      </c>
      <c r="F16744" t="s">
        <v>4</v>
      </c>
      <c r="G16744">
        <v>0</v>
      </c>
      <c r="H16744">
        <v>6459.53857421875</v>
      </c>
      <c r="I16744">
        <v>-55303.4140625</v>
      </c>
      <c r="J16744">
        <v>0</v>
      </c>
      <c r="L16744" s="51">
        <v>46387</v>
      </c>
      <c r="M16744">
        <v>3</v>
      </c>
      <c r="N16744">
        <v>0</v>
      </c>
    </row>
    <row r="16745" spans="1:14" x14ac:dyDescent="0.25">
      <c r="A16745" s="21" t="str">
        <f t="shared" si="261"/>
        <v>MOW H3C EAAA_2027</v>
      </c>
      <c r="B16745" t="s">
        <v>130</v>
      </c>
      <c r="C16745" t="s">
        <v>141</v>
      </c>
      <c r="D16745" t="s">
        <v>18</v>
      </c>
      <c r="E16745" t="s">
        <v>5</v>
      </c>
      <c r="F16745" t="s">
        <v>4</v>
      </c>
      <c r="G16745">
        <v>0</v>
      </c>
      <c r="H16745">
        <v>10399.31640625</v>
      </c>
      <c r="I16745">
        <v>-23738.19140625</v>
      </c>
      <c r="J16745">
        <v>0</v>
      </c>
      <c r="L16745" s="51">
        <v>46752</v>
      </c>
      <c r="M16745">
        <v>4</v>
      </c>
      <c r="N16745">
        <v>0</v>
      </c>
    </row>
    <row r="16746" spans="1:14" x14ac:dyDescent="0.25">
      <c r="A16746" s="21" t="str">
        <f t="shared" si="261"/>
        <v>MOW H3C EAAA_2028</v>
      </c>
      <c r="B16746" t="s">
        <v>130</v>
      </c>
      <c r="C16746" t="s">
        <v>141</v>
      </c>
      <c r="D16746" t="s">
        <v>18</v>
      </c>
      <c r="E16746" t="s">
        <v>5</v>
      </c>
      <c r="F16746" t="s">
        <v>4</v>
      </c>
      <c r="G16746">
        <v>0</v>
      </c>
      <c r="H16746">
        <v>24557.861328125</v>
      </c>
      <c r="I16746">
        <v>139656.34375</v>
      </c>
      <c r="J16746">
        <v>0</v>
      </c>
      <c r="L16746" s="51">
        <v>47118</v>
      </c>
      <c r="M16746">
        <v>5</v>
      </c>
      <c r="N16746">
        <v>-25649.771484375</v>
      </c>
    </row>
    <row r="16747" spans="1:14" x14ac:dyDescent="0.25">
      <c r="A16747" s="21" t="str">
        <f t="shared" si="261"/>
        <v>MOW H3C EAAA_2029</v>
      </c>
      <c r="B16747" t="s">
        <v>130</v>
      </c>
      <c r="C16747" t="s">
        <v>141</v>
      </c>
      <c r="D16747" t="s">
        <v>18</v>
      </c>
      <c r="E16747" t="s">
        <v>5</v>
      </c>
      <c r="F16747" t="s">
        <v>4</v>
      </c>
      <c r="G16747">
        <v>0</v>
      </c>
      <c r="H16747">
        <v>57061.73046875</v>
      </c>
      <c r="I16747">
        <v>201480.609375</v>
      </c>
      <c r="J16747">
        <v>0</v>
      </c>
      <c r="L16747" s="51">
        <v>47483</v>
      </c>
      <c r="M16747">
        <v>6</v>
      </c>
      <c r="N16747">
        <v>2033.61279296875</v>
      </c>
    </row>
    <row r="16748" spans="1:14" x14ac:dyDescent="0.25">
      <c r="A16748" s="21" t="str">
        <f t="shared" si="261"/>
        <v>MOW H3C EAAA_2030</v>
      </c>
      <c r="B16748" t="s">
        <v>130</v>
      </c>
      <c r="C16748" t="s">
        <v>141</v>
      </c>
      <c r="D16748" t="s">
        <v>18</v>
      </c>
      <c r="E16748" t="s">
        <v>5</v>
      </c>
      <c r="F16748" t="s">
        <v>4</v>
      </c>
      <c r="G16748">
        <v>0</v>
      </c>
      <c r="H16748">
        <v>83371.421875</v>
      </c>
      <c r="I16748">
        <v>246891.078125</v>
      </c>
      <c r="J16748">
        <v>0</v>
      </c>
      <c r="L16748" s="51">
        <v>47848</v>
      </c>
      <c r="M16748">
        <v>7</v>
      </c>
      <c r="N16748">
        <v>29344.70703125</v>
      </c>
    </row>
    <row r="16749" spans="1:14" x14ac:dyDescent="0.25">
      <c r="A16749" s="21" t="str">
        <f t="shared" si="261"/>
        <v>MOW H3C EAAA_2031</v>
      </c>
      <c r="B16749" t="s">
        <v>130</v>
      </c>
      <c r="C16749" t="s">
        <v>141</v>
      </c>
      <c r="D16749" t="s">
        <v>18</v>
      </c>
      <c r="E16749" t="s">
        <v>5</v>
      </c>
      <c r="F16749" t="s">
        <v>4</v>
      </c>
      <c r="G16749">
        <v>0</v>
      </c>
      <c r="H16749">
        <v>120767.640625</v>
      </c>
      <c r="I16749">
        <v>298256.875</v>
      </c>
      <c r="J16749">
        <v>0</v>
      </c>
      <c r="L16749" s="51">
        <v>48213</v>
      </c>
      <c r="M16749">
        <v>8</v>
      </c>
      <c r="N16749">
        <v>55872.82421875</v>
      </c>
    </row>
    <row r="16750" spans="1:14" x14ac:dyDescent="0.25">
      <c r="A16750" s="21" t="str">
        <f t="shared" si="261"/>
        <v>MOW H3C EAAA_2032</v>
      </c>
      <c r="B16750" t="s">
        <v>130</v>
      </c>
      <c r="C16750" t="s">
        <v>141</v>
      </c>
      <c r="D16750" t="s">
        <v>18</v>
      </c>
      <c r="E16750" t="s">
        <v>5</v>
      </c>
      <c r="F16750" t="s">
        <v>4</v>
      </c>
      <c r="G16750">
        <v>0</v>
      </c>
      <c r="H16750">
        <v>120814.484375</v>
      </c>
      <c r="I16750">
        <v>349865.3125</v>
      </c>
      <c r="J16750">
        <v>0</v>
      </c>
      <c r="L16750" s="51">
        <v>48579</v>
      </c>
      <c r="M16750">
        <v>9</v>
      </c>
      <c r="N16750">
        <v>7394.92236328125</v>
      </c>
    </row>
    <row r="16751" spans="1:14" x14ac:dyDescent="0.25">
      <c r="A16751" s="21" t="str">
        <f t="shared" si="261"/>
        <v>MOW H3C EAAA_2033</v>
      </c>
      <c r="B16751" t="s">
        <v>130</v>
      </c>
      <c r="C16751" t="s">
        <v>141</v>
      </c>
      <c r="D16751" t="s">
        <v>18</v>
      </c>
      <c r="E16751" t="s">
        <v>5</v>
      </c>
      <c r="F16751" t="s">
        <v>4</v>
      </c>
      <c r="G16751">
        <v>0</v>
      </c>
      <c r="H16751">
        <v>126359.828125</v>
      </c>
      <c r="I16751">
        <v>397986.40625</v>
      </c>
      <c r="J16751">
        <v>0</v>
      </c>
      <c r="L16751" s="51">
        <v>48944</v>
      </c>
      <c r="M16751">
        <v>10</v>
      </c>
      <c r="N16751">
        <v>-15136.9189453125</v>
      </c>
    </row>
    <row r="16752" spans="1:14" x14ac:dyDescent="0.25">
      <c r="A16752" s="21" t="str">
        <f t="shared" si="261"/>
        <v>MOW H3C EAAA_2034</v>
      </c>
      <c r="B16752" t="s">
        <v>130</v>
      </c>
      <c r="C16752" t="s">
        <v>141</v>
      </c>
      <c r="D16752" t="s">
        <v>18</v>
      </c>
      <c r="E16752" t="s">
        <v>5</v>
      </c>
      <c r="F16752" t="s">
        <v>4</v>
      </c>
      <c r="G16752">
        <v>0</v>
      </c>
      <c r="H16752">
        <v>115523.1015625</v>
      </c>
      <c r="I16752">
        <v>446446.59375</v>
      </c>
      <c r="J16752">
        <v>0</v>
      </c>
      <c r="L16752" s="51">
        <v>49309</v>
      </c>
      <c r="M16752">
        <v>11</v>
      </c>
      <c r="N16752">
        <v>-59594.328125</v>
      </c>
    </row>
    <row r="16753" spans="1:14" x14ac:dyDescent="0.25">
      <c r="A16753" s="21" t="str">
        <f t="shared" si="261"/>
        <v>MOW H3C EAAA_2035</v>
      </c>
      <c r="B16753" t="s">
        <v>130</v>
      </c>
      <c r="C16753" t="s">
        <v>141</v>
      </c>
      <c r="D16753" t="s">
        <v>18</v>
      </c>
      <c r="E16753" t="s">
        <v>5</v>
      </c>
      <c r="F16753" t="s">
        <v>4</v>
      </c>
      <c r="G16753">
        <v>0</v>
      </c>
      <c r="H16753">
        <v>89994.828125</v>
      </c>
      <c r="I16753">
        <v>620035.0625</v>
      </c>
      <c r="J16753">
        <v>0</v>
      </c>
      <c r="L16753" s="51">
        <v>49674</v>
      </c>
      <c r="M16753">
        <v>12</v>
      </c>
      <c r="N16753">
        <v>-109992.2265625</v>
      </c>
    </row>
    <row r="16754" spans="1:14" x14ac:dyDescent="0.25">
      <c r="A16754" s="21" t="str">
        <f t="shared" si="261"/>
        <v>MOW H3C EAAA_2036</v>
      </c>
      <c r="B16754" t="s">
        <v>130</v>
      </c>
      <c r="C16754" t="s">
        <v>141</v>
      </c>
      <c r="D16754" t="s">
        <v>18</v>
      </c>
      <c r="E16754" t="s">
        <v>5</v>
      </c>
      <c r="F16754" t="s">
        <v>4</v>
      </c>
      <c r="G16754">
        <v>0</v>
      </c>
      <c r="H16754">
        <v>99509.0078125</v>
      </c>
      <c r="I16754">
        <v>603646.3125</v>
      </c>
      <c r="J16754">
        <v>0</v>
      </c>
      <c r="L16754" s="51">
        <v>50040</v>
      </c>
      <c r="M16754">
        <v>13</v>
      </c>
      <c r="N16754">
        <v>-63466.6953125</v>
      </c>
    </row>
    <row r="16755" spans="1:14" x14ac:dyDescent="0.25">
      <c r="A16755" s="21" t="str">
        <f t="shared" si="261"/>
        <v>MOW H3C EAAA_2037</v>
      </c>
      <c r="B16755" t="s">
        <v>130</v>
      </c>
      <c r="C16755" t="s">
        <v>141</v>
      </c>
      <c r="D16755" t="s">
        <v>18</v>
      </c>
      <c r="E16755" t="s">
        <v>5</v>
      </c>
      <c r="F16755" t="s">
        <v>4</v>
      </c>
      <c r="G16755">
        <v>0</v>
      </c>
      <c r="H16755">
        <v>98920.0546875</v>
      </c>
      <c r="I16755">
        <v>585089.9375</v>
      </c>
      <c r="J16755">
        <v>0</v>
      </c>
      <c r="L16755" s="51">
        <v>50405</v>
      </c>
      <c r="M16755">
        <v>14</v>
      </c>
      <c r="N16755">
        <v>-17727.080078125</v>
      </c>
    </row>
    <row r="16756" spans="1:14" x14ac:dyDescent="0.25">
      <c r="A16756" s="21" t="str">
        <f t="shared" si="261"/>
        <v>MOW H3C EAAA_2038</v>
      </c>
      <c r="B16756" t="s">
        <v>130</v>
      </c>
      <c r="C16756" t="s">
        <v>141</v>
      </c>
      <c r="D16756" t="s">
        <v>18</v>
      </c>
      <c r="E16756" t="s">
        <v>5</v>
      </c>
      <c r="F16756" t="s">
        <v>4</v>
      </c>
      <c r="G16756">
        <v>0</v>
      </c>
      <c r="H16756">
        <v>101623.2734375</v>
      </c>
      <c r="I16756">
        <v>722798.8125</v>
      </c>
      <c r="J16756">
        <v>0</v>
      </c>
      <c r="L16756" s="51">
        <v>50770</v>
      </c>
      <c r="M16756">
        <v>15</v>
      </c>
      <c r="N16756">
        <v>67198.671875</v>
      </c>
    </row>
    <row r="16757" spans="1:14" x14ac:dyDescent="0.25">
      <c r="A16757" s="21" t="str">
        <f t="shared" si="261"/>
        <v>MOW H3C EAAA_2039</v>
      </c>
      <c r="B16757" t="s">
        <v>130</v>
      </c>
      <c r="C16757" t="s">
        <v>141</v>
      </c>
      <c r="D16757" t="s">
        <v>18</v>
      </c>
      <c r="E16757" t="s">
        <v>5</v>
      </c>
      <c r="F16757" t="s">
        <v>4</v>
      </c>
      <c r="G16757">
        <v>0</v>
      </c>
      <c r="H16757">
        <v>140685.96875</v>
      </c>
      <c r="I16757">
        <v>706882.625</v>
      </c>
      <c r="J16757">
        <v>0</v>
      </c>
      <c r="L16757" s="51">
        <v>51135</v>
      </c>
      <c r="M16757">
        <v>16</v>
      </c>
      <c r="N16757">
        <v>142301.1875</v>
      </c>
    </row>
    <row r="16758" spans="1:14" x14ac:dyDescent="0.25">
      <c r="A16758" s="21" t="str">
        <f t="shared" si="261"/>
        <v>MOW H3C EAAA_2040</v>
      </c>
      <c r="B16758" t="s">
        <v>130</v>
      </c>
      <c r="C16758" t="s">
        <v>141</v>
      </c>
      <c r="D16758" t="s">
        <v>18</v>
      </c>
      <c r="E16758" t="s">
        <v>5</v>
      </c>
      <c r="F16758" t="s">
        <v>4</v>
      </c>
      <c r="G16758">
        <v>0</v>
      </c>
      <c r="H16758">
        <v>117966.6640625</v>
      </c>
      <c r="I16758">
        <v>694489.75</v>
      </c>
      <c r="J16758">
        <v>0</v>
      </c>
      <c r="L16758" s="51">
        <v>51501</v>
      </c>
      <c r="M16758">
        <v>17</v>
      </c>
      <c r="N16758">
        <v>166180.6875</v>
      </c>
    </row>
    <row r="16759" spans="1:14" x14ac:dyDescent="0.25">
      <c r="A16759" s="21" t="str">
        <f t="shared" si="261"/>
        <v>MOW H3C EAAA_2041</v>
      </c>
      <c r="B16759" t="s">
        <v>130</v>
      </c>
      <c r="C16759" t="s">
        <v>141</v>
      </c>
      <c r="D16759" t="s">
        <v>18</v>
      </c>
      <c r="E16759" t="s">
        <v>5</v>
      </c>
      <c r="F16759" t="s">
        <v>4</v>
      </c>
      <c r="G16759">
        <v>0</v>
      </c>
      <c r="H16759">
        <v>95837.2578125</v>
      </c>
      <c r="I16759">
        <v>679427.75</v>
      </c>
      <c r="J16759">
        <v>0</v>
      </c>
      <c r="L16759" s="51">
        <v>51866</v>
      </c>
      <c r="M16759">
        <v>18</v>
      </c>
      <c r="N16759">
        <v>223734.25</v>
      </c>
    </row>
    <row r="16760" spans="1:14" x14ac:dyDescent="0.25">
      <c r="A16760" s="21" t="str">
        <f t="shared" si="261"/>
        <v>MOW H3C EAAA_2042</v>
      </c>
      <c r="B16760" t="s">
        <v>130</v>
      </c>
      <c r="C16760" t="s">
        <v>141</v>
      </c>
      <c r="D16760" t="s">
        <v>18</v>
      </c>
      <c r="E16760" t="s">
        <v>5</v>
      </c>
      <c r="F16760" t="s">
        <v>4</v>
      </c>
      <c r="G16760">
        <v>0</v>
      </c>
      <c r="H16760">
        <v>72590.84375</v>
      </c>
      <c r="I16760">
        <v>666947.8125</v>
      </c>
      <c r="J16760">
        <v>0</v>
      </c>
      <c r="L16760" s="51">
        <v>52231</v>
      </c>
      <c r="M16760">
        <v>19</v>
      </c>
      <c r="N16760">
        <v>268222.03125</v>
      </c>
    </row>
    <row r="16761" spans="1:14" x14ac:dyDescent="0.25">
      <c r="A16761" s="21" t="str">
        <f t="shared" si="261"/>
        <v>MOW H3C EAAA_2043</v>
      </c>
      <c r="B16761" t="s">
        <v>130</v>
      </c>
      <c r="C16761" t="s">
        <v>141</v>
      </c>
      <c r="D16761" t="s">
        <v>18</v>
      </c>
      <c r="E16761" t="s">
        <v>5</v>
      </c>
      <c r="F16761" t="s">
        <v>4</v>
      </c>
      <c r="G16761">
        <v>0</v>
      </c>
      <c r="H16761">
        <v>50655.85546875</v>
      </c>
      <c r="I16761">
        <v>655017.125</v>
      </c>
      <c r="J16761">
        <v>0</v>
      </c>
      <c r="L16761" s="51">
        <v>52596</v>
      </c>
      <c r="M16761">
        <v>20</v>
      </c>
      <c r="N16761">
        <v>310975.5625</v>
      </c>
    </row>
    <row r="16762" spans="1:14" x14ac:dyDescent="0.25">
      <c r="A16762" s="21" t="str">
        <f t="shared" si="261"/>
        <v>MOW H3C EAAA_2024</v>
      </c>
      <c r="B16762" t="s">
        <v>130</v>
      </c>
      <c r="C16762" t="s">
        <v>141</v>
      </c>
      <c r="D16762" t="s">
        <v>18</v>
      </c>
      <c r="E16762" t="s">
        <v>5</v>
      </c>
      <c r="F16762" t="s">
        <v>32</v>
      </c>
      <c r="G16762">
        <v>235794.65625</v>
      </c>
      <c r="H16762">
        <v>103764.84375</v>
      </c>
      <c r="I16762">
        <v>15499.482421875</v>
      </c>
      <c r="J16762">
        <v>0</v>
      </c>
      <c r="L16762" s="51">
        <v>45657</v>
      </c>
      <c r="M16762">
        <v>1</v>
      </c>
      <c r="N16762">
        <v>108640.6640625</v>
      </c>
    </row>
    <row r="16763" spans="1:14" x14ac:dyDescent="0.25">
      <c r="A16763" s="21" t="str">
        <f t="shared" si="261"/>
        <v>MOW H3C EAAA_2025</v>
      </c>
      <c r="B16763" t="s">
        <v>130</v>
      </c>
      <c r="C16763" t="s">
        <v>141</v>
      </c>
      <c r="D16763" t="s">
        <v>18</v>
      </c>
      <c r="E16763" t="s">
        <v>5</v>
      </c>
      <c r="F16763" t="s">
        <v>32</v>
      </c>
      <c r="G16763">
        <v>271926.4375</v>
      </c>
      <c r="H16763">
        <v>113678.125</v>
      </c>
      <c r="I16763">
        <v>20594.513671875</v>
      </c>
      <c r="J16763">
        <v>0</v>
      </c>
      <c r="L16763" s="51">
        <v>46022</v>
      </c>
      <c r="M16763">
        <v>2</v>
      </c>
      <c r="N16763">
        <v>107832.5859375</v>
      </c>
    </row>
    <row r="16764" spans="1:14" x14ac:dyDescent="0.25">
      <c r="A16764" s="21" t="str">
        <f t="shared" si="261"/>
        <v>MOW H3C EAAA_2026</v>
      </c>
      <c r="B16764" t="s">
        <v>130</v>
      </c>
      <c r="C16764" t="s">
        <v>141</v>
      </c>
      <c r="D16764" t="s">
        <v>18</v>
      </c>
      <c r="E16764" t="s">
        <v>5</v>
      </c>
      <c r="F16764" t="s">
        <v>32</v>
      </c>
      <c r="G16764">
        <v>309101.40625</v>
      </c>
      <c r="H16764">
        <v>131386.59375</v>
      </c>
      <c r="I16764">
        <v>23674.36328125</v>
      </c>
      <c r="J16764">
        <v>0</v>
      </c>
      <c r="L16764" s="51">
        <v>46387</v>
      </c>
      <c r="M16764">
        <v>3</v>
      </c>
      <c r="N16764">
        <v>112448.515625</v>
      </c>
    </row>
    <row r="16765" spans="1:14" x14ac:dyDescent="0.25">
      <c r="A16765" s="21" t="str">
        <f t="shared" si="261"/>
        <v>MOW H3C EAAA_2027</v>
      </c>
      <c r="B16765" t="s">
        <v>130</v>
      </c>
      <c r="C16765" t="s">
        <v>141</v>
      </c>
      <c r="D16765" t="s">
        <v>18</v>
      </c>
      <c r="E16765" t="s">
        <v>5</v>
      </c>
      <c r="F16765" t="s">
        <v>32</v>
      </c>
      <c r="G16765">
        <v>342404.75</v>
      </c>
      <c r="H16765">
        <v>144371.171875</v>
      </c>
      <c r="I16765">
        <v>27197.361328125</v>
      </c>
      <c r="J16765">
        <v>0</v>
      </c>
      <c r="L16765" s="51">
        <v>46752</v>
      </c>
      <c r="M16765">
        <v>4</v>
      </c>
      <c r="N16765">
        <v>112914.84375</v>
      </c>
    </row>
    <row r="16766" spans="1:14" x14ac:dyDescent="0.25">
      <c r="A16766" s="21" t="str">
        <f t="shared" si="261"/>
        <v>MOW H3C EAAA_2028</v>
      </c>
      <c r="B16766" t="s">
        <v>130</v>
      </c>
      <c r="C16766" t="s">
        <v>141</v>
      </c>
      <c r="D16766" t="s">
        <v>18</v>
      </c>
      <c r="E16766" t="s">
        <v>5</v>
      </c>
      <c r="F16766" t="s">
        <v>32</v>
      </c>
      <c r="G16766">
        <v>352568.1875</v>
      </c>
      <c r="H16766">
        <v>151015.59375</v>
      </c>
      <c r="I16766">
        <v>29798.548828125</v>
      </c>
      <c r="J16766">
        <v>0</v>
      </c>
      <c r="L16766" s="51">
        <v>47118</v>
      </c>
      <c r="M16766">
        <v>5</v>
      </c>
      <c r="N16766">
        <v>117636.7421875</v>
      </c>
    </row>
    <row r="16767" spans="1:14" x14ac:dyDescent="0.25">
      <c r="A16767" s="21" t="str">
        <f t="shared" si="261"/>
        <v>MOW H3C EAAA_2029</v>
      </c>
      <c r="B16767" t="s">
        <v>130</v>
      </c>
      <c r="C16767" t="s">
        <v>141</v>
      </c>
      <c r="D16767" t="s">
        <v>18</v>
      </c>
      <c r="E16767" t="s">
        <v>5</v>
      </c>
      <c r="F16767" t="s">
        <v>32</v>
      </c>
      <c r="G16767">
        <v>361957.40625</v>
      </c>
      <c r="H16767">
        <v>161333.328125</v>
      </c>
      <c r="I16767">
        <v>31317.064453125</v>
      </c>
      <c r="J16767">
        <v>0</v>
      </c>
      <c r="L16767" s="51">
        <v>47483</v>
      </c>
      <c r="M16767">
        <v>6</v>
      </c>
      <c r="N16767">
        <v>127124.109375</v>
      </c>
    </row>
    <row r="16768" spans="1:14" x14ac:dyDescent="0.25">
      <c r="A16768" s="21" t="str">
        <f t="shared" si="261"/>
        <v>MOW H3C EAAA_2030</v>
      </c>
      <c r="B16768" t="s">
        <v>130</v>
      </c>
      <c r="C16768" t="s">
        <v>141</v>
      </c>
      <c r="D16768" t="s">
        <v>18</v>
      </c>
      <c r="E16768" t="s">
        <v>5</v>
      </c>
      <c r="F16768" t="s">
        <v>32</v>
      </c>
      <c r="G16768">
        <v>372655</v>
      </c>
      <c r="H16768">
        <v>156396.90625</v>
      </c>
      <c r="I16768">
        <v>36322.9375</v>
      </c>
      <c r="J16768">
        <v>0</v>
      </c>
      <c r="L16768" s="51">
        <v>47848</v>
      </c>
      <c r="M16768">
        <v>7</v>
      </c>
      <c r="N16768">
        <v>126015.8828125</v>
      </c>
    </row>
    <row r="16769" spans="1:14" x14ac:dyDescent="0.25">
      <c r="A16769" s="21" t="str">
        <f t="shared" si="261"/>
        <v>MOW H3C EAAA_2031</v>
      </c>
      <c r="B16769" t="s">
        <v>130</v>
      </c>
      <c r="C16769" t="s">
        <v>141</v>
      </c>
      <c r="D16769" t="s">
        <v>18</v>
      </c>
      <c r="E16769" t="s">
        <v>5</v>
      </c>
      <c r="F16769" t="s">
        <v>32</v>
      </c>
      <c r="G16769">
        <v>375935.71875</v>
      </c>
      <c r="H16769">
        <v>130237.6484375</v>
      </c>
      <c r="I16769">
        <v>33260.609375</v>
      </c>
      <c r="J16769">
        <v>27125.732421875</v>
      </c>
      <c r="L16769" s="51">
        <v>48213</v>
      </c>
      <c r="M16769">
        <v>8</v>
      </c>
      <c r="N16769">
        <v>124229.3125</v>
      </c>
    </row>
    <row r="16770" spans="1:14" x14ac:dyDescent="0.25">
      <c r="A16770" s="21" t="str">
        <f t="shared" ref="A16770:A16833" si="262">B16770&amp;" "&amp;D16770&amp;" "&amp;C16770&amp;"_"&amp;YEAR(L16770)</f>
        <v>MOW H3C EAAA_2032</v>
      </c>
      <c r="B16770" t="s">
        <v>130</v>
      </c>
      <c r="C16770" t="s">
        <v>141</v>
      </c>
      <c r="D16770" t="s">
        <v>18</v>
      </c>
      <c r="E16770" t="s">
        <v>5</v>
      </c>
      <c r="F16770" t="s">
        <v>32</v>
      </c>
      <c r="G16770">
        <v>386189.25</v>
      </c>
      <c r="H16770">
        <v>131358.046875</v>
      </c>
      <c r="I16770">
        <v>34244.1796875</v>
      </c>
      <c r="J16770">
        <v>0</v>
      </c>
      <c r="L16770" s="51">
        <v>48579</v>
      </c>
      <c r="M16770">
        <v>9</v>
      </c>
      <c r="N16770">
        <v>120482.7890625</v>
      </c>
    </row>
    <row r="16771" spans="1:14" x14ac:dyDescent="0.25">
      <c r="A16771" s="21" t="str">
        <f t="shared" si="262"/>
        <v>MOW H3C EAAA_2033</v>
      </c>
      <c r="B16771" t="s">
        <v>130</v>
      </c>
      <c r="C16771" t="s">
        <v>141</v>
      </c>
      <c r="D16771" t="s">
        <v>18</v>
      </c>
      <c r="E16771" t="s">
        <v>5</v>
      </c>
      <c r="F16771" t="s">
        <v>32</v>
      </c>
      <c r="G16771">
        <v>363693.59375</v>
      </c>
      <c r="H16771">
        <v>104841.71875</v>
      </c>
      <c r="I16771">
        <v>36677.47265625</v>
      </c>
      <c r="J16771">
        <v>0</v>
      </c>
      <c r="L16771" s="51">
        <v>48944</v>
      </c>
      <c r="M16771">
        <v>10</v>
      </c>
      <c r="N16771">
        <v>108102.4921875</v>
      </c>
    </row>
    <row r="16772" spans="1:14" x14ac:dyDescent="0.25">
      <c r="A16772" s="21" t="str">
        <f t="shared" si="262"/>
        <v>MOW H3C EAAA_2034</v>
      </c>
      <c r="B16772" t="s">
        <v>130</v>
      </c>
      <c r="C16772" t="s">
        <v>141</v>
      </c>
      <c r="D16772" t="s">
        <v>18</v>
      </c>
      <c r="E16772" t="s">
        <v>5</v>
      </c>
      <c r="F16772" t="s">
        <v>32</v>
      </c>
      <c r="G16772">
        <v>340266.75</v>
      </c>
      <c r="H16772">
        <v>92200.890625</v>
      </c>
      <c r="I16772">
        <v>38737.3359375</v>
      </c>
      <c r="J16772">
        <v>0</v>
      </c>
      <c r="L16772" s="51">
        <v>49309</v>
      </c>
      <c r="M16772">
        <v>11</v>
      </c>
      <c r="N16772">
        <v>106650.640625</v>
      </c>
    </row>
    <row r="16773" spans="1:14" x14ac:dyDescent="0.25">
      <c r="A16773" s="21" t="str">
        <f t="shared" si="262"/>
        <v>MOW H3C EAAA_2035</v>
      </c>
      <c r="B16773" t="s">
        <v>130</v>
      </c>
      <c r="C16773" t="s">
        <v>141</v>
      </c>
      <c r="D16773" t="s">
        <v>18</v>
      </c>
      <c r="E16773" t="s">
        <v>5</v>
      </c>
      <c r="F16773" t="s">
        <v>32</v>
      </c>
      <c r="G16773">
        <v>318007.09375</v>
      </c>
      <c r="H16773">
        <v>96863.2578125</v>
      </c>
      <c r="I16773">
        <v>39778.4609375</v>
      </c>
      <c r="J16773">
        <v>0</v>
      </c>
      <c r="L16773" s="51">
        <v>49674</v>
      </c>
      <c r="M16773">
        <v>12</v>
      </c>
      <c r="N16773">
        <v>130119.96875</v>
      </c>
    </row>
    <row r="16774" spans="1:14" x14ac:dyDescent="0.25">
      <c r="A16774" s="21" t="str">
        <f t="shared" si="262"/>
        <v>MOW H3C EAAA_2036</v>
      </c>
      <c r="B16774" t="s">
        <v>130</v>
      </c>
      <c r="C16774" t="s">
        <v>141</v>
      </c>
      <c r="D16774" t="s">
        <v>18</v>
      </c>
      <c r="E16774" t="s">
        <v>5</v>
      </c>
      <c r="F16774" t="s">
        <v>32</v>
      </c>
      <c r="G16774">
        <v>296048.875</v>
      </c>
      <c r="H16774">
        <v>72304.2890625</v>
      </c>
      <c r="I16774">
        <v>42659.13671875</v>
      </c>
      <c r="J16774">
        <v>0</v>
      </c>
      <c r="L16774" s="51">
        <v>50040</v>
      </c>
      <c r="M16774">
        <v>13</v>
      </c>
      <c r="N16774">
        <v>113929.5625</v>
      </c>
    </row>
    <row r="16775" spans="1:14" x14ac:dyDescent="0.25">
      <c r="A16775" s="21" t="str">
        <f t="shared" si="262"/>
        <v>MOW H3C EAAA_2037</v>
      </c>
      <c r="B16775" t="s">
        <v>130</v>
      </c>
      <c r="C16775" t="s">
        <v>141</v>
      </c>
      <c r="D16775" t="s">
        <v>18</v>
      </c>
      <c r="E16775" t="s">
        <v>5</v>
      </c>
      <c r="F16775" t="s">
        <v>32</v>
      </c>
      <c r="G16775">
        <v>272451.8125</v>
      </c>
      <c r="H16775">
        <v>57315.30078125</v>
      </c>
      <c r="I16775">
        <v>44542.1875</v>
      </c>
      <c r="J16775">
        <v>0</v>
      </c>
      <c r="L16775" s="51">
        <v>50405</v>
      </c>
      <c r="M16775">
        <v>14</v>
      </c>
      <c r="N16775">
        <v>100692.734375</v>
      </c>
    </row>
    <row r="16776" spans="1:14" x14ac:dyDescent="0.25">
      <c r="A16776" s="21" t="str">
        <f t="shared" si="262"/>
        <v>MOW H3C EAAA_2038</v>
      </c>
      <c r="B16776" t="s">
        <v>130</v>
      </c>
      <c r="C16776" t="s">
        <v>141</v>
      </c>
      <c r="D16776" t="s">
        <v>18</v>
      </c>
      <c r="E16776" t="s">
        <v>5</v>
      </c>
      <c r="F16776" t="s">
        <v>32</v>
      </c>
      <c r="G16776">
        <v>249738.03125</v>
      </c>
      <c r="H16776">
        <v>38883.62109375</v>
      </c>
      <c r="I16776">
        <v>45376.81640625</v>
      </c>
      <c r="J16776">
        <v>0</v>
      </c>
      <c r="L16776" s="51">
        <v>50770</v>
      </c>
      <c r="M16776">
        <v>15</v>
      </c>
      <c r="N16776">
        <v>73690.484375</v>
      </c>
    </row>
    <row r="16777" spans="1:14" x14ac:dyDescent="0.25">
      <c r="A16777" s="21" t="str">
        <f t="shared" si="262"/>
        <v>MOW H3C EAAA_2039</v>
      </c>
      <c r="B16777" t="s">
        <v>130</v>
      </c>
      <c r="C16777" t="s">
        <v>141</v>
      </c>
      <c r="D16777" t="s">
        <v>18</v>
      </c>
      <c r="E16777" t="s">
        <v>5</v>
      </c>
      <c r="F16777" t="s">
        <v>32</v>
      </c>
      <c r="G16777">
        <v>235305.09375</v>
      </c>
      <c r="H16777">
        <v>57439.16015625</v>
      </c>
      <c r="I16777">
        <v>48522.3046875</v>
      </c>
      <c r="J16777">
        <v>0</v>
      </c>
      <c r="L16777" s="51">
        <v>51135</v>
      </c>
      <c r="M16777">
        <v>16</v>
      </c>
      <c r="N16777">
        <v>70025.59375</v>
      </c>
    </row>
    <row r="16778" spans="1:14" x14ac:dyDescent="0.25">
      <c r="A16778" s="21" t="str">
        <f t="shared" si="262"/>
        <v>MOW H3C EAAA_2040</v>
      </c>
      <c r="B16778" t="s">
        <v>130</v>
      </c>
      <c r="C16778" t="s">
        <v>141</v>
      </c>
      <c r="D16778" t="s">
        <v>18</v>
      </c>
      <c r="E16778" t="s">
        <v>5</v>
      </c>
      <c r="F16778" t="s">
        <v>32</v>
      </c>
      <c r="G16778">
        <v>209379.65625</v>
      </c>
      <c r="H16778">
        <v>36757.078125</v>
      </c>
      <c r="I16778">
        <v>29763.830078125</v>
      </c>
      <c r="J16778">
        <v>133313.8125</v>
      </c>
      <c r="L16778" s="51">
        <v>51501</v>
      </c>
      <c r="M16778">
        <v>17</v>
      </c>
      <c r="N16778">
        <v>66692.265625</v>
      </c>
    </row>
    <row r="16779" spans="1:14" x14ac:dyDescent="0.25">
      <c r="A16779" s="21" t="str">
        <f t="shared" si="262"/>
        <v>MOW H3C EAAA_2041</v>
      </c>
      <c r="B16779" t="s">
        <v>130</v>
      </c>
      <c r="C16779" t="s">
        <v>141</v>
      </c>
      <c r="D16779" t="s">
        <v>18</v>
      </c>
      <c r="E16779" t="s">
        <v>5</v>
      </c>
      <c r="F16779" t="s">
        <v>32</v>
      </c>
      <c r="G16779">
        <v>183455.515625</v>
      </c>
      <c r="H16779">
        <v>26783.111328125</v>
      </c>
      <c r="I16779">
        <v>29534.568359375</v>
      </c>
      <c r="J16779">
        <v>0</v>
      </c>
      <c r="L16779" s="51">
        <v>51866</v>
      </c>
      <c r="M16779">
        <v>18</v>
      </c>
      <c r="N16779">
        <v>55664.4765625</v>
      </c>
    </row>
    <row r="16780" spans="1:14" x14ac:dyDescent="0.25">
      <c r="A16780" s="21" t="str">
        <f t="shared" si="262"/>
        <v>MOW H3C EAAA_2042</v>
      </c>
      <c r="B16780" t="s">
        <v>130</v>
      </c>
      <c r="C16780" t="s">
        <v>141</v>
      </c>
      <c r="D16780" t="s">
        <v>18</v>
      </c>
      <c r="E16780" t="s">
        <v>5</v>
      </c>
      <c r="F16780" t="s">
        <v>32</v>
      </c>
      <c r="G16780">
        <v>160139.40625</v>
      </c>
      <c r="H16780">
        <v>10331.89453125</v>
      </c>
      <c r="I16780">
        <v>30464.568359375</v>
      </c>
      <c r="J16780">
        <v>0</v>
      </c>
      <c r="L16780" s="51">
        <v>52231</v>
      </c>
      <c r="M16780">
        <v>19</v>
      </c>
      <c r="N16780">
        <v>51021.6171875</v>
      </c>
    </row>
    <row r="16781" spans="1:14" x14ac:dyDescent="0.25">
      <c r="A16781" s="21" t="str">
        <f t="shared" si="262"/>
        <v>MOW H3C EAAA_2043</v>
      </c>
      <c r="B16781" t="s">
        <v>130</v>
      </c>
      <c r="C16781" t="s">
        <v>141</v>
      </c>
      <c r="D16781" t="s">
        <v>18</v>
      </c>
      <c r="E16781" t="s">
        <v>5</v>
      </c>
      <c r="F16781" t="s">
        <v>32</v>
      </c>
      <c r="G16781">
        <v>135661.078125</v>
      </c>
      <c r="H16781">
        <v>8515.4853515625</v>
      </c>
      <c r="I16781">
        <v>155296.796875</v>
      </c>
      <c r="J16781">
        <v>0</v>
      </c>
      <c r="L16781" s="51">
        <v>52596</v>
      </c>
      <c r="M16781">
        <v>20</v>
      </c>
      <c r="N16781">
        <v>52365.1171875</v>
      </c>
    </row>
    <row r="16782" spans="1:14" x14ac:dyDescent="0.25">
      <c r="A16782" s="21" t="str">
        <f t="shared" si="262"/>
        <v>MOW H3C EAAA_2024</v>
      </c>
      <c r="B16782" t="s">
        <v>130</v>
      </c>
      <c r="C16782" t="s">
        <v>141</v>
      </c>
      <c r="D16782" t="s">
        <v>18</v>
      </c>
      <c r="E16782" t="s">
        <v>5</v>
      </c>
      <c r="F16782" t="s">
        <v>8</v>
      </c>
      <c r="G16782">
        <v>0</v>
      </c>
      <c r="H16782">
        <v>0</v>
      </c>
      <c r="I16782">
        <v>0</v>
      </c>
      <c r="J16782">
        <v>0</v>
      </c>
      <c r="L16782" s="51">
        <v>45657</v>
      </c>
      <c r="M16782">
        <v>1</v>
      </c>
      <c r="N16782">
        <v>0</v>
      </c>
    </row>
    <row r="16783" spans="1:14" x14ac:dyDescent="0.25">
      <c r="A16783" s="21" t="str">
        <f t="shared" si="262"/>
        <v>MOW H3C EAAA_2025</v>
      </c>
      <c r="B16783" t="s">
        <v>130</v>
      </c>
      <c r="C16783" t="s">
        <v>141</v>
      </c>
      <c r="D16783" t="s">
        <v>18</v>
      </c>
      <c r="E16783" t="s">
        <v>5</v>
      </c>
      <c r="F16783" t="s">
        <v>8</v>
      </c>
      <c r="G16783">
        <v>0</v>
      </c>
      <c r="H16783">
        <v>0</v>
      </c>
      <c r="I16783">
        <v>0</v>
      </c>
      <c r="J16783">
        <v>0</v>
      </c>
      <c r="L16783" s="51">
        <v>46022</v>
      </c>
      <c r="M16783">
        <v>2</v>
      </c>
      <c r="N16783">
        <v>0</v>
      </c>
    </row>
    <row r="16784" spans="1:14" x14ac:dyDescent="0.25">
      <c r="A16784" s="21" t="str">
        <f t="shared" si="262"/>
        <v>MOW H3C EAAA_2026</v>
      </c>
      <c r="B16784" t="s">
        <v>130</v>
      </c>
      <c r="C16784" t="s">
        <v>141</v>
      </c>
      <c r="D16784" t="s">
        <v>18</v>
      </c>
      <c r="E16784" t="s">
        <v>5</v>
      </c>
      <c r="F16784" t="s">
        <v>8</v>
      </c>
      <c r="G16784">
        <v>0</v>
      </c>
      <c r="H16784">
        <v>0</v>
      </c>
      <c r="I16784">
        <v>0</v>
      </c>
      <c r="J16784">
        <v>0</v>
      </c>
      <c r="L16784" s="51">
        <v>46387</v>
      </c>
      <c r="M16784">
        <v>3</v>
      </c>
      <c r="N16784">
        <v>0</v>
      </c>
    </row>
    <row r="16785" spans="1:14" x14ac:dyDescent="0.25">
      <c r="A16785" s="21" t="str">
        <f t="shared" si="262"/>
        <v>MOW H3C EAAA_2027</v>
      </c>
      <c r="B16785" t="s">
        <v>130</v>
      </c>
      <c r="C16785" t="s">
        <v>141</v>
      </c>
      <c r="D16785" t="s">
        <v>18</v>
      </c>
      <c r="E16785" t="s">
        <v>5</v>
      </c>
      <c r="F16785" t="s">
        <v>8</v>
      </c>
      <c r="G16785">
        <v>0</v>
      </c>
      <c r="H16785">
        <v>0</v>
      </c>
      <c r="I16785">
        <v>0</v>
      </c>
      <c r="J16785">
        <v>0</v>
      </c>
      <c r="L16785" s="51">
        <v>46752</v>
      </c>
      <c r="M16785">
        <v>4</v>
      </c>
      <c r="N16785">
        <v>0</v>
      </c>
    </row>
    <row r="16786" spans="1:14" x14ac:dyDescent="0.25">
      <c r="A16786" s="21" t="str">
        <f t="shared" si="262"/>
        <v>MOW H3C EAAA_2028</v>
      </c>
      <c r="B16786" t="s">
        <v>130</v>
      </c>
      <c r="C16786" t="s">
        <v>141</v>
      </c>
      <c r="D16786" t="s">
        <v>18</v>
      </c>
      <c r="E16786" t="s">
        <v>5</v>
      </c>
      <c r="F16786" t="s">
        <v>8</v>
      </c>
      <c r="G16786">
        <v>0</v>
      </c>
      <c r="H16786">
        <v>0</v>
      </c>
      <c r="I16786">
        <v>0</v>
      </c>
      <c r="J16786">
        <v>0</v>
      </c>
      <c r="L16786" s="51">
        <v>47118</v>
      </c>
      <c r="M16786">
        <v>5</v>
      </c>
      <c r="N16786">
        <v>0</v>
      </c>
    </row>
    <row r="16787" spans="1:14" x14ac:dyDescent="0.25">
      <c r="A16787" s="21" t="str">
        <f t="shared" si="262"/>
        <v>MOW H3C EAAA_2029</v>
      </c>
      <c r="B16787" t="s">
        <v>130</v>
      </c>
      <c r="C16787" t="s">
        <v>141</v>
      </c>
      <c r="D16787" t="s">
        <v>18</v>
      </c>
      <c r="E16787" t="s">
        <v>5</v>
      </c>
      <c r="F16787" t="s">
        <v>8</v>
      </c>
      <c r="G16787">
        <v>0</v>
      </c>
      <c r="H16787">
        <v>0</v>
      </c>
      <c r="I16787">
        <v>0</v>
      </c>
      <c r="J16787">
        <v>0</v>
      </c>
      <c r="L16787" s="51">
        <v>47483</v>
      </c>
      <c r="M16787">
        <v>6</v>
      </c>
      <c r="N16787">
        <v>0</v>
      </c>
    </row>
    <row r="16788" spans="1:14" x14ac:dyDescent="0.25">
      <c r="A16788" s="21" t="str">
        <f t="shared" si="262"/>
        <v>MOW H3C EAAA_2030</v>
      </c>
      <c r="B16788" t="s">
        <v>130</v>
      </c>
      <c r="C16788" t="s">
        <v>141</v>
      </c>
      <c r="D16788" t="s">
        <v>18</v>
      </c>
      <c r="E16788" t="s">
        <v>5</v>
      </c>
      <c r="F16788" t="s">
        <v>8</v>
      </c>
      <c r="G16788">
        <v>0</v>
      </c>
      <c r="H16788">
        <v>0</v>
      </c>
      <c r="I16788">
        <v>0</v>
      </c>
      <c r="J16788">
        <v>0</v>
      </c>
      <c r="L16788" s="51">
        <v>47848</v>
      </c>
      <c r="M16788">
        <v>7</v>
      </c>
      <c r="N16788">
        <v>0</v>
      </c>
    </row>
    <row r="16789" spans="1:14" x14ac:dyDescent="0.25">
      <c r="A16789" s="21" t="str">
        <f t="shared" si="262"/>
        <v>MOW H3C EAAA_2031</v>
      </c>
      <c r="B16789" t="s">
        <v>130</v>
      </c>
      <c r="C16789" t="s">
        <v>141</v>
      </c>
      <c r="D16789" t="s">
        <v>18</v>
      </c>
      <c r="E16789" t="s">
        <v>5</v>
      </c>
      <c r="F16789" t="s">
        <v>8</v>
      </c>
      <c r="G16789">
        <v>0</v>
      </c>
      <c r="H16789">
        <v>0</v>
      </c>
      <c r="I16789">
        <v>0</v>
      </c>
      <c r="J16789">
        <v>0</v>
      </c>
      <c r="L16789" s="51">
        <v>48213</v>
      </c>
      <c r="M16789">
        <v>8</v>
      </c>
      <c r="N16789">
        <v>0</v>
      </c>
    </row>
    <row r="16790" spans="1:14" x14ac:dyDescent="0.25">
      <c r="A16790" s="21" t="str">
        <f t="shared" si="262"/>
        <v>MOW H3C EAAA_2032</v>
      </c>
      <c r="B16790" t="s">
        <v>130</v>
      </c>
      <c r="C16790" t="s">
        <v>141</v>
      </c>
      <c r="D16790" t="s">
        <v>18</v>
      </c>
      <c r="E16790" t="s">
        <v>5</v>
      </c>
      <c r="F16790" t="s">
        <v>8</v>
      </c>
      <c r="G16790">
        <v>0</v>
      </c>
      <c r="H16790">
        <v>0</v>
      </c>
      <c r="I16790">
        <v>0</v>
      </c>
      <c r="J16790">
        <v>0</v>
      </c>
      <c r="L16790" s="51">
        <v>48579</v>
      </c>
      <c r="M16790">
        <v>9</v>
      </c>
      <c r="N16790">
        <v>0</v>
      </c>
    </row>
    <row r="16791" spans="1:14" x14ac:dyDescent="0.25">
      <c r="A16791" s="21" t="str">
        <f t="shared" si="262"/>
        <v>MOW H3C EAAA_2033</v>
      </c>
      <c r="B16791" t="s">
        <v>130</v>
      </c>
      <c r="C16791" t="s">
        <v>141</v>
      </c>
      <c r="D16791" t="s">
        <v>18</v>
      </c>
      <c r="E16791" t="s">
        <v>5</v>
      </c>
      <c r="F16791" t="s">
        <v>8</v>
      </c>
      <c r="G16791">
        <v>0</v>
      </c>
      <c r="H16791">
        <v>0</v>
      </c>
      <c r="I16791">
        <v>0</v>
      </c>
      <c r="J16791">
        <v>0</v>
      </c>
      <c r="L16791" s="51">
        <v>48944</v>
      </c>
      <c r="M16791">
        <v>10</v>
      </c>
      <c r="N16791">
        <v>0</v>
      </c>
    </row>
    <row r="16792" spans="1:14" x14ac:dyDescent="0.25">
      <c r="A16792" s="21" t="str">
        <f t="shared" si="262"/>
        <v>MOW H3C EAAA_2034</v>
      </c>
      <c r="B16792" t="s">
        <v>130</v>
      </c>
      <c r="C16792" t="s">
        <v>141</v>
      </c>
      <c r="D16792" t="s">
        <v>18</v>
      </c>
      <c r="E16792" t="s">
        <v>5</v>
      </c>
      <c r="F16792" t="s">
        <v>8</v>
      </c>
      <c r="G16792">
        <v>0</v>
      </c>
      <c r="H16792">
        <v>0</v>
      </c>
      <c r="I16792">
        <v>0</v>
      </c>
      <c r="J16792">
        <v>0</v>
      </c>
      <c r="L16792" s="51">
        <v>49309</v>
      </c>
      <c r="M16792">
        <v>11</v>
      </c>
      <c r="N16792">
        <v>0</v>
      </c>
    </row>
    <row r="16793" spans="1:14" x14ac:dyDescent="0.25">
      <c r="A16793" s="21" t="str">
        <f t="shared" si="262"/>
        <v>MOW H3C EAAA_2035</v>
      </c>
      <c r="B16793" t="s">
        <v>130</v>
      </c>
      <c r="C16793" t="s">
        <v>141</v>
      </c>
      <c r="D16793" t="s">
        <v>18</v>
      </c>
      <c r="E16793" t="s">
        <v>5</v>
      </c>
      <c r="F16793" t="s">
        <v>8</v>
      </c>
      <c r="G16793">
        <v>0</v>
      </c>
      <c r="H16793">
        <v>0</v>
      </c>
      <c r="I16793">
        <v>0</v>
      </c>
      <c r="J16793">
        <v>0</v>
      </c>
      <c r="L16793" s="51">
        <v>49674</v>
      </c>
      <c r="M16793">
        <v>12</v>
      </c>
      <c r="N16793">
        <v>0</v>
      </c>
    </row>
    <row r="16794" spans="1:14" x14ac:dyDescent="0.25">
      <c r="A16794" s="21" t="str">
        <f t="shared" si="262"/>
        <v>MOW H3C EAAA_2036</v>
      </c>
      <c r="B16794" t="s">
        <v>130</v>
      </c>
      <c r="C16794" t="s">
        <v>141</v>
      </c>
      <c r="D16794" t="s">
        <v>18</v>
      </c>
      <c r="E16794" t="s">
        <v>5</v>
      </c>
      <c r="F16794" t="s">
        <v>8</v>
      </c>
      <c r="G16794">
        <v>0</v>
      </c>
      <c r="H16794">
        <v>0</v>
      </c>
      <c r="I16794">
        <v>0</v>
      </c>
      <c r="J16794">
        <v>0</v>
      </c>
      <c r="L16794" s="51">
        <v>50040</v>
      </c>
      <c r="M16794">
        <v>13</v>
      </c>
      <c r="N16794">
        <v>0</v>
      </c>
    </row>
    <row r="16795" spans="1:14" x14ac:dyDescent="0.25">
      <c r="A16795" s="21" t="str">
        <f t="shared" si="262"/>
        <v>MOW H3C EAAA_2037</v>
      </c>
      <c r="B16795" t="s">
        <v>130</v>
      </c>
      <c r="C16795" t="s">
        <v>141</v>
      </c>
      <c r="D16795" t="s">
        <v>18</v>
      </c>
      <c r="E16795" t="s">
        <v>5</v>
      </c>
      <c r="F16795" t="s">
        <v>8</v>
      </c>
      <c r="G16795">
        <v>0</v>
      </c>
      <c r="H16795">
        <v>0</v>
      </c>
      <c r="I16795">
        <v>0</v>
      </c>
      <c r="J16795">
        <v>0</v>
      </c>
      <c r="L16795" s="51">
        <v>50405</v>
      </c>
      <c r="M16795">
        <v>14</v>
      </c>
      <c r="N16795">
        <v>0</v>
      </c>
    </row>
    <row r="16796" spans="1:14" x14ac:dyDescent="0.25">
      <c r="A16796" s="21" t="str">
        <f t="shared" si="262"/>
        <v>MOW H3C EAAA_2038</v>
      </c>
      <c r="B16796" t="s">
        <v>130</v>
      </c>
      <c r="C16796" t="s">
        <v>141</v>
      </c>
      <c r="D16796" t="s">
        <v>18</v>
      </c>
      <c r="E16796" t="s">
        <v>5</v>
      </c>
      <c r="F16796" t="s">
        <v>8</v>
      </c>
      <c r="G16796">
        <v>0</v>
      </c>
      <c r="H16796">
        <v>0</v>
      </c>
      <c r="I16796">
        <v>0</v>
      </c>
      <c r="J16796">
        <v>0</v>
      </c>
      <c r="L16796" s="51">
        <v>50770</v>
      </c>
      <c r="M16796">
        <v>15</v>
      </c>
      <c r="N16796">
        <v>0</v>
      </c>
    </row>
    <row r="16797" spans="1:14" x14ac:dyDescent="0.25">
      <c r="A16797" s="21" t="str">
        <f t="shared" si="262"/>
        <v>MOW H3C EAAA_2039</v>
      </c>
      <c r="B16797" t="s">
        <v>130</v>
      </c>
      <c r="C16797" t="s">
        <v>141</v>
      </c>
      <c r="D16797" t="s">
        <v>18</v>
      </c>
      <c r="E16797" t="s">
        <v>5</v>
      </c>
      <c r="F16797" t="s">
        <v>8</v>
      </c>
      <c r="G16797">
        <v>0</v>
      </c>
      <c r="H16797">
        <v>0</v>
      </c>
      <c r="I16797">
        <v>0</v>
      </c>
      <c r="J16797">
        <v>0</v>
      </c>
      <c r="L16797" s="51">
        <v>51135</v>
      </c>
      <c r="M16797">
        <v>16</v>
      </c>
      <c r="N16797">
        <v>0</v>
      </c>
    </row>
    <row r="16798" spans="1:14" x14ac:dyDescent="0.25">
      <c r="A16798" s="21" t="str">
        <f t="shared" si="262"/>
        <v>MOW H3C EAAA_2040</v>
      </c>
      <c r="B16798" t="s">
        <v>130</v>
      </c>
      <c r="C16798" t="s">
        <v>141</v>
      </c>
      <c r="D16798" t="s">
        <v>18</v>
      </c>
      <c r="E16798" t="s">
        <v>5</v>
      </c>
      <c r="F16798" t="s">
        <v>8</v>
      </c>
      <c r="G16798">
        <v>0</v>
      </c>
      <c r="H16798">
        <v>0</v>
      </c>
      <c r="I16798">
        <v>0</v>
      </c>
      <c r="J16798">
        <v>0</v>
      </c>
      <c r="L16798" s="51">
        <v>51501</v>
      </c>
      <c r="M16798">
        <v>17</v>
      </c>
      <c r="N16798">
        <v>0</v>
      </c>
    </row>
    <row r="16799" spans="1:14" x14ac:dyDescent="0.25">
      <c r="A16799" s="21" t="str">
        <f t="shared" si="262"/>
        <v>MOW H3C EAAA_2041</v>
      </c>
      <c r="B16799" t="s">
        <v>130</v>
      </c>
      <c r="C16799" t="s">
        <v>141</v>
      </c>
      <c r="D16799" t="s">
        <v>18</v>
      </c>
      <c r="E16799" t="s">
        <v>5</v>
      </c>
      <c r="F16799" t="s">
        <v>8</v>
      </c>
      <c r="G16799">
        <v>0</v>
      </c>
      <c r="H16799">
        <v>0</v>
      </c>
      <c r="I16799">
        <v>0</v>
      </c>
      <c r="J16799">
        <v>0</v>
      </c>
      <c r="L16799" s="51">
        <v>51866</v>
      </c>
      <c r="M16799">
        <v>18</v>
      </c>
      <c r="N16799">
        <v>0</v>
      </c>
    </row>
    <row r="16800" spans="1:14" x14ac:dyDescent="0.25">
      <c r="A16800" s="21" t="str">
        <f t="shared" si="262"/>
        <v>MOW H3C EAAA_2042</v>
      </c>
      <c r="B16800" t="s">
        <v>130</v>
      </c>
      <c r="C16800" t="s">
        <v>141</v>
      </c>
      <c r="D16800" t="s">
        <v>18</v>
      </c>
      <c r="E16800" t="s">
        <v>5</v>
      </c>
      <c r="F16800" t="s">
        <v>8</v>
      </c>
      <c r="G16800">
        <v>0</v>
      </c>
      <c r="H16800">
        <v>0</v>
      </c>
      <c r="I16800">
        <v>0</v>
      </c>
      <c r="J16800">
        <v>0</v>
      </c>
      <c r="L16800" s="51">
        <v>52231</v>
      </c>
      <c r="M16800">
        <v>19</v>
      </c>
      <c r="N16800">
        <v>0</v>
      </c>
    </row>
    <row r="16801" spans="1:14" x14ac:dyDescent="0.25">
      <c r="A16801" s="21" t="str">
        <f t="shared" si="262"/>
        <v>MOW H3C EAAA_2043</v>
      </c>
      <c r="B16801" t="s">
        <v>130</v>
      </c>
      <c r="C16801" t="s">
        <v>141</v>
      </c>
      <c r="D16801" t="s">
        <v>18</v>
      </c>
      <c r="E16801" t="s">
        <v>5</v>
      </c>
      <c r="F16801" t="s">
        <v>8</v>
      </c>
      <c r="G16801">
        <v>0</v>
      </c>
      <c r="H16801">
        <v>0</v>
      </c>
      <c r="I16801">
        <v>0</v>
      </c>
      <c r="J16801">
        <v>0</v>
      </c>
      <c r="L16801" s="51">
        <v>52596</v>
      </c>
      <c r="M16801">
        <v>20</v>
      </c>
      <c r="N16801">
        <v>0</v>
      </c>
    </row>
    <row r="16802" spans="1:14" x14ac:dyDescent="0.25">
      <c r="A16802" s="21" t="str">
        <f t="shared" si="262"/>
        <v>MOW HBC EAAA_2024</v>
      </c>
      <c r="B16802" t="s">
        <v>130</v>
      </c>
      <c r="C16802" t="s">
        <v>141</v>
      </c>
      <c r="D16802" t="s">
        <v>80</v>
      </c>
      <c r="E16802" t="s">
        <v>29</v>
      </c>
      <c r="F16802" t="s">
        <v>28</v>
      </c>
      <c r="K16802">
        <v>0</v>
      </c>
      <c r="L16802" s="51">
        <v>45657</v>
      </c>
      <c r="M16802">
        <v>1</v>
      </c>
    </row>
    <row r="16803" spans="1:14" x14ac:dyDescent="0.25">
      <c r="A16803" s="21" t="str">
        <f t="shared" si="262"/>
        <v>MOW HBC EAAA_2025</v>
      </c>
      <c r="B16803" t="s">
        <v>130</v>
      </c>
      <c r="C16803" t="s">
        <v>141</v>
      </c>
      <c r="D16803" t="s">
        <v>80</v>
      </c>
      <c r="E16803" t="s">
        <v>29</v>
      </c>
      <c r="F16803" t="s">
        <v>28</v>
      </c>
      <c r="K16803">
        <v>0</v>
      </c>
      <c r="L16803" s="51">
        <v>46022</v>
      </c>
      <c r="M16803">
        <v>2</v>
      </c>
    </row>
    <row r="16804" spans="1:14" x14ac:dyDescent="0.25">
      <c r="A16804" s="21" t="str">
        <f t="shared" si="262"/>
        <v>MOW HBC EAAA_2026</v>
      </c>
      <c r="B16804" t="s">
        <v>130</v>
      </c>
      <c r="C16804" t="s">
        <v>141</v>
      </c>
      <c r="D16804" t="s">
        <v>80</v>
      </c>
      <c r="E16804" t="s">
        <v>29</v>
      </c>
      <c r="F16804" t="s">
        <v>28</v>
      </c>
      <c r="K16804">
        <v>0</v>
      </c>
      <c r="L16804" s="51">
        <v>46387</v>
      </c>
      <c r="M16804">
        <v>3</v>
      </c>
    </row>
    <row r="16805" spans="1:14" x14ac:dyDescent="0.25">
      <c r="A16805" s="21" t="str">
        <f t="shared" si="262"/>
        <v>MOW HBC EAAA_2027</v>
      </c>
      <c r="B16805" t="s">
        <v>130</v>
      </c>
      <c r="C16805" t="s">
        <v>141</v>
      </c>
      <c r="D16805" t="s">
        <v>80</v>
      </c>
      <c r="E16805" t="s">
        <v>29</v>
      </c>
      <c r="F16805" t="s">
        <v>28</v>
      </c>
      <c r="K16805">
        <v>0</v>
      </c>
      <c r="L16805" s="51">
        <v>46752</v>
      </c>
      <c r="M16805">
        <v>4</v>
      </c>
    </row>
    <row r="16806" spans="1:14" x14ac:dyDescent="0.25">
      <c r="A16806" s="21" t="str">
        <f t="shared" si="262"/>
        <v>MOW HBC EAAA_2028</v>
      </c>
      <c r="B16806" t="s">
        <v>130</v>
      </c>
      <c r="C16806" t="s">
        <v>141</v>
      </c>
      <c r="D16806" t="s">
        <v>80</v>
      </c>
      <c r="E16806" t="s">
        <v>29</v>
      </c>
      <c r="F16806" t="s">
        <v>28</v>
      </c>
      <c r="K16806">
        <v>0</v>
      </c>
      <c r="L16806" s="51">
        <v>47118</v>
      </c>
      <c r="M16806">
        <v>5</v>
      </c>
    </row>
    <row r="16807" spans="1:14" x14ac:dyDescent="0.25">
      <c r="A16807" s="21" t="str">
        <f t="shared" si="262"/>
        <v>MOW HBC EAAA_2029</v>
      </c>
      <c r="B16807" t="s">
        <v>130</v>
      </c>
      <c r="C16807" t="s">
        <v>141</v>
      </c>
      <c r="D16807" t="s">
        <v>80</v>
      </c>
      <c r="E16807" t="s">
        <v>29</v>
      </c>
      <c r="F16807" t="s">
        <v>28</v>
      </c>
      <c r="K16807">
        <v>0</v>
      </c>
      <c r="L16807" s="51">
        <v>47483</v>
      </c>
      <c r="M16807">
        <v>6</v>
      </c>
    </row>
    <row r="16808" spans="1:14" x14ac:dyDescent="0.25">
      <c r="A16808" s="21" t="str">
        <f t="shared" si="262"/>
        <v>MOW HBC EAAA_2030</v>
      </c>
      <c r="B16808" t="s">
        <v>130</v>
      </c>
      <c r="C16808" t="s">
        <v>141</v>
      </c>
      <c r="D16808" t="s">
        <v>80</v>
      </c>
      <c r="E16808" t="s">
        <v>29</v>
      </c>
      <c r="F16808" t="s">
        <v>28</v>
      </c>
      <c r="K16808">
        <v>0</v>
      </c>
      <c r="L16808" s="51">
        <v>47848</v>
      </c>
      <c r="M16808">
        <v>7</v>
      </c>
    </row>
    <row r="16809" spans="1:14" x14ac:dyDescent="0.25">
      <c r="A16809" s="21" t="str">
        <f t="shared" si="262"/>
        <v>MOW HBC EAAA_2031</v>
      </c>
      <c r="B16809" t="s">
        <v>130</v>
      </c>
      <c r="C16809" t="s">
        <v>141</v>
      </c>
      <c r="D16809" t="s">
        <v>80</v>
      </c>
      <c r="E16809" t="s">
        <v>29</v>
      </c>
      <c r="F16809" t="s">
        <v>28</v>
      </c>
      <c r="K16809">
        <v>0</v>
      </c>
      <c r="L16809" s="51">
        <v>48213</v>
      </c>
      <c r="M16809">
        <v>8</v>
      </c>
    </row>
    <row r="16810" spans="1:14" x14ac:dyDescent="0.25">
      <c r="A16810" s="21" t="str">
        <f t="shared" si="262"/>
        <v>MOW HBC EAAA_2032</v>
      </c>
      <c r="B16810" t="s">
        <v>130</v>
      </c>
      <c r="C16810" t="s">
        <v>141</v>
      </c>
      <c r="D16810" t="s">
        <v>80</v>
      </c>
      <c r="E16810" t="s">
        <v>29</v>
      </c>
      <c r="F16810" t="s">
        <v>28</v>
      </c>
      <c r="K16810">
        <v>0</v>
      </c>
      <c r="L16810" s="51">
        <v>48579</v>
      </c>
      <c r="M16810">
        <v>9</v>
      </c>
    </row>
    <row r="16811" spans="1:14" x14ac:dyDescent="0.25">
      <c r="A16811" s="21" t="str">
        <f t="shared" si="262"/>
        <v>MOW HBC EAAA_2033</v>
      </c>
      <c r="B16811" t="s">
        <v>130</v>
      </c>
      <c r="C16811" t="s">
        <v>141</v>
      </c>
      <c r="D16811" t="s">
        <v>80</v>
      </c>
      <c r="E16811" t="s">
        <v>29</v>
      </c>
      <c r="F16811" t="s">
        <v>28</v>
      </c>
      <c r="K16811">
        <v>0</v>
      </c>
      <c r="L16811" s="51">
        <v>48944</v>
      </c>
      <c r="M16811">
        <v>10</v>
      </c>
    </row>
    <row r="16812" spans="1:14" x14ac:dyDescent="0.25">
      <c r="A16812" s="21" t="str">
        <f t="shared" si="262"/>
        <v>MOW HBC EAAA_2034</v>
      </c>
      <c r="B16812" t="s">
        <v>130</v>
      </c>
      <c r="C16812" t="s">
        <v>141</v>
      </c>
      <c r="D16812" t="s">
        <v>80</v>
      </c>
      <c r="E16812" t="s">
        <v>29</v>
      </c>
      <c r="F16812" t="s">
        <v>28</v>
      </c>
      <c r="K16812">
        <v>0</v>
      </c>
      <c r="L16812" s="51">
        <v>49309</v>
      </c>
      <c r="M16812">
        <v>11</v>
      </c>
    </row>
    <row r="16813" spans="1:14" x14ac:dyDescent="0.25">
      <c r="A16813" s="21" t="str">
        <f t="shared" si="262"/>
        <v>MOW HBC EAAA_2035</v>
      </c>
      <c r="B16813" t="s">
        <v>130</v>
      </c>
      <c r="C16813" t="s">
        <v>141</v>
      </c>
      <c r="D16813" t="s">
        <v>80</v>
      </c>
      <c r="E16813" t="s">
        <v>29</v>
      </c>
      <c r="F16813" t="s">
        <v>28</v>
      </c>
      <c r="K16813">
        <v>0</v>
      </c>
      <c r="L16813" s="51">
        <v>49674</v>
      </c>
      <c r="M16813">
        <v>12</v>
      </c>
    </row>
    <row r="16814" spans="1:14" x14ac:dyDescent="0.25">
      <c r="A16814" s="21" t="str">
        <f t="shared" si="262"/>
        <v>MOW HBC EAAA_2036</v>
      </c>
      <c r="B16814" t="s">
        <v>130</v>
      </c>
      <c r="C16814" t="s">
        <v>141</v>
      </c>
      <c r="D16814" t="s">
        <v>80</v>
      </c>
      <c r="E16814" t="s">
        <v>29</v>
      </c>
      <c r="F16814" t="s">
        <v>28</v>
      </c>
      <c r="K16814">
        <v>0</v>
      </c>
      <c r="L16814" s="51">
        <v>50040</v>
      </c>
      <c r="M16814">
        <v>13</v>
      </c>
    </row>
    <row r="16815" spans="1:14" x14ac:dyDescent="0.25">
      <c r="A16815" s="21" t="str">
        <f t="shared" si="262"/>
        <v>MOW HBC EAAA_2037</v>
      </c>
      <c r="B16815" t="s">
        <v>130</v>
      </c>
      <c r="C16815" t="s">
        <v>141</v>
      </c>
      <c r="D16815" t="s">
        <v>80</v>
      </c>
      <c r="E16815" t="s">
        <v>29</v>
      </c>
      <c r="F16815" t="s">
        <v>28</v>
      </c>
      <c r="K16815">
        <v>0</v>
      </c>
      <c r="L16815" s="51">
        <v>50405</v>
      </c>
      <c r="M16815">
        <v>14</v>
      </c>
    </row>
    <row r="16816" spans="1:14" x14ac:dyDescent="0.25">
      <c r="A16816" s="21" t="str">
        <f t="shared" si="262"/>
        <v>MOW HBC EAAA_2038</v>
      </c>
      <c r="B16816" t="s">
        <v>130</v>
      </c>
      <c r="C16816" t="s">
        <v>141</v>
      </c>
      <c r="D16816" t="s">
        <v>80</v>
      </c>
      <c r="E16816" t="s">
        <v>29</v>
      </c>
      <c r="F16816" t="s">
        <v>28</v>
      </c>
      <c r="K16816">
        <v>0</v>
      </c>
      <c r="L16816" s="51">
        <v>50770</v>
      </c>
      <c r="M16816">
        <v>15</v>
      </c>
    </row>
    <row r="16817" spans="1:13" x14ac:dyDescent="0.25">
      <c r="A16817" s="21" t="str">
        <f t="shared" si="262"/>
        <v>MOW HBC EAAA_2039</v>
      </c>
      <c r="B16817" t="s">
        <v>130</v>
      </c>
      <c r="C16817" t="s">
        <v>141</v>
      </c>
      <c r="D16817" t="s">
        <v>80</v>
      </c>
      <c r="E16817" t="s">
        <v>29</v>
      </c>
      <c r="F16817" t="s">
        <v>28</v>
      </c>
      <c r="K16817">
        <v>0</v>
      </c>
      <c r="L16817" s="51">
        <v>51135</v>
      </c>
      <c r="M16817">
        <v>16</v>
      </c>
    </row>
    <row r="16818" spans="1:13" x14ac:dyDescent="0.25">
      <c r="A16818" s="21" t="str">
        <f t="shared" si="262"/>
        <v>MOW HBC EAAA_2040</v>
      </c>
      <c r="B16818" t="s">
        <v>130</v>
      </c>
      <c r="C16818" t="s">
        <v>141</v>
      </c>
      <c r="D16818" t="s">
        <v>80</v>
      </c>
      <c r="E16818" t="s">
        <v>29</v>
      </c>
      <c r="F16818" t="s">
        <v>28</v>
      </c>
      <c r="K16818">
        <v>0</v>
      </c>
      <c r="L16818" s="51">
        <v>51501</v>
      </c>
      <c r="M16818">
        <v>17</v>
      </c>
    </row>
    <row r="16819" spans="1:13" x14ac:dyDescent="0.25">
      <c r="A16819" s="21" t="str">
        <f t="shared" si="262"/>
        <v>MOW HBC EAAA_2041</v>
      </c>
      <c r="B16819" t="s">
        <v>130</v>
      </c>
      <c r="C16819" t="s">
        <v>141</v>
      </c>
      <c r="D16819" t="s">
        <v>80</v>
      </c>
      <c r="E16819" t="s">
        <v>29</v>
      </c>
      <c r="F16819" t="s">
        <v>28</v>
      </c>
      <c r="K16819">
        <v>0</v>
      </c>
      <c r="L16819" s="51">
        <v>51866</v>
      </c>
      <c r="M16819">
        <v>18</v>
      </c>
    </row>
    <row r="16820" spans="1:13" x14ac:dyDescent="0.25">
      <c r="A16820" s="21" t="str">
        <f t="shared" si="262"/>
        <v>MOW HBC EAAA_2042</v>
      </c>
      <c r="B16820" t="s">
        <v>130</v>
      </c>
      <c r="C16820" t="s">
        <v>141</v>
      </c>
      <c r="D16820" t="s">
        <v>80</v>
      </c>
      <c r="E16820" t="s">
        <v>29</v>
      </c>
      <c r="F16820" t="s">
        <v>28</v>
      </c>
      <c r="K16820">
        <v>5516.16796875</v>
      </c>
      <c r="L16820" s="51">
        <v>52231</v>
      </c>
      <c r="M16820">
        <v>19</v>
      </c>
    </row>
    <row r="16821" spans="1:13" x14ac:dyDescent="0.25">
      <c r="A16821" s="21" t="str">
        <f t="shared" si="262"/>
        <v>MOW HBC EAAA_2043</v>
      </c>
      <c r="B16821" t="s">
        <v>130</v>
      </c>
      <c r="C16821" t="s">
        <v>141</v>
      </c>
      <c r="D16821" t="s">
        <v>80</v>
      </c>
      <c r="E16821" t="s">
        <v>29</v>
      </c>
      <c r="F16821" t="s">
        <v>28</v>
      </c>
      <c r="K16821">
        <v>10514.1845703125</v>
      </c>
      <c r="L16821" s="51">
        <v>52596</v>
      </c>
      <c r="M16821">
        <v>20</v>
      </c>
    </row>
    <row r="16822" spans="1:13" x14ac:dyDescent="0.25">
      <c r="A16822" s="21" t="str">
        <f t="shared" si="262"/>
        <v>MOW HBC EAAA_2024</v>
      </c>
      <c r="B16822" t="s">
        <v>130</v>
      </c>
      <c r="C16822" t="s">
        <v>141</v>
      </c>
      <c r="D16822" t="s">
        <v>80</v>
      </c>
      <c r="E16822" t="s">
        <v>29</v>
      </c>
      <c r="F16822" t="s">
        <v>31</v>
      </c>
      <c r="K16822">
        <v>0</v>
      </c>
      <c r="L16822" s="51">
        <v>45657</v>
      </c>
      <c r="M16822">
        <v>1</v>
      </c>
    </row>
    <row r="16823" spans="1:13" x14ac:dyDescent="0.25">
      <c r="A16823" s="21" t="str">
        <f t="shared" si="262"/>
        <v>MOW HBC EAAA_2025</v>
      </c>
      <c r="B16823" t="s">
        <v>130</v>
      </c>
      <c r="C16823" t="s">
        <v>141</v>
      </c>
      <c r="D16823" t="s">
        <v>80</v>
      </c>
      <c r="E16823" t="s">
        <v>29</v>
      </c>
      <c r="F16823" t="s">
        <v>31</v>
      </c>
      <c r="K16823">
        <v>0</v>
      </c>
      <c r="L16823" s="51">
        <v>46022</v>
      </c>
      <c r="M16823">
        <v>2</v>
      </c>
    </row>
    <row r="16824" spans="1:13" x14ac:dyDescent="0.25">
      <c r="A16824" s="21" t="str">
        <f t="shared" si="262"/>
        <v>MOW HBC EAAA_2026</v>
      </c>
      <c r="B16824" t="s">
        <v>130</v>
      </c>
      <c r="C16824" t="s">
        <v>141</v>
      </c>
      <c r="D16824" t="s">
        <v>80</v>
      </c>
      <c r="E16824" t="s">
        <v>29</v>
      </c>
      <c r="F16824" t="s">
        <v>31</v>
      </c>
      <c r="K16824">
        <v>0</v>
      </c>
      <c r="L16824" s="51">
        <v>46387</v>
      </c>
      <c r="M16824">
        <v>3</v>
      </c>
    </row>
    <row r="16825" spans="1:13" x14ac:dyDescent="0.25">
      <c r="A16825" s="21" t="str">
        <f t="shared" si="262"/>
        <v>MOW HBC EAAA_2027</v>
      </c>
      <c r="B16825" t="s">
        <v>130</v>
      </c>
      <c r="C16825" t="s">
        <v>141</v>
      </c>
      <c r="D16825" t="s">
        <v>80</v>
      </c>
      <c r="E16825" t="s">
        <v>29</v>
      </c>
      <c r="F16825" t="s">
        <v>31</v>
      </c>
      <c r="K16825">
        <v>0</v>
      </c>
      <c r="L16825" s="51">
        <v>46752</v>
      </c>
      <c r="M16825">
        <v>4</v>
      </c>
    </row>
    <row r="16826" spans="1:13" x14ac:dyDescent="0.25">
      <c r="A16826" s="21" t="str">
        <f t="shared" si="262"/>
        <v>MOW HBC EAAA_2028</v>
      </c>
      <c r="B16826" t="s">
        <v>130</v>
      </c>
      <c r="C16826" t="s">
        <v>141</v>
      </c>
      <c r="D16826" t="s">
        <v>80</v>
      </c>
      <c r="E16826" t="s">
        <v>29</v>
      </c>
      <c r="F16826" t="s">
        <v>31</v>
      </c>
      <c r="K16826">
        <v>0</v>
      </c>
      <c r="L16826" s="51">
        <v>47118</v>
      </c>
      <c r="M16826">
        <v>5</v>
      </c>
    </row>
    <row r="16827" spans="1:13" x14ac:dyDescent="0.25">
      <c r="A16827" s="21" t="str">
        <f t="shared" si="262"/>
        <v>MOW HBC EAAA_2029</v>
      </c>
      <c r="B16827" t="s">
        <v>130</v>
      </c>
      <c r="C16827" t="s">
        <v>141</v>
      </c>
      <c r="D16827" t="s">
        <v>80</v>
      </c>
      <c r="E16827" t="s">
        <v>29</v>
      </c>
      <c r="F16827" t="s">
        <v>31</v>
      </c>
      <c r="K16827">
        <v>0</v>
      </c>
      <c r="L16827" s="51">
        <v>47483</v>
      </c>
      <c r="M16827">
        <v>6</v>
      </c>
    </row>
    <row r="16828" spans="1:13" x14ac:dyDescent="0.25">
      <c r="A16828" s="21" t="str">
        <f t="shared" si="262"/>
        <v>MOW HBC EAAA_2030</v>
      </c>
      <c r="B16828" t="s">
        <v>130</v>
      </c>
      <c r="C16828" t="s">
        <v>141</v>
      </c>
      <c r="D16828" t="s">
        <v>80</v>
      </c>
      <c r="E16828" t="s">
        <v>29</v>
      </c>
      <c r="F16828" t="s">
        <v>31</v>
      </c>
      <c r="K16828">
        <v>0</v>
      </c>
      <c r="L16828" s="51">
        <v>47848</v>
      </c>
      <c r="M16828">
        <v>7</v>
      </c>
    </row>
    <row r="16829" spans="1:13" x14ac:dyDescent="0.25">
      <c r="A16829" s="21" t="str">
        <f t="shared" si="262"/>
        <v>MOW HBC EAAA_2031</v>
      </c>
      <c r="B16829" t="s">
        <v>130</v>
      </c>
      <c r="C16829" t="s">
        <v>141</v>
      </c>
      <c r="D16829" t="s">
        <v>80</v>
      </c>
      <c r="E16829" t="s">
        <v>29</v>
      </c>
      <c r="F16829" t="s">
        <v>31</v>
      </c>
      <c r="K16829">
        <v>0</v>
      </c>
      <c r="L16829" s="51">
        <v>48213</v>
      </c>
      <c r="M16829">
        <v>8</v>
      </c>
    </row>
    <row r="16830" spans="1:13" x14ac:dyDescent="0.25">
      <c r="A16830" s="21" t="str">
        <f t="shared" si="262"/>
        <v>MOW HBC EAAA_2032</v>
      </c>
      <c r="B16830" t="s">
        <v>130</v>
      </c>
      <c r="C16830" t="s">
        <v>141</v>
      </c>
      <c r="D16830" t="s">
        <v>80</v>
      </c>
      <c r="E16830" t="s">
        <v>29</v>
      </c>
      <c r="F16830" t="s">
        <v>31</v>
      </c>
      <c r="K16830">
        <v>0</v>
      </c>
      <c r="L16830" s="51">
        <v>48579</v>
      </c>
      <c r="M16830">
        <v>9</v>
      </c>
    </row>
    <row r="16831" spans="1:13" x14ac:dyDescent="0.25">
      <c r="A16831" s="21" t="str">
        <f t="shared" si="262"/>
        <v>MOW HBC EAAA_2033</v>
      </c>
      <c r="B16831" t="s">
        <v>130</v>
      </c>
      <c r="C16831" t="s">
        <v>141</v>
      </c>
      <c r="D16831" t="s">
        <v>80</v>
      </c>
      <c r="E16831" t="s">
        <v>29</v>
      </c>
      <c r="F16831" t="s">
        <v>31</v>
      </c>
      <c r="K16831">
        <v>0</v>
      </c>
      <c r="L16831" s="51">
        <v>48944</v>
      </c>
      <c r="M16831">
        <v>10</v>
      </c>
    </row>
    <row r="16832" spans="1:13" x14ac:dyDescent="0.25">
      <c r="A16832" s="21" t="str">
        <f t="shared" si="262"/>
        <v>MOW HBC EAAA_2034</v>
      </c>
      <c r="B16832" t="s">
        <v>130</v>
      </c>
      <c r="C16832" t="s">
        <v>141</v>
      </c>
      <c r="D16832" t="s">
        <v>80</v>
      </c>
      <c r="E16832" t="s">
        <v>29</v>
      </c>
      <c r="F16832" t="s">
        <v>31</v>
      </c>
      <c r="K16832">
        <v>0</v>
      </c>
      <c r="L16832" s="51">
        <v>49309</v>
      </c>
      <c r="M16832">
        <v>11</v>
      </c>
    </row>
    <row r="16833" spans="1:14" x14ac:dyDescent="0.25">
      <c r="A16833" s="21" t="str">
        <f t="shared" si="262"/>
        <v>MOW HBC EAAA_2035</v>
      </c>
      <c r="B16833" t="s">
        <v>130</v>
      </c>
      <c r="C16833" t="s">
        <v>141</v>
      </c>
      <c r="D16833" t="s">
        <v>80</v>
      </c>
      <c r="E16833" t="s">
        <v>29</v>
      </c>
      <c r="F16833" t="s">
        <v>31</v>
      </c>
      <c r="K16833">
        <v>0</v>
      </c>
      <c r="L16833" s="51">
        <v>49674</v>
      </c>
      <c r="M16833">
        <v>12</v>
      </c>
    </row>
    <row r="16834" spans="1:14" x14ac:dyDescent="0.25">
      <c r="A16834" s="21" t="str">
        <f t="shared" ref="A16834:A16897" si="263">B16834&amp;" "&amp;D16834&amp;" "&amp;C16834&amp;"_"&amp;YEAR(L16834)</f>
        <v>MOW HBC EAAA_2036</v>
      </c>
      <c r="B16834" t="s">
        <v>130</v>
      </c>
      <c r="C16834" t="s">
        <v>141</v>
      </c>
      <c r="D16834" t="s">
        <v>80</v>
      </c>
      <c r="E16834" t="s">
        <v>29</v>
      </c>
      <c r="F16834" t="s">
        <v>31</v>
      </c>
      <c r="K16834">
        <v>0</v>
      </c>
      <c r="L16834" s="51">
        <v>50040</v>
      </c>
      <c r="M16834">
        <v>13</v>
      </c>
    </row>
    <row r="16835" spans="1:14" x14ac:dyDescent="0.25">
      <c r="A16835" s="21" t="str">
        <f t="shared" si="263"/>
        <v>MOW HBC EAAA_2037</v>
      </c>
      <c r="B16835" t="s">
        <v>130</v>
      </c>
      <c r="C16835" t="s">
        <v>141</v>
      </c>
      <c r="D16835" t="s">
        <v>80</v>
      </c>
      <c r="E16835" t="s">
        <v>29</v>
      </c>
      <c r="F16835" t="s">
        <v>31</v>
      </c>
      <c r="K16835">
        <v>0</v>
      </c>
      <c r="L16835" s="51">
        <v>50405</v>
      </c>
      <c r="M16835">
        <v>14</v>
      </c>
    </row>
    <row r="16836" spans="1:14" x14ac:dyDescent="0.25">
      <c r="A16836" s="21" t="str">
        <f t="shared" si="263"/>
        <v>MOW HBC EAAA_2038</v>
      </c>
      <c r="B16836" t="s">
        <v>130</v>
      </c>
      <c r="C16836" t="s">
        <v>141</v>
      </c>
      <c r="D16836" t="s">
        <v>80</v>
      </c>
      <c r="E16836" t="s">
        <v>29</v>
      </c>
      <c r="F16836" t="s">
        <v>31</v>
      </c>
      <c r="K16836">
        <v>0</v>
      </c>
      <c r="L16836" s="51">
        <v>50770</v>
      </c>
      <c r="M16836">
        <v>15</v>
      </c>
    </row>
    <row r="16837" spans="1:14" x14ac:dyDescent="0.25">
      <c r="A16837" s="21" t="str">
        <f t="shared" si="263"/>
        <v>MOW HBC EAAA_2039</v>
      </c>
      <c r="B16837" t="s">
        <v>130</v>
      </c>
      <c r="C16837" t="s">
        <v>141</v>
      </c>
      <c r="D16837" t="s">
        <v>80</v>
      </c>
      <c r="E16837" t="s">
        <v>29</v>
      </c>
      <c r="F16837" t="s">
        <v>31</v>
      </c>
      <c r="K16837">
        <v>0</v>
      </c>
      <c r="L16837" s="51">
        <v>51135</v>
      </c>
      <c r="M16837">
        <v>16</v>
      </c>
    </row>
    <row r="16838" spans="1:14" x14ac:dyDescent="0.25">
      <c r="A16838" s="21" t="str">
        <f t="shared" si="263"/>
        <v>MOW HBC EAAA_2040</v>
      </c>
      <c r="B16838" t="s">
        <v>130</v>
      </c>
      <c r="C16838" t="s">
        <v>141</v>
      </c>
      <c r="D16838" t="s">
        <v>80</v>
      </c>
      <c r="E16838" t="s">
        <v>29</v>
      </c>
      <c r="F16838" t="s">
        <v>31</v>
      </c>
      <c r="K16838">
        <v>0</v>
      </c>
      <c r="L16838" s="51">
        <v>51501</v>
      </c>
      <c r="M16838">
        <v>17</v>
      </c>
    </row>
    <row r="16839" spans="1:14" x14ac:dyDescent="0.25">
      <c r="A16839" s="21" t="str">
        <f t="shared" si="263"/>
        <v>MOW HBC EAAA_2041</v>
      </c>
      <c r="B16839" t="s">
        <v>130</v>
      </c>
      <c r="C16839" t="s">
        <v>141</v>
      </c>
      <c r="D16839" t="s">
        <v>80</v>
      </c>
      <c r="E16839" t="s">
        <v>29</v>
      </c>
      <c r="F16839" t="s">
        <v>31</v>
      </c>
      <c r="K16839">
        <v>0</v>
      </c>
      <c r="L16839" s="51">
        <v>51866</v>
      </c>
      <c r="M16839">
        <v>18</v>
      </c>
    </row>
    <row r="16840" spans="1:14" x14ac:dyDescent="0.25">
      <c r="A16840" s="21" t="str">
        <f t="shared" si="263"/>
        <v>MOW HBC EAAA_2042</v>
      </c>
      <c r="B16840" t="s">
        <v>130</v>
      </c>
      <c r="C16840" t="s">
        <v>141</v>
      </c>
      <c r="D16840" t="s">
        <v>80</v>
      </c>
      <c r="E16840" t="s">
        <v>29</v>
      </c>
      <c r="F16840" t="s">
        <v>31</v>
      </c>
      <c r="K16840">
        <v>0</v>
      </c>
      <c r="L16840" s="51">
        <v>52231</v>
      </c>
      <c r="M16840">
        <v>19</v>
      </c>
    </row>
    <row r="16841" spans="1:14" x14ac:dyDescent="0.25">
      <c r="A16841" s="21" t="str">
        <f t="shared" si="263"/>
        <v>MOW HBC EAAA_2043</v>
      </c>
      <c r="B16841" t="s">
        <v>130</v>
      </c>
      <c r="C16841" t="s">
        <v>141</v>
      </c>
      <c r="D16841" t="s">
        <v>80</v>
      </c>
      <c r="E16841" t="s">
        <v>29</v>
      </c>
      <c r="F16841" t="s">
        <v>31</v>
      </c>
      <c r="K16841">
        <v>0</v>
      </c>
      <c r="L16841" s="51">
        <v>52596</v>
      </c>
      <c r="M16841">
        <v>20</v>
      </c>
    </row>
    <row r="16842" spans="1:14" x14ac:dyDescent="0.25">
      <c r="A16842" s="21" t="str">
        <f t="shared" si="263"/>
        <v>MOW HBC EAAA_2024</v>
      </c>
      <c r="B16842" t="s">
        <v>130</v>
      </c>
      <c r="C16842" t="s">
        <v>141</v>
      </c>
      <c r="D16842" t="s">
        <v>80</v>
      </c>
      <c r="E16842" t="s">
        <v>5</v>
      </c>
      <c r="F16842" t="s">
        <v>4</v>
      </c>
      <c r="G16842">
        <v>0</v>
      </c>
      <c r="H16842">
        <v>0</v>
      </c>
      <c r="I16842">
        <v>0</v>
      </c>
      <c r="J16842">
        <v>0</v>
      </c>
      <c r="L16842" s="51">
        <v>45657</v>
      </c>
      <c r="M16842">
        <v>1</v>
      </c>
      <c r="N16842">
        <v>0</v>
      </c>
    </row>
    <row r="16843" spans="1:14" x14ac:dyDescent="0.25">
      <c r="A16843" s="21" t="str">
        <f t="shared" si="263"/>
        <v>MOW HBC EAAA_2025</v>
      </c>
      <c r="B16843" t="s">
        <v>130</v>
      </c>
      <c r="C16843" t="s">
        <v>141</v>
      </c>
      <c r="D16843" t="s">
        <v>80</v>
      </c>
      <c r="E16843" t="s">
        <v>5</v>
      </c>
      <c r="F16843" t="s">
        <v>4</v>
      </c>
      <c r="G16843">
        <v>0</v>
      </c>
      <c r="H16843">
        <v>0</v>
      </c>
      <c r="I16843">
        <v>4883.10009765625</v>
      </c>
      <c r="J16843">
        <v>0</v>
      </c>
      <c r="L16843" s="51">
        <v>46022</v>
      </c>
      <c r="M16843">
        <v>2</v>
      </c>
      <c r="N16843">
        <v>0</v>
      </c>
    </row>
    <row r="16844" spans="1:14" x14ac:dyDescent="0.25">
      <c r="A16844" s="21" t="str">
        <f t="shared" si="263"/>
        <v>MOW HBC EAAA_2026</v>
      </c>
      <c r="B16844" t="s">
        <v>130</v>
      </c>
      <c r="C16844" t="s">
        <v>141</v>
      </c>
      <c r="D16844" t="s">
        <v>80</v>
      </c>
      <c r="E16844" t="s">
        <v>5</v>
      </c>
      <c r="F16844" t="s">
        <v>4</v>
      </c>
      <c r="G16844">
        <v>0</v>
      </c>
      <c r="H16844">
        <v>4166.85009765625</v>
      </c>
      <c r="I16844">
        <v>-71855.734375</v>
      </c>
      <c r="J16844">
        <v>0</v>
      </c>
      <c r="L16844" s="51">
        <v>46387</v>
      </c>
      <c r="M16844">
        <v>3</v>
      </c>
      <c r="N16844">
        <v>0</v>
      </c>
    </row>
    <row r="16845" spans="1:14" x14ac:dyDescent="0.25">
      <c r="A16845" s="21" t="str">
        <f t="shared" si="263"/>
        <v>MOW HBC EAAA_2027</v>
      </c>
      <c r="B16845" t="s">
        <v>130</v>
      </c>
      <c r="C16845" t="s">
        <v>141</v>
      </c>
      <c r="D16845" t="s">
        <v>80</v>
      </c>
      <c r="E16845" t="s">
        <v>5</v>
      </c>
      <c r="F16845" t="s">
        <v>4</v>
      </c>
      <c r="G16845">
        <v>0</v>
      </c>
      <c r="H16845">
        <v>5336.47119140625</v>
      </c>
      <c r="I16845">
        <v>-32658.419921875</v>
      </c>
      <c r="J16845">
        <v>0</v>
      </c>
      <c r="L16845" s="51">
        <v>46752</v>
      </c>
      <c r="M16845">
        <v>4</v>
      </c>
      <c r="N16845">
        <v>0</v>
      </c>
    </row>
    <row r="16846" spans="1:14" x14ac:dyDescent="0.25">
      <c r="A16846" s="21" t="str">
        <f t="shared" si="263"/>
        <v>MOW HBC EAAA_2028</v>
      </c>
      <c r="B16846" t="s">
        <v>130</v>
      </c>
      <c r="C16846" t="s">
        <v>141</v>
      </c>
      <c r="D16846" t="s">
        <v>80</v>
      </c>
      <c r="E16846" t="s">
        <v>5</v>
      </c>
      <c r="F16846" t="s">
        <v>4</v>
      </c>
      <c r="G16846">
        <v>0</v>
      </c>
      <c r="H16846">
        <v>14777.0478515625</v>
      </c>
      <c r="I16846">
        <v>172636.5</v>
      </c>
      <c r="J16846">
        <v>0</v>
      </c>
      <c r="L16846" s="51">
        <v>47118</v>
      </c>
      <c r="M16846">
        <v>5</v>
      </c>
      <c r="N16846">
        <v>-25649.771484375</v>
      </c>
    </row>
    <row r="16847" spans="1:14" x14ac:dyDescent="0.25">
      <c r="A16847" s="21" t="str">
        <f t="shared" si="263"/>
        <v>MOW HBC EAAA_2029</v>
      </c>
      <c r="B16847" t="s">
        <v>130</v>
      </c>
      <c r="C16847" t="s">
        <v>141</v>
      </c>
      <c r="D16847" t="s">
        <v>80</v>
      </c>
      <c r="E16847" t="s">
        <v>5</v>
      </c>
      <c r="F16847" t="s">
        <v>4</v>
      </c>
      <c r="G16847">
        <v>0</v>
      </c>
      <c r="H16847">
        <v>44319.90234375</v>
      </c>
      <c r="I16847">
        <v>244627.875</v>
      </c>
      <c r="J16847">
        <v>0</v>
      </c>
      <c r="L16847" s="51">
        <v>47483</v>
      </c>
      <c r="M16847">
        <v>6</v>
      </c>
      <c r="N16847">
        <v>-631.17681884765625</v>
      </c>
    </row>
    <row r="16848" spans="1:14" x14ac:dyDescent="0.25">
      <c r="A16848" s="21" t="str">
        <f t="shared" si="263"/>
        <v>MOW HBC EAAA_2030</v>
      </c>
      <c r="B16848" t="s">
        <v>130</v>
      </c>
      <c r="C16848" t="s">
        <v>141</v>
      </c>
      <c r="D16848" t="s">
        <v>80</v>
      </c>
      <c r="E16848" t="s">
        <v>5</v>
      </c>
      <c r="F16848" t="s">
        <v>4</v>
      </c>
      <c r="G16848">
        <v>0</v>
      </c>
      <c r="H16848">
        <v>78518.21875</v>
      </c>
      <c r="I16848">
        <v>300326.40625</v>
      </c>
      <c r="J16848">
        <v>0</v>
      </c>
      <c r="L16848" s="51">
        <v>47848</v>
      </c>
      <c r="M16848">
        <v>7</v>
      </c>
      <c r="N16848">
        <v>31244.49609375</v>
      </c>
    </row>
    <row r="16849" spans="1:14" x14ac:dyDescent="0.25">
      <c r="A16849" s="21" t="str">
        <f t="shared" si="263"/>
        <v>MOW HBC EAAA_2031</v>
      </c>
      <c r="B16849" t="s">
        <v>130</v>
      </c>
      <c r="C16849" t="s">
        <v>141</v>
      </c>
      <c r="D16849" t="s">
        <v>80</v>
      </c>
      <c r="E16849" t="s">
        <v>5</v>
      </c>
      <c r="F16849" t="s">
        <v>4</v>
      </c>
      <c r="G16849">
        <v>0</v>
      </c>
      <c r="H16849">
        <v>89480.796875</v>
      </c>
      <c r="I16849">
        <v>363192.3125</v>
      </c>
      <c r="J16849">
        <v>0</v>
      </c>
      <c r="L16849" s="51">
        <v>48213</v>
      </c>
      <c r="M16849">
        <v>8</v>
      </c>
      <c r="N16849">
        <v>15194.482421875</v>
      </c>
    </row>
    <row r="16850" spans="1:14" x14ac:dyDescent="0.25">
      <c r="A16850" s="21" t="str">
        <f t="shared" si="263"/>
        <v>MOW HBC EAAA_2032</v>
      </c>
      <c r="B16850" t="s">
        <v>130</v>
      </c>
      <c r="C16850" t="s">
        <v>141</v>
      </c>
      <c r="D16850" t="s">
        <v>80</v>
      </c>
      <c r="E16850" t="s">
        <v>5</v>
      </c>
      <c r="F16850" t="s">
        <v>4</v>
      </c>
      <c r="G16850">
        <v>0</v>
      </c>
      <c r="H16850">
        <v>92488.015625</v>
      </c>
      <c r="I16850">
        <v>426190.125</v>
      </c>
      <c r="J16850">
        <v>0</v>
      </c>
      <c r="L16850" s="51">
        <v>48579</v>
      </c>
      <c r="M16850">
        <v>9</v>
      </c>
      <c r="N16850">
        <v>-22515.716796875</v>
      </c>
    </row>
    <row r="16851" spans="1:14" x14ac:dyDescent="0.25">
      <c r="A16851" s="21" t="str">
        <f t="shared" si="263"/>
        <v>MOW HBC EAAA_2033</v>
      </c>
      <c r="B16851" t="s">
        <v>130</v>
      </c>
      <c r="C16851" t="s">
        <v>141</v>
      </c>
      <c r="D16851" t="s">
        <v>80</v>
      </c>
      <c r="E16851" t="s">
        <v>5</v>
      </c>
      <c r="F16851" t="s">
        <v>4</v>
      </c>
      <c r="G16851">
        <v>0</v>
      </c>
      <c r="H16851">
        <v>102883.2421875</v>
      </c>
      <c r="I16851">
        <v>484779.4375</v>
      </c>
      <c r="J16851">
        <v>0</v>
      </c>
      <c r="L16851" s="51">
        <v>48944</v>
      </c>
      <c r="M16851">
        <v>10</v>
      </c>
      <c r="N16851">
        <v>-53351.7578125</v>
      </c>
    </row>
    <row r="16852" spans="1:14" x14ac:dyDescent="0.25">
      <c r="A16852" s="21" t="str">
        <f t="shared" si="263"/>
        <v>MOW HBC EAAA_2034</v>
      </c>
      <c r="B16852" t="s">
        <v>130</v>
      </c>
      <c r="C16852" t="s">
        <v>141</v>
      </c>
      <c r="D16852" t="s">
        <v>80</v>
      </c>
      <c r="E16852" t="s">
        <v>5</v>
      </c>
      <c r="F16852" t="s">
        <v>4</v>
      </c>
      <c r="G16852">
        <v>0</v>
      </c>
      <c r="H16852">
        <v>111494.7109375</v>
      </c>
      <c r="I16852">
        <v>543657.6875</v>
      </c>
      <c r="J16852">
        <v>0</v>
      </c>
      <c r="L16852" s="51">
        <v>49309</v>
      </c>
      <c r="M16852">
        <v>11</v>
      </c>
      <c r="N16852">
        <v>-84310.2109375</v>
      </c>
    </row>
    <row r="16853" spans="1:14" x14ac:dyDescent="0.25">
      <c r="A16853" s="21" t="str">
        <f t="shared" si="263"/>
        <v>MOW HBC EAAA_2035</v>
      </c>
      <c r="B16853" t="s">
        <v>130</v>
      </c>
      <c r="C16853" t="s">
        <v>141</v>
      </c>
      <c r="D16853" t="s">
        <v>80</v>
      </c>
      <c r="E16853" t="s">
        <v>5</v>
      </c>
      <c r="F16853" t="s">
        <v>4</v>
      </c>
      <c r="G16853">
        <v>0</v>
      </c>
      <c r="H16853">
        <v>118920.0859375</v>
      </c>
      <c r="I16853">
        <v>601897.3125</v>
      </c>
      <c r="J16853">
        <v>0</v>
      </c>
      <c r="L16853" s="51">
        <v>49674</v>
      </c>
      <c r="M16853">
        <v>12</v>
      </c>
      <c r="N16853">
        <v>-107419.421875</v>
      </c>
    </row>
    <row r="16854" spans="1:14" x14ac:dyDescent="0.25">
      <c r="A16854" s="21" t="str">
        <f t="shared" si="263"/>
        <v>MOW HBC EAAA_2036</v>
      </c>
      <c r="B16854" t="s">
        <v>130</v>
      </c>
      <c r="C16854" t="s">
        <v>141</v>
      </c>
      <c r="D16854" t="s">
        <v>80</v>
      </c>
      <c r="E16854" t="s">
        <v>5</v>
      </c>
      <c r="F16854" t="s">
        <v>4</v>
      </c>
      <c r="G16854">
        <v>0</v>
      </c>
      <c r="H16854">
        <v>131729.109375</v>
      </c>
      <c r="I16854">
        <v>581810.4375</v>
      </c>
      <c r="J16854">
        <v>0</v>
      </c>
      <c r="L16854" s="51">
        <v>50040</v>
      </c>
      <c r="M16854">
        <v>13</v>
      </c>
      <c r="N16854">
        <v>-103397.0234375</v>
      </c>
    </row>
    <row r="16855" spans="1:14" x14ac:dyDescent="0.25">
      <c r="A16855" s="21" t="str">
        <f t="shared" si="263"/>
        <v>MOW HBC EAAA_2037</v>
      </c>
      <c r="B16855" t="s">
        <v>130</v>
      </c>
      <c r="C16855" t="s">
        <v>141</v>
      </c>
      <c r="D16855" t="s">
        <v>80</v>
      </c>
      <c r="E16855" t="s">
        <v>5</v>
      </c>
      <c r="F16855" t="s">
        <v>4</v>
      </c>
      <c r="G16855">
        <v>0</v>
      </c>
      <c r="H16855">
        <v>137424.6875</v>
      </c>
      <c r="I16855">
        <v>559895.8125</v>
      </c>
      <c r="J16855">
        <v>0</v>
      </c>
      <c r="L16855" s="51">
        <v>50405</v>
      </c>
      <c r="M16855">
        <v>14</v>
      </c>
      <c r="N16855">
        <v>-99477.78125</v>
      </c>
    </row>
    <row r="16856" spans="1:14" x14ac:dyDescent="0.25">
      <c r="A16856" s="21" t="str">
        <f t="shared" si="263"/>
        <v>MOW HBC EAAA_2038</v>
      </c>
      <c r="B16856" t="s">
        <v>130</v>
      </c>
      <c r="C16856" t="s">
        <v>141</v>
      </c>
      <c r="D16856" t="s">
        <v>80</v>
      </c>
      <c r="E16856" t="s">
        <v>5</v>
      </c>
      <c r="F16856" t="s">
        <v>4</v>
      </c>
      <c r="G16856">
        <v>0</v>
      </c>
      <c r="H16856">
        <v>167561.984375</v>
      </c>
      <c r="I16856">
        <v>631449.9375</v>
      </c>
      <c r="J16856">
        <v>0</v>
      </c>
      <c r="L16856" s="51">
        <v>50770</v>
      </c>
      <c r="M16856">
        <v>15</v>
      </c>
      <c r="N16856">
        <v>-36420.9921875</v>
      </c>
    </row>
    <row r="16857" spans="1:14" x14ac:dyDescent="0.25">
      <c r="A16857" s="21" t="str">
        <f t="shared" si="263"/>
        <v>MOW HBC EAAA_2039</v>
      </c>
      <c r="B16857" t="s">
        <v>130</v>
      </c>
      <c r="C16857" t="s">
        <v>141</v>
      </c>
      <c r="D16857" t="s">
        <v>80</v>
      </c>
      <c r="E16857" t="s">
        <v>5</v>
      </c>
      <c r="F16857" t="s">
        <v>4</v>
      </c>
      <c r="G16857">
        <v>0</v>
      </c>
      <c r="H16857">
        <v>217456.359375</v>
      </c>
      <c r="I16857">
        <v>613386.375</v>
      </c>
      <c r="J16857">
        <v>0</v>
      </c>
      <c r="L16857" s="51">
        <v>51135</v>
      </c>
      <c r="M16857">
        <v>16</v>
      </c>
      <c r="N16857">
        <v>11683.4912109375</v>
      </c>
    </row>
    <row r="16858" spans="1:14" x14ac:dyDescent="0.25">
      <c r="A16858" s="21" t="str">
        <f t="shared" si="263"/>
        <v>MOW HBC EAAA_2040</v>
      </c>
      <c r="B16858" t="s">
        <v>130</v>
      </c>
      <c r="C16858" t="s">
        <v>141</v>
      </c>
      <c r="D16858" t="s">
        <v>80</v>
      </c>
      <c r="E16858" t="s">
        <v>5</v>
      </c>
      <c r="F16858" t="s">
        <v>4</v>
      </c>
      <c r="G16858">
        <v>0</v>
      </c>
      <c r="H16858">
        <v>220003.40625</v>
      </c>
      <c r="I16858">
        <v>599054.6875</v>
      </c>
      <c r="J16858">
        <v>0</v>
      </c>
      <c r="L16858" s="51">
        <v>51501</v>
      </c>
      <c r="M16858">
        <v>17</v>
      </c>
      <c r="N16858">
        <v>23036.978515625</v>
      </c>
    </row>
    <row r="16859" spans="1:14" x14ac:dyDescent="0.25">
      <c r="A16859" s="21" t="str">
        <f t="shared" si="263"/>
        <v>MOW HBC EAAA_2041</v>
      </c>
      <c r="B16859" t="s">
        <v>130</v>
      </c>
      <c r="C16859" t="s">
        <v>141</v>
      </c>
      <c r="D16859" t="s">
        <v>80</v>
      </c>
      <c r="E16859" t="s">
        <v>5</v>
      </c>
      <c r="F16859" t="s">
        <v>4</v>
      </c>
      <c r="G16859">
        <v>0</v>
      </c>
      <c r="H16859">
        <v>221966.875</v>
      </c>
      <c r="I16859">
        <v>582699.4375</v>
      </c>
      <c r="J16859">
        <v>0</v>
      </c>
      <c r="L16859" s="51">
        <v>51866</v>
      </c>
      <c r="M16859">
        <v>18</v>
      </c>
      <c r="N16859">
        <v>67168.875</v>
      </c>
    </row>
    <row r="16860" spans="1:14" x14ac:dyDescent="0.25">
      <c r="A16860" s="21" t="str">
        <f t="shared" si="263"/>
        <v>MOW HBC EAAA_2042</v>
      </c>
      <c r="B16860" t="s">
        <v>130</v>
      </c>
      <c r="C16860" t="s">
        <v>141</v>
      </c>
      <c r="D16860" t="s">
        <v>80</v>
      </c>
      <c r="E16860" t="s">
        <v>5</v>
      </c>
      <c r="F16860" t="s">
        <v>4</v>
      </c>
      <c r="G16860">
        <v>0</v>
      </c>
      <c r="H16860">
        <v>227667.484375</v>
      </c>
      <c r="I16860">
        <v>568683.5</v>
      </c>
      <c r="J16860">
        <v>0</v>
      </c>
      <c r="L16860" s="51">
        <v>52231</v>
      </c>
      <c r="M16860">
        <v>19</v>
      </c>
      <c r="N16860">
        <v>117006.4453125</v>
      </c>
    </row>
    <row r="16861" spans="1:14" x14ac:dyDescent="0.25">
      <c r="A16861" s="21" t="str">
        <f t="shared" si="263"/>
        <v>MOW HBC EAAA_2043</v>
      </c>
      <c r="B16861" t="s">
        <v>130</v>
      </c>
      <c r="C16861" t="s">
        <v>141</v>
      </c>
      <c r="D16861" t="s">
        <v>80</v>
      </c>
      <c r="E16861" t="s">
        <v>5</v>
      </c>
      <c r="F16861" t="s">
        <v>4</v>
      </c>
      <c r="G16861">
        <v>0</v>
      </c>
      <c r="H16861">
        <v>234464.40625</v>
      </c>
      <c r="I16861">
        <v>555125.4375</v>
      </c>
      <c r="J16861">
        <v>0</v>
      </c>
      <c r="L16861" s="51">
        <v>52596</v>
      </c>
      <c r="M16861">
        <v>20</v>
      </c>
      <c r="N16861">
        <v>160604.40625</v>
      </c>
    </row>
    <row r="16862" spans="1:14" x14ac:dyDescent="0.25">
      <c r="A16862" s="21" t="str">
        <f t="shared" si="263"/>
        <v>MOW HBC EAAA_2024</v>
      </c>
      <c r="B16862" t="s">
        <v>130</v>
      </c>
      <c r="C16862" t="s">
        <v>141</v>
      </c>
      <c r="D16862" t="s">
        <v>80</v>
      </c>
      <c r="E16862" t="s">
        <v>5</v>
      </c>
      <c r="F16862" t="s">
        <v>32</v>
      </c>
      <c r="G16862">
        <v>189100.46875</v>
      </c>
      <c r="H16862">
        <v>81692.578125</v>
      </c>
      <c r="I16862">
        <v>15499.482421875</v>
      </c>
      <c r="J16862">
        <v>0</v>
      </c>
      <c r="L16862" s="51">
        <v>45657</v>
      </c>
      <c r="M16862">
        <v>1</v>
      </c>
      <c r="N16862">
        <v>105479.078125</v>
      </c>
    </row>
    <row r="16863" spans="1:14" x14ac:dyDescent="0.25">
      <c r="A16863" s="21" t="str">
        <f t="shared" si="263"/>
        <v>MOW HBC EAAA_2025</v>
      </c>
      <c r="B16863" t="s">
        <v>130</v>
      </c>
      <c r="C16863" t="s">
        <v>141</v>
      </c>
      <c r="D16863" t="s">
        <v>80</v>
      </c>
      <c r="E16863" t="s">
        <v>5</v>
      </c>
      <c r="F16863" t="s">
        <v>32</v>
      </c>
      <c r="G16863">
        <v>204197.25</v>
      </c>
      <c r="H16863">
        <v>86774.28125</v>
      </c>
      <c r="I16863">
        <v>20594.513671875</v>
      </c>
      <c r="J16863">
        <v>0</v>
      </c>
      <c r="L16863" s="51">
        <v>46022</v>
      </c>
      <c r="M16863">
        <v>2</v>
      </c>
      <c r="N16863">
        <v>106607.640625</v>
      </c>
    </row>
    <row r="16864" spans="1:14" x14ac:dyDescent="0.25">
      <c r="A16864" s="21" t="str">
        <f t="shared" si="263"/>
        <v>MOW HBC EAAA_2026</v>
      </c>
      <c r="B16864" t="s">
        <v>130</v>
      </c>
      <c r="C16864" t="s">
        <v>141</v>
      </c>
      <c r="D16864" t="s">
        <v>80</v>
      </c>
      <c r="E16864" t="s">
        <v>5</v>
      </c>
      <c r="F16864" t="s">
        <v>32</v>
      </c>
      <c r="G16864">
        <v>219276.34375</v>
      </c>
      <c r="H16864">
        <v>96846.640625</v>
      </c>
      <c r="I16864">
        <v>23674.36328125</v>
      </c>
      <c r="J16864">
        <v>0</v>
      </c>
      <c r="L16864" s="51">
        <v>46387</v>
      </c>
      <c r="M16864">
        <v>3</v>
      </c>
      <c r="N16864">
        <v>110699.34375</v>
      </c>
    </row>
    <row r="16865" spans="1:14" x14ac:dyDescent="0.25">
      <c r="A16865" s="21" t="str">
        <f t="shared" si="263"/>
        <v>MOW HBC EAAA_2027</v>
      </c>
      <c r="B16865" t="s">
        <v>130</v>
      </c>
      <c r="C16865" t="s">
        <v>141</v>
      </c>
      <c r="D16865" t="s">
        <v>80</v>
      </c>
      <c r="E16865" t="s">
        <v>5</v>
      </c>
      <c r="F16865" t="s">
        <v>32</v>
      </c>
      <c r="G16865">
        <v>230496.265625</v>
      </c>
      <c r="H16865">
        <v>97139.5234375</v>
      </c>
      <c r="I16865">
        <v>27197.361328125</v>
      </c>
      <c r="J16865">
        <v>0</v>
      </c>
      <c r="L16865" s="51">
        <v>46752</v>
      </c>
      <c r="M16865">
        <v>4</v>
      </c>
      <c r="N16865">
        <v>110707.8828125</v>
      </c>
    </row>
    <row r="16866" spans="1:14" x14ac:dyDescent="0.25">
      <c r="A16866" s="21" t="str">
        <f t="shared" si="263"/>
        <v>MOW HBC EAAA_2028</v>
      </c>
      <c r="B16866" t="s">
        <v>130</v>
      </c>
      <c r="C16866" t="s">
        <v>141</v>
      </c>
      <c r="D16866" t="s">
        <v>80</v>
      </c>
      <c r="E16866" t="s">
        <v>5</v>
      </c>
      <c r="F16866" t="s">
        <v>32</v>
      </c>
      <c r="G16866">
        <v>238907.859375</v>
      </c>
      <c r="H16866">
        <v>105593.109375</v>
      </c>
      <c r="I16866">
        <v>29798.548828125</v>
      </c>
      <c r="J16866">
        <v>0</v>
      </c>
      <c r="L16866" s="51">
        <v>47118</v>
      </c>
      <c r="M16866">
        <v>5</v>
      </c>
      <c r="N16866">
        <v>117721.796875</v>
      </c>
    </row>
    <row r="16867" spans="1:14" x14ac:dyDescent="0.25">
      <c r="A16867" s="21" t="str">
        <f t="shared" si="263"/>
        <v>MOW HBC EAAA_2029</v>
      </c>
      <c r="B16867" t="s">
        <v>130</v>
      </c>
      <c r="C16867" t="s">
        <v>141</v>
      </c>
      <c r="D16867" t="s">
        <v>80</v>
      </c>
      <c r="E16867" t="s">
        <v>5</v>
      </c>
      <c r="F16867" t="s">
        <v>32</v>
      </c>
      <c r="G16867">
        <v>246828.921875</v>
      </c>
      <c r="H16867">
        <v>115814.21875</v>
      </c>
      <c r="I16867">
        <v>31317.064453125</v>
      </c>
      <c r="J16867">
        <v>0</v>
      </c>
      <c r="L16867" s="51">
        <v>47483</v>
      </c>
      <c r="M16867">
        <v>6</v>
      </c>
      <c r="N16867">
        <v>126466.96875</v>
      </c>
    </row>
    <row r="16868" spans="1:14" x14ac:dyDescent="0.25">
      <c r="A16868" s="21" t="str">
        <f t="shared" si="263"/>
        <v>MOW HBC EAAA_2030</v>
      </c>
      <c r="B16868" t="s">
        <v>130</v>
      </c>
      <c r="C16868" t="s">
        <v>141</v>
      </c>
      <c r="D16868" t="s">
        <v>80</v>
      </c>
      <c r="E16868" t="s">
        <v>5</v>
      </c>
      <c r="F16868" t="s">
        <v>32</v>
      </c>
      <c r="G16868">
        <v>255533.296875</v>
      </c>
      <c r="H16868">
        <v>122832.1015625</v>
      </c>
      <c r="I16868">
        <v>36322.9375</v>
      </c>
      <c r="J16868">
        <v>0</v>
      </c>
      <c r="L16868" s="51">
        <v>47848</v>
      </c>
      <c r="M16868">
        <v>7</v>
      </c>
      <c r="N16868">
        <v>133509.1875</v>
      </c>
    </row>
    <row r="16869" spans="1:14" x14ac:dyDescent="0.25">
      <c r="A16869" s="21" t="str">
        <f t="shared" si="263"/>
        <v>MOW HBC EAAA_2031</v>
      </c>
      <c r="B16869" t="s">
        <v>130</v>
      </c>
      <c r="C16869" t="s">
        <v>141</v>
      </c>
      <c r="D16869" t="s">
        <v>80</v>
      </c>
      <c r="E16869" t="s">
        <v>5</v>
      </c>
      <c r="F16869" t="s">
        <v>32</v>
      </c>
      <c r="G16869">
        <v>259902.828125</v>
      </c>
      <c r="H16869">
        <v>103709.96875</v>
      </c>
      <c r="I16869">
        <v>33260.609375</v>
      </c>
      <c r="J16869">
        <v>27125.732421875</v>
      </c>
      <c r="L16869" s="51">
        <v>48213</v>
      </c>
      <c r="M16869">
        <v>8</v>
      </c>
      <c r="N16869">
        <v>129171.703125</v>
      </c>
    </row>
    <row r="16870" spans="1:14" x14ac:dyDescent="0.25">
      <c r="A16870" s="21" t="str">
        <f t="shared" si="263"/>
        <v>MOW HBC EAAA_2032</v>
      </c>
      <c r="B16870" t="s">
        <v>130</v>
      </c>
      <c r="C16870" t="s">
        <v>141</v>
      </c>
      <c r="D16870" t="s">
        <v>80</v>
      </c>
      <c r="E16870" t="s">
        <v>5</v>
      </c>
      <c r="F16870" t="s">
        <v>32</v>
      </c>
      <c r="G16870">
        <v>268454.3125</v>
      </c>
      <c r="H16870">
        <v>106265.546875</v>
      </c>
      <c r="I16870">
        <v>34244.1796875</v>
      </c>
      <c r="J16870">
        <v>0</v>
      </c>
      <c r="L16870" s="51">
        <v>48579</v>
      </c>
      <c r="M16870">
        <v>9</v>
      </c>
      <c r="N16870">
        <v>127226.4609375</v>
      </c>
    </row>
    <row r="16871" spans="1:14" x14ac:dyDescent="0.25">
      <c r="A16871" s="21" t="str">
        <f t="shared" si="263"/>
        <v>MOW HBC EAAA_2033</v>
      </c>
      <c r="B16871" t="s">
        <v>130</v>
      </c>
      <c r="C16871" t="s">
        <v>141</v>
      </c>
      <c r="D16871" t="s">
        <v>80</v>
      </c>
      <c r="E16871" t="s">
        <v>5</v>
      </c>
      <c r="F16871" t="s">
        <v>32</v>
      </c>
      <c r="G16871">
        <v>279679.09375</v>
      </c>
      <c r="H16871">
        <v>100610.5546875</v>
      </c>
      <c r="I16871">
        <v>36677.47265625</v>
      </c>
      <c r="J16871">
        <v>0</v>
      </c>
      <c r="L16871" s="51">
        <v>48944</v>
      </c>
      <c r="M16871">
        <v>10</v>
      </c>
      <c r="N16871">
        <v>115240.7734375</v>
      </c>
    </row>
    <row r="16872" spans="1:14" x14ac:dyDescent="0.25">
      <c r="A16872" s="21" t="str">
        <f t="shared" si="263"/>
        <v>MOW HBC EAAA_2034</v>
      </c>
      <c r="B16872" t="s">
        <v>130</v>
      </c>
      <c r="C16872" t="s">
        <v>141</v>
      </c>
      <c r="D16872" t="s">
        <v>80</v>
      </c>
      <c r="E16872" t="s">
        <v>5</v>
      </c>
      <c r="F16872" t="s">
        <v>32</v>
      </c>
      <c r="G16872">
        <v>290426.71875</v>
      </c>
      <c r="H16872">
        <v>99045.2734375</v>
      </c>
      <c r="I16872">
        <v>38737.3359375</v>
      </c>
      <c r="J16872">
        <v>0</v>
      </c>
      <c r="L16872" s="51">
        <v>49309</v>
      </c>
      <c r="M16872">
        <v>11</v>
      </c>
      <c r="N16872">
        <v>110178.3828125</v>
      </c>
    </row>
    <row r="16873" spans="1:14" x14ac:dyDescent="0.25">
      <c r="A16873" s="21" t="str">
        <f t="shared" si="263"/>
        <v>MOW HBC EAAA_2035</v>
      </c>
      <c r="B16873" t="s">
        <v>130</v>
      </c>
      <c r="C16873" t="s">
        <v>141</v>
      </c>
      <c r="D16873" t="s">
        <v>80</v>
      </c>
      <c r="E16873" t="s">
        <v>5</v>
      </c>
      <c r="F16873" t="s">
        <v>32</v>
      </c>
      <c r="G16873">
        <v>302394.375</v>
      </c>
      <c r="H16873">
        <v>97383.7578125</v>
      </c>
      <c r="I16873">
        <v>39778.4609375</v>
      </c>
      <c r="J16873">
        <v>0</v>
      </c>
      <c r="L16873" s="51">
        <v>49674</v>
      </c>
      <c r="M16873">
        <v>12</v>
      </c>
      <c r="N16873">
        <v>105361.4140625</v>
      </c>
    </row>
    <row r="16874" spans="1:14" x14ac:dyDescent="0.25">
      <c r="A16874" s="21" t="str">
        <f t="shared" si="263"/>
        <v>MOW HBC EAAA_2036</v>
      </c>
      <c r="B16874" t="s">
        <v>130</v>
      </c>
      <c r="C16874" t="s">
        <v>141</v>
      </c>
      <c r="D16874" t="s">
        <v>80</v>
      </c>
      <c r="E16874" t="s">
        <v>5</v>
      </c>
      <c r="F16874" t="s">
        <v>32</v>
      </c>
      <c r="G16874">
        <v>314773.5625</v>
      </c>
      <c r="H16874">
        <v>96164.125</v>
      </c>
      <c r="I16874">
        <v>42659.13671875</v>
      </c>
      <c r="J16874">
        <v>0</v>
      </c>
      <c r="L16874" s="51">
        <v>50040</v>
      </c>
      <c r="M16874">
        <v>13</v>
      </c>
      <c r="N16874">
        <v>104021.2890625</v>
      </c>
    </row>
    <row r="16875" spans="1:14" x14ac:dyDescent="0.25">
      <c r="A16875" s="21" t="str">
        <f t="shared" si="263"/>
        <v>MOW HBC EAAA_2037</v>
      </c>
      <c r="B16875" t="s">
        <v>130</v>
      </c>
      <c r="C16875" t="s">
        <v>141</v>
      </c>
      <c r="D16875" t="s">
        <v>80</v>
      </c>
      <c r="E16875" t="s">
        <v>5</v>
      </c>
      <c r="F16875" t="s">
        <v>32</v>
      </c>
      <c r="G16875">
        <v>326075.09375</v>
      </c>
      <c r="H16875">
        <v>92793.40625</v>
      </c>
      <c r="I16875">
        <v>44542.1875</v>
      </c>
      <c r="J16875">
        <v>0</v>
      </c>
      <c r="L16875" s="51">
        <v>50405</v>
      </c>
      <c r="M16875">
        <v>14</v>
      </c>
      <c r="N16875">
        <v>95553.6171875</v>
      </c>
    </row>
    <row r="16876" spans="1:14" x14ac:dyDescent="0.25">
      <c r="A16876" s="21" t="str">
        <f t="shared" si="263"/>
        <v>MOW HBC EAAA_2038</v>
      </c>
      <c r="B16876" t="s">
        <v>130</v>
      </c>
      <c r="C16876" t="s">
        <v>141</v>
      </c>
      <c r="D16876" t="s">
        <v>80</v>
      </c>
      <c r="E16876" t="s">
        <v>5</v>
      </c>
      <c r="F16876" t="s">
        <v>32</v>
      </c>
      <c r="G16876">
        <v>338127.1875</v>
      </c>
      <c r="H16876">
        <v>70224.375</v>
      </c>
      <c r="I16876">
        <v>45376.81640625</v>
      </c>
      <c r="J16876">
        <v>0</v>
      </c>
      <c r="L16876" s="51">
        <v>50770</v>
      </c>
      <c r="M16876">
        <v>15</v>
      </c>
      <c r="N16876">
        <v>67577.8203125</v>
      </c>
    </row>
    <row r="16877" spans="1:14" x14ac:dyDescent="0.25">
      <c r="A16877" s="21" t="str">
        <f t="shared" si="263"/>
        <v>MOW HBC EAAA_2039</v>
      </c>
      <c r="B16877" t="s">
        <v>130</v>
      </c>
      <c r="C16877" t="s">
        <v>141</v>
      </c>
      <c r="D16877" t="s">
        <v>80</v>
      </c>
      <c r="E16877" t="s">
        <v>5</v>
      </c>
      <c r="F16877" t="s">
        <v>32</v>
      </c>
      <c r="G16877">
        <v>355622.09375</v>
      </c>
      <c r="H16877">
        <v>63388.9921875</v>
      </c>
      <c r="I16877">
        <v>48522.3046875</v>
      </c>
      <c r="J16877">
        <v>0</v>
      </c>
      <c r="L16877" s="51">
        <v>51135</v>
      </c>
      <c r="M16877">
        <v>16</v>
      </c>
      <c r="N16877">
        <v>51057.46875</v>
      </c>
    </row>
    <row r="16878" spans="1:14" x14ac:dyDescent="0.25">
      <c r="A16878" s="21" t="str">
        <f t="shared" si="263"/>
        <v>MOW HBC EAAA_2040</v>
      </c>
      <c r="B16878" t="s">
        <v>130</v>
      </c>
      <c r="C16878" t="s">
        <v>141</v>
      </c>
      <c r="D16878" t="s">
        <v>80</v>
      </c>
      <c r="E16878" t="s">
        <v>5</v>
      </c>
      <c r="F16878" t="s">
        <v>32</v>
      </c>
      <c r="G16878">
        <v>366219.4375</v>
      </c>
      <c r="H16878">
        <v>47406.7421875</v>
      </c>
      <c r="I16878">
        <v>29763.830078125</v>
      </c>
      <c r="J16878">
        <v>133313.8125</v>
      </c>
      <c r="L16878" s="51">
        <v>51501</v>
      </c>
      <c r="M16878">
        <v>17</v>
      </c>
      <c r="N16878">
        <v>42849.47265625</v>
      </c>
    </row>
    <row r="16879" spans="1:14" x14ac:dyDescent="0.25">
      <c r="A16879" s="21" t="str">
        <f t="shared" si="263"/>
        <v>MOW HBC EAAA_2041</v>
      </c>
      <c r="B16879" t="s">
        <v>130</v>
      </c>
      <c r="C16879" t="s">
        <v>141</v>
      </c>
      <c r="D16879" t="s">
        <v>80</v>
      </c>
      <c r="E16879" t="s">
        <v>5</v>
      </c>
      <c r="F16879" t="s">
        <v>32</v>
      </c>
      <c r="G16879">
        <v>375933.28125</v>
      </c>
      <c r="H16879">
        <v>37578.03125</v>
      </c>
      <c r="I16879">
        <v>29534.568359375</v>
      </c>
      <c r="J16879">
        <v>0</v>
      </c>
      <c r="L16879" s="51">
        <v>51866</v>
      </c>
      <c r="M16879">
        <v>18</v>
      </c>
      <c r="N16879">
        <v>35273.01953125</v>
      </c>
    </row>
    <row r="16880" spans="1:14" x14ac:dyDescent="0.25">
      <c r="A16880" s="21" t="str">
        <f t="shared" si="263"/>
        <v>MOW HBC EAAA_2042</v>
      </c>
      <c r="B16880" t="s">
        <v>130</v>
      </c>
      <c r="C16880" t="s">
        <v>141</v>
      </c>
      <c r="D16880" t="s">
        <v>80</v>
      </c>
      <c r="E16880" t="s">
        <v>5</v>
      </c>
      <c r="F16880" t="s">
        <v>32</v>
      </c>
      <c r="G16880">
        <v>387701.34375</v>
      </c>
      <c r="H16880">
        <v>24683.287109375</v>
      </c>
      <c r="I16880">
        <v>30464.568359375</v>
      </c>
      <c r="J16880">
        <v>0</v>
      </c>
      <c r="L16880" s="51">
        <v>52231</v>
      </c>
      <c r="M16880">
        <v>19</v>
      </c>
      <c r="N16880">
        <v>23315.55078125</v>
      </c>
    </row>
    <row r="16881" spans="1:14" x14ac:dyDescent="0.25">
      <c r="A16881" s="21" t="str">
        <f t="shared" si="263"/>
        <v>MOW HBC EAAA_2043</v>
      </c>
      <c r="B16881" t="s">
        <v>130</v>
      </c>
      <c r="C16881" t="s">
        <v>141</v>
      </c>
      <c r="D16881" t="s">
        <v>80</v>
      </c>
      <c r="E16881" t="s">
        <v>5</v>
      </c>
      <c r="F16881" t="s">
        <v>32</v>
      </c>
      <c r="G16881">
        <v>398459.59375</v>
      </c>
      <c r="H16881">
        <v>25386.455078125</v>
      </c>
      <c r="I16881">
        <v>155296.796875</v>
      </c>
      <c r="J16881">
        <v>0</v>
      </c>
      <c r="L16881" s="51">
        <v>52596</v>
      </c>
      <c r="M16881">
        <v>20</v>
      </c>
      <c r="N16881">
        <v>23360.9765625</v>
      </c>
    </row>
    <row r="16882" spans="1:14" x14ac:dyDescent="0.25">
      <c r="A16882" s="21" t="str">
        <f t="shared" si="263"/>
        <v>MOW HBC EAAA_2024</v>
      </c>
      <c r="B16882" t="s">
        <v>130</v>
      </c>
      <c r="C16882" t="s">
        <v>141</v>
      </c>
      <c r="D16882" t="s">
        <v>80</v>
      </c>
      <c r="E16882" t="s">
        <v>5</v>
      </c>
      <c r="F16882" t="s">
        <v>8</v>
      </c>
      <c r="G16882">
        <v>0</v>
      </c>
      <c r="H16882">
        <v>0</v>
      </c>
      <c r="I16882">
        <v>0</v>
      </c>
      <c r="J16882">
        <v>0</v>
      </c>
      <c r="L16882" s="51">
        <v>45657</v>
      </c>
      <c r="M16882">
        <v>1</v>
      </c>
      <c r="N16882">
        <v>0</v>
      </c>
    </row>
    <row r="16883" spans="1:14" x14ac:dyDescent="0.25">
      <c r="A16883" s="21" t="str">
        <f t="shared" si="263"/>
        <v>MOW HBC EAAA_2025</v>
      </c>
      <c r="B16883" t="s">
        <v>130</v>
      </c>
      <c r="C16883" t="s">
        <v>141</v>
      </c>
      <c r="D16883" t="s">
        <v>80</v>
      </c>
      <c r="E16883" t="s">
        <v>5</v>
      </c>
      <c r="F16883" t="s">
        <v>8</v>
      </c>
      <c r="G16883">
        <v>0</v>
      </c>
      <c r="H16883">
        <v>0</v>
      </c>
      <c r="I16883">
        <v>0</v>
      </c>
      <c r="J16883">
        <v>0</v>
      </c>
      <c r="L16883" s="51">
        <v>46022</v>
      </c>
      <c r="M16883">
        <v>2</v>
      </c>
      <c r="N16883">
        <v>0</v>
      </c>
    </row>
    <row r="16884" spans="1:14" x14ac:dyDescent="0.25">
      <c r="A16884" s="21" t="str">
        <f t="shared" si="263"/>
        <v>MOW HBC EAAA_2026</v>
      </c>
      <c r="B16884" t="s">
        <v>130</v>
      </c>
      <c r="C16884" t="s">
        <v>141</v>
      </c>
      <c r="D16884" t="s">
        <v>80</v>
      </c>
      <c r="E16884" t="s">
        <v>5</v>
      </c>
      <c r="F16884" t="s">
        <v>8</v>
      </c>
      <c r="G16884">
        <v>0</v>
      </c>
      <c r="H16884">
        <v>0</v>
      </c>
      <c r="I16884">
        <v>0</v>
      </c>
      <c r="J16884">
        <v>0</v>
      </c>
      <c r="L16884" s="51">
        <v>46387</v>
      </c>
      <c r="M16884">
        <v>3</v>
      </c>
      <c r="N16884">
        <v>0</v>
      </c>
    </row>
    <row r="16885" spans="1:14" x14ac:dyDescent="0.25">
      <c r="A16885" s="21" t="str">
        <f t="shared" si="263"/>
        <v>MOW HBC EAAA_2027</v>
      </c>
      <c r="B16885" t="s">
        <v>130</v>
      </c>
      <c r="C16885" t="s">
        <v>141</v>
      </c>
      <c r="D16885" t="s">
        <v>80</v>
      </c>
      <c r="E16885" t="s">
        <v>5</v>
      </c>
      <c r="F16885" t="s">
        <v>8</v>
      </c>
      <c r="G16885">
        <v>0</v>
      </c>
      <c r="H16885">
        <v>0</v>
      </c>
      <c r="I16885">
        <v>0</v>
      </c>
      <c r="J16885">
        <v>0</v>
      </c>
      <c r="L16885" s="51">
        <v>46752</v>
      </c>
      <c r="M16885">
        <v>4</v>
      </c>
      <c r="N16885">
        <v>0</v>
      </c>
    </row>
    <row r="16886" spans="1:14" x14ac:dyDescent="0.25">
      <c r="A16886" s="21" t="str">
        <f t="shared" si="263"/>
        <v>MOW HBC EAAA_2028</v>
      </c>
      <c r="B16886" t="s">
        <v>130</v>
      </c>
      <c r="C16886" t="s">
        <v>141</v>
      </c>
      <c r="D16886" t="s">
        <v>80</v>
      </c>
      <c r="E16886" t="s">
        <v>5</v>
      </c>
      <c r="F16886" t="s">
        <v>8</v>
      </c>
      <c r="G16886">
        <v>0</v>
      </c>
      <c r="H16886">
        <v>0</v>
      </c>
      <c r="I16886">
        <v>0</v>
      </c>
      <c r="J16886">
        <v>0</v>
      </c>
      <c r="L16886" s="51">
        <v>47118</v>
      </c>
      <c r="M16886">
        <v>5</v>
      </c>
      <c r="N16886">
        <v>0</v>
      </c>
    </row>
    <row r="16887" spans="1:14" x14ac:dyDescent="0.25">
      <c r="A16887" s="21" t="str">
        <f t="shared" si="263"/>
        <v>MOW HBC EAAA_2029</v>
      </c>
      <c r="B16887" t="s">
        <v>130</v>
      </c>
      <c r="C16887" t="s">
        <v>141</v>
      </c>
      <c r="D16887" t="s">
        <v>80</v>
      </c>
      <c r="E16887" t="s">
        <v>5</v>
      </c>
      <c r="F16887" t="s">
        <v>8</v>
      </c>
      <c r="G16887">
        <v>0</v>
      </c>
      <c r="H16887">
        <v>0</v>
      </c>
      <c r="I16887">
        <v>0</v>
      </c>
      <c r="J16887">
        <v>0</v>
      </c>
      <c r="L16887" s="51">
        <v>47483</v>
      </c>
      <c r="M16887">
        <v>6</v>
      </c>
      <c r="N16887">
        <v>0</v>
      </c>
    </row>
    <row r="16888" spans="1:14" x14ac:dyDescent="0.25">
      <c r="A16888" s="21" t="str">
        <f t="shared" si="263"/>
        <v>MOW HBC EAAA_2030</v>
      </c>
      <c r="B16888" t="s">
        <v>130</v>
      </c>
      <c r="C16888" t="s">
        <v>141</v>
      </c>
      <c r="D16888" t="s">
        <v>80</v>
      </c>
      <c r="E16888" t="s">
        <v>5</v>
      </c>
      <c r="F16888" t="s">
        <v>8</v>
      </c>
      <c r="G16888">
        <v>0</v>
      </c>
      <c r="H16888">
        <v>0</v>
      </c>
      <c r="I16888">
        <v>0</v>
      </c>
      <c r="J16888">
        <v>0</v>
      </c>
      <c r="L16888" s="51">
        <v>47848</v>
      </c>
      <c r="M16888">
        <v>7</v>
      </c>
      <c r="N16888">
        <v>0</v>
      </c>
    </row>
    <row r="16889" spans="1:14" x14ac:dyDescent="0.25">
      <c r="A16889" s="21" t="str">
        <f t="shared" si="263"/>
        <v>MOW HBC EAAA_2031</v>
      </c>
      <c r="B16889" t="s">
        <v>130</v>
      </c>
      <c r="C16889" t="s">
        <v>141</v>
      </c>
      <c r="D16889" t="s">
        <v>80</v>
      </c>
      <c r="E16889" t="s">
        <v>5</v>
      </c>
      <c r="F16889" t="s">
        <v>8</v>
      </c>
      <c r="G16889">
        <v>0</v>
      </c>
      <c r="H16889">
        <v>0</v>
      </c>
      <c r="I16889">
        <v>0</v>
      </c>
      <c r="J16889">
        <v>0</v>
      </c>
      <c r="L16889" s="51">
        <v>48213</v>
      </c>
      <c r="M16889">
        <v>8</v>
      </c>
      <c r="N16889">
        <v>0</v>
      </c>
    </row>
    <row r="16890" spans="1:14" x14ac:dyDescent="0.25">
      <c r="A16890" s="21" t="str">
        <f t="shared" si="263"/>
        <v>MOW HBC EAAA_2032</v>
      </c>
      <c r="B16890" t="s">
        <v>130</v>
      </c>
      <c r="C16890" t="s">
        <v>141</v>
      </c>
      <c r="D16890" t="s">
        <v>80</v>
      </c>
      <c r="E16890" t="s">
        <v>5</v>
      </c>
      <c r="F16890" t="s">
        <v>8</v>
      </c>
      <c r="G16890">
        <v>0</v>
      </c>
      <c r="H16890">
        <v>0</v>
      </c>
      <c r="I16890">
        <v>0</v>
      </c>
      <c r="J16890">
        <v>0</v>
      </c>
      <c r="L16890" s="51">
        <v>48579</v>
      </c>
      <c r="M16890">
        <v>9</v>
      </c>
      <c r="N16890">
        <v>0</v>
      </c>
    </row>
    <row r="16891" spans="1:14" x14ac:dyDescent="0.25">
      <c r="A16891" s="21" t="str">
        <f t="shared" si="263"/>
        <v>MOW HBC EAAA_2033</v>
      </c>
      <c r="B16891" t="s">
        <v>130</v>
      </c>
      <c r="C16891" t="s">
        <v>141</v>
      </c>
      <c r="D16891" t="s">
        <v>80</v>
      </c>
      <c r="E16891" t="s">
        <v>5</v>
      </c>
      <c r="F16891" t="s">
        <v>8</v>
      </c>
      <c r="G16891">
        <v>0</v>
      </c>
      <c r="H16891">
        <v>0</v>
      </c>
      <c r="I16891">
        <v>0</v>
      </c>
      <c r="J16891">
        <v>0</v>
      </c>
      <c r="L16891" s="51">
        <v>48944</v>
      </c>
      <c r="M16891">
        <v>10</v>
      </c>
      <c r="N16891">
        <v>0</v>
      </c>
    </row>
    <row r="16892" spans="1:14" x14ac:dyDescent="0.25">
      <c r="A16892" s="21" t="str">
        <f t="shared" si="263"/>
        <v>MOW HBC EAAA_2034</v>
      </c>
      <c r="B16892" t="s">
        <v>130</v>
      </c>
      <c r="C16892" t="s">
        <v>141</v>
      </c>
      <c r="D16892" t="s">
        <v>80</v>
      </c>
      <c r="E16892" t="s">
        <v>5</v>
      </c>
      <c r="F16892" t="s">
        <v>8</v>
      </c>
      <c r="G16892">
        <v>0</v>
      </c>
      <c r="H16892">
        <v>0</v>
      </c>
      <c r="I16892">
        <v>0</v>
      </c>
      <c r="J16892">
        <v>0</v>
      </c>
      <c r="L16892" s="51">
        <v>49309</v>
      </c>
      <c r="M16892">
        <v>11</v>
      </c>
      <c r="N16892">
        <v>0</v>
      </c>
    </row>
    <row r="16893" spans="1:14" x14ac:dyDescent="0.25">
      <c r="A16893" s="21" t="str">
        <f t="shared" si="263"/>
        <v>MOW HBC EAAA_2035</v>
      </c>
      <c r="B16893" t="s">
        <v>130</v>
      </c>
      <c r="C16893" t="s">
        <v>141</v>
      </c>
      <c r="D16893" t="s">
        <v>80</v>
      </c>
      <c r="E16893" t="s">
        <v>5</v>
      </c>
      <c r="F16893" t="s">
        <v>8</v>
      </c>
      <c r="G16893">
        <v>0</v>
      </c>
      <c r="H16893">
        <v>0</v>
      </c>
      <c r="I16893">
        <v>0</v>
      </c>
      <c r="J16893">
        <v>0</v>
      </c>
      <c r="L16893" s="51">
        <v>49674</v>
      </c>
      <c r="M16893">
        <v>12</v>
      </c>
      <c r="N16893">
        <v>0</v>
      </c>
    </row>
    <row r="16894" spans="1:14" x14ac:dyDescent="0.25">
      <c r="A16894" s="21" t="str">
        <f t="shared" si="263"/>
        <v>MOW HBC EAAA_2036</v>
      </c>
      <c r="B16894" t="s">
        <v>130</v>
      </c>
      <c r="C16894" t="s">
        <v>141</v>
      </c>
      <c r="D16894" t="s">
        <v>80</v>
      </c>
      <c r="E16894" t="s">
        <v>5</v>
      </c>
      <c r="F16894" t="s">
        <v>8</v>
      </c>
      <c r="G16894">
        <v>0</v>
      </c>
      <c r="H16894">
        <v>0</v>
      </c>
      <c r="I16894">
        <v>0</v>
      </c>
      <c r="J16894">
        <v>0</v>
      </c>
      <c r="L16894" s="51">
        <v>50040</v>
      </c>
      <c r="M16894">
        <v>13</v>
      </c>
      <c r="N16894">
        <v>0</v>
      </c>
    </row>
    <row r="16895" spans="1:14" x14ac:dyDescent="0.25">
      <c r="A16895" s="21" t="str">
        <f t="shared" si="263"/>
        <v>MOW HBC EAAA_2037</v>
      </c>
      <c r="B16895" t="s">
        <v>130</v>
      </c>
      <c r="C16895" t="s">
        <v>141</v>
      </c>
      <c r="D16895" t="s">
        <v>80</v>
      </c>
      <c r="E16895" t="s">
        <v>5</v>
      </c>
      <c r="F16895" t="s">
        <v>8</v>
      </c>
      <c r="G16895">
        <v>0</v>
      </c>
      <c r="H16895">
        <v>0</v>
      </c>
      <c r="I16895">
        <v>0</v>
      </c>
      <c r="J16895">
        <v>0</v>
      </c>
      <c r="L16895" s="51">
        <v>50405</v>
      </c>
      <c r="M16895">
        <v>14</v>
      </c>
      <c r="N16895">
        <v>0</v>
      </c>
    </row>
    <row r="16896" spans="1:14" x14ac:dyDescent="0.25">
      <c r="A16896" s="21" t="str">
        <f t="shared" si="263"/>
        <v>MOW HBC EAAA_2038</v>
      </c>
      <c r="B16896" t="s">
        <v>130</v>
      </c>
      <c r="C16896" t="s">
        <v>141</v>
      </c>
      <c r="D16896" t="s">
        <v>80</v>
      </c>
      <c r="E16896" t="s">
        <v>5</v>
      </c>
      <c r="F16896" t="s">
        <v>8</v>
      </c>
      <c r="G16896">
        <v>0</v>
      </c>
      <c r="H16896">
        <v>0</v>
      </c>
      <c r="I16896">
        <v>0</v>
      </c>
      <c r="J16896">
        <v>0</v>
      </c>
      <c r="L16896" s="51">
        <v>50770</v>
      </c>
      <c r="M16896">
        <v>15</v>
      </c>
      <c r="N16896">
        <v>0</v>
      </c>
    </row>
    <row r="16897" spans="1:14" x14ac:dyDescent="0.25">
      <c r="A16897" s="21" t="str">
        <f t="shared" si="263"/>
        <v>MOW HBC EAAA_2039</v>
      </c>
      <c r="B16897" t="s">
        <v>130</v>
      </c>
      <c r="C16897" t="s">
        <v>141</v>
      </c>
      <c r="D16897" t="s">
        <v>80</v>
      </c>
      <c r="E16897" t="s">
        <v>5</v>
      </c>
      <c r="F16897" t="s">
        <v>8</v>
      </c>
      <c r="G16897">
        <v>0</v>
      </c>
      <c r="H16897">
        <v>0</v>
      </c>
      <c r="I16897">
        <v>0</v>
      </c>
      <c r="J16897">
        <v>0</v>
      </c>
      <c r="L16897" s="51">
        <v>51135</v>
      </c>
      <c r="M16897">
        <v>16</v>
      </c>
      <c r="N16897">
        <v>0</v>
      </c>
    </row>
    <row r="16898" spans="1:14" x14ac:dyDescent="0.25">
      <c r="A16898" s="21" t="str">
        <f t="shared" ref="A16898:A16961" si="264">B16898&amp;" "&amp;D16898&amp;" "&amp;C16898&amp;"_"&amp;YEAR(L16898)</f>
        <v>MOW HBC EAAA_2040</v>
      </c>
      <c r="B16898" t="s">
        <v>130</v>
      </c>
      <c r="C16898" t="s">
        <v>141</v>
      </c>
      <c r="D16898" t="s">
        <v>80</v>
      </c>
      <c r="E16898" t="s">
        <v>5</v>
      </c>
      <c r="F16898" t="s">
        <v>8</v>
      </c>
      <c r="G16898">
        <v>0</v>
      </c>
      <c r="H16898">
        <v>0</v>
      </c>
      <c r="I16898">
        <v>0</v>
      </c>
      <c r="J16898">
        <v>0</v>
      </c>
      <c r="L16898" s="51">
        <v>51501</v>
      </c>
      <c r="M16898">
        <v>17</v>
      </c>
      <c r="N16898">
        <v>0</v>
      </c>
    </row>
    <row r="16899" spans="1:14" x14ac:dyDescent="0.25">
      <c r="A16899" s="21" t="str">
        <f t="shared" si="264"/>
        <v>MOW HBC EAAA_2041</v>
      </c>
      <c r="B16899" t="s">
        <v>130</v>
      </c>
      <c r="C16899" t="s">
        <v>141</v>
      </c>
      <c r="D16899" t="s">
        <v>80</v>
      </c>
      <c r="E16899" t="s">
        <v>5</v>
      </c>
      <c r="F16899" t="s">
        <v>8</v>
      </c>
      <c r="G16899">
        <v>0</v>
      </c>
      <c r="H16899">
        <v>0</v>
      </c>
      <c r="I16899">
        <v>0</v>
      </c>
      <c r="J16899">
        <v>0</v>
      </c>
      <c r="L16899" s="51">
        <v>51866</v>
      </c>
      <c r="M16899">
        <v>18</v>
      </c>
      <c r="N16899">
        <v>0</v>
      </c>
    </row>
    <row r="16900" spans="1:14" x14ac:dyDescent="0.25">
      <c r="A16900" s="21" t="str">
        <f t="shared" si="264"/>
        <v>MOW HBC EAAA_2042</v>
      </c>
      <c r="B16900" t="s">
        <v>130</v>
      </c>
      <c r="C16900" t="s">
        <v>141</v>
      </c>
      <c r="D16900" t="s">
        <v>80</v>
      </c>
      <c r="E16900" t="s">
        <v>5</v>
      </c>
      <c r="F16900" t="s">
        <v>8</v>
      </c>
      <c r="G16900">
        <v>0</v>
      </c>
      <c r="H16900">
        <v>0</v>
      </c>
      <c r="I16900">
        <v>0</v>
      </c>
      <c r="J16900">
        <v>0</v>
      </c>
      <c r="L16900" s="51">
        <v>52231</v>
      </c>
      <c r="M16900">
        <v>19</v>
      </c>
      <c r="N16900">
        <v>0</v>
      </c>
    </row>
    <row r="16901" spans="1:14" x14ac:dyDescent="0.25">
      <c r="A16901" s="21" t="str">
        <f t="shared" si="264"/>
        <v>MOW HBC EAAA_2043</v>
      </c>
      <c r="B16901" t="s">
        <v>130</v>
      </c>
      <c r="C16901" t="s">
        <v>141</v>
      </c>
      <c r="D16901" t="s">
        <v>80</v>
      </c>
      <c r="E16901" t="s">
        <v>5</v>
      </c>
      <c r="F16901" t="s">
        <v>8</v>
      </c>
      <c r="G16901">
        <v>0</v>
      </c>
      <c r="H16901">
        <v>0</v>
      </c>
      <c r="I16901">
        <v>0</v>
      </c>
      <c r="J16901">
        <v>0</v>
      </c>
      <c r="L16901" s="51">
        <v>52596</v>
      </c>
      <c r="M16901">
        <v>20</v>
      </c>
      <c r="N16901">
        <v>0</v>
      </c>
    </row>
    <row r="16902" spans="1:14" x14ac:dyDescent="0.25">
      <c r="A16902" s="21" t="str">
        <f t="shared" si="264"/>
        <v>MOW L2C EAAA_2024</v>
      </c>
      <c r="B16902" t="s">
        <v>130</v>
      </c>
      <c r="C16902" t="s">
        <v>141</v>
      </c>
      <c r="D16902" t="s">
        <v>25</v>
      </c>
      <c r="E16902" t="s">
        <v>29</v>
      </c>
      <c r="F16902" t="s">
        <v>28</v>
      </c>
      <c r="K16902">
        <v>0</v>
      </c>
      <c r="L16902" s="51">
        <v>45657</v>
      </c>
      <c r="M16902">
        <v>1</v>
      </c>
    </row>
    <row r="16903" spans="1:14" x14ac:dyDescent="0.25">
      <c r="A16903" s="21" t="str">
        <f t="shared" si="264"/>
        <v>MOW L2C EAAA_2025</v>
      </c>
      <c r="B16903" t="s">
        <v>130</v>
      </c>
      <c r="C16903" t="s">
        <v>141</v>
      </c>
      <c r="D16903" t="s">
        <v>25</v>
      </c>
      <c r="E16903" t="s">
        <v>29</v>
      </c>
      <c r="F16903" t="s">
        <v>28</v>
      </c>
      <c r="K16903">
        <v>0</v>
      </c>
      <c r="L16903" s="51">
        <v>46022</v>
      </c>
      <c r="M16903">
        <v>2</v>
      </c>
    </row>
    <row r="16904" spans="1:14" x14ac:dyDescent="0.25">
      <c r="A16904" s="21" t="str">
        <f t="shared" si="264"/>
        <v>MOW L2C EAAA_2026</v>
      </c>
      <c r="B16904" t="s">
        <v>130</v>
      </c>
      <c r="C16904" t="s">
        <v>141</v>
      </c>
      <c r="D16904" t="s">
        <v>25</v>
      </c>
      <c r="E16904" t="s">
        <v>29</v>
      </c>
      <c r="F16904" t="s">
        <v>28</v>
      </c>
      <c r="K16904">
        <v>0</v>
      </c>
      <c r="L16904" s="51">
        <v>46387</v>
      </c>
      <c r="M16904">
        <v>3</v>
      </c>
    </row>
    <row r="16905" spans="1:14" x14ac:dyDescent="0.25">
      <c r="A16905" s="21" t="str">
        <f t="shared" si="264"/>
        <v>MOW L2C EAAA_2027</v>
      </c>
      <c r="B16905" t="s">
        <v>130</v>
      </c>
      <c r="C16905" t="s">
        <v>141</v>
      </c>
      <c r="D16905" t="s">
        <v>25</v>
      </c>
      <c r="E16905" t="s">
        <v>29</v>
      </c>
      <c r="F16905" t="s">
        <v>28</v>
      </c>
      <c r="K16905">
        <v>0</v>
      </c>
      <c r="L16905" s="51">
        <v>46752</v>
      </c>
      <c r="M16905">
        <v>4</v>
      </c>
    </row>
    <row r="16906" spans="1:14" x14ac:dyDescent="0.25">
      <c r="A16906" s="21" t="str">
        <f t="shared" si="264"/>
        <v>MOW L2C EAAA_2028</v>
      </c>
      <c r="B16906" t="s">
        <v>130</v>
      </c>
      <c r="C16906" t="s">
        <v>141</v>
      </c>
      <c r="D16906" t="s">
        <v>25</v>
      </c>
      <c r="E16906" t="s">
        <v>29</v>
      </c>
      <c r="F16906" t="s">
        <v>28</v>
      </c>
      <c r="K16906">
        <v>0</v>
      </c>
      <c r="L16906" s="51">
        <v>47118</v>
      </c>
      <c r="M16906">
        <v>5</v>
      </c>
    </row>
    <row r="16907" spans="1:14" x14ac:dyDescent="0.25">
      <c r="A16907" s="21" t="str">
        <f t="shared" si="264"/>
        <v>MOW L2C EAAA_2029</v>
      </c>
      <c r="B16907" t="s">
        <v>130</v>
      </c>
      <c r="C16907" t="s">
        <v>141</v>
      </c>
      <c r="D16907" t="s">
        <v>25</v>
      </c>
      <c r="E16907" t="s">
        <v>29</v>
      </c>
      <c r="F16907" t="s">
        <v>28</v>
      </c>
      <c r="K16907">
        <v>0</v>
      </c>
      <c r="L16907" s="51">
        <v>47483</v>
      </c>
      <c r="M16907">
        <v>6</v>
      </c>
    </row>
    <row r="16908" spans="1:14" x14ac:dyDescent="0.25">
      <c r="A16908" s="21" t="str">
        <f t="shared" si="264"/>
        <v>MOW L2C EAAA_2030</v>
      </c>
      <c r="B16908" t="s">
        <v>130</v>
      </c>
      <c r="C16908" t="s">
        <v>141</v>
      </c>
      <c r="D16908" t="s">
        <v>25</v>
      </c>
      <c r="E16908" t="s">
        <v>29</v>
      </c>
      <c r="F16908" t="s">
        <v>28</v>
      </c>
      <c r="K16908">
        <v>0</v>
      </c>
      <c r="L16908" s="51">
        <v>47848</v>
      </c>
      <c r="M16908">
        <v>7</v>
      </c>
    </row>
    <row r="16909" spans="1:14" x14ac:dyDescent="0.25">
      <c r="A16909" s="21" t="str">
        <f t="shared" si="264"/>
        <v>MOW L2C EAAA_2031</v>
      </c>
      <c r="B16909" t="s">
        <v>130</v>
      </c>
      <c r="C16909" t="s">
        <v>141</v>
      </c>
      <c r="D16909" t="s">
        <v>25</v>
      </c>
      <c r="E16909" t="s">
        <v>29</v>
      </c>
      <c r="F16909" t="s">
        <v>28</v>
      </c>
      <c r="K16909">
        <v>0</v>
      </c>
      <c r="L16909" s="51">
        <v>48213</v>
      </c>
      <c r="M16909">
        <v>8</v>
      </c>
    </row>
    <row r="16910" spans="1:14" x14ac:dyDescent="0.25">
      <c r="A16910" s="21" t="str">
        <f t="shared" si="264"/>
        <v>MOW L2C EAAA_2032</v>
      </c>
      <c r="B16910" t="s">
        <v>130</v>
      </c>
      <c r="C16910" t="s">
        <v>141</v>
      </c>
      <c r="D16910" t="s">
        <v>25</v>
      </c>
      <c r="E16910" t="s">
        <v>29</v>
      </c>
      <c r="F16910" t="s">
        <v>28</v>
      </c>
      <c r="K16910">
        <v>0</v>
      </c>
      <c r="L16910" s="51">
        <v>48579</v>
      </c>
      <c r="M16910">
        <v>9</v>
      </c>
    </row>
    <row r="16911" spans="1:14" x14ac:dyDescent="0.25">
      <c r="A16911" s="21" t="str">
        <f t="shared" si="264"/>
        <v>MOW L2C EAAA_2033</v>
      </c>
      <c r="B16911" t="s">
        <v>130</v>
      </c>
      <c r="C16911" t="s">
        <v>141</v>
      </c>
      <c r="D16911" t="s">
        <v>25</v>
      </c>
      <c r="E16911" t="s">
        <v>29</v>
      </c>
      <c r="F16911" t="s">
        <v>28</v>
      </c>
      <c r="K16911">
        <v>0</v>
      </c>
      <c r="L16911" s="51">
        <v>48944</v>
      </c>
      <c r="M16911">
        <v>10</v>
      </c>
    </row>
    <row r="16912" spans="1:14" x14ac:dyDescent="0.25">
      <c r="A16912" s="21" t="str">
        <f t="shared" si="264"/>
        <v>MOW L2C EAAA_2034</v>
      </c>
      <c r="B16912" t="s">
        <v>130</v>
      </c>
      <c r="C16912" t="s">
        <v>141</v>
      </c>
      <c r="D16912" t="s">
        <v>25</v>
      </c>
      <c r="E16912" t="s">
        <v>29</v>
      </c>
      <c r="F16912" t="s">
        <v>28</v>
      </c>
      <c r="K16912">
        <v>0</v>
      </c>
      <c r="L16912" s="51">
        <v>49309</v>
      </c>
      <c r="M16912">
        <v>11</v>
      </c>
    </row>
    <row r="16913" spans="1:13" x14ac:dyDescent="0.25">
      <c r="A16913" s="21" t="str">
        <f t="shared" si="264"/>
        <v>MOW L2C EAAA_2035</v>
      </c>
      <c r="B16913" t="s">
        <v>130</v>
      </c>
      <c r="C16913" t="s">
        <v>141</v>
      </c>
      <c r="D16913" t="s">
        <v>25</v>
      </c>
      <c r="E16913" t="s">
        <v>29</v>
      </c>
      <c r="F16913" t="s">
        <v>28</v>
      </c>
      <c r="K16913">
        <v>0</v>
      </c>
      <c r="L16913" s="51">
        <v>49674</v>
      </c>
      <c r="M16913">
        <v>12</v>
      </c>
    </row>
    <row r="16914" spans="1:13" x14ac:dyDescent="0.25">
      <c r="A16914" s="21" t="str">
        <f t="shared" si="264"/>
        <v>MOW L2C EAAA_2036</v>
      </c>
      <c r="B16914" t="s">
        <v>130</v>
      </c>
      <c r="C16914" t="s">
        <v>141</v>
      </c>
      <c r="D16914" t="s">
        <v>25</v>
      </c>
      <c r="E16914" t="s">
        <v>29</v>
      </c>
      <c r="F16914" t="s">
        <v>28</v>
      </c>
      <c r="K16914">
        <v>0</v>
      </c>
      <c r="L16914" s="51">
        <v>50040</v>
      </c>
      <c r="M16914">
        <v>13</v>
      </c>
    </row>
    <row r="16915" spans="1:13" x14ac:dyDescent="0.25">
      <c r="A16915" s="21" t="str">
        <f t="shared" si="264"/>
        <v>MOW L2C EAAA_2037</v>
      </c>
      <c r="B16915" t="s">
        <v>130</v>
      </c>
      <c r="C16915" t="s">
        <v>141</v>
      </c>
      <c r="D16915" t="s">
        <v>25</v>
      </c>
      <c r="E16915" t="s">
        <v>29</v>
      </c>
      <c r="F16915" t="s">
        <v>28</v>
      </c>
      <c r="K16915">
        <v>0</v>
      </c>
      <c r="L16915" s="51">
        <v>50405</v>
      </c>
      <c r="M16915">
        <v>14</v>
      </c>
    </row>
    <row r="16916" spans="1:13" x14ac:dyDescent="0.25">
      <c r="A16916" s="21" t="str">
        <f t="shared" si="264"/>
        <v>MOW L2C EAAA_2038</v>
      </c>
      <c r="B16916" t="s">
        <v>130</v>
      </c>
      <c r="C16916" t="s">
        <v>141</v>
      </c>
      <c r="D16916" t="s">
        <v>25</v>
      </c>
      <c r="E16916" t="s">
        <v>29</v>
      </c>
      <c r="F16916" t="s">
        <v>28</v>
      </c>
      <c r="K16916">
        <v>0</v>
      </c>
      <c r="L16916" s="51">
        <v>50770</v>
      </c>
      <c r="M16916">
        <v>15</v>
      </c>
    </row>
    <row r="16917" spans="1:13" x14ac:dyDescent="0.25">
      <c r="A16917" s="21" t="str">
        <f t="shared" si="264"/>
        <v>MOW L2C EAAA_2039</v>
      </c>
      <c r="B16917" t="s">
        <v>130</v>
      </c>
      <c r="C16917" t="s">
        <v>141</v>
      </c>
      <c r="D16917" t="s">
        <v>25</v>
      </c>
      <c r="E16917" t="s">
        <v>29</v>
      </c>
      <c r="F16917" t="s">
        <v>28</v>
      </c>
      <c r="K16917">
        <v>0</v>
      </c>
      <c r="L16917" s="51">
        <v>51135</v>
      </c>
      <c r="M16917">
        <v>16</v>
      </c>
    </row>
    <row r="16918" spans="1:13" x14ac:dyDescent="0.25">
      <c r="A16918" s="21" t="str">
        <f t="shared" si="264"/>
        <v>MOW L2C EAAA_2040</v>
      </c>
      <c r="B16918" t="s">
        <v>130</v>
      </c>
      <c r="C16918" t="s">
        <v>141</v>
      </c>
      <c r="D16918" t="s">
        <v>25</v>
      </c>
      <c r="E16918" t="s">
        <v>29</v>
      </c>
      <c r="F16918" t="s">
        <v>28</v>
      </c>
      <c r="K16918">
        <v>0</v>
      </c>
      <c r="L16918" s="51">
        <v>51501</v>
      </c>
      <c r="M16918">
        <v>17</v>
      </c>
    </row>
    <row r="16919" spans="1:13" x14ac:dyDescent="0.25">
      <c r="A16919" s="21" t="str">
        <f t="shared" si="264"/>
        <v>MOW L2C EAAA_2041</v>
      </c>
      <c r="B16919" t="s">
        <v>130</v>
      </c>
      <c r="C16919" t="s">
        <v>141</v>
      </c>
      <c r="D16919" t="s">
        <v>25</v>
      </c>
      <c r="E16919" t="s">
        <v>29</v>
      </c>
      <c r="F16919" t="s">
        <v>28</v>
      </c>
      <c r="K16919">
        <v>0</v>
      </c>
      <c r="L16919" s="51">
        <v>51866</v>
      </c>
      <c r="M16919">
        <v>18</v>
      </c>
    </row>
    <row r="16920" spans="1:13" x14ac:dyDescent="0.25">
      <c r="A16920" s="21" t="str">
        <f t="shared" si="264"/>
        <v>MOW L2C EAAA_2042</v>
      </c>
      <c r="B16920" t="s">
        <v>130</v>
      </c>
      <c r="C16920" t="s">
        <v>141</v>
      </c>
      <c r="D16920" t="s">
        <v>25</v>
      </c>
      <c r="E16920" t="s">
        <v>29</v>
      </c>
      <c r="F16920" t="s">
        <v>28</v>
      </c>
      <c r="K16920">
        <v>77774.75</v>
      </c>
      <c r="L16920" s="51">
        <v>52231</v>
      </c>
      <c r="M16920">
        <v>19</v>
      </c>
    </row>
    <row r="16921" spans="1:13" x14ac:dyDescent="0.25">
      <c r="A16921" s="21" t="str">
        <f t="shared" si="264"/>
        <v>MOW L2C EAAA_2043</v>
      </c>
      <c r="B16921" t="s">
        <v>130</v>
      </c>
      <c r="C16921" t="s">
        <v>141</v>
      </c>
      <c r="D16921" t="s">
        <v>25</v>
      </c>
      <c r="E16921" t="s">
        <v>29</v>
      </c>
      <c r="F16921" t="s">
        <v>28</v>
      </c>
      <c r="K16921">
        <v>85229.71875</v>
      </c>
      <c r="L16921" s="51">
        <v>52596</v>
      </c>
      <c r="M16921">
        <v>20</v>
      </c>
    </row>
    <row r="16922" spans="1:13" x14ac:dyDescent="0.25">
      <c r="A16922" s="21" t="str">
        <f t="shared" si="264"/>
        <v>MOW L2C EAAA_2024</v>
      </c>
      <c r="B16922" t="s">
        <v>130</v>
      </c>
      <c r="C16922" t="s">
        <v>141</v>
      </c>
      <c r="D16922" t="s">
        <v>25</v>
      </c>
      <c r="E16922" t="s">
        <v>29</v>
      </c>
      <c r="F16922" t="s">
        <v>31</v>
      </c>
      <c r="K16922">
        <v>0</v>
      </c>
      <c r="L16922" s="51">
        <v>45657</v>
      </c>
      <c r="M16922">
        <v>1</v>
      </c>
    </row>
    <row r="16923" spans="1:13" x14ac:dyDescent="0.25">
      <c r="A16923" s="21" t="str">
        <f t="shared" si="264"/>
        <v>MOW L2C EAAA_2025</v>
      </c>
      <c r="B16923" t="s">
        <v>130</v>
      </c>
      <c r="C16923" t="s">
        <v>141</v>
      </c>
      <c r="D16923" t="s">
        <v>25</v>
      </c>
      <c r="E16923" t="s">
        <v>29</v>
      </c>
      <c r="F16923" t="s">
        <v>31</v>
      </c>
      <c r="K16923">
        <v>0</v>
      </c>
      <c r="L16923" s="51">
        <v>46022</v>
      </c>
      <c r="M16923">
        <v>2</v>
      </c>
    </row>
    <row r="16924" spans="1:13" x14ac:dyDescent="0.25">
      <c r="A16924" s="21" t="str">
        <f t="shared" si="264"/>
        <v>MOW L2C EAAA_2026</v>
      </c>
      <c r="B16924" t="s">
        <v>130</v>
      </c>
      <c r="C16924" t="s">
        <v>141</v>
      </c>
      <c r="D16924" t="s">
        <v>25</v>
      </c>
      <c r="E16924" t="s">
        <v>29</v>
      </c>
      <c r="F16924" t="s">
        <v>31</v>
      </c>
      <c r="K16924">
        <v>0</v>
      </c>
      <c r="L16924" s="51">
        <v>46387</v>
      </c>
      <c r="M16924">
        <v>3</v>
      </c>
    </row>
    <row r="16925" spans="1:13" x14ac:dyDescent="0.25">
      <c r="A16925" s="21" t="str">
        <f t="shared" si="264"/>
        <v>MOW L2C EAAA_2027</v>
      </c>
      <c r="B16925" t="s">
        <v>130</v>
      </c>
      <c r="C16925" t="s">
        <v>141</v>
      </c>
      <c r="D16925" t="s">
        <v>25</v>
      </c>
      <c r="E16925" t="s">
        <v>29</v>
      </c>
      <c r="F16925" t="s">
        <v>31</v>
      </c>
      <c r="K16925">
        <v>0</v>
      </c>
      <c r="L16925" s="51">
        <v>46752</v>
      </c>
      <c r="M16925">
        <v>4</v>
      </c>
    </row>
    <row r="16926" spans="1:13" x14ac:dyDescent="0.25">
      <c r="A16926" s="21" t="str">
        <f t="shared" si="264"/>
        <v>MOW L2C EAAA_2028</v>
      </c>
      <c r="B16926" t="s">
        <v>130</v>
      </c>
      <c r="C16926" t="s">
        <v>141</v>
      </c>
      <c r="D16926" t="s">
        <v>25</v>
      </c>
      <c r="E16926" t="s">
        <v>29</v>
      </c>
      <c r="F16926" t="s">
        <v>31</v>
      </c>
      <c r="K16926">
        <v>0</v>
      </c>
      <c r="L16926" s="51">
        <v>47118</v>
      </c>
      <c r="M16926">
        <v>5</v>
      </c>
    </row>
    <row r="16927" spans="1:13" x14ac:dyDescent="0.25">
      <c r="A16927" s="21" t="str">
        <f t="shared" si="264"/>
        <v>MOW L2C EAAA_2029</v>
      </c>
      <c r="B16927" t="s">
        <v>130</v>
      </c>
      <c r="C16927" t="s">
        <v>141</v>
      </c>
      <c r="D16927" t="s">
        <v>25</v>
      </c>
      <c r="E16927" t="s">
        <v>29</v>
      </c>
      <c r="F16927" t="s">
        <v>31</v>
      </c>
      <c r="K16927">
        <v>0</v>
      </c>
      <c r="L16927" s="51">
        <v>47483</v>
      </c>
      <c r="M16927">
        <v>6</v>
      </c>
    </row>
    <row r="16928" spans="1:13" x14ac:dyDescent="0.25">
      <c r="A16928" s="21" t="str">
        <f t="shared" si="264"/>
        <v>MOW L2C EAAA_2030</v>
      </c>
      <c r="B16928" t="s">
        <v>130</v>
      </c>
      <c r="C16928" t="s">
        <v>141</v>
      </c>
      <c r="D16928" t="s">
        <v>25</v>
      </c>
      <c r="E16928" t="s">
        <v>29</v>
      </c>
      <c r="F16928" t="s">
        <v>31</v>
      </c>
      <c r="K16928">
        <v>0</v>
      </c>
      <c r="L16928" s="51">
        <v>47848</v>
      </c>
      <c r="M16928">
        <v>7</v>
      </c>
    </row>
    <row r="16929" spans="1:14" x14ac:dyDescent="0.25">
      <c r="A16929" s="21" t="str">
        <f t="shared" si="264"/>
        <v>MOW L2C EAAA_2031</v>
      </c>
      <c r="B16929" t="s">
        <v>130</v>
      </c>
      <c r="C16929" t="s">
        <v>141</v>
      </c>
      <c r="D16929" t="s">
        <v>25</v>
      </c>
      <c r="E16929" t="s">
        <v>29</v>
      </c>
      <c r="F16929" t="s">
        <v>31</v>
      </c>
      <c r="K16929">
        <v>0</v>
      </c>
      <c r="L16929" s="51">
        <v>48213</v>
      </c>
      <c r="M16929">
        <v>8</v>
      </c>
    </row>
    <row r="16930" spans="1:14" x14ac:dyDescent="0.25">
      <c r="A16930" s="21" t="str">
        <f t="shared" si="264"/>
        <v>MOW L2C EAAA_2032</v>
      </c>
      <c r="B16930" t="s">
        <v>130</v>
      </c>
      <c r="C16930" t="s">
        <v>141</v>
      </c>
      <c r="D16930" t="s">
        <v>25</v>
      </c>
      <c r="E16930" t="s">
        <v>29</v>
      </c>
      <c r="F16930" t="s">
        <v>31</v>
      </c>
      <c r="K16930">
        <v>0</v>
      </c>
      <c r="L16930" s="51">
        <v>48579</v>
      </c>
      <c r="M16930">
        <v>9</v>
      </c>
    </row>
    <row r="16931" spans="1:14" x14ac:dyDescent="0.25">
      <c r="A16931" s="21" t="str">
        <f t="shared" si="264"/>
        <v>MOW L2C EAAA_2033</v>
      </c>
      <c r="B16931" t="s">
        <v>130</v>
      </c>
      <c r="C16931" t="s">
        <v>141</v>
      </c>
      <c r="D16931" t="s">
        <v>25</v>
      </c>
      <c r="E16931" t="s">
        <v>29</v>
      </c>
      <c r="F16931" t="s">
        <v>31</v>
      </c>
      <c r="K16931">
        <v>0</v>
      </c>
      <c r="L16931" s="51">
        <v>48944</v>
      </c>
      <c r="M16931">
        <v>10</v>
      </c>
    </row>
    <row r="16932" spans="1:14" x14ac:dyDescent="0.25">
      <c r="A16932" s="21" t="str">
        <f t="shared" si="264"/>
        <v>MOW L2C EAAA_2034</v>
      </c>
      <c r="B16932" t="s">
        <v>130</v>
      </c>
      <c r="C16932" t="s">
        <v>141</v>
      </c>
      <c r="D16932" t="s">
        <v>25</v>
      </c>
      <c r="E16932" t="s">
        <v>29</v>
      </c>
      <c r="F16932" t="s">
        <v>31</v>
      </c>
      <c r="K16932">
        <v>0</v>
      </c>
      <c r="L16932" s="51">
        <v>49309</v>
      </c>
      <c r="M16932">
        <v>11</v>
      </c>
    </row>
    <row r="16933" spans="1:14" x14ac:dyDescent="0.25">
      <c r="A16933" s="21" t="str">
        <f t="shared" si="264"/>
        <v>MOW L2C EAAA_2035</v>
      </c>
      <c r="B16933" t="s">
        <v>130</v>
      </c>
      <c r="C16933" t="s">
        <v>141</v>
      </c>
      <c r="D16933" t="s">
        <v>25</v>
      </c>
      <c r="E16933" t="s">
        <v>29</v>
      </c>
      <c r="F16933" t="s">
        <v>31</v>
      </c>
      <c r="K16933">
        <v>0</v>
      </c>
      <c r="L16933" s="51">
        <v>49674</v>
      </c>
      <c r="M16933">
        <v>12</v>
      </c>
    </row>
    <row r="16934" spans="1:14" x14ac:dyDescent="0.25">
      <c r="A16934" s="21" t="str">
        <f t="shared" si="264"/>
        <v>MOW L2C EAAA_2036</v>
      </c>
      <c r="B16934" t="s">
        <v>130</v>
      </c>
      <c r="C16934" t="s">
        <v>141</v>
      </c>
      <c r="D16934" t="s">
        <v>25</v>
      </c>
      <c r="E16934" t="s">
        <v>29</v>
      </c>
      <c r="F16934" t="s">
        <v>31</v>
      </c>
      <c r="K16934">
        <v>0</v>
      </c>
      <c r="L16934" s="51">
        <v>50040</v>
      </c>
      <c r="M16934">
        <v>13</v>
      </c>
    </row>
    <row r="16935" spans="1:14" x14ac:dyDescent="0.25">
      <c r="A16935" s="21" t="str">
        <f t="shared" si="264"/>
        <v>MOW L2C EAAA_2037</v>
      </c>
      <c r="B16935" t="s">
        <v>130</v>
      </c>
      <c r="C16935" t="s">
        <v>141</v>
      </c>
      <c r="D16935" t="s">
        <v>25</v>
      </c>
      <c r="E16935" t="s">
        <v>29</v>
      </c>
      <c r="F16935" t="s">
        <v>31</v>
      </c>
      <c r="K16935">
        <v>0</v>
      </c>
      <c r="L16935" s="51">
        <v>50405</v>
      </c>
      <c r="M16935">
        <v>14</v>
      </c>
    </row>
    <row r="16936" spans="1:14" x14ac:dyDescent="0.25">
      <c r="A16936" s="21" t="str">
        <f t="shared" si="264"/>
        <v>MOW L2C EAAA_2038</v>
      </c>
      <c r="B16936" t="s">
        <v>130</v>
      </c>
      <c r="C16936" t="s">
        <v>141</v>
      </c>
      <c r="D16936" t="s">
        <v>25</v>
      </c>
      <c r="E16936" t="s">
        <v>29</v>
      </c>
      <c r="F16936" t="s">
        <v>31</v>
      </c>
      <c r="K16936">
        <v>0</v>
      </c>
      <c r="L16936" s="51">
        <v>50770</v>
      </c>
      <c r="M16936">
        <v>15</v>
      </c>
    </row>
    <row r="16937" spans="1:14" x14ac:dyDescent="0.25">
      <c r="A16937" s="21" t="str">
        <f t="shared" si="264"/>
        <v>MOW L2C EAAA_2039</v>
      </c>
      <c r="B16937" t="s">
        <v>130</v>
      </c>
      <c r="C16937" t="s">
        <v>141</v>
      </c>
      <c r="D16937" t="s">
        <v>25</v>
      </c>
      <c r="E16937" t="s">
        <v>29</v>
      </c>
      <c r="F16937" t="s">
        <v>31</v>
      </c>
      <c r="K16937">
        <v>0</v>
      </c>
      <c r="L16937" s="51">
        <v>51135</v>
      </c>
      <c r="M16937">
        <v>16</v>
      </c>
    </row>
    <row r="16938" spans="1:14" x14ac:dyDescent="0.25">
      <c r="A16938" s="21" t="str">
        <f t="shared" si="264"/>
        <v>MOW L2C EAAA_2040</v>
      </c>
      <c r="B16938" t="s">
        <v>130</v>
      </c>
      <c r="C16938" t="s">
        <v>141</v>
      </c>
      <c r="D16938" t="s">
        <v>25</v>
      </c>
      <c r="E16938" t="s">
        <v>29</v>
      </c>
      <c r="F16938" t="s">
        <v>31</v>
      </c>
      <c r="K16938">
        <v>0</v>
      </c>
      <c r="L16938" s="51">
        <v>51501</v>
      </c>
      <c r="M16938">
        <v>17</v>
      </c>
    </row>
    <row r="16939" spans="1:14" x14ac:dyDescent="0.25">
      <c r="A16939" s="21" t="str">
        <f t="shared" si="264"/>
        <v>MOW L2C EAAA_2041</v>
      </c>
      <c r="B16939" t="s">
        <v>130</v>
      </c>
      <c r="C16939" t="s">
        <v>141</v>
      </c>
      <c r="D16939" t="s">
        <v>25</v>
      </c>
      <c r="E16939" t="s">
        <v>29</v>
      </c>
      <c r="F16939" t="s">
        <v>31</v>
      </c>
      <c r="K16939">
        <v>0</v>
      </c>
      <c r="L16939" s="51">
        <v>51866</v>
      </c>
      <c r="M16939">
        <v>18</v>
      </c>
    </row>
    <row r="16940" spans="1:14" x14ac:dyDescent="0.25">
      <c r="A16940" s="21" t="str">
        <f t="shared" si="264"/>
        <v>MOW L2C EAAA_2042</v>
      </c>
      <c r="B16940" t="s">
        <v>130</v>
      </c>
      <c r="C16940" t="s">
        <v>141</v>
      </c>
      <c r="D16940" t="s">
        <v>25</v>
      </c>
      <c r="E16940" t="s">
        <v>29</v>
      </c>
      <c r="F16940" t="s">
        <v>31</v>
      </c>
      <c r="K16940">
        <v>0</v>
      </c>
      <c r="L16940" s="51">
        <v>52231</v>
      </c>
      <c r="M16940">
        <v>19</v>
      </c>
    </row>
    <row r="16941" spans="1:14" x14ac:dyDescent="0.25">
      <c r="A16941" s="21" t="str">
        <f t="shared" si="264"/>
        <v>MOW L2C EAAA_2043</v>
      </c>
      <c r="B16941" t="s">
        <v>130</v>
      </c>
      <c r="C16941" t="s">
        <v>141</v>
      </c>
      <c r="D16941" t="s">
        <v>25</v>
      </c>
      <c r="E16941" t="s">
        <v>29</v>
      </c>
      <c r="F16941" t="s">
        <v>31</v>
      </c>
      <c r="K16941">
        <v>0</v>
      </c>
      <c r="L16941" s="51">
        <v>52596</v>
      </c>
      <c r="M16941">
        <v>20</v>
      </c>
    </row>
    <row r="16942" spans="1:14" x14ac:dyDescent="0.25">
      <c r="A16942" s="21" t="str">
        <f t="shared" si="264"/>
        <v>MOW L2C EAAA_2024</v>
      </c>
      <c r="B16942" t="s">
        <v>130</v>
      </c>
      <c r="C16942" t="s">
        <v>141</v>
      </c>
      <c r="D16942" t="s">
        <v>25</v>
      </c>
      <c r="E16942" t="s">
        <v>5</v>
      </c>
      <c r="F16942" t="s">
        <v>4</v>
      </c>
      <c r="G16942">
        <v>0</v>
      </c>
      <c r="H16942">
        <v>0</v>
      </c>
      <c r="I16942">
        <v>0</v>
      </c>
      <c r="J16942">
        <v>0</v>
      </c>
      <c r="L16942" s="51">
        <v>45657</v>
      </c>
      <c r="M16942">
        <v>1</v>
      </c>
      <c r="N16942">
        <v>0</v>
      </c>
    </row>
    <row r="16943" spans="1:14" x14ac:dyDescent="0.25">
      <c r="A16943" s="21" t="str">
        <f t="shared" si="264"/>
        <v>MOW L2C EAAA_2025</v>
      </c>
      <c r="B16943" t="s">
        <v>130</v>
      </c>
      <c r="C16943" t="s">
        <v>141</v>
      </c>
      <c r="D16943" t="s">
        <v>25</v>
      </c>
      <c r="E16943" t="s">
        <v>5</v>
      </c>
      <c r="F16943" t="s">
        <v>4</v>
      </c>
      <c r="G16943">
        <v>0</v>
      </c>
      <c r="H16943">
        <v>0</v>
      </c>
      <c r="I16943">
        <v>4883.10009765625</v>
      </c>
      <c r="J16943">
        <v>0</v>
      </c>
      <c r="L16943" s="51">
        <v>46022</v>
      </c>
      <c r="M16943">
        <v>2</v>
      </c>
      <c r="N16943">
        <v>0</v>
      </c>
    </row>
    <row r="16944" spans="1:14" x14ac:dyDescent="0.25">
      <c r="A16944" s="21" t="str">
        <f t="shared" si="264"/>
        <v>MOW L2C EAAA_2026</v>
      </c>
      <c r="B16944" t="s">
        <v>130</v>
      </c>
      <c r="C16944" t="s">
        <v>141</v>
      </c>
      <c r="D16944" t="s">
        <v>25</v>
      </c>
      <c r="E16944" t="s">
        <v>5</v>
      </c>
      <c r="F16944" t="s">
        <v>4</v>
      </c>
      <c r="G16944">
        <v>0</v>
      </c>
      <c r="H16944">
        <v>3752.09033203125</v>
      </c>
      <c r="I16944">
        <v>-55303.4140625</v>
      </c>
      <c r="J16944">
        <v>0</v>
      </c>
      <c r="L16944" s="51">
        <v>46387</v>
      </c>
      <c r="M16944">
        <v>3</v>
      </c>
      <c r="N16944">
        <v>0</v>
      </c>
    </row>
    <row r="16945" spans="1:14" x14ac:dyDescent="0.25">
      <c r="A16945" s="21" t="str">
        <f t="shared" si="264"/>
        <v>MOW L2C EAAA_2027</v>
      </c>
      <c r="B16945" t="s">
        <v>130</v>
      </c>
      <c r="C16945" t="s">
        <v>141</v>
      </c>
      <c r="D16945" t="s">
        <v>25</v>
      </c>
      <c r="E16945" t="s">
        <v>5</v>
      </c>
      <c r="F16945" t="s">
        <v>4</v>
      </c>
      <c r="G16945">
        <v>0</v>
      </c>
      <c r="H16945">
        <v>4496.580078125</v>
      </c>
      <c r="I16945">
        <v>-23738.19140625</v>
      </c>
      <c r="J16945">
        <v>0</v>
      </c>
      <c r="L16945" s="51">
        <v>46752</v>
      </c>
      <c r="M16945">
        <v>4</v>
      </c>
      <c r="N16945">
        <v>0</v>
      </c>
    </row>
    <row r="16946" spans="1:14" x14ac:dyDescent="0.25">
      <c r="A16946" s="21" t="str">
        <f t="shared" si="264"/>
        <v>MOW L2C EAAA_2028</v>
      </c>
      <c r="B16946" t="s">
        <v>130</v>
      </c>
      <c r="C16946" t="s">
        <v>141</v>
      </c>
      <c r="D16946" t="s">
        <v>25</v>
      </c>
      <c r="E16946" t="s">
        <v>5</v>
      </c>
      <c r="F16946" t="s">
        <v>4</v>
      </c>
      <c r="G16946">
        <v>0</v>
      </c>
      <c r="H16946">
        <v>13276.0322265625</v>
      </c>
      <c r="I16946">
        <v>139656.34375</v>
      </c>
      <c r="J16946">
        <v>0</v>
      </c>
      <c r="L16946" s="51">
        <v>47118</v>
      </c>
      <c r="M16946">
        <v>5</v>
      </c>
      <c r="N16946">
        <v>-25649.771484375</v>
      </c>
    </row>
    <row r="16947" spans="1:14" x14ac:dyDescent="0.25">
      <c r="A16947" s="21" t="str">
        <f t="shared" si="264"/>
        <v>MOW L2C EAAA_2029</v>
      </c>
      <c r="B16947" t="s">
        <v>130</v>
      </c>
      <c r="C16947" t="s">
        <v>141</v>
      </c>
      <c r="D16947" t="s">
        <v>25</v>
      </c>
      <c r="E16947" t="s">
        <v>5</v>
      </c>
      <c r="F16947" t="s">
        <v>4</v>
      </c>
      <c r="G16947">
        <v>0</v>
      </c>
      <c r="H16947">
        <v>44526.39453125</v>
      </c>
      <c r="I16947">
        <v>199501.6875</v>
      </c>
      <c r="J16947">
        <v>0</v>
      </c>
      <c r="L16947" s="51">
        <v>47483</v>
      </c>
      <c r="M16947">
        <v>6</v>
      </c>
      <c r="N16947">
        <v>426.41961669921875</v>
      </c>
    </row>
    <row r="16948" spans="1:14" x14ac:dyDescent="0.25">
      <c r="A16948" s="21" t="str">
        <f t="shared" si="264"/>
        <v>MOW L2C EAAA_2030</v>
      </c>
      <c r="B16948" t="s">
        <v>130</v>
      </c>
      <c r="C16948" t="s">
        <v>141</v>
      </c>
      <c r="D16948" t="s">
        <v>25</v>
      </c>
      <c r="E16948" t="s">
        <v>5</v>
      </c>
      <c r="F16948" t="s">
        <v>4</v>
      </c>
      <c r="G16948">
        <v>0</v>
      </c>
      <c r="H16948">
        <v>79951.078125</v>
      </c>
      <c r="I16948">
        <v>242938.375</v>
      </c>
      <c r="J16948">
        <v>0</v>
      </c>
      <c r="L16948" s="51">
        <v>47848</v>
      </c>
      <c r="M16948">
        <v>7</v>
      </c>
      <c r="N16948">
        <v>33374.39453125</v>
      </c>
    </row>
    <row r="16949" spans="1:14" x14ac:dyDescent="0.25">
      <c r="A16949" s="21" t="str">
        <f t="shared" si="264"/>
        <v>MOW L2C EAAA_2031</v>
      </c>
      <c r="B16949" t="s">
        <v>130</v>
      </c>
      <c r="C16949" t="s">
        <v>141</v>
      </c>
      <c r="D16949" t="s">
        <v>25</v>
      </c>
      <c r="E16949" t="s">
        <v>5</v>
      </c>
      <c r="F16949" t="s">
        <v>4</v>
      </c>
      <c r="G16949">
        <v>0</v>
      </c>
      <c r="H16949">
        <v>87940.015625</v>
      </c>
      <c r="I16949">
        <v>294398.4375</v>
      </c>
      <c r="J16949">
        <v>0</v>
      </c>
      <c r="L16949" s="51">
        <v>48213</v>
      </c>
      <c r="M16949">
        <v>8</v>
      </c>
      <c r="N16949">
        <v>13578.8076171875</v>
      </c>
    </row>
    <row r="16950" spans="1:14" x14ac:dyDescent="0.25">
      <c r="A16950" s="21" t="str">
        <f t="shared" si="264"/>
        <v>MOW L2C EAAA_2032</v>
      </c>
      <c r="B16950" t="s">
        <v>130</v>
      </c>
      <c r="C16950" t="s">
        <v>141</v>
      </c>
      <c r="D16950" t="s">
        <v>25</v>
      </c>
      <c r="E16950" t="s">
        <v>5</v>
      </c>
      <c r="F16950" t="s">
        <v>4</v>
      </c>
      <c r="G16950">
        <v>0</v>
      </c>
      <c r="H16950">
        <v>90601.3828125</v>
      </c>
      <c r="I16950">
        <v>346101.625</v>
      </c>
      <c r="J16950">
        <v>0</v>
      </c>
      <c r="L16950" s="51">
        <v>48579</v>
      </c>
      <c r="M16950">
        <v>9</v>
      </c>
      <c r="N16950">
        <v>-23712.443359375</v>
      </c>
    </row>
    <row r="16951" spans="1:14" x14ac:dyDescent="0.25">
      <c r="A16951" s="21" t="str">
        <f t="shared" si="264"/>
        <v>MOW L2C EAAA_2033</v>
      </c>
      <c r="B16951" t="s">
        <v>130</v>
      </c>
      <c r="C16951" t="s">
        <v>141</v>
      </c>
      <c r="D16951" t="s">
        <v>25</v>
      </c>
      <c r="E16951" t="s">
        <v>5</v>
      </c>
      <c r="F16951" t="s">
        <v>4</v>
      </c>
      <c r="G16951">
        <v>0</v>
      </c>
      <c r="H16951">
        <v>96047.203125</v>
      </c>
      <c r="I16951">
        <v>394332.65625</v>
      </c>
      <c r="J16951">
        <v>0</v>
      </c>
      <c r="L16951" s="51">
        <v>48944</v>
      </c>
      <c r="M16951">
        <v>10</v>
      </c>
      <c r="N16951">
        <v>-56662.8984375</v>
      </c>
    </row>
    <row r="16952" spans="1:14" x14ac:dyDescent="0.25">
      <c r="A16952" s="21" t="str">
        <f t="shared" si="264"/>
        <v>MOW L2C EAAA_2034</v>
      </c>
      <c r="B16952" t="s">
        <v>130</v>
      </c>
      <c r="C16952" t="s">
        <v>141</v>
      </c>
      <c r="D16952" t="s">
        <v>25</v>
      </c>
      <c r="E16952" t="s">
        <v>5</v>
      </c>
      <c r="F16952" t="s">
        <v>4</v>
      </c>
      <c r="G16952">
        <v>0</v>
      </c>
      <c r="H16952">
        <v>104045.78125</v>
      </c>
      <c r="I16952">
        <v>442887.625</v>
      </c>
      <c r="J16952">
        <v>0</v>
      </c>
      <c r="L16952" s="51">
        <v>49309</v>
      </c>
      <c r="M16952">
        <v>11</v>
      </c>
      <c r="N16952">
        <v>-85994.28125</v>
      </c>
    </row>
    <row r="16953" spans="1:14" x14ac:dyDescent="0.25">
      <c r="A16953" s="21" t="str">
        <f t="shared" si="264"/>
        <v>MOW L2C EAAA_2035</v>
      </c>
      <c r="B16953" t="s">
        <v>130</v>
      </c>
      <c r="C16953" t="s">
        <v>141</v>
      </c>
      <c r="D16953" t="s">
        <v>25</v>
      </c>
      <c r="E16953" t="s">
        <v>5</v>
      </c>
      <c r="F16953" t="s">
        <v>4</v>
      </c>
      <c r="G16953">
        <v>0</v>
      </c>
      <c r="H16953">
        <v>107160.734375</v>
      </c>
      <c r="I16953">
        <v>491012.90625</v>
      </c>
      <c r="J16953">
        <v>0</v>
      </c>
      <c r="L16953" s="51">
        <v>49674</v>
      </c>
      <c r="M16953">
        <v>12</v>
      </c>
      <c r="N16953">
        <v>-110007.4765625</v>
      </c>
    </row>
    <row r="16954" spans="1:14" x14ac:dyDescent="0.25">
      <c r="A16954" s="21" t="str">
        <f t="shared" si="264"/>
        <v>MOW L2C EAAA_2036</v>
      </c>
      <c r="B16954" t="s">
        <v>130</v>
      </c>
      <c r="C16954" t="s">
        <v>141</v>
      </c>
      <c r="D16954" t="s">
        <v>25</v>
      </c>
      <c r="E16954" t="s">
        <v>5</v>
      </c>
      <c r="F16954" t="s">
        <v>4</v>
      </c>
      <c r="G16954">
        <v>0</v>
      </c>
      <c r="H16954">
        <v>116258.3125</v>
      </c>
      <c r="I16954">
        <v>475574.625</v>
      </c>
      <c r="J16954">
        <v>0</v>
      </c>
      <c r="L16954" s="51">
        <v>50040</v>
      </c>
      <c r="M16954">
        <v>13</v>
      </c>
      <c r="N16954">
        <v>-106919.1640625</v>
      </c>
    </row>
    <row r="16955" spans="1:14" x14ac:dyDescent="0.25">
      <c r="A16955" s="21" t="str">
        <f t="shared" si="264"/>
        <v>MOW L2C EAAA_2037</v>
      </c>
      <c r="B16955" t="s">
        <v>130</v>
      </c>
      <c r="C16955" t="s">
        <v>141</v>
      </c>
      <c r="D16955" t="s">
        <v>25</v>
      </c>
      <c r="E16955" t="s">
        <v>5</v>
      </c>
      <c r="F16955" t="s">
        <v>4</v>
      </c>
      <c r="G16955">
        <v>0</v>
      </c>
      <c r="H16955">
        <v>118906.2578125</v>
      </c>
      <c r="I16955">
        <v>458618.28125</v>
      </c>
      <c r="J16955">
        <v>0</v>
      </c>
      <c r="L16955" s="51">
        <v>50405</v>
      </c>
      <c r="M16955">
        <v>14</v>
      </c>
      <c r="N16955">
        <v>-104604.4921875</v>
      </c>
    </row>
    <row r="16956" spans="1:14" x14ac:dyDescent="0.25">
      <c r="A16956" s="21" t="str">
        <f t="shared" si="264"/>
        <v>MOW L2C EAAA_2038</v>
      </c>
      <c r="B16956" t="s">
        <v>130</v>
      </c>
      <c r="C16956" t="s">
        <v>141</v>
      </c>
      <c r="D16956" t="s">
        <v>25</v>
      </c>
      <c r="E16956" t="s">
        <v>5</v>
      </c>
      <c r="F16956" t="s">
        <v>4</v>
      </c>
      <c r="G16956">
        <v>0</v>
      </c>
      <c r="H16956">
        <v>147613.125</v>
      </c>
      <c r="I16956">
        <v>517561.5</v>
      </c>
      <c r="J16956">
        <v>0</v>
      </c>
      <c r="L16956" s="51">
        <v>50770</v>
      </c>
      <c r="M16956">
        <v>15</v>
      </c>
      <c r="N16956">
        <v>-43857.94921875</v>
      </c>
    </row>
    <row r="16957" spans="1:14" x14ac:dyDescent="0.25">
      <c r="A16957" s="21" t="str">
        <f t="shared" si="264"/>
        <v>MOW L2C EAAA_2039</v>
      </c>
      <c r="B16957" t="s">
        <v>130</v>
      </c>
      <c r="C16957" t="s">
        <v>141</v>
      </c>
      <c r="D16957" t="s">
        <v>25</v>
      </c>
      <c r="E16957" t="s">
        <v>5</v>
      </c>
      <c r="F16957" t="s">
        <v>4</v>
      </c>
      <c r="G16957">
        <v>0</v>
      </c>
      <c r="H16957">
        <v>183720.328125</v>
      </c>
      <c r="I16957">
        <v>503520.71875</v>
      </c>
      <c r="J16957">
        <v>0</v>
      </c>
      <c r="L16957" s="51">
        <v>51135</v>
      </c>
      <c r="M16957">
        <v>16</v>
      </c>
      <c r="N16957">
        <v>-8387.6396484375</v>
      </c>
    </row>
    <row r="16958" spans="1:14" x14ac:dyDescent="0.25">
      <c r="A16958" s="21" t="str">
        <f t="shared" si="264"/>
        <v>MOW L2C EAAA_2040</v>
      </c>
      <c r="B16958" t="s">
        <v>130</v>
      </c>
      <c r="C16958" t="s">
        <v>141</v>
      </c>
      <c r="D16958" t="s">
        <v>25</v>
      </c>
      <c r="E16958" t="s">
        <v>5</v>
      </c>
      <c r="F16958" t="s">
        <v>4</v>
      </c>
      <c r="G16958">
        <v>0</v>
      </c>
      <c r="H16958">
        <v>180545.34375</v>
      </c>
      <c r="I16958">
        <v>492813.28125</v>
      </c>
      <c r="J16958">
        <v>0</v>
      </c>
      <c r="L16958" s="51">
        <v>51501</v>
      </c>
      <c r="M16958">
        <v>17</v>
      </c>
      <c r="N16958">
        <v>-4331.533203125</v>
      </c>
    </row>
    <row r="16959" spans="1:14" x14ac:dyDescent="0.25">
      <c r="A16959" s="21" t="str">
        <f t="shared" si="264"/>
        <v>MOW L2C EAAA_2041</v>
      </c>
      <c r="B16959" t="s">
        <v>130</v>
      </c>
      <c r="C16959" t="s">
        <v>141</v>
      </c>
      <c r="D16959" t="s">
        <v>25</v>
      </c>
      <c r="E16959" t="s">
        <v>5</v>
      </c>
      <c r="F16959" t="s">
        <v>4</v>
      </c>
      <c r="G16959">
        <v>0</v>
      </c>
      <c r="H16959">
        <v>172296.953125</v>
      </c>
      <c r="I16959">
        <v>480414.1875</v>
      </c>
      <c r="J16959">
        <v>0</v>
      </c>
      <c r="L16959" s="51">
        <v>51866</v>
      </c>
      <c r="M16959">
        <v>18</v>
      </c>
      <c r="N16959">
        <v>27354.572265625</v>
      </c>
    </row>
    <row r="16960" spans="1:14" x14ac:dyDescent="0.25">
      <c r="A16960" s="21" t="str">
        <f t="shared" si="264"/>
        <v>MOW L2C EAAA_2042</v>
      </c>
      <c r="B16960" t="s">
        <v>130</v>
      </c>
      <c r="C16960" t="s">
        <v>141</v>
      </c>
      <c r="D16960" t="s">
        <v>25</v>
      </c>
      <c r="E16960" t="s">
        <v>5</v>
      </c>
      <c r="F16960" t="s">
        <v>4</v>
      </c>
      <c r="G16960">
        <v>0</v>
      </c>
      <c r="H16960">
        <v>171371.53125</v>
      </c>
      <c r="I16960">
        <v>469929.375</v>
      </c>
      <c r="J16960">
        <v>0</v>
      </c>
      <c r="L16960" s="51">
        <v>52231</v>
      </c>
      <c r="M16960">
        <v>19</v>
      </c>
      <c r="N16960">
        <v>62275.85546875</v>
      </c>
    </row>
    <row r="16961" spans="1:14" x14ac:dyDescent="0.25">
      <c r="A16961" s="21" t="str">
        <f t="shared" si="264"/>
        <v>MOW L2C EAAA_2043</v>
      </c>
      <c r="B16961" t="s">
        <v>130</v>
      </c>
      <c r="C16961" t="s">
        <v>141</v>
      </c>
      <c r="D16961" t="s">
        <v>25</v>
      </c>
      <c r="E16961" t="s">
        <v>5</v>
      </c>
      <c r="F16961" t="s">
        <v>4</v>
      </c>
      <c r="G16961">
        <v>0</v>
      </c>
      <c r="H16961">
        <v>173447</v>
      </c>
      <c r="I16961">
        <v>459883.15625</v>
      </c>
      <c r="J16961">
        <v>0</v>
      </c>
      <c r="L16961" s="51">
        <v>52596</v>
      </c>
      <c r="M16961">
        <v>20</v>
      </c>
      <c r="N16961">
        <v>103372.8515625</v>
      </c>
    </row>
    <row r="16962" spans="1:14" x14ac:dyDescent="0.25">
      <c r="A16962" s="21" t="str">
        <f t="shared" ref="A16962:A17025" si="265">B16962&amp;" "&amp;D16962&amp;" "&amp;C16962&amp;"_"&amp;YEAR(L16962)</f>
        <v>MOW L2C EAAA_2024</v>
      </c>
      <c r="B16962" t="s">
        <v>130</v>
      </c>
      <c r="C16962" t="s">
        <v>141</v>
      </c>
      <c r="D16962" t="s">
        <v>25</v>
      </c>
      <c r="E16962" t="s">
        <v>5</v>
      </c>
      <c r="F16962" t="s">
        <v>32</v>
      </c>
      <c r="G16962">
        <v>174667.203125</v>
      </c>
      <c r="H16962">
        <v>77966.25</v>
      </c>
      <c r="I16962">
        <v>15499.482421875</v>
      </c>
      <c r="J16962">
        <v>0</v>
      </c>
      <c r="L16962" s="51">
        <v>45657</v>
      </c>
      <c r="M16962">
        <v>1</v>
      </c>
      <c r="N16962">
        <v>106941.203125</v>
      </c>
    </row>
    <row r="16963" spans="1:14" x14ac:dyDescent="0.25">
      <c r="A16963" s="21" t="str">
        <f t="shared" si="265"/>
        <v>MOW L2C EAAA_2025</v>
      </c>
      <c r="B16963" t="s">
        <v>130</v>
      </c>
      <c r="C16963" t="s">
        <v>141</v>
      </c>
      <c r="D16963" t="s">
        <v>25</v>
      </c>
      <c r="E16963" t="s">
        <v>5</v>
      </c>
      <c r="F16963" t="s">
        <v>32</v>
      </c>
      <c r="G16963">
        <v>189335.015625</v>
      </c>
      <c r="H16963">
        <v>83924.9765625</v>
      </c>
      <c r="I16963">
        <v>20594.513671875</v>
      </c>
      <c r="J16963">
        <v>0</v>
      </c>
      <c r="L16963" s="51">
        <v>46022</v>
      </c>
      <c r="M16963">
        <v>2</v>
      </c>
      <c r="N16963">
        <v>108426.4140625</v>
      </c>
    </row>
    <row r="16964" spans="1:14" x14ac:dyDescent="0.25">
      <c r="A16964" s="21" t="str">
        <f t="shared" si="265"/>
        <v>MOW L2C EAAA_2026</v>
      </c>
      <c r="B16964" t="s">
        <v>130</v>
      </c>
      <c r="C16964" t="s">
        <v>141</v>
      </c>
      <c r="D16964" t="s">
        <v>25</v>
      </c>
      <c r="E16964" t="s">
        <v>5</v>
      </c>
      <c r="F16964" t="s">
        <v>32</v>
      </c>
      <c r="G16964">
        <v>203954.734375</v>
      </c>
      <c r="H16964">
        <v>95013.3515625</v>
      </c>
      <c r="I16964">
        <v>23674.36328125</v>
      </c>
      <c r="J16964">
        <v>0</v>
      </c>
      <c r="L16964" s="51">
        <v>46387</v>
      </c>
      <c r="M16964">
        <v>3</v>
      </c>
      <c r="N16964">
        <v>113452.125</v>
      </c>
    </row>
    <row r="16965" spans="1:14" x14ac:dyDescent="0.25">
      <c r="A16965" s="21" t="str">
        <f t="shared" si="265"/>
        <v>MOW L2C EAAA_2027</v>
      </c>
      <c r="B16965" t="s">
        <v>130</v>
      </c>
      <c r="C16965" t="s">
        <v>141</v>
      </c>
      <c r="D16965" t="s">
        <v>25</v>
      </c>
      <c r="E16965" t="s">
        <v>5</v>
      </c>
      <c r="F16965" t="s">
        <v>32</v>
      </c>
      <c r="G16965">
        <v>214899.625</v>
      </c>
      <c r="H16965">
        <v>91571.390625</v>
      </c>
      <c r="I16965">
        <v>27197.361328125</v>
      </c>
      <c r="J16965">
        <v>0</v>
      </c>
      <c r="L16965" s="51">
        <v>46752</v>
      </c>
      <c r="M16965">
        <v>4</v>
      </c>
      <c r="N16965">
        <v>110863.3671875</v>
      </c>
    </row>
    <row r="16966" spans="1:14" x14ac:dyDescent="0.25">
      <c r="A16966" s="21" t="str">
        <f t="shared" si="265"/>
        <v>MOW L2C EAAA_2028</v>
      </c>
      <c r="B16966" t="s">
        <v>130</v>
      </c>
      <c r="C16966" t="s">
        <v>141</v>
      </c>
      <c r="D16966" t="s">
        <v>25</v>
      </c>
      <c r="E16966" t="s">
        <v>5</v>
      </c>
      <c r="F16966" t="s">
        <v>32</v>
      </c>
      <c r="G16966">
        <v>223085.546875</v>
      </c>
      <c r="H16966">
        <v>100163.671875</v>
      </c>
      <c r="I16966">
        <v>29798.548828125</v>
      </c>
      <c r="J16966">
        <v>0</v>
      </c>
      <c r="L16966" s="51">
        <v>47118</v>
      </c>
      <c r="M16966">
        <v>5</v>
      </c>
      <c r="N16966">
        <v>118014.5859375</v>
      </c>
    </row>
    <row r="16967" spans="1:14" x14ac:dyDescent="0.25">
      <c r="A16967" s="21" t="str">
        <f t="shared" si="265"/>
        <v>MOW L2C EAAA_2029</v>
      </c>
      <c r="B16967" t="s">
        <v>130</v>
      </c>
      <c r="C16967" t="s">
        <v>141</v>
      </c>
      <c r="D16967" t="s">
        <v>25</v>
      </c>
      <c r="E16967" t="s">
        <v>5</v>
      </c>
      <c r="F16967" t="s">
        <v>32</v>
      </c>
      <c r="G16967">
        <v>230881.203125</v>
      </c>
      <c r="H16967">
        <v>111653.0546875</v>
      </c>
      <c r="I16967">
        <v>31317.064453125</v>
      </c>
      <c r="J16967">
        <v>0</v>
      </c>
      <c r="L16967" s="51">
        <v>47483</v>
      </c>
      <c r="M16967">
        <v>6</v>
      </c>
      <c r="N16967">
        <v>128008.8203125</v>
      </c>
    </row>
    <row r="16968" spans="1:14" x14ac:dyDescent="0.25">
      <c r="A16968" s="21" t="str">
        <f t="shared" si="265"/>
        <v>MOW L2C EAAA_2030</v>
      </c>
      <c r="B16968" t="s">
        <v>130</v>
      </c>
      <c r="C16968" t="s">
        <v>141</v>
      </c>
      <c r="D16968" t="s">
        <v>25</v>
      </c>
      <c r="E16968" t="s">
        <v>5</v>
      </c>
      <c r="F16968" t="s">
        <v>32</v>
      </c>
      <c r="G16968">
        <v>239369.390625</v>
      </c>
      <c r="H16968">
        <v>117995.5390625</v>
      </c>
      <c r="I16968">
        <v>36322.9375</v>
      </c>
      <c r="J16968">
        <v>0</v>
      </c>
      <c r="L16968" s="51">
        <v>47848</v>
      </c>
      <c r="M16968">
        <v>7</v>
      </c>
      <c r="N16968">
        <v>133245.28125</v>
      </c>
    </row>
    <row r="16969" spans="1:14" x14ac:dyDescent="0.25">
      <c r="A16969" s="21" t="str">
        <f t="shared" si="265"/>
        <v>MOW L2C EAAA_2031</v>
      </c>
      <c r="B16969" t="s">
        <v>130</v>
      </c>
      <c r="C16969" t="s">
        <v>141</v>
      </c>
      <c r="D16969" t="s">
        <v>25</v>
      </c>
      <c r="E16969" t="s">
        <v>5</v>
      </c>
      <c r="F16969" t="s">
        <v>32</v>
      </c>
      <c r="G16969">
        <v>243642.625</v>
      </c>
      <c r="H16969">
        <v>95404.546875</v>
      </c>
      <c r="I16969">
        <v>33260.609375</v>
      </c>
      <c r="J16969">
        <v>27125.732421875</v>
      </c>
      <c r="L16969" s="51">
        <v>48213</v>
      </c>
      <c r="M16969">
        <v>8</v>
      </c>
      <c r="N16969">
        <v>124629.15625</v>
      </c>
    </row>
    <row r="16970" spans="1:14" x14ac:dyDescent="0.25">
      <c r="A16970" s="21" t="str">
        <f t="shared" si="265"/>
        <v>MOW L2C EAAA_2032</v>
      </c>
      <c r="B16970" t="s">
        <v>130</v>
      </c>
      <c r="C16970" t="s">
        <v>141</v>
      </c>
      <c r="D16970" t="s">
        <v>25</v>
      </c>
      <c r="E16970" t="s">
        <v>5</v>
      </c>
      <c r="F16970" t="s">
        <v>32</v>
      </c>
      <c r="G16970">
        <v>252018.609375</v>
      </c>
      <c r="H16970">
        <v>98763.71875</v>
      </c>
      <c r="I16970">
        <v>34244.1796875</v>
      </c>
      <c r="J16970">
        <v>0</v>
      </c>
      <c r="L16970" s="51">
        <v>48579</v>
      </c>
      <c r="M16970">
        <v>9</v>
      </c>
      <c r="N16970">
        <v>123761.28125</v>
      </c>
    </row>
    <row r="16971" spans="1:14" x14ac:dyDescent="0.25">
      <c r="A16971" s="21" t="str">
        <f t="shared" si="265"/>
        <v>MOW L2C EAAA_2033</v>
      </c>
      <c r="B16971" t="s">
        <v>130</v>
      </c>
      <c r="C16971" t="s">
        <v>141</v>
      </c>
      <c r="D16971" t="s">
        <v>25</v>
      </c>
      <c r="E16971" t="s">
        <v>5</v>
      </c>
      <c r="F16971" t="s">
        <v>32</v>
      </c>
      <c r="G16971">
        <v>255973.0625</v>
      </c>
      <c r="H16971">
        <v>90061.90625</v>
      </c>
      <c r="I16971">
        <v>36677.47265625</v>
      </c>
      <c r="J16971">
        <v>0</v>
      </c>
      <c r="L16971" s="51">
        <v>48944</v>
      </c>
      <c r="M16971">
        <v>10</v>
      </c>
      <c r="N16971">
        <v>110749.0859375</v>
      </c>
    </row>
    <row r="16972" spans="1:14" x14ac:dyDescent="0.25">
      <c r="A16972" s="21" t="str">
        <f t="shared" si="265"/>
        <v>MOW L2C EAAA_2034</v>
      </c>
      <c r="B16972" t="s">
        <v>130</v>
      </c>
      <c r="C16972" t="s">
        <v>141</v>
      </c>
      <c r="D16972" t="s">
        <v>25</v>
      </c>
      <c r="E16972" t="s">
        <v>5</v>
      </c>
      <c r="F16972" t="s">
        <v>32</v>
      </c>
      <c r="G16972">
        <v>259452.046875</v>
      </c>
      <c r="H16972">
        <v>85849.0859375</v>
      </c>
      <c r="I16972">
        <v>38737.3359375</v>
      </c>
      <c r="J16972">
        <v>0</v>
      </c>
      <c r="L16972" s="51">
        <v>49309</v>
      </c>
      <c r="M16972">
        <v>11</v>
      </c>
      <c r="N16972">
        <v>104738.15625</v>
      </c>
    </row>
    <row r="16973" spans="1:14" x14ac:dyDescent="0.25">
      <c r="A16973" s="21" t="str">
        <f t="shared" si="265"/>
        <v>MOW L2C EAAA_2035</v>
      </c>
      <c r="B16973" t="s">
        <v>130</v>
      </c>
      <c r="C16973" t="s">
        <v>141</v>
      </c>
      <c r="D16973" t="s">
        <v>25</v>
      </c>
      <c r="E16973" t="s">
        <v>5</v>
      </c>
      <c r="F16973" t="s">
        <v>32</v>
      </c>
      <c r="G16973">
        <v>264014.21875</v>
      </c>
      <c r="H16973">
        <v>81538.3203125</v>
      </c>
      <c r="I16973">
        <v>39778.4609375</v>
      </c>
      <c r="J16973">
        <v>0</v>
      </c>
      <c r="L16973" s="51">
        <v>49674</v>
      </c>
      <c r="M16973">
        <v>12</v>
      </c>
      <c r="N16973">
        <v>99520.5625</v>
      </c>
    </row>
    <row r="16974" spans="1:14" x14ac:dyDescent="0.25">
      <c r="A16974" s="21" t="str">
        <f t="shared" si="265"/>
        <v>MOW L2C EAAA_2036</v>
      </c>
      <c r="B16974" t="s">
        <v>130</v>
      </c>
      <c r="C16974" t="s">
        <v>141</v>
      </c>
      <c r="D16974" t="s">
        <v>25</v>
      </c>
      <c r="E16974" t="s">
        <v>5</v>
      </c>
      <c r="F16974" t="s">
        <v>32</v>
      </c>
      <c r="G16974">
        <v>268813.09375</v>
      </c>
      <c r="H16974">
        <v>77253.3515625</v>
      </c>
      <c r="I16974">
        <v>42659.13671875</v>
      </c>
      <c r="J16974">
        <v>0</v>
      </c>
      <c r="L16974" s="51">
        <v>50040</v>
      </c>
      <c r="M16974">
        <v>13</v>
      </c>
      <c r="N16974">
        <v>95160.9921875</v>
      </c>
    </row>
    <row r="16975" spans="1:14" x14ac:dyDescent="0.25">
      <c r="A16975" s="21" t="str">
        <f t="shared" si="265"/>
        <v>MOW L2C EAAA_2037</v>
      </c>
      <c r="B16975" t="s">
        <v>130</v>
      </c>
      <c r="C16975" t="s">
        <v>141</v>
      </c>
      <c r="D16975" t="s">
        <v>25</v>
      </c>
      <c r="E16975" t="s">
        <v>5</v>
      </c>
      <c r="F16975" t="s">
        <v>32</v>
      </c>
      <c r="G16975">
        <v>272671.1875</v>
      </c>
      <c r="H16975">
        <v>73328.6796875</v>
      </c>
      <c r="I16975">
        <v>44542.1875</v>
      </c>
      <c r="J16975">
        <v>0</v>
      </c>
      <c r="L16975" s="51">
        <v>50405</v>
      </c>
      <c r="M16975">
        <v>14</v>
      </c>
      <c r="N16975">
        <v>86422.0546875</v>
      </c>
    </row>
    <row r="16976" spans="1:14" x14ac:dyDescent="0.25">
      <c r="A16976" s="21" t="str">
        <f t="shared" si="265"/>
        <v>MOW L2C EAAA_2038</v>
      </c>
      <c r="B16976" t="s">
        <v>130</v>
      </c>
      <c r="C16976" t="s">
        <v>141</v>
      </c>
      <c r="D16976" t="s">
        <v>25</v>
      </c>
      <c r="E16976" t="s">
        <v>5</v>
      </c>
      <c r="F16976" t="s">
        <v>32</v>
      </c>
      <c r="G16976">
        <v>277190.0625</v>
      </c>
      <c r="H16976">
        <v>51471.30859375</v>
      </c>
      <c r="I16976">
        <v>45376.81640625</v>
      </c>
      <c r="J16976">
        <v>0</v>
      </c>
      <c r="L16976" s="51">
        <v>50770</v>
      </c>
      <c r="M16976">
        <v>15</v>
      </c>
      <c r="N16976">
        <v>57509.18359375</v>
      </c>
    </row>
    <row r="16977" spans="1:14" x14ac:dyDescent="0.25">
      <c r="A16977" s="21" t="str">
        <f t="shared" si="265"/>
        <v>MOW L2C EAAA_2039</v>
      </c>
      <c r="B16977" t="s">
        <v>130</v>
      </c>
      <c r="C16977" t="s">
        <v>141</v>
      </c>
      <c r="D16977" t="s">
        <v>25</v>
      </c>
      <c r="E16977" t="s">
        <v>5</v>
      </c>
      <c r="F16977" t="s">
        <v>32</v>
      </c>
      <c r="G16977">
        <v>287008.03125</v>
      </c>
      <c r="H16977">
        <v>45362.1484375</v>
      </c>
      <c r="I16977">
        <v>48522.3046875</v>
      </c>
      <c r="J16977">
        <v>0</v>
      </c>
      <c r="L16977" s="51">
        <v>51135</v>
      </c>
      <c r="M16977">
        <v>16</v>
      </c>
      <c r="N16977">
        <v>41984.0703125</v>
      </c>
    </row>
    <row r="16978" spans="1:14" x14ac:dyDescent="0.25">
      <c r="A16978" s="21" t="str">
        <f t="shared" si="265"/>
        <v>MOW L2C EAAA_2040</v>
      </c>
      <c r="B16978" t="s">
        <v>130</v>
      </c>
      <c r="C16978" t="s">
        <v>141</v>
      </c>
      <c r="D16978" t="s">
        <v>25</v>
      </c>
      <c r="E16978" t="s">
        <v>5</v>
      </c>
      <c r="F16978" t="s">
        <v>32</v>
      </c>
      <c r="G16978">
        <v>290075.40625</v>
      </c>
      <c r="H16978">
        <v>32395.990234375</v>
      </c>
      <c r="I16978">
        <v>29763.830078125</v>
      </c>
      <c r="J16978">
        <v>133313.8125</v>
      </c>
      <c r="L16978" s="51">
        <v>51501</v>
      </c>
      <c r="M16978">
        <v>17</v>
      </c>
      <c r="N16978">
        <v>33242.38671875</v>
      </c>
    </row>
    <row r="16979" spans="1:14" x14ac:dyDescent="0.25">
      <c r="A16979" s="21" t="str">
        <f t="shared" si="265"/>
        <v>MOW L2C EAAA_2041</v>
      </c>
      <c r="B16979" t="s">
        <v>130</v>
      </c>
      <c r="C16979" t="s">
        <v>141</v>
      </c>
      <c r="D16979" t="s">
        <v>25</v>
      </c>
      <c r="E16979" t="s">
        <v>5</v>
      </c>
      <c r="F16979" t="s">
        <v>32</v>
      </c>
      <c r="G16979">
        <v>292544.65625</v>
      </c>
      <c r="H16979">
        <v>24240.810546875</v>
      </c>
      <c r="I16979">
        <v>29534.568359375</v>
      </c>
      <c r="J16979">
        <v>0</v>
      </c>
      <c r="L16979" s="51">
        <v>51866</v>
      </c>
      <c r="M16979">
        <v>18</v>
      </c>
      <c r="N16979">
        <v>28596.76171875</v>
      </c>
    </row>
    <row r="16980" spans="1:14" x14ac:dyDescent="0.25">
      <c r="A16980" s="21" t="str">
        <f t="shared" si="265"/>
        <v>MOW L2C EAAA_2042</v>
      </c>
      <c r="B16980" t="s">
        <v>130</v>
      </c>
      <c r="C16980" t="s">
        <v>141</v>
      </c>
      <c r="D16980" t="s">
        <v>25</v>
      </c>
      <c r="E16980" t="s">
        <v>5</v>
      </c>
      <c r="F16980" t="s">
        <v>32</v>
      </c>
      <c r="G16980">
        <v>296594.15625</v>
      </c>
      <c r="H16980">
        <v>13500.2470703125</v>
      </c>
      <c r="I16980">
        <v>30464.568359375</v>
      </c>
      <c r="J16980">
        <v>0</v>
      </c>
      <c r="L16980" s="51">
        <v>52231</v>
      </c>
      <c r="M16980">
        <v>19</v>
      </c>
      <c r="N16980">
        <v>13802.70703125</v>
      </c>
    </row>
    <row r="16981" spans="1:14" x14ac:dyDescent="0.25">
      <c r="A16981" s="21" t="str">
        <f t="shared" si="265"/>
        <v>MOW L2C EAAA_2043</v>
      </c>
      <c r="B16981" t="s">
        <v>130</v>
      </c>
      <c r="C16981" t="s">
        <v>141</v>
      </c>
      <c r="D16981" t="s">
        <v>25</v>
      </c>
      <c r="E16981" t="s">
        <v>5</v>
      </c>
      <c r="F16981" t="s">
        <v>32</v>
      </c>
      <c r="G16981">
        <v>299773.65625</v>
      </c>
      <c r="H16981">
        <v>14301.9892578125</v>
      </c>
      <c r="I16981">
        <v>155296.796875</v>
      </c>
      <c r="J16981">
        <v>0</v>
      </c>
      <c r="L16981" s="51">
        <v>52596</v>
      </c>
      <c r="M16981">
        <v>20</v>
      </c>
      <c r="N16981">
        <v>14236.224609375</v>
      </c>
    </row>
    <row r="16982" spans="1:14" x14ac:dyDescent="0.25">
      <c r="A16982" s="21" t="str">
        <f t="shared" si="265"/>
        <v>MOW L2C EAAA_2024</v>
      </c>
      <c r="B16982" t="s">
        <v>130</v>
      </c>
      <c r="C16982" t="s">
        <v>141</v>
      </c>
      <c r="D16982" t="s">
        <v>25</v>
      </c>
      <c r="E16982" t="s">
        <v>5</v>
      </c>
      <c r="F16982" t="s">
        <v>8</v>
      </c>
      <c r="G16982">
        <v>0</v>
      </c>
      <c r="H16982">
        <v>0</v>
      </c>
      <c r="I16982">
        <v>0</v>
      </c>
      <c r="J16982">
        <v>0</v>
      </c>
      <c r="L16982" s="51">
        <v>45657</v>
      </c>
      <c r="M16982">
        <v>1</v>
      </c>
      <c r="N16982">
        <v>0</v>
      </c>
    </row>
    <row r="16983" spans="1:14" x14ac:dyDescent="0.25">
      <c r="A16983" s="21" t="str">
        <f t="shared" si="265"/>
        <v>MOW L2C EAAA_2025</v>
      </c>
      <c r="B16983" t="s">
        <v>130</v>
      </c>
      <c r="C16983" t="s">
        <v>141</v>
      </c>
      <c r="D16983" t="s">
        <v>25</v>
      </c>
      <c r="E16983" t="s">
        <v>5</v>
      </c>
      <c r="F16983" t="s">
        <v>8</v>
      </c>
      <c r="G16983">
        <v>0</v>
      </c>
      <c r="H16983">
        <v>0</v>
      </c>
      <c r="I16983">
        <v>0</v>
      </c>
      <c r="J16983">
        <v>0</v>
      </c>
      <c r="L16983" s="51">
        <v>46022</v>
      </c>
      <c r="M16983">
        <v>2</v>
      </c>
      <c r="N16983">
        <v>0</v>
      </c>
    </row>
    <row r="16984" spans="1:14" x14ac:dyDescent="0.25">
      <c r="A16984" s="21" t="str">
        <f t="shared" si="265"/>
        <v>MOW L2C EAAA_2026</v>
      </c>
      <c r="B16984" t="s">
        <v>130</v>
      </c>
      <c r="C16984" t="s">
        <v>141</v>
      </c>
      <c r="D16984" t="s">
        <v>25</v>
      </c>
      <c r="E16984" t="s">
        <v>5</v>
      </c>
      <c r="F16984" t="s">
        <v>8</v>
      </c>
      <c r="G16984">
        <v>0</v>
      </c>
      <c r="H16984">
        <v>0</v>
      </c>
      <c r="I16984">
        <v>0</v>
      </c>
      <c r="J16984">
        <v>0</v>
      </c>
      <c r="L16984" s="51">
        <v>46387</v>
      </c>
      <c r="M16984">
        <v>3</v>
      </c>
      <c r="N16984">
        <v>0</v>
      </c>
    </row>
    <row r="16985" spans="1:14" x14ac:dyDescent="0.25">
      <c r="A16985" s="21" t="str">
        <f t="shared" si="265"/>
        <v>MOW L2C EAAA_2027</v>
      </c>
      <c r="B16985" t="s">
        <v>130</v>
      </c>
      <c r="C16985" t="s">
        <v>141</v>
      </c>
      <c r="D16985" t="s">
        <v>25</v>
      </c>
      <c r="E16985" t="s">
        <v>5</v>
      </c>
      <c r="F16985" t="s">
        <v>8</v>
      </c>
      <c r="G16985">
        <v>0</v>
      </c>
      <c r="H16985">
        <v>0</v>
      </c>
      <c r="I16985">
        <v>0</v>
      </c>
      <c r="J16985">
        <v>0</v>
      </c>
      <c r="L16985" s="51">
        <v>46752</v>
      </c>
      <c r="M16985">
        <v>4</v>
      </c>
      <c r="N16985">
        <v>0</v>
      </c>
    </row>
    <row r="16986" spans="1:14" x14ac:dyDescent="0.25">
      <c r="A16986" s="21" t="str">
        <f t="shared" si="265"/>
        <v>MOW L2C EAAA_2028</v>
      </c>
      <c r="B16986" t="s">
        <v>130</v>
      </c>
      <c r="C16986" t="s">
        <v>141</v>
      </c>
      <c r="D16986" t="s">
        <v>25</v>
      </c>
      <c r="E16986" t="s">
        <v>5</v>
      </c>
      <c r="F16986" t="s">
        <v>8</v>
      </c>
      <c r="G16986">
        <v>0</v>
      </c>
      <c r="H16986">
        <v>0</v>
      </c>
      <c r="I16986">
        <v>0</v>
      </c>
      <c r="J16986">
        <v>0</v>
      </c>
      <c r="L16986" s="51">
        <v>47118</v>
      </c>
      <c r="M16986">
        <v>5</v>
      </c>
      <c r="N16986">
        <v>0</v>
      </c>
    </row>
    <row r="16987" spans="1:14" x14ac:dyDescent="0.25">
      <c r="A16987" s="21" t="str">
        <f t="shared" si="265"/>
        <v>MOW L2C EAAA_2029</v>
      </c>
      <c r="B16987" t="s">
        <v>130</v>
      </c>
      <c r="C16987" t="s">
        <v>141</v>
      </c>
      <c r="D16987" t="s">
        <v>25</v>
      </c>
      <c r="E16987" t="s">
        <v>5</v>
      </c>
      <c r="F16987" t="s">
        <v>8</v>
      </c>
      <c r="G16987">
        <v>0</v>
      </c>
      <c r="H16987">
        <v>0</v>
      </c>
      <c r="I16987">
        <v>0</v>
      </c>
      <c r="J16987">
        <v>0</v>
      </c>
      <c r="L16987" s="51">
        <v>47483</v>
      </c>
      <c r="M16987">
        <v>6</v>
      </c>
      <c r="N16987">
        <v>0</v>
      </c>
    </row>
    <row r="16988" spans="1:14" x14ac:dyDescent="0.25">
      <c r="A16988" s="21" t="str">
        <f t="shared" si="265"/>
        <v>MOW L2C EAAA_2030</v>
      </c>
      <c r="B16988" t="s">
        <v>130</v>
      </c>
      <c r="C16988" t="s">
        <v>141</v>
      </c>
      <c r="D16988" t="s">
        <v>25</v>
      </c>
      <c r="E16988" t="s">
        <v>5</v>
      </c>
      <c r="F16988" t="s">
        <v>8</v>
      </c>
      <c r="G16988">
        <v>0</v>
      </c>
      <c r="H16988">
        <v>0</v>
      </c>
      <c r="I16988">
        <v>0</v>
      </c>
      <c r="J16988">
        <v>0</v>
      </c>
      <c r="L16988" s="51">
        <v>47848</v>
      </c>
      <c r="M16988">
        <v>7</v>
      </c>
      <c r="N16988">
        <v>0</v>
      </c>
    </row>
    <row r="16989" spans="1:14" x14ac:dyDescent="0.25">
      <c r="A16989" s="21" t="str">
        <f t="shared" si="265"/>
        <v>MOW L2C EAAA_2031</v>
      </c>
      <c r="B16989" t="s">
        <v>130</v>
      </c>
      <c r="C16989" t="s">
        <v>141</v>
      </c>
      <c r="D16989" t="s">
        <v>25</v>
      </c>
      <c r="E16989" t="s">
        <v>5</v>
      </c>
      <c r="F16989" t="s">
        <v>8</v>
      </c>
      <c r="G16989">
        <v>0</v>
      </c>
      <c r="H16989">
        <v>0</v>
      </c>
      <c r="I16989">
        <v>0</v>
      </c>
      <c r="J16989">
        <v>0</v>
      </c>
      <c r="L16989" s="51">
        <v>48213</v>
      </c>
      <c r="M16989">
        <v>8</v>
      </c>
      <c r="N16989">
        <v>0</v>
      </c>
    </row>
    <row r="16990" spans="1:14" x14ac:dyDescent="0.25">
      <c r="A16990" s="21" t="str">
        <f t="shared" si="265"/>
        <v>MOW L2C EAAA_2032</v>
      </c>
      <c r="B16990" t="s">
        <v>130</v>
      </c>
      <c r="C16990" t="s">
        <v>141</v>
      </c>
      <c r="D16990" t="s">
        <v>25</v>
      </c>
      <c r="E16990" t="s">
        <v>5</v>
      </c>
      <c r="F16990" t="s">
        <v>8</v>
      </c>
      <c r="G16990">
        <v>0</v>
      </c>
      <c r="H16990">
        <v>0</v>
      </c>
      <c r="I16990">
        <v>0</v>
      </c>
      <c r="J16990">
        <v>0</v>
      </c>
      <c r="L16990" s="51">
        <v>48579</v>
      </c>
      <c r="M16990">
        <v>9</v>
      </c>
      <c r="N16990">
        <v>0</v>
      </c>
    </row>
    <row r="16991" spans="1:14" x14ac:dyDescent="0.25">
      <c r="A16991" s="21" t="str">
        <f t="shared" si="265"/>
        <v>MOW L2C EAAA_2033</v>
      </c>
      <c r="B16991" t="s">
        <v>130</v>
      </c>
      <c r="C16991" t="s">
        <v>141</v>
      </c>
      <c r="D16991" t="s">
        <v>25</v>
      </c>
      <c r="E16991" t="s">
        <v>5</v>
      </c>
      <c r="F16991" t="s">
        <v>8</v>
      </c>
      <c r="G16991">
        <v>0</v>
      </c>
      <c r="H16991">
        <v>0</v>
      </c>
      <c r="I16991">
        <v>0</v>
      </c>
      <c r="J16991">
        <v>0</v>
      </c>
      <c r="L16991" s="51">
        <v>48944</v>
      </c>
      <c r="M16991">
        <v>10</v>
      </c>
      <c r="N16991">
        <v>0</v>
      </c>
    </row>
    <row r="16992" spans="1:14" x14ac:dyDescent="0.25">
      <c r="A16992" s="21" t="str">
        <f t="shared" si="265"/>
        <v>MOW L2C EAAA_2034</v>
      </c>
      <c r="B16992" t="s">
        <v>130</v>
      </c>
      <c r="C16992" t="s">
        <v>141</v>
      </c>
      <c r="D16992" t="s">
        <v>25</v>
      </c>
      <c r="E16992" t="s">
        <v>5</v>
      </c>
      <c r="F16992" t="s">
        <v>8</v>
      </c>
      <c r="G16992">
        <v>0</v>
      </c>
      <c r="H16992">
        <v>0</v>
      </c>
      <c r="I16992">
        <v>0</v>
      </c>
      <c r="J16992">
        <v>0</v>
      </c>
      <c r="L16992" s="51">
        <v>49309</v>
      </c>
      <c r="M16992">
        <v>11</v>
      </c>
      <c r="N16992">
        <v>0</v>
      </c>
    </row>
    <row r="16993" spans="1:14" x14ac:dyDescent="0.25">
      <c r="A16993" s="21" t="str">
        <f t="shared" si="265"/>
        <v>MOW L2C EAAA_2035</v>
      </c>
      <c r="B16993" t="s">
        <v>130</v>
      </c>
      <c r="C16993" t="s">
        <v>141</v>
      </c>
      <c r="D16993" t="s">
        <v>25</v>
      </c>
      <c r="E16993" t="s">
        <v>5</v>
      </c>
      <c r="F16993" t="s">
        <v>8</v>
      </c>
      <c r="G16993">
        <v>0</v>
      </c>
      <c r="H16993">
        <v>0</v>
      </c>
      <c r="I16993">
        <v>0</v>
      </c>
      <c r="J16993">
        <v>0</v>
      </c>
      <c r="L16993" s="51">
        <v>49674</v>
      </c>
      <c r="M16993">
        <v>12</v>
      </c>
      <c r="N16993">
        <v>0</v>
      </c>
    </row>
    <row r="16994" spans="1:14" x14ac:dyDescent="0.25">
      <c r="A16994" s="21" t="str">
        <f t="shared" si="265"/>
        <v>MOW L2C EAAA_2036</v>
      </c>
      <c r="B16994" t="s">
        <v>130</v>
      </c>
      <c r="C16994" t="s">
        <v>141</v>
      </c>
      <c r="D16994" t="s">
        <v>25</v>
      </c>
      <c r="E16994" t="s">
        <v>5</v>
      </c>
      <c r="F16994" t="s">
        <v>8</v>
      </c>
      <c r="G16994">
        <v>0</v>
      </c>
      <c r="H16994">
        <v>0</v>
      </c>
      <c r="I16994">
        <v>0</v>
      </c>
      <c r="J16994">
        <v>0</v>
      </c>
      <c r="L16994" s="51">
        <v>50040</v>
      </c>
      <c r="M16994">
        <v>13</v>
      </c>
      <c r="N16994">
        <v>0</v>
      </c>
    </row>
    <row r="16995" spans="1:14" x14ac:dyDescent="0.25">
      <c r="A16995" s="21" t="str">
        <f t="shared" si="265"/>
        <v>MOW L2C EAAA_2037</v>
      </c>
      <c r="B16995" t="s">
        <v>130</v>
      </c>
      <c r="C16995" t="s">
        <v>141</v>
      </c>
      <c r="D16995" t="s">
        <v>25</v>
      </c>
      <c r="E16995" t="s">
        <v>5</v>
      </c>
      <c r="F16995" t="s">
        <v>8</v>
      </c>
      <c r="G16995">
        <v>0</v>
      </c>
      <c r="H16995">
        <v>0</v>
      </c>
      <c r="I16995">
        <v>0</v>
      </c>
      <c r="J16995">
        <v>0</v>
      </c>
      <c r="L16995" s="51">
        <v>50405</v>
      </c>
      <c r="M16995">
        <v>14</v>
      </c>
      <c r="N16995">
        <v>0</v>
      </c>
    </row>
    <row r="16996" spans="1:14" x14ac:dyDescent="0.25">
      <c r="A16996" s="21" t="str">
        <f t="shared" si="265"/>
        <v>MOW L2C EAAA_2038</v>
      </c>
      <c r="B16996" t="s">
        <v>130</v>
      </c>
      <c r="C16996" t="s">
        <v>141</v>
      </c>
      <c r="D16996" t="s">
        <v>25</v>
      </c>
      <c r="E16996" t="s">
        <v>5</v>
      </c>
      <c r="F16996" t="s">
        <v>8</v>
      </c>
      <c r="G16996">
        <v>0</v>
      </c>
      <c r="H16996">
        <v>0</v>
      </c>
      <c r="I16996">
        <v>0</v>
      </c>
      <c r="J16996">
        <v>0</v>
      </c>
      <c r="L16996" s="51">
        <v>50770</v>
      </c>
      <c r="M16996">
        <v>15</v>
      </c>
      <c r="N16996">
        <v>0</v>
      </c>
    </row>
    <row r="16997" spans="1:14" x14ac:dyDescent="0.25">
      <c r="A16997" s="21" t="str">
        <f t="shared" si="265"/>
        <v>MOW L2C EAAA_2039</v>
      </c>
      <c r="B16997" t="s">
        <v>130</v>
      </c>
      <c r="C16997" t="s">
        <v>141</v>
      </c>
      <c r="D16997" t="s">
        <v>25</v>
      </c>
      <c r="E16997" t="s">
        <v>5</v>
      </c>
      <c r="F16997" t="s">
        <v>8</v>
      </c>
      <c r="G16997">
        <v>0</v>
      </c>
      <c r="H16997">
        <v>0</v>
      </c>
      <c r="I16997">
        <v>0</v>
      </c>
      <c r="J16997">
        <v>0</v>
      </c>
      <c r="L16997" s="51">
        <v>51135</v>
      </c>
      <c r="M16997">
        <v>16</v>
      </c>
      <c r="N16997">
        <v>0</v>
      </c>
    </row>
    <row r="16998" spans="1:14" x14ac:dyDescent="0.25">
      <c r="A16998" s="21" t="str">
        <f t="shared" si="265"/>
        <v>MOW L2C EAAA_2040</v>
      </c>
      <c r="B16998" t="s">
        <v>130</v>
      </c>
      <c r="C16998" t="s">
        <v>141</v>
      </c>
      <c r="D16998" t="s">
        <v>25</v>
      </c>
      <c r="E16998" t="s">
        <v>5</v>
      </c>
      <c r="F16998" t="s">
        <v>8</v>
      </c>
      <c r="G16998">
        <v>0</v>
      </c>
      <c r="H16998">
        <v>0</v>
      </c>
      <c r="I16998">
        <v>0</v>
      </c>
      <c r="J16998">
        <v>0</v>
      </c>
      <c r="L16998" s="51">
        <v>51501</v>
      </c>
      <c r="M16998">
        <v>17</v>
      </c>
      <c r="N16998">
        <v>0</v>
      </c>
    </row>
    <row r="16999" spans="1:14" x14ac:dyDescent="0.25">
      <c r="A16999" s="21" t="str">
        <f t="shared" si="265"/>
        <v>MOW L2C EAAA_2041</v>
      </c>
      <c r="B16999" t="s">
        <v>130</v>
      </c>
      <c r="C16999" t="s">
        <v>141</v>
      </c>
      <c r="D16999" t="s">
        <v>25</v>
      </c>
      <c r="E16999" t="s">
        <v>5</v>
      </c>
      <c r="F16999" t="s">
        <v>8</v>
      </c>
      <c r="G16999">
        <v>0</v>
      </c>
      <c r="H16999">
        <v>0</v>
      </c>
      <c r="I16999">
        <v>0</v>
      </c>
      <c r="J16999">
        <v>0</v>
      </c>
      <c r="L16999" s="51">
        <v>51866</v>
      </c>
      <c r="M16999">
        <v>18</v>
      </c>
      <c r="N16999">
        <v>0</v>
      </c>
    </row>
    <row r="17000" spans="1:14" x14ac:dyDescent="0.25">
      <c r="A17000" s="21" t="str">
        <f t="shared" si="265"/>
        <v>MOW L2C EAAA_2042</v>
      </c>
      <c r="B17000" t="s">
        <v>130</v>
      </c>
      <c r="C17000" t="s">
        <v>141</v>
      </c>
      <c r="D17000" t="s">
        <v>25</v>
      </c>
      <c r="E17000" t="s">
        <v>5</v>
      </c>
      <c r="F17000" t="s">
        <v>8</v>
      </c>
      <c r="G17000">
        <v>0</v>
      </c>
      <c r="H17000">
        <v>0</v>
      </c>
      <c r="I17000">
        <v>0</v>
      </c>
      <c r="J17000">
        <v>0</v>
      </c>
      <c r="L17000" s="51">
        <v>52231</v>
      </c>
      <c r="M17000">
        <v>19</v>
      </c>
      <c r="N17000">
        <v>0</v>
      </c>
    </row>
    <row r="17001" spans="1:14" x14ac:dyDescent="0.25">
      <c r="A17001" s="21" t="str">
        <f t="shared" si="265"/>
        <v>MOW L2C EAAA_2043</v>
      </c>
      <c r="B17001" t="s">
        <v>130</v>
      </c>
      <c r="C17001" t="s">
        <v>141</v>
      </c>
      <c r="D17001" t="s">
        <v>25</v>
      </c>
      <c r="E17001" t="s">
        <v>5</v>
      </c>
      <c r="F17001" t="s">
        <v>8</v>
      </c>
      <c r="G17001">
        <v>0</v>
      </c>
      <c r="H17001">
        <v>0</v>
      </c>
      <c r="I17001">
        <v>0</v>
      </c>
      <c r="J17001">
        <v>0</v>
      </c>
      <c r="L17001" s="51">
        <v>52596</v>
      </c>
      <c r="M17001">
        <v>20</v>
      </c>
      <c r="N17001">
        <v>0</v>
      </c>
    </row>
    <row r="17002" spans="1:14" x14ac:dyDescent="0.25">
      <c r="A17002" s="21" t="str">
        <f t="shared" si="265"/>
        <v>MOW L2N EAAA_2024</v>
      </c>
      <c r="B17002" t="s">
        <v>130</v>
      </c>
      <c r="C17002" t="s">
        <v>141</v>
      </c>
      <c r="D17002" t="s">
        <v>26</v>
      </c>
      <c r="E17002" t="s">
        <v>29</v>
      </c>
      <c r="F17002" t="s">
        <v>28</v>
      </c>
      <c r="K17002">
        <v>0</v>
      </c>
      <c r="L17002" s="51">
        <v>45657</v>
      </c>
      <c r="M17002">
        <v>1</v>
      </c>
    </row>
    <row r="17003" spans="1:14" x14ac:dyDescent="0.25">
      <c r="A17003" s="21" t="str">
        <f t="shared" si="265"/>
        <v>MOW L2N EAAA_2025</v>
      </c>
      <c r="B17003" t="s">
        <v>130</v>
      </c>
      <c r="C17003" t="s">
        <v>141</v>
      </c>
      <c r="D17003" t="s">
        <v>26</v>
      </c>
      <c r="E17003" t="s">
        <v>29</v>
      </c>
      <c r="F17003" t="s">
        <v>28</v>
      </c>
      <c r="K17003">
        <v>0</v>
      </c>
      <c r="L17003" s="51">
        <v>46022</v>
      </c>
      <c r="M17003">
        <v>2</v>
      </c>
    </row>
    <row r="17004" spans="1:14" x14ac:dyDescent="0.25">
      <c r="A17004" s="21" t="str">
        <f t="shared" si="265"/>
        <v>MOW L2N EAAA_2026</v>
      </c>
      <c r="B17004" t="s">
        <v>130</v>
      </c>
      <c r="C17004" t="s">
        <v>141</v>
      </c>
      <c r="D17004" t="s">
        <v>26</v>
      </c>
      <c r="E17004" t="s">
        <v>29</v>
      </c>
      <c r="F17004" t="s">
        <v>28</v>
      </c>
      <c r="K17004">
        <v>0</v>
      </c>
      <c r="L17004" s="51">
        <v>46387</v>
      </c>
      <c r="M17004">
        <v>3</v>
      </c>
    </row>
    <row r="17005" spans="1:14" x14ac:dyDescent="0.25">
      <c r="A17005" s="21" t="str">
        <f t="shared" si="265"/>
        <v>MOW L2N EAAA_2027</v>
      </c>
      <c r="B17005" t="s">
        <v>130</v>
      </c>
      <c r="C17005" t="s">
        <v>141</v>
      </c>
      <c r="D17005" t="s">
        <v>26</v>
      </c>
      <c r="E17005" t="s">
        <v>29</v>
      </c>
      <c r="F17005" t="s">
        <v>28</v>
      </c>
      <c r="K17005">
        <v>0</v>
      </c>
      <c r="L17005" s="51">
        <v>46752</v>
      </c>
      <c r="M17005">
        <v>4</v>
      </c>
    </row>
    <row r="17006" spans="1:14" x14ac:dyDescent="0.25">
      <c r="A17006" s="21" t="str">
        <f t="shared" si="265"/>
        <v>MOW L2N EAAA_2028</v>
      </c>
      <c r="B17006" t="s">
        <v>130</v>
      </c>
      <c r="C17006" t="s">
        <v>141</v>
      </c>
      <c r="D17006" t="s">
        <v>26</v>
      </c>
      <c r="E17006" t="s">
        <v>29</v>
      </c>
      <c r="F17006" t="s">
        <v>28</v>
      </c>
      <c r="K17006">
        <v>0</v>
      </c>
      <c r="L17006" s="51">
        <v>47118</v>
      </c>
      <c r="M17006">
        <v>5</v>
      </c>
    </row>
    <row r="17007" spans="1:14" x14ac:dyDescent="0.25">
      <c r="A17007" s="21" t="str">
        <f t="shared" si="265"/>
        <v>MOW L2N EAAA_2029</v>
      </c>
      <c r="B17007" t="s">
        <v>130</v>
      </c>
      <c r="C17007" t="s">
        <v>141</v>
      </c>
      <c r="D17007" t="s">
        <v>26</v>
      </c>
      <c r="E17007" t="s">
        <v>29</v>
      </c>
      <c r="F17007" t="s">
        <v>28</v>
      </c>
      <c r="K17007">
        <v>0</v>
      </c>
      <c r="L17007" s="51">
        <v>47483</v>
      </c>
      <c r="M17007">
        <v>6</v>
      </c>
    </row>
    <row r="17008" spans="1:14" x14ac:dyDescent="0.25">
      <c r="A17008" s="21" t="str">
        <f t="shared" si="265"/>
        <v>MOW L2N EAAA_2030</v>
      </c>
      <c r="B17008" t="s">
        <v>130</v>
      </c>
      <c r="C17008" t="s">
        <v>141</v>
      </c>
      <c r="D17008" t="s">
        <v>26</v>
      </c>
      <c r="E17008" t="s">
        <v>29</v>
      </c>
      <c r="F17008" t="s">
        <v>28</v>
      </c>
      <c r="K17008">
        <v>0</v>
      </c>
      <c r="L17008" s="51">
        <v>47848</v>
      </c>
      <c r="M17008">
        <v>7</v>
      </c>
    </row>
    <row r="17009" spans="1:13" x14ac:dyDescent="0.25">
      <c r="A17009" s="21" t="str">
        <f t="shared" si="265"/>
        <v>MOW L2N EAAA_2031</v>
      </c>
      <c r="B17009" t="s">
        <v>130</v>
      </c>
      <c r="C17009" t="s">
        <v>141</v>
      </c>
      <c r="D17009" t="s">
        <v>26</v>
      </c>
      <c r="E17009" t="s">
        <v>29</v>
      </c>
      <c r="F17009" t="s">
        <v>28</v>
      </c>
      <c r="K17009">
        <v>0</v>
      </c>
      <c r="L17009" s="51">
        <v>48213</v>
      </c>
      <c r="M17009">
        <v>8</v>
      </c>
    </row>
    <row r="17010" spans="1:13" x14ac:dyDescent="0.25">
      <c r="A17010" s="21" t="str">
        <f t="shared" si="265"/>
        <v>MOW L2N EAAA_2032</v>
      </c>
      <c r="B17010" t="s">
        <v>130</v>
      </c>
      <c r="C17010" t="s">
        <v>141</v>
      </c>
      <c r="D17010" t="s">
        <v>26</v>
      </c>
      <c r="E17010" t="s">
        <v>29</v>
      </c>
      <c r="F17010" t="s">
        <v>28</v>
      </c>
      <c r="K17010">
        <v>0</v>
      </c>
      <c r="L17010" s="51">
        <v>48579</v>
      </c>
      <c r="M17010">
        <v>9</v>
      </c>
    </row>
    <row r="17011" spans="1:13" x14ac:dyDescent="0.25">
      <c r="A17011" s="21" t="str">
        <f t="shared" si="265"/>
        <v>MOW L2N EAAA_2033</v>
      </c>
      <c r="B17011" t="s">
        <v>130</v>
      </c>
      <c r="C17011" t="s">
        <v>141</v>
      </c>
      <c r="D17011" t="s">
        <v>26</v>
      </c>
      <c r="E17011" t="s">
        <v>29</v>
      </c>
      <c r="F17011" t="s">
        <v>28</v>
      </c>
      <c r="K17011">
        <v>0</v>
      </c>
      <c r="L17011" s="51">
        <v>48944</v>
      </c>
      <c r="M17011">
        <v>10</v>
      </c>
    </row>
    <row r="17012" spans="1:13" x14ac:dyDescent="0.25">
      <c r="A17012" s="21" t="str">
        <f t="shared" si="265"/>
        <v>MOW L2N EAAA_2034</v>
      </c>
      <c r="B17012" t="s">
        <v>130</v>
      </c>
      <c r="C17012" t="s">
        <v>141</v>
      </c>
      <c r="D17012" t="s">
        <v>26</v>
      </c>
      <c r="E17012" t="s">
        <v>29</v>
      </c>
      <c r="F17012" t="s">
        <v>28</v>
      </c>
      <c r="K17012">
        <v>0</v>
      </c>
      <c r="L17012" s="51">
        <v>49309</v>
      </c>
      <c r="M17012">
        <v>11</v>
      </c>
    </row>
    <row r="17013" spans="1:13" x14ac:dyDescent="0.25">
      <c r="A17013" s="21" t="str">
        <f t="shared" si="265"/>
        <v>MOW L2N EAAA_2035</v>
      </c>
      <c r="B17013" t="s">
        <v>130</v>
      </c>
      <c r="C17013" t="s">
        <v>141</v>
      </c>
      <c r="D17013" t="s">
        <v>26</v>
      </c>
      <c r="E17013" t="s">
        <v>29</v>
      </c>
      <c r="F17013" t="s">
        <v>28</v>
      </c>
      <c r="K17013">
        <v>0</v>
      </c>
      <c r="L17013" s="51">
        <v>49674</v>
      </c>
      <c r="M17013">
        <v>12</v>
      </c>
    </row>
    <row r="17014" spans="1:13" x14ac:dyDescent="0.25">
      <c r="A17014" s="21" t="str">
        <f t="shared" si="265"/>
        <v>MOW L2N EAAA_2036</v>
      </c>
      <c r="B17014" t="s">
        <v>130</v>
      </c>
      <c r="C17014" t="s">
        <v>141</v>
      </c>
      <c r="D17014" t="s">
        <v>26</v>
      </c>
      <c r="E17014" t="s">
        <v>29</v>
      </c>
      <c r="F17014" t="s">
        <v>28</v>
      </c>
      <c r="K17014">
        <v>0</v>
      </c>
      <c r="L17014" s="51">
        <v>50040</v>
      </c>
      <c r="M17014">
        <v>13</v>
      </c>
    </row>
    <row r="17015" spans="1:13" x14ac:dyDescent="0.25">
      <c r="A17015" s="21" t="str">
        <f t="shared" si="265"/>
        <v>MOW L2N EAAA_2037</v>
      </c>
      <c r="B17015" t="s">
        <v>130</v>
      </c>
      <c r="C17015" t="s">
        <v>141</v>
      </c>
      <c r="D17015" t="s">
        <v>26</v>
      </c>
      <c r="E17015" t="s">
        <v>29</v>
      </c>
      <c r="F17015" t="s">
        <v>28</v>
      </c>
      <c r="K17015">
        <v>0</v>
      </c>
      <c r="L17015" s="51">
        <v>50405</v>
      </c>
      <c r="M17015">
        <v>14</v>
      </c>
    </row>
    <row r="17016" spans="1:13" x14ac:dyDescent="0.25">
      <c r="A17016" s="21" t="str">
        <f t="shared" si="265"/>
        <v>MOW L2N EAAA_2038</v>
      </c>
      <c r="B17016" t="s">
        <v>130</v>
      </c>
      <c r="C17016" t="s">
        <v>141</v>
      </c>
      <c r="D17016" t="s">
        <v>26</v>
      </c>
      <c r="E17016" t="s">
        <v>29</v>
      </c>
      <c r="F17016" t="s">
        <v>28</v>
      </c>
      <c r="K17016">
        <v>0</v>
      </c>
      <c r="L17016" s="51">
        <v>50770</v>
      </c>
      <c r="M17016">
        <v>15</v>
      </c>
    </row>
    <row r="17017" spans="1:13" x14ac:dyDescent="0.25">
      <c r="A17017" s="21" t="str">
        <f t="shared" si="265"/>
        <v>MOW L2N EAAA_2039</v>
      </c>
      <c r="B17017" t="s">
        <v>130</v>
      </c>
      <c r="C17017" t="s">
        <v>141</v>
      </c>
      <c r="D17017" t="s">
        <v>26</v>
      </c>
      <c r="E17017" t="s">
        <v>29</v>
      </c>
      <c r="F17017" t="s">
        <v>28</v>
      </c>
      <c r="K17017">
        <v>0</v>
      </c>
      <c r="L17017" s="51">
        <v>51135</v>
      </c>
      <c r="M17017">
        <v>16</v>
      </c>
    </row>
    <row r="17018" spans="1:13" x14ac:dyDescent="0.25">
      <c r="A17018" s="21" t="str">
        <f t="shared" si="265"/>
        <v>MOW L2N EAAA_2040</v>
      </c>
      <c r="B17018" t="s">
        <v>130</v>
      </c>
      <c r="C17018" t="s">
        <v>141</v>
      </c>
      <c r="D17018" t="s">
        <v>26</v>
      </c>
      <c r="E17018" t="s">
        <v>29</v>
      </c>
      <c r="F17018" t="s">
        <v>28</v>
      </c>
      <c r="K17018">
        <v>0</v>
      </c>
      <c r="L17018" s="51">
        <v>51501</v>
      </c>
      <c r="M17018">
        <v>17</v>
      </c>
    </row>
    <row r="17019" spans="1:13" x14ac:dyDescent="0.25">
      <c r="A17019" s="21" t="str">
        <f t="shared" si="265"/>
        <v>MOW L2N EAAA_2041</v>
      </c>
      <c r="B17019" t="s">
        <v>130</v>
      </c>
      <c r="C17019" t="s">
        <v>141</v>
      </c>
      <c r="D17019" t="s">
        <v>26</v>
      </c>
      <c r="E17019" t="s">
        <v>29</v>
      </c>
      <c r="F17019" t="s">
        <v>28</v>
      </c>
      <c r="K17019">
        <v>0</v>
      </c>
      <c r="L17019" s="51">
        <v>51866</v>
      </c>
      <c r="M17019">
        <v>18</v>
      </c>
    </row>
    <row r="17020" spans="1:13" x14ac:dyDescent="0.25">
      <c r="A17020" s="21" t="str">
        <f t="shared" si="265"/>
        <v>MOW L2N EAAA_2042</v>
      </c>
      <c r="B17020" t="s">
        <v>130</v>
      </c>
      <c r="C17020" t="s">
        <v>141</v>
      </c>
      <c r="D17020" t="s">
        <v>26</v>
      </c>
      <c r="E17020" t="s">
        <v>29</v>
      </c>
      <c r="F17020" t="s">
        <v>28</v>
      </c>
      <c r="K17020">
        <v>0</v>
      </c>
      <c r="L17020" s="51">
        <v>52231</v>
      </c>
      <c r="M17020">
        <v>19</v>
      </c>
    </row>
    <row r="17021" spans="1:13" x14ac:dyDescent="0.25">
      <c r="A17021" s="21" t="str">
        <f t="shared" si="265"/>
        <v>MOW L2N EAAA_2043</v>
      </c>
      <c r="B17021" t="s">
        <v>130</v>
      </c>
      <c r="C17021" t="s">
        <v>141</v>
      </c>
      <c r="D17021" t="s">
        <v>26</v>
      </c>
      <c r="E17021" t="s">
        <v>29</v>
      </c>
      <c r="F17021" t="s">
        <v>28</v>
      </c>
      <c r="K17021">
        <v>0</v>
      </c>
      <c r="L17021" s="51">
        <v>52596</v>
      </c>
      <c r="M17021">
        <v>20</v>
      </c>
    </row>
    <row r="17022" spans="1:13" x14ac:dyDescent="0.25">
      <c r="A17022" s="21" t="str">
        <f t="shared" si="265"/>
        <v>MOW L2N EAAA_2024</v>
      </c>
      <c r="B17022" t="s">
        <v>130</v>
      </c>
      <c r="C17022" t="s">
        <v>141</v>
      </c>
      <c r="D17022" t="s">
        <v>26</v>
      </c>
      <c r="E17022" t="s">
        <v>29</v>
      </c>
      <c r="F17022" t="s">
        <v>31</v>
      </c>
      <c r="K17022">
        <v>0</v>
      </c>
      <c r="L17022" s="51">
        <v>45657</v>
      </c>
      <c r="M17022">
        <v>1</v>
      </c>
    </row>
    <row r="17023" spans="1:13" x14ac:dyDescent="0.25">
      <c r="A17023" s="21" t="str">
        <f t="shared" si="265"/>
        <v>MOW L2N EAAA_2025</v>
      </c>
      <c r="B17023" t="s">
        <v>130</v>
      </c>
      <c r="C17023" t="s">
        <v>141</v>
      </c>
      <c r="D17023" t="s">
        <v>26</v>
      </c>
      <c r="E17023" t="s">
        <v>29</v>
      </c>
      <c r="F17023" t="s">
        <v>31</v>
      </c>
      <c r="K17023">
        <v>0</v>
      </c>
      <c r="L17023" s="51">
        <v>46022</v>
      </c>
      <c r="M17023">
        <v>2</v>
      </c>
    </row>
    <row r="17024" spans="1:13" x14ac:dyDescent="0.25">
      <c r="A17024" s="21" t="str">
        <f t="shared" si="265"/>
        <v>MOW L2N EAAA_2026</v>
      </c>
      <c r="B17024" t="s">
        <v>130</v>
      </c>
      <c r="C17024" t="s">
        <v>141</v>
      </c>
      <c r="D17024" t="s">
        <v>26</v>
      </c>
      <c r="E17024" t="s">
        <v>29</v>
      </c>
      <c r="F17024" t="s">
        <v>31</v>
      </c>
      <c r="K17024">
        <v>0</v>
      </c>
      <c r="L17024" s="51">
        <v>46387</v>
      </c>
      <c r="M17024">
        <v>3</v>
      </c>
    </row>
    <row r="17025" spans="1:13" x14ac:dyDescent="0.25">
      <c r="A17025" s="21" t="str">
        <f t="shared" si="265"/>
        <v>MOW L2N EAAA_2027</v>
      </c>
      <c r="B17025" t="s">
        <v>130</v>
      </c>
      <c r="C17025" t="s">
        <v>141</v>
      </c>
      <c r="D17025" t="s">
        <v>26</v>
      </c>
      <c r="E17025" t="s">
        <v>29</v>
      </c>
      <c r="F17025" t="s">
        <v>31</v>
      </c>
      <c r="K17025">
        <v>0</v>
      </c>
      <c r="L17025" s="51">
        <v>46752</v>
      </c>
      <c r="M17025">
        <v>4</v>
      </c>
    </row>
    <row r="17026" spans="1:13" x14ac:dyDescent="0.25">
      <c r="A17026" s="21" t="str">
        <f t="shared" ref="A17026:A17089" si="266">B17026&amp;" "&amp;D17026&amp;" "&amp;C17026&amp;"_"&amp;YEAR(L17026)</f>
        <v>MOW L2N EAAA_2028</v>
      </c>
      <c r="B17026" t="s">
        <v>130</v>
      </c>
      <c r="C17026" t="s">
        <v>141</v>
      </c>
      <c r="D17026" t="s">
        <v>26</v>
      </c>
      <c r="E17026" t="s">
        <v>29</v>
      </c>
      <c r="F17026" t="s">
        <v>31</v>
      </c>
      <c r="K17026">
        <v>0</v>
      </c>
      <c r="L17026" s="51">
        <v>47118</v>
      </c>
      <c r="M17026">
        <v>5</v>
      </c>
    </row>
    <row r="17027" spans="1:13" x14ac:dyDescent="0.25">
      <c r="A17027" s="21" t="str">
        <f t="shared" si="266"/>
        <v>MOW L2N EAAA_2029</v>
      </c>
      <c r="B17027" t="s">
        <v>130</v>
      </c>
      <c r="C17027" t="s">
        <v>141</v>
      </c>
      <c r="D17027" t="s">
        <v>26</v>
      </c>
      <c r="E17027" t="s">
        <v>29</v>
      </c>
      <c r="F17027" t="s">
        <v>31</v>
      </c>
      <c r="K17027">
        <v>0</v>
      </c>
      <c r="L17027" s="51">
        <v>47483</v>
      </c>
      <c r="M17027">
        <v>6</v>
      </c>
    </row>
    <row r="17028" spans="1:13" x14ac:dyDescent="0.25">
      <c r="A17028" s="21" t="str">
        <f t="shared" si="266"/>
        <v>MOW L2N EAAA_2030</v>
      </c>
      <c r="B17028" t="s">
        <v>130</v>
      </c>
      <c r="C17028" t="s">
        <v>141</v>
      </c>
      <c r="D17028" t="s">
        <v>26</v>
      </c>
      <c r="E17028" t="s">
        <v>29</v>
      </c>
      <c r="F17028" t="s">
        <v>31</v>
      </c>
      <c r="K17028">
        <v>0</v>
      </c>
      <c r="L17028" s="51">
        <v>47848</v>
      </c>
      <c r="M17028">
        <v>7</v>
      </c>
    </row>
    <row r="17029" spans="1:13" x14ac:dyDescent="0.25">
      <c r="A17029" s="21" t="str">
        <f t="shared" si="266"/>
        <v>MOW L2N EAAA_2031</v>
      </c>
      <c r="B17029" t="s">
        <v>130</v>
      </c>
      <c r="C17029" t="s">
        <v>141</v>
      </c>
      <c r="D17029" t="s">
        <v>26</v>
      </c>
      <c r="E17029" t="s">
        <v>29</v>
      </c>
      <c r="F17029" t="s">
        <v>31</v>
      </c>
      <c r="K17029">
        <v>0</v>
      </c>
      <c r="L17029" s="51">
        <v>48213</v>
      </c>
      <c r="M17029">
        <v>8</v>
      </c>
    </row>
    <row r="17030" spans="1:13" x14ac:dyDescent="0.25">
      <c r="A17030" s="21" t="str">
        <f t="shared" si="266"/>
        <v>MOW L2N EAAA_2032</v>
      </c>
      <c r="B17030" t="s">
        <v>130</v>
      </c>
      <c r="C17030" t="s">
        <v>141</v>
      </c>
      <c r="D17030" t="s">
        <v>26</v>
      </c>
      <c r="E17030" t="s">
        <v>29</v>
      </c>
      <c r="F17030" t="s">
        <v>31</v>
      </c>
      <c r="K17030">
        <v>0</v>
      </c>
      <c r="L17030" s="51">
        <v>48579</v>
      </c>
      <c r="M17030">
        <v>9</v>
      </c>
    </row>
    <row r="17031" spans="1:13" x14ac:dyDescent="0.25">
      <c r="A17031" s="21" t="str">
        <f t="shared" si="266"/>
        <v>MOW L2N EAAA_2033</v>
      </c>
      <c r="B17031" t="s">
        <v>130</v>
      </c>
      <c r="C17031" t="s">
        <v>141</v>
      </c>
      <c r="D17031" t="s">
        <v>26</v>
      </c>
      <c r="E17031" t="s">
        <v>29</v>
      </c>
      <c r="F17031" t="s">
        <v>31</v>
      </c>
      <c r="K17031">
        <v>0</v>
      </c>
      <c r="L17031" s="51">
        <v>48944</v>
      </c>
      <c r="M17031">
        <v>10</v>
      </c>
    </row>
    <row r="17032" spans="1:13" x14ac:dyDescent="0.25">
      <c r="A17032" s="21" t="str">
        <f t="shared" si="266"/>
        <v>MOW L2N EAAA_2034</v>
      </c>
      <c r="B17032" t="s">
        <v>130</v>
      </c>
      <c r="C17032" t="s">
        <v>141</v>
      </c>
      <c r="D17032" t="s">
        <v>26</v>
      </c>
      <c r="E17032" t="s">
        <v>29</v>
      </c>
      <c r="F17032" t="s">
        <v>31</v>
      </c>
      <c r="K17032">
        <v>0</v>
      </c>
      <c r="L17032" s="51">
        <v>49309</v>
      </c>
      <c r="M17032">
        <v>11</v>
      </c>
    </row>
    <row r="17033" spans="1:13" x14ac:dyDescent="0.25">
      <c r="A17033" s="21" t="str">
        <f t="shared" si="266"/>
        <v>MOW L2N EAAA_2035</v>
      </c>
      <c r="B17033" t="s">
        <v>130</v>
      </c>
      <c r="C17033" t="s">
        <v>141</v>
      </c>
      <c r="D17033" t="s">
        <v>26</v>
      </c>
      <c r="E17033" t="s">
        <v>29</v>
      </c>
      <c r="F17033" t="s">
        <v>31</v>
      </c>
      <c r="K17033">
        <v>0</v>
      </c>
      <c r="L17033" s="51">
        <v>49674</v>
      </c>
      <c r="M17033">
        <v>12</v>
      </c>
    </row>
    <row r="17034" spans="1:13" x14ac:dyDescent="0.25">
      <c r="A17034" s="21" t="str">
        <f t="shared" si="266"/>
        <v>MOW L2N EAAA_2036</v>
      </c>
      <c r="B17034" t="s">
        <v>130</v>
      </c>
      <c r="C17034" t="s">
        <v>141</v>
      </c>
      <c r="D17034" t="s">
        <v>26</v>
      </c>
      <c r="E17034" t="s">
        <v>29</v>
      </c>
      <c r="F17034" t="s">
        <v>31</v>
      </c>
      <c r="K17034">
        <v>0</v>
      </c>
      <c r="L17034" s="51">
        <v>50040</v>
      </c>
      <c r="M17034">
        <v>13</v>
      </c>
    </row>
    <row r="17035" spans="1:13" x14ac:dyDescent="0.25">
      <c r="A17035" s="21" t="str">
        <f t="shared" si="266"/>
        <v>MOW L2N EAAA_2037</v>
      </c>
      <c r="B17035" t="s">
        <v>130</v>
      </c>
      <c r="C17035" t="s">
        <v>141</v>
      </c>
      <c r="D17035" t="s">
        <v>26</v>
      </c>
      <c r="E17035" t="s">
        <v>29</v>
      </c>
      <c r="F17035" t="s">
        <v>31</v>
      </c>
      <c r="K17035">
        <v>0</v>
      </c>
      <c r="L17035" s="51">
        <v>50405</v>
      </c>
      <c r="M17035">
        <v>14</v>
      </c>
    </row>
    <row r="17036" spans="1:13" x14ac:dyDescent="0.25">
      <c r="A17036" s="21" t="str">
        <f t="shared" si="266"/>
        <v>MOW L2N EAAA_2038</v>
      </c>
      <c r="B17036" t="s">
        <v>130</v>
      </c>
      <c r="C17036" t="s">
        <v>141</v>
      </c>
      <c r="D17036" t="s">
        <v>26</v>
      </c>
      <c r="E17036" t="s">
        <v>29</v>
      </c>
      <c r="F17036" t="s">
        <v>31</v>
      </c>
      <c r="K17036">
        <v>0</v>
      </c>
      <c r="L17036" s="51">
        <v>50770</v>
      </c>
      <c r="M17036">
        <v>15</v>
      </c>
    </row>
    <row r="17037" spans="1:13" x14ac:dyDescent="0.25">
      <c r="A17037" s="21" t="str">
        <f t="shared" si="266"/>
        <v>MOW L2N EAAA_2039</v>
      </c>
      <c r="B17037" t="s">
        <v>130</v>
      </c>
      <c r="C17037" t="s">
        <v>141</v>
      </c>
      <c r="D17037" t="s">
        <v>26</v>
      </c>
      <c r="E17037" t="s">
        <v>29</v>
      </c>
      <c r="F17037" t="s">
        <v>31</v>
      </c>
      <c r="K17037">
        <v>0</v>
      </c>
      <c r="L17037" s="51">
        <v>51135</v>
      </c>
      <c r="M17037">
        <v>16</v>
      </c>
    </row>
    <row r="17038" spans="1:13" x14ac:dyDescent="0.25">
      <c r="A17038" s="21" t="str">
        <f t="shared" si="266"/>
        <v>MOW L2N EAAA_2040</v>
      </c>
      <c r="B17038" t="s">
        <v>130</v>
      </c>
      <c r="C17038" t="s">
        <v>141</v>
      </c>
      <c r="D17038" t="s">
        <v>26</v>
      </c>
      <c r="E17038" t="s">
        <v>29</v>
      </c>
      <c r="F17038" t="s">
        <v>31</v>
      </c>
      <c r="K17038">
        <v>0</v>
      </c>
      <c r="L17038" s="51">
        <v>51501</v>
      </c>
      <c r="M17038">
        <v>17</v>
      </c>
    </row>
    <row r="17039" spans="1:13" x14ac:dyDescent="0.25">
      <c r="A17039" s="21" t="str">
        <f t="shared" si="266"/>
        <v>MOW L2N EAAA_2041</v>
      </c>
      <c r="B17039" t="s">
        <v>130</v>
      </c>
      <c r="C17039" t="s">
        <v>141</v>
      </c>
      <c r="D17039" t="s">
        <v>26</v>
      </c>
      <c r="E17039" t="s">
        <v>29</v>
      </c>
      <c r="F17039" t="s">
        <v>31</v>
      </c>
      <c r="K17039">
        <v>0</v>
      </c>
      <c r="L17039" s="51">
        <v>51866</v>
      </c>
      <c r="M17039">
        <v>18</v>
      </c>
    </row>
    <row r="17040" spans="1:13" x14ac:dyDescent="0.25">
      <c r="A17040" s="21" t="str">
        <f t="shared" si="266"/>
        <v>MOW L2N EAAA_2042</v>
      </c>
      <c r="B17040" t="s">
        <v>130</v>
      </c>
      <c r="C17040" t="s">
        <v>141</v>
      </c>
      <c r="D17040" t="s">
        <v>26</v>
      </c>
      <c r="E17040" t="s">
        <v>29</v>
      </c>
      <c r="F17040" t="s">
        <v>31</v>
      </c>
      <c r="K17040">
        <v>0</v>
      </c>
      <c r="L17040" s="51">
        <v>52231</v>
      </c>
      <c r="M17040">
        <v>19</v>
      </c>
    </row>
    <row r="17041" spans="1:14" x14ac:dyDescent="0.25">
      <c r="A17041" s="21" t="str">
        <f t="shared" si="266"/>
        <v>MOW L2N EAAA_2043</v>
      </c>
      <c r="B17041" t="s">
        <v>130</v>
      </c>
      <c r="C17041" t="s">
        <v>141</v>
      </c>
      <c r="D17041" t="s">
        <v>26</v>
      </c>
      <c r="E17041" t="s">
        <v>29</v>
      </c>
      <c r="F17041" t="s">
        <v>31</v>
      </c>
      <c r="K17041">
        <v>0</v>
      </c>
      <c r="L17041" s="51">
        <v>52596</v>
      </c>
      <c r="M17041">
        <v>20</v>
      </c>
    </row>
    <row r="17042" spans="1:14" x14ac:dyDescent="0.25">
      <c r="A17042" s="21" t="str">
        <f t="shared" si="266"/>
        <v>MOW L2N EAAA_2024</v>
      </c>
      <c r="B17042" t="s">
        <v>130</v>
      </c>
      <c r="C17042" t="s">
        <v>141</v>
      </c>
      <c r="D17042" t="s">
        <v>26</v>
      </c>
      <c r="E17042" t="s">
        <v>5</v>
      </c>
      <c r="F17042" t="s">
        <v>4</v>
      </c>
      <c r="G17042">
        <v>0</v>
      </c>
      <c r="H17042">
        <v>0</v>
      </c>
      <c r="I17042">
        <v>0</v>
      </c>
      <c r="J17042">
        <v>0</v>
      </c>
      <c r="L17042" s="51">
        <v>45657</v>
      </c>
      <c r="M17042">
        <v>1</v>
      </c>
      <c r="N17042">
        <v>0</v>
      </c>
    </row>
    <row r="17043" spans="1:14" x14ac:dyDescent="0.25">
      <c r="A17043" s="21" t="str">
        <f t="shared" si="266"/>
        <v>MOW L2N EAAA_2025</v>
      </c>
      <c r="B17043" t="s">
        <v>130</v>
      </c>
      <c r="C17043" t="s">
        <v>141</v>
      </c>
      <c r="D17043" t="s">
        <v>26</v>
      </c>
      <c r="E17043" t="s">
        <v>5</v>
      </c>
      <c r="F17043" t="s">
        <v>4</v>
      </c>
      <c r="G17043">
        <v>0</v>
      </c>
      <c r="H17043">
        <v>0</v>
      </c>
      <c r="I17043">
        <v>4883.10009765625</v>
      </c>
      <c r="J17043">
        <v>0</v>
      </c>
      <c r="L17043" s="51">
        <v>46022</v>
      </c>
      <c r="M17043">
        <v>2</v>
      </c>
      <c r="N17043">
        <v>0</v>
      </c>
    </row>
    <row r="17044" spans="1:14" x14ac:dyDescent="0.25">
      <c r="A17044" s="21" t="str">
        <f t="shared" si="266"/>
        <v>MOW L2N EAAA_2026</v>
      </c>
      <c r="B17044" t="s">
        <v>130</v>
      </c>
      <c r="C17044" t="s">
        <v>141</v>
      </c>
      <c r="D17044" t="s">
        <v>26</v>
      </c>
      <c r="E17044" t="s">
        <v>5</v>
      </c>
      <c r="F17044" t="s">
        <v>4</v>
      </c>
      <c r="G17044">
        <v>0</v>
      </c>
      <c r="H17044">
        <v>3752.09033203125</v>
      </c>
      <c r="I17044">
        <v>-55303.4140625</v>
      </c>
      <c r="J17044">
        <v>0</v>
      </c>
      <c r="L17044" s="51">
        <v>46387</v>
      </c>
      <c r="M17044">
        <v>3</v>
      </c>
      <c r="N17044">
        <v>0</v>
      </c>
    </row>
    <row r="17045" spans="1:14" x14ac:dyDescent="0.25">
      <c r="A17045" s="21" t="str">
        <f t="shared" si="266"/>
        <v>MOW L2N EAAA_2027</v>
      </c>
      <c r="B17045" t="s">
        <v>130</v>
      </c>
      <c r="C17045" t="s">
        <v>141</v>
      </c>
      <c r="D17045" t="s">
        <v>26</v>
      </c>
      <c r="E17045" t="s">
        <v>5</v>
      </c>
      <c r="F17045" t="s">
        <v>4</v>
      </c>
      <c r="G17045">
        <v>0</v>
      </c>
      <c r="H17045">
        <v>4496.580078125</v>
      </c>
      <c r="I17045">
        <v>-23738.19140625</v>
      </c>
      <c r="J17045">
        <v>0</v>
      </c>
      <c r="L17045" s="51">
        <v>46752</v>
      </c>
      <c r="M17045">
        <v>4</v>
      </c>
      <c r="N17045">
        <v>0</v>
      </c>
    </row>
    <row r="17046" spans="1:14" x14ac:dyDescent="0.25">
      <c r="A17046" s="21" t="str">
        <f t="shared" si="266"/>
        <v>MOW L2N EAAA_2028</v>
      </c>
      <c r="B17046" t="s">
        <v>130</v>
      </c>
      <c r="C17046" t="s">
        <v>141</v>
      </c>
      <c r="D17046" t="s">
        <v>26</v>
      </c>
      <c r="E17046" t="s">
        <v>5</v>
      </c>
      <c r="F17046" t="s">
        <v>4</v>
      </c>
      <c r="G17046">
        <v>0</v>
      </c>
      <c r="H17046">
        <v>13276.0322265625</v>
      </c>
      <c r="I17046">
        <v>139656.34375</v>
      </c>
      <c r="J17046">
        <v>0</v>
      </c>
      <c r="L17046" s="51">
        <v>47118</v>
      </c>
      <c r="M17046">
        <v>5</v>
      </c>
      <c r="N17046">
        <v>-25649.771484375</v>
      </c>
    </row>
    <row r="17047" spans="1:14" x14ac:dyDescent="0.25">
      <c r="A17047" s="21" t="str">
        <f t="shared" si="266"/>
        <v>MOW L2N EAAA_2029</v>
      </c>
      <c r="B17047" t="s">
        <v>130</v>
      </c>
      <c r="C17047" t="s">
        <v>141</v>
      </c>
      <c r="D17047" t="s">
        <v>26</v>
      </c>
      <c r="E17047" t="s">
        <v>5</v>
      </c>
      <c r="F17047" t="s">
        <v>4</v>
      </c>
      <c r="G17047">
        <v>0</v>
      </c>
      <c r="H17047">
        <v>44526.39453125</v>
      </c>
      <c r="I17047">
        <v>199501.6875</v>
      </c>
      <c r="J17047">
        <v>0</v>
      </c>
      <c r="L17047" s="51">
        <v>47483</v>
      </c>
      <c r="M17047">
        <v>6</v>
      </c>
      <c r="N17047">
        <v>426.41961669921875</v>
      </c>
    </row>
    <row r="17048" spans="1:14" x14ac:dyDescent="0.25">
      <c r="A17048" s="21" t="str">
        <f t="shared" si="266"/>
        <v>MOW L2N EAAA_2030</v>
      </c>
      <c r="B17048" t="s">
        <v>130</v>
      </c>
      <c r="C17048" t="s">
        <v>141</v>
      </c>
      <c r="D17048" t="s">
        <v>26</v>
      </c>
      <c r="E17048" t="s">
        <v>5</v>
      </c>
      <c r="F17048" t="s">
        <v>4</v>
      </c>
      <c r="G17048">
        <v>0</v>
      </c>
      <c r="H17048">
        <v>79951.078125</v>
      </c>
      <c r="I17048">
        <v>242938.375</v>
      </c>
      <c r="J17048">
        <v>0</v>
      </c>
      <c r="L17048" s="51">
        <v>47848</v>
      </c>
      <c r="M17048">
        <v>7</v>
      </c>
      <c r="N17048">
        <v>33374.39453125</v>
      </c>
    </row>
    <row r="17049" spans="1:14" x14ac:dyDescent="0.25">
      <c r="A17049" s="21" t="str">
        <f t="shared" si="266"/>
        <v>MOW L2N EAAA_2031</v>
      </c>
      <c r="B17049" t="s">
        <v>130</v>
      </c>
      <c r="C17049" t="s">
        <v>141</v>
      </c>
      <c r="D17049" t="s">
        <v>26</v>
      </c>
      <c r="E17049" t="s">
        <v>5</v>
      </c>
      <c r="F17049" t="s">
        <v>4</v>
      </c>
      <c r="G17049">
        <v>0</v>
      </c>
      <c r="H17049">
        <v>87940.015625</v>
      </c>
      <c r="I17049">
        <v>294398.4375</v>
      </c>
      <c r="J17049">
        <v>0</v>
      </c>
      <c r="L17049" s="51">
        <v>48213</v>
      </c>
      <c r="M17049">
        <v>8</v>
      </c>
      <c r="N17049">
        <v>13578.8076171875</v>
      </c>
    </row>
    <row r="17050" spans="1:14" x14ac:dyDescent="0.25">
      <c r="A17050" s="21" t="str">
        <f t="shared" si="266"/>
        <v>MOW L2N EAAA_2032</v>
      </c>
      <c r="B17050" t="s">
        <v>130</v>
      </c>
      <c r="C17050" t="s">
        <v>141</v>
      </c>
      <c r="D17050" t="s">
        <v>26</v>
      </c>
      <c r="E17050" t="s">
        <v>5</v>
      </c>
      <c r="F17050" t="s">
        <v>4</v>
      </c>
      <c r="G17050">
        <v>0</v>
      </c>
      <c r="H17050">
        <v>90600.6796875</v>
      </c>
      <c r="I17050">
        <v>346101.625</v>
      </c>
      <c r="J17050">
        <v>0</v>
      </c>
      <c r="L17050" s="51">
        <v>48579</v>
      </c>
      <c r="M17050">
        <v>9</v>
      </c>
      <c r="N17050">
        <v>-23712.443359375</v>
      </c>
    </row>
    <row r="17051" spans="1:14" x14ac:dyDescent="0.25">
      <c r="A17051" s="21" t="str">
        <f t="shared" si="266"/>
        <v>MOW L2N EAAA_2033</v>
      </c>
      <c r="B17051" t="s">
        <v>130</v>
      </c>
      <c r="C17051" t="s">
        <v>141</v>
      </c>
      <c r="D17051" t="s">
        <v>26</v>
      </c>
      <c r="E17051" t="s">
        <v>5</v>
      </c>
      <c r="F17051" t="s">
        <v>4</v>
      </c>
      <c r="G17051">
        <v>0</v>
      </c>
      <c r="H17051">
        <v>96047.203125</v>
      </c>
      <c r="I17051">
        <v>394332.65625</v>
      </c>
      <c r="J17051">
        <v>0</v>
      </c>
      <c r="L17051" s="51">
        <v>48944</v>
      </c>
      <c r="M17051">
        <v>10</v>
      </c>
      <c r="N17051">
        <v>-56662.8984375</v>
      </c>
    </row>
    <row r="17052" spans="1:14" x14ac:dyDescent="0.25">
      <c r="A17052" s="21" t="str">
        <f t="shared" si="266"/>
        <v>MOW L2N EAAA_2034</v>
      </c>
      <c r="B17052" t="s">
        <v>130</v>
      </c>
      <c r="C17052" t="s">
        <v>141</v>
      </c>
      <c r="D17052" t="s">
        <v>26</v>
      </c>
      <c r="E17052" t="s">
        <v>5</v>
      </c>
      <c r="F17052" t="s">
        <v>4</v>
      </c>
      <c r="G17052">
        <v>0</v>
      </c>
      <c r="H17052">
        <v>104045.7890625</v>
      </c>
      <c r="I17052">
        <v>442887.625</v>
      </c>
      <c r="J17052">
        <v>0</v>
      </c>
      <c r="L17052" s="51">
        <v>49309</v>
      </c>
      <c r="M17052">
        <v>11</v>
      </c>
      <c r="N17052">
        <v>-85994.28125</v>
      </c>
    </row>
    <row r="17053" spans="1:14" x14ac:dyDescent="0.25">
      <c r="A17053" s="21" t="str">
        <f t="shared" si="266"/>
        <v>MOW L2N EAAA_2035</v>
      </c>
      <c r="B17053" t="s">
        <v>130</v>
      </c>
      <c r="C17053" t="s">
        <v>141</v>
      </c>
      <c r="D17053" t="s">
        <v>26</v>
      </c>
      <c r="E17053" t="s">
        <v>5</v>
      </c>
      <c r="F17053" t="s">
        <v>4</v>
      </c>
      <c r="G17053">
        <v>0</v>
      </c>
      <c r="H17053">
        <v>107162.0703125</v>
      </c>
      <c r="I17053">
        <v>491012.90625</v>
      </c>
      <c r="J17053">
        <v>0</v>
      </c>
      <c r="L17053" s="51">
        <v>49674</v>
      </c>
      <c r="M17053">
        <v>12</v>
      </c>
      <c r="N17053">
        <v>-110007.4765625</v>
      </c>
    </row>
    <row r="17054" spans="1:14" x14ac:dyDescent="0.25">
      <c r="A17054" s="21" t="str">
        <f t="shared" si="266"/>
        <v>MOW L2N EAAA_2036</v>
      </c>
      <c r="B17054" t="s">
        <v>130</v>
      </c>
      <c r="C17054" t="s">
        <v>141</v>
      </c>
      <c r="D17054" t="s">
        <v>26</v>
      </c>
      <c r="E17054" t="s">
        <v>5</v>
      </c>
      <c r="F17054" t="s">
        <v>4</v>
      </c>
      <c r="G17054">
        <v>0</v>
      </c>
      <c r="H17054">
        <v>116258.4453125</v>
      </c>
      <c r="I17054">
        <v>475574.625</v>
      </c>
      <c r="J17054">
        <v>0</v>
      </c>
      <c r="L17054" s="51">
        <v>50040</v>
      </c>
      <c r="M17054">
        <v>13</v>
      </c>
      <c r="N17054">
        <v>-106919.1640625</v>
      </c>
    </row>
    <row r="17055" spans="1:14" x14ac:dyDescent="0.25">
      <c r="A17055" s="21" t="str">
        <f t="shared" si="266"/>
        <v>MOW L2N EAAA_2037</v>
      </c>
      <c r="B17055" t="s">
        <v>130</v>
      </c>
      <c r="C17055" t="s">
        <v>141</v>
      </c>
      <c r="D17055" t="s">
        <v>26</v>
      </c>
      <c r="E17055" t="s">
        <v>5</v>
      </c>
      <c r="F17055" t="s">
        <v>4</v>
      </c>
      <c r="G17055">
        <v>0</v>
      </c>
      <c r="H17055">
        <v>118921.796875</v>
      </c>
      <c r="I17055">
        <v>458618.28125</v>
      </c>
      <c r="J17055">
        <v>0</v>
      </c>
      <c r="L17055" s="51">
        <v>50405</v>
      </c>
      <c r="M17055">
        <v>14</v>
      </c>
      <c r="N17055">
        <v>-104819.5390625</v>
      </c>
    </row>
    <row r="17056" spans="1:14" x14ac:dyDescent="0.25">
      <c r="A17056" s="21" t="str">
        <f t="shared" si="266"/>
        <v>MOW L2N EAAA_2038</v>
      </c>
      <c r="B17056" t="s">
        <v>130</v>
      </c>
      <c r="C17056" t="s">
        <v>141</v>
      </c>
      <c r="D17056" t="s">
        <v>26</v>
      </c>
      <c r="E17056" t="s">
        <v>5</v>
      </c>
      <c r="F17056" t="s">
        <v>4</v>
      </c>
      <c r="G17056">
        <v>0</v>
      </c>
      <c r="H17056">
        <v>141792.5</v>
      </c>
      <c r="I17056">
        <v>517561.5</v>
      </c>
      <c r="J17056">
        <v>0</v>
      </c>
      <c r="L17056" s="51">
        <v>50770</v>
      </c>
      <c r="M17056">
        <v>15</v>
      </c>
      <c r="N17056">
        <v>-52950.56640625</v>
      </c>
    </row>
    <row r="17057" spans="1:14" x14ac:dyDescent="0.25">
      <c r="A17057" s="21" t="str">
        <f t="shared" si="266"/>
        <v>MOW L2N EAAA_2039</v>
      </c>
      <c r="B17057" t="s">
        <v>130</v>
      </c>
      <c r="C17057" t="s">
        <v>141</v>
      </c>
      <c r="D17057" t="s">
        <v>26</v>
      </c>
      <c r="E17057" t="s">
        <v>5</v>
      </c>
      <c r="F17057" t="s">
        <v>4</v>
      </c>
      <c r="G17057">
        <v>0</v>
      </c>
      <c r="H17057">
        <v>169980.375</v>
      </c>
      <c r="I17057">
        <v>503520.71875</v>
      </c>
      <c r="J17057">
        <v>0</v>
      </c>
      <c r="L17057" s="51">
        <v>51135</v>
      </c>
      <c r="M17057">
        <v>16</v>
      </c>
      <c r="N17057">
        <v>-35025.49609375</v>
      </c>
    </row>
    <row r="17058" spans="1:14" x14ac:dyDescent="0.25">
      <c r="A17058" s="21" t="str">
        <f t="shared" si="266"/>
        <v>MOW L2N EAAA_2040</v>
      </c>
      <c r="B17058" t="s">
        <v>130</v>
      </c>
      <c r="C17058" t="s">
        <v>141</v>
      </c>
      <c r="D17058" t="s">
        <v>26</v>
      </c>
      <c r="E17058" t="s">
        <v>5</v>
      </c>
      <c r="F17058" t="s">
        <v>4</v>
      </c>
      <c r="G17058">
        <v>0</v>
      </c>
      <c r="H17058">
        <v>186525.84375</v>
      </c>
      <c r="I17058">
        <v>492813.28125</v>
      </c>
      <c r="J17058">
        <v>0</v>
      </c>
      <c r="L17058" s="51">
        <v>51501</v>
      </c>
      <c r="M17058">
        <v>17</v>
      </c>
      <c r="N17058">
        <v>-11089.466796875</v>
      </c>
    </row>
    <row r="17059" spans="1:14" x14ac:dyDescent="0.25">
      <c r="A17059" s="21" t="str">
        <f t="shared" si="266"/>
        <v>MOW L2N EAAA_2041</v>
      </c>
      <c r="B17059" t="s">
        <v>130</v>
      </c>
      <c r="C17059" t="s">
        <v>141</v>
      </c>
      <c r="D17059" t="s">
        <v>26</v>
      </c>
      <c r="E17059" t="s">
        <v>5</v>
      </c>
      <c r="F17059" t="s">
        <v>4</v>
      </c>
      <c r="G17059">
        <v>0</v>
      </c>
      <c r="H17059">
        <v>188347.921875</v>
      </c>
      <c r="I17059">
        <v>480414.1875</v>
      </c>
      <c r="J17059">
        <v>0</v>
      </c>
      <c r="L17059" s="51">
        <v>51866</v>
      </c>
      <c r="M17059">
        <v>18</v>
      </c>
      <c r="N17059">
        <v>27202.318359375</v>
      </c>
    </row>
    <row r="17060" spans="1:14" x14ac:dyDescent="0.25">
      <c r="A17060" s="21" t="str">
        <f t="shared" si="266"/>
        <v>MOW L2N EAAA_2042</v>
      </c>
      <c r="B17060" t="s">
        <v>130</v>
      </c>
      <c r="C17060" t="s">
        <v>141</v>
      </c>
      <c r="D17060" t="s">
        <v>26</v>
      </c>
      <c r="E17060" t="s">
        <v>5</v>
      </c>
      <c r="F17060" t="s">
        <v>4</v>
      </c>
      <c r="G17060">
        <v>0</v>
      </c>
      <c r="H17060">
        <v>190546.75</v>
      </c>
      <c r="I17060">
        <v>469929.375</v>
      </c>
      <c r="J17060">
        <v>0</v>
      </c>
      <c r="L17060" s="51">
        <v>52231</v>
      </c>
      <c r="M17060">
        <v>19</v>
      </c>
      <c r="N17060">
        <v>64303.9296875</v>
      </c>
    </row>
    <row r="17061" spans="1:14" x14ac:dyDescent="0.25">
      <c r="A17061" s="21" t="str">
        <f t="shared" si="266"/>
        <v>MOW L2N EAAA_2043</v>
      </c>
      <c r="B17061" t="s">
        <v>130</v>
      </c>
      <c r="C17061" t="s">
        <v>141</v>
      </c>
      <c r="D17061" t="s">
        <v>26</v>
      </c>
      <c r="E17061" t="s">
        <v>5</v>
      </c>
      <c r="F17061" t="s">
        <v>4</v>
      </c>
      <c r="G17061">
        <v>0</v>
      </c>
      <c r="H17061">
        <v>191878.65625</v>
      </c>
      <c r="I17061">
        <v>459883.15625</v>
      </c>
      <c r="J17061">
        <v>0</v>
      </c>
      <c r="L17061" s="51">
        <v>52596</v>
      </c>
      <c r="M17061">
        <v>20</v>
      </c>
      <c r="N17061">
        <v>104591.9296875</v>
      </c>
    </row>
    <row r="17062" spans="1:14" x14ac:dyDescent="0.25">
      <c r="A17062" s="21" t="str">
        <f t="shared" si="266"/>
        <v>MOW L2N EAAA_2024</v>
      </c>
      <c r="B17062" t="s">
        <v>130</v>
      </c>
      <c r="C17062" t="s">
        <v>141</v>
      </c>
      <c r="D17062" t="s">
        <v>26</v>
      </c>
      <c r="E17062" t="s">
        <v>5</v>
      </c>
      <c r="F17062" t="s">
        <v>32</v>
      </c>
      <c r="G17062">
        <v>174667.203125</v>
      </c>
      <c r="H17062">
        <v>77966.25</v>
      </c>
      <c r="I17062">
        <v>15499.482421875</v>
      </c>
      <c r="J17062">
        <v>0</v>
      </c>
      <c r="L17062" s="51">
        <v>45657</v>
      </c>
      <c r="M17062">
        <v>1</v>
      </c>
      <c r="N17062">
        <v>106941.203125</v>
      </c>
    </row>
    <row r="17063" spans="1:14" x14ac:dyDescent="0.25">
      <c r="A17063" s="21" t="str">
        <f t="shared" si="266"/>
        <v>MOW L2N EAAA_2025</v>
      </c>
      <c r="B17063" t="s">
        <v>130</v>
      </c>
      <c r="C17063" t="s">
        <v>141</v>
      </c>
      <c r="D17063" t="s">
        <v>26</v>
      </c>
      <c r="E17063" t="s">
        <v>5</v>
      </c>
      <c r="F17063" t="s">
        <v>32</v>
      </c>
      <c r="G17063">
        <v>189335.015625</v>
      </c>
      <c r="H17063">
        <v>83924.9765625</v>
      </c>
      <c r="I17063">
        <v>20594.513671875</v>
      </c>
      <c r="J17063">
        <v>0</v>
      </c>
      <c r="L17063" s="51">
        <v>46022</v>
      </c>
      <c r="M17063">
        <v>2</v>
      </c>
      <c r="N17063">
        <v>108426.4140625</v>
      </c>
    </row>
    <row r="17064" spans="1:14" x14ac:dyDescent="0.25">
      <c r="A17064" s="21" t="str">
        <f t="shared" si="266"/>
        <v>MOW L2N EAAA_2026</v>
      </c>
      <c r="B17064" t="s">
        <v>130</v>
      </c>
      <c r="C17064" t="s">
        <v>141</v>
      </c>
      <c r="D17064" t="s">
        <v>26</v>
      </c>
      <c r="E17064" t="s">
        <v>5</v>
      </c>
      <c r="F17064" t="s">
        <v>32</v>
      </c>
      <c r="G17064">
        <v>203954.734375</v>
      </c>
      <c r="H17064">
        <v>95013.3515625</v>
      </c>
      <c r="I17064">
        <v>23674.36328125</v>
      </c>
      <c r="J17064">
        <v>0</v>
      </c>
      <c r="L17064" s="51">
        <v>46387</v>
      </c>
      <c r="M17064">
        <v>3</v>
      </c>
      <c r="N17064">
        <v>113452.125</v>
      </c>
    </row>
    <row r="17065" spans="1:14" x14ac:dyDescent="0.25">
      <c r="A17065" s="21" t="str">
        <f t="shared" si="266"/>
        <v>MOW L2N EAAA_2027</v>
      </c>
      <c r="B17065" t="s">
        <v>130</v>
      </c>
      <c r="C17065" t="s">
        <v>141</v>
      </c>
      <c r="D17065" t="s">
        <v>26</v>
      </c>
      <c r="E17065" t="s">
        <v>5</v>
      </c>
      <c r="F17065" t="s">
        <v>32</v>
      </c>
      <c r="G17065">
        <v>214899.625</v>
      </c>
      <c r="H17065">
        <v>91571.390625</v>
      </c>
      <c r="I17065">
        <v>27197.361328125</v>
      </c>
      <c r="J17065">
        <v>0</v>
      </c>
      <c r="L17065" s="51">
        <v>46752</v>
      </c>
      <c r="M17065">
        <v>4</v>
      </c>
      <c r="N17065">
        <v>110863.3671875</v>
      </c>
    </row>
    <row r="17066" spans="1:14" x14ac:dyDescent="0.25">
      <c r="A17066" s="21" t="str">
        <f t="shared" si="266"/>
        <v>MOW L2N EAAA_2028</v>
      </c>
      <c r="B17066" t="s">
        <v>130</v>
      </c>
      <c r="C17066" t="s">
        <v>141</v>
      </c>
      <c r="D17066" t="s">
        <v>26</v>
      </c>
      <c r="E17066" t="s">
        <v>5</v>
      </c>
      <c r="F17066" t="s">
        <v>32</v>
      </c>
      <c r="G17066">
        <v>223085.546875</v>
      </c>
      <c r="H17066">
        <v>100163.671875</v>
      </c>
      <c r="I17066">
        <v>29798.548828125</v>
      </c>
      <c r="J17066">
        <v>0</v>
      </c>
      <c r="L17066" s="51">
        <v>47118</v>
      </c>
      <c r="M17066">
        <v>5</v>
      </c>
      <c r="N17066">
        <v>118014.5859375</v>
      </c>
    </row>
    <row r="17067" spans="1:14" x14ac:dyDescent="0.25">
      <c r="A17067" s="21" t="str">
        <f t="shared" si="266"/>
        <v>MOW L2N EAAA_2029</v>
      </c>
      <c r="B17067" t="s">
        <v>130</v>
      </c>
      <c r="C17067" t="s">
        <v>141</v>
      </c>
      <c r="D17067" t="s">
        <v>26</v>
      </c>
      <c r="E17067" t="s">
        <v>5</v>
      </c>
      <c r="F17067" t="s">
        <v>32</v>
      </c>
      <c r="G17067">
        <v>230881.203125</v>
      </c>
      <c r="H17067">
        <v>111653.0546875</v>
      </c>
      <c r="I17067">
        <v>31317.064453125</v>
      </c>
      <c r="J17067">
        <v>0</v>
      </c>
      <c r="L17067" s="51">
        <v>47483</v>
      </c>
      <c r="M17067">
        <v>6</v>
      </c>
      <c r="N17067">
        <v>128008.8203125</v>
      </c>
    </row>
    <row r="17068" spans="1:14" x14ac:dyDescent="0.25">
      <c r="A17068" s="21" t="str">
        <f t="shared" si="266"/>
        <v>MOW L2N EAAA_2030</v>
      </c>
      <c r="B17068" t="s">
        <v>130</v>
      </c>
      <c r="C17068" t="s">
        <v>141</v>
      </c>
      <c r="D17068" t="s">
        <v>26</v>
      </c>
      <c r="E17068" t="s">
        <v>5</v>
      </c>
      <c r="F17068" t="s">
        <v>32</v>
      </c>
      <c r="G17068">
        <v>239369.390625</v>
      </c>
      <c r="H17068">
        <v>117995.5390625</v>
      </c>
      <c r="I17068">
        <v>36322.9375</v>
      </c>
      <c r="J17068">
        <v>0</v>
      </c>
      <c r="L17068" s="51">
        <v>47848</v>
      </c>
      <c r="M17068">
        <v>7</v>
      </c>
      <c r="N17068">
        <v>133245.28125</v>
      </c>
    </row>
    <row r="17069" spans="1:14" x14ac:dyDescent="0.25">
      <c r="A17069" s="21" t="str">
        <f t="shared" si="266"/>
        <v>MOW L2N EAAA_2031</v>
      </c>
      <c r="B17069" t="s">
        <v>130</v>
      </c>
      <c r="C17069" t="s">
        <v>141</v>
      </c>
      <c r="D17069" t="s">
        <v>26</v>
      </c>
      <c r="E17069" t="s">
        <v>5</v>
      </c>
      <c r="F17069" t="s">
        <v>32</v>
      </c>
      <c r="G17069">
        <v>243642.625</v>
      </c>
      <c r="H17069">
        <v>95404.546875</v>
      </c>
      <c r="I17069">
        <v>33260.609375</v>
      </c>
      <c r="J17069">
        <v>27125.732421875</v>
      </c>
      <c r="L17069" s="51">
        <v>48213</v>
      </c>
      <c r="M17069">
        <v>8</v>
      </c>
      <c r="N17069">
        <v>124629.15625</v>
      </c>
    </row>
    <row r="17070" spans="1:14" x14ac:dyDescent="0.25">
      <c r="A17070" s="21" t="str">
        <f t="shared" si="266"/>
        <v>MOW L2N EAAA_2032</v>
      </c>
      <c r="B17070" t="s">
        <v>130</v>
      </c>
      <c r="C17070" t="s">
        <v>141</v>
      </c>
      <c r="D17070" t="s">
        <v>26</v>
      </c>
      <c r="E17070" t="s">
        <v>5</v>
      </c>
      <c r="F17070" t="s">
        <v>32</v>
      </c>
      <c r="G17070">
        <v>252018.609375</v>
      </c>
      <c r="H17070">
        <v>98763.71875</v>
      </c>
      <c r="I17070">
        <v>34244.1796875</v>
      </c>
      <c r="J17070">
        <v>0</v>
      </c>
      <c r="L17070" s="51">
        <v>48579</v>
      </c>
      <c r="M17070">
        <v>9</v>
      </c>
      <c r="N17070">
        <v>123761.28125</v>
      </c>
    </row>
    <row r="17071" spans="1:14" x14ac:dyDescent="0.25">
      <c r="A17071" s="21" t="str">
        <f t="shared" si="266"/>
        <v>MOW L2N EAAA_2033</v>
      </c>
      <c r="B17071" t="s">
        <v>130</v>
      </c>
      <c r="C17071" t="s">
        <v>141</v>
      </c>
      <c r="D17071" t="s">
        <v>26</v>
      </c>
      <c r="E17071" t="s">
        <v>5</v>
      </c>
      <c r="F17071" t="s">
        <v>32</v>
      </c>
      <c r="G17071">
        <v>255973.0625</v>
      </c>
      <c r="H17071">
        <v>90061.90625</v>
      </c>
      <c r="I17071">
        <v>36677.47265625</v>
      </c>
      <c r="J17071">
        <v>0</v>
      </c>
      <c r="L17071" s="51">
        <v>48944</v>
      </c>
      <c r="M17071">
        <v>10</v>
      </c>
      <c r="N17071">
        <v>110749.0859375</v>
      </c>
    </row>
    <row r="17072" spans="1:14" x14ac:dyDescent="0.25">
      <c r="A17072" s="21" t="str">
        <f t="shared" si="266"/>
        <v>MOW L2N EAAA_2034</v>
      </c>
      <c r="B17072" t="s">
        <v>130</v>
      </c>
      <c r="C17072" t="s">
        <v>141</v>
      </c>
      <c r="D17072" t="s">
        <v>26</v>
      </c>
      <c r="E17072" t="s">
        <v>5</v>
      </c>
      <c r="F17072" t="s">
        <v>32</v>
      </c>
      <c r="G17072">
        <v>259452.046875</v>
      </c>
      <c r="H17072">
        <v>85849.0859375</v>
      </c>
      <c r="I17072">
        <v>38737.3359375</v>
      </c>
      <c r="J17072">
        <v>0</v>
      </c>
      <c r="L17072" s="51">
        <v>49309</v>
      </c>
      <c r="M17072">
        <v>11</v>
      </c>
      <c r="N17072">
        <v>104738.15625</v>
      </c>
    </row>
    <row r="17073" spans="1:14" x14ac:dyDescent="0.25">
      <c r="A17073" s="21" t="str">
        <f t="shared" si="266"/>
        <v>MOW L2N EAAA_2035</v>
      </c>
      <c r="B17073" t="s">
        <v>130</v>
      </c>
      <c r="C17073" t="s">
        <v>141</v>
      </c>
      <c r="D17073" t="s">
        <v>26</v>
      </c>
      <c r="E17073" t="s">
        <v>5</v>
      </c>
      <c r="F17073" t="s">
        <v>32</v>
      </c>
      <c r="G17073">
        <v>264014.21875</v>
      </c>
      <c r="H17073">
        <v>81538.3203125</v>
      </c>
      <c r="I17073">
        <v>39778.4609375</v>
      </c>
      <c r="J17073">
        <v>0</v>
      </c>
      <c r="L17073" s="51">
        <v>49674</v>
      </c>
      <c r="M17073">
        <v>12</v>
      </c>
      <c r="N17073">
        <v>99520.5625</v>
      </c>
    </row>
    <row r="17074" spans="1:14" x14ac:dyDescent="0.25">
      <c r="A17074" s="21" t="str">
        <f t="shared" si="266"/>
        <v>MOW L2N EAAA_2036</v>
      </c>
      <c r="B17074" t="s">
        <v>130</v>
      </c>
      <c r="C17074" t="s">
        <v>141</v>
      </c>
      <c r="D17074" t="s">
        <v>26</v>
      </c>
      <c r="E17074" t="s">
        <v>5</v>
      </c>
      <c r="F17074" t="s">
        <v>32</v>
      </c>
      <c r="G17074">
        <v>268813.09375</v>
      </c>
      <c r="H17074">
        <v>77253.3515625</v>
      </c>
      <c r="I17074">
        <v>42659.13671875</v>
      </c>
      <c r="J17074">
        <v>0</v>
      </c>
      <c r="L17074" s="51">
        <v>50040</v>
      </c>
      <c r="M17074">
        <v>13</v>
      </c>
      <c r="N17074">
        <v>95160.9921875</v>
      </c>
    </row>
    <row r="17075" spans="1:14" x14ac:dyDescent="0.25">
      <c r="A17075" s="21" t="str">
        <f t="shared" si="266"/>
        <v>MOW L2N EAAA_2037</v>
      </c>
      <c r="B17075" t="s">
        <v>130</v>
      </c>
      <c r="C17075" t="s">
        <v>141</v>
      </c>
      <c r="D17075" t="s">
        <v>26</v>
      </c>
      <c r="E17075" t="s">
        <v>5</v>
      </c>
      <c r="F17075" t="s">
        <v>32</v>
      </c>
      <c r="G17075">
        <v>272671.1875</v>
      </c>
      <c r="H17075">
        <v>74455.4140625</v>
      </c>
      <c r="I17075">
        <v>44542.1875</v>
      </c>
      <c r="J17075">
        <v>0</v>
      </c>
      <c r="L17075" s="51">
        <v>50405</v>
      </c>
      <c r="M17075">
        <v>14</v>
      </c>
      <c r="N17075">
        <v>87742.1015625</v>
      </c>
    </row>
    <row r="17076" spans="1:14" x14ac:dyDescent="0.25">
      <c r="A17076" s="21" t="str">
        <f t="shared" si="266"/>
        <v>MOW L2N EAAA_2038</v>
      </c>
      <c r="B17076" t="s">
        <v>130</v>
      </c>
      <c r="C17076" t="s">
        <v>141</v>
      </c>
      <c r="D17076" t="s">
        <v>26</v>
      </c>
      <c r="E17076" t="s">
        <v>5</v>
      </c>
      <c r="F17076" t="s">
        <v>32</v>
      </c>
      <c r="G17076">
        <v>277190.0625</v>
      </c>
      <c r="H17076">
        <v>63709.6796875</v>
      </c>
      <c r="I17076">
        <v>45376.81640625</v>
      </c>
      <c r="J17076">
        <v>0</v>
      </c>
      <c r="L17076" s="51">
        <v>50770</v>
      </c>
      <c r="M17076">
        <v>15</v>
      </c>
      <c r="N17076">
        <v>71995.625</v>
      </c>
    </row>
    <row r="17077" spans="1:14" x14ac:dyDescent="0.25">
      <c r="A17077" s="21" t="str">
        <f t="shared" si="266"/>
        <v>MOW L2N EAAA_2039</v>
      </c>
      <c r="B17077" t="s">
        <v>130</v>
      </c>
      <c r="C17077" t="s">
        <v>141</v>
      </c>
      <c r="D17077" t="s">
        <v>26</v>
      </c>
      <c r="E17077" t="s">
        <v>5</v>
      </c>
      <c r="F17077" t="s">
        <v>32</v>
      </c>
      <c r="G17077">
        <v>287008.03125</v>
      </c>
      <c r="H17077">
        <v>80833.265625</v>
      </c>
      <c r="I17077">
        <v>48522.3046875</v>
      </c>
      <c r="J17077">
        <v>0</v>
      </c>
      <c r="L17077" s="51">
        <v>51135</v>
      </c>
      <c r="M17077">
        <v>16</v>
      </c>
      <c r="N17077">
        <v>81860.625</v>
      </c>
    </row>
    <row r="17078" spans="1:14" x14ac:dyDescent="0.25">
      <c r="A17078" s="21" t="str">
        <f t="shared" si="266"/>
        <v>MOW L2N EAAA_2040</v>
      </c>
      <c r="B17078" t="s">
        <v>130</v>
      </c>
      <c r="C17078" t="s">
        <v>141</v>
      </c>
      <c r="D17078" t="s">
        <v>26</v>
      </c>
      <c r="E17078" t="s">
        <v>5</v>
      </c>
      <c r="F17078" t="s">
        <v>32</v>
      </c>
      <c r="G17078">
        <v>290075.40625</v>
      </c>
      <c r="H17078">
        <v>54104.0625</v>
      </c>
      <c r="I17078">
        <v>29763.830078125</v>
      </c>
      <c r="J17078">
        <v>133313.8125</v>
      </c>
      <c r="L17078" s="51">
        <v>51501</v>
      </c>
      <c r="M17078">
        <v>17</v>
      </c>
      <c r="N17078">
        <v>59971.44921875</v>
      </c>
    </row>
    <row r="17079" spans="1:14" x14ac:dyDescent="0.25">
      <c r="A17079" s="21" t="str">
        <f t="shared" si="266"/>
        <v>MOW L2N EAAA_2041</v>
      </c>
      <c r="B17079" t="s">
        <v>130</v>
      </c>
      <c r="C17079" t="s">
        <v>141</v>
      </c>
      <c r="D17079" t="s">
        <v>26</v>
      </c>
      <c r="E17079" t="s">
        <v>5</v>
      </c>
      <c r="F17079" t="s">
        <v>32</v>
      </c>
      <c r="G17079">
        <v>292544.65625</v>
      </c>
      <c r="H17079">
        <v>51761.015625</v>
      </c>
      <c r="I17079">
        <v>29534.568359375</v>
      </c>
      <c r="J17079">
        <v>0</v>
      </c>
      <c r="L17079" s="51">
        <v>51866</v>
      </c>
      <c r="M17079">
        <v>18</v>
      </c>
      <c r="N17079">
        <v>59293.90234375</v>
      </c>
    </row>
    <row r="17080" spans="1:14" x14ac:dyDescent="0.25">
      <c r="A17080" s="21" t="str">
        <f t="shared" si="266"/>
        <v>MOW L2N EAAA_2042</v>
      </c>
      <c r="B17080" t="s">
        <v>130</v>
      </c>
      <c r="C17080" t="s">
        <v>141</v>
      </c>
      <c r="D17080" t="s">
        <v>26</v>
      </c>
      <c r="E17080" t="s">
        <v>5</v>
      </c>
      <c r="F17080" t="s">
        <v>32</v>
      </c>
      <c r="G17080">
        <v>296594.15625</v>
      </c>
      <c r="H17080">
        <v>50938.37109375</v>
      </c>
      <c r="I17080">
        <v>30464.568359375</v>
      </c>
      <c r="J17080">
        <v>0</v>
      </c>
      <c r="L17080" s="51">
        <v>52231</v>
      </c>
      <c r="M17080">
        <v>19</v>
      </c>
      <c r="N17080">
        <v>60191.2890625</v>
      </c>
    </row>
    <row r="17081" spans="1:14" x14ac:dyDescent="0.25">
      <c r="A17081" s="21" t="str">
        <f t="shared" si="266"/>
        <v>MOW L2N EAAA_2043</v>
      </c>
      <c r="B17081" t="s">
        <v>130</v>
      </c>
      <c r="C17081" t="s">
        <v>141</v>
      </c>
      <c r="D17081" t="s">
        <v>26</v>
      </c>
      <c r="E17081" t="s">
        <v>5</v>
      </c>
      <c r="F17081" t="s">
        <v>32</v>
      </c>
      <c r="G17081">
        <v>299773.65625</v>
      </c>
      <c r="H17081">
        <v>50801.640625</v>
      </c>
      <c r="I17081">
        <v>155296.796875</v>
      </c>
      <c r="J17081">
        <v>0</v>
      </c>
      <c r="L17081" s="51">
        <v>52596</v>
      </c>
      <c r="M17081">
        <v>20</v>
      </c>
      <c r="N17081">
        <v>61209.5625</v>
      </c>
    </row>
    <row r="17082" spans="1:14" x14ac:dyDescent="0.25">
      <c r="A17082" s="21" t="str">
        <f t="shared" si="266"/>
        <v>MOW L2N EAAA_2024</v>
      </c>
      <c r="B17082" t="s">
        <v>130</v>
      </c>
      <c r="C17082" t="s">
        <v>141</v>
      </c>
      <c r="D17082" t="s">
        <v>26</v>
      </c>
      <c r="E17082" t="s">
        <v>5</v>
      </c>
      <c r="F17082" t="s">
        <v>8</v>
      </c>
      <c r="G17082">
        <v>0</v>
      </c>
      <c r="H17082">
        <v>0</v>
      </c>
      <c r="I17082">
        <v>0</v>
      </c>
      <c r="J17082">
        <v>0</v>
      </c>
      <c r="L17082" s="51">
        <v>45657</v>
      </c>
      <c r="M17082">
        <v>1</v>
      </c>
      <c r="N17082">
        <v>0</v>
      </c>
    </row>
    <row r="17083" spans="1:14" x14ac:dyDescent="0.25">
      <c r="A17083" s="21" t="str">
        <f t="shared" si="266"/>
        <v>MOW L2N EAAA_2025</v>
      </c>
      <c r="B17083" t="s">
        <v>130</v>
      </c>
      <c r="C17083" t="s">
        <v>141</v>
      </c>
      <c r="D17083" t="s">
        <v>26</v>
      </c>
      <c r="E17083" t="s">
        <v>5</v>
      </c>
      <c r="F17083" t="s">
        <v>8</v>
      </c>
      <c r="G17083">
        <v>0</v>
      </c>
      <c r="H17083">
        <v>0</v>
      </c>
      <c r="I17083">
        <v>0</v>
      </c>
      <c r="J17083">
        <v>0</v>
      </c>
      <c r="L17083" s="51">
        <v>46022</v>
      </c>
      <c r="M17083">
        <v>2</v>
      </c>
      <c r="N17083">
        <v>0</v>
      </c>
    </row>
    <row r="17084" spans="1:14" x14ac:dyDescent="0.25">
      <c r="A17084" s="21" t="str">
        <f t="shared" si="266"/>
        <v>MOW L2N EAAA_2026</v>
      </c>
      <c r="B17084" t="s">
        <v>130</v>
      </c>
      <c r="C17084" t="s">
        <v>141</v>
      </c>
      <c r="D17084" t="s">
        <v>26</v>
      </c>
      <c r="E17084" t="s">
        <v>5</v>
      </c>
      <c r="F17084" t="s">
        <v>8</v>
      </c>
      <c r="G17084">
        <v>0</v>
      </c>
      <c r="H17084">
        <v>0</v>
      </c>
      <c r="I17084">
        <v>0</v>
      </c>
      <c r="J17084">
        <v>0</v>
      </c>
      <c r="L17084" s="51">
        <v>46387</v>
      </c>
      <c r="M17084">
        <v>3</v>
      </c>
      <c r="N17084">
        <v>0</v>
      </c>
    </row>
    <row r="17085" spans="1:14" x14ac:dyDescent="0.25">
      <c r="A17085" s="21" t="str">
        <f t="shared" si="266"/>
        <v>MOW L2N EAAA_2027</v>
      </c>
      <c r="B17085" t="s">
        <v>130</v>
      </c>
      <c r="C17085" t="s">
        <v>141</v>
      </c>
      <c r="D17085" t="s">
        <v>26</v>
      </c>
      <c r="E17085" t="s">
        <v>5</v>
      </c>
      <c r="F17085" t="s">
        <v>8</v>
      </c>
      <c r="G17085">
        <v>0</v>
      </c>
      <c r="H17085">
        <v>0</v>
      </c>
      <c r="I17085">
        <v>0</v>
      </c>
      <c r="J17085">
        <v>0</v>
      </c>
      <c r="L17085" s="51">
        <v>46752</v>
      </c>
      <c r="M17085">
        <v>4</v>
      </c>
      <c r="N17085">
        <v>0</v>
      </c>
    </row>
    <row r="17086" spans="1:14" x14ac:dyDescent="0.25">
      <c r="A17086" s="21" t="str">
        <f t="shared" si="266"/>
        <v>MOW L2N EAAA_2028</v>
      </c>
      <c r="B17086" t="s">
        <v>130</v>
      </c>
      <c r="C17086" t="s">
        <v>141</v>
      </c>
      <c r="D17086" t="s">
        <v>26</v>
      </c>
      <c r="E17086" t="s">
        <v>5</v>
      </c>
      <c r="F17086" t="s">
        <v>8</v>
      </c>
      <c r="G17086">
        <v>0</v>
      </c>
      <c r="H17086">
        <v>0</v>
      </c>
      <c r="I17086">
        <v>0</v>
      </c>
      <c r="J17086">
        <v>0</v>
      </c>
      <c r="L17086" s="51">
        <v>47118</v>
      </c>
      <c r="M17086">
        <v>5</v>
      </c>
      <c r="N17086">
        <v>0</v>
      </c>
    </row>
    <row r="17087" spans="1:14" x14ac:dyDescent="0.25">
      <c r="A17087" s="21" t="str">
        <f t="shared" si="266"/>
        <v>MOW L2N EAAA_2029</v>
      </c>
      <c r="B17087" t="s">
        <v>130</v>
      </c>
      <c r="C17087" t="s">
        <v>141</v>
      </c>
      <c r="D17087" t="s">
        <v>26</v>
      </c>
      <c r="E17087" t="s">
        <v>5</v>
      </c>
      <c r="F17087" t="s">
        <v>8</v>
      </c>
      <c r="G17087">
        <v>0</v>
      </c>
      <c r="H17087">
        <v>0</v>
      </c>
      <c r="I17087">
        <v>0</v>
      </c>
      <c r="J17087">
        <v>0</v>
      </c>
      <c r="L17087" s="51">
        <v>47483</v>
      </c>
      <c r="M17087">
        <v>6</v>
      </c>
      <c r="N17087">
        <v>0</v>
      </c>
    </row>
    <row r="17088" spans="1:14" x14ac:dyDescent="0.25">
      <c r="A17088" s="21" t="str">
        <f t="shared" si="266"/>
        <v>MOW L2N EAAA_2030</v>
      </c>
      <c r="B17088" t="s">
        <v>130</v>
      </c>
      <c r="C17088" t="s">
        <v>141</v>
      </c>
      <c r="D17088" t="s">
        <v>26</v>
      </c>
      <c r="E17088" t="s">
        <v>5</v>
      </c>
      <c r="F17088" t="s">
        <v>8</v>
      </c>
      <c r="G17088">
        <v>0</v>
      </c>
      <c r="H17088">
        <v>0</v>
      </c>
      <c r="I17088">
        <v>0</v>
      </c>
      <c r="J17088">
        <v>0</v>
      </c>
      <c r="L17088" s="51">
        <v>47848</v>
      </c>
      <c r="M17088">
        <v>7</v>
      </c>
      <c r="N17088">
        <v>0</v>
      </c>
    </row>
    <row r="17089" spans="1:14" x14ac:dyDescent="0.25">
      <c r="A17089" s="21" t="str">
        <f t="shared" si="266"/>
        <v>MOW L2N EAAA_2031</v>
      </c>
      <c r="B17089" t="s">
        <v>130</v>
      </c>
      <c r="C17089" t="s">
        <v>141</v>
      </c>
      <c r="D17089" t="s">
        <v>26</v>
      </c>
      <c r="E17089" t="s">
        <v>5</v>
      </c>
      <c r="F17089" t="s">
        <v>8</v>
      </c>
      <c r="G17089">
        <v>0</v>
      </c>
      <c r="H17089">
        <v>0</v>
      </c>
      <c r="I17089">
        <v>0</v>
      </c>
      <c r="J17089">
        <v>0</v>
      </c>
      <c r="L17089" s="51">
        <v>48213</v>
      </c>
      <c r="M17089">
        <v>8</v>
      </c>
      <c r="N17089">
        <v>0</v>
      </c>
    </row>
    <row r="17090" spans="1:14" x14ac:dyDescent="0.25">
      <c r="A17090" s="21" t="str">
        <f t="shared" ref="A17090:A17153" si="267">B17090&amp;" "&amp;D17090&amp;" "&amp;C17090&amp;"_"&amp;YEAR(L17090)</f>
        <v>MOW L2N EAAA_2032</v>
      </c>
      <c r="B17090" t="s">
        <v>130</v>
      </c>
      <c r="C17090" t="s">
        <v>141</v>
      </c>
      <c r="D17090" t="s">
        <v>26</v>
      </c>
      <c r="E17090" t="s">
        <v>5</v>
      </c>
      <c r="F17090" t="s">
        <v>8</v>
      </c>
      <c r="G17090">
        <v>0</v>
      </c>
      <c r="H17090">
        <v>0</v>
      </c>
      <c r="I17090">
        <v>0</v>
      </c>
      <c r="J17090">
        <v>0</v>
      </c>
      <c r="L17090" s="51">
        <v>48579</v>
      </c>
      <c r="M17090">
        <v>9</v>
      </c>
      <c r="N17090">
        <v>0</v>
      </c>
    </row>
    <row r="17091" spans="1:14" x14ac:dyDescent="0.25">
      <c r="A17091" s="21" t="str">
        <f t="shared" si="267"/>
        <v>MOW L2N EAAA_2033</v>
      </c>
      <c r="B17091" t="s">
        <v>130</v>
      </c>
      <c r="C17091" t="s">
        <v>141</v>
      </c>
      <c r="D17091" t="s">
        <v>26</v>
      </c>
      <c r="E17091" t="s">
        <v>5</v>
      </c>
      <c r="F17091" t="s">
        <v>8</v>
      </c>
      <c r="G17091">
        <v>0</v>
      </c>
      <c r="H17091">
        <v>0</v>
      </c>
      <c r="I17091">
        <v>0</v>
      </c>
      <c r="J17091">
        <v>0</v>
      </c>
      <c r="L17091" s="51">
        <v>48944</v>
      </c>
      <c r="M17091">
        <v>10</v>
      </c>
      <c r="N17091">
        <v>0</v>
      </c>
    </row>
    <row r="17092" spans="1:14" x14ac:dyDescent="0.25">
      <c r="A17092" s="21" t="str">
        <f t="shared" si="267"/>
        <v>MOW L2N EAAA_2034</v>
      </c>
      <c r="B17092" t="s">
        <v>130</v>
      </c>
      <c r="C17092" t="s">
        <v>141</v>
      </c>
      <c r="D17092" t="s">
        <v>26</v>
      </c>
      <c r="E17092" t="s">
        <v>5</v>
      </c>
      <c r="F17092" t="s">
        <v>8</v>
      </c>
      <c r="G17092">
        <v>0</v>
      </c>
      <c r="H17092">
        <v>0</v>
      </c>
      <c r="I17092">
        <v>0</v>
      </c>
      <c r="J17092">
        <v>0</v>
      </c>
      <c r="L17092" s="51">
        <v>49309</v>
      </c>
      <c r="M17092">
        <v>11</v>
      </c>
      <c r="N17092">
        <v>0</v>
      </c>
    </row>
    <row r="17093" spans="1:14" x14ac:dyDescent="0.25">
      <c r="A17093" s="21" t="str">
        <f t="shared" si="267"/>
        <v>MOW L2N EAAA_2035</v>
      </c>
      <c r="B17093" t="s">
        <v>130</v>
      </c>
      <c r="C17093" t="s">
        <v>141</v>
      </c>
      <c r="D17093" t="s">
        <v>26</v>
      </c>
      <c r="E17093" t="s">
        <v>5</v>
      </c>
      <c r="F17093" t="s">
        <v>8</v>
      </c>
      <c r="G17093">
        <v>0</v>
      </c>
      <c r="H17093">
        <v>0</v>
      </c>
      <c r="I17093">
        <v>0</v>
      </c>
      <c r="J17093">
        <v>0</v>
      </c>
      <c r="L17093" s="51">
        <v>49674</v>
      </c>
      <c r="M17093">
        <v>12</v>
      </c>
      <c r="N17093">
        <v>0</v>
      </c>
    </row>
    <row r="17094" spans="1:14" x14ac:dyDescent="0.25">
      <c r="A17094" s="21" t="str">
        <f t="shared" si="267"/>
        <v>MOW L2N EAAA_2036</v>
      </c>
      <c r="B17094" t="s">
        <v>130</v>
      </c>
      <c r="C17094" t="s">
        <v>141</v>
      </c>
      <c r="D17094" t="s">
        <v>26</v>
      </c>
      <c r="E17094" t="s">
        <v>5</v>
      </c>
      <c r="F17094" t="s">
        <v>8</v>
      </c>
      <c r="G17094">
        <v>0</v>
      </c>
      <c r="H17094">
        <v>0</v>
      </c>
      <c r="I17094">
        <v>0</v>
      </c>
      <c r="J17094">
        <v>0</v>
      </c>
      <c r="L17094" s="51">
        <v>50040</v>
      </c>
      <c r="M17094">
        <v>13</v>
      </c>
      <c r="N17094">
        <v>0</v>
      </c>
    </row>
    <row r="17095" spans="1:14" x14ac:dyDescent="0.25">
      <c r="A17095" s="21" t="str">
        <f t="shared" si="267"/>
        <v>MOW L2N EAAA_2037</v>
      </c>
      <c r="B17095" t="s">
        <v>130</v>
      </c>
      <c r="C17095" t="s">
        <v>141</v>
      </c>
      <c r="D17095" t="s">
        <v>26</v>
      </c>
      <c r="E17095" t="s">
        <v>5</v>
      </c>
      <c r="F17095" t="s">
        <v>8</v>
      </c>
      <c r="G17095">
        <v>0</v>
      </c>
      <c r="H17095">
        <v>0</v>
      </c>
      <c r="I17095">
        <v>0</v>
      </c>
      <c r="J17095">
        <v>0</v>
      </c>
      <c r="L17095" s="51">
        <v>50405</v>
      </c>
      <c r="M17095">
        <v>14</v>
      </c>
      <c r="N17095">
        <v>0</v>
      </c>
    </row>
    <row r="17096" spans="1:14" x14ac:dyDescent="0.25">
      <c r="A17096" s="21" t="str">
        <f t="shared" si="267"/>
        <v>MOW L2N EAAA_2038</v>
      </c>
      <c r="B17096" t="s">
        <v>130</v>
      </c>
      <c r="C17096" t="s">
        <v>141</v>
      </c>
      <c r="D17096" t="s">
        <v>26</v>
      </c>
      <c r="E17096" t="s">
        <v>5</v>
      </c>
      <c r="F17096" t="s">
        <v>8</v>
      </c>
      <c r="G17096">
        <v>0</v>
      </c>
      <c r="H17096">
        <v>0</v>
      </c>
      <c r="I17096">
        <v>0</v>
      </c>
      <c r="J17096">
        <v>0</v>
      </c>
      <c r="L17096" s="51">
        <v>50770</v>
      </c>
      <c r="M17096">
        <v>15</v>
      </c>
      <c r="N17096">
        <v>0</v>
      </c>
    </row>
    <row r="17097" spans="1:14" x14ac:dyDescent="0.25">
      <c r="A17097" s="21" t="str">
        <f t="shared" si="267"/>
        <v>MOW L2N EAAA_2039</v>
      </c>
      <c r="B17097" t="s">
        <v>130</v>
      </c>
      <c r="C17097" t="s">
        <v>141</v>
      </c>
      <c r="D17097" t="s">
        <v>26</v>
      </c>
      <c r="E17097" t="s">
        <v>5</v>
      </c>
      <c r="F17097" t="s">
        <v>8</v>
      </c>
      <c r="G17097">
        <v>0</v>
      </c>
      <c r="H17097">
        <v>0</v>
      </c>
      <c r="I17097">
        <v>0</v>
      </c>
      <c r="J17097">
        <v>0</v>
      </c>
      <c r="L17097" s="51">
        <v>51135</v>
      </c>
      <c r="M17097">
        <v>16</v>
      </c>
      <c r="N17097">
        <v>0</v>
      </c>
    </row>
    <row r="17098" spans="1:14" x14ac:dyDescent="0.25">
      <c r="A17098" s="21" t="str">
        <f t="shared" si="267"/>
        <v>MOW L2N EAAA_2040</v>
      </c>
      <c r="B17098" t="s">
        <v>130</v>
      </c>
      <c r="C17098" t="s">
        <v>141</v>
      </c>
      <c r="D17098" t="s">
        <v>26</v>
      </c>
      <c r="E17098" t="s">
        <v>5</v>
      </c>
      <c r="F17098" t="s">
        <v>8</v>
      </c>
      <c r="G17098">
        <v>0</v>
      </c>
      <c r="H17098">
        <v>0</v>
      </c>
      <c r="I17098">
        <v>0</v>
      </c>
      <c r="J17098">
        <v>0</v>
      </c>
      <c r="L17098" s="51">
        <v>51501</v>
      </c>
      <c r="M17098">
        <v>17</v>
      </c>
      <c r="N17098">
        <v>0</v>
      </c>
    </row>
    <row r="17099" spans="1:14" x14ac:dyDescent="0.25">
      <c r="A17099" s="21" t="str">
        <f t="shared" si="267"/>
        <v>MOW L2N EAAA_2041</v>
      </c>
      <c r="B17099" t="s">
        <v>130</v>
      </c>
      <c r="C17099" t="s">
        <v>141</v>
      </c>
      <c r="D17099" t="s">
        <v>26</v>
      </c>
      <c r="E17099" t="s">
        <v>5</v>
      </c>
      <c r="F17099" t="s">
        <v>8</v>
      </c>
      <c r="G17099">
        <v>0</v>
      </c>
      <c r="H17099">
        <v>0</v>
      </c>
      <c r="I17099">
        <v>0</v>
      </c>
      <c r="J17099">
        <v>0</v>
      </c>
      <c r="L17099" s="51">
        <v>51866</v>
      </c>
      <c r="M17099">
        <v>18</v>
      </c>
      <c r="N17099">
        <v>0</v>
      </c>
    </row>
    <row r="17100" spans="1:14" x14ac:dyDescent="0.25">
      <c r="A17100" s="21" t="str">
        <f t="shared" si="267"/>
        <v>MOW L2N EAAA_2042</v>
      </c>
      <c r="B17100" t="s">
        <v>130</v>
      </c>
      <c r="C17100" t="s">
        <v>141</v>
      </c>
      <c r="D17100" t="s">
        <v>26</v>
      </c>
      <c r="E17100" t="s">
        <v>5</v>
      </c>
      <c r="F17100" t="s">
        <v>8</v>
      </c>
      <c r="G17100">
        <v>0</v>
      </c>
      <c r="H17100">
        <v>0</v>
      </c>
      <c r="I17100">
        <v>0</v>
      </c>
      <c r="J17100">
        <v>0</v>
      </c>
      <c r="L17100" s="51">
        <v>52231</v>
      </c>
      <c r="M17100">
        <v>19</v>
      </c>
      <c r="N17100">
        <v>0</v>
      </c>
    </row>
    <row r="17101" spans="1:14" x14ac:dyDescent="0.25">
      <c r="A17101" s="21" t="str">
        <f t="shared" si="267"/>
        <v>MOW L2N EAAA_2043</v>
      </c>
      <c r="B17101" t="s">
        <v>130</v>
      </c>
      <c r="C17101" t="s">
        <v>141</v>
      </c>
      <c r="D17101" t="s">
        <v>26</v>
      </c>
      <c r="E17101" t="s">
        <v>5</v>
      </c>
      <c r="F17101" t="s">
        <v>8</v>
      </c>
      <c r="G17101">
        <v>0</v>
      </c>
      <c r="H17101">
        <v>0</v>
      </c>
      <c r="I17101">
        <v>0</v>
      </c>
      <c r="J17101">
        <v>0</v>
      </c>
      <c r="L17101" s="51">
        <v>52596</v>
      </c>
      <c r="M17101">
        <v>20</v>
      </c>
      <c r="N17101">
        <v>0</v>
      </c>
    </row>
    <row r="17102" spans="1:14" x14ac:dyDescent="0.25">
      <c r="A17102" s="21" t="str">
        <f t="shared" si="267"/>
        <v>MOW L3C EAAA_2024</v>
      </c>
      <c r="B17102" t="s">
        <v>130</v>
      </c>
      <c r="C17102" t="s">
        <v>141</v>
      </c>
      <c r="D17102" t="s">
        <v>24</v>
      </c>
      <c r="E17102" t="s">
        <v>29</v>
      </c>
      <c r="F17102" t="s">
        <v>28</v>
      </c>
      <c r="K17102">
        <v>0</v>
      </c>
      <c r="L17102" s="51">
        <v>45657</v>
      </c>
      <c r="M17102">
        <v>1</v>
      </c>
    </row>
    <row r="17103" spans="1:14" x14ac:dyDescent="0.25">
      <c r="A17103" s="21" t="str">
        <f t="shared" si="267"/>
        <v>MOW L3C EAAA_2025</v>
      </c>
      <c r="B17103" t="s">
        <v>130</v>
      </c>
      <c r="C17103" t="s">
        <v>141</v>
      </c>
      <c r="D17103" t="s">
        <v>24</v>
      </c>
      <c r="E17103" t="s">
        <v>29</v>
      </c>
      <c r="F17103" t="s">
        <v>28</v>
      </c>
      <c r="K17103">
        <v>0</v>
      </c>
      <c r="L17103" s="51">
        <v>46022</v>
      </c>
      <c r="M17103">
        <v>2</v>
      </c>
    </row>
    <row r="17104" spans="1:14" x14ac:dyDescent="0.25">
      <c r="A17104" s="21" t="str">
        <f t="shared" si="267"/>
        <v>MOW L3C EAAA_2026</v>
      </c>
      <c r="B17104" t="s">
        <v>130</v>
      </c>
      <c r="C17104" t="s">
        <v>141</v>
      </c>
      <c r="D17104" t="s">
        <v>24</v>
      </c>
      <c r="E17104" t="s">
        <v>29</v>
      </c>
      <c r="F17104" t="s">
        <v>28</v>
      </c>
      <c r="K17104">
        <v>0</v>
      </c>
      <c r="L17104" s="51">
        <v>46387</v>
      </c>
      <c r="M17104">
        <v>3</v>
      </c>
    </row>
    <row r="17105" spans="1:13" x14ac:dyDescent="0.25">
      <c r="A17105" s="21" t="str">
        <f t="shared" si="267"/>
        <v>MOW L3C EAAA_2027</v>
      </c>
      <c r="B17105" t="s">
        <v>130</v>
      </c>
      <c r="C17105" t="s">
        <v>141</v>
      </c>
      <c r="D17105" t="s">
        <v>24</v>
      </c>
      <c r="E17105" t="s">
        <v>29</v>
      </c>
      <c r="F17105" t="s">
        <v>28</v>
      </c>
      <c r="K17105">
        <v>0</v>
      </c>
      <c r="L17105" s="51">
        <v>46752</v>
      </c>
      <c r="M17105">
        <v>4</v>
      </c>
    </row>
    <row r="17106" spans="1:13" x14ac:dyDescent="0.25">
      <c r="A17106" s="21" t="str">
        <f t="shared" si="267"/>
        <v>MOW L3C EAAA_2028</v>
      </c>
      <c r="B17106" t="s">
        <v>130</v>
      </c>
      <c r="C17106" t="s">
        <v>141</v>
      </c>
      <c r="D17106" t="s">
        <v>24</v>
      </c>
      <c r="E17106" t="s">
        <v>29</v>
      </c>
      <c r="F17106" t="s">
        <v>28</v>
      </c>
      <c r="K17106">
        <v>0</v>
      </c>
      <c r="L17106" s="51">
        <v>47118</v>
      </c>
      <c r="M17106">
        <v>5</v>
      </c>
    </row>
    <row r="17107" spans="1:13" x14ac:dyDescent="0.25">
      <c r="A17107" s="21" t="str">
        <f t="shared" si="267"/>
        <v>MOW L3C EAAA_2029</v>
      </c>
      <c r="B17107" t="s">
        <v>130</v>
      </c>
      <c r="C17107" t="s">
        <v>141</v>
      </c>
      <c r="D17107" t="s">
        <v>24</v>
      </c>
      <c r="E17107" t="s">
        <v>29</v>
      </c>
      <c r="F17107" t="s">
        <v>28</v>
      </c>
      <c r="K17107">
        <v>0</v>
      </c>
      <c r="L17107" s="51">
        <v>47483</v>
      </c>
      <c r="M17107">
        <v>6</v>
      </c>
    </row>
    <row r="17108" spans="1:13" x14ac:dyDescent="0.25">
      <c r="A17108" s="21" t="str">
        <f t="shared" si="267"/>
        <v>MOW L3C EAAA_2030</v>
      </c>
      <c r="B17108" t="s">
        <v>130</v>
      </c>
      <c r="C17108" t="s">
        <v>141</v>
      </c>
      <c r="D17108" t="s">
        <v>24</v>
      </c>
      <c r="E17108" t="s">
        <v>29</v>
      </c>
      <c r="F17108" t="s">
        <v>28</v>
      </c>
      <c r="K17108">
        <v>0</v>
      </c>
      <c r="L17108" s="51">
        <v>47848</v>
      </c>
      <c r="M17108">
        <v>7</v>
      </c>
    </row>
    <row r="17109" spans="1:13" x14ac:dyDescent="0.25">
      <c r="A17109" s="21" t="str">
        <f t="shared" si="267"/>
        <v>MOW L3C EAAA_2031</v>
      </c>
      <c r="B17109" t="s">
        <v>130</v>
      </c>
      <c r="C17109" t="s">
        <v>141</v>
      </c>
      <c r="D17109" t="s">
        <v>24</v>
      </c>
      <c r="E17109" t="s">
        <v>29</v>
      </c>
      <c r="F17109" t="s">
        <v>28</v>
      </c>
      <c r="K17109">
        <v>0</v>
      </c>
      <c r="L17109" s="51">
        <v>48213</v>
      </c>
      <c r="M17109">
        <v>8</v>
      </c>
    </row>
    <row r="17110" spans="1:13" x14ac:dyDescent="0.25">
      <c r="A17110" s="21" t="str">
        <f t="shared" si="267"/>
        <v>MOW L3C EAAA_2032</v>
      </c>
      <c r="B17110" t="s">
        <v>130</v>
      </c>
      <c r="C17110" t="s">
        <v>141</v>
      </c>
      <c r="D17110" t="s">
        <v>24</v>
      </c>
      <c r="E17110" t="s">
        <v>29</v>
      </c>
      <c r="F17110" t="s">
        <v>28</v>
      </c>
      <c r="K17110">
        <v>0</v>
      </c>
      <c r="L17110" s="51">
        <v>48579</v>
      </c>
      <c r="M17110">
        <v>9</v>
      </c>
    </row>
    <row r="17111" spans="1:13" x14ac:dyDescent="0.25">
      <c r="A17111" s="21" t="str">
        <f t="shared" si="267"/>
        <v>MOW L3C EAAA_2033</v>
      </c>
      <c r="B17111" t="s">
        <v>130</v>
      </c>
      <c r="C17111" t="s">
        <v>141</v>
      </c>
      <c r="D17111" t="s">
        <v>24</v>
      </c>
      <c r="E17111" t="s">
        <v>29</v>
      </c>
      <c r="F17111" t="s">
        <v>28</v>
      </c>
      <c r="K17111">
        <v>0</v>
      </c>
      <c r="L17111" s="51">
        <v>48944</v>
      </c>
      <c r="M17111">
        <v>10</v>
      </c>
    </row>
    <row r="17112" spans="1:13" x14ac:dyDescent="0.25">
      <c r="A17112" s="21" t="str">
        <f t="shared" si="267"/>
        <v>MOW L3C EAAA_2034</v>
      </c>
      <c r="B17112" t="s">
        <v>130</v>
      </c>
      <c r="C17112" t="s">
        <v>141</v>
      </c>
      <c r="D17112" t="s">
        <v>24</v>
      </c>
      <c r="E17112" t="s">
        <v>29</v>
      </c>
      <c r="F17112" t="s">
        <v>28</v>
      </c>
      <c r="K17112">
        <v>0</v>
      </c>
      <c r="L17112" s="51">
        <v>49309</v>
      </c>
      <c r="M17112">
        <v>11</v>
      </c>
    </row>
    <row r="17113" spans="1:13" x14ac:dyDescent="0.25">
      <c r="A17113" s="21" t="str">
        <f t="shared" si="267"/>
        <v>MOW L3C EAAA_2035</v>
      </c>
      <c r="B17113" t="s">
        <v>130</v>
      </c>
      <c r="C17113" t="s">
        <v>141</v>
      </c>
      <c r="D17113" t="s">
        <v>24</v>
      </c>
      <c r="E17113" t="s">
        <v>29</v>
      </c>
      <c r="F17113" t="s">
        <v>28</v>
      </c>
      <c r="K17113">
        <v>0</v>
      </c>
      <c r="L17113" s="51">
        <v>49674</v>
      </c>
      <c r="M17113">
        <v>12</v>
      </c>
    </row>
    <row r="17114" spans="1:13" x14ac:dyDescent="0.25">
      <c r="A17114" s="21" t="str">
        <f t="shared" si="267"/>
        <v>MOW L3C EAAA_2036</v>
      </c>
      <c r="B17114" t="s">
        <v>130</v>
      </c>
      <c r="C17114" t="s">
        <v>141</v>
      </c>
      <c r="D17114" t="s">
        <v>24</v>
      </c>
      <c r="E17114" t="s">
        <v>29</v>
      </c>
      <c r="F17114" t="s">
        <v>28</v>
      </c>
      <c r="K17114">
        <v>0</v>
      </c>
      <c r="L17114" s="51">
        <v>50040</v>
      </c>
      <c r="M17114">
        <v>13</v>
      </c>
    </row>
    <row r="17115" spans="1:13" x14ac:dyDescent="0.25">
      <c r="A17115" s="21" t="str">
        <f t="shared" si="267"/>
        <v>MOW L3C EAAA_2037</v>
      </c>
      <c r="B17115" t="s">
        <v>130</v>
      </c>
      <c r="C17115" t="s">
        <v>141</v>
      </c>
      <c r="D17115" t="s">
        <v>24</v>
      </c>
      <c r="E17115" t="s">
        <v>29</v>
      </c>
      <c r="F17115" t="s">
        <v>28</v>
      </c>
      <c r="K17115">
        <v>0</v>
      </c>
      <c r="L17115" s="51">
        <v>50405</v>
      </c>
      <c r="M17115">
        <v>14</v>
      </c>
    </row>
    <row r="17116" spans="1:13" x14ac:dyDescent="0.25">
      <c r="A17116" s="21" t="str">
        <f t="shared" si="267"/>
        <v>MOW L3C EAAA_2038</v>
      </c>
      <c r="B17116" t="s">
        <v>130</v>
      </c>
      <c r="C17116" t="s">
        <v>141</v>
      </c>
      <c r="D17116" t="s">
        <v>24</v>
      </c>
      <c r="E17116" t="s">
        <v>29</v>
      </c>
      <c r="F17116" t="s">
        <v>28</v>
      </c>
      <c r="K17116">
        <v>0</v>
      </c>
      <c r="L17116" s="51">
        <v>50770</v>
      </c>
      <c r="M17116">
        <v>15</v>
      </c>
    </row>
    <row r="17117" spans="1:13" x14ac:dyDescent="0.25">
      <c r="A17117" s="21" t="str">
        <f t="shared" si="267"/>
        <v>MOW L3C EAAA_2039</v>
      </c>
      <c r="B17117" t="s">
        <v>130</v>
      </c>
      <c r="C17117" t="s">
        <v>141</v>
      </c>
      <c r="D17117" t="s">
        <v>24</v>
      </c>
      <c r="E17117" t="s">
        <v>29</v>
      </c>
      <c r="F17117" t="s">
        <v>28</v>
      </c>
      <c r="K17117">
        <v>0</v>
      </c>
      <c r="L17117" s="51">
        <v>51135</v>
      </c>
      <c r="M17117">
        <v>16</v>
      </c>
    </row>
    <row r="17118" spans="1:13" x14ac:dyDescent="0.25">
      <c r="A17118" s="21" t="str">
        <f t="shared" si="267"/>
        <v>MOW L3C EAAA_2040</v>
      </c>
      <c r="B17118" t="s">
        <v>130</v>
      </c>
      <c r="C17118" t="s">
        <v>141</v>
      </c>
      <c r="D17118" t="s">
        <v>24</v>
      </c>
      <c r="E17118" t="s">
        <v>29</v>
      </c>
      <c r="F17118" t="s">
        <v>28</v>
      </c>
      <c r="K17118">
        <v>0</v>
      </c>
      <c r="L17118" s="51">
        <v>51501</v>
      </c>
      <c r="M17118">
        <v>17</v>
      </c>
    </row>
    <row r="17119" spans="1:13" x14ac:dyDescent="0.25">
      <c r="A17119" s="21" t="str">
        <f t="shared" si="267"/>
        <v>MOW L3C EAAA_2041</v>
      </c>
      <c r="B17119" t="s">
        <v>130</v>
      </c>
      <c r="C17119" t="s">
        <v>141</v>
      </c>
      <c r="D17119" t="s">
        <v>24</v>
      </c>
      <c r="E17119" t="s">
        <v>29</v>
      </c>
      <c r="F17119" t="s">
        <v>28</v>
      </c>
      <c r="K17119">
        <v>0</v>
      </c>
      <c r="L17119" s="51">
        <v>51866</v>
      </c>
      <c r="M17119">
        <v>18</v>
      </c>
    </row>
    <row r="17120" spans="1:13" x14ac:dyDescent="0.25">
      <c r="A17120" s="21" t="str">
        <f t="shared" si="267"/>
        <v>MOW L3C EAAA_2042</v>
      </c>
      <c r="B17120" t="s">
        <v>130</v>
      </c>
      <c r="C17120" t="s">
        <v>141</v>
      </c>
      <c r="D17120" t="s">
        <v>24</v>
      </c>
      <c r="E17120" t="s">
        <v>29</v>
      </c>
      <c r="F17120" t="s">
        <v>28</v>
      </c>
      <c r="K17120">
        <v>11262.314453125</v>
      </c>
      <c r="L17120" s="51">
        <v>52231</v>
      </c>
      <c r="M17120">
        <v>19</v>
      </c>
    </row>
    <row r="17121" spans="1:13" x14ac:dyDescent="0.25">
      <c r="A17121" s="21" t="str">
        <f t="shared" si="267"/>
        <v>MOW L3C EAAA_2043</v>
      </c>
      <c r="B17121" t="s">
        <v>130</v>
      </c>
      <c r="C17121" t="s">
        <v>141</v>
      </c>
      <c r="D17121" t="s">
        <v>24</v>
      </c>
      <c r="E17121" t="s">
        <v>29</v>
      </c>
      <c r="F17121" t="s">
        <v>28</v>
      </c>
      <c r="K17121">
        <v>14324.9638671875</v>
      </c>
      <c r="L17121" s="51">
        <v>52596</v>
      </c>
      <c r="M17121">
        <v>20</v>
      </c>
    </row>
    <row r="17122" spans="1:13" x14ac:dyDescent="0.25">
      <c r="A17122" s="21" t="str">
        <f t="shared" si="267"/>
        <v>MOW L3C EAAA_2024</v>
      </c>
      <c r="B17122" t="s">
        <v>130</v>
      </c>
      <c r="C17122" t="s">
        <v>141</v>
      </c>
      <c r="D17122" t="s">
        <v>24</v>
      </c>
      <c r="E17122" t="s">
        <v>29</v>
      </c>
      <c r="F17122" t="s">
        <v>31</v>
      </c>
      <c r="K17122">
        <v>0</v>
      </c>
      <c r="L17122" s="51">
        <v>45657</v>
      </c>
      <c r="M17122">
        <v>1</v>
      </c>
    </row>
    <row r="17123" spans="1:13" x14ac:dyDescent="0.25">
      <c r="A17123" s="21" t="str">
        <f t="shared" si="267"/>
        <v>MOW L3C EAAA_2025</v>
      </c>
      <c r="B17123" t="s">
        <v>130</v>
      </c>
      <c r="C17123" t="s">
        <v>141</v>
      </c>
      <c r="D17123" t="s">
        <v>24</v>
      </c>
      <c r="E17123" t="s">
        <v>29</v>
      </c>
      <c r="F17123" t="s">
        <v>31</v>
      </c>
      <c r="K17123">
        <v>0</v>
      </c>
      <c r="L17123" s="51">
        <v>46022</v>
      </c>
      <c r="M17123">
        <v>2</v>
      </c>
    </row>
    <row r="17124" spans="1:13" x14ac:dyDescent="0.25">
      <c r="A17124" s="21" t="str">
        <f t="shared" si="267"/>
        <v>MOW L3C EAAA_2026</v>
      </c>
      <c r="B17124" t="s">
        <v>130</v>
      </c>
      <c r="C17124" t="s">
        <v>141</v>
      </c>
      <c r="D17124" t="s">
        <v>24</v>
      </c>
      <c r="E17124" t="s">
        <v>29</v>
      </c>
      <c r="F17124" t="s">
        <v>31</v>
      </c>
      <c r="K17124">
        <v>0</v>
      </c>
      <c r="L17124" s="51">
        <v>46387</v>
      </c>
      <c r="M17124">
        <v>3</v>
      </c>
    </row>
    <row r="17125" spans="1:13" x14ac:dyDescent="0.25">
      <c r="A17125" s="21" t="str">
        <f t="shared" si="267"/>
        <v>MOW L3C EAAA_2027</v>
      </c>
      <c r="B17125" t="s">
        <v>130</v>
      </c>
      <c r="C17125" t="s">
        <v>141</v>
      </c>
      <c r="D17125" t="s">
        <v>24</v>
      </c>
      <c r="E17125" t="s">
        <v>29</v>
      </c>
      <c r="F17125" t="s">
        <v>31</v>
      </c>
      <c r="K17125">
        <v>0</v>
      </c>
      <c r="L17125" s="51">
        <v>46752</v>
      </c>
      <c r="M17125">
        <v>4</v>
      </c>
    </row>
    <row r="17126" spans="1:13" x14ac:dyDescent="0.25">
      <c r="A17126" s="21" t="str">
        <f t="shared" si="267"/>
        <v>MOW L3C EAAA_2028</v>
      </c>
      <c r="B17126" t="s">
        <v>130</v>
      </c>
      <c r="C17126" t="s">
        <v>141</v>
      </c>
      <c r="D17126" t="s">
        <v>24</v>
      </c>
      <c r="E17126" t="s">
        <v>29</v>
      </c>
      <c r="F17126" t="s">
        <v>31</v>
      </c>
      <c r="K17126">
        <v>0</v>
      </c>
      <c r="L17126" s="51">
        <v>47118</v>
      </c>
      <c r="M17126">
        <v>5</v>
      </c>
    </row>
    <row r="17127" spans="1:13" x14ac:dyDescent="0.25">
      <c r="A17127" s="21" t="str">
        <f t="shared" si="267"/>
        <v>MOW L3C EAAA_2029</v>
      </c>
      <c r="B17127" t="s">
        <v>130</v>
      </c>
      <c r="C17127" t="s">
        <v>141</v>
      </c>
      <c r="D17127" t="s">
        <v>24</v>
      </c>
      <c r="E17127" t="s">
        <v>29</v>
      </c>
      <c r="F17127" t="s">
        <v>31</v>
      </c>
      <c r="K17127">
        <v>0</v>
      </c>
      <c r="L17127" s="51">
        <v>47483</v>
      </c>
      <c r="M17127">
        <v>6</v>
      </c>
    </row>
    <row r="17128" spans="1:13" x14ac:dyDescent="0.25">
      <c r="A17128" s="21" t="str">
        <f t="shared" si="267"/>
        <v>MOW L3C EAAA_2030</v>
      </c>
      <c r="B17128" t="s">
        <v>130</v>
      </c>
      <c r="C17128" t="s">
        <v>141</v>
      </c>
      <c r="D17128" t="s">
        <v>24</v>
      </c>
      <c r="E17128" t="s">
        <v>29</v>
      </c>
      <c r="F17128" t="s">
        <v>31</v>
      </c>
      <c r="K17128">
        <v>0</v>
      </c>
      <c r="L17128" s="51">
        <v>47848</v>
      </c>
      <c r="M17128">
        <v>7</v>
      </c>
    </row>
    <row r="17129" spans="1:13" x14ac:dyDescent="0.25">
      <c r="A17129" s="21" t="str">
        <f t="shared" si="267"/>
        <v>MOW L3C EAAA_2031</v>
      </c>
      <c r="B17129" t="s">
        <v>130</v>
      </c>
      <c r="C17129" t="s">
        <v>141</v>
      </c>
      <c r="D17129" t="s">
        <v>24</v>
      </c>
      <c r="E17129" t="s">
        <v>29</v>
      </c>
      <c r="F17129" t="s">
        <v>31</v>
      </c>
      <c r="K17129">
        <v>0</v>
      </c>
      <c r="L17129" s="51">
        <v>48213</v>
      </c>
      <c r="M17129">
        <v>8</v>
      </c>
    </row>
    <row r="17130" spans="1:13" x14ac:dyDescent="0.25">
      <c r="A17130" s="21" t="str">
        <f t="shared" si="267"/>
        <v>MOW L3C EAAA_2032</v>
      </c>
      <c r="B17130" t="s">
        <v>130</v>
      </c>
      <c r="C17130" t="s">
        <v>141</v>
      </c>
      <c r="D17130" t="s">
        <v>24</v>
      </c>
      <c r="E17130" t="s">
        <v>29</v>
      </c>
      <c r="F17130" t="s">
        <v>31</v>
      </c>
      <c r="K17130">
        <v>0</v>
      </c>
      <c r="L17130" s="51">
        <v>48579</v>
      </c>
      <c r="M17130">
        <v>9</v>
      </c>
    </row>
    <row r="17131" spans="1:13" x14ac:dyDescent="0.25">
      <c r="A17131" s="21" t="str">
        <f t="shared" si="267"/>
        <v>MOW L3C EAAA_2033</v>
      </c>
      <c r="B17131" t="s">
        <v>130</v>
      </c>
      <c r="C17131" t="s">
        <v>141</v>
      </c>
      <c r="D17131" t="s">
        <v>24</v>
      </c>
      <c r="E17131" t="s">
        <v>29</v>
      </c>
      <c r="F17131" t="s">
        <v>31</v>
      </c>
      <c r="K17131">
        <v>0</v>
      </c>
      <c r="L17131" s="51">
        <v>48944</v>
      </c>
      <c r="M17131">
        <v>10</v>
      </c>
    </row>
    <row r="17132" spans="1:13" x14ac:dyDescent="0.25">
      <c r="A17132" s="21" t="str">
        <f t="shared" si="267"/>
        <v>MOW L3C EAAA_2034</v>
      </c>
      <c r="B17132" t="s">
        <v>130</v>
      </c>
      <c r="C17132" t="s">
        <v>141</v>
      </c>
      <c r="D17132" t="s">
        <v>24</v>
      </c>
      <c r="E17132" t="s">
        <v>29</v>
      </c>
      <c r="F17132" t="s">
        <v>31</v>
      </c>
      <c r="K17132">
        <v>0</v>
      </c>
      <c r="L17132" s="51">
        <v>49309</v>
      </c>
      <c r="M17132">
        <v>11</v>
      </c>
    </row>
    <row r="17133" spans="1:13" x14ac:dyDescent="0.25">
      <c r="A17133" s="21" t="str">
        <f t="shared" si="267"/>
        <v>MOW L3C EAAA_2035</v>
      </c>
      <c r="B17133" t="s">
        <v>130</v>
      </c>
      <c r="C17133" t="s">
        <v>141</v>
      </c>
      <c r="D17133" t="s">
        <v>24</v>
      </c>
      <c r="E17133" t="s">
        <v>29</v>
      </c>
      <c r="F17133" t="s">
        <v>31</v>
      </c>
      <c r="K17133">
        <v>0</v>
      </c>
      <c r="L17133" s="51">
        <v>49674</v>
      </c>
      <c r="M17133">
        <v>12</v>
      </c>
    </row>
    <row r="17134" spans="1:13" x14ac:dyDescent="0.25">
      <c r="A17134" s="21" t="str">
        <f t="shared" si="267"/>
        <v>MOW L3C EAAA_2036</v>
      </c>
      <c r="B17134" t="s">
        <v>130</v>
      </c>
      <c r="C17134" t="s">
        <v>141</v>
      </c>
      <c r="D17134" t="s">
        <v>24</v>
      </c>
      <c r="E17134" t="s">
        <v>29</v>
      </c>
      <c r="F17134" t="s">
        <v>31</v>
      </c>
      <c r="K17134">
        <v>0</v>
      </c>
      <c r="L17134" s="51">
        <v>50040</v>
      </c>
      <c r="M17134">
        <v>13</v>
      </c>
    </row>
    <row r="17135" spans="1:13" x14ac:dyDescent="0.25">
      <c r="A17135" s="21" t="str">
        <f t="shared" si="267"/>
        <v>MOW L3C EAAA_2037</v>
      </c>
      <c r="B17135" t="s">
        <v>130</v>
      </c>
      <c r="C17135" t="s">
        <v>141</v>
      </c>
      <c r="D17135" t="s">
        <v>24</v>
      </c>
      <c r="E17135" t="s">
        <v>29</v>
      </c>
      <c r="F17135" t="s">
        <v>31</v>
      </c>
      <c r="K17135">
        <v>0</v>
      </c>
      <c r="L17135" s="51">
        <v>50405</v>
      </c>
      <c r="M17135">
        <v>14</v>
      </c>
    </row>
    <row r="17136" spans="1:13" x14ac:dyDescent="0.25">
      <c r="A17136" s="21" t="str">
        <f t="shared" si="267"/>
        <v>MOW L3C EAAA_2038</v>
      </c>
      <c r="B17136" t="s">
        <v>130</v>
      </c>
      <c r="C17136" t="s">
        <v>141</v>
      </c>
      <c r="D17136" t="s">
        <v>24</v>
      </c>
      <c r="E17136" t="s">
        <v>29</v>
      </c>
      <c r="F17136" t="s">
        <v>31</v>
      </c>
      <c r="K17136">
        <v>0</v>
      </c>
      <c r="L17136" s="51">
        <v>50770</v>
      </c>
      <c r="M17136">
        <v>15</v>
      </c>
    </row>
    <row r="17137" spans="1:14" x14ac:dyDescent="0.25">
      <c r="A17137" s="21" t="str">
        <f t="shared" si="267"/>
        <v>MOW L3C EAAA_2039</v>
      </c>
      <c r="B17137" t="s">
        <v>130</v>
      </c>
      <c r="C17137" t="s">
        <v>141</v>
      </c>
      <c r="D17137" t="s">
        <v>24</v>
      </c>
      <c r="E17137" t="s">
        <v>29</v>
      </c>
      <c r="F17137" t="s">
        <v>31</v>
      </c>
      <c r="K17137">
        <v>0</v>
      </c>
      <c r="L17137" s="51">
        <v>51135</v>
      </c>
      <c r="M17137">
        <v>16</v>
      </c>
    </row>
    <row r="17138" spans="1:14" x14ac:dyDescent="0.25">
      <c r="A17138" s="21" t="str">
        <f t="shared" si="267"/>
        <v>MOW L3C EAAA_2040</v>
      </c>
      <c r="B17138" t="s">
        <v>130</v>
      </c>
      <c r="C17138" t="s">
        <v>141</v>
      </c>
      <c r="D17138" t="s">
        <v>24</v>
      </c>
      <c r="E17138" t="s">
        <v>29</v>
      </c>
      <c r="F17138" t="s">
        <v>31</v>
      </c>
      <c r="K17138">
        <v>0</v>
      </c>
      <c r="L17138" s="51">
        <v>51501</v>
      </c>
      <c r="M17138">
        <v>17</v>
      </c>
    </row>
    <row r="17139" spans="1:14" x14ac:dyDescent="0.25">
      <c r="A17139" s="21" t="str">
        <f t="shared" si="267"/>
        <v>MOW L3C EAAA_2041</v>
      </c>
      <c r="B17139" t="s">
        <v>130</v>
      </c>
      <c r="C17139" t="s">
        <v>141</v>
      </c>
      <c r="D17139" t="s">
        <v>24</v>
      </c>
      <c r="E17139" t="s">
        <v>29</v>
      </c>
      <c r="F17139" t="s">
        <v>31</v>
      </c>
      <c r="K17139">
        <v>0</v>
      </c>
      <c r="L17139" s="51">
        <v>51866</v>
      </c>
      <c r="M17139">
        <v>18</v>
      </c>
    </row>
    <row r="17140" spans="1:14" x14ac:dyDescent="0.25">
      <c r="A17140" s="21" t="str">
        <f t="shared" si="267"/>
        <v>MOW L3C EAAA_2042</v>
      </c>
      <c r="B17140" t="s">
        <v>130</v>
      </c>
      <c r="C17140" t="s">
        <v>141</v>
      </c>
      <c r="D17140" t="s">
        <v>24</v>
      </c>
      <c r="E17140" t="s">
        <v>29</v>
      </c>
      <c r="F17140" t="s">
        <v>31</v>
      </c>
      <c r="K17140">
        <v>0</v>
      </c>
      <c r="L17140" s="51">
        <v>52231</v>
      </c>
      <c r="M17140">
        <v>19</v>
      </c>
    </row>
    <row r="17141" spans="1:14" x14ac:dyDescent="0.25">
      <c r="A17141" s="21" t="str">
        <f t="shared" si="267"/>
        <v>MOW L3C EAAA_2043</v>
      </c>
      <c r="B17141" t="s">
        <v>130</v>
      </c>
      <c r="C17141" t="s">
        <v>141</v>
      </c>
      <c r="D17141" t="s">
        <v>24</v>
      </c>
      <c r="E17141" t="s">
        <v>29</v>
      </c>
      <c r="F17141" t="s">
        <v>31</v>
      </c>
      <c r="K17141">
        <v>0</v>
      </c>
      <c r="L17141" s="51">
        <v>52596</v>
      </c>
      <c r="M17141">
        <v>20</v>
      </c>
    </row>
    <row r="17142" spans="1:14" x14ac:dyDescent="0.25">
      <c r="A17142" s="21" t="str">
        <f t="shared" si="267"/>
        <v>MOW L3C EAAA_2024</v>
      </c>
      <c r="B17142" t="s">
        <v>130</v>
      </c>
      <c r="C17142" t="s">
        <v>141</v>
      </c>
      <c r="D17142" t="s">
        <v>24</v>
      </c>
      <c r="E17142" t="s">
        <v>5</v>
      </c>
      <c r="F17142" t="s">
        <v>4</v>
      </c>
      <c r="G17142">
        <v>0</v>
      </c>
      <c r="H17142">
        <v>0</v>
      </c>
      <c r="I17142">
        <v>0</v>
      </c>
      <c r="J17142">
        <v>0</v>
      </c>
      <c r="L17142" s="51">
        <v>45657</v>
      </c>
      <c r="M17142">
        <v>1</v>
      </c>
      <c r="N17142">
        <v>0</v>
      </c>
    </row>
    <row r="17143" spans="1:14" x14ac:dyDescent="0.25">
      <c r="A17143" s="21" t="str">
        <f t="shared" si="267"/>
        <v>MOW L3C EAAA_2025</v>
      </c>
      <c r="B17143" t="s">
        <v>130</v>
      </c>
      <c r="C17143" t="s">
        <v>141</v>
      </c>
      <c r="D17143" t="s">
        <v>24</v>
      </c>
      <c r="E17143" t="s">
        <v>5</v>
      </c>
      <c r="F17143" t="s">
        <v>4</v>
      </c>
      <c r="G17143">
        <v>0</v>
      </c>
      <c r="H17143">
        <v>0</v>
      </c>
      <c r="I17143">
        <v>4883.10009765625</v>
      </c>
      <c r="J17143">
        <v>0</v>
      </c>
      <c r="L17143" s="51">
        <v>46022</v>
      </c>
      <c r="M17143">
        <v>2</v>
      </c>
      <c r="N17143">
        <v>0</v>
      </c>
    </row>
    <row r="17144" spans="1:14" x14ac:dyDescent="0.25">
      <c r="A17144" s="21" t="str">
        <f t="shared" si="267"/>
        <v>MOW L3C EAAA_2026</v>
      </c>
      <c r="B17144" t="s">
        <v>130</v>
      </c>
      <c r="C17144" t="s">
        <v>141</v>
      </c>
      <c r="D17144" t="s">
        <v>24</v>
      </c>
      <c r="E17144" t="s">
        <v>5</v>
      </c>
      <c r="F17144" t="s">
        <v>4</v>
      </c>
      <c r="G17144">
        <v>0</v>
      </c>
      <c r="H17144">
        <v>3752.09033203125</v>
      </c>
      <c r="I17144">
        <v>-55303.4140625</v>
      </c>
      <c r="J17144">
        <v>0</v>
      </c>
      <c r="L17144" s="51">
        <v>46387</v>
      </c>
      <c r="M17144">
        <v>3</v>
      </c>
      <c r="N17144">
        <v>0</v>
      </c>
    </row>
    <row r="17145" spans="1:14" x14ac:dyDescent="0.25">
      <c r="A17145" s="21" t="str">
        <f t="shared" si="267"/>
        <v>MOW L3C EAAA_2027</v>
      </c>
      <c r="B17145" t="s">
        <v>130</v>
      </c>
      <c r="C17145" t="s">
        <v>141</v>
      </c>
      <c r="D17145" t="s">
        <v>24</v>
      </c>
      <c r="E17145" t="s">
        <v>5</v>
      </c>
      <c r="F17145" t="s">
        <v>4</v>
      </c>
      <c r="G17145">
        <v>0</v>
      </c>
      <c r="H17145">
        <v>4496.580078125</v>
      </c>
      <c r="I17145">
        <v>-23738.19140625</v>
      </c>
      <c r="J17145">
        <v>0</v>
      </c>
      <c r="L17145" s="51">
        <v>46752</v>
      </c>
      <c r="M17145">
        <v>4</v>
      </c>
      <c r="N17145">
        <v>0</v>
      </c>
    </row>
    <row r="17146" spans="1:14" x14ac:dyDescent="0.25">
      <c r="A17146" s="21" t="str">
        <f t="shared" si="267"/>
        <v>MOW L3C EAAA_2028</v>
      </c>
      <c r="B17146" t="s">
        <v>130</v>
      </c>
      <c r="C17146" t="s">
        <v>141</v>
      </c>
      <c r="D17146" t="s">
        <v>24</v>
      </c>
      <c r="E17146" t="s">
        <v>5</v>
      </c>
      <c r="F17146" t="s">
        <v>4</v>
      </c>
      <c r="G17146">
        <v>0</v>
      </c>
      <c r="H17146">
        <v>13276.0322265625</v>
      </c>
      <c r="I17146">
        <v>139656.34375</v>
      </c>
      <c r="J17146">
        <v>0</v>
      </c>
      <c r="L17146" s="51">
        <v>47118</v>
      </c>
      <c r="M17146">
        <v>5</v>
      </c>
      <c r="N17146">
        <v>-25649.771484375</v>
      </c>
    </row>
    <row r="17147" spans="1:14" x14ac:dyDescent="0.25">
      <c r="A17147" s="21" t="str">
        <f t="shared" si="267"/>
        <v>MOW L3C EAAA_2029</v>
      </c>
      <c r="B17147" t="s">
        <v>130</v>
      </c>
      <c r="C17147" t="s">
        <v>141</v>
      </c>
      <c r="D17147" t="s">
        <v>24</v>
      </c>
      <c r="E17147" t="s">
        <v>5</v>
      </c>
      <c r="F17147" t="s">
        <v>4</v>
      </c>
      <c r="G17147">
        <v>0</v>
      </c>
      <c r="H17147">
        <v>44526.39453125</v>
      </c>
      <c r="I17147">
        <v>201480.609375</v>
      </c>
      <c r="J17147">
        <v>0</v>
      </c>
      <c r="L17147" s="51">
        <v>47483</v>
      </c>
      <c r="M17147">
        <v>6</v>
      </c>
      <c r="N17147">
        <v>426.41961669921875</v>
      </c>
    </row>
    <row r="17148" spans="1:14" x14ac:dyDescent="0.25">
      <c r="A17148" s="21" t="str">
        <f t="shared" si="267"/>
        <v>MOW L3C EAAA_2030</v>
      </c>
      <c r="B17148" t="s">
        <v>130</v>
      </c>
      <c r="C17148" t="s">
        <v>141</v>
      </c>
      <c r="D17148" t="s">
        <v>24</v>
      </c>
      <c r="E17148" t="s">
        <v>5</v>
      </c>
      <c r="F17148" t="s">
        <v>4</v>
      </c>
      <c r="G17148">
        <v>0</v>
      </c>
      <c r="H17148">
        <v>76751.3828125</v>
      </c>
      <c r="I17148">
        <v>246891.078125</v>
      </c>
      <c r="J17148">
        <v>0</v>
      </c>
      <c r="L17148" s="51">
        <v>47848</v>
      </c>
      <c r="M17148">
        <v>7</v>
      </c>
      <c r="N17148">
        <v>32389.404296875</v>
      </c>
    </row>
    <row r="17149" spans="1:14" x14ac:dyDescent="0.25">
      <c r="A17149" s="21" t="str">
        <f t="shared" si="267"/>
        <v>MOW L3C EAAA_2031</v>
      </c>
      <c r="B17149" t="s">
        <v>130</v>
      </c>
      <c r="C17149" t="s">
        <v>141</v>
      </c>
      <c r="D17149" t="s">
        <v>24</v>
      </c>
      <c r="E17149" t="s">
        <v>5</v>
      </c>
      <c r="F17149" t="s">
        <v>4</v>
      </c>
      <c r="G17149">
        <v>0</v>
      </c>
      <c r="H17149">
        <v>90134.6953125</v>
      </c>
      <c r="I17149">
        <v>298256.875</v>
      </c>
      <c r="J17149">
        <v>0</v>
      </c>
      <c r="L17149" s="51">
        <v>48213</v>
      </c>
      <c r="M17149">
        <v>8</v>
      </c>
      <c r="N17149">
        <v>18671.896484375</v>
      </c>
    </row>
    <row r="17150" spans="1:14" x14ac:dyDescent="0.25">
      <c r="A17150" s="21" t="str">
        <f t="shared" si="267"/>
        <v>MOW L3C EAAA_2032</v>
      </c>
      <c r="B17150" t="s">
        <v>130</v>
      </c>
      <c r="C17150" t="s">
        <v>141</v>
      </c>
      <c r="D17150" t="s">
        <v>24</v>
      </c>
      <c r="E17150" t="s">
        <v>5</v>
      </c>
      <c r="F17150" t="s">
        <v>4</v>
      </c>
      <c r="G17150">
        <v>0</v>
      </c>
      <c r="H17150">
        <v>92133.2890625</v>
      </c>
      <c r="I17150">
        <v>349865.3125</v>
      </c>
      <c r="J17150">
        <v>0</v>
      </c>
      <c r="L17150" s="51">
        <v>48579</v>
      </c>
      <c r="M17150">
        <v>9</v>
      </c>
      <c r="N17150">
        <v>-18964.81640625</v>
      </c>
    </row>
    <row r="17151" spans="1:14" x14ac:dyDescent="0.25">
      <c r="A17151" s="21" t="str">
        <f t="shared" si="267"/>
        <v>MOW L3C EAAA_2033</v>
      </c>
      <c r="B17151" t="s">
        <v>130</v>
      </c>
      <c r="C17151" t="s">
        <v>141</v>
      </c>
      <c r="D17151" t="s">
        <v>24</v>
      </c>
      <c r="E17151" t="s">
        <v>5</v>
      </c>
      <c r="F17151" t="s">
        <v>4</v>
      </c>
      <c r="G17151">
        <v>0</v>
      </c>
      <c r="H17151">
        <v>81915.921875</v>
      </c>
      <c r="I17151">
        <v>397986.40625</v>
      </c>
      <c r="J17151">
        <v>0</v>
      </c>
      <c r="L17151" s="51">
        <v>48944</v>
      </c>
      <c r="M17151">
        <v>10</v>
      </c>
      <c r="N17151">
        <v>-54307.5234375</v>
      </c>
    </row>
    <row r="17152" spans="1:14" x14ac:dyDescent="0.25">
      <c r="A17152" s="21" t="str">
        <f t="shared" si="267"/>
        <v>MOW L3C EAAA_2034</v>
      </c>
      <c r="B17152" t="s">
        <v>130</v>
      </c>
      <c r="C17152" t="s">
        <v>141</v>
      </c>
      <c r="D17152" t="s">
        <v>24</v>
      </c>
      <c r="E17152" t="s">
        <v>5</v>
      </c>
      <c r="F17152" t="s">
        <v>4</v>
      </c>
      <c r="G17152">
        <v>0</v>
      </c>
      <c r="H17152">
        <v>74039.34375</v>
      </c>
      <c r="I17152">
        <v>446446.59375</v>
      </c>
      <c r="J17152">
        <v>0</v>
      </c>
      <c r="L17152" s="51">
        <v>49309</v>
      </c>
      <c r="M17152">
        <v>11</v>
      </c>
      <c r="N17152">
        <v>-85824.578125</v>
      </c>
    </row>
    <row r="17153" spans="1:14" x14ac:dyDescent="0.25">
      <c r="A17153" s="21" t="str">
        <f t="shared" si="267"/>
        <v>MOW L3C EAAA_2035</v>
      </c>
      <c r="B17153" t="s">
        <v>130</v>
      </c>
      <c r="C17153" t="s">
        <v>141</v>
      </c>
      <c r="D17153" t="s">
        <v>24</v>
      </c>
      <c r="E17153" t="s">
        <v>5</v>
      </c>
      <c r="F17153" t="s">
        <v>4</v>
      </c>
      <c r="G17153">
        <v>0</v>
      </c>
      <c r="H17153">
        <v>45596.08984375</v>
      </c>
      <c r="I17153">
        <v>620035.0625</v>
      </c>
      <c r="J17153">
        <v>0</v>
      </c>
      <c r="L17153" s="51">
        <v>49674</v>
      </c>
      <c r="M17153">
        <v>12</v>
      </c>
      <c r="N17153">
        <v>-131766.578125</v>
      </c>
    </row>
    <row r="17154" spans="1:14" x14ac:dyDescent="0.25">
      <c r="A17154" s="21" t="str">
        <f t="shared" ref="A17154:A17217" si="268">B17154&amp;" "&amp;D17154&amp;" "&amp;C17154&amp;"_"&amp;YEAR(L17154)</f>
        <v>MOW L3C EAAA_2036</v>
      </c>
      <c r="B17154" t="s">
        <v>130</v>
      </c>
      <c r="C17154" t="s">
        <v>141</v>
      </c>
      <c r="D17154" t="s">
        <v>24</v>
      </c>
      <c r="E17154" t="s">
        <v>5</v>
      </c>
      <c r="F17154" t="s">
        <v>4</v>
      </c>
      <c r="G17154">
        <v>0</v>
      </c>
      <c r="H17154">
        <v>43794.2890625</v>
      </c>
      <c r="I17154">
        <v>603646.3125</v>
      </c>
      <c r="J17154">
        <v>0</v>
      </c>
      <c r="L17154" s="51">
        <v>50040</v>
      </c>
      <c r="M17154">
        <v>13</v>
      </c>
      <c r="N17154">
        <v>-120187.5078125</v>
      </c>
    </row>
    <row r="17155" spans="1:14" x14ac:dyDescent="0.25">
      <c r="A17155" s="21" t="str">
        <f t="shared" si="268"/>
        <v>MOW L3C EAAA_2037</v>
      </c>
      <c r="B17155" t="s">
        <v>130</v>
      </c>
      <c r="C17155" t="s">
        <v>141</v>
      </c>
      <c r="D17155" t="s">
        <v>24</v>
      </c>
      <c r="E17155" t="s">
        <v>5</v>
      </c>
      <c r="F17155" t="s">
        <v>4</v>
      </c>
      <c r="G17155">
        <v>0</v>
      </c>
      <c r="H17155">
        <v>40788.43359375</v>
      </c>
      <c r="I17155">
        <v>585089.9375</v>
      </c>
      <c r="J17155">
        <v>0</v>
      </c>
      <c r="L17155" s="51">
        <v>50405</v>
      </c>
      <c r="M17155">
        <v>14</v>
      </c>
      <c r="N17155">
        <v>-98097.984375</v>
      </c>
    </row>
    <row r="17156" spans="1:14" x14ac:dyDescent="0.25">
      <c r="A17156" s="21" t="str">
        <f t="shared" si="268"/>
        <v>MOW L3C EAAA_2038</v>
      </c>
      <c r="B17156" t="s">
        <v>130</v>
      </c>
      <c r="C17156" t="s">
        <v>141</v>
      </c>
      <c r="D17156" t="s">
        <v>24</v>
      </c>
      <c r="E17156" t="s">
        <v>5</v>
      </c>
      <c r="F17156" t="s">
        <v>4</v>
      </c>
      <c r="G17156">
        <v>0</v>
      </c>
      <c r="H17156">
        <v>37865.96875</v>
      </c>
      <c r="I17156">
        <v>722798.8125</v>
      </c>
      <c r="J17156">
        <v>0</v>
      </c>
      <c r="L17156" s="51">
        <v>50770</v>
      </c>
      <c r="M17156">
        <v>15</v>
      </c>
      <c r="N17156">
        <v>-40677.62109375</v>
      </c>
    </row>
    <row r="17157" spans="1:14" x14ac:dyDescent="0.25">
      <c r="A17157" s="21" t="str">
        <f t="shared" si="268"/>
        <v>MOW L3C EAAA_2039</v>
      </c>
      <c r="B17157" t="s">
        <v>130</v>
      </c>
      <c r="C17157" t="s">
        <v>141</v>
      </c>
      <c r="D17157" t="s">
        <v>24</v>
      </c>
      <c r="E17157" t="s">
        <v>5</v>
      </c>
      <c r="F17157" t="s">
        <v>4</v>
      </c>
      <c r="G17157">
        <v>0</v>
      </c>
      <c r="H17157">
        <v>75824.15625</v>
      </c>
      <c r="I17157">
        <v>706882.625</v>
      </c>
      <c r="J17157">
        <v>0</v>
      </c>
      <c r="L17157" s="51">
        <v>51135</v>
      </c>
      <c r="M17157">
        <v>16</v>
      </c>
      <c r="N17157">
        <v>10363.052734375</v>
      </c>
    </row>
    <row r="17158" spans="1:14" x14ac:dyDescent="0.25">
      <c r="A17158" s="21" t="str">
        <f t="shared" si="268"/>
        <v>MOW L3C EAAA_2040</v>
      </c>
      <c r="B17158" t="s">
        <v>130</v>
      </c>
      <c r="C17158" t="s">
        <v>141</v>
      </c>
      <c r="D17158" t="s">
        <v>24</v>
      </c>
      <c r="E17158" t="s">
        <v>5</v>
      </c>
      <c r="F17158" t="s">
        <v>4</v>
      </c>
      <c r="G17158">
        <v>0</v>
      </c>
      <c r="H17158">
        <v>53809.77734375</v>
      </c>
      <c r="I17158">
        <v>694489.75</v>
      </c>
      <c r="J17158">
        <v>0</v>
      </c>
      <c r="L17158" s="51">
        <v>51501</v>
      </c>
      <c r="M17158">
        <v>17</v>
      </c>
      <c r="N17158">
        <v>24445.8671875</v>
      </c>
    </row>
    <row r="17159" spans="1:14" x14ac:dyDescent="0.25">
      <c r="A17159" s="21" t="str">
        <f t="shared" si="268"/>
        <v>MOW L3C EAAA_2041</v>
      </c>
      <c r="B17159" t="s">
        <v>130</v>
      </c>
      <c r="C17159" t="s">
        <v>141</v>
      </c>
      <c r="D17159" t="s">
        <v>24</v>
      </c>
      <c r="E17159" t="s">
        <v>5</v>
      </c>
      <c r="F17159" t="s">
        <v>4</v>
      </c>
      <c r="G17159">
        <v>0</v>
      </c>
      <c r="H17159">
        <v>30337.453125</v>
      </c>
      <c r="I17159">
        <v>679427.75</v>
      </c>
      <c r="J17159">
        <v>0</v>
      </c>
      <c r="L17159" s="51">
        <v>51866</v>
      </c>
      <c r="M17159">
        <v>18</v>
      </c>
      <c r="N17159">
        <v>75708.265625</v>
      </c>
    </row>
    <row r="17160" spans="1:14" x14ac:dyDescent="0.25">
      <c r="A17160" s="21" t="str">
        <f t="shared" si="268"/>
        <v>MOW L3C EAAA_2042</v>
      </c>
      <c r="B17160" t="s">
        <v>130</v>
      </c>
      <c r="C17160" t="s">
        <v>141</v>
      </c>
      <c r="D17160" t="s">
        <v>24</v>
      </c>
      <c r="E17160" t="s">
        <v>5</v>
      </c>
      <c r="F17160" t="s">
        <v>4</v>
      </c>
      <c r="G17160">
        <v>0</v>
      </c>
      <c r="H17160">
        <v>6484.228515625</v>
      </c>
      <c r="I17160">
        <v>666947.8125</v>
      </c>
      <c r="J17160">
        <v>0</v>
      </c>
      <c r="L17160" s="51">
        <v>52231</v>
      </c>
      <c r="M17160">
        <v>19</v>
      </c>
      <c r="N17160">
        <v>122942.2265625</v>
      </c>
    </row>
    <row r="17161" spans="1:14" x14ac:dyDescent="0.25">
      <c r="A17161" s="21" t="str">
        <f t="shared" si="268"/>
        <v>MOW L3C EAAA_2043</v>
      </c>
      <c r="B17161" t="s">
        <v>130</v>
      </c>
      <c r="C17161" t="s">
        <v>141</v>
      </c>
      <c r="D17161" t="s">
        <v>24</v>
      </c>
      <c r="E17161" t="s">
        <v>5</v>
      </c>
      <c r="F17161" t="s">
        <v>4</v>
      </c>
      <c r="G17161">
        <v>0</v>
      </c>
      <c r="H17161">
        <v>-13905.896484375</v>
      </c>
      <c r="I17161">
        <v>655017.125</v>
      </c>
      <c r="J17161">
        <v>0</v>
      </c>
      <c r="L17161" s="51">
        <v>52596</v>
      </c>
      <c r="M17161">
        <v>20</v>
      </c>
      <c r="N17161">
        <v>162813.890625</v>
      </c>
    </row>
    <row r="17162" spans="1:14" x14ac:dyDescent="0.25">
      <c r="A17162" s="21" t="str">
        <f t="shared" si="268"/>
        <v>MOW L3C EAAA_2024</v>
      </c>
      <c r="B17162" t="s">
        <v>130</v>
      </c>
      <c r="C17162" t="s">
        <v>141</v>
      </c>
      <c r="D17162" t="s">
        <v>24</v>
      </c>
      <c r="E17162" t="s">
        <v>5</v>
      </c>
      <c r="F17162" t="s">
        <v>32</v>
      </c>
      <c r="G17162">
        <v>174667.203125</v>
      </c>
      <c r="H17162">
        <v>77966.25</v>
      </c>
      <c r="I17162">
        <v>15499.482421875</v>
      </c>
      <c r="J17162">
        <v>0</v>
      </c>
      <c r="L17162" s="51">
        <v>45657</v>
      </c>
      <c r="M17162">
        <v>1</v>
      </c>
      <c r="N17162">
        <v>106941.203125</v>
      </c>
    </row>
    <row r="17163" spans="1:14" x14ac:dyDescent="0.25">
      <c r="A17163" s="21" t="str">
        <f t="shared" si="268"/>
        <v>MOW L3C EAAA_2025</v>
      </c>
      <c r="B17163" t="s">
        <v>130</v>
      </c>
      <c r="C17163" t="s">
        <v>141</v>
      </c>
      <c r="D17163" t="s">
        <v>24</v>
      </c>
      <c r="E17163" t="s">
        <v>5</v>
      </c>
      <c r="F17163" t="s">
        <v>32</v>
      </c>
      <c r="G17163">
        <v>189335.015625</v>
      </c>
      <c r="H17163">
        <v>83924.9765625</v>
      </c>
      <c r="I17163">
        <v>20594.513671875</v>
      </c>
      <c r="J17163">
        <v>0</v>
      </c>
      <c r="L17163" s="51">
        <v>46022</v>
      </c>
      <c r="M17163">
        <v>2</v>
      </c>
      <c r="N17163">
        <v>108426.4140625</v>
      </c>
    </row>
    <row r="17164" spans="1:14" x14ac:dyDescent="0.25">
      <c r="A17164" s="21" t="str">
        <f t="shared" si="268"/>
        <v>MOW L3C EAAA_2026</v>
      </c>
      <c r="B17164" t="s">
        <v>130</v>
      </c>
      <c r="C17164" t="s">
        <v>141</v>
      </c>
      <c r="D17164" t="s">
        <v>24</v>
      </c>
      <c r="E17164" t="s">
        <v>5</v>
      </c>
      <c r="F17164" t="s">
        <v>32</v>
      </c>
      <c r="G17164">
        <v>203954.734375</v>
      </c>
      <c r="H17164">
        <v>95013.3515625</v>
      </c>
      <c r="I17164">
        <v>23674.36328125</v>
      </c>
      <c r="J17164">
        <v>0</v>
      </c>
      <c r="L17164" s="51">
        <v>46387</v>
      </c>
      <c r="M17164">
        <v>3</v>
      </c>
      <c r="N17164">
        <v>113452.125</v>
      </c>
    </row>
    <row r="17165" spans="1:14" x14ac:dyDescent="0.25">
      <c r="A17165" s="21" t="str">
        <f t="shared" si="268"/>
        <v>MOW L3C EAAA_2027</v>
      </c>
      <c r="B17165" t="s">
        <v>130</v>
      </c>
      <c r="C17165" t="s">
        <v>141</v>
      </c>
      <c r="D17165" t="s">
        <v>24</v>
      </c>
      <c r="E17165" t="s">
        <v>5</v>
      </c>
      <c r="F17165" t="s">
        <v>32</v>
      </c>
      <c r="G17165">
        <v>214899.625</v>
      </c>
      <c r="H17165">
        <v>91571.390625</v>
      </c>
      <c r="I17165">
        <v>27197.361328125</v>
      </c>
      <c r="J17165">
        <v>0</v>
      </c>
      <c r="L17165" s="51">
        <v>46752</v>
      </c>
      <c r="M17165">
        <v>4</v>
      </c>
      <c r="N17165">
        <v>110863.3671875</v>
      </c>
    </row>
    <row r="17166" spans="1:14" x14ac:dyDescent="0.25">
      <c r="A17166" s="21" t="str">
        <f t="shared" si="268"/>
        <v>MOW L3C EAAA_2028</v>
      </c>
      <c r="B17166" t="s">
        <v>130</v>
      </c>
      <c r="C17166" t="s">
        <v>141</v>
      </c>
      <c r="D17166" t="s">
        <v>24</v>
      </c>
      <c r="E17166" t="s">
        <v>5</v>
      </c>
      <c r="F17166" t="s">
        <v>32</v>
      </c>
      <c r="G17166">
        <v>223085.546875</v>
      </c>
      <c r="H17166">
        <v>100163.671875</v>
      </c>
      <c r="I17166">
        <v>29798.548828125</v>
      </c>
      <c r="J17166">
        <v>0</v>
      </c>
      <c r="L17166" s="51">
        <v>47118</v>
      </c>
      <c r="M17166">
        <v>5</v>
      </c>
      <c r="N17166">
        <v>118014.5859375</v>
      </c>
    </row>
    <row r="17167" spans="1:14" x14ac:dyDescent="0.25">
      <c r="A17167" s="21" t="str">
        <f t="shared" si="268"/>
        <v>MOW L3C EAAA_2029</v>
      </c>
      <c r="B17167" t="s">
        <v>130</v>
      </c>
      <c r="C17167" t="s">
        <v>141</v>
      </c>
      <c r="D17167" t="s">
        <v>24</v>
      </c>
      <c r="E17167" t="s">
        <v>5</v>
      </c>
      <c r="F17167" t="s">
        <v>32</v>
      </c>
      <c r="G17167">
        <v>230881.203125</v>
      </c>
      <c r="H17167">
        <v>111653.0546875</v>
      </c>
      <c r="I17167">
        <v>31317.064453125</v>
      </c>
      <c r="J17167">
        <v>0</v>
      </c>
      <c r="L17167" s="51">
        <v>47483</v>
      </c>
      <c r="M17167">
        <v>6</v>
      </c>
      <c r="N17167">
        <v>128008.8203125</v>
      </c>
    </row>
    <row r="17168" spans="1:14" x14ac:dyDescent="0.25">
      <c r="A17168" s="21" t="str">
        <f t="shared" si="268"/>
        <v>MOW L3C EAAA_2030</v>
      </c>
      <c r="B17168" t="s">
        <v>130</v>
      </c>
      <c r="C17168" t="s">
        <v>141</v>
      </c>
      <c r="D17168" t="s">
        <v>24</v>
      </c>
      <c r="E17168" t="s">
        <v>5</v>
      </c>
      <c r="F17168" t="s">
        <v>32</v>
      </c>
      <c r="G17168">
        <v>239369.390625</v>
      </c>
      <c r="H17168">
        <v>101727.96875</v>
      </c>
      <c r="I17168">
        <v>36322.9375</v>
      </c>
      <c r="J17168">
        <v>0</v>
      </c>
      <c r="L17168" s="51">
        <v>47848</v>
      </c>
      <c r="M17168">
        <v>7</v>
      </c>
      <c r="N17168">
        <v>115970.21875</v>
      </c>
    </row>
    <row r="17169" spans="1:14" x14ac:dyDescent="0.25">
      <c r="A17169" s="21" t="str">
        <f t="shared" si="268"/>
        <v>MOW L3C EAAA_2031</v>
      </c>
      <c r="B17169" t="s">
        <v>130</v>
      </c>
      <c r="C17169" t="s">
        <v>141</v>
      </c>
      <c r="D17169" t="s">
        <v>24</v>
      </c>
      <c r="E17169" t="s">
        <v>5</v>
      </c>
      <c r="F17169" t="s">
        <v>32</v>
      </c>
      <c r="G17169">
        <v>243642.625</v>
      </c>
      <c r="H17169">
        <v>82716.109375</v>
      </c>
      <c r="I17169">
        <v>33260.609375</v>
      </c>
      <c r="J17169">
        <v>27125.732421875</v>
      </c>
      <c r="L17169" s="51">
        <v>48213</v>
      </c>
      <c r="M17169">
        <v>8</v>
      </c>
      <c r="N17169">
        <v>110360.609375</v>
      </c>
    </row>
    <row r="17170" spans="1:14" x14ac:dyDescent="0.25">
      <c r="A17170" s="21" t="str">
        <f t="shared" si="268"/>
        <v>MOW L3C EAAA_2032</v>
      </c>
      <c r="B17170" t="s">
        <v>130</v>
      </c>
      <c r="C17170" t="s">
        <v>141</v>
      </c>
      <c r="D17170" t="s">
        <v>24</v>
      </c>
      <c r="E17170" t="s">
        <v>5</v>
      </c>
      <c r="F17170" t="s">
        <v>32</v>
      </c>
      <c r="G17170">
        <v>252018.609375</v>
      </c>
      <c r="H17170">
        <v>83813.421875</v>
      </c>
      <c r="I17170">
        <v>34244.1796875</v>
      </c>
      <c r="J17170">
        <v>0</v>
      </c>
      <c r="L17170" s="51">
        <v>48579</v>
      </c>
      <c r="M17170">
        <v>9</v>
      </c>
      <c r="N17170">
        <v>107582.59375</v>
      </c>
    </row>
    <row r="17171" spans="1:14" x14ac:dyDescent="0.25">
      <c r="A17171" s="21" t="str">
        <f t="shared" si="268"/>
        <v>MOW L3C EAAA_2033</v>
      </c>
      <c r="B17171" t="s">
        <v>130</v>
      </c>
      <c r="C17171" t="s">
        <v>141</v>
      </c>
      <c r="D17171" t="s">
        <v>24</v>
      </c>
      <c r="E17171" t="s">
        <v>5</v>
      </c>
      <c r="F17171" t="s">
        <v>32</v>
      </c>
      <c r="G17171">
        <v>233159.984375</v>
      </c>
      <c r="H17171">
        <v>66503.3515625</v>
      </c>
      <c r="I17171">
        <v>36677.47265625</v>
      </c>
      <c r="J17171">
        <v>0</v>
      </c>
      <c r="L17171" s="51">
        <v>48944</v>
      </c>
      <c r="M17171">
        <v>10</v>
      </c>
      <c r="N17171">
        <v>98469.0703125</v>
      </c>
    </row>
    <row r="17172" spans="1:14" x14ac:dyDescent="0.25">
      <c r="A17172" s="21" t="str">
        <f t="shared" si="268"/>
        <v>MOW L3C EAAA_2034</v>
      </c>
      <c r="B17172" t="s">
        <v>130</v>
      </c>
      <c r="C17172" t="s">
        <v>141</v>
      </c>
      <c r="D17172" t="s">
        <v>24</v>
      </c>
      <c r="E17172" t="s">
        <v>5</v>
      </c>
      <c r="F17172" t="s">
        <v>32</v>
      </c>
      <c r="G17172">
        <v>213668.21875</v>
      </c>
      <c r="H17172">
        <v>52720.31640625</v>
      </c>
      <c r="I17172">
        <v>38737.3359375</v>
      </c>
      <c r="J17172">
        <v>0</v>
      </c>
      <c r="L17172" s="51">
        <v>49309</v>
      </c>
      <c r="M17172">
        <v>11</v>
      </c>
      <c r="N17172">
        <v>92760.96875</v>
      </c>
    </row>
    <row r="17173" spans="1:14" x14ac:dyDescent="0.25">
      <c r="A17173" s="21" t="str">
        <f t="shared" si="268"/>
        <v>MOW L3C EAAA_2035</v>
      </c>
      <c r="B17173" t="s">
        <v>130</v>
      </c>
      <c r="C17173" t="s">
        <v>141</v>
      </c>
      <c r="D17173" t="s">
        <v>24</v>
      </c>
      <c r="E17173" t="s">
        <v>5</v>
      </c>
      <c r="F17173" t="s">
        <v>32</v>
      </c>
      <c r="G17173">
        <v>194857.078125</v>
      </c>
      <c r="H17173">
        <v>55640.37890625</v>
      </c>
      <c r="I17173">
        <v>39778.4609375</v>
      </c>
      <c r="J17173">
        <v>0</v>
      </c>
      <c r="L17173" s="51">
        <v>49674</v>
      </c>
      <c r="M17173">
        <v>12</v>
      </c>
      <c r="N17173">
        <v>116654.34375</v>
      </c>
    </row>
    <row r="17174" spans="1:14" x14ac:dyDescent="0.25">
      <c r="A17174" s="21" t="str">
        <f t="shared" si="268"/>
        <v>MOW L3C EAAA_2036</v>
      </c>
      <c r="B17174" t="s">
        <v>130</v>
      </c>
      <c r="C17174" t="s">
        <v>141</v>
      </c>
      <c r="D17174" t="s">
        <v>24</v>
      </c>
      <c r="E17174" t="s">
        <v>5</v>
      </c>
      <c r="F17174" t="s">
        <v>32</v>
      </c>
      <c r="G17174">
        <v>176063.34375</v>
      </c>
      <c r="H17174">
        <v>44280.515625</v>
      </c>
      <c r="I17174">
        <v>42659.13671875</v>
      </c>
      <c r="J17174">
        <v>0</v>
      </c>
      <c r="L17174" s="51">
        <v>50040</v>
      </c>
      <c r="M17174">
        <v>13</v>
      </c>
      <c r="N17174">
        <v>113569.5859375</v>
      </c>
    </row>
    <row r="17175" spans="1:14" x14ac:dyDescent="0.25">
      <c r="A17175" s="21" t="str">
        <f t="shared" si="268"/>
        <v>MOW L3C EAAA_2037</v>
      </c>
      <c r="B17175" t="s">
        <v>130</v>
      </c>
      <c r="C17175" t="s">
        <v>141</v>
      </c>
      <c r="D17175" t="s">
        <v>24</v>
      </c>
      <c r="E17175" t="s">
        <v>5</v>
      </c>
      <c r="F17175" t="s">
        <v>32</v>
      </c>
      <c r="G17175">
        <v>156369.453125</v>
      </c>
      <c r="H17175">
        <v>33458.7421875</v>
      </c>
      <c r="I17175">
        <v>44542.1875</v>
      </c>
      <c r="J17175">
        <v>0</v>
      </c>
      <c r="L17175" s="51">
        <v>50405</v>
      </c>
      <c r="M17175">
        <v>14</v>
      </c>
      <c r="N17175">
        <v>100036.546875</v>
      </c>
    </row>
    <row r="17176" spans="1:14" x14ac:dyDescent="0.25">
      <c r="A17176" s="21" t="str">
        <f t="shared" si="268"/>
        <v>MOW L3C EAAA_2038</v>
      </c>
      <c r="B17176" t="s">
        <v>130</v>
      </c>
      <c r="C17176" t="s">
        <v>141</v>
      </c>
      <c r="D17176" t="s">
        <v>24</v>
      </c>
      <c r="E17176" t="s">
        <v>5</v>
      </c>
      <c r="F17176" t="s">
        <v>32</v>
      </c>
      <c r="G17176">
        <v>137396.3125</v>
      </c>
      <c r="H17176">
        <v>22719.25</v>
      </c>
      <c r="I17176">
        <v>45376.81640625</v>
      </c>
      <c r="J17176">
        <v>0</v>
      </c>
      <c r="L17176" s="51">
        <v>50770</v>
      </c>
      <c r="M17176">
        <v>15</v>
      </c>
      <c r="N17176">
        <v>82796.015625</v>
      </c>
    </row>
    <row r="17177" spans="1:14" x14ac:dyDescent="0.25">
      <c r="A17177" s="21" t="str">
        <f t="shared" si="268"/>
        <v>MOW L3C EAAA_2039</v>
      </c>
      <c r="B17177" t="s">
        <v>130</v>
      </c>
      <c r="C17177" t="s">
        <v>141</v>
      </c>
      <c r="D17177" t="s">
        <v>24</v>
      </c>
      <c r="E17177" t="s">
        <v>5</v>
      </c>
      <c r="F17177" t="s">
        <v>32</v>
      </c>
      <c r="G17177">
        <v>128798.5546875</v>
      </c>
      <c r="H17177">
        <v>38857.9609375</v>
      </c>
      <c r="I17177">
        <v>48522.3046875</v>
      </c>
      <c r="J17177">
        <v>0</v>
      </c>
      <c r="L17177" s="51">
        <v>51135</v>
      </c>
      <c r="M17177">
        <v>16</v>
      </c>
      <c r="N17177">
        <v>77232.9140625</v>
      </c>
    </row>
    <row r="17178" spans="1:14" x14ac:dyDescent="0.25">
      <c r="A17178" s="21" t="str">
        <f t="shared" si="268"/>
        <v>MOW L3C EAAA_2040</v>
      </c>
      <c r="B17178" t="s">
        <v>130</v>
      </c>
      <c r="C17178" t="s">
        <v>141</v>
      </c>
      <c r="D17178" t="s">
        <v>24</v>
      </c>
      <c r="E17178" t="s">
        <v>5</v>
      </c>
      <c r="F17178" t="s">
        <v>32</v>
      </c>
      <c r="G17178">
        <v>106943.265625</v>
      </c>
      <c r="H17178">
        <v>24468.337890625</v>
      </c>
      <c r="I17178">
        <v>29763.830078125</v>
      </c>
      <c r="J17178">
        <v>133313.8125</v>
      </c>
      <c r="L17178" s="51">
        <v>51501</v>
      </c>
      <c r="M17178">
        <v>17</v>
      </c>
      <c r="N17178">
        <v>68946.3515625</v>
      </c>
    </row>
    <row r="17179" spans="1:14" x14ac:dyDescent="0.25">
      <c r="A17179" s="21" t="str">
        <f t="shared" si="268"/>
        <v>MOW L3C EAAA_2041</v>
      </c>
      <c r="B17179" t="s">
        <v>130</v>
      </c>
      <c r="C17179" t="s">
        <v>141</v>
      </c>
      <c r="D17179" t="s">
        <v>24</v>
      </c>
      <c r="E17179" t="s">
        <v>5</v>
      </c>
      <c r="F17179" t="s">
        <v>32</v>
      </c>
      <c r="G17179">
        <v>85325.3359375</v>
      </c>
      <c r="H17179">
        <v>16260.0244140625</v>
      </c>
      <c r="I17179">
        <v>29534.568359375</v>
      </c>
      <c r="J17179">
        <v>0</v>
      </c>
      <c r="L17179" s="51">
        <v>51866</v>
      </c>
      <c r="M17179">
        <v>18</v>
      </c>
      <c r="N17179">
        <v>53158.0859375</v>
      </c>
    </row>
    <row r="17180" spans="1:14" x14ac:dyDescent="0.25">
      <c r="A17180" s="21" t="str">
        <f t="shared" si="268"/>
        <v>MOW L3C EAAA_2042</v>
      </c>
      <c r="B17180" t="s">
        <v>130</v>
      </c>
      <c r="C17180" t="s">
        <v>141</v>
      </c>
      <c r="D17180" t="s">
        <v>24</v>
      </c>
      <c r="E17180" t="s">
        <v>5</v>
      </c>
      <c r="F17180" t="s">
        <v>32</v>
      </c>
      <c r="G17180">
        <v>65759.71875</v>
      </c>
      <c r="H17180">
        <v>1871.8497314453125</v>
      </c>
      <c r="I17180">
        <v>30464.568359375</v>
      </c>
      <c r="J17180">
        <v>0</v>
      </c>
      <c r="L17180" s="51">
        <v>52231</v>
      </c>
      <c r="M17180">
        <v>19</v>
      </c>
      <c r="N17180">
        <v>32582.322265625</v>
      </c>
    </row>
    <row r="17181" spans="1:14" x14ac:dyDescent="0.25">
      <c r="A17181" s="21" t="str">
        <f t="shared" si="268"/>
        <v>MOW L3C EAAA_2043</v>
      </c>
      <c r="B17181" t="s">
        <v>130</v>
      </c>
      <c r="C17181" t="s">
        <v>141</v>
      </c>
      <c r="D17181" t="s">
        <v>24</v>
      </c>
      <c r="E17181" t="s">
        <v>5</v>
      </c>
      <c r="F17181" t="s">
        <v>32</v>
      </c>
      <c r="G17181">
        <v>45201.99609375</v>
      </c>
      <c r="H17181">
        <v>282.669189453125</v>
      </c>
      <c r="I17181">
        <v>155296.796875</v>
      </c>
      <c r="J17181">
        <v>0</v>
      </c>
      <c r="L17181" s="51">
        <v>52596</v>
      </c>
      <c r="M17181">
        <v>20</v>
      </c>
      <c r="N17181">
        <v>33531.359375</v>
      </c>
    </row>
    <row r="17182" spans="1:14" x14ac:dyDescent="0.25">
      <c r="A17182" s="21" t="str">
        <f t="shared" si="268"/>
        <v>MOW L3C EAAA_2024</v>
      </c>
      <c r="B17182" t="s">
        <v>130</v>
      </c>
      <c r="C17182" t="s">
        <v>141</v>
      </c>
      <c r="D17182" t="s">
        <v>24</v>
      </c>
      <c r="E17182" t="s">
        <v>5</v>
      </c>
      <c r="F17182" t="s">
        <v>8</v>
      </c>
      <c r="G17182">
        <v>0</v>
      </c>
      <c r="H17182">
        <v>0</v>
      </c>
      <c r="I17182">
        <v>0</v>
      </c>
      <c r="J17182">
        <v>0</v>
      </c>
      <c r="L17182" s="51">
        <v>45657</v>
      </c>
      <c r="M17182">
        <v>1</v>
      </c>
      <c r="N17182">
        <v>0</v>
      </c>
    </row>
    <row r="17183" spans="1:14" x14ac:dyDescent="0.25">
      <c r="A17183" s="21" t="str">
        <f t="shared" si="268"/>
        <v>MOW L3C EAAA_2025</v>
      </c>
      <c r="B17183" t="s">
        <v>130</v>
      </c>
      <c r="C17183" t="s">
        <v>141</v>
      </c>
      <c r="D17183" t="s">
        <v>24</v>
      </c>
      <c r="E17183" t="s">
        <v>5</v>
      </c>
      <c r="F17183" t="s">
        <v>8</v>
      </c>
      <c r="G17183">
        <v>0</v>
      </c>
      <c r="H17183">
        <v>0</v>
      </c>
      <c r="I17183">
        <v>0</v>
      </c>
      <c r="J17183">
        <v>0</v>
      </c>
      <c r="L17183" s="51">
        <v>46022</v>
      </c>
      <c r="M17183">
        <v>2</v>
      </c>
      <c r="N17183">
        <v>0</v>
      </c>
    </row>
    <row r="17184" spans="1:14" x14ac:dyDescent="0.25">
      <c r="A17184" s="21" t="str">
        <f t="shared" si="268"/>
        <v>MOW L3C EAAA_2026</v>
      </c>
      <c r="B17184" t="s">
        <v>130</v>
      </c>
      <c r="C17184" t="s">
        <v>141</v>
      </c>
      <c r="D17184" t="s">
        <v>24</v>
      </c>
      <c r="E17184" t="s">
        <v>5</v>
      </c>
      <c r="F17184" t="s">
        <v>8</v>
      </c>
      <c r="G17184">
        <v>0</v>
      </c>
      <c r="H17184">
        <v>0</v>
      </c>
      <c r="I17184">
        <v>0</v>
      </c>
      <c r="J17184">
        <v>0</v>
      </c>
      <c r="L17184" s="51">
        <v>46387</v>
      </c>
      <c r="M17184">
        <v>3</v>
      </c>
      <c r="N17184">
        <v>0</v>
      </c>
    </row>
    <row r="17185" spans="1:14" x14ac:dyDescent="0.25">
      <c r="A17185" s="21" t="str">
        <f t="shared" si="268"/>
        <v>MOW L3C EAAA_2027</v>
      </c>
      <c r="B17185" t="s">
        <v>130</v>
      </c>
      <c r="C17185" t="s">
        <v>141</v>
      </c>
      <c r="D17185" t="s">
        <v>24</v>
      </c>
      <c r="E17185" t="s">
        <v>5</v>
      </c>
      <c r="F17185" t="s">
        <v>8</v>
      </c>
      <c r="G17185">
        <v>0</v>
      </c>
      <c r="H17185">
        <v>0</v>
      </c>
      <c r="I17185">
        <v>0</v>
      </c>
      <c r="J17185">
        <v>0</v>
      </c>
      <c r="L17185" s="51">
        <v>46752</v>
      </c>
      <c r="M17185">
        <v>4</v>
      </c>
      <c r="N17185">
        <v>0</v>
      </c>
    </row>
    <row r="17186" spans="1:14" x14ac:dyDescent="0.25">
      <c r="A17186" s="21" t="str">
        <f t="shared" si="268"/>
        <v>MOW L3C EAAA_2028</v>
      </c>
      <c r="B17186" t="s">
        <v>130</v>
      </c>
      <c r="C17186" t="s">
        <v>141</v>
      </c>
      <c r="D17186" t="s">
        <v>24</v>
      </c>
      <c r="E17186" t="s">
        <v>5</v>
      </c>
      <c r="F17186" t="s">
        <v>8</v>
      </c>
      <c r="G17186">
        <v>0</v>
      </c>
      <c r="H17186">
        <v>0</v>
      </c>
      <c r="I17186">
        <v>0</v>
      </c>
      <c r="J17186">
        <v>0</v>
      </c>
      <c r="L17186" s="51">
        <v>47118</v>
      </c>
      <c r="M17186">
        <v>5</v>
      </c>
      <c r="N17186">
        <v>0</v>
      </c>
    </row>
    <row r="17187" spans="1:14" x14ac:dyDescent="0.25">
      <c r="A17187" s="21" t="str">
        <f t="shared" si="268"/>
        <v>MOW L3C EAAA_2029</v>
      </c>
      <c r="B17187" t="s">
        <v>130</v>
      </c>
      <c r="C17187" t="s">
        <v>141</v>
      </c>
      <c r="D17187" t="s">
        <v>24</v>
      </c>
      <c r="E17187" t="s">
        <v>5</v>
      </c>
      <c r="F17187" t="s">
        <v>8</v>
      </c>
      <c r="G17187">
        <v>0</v>
      </c>
      <c r="H17187">
        <v>0</v>
      </c>
      <c r="I17187">
        <v>0</v>
      </c>
      <c r="J17187">
        <v>0</v>
      </c>
      <c r="L17187" s="51">
        <v>47483</v>
      </c>
      <c r="M17187">
        <v>6</v>
      </c>
      <c r="N17187">
        <v>0</v>
      </c>
    </row>
    <row r="17188" spans="1:14" x14ac:dyDescent="0.25">
      <c r="A17188" s="21" t="str">
        <f t="shared" si="268"/>
        <v>MOW L3C EAAA_2030</v>
      </c>
      <c r="B17188" t="s">
        <v>130</v>
      </c>
      <c r="C17188" t="s">
        <v>141</v>
      </c>
      <c r="D17188" t="s">
        <v>24</v>
      </c>
      <c r="E17188" t="s">
        <v>5</v>
      </c>
      <c r="F17188" t="s">
        <v>8</v>
      </c>
      <c r="G17188">
        <v>0</v>
      </c>
      <c r="H17188">
        <v>0</v>
      </c>
      <c r="I17188">
        <v>0</v>
      </c>
      <c r="J17188">
        <v>0</v>
      </c>
      <c r="L17188" s="51">
        <v>47848</v>
      </c>
      <c r="M17188">
        <v>7</v>
      </c>
      <c r="N17188">
        <v>0</v>
      </c>
    </row>
    <row r="17189" spans="1:14" x14ac:dyDescent="0.25">
      <c r="A17189" s="21" t="str">
        <f t="shared" si="268"/>
        <v>MOW L3C EAAA_2031</v>
      </c>
      <c r="B17189" t="s">
        <v>130</v>
      </c>
      <c r="C17189" t="s">
        <v>141</v>
      </c>
      <c r="D17189" t="s">
        <v>24</v>
      </c>
      <c r="E17189" t="s">
        <v>5</v>
      </c>
      <c r="F17189" t="s">
        <v>8</v>
      </c>
      <c r="G17189">
        <v>0</v>
      </c>
      <c r="H17189">
        <v>0</v>
      </c>
      <c r="I17189">
        <v>0</v>
      </c>
      <c r="J17189">
        <v>0</v>
      </c>
      <c r="L17189" s="51">
        <v>48213</v>
      </c>
      <c r="M17189">
        <v>8</v>
      </c>
      <c r="N17189">
        <v>0</v>
      </c>
    </row>
    <row r="17190" spans="1:14" x14ac:dyDescent="0.25">
      <c r="A17190" s="21" t="str">
        <f t="shared" si="268"/>
        <v>MOW L3C EAAA_2032</v>
      </c>
      <c r="B17190" t="s">
        <v>130</v>
      </c>
      <c r="C17190" t="s">
        <v>141</v>
      </c>
      <c r="D17190" t="s">
        <v>24</v>
      </c>
      <c r="E17190" t="s">
        <v>5</v>
      </c>
      <c r="F17190" t="s">
        <v>8</v>
      </c>
      <c r="G17190">
        <v>0</v>
      </c>
      <c r="H17190">
        <v>0</v>
      </c>
      <c r="I17190">
        <v>0</v>
      </c>
      <c r="J17190">
        <v>0</v>
      </c>
      <c r="L17190" s="51">
        <v>48579</v>
      </c>
      <c r="M17190">
        <v>9</v>
      </c>
      <c r="N17190">
        <v>0</v>
      </c>
    </row>
    <row r="17191" spans="1:14" x14ac:dyDescent="0.25">
      <c r="A17191" s="21" t="str">
        <f t="shared" si="268"/>
        <v>MOW L3C EAAA_2033</v>
      </c>
      <c r="B17191" t="s">
        <v>130</v>
      </c>
      <c r="C17191" t="s">
        <v>141</v>
      </c>
      <c r="D17191" t="s">
        <v>24</v>
      </c>
      <c r="E17191" t="s">
        <v>5</v>
      </c>
      <c r="F17191" t="s">
        <v>8</v>
      </c>
      <c r="G17191">
        <v>0</v>
      </c>
      <c r="H17191">
        <v>0</v>
      </c>
      <c r="I17191">
        <v>0</v>
      </c>
      <c r="J17191">
        <v>0</v>
      </c>
      <c r="L17191" s="51">
        <v>48944</v>
      </c>
      <c r="M17191">
        <v>10</v>
      </c>
      <c r="N17191">
        <v>0</v>
      </c>
    </row>
    <row r="17192" spans="1:14" x14ac:dyDescent="0.25">
      <c r="A17192" s="21" t="str">
        <f t="shared" si="268"/>
        <v>MOW L3C EAAA_2034</v>
      </c>
      <c r="B17192" t="s">
        <v>130</v>
      </c>
      <c r="C17192" t="s">
        <v>141</v>
      </c>
      <c r="D17192" t="s">
        <v>24</v>
      </c>
      <c r="E17192" t="s">
        <v>5</v>
      </c>
      <c r="F17192" t="s">
        <v>8</v>
      </c>
      <c r="G17192">
        <v>0</v>
      </c>
      <c r="H17192">
        <v>0</v>
      </c>
      <c r="I17192">
        <v>0</v>
      </c>
      <c r="J17192">
        <v>0</v>
      </c>
      <c r="L17192" s="51">
        <v>49309</v>
      </c>
      <c r="M17192">
        <v>11</v>
      </c>
      <c r="N17192">
        <v>0</v>
      </c>
    </row>
    <row r="17193" spans="1:14" x14ac:dyDescent="0.25">
      <c r="A17193" s="21" t="str">
        <f t="shared" si="268"/>
        <v>MOW L3C EAAA_2035</v>
      </c>
      <c r="B17193" t="s">
        <v>130</v>
      </c>
      <c r="C17193" t="s">
        <v>141</v>
      </c>
      <c r="D17193" t="s">
        <v>24</v>
      </c>
      <c r="E17193" t="s">
        <v>5</v>
      </c>
      <c r="F17193" t="s">
        <v>8</v>
      </c>
      <c r="G17193">
        <v>0</v>
      </c>
      <c r="H17193">
        <v>0</v>
      </c>
      <c r="I17193">
        <v>0</v>
      </c>
      <c r="J17193">
        <v>0</v>
      </c>
      <c r="L17193" s="51">
        <v>49674</v>
      </c>
      <c r="M17193">
        <v>12</v>
      </c>
      <c r="N17193">
        <v>0</v>
      </c>
    </row>
    <row r="17194" spans="1:14" x14ac:dyDescent="0.25">
      <c r="A17194" s="21" t="str">
        <f t="shared" si="268"/>
        <v>MOW L3C EAAA_2036</v>
      </c>
      <c r="B17194" t="s">
        <v>130</v>
      </c>
      <c r="C17194" t="s">
        <v>141</v>
      </c>
      <c r="D17194" t="s">
        <v>24</v>
      </c>
      <c r="E17194" t="s">
        <v>5</v>
      </c>
      <c r="F17194" t="s">
        <v>8</v>
      </c>
      <c r="G17194">
        <v>0</v>
      </c>
      <c r="H17194">
        <v>0</v>
      </c>
      <c r="I17194">
        <v>0</v>
      </c>
      <c r="J17194">
        <v>0</v>
      </c>
      <c r="L17194" s="51">
        <v>50040</v>
      </c>
      <c r="M17194">
        <v>13</v>
      </c>
      <c r="N17194">
        <v>0</v>
      </c>
    </row>
    <row r="17195" spans="1:14" x14ac:dyDescent="0.25">
      <c r="A17195" s="21" t="str">
        <f t="shared" si="268"/>
        <v>MOW L3C EAAA_2037</v>
      </c>
      <c r="B17195" t="s">
        <v>130</v>
      </c>
      <c r="C17195" t="s">
        <v>141</v>
      </c>
      <c r="D17195" t="s">
        <v>24</v>
      </c>
      <c r="E17195" t="s">
        <v>5</v>
      </c>
      <c r="F17195" t="s">
        <v>8</v>
      </c>
      <c r="G17195">
        <v>0</v>
      </c>
      <c r="H17195">
        <v>0</v>
      </c>
      <c r="I17195">
        <v>0</v>
      </c>
      <c r="J17195">
        <v>0</v>
      </c>
      <c r="L17195" s="51">
        <v>50405</v>
      </c>
      <c r="M17195">
        <v>14</v>
      </c>
      <c r="N17195">
        <v>0</v>
      </c>
    </row>
    <row r="17196" spans="1:14" x14ac:dyDescent="0.25">
      <c r="A17196" s="21" t="str">
        <f t="shared" si="268"/>
        <v>MOW L3C EAAA_2038</v>
      </c>
      <c r="B17196" t="s">
        <v>130</v>
      </c>
      <c r="C17196" t="s">
        <v>141</v>
      </c>
      <c r="D17196" t="s">
        <v>24</v>
      </c>
      <c r="E17196" t="s">
        <v>5</v>
      </c>
      <c r="F17196" t="s">
        <v>8</v>
      </c>
      <c r="G17196">
        <v>0</v>
      </c>
      <c r="H17196">
        <v>0</v>
      </c>
      <c r="I17196">
        <v>0</v>
      </c>
      <c r="J17196">
        <v>0</v>
      </c>
      <c r="L17196" s="51">
        <v>50770</v>
      </c>
      <c r="M17196">
        <v>15</v>
      </c>
      <c r="N17196">
        <v>0</v>
      </c>
    </row>
    <row r="17197" spans="1:14" x14ac:dyDescent="0.25">
      <c r="A17197" s="21" t="str">
        <f t="shared" si="268"/>
        <v>MOW L3C EAAA_2039</v>
      </c>
      <c r="B17197" t="s">
        <v>130</v>
      </c>
      <c r="C17197" t="s">
        <v>141</v>
      </c>
      <c r="D17197" t="s">
        <v>24</v>
      </c>
      <c r="E17197" t="s">
        <v>5</v>
      </c>
      <c r="F17197" t="s">
        <v>8</v>
      </c>
      <c r="G17197">
        <v>0</v>
      </c>
      <c r="H17197">
        <v>0</v>
      </c>
      <c r="I17197">
        <v>0</v>
      </c>
      <c r="J17197">
        <v>0</v>
      </c>
      <c r="L17197" s="51">
        <v>51135</v>
      </c>
      <c r="M17197">
        <v>16</v>
      </c>
      <c r="N17197">
        <v>0</v>
      </c>
    </row>
    <row r="17198" spans="1:14" x14ac:dyDescent="0.25">
      <c r="A17198" s="21" t="str">
        <f t="shared" si="268"/>
        <v>MOW L3C EAAA_2040</v>
      </c>
      <c r="B17198" t="s">
        <v>130</v>
      </c>
      <c r="C17198" t="s">
        <v>141</v>
      </c>
      <c r="D17198" t="s">
        <v>24</v>
      </c>
      <c r="E17198" t="s">
        <v>5</v>
      </c>
      <c r="F17198" t="s">
        <v>8</v>
      </c>
      <c r="G17198">
        <v>0</v>
      </c>
      <c r="H17198">
        <v>0</v>
      </c>
      <c r="I17198">
        <v>0</v>
      </c>
      <c r="J17198">
        <v>0</v>
      </c>
      <c r="L17198" s="51">
        <v>51501</v>
      </c>
      <c r="M17198">
        <v>17</v>
      </c>
      <c r="N17198">
        <v>0</v>
      </c>
    </row>
    <row r="17199" spans="1:14" x14ac:dyDescent="0.25">
      <c r="A17199" s="21" t="str">
        <f t="shared" si="268"/>
        <v>MOW L3C EAAA_2041</v>
      </c>
      <c r="B17199" t="s">
        <v>130</v>
      </c>
      <c r="C17199" t="s">
        <v>141</v>
      </c>
      <c r="D17199" t="s">
        <v>24</v>
      </c>
      <c r="E17199" t="s">
        <v>5</v>
      </c>
      <c r="F17199" t="s">
        <v>8</v>
      </c>
      <c r="G17199">
        <v>0</v>
      </c>
      <c r="H17199">
        <v>0</v>
      </c>
      <c r="I17199">
        <v>0</v>
      </c>
      <c r="J17199">
        <v>0</v>
      </c>
      <c r="L17199" s="51">
        <v>51866</v>
      </c>
      <c r="M17199">
        <v>18</v>
      </c>
      <c r="N17199">
        <v>0</v>
      </c>
    </row>
    <row r="17200" spans="1:14" x14ac:dyDescent="0.25">
      <c r="A17200" s="21" t="str">
        <f t="shared" si="268"/>
        <v>MOW L3C EAAA_2042</v>
      </c>
      <c r="B17200" t="s">
        <v>130</v>
      </c>
      <c r="C17200" t="s">
        <v>141</v>
      </c>
      <c r="D17200" t="s">
        <v>24</v>
      </c>
      <c r="E17200" t="s">
        <v>5</v>
      </c>
      <c r="F17200" t="s">
        <v>8</v>
      </c>
      <c r="G17200">
        <v>0</v>
      </c>
      <c r="H17200">
        <v>0</v>
      </c>
      <c r="I17200">
        <v>0</v>
      </c>
      <c r="J17200">
        <v>0</v>
      </c>
      <c r="L17200" s="51">
        <v>52231</v>
      </c>
      <c r="M17200">
        <v>19</v>
      </c>
      <c r="N17200">
        <v>0</v>
      </c>
    </row>
    <row r="17201" spans="1:14" x14ac:dyDescent="0.25">
      <c r="A17201" s="21" t="str">
        <f t="shared" si="268"/>
        <v>MOW L3C EAAA_2043</v>
      </c>
      <c r="B17201" t="s">
        <v>130</v>
      </c>
      <c r="C17201" t="s">
        <v>141</v>
      </c>
      <c r="D17201" t="s">
        <v>24</v>
      </c>
      <c r="E17201" t="s">
        <v>5</v>
      </c>
      <c r="F17201" t="s">
        <v>8</v>
      </c>
      <c r="G17201">
        <v>0</v>
      </c>
      <c r="H17201">
        <v>0</v>
      </c>
      <c r="I17201">
        <v>0</v>
      </c>
      <c r="J17201">
        <v>0</v>
      </c>
      <c r="L17201" s="51">
        <v>52596</v>
      </c>
      <c r="M17201">
        <v>20</v>
      </c>
      <c r="N17201">
        <v>0</v>
      </c>
    </row>
    <row r="17202" spans="1:14" x14ac:dyDescent="0.25">
      <c r="A17202" s="21" t="str">
        <f t="shared" si="268"/>
        <v>MOW LBC EAAA_2024</v>
      </c>
      <c r="B17202" t="s">
        <v>130</v>
      </c>
      <c r="C17202" t="s">
        <v>141</v>
      </c>
      <c r="D17202" t="s">
        <v>82</v>
      </c>
      <c r="E17202" t="s">
        <v>29</v>
      </c>
      <c r="F17202" t="s">
        <v>28</v>
      </c>
      <c r="K17202">
        <v>0</v>
      </c>
      <c r="L17202" s="51">
        <v>45657</v>
      </c>
      <c r="M17202">
        <v>1</v>
      </c>
    </row>
    <row r="17203" spans="1:14" x14ac:dyDescent="0.25">
      <c r="A17203" s="21" t="str">
        <f t="shared" si="268"/>
        <v>MOW LBC EAAA_2025</v>
      </c>
      <c r="B17203" t="s">
        <v>130</v>
      </c>
      <c r="C17203" t="s">
        <v>141</v>
      </c>
      <c r="D17203" t="s">
        <v>82</v>
      </c>
      <c r="E17203" t="s">
        <v>29</v>
      </c>
      <c r="F17203" t="s">
        <v>28</v>
      </c>
      <c r="K17203">
        <v>0</v>
      </c>
      <c r="L17203" s="51">
        <v>46022</v>
      </c>
      <c r="M17203">
        <v>2</v>
      </c>
    </row>
    <row r="17204" spans="1:14" x14ac:dyDescent="0.25">
      <c r="A17204" s="21" t="str">
        <f t="shared" si="268"/>
        <v>MOW LBC EAAA_2026</v>
      </c>
      <c r="B17204" t="s">
        <v>130</v>
      </c>
      <c r="C17204" t="s">
        <v>141</v>
      </c>
      <c r="D17204" t="s">
        <v>82</v>
      </c>
      <c r="E17204" t="s">
        <v>29</v>
      </c>
      <c r="F17204" t="s">
        <v>28</v>
      </c>
      <c r="K17204">
        <v>0</v>
      </c>
      <c r="L17204" s="51">
        <v>46387</v>
      </c>
      <c r="M17204">
        <v>3</v>
      </c>
    </row>
    <row r="17205" spans="1:14" x14ac:dyDescent="0.25">
      <c r="A17205" s="21" t="str">
        <f t="shared" si="268"/>
        <v>MOW LBC EAAA_2027</v>
      </c>
      <c r="B17205" t="s">
        <v>130</v>
      </c>
      <c r="C17205" t="s">
        <v>141</v>
      </c>
      <c r="D17205" t="s">
        <v>82</v>
      </c>
      <c r="E17205" t="s">
        <v>29</v>
      </c>
      <c r="F17205" t="s">
        <v>28</v>
      </c>
      <c r="K17205">
        <v>0</v>
      </c>
      <c r="L17205" s="51">
        <v>46752</v>
      </c>
      <c r="M17205">
        <v>4</v>
      </c>
    </row>
    <row r="17206" spans="1:14" x14ac:dyDescent="0.25">
      <c r="A17206" s="21" t="str">
        <f t="shared" si="268"/>
        <v>MOW LBC EAAA_2028</v>
      </c>
      <c r="B17206" t="s">
        <v>130</v>
      </c>
      <c r="C17206" t="s">
        <v>141</v>
      </c>
      <c r="D17206" t="s">
        <v>82</v>
      </c>
      <c r="E17206" t="s">
        <v>29</v>
      </c>
      <c r="F17206" t="s">
        <v>28</v>
      </c>
      <c r="K17206">
        <v>0</v>
      </c>
      <c r="L17206" s="51">
        <v>47118</v>
      </c>
      <c r="M17206">
        <v>5</v>
      </c>
    </row>
    <row r="17207" spans="1:14" x14ac:dyDescent="0.25">
      <c r="A17207" s="21" t="str">
        <f t="shared" si="268"/>
        <v>MOW LBC EAAA_2029</v>
      </c>
      <c r="B17207" t="s">
        <v>130</v>
      </c>
      <c r="C17207" t="s">
        <v>141</v>
      </c>
      <c r="D17207" t="s">
        <v>82</v>
      </c>
      <c r="E17207" t="s">
        <v>29</v>
      </c>
      <c r="F17207" t="s">
        <v>28</v>
      </c>
      <c r="K17207">
        <v>0</v>
      </c>
      <c r="L17207" s="51">
        <v>47483</v>
      </c>
      <c r="M17207">
        <v>6</v>
      </c>
    </row>
    <row r="17208" spans="1:14" x14ac:dyDescent="0.25">
      <c r="A17208" s="21" t="str">
        <f t="shared" si="268"/>
        <v>MOW LBC EAAA_2030</v>
      </c>
      <c r="B17208" t="s">
        <v>130</v>
      </c>
      <c r="C17208" t="s">
        <v>141</v>
      </c>
      <c r="D17208" t="s">
        <v>82</v>
      </c>
      <c r="E17208" t="s">
        <v>29</v>
      </c>
      <c r="F17208" t="s">
        <v>28</v>
      </c>
      <c r="K17208">
        <v>0</v>
      </c>
      <c r="L17208" s="51">
        <v>47848</v>
      </c>
      <c r="M17208">
        <v>7</v>
      </c>
    </row>
    <row r="17209" spans="1:14" x14ac:dyDescent="0.25">
      <c r="A17209" s="21" t="str">
        <f t="shared" si="268"/>
        <v>MOW LBC EAAA_2031</v>
      </c>
      <c r="B17209" t="s">
        <v>130</v>
      </c>
      <c r="C17209" t="s">
        <v>141</v>
      </c>
      <c r="D17209" t="s">
        <v>82</v>
      </c>
      <c r="E17209" t="s">
        <v>29</v>
      </c>
      <c r="F17209" t="s">
        <v>28</v>
      </c>
      <c r="K17209">
        <v>0</v>
      </c>
      <c r="L17209" s="51">
        <v>48213</v>
      </c>
      <c r="M17209">
        <v>8</v>
      </c>
    </row>
    <row r="17210" spans="1:14" x14ac:dyDescent="0.25">
      <c r="A17210" s="21" t="str">
        <f t="shared" si="268"/>
        <v>MOW LBC EAAA_2032</v>
      </c>
      <c r="B17210" t="s">
        <v>130</v>
      </c>
      <c r="C17210" t="s">
        <v>141</v>
      </c>
      <c r="D17210" t="s">
        <v>82</v>
      </c>
      <c r="E17210" t="s">
        <v>29</v>
      </c>
      <c r="F17210" t="s">
        <v>28</v>
      </c>
      <c r="K17210">
        <v>0</v>
      </c>
      <c r="L17210" s="51">
        <v>48579</v>
      </c>
      <c r="M17210">
        <v>9</v>
      </c>
    </row>
    <row r="17211" spans="1:14" x14ac:dyDescent="0.25">
      <c r="A17211" s="21" t="str">
        <f t="shared" si="268"/>
        <v>MOW LBC EAAA_2033</v>
      </c>
      <c r="B17211" t="s">
        <v>130</v>
      </c>
      <c r="C17211" t="s">
        <v>141</v>
      </c>
      <c r="D17211" t="s">
        <v>82</v>
      </c>
      <c r="E17211" t="s">
        <v>29</v>
      </c>
      <c r="F17211" t="s">
        <v>28</v>
      </c>
      <c r="K17211">
        <v>0</v>
      </c>
      <c r="L17211" s="51">
        <v>48944</v>
      </c>
      <c r="M17211">
        <v>10</v>
      </c>
    </row>
    <row r="17212" spans="1:14" x14ac:dyDescent="0.25">
      <c r="A17212" s="21" t="str">
        <f t="shared" si="268"/>
        <v>MOW LBC EAAA_2034</v>
      </c>
      <c r="B17212" t="s">
        <v>130</v>
      </c>
      <c r="C17212" t="s">
        <v>141</v>
      </c>
      <c r="D17212" t="s">
        <v>82</v>
      </c>
      <c r="E17212" t="s">
        <v>29</v>
      </c>
      <c r="F17212" t="s">
        <v>28</v>
      </c>
      <c r="K17212">
        <v>0</v>
      </c>
      <c r="L17212" s="51">
        <v>49309</v>
      </c>
      <c r="M17212">
        <v>11</v>
      </c>
    </row>
    <row r="17213" spans="1:14" x14ac:dyDescent="0.25">
      <c r="A17213" s="21" t="str">
        <f t="shared" si="268"/>
        <v>MOW LBC EAAA_2035</v>
      </c>
      <c r="B17213" t="s">
        <v>130</v>
      </c>
      <c r="C17213" t="s">
        <v>141</v>
      </c>
      <c r="D17213" t="s">
        <v>82</v>
      </c>
      <c r="E17213" t="s">
        <v>29</v>
      </c>
      <c r="F17213" t="s">
        <v>28</v>
      </c>
      <c r="K17213">
        <v>0</v>
      </c>
      <c r="L17213" s="51">
        <v>49674</v>
      </c>
      <c r="M17213">
        <v>12</v>
      </c>
    </row>
    <row r="17214" spans="1:14" x14ac:dyDescent="0.25">
      <c r="A17214" s="21" t="str">
        <f t="shared" si="268"/>
        <v>MOW LBC EAAA_2036</v>
      </c>
      <c r="B17214" t="s">
        <v>130</v>
      </c>
      <c r="C17214" t="s">
        <v>141</v>
      </c>
      <c r="D17214" t="s">
        <v>82</v>
      </c>
      <c r="E17214" t="s">
        <v>29</v>
      </c>
      <c r="F17214" t="s">
        <v>28</v>
      </c>
      <c r="K17214">
        <v>0</v>
      </c>
      <c r="L17214" s="51">
        <v>50040</v>
      </c>
      <c r="M17214">
        <v>13</v>
      </c>
    </row>
    <row r="17215" spans="1:14" x14ac:dyDescent="0.25">
      <c r="A17215" s="21" t="str">
        <f t="shared" si="268"/>
        <v>MOW LBC EAAA_2037</v>
      </c>
      <c r="B17215" t="s">
        <v>130</v>
      </c>
      <c r="C17215" t="s">
        <v>141</v>
      </c>
      <c r="D17215" t="s">
        <v>82</v>
      </c>
      <c r="E17215" t="s">
        <v>29</v>
      </c>
      <c r="F17215" t="s">
        <v>28</v>
      </c>
      <c r="K17215">
        <v>0</v>
      </c>
      <c r="L17215" s="51">
        <v>50405</v>
      </c>
      <c r="M17215">
        <v>14</v>
      </c>
    </row>
    <row r="17216" spans="1:14" x14ac:dyDescent="0.25">
      <c r="A17216" s="21" t="str">
        <f t="shared" si="268"/>
        <v>MOW LBC EAAA_2038</v>
      </c>
      <c r="B17216" t="s">
        <v>130</v>
      </c>
      <c r="C17216" t="s">
        <v>141</v>
      </c>
      <c r="D17216" t="s">
        <v>82</v>
      </c>
      <c r="E17216" t="s">
        <v>29</v>
      </c>
      <c r="F17216" t="s">
        <v>28</v>
      </c>
      <c r="K17216">
        <v>0</v>
      </c>
      <c r="L17216" s="51">
        <v>50770</v>
      </c>
      <c r="M17216">
        <v>15</v>
      </c>
    </row>
    <row r="17217" spans="1:13" x14ac:dyDescent="0.25">
      <c r="A17217" s="21" t="str">
        <f t="shared" si="268"/>
        <v>MOW LBC EAAA_2039</v>
      </c>
      <c r="B17217" t="s">
        <v>130</v>
      </c>
      <c r="C17217" t="s">
        <v>141</v>
      </c>
      <c r="D17217" t="s">
        <v>82</v>
      </c>
      <c r="E17217" t="s">
        <v>29</v>
      </c>
      <c r="F17217" t="s">
        <v>28</v>
      </c>
      <c r="K17217">
        <v>0</v>
      </c>
      <c r="L17217" s="51">
        <v>51135</v>
      </c>
      <c r="M17217">
        <v>16</v>
      </c>
    </row>
    <row r="17218" spans="1:13" x14ac:dyDescent="0.25">
      <c r="A17218" s="21" t="str">
        <f t="shared" ref="A17218:A17281" si="269">B17218&amp;" "&amp;D17218&amp;" "&amp;C17218&amp;"_"&amp;YEAR(L17218)</f>
        <v>MOW LBC EAAA_2040</v>
      </c>
      <c r="B17218" t="s">
        <v>130</v>
      </c>
      <c r="C17218" t="s">
        <v>141</v>
      </c>
      <c r="D17218" t="s">
        <v>82</v>
      </c>
      <c r="E17218" t="s">
        <v>29</v>
      </c>
      <c r="F17218" t="s">
        <v>28</v>
      </c>
      <c r="K17218">
        <v>0</v>
      </c>
      <c r="L17218" s="51">
        <v>51501</v>
      </c>
      <c r="M17218">
        <v>17</v>
      </c>
    </row>
    <row r="17219" spans="1:13" x14ac:dyDescent="0.25">
      <c r="A17219" s="21" t="str">
        <f t="shared" si="269"/>
        <v>MOW LBC EAAA_2041</v>
      </c>
      <c r="B17219" t="s">
        <v>130</v>
      </c>
      <c r="C17219" t="s">
        <v>141</v>
      </c>
      <c r="D17219" t="s">
        <v>82</v>
      </c>
      <c r="E17219" t="s">
        <v>29</v>
      </c>
      <c r="F17219" t="s">
        <v>28</v>
      </c>
      <c r="K17219">
        <v>0</v>
      </c>
      <c r="L17219" s="51">
        <v>51866</v>
      </c>
      <c r="M17219">
        <v>18</v>
      </c>
    </row>
    <row r="17220" spans="1:13" x14ac:dyDescent="0.25">
      <c r="A17220" s="21" t="str">
        <f t="shared" si="269"/>
        <v>MOW LBC EAAA_2042</v>
      </c>
      <c r="B17220" t="s">
        <v>130</v>
      </c>
      <c r="C17220" t="s">
        <v>141</v>
      </c>
      <c r="D17220" t="s">
        <v>82</v>
      </c>
      <c r="E17220" t="s">
        <v>29</v>
      </c>
      <c r="F17220" t="s">
        <v>28</v>
      </c>
      <c r="K17220">
        <v>5516.16796875</v>
      </c>
      <c r="L17220" s="51">
        <v>52231</v>
      </c>
      <c r="M17220">
        <v>19</v>
      </c>
    </row>
    <row r="17221" spans="1:13" x14ac:dyDescent="0.25">
      <c r="A17221" s="21" t="str">
        <f t="shared" si="269"/>
        <v>MOW LBC EAAA_2043</v>
      </c>
      <c r="B17221" t="s">
        <v>130</v>
      </c>
      <c r="C17221" t="s">
        <v>141</v>
      </c>
      <c r="D17221" t="s">
        <v>82</v>
      </c>
      <c r="E17221" t="s">
        <v>29</v>
      </c>
      <c r="F17221" t="s">
        <v>28</v>
      </c>
      <c r="K17221">
        <v>10514.1845703125</v>
      </c>
      <c r="L17221" s="51">
        <v>52596</v>
      </c>
      <c r="M17221">
        <v>20</v>
      </c>
    </row>
    <row r="17222" spans="1:13" x14ac:dyDescent="0.25">
      <c r="A17222" s="21" t="str">
        <f t="shared" si="269"/>
        <v>MOW LBC EAAA_2024</v>
      </c>
      <c r="B17222" t="s">
        <v>130</v>
      </c>
      <c r="C17222" t="s">
        <v>141</v>
      </c>
      <c r="D17222" t="s">
        <v>82</v>
      </c>
      <c r="E17222" t="s">
        <v>29</v>
      </c>
      <c r="F17222" t="s">
        <v>31</v>
      </c>
      <c r="K17222">
        <v>0</v>
      </c>
      <c r="L17222" s="51">
        <v>45657</v>
      </c>
      <c r="M17222">
        <v>1</v>
      </c>
    </row>
    <row r="17223" spans="1:13" x14ac:dyDescent="0.25">
      <c r="A17223" s="21" t="str">
        <f t="shared" si="269"/>
        <v>MOW LBC EAAA_2025</v>
      </c>
      <c r="B17223" t="s">
        <v>130</v>
      </c>
      <c r="C17223" t="s">
        <v>141</v>
      </c>
      <c r="D17223" t="s">
        <v>82</v>
      </c>
      <c r="E17223" t="s">
        <v>29</v>
      </c>
      <c r="F17223" t="s">
        <v>31</v>
      </c>
      <c r="K17223">
        <v>0</v>
      </c>
      <c r="L17223" s="51">
        <v>46022</v>
      </c>
      <c r="M17223">
        <v>2</v>
      </c>
    </row>
    <row r="17224" spans="1:13" x14ac:dyDescent="0.25">
      <c r="A17224" s="21" t="str">
        <f t="shared" si="269"/>
        <v>MOW LBC EAAA_2026</v>
      </c>
      <c r="B17224" t="s">
        <v>130</v>
      </c>
      <c r="C17224" t="s">
        <v>141</v>
      </c>
      <c r="D17224" t="s">
        <v>82</v>
      </c>
      <c r="E17224" t="s">
        <v>29</v>
      </c>
      <c r="F17224" t="s">
        <v>31</v>
      </c>
      <c r="K17224">
        <v>0</v>
      </c>
      <c r="L17224" s="51">
        <v>46387</v>
      </c>
      <c r="M17224">
        <v>3</v>
      </c>
    </row>
    <row r="17225" spans="1:13" x14ac:dyDescent="0.25">
      <c r="A17225" s="21" t="str">
        <f t="shared" si="269"/>
        <v>MOW LBC EAAA_2027</v>
      </c>
      <c r="B17225" t="s">
        <v>130</v>
      </c>
      <c r="C17225" t="s">
        <v>141</v>
      </c>
      <c r="D17225" t="s">
        <v>82</v>
      </c>
      <c r="E17225" t="s">
        <v>29</v>
      </c>
      <c r="F17225" t="s">
        <v>31</v>
      </c>
      <c r="K17225">
        <v>0</v>
      </c>
      <c r="L17225" s="51">
        <v>46752</v>
      </c>
      <c r="M17225">
        <v>4</v>
      </c>
    </row>
    <row r="17226" spans="1:13" x14ac:dyDescent="0.25">
      <c r="A17226" s="21" t="str">
        <f t="shared" si="269"/>
        <v>MOW LBC EAAA_2028</v>
      </c>
      <c r="B17226" t="s">
        <v>130</v>
      </c>
      <c r="C17226" t="s">
        <v>141</v>
      </c>
      <c r="D17226" t="s">
        <v>82</v>
      </c>
      <c r="E17226" t="s">
        <v>29</v>
      </c>
      <c r="F17226" t="s">
        <v>31</v>
      </c>
      <c r="K17226">
        <v>0</v>
      </c>
      <c r="L17226" s="51">
        <v>47118</v>
      </c>
      <c r="M17226">
        <v>5</v>
      </c>
    </row>
    <row r="17227" spans="1:13" x14ac:dyDescent="0.25">
      <c r="A17227" s="21" t="str">
        <f t="shared" si="269"/>
        <v>MOW LBC EAAA_2029</v>
      </c>
      <c r="B17227" t="s">
        <v>130</v>
      </c>
      <c r="C17227" t="s">
        <v>141</v>
      </c>
      <c r="D17227" t="s">
        <v>82</v>
      </c>
      <c r="E17227" t="s">
        <v>29</v>
      </c>
      <c r="F17227" t="s">
        <v>31</v>
      </c>
      <c r="K17227">
        <v>0</v>
      </c>
      <c r="L17227" s="51">
        <v>47483</v>
      </c>
      <c r="M17227">
        <v>6</v>
      </c>
    </row>
    <row r="17228" spans="1:13" x14ac:dyDescent="0.25">
      <c r="A17228" s="21" t="str">
        <f t="shared" si="269"/>
        <v>MOW LBC EAAA_2030</v>
      </c>
      <c r="B17228" t="s">
        <v>130</v>
      </c>
      <c r="C17228" t="s">
        <v>141</v>
      </c>
      <c r="D17228" t="s">
        <v>82</v>
      </c>
      <c r="E17228" t="s">
        <v>29</v>
      </c>
      <c r="F17228" t="s">
        <v>31</v>
      </c>
      <c r="K17228">
        <v>0</v>
      </c>
      <c r="L17228" s="51">
        <v>47848</v>
      </c>
      <c r="M17228">
        <v>7</v>
      </c>
    </row>
    <row r="17229" spans="1:13" x14ac:dyDescent="0.25">
      <c r="A17229" s="21" t="str">
        <f t="shared" si="269"/>
        <v>MOW LBC EAAA_2031</v>
      </c>
      <c r="B17229" t="s">
        <v>130</v>
      </c>
      <c r="C17229" t="s">
        <v>141</v>
      </c>
      <c r="D17229" t="s">
        <v>82</v>
      </c>
      <c r="E17229" t="s">
        <v>29</v>
      </c>
      <c r="F17229" t="s">
        <v>31</v>
      </c>
      <c r="K17229">
        <v>0</v>
      </c>
      <c r="L17229" s="51">
        <v>48213</v>
      </c>
      <c r="M17229">
        <v>8</v>
      </c>
    </row>
    <row r="17230" spans="1:13" x14ac:dyDescent="0.25">
      <c r="A17230" s="21" t="str">
        <f t="shared" si="269"/>
        <v>MOW LBC EAAA_2032</v>
      </c>
      <c r="B17230" t="s">
        <v>130</v>
      </c>
      <c r="C17230" t="s">
        <v>141</v>
      </c>
      <c r="D17230" t="s">
        <v>82</v>
      </c>
      <c r="E17230" t="s">
        <v>29</v>
      </c>
      <c r="F17230" t="s">
        <v>31</v>
      </c>
      <c r="K17230">
        <v>0</v>
      </c>
      <c r="L17230" s="51">
        <v>48579</v>
      </c>
      <c r="M17230">
        <v>9</v>
      </c>
    </row>
    <row r="17231" spans="1:13" x14ac:dyDescent="0.25">
      <c r="A17231" s="21" t="str">
        <f t="shared" si="269"/>
        <v>MOW LBC EAAA_2033</v>
      </c>
      <c r="B17231" t="s">
        <v>130</v>
      </c>
      <c r="C17231" t="s">
        <v>141</v>
      </c>
      <c r="D17231" t="s">
        <v>82</v>
      </c>
      <c r="E17231" t="s">
        <v>29</v>
      </c>
      <c r="F17231" t="s">
        <v>31</v>
      </c>
      <c r="K17231">
        <v>0</v>
      </c>
      <c r="L17231" s="51">
        <v>48944</v>
      </c>
      <c r="M17231">
        <v>10</v>
      </c>
    </row>
    <row r="17232" spans="1:13" x14ac:dyDescent="0.25">
      <c r="A17232" s="21" t="str">
        <f t="shared" si="269"/>
        <v>MOW LBC EAAA_2034</v>
      </c>
      <c r="B17232" t="s">
        <v>130</v>
      </c>
      <c r="C17232" t="s">
        <v>141</v>
      </c>
      <c r="D17232" t="s">
        <v>82</v>
      </c>
      <c r="E17232" t="s">
        <v>29</v>
      </c>
      <c r="F17232" t="s">
        <v>31</v>
      </c>
      <c r="K17232">
        <v>0</v>
      </c>
      <c r="L17232" s="51">
        <v>49309</v>
      </c>
      <c r="M17232">
        <v>11</v>
      </c>
    </row>
    <row r="17233" spans="1:14" x14ac:dyDescent="0.25">
      <c r="A17233" s="21" t="str">
        <f t="shared" si="269"/>
        <v>MOW LBC EAAA_2035</v>
      </c>
      <c r="B17233" t="s">
        <v>130</v>
      </c>
      <c r="C17233" t="s">
        <v>141</v>
      </c>
      <c r="D17233" t="s">
        <v>82</v>
      </c>
      <c r="E17233" t="s">
        <v>29</v>
      </c>
      <c r="F17233" t="s">
        <v>31</v>
      </c>
      <c r="K17233">
        <v>0</v>
      </c>
      <c r="L17233" s="51">
        <v>49674</v>
      </c>
      <c r="M17233">
        <v>12</v>
      </c>
    </row>
    <row r="17234" spans="1:14" x14ac:dyDescent="0.25">
      <c r="A17234" s="21" t="str">
        <f t="shared" si="269"/>
        <v>MOW LBC EAAA_2036</v>
      </c>
      <c r="B17234" t="s">
        <v>130</v>
      </c>
      <c r="C17234" t="s">
        <v>141</v>
      </c>
      <c r="D17234" t="s">
        <v>82</v>
      </c>
      <c r="E17234" t="s">
        <v>29</v>
      </c>
      <c r="F17234" t="s">
        <v>31</v>
      </c>
      <c r="K17234">
        <v>0</v>
      </c>
      <c r="L17234" s="51">
        <v>50040</v>
      </c>
      <c r="M17234">
        <v>13</v>
      </c>
    </row>
    <row r="17235" spans="1:14" x14ac:dyDescent="0.25">
      <c r="A17235" s="21" t="str">
        <f t="shared" si="269"/>
        <v>MOW LBC EAAA_2037</v>
      </c>
      <c r="B17235" t="s">
        <v>130</v>
      </c>
      <c r="C17235" t="s">
        <v>141</v>
      </c>
      <c r="D17235" t="s">
        <v>82</v>
      </c>
      <c r="E17235" t="s">
        <v>29</v>
      </c>
      <c r="F17235" t="s">
        <v>31</v>
      </c>
      <c r="K17235">
        <v>0</v>
      </c>
      <c r="L17235" s="51">
        <v>50405</v>
      </c>
      <c r="M17235">
        <v>14</v>
      </c>
    </row>
    <row r="17236" spans="1:14" x14ac:dyDescent="0.25">
      <c r="A17236" s="21" t="str">
        <f t="shared" si="269"/>
        <v>MOW LBC EAAA_2038</v>
      </c>
      <c r="B17236" t="s">
        <v>130</v>
      </c>
      <c r="C17236" t="s">
        <v>141</v>
      </c>
      <c r="D17236" t="s">
        <v>82</v>
      </c>
      <c r="E17236" t="s">
        <v>29</v>
      </c>
      <c r="F17236" t="s">
        <v>31</v>
      </c>
      <c r="K17236">
        <v>0</v>
      </c>
      <c r="L17236" s="51">
        <v>50770</v>
      </c>
      <c r="M17236">
        <v>15</v>
      </c>
    </row>
    <row r="17237" spans="1:14" x14ac:dyDescent="0.25">
      <c r="A17237" s="21" t="str">
        <f t="shared" si="269"/>
        <v>MOW LBC EAAA_2039</v>
      </c>
      <c r="B17237" t="s">
        <v>130</v>
      </c>
      <c r="C17237" t="s">
        <v>141</v>
      </c>
      <c r="D17237" t="s">
        <v>82</v>
      </c>
      <c r="E17237" t="s">
        <v>29</v>
      </c>
      <c r="F17237" t="s">
        <v>31</v>
      </c>
      <c r="K17237">
        <v>0</v>
      </c>
      <c r="L17237" s="51">
        <v>51135</v>
      </c>
      <c r="M17237">
        <v>16</v>
      </c>
    </row>
    <row r="17238" spans="1:14" x14ac:dyDescent="0.25">
      <c r="A17238" s="21" t="str">
        <f t="shared" si="269"/>
        <v>MOW LBC EAAA_2040</v>
      </c>
      <c r="B17238" t="s">
        <v>130</v>
      </c>
      <c r="C17238" t="s">
        <v>141</v>
      </c>
      <c r="D17238" t="s">
        <v>82</v>
      </c>
      <c r="E17238" t="s">
        <v>29</v>
      </c>
      <c r="F17238" t="s">
        <v>31</v>
      </c>
      <c r="K17238">
        <v>0</v>
      </c>
      <c r="L17238" s="51">
        <v>51501</v>
      </c>
      <c r="M17238">
        <v>17</v>
      </c>
    </row>
    <row r="17239" spans="1:14" x14ac:dyDescent="0.25">
      <c r="A17239" s="21" t="str">
        <f t="shared" si="269"/>
        <v>MOW LBC EAAA_2041</v>
      </c>
      <c r="B17239" t="s">
        <v>130</v>
      </c>
      <c r="C17239" t="s">
        <v>141</v>
      </c>
      <c r="D17239" t="s">
        <v>82</v>
      </c>
      <c r="E17239" t="s">
        <v>29</v>
      </c>
      <c r="F17239" t="s">
        <v>31</v>
      </c>
      <c r="K17239">
        <v>0</v>
      </c>
      <c r="L17239" s="51">
        <v>51866</v>
      </c>
      <c r="M17239">
        <v>18</v>
      </c>
    </row>
    <row r="17240" spans="1:14" x14ac:dyDescent="0.25">
      <c r="A17240" s="21" t="str">
        <f t="shared" si="269"/>
        <v>MOW LBC EAAA_2042</v>
      </c>
      <c r="B17240" t="s">
        <v>130</v>
      </c>
      <c r="C17240" t="s">
        <v>141</v>
      </c>
      <c r="D17240" t="s">
        <v>82</v>
      </c>
      <c r="E17240" t="s">
        <v>29</v>
      </c>
      <c r="F17240" t="s">
        <v>31</v>
      </c>
      <c r="K17240">
        <v>0</v>
      </c>
      <c r="L17240" s="51">
        <v>52231</v>
      </c>
      <c r="M17240">
        <v>19</v>
      </c>
    </row>
    <row r="17241" spans="1:14" x14ac:dyDescent="0.25">
      <c r="A17241" s="21" t="str">
        <f t="shared" si="269"/>
        <v>MOW LBC EAAA_2043</v>
      </c>
      <c r="B17241" t="s">
        <v>130</v>
      </c>
      <c r="C17241" t="s">
        <v>141</v>
      </c>
      <c r="D17241" t="s">
        <v>82</v>
      </c>
      <c r="E17241" t="s">
        <v>29</v>
      </c>
      <c r="F17241" t="s">
        <v>31</v>
      </c>
      <c r="K17241">
        <v>0</v>
      </c>
      <c r="L17241" s="51">
        <v>52596</v>
      </c>
      <c r="M17241">
        <v>20</v>
      </c>
    </row>
    <row r="17242" spans="1:14" x14ac:dyDescent="0.25">
      <c r="A17242" s="21" t="str">
        <f t="shared" si="269"/>
        <v>MOW LBC EAAA_2024</v>
      </c>
      <c r="B17242" t="s">
        <v>130</v>
      </c>
      <c r="C17242" t="s">
        <v>141</v>
      </c>
      <c r="D17242" t="s">
        <v>82</v>
      </c>
      <c r="E17242" t="s">
        <v>5</v>
      </c>
      <c r="F17242" t="s">
        <v>4</v>
      </c>
      <c r="G17242">
        <v>0</v>
      </c>
      <c r="H17242">
        <v>0</v>
      </c>
      <c r="I17242">
        <v>0</v>
      </c>
      <c r="J17242">
        <v>0</v>
      </c>
      <c r="L17242" s="51">
        <v>45657</v>
      </c>
      <c r="M17242">
        <v>1</v>
      </c>
      <c r="N17242">
        <v>0</v>
      </c>
    </row>
    <row r="17243" spans="1:14" x14ac:dyDescent="0.25">
      <c r="A17243" s="21" t="str">
        <f t="shared" si="269"/>
        <v>MOW LBC EAAA_2025</v>
      </c>
      <c r="B17243" t="s">
        <v>130</v>
      </c>
      <c r="C17243" t="s">
        <v>141</v>
      </c>
      <c r="D17243" t="s">
        <v>82</v>
      </c>
      <c r="E17243" t="s">
        <v>5</v>
      </c>
      <c r="F17243" t="s">
        <v>4</v>
      </c>
      <c r="G17243">
        <v>0</v>
      </c>
      <c r="H17243">
        <v>0</v>
      </c>
      <c r="I17243">
        <v>4883.10009765625</v>
      </c>
      <c r="J17243">
        <v>0</v>
      </c>
      <c r="L17243" s="51">
        <v>46022</v>
      </c>
      <c r="M17243">
        <v>2</v>
      </c>
      <c r="N17243">
        <v>0</v>
      </c>
    </row>
    <row r="17244" spans="1:14" x14ac:dyDescent="0.25">
      <c r="A17244" s="21" t="str">
        <f t="shared" si="269"/>
        <v>MOW LBC EAAA_2026</v>
      </c>
      <c r="B17244" t="s">
        <v>130</v>
      </c>
      <c r="C17244" t="s">
        <v>141</v>
      </c>
      <c r="D17244" t="s">
        <v>82</v>
      </c>
      <c r="E17244" t="s">
        <v>5</v>
      </c>
      <c r="F17244" t="s">
        <v>4</v>
      </c>
      <c r="G17244">
        <v>0</v>
      </c>
      <c r="H17244">
        <v>4166.85009765625</v>
      </c>
      <c r="I17244">
        <v>-53509.75</v>
      </c>
      <c r="J17244">
        <v>0</v>
      </c>
      <c r="L17244" s="51">
        <v>46387</v>
      </c>
      <c r="M17244">
        <v>3</v>
      </c>
      <c r="N17244">
        <v>0</v>
      </c>
    </row>
    <row r="17245" spans="1:14" x14ac:dyDescent="0.25">
      <c r="A17245" s="21" t="str">
        <f t="shared" si="269"/>
        <v>MOW LBC EAAA_2027</v>
      </c>
      <c r="B17245" t="s">
        <v>130</v>
      </c>
      <c r="C17245" t="s">
        <v>141</v>
      </c>
      <c r="D17245" t="s">
        <v>82</v>
      </c>
      <c r="E17245" t="s">
        <v>5</v>
      </c>
      <c r="F17245" t="s">
        <v>4</v>
      </c>
      <c r="G17245">
        <v>0</v>
      </c>
      <c r="H17245">
        <v>5336.47119140625</v>
      </c>
      <c r="I17245">
        <v>-22932.810546875</v>
      </c>
      <c r="J17245">
        <v>0</v>
      </c>
      <c r="L17245" s="51">
        <v>46752</v>
      </c>
      <c r="M17245">
        <v>4</v>
      </c>
      <c r="N17245">
        <v>0</v>
      </c>
    </row>
    <row r="17246" spans="1:14" x14ac:dyDescent="0.25">
      <c r="A17246" s="21" t="str">
        <f t="shared" si="269"/>
        <v>MOW LBC EAAA_2028</v>
      </c>
      <c r="B17246" t="s">
        <v>130</v>
      </c>
      <c r="C17246" t="s">
        <v>141</v>
      </c>
      <c r="D17246" t="s">
        <v>82</v>
      </c>
      <c r="E17246" t="s">
        <v>5</v>
      </c>
      <c r="F17246" t="s">
        <v>4</v>
      </c>
      <c r="G17246">
        <v>0</v>
      </c>
      <c r="H17246">
        <v>14777.0478515625</v>
      </c>
      <c r="I17246">
        <v>124421.5390625</v>
      </c>
      <c r="J17246">
        <v>0</v>
      </c>
      <c r="L17246" s="51">
        <v>47118</v>
      </c>
      <c r="M17246">
        <v>5</v>
      </c>
      <c r="N17246">
        <v>-25649.771484375</v>
      </c>
    </row>
    <row r="17247" spans="1:14" x14ac:dyDescent="0.25">
      <c r="A17247" s="21" t="str">
        <f t="shared" si="269"/>
        <v>MOW LBC EAAA_2029</v>
      </c>
      <c r="B17247" t="s">
        <v>130</v>
      </c>
      <c r="C17247" t="s">
        <v>141</v>
      </c>
      <c r="D17247" t="s">
        <v>82</v>
      </c>
      <c r="E17247" t="s">
        <v>5</v>
      </c>
      <c r="F17247" t="s">
        <v>4</v>
      </c>
      <c r="G17247">
        <v>0</v>
      </c>
      <c r="H17247">
        <v>44319.90234375</v>
      </c>
      <c r="I17247">
        <v>187087.53125</v>
      </c>
      <c r="J17247">
        <v>0</v>
      </c>
      <c r="L17247" s="51">
        <v>47483</v>
      </c>
      <c r="M17247">
        <v>6</v>
      </c>
      <c r="N17247">
        <v>-631.17681884765625</v>
      </c>
    </row>
    <row r="17248" spans="1:14" x14ac:dyDescent="0.25">
      <c r="A17248" s="21" t="str">
        <f t="shared" si="269"/>
        <v>MOW LBC EAAA_2030</v>
      </c>
      <c r="B17248" t="s">
        <v>130</v>
      </c>
      <c r="C17248" t="s">
        <v>141</v>
      </c>
      <c r="D17248" t="s">
        <v>82</v>
      </c>
      <c r="E17248" t="s">
        <v>5</v>
      </c>
      <c r="F17248" t="s">
        <v>4</v>
      </c>
      <c r="G17248">
        <v>0</v>
      </c>
      <c r="H17248">
        <v>78518.21875</v>
      </c>
      <c r="I17248">
        <v>233484.375</v>
      </c>
      <c r="J17248">
        <v>0</v>
      </c>
      <c r="L17248" s="51">
        <v>47848</v>
      </c>
      <c r="M17248">
        <v>7</v>
      </c>
      <c r="N17248">
        <v>31244.49609375</v>
      </c>
    </row>
    <row r="17249" spans="1:14" x14ac:dyDescent="0.25">
      <c r="A17249" s="21" t="str">
        <f t="shared" si="269"/>
        <v>MOW LBC EAAA_2031</v>
      </c>
      <c r="B17249" t="s">
        <v>130</v>
      </c>
      <c r="C17249" t="s">
        <v>141</v>
      </c>
      <c r="D17249" t="s">
        <v>82</v>
      </c>
      <c r="E17249" t="s">
        <v>5</v>
      </c>
      <c r="F17249" t="s">
        <v>4</v>
      </c>
      <c r="G17249">
        <v>0</v>
      </c>
      <c r="H17249">
        <v>89480.796875</v>
      </c>
      <c r="I17249">
        <v>272268.5</v>
      </c>
      <c r="J17249">
        <v>0</v>
      </c>
      <c r="L17249" s="51">
        <v>48213</v>
      </c>
      <c r="M17249">
        <v>8</v>
      </c>
      <c r="N17249">
        <v>15194.482421875</v>
      </c>
    </row>
    <row r="17250" spans="1:14" x14ac:dyDescent="0.25">
      <c r="A17250" s="21" t="str">
        <f t="shared" si="269"/>
        <v>MOW LBC EAAA_2032</v>
      </c>
      <c r="B17250" t="s">
        <v>130</v>
      </c>
      <c r="C17250" t="s">
        <v>141</v>
      </c>
      <c r="D17250" t="s">
        <v>82</v>
      </c>
      <c r="E17250" t="s">
        <v>5</v>
      </c>
      <c r="F17250" t="s">
        <v>4</v>
      </c>
      <c r="G17250">
        <v>0</v>
      </c>
      <c r="H17250">
        <v>92488.015625</v>
      </c>
      <c r="I17250">
        <v>311504.9375</v>
      </c>
      <c r="J17250">
        <v>0</v>
      </c>
      <c r="L17250" s="51">
        <v>48579</v>
      </c>
      <c r="M17250">
        <v>9</v>
      </c>
      <c r="N17250">
        <v>-22515.716796875</v>
      </c>
    </row>
    <row r="17251" spans="1:14" x14ac:dyDescent="0.25">
      <c r="A17251" s="21" t="str">
        <f t="shared" si="269"/>
        <v>MOW LBC EAAA_2033</v>
      </c>
      <c r="B17251" t="s">
        <v>130</v>
      </c>
      <c r="C17251" t="s">
        <v>141</v>
      </c>
      <c r="D17251" t="s">
        <v>82</v>
      </c>
      <c r="E17251" t="s">
        <v>5</v>
      </c>
      <c r="F17251" t="s">
        <v>4</v>
      </c>
      <c r="G17251">
        <v>0</v>
      </c>
      <c r="H17251">
        <v>102883.2421875</v>
      </c>
      <c r="I17251">
        <v>348129.90625</v>
      </c>
      <c r="J17251">
        <v>0</v>
      </c>
      <c r="L17251" s="51">
        <v>48944</v>
      </c>
      <c r="M17251">
        <v>10</v>
      </c>
      <c r="N17251">
        <v>-53351.7578125</v>
      </c>
    </row>
    <row r="17252" spans="1:14" x14ac:dyDescent="0.25">
      <c r="A17252" s="21" t="str">
        <f t="shared" si="269"/>
        <v>MOW LBC EAAA_2034</v>
      </c>
      <c r="B17252" t="s">
        <v>130</v>
      </c>
      <c r="C17252" t="s">
        <v>141</v>
      </c>
      <c r="D17252" t="s">
        <v>82</v>
      </c>
      <c r="E17252" t="s">
        <v>5</v>
      </c>
      <c r="F17252" t="s">
        <v>4</v>
      </c>
      <c r="G17252">
        <v>0</v>
      </c>
      <c r="H17252">
        <v>111494.7109375</v>
      </c>
      <c r="I17252">
        <v>385346.625</v>
      </c>
      <c r="J17252">
        <v>0</v>
      </c>
      <c r="L17252" s="51">
        <v>49309</v>
      </c>
      <c r="M17252">
        <v>11</v>
      </c>
      <c r="N17252">
        <v>-84310.2109375</v>
      </c>
    </row>
    <row r="17253" spans="1:14" x14ac:dyDescent="0.25">
      <c r="A17253" s="21" t="str">
        <f t="shared" si="269"/>
        <v>MOW LBC EAAA_2035</v>
      </c>
      <c r="B17253" t="s">
        <v>130</v>
      </c>
      <c r="C17253" t="s">
        <v>141</v>
      </c>
      <c r="D17253" t="s">
        <v>82</v>
      </c>
      <c r="E17253" t="s">
        <v>5</v>
      </c>
      <c r="F17253" t="s">
        <v>4</v>
      </c>
      <c r="G17253">
        <v>0</v>
      </c>
      <c r="H17253">
        <v>118920.0859375</v>
      </c>
      <c r="I17253">
        <v>422376.3125</v>
      </c>
      <c r="J17253">
        <v>0</v>
      </c>
      <c r="L17253" s="51">
        <v>49674</v>
      </c>
      <c r="M17253">
        <v>12</v>
      </c>
      <c r="N17253">
        <v>-107419.421875</v>
      </c>
    </row>
    <row r="17254" spans="1:14" x14ac:dyDescent="0.25">
      <c r="A17254" s="21" t="str">
        <f t="shared" si="269"/>
        <v>MOW LBC EAAA_2036</v>
      </c>
      <c r="B17254" t="s">
        <v>130</v>
      </c>
      <c r="C17254" t="s">
        <v>141</v>
      </c>
      <c r="D17254" t="s">
        <v>82</v>
      </c>
      <c r="E17254" t="s">
        <v>5</v>
      </c>
      <c r="F17254" t="s">
        <v>4</v>
      </c>
      <c r="G17254">
        <v>0</v>
      </c>
      <c r="H17254">
        <v>131729.109375</v>
      </c>
      <c r="I17254">
        <v>410506.65625</v>
      </c>
      <c r="J17254">
        <v>0</v>
      </c>
      <c r="L17254" s="51">
        <v>50040</v>
      </c>
      <c r="M17254">
        <v>13</v>
      </c>
      <c r="N17254">
        <v>-103397.0234375</v>
      </c>
    </row>
    <row r="17255" spans="1:14" x14ac:dyDescent="0.25">
      <c r="A17255" s="21" t="str">
        <f t="shared" si="269"/>
        <v>MOW LBC EAAA_2037</v>
      </c>
      <c r="B17255" t="s">
        <v>130</v>
      </c>
      <c r="C17255" t="s">
        <v>141</v>
      </c>
      <c r="D17255" t="s">
        <v>82</v>
      </c>
      <c r="E17255" t="s">
        <v>5</v>
      </c>
      <c r="F17255" t="s">
        <v>4</v>
      </c>
      <c r="G17255">
        <v>0</v>
      </c>
      <c r="H17255">
        <v>137424.6875</v>
      </c>
      <c r="I17255">
        <v>397215.78125</v>
      </c>
      <c r="J17255">
        <v>0</v>
      </c>
      <c r="L17255" s="51">
        <v>50405</v>
      </c>
      <c r="M17255">
        <v>14</v>
      </c>
      <c r="N17255">
        <v>-99477.78125</v>
      </c>
    </row>
    <row r="17256" spans="1:14" x14ac:dyDescent="0.25">
      <c r="A17256" s="21" t="str">
        <f t="shared" si="269"/>
        <v>MOW LBC EAAA_2038</v>
      </c>
      <c r="B17256" t="s">
        <v>130</v>
      </c>
      <c r="C17256" t="s">
        <v>141</v>
      </c>
      <c r="D17256" t="s">
        <v>82</v>
      </c>
      <c r="E17256" t="s">
        <v>5</v>
      </c>
      <c r="F17256" t="s">
        <v>4</v>
      </c>
      <c r="G17256">
        <v>0</v>
      </c>
      <c r="H17256">
        <v>167561.984375</v>
      </c>
      <c r="I17256">
        <v>461378.1875</v>
      </c>
      <c r="J17256">
        <v>0</v>
      </c>
      <c r="L17256" s="51">
        <v>50770</v>
      </c>
      <c r="M17256">
        <v>15</v>
      </c>
      <c r="N17256">
        <v>-36420.9921875</v>
      </c>
    </row>
    <row r="17257" spans="1:14" x14ac:dyDescent="0.25">
      <c r="A17257" s="21" t="str">
        <f t="shared" si="269"/>
        <v>MOW LBC EAAA_2039</v>
      </c>
      <c r="B17257" t="s">
        <v>130</v>
      </c>
      <c r="C17257" t="s">
        <v>141</v>
      </c>
      <c r="D17257" t="s">
        <v>82</v>
      </c>
      <c r="E17257" t="s">
        <v>5</v>
      </c>
      <c r="F17257" t="s">
        <v>4</v>
      </c>
      <c r="G17257">
        <v>0</v>
      </c>
      <c r="H17257">
        <v>217456.359375</v>
      </c>
      <c r="I17257">
        <v>449810.125</v>
      </c>
      <c r="J17257">
        <v>0</v>
      </c>
      <c r="L17257" s="51">
        <v>51135</v>
      </c>
      <c r="M17257">
        <v>16</v>
      </c>
      <c r="N17257">
        <v>11683.4912109375</v>
      </c>
    </row>
    <row r="17258" spans="1:14" x14ac:dyDescent="0.25">
      <c r="A17258" s="21" t="str">
        <f t="shared" si="269"/>
        <v>MOW LBC EAAA_2040</v>
      </c>
      <c r="B17258" t="s">
        <v>130</v>
      </c>
      <c r="C17258" t="s">
        <v>141</v>
      </c>
      <c r="D17258" t="s">
        <v>82</v>
      </c>
      <c r="E17258" t="s">
        <v>5</v>
      </c>
      <c r="F17258" t="s">
        <v>4</v>
      </c>
      <c r="G17258">
        <v>0</v>
      </c>
      <c r="H17258">
        <v>220003.40625</v>
      </c>
      <c r="I17258">
        <v>441200.875</v>
      </c>
      <c r="J17258">
        <v>0</v>
      </c>
      <c r="L17258" s="51">
        <v>51501</v>
      </c>
      <c r="M17258">
        <v>17</v>
      </c>
      <c r="N17258">
        <v>23036.978515625</v>
      </c>
    </row>
    <row r="17259" spans="1:14" x14ac:dyDescent="0.25">
      <c r="A17259" s="21" t="str">
        <f t="shared" si="269"/>
        <v>MOW LBC EAAA_2041</v>
      </c>
      <c r="B17259" t="s">
        <v>130</v>
      </c>
      <c r="C17259" t="s">
        <v>141</v>
      </c>
      <c r="D17259" t="s">
        <v>82</v>
      </c>
      <c r="E17259" t="s">
        <v>5</v>
      </c>
      <c r="F17259" t="s">
        <v>4</v>
      </c>
      <c r="G17259">
        <v>0</v>
      </c>
      <c r="H17259">
        <v>221966.875</v>
      </c>
      <c r="I17259">
        <v>430963.96875</v>
      </c>
      <c r="J17259">
        <v>0</v>
      </c>
      <c r="L17259" s="51">
        <v>51866</v>
      </c>
      <c r="M17259">
        <v>18</v>
      </c>
      <c r="N17259">
        <v>67168.875</v>
      </c>
    </row>
    <row r="17260" spans="1:14" x14ac:dyDescent="0.25">
      <c r="A17260" s="21" t="str">
        <f t="shared" si="269"/>
        <v>MOW LBC EAAA_2042</v>
      </c>
      <c r="B17260" t="s">
        <v>130</v>
      </c>
      <c r="C17260" t="s">
        <v>141</v>
      </c>
      <c r="D17260" t="s">
        <v>82</v>
      </c>
      <c r="E17260" t="s">
        <v>5</v>
      </c>
      <c r="F17260" t="s">
        <v>4</v>
      </c>
      <c r="G17260">
        <v>0</v>
      </c>
      <c r="H17260">
        <v>227667.484375</v>
      </c>
      <c r="I17260">
        <v>422391.75</v>
      </c>
      <c r="J17260">
        <v>0</v>
      </c>
      <c r="L17260" s="51">
        <v>52231</v>
      </c>
      <c r="M17260">
        <v>19</v>
      </c>
      <c r="N17260">
        <v>117006.4453125</v>
      </c>
    </row>
    <row r="17261" spans="1:14" x14ac:dyDescent="0.25">
      <c r="A17261" s="21" t="str">
        <f t="shared" si="269"/>
        <v>MOW LBC EAAA_2043</v>
      </c>
      <c r="B17261" t="s">
        <v>130</v>
      </c>
      <c r="C17261" t="s">
        <v>141</v>
      </c>
      <c r="D17261" t="s">
        <v>82</v>
      </c>
      <c r="E17261" t="s">
        <v>5</v>
      </c>
      <c r="F17261" t="s">
        <v>4</v>
      </c>
      <c r="G17261">
        <v>0</v>
      </c>
      <c r="H17261">
        <v>234464.40625</v>
      </c>
      <c r="I17261">
        <v>414260.8125</v>
      </c>
      <c r="J17261">
        <v>0</v>
      </c>
      <c r="L17261" s="51">
        <v>52596</v>
      </c>
      <c r="M17261">
        <v>20</v>
      </c>
      <c r="N17261">
        <v>160604.40625</v>
      </c>
    </row>
    <row r="17262" spans="1:14" x14ac:dyDescent="0.25">
      <c r="A17262" s="21" t="str">
        <f t="shared" si="269"/>
        <v>MOW LBC EAAA_2024</v>
      </c>
      <c r="B17262" t="s">
        <v>130</v>
      </c>
      <c r="C17262" t="s">
        <v>141</v>
      </c>
      <c r="D17262" t="s">
        <v>82</v>
      </c>
      <c r="E17262" t="s">
        <v>5</v>
      </c>
      <c r="F17262" t="s">
        <v>32</v>
      </c>
      <c r="G17262">
        <v>189100.46875</v>
      </c>
      <c r="H17262">
        <v>81692.578125</v>
      </c>
      <c r="I17262">
        <v>15499.482421875</v>
      </c>
      <c r="J17262">
        <v>0</v>
      </c>
      <c r="L17262" s="51">
        <v>45657</v>
      </c>
      <c r="M17262">
        <v>1</v>
      </c>
      <c r="N17262">
        <v>105479.078125</v>
      </c>
    </row>
    <row r="17263" spans="1:14" x14ac:dyDescent="0.25">
      <c r="A17263" s="21" t="str">
        <f t="shared" si="269"/>
        <v>MOW LBC EAAA_2025</v>
      </c>
      <c r="B17263" t="s">
        <v>130</v>
      </c>
      <c r="C17263" t="s">
        <v>141</v>
      </c>
      <c r="D17263" t="s">
        <v>82</v>
      </c>
      <c r="E17263" t="s">
        <v>5</v>
      </c>
      <c r="F17263" t="s">
        <v>32</v>
      </c>
      <c r="G17263">
        <v>204197.25</v>
      </c>
      <c r="H17263">
        <v>86774.28125</v>
      </c>
      <c r="I17263">
        <v>20594.513671875</v>
      </c>
      <c r="J17263">
        <v>0</v>
      </c>
      <c r="L17263" s="51">
        <v>46022</v>
      </c>
      <c r="M17263">
        <v>2</v>
      </c>
      <c r="N17263">
        <v>106607.640625</v>
      </c>
    </row>
    <row r="17264" spans="1:14" x14ac:dyDescent="0.25">
      <c r="A17264" s="21" t="str">
        <f t="shared" si="269"/>
        <v>MOW LBC EAAA_2026</v>
      </c>
      <c r="B17264" t="s">
        <v>130</v>
      </c>
      <c r="C17264" t="s">
        <v>141</v>
      </c>
      <c r="D17264" t="s">
        <v>82</v>
      </c>
      <c r="E17264" t="s">
        <v>5</v>
      </c>
      <c r="F17264" t="s">
        <v>32</v>
      </c>
      <c r="G17264">
        <v>219276.34375</v>
      </c>
      <c r="H17264">
        <v>96846.640625</v>
      </c>
      <c r="I17264">
        <v>23674.36328125</v>
      </c>
      <c r="J17264">
        <v>0</v>
      </c>
      <c r="L17264" s="51">
        <v>46387</v>
      </c>
      <c r="M17264">
        <v>3</v>
      </c>
      <c r="N17264">
        <v>110699.34375</v>
      </c>
    </row>
    <row r="17265" spans="1:14" x14ac:dyDescent="0.25">
      <c r="A17265" s="21" t="str">
        <f t="shared" si="269"/>
        <v>MOW LBC EAAA_2027</v>
      </c>
      <c r="B17265" t="s">
        <v>130</v>
      </c>
      <c r="C17265" t="s">
        <v>141</v>
      </c>
      <c r="D17265" t="s">
        <v>82</v>
      </c>
      <c r="E17265" t="s">
        <v>5</v>
      </c>
      <c r="F17265" t="s">
        <v>32</v>
      </c>
      <c r="G17265">
        <v>230496.265625</v>
      </c>
      <c r="H17265">
        <v>97139.5234375</v>
      </c>
      <c r="I17265">
        <v>27197.361328125</v>
      </c>
      <c r="J17265">
        <v>0</v>
      </c>
      <c r="L17265" s="51">
        <v>46752</v>
      </c>
      <c r="M17265">
        <v>4</v>
      </c>
      <c r="N17265">
        <v>110707.8828125</v>
      </c>
    </row>
    <row r="17266" spans="1:14" x14ac:dyDescent="0.25">
      <c r="A17266" s="21" t="str">
        <f t="shared" si="269"/>
        <v>MOW LBC EAAA_2028</v>
      </c>
      <c r="B17266" t="s">
        <v>130</v>
      </c>
      <c r="C17266" t="s">
        <v>141</v>
      </c>
      <c r="D17266" t="s">
        <v>82</v>
      </c>
      <c r="E17266" t="s">
        <v>5</v>
      </c>
      <c r="F17266" t="s">
        <v>32</v>
      </c>
      <c r="G17266">
        <v>238907.859375</v>
      </c>
      <c r="H17266">
        <v>105593.109375</v>
      </c>
      <c r="I17266">
        <v>29798.548828125</v>
      </c>
      <c r="J17266">
        <v>0</v>
      </c>
      <c r="L17266" s="51">
        <v>47118</v>
      </c>
      <c r="M17266">
        <v>5</v>
      </c>
      <c r="N17266">
        <v>117721.796875</v>
      </c>
    </row>
    <row r="17267" spans="1:14" x14ac:dyDescent="0.25">
      <c r="A17267" s="21" t="str">
        <f t="shared" si="269"/>
        <v>MOW LBC EAAA_2029</v>
      </c>
      <c r="B17267" t="s">
        <v>130</v>
      </c>
      <c r="C17267" t="s">
        <v>141</v>
      </c>
      <c r="D17267" t="s">
        <v>82</v>
      </c>
      <c r="E17267" t="s">
        <v>5</v>
      </c>
      <c r="F17267" t="s">
        <v>32</v>
      </c>
      <c r="G17267">
        <v>246828.921875</v>
      </c>
      <c r="H17267">
        <v>115814.21875</v>
      </c>
      <c r="I17267">
        <v>31317.064453125</v>
      </c>
      <c r="J17267">
        <v>0</v>
      </c>
      <c r="L17267" s="51">
        <v>47483</v>
      </c>
      <c r="M17267">
        <v>6</v>
      </c>
      <c r="N17267">
        <v>126466.96875</v>
      </c>
    </row>
    <row r="17268" spans="1:14" x14ac:dyDescent="0.25">
      <c r="A17268" s="21" t="str">
        <f t="shared" si="269"/>
        <v>MOW LBC EAAA_2030</v>
      </c>
      <c r="B17268" t="s">
        <v>130</v>
      </c>
      <c r="C17268" t="s">
        <v>141</v>
      </c>
      <c r="D17268" t="s">
        <v>82</v>
      </c>
      <c r="E17268" t="s">
        <v>5</v>
      </c>
      <c r="F17268" t="s">
        <v>32</v>
      </c>
      <c r="G17268">
        <v>255533.296875</v>
      </c>
      <c r="H17268">
        <v>122832.1015625</v>
      </c>
      <c r="I17268">
        <v>36322.9375</v>
      </c>
      <c r="J17268">
        <v>0</v>
      </c>
      <c r="L17268" s="51">
        <v>47848</v>
      </c>
      <c r="M17268">
        <v>7</v>
      </c>
      <c r="N17268">
        <v>133509.1875</v>
      </c>
    </row>
    <row r="17269" spans="1:14" x14ac:dyDescent="0.25">
      <c r="A17269" s="21" t="str">
        <f t="shared" si="269"/>
        <v>MOW LBC EAAA_2031</v>
      </c>
      <c r="B17269" t="s">
        <v>130</v>
      </c>
      <c r="C17269" t="s">
        <v>141</v>
      </c>
      <c r="D17269" t="s">
        <v>82</v>
      </c>
      <c r="E17269" t="s">
        <v>5</v>
      </c>
      <c r="F17269" t="s">
        <v>32</v>
      </c>
      <c r="G17269">
        <v>259902.828125</v>
      </c>
      <c r="H17269">
        <v>103709.96875</v>
      </c>
      <c r="I17269">
        <v>33260.609375</v>
      </c>
      <c r="J17269">
        <v>27125.732421875</v>
      </c>
      <c r="L17269" s="51">
        <v>48213</v>
      </c>
      <c r="M17269">
        <v>8</v>
      </c>
      <c r="N17269">
        <v>129171.703125</v>
      </c>
    </row>
    <row r="17270" spans="1:14" x14ac:dyDescent="0.25">
      <c r="A17270" s="21" t="str">
        <f t="shared" si="269"/>
        <v>MOW LBC EAAA_2032</v>
      </c>
      <c r="B17270" t="s">
        <v>130</v>
      </c>
      <c r="C17270" t="s">
        <v>141</v>
      </c>
      <c r="D17270" t="s">
        <v>82</v>
      </c>
      <c r="E17270" t="s">
        <v>5</v>
      </c>
      <c r="F17270" t="s">
        <v>32</v>
      </c>
      <c r="G17270">
        <v>268454.3125</v>
      </c>
      <c r="H17270">
        <v>106265.546875</v>
      </c>
      <c r="I17270">
        <v>34244.1796875</v>
      </c>
      <c r="J17270">
        <v>0</v>
      </c>
      <c r="L17270" s="51">
        <v>48579</v>
      </c>
      <c r="M17270">
        <v>9</v>
      </c>
      <c r="N17270">
        <v>127226.4609375</v>
      </c>
    </row>
    <row r="17271" spans="1:14" x14ac:dyDescent="0.25">
      <c r="A17271" s="21" t="str">
        <f t="shared" si="269"/>
        <v>MOW LBC EAAA_2033</v>
      </c>
      <c r="B17271" t="s">
        <v>130</v>
      </c>
      <c r="C17271" t="s">
        <v>141</v>
      </c>
      <c r="D17271" t="s">
        <v>82</v>
      </c>
      <c r="E17271" t="s">
        <v>5</v>
      </c>
      <c r="F17271" t="s">
        <v>32</v>
      </c>
      <c r="G17271">
        <v>279679.09375</v>
      </c>
      <c r="H17271">
        <v>100610.5546875</v>
      </c>
      <c r="I17271">
        <v>36677.47265625</v>
      </c>
      <c r="J17271">
        <v>0</v>
      </c>
      <c r="L17271" s="51">
        <v>48944</v>
      </c>
      <c r="M17271">
        <v>10</v>
      </c>
      <c r="N17271">
        <v>115240.7734375</v>
      </c>
    </row>
    <row r="17272" spans="1:14" x14ac:dyDescent="0.25">
      <c r="A17272" s="21" t="str">
        <f t="shared" si="269"/>
        <v>MOW LBC EAAA_2034</v>
      </c>
      <c r="B17272" t="s">
        <v>130</v>
      </c>
      <c r="C17272" t="s">
        <v>141</v>
      </c>
      <c r="D17272" t="s">
        <v>82</v>
      </c>
      <c r="E17272" t="s">
        <v>5</v>
      </c>
      <c r="F17272" t="s">
        <v>32</v>
      </c>
      <c r="G17272">
        <v>290426.71875</v>
      </c>
      <c r="H17272">
        <v>99045.2734375</v>
      </c>
      <c r="I17272">
        <v>38737.3359375</v>
      </c>
      <c r="J17272">
        <v>0</v>
      </c>
      <c r="L17272" s="51">
        <v>49309</v>
      </c>
      <c r="M17272">
        <v>11</v>
      </c>
      <c r="N17272">
        <v>110178.3828125</v>
      </c>
    </row>
    <row r="17273" spans="1:14" x14ac:dyDescent="0.25">
      <c r="A17273" s="21" t="str">
        <f t="shared" si="269"/>
        <v>MOW LBC EAAA_2035</v>
      </c>
      <c r="B17273" t="s">
        <v>130</v>
      </c>
      <c r="C17273" t="s">
        <v>141</v>
      </c>
      <c r="D17273" t="s">
        <v>82</v>
      </c>
      <c r="E17273" t="s">
        <v>5</v>
      </c>
      <c r="F17273" t="s">
        <v>32</v>
      </c>
      <c r="G17273">
        <v>302394.375</v>
      </c>
      <c r="H17273">
        <v>97383.7578125</v>
      </c>
      <c r="I17273">
        <v>39778.4609375</v>
      </c>
      <c r="J17273">
        <v>0</v>
      </c>
      <c r="L17273" s="51">
        <v>49674</v>
      </c>
      <c r="M17273">
        <v>12</v>
      </c>
      <c r="N17273">
        <v>105361.4140625</v>
      </c>
    </row>
    <row r="17274" spans="1:14" x14ac:dyDescent="0.25">
      <c r="A17274" s="21" t="str">
        <f t="shared" si="269"/>
        <v>MOW LBC EAAA_2036</v>
      </c>
      <c r="B17274" t="s">
        <v>130</v>
      </c>
      <c r="C17274" t="s">
        <v>141</v>
      </c>
      <c r="D17274" t="s">
        <v>82</v>
      </c>
      <c r="E17274" t="s">
        <v>5</v>
      </c>
      <c r="F17274" t="s">
        <v>32</v>
      </c>
      <c r="G17274">
        <v>314773.5625</v>
      </c>
      <c r="H17274">
        <v>96164.125</v>
      </c>
      <c r="I17274">
        <v>42659.13671875</v>
      </c>
      <c r="J17274">
        <v>0</v>
      </c>
      <c r="L17274" s="51">
        <v>50040</v>
      </c>
      <c r="M17274">
        <v>13</v>
      </c>
      <c r="N17274">
        <v>104021.2890625</v>
      </c>
    </row>
    <row r="17275" spans="1:14" x14ac:dyDescent="0.25">
      <c r="A17275" s="21" t="str">
        <f t="shared" si="269"/>
        <v>MOW LBC EAAA_2037</v>
      </c>
      <c r="B17275" t="s">
        <v>130</v>
      </c>
      <c r="C17275" t="s">
        <v>141</v>
      </c>
      <c r="D17275" t="s">
        <v>82</v>
      </c>
      <c r="E17275" t="s">
        <v>5</v>
      </c>
      <c r="F17275" t="s">
        <v>32</v>
      </c>
      <c r="G17275">
        <v>326075.09375</v>
      </c>
      <c r="H17275">
        <v>92793.40625</v>
      </c>
      <c r="I17275">
        <v>44542.1875</v>
      </c>
      <c r="J17275">
        <v>0</v>
      </c>
      <c r="L17275" s="51">
        <v>50405</v>
      </c>
      <c r="M17275">
        <v>14</v>
      </c>
      <c r="N17275">
        <v>95553.6171875</v>
      </c>
    </row>
    <row r="17276" spans="1:14" x14ac:dyDescent="0.25">
      <c r="A17276" s="21" t="str">
        <f t="shared" si="269"/>
        <v>MOW LBC EAAA_2038</v>
      </c>
      <c r="B17276" t="s">
        <v>130</v>
      </c>
      <c r="C17276" t="s">
        <v>141</v>
      </c>
      <c r="D17276" t="s">
        <v>82</v>
      </c>
      <c r="E17276" t="s">
        <v>5</v>
      </c>
      <c r="F17276" t="s">
        <v>32</v>
      </c>
      <c r="G17276">
        <v>338127.1875</v>
      </c>
      <c r="H17276">
        <v>70224.375</v>
      </c>
      <c r="I17276">
        <v>45376.81640625</v>
      </c>
      <c r="J17276">
        <v>0</v>
      </c>
      <c r="L17276" s="51">
        <v>50770</v>
      </c>
      <c r="M17276">
        <v>15</v>
      </c>
      <c r="N17276">
        <v>67577.8203125</v>
      </c>
    </row>
    <row r="17277" spans="1:14" x14ac:dyDescent="0.25">
      <c r="A17277" s="21" t="str">
        <f t="shared" si="269"/>
        <v>MOW LBC EAAA_2039</v>
      </c>
      <c r="B17277" t="s">
        <v>130</v>
      </c>
      <c r="C17277" t="s">
        <v>141</v>
      </c>
      <c r="D17277" t="s">
        <v>82</v>
      </c>
      <c r="E17277" t="s">
        <v>5</v>
      </c>
      <c r="F17277" t="s">
        <v>32</v>
      </c>
      <c r="G17277">
        <v>355622.09375</v>
      </c>
      <c r="H17277">
        <v>63388.9921875</v>
      </c>
      <c r="I17277">
        <v>48522.3046875</v>
      </c>
      <c r="J17277">
        <v>0</v>
      </c>
      <c r="L17277" s="51">
        <v>51135</v>
      </c>
      <c r="M17277">
        <v>16</v>
      </c>
      <c r="N17277">
        <v>51057.46875</v>
      </c>
    </row>
    <row r="17278" spans="1:14" x14ac:dyDescent="0.25">
      <c r="A17278" s="21" t="str">
        <f t="shared" si="269"/>
        <v>MOW LBC EAAA_2040</v>
      </c>
      <c r="B17278" t="s">
        <v>130</v>
      </c>
      <c r="C17278" t="s">
        <v>141</v>
      </c>
      <c r="D17278" t="s">
        <v>82</v>
      </c>
      <c r="E17278" t="s">
        <v>5</v>
      </c>
      <c r="F17278" t="s">
        <v>32</v>
      </c>
      <c r="G17278">
        <v>366219.4375</v>
      </c>
      <c r="H17278">
        <v>47406.7421875</v>
      </c>
      <c r="I17278">
        <v>29763.830078125</v>
      </c>
      <c r="J17278">
        <v>133313.8125</v>
      </c>
      <c r="L17278" s="51">
        <v>51501</v>
      </c>
      <c r="M17278">
        <v>17</v>
      </c>
      <c r="N17278">
        <v>42849.47265625</v>
      </c>
    </row>
    <row r="17279" spans="1:14" x14ac:dyDescent="0.25">
      <c r="A17279" s="21" t="str">
        <f t="shared" si="269"/>
        <v>MOW LBC EAAA_2041</v>
      </c>
      <c r="B17279" t="s">
        <v>130</v>
      </c>
      <c r="C17279" t="s">
        <v>141</v>
      </c>
      <c r="D17279" t="s">
        <v>82</v>
      </c>
      <c r="E17279" t="s">
        <v>5</v>
      </c>
      <c r="F17279" t="s">
        <v>32</v>
      </c>
      <c r="G17279">
        <v>375933.28125</v>
      </c>
      <c r="H17279">
        <v>37578.03125</v>
      </c>
      <c r="I17279">
        <v>29534.568359375</v>
      </c>
      <c r="J17279">
        <v>0</v>
      </c>
      <c r="L17279" s="51">
        <v>51866</v>
      </c>
      <c r="M17279">
        <v>18</v>
      </c>
      <c r="N17279">
        <v>35273.01953125</v>
      </c>
    </row>
    <row r="17280" spans="1:14" x14ac:dyDescent="0.25">
      <c r="A17280" s="21" t="str">
        <f t="shared" si="269"/>
        <v>MOW LBC EAAA_2042</v>
      </c>
      <c r="B17280" t="s">
        <v>130</v>
      </c>
      <c r="C17280" t="s">
        <v>141</v>
      </c>
      <c r="D17280" t="s">
        <v>82</v>
      </c>
      <c r="E17280" t="s">
        <v>5</v>
      </c>
      <c r="F17280" t="s">
        <v>32</v>
      </c>
      <c r="G17280">
        <v>387701.34375</v>
      </c>
      <c r="H17280">
        <v>24683.287109375</v>
      </c>
      <c r="I17280">
        <v>30464.568359375</v>
      </c>
      <c r="J17280">
        <v>0</v>
      </c>
      <c r="L17280" s="51">
        <v>52231</v>
      </c>
      <c r="M17280">
        <v>19</v>
      </c>
      <c r="N17280">
        <v>23315.55078125</v>
      </c>
    </row>
    <row r="17281" spans="1:14" x14ac:dyDescent="0.25">
      <c r="A17281" s="21" t="str">
        <f t="shared" si="269"/>
        <v>MOW LBC EAAA_2043</v>
      </c>
      <c r="B17281" t="s">
        <v>130</v>
      </c>
      <c r="C17281" t="s">
        <v>141</v>
      </c>
      <c r="D17281" t="s">
        <v>82</v>
      </c>
      <c r="E17281" t="s">
        <v>5</v>
      </c>
      <c r="F17281" t="s">
        <v>32</v>
      </c>
      <c r="G17281">
        <v>398459.59375</v>
      </c>
      <c r="H17281">
        <v>25386.455078125</v>
      </c>
      <c r="I17281">
        <v>155296.796875</v>
      </c>
      <c r="J17281">
        <v>0</v>
      </c>
      <c r="L17281" s="51">
        <v>52596</v>
      </c>
      <c r="M17281">
        <v>20</v>
      </c>
      <c r="N17281">
        <v>23360.9765625</v>
      </c>
    </row>
    <row r="17282" spans="1:14" x14ac:dyDescent="0.25">
      <c r="A17282" s="21" t="str">
        <f t="shared" ref="A17282:A17345" si="270">B17282&amp;" "&amp;D17282&amp;" "&amp;C17282&amp;"_"&amp;YEAR(L17282)</f>
        <v>MOW LBC EAAA_2024</v>
      </c>
      <c r="B17282" t="s">
        <v>130</v>
      </c>
      <c r="C17282" t="s">
        <v>141</v>
      </c>
      <c r="D17282" t="s">
        <v>82</v>
      </c>
      <c r="E17282" t="s">
        <v>5</v>
      </c>
      <c r="F17282" t="s">
        <v>8</v>
      </c>
      <c r="G17282">
        <v>0</v>
      </c>
      <c r="H17282">
        <v>0</v>
      </c>
      <c r="I17282">
        <v>0</v>
      </c>
      <c r="J17282">
        <v>0</v>
      </c>
      <c r="L17282" s="51">
        <v>45657</v>
      </c>
      <c r="M17282">
        <v>1</v>
      </c>
      <c r="N17282">
        <v>0</v>
      </c>
    </row>
    <row r="17283" spans="1:14" x14ac:dyDescent="0.25">
      <c r="A17283" s="21" t="str">
        <f t="shared" si="270"/>
        <v>MOW LBC EAAA_2025</v>
      </c>
      <c r="B17283" t="s">
        <v>130</v>
      </c>
      <c r="C17283" t="s">
        <v>141</v>
      </c>
      <c r="D17283" t="s">
        <v>82</v>
      </c>
      <c r="E17283" t="s">
        <v>5</v>
      </c>
      <c r="F17283" t="s">
        <v>8</v>
      </c>
      <c r="G17283">
        <v>0</v>
      </c>
      <c r="H17283">
        <v>0</v>
      </c>
      <c r="I17283">
        <v>0</v>
      </c>
      <c r="J17283">
        <v>0</v>
      </c>
      <c r="L17283" s="51">
        <v>46022</v>
      </c>
      <c r="M17283">
        <v>2</v>
      </c>
      <c r="N17283">
        <v>0</v>
      </c>
    </row>
    <row r="17284" spans="1:14" x14ac:dyDescent="0.25">
      <c r="A17284" s="21" t="str">
        <f t="shared" si="270"/>
        <v>MOW LBC EAAA_2026</v>
      </c>
      <c r="B17284" t="s">
        <v>130</v>
      </c>
      <c r="C17284" t="s">
        <v>141</v>
      </c>
      <c r="D17284" t="s">
        <v>82</v>
      </c>
      <c r="E17284" t="s">
        <v>5</v>
      </c>
      <c r="F17284" t="s">
        <v>8</v>
      </c>
      <c r="G17284">
        <v>0</v>
      </c>
      <c r="H17284">
        <v>0</v>
      </c>
      <c r="I17284">
        <v>0</v>
      </c>
      <c r="J17284">
        <v>0</v>
      </c>
      <c r="L17284" s="51">
        <v>46387</v>
      </c>
      <c r="M17284">
        <v>3</v>
      </c>
      <c r="N17284">
        <v>0</v>
      </c>
    </row>
    <row r="17285" spans="1:14" x14ac:dyDescent="0.25">
      <c r="A17285" s="21" t="str">
        <f t="shared" si="270"/>
        <v>MOW LBC EAAA_2027</v>
      </c>
      <c r="B17285" t="s">
        <v>130</v>
      </c>
      <c r="C17285" t="s">
        <v>141</v>
      </c>
      <c r="D17285" t="s">
        <v>82</v>
      </c>
      <c r="E17285" t="s">
        <v>5</v>
      </c>
      <c r="F17285" t="s">
        <v>8</v>
      </c>
      <c r="G17285">
        <v>0</v>
      </c>
      <c r="H17285">
        <v>0</v>
      </c>
      <c r="I17285">
        <v>0</v>
      </c>
      <c r="J17285">
        <v>0</v>
      </c>
      <c r="L17285" s="51">
        <v>46752</v>
      </c>
      <c r="M17285">
        <v>4</v>
      </c>
      <c r="N17285">
        <v>0</v>
      </c>
    </row>
    <row r="17286" spans="1:14" x14ac:dyDescent="0.25">
      <c r="A17286" s="21" t="str">
        <f t="shared" si="270"/>
        <v>MOW LBC EAAA_2028</v>
      </c>
      <c r="B17286" t="s">
        <v>130</v>
      </c>
      <c r="C17286" t="s">
        <v>141</v>
      </c>
      <c r="D17286" t="s">
        <v>82</v>
      </c>
      <c r="E17286" t="s">
        <v>5</v>
      </c>
      <c r="F17286" t="s">
        <v>8</v>
      </c>
      <c r="G17286">
        <v>0</v>
      </c>
      <c r="H17286">
        <v>0</v>
      </c>
      <c r="I17286">
        <v>0</v>
      </c>
      <c r="J17286">
        <v>0</v>
      </c>
      <c r="L17286" s="51">
        <v>47118</v>
      </c>
      <c r="M17286">
        <v>5</v>
      </c>
      <c r="N17286">
        <v>0</v>
      </c>
    </row>
    <row r="17287" spans="1:14" x14ac:dyDescent="0.25">
      <c r="A17287" s="21" t="str">
        <f t="shared" si="270"/>
        <v>MOW LBC EAAA_2029</v>
      </c>
      <c r="B17287" t="s">
        <v>130</v>
      </c>
      <c r="C17287" t="s">
        <v>141</v>
      </c>
      <c r="D17287" t="s">
        <v>82</v>
      </c>
      <c r="E17287" t="s">
        <v>5</v>
      </c>
      <c r="F17287" t="s">
        <v>8</v>
      </c>
      <c r="G17287">
        <v>0</v>
      </c>
      <c r="H17287">
        <v>0</v>
      </c>
      <c r="I17287">
        <v>0</v>
      </c>
      <c r="J17287">
        <v>0</v>
      </c>
      <c r="L17287" s="51">
        <v>47483</v>
      </c>
      <c r="M17287">
        <v>6</v>
      </c>
      <c r="N17287">
        <v>0</v>
      </c>
    </row>
    <row r="17288" spans="1:14" x14ac:dyDescent="0.25">
      <c r="A17288" s="21" t="str">
        <f t="shared" si="270"/>
        <v>MOW LBC EAAA_2030</v>
      </c>
      <c r="B17288" t="s">
        <v>130</v>
      </c>
      <c r="C17288" t="s">
        <v>141</v>
      </c>
      <c r="D17288" t="s">
        <v>82</v>
      </c>
      <c r="E17288" t="s">
        <v>5</v>
      </c>
      <c r="F17288" t="s">
        <v>8</v>
      </c>
      <c r="G17288">
        <v>0</v>
      </c>
      <c r="H17288">
        <v>0</v>
      </c>
      <c r="I17288">
        <v>0</v>
      </c>
      <c r="J17288">
        <v>0</v>
      </c>
      <c r="L17288" s="51">
        <v>47848</v>
      </c>
      <c r="M17288">
        <v>7</v>
      </c>
      <c r="N17288">
        <v>0</v>
      </c>
    </row>
    <row r="17289" spans="1:14" x14ac:dyDescent="0.25">
      <c r="A17289" s="21" t="str">
        <f t="shared" si="270"/>
        <v>MOW LBC EAAA_2031</v>
      </c>
      <c r="B17289" t="s">
        <v>130</v>
      </c>
      <c r="C17289" t="s">
        <v>141</v>
      </c>
      <c r="D17289" t="s">
        <v>82</v>
      </c>
      <c r="E17289" t="s">
        <v>5</v>
      </c>
      <c r="F17289" t="s">
        <v>8</v>
      </c>
      <c r="G17289">
        <v>0</v>
      </c>
      <c r="H17289">
        <v>0</v>
      </c>
      <c r="I17289">
        <v>0</v>
      </c>
      <c r="J17289">
        <v>0</v>
      </c>
      <c r="L17289" s="51">
        <v>48213</v>
      </c>
      <c r="M17289">
        <v>8</v>
      </c>
      <c r="N17289">
        <v>0</v>
      </c>
    </row>
    <row r="17290" spans="1:14" x14ac:dyDescent="0.25">
      <c r="A17290" s="21" t="str">
        <f t="shared" si="270"/>
        <v>MOW LBC EAAA_2032</v>
      </c>
      <c r="B17290" t="s">
        <v>130</v>
      </c>
      <c r="C17290" t="s">
        <v>141</v>
      </c>
      <c r="D17290" t="s">
        <v>82</v>
      </c>
      <c r="E17290" t="s">
        <v>5</v>
      </c>
      <c r="F17290" t="s">
        <v>8</v>
      </c>
      <c r="G17290">
        <v>0</v>
      </c>
      <c r="H17290">
        <v>0</v>
      </c>
      <c r="I17290">
        <v>0</v>
      </c>
      <c r="J17290">
        <v>0</v>
      </c>
      <c r="L17290" s="51">
        <v>48579</v>
      </c>
      <c r="M17290">
        <v>9</v>
      </c>
      <c r="N17290">
        <v>0</v>
      </c>
    </row>
    <row r="17291" spans="1:14" x14ac:dyDescent="0.25">
      <c r="A17291" s="21" t="str">
        <f t="shared" si="270"/>
        <v>MOW LBC EAAA_2033</v>
      </c>
      <c r="B17291" t="s">
        <v>130</v>
      </c>
      <c r="C17291" t="s">
        <v>141</v>
      </c>
      <c r="D17291" t="s">
        <v>82</v>
      </c>
      <c r="E17291" t="s">
        <v>5</v>
      </c>
      <c r="F17291" t="s">
        <v>8</v>
      </c>
      <c r="G17291">
        <v>0</v>
      </c>
      <c r="H17291">
        <v>0</v>
      </c>
      <c r="I17291">
        <v>0</v>
      </c>
      <c r="J17291">
        <v>0</v>
      </c>
      <c r="L17291" s="51">
        <v>48944</v>
      </c>
      <c r="M17291">
        <v>10</v>
      </c>
      <c r="N17291">
        <v>0</v>
      </c>
    </row>
    <row r="17292" spans="1:14" x14ac:dyDescent="0.25">
      <c r="A17292" s="21" t="str">
        <f t="shared" si="270"/>
        <v>MOW LBC EAAA_2034</v>
      </c>
      <c r="B17292" t="s">
        <v>130</v>
      </c>
      <c r="C17292" t="s">
        <v>141</v>
      </c>
      <c r="D17292" t="s">
        <v>82</v>
      </c>
      <c r="E17292" t="s">
        <v>5</v>
      </c>
      <c r="F17292" t="s">
        <v>8</v>
      </c>
      <c r="G17292">
        <v>0</v>
      </c>
      <c r="H17292">
        <v>0</v>
      </c>
      <c r="I17292">
        <v>0</v>
      </c>
      <c r="J17292">
        <v>0</v>
      </c>
      <c r="L17292" s="51">
        <v>49309</v>
      </c>
      <c r="M17292">
        <v>11</v>
      </c>
      <c r="N17292">
        <v>0</v>
      </c>
    </row>
    <row r="17293" spans="1:14" x14ac:dyDescent="0.25">
      <c r="A17293" s="21" t="str">
        <f t="shared" si="270"/>
        <v>MOW LBC EAAA_2035</v>
      </c>
      <c r="B17293" t="s">
        <v>130</v>
      </c>
      <c r="C17293" t="s">
        <v>141</v>
      </c>
      <c r="D17293" t="s">
        <v>82</v>
      </c>
      <c r="E17293" t="s">
        <v>5</v>
      </c>
      <c r="F17293" t="s">
        <v>8</v>
      </c>
      <c r="G17293">
        <v>0</v>
      </c>
      <c r="H17293">
        <v>0</v>
      </c>
      <c r="I17293">
        <v>0</v>
      </c>
      <c r="J17293">
        <v>0</v>
      </c>
      <c r="L17293" s="51">
        <v>49674</v>
      </c>
      <c r="M17293">
        <v>12</v>
      </c>
      <c r="N17293">
        <v>0</v>
      </c>
    </row>
    <row r="17294" spans="1:14" x14ac:dyDescent="0.25">
      <c r="A17294" s="21" t="str">
        <f t="shared" si="270"/>
        <v>MOW LBC EAAA_2036</v>
      </c>
      <c r="B17294" t="s">
        <v>130</v>
      </c>
      <c r="C17294" t="s">
        <v>141</v>
      </c>
      <c r="D17294" t="s">
        <v>82</v>
      </c>
      <c r="E17294" t="s">
        <v>5</v>
      </c>
      <c r="F17294" t="s">
        <v>8</v>
      </c>
      <c r="G17294">
        <v>0</v>
      </c>
      <c r="H17294">
        <v>0</v>
      </c>
      <c r="I17294">
        <v>0</v>
      </c>
      <c r="J17294">
        <v>0</v>
      </c>
      <c r="L17294" s="51">
        <v>50040</v>
      </c>
      <c r="M17294">
        <v>13</v>
      </c>
      <c r="N17294">
        <v>0</v>
      </c>
    </row>
    <row r="17295" spans="1:14" x14ac:dyDescent="0.25">
      <c r="A17295" s="21" t="str">
        <f t="shared" si="270"/>
        <v>MOW LBC EAAA_2037</v>
      </c>
      <c r="B17295" t="s">
        <v>130</v>
      </c>
      <c r="C17295" t="s">
        <v>141</v>
      </c>
      <c r="D17295" t="s">
        <v>82</v>
      </c>
      <c r="E17295" t="s">
        <v>5</v>
      </c>
      <c r="F17295" t="s">
        <v>8</v>
      </c>
      <c r="G17295">
        <v>0</v>
      </c>
      <c r="H17295">
        <v>0</v>
      </c>
      <c r="I17295">
        <v>0</v>
      </c>
      <c r="J17295">
        <v>0</v>
      </c>
      <c r="L17295" s="51">
        <v>50405</v>
      </c>
      <c r="M17295">
        <v>14</v>
      </c>
      <c r="N17295">
        <v>0</v>
      </c>
    </row>
    <row r="17296" spans="1:14" x14ac:dyDescent="0.25">
      <c r="A17296" s="21" t="str">
        <f t="shared" si="270"/>
        <v>MOW LBC EAAA_2038</v>
      </c>
      <c r="B17296" t="s">
        <v>130</v>
      </c>
      <c r="C17296" t="s">
        <v>141</v>
      </c>
      <c r="D17296" t="s">
        <v>82</v>
      </c>
      <c r="E17296" t="s">
        <v>5</v>
      </c>
      <c r="F17296" t="s">
        <v>8</v>
      </c>
      <c r="G17296">
        <v>0</v>
      </c>
      <c r="H17296">
        <v>0</v>
      </c>
      <c r="I17296">
        <v>0</v>
      </c>
      <c r="J17296">
        <v>0</v>
      </c>
      <c r="L17296" s="51">
        <v>50770</v>
      </c>
      <c r="M17296">
        <v>15</v>
      </c>
      <c r="N17296">
        <v>0</v>
      </c>
    </row>
    <row r="17297" spans="1:14" x14ac:dyDescent="0.25">
      <c r="A17297" s="21" t="str">
        <f t="shared" si="270"/>
        <v>MOW LBC EAAA_2039</v>
      </c>
      <c r="B17297" t="s">
        <v>130</v>
      </c>
      <c r="C17297" t="s">
        <v>141</v>
      </c>
      <c r="D17297" t="s">
        <v>82</v>
      </c>
      <c r="E17297" t="s">
        <v>5</v>
      </c>
      <c r="F17297" t="s">
        <v>8</v>
      </c>
      <c r="G17297">
        <v>0</v>
      </c>
      <c r="H17297">
        <v>0</v>
      </c>
      <c r="I17297">
        <v>0</v>
      </c>
      <c r="J17297">
        <v>0</v>
      </c>
      <c r="L17297" s="51">
        <v>51135</v>
      </c>
      <c r="M17297">
        <v>16</v>
      </c>
      <c r="N17297">
        <v>0</v>
      </c>
    </row>
    <row r="17298" spans="1:14" x14ac:dyDescent="0.25">
      <c r="A17298" s="21" t="str">
        <f t="shared" si="270"/>
        <v>MOW LBC EAAA_2040</v>
      </c>
      <c r="B17298" t="s">
        <v>130</v>
      </c>
      <c r="C17298" t="s">
        <v>141</v>
      </c>
      <c r="D17298" t="s">
        <v>82</v>
      </c>
      <c r="E17298" t="s">
        <v>5</v>
      </c>
      <c r="F17298" t="s">
        <v>8</v>
      </c>
      <c r="G17298">
        <v>0</v>
      </c>
      <c r="H17298">
        <v>0</v>
      </c>
      <c r="I17298">
        <v>0</v>
      </c>
      <c r="J17298">
        <v>0</v>
      </c>
      <c r="L17298" s="51">
        <v>51501</v>
      </c>
      <c r="M17298">
        <v>17</v>
      </c>
      <c r="N17298">
        <v>0</v>
      </c>
    </row>
    <row r="17299" spans="1:14" x14ac:dyDescent="0.25">
      <c r="A17299" s="21" t="str">
        <f t="shared" si="270"/>
        <v>MOW LBC EAAA_2041</v>
      </c>
      <c r="B17299" t="s">
        <v>130</v>
      </c>
      <c r="C17299" t="s">
        <v>141</v>
      </c>
      <c r="D17299" t="s">
        <v>82</v>
      </c>
      <c r="E17299" t="s">
        <v>5</v>
      </c>
      <c r="F17299" t="s">
        <v>8</v>
      </c>
      <c r="G17299">
        <v>0</v>
      </c>
      <c r="H17299">
        <v>0</v>
      </c>
      <c r="I17299">
        <v>0</v>
      </c>
      <c r="J17299">
        <v>0</v>
      </c>
      <c r="L17299" s="51">
        <v>51866</v>
      </c>
      <c r="M17299">
        <v>18</v>
      </c>
      <c r="N17299">
        <v>0</v>
      </c>
    </row>
    <row r="17300" spans="1:14" x14ac:dyDescent="0.25">
      <c r="A17300" s="21" t="str">
        <f t="shared" si="270"/>
        <v>MOW LBC EAAA_2042</v>
      </c>
      <c r="B17300" t="s">
        <v>130</v>
      </c>
      <c r="C17300" t="s">
        <v>141</v>
      </c>
      <c r="D17300" t="s">
        <v>82</v>
      </c>
      <c r="E17300" t="s">
        <v>5</v>
      </c>
      <c r="F17300" t="s">
        <v>8</v>
      </c>
      <c r="G17300">
        <v>0</v>
      </c>
      <c r="H17300">
        <v>0</v>
      </c>
      <c r="I17300">
        <v>0</v>
      </c>
      <c r="J17300">
        <v>0</v>
      </c>
      <c r="L17300" s="51">
        <v>52231</v>
      </c>
      <c r="M17300">
        <v>19</v>
      </c>
      <c r="N17300">
        <v>0</v>
      </c>
    </row>
    <row r="17301" spans="1:14" x14ac:dyDescent="0.25">
      <c r="A17301" s="21" t="str">
        <f t="shared" si="270"/>
        <v>MOW LBC EAAA_2043</v>
      </c>
      <c r="B17301" t="s">
        <v>130</v>
      </c>
      <c r="C17301" t="s">
        <v>141</v>
      </c>
      <c r="D17301" t="s">
        <v>82</v>
      </c>
      <c r="E17301" t="s">
        <v>5</v>
      </c>
      <c r="F17301" t="s">
        <v>8</v>
      </c>
      <c r="G17301">
        <v>0</v>
      </c>
      <c r="H17301">
        <v>0</v>
      </c>
      <c r="I17301">
        <v>0</v>
      </c>
      <c r="J17301">
        <v>0</v>
      </c>
      <c r="L17301" s="51">
        <v>52596</v>
      </c>
      <c r="M17301">
        <v>20</v>
      </c>
      <c r="N17301">
        <v>0</v>
      </c>
    </row>
    <row r="17302" spans="1:14" x14ac:dyDescent="0.25">
      <c r="A17302" s="21" t="str">
        <f t="shared" si="270"/>
        <v>MOW M2C EAAA_2024</v>
      </c>
      <c r="B17302" t="s">
        <v>130</v>
      </c>
      <c r="C17302" t="s">
        <v>141</v>
      </c>
      <c r="D17302" t="s">
        <v>22</v>
      </c>
      <c r="E17302" t="s">
        <v>29</v>
      </c>
      <c r="F17302" t="s">
        <v>28</v>
      </c>
      <c r="K17302">
        <v>0</v>
      </c>
      <c r="L17302" s="51">
        <v>45657</v>
      </c>
      <c r="M17302">
        <v>1</v>
      </c>
    </row>
    <row r="17303" spans="1:14" x14ac:dyDescent="0.25">
      <c r="A17303" s="21" t="str">
        <f t="shared" si="270"/>
        <v>MOW M2C EAAA_2025</v>
      </c>
      <c r="B17303" t="s">
        <v>130</v>
      </c>
      <c r="C17303" t="s">
        <v>141</v>
      </c>
      <c r="D17303" t="s">
        <v>22</v>
      </c>
      <c r="E17303" t="s">
        <v>29</v>
      </c>
      <c r="F17303" t="s">
        <v>28</v>
      </c>
      <c r="K17303">
        <v>0</v>
      </c>
      <c r="L17303" s="51">
        <v>46022</v>
      </c>
      <c r="M17303">
        <v>2</v>
      </c>
    </row>
    <row r="17304" spans="1:14" x14ac:dyDescent="0.25">
      <c r="A17304" s="21" t="str">
        <f t="shared" si="270"/>
        <v>MOW M2C EAAA_2026</v>
      </c>
      <c r="B17304" t="s">
        <v>130</v>
      </c>
      <c r="C17304" t="s">
        <v>141</v>
      </c>
      <c r="D17304" t="s">
        <v>22</v>
      </c>
      <c r="E17304" t="s">
        <v>29</v>
      </c>
      <c r="F17304" t="s">
        <v>28</v>
      </c>
      <c r="K17304">
        <v>0</v>
      </c>
      <c r="L17304" s="51">
        <v>46387</v>
      </c>
      <c r="M17304">
        <v>3</v>
      </c>
    </row>
    <row r="17305" spans="1:14" x14ac:dyDescent="0.25">
      <c r="A17305" s="21" t="str">
        <f t="shared" si="270"/>
        <v>MOW M2C EAAA_2027</v>
      </c>
      <c r="B17305" t="s">
        <v>130</v>
      </c>
      <c r="C17305" t="s">
        <v>141</v>
      </c>
      <c r="D17305" t="s">
        <v>22</v>
      </c>
      <c r="E17305" t="s">
        <v>29</v>
      </c>
      <c r="F17305" t="s">
        <v>28</v>
      </c>
      <c r="K17305">
        <v>0</v>
      </c>
      <c r="L17305" s="51">
        <v>46752</v>
      </c>
      <c r="M17305">
        <v>4</v>
      </c>
    </row>
    <row r="17306" spans="1:14" x14ac:dyDescent="0.25">
      <c r="A17306" s="21" t="str">
        <f t="shared" si="270"/>
        <v>MOW M2C EAAA_2028</v>
      </c>
      <c r="B17306" t="s">
        <v>130</v>
      </c>
      <c r="C17306" t="s">
        <v>141</v>
      </c>
      <c r="D17306" t="s">
        <v>22</v>
      </c>
      <c r="E17306" t="s">
        <v>29</v>
      </c>
      <c r="F17306" t="s">
        <v>28</v>
      </c>
      <c r="K17306">
        <v>0</v>
      </c>
      <c r="L17306" s="51">
        <v>47118</v>
      </c>
      <c r="M17306">
        <v>5</v>
      </c>
    </row>
    <row r="17307" spans="1:14" x14ac:dyDescent="0.25">
      <c r="A17307" s="21" t="str">
        <f t="shared" si="270"/>
        <v>MOW M2C EAAA_2029</v>
      </c>
      <c r="B17307" t="s">
        <v>130</v>
      </c>
      <c r="C17307" t="s">
        <v>141</v>
      </c>
      <c r="D17307" t="s">
        <v>22</v>
      </c>
      <c r="E17307" t="s">
        <v>29</v>
      </c>
      <c r="F17307" t="s">
        <v>28</v>
      </c>
      <c r="K17307">
        <v>0</v>
      </c>
      <c r="L17307" s="51">
        <v>47483</v>
      </c>
      <c r="M17307">
        <v>6</v>
      </c>
    </row>
    <row r="17308" spans="1:14" x14ac:dyDescent="0.25">
      <c r="A17308" s="21" t="str">
        <f t="shared" si="270"/>
        <v>MOW M2C EAAA_2030</v>
      </c>
      <c r="B17308" t="s">
        <v>130</v>
      </c>
      <c r="C17308" t="s">
        <v>141</v>
      </c>
      <c r="D17308" t="s">
        <v>22</v>
      </c>
      <c r="E17308" t="s">
        <v>29</v>
      </c>
      <c r="F17308" t="s">
        <v>28</v>
      </c>
      <c r="K17308">
        <v>0</v>
      </c>
      <c r="L17308" s="51">
        <v>47848</v>
      </c>
      <c r="M17308">
        <v>7</v>
      </c>
    </row>
    <row r="17309" spans="1:14" x14ac:dyDescent="0.25">
      <c r="A17309" s="21" t="str">
        <f t="shared" si="270"/>
        <v>MOW M2C EAAA_2031</v>
      </c>
      <c r="B17309" t="s">
        <v>130</v>
      </c>
      <c r="C17309" t="s">
        <v>141</v>
      </c>
      <c r="D17309" t="s">
        <v>22</v>
      </c>
      <c r="E17309" t="s">
        <v>29</v>
      </c>
      <c r="F17309" t="s">
        <v>28</v>
      </c>
      <c r="K17309">
        <v>0</v>
      </c>
      <c r="L17309" s="51">
        <v>48213</v>
      </c>
      <c r="M17309">
        <v>8</v>
      </c>
    </row>
    <row r="17310" spans="1:14" x14ac:dyDescent="0.25">
      <c r="A17310" s="21" t="str">
        <f t="shared" si="270"/>
        <v>MOW M2C EAAA_2032</v>
      </c>
      <c r="B17310" t="s">
        <v>130</v>
      </c>
      <c r="C17310" t="s">
        <v>141</v>
      </c>
      <c r="D17310" t="s">
        <v>22</v>
      </c>
      <c r="E17310" t="s">
        <v>29</v>
      </c>
      <c r="F17310" t="s">
        <v>28</v>
      </c>
      <c r="K17310">
        <v>0</v>
      </c>
      <c r="L17310" s="51">
        <v>48579</v>
      </c>
      <c r="M17310">
        <v>9</v>
      </c>
    </row>
    <row r="17311" spans="1:14" x14ac:dyDescent="0.25">
      <c r="A17311" s="21" t="str">
        <f t="shared" si="270"/>
        <v>MOW M2C EAAA_2033</v>
      </c>
      <c r="B17311" t="s">
        <v>130</v>
      </c>
      <c r="C17311" t="s">
        <v>141</v>
      </c>
      <c r="D17311" t="s">
        <v>22</v>
      </c>
      <c r="E17311" t="s">
        <v>29</v>
      </c>
      <c r="F17311" t="s">
        <v>28</v>
      </c>
      <c r="K17311">
        <v>0</v>
      </c>
      <c r="L17311" s="51">
        <v>48944</v>
      </c>
      <c r="M17311">
        <v>10</v>
      </c>
    </row>
    <row r="17312" spans="1:14" x14ac:dyDescent="0.25">
      <c r="A17312" s="21" t="str">
        <f t="shared" si="270"/>
        <v>MOW M2C EAAA_2034</v>
      </c>
      <c r="B17312" t="s">
        <v>130</v>
      </c>
      <c r="C17312" t="s">
        <v>141</v>
      </c>
      <c r="D17312" t="s">
        <v>22</v>
      </c>
      <c r="E17312" t="s">
        <v>29</v>
      </c>
      <c r="F17312" t="s">
        <v>28</v>
      </c>
      <c r="K17312">
        <v>0</v>
      </c>
      <c r="L17312" s="51">
        <v>49309</v>
      </c>
      <c r="M17312">
        <v>11</v>
      </c>
    </row>
    <row r="17313" spans="1:13" x14ac:dyDescent="0.25">
      <c r="A17313" s="21" t="str">
        <f t="shared" si="270"/>
        <v>MOW M2C EAAA_2035</v>
      </c>
      <c r="B17313" t="s">
        <v>130</v>
      </c>
      <c r="C17313" t="s">
        <v>141</v>
      </c>
      <c r="D17313" t="s">
        <v>22</v>
      </c>
      <c r="E17313" t="s">
        <v>29</v>
      </c>
      <c r="F17313" t="s">
        <v>28</v>
      </c>
      <c r="K17313">
        <v>0</v>
      </c>
      <c r="L17313" s="51">
        <v>49674</v>
      </c>
      <c r="M17313">
        <v>12</v>
      </c>
    </row>
    <row r="17314" spans="1:13" x14ac:dyDescent="0.25">
      <c r="A17314" s="21" t="str">
        <f t="shared" si="270"/>
        <v>MOW M2C EAAA_2036</v>
      </c>
      <c r="B17314" t="s">
        <v>130</v>
      </c>
      <c r="C17314" t="s">
        <v>141</v>
      </c>
      <c r="D17314" t="s">
        <v>22</v>
      </c>
      <c r="E17314" t="s">
        <v>29</v>
      </c>
      <c r="F17314" t="s">
        <v>28</v>
      </c>
      <c r="K17314">
        <v>0</v>
      </c>
      <c r="L17314" s="51">
        <v>50040</v>
      </c>
      <c r="M17314">
        <v>13</v>
      </c>
    </row>
    <row r="17315" spans="1:13" x14ac:dyDescent="0.25">
      <c r="A17315" s="21" t="str">
        <f t="shared" si="270"/>
        <v>MOW M2C EAAA_2037</v>
      </c>
      <c r="B17315" t="s">
        <v>130</v>
      </c>
      <c r="C17315" t="s">
        <v>141</v>
      </c>
      <c r="D17315" t="s">
        <v>22</v>
      </c>
      <c r="E17315" t="s">
        <v>29</v>
      </c>
      <c r="F17315" t="s">
        <v>28</v>
      </c>
      <c r="K17315">
        <v>0</v>
      </c>
      <c r="L17315" s="51">
        <v>50405</v>
      </c>
      <c r="M17315">
        <v>14</v>
      </c>
    </row>
    <row r="17316" spans="1:13" x14ac:dyDescent="0.25">
      <c r="A17316" s="21" t="str">
        <f t="shared" si="270"/>
        <v>MOW M2C EAAA_2038</v>
      </c>
      <c r="B17316" t="s">
        <v>130</v>
      </c>
      <c r="C17316" t="s">
        <v>141</v>
      </c>
      <c r="D17316" t="s">
        <v>22</v>
      </c>
      <c r="E17316" t="s">
        <v>29</v>
      </c>
      <c r="F17316" t="s">
        <v>28</v>
      </c>
      <c r="K17316">
        <v>0</v>
      </c>
      <c r="L17316" s="51">
        <v>50770</v>
      </c>
      <c r="M17316">
        <v>15</v>
      </c>
    </row>
    <row r="17317" spans="1:13" x14ac:dyDescent="0.25">
      <c r="A17317" s="21" t="str">
        <f t="shared" si="270"/>
        <v>MOW M2C EAAA_2039</v>
      </c>
      <c r="B17317" t="s">
        <v>130</v>
      </c>
      <c r="C17317" t="s">
        <v>141</v>
      </c>
      <c r="D17317" t="s">
        <v>22</v>
      </c>
      <c r="E17317" t="s">
        <v>29</v>
      </c>
      <c r="F17317" t="s">
        <v>28</v>
      </c>
      <c r="K17317">
        <v>0</v>
      </c>
      <c r="L17317" s="51">
        <v>51135</v>
      </c>
      <c r="M17317">
        <v>16</v>
      </c>
    </row>
    <row r="17318" spans="1:13" x14ac:dyDescent="0.25">
      <c r="A17318" s="21" t="str">
        <f t="shared" si="270"/>
        <v>MOW M2C EAAA_2040</v>
      </c>
      <c r="B17318" t="s">
        <v>130</v>
      </c>
      <c r="C17318" t="s">
        <v>141</v>
      </c>
      <c r="D17318" t="s">
        <v>22</v>
      </c>
      <c r="E17318" t="s">
        <v>29</v>
      </c>
      <c r="F17318" t="s">
        <v>28</v>
      </c>
      <c r="K17318">
        <v>0</v>
      </c>
      <c r="L17318" s="51">
        <v>51501</v>
      </c>
      <c r="M17318">
        <v>17</v>
      </c>
    </row>
    <row r="17319" spans="1:13" x14ac:dyDescent="0.25">
      <c r="A17319" s="21" t="str">
        <f t="shared" si="270"/>
        <v>MOW M2C EAAA_2041</v>
      </c>
      <c r="B17319" t="s">
        <v>130</v>
      </c>
      <c r="C17319" t="s">
        <v>141</v>
      </c>
      <c r="D17319" t="s">
        <v>22</v>
      </c>
      <c r="E17319" t="s">
        <v>29</v>
      </c>
      <c r="F17319" t="s">
        <v>28</v>
      </c>
      <c r="K17319">
        <v>0</v>
      </c>
      <c r="L17319" s="51">
        <v>51866</v>
      </c>
      <c r="M17319">
        <v>18</v>
      </c>
    </row>
    <row r="17320" spans="1:13" x14ac:dyDescent="0.25">
      <c r="A17320" s="21" t="str">
        <f t="shared" si="270"/>
        <v>MOW M2C EAAA_2042</v>
      </c>
      <c r="B17320" t="s">
        <v>130</v>
      </c>
      <c r="C17320" t="s">
        <v>141</v>
      </c>
      <c r="D17320" t="s">
        <v>22</v>
      </c>
      <c r="E17320" t="s">
        <v>29</v>
      </c>
      <c r="F17320" t="s">
        <v>28</v>
      </c>
      <c r="K17320">
        <v>5516.16796875</v>
      </c>
      <c r="L17320" s="51">
        <v>52231</v>
      </c>
      <c r="M17320">
        <v>19</v>
      </c>
    </row>
    <row r="17321" spans="1:13" x14ac:dyDescent="0.25">
      <c r="A17321" s="21" t="str">
        <f t="shared" si="270"/>
        <v>MOW M2C EAAA_2043</v>
      </c>
      <c r="B17321" t="s">
        <v>130</v>
      </c>
      <c r="C17321" t="s">
        <v>141</v>
      </c>
      <c r="D17321" t="s">
        <v>22</v>
      </c>
      <c r="E17321" t="s">
        <v>29</v>
      </c>
      <c r="F17321" t="s">
        <v>28</v>
      </c>
      <c r="K17321">
        <v>10514.1845703125</v>
      </c>
      <c r="L17321" s="51">
        <v>52596</v>
      </c>
      <c r="M17321">
        <v>20</v>
      </c>
    </row>
    <row r="17322" spans="1:13" x14ac:dyDescent="0.25">
      <c r="A17322" s="21" t="str">
        <f t="shared" si="270"/>
        <v>MOW M2C EAAA_2024</v>
      </c>
      <c r="B17322" t="s">
        <v>130</v>
      </c>
      <c r="C17322" t="s">
        <v>141</v>
      </c>
      <c r="D17322" t="s">
        <v>22</v>
      </c>
      <c r="E17322" t="s">
        <v>29</v>
      </c>
      <c r="F17322" t="s">
        <v>31</v>
      </c>
      <c r="K17322">
        <v>0</v>
      </c>
      <c r="L17322" s="51">
        <v>45657</v>
      </c>
      <c r="M17322">
        <v>1</v>
      </c>
    </row>
    <row r="17323" spans="1:13" x14ac:dyDescent="0.25">
      <c r="A17323" s="21" t="str">
        <f t="shared" si="270"/>
        <v>MOW M2C EAAA_2025</v>
      </c>
      <c r="B17323" t="s">
        <v>130</v>
      </c>
      <c r="C17323" t="s">
        <v>141</v>
      </c>
      <c r="D17323" t="s">
        <v>22</v>
      </c>
      <c r="E17323" t="s">
        <v>29</v>
      </c>
      <c r="F17323" t="s">
        <v>31</v>
      </c>
      <c r="K17323">
        <v>0</v>
      </c>
      <c r="L17323" s="51">
        <v>46022</v>
      </c>
      <c r="M17323">
        <v>2</v>
      </c>
    </row>
    <row r="17324" spans="1:13" x14ac:dyDescent="0.25">
      <c r="A17324" s="21" t="str">
        <f t="shared" si="270"/>
        <v>MOW M2C EAAA_2026</v>
      </c>
      <c r="B17324" t="s">
        <v>130</v>
      </c>
      <c r="C17324" t="s">
        <v>141</v>
      </c>
      <c r="D17324" t="s">
        <v>22</v>
      </c>
      <c r="E17324" t="s">
        <v>29</v>
      </c>
      <c r="F17324" t="s">
        <v>31</v>
      </c>
      <c r="K17324">
        <v>0</v>
      </c>
      <c r="L17324" s="51">
        <v>46387</v>
      </c>
      <c r="M17324">
        <v>3</v>
      </c>
    </row>
    <row r="17325" spans="1:13" x14ac:dyDescent="0.25">
      <c r="A17325" s="21" t="str">
        <f t="shared" si="270"/>
        <v>MOW M2C EAAA_2027</v>
      </c>
      <c r="B17325" t="s">
        <v>130</v>
      </c>
      <c r="C17325" t="s">
        <v>141</v>
      </c>
      <c r="D17325" t="s">
        <v>22</v>
      </c>
      <c r="E17325" t="s">
        <v>29</v>
      </c>
      <c r="F17325" t="s">
        <v>31</v>
      </c>
      <c r="K17325">
        <v>0</v>
      </c>
      <c r="L17325" s="51">
        <v>46752</v>
      </c>
      <c r="M17325">
        <v>4</v>
      </c>
    </row>
    <row r="17326" spans="1:13" x14ac:dyDescent="0.25">
      <c r="A17326" s="21" t="str">
        <f t="shared" si="270"/>
        <v>MOW M2C EAAA_2028</v>
      </c>
      <c r="B17326" t="s">
        <v>130</v>
      </c>
      <c r="C17326" t="s">
        <v>141</v>
      </c>
      <c r="D17326" t="s">
        <v>22</v>
      </c>
      <c r="E17326" t="s">
        <v>29</v>
      </c>
      <c r="F17326" t="s">
        <v>31</v>
      </c>
      <c r="K17326">
        <v>0</v>
      </c>
      <c r="L17326" s="51">
        <v>47118</v>
      </c>
      <c r="M17326">
        <v>5</v>
      </c>
    </row>
    <row r="17327" spans="1:13" x14ac:dyDescent="0.25">
      <c r="A17327" s="21" t="str">
        <f t="shared" si="270"/>
        <v>MOW M2C EAAA_2029</v>
      </c>
      <c r="B17327" t="s">
        <v>130</v>
      </c>
      <c r="C17327" t="s">
        <v>141</v>
      </c>
      <c r="D17327" t="s">
        <v>22</v>
      </c>
      <c r="E17327" t="s">
        <v>29</v>
      </c>
      <c r="F17327" t="s">
        <v>31</v>
      </c>
      <c r="K17327">
        <v>0</v>
      </c>
      <c r="L17327" s="51">
        <v>47483</v>
      </c>
      <c r="M17327">
        <v>6</v>
      </c>
    </row>
    <row r="17328" spans="1:13" x14ac:dyDescent="0.25">
      <c r="A17328" s="21" t="str">
        <f t="shared" si="270"/>
        <v>MOW M2C EAAA_2030</v>
      </c>
      <c r="B17328" t="s">
        <v>130</v>
      </c>
      <c r="C17328" t="s">
        <v>141</v>
      </c>
      <c r="D17328" t="s">
        <v>22</v>
      </c>
      <c r="E17328" t="s">
        <v>29</v>
      </c>
      <c r="F17328" t="s">
        <v>31</v>
      </c>
      <c r="K17328">
        <v>0</v>
      </c>
      <c r="L17328" s="51">
        <v>47848</v>
      </c>
      <c r="M17328">
        <v>7</v>
      </c>
    </row>
    <row r="17329" spans="1:14" x14ac:dyDescent="0.25">
      <c r="A17329" s="21" t="str">
        <f t="shared" si="270"/>
        <v>MOW M2C EAAA_2031</v>
      </c>
      <c r="B17329" t="s">
        <v>130</v>
      </c>
      <c r="C17329" t="s">
        <v>141</v>
      </c>
      <c r="D17329" t="s">
        <v>22</v>
      </c>
      <c r="E17329" t="s">
        <v>29</v>
      </c>
      <c r="F17329" t="s">
        <v>31</v>
      </c>
      <c r="K17329">
        <v>0</v>
      </c>
      <c r="L17329" s="51">
        <v>48213</v>
      </c>
      <c r="M17329">
        <v>8</v>
      </c>
    </row>
    <row r="17330" spans="1:14" x14ac:dyDescent="0.25">
      <c r="A17330" s="21" t="str">
        <f t="shared" si="270"/>
        <v>MOW M2C EAAA_2032</v>
      </c>
      <c r="B17330" t="s">
        <v>130</v>
      </c>
      <c r="C17330" t="s">
        <v>141</v>
      </c>
      <c r="D17330" t="s">
        <v>22</v>
      </c>
      <c r="E17330" t="s">
        <v>29</v>
      </c>
      <c r="F17330" t="s">
        <v>31</v>
      </c>
      <c r="K17330">
        <v>0</v>
      </c>
      <c r="L17330" s="51">
        <v>48579</v>
      </c>
      <c r="M17330">
        <v>9</v>
      </c>
    </row>
    <row r="17331" spans="1:14" x14ac:dyDescent="0.25">
      <c r="A17331" s="21" t="str">
        <f t="shared" si="270"/>
        <v>MOW M2C EAAA_2033</v>
      </c>
      <c r="B17331" t="s">
        <v>130</v>
      </c>
      <c r="C17331" t="s">
        <v>141</v>
      </c>
      <c r="D17331" t="s">
        <v>22</v>
      </c>
      <c r="E17331" t="s">
        <v>29</v>
      </c>
      <c r="F17331" t="s">
        <v>31</v>
      </c>
      <c r="K17331">
        <v>0</v>
      </c>
      <c r="L17331" s="51">
        <v>48944</v>
      </c>
      <c r="M17331">
        <v>10</v>
      </c>
    </row>
    <row r="17332" spans="1:14" x14ac:dyDescent="0.25">
      <c r="A17332" s="21" t="str">
        <f t="shared" si="270"/>
        <v>MOW M2C EAAA_2034</v>
      </c>
      <c r="B17332" t="s">
        <v>130</v>
      </c>
      <c r="C17332" t="s">
        <v>141</v>
      </c>
      <c r="D17332" t="s">
        <v>22</v>
      </c>
      <c r="E17332" t="s">
        <v>29</v>
      </c>
      <c r="F17332" t="s">
        <v>31</v>
      </c>
      <c r="K17332">
        <v>0</v>
      </c>
      <c r="L17332" s="51">
        <v>49309</v>
      </c>
      <c r="M17332">
        <v>11</v>
      </c>
    </row>
    <row r="17333" spans="1:14" x14ac:dyDescent="0.25">
      <c r="A17333" s="21" t="str">
        <f t="shared" si="270"/>
        <v>MOW M2C EAAA_2035</v>
      </c>
      <c r="B17333" t="s">
        <v>130</v>
      </c>
      <c r="C17333" t="s">
        <v>141</v>
      </c>
      <c r="D17333" t="s">
        <v>22</v>
      </c>
      <c r="E17333" t="s">
        <v>29</v>
      </c>
      <c r="F17333" t="s">
        <v>31</v>
      </c>
      <c r="K17333">
        <v>0</v>
      </c>
      <c r="L17333" s="51">
        <v>49674</v>
      </c>
      <c r="M17333">
        <v>12</v>
      </c>
    </row>
    <row r="17334" spans="1:14" x14ac:dyDescent="0.25">
      <c r="A17334" s="21" t="str">
        <f t="shared" si="270"/>
        <v>MOW M2C EAAA_2036</v>
      </c>
      <c r="B17334" t="s">
        <v>130</v>
      </c>
      <c r="C17334" t="s">
        <v>141</v>
      </c>
      <c r="D17334" t="s">
        <v>22</v>
      </c>
      <c r="E17334" t="s">
        <v>29</v>
      </c>
      <c r="F17334" t="s">
        <v>31</v>
      </c>
      <c r="K17334">
        <v>0</v>
      </c>
      <c r="L17334" s="51">
        <v>50040</v>
      </c>
      <c r="M17334">
        <v>13</v>
      </c>
    </row>
    <row r="17335" spans="1:14" x14ac:dyDescent="0.25">
      <c r="A17335" s="21" t="str">
        <f t="shared" si="270"/>
        <v>MOW M2C EAAA_2037</v>
      </c>
      <c r="B17335" t="s">
        <v>130</v>
      </c>
      <c r="C17335" t="s">
        <v>141</v>
      </c>
      <c r="D17335" t="s">
        <v>22</v>
      </c>
      <c r="E17335" t="s">
        <v>29</v>
      </c>
      <c r="F17335" t="s">
        <v>31</v>
      </c>
      <c r="K17335">
        <v>0</v>
      </c>
      <c r="L17335" s="51">
        <v>50405</v>
      </c>
      <c r="M17335">
        <v>14</v>
      </c>
    </row>
    <row r="17336" spans="1:14" x14ac:dyDescent="0.25">
      <c r="A17336" s="21" t="str">
        <f t="shared" si="270"/>
        <v>MOW M2C EAAA_2038</v>
      </c>
      <c r="B17336" t="s">
        <v>130</v>
      </c>
      <c r="C17336" t="s">
        <v>141</v>
      </c>
      <c r="D17336" t="s">
        <v>22</v>
      </c>
      <c r="E17336" t="s">
        <v>29</v>
      </c>
      <c r="F17336" t="s">
        <v>31</v>
      </c>
      <c r="K17336">
        <v>0</v>
      </c>
      <c r="L17336" s="51">
        <v>50770</v>
      </c>
      <c r="M17336">
        <v>15</v>
      </c>
    </row>
    <row r="17337" spans="1:14" x14ac:dyDescent="0.25">
      <c r="A17337" s="21" t="str">
        <f t="shared" si="270"/>
        <v>MOW M2C EAAA_2039</v>
      </c>
      <c r="B17337" t="s">
        <v>130</v>
      </c>
      <c r="C17337" t="s">
        <v>141</v>
      </c>
      <c r="D17337" t="s">
        <v>22</v>
      </c>
      <c r="E17337" t="s">
        <v>29</v>
      </c>
      <c r="F17337" t="s">
        <v>31</v>
      </c>
      <c r="K17337">
        <v>0</v>
      </c>
      <c r="L17337" s="51">
        <v>51135</v>
      </c>
      <c r="M17337">
        <v>16</v>
      </c>
    </row>
    <row r="17338" spans="1:14" x14ac:dyDescent="0.25">
      <c r="A17338" s="21" t="str">
        <f t="shared" si="270"/>
        <v>MOW M2C EAAA_2040</v>
      </c>
      <c r="B17338" t="s">
        <v>130</v>
      </c>
      <c r="C17338" t="s">
        <v>141</v>
      </c>
      <c r="D17338" t="s">
        <v>22</v>
      </c>
      <c r="E17338" t="s">
        <v>29</v>
      </c>
      <c r="F17338" t="s">
        <v>31</v>
      </c>
      <c r="K17338">
        <v>0</v>
      </c>
      <c r="L17338" s="51">
        <v>51501</v>
      </c>
      <c r="M17338">
        <v>17</v>
      </c>
    </row>
    <row r="17339" spans="1:14" x14ac:dyDescent="0.25">
      <c r="A17339" s="21" t="str">
        <f t="shared" si="270"/>
        <v>MOW M2C EAAA_2041</v>
      </c>
      <c r="B17339" t="s">
        <v>130</v>
      </c>
      <c r="C17339" t="s">
        <v>141</v>
      </c>
      <c r="D17339" t="s">
        <v>22</v>
      </c>
      <c r="E17339" t="s">
        <v>29</v>
      </c>
      <c r="F17339" t="s">
        <v>31</v>
      </c>
      <c r="K17339">
        <v>0</v>
      </c>
      <c r="L17339" s="51">
        <v>51866</v>
      </c>
      <c r="M17339">
        <v>18</v>
      </c>
    </row>
    <row r="17340" spans="1:14" x14ac:dyDescent="0.25">
      <c r="A17340" s="21" t="str">
        <f t="shared" si="270"/>
        <v>MOW M2C EAAA_2042</v>
      </c>
      <c r="B17340" t="s">
        <v>130</v>
      </c>
      <c r="C17340" t="s">
        <v>141</v>
      </c>
      <c r="D17340" t="s">
        <v>22</v>
      </c>
      <c r="E17340" t="s">
        <v>29</v>
      </c>
      <c r="F17340" t="s">
        <v>31</v>
      </c>
      <c r="K17340">
        <v>0</v>
      </c>
      <c r="L17340" s="51">
        <v>52231</v>
      </c>
      <c r="M17340">
        <v>19</v>
      </c>
    </row>
    <row r="17341" spans="1:14" x14ac:dyDescent="0.25">
      <c r="A17341" s="21" t="str">
        <f t="shared" si="270"/>
        <v>MOW M2C EAAA_2043</v>
      </c>
      <c r="B17341" t="s">
        <v>130</v>
      </c>
      <c r="C17341" t="s">
        <v>141</v>
      </c>
      <c r="D17341" t="s">
        <v>22</v>
      </c>
      <c r="E17341" t="s">
        <v>29</v>
      </c>
      <c r="F17341" t="s">
        <v>31</v>
      </c>
      <c r="K17341">
        <v>0</v>
      </c>
      <c r="L17341" s="51">
        <v>52596</v>
      </c>
      <c r="M17341">
        <v>20</v>
      </c>
    </row>
    <row r="17342" spans="1:14" x14ac:dyDescent="0.25">
      <c r="A17342" s="21" t="str">
        <f t="shared" si="270"/>
        <v>MOW M2C EAAA_2024</v>
      </c>
      <c r="B17342" t="s">
        <v>130</v>
      </c>
      <c r="C17342" t="s">
        <v>141</v>
      </c>
      <c r="D17342" t="s">
        <v>22</v>
      </c>
      <c r="E17342" t="s">
        <v>5</v>
      </c>
      <c r="F17342" t="s">
        <v>4</v>
      </c>
      <c r="G17342">
        <v>0</v>
      </c>
      <c r="H17342">
        <v>0</v>
      </c>
      <c r="I17342">
        <v>0</v>
      </c>
      <c r="J17342">
        <v>0</v>
      </c>
      <c r="L17342" s="51">
        <v>45657</v>
      </c>
      <c r="M17342">
        <v>1</v>
      </c>
      <c r="N17342">
        <v>0</v>
      </c>
    </row>
    <row r="17343" spans="1:14" x14ac:dyDescent="0.25">
      <c r="A17343" s="21" t="str">
        <f t="shared" si="270"/>
        <v>MOW M2C EAAA_2025</v>
      </c>
      <c r="B17343" t="s">
        <v>130</v>
      </c>
      <c r="C17343" t="s">
        <v>141</v>
      </c>
      <c r="D17343" t="s">
        <v>22</v>
      </c>
      <c r="E17343" t="s">
        <v>5</v>
      </c>
      <c r="F17343" t="s">
        <v>4</v>
      </c>
      <c r="G17343">
        <v>0</v>
      </c>
      <c r="H17343">
        <v>0</v>
      </c>
      <c r="I17343">
        <v>4883.10009765625</v>
      </c>
      <c r="J17343">
        <v>0</v>
      </c>
      <c r="L17343" s="51">
        <v>46022</v>
      </c>
      <c r="M17343">
        <v>2</v>
      </c>
      <c r="N17343">
        <v>0</v>
      </c>
    </row>
    <row r="17344" spans="1:14" x14ac:dyDescent="0.25">
      <c r="A17344" s="21" t="str">
        <f t="shared" si="270"/>
        <v>MOW M2C EAAA_2026</v>
      </c>
      <c r="B17344" t="s">
        <v>130</v>
      </c>
      <c r="C17344" t="s">
        <v>141</v>
      </c>
      <c r="D17344" t="s">
        <v>22</v>
      </c>
      <c r="E17344" t="s">
        <v>5</v>
      </c>
      <c r="F17344" t="s">
        <v>4</v>
      </c>
      <c r="G17344">
        <v>0</v>
      </c>
      <c r="H17344">
        <v>4166.85009765625</v>
      </c>
      <c r="I17344">
        <v>-55303.4140625</v>
      </c>
      <c r="J17344">
        <v>0</v>
      </c>
      <c r="L17344" s="51">
        <v>46387</v>
      </c>
      <c r="M17344">
        <v>3</v>
      </c>
      <c r="N17344">
        <v>0</v>
      </c>
    </row>
    <row r="17345" spans="1:14" x14ac:dyDescent="0.25">
      <c r="A17345" s="21" t="str">
        <f t="shared" si="270"/>
        <v>MOW M2C EAAA_2027</v>
      </c>
      <c r="B17345" t="s">
        <v>130</v>
      </c>
      <c r="C17345" t="s">
        <v>141</v>
      </c>
      <c r="D17345" t="s">
        <v>22</v>
      </c>
      <c r="E17345" t="s">
        <v>5</v>
      </c>
      <c r="F17345" t="s">
        <v>4</v>
      </c>
      <c r="G17345">
        <v>0</v>
      </c>
      <c r="H17345">
        <v>5336.47119140625</v>
      </c>
      <c r="I17345">
        <v>-23738.19140625</v>
      </c>
      <c r="J17345">
        <v>0</v>
      </c>
      <c r="L17345" s="51">
        <v>46752</v>
      </c>
      <c r="M17345">
        <v>4</v>
      </c>
      <c r="N17345">
        <v>0</v>
      </c>
    </row>
    <row r="17346" spans="1:14" x14ac:dyDescent="0.25">
      <c r="A17346" s="21" t="str">
        <f t="shared" ref="A17346:A17409" si="271">B17346&amp;" "&amp;D17346&amp;" "&amp;C17346&amp;"_"&amp;YEAR(L17346)</f>
        <v>MOW M2C EAAA_2028</v>
      </c>
      <c r="B17346" t="s">
        <v>130</v>
      </c>
      <c r="C17346" t="s">
        <v>141</v>
      </c>
      <c r="D17346" t="s">
        <v>22</v>
      </c>
      <c r="E17346" t="s">
        <v>5</v>
      </c>
      <c r="F17346" t="s">
        <v>4</v>
      </c>
      <c r="G17346">
        <v>0</v>
      </c>
      <c r="H17346">
        <v>14777.0478515625</v>
      </c>
      <c r="I17346">
        <v>139656.34375</v>
      </c>
      <c r="J17346">
        <v>0</v>
      </c>
      <c r="L17346" s="51">
        <v>47118</v>
      </c>
      <c r="M17346">
        <v>5</v>
      </c>
      <c r="N17346">
        <v>-25649.771484375</v>
      </c>
    </row>
    <row r="17347" spans="1:14" x14ac:dyDescent="0.25">
      <c r="A17347" s="21" t="str">
        <f t="shared" si="271"/>
        <v>MOW M2C EAAA_2029</v>
      </c>
      <c r="B17347" t="s">
        <v>130</v>
      </c>
      <c r="C17347" t="s">
        <v>141</v>
      </c>
      <c r="D17347" t="s">
        <v>22</v>
      </c>
      <c r="E17347" t="s">
        <v>5</v>
      </c>
      <c r="F17347" t="s">
        <v>4</v>
      </c>
      <c r="G17347">
        <v>0</v>
      </c>
      <c r="H17347">
        <v>44319.90234375</v>
      </c>
      <c r="I17347">
        <v>199501.6875</v>
      </c>
      <c r="J17347">
        <v>0</v>
      </c>
      <c r="L17347" s="51">
        <v>47483</v>
      </c>
      <c r="M17347">
        <v>6</v>
      </c>
      <c r="N17347">
        <v>-631.17681884765625</v>
      </c>
    </row>
    <row r="17348" spans="1:14" x14ac:dyDescent="0.25">
      <c r="A17348" s="21" t="str">
        <f t="shared" si="271"/>
        <v>MOW M2C EAAA_2030</v>
      </c>
      <c r="B17348" t="s">
        <v>130</v>
      </c>
      <c r="C17348" t="s">
        <v>141</v>
      </c>
      <c r="D17348" t="s">
        <v>22</v>
      </c>
      <c r="E17348" t="s">
        <v>5</v>
      </c>
      <c r="F17348" t="s">
        <v>4</v>
      </c>
      <c r="G17348">
        <v>0</v>
      </c>
      <c r="H17348">
        <v>78518.21875</v>
      </c>
      <c r="I17348">
        <v>242938.375</v>
      </c>
      <c r="J17348">
        <v>0</v>
      </c>
      <c r="L17348" s="51">
        <v>47848</v>
      </c>
      <c r="M17348">
        <v>7</v>
      </c>
      <c r="N17348">
        <v>31244.49609375</v>
      </c>
    </row>
    <row r="17349" spans="1:14" x14ac:dyDescent="0.25">
      <c r="A17349" s="21" t="str">
        <f t="shared" si="271"/>
        <v>MOW M2C EAAA_2031</v>
      </c>
      <c r="B17349" t="s">
        <v>130</v>
      </c>
      <c r="C17349" t="s">
        <v>141</v>
      </c>
      <c r="D17349" t="s">
        <v>22</v>
      </c>
      <c r="E17349" t="s">
        <v>5</v>
      </c>
      <c r="F17349" t="s">
        <v>4</v>
      </c>
      <c r="G17349">
        <v>0</v>
      </c>
      <c r="H17349">
        <v>89480.796875</v>
      </c>
      <c r="I17349">
        <v>294398.4375</v>
      </c>
      <c r="J17349">
        <v>0</v>
      </c>
      <c r="L17349" s="51">
        <v>48213</v>
      </c>
      <c r="M17349">
        <v>8</v>
      </c>
      <c r="N17349">
        <v>15194.482421875</v>
      </c>
    </row>
    <row r="17350" spans="1:14" x14ac:dyDescent="0.25">
      <c r="A17350" s="21" t="str">
        <f t="shared" si="271"/>
        <v>MOW M2C EAAA_2032</v>
      </c>
      <c r="B17350" t="s">
        <v>130</v>
      </c>
      <c r="C17350" t="s">
        <v>141</v>
      </c>
      <c r="D17350" t="s">
        <v>22</v>
      </c>
      <c r="E17350" t="s">
        <v>5</v>
      </c>
      <c r="F17350" t="s">
        <v>4</v>
      </c>
      <c r="G17350">
        <v>0</v>
      </c>
      <c r="H17350">
        <v>92488.015625</v>
      </c>
      <c r="I17350">
        <v>346101.625</v>
      </c>
      <c r="J17350">
        <v>0</v>
      </c>
      <c r="L17350" s="51">
        <v>48579</v>
      </c>
      <c r="M17350">
        <v>9</v>
      </c>
      <c r="N17350">
        <v>-22515.716796875</v>
      </c>
    </row>
    <row r="17351" spans="1:14" x14ac:dyDescent="0.25">
      <c r="A17351" s="21" t="str">
        <f t="shared" si="271"/>
        <v>MOW M2C EAAA_2033</v>
      </c>
      <c r="B17351" t="s">
        <v>130</v>
      </c>
      <c r="C17351" t="s">
        <v>141</v>
      </c>
      <c r="D17351" t="s">
        <v>22</v>
      </c>
      <c r="E17351" t="s">
        <v>5</v>
      </c>
      <c r="F17351" t="s">
        <v>4</v>
      </c>
      <c r="G17351">
        <v>0</v>
      </c>
      <c r="H17351">
        <v>102883.2421875</v>
      </c>
      <c r="I17351">
        <v>394332.65625</v>
      </c>
      <c r="J17351">
        <v>0</v>
      </c>
      <c r="L17351" s="51">
        <v>48944</v>
      </c>
      <c r="M17351">
        <v>10</v>
      </c>
      <c r="N17351">
        <v>-53351.7578125</v>
      </c>
    </row>
    <row r="17352" spans="1:14" x14ac:dyDescent="0.25">
      <c r="A17352" s="21" t="str">
        <f t="shared" si="271"/>
        <v>MOW M2C EAAA_2034</v>
      </c>
      <c r="B17352" t="s">
        <v>130</v>
      </c>
      <c r="C17352" t="s">
        <v>141</v>
      </c>
      <c r="D17352" t="s">
        <v>22</v>
      </c>
      <c r="E17352" t="s">
        <v>5</v>
      </c>
      <c r="F17352" t="s">
        <v>4</v>
      </c>
      <c r="G17352">
        <v>0</v>
      </c>
      <c r="H17352">
        <v>111494.7109375</v>
      </c>
      <c r="I17352">
        <v>442887.625</v>
      </c>
      <c r="J17352">
        <v>0</v>
      </c>
      <c r="L17352" s="51">
        <v>49309</v>
      </c>
      <c r="M17352">
        <v>11</v>
      </c>
      <c r="N17352">
        <v>-84310.2109375</v>
      </c>
    </row>
    <row r="17353" spans="1:14" x14ac:dyDescent="0.25">
      <c r="A17353" s="21" t="str">
        <f t="shared" si="271"/>
        <v>MOW M2C EAAA_2035</v>
      </c>
      <c r="B17353" t="s">
        <v>130</v>
      </c>
      <c r="C17353" t="s">
        <v>141</v>
      </c>
      <c r="D17353" t="s">
        <v>22</v>
      </c>
      <c r="E17353" t="s">
        <v>5</v>
      </c>
      <c r="F17353" t="s">
        <v>4</v>
      </c>
      <c r="G17353">
        <v>0</v>
      </c>
      <c r="H17353">
        <v>118920.0859375</v>
      </c>
      <c r="I17353">
        <v>491012.90625</v>
      </c>
      <c r="J17353">
        <v>0</v>
      </c>
      <c r="L17353" s="51">
        <v>49674</v>
      </c>
      <c r="M17353">
        <v>12</v>
      </c>
      <c r="N17353">
        <v>-107419.421875</v>
      </c>
    </row>
    <row r="17354" spans="1:14" x14ac:dyDescent="0.25">
      <c r="A17354" s="21" t="str">
        <f t="shared" si="271"/>
        <v>MOW M2C EAAA_2036</v>
      </c>
      <c r="B17354" t="s">
        <v>130</v>
      </c>
      <c r="C17354" t="s">
        <v>141</v>
      </c>
      <c r="D17354" t="s">
        <v>22</v>
      </c>
      <c r="E17354" t="s">
        <v>5</v>
      </c>
      <c r="F17354" t="s">
        <v>4</v>
      </c>
      <c r="G17354">
        <v>0</v>
      </c>
      <c r="H17354">
        <v>131729.109375</v>
      </c>
      <c r="I17354">
        <v>475574.625</v>
      </c>
      <c r="J17354">
        <v>0</v>
      </c>
      <c r="L17354" s="51">
        <v>50040</v>
      </c>
      <c r="M17354">
        <v>13</v>
      </c>
      <c r="N17354">
        <v>-103397.0234375</v>
      </c>
    </row>
    <row r="17355" spans="1:14" x14ac:dyDescent="0.25">
      <c r="A17355" s="21" t="str">
        <f t="shared" si="271"/>
        <v>MOW M2C EAAA_2037</v>
      </c>
      <c r="B17355" t="s">
        <v>130</v>
      </c>
      <c r="C17355" t="s">
        <v>141</v>
      </c>
      <c r="D17355" t="s">
        <v>22</v>
      </c>
      <c r="E17355" t="s">
        <v>5</v>
      </c>
      <c r="F17355" t="s">
        <v>4</v>
      </c>
      <c r="G17355">
        <v>0</v>
      </c>
      <c r="H17355">
        <v>137424.6875</v>
      </c>
      <c r="I17355">
        <v>458618.28125</v>
      </c>
      <c r="J17355">
        <v>0</v>
      </c>
      <c r="L17355" s="51">
        <v>50405</v>
      </c>
      <c r="M17355">
        <v>14</v>
      </c>
      <c r="N17355">
        <v>-99477.78125</v>
      </c>
    </row>
    <row r="17356" spans="1:14" x14ac:dyDescent="0.25">
      <c r="A17356" s="21" t="str">
        <f t="shared" si="271"/>
        <v>MOW M2C EAAA_2038</v>
      </c>
      <c r="B17356" t="s">
        <v>130</v>
      </c>
      <c r="C17356" t="s">
        <v>141</v>
      </c>
      <c r="D17356" t="s">
        <v>22</v>
      </c>
      <c r="E17356" t="s">
        <v>5</v>
      </c>
      <c r="F17356" t="s">
        <v>4</v>
      </c>
      <c r="G17356">
        <v>0</v>
      </c>
      <c r="H17356">
        <v>167561.984375</v>
      </c>
      <c r="I17356">
        <v>517561.5</v>
      </c>
      <c r="J17356">
        <v>0</v>
      </c>
      <c r="L17356" s="51">
        <v>50770</v>
      </c>
      <c r="M17356">
        <v>15</v>
      </c>
      <c r="N17356">
        <v>-36420.9921875</v>
      </c>
    </row>
    <row r="17357" spans="1:14" x14ac:dyDescent="0.25">
      <c r="A17357" s="21" t="str">
        <f t="shared" si="271"/>
        <v>MOW M2C EAAA_2039</v>
      </c>
      <c r="B17357" t="s">
        <v>130</v>
      </c>
      <c r="C17357" t="s">
        <v>141</v>
      </c>
      <c r="D17357" t="s">
        <v>22</v>
      </c>
      <c r="E17357" t="s">
        <v>5</v>
      </c>
      <c r="F17357" t="s">
        <v>4</v>
      </c>
      <c r="G17357">
        <v>0</v>
      </c>
      <c r="H17357">
        <v>217456.359375</v>
      </c>
      <c r="I17357">
        <v>503520.71875</v>
      </c>
      <c r="J17357">
        <v>0</v>
      </c>
      <c r="L17357" s="51">
        <v>51135</v>
      </c>
      <c r="M17357">
        <v>16</v>
      </c>
      <c r="N17357">
        <v>11683.4912109375</v>
      </c>
    </row>
    <row r="17358" spans="1:14" x14ac:dyDescent="0.25">
      <c r="A17358" s="21" t="str">
        <f t="shared" si="271"/>
        <v>MOW M2C EAAA_2040</v>
      </c>
      <c r="B17358" t="s">
        <v>130</v>
      </c>
      <c r="C17358" t="s">
        <v>141</v>
      </c>
      <c r="D17358" t="s">
        <v>22</v>
      </c>
      <c r="E17358" t="s">
        <v>5</v>
      </c>
      <c r="F17358" t="s">
        <v>4</v>
      </c>
      <c r="G17358">
        <v>0</v>
      </c>
      <c r="H17358">
        <v>220003.40625</v>
      </c>
      <c r="I17358">
        <v>492813.28125</v>
      </c>
      <c r="J17358">
        <v>0</v>
      </c>
      <c r="L17358" s="51">
        <v>51501</v>
      </c>
      <c r="M17358">
        <v>17</v>
      </c>
      <c r="N17358">
        <v>23036.978515625</v>
      </c>
    </row>
    <row r="17359" spans="1:14" x14ac:dyDescent="0.25">
      <c r="A17359" s="21" t="str">
        <f t="shared" si="271"/>
        <v>MOW M2C EAAA_2041</v>
      </c>
      <c r="B17359" t="s">
        <v>130</v>
      </c>
      <c r="C17359" t="s">
        <v>141</v>
      </c>
      <c r="D17359" t="s">
        <v>22</v>
      </c>
      <c r="E17359" t="s">
        <v>5</v>
      </c>
      <c r="F17359" t="s">
        <v>4</v>
      </c>
      <c r="G17359">
        <v>0</v>
      </c>
      <c r="H17359">
        <v>221966.875</v>
      </c>
      <c r="I17359">
        <v>480414.1875</v>
      </c>
      <c r="J17359">
        <v>0</v>
      </c>
      <c r="L17359" s="51">
        <v>51866</v>
      </c>
      <c r="M17359">
        <v>18</v>
      </c>
      <c r="N17359">
        <v>67168.875</v>
      </c>
    </row>
    <row r="17360" spans="1:14" x14ac:dyDescent="0.25">
      <c r="A17360" s="21" t="str">
        <f t="shared" si="271"/>
        <v>MOW M2C EAAA_2042</v>
      </c>
      <c r="B17360" t="s">
        <v>130</v>
      </c>
      <c r="C17360" t="s">
        <v>141</v>
      </c>
      <c r="D17360" t="s">
        <v>22</v>
      </c>
      <c r="E17360" t="s">
        <v>5</v>
      </c>
      <c r="F17360" t="s">
        <v>4</v>
      </c>
      <c r="G17360">
        <v>0</v>
      </c>
      <c r="H17360">
        <v>227667.484375</v>
      </c>
      <c r="I17360">
        <v>469929.375</v>
      </c>
      <c r="J17360">
        <v>0</v>
      </c>
      <c r="L17360" s="51">
        <v>52231</v>
      </c>
      <c r="M17360">
        <v>19</v>
      </c>
      <c r="N17360">
        <v>117006.4453125</v>
      </c>
    </row>
    <row r="17361" spans="1:14" x14ac:dyDescent="0.25">
      <c r="A17361" s="21" t="str">
        <f t="shared" si="271"/>
        <v>MOW M2C EAAA_2043</v>
      </c>
      <c r="B17361" t="s">
        <v>130</v>
      </c>
      <c r="C17361" t="s">
        <v>141</v>
      </c>
      <c r="D17361" t="s">
        <v>22</v>
      </c>
      <c r="E17361" t="s">
        <v>5</v>
      </c>
      <c r="F17361" t="s">
        <v>4</v>
      </c>
      <c r="G17361">
        <v>0</v>
      </c>
      <c r="H17361">
        <v>234464.40625</v>
      </c>
      <c r="I17361">
        <v>459883.15625</v>
      </c>
      <c r="J17361">
        <v>0</v>
      </c>
      <c r="L17361" s="51">
        <v>52596</v>
      </c>
      <c r="M17361">
        <v>20</v>
      </c>
      <c r="N17361">
        <v>160604.40625</v>
      </c>
    </row>
    <row r="17362" spans="1:14" x14ac:dyDescent="0.25">
      <c r="A17362" s="21" t="str">
        <f t="shared" si="271"/>
        <v>MOW M2C EAAA_2024</v>
      </c>
      <c r="B17362" t="s">
        <v>130</v>
      </c>
      <c r="C17362" t="s">
        <v>141</v>
      </c>
      <c r="D17362" t="s">
        <v>22</v>
      </c>
      <c r="E17362" t="s">
        <v>5</v>
      </c>
      <c r="F17362" t="s">
        <v>32</v>
      </c>
      <c r="G17362">
        <v>189100.46875</v>
      </c>
      <c r="H17362">
        <v>81692.578125</v>
      </c>
      <c r="I17362">
        <v>15499.482421875</v>
      </c>
      <c r="J17362">
        <v>0</v>
      </c>
      <c r="L17362" s="51">
        <v>45657</v>
      </c>
      <c r="M17362">
        <v>1</v>
      </c>
      <c r="N17362">
        <v>105479.078125</v>
      </c>
    </row>
    <row r="17363" spans="1:14" x14ac:dyDescent="0.25">
      <c r="A17363" s="21" t="str">
        <f t="shared" si="271"/>
        <v>MOW M2C EAAA_2025</v>
      </c>
      <c r="B17363" t="s">
        <v>130</v>
      </c>
      <c r="C17363" t="s">
        <v>141</v>
      </c>
      <c r="D17363" t="s">
        <v>22</v>
      </c>
      <c r="E17363" t="s">
        <v>5</v>
      </c>
      <c r="F17363" t="s">
        <v>32</v>
      </c>
      <c r="G17363">
        <v>204197.25</v>
      </c>
      <c r="H17363">
        <v>86774.28125</v>
      </c>
      <c r="I17363">
        <v>20594.513671875</v>
      </c>
      <c r="J17363">
        <v>0</v>
      </c>
      <c r="L17363" s="51">
        <v>46022</v>
      </c>
      <c r="M17363">
        <v>2</v>
      </c>
      <c r="N17363">
        <v>106607.640625</v>
      </c>
    </row>
    <row r="17364" spans="1:14" x14ac:dyDescent="0.25">
      <c r="A17364" s="21" t="str">
        <f t="shared" si="271"/>
        <v>MOW M2C EAAA_2026</v>
      </c>
      <c r="B17364" t="s">
        <v>130</v>
      </c>
      <c r="C17364" t="s">
        <v>141</v>
      </c>
      <c r="D17364" t="s">
        <v>22</v>
      </c>
      <c r="E17364" t="s">
        <v>5</v>
      </c>
      <c r="F17364" t="s">
        <v>32</v>
      </c>
      <c r="G17364">
        <v>219276.34375</v>
      </c>
      <c r="H17364">
        <v>96846.640625</v>
      </c>
      <c r="I17364">
        <v>23674.36328125</v>
      </c>
      <c r="J17364">
        <v>0</v>
      </c>
      <c r="L17364" s="51">
        <v>46387</v>
      </c>
      <c r="M17364">
        <v>3</v>
      </c>
      <c r="N17364">
        <v>110699.34375</v>
      </c>
    </row>
    <row r="17365" spans="1:14" x14ac:dyDescent="0.25">
      <c r="A17365" s="21" t="str">
        <f t="shared" si="271"/>
        <v>MOW M2C EAAA_2027</v>
      </c>
      <c r="B17365" t="s">
        <v>130</v>
      </c>
      <c r="C17365" t="s">
        <v>141</v>
      </c>
      <c r="D17365" t="s">
        <v>22</v>
      </c>
      <c r="E17365" t="s">
        <v>5</v>
      </c>
      <c r="F17365" t="s">
        <v>32</v>
      </c>
      <c r="G17365">
        <v>230496.265625</v>
      </c>
      <c r="H17365">
        <v>97139.5234375</v>
      </c>
      <c r="I17365">
        <v>27197.361328125</v>
      </c>
      <c r="J17365">
        <v>0</v>
      </c>
      <c r="L17365" s="51">
        <v>46752</v>
      </c>
      <c r="M17365">
        <v>4</v>
      </c>
      <c r="N17365">
        <v>110707.8828125</v>
      </c>
    </row>
    <row r="17366" spans="1:14" x14ac:dyDescent="0.25">
      <c r="A17366" s="21" t="str">
        <f t="shared" si="271"/>
        <v>MOW M2C EAAA_2028</v>
      </c>
      <c r="B17366" t="s">
        <v>130</v>
      </c>
      <c r="C17366" t="s">
        <v>141</v>
      </c>
      <c r="D17366" t="s">
        <v>22</v>
      </c>
      <c r="E17366" t="s">
        <v>5</v>
      </c>
      <c r="F17366" t="s">
        <v>32</v>
      </c>
      <c r="G17366">
        <v>238907.859375</v>
      </c>
      <c r="H17366">
        <v>105593.109375</v>
      </c>
      <c r="I17366">
        <v>29798.548828125</v>
      </c>
      <c r="J17366">
        <v>0</v>
      </c>
      <c r="L17366" s="51">
        <v>47118</v>
      </c>
      <c r="M17366">
        <v>5</v>
      </c>
      <c r="N17366">
        <v>117721.796875</v>
      </c>
    </row>
    <row r="17367" spans="1:14" x14ac:dyDescent="0.25">
      <c r="A17367" s="21" t="str">
        <f t="shared" si="271"/>
        <v>MOW M2C EAAA_2029</v>
      </c>
      <c r="B17367" t="s">
        <v>130</v>
      </c>
      <c r="C17367" t="s">
        <v>141</v>
      </c>
      <c r="D17367" t="s">
        <v>22</v>
      </c>
      <c r="E17367" t="s">
        <v>5</v>
      </c>
      <c r="F17367" t="s">
        <v>32</v>
      </c>
      <c r="G17367">
        <v>246828.921875</v>
      </c>
      <c r="H17367">
        <v>115814.21875</v>
      </c>
      <c r="I17367">
        <v>31317.064453125</v>
      </c>
      <c r="J17367">
        <v>0</v>
      </c>
      <c r="L17367" s="51">
        <v>47483</v>
      </c>
      <c r="M17367">
        <v>6</v>
      </c>
      <c r="N17367">
        <v>126466.96875</v>
      </c>
    </row>
    <row r="17368" spans="1:14" x14ac:dyDescent="0.25">
      <c r="A17368" s="21" t="str">
        <f t="shared" si="271"/>
        <v>MOW M2C EAAA_2030</v>
      </c>
      <c r="B17368" t="s">
        <v>130</v>
      </c>
      <c r="C17368" t="s">
        <v>141</v>
      </c>
      <c r="D17368" t="s">
        <v>22</v>
      </c>
      <c r="E17368" t="s">
        <v>5</v>
      </c>
      <c r="F17368" t="s">
        <v>32</v>
      </c>
      <c r="G17368">
        <v>255533.296875</v>
      </c>
      <c r="H17368">
        <v>122832.1015625</v>
      </c>
      <c r="I17368">
        <v>36322.9375</v>
      </c>
      <c r="J17368">
        <v>0</v>
      </c>
      <c r="L17368" s="51">
        <v>47848</v>
      </c>
      <c r="M17368">
        <v>7</v>
      </c>
      <c r="N17368">
        <v>133509.1875</v>
      </c>
    </row>
    <row r="17369" spans="1:14" x14ac:dyDescent="0.25">
      <c r="A17369" s="21" t="str">
        <f t="shared" si="271"/>
        <v>MOW M2C EAAA_2031</v>
      </c>
      <c r="B17369" t="s">
        <v>130</v>
      </c>
      <c r="C17369" t="s">
        <v>141</v>
      </c>
      <c r="D17369" t="s">
        <v>22</v>
      </c>
      <c r="E17369" t="s">
        <v>5</v>
      </c>
      <c r="F17369" t="s">
        <v>32</v>
      </c>
      <c r="G17369">
        <v>259902.828125</v>
      </c>
      <c r="H17369">
        <v>103709.96875</v>
      </c>
      <c r="I17369">
        <v>33260.609375</v>
      </c>
      <c r="J17369">
        <v>27125.732421875</v>
      </c>
      <c r="L17369" s="51">
        <v>48213</v>
      </c>
      <c r="M17369">
        <v>8</v>
      </c>
      <c r="N17369">
        <v>129171.703125</v>
      </c>
    </row>
    <row r="17370" spans="1:14" x14ac:dyDescent="0.25">
      <c r="A17370" s="21" t="str">
        <f t="shared" si="271"/>
        <v>MOW M2C EAAA_2032</v>
      </c>
      <c r="B17370" t="s">
        <v>130</v>
      </c>
      <c r="C17370" t="s">
        <v>141</v>
      </c>
      <c r="D17370" t="s">
        <v>22</v>
      </c>
      <c r="E17370" t="s">
        <v>5</v>
      </c>
      <c r="F17370" t="s">
        <v>32</v>
      </c>
      <c r="G17370">
        <v>268454.3125</v>
      </c>
      <c r="H17370">
        <v>106265.546875</v>
      </c>
      <c r="I17370">
        <v>34244.1796875</v>
      </c>
      <c r="J17370">
        <v>0</v>
      </c>
      <c r="L17370" s="51">
        <v>48579</v>
      </c>
      <c r="M17370">
        <v>9</v>
      </c>
      <c r="N17370">
        <v>127226.4609375</v>
      </c>
    </row>
    <row r="17371" spans="1:14" x14ac:dyDescent="0.25">
      <c r="A17371" s="21" t="str">
        <f t="shared" si="271"/>
        <v>MOW M2C EAAA_2033</v>
      </c>
      <c r="B17371" t="s">
        <v>130</v>
      </c>
      <c r="C17371" t="s">
        <v>141</v>
      </c>
      <c r="D17371" t="s">
        <v>22</v>
      </c>
      <c r="E17371" t="s">
        <v>5</v>
      </c>
      <c r="F17371" t="s">
        <v>32</v>
      </c>
      <c r="G17371">
        <v>279679.09375</v>
      </c>
      <c r="H17371">
        <v>100610.5546875</v>
      </c>
      <c r="I17371">
        <v>36677.47265625</v>
      </c>
      <c r="J17371">
        <v>0</v>
      </c>
      <c r="L17371" s="51">
        <v>48944</v>
      </c>
      <c r="M17371">
        <v>10</v>
      </c>
      <c r="N17371">
        <v>115240.7734375</v>
      </c>
    </row>
    <row r="17372" spans="1:14" x14ac:dyDescent="0.25">
      <c r="A17372" s="21" t="str">
        <f t="shared" si="271"/>
        <v>MOW M2C EAAA_2034</v>
      </c>
      <c r="B17372" t="s">
        <v>130</v>
      </c>
      <c r="C17372" t="s">
        <v>141</v>
      </c>
      <c r="D17372" t="s">
        <v>22</v>
      </c>
      <c r="E17372" t="s">
        <v>5</v>
      </c>
      <c r="F17372" t="s">
        <v>32</v>
      </c>
      <c r="G17372">
        <v>290426.71875</v>
      </c>
      <c r="H17372">
        <v>99045.2734375</v>
      </c>
      <c r="I17372">
        <v>38737.3359375</v>
      </c>
      <c r="J17372">
        <v>0</v>
      </c>
      <c r="L17372" s="51">
        <v>49309</v>
      </c>
      <c r="M17372">
        <v>11</v>
      </c>
      <c r="N17372">
        <v>110178.3828125</v>
      </c>
    </row>
    <row r="17373" spans="1:14" x14ac:dyDescent="0.25">
      <c r="A17373" s="21" t="str">
        <f t="shared" si="271"/>
        <v>MOW M2C EAAA_2035</v>
      </c>
      <c r="B17373" t="s">
        <v>130</v>
      </c>
      <c r="C17373" t="s">
        <v>141</v>
      </c>
      <c r="D17373" t="s">
        <v>22</v>
      </c>
      <c r="E17373" t="s">
        <v>5</v>
      </c>
      <c r="F17373" t="s">
        <v>32</v>
      </c>
      <c r="G17373">
        <v>302394.375</v>
      </c>
      <c r="H17373">
        <v>97383.7578125</v>
      </c>
      <c r="I17373">
        <v>39778.4609375</v>
      </c>
      <c r="J17373">
        <v>0</v>
      </c>
      <c r="L17373" s="51">
        <v>49674</v>
      </c>
      <c r="M17373">
        <v>12</v>
      </c>
      <c r="N17373">
        <v>105361.4140625</v>
      </c>
    </row>
    <row r="17374" spans="1:14" x14ac:dyDescent="0.25">
      <c r="A17374" s="21" t="str">
        <f t="shared" si="271"/>
        <v>MOW M2C EAAA_2036</v>
      </c>
      <c r="B17374" t="s">
        <v>130</v>
      </c>
      <c r="C17374" t="s">
        <v>141</v>
      </c>
      <c r="D17374" t="s">
        <v>22</v>
      </c>
      <c r="E17374" t="s">
        <v>5</v>
      </c>
      <c r="F17374" t="s">
        <v>32</v>
      </c>
      <c r="G17374">
        <v>314773.5625</v>
      </c>
      <c r="H17374">
        <v>96164.125</v>
      </c>
      <c r="I17374">
        <v>42659.13671875</v>
      </c>
      <c r="J17374">
        <v>0</v>
      </c>
      <c r="L17374" s="51">
        <v>50040</v>
      </c>
      <c r="M17374">
        <v>13</v>
      </c>
      <c r="N17374">
        <v>104021.2890625</v>
      </c>
    </row>
    <row r="17375" spans="1:14" x14ac:dyDescent="0.25">
      <c r="A17375" s="21" t="str">
        <f t="shared" si="271"/>
        <v>MOW M2C EAAA_2037</v>
      </c>
      <c r="B17375" t="s">
        <v>130</v>
      </c>
      <c r="C17375" t="s">
        <v>141</v>
      </c>
      <c r="D17375" t="s">
        <v>22</v>
      </c>
      <c r="E17375" t="s">
        <v>5</v>
      </c>
      <c r="F17375" t="s">
        <v>32</v>
      </c>
      <c r="G17375">
        <v>326075.09375</v>
      </c>
      <c r="H17375">
        <v>92793.40625</v>
      </c>
      <c r="I17375">
        <v>44542.1875</v>
      </c>
      <c r="J17375">
        <v>0</v>
      </c>
      <c r="L17375" s="51">
        <v>50405</v>
      </c>
      <c r="M17375">
        <v>14</v>
      </c>
      <c r="N17375">
        <v>95553.6171875</v>
      </c>
    </row>
    <row r="17376" spans="1:14" x14ac:dyDescent="0.25">
      <c r="A17376" s="21" t="str">
        <f t="shared" si="271"/>
        <v>MOW M2C EAAA_2038</v>
      </c>
      <c r="B17376" t="s">
        <v>130</v>
      </c>
      <c r="C17376" t="s">
        <v>141</v>
      </c>
      <c r="D17376" t="s">
        <v>22</v>
      </c>
      <c r="E17376" t="s">
        <v>5</v>
      </c>
      <c r="F17376" t="s">
        <v>32</v>
      </c>
      <c r="G17376">
        <v>338127.1875</v>
      </c>
      <c r="H17376">
        <v>70224.375</v>
      </c>
      <c r="I17376">
        <v>45376.81640625</v>
      </c>
      <c r="J17376">
        <v>0</v>
      </c>
      <c r="L17376" s="51">
        <v>50770</v>
      </c>
      <c r="M17376">
        <v>15</v>
      </c>
      <c r="N17376">
        <v>67577.8203125</v>
      </c>
    </row>
    <row r="17377" spans="1:14" x14ac:dyDescent="0.25">
      <c r="A17377" s="21" t="str">
        <f t="shared" si="271"/>
        <v>MOW M2C EAAA_2039</v>
      </c>
      <c r="B17377" t="s">
        <v>130</v>
      </c>
      <c r="C17377" t="s">
        <v>141</v>
      </c>
      <c r="D17377" t="s">
        <v>22</v>
      </c>
      <c r="E17377" t="s">
        <v>5</v>
      </c>
      <c r="F17377" t="s">
        <v>32</v>
      </c>
      <c r="G17377">
        <v>355622.09375</v>
      </c>
      <c r="H17377">
        <v>63388.9921875</v>
      </c>
      <c r="I17377">
        <v>48522.3046875</v>
      </c>
      <c r="J17377">
        <v>0</v>
      </c>
      <c r="L17377" s="51">
        <v>51135</v>
      </c>
      <c r="M17377">
        <v>16</v>
      </c>
      <c r="N17377">
        <v>51057.46875</v>
      </c>
    </row>
    <row r="17378" spans="1:14" x14ac:dyDescent="0.25">
      <c r="A17378" s="21" t="str">
        <f t="shared" si="271"/>
        <v>MOW M2C EAAA_2040</v>
      </c>
      <c r="B17378" t="s">
        <v>130</v>
      </c>
      <c r="C17378" t="s">
        <v>141</v>
      </c>
      <c r="D17378" t="s">
        <v>22</v>
      </c>
      <c r="E17378" t="s">
        <v>5</v>
      </c>
      <c r="F17378" t="s">
        <v>32</v>
      </c>
      <c r="G17378">
        <v>366219.4375</v>
      </c>
      <c r="H17378">
        <v>47406.7421875</v>
      </c>
      <c r="I17378">
        <v>29763.830078125</v>
      </c>
      <c r="J17378">
        <v>133313.8125</v>
      </c>
      <c r="L17378" s="51">
        <v>51501</v>
      </c>
      <c r="M17378">
        <v>17</v>
      </c>
      <c r="N17378">
        <v>42849.47265625</v>
      </c>
    </row>
    <row r="17379" spans="1:14" x14ac:dyDescent="0.25">
      <c r="A17379" s="21" t="str">
        <f t="shared" si="271"/>
        <v>MOW M2C EAAA_2041</v>
      </c>
      <c r="B17379" t="s">
        <v>130</v>
      </c>
      <c r="C17379" t="s">
        <v>141</v>
      </c>
      <c r="D17379" t="s">
        <v>22</v>
      </c>
      <c r="E17379" t="s">
        <v>5</v>
      </c>
      <c r="F17379" t="s">
        <v>32</v>
      </c>
      <c r="G17379">
        <v>375933.28125</v>
      </c>
      <c r="H17379">
        <v>37578.03125</v>
      </c>
      <c r="I17379">
        <v>29534.568359375</v>
      </c>
      <c r="J17379">
        <v>0</v>
      </c>
      <c r="L17379" s="51">
        <v>51866</v>
      </c>
      <c r="M17379">
        <v>18</v>
      </c>
      <c r="N17379">
        <v>35273.01953125</v>
      </c>
    </row>
    <row r="17380" spans="1:14" x14ac:dyDescent="0.25">
      <c r="A17380" s="21" t="str">
        <f t="shared" si="271"/>
        <v>MOW M2C EAAA_2042</v>
      </c>
      <c r="B17380" t="s">
        <v>130</v>
      </c>
      <c r="C17380" t="s">
        <v>141</v>
      </c>
      <c r="D17380" t="s">
        <v>22</v>
      </c>
      <c r="E17380" t="s">
        <v>5</v>
      </c>
      <c r="F17380" t="s">
        <v>32</v>
      </c>
      <c r="G17380">
        <v>387701.34375</v>
      </c>
      <c r="H17380">
        <v>24683.287109375</v>
      </c>
      <c r="I17380">
        <v>30464.568359375</v>
      </c>
      <c r="J17380">
        <v>0</v>
      </c>
      <c r="L17380" s="51">
        <v>52231</v>
      </c>
      <c r="M17380">
        <v>19</v>
      </c>
      <c r="N17380">
        <v>23315.55078125</v>
      </c>
    </row>
    <row r="17381" spans="1:14" x14ac:dyDescent="0.25">
      <c r="A17381" s="21" t="str">
        <f t="shared" si="271"/>
        <v>MOW M2C EAAA_2043</v>
      </c>
      <c r="B17381" t="s">
        <v>130</v>
      </c>
      <c r="C17381" t="s">
        <v>141</v>
      </c>
      <c r="D17381" t="s">
        <v>22</v>
      </c>
      <c r="E17381" t="s">
        <v>5</v>
      </c>
      <c r="F17381" t="s">
        <v>32</v>
      </c>
      <c r="G17381">
        <v>398459.59375</v>
      </c>
      <c r="H17381">
        <v>25386.455078125</v>
      </c>
      <c r="I17381">
        <v>155296.796875</v>
      </c>
      <c r="J17381">
        <v>0</v>
      </c>
      <c r="L17381" s="51">
        <v>52596</v>
      </c>
      <c r="M17381">
        <v>20</v>
      </c>
      <c r="N17381">
        <v>23360.9765625</v>
      </c>
    </row>
    <row r="17382" spans="1:14" x14ac:dyDescent="0.25">
      <c r="A17382" s="21" t="str">
        <f t="shared" si="271"/>
        <v>MOW M2C EAAA_2024</v>
      </c>
      <c r="B17382" t="s">
        <v>130</v>
      </c>
      <c r="C17382" t="s">
        <v>141</v>
      </c>
      <c r="D17382" t="s">
        <v>22</v>
      </c>
      <c r="E17382" t="s">
        <v>5</v>
      </c>
      <c r="F17382" t="s">
        <v>8</v>
      </c>
      <c r="G17382">
        <v>0</v>
      </c>
      <c r="H17382">
        <v>0</v>
      </c>
      <c r="I17382">
        <v>0</v>
      </c>
      <c r="J17382">
        <v>0</v>
      </c>
      <c r="L17382" s="51">
        <v>45657</v>
      </c>
      <c r="M17382">
        <v>1</v>
      </c>
      <c r="N17382">
        <v>0</v>
      </c>
    </row>
    <row r="17383" spans="1:14" x14ac:dyDescent="0.25">
      <c r="A17383" s="21" t="str">
        <f t="shared" si="271"/>
        <v>MOW M2C EAAA_2025</v>
      </c>
      <c r="B17383" t="s">
        <v>130</v>
      </c>
      <c r="C17383" t="s">
        <v>141</v>
      </c>
      <c r="D17383" t="s">
        <v>22</v>
      </c>
      <c r="E17383" t="s">
        <v>5</v>
      </c>
      <c r="F17383" t="s">
        <v>8</v>
      </c>
      <c r="G17383">
        <v>0</v>
      </c>
      <c r="H17383">
        <v>0</v>
      </c>
      <c r="I17383">
        <v>0</v>
      </c>
      <c r="J17383">
        <v>0</v>
      </c>
      <c r="L17383" s="51">
        <v>46022</v>
      </c>
      <c r="M17383">
        <v>2</v>
      </c>
      <c r="N17383">
        <v>0</v>
      </c>
    </row>
    <row r="17384" spans="1:14" x14ac:dyDescent="0.25">
      <c r="A17384" s="21" t="str">
        <f t="shared" si="271"/>
        <v>MOW M2C EAAA_2026</v>
      </c>
      <c r="B17384" t="s">
        <v>130</v>
      </c>
      <c r="C17384" t="s">
        <v>141</v>
      </c>
      <c r="D17384" t="s">
        <v>22</v>
      </c>
      <c r="E17384" t="s">
        <v>5</v>
      </c>
      <c r="F17384" t="s">
        <v>8</v>
      </c>
      <c r="G17384">
        <v>0</v>
      </c>
      <c r="H17384">
        <v>0</v>
      </c>
      <c r="I17384">
        <v>0</v>
      </c>
      <c r="J17384">
        <v>0</v>
      </c>
      <c r="L17384" s="51">
        <v>46387</v>
      </c>
      <c r="M17384">
        <v>3</v>
      </c>
      <c r="N17384">
        <v>0</v>
      </c>
    </row>
    <row r="17385" spans="1:14" x14ac:dyDescent="0.25">
      <c r="A17385" s="21" t="str">
        <f t="shared" si="271"/>
        <v>MOW M2C EAAA_2027</v>
      </c>
      <c r="B17385" t="s">
        <v>130</v>
      </c>
      <c r="C17385" t="s">
        <v>141</v>
      </c>
      <c r="D17385" t="s">
        <v>22</v>
      </c>
      <c r="E17385" t="s">
        <v>5</v>
      </c>
      <c r="F17385" t="s">
        <v>8</v>
      </c>
      <c r="G17385">
        <v>0</v>
      </c>
      <c r="H17385">
        <v>0</v>
      </c>
      <c r="I17385">
        <v>0</v>
      </c>
      <c r="J17385">
        <v>0</v>
      </c>
      <c r="L17385" s="51">
        <v>46752</v>
      </c>
      <c r="M17385">
        <v>4</v>
      </c>
      <c r="N17385">
        <v>0</v>
      </c>
    </row>
    <row r="17386" spans="1:14" x14ac:dyDescent="0.25">
      <c r="A17386" s="21" t="str">
        <f t="shared" si="271"/>
        <v>MOW M2C EAAA_2028</v>
      </c>
      <c r="B17386" t="s">
        <v>130</v>
      </c>
      <c r="C17386" t="s">
        <v>141</v>
      </c>
      <c r="D17386" t="s">
        <v>22</v>
      </c>
      <c r="E17386" t="s">
        <v>5</v>
      </c>
      <c r="F17386" t="s">
        <v>8</v>
      </c>
      <c r="G17386">
        <v>0</v>
      </c>
      <c r="H17386">
        <v>0</v>
      </c>
      <c r="I17386">
        <v>0</v>
      </c>
      <c r="J17386">
        <v>0</v>
      </c>
      <c r="L17386" s="51">
        <v>47118</v>
      </c>
      <c r="M17386">
        <v>5</v>
      </c>
      <c r="N17386">
        <v>0</v>
      </c>
    </row>
    <row r="17387" spans="1:14" x14ac:dyDescent="0.25">
      <c r="A17387" s="21" t="str">
        <f t="shared" si="271"/>
        <v>MOW M2C EAAA_2029</v>
      </c>
      <c r="B17387" t="s">
        <v>130</v>
      </c>
      <c r="C17387" t="s">
        <v>141</v>
      </c>
      <c r="D17387" t="s">
        <v>22</v>
      </c>
      <c r="E17387" t="s">
        <v>5</v>
      </c>
      <c r="F17387" t="s">
        <v>8</v>
      </c>
      <c r="G17387">
        <v>0</v>
      </c>
      <c r="H17387">
        <v>0</v>
      </c>
      <c r="I17387">
        <v>0</v>
      </c>
      <c r="J17387">
        <v>0</v>
      </c>
      <c r="L17387" s="51">
        <v>47483</v>
      </c>
      <c r="M17387">
        <v>6</v>
      </c>
      <c r="N17387">
        <v>0</v>
      </c>
    </row>
    <row r="17388" spans="1:14" x14ac:dyDescent="0.25">
      <c r="A17388" s="21" t="str">
        <f t="shared" si="271"/>
        <v>MOW M2C EAAA_2030</v>
      </c>
      <c r="B17388" t="s">
        <v>130</v>
      </c>
      <c r="C17388" t="s">
        <v>141</v>
      </c>
      <c r="D17388" t="s">
        <v>22</v>
      </c>
      <c r="E17388" t="s">
        <v>5</v>
      </c>
      <c r="F17388" t="s">
        <v>8</v>
      </c>
      <c r="G17388">
        <v>0</v>
      </c>
      <c r="H17388">
        <v>0</v>
      </c>
      <c r="I17388">
        <v>0</v>
      </c>
      <c r="J17388">
        <v>0</v>
      </c>
      <c r="L17388" s="51">
        <v>47848</v>
      </c>
      <c r="M17388">
        <v>7</v>
      </c>
      <c r="N17388">
        <v>0</v>
      </c>
    </row>
    <row r="17389" spans="1:14" x14ac:dyDescent="0.25">
      <c r="A17389" s="21" t="str">
        <f t="shared" si="271"/>
        <v>MOW M2C EAAA_2031</v>
      </c>
      <c r="B17389" t="s">
        <v>130</v>
      </c>
      <c r="C17389" t="s">
        <v>141</v>
      </c>
      <c r="D17389" t="s">
        <v>22</v>
      </c>
      <c r="E17389" t="s">
        <v>5</v>
      </c>
      <c r="F17389" t="s">
        <v>8</v>
      </c>
      <c r="G17389">
        <v>0</v>
      </c>
      <c r="H17389">
        <v>0</v>
      </c>
      <c r="I17389">
        <v>0</v>
      </c>
      <c r="J17389">
        <v>0</v>
      </c>
      <c r="L17389" s="51">
        <v>48213</v>
      </c>
      <c r="M17389">
        <v>8</v>
      </c>
      <c r="N17389">
        <v>0</v>
      </c>
    </row>
    <row r="17390" spans="1:14" x14ac:dyDescent="0.25">
      <c r="A17390" s="21" t="str">
        <f t="shared" si="271"/>
        <v>MOW M2C EAAA_2032</v>
      </c>
      <c r="B17390" t="s">
        <v>130</v>
      </c>
      <c r="C17390" t="s">
        <v>141</v>
      </c>
      <c r="D17390" t="s">
        <v>22</v>
      </c>
      <c r="E17390" t="s">
        <v>5</v>
      </c>
      <c r="F17390" t="s">
        <v>8</v>
      </c>
      <c r="G17390">
        <v>0</v>
      </c>
      <c r="H17390">
        <v>0</v>
      </c>
      <c r="I17390">
        <v>0</v>
      </c>
      <c r="J17390">
        <v>0</v>
      </c>
      <c r="L17390" s="51">
        <v>48579</v>
      </c>
      <c r="M17390">
        <v>9</v>
      </c>
      <c r="N17390">
        <v>0</v>
      </c>
    </row>
    <row r="17391" spans="1:14" x14ac:dyDescent="0.25">
      <c r="A17391" s="21" t="str">
        <f t="shared" si="271"/>
        <v>MOW M2C EAAA_2033</v>
      </c>
      <c r="B17391" t="s">
        <v>130</v>
      </c>
      <c r="C17391" t="s">
        <v>141</v>
      </c>
      <c r="D17391" t="s">
        <v>22</v>
      </c>
      <c r="E17391" t="s">
        <v>5</v>
      </c>
      <c r="F17391" t="s">
        <v>8</v>
      </c>
      <c r="G17391">
        <v>0</v>
      </c>
      <c r="H17391">
        <v>0</v>
      </c>
      <c r="I17391">
        <v>0</v>
      </c>
      <c r="J17391">
        <v>0</v>
      </c>
      <c r="L17391" s="51">
        <v>48944</v>
      </c>
      <c r="M17391">
        <v>10</v>
      </c>
      <c r="N17391">
        <v>0</v>
      </c>
    </row>
    <row r="17392" spans="1:14" x14ac:dyDescent="0.25">
      <c r="A17392" s="21" t="str">
        <f t="shared" si="271"/>
        <v>MOW M2C EAAA_2034</v>
      </c>
      <c r="B17392" t="s">
        <v>130</v>
      </c>
      <c r="C17392" t="s">
        <v>141</v>
      </c>
      <c r="D17392" t="s">
        <v>22</v>
      </c>
      <c r="E17392" t="s">
        <v>5</v>
      </c>
      <c r="F17392" t="s">
        <v>8</v>
      </c>
      <c r="G17392">
        <v>0</v>
      </c>
      <c r="H17392">
        <v>0</v>
      </c>
      <c r="I17392">
        <v>0</v>
      </c>
      <c r="J17392">
        <v>0</v>
      </c>
      <c r="L17392" s="51">
        <v>49309</v>
      </c>
      <c r="M17392">
        <v>11</v>
      </c>
      <c r="N17392">
        <v>0</v>
      </c>
    </row>
    <row r="17393" spans="1:14" x14ac:dyDescent="0.25">
      <c r="A17393" s="21" t="str">
        <f t="shared" si="271"/>
        <v>MOW M2C EAAA_2035</v>
      </c>
      <c r="B17393" t="s">
        <v>130</v>
      </c>
      <c r="C17393" t="s">
        <v>141</v>
      </c>
      <c r="D17393" t="s">
        <v>22</v>
      </c>
      <c r="E17393" t="s">
        <v>5</v>
      </c>
      <c r="F17393" t="s">
        <v>8</v>
      </c>
      <c r="G17393">
        <v>0</v>
      </c>
      <c r="H17393">
        <v>0</v>
      </c>
      <c r="I17393">
        <v>0</v>
      </c>
      <c r="J17393">
        <v>0</v>
      </c>
      <c r="L17393" s="51">
        <v>49674</v>
      </c>
      <c r="M17393">
        <v>12</v>
      </c>
      <c r="N17393">
        <v>0</v>
      </c>
    </row>
    <row r="17394" spans="1:14" x14ac:dyDescent="0.25">
      <c r="A17394" s="21" t="str">
        <f t="shared" si="271"/>
        <v>MOW M2C EAAA_2036</v>
      </c>
      <c r="B17394" t="s">
        <v>130</v>
      </c>
      <c r="C17394" t="s">
        <v>141</v>
      </c>
      <c r="D17394" t="s">
        <v>22</v>
      </c>
      <c r="E17394" t="s">
        <v>5</v>
      </c>
      <c r="F17394" t="s">
        <v>8</v>
      </c>
      <c r="G17394">
        <v>0</v>
      </c>
      <c r="H17394">
        <v>0</v>
      </c>
      <c r="I17394">
        <v>0</v>
      </c>
      <c r="J17394">
        <v>0</v>
      </c>
      <c r="L17394" s="51">
        <v>50040</v>
      </c>
      <c r="M17394">
        <v>13</v>
      </c>
      <c r="N17394">
        <v>0</v>
      </c>
    </row>
    <row r="17395" spans="1:14" x14ac:dyDescent="0.25">
      <c r="A17395" s="21" t="str">
        <f t="shared" si="271"/>
        <v>MOW M2C EAAA_2037</v>
      </c>
      <c r="B17395" t="s">
        <v>130</v>
      </c>
      <c r="C17395" t="s">
        <v>141</v>
      </c>
      <c r="D17395" t="s">
        <v>22</v>
      </c>
      <c r="E17395" t="s">
        <v>5</v>
      </c>
      <c r="F17395" t="s">
        <v>8</v>
      </c>
      <c r="G17395">
        <v>0</v>
      </c>
      <c r="H17395">
        <v>0</v>
      </c>
      <c r="I17395">
        <v>0</v>
      </c>
      <c r="J17395">
        <v>0</v>
      </c>
      <c r="L17395" s="51">
        <v>50405</v>
      </c>
      <c r="M17395">
        <v>14</v>
      </c>
      <c r="N17395">
        <v>0</v>
      </c>
    </row>
    <row r="17396" spans="1:14" x14ac:dyDescent="0.25">
      <c r="A17396" s="21" t="str">
        <f t="shared" si="271"/>
        <v>MOW M2C EAAA_2038</v>
      </c>
      <c r="B17396" t="s">
        <v>130</v>
      </c>
      <c r="C17396" t="s">
        <v>141</v>
      </c>
      <c r="D17396" t="s">
        <v>22</v>
      </c>
      <c r="E17396" t="s">
        <v>5</v>
      </c>
      <c r="F17396" t="s">
        <v>8</v>
      </c>
      <c r="G17396">
        <v>0</v>
      </c>
      <c r="H17396">
        <v>0</v>
      </c>
      <c r="I17396">
        <v>0</v>
      </c>
      <c r="J17396">
        <v>0</v>
      </c>
      <c r="L17396" s="51">
        <v>50770</v>
      </c>
      <c r="M17396">
        <v>15</v>
      </c>
      <c r="N17396">
        <v>0</v>
      </c>
    </row>
    <row r="17397" spans="1:14" x14ac:dyDescent="0.25">
      <c r="A17397" s="21" t="str">
        <f t="shared" si="271"/>
        <v>MOW M2C EAAA_2039</v>
      </c>
      <c r="B17397" t="s">
        <v>130</v>
      </c>
      <c r="C17397" t="s">
        <v>141</v>
      </c>
      <c r="D17397" t="s">
        <v>22</v>
      </c>
      <c r="E17397" t="s">
        <v>5</v>
      </c>
      <c r="F17397" t="s">
        <v>8</v>
      </c>
      <c r="G17397">
        <v>0</v>
      </c>
      <c r="H17397">
        <v>0</v>
      </c>
      <c r="I17397">
        <v>0</v>
      </c>
      <c r="J17397">
        <v>0</v>
      </c>
      <c r="L17397" s="51">
        <v>51135</v>
      </c>
      <c r="M17397">
        <v>16</v>
      </c>
      <c r="N17397">
        <v>0</v>
      </c>
    </row>
    <row r="17398" spans="1:14" x14ac:dyDescent="0.25">
      <c r="A17398" s="21" t="str">
        <f t="shared" si="271"/>
        <v>MOW M2C EAAA_2040</v>
      </c>
      <c r="B17398" t="s">
        <v>130</v>
      </c>
      <c r="C17398" t="s">
        <v>141</v>
      </c>
      <c r="D17398" t="s">
        <v>22</v>
      </c>
      <c r="E17398" t="s">
        <v>5</v>
      </c>
      <c r="F17398" t="s">
        <v>8</v>
      </c>
      <c r="G17398">
        <v>0</v>
      </c>
      <c r="H17398">
        <v>0</v>
      </c>
      <c r="I17398">
        <v>0</v>
      </c>
      <c r="J17398">
        <v>0</v>
      </c>
      <c r="L17398" s="51">
        <v>51501</v>
      </c>
      <c r="M17398">
        <v>17</v>
      </c>
      <c r="N17398">
        <v>0</v>
      </c>
    </row>
    <row r="17399" spans="1:14" x14ac:dyDescent="0.25">
      <c r="A17399" s="21" t="str">
        <f t="shared" si="271"/>
        <v>MOW M2C EAAA_2041</v>
      </c>
      <c r="B17399" t="s">
        <v>130</v>
      </c>
      <c r="C17399" t="s">
        <v>141</v>
      </c>
      <c r="D17399" t="s">
        <v>22</v>
      </c>
      <c r="E17399" t="s">
        <v>5</v>
      </c>
      <c r="F17399" t="s">
        <v>8</v>
      </c>
      <c r="G17399">
        <v>0</v>
      </c>
      <c r="H17399">
        <v>0</v>
      </c>
      <c r="I17399">
        <v>0</v>
      </c>
      <c r="J17399">
        <v>0</v>
      </c>
      <c r="L17399" s="51">
        <v>51866</v>
      </c>
      <c r="M17399">
        <v>18</v>
      </c>
      <c r="N17399">
        <v>0</v>
      </c>
    </row>
    <row r="17400" spans="1:14" x14ac:dyDescent="0.25">
      <c r="A17400" s="21" t="str">
        <f t="shared" si="271"/>
        <v>MOW M2C EAAA_2042</v>
      </c>
      <c r="B17400" t="s">
        <v>130</v>
      </c>
      <c r="C17400" t="s">
        <v>141</v>
      </c>
      <c r="D17400" t="s">
        <v>22</v>
      </c>
      <c r="E17400" t="s">
        <v>5</v>
      </c>
      <c r="F17400" t="s">
        <v>8</v>
      </c>
      <c r="G17400">
        <v>0</v>
      </c>
      <c r="H17400">
        <v>0</v>
      </c>
      <c r="I17400">
        <v>0</v>
      </c>
      <c r="J17400">
        <v>0</v>
      </c>
      <c r="L17400" s="51">
        <v>52231</v>
      </c>
      <c r="M17400">
        <v>19</v>
      </c>
      <c r="N17400">
        <v>0</v>
      </c>
    </row>
    <row r="17401" spans="1:14" x14ac:dyDescent="0.25">
      <c r="A17401" s="21" t="str">
        <f t="shared" si="271"/>
        <v>MOW M2C EAAA_2043</v>
      </c>
      <c r="B17401" t="s">
        <v>130</v>
      </c>
      <c r="C17401" t="s">
        <v>141</v>
      </c>
      <c r="D17401" t="s">
        <v>22</v>
      </c>
      <c r="E17401" t="s">
        <v>5</v>
      </c>
      <c r="F17401" t="s">
        <v>8</v>
      </c>
      <c r="G17401">
        <v>0</v>
      </c>
      <c r="H17401">
        <v>0</v>
      </c>
      <c r="I17401">
        <v>0</v>
      </c>
      <c r="J17401">
        <v>0</v>
      </c>
      <c r="L17401" s="51">
        <v>52596</v>
      </c>
      <c r="M17401">
        <v>20</v>
      </c>
      <c r="N17401">
        <v>0</v>
      </c>
    </row>
    <row r="17402" spans="1:14" x14ac:dyDescent="0.25">
      <c r="A17402" s="21" t="str">
        <f t="shared" si="271"/>
        <v>MOW M2N EAAA_2024</v>
      </c>
      <c r="B17402" t="s">
        <v>130</v>
      </c>
      <c r="C17402" t="s">
        <v>141</v>
      </c>
      <c r="D17402" t="s">
        <v>23</v>
      </c>
      <c r="E17402" t="s">
        <v>29</v>
      </c>
      <c r="F17402" t="s">
        <v>28</v>
      </c>
      <c r="K17402">
        <v>0</v>
      </c>
      <c r="L17402" s="51">
        <v>45657</v>
      </c>
      <c r="M17402">
        <v>1</v>
      </c>
    </row>
    <row r="17403" spans="1:14" x14ac:dyDescent="0.25">
      <c r="A17403" s="21" t="str">
        <f t="shared" si="271"/>
        <v>MOW M2N EAAA_2025</v>
      </c>
      <c r="B17403" t="s">
        <v>130</v>
      </c>
      <c r="C17403" t="s">
        <v>141</v>
      </c>
      <c r="D17403" t="s">
        <v>23</v>
      </c>
      <c r="E17403" t="s">
        <v>29</v>
      </c>
      <c r="F17403" t="s">
        <v>28</v>
      </c>
      <c r="K17403">
        <v>0</v>
      </c>
      <c r="L17403" s="51">
        <v>46022</v>
      </c>
      <c r="M17403">
        <v>2</v>
      </c>
    </row>
    <row r="17404" spans="1:14" x14ac:dyDescent="0.25">
      <c r="A17404" s="21" t="str">
        <f t="shared" si="271"/>
        <v>MOW M2N EAAA_2026</v>
      </c>
      <c r="B17404" t="s">
        <v>130</v>
      </c>
      <c r="C17404" t="s">
        <v>141</v>
      </c>
      <c r="D17404" t="s">
        <v>23</v>
      </c>
      <c r="E17404" t="s">
        <v>29</v>
      </c>
      <c r="F17404" t="s">
        <v>28</v>
      </c>
      <c r="K17404">
        <v>0</v>
      </c>
      <c r="L17404" s="51">
        <v>46387</v>
      </c>
      <c r="M17404">
        <v>3</v>
      </c>
    </row>
    <row r="17405" spans="1:14" x14ac:dyDescent="0.25">
      <c r="A17405" s="21" t="str">
        <f t="shared" si="271"/>
        <v>MOW M2N EAAA_2027</v>
      </c>
      <c r="B17405" t="s">
        <v>130</v>
      </c>
      <c r="C17405" t="s">
        <v>141</v>
      </c>
      <c r="D17405" t="s">
        <v>23</v>
      </c>
      <c r="E17405" t="s">
        <v>29</v>
      </c>
      <c r="F17405" t="s">
        <v>28</v>
      </c>
      <c r="K17405">
        <v>0</v>
      </c>
      <c r="L17405" s="51">
        <v>46752</v>
      </c>
      <c r="M17405">
        <v>4</v>
      </c>
    </row>
    <row r="17406" spans="1:14" x14ac:dyDescent="0.25">
      <c r="A17406" s="21" t="str">
        <f t="shared" si="271"/>
        <v>MOW M2N EAAA_2028</v>
      </c>
      <c r="B17406" t="s">
        <v>130</v>
      </c>
      <c r="C17406" t="s">
        <v>141</v>
      </c>
      <c r="D17406" t="s">
        <v>23</v>
      </c>
      <c r="E17406" t="s">
        <v>29</v>
      </c>
      <c r="F17406" t="s">
        <v>28</v>
      </c>
      <c r="K17406">
        <v>0</v>
      </c>
      <c r="L17406" s="51">
        <v>47118</v>
      </c>
      <c r="M17406">
        <v>5</v>
      </c>
    </row>
    <row r="17407" spans="1:14" x14ac:dyDescent="0.25">
      <c r="A17407" s="21" t="str">
        <f t="shared" si="271"/>
        <v>MOW M2N EAAA_2029</v>
      </c>
      <c r="B17407" t="s">
        <v>130</v>
      </c>
      <c r="C17407" t="s">
        <v>141</v>
      </c>
      <c r="D17407" t="s">
        <v>23</v>
      </c>
      <c r="E17407" t="s">
        <v>29</v>
      </c>
      <c r="F17407" t="s">
        <v>28</v>
      </c>
      <c r="K17407">
        <v>0</v>
      </c>
      <c r="L17407" s="51">
        <v>47483</v>
      </c>
      <c r="M17407">
        <v>6</v>
      </c>
    </row>
    <row r="17408" spans="1:14" x14ac:dyDescent="0.25">
      <c r="A17408" s="21" t="str">
        <f t="shared" si="271"/>
        <v>MOW M2N EAAA_2030</v>
      </c>
      <c r="B17408" t="s">
        <v>130</v>
      </c>
      <c r="C17408" t="s">
        <v>141</v>
      </c>
      <c r="D17408" t="s">
        <v>23</v>
      </c>
      <c r="E17408" t="s">
        <v>29</v>
      </c>
      <c r="F17408" t="s">
        <v>28</v>
      </c>
      <c r="K17408">
        <v>0</v>
      </c>
      <c r="L17408" s="51">
        <v>47848</v>
      </c>
      <c r="M17408">
        <v>7</v>
      </c>
    </row>
    <row r="17409" spans="1:13" x14ac:dyDescent="0.25">
      <c r="A17409" s="21" t="str">
        <f t="shared" si="271"/>
        <v>MOW M2N EAAA_2031</v>
      </c>
      <c r="B17409" t="s">
        <v>130</v>
      </c>
      <c r="C17409" t="s">
        <v>141</v>
      </c>
      <c r="D17409" t="s">
        <v>23</v>
      </c>
      <c r="E17409" t="s">
        <v>29</v>
      </c>
      <c r="F17409" t="s">
        <v>28</v>
      </c>
      <c r="K17409">
        <v>0</v>
      </c>
      <c r="L17409" s="51">
        <v>48213</v>
      </c>
      <c r="M17409">
        <v>8</v>
      </c>
    </row>
    <row r="17410" spans="1:13" x14ac:dyDescent="0.25">
      <c r="A17410" s="21" t="str">
        <f t="shared" ref="A17410:A17473" si="272">B17410&amp;" "&amp;D17410&amp;" "&amp;C17410&amp;"_"&amp;YEAR(L17410)</f>
        <v>MOW M2N EAAA_2032</v>
      </c>
      <c r="B17410" t="s">
        <v>130</v>
      </c>
      <c r="C17410" t="s">
        <v>141</v>
      </c>
      <c r="D17410" t="s">
        <v>23</v>
      </c>
      <c r="E17410" t="s">
        <v>29</v>
      </c>
      <c r="F17410" t="s">
        <v>28</v>
      </c>
      <c r="K17410">
        <v>0</v>
      </c>
      <c r="L17410" s="51">
        <v>48579</v>
      </c>
      <c r="M17410">
        <v>9</v>
      </c>
    </row>
    <row r="17411" spans="1:13" x14ac:dyDescent="0.25">
      <c r="A17411" s="21" t="str">
        <f t="shared" si="272"/>
        <v>MOW M2N EAAA_2033</v>
      </c>
      <c r="B17411" t="s">
        <v>130</v>
      </c>
      <c r="C17411" t="s">
        <v>141</v>
      </c>
      <c r="D17411" t="s">
        <v>23</v>
      </c>
      <c r="E17411" t="s">
        <v>29</v>
      </c>
      <c r="F17411" t="s">
        <v>28</v>
      </c>
      <c r="K17411">
        <v>0</v>
      </c>
      <c r="L17411" s="51">
        <v>48944</v>
      </c>
      <c r="M17411">
        <v>10</v>
      </c>
    </row>
    <row r="17412" spans="1:13" x14ac:dyDescent="0.25">
      <c r="A17412" s="21" t="str">
        <f t="shared" si="272"/>
        <v>MOW M2N EAAA_2034</v>
      </c>
      <c r="B17412" t="s">
        <v>130</v>
      </c>
      <c r="C17412" t="s">
        <v>141</v>
      </c>
      <c r="D17412" t="s">
        <v>23</v>
      </c>
      <c r="E17412" t="s">
        <v>29</v>
      </c>
      <c r="F17412" t="s">
        <v>28</v>
      </c>
      <c r="K17412">
        <v>0</v>
      </c>
      <c r="L17412" s="51">
        <v>49309</v>
      </c>
      <c r="M17412">
        <v>11</v>
      </c>
    </row>
    <row r="17413" spans="1:13" x14ac:dyDescent="0.25">
      <c r="A17413" s="21" t="str">
        <f t="shared" si="272"/>
        <v>MOW M2N EAAA_2035</v>
      </c>
      <c r="B17413" t="s">
        <v>130</v>
      </c>
      <c r="C17413" t="s">
        <v>141</v>
      </c>
      <c r="D17413" t="s">
        <v>23</v>
      </c>
      <c r="E17413" t="s">
        <v>29</v>
      </c>
      <c r="F17413" t="s">
        <v>28</v>
      </c>
      <c r="K17413">
        <v>0</v>
      </c>
      <c r="L17413" s="51">
        <v>49674</v>
      </c>
      <c r="M17413">
        <v>12</v>
      </c>
    </row>
    <row r="17414" spans="1:13" x14ac:dyDescent="0.25">
      <c r="A17414" s="21" t="str">
        <f t="shared" si="272"/>
        <v>MOW M2N EAAA_2036</v>
      </c>
      <c r="B17414" t="s">
        <v>130</v>
      </c>
      <c r="C17414" t="s">
        <v>141</v>
      </c>
      <c r="D17414" t="s">
        <v>23</v>
      </c>
      <c r="E17414" t="s">
        <v>29</v>
      </c>
      <c r="F17414" t="s">
        <v>28</v>
      </c>
      <c r="K17414">
        <v>0</v>
      </c>
      <c r="L17414" s="51">
        <v>50040</v>
      </c>
      <c r="M17414">
        <v>13</v>
      </c>
    </row>
    <row r="17415" spans="1:13" x14ac:dyDescent="0.25">
      <c r="A17415" s="21" t="str">
        <f t="shared" si="272"/>
        <v>MOW M2N EAAA_2037</v>
      </c>
      <c r="B17415" t="s">
        <v>130</v>
      </c>
      <c r="C17415" t="s">
        <v>141</v>
      </c>
      <c r="D17415" t="s">
        <v>23</v>
      </c>
      <c r="E17415" t="s">
        <v>29</v>
      </c>
      <c r="F17415" t="s">
        <v>28</v>
      </c>
      <c r="K17415">
        <v>0</v>
      </c>
      <c r="L17415" s="51">
        <v>50405</v>
      </c>
      <c r="M17415">
        <v>14</v>
      </c>
    </row>
    <row r="17416" spans="1:13" x14ac:dyDescent="0.25">
      <c r="A17416" s="21" t="str">
        <f t="shared" si="272"/>
        <v>MOW M2N EAAA_2038</v>
      </c>
      <c r="B17416" t="s">
        <v>130</v>
      </c>
      <c r="C17416" t="s">
        <v>141</v>
      </c>
      <c r="D17416" t="s">
        <v>23</v>
      </c>
      <c r="E17416" t="s">
        <v>29</v>
      </c>
      <c r="F17416" t="s">
        <v>28</v>
      </c>
      <c r="K17416">
        <v>0</v>
      </c>
      <c r="L17416" s="51">
        <v>50770</v>
      </c>
      <c r="M17416">
        <v>15</v>
      </c>
    </row>
    <row r="17417" spans="1:13" x14ac:dyDescent="0.25">
      <c r="A17417" s="21" t="str">
        <f t="shared" si="272"/>
        <v>MOW M2N EAAA_2039</v>
      </c>
      <c r="B17417" t="s">
        <v>130</v>
      </c>
      <c r="C17417" t="s">
        <v>141</v>
      </c>
      <c r="D17417" t="s">
        <v>23</v>
      </c>
      <c r="E17417" t="s">
        <v>29</v>
      </c>
      <c r="F17417" t="s">
        <v>28</v>
      </c>
      <c r="K17417">
        <v>0</v>
      </c>
      <c r="L17417" s="51">
        <v>51135</v>
      </c>
      <c r="M17417">
        <v>16</v>
      </c>
    </row>
    <row r="17418" spans="1:13" x14ac:dyDescent="0.25">
      <c r="A17418" s="21" t="str">
        <f t="shared" si="272"/>
        <v>MOW M2N EAAA_2040</v>
      </c>
      <c r="B17418" t="s">
        <v>130</v>
      </c>
      <c r="C17418" t="s">
        <v>141</v>
      </c>
      <c r="D17418" t="s">
        <v>23</v>
      </c>
      <c r="E17418" t="s">
        <v>29</v>
      </c>
      <c r="F17418" t="s">
        <v>28</v>
      </c>
      <c r="K17418">
        <v>0</v>
      </c>
      <c r="L17418" s="51">
        <v>51501</v>
      </c>
      <c r="M17418">
        <v>17</v>
      </c>
    </row>
    <row r="17419" spans="1:13" x14ac:dyDescent="0.25">
      <c r="A17419" s="21" t="str">
        <f t="shared" si="272"/>
        <v>MOW M2N EAAA_2041</v>
      </c>
      <c r="B17419" t="s">
        <v>130</v>
      </c>
      <c r="C17419" t="s">
        <v>141</v>
      </c>
      <c r="D17419" t="s">
        <v>23</v>
      </c>
      <c r="E17419" t="s">
        <v>29</v>
      </c>
      <c r="F17419" t="s">
        <v>28</v>
      </c>
      <c r="K17419">
        <v>0</v>
      </c>
      <c r="L17419" s="51">
        <v>51866</v>
      </c>
      <c r="M17419">
        <v>18</v>
      </c>
    </row>
    <row r="17420" spans="1:13" x14ac:dyDescent="0.25">
      <c r="A17420" s="21" t="str">
        <f t="shared" si="272"/>
        <v>MOW M2N EAAA_2042</v>
      </c>
      <c r="B17420" t="s">
        <v>130</v>
      </c>
      <c r="C17420" t="s">
        <v>141</v>
      </c>
      <c r="D17420" t="s">
        <v>23</v>
      </c>
      <c r="E17420" t="s">
        <v>29</v>
      </c>
      <c r="F17420" t="s">
        <v>28</v>
      </c>
      <c r="K17420">
        <v>0</v>
      </c>
      <c r="L17420" s="51">
        <v>52231</v>
      </c>
      <c r="M17420">
        <v>19</v>
      </c>
    </row>
    <row r="17421" spans="1:13" x14ac:dyDescent="0.25">
      <c r="A17421" s="21" t="str">
        <f t="shared" si="272"/>
        <v>MOW M2N EAAA_2043</v>
      </c>
      <c r="B17421" t="s">
        <v>130</v>
      </c>
      <c r="C17421" t="s">
        <v>141</v>
      </c>
      <c r="D17421" t="s">
        <v>23</v>
      </c>
      <c r="E17421" t="s">
        <v>29</v>
      </c>
      <c r="F17421" t="s">
        <v>28</v>
      </c>
      <c r="K17421">
        <v>0</v>
      </c>
      <c r="L17421" s="51">
        <v>52596</v>
      </c>
      <c r="M17421">
        <v>20</v>
      </c>
    </row>
    <row r="17422" spans="1:13" x14ac:dyDescent="0.25">
      <c r="A17422" s="21" t="str">
        <f t="shared" si="272"/>
        <v>MOW M2N EAAA_2024</v>
      </c>
      <c r="B17422" t="s">
        <v>130</v>
      </c>
      <c r="C17422" t="s">
        <v>141</v>
      </c>
      <c r="D17422" t="s">
        <v>23</v>
      </c>
      <c r="E17422" t="s">
        <v>29</v>
      </c>
      <c r="F17422" t="s">
        <v>31</v>
      </c>
      <c r="K17422">
        <v>0</v>
      </c>
      <c r="L17422" s="51">
        <v>45657</v>
      </c>
      <c r="M17422">
        <v>1</v>
      </c>
    </row>
    <row r="17423" spans="1:13" x14ac:dyDescent="0.25">
      <c r="A17423" s="21" t="str">
        <f t="shared" si="272"/>
        <v>MOW M2N EAAA_2025</v>
      </c>
      <c r="B17423" t="s">
        <v>130</v>
      </c>
      <c r="C17423" t="s">
        <v>141</v>
      </c>
      <c r="D17423" t="s">
        <v>23</v>
      </c>
      <c r="E17423" t="s">
        <v>29</v>
      </c>
      <c r="F17423" t="s">
        <v>31</v>
      </c>
      <c r="K17423">
        <v>0</v>
      </c>
      <c r="L17423" s="51">
        <v>46022</v>
      </c>
      <c r="M17423">
        <v>2</v>
      </c>
    </row>
    <row r="17424" spans="1:13" x14ac:dyDescent="0.25">
      <c r="A17424" s="21" t="str">
        <f t="shared" si="272"/>
        <v>MOW M2N EAAA_2026</v>
      </c>
      <c r="B17424" t="s">
        <v>130</v>
      </c>
      <c r="C17424" t="s">
        <v>141</v>
      </c>
      <c r="D17424" t="s">
        <v>23</v>
      </c>
      <c r="E17424" t="s">
        <v>29</v>
      </c>
      <c r="F17424" t="s">
        <v>31</v>
      </c>
      <c r="K17424">
        <v>0</v>
      </c>
      <c r="L17424" s="51">
        <v>46387</v>
      </c>
      <c r="M17424">
        <v>3</v>
      </c>
    </row>
    <row r="17425" spans="1:13" x14ac:dyDescent="0.25">
      <c r="A17425" s="21" t="str">
        <f t="shared" si="272"/>
        <v>MOW M2N EAAA_2027</v>
      </c>
      <c r="B17425" t="s">
        <v>130</v>
      </c>
      <c r="C17425" t="s">
        <v>141</v>
      </c>
      <c r="D17425" t="s">
        <v>23</v>
      </c>
      <c r="E17425" t="s">
        <v>29</v>
      </c>
      <c r="F17425" t="s">
        <v>31</v>
      </c>
      <c r="K17425">
        <v>0</v>
      </c>
      <c r="L17425" s="51">
        <v>46752</v>
      </c>
      <c r="M17425">
        <v>4</v>
      </c>
    </row>
    <row r="17426" spans="1:13" x14ac:dyDescent="0.25">
      <c r="A17426" s="21" t="str">
        <f t="shared" si="272"/>
        <v>MOW M2N EAAA_2028</v>
      </c>
      <c r="B17426" t="s">
        <v>130</v>
      </c>
      <c r="C17426" t="s">
        <v>141</v>
      </c>
      <c r="D17426" t="s">
        <v>23</v>
      </c>
      <c r="E17426" t="s">
        <v>29</v>
      </c>
      <c r="F17426" t="s">
        <v>31</v>
      </c>
      <c r="K17426">
        <v>0</v>
      </c>
      <c r="L17426" s="51">
        <v>47118</v>
      </c>
      <c r="M17426">
        <v>5</v>
      </c>
    </row>
    <row r="17427" spans="1:13" x14ac:dyDescent="0.25">
      <c r="A17427" s="21" t="str">
        <f t="shared" si="272"/>
        <v>MOW M2N EAAA_2029</v>
      </c>
      <c r="B17427" t="s">
        <v>130</v>
      </c>
      <c r="C17427" t="s">
        <v>141</v>
      </c>
      <c r="D17427" t="s">
        <v>23</v>
      </c>
      <c r="E17427" t="s">
        <v>29</v>
      </c>
      <c r="F17427" t="s">
        <v>31</v>
      </c>
      <c r="K17427">
        <v>0</v>
      </c>
      <c r="L17427" s="51">
        <v>47483</v>
      </c>
      <c r="M17427">
        <v>6</v>
      </c>
    </row>
    <row r="17428" spans="1:13" x14ac:dyDescent="0.25">
      <c r="A17428" s="21" t="str">
        <f t="shared" si="272"/>
        <v>MOW M2N EAAA_2030</v>
      </c>
      <c r="B17428" t="s">
        <v>130</v>
      </c>
      <c r="C17428" t="s">
        <v>141</v>
      </c>
      <c r="D17428" t="s">
        <v>23</v>
      </c>
      <c r="E17428" t="s">
        <v>29</v>
      </c>
      <c r="F17428" t="s">
        <v>31</v>
      </c>
      <c r="K17428">
        <v>0</v>
      </c>
      <c r="L17428" s="51">
        <v>47848</v>
      </c>
      <c r="M17428">
        <v>7</v>
      </c>
    </row>
    <row r="17429" spans="1:13" x14ac:dyDescent="0.25">
      <c r="A17429" s="21" t="str">
        <f t="shared" si="272"/>
        <v>MOW M2N EAAA_2031</v>
      </c>
      <c r="B17429" t="s">
        <v>130</v>
      </c>
      <c r="C17429" t="s">
        <v>141</v>
      </c>
      <c r="D17429" t="s">
        <v>23</v>
      </c>
      <c r="E17429" t="s">
        <v>29</v>
      </c>
      <c r="F17429" t="s">
        <v>31</v>
      </c>
      <c r="K17429">
        <v>0</v>
      </c>
      <c r="L17429" s="51">
        <v>48213</v>
      </c>
      <c r="M17429">
        <v>8</v>
      </c>
    </row>
    <row r="17430" spans="1:13" x14ac:dyDescent="0.25">
      <c r="A17430" s="21" t="str">
        <f t="shared" si="272"/>
        <v>MOW M2N EAAA_2032</v>
      </c>
      <c r="B17430" t="s">
        <v>130</v>
      </c>
      <c r="C17430" t="s">
        <v>141</v>
      </c>
      <c r="D17430" t="s">
        <v>23</v>
      </c>
      <c r="E17430" t="s">
        <v>29</v>
      </c>
      <c r="F17430" t="s">
        <v>31</v>
      </c>
      <c r="K17430">
        <v>0</v>
      </c>
      <c r="L17430" s="51">
        <v>48579</v>
      </c>
      <c r="M17430">
        <v>9</v>
      </c>
    </row>
    <row r="17431" spans="1:13" x14ac:dyDescent="0.25">
      <c r="A17431" s="21" t="str">
        <f t="shared" si="272"/>
        <v>MOW M2N EAAA_2033</v>
      </c>
      <c r="B17431" t="s">
        <v>130</v>
      </c>
      <c r="C17431" t="s">
        <v>141</v>
      </c>
      <c r="D17431" t="s">
        <v>23</v>
      </c>
      <c r="E17431" t="s">
        <v>29</v>
      </c>
      <c r="F17431" t="s">
        <v>31</v>
      </c>
      <c r="K17431">
        <v>0</v>
      </c>
      <c r="L17431" s="51">
        <v>48944</v>
      </c>
      <c r="M17431">
        <v>10</v>
      </c>
    </row>
    <row r="17432" spans="1:13" x14ac:dyDescent="0.25">
      <c r="A17432" s="21" t="str">
        <f t="shared" si="272"/>
        <v>MOW M2N EAAA_2034</v>
      </c>
      <c r="B17432" t="s">
        <v>130</v>
      </c>
      <c r="C17432" t="s">
        <v>141</v>
      </c>
      <c r="D17432" t="s">
        <v>23</v>
      </c>
      <c r="E17432" t="s">
        <v>29</v>
      </c>
      <c r="F17432" t="s">
        <v>31</v>
      </c>
      <c r="K17432">
        <v>0</v>
      </c>
      <c r="L17432" s="51">
        <v>49309</v>
      </c>
      <c r="M17432">
        <v>11</v>
      </c>
    </row>
    <row r="17433" spans="1:13" x14ac:dyDescent="0.25">
      <c r="A17433" s="21" t="str">
        <f t="shared" si="272"/>
        <v>MOW M2N EAAA_2035</v>
      </c>
      <c r="B17433" t="s">
        <v>130</v>
      </c>
      <c r="C17433" t="s">
        <v>141</v>
      </c>
      <c r="D17433" t="s">
        <v>23</v>
      </c>
      <c r="E17433" t="s">
        <v>29</v>
      </c>
      <c r="F17433" t="s">
        <v>31</v>
      </c>
      <c r="K17433">
        <v>0</v>
      </c>
      <c r="L17433" s="51">
        <v>49674</v>
      </c>
      <c r="M17433">
        <v>12</v>
      </c>
    </row>
    <row r="17434" spans="1:13" x14ac:dyDescent="0.25">
      <c r="A17434" s="21" t="str">
        <f t="shared" si="272"/>
        <v>MOW M2N EAAA_2036</v>
      </c>
      <c r="B17434" t="s">
        <v>130</v>
      </c>
      <c r="C17434" t="s">
        <v>141</v>
      </c>
      <c r="D17434" t="s">
        <v>23</v>
      </c>
      <c r="E17434" t="s">
        <v>29</v>
      </c>
      <c r="F17434" t="s">
        <v>31</v>
      </c>
      <c r="K17434">
        <v>0</v>
      </c>
      <c r="L17434" s="51">
        <v>50040</v>
      </c>
      <c r="M17434">
        <v>13</v>
      </c>
    </row>
    <row r="17435" spans="1:13" x14ac:dyDescent="0.25">
      <c r="A17435" s="21" t="str">
        <f t="shared" si="272"/>
        <v>MOW M2N EAAA_2037</v>
      </c>
      <c r="B17435" t="s">
        <v>130</v>
      </c>
      <c r="C17435" t="s">
        <v>141</v>
      </c>
      <c r="D17435" t="s">
        <v>23</v>
      </c>
      <c r="E17435" t="s">
        <v>29</v>
      </c>
      <c r="F17435" t="s">
        <v>31</v>
      </c>
      <c r="K17435">
        <v>0</v>
      </c>
      <c r="L17435" s="51">
        <v>50405</v>
      </c>
      <c r="M17435">
        <v>14</v>
      </c>
    </row>
    <row r="17436" spans="1:13" x14ac:dyDescent="0.25">
      <c r="A17436" s="21" t="str">
        <f t="shared" si="272"/>
        <v>MOW M2N EAAA_2038</v>
      </c>
      <c r="B17436" t="s">
        <v>130</v>
      </c>
      <c r="C17436" t="s">
        <v>141</v>
      </c>
      <c r="D17436" t="s">
        <v>23</v>
      </c>
      <c r="E17436" t="s">
        <v>29</v>
      </c>
      <c r="F17436" t="s">
        <v>31</v>
      </c>
      <c r="K17436">
        <v>0</v>
      </c>
      <c r="L17436" s="51">
        <v>50770</v>
      </c>
      <c r="M17436">
        <v>15</v>
      </c>
    </row>
    <row r="17437" spans="1:13" x14ac:dyDescent="0.25">
      <c r="A17437" s="21" t="str">
        <f t="shared" si="272"/>
        <v>MOW M2N EAAA_2039</v>
      </c>
      <c r="B17437" t="s">
        <v>130</v>
      </c>
      <c r="C17437" t="s">
        <v>141</v>
      </c>
      <c r="D17437" t="s">
        <v>23</v>
      </c>
      <c r="E17437" t="s">
        <v>29</v>
      </c>
      <c r="F17437" t="s">
        <v>31</v>
      </c>
      <c r="K17437">
        <v>0</v>
      </c>
      <c r="L17437" s="51">
        <v>51135</v>
      </c>
      <c r="M17437">
        <v>16</v>
      </c>
    </row>
    <row r="17438" spans="1:13" x14ac:dyDescent="0.25">
      <c r="A17438" s="21" t="str">
        <f t="shared" si="272"/>
        <v>MOW M2N EAAA_2040</v>
      </c>
      <c r="B17438" t="s">
        <v>130</v>
      </c>
      <c r="C17438" t="s">
        <v>141</v>
      </c>
      <c r="D17438" t="s">
        <v>23</v>
      </c>
      <c r="E17438" t="s">
        <v>29</v>
      </c>
      <c r="F17438" t="s">
        <v>31</v>
      </c>
      <c r="K17438">
        <v>0</v>
      </c>
      <c r="L17438" s="51">
        <v>51501</v>
      </c>
      <c r="M17438">
        <v>17</v>
      </c>
    </row>
    <row r="17439" spans="1:13" x14ac:dyDescent="0.25">
      <c r="A17439" s="21" t="str">
        <f t="shared" si="272"/>
        <v>MOW M2N EAAA_2041</v>
      </c>
      <c r="B17439" t="s">
        <v>130</v>
      </c>
      <c r="C17439" t="s">
        <v>141</v>
      </c>
      <c r="D17439" t="s">
        <v>23</v>
      </c>
      <c r="E17439" t="s">
        <v>29</v>
      </c>
      <c r="F17439" t="s">
        <v>31</v>
      </c>
      <c r="K17439">
        <v>0</v>
      </c>
      <c r="L17439" s="51">
        <v>51866</v>
      </c>
      <c r="M17439">
        <v>18</v>
      </c>
    </row>
    <row r="17440" spans="1:13" x14ac:dyDescent="0.25">
      <c r="A17440" s="21" t="str">
        <f t="shared" si="272"/>
        <v>MOW M2N EAAA_2042</v>
      </c>
      <c r="B17440" t="s">
        <v>130</v>
      </c>
      <c r="C17440" t="s">
        <v>141</v>
      </c>
      <c r="D17440" t="s">
        <v>23</v>
      </c>
      <c r="E17440" t="s">
        <v>29</v>
      </c>
      <c r="F17440" t="s">
        <v>31</v>
      </c>
      <c r="K17440">
        <v>0</v>
      </c>
      <c r="L17440" s="51">
        <v>52231</v>
      </c>
      <c r="M17440">
        <v>19</v>
      </c>
    </row>
    <row r="17441" spans="1:14" x14ac:dyDescent="0.25">
      <c r="A17441" s="21" t="str">
        <f t="shared" si="272"/>
        <v>MOW M2N EAAA_2043</v>
      </c>
      <c r="B17441" t="s">
        <v>130</v>
      </c>
      <c r="C17441" t="s">
        <v>141</v>
      </c>
      <c r="D17441" t="s">
        <v>23</v>
      </c>
      <c r="E17441" t="s">
        <v>29</v>
      </c>
      <c r="F17441" t="s">
        <v>31</v>
      </c>
      <c r="K17441">
        <v>0</v>
      </c>
      <c r="L17441" s="51">
        <v>52596</v>
      </c>
      <c r="M17441">
        <v>20</v>
      </c>
    </row>
    <row r="17442" spans="1:14" x14ac:dyDescent="0.25">
      <c r="A17442" s="21" t="str">
        <f t="shared" si="272"/>
        <v>MOW M2N EAAA_2024</v>
      </c>
      <c r="B17442" t="s">
        <v>130</v>
      </c>
      <c r="C17442" t="s">
        <v>141</v>
      </c>
      <c r="D17442" t="s">
        <v>23</v>
      </c>
      <c r="E17442" t="s">
        <v>5</v>
      </c>
      <c r="F17442" t="s">
        <v>4</v>
      </c>
      <c r="G17442">
        <v>0</v>
      </c>
      <c r="H17442">
        <v>0</v>
      </c>
      <c r="I17442">
        <v>0</v>
      </c>
      <c r="J17442">
        <v>0</v>
      </c>
      <c r="L17442" s="51">
        <v>45657</v>
      </c>
      <c r="M17442">
        <v>1</v>
      </c>
      <c r="N17442">
        <v>0</v>
      </c>
    </row>
    <row r="17443" spans="1:14" x14ac:dyDescent="0.25">
      <c r="A17443" s="21" t="str">
        <f t="shared" si="272"/>
        <v>MOW M2N EAAA_2025</v>
      </c>
      <c r="B17443" t="s">
        <v>130</v>
      </c>
      <c r="C17443" t="s">
        <v>141</v>
      </c>
      <c r="D17443" t="s">
        <v>23</v>
      </c>
      <c r="E17443" t="s">
        <v>5</v>
      </c>
      <c r="F17443" t="s">
        <v>4</v>
      </c>
      <c r="G17443">
        <v>0</v>
      </c>
      <c r="H17443">
        <v>0</v>
      </c>
      <c r="I17443">
        <v>4883.10009765625</v>
      </c>
      <c r="J17443">
        <v>0</v>
      </c>
      <c r="L17443" s="51">
        <v>46022</v>
      </c>
      <c r="M17443">
        <v>2</v>
      </c>
      <c r="N17443">
        <v>0</v>
      </c>
    </row>
    <row r="17444" spans="1:14" x14ac:dyDescent="0.25">
      <c r="A17444" s="21" t="str">
        <f t="shared" si="272"/>
        <v>MOW M2N EAAA_2026</v>
      </c>
      <c r="B17444" t="s">
        <v>130</v>
      </c>
      <c r="C17444" t="s">
        <v>141</v>
      </c>
      <c r="D17444" t="s">
        <v>23</v>
      </c>
      <c r="E17444" t="s">
        <v>5</v>
      </c>
      <c r="F17444" t="s">
        <v>4</v>
      </c>
      <c r="G17444">
        <v>0</v>
      </c>
      <c r="H17444">
        <v>4166.85009765625</v>
      </c>
      <c r="I17444">
        <v>-55303.4140625</v>
      </c>
      <c r="J17444">
        <v>0</v>
      </c>
      <c r="L17444" s="51">
        <v>46387</v>
      </c>
      <c r="M17444">
        <v>3</v>
      </c>
      <c r="N17444">
        <v>0</v>
      </c>
    </row>
    <row r="17445" spans="1:14" x14ac:dyDescent="0.25">
      <c r="A17445" s="21" t="str">
        <f t="shared" si="272"/>
        <v>MOW M2N EAAA_2027</v>
      </c>
      <c r="B17445" t="s">
        <v>130</v>
      </c>
      <c r="C17445" t="s">
        <v>141</v>
      </c>
      <c r="D17445" t="s">
        <v>23</v>
      </c>
      <c r="E17445" t="s">
        <v>5</v>
      </c>
      <c r="F17445" t="s">
        <v>4</v>
      </c>
      <c r="G17445">
        <v>0</v>
      </c>
      <c r="H17445">
        <v>5336.47119140625</v>
      </c>
      <c r="I17445">
        <v>-23738.19140625</v>
      </c>
      <c r="J17445">
        <v>0</v>
      </c>
      <c r="L17445" s="51">
        <v>46752</v>
      </c>
      <c r="M17445">
        <v>4</v>
      </c>
      <c r="N17445">
        <v>0</v>
      </c>
    </row>
    <row r="17446" spans="1:14" x14ac:dyDescent="0.25">
      <c r="A17446" s="21" t="str">
        <f t="shared" si="272"/>
        <v>MOW M2N EAAA_2028</v>
      </c>
      <c r="B17446" t="s">
        <v>130</v>
      </c>
      <c r="C17446" t="s">
        <v>141</v>
      </c>
      <c r="D17446" t="s">
        <v>23</v>
      </c>
      <c r="E17446" t="s">
        <v>5</v>
      </c>
      <c r="F17446" t="s">
        <v>4</v>
      </c>
      <c r="G17446">
        <v>0</v>
      </c>
      <c r="H17446">
        <v>14777.0478515625</v>
      </c>
      <c r="I17446">
        <v>139656.34375</v>
      </c>
      <c r="J17446">
        <v>0</v>
      </c>
      <c r="L17446" s="51">
        <v>47118</v>
      </c>
      <c r="M17446">
        <v>5</v>
      </c>
      <c r="N17446">
        <v>-25649.771484375</v>
      </c>
    </row>
    <row r="17447" spans="1:14" x14ac:dyDescent="0.25">
      <c r="A17447" s="21" t="str">
        <f t="shared" si="272"/>
        <v>MOW M2N EAAA_2029</v>
      </c>
      <c r="B17447" t="s">
        <v>130</v>
      </c>
      <c r="C17447" t="s">
        <v>141</v>
      </c>
      <c r="D17447" t="s">
        <v>23</v>
      </c>
      <c r="E17447" t="s">
        <v>5</v>
      </c>
      <c r="F17447" t="s">
        <v>4</v>
      </c>
      <c r="G17447">
        <v>0</v>
      </c>
      <c r="H17447">
        <v>44319.90234375</v>
      </c>
      <c r="I17447">
        <v>199501.6875</v>
      </c>
      <c r="J17447">
        <v>0</v>
      </c>
      <c r="L17447" s="51">
        <v>47483</v>
      </c>
      <c r="M17447">
        <v>6</v>
      </c>
      <c r="N17447">
        <v>-631.17681884765625</v>
      </c>
    </row>
    <row r="17448" spans="1:14" x14ac:dyDescent="0.25">
      <c r="A17448" s="21" t="str">
        <f t="shared" si="272"/>
        <v>MOW M2N EAAA_2030</v>
      </c>
      <c r="B17448" t="s">
        <v>130</v>
      </c>
      <c r="C17448" t="s">
        <v>141</v>
      </c>
      <c r="D17448" t="s">
        <v>23</v>
      </c>
      <c r="E17448" t="s">
        <v>5</v>
      </c>
      <c r="F17448" t="s">
        <v>4</v>
      </c>
      <c r="G17448">
        <v>0</v>
      </c>
      <c r="H17448">
        <v>78521.8359375</v>
      </c>
      <c r="I17448">
        <v>242938.375</v>
      </c>
      <c r="J17448">
        <v>0</v>
      </c>
      <c r="L17448" s="51">
        <v>47848</v>
      </c>
      <c r="M17448">
        <v>7</v>
      </c>
      <c r="N17448">
        <v>31244.49609375</v>
      </c>
    </row>
    <row r="17449" spans="1:14" x14ac:dyDescent="0.25">
      <c r="A17449" s="21" t="str">
        <f t="shared" si="272"/>
        <v>MOW M2N EAAA_2031</v>
      </c>
      <c r="B17449" t="s">
        <v>130</v>
      </c>
      <c r="C17449" t="s">
        <v>141</v>
      </c>
      <c r="D17449" t="s">
        <v>23</v>
      </c>
      <c r="E17449" t="s">
        <v>5</v>
      </c>
      <c r="F17449" t="s">
        <v>4</v>
      </c>
      <c r="G17449">
        <v>0</v>
      </c>
      <c r="H17449">
        <v>89480.796875</v>
      </c>
      <c r="I17449">
        <v>294398.4375</v>
      </c>
      <c r="J17449">
        <v>0</v>
      </c>
      <c r="L17449" s="51">
        <v>48213</v>
      </c>
      <c r="M17449">
        <v>8</v>
      </c>
      <c r="N17449">
        <v>15194.482421875</v>
      </c>
    </row>
    <row r="17450" spans="1:14" x14ac:dyDescent="0.25">
      <c r="A17450" s="21" t="str">
        <f t="shared" si="272"/>
        <v>MOW M2N EAAA_2032</v>
      </c>
      <c r="B17450" t="s">
        <v>130</v>
      </c>
      <c r="C17450" t="s">
        <v>141</v>
      </c>
      <c r="D17450" t="s">
        <v>23</v>
      </c>
      <c r="E17450" t="s">
        <v>5</v>
      </c>
      <c r="F17450" t="s">
        <v>4</v>
      </c>
      <c r="G17450">
        <v>0</v>
      </c>
      <c r="H17450">
        <v>92488.2265625</v>
      </c>
      <c r="I17450">
        <v>346101.625</v>
      </c>
      <c r="J17450">
        <v>0</v>
      </c>
      <c r="L17450" s="51">
        <v>48579</v>
      </c>
      <c r="M17450">
        <v>9</v>
      </c>
      <c r="N17450">
        <v>-22515.716796875</v>
      </c>
    </row>
    <row r="17451" spans="1:14" x14ac:dyDescent="0.25">
      <c r="A17451" s="21" t="str">
        <f t="shared" si="272"/>
        <v>MOW M2N EAAA_2033</v>
      </c>
      <c r="B17451" t="s">
        <v>130</v>
      </c>
      <c r="C17451" t="s">
        <v>141</v>
      </c>
      <c r="D17451" t="s">
        <v>23</v>
      </c>
      <c r="E17451" t="s">
        <v>5</v>
      </c>
      <c r="F17451" t="s">
        <v>4</v>
      </c>
      <c r="G17451">
        <v>0</v>
      </c>
      <c r="H17451">
        <v>102882.359375</v>
      </c>
      <c r="I17451">
        <v>394332.65625</v>
      </c>
      <c r="J17451">
        <v>0</v>
      </c>
      <c r="L17451" s="51">
        <v>48944</v>
      </c>
      <c r="M17451">
        <v>10</v>
      </c>
      <c r="N17451">
        <v>-53351.7578125</v>
      </c>
    </row>
    <row r="17452" spans="1:14" x14ac:dyDescent="0.25">
      <c r="A17452" s="21" t="str">
        <f t="shared" si="272"/>
        <v>MOW M2N EAAA_2034</v>
      </c>
      <c r="B17452" t="s">
        <v>130</v>
      </c>
      <c r="C17452" t="s">
        <v>141</v>
      </c>
      <c r="D17452" t="s">
        <v>23</v>
      </c>
      <c r="E17452" t="s">
        <v>5</v>
      </c>
      <c r="F17452" t="s">
        <v>4</v>
      </c>
      <c r="G17452">
        <v>0</v>
      </c>
      <c r="H17452">
        <v>111494.71875</v>
      </c>
      <c r="I17452">
        <v>442887.625</v>
      </c>
      <c r="J17452">
        <v>0</v>
      </c>
      <c r="L17452" s="51">
        <v>49309</v>
      </c>
      <c r="M17452">
        <v>11</v>
      </c>
      <c r="N17452">
        <v>-84310.2109375</v>
      </c>
    </row>
    <row r="17453" spans="1:14" x14ac:dyDescent="0.25">
      <c r="A17453" s="21" t="str">
        <f t="shared" si="272"/>
        <v>MOW M2N EAAA_2035</v>
      </c>
      <c r="B17453" t="s">
        <v>130</v>
      </c>
      <c r="C17453" t="s">
        <v>141</v>
      </c>
      <c r="D17453" t="s">
        <v>23</v>
      </c>
      <c r="E17453" t="s">
        <v>5</v>
      </c>
      <c r="F17453" t="s">
        <v>4</v>
      </c>
      <c r="G17453">
        <v>0</v>
      </c>
      <c r="H17453">
        <v>118916.3671875</v>
      </c>
      <c r="I17453">
        <v>491012.90625</v>
      </c>
      <c r="J17453">
        <v>0</v>
      </c>
      <c r="L17453" s="51">
        <v>49674</v>
      </c>
      <c r="M17453">
        <v>12</v>
      </c>
      <c r="N17453">
        <v>-107419.421875</v>
      </c>
    </row>
    <row r="17454" spans="1:14" x14ac:dyDescent="0.25">
      <c r="A17454" s="21" t="str">
        <f t="shared" si="272"/>
        <v>MOW M2N EAAA_2036</v>
      </c>
      <c r="B17454" t="s">
        <v>130</v>
      </c>
      <c r="C17454" t="s">
        <v>141</v>
      </c>
      <c r="D17454" t="s">
        <v>23</v>
      </c>
      <c r="E17454" t="s">
        <v>5</v>
      </c>
      <c r="F17454" t="s">
        <v>4</v>
      </c>
      <c r="G17454">
        <v>0</v>
      </c>
      <c r="H17454">
        <v>131730.125</v>
      </c>
      <c r="I17454">
        <v>475574.625</v>
      </c>
      <c r="J17454">
        <v>0</v>
      </c>
      <c r="L17454" s="51">
        <v>50040</v>
      </c>
      <c r="M17454">
        <v>13</v>
      </c>
      <c r="N17454">
        <v>-103397.0234375</v>
      </c>
    </row>
    <row r="17455" spans="1:14" x14ac:dyDescent="0.25">
      <c r="A17455" s="21" t="str">
        <f t="shared" si="272"/>
        <v>MOW M2N EAAA_2037</v>
      </c>
      <c r="B17455" t="s">
        <v>130</v>
      </c>
      <c r="C17455" t="s">
        <v>141</v>
      </c>
      <c r="D17455" t="s">
        <v>23</v>
      </c>
      <c r="E17455" t="s">
        <v>5</v>
      </c>
      <c r="F17455" t="s">
        <v>4</v>
      </c>
      <c r="G17455">
        <v>0</v>
      </c>
      <c r="H17455">
        <v>138843.53125</v>
      </c>
      <c r="I17455">
        <v>458618.28125</v>
      </c>
      <c r="J17455">
        <v>0</v>
      </c>
      <c r="L17455" s="51">
        <v>50405</v>
      </c>
      <c r="M17455">
        <v>14</v>
      </c>
      <c r="N17455">
        <v>-98202.453125</v>
      </c>
    </row>
    <row r="17456" spans="1:14" x14ac:dyDescent="0.25">
      <c r="A17456" s="21" t="str">
        <f t="shared" si="272"/>
        <v>MOW M2N EAAA_2038</v>
      </c>
      <c r="B17456" t="s">
        <v>130</v>
      </c>
      <c r="C17456" t="s">
        <v>141</v>
      </c>
      <c r="D17456" t="s">
        <v>23</v>
      </c>
      <c r="E17456" t="s">
        <v>5</v>
      </c>
      <c r="F17456" t="s">
        <v>4</v>
      </c>
      <c r="G17456">
        <v>0</v>
      </c>
      <c r="H17456">
        <v>166412.171875</v>
      </c>
      <c r="I17456">
        <v>517561.5</v>
      </c>
      <c r="J17456">
        <v>0</v>
      </c>
      <c r="L17456" s="51">
        <v>50770</v>
      </c>
      <c r="M17456">
        <v>15</v>
      </c>
      <c r="N17456">
        <v>-42638.5390625</v>
      </c>
    </row>
    <row r="17457" spans="1:14" x14ac:dyDescent="0.25">
      <c r="A17457" s="21" t="str">
        <f t="shared" si="272"/>
        <v>MOW M2N EAAA_2039</v>
      </c>
      <c r="B17457" t="s">
        <v>130</v>
      </c>
      <c r="C17457" t="s">
        <v>141</v>
      </c>
      <c r="D17457" t="s">
        <v>23</v>
      </c>
      <c r="E17457" t="s">
        <v>5</v>
      </c>
      <c r="F17457" t="s">
        <v>4</v>
      </c>
      <c r="G17457">
        <v>0</v>
      </c>
      <c r="H17457">
        <v>211191.140625</v>
      </c>
      <c r="I17457">
        <v>503520.71875</v>
      </c>
      <c r="J17457">
        <v>0</v>
      </c>
      <c r="L17457" s="51">
        <v>51135</v>
      </c>
      <c r="M17457">
        <v>16</v>
      </c>
      <c r="N17457">
        <v>-15332.0078125</v>
      </c>
    </row>
    <row r="17458" spans="1:14" x14ac:dyDescent="0.25">
      <c r="A17458" s="21" t="str">
        <f t="shared" si="272"/>
        <v>MOW M2N EAAA_2040</v>
      </c>
      <c r="B17458" t="s">
        <v>130</v>
      </c>
      <c r="C17458" t="s">
        <v>141</v>
      </c>
      <c r="D17458" t="s">
        <v>23</v>
      </c>
      <c r="E17458" t="s">
        <v>5</v>
      </c>
      <c r="F17458" t="s">
        <v>4</v>
      </c>
      <c r="G17458">
        <v>0</v>
      </c>
      <c r="H17458">
        <v>236628.390625</v>
      </c>
      <c r="I17458">
        <v>492813.28125</v>
      </c>
      <c r="J17458">
        <v>0</v>
      </c>
      <c r="L17458" s="51">
        <v>51501</v>
      </c>
      <c r="M17458">
        <v>17</v>
      </c>
      <c r="N17458">
        <v>26099.775390625</v>
      </c>
    </row>
    <row r="17459" spans="1:14" x14ac:dyDescent="0.25">
      <c r="A17459" s="21" t="str">
        <f t="shared" si="272"/>
        <v>MOW M2N EAAA_2041</v>
      </c>
      <c r="B17459" t="s">
        <v>130</v>
      </c>
      <c r="C17459" t="s">
        <v>141</v>
      </c>
      <c r="D17459" t="s">
        <v>23</v>
      </c>
      <c r="E17459" t="s">
        <v>5</v>
      </c>
      <c r="F17459" t="s">
        <v>4</v>
      </c>
      <c r="G17459">
        <v>0</v>
      </c>
      <c r="H17459">
        <v>241434.6875</v>
      </c>
      <c r="I17459">
        <v>480414.1875</v>
      </c>
      <c r="J17459">
        <v>0</v>
      </c>
      <c r="L17459" s="51">
        <v>51866</v>
      </c>
      <c r="M17459">
        <v>18</v>
      </c>
      <c r="N17459">
        <v>66958.09375</v>
      </c>
    </row>
    <row r="17460" spans="1:14" x14ac:dyDescent="0.25">
      <c r="A17460" s="21" t="str">
        <f t="shared" si="272"/>
        <v>MOW M2N EAAA_2042</v>
      </c>
      <c r="B17460" t="s">
        <v>130</v>
      </c>
      <c r="C17460" t="s">
        <v>141</v>
      </c>
      <c r="D17460" t="s">
        <v>23</v>
      </c>
      <c r="E17460" t="s">
        <v>5</v>
      </c>
      <c r="F17460" t="s">
        <v>4</v>
      </c>
      <c r="G17460">
        <v>0</v>
      </c>
      <c r="H17460">
        <v>249603.796875</v>
      </c>
      <c r="I17460">
        <v>469929.375</v>
      </c>
      <c r="J17460">
        <v>0</v>
      </c>
      <c r="L17460" s="51">
        <v>52231</v>
      </c>
      <c r="M17460">
        <v>19</v>
      </c>
      <c r="N17460">
        <v>107404.8984375</v>
      </c>
    </row>
    <row r="17461" spans="1:14" x14ac:dyDescent="0.25">
      <c r="A17461" s="21" t="str">
        <f t="shared" si="272"/>
        <v>MOW M2N EAAA_2043</v>
      </c>
      <c r="B17461" t="s">
        <v>130</v>
      </c>
      <c r="C17461" t="s">
        <v>141</v>
      </c>
      <c r="D17461" t="s">
        <v>23</v>
      </c>
      <c r="E17461" t="s">
        <v>5</v>
      </c>
      <c r="F17461" t="s">
        <v>4</v>
      </c>
      <c r="G17461">
        <v>0</v>
      </c>
      <c r="H17461">
        <v>257027.078125</v>
      </c>
      <c r="I17461">
        <v>459883.15625</v>
      </c>
      <c r="J17461">
        <v>0</v>
      </c>
      <c r="L17461" s="51">
        <v>52596</v>
      </c>
      <c r="M17461">
        <v>20</v>
      </c>
      <c r="N17461">
        <v>150287.78125</v>
      </c>
    </row>
    <row r="17462" spans="1:14" x14ac:dyDescent="0.25">
      <c r="A17462" s="21" t="str">
        <f t="shared" si="272"/>
        <v>MOW M2N EAAA_2024</v>
      </c>
      <c r="B17462" t="s">
        <v>130</v>
      </c>
      <c r="C17462" t="s">
        <v>141</v>
      </c>
      <c r="D17462" t="s">
        <v>23</v>
      </c>
      <c r="E17462" t="s">
        <v>5</v>
      </c>
      <c r="F17462" t="s">
        <v>32</v>
      </c>
      <c r="G17462">
        <v>189100.46875</v>
      </c>
      <c r="H17462">
        <v>81692.578125</v>
      </c>
      <c r="I17462">
        <v>15499.482421875</v>
      </c>
      <c r="J17462">
        <v>0</v>
      </c>
      <c r="L17462" s="51">
        <v>45657</v>
      </c>
      <c r="M17462">
        <v>1</v>
      </c>
      <c r="N17462">
        <v>105479.078125</v>
      </c>
    </row>
    <row r="17463" spans="1:14" x14ac:dyDescent="0.25">
      <c r="A17463" s="21" t="str">
        <f t="shared" si="272"/>
        <v>MOW M2N EAAA_2025</v>
      </c>
      <c r="B17463" t="s">
        <v>130</v>
      </c>
      <c r="C17463" t="s">
        <v>141</v>
      </c>
      <c r="D17463" t="s">
        <v>23</v>
      </c>
      <c r="E17463" t="s">
        <v>5</v>
      </c>
      <c r="F17463" t="s">
        <v>32</v>
      </c>
      <c r="G17463">
        <v>204197.25</v>
      </c>
      <c r="H17463">
        <v>86774.28125</v>
      </c>
      <c r="I17463">
        <v>20594.513671875</v>
      </c>
      <c r="J17463">
        <v>0</v>
      </c>
      <c r="L17463" s="51">
        <v>46022</v>
      </c>
      <c r="M17463">
        <v>2</v>
      </c>
      <c r="N17463">
        <v>106607.640625</v>
      </c>
    </row>
    <row r="17464" spans="1:14" x14ac:dyDescent="0.25">
      <c r="A17464" s="21" t="str">
        <f t="shared" si="272"/>
        <v>MOW M2N EAAA_2026</v>
      </c>
      <c r="B17464" t="s">
        <v>130</v>
      </c>
      <c r="C17464" t="s">
        <v>141</v>
      </c>
      <c r="D17464" t="s">
        <v>23</v>
      </c>
      <c r="E17464" t="s">
        <v>5</v>
      </c>
      <c r="F17464" t="s">
        <v>32</v>
      </c>
      <c r="G17464">
        <v>219276.34375</v>
      </c>
      <c r="H17464">
        <v>96846.640625</v>
      </c>
      <c r="I17464">
        <v>23674.36328125</v>
      </c>
      <c r="J17464">
        <v>0</v>
      </c>
      <c r="L17464" s="51">
        <v>46387</v>
      </c>
      <c r="M17464">
        <v>3</v>
      </c>
      <c r="N17464">
        <v>110699.34375</v>
      </c>
    </row>
    <row r="17465" spans="1:14" x14ac:dyDescent="0.25">
      <c r="A17465" s="21" t="str">
        <f t="shared" si="272"/>
        <v>MOW M2N EAAA_2027</v>
      </c>
      <c r="B17465" t="s">
        <v>130</v>
      </c>
      <c r="C17465" t="s">
        <v>141</v>
      </c>
      <c r="D17465" t="s">
        <v>23</v>
      </c>
      <c r="E17465" t="s">
        <v>5</v>
      </c>
      <c r="F17465" t="s">
        <v>32</v>
      </c>
      <c r="G17465">
        <v>230496.265625</v>
      </c>
      <c r="H17465">
        <v>97139.5234375</v>
      </c>
      <c r="I17465">
        <v>27197.361328125</v>
      </c>
      <c r="J17465">
        <v>0</v>
      </c>
      <c r="L17465" s="51">
        <v>46752</v>
      </c>
      <c r="M17465">
        <v>4</v>
      </c>
      <c r="N17465">
        <v>110707.8828125</v>
      </c>
    </row>
    <row r="17466" spans="1:14" x14ac:dyDescent="0.25">
      <c r="A17466" s="21" t="str">
        <f t="shared" si="272"/>
        <v>MOW M2N EAAA_2028</v>
      </c>
      <c r="B17466" t="s">
        <v>130</v>
      </c>
      <c r="C17466" t="s">
        <v>141</v>
      </c>
      <c r="D17466" t="s">
        <v>23</v>
      </c>
      <c r="E17466" t="s">
        <v>5</v>
      </c>
      <c r="F17466" t="s">
        <v>32</v>
      </c>
      <c r="G17466">
        <v>238907.859375</v>
      </c>
      <c r="H17466">
        <v>105593.109375</v>
      </c>
      <c r="I17466">
        <v>29798.548828125</v>
      </c>
      <c r="J17466">
        <v>0</v>
      </c>
      <c r="L17466" s="51">
        <v>47118</v>
      </c>
      <c r="M17466">
        <v>5</v>
      </c>
      <c r="N17466">
        <v>117721.796875</v>
      </c>
    </row>
    <row r="17467" spans="1:14" x14ac:dyDescent="0.25">
      <c r="A17467" s="21" t="str">
        <f t="shared" si="272"/>
        <v>MOW M2N EAAA_2029</v>
      </c>
      <c r="B17467" t="s">
        <v>130</v>
      </c>
      <c r="C17467" t="s">
        <v>141</v>
      </c>
      <c r="D17467" t="s">
        <v>23</v>
      </c>
      <c r="E17467" t="s">
        <v>5</v>
      </c>
      <c r="F17467" t="s">
        <v>32</v>
      </c>
      <c r="G17467">
        <v>246828.921875</v>
      </c>
      <c r="H17467">
        <v>115814.21875</v>
      </c>
      <c r="I17467">
        <v>31317.064453125</v>
      </c>
      <c r="J17467">
        <v>0</v>
      </c>
      <c r="L17467" s="51">
        <v>47483</v>
      </c>
      <c r="M17467">
        <v>6</v>
      </c>
      <c r="N17467">
        <v>126466.96875</v>
      </c>
    </row>
    <row r="17468" spans="1:14" x14ac:dyDescent="0.25">
      <c r="A17468" s="21" t="str">
        <f t="shared" si="272"/>
        <v>MOW M2N EAAA_2030</v>
      </c>
      <c r="B17468" t="s">
        <v>130</v>
      </c>
      <c r="C17468" t="s">
        <v>141</v>
      </c>
      <c r="D17468" t="s">
        <v>23</v>
      </c>
      <c r="E17468" t="s">
        <v>5</v>
      </c>
      <c r="F17468" t="s">
        <v>32</v>
      </c>
      <c r="G17468">
        <v>255533.296875</v>
      </c>
      <c r="H17468">
        <v>122832.1015625</v>
      </c>
      <c r="I17468">
        <v>36322.9375</v>
      </c>
      <c r="J17468">
        <v>0</v>
      </c>
      <c r="L17468" s="51">
        <v>47848</v>
      </c>
      <c r="M17468">
        <v>7</v>
      </c>
      <c r="N17468">
        <v>133509.1875</v>
      </c>
    </row>
    <row r="17469" spans="1:14" x14ac:dyDescent="0.25">
      <c r="A17469" s="21" t="str">
        <f t="shared" si="272"/>
        <v>MOW M2N EAAA_2031</v>
      </c>
      <c r="B17469" t="s">
        <v>130</v>
      </c>
      <c r="C17469" t="s">
        <v>141</v>
      </c>
      <c r="D17469" t="s">
        <v>23</v>
      </c>
      <c r="E17469" t="s">
        <v>5</v>
      </c>
      <c r="F17469" t="s">
        <v>32</v>
      </c>
      <c r="G17469">
        <v>259902.828125</v>
      </c>
      <c r="H17469">
        <v>103709.96875</v>
      </c>
      <c r="I17469">
        <v>33260.609375</v>
      </c>
      <c r="J17469">
        <v>27125.732421875</v>
      </c>
      <c r="L17469" s="51">
        <v>48213</v>
      </c>
      <c r="M17469">
        <v>8</v>
      </c>
      <c r="N17469">
        <v>129171.703125</v>
      </c>
    </row>
    <row r="17470" spans="1:14" x14ac:dyDescent="0.25">
      <c r="A17470" s="21" t="str">
        <f t="shared" si="272"/>
        <v>MOW M2N EAAA_2032</v>
      </c>
      <c r="B17470" t="s">
        <v>130</v>
      </c>
      <c r="C17470" t="s">
        <v>141</v>
      </c>
      <c r="D17470" t="s">
        <v>23</v>
      </c>
      <c r="E17470" t="s">
        <v>5</v>
      </c>
      <c r="F17470" t="s">
        <v>32</v>
      </c>
      <c r="G17470">
        <v>268454.3125</v>
      </c>
      <c r="H17470">
        <v>106265.546875</v>
      </c>
      <c r="I17470">
        <v>34244.1796875</v>
      </c>
      <c r="J17470">
        <v>0</v>
      </c>
      <c r="L17470" s="51">
        <v>48579</v>
      </c>
      <c r="M17470">
        <v>9</v>
      </c>
      <c r="N17470">
        <v>127226.4609375</v>
      </c>
    </row>
    <row r="17471" spans="1:14" x14ac:dyDescent="0.25">
      <c r="A17471" s="21" t="str">
        <f t="shared" si="272"/>
        <v>MOW M2N EAAA_2033</v>
      </c>
      <c r="B17471" t="s">
        <v>130</v>
      </c>
      <c r="C17471" t="s">
        <v>141</v>
      </c>
      <c r="D17471" t="s">
        <v>23</v>
      </c>
      <c r="E17471" t="s">
        <v>5</v>
      </c>
      <c r="F17471" t="s">
        <v>32</v>
      </c>
      <c r="G17471">
        <v>279679.09375</v>
      </c>
      <c r="H17471">
        <v>100610.5546875</v>
      </c>
      <c r="I17471">
        <v>36677.47265625</v>
      </c>
      <c r="J17471">
        <v>0</v>
      </c>
      <c r="L17471" s="51">
        <v>48944</v>
      </c>
      <c r="M17471">
        <v>10</v>
      </c>
      <c r="N17471">
        <v>115240.7734375</v>
      </c>
    </row>
    <row r="17472" spans="1:14" x14ac:dyDescent="0.25">
      <c r="A17472" s="21" t="str">
        <f t="shared" si="272"/>
        <v>MOW M2N EAAA_2034</v>
      </c>
      <c r="B17472" t="s">
        <v>130</v>
      </c>
      <c r="C17472" t="s">
        <v>141</v>
      </c>
      <c r="D17472" t="s">
        <v>23</v>
      </c>
      <c r="E17472" t="s">
        <v>5</v>
      </c>
      <c r="F17472" t="s">
        <v>32</v>
      </c>
      <c r="G17472">
        <v>290426.71875</v>
      </c>
      <c r="H17472">
        <v>99045.2734375</v>
      </c>
      <c r="I17472">
        <v>38737.3359375</v>
      </c>
      <c r="J17472">
        <v>0</v>
      </c>
      <c r="L17472" s="51">
        <v>49309</v>
      </c>
      <c r="M17472">
        <v>11</v>
      </c>
      <c r="N17472">
        <v>110178.3828125</v>
      </c>
    </row>
    <row r="17473" spans="1:14" x14ac:dyDescent="0.25">
      <c r="A17473" s="21" t="str">
        <f t="shared" si="272"/>
        <v>MOW M2N EAAA_2035</v>
      </c>
      <c r="B17473" t="s">
        <v>130</v>
      </c>
      <c r="C17473" t="s">
        <v>141</v>
      </c>
      <c r="D17473" t="s">
        <v>23</v>
      </c>
      <c r="E17473" t="s">
        <v>5</v>
      </c>
      <c r="F17473" t="s">
        <v>32</v>
      </c>
      <c r="G17473">
        <v>302394.375</v>
      </c>
      <c r="H17473">
        <v>97383.7578125</v>
      </c>
      <c r="I17473">
        <v>39778.4609375</v>
      </c>
      <c r="J17473">
        <v>0</v>
      </c>
      <c r="L17473" s="51">
        <v>49674</v>
      </c>
      <c r="M17473">
        <v>12</v>
      </c>
      <c r="N17473">
        <v>105361.4140625</v>
      </c>
    </row>
    <row r="17474" spans="1:14" x14ac:dyDescent="0.25">
      <c r="A17474" s="21" t="str">
        <f t="shared" ref="A17474:A17537" si="273">B17474&amp;" "&amp;D17474&amp;" "&amp;C17474&amp;"_"&amp;YEAR(L17474)</f>
        <v>MOW M2N EAAA_2036</v>
      </c>
      <c r="B17474" t="s">
        <v>130</v>
      </c>
      <c r="C17474" t="s">
        <v>141</v>
      </c>
      <c r="D17474" t="s">
        <v>23</v>
      </c>
      <c r="E17474" t="s">
        <v>5</v>
      </c>
      <c r="F17474" t="s">
        <v>32</v>
      </c>
      <c r="G17474">
        <v>314773.5625</v>
      </c>
      <c r="H17474">
        <v>96164.125</v>
      </c>
      <c r="I17474">
        <v>42659.13671875</v>
      </c>
      <c r="J17474">
        <v>0</v>
      </c>
      <c r="L17474" s="51">
        <v>50040</v>
      </c>
      <c r="M17474">
        <v>13</v>
      </c>
      <c r="N17474">
        <v>104021.2890625</v>
      </c>
    </row>
    <row r="17475" spans="1:14" x14ac:dyDescent="0.25">
      <c r="A17475" s="21" t="str">
        <f t="shared" si="273"/>
        <v>MOW M2N EAAA_2037</v>
      </c>
      <c r="B17475" t="s">
        <v>130</v>
      </c>
      <c r="C17475" t="s">
        <v>141</v>
      </c>
      <c r="D17475" t="s">
        <v>23</v>
      </c>
      <c r="E17475" t="s">
        <v>5</v>
      </c>
      <c r="F17475" t="s">
        <v>32</v>
      </c>
      <c r="G17475">
        <v>326075.09375</v>
      </c>
      <c r="H17475">
        <v>94350.8828125</v>
      </c>
      <c r="I17475">
        <v>44542.1875</v>
      </c>
      <c r="J17475">
        <v>0</v>
      </c>
      <c r="L17475" s="51">
        <v>50405</v>
      </c>
      <c r="M17475">
        <v>14</v>
      </c>
      <c r="N17475">
        <v>97217.8671875</v>
      </c>
    </row>
    <row r="17476" spans="1:14" x14ac:dyDescent="0.25">
      <c r="A17476" s="21" t="str">
        <f t="shared" si="273"/>
        <v>MOW M2N EAAA_2038</v>
      </c>
      <c r="B17476" t="s">
        <v>130</v>
      </c>
      <c r="C17476" t="s">
        <v>141</v>
      </c>
      <c r="D17476" t="s">
        <v>23</v>
      </c>
      <c r="E17476" t="s">
        <v>5</v>
      </c>
      <c r="F17476" t="s">
        <v>32</v>
      </c>
      <c r="G17476">
        <v>338127.1875</v>
      </c>
      <c r="H17476">
        <v>86083.1953125</v>
      </c>
      <c r="I17476">
        <v>45376.81640625</v>
      </c>
      <c r="J17476">
        <v>0</v>
      </c>
      <c r="L17476" s="51">
        <v>50770</v>
      </c>
      <c r="M17476">
        <v>15</v>
      </c>
      <c r="N17476">
        <v>83802.7421875</v>
      </c>
    </row>
    <row r="17477" spans="1:14" x14ac:dyDescent="0.25">
      <c r="A17477" s="21" t="str">
        <f t="shared" si="273"/>
        <v>MOW M2N EAAA_2039</v>
      </c>
      <c r="B17477" t="s">
        <v>130</v>
      </c>
      <c r="C17477" t="s">
        <v>141</v>
      </c>
      <c r="D17477" t="s">
        <v>23</v>
      </c>
      <c r="E17477" t="s">
        <v>5</v>
      </c>
      <c r="F17477" t="s">
        <v>32</v>
      </c>
      <c r="G17477">
        <v>355622.09375</v>
      </c>
      <c r="H17477">
        <v>97190.859375</v>
      </c>
      <c r="I17477">
        <v>48522.3046875</v>
      </c>
      <c r="J17477">
        <v>0</v>
      </c>
      <c r="L17477" s="51">
        <v>51135</v>
      </c>
      <c r="M17477">
        <v>16</v>
      </c>
      <c r="N17477">
        <v>89236.3203125</v>
      </c>
    </row>
    <row r="17478" spans="1:14" x14ac:dyDescent="0.25">
      <c r="A17478" s="21" t="str">
        <f t="shared" si="273"/>
        <v>MOW M2N EAAA_2040</v>
      </c>
      <c r="B17478" t="s">
        <v>130</v>
      </c>
      <c r="C17478" t="s">
        <v>141</v>
      </c>
      <c r="D17478" t="s">
        <v>23</v>
      </c>
      <c r="E17478" t="s">
        <v>5</v>
      </c>
      <c r="F17478" t="s">
        <v>32</v>
      </c>
      <c r="G17478">
        <v>366219.4375</v>
      </c>
      <c r="H17478">
        <v>64555.8828125</v>
      </c>
      <c r="I17478">
        <v>29763.830078125</v>
      </c>
      <c r="J17478">
        <v>133313.8125</v>
      </c>
      <c r="L17478" s="51">
        <v>51501</v>
      </c>
      <c r="M17478">
        <v>17</v>
      </c>
      <c r="N17478">
        <v>63617.15625</v>
      </c>
    </row>
    <row r="17479" spans="1:14" x14ac:dyDescent="0.25">
      <c r="A17479" s="21" t="str">
        <f t="shared" si="273"/>
        <v>MOW M2N EAAA_2041</v>
      </c>
      <c r="B17479" t="s">
        <v>130</v>
      </c>
      <c r="C17479" t="s">
        <v>141</v>
      </c>
      <c r="D17479" t="s">
        <v>23</v>
      </c>
      <c r="E17479" t="s">
        <v>5</v>
      </c>
      <c r="F17479" t="s">
        <v>32</v>
      </c>
      <c r="G17479">
        <v>375933.28125</v>
      </c>
      <c r="H17479">
        <v>64176.69140625</v>
      </c>
      <c r="I17479">
        <v>29534.568359375</v>
      </c>
      <c r="J17479">
        <v>0</v>
      </c>
      <c r="L17479" s="51">
        <v>51866</v>
      </c>
      <c r="M17479">
        <v>18</v>
      </c>
      <c r="N17479">
        <v>63592.66796875</v>
      </c>
    </row>
    <row r="17480" spans="1:14" x14ac:dyDescent="0.25">
      <c r="A17480" s="21" t="str">
        <f t="shared" si="273"/>
        <v>MOW M2N EAAA_2042</v>
      </c>
      <c r="B17480" t="s">
        <v>130</v>
      </c>
      <c r="C17480" t="s">
        <v>141</v>
      </c>
      <c r="D17480" t="s">
        <v>23</v>
      </c>
      <c r="E17480" t="s">
        <v>5</v>
      </c>
      <c r="F17480" t="s">
        <v>32</v>
      </c>
      <c r="G17480">
        <v>387701.34375</v>
      </c>
      <c r="H17480">
        <v>64206.2734375</v>
      </c>
      <c r="I17480">
        <v>30464.568359375</v>
      </c>
      <c r="J17480">
        <v>0</v>
      </c>
      <c r="L17480" s="51">
        <v>52231</v>
      </c>
      <c r="M17480">
        <v>19</v>
      </c>
      <c r="N17480">
        <v>64276.71875</v>
      </c>
    </row>
    <row r="17481" spans="1:14" x14ac:dyDescent="0.25">
      <c r="A17481" s="21" t="str">
        <f t="shared" si="273"/>
        <v>MOW M2N EAAA_2043</v>
      </c>
      <c r="B17481" t="s">
        <v>130</v>
      </c>
      <c r="C17481" t="s">
        <v>141</v>
      </c>
      <c r="D17481" t="s">
        <v>23</v>
      </c>
      <c r="E17481" t="s">
        <v>5</v>
      </c>
      <c r="F17481" t="s">
        <v>32</v>
      </c>
      <c r="G17481">
        <v>398459.59375</v>
      </c>
      <c r="H17481">
        <v>65997.171875</v>
      </c>
      <c r="I17481">
        <v>155296.796875</v>
      </c>
      <c r="J17481">
        <v>0</v>
      </c>
      <c r="L17481" s="51">
        <v>52596</v>
      </c>
      <c r="M17481">
        <v>20</v>
      </c>
      <c r="N17481">
        <v>65715.546875</v>
      </c>
    </row>
    <row r="17482" spans="1:14" x14ac:dyDescent="0.25">
      <c r="A17482" s="21" t="str">
        <f t="shared" si="273"/>
        <v>MOW M2N EAAA_2024</v>
      </c>
      <c r="B17482" t="s">
        <v>130</v>
      </c>
      <c r="C17482" t="s">
        <v>141</v>
      </c>
      <c r="D17482" t="s">
        <v>23</v>
      </c>
      <c r="E17482" t="s">
        <v>5</v>
      </c>
      <c r="F17482" t="s">
        <v>8</v>
      </c>
      <c r="G17482">
        <v>0</v>
      </c>
      <c r="H17482">
        <v>0</v>
      </c>
      <c r="I17482">
        <v>0</v>
      </c>
      <c r="J17482">
        <v>0</v>
      </c>
      <c r="L17482" s="51">
        <v>45657</v>
      </c>
      <c r="M17482">
        <v>1</v>
      </c>
      <c r="N17482">
        <v>0</v>
      </c>
    </row>
    <row r="17483" spans="1:14" x14ac:dyDescent="0.25">
      <c r="A17483" s="21" t="str">
        <f t="shared" si="273"/>
        <v>MOW M2N EAAA_2025</v>
      </c>
      <c r="B17483" t="s">
        <v>130</v>
      </c>
      <c r="C17483" t="s">
        <v>141</v>
      </c>
      <c r="D17483" t="s">
        <v>23</v>
      </c>
      <c r="E17483" t="s">
        <v>5</v>
      </c>
      <c r="F17483" t="s">
        <v>8</v>
      </c>
      <c r="G17483">
        <v>0</v>
      </c>
      <c r="H17483">
        <v>0</v>
      </c>
      <c r="I17483">
        <v>0</v>
      </c>
      <c r="J17483">
        <v>0</v>
      </c>
      <c r="L17483" s="51">
        <v>46022</v>
      </c>
      <c r="M17483">
        <v>2</v>
      </c>
      <c r="N17483">
        <v>0</v>
      </c>
    </row>
    <row r="17484" spans="1:14" x14ac:dyDescent="0.25">
      <c r="A17484" s="21" t="str">
        <f t="shared" si="273"/>
        <v>MOW M2N EAAA_2026</v>
      </c>
      <c r="B17484" t="s">
        <v>130</v>
      </c>
      <c r="C17484" t="s">
        <v>141</v>
      </c>
      <c r="D17484" t="s">
        <v>23</v>
      </c>
      <c r="E17484" t="s">
        <v>5</v>
      </c>
      <c r="F17484" t="s">
        <v>8</v>
      </c>
      <c r="G17484">
        <v>0</v>
      </c>
      <c r="H17484">
        <v>0</v>
      </c>
      <c r="I17484">
        <v>0</v>
      </c>
      <c r="J17484">
        <v>0</v>
      </c>
      <c r="L17484" s="51">
        <v>46387</v>
      </c>
      <c r="M17484">
        <v>3</v>
      </c>
      <c r="N17484">
        <v>0</v>
      </c>
    </row>
    <row r="17485" spans="1:14" x14ac:dyDescent="0.25">
      <c r="A17485" s="21" t="str">
        <f t="shared" si="273"/>
        <v>MOW M2N EAAA_2027</v>
      </c>
      <c r="B17485" t="s">
        <v>130</v>
      </c>
      <c r="C17485" t="s">
        <v>141</v>
      </c>
      <c r="D17485" t="s">
        <v>23</v>
      </c>
      <c r="E17485" t="s">
        <v>5</v>
      </c>
      <c r="F17485" t="s">
        <v>8</v>
      </c>
      <c r="G17485">
        <v>0</v>
      </c>
      <c r="H17485">
        <v>0</v>
      </c>
      <c r="I17485">
        <v>0</v>
      </c>
      <c r="J17485">
        <v>0</v>
      </c>
      <c r="L17485" s="51">
        <v>46752</v>
      </c>
      <c r="M17485">
        <v>4</v>
      </c>
      <c r="N17485">
        <v>0</v>
      </c>
    </row>
    <row r="17486" spans="1:14" x14ac:dyDescent="0.25">
      <c r="A17486" s="21" t="str">
        <f t="shared" si="273"/>
        <v>MOW M2N EAAA_2028</v>
      </c>
      <c r="B17486" t="s">
        <v>130</v>
      </c>
      <c r="C17486" t="s">
        <v>141</v>
      </c>
      <c r="D17486" t="s">
        <v>23</v>
      </c>
      <c r="E17486" t="s">
        <v>5</v>
      </c>
      <c r="F17486" t="s">
        <v>8</v>
      </c>
      <c r="G17486">
        <v>0</v>
      </c>
      <c r="H17486">
        <v>0</v>
      </c>
      <c r="I17486">
        <v>0</v>
      </c>
      <c r="J17486">
        <v>0</v>
      </c>
      <c r="L17486" s="51">
        <v>47118</v>
      </c>
      <c r="M17486">
        <v>5</v>
      </c>
      <c r="N17486">
        <v>0</v>
      </c>
    </row>
    <row r="17487" spans="1:14" x14ac:dyDescent="0.25">
      <c r="A17487" s="21" t="str">
        <f t="shared" si="273"/>
        <v>MOW M2N EAAA_2029</v>
      </c>
      <c r="B17487" t="s">
        <v>130</v>
      </c>
      <c r="C17487" t="s">
        <v>141</v>
      </c>
      <c r="D17487" t="s">
        <v>23</v>
      </c>
      <c r="E17487" t="s">
        <v>5</v>
      </c>
      <c r="F17487" t="s">
        <v>8</v>
      </c>
      <c r="G17487">
        <v>0</v>
      </c>
      <c r="H17487">
        <v>0</v>
      </c>
      <c r="I17487">
        <v>0</v>
      </c>
      <c r="J17487">
        <v>0</v>
      </c>
      <c r="L17487" s="51">
        <v>47483</v>
      </c>
      <c r="M17487">
        <v>6</v>
      </c>
      <c r="N17487">
        <v>0</v>
      </c>
    </row>
    <row r="17488" spans="1:14" x14ac:dyDescent="0.25">
      <c r="A17488" s="21" t="str">
        <f t="shared" si="273"/>
        <v>MOW M2N EAAA_2030</v>
      </c>
      <c r="B17488" t="s">
        <v>130</v>
      </c>
      <c r="C17488" t="s">
        <v>141</v>
      </c>
      <c r="D17488" t="s">
        <v>23</v>
      </c>
      <c r="E17488" t="s">
        <v>5</v>
      </c>
      <c r="F17488" t="s">
        <v>8</v>
      </c>
      <c r="G17488">
        <v>0</v>
      </c>
      <c r="H17488">
        <v>0</v>
      </c>
      <c r="I17488">
        <v>0</v>
      </c>
      <c r="J17488">
        <v>0</v>
      </c>
      <c r="L17488" s="51">
        <v>47848</v>
      </c>
      <c r="M17488">
        <v>7</v>
      </c>
      <c r="N17488">
        <v>0</v>
      </c>
    </row>
    <row r="17489" spans="1:14" x14ac:dyDescent="0.25">
      <c r="A17489" s="21" t="str">
        <f t="shared" si="273"/>
        <v>MOW M2N EAAA_2031</v>
      </c>
      <c r="B17489" t="s">
        <v>130</v>
      </c>
      <c r="C17489" t="s">
        <v>141</v>
      </c>
      <c r="D17489" t="s">
        <v>23</v>
      </c>
      <c r="E17489" t="s">
        <v>5</v>
      </c>
      <c r="F17489" t="s">
        <v>8</v>
      </c>
      <c r="G17489">
        <v>0</v>
      </c>
      <c r="H17489">
        <v>0</v>
      </c>
      <c r="I17489">
        <v>0</v>
      </c>
      <c r="J17489">
        <v>0</v>
      </c>
      <c r="L17489" s="51">
        <v>48213</v>
      </c>
      <c r="M17489">
        <v>8</v>
      </c>
      <c r="N17489">
        <v>0</v>
      </c>
    </row>
    <row r="17490" spans="1:14" x14ac:dyDescent="0.25">
      <c r="A17490" s="21" t="str">
        <f t="shared" si="273"/>
        <v>MOW M2N EAAA_2032</v>
      </c>
      <c r="B17490" t="s">
        <v>130</v>
      </c>
      <c r="C17490" t="s">
        <v>141</v>
      </c>
      <c r="D17490" t="s">
        <v>23</v>
      </c>
      <c r="E17490" t="s">
        <v>5</v>
      </c>
      <c r="F17490" t="s">
        <v>8</v>
      </c>
      <c r="G17490">
        <v>0</v>
      </c>
      <c r="H17490">
        <v>0</v>
      </c>
      <c r="I17490">
        <v>0</v>
      </c>
      <c r="J17490">
        <v>0</v>
      </c>
      <c r="L17490" s="51">
        <v>48579</v>
      </c>
      <c r="M17490">
        <v>9</v>
      </c>
      <c r="N17490">
        <v>0</v>
      </c>
    </row>
    <row r="17491" spans="1:14" x14ac:dyDescent="0.25">
      <c r="A17491" s="21" t="str">
        <f t="shared" si="273"/>
        <v>MOW M2N EAAA_2033</v>
      </c>
      <c r="B17491" t="s">
        <v>130</v>
      </c>
      <c r="C17491" t="s">
        <v>141</v>
      </c>
      <c r="D17491" t="s">
        <v>23</v>
      </c>
      <c r="E17491" t="s">
        <v>5</v>
      </c>
      <c r="F17491" t="s">
        <v>8</v>
      </c>
      <c r="G17491">
        <v>0</v>
      </c>
      <c r="H17491">
        <v>0</v>
      </c>
      <c r="I17491">
        <v>0</v>
      </c>
      <c r="J17491">
        <v>0</v>
      </c>
      <c r="L17491" s="51">
        <v>48944</v>
      </c>
      <c r="M17491">
        <v>10</v>
      </c>
      <c r="N17491">
        <v>0</v>
      </c>
    </row>
    <row r="17492" spans="1:14" x14ac:dyDescent="0.25">
      <c r="A17492" s="21" t="str">
        <f t="shared" si="273"/>
        <v>MOW M2N EAAA_2034</v>
      </c>
      <c r="B17492" t="s">
        <v>130</v>
      </c>
      <c r="C17492" t="s">
        <v>141</v>
      </c>
      <c r="D17492" t="s">
        <v>23</v>
      </c>
      <c r="E17492" t="s">
        <v>5</v>
      </c>
      <c r="F17492" t="s">
        <v>8</v>
      </c>
      <c r="G17492">
        <v>0</v>
      </c>
      <c r="H17492">
        <v>0</v>
      </c>
      <c r="I17492">
        <v>0</v>
      </c>
      <c r="J17492">
        <v>0</v>
      </c>
      <c r="L17492" s="51">
        <v>49309</v>
      </c>
      <c r="M17492">
        <v>11</v>
      </c>
      <c r="N17492">
        <v>0</v>
      </c>
    </row>
    <row r="17493" spans="1:14" x14ac:dyDescent="0.25">
      <c r="A17493" s="21" t="str">
        <f t="shared" si="273"/>
        <v>MOW M2N EAAA_2035</v>
      </c>
      <c r="B17493" t="s">
        <v>130</v>
      </c>
      <c r="C17493" t="s">
        <v>141</v>
      </c>
      <c r="D17493" t="s">
        <v>23</v>
      </c>
      <c r="E17493" t="s">
        <v>5</v>
      </c>
      <c r="F17493" t="s">
        <v>8</v>
      </c>
      <c r="G17493">
        <v>0</v>
      </c>
      <c r="H17493">
        <v>0</v>
      </c>
      <c r="I17493">
        <v>0</v>
      </c>
      <c r="J17493">
        <v>0</v>
      </c>
      <c r="L17493" s="51">
        <v>49674</v>
      </c>
      <c r="M17493">
        <v>12</v>
      </c>
      <c r="N17493">
        <v>0</v>
      </c>
    </row>
    <row r="17494" spans="1:14" x14ac:dyDescent="0.25">
      <c r="A17494" s="21" t="str">
        <f t="shared" si="273"/>
        <v>MOW M2N EAAA_2036</v>
      </c>
      <c r="B17494" t="s">
        <v>130</v>
      </c>
      <c r="C17494" t="s">
        <v>141</v>
      </c>
      <c r="D17494" t="s">
        <v>23</v>
      </c>
      <c r="E17494" t="s">
        <v>5</v>
      </c>
      <c r="F17494" t="s">
        <v>8</v>
      </c>
      <c r="G17494">
        <v>0</v>
      </c>
      <c r="H17494">
        <v>0</v>
      </c>
      <c r="I17494">
        <v>0</v>
      </c>
      <c r="J17494">
        <v>0</v>
      </c>
      <c r="L17494" s="51">
        <v>50040</v>
      </c>
      <c r="M17494">
        <v>13</v>
      </c>
      <c r="N17494">
        <v>0</v>
      </c>
    </row>
    <row r="17495" spans="1:14" x14ac:dyDescent="0.25">
      <c r="A17495" s="21" t="str">
        <f t="shared" si="273"/>
        <v>MOW M2N EAAA_2037</v>
      </c>
      <c r="B17495" t="s">
        <v>130</v>
      </c>
      <c r="C17495" t="s">
        <v>141</v>
      </c>
      <c r="D17495" t="s">
        <v>23</v>
      </c>
      <c r="E17495" t="s">
        <v>5</v>
      </c>
      <c r="F17495" t="s">
        <v>8</v>
      </c>
      <c r="G17495">
        <v>0</v>
      </c>
      <c r="H17495">
        <v>0</v>
      </c>
      <c r="I17495">
        <v>0</v>
      </c>
      <c r="J17495">
        <v>0</v>
      </c>
      <c r="L17495" s="51">
        <v>50405</v>
      </c>
      <c r="M17495">
        <v>14</v>
      </c>
      <c r="N17495">
        <v>0</v>
      </c>
    </row>
    <row r="17496" spans="1:14" x14ac:dyDescent="0.25">
      <c r="A17496" s="21" t="str">
        <f t="shared" si="273"/>
        <v>MOW M2N EAAA_2038</v>
      </c>
      <c r="B17496" t="s">
        <v>130</v>
      </c>
      <c r="C17496" t="s">
        <v>141</v>
      </c>
      <c r="D17496" t="s">
        <v>23</v>
      </c>
      <c r="E17496" t="s">
        <v>5</v>
      </c>
      <c r="F17496" t="s">
        <v>8</v>
      </c>
      <c r="G17496">
        <v>0</v>
      </c>
      <c r="H17496">
        <v>0</v>
      </c>
      <c r="I17496">
        <v>0</v>
      </c>
      <c r="J17496">
        <v>0</v>
      </c>
      <c r="L17496" s="51">
        <v>50770</v>
      </c>
      <c r="M17496">
        <v>15</v>
      </c>
      <c r="N17496">
        <v>0</v>
      </c>
    </row>
    <row r="17497" spans="1:14" x14ac:dyDescent="0.25">
      <c r="A17497" s="21" t="str">
        <f t="shared" si="273"/>
        <v>MOW M2N EAAA_2039</v>
      </c>
      <c r="B17497" t="s">
        <v>130</v>
      </c>
      <c r="C17497" t="s">
        <v>141</v>
      </c>
      <c r="D17497" t="s">
        <v>23</v>
      </c>
      <c r="E17497" t="s">
        <v>5</v>
      </c>
      <c r="F17497" t="s">
        <v>8</v>
      </c>
      <c r="G17497">
        <v>0</v>
      </c>
      <c r="H17497">
        <v>0</v>
      </c>
      <c r="I17497">
        <v>0</v>
      </c>
      <c r="J17497">
        <v>0</v>
      </c>
      <c r="L17497" s="51">
        <v>51135</v>
      </c>
      <c r="M17497">
        <v>16</v>
      </c>
      <c r="N17497">
        <v>0</v>
      </c>
    </row>
    <row r="17498" spans="1:14" x14ac:dyDescent="0.25">
      <c r="A17498" s="21" t="str">
        <f t="shared" si="273"/>
        <v>MOW M2N EAAA_2040</v>
      </c>
      <c r="B17498" t="s">
        <v>130</v>
      </c>
      <c r="C17498" t="s">
        <v>141</v>
      </c>
      <c r="D17498" t="s">
        <v>23</v>
      </c>
      <c r="E17498" t="s">
        <v>5</v>
      </c>
      <c r="F17498" t="s">
        <v>8</v>
      </c>
      <c r="G17498">
        <v>0</v>
      </c>
      <c r="H17498">
        <v>0</v>
      </c>
      <c r="I17498">
        <v>0</v>
      </c>
      <c r="J17498">
        <v>0</v>
      </c>
      <c r="L17498" s="51">
        <v>51501</v>
      </c>
      <c r="M17498">
        <v>17</v>
      </c>
      <c r="N17498">
        <v>0</v>
      </c>
    </row>
    <row r="17499" spans="1:14" x14ac:dyDescent="0.25">
      <c r="A17499" s="21" t="str">
        <f t="shared" si="273"/>
        <v>MOW M2N EAAA_2041</v>
      </c>
      <c r="B17499" t="s">
        <v>130</v>
      </c>
      <c r="C17499" t="s">
        <v>141</v>
      </c>
      <c r="D17499" t="s">
        <v>23</v>
      </c>
      <c r="E17499" t="s">
        <v>5</v>
      </c>
      <c r="F17499" t="s">
        <v>8</v>
      </c>
      <c r="G17499">
        <v>0</v>
      </c>
      <c r="H17499">
        <v>0</v>
      </c>
      <c r="I17499">
        <v>0</v>
      </c>
      <c r="J17499">
        <v>0</v>
      </c>
      <c r="L17499" s="51">
        <v>51866</v>
      </c>
      <c r="M17499">
        <v>18</v>
      </c>
      <c r="N17499">
        <v>0</v>
      </c>
    </row>
    <row r="17500" spans="1:14" x14ac:dyDescent="0.25">
      <c r="A17500" s="21" t="str">
        <f t="shared" si="273"/>
        <v>MOW M2N EAAA_2042</v>
      </c>
      <c r="B17500" t="s">
        <v>130</v>
      </c>
      <c r="C17500" t="s">
        <v>141</v>
      </c>
      <c r="D17500" t="s">
        <v>23</v>
      </c>
      <c r="E17500" t="s">
        <v>5</v>
      </c>
      <c r="F17500" t="s">
        <v>8</v>
      </c>
      <c r="G17500">
        <v>0</v>
      </c>
      <c r="H17500">
        <v>0</v>
      </c>
      <c r="I17500">
        <v>0</v>
      </c>
      <c r="J17500">
        <v>0</v>
      </c>
      <c r="L17500" s="51">
        <v>52231</v>
      </c>
      <c r="M17500">
        <v>19</v>
      </c>
      <c r="N17500">
        <v>0</v>
      </c>
    </row>
    <row r="17501" spans="1:14" x14ac:dyDescent="0.25">
      <c r="A17501" s="21" t="str">
        <f t="shared" si="273"/>
        <v>MOW M2N EAAA_2043</v>
      </c>
      <c r="B17501" t="s">
        <v>130</v>
      </c>
      <c r="C17501" t="s">
        <v>141</v>
      </c>
      <c r="D17501" t="s">
        <v>23</v>
      </c>
      <c r="E17501" t="s">
        <v>5</v>
      </c>
      <c r="F17501" t="s">
        <v>8</v>
      </c>
      <c r="G17501">
        <v>0</v>
      </c>
      <c r="H17501">
        <v>0</v>
      </c>
      <c r="I17501">
        <v>0</v>
      </c>
      <c r="J17501">
        <v>0</v>
      </c>
      <c r="L17501" s="51">
        <v>52596</v>
      </c>
      <c r="M17501">
        <v>20</v>
      </c>
      <c r="N17501">
        <v>0</v>
      </c>
    </row>
    <row r="17502" spans="1:14" x14ac:dyDescent="0.25">
      <c r="A17502" s="21" t="str">
        <f t="shared" si="273"/>
        <v>MOW M3C EAAA_2024</v>
      </c>
      <c r="B17502" t="s">
        <v>130</v>
      </c>
      <c r="C17502" t="s">
        <v>141</v>
      </c>
      <c r="D17502" t="s">
        <v>21</v>
      </c>
      <c r="E17502" t="s">
        <v>29</v>
      </c>
      <c r="F17502" t="s">
        <v>28</v>
      </c>
      <c r="K17502">
        <v>0</v>
      </c>
      <c r="L17502" s="51">
        <v>45657</v>
      </c>
      <c r="M17502">
        <v>1</v>
      </c>
    </row>
    <row r="17503" spans="1:14" x14ac:dyDescent="0.25">
      <c r="A17503" s="21" t="str">
        <f t="shared" si="273"/>
        <v>MOW M3C EAAA_2025</v>
      </c>
      <c r="B17503" t="s">
        <v>130</v>
      </c>
      <c r="C17503" t="s">
        <v>141</v>
      </c>
      <c r="D17503" t="s">
        <v>21</v>
      </c>
      <c r="E17503" t="s">
        <v>29</v>
      </c>
      <c r="F17503" t="s">
        <v>28</v>
      </c>
      <c r="K17503">
        <v>0</v>
      </c>
      <c r="L17503" s="51">
        <v>46022</v>
      </c>
      <c r="M17503">
        <v>2</v>
      </c>
    </row>
    <row r="17504" spans="1:14" x14ac:dyDescent="0.25">
      <c r="A17504" s="21" t="str">
        <f t="shared" si="273"/>
        <v>MOW M3C EAAA_2026</v>
      </c>
      <c r="B17504" t="s">
        <v>130</v>
      </c>
      <c r="C17504" t="s">
        <v>141</v>
      </c>
      <c r="D17504" t="s">
        <v>21</v>
      </c>
      <c r="E17504" t="s">
        <v>29</v>
      </c>
      <c r="F17504" t="s">
        <v>28</v>
      </c>
      <c r="K17504">
        <v>0</v>
      </c>
      <c r="L17504" s="51">
        <v>46387</v>
      </c>
      <c r="M17504">
        <v>3</v>
      </c>
    </row>
    <row r="17505" spans="1:13" x14ac:dyDescent="0.25">
      <c r="A17505" s="21" t="str">
        <f t="shared" si="273"/>
        <v>MOW M3C EAAA_2027</v>
      </c>
      <c r="B17505" t="s">
        <v>130</v>
      </c>
      <c r="C17505" t="s">
        <v>141</v>
      </c>
      <c r="D17505" t="s">
        <v>21</v>
      </c>
      <c r="E17505" t="s">
        <v>29</v>
      </c>
      <c r="F17505" t="s">
        <v>28</v>
      </c>
      <c r="K17505">
        <v>0</v>
      </c>
      <c r="L17505" s="51">
        <v>46752</v>
      </c>
      <c r="M17505">
        <v>4</v>
      </c>
    </row>
    <row r="17506" spans="1:13" x14ac:dyDescent="0.25">
      <c r="A17506" s="21" t="str">
        <f t="shared" si="273"/>
        <v>MOW M3C EAAA_2028</v>
      </c>
      <c r="B17506" t="s">
        <v>130</v>
      </c>
      <c r="C17506" t="s">
        <v>141</v>
      </c>
      <c r="D17506" t="s">
        <v>21</v>
      </c>
      <c r="E17506" t="s">
        <v>29</v>
      </c>
      <c r="F17506" t="s">
        <v>28</v>
      </c>
      <c r="K17506">
        <v>0</v>
      </c>
      <c r="L17506" s="51">
        <v>47118</v>
      </c>
      <c r="M17506">
        <v>5</v>
      </c>
    </row>
    <row r="17507" spans="1:13" x14ac:dyDescent="0.25">
      <c r="A17507" s="21" t="str">
        <f t="shared" si="273"/>
        <v>MOW M3C EAAA_2029</v>
      </c>
      <c r="B17507" t="s">
        <v>130</v>
      </c>
      <c r="C17507" t="s">
        <v>141</v>
      </c>
      <c r="D17507" t="s">
        <v>21</v>
      </c>
      <c r="E17507" t="s">
        <v>29</v>
      </c>
      <c r="F17507" t="s">
        <v>28</v>
      </c>
      <c r="K17507">
        <v>0</v>
      </c>
      <c r="L17507" s="51">
        <v>47483</v>
      </c>
      <c r="M17507">
        <v>6</v>
      </c>
    </row>
    <row r="17508" spans="1:13" x14ac:dyDescent="0.25">
      <c r="A17508" s="21" t="str">
        <f t="shared" si="273"/>
        <v>MOW M3C EAAA_2030</v>
      </c>
      <c r="B17508" t="s">
        <v>130</v>
      </c>
      <c r="C17508" t="s">
        <v>141</v>
      </c>
      <c r="D17508" t="s">
        <v>21</v>
      </c>
      <c r="E17508" t="s">
        <v>29</v>
      </c>
      <c r="F17508" t="s">
        <v>28</v>
      </c>
      <c r="K17508">
        <v>0</v>
      </c>
      <c r="L17508" s="51">
        <v>47848</v>
      </c>
      <c r="M17508">
        <v>7</v>
      </c>
    </row>
    <row r="17509" spans="1:13" x14ac:dyDescent="0.25">
      <c r="A17509" s="21" t="str">
        <f t="shared" si="273"/>
        <v>MOW M3C EAAA_2031</v>
      </c>
      <c r="B17509" t="s">
        <v>130</v>
      </c>
      <c r="C17509" t="s">
        <v>141</v>
      </c>
      <c r="D17509" t="s">
        <v>21</v>
      </c>
      <c r="E17509" t="s">
        <v>29</v>
      </c>
      <c r="F17509" t="s">
        <v>28</v>
      </c>
      <c r="K17509">
        <v>0</v>
      </c>
      <c r="L17509" s="51">
        <v>48213</v>
      </c>
      <c r="M17509">
        <v>8</v>
      </c>
    </row>
    <row r="17510" spans="1:13" x14ac:dyDescent="0.25">
      <c r="A17510" s="21" t="str">
        <f t="shared" si="273"/>
        <v>MOW M3C EAAA_2032</v>
      </c>
      <c r="B17510" t="s">
        <v>130</v>
      </c>
      <c r="C17510" t="s">
        <v>141</v>
      </c>
      <c r="D17510" t="s">
        <v>21</v>
      </c>
      <c r="E17510" t="s">
        <v>29</v>
      </c>
      <c r="F17510" t="s">
        <v>28</v>
      </c>
      <c r="K17510">
        <v>0</v>
      </c>
      <c r="L17510" s="51">
        <v>48579</v>
      </c>
      <c r="M17510">
        <v>9</v>
      </c>
    </row>
    <row r="17511" spans="1:13" x14ac:dyDescent="0.25">
      <c r="A17511" s="21" t="str">
        <f t="shared" si="273"/>
        <v>MOW M3C EAAA_2033</v>
      </c>
      <c r="B17511" t="s">
        <v>130</v>
      </c>
      <c r="C17511" t="s">
        <v>141</v>
      </c>
      <c r="D17511" t="s">
        <v>21</v>
      </c>
      <c r="E17511" t="s">
        <v>29</v>
      </c>
      <c r="F17511" t="s">
        <v>28</v>
      </c>
      <c r="K17511">
        <v>0</v>
      </c>
      <c r="L17511" s="51">
        <v>48944</v>
      </c>
      <c r="M17511">
        <v>10</v>
      </c>
    </row>
    <row r="17512" spans="1:13" x14ac:dyDescent="0.25">
      <c r="A17512" s="21" t="str">
        <f t="shared" si="273"/>
        <v>MOW M3C EAAA_2034</v>
      </c>
      <c r="B17512" t="s">
        <v>130</v>
      </c>
      <c r="C17512" t="s">
        <v>141</v>
      </c>
      <c r="D17512" t="s">
        <v>21</v>
      </c>
      <c r="E17512" t="s">
        <v>29</v>
      </c>
      <c r="F17512" t="s">
        <v>28</v>
      </c>
      <c r="K17512">
        <v>0</v>
      </c>
      <c r="L17512" s="51">
        <v>49309</v>
      </c>
      <c r="M17512">
        <v>11</v>
      </c>
    </row>
    <row r="17513" spans="1:13" x14ac:dyDescent="0.25">
      <c r="A17513" s="21" t="str">
        <f t="shared" si="273"/>
        <v>MOW M3C EAAA_2035</v>
      </c>
      <c r="B17513" t="s">
        <v>130</v>
      </c>
      <c r="C17513" t="s">
        <v>141</v>
      </c>
      <c r="D17513" t="s">
        <v>21</v>
      </c>
      <c r="E17513" t="s">
        <v>29</v>
      </c>
      <c r="F17513" t="s">
        <v>28</v>
      </c>
      <c r="K17513">
        <v>0</v>
      </c>
      <c r="L17513" s="51">
        <v>49674</v>
      </c>
      <c r="M17513">
        <v>12</v>
      </c>
    </row>
    <row r="17514" spans="1:13" x14ac:dyDescent="0.25">
      <c r="A17514" s="21" t="str">
        <f t="shared" si="273"/>
        <v>MOW M3C EAAA_2036</v>
      </c>
      <c r="B17514" t="s">
        <v>130</v>
      </c>
      <c r="C17514" t="s">
        <v>141</v>
      </c>
      <c r="D17514" t="s">
        <v>21</v>
      </c>
      <c r="E17514" t="s">
        <v>29</v>
      </c>
      <c r="F17514" t="s">
        <v>28</v>
      </c>
      <c r="K17514">
        <v>0</v>
      </c>
      <c r="L17514" s="51">
        <v>50040</v>
      </c>
      <c r="M17514">
        <v>13</v>
      </c>
    </row>
    <row r="17515" spans="1:13" x14ac:dyDescent="0.25">
      <c r="A17515" s="21" t="str">
        <f t="shared" si="273"/>
        <v>MOW M3C EAAA_2037</v>
      </c>
      <c r="B17515" t="s">
        <v>130</v>
      </c>
      <c r="C17515" t="s">
        <v>141</v>
      </c>
      <c r="D17515" t="s">
        <v>21</v>
      </c>
      <c r="E17515" t="s">
        <v>29</v>
      </c>
      <c r="F17515" t="s">
        <v>28</v>
      </c>
      <c r="K17515">
        <v>0</v>
      </c>
      <c r="L17515" s="51">
        <v>50405</v>
      </c>
      <c r="M17515">
        <v>14</v>
      </c>
    </row>
    <row r="17516" spans="1:13" x14ac:dyDescent="0.25">
      <c r="A17516" s="21" t="str">
        <f t="shared" si="273"/>
        <v>MOW M3C EAAA_2038</v>
      </c>
      <c r="B17516" t="s">
        <v>130</v>
      </c>
      <c r="C17516" t="s">
        <v>141</v>
      </c>
      <c r="D17516" t="s">
        <v>21</v>
      </c>
      <c r="E17516" t="s">
        <v>29</v>
      </c>
      <c r="F17516" t="s">
        <v>28</v>
      </c>
      <c r="K17516">
        <v>0</v>
      </c>
      <c r="L17516" s="51">
        <v>50770</v>
      </c>
      <c r="M17516">
        <v>15</v>
      </c>
    </row>
    <row r="17517" spans="1:13" x14ac:dyDescent="0.25">
      <c r="A17517" s="21" t="str">
        <f t="shared" si="273"/>
        <v>MOW M3C EAAA_2039</v>
      </c>
      <c r="B17517" t="s">
        <v>130</v>
      </c>
      <c r="C17517" t="s">
        <v>141</v>
      </c>
      <c r="D17517" t="s">
        <v>21</v>
      </c>
      <c r="E17517" t="s">
        <v>29</v>
      </c>
      <c r="F17517" t="s">
        <v>28</v>
      </c>
      <c r="K17517">
        <v>0</v>
      </c>
      <c r="L17517" s="51">
        <v>51135</v>
      </c>
      <c r="M17517">
        <v>16</v>
      </c>
    </row>
    <row r="17518" spans="1:13" x14ac:dyDescent="0.25">
      <c r="A17518" s="21" t="str">
        <f t="shared" si="273"/>
        <v>MOW M3C EAAA_2040</v>
      </c>
      <c r="B17518" t="s">
        <v>130</v>
      </c>
      <c r="C17518" t="s">
        <v>141</v>
      </c>
      <c r="D17518" t="s">
        <v>21</v>
      </c>
      <c r="E17518" t="s">
        <v>29</v>
      </c>
      <c r="F17518" t="s">
        <v>28</v>
      </c>
      <c r="K17518">
        <v>0</v>
      </c>
      <c r="L17518" s="51">
        <v>51501</v>
      </c>
      <c r="M17518">
        <v>17</v>
      </c>
    </row>
    <row r="17519" spans="1:13" x14ac:dyDescent="0.25">
      <c r="A17519" s="21" t="str">
        <f t="shared" si="273"/>
        <v>MOW M3C EAAA_2041</v>
      </c>
      <c r="B17519" t="s">
        <v>130</v>
      </c>
      <c r="C17519" t="s">
        <v>141</v>
      </c>
      <c r="D17519" t="s">
        <v>21</v>
      </c>
      <c r="E17519" t="s">
        <v>29</v>
      </c>
      <c r="F17519" t="s">
        <v>28</v>
      </c>
      <c r="K17519">
        <v>0</v>
      </c>
      <c r="L17519" s="51">
        <v>51866</v>
      </c>
      <c r="M17519">
        <v>18</v>
      </c>
    </row>
    <row r="17520" spans="1:13" x14ac:dyDescent="0.25">
      <c r="A17520" s="21" t="str">
        <f t="shared" si="273"/>
        <v>MOW M3C EAAA_2042</v>
      </c>
      <c r="B17520" t="s">
        <v>130</v>
      </c>
      <c r="C17520" t="s">
        <v>141</v>
      </c>
      <c r="D17520" t="s">
        <v>21</v>
      </c>
      <c r="E17520" t="s">
        <v>29</v>
      </c>
      <c r="F17520" t="s">
        <v>28</v>
      </c>
      <c r="K17520">
        <v>11067.8330078125</v>
      </c>
      <c r="L17520" s="51">
        <v>52231</v>
      </c>
      <c r="M17520">
        <v>19</v>
      </c>
    </row>
    <row r="17521" spans="1:13" x14ac:dyDescent="0.25">
      <c r="A17521" s="21" t="str">
        <f t="shared" si="273"/>
        <v>MOW M3C EAAA_2043</v>
      </c>
      <c r="B17521" t="s">
        <v>130</v>
      </c>
      <c r="C17521" t="s">
        <v>141</v>
      </c>
      <c r="D17521" t="s">
        <v>21</v>
      </c>
      <c r="E17521" t="s">
        <v>29</v>
      </c>
      <c r="F17521" t="s">
        <v>28</v>
      </c>
      <c r="K17521">
        <v>14339.544921875</v>
      </c>
      <c r="L17521" s="51">
        <v>52596</v>
      </c>
      <c r="M17521">
        <v>20</v>
      </c>
    </row>
    <row r="17522" spans="1:13" x14ac:dyDescent="0.25">
      <c r="A17522" s="21" t="str">
        <f t="shared" si="273"/>
        <v>MOW M3C EAAA_2024</v>
      </c>
      <c r="B17522" t="s">
        <v>130</v>
      </c>
      <c r="C17522" t="s">
        <v>141</v>
      </c>
      <c r="D17522" t="s">
        <v>21</v>
      </c>
      <c r="E17522" t="s">
        <v>29</v>
      </c>
      <c r="F17522" t="s">
        <v>31</v>
      </c>
      <c r="K17522">
        <v>0</v>
      </c>
      <c r="L17522" s="51">
        <v>45657</v>
      </c>
      <c r="M17522">
        <v>1</v>
      </c>
    </row>
    <row r="17523" spans="1:13" x14ac:dyDescent="0.25">
      <c r="A17523" s="21" t="str">
        <f t="shared" si="273"/>
        <v>MOW M3C EAAA_2025</v>
      </c>
      <c r="B17523" t="s">
        <v>130</v>
      </c>
      <c r="C17523" t="s">
        <v>141</v>
      </c>
      <c r="D17523" t="s">
        <v>21</v>
      </c>
      <c r="E17523" t="s">
        <v>29</v>
      </c>
      <c r="F17523" t="s">
        <v>31</v>
      </c>
      <c r="K17523">
        <v>0</v>
      </c>
      <c r="L17523" s="51">
        <v>46022</v>
      </c>
      <c r="M17523">
        <v>2</v>
      </c>
    </row>
    <row r="17524" spans="1:13" x14ac:dyDescent="0.25">
      <c r="A17524" s="21" t="str">
        <f t="shared" si="273"/>
        <v>MOW M3C EAAA_2026</v>
      </c>
      <c r="B17524" t="s">
        <v>130</v>
      </c>
      <c r="C17524" t="s">
        <v>141</v>
      </c>
      <c r="D17524" t="s">
        <v>21</v>
      </c>
      <c r="E17524" t="s">
        <v>29</v>
      </c>
      <c r="F17524" t="s">
        <v>31</v>
      </c>
      <c r="K17524">
        <v>0</v>
      </c>
      <c r="L17524" s="51">
        <v>46387</v>
      </c>
      <c r="M17524">
        <v>3</v>
      </c>
    </row>
    <row r="17525" spans="1:13" x14ac:dyDescent="0.25">
      <c r="A17525" s="21" t="str">
        <f t="shared" si="273"/>
        <v>MOW M3C EAAA_2027</v>
      </c>
      <c r="B17525" t="s">
        <v>130</v>
      </c>
      <c r="C17525" t="s">
        <v>141</v>
      </c>
      <c r="D17525" t="s">
        <v>21</v>
      </c>
      <c r="E17525" t="s">
        <v>29</v>
      </c>
      <c r="F17525" t="s">
        <v>31</v>
      </c>
      <c r="K17525">
        <v>0</v>
      </c>
      <c r="L17525" s="51">
        <v>46752</v>
      </c>
      <c r="M17525">
        <v>4</v>
      </c>
    </row>
    <row r="17526" spans="1:13" x14ac:dyDescent="0.25">
      <c r="A17526" s="21" t="str">
        <f t="shared" si="273"/>
        <v>MOW M3C EAAA_2028</v>
      </c>
      <c r="B17526" t="s">
        <v>130</v>
      </c>
      <c r="C17526" t="s">
        <v>141</v>
      </c>
      <c r="D17526" t="s">
        <v>21</v>
      </c>
      <c r="E17526" t="s">
        <v>29</v>
      </c>
      <c r="F17526" t="s">
        <v>31</v>
      </c>
      <c r="K17526">
        <v>0</v>
      </c>
      <c r="L17526" s="51">
        <v>47118</v>
      </c>
      <c r="M17526">
        <v>5</v>
      </c>
    </row>
    <row r="17527" spans="1:13" x14ac:dyDescent="0.25">
      <c r="A17527" s="21" t="str">
        <f t="shared" si="273"/>
        <v>MOW M3C EAAA_2029</v>
      </c>
      <c r="B17527" t="s">
        <v>130</v>
      </c>
      <c r="C17527" t="s">
        <v>141</v>
      </c>
      <c r="D17527" t="s">
        <v>21</v>
      </c>
      <c r="E17527" t="s">
        <v>29</v>
      </c>
      <c r="F17527" t="s">
        <v>31</v>
      </c>
      <c r="K17527">
        <v>0</v>
      </c>
      <c r="L17527" s="51">
        <v>47483</v>
      </c>
      <c r="M17527">
        <v>6</v>
      </c>
    </row>
    <row r="17528" spans="1:13" x14ac:dyDescent="0.25">
      <c r="A17528" s="21" t="str">
        <f t="shared" si="273"/>
        <v>MOW M3C EAAA_2030</v>
      </c>
      <c r="B17528" t="s">
        <v>130</v>
      </c>
      <c r="C17528" t="s">
        <v>141</v>
      </c>
      <c r="D17528" t="s">
        <v>21</v>
      </c>
      <c r="E17528" t="s">
        <v>29</v>
      </c>
      <c r="F17528" t="s">
        <v>31</v>
      </c>
      <c r="K17528">
        <v>0</v>
      </c>
      <c r="L17528" s="51">
        <v>47848</v>
      </c>
      <c r="M17528">
        <v>7</v>
      </c>
    </row>
    <row r="17529" spans="1:13" x14ac:dyDescent="0.25">
      <c r="A17529" s="21" t="str">
        <f t="shared" si="273"/>
        <v>MOW M3C EAAA_2031</v>
      </c>
      <c r="B17529" t="s">
        <v>130</v>
      </c>
      <c r="C17529" t="s">
        <v>141</v>
      </c>
      <c r="D17529" t="s">
        <v>21</v>
      </c>
      <c r="E17529" t="s">
        <v>29</v>
      </c>
      <c r="F17529" t="s">
        <v>31</v>
      </c>
      <c r="K17529">
        <v>0</v>
      </c>
      <c r="L17529" s="51">
        <v>48213</v>
      </c>
      <c r="M17529">
        <v>8</v>
      </c>
    </row>
    <row r="17530" spans="1:13" x14ac:dyDescent="0.25">
      <c r="A17530" s="21" t="str">
        <f t="shared" si="273"/>
        <v>MOW M3C EAAA_2032</v>
      </c>
      <c r="B17530" t="s">
        <v>130</v>
      </c>
      <c r="C17530" t="s">
        <v>141</v>
      </c>
      <c r="D17530" t="s">
        <v>21</v>
      </c>
      <c r="E17530" t="s">
        <v>29</v>
      </c>
      <c r="F17530" t="s">
        <v>31</v>
      </c>
      <c r="K17530">
        <v>0</v>
      </c>
      <c r="L17530" s="51">
        <v>48579</v>
      </c>
      <c r="M17530">
        <v>9</v>
      </c>
    </row>
    <row r="17531" spans="1:13" x14ac:dyDescent="0.25">
      <c r="A17531" s="21" t="str">
        <f t="shared" si="273"/>
        <v>MOW M3C EAAA_2033</v>
      </c>
      <c r="B17531" t="s">
        <v>130</v>
      </c>
      <c r="C17531" t="s">
        <v>141</v>
      </c>
      <c r="D17531" t="s">
        <v>21</v>
      </c>
      <c r="E17531" t="s">
        <v>29</v>
      </c>
      <c r="F17531" t="s">
        <v>31</v>
      </c>
      <c r="K17531">
        <v>0</v>
      </c>
      <c r="L17531" s="51">
        <v>48944</v>
      </c>
      <c r="M17531">
        <v>10</v>
      </c>
    </row>
    <row r="17532" spans="1:13" x14ac:dyDescent="0.25">
      <c r="A17532" s="21" t="str">
        <f t="shared" si="273"/>
        <v>MOW M3C EAAA_2034</v>
      </c>
      <c r="B17532" t="s">
        <v>130</v>
      </c>
      <c r="C17532" t="s">
        <v>141</v>
      </c>
      <c r="D17532" t="s">
        <v>21</v>
      </c>
      <c r="E17532" t="s">
        <v>29</v>
      </c>
      <c r="F17532" t="s">
        <v>31</v>
      </c>
      <c r="K17532">
        <v>0</v>
      </c>
      <c r="L17532" s="51">
        <v>49309</v>
      </c>
      <c r="M17532">
        <v>11</v>
      </c>
    </row>
    <row r="17533" spans="1:13" x14ac:dyDescent="0.25">
      <c r="A17533" s="21" t="str">
        <f t="shared" si="273"/>
        <v>MOW M3C EAAA_2035</v>
      </c>
      <c r="B17533" t="s">
        <v>130</v>
      </c>
      <c r="C17533" t="s">
        <v>141</v>
      </c>
      <c r="D17533" t="s">
        <v>21</v>
      </c>
      <c r="E17533" t="s">
        <v>29</v>
      </c>
      <c r="F17533" t="s">
        <v>31</v>
      </c>
      <c r="K17533">
        <v>0</v>
      </c>
      <c r="L17533" s="51">
        <v>49674</v>
      </c>
      <c r="M17533">
        <v>12</v>
      </c>
    </row>
    <row r="17534" spans="1:13" x14ac:dyDescent="0.25">
      <c r="A17534" s="21" t="str">
        <f t="shared" si="273"/>
        <v>MOW M3C EAAA_2036</v>
      </c>
      <c r="B17534" t="s">
        <v>130</v>
      </c>
      <c r="C17534" t="s">
        <v>141</v>
      </c>
      <c r="D17534" t="s">
        <v>21</v>
      </c>
      <c r="E17534" t="s">
        <v>29</v>
      </c>
      <c r="F17534" t="s">
        <v>31</v>
      </c>
      <c r="K17534">
        <v>0</v>
      </c>
      <c r="L17534" s="51">
        <v>50040</v>
      </c>
      <c r="M17534">
        <v>13</v>
      </c>
    </row>
    <row r="17535" spans="1:13" x14ac:dyDescent="0.25">
      <c r="A17535" s="21" t="str">
        <f t="shared" si="273"/>
        <v>MOW M3C EAAA_2037</v>
      </c>
      <c r="B17535" t="s">
        <v>130</v>
      </c>
      <c r="C17535" t="s">
        <v>141</v>
      </c>
      <c r="D17535" t="s">
        <v>21</v>
      </c>
      <c r="E17535" t="s">
        <v>29</v>
      </c>
      <c r="F17535" t="s">
        <v>31</v>
      </c>
      <c r="K17535">
        <v>0</v>
      </c>
      <c r="L17535" s="51">
        <v>50405</v>
      </c>
      <c r="M17535">
        <v>14</v>
      </c>
    </row>
    <row r="17536" spans="1:13" x14ac:dyDescent="0.25">
      <c r="A17536" s="21" t="str">
        <f t="shared" si="273"/>
        <v>MOW M3C EAAA_2038</v>
      </c>
      <c r="B17536" t="s">
        <v>130</v>
      </c>
      <c r="C17536" t="s">
        <v>141</v>
      </c>
      <c r="D17536" t="s">
        <v>21</v>
      </c>
      <c r="E17536" t="s">
        <v>29</v>
      </c>
      <c r="F17536" t="s">
        <v>31</v>
      </c>
      <c r="K17536">
        <v>0</v>
      </c>
      <c r="L17536" s="51">
        <v>50770</v>
      </c>
      <c r="M17536">
        <v>15</v>
      </c>
    </row>
    <row r="17537" spans="1:14" x14ac:dyDescent="0.25">
      <c r="A17537" s="21" t="str">
        <f t="shared" si="273"/>
        <v>MOW M3C EAAA_2039</v>
      </c>
      <c r="B17537" t="s">
        <v>130</v>
      </c>
      <c r="C17537" t="s">
        <v>141</v>
      </c>
      <c r="D17537" t="s">
        <v>21</v>
      </c>
      <c r="E17537" t="s">
        <v>29</v>
      </c>
      <c r="F17537" t="s">
        <v>31</v>
      </c>
      <c r="K17537">
        <v>0</v>
      </c>
      <c r="L17537" s="51">
        <v>51135</v>
      </c>
      <c r="M17537">
        <v>16</v>
      </c>
    </row>
    <row r="17538" spans="1:14" x14ac:dyDescent="0.25">
      <c r="A17538" s="21" t="str">
        <f t="shared" ref="A17538:A17601" si="274">B17538&amp;" "&amp;D17538&amp;" "&amp;C17538&amp;"_"&amp;YEAR(L17538)</f>
        <v>MOW M3C EAAA_2040</v>
      </c>
      <c r="B17538" t="s">
        <v>130</v>
      </c>
      <c r="C17538" t="s">
        <v>141</v>
      </c>
      <c r="D17538" t="s">
        <v>21</v>
      </c>
      <c r="E17538" t="s">
        <v>29</v>
      </c>
      <c r="F17538" t="s">
        <v>31</v>
      </c>
      <c r="K17538">
        <v>0</v>
      </c>
      <c r="L17538" s="51">
        <v>51501</v>
      </c>
      <c r="M17538">
        <v>17</v>
      </c>
    </row>
    <row r="17539" spans="1:14" x14ac:dyDescent="0.25">
      <c r="A17539" s="21" t="str">
        <f t="shared" si="274"/>
        <v>MOW M3C EAAA_2041</v>
      </c>
      <c r="B17539" t="s">
        <v>130</v>
      </c>
      <c r="C17539" t="s">
        <v>141</v>
      </c>
      <c r="D17539" t="s">
        <v>21</v>
      </c>
      <c r="E17539" t="s">
        <v>29</v>
      </c>
      <c r="F17539" t="s">
        <v>31</v>
      </c>
      <c r="K17539">
        <v>0</v>
      </c>
      <c r="L17539" s="51">
        <v>51866</v>
      </c>
      <c r="M17539">
        <v>18</v>
      </c>
    </row>
    <row r="17540" spans="1:14" x14ac:dyDescent="0.25">
      <c r="A17540" s="21" t="str">
        <f t="shared" si="274"/>
        <v>MOW M3C EAAA_2042</v>
      </c>
      <c r="B17540" t="s">
        <v>130</v>
      </c>
      <c r="C17540" t="s">
        <v>141</v>
      </c>
      <c r="D17540" t="s">
        <v>21</v>
      </c>
      <c r="E17540" t="s">
        <v>29</v>
      </c>
      <c r="F17540" t="s">
        <v>31</v>
      </c>
      <c r="K17540">
        <v>0</v>
      </c>
      <c r="L17540" s="51">
        <v>52231</v>
      </c>
      <c r="M17540">
        <v>19</v>
      </c>
    </row>
    <row r="17541" spans="1:14" x14ac:dyDescent="0.25">
      <c r="A17541" s="21" t="str">
        <f t="shared" si="274"/>
        <v>MOW M3C EAAA_2043</v>
      </c>
      <c r="B17541" t="s">
        <v>130</v>
      </c>
      <c r="C17541" t="s">
        <v>141</v>
      </c>
      <c r="D17541" t="s">
        <v>21</v>
      </c>
      <c r="E17541" t="s">
        <v>29</v>
      </c>
      <c r="F17541" t="s">
        <v>31</v>
      </c>
      <c r="K17541">
        <v>0</v>
      </c>
      <c r="L17541" s="51">
        <v>52596</v>
      </c>
      <c r="M17541">
        <v>20</v>
      </c>
    </row>
    <row r="17542" spans="1:14" x14ac:dyDescent="0.25">
      <c r="A17542" s="21" t="str">
        <f t="shared" si="274"/>
        <v>MOW M3C EAAA_2024</v>
      </c>
      <c r="B17542" t="s">
        <v>130</v>
      </c>
      <c r="C17542" t="s">
        <v>141</v>
      </c>
      <c r="D17542" t="s">
        <v>21</v>
      </c>
      <c r="E17542" t="s">
        <v>5</v>
      </c>
      <c r="F17542" t="s">
        <v>4</v>
      </c>
      <c r="G17542">
        <v>0</v>
      </c>
      <c r="H17542">
        <v>0</v>
      </c>
      <c r="I17542">
        <v>0</v>
      </c>
      <c r="J17542">
        <v>0</v>
      </c>
      <c r="L17542" s="51">
        <v>45657</v>
      </c>
      <c r="M17542">
        <v>1</v>
      </c>
      <c r="N17542">
        <v>0</v>
      </c>
    </row>
    <row r="17543" spans="1:14" x14ac:dyDescent="0.25">
      <c r="A17543" s="21" t="str">
        <f t="shared" si="274"/>
        <v>MOW M3C EAAA_2025</v>
      </c>
      <c r="B17543" t="s">
        <v>130</v>
      </c>
      <c r="C17543" t="s">
        <v>141</v>
      </c>
      <c r="D17543" t="s">
        <v>21</v>
      </c>
      <c r="E17543" t="s">
        <v>5</v>
      </c>
      <c r="F17543" t="s">
        <v>4</v>
      </c>
      <c r="G17543">
        <v>0</v>
      </c>
      <c r="H17543">
        <v>0</v>
      </c>
      <c r="I17543">
        <v>4883.10009765625</v>
      </c>
      <c r="J17543">
        <v>0</v>
      </c>
      <c r="L17543" s="51">
        <v>46022</v>
      </c>
      <c r="M17543">
        <v>2</v>
      </c>
      <c r="N17543">
        <v>0</v>
      </c>
    </row>
    <row r="17544" spans="1:14" x14ac:dyDescent="0.25">
      <c r="A17544" s="21" t="str">
        <f t="shared" si="274"/>
        <v>MOW M3C EAAA_2026</v>
      </c>
      <c r="B17544" t="s">
        <v>130</v>
      </c>
      <c r="C17544" t="s">
        <v>141</v>
      </c>
      <c r="D17544" t="s">
        <v>21</v>
      </c>
      <c r="E17544" t="s">
        <v>5</v>
      </c>
      <c r="F17544" t="s">
        <v>4</v>
      </c>
      <c r="G17544">
        <v>0</v>
      </c>
      <c r="H17544">
        <v>4166.85009765625</v>
      </c>
      <c r="I17544">
        <v>-55303.4140625</v>
      </c>
      <c r="J17544">
        <v>0</v>
      </c>
      <c r="L17544" s="51">
        <v>46387</v>
      </c>
      <c r="M17544">
        <v>3</v>
      </c>
      <c r="N17544">
        <v>0</v>
      </c>
    </row>
    <row r="17545" spans="1:14" x14ac:dyDescent="0.25">
      <c r="A17545" s="21" t="str">
        <f t="shared" si="274"/>
        <v>MOW M3C EAAA_2027</v>
      </c>
      <c r="B17545" t="s">
        <v>130</v>
      </c>
      <c r="C17545" t="s">
        <v>141</v>
      </c>
      <c r="D17545" t="s">
        <v>21</v>
      </c>
      <c r="E17545" t="s">
        <v>5</v>
      </c>
      <c r="F17545" t="s">
        <v>4</v>
      </c>
      <c r="G17545">
        <v>0</v>
      </c>
      <c r="H17545">
        <v>5336.47119140625</v>
      </c>
      <c r="I17545">
        <v>-23738.19140625</v>
      </c>
      <c r="J17545">
        <v>0</v>
      </c>
      <c r="L17545" s="51">
        <v>46752</v>
      </c>
      <c r="M17545">
        <v>4</v>
      </c>
      <c r="N17545">
        <v>0</v>
      </c>
    </row>
    <row r="17546" spans="1:14" x14ac:dyDescent="0.25">
      <c r="A17546" s="21" t="str">
        <f t="shared" si="274"/>
        <v>MOW M3C EAAA_2028</v>
      </c>
      <c r="B17546" t="s">
        <v>130</v>
      </c>
      <c r="C17546" t="s">
        <v>141</v>
      </c>
      <c r="D17546" t="s">
        <v>21</v>
      </c>
      <c r="E17546" t="s">
        <v>5</v>
      </c>
      <c r="F17546" t="s">
        <v>4</v>
      </c>
      <c r="G17546">
        <v>0</v>
      </c>
      <c r="H17546">
        <v>14777.0478515625</v>
      </c>
      <c r="I17546">
        <v>139656.34375</v>
      </c>
      <c r="J17546">
        <v>0</v>
      </c>
      <c r="L17546" s="51">
        <v>47118</v>
      </c>
      <c r="M17546">
        <v>5</v>
      </c>
      <c r="N17546">
        <v>-25649.771484375</v>
      </c>
    </row>
    <row r="17547" spans="1:14" x14ac:dyDescent="0.25">
      <c r="A17547" s="21" t="str">
        <f t="shared" si="274"/>
        <v>MOW M3C EAAA_2029</v>
      </c>
      <c r="B17547" t="s">
        <v>130</v>
      </c>
      <c r="C17547" t="s">
        <v>141</v>
      </c>
      <c r="D17547" t="s">
        <v>21</v>
      </c>
      <c r="E17547" t="s">
        <v>5</v>
      </c>
      <c r="F17547" t="s">
        <v>4</v>
      </c>
      <c r="G17547">
        <v>0</v>
      </c>
      <c r="H17547">
        <v>44320.1953125</v>
      </c>
      <c r="I17547">
        <v>201480.609375</v>
      </c>
      <c r="J17547">
        <v>0</v>
      </c>
      <c r="L17547" s="51">
        <v>47483</v>
      </c>
      <c r="M17547">
        <v>6</v>
      </c>
      <c r="N17547">
        <v>-631.17681884765625</v>
      </c>
    </row>
    <row r="17548" spans="1:14" x14ac:dyDescent="0.25">
      <c r="A17548" s="21" t="str">
        <f t="shared" si="274"/>
        <v>MOW M3C EAAA_2030</v>
      </c>
      <c r="B17548" t="s">
        <v>130</v>
      </c>
      <c r="C17548" t="s">
        <v>141</v>
      </c>
      <c r="D17548" t="s">
        <v>21</v>
      </c>
      <c r="E17548" t="s">
        <v>5</v>
      </c>
      <c r="F17548" t="s">
        <v>4</v>
      </c>
      <c r="G17548">
        <v>0</v>
      </c>
      <c r="H17548">
        <v>71558.53125</v>
      </c>
      <c r="I17548">
        <v>246891.078125</v>
      </c>
      <c r="J17548">
        <v>0</v>
      </c>
      <c r="L17548" s="51">
        <v>47848</v>
      </c>
      <c r="M17548">
        <v>7</v>
      </c>
      <c r="N17548">
        <v>26668.0234375</v>
      </c>
    </row>
    <row r="17549" spans="1:14" x14ac:dyDescent="0.25">
      <c r="A17549" s="21" t="str">
        <f t="shared" si="274"/>
        <v>MOW M3C EAAA_2031</v>
      </c>
      <c r="B17549" t="s">
        <v>130</v>
      </c>
      <c r="C17549" t="s">
        <v>141</v>
      </c>
      <c r="D17549" t="s">
        <v>21</v>
      </c>
      <c r="E17549" t="s">
        <v>5</v>
      </c>
      <c r="F17549" t="s">
        <v>4</v>
      </c>
      <c r="G17549">
        <v>0</v>
      </c>
      <c r="H17549">
        <v>91859.3046875</v>
      </c>
      <c r="I17549">
        <v>298256.875</v>
      </c>
      <c r="J17549">
        <v>0</v>
      </c>
      <c r="L17549" s="51">
        <v>48213</v>
      </c>
      <c r="M17549">
        <v>8</v>
      </c>
      <c r="N17549">
        <v>21703.69140625</v>
      </c>
    </row>
    <row r="17550" spans="1:14" x14ac:dyDescent="0.25">
      <c r="A17550" s="21" t="str">
        <f t="shared" si="274"/>
        <v>MOW M3C EAAA_2032</v>
      </c>
      <c r="B17550" t="s">
        <v>130</v>
      </c>
      <c r="C17550" t="s">
        <v>141</v>
      </c>
      <c r="D17550" t="s">
        <v>21</v>
      </c>
      <c r="E17550" t="s">
        <v>5</v>
      </c>
      <c r="F17550" t="s">
        <v>4</v>
      </c>
      <c r="G17550">
        <v>0</v>
      </c>
      <c r="H17550">
        <v>92945.703125</v>
      </c>
      <c r="I17550">
        <v>349865.3125</v>
      </c>
      <c r="J17550">
        <v>0</v>
      </c>
      <c r="L17550" s="51">
        <v>48579</v>
      </c>
      <c r="M17550">
        <v>9</v>
      </c>
      <c r="N17550">
        <v>-17974.6015625</v>
      </c>
    </row>
    <row r="17551" spans="1:14" x14ac:dyDescent="0.25">
      <c r="A17551" s="21" t="str">
        <f t="shared" si="274"/>
        <v>MOW M3C EAAA_2033</v>
      </c>
      <c r="B17551" t="s">
        <v>130</v>
      </c>
      <c r="C17551" t="s">
        <v>141</v>
      </c>
      <c r="D17551" t="s">
        <v>21</v>
      </c>
      <c r="E17551" t="s">
        <v>5</v>
      </c>
      <c r="F17551" t="s">
        <v>4</v>
      </c>
      <c r="G17551">
        <v>0</v>
      </c>
      <c r="H17551">
        <v>86748.5546875</v>
      </c>
      <c r="I17551">
        <v>397986.40625</v>
      </c>
      <c r="J17551">
        <v>0</v>
      </c>
      <c r="L17551" s="51">
        <v>48944</v>
      </c>
      <c r="M17551">
        <v>10</v>
      </c>
      <c r="N17551">
        <v>-49572.765625</v>
      </c>
    </row>
    <row r="17552" spans="1:14" x14ac:dyDescent="0.25">
      <c r="A17552" s="21" t="str">
        <f t="shared" si="274"/>
        <v>MOW M3C EAAA_2034</v>
      </c>
      <c r="B17552" t="s">
        <v>130</v>
      </c>
      <c r="C17552" t="s">
        <v>141</v>
      </c>
      <c r="D17552" t="s">
        <v>21</v>
      </c>
      <c r="E17552" t="s">
        <v>5</v>
      </c>
      <c r="F17552" t="s">
        <v>4</v>
      </c>
      <c r="G17552">
        <v>0</v>
      </c>
      <c r="H17552">
        <v>76026.1875</v>
      </c>
      <c r="I17552">
        <v>446446.59375</v>
      </c>
      <c r="J17552">
        <v>0</v>
      </c>
      <c r="L17552" s="51">
        <v>49309</v>
      </c>
      <c r="M17552">
        <v>11</v>
      </c>
      <c r="N17552">
        <v>-86579.9453125</v>
      </c>
    </row>
    <row r="17553" spans="1:14" x14ac:dyDescent="0.25">
      <c r="A17553" s="21" t="str">
        <f t="shared" si="274"/>
        <v>MOW M3C EAAA_2035</v>
      </c>
      <c r="B17553" t="s">
        <v>130</v>
      </c>
      <c r="C17553" t="s">
        <v>141</v>
      </c>
      <c r="D17553" t="s">
        <v>21</v>
      </c>
      <c r="E17553" t="s">
        <v>5</v>
      </c>
      <c r="F17553" t="s">
        <v>4</v>
      </c>
      <c r="G17553">
        <v>0</v>
      </c>
      <c r="H17553">
        <v>53933.8359375</v>
      </c>
      <c r="I17553">
        <v>620035.0625</v>
      </c>
      <c r="J17553">
        <v>0</v>
      </c>
      <c r="L17553" s="51">
        <v>49674</v>
      </c>
      <c r="M17553">
        <v>12</v>
      </c>
      <c r="N17553">
        <v>-127549.484375</v>
      </c>
    </row>
    <row r="17554" spans="1:14" x14ac:dyDescent="0.25">
      <c r="A17554" s="21" t="str">
        <f t="shared" si="274"/>
        <v>MOW M3C EAAA_2036</v>
      </c>
      <c r="B17554" t="s">
        <v>130</v>
      </c>
      <c r="C17554" t="s">
        <v>141</v>
      </c>
      <c r="D17554" t="s">
        <v>21</v>
      </c>
      <c r="E17554" t="s">
        <v>5</v>
      </c>
      <c r="F17554" t="s">
        <v>4</v>
      </c>
      <c r="G17554">
        <v>0</v>
      </c>
      <c r="H17554">
        <v>54926.31640625</v>
      </c>
      <c r="I17554">
        <v>603646.3125</v>
      </c>
      <c r="J17554">
        <v>0</v>
      </c>
      <c r="L17554" s="51">
        <v>50040</v>
      </c>
      <c r="M17554">
        <v>13</v>
      </c>
      <c r="N17554">
        <v>-108954.0078125</v>
      </c>
    </row>
    <row r="17555" spans="1:14" x14ac:dyDescent="0.25">
      <c r="A17555" s="21" t="str">
        <f t="shared" si="274"/>
        <v>MOW M3C EAAA_2037</v>
      </c>
      <c r="B17555" t="s">
        <v>130</v>
      </c>
      <c r="C17555" t="s">
        <v>141</v>
      </c>
      <c r="D17555" t="s">
        <v>21</v>
      </c>
      <c r="E17555" t="s">
        <v>5</v>
      </c>
      <c r="F17555" t="s">
        <v>4</v>
      </c>
      <c r="G17555">
        <v>0</v>
      </c>
      <c r="H17555">
        <v>54482.1015625</v>
      </c>
      <c r="I17555">
        <v>585089.9375</v>
      </c>
      <c r="J17555">
        <v>0</v>
      </c>
      <c r="L17555" s="51">
        <v>50405</v>
      </c>
      <c r="M17555">
        <v>14</v>
      </c>
      <c r="N17555">
        <v>-79502.4609375</v>
      </c>
    </row>
    <row r="17556" spans="1:14" x14ac:dyDescent="0.25">
      <c r="A17556" s="21" t="str">
        <f t="shared" si="274"/>
        <v>MOW M3C EAAA_2038</v>
      </c>
      <c r="B17556" t="s">
        <v>130</v>
      </c>
      <c r="C17556" t="s">
        <v>141</v>
      </c>
      <c r="D17556" t="s">
        <v>21</v>
      </c>
      <c r="E17556" t="s">
        <v>5</v>
      </c>
      <c r="F17556" t="s">
        <v>4</v>
      </c>
      <c r="G17556">
        <v>0</v>
      </c>
      <c r="H17556">
        <v>54953.03125</v>
      </c>
      <c r="I17556">
        <v>722798.8125</v>
      </c>
      <c r="J17556">
        <v>0</v>
      </c>
      <c r="L17556" s="51">
        <v>50770</v>
      </c>
      <c r="M17556">
        <v>15</v>
      </c>
      <c r="N17556">
        <v>-12060.1806640625</v>
      </c>
    </row>
    <row r="17557" spans="1:14" x14ac:dyDescent="0.25">
      <c r="A17557" s="21" t="str">
        <f t="shared" si="274"/>
        <v>MOW M3C EAAA_2039</v>
      </c>
      <c r="B17557" t="s">
        <v>130</v>
      </c>
      <c r="C17557" t="s">
        <v>141</v>
      </c>
      <c r="D17557" t="s">
        <v>21</v>
      </c>
      <c r="E17557" t="s">
        <v>5</v>
      </c>
      <c r="F17557" t="s">
        <v>4</v>
      </c>
      <c r="G17557">
        <v>0</v>
      </c>
      <c r="H17557">
        <v>95538.4296875</v>
      </c>
      <c r="I17557">
        <v>706882.625</v>
      </c>
      <c r="J17557">
        <v>0</v>
      </c>
      <c r="L17557" s="51">
        <v>51135</v>
      </c>
      <c r="M17557">
        <v>16</v>
      </c>
      <c r="N17557">
        <v>49589.0546875</v>
      </c>
    </row>
    <row r="17558" spans="1:14" x14ac:dyDescent="0.25">
      <c r="A17558" s="21" t="str">
        <f t="shared" si="274"/>
        <v>MOW M3C EAAA_2040</v>
      </c>
      <c r="B17558" t="s">
        <v>130</v>
      </c>
      <c r="C17558" t="s">
        <v>141</v>
      </c>
      <c r="D17558" t="s">
        <v>21</v>
      </c>
      <c r="E17558" t="s">
        <v>5</v>
      </c>
      <c r="F17558" t="s">
        <v>4</v>
      </c>
      <c r="G17558">
        <v>0</v>
      </c>
      <c r="H17558">
        <v>72560.03125</v>
      </c>
      <c r="I17558">
        <v>694489.75</v>
      </c>
      <c r="J17558">
        <v>0</v>
      </c>
      <c r="L17558" s="51">
        <v>51501</v>
      </c>
      <c r="M17558">
        <v>17</v>
      </c>
      <c r="N17558">
        <v>73554.515625</v>
      </c>
    </row>
    <row r="17559" spans="1:14" x14ac:dyDescent="0.25">
      <c r="A17559" s="21" t="str">
        <f t="shared" si="274"/>
        <v>MOW M3C EAAA_2041</v>
      </c>
      <c r="B17559" t="s">
        <v>130</v>
      </c>
      <c r="C17559" t="s">
        <v>141</v>
      </c>
      <c r="D17559" t="s">
        <v>21</v>
      </c>
      <c r="E17559" t="s">
        <v>5</v>
      </c>
      <c r="F17559" t="s">
        <v>4</v>
      </c>
      <c r="G17559">
        <v>0</v>
      </c>
      <c r="H17559">
        <v>52844.85546875</v>
      </c>
      <c r="I17559">
        <v>679427.75</v>
      </c>
      <c r="J17559">
        <v>0</v>
      </c>
      <c r="L17559" s="51">
        <v>51866</v>
      </c>
      <c r="M17559">
        <v>18</v>
      </c>
      <c r="N17559">
        <v>132683.828125</v>
      </c>
    </row>
    <row r="17560" spans="1:14" x14ac:dyDescent="0.25">
      <c r="A17560" s="21" t="str">
        <f t="shared" si="274"/>
        <v>MOW M3C EAAA_2042</v>
      </c>
      <c r="B17560" t="s">
        <v>130</v>
      </c>
      <c r="C17560" t="s">
        <v>141</v>
      </c>
      <c r="D17560" t="s">
        <v>21</v>
      </c>
      <c r="E17560" t="s">
        <v>5</v>
      </c>
      <c r="F17560" t="s">
        <v>4</v>
      </c>
      <c r="G17560">
        <v>0</v>
      </c>
      <c r="H17560">
        <v>31327.55078125</v>
      </c>
      <c r="I17560">
        <v>666947.8125</v>
      </c>
      <c r="J17560">
        <v>0</v>
      </c>
      <c r="L17560" s="51">
        <v>52231</v>
      </c>
      <c r="M17560">
        <v>19</v>
      </c>
      <c r="N17560">
        <v>177335.875</v>
      </c>
    </row>
    <row r="17561" spans="1:14" x14ac:dyDescent="0.25">
      <c r="A17561" s="21" t="str">
        <f t="shared" si="274"/>
        <v>MOW M3C EAAA_2043</v>
      </c>
      <c r="B17561" t="s">
        <v>130</v>
      </c>
      <c r="C17561" t="s">
        <v>141</v>
      </c>
      <c r="D17561" t="s">
        <v>21</v>
      </c>
      <c r="E17561" t="s">
        <v>5</v>
      </c>
      <c r="F17561" t="s">
        <v>4</v>
      </c>
      <c r="G17561">
        <v>0</v>
      </c>
      <c r="H17561">
        <v>13041.896484375</v>
      </c>
      <c r="I17561">
        <v>655017.125</v>
      </c>
      <c r="J17561">
        <v>0</v>
      </c>
      <c r="L17561" s="51">
        <v>52596</v>
      </c>
      <c r="M17561">
        <v>20</v>
      </c>
      <c r="N17561">
        <v>218862.734375</v>
      </c>
    </row>
    <row r="17562" spans="1:14" x14ac:dyDescent="0.25">
      <c r="A17562" s="21" t="str">
        <f t="shared" si="274"/>
        <v>MOW M3C EAAA_2024</v>
      </c>
      <c r="B17562" t="s">
        <v>130</v>
      </c>
      <c r="C17562" t="s">
        <v>141</v>
      </c>
      <c r="D17562" t="s">
        <v>21</v>
      </c>
      <c r="E17562" t="s">
        <v>5</v>
      </c>
      <c r="F17562" t="s">
        <v>32</v>
      </c>
      <c r="G17562">
        <v>189100.46875</v>
      </c>
      <c r="H17562">
        <v>81692.578125</v>
      </c>
      <c r="I17562">
        <v>15499.482421875</v>
      </c>
      <c r="J17562">
        <v>0</v>
      </c>
      <c r="L17562" s="51">
        <v>45657</v>
      </c>
      <c r="M17562">
        <v>1</v>
      </c>
      <c r="N17562">
        <v>105479.078125</v>
      </c>
    </row>
    <row r="17563" spans="1:14" x14ac:dyDescent="0.25">
      <c r="A17563" s="21" t="str">
        <f t="shared" si="274"/>
        <v>MOW M3C EAAA_2025</v>
      </c>
      <c r="B17563" t="s">
        <v>130</v>
      </c>
      <c r="C17563" t="s">
        <v>141</v>
      </c>
      <c r="D17563" t="s">
        <v>21</v>
      </c>
      <c r="E17563" t="s">
        <v>5</v>
      </c>
      <c r="F17563" t="s">
        <v>32</v>
      </c>
      <c r="G17563">
        <v>204197.25</v>
      </c>
      <c r="H17563">
        <v>86774.28125</v>
      </c>
      <c r="I17563">
        <v>20594.513671875</v>
      </c>
      <c r="J17563">
        <v>0</v>
      </c>
      <c r="L17563" s="51">
        <v>46022</v>
      </c>
      <c r="M17563">
        <v>2</v>
      </c>
      <c r="N17563">
        <v>106607.640625</v>
      </c>
    </row>
    <row r="17564" spans="1:14" x14ac:dyDescent="0.25">
      <c r="A17564" s="21" t="str">
        <f t="shared" si="274"/>
        <v>MOW M3C EAAA_2026</v>
      </c>
      <c r="B17564" t="s">
        <v>130</v>
      </c>
      <c r="C17564" t="s">
        <v>141</v>
      </c>
      <c r="D17564" t="s">
        <v>21</v>
      </c>
      <c r="E17564" t="s">
        <v>5</v>
      </c>
      <c r="F17564" t="s">
        <v>32</v>
      </c>
      <c r="G17564">
        <v>219276.34375</v>
      </c>
      <c r="H17564">
        <v>96846.640625</v>
      </c>
      <c r="I17564">
        <v>23674.36328125</v>
      </c>
      <c r="J17564">
        <v>0</v>
      </c>
      <c r="L17564" s="51">
        <v>46387</v>
      </c>
      <c r="M17564">
        <v>3</v>
      </c>
      <c r="N17564">
        <v>110699.34375</v>
      </c>
    </row>
    <row r="17565" spans="1:14" x14ac:dyDescent="0.25">
      <c r="A17565" s="21" t="str">
        <f t="shared" si="274"/>
        <v>MOW M3C EAAA_2027</v>
      </c>
      <c r="B17565" t="s">
        <v>130</v>
      </c>
      <c r="C17565" t="s">
        <v>141</v>
      </c>
      <c r="D17565" t="s">
        <v>21</v>
      </c>
      <c r="E17565" t="s">
        <v>5</v>
      </c>
      <c r="F17565" t="s">
        <v>32</v>
      </c>
      <c r="G17565">
        <v>230496.265625</v>
      </c>
      <c r="H17565">
        <v>97139.5234375</v>
      </c>
      <c r="I17565">
        <v>27197.361328125</v>
      </c>
      <c r="J17565">
        <v>0</v>
      </c>
      <c r="L17565" s="51">
        <v>46752</v>
      </c>
      <c r="M17565">
        <v>4</v>
      </c>
      <c r="N17565">
        <v>110707.8828125</v>
      </c>
    </row>
    <row r="17566" spans="1:14" x14ac:dyDescent="0.25">
      <c r="A17566" s="21" t="str">
        <f t="shared" si="274"/>
        <v>MOW M3C EAAA_2028</v>
      </c>
      <c r="B17566" t="s">
        <v>130</v>
      </c>
      <c r="C17566" t="s">
        <v>141</v>
      </c>
      <c r="D17566" t="s">
        <v>21</v>
      </c>
      <c r="E17566" t="s">
        <v>5</v>
      </c>
      <c r="F17566" t="s">
        <v>32</v>
      </c>
      <c r="G17566">
        <v>238907.859375</v>
      </c>
      <c r="H17566">
        <v>105593.109375</v>
      </c>
      <c r="I17566">
        <v>29798.548828125</v>
      </c>
      <c r="J17566">
        <v>0</v>
      </c>
      <c r="L17566" s="51">
        <v>47118</v>
      </c>
      <c r="M17566">
        <v>5</v>
      </c>
      <c r="N17566">
        <v>117721.796875</v>
      </c>
    </row>
    <row r="17567" spans="1:14" x14ac:dyDescent="0.25">
      <c r="A17567" s="21" t="str">
        <f t="shared" si="274"/>
        <v>MOW M3C EAAA_2029</v>
      </c>
      <c r="B17567" t="s">
        <v>130</v>
      </c>
      <c r="C17567" t="s">
        <v>141</v>
      </c>
      <c r="D17567" t="s">
        <v>21</v>
      </c>
      <c r="E17567" t="s">
        <v>5</v>
      </c>
      <c r="F17567" t="s">
        <v>32</v>
      </c>
      <c r="G17567">
        <v>246828.921875</v>
      </c>
      <c r="H17567">
        <v>115814.21875</v>
      </c>
      <c r="I17567">
        <v>31317.064453125</v>
      </c>
      <c r="J17567">
        <v>0</v>
      </c>
      <c r="L17567" s="51">
        <v>47483</v>
      </c>
      <c r="M17567">
        <v>6</v>
      </c>
      <c r="N17567">
        <v>126466.96875</v>
      </c>
    </row>
    <row r="17568" spans="1:14" x14ac:dyDescent="0.25">
      <c r="A17568" s="21" t="str">
        <f t="shared" si="274"/>
        <v>MOW M3C EAAA_2030</v>
      </c>
      <c r="B17568" t="s">
        <v>130</v>
      </c>
      <c r="C17568" t="s">
        <v>141</v>
      </c>
      <c r="D17568" t="s">
        <v>21</v>
      </c>
      <c r="E17568" t="s">
        <v>5</v>
      </c>
      <c r="F17568" t="s">
        <v>32</v>
      </c>
      <c r="G17568">
        <v>255533.296875</v>
      </c>
      <c r="H17568">
        <v>109869.765625</v>
      </c>
      <c r="I17568">
        <v>36322.9375</v>
      </c>
      <c r="J17568">
        <v>0</v>
      </c>
      <c r="L17568" s="51">
        <v>47848</v>
      </c>
      <c r="M17568">
        <v>7</v>
      </c>
      <c r="N17568">
        <v>119697.3203125</v>
      </c>
    </row>
    <row r="17569" spans="1:14" x14ac:dyDescent="0.25">
      <c r="A17569" s="21" t="str">
        <f t="shared" si="274"/>
        <v>MOW M3C EAAA_2031</v>
      </c>
      <c r="B17569" t="s">
        <v>130</v>
      </c>
      <c r="C17569" t="s">
        <v>141</v>
      </c>
      <c r="D17569" t="s">
        <v>21</v>
      </c>
      <c r="E17569" t="s">
        <v>5</v>
      </c>
      <c r="F17569" t="s">
        <v>32</v>
      </c>
      <c r="G17569">
        <v>259902.828125</v>
      </c>
      <c r="H17569">
        <v>88938.828125</v>
      </c>
      <c r="I17569">
        <v>33260.609375</v>
      </c>
      <c r="J17569">
        <v>27125.732421875</v>
      </c>
      <c r="L17569" s="51">
        <v>48213</v>
      </c>
      <c r="M17569">
        <v>8</v>
      </c>
      <c r="N17569">
        <v>113209.3984375</v>
      </c>
    </row>
    <row r="17570" spans="1:14" x14ac:dyDescent="0.25">
      <c r="A17570" s="21" t="str">
        <f t="shared" si="274"/>
        <v>MOW M3C EAAA_2032</v>
      </c>
      <c r="B17570" t="s">
        <v>130</v>
      </c>
      <c r="C17570" t="s">
        <v>141</v>
      </c>
      <c r="D17570" t="s">
        <v>21</v>
      </c>
      <c r="E17570" t="s">
        <v>5</v>
      </c>
      <c r="F17570" t="s">
        <v>32</v>
      </c>
      <c r="G17570">
        <v>268454.3125</v>
      </c>
      <c r="H17570">
        <v>90262.2109375</v>
      </c>
      <c r="I17570">
        <v>34244.1796875</v>
      </c>
      <c r="J17570">
        <v>0</v>
      </c>
      <c r="L17570" s="51">
        <v>48579</v>
      </c>
      <c r="M17570">
        <v>9</v>
      </c>
      <c r="N17570">
        <v>110544.078125</v>
      </c>
    </row>
    <row r="17571" spans="1:14" x14ac:dyDescent="0.25">
      <c r="A17571" s="21" t="str">
        <f t="shared" si="274"/>
        <v>MOW M3C EAAA_2033</v>
      </c>
      <c r="B17571" t="s">
        <v>130</v>
      </c>
      <c r="C17571" t="s">
        <v>141</v>
      </c>
      <c r="D17571" t="s">
        <v>21</v>
      </c>
      <c r="E17571" t="s">
        <v>5</v>
      </c>
      <c r="F17571" t="s">
        <v>32</v>
      </c>
      <c r="G17571">
        <v>251642.59375</v>
      </c>
      <c r="H17571">
        <v>71954.3203125</v>
      </c>
      <c r="I17571">
        <v>36677.47265625</v>
      </c>
      <c r="J17571">
        <v>0</v>
      </c>
      <c r="L17571" s="51">
        <v>48944</v>
      </c>
      <c r="M17571">
        <v>10</v>
      </c>
      <c r="N17571">
        <v>100522.453125</v>
      </c>
    </row>
    <row r="17572" spans="1:14" x14ac:dyDescent="0.25">
      <c r="A17572" s="21" t="str">
        <f t="shared" si="274"/>
        <v>MOW M3C EAAA_2034</v>
      </c>
      <c r="B17572" t="s">
        <v>130</v>
      </c>
      <c r="C17572" t="s">
        <v>141</v>
      </c>
      <c r="D17572" t="s">
        <v>21</v>
      </c>
      <c r="E17572" t="s">
        <v>5</v>
      </c>
      <c r="F17572" t="s">
        <v>32</v>
      </c>
      <c r="G17572">
        <v>234163.859375</v>
      </c>
      <c r="H17572">
        <v>62527.48828125</v>
      </c>
      <c r="I17572">
        <v>38737.3359375</v>
      </c>
      <c r="J17572">
        <v>0</v>
      </c>
      <c r="L17572" s="51">
        <v>49309</v>
      </c>
      <c r="M17572">
        <v>11</v>
      </c>
      <c r="N17572">
        <v>101656.7734375</v>
      </c>
    </row>
    <row r="17573" spans="1:14" x14ac:dyDescent="0.25">
      <c r="A17573" s="21" t="str">
        <f t="shared" si="274"/>
        <v>MOW M3C EAAA_2035</v>
      </c>
      <c r="B17573" t="s">
        <v>130</v>
      </c>
      <c r="C17573" t="s">
        <v>141</v>
      </c>
      <c r="D17573" t="s">
        <v>21</v>
      </c>
      <c r="E17573" t="s">
        <v>5</v>
      </c>
      <c r="F17573" t="s">
        <v>32</v>
      </c>
      <c r="G17573">
        <v>217441.46875</v>
      </c>
      <c r="H17573">
        <v>63989.84375</v>
      </c>
      <c r="I17573">
        <v>39778.4609375</v>
      </c>
      <c r="J17573">
        <v>0</v>
      </c>
      <c r="L17573" s="51">
        <v>49674</v>
      </c>
      <c r="M17573">
        <v>12</v>
      </c>
      <c r="N17573">
        <v>121941.921875</v>
      </c>
    </row>
    <row r="17574" spans="1:14" x14ac:dyDescent="0.25">
      <c r="A17574" s="21" t="str">
        <f t="shared" si="274"/>
        <v>MOW M3C EAAA_2036</v>
      </c>
      <c r="B17574" t="s">
        <v>130</v>
      </c>
      <c r="C17574" t="s">
        <v>141</v>
      </c>
      <c r="D17574" t="s">
        <v>21</v>
      </c>
      <c r="E17574" t="s">
        <v>5</v>
      </c>
      <c r="F17574" t="s">
        <v>32</v>
      </c>
      <c r="G17574">
        <v>200831.734375</v>
      </c>
      <c r="H17574">
        <v>51345.453125</v>
      </c>
      <c r="I17574">
        <v>42659.13671875</v>
      </c>
      <c r="J17574">
        <v>0</v>
      </c>
      <c r="L17574" s="51">
        <v>50040</v>
      </c>
      <c r="M17574">
        <v>13</v>
      </c>
      <c r="N17574">
        <v>118443.9765625</v>
      </c>
    </row>
    <row r="17575" spans="1:14" x14ac:dyDescent="0.25">
      <c r="A17575" s="21" t="str">
        <f t="shared" si="274"/>
        <v>MOW M3C EAAA_2037</v>
      </c>
      <c r="B17575" t="s">
        <v>130</v>
      </c>
      <c r="C17575" t="s">
        <v>141</v>
      </c>
      <c r="D17575" t="s">
        <v>21</v>
      </c>
      <c r="E17575" t="s">
        <v>5</v>
      </c>
      <c r="F17575" t="s">
        <v>32</v>
      </c>
      <c r="G17575">
        <v>183211.59375</v>
      </c>
      <c r="H17575">
        <v>39790.6015625</v>
      </c>
      <c r="I17575">
        <v>44542.1875</v>
      </c>
      <c r="J17575">
        <v>0</v>
      </c>
      <c r="L17575" s="51">
        <v>50405</v>
      </c>
      <c r="M17575">
        <v>14</v>
      </c>
      <c r="N17575">
        <v>105790.4609375</v>
      </c>
    </row>
    <row r="17576" spans="1:14" x14ac:dyDescent="0.25">
      <c r="A17576" s="21" t="str">
        <f t="shared" si="274"/>
        <v>MOW M3C EAAA_2038</v>
      </c>
      <c r="B17576" t="s">
        <v>130</v>
      </c>
      <c r="C17576" t="s">
        <v>141</v>
      </c>
      <c r="D17576" t="s">
        <v>21</v>
      </c>
      <c r="E17576" t="s">
        <v>5</v>
      </c>
      <c r="F17576" t="s">
        <v>32</v>
      </c>
      <c r="G17576">
        <v>166343.671875</v>
      </c>
      <c r="H17576">
        <v>27482.15234375</v>
      </c>
      <c r="I17576">
        <v>45376.81640625</v>
      </c>
      <c r="J17576">
        <v>0</v>
      </c>
      <c r="L17576" s="51">
        <v>50770</v>
      </c>
      <c r="M17576">
        <v>15</v>
      </c>
      <c r="N17576">
        <v>87556.515625</v>
      </c>
    </row>
    <row r="17577" spans="1:14" x14ac:dyDescent="0.25">
      <c r="A17577" s="21" t="str">
        <f t="shared" si="274"/>
        <v>MOW M3C EAAA_2039</v>
      </c>
      <c r="B17577" t="s">
        <v>130</v>
      </c>
      <c r="C17577" t="s">
        <v>141</v>
      </c>
      <c r="D17577" t="s">
        <v>21</v>
      </c>
      <c r="E17577" t="s">
        <v>5</v>
      </c>
      <c r="F17577" t="s">
        <v>32</v>
      </c>
      <c r="G17577">
        <v>159104.84375</v>
      </c>
      <c r="H17577">
        <v>42448.67578125</v>
      </c>
      <c r="I17577">
        <v>48522.3046875</v>
      </c>
      <c r="J17577">
        <v>0</v>
      </c>
      <c r="L17577" s="51">
        <v>51135</v>
      </c>
      <c r="M17577">
        <v>16</v>
      </c>
      <c r="N17577">
        <v>76236.375</v>
      </c>
    </row>
    <row r="17578" spans="1:14" x14ac:dyDescent="0.25">
      <c r="A17578" s="21" t="str">
        <f t="shared" si="274"/>
        <v>MOW M3C EAAA_2040</v>
      </c>
      <c r="B17578" t="s">
        <v>130</v>
      </c>
      <c r="C17578" t="s">
        <v>141</v>
      </c>
      <c r="D17578" t="s">
        <v>21</v>
      </c>
      <c r="E17578" t="s">
        <v>5</v>
      </c>
      <c r="F17578" t="s">
        <v>32</v>
      </c>
      <c r="G17578">
        <v>139382.328125</v>
      </c>
      <c r="H17578">
        <v>28948.025390625</v>
      </c>
      <c r="I17578">
        <v>29763.830078125</v>
      </c>
      <c r="J17578">
        <v>133313.8125</v>
      </c>
      <c r="L17578" s="51">
        <v>51501</v>
      </c>
      <c r="M17578">
        <v>17</v>
      </c>
      <c r="N17578">
        <v>67314.3984375</v>
      </c>
    </row>
    <row r="17579" spans="1:14" x14ac:dyDescent="0.25">
      <c r="A17579" s="21" t="str">
        <f t="shared" si="274"/>
        <v>MOW M3C EAAA_2041</v>
      </c>
      <c r="B17579" t="s">
        <v>130</v>
      </c>
      <c r="C17579" t="s">
        <v>141</v>
      </c>
      <c r="D17579" t="s">
        <v>21</v>
      </c>
      <c r="E17579" t="s">
        <v>5</v>
      </c>
      <c r="F17579" t="s">
        <v>32</v>
      </c>
      <c r="G17579">
        <v>119871.2890625</v>
      </c>
      <c r="H17579">
        <v>19361.787109375</v>
      </c>
      <c r="I17579">
        <v>29534.568359375</v>
      </c>
      <c r="J17579">
        <v>0</v>
      </c>
      <c r="L17579" s="51">
        <v>51866</v>
      </c>
      <c r="M17579">
        <v>18</v>
      </c>
      <c r="N17579">
        <v>50878.08984375</v>
      </c>
    </row>
    <row r="17580" spans="1:14" x14ac:dyDescent="0.25">
      <c r="A17580" s="21" t="str">
        <f t="shared" si="274"/>
        <v>MOW M3C EAAA_2042</v>
      </c>
      <c r="B17580" t="s">
        <v>130</v>
      </c>
      <c r="C17580" t="s">
        <v>141</v>
      </c>
      <c r="D17580" t="s">
        <v>21</v>
      </c>
      <c r="E17580" t="s">
        <v>5</v>
      </c>
      <c r="F17580" t="s">
        <v>32</v>
      </c>
      <c r="G17580">
        <v>102512.3671875</v>
      </c>
      <c r="H17580">
        <v>5062.92138671875</v>
      </c>
      <c r="I17580">
        <v>30464.568359375</v>
      </c>
      <c r="J17580">
        <v>0</v>
      </c>
      <c r="L17580" s="51">
        <v>52231</v>
      </c>
      <c r="M17580">
        <v>19</v>
      </c>
      <c r="N17580">
        <v>39505.46484375</v>
      </c>
    </row>
    <row r="17581" spans="1:14" x14ac:dyDescent="0.25">
      <c r="A17581" s="21" t="str">
        <f t="shared" si="274"/>
        <v>MOW M3C EAAA_2043</v>
      </c>
      <c r="B17581" t="s">
        <v>130</v>
      </c>
      <c r="C17581" t="s">
        <v>141</v>
      </c>
      <c r="D17581" t="s">
        <v>21</v>
      </c>
      <c r="E17581" t="s">
        <v>5</v>
      </c>
      <c r="F17581" t="s">
        <v>32</v>
      </c>
      <c r="G17581">
        <v>84058.2890625</v>
      </c>
      <c r="H17581">
        <v>3693.23193359375</v>
      </c>
      <c r="I17581">
        <v>155296.796875</v>
      </c>
      <c r="J17581">
        <v>0</v>
      </c>
      <c r="L17581" s="51">
        <v>52596</v>
      </c>
      <c r="M17581">
        <v>20</v>
      </c>
      <c r="N17581">
        <v>40654.234375</v>
      </c>
    </row>
    <row r="17582" spans="1:14" x14ac:dyDescent="0.25">
      <c r="A17582" s="21" t="str">
        <f t="shared" si="274"/>
        <v>MOW M3C EAAA_2024</v>
      </c>
      <c r="B17582" t="s">
        <v>130</v>
      </c>
      <c r="C17582" t="s">
        <v>141</v>
      </c>
      <c r="D17582" t="s">
        <v>21</v>
      </c>
      <c r="E17582" t="s">
        <v>5</v>
      </c>
      <c r="F17582" t="s">
        <v>8</v>
      </c>
      <c r="G17582">
        <v>0</v>
      </c>
      <c r="H17582">
        <v>0</v>
      </c>
      <c r="I17582">
        <v>0</v>
      </c>
      <c r="J17582">
        <v>0</v>
      </c>
      <c r="L17582" s="51">
        <v>45657</v>
      </c>
      <c r="M17582">
        <v>1</v>
      </c>
      <c r="N17582">
        <v>0</v>
      </c>
    </row>
    <row r="17583" spans="1:14" x14ac:dyDescent="0.25">
      <c r="A17583" s="21" t="str">
        <f t="shared" si="274"/>
        <v>MOW M3C EAAA_2025</v>
      </c>
      <c r="B17583" t="s">
        <v>130</v>
      </c>
      <c r="C17583" t="s">
        <v>141</v>
      </c>
      <c r="D17583" t="s">
        <v>21</v>
      </c>
      <c r="E17583" t="s">
        <v>5</v>
      </c>
      <c r="F17583" t="s">
        <v>8</v>
      </c>
      <c r="G17583">
        <v>0</v>
      </c>
      <c r="H17583">
        <v>0</v>
      </c>
      <c r="I17583">
        <v>0</v>
      </c>
      <c r="J17583">
        <v>0</v>
      </c>
      <c r="L17583" s="51">
        <v>46022</v>
      </c>
      <c r="M17583">
        <v>2</v>
      </c>
      <c r="N17583">
        <v>0</v>
      </c>
    </row>
    <row r="17584" spans="1:14" x14ac:dyDescent="0.25">
      <c r="A17584" s="21" t="str">
        <f t="shared" si="274"/>
        <v>MOW M3C EAAA_2026</v>
      </c>
      <c r="B17584" t="s">
        <v>130</v>
      </c>
      <c r="C17584" t="s">
        <v>141</v>
      </c>
      <c r="D17584" t="s">
        <v>21</v>
      </c>
      <c r="E17584" t="s">
        <v>5</v>
      </c>
      <c r="F17584" t="s">
        <v>8</v>
      </c>
      <c r="G17584">
        <v>0</v>
      </c>
      <c r="H17584">
        <v>0</v>
      </c>
      <c r="I17584">
        <v>0</v>
      </c>
      <c r="J17584">
        <v>0</v>
      </c>
      <c r="L17584" s="51">
        <v>46387</v>
      </c>
      <c r="M17584">
        <v>3</v>
      </c>
      <c r="N17584">
        <v>0</v>
      </c>
    </row>
    <row r="17585" spans="1:14" x14ac:dyDescent="0.25">
      <c r="A17585" s="21" t="str">
        <f t="shared" si="274"/>
        <v>MOW M3C EAAA_2027</v>
      </c>
      <c r="B17585" t="s">
        <v>130</v>
      </c>
      <c r="C17585" t="s">
        <v>141</v>
      </c>
      <c r="D17585" t="s">
        <v>21</v>
      </c>
      <c r="E17585" t="s">
        <v>5</v>
      </c>
      <c r="F17585" t="s">
        <v>8</v>
      </c>
      <c r="G17585">
        <v>0</v>
      </c>
      <c r="H17585">
        <v>0</v>
      </c>
      <c r="I17585">
        <v>0</v>
      </c>
      <c r="J17585">
        <v>0</v>
      </c>
      <c r="L17585" s="51">
        <v>46752</v>
      </c>
      <c r="M17585">
        <v>4</v>
      </c>
      <c r="N17585">
        <v>0</v>
      </c>
    </row>
    <row r="17586" spans="1:14" x14ac:dyDescent="0.25">
      <c r="A17586" s="21" t="str">
        <f t="shared" si="274"/>
        <v>MOW M3C EAAA_2028</v>
      </c>
      <c r="B17586" t="s">
        <v>130</v>
      </c>
      <c r="C17586" t="s">
        <v>141</v>
      </c>
      <c r="D17586" t="s">
        <v>21</v>
      </c>
      <c r="E17586" t="s">
        <v>5</v>
      </c>
      <c r="F17586" t="s">
        <v>8</v>
      </c>
      <c r="G17586">
        <v>0</v>
      </c>
      <c r="H17586">
        <v>0</v>
      </c>
      <c r="I17586">
        <v>0</v>
      </c>
      <c r="J17586">
        <v>0</v>
      </c>
      <c r="L17586" s="51">
        <v>47118</v>
      </c>
      <c r="M17586">
        <v>5</v>
      </c>
      <c r="N17586">
        <v>0</v>
      </c>
    </row>
    <row r="17587" spans="1:14" x14ac:dyDescent="0.25">
      <c r="A17587" s="21" t="str">
        <f t="shared" si="274"/>
        <v>MOW M3C EAAA_2029</v>
      </c>
      <c r="B17587" t="s">
        <v>130</v>
      </c>
      <c r="C17587" t="s">
        <v>141</v>
      </c>
      <c r="D17587" t="s">
        <v>21</v>
      </c>
      <c r="E17587" t="s">
        <v>5</v>
      </c>
      <c r="F17587" t="s">
        <v>8</v>
      </c>
      <c r="G17587">
        <v>0</v>
      </c>
      <c r="H17587">
        <v>0</v>
      </c>
      <c r="I17587">
        <v>0</v>
      </c>
      <c r="J17587">
        <v>0</v>
      </c>
      <c r="L17587" s="51">
        <v>47483</v>
      </c>
      <c r="M17587">
        <v>6</v>
      </c>
      <c r="N17587">
        <v>0</v>
      </c>
    </row>
    <row r="17588" spans="1:14" x14ac:dyDescent="0.25">
      <c r="A17588" s="21" t="str">
        <f t="shared" si="274"/>
        <v>MOW M3C EAAA_2030</v>
      </c>
      <c r="B17588" t="s">
        <v>130</v>
      </c>
      <c r="C17588" t="s">
        <v>141</v>
      </c>
      <c r="D17588" t="s">
        <v>21</v>
      </c>
      <c r="E17588" t="s">
        <v>5</v>
      </c>
      <c r="F17588" t="s">
        <v>8</v>
      </c>
      <c r="G17588">
        <v>0</v>
      </c>
      <c r="H17588">
        <v>0</v>
      </c>
      <c r="I17588">
        <v>0</v>
      </c>
      <c r="J17588">
        <v>0</v>
      </c>
      <c r="L17588" s="51">
        <v>47848</v>
      </c>
      <c r="M17588">
        <v>7</v>
      </c>
      <c r="N17588">
        <v>0</v>
      </c>
    </row>
    <row r="17589" spans="1:14" x14ac:dyDescent="0.25">
      <c r="A17589" s="21" t="str">
        <f t="shared" si="274"/>
        <v>MOW M3C EAAA_2031</v>
      </c>
      <c r="B17589" t="s">
        <v>130</v>
      </c>
      <c r="C17589" t="s">
        <v>141</v>
      </c>
      <c r="D17589" t="s">
        <v>21</v>
      </c>
      <c r="E17589" t="s">
        <v>5</v>
      </c>
      <c r="F17589" t="s">
        <v>8</v>
      </c>
      <c r="G17589">
        <v>0</v>
      </c>
      <c r="H17589">
        <v>0</v>
      </c>
      <c r="I17589">
        <v>0</v>
      </c>
      <c r="J17589">
        <v>0</v>
      </c>
      <c r="L17589" s="51">
        <v>48213</v>
      </c>
      <c r="M17589">
        <v>8</v>
      </c>
      <c r="N17589">
        <v>0</v>
      </c>
    </row>
    <row r="17590" spans="1:14" x14ac:dyDescent="0.25">
      <c r="A17590" s="21" t="str">
        <f t="shared" si="274"/>
        <v>MOW M3C EAAA_2032</v>
      </c>
      <c r="B17590" t="s">
        <v>130</v>
      </c>
      <c r="C17590" t="s">
        <v>141</v>
      </c>
      <c r="D17590" t="s">
        <v>21</v>
      </c>
      <c r="E17590" t="s">
        <v>5</v>
      </c>
      <c r="F17590" t="s">
        <v>8</v>
      </c>
      <c r="G17590">
        <v>0</v>
      </c>
      <c r="H17590">
        <v>0</v>
      </c>
      <c r="I17590">
        <v>0</v>
      </c>
      <c r="J17590">
        <v>0</v>
      </c>
      <c r="L17590" s="51">
        <v>48579</v>
      </c>
      <c r="M17590">
        <v>9</v>
      </c>
      <c r="N17590">
        <v>0</v>
      </c>
    </row>
    <row r="17591" spans="1:14" x14ac:dyDescent="0.25">
      <c r="A17591" s="21" t="str">
        <f t="shared" si="274"/>
        <v>MOW M3C EAAA_2033</v>
      </c>
      <c r="B17591" t="s">
        <v>130</v>
      </c>
      <c r="C17591" t="s">
        <v>141</v>
      </c>
      <c r="D17591" t="s">
        <v>21</v>
      </c>
      <c r="E17591" t="s">
        <v>5</v>
      </c>
      <c r="F17591" t="s">
        <v>8</v>
      </c>
      <c r="G17591">
        <v>0</v>
      </c>
      <c r="H17591">
        <v>0</v>
      </c>
      <c r="I17591">
        <v>0</v>
      </c>
      <c r="J17591">
        <v>0</v>
      </c>
      <c r="L17591" s="51">
        <v>48944</v>
      </c>
      <c r="M17591">
        <v>10</v>
      </c>
      <c r="N17591">
        <v>0</v>
      </c>
    </row>
    <row r="17592" spans="1:14" x14ac:dyDescent="0.25">
      <c r="A17592" s="21" t="str">
        <f t="shared" si="274"/>
        <v>MOW M3C EAAA_2034</v>
      </c>
      <c r="B17592" t="s">
        <v>130</v>
      </c>
      <c r="C17592" t="s">
        <v>141</v>
      </c>
      <c r="D17592" t="s">
        <v>21</v>
      </c>
      <c r="E17592" t="s">
        <v>5</v>
      </c>
      <c r="F17592" t="s">
        <v>8</v>
      </c>
      <c r="G17592">
        <v>0</v>
      </c>
      <c r="H17592">
        <v>0</v>
      </c>
      <c r="I17592">
        <v>0</v>
      </c>
      <c r="J17592">
        <v>0</v>
      </c>
      <c r="L17592" s="51">
        <v>49309</v>
      </c>
      <c r="M17592">
        <v>11</v>
      </c>
      <c r="N17592">
        <v>0</v>
      </c>
    </row>
    <row r="17593" spans="1:14" x14ac:dyDescent="0.25">
      <c r="A17593" s="21" t="str">
        <f t="shared" si="274"/>
        <v>MOW M3C EAAA_2035</v>
      </c>
      <c r="B17593" t="s">
        <v>130</v>
      </c>
      <c r="C17593" t="s">
        <v>141</v>
      </c>
      <c r="D17593" t="s">
        <v>21</v>
      </c>
      <c r="E17593" t="s">
        <v>5</v>
      </c>
      <c r="F17593" t="s">
        <v>8</v>
      </c>
      <c r="G17593">
        <v>0</v>
      </c>
      <c r="H17593">
        <v>0</v>
      </c>
      <c r="I17593">
        <v>0</v>
      </c>
      <c r="J17593">
        <v>0</v>
      </c>
      <c r="L17593" s="51">
        <v>49674</v>
      </c>
      <c r="M17593">
        <v>12</v>
      </c>
      <c r="N17593">
        <v>0</v>
      </c>
    </row>
    <row r="17594" spans="1:14" x14ac:dyDescent="0.25">
      <c r="A17594" s="21" t="str">
        <f t="shared" si="274"/>
        <v>MOW M3C EAAA_2036</v>
      </c>
      <c r="B17594" t="s">
        <v>130</v>
      </c>
      <c r="C17594" t="s">
        <v>141</v>
      </c>
      <c r="D17594" t="s">
        <v>21</v>
      </c>
      <c r="E17594" t="s">
        <v>5</v>
      </c>
      <c r="F17594" t="s">
        <v>8</v>
      </c>
      <c r="G17594">
        <v>0</v>
      </c>
      <c r="H17594">
        <v>0</v>
      </c>
      <c r="I17594">
        <v>0</v>
      </c>
      <c r="J17594">
        <v>0</v>
      </c>
      <c r="L17594" s="51">
        <v>50040</v>
      </c>
      <c r="M17594">
        <v>13</v>
      </c>
      <c r="N17594">
        <v>0</v>
      </c>
    </row>
    <row r="17595" spans="1:14" x14ac:dyDescent="0.25">
      <c r="A17595" s="21" t="str">
        <f t="shared" si="274"/>
        <v>MOW M3C EAAA_2037</v>
      </c>
      <c r="B17595" t="s">
        <v>130</v>
      </c>
      <c r="C17595" t="s">
        <v>141</v>
      </c>
      <c r="D17595" t="s">
        <v>21</v>
      </c>
      <c r="E17595" t="s">
        <v>5</v>
      </c>
      <c r="F17595" t="s">
        <v>8</v>
      </c>
      <c r="G17595">
        <v>0</v>
      </c>
      <c r="H17595">
        <v>0</v>
      </c>
      <c r="I17595">
        <v>0</v>
      </c>
      <c r="J17595">
        <v>0</v>
      </c>
      <c r="L17595" s="51">
        <v>50405</v>
      </c>
      <c r="M17595">
        <v>14</v>
      </c>
      <c r="N17595">
        <v>0</v>
      </c>
    </row>
    <row r="17596" spans="1:14" x14ac:dyDescent="0.25">
      <c r="A17596" s="21" t="str">
        <f t="shared" si="274"/>
        <v>MOW M3C EAAA_2038</v>
      </c>
      <c r="B17596" t="s">
        <v>130</v>
      </c>
      <c r="C17596" t="s">
        <v>141</v>
      </c>
      <c r="D17596" t="s">
        <v>21</v>
      </c>
      <c r="E17596" t="s">
        <v>5</v>
      </c>
      <c r="F17596" t="s">
        <v>8</v>
      </c>
      <c r="G17596">
        <v>0</v>
      </c>
      <c r="H17596">
        <v>0</v>
      </c>
      <c r="I17596">
        <v>0</v>
      </c>
      <c r="J17596">
        <v>0</v>
      </c>
      <c r="L17596" s="51">
        <v>50770</v>
      </c>
      <c r="M17596">
        <v>15</v>
      </c>
      <c r="N17596">
        <v>0</v>
      </c>
    </row>
    <row r="17597" spans="1:14" x14ac:dyDescent="0.25">
      <c r="A17597" s="21" t="str">
        <f t="shared" si="274"/>
        <v>MOW M3C EAAA_2039</v>
      </c>
      <c r="B17597" t="s">
        <v>130</v>
      </c>
      <c r="C17597" t="s">
        <v>141</v>
      </c>
      <c r="D17597" t="s">
        <v>21</v>
      </c>
      <c r="E17597" t="s">
        <v>5</v>
      </c>
      <c r="F17597" t="s">
        <v>8</v>
      </c>
      <c r="G17597">
        <v>0</v>
      </c>
      <c r="H17597">
        <v>0</v>
      </c>
      <c r="I17597">
        <v>0</v>
      </c>
      <c r="J17597">
        <v>0</v>
      </c>
      <c r="L17597" s="51">
        <v>51135</v>
      </c>
      <c r="M17597">
        <v>16</v>
      </c>
      <c r="N17597">
        <v>0</v>
      </c>
    </row>
    <row r="17598" spans="1:14" x14ac:dyDescent="0.25">
      <c r="A17598" s="21" t="str">
        <f t="shared" si="274"/>
        <v>MOW M3C EAAA_2040</v>
      </c>
      <c r="B17598" t="s">
        <v>130</v>
      </c>
      <c r="C17598" t="s">
        <v>141</v>
      </c>
      <c r="D17598" t="s">
        <v>21</v>
      </c>
      <c r="E17598" t="s">
        <v>5</v>
      </c>
      <c r="F17598" t="s">
        <v>8</v>
      </c>
      <c r="G17598">
        <v>0</v>
      </c>
      <c r="H17598">
        <v>0</v>
      </c>
      <c r="I17598">
        <v>0</v>
      </c>
      <c r="J17598">
        <v>0</v>
      </c>
      <c r="L17598" s="51">
        <v>51501</v>
      </c>
      <c r="M17598">
        <v>17</v>
      </c>
      <c r="N17598">
        <v>0</v>
      </c>
    </row>
    <row r="17599" spans="1:14" x14ac:dyDescent="0.25">
      <c r="A17599" s="21" t="str">
        <f t="shared" si="274"/>
        <v>MOW M3C EAAA_2041</v>
      </c>
      <c r="B17599" t="s">
        <v>130</v>
      </c>
      <c r="C17599" t="s">
        <v>141</v>
      </c>
      <c r="D17599" t="s">
        <v>21</v>
      </c>
      <c r="E17599" t="s">
        <v>5</v>
      </c>
      <c r="F17599" t="s">
        <v>8</v>
      </c>
      <c r="G17599">
        <v>0</v>
      </c>
      <c r="H17599">
        <v>0</v>
      </c>
      <c r="I17599">
        <v>0</v>
      </c>
      <c r="J17599">
        <v>0</v>
      </c>
      <c r="L17599" s="51">
        <v>51866</v>
      </c>
      <c r="M17599">
        <v>18</v>
      </c>
      <c r="N17599">
        <v>0</v>
      </c>
    </row>
    <row r="17600" spans="1:14" x14ac:dyDescent="0.25">
      <c r="A17600" s="21" t="str">
        <f t="shared" si="274"/>
        <v>MOW M3C EAAA_2042</v>
      </c>
      <c r="B17600" t="s">
        <v>130</v>
      </c>
      <c r="C17600" t="s">
        <v>141</v>
      </c>
      <c r="D17600" t="s">
        <v>21</v>
      </c>
      <c r="E17600" t="s">
        <v>5</v>
      </c>
      <c r="F17600" t="s">
        <v>8</v>
      </c>
      <c r="G17600">
        <v>0</v>
      </c>
      <c r="H17600">
        <v>0</v>
      </c>
      <c r="I17600">
        <v>0</v>
      </c>
      <c r="J17600">
        <v>0</v>
      </c>
      <c r="L17600" s="51">
        <v>52231</v>
      </c>
      <c r="M17600">
        <v>19</v>
      </c>
      <c r="N17600">
        <v>0</v>
      </c>
    </row>
    <row r="17601" spans="1:14" x14ac:dyDescent="0.25">
      <c r="A17601" s="21" t="str">
        <f t="shared" si="274"/>
        <v>MOW M3C EAAA_2043</v>
      </c>
      <c r="B17601" t="s">
        <v>130</v>
      </c>
      <c r="C17601" t="s">
        <v>141</v>
      </c>
      <c r="D17601" t="s">
        <v>21</v>
      </c>
      <c r="E17601" t="s">
        <v>5</v>
      </c>
      <c r="F17601" t="s">
        <v>8</v>
      </c>
      <c r="G17601">
        <v>0</v>
      </c>
      <c r="H17601">
        <v>0</v>
      </c>
      <c r="I17601">
        <v>0</v>
      </c>
      <c r="J17601">
        <v>0</v>
      </c>
      <c r="L17601" s="51">
        <v>52596</v>
      </c>
      <c r="M17601">
        <v>20</v>
      </c>
      <c r="N17601">
        <v>0</v>
      </c>
    </row>
    <row r="17602" spans="1:14" x14ac:dyDescent="0.25">
      <c r="A17602" s="21" t="str">
        <f t="shared" ref="A17602:A17665" si="275">B17602&amp;" "&amp;D17602&amp;" "&amp;C17602&amp;"_"&amp;YEAR(L17602)</f>
        <v>MOW H2C EAAJ_2024</v>
      </c>
      <c r="B17602" t="s">
        <v>130</v>
      </c>
      <c r="C17602" t="s">
        <v>88</v>
      </c>
      <c r="D17602" t="s">
        <v>19</v>
      </c>
      <c r="E17602" t="s">
        <v>29</v>
      </c>
      <c r="F17602" t="s">
        <v>28</v>
      </c>
      <c r="K17602">
        <v>0</v>
      </c>
      <c r="L17602" s="51">
        <v>45657</v>
      </c>
      <c r="M17602">
        <v>1</v>
      </c>
    </row>
    <row r="17603" spans="1:14" x14ac:dyDescent="0.25">
      <c r="A17603" s="21" t="str">
        <f t="shared" si="275"/>
        <v>MOW H2C EAAJ_2025</v>
      </c>
      <c r="B17603" t="s">
        <v>130</v>
      </c>
      <c r="C17603" t="s">
        <v>88</v>
      </c>
      <c r="D17603" t="s">
        <v>19</v>
      </c>
      <c r="E17603" t="s">
        <v>29</v>
      </c>
      <c r="F17603" t="s">
        <v>28</v>
      </c>
      <c r="K17603">
        <v>0</v>
      </c>
      <c r="L17603" s="51">
        <v>46022</v>
      </c>
      <c r="M17603">
        <v>2</v>
      </c>
    </row>
    <row r="17604" spans="1:14" x14ac:dyDescent="0.25">
      <c r="A17604" s="21" t="str">
        <f t="shared" si="275"/>
        <v>MOW H2C EAAJ_2026</v>
      </c>
      <c r="B17604" t="s">
        <v>130</v>
      </c>
      <c r="C17604" t="s">
        <v>88</v>
      </c>
      <c r="D17604" t="s">
        <v>19</v>
      </c>
      <c r="E17604" t="s">
        <v>29</v>
      </c>
      <c r="F17604" t="s">
        <v>28</v>
      </c>
      <c r="K17604">
        <v>0</v>
      </c>
      <c r="L17604" s="51">
        <v>46387</v>
      </c>
      <c r="M17604">
        <v>3</v>
      </c>
    </row>
    <row r="17605" spans="1:14" x14ac:dyDescent="0.25">
      <c r="A17605" s="21" t="str">
        <f t="shared" si="275"/>
        <v>MOW H2C EAAJ_2027</v>
      </c>
      <c r="B17605" t="s">
        <v>130</v>
      </c>
      <c r="C17605" t="s">
        <v>88</v>
      </c>
      <c r="D17605" t="s">
        <v>19</v>
      </c>
      <c r="E17605" t="s">
        <v>29</v>
      </c>
      <c r="F17605" t="s">
        <v>28</v>
      </c>
      <c r="K17605">
        <v>0</v>
      </c>
      <c r="L17605" s="51">
        <v>46752</v>
      </c>
      <c r="M17605">
        <v>4</v>
      </c>
    </row>
    <row r="17606" spans="1:14" x14ac:dyDescent="0.25">
      <c r="A17606" s="21" t="str">
        <f t="shared" si="275"/>
        <v>MOW H2C EAAJ_2028</v>
      </c>
      <c r="B17606" t="s">
        <v>130</v>
      </c>
      <c r="C17606" t="s">
        <v>88</v>
      </c>
      <c r="D17606" t="s">
        <v>19</v>
      </c>
      <c r="E17606" t="s">
        <v>29</v>
      </c>
      <c r="F17606" t="s">
        <v>28</v>
      </c>
      <c r="K17606">
        <v>0</v>
      </c>
      <c r="L17606" s="51">
        <v>47118</v>
      </c>
      <c r="M17606">
        <v>5</v>
      </c>
    </row>
    <row r="17607" spans="1:14" x14ac:dyDescent="0.25">
      <c r="A17607" s="21" t="str">
        <f t="shared" si="275"/>
        <v>MOW H2C EAAJ_2029</v>
      </c>
      <c r="B17607" t="s">
        <v>130</v>
      </c>
      <c r="C17607" t="s">
        <v>88</v>
      </c>
      <c r="D17607" t="s">
        <v>19</v>
      </c>
      <c r="E17607" t="s">
        <v>29</v>
      </c>
      <c r="F17607" t="s">
        <v>28</v>
      </c>
      <c r="K17607">
        <v>0</v>
      </c>
      <c r="L17607" s="51">
        <v>47483</v>
      </c>
      <c r="M17607">
        <v>6</v>
      </c>
    </row>
    <row r="17608" spans="1:14" x14ac:dyDescent="0.25">
      <c r="A17608" s="21" t="str">
        <f t="shared" si="275"/>
        <v>MOW H2C EAAJ_2030</v>
      </c>
      <c r="B17608" t="s">
        <v>130</v>
      </c>
      <c r="C17608" t="s">
        <v>88</v>
      </c>
      <c r="D17608" t="s">
        <v>19</v>
      </c>
      <c r="E17608" t="s">
        <v>29</v>
      </c>
      <c r="F17608" t="s">
        <v>28</v>
      </c>
      <c r="K17608">
        <v>0</v>
      </c>
      <c r="L17608" s="51">
        <v>47848</v>
      </c>
      <c r="M17608">
        <v>7</v>
      </c>
    </row>
    <row r="17609" spans="1:14" x14ac:dyDescent="0.25">
      <c r="A17609" s="21" t="str">
        <f t="shared" si="275"/>
        <v>MOW H2C EAAJ_2031</v>
      </c>
      <c r="B17609" t="s">
        <v>130</v>
      </c>
      <c r="C17609" t="s">
        <v>88</v>
      </c>
      <c r="D17609" t="s">
        <v>19</v>
      </c>
      <c r="E17609" t="s">
        <v>29</v>
      </c>
      <c r="F17609" t="s">
        <v>28</v>
      </c>
      <c r="K17609">
        <v>0</v>
      </c>
      <c r="L17609" s="51">
        <v>48213</v>
      </c>
      <c r="M17609">
        <v>8</v>
      </c>
    </row>
    <row r="17610" spans="1:14" x14ac:dyDescent="0.25">
      <c r="A17610" s="21" t="str">
        <f t="shared" si="275"/>
        <v>MOW H2C EAAJ_2032</v>
      </c>
      <c r="B17610" t="s">
        <v>130</v>
      </c>
      <c r="C17610" t="s">
        <v>88</v>
      </c>
      <c r="D17610" t="s">
        <v>19</v>
      </c>
      <c r="E17610" t="s">
        <v>29</v>
      </c>
      <c r="F17610" t="s">
        <v>28</v>
      </c>
      <c r="K17610">
        <v>0</v>
      </c>
      <c r="L17610" s="51">
        <v>48579</v>
      </c>
      <c r="M17610">
        <v>9</v>
      </c>
    </row>
    <row r="17611" spans="1:14" x14ac:dyDescent="0.25">
      <c r="A17611" s="21" t="str">
        <f t="shared" si="275"/>
        <v>MOW H2C EAAJ_2033</v>
      </c>
      <c r="B17611" t="s">
        <v>130</v>
      </c>
      <c r="C17611" t="s">
        <v>88</v>
      </c>
      <c r="D17611" t="s">
        <v>19</v>
      </c>
      <c r="E17611" t="s">
        <v>29</v>
      </c>
      <c r="F17611" t="s">
        <v>28</v>
      </c>
      <c r="K17611">
        <v>0</v>
      </c>
      <c r="L17611" s="51">
        <v>48944</v>
      </c>
      <c r="M17611">
        <v>10</v>
      </c>
    </row>
    <row r="17612" spans="1:14" x14ac:dyDescent="0.25">
      <c r="A17612" s="21" t="str">
        <f t="shared" si="275"/>
        <v>MOW H2C EAAJ_2034</v>
      </c>
      <c r="B17612" t="s">
        <v>130</v>
      </c>
      <c r="C17612" t="s">
        <v>88</v>
      </c>
      <c r="D17612" t="s">
        <v>19</v>
      </c>
      <c r="E17612" t="s">
        <v>29</v>
      </c>
      <c r="F17612" t="s">
        <v>28</v>
      </c>
      <c r="K17612">
        <v>0</v>
      </c>
      <c r="L17612" s="51">
        <v>49309</v>
      </c>
      <c r="M17612">
        <v>11</v>
      </c>
    </row>
    <row r="17613" spans="1:14" x14ac:dyDescent="0.25">
      <c r="A17613" s="21" t="str">
        <f t="shared" si="275"/>
        <v>MOW H2C EAAJ_2035</v>
      </c>
      <c r="B17613" t="s">
        <v>130</v>
      </c>
      <c r="C17613" t="s">
        <v>88</v>
      </c>
      <c r="D17613" t="s">
        <v>19</v>
      </c>
      <c r="E17613" t="s">
        <v>29</v>
      </c>
      <c r="F17613" t="s">
        <v>28</v>
      </c>
      <c r="K17613">
        <v>0</v>
      </c>
      <c r="L17613" s="51">
        <v>49674</v>
      </c>
      <c r="M17613">
        <v>12</v>
      </c>
    </row>
    <row r="17614" spans="1:14" x14ac:dyDescent="0.25">
      <c r="A17614" s="21" t="str">
        <f t="shared" si="275"/>
        <v>MOW H2C EAAJ_2036</v>
      </c>
      <c r="B17614" t="s">
        <v>130</v>
      </c>
      <c r="C17614" t="s">
        <v>88</v>
      </c>
      <c r="D17614" t="s">
        <v>19</v>
      </c>
      <c r="E17614" t="s">
        <v>29</v>
      </c>
      <c r="F17614" t="s">
        <v>28</v>
      </c>
      <c r="K17614">
        <v>0</v>
      </c>
      <c r="L17614" s="51">
        <v>50040</v>
      </c>
      <c r="M17614">
        <v>13</v>
      </c>
    </row>
    <row r="17615" spans="1:14" x14ac:dyDescent="0.25">
      <c r="A17615" s="21" t="str">
        <f t="shared" si="275"/>
        <v>MOW H2C EAAJ_2037</v>
      </c>
      <c r="B17615" t="s">
        <v>130</v>
      </c>
      <c r="C17615" t="s">
        <v>88</v>
      </c>
      <c r="D17615" t="s">
        <v>19</v>
      </c>
      <c r="E17615" t="s">
        <v>29</v>
      </c>
      <c r="F17615" t="s">
        <v>28</v>
      </c>
      <c r="K17615">
        <v>0</v>
      </c>
      <c r="L17615" s="51">
        <v>50405</v>
      </c>
      <c r="M17615">
        <v>14</v>
      </c>
    </row>
    <row r="17616" spans="1:14" x14ac:dyDescent="0.25">
      <c r="A17616" s="21" t="str">
        <f t="shared" si="275"/>
        <v>MOW H2C EAAJ_2038</v>
      </c>
      <c r="B17616" t="s">
        <v>130</v>
      </c>
      <c r="C17616" t="s">
        <v>88</v>
      </c>
      <c r="D17616" t="s">
        <v>19</v>
      </c>
      <c r="E17616" t="s">
        <v>29</v>
      </c>
      <c r="F17616" t="s">
        <v>28</v>
      </c>
      <c r="K17616">
        <v>155628</v>
      </c>
      <c r="L17616" s="51">
        <v>50770</v>
      </c>
      <c r="M17616">
        <v>15</v>
      </c>
    </row>
    <row r="17617" spans="1:13" x14ac:dyDescent="0.25">
      <c r="A17617" s="21" t="str">
        <f t="shared" si="275"/>
        <v>MOW H2C EAAJ_2039</v>
      </c>
      <c r="B17617" t="s">
        <v>130</v>
      </c>
      <c r="C17617" t="s">
        <v>88</v>
      </c>
      <c r="D17617" t="s">
        <v>19</v>
      </c>
      <c r="E17617" t="s">
        <v>29</v>
      </c>
      <c r="F17617" t="s">
        <v>28</v>
      </c>
      <c r="K17617">
        <v>354396.71875</v>
      </c>
      <c r="L17617" s="51">
        <v>51135</v>
      </c>
      <c r="M17617">
        <v>16</v>
      </c>
    </row>
    <row r="17618" spans="1:13" x14ac:dyDescent="0.25">
      <c r="A17618" s="21" t="str">
        <f t="shared" si="275"/>
        <v>MOW H2C EAAJ_2040</v>
      </c>
      <c r="B17618" t="s">
        <v>130</v>
      </c>
      <c r="C17618" t="s">
        <v>88</v>
      </c>
      <c r="D17618" t="s">
        <v>19</v>
      </c>
      <c r="E17618" t="s">
        <v>29</v>
      </c>
      <c r="F17618" t="s">
        <v>28</v>
      </c>
      <c r="K17618">
        <v>625334.75</v>
      </c>
      <c r="L17618" s="51">
        <v>51501</v>
      </c>
      <c r="M17618">
        <v>17</v>
      </c>
    </row>
    <row r="17619" spans="1:13" x14ac:dyDescent="0.25">
      <c r="A17619" s="21" t="str">
        <f t="shared" si="275"/>
        <v>MOW H2C EAAJ_2041</v>
      </c>
      <c r="B17619" t="s">
        <v>130</v>
      </c>
      <c r="C17619" t="s">
        <v>88</v>
      </c>
      <c r="D17619" t="s">
        <v>19</v>
      </c>
      <c r="E17619" t="s">
        <v>29</v>
      </c>
      <c r="F17619" t="s">
        <v>28</v>
      </c>
      <c r="K17619">
        <v>833207.6875</v>
      </c>
      <c r="L17619" s="51">
        <v>51866</v>
      </c>
      <c r="M17619">
        <v>18</v>
      </c>
    </row>
    <row r="17620" spans="1:13" x14ac:dyDescent="0.25">
      <c r="A17620" s="21" t="str">
        <f t="shared" si="275"/>
        <v>MOW H2C EAAJ_2042</v>
      </c>
      <c r="B17620" t="s">
        <v>130</v>
      </c>
      <c r="C17620" t="s">
        <v>88</v>
      </c>
      <c r="D17620" t="s">
        <v>19</v>
      </c>
      <c r="E17620" t="s">
        <v>29</v>
      </c>
      <c r="F17620" t="s">
        <v>28</v>
      </c>
      <c r="K17620">
        <v>1042037.3125</v>
      </c>
      <c r="L17620" s="51">
        <v>52231</v>
      </c>
      <c r="M17620">
        <v>19</v>
      </c>
    </row>
    <row r="17621" spans="1:13" x14ac:dyDescent="0.25">
      <c r="A17621" s="21" t="str">
        <f t="shared" si="275"/>
        <v>MOW H2C EAAJ_2043</v>
      </c>
      <c r="B17621" t="s">
        <v>130</v>
      </c>
      <c r="C17621" t="s">
        <v>88</v>
      </c>
      <c r="D17621" t="s">
        <v>19</v>
      </c>
      <c r="E17621" t="s">
        <v>29</v>
      </c>
      <c r="F17621" t="s">
        <v>28</v>
      </c>
      <c r="K17621">
        <v>1050727.25</v>
      </c>
      <c r="L17621" s="51">
        <v>52596</v>
      </c>
      <c r="M17621">
        <v>20</v>
      </c>
    </row>
    <row r="17622" spans="1:13" x14ac:dyDescent="0.25">
      <c r="A17622" s="21" t="str">
        <f t="shared" si="275"/>
        <v>MOW H2C EAAJ_2024</v>
      </c>
      <c r="B17622" t="s">
        <v>130</v>
      </c>
      <c r="C17622" t="s">
        <v>88</v>
      </c>
      <c r="D17622" t="s">
        <v>19</v>
      </c>
      <c r="E17622" t="s">
        <v>29</v>
      </c>
      <c r="F17622" t="s">
        <v>31</v>
      </c>
      <c r="K17622">
        <v>0</v>
      </c>
      <c r="L17622" s="51">
        <v>45657</v>
      </c>
      <c r="M17622">
        <v>1</v>
      </c>
    </row>
    <row r="17623" spans="1:13" x14ac:dyDescent="0.25">
      <c r="A17623" s="21" t="str">
        <f t="shared" si="275"/>
        <v>MOW H2C EAAJ_2025</v>
      </c>
      <c r="B17623" t="s">
        <v>130</v>
      </c>
      <c r="C17623" t="s">
        <v>88</v>
      </c>
      <c r="D17623" t="s">
        <v>19</v>
      </c>
      <c r="E17623" t="s">
        <v>29</v>
      </c>
      <c r="F17623" t="s">
        <v>31</v>
      </c>
      <c r="K17623">
        <v>0</v>
      </c>
      <c r="L17623" s="51">
        <v>46022</v>
      </c>
      <c r="M17623">
        <v>2</v>
      </c>
    </row>
    <row r="17624" spans="1:13" x14ac:dyDescent="0.25">
      <c r="A17624" s="21" t="str">
        <f t="shared" si="275"/>
        <v>MOW H2C EAAJ_2026</v>
      </c>
      <c r="B17624" t="s">
        <v>130</v>
      </c>
      <c r="C17624" t="s">
        <v>88</v>
      </c>
      <c r="D17624" t="s">
        <v>19</v>
      </c>
      <c r="E17624" t="s">
        <v>29</v>
      </c>
      <c r="F17624" t="s">
        <v>31</v>
      </c>
      <c r="K17624">
        <v>0</v>
      </c>
      <c r="L17624" s="51">
        <v>46387</v>
      </c>
      <c r="M17624">
        <v>3</v>
      </c>
    </row>
    <row r="17625" spans="1:13" x14ac:dyDescent="0.25">
      <c r="A17625" s="21" t="str">
        <f t="shared" si="275"/>
        <v>MOW H2C EAAJ_2027</v>
      </c>
      <c r="B17625" t="s">
        <v>130</v>
      </c>
      <c r="C17625" t="s">
        <v>88</v>
      </c>
      <c r="D17625" t="s">
        <v>19</v>
      </c>
      <c r="E17625" t="s">
        <v>29</v>
      </c>
      <c r="F17625" t="s">
        <v>31</v>
      </c>
      <c r="K17625">
        <v>0</v>
      </c>
      <c r="L17625" s="51">
        <v>46752</v>
      </c>
      <c r="M17625">
        <v>4</v>
      </c>
    </row>
    <row r="17626" spans="1:13" x14ac:dyDescent="0.25">
      <c r="A17626" s="21" t="str">
        <f t="shared" si="275"/>
        <v>MOW H2C EAAJ_2028</v>
      </c>
      <c r="B17626" t="s">
        <v>130</v>
      </c>
      <c r="C17626" t="s">
        <v>88</v>
      </c>
      <c r="D17626" t="s">
        <v>19</v>
      </c>
      <c r="E17626" t="s">
        <v>29</v>
      </c>
      <c r="F17626" t="s">
        <v>31</v>
      </c>
      <c r="K17626">
        <v>0</v>
      </c>
      <c r="L17626" s="51">
        <v>47118</v>
      </c>
      <c r="M17626">
        <v>5</v>
      </c>
    </row>
    <row r="17627" spans="1:13" x14ac:dyDescent="0.25">
      <c r="A17627" s="21" t="str">
        <f t="shared" si="275"/>
        <v>MOW H2C EAAJ_2029</v>
      </c>
      <c r="B17627" t="s">
        <v>130</v>
      </c>
      <c r="C17627" t="s">
        <v>88</v>
      </c>
      <c r="D17627" t="s">
        <v>19</v>
      </c>
      <c r="E17627" t="s">
        <v>29</v>
      </c>
      <c r="F17627" t="s">
        <v>31</v>
      </c>
      <c r="K17627">
        <v>0</v>
      </c>
      <c r="L17627" s="51">
        <v>47483</v>
      </c>
      <c r="M17627">
        <v>6</v>
      </c>
    </row>
    <row r="17628" spans="1:13" x14ac:dyDescent="0.25">
      <c r="A17628" s="21" t="str">
        <f t="shared" si="275"/>
        <v>MOW H2C EAAJ_2030</v>
      </c>
      <c r="B17628" t="s">
        <v>130</v>
      </c>
      <c r="C17628" t="s">
        <v>88</v>
      </c>
      <c r="D17628" t="s">
        <v>19</v>
      </c>
      <c r="E17628" t="s">
        <v>29</v>
      </c>
      <c r="F17628" t="s">
        <v>31</v>
      </c>
      <c r="K17628">
        <v>0</v>
      </c>
      <c r="L17628" s="51">
        <v>47848</v>
      </c>
      <c r="M17628">
        <v>7</v>
      </c>
    </row>
    <row r="17629" spans="1:13" x14ac:dyDescent="0.25">
      <c r="A17629" s="21" t="str">
        <f t="shared" si="275"/>
        <v>MOW H2C EAAJ_2031</v>
      </c>
      <c r="B17629" t="s">
        <v>130</v>
      </c>
      <c r="C17629" t="s">
        <v>88</v>
      </c>
      <c r="D17629" t="s">
        <v>19</v>
      </c>
      <c r="E17629" t="s">
        <v>29</v>
      </c>
      <c r="F17629" t="s">
        <v>31</v>
      </c>
      <c r="K17629">
        <v>0</v>
      </c>
      <c r="L17629" s="51">
        <v>48213</v>
      </c>
      <c r="M17629">
        <v>8</v>
      </c>
    </row>
    <row r="17630" spans="1:13" x14ac:dyDescent="0.25">
      <c r="A17630" s="21" t="str">
        <f t="shared" si="275"/>
        <v>MOW H2C EAAJ_2032</v>
      </c>
      <c r="B17630" t="s">
        <v>130</v>
      </c>
      <c r="C17630" t="s">
        <v>88</v>
      </c>
      <c r="D17630" t="s">
        <v>19</v>
      </c>
      <c r="E17630" t="s">
        <v>29</v>
      </c>
      <c r="F17630" t="s">
        <v>31</v>
      </c>
      <c r="K17630">
        <v>0</v>
      </c>
      <c r="L17630" s="51">
        <v>48579</v>
      </c>
      <c r="M17630">
        <v>9</v>
      </c>
    </row>
    <row r="17631" spans="1:13" x14ac:dyDescent="0.25">
      <c r="A17631" s="21" t="str">
        <f t="shared" si="275"/>
        <v>MOW H2C EAAJ_2033</v>
      </c>
      <c r="B17631" t="s">
        <v>130</v>
      </c>
      <c r="C17631" t="s">
        <v>88</v>
      </c>
      <c r="D17631" t="s">
        <v>19</v>
      </c>
      <c r="E17631" t="s">
        <v>29</v>
      </c>
      <c r="F17631" t="s">
        <v>31</v>
      </c>
      <c r="K17631">
        <v>0</v>
      </c>
      <c r="L17631" s="51">
        <v>48944</v>
      </c>
      <c r="M17631">
        <v>10</v>
      </c>
    </row>
    <row r="17632" spans="1:13" x14ac:dyDescent="0.25">
      <c r="A17632" s="21" t="str">
        <f t="shared" si="275"/>
        <v>MOW H2C EAAJ_2034</v>
      </c>
      <c r="B17632" t="s">
        <v>130</v>
      </c>
      <c r="C17632" t="s">
        <v>88</v>
      </c>
      <c r="D17632" t="s">
        <v>19</v>
      </c>
      <c r="E17632" t="s">
        <v>29</v>
      </c>
      <c r="F17632" t="s">
        <v>31</v>
      </c>
      <c r="K17632">
        <v>0</v>
      </c>
      <c r="L17632" s="51">
        <v>49309</v>
      </c>
      <c r="M17632">
        <v>11</v>
      </c>
    </row>
    <row r="17633" spans="1:14" x14ac:dyDescent="0.25">
      <c r="A17633" s="21" t="str">
        <f t="shared" si="275"/>
        <v>MOW H2C EAAJ_2035</v>
      </c>
      <c r="B17633" t="s">
        <v>130</v>
      </c>
      <c r="C17633" t="s">
        <v>88</v>
      </c>
      <c r="D17633" t="s">
        <v>19</v>
      </c>
      <c r="E17633" t="s">
        <v>29</v>
      </c>
      <c r="F17633" t="s">
        <v>31</v>
      </c>
      <c r="K17633">
        <v>0</v>
      </c>
      <c r="L17633" s="51">
        <v>49674</v>
      </c>
      <c r="M17633">
        <v>12</v>
      </c>
    </row>
    <row r="17634" spans="1:14" x14ac:dyDescent="0.25">
      <c r="A17634" s="21" t="str">
        <f t="shared" si="275"/>
        <v>MOW H2C EAAJ_2036</v>
      </c>
      <c r="B17634" t="s">
        <v>130</v>
      </c>
      <c r="C17634" t="s">
        <v>88</v>
      </c>
      <c r="D17634" t="s">
        <v>19</v>
      </c>
      <c r="E17634" t="s">
        <v>29</v>
      </c>
      <c r="F17634" t="s">
        <v>31</v>
      </c>
      <c r="K17634">
        <v>0</v>
      </c>
      <c r="L17634" s="51">
        <v>50040</v>
      </c>
      <c r="M17634">
        <v>13</v>
      </c>
    </row>
    <row r="17635" spans="1:14" x14ac:dyDescent="0.25">
      <c r="A17635" s="21" t="str">
        <f t="shared" si="275"/>
        <v>MOW H2C EAAJ_2037</v>
      </c>
      <c r="B17635" t="s">
        <v>130</v>
      </c>
      <c r="C17635" t="s">
        <v>88</v>
      </c>
      <c r="D17635" t="s">
        <v>19</v>
      </c>
      <c r="E17635" t="s">
        <v>29</v>
      </c>
      <c r="F17635" t="s">
        <v>31</v>
      </c>
      <c r="K17635">
        <v>0</v>
      </c>
      <c r="L17635" s="51">
        <v>50405</v>
      </c>
      <c r="M17635">
        <v>14</v>
      </c>
    </row>
    <row r="17636" spans="1:14" x14ac:dyDescent="0.25">
      <c r="A17636" s="21" t="str">
        <f t="shared" si="275"/>
        <v>MOW H2C EAAJ_2038</v>
      </c>
      <c r="B17636" t="s">
        <v>130</v>
      </c>
      <c r="C17636" t="s">
        <v>88</v>
      </c>
      <c r="D17636" t="s">
        <v>19</v>
      </c>
      <c r="E17636" t="s">
        <v>29</v>
      </c>
      <c r="F17636" t="s">
        <v>31</v>
      </c>
      <c r="K17636">
        <v>0</v>
      </c>
      <c r="L17636" s="51">
        <v>50770</v>
      </c>
      <c r="M17636">
        <v>15</v>
      </c>
    </row>
    <row r="17637" spans="1:14" x14ac:dyDescent="0.25">
      <c r="A17637" s="21" t="str">
        <f t="shared" si="275"/>
        <v>MOW H2C EAAJ_2039</v>
      </c>
      <c r="B17637" t="s">
        <v>130</v>
      </c>
      <c r="C17637" t="s">
        <v>88</v>
      </c>
      <c r="D17637" t="s">
        <v>19</v>
      </c>
      <c r="E17637" t="s">
        <v>29</v>
      </c>
      <c r="F17637" t="s">
        <v>31</v>
      </c>
      <c r="K17637">
        <v>0</v>
      </c>
      <c r="L17637" s="51">
        <v>51135</v>
      </c>
      <c r="M17637">
        <v>16</v>
      </c>
    </row>
    <row r="17638" spans="1:14" x14ac:dyDescent="0.25">
      <c r="A17638" s="21" t="str">
        <f t="shared" si="275"/>
        <v>MOW H2C EAAJ_2040</v>
      </c>
      <c r="B17638" t="s">
        <v>130</v>
      </c>
      <c r="C17638" t="s">
        <v>88</v>
      </c>
      <c r="D17638" t="s">
        <v>19</v>
      </c>
      <c r="E17638" t="s">
        <v>29</v>
      </c>
      <c r="F17638" t="s">
        <v>31</v>
      </c>
      <c r="K17638">
        <v>0</v>
      </c>
      <c r="L17638" s="51">
        <v>51501</v>
      </c>
      <c r="M17638">
        <v>17</v>
      </c>
    </row>
    <row r="17639" spans="1:14" x14ac:dyDescent="0.25">
      <c r="A17639" s="21" t="str">
        <f t="shared" si="275"/>
        <v>MOW H2C EAAJ_2041</v>
      </c>
      <c r="B17639" t="s">
        <v>130</v>
      </c>
      <c r="C17639" t="s">
        <v>88</v>
      </c>
      <c r="D17639" t="s">
        <v>19</v>
      </c>
      <c r="E17639" t="s">
        <v>29</v>
      </c>
      <c r="F17639" t="s">
        <v>31</v>
      </c>
      <c r="K17639">
        <v>0</v>
      </c>
      <c r="L17639" s="51">
        <v>51866</v>
      </c>
      <c r="M17639">
        <v>18</v>
      </c>
    </row>
    <row r="17640" spans="1:14" x14ac:dyDescent="0.25">
      <c r="A17640" s="21" t="str">
        <f t="shared" si="275"/>
        <v>MOW H2C EAAJ_2042</v>
      </c>
      <c r="B17640" t="s">
        <v>130</v>
      </c>
      <c r="C17640" t="s">
        <v>88</v>
      </c>
      <c r="D17640" t="s">
        <v>19</v>
      </c>
      <c r="E17640" t="s">
        <v>29</v>
      </c>
      <c r="F17640" t="s">
        <v>31</v>
      </c>
      <c r="K17640">
        <v>0</v>
      </c>
      <c r="L17640" s="51">
        <v>52231</v>
      </c>
      <c r="M17640">
        <v>19</v>
      </c>
    </row>
    <row r="17641" spans="1:14" x14ac:dyDescent="0.25">
      <c r="A17641" s="21" t="str">
        <f t="shared" si="275"/>
        <v>MOW H2C EAAJ_2043</v>
      </c>
      <c r="B17641" t="s">
        <v>130</v>
      </c>
      <c r="C17641" t="s">
        <v>88</v>
      </c>
      <c r="D17641" t="s">
        <v>19</v>
      </c>
      <c r="E17641" t="s">
        <v>29</v>
      </c>
      <c r="F17641" t="s">
        <v>31</v>
      </c>
      <c r="K17641">
        <v>0</v>
      </c>
      <c r="L17641" s="51">
        <v>52596</v>
      </c>
      <c r="M17641">
        <v>20</v>
      </c>
    </row>
    <row r="17642" spans="1:14" x14ac:dyDescent="0.25">
      <c r="A17642" s="21" t="str">
        <f t="shared" si="275"/>
        <v>MOW H2C EAAJ_2024</v>
      </c>
      <c r="B17642" t="s">
        <v>130</v>
      </c>
      <c r="C17642" t="s">
        <v>88</v>
      </c>
      <c r="D17642" t="s">
        <v>19</v>
      </c>
      <c r="E17642" t="s">
        <v>5</v>
      </c>
      <c r="F17642" t="s">
        <v>4</v>
      </c>
      <c r="G17642">
        <v>0</v>
      </c>
      <c r="H17642">
        <v>0</v>
      </c>
      <c r="I17642">
        <v>0</v>
      </c>
      <c r="J17642">
        <v>0</v>
      </c>
      <c r="L17642" s="51">
        <v>45657</v>
      </c>
      <c r="M17642">
        <v>1</v>
      </c>
      <c r="N17642">
        <v>0</v>
      </c>
    </row>
    <row r="17643" spans="1:14" x14ac:dyDescent="0.25">
      <c r="A17643" s="21" t="str">
        <f t="shared" si="275"/>
        <v>MOW H2C EAAJ_2025</v>
      </c>
      <c r="B17643" t="s">
        <v>130</v>
      </c>
      <c r="C17643" t="s">
        <v>88</v>
      </c>
      <c r="D17643" t="s">
        <v>19</v>
      </c>
      <c r="E17643" t="s">
        <v>5</v>
      </c>
      <c r="F17643" t="s">
        <v>4</v>
      </c>
      <c r="G17643">
        <v>0</v>
      </c>
      <c r="H17643">
        <v>0</v>
      </c>
      <c r="I17643">
        <v>4883.10009765625</v>
      </c>
      <c r="J17643">
        <v>0</v>
      </c>
      <c r="L17643" s="51">
        <v>46022</v>
      </c>
      <c r="M17643">
        <v>2</v>
      </c>
      <c r="N17643">
        <v>0</v>
      </c>
    </row>
    <row r="17644" spans="1:14" x14ac:dyDescent="0.25">
      <c r="A17644" s="21" t="str">
        <f t="shared" si="275"/>
        <v>MOW H2C EAAJ_2026</v>
      </c>
      <c r="B17644" t="s">
        <v>130</v>
      </c>
      <c r="C17644" t="s">
        <v>88</v>
      </c>
      <c r="D17644" t="s">
        <v>19</v>
      </c>
      <c r="E17644" t="s">
        <v>5</v>
      </c>
      <c r="F17644" t="s">
        <v>4</v>
      </c>
      <c r="G17644">
        <v>0</v>
      </c>
      <c r="H17644">
        <v>6459.53857421875</v>
      </c>
      <c r="I17644">
        <v>-55303.4140625</v>
      </c>
      <c r="J17644">
        <v>0</v>
      </c>
      <c r="L17644" s="51">
        <v>46387</v>
      </c>
      <c r="M17644">
        <v>3</v>
      </c>
      <c r="N17644">
        <v>0</v>
      </c>
    </row>
    <row r="17645" spans="1:14" x14ac:dyDescent="0.25">
      <c r="A17645" s="21" t="str">
        <f t="shared" si="275"/>
        <v>MOW H2C EAAJ_2027</v>
      </c>
      <c r="B17645" t="s">
        <v>130</v>
      </c>
      <c r="C17645" t="s">
        <v>88</v>
      </c>
      <c r="D17645" t="s">
        <v>19</v>
      </c>
      <c r="E17645" t="s">
        <v>5</v>
      </c>
      <c r="F17645" t="s">
        <v>4</v>
      </c>
      <c r="G17645">
        <v>0</v>
      </c>
      <c r="H17645">
        <v>10399.31640625</v>
      </c>
      <c r="I17645">
        <v>-23738.14453125</v>
      </c>
      <c r="J17645">
        <v>0</v>
      </c>
      <c r="L17645" s="51">
        <v>46752</v>
      </c>
      <c r="M17645">
        <v>4</v>
      </c>
      <c r="N17645">
        <v>0</v>
      </c>
    </row>
    <row r="17646" spans="1:14" x14ac:dyDescent="0.25">
      <c r="A17646" s="21" t="str">
        <f t="shared" si="275"/>
        <v>MOW H2C EAAJ_2028</v>
      </c>
      <c r="B17646" t="s">
        <v>130</v>
      </c>
      <c r="C17646" t="s">
        <v>88</v>
      </c>
      <c r="D17646" t="s">
        <v>19</v>
      </c>
      <c r="E17646" t="s">
        <v>5</v>
      </c>
      <c r="F17646" t="s">
        <v>4</v>
      </c>
      <c r="G17646">
        <v>0</v>
      </c>
      <c r="H17646">
        <v>39772.4921875</v>
      </c>
      <c r="I17646">
        <v>139631.859375</v>
      </c>
      <c r="J17646">
        <v>0</v>
      </c>
      <c r="L17646" s="51">
        <v>47118</v>
      </c>
      <c r="M17646">
        <v>5</v>
      </c>
      <c r="N17646">
        <v>24726.458984375</v>
      </c>
    </row>
    <row r="17647" spans="1:14" x14ac:dyDescent="0.25">
      <c r="A17647" s="21" t="str">
        <f t="shared" si="275"/>
        <v>MOW H2C EAAJ_2029</v>
      </c>
      <c r="B17647" t="s">
        <v>130</v>
      </c>
      <c r="C17647" t="s">
        <v>88</v>
      </c>
      <c r="D17647" t="s">
        <v>19</v>
      </c>
      <c r="E17647" t="s">
        <v>5</v>
      </c>
      <c r="F17647" t="s">
        <v>4</v>
      </c>
      <c r="G17647">
        <v>0</v>
      </c>
      <c r="H17647">
        <v>44106.26953125</v>
      </c>
      <c r="I17647">
        <v>132923.6875</v>
      </c>
      <c r="J17647">
        <v>0</v>
      </c>
      <c r="L17647" s="51">
        <v>47483</v>
      </c>
      <c r="M17647">
        <v>6</v>
      </c>
      <c r="N17647">
        <v>29475.052734375</v>
      </c>
    </row>
    <row r="17648" spans="1:14" x14ac:dyDescent="0.25">
      <c r="A17648" s="21" t="str">
        <f t="shared" si="275"/>
        <v>MOW H2C EAAJ_2030</v>
      </c>
      <c r="B17648" t="s">
        <v>130</v>
      </c>
      <c r="C17648" t="s">
        <v>88</v>
      </c>
      <c r="D17648" t="s">
        <v>19</v>
      </c>
      <c r="E17648" t="s">
        <v>5</v>
      </c>
      <c r="F17648" t="s">
        <v>4</v>
      </c>
      <c r="G17648">
        <v>0</v>
      </c>
      <c r="H17648">
        <v>88917.609375</v>
      </c>
      <c r="I17648">
        <v>189905.609375</v>
      </c>
      <c r="J17648">
        <v>0</v>
      </c>
      <c r="L17648" s="51">
        <v>47848</v>
      </c>
      <c r="M17648">
        <v>7</v>
      </c>
      <c r="N17648">
        <v>77081.21875</v>
      </c>
    </row>
    <row r="17649" spans="1:14" x14ac:dyDescent="0.25">
      <c r="A17649" s="21" t="str">
        <f t="shared" si="275"/>
        <v>MOW H2C EAAJ_2031</v>
      </c>
      <c r="B17649" t="s">
        <v>130</v>
      </c>
      <c r="C17649" t="s">
        <v>88</v>
      </c>
      <c r="D17649" t="s">
        <v>19</v>
      </c>
      <c r="E17649" t="s">
        <v>5</v>
      </c>
      <c r="F17649" t="s">
        <v>4</v>
      </c>
      <c r="G17649">
        <v>0</v>
      </c>
      <c r="H17649">
        <v>112696.90625</v>
      </c>
      <c r="I17649">
        <v>184416.5</v>
      </c>
      <c r="J17649">
        <v>0</v>
      </c>
      <c r="L17649" s="51">
        <v>48213</v>
      </c>
      <c r="M17649">
        <v>8</v>
      </c>
      <c r="N17649">
        <v>139235.125</v>
      </c>
    </row>
    <row r="17650" spans="1:14" x14ac:dyDescent="0.25">
      <c r="A17650" s="21" t="str">
        <f t="shared" si="275"/>
        <v>MOW H2C EAAJ_2032</v>
      </c>
      <c r="B17650" t="s">
        <v>130</v>
      </c>
      <c r="C17650" t="s">
        <v>88</v>
      </c>
      <c r="D17650" t="s">
        <v>19</v>
      </c>
      <c r="E17650" t="s">
        <v>5</v>
      </c>
      <c r="F17650" t="s">
        <v>4</v>
      </c>
      <c r="G17650">
        <v>0</v>
      </c>
      <c r="H17650">
        <v>113502.984375</v>
      </c>
      <c r="I17650">
        <v>180454.84375</v>
      </c>
      <c r="J17650">
        <v>0</v>
      </c>
      <c r="L17650" s="51">
        <v>48579</v>
      </c>
      <c r="M17650">
        <v>9</v>
      </c>
      <c r="N17650">
        <v>145171.671875</v>
      </c>
    </row>
    <row r="17651" spans="1:14" x14ac:dyDescent="0.25">
      <c r="A17651" s="21" t="str">
        <f t="shared" si="275"/>
        <v>MOW H2C EAAJ_2033</v>
      </c>
      <c r="B17651" t="s">
        <v>130</v>
      </c>
      <c r="C17651" t="s">
        <v>88</v>
      </c>
      <c r="D17651" t="s">
        <v>19</v>
      </c>
      <c r="E17651" t="s">
        <v>5</v>
      </c>
      <c r="F17651" t="s">
        <v>4</v>
      </c>
      <c r="G17651">
        <v>0</v>
      </c>
      <c r="H17651">
        <v>125516.2734375</v>
      </c>
      <c r="I17651">
        <v>176226.375</v>
      </c>
      <c r="J17651">
        <v>0</v>
      </c>
      <c r="L17651" s="51">
        <v>48944</v>
      </c>
      <c r="M17651">
        <v>10</v>
      </c>
      <c r="N17651">
        <v>163326.609375</v>
      </c>
    </row>
    <row r="17652" spans="1:14" x14ac:dyDescent="0.25">
      <c r="A17652" s="21" t="str">
        <f t="shared" si="275"/>
        <v>MOW H2C EAAJ_2034</v>
      </c>
      <c r="B17652" t="s">
        <v>130</v>
      </c>
      <c r="C17652" t="s">
        <v>88</v>
      </c>
      <c r="D17652" t="s">
        <v>19</v>
      </c>
      <c r="E17652" t="s">
        <v>5</v>
      </c>
      <c r="F17652" t="s">
        <v>4</v>
      </c>
      <c r="G17652">
        <v>0</v>
      </c>
      <c r="H17652">
        <v>131471.78125</v>
      </c>
      <c r="I17652">
        <v>172925.28125</v>
      </c>
      <c r="J17652">
        <v>0</v>
      </c>
      <c r="L17652" s="51">
        <v>49309</v>
      </c>
      <c r="M17652">
        <v>11</v>
      </c>
      <c r="N17652">
        <v>174113.359375</v>
      </c>
    </row>
    <row r="17653" spans="1:14" x14ac:dyDescent="0.25">
      <c r="A17653" s="21" t="str">
        <f t="shared" si="275"/>
        <v>MOW H2C EAAJ_2035</v>
      </c>
      <c r="B17653" t="s">
        <v>130</v>
      </c>
      <c r="C17653" t="s">
        <v>88</v>
      </c>
      <c r="D17653" t="s">
        <v>19</v>
      </c>
      <c r="E17653" t="s">
        <v>5</v>
      </c>
      <c r="F17653" t="s">
        <v>4</v>
      </c>
      <c r="G17653">
        <v>0</v>
      </c>
      <c r="H17653">
        <v>175588.203125</v>
      </c>
      <c r="I17653">
        <v>236345.890625</v>
      </c>
      <c r="J17653">
        <v>0</v>
      </c>
      <c r="L17653" s="51">
        <v>49674</v>
      </c>
      <c r="M17653">
        <v>12</v>
      </c>
      <c r="N17653">
        <v>231768.515625</v>
      </c>
    </row>
    <row r="17654" spans="1:14" x14ac:dyDescent="0.25">
      <c r="A17654" s="21" t="str">
        <f t="shared" si="275"/>
        <v>MOW H2C EAAJ_2036</v>
      </c>
      <c r="B17654" t="s">
        <v>130</v>
      </c>
      <c r="C17654" t="s">
        <v>88</v>
      </c>
      <c r="D17654" t="s">
        <v>19</v>
      </c>
      <c r="E17654" t="s">
        <v>5</v>
      </c>
      <c r="F17654" t="s">
        <v>4</v>
      </c>
      <c r="G17654">
        <v>0</v>
      </c>
      <c r="H17654">
        <v>215137.953125</v>
      </c>
      <c r="I17654">
        <v>233106.1875</v>
      </c>
      <c r="J17654">
        <v>0</v>
      </c>
      <c r="L17654" s="51">
        <v>50040</v>
      </c>
      <c r="M17654">
        <v>13</v>
      </c>
      <c r="N17654">
        <v>299791.8125</v>
      </c>
    </row>
    <row r="17655" spans="1:14" x14ac:dyDescent="0.25">
      <c r="A17655" s="21" t="str">
        <f t="shared" si="275"/>
        <v>MOW H2C EAAJ_2037</v>
      </c>
      <c r="B17655" t="s">
        <v>130</v>
      </c>
      <c r="C17655" t="s">
        <v>88</v>
      </c>
      <c r="D17655" t="s">
        <v>19</v>
      </c>
      <c r="E17655" t="s">
        <v>5</v>
      </c>
      <c r="F17655" t="s">
        <v>4</v>
      </c>
      <c r="G17655">
        <v>0</v>
      </c>
      <c r="H17655">
        <v>235661.625</v>
      </c>
      <c r="I17655">
        <v>228282.59375</v>
      </c>
      <c r="J17655">
        <v>0</v>
      </c>
      <c r="L17655" s="51">
        <v>50405</v>
      </c>
      <c r="M17655">
        <v>14</v>
      </c>
      <c r="N17655">
        <v>354159.875</v>
      </c>
    </row>
    <row r="17656" spans="1:14" x14ac:dyDescent="0.25">
      <c r="A17656" s="21" t="str">
        <f t="shared" si="275"/>
        <v>MOW H2C EAAJ_2038</v>
      </c>
      <c r="B17656" t="s">
        <v>130</v>
      </c>
      <c r="C17656" t="s">
        <v>88</v>
      </c>
      <c r="D17656" t="s">
        <v>19</v>
      </c>
      <c r="E17656" t="s">
        <v>5</v>
      </c>
      <c r="F17656" t="s">
        <v>4</v>
      </c>
      <c r="G17656">
        <v>0</v>
      </c>
      <c r="H17656">
        <v>248562.984375</v>
      </c>
      <c r="I17656">
        <v>224200.140625</v>
      </c>
      <c r="J17656">
        <v>0</v>
      </c>
      <c r="L17656" s="51">
        <v>50770</v>
      </c>
      <c r="M17656">
        <v>15</v>
      </c>
      <c r="N17656">
        <v>372888.3125</v>
      </c>
    </row>
    <row r="17657" spans="1:14" x14ac:dyDescent="0.25">
      <c r="A17657" s="21" t="str">
        <f t="shared" si="275"/>
        <v>MOW H2C EAAJ_2039</v>
      </c>
      <c r="B17657" t="s">
        <v>130</v>
      </c>
      <c r="C17657" t="s">
        <v>88</v>
      </c>
      <c r="D17657" t="s">
        <v>19</v>
      </c>
      <c r="E17657" t="s">
        <v>5</v>
      </c>
      <c r="F17657" t="s">
        <v>4</v>
      </c>
      <c r="G17657">
        <v>0</v>
      </c>
      <c r="H17657">
        <v>340621.15625</v>
      </c>
      <c r="I17657">
        <v>292399.53125</v>
      </c>
      <c r="J17657">
        <v>0</v>
      </c>
      <c r="L17657" s="51">
        <v>51135</v>
      </c>
      <c r="M17657">
        <v>16</v>
      </c>
      <c r="N17657">
        <v>404987.875</v>
      </c>
    </row>
    <row r="17658" spans="1:14" x14ac:dyDescent="0.25">
      <c r="A17658" s="21" t="str">
        <f t="shared" si="275"/>
        <v>MOW H2C EAAJ_2040</v>
      </c>
      <c r="B17658" t="s">
        <v>130</v>
      </c>
      <c r="C17658" t="s">
        <v>88</v>
      </c>
      <c r="D17658" t="s">
        <v>19</v>
      </c>
      <c r="E17658" t="s">
        <v>5</v>
      </c>
      <c r="F17658" t="s">
        <v>4</v>
      </c>
      <c r="G17658">
        <v>0</v>
      </c>
      <c r="H17658">
        <v>354445.25</v>
      </c>
      <c r="I17658">
        <v>288501.375</v>
      </c>
      <c r="J17658">
        <v>0</v>
      </c>
      <c r="L17658" s="51">
        <v>51501</v>
      </c>
      <c r="M17658">
        <v>17</v>
      </c>
      <c r="N17658">
        <v>377215.0625</v>
      </c>
    </row>
    <row r="17659" spans="1:14" x14ac:dyDescent="0.25">
      <c r="A17659" s="21" t="str">
        <f t="shared" si="275"/>
        <v>MOW H2C EAAJ_2041</v>
      </c>
      <c r="B17659" t="s">
        <v>130</v>
      </c>
      <c r="C17659" t="s">
        <v>88</v>
      </c>
      <c r="D17659" t="s">
        <v>19</v>
      </c>
      <c r="E17659" t="s">
        <v>5</v>
      </c>
      <c r="F17659" t="s">
        <v>4</v>
      </c>
      <c r="G17659">
        <v>0</v>
      </c>
      <c r="H17659">
        <v>353851.75</v>
      </c>
      <c r="I17659">
        <v>282731.78125</v>
      </c>
      <c r="J17659">
        <v>0</v>
      </c>
      <c r="L17659" s="51">
        <v>51866</v>
      </c>
      <c r="M17659">
        <v>18</v>
      </c>
      <c r="N17659">
        <v>348203.90625</v>
      </c>
    </row>
    <row r="17660" spans="1:14" x14ac:dyDescent="0.25">
      <c r="A17660" s="21" t="str">
        <f t="shared" si="275"/>
        <v>MOW H2C EAAJ_2042</v>
      </c>
      <c r="B17660" t="s">
        <v>130</v>
      </c>
      <c r="C17660" t="s">
        <v>88</v>
      </c>
      <c r="D17660" t="s">
        <v>19</v>
      </c>
      <c r="E17660" t="s">
        <v>5</v>
      </c>
      <c r="F17660" t="s">
        <v>4</v>
      </c>
      <c r="G17660">
        <v>0</v>
      </c>
      <c r="H17660">
        <v>345663.125</v>
      </c>
      <c r="I17660">
        <v>277900.1875</v>
      </c>
      <c r="J17660">
        <v>0</v>
      </c>
      <c r="L17660" s="51">
        <v>52231</v>
      </c>
      <c r="M17660">
        <v>19</v>
      </c>
      <c r="N17660">
        <v>313171.46875</v>
      </c>
    </row>
    <row r="17661" spans="1:14" x14ac:dyDescent="0.25">
      <c r="A17661" s="21" t="str">
        <f t="shared" si="275"/>
        <v>MOW H2C EAAJ_2043</v>
      </c>
      <c r="B17661" t="s">
        <v>130</v>
      </c>
      <c r="C17661" t="s">
        <v>88</v>
      </c>
      <c r="D17661" t="s">
        <v>19</v>
      </c>
      <c r="E17661" t="s">
        <v>5</v>
      </c>
      <c r="F17661" t="s">
        <v>4</v>
      </c>
      <c r="G17661">
        <v>0</v>
      </c>
      <c r="H17661">
        <v>357527.15625</v>
      </c>
      <c r="I17661">
        <v>273181.40625</v>
      </c>
      <c r="J17661">
        <v>0</v>
      </c>
      <c r="L17661" s="51">
        <v>52596</v>
      </c>
      <c r="M17661">
        <v>20</v>
      </c>
      <c r="N17661">
        <v>322977.59375</v>
      </c>
    </row>
    <row r="17662" spans="1:14" x14ac:dyDescent="0.25">
      <c r="A17662" s="21" t="str">
        <f t="shared" si="275"/>
        <v>MOW H2C EAAJ_2024</v>
      </c>
      <c r="B17662" t="s">
        <v>130</v>
      </c>
      <c r="C17662" t="s">
        <v>88</v>
      </c>
      <c r="D17662" t="s">
        <v>19</v>
      </c>
      <c r="E17662" t="s">
        <v>5</v>
      </c>
      <c r="F17662" t="s">
        <v>32</v>
      </c>
      <c r="G17662">
        <v>235794.65625</v>
      </c>
      <c r="H17662">
        <v>103764.84375</v>
      </c>
      <c r="I17662">
        <v>15499.482421875</v>
      </c>
      <c r="J17662">
        <v>0</v>
      </c>
      <c r="L17662" s="51">
        <v>45657</v>
      </c>
      <c r="M17662">
        <v>1</v>
      </c>
      <c r="N17662">
        <v>108640.6640625</v>
      </c>
    </row>
    <row r="17663" spans="1:14" x14ac:dyDescent="0.25">
      <c r="A17663" s="21" t="str">
        <f t="shared" si="275"/>
        <v>MOW H2C EAAJ_2025</v>
      </c>
      <c r="B17663" t="s">
        <v>130</v>
      </c>
      <c r="C17663" t="s">
        <v>88</v>
      </c>
      <c r="D17663" t="s">
        <v>19</v>
      </c>
      <c r="E17663" t="s">
        <v>5</v>
      </c>
      <c r="F17663" t="s">
        <v>32</v>
      </c>
      <c r="G17663">
        <v>271926.4375</v>
      </c>
      <c r="H17663">
        <v>113678.125</v>
      </c>
      <c r="I17663">
        <v>20594.513671875</v>
      </c>
      <c r="J17663">
        <v>0</v>
      </c>
      <c r="L17663" s="51">
        <v>46022</v>
      </c>
      <c r="M17663">
        <v>2</v>
      </c>
      <c r="N17663">
        <v>107832.5859375</v>
      </c>
    </row>
    <row r="17664" spans="1:14" x14ac:dyDescent="0.25">
      <c r="A17664" s="21" t="str">
        <f t="shared" si="275"/>
        <v>MOW H2C EAAJ_2026</v>
      </c>
      <c r="B17664" t="s">
        <v>130</v>
      </c>
      <c r="C17664" t="s">
        <v>88</v>
      </c>
      <c r="D17664" t="s">
        <v>19</v>
      </c>
      <c r="E17664" t="s">
        <v>5</v>
      </c>
      <c r="F17664" t="s">
        <v>32</v>
      </c>
      <c r="G17664">
        <v>309101.40625</v>
      </c>
      <c r="H17664">
        <v>131386.59375</v>
      </c>
      <c r="I17664">
        <v>23674.36328125</v>
      </c>
      <c r="J17664">
        <v>0</v>
      </c>
      <c r="L17664" s="51">
        <v>46387</v>
      </c>
      <c r="M17664">
        <v>3</v>
      </c>
      <c r="N17664">
        <v>112448.515625</v>
      </c>
    </row>
    <row r="17665" spans="1:14" x14ac:dyDescent="0.25">
      <c r="A17665" s="21" t="str">
        <f t="shared" si="275"/>
        <v>MOW H2C EAAJ_2027</v>
      </c>
      <c r="B17665" t="s">
        <v>130</v>
      </c>
      <c r="C17665" t="s">
        <v>88</v>
      </c>
      <c r="D17665" t="s">
        <v>19</v>
      </c>
      <c r="E17665" t="s">
        <v>5</v>
      </c>
      <c r="F17665" t="s">
        <v>32</v>
      </c>
      <c r="G17665">
        <v>342404.75</v>
      </c>
      <c r="H17665">
        <v>144371.171875</v>
      </c>
      <c r="I17665">
        <v>27197.361328125</v>
      </c>
      <c r="J17665">
        <v>0</v>
      </c>
      <c r="L17665" s="51">
        <v>46752</v>
      </c>
      <c r="M17665">
        <v>4</v>
      </c>
      <c r="N17665">
        <v>112914.84375</v>
      </c>
    </row>
    <row r="17666" spans="1:14" x14ac:dyDescent="0.25">
      <c r="A17666" s="21" t="str">
        <f t="shared" ref="A17666:A17729" si="276">B17666&amp;" "&amp;D17666&amp;" "&amp;C17666&amp;"_"&amp;YEAR(L17666)</f>
        <v>MOW H2C EAAJ_2028</v>
      </c>
      <c r="B17666" t="s">
        <v>130</v>
      </c>
      <c r="C17666" t="s">
        <v>88</v>
      </c>
      <c r="D17666" t="s">
        <v>19</v>
      </c>
      <c r="E17666" t="s">
        <v>5</v>
      </c>
      <c r="F17666" t="s">
        <v>32</v>
      </c>
      <c r="G17666">
        <v>352568.1875</v>
      </c>
      <c r="H17666">
        <v>151232.03125</v>
      </c>
      <c r="I17666">
        <v>29798.548828125</v>
      </c>
      <c r="J17666">
        <v>0</v>
      </c>
      <c r="L17666" s="51">
        <v>47118</v>
      </c>
      <c r="M17666">
        <v>5</v>
      </c>
      <c r="N17666">
        <v>118345.5859375</v>
      </c>
    </row>
    <row r="17667" spans="1:14" x14ac:dyDescent="0.25">
      <c r="A17667" s="21" t="str">
        <f t="shared" si="276"/>
        <v>MOW H2C EAAJ_2029</v>
      </c>
      <c r="B17667" t="s">
        <v>130</v>
      </c>
      <c r="C17667" t="s">
        <v>88</v>
      </c>
      <c r="D17667" t="s">
        <v>19</v>
      </c>
      <c r="E17667" t="s">
        <v>5</v>
      </c>
      <c r="F17667" t="s">
        <v>32</v>
      </c>
      <c r="G17667">
        <v>361957.40625</v>
      </c>
      <c r="H17667">
        <v>162032.515625</v>
      </c>
      <c r="I17667">
        <v>31317.064453125</v>
      </c>
      <c r="J17667">
        <v>0</v>
      </c>
      <c r="L17667" s="51">
        <v>47483</v>
      </c>
      <c r="M17667">
        <v>6</v>
      </c>
      <c r="N17667">
        <v>129869.78125</v>
      </c>
    </row>
    <row r="17668" spans="1:14" x14ac:dyDescent="0.25">
      <c r="A17668" s="21" t="str">
        <f t="shared" si="276"/>
        <v>MOW H2C EAAJ_2030</v>
      </c>
      <c r="B17668" t="s">
        <v>130</v>
      </c>
      <c r="C17668" t="s">
        <v>88</v>
      </c>
      <c r="D17668" t="s">
        <v>19</v>
      </c>
      <c r="E17668" t="s">
        <v>5</v>
      </c>
      <c r="F17668" t="s">
        <v>32</v>
      </c>
      <c r="G17668">
        <v>372655</v>
      </c>
      <c r="H17668">
        <v>170224.65625</v>
      </c>
      <c r="I17668">
        <v>36322.9375</v>
      </c>
      <c r="J17668">
        <v>0</v>
      </c>
      <c r="L17668" s="51">
        <v>47848</v>
      </c>
      <c r="M17668">
        <v>7</v>
      </c>
      <c r="N17668">
        <v>143678.734375</v>
      </c>
    </row>
    <row r="17669" spans="1:14" x14ac:dyDescent="0.25">
      <c r="A17669" s="21" t="str">
        <f t="shared" si="276"/>
        <v>MOW H2C EAAJ_2031</v>
      </c>
      <c r="B17669" t="s">
        <v>130</v>
      </c>
      <c r="C17669" t="s">
        <v>88</v>
      </c>
      <c r="D17669" t="s">
        <v>19</v>
      </c>
      <c r="E17669" t="s">
        <v>5</v>
      </c>
      <c r="F17669" t="s">
        <v>32</v>
      </c>
      <c r="G17669">
        <v>375935.71875</v>
      </c>
      <c r="H17669">
        <v>159790.6875</v>
      </c>
      <c r="I17669">
        <v>33260.609375</v>
      </c>
      <c r="J17669">
        <v>27125.732421875</v>
      </c>
      <c r="L17669" s="51">
        <v>48213</v>
      </c>
      <c r="M17669">
        <v>8</v>
      </c>
      <c r="N17669">
        <v>159482.8125</v>
      </c>
    </row>
    <row r="17670" spans="1:14" x14ac:dyDescent="0.25">
      <c r="A17670" s="21" t="str">
        <f t="shared" si="276"/>
        <v>MOW H2C EAAJ_2032</v>
      </c>
      <c r="B17670" t="s">
        <v>130</v>
      </c>
      <c r="C17670" t="s">
        <v>88</v>
      </c>
      <c r="D17670" t="s">
        <v>19</v>
      </c>
      <c r="E17670" t="s">
        <v>5</v>
      </c>
      <c r="F17670" t="s">
        <v>32</v>
      </c>
      <c r="G17670">
        <v>386189.25</v>
      </c>
      <c r="H17670">
        <v>166085.078125</v>
      </c>
      <c r="I17670">
        <v>34244.1796875</v>
      </c>
      <c r="J17670">
        <v>0</v>
      </c>
      <c r="L17670" s="51">
        <v>48579</v>
      </c>
      <c r="M17670">
        <v>9</v>
      </c>
      <c r="N17670">
        <v>162881.09375</v>
      </c>
    </row>
    <row r="17671" spans="1:14" x14ac:dyDescent="0.25">
      <c r="A17671" s="21" t="str">
        <f t="shared" si="276"/>
        <v>MOW H2C EAAJ_2033</v>
      </c>
      <c r="B17671" t="s">
        <v>130</v>
      </c>
      <c r="C17671" t="s">
        <v>88</v>
      </c>
      <c r="D17671" t="s">
        <v>19</v>
      </c>
      <c r="E17671" t="s">
        <v>5</v>
      </c>
      <c r="F17671" t="s">
        <v>32</v>
      </c>
      <c r="G17671">
        <v>401142.28125</v>
      </c>
      <c r="H17671">
        <v>165206.34375</v>
      </c>
      <c r="I17671">
        <v>36677.47265625</v>
      </c>
      <c r="J17671">
        <v>0</v>
      </c>
      <c r="L17671" s="51">
        <v>48944</v>
      </c>
      <c r="M17671">
        <v>10</v>
      </c>
      <c r="N17671">
        <v>161425.921875</v>
      </c>
    </row>
    <row r="17672" spans="1:14" x14ac:dyDescent="0.25">
      <c r="A17672" s="21" t="str">
        <f t="shared" si="276"/>
        <v>MOW H2C EAAJ_2034</v>
      </c>
      <c r="B17672" t="s">
        <v>130</v>
      </c>
      <c r="C17672" t="s">
        <v>88</v>
      </c>
      <c r="D17672" t="s">
        <v>19</v>
      </c>
      <c r="E17672" t="s">
        <v>5</v>
      </c>
      <c r="F17672" t="s">
        <v>32</v>
      </c>
      <c r="G17672">
        <v>415392.9375</v>
      </c>
      <c r="H17672">
        <v>158973.28125</v>
      </c>
      <c r="I17672">
        <v>38737.3359375</v>
      </c>
      <c r="J17672">
        <v>0</v>
      </c>
      <c r="L17672" s="51">
        <v>49309</v>
      </c>
      <c r="M17672">
        <v>11</v>
      </c>
      <c r="N17672">
        <v>152223.859375</v>
      </c>
    </row>
    <row r="17673" spans="1:14" x14ac:dyDescent="0.25">
      <c r="A17673" s="21" t="str">
        <f t="shared" si="276"/>
        <v>MOW H2C EAAJ_2035</v>
      </c>
      <c r="B17673" t="s">
        <v>130</v>
      </c>
      <c r="C17673" t="s">
        <v>88</v>
      </c>
      <c r="D17673" t="s">
        <v>19</v>
      </c>
      <c r="E17673" t="s">
        <v>5</v>
      </c>
      <c r="F17673" t="s">
        <v>32</v>
      </c>
      <c r="G17673">
        <v>431422.71875</v>
      </c>
      <c r="H17673">
        <v>130593.7109375</v>
      </c>
      <c r="I17673">
        <v>39778.4609375</v>
      </c>
      <c r="J17673">
        <v>0</v>
      </c>
      <c r="L17673" s="51">
        <v>49674</v>
      </c>
      <c r="M17673">
        <v>12</v>
      </c>
      <c r="N17673">
        <v>114743.015625</v>
      </c>
    </row>
    <row r="17674" spans="1:14" x14ac:dyDescent="0.25">
      <c r="A17674" s="21" t="str">
        <f t="shared" si="276"/>
        <v>MOW H2C EAAJ_2036</v>
      </c>
      <c r="B17674" t="s">
        <v>130</v>
      </c>
      <c r="C17674" t="s">
        <v>88</v>
      </c>
      <c r="D17674" t="s">
        <v>19</v>
      </c>
      <c r="E17674" t="s">
        <v>5</v>
      </c>
      <c r="F17674" t="s">
        <v>32</v>
      </c>
      <c r="G17674">
        <v>448206.71875</v>
      </c>
      <c r="H17674">
        <v>105064.0625</v>
      </c>
      <c r="I17674">
        <v>43957.4453125</v>
      </c>
      <c r="J17674">
        <v>0</v>
      </c>
      <c r="L17674" s="51">
        <v>50040</v>
      </c>
      <c r="M17674">
        <v>13</v>
      </c>
      <c r="N17674">
        <v>96073.4921875</v>
      </c>
    </row>
    <row r="17675" spans="1:14" x14ac:dyDescent="0.25">
      <c r="A17675" s="21" t="str">
        <f t="shared" si="276"/>
        <v>MOW H2C EAAJ_2037</v>
      </c>
      <c r="B17675" t="s">
        <v>130</v>
      </c>
      <c r="C17675" t="s">
        <v>88</v>
      </c>
      <c r="D17675" t="s">
        <v>19</v>
      </c>
      <c r="E17675" t="s">
        <v>5</v>
      </c>
      <c r="F17675" t="s">
        <v>32</v>
      </c>
      <c r="G17675">
        <v>463235.5625</v>
      </c>
      <c r="H17675">
        <v>97310.5625</v>
      </c>
      <c r="I17675">
        <v>45775.5703125</v>
      </c>
      <c r="J17675">
        <v>0</v>
      </c>
      <c r="L17675" s="51">
        <v>50405</v>
      </c>
      <c r="M17675">
        <v>14</v>
      </c>
      <c r="N17675">
        <v>103921.5625</v>
      </c>
    </row>
    <row r="17676" spans="1:14" x14ac:dyDescent="0.25">
      <c r="A17676" s="21" t="str">
        <f t="shared" si="276"/>
        <v>MOW H2C EAAJ_2038</v>
      </c>
      <c r="B17676" t="s">
        <v>130</v>
      </c>
      <c r="C17676" t="s">
        <v>88</v>
      </c>
      <c r="D17676" t="s">
        <v>19</v>
      </c>
      <c r="E17676" t="s">
        <v>5</v>
      </c>
      <c r="F17676" t="s">
        <v>32</v>
      </c>
      <c r="G17676">
        <v>479152.40625</v>
      </c>
      <c r="H17676">
        <v>76646.0546875</v>
      </c>
      <c r="I17676">
        <v>46527.72265625</v>
      </c>
      <c r="J17676">
        <v>0</v>
      </c>
      <c r="L17676" s="51">
        <v>50770</v>
      </c>
      <c r="M17676">
        <v>15</v>
      </c>
      <c r="N17676">
        <v>78972.421875</v>
      </c>
    </row>
    <row r="17677" spans="1:14" x14ac:dyDescent="0.25">
      <c r="A17677" s="21" t="str">
        <f t="shared" si="276"/>
        <v>MOW H2C EAAJ_2039</v>
      </c>
      <c r="B17677" t="s">
        <v>130</v>
      </c>
      <c r="C17677" t="s">
        <v>88</v>
      </c>
      <c r="D17677" t="s">
        <v>19</v>
      </c>
      <c r="E17677" t="s">
        <v>5</v>
      </c>
      <c r="F17677" t="s">
        <v>32</v>
      </c>
      <c r="G17677">
        <v>500384.21875</v>
      </c>
      <c r="H17677">
        <v>37078.13671875</v>
      </c>
      <c r="I17677">
        <v>49614.69921875</v>
      </c>
      <c r="J17677">
        <v>0</v>
      </c>
      <c r="L17677" s="51">
        <v>51135</v>
      </c>
      <c r="M17677">
        <v>16</v>
      </c>
      <c r="N17677">
        <v>25015.712890625</v>
      </c>
    </row>
    <row r="17678" spans="1:14" x14ac:dyDescent="0.25">
      <c r="A17678" s="21" t="str">
        <f t="shared" si="276"/>
        <v>MOW H2C EAAJ_2040</v>
      </c>
      <c r="B17678" t="s">
        <v>130</v>
      </c>
      <c r="C17678" t="s">
        <v>88</v>
      </c>
      <c r="D17678" t="s">
        <v>19</v>
      </c>
      <c r="E17678" t="s">
        <v>5</v>
      </c>
      <c r="F17678" t="s">
        <v>32</v>
      </c>
      <c r="G17678">
        <v>514557.5625</v>
      </c>
      <c r="H17678">
        <v>31745.333984375</v>
      </c>
      <c r="I17678">
        <v>30815.00390625</v>
      </c>
      <c r="J17678">
        <v>133313.8125</v>
      </c>
      <c r="L17678" s="51">
        <v>51501</v>
      </c>
      <c r="M17678">
        <v>17</v>
      </c>
      <c r="N17678">
        <v>21145.29296875</v>
      </c>
    </row>
    <row r="17679" spans="1:14" x14ac:dyDescent="0.25">
      <c r="A17679" s="21" t="str">
        <f t="shared" si="276"/>
        <v>MOW H2C EAAJ_2041</v>
      </c>
      <c r="B17679" t="s">
        <v>130</v>
      </c>
      <c r="C17679" t="s">
        <v>88</v>
      </c>
      <c r="D17679" t="s">
        <v>19</v>
      </c>
      <c r="E17679" t="s">
        <v>5</v>
      </c>
      <c r="F17679" t="s">
        <v>32</v>
      </c>
      <c r="G17679">
        <v>527448.25</v>
      </c>
      <c r="H17679">
        <v>31590.810546875</v>
      </c>
      <c r="I17679">
        <v>30539.2734375</v>
      </c>
      <c r="J17679">
        <v>0</v>
      </c>
      <c r="L17679" s="51">
        <v>51866</v>
      </c>
      <c r="M17679">
        <v>18</v>
      </c>
      <c r="N17679">
        <v>20287.853515625</v>
      </c>
    </row>
    <row r="17680" spans="1:14" x14ac:dyDescent="0.25">
      <c r="A17680" s="21" t="str">
        <f t="shared" si="276"/>
        <v>MOW H2C EAAJ_2042</v>
      </c>
      <c r="B17680" t="s">
        <v>130</v>
      </c>
      <c r="C17680" t="s">
        <v>88</v>
      </c>
      <c r="D17680" t="s">
        <v>19</v>
      </c>
      <c r="E17680" t="s">
        <v>5</v>
      </c>
      <c r="F17680" t="s">
        <v>32</v>
      </c>
      <c r="G17680">
        <v>543103.1875</v>
      </c>
      <c r="H17680">
        <v>29458.380859375</v>
      </c>
      <c r="I17680">
        <v>31436.40625</v>
      </c>
      <c r="J17680">
        <v>0</v>
      </c>
      <c r="L17680" s="51">
        <v>52231</v>
      </c>
      <c r="M17680">
        <v>19</v>
      </c>
      <c r="N17680">
        <v>17981.248046875</v>
      </c>
    </row>
    <row r="17681" spans="1:14" x14ac:dyDescent="0.25">
      <c r="A17681" s="21" t="str">
        <f t="shared" si="276"/>
        <v>MOW H2C EAAJ_2043</v>
      </c>
      <c r="B17681" t="s">
        <v>130</v>
      </c>
      <c r="C17681" t="s">
        <v>88</v>
      </c>
      <c r="D17681" t="s">
        <v>19</v>
      </c>
      <c r="E17681" t="s">
        <v>5</v>
      </c>
      <c r="F17681" t="s">
        <v>32</v>
      </c>
      <c r="G17681">
        <v>557457.75</v>
      </c>
      <c r="H17681">
        <v>31350.06640625</v>
      </c>
      <c r="I17681">
        <v>156246.34375</v>
      </c>
      <c r="J17681">
        <v>0</v>
      </c>
      <c r="L17681" s="51">
        <v>52596</v>
      </c>
      <c r="M17681">
        <v>20</v>
      </c>
      <c r="N17681">
        <v>18594.728515625</v>
      </c>
    </row>
    <row r="17682" spans="1:14" x14ac:dyDescent="0.25">
      <c r="A17682" s="21" t="str">
        <f t="shared" si="276"/>
        <v>MOW H2C EAAJ_2024</v>
      </c>
      <c r="B17682" t="s">
        <v>130</v>
      </c>
      <c r="C17682" t="s">
        <v>88</v>
      </c>
      <c r="D17682" t="s">
        <v>19</v>
      </c>
      <c r="E17682" t="s">
        <v>5</v>
      </c>
      <c r="F17682" t="s">
        <v>8</v>
      </c>
      <c r="G17682">
        <v>0</v>
      </c>
      <c r="H17682">
        <v>0</v>
      </c>
      <c r="I17682">
        <v>0</v>
      </c>
      <c r="J17682">
        <v>0</v>
      </c>
      <c r="L17682" s="51">
        <v>45657</v>
      </c>
      <c r="M17682">
        <v>1</v>
      </c>
      <c r="N17682">
        <v>0</v>
      </c>
    </row>
    <row r="17683" spans="1:14" x14ac:dyDescent="0.25">
      <c r="A17683" s="21" t="str">
        <f t="shared" si="276"/>
        <v>MOW H2C EAAJ_2025</v>
      </c>
      <c r="B17683" t="s">
        <v>130</v>
      </c>
      <c r="C17683" t="s">
        <v>88</v>
      </c>
      <c r="D17683" t="s">
        <v>19</v>
      </c>
      <c r="E17683" t="s">
        <v>5</v>
      </c>
      <c r="F17683" t="s">
        <v>8</v>
      </c>
      <c r="G17683">
        <v>0</v>
      </c>
      <c r="H17683">
        <v>0</v>
      </c>
      <c r="I17683">
        <v>0</v>
      </c>
      <c r="J17683">
        <v>0</v>
      </c>
      <c r="L17683" s="51">
        <v>46022</v>
      </c>
      <c r="M17683">
        <v>2</v>
      </c>
      <c r="N17683">
        <v>0</v>
      </c>
    </row>
    <row r="17684" spans="1:14" x14ac:dyDescent="0.25">
      <c r="A17684" s="21" t="str">
        <f t="shared" si="276"/>
        <v>MOW H2C EAAJ_2026</v>
      </c>
      <c r="B17684" t="s">
        <v>130</v>
      </c>
      <c r="C17684" t="s">
        <v>88</v>
      </c>
      <c r="D17684" t="s">
        <v>19</v>
      </c>
      <c r="E17684" t="s">
        <v>5</v>
      </c>
      <c r="F17684" t="s">
        <v>8</v>
      </c>
      <c r="G17684">
        <v>0</v>
      </c>
      <c r="H17684">
        <v>0</v>
      </c>
      <c r="I17684">
        <v>0</v>
      </c>
      <c r="J17684">
        <v>0</v>
      </c>
      <c r="L17684" s="51">
        <v>46387</v>
      </c>
      <c r="M17684">
        <v>3</v>
      </c>
      <c r="N17684">
        <v>0</v>
      </c>
    </row>
    <row r="17685" spans="1:14" x14ac:dyDescent="0.25">
      <c r="A17685" s="21" t="str">
        <f t="shared" si="276"/>
        <v>MOW H2C EAAJ_2027</v>
      </c>
      <c r="B17685" t="s">
        <v>130</v>
      </c>
      <c r="C17685" t="s">
        <v>88</v>
      </c>
      <c r="D17685" t="s">
        <v>19</v>
      </c>
      <c r="E17685" t="s">
        <v>5</v>
      </c>
      <c r="F17685" t="s">
        <v>8</v>
      </c>
      <c r="G17685">
        <v>0</v>
      </c>
      <c r="H17685">
        <v>0</v>
      </c>
      <c r="I17685">
        <v>0</v>
      </c>
      <c r="J17685">
        <v>0</v>
      </c>
      <c r="L17685" s="51">
        <v>46752</v>
      </c>
      <c r="M17685">
        <v>4</v>
      </c>
      <c r="N17685">
        <v>0</v>
      </c>
    </row>
    <row r="17686" spans="1:14" x14ac:dyDescent="0.25">
      <c r="A17686" s="21" t="str">
        <f t="shared" si="276"/>
        <v>MOW H2C EAAJ_2028</v>
      </c>
      <c r="B17686" t="s">
        <v>130</v>
      </c>
      <c r="C17686" t="s">
        <v>88</v>
      </c>
      <c r="D17686" t="s">
        <v>19</v>
      </c>
      <c r="E17686" t="s">
        <v>5</v>
      </c>
      <c r="F17686" t="s">
        <v>8</v>
      </c>
      <c r="G17686">
        <v>0</v>
      </c>
      <c r="H17686">
        <v>0</v>
      </c>
      <c r="I17686">
        <v>0</v>
      </c>
      <c r="J17686">
        <v>0</v>
      </c>
      <c r="L17686" s="51">
        <v>47118</v>
      </c>
      <c r="M17686">
        <v>5</v>
      </c>
      <c r="N17686">
        <v>0</v>
      </c>
    </row>
    <row r="17687" spans="1:14" x14ac:dyDescent="0.25">
      <c r="A17687" s="21" t="str">
        <f t="shared" si="276"/>
        <v>MOW H2C EAAJ_2029</v>
      </c>
      <c r="B17687" t="s">
        <v>130</v>
      </c>
      <c r="C17687" t="s">
        <v>88</v>
      </c>
      <c r="D17687" t="s">
        <v>19</v>
      </c>
      <c r="E17687" t="s">
        <v>5</v>
      </c>
      <c r="F17687" t="s">
        <v>8</v>
      </c>
      <c r="G17687">
        <v>0</v>
      </c>
      <c r="H17687">
        <v>0</v>
      </c>
      <c r="I17687">
        <v>0</v>
      </c>
      <c r="J17687">
        <v>0</v>
      </c>
      <c r="L17687" s="51">
        <v>47483</v>
      </c>
      <c r="M17687">
        <v>6</v>
      </c>
      <c r="N17687">
        <v>0</v>
      </c>
    </row>
    <row r="17688" spans="1:14" x14ac:dyDescent="0.25">
      <c r="A17688" s="21" t="str">
        <f t="shared" si="276"/>
        <v>MOW H2C EAAJ_2030</v>
      </c>
      <c r="B17688" t="s">
        <v>130</v>
      </c>
      <c r="C17688" t="s">
        <v>88</v>
      </c>
      <c r="D17688" t="s">
        <v>19</v>
      </c>
      <c r="E17688" t="s">
        <v>5</v>
      </c>
      <c r="F17688" t="s">
        <v>8</v>
      </c>
      <c r="G17688">
        <v>0</v>
      </c>
      <c r="H17688">
        <v>0</v>
      </c>
      <c r="I17688">
        <v>0</v>
      </c>
      <c r="J17688">
        <v>0</v>
      </c>
      <c r="L17688" s="51">
        <v>47848</v>
      </c>
      <c r="M17688">
        <v>7</v>
      </c>
      <c r="N17688">
        <v>0</v>
      </c>
    </row>
    <row r="17689" spans="1:14" x14ac:dyDescent="0.25">
      <c r="A17689" s="21" t="str">
        <f t="shared" si="276"/>
        <v>MOW H2C EAAJ_2031</v>
      </c>
      <c r="B17689" t="s">
        <v>130</v>
      </c>
      <c r="C17689" t="s">
        <v>88</v>
      </c>
      <c r="D17689" t="s">
        <v>19</v>
      </c>
      <c r="E17689" t="s">
        <v>5</v>
      </c>
      <c r="F17689" t="s">
        <v>8</v>
      </c>
      <c r="G17689">
        <v>0</v>
      </c>
      <c r="H17689">
        <v>0</v>
      </c>
      <c r="I17689">
        <v>0</v>
      </c>
      <c r="J17689">
        <v>0</v>
      </c>
      <c r="L17689" s="51">
        <v>48213</v>
      </c>
      <c r="M17689">
        <v>8</v>
      </c>
      <c r="N17689">
        <v>0</v>
      </c>
    </row>
    <row r="17690" spans="1:14" x14ac:dyDescent="0.25">
      <c r="A17690" s="21" t="str">
        <f t="shared" si="276"/>
        <v>MOW H2C EAAJ_2032</v>
      </c>
      <c r="B17690" t="s">
        <v>130</v>
      </c>
      <c r="C17690" t="s">
        <v>88</v>
      </c>
      <c r="D17690" t="s">
        <v>19</v>
      </c>
      <c r="E17690" t="s">
        <v>5</v>
      </c>
      <c r="F17690" t="s">
        <v>8</v>
      </c>
      <c r="G17690">
        <v>0</v>
      </c>
      <c r="H17690">
        <v>0</v>
      </c>
      <c r="I17690">
        <v>0</v>
      </c>
      <c r="J17690">
        <v>0</v>
      </c>
      <c r="L17690" s="51">
        <v>48579</v>
      </c>
      <c r="M17690">
        <v>9</v>
      </c>
      <c r="N17690">
        <v>0</v>
      </c>
    </row>
    <row r="17691" spans="1:14" x14ac:dyDescent="0.25">
      <c r="A17691" s="21" t="str">
        <f t="shared" si="276"/>
        <v>MOW H2C EAAJ_2033</v>
      </c>
      <c r="B17691" t="s">
        <v>130</v>
      </c>
      <c r="C17691" t="s">
        <v>88</v>
      </c>
      <c r="D17691" t="s">
        <v>19</v>
      </c>
      <c r="E17691" t="s">
        <v>5</v>
      </c>
      <c r="F17691" t="s">
        <v>8</v>
      </c>
      <c r="G17691">
        <v>0</v>
      </c>
      <c r="H17691">
        <v>0</v>
      </c>
      <c r="I17691">
        <v>0</v>
      </c>
      <c r="J17691">
        <v>0</v>
      </c>
      <c r="L17691" s="51">
        <v>48944</v>
      </c>
      <c r="M17691">
        <v>10</v>
      </c>
      <c r="N17691">
        <v>0</v>
      </c>
    </row>
    <row r="17692" spans="1:14" x14ac:dyDescent="0.25">
      <c r="A17692" s="21" t="str">
        <f t="shared" si="276"/>
        <v>MOW H2C EAAJ_2034</v>
      </c>
      <c r="B17692" t="s">
        <v>130</v>
      </c>
      <c r="C17692" t="s">
        <v>88</v>
      </c>
      <c r="D17692" t="s">
        <v>19</v>
      </c>
      <c r="E17692" t="s">
        <v>5</v>
      </c>
      <c r="F17692" t="s">
        <v>8</v>
      </c>
      <c r="G17692">
        <v>0</v>
      </c>
      <c r="H17692">
        <v>0</v>
      </c>
      <c r="I17692">
        <v>0</v>
      </c>
      <c r="J17692">
        <v>0</v>
      </c>
      <c r="L17692" s="51">
        <v>49309</v>
      </c>
      <c r="M17692">
        <v>11</v>
      </c>
      <c r="N17692">
        <v>0</v>
      </c>
    </row>
    <row r="17693" spans="1:14" x14ac:dyDescent="0.25">
      <c r="A17693" s="21" t="str">
        <f t="shared" si="276"/>
        <v>MOW H2C EAAJ_2035</v>
      </c>
      <c r="B17693" t="s">
        <v>130</v>
      </c>
      <c r="C17693" t="s">
        <v>88</v>
      </c>
      <c r="D17693" t="s">
        <v>19</v>
      </c>
      <c r="E17693" t="s">
        <v>5</v>
      </c>
      <c r="F17693" t="s">
        <v>8</v>
      </c>
      <c r="G17693">
        <v>0</v>
      </c>
      <c r="H17693">
        <v>0</v>
      </c>
      <c r="I17693">
        <v>0</v>
      </c>
      <c r="J17693">
        <v>0</v>
      </c>
      <c r="L17693" s="51">
        <v>49674</v>
      </c>
      <c r="M17693">
        <v>12</v>
      </c>
      <c r="N17693">
        <v>0</v>
      </c>
    </row>
    <row r="17694" spans="1:14" x14ac:dyDescent="0.25">
      <c r="A17694" s="21" t="str">
        <f t="shared" si="276"/>
        <v>MOW H2C EAAJ_2036</v>
      </c>
      <c r="B17694" t="s">
        <v>130</v>
      </c>
      <c r="C17694" t="s">
        <v>88</v>
      </c>
      <c r="D17694" t="s">
        <v>19</v>
      </c>
      <c r="E17694" t="s">
        <v>5</v>
      </c>
      <c r="F17694" t="s">
        <v>8</v>
      </c>
      <c r="G17694">
        <v>0</v>
      </c>
      <c r="H17694">
        <v>0</v>
      </c>
      <c r="I17694">
        <v>0</v>
      </c>
      <c r="J17694">
        <v>0</v>
      </c>
      <c r="L17694" s="51">
        <v>50040</v>
      </c>
      <c r="M17694">
        <v>13</v>
      </c>
      <c r="N17694">
        <v>0</v>
      </c>
    </row>
    <row r="17695" spans="1:14" x14ac:dyDescent="0.25">
      <c r="A17695" s="21" t="str">
        <f t="shared" si="276"/>
        <v>MOW H2C EAAJ_2037</v>
      </c>
      <c r="B17695" t="s">
        <v>130</v>
      </c>
      <c r="C17695" t="s">
        <v>88</v>
      </c>
      <c r="D17695" t="s">
        <v>19</v>
      </c>
      <c r="E17695" t="s">
        <v>5</v>
      </c>
      <c r="F17695" t="s">
        <v>8</v>
      </c>
      <c r="G17695">
        <v>0</v>
      </c>
      <c r="H17695">
        <v>0</v>
      </c>
      <c r="I17695">
        <v>0</v>
      </c>
      <c r="J17695">
        <v>0</v>
      </c>
      <c r="L17695" s="51">
        <v>50405</v>
      </c>
      <c r="M17695">
        <v>14</v>
      </c>
      <c r="N17695">
        <v>0</v>
      </c>
    </row>
    <row r="17696" spans="1:14" x14ac:dyDescent="0.25">
      <c r="A17696" s="21" t="str">
        <f t="shared" si="276"/>
        <v>MOW H2C EAAJ_2038</v>
      </c>
      <c r="B17696" t="s">
        <v>130</v>
      </c>
      <c r="C17696" t="s">
        <v>88</v>
      </c>
      <c r="D17696" t="s">
        <v>19</v>
      </c>
      <c r="E17696" t="s">
        <v>5</v>
      </c>
      <c r="F17696" t="s">
        <v>8</v>
      </c>
      <c r="G17696">
        <v>0</v>
      </c>
      <c r="H17696">
        <v>0</v>
      </c>
      <c r="I17696">
        <v>0</v>
      </c>
      <c r="J17696">
        <v>0</v>
      </c>
      <c r="L17696" s="51">
        <v>50770</v>
      </c>
      <c r="M17696">
        <v>15</v>
      </c>
      <c r="N17696">
        <v>0</v>
      </c>
    </row>
    <row r="17697" spans="1:14" x14ac:dyDescent="0.25">
      <c r="A17697" s="21" t="str">
        <f t="shared" si="276"/>
        <v>MOW H2C EAAJ_2039</v>
      </c>
      <c r="B17697" t="s">
        <v>130</v>
      </c>
      <c r="C17697" t="s">
        <v>88</v>
      </c>
      <c r="D17697" t="s">
        <v>19</v>
      </c>
      <c r="E17697" t="s">
        <v>5</v>
      </c>
      <c r="F17697" t="s">
        <v>8</v>
      </c>
      <c r="G17697">
        <v>0</v>
      </c>
      <c r="H17697">
        <v>0</v>
      </c>
      <c r="I17697">
        <v>0</v>
      </c>
      <c r="J17697">
        <v>0</v>
      </c>
      <c r="L17697" s="51">
        <v>51135</v>
      </c>
      <c r="M17697">
        <v>16</v>
      </c>
      <c r="N17697">
        <v>0</v>
      </c>
    </row>
    <row r="17698" spans="1:14" x14ac:dyDescent="0.25">
      <c r="A17698" s="21" t="str">
        <f t="shared" si="276"/>
        <v>MOW H2C EAAJ_2040</v>
      </c>
      <c r="B17698" t="s">
        <v>130</v>
      </c>
      <c r="C17698" t="s">
        <v>88</v>
      </c>
      <c r="D17698" t="s">
        <v>19</v>
      </c>
      <c r="E17698" t="s">
        <v>5</v>
      </c>
      <c r="F17698" t="s">
        <v>8</v>
      </c>
      <c r="G17698">
        <v>0</v>
      </c>
      <c r="H17698">
        <v>0</v>
      </c>
      <c r="I17698">
        <v>0</v>
      </c>
      <c r="J17698">
        <v>0</v>
      </c>
      <c r="L17698" s="51">
        <v>51501</v>
      </c>
      <c r="M17698">
        <v>17</v>
      </c>
      <c r="N17698">
        <v>0</v>
      </c>
    </row>
    <row r="17699" spans="1:14" x14ac:dyDescent="0.25">
      <c r="A17699" s="21" t="str">
        <f t="shared" si="276"/>
        <v>MOW H2C EAAJ_2041</v>
      </c>
      <c r="B17699" t="s">
        <v>130</v>
      </c>
      <c r="C17699" t="s">
        <v>88</v>
      </c>
      <c r="D17699" t="s">
        <v>19</v>
      </c>
      <c r="E17699" t="s">
        <v>5</v>
      </c>
      <c r="F17699" t="s">
        <v>8</v>
      </c>
      <c r="G17699">
        <v>0</v>
      </c>
      <c r="H17699">
        <v>0</v>
      </c>
      <c r="I17699">
        <v>0</v>
      </c>
      <c r="J17699">
        <v>0</v>
      </c>
      <c r="L17699" s="51">
        <v>51866</v>
      </c>
      <c r="M17699">
        <v>18</v>
      </c>
      <c r="N17699">
        <v>0</v>
      </c>
    </row>
    <row r="17700" spans="1:14" x14ac:dyDescent="0.25">
      <c r="A17700" s="21" t="str">
        <f t="shared" si="276"/>
        <v>MOW H2C EAAJ_2042</v>
      </c>
      <c r="B17700" t="s">
        <v>130</v>
      </c>
      <c r="C17700" t="s">
        <v>88</v>
      </c>
      <c r="D17700" t="s">
        <v>19</v>
      </c>
      <c r="E17700" t="s">
        <v>5</v>
      </c>
      <c r="F17700" t="s">
        <v>8</v>
      </c>
      <c r="G17700">
        <v>0</v>
      </c>
      <c r="H17700">
        <v>0</v>
      </c>
      <c r="I17700">
        <v>0</v>
      </c>
      <c r="J17700">
        <v>0</v>
      </c>
      <c r="L17700" s="51">
        <v>52231</v>
      </c>
      <c r="M17700">
        <v>19</v>
      </c>
      <c r="N17700">
        <v>0</v>
      </c>
    </row>
    <row r="17701" spans="1:14" x14ac:dyDescent="0.25">
      <c r="A17701" s="21" t="str">
        <f t="shared" si="276"/>
        <v>MOW H2C EAAJ_2043</v>
      </c>
      <c r="B17701" t="s">
        <v>130</v>
      </c>
      <c r="C17701" t="s">
        <v>88</v>
      </c>
      <c r="D17701" t="s">
        <v>19</v>
      </c>
      <c r="E17701" t="s">
        <v>5</v>
      </c>
      <c r="F17701" t="s">
        <v>8</v>
      </c>
      <c r="G17701">
        <v>0</v>
      </c>
      <c r="H17701">
        <v>0</v>
      </c>
      <c r="I17701">
        <v>0</v>
      </c>
      <c r="J17701">
        <v>0</v>
      </c>
      <c r="L17701" s="51">
        <v>52596</v>
      </c>
      <c r="M17701">
        <v>20</v>
      </c>
      <c r="N17701">
        <v>0</v>
      </c>
    </row>
    <row r="17702" spans="1:14" x14ac:dyDescent="0.25">
      <c r="A17702" s="21" t="str">
        <f t="shared" si="276"/>
        <v>MOW H2N EAAJ_2024</v>
      </c>
      <c r="B17702" t="s">
        <v>130</v>
      </c>
      <c r="C17702" t="s">
        <v>88</v>
      </c>
      <c r="D17702" t="s">
        <v>20</v>
      </c>
      <c r="E17702" t="s">
        <v>29</v>
      </c>
      <c r="F17702" t="s">
        <v>28</v>
      </c>
      <c r="K17702">
        <v>0</v>
      </c>
      <c r="L17702" s="51">
        <v>45657</v>
      </c>
      <c r="M17702">
        <v>1</v>
      </c>
    </row>
    <row r="17703" spans="1:14" x14ac:dyDescent="0.25">
      <c r="A17703" s="21" t="str">
        <f t="shared" si="276"/>
        <v>MOW H2N EAAJ_2025</v>
      </c>
      <c r="B17703" t="s">
        <v>130</v>
      </c>
      <c r="C17703" t="s">
        <v>88</v>
      </c>
      <c r="D17703" t="s">
        <v>20</v>
      </c>
      <c r="E17703" t="s">
        <v>29</v>
      </c>
      <c r="F17703" t="s">
        <v>28</v>
      </c>
      <c r="K17703">
        <v>0</v>
      </c>
      <c r="L17703" s="51">
        <v>46022</v>
      </c>
      <c r="M17703">
        <v>2</v>
      </c>
    </row>
    <row r="17704" spans="1:14" x14ac:dyDescent="0.25">
      <c r="A17704" s="21" t="str">
        <f t="shared" si="276"/>
        <v>MOW H2N EAAJ_2026</v>
      </c>
      <c r="B17704" t="s">
        <v>130</v>
      </c>
      <c r="C17704" t="s">
        <v>88</v>
      </c>
      <c r="D17704" t="s">
        <v>20</v>
      </c>
      <c r="E17704" t="s">
        <v>29</v>
      </c>
      <c r="F17704" t="s">
        <v>28</v>
      </c>
      <c r="K17704">
        <v>0</v>
      </c>
      <c r="L17704" s="51">
        <v>46387</v>
      </c>
      <c r="M17704">
        <v>3</v>
      </c>
    </row>
    <row r="17705" spans="1:14" x14ac:dyDescent="0.25">
      <c r="A17705" s="21" t="str">
        <f t="shared" si="276"/>
        <v>MOW H2N EAAJ_2027</v>
      </c>
      <c r="B17705" t="s">
        <v>130</v>
      </c>
      <c r="C17705" t="s">
        <v>88</v>
      </c>
      <c r="D17705" t="s">
        <v>20</v>
      </c>
      <c r="E17705" t="s">
        <v>29</v>
      </c>
      <c r="F17705" t="s">
        <v>28</v>
      </c>
      <c r="K17705">
        <v>0</v>
      </c>
      <c r="L17705" s="51">
        <v>46752</v>
      </c>
      <c r="M17705">
        <v>4</v>
      </c>
    </row>
    <row r="17706" spans="1:14" x14ac:dyDescent="0.25">
      <c r="A17706" s="21" t="str">
        <f t="shared" si="276"/>
        <v>MOW H2N EAAJ_2028</v>
      </c>
      <c r="B17706" t="s">
        <v>130</v>
      </c>
      <c r="C17706" t="s">
        <v>88</v>
      </c>
      <c r="D17706" t="s">
        <v>20</v>
      </c>
      <c r="E17706" t="s">
        <v>29</v>
      </c>
      <c r="F17706" t="s">
        <v>28</v>
      </c>
      <c r="K17706">
        <v>0</v>
      </c>
      <c r="L17706" s="51">
        <v>47118</v>
      </c>
      <c r="M17706">
        <v>5</v>
      </c>
    </row>
    <row r="17707" spans="1:14" x14ac:dyDescent="0.25">
      <c r="A17707" s="21" t="str">
        <f t="shared" si="276"/>
        <v>MOW H2N EAAJ_2029</v>
      </c>
      <c r="B17707" t="s">
        <v>130</v>
      </c>
      <c r="C17707" t="s">
        <v>88</v>
      </c>
      <c r="D17707" t="s">
        <v>20</v>
      </c>
      <c r="E17707" t="s">
        <v>29</v>
      </c>
      <c r="F17707" t="s">
        <v>28</v>
      </c>
      <c r="K17707">
        <v>0</v>
      </c>
      <c r="L17707" s="51">
        <v>47483</v>
      </c>
      <c r="M17707">
        <v>6</v>
      </c>
    </row>
    <row r="17708" spans="1:14" x14ac:dyDescent="0.25">
      <c r="A17708" s="21" t="str">
        <f t="shared" si="276"/>
        <v>MOW H2N EAAJ_2030</v>
      </c>
      <c r="B17708" t="s">
        <v>130</v>
      </c>
      <c r="C17708" t="s">
        <v>88</v>
      </c>
      <c r="D17708" t="s">
        <v>20</v>
      </c>
      <c r="E17708" t="s">
        <v>29</v>
      </c>
      <c r="F17708" t="s">
        <v>28</v>
      </c>
      <c r="K17708">
        <v>0</v>
      </c>
      <c r="L17708" s="51">
        <v>47848</v>
      </c>
      <c r="M17708">
        <v>7</v>
      </c>
    </row>
    <row r="17709" spans="1:14" x14ac:dyDescent="0.25">
      <c r="A17709" s="21" t="str">
        <f t="shared" si="276"/>
        <v>MOW H2N EAAJ_2031</v>
      </c>
      <c r="B17709" t="s">
        <v>130</v>
      </c>
      <c r="C17709" t="s">
        <v>88</v>
      </c>
      <c r="D17709" t="s">
        <v>20</v>
      </c>
      <c r="E17709" t="s">
        <v>29</v>
      </c>
      <c r="F17709" t="s">
        <v>28</v>
      </c>
      <c r="K17709">
        <v>0</v>
      </c>
      <c r="L17709" s="51">
        <v>48213</v>
      </c>
      <c r="M17709">
        <v>8</v>
      </c>
    </row>
    <row r="17710" spans="1:14" x14ac:dyDescent="0.25">
      <c r="A17710" s="21" t="str">
        <f t="shared" si="276"/>
        <v>MOW H2N EAAJ_2032</v>
      </c>
      <c r="B17710" t="s">
        <v>130</v>
      </c>
      <c r="C17710" t="s">
        <v>88</v>
      </c>
      <c r="D17710" t="s">
        <v>20</v>
      </c>
      <c r="E17710" t="s">
        <v>29</v>
      </c>
      <c r="F17710" t="s">
        <v>28</v>
      </c>
      <c r="K17710">
        <v>0</v>
      </c>
      <c r="L17710" s="51">
        <v>48579</v>
      </c>
      <c r="M17710">
        <v>9</v>
      </c>
    </row>
    <row r="17711" spans="1:14" x14ac:dyDescent="0.25">
      <c r="A17711" s="21" t="str">
        <f t="shared" si="276"/>
        <v>MOW H2N EAAJ_2033</v>
      </c>
      <c r="B17711" t="s">
        <v>130</v>
      </c>
      <c r="C17711" t="s">
        <v>88</v>
      </c>
      <c r="D17711" t="s">
        <v>20</v>
      </c>
      <c r="E17711" t="s">
        <v>29</v>
      </c>
      <c r="F17711" t="s">
        <v>28</v>
      </c>
      <c r="K17711">
        <v>0</v>
      </c>
      <c r="L17711" s="51">
        <v>48944</v>
      </c>
      <c r="M17711">
        <v>10</v>
      </c>
    </row>
    <row r="17712" spans="1:14" x14ac:dyDescent="0.25">
      <c r="A17712" s="21" t="str">
        <f t="shared" si="276"/>
        <v>MOW H2N EAAJ_2034</v>
      </c>
      <c r="B17712" t="s">
        <v>130</v>
      </c>
      <c r="C17712" t="s">
        <v>88</v>
      </c>
      <c r="D17712" t="s">
        <v>20</v>
      </c>
      <c r="E17712" t="s">
        <v>29</v>
      </c>
      <c r="F17712" t="s">
        <v>28</v>
      </c>
      <c r="K17712">
        <v>0</v>
      </c>
      <c r="L17712" s="51">
        <v>49309</v>
      </c>
      <c r="M17712">
        <v>11</v>
      </c>
    </row>
    <row r="17713" spans="1:13" x14ac:dyDescent="0.25">
      <c r="A17713" s="21" t="str">
        <f t="shared" si="276"/>
        <v>MOW H2N EAAJ_2035</v>
      </c>
      <c r="B17713" t="s">
        <v>130</v>
      </c>
      <c r="C17713" t="s">
        <v>88</v>
      </c>
      <c r="D17713" t="s">
        <v>20</v>
      </c>
      <c r="E17713" t="s">
        <v>29</v>
      </c>
      <c r="F17713" t="s">
        <v>28</v>
      </c>
      <c r="K17713">
        <v>0</v>
      </c>
      <c r="L17713" s="51">
        <v>49674</v>
      </c>
      <c r="M17713">
        <v>12</v>
      </c>
    </row>
    <row r="17714" spans="1:13" x14ac:dyDescent="0.25">
      <c r="A17714" s="21" t="str">
        <f t="shared" si="276"/>
        <v>MOW H2N EAAJ_2036</v>
      </c>
      <c r="B17714" t="s">
        <v>130</v>
      </c>
      <c r="C17714" t="s">
        <v>88</v>
      </c>
      <c r="D17714" t="s">
        <v>20</v>
      </c>
      <c r="E17714" t="s">
        <v>29</v>
      </c>
      <c r="F17714" t="s">
        <v>28</v>
      </c>
      <c r="K17714">
        <v>0</v>
      </c>
      <c r="L17714" s="51">
        <v>50040</v>
      </c>
      <c r="M17714">
        <v>13</v>
      </c>
    </row>
    <row r="17715" spans="1:13" x14ac:dyDescent="0.25">
      <c r="A17715" s="21" t="str">
        <f t="shared" si="276"/>
        <v>MOW H2N EAAJ_2037</v>
      </c>
      <c r="B17715" t="s">
        <v>130</v>
      </c>
      <c r="C17715" t="s">
        <v>88</v>
      </c>
      <c r="D17715" t="s">
        <v>20</v>
      </c>
      <c r="E17715" t="s">
        <v>29</v>
      </c>
      <c r="F17715" t="s">
        <v>28</v>
      </c>
      <c r="K17715">
        <v>0</v>
      </c>
      <c r="L17715" s="51">
        <v>50405</v>
      </c>
      <c r="M17715">
        <v>14</v>
      </c>
    </row>
    <row r="17716" spans="1:13" x14ac:dyDescent="0.25">
      <c r="A17716" s="21" t="str">
        <f t="shared" si="276"/>
        <v>MOW H2N EAAJ_2038</v>
      </c>
      <c r="B17716" t="s">
        <v>130</v>
      </c>
      <c r="C17716" t="s">
        <v>88</v>
      </c>
      <c r="D17716" t="s">
        <v>20</v>
      </c>
      <c r="E17716" t="s">
        <v>29</v>
      </c>
      <c r="F17716" t="s">
        <v>28</v>
      </c>
      <c r="K17716">
        <v>0</v>
      </c>
      <c r="L17716" s="51">
        <v>50770</v>
      </c>
      <c r="M17716">
        <v>15</v>
      </c>
    </row>
    <row r="17717" spans="1:13" x14ac:dyDescent="0.25">
      <c r="A17717" s="21" t="str">
        <f t="shared" si="276"/>
        <v>MOW H2N EAAJ_2039</v>
      </c>
      <c r="B17717" t="s">
        <v>130</v>
      </c>
      <c r="C17717" t="s">
        <v>88</v>
      </c>
      <c r="D17717" t="s">
        <v>20</v>
      </c>
      <c r="E17717" t="s">
        <v>29</v>
      </c>
      <c r="F17717" t="s">
        <v>28</v>
      </c>
      <c r="K17717">
        <v>0</v>
      </c>
      <c r="L17717" s="51">
        <v>51135</v>
      </c>
      <c r="M17717">
        <v>16</v>
      </c>
    </row>
    <row r="17718" spans="1:13" x14ac:dyDescent="0.25">
      <c r="A17718" s="21" t="str">
        <f t="shared" si="276"/>
        <v>MOW H2N EAAJ_2040</v>
      </c>
      <c r="B17718" t="s">
        <v>130</v>
      </c>
      <c r="C17718" t="s">
        <v>88</v>
      </c>
      <c r="D17718" t="s">
        <v>20</v>
      </c>
      <c r="E17718" t="s">
        <v>29</v>
      </c>
      <c r="F17718" t="s">
        <v>28</v>
      </c>
      <c r="K17718">
        <v>0</v>
      </c>
      <c r="L17718" s="51">
        <v>51501</v>
      </c>
      <c r="M17718">
        <v>17</v>
      </c>
    </row>
    <row r="17719" spans="1:13" x14ac:dyDescent="0.25">
      <c r="A17719" s="21" t="str">
        <f t="shared" si="276"/>
        <v>MOW H2N EAAJ_2041</v>
      </c>
      <c r="B17719" t="s">
        <v>130</v>
      </c>
      <c r="C17719" t="s">
        <v>88</v>
      </c>
      <c r="D17719" t="s">
        <v>20</v>
      </c>
      <c r="E17719" t="s">
        <v>29</v>
      </c>
      <c r="F17719" t="s">
        <v>28</v>
      </c>
      <c r="K17719">
        <v>0</v>
      </c>
      <c r="L17719" s="51">
        <v>51866</v>
      </c>
      <c r="M17719">
        <v>18</v>
      </c>
    </row>
    <row r="17720" spans="1:13" x14ac:dyDescent="0.25">
      <c r="A17720" s="21" t="str">
        <f t="shared" si="276"/>
        <v>MOW H2N EAAJ_2042</v>
      </c>
      <c r="B17720" t="s">
        <v>130</v>
      </c>
      <c r="C17720" t="s">
        <v>88</v>
      </c>
      <c r="D17720" t="s">
        <v>20</v>
      </c>
      <c r="E17720" t="s">
        <v>29</v>
      </c>
      <c r="F17720" t="s">
        <v>28</v>
      </c>
      <c r="K17720">
        <v>0</v>
      </c>
      <c r="L17720" s="51">
        <v>52231</v>
      </c>
      <c r="M17720">
        <v>19</v>
      </c>
    </row>
    <row r="17721" spans="1:13" x14ac:dyDescent="0.25">
      <c r="A17721" s="21" t="str">
        <f t="shared" si="276"/>
        <v>MOW H2N EAAJ_2043</v>
      </c>
      <c r="B17721" t="s">
        <v>130</v>
      </c>
      <c r="C17721" t="s">
        <v>88</v>
      </c>
      <c r="D17721" t="s">
        <v>20</v>
      </c>
      <c r="E17721" t="s">
        <v>29</v>
      </c>
      <c r="F17721" t="s">
        <v>28</v>
      </c>
      <c r="K17721">
        <v>0</v>
      </c>
      <c r="L17721" s="51">
        <v>52596</v>
      </c>
      <c r="M17721">
        <v>20</v>
      </c>
    </row>
    <row r="17722" spans="1:13" x14ac:dyDescent="0.25">
      <c r="A17722" s="21" t="str">
        <f t="shared" si="276"/>
        <v>MOW H2N EAAJ_2024</v>
      </c>
      <c r="B17722" t="s">
        <v>130</v>
      </c>
      <c r="C17722" t="s">
        <v>88</v>
      </c>
      <c r="D17722" t="s">
        <v>20</v>
      </c>
      <c r="E17722" t="s">
        <v>29</v>
      </c>
      <c r="F17722" t="s">
        <v>31</v>
      </c>
      <c r="K17722">
        <v>0</v>
      </c>
      <c r="L17722" s="51">
        <v>45657</v>
      </c>
      <c r="M17722">
        <v>1</v>
      </c>
    </row>
    <row r="17723" spans="1:13" x14ac:dyDescent="0.25">
      <c r="A17723" s="21" t="str">
        <f t="shared" si="276"/>
        <v>MOW H2N EAAJ_2025</v>
      </c>
      <c r="B17723" t="s">
        <v>130</v>
      </c>
      <c r="C17723" t="s">
        <v>88</v>
      </c>
      <c r="D17723" t="s">
        <v>20</v>
      </c>
      <c r="E17723" t="s">
        <v>29</v>
      </c>
      <c r="F17723" t="s">
        <v>31</v>
      </c>
      <c r="K17723">
        <v>0</v>
      </c>
      <c r="L17723" s="51">
        <v>46022</v>
      </c>
      <c r="M17723">
        <v>2</v>
      </c>
    </row>
    <row r="17724" spans="1:13" x14ac:dyDescent="0.25">
      <c r="A17724" s="21" t="str">
        <f t="shared" si="276"/>
        <v>MOW H2N EAAJ_2026</v>
      </c>
      <c r="B17724" t="s">
        <v>130</v>
      </c>
      <c r="C17724" t="s">
        <v>88</v>
      </c>
      <c r="D17724" t="s">
        <v>20</v>
      </c>
      <c r="E17724" t="s">
        <v>29</v>
      </c>
      <c r="F17724" t="s">
        <v>31</v>
      </c>
      <c r="K17724">
        <v>0</v>
      </c>
      <c r="L17724" s="51">
        <v>46387</v>
      </c>
      <c r="M17724">
        <v>3</v>
      </c>
    </row>
    <row r="17725" spans="1:13" x14ac:dyDescent="0.25">
      <c r="A17725" s="21" t="str">
        <f t="shared" si="276"/>
        <v>MOW H2N EAAJ_2027</v>
      </c>
      <c r="B17725" t="s">
        <v>130</v>
      </c>
      <c r="C17725" t="s">
        <v>88</v>
      </c>
      <c r="D17725" t="s">
        <v>20</v>
      </c>
      <c r="E17725" t="s">
        <v>29</v>
      </c>
      <c r="F17725" t="s">
        <v>31</v>
      </c>
      <c r="K17725">
        <v>0</v>
      </c>
      <c r="L17725" s="51">
        <v>46752</v>
      </c>
      <c r="M17725">
        <v>4</v>
      </c>
    </row>
    <row r="17726" spans="1:13" x14ac:dyDescent="0.25">
      <c r="A17726" s="21" t="str">
        <f t="shared" si="276"/>
        <v>MOW H2N EAAJ_2028</v>
      </c>
      <c r="B17726" t="s">
        <v>130</v>
      </c>
      <c r="C17726" t="s">
        <v>88</v>
      </c>
      <c r="D17726" t="s">
        <v>20</v>
      </c>
      <c r="E17726" t="s">
        <v>29</v>
      </c>
      <c r="F17726" t="s">
        <v>31</v>
      </c>
      <c r="K17726">
        <v>0</v>
      </c>
      <c r="L17726" s="51">
        <v>47118</v>
      </c>
      <c r="M17726">
        <v>5</v>
      </c>
    </row>
    <row r="17727" spans="1:13" x14ac:dyDescent="0.25">
      <c r="A17727" s="21" t="str">
        <f t="shared" si="276"/>
        <v>MOW H2N EAAJ_2029</v>
      </c>
      <c r="B17727" t="s">
        <v>130</v>
      </c>
      <c r="C17727" t="s">
        <v>88</v>
      </c>
      <c r="D17727" t="s">
        <v>20</v>
      </c>
      <c r="E17727" t="s">
        <v>29</v>
      </c>
      <c r="F17727" t="s">
        <v>31</v>
      </c>
      <c r="K17727">
        <v>0</v>
      </c>
      <c r="L17727" s="51">
        <v>47483</v>
      </c>
      <c r="M17727">
        <v>6</v>
      </c>
    </row>
    <row r="17728" spans="1:13" x14ac:dyDescent="0.25">
      <c r="A17728" s="21" t="str">
        <f t="shared" si="276"/>
        <v>MOW H2N EAAJ_2030</v>
      </c>
      <c r="B17728" t="s">
        <v>130</v>
      </c>
      <c r="C17728" t="s">
        <v>88</v>
      </c>
      <c r="D17728" t="s">
        <v>20</v>
      </c>
      <c r="E17728" t="s">
        <v>29</v>
      </c>
      <c r="F17728" t="s">
        <v>31</v>
      </c>
      <c r="K17728">
        <v>0</v>
      </c>
      <c r="L17728" s="51">
        <v>47848</v>
      </c>
      <c r="M17728">
        <v>7</v>
      </c>
    </row>
    <row r="17729" spans="1:14" x14ac:dyDescent="0.25">
      <c r="A17729" s="21" t="str">
        <f t="shared" si="276"/>
        <v>MOW H2N EAAJ_2031</v>
      </c>
      <c r="B17729" t="s">
        <v>130</v>
      </c>
      <c r="C17729" t="s">
        <v>88</v>
      </c>
      <c r="D17729" t="s">
        <v>20</v>
      </c>
      <c r="E17729" t="s">
        <v>29</v>
      </c>
      <c r="F17729" t="s">
        <v>31</v>
      </c>
      <c r="K17729">
        <v>0</v>
      </c>
      <c r="L17729" s="51">
        <v>48213</v>
      </c>
      <c r="M17729">
        <v>8</v>
      </c>
    </row>
    <row r="17730" spans="1:14" x14ac:dyDescent="0.25">
      <c r="A17730" s="21" t="str">
        <f t="shared" ref="A17730:A17793" si="277">B17730&amp;" "&amp;D17730&amp;" "&amp;C17730&amp;"_"&amp;YEAR(L17730)</f>
        <v>MOW H2N EAAJ_2032</v>
      </c>
      <c r="B17730" t="s">
        <v>130</v>
      </c>
      <c r="C17730" t="s">
        <v>88</v>
      </c>
      <c r="D17730" t="s">
        <v>20</v>
      </c>
      <c r="E17730" t="s">
        <v>29</v>
      </c>
      <c r="F17730" t="s">
        <v>31</v>
      </c>
      <c r="K17730">
        <v>0</v>
      </c>
      <c r="L17730" s="51">
        <v>48579</v>
      </c>
      <c r="M17730">
        <v>9</v>
      </c>
    </row>
    <row r="17731" spans="1:14" x14ac:dyDescent="0.25">
      <c r="A17731" s="21" t="str">
        <f t="shared" si="277"/>
        <v>MOW H2N EAAJ_2033</v>
      </c>
      <c r="B17731" t="s">
        <v>130</v>
      </c>
      <c r="C17731" t="s">
        <v>88</v>
      </c>
      <c r="D17731" t="s">
        <v>20</v>
      </c>
      <c r="E17731" t="s">
        <v>29</v>
      </c>
      <c r="F17731" t="s">
        <v>31</v>
      </c>
      <c r="K17731">
        <v>0</v>
      </c>
      <c r="L17731" s="51">
        <v>48944</v>
      </c>
      <c r="M17731">
        <v>10</v>
      </c>
    </row>
    <row r="17732" spans="1:14" x14ac:dyDescent="0.25">
      <c r="A17732" s="21" t="str">
        <f t="shared" si="277"/>
        <v>MOW H2N EAAJ_2034</v>
      </c>
      <c r="B17732" t="s">
        <v>130</v>
      </c>
      <c r="C17732" t="s">
        <v>88</v>
      </c>
      <c r="D17732" t="s">
        <v>20</v>
      </c>
      <c r="E17732" t="s">
        <v>29</v>
      </c>
      <c r="F17732" t="s">
        <v>31</v>
      </c>
      <c r="K17732">
        <v>0</v>
      </c>
      <c r="L17732" s="51">
        <v>49309</v>
      </c>
      <c r="M17732">
        <v>11</v>
      </c>
    </row>
    <row r="17733" spans="1:14" x14ac:dyDescent="0.25">
      <c r="A17733" s="21" t="str">
        <f t="shared" si="277"/>
        <v>MOW H2N EAAJ_2035</v>
      </c>
      <c r="B17733" t="s">
        <v>130</v>
      </c>
      <c r="C17733" t="s">
        <v>88</v>
      </c>
      <c r="D17733" t="s">
        <v>20</v>
      </c>
      <c r="E17733" t="s">
        <v>29</v>
      </c>
      <c r="F17733" t="s">
        <v>31</v>
      </c>
      <c r="K17733">
        <v>0</v>
      </c>
      <c r="L17733" s="51">
        <v>49674</v>
      </c>
      <c r="M17733">
        <v>12</v>
      </c>
    </row>
    <row r="17734" spans="1:14" x14ac:dyDescent="0.25">
      <c r="A17734" s="21" t="str">
        <f t="shared" si="277"/>
        <v>MOW H2N EAAJ_2036</v>
      </c>
      <c r="B17734" t="s">
        <v>130</v>
      </c>
      <c r="C17734" t="s">
        <v>88</v>
      </c>
      <c r="D17734" t="s">
        <v>20</v>
      </c>
      <c r="E17734" t="s">
        <v>29</v>
      </c>
      <c r="F17734" t="s">
        <v>31</v>
      </c>
      <c r="K17734">
        <v>0</v>
      </c>
      <c r="L17734" s="51">
        <v>50040</v>
      </c>
      <c r="M17734">
        <v>13</v>
      </c>
    </row>
    <row r="17735" spans="1:14" x14ac:dyDescent="0.25">
      <c r="A17735" s="21" t="str">
        <f t="shared" si="277"/>
        <v>MOW H2N EAAJ_2037</v>
      </c>
      <c r="B17735" t="s">
        <v>130</v>
      </c>
      <c r="C17735" t="s">
        <v>88</v>
      </c>
      <c r="D17735" t="s">
        <v>20</v>
      </c>
      <c r="E17735" t="s">
        <v>29</v>
      </c>
      <c r="F17735" t="s">
        <v>31</v>
      </c>
      <c r="K17735">
        <v>0</v>
      </c>
      <c r="L17735" s="51">
        <v>50405</v>
      </c>
      <c r="M17735">
        <v>14</v>
      </c>
    </row>
    <row r="17736" spans="1:14" x14ac:dyDescent="0.25">
      <c r="A17736" s="21" t="str">
        <f t="shared" si="277"/>
        <v>MOW H2N EAAJ_2038</v>
      </c>
      <c r="B17736" t="s">
        <v>130</v>
      </c>
      <c r="C17736" t="s">
        <v>88</v>
      </c>
      <c r="D17736" t="s">
        <v>20</v>
      </c>
      <c r="E17736" t="s">
        <v>29</v>
      </c>
      <c r="F17736" t="s">
        <v>31</v>
      </c>
      <c r="K17736">
        <v>0</v>
      </c>
      <c r="L17736" s="51">
        <v>50770</v>
      </c>
      <c r="M17736">
        <v>15</v>
      </c>
    </row>
    <row r="17737" spans="1:14" x14ac:dyDescent="0.25">
      <c r="A17737" s="21" t="str">
        <f t="shared" si="277"/>
        <v>MOW H2N EAAJ_2039</v>
      </c>
      <c r="B17737" t="s">
        <v>130</v>
      </c>
      <c r="C17737" t="s">
        <v>88</v>
      </c>
      <c r="D17737" t="s">
        <v>20</v>
      </c>
      <c r="E17737" t="s">
        <v>29</v>
      </c>
      <c r="F17737" t="s">
        <v>31</v>
      </c>
      <c r="K17737">
        <v>0</v>
      </c>
      <c r="L17737" s="51">
        <v>51135</v>
      </c>
      <c r="M17737">
        <v>16</v>
      </c>
    </row>
    <row r="17738" spans="1:14" x14ac:dyDescent="0.25">
      <c r="A17738" s="21" t="str">
        <f t="shared" si="277"/>
        <v>MOW H2N EAAJ_2040</v>
      </c>
      <c r="B17738" t="s">
        <v>130</v>
      </c>
      <c r="C17738" t="s">
        <v>88</v>
      </c>
      <c r="D17738" t="s">
        <v>20</v>
      </c>
      <c r="E17738" t="s">
        <v>29</v>
      </c>
      <c r="F17738" t="s">
        <v>31</v>
      </c>
      <c r="K17738">
        <v>0</v>
      </c>
      <c r="L17738" s="51">
        <v>51501</v>
      </c>
      <c r="M17738">
        <v>17</v>
      </c>
    </row>
    <row r="17739" spans="1:14" x14ac:dyDescent="0.25">
      <c r="A17739" s="21" t="str">
        <f t="shared" si="277"/>
        <v>MOW H2N EAAJ_2041</v>
      </c>
      <c r="B17739" t="s">
        <v>130</v>
      </c>
      <c r="C17739" t="s">
        <v>88</v>
      </c>
      <c r="D17739" t="s">
        <v>20</v>
      </c>
      <c r="E17739" t="s">
        <v>29</v>
      </c>
      <c r="F17739" t="s">
        <v>31</v>
      </c>
      <c r="K17739">
        <v>0</v>
      </c>
      <c r="L17739" s="51">
        <v>51866</v>
      </c>
      <c r="M17739">
        <v>18</v>
      </c>
    </row>
    <row r="17740" spans="1:14" x14ac:dyDescent="0.25">
      <c r="A17740" s="21" t="str">
        <f t="shared" si="277"/>
        <v>MOW H2N EAAJ_2042</v>
      </c>
      <c r="B17740" t="s">
        <v>130</v>
      </c>
      <c r="C17740" t="s">
        <v>88</v>
      </c>
      <c r="D17740" t="s">
        <v>20</v>
      </c>
      <c r="E17740" t="s">
        <v>29</v>
      </c>
      <c r="F17740" t="s">
        <v>31</v>
      </c>
      <c r="K17740">
        <v>0</v>
      </c>
      <c r="L17740" s="51">
        <v>52231</v>
      </c>
      <c r="M17740">
        <v>19</v>
      </c>
    </row>
    <row r="17741" spans="1:14" x14ac:dyDescent="0.25">
      <c r="A17741" s="21" t="str">
        <f t="shared" si="277"/>
        <v>MOW H2N EAAJ_2043</v>
      </c>
      <c r="B17741" t="s">
        <v>130</v>
      </c>
      <c r="C17741" t="s">
        <v>88</v>
      </c>
      <c r="D17741" t="s">
        <v>20</v>
      </c>
      <c r="E17741" t="s">
        <v>29</v>
      </c>
      <c r="F17741" t="s">
        <v>31</v>
      </c>
      <c r="K17741">
        <v>0</v>
      </c>
      <c r="L17741" s="51">
        <v>52596</v>
      </c>
      <c r="M17741">
        <v>20</v>
      </c>
    </row>
    <row r="17742" spans="1:14" x14ac:dyDescent="0.25">
      <c r="A17742" s="21" t="str">
        <f t="shared" si="277"/>
        <v>MOW H2N EAAJ_2024</v>
      </c>
      <c r="B17742" t="s">
        <v>130</v>
      </c>
      <c r="C17742" t="s">
        <v>88</v>
      </c>
      <c r="D17742" t="s">
        <v>20</v>
      </c>
      <c r="E17742" t="s">
        <v>5</v>
      </c>
      <c r="F17742" t="s">
        <v>4</v>
      </c>
      <c r="G17742">
        <v>0</v>
      </c>
      <c r="H17742">
        <v>0</v>
      </c>
      <c r="I17742">
        <v>0</v>
      </c>
      <c r="J17742">
        <v>0</v>
      </c>
      <c r="L17742" s="51">
        <v>45657</v>
      </c>
      <c r="M17742">
        <v>1</v>
      </c>
      <c r="N17742">
        <v>0</v>
      </c>
    </row>
    <row r="17743" spans="1:14" x14ac:dyDescent="0.25">
      <c r="A17743" s="21" t="str">
        <f t="shared" si="277"/>
        <v>MOW H2N EAAJ_2025</v>
      </c>
      <c r="B17743" t="s">
        <v>130</v>
      </c>
      <c r="C17743" t="s">
        <v>88</v>
      </c>
      <c r="D17743" t="s">
        <v>20</v>
      </c>
      <c r="E17743" t="s">
        <v>5</v>
      </c>
      <c r="F17743" t="s">
        <v>4</v>
      </c>
      <c r="G17743">
        <v>0</v>
      </c>
      <c r="H17743">
        <v>0</v>
      </c>
      <c r="I17743">
        <v>4883.10009765625</v>
      </c>
      <c r="J17743">
        <v>0</v>
      </c>
      <c r="L17743" s="51">
        <v>46022</v>
      </c>
      <c r="M17743">
        <v>2</v>
      </c>
      <c r="N17743">
        <v>0</v>
      </c>
    </row>
    <row r="17744" spans="1:14" x14ac:dyDescent="0.25">
      <c r="A17744" s="21" t="str">
        <f t="shared" si="277"/>
        <v>MOW H2N EAAJ_2026</v>
      </c>
      <c r="B17744" t="s">
        <v>130</v>
      </c>
      <c r="C17744" t="s">
        <v>88</v>
      </c>
      <c r="D17744" t="s">
        <v>20</v>
      </c>
      <c r="E17744" t="s">
        <v>5</v>
      </c>
      <c r="F17744" t="s">
        <v>4</v>
      </c>
      <c r="G17744">
        <v>0</v>
      </c>
      <c r="H17744">
        <v>6459.53857421875</v>
      </c>
      <c r="I17744">
        <v>-55303.4140625</v>
      </c>
      <c r="J17744">
        <v>0</v>
      </c>
      <c r="L17744" s="51">
        <v>46387</v>
      </c>
      <c r="M17744">
        <v>3</v>
      </c>
      <c r="N17744">
        <v>0</v>
      </c>
    </row>
    <row r="17745" spans="1:14" x14ac:dyDescent="0.25">
      <c r="A17745" s="21" t="str">
        <f t="shared" si="277"/>
        <v>MOW H2N EAAJ_2027</v>
      </c>
      <c r="B17745" t="s">
        <v>130</v>
      </c>
      <c r="C17745" t="s">
        <v>88</v>
      </c>
      <c r="D17745" t="s">
        <v>20</v>
      </c>
      <c r="E17745" t="s">
        <v>5</v>
      </c>
      <c r="F17745" t="s">
        <v>4</v>
      </c>
      <c r="G17745">
        <v>0</v>
      </c>
      <c r="H17745">
        <v>10399.31640625</v>
      </c>
      <c r="I17745">
        <v>-23738.14453125</v>
      </c>
      <c r="J17745">
        <v>0</v>
      </c>
      <c r="L17745" s="51">
        <v>46752</v>
      </c>
      <c r="M17745">
        <v>4</v>
      </c>
      <c r="N17745">
        <v>0</v>
      </c>
    </row>
    <row r="17746" spans="1:14" x14ac:dyDescent="0.25">
      <c r="A17746" s="21" t="str">
        <f t="shared" si="277"/>
        <v>MOW H2N EAAJ_2028</v>
      </c>
      <c r="B17746" t="s">
        <v>130</v>
      </c>
      <c r="C17746" t="s">
        <v>88</v>
      </c>
      <c r="D17746" t="s">
        <v>20</v>
      </c>
      <c r="E17746" t="s">
        <v>5</v>
      </c>
      <c r="F17746" t="s">
        <v>4</v>
      </c>
      <c r="G17746">
        <v>0</v>
      </c>
      <c r="H17746">
        <v>39772.4921875</v>
      </c>
      <c r="I17746">
        <v>139631.859375</v>
      </c>
      <c r="J17746">
        <v>0</v>
      </c>
      <c r="L17746" s="51">
        <v>47118</v>
      </c>
      <c r="M17746">
        <v>5</v>
      </c>
      <c r="N17746">
        <v>24726.458984375</v>
      </c>
    </row>
    <row r="17747" spans="1:14" x14ac:dyDescent="0.25">
      <c r="A17747" s="21" t="str">
        <f t="shared" si="277"/>
        <v>MOW H2N EAAJ_2029</v>
      </c>
      <c r="B17747" t="s">
        <v>130</v>
      </c>
      <c r="C17747" t="s">
        <v>88</v>
      </c>
      <c r="D17747" t="s">
        <v>20</v>
      </c>
      <c r="E17747" t="s">
        <v>5</v>
      </c>
      <c r="F17747" t="s">
        <v>4</v>
      </c>
      <c r="G17747">
        <v>0</v>
      </c>
      <c r="H17747">
        <v>44106.26953125</v>
      </c>
      <c r="I17747">
        <v>132923.6875</v>
      </c>
      <c r="J17747">
        <v>0</v>
      </c>
      <c r="L17747" s="51">
        <v>47483</v>
      </c>
      <c r="M17747">
        <v>6</v>
      </c>
      <c r="N17747">
        <v>29475.052734375</v>
      </c>
    </row>
    <row r="17748" spans="1:14" x14ac:dyDescent="0.25">
      <c r="A17748" s="21" t="str">
        <f t="shared" si="277"/>
        <v>MOW H2N EAAJ_2030</v>
      </c>
      <c r="B17748" t="s">
        <v>130</v>
      </c>
      <c r="C17748" t="s">
        <v>88</v>
      </c>
      <c r="D17748" t="s">
        <v>20</v>
      </c>
      <c r="E17748" t="s">
        <v>5</v>
      </c>
      <c r="F17748" t="s">
        <v>4</v>
      </c>
      <c r="G17748">
        <v>0</v>
      </c>
      <c r="H17748">
        <v>88917.609375</v>
      </c>
      <c r="I17748">
        <v>189905.609375</v>
      </c>
      <c r="J17748">
        <v>0</v>
      </c>
      <c r="L17748" s="51">
        <v>47848</v>
      </c>
      <c r="M17748">
        <v>7</v>
      </c>
      <c r="N17748">
        <v>77081.21875</v>
      </c>
    </row>
    <row r="17749" spans="1:14" x14ac:dyDescent="0.25">
      <c r="A17749" s="21" t="str">
        <f t="shared" si="277"/>
        <v>MOW H2N EAAJ_2031</v>
      </c>
      <c r="B17749" t="s">
        <v>130</v>
      </c>
      <c r="C17749" t="s">
        <v>88</v>
      </c>
      <c r="D17749" t="s">
        <v>20</v>
      </c>
      <c r="E17749" t="s">
        <v>5</v>
      </c>
      <c r="F17749" t="s">
        <v>4</v>
      </c>
      <c r="G17749">
        <v>0</v>
      </c>
      <c r="H17749">
        <v>112696.90625</v>
      </c>
      <c r="I17749">
        <v>184416.5</v>
      </c>
      <c r="J17749">
        <v>0</v>
      </c>
      <c r="L17749" s="51">
        <v>48213</v>
      </c>
      <c r="M17749">
        <v>8</v>
      </c>
      <c r="N17749">
        <v>139235.125</v>
      </c>
    </row>
    <row r="17750" spans="1:14" x14ac:dyDescent="0.25">
      <c r="A17750" s="21" t="str">
        <f t="shared" si="277"/>
        <v>MOW H2N EAAJ_2032</v>
      </c>
      <c r="B17750" t="s">
        <v>130</v>
      </c>
      <c r="C17750" t="s">
        <v>88</v>
      </c>
      <c r="D17750" t="s">
        <v>20</v>
      </c>
      <c r="E17750" t="s">
        <v>5</v>
      </c>
      <c r="F17750" t="s">
        <v>4</v>
      </c>
      <c r="G17750">
        <v>0</v>
      </c>
      <c r="H17750">
        <v>113502.078125</v>
      </c>
      <c r="I17750">
        <v>180454.84375</v>
      </c>
      <c r="J17750">
        <v>0</v>
      </c>
      <c r="L17750" s="51">
        <v>48579</v>
      </c>
      <c r="M17750">
        <v>9</v>
      </c>
      <c r="N17750">
        <v>145171.671875</v>
      </c>
    </row>
    <row r="17751" spans="1:14" x14ac:dyDescent="0.25">
      <c r="A17751" s="21" t="str">
        <f t="shared" si="277"/>
        <v>MOW H2N EAAJ_2033</v>
      </c>
      <c r="B17751" t="s">
        <v>130</v>
      </c>
      <c r="C17751" t="s">
        <v>88</v>
      </c>
      <c r="D17751" t="s">
        <v>20</v>
      </c>
      <c r="E17751" t="s">
        <v>5</v>
      </c>
      <c r="F17751" t="s">
        <v>4</v>
      </c>
      <c r="G17751">
        <v>0</v>
      </c>
      <c r="H17751">
        <v>125516.2734375</v>
      </c>
      <c r="I17751">
        <v>176226.375</v>
      </c>
      <c r="J17751">
        <v>0</v>
      </c>
      <c r="L17751" s="51">
        <v>48944</v>
      </c>
      <c r="M17751">
        <v>10</v>
      </c>
      <c r="N17751">
        <v>163326.609375</v>
      </c>
    </row>
    <row r="17752" spans="1:14" x14ac:dyDescent="0.25">
      <c r="A17752" s="21" t="str">
        <f t="shared" si="277"/>
        <v>MOW H2N EAAJ_2034</v>
      </c>
      <c r="B17752" t="s">
        <v>130</v>
      </c>
      <c r="C17752" t="s">
        <v>88</v>
      </c>
      <c r="D17752" t="s">
        <v>20</v>
      </c>
      <c r="E17752" t="s">
        <v>5</v>
      </c>
      <c r="F17752" t="s">
        <v>4</v>
      </c>
      <c r="G17752">
        <v>0</v>
      </c>
      <c r="H17752">
        <v>132269.484375</v>
      </c>
      <c r="I17752">
        <v>172925.28125</v>
      </c>
      <c r="J17752">
        <v>0</v>
      </c>
      <c r="L17752" s="51">
        <v>49309</v>
      </c>
      <c r="M17752">
        <v>11</v>
      </c>
      <c r="N17752">
        <v>167693.578125</v>
      </c>
    </row>
    <row r="17753" spans="1:14" x14ac:dyDescent="0.25">
      <c r="A17753" s="21" t="str">
        <f t="shared" si="277"/>
        <v>MOW H2N EAAJ_2035</v>
      </c>
      <c r="B17753" t="s">
        <v>130</v>
      </c>
      <c r="C17753" t="s">
        <v>88</v>
      </c>
      <c r="D17753" t="s">
        <v>20</v>
      </c>
      <c r="E17753" t="s">
        <v>5</v>
      </c>
      <c r="F17753" t="s">
        <v>4</v>
      </c>
      <c r="G17753">
        <v>0</v>
      </c>
      <c r="H17753">
        <v>178065.96875</v>
      </c>
      <c r="I17753">
        <v>236345.890625</v>
      </c>
      <c r="J17753">
        <v>0</v>
      </c>
      <c r="L17753" s="51">
        <v>49674</v>
      </c>
      <c r="M17753">
        <v>12</v>
      </c>
      <c r="N17753">
        <v>219125.953125</v>
      </c>
    </row>
    <row r="17754" spans="1:14" x14ac:dyDescent="0.25">
      <c r="A17754" s="21" t="str">
        <f t="shared" si="277"/>
        <v>MOW H2N EAAJ_2036</v>
      </c>
      <c r="B17754" t="s">
        <v>130</v>
      </c>
      <c r="C17754" t="s">
        <v>88</v>
      </c>
      <c r="D17754" t="s">
        <v>20</v>
      </c>
      <c r="E17754" t="s">
        <v>5</v>
      </c>
      <c r="F17754" t="s">
        <v>4</v>
      </c>
      <c r="G17754">
        <v>0</v>
      </c>
      <c r="H17754">
        <v>198421.984375</v>
      </c>
      <c r="I17754">
        <v>233106.1875</v>
      </c>
      <c r="J17754">
        <v>0</v>
      </c>
      <c r="L17754" s="51">
        <v>50040</v>
      </c>
      <c r="M17754">
        <v>13</v>
      </c>
      <c r="N17754">
        <v>251119.59375</v>
      </c>
    </row>
    <row r="17755" spans="1:14" x14ac:dyDescent="0.25">
      <c r="A17755" s="21" t="str">
        <f t="shared" si="277"/>
        <v>MOW H2N EAAJ_2037</v>
      </c>
      <c r="B17755" t="s">
        <v>130</v>
      </c>
      <c r="C17755" t="s">
        <v>88</v>
      </c>
      <c r="D17755" t="s">
        <v>20</v>
      </c>
      <c r="E17755" t="s">
        <v>5</v>
      </c>
      <c r="F17755" t="s">
        <v>4</v>
      </c>
      <c r="G17755">
        <v>0</v>
      </c>
      <c r="H17755">
        <v>210763.328125</v>
      </c>
      <c r="I17755">
        <v>228282.59375</v>
      </c>
      <c r="J17755">
        <v>0</v>
      </c>
      <c r="L17755" s="51">
        <v>50405</v>
      </c>
      <c r="M17755">
        <v>14</v>
      </c>
      <c r="N17755">
        <v>279602.90625</v>
      </c>
    </row>
    <row r="17756" spans="1:14" x14ac:dyDescent="0.25">
      <c r="A17756" s="21" t="str">
        <f t="shared" si="277"/>
        <v>MOW H2N EAAJ_2038</v>
      </c>
      <c r="B17756" t="s">
        <v>130</v>
      </c>
      <c r="C17756" t="s">
        <v>88</v>
      </c>
      <c r="D17756" t="s">
        <v>20</v>
      </c>
      <c r="E17756" t="s">
        <v>5</v>
      </c>
      <c r="F17756" t="s">
        <v>4</v>
      </c>
      <c r="G17756">
        <v>0</v>
      </c>
      <c r="H17756">
        <v>226950.3125</v>
      </c>
      <c r="I17756">
        <v>224200.140625</v>
      </c>
      <c r="J17756">
        <v>0</v>
      </c>
      <c r="L17756" s="51">
        <v>50770</v>
      </c>
      <c r="M17756">
        <v>15</v>
      </c>
      <c r="N17756">
        <v>301390.53125</v>
      </c>
    </row>
    <row r="17757" spans="1:14" x14ac:dyDescent="0.25">
      <c r="A17757" s="21" t="str">
        <f t="shared" si="277"/>
        <v>MOW H2N EAAJ_2039</v>
      </c>
      <c r="B17757" t="s">
        <v>130</v>
      </c>
      <c r="C17757" t="s">
        <v>88</v>
      </c>
      <c r="D17757" t="s">
        <v>20</v>
      </c>
      <c r="E17757" t="s">
        <v>5</v>
      </c>
      <c r="F17757" t="s">
        <v>4</v>
      </c>
      <c r="G17757">
        <v>0</v>
      </c>
      <c r="H17757">
        <v>313816.3125</v>
      </c>
      <c r="I17757">
        <v>292399.53125</v>
      </c>
      <c r="J17757">
        <v>0</v>
      </c>
      <c r="L17757" s="51">
        <v>51135</v>
      </c>
      <c r="M17757">
        <v>16</v>
      </c>
      <c r="N17757">
        <v>382399.03125</v>
      </c>
    </row>
    <row r="17758" spans="1:14" x14ac:dyDescent="0.25">
      <c r="A17758" s="21" t="str">
        <f t="shared" si="277"/>
        <v>MOW H2N EAAJ_2040</v>
      </c>
      <c r="B17758" t="s">
        <v>130</v>
      </c>
      <c r="C17758" t="s">
        <v>88</v>
      </c>
      <c r="D17758" t="s">
        <v>20</v>
      </c>
      <c r="E17758" t="s">
        <v>5</v>
      </c>
      <c r="F17758" t="s">
        <v>4</v>
      </c>
      <c r="G17758">
        <v>0</v>
      </c>
      <c r="H17758">
        <v>347428.25</v>
      </c>
      <c r="I17758">
        <v>288501.375</v>
      </c>
      <c r="J17758">
        <v>0</v>
      </c>
      <c r="L17758" s="51">
        <v>51501</v>
      </c>
      <c r="M17758">
        <v>17</v>
      </c>
      <c r="N17758">
        <v>460790</v>
      </c>
    </row>
    <row r="17759" spans="1:14" x14ac:dyDescent="0.25">
      <c r="A17759" s="21" t="str">
        <f t="shared" si="277"/>
        <v>MOW H2N EAAJ_2041</v>
      </c>
      <c r="B17759" t="s">
        <v>130</v>
      </c>
      <c r="C17759" t="s">
        <v>88</v>
      </c>
      <c r="D17759" t="s">
        <v>20</v>
      </c>
      <c r="E17759" t="s">
        <v>5</v>
      </c>
      <c r="F17759" t="s">
        <v>4</v>
      </c>
      <c r="G17759">
        <v>0</v>
      </c>
      <c r="H17759">
        <v>356993</v>
      </c>
      <c r="I17759">
        <v>282731.78125</v>
      </c>
      <c r="J17759">
        <v>0</v>
      </c>
      <c r="L17759" s="51">
        <v>51866</v>
      </c>
      <c r="M17759">
        <v>18</v>
      </c>
      <c r="N17759">
        <v>477086.65625</v>
      </c>
    </row>
    <row r="17760" spans="1:14" x14ac:dyDescent="0.25">
      <c r="A17760" s="21" t="str">
        <f t="shared" si="277"/>
        <v>MOW H2N EAAJ_2042</v>
      </c>
      <c r="B17760" t="s">
        <v>130</v>
      </c>
      <c r="C17760" t="s">
        <v>88</v>
      </c>
      <c r="D17760" t="s">
        <v>20</v>
      </c>
      <c r="E17760" t="s">
        <v>5</v>
      </c>
      <c r="F17760" t="s">
        <v>4</v>
      </c>
      <c r="G17760">
        <v>0</v>
      </c>
      <c r="H17760">
        <v>368229.125</v>
      </c>
      <c r="I17760">
        <v>277900.1875</v>
      </c>
      <c r="J17760">
        <v>0</v>
      </c>
      <c r="L17760" s="51">
        <v>52231</v>
      </c>
      <c r="M17760">
        <v>19</v>
      </c>
      <c r="N17760">
        <v>487359.75</v>
      </c>
    </row>
    <row r="17761" spans="1:14" x14ac:dyDescent="0.25">
      <c r="A17761" s="21" t="str">
        <f t="shared" si="277"/>
        <v>MOW H2N EAAJ_2043</v>
      </c>
      <c r="B17761" t="s">
        <v>130</v>
      </c>
      <c r="C17761" t="s">
        <v>88</v>
      </c>
      <c r="D17761" t="s">
        <v>20</v>
      </c>
      <c r="E17761" t="s">
        <v>5</v>
      </c>
      <c r="F17761" t="s">
        <v>4</v>
      </c>
      <c r="G17761">
        <v>0</v>
      </c>
      <c r="H17761">
        <v>377932.625</v>
      </c>
      <c r="I17761">
        <v>273181.40625</v>
      </c>
      <c r="J17761">
        <v>0</v>
      </c>
      <c r="L17761" s="51">
        <v>52596</v>
      </c>
      <c r="M17761">
        <v>20</v>
      </c>
      <c r="N17761">
        <v>503786.46875</v>
      </c>
    </row>
    <row r="17762" spans="1:14" x14ac:dyDescent="0.25">
      <c r="A17762" s="21" t="str">
        <f t="shared" si="277"/>
        <v>MOW H2N EAAJ_2024</v>
      </c>
      <c r="B17762" t="s">
        <v>130</v>
      </c>
      <c r="C17762" t="s">
        <v>88</v>
      </c>
      <c r="D17762" t="s">
        <v>20</v>
      </c>
      <c r="E17762" t="s">
        <v>5</v>
      </c>
      <c r="F17762" t="s">
        <v>32</v>
      </c>
      <c r="G17762">
        <v>235794.65625</v>
      </c>
      <c r="H17762">
        <v>103764.84375</v>
      </c>
      <c r="I17762">
        <v>15499.482421875</v>
      </c>
      <c r="J17762">
        <v>0</v>
      </c>
      <c r="L17762" s="51">
        <v>45657</v>
      </c>
      <c r="M17762">
        <v>1</v>
      </c>
      <c r="N17762">
        <v>108640.6640625</v>
      </c>
    </row>
    <row r="17763" spans="1:14" x14ac:dyDescent="0.25">
      <c r="A17763" s="21" t="str">
        <f t="shared" si="277"/>
        <v>MOW H2N EAAJ_2025</v>
      </c>
      <c r="B17763" t="s">
        <v>130</v>
      </c>
      <c r="C17763" t="s">
        <v>88</v>
      </c>
      <c r="D17763" t="s">
        <v>20</v>
      </c>
      <c r="E17763" t="s">
        <v>5</v>
      </c>
      <c r="F17763" t="s">
        <v>32</v>
      </c>
      <c r="G17763">
        <v>271926.4375</v>
      </c>
      <c r="H17763">
        <v>113678.125</v>
      </c>
      <c r="I17763">
        <v>20594.513671875</v>
      </c>
      <c r="J17763">
        <v>0</v>
      </c>
      <c r="L17763" s="51">
        <v>46022</v>
      </c>
      <c r="M17763">
        <v>2</v>
      </c>
      <c r="N17763">
        <v>107832.5859375</v>
      </c>
    </row>
    <row r="17764" spans="1:14" x14ac:dyDescent="0.25">
      <c r="A17764" s="21" t="str">
        <f t="shared" si="277"/>
        <v>MOW H2N EAAJ_2026</v>
      </c>
      <c r="B17764" t="s">
        <v>130</v>
      </c>
      <c r="C17764" t="s">
        <v>88</v>
      </c>
      <c r="D17764" t="s">
        <v>20</v>
      </c>
      <c r="E17764" t="s">
        <v>5</v>
      </c>
      <c r="F17764" t="s">
        <v>32</v>
      </c>
      <c r="G17764">
        <v>309101.40625</v>
      </c>
      <c r="H17764">
        <v>131386.59375</v>
      </c>
      <c r="I17764">
        <v>23674.36328125</v>
      </c>
      <c r="J17764">
        <v>0</v>
      </c>
      <c r="L17764" s="51">
        <v>46387</v>
      </c>
      <c r="M17764">
        <v>3</v>
      </c>
      <c r="N17764">
        <v>112448.515625</v>
      </c>
    </row>
    <row r="17765" spans="1:14" x14ac:dyDescent="0.25">
      <c r="A17765" s="21" t="str">
        <f t="shared" si="277"/>
        <v>MOW H2N EAAJ_2027</v>
      </c>
      <c r="B17765" t="s">
        <v>130</v>
      </c>
      <c r="C17765" t="s">
        <v>88</v>
      </c>
      <c r="D17765" t="s">
        <v>20</v>
      </c>
      <c r="E17765" t="s">
        <v>5</v>
      </c>
      <c r="F17765" t="s">
        <v>32</v>
      </c>
      <c r="G17765">
        <v>342404.75</v>
      </c>
      <c r="H17765">
        <v>144371.171875</v>
      </c>
      <c r="I17765">
        <v>27197.361328125</v>
      </c>
      <c r="J17765">
        <v>0</v>
      </c>
      <c r="L17765" s="51">
        <v>46752</v>
      </c>
      <c r="M17765">
        <v>4</v>
      </c>
      <c r="N17765">
        <v>112914.84375</v>
      </c>
    </row>
    <row r="17766" spans="1:14" x14ac:dyDescent="0.25">
      <c r="A17766" s="21" t="str">
        <f t="shared" si="277"/>
        <v>MOW H2N EAAJ_2028</v>
      </c>
      <c r="B17766" t="s">
        <v>130</v>
      </c>
      <c r="C17766" t="s">
        <v>88</v>
      </c>
      <c r="D17766" t="s">
        <v>20</v>
      </c>
      <c r="E17766" t="s">
        <v>5</v>
      </c>
      <c r="F17766" t="s">
        <v>32</v>
      </c>
      <c r="G17766">
        <v>352568.1875</v>
      </c>
      <c r="H17766">
        <v>151232.03125</v>
      </c>
      <c r="I17766">
        <v>29798.548828125</v>
      </c>
      <c r="J17766">
        <v>0</v>
      </c>
      <c r="L17766" s="51">
        <v>47118</v>
      </c>
      <c r="M17766">
        <v>5</v>
      </c>
      <c r="N17766">
        <v>118345.5859375</v>
      </c>
    </row>
    <row r="17767" spans="1:14" x14ac:dyDescent="0.25">
      <c r="A17767" s="21" t="str">
        <f t="shared" si="277"/>
        <v>MOW H2N EAAJ_2029</v>
      </c>
      <c r="B17767" t="s">
        <v>130</v>
      </c>
      <c r="C17767" t="s">
        <v>88</v>
      </c>
      <c r="D17767" t="s">
        <v>20</v>
      </c>
      <c r="E17767" t="s">
        <v>5</v>
      </c>
      <c r="F17767" t="s">
        <v>32</v>
      </c>
      <c r="G17767">
        <v>361957.40625</v>
      </c>
      <c r="H17767">
        <v>162032.515625</v>
      </c>
      <c r="I17767">
        <v>31317.064453125</v>
      </c>
      <c r="J17767">
        <v>0</v>
      </c>
      <c r="L17767" s="51">
        <v>47483</v>
      </c>
      <c r="M17767">
        <v>6</v>
      </c>
      <c r="N17767">
        <v>129869.78125</v>
      </c>
    </row>
    <row r="17768" spans="1:14" x14ac:dyDescent="0.25">
      <c r="A17768" s="21" t="str">
        <f t="shared" si="277"/>
        <v>MOW H2N EAAJ_2030</v>
      </c>
      <c r="B17768" t="s">
        <v>130</v>
      </c>
      <c r="C17768" t="s">
        <v>88</v>
      </c>
      <c r="D17768" t="s">
        <v>20</v>
      </c>
      <c r="E17768" t="s">
        <v>5</v>
      </c>
      <c r="F17768" t="s">
        <v>32</v>
      </c>
      <c r="G17768">
        <v>372655</v>
      </c>
      <c r="H17768">
        <v>170224.65625</v>
      </c>
      <c r="I17768">
        <v>36322.9375</v>
      </c>
      <c r="J17768">
        <v>0</v>
      </c>
      <c r="L17768" s="51">
        <v>47848</v>
      </c>
      <c r="M17768">
        <v>7</v>
      </c>
      <c r="N17768">
        <v>143678.734375</v>
      </c>
    </row>
    <row r="17769" spans="1:14" x14ac:dyDescent="0.25">
      <c r="A17769" s="21" t="str">
        <f t="shared" si="277"/>
        <v>MOW H2N EAAJ_2031</v>
      </c>
      <c r="B17769" t="s">
        <v>130</v>
      </c>
      <c r="C17769" t="s">
        <v>88</v>
      </c>
      <c r="D17769" t="s">
        <v>20</v>
      </c>
      <c r="E17769" t="s">
        <v>5</v>
      </c>
      <c r="F17769" t="s">
        <v>32</v>
      </c>
      <c r="G17769">
        <v>375935.71875</v>
      </c>
      <c r="H17769">
        <v>159790.6875</v>
      </c>
      <c r="I17769">
        <v>33260.609375</v>
      </c>
      <c r="J17769">
        <v>27125.732421875</v>
      </c>
      <c r="L17769" s="51">
        <v>48213</v>
      </c>
      <c r="M17769">
        <v>8</v>
      </c>
      <c r="N17769">
        <v>159482.8125</v>
      </c>
    </row>
    <row r="17770" spans="1:14" x14ac:dyDescent="0.25">
      <c r="A17770" s="21" t="str">
        <f t="shared" si="277"/>
        <v>MOW H2N EAAJ_2032</v>
      </c>
      <c r="B17770" t="s">
        <v>130</v>
      </c>
      <c r="C17770" t="s">
        <v>88</v>
      </c>
      <c r="D17770" t="s">
        <v>20</v>
      </c>
      <c r="E17770" t="s">
        <v>5</v>
      </c>
      <c r="F17770" t="s">
        <v>32</v>
      </c>
      <c r="G17770">
        <v>386189.25</v>
      </c>
      <c r="H17770">
        <v>166085.984375</v>
      </c>
      <c r="I17770">
        <v>34244.1796875</v>
      </c>
      <c r="J17770">
        <v>0</v>
      </c>
      <c r="L17770" s="51">
        <v>48579</v>
      </c>
      <c r="M17770">
        <v>9</v>
      </c>
      <c r="N17770">
        <v>162881.09375</v>
      </c>
    </row>
    <row r="17771" spans="1:14" x14ac:dyDescent="0.25">
      <c r="A17771" s="21" t="str">
        <f t="shared" si="277"/>
        <v>MOW H2N EAAJ_2033</v>
      </c>
      <c r="B17771" t="s">
        <v>130</v>
      </c>
      <c r="C17771" t="s">
        <v>88</v>
      </c>
      <c r="D17771" t="s">
        <v>20</v>
      </c>
      <c r="E17771" t="s">
        <v>5</v>
      </c>
      <c r="F17771" t="s">
        <v>32</v>
      </c>
      <c r="G17771">
        <v>401142.28125</v>
      </c>
      <c r="H17771">
        <v>165206.34375</v>
      </c>
      <c r="I17771">
        <v>36677.47265625</v>
      </c>
      <c r="J17771">
        <v>0</v>
      </c>
      <c r="L17771" s="51">
        <v>48944</v>
      </c>
      <c r="M17771">
        <v>10</v>
      </c>
      <c r="N17771">
        <v>161425.921875</v>
      </c>
    </row>
    <row r="17772" spans="1:14" x14ac:dyDescent="0.25">
      <c r="A17772" s="21" t="str">
        <f t="shared" si="277"/>
        <v>MOW H2N EAAJ_2034</v>
      </c>
      <c r="B17772" t="s">
        <v>130</v>
      </c>
      <c r="C17772" t="s">
        <v>88</v>
      </c>
      <c r="D17772" t="s">
        <v>20</v>
      </c>
      <c r="E17772" t="s">
        <v>5</v>
      </c>
      <c r="F17772" t="s">
        <v>32</v>
      </c>
      <c r="G17772">
        <v>415392.9375</v>
      </c>
      <c r="H17772">
        <v>170095.625</v>
      </c>
      <c r="I17772">
        <v>38737.3359375</v>
      </c>
      <c r="J17772">
        <v>0</v>
      </c>
      <c r="L17772" s="51">
        <v>49309</v>
      </c>
      <c r="M17772">
        <v>11</v>
      </c>
      <c r="N17772">
        <v>164530.203125</v>
      </c>
    </row>
    <row r="17773" spans="1:14" x14ac:dyDescent="0.25">
      <c r="A17773" s="21" t="str">
        <f t="shared" si="277"/>
        <v>MOW H2N EAAJ_2035</v>
      </c>
      <c r="B17773" t="s">
        <v>130</v>
      </c>
      <c r="C17773" t="s">
        <v>88</v>
      </c>
      <c r="D17773" t="s">
        <v>20</v>
      </c>
      <c r="E17773" t="s">
        <v>5</v>
      </c>
      <c r="F17773" t="s">
        <v>32</v>
      </c>
      <c r="G17773">
        <v>431422.71875</v>
      </c>
      <c r="H17773">
        <v>155214.328125</v>
      </c>
      <c r="I17773">
        <v>39778.4609375</v>
      </c>
      <c r="J17773">
        <v>0</v>
      </c>
      <c r="L17773" s="51">
        <v>49674</v>
      </c>
      <c r="M17773">
        <v>12</v>
      </c>
      <c r="N17773">
        <v>138007.765625</v>
      </c>
    </row>
    <row r="17774" spans="1:14" x14ac:dyDescent="0.25">
      <c r="A17774" s="21" t="str">
        <f t="shared" si="277"/>
        <v>MOW H2N EAAJ_2036</v>
      </c>
      <c r="B17774" t="s">
        <v>130</v>
      </c>
      <c r="C17774" t="s">
        <v>88</v>
      </c>
      <c r="D17774" t="s">
        <v>20</v>
      </c>
      <c r="E17774" t="s">
        <v>5</v>
      </c>
      <c r="F17774" t="s">
        <v>32</v>
      </c>
      <c r="G17774">
        <v>448206.71875</v>
      </c>
      <c r="H17774">
        <v>150889.8125</v>
      </c>
      <c r="I17774">
        <v>43957.4453125</v>
      </c>
      <c r="J17774">
        <v>0</v>
      </c>
      <c r="L17774" s="51">
        <v>50040</v>
      </c>
      <c r="M17774">
        <v>13</v>
      </c>
      <c r="N17774">
        <v>135195.609375</v>
      </c>
    </row>
    <row r="17775" spans="1:14" x14ac:dyDescent="0.25">
      <c r="A17775" s="21" t="str">
        <f t="shared" si="277"/>
        <v>MOW H2N EAAJ_2037</v>
      </c>
      <c r="B17775" t="s">
        <v>130</v>
      </c>
      <c r="C17775" t="s">
        <v>88</v>
      </c>
      <c r="D17775" t="s">
        <v>20</v>
      </c>
      <c r="E17775" t="s">
        <v>5</v>
      </c>
      <c r="F17775" t="s">
        <v>32</v>
      </c>
      <c r="G17775">
        <v>463235.5625</v>
      </c>
      <c r="H17775">
        <v>147128.625</v>
      </c>
      <c r="I17775">
        <v>45775.5703125</v>
      </c>
      <c r="J17775">
        <v>0</v>
      </c>
      <c r="L17775" s="51">
        <v>50405</v>
      </c>
      <c r="M17775">
        <v>14</v>
      </c>
      <c r="N17775">
        <v>128138.3359375</v>
      </c>
    </row>
    <row r="17776" spans="1:14" x14ac:dyDescent="0.25">
      <c r="A17776" s="21" t="str">
        <f t="shared" si="277"/>
        <v>MOW H2N EAAJ_2038</v>
      </c>
      <c r="B17776" t="s">
        <v>130</v>
      </c>
      <c r="C17776" t="s">
        <v>88</v>
      </c>
      <c r="D17776" t="s">
        <v>20</v>
      </c>
      <c r="E17776" t="s">
        <v>5</v>
      </c>
      <c r="F17776" t="s">
        <v>32</v>
      </c>
      <c r="G17776">
        <v>479152.40625</v>
      </c>
      <c r="H17776">
        <v>145330.578125</v>
      </c>
      <c r="I17776">
        <v>46527.72265625</v>
      </c>
      <c r="J17776">
        <v>0</v>
      </c>
      <c r="L17776" s="51">
        <v>50770</v>
      </c>
      <c r="M17776">
        <v>15</v>
      </c>
      <c r="N17776">
        <v>124021.40625</v>
      </c>
    </row>
    <row r="17777" spans="1:14" x14ac:dyDescent="0.25">
      <c r="A17777" s="21" t="str">
        <f t="shared" si="277"/>
        <v>MOW H2N EAAJ_2039</v>
      </c>
      <c r="B17777" t="s">
        <v>130</v>
      </c>
      <c r="C17777" t="s">
        <v>88</v>
      </c>
      <c r="D17777" t="s">
        <v>20</v>
      </c>
      <c r="E17777" t="s">
        <v>5</v>
      </c>
      <c r="F17777" t="s">
        <v>32</v>
      </c>
      <c r="G17777">
        <v>500384.21875</v>
      </c>
      <c r="H17777">
        <v>137155.546875</v>
      </c>
      <c r="I17777">
        <v>49614.69921875</v>
      </c>
      <c r="J17777">
        <v>0</v>
      </c>
      <c r="L17777" s="51">
        <v>51135</v>
      </c>
      <c r="M17777">
        <v>16</v>
      </c>
      <c r="N17777">
        <v>108193.5859375</v>
      </c>
    </row>
    <row r="17778" spans="1:14" x14ac:dyDescent="0.25">
      <c r="A17778" s="21" t="str">
        <f t="shared" si="277"/>
        <v>MOW H2N EAAJ_2040</v>
      </c>
      <c r="B17778" t="s">
        <v>130</v>
      </c>
      <c r="C17778" t="s">
        <v>88</v>
      </c>
      <c r="D17778" t="s">
        <v>20</v>
      </c>
      <c r="E17778" t="s">
        <v>5</v>
      </c>
      <c r="F17778" t="s">
        <v>32</v>
      </c>
      <c r="G17778">
        <v>514557.5625</v>
      </c>
      <c r="H17778">
        <v>97071.34375</v>
      </c>
      <c r="I17778">
        <v>30815.00390625</v>
      </c>
      <c r="J17778">
        <v>133313.8125</v>
      </c>
      <c r="L17778" s="51">
        <v>51501</v>
      </c>
      <c r="M17778">
        <v>17</v>
      </c>
      <c r="N17778">
        <v>85168.3046875</v>
      </c>
    </row>
    <row r="17779" spans="1:14" x14ac:dyDescent="0.25">
      <c r="A17779" s="21" t="str">
        <f t="shared" si="277"/>
        <v>MOW H2N EAAJ_2041</v>
      </c>
      <c r="B17779" t="s">
        <v>130</v>
      </c>
      <c r="C17779" t="s">
        <v>88</v>
      </c>
      <c r="D17779" t="s">
        <v>20</v>
      </c>
      <c r="E17779" t="s">
        <v>5</v>
      </c>
      <c r="F17779" t="s">
        <v>32</v>
      </c>
      <c r="G17779">
        <v>527448.25</v>
      </c>
      <c r="H17779">
        <v>98111.8671875</v>
      </c>
      <c r="I17779">
        <v>30539.2734375</v>
      </c>
      <c r="J17779">
        <v>0</v>
      </c>
      <c r="L17779" s="51">
        <v>51866</v>
      </c>
      <c r="M17779">
        <v>18</v>
      </c>
      <c r="N17779">
        <v>86430.0625</v>
      </c>
    </row>
    <row r="17780" spans="1:14" x14ac:dyDescent="0.25">
      <c r="A17780" s="21" t="str">
        <f t="shared" si="277"/>
        <v>MOW H2N EAAJ_2042</v>
      </c>
      <c r="B17780" t="s">
        <v>130</v>
      </c>
      <c r="C17780" t="s">
        <v>88</v>
      </c>
      <c r="D17780" t="s">
        <v>20</v>
      </c>
      <c r="E17780" t="s">
        <v>5</v>
      </c>
      <c r="F17780" t="s">
        <v>32</v>
      </c>
      <c r="G17780">
        <v>543103.1875</v>
      </c>
      <c r="H17780">
        <v>99597.859375</v>
      </c>
      <c r="I17780">
        <v>31436.40625</v>
      </c>
      <c r="J17780">
        <v>0</v>
      </c>
      <c r="L17780" s="51">
        <v>52231</v>
      </c>
      <c r="M17780">
        <v>19</v>
      </c>
      <c r="N17780">
        <v>88072.734375</v>
      </c>
    </row>
    <row r="17781" spans="1:14" x14ac:dyDescent="0.25">
      <c r="A17781" s="21" t="str">
        <f t="shared" si="277"/>
        <v>MOW H2N EAAJ_2043</v>
      </c>
      <c r="B17781" t="s">
        <v>130</v>
      </c>
      <c r="C17781" t="s">
        <v>88</v>
      </c>
      <c r="D17781" t="s">
        <v>20</v>
      </c>
      <c r="E17781" t="s">
        <v>5</v>
      </c>
      <c r="F17781" t="s">
        <v>32</v>
      </c>
      <c r="G17781">
        <v>557457.75</v>
      </c>
      <c r="H17781">
        <v>102206.2890625</v>
      </c>
      <c r="I17781">
        <v>156246.34375</v>
      </c>
      <c r="J17781">
        <v>0</v>
      </c>
      <c r="L17781" s="51">
        <v>52596</v>
      </c>
      <c r="M17781">
        <v>20</v>
      </c>
      <c r="N17781">
        <v>89545.953125</v>
      </c>
    </row>
    <row r="17782" spans="1:14" x14ac:dyDescent="0.25">
      <c r="A17782" s="21" t="str">
        <f t="shared" si="277"/>
        <v>MOW H2N EAAJ_2024</v>
      </c>
      <c r="B17782" t="s">
        <v>130</v>
      </c>
      <c r="C17782" t="s">
        <v>88</v>
      </c>
      <c r="D17782" t="s">
        <v>20</v>
      </c>
      <c r="E17782" t="s">
        <v>5</v>
      </c>
      <c r="F17782" t="s">
        <v>8</v>
      </c>
      <c r="G17782">
        <v>0</v>
      </c>
      <c r="H17782">
        <v>0</v>
      </c>
      <c r="I17782">
        <v>0</v>
      </c>
      <c r="J17782">
        <v>0</v>
      </c>
      <c r="L17782" s="51">
        <v>45657</v>
      </c>
      <c r="M17782">
        <v>1</v>
      </c>
      <c r="N17782">
        <v>0</v>
      </c>
    </row>
    <row r="17783" spans="1:14" x14ac:dyDescent="0.25">
      <c r="A17783" s="21" t="str">
        <f t="shared" si="277"/>
        <v>MOW H2N EAAJ_2025</v>
      </c>
      <c r="B17783" t="s">
        <v>130</v>
      </c>
      <c r="C17783" t="s">
        <v>88</v>
      </c>
      <c r="D17783" t="s">
        <v>20</v>
      </c>
      <c r="E17783" t="s">
        <v>5</v>
      </c>
      <c r="F17783" t="s">
        <v>8</v>
      </c>
      <c r="G17783">
        <v>0</v>
      </c>
      <c r="H17783">
        <v>0</v>
      </c>
      <c r="I17783">
        <v>0</v>
      </c>
      <c r="J17783">
        <v>0</v>
      </c>
      <c r="L17783" s="51">
        <v>46022</v>
      </c>
      <c r="M17783">
        <v>2</v>
      </c>
      <c r="N17783">
        <v>0</v>
      </c>
    </row>
    <row r="17784" spans="1:14" x14ac:dyDescent="0.25">
      <c r="A17784" s="21" t="str">
        <f t="shared" si="277"/>
        <v>MOW H2N EAAJ_2026</v>
      </c>
      <c r="B17784" t="s">
        <v>130</v>
      </c>
      <c r="C17784" t="s">
        <v>88</v>
      </c>
      <c r="D17784" t="s">
        <v>20</v>
      </c>
      <c r="E17784" t="s">
        <v>5</v>
      </c>
      <c r="F17784" t="s">
        <v>8</v>
      </c>
      <c r="G17784">
        <v>0</v>
      </c>
      <c r="H17784">
        <v>0</v>
      </c>
      <c r="I17784">
        <v>0</v>
      </c>
      <c r="J17784">
        <v>0</v>
      </c>
      <c r="L17784" s="51">
        <v>46387</v>
      </c>
      <c r="M17784">
        <v>3</v>
      </c>
      <c r="N17784">
        <v>0</v>
      </c>
    </row>
    <row r="17785" spans="1:14" x14ac:dyDescent="0.25">
      <c r="A17785" s="21" t="str">
        <f t="shared" si="277"/>
        <v>MOW H2N EAAJ_2027</v>
      </c>
      <c r="B17785" t="s">
        <v>130</v>
      </c>
      <c r="C17785" t="s">
        <v>88</v>
      </c>
      <c r="D17785" t="s">
        <v>20</v>
      </c>
      <c r="E17785" t="s">
        <v>5</v>
      </c>
      <c r="F17785" t="s">
        <v>8</v>
      </c>
      <c r="G17785">
        <v>0</v>
      </c>
      <c r="H17785">
        <v>0</v>
      </c>
      <c r="I17785">
        <v>0</v>
      </c>
      <c r="J17785">
        <v>0</v>
      </c>
      <c r="L17785" s="51">
        <v>46752</v>
      </c>
      <c r="M17785">
        <v>4</v>
      </c>
      <c r="N17785">
        <v>0</v>
      </c>
    </row>
    <row r="17786" spans="1:14" x14ac:dyDescent="0.25">
      <c r="A17786" s="21" t="str">
        <f t="shared" si="277"/>
        <v>MOW H2N EAAJ_2028</v>
      </c>
      <c r="B17786" t="s">
        <v>130</v>
      </c>
      <c r="C17786" t="s">
        <v>88</v>
      </c>
      <c r="D17786" t="s">
        <v>20</v>
      </c>
      <c r="E17786" t="s">
        <v>5</v>
      </c>
      <c r="F17786" t="s">
        <v>8</v>
      </c>
      <c r="G17786">
        <v>0</v>
      </c>
      <c r="H17786">
        <v>0</v>
      </c>
      <c r="I17786">
        <v>0</v>
      </c>
      <c r="J17786">
        <v>0</v>
      </c>
      <c r="L17786" s="51">
        <v>47118</v>
      </c>
      <c r="M17786">
        <v>5</v>
      </c>
      <c r="N17786">
        <v>0</v>
      </c>
    </row>
    <row r="17787" spans="1:14" x14ac:dyDescent="0.25">
      <c r="A17787" s="21" t="str">
        <f t="shared" si="277"/>
        <v>MOW H2N EAAJ_2029</v>
      </c>
      <c r="B17787" t="s">
        <v>130</v>
      </c>
      <c r="C17787" t="s">
        <v>88</v>
      </c>
      <c r="D17787" t="s">
        <v>20</v>
      </c>
      <c r="E17787" t="s">
        <v>5</v>
      </c>
      <c r="F17787" t="s">
        <v>8</v>
      </c>
      <c r="G17787">
        <v>0</v>
      </c>
      <c r="H17787">
        <v>0</v>
      </c>
      <c r="I17787">
        <v>0</v>
      </c>
      <c r="J17787">
        <v>0</v>
      </c>
      <c r="L17787" s="51">
        <v>47483</v>
      </c>
      <c r="M17787">
        <v>6</v>
      </c>
      <c r="N17787">
        <v>0</v>
      </c>
    </row>
    <row r="17788" spans="1:14" x14ac:dyDescent="0.25">
      <c r="A17788" s="21" t="str">
        <f t="shared" si="277"/>
        <v>MOW H2N EAAJ_2030</v>
      </c>
      <c r="B17788" t="s">
        <v>130</v>
      </c>
      <c r="C17788" t="s">
        <v>88</v>
      </c>
      <c r="D17788" t="s">
        <v>20</v>
      </c>
      <c r="E17788" t="s">
        <v>5</v>
      </c>
      <c r="F17788" t="s">
        <v>8</v>
      </c>
      <c r="G17788">
        <v>0</v>
      </c>
      <c r="H17788">
        <v>0</v>
      </c>
      <c r="I17788">
        <v>0</v>
      </c>
      <c r="J17788">
        <v>0</v>
      </c>
      <c r="L17788" s="51">
        <v>47848</v>
      </c>
      <c r="M17788">
        <v>7</v>
      </c>
      <c r="N17788">
        <v>0</v>
      </c>
    </row>
    <row r="17789" spans="1:14" x14ac:dyDescent="0.25">
      <c r="A17789" s="21" t="str">
        <f t="shared" si="277"/>
        <v>MOW H2N EAAJ_2031</v>
      </c>
      <c r="B17789" t="s">
        <v>130</v>
      </c>
      <c r="C17789" t="s">
        <v>88</v>
      </c>
      <c r="D17789" t="s">
        <v>20</v>
      </c>
      <c r="E17789" t="s">
        <v>5</v>
      </c>
      <c r="F17789" t="s">
        <v>8</v>
      </c>
      <c r="G17789">
        <v>0</v>
      </c>
      <c r="H17789">
        <v>0</v>
      </c>
      <c r="I17789">
        <v>0</v>
      </c>
      <c r="J17789">
        <v>0</v>
      </c>
      <c r="L17789" s="51">
        <v>48213</v>
      </c>
      <c r="M17789">
        <v>8</v>
      </c>
      <c r="N17789">
        <v>0</v>
      </c>
    </row>
    <row r="17790" spans="1:14" x14ac:dyDescent="0.25">
      <c r="A17790" s="21" t="str">
        <f t="shared" si="277"/>
        <v>MOW H2N EAAJ_2032</v>
      </c>
      <c r="B17790" t="s">
        <v>130</v>
      </c>
      <c r="C17790" t="s">
        <v>88</v>
      </c>
      <c r="D17790" t="s">
        <v>20</v>
      </c>
      <c r="E17790" t="s">
        <v>5</v>
      </c>
      <c r="F17790" t="s">
        <v>8</v>
      </c>
      <c r="G17790">
        <v>0</v>
      </c>
      <c r="H17790">
        <v>0</v>
      </c>
      <c r="I17790">
        <v>0</v>
      </c>
      <c r="J17790">
        <v>0</v>
      </c>
      <c r="L17790" s="51">
        <v>48579</v>
      </c>
      <c r="M17790">
        <v>9</v>
      </c>
      <c r="N17790">
        <v>0</v>
      </c>
    </row>
    <row r="17791" spans="1:14" x14ac:dyDescent="0.25">
      <c r="A17791" s="21" t="str">
        <f t="shared" si="277"/>
        <v>MOW H2N EAAJ_2033</v>
      </c>
      <c r="B17791" t="s">
        <v>130</v>
      </c>
      <c r="C17791" t="s">
        <v>88</v>
      </c>
      <c r="D17791" t="s">
        <v>20</v>
      </c>
      <c r="E17791" t="s">
        <v>5</v>
      </c>
      <c r="F17791" t="s">
        <v>8</v>
      </c>
      <c r="G17791">
        <v>0</v>
      </c>
      <c r="H17791">
        <v>0</v>
      </c>
      <c r="I17791">
        <v>0</v>
      </c>
      <c r="J17791">
        <v>0</v>
      </c>
      <c r="L17791" s="51">
        <v>48944</v>
      </c>
      <c r="M17791">
        <v>10</v>
      </c>
      <c r="N17791">
        <v>0</v>
      </c>
    </row>
    <row r="17792" spans="1:14" x14ac:dyDescent="0.25">
      <c r="A17792" s="21" t="str">
        <f t="shared" si="277"/>
        <v>MOW H2N EAAJ_2034</v>
      </c>
      <c r="B17792" t="s">
        <v>130</v>
      </c>
      <c r="C17792" t="s">
        <v>88</v>
      </c>
      <c r="D17792" t="s">
        <v>20</v>
      </c>
      <c r="E17792" t="s">
        <v>5</v>
      </c>
      <c r="F17792" t="s">
        <v>8</v>
      </c>
      <c r="G17792">
        <v>0</v>
      </c>
      <c r="H17792">
        <v>0</v>
      </c>
      <c r="I17792">
        <v>0</v>
      </c>
      <c r="J17792">
        <v>0</v>
      </c>
      <c r="L17792" s="51">
        <v>49309</v>
      </c>
      <c r="M17792">
        <v>11</v>
      </c>
      <c r="N17792">
        <v>0</v>
      </c>
    </row>
    <row r="17793" spans="1:14" x14ac:dyDescent="0.25">
      <c r="A17793" s="21" t="str">
        <f t="shared" si="277"/>
        <v>MOW H2N EAAJ_2035</v>
      </c>
      <c r="B17793" t="s">
        <v>130</v>
      </c>
      <c r="C17793" t="s">
        <v>88</v>
      </c>
      <c r="D17793" t="s">
        <v>20</v>
      </c>
      <c r="E17793" t="s">
        <v>5</v>
      </c>
      <c r="F17793" t="s">
        <v>8</v>
      </c>
      <c r="G17793">
        <v>0</v>
      </c>
      <c r="H17793">
        <v>0</v>
      </c>
      <c r="I17793">
        <v>0</v>
      </c>
      <c r="J17793">
        <v>0</v>
      </c>
      <c r="L17793" s="51">
        <v>49674</v>
      </c>
      <c r="M17793">
        <v>12</v>
      </c>
      <c r="N17793">
        <v>0</v>
      </c>
    </row>
    <row r="17794" spans="1:14" x14ac:dyDescent="0.25">
      <c r="A17794" s="21" t="str">
        <f t="shared" ref="A17794:A17857" si="278">B17794&amp;" "&amp;D17794&amp;" "&amp;C17794&amp;"_"&amp;YEAR(L17794)</f>
        <v>MOW H2N EAAJ_2036</v>
      </c>
      <c r="B17794" t="s">
        <v>130</v>
      </c>
      <c r="C17794" t="s">
        <v>88</v>
      </c>
      <c r="D17794" t="s">
        <v>20</v>
      </c>
      <c r="E17794" t="s">
        <v>5</v>
      </c>
      <c r="F17794" t="s">
        <v>8</v>
      </c>
      <c r="G17794">
        <v>0</v>
      </c>
      <c r="H17794">
        <v>0</v>
      </c>
      <c r="I17794">
        <v>0</v>
      </c>
      <c r="J17794">
        <v>0</v>
      </c>
      <c r="L17794" s="51">
        <v>50040</v>
      </c>
      <c r="M17794">
        <v>13</v>
      </c>
      <c r="N17794">
        <v>0</v>
      </c>
    </row>
    <row r="17795" spans="1:14" x14ac:dyDescent="0.25">
      <c r="A17795" s="21" t="str">
        <f t="shared" si="278"/>
        <v>MOW H2N EAAJ_2037</v>
      </c>
      <c r="B17795" t="s">
        <v>130</v>
      </c>
      <c r="C17795" t="s">
        <v>88</v>
      </c>
      <c r="D17795" t="s">
        <v>20</v>
      </c>
      <c r="E17795" t="s">
        <v>5</v>
      </c>
      <c r="F17795" t="s">
        <v>8</v>
      </c>
      <c r="G17795">
        <v>0</v>
      </c>
      <c r="H17795">
        <v>0</v>
      </c>
      <c r="I17795">
        <v>0</v>
      </c>
      <c r="J17795">
        <v>0</v>
      </c>
      <c r="L17795" s="51">
        <v>50405</v>
      </c>
      <c r="M17795">
        <v>14</v>
      </c>
      <c r="N17795">
        <v>0</v>
      </c>
    </row>
    <row r="17796" spans="1:14" x14ac:dyDescent="0.25">
      <c r="A17796" s="21" t="str">
        <f t="shared" si="278"/>
        <v>MOW H2N EAAJ_2038</v>
      </c>
      <c r="B17796" t="s">
        <v>130</v>
      </c>
      <c r="C17796" t="s">
        <v>88</v>
      </c>
      <c r="D17796" t="s">
        <v>20</v>
      </c>
      <c r="E17796" t="s">
        <v>5</v>
      </c>
      <c r="F17796" t="s">
        <v>8</v>
      </c>
      <c r="G17796">
        <v>0</v>
      </c>
      <c r="H17796">
        <v>0</v>
      </c>
      <c r="I17796">
        <v>0</v>
      </c>
      <c r="J17796">
        <v>0</v>
      </c>
      <c r="L17796" s="51">
        <v>50770</v>
      </c>
      <c r="M17796">
        <v>15</v>
      </c>
      <c r="N17796">
        <v>0</v>
      </c>
    </row>
    <row r="17797" spans="1:14" x14ac:dyDescent="0.25">
      <c r="A17797" s="21" t="str">
        <f t="shared" si="278"/>
        <v>MOW H2N EAAJ_2039</v>
      </c>
      <c r="B17797" t="s">
        <v>130</v>
      </c>
      <c r="C17797" t="s">
        <v>88</v>
      </c>
      <c r="D17797" t="s">
        <v>20</v>
      </c>
      <c r="E17797" t="s">
        <v>5</v>
      </c>
      <c r="F17797" t="s">
        <v>8</v>
      </c>
      <c r="G17797">
        <v>0</v>
      </c>
      <c r="H17797">
        <v>0</v>
      </c>
      <c r="I17797">
        <v>0</v>
      </c>
      <c r="J17797">
        <v>0</v>
      </c>
      <c r="L17797" s="51">
        <v>51135</v>
      </c>
      <c r="M17797">
        <v>16</v>
      </c>
      <c r="N17797">
        <v>0</v>
      </c>
    </row>
    <row r="17798" spans="1:14" x14ac:dyDescent="0.25">
      <c r="A17798" s="21" t="str">
        <f t="shared" si="278"/>
        <v>MOW H2N EAAJ_2040</v>
      </c>
      <c r="B17798" t="s">
        <v>130</v>
      </c>
      <c r="C17798" t="s">
        <v>88</v>
      </c>
      <c r="D17798" t="s">
        <v>20</v>
      </c>
      <c r="E17798" t="s">
        <v>5</v>
      </c>
      <c r="F17798" t="s">
        <v>8</v>
      </c>
      <c r="G17798">
        <v>0</v>
      </c>
      <c r="H17798">
        <v>0</v>
      </c>
      <c r="I17798">
        <v>0</v>
      </c>
      <c r="J17798">
        <v>0</v>
      </c>
      <c r="L17798" s="51">
        <v>51501</v>
      </c>
      <c r="M17798">
        <v>17</v>
      </c>
      <c r="N17798">
        <v>0</v>
      </c>
    </row>
    <row r="17799" spans="1:14" x14ac:dyDescent="0.25">
      <c r="A17799" s="21" t="str">
        <f t="shared" si="278"/>
        <v>MOW H2N EAAJ_2041</v>
      </c>
      <c r="B17799" t="s">
        <v>130</v>
      </c>
      <c r="C17799" t="s">
        <v>88</v>
      </c>
      <c r="D17799" t="s">
        <v>20</v>
      </c>
      <c r="E17799" t="s">
        <v>5</v>
      </c>
      <c r="F17799" t="s">
        <v>8</v>
      </c>
      <c r="G17799">
        <v>0</v>
      </c>
      <c r="H17799">
        <v>0</v>
      </c>
      <c r="I17799">
        <v>0</v>
      </c>
      <c r="J17799">
        <v>0</v>
      </c>
      <c r="L17799" s="51">
        <v>51866</v>
      </c>
      <c r="M17799">
        <v>18</v>
      </c>
      <c r="N17799">
        <v>0</v>
      </c>
    </row>
    <row r="17800" spans="1:14" x14ac:dyDescent="0.25">
      <c r="A17800" s="21" t="str">
        <f t="shared" si="278"/>
        <v>MOW H2N EAAJ_2042</v>
      </c>
      <c r="B17800" t="s">
        <v>130</v>
      </c>
      <c r="C17800" t="s">
        <v>88</v>
      </c>
      <c r="D17800" t="s">
        <v>20</v>
      </c>
      <c r="E17800" t="s">
        <v>5</v>
      </c>
      <c r="F17800" t="s">
        <v>8</v>
      </c>
      <c r="G17800">
        <v>0</v>
      </c>
      <c r="H17800">
        <v>0</v>
      </c>
      <c r="I17800">
        <v>0</v>
      </c>
      <c r="J17800">
        <v>0</v>
      </c>
      <c r="L17800" s="51">
        <v>52231</v>
      </c>
      <c r="M17800">
        <v>19</v>
      </c>
      <c r="N17800">
        <v>0</v>
      </c>
    </row>
    <row r="17801" spans="1:14" x14ac:dyDescent="0.25">
      <c r="A17801" s="21" t="str">
        <f t="shared" si="278"/>
        <v>MOW H2N EAAJ_2043</v>
      </c>
      <c r="B17801" t="s">
        <v>130</v>
      </c>
      <c r="C17801" t="s">
        <v>88</v>
      </c>
      <c r="D17801" t="s">
        <v>20</v>
      </c>
      <c r="E17801" t="s">
        <v>5</v>
      </c>
      <c r="F17801" t="s">
        <v>8</v>
      </c>
      <c r="G17801">
        <v>0</v>
      </c>
      <c r="H17801">
        <v>0</v>
      </c>
      <c r="I17801">
        <v>0</v>
      </c>
      <c r="J17801">
        <v>0</v>
      </c>
      <c r="L17801" s="51">
        <v>52596</v>
      </c>
      <c r="M17801">
        <v>20</v>
      </c>
      <c r="N17801">
        <v>0</v>
      </c>
    </row>
    <row r="17802" spans="1:14" x14ac:dyDescent="0.25">
      <c r="A17802" s="21" t="str">
        <f t="shared" si="278"/>
        <v>MOW H3C EAAJ_2024</v>
      </c>
      <c r="B17802" t="s">
        <v>130</v>
      </c>
      <c r="C17802" t="s">
        <v>88</v>
      </c>
      <c r="D17802" t="s">
        <v>18</v>
      </c>
      <c r="E17802" t="s">
        <v>29</v>
      </c>
      <c r="F17802" t="s">
        <v>28</v>
      </c>
      <c r="K17802">
        <v>0</v>
      </c>
      <c r="L17802" s="51">
        <v>45657</v>
      </c>
      <c r="M17802">
        <v>1</v>
      </c>
    </row>
    <row r="17803" spans="1:14" x14ac:dyDescent="0.25">
      <c r="A17803" s="21" t="str">
        <f t="shared" si="278"/>
        <v>MOW H3C EAAJ_2025</v>
      </c>
      <c r="B17803" t="s">
        <v>130</v>
      </c>
      <c r="C17803" t="s">
        <v>88</v>
      </c>
      <c r="D17803" t="s">
        <v>18</v>
      </c>
      <c r="E17803" t="s">
        <v>29</v>
      </c>
      <c r="F17803" t="s">
        <v>28</v>
      </c>
      <c r="K17803">
        <v>0</v>
      </c>
      <c r="L17803" s="51">
        <v>46022</v>
      </c>
      <c r="M17803">
        <v>2</v>
      </c>
    </row>
    <row r="17804" spans="1:14" x14ac:dyDescent="0.25">
      <c r="A17804" s="21" t="str">
        <f t="shared" si="278"/>
        <v>MOW H3C EAAJ_2026</v>
      </c>
      <c r="B17804" t="s">
        <v>130</v>
      </c>
      <c r="C17804" t="s">
        <v>88</v>
      </c>
      <c r="D17804" t="s">
        <v>18</v>
      </c>
      <c r="E17804" t="s">
        <v>29</v>
      </c>
      <c r="F17804" t="s">
        <v>28</v>
      </c>
      <c r="K17804">
        <v>0</v>
      </c>
      <c r="L17804" s="51">
        <v>46387</v>
      </c>
      <c r="M17804">
        <v>3</v>
      </c>
    </row>
    <row r="17805" spans="1:14" x14ac:dyDescent="0.25">
      <c r="A17805" s="21" t="str">
        <f t="shared" si="278"/>
        <v>MOW H3C EAAJ_2027</v>
      </c>
      <c r="B17805" t="s">
        <v>130</v>
      </c>
      <c r="C17805" t="s">
        <v>88</v>
      </c>
      <c r="D17805" t="s">
        <v>18</v>
      </c>
      <c r="E17805" t="s">
        <v>29</v>
      </c>
      <c r="F17805" t="s">
        <v>28</v>
      </c>
      <c r="K17805">
        <v>0</v>
      </c>
      <c r="L17805" s="51">
        <v>46752</v>
      </c>
      <c r="M17805">
        <v>4</v>
      </c>
    </row>
    <row r="17806" spans="1:14" x14ac:dyDescent="0.25">
      <c r="A17806" s="21" t="str">
        <f t="shared" si="278"/>
        <v>MOW H3C EAAJ_2028</v>
      </c>
      <c r="B17806" t="s">
        <v>130</v>
      </c>
      <c r="C17806" t="s">
        <v>88</v>
      </c>
      <c r="D17806" t="s">
        <v>18</v>
      </c>
      <c r="E17806" t="s">
        <v>29</v>
      </c>
      <c r="F17806" t="s">
        <v>28</v>
      </c>
      <c r="K17806">
        <v>0</v>
      </c>
      <c r="L17806" s="51">
        <v>47118</v>
      </c>
      <c r="M17806">
        <v>5</v>
      </c>
    </row>
    <row r="17807" spans="1:14" x14ac:dyDescent="0.25">
      <c r="A17807" s="21" t="str">
        <f t="shared" si="278"/>
        <v>MOW H3C EAAJ_2029</v>
      </c>
      <c r="B17807" t="s">
        <v>130</v>
      </c>
      <c r="C17807" t="s">
        <v>88</v>
      </c>
      <c r="D17807" t="s">
        <v>18</v>
      </c>
      <c r="E17807" t="s">
        <v>29</v>
      </c>
      <c r="F17807" t="s">
        <v>28</v>
      </c>
      <c r="K17807">
        <v>0</v>
      </c>
      <c r="L17807" s="51">
        <v>47483</v>
      </c>
      <c r="M17807">
        <v>6</v>
      </c>
    </row>
    <row r="17808" spans="1:14" x14ac:dyDescent="0.25">
      <c r="A17808" s="21" t="str">
        <f t="shared" si="278"/>
        <v>MOW H3C EAAJ_2030</v>
      </c>
      <c r="B17808" t="s">
        <v>130</v>
      </c>
      <c r="C17808" t="s">
        <v>88</v>
      </c>
      <c r="D17808" t="s">
        <v>18</v>
      </c>
      <c r="E17808" t="s">
        <v>29</v>
      </c>
      <c r="F17808" t="s">
        <v>28</v>
      </c>
      <c r="K17808">
        <v>0</v>
      </c>
      <c r="L17808" s="51">
        <v>47848</v>
      </c>
      <c r="M17808">
        <v>7</v>
      </c>
    </row>
    <row r="17809" spans="1:13" x14ac:dyDescent="0.25">
      <c r="A17809" s="21" t="str">
        <f t="shared" si="278"/>
        <v>MOW H3C EAAJ_2031</v>
      </c>
      <c r="B17809" t="s">
        <v>130</v>
      </c>
      <c r="C17809" t="s">
        <v>88</v>
      </c>
      <c r="D17809" t="s">
        <v>18</v>
      </c>
      <c r="E17809" t="s">
        <v>29</v>
      </c>
      <c r="F17809" t="s">
        <v>28</v>
      </c>
      <c r="K17809">
        <v>0</v>
      </c>
      <c r="L17809" s="51">
        <v>48213</v>
      </c>
      <c r="M17809">
        <v>8</v>
      </c>
    </row>
    <row r="17810" spans="1:13" x14ac:dyDescent="0.25">
      <c r="A17810" s="21" t="str">
        <f t="shared" si="278"/>
        <v>MOW H3C EAAJ_2032</v>
      </c>
      <c r="B17810" t="s">
        <v>130</v>
      </c>
      <c r="C17810" t="s">
        <v>88</v>
      </c>
      <c r="D17810" t="s">
        <v>18</v>
      </c>
      <c r="E17810" t="s">
        <v>29</v>
      </c>
      <c r="F17810" t="s">
        <v>28</v>
      </c>
      <c r="K17810">
        <v>0</v>
      </c>
      <c r="L17810" s="51">
        <v>48579</v>
      </c>
      <c r="M17810">
        <v>9</v>
      </c>
    </row>
    <row r="17811" spans="1:13" x14ac:dyDescent="0.25">
      <c r="A17811" s="21" t="str">
        <f t="shared" si="278"/>
        <v>MOW H3C EAAJ_2033</v>
      </c>
      <c r="B17811" t="s">
        <v>130</v>
      </c>
      <c r="C17811" t="s">
        <v>88</v>
      </c>
      <c r="D17811" t="s">
        <v>18</v>
      </c>
      <c r="E17811" t="s">
        <v>29</v>
      </c>
      <c r="F17811" t="s">
        <v>28</v>
      </c>
      <c r="K17811">
        <v>132778.140625</v>
      </c>
      <c r="L17811" s="51">
        <v>48944</v>
      </c>
      <c r="M17811">
        <v>10</v>
      </c>
    </row>
    <row r="17812" spans="1:13" x14ac:dyDescent="0.25">
      <c r="A17812" s="21" t="str">
        <f t="shared" si="278"/>
        <v>MOW H3C EAAJ_2034</v>
      </c>
      <c r="B17812" t="s">
        <v>130</v>
      </c>
      <c r="C17812" t="s">
        <v>88</v>
      </c>
      <c r="D17812" t="s">
        <v>18</v>
      </c>
      <c r="E17812" t="s">
        <v>29</v>
      </c>
      <c r="F17812" t="s">
        <v>28</v>
      </c>
      <c r="K17812">
        <v>267477.71875</v>
      </c>
      <c r="L17812" s="51">
        <v>49309</v>
      </c>
      <c r="M17812">
        <v>11</v>
      </c>
    </row>
    <row r="17813" spans="1:13" x14ac:dyDescent="0.25">
      <c r="A17813" s="21" t="str">
        <f t="shared" si="278"/>
        <v>MOW H3C EAAJ_2035</v>
      </c>
      <c r="B17813" t="s">
        <v>130</v>
      </c>
      <c r="C17813" t="s">
        <v>88</v>
      </c>
      <c r="D17813" t="s">
        <v>18</v>
      </c>
      <c r="E17813" t="s">
        <v>29</v>
      </c>
      <c r="F17813" t="s">
        <v>28</v>
      </c>
      <c r="K17813">
        <v>0</v>
      </c>
      <c r="L17813" s="51">
        <v>49674</v>
      </c>
      <c r="M17813">
        <v>12</v>
      </c>
    </row>
    <row r="17814" spans="1:13" x14ac:dyDescent="0.25">
      <c r="A17814" s="21" t="str">
        <f t="shared" si="278"/>
        <v>MOW H3C EAAJ_2036</v>
      </c>
      <c r="B17814" t="s">
        <v>130</v>
      </c>
      <c r="C17814" t="s">
        <v>88</v>
      </c>
      <c r="D17814" t="s">
        <v>18</v>
      </c>
      <c r="E17814" t="s">
        <v>29</v>
      </c>
      <c r="F17814" t="s">
        <v>28</v>
      </c>
      <c r="K17814">
        <v>0</v>
      </c>
      <c r="L17814" s="51">
        <v>50040</v>
      </c>
      <c r="M17814">
        <v>13</v>
      </c>
    </row>
    <row r="17815" spans="1:13" x14ac:dyDescent="0.25">
      <c r="A17815" s="21" t="str">
        <f t="shared" si="278"/>
        <v>MOW H3C EAAJ_2037</v>
      </c>
      <c r="B17815" t="s">
        <v>130</v>
      </c>
      <c r="C17815" t="s">
        <v>88</v>
      </c>
      <c r="D17815" t="s">
        <v>18</v>
      </c>
      <c r="E17815" t="s">
        <v>29</v>
      </c>
      <c r="F17815" t="s">
        <v>28</v>
      </c>
      <c r="K17815">
        <v>0</v>
      </c>
      <c r="L17815" s="51">
        <v>50405</v>
      </c>
      <c r="M17815">
        <v>14</v>
      </c>
    </row>
    <row r="17816" spans="1:13" x14ac:dyDescent="0.25">
      <c r="A17816" s="21" t="str">
        <f t="shared" si="278"/>
        <v>MOW H3C EAAJ_2038</v>
      </c>
      <c r="B17816" t="s">
        <v>130</v>
      </c>
      <c r="C17816" t="s">
        <v>88</v>
      </c>
      <c r="D17816" t="s">
        <v>18</v>
      </c>
      <c r="E17816" t="s">
        <v>29</v>
      </c>
      <c r="F17816" t="s">
        <v>28</v>
      </c>
      <c r="K17816">
        <v>3827.714599609375</v>
      </c>
      <c r="L17816" s="51">
        <v>50770</v>
      </c>
      <c r="M17816">
        <v>15</v>
      </c>
    </row>
    <row r="17817" spans="1:13" x14ac:dyDescent="0.25">
      <c r="A17817" s="21" t="str">
        <f t="shared" si="278"/>
        <v>MOW H3C EAAJ_2039</v>
      </c>
      <c r="B17817" t="s">
        <v>130</v>
      </c>
      <c r="C17817" t="s">
        <v>88</v>
      </c>
      <c r="D17817" t="s">
        <v>18</v>
      </c>
      <c r="E17817" t="s">
        <v>29</v>
      </c>
      <c r="F17817" t="s">
        <v>28</v>
      </c>
      <c r="K17817">
        <v>0</v>
      </c>
      <c r="L17817" s="51">
        <v>51135</v>
      </c>
      <c r="M17817">
        <v>16</v>
      </c>
    </row>
    <row r="17818" spans="1:13" x14ac:dyDescent="0.25">
      <c r="A17818" s="21" t="str">
        <f t="shared" si="278"/>
        <v>MOW H3C EAAJ_2040</v>
      </c>
      <c r="B17818" t="s">
        <v>130</v>
      </c>
      <c r="C17818" t="s">
        <v>88</v>
      </c>
      <c r="D17818" t="s">
        <v>18</v>
      </c>
      <c r="E17818" t="s">
        <v>29</v>
      </c>
      <c r="F17818" t="s">
        <v>28</v>
      </c>
      <c r="K17818">
        <v>0</v>
      </c>
      <c r="L17818" s="51">
        <v>51501</v>
      </c>
      <c r="M17818">
        <v>17</v>
      </c>
    </row>
    <row r="17819" spans="1:13" x14ac:dyDescent="0.25">
      <c r="A17819" s="21" t="str">
        <f t="shared" si="278"/>
        <v>MOW H3C EAAJ_2041</v>
      </c>
      <c r="B17819" t="s">
        <v>130</v>
      </c>
      <c r="C17819" t="s">
        <v>88</v>
      </c>
      <c r="D17819" t="s">
        <v>18</v>
      </c>
      <c r="E17819" t="s">
        <v>29</v>
      </c>
      <c r="F17819" t="s">
        <v>28</v>
      </c>
      <c r="K17819">
        <v>63643.6640625</v>
      </c>
      <c r="L17819" s="51">
        <v>51866</v>
      </c>
      <c r="M17819">
        <v>18</v>
      </c>
    </row>
    <row r="17820" spans="1:13" x14ac:dyDescent="0.25">
      <c r="A17820" s="21" t="str">
        <f t="shared" si="278"/>
        <v>MOW H3C EAAJ_2042</v>
      </c>
      <c r="B17820" t="s">
        <v>130</v>
      </c>
      <c r="C17820" t="s">
        <v>88</v>
      </c>
      <c r="D17820" t="s">
        <v>18</v>
      </c>
      <c r="E17820" t="s">
        <v>29</v>
      </c>
      <c r="F17820" t="s">
        <v>28</v>
      </c>
      <c r="K17820">
        <v>206453.3125</v>
      </c>
      <c r="L17820" s="51">
        <v>52231</v>
      </c>
      <c r="M17820">
        <v>19</v>
      </c>
    </row>
    <row r="17821" spans="1:13" x14ac:dyDescent="0.25">
      <c r="A17821" s="21" t="str">
        <f t="shared" si="278"/>
        <v>MOW H3C EAAJ_2043</v>
      </c>
      <c r="B17821" t="s">
        <v>130</v>
      </c>
      <c r="C17821" t="s">
        <v>88</v>
      </c>
      <c r="D17821" t="s">
        <v>18</v>
      </c>
      <c r="E17821" t="s">
        <v>29</v>
      </c>
      <c r="F17821" t="s">
        <v>28</v>
      </c>
      <c r="K17821">
        <v>212335.859375</v>
      </c>
      <c r="L17821" s="51">
        <v>52596</v>
      </c>
      <c r="M17821">
        <v>20</v>
      </c>
    </row>
    <row r="17822" spans="1:13" x14ac:dyDescent="0.25">
      <c r="A17822" s="21" t="str">
        <f t="shared" si="278"/>
        <v>MOW H3C EAAJ_2024</v>
      </c>
      <c r="B17822" t="s">
        <v>130</v>
      </c>
      <c r="C17822" t="s">
        <v>88</v>
      </c>
      <c r="D17822" t="s">
        <v>18</v>
      </c>
      <c r="E17822" t="s">
        <v>29</v>
      </c>
      <c r="F17822" t="s">
        <v>31</v>
      </c>
      <c r="K17822">
        <v>0</v>
      </c>
      <c r="L17822" s="51">
        <v>45657</v>
      </c>
      <c r="M17822">
        <v>1</v>
      </c>
    </row>
    <row r="17823" spans="1:13" x14ac:dyDescent="0.25">
      <c r="A17823" s="21" t="str">
        <f t="shared" si="278"/>
        <v>MOW H3C EAAJ_2025</v>
      </c>
      <c r="B17823" t="s">
        <v>130</v>
      </c>
      <c r="C17823" t="s">
        <v>88</v>
      </c>
      <c r="D17823" t="s">
        <v>18</v>
      </c>
      <c r="E17823" t="s">
        <v>29</v>
      </c>
      <c r="F17823" t="s">
        <v>31</v>
      </c>
      <c r="K17823">
        <v>0</v>
      </c>
      <c r="L17823" s="51">
        <v>46022</v>
      </c>
      <c r="M17823">
        <v>2</v>
      </c>
    </row>
    <row r="17824" spans="1:13" x14ac:dyDescent="0.25">
      <c r="A17824" s="21" t="str">
        <f t="shared" si="278"/>
        <v>MOW H3C EAAJ_2026</v>
      </c>
      <c r="B17824" t="s">
        <v>130</v>
      </c>
      <c r="C17824" t="s">
        <v>88</v>
      </c>
      <c r="D17824" t="s">
        <v>18</v>
      </c>
      <c r="E17824" t="s">
        <v>29</v>
      </c>
      <c r="F17824" t="s">
        <v>31</v>
      </c>
      <c r="K17824">
        <v>0</v>
      </c>
      <c r="L17824" s="51">
        <v>46387</v>
      </c>
      <c r="M17824">
        <v>3</v>
      </c>
    </row>
    <row r="17825" spans="1:13" x14ac:dyDescent="0.25">
      <c r="A17825" s="21" t="str">
        <f t="shared" si="278"/>
        <v>MOW H3C EAAJ_2027</v>
      </c>
      <c r="B17825" t="s">
        <v>130</v>
      </c>
      <c r="C17825" t="s">
        <v>88</v>
      </c>
      <c r="D17825" t="s">
        <v>18</v>
      </c>
      <c r="E17825" t="s">
        <v>29</v>
      </c>
      <c r="F17825" t="s">
        <v>31</v>
      </c>
      <c r="K17825">
        <v>0</v>
      </c>
      <c r="L17825" s="51">
        <v>46752</v>
      </c>
      <c r="M17825">
        <v>4</v>
      </c>
    </row>
    <row r="17826" spans="1:13" x14ac:dyDescent="0.25">
      <c r="A17826" s="21" t="str">
        <f t="shared" si="278"/>
        <v>MOW H3C EAAJ_2028</v>
      </c>
      <c r="B17826" t="s">
        <v>130</v>
      </c>
      <c r="C17826" t="s">
        <v>88</v>
      </c>
      <c r="D17826" t="s">
        <v>18</v>
      </c>
      <c r="E17826" t="s">
        <v>29</v>
      </c>
      <c r="F17826" t="s">
        <v>31</v>
      </c>
      <c r="K17826">
        <v>0</v>
      </c>
      <c r="L17826" s="51">
        <v>47118</v>
      </c>
      <c r="M17826">
        <v>5</v>
      </c>
    </row>
    <row r="17827" spans="1:13" x14ac:dyDescent="0.25">
      <c r="A17827" s="21" t="str">
        <f t="shared" si="278"/>
        <v>MOW H3C EAAJ_2029</v>
      </c>
      <c r="B17827" t="s">
        <v>130</v>
      </c>
      <c r="C17827" t="s">
        <v>88</v>
      </c>
      <c r="D17827" t="s">
        <v>18</v>
      </c>
      <c r="E17827" t="s">
        <v>29</v>
      </c>
      <c r="F17827" t="s">
        <v>31</v>
      </c>
      <c r="K17827">
        <v>0</v>
      </c>
      <c r="L17827" s="51">
        <v>47483</v>
      </c>
      <c r="M17827">
        <v>6</v>
      </c>
    </row>
    <row r="17828" spans="1:13" x14ac:dyDescent="0.25">
      <c r="A17828" s="21" t="str">
        <f t="shared" si="278"/>
        <v>MOW H3C EAAJ_2030</v>
      </c>
      <c r="B17828" t="s">
        <v>130</v>
      </c>
      <c r="C17828" t="s">
        <v>88</v>
      </c>
      <c r="D17828" t="s">
        <v>18</v>
      </c>
      <c r="E17828" t="s">
        <v>29</v>
      </c>
      <c r="F17828" t="s">
        <v>31</v>
      </c>
      <c r="K17828">
        <v>0</v>
      </c>
      <c r="L17828" s="51">
        <v>47848</v>
      </c>
      <c r="M17828">
        <v>7</v>
      </c>
    </row>
    <row r="17829" spans="1:13" x14ac:dyDescent="0.25">
      <c r="A17829" s="21" t="str">
        <f t="shared" si="278"/>
        <v>MOW H3C EAAJ_2031</v>
      </c>
      <c r="B17829" t="s">
        <v>130</v>
      </c>
      <c r="C17829" t="s">
        <v>88</v>
      </c>
      <c r="D17829" t="s">
        <v>18</v>
      </c>
      <c r="E17829" t="s">
        <v>29</v>
      </c>
      <c r="F17829" t="s">
        <v>31</v>
      </c>
      <c r="K17829">
        <v>0</v>
      </c>
      <c r="L17829" s="51">
        <v>48213</v>
      </c>
      <c r="M17829">
        <v>8</v>
      </c>
    </row>
    <row r="17830" spans="1:13" x14ac:dyDescent="0.25">
      <c r="A17830" s="21" t="str">
        <f t="shared" si="278"/>
        <v>MOW H3C EAAJ_2032</v>
      </c>
      <c r="B17830" t="s">
        <v>130</v>
      </c>
      <c r="C17830" t="s">
        <v>88</v>
      </c>
      <c r="D17830" t="s">
        <v>18</v>
      </c>
      <c r="E17830" t="s">
        <v>29</v>
      </c>
      <c r="F17830" t="s">
        <v>31</v>
      </c>
      <c r="K17830">
        <v>0</v>
      </c>
      <c r="L17830" s="51">
        <v>48579</v>
      </c>
      <c r="M17830">
        <v>9</v>
      </c>
    </row>
    <row r="17831" spans="1:13" x14ac:dyDescent="0.25">
      <c r="A17831" s="21" t="str">
        <f t="shared" si="278"/>
        <v>MOW H3C EAAJ_2033</v>
      </c>
      <c r="B17831" t="s">
        <v>130</v>
      </c>
      <c r="C17831" t="s">
        <v>88</v>
      </c>
      <c r="D17831" t="s">
        <v>18</v>
      </c>
      <c r="E17831" t="s">
        <v>29</v>
      </c>
      <c r="F17831" t="s">
        <v>31</v>
      </c>
      <c r="K17831">
        <v>0</v>
      </c>
      <c r="L17831" s="51">
        <v>48944</v>
      </c>
      <c r="M17831">
        <v>10</v>
      </c>
    </row>
    <row r="17832" spans="1:13" x14ac:dyDescent="0.25">
      <c r="A17832" s="21" t="str">
        <f t="shared" si="278"/>
        <v>MOW H3C EAAJ_2034</v>
      </c>
      <c r="B17832" t="s">
        <v>130</v>
      </c>
      <c r="C17832" t="s">
        <v>88</v>
      </c>
      <c r="D17832" t="s">
        <v>18</v>
      </c>
      <c r="E17832" t="s">
        <v>29</v>
      </c>
      <c r="F17832" t="s">
        <v>31</v>
      </c>
      <c r="K17832">
        <v>0</v>
      </c>
      <c r="L17832" s="51">
        <v>49309</v>
      </c>
      <c r="M17832">
        <v>11</v>
      </c>
    </row>
    <row r="17833" spans="1:13" x14ac:dyDescent="0.25">
      <c r="A17833" s="21" t="str">
        <f t="shared" si="278"/>
        <v>MOW H3C EAAJ_2035</v>
      </c>
      <c r="B17833" t="s">
        <v>130</v>
      </c>
      <c r="C17833" t="s">
        <v>88</v>
      </c>
      <c r="D17833" t="s">
        <v>18</v>
      </c>
      <c r="E17833" t="s">
        <v>29</v>
      </c>
      <c r="F17833" t="s">
        <v>31</v>
      </c>
      <c r="K17833">
        <v>0</v>
      </c>
      <c r="L17833" s="51">
        <v>49674</v>
      </c>
      <c r="M17833">
        <v>12</v>
      </c>
    </row>
    <row r="17834" spans="1:13" x14ac:dyDescent="0.25">
      <c r="A17834" s="21" t="str">
        <f t="shared" si="278"/>
        <v>MOW H3C EAAJ_2036</v>
      </c>
      <c r="B17834" t="s">
        <v>130</v>
      </c>
      <c r="C17834" t="s">
        <v>88</v>
      </c>
      <c r="D17834" t="s">
        <v>18</v>
      </c>
      <c r="E17834" t="s">
        <v>29</v>
      </c>
      <c r="F17834" t="s">
        <v>31</v>
      </c>
      <c r="K17834">
        <v>0</v>
      </c>
      <c r="L17834" s="51">
        <v>50040</v>
      </c>
      <c r="M17834">
        <v>13</v>
      </c>
    </row>
    <row r="17835" spans="1:13" x14ac:dyDescent="0.25">
      <c r="A17835" s="21" t="str">
        <f t="shared" si="278"/>
        <v>MOW H3C EAAJ_2037</v>
      </c>
      <c r="B17835" t="s">
        <v>130</v>
      </c>
      <c r="C17835" t="s">
        <v>88</v>
      </c>
      <c r="D17835" t="s">
        <v>18</v>
      </c>
      <c r="E17835" t="s">
        <v>29</v>
      </c>
      <c r="F17835" t="s">
        <v>31</v>
      </c>
      <c r="K17835">
        <v>0</v>
      </c>
      <c r="L17835" s="51">
        <v>50405</v>
      </c>
      <c r="M17835">
        <v>14</v>
      </c>
    </row>
    <row r="17836" spans="1:13" x14ac:dyDescent="0.25">
      <c r="A17836" s="21" t="str">
        <f t="shared" si="278"/>
        <v>MOW H3C EAAJ_2038</v>
      </c>
      <c r="B17836" t="s">
        <v>130</v>
      </c>
      <c r="C17836" t="s">
        <v>88</v>
      </c>
      <c r="D17836" t="s">
        <v>18</v>
      </c>
      <c r="E17836" t="s">
        <v>29</v>
      </c>
      <c r="F17836" t="s">
        <v>31</v>
      </c>
      <c r="K17836">
        <v>0</v>
      </c>
      <c r="L17836" s="51">
        <v>50770</v>
      </c>
      <c r="M17836">
        <v>15</v>
      </c>
    </row>
    <row r="17837" spans="1:13" x14ac:dyDescent="0.25">
      <c r="A17837" s="21" t="str">
        <f t="shared" si="278"/>
        <v>MOW H3C EAAJ_2039</v>
      </c>
      <c r="B17837" t="s">
        <v>130</v>
      </c>
      <c r="C17837" t="s">
        <v>88</v>
      </c>
      <c r="D17837" t="s">
        <v>18</v>
      </c>
      <c r="E17837" t="s">
        <v>29</v>
      </c>
      <c r="F17837" t="s">
        <v>31</v>
      </c>
      <c r="K17837">
        <v>0</v>
      </c>
      <c r="L17837" s="51">
        <v>51135</v>
      </c>
      <c r="M17837">
        <v>16</v>
      </c>
    </row>
    <row r="17838" spans="1:13" x14ac:dyDescent="0.25">
      <c r="A17838" s="21" t="str">
        <f t="shared" si="278"/>
        <v>MOW H3C EAAJ_2040</v>
      </c>
      <c r="B17838" t="s">
        <v>130</v>
      </c>
      <c r="C17838" t="s">
        <v>88</v>
      </c>
      <c r="D17838" t="s">
        <v>18</v>
      </c>
      <c r="E17838" t="s">
        <v>29</v>
      </c>
      <c r="F17838" t="s">
        <v>31</v>
      </c>
      <c r="K17838">
        <v>0</v>
      </c>
      <c r="L17838" s="51">
        <v>51501</v>
      </c>
      <c r="M17838">
        <v>17</v>
      </c>
    </row>
    <row r="17839" spans="1:13" x14ac:dyDescent="0.25">
      <c r="A17839" s="21" t="str">
        <f t="shared" si="278"/>
        <v>MOW H3C EAAJ_2041</v>
      </c>
      <c r="B17839" t="s">
        <v>130</v>
      </c>
      <c r="C17839" t="s">
        <v>88</v>
      </c>
      <c r="D17839" t="s">
        <v>18</v>
      </c>
      <c r="E17839" t="s">
        <v>29</v>
      </c>
      <c r="F17839" t="s">
        <v>31</v>
      </c>
      <c r="K17839">
        <v>0</v>
      </c>
      <c r="L17839" s="51">
        <v>51866</v>
      </c>
      <c r="M17839">
        <v>18</v>
      </c>
    </row>
    <row r="17840" spans="1:13" x14ac:dyDescent="0.25">
      <c r="A17840" s="21" t="str">
        <f t="shared" si="278"/>
        <v>MOW H3C EAAJ_2042</v>
      </c>
      <c r="B17840" t="s">
        <v>130</v>
      </c>
      <c r="C17840" t="s">
        <v>88</v>
      </c>
      <c r="D17840" t="s">
        <v>18</v>
      </c>
      <c r="E17840" t="s">
        <v>29</v>
      </c>
      <c r="F17840" t="s">
        <v>31</v>
      </c>
      <c r="K17840">
        <v>0</v>
      </c>
      <c r="L17840" s="51">
        <v>52231</v>
      </c>
      <c r="M17840">
        <v>19</v>
      </c>
    </row>
    <row r="17841" spans="1:14" x14ac:dyDescent="0.25">
      <c r="A17841" s="21" t="str">
        <f t="shared" si="278"/>
        <v>MOW H3C EAAJ_2043</v>
      </c>
      <c r="B17841" t="s">
        <v>130</v>
      </c>
      <c r="C17841" t="s">
        <v>88</v>
      </c>
      <c r="D17841" t="s">
        <v>18</v>
      </c>
      <c r="E17841" t="s">
        <v>29</v>
      </c>
      <c r="F17841" t="s">
        <v>31</v>
      </c>
      <c r="K17841">
        <v>0</v>
      </c>
      <c r="L17841" s="51">
        <v>52596</v>
      </c>
      <c r="M17841">
        <v>20</v>
      </c>
    </row>
    <row r="17842" spans="1:14" x14ac:dyDescent="0.25">
      <c r="A17842" s="21" t="str">
        <f t="shared" si="278"/>
        <v>MOW H3C EAAJ_2024</v>
      </c>
      <c r="B17842" t="s">
        <v>130</v>
      </c>
      <c r="C17842" t="s">
        <v>88</v>
      </c>
      <c r="D17842" t="s">
        <v>18</v>
      </c>
      <c r="E17842" t="s">
        <v>5</v>
      </c>
      <c r="F17842" t="s">
        <v>4</v>
      </c>
      <c r="G17842">
        <v>0</v>
      </c>
      <c r="H17842">
        <v>0</v>
      </c>
      <c r="I17842">
        <v>0</v>
      </c>
      <c r="J17842">
        <v>0</v>
      </c>
      <c r="L17842" s="51">
        <v>45657</v>
      </c>
      <c r="M17842">
        <v>1</v>
      </c>
      <c r="N17842">
        <v>0</v>
      </c>
    </row>
    <row r="17843" spans="1:14" x14ac:dyDescent="0.25">
      <c r="A17843" s="21" t="str">
        <f t="shared" si="278"/>
        <v>MOW H3C EAAJ_2025</v>
      </c>
      <c r="B17843" t="s">
        <v>130</v>
      </c>
      <c r="C17843" t="s">
        <v>88</v>
      </c>
      <c r="D17843" t="s">
        <v>18</v>
      </c>
      <c r="E17843" t="s">
        <v>5</v>
      </c>
      <c r="F17843" t="s">
        <v>4</v>
      </c>
      <c r="G17843">
        <v>0</v>
      </c>
      <c r="H17843">
        <v>0</v>
      </c>
      <c r="I17843">
        <v>4883.10009765625</v>
      </c>
      <c r="J17843">
        <v>0</v>
      </c>
      <c r="L17843" s="51">
        <v>46022</v>
      </c>
      <c r="M17843">
        <v>2</v>
      </c>
      <c r="N17843">
        <v>0</v>
      </c>
    </row>
    <row r="17844" spans="1:14" x14ac:dyDescent="0.25">
      <c r="A17844" s="21" t="str">
        <f t="shared" si="278"/>
        <v>MOW H3C EAAJ_2026</v>
      </c>
      <c r="B17844" t="s">
        <v>130</v>
      </c>
      <c r="C17844" t="s">
        <v>88</v>
      </c>
      <c r="D17844" t="s">
        <v>18</v>
      </c>
      <c r="E17844" t="s">
        <v>5</v>
      </c>
      <c r="F17844" t="s">
        <v>4</v>
      </c>
      <c r="G17844">
        <v>0</v>
      </c>
      <c r="H17844">
        <v>6459.53857421875</v>
      </c>
      <c r="I17844">
        <v>-55303.4140625</v>
      </c>
      <c r="J17844">
        <v>0</v>
      </c>
      <c r="L17844" s="51">
        <v>46387</v>
      </c>
      <c r="M17844">
        <v>3</v>
      </c>
      <c r="N17844">
        <v>0</v>
      </c>
    </row>
    <row r="17845" spans="1:14" x14ac:dyDescent="0.25">
      <c r="A17845" s="21" t="str">
        <f t="shared" si="278"/>
        <v>MOW H3C EAAJ_2027</v>
      </c>
      <c r="B17845" t="s">
        <v>130</v>
      </c>
      <c r="C17845" t="s">
        <v>88</v>
      </c>
      <c r="D17845" t="s">
        <v>18</v>
      </c>
      <c r="E17845" t="s">
        <v>5</v>
      </c>
      <c r="F17845" t="s">
        <v>4</v>
      </c>
      <c r="G17845">
        <v>0</v>
      </c>
      <c r="H17845">
        <v>10399.31640625</v>
      </c>
      <c r="I17845">
        <v>-23738.14453125</v>
      </c>
      <c r="J17845">
        <v>0</v>
      </c>
      <c r="L17845" s="51">
        <v>46752</v>
      </c>
      <c r="M17845">
        <v>4</v>
      </c>
      <c r="N17845">
        <v>0</v>
      </c>
    </row>
    <row r="17846" spans="1:14" x14ac:dyDescent="0.25">
      <c r="A17846" s="21" t="str">
        <f t="shared" si="278"/>
        <v>MOW H3C EAAJ_2028</v>
      </c>
      <c r="B17846" t="s">
        <v>130</v>
      </c>
      <c r="C17846" t="s">
        <v>88</v>
      </c>
      <c r="D17846" t="s">
        <v>18</v>
      </c>
      <c r="E17846" t="s">
        <v>5</v>
      </c>
      <c r="F17846" t="s">
        <v>4</v>
      </c>
      <c r="G17846">
        <v>0</v>
      </c>
      <c r="H17846">
        <v>39772.4921875</v>
      </c>
      <c r="I17846">
        <v>141583.6875</v>
      </c>
      <c r="J17846">
        <v>0</v>
      </c>
      <c r="L17846" s="51">
        <v>47118</v>
      </c>
      <c r="M17846">
        <v>5</v>
      </c>
      <c r="N17846">
        <v>24726.458984375</v>
      </c>
    </row>
    <row r="17847" spans="1:14" x14ac:dyDescent="0.25">
      <c r="A17847" s="21" t="str">
        <f t="shared" si="278"/>
        <v>MOW H3C EAAJ_2029</v>
      </c>
      <c r="B17847" t="s">
        <v>130</v>
      </c>
      <c r="C17847" t="s">
        <v>88</v>
      </c>
      <c r="D17847" t="s">
        <v>18</v>
      </c>
      <c r="E17847" t="s">
        <v>5</v>
      </c>
      <c r="F17847" t="s">
        <v>4</v>
      </c>
      <c r="G17847">
        <v>0</v>
      </c>
      <c r="H17847">
        <v>44108.9296875</v>
      </c>
      <c r="I17847">
        <v>134830.765625</v>
      </c>
      <c r="J17847">
        <v>0</v>
      </c>
      <c r="L17847" s="51">
        <v>47483</v>
      </c>
      <c r="M17847">
        <v>6</v>
      </c>
      <c r="N17847">
        <v>29475.052734375</v>
      </c>
    </row>
    <row r="17848" spans="1:14" x14ac:dyDescent="0.25">
      <c r="A17848" s="21" t="str">
        <f t="shared" si="278"/>
        <v>MOW H3C EAAJ_2030</v>
      </c>
      <c r="B17848" t="s">
        <v>130</v>
      </c>
      <c r="C17848" t="s">
        <v>88</v>
      </c>
      <c r="D17848" t="s">
        <v>18</v>
      </c>
      <c r="E17848" t="s">
        <v>5</v>
      </c>
      <c r="F17848" t="s">
        <v>4</v>
      </c>
      <c r="G17848">
        <v>0</v>
      </c>
      <c r="H17848">
        <v>67109.359375</v>
      </c>
      <c r="I17848">
        <v>193773.9375</v>
      </c>
      <c r="J17848">
        <v>0</v>
      </c>
      <c r="L17848" s="51">
        <v>47848</v>
      </c>
      <c r="M17848">
        <v>7</v>
      </c>
      <c r="N17848">
        <v>63623.06640625</v>
      </c>
    </row>
    <row r="17849" spans="1:14" x14ac:dyDescent="0.25">
      <c r="A17849" s="21" t="str">
        <f t="shared" si="278"/>
        <v>MOW H3C EAAJ_2031</v>
      </c>
      <c r="B17849" t="s">
        <v>130</v>
      </c>
      <c r="C17849" t="s">
        <v>88</v>
      </c>
      <c r="D17849" t="s">
        <v>18</v>
      </c>
      <c r="E17849" t="s">
        <v>5</v>
      </c>
      <c r="F17849" t="s">
        <v>4</v>
      </c>
      <c r="G17849">
        <v>0</v>
      </c>
      <c r="H17849">
        <v>129157.9765625</v>
      </c>
      <c r="I17849">
        <v>188194.234375</v>
      </c>
      <c r="J17849">
        <v>0</v>
      </c>
      <c r="L17849" s="51">
        <v>48213</v>
      </c>
      <c r="M17849">
        <v>8</v>
      </c>
      <c r="N17849">
        <v>186151.390625</v>
      </c>
    </row>
    <row r="17850" spans="1:14" x14ac:dyDescent="0.25">
      <c r="A17850" s="21" t="str">
        <f t="shared" si="278"/>
        <v>MOW H3C EAAJ_2032</v>
      </c>
      <c r="B17850" t="s">
        <v>130</v>
      </c>
      <c r="C17850" t="s">
        <v>88</v>
      </c>
      <c r="D17850" t="s">
        <v>18</v>
      </c>
      <c r="E17850" t="s">
        <v>5</v>
      </c>
      <c r="F17850" t="s">
        <v>4</v>
      </c>
      <c r="G17850">
        <v>0</v>
      </c>
      <c r="H17850">
        <v>131506.40625</v>
      </c>
      <c r="I17850">
        <v>184140.921875</v>
      </c>
      <c r="J17850">
        <v>0</v>
      </c>
      <c r="L17850" s="51">
        <v>48579</v>
      </c>
      <c r="M17850">
        <v>9</v>
      </c>
      <c r="N17850">
        <v>197494.53125</v>
      </c>
    </row>
    <row r="17851" spans="1:14" x14ac:dyDescent="0.25">
      <c r="A17851" s="21" t="str">
        <f t="shared" si="278"/>
        <v>MOW H3C EAAJ_2033</v>
      </c>
      <c r="B17851" t="s">
        <v>130</v>
      </c>
      <c r="C17851" t="s">
        <v>88</v>
      </c>
      <c r="D17851" t="s">
        <v>18</v>
      </c>
      <c r="E17851" t="s">
        <v>5</v>
      </c>
      <c r="F17851" t="s">
        <v>4</v>
      </c>
      <c r="G17851">
        <v>0</v>
      </c>
      <c r="H17851">
        <v>125551.4765625</v>
      </c>
      <c r="I17851">
        <v>179805.765625</v>
      </c>
      <c r="J17851">
        <v>0</v>
      </c>
      <c r="L17851" s="51">
        <v>48944</v>
      </c>
      <c r="M17851">
        <v>10</v>
      </c>
      <c r="N17851">
        <v>217765.234375</v>
      </c>
    </row>
    <row r="17852" spans="1:14" x14ac:dyDescent="0.25">
      <c r="A17852" s="21" t="str">
        <f t="shared" si="278"/>
        <v>MOW H3C EAAJ_2034</v>
      </c>
      <c r="B17852" t="s">
        <v>130</v>
      </c>
      <c r="C17852" t="s">
        <v>88</v>
      </c>
      <c r="D17852" t="s">
        <v>18</v>
      </c>
      <c r="E17852" t="s">
        <v>5</v>
      </c>
      <c r="F17852" t="s">
        <v>4</v>
      </c>
      <c r="G17852">
        <v>0</v>
      </c>
      <c r="H17852">
        <v>115444.4765625</v>
      </c>
      <c r="I17852">
        <v>176412.703125</v>
      </c>
      <c r="J17852">
        <v>0</v>
      </c>
      <c r="L17852" s="51">
        <v>49309</v>
      </c>
      <c r="M17852">
        <v>11</v>
      </c>
      <c r="N17852">
        <v>225779.984375</v>
      </c>
    </row>
    <row r="17853" spans="1:14" x14ac:dyDescent="0.25">
      <c r="A17853" s="21" t="str">
        <f t="shared" si="278"/>
        <v>MOW H3C EAAJ_2035</v>
      </c>
      <c r="B17853" t="s">
        <v>130</v>
      </c>
      <c r="C17853" t="s">
        <v>88</v>
      </c>
      <c r="D17853" t="s">
        <v>18</v>
      </c>
      <c r="E17853" t="s">
        <v>5</v>
      </c>
      <c r="F17853" t="s">
        <v>4</v>
      </c>
      <c r="G17853">
        <v>0</v>
      </c>
      <c r="H17853">
        <v>118872.9296875</v>
      </c>
      <c r="I17853">
        <v>440265.59375</v>
      </c>
      <c r="J17853">
        <v>0</v>
      </c>
      <c r="L17853" s="51">
        <v>49674</v>
      </c>
      <c r="M17853">
        <v>12</v>
      </c>
      <c r="N17853">
        <v>295511.3125</v>
      </c>
    </row>
    <row r="17854" spans="1:14" x14ac:dyDescent="0.25">
      <c r="A17854" s="21" t="str">
        <f t="shared" si="278"/>
        <v>MOW H3C EAAJ_2036</v>
      </c>
      <c r="B17854" t="s">
        <v>130</v>
      </c>
      <c r="C17854" t="s">
        <v>88</v>
      </c>
      <c r="D17854" t="s">
        <v>18</v>
      </c>
      <c r="E17854" t="s">
        <v>5</v>
      </c>
      <c r="F17854" t="s">
        <v>4</v>
      </c>
      <c r="G17854">
        <v>0</v>
      </c>
      <c r="H17854">
        <v>121078.0625</v>
      </c>
      <c r="I17854">
        <v>435617.78125</v>
      </c>
      <c r="J17854">
        <v>0</v>
      </c>
      <c r="L17854" s="51">
        <v>50040</v>
      </c>
      <c r="M17854">
        <v>13</v>
      </c>
      <c r="N17854">
        <v>357023.8125</v>
      </c>
    </row>
    <row r="17855" spans="1:14" x14ac:dyDescent="0.25">
      <c r="A17855" s="21" t="str">
        <f t="shared" si="278"/>
        <v>MOW H3C EAAJ_2037</v>
      </c>
      <c r="B17855" t="s">
        <v>130</v>
      </c>
      <c r="C17855" t="s">
        <v>88</v>
      </c>
      <c r="D17855" t="s">
        <v>18</v>
      </c>
      <c r="E17855" t="s">
        <v>5</v>
      </c>
      <c r="F17855" t="s">
        <v>4</v>
      </c>
      <c r="G17855">
        <v>0</v>
      </c>
      <c r="H17855">
        <v>112742.046875</v>
      </c>
      <c r="I17855">
        <v>427956.9375</v>
      </c>
      <c r="J17855">
        <v>0</v>
      </c>
      <c r="L17855" s="51">
        <v>50405</v>
      </c>
      <c r="M17855">
        <v>14</v>
      </c>
      <c r="N17855">
        <v>411873.625</v>
      </c>
    </row>
    <row r="17856" spans="1:14" x14ac:dyDescent="0.25">
      <c r="A17856" s="21" t="str">
        <f t="shared" si="278"/>
        <v>MOW H3C EAAJ_2038</v>
      </c>
      <c r="B17856" t="s">
        <v>130</v>
      </c>
      <c r="C17856" t="s">
        <v>88</v>
      </c>
      <c r="D17856" t="s">
        <v>18</v>
      </c>
      <c r="E17856" t="s">
        <v>5</v>
      </c>
      <c r="F17856" t="s">
        <v>4</v>
      </c>
      <c r="G17856">
        <v>0</v>
      </c>
      <c r="H17856">
        <v>101156.265625</v>
      </c>
      <c r="I17856">
        <v>421709.6875</v>
      </c>
      <c r="J17856">
        <v>0</v>
      </c>
      <c r="L17856" s="51">
        <v>50770</v>
      </c>
      <c r="M17856">
        <v>15</v>
      </c>
      <c r="N17856">
        <v>424443.59375</v>
      </c>
    </row>
    <row r="17857" spans="1:14" x14ac:dyDescent="0.25">
      <c r="A17857" s="21" t="str">
        <f t="shared" si="278"/>
        <v>MOW H3C EAAJ_2039</v>
      </c>
      <c r="B17857" t="s">
        <v>130</v>
      </c>
      <c r="C17857" t="s">
        <v>88</v>
      </c>
      <c r="D17857" t="s">
        <v>18</v>
      </c>
      <c r="E17857" t="s">
        <v>5</v>
      </c>
      <c r="F17857" t="s">
        <v>4</v>
      </c>
      <c r="G17857">
        <v>0</v>
      </c>
      <c r="H17857">
        <v>138583.171875</v>
      </c>
      <c r="I17857">
        <v>569169.0625</v>
      </c>
      <c r="J17857">
        <v>0</v>
      </c>
      <c r="L17857" s="51">
        <v>51135</v>
      </c>
      <c r="M17857">
        <v>16</v>
      </c>
      <c r="N17857">
        <v>554989.0625</v>
      </c>
    </row>
    <row r="17858" spans="1:14" x14ac:dyDescent="0.25">
      <c r="A17858" s="21" t="str">
        <f t="shared" ref="A17858:A17921" si="279">B17858&amp;" "&amp;D17858&amp;" "&amp;C17858&amp;"_"&amp;YEAR(L17858)</f>
        <v>MOW H3C EAAJ_2040</v>
      </c>
      <c r="B17858" t="s">
        <v>130</v>
      </c>
      <c r="C17858" t="s">
        <v>88</v>
      </c>
      <c r="D17858" t="s">
        <v>18</v>
      </c>
      <c r="E17858" t="s">
        <v>5</v>
      </c>
      <c r="F17858" t="s">
        <v>4</v>
      </c>
      <c r="G17858">
        <v>0</v>
      </c>
      <c r="H17858">
        <v>114990.75</v>
      </c>
      <c r="I17858">
        <v>563394.8125</v>
      </c>
      <c r="J17858">
        <v>0</v>
      </c>
      <c r="L17858" s="51">
        <v>51501</v>
      </c>
      <c r="M17858">
        <v>17</v>
      </c>
      <c r="N17858">
        <v>586657.4375</v>
      </c>
    </row>
    <row r="17859" spans="1:14" x14ac:dyDescent="0.25">
      <c r="A17859" s="21" t="str">
        <f t="shared" si="279"/>
        <v>MOW H3C EAAJ_2041</v>
      </c>
      <c r="B17859" t="s">
        <v>130</v>
      </c>
      <c r="C17859" t="s">
        <v>88</v>
      </c>
      <c r="D17859" t="s">
        <v>18</v>
      </c>
      <c r="E17859" t="s">
        <v>5</v>
      </c>
      <c r="F17859" t="s">
        <v>4</v>
      </c>
      <c r="G17859">
        <v>0</v>
      </c>
      <c r="H17859">
        <v>95861.2109375</v>
      </c>
      <c r="I17859">
        <v>553953.0625</v>
      </c>
      <c r="J17859">
        <v>0</v>
      </c>
      <c r="L17859" s="51">
        <v>51866</v>
      </c>
      <c r="M17859">
        <v>18</v>
      </c>
      <c r="N17859">
        <v>605618.875</v>
      </c>
    </row>
    <row r="17860" spans="1:14" x14ac:dyDescent="0.25">
      <c r="A17860" s="21" t="str">
        <f t="shared" si="279"/>
        <v>MOW H3C EAAJ_2042</v>
      </c>
      <c r="B17860" t="s">
        <v>130</v>
      </c>
      <c r="C17860" t="s">
        <v>88</v>
      </c>
      <c r="D17860" t="s">
        <v>18</v>
      </c>
      <c r="E17860" t="s">
        <v>5</v>
      </c>
      <c r="F17860" t="s">
        <v>4</v>
      </c>
      <c r="G17860">
        <v>0</v>
      </c>
      <c r="H17860">
        <v>80123.03125</v>
      </c>
      <c r="I17860">
        <v>546370.5625</v>
      </c>
      <c r="J17860">
        <v>0</v>
      </c>
      <c r="L17860" s="51">
        <v>52231</v>
      </c>
      <c r="M17860">
        <v>19</v>
      </c>
      <c r="N17860">
        <v>616568.6875</v>
      </c>
    </row>
    <row r="17861" spans="1:14" x14ac:dyDescent="0.25">
      <c r="A17861" s="21" t="str">
        <f t="shared" si="279"/>
        <v>MOW H3C EAAJ_2043</v>
      </c>
      <c r="B17861" t="s">
        <v>130</v>
      </c>
      <c r="C17861" t="s">
        <v>88</v>
      </c>
      <c r="D17861" t="s">
        <v>18</v>
      </c>
      <c r="E17861" t="s">
        <v>5</v>
      </c>
      <c r="F17861" t="s">
        <v>4</v>
      </c>
      <c r="G17861">
        <v>0</v>
      </c>
      <c r="H17861">
        <v>62230.82421875</v>
      </c>
      <c r="I17861">
        <v>539032.25</v>
      </c>
      <c r="J17861">
        <v>0</v>
      </c>
      <c r="L17861" s="51">
        <v>52596</v>
      </c>
      <c r="M17861">
        <v>20</v>
      </c>
      <c r="N17861">
        <v>634800.375</v>
      </c>
    </row>
    <row r="17862" spans="1:14" x14ac:dyDescent="0.25">
      <c r="A17862" s="21" t="str">
        <f t="shared" si="279"/>
        <v>MOW H3C EAAJ_2024</v>
      </c>
      <c r="B17862" t="s">
        <v>130</v>
      </c>
      <c r="C17862" t="s">
        <v>88</v>
      </c>
      <c r="D17862" t="s">
        <v>18</v>
      </c>
      <c r="E17862" t="s">
        <v>5</v>
      </c>
      <c r="F17862" t="s">
        <v>32</v>
      </c>
      <c r="G17862">
        <v>235794.65625</v>
      </c>
      <c r="H17862">
        <v>103764.84375</v>
      </c>
      <c r="I17862">
        <v>15499.482421875</v>
      </c>
      <c r="J17862">
        <v>0</v>
      </c>
      <c r="L17862" s="51">
        <v>45657</v>
      </c>
      <c r="M17862">
        <v>1</v>
      </c>
      <c r="N17862">
        <v>108640.6640625</v>
      </c>
    </row>
    <row r="17863" spans="1:14" x14ac:dyDescent="0.25">
      <c r="A17863" s="21" t="str">
        <f t="shared" si="279"/>
        <v>MOW H3C EAAJ_2025</v>
      </c>
      <c r="B17863" t="s">
        <v>130</v>
      </c>
      <c r="C17863" t="s">
        <v>88</v>
      </c>
      <c r="D17863" t="s">
        <v>18</v>
      </c>
      <c r="E17863" t="s">
        <v>5</v>
      </c>
      <c r="F17863" t="s">
        <v>32</v>
      </c>
      <c r="G17863">
        <v>271926.4375</v>
      </c>
      <c r="H17863">
        <v>113678.125</v>
      </c>
      <c r="I17863">
        <v>20594.513671875</v>
      </c>
      <c r="J17863">
        <v>0</v>
      </c>
      <c r="L17863" s="51">
        <v>46022</v>
      </c>
      <c r="M17863">
        <v>2</v>
      </c>
      <c r="N17863">
        <v>107832.5859375</v>
      </c>
    </row>
    <row r="17864" spans="1:14" x14ac:dyDescent="0.25">
      <c r="A17864" s="21" t="str">
        <f t="shared" si="279"/>
        <v>MOW H3C EAAJ_2026</v>
      </c>
      <c r="B17864" t="s">
        <v>130</v>
      </c>
      <c r="C17864" t="s">
        <v>88</v>
      </c>
      <c r="D17864" t="s">
        <v>18</v>
      </c>
      <c r="E17864" t="s">
        <v>5</v>
      </c>
      <c r="F17864" t="s">
        <v>32</v>
      </c>
      <c r="G17864">
        <v>309101.40625</v>
      </c>
      <c r="H17864">
        <v>131386.59375</v>
      </c>
      <c r="I17864">
        <v>23674.36328125</v>
      </c>
      <c r="J17864">
        <v>0</v>
      </c>
      <c r="L17864" s="51">
        <v>46387</v>
      </c>
      <c r="M17864">
        <v>3</v>
      </c>
      <c r="N17864">
        <v>112448.515625</v>
      </c>
    </row>
    <row r="17865" spans="1:14" x14ac:dyDescent="0.25">
      <c r="A17865" s="21" t="str">
        <f t="shared" si="279"/>
        <v>MOW H3C EAAJ_2027</v>
      </c>
      <c r="B17865" t="s">
        <v>130</v>
      </c>
      <c r="C17865" t="s">
        <v>88</v>
      </c>
      <c r="D17865" t="s">
        <v>18</v>
      </c>
      <c r="E17865" t="s">
        <v>5</v>
      </c>
      <c r="F17865" t="s">
        <v>32</v>
      </c>
      <c r="G17865">
        <v>342404.75</v>
      </c>
      <c r="H17865">
        <v>144371.171875</v>
      </c>
      <c r="I17865">
        <v>27197.361328125</v>
      </c>
      <c r="J17865">
        <v>0</v>
      </c>
      <c r="L17865" s="51">
        <v>46752</v>
      </c>
      <c r="M17865">
        <v>4</v>
      </c>
      <c r="N17865">
        <v>112914.84375</v>
      </c>
    </row>
    <row r="17866" spans="1:14" x14ac:dyDescent="0.25">
      <c r="A17866" s="21" t="str">
        <f t="shared" si="279"/>
        <v>MOW H3C EAAJ_2028</v>
      </c>
      <c r="B17866" t="s">
        <v>130</v>
      </c>
      <c r="C17866" t="s">
        <v>88</v>
      </c>
      <c r="D17866" t="s">
        <v>18</v>
      </c>
      <c r="E17866" t="s">
        <v>5</v>
      </c>
      <c r="F17866" t="s">
        <v>32</v>
      </c>
      <c r="G17866">
        <v>352568.1875</v>
      </c>
      <c r="H17866">
        <v>151232.03125</v>
      </c>
      <c r="I17866">
        <v>29798.548828125</v>
      </c>
      <c r="J17866">
        <v>0</v>
      </c>
      <c r="L17866" s="51">
        <v>47118</v>
      </c>
      <c r="M17866">
        <v>5</v>
      </c>
      <c r="N17866">
        <v>118345.5859375</v>
      </c>
    </row>
    <row r="17867" spans="1:14" x14ac:dyDescent="0.25">
      <c r="A17867" s="21" t="str">
        <f t="shared" si="279"/>
        <v>MOW H3C EAAJ_2029</v>
      </c>
      <c r="B17867" t="s">
        <v>130</v>
      </c>
      <c r="C17867" t="s">
        <v>88</v>
      </c>
      <c r="D17867" t="s">
        <v>18</v>
      </c>
      <c r="E17867" t="s">
        <v>5</v>
      </c>
      <c r="F17867" t="s">
        <v>32</v>
      </c>
      <c r="G17867">
        <v>361957.40625</v>
      </c>
      <c r="H17867">
        <v>162032.515625</v>
      </c>
      <c r="I17867">
        <v>31317.064453125</v>
      </c>
      <c r="J17867">
        <v>0</v>
      </c>
      <c r="L17867" s="51">
        <v>47483</v>
      </c>
      <c r="M17867">
        <v>6</v>
      </c>
      <c r="N17867">
        <v>129869.78125</v>
      </c>
    </row>
    <row r="17868" spans="1:14" x14ac:dyDescent="0.25">
      <c r="A17868" s="21" t="str">
        <f t="shared" si="279"/>
        <v>MOW H3C EAAJ_2030</v>
      </c>
      <c r="B17868" t="s">
        <v>130</v>
      </c>
      <c r="C17868" t="s">
        <v>88</v>
      </c>
      <c r="D17868" t="s">
        <v>18</v>
      </c>
      <c r="E17868" t="s">
        <v>5</v>
      </c>
      <c r="F17868" t="s">
        <v>32</v>
      </c>
      <c r="G17868">
        <v>372655</v>
      </c>
      <c r="H17868">
        <v>152936.546875</v>
      </c>
      <c r="I17868">
        <v>36322.9375</v>
      </c>
      <c r="J17868">
        <v>0</v>
      </c>
      <c r="L17868" s="51">
        <v>47848</v>
      </c>
      <c r="M17868">
        <v>7</v>
      </c>
      <c r="N17868">
        <v>125211.5</v>
      </c>
    </row>
    <row r="17869" spans="1:14" x14ac:dyDescent="0.25">
      <c r="A17869" s="21" t="str">
        <f t="shared" si="279"/>
        <v>MOW H3C EAAJ_2031</v>
      </c>
      <c r="B17869" t="s">
        <v>130</v>
      </c>
      <c r="C17869" t="s">
        <v>88</v>
      </c>
      <c r="D17869" t="s">
        <v>18</v>
      </c>
      <c r="E17869" t="s">
        <v>5</v>
      </c>
      <c r="F17869" t="s">
        <v>32</v>
      </c>
      <c r="G17869">
        <v>375935.71875</v>
      </c>
      <c r="H17869">
        <v>125810.171875</v>
      </c>
      <c r="I17869">
        <v>33260.609375</v>
      </c>
      <c r="J17869">
        <v>27125.732421875</v>
      </c>
      <c r="L17869" s="51">
        <v>48213</v>
      </c>
      <c r="M17869">
        <v>8</v>
      </c>
      <c r="N17869">
        <v>130929.6640625</v>
      </c>
    </row>
    <row r="17870" spans="1:14" x14ac:dyDescent="0.25">
      <c r="A17870" s="21" t="str">
        <f t="shared" si="279"/>
        <v>MOW H3C EAAJ_2032</v>
      </c>
      <c r="B17870" t="s">
        <v>130</v>
      </c>
      <c r="C17870" t="s">
        <v>88</v>
      </c>
      <c r="D17870" t="s">
        <v>18</v>
      </c>
      <c r="E17870" t="s">
        <v>5</v>
      </c>
      <c r="F17870" t="s">
        <v>32</v>
      </c>
      <c r="G17870">
        <v>386189.25</v>
      </c>
      <c r="H17870">
        <v>130573.609375</v>
      </c>
      <c r="I17870">
        <v>34244.1796875</v>
      </c>
      <c r="J17870">
        <v>0</v>
      </c>
      <c r="L17870" s="51">
        <v>48579</v>
      </c>
      <c r="M17870">
        <v>9</v>
      </c>
      <c r="N17870">
        <v>156267.203125</v>
      </c>
    </row>
    <row r="17871" spans="1:14" x14ac:dyDescent="0.25">
      <c r="A17871" s="21" t="str">
        <f t="shared" si="279"/>
        <v>MOW H3C EAAJ_2033</v>
      </c>
      <c r="B17871" t="s">
        <v>130</v>
      </c>
      <c r="C17871" t="s">
        <v>88</v>
      </c>
      <c r="D17871" t="s">
        <v>18</v>
      </c>
      <c r="E17871" t="s">
        <v>5</v>
      </c>
      <c r="F17871" t="s">
        <v>32</v>
      </c>
      <c r="G17871">
        <v>363693.59375</v>
      </c>
      <c r="H17871">
        <v>103341.203125</v>
      </c>
      <c r="I17871">
        <v>36677.47265625</v>
      </c>
      <c r="J17871">
        <v>0</v>
      </c>
      <c r="L17871" s="51">
        <v>48944</v>
      </c>
      <c r="M17871">
        <v>10</v>
      </c>
      <c r="N17871">
        <v>146684.375</v>
      </c>
    </row>
    <row r="17872" spans="1:14" x14ac:dyDescent="0.25">
      <c r="A17872" s="21" t="str">
        <f t="shared" si="279"/>
        <v>MOW H3C EAAJ_2034</v>
      </c>
      <c r="B17872" t="s">
        <v>130</v>
      </c>
      <c r="C17872" t="s">
        <v>88</v>
      </c>
      <c r="D17872" t="s">
        <v>18</v>
      </c>
      <c r="E17872" t="s">
        <v>5</v>
      </c>
      <c r="F17872" t="s">
        <v>32</v>
      </c>
      <c r="G17872">
        <v>340266.75</v>
      </c>
      <c r="H17872">
        <v>81764.4140625</v>
      </c>
      <c r="I17872">
        <v>38737.3359375</v>
      </c>
      <c r="J17872">
        <v>0</v>
      </c>
      <c r="L17872" s="51">
        <v>49309</v>
      </c>
      <c r="M17872">
        <v>11</v>
      </c>
      <c r="N17872">
        <v>118938.3203125</v>
      </c>
    </row>
    <row r="17873" spans="1:14" x14ac:dyDescent="0.25">
      <c r="A17873" s="21" t="str">
        <f t="shared" si="279"/>
        <v>MOW H3C EAAJ_2035</v>
      </c>
      <c r="B17873" t="s">
        <v>130</v>
      </c>
      <c r="C17873" t="s">
        <v>88</v>
      </c>
      <c r="D17873" t="s">
        <v>18</v>
      </c>
      <c r="E17873" t="s">
        <v>5</v>
      </c>
      <c r="F17873" t="s">
        <v>32</v>
      </c>
      <c r="G17873">
        <v>318007.09375</v>
      </c>
      <c r="H17873">
        <v>92472.7890625</v>
      </c>
      <c r="I17873">
        <v>39778.4609375</v>
      </c>
      <c r="J17873">
        <v>0</v>
      </c>
      <c r="L17873" s="51">
        <v>49674</v>
      </c>
      <c r="M17873">
        <v>12</v>
      </c>
      <c r="N17873">
        <v>131521.640625</v>
      </c>
    </row>
    <row r="17874" spans="1:14" x14ac:dyDescent="0.25">
      <c r="A17874" s="21" t="str">
        <f t="shared" si="279"/>
        <v>MOW H3C EAAJ_2036</v>
      </c>
      <c r="B17874" t="s">
        <v>130</v>
      </c>
      <c r="C17874" t="s">
        <v>88</v>
      </c>
      <c r="D17874" t="s">
        <v>18</v>
      </c>
      <c r="E17874" t="s">
        <v>5</v>
      </c>
      <c r="F17874" t="s">
        <v>32</v>
      </c>
      <c r="G17874">
        <v>296048.875</v>
      </c>
      <c r="H17874">
        <v>76333.1484375</v>
      </c>
      <c r="I17874">
        <v>43957.4453125</v>
      </c>
      <c r="J17874">
        <v>0</v>
      </c>
      <c r="L17874" s="51">
        <v>50040</v>
      </c>
      <c r="M17874">
        <v>13</v>
      </c>
      <c r="N17874">
        <v>126692.203125</v>
      </c>
    </row>
    <row r="17875" spans="1:14" x14ac:dyDescent="0.25">
      <c r="A17875" s="21" t="str">
        <f t="shared" si="279"/>
        <v>MOW H3C EAAJ_2037</v>
      </c>
      <c r="B17875" t="s">
        <v>130</v>
      </c>
      <c r="C17875" t="s">
        <v>88</v>
      </c>
      <c r="D17875" t="s">
        <v>18</v>
      </c>
      <c r="E17875" t="s">
        <v>5</v>
      </c>
      <c r="F17875" t="s">
        <v>32</v>
      </c>
      <c r="G17875">
        <v>272451.8125</v>
      </c>
      <c r="H17875">
        <v>68962.359375</v>
      </c>
      <c r="I17875">
        <v>45775.5703125</v>
      </c>
      <c r="J17875">
        <v>0</v>
      </c>
      <c r="L17875" s="51">
        <v>50405</v>
      </c>
      <c r="M17875">
        <v>14</v>
      </c>
      <c r="N17875">
        <v>130649.0234375</v>
      </c>
    </row>
    <row r="17876" spans="1:14" x14ac:dyDescent="0.25">
      <c r="A17876" s="21" t="str">
        <f t="shared" si="279"/>
        <v>MOW H3C EAAJ_2038</v>
      </c>
      <c r="B17876" t="s">
        <v>130</v>
      </c>
      <c r="C17876" t="s">
        <v>88</v>
      </c>
      <c r="D17876" t="s">
        <v>18</v>
      </c>
      <c r="E17876" t="s">
        <v>5</v>
      </c>
      <c r="F17876" t="s">
        <v>32</v>
      </c>
      <c r="G17876">
        <v>249738.03125</v>
      </c>
      <c r="H17876">
        <v>65532.83203125</v>
      </c>
      <c r="I17876">
        <v>46527.72265625</v>
      </c>
      <c r="J17876">
        <v>0</v>
      </c>
      <c r="L17876" s="51">
        <v>50770</v>
      </c>
      <c r="M17876">
        <v>15</v>
      </c>
      <c r="N17876">
        <v>195963.96875</v>
      </c>
    </row>
    <row r="17877" spans="1:14" x14ac:dyDescent="0.25">
      <c r="A17877" s="21" t="str">
        <f t="shared" si="279"/>
        <v>MOW H3C EAAJ_2039</v>
      </c>
      <c r="B17877" t="s">
        <v>130</v>
      </c>
      <c r="C17877" t="s">
        <v>88</v>
      </c>
      <c r="D17877" t="s">
        <v>18</v>
      </c>
      <c r="E17877" t="s">
        <v>5</v>
      </c>
      <c r="F17877" t="s">
        <v>32</v>
      </c>
      <c r="G17877">
        <v>235305.09375</v>
      </c>
      <c r="H17877">
        <v>60535.39453125</v>
      </c>
      <c r="I17877">
        <v>49614.69921875</v>
      </c>
      <c r="J17877">
        <v>0</v>
      </c>
      <c r="L17877" s="51">
        <v>51135</v>
      </c>
      <c r="M17877">
        <v>16</v>
      </c>
      <c r="N17877">
        <v>80788.6015625</v>
      </c>
    </row>
    <row r="17878" spans="1:14" x14ac:dyDescent="0.25">
      <c r="A17878" s="21" t="str">
        <f t="shared" si="279"/>
        <v>MOW H3C EAAJ_2040</v>
      </c>
      <c r="B17878" t="s">
        <v>130</v>
      </c>
      <c r="C17878" t="s">
        <v>88</v>
      </c>
      <c r="D17878" t="s">
        <v>18</v>
      </c>
      <c r="E17878" t="s">
        <v>5</v>
      </c>
      <c r="F17878" t="s">
        <v>32</v>
      </c>
      <c r="G17878">
        <v>209379.65625</v>
      </c>
      <c r="H17878">
        <v>37704.2421875</v>
      </c>
      <c r="I17878">
        <v>30815.00390625</v>
      </c>
      <c r="J17878">
        <v>133313.8125</v>
      </c>
      <c r="L17878" s="51">
        <v>51501</v>
      </c>
      <c r="M17878">
        <v>17</v>
      </c>
      <c r="N17878">
        <v>95116.046875</v>
      </c>
    </row>
    <row r="17879" spans="1:14" x14ac:dyDescent="0.25">
      <c r="A17879" s="21" t="str">
        <f t="shared" si="279"/>
        <v>MOW H3C EAAJ_2041</v>
      </c>
      <c r="B17879" t="s">
        <v>130</v>
      </c>
      <c r="C17879" t="s">
        <v>88</v>
      </c>
      <c r="D17879" t="s">
        <v>18</v>
      </c>
      <c r="E17879" t="s">
        <v>5</v>
      </c>
      <c r="F17879" t="s">
        <v>32</v>
      </c>
      <c r="G17879">
        <v>183455.515625</v>
      </c>
      <c r="H17879">
        <v>26891.03515625</v>
      </c>
      <c r="I17879">
        <v>30539.2734375</v>
      </c>
      <c r="J17879">
        <v>0</v>
      </c>
      <c r="L17879" s="51">
        <v>51866</v>
      </c>
      <c r="M17879">
        <v>18</v>
      </c>
      <c r="N17879">
        <v>81592.734375</v>
      </c>
    </row>
    <row r="17880" spans="1:14" x14ac:dyDescent="0.25">
      <c r="A17880" s="21" t="str">
        <f t="shared" si="279"/>
        <v>MOW H3C EAAJ_2042</v>
      </c>
      <c r="B17880" t="s">
        <v>130</v>
      </c>
      <c r="C17880" t="s">
        <v>88</v>
      </c>
      <c r="D17880" t="s">
        <v>18</v>
      </c>
      <c r="E17880" t="s">
        <v>5</v>
      </c>
      <c r="F17880" t="s">
        <v>32</v>
      </c>
      <c r="G17880">
        <v>160139.40625</v>
      </c>
      <c r="H17880">
        <v>15728.419921875</v>
      </c>
      <c r="I17880">
        <v>31436.40625</v>
      </c>
      <c r="J17880">
        <v>0</v>
      </c>
      <c r="L17880" s="51">
        <v>52231</v>
      </c>
      <c r="M17880">
        <v>19</v>
      </c>
      <c r="N17880">
        <v>38687.78515625</v>
      </c>
    </row>
    <row r="17881" spans="1:14" x14ac:dyDescent="0.25">
      <c r="A17881" s="21" t="str">
        <f t="shared" si="279"/>
        <v>MOW H3C EAAJ_2043</v>
      </c>
      <c r="B17881" t="s">
        <v>130</v>
      </c>
      <c r="C17881" t="s">
        <v>88</v>
      </c>
      <c r="D17881" t="s">
        <v>18</v>
      </c>
      <c r="E17881" t="s">
        <v>5</v>
      </c>
      <c r="F17881" t="s">
        <v>32</v>
      </c>
      <c r="G17881">
        <v>135661.078125</v>
      </c>
      <c r="H17881">
        <v>13422.5205078125</v>
      </c>
      <c r="I17881">
        <v>156246.34375</v>
      </c>
      <c r="J17881">
        <v>0</v>
      </c>
      <c r="L17881" s="51">
        <v>52596</v>
      </c>
      <c r="M17881">
        <v>20</v>
      </c>
      <c r="N17881">
        <v>39610.96875</v>
      </c>
    </row>
    <row r="17882" spans="1:14" x14ac:dyDescent="0.25">
      <c r="A17882" s="21" t="str">
        <f t="shared" si="279"/>
        <v>MOW H3C EAAJ_2024</v>
      </c>
      <c r="B17882" t="s">
        <v>130</v>
      </c>
      <c r="C17882" t="s">
        <v>88</v>
      </c>
      <c r="D17882" t="s">
        <v>18</v>
      </c>
      <c r="E17882" t="s">
        <v>5</v>
      </c>
      <c r="F17882" t="s">
        <v>8</v>
      </c>
      <c r="G17882">
        <v>0</v>
      </c>
      <c r="H17882">
        <v>0</v>
      </c>
      <c r="I17882">
        <v>0</v>
      </c>
      <c r="J17882">
        <v>0</v>
      </c>
      <c r="L17882" s="51">
        <v>45657</v>
      </c>
      <c r="M17882">
        <v>1</v>
      </c>
      <c r="N17882">
        <v>0</v>
      </c>
    </row>
    <row r="17883" spans="1:14" x14ac:dyDescent="0.25">
      <c r="A17883" s="21" t="str">
        <f t="shared" si="279"/>
        <v>MOW H3C EAAJ_2025</v>
      </c>
      <c r="B17883" t="s">
        <v>130</v>
      </c>
      <c r="C17883" t="s">
        <v>88</v>
      </c>
      <c r="D17883" t="s">
        <v>18</v>
      </c>
      <c r="E17883" t="s">
        <v>5</v>
      </c>
      <c r="F17883" t="s">
        <v>8</v>
      </c>
      <c r="G17883">
        <v>0</v>
      </c>
      <c r="H17883">
        <v>0</v>
      </c>
      <c r="I17883">
        <v>0</v>
      </c>
      <c r="J17883">
        <v>0</v>
      </c>
      <c r="L17883" s="51">
        <v>46022</v>
      </c>
      <c r="M17883">
        <v>2</v>
      </c>
      <c r="N17883">
        <v>0</v>
      </c>
    </row>
    <row r="17884" spans="1:14" x14ac:dyDescent="0.25">
      <c r="A17884" s="21" t="str">
        <f t="shared" si="279"/>
        <v>MOW H3C EAAJ_2026</v>
      </c>
      <c r="B17884" t="s">
        <v>130</v>
      </c>
      <c r="C17884" t="s">
        <v>88</v>
      </c>
      <c r="D17884" t="s">
        <v>18</v>
      </c>
      <c r="E17884" t="s">
        <v>5</v>
      </c>
      <c r="F17884" t="s">
        <v>8</v>
      </c>
      <c r="G17884">
        <v>0</v>
      </c>
      <c r="H17884">
        <v>0</v>
      </c>
      <c r="I17884">
        <v>0</v>
      </c>
      <c r="J17884">
        <v>0</v>
      </c>
      <c r="L17884" s="51">
        <v>46387</v>
      </c>
      <c r="M17884">
        <v>3</v>
      </c>
      <c r="N17884">
        <v>0</v>
      </c>
    </row>
    <row r="17885" spans="1:14" x14ac:dyDescent="0.25">
      <c r="A17885" s="21" t="str">
        <f t="shared" si="279"/>
        <v>MOW H3C EAAJ_2027</v>
      </c>
      <c r="B17885" t="s">
        <v>130</v>
      </c>
      <c r="C17885" t="s">
        <v>88</v>
      </c>
      <c r="D17885" t="s">
        <v>18</v>
      </c>
      <c r="E17885" t="s">
        <v>5</v>
      </c>
      <c r="F17885" t="s">
        <v>8</v>
      </c>
      <c r="G17885">
        <v>0</v>
      </c>
      <c r="H17885">
        <v>0</v>
      </c>
      <c r="I17885">
        <v>0</v>
      </c>
      <c r="J17885">
        <v>0</v>
      </c>
      <c r="L17885" s="51">
        <v>46752</v>
      </c>
      <c r="M17885">
        <v>4</v>
      </c>
      <c r="N17885">
        <v>0</v>
      </c>
    </row>
    <row r="17886" spans="1:14" x14ac:dyDescent="0.25">
      <c r="A17886" s="21" t="str">
        <f t="shared" si="279"/>
        <v>MOW H3C EAAJ_2028</v>
      </c>
      <c r="B17886" t="s">
        <v>130</v>
      </c>
      <c r="C17886" t="s">
        <v>88</v>
      </c>
      <c r="D17886" t="s">
        <v>18</v>
      </c>
      <c r="E17886" t="s">
        <v>5</v>
      </c>
      <c r="F17886" t="s">
        <v>8</v>
      </c>
      <c r="G17886">
        <v>0</v>
      </c>
      <c r="H17886">
        <v>0</v>
      </c>
      <c r="I17886">
        <v>0</v>
      </c>
      <c r="J17886">
        <v>0</v>
      </c>
      <c r="L17886" s="51">
        <v>47118</v>
      </c>
      <c r="M17886">
        <v>5</v>
      </c>
      <c r="N17886">
        <v>0</v>
      </c>
    </row>
    <row r="17887" spans="1:14" x14ac:dyDescent="0.25">
      <c r="A17887" s="21" t="str">
        <f t="shared" si="279"/>
        <v>MOW H3C EAAJ_2029</v>
      </c>
      <c r="B17887" t="s">
        <v>130</v>
      </c>
      <c r="C17887" t="s">
        <v>88</v>
      </c>
      <c r="D17887" t="s">
        <v>18</v>
      </c>
      <c r="E17887" t="s">
        <v>5</v>
      </c>
      <c r="F17887" t="s">
        <v>8</v>
      </c>
      <c r="G17887">
        <v>0</v>
      </c>
      <c r="H17887">
        <v>0</v>
      </c>
      <c r="I17887">
        <v>0</v>
      </c>
      <c r="J17887">
        <v>0</v>
      </c>
      <c r="L17887" s="51">
        <v>47483</v>
      </c>
      <c r="M17887">
        <v>6</v>
      </c>
      <c r="N17887">
        <v>0</v>
      </c>
    </row>
    <row r="17888" spans="1:14" x14ac:dyDescent="0.25">
      <c r="A17888" s="21" t="str">
        <f t="shared" si="279"/>
        <v>MOW H3C EAAJ_2030</v>
      </c>
      <c r="B17888" t="s">
        <v>130</v>
      </c>
      <c r="C17888" t="s">
        <v>88</v>
      </c>
      <c r="D17888" t="s">
        <v>18</v>
      </c>
      <c r="E17888" t="s">
        <v>5</v>
      </c>
      <c r="F17888" t="s">
        <v>8</v>
      </c>
      <c r="G17888">
        <v>0</v>
      </c>
      <c r="H17888">
        <v>0</v>
      </c>
      <c r="I17888">
        <v>0</v>
      </c>
      <c r="J17888">
        <v>0</v>
      </c>
      <c r="L17888" s="51">
        <v>47848</v>
      </c>
      <c r="M17888">
        <v>7</v>
      </c>
      <c r="N17888">
        <v>0</v>
      </c>
    </row>
    <row r="17889" spans="1:14" x14ac:dyDescent="0.25">
      <c r="A17889" s="21" t="str">
        <f t="shared" si="279"/>
        <v>MOW H3C EAAJ_2031</v>
      </c>
      <c r="B17889" t="s">
        <v>130</v>
      </c>
      <c r="C17889" t="s">
        <v>88</v>
      </c>
      <c r="D17889" t="s">
        <v>18</v>
      </c>
      <c r="E17889" t="s">
        <v>5</v>
      </c>
      <c r="F17889" t="s">
        <v>8</v>
      </c>
      <c r="G17889">
        <v>0</v>
      </c>
      <c r="H17889">
        <v>0</v>
      </c>
      <c r="I17889">
        <v>0</v>
      </c>
      <c r="J17889">
        <v>0</v>
      </c>
      <c r="L17889" s="51">
        <v>48213</v>
      </c>
      <c r="M17889">
        <v>8</v>
      </c>
      <c r="N17889">
        <v>0</v>
      </c>
    </row>
    <row r="17890" spans="1:14" x14ac:dyDescent="0.25">
      <c r="A17890" s="21" t="str">
        <f t="shared" si="279"/>
        <v>MOW H3C EAAJ_2032</v>
      </c>
      <c r="B17890" t="s">
        <v>130</v>
      </c>
      <c r="C17890" t="s">
        <v>88</v>
      </c>
      <c r="D17890" t="s">
        <v>18</v>
      </c>
      <c r="E17890" t="s">
        <v>5</v>
      </c>
      <c r="F17890" t="s">
        <v>8</v>
      </c>
      <c r="G17890">
        <v>0</v>
      </c>
      <c r="H17890">
        <v>0</v>
      </c>
      <c r="I17890">
        <v>0</v>
      </c>
      <c r="J17890">
        <v>0</v>
      </c>
      <c r="L17890" s="51">
        <v>48579</v>
      </c>
      <c r="M17890">
        <v>9</v>
      </c>
      <c r="N17890">
        <v>0</v>
      </c>
    </row>
    <row r="17891" spans="1:14" x14ac:dyDescent="0.25">
      <c r="A17891" s="21" t="str">
        <f t="shared" si="279"/>
        <v>MOW H3C EAAJ_2033</v>
      </c>
      <c r="B17891" t="s">
        <v>130</v>
      </c>
      <c r="C17891" t="s">
        <v>88</v>
      </c>
      <c r="D17891" t="s">
        <v>18</v>
      </c>
      <c r="E17891" t="s">
        <v>5</v>
      </c>
      <c r="F17891" t="s">
        <v>8</v>
      </c>
      <c r="G17891">
        <v>0</v>
      </c>
      <c r="H17891">
        <v>0</v>
      </c>
      <c r="I17891">
        <v>0</v>
      </c>
      <c r="J17891">
        <v>0</v>
      </c>
      <c r="L17891" s="51">
        <v>48944</v>
      </c>
      <c r="M17891">
        <v>10</v>
      </c>
      <c r="N17891">
        <v>0</v>
      </c>
    </row>
    <row r="17892" spans="1:14" x14ac:dyDescent="0.25">
      <c r="A17892" s="21" t="str">
        <f t="shared" si="279"/>
        <v>MOW H3C EAAJ_2034</v>
      </c>
      <c r="B17892" t="s">
        <v>130</v>
      </c>
      <c r="C17892" t="s">
        <v>88</v>
      </c>
      <c r="D17892" t="s">
        <v>18</v>
      </c>
      <c r="E17892" t="s">
        <v>5</v>
      </c>
      <c r="F17892" t="s">
        <v>8</v>
      </c>
      <c r="G17892">
        <v>0</v>
      </c>
      <c r="H17892">
        <v>0</v>
      </c>
      <c r="I17892">
        <v>0</v>
      </c>
      <c r="J17892">
        <v>0</v>
      </c>
      <c r="L17892" s="51">
        <v>49309</v>
      </c>
      <c r="M17892">
        <v>11</v>
      </c>
      <c r="N17892">
        <v>0</v>
      </c>
    </row>
    <row r="17893" spans="1:14" x14ac:dyDescent="0.25">
      <c r="A17893" s="21" t="str">
        <f t="shared" si="279"/>
        <v>MOW H3C EAAJ_2035</v>
      </c>
      <c r="B17893" t="s">
        <v>130</v>
      </c>
      <c r="C17893" t="s">
        <v>88</v>
      </c>
      <c r="D17893" t="s">
        <v>18</v>
      </c>
      <c r="E17893" t="s">
        <v>5</v>
      </c>
      <c r="F17893" t="s">
        <v>8</v>
      </c>
      <c r="G17893">
        <v>0</v>
      </c>
      <c r="H17893">
        <v>0</v>
      </c>
      <c r="I17893">
        <v>0</v>
      </c>
      <c r="J17893">
        <v>0</v>
      </c>
      <c r="L17893" s="51">
        <v>49674</v>
      </c>
      <c r="M17893">
        <v>12</v>
      </c>
      <c r="N17893">
        <v>0</v>
      </c>
    </row>
    <row r="17894" spans="1:14" x14ac:dyDescent="0.25">
      <c r="A17894" s="21" t="str">
        <f t="shared" si="279"/>
        <v>MOW H3C EAAJ_2036</v>
      </c>
      <c r="B17894" t="s">
        <v>130</v>
      </c>
      <c r="C17894" t="s">
        <v>88</v>
      </c>
      <c r="D17894" t="s">
        <v>18</v>
      </c>
      <c r="E17894" t="s">
        <v>5</v>
      </c>
      <c r="F17894" t="s">
        <v>8</v>
      </c>
      <c r="G17894">
        <v>0</v>
      </c>
      <c r="H17894">
        <v>0</v>
      </c>
      <c r="I17894">
        <v>0</v>
      </c>
      <c r="J17894">
        <v>0</v>
      </c>
      <c r="L17894" s="51">
        <v>50040</v>
      </c>
      <c r="M17894">
        <v>13</v>
      </c>
      <c r="N17894">
        <v>0</v>
      </c>
    </row>
    <row r="17895" spans="1:14" x14ac:dyDescent="0.25">
      <c r="A17895" s="21" t="str">
        <f t="shared" si="279"/>
        <v>MOW H3C EAAJ_2037</v>
      </c>
      <c r="B17895" t="s">
        <v>130</v>
      </c>
      <c r="C17895" t="s">
        <v>88</v>
      </c>
      <c r="D17895" t="s">
        <v>18</v>
      </c>
      <c r="E17895" t="s">
        <v>5</v>
      </c>
      <c r="F17895" t="s">
        <v>8</v>
      </c>
      <c r="G17895">
        <v>0</v>
      </c>
      <c r="H17895">
        <v>0</v>
      </c>
      <c r="I17895">
        <v>0</v>
      </c>
      <c r="J17895">
        <v>0</v>
      </c>
      <c r="L17895" s="51">
        <v>50405</v>
      </c>
      <c r="M17895">
        <v>14</v>
      </c>
      <c r="N17895">
        <v>0</v>
      </c>
    </row>
    <row r="17896" spans="1:14" x14ac:dyDescent="0.25">
      <c r="A17896" s="21" t="str">
        <f t="shared" si="279"/>
        <v>MOW H3C EAAJ_2038</v>
      </c>
      <c r="B17896" t="s">
        <v>130</v>
      </c>
      <c r="C17896" t="s">
        <v>88</v>
      </c>
      <c r="D17896" t="s">
        <v>18</v>
      </c>
      <c r="E17896" t="s">
        <v>5</v>
      </c>
      <c r="F17896" t="s">
        <v>8</v>
      </c>
      <c r="G17896">
        <v>0</v>
      </c>
      <c r="H17896">
        <v>0</v>
      </c>
      <c r="I17896">
        <v>0</v>
      </c>
      <c r="J17896">
        <v>0</v>
      </c>
      <c r="L17896" s="51">
        <v>50770</v>
      </c>
      <c r="M17896">
        <v>15</v>
      </c>
      <c r="N17896">
        <v>0</v>
      </c>
    </row>
    <row r="17897" spans="1:14" x14ac:dyDescent="0.25">
      <c r="A17897" s="21" t="str">
        <f t="shared" si="279"/>
        <v>MOW H3C EAAJ_2039</v>
      </c>
      <c r="B17897" t="s">
        <v>130</v>
      </c>
      <c r="C17897" t="s">
        <v>88</v>
      </c>
      <c r="D17897" t="s">
        <v>18</v>
      </c>
      <c r="E17897" t="s">
        <v>5</v>
      </c>
      <c r="F17897" t="s">
        <v>8</v>
      </c>
      <c r="G17897">
        <v>0</v>
      </c>
      <c r="H17897">
        <v>0</v>
      </c>
      <c r="I17897">
        <v>0</v>
      </c>
      <c r="J17897">
        <v>0</v>
      </c>
      <c r="L17897" s="51">
        <v>51135</v>
      </c>
      <c r="M17897">
        <v>16</v>
      </c>
      <c r="N17897">
        <v>0</v>
      </c>
    </row>
    <row r="17898" spans="1:14" x14ac:dyDescent="0.25">
      <c r="A17898" s="21" t="str">
        <f t="shared" si="279"/>
        <v>MOW H3C EAAJ_2040</v>
      </c>
      <c r="B17898" t="s">
        <v>130</v>
      </c>
      <c r="C17898" t="s">
        <v>88</v>
      </c>
      <c r="D17898" t="s">
        <v>18</v>
      </c>
      <c r="E17898" t="s">
        <v>5</v>
      </c>
      <c r="F17898" t="s">
        <v>8</v>
      </c>
      <c r="G17898">
        <v>0</v>
      </c>
      <c r="H17898">
        <v>0</v>
      </c>
      <c r="I17898">
        <v>0</v>
      </c>
      <c r="J17898">
        <v>0</v>
      </c>
      <c r="L17898" s="51">
        <v>51501</v>
      </c>
      <c r="M17898">
        <v>17</v>
      </c>
      <c r="N17898">
        <v>0</v>
      </c>
    </row>
    <row r="17899" spans="1:14" x14ac:dyDescent="0.25">
      <c r="A17899" s="21" t="str">
        <f t="shared" si="279"/>
        <v>MOW H3C EAAJ_2041</v>
      </c>
      <c r="B17899" t="s">
        <v>130</v>
      </c>
      <c r="C17899" t="s">
        <v>88</v>
      </c>
      <c r="D17899" t="s">
        <v>18</v>
      </c>
      <c r="E17899" t="s">
        <v>5</v>
      </c>
      <c r="F17899" t="s">
        <v>8</v>
      </c>
      <c r="G17899">
        <v>0</v>
      </c>
      <c r="H17899">
        <v>0</v>
      </c>
      <c r="I17899">
        <v>0</v>
      </c>
      <c r="J17899">
        <v>0</v>
      </c>
      <c r="L17899" s="51">
        <v>51866</v>
      </c>
      <c r="M17899">
        <v>18</v>
      </c>
      <c r="N17899">
        <v>0</v>
      </c>
    </row>
    <row r="17900" spans="1:14" x14ac:dyDescent="0.25">
      <c r="A17900" s="21" t="str">
        <f t="shared" si="279"/>
        <v>MOW H3C EAAJ_2042</v>
      </c>
      <c r="B17900" t="s">
        <v>130</v>
      </c>
      <c r="C17900" t="s">
        <v>88</v>
      </c>
      <c r="D17900" t="s">
        <v>18</v>
      </c>
      <c r="E17900" t="s">
        <v>5</v>
      </c>
      <c r="F17900" t="s">
        <v>8</v>
      </c>
      <c r="G17900">
        <v>0</v>
      </c>
      <c r="H17900">
        <v>0</v>
      </c>
      <c r="I17900">
        <v>0</v>
      </c>
      <c r="J17900">
        <v>0</v>
      </c>
      <c r="L17900" s="51">
        <v>52231</v>
      </c>
      <c r="M17900">
        <v>19</v>
      </c>
      <c r="N17900">
        <v>0</v>
      </c>
    </row>
    <row r="17901" spans="1:14" x14ac:dyDescent="0.25">
      <c r="A17901" s="21" t="str">
        <f t="shared" si="279"/>
        <v>MOW H3C EAAJ_2043</v>
      </c>
      <c r="B17901" t="s">
        <v>130</v>
      </c>
      <c r="C17901" t="s">
        <v>88</v>
      </c>
      <c r="D17901" t="s">
        <v>18</v>
      </c>
      <c r="E17901" t="s">
        <v>5</v>
      </c>
      <c r="F17901" t="s">
        <v>8</v>
      </c>
      <c r="G17901">
        <v>0</v>
      </c>
      <c r="H17901">
        <v>0</v>
      </c>
      <c r="I17901">
        <v>0</v>
      </c>
      <c r="J17901">
        <v>0</v>
      </c>
      <c r="L17901" s="51">
        <v>52596</v>
      </c>
      <c r="M17901">
        <v>20</v>
      </c>
      <c r="N17901">
        <v>0</v>
      </c>
    </row>
    <row r="17902" spans="1:14" x14ac:dyDescent="0.25">
      <c r="A17902" s="21" t="str">
        <f t="shared" si="279"/>
        <v>MOW HBC EAAJ_2024</v>
      </c>
      <c r="B17902" t="s">
        <v>130</v>
      </c>
      <c r="C17902" t="s">
        <v>88</v>
      </c>
      <c r="D17902" t="s">
        <v>80</v>
      </c>
      <c r="E17902" t="s">
        <v>29</v>
      </c>
      <c r="F17902" t="s">
        <v>28</v>
      </c>
      <c r="K17902">
        <v>0</v>
      </c>
      <c r="L17902" s="51">
        <v>45657</v>
      </c>
      <c r="M17902">
        <v>1</v>
      </c>
    </row>
    <row r="17903" spans="1:14" x14ac:dyDescent="0.25">
      <c r="A17903" s="21" t="str">
        <f t="shared" si="279"/>
        <v>MOW HBC EAAJ_2025</v>
      </c>
      <c r="B17903" t="s">
        <v>130</v>
      </c>
      <c r="C17903" t="s">
        <v>88</v>
      </c>
      <c r="D17903" t="s">
        <v>80</v>
      </c>
      <c r="E17903" t="s">
        <v>29</v>
      </c>
      <c r="F17903" t="s">
        <v>28</v>
      </c>
      <c r="K17903">
        <v>0</v>
      </c>
      <c r="L17903" s="51">
        <v>46022</v>
      </c>
      <c r="M17903">
        <v>2</v>
      </c>
    </row>
    <row r="17904" spans="1:14" x14ac:dyDescent="0.25">
      <c r="A17904" s="21" t="str">
        <f t="shared" si="279"/>
        <v>MOW HBC EAAJ_2026</v>
      </c>
      <c r="B17904" t="s">
        <v>130</v>
      </c>
      <c r="C17904" t="s">
        <v>88</v>
      </c>
      <c r="D17904" t="s">
        <v>80</v>
      </c>
      <c r="E17904" t="s">
        <v>29</v>
      </c>
      <c r="F17904" t="s">
        <v>28</v>
      </c>
      <c r="K17904">
        <v>0</v>
      </c>
      <c r="L17904" s="51">
        <v>46387</v>
      </c>
      <c r="M17904">
        <v>3</v>
      </c>
    </row>
    <row r="17905" spans="1:13" x14ac:dyDescent="0.25">
      <c r="A17905" s="21" t="str">
        <f t="shared" si="279"/>
        <v>MOW HBC EAAJ_2027</v>
      </c>
      <c r="B17905" t="s">
        <v>130</v>
      </c>
      <c r="C17905" t="s">
        <v>88</v>
      </c>
      <c r="D17905" t="s">
        <v>80</v>
      </c>
      <c r="E17905" t="s">
        <v>29</v>
      </c>
      <c r="F17905" t="s">
        <v>28</v>
      </c>
      <c r="K17905">
        <v>0</v>
      </c>
      <c r="L17905" s="51">
        <v>46752</v>
      </c>
      <c r="M17905">
        <v>4</v>
      </c>
    </row>
    <row r="17906" spans="1:13" x14ac:dyDescent="0.25">
      <c r="A17906" s="21" t="str">
        <f t="shared" si="279"/>
        <v>MOW HBC EAAJ_2028</v>
      </c>
      <c r="B17906" t="s">
        <v>130</v>
      </c>
      <c r="C17906" t="s">
        <v>88</v>
      </c>
      <c r="D17906" t="s">
        <v>80</v>
      </c>
      <c r="E17906" t="s">
        <v>29</v>
      </c>
      <c r="F17906" t="s">
        <v>28</v>
      </c>
      <c r="K17906">
        <v>0</v>
      </c>
      <c r="L17906" s="51">
        <v>47118</v>
      </c>
      <c r="M17906">
        <v>5</v>
      </c>
    </row>
    <row r="17907" spans="1:13" x14ac:dyDescent="0.25">
      <c r="A17907" s="21" t="str">
        <f t="shared" si="279"/>
        <v>MOW HBC EAAJ_2029</v>
      </c>
      <c r="B17907" t="s">
        <v>130</v>
      </c>
      <c r="C17907" t="s">
        <v>88</v>
      </c>
      <c r="D17907" t="s">
        <v>80</v>
      </c>
      <c r="E17907" t="s">
        <v>29</v>
      </c>
      <c r="F17907" t="s">
        <v>28</v>
      </c>
      <c r="K17907">
        <v>0</v>
      </c>
      <c r="L17907" s="51">
        <v>47483</v>
      </c>
      <c r="M17907">
        <v>6</v>
      </c>
    </row>
    <row r="17908" spans="1:13" x14ac:dyDescent="0.25">
      <c r="A17908" s="21" t="str">
        <f t="shared" si="279"/>
        <v>MOW HBC EAAJ_2030</v>
      </c>
      <c r="B17908" t="s">
        <v>130</v>
      </c>
      <c r="C17908" t="s">
        <v>88</v>
      </c>
      <c r="D17908" t="s">
        <v>80</v>
      </c>
      <c r="E17908" t="s">
        <v>29</v>
      </c>
      <c r="F17908" t="s">
        <v>28</v>
      </c>
      <c r="K17908">
        <v>0</v>
      </c>
      <c r="L17908" s="51">
        <v>47848</v>
      </c>
      <c r="M17908">
        <v>7</v>
      </c>
    </row>
    <row r="17909" spans="1:13" x14ac:dyDescent="0.25">
      <c r="A17909" s="21" t="str">
        <f t="shared" si="279"/>
        <v>MOW HBC EAAJ_2031</v>
      </c>
      <c r="B17909" t="s">
        <v>130</v>
      </c>
      <c r="C17909" t="s">
        <v>88</v>
      </c>
      <c r="D17909" t="s">
        <v>80</v>
      </c>
      <c r="E17909" t="s">
        <v>29</v>
      </c>
      <c r="F17909" t="s">
        <v>28</v>
      </c>
      <c r="K17909">
        <v>0</v>
      </c>
      <c r="L17909" s="51">
        <v>48213</v>
      </c>
      <c r="M17909">
        <v>8</v>
      </c>
    </row>
    <row r="17910" spans="1:13" x14ac:dyDescent="0.25">
      <c r="A17910" s="21" t="str">
        <f t="shared" si="279"/>
        <v>MOW HBC EAAJ_2032</v>
      </c>
      <c r="B17910" t="s">
        <v>130</v>
      </c>
      <c r="C17910" t="s">
        <v>88</v>
      </c>
      <c r="D17910" t="s">
        <v>80</v>
      </c>
      <c r="E17910" t="s">
        <v>29</v>
      </c>
      <c r="F17910" t="s">
        <v>28</v>
      </c>
      <c r="K17910">
        <v>0</v>
      </c>
      <c r="L17910" s="51">
        <v>48579</v>
      </c>
      <c r="M17910">
        <v>9</v>
      </c>
    </row>
    <row r="17911" spans="1:13" x14ac:dyDescent="0.25">
      <c r="A17911" s="21" t="str">
        <f t="shared" si="279"/>
        <v>MOW HBC EAAJ_2033</v>
      </c>
      <c r="B17911" t="s">
        <v>130</v>
      </c>
      <c r="C17911" t="s">
        <v>88</v>
      </c>
      <c r="D17911" t="s">
        <v>80</v>
      </c>
      <c r="E17911" t="s">
        <v>29</v>
      </c>
      <c r="F17911" t="s">
        <v>28</v>
      </c>
      <c r="K17911">
        <v>0</v>
      </c>
      <c r="L17911" s="51">
        <v>48944</v>
      </c>
      <c r="M17911">
        <v>10</v>
      </c>
    </row>
    <row r="17912" spans="1:13" x14ac:dyDescent="0.25">
      <c r="A17912" s="21" t="str">
        <f t="shared" si="279"/>
        <v>MOW HBC EAAJ_2034</v>
      </c>
      <c r="B17912" t="s">
        <v>130</v>
      </c>
      <c r="C17912" t="s">
        <v>88</v>
      </c>
      <c r="D17912" t="s">
        <v>80</v>
      </c>
      <c r="E17912" t="s">
        <v>29</v>
      </c>
      <c r="F17912" t="s">
        <v>28</v>
      </c>
      <c r="K17912">
        <v>0</v>
      </c>
      <c r="L17912" s="51">
        <v>49309</v>
      </c>
      <c r="M17912">
        <v>11</v>
      </c>
    </row>
    <row r="17913" spans="1:13" x14ac:dyDescent="0.25">
      <c r="A17913" s="21" t="str">
        <f t="shared" si="279"/>
        <v>MOW HBC EAAJ_2035</v>
      </c>
      <c r="B17913" t="s">
        <v>130</v>
      </c>
      <c r="C17913" t="s">
        <v>88</v>
      </c>
      <c r="D17913" t="s">
        <v>80</v>
      </c>
      <c r="E17913" t="s">
        <v>29</v>
      </c>
      <c r="F17913" t="s">
        <v>28</v>
      </c>
      <c r="K17913">
        <v>0</v>
      </c>
      <c r="L17913" s="51">
        <v>49674</v>
      </c>
      <c r="M17913">
        <v>12</v>
      </c>
    </row>
    <row r="17914" spans="1:13" x14ac:dyDescent="0.25">
      <c r="A17914" s="21" t="str">
        <f t="shared" si="279"/>
        <v>MOW HBC EAAJ_2036</v>
      </c>
      <c r="B17914" t="s">
        <v>130</v>
      </c>
      <c r="C17914" t="s">
        <v>88</v>
      </c>
      <c r="D17914" t="s">
        <v>80</v>
      </c>
      <c r="E17914" t="s">
        <v>29</v>
      </c>
      <c r="F17914" t="s">
        <v>28</v>
      </c>
      <c r="K17914">
        <v>0</v>
      </c>
      <c r="L17914" s="51">
        <v>50040</v>
      </c>
      <c r="M17914">
        <v>13</v>
      </c>
    </row>
    <row r="17915" spans="1:13" x14ac:dyDescent="0.25">
      <c r="A17915" s="21" t="str">
        <f t="shared" si="279"/>
        <v>MOW HBC EAAJ_2037</v>
      </c>
      <c r="B17915" t="s">
        <v>130</v>
      </c>
      <c r="C17915" t="s">
        <v>88</v>
      </c>
      <c r="D17915" t="s">
        <v>80</v>
      </c>
      <c r="E17915" t="s">
        <v>29</v>
      </c>
      <c r="F17915" t="s">
        <v>28</v>
      </c>
      <c r="K17915">
        <v>6660.31591796875</v>
      </c>
      <c r="L17915" s="51">
        <v>50405</v>
      </c>
      <c r="M17915">
        <v>14</v>
      </c>
    </row>
    <row r="17916" spans="1:13" x14ac:dyDescent="0.25">
      <c r="A17916" s="21" t="str">
        <f t="shared" si="279"/>
        <v>MOW HBC EAAJ_2038</v>
      </c>
      <c r="B17916" t="s">
        <v>130</v>
      </c>
      <c r="C17916" t="s">
        <v>88</v>
      </c>
      <c r="D17916" t="s">
        <v>80</v>
      </c>
      <c r="E17916" t="s">
        <v>29</v>
      </c>
      <c r="F17916" t="s">
        <v>28</v>
      </c>
      <c r="K17916">
        <v>232202.953125</v>
      </c>
      <c r="L17916" s="51">
        <v>50770</v>
      </c>
      <c r="M17916">
        <v>15</v>
      </c>
    </row>
    <row r="17917" spans="1:13" x14ac:dyDescent="0.25">
      <c r="A17917" s="21" t="str">
        <f t="shared" si="279"/>
        <v>MOW HBC EAAJ_2039</v>
      </c>
      <c r="B17917" t="s">
        <v>130</v>
      </c>
      <c r="C17917" t="s">
        <v>88</v>
      </c>
      <c r="D17917" t="s">
        <v>80</v>
      </c>
      <c r="E17917" t="s">
        <v>29</v>
      </c>
      <c r="F17917" t="s">
        <v>28</v>
      </c>
      <c r="K17917">
        <v>458738.46875</v>
      </c>
      <c r="L17917" s="51">
        <v>51135</v>
      </c>
      <c r="M17917">
        <v>16</v>
      </c>
    </row>
    <row r="17918" spans="1:13" x14ac:dyDescent="0.25">
      <c r="A17918" s="21" t="str">
        <f t="shared" si="279"/>
        <v>MOW HBC EAAJ_2040</v>
      </c>
      <c r="B17918" t="s">
        <v>130</v>
      </c>
      <c r="C17918" t="s">
        <v>88</v>
      </c>
      <c r="D17918" t="s">
        <v>80</v>
      </c>
      <c r="E17918" t="s">
        <v>29</v>
      </c>
      <c r="F17918" t="s">
        <v>28</v>
      </c>
      <c r="K17918">
        <v>724609.875</v>
      </c>
      <c r="L17918" s="51">
        <v>51501</v>
      </c>
      <c r="M17918">
        <v>17</v>
      </c>
    </row>
    <row r="17919" spans="1:13" x14ac:dyDescent="0.25">
      <c r="A17919" s="21" t="str">
        <f t="shared" si="279"/>
        <v>MOW HBC EAAJ_2041</v>
      </c>
      <c r="B17919" t="s">
        <v>130</v>
      </c>
      <c r="C17919" t="s">
        <v>88</v>
      </c>
      <c r="D17919" t="s">
        <v>80</v>
      </c>
      <c r="E17919" t="s">
        <v>29</v>
      </c>
      <c r="F17919" t="s">
        <v>28</v>
      </c>
      <c r="K17919">
        <v>925836</v>
      </c>
      <c r="L17919" s="51">
        <v>51866</v>
      </c>
      <c r="M17919">
        <v>18</v>
      </c>
    </row>
    <row r="17920" spans="1:13" x14ac:dyDescent="0.25">
      <c r="A17920" s="21" t="str">
        <f t="shared" si="279"/>
        <v>MOW HBC EAAJ_2042</v>
      </c>
      <c r="B17920" t="s">
        <v>130</v>
      </c>
      <c r="C17920" t="s">
        <v>88</v>
      </c>
      <c r="D17920" t="s">
        <v>80</v>
      </c>
      <c r="E17920" t="s">
        <v>29</v>
      </c>
      <c r="F17920" t="s">
        <v>28</v>
      </c>
      <c r="K17920">
        <v>1128040</v>
      </c>
      <c r="L17920" s="51">
        <v>52231</v>
      </c>
      <c r="M17920">
        <v>19</v>
      </c>
    </row>
    <row r="17921" spans="1:13" x14ac:dyDescent="0.25">
      <c r="A17921" s="21" t="str">
        <f t="shared" si="279"/>
        <v>MOW HBC EAAJ_2043</v>
      </c>
      <c r="B17921" t="s">
        <v>130</v>
      </c>
      <c r="C17921" t="s">
        <v>88</v>
      </c>
      <c r="D17921" t="s">
        <v>80</v>
      </c>
      <c r="E17921" t="s">
        <v>29</v>
      </c>
      <c r="F17921" t="s">
        <v>28</v>
      </c>
      <c r="K17921">
        <v>1136836.75</v>
      </c>
      <c r="L17921" s="51">
        <v>52596</v>
      </c>
      <c r="M17921">
        <v>20</v>
      </c>
    </row>
    <row r="17922" spans="1:13" x14ac:dyDescent="0.25">
      <c r="A17922" s="21" t="str">
        <f t="shared" ref="A17922:A17985" si="280">B17922&amp;" "&amp;D17922&amp;" "&amp;C17922&amp;"_"&amp;YEAR(L17922)</f>
        <v>MOW HBC EAAJ_2024</v>
      </c>
      <c r="B17922" t="s">
        <v>130</v>
      </c>
      <c r="C17922" t="s">
        <v>88</v>
      </c>
      <c r="D17922" t="s">
        <v>80</v>
      </c>
      <c r="E17922" t="s">
        <v>29</v>
      </c>
      <c r="F17922" t="s">
        <v>31</v>
      </c>
      <c r="K17922">
        <v>0</v>
      </c>
      <c r="L17922" s="51">
        <v>45657</v>
      </c>
      <c r="M17922">
        <v>1</v>
      </c>
    </row>
    <row r="17923" spans="1:13" x14ac:dyDescent="0.25">
      <c r="A17923" s="21" t="str">
        <f t="shared" si="280"/>
        <v>MOW HBC EAAJ_2025</v>
      </c>
      <c r="B17923" t="s">
        <v>130</v>
      </c>
      <c r="C17923" t="s">
        <v>88</v>
      </c>
      <c r="D17923" t="s">
        <v>80</v>
      </c>
      <c r="E17923" t="s">
        <v>29</v>
      </c>
      <c r="F17923" t="s">
        <v>31</v>
      </c>
      <c r="K17923">
        <v>0</v>
      </c>
      <c r="L17923" s="51">
        <v>46022</v>
      </c>
      <c r="M17923">
        <v>2</v>
      </c>
    </row>
    <row r="17924" spans="1:13" x14ac:dyDescent="0.25">
      <c r="A17924" s="21" t="str">
        <f t="shared" si="280"/>
        <v>MOW HBC EAAJ_2026</v>
      </c>
      <c r="B17924" t="s">
        <v>130</v>
      </c>
      <c r="C17924" t="s">
        <v>88</v>
      </c>
      <c r="D17924" t="s">
        <v>80</v>
      </c>
      <c r="E17924" t="s">
        <v>29</v>
      </c>
      <c r="F17924" t="s">
        <v>31</v>
      </c>
      <c r="K17924">
        <v>0</v>
      </c>
      <c r="L17924" s="51">
        <v>46387</v>
      </c>
      <c r="M17924">
        <v>3</v>
      </c>
    </row>
    <row r="17925" spans="1:13" x14ac:dyDescent="0.25">
      <c r="A17925" s="21" t="str">
        <f t="shared" si="280"/>
        <v>MOW HBC EAAJ_2027</v>
      </c>
      <c r="B17925" t="s">
        <v>130</v>
      </c>
      <c r="C17925" t="s">
        <v>88</v>
      </c>
      <c r="D17925" t="s">
        <v>80</v>
      </c>
      <c r="E17925" t="s">
        <v>29</v>
      </c>
      <c r="F17925" t="s">
        <v>31</v>
      </c>
      <c r="K17925">
        <v>0</v>
      </c>
      <c r="L17925" s="51">
        <v>46752</v>
      </c>
      <c r="M17925">
        <v>4</v>
      </c>
    </row>
    <row r="17926" spans="1:13" x14ac:dyDescent="0.25">
      <c r="A17926" s="21" t="str">
        <f t="shared" si="280"/>
        <v>MOW HBC EAAJ_2028</v>
      </c>
      <c r="B17926" t="s">
        <v>130</v>
      </c>
      <c r="C17926" t="s">
        <v>88</v>
      </c>
      <c r="D17926" t="s">
        <v>80</v>
      </c>
      <c r="E17926" t="s">
        <v>29</v>
      </c>
      <c r="F17926" t="s">
        <v>31</v>
      </c>
      <c r="K17926">
        <v>0</v>
      </c>
      <c r="L17926" s="51">
        <v>47118</v>
      </c>
      <c r="M17926">
        <v>5</v>
      </c>
    </row>
    <row r="17927" spans="1:13" x14ac:dyDescent="0.25">
      <c r="A17927" s="21" t="str">
        <f t="shared" si="280"/>
        <v>MOW HBC EAAJ_2029</v>
      </c>
      <c r="B17927" t="s">
        <v>130</v>
      </c>
      <c r="C17927" t="s">
        <v>88</v>
      </c>
      <c r="D17927" t="s">
        <v>80</v>
      </c>
      <c r="E17927" t="s">
        <v>29</v>
      </c>
      <c r="F17927" t="s">
        <v>31</v>
      </c>
      <c r="K17927">
        <v>0</v>
      </c>
      <c r="L17927" s="51">
        <v>47483</v>
      </c>
      <c r="M17927">
        <v>6</v>
      </c>
    </row>
    <row r="17928" spans="1:13" x14ac:dyDescent="0.25">
      <c r="A17928" s="21" t="str">
        <f t="shared" si="280"/>
        <v>MOW HBC EAAJ_2030</v>
      </c>
      <c r="B17928" t="s">
        <v>130</v>
      </c>
      <c r="C17928" t="s">
        <v>88</v>
      </c>
      <c r="D17928" t="s">
        <v>80</v>
      </c>
      <c r="E17928" t="s">
        <v>29</v>
      </c>
      <c r="F17928" t="s">
        <v>31</v>
      </c>
      <c r="K17928">
        <v>0</v>
      </c>
      <c r="L17928" s="51">
        <v>47848</v>
      </c>
      <c r="M17928">
        <v>7</v>
      </c>
    </row>
    <row r="17929" spans="1:13" x14ac:dyDescent="0.25">
      <c r="A17929" s="21" t="str">
        <f t="shared" si="280"/>
        <v>MOW HBC EAAJ_2031</v>
      </c>
      <c r="B17929" t="s">
        <v>130</v>
      </c>
      <c r="C17929" t="s">
        <v>88</v>
      </c>
      <c r="D17929" t="s">
        <v>80</v>
      </c>
      <c r="E17929" t="s">
        <v>29</v>
      </c>
      <c r="F17929" t="s">
        <v>31</v>
      </c>
      <c r="K17929">
        <v>0</v>
      </c>
      <c r="L17929" s="51">
        <v>48213</v>
      </c>
      <c r="M17929">
        <v>8</v>
      </c>
    </row>
    <row r="17930" spans="1:13" x14ac:dyDescent="0.25">
      <c r="A17930" s="21" t="str">
        <f t="shared" si="280"/>
        <v>MOW HBC EAAJ_2032</v>
      </c>
      <c r="B17930" t="s">
        <v>130</v>
      </c>
      <c r="C17930" t="s">
        <v>88</v>
      </c>
      <c r="D17930" t="s">
        <v>80</v>
      </c>
      <c r="E17930" t="s">
        <v>29</v>
      </c>
      <c r="F17930" t="s">
        <v>31</v>
      </c>
      <c r="K17930">
        <v>0</v>
      </c>
      <c r="L17930" s="51">
        <v>48579</v>
      </c>
      <c r="M17930">
        <v>9</v>
      </c>
    </row>
    <row r="17931" spans="1:13" x14ac:dyDescent="0.25">
      <c r="A17931" s="21" t="str">
        <f t="shared" si="280"/>
        <v>MOW HBC EAAJ_2033</v>
      </c>
      <c r="B17931" t="s">
        <v>130</v>
      </c>
      <c r="C17931" t="s">
        <v>88</v>
      </c>
      <c r="D17931" t="s">
        <v>80</v>
      </c>
      <c r="E17931" t="s">
        <v>29</v>
      </c>
      <c r="F17931" t="s">
        <v>31</v>
      </c>
      <c r="K17931">
        <v>0</v>
      </c>
      <c r="L17931" s="51">
        <v>48944</v>
      </c>
      <c r="M17931">
        <v>10</v>
      </c>
    </row>
    <row r="17932" spans="1:13" x14ac:dyDescent="0.25">
      <c r="A17932" s="21" t="str">
        <f t="shared" si="280"/>
        <v>MOW HBC EAAJ_2034</v>
      </c>
      <c r="B17932" t="s">
        <v>130</v>
      </c>
      <c r="C17932" t="s">
        <v>88</v>
      </c>
      <c r="D17932" t="s">
        <v>80</v>
      </c>
      <c r="E17932" t="s">
        <v>29</v>
      </c>
      <c r="F17932" t="s">
        <v>31</v>
      </c>
      <c r="K17932">
        <v>0</v>
      </c>
      <c r="L17932" s="51">
        <v>49309</v>
      </c>
      <c r="M17932">
        <v>11</v>
      </c>
    </row>
    <row r="17933" spans="1:13" x14ac:dyDescent="0.25">
      <c r="A17933" s="21" t="str">
        <f t="shared" si="280"/>
        <v>MOW HBC EAAJ_2035</v>
      </c>
      <c r="B17933" t="s">
        <v>130</v>
      </c>
      <c r="C17933" t="s">
        <v>88</v>
      </c>
      <c r="D17933" t="s">
        <v>80</v>
      </c>
      <c r="E17933" t="s">
        <v>29</v>
      </c>
      <c r="F17933" t="s">
        <v>31</v>
      </c>
      <c r="K17933">
        <v>0</v>
      </c>
      <c r="L17933" s="51">
        <v>49674</v>
      </c>
      <c r="M17933">
        <v>12</v>
      </c>
    </row>
    <row r="17934" spans="1:13" x14ac:dyDescent="0.25">
      <c r="A17934" s="21" t="str">
        <f t="shared" si="280"/>
        <v>MOW HBC EAAJ_2036</v>
      </c>
      <c r="B17934" t="s">
        <v>130</v>
      </c>
      <c r="C17934" t="s">
        <v>88</v>
      </c>
      <c r="D17934" t="s">
        <v>80</v>
      </c>
      <c r="E17934" t="s">
        <v>29</v>
      </c>
      <c r="F17934" t="s">
        <v>31</v>
      </c>
      <c r="K17934">
        <v>0</v>
      </c>
      <c r="L17934" s="51">
        <v>50040</v>
      </c>
      <c r="M17934">
        <v>13</v>
      </c>
    </row>
    <row r="17935" spans="1:13" x14ac:dyDescent="0.25">
      <c r="A17935" s="21" t="str">
        <f t="shared" si="280"/>
        <v>MOW HBC EAAJ_2037</v>
      </c>
      <c r="B17935" t="s">
        <v>130</v>
      </c>
      <c r="C17935" t="s">
        <v>88</v>
      </c>
      <c r="D17935" t="s">
        <v>80</v>
      </c>
      <c r="E17935" t="s">
        <v>29</v>
      </c>
      <c r="F17935" t="s">
        <v>31</v>
      </c>
      <c r="K17935">
        <v>0</v>
      </c>
      <c r="L17935" s="51">
        <v>50405</v>
      </c>
      <c r="M17935">
        <v>14</v>
      </c>
    </row>
    <row r="17936" spans="1:13" x14ac:dyDescent="0.25">
      <c r="A17936" s="21" t="str">
        <f t="shared" si="280"/>
        <v>MOW HBC EAAJ_2038</v>
      </c>
      <c r="B17936" t="s">
        <v>130</v>
      </c>
      <c r="C17936" t="s">
        <v>88</v>
      </c>
      <c r="D17936" t="s">
        <v>80</v>
      </c>
      <c r="E17936" t="s">
        <v>29</v>
      </c>
      <c r="F17936" t="s">
        <v>31</v>
      </c>
      <c r="K17936">
        <v>0</v>
      </c>
      <c r="L17936" s="51">
        <v>50770</v>
      </c>
      <c r="M17936">
        <v>15</v>
      </c>
    </row>
    <row r="17937" spans="1:14" x14ac:dyDescent="0.25">
      <c r="A17937" s="21" t="str">
        <f t="shared" si="280"/>
        <v>MOW HBC EAAJ_2039</v>
      </c>
      <c r="B17937" t="s">
        <v>130</v>
      </c>
      <c r="C17937" t="s">
        <v>88</v>
      </c>
      <c r="D17937" t="s">
        <v>80</v>
      </c>
      <c r="E17937" t="s">
        <v>29</v>
      </c>
      <c r="F17937" t="s">
        <v>31</v>
      </c>
      <c r="K17937">
        <v>0</v>
      </c>
      <c r="L17937" s="51">
        <v>51135</v>
      </c>
      <c r="M17937">
        <v>16</v>
      </c>
    </row>
    <row r="17938" spans="1:14" x14ac:dyDescent="0.25">
      <c r="A17938" s="21" t="str">
        <f t="shared" si="280"/>
        <v>MOW HBC EAAJ_2040</v>
      </c>
      <c r="B17938" t="s">
        <v>130</v>
      </c>
      <c r="C17938" t="s">
        <v>88</v>
      </c>
      <c r="D17938" t="s">
        <v>80</v>
      </c>
      <c r="E17938" t="s">
        <v>29</v>
      </c>
      <c r="F17938" t="s">
        <v>31</v>
      </c>
      <c r="K17938">
        <v>0</v>
      </c>
      <c r="L17938" s="51">
        <v>51501</v>
      </c>
      <c r="M17938">
        <v>17</v>
      </c>
    </row>
    <row r="17939" spans="1:14" x14ac:dyDescent="0.25">
      <c r="A17939" s="21" t="str">
        <f t="shared" si="280"/>
        <v>MOW HBC EAAJ_2041</v>
      </c>
      <c r="B17939" t="s">
        <v>130</v>
      </c>
      <c r="C17939" t="s">
        <v>88</v>
      </c>
      <c r="D17939" t="s">
        <v>80</v>
      </c>
      <c r="E17939" t="s">
        <v>29</v>
      </c>
      <c r="F17939" t="s">
        <v>31</v>
      </c>
      <c r="K17939">
        <v>0</v>
      </c>
      <c r="L17939" s="51">
        <v>51866</v>
      </c>
      <c r="M17939">
        <v>18</v>
      </c>
    </row>
    <row r="17940" spans="1:14" x14ac:dyDescent="0.25">
      <c r="A17940" s="21" t="str">
        <f t="shared" si="280"/>
        <v>MOW HBC EAAJ_2042</v>
      </c>
      <c r="B17940" t="s">
        <v>130</v>
      </c>
      <c r="C17940" t="s">
        <v>88</v>
      </c>
      <c r="D17940" t="s">
        <v>80</v>
      </c>
      <c r="E17940" t="s">
        <v>29</v>
      </c>
      <c r="F17940" t="s">
        <v>31</v>
      </c>
      <c r="K17940">
        <v>0</v>
      </c>
      <c r="L17940" s="51">
        <v>52231</v>
      </c>
      <c r="M17940">
        <v>19</v>
      </c>
    </row>
    <row r="17941" spans="1:14" x14ac:dyDescent="0.25">
      <c r="A17941" s="21" t="str">
        <f t="shared" si="280"/>
        <v>MOW HBC EAAJ_2043</v>
      </c>
      <c r="B17941" t="s">
        <v>130</v>
      </c>
      <c r="C17941" t="s">
        <v>88</v>
      </c>
      <c r="D17941" t="s">
        <v>80</v>
      </c>
      <c r="E17941" t="s">
        <v>29</v>
      </c>
      <c r="F17941" t="s">
        <v>31</v>
      </c>
      <c r="K17941">
        <v>0</v>
      </c>
      <c r="L17941" s="51">
        <v>52596</v>
      </c>
      <c r="M17941">
        <v>20</v>
      </c>
    </row>
    <row r="17942" spans="1:14" x14ac:dyDescent="0.25">
      <c r="A17942" s="21" t="str">
        <f t="shared" si="280"/>
        <v>MOW HBC EAAJ_2024</v>
      </c>
      <c r="B17942" t="s">
        <v>130</v>
      </c>
      <c r="C17942" t="s">
        <v>88</v>
      </c>
      <c r="D17942" t="s">
        <v>80</v>
      </c>
      <c r="E17942" t="s">
        <v>5</v>
      </c>
      <c r="F17942" t="s">
        <v>4</v>
      </c>
      <c r="G17942">
        <v>0</v>
      </c>
      <c r="H17942">
        <v>0</v>
      </c>
      <c r="I17942">
        <v>0</v>
      </c>
      <c r="J17942">
        <v>0</v>
      </c>
      <c r="L17942" s="51">
        <v>45657</v>
      </c>
      <c r="M17942">
        <v>1</v>
      </c>
      <c r="N17942">
        <v>0</v>
      </c>
    </row>
    <row r="17943" spans="1:14" x14ac:dyDescent="0.25">
      <c r="A17943" s="21" t="str">
        <f t="shared" si="280"/>
        <v>MOW HBC EAAJ_2025</v>
      </c>
      <c r="B17943" t="s">
        <v>130</v>
      </c>
      <c r="C17943" t="s">
        <v>88</v>
      </c>
      <c r="D17943" t="s">
        <v>80</v>
      </c>
      <c r="E17943" t="s">
        <v>5</v>
      </c>
      <c r="F17943" t="s">
        <v>4</v>
      </c>
      <c r="G17943">
        <v>0</v>
      </c>
      <c r="H17943">
        <v>0</v>
      </c>
      <c r="I17943">
        <v>4883.10009765625</v>
      </c>
      <c r="J17943">
        <v>0</v>
      </c>
      <c r="L17943" s="51">
        <v>46022</v>
      </c>
      <c r="M17943">
        <v>2</v>
      </c>
      <c r="N17943">
        <v>0</v>
      </c>
    </row>
    <row r="17944" spans="1:14" x14ac:dyDescent="0.25">
      <c r="A17944" s="21" t="str">
        <f t="shared" si="280"/>
        <v>MOW HBC EAAJ_2026</v>
      </c>
      <c r="B17944" t="s">
        <v>130</v>
      </c>
      <c r="C17944" t="s">
        <v>88</v>
      </c>
      <c r="D17944" t="s">
        <v>80</v>
      </c>
      <c r="E17944" t="s">
        <v>5</v>
      </c>
      <c r="F17944" t="s">
        <v>4</v>
      </c>
      <c r="G17944">
        <v>0</v>
      </c>
      <c r="H17944">
        <v>4166.85009765625</v>
      </c>
      <c r="I17944">
        <v>-71855.734375</v>
      </c>
      <c r="J17944">
        <v>0</v>
      </c>
      <c r="L17944" s="51">
        <v>46387</v>
      </c>
      <c r="M17944">
        <v>3</v>
      </c>
      <c r="N17944">
        <v>0</v>
      </c>
    </row>
    <row r="17945" spans="1:14" x14ac:dyDescent="0.25">
      <c r="A17945" s="21" t="str">
        <f t="shared" si="280"/>
        <v>MOW HBC EAAJ_2027</v>
      </c>
      <c r="B17945" t="s">
        <v>130</v>
      </c>
      <c r="C17945" t="s">
        <v>88</v>
      </c>
      <c r="D17945" t="s">
        <v>80</v>
      </c>
      <c r="E17945" t="s">
        <v>5</v>
      </c>
      <c r="F17945" t="s">
        <v>4</v>
      </c>
      <c r="G17945">
        <v>0</v>
      </c>
      <c r="H17945">
        <v>5336.47119140625</v>
      </c>
      <c r="I17945">
        <v>-32658.37109375</v>
      </c>
      <c r="J17945">
        <v>0</v>
      </c>
      <c r="L17945" s="51">
        <v>46752</v>
      </c>
      <c r="M17945">
        <v>4</v>
      </c>
      <c r="N17945">
        <v>0</v>
      </c>
    </row>
    <row r="17946" spans="1:14" x14ac:dyDescent="0.25">
      <c r="A17946" s="21" t="str">
        <f t="shared" si="280"/>
        <v>MOW HBC EAAJ_2028</v>
      </c>
      <c r="B17946" t="s">
        <v>130</v>
      </c>
      <c r="C17946" t="s">
        <v>88</v>
      </c>
      <c r="D17946" t="s">
        <v>80</v>
      </c>
      <c r="E17946" t="s">
        <v>5</v>
      </c>
      <c r="F17946" t="s">
        <v>4</v>
      </c>
      <c r="G17946">
        <v>0</v>
      </c>
      <c r="H17946">
        <v>31944.150390625</v>
      </c>
      <c r="I17946">
        <v>173111.578125</v>
      </c>
      <c r="J17946">
        <v>0</v>
      </c>
      <c r="L17946" s="51">
        <v>47118</v>
      </c>
      <c r="M17946">
        <v>5</v>
      </c>
      <c r="N17946">
        <v>22092.53125</v>
      </c>
    </row>
    <row r="17947" spans="1:14" x14ac:dyDescent="0.25">
      <c r="A17947" s="21" t="str">
        <f t="shared" si="280"/>
        <v>MOW HBC EAAJ_2029</v>
      </c>
      <c r="B17947" t="s">
        <v>130</v>
      </c>
      <c r="C17947" t="s">
        <v>88</v>
      </c>
      <c r="D17947" t="s">
        <v>80</v>
      </c>
      <c r="E17947" t="s">
        <v>5</v>
      </c>
      <c r="F17947" t="s">
        <v>4</v>
      </c>
      <c r="G17947">
        <v>0</v>
      </c>
      <c r="H17947">
        <v>36255.66796875</v>
      </c>
      <c r="I17947">
        <v>164863.859375</v>
      </c>
      <c r="J17947">
        <v>0</v>
      </c>
      <c r="L17947" s="51">
        <v>47483</v>
      </c>
      <c r="M17947">
        <v>6</v>
      </c>
      <c r="N17947">
        <v>26548.125</v>
      </c>
    </row>
    <row r="17948" spans="1:14" x14ac:dyDescent="0.25">
      <c r="A17948" s="21" t="str">
        <f t="shared" si="280"/>
        <v>MOW HBC EAAJ_2030</v>
      </c>
      <c r="B17948" t="s">
        <v>130</v>
      </c>
      <c r="C17948" t="s">
        <v>88</v>
      </c>
      <c r="D17948" t="s">
        <v>80</v>
      </c>
      <c r="E17948" t="s">
        <v>5</v>
      </c>
      <c r="F17948" t="s">
        <v>4</v>
      </c>
      <c r="G17948">
        <v>0</v>
      </c>
      <c r="H17948">
        <v>72404.71875</v>
      </c>
      <c r="I17948">
        <v>234925.96875</v>
      </c>
      <c r="J17948">
        <v>0</v>
      </c>
      <c r="L17948" s="51">
        <v>47848</v>
      </c>
      <c r="M17948">
        <v>7</v>
      </c>
      <c r="N17948">
        <v>63150.26953125</v>
      </c>
    </row>
    <row r="17949" spans="1:14" x14ac:dyDescent="0.25">
      <c r="A17949" s="21" t="str">
        <f t="shared" si="280"/>
        <v>MOW HBC EAAJ_2031</v>
      </c>
      <c r="B17949" t="s">
        <v>130</v>
      </c>
      <c r="C17949" t="s">
        <v>88</v>
      </c>
      <c r="D17949" t="s">
        <v>80</v>
      </c>
      <c r="E17949" t="s">
        <v>5</v>
      </c>
      <c r="F17949" t="s">
        <v>4</v>
      </c>
      <c r="G17949">
        <v>0</v>
      </c>
      <c r="H17949">
        <v>82270.8359375</v>
      </c>
      <c r="I17949">
        <v>228009.953125</v>
      </c>
      <c r="J17949">
        <v>0</v>
      </c>
      <c r="L17949" s="51">
        <v>48213</v>
      </c>
      <c r="M17949">
        <v>8</v>
      </c>
      <c r="N17949">
        <v>90168.7578125</v>
      </c>
    </row>
    <row r="17950" spans="1:14" x14ac:dyDescent="0.25">
      <c r="A17950" s="21" t="str">
        <f t="shared" si="280"/>
        <v>MOW HBC EAAJ_2032</v>
      </c>
      <c r="B17950" t="s">
        <v>130</v>
      </c>
      <c r="C17950" t="s">
        <v>88</v>
      </c>
      <c r="D17950" t="s">
        <v>80</v>
      </c>
      <c r="E17950" t="s">
        <v>5</v>
      </c>
      <c r="F17950" t="s">
        <v>4</v>
      </c>
      <c r="G17950">
        <v>0</v>
      </c>
      <c r="H17950">
        <v>82789.84375</v>
      </c>
      <c r="I17950">
        <v>222730.28125</v>
      </c>
      <c r="J17950">
        <v>0</v>
      </c>
      <c r="L17950" s="51">
        <v>48579</v>
      </c>
      <c r="M17950">
        <v>9</v>
      </c>
      <c r="N17950">
        <v>93425.5625</v>
      </c>
    </row>
    <row r="17951" spans="1:14" x14ac:dyDescent="0.25">
      <c r="A17951" s="21" t="str">
        <f t="shared" si="280"/>
        <v>MOW HBC EAAJ_2033</v>
      </c>
      <c r="B17951" t="s">
        <v>130</v>
      </c>
      <c r="C17951" t="s">
        <v>88</v>
      </c>
      <c r="D17951" t="s">
        <v>80</v>
      </c>
      <c r="E17951" t="s">
        <v>5</v>
      </c>
      <c r="F17951" t="s">
        <v>4</v>
      </c>
      <c r="G17951">
        <v>0</v>
      </c>
      <c r="H17951">
        <v>89881.21875</v>
      </c>
      <c r="I17951">
        <v>217143.3125</v>
      </c>
      <c r="J17951">
        <v>0</v>
      </c>
      <c r="L17951" s="51">
        <v>48944</v>
      </c>
      <c r="M17951">
        <v>10</v>
      </c>
      <c r="N17951">
        <v>107255.6640625</v>
      </c>
    </row>
    <row r="17952" spans="1:14" x14ac:dyDescent="0.25">
      <c r="A17952" s="21" t="str">
        <f t="shared" si="280"/>
        <v>MOW HBC EAAJ_2034</v>
      </c>
      <c r="B17952" t="s">
        <v>130</v>
      </c>
      <c r="C17952" t="s">
        <v>88</v>
      </c>
      <c r="D17952" t="s">
        <v>80</v>
      </c>
      <c r="E17952" t="s">
        <v>5</v>
      </c>
      <c r="F17952" t="s">
        <v>4</v>
      </c>
      <c r="G17952">
        <v>0</v>
      </c>
      <c r="H17952">
        <v>98723.0703125</v>
      </c>
      <c r="I17952">
        <v>212713.328125</v>
      </c>
      <c r="J17952">
        <v>0</v>
      </c>
      <c r="L17952" s="51">
        <v>49309</v>
      </c>
      <c r="M17952">
        <v>11</v>
      </c>
      <c r="N17952">
        <v>119748.015625</v>
      </c>
    </row>
    <row r="17953" spans="1:14" x14ac:dyDescent="0.25">
      <c r="A17953" s="21" t="str">
        <f t="shared" si="280"/>
        <v>MOW HBC EAAJ_2035</v>
      </c>
      <c r="B17953" t="s">
        <v>130</v>
      </c>
      <c r="C17953" t="s">
        <v>88</v>
      </c>
      <c r="D17953" t="s">
        <v>80</v>
      </c>
      <c r="E17953" t="s">
        <v>5</v>
      </c>
      <c r="F17953" t="s">
        <v>4</v>
      </c>
      <c r="G17953">
        <v>0</v>
      </c>
      <c r="H17953">
        <v>133321.484375</v>
      </c>
      <c r="I17953">
        <v>290788.9375</v>
      </c>
      <c r="J17953">
        <v>0</v>
      </c>
      <c r="L17953" s="51">
        <v>49674</v>
      </c>
      <c r="M17953">
        <v>12</v>
      </c>
      <c r="N17953">
        <v>162481.25</v>
      </c>
    </row>
    <row r="17954" spans="1:14" x14ac:dyDescent="0.25">
      <c r="A17954" s="21" t="str">
        <f t="shared" si="280"/>
        <v>MOW HBC EAAJ_2036</v>
      </c>
      <c r="B17954" t="s">
        <v>130</v>
      </c>
      <c r="C17954" t="s">
        <v>88</v>
      </c>
      <c r="D17954" t="s">
        <v>80</v>
      </c>
      <c r="E17954" t="s">
        <v>5</v>
      </c>
      <c r="F17954" t="s">
        <v>4</v>
      </c>
      <c r="G17954">
        <v>0</v>
      </c>
      <c r="H17954">
        <v>155842.96875</v>
      </c>
      <c r="I17954">
        <v>286285.125</v>
      </c>
      <c r="J17954">
        <v>0</v>
      </c>
      <c r="L17954" s="51">
        <v>50040</v>
      </c>
      <c r="M17954">
        <v>13</v>
      </c>
      <c r="N17954">
        <v>199820.046875</v>
      </c>
    </row>
    <row r="17955" spans="1:14" x14ac:dyDescent="0.25">
      <c r="A17955" s="21" t="str">
        <f t="shared" si="280"/>
        <v>MOW HBC EAAJ_2037</v>
      </c>
      <c r="B17955" t="s">
        <v>130</v>
      </c>
      <c r="C17955" t="s">
        <v>88</v>
      </c>
      <c r="D17955" t="s">
        <v>80</v>
      </c>
      <c r="E17955" t="s">
        <v>5</v>
      </c>
      <c r="F17955" t="s">
        <v>4</v>
      </c>
      <c r="G17955">
        <v>0</v>
      </c>
      <c r="H17955">
        <v>165834.28125</v>
      </c>
      <c r="I17955">
        <v>279807.03125</v>
      </c>
      <c r="J17955">
        <v>0</v>
      </c>
      <c r="L17955" s="51">
        <v>50405</v>
      </c>
      <c r="M17955">
        <v>14</v>
      </c>
      <c r="N17955">
        <v>233131.4375</v>
      </c>
    </row>
    <row r="17956" spans="1:14" x14ac:dyDescent="0.25">
      <c r="A17956" s="21" t="str">
        <f t="shared" si="280"/>
        <v>MOW HBC EAAJ_2038</v>
      </c>
      <c r="B17956" t="s">
        <v>130</v>
      </c>
      <c r="C17956" t="s">
        <v>88</v>
      </c>
      <c r="D17956" t="s">
        <v>80</v>
      </c>
      <c r="E17956" t="s">
        <v>5</v>
      </c>
      <c r="F17956" t="s">
        <v>4</v>
      </c>
      <c r="G17956">
        <v>0</v>
      </c>
      <c r="H17956">
        <v>174586.46875</v>
      </c>
      <c r="I17956">
        <v>274238.125</v>
      </c>
      <c r="J17956">
        <v>0</v>
      </c>
      <c r="L17956" s="51">
        <v>50770</v>
      </c>
      <c r="M17956">
        <v>15</v>
      </c>
      <c r="N17956">
        <v>249597.546875</v>
      </c>
    </row>
    <row r="17957" spans="1:14" x14ac:dyDescent="0.25">
      <c r="A17957" s="21" t="str">
        <f t="shared" si="280"/>
        <v>MOW HBC EAAJ_2039</v>
      </c>
      <c r="B17957" t="s">
        <v>130</v>
      </c>
      <c r="C17957" t="s">
        <v>88</v>
      </c>
      <c r="D17957" t="s">
        <v>80</v>
      </c>
      <c r="E17957" t="s">
        <v>5</v>
      </c>
      <c r="F17957" t="s">
        <v>4</v>
      </c>
      <c r="G17957">
        <v>0</v>
      </c>
      <c r="H17957">
        <v>248653.015625</v>
      </c>
      <c r="I17957">
        <v>357954.0625</v>
      </c>
      <c r="J17957">
        <v>0</v>
      </c>
      <c r="L17957" s="51">
        <v>51135</v>
      </c>
      <c r="M17957">
        <v>16</v>
      </c>
      <c r="N17957">
        <v>252823.953125</v>
      </c>
    </row>
    <row r="17958" spans="1:14" x14ac:dyDescent="0.25">
      <c r="A17958" s="21" t="str">
        <f t="shared" si="280"/>
        <v>MOW HBC EAAJ_2040</v>
      </c>
      <c r="B17958" t="s">
        <v>130</v>
      </c>
      <c r="C17958" t="s">
        <v>88</v>
      </c>
      <c r="D17958" t="s">
        <v>80</v>
      </c>
      <c r="E17958" t="s">
        <v>5</v>
      </c>
      <c r="F17958" t="s">
        <v>4</v>
      </c>
      <c r="G17958">
        <v>0</v>
      </c>
      <c r="H17958">
        <v>255797.203125</v>
      </c>
      <c r="I17958">
        <v>352438.6875</v>
      </c>
      <c r="J17958">
        <v>0</v>
      </c>
      <c r="L17958" s="51">
        <v>51501</v>
      </c>
      <c r="M17958">
        <v>17</v>
      </c>
      <c r="N17958">
        <v>242775.53125</v>
      </c>
    </row>
    <row r="17959" spans="1:14" x14ac:dyDescent="0.25">
      <c r="A17959" s="21" t="str">
        <f t="shared" si="280"/>
        <v>MOW HBC EAAJ_2041</v>
      </c>
      <c r="B17959" t="s">
        <v>130</v>
      </c>
      <c r="C17959" t="s">
        <v>88</v>
      </c>
      <c r="D17959" t="s">
        <v>80</v>
      </c>
      <c r="E17959" t="s">
        <v>5</v>
      </c>
      <c r="F17959" t="s">
        <v>4</v>
      </c>
      <c r="G17959">
        <v>0</v>
      </c>
      <c r="H17959">
        <v>253417.296875</v>
      </c>
      <c r="I17959">
        <v>344603.625</v>
      </c>
      <c r="J17959">
        <v>0</v>
      </c>
      <c r="L17959" s="51">
        <v>51866</v>
      </c>
      <c r="M17959">
        <v>18</v>
      </c>
      <c r="N17959">
        <v>230828.140625</v>
      </c>
    </row>
    <row r="17960" spans="1:14" x14ac:dyDescent="0.25">
      <c r="A17960" s="21" t="str">
        <f t="shared" si="280"/>
        <v>MOW HBC EAAJ_2042</v>
      </c>
      <c r="B17960" t="s">
        <v>130</v>
      </c>
      <c r="C17960" t="s">
        <v>88</v>
      </c>
      <c r="D17960" t="s">
        <v>80</v>
      </c>
      <c r="E17960" t="s">
        <v>5</v>
      </c>
      <c r="F17960" t="s">
        <v>4</v>
      </c>
      <c r="G17960">
        <v>0</v>
      </c>
      <c r="H17960">
        <v>245408.453125</v>
      </c>
      <c r="I17960">
        <v>337913.78125</v>
      </c>
      <c r="J17960">
        <v>0</v>
      </c>
      <c r="L17960" s="51">
        <v>52231</v>
      </c>
      <c r="M17960">
        <v>19</v>
      </c>
      <c r="N17960">
        <v>210078.140625</v>
      </c>
    </row>
    <row r="17961" spans="1:14" x14ac:dyDescent="0.25">
      <c r="A17961" s="21" t="str">
        <f t="shared" si="280"/>
        <v>MOW HBC EAAJ_2043</v>
      </c>
      <c r="B17961" t="s">
        <v>130</v>
      </c>
      <c r="C17961" t="s">
        <v>88</v>
      </c>
      <c r="D17961" t="s">
        <v>80</v>
      </c>
      <c r="E17961" t="s">
        <v>5</v>
      </c>
      <c r="F17961" t="s">
        <v>4</v>
      </c>
      <c r="G17961">
        <v>0</v>
      </c>
      <c r="H17961">
        <v>253913.875</v>
      </c>
      <c r="I17961">
        <v>331358.09375</v>
      </c>
      <c r="J17961">
        <v>0</v>
      </c>
      <c r="L17961" s="51">
        <v>52596</v>
      </c>
      <c r="M17961">
        <v>20</v>
      </c>
      <c r="N17961">
        <v>217722.203125</v>
      </c>
    </row>
    <row r="17962" spans="1:14" x14ac:dyDescent="0.25">
      <c r="A17962" s="21" t="str">
        <f t="shared" si="280"/>
        <v>MOW HBC EAAJ_2024</v>
      </c>
      <c r="B17962" t="s">
        <v>130</v>
      </c>
      <c r="C17962" t="s">
        <v>88</v>
      </c>
      <c r="D17962" t="s">
        <v>80</v>
      </c>
      <c r="E17962" t="s">
        <v>5</v>
      </c>
      <c r="F17962" t="s">
        <v>32</v>
      </c>
      <c r="G17962">
        <v>189100.46875</v>
      </c>
      <c r="H17962">
        <v>81692.578125</v>
      </c>
      <c r="I17962">
        <v>15499.482421875</v>
      </c>
      <c r="J17962">
        <v>0</v>
      </c>
      <c r="L17962" s="51">
        <v>45657</v>
      </c>
      <c r="M17962">
        <v>1</v>
      </c>
      <c r="N17962">
        <v>105479.078125</v>
      </c>
    </row>
    <row r="17963" spans="1:14" x14ac:dyDescent="0.25">
      <c r="A17963" s="21" t="str">
        <f t="shared" si="280"/>
        <v>MOW HBC EAAJ_2025</v>
      </c>
      <c r="B17963" t="s">
        <v>130</v>
      </c>
      <c r="C17963" t="s">
        <v>88</v>
      </c>
      <c r="D17963" t="s">
        <v>80</v>
      </c>
      <c r="E17963" t="s">
        <v>5</v>
      </c>
      <c r="F17963" t="s">
        <v>32</v>
      </c>
      <c r="G17963">
        <v>204197.25</v>
      </c>
      <c r="H17963">
        <v>86774.28125</v>
      </c>
      <c r="I17963">
        <v>20594.513671875</v>
      </c>
      <c r="J17963">
        <v>0</v>
      </c>
      <c r="L17963" s="51">
        <v>46022</v>
      </c>
      <c r="M17963">
        <v>2</v>
      </c>
      <c r="N17963">
        <v>106607.640625</v>
      </c>
    </row>
    <row r="17964" spans="1:14" x14ac:dyDescent="0.25">
      <c r="A17964" s="21" t="str">
        <f t="shared" si="280"/>
        <v>MOW HBC EAAJ_2026</v>
      </c>
      <c r="B17964" t="s">
        <v>130</v>
      </c>
      <c r="C17964" t="s">
        <v>88</v>
      </c>
      <c r="D17964" t="s">
        <v>80</v>
      </c>
      <c r="E17964" t="s">
        <v>5</v>
      </c>
      <c r="F17964" t="s">
        <v>32</v>
      </c>
      <c r="G17964">
        <v>219276.34375</v>
      </c>
      <c r="H17964">
        <v>96846.640625</v>
      </c>
      <c r="I17964">
        <v>23674.36328125</v>
      </c>
      <c r="J17964">
        <v>0</v>
      </c>
      <c r="L17964" s="51">
        <v>46387</v>
      </c>
      <c r="M17964">
        <v>3</v>
      </c>
      <c r="N17964">
        <v>110699.34375</v>
      </c>
    </row>
    <row r="17965" spans="1:14" x14ac:dyDescent="0.25">
      <c r="A17965" s="21" t="str">
        <f t="shared" si="280"/>
        <v>MOW HBC EAAJ_2027</v>
      </c>
      <c r="B17965" t="s">
        <v>130</v>
      </c>
      <c r="C17965" t="s">
        <v>88</v>
      </c>
      <c r="D17965" t="s">
        <v>80</v>
      </c>
      <c r="E17965" t="s">
        <v>5</v>
      </c>
      <c r="F17965" t="s">
        <v>32</v>
      </c>
      <c r="G17965">
        <v>230496.265625</v>
      </c>
      <c r="H17965">
        <v>97139.5234375</v>
      </c>
      <c r="I17965">
        <v>27197.361328125</v>
      </c>
      <c r="J17965">
        <v>0</v>
      </c>
      <c r="L17965" s="51">
        <v>46752</v>
      </c>
      <c r="M17965">
        <v>4</v>
      </c>
      <c r="N17965">
        <v>110707.8828125</v>
      </c>
    </row>
    <row r="17966" spans="1:14" x14ac:dyDescent="0.25">
      <c r="A17966" s="21" t="str">
        <f t="shared" si="280"/>
        <v>MOW HBC EAAJ_2028</v>
      </c>
      <c r="B17966" t="s">
        <v>130</v>
      </c>
      <c r="C17966" t="s">
        <v>88</v>
      </c>
      <c r="D17966" t="s">
        <v>80</v>
      </c>
      <c r="E17966" t="s">
        <v>5</v>
      </c>
      <c r="F17966" t="s">
        <v>32</v>
      </c>
      <c r="G17966">
        <v>238907.859375</v>
      </c>
      <c r="H17966">
        <v>105823.359375</v>
      </c>
      <c r="I17966">
        <v>29798.548828125</v>
      </c>
      <c r="J17966">
        <v>0</v>
      </c>
      <c r="L17966" s="51">
        <v>47118</v>
      </c>
      <c r="M17966">
        <v>5</v>
      </c>
      <c r="N17966">
        <v>118110.25</v>
      </c>
    </row>
    <row r="17967" spans="1:14" x14ac:dyDescent="0.25">
      <c r="A17967" s="21" t="str">
        <f t="shared" si="280"/>
        <v>MOW HBC EAAJ_2029</v>
      </c>
      <c r="B17967" t="s">
        <v>130</v>
      </c>
      <c r="C17967" t="s">
        <v>88</v>
      </c>
      <c r="D17967" t="s">
        <v>80</v>
      </c>
      <c r="E17967" t="s">
        <v>5</v>
      </c>
      <c r="F17967" t="s">
        <v>32</v>
      </c>
      <c r="G17967">
        <v>246828.921875</v>
      </c>
      <c r="H17967">
        <v>116619.328125</v>
      </c>
      <c r="I17967">
        <v>31317.064453125</v>
      </c>
      <c r="J17967">
        <v>0</v>
      </c>
      <c r="L17967" s="51">
        <v>47483</v>
      </c>
      <c r="M17967">
        <v>6</v>
      </c>
      <c r="N17967">
        <v>128886.4140625</v>
      </c>
    </row>
    <row r="17968" spans="1:14" x14ac:dyDescent="0.25">
      <c r="A17968" s="21" t="str">
        <f t="shared" si="280"/>
        <v>MOW HBC EAAJ_2030</v>
      </c>
      <c r="B17968" t="s">
        <v>130</v>
      </c>
      <c r="C17968" t="s">
        <v>88</v>
      </c>
      <c r="D17968" t="s">
        <v>80</v>
      </c>
      <c r="E17968" t="s">
        <v>5</v>
      </c>
      <c r="F17968" t="s">
        <v>32</v>
      </c>
      <c r="G17968">
        <v>255533.296875</v>
      </c>
      <c r="H17968">
        <v>123758.5390625</v>
      </c>
      <c r="I17968">
        <v>36322.9375</v>
      </c>
      <c r="J17968">
        <v>0</v>
      </c>
      <c r="L17968" s="51">
        <v>47848</v>
      </c>
      <c r="M17968">
        <v>7</v>
      </c>
      <c r="N17968">
        <v>136948.1875</v>
      </c>
    </row>
    <row r="17969" spans="1:14" x14ac:dyDescent="0.25">
      <c r="A17969" s="21" t="str">
        <f t="shared" si="280"/>
        <v>MOW HBC EAAJ_2031</v>
      </c>
      <c r="B17969" t="s">
        <v>130</v>
      </c>
      <c r="C17969" t="s">
        <v>88</v>
      </c>
      <c r="D17969" t="s">
        <v>80</v>
      </c>
      <c r="E17969" t="s">
        <v>5</v>
      </c>
      <c r="F17969" t="s">
        <v>32</v>
      </c>
      <c r="G17969">
        <v>259902.828125</v>
      </c>
      <c r="H17969">
        <v>110814.671875</v>
      </c>
      <c r="I17969">
        <v>33260.609375</v>
      </c>
      <c r="J17969">
        <v>27125.732421875</v>
      </c>
      <c r="L17969" s="51">
        <v>48213</v>
      </c>
      <c r="M17969">
        <v>8</v>
      </c>
      <c r="N17969">
        <v>141024.15625</v>
      </c>
    </row>
    <row r="17970" spans="1:14" x14ac:dyDescent="0.25">
      <c r="A17970" s="21" t="str">
        <f t="shared" si="280"/>
        <v>MOW HBC EAAJ_2032</v>
      </c>
      <c r="B17970" t="s">
        <v>130</v>
      </c>
      <c r="C17970" t="s">
        <v>88</v>
      </c>
      <c r="D17970" t="s">
        <v>80</v>
      </c>
      <c r="E17970" t="s">
        <v>5</v>
      </c>
      <c r="F17970" t="s">
        <v>32</v>
      </c>
      <c r="G17970">
        <v>268454.3125</v>
      </c>
      <c r="H17970">
        <v>116171.34375</v>
      </c>
      <c r="I17970">
        <v>34244.1796875</v>
      </c>
      <c r="J17970">
        <v>0</v>
      </c>
      <c r="L17970" s="51">
        <v>48579</v>
      </c>
      <c r="M17970">
        <v>9</v>
      </c>
      <c r="N17970">
        <v>143715.3125</v>
      </c>
    </row>
    <row r="17971" spans="1:14" x14ac:dyDescent="0.25">
      <c r="A17971" s="21" t="str">
        <f t="shared" si="280"/>
        <v>MOW HBC EAAJ_2033</v>
      </c>
      <c r="B17971" t="s">
        <v>130</v>
      </c>
      <c r="C17971" t="s">
        <v>88</v>
      </c>
      <c r="D17971" t="s">
        <v>80</v>
      </c>
      <c r="E17971" t="s">
        <v>5</v>
      </c>
      <c r="F17971" t="s">
        <v>32</v>
      </c>
      <c r="G17971">
        <v>279679.09375</v>
      </c>
      <c r="H17971">
        <v>110081.703125</v>
      </c>
      <c r="I17971">
        <v>36677.47265625</v>
      </c>
      <c r="J17971">
        <v>0</v>
      </c>
      <c r="L17971" s="51">
        <v>48944</v>
      </c>
      <c r="M17971">
        <v>10</v>
      </c>
      <c r="N17971">
        <v>133237.796875</v>
      </c>
    </row>
    <row r="17972" spans="1:14" x14ac:dyDescent="0.25">
      <c r="A17972" s="21" t="str">
        <f t="shared" si="280"/>
        <v>MOW HBC EAAJ_2034</v>
      </c>
      <c r="B17972" t="s">
        <v>130</v>
      </c>
      <c r="C17972" t="s">
        <v>88</v>
      </c>
      <c r="D17972" t="s">
        <v>80</v>
      </c>
      <c r="E17972" t="s">
        <v>5</v>
      </c>
      <c r="F17972" t="s">
        <v>32</v>
      </c>
      <c r="G17972">
        <v>290426.71875</v>
      </c>
      <c r="H17972">
        <v>105504.90625</v>
      </c>
      <c r="I17972">
        <v>38737.3359375</v>
      </c>
      <c r="J17972">
        <v>0</v>
      </c>
      <c r="L17972" s="51">
        <v>49309</v>
      </c>
      <c r="M17972">
        <v>11</v>
      </c>
      <c r="N17972">
        <v>127142.6484375</v>
      </c>
    </row>
    <row r="17973" spans="1:14" x14ac:dyDescent="0.25">
      <c r="A17973" s="21" t="str">
        <f t="shared" si="280"/>
        <v>MOW HBC EAAJ_2035</v>
      </c>
      <c r="B17973" t="s">
        <v>130</v>
      </c>
      <c r="C17973" t="s">
        <v>88</v>
      </c>
      <c r="D17973" t="s">
        <v>80</v>
      </c>
      <c r="E17973" t="s">
        <v>5</v>
      </c>
      <c r="F17973" t="s">
        <v>32</v>
      </c>
      <c r="G17973">
        <v>302394.375</v>
      </c>
      <c r="H17973">
        <v>84779.1484375</v>
      </c>
      <c r="I17973">
        <v>39778.4609375</v>
      </c>
      <c r="J17973">
        <v>0</v>
      </c>
      <c r="L17973" s="51">
        <v>49674</v>
      </c>
      <c r="M17973">
        <v>12</v>
      </c>
      <c r="N17973">
        <v>100146.59375</v>
      </c>
    </row>
    <row r="17974" spans="1:14" x14ac:dyDescent="0.25">
      <c r="A17974" s="21" t="str">
        <f t="shared" si="280"/>
        <v>MOW HBC EAAJ_2036</v>
      </c>
      <c r="B17974" t="s">
        <v>130</v>
      </c>
      <c r="C17974" t="s">
        <v>88</v>
      </c>
      <c r="D17974" t="s">
        <v>80</v>
      </c>
      <c r="E17974" t="s">
        <v>5</v>
      </c>
      <c r="F17974" t="s">
        <v>32</v>
      </c>
      <c r="G17974">
        <v>314773.5625</v>
      </c>
      <c r="H17974">
        <v>68053.4296875</v>
      </c>
      <c r="I17974">
        <v>44284.59765625</v>
      </c>
      <c r="J17974">
        <v>0</v>
      </c>
      <c r="L17974" s="51">
        <v>50040</v>
      </c>
      <c r="M17974">
        <v>13</v>
      </c>
      <c r="N17974">
        <v>81205.46875</v>
      </c>
    </row>
    <row r="17975" spans="1:14" x14ac:dyDescent="0.25">
      <c r="A17975" s="21" t="str">
        <f t="shared" si="280"/>
        <v>MOW HBC EAAJ_2037</v>
      </c>
      <c r="B17975" t="s">
        <v>130</v>
      </c>
      <c r="C17975" t="s">
        <v>88</v>
      </c>
      <c r="D17975" t="s">
        <v>80</v>
      </c>
      <c r="E17975" t="s">
        <v>5</v>
      </c>
      <c r="F17975" t="s">
        <v>32</v>
      </c>
      <c r="G17975">
        <v>326075.09375</v>
      </c>
      <c r="H17975">
        <v>64892.20703125</v>
      </c>
      <c r="I17975">
        <v>46084.046875</v>
      </c>
      <c r="J17975">
        <v>0</v>
      </c>
      <c r="L17975" s="51">
        <v>50405</v>
      </c>
      <c r="M17975">
        <v>14</v>
      </c>
      <c r="N17975">
        <v>80476.8671875</v>
      </c>
    </row>
    <row r="17976" spans="1:14" x14ac:dyDescent="0.25">
      <c r="A17976" s="21" t="str">
        <f t="shared" si="280"/>
        <v>MOW HBC EAAJ_2038</v>
      </c>
      <c r="B17976" t="s">
        <v>130</v>
      </c>
      <c r="C17976" t="s">
        <v>88</v>
      </c>
      <c r="D17976" t="s">
        <v>80</v>
      </c>
      <c r="E17976" t="s">
        <v>5</v>
      </c>
      <c r="F17976" t="s">
        <v>32</v>
      </c>
      <c r="G17976">
        <v>338127.1875</v>
      </c>
      <c r="H17976">
        <v>40597.85546875</v>
      </c>
      <c r="I17976">
        <v>46812.5234375</v>
      </c>
      <c r="J17976">
        <v>0</v>
      </c>
      <c r="L17976" s="51">
        <v>50770</v>
      </c>
      <c r="M17976">
        <v>15</v>
      </c>
      <c r="N17976">
        <v>42842.9296875</v>
      </c>
    </row>
    <row r="17977" spans="1:14" x14ac:dyDescent="0.25">
      <c r="A17977" s="21" t="str">
        <f t="shared" si="280"/>
        <v>MOW HBC EAAJ_2039</v>
      </c>
      <c r="B17977" t="s">
        <v>130</v>
      </c>
      <c r="C17977" t="s">
        <v>88</v>
      </c>
      <c r="D17977" t="s">
        <v>80</v>
      </c>
      <c r="E17977" t="s">
        <v>5</v>
      </c>
      <c r="F17977" t="s">
        <v>32</v>
      </c>
      <c r="G17977">
        <v>355622.09375</v>
      </c>
      <c r="H17977">
        <v>23694.359375</v>
      </c>
      <c r="I17977">
        <v>49882.48828125</v>
      </c>
      <c r="J17977">
        <v>0</v>
      </c>
      <c r="L17977" s="51">
        <v>51135</v>
      </c>
      <c r="M17977">
        <v>16</v>
      </c>
      <c r="N17977">
        <v>18436.005859375</v>
      </c>
    </row>
    <row r="17978" spans="1:14" x14ac:dyDescent="0.25">
      <c r="A17978" s="21" t="str">
        <f t="shared" si="280"/>
        <v>MOW HBC EAAJ_2040</v>
      </c>
      <c r="B17978" t="s">
        <v>130</v>
      </c>
      <c r="C17978" t="s">
        <v>88</v>
      </c>
      <c r="D17978" t="s">
        <v>80</v>
      </c>
      <c r="E17978" t="s">
        <v>5</v>
      </c>
      <c r="F17978" t="s">
        <v>32</v>
      </c>
      <c r="G17978">
        <v>366219.4375</v>
      </c>
      <c r="H17978">
        <v>20749.8984375</v>
      </c>
      <c r="I17978">
        <v>31070.48046875</v>
      </c>
      <c r="J17978">
        <v>133313.8125</v>
      </c>
      <c r="L17978" s="51">
        <v>51501</v>
      </c>
      <c r="M17978">
        <v>17</v>
      </c>
      <c r="N17978">
        <v>15759.1396484375</v>
      </c>
    </row>
    <row r="17979" spans="1:14" x14ac:dyDescent="0.25">
      <c r="A17979" s="21" t="str">
        <f t="shared" si="280"/>
        <v>MOW HBC EAAJ_2041</v>
      </c>
      <c r="B17979" t="s">
        <v>130</v>
      </c>
      <c r="C17979" t="s">
        <v>88</v>
      </c>
      <c r="D17979" t="s">
        <v>80</v>
      </c>
      <c r="E17979" t="s">
        <v>5</v>
      </c>
      <c r="F17979" t="s">
        <v>32</v>
      </c>
      <c r="G17979">
        <v>375933.28125</v>
      </c>
      <c r="H17979">
        <v>19228.6875</v>
      </c>
      <c r="I17979">
        <v>30781.1640625</v>
      </c>
      <c r="J17979">
        <v>0</v>
      </c>
      <c r="L17979" s="51">
        <v>51866</v>
      </c>
      <c r="M17979">
        <v>18</v>
      </c>
      <c r="N17979">
        <v>14107.4677734375</v>
      </c>
    </row>
    <row r="17980" spans="1:14" x14ac:dyDescent="0.25">
      <c r="A17980" s="21" t="str">
        <f t="shared" si="280"/>
        <v>MOW HBC EAAJ_2042</v>
      </c>
      <c r="B17980" t="s">
        <v>130</v>
      </c>
      <c r="C17980" t="s">
        <v>88</v>
      </c>
      <c r="D17980" t="s">
        <v>80</v>
      </c>
      <c r="E17980" t="s">
        <v>5</v>
      </c>
      <c r="F17980" t="s">
        <v>32</v>
      </c>
      <c r="G17980">
        <v>387701.34375</v>
      </c>
      <c r="H17980">
        <v>16073.4033203125</v>
      </c>
      <c r="I17980">
        <v>31668.384765625</v>
      </c>
      <c r="J17980">
        <v>0</v>
      </c>
      <c r="L17980" s="51">
        <v>52231</v>
      </c>
      <c r="M17980">
        <v>19</v>
      </c>
      <c r="N17980">
        <v>11604.0390625</v>
      </c>
    </row>
    <row r="17981" spans="1:14" x14ac:dyDescent="0.25">
      <c r="A17981" s="21" t="str">
        <f t="shared" si="280"/>
        <v>MOW HBC EAAJ_2043</v>
      </c>
      <c r="B17981" t="s">
        <v>130</v>
      </c>
      <c r="C17981" t="s">
        <v>88</v>
      </c>
      <c r="D17981" t="s">
        <v>80</v>
      </c>
      <c r="E17981" t="s">
        <v>5</v>
      </c>
      <c r="F17981" t="s">
        <v>32</v>
      </c>
      <c r="G17981">
        <v>398459.59375</v>
      </c>
      <c r="H17981">
        <v>17748.775390625</v>
      </c>
      <c r="I17981">
        <v>156471.34375</v>
      </c>
      <c r="J17981">
        <v>0</v>
      </c>
      <c r="L17981" s="51">
        <v>52596</v>
      </c>
      <c r="M17981">
        <v>20</v>
      </c>
      <c r="N17981">
        <v>12180.5830078125</v>
      </c>
    </row>
    <row r="17982" spans="1:14" x14ac:dyDescent="0.25">
      <c r="A17982" s="21" t="str">
        <f t="shared" si="280"/>
        <v>MOW HBC EAAJ_2024</v>
      </c>
      <c r="B17982" t="s">
        <v>130</v>
      </c>
      <c r="C17982" t="s">
        <v>88</v>
      </c>
      <c r="D17982" t="s">
        <v>80</v>
      </c>
      <c r="E17982" t="s">
        <v>5</v>
      </c>
      <c r="F17982" t="s">
        <v>8</v>
      </c>
      <c r="G17982">
        <v>0</v>
      </c>
      <c r="H17982">
        <v>0</v>
      </c>
      <c r="I17982">
        <v>0</v>
      </c>
      <c r="J17982">
        <v>0</v>
      </c>
      <c r="L17982" s="51">
        <v>45657</v>
      </c>
      <c r="M17982">
        <v>1</v>
      </c>
      <c r="N17982">
        <v>0</v>
      </c>
    </row>
    <row r="17983" spans="1:14" x14ac:dyDescent="0.25">
      <c r="A17983" s="21" t="str">
        <f t="shared" si="280"/>
        <v>MOW HBC EAAJ_2025</v>
      </c>
      <c r="B17983" t="s">
        <v>130</v>
      </c>
      <c r="C17983" t="s">
        <v>88</v>
      </c>
      <c r="D17983" t="s">
        <v>80</v>
      </c>
      <c r="E17983" t="s">
        <v>5</v>
      </c>
      <c r="F17983" t="s">
        <v>8</v>
      </c>
      <c r="G17983">
        <v>0</v>
      </c>
      <c r="H17983">
        <v>0</v>
      </c>
      <c r="I17983">
        <v>0</v>
      </c>
      <c r="J17983">
        <v>0</v>
      </c>
      <c r="L17983" s="51">
        <v>46022</v>
      </c>
      <c r="M17983">
        <v>2</v>
      </c>
      <c r="N17983">
        <v>0</v>
      </c>
    </row>
    <row r="17984" spans="1:14" x14ac:dyDescent="0.25">
      <c r="A17984" s="21" t="str">
        <f t="shared" si="280"/>
        <v>MOW HBC EAAJ_2026</v>
      </c>
      <c r="B17984" t="s">
        <v>130</v>
      </c>
      <c r="C17984" t="s">
        <v>88</v>
      </c>
      <c r="D17984" t="s">
        <v>80</v>
      </c>
      <c r="E17984" t="s">
        <v>5</v>
      </c>
      <c r="F17984" t="s">
        <v>8</v>
      </c>
      <c r="G17984">
        <v>0</v>
      </c>
      <c r="H17984">
        <v>0</v>
      </c>
      <c r="I17984">
        <v>0</v>
      </c>
      <c r="J17984">
        <v>0</v>
      </c>
      <c r="L17984" s="51">
        <v>46387</v>
      </c>
      <c r="M17984">
        <v>3</v>
      </c>
      <c r="N17984">
        <v>0</v>
      </c>
    </row>
    <row r="17985" spans="1:14" x14ac:dyDescent="0.25">
      <c r="A17985" s="21" t="str">
        <f t="shared" si="280"/>
        <v>MOW HBC EAAJ_2027</v>
      </c>
      <c r="B17985" t="s">
        <v>130</v>
      </c>
      <c r="C17985" t="s">
        <v>88</v>
      </c>
      <c r="D17985" t="s">
        <v>80</v>
      </c>
      <c r="E17985" t="s">
        <v>5</v>
      </c>
      <c r="F17985" t="s">
        <v>8</v>
      </c>
      <c r="G17985">
        <v>0</v>
      </c>
      <c r="H17985">
        <v>0</v>
      </c>
      <c r="I17985">
        <v>0</v>
      </c>
      <c r="J17985">
        <v>0</v>
      </c>
      <c r="L17985" s="51">
        <v>46752</v>
      </c>
      <c r="M17985">
        <v>4</v>
      </c>
      <c r="N17985">
        <v>0</v>
      </c>
    </row>
    <row r="17986" spans="1:14" x14ac:dyDescent="0.25">
      <c r="A17986" s="21" t="str">
        <f t="shared" ref="A17986:A18049" si="281">B17986&amp;" "&amp;D17986&amp;" "&amp;C17986&amp;"_"&amp;YEAR(L17986)</f>
        <v>MOW HBC EAAJ_2028</v>
      </c>
      <c r="B17986" t="s">
        <v>130</v>
      </c>
      <c r="C17986" t="s">
        <v>88</v>
      </c>
      <c r="D17986" t="s">
        <v>80</v>
      </c>
      <c r="E17986" t="s">
        <v>5</v>
      </c>
      <c r="F17986" t="s">
        <v>8</v>
      </c>
      <c r="G17986">
        <v>0</v>
      </c>
      <c r="H17986">
        <v>0</v>
      </c>
      <c r="I17986">
        <v>0</v>
      </c>
      <c r="J17986">
        <v>0</v>
      </c>
      <c r="L17986" s="51">
        <v>47118</v>
      </c>
      <c r="M17986">
        <v>5</v>
      </c>
      <c r="N17986">
        <v>0</v>
      </c>
    </row>
    <row r="17987" spans="1:14" x14ac:dyDescent="0.25">
      <c r="A17987" s="21" t="str">
        <f t="shared" si="281"/>
        <v>MOW HBC EAAJ_2029</v>
      </c>
      <c r="B17987" t="s">
        <v>130</v>
      </c>
      <c r="C17987" t="s">
        <v>88</v>
      </c>
      <c r="D17987" t="s">
        <v>80</v>
      </c>
      <c r="E17987" t="s">
        <v>5</v>
      </c>
      <c r="F17987" t="s">
        <v>8</v>
      </c>
      <c r="G17987">
        <v>0</v>
      </c>
      <c r="H17987">
        <v>0</v>
      </c>
      <c r="I17987">
        <v>0</v>
      </c>
      <c r="J17987">
        <v>0</v>
      </c>
      <c r="L17987" s="51">
        <v>47483</v>
      </c>
      <c r="M17987">
        <v>6</v>
      </c>
      <c r="N17987">
        <v>0</v>
      </c>
    </row>
    <row r="17988" spans="1:14" x14ac:dyDescent="0.25">
      <c r="A17988" s="21" t="str">
        <f t="shared" si="281"/>
        <v>MOW HBC EAAJ_2030</v>
      </c>
      <c r="B17988" t="s">
        <v>130</v>
      </c>
      <c r="C17988" t="s">
        <v>88</v>
      </c>
      <c r="D17988" t="s">
        <v>80</v>
      </c>
      <c r="E17988" t="s">
        <v>5</v>
      </c>
      <c r="F17988" t="s">
        <v>8</v>
      </c>
      <c r="G17988">
        <v>0</v>
      </c>
      <c r="H17988">
        <v>0</v>
      </c>
      <c r="I17988">
        <v>0</v>
      </c>
      <c r="J17988">
        <v>0</v>
      </c>
      <c r="L17988" s="51">
        <v>47848</v>
      </c>
      <c r="M17988">
        <v>7</v>
      </c>
      <c r="N17988">
        <v>0</v>
      </c>
    </row>
    <row r="17989" spans="1:14" x14ac:dyDescent="0.25">
      <c r="A17989" s="21" t="str">
        <f t="shared" si="281"/>
        <v>MOW HBC EAAJ_2031</v>
      </c>
      <c r="B17989" t="s">
        <v>130</v>
      </c>
      <c r="C17989" t="s">
        <v>88</v>
      </c>
      <c r="D17989" t="s">
        <v>80</v>
      </c>
      <c r="E17989" t="s">
        <v>5</v>
      </c>
      <c r="F17989" t="s">
        <v>8</v>
      </c>
      <c r="G17989">
        <v>0</v>
      </c>
      <c r="H17989">
        <v>0</v>
      </c>
      <c r="I17989">
        <v>0</v>
      </c>
      <c r="J17989">
        <v>0</v>
      </c>
      <c r="L17989" s="51">
        <v>48213</v>
      </c>
      <c r="M17989">
        <v>8</v>
      </c>
      <c r="N17989">
        <v>0</v>
      </c>
    </row>
    <row r="17990" spans="1:14" x14ac:dyDescent="0.25">
      <c r="A17990" s="21" t="str">
        <f t="shared" si="281"/>
        <v>MOW HBC EAAJ_2032</v>
      </c>
      <c r="B17990" t="s">
        <v>130</v>
      </c>
      <c r="C17990" t="s">
        <v>88</v>
      </c>
      <c r="D17990" t="s">
        <v>80</v>
      </c>
      <c r="E17990" t="s">
        <v>5</v>
      </c>
      <c r="F17990" t="s">
        <v>8</v>
      </c>
      <c r="G17990">
        <v>0</v>
      </c>
      <c r="H17990">
        <v>0</v>
      </c>
      <c r="I17990">
        <v>0</v>
      </c>
      <c r="J17990">
        <v>0</v>
      </c>
      <c r="L17990" s="51">
        <v>48579</v>
      </c>
      <c r="M17990">
        <v>9</v>
      </c>
      <c r="N17990">
        <v>0</v>
      </c>
    </row>
    <row r="17991" spans="1:14" x14ac:dyDescent="0.25">
      <c r="A17991" s="21" t="str">
        <f t="shared" si="281"/>
        <v>MOW HBC EAAJ_2033</v>
      </c>
      <c r="B17991" t="s">
        <v>130</v>
      </c>
      <c r="C17991" t="s">
        <v>88</v>
      </c>
      <c r="D17991" t="s">
        <v>80</v>
      </c>
      <c r="E17991" t="s">
        <v>5</v>
      </c>
      <c r="F17991" t="s">
        <v>8</v>
      </c>
      <c r="G17991">
        <v>0</v>
      </c>
      <c r="H17991">
        <v>0</v>
      </c>
      <c r="I17991">
        <v>0</v>
      </c>
      <c r="J17991">
        <v>0</v>
      </c>
      <c r="L17991" s="51">
        <v>48944</v>
      </c>
      <c r="M17991">
        <v>10</v>
      </c>
      <c r="N17991">
        <v>0</v>
      </c>
    </row>
    <row r="17992" spans="1:14" x14ac:dyDescent="0.25">
      <c r="A17992" s="21" t="str">
        <f t="shared" si="281"/>
        <v>MOW HBC EAAJ_2034</v>
      </c>
      <c r="B17992" t="s">
        <v>130</v>
      </c>
      <c r="C17992" t="s">
        <v>88</v>
      </c>
      <c r="D17992" t="s">
        <v>80</v>
      </c>
      <c r="E17992" t="s">
        <v>5</v>
      </c>
      <c r="F17992" t="s">
        <v>8</v>
      </c>
      <c r="G17992">
        <v>0</v>
      </c>
      <c r="H17992">
        <v>0</v>
      </c>
      <c r="I17992">
        <v>0</v>
      </c>
      <c r="J17992">
        <v>0</v>
      </c>
      <c r="L17992" s="51">
        <v>49309</v>
      </c>
      <c r="M17992">
        <v>11</v>
      </c>
      <c r="N17992">
        <v>0</v>
      </c>
    </row>
    <row r="17993" spans="1:14" x14ac:dyDescent="0.25">
      <c r="A17993" s="21" t="str">
        <f t="shared" si="281"/>
        <v>MOW HBC EAAJ_2035</v>
      </c>
      <c r="B17993" t="s">
        <v>130</v>
      </c>
      <c r="C17993" t="s">
        <v>88</v>
      </c>
      <c r="D17993" t="s">
        <v>80</v>
      </c>
      <c r="E17993" t="s">
        <v>5</v>
      </c>
      <c r="F17993" t="s">
        <v>8</v>
      </c>
      <c r="G17993">
        <v>0</v>
      </c>
      <c r="H17993">
        <v>0</v>
      </c>
      <c r="I17993">
        <v>0</v>
      </c>
      <c r="J17993">
        <v>0</v>
      </c>
      <c r="L17993" s="51">
        <v>49674</v>
      </c>
      <c r="M17993">
        <v>12</v>
      </c>
      <c r="N17993">
        <v>0</v>
      </c>
    </row>
    <row r="17994" spans="1:14" x14ac:dyDescent="0.25">
      <c r="A17994" s="21" t="str">
        <f t="shared" si="281"/>
        <v>MOW HBC EAAJ_2036</v>
      </c>
      <c r="B17994" t="s">
        <v>130</v>
      </c>
      <c r="C17994" t="s">
        <v>88</v>
      </c>
      <c r="D17994" t="s">
        <v>80</v>
      </c>
      <c r="E17994" t="s">
        <v>5</v>
      </c>
      <c r="F17994" t="s">
        <v>8</v>
      </c>
      <c r="G17994">
        <v>0</v>
      </c>
      <c r="H17994">
        <v>0</v>
      </c>
      <c r="I17994">
        <v>0</v>
      </c>
      <c r="J17994">
        <v>0</v>
      </c>
      <c r="L17994" s="51">
        <v>50040</v>
      </c>
      <c r="M17994">
        <v>13</v>
      </c>
      <c r="N17994">
        <v>0</v>
      </c>
    </row>
    <row r="17995" spans="1:14" x14ac:dyDescent="0.25">
      <c r="A17995" s="21" t="str">
        <f t="shared" si="281"/>
        <v>MOW HBC EAAJ_2037</v>
      </c>
      <c r="B17995" t="s">
        <v>130</v>
      </c>
      <c r="C17995" t="s">
        <v>88</v>
      </c>
      <c r="D17995" t="s">
        <v>80</v>
      </c>
      <c r="E17995" t="s">
        <v>5</v>
      </c>
      <c r="F17995" t="s">
        <v>8</v>
      </c>
      <c r="G17995">
        <v>0</v>
      </c>
      <c r="H17995">
        <v>0</v>
      </c>
      <c r="I17995">
        <v>0</v>
      </c>
      <c r="J17995">
        <v>0</v>
      </c>
      <c r="L17995" s="51">
        <v>50405</v>
      </c>
      <c r="M17995">
        <v>14</v>
      </c>
      <c r="N17995">
        <v>0</v>
      </c>
    </row>
    <row r="17996" spans="1:14" x14ac:dyDescent="0.25">
      <c r="A17996" s="21" t="str">
        <f t="shared" si="281"/>
        <v>MOW HBC EAAJ_2038</v>
      </c>
      <c r="B17996" t="s">
        <v>130</v>
      </c>
      <c r="C17996" t="s">
        <v>88</v>
      </c>
      <c r="D17996" t="s">
        <v>80</v>
      </c>
      <c r="E17996" t="s">
        <v>5</v>
      </c>
      <c r="F17996" t="s">
        <v>8</v>
      </c>
      <c r="G17996">
        <v>0</v>
      </c>
      <c r="H17996">
        <v>0</v>
      </c>
      <c r="I17996">
        <v>0</v>
      </c>
      <c r="J17996">
        <v>0</v>
      </c>
      <c r="L17996" s="51">
        <v>50770</v>
      </c>
      <c r="M17996">
        <v>15</v>
      </c>
      <c r="N17996">
        <v>0</v>
      </c>
    </row>
    <row r="17997" spans="1:14" x14ac:dyDescent="0.25">
      <c r="A17997" s="21" t="str">
        <f t="shared" si="281"/>
        <v>MOW HBC EAAJ_2039</v>
      </c>
      <c r="B17997" t="s">
        <v>130</v>
      </c>
      <c r="C17997" t="s">
        <v>88</v>
      </c>
      <c r="D17997" t="s">
        <v>80</v>
      </c>
      <c r="E17997" t="s">
        <v>5</v>
      </c>
      <c r="F17997" t="s">
        <v>8</v>
      </c>
      <c r="G17997">
        <v>0</v>
      </c>
      <c r="H17997">
        <v>0</v>
      </c>
      <c r="I17997">
        <v>0</v>
      </c>
      <c r="J17997">
        <v>0</v>
      </c>
      <c r="L17997" s="51">
        <v>51135</v>
      </c>
      <c r="M17997">
        <v>16</v>
      </c>
      <c r="N17997">
        <v>0</v>
      </c>
    </row>
    <row r="17998" spans="1:14" x14ac:dyDescent="0.25">
      <c r="A17998" s="21" t="str">
        <f t="shared" si="281"/>
        <v>MOW HBC EAAJ_2040</v>
      </c>
      <c r="B17998" t="s">
        <v>130</v>
      </c>
      <c r="C17998" t="s">
        <v>88</v>
      </c>
      <c r="D17998" t="s">
        <v>80</v>
      </c>
      <c r="E17998" t="s">
        <v>5</v>
      </c>
      <c r="F17998" t="s">
        <v>8</v>
      </c>
      <c r="G17998">
        <v>0</v>
      </c>
      <c r="H17998">
        <v>0</v>
      </c>
      <c r="I17998">
        <v>0</v>
      </c>
      <c r="J17998">
        <v>0</v>
      </c>
      <c r="L17998" s="51">
        <v>51501</v>
      </c>
      <c r="M17998">
        <v>17</v>
      </c>
      <c r="N17998">
        <v>0</v>
      </c>
    </row>
    <row r="17999" spans="1:14" x14ac:dyDescent="0.25">
      <c r="A17999" s="21" t="str">
        <f t="shared" si="281"/>
        <v>MOW HBC EAAJ_2041</v>
      </c>
      <c r="B17999" t="s">
        <v>130</v>
      </c>
      <c r="C17999" t="s">
        <v>88</v>
      </c>
      <c r="D17999" t="s">
        <v>80</v>
      </c>
      <c r="E17999" t="s">
        <v>5</v>
      </c>
      <c r="F17999" t="s">
        <v>8</v>
      </c>
      <c r="G17999">
        <v>0</v>
      </c>
      <c r="H17999">
        <v>0</v>
      </c>
      <c r="I17999">
        <v>0</v>
      </c>
      <c r="J17999">
        <v>0</v>
      </c>
      <c r="L17999" s="51">
        <v>51866</v>
      </c>
      <c r="M17999">
        <v>18</v>
      </c>
      <c r="N17999">
        <v>0</v>
      </c>
    </row>
    <row r="18000" spans="1:14" x14ac:dyDescent="0.25">
      <c r="A18000" s="21" t="str">
        <f t="shared" si="281"/>
        <v>MOW HBC EAAJ_2042</v>
      </c>
      <c r="B18000" t="s">
        <v>130</v>
      </c>
      <c r="C18000" t="s">
        <v>88</v>
      </c>
      <c r="D18000" t="s">
        <v>80</v>
      </c>
      <c r="E18000" t="s">
        <v>5</v>
      </c>
      <c r="F18000" t="s">
        <v>8</v>
      </c>
      <c r="G18000">
        <v>0</v>
      </c>
      <c r="H18000">
        <v>0</v>
      </c>
      <c r="I18000">
        <v>0</v>
      </c>
      <c r="J18000">
        <v>0</v>
      </c>
      <c r="L18000" s="51">
        <v>52231</v>
      </c>
      <c r="M18000">
        <v>19</v>
      </c>
      <c r="N18000">
        <v>0</v>
      </c>
    </row>
    <row r="18001" spans="1:14" x14ac:dyDescent="0.25">
      <c r="A18001" s="21" t="str">
        <f t="shared" si="281"/>
        <v>MOW HBC EAAJ_2043</v>
      </c>
      <c r="B18001" t="s">
        <v>130</v>
      </c>
      <c r="C18001" t="s">
        <v>88</v>
      </c>
      <c r="D18001" t="s">
        <v>80</v>
      </c>
      <c r="E18001" t="s">
        <v>5</v>
      </c>
      <c r="F18001" t="s">
        <v>8</v>
      </c>
      <c r="G18001">
        <v>0</v>
      </c>
      <c r="H18001">
        <v>0</v>
      </c>
      <c r="I18001">
        <v>0</v>
      </c>
      <c r="J18001">
        <v>0</v>
      </c>
      <c r="L18001" s="51">
        <v>52596</v>
      </c>
      <c r="M18001">
        <v>20</v>
      </c>
      <c r="N18001">
        <v>0</v>
      </c>
    </row>
    <row r="18002" spans="1:14" x14ac:dyDescent="0.25">
      <c r="A18002" s="21" t="str">
        <f t="shared" si="281"/>
        <v>MOW L2C EAAJ_2024</v>
      </c>
      <c r="B18002" t="s">
        <v>130</v>
      </c>
      <c r="C18002" t="s">
        <v>88</v>
      </c>
      <c r="D18002" t="s">
        <v>25</v>
      </c>
      <c r="E18002" t="s">
        <v>29</v>
      </c>
      <c r="F18002" t="s">
        <v>28</v>
      </c>
      <c r="K18002">
        <v>0</v>
      </c>
      <c r="L18002" s="51">
        <v>45657</v>
      </c>
      <c r="M18002">
        <v>1</v>
      </c>
    </row>
    <row r="18003" spans="1:14" x14ac:dyDescent="0.25">
      <c r="A18003" s="21" t="str">
        <f t="shared" si="281"/>
        <v>MOW L2C EAAJ_2025</v>
      </c>
      <c r="B18003" t="s">
        <v>130</v>
      </c>
      <c r="C18003" t="s">
        <v>88</v>
      </c>
      <c r="D18003" t="s">
        <v>25</v>
      </c>
      <c r="E18003" t="s">
        <v>29</v>
      </c>
      <c r="F18003" t="s">
        <v>28</v>
      </c>
      <c r="K18003">
        <v>0</v>
      </c>
      <c r="L18003" s="51">
        <v>46022</v>
      </c>
      <c r="M18003">
        <v>2</v>
      </c>
    </row>
    <row r="18004" spans="1:14" x14ac:dyDescent="0.25">
      <c r="A18004" s="21" t="str">
        <f t="shared" si="281"/>
        <v>MOW L2C EAAJ_2026</v>
      </c>
      <c r="B18004" t="s">
        <v>130</v>
      </c>
      <c r="C18004" t="s">
        <v>88</v>
      </c>
      <c r="D18004" t="s">
        <v>25</v>
      </c>
      <c r="E18004" t="s">
        <v>29</v>
      </c>
      <c r="F18004" t="s">
        <v>28</v>
      </c>
      <c r="K18004">
        <v>0</v>
      </c>
      <c r="L18004" s="51">
        <v>46387</v>
      </c>
      <c r="M18004">
        <v>3</v>
      </c>
    </row>
    <row r="18005" spans="1:14" x14ac:dyDescent="0.25">
      <c r="A18005" s="21" t="str">
        <f t="shared" si="281"/>
        <v>MOW L2C EAAJ_2027</v>
      </c>
      <c r="B18005" t="s">
        <v>130</v>
      </c>
      <c r="C18005" t="s">
        <v>88</v>
      </c>
      <c r="D18005" t="s">
        <v>25</v>
      </c>
      <c r="E18005" t="s">
        <v>29</v>
      </c>
      <c r="F18005" t="s">
        <v>28</v>
      </c>
      <c r="K18005">
        <v>0</v>
      </c>
      <c r="L18005" s="51">
        <v>46752</v>
      </c>
      <c r="M18005">
        <v>4</v>
      </c>
    </row>
    <row r="18006" spans="1:14" x14ac:dyDescent="0.25">
      <c r="A18006" s="21" t="str">
        <f t="shared" si="281"/>
        <v>MOW L2C EAAJ_2028</v>
      </c>
      <c r="B18006" t="s">
        <v>130</v>
      </c>
      <c r="C18006" t="s">
        <v>88</v>
      </c>
      <c r="D18006" t="s">
        <v>25</v>
      </c>
      <c r="E18006" t="s">
        <v>29</v>
      </c>
      <c r="F18006" t="s">
        <v>28</v>
      </c>
      <c r="K18006">
        <v>0</v>
      </c>
      <c r="L18006" s="51">
        <v>47118</v>
      </c>
      <c r="M18006">
        <v>5</v>
      </c>
    </row>
    <row r="18007" spans="1:14" x14ac:dyDescent="0.25">
      <c r="A18007" s="21" t="str">
        <f t="shared" si="281"/>
        <v>MOW L2C EAAJ_2029</v>
      </c>
      <c r="B18007" t="s">
        <v>130</v>
      </c>
      <c r="C18007" t="s">
        <v>88</v>
      </c>
      <c r="D18007" t="s">
        <v>25</v>
      </c>
      <c r="E18007" t="s">
        <v>29</v>
      </c>
      <c r="F18007" t="s">
        <v>28</v>
      </c>
      <c r="K18007">
        <v>0</v>
      </c>
      <c r="L18007" s="51">
        <v>47483</v>
      </c>
      <c r="M18007">
        <v>6</v>
      </c>
    </row>
    <row r="18008" spans="1:14" x14ac:dyDescent="0.25">
      <c r="A18008" s="21" t="str">
        <f t="shared" si="281"/>
        <v>MOW L2C EAAJ_2030</v>
      </c>
      <c r="B18008" t="s">
        <v>130</v>
      </c>
      <c r="C18008" t="s">
        <v>88</v>
      </c>
      <c r="D18008" t="s">
        <v>25</v>
      </c>
      <c r="E18008" t="s">
        <v>29</v>
      </c>
      <c r="F18008" t="s">
        <v>28</v>
      </c>
      <c r="K18008">
        <v>0</v>
      </c>
      <c r="L18008" s="51">
        <v>47848</v>
      </c>
      <c r="M18008">
        <v>7</v>
      </c>
    </row>
    <row r="18009" spans="1:14" x14ac:dyDescent="0.25">
      <c r="A18009" s="21" t="str">
        <f t="shared" si="281"/>
        <v>MOW L2C EAAJ_2031</v>
      </c>
      <c r="B18009" t="s">
        <v>130</v>
      </c>
      <c r="C18009" t="s">
        <v>88</v>
      </c>
      <c r="D18009" t="s">
        <v>25</v>
      </c>
      <c r="E18009" t="s">
        <v>29</v>
      </c>
      <c r="F18009" t="s">
        <v>28</v>
      </c>
      <c r="K18009">
        <v>0</v>
      </c>
      <c r="L18009" s="51">
        <v>48213</v>
      </c>
      <c r="M18009">
        <v>8</v>
      </c>
    </row>
    <row r="18010" spans="1:14" x14ac:dyDescent="0.25">
      <c r="A18010" s="21" t="str">
        <f t="shared" si="281"/>
        <v>MOW L2C EAAJ_2032</v>
      </c>
      <c r="B18010" t="s">
        <v>130</v>
      </c>
      <c r="C18010" t="s">
        <v>88</v>
      </c>
      <c r="D18010" t="s">
        <v>25</v>
      </c>
      <c r="E18010" t="s">
        <v>29</v>
      </c>
      <c r="F18010" t="s">
        <v>28</v>
      </c>
      <c r="K18010">
        <v>0</v>
      </c>
      <c r="L18010" s="51">
        <v>48579</v>
      </c>
      <c r="M18010">
        <v>9</v>
      </c>
    </row>
    <row r="18011" spans="1:14" x14ac:dyDescent="0.25">
      <c r="A18011" s="21" t="str">
        <f t="shared" si="281"/>
        <v>MOW L2C EAAJ_2033</v>
      </c>
      <c r="B18011" t="s">
        <v>130</v>
      </c>
      <c r="C18011" t="s">
        <v>88</v>
      </c>
      <c r="D18011" t="s">
        <v>25</v>
      </c>
      <c r="E18011" t="s">
        <v>29</v>
      </c>
      <c r="F18011" t="s">
        <v>28</v>
      </c>
      <c r="K18011">
        <v>0</v>
      </c>
      <c r="L18011" s="51">
        <v>48944</v>
      </c>
      <c r="M18011">
        <v>10</v>
      </c>
    </row>
    <row r="18012" spans="1:14" x14ac:dyDescent="0.25">
      <c r="A18012" s="21" t="str">
        <f t="shared" si="281"/>
        <v>MOW L2C EAAJ_2034</v>
      </c>
      <c r="B18012" t="s">
        <v>130</v>
      </c>
      <c r="C18012" t="s">
        <v>88</v>
      </c>
      <c r="D18012" t="s">
        <v>25</v>
      </c>
      <c r="E18012" t="s">
        <v>29</v>
      </c>
      <c r="F18012" t="s">
        <v>28</v>
      </c>
      <c r="K18012">
        <v>0</v>
      </c>
      <c r="L18012" s="51">
        <v>49309</v>
      </c>
      <c r="M18012">
        <v>11</v>
      </c>
    </row>
    <row r="18013" spans="1:14" x14ac:dyDescent="0.25">
      <c r="A18013" s="21" t="str">
        <f t="shared" si="281"/>
        <v>MOW L2C EAAJ_2035</v>
      </c>
      <c r="B18013" t="s">
        <v>130</v>
      </c>
      <c r="C18013" t="s">
        <v>88</v>
      </c>
      <c r="D18013" t="s">
        <v>25</v>
      </c>
      <c r="E18013" t="s">
        <v>29</v>
      </c>
      <c r="F18013" t="s">
        <v>28</v>
      </c>
      <c r="K18013">
        <v>0</v>
      </c>
      <c r="L18013" s="51">
        <v>49674</v>
      </c>
      <c r="M18013">
        <v>12</v>
      </c>
    </row>
    <row r="18014" spans="1:14" x14ac:dyDescent="0.25">
      <c r="A18014" s="21" t="str">
        <f t="shared" si="281"/>
        <v>MOW L2C EAAJ_2036</v>
      </c>
      <c r="B18014" t="s">
        <v>130</v>
      </c>
      <c r="C18014" t="s">
        <v>88</v>
      </c>
      <c r="D18014" t="s">
        <v>25</v>
      </c>
      <c r="E18014" t="s">
        <v>29</v>
      </c>
      <c r="F18014" t="s">
        <v>28</v>
      </c>
      <c r="K18014">
        <v>0</v>
      </c>
      <c r="L18014" s="51">
        <v>50040</v>
      </c>
      <c r="M18014">
        <v>13</v>
      </c>
    </row>
    <row r="18015" spans="1:14" x14ac:dyDescent="0.25">
      <c r="A18015" s="21" t="str">
        <f t="shared" si="281"/>
        <v>MOW L2C EAAJ_2037</v>
      </c>
      <c r="B18015" t="s">
        <v>130</v>
      </c>
      <c r="C18015" t="s">
        <v>88</v>
      </c>
      <c r="D18015" t="s">
        <v>25</v>
      </c>
      <c r="E18015" t="s">
        <v>29</v>
      </c>
      <c r="F18015" t="s">
        <v>28</v>
      </c>
      <c r="K18015">
        <v>85075.2421875</v>
      </c>
      <c r="L18015" s="51">
        <v>50405</v>
      </c>
      <c r="M18015">
        <v>14</v>
      </c>
    </row>
    <row r="18016" spans="1:14" x14ac:dyDescent="0.25">
      <c r="A18016" s="21" t="str">
        <f t="shared" si="281"/>
        <v>MOW L2C EAAJ_2038</v>
      </c>
      <c r="B18016" t="s">
        <v>130</v>
      </c>
      <c r="C18016" t="s">
        <v>88</v>
      </c>
      <c r="D18016" t="s">
        <v>25</v>
      </c>
      <c r="E18016" t="s">
        <v>29</v>
      </c>
      <c r="F18016" t="s">
        <v>28</v>
      </c>
      <c r="K18016">
        <v>336544.65625</v>
      </c>
      <c r="L18016" s="51">
        <v>50770</v>
      </c>
      <c r="M18016">
        <v>15</v>
      </c>
    </row>
    <row r="18017" spans="1:13" x14ac:dyDescent="0.25">
      <c r="A18017" s="21" t="str">
        <f t="shared" si="281"/>
        <v>MOW L2C EAAJ_2039</v>
      </c>
      <c r="B18017" t="s">
        <v>130</v>
      </c>
      <c r="C18017" t="s">
        <v>88</v>
      </c>
      <c r="D18017" t="s">
        <v>25</v>
      </c>
      <c r="E18017" t="s">
        <v>29</v>
      </c>
      <c r="F18017" t="s">
        <v>28</v>
      </c>
      <c r="K18017">
        <v>570927.75</v>
      </c>
      <c r="L18017" s="51">
        <v>51135</v>
      </c>
      <c r="M18017">
        <v>16</v>
      </c>
    </row>
    <row r="18018" spans="1:13" x14ac:dyDescent="0.25">
      <c r="A18018" s="21" t="str">
        <f t="shared" si="281"/>
        <v>MOW L2C EAAJ_2040</v>
      </c>
      <c r="B18018" t="s">
        <v>130</v>
      </c>
      <c r="C18018" t="s">
        <v>88</v>
      </c>
      <c r="D18018" t="s">
        <v>25</v>
      </c>
      <c r="E18018" t="s">
        <v>29</v>
      </c>
      <c r="F18018" t="s">
        <v>28</v>
      </c>
      <c r="K18018">
        <v>827707.25</v>
      </c>
      <c r="L18018" s="51">
        <v>51501</v>
      </c>
      <c r="M18018">
        <v>17</v>
      </c>
    </row>
    <row r="18019" spans="1:13" x14ac:dyDescent="0.25">
      <c r="A18019" s="21" t="str">
        <f t="shared" si="281"/>
        <v>MOW L2C EAAJ_2041</v>
      </c>
      <c r="B18019" t="s">
        <v>130</v>
      </c>
      <c r="C18019" t="s">
        <v>88</v>
      </c>
      <c r="D18019" t="s">
        <v>25</v>
      </c>
      <c r="E18019" t="s">
        <v>29</v>
      </c>
      <c r="F18019" t="s">
        <v>28</v>
      </c>
      <c r="K18019">
        <v>1020087.0625</v>
      </c>
      <c r="L18019" s="51">
        <v>51866</v>
      </c>
      <c r="M18019">
        <v>18</v>
      </c>
    </row>
    <row r="18020" spans="1:13" x14ac:dyDescent="0.25">
      <c r="A18020" s="21" t="str">
        <f t="shared" si="281"/>
        <v>MOW L2C EAAJ_2042</v>
      </c>
      <c r="B18020" t="s">
        <v>130</v>
      </c>
      <c r="C18020" t="s">
        <v>88</v>
      </c>
      <c r="D18020" t="s">
        <v>25</v>
      </c>
      <c r="E18020" t="s">
        <v>29</v>
      </c>
      <c r="F18020" t="s">
        <v>28</v>
      </c>
      <c r="K18020">
        <v>1215090.75</v>
      </c>
      <c r="L18020" s="51">
        <v>52231</v>
      </c>
      <c r="M18020">
        <v>19</v>
      </c>
    </row>
    <row r="18021" spans="1:13" x14ac:dyDescent="0.25">
      <c r="A18021" s="21" t="str">
        <f t="shared" si="281"/>
        <v>MOW L2C EAAJ_2043</v>
      </c>
      <c r="B18021" t="s">
        <v>130</v>
      </c>
      <c r="C18021" t="s">
        <v>88</v>
      </c>
      <c r="D18021" t="s">
        <v>25</v>
      </c>
      <c r="E18021" t="s">
        <v>29</v>
      </c>
      <c r="F18021" t="s">
        <v>28</v>
      </c>
      <c r="K18021">
        <v>1223771.5</v>
      </c>
      <c r="L18021" s="51">
        <v>52596</v>
      </c>
      <c r="M18021">
        <v>20</v>
      </c>
    </row>
    <row r="18022" spans="1:13" x14ac:dyDescent="0.25">
      <c r="A18022" s="21" t="str">
        <f t="shared" si="281"/>
        <v>MOW L2C EAAJ_2024</v>
      </c>
      <c r="B18022" t="s">
        <v>130</v>
      </c>
      <c r="C18022" t="s">
        <v>88</v>
      </c>
      <c r="D18022" t="s">
        <v>25</v>
      </c>
      <c r="E18022" t="s">
        <v>29</v>
      </c>
      <c r="F18022" t="s">
        <v>31</v>
      </c>
      <c r="K18022">
        <v>0</v>
      </c>
      <c r="L18022" s="51">
        <v>45657</v>
      </c>
      <c r="M18022">
        <v>1</v>
      </c>
    </row>
    <row r="18023" spans="1:13" x14ac:dyDescent="0.25">
      <c r="A18023" s="21" t="str">
        <f t="shared" si="281"/>
        <v>MOW L2C EAAJ_2025</v>
      </c>
      <c r="B18023" t="s">
        <v>130</v>
      </c>
      <c r="C18023" t="s">
        <v>88</v>
      </c>
      <c r="D18023" t="s">
        <v>25</v>
      </c>
      <c r="E18023" t="s">
        <v>29</v>
      </c>
      <c r="F18023" t="s">
        <v>31</v>
      </c>
      <c r="K18023">
        <v>0</v>
      </c>
      <c r="L18023" s="51">
        <v>46022</v>
      </c>
      <c r="M18023">
        <v>2</v>
      </c>
    </row>
    <row r="18024" spans="1:13" x14ac:dyDescent="0.25">
      <c r="A18024" s="21" t="str">
        <f t="shared" si="281"/>
        <v>MOW L2C EAAJ_2026</v>
      </c>
      <c r="B18024" t="s">
        <v>130</v>
      </c>
      <c r="C18024" t="s">
        <v>88</v>
      </c>
      <c r="D18024" t="s">
        <v>25</v>
      </c>
      <c r="E18024" t="s">
        <v>29</v>
      </c>
      <c r="F18024" t="s">
        <v>31</v>
      </c>
      <c r="K18024">
        <v>0</v>
      </c>
      <c r="L18024" s="51">
        <v>46387</v>
      </c>
      <c r="M18024">
        <v>3</v>
      </c>
    </row>
    <row r="18025" spans="1:13" x14ac:dyDescent="0.25">
      <c r="A18025" s="21" t="str">
        <f t="shared" si="281"/>
        <v>MOW L2C EAAJ_2027</v>
      </c>
      <c r="B18025" t="s">
        <v>130</v>
      </c>
      <c r="C18025" t="s">
        <v>88</v>
      </c>
      <c r="D18025" t="s">
        <v>25</v>
      </c>
      <c r="E18025" t="s">
        <v>29</v>
      </c>
      <c r="F18025" t="s">
        <v>31</v>
      </c>
      <c r="K18025">
        <v>0</v>
      </c>
      <c r="L18025" s="51">
        <v>46752</v>
      </c>
      <c r="M18025">
        <v>4</v>
      </c>
    </row>
    <row r="18026" spans="1:13" x14ac:dyDescent="0.25">
      <c r="A18026" s="21" t="str">
        <f t="shared" si="281"/>
        <v>MOW L2C EAAJ_2028</v>
      </c>
      <c r="B18026" t="s">
        <v>130</v>
      </c>
      <c r="C18026" t="s">
        <v>88</v>
      </c>
      <c r="D18026" t="s">
        <v>25</v>
      </c>
      <c r="E18026" t="s">
        <v>29</v>
      </c>
      <c r="F18026" t="s">
        <v>31</v>
      </c>
      <c r="K18026">
        <v>0</v>
      </c>
      <c r="L18026" s="51">
        <v>47118</v>
      </c>
      <c r="M18026">
        <v>5</v>
      </c>
    </row>
    <row r="18027" spans="1:13" x14ac:dyDescent="0.25">
      <c r="A18027" s="21" t="str">
        <f t="shared" si="281"/>
        <v>MOW L2C EAAJ_2029</v>
      </c>
      <c r="B18027" t="s">
        <v>130</v>
      </c>
      <c r="C18027" t="s">
        <v>88</v>
      </c>
      <c r="D18027" t="s">
        <v>25</v>
      </c>
      <c r="E18027" t="s">
        <v>29</v>
      </c>
      <c r="F18027" t="s">
        <v>31</v>
      </c>
      <c r="K18027">
        <v>0</v>
      </c>
      <c r="L18027" s="51">
        <v>47483</v>
      </c>
      <c r="M18027">
        <v>6</v>
      </c>
    </row>
    <row r="18028" spans="1:13" x14ac:dyDescent="0.25">
      <c r="A18028" s="21" t="str">
        <f t="shared" si="281"/>
        <v>MOW L2C EAAJ_2030</v>
      </c>
      <c r="B18028" t="s">
        <v>130</v>
      </c>
      <c r="C18028" t="s">
        <v>88</v>
      </c>
      <c r="D18028" t="s">
        <v>25</v>
      </c>
      <c r="E18028" t="s">
        <v>29</v>
      </c>
      <c r="F18028" t="s">
        <v>31</v>
      </c>
      <c r="K18028">
        <v>0</v>
      </c>
      <c r="L18028" s="51">
        <v>47848</v>
      </c>
      <c r="M18028">
        <v>7</v>
      </c>
    </row>
    <row r="18029" spans="1:13" x14ac:dyDescent="0.25">
      <c r="A18029" s="21" t="str">
        <f t="shared" si="281"/>
        <v>MOW L2C EAAJ_2031</v>
      </c>
      <c r="B18029" t="s">
        <v>130</v>
      </c>
      <c r="C18029" t="s">
        <v>88</v>
      </c>
      <c r="D18029" t="s">
        <v>25</v>
      </c>
      <c r="E18029" t="s">
        <v>29</v>
      </c>
      <c r="F18029" t="s">
        <v>31</v>
      </c>
      <c r="K18029">
        <v>0</v>
      </c>
      <c r="L18029" s="51">
        <v>48213</v>
      </c>
      <c r="M18029">
        <v>8</v>
      </c>
    </row>
    <row r="18030" spans="1:13" x14ac:dyDescent="0.25">
      <c r="A18030" s="21" t="str">
        <f t="shared" si="281"/>
        <v>MOW L2C EAAJ_2032</v>
      </c>
      <c r="B18030" t="s">
        <v>130</v>
      </c>
      <c r="C18030" t="s">
        <v>88</v>
      </c>
      <c r="D18030" t="s">
        <v>25</v>
      </c>
      <c r="E18030" t="s">
        <v>29</v>
      </c>
      <c r="F18030" t="s">
        <v>31</v>
      </c>
      <c r="K18030">
        <v>0</v>
      </c>
      <c r="L18030" s="51">
        <v>48579</v>
      </c>
      <c r="M18030">
        <v>9</v>
      </c>
    </row>
    <row r="18031" spans="1:13" x14ac:dyDescent="0.25">
      <c r="A18031" s="21" t="str">
        <f t="shared" si="281"/>
        <v>MOW L2C EAAJ_2033</v>
      </c>
      <c r="B18031" t="s">
        <v>130</v>
      </c>
      <c r="C18031" t="s">
        <v>88</v>
      </c>
      <c r="D18031" t="s">
        <v>25</v>
      </c>
      <c r="E18031" t="s">
        <v>29</v>
      </c>
      <c r="F18031" t="s">
        <v>31</v>
      </c>
      <c r="K18031">
        <v>0</v>
      </c>
      <c r="L18031" s="51">
        <v>48944</v>
      </c>
      <c r="M18031">
        <v>10</v>
      </c>
    </row>
    <row r="18032" spans="1:13" x14ac:dyDescent="0.25">
      <c r="A18032" s="21" t="str">
        <f t="shared" si="281"/>
        <v>MOW L2C EAAJ_2034</v>
      </c>
      <c r="B18032" t="s">
        <v>130</v>
      </c>
      <c r="C18032" t="s">
        <v>88</v>
      </c>
      <c r="D18032" t="s">
        <v>25</v>
      </c>
      <c r="E18032" t="s">
        <v>29</v>
      </c>
      <c r="F18032" t="s">
        <v>31</v>
      </c>
      <c r="K18032">
        <v>0</v>
      </c>
      <c r="L18032" s="51">
        <v>49309</v>
      </c>
      <c r="M18032">
        <v>11</v>
      </c>
    </row>
    <row r="18033" spans="1:14" x14ac:dyDescent="0.25">
      <c r="A18033" s="21" t="str">
        <f t="shared" si="281"/>
        <v>MOW L2C EAAJ_2035</v>
      </c>
      <c r="B18033" t="s">
        <v>130</v>
      </c>
      <c r="C18033" t="s">
        <v>88</v>
      </c>
      <c r="D18033" t="s">
        <v>25</v>
      </c>
      <c r="E18033" t="s">
        <v>29</v>
      </c>
      <c r="F18033" t="s">
        <v>31</v>
      </c>
      <c r="K18033">
        <v>0</v>
      </c>
      <c r="L18033" s="51">
        <v>49674</v>
      </c>
      <c r="M18033">
        <v>12</v>
      </c>
    </row>
    <row r="18034" spans="1:14" x14ac:dyDescent="0.25">
      <c r="A18034" s="21" t="str">
        <f t="shared" si="281"/>
        <v>MOW L2C EAAJ_2036</v>
      </c>
      <c r="B18034" t="s">
        <v>130</v>
      </c>
      <c r="C18034" t="s">
        <v>88</v>
      </c>
      <c r="D18034" t="s">
        <v>25</v>
      </c>
      <c r="E18034" t="s">
        <v>29</v>
      </c>
      <c r="F18034" t="s">
        <v>31</v>
      </c>
      <c r="K18034">
        <v>0</v>
      </c>
      <c r="L18034" s="51">
        <v>50040</v>
      </c>
      <c r="M18034">
        <v>13</v>
      </c>
    </row>
    <row r="18035" spans="1:14" x14ac:dyDescent="0.25">
      <c r="A18035" s="21" t="str">
        <f t="shared" si="281"/>
        <v>MOW L2C EAAJ_2037</v>
      </c>
      <c r="B18035" t="s">
        <v>130</v>
      </c>
      <c r="C18035" t="s">
        <v>88</v>
      </c>
      <c r="D18035" t="s">
        <v>25</v>
      </c>
      <c r="E18035" t="s">
        <v>29</v>
      </c>
      <c r="F18035" t="s">
        <v>31</v>
      </c>
      <c r="K18035">
        <v>0</v>
      </c>
      <c r="L18035" s="51">
        <v>50405</v>
      </c>
      <c r="M18035">
        <v>14</v>
      </c>
    </row>
    <row r="18036" spans="1:14" x14ac:dyDescent="0.25">
      <c r="A18036" s="21" t="str">
        <f t="shared" si="281"/>
        <v>MOW L2C EAAJ_2038</v>
      </c>
      <c r="B18036" t="s">
        <v>130</v>
      </c>
      <c r="C18036" t="s">
        <v>88</v>
      </c>
      <c r="D18036" t="s">
        <v>25</v>
      </c>
      <c r="E18036" t="s">
        <v>29</v>
      </c>
      <c r="F18036" t="s">
        <v>31</v>
      </c>
      <c r="K18036">
        <v>0</v>
      </c>
      <c r="L18036" s="51">
        <v>50770</v>
      </c>
      <c r="M18036">
        <v>15</v>
      </c>
    </row>
    <row r="18037" spans="1:14" x14ac:dyDescent="0.25">
      <c r="A18037" s="21" t="str">
        <f t="shared" si="281"/>
        <v>MOW L2C EAAJ_2039</v>
      </c>
      <c r="B18037" t="s">
        <v>130</v>
      </c>
      <c r="C18037" t="s">
        <v>88</v>
      </c>
      <c r="D18037" t="s">
        <v>25</v>
      </c>
      <c r="E18037" t="s">
        <v>29</v>
      </c>
      <c r="F18037" t="s">
        <v>31</v>
      </c>
      <c r="K18037">
        <v>0</v>
      </c>
      <c r="L18037" s="51">
        <v>51135</v>
      </c>
      <c r="M18037">
        <v>16</v>
      </c>
    </row>
    <row r="18038" spans="1:14" x14ac:dyDescent="0.25">
      <c r="A18038" s="21" t="str">
        <f t="shared" si="281"/>
        <v>MOW L2C EAAJ_2040</v>
      </c>
      <c r="B18038" t="s">
        <v>130</v>
      </c>
      <c r="C18038" t="s">
        <v>88</v>
      </c>
      <c r="D18038" t="s">
        <v>25</v>
      </c>
      <c r="E18038" t="s">
        <v>29</v>
      </c>
      <c r="F18038" t="s">
        <v>31</v>
      </c>
      <c r="K18038">
        <v>0</v>
      </c>
      <c r="L18038" s="51">
        <v>51501</v>
      </c>
      <c r="M18038">
        <v>17</v>
      </c>
    </row>
    <row r="18039" spans="1:14" x14ac:dyDescent="0.25">
      <c r="A18039" s="21" t="str">
        <f t="shared" si="281"/>
        <v>MOW L2C EAAJ_2041</v>
      </c>
      <c r="B18039" t="s">
        <v>130</v>
      </c>
      <c r="C18039" t="s">
        <v>88</v>
      </c>
      <c r="D18039" t="s">
        <v>25</v>
      </c>
      <c r="E18039" t="s">
        <v>29</v>
      </c>
      <c r="F18039" t="s">
        <v>31</v>
      </c>
      <c r="K18039">
        <v>0</v>
      </c>
      <c r="L18039" s="51">
        <v>51866</v>
      </c>
      <c r="M18039">
        <v>18</v>
      </c>
    </row>
    <row r="18040" spans="1:14" x14ac:dyDescent="0.25">
      <c r="A18040" s="21" t="str">
        <f t="shared" si="281"/>
        <v>MOW L2C EAAJ_2042</v>
      </c>
      <c r="B18040" t="s">
        <v>130</v>
      </c>
      <c r="C18040" t="s">
        <v>88</v>
      </c>
      <c r="D18040" t="s">
        <v>25</v>
      </c>
      <c r="E18040" t="s">
        <v>29</v>
      </c>
      <c r="F18040" t="s">
        <v>31</v>
      </c>
      <c r="K18040">
        <v>0</v>
      </c>
      <c r="L18040" s="51">
        <v>52231</v>
      </c>
      <c r="M18040">
        <v>19</v>
      </c>
    </row>
    <row r="18041" spans="1:14" x14ac:dyDescent="0.25">
      <c r="A18041" s="21" t="str">
        <f t="shared" si="281"/>
        <v>MOW L2C EAAJ_2043</v>
      </c>
      <c r="B18041" t="s">
        <v>130</v>
      </c>
      <c r="C18041" t="s">
        <v>88</v>
      </c>
      <c r="D18041" t="s">
        <v>25</v>
      </c>
      <c r="E18041" t="s">
        <v>29</v>
      </c>
      <c r="F18041" t="s">
        <v>31</v>
      </c>
      <c r="K18041">
        <v>0</v>
      </c>
      <c r="L18041" s="51">
        <v>52596</v>
      </c>
      <c r="M18041">
        <v>20</v>
      </c>
    </row>
    <row r="18042" spans="1:14" x14ac:dyDescent="0.25">
      <c r="A18042" s="21" t="str">
        <f t="shared" si="281"/>
        <v>MOW L2C EAAJ_2024</v>
      </c>
      <c r="B18042" t="s">
        <v>130</v>
      </c>
      <c r="C18042" t="s">
        <v>88</v>
      </c>
      <c r="D18042" t="s">
        <v>25</v>
      </c>
      <c r="E18042" t="s">
        <v>5</v>
      </c>
      <c r="F18042" t="s">
        <v>4</v>
      </c>
      <c r="G18042">
        <v>0</v>
      </c>
      <c r="H18042">
        <v>0</v>
      </c>
      <c r="I18042">
        <v>0</v>
      </c>
      <c r="J18042">
        <v>0</v>
      </c>
      <c r="L18042" s="51">
        <v>45657</v>
      </c>
      <c r="M18042">
        <v>1</v>
      </c>
      <c r="N18042">
        <v>0</v>
      </c>
    </row>
    <row r="18043" spans="1:14" x14ac:dyDescent="0.25">
      <c r="A18043" s="21" t="str">
        <f t="shared" si="281"/>
        <v>MOW L2C EAAJ_2025</v>
      </c>
      <c r="B18043" t="s">
        <v>130</v>
      </c>
      <c r="C18043" t="s">
        <v>88</v>
      </c>
      <c r="D18043" t="s">
        <v>25</v>
      </c>
      <c r="E18043" t="s">
        <v>5</v>
      </c>
      <c r="F18043" t="s">
        <v>4</v>
      </c>
      <c r="G18043">
        <v>0</v>
      </c>
      <c r="H18043">
        <v>0</v>
      </c>
      <c r="I18043">
        <v>4883.10009765625</v>
      </c>
      <c r="J18043">
        <v>0</v>
      </c>
      <c r="L18043" s="51">
        <v>46022</v>
      </c>
      <c r="M18043">
        <v>2</v>
      </c>
      <c r="N18043">
        <v>0</v>
      </c>
    </row>
    <row r="18044" spans="1:14" x14ac:dyDescent="0.25">
      <c r="A18044" s="21" t="str">
        <f t="shared" si="281"/>
        <v>MOW L2C EAAJ_2026</v>
      </c>
      <c r="B18044" t="s">
        <v>130</v>
      </c>
      <c r="C18044" t="s">
        <v>88</v>
      </c>
      <c r="D18044" t="s">
        <v>25</v>
      </c>
      <c r="E18044" t="s">
        <v>5</v>
      </c>
      <c r="F18044" t="s">
        <v>4</v>
      </c>
      <c r="G18044">
        <v>0</v>
      </c>
      <c r="H18044">
        <v>3752.09033203125</v>
      </c>
      <c r="I18044">
        <v>-55303.4140625</v>
      </c>
      <c r="J18044">
        <v>0</v>
      </c>
      <c r="L18044" s="51">
        <v>46387</v>
      </c>
      <c r="M18044">
        <v>3</v>
      </c>
      <c r="N18044">
        <v>0</v>
      </c>
    </row>
    <row r="18045" spans="1:14" x14ac:dyDescent="0.25">
      <c r="A18045" s="21" t="str">
        <f t="shared" si="281"/>
        <v>MOW L2C EAAJ_2027</v>
      </c>
      <c r="B18045" t="s">
        <v>130</v>
      </c>
      <c r="C18045" t="s">
        <v>88</v>
      </c>
      <c r="D18045" t="s">
        <v>25</v>
      </c>
      <c r="E18045" t="s">
        <v>5</v>
      </c>
      <c r="F18045" t="s">
        <v>4</v>
      </c>
      <c r="G18045">
        <v>0</v>
      </c>
      <c r="H18045">
        <v>4496.580078125</v>
      </c>
      <c r="I18045">
        <v>-23738.14453125</v>
      </c>
      <c r="J18045">
        <v>0</v>
      </c>
      <c r="L18045" s="51">
        <v>46752</v>
      </c>
      <c r="M18045">
        <v>4</v>
      </c>
      <c r="N18045">
        <v>0</v>
      </c>
    </row>
    <row r="18046" spans="1:14" x14ac:dyDescent="0.25">
      <c r="A18046" s="21" t="str">
        <f t="shared" si="281"/>
        <v>MOW L2C EAAJ_2028</v>
      </c>
      <c r="B18046" t="s">
        <v>130</v>
      </c>
      <c r="C18046" t="s">
        <v>88</v>
      </c>
      <c r="D18046" t="s">
        <v>25</v>
      </c>
      <c r="E18046" t="s">
        <v>5</v>
      </c>
      <c r="F18046" t="s">
        <v>4</v>
      </c>
      <c r="G18046">
        <v>0</v>
      </c>
      <c r="H18046">
        <v>34170.73828125</v>
      </c>
      <c r="I18046">
        <v>139631.859375</v>
      </c>
      <c r="J18046">
        <v>0</v>
      </c>
      <c r="L18046" s="51">
        <v>47118</v>
      </c>
      <c r="M18046">
        <v>5</v>
      </c>
      <c r="N18046">
        <v>24332.7890625</v>
      </c>
    </row>
    <row r="18047" spans="1:14" x14ac:dyDescent="0.25">
      <c r="A18047" s="21" t="str">
        <f t="shared" si="281"/>
        <v>MOW L2C EAAJ_2029</v>
      </c>
      <c r="B18047" t="s">
        <v>130</v>
      </c>
      <c r="C18047" t="s">
        <v>88</v>
      </c>
      <c r="D18047" t="s">
        <v>25</v>
      </c>
      <c r="E18047" t="s">
        <v>5</v>
      </c>
      <c r="F18047" t="s">
        <v>4</v>
      </c>
      <c r="G18047">
        <v>0</v>
      </c>
      <c r="H18047">
        <v>37348.1640625</v>
      </c>
      <c r="I18047">
        <v>132923.6875</v>
      </c>
      <c r="J18047">
        <v>0</v>
      </c>
      <c r="L18047" s="51">
        <v>47483</v>
      </c>
      <c r="M18047">
        <v>6</v>
      </c>
      <c r="N18047">
        <v>27796.62890625</v>
      </c>
    </row>
    <row r="18048" spans="1:14" x14ac:dyDescent="0.25">
      <c r="A18048" s="21" t="str">
        <f t="shared" si="281"/>
        <v>MOW L2C EAAJ_2030</v>
      </c>
      <c r="B18048" t="s">
        <v>130</v>
      </c>
      <c r="C18048" t="s">
        <v>88</v>
      </c>
      <c r="D18048" t="s">
        <v>25</v>
      </c>
      <c r="E18048" t="s">
        <v>5</v>
      </c>
      <c r="F18048" t="s">
        <v>4</v>
      </c>
      <c r="G18048">
        <v>0</v>
      </c>
      <c r="H18048">
        <v>74327.109375</v>
      </c>
      <c r="I18048">
        <v>189905.609375</v>
      </c>
      <c r="J18048">
        <v>0</v>
      </c>
      <c r="L18048" s="51">
        <v>47848</v>
      </c>
      <c r="M18048">
        <v>7</v>
      </c>
      <c r="N18048">
        <v>64957.90234375</v>
      </c>
    </row>
    <row r="18049" spans="1:14" x14ac:dyDescent="0.25">
      <c r="A18049" s="21" t="str">
        <f t="shared" si="281"/>
        <v>MOW L2C EAAJ_2031</v>
      </c>
      <c r="B18049" t="s">
        <v>130</v>
      </c>
      <c r="C18049" t="s">
        <v>88</v>
      </c>
      <c r="D18049" t="s">
        <v>25</v>
      </c>
      <c r="E18049" t="s">
        <v>5</v>
      </c>
      <c r="F18049" t="s">
        <v>4</v>
      </c>
      <c r="G18049">
        <v>0</v>
      </c>
      <c r="H18049">
        <v>80444.5859375</v>
      </c>
      <c r="I18049">
        <v>184416.5</v>
      </c>
      <c r="J18049">
        <v>0</v>
      </c>
      <c r="L18049" s="51">
        <v>48213</v>
      </c>
      <c r="M18049">
        <v>8</v>
      </c>
      <c r="N18049">
        <v>85362.046875</v>
      </c>
    </row>
    <row r="18050" spans="1:14" x14ac:dyDescent="0.25">
      <c r="A18050" s="21" t="str">
        <f t="shared" ref="A18050:A18113" si="282">B18050&amp;" "&amp;D18050&amp;" "&amp;C18050&amp;"_"&amp;YEAR(L18050)</f>
        <v>MOW L2C EAAJ_2032</v>
      </c>
      <c r="B18050" t="s">
        <v>130</v>
      </c>
      <c r="C18050" t="s">
        <v>88</v>
      </c>
      <c r="D18050" t="s">
        <v>25</v>
      </c>
      <c r="E18050" t="s">
        <v>5</v>
      </c>
      <c r="F18050" t="s">
        <v>4</v>
      </c>
      <c r="G18050">
        <v>0</v>
      </c>
      <c r="H18050">
        <v>81357.3203125</v>
      </c>
      <c r="I18050">
        <v>180454.84375</v>
      </c>
      <c r="J18050">
        <v>0</v>
      </c>
      <c r="L18050" s="51">
        <v>48579</v>
      </c>
      <c r="M18050">
        <v>9</v>
      </c>
      <c r="N18050">
        <v>87764.3203125</v>
      </c>
    </row>
    <row r="18051" spans="1:14" x14ac:dyDescent="0.25">
      <c r="A18051" s="21" t="str">
        <f t="shared" si="282"/>
        <v>MOW L2C EAAJ_2033</v>
      </c>
      <c r="B18051" t="s">
        <v>130</v>
      </c>
      <c r="C18051" t="s">
        <v>88</v>
      </c>
      <c r="D18051" t="s">
        <v>25</v>
      </c>
      <c r="E18051" t="s">
        <v>5</v>
      </c>
      <c r="F18051" t="s">
        <v>4</v>
      </c>
      <c r="G18051">
        <v>0</v>
      </c>
      <c r="H18051">
        <v>86430.0625</v>
      </c>
      <c r="I18051">
        <v>176226.375</v>
      </c>
      <c r="J18051">
        <v>0</v>
      </c>
      <c r="L18051" s="51">
        <v>48944</v>
      </c>
      <c r="M18051">
        <v>10</v>
      </c>
      <c r="N18051">
        <v>100777.8203125</v>
      </c>
    </row>
    <row r="18052" spans="1:14" x14ac:dyDescent="0.25">
      <c r="A18052" s="21" t="str">
        <f t="shared" si="282"/>
        <v>MOW L2C EAAJ_2034</v>
      </c>
      <c r="B18052" t="s">
        <v>130</v>
      </c>
      <c r="C18052" t="s">
        <v>88</v>
      </c>
      <c r="D18052" t="s">
        <v>25</v>
      </c>
      <c r="E18052" t="s">
        <v>5</v>
      </c>
      <c r="F18052" t="s">
        <v>4</v>
      </c>
      <c r="G18052">
        <v>0</v>
      </c>
      <c r="H18052">
        <v>91015.3828125</v>
      </c>
      <c r="I18052">
        <v>172925.28125</v>
      </c>
      <c r="J18052">
        <v>0</v>
      </c>
      <c r="L18052" s="51">
        <v>49309</v>
      </c>
      <c r="M18052">
        <v>11</v>
      </c>
      <c r="N18052">
        <v>105292.625</v>
      </c>
    </row>
    <row r="18053" spans="1:14" x14ac:dyDescent="0.25">
      <c r="A18053" s="21" t="str">
        <f t="shared" si="282"/>
        <v>MOW L2C EAAJ_2035</v>
      </c>
      <c r="B18053" t="s">
        <v>130</v>
      </c>
      <c r="C18053" t="s">
        <v>88</v>
      </c>
      <c r="D18053" t="s">
        <v>25</v>
      </c>
      <c r="E18053" t="s">
        <v>5</v>
      </c>
      <c r="F18053" t="s">
        <v>4</v>
      </c>
      <c r="G18053">
        <v>0</v>
      </c>
      <c r="H18053">
        <v>123135.4609375</v>
      </c>
      <c r="I18053">
        <v>236345.890625</v>
      </c>
      <c r="J18053">
        <v>0</v>
      </c>
      <c r="L18053" s="51">
        <v>49674</v>
      </c>
      <c r="M18053">
        <v>12</v>
      </c>
      <c r="N18053">
        <v>141562.890625</v>
      </c>
    </row>
    <row r="18054" spans="1:14" x14ac:dyDescent="0.25">
      <c r="A18054" s="21" t="str">
        <f t="shared" si="282"/>
        <v>MOW L2C EAAJ_2036</v>
      </c>
      <c r="B18054" t="s">
        <v>130</v>
      </c>
      <c r="C18054" t="s">
        <v>88</v>
      </c>
      <c r="D18054" t="s">
        <v>25</v>
      </c>
      <c r="E18054" t="s">
        <v>5</v>
      </c>
      <c r="F18054" t="s">
        <v>4</v>
      </c>
      <c r="G18054">
        <v>0</v>
      </c>
      <c r="H18054">
        <v>133073.46875</v>
      </c>
      <c r="I18054">
        <v>233106.1875</v>
      </c>
      <c r="J18054">
        <v>0</v>
      </c>
      <c r="L18054" s="51">
        <v>50040</v>
      </c>
      <c r="M18054">
        <v>13</v>
      </c>
      <c r="N18054">
        <v>163428.859375</v>
      </c>
    </row>
    <row r="18055" spans="1:14" x14ac:dyDescent="0.25">
      <c r="A18055" s="21" t="str">
        <f t="shared" si="282"/>
        <v>MOW L2C EAAJ_2037</v>
      </c>
      <c r="B18055" t="s">
        <v>130</v>
      </c>
      <c r="C18055" t="s">
        <v>88</v>
      </c>
      <c r="D18055" t="s">
        <v>25</v>
      </c>
      <c r="E18055" t="s">
        <v>5</v>
      </c>
      <c r="F18055" t="s">
        <v>4</v>
      </c>
      <c r="G18055">
        <v>0</v>
      </c>
      <c r="H18055">
        <v>137179.875</v>
      </c>
      <c r="I18055">
        <v>228282.59375</v>
      </c>
      <c r="J18055">
        <v>0</v>
      </c>
      <c r="L18055" s="51">
        <v>50405</v>
      </c>
      <c r="M18055">
        <v>14</v>
      </c>
      <c r="N18055">
        <v>183125.265625</v>
      </c>
    </row>
    <row r="18056" spans="1:14" x14ac:dyDescent="0.25">
      <c r="A18056" s="21" t="str">
        <f t="shared" si="282"/>
        <v>MOW L2C EAAJ_2038</v>
      </c>
      <c r="B18056" t="s">
        <v>130</v>
      </c>
      <c r="C18056" t="s">
        <v>88</v>
      </c>
      <c r="D18056" t="s">
        <v>25</v>
      </c>
      <c r="E18056" t="s">
        <v>5</v>
      </c>
      <c r="F18056" t="s">
        <v>4</v>
      </c>
      <c r="G18056">
        <v>0</v>
      </c>
      <c r="H18056">
        <v>142262.609375</v>
      </c>
      <c r="I18056">
        <v>224200.140625</v>
      </c>
      <c r="J18056">
        <v>0</v>
      </c>
      <c r="L18056" s="51">
        <v>50770</v>
      </c>
      <c r="M18056">
        <v>15</v>
      </c>
      <c r="N18056">
        <v>187824.265625</v>
      </c>
    </row>
    <row r="18057" spans="1:14" x14ac:dyDescent="0.25">
      <c r="A18057" s="21" t="str">
        <f t="shared" si="282"/>
        <v>MOW L2C EAAJ_2039</v>
      </c>
      <c r="B18057" t="s">
        <v>130</v>
      </c>
      <c r="C18057" t="s">
        <v>88</v>
      </c>
      <c r="D18057" t="s">
        <v>25</v>
      </c>
      <c r="E18057" t="s">
        <v>5</v>
      </c>
      <c r="F18057" t="s">
        <v>4</v>
      </c>
      <c r="G18057">
        <v>0</v>
      </c>
      <c r="H18057">
        <v>203454.65625</v>
      </c>
      <c r="I18057">
        <v>292399.53125</v>
      </c>
      <c r="J18057">
        <v>0</v>
      </c>
      <c r="L18057" s="51">
        <v>51135</v>
      </c>
      <c r="M18057">
        <v>16</v>
      </c>
      <c r="N18057">
        <v>185925.28125</v>
      </c>
    </row>
    <row r="18058" spans="1:14" x14ac:dyDescent="0.25">
      <c r="A18058" s="21" t="str">
        <f t="shared" si="282"/>
        <v>MOW L2C EAAJ_2040</v>
      </c>
      <c r="B18058" t="s">
        <v>130</v>
      </c>
      <c r="C18058" t="s">
        <v>88</v>
      </c>
      <c r="D18058" t="s">
        <v>25</v>
      </c>
      <c r="E18058" t="s">
        <v>5</v>
      </c>
      <c r="F18058" t="s">
        <v>4</v>
      </c>
      <c r="G18058">
        <v>0</v>
      </c>
      <c r="H18058">
        <v>203368.65625</v>
      </c>
      <c r="I18058">
        <v>288501.375</v>
      </c>
      <c r="J18058">
        <v>0</v>
      </c>
      <c r="L18058" s="51">
        <v>51501</v>
      </c>
      <c r="M18058">
        <v>17</v>
      </c>
      <c r="N18058">
        <v>175354</v>
      </c>
    </row>
    <row r="18059" spans="1:14" x14ac:dyDescent="0.25">
      <c r="A18059" s="21" t="str">
        <f t="shared" si="282"/>
        <v>MOW L2C EAAJ_2041</v>
      </c>
      <c r="B18059" t="s">
        <v>130</v>
      </c>
      <c r="C18059" t="s">
        <v>88</v>
      </c>
      <c r="D18059" t="s">
        <v>25</v>
      </c>
      <c r="E18059" t="s">
        <v>5</v>
      </c>
      <c r="F18059" t="s">
        <v>4</v>
      </c>
      <c r="G18059">
        <v>0</v>
      </c>
      <c r="H18059">
        <v>196963.1875</v>
      </c>
      <c r="I18059">
        <v>282731.78125</v>
      </c>
      <c r="J18059">
        <v>0</v>
      </c>
      <c r="L18059" s="51">
        <v>51866</v>
      </c>
      <c r="M18059">
        <v>18</v>
      </c>
      <c r="N18059">
        <v>165176.4375</v>
      </c>
    </row>
    <row r="18060" spans="1:14" x14ac:dyDescent="0.25">
      <c r="A18060" s="21" t="str">
        <f t="shared" si="282"/>
        <v>MOW L2C EAAJ_2042</v>
      </c>
      <c r="B18060" t="s">
        <v>130</v>
      </c>
      <c r="C18060" t="s">
        <v>88</v>
      </c>
      <c r="D18060" t="s">
        <v>25</v>
      </c>
      <c r="E18060" t="s">
        <v>5</v>
      </c>
      <c r="F18060" t="s">
        <v>4</v>
      </c>
      <c r="G18060">
        <v>0</v>
      </c>
      <c r="H18060">
        <v>185407.65625</v>
      </c>
      <c r="I18060">
        <v>277900.1875</v>
      </c>
      <c r="J18060">
        <v>0</v>
      </c>
      <c r="L18060" s="51">
        <v>52231</v>
      </c>
      <c r="M18060">
        <v>19</v>
      </c>
      <c r="N18060">
        <v>147934.46875</v>
      </c>
    </row>
    <row r="18061" spans="1:14" x14ac:dyDescent="0.25">
      <c r="A18061" s="21" t="str">
        <f t="shared" si="282"/>
        <v>MOW L2C EAAJ_2043</v>
      </c>
      <c r="B18061" t="s">
        <v>130</v>
      </c>
      <c r="C18061" t="s">
        <v>88</v>
      </c>
      <c r="D18061" t="s">
        <v>25</v>
      </c>
      <c r="E18061" t="s">
        <v>5</v>
      </c>
      <c r="F18061" t="s">
        <v>4</v>
      </c>
      <c r="G18061">
        <v>0</v>
      </c>
      <c r="H18061">
        <v>189637.171875</v>
      </c>
      <c r="I18061">
        <v>273181.40625</v>
      </c>
      <c r="J18061">
        <v>0</v>
      </c>
      <c r="L18061" s="51">
        <v>52596</v>
      </c>
      <c r="M18061">
        <v>20</v>
      </c>
      <c r="N18061">
        <v>154134.3125</v>
      </c>
    </row>
    <row r="18062" spans="1:14" x14ac:dyDescent="0.25">
      <c r="A18062" s="21" t="str">
        <f t="shared" si="282"/>
        <v>MOW L2C EAAJ_2024</v>
      </c>
      <c r="B18062" t="s">
        <v>130</v>
      </c>
      <c r="C18062" t="s">
        <v>88</v>
      </c>
      <c r="D18062" t="s">
        <v>25</v>
      </c>
      <c r="E18062" t="s">
        <v>5</v>
      </c>
      <c r="F18062" t="s">
        <v>32</v>
      </c>
      <c r="G18062">
        <v>174667.203125</v>
      </c>
      <c r="H18062">
        <v>77966.25</v>
      </c>
      <c r="I18062">
        <v>15499.482421875</v>
      </c>
      <c r="J18062">
        <v>0</v>
      </c>
      <c r="L18062" s="51">
        <v>45657</v>
      </c>
      <c r="M18062">
        <v>1</v>
      </c>
      <c r="N18062">
        <v>106941.203125</v>
      </c>
    </row>
    <row r="18063" spans="1:14" x14ac:dyDescent="0.25">
      <c r="A18063" s="21" t="str">
        <f t="shared" si="282"/>
        <v>MOW L2C EAAJ_2025</v>
      </c>
      <c r="B18063" t="s">
        <v>130</v>
      </c>
      <c r="C18063" t="s">
        <v>88</v>
      </c>
      <c r="D18063" t="s">
        <v>25</v>
      </c>
      <c r="E18063" t="s">
        <v>5</v>
      </c>
      <c r="F18063" t="s">
        <v>32</v>
      </c>
      <c r="G18063">
        <v>189335.015625</v>
      </c>
      <c r="H18063">
        <v>83924.9765625</v>
      </c>
      <c r="I18063">
        <v>20594.513671875</v>
      </c>
      <c r="J18063">
        <v>0</v>
      </c>
      <c r="L18063" s="51">
        <v>46022</v>
      </c>
      <c r="M18063">
        <v>2</v>
      </c>
      <c r="N18063">
        <v>108426.4140625</v>
      </c>
    </row>
    <row r="18064" spans="1:14" x14ac:dyDescent="0.25">
      <c r="A18064" s="21" t="str">
        <f t="shared" si="282"/>
        <v>MOW L2C EAAJ_2026</v>
      </c>
      <c r="B18064" t="s">
        <v>130</v>
      </c>
      <c r="C18064" t="s">
        <v>88</v>
      </c>
      <c r="D18064" t="s">
        <v>25</v>
      </c>
      <c r="E18064" t="s">
        <v>5</v>
      </c>
      <c r="F18064" t="s">
        <v>32</v>
      </c>
      <c r="G18064">
        <v>203954.734375</v>
      </c>
      <c r="H18064">
        <v>95013.3515625</v>
      </c>
      <c r="I18064">
        <v>23674.36328125</v>
      </c>
      <c r="J18064">
        <v>0</v>
      </c>
      <c r="L18064" s="51">
        <v>46387</v>
      </c>
      <c r="M18064">
        <v>3</v>
      </c>
      <c r="N18064">
        <v>113452.125</v>
      </c>
    </row>
    <row r="18065" spans="1:14" x14ac:dyDescent="0.25">
      <c r="A18065" s="21" t="str">
        <f t="shared" si="282"/>
        <v>MOW L2C EAAJ_2027</v>
      </c>
      <c r="B18065" t="s">
        <v>130</v>
      </c>
      <c r="C18065" t="s">
        <v>88</v>
      </c>
      <c r="D18065" t="s">
        <v>25</v>
      </c>
      <c r="E18065" t="s">
        <v>5</v>
      </c>
      <c r="F18065" t="s">
        <v>32</v>
      </c>
      <c r="G18065">
        <v>214899.625</v>
      </c>
      <c r="H18065">
        <v>91571.390625</v>
      </c>
      <c r="I18065">
        <v>27197.361328125</v>
      </c>
      <c r="J18065">
        <v>0</v>
      </c>
      <c r="L18065" s="51">
        <v>46752</v>
      </c>
      <c r="M18065">
        <v>4</v>
      </c>
      <c r="N18065">
        <v>110863.3671875</v>
      </c>
    </row>
    <row r="18066" spans="1:14" x14ac:dyDescent="0.25">
      <c r="A18066" s="21" t="str">
        <f t="shared" si="282"/>
        <v>MOW L2C EAAJ_2028</v>
      </c>
      <c r="B18066" t="s">
        <v>130</v>
      </c>
      <c r="C18066" t="s">
        <v>88</v>
      </c>
      <c r="D18066" t="s">
        <v>25</v>
      </c>
      <c r="E18066" t="s">
        <v>5</v>
      </c>
      <c r="F18066" t="s">
        <v>32</v>
      </c>
      <c r="G18066">
        <v>223085.546875</v>
      </c>
      <c r="H18066">
        <v>100356.1328125</v>
      </c>
      <c r="I18066">
        <v>29798.548828125</v>
      </c>
      <c r="J18066">
        <v>0</v>
      </c>
      <c r="L18066" s="51">
        <v>47118</v>
      </c>
      <c r="M18066">
        <v>5</v>
      </c>
      <c r="N18066">
        <v>118257.0703125</v>
      </c>
    </row>
    <row r="18067" spans="1:14" x14ac:dyDescent="0.25">
      <c r="A18067" s="21" t="str">
        <f t="shared" si="282"/>
        <v>MOW L2C EAAJ_2029</v>
      </c>
      <c r="B18067" t="s">
        <v>130</v>
      </c>
      <c r="C18067" t="s">
        <v>88</v>
      </c>
      <c r="D18067" t="s">
        <v>25</v>
      </c>
      <c r="E18067" t="s">
        <v>5</v>
      </c>
      <c r="F18067" t="s">
        <v>32</v>
      </c>
      <c r="G18067">
        <v>230881.203125</v>
      </c>
      <c r="H18067">
        <v>112436.890625</v>
      </c>
      <c r="I18067">
        <v>31317.064453125</v>
      </c>
      <c r="J18067">
        <v>0</v>
      </c>
      <c r="L18067" s="51">
        <v>47483</v>
      </c>
      <c r="M18067">
        <v>6</v>
      </c>
      <c r="N18067">
        <v>130107.1640625</v>
      </c>
    </row>
    <row r="18068" spans="1:14" x14ac:dyDescent="0.25">
      <c r="A18068" s="21" t="str">
        <f t="shared" si="282"/>
        <v>MOW L2C EAAJ_2030</v>
      </c>
      <c r="B18068" t="s">
        <v>130</v>
      </c>
      <c r="C18068" t="s">
        <v>88</v>
      </c>
      <c r="D18068" t="s">
        <v>25</v>
      </c>
      <c r="E18068" t="s">
        <v>5</v>
      </c>
      <c r="F18068" t="s">
        <v>32</v>
      </c>
      <c r="G18068">
        <v>239369.390625</v>
      </c>
      <c r="H18068">
        <v>119057.4375</v>
      </c>
      <c r="I18068">
        <v>36322.9375</v>
      </c>
      <c r="J18068">
        <v>0</v>
      </c>
      <c r="L18068" s="51">
        <v>47848</v>
      </c>
      <c r="M18068">
        <v>7</v>
      </c>
      <c r="N18068">
        <v>136357.75</v>
      </c>
    </row>
    <row r="18069" spans="1:14" x14ac:dyDescent="0.25">
      <c r="A18069" s="21" t="str">
        <f t="shared" si="282"/>
        <v>MOW L2C EAAJ_2031</v>
      </c>
      <c r="B18069" t="s">
        <v>130</v>
      </c>
      <c r="C18069" t="s">
        <v>88</v>
      </c>
      <c r="D18069" t="s">
        <v>25</v>
      </c>
      <c r="E18069" t="s">
        <v>5</v>
      </c>
      <c r="F18069" t="s">
        <v>32</v>
      </c>
      <c r="G18069">
        <v>243642.625</v>
      </c>
      <c r="H18069">
        <v>102668.9296875</v>
      </c>
      <c r="I18069">
        <v>33260.609375</v>
      </c>
      <c r="J18069">
        <v>27125.732421875</v>
      </c>
      <c r="L18069" s="51">
        <v>48213</v>
      </c>
      <c r="M18069">
        <v>8</v>
      </c>
      <c r="N18069">
        <v>135870.109375</v>
      </c>
    </row>
    <row r="18070" spans="1:14" x14ac:dyDescent="0.25">
      <c r="A18070" s="21" t="str">
        <f t="shared" si="282"/>
        <v>MOW L2C EAAJ_2032</v>
      </c>
      <c r="B18070" t="s">
        <v>130</v>
      </c>
      <c r="C18070" t="s">
        <v>88</v>
      </c>
      <c r="D18070" t="s">
        <v>25</v>
      </c>
      <c r="E18070" t="s">
        <v>5</v>
      </c>
      <c r="F18070" t="s">
        <v>32</v>
      </c>
      <c r="G18070">
        <v>252018.609375</v>
      </c>
      <c r="H18070">
        <v>108563.578125</v>
      </c>
      <c r="I18070">
        <v>34244.1796875</v>
      </c>
      <c r="J18070">
        <v>0</v>
      </c>
      <c r="L18070" s="51">
        <v>48579</v>
      </c>
      <c r="M18070">
        <v>9</v>
      </c>
      <c r="N18070">
        <v>139153.125</v>
      </c>
    </row>
    <row r="18071" spans="1:14" x14ac:dyDescent="0.25">
      <c r="A18071" s="21" t="str">
        <f t="shared" si="282"/>
        <v>MOW L2C EAAJ_2033</v>
      </c>
      <c r="B18071" t="s">
        <v>130</v>
      </c>
      <c r="C18071" t="s">
        <v>88</v>
      </c>
      <c r="D18071" t="s">
        <v>25</v>
      </c>
      <c r="E18071" t="s">
        <v>5</v>
      </c>
      <c r="F18071" t="s">
        <v>32</v>
      </c>
      <c r="G18071">
        <v>255973.0625</v>
      </c>
      <c r="H18071">
        <v>95935.0078125</v>
      </c>
      <c r="I18071">
        <v>36677.47265625</v>
      </c>
      <c r="J18071">
        <v>0</v>
      </c>
      <c r="L18071" s="51">
        <v>48944</v>
      </c>
      <c r="M18071">
        <v>10</v>
      </c>
      <c r="N18071">
        <v>122756.65625</v>
      </c>
    </row>
    <row r="18072" spans="1:14" x14ac:dyDescent="0.25">
      <c r="A18072" s="21" t="str">
        <f t="shared" si="282"/>
        <v>MOW L2C EAAJ_2034</v>
      </c>
      <c r="B18072" t="s">
        <v>130</v>
      </c>
      <c r="C18072" t="s">
        <v>88</v>
      </c>
      <c r="D18072" t="s">
        <v>25</v>
      </c>
      <c r="E18072" t="s">
        <v>5</v>
      </c>
      <c r="F18072" t="s">
        <v>32</v>
      </c>
      <c r="G18072">
        <v>259452.046875</v>
      </c>
      <c r="H18072">
        <v>90830.125</v>
      </c>
      <c r="I18072">
        <v>38737.3359375</v>
      </c>
      <c r="J18072">
        <v>0</v>
      </c>
      <c r="L18072" s="51">
        <v>49309</v>
      </c>
      <c r="M18072">
        <v>11</v>
      </c>
      <c r="N18072">
        <v>116439.140625</v>
      </c>
    </row>
    <row r="18073" spans="1:14" x14ac:dyDescent="0.25">
      <c r="A18073" s="21" t="str">
        <f t="shared" si="282"/>
        <v>MOW L2C EAAJ_2035</v>
      </c>
      <c r="B18073" t="s">
        <v>130</v>
      </c>
      <c r="C18073" t="s">
        <v>88</v>
      </c>
      <c r="D18073" t="s">
        <v>25</v>
      </c>
      <c r="E18073" t="s">
        <v>5</v>
      </c>
      <c r="F18073" t="s">
        <v>32</v>
      </c>
      <c r="G18073">
        <v>264014.21875</v>
      </c>
      <c r="H18073">
        <v>69470.3125</v>
      </c>
      <c r="I18073">
        <v>39778.4609375</v>
      </c>
      <c r="J18073">
        <v>0</v>
      </c>
      <c r="L18073" s="51">
        <v>49674</v>
      </c>
      <c r="M18073">
        <v>12</v>
      </c>
      <c r="N18073">
        <v>90930.6484375</v>
      </c>
    </row>
    <row r="18074" spans="1:14" x14ac:dyDescent="0.25">
      <c r="A18074" s="21" t="str">
        <f t="shared" si="282"/>
        <v>MOW L2C EAAJ_2036</v>
      </c>
      <c r="B18074" t="s">
        <v>130</v>
      </c>
      <c r="C18074" t="s">
        <v>88</v>
      </c>
      <c r="D18074" t="s">
        <v>25</v>
      </c>
      <c r="E18074" t="s">
        <v>5</v>
      </c>
      <c r="F18074" t="s">
        <v>32</v>
      </c>
      <c r="G18074">
        <v>268813.09375</v>
      </c>
      <c r="H18074">
        <v>55203.10546875</v>
      </c>
      <c r="I18074">
        <v>43957.4453125</v>
      </c>
      <c r="J18074">
        <v>0</v>
      </c>
      <c r="L18074" s="51">
        <v>50040</v>
      </c>
      <c r="M18074">
        <v>13</v>
      </c>
      <c r="N18074">
        <v>73811.140625</v>
      </c>
    </row>
    <row r="18075" spans="1:14" x14ac:dyDescent="0.25">
      <c r="A18075" s="21" t="str">
        <f t="shared" si="282"/>
        <v>MOW L2C EAAJ_2037</v>
      </c>
      <c r="B18075" t="s">
        <v>130</v>
      </c>
      <c r="C18075" t="s">
        <v>88</v>
      </c>
      <c r="D18075" t="s">
        <v>25</v>
      </c>
      <c r="E18075" t="s">
        <v>5</v>
      </c>
      <c r="F18075" t="s">
        <v>32</v>
      </c>
      <c r="G18075">
        <v>272671.1875</v>
      </c>
      <c r="H18075">
        <v>45457.4765625</v>
      </c>
      <c r="I18075">
        <v>45775.5703125</v>
      </c>
      <c r="J18075">
        <v>0</v>
      </c>
      <c r="L18075" s="51">
        <v>50405</v>
      </c>
      <c r="M18075">
        <v>14</v>
      </c>
      <c r="N18075">
        <v>56357.9296875</v>
      </c>
    </row>
    <row r="18076" spans="1:14" x14ac:dyDescent="0.25">
      <c r="A18076" s="21" t="str">
        <f t="shared" si="282"/>
        <v>MOW L2C EAAJ_2038</v>
      </c>
      <c r="B18076" t="s">
        <v>130</v>
      </c>
      <c r="C18076" t="s">
        <v>88</v>
      </c>
      <c r="D18076" t="s">
        <v>25</v>
      </c>
      <c r="E18076" t="s">
        <v>5</v>
      </c>
      <c r="F18076" t="s">
        <v>32</v>
      </c>
      <c r="G18076">
        <v>277190.0625</v>
      </c>
      <c r="H18076">
        <v>27092.865234375</v>
      </c>
      <c r="I18076">
        <v>46527.72265625</v>
      </c>
      <c r="J18076">
        <v>0</v>
      </c>
      <c r="L18076" s="51">
        <v>50770</v>
      </c>
      <c r="M18076">
        <v>15</v>
      </c>
      <c r="N18076">
        <v>27822.25390625</v>
      </c>
    </row>
    <row r="18077" spans="1:14" x14ac:dyDescent="0.25">
      <c r="A18077" s="21" t="str">
        <f t="shared" si="282"/>
        <v>MOW L2C EAAJ_2039</v>
      </c>
      <c r="B18077" t="s">
        <v>130</v>
      </c>
      <c r="C18077" t="s">
        <v>88</v>
      </c>
      <c r="D18077" t="s">
        <v>25</v>
      </c>
      <c r="E18077" t="s">
        <v>5</v>
      </c>
      <c r="F18077" t="s">
        <v>32</v>
      </c>
      <c r="G18077">
        <v>287008.03125</v>
      </c>
      <c r="H18077">
        <v>17869.916015625</v>
      </c>
      <c r="I18077">
        <v>49614.69921875</v>
      </c>
      <c r="J18077">
        <v>0</v>
      </c>
      <c r="L18077" s="51">
        <v>51135</v>
      </c>
      <c r="M18077">
        <v>16</v>
      </c>
      <c r="N18077">
        <v>16188.2939453125</v>
      </c>
    </row>
    <row r="18078" spans="1:14" x14ac:dyDescent="0.25">
      <c r="A18078" s="21" t="str">
        <f t="shared" si="282"/>
        <v>MOW L2C EAAJ_2040</v>
      </c>
      <c r="B18078" t="s">
        <v>130</v>
      </c>
      <c r="C18078" t="s">
        <v>88</v>
      </c>
      <c r="D18078" t="s">
        <v>25</v>
      </c>
      <c r="E18078" t="s">
        <v>5</v>
      </c>
      <c r="F18078" t="s">
        <v>32</v>
      </c>
      <c r="G18078">
        <v>290075.40625</v>
      </c>
      <c r="H18078">
        <v>13887.623046875</v>
      </c>
      <c r="I18078">
        <v>30815.00390625</v>
      </c>
      <c r="J18078">
        <v>133313.8125</v>
      </c>
      <c r="L18078" s="51">
        <v>51501</v>
      </c>
      <c r="M18078">
        <v>17</v>
      </c>
      <c r="N18078">
        <v>12164.16796875</v>
      </c>
    </row>
    <row r="18079" spans="1:14" x14ac:dyDescent="0.25">
      <c r="A18079" s="21" t="str">
        <f t="shared" si="282"/>
        <v>MOW L2C EAAJ_2041</v>
      </c>
      <c r="B18079" t="s">
        <v>130</v>
      </c>
      <c r="C18079" t="s">
        <v>88</v>
      </c>
      <c r="D18079" t="s">
        <v>25</v>
      </c>
      <c r="E18079" t="s">
        <v>5</v>
      </c>
      <c r="F18079" t="s">
        <v>32</v>
      </c>
      <c r="G18079">
        <v>292544.65625</v>
      </c>
      <c r="H18079">
        <v>11114.716796875</v>
      </c>
      <c r="I18079">
        <v>30539.2734375</v>
      </c>
      <c r="J18079">
        <v>0</v>
      </c>
      <c r="L18079" s="51">
        <v>51866</v>
      </c>
      <c r="M18079">
        <v>18</v>
      </c>
      <c r="N18079">
        <v>10085.6435546875</v>
      </c>
    </row>
    <row r="18080" spans="1:14" x14ac:dyDescent="0.25">
      <c r="A18080" s="21" t="str">
        <f t="shared" si="282"/>
        <v>MOW L2C EAAJ_2042</v>
      </c>
      <c r="B18080" t="s">
        <v>130</v>
      </c>
      <c r="C18080" t="s">
        <v>88</v>
      </c>
      <c r="D18080" t="s">
        <v>25</v>
      </c>
      <c r="E18080" t="s">
        <v>5</v>
      </c>
      <c r="F18080" t="s">
        <v>32</v>
      </c>
      <c r="G18080">
        <v>296594.15625</v>
      </c>
      <c r="H18080">
        <v>9465.302734375</v>
      </c>
      <c r="I18080">
        <v>31436.40625</v>
      </c>
      <c r="J18080">
        <v>0</v>
      </c>
      <c r="L18080" s="51">
        <v>52231</v>
      </c>
      <c r="M18080">
        <v>19</v>
      </c>
      <c r="N18080">
        <v>9353.0615234375</v>
      </c>
    </row>
    <row r="18081" spans="1:14" x14ac:dyDescent="0.25">
      <c r="A18081" s="21" t="str">
        <f t="shared" si="282"/>
        <v>MOW L2C EAAJ_2043</v>
      </c>
      <c r="B18081" t="s">
        <v>130</v>
      </c>
      <c r="C18081" t="s">
        <v>88</v>
      </c>
      <c r="D18081" t="s">
        <v>25</v>
      </c>
      <c r="E18081" t="s">
        <v>5</v>
      </c>
      <c r="F18081" t="s">
        <v>32</v>
      </c>
      <c r="G18081">
        <v>299773.65625</v>
      </c>
      <c r="H18081">
        <v>10172.728515625</v>
      </c>
      <c r="I18081">
        <v>156246.34375</v>
      </c>
      <c r="J18081">
        <v>0</v>
      </c>
      <c r="L18081" s="51">
        <v>52596</v>
      </c>
      <c r="M18081">
        <v>20</v>
      </c>
      <c r="N18081">
        <v>9463.2041015625</v>
      </c>
    </row>
    <row r="18082" spans="1:14" x14ac:dyDescent="0.25">
      <c r="A18082" s="21" t="str">
        <f t="shared" si="282"/>
        <v>MOW L2C EAAJ_2024</v>
      </c>
      <c r="B18082" t="s">
        <v>130</v>
      </c>
      <c r="C18082" t="s">
        <v>88</v>
      </c>
      <c r="D18082" t="s">
        <v>25</v>
      </c>
      <c r="E18082" t="s">
        <v>5</v>
      </c>
      <c r="F18082" t="s">
        <v>8</v>
      </c>
      <c r="G18082">
        <v>0</v>
      </c>
      <c r="H18082">
        <v>0</v>
      </c>
      <c r="I18082">
        <v>0</v>
      </c>
      <c r="J18082">
        <v>0</v>
      </c>
      <c r="L18082" s="51">
        <v>45657</v>
      </c>
      <c r="M18082">
        <v>1</v>
      </c>
      <c r="N18082">
        <v>0</v>
      </c>
    </row>
    <row r="18083" spans="1:14" x14ac:dyDescent="0.25">
      <c r="A18083" s="21" t="str">
        <f t="shared" si="282"/>
        <v>MOW L2C EAAJ_2025</v>
      </c>
      <c r="B18083" t="s">
        <v>130</v>
      </c>
      <c r="C18083" t="s">
        <v>88</v>
      </c>
      <c r="D18083" t="s">
        <v>25</v>
      </c>
      <c r="E18083" t="s">
        <v>5</v>
      </c>
      <c r="F18083" t="s">
        <v>8</v>
      </c>
      <c r="G18083">
        <v>0</v>
      </c>
      <c r="H18083">
        <v>0</v>
      </c>
      <c r="I18083">
        <v>0</v>
      </c>
      <c r="J18083">
        <v>0</v>
      </c>
      <c r="L18083" s="51">
        <v>46022</v>
      </c>
      <c r="M18083">
        <v>2</v>
      </c>
      <c r="N18083">
        <v>0</v>
      </c>
    </row>
    <row r="18084" spans="1:14" x14ac:dyDescent="0.25">
      <c r="A18084" s="21" t="str">
        <f t="shared" si="282"/>
        <v>MOW L2C EAAJ_2026</v>
      </c>
      <c r="B18084" t="s">
        <v>130</v>
      </c>
      <c r="C18084" t="s">
        <v>88</v>
      </c>
      <c r="D18084" t="s">
        <v>25</v>
      </c>
      <c r="E18084" t="s">
        <v>5</v>
      </c>
      <c r="F18084" t="s">
        <v>8</v>
      </c>
      <c r="G18084">
        <v>0</v>
      </c>
      <c r="H18084">
        <v>0</v>
      </c>
      <c r="I18084">
        <v>0</v>
      </c>
      <c r="J18084">
        <v>0</v>
      </c>
      <c r="L18084" s="51">
        <v>46387</v>
      </c>
      <c r="M18084">
        <v>3</v>
      </c>
      <c r="N18084">
        <v>0</v>
      </c>
    </row>
    <row r="18085" spans="1:14" x14ac:dyDescent="0.25">
      <c r="A18085" s="21" t="str">
        <f t="shared" si="282"/>
        <v>MOW L2C EAAJ_2027</v>
      </c>
      <c r="B18085" t="s">
        <v>130</v>
      </c>
      <c r="C18085" t="s">
        <v>88</v>
      </c>
      <c r="D18085" t="s">
        <v>25</v>
      </c>
      <c r="E18085" t="s">
        <v>5</v>
      </c>
      <c r="F18085" t="s">
        <v>8</v>
      </c>
      <c r="G18085">
        <v>0</v>
      </c>
      <c r="H18085">
        <v>0</v>
      </c>
      <c r="I18085">
        <v>0</v>
      </c>
      <c r="J18085">
        <v>0</v>
      </c>
      <c r="L18085" s="51">
        <v>46752</v>
      </c>
      <c r="M18085">
        <v>4</v>
      </c>
      <c r="N18085">
        <v>0</v>
      </c>
    </row>
    <row r="18086" spans="1:14" x14ac:dyDescent="0.25">
      <c r="A18086" s="21" t="str">
        <f t="shared" si="282"/>
        <v>MOW L2C EAAJ_2028</v>
      </c>
      <c r="B18086" t="s">
        <v>130</v>
      </c>
      <c r="C18086" t="s">
        <v>88</v>
      </c>
      <c r="D18086" t="s">
        <v>25</v>
      </c>
      <c r="E18086" t="s">
        <v>5</v>
      </c>
      <c r="F18086" t="s">
        <v>8</v>
      </c>
      <c r="G18086">
        <v>0</v>
      </c>
      <c r="H18086">
        <v>0</v>
      </c>
      <c r="I18086">
        <v>0</v>
      </c>
      <c r="J18086">
        <v>0</v>
      </c>
      <c r="L18086" s="51">
        <v>47118</v>
      </c>
      <c r="M18086">
        <v>5</v>
      </c>
      <c r="N18086">
        <v>0</v>
      </c>
    </row>
    <row r="18087" spans="1:14" x14ac:dyDescent="0.25">
      <c r="A18087" s="21" t="str">
        <f t="shared" si="282"/>
        <v>MOW L2C EAAJ_2029</v>
      </c>
      <c r="B18087" t="s">
        <v>130</v>
      </c>
      <c r="C18087" t="s">
        <v>88</v>
      </c>
      <c r="D18087" t="s">
        <v>25</v>
      </c>
      <c r="E18087" t="s">
        <v>5</v>
      </c>
      <c r="F18087" t="s">
        <v>8</v>
      </c>
      <c r="G18087">
        <v>0</v>
      </c>
      <c r="H18087">
        <v>0</v>
      </c>
      <c r="I18087">
        <v>0</v>
      </c>
      <c r="J18087">
        <v>0</v>
      </c>
      <c r="L18087" s="51">
        <v>47483</v>
      </c>
      <c r="M18087">
        <v>6</v>
      </c>
      <c r="N18087">
        <v>0</v>
      </c>
    </row>
    <row r="18088" spans="1:14" x14ac:dyDescent="0.25">
      <c r="A18088" s="21" t="str">
        <f t="shared" si="282"/>
        <v>MOW L2C EAAJ_2030</v>
      </c>
      <c r="B18088" t="s">
        <v>130</v>
      </c>
      <c r="C18088" t="s">
        <v>88</v>
      </c>
      <c r="D18088" t="s">
        <v>25</v>
      </c>
      <c r="E18088" t="s">
        <v>5</v>
      </c>
      <c r="F18088" t="s">
        <v>8</v>
      </c>
      <c r="G18088">
        <v>0</v>
      </c>
      <c r="H18088">
        <v>0</v>
      </c>
      <c r="I18088">
        <v>0</v>
      </c>
      <c r="J18088">
        <v>0</v>
      </c>
      <c r="L18088" s="51">
        <v>47848</v>
      </c>
      <c r="M18088">
        <v>7</v>
      </c>
      <c r="N18088">
        <v>0</v>
      </c>
    </row>
    <row r="18089" spans="1:14" x14ac:dyDescent="0.25">
      <c r="A18089" s="21" t="str">
        <f t="shared" si="282"/>
        <v>MOW L2C EAAJ_2031</v>
      </c>
      <c r="B18089" t="s">
        <v>130</v>
      </c>
      <c r="C18089" t="s">
        <v>88</v>
      </c>
      <c r="D18089" t="s">
        <v>25</v>
      </c>
      <c r="E18089" t="s">
        <v>5</v>
      </c>
      <c r="F18089" t="s">
        <v>8</v>
      </c>
      <c r="G18089">
        <v>0</v>
      </c>
      <c r="H18089">
        <v>0</v>
      </c>
      <c r="I18089">
        <v>0</v>
      </c>
      <c r="J18089">
        <v>0</v>
      </c>
      <c r="L18089" s="51">
        <v>48213</v>
      </c>
      <c r="M18089">
        <v>8</v>
      </c>
      <c r="N18089">
        <v>0</v>
      </c>
    </row>
    <row r="18090" spans="1:14" x14ac:dyDescent="0.25">
      <c r="A18090" s="21" t="str">
        <f t="shared" si="282"/>
        <v>MOW L2C EAAJ_2032</v>
      </c>
      <c r="B18090" t="s">
        <v>130</v>
      </c>
      <c r="C18090" t="s">
        <v>88</v>
      </c>
      <c r="D18090" t="s">
        <v>25</v>
      </c>
      <c r="E18090" t="s">
        <v>5</v>
      </c>
      <c r="F18090" t="s">
        <v>8</v>
      </c>
      <c r="G18090">
        <v>0</v>
      </c>
      <c r="H18090">
        <v>0</v>
      </c>
      <c r="I18090">
        <v>0</v>
      </c>
      <c r="J18090">
        <v>0</v>
      </c>
      <c r="L18090" s="51">
        <v>48579</v>
      </c>
      <c r="M18090">
        <v>9</v>
      </c>
      <c r="N18090">
        <v>0</v>
      </c>
    </row>
    <row r="18091" spans="1:14" x14ac:dyDescent="0.25">
      <c r="A18091" s="21" t="str">
        <f t="shared" si="282"/>
        <v>MOW L2C EAAJ_2033</v>
      </c>
      <c r="B18091" t="s">
        <v>130</v>
      </c>
      <c r="C18091" t="s">
        <v>88</v>
      </c>
      <c r="D18091" t="s">
        <v>25</v>
      </c>
      <c r="E18091" t="s">
        <v>5</v>
      </c>
      <c r="F18091" t="s">
        <v>8</v>
      </c>
      <c r="G18091">
        <v>0</v>
      </c>
      <c r="H18091">
        <v>0</v>
      </c>
      <c r="I18091">
        <v>0</v>
      </c>
      <c r="J18091">
        <v>0</v>
      </c>
      <c r="L18091" s="51">
        <v>48944</v>
      </c>
      <c r="M18091">
        <v>10</v>
      </c>
      <c r="N18091">
        <v>0</v>
      </c>
    </row>
    <row r="18092" spans="1:14" x14ac:dyDescent="0.25">
      <c r="A18092" s="21" t="str">
        <f t="shared" si="282"/>
        <v>MOW L2C EAAJ_2034</v>
      </c>
      <c r="B18092" t="s">
        <v>130</v>
      </c>
      <c r="C18092" t="s">
        <v>88</v>
      </c>
      <c r="D18092" t="s">
        <v>25</v>
      </c>
      <c r="E18092" t="s">
        <v>5</v>
      </c>
      <c r="F18092" t="s">
        <v>8</v>
      </c>
      <c r="G18092">
        <v>0</v>
      </c>
      <c r="H18092">
        <v>0</v>
      </c>
      <c r="I18092">
        <v>0</v>
      </c>
      <c r="J18092">
        <v>0</v>
      </c>
      <c r="L18092" s="51">
        <v>49309</v>
      </c>
      <c r="M18092">
        <v>11</v>
      </c>
      <c r="N18092">
        <v>0</v>
      </c>
    </row>
    <row r="18093" spans="1:14" x14ac:dyDescent="0.25">
      <c r="A18093" s="21" t="str">
        <f t="shared" si="282"/>
        <v>MOW L2C EAAJ_2035</v>
      </c>
      <c r="B18093" t="s">
        <v>130</v>
      </c>
      <c r="C18093" t="s">
        <v>88</v>
      </c>
      <c r="D18093" t="s">
        <v>25</v>
      </c>
      <c r="E18093" t="s">
        <v>5</v>
      </c>
      <c r="F18093" t="s">
        <v>8</v>
      </c>
      <c r="G18093">
        <v>0</v>
      </c>
      <c r="H18093">
        <v>0</v>
      </c>
      <c r="I18093">
        <v>0</v>
      </c>
      <c r="J18093">
        <v>0</v>
      </c>
      <c r="L18093" s="51">
        <v>49674</v>
      </c>
      <c r="M18093">
        <v>12</v>
      </c>
      <c r="N18093">
        <v>0</v>
      </c>
    </row>
    <row r="18094" spans="1:14" x14ac:dyDescent="0.25">
      <c r="A18094" s="21" t="str">
        <f t="shared" si="282"/>
        <v>MOW L2C EAAJ_2036</v>
      </c>
      <c r="B18094" t="s">
        <v>130</v>
      </c>
      <c r="C18094" t="s">
        <v>88</v>
      </c>
      <c r="D18094" t="s">
        <v>25</v>
      </c>
      <c r="E18094" t="s">
        <v>5</v>
      </c>
      <c r="F18094" t="s">
        <v>8</v>
      </c>
      <c r="G18094">
        <v>0</v>
      </c>
      <c r="H18094">
        <v>0</v>
      </c>
      <c r="I18094">
        <v>0</v>
      </c>
      <c r="J18094">
        <v>0</v>
      </c>
      <c r="L18094" s="51">
        <v>50040</v>
      </c>
      <c r="M18094">
        <v>13</v>
      </c>
      <c r="N18094">
        <v>0</v>
      </c>
    </row>
    <row r="18095" spans="1:14" x14ac:dyDescent="0.25">
      <c r="A18095" s="21" t="str">
        <f t="shared" si="282"/>
        <v>MOW L2C EAAJ_2037</v>
      </c>
      <c r="B18095" t="s">
        <v>130</v>
      </c>
      <c r="C18095" t="s">
        <v>88</v>
      </c>
      <c r="D18095" t="s">
        <v>25</v>
      </c>
      <c r="E18095" t="s">
        <v>5</v>
      </c>
      <c r="F18095" t="s">
        <v>8</v>
      </c>
      <c r="G18095">
        <v>0</v>
      </c>
      <c r="H18095">
        <v>0</v>
      </c>
      <c r="I18095">
        <v>0</v>
      </c>
      <c r="J18095">
        <v>0</v>
      </c>
      <c r="L18095" s="51">
        <v>50405</v>
      </c>
      <c r="M18095">
        <v>14</v>
      </c>
      <c r="N18095">
        <v>0</v>
      </c>
    </row>
    <row r="18096" spans="1:14" x14ac:dyDescent="0.25">
      <c r="A18096" s="21" t="str">
        <f t="shared" si="282"/>
        <v>MOW L2C EAAJ_2038</v>
      </c>
      <c r="B18096" t="s">
        <v>130</v>
      </c>
      <c r="C18096" t="s">
        <v>88</v>
      </c>
      <c r="D18096" t="s">
        <v>25</v>
      </c>
      <c r="E18096" t="s">
        <v>5</v>
      </c>
      <c r="F18096" t="s">
        <v>8</v>
      </c>
      <c r="G18096">
        <v>0</v>
      </c>
      <c r="H18096">
        <v>0</v>
      </c>
      <c r="I18096">
        <v>0</v>
      </c>
      <c r="J18096">
        <v>0</v>
      </c>
      <c r="L18096" s="51">
        <v>50770</v>
      </c>
      <c r="M18096">
        <v>15</v>
      </c>
      <c r="N18096">
        <v>0</v>
      </c>
    </row>
    <row r="18097" spans="1:14" x14ac:dyDescent="0.25">
      <c r="A18097" s="21" t="str">
        <f t="shared" si="282"/>
        <v>MOW L2C EAAJ_2039</v>
      </c>
      <c r="B18097" t="s">
        <v>130</v>
      </c>
      <c r="C18097" t="s">
        <v>88</v>
      </c>
      <c r="D18097" t="s">
        <v>25</v>
      </c>
      <c r="E18097" t="s">
        <v>5</v>
      </c>
      <c r="F18097" t="s">
        <v>8</v>
      </c>
      <c r="G18097">
        <v>0</v>
      </c>
      <c r="H18097">
        <v>0</v>
      </c>
      <c r="I18097">
        <v>0</v>
      </c>
      <c r="J18097">
        <v>0</v>
      </c>
      <c r="L18097" s="51">
        <v>51135</v>
      </c>
      <c r="M18097">
        <v>16</v>
      </c>
      <c r="N18097">
        <v>0</v>
      </c>
    </row>
    <row r="18098" spans="1:14" x14ac:dyDescent="0.25">
      <c r="A18098" s="21" t="str">
        <f t="shared" si="282"/>
        <v>MOW L2C EAAJ_2040</v>
      </c>
      <c r="B18098" t="s">
        <v>130</v>
      </c>
      <c r="C18098" t="s">
        <v>88</v>
      </c>
      <c r="D18098" t="s">
        <v>25</v>
      </c>
      <c r="E18098" t="s">
        <v>5</v>
      </c>
      <c r="F18098" t="s">
        <v>8</v>
      </c>
      <c r="G18098">
        <v>0</v>
      </c>
      <c r="H18098">
        <v>0</v>
      </c>
      <c r="I18098">
        <v>0</v>
      </c>
      <c r="J18098">
        <v>0</v>
      </c>
      <c r="L18098" s="51">
        <v>51501</v>
      </c>
      <c r="M18098">
        <v>17</v>
      </c>
      <c r="N18098">
        <v>0</v>
      </c>
    </row>
    <row r="18099" spans="1:14" x14ac:dyDescent="0.25">
      <c r="A18099" s="21" t="str">
        <f t="shared" si="282"/>
        <v>MOW L2C EAAJ_2041</v>
      </c>
      <c r="B18099" t="s">
        <v>130</v>
      </c>
      <c r="C18099" t="s">
        <v>88</v>
      </c>
      <c r="D18099" t="s">
        <v>25</v>
      </c>
      <c r="E18099" t="s">
        <v>5</v>
      </c>
      <c r="F18099" t="s">
        <v>8</v>
      </c>
      <c r="G18099">
        <v>0</v>
      </c>
      <c r="H18099">
        <v>0</v>
      </c>
      <c r="I18099">
        <v>0</v>
      </c>
      <c r="J18099">
        <v>0</v>
      </c>
      <c r="L18099" s="51">
        <v>51866</v>
      </c>
      <c r="M18099">
        <v>18</v>
      </c>
      <c r="N18099">
        <v>0</v>
      </c>
    </row>
    <row r="18100" spans="1:14" x14ac:dyDescent="0.25">
      <c r="A18100" s="21" t="str">
        <f t="shared" si="282"/>
        <v>MOW L2C EAAJ_2042</v>
      </c>
      <c r="B18100" t="s">
        <v>130</v>
      </c>
      <c r="C18100" t="s">
        <v>88</v>
      </c>
      <c r="D18100" t="s">
        <v>25</v>
      </c>
      <c r="E18100" t="s">
        <v>5</v>
      </c>
      <c r="F18100" t="s">
        <v>8</v>
      </c>
      <c r="G18100">
        <v>0</v>
      </c>
      <c r="H18100">
        <v>0</v>
      </c>
      <c r="I18100">
        <v>0</v>
      </c>
      <c r="J18100">
        <v>0</v>
      </c>
      <c r="L18100" s="51">
        <v>52231</v>
      </c>
      <c r="M18100">
        <v>19</v>
      </c>
      <c r="N18100">
        <v>0</v>
      </c>
    </row>
    <row r="18101" spans="1:14" x14ac:dyDescent="0.25">
      <c r="A18101" s="21" t="str">
        <f t="shared" si="282"/>
        <v>MOW L2C EAAJ_2043</v>
      </c>
      <c r="B18101" t="s">
        <v>130</v>
      </c>
      <c r="C18101" t="s">
        <v>88</v>
      </c>
      <c r="D18101" t="s">
        <v>25</v>
      </c>
      <c r="E18101" t="s">
        <v>5</v>
      </c>
      <c r="F18101" t="s">
        <v>8</v>
      </c>
      <c r="G18101">
        <v>0</v>
      </c>
      <c r="H18101">
        <v>0</v>
      </c>
      <c r="I18101">
        <v>0</v>
      </c>
      <c r="J18101">
        <v>0</v>
      </c>
      <c r="L18101" s="51">
        <v>52596</v>
      </c>
      <c r="M18101">
        <v>20</v>
      </c>
      <c r="N18101">
        <v>0</v>
      </c>
    </row>
    <row r="18102" spans="1:14" x14ac:dyDescent="0.25">
      <c r="A18102" s="21" t="str">
        <f t="shared" si="282"/>
        <v>MOW L2N EAAJ_2024</v>
      </c>
      <c r="B18102" t="s">
        <v>130</v>
      </c>
      <c r="C18102" t="s">
        <v>88</v>
      </c>
      <c r="D18102" t="s">
        <v>26</v>
      </c>
      <c r="E18102" t="s">
        <v>29</v>
      </c>
      <c r="F18102" t="s">
        <v>28</v>
      </c>
      <c r="K18102">
        <v>0</v>
      </c>
      <c r="L18102" s="51">
        <v>45657</v>
      </c>
      <c r="M18102">
        <v>1</v>
      </c>
    </row>
    <row r="18103" spans="1:14" x14ac:dyDescent="0.25">
      <c r="A18103" s="21" t="str">
        <f t="shared" si="282"/>
        <v>MOW L2N EAAJ_2025</v>
      </c>
      <c r="B18103" t="s">
        <v>130</v>
      </c>
      <c r="C18103" t="s">
        <v>88</v>
      </c>
      <c r="D18103" t="s">
        <v>26</v>
      </c>
      <c r="E18103" t="s">
        <v>29</v>
      </c>
      <c r="F18103" t="s">
        <v>28</v>
      </c>
      <c r="K18103">
        <v>0</v>
      </c>
      <c r="L18103" s="51">
        <v>46022</v>
      </c>
      <c r="M18103">
        <v>2</v>
      </c>
    </row>
    <row r="18104" spans="1:14" x14ac:dyDescent="0.25">
      <c r="A18104" s="21" t="str">
        <f t="shared" si="282"/>
        <v>MOW L2N EAAJ_2026</v>
      </c>
      <c r="B18104" t="s">
        <v>130</v>
      </c>
      <c r="C18104" t="s">
        <v>88</v>
      </c>
      <c r="D18104" t="s">
        <v>26</v>
      </c>
      <c r="E18104" t="s">
        <v>29</v>
      </c>
      <c r="F18104" t="s">
        <v>28</v>
      </c>
      <c r="K18104">
        <v>0</v>
      </c>
      <c r="L18104" s="51">
        <v>46387</v>
      </c>
      <c r="M18104">
        <v>3</v>
      </c>
    </row>
    <row r="18105" spans="1:14" x14ac:dyDescent="0.25">
      <c r="A18105" s="21" t="str">
        <f t="shared" si="282"/>
        <v>MOW L2N EAAJ_2027</v>
      </c>
      <c r="B18105" t="s">
        <v>130</v>
      </c>
      <c r="C18105" t="s">
        <v>88</v>
      </c>
      <c r="D18105" t="s">
        <v>26</v>
      </c>
      <c r="E18105" t="s">
        <v>29</v>
      </c>
      <c r="F18105" t="s">
        <v>28</v>
      </c>
      <c r="K18105">
        <v>0</v>
      </c>
      <c r="L18105" s="51">
        <v>46752</v>
      </c>
      <c r="M18105">
        <v>4</v>
      </c>
    </row>
    <row r="18106" spans="1:14" x14ac:dyDescent="0.25">
      <c r="A18106" s="21" t="str">
        <f t="shared" si="282"/>
        <v>MOW L2N EAAJ_2028</v>
      </c>
      <c r="B18106" t="s">
        <v>130</v>
      </c>
      <c r="C18106" t="s">
        <v>88</v>
      </c>
      <c r="D18106" t="s">
        <v>26</v>
      </c>
      <c r="E18106" t="s">
        <v>29</v>
      </c>
      <c r="F18106" t="s">
        <v>28</v>
      </c>
      <c r="K18106">
        <v>0</v>
      </c>
      <c r="L18106" s="51">
        <v>47118</v>
      </c>
      <c r="M18106">
        <v>5</v>
      </c>
    </row>
    <row r="18107" spans="1:14" x14ac:dyDescent="0.25">
      <c r="A18107" s="21" t="str">
        <f t="shared" si="282"/>
        <v>MOW L2N EAAJ_2029</v>
      </c>
      <c r="B18107" t="s">
        <v>130</v>
      </c>
      <c r="C18107" t="s">
        <v>88</v>
      </c>
      <c r="D18107" t="s">
        <v>26</v>
      </c>
      <c r="E18107" t="s">
        <v>29</v>
      </c>
      <c r="F18107" t="s">
        <v>28</v>
      </c>
      <c r="K18107">
        <v>0</v>
      </c>
      <c r="L18107" s="51">
        <v>47483</v>
      </c>
      <c r="M18107">
        <v>6</v>
      </c>
    </row>
    <row r="18108" spans="1:14" x14ac:dyDescent="0.25">
      <c r="A18108" s="21" t="str">
        <f t="shared" si="282"/>
        <v>MOW L2N EAAJ_2030</v>
      </c>
      <c r="B18108" t="s">
        <v>130</v>
      </c>
      <c r="C18108" t="s">
        <v>88</v>
      </c>
      <c r="D18108" t="s">
        <v>26</v>
      </c>
      <c r="E18108" t="s">
        <v>29</v>
      </c>
      <c r="F18108" t="s">
        <v>28</v>
      </c>
      <c r="K18108">
        <v>0</v>
      </c>
      <c r="L18108" s="51">
        <v>47848</v>
      </c>
      <c r="M18108">
        <v>7</v>
      </c>
    </row>
    <row r="18109" spans="1:14" x14ac:dyDescent="0.25">
      <c r="A18109" s="21" t="str">
        <f t="shared" si="282"/>
        <v>MOW L2N EAAJ_2031</v>
      </c>
      <c r="B18109" t="s">
        <v>130</v>
      </c>
      <c r="C18109" t="s">
        <v>88</v>
      </c>
      <c r="D18109" t="s">
        <v>26</v>
      </c>
      <c r="E18109" t="s">
        <v>29</v>
      </c>
      <c r="F18109" t="s">
        <v>28</v>
      </c>
      <c r="K18109">
        <v>0</v>
      </c>
      <c r="L18109" s="51">
        <v>48213</v>
      </c>
      <c r="M18109">
        <v>8</v>
      </c>
    </row>
    <row r="18110" spans="1:14" x14ac:dyDescent="0.25">
      <c r="A18110" s="21" t="str">
        <f t="shared" si="282"/>
        <v>MOW L2N EAAJ_2032</v>
      </c>
      <c r="B18110" t="s">
        <v>130</v>
      </c>
      <c r="C18110" t="s">
        <v>88</v>
      </c>
      <c r="D18110" t="s">
        <v>26</v>
      </c>
      <c r="E18110" t="s">
        <v>29</v>
      </c>
      <c r="F18110" t="s">
        <v>28</v>
      </c>
      <c r="K18110">
        <v>0</v>
      </c>
      <c r="L18110" s="51">
        <v>48579</v>
      </c>
      <c r="M18110">
        <v>9</v>
      </c>
    </row>
    <row r="18111" spans="1:14" x14ac:dyDescent="0.25">
      <c r="A18111" s="21" t="str">
        <f t="shared" si="282"/>
        <v>MOW L2N EAAJ_2033</v>
      </c>
      <c r="B18111" t="s">
        <v>130</v>
      </c>
      <c r="C18111" t="s">
        <v>88</v>
      </c>
      <c r="D18111" t="s">
        <v>26</v>
      </c>
      <c r="E18111" t="s">
        <v>29</v>
      </c>
      <c r="F18111" t="s">
        <v>28</v>
      </c>
      <c r="K18111">
        <v>0</v>
      </c>
      <c r="L18111" s="51">
        <v>48944</v>
      </c>
      <c r="M18111">
        <v>10</v>
      </c>
    </row>
    <row r="18112" spans="1:14" x14ac:dyDescent="0.25">
      <c r="A18112" s="21" t="str">
        <f t="shared" si="282"/>
        <v>MOW L2N EAAJ_2034</v>
      </c>
      <c r="B18112" t="s">
        <v>130</v>
      </c>
      <c r="C18112" t="s">
        <v>88</v>
      </c>
      <c r="D18112" t="s">
        <v>26</v>
      </c>
      <c r="E18112" t="s">
        <v>29</v>
      </c>
      <c r="F18112" t="s">
        <v>28</v>
      </c>
      <c r="K18112">
        <v>0</v>
      </c>
      <c r="L18112" s="51">
        <v>49309</v>
      </c>
      <c r="M18112">
        <v>11</v>
      </c>
    </row>
    <row r="18113" spans="1:13" x14ac:dyDescent="0.25">
      <c r="A18113" s="21" t="str">
        <f t="shared" si="282"/>
        <v>MOW L2N EAAJ_2035</v>
      </c>
      <c r="B18113" t="s">
        <v>130</v>
      </c>
      <c r="C18113" t="s">
        <v>88</v>
      </c>
      <c r="D18113" t="s">
        <v>26</v>
      </c>
      <c r="E18113" t="s">
        <v>29</v>
      </c>
      <c r="F18113" t="s">
        <v>28</v>
      </c>
      <c r="K18113">
        <v>0</v>
      </c>
      <c r="L18113" s="51">
        <v>49674</v>
      </c>
      <c r="M18113">
        <v>12</v>
      </c>
    </row>
    <row r="18114" spans="1:13" x14ac:dyDescent="0.25">
      <c r="A18114" s="21" t="str">
        <f t="shared" ref="A18114:A18177" si="283">B18114&amp;" "&amp;D18114&amp;" "&amp;C18114&amp;"_"&amp;YEAR(L18114)</f>
        <v>MOW L2N EAAJ_2036</v>
      </c>
      <c r="B18114" t="s">
        <v>130</v>
      </c>
      <c r="C18114" t="s">
        <v>88</v>
      </c>
      <c r="D18114" t="s">
        <v>26</v>
      </c>
      <c r="E18114" t="s">
        <v>29</v>
      </c>
      <c r="F18114" t="s">
        <v>28</v>
      </c>
      <c r="K18114">
        <v>0</v>
      </c>
      <c r="L18114" s="51">
        <v>50040</v>
      </c>
      <c r="M18114">
        <v>13</v>
      </c>
    </row>
    <row r="18115" spans="1:13" x14ac:dyDescent="0.25">
      <c r="A18115" s="21" t="str">
        <f t="shared" si="283"/>
        <v>MOW L2N EAAJ_2037</v>
      </c>
      <c r="B18115" t="s">
        <v>130</v>
      </c>
      <c r="C18115" t="s">
        <v>88</v>
      </c>
      <c r="D18115" t="s">
        <v>26</v>
      </c>
      <c r="E18115" t="s">
        <v>29</v>
      </c>
      <c r="F18115" t="s">
        <v>28</v>
      </c>
      <c r="K18115">
        <v>0</v>
      </c>
      <c r="L18115" s="51">
        <v>50405</v>
      </c>
      <c r="M18115">
        <v>14</v>
      </c>
    </row>
    <row r="18116" spans="1:13" x14ac:dyDescent="0.25">
      <c r="A18116" s="21" t="str">
        <f t="shared" si="283"/>
        <v>MOW L2N EAAJ_2038</v>
      </c>
      <c r="B18116" t="s">
        <v>130</v>
      </c>
      <c r="C18116" t="s">
        <v>88</v>
      </c>
      <c r="D18116" t="s">
        <v>26</v>
      </c>
      <c r="E18116" t="s">
        <v>29</v>
      </c>
      <c r="F18116" t="s">
        <v>28</v>
      </c>
      <c r="K18116">
        <v>0</v>
      </c>
      <c r="L18116" s="51">
        <v>50770</v>
      </c>
      <c r="M18116">
        <v>15</v>
      </c>
    </row>
    <row r="18117" spans="1:13" x14ac:dyDescent="0.25">
      <c r="A18117" s="21" t="str">
        <f t="shared" si="283"/>
        <v>MOW L2N EAAJ_2039</v>
      </c>
      <c r="B18117" t="s">
        <v>130</v>
      </c>
      <c r="C18117" t="s">
        <v>88</v>
      </c>
      <c r="D18117" t="s">
        <v>26</v>
      </c>
      <c r="E18117" t="s">
        <v>29</v>
      </c>
      <c r="F18117" t="s">
        <v>28</v>
      </c>
      <c r="K18117">
        <v>0</v>
      </c>
      <c r="L18117" s="51">
        <v>51135</v>
      </c>
      <c r="M18117">
        <v>16</v>
      </c>
    </row>
    <row r="18118" spans="1:13" x14ac:dyDescent="0.25">
      <c r="A18118" s="21" t="str">
        <f t="shared" si="283"/>
        <v>MOW L2N EAAJ_2040</v>
      </c>
      <c r="B18118" t="s">
        <v>130</v>
      </c>
      <c r="C18118" t="s">
        <v>88</v>
      </c>
      <c r="D18118" t="s">
        <v>26</v>
      </c>
      <c r="E18118" t="s">
        <v>29</v>
      </c>
      <c r="F18118" t="s">
        <v>28</v>
      </c>
      <c r="K18118">
        <v>0</v>
      </c>
      <c r="L18118" s="51">
        <v>51501</v>
      </c>
      <c r="M18118">
        <v>17</v>
      </c>
    </row>
    <row r="18119" spans="1:13" x14ac:dyDescent="0.25">
      <c r="A18119" s="21" t="str">
        <f t="shared" si="283"/>
        <v>MOW L2N EAAJ_2041</v>
      </c>
      <c r="B18119" t="s">
        <v>130</v>
      </c>
      <c r="C18119" t="s">
        <v>88</v>
      </c>
      <c r="D18119" t="s">
        <v>26</v>
      </c>
      <c r="E18119" t="s">
        <v>29</v>
      </c>
      <c r="F18119" t="s">
        <v>28</v>
      </c>
      <c r="K18119">
        <v>0</v>
      </c>
      <c r="L18119" s="51">
        <v>51866</v>
      </c>
      <c r="M18119">
        <v>18</v>
      </c>
    </row>
    <row r="18120" spans="1:13" x14ac:dyDescent="0.25">
      <c r="A18120" s="21" t="str">
        <f t="shared" si="283"/>
        <v>MOW L2N EAAJ_2042</v>
      </c>
      <c r="B18120" t="s">
        <v>130</v>
      </c>
      <c r="C18120" t="s">
        <v>88</v>
      </c>
      <c r="D18120" t="s">
        <v>26</v>
      </c>
      <c r="E18120" t="s">
        <v>29</v>
      </c>
      <c r="F18120" t="s">
        <v>28</v>
      </c>
      <c r="K18120">
        <v>0</v>
      </c>
      <c r="L18120" s="51">
        <v>52231</v>
      </c>
      <c r="M18120">
        <v>19</v>
      </c>
    </row>
    <row r="18121" spans="1:13" x14ac:dyDescent="0.25">
      <c r="A18121" s="21" t="str">
        <f t="shared" si="283"/>
        <v>MOW L2N EAAJ_2043</v>
      </c>
      <c r="B18121" t="s">
        <v>130</v>
      </c>
      <c r="C18121" t="s">
        <v>88</v>
      </c>
      <c r="D18121" t="s">
        <v>26</v>
      </c>
      <c r="E18121" t="s">
        <v>29</v>
      </c>
      <c r="F18121" t="s">
        <v>28</v>
      </c>
      <c r="K18121">
        <v>0</v>
      </c>
      <c r="L18121" s="51">
        <v>52596</v>
      </c>
      <c r="M18121">
        <v>20</v>
      </c>
    </row>
    <row r="18122" spans="1:13" x14ac:dyDescent="0.25">
      <c r="A18122" s="21" t="str">
        <f t="shared" si="283"/>
        <v>MOW L2N EAAJ_2024</v>
      </c>
      <c r="B18122" t="s">
        <v>130</v>
      </c>
      <c r="C18122" t="s">
        <v>88</v>
      </c>
      <c r="D18122" t="s">
        <v>26</v>
      </c>
      <c r="E18122" t="s">
        <v>29</v>
      </c>
      <c r="F18122" t="s">
        <v>31</v>
      </c>
      <c r="K18122">
        <v>0</v>
      </c>
      <c r="L18122" s="51">
        <v>45657</v>
      </c>
      <c r="M18122">
        <v>1</v>
      </c>
    </row>
    <row r="18123" spans="1:13" x14ac:dyDescent="0.25">
      <c r="A18123" s="21" t="str">
        <f t="shared" si="283"/>
        <v>MOW L2N EAAJ_2025</v>
      </c>
      <c r="B18123" t="s">
        <v>130</v>
      </c>
      <c r="C18123" t="s">
        <v>88</v>
      </c>
      <c r="D18123" t="s">
        <v>26</v>
      </c>
      <c r="E18123" t="s">
        <v>29</v>
      </c>
      <c r="F18123" t="s">
        <v>31</v>
      </c>
      <c r="K18123">
        <v>0</v>
      </c>
      <c r="L18123" s="51">
        <v>46022</v>
      </c>
      <c r="M18123">
        <v>2</v>
      </c>
    </row>
    <row r="18124" spans="1:13" x14ac:dyDescent="0.25">
      <c r="A18124" s="21" t="str">
        <f t="shared" si="283"/>
        <v>MOW L2N EAAJ_2026</v>
      </c>
      <c r="B18124" t="s">
        <v>130</v>
      </c>
      <c r="C18124" t="s">
        <v>88</v>
      </c>
      <c r="D18124" t="s">
        <v>26</v>
      </c>
      <c r="E18124" t="s">
        <v>29</v>
      </c>
      <c r="F18124" t="s">
        <v>31</v>
      </c>
      <c r="K18124">
        <v>0</v>
      </c>
      <c r="L18124" s="51">
        <v>46387</v>
      </c>
      <c r="M18124">
        <v>3</v>
      </c>
    </row>
    <row r="18125" spans="1:13" x14ac:dyDescent="0.25">
      <c r="A18125" s="21" t="str">
        <f t="shared" si="283"/>
        <v>MOW L2N EAAJ_2027</v>
      </c>
      <c r="B18125" t="s">
        <v>130</v>
      </c>
      <c r="C18125" t="s">
        <v>88</v>
      </c>
      <c r="D18125" t="s">
        <v>26</v>
      </c>
      <c r="E18125" t="s">
        <v>29</v>
      </c>
      <c r="F18125" t="s">
        <v>31</v>
      </c>
      <c r="K18125">
        <v>0</v>
      </c>
      <c r="L18125" s="51">
        <v>46752</v>
      </c>
      <c r="M18125">
        <v>4</v>
      </c>
    </row>
    <row r="18126" spans="1:13" x14ac:dyDescent="0.25">
      <c r="A18126" s="21" t="str">
        <f t="shared" si="283"/>
        <v>MOW L2N EAAJ_2028</v>
      </c>
      <c r="B18126" t="s">
        <v>130</v>
      </c>
      <c r="C18126" t="s">
        <v>88</v>
      </c>
      <c r="D18126" t="s">
        <v>26</v>
      </c>
      <c r="E18126" t="s">
        <v>29</v>
      </c>
      <c r="F18126" t="s">
        <v>31</v>
      </c>
      <c r="K18126">
        <v>0</v>
      </c>
      <c r="L18126" s="51">
        <v>47118</v>
      </c>
      <c r="M18126">
        <v>5</v>
      </c>
    </row>
    <row r="18127" spans="1:13" x14ac:dyDescent="0.25">
      <c r="A18127" s="21" t="str">
        <f t="shared" si="283"/>
        <v>MOW L2N EAAJ_2029</v>
      </c>
      <c r="B18127" t="s">
        <v>130</v>
      </c>
      <c r="C18127" t="s">
        <v>88</v>
      </c>
      <c r="D18127" t="s">
        <v>26</v>
      </c>
      <c r="E18127" t="s">
        <v>29</v>
      </c>
      <c r="F18127" t="s">
        <v>31</v>
      </c>
      <c r="K18127">
        <v>0</v>
      </c>
      <c r="L18127" s="51">
        <v>47483</v>
      </c>
      <c r="M18127">
        <v>6</v>
      </c>
    </row>
    <row r="18128" spans="1:13" x14ac:dyDescent="0.25">
      <c r="A18128" s="21" t="str">
        <f t="shared" si="283"/>
        <v>MOW L2N EAAJ_2030</v>
      </c>
      <c r="B18128" t="s">
        <v>130</v>
      </c>
      <c r="C18128" t="s">
        <v>88</v>
      </c>
      <c r="D18128" t="s">
        <v>26</v>
      </c>
      <c r="E18128" t="s">
        <v>29</v>
      </c>
      <c r="F18128" t="s">
        <v>31</v>
      </c>
      <c r="K18128">
        <v>0</v>
      </c>
      <c r="L18128" s="51">
        <v>47848</v>
      </c>
      <c r="M18128">
        <v>7</v>
      </c>
    </row>
    <row r="18129" spans="1:14" x14ac:dyDescent="0.25">
      <c r="A18129" s="21" t="str">
        <f t="shared" si="283"/>
        <v>MOW L2N EAAJ_2031</v>
      </c>
      <c r="B18129" t="s">
        <v>130</v>
      </c>
      <c r="C18129" t="s">
        <v>88</v>
      </c>
      <c r="D18129" t="s">
        <v>26</v>
      </c>
      <c r="E18129" t="s">
        <v>29</v>
      </c>
      <c r="F18129" t="s">
        <v>31</v>
      </c>
      <c r="K18129">
        <v>0</v>
      </c>
      <c r="L18129" s="51">
        <v>48213</v>
      </c>
      <c r="M18129">
        <v>8</v>
      </c>
    </row>
    <row r="18130" spans="1:14" x14ac:dyDescent="0.25">
      <c r="A18130" s="21" t="str">
        <f t="shared" si="283"/>
        <v>MOW L2N EAAJ_2032</v>
      </c>
      <c r="B18130" t="s">
        <v>130</v>
      </c>
      <c r="C18130" t="s">
        <v>88</v>
      </c>
      <c r="D18130" t="s">
        <v>26</v>
      </c>
      <c r="E18130" t="s">
        <v>29</v>
      </c>
      <c r="F18130" t="s">
        <v>31</v>
      </c>
      <c r="K18130">
        <v>0</v>
      </c>
      <c r="L18130" s="51">
        <v>48579</v>
      </c>
      <c r="M18130">
        <v>9</v>
      </c>
    </row>
    <row r="18131" spans="1:14" x14ac:dyDescent="0.25">
      <c r="A18131" s="21" t="str">
        <f t="shared" si="283"/>
        <v>MOW L2N EAAJ_2033</v>
      </c>
      <c r="B18131" t="s">
        <v>130</v>
      </c>
      <c r="C18131" t="s">
        <v>88</v>
      </c>
      <c r="D18131" t="s">
        <v>26</v>
      </c>
      <c r="E18131" t="s">
        <v>29</v>
      </c>
      <c r="F18131" t="s">
        <v>31</v>
      </c>
      <c r="K18131">
        <v>0</v>
      </c>
      <c r="L18131" s="51">
        <v>48944</v>
      </c>
      <c r="M18131">
        <v>10</v>
      </c>
    </row>
    <row r="18132" spans="1:14" x14ac:dyDescent="0.25">
      <c r="A18132" s="21" t="str">
        <f t="shared" si="283"/>
        <v>MOW L2N EAAJ_2034</v>
      </c>
      <c r="B18132" t="s">
        <v>130</v>
      </c>
      <c r="C18132" t="s">
        <v>88</v>
      </c>
      <c r="D18132" t="s">
        <v>26</v>
      </c>
      <c r="E18132" t="s">
        <v>29</v>
      </c>
      <c r="F18132" t="s">
        <v>31</v>
      </c>
      <c r="K18132">
        <v>0</v>
      </c>
      <c r="L18132" s="51">
        <v>49309</v>
      </c>
      <c r="M18132">
        <v>11</v>
      </c>
    </row>
    <row r="18133" spans="1:14" x14ac:dyDescent="0.25">
      <c r="A18133" s="21" t="str">
        <f t="shared" si="283"/>
        <v>MOW L2N EAAJ_2035</v>
      </c>
      <c r="B18133" t="s">
        <v>130</v>
      </c>
      <c r="C18133" t="s">
        <v>88</v>
      </c>
      <c r="D18133" t="s">
        <v>26</v>
      </c>
      <c r="E18133" t="s">
        <v>29</v>
      </c>
      <c r="F18133" t="s">
        <v>31</v>
      </c>
      <c r="K18133">
        <v>0</v>
      </c>
      <c r="L18133" s="51">
        <v>49674</v>
      </c>
      <c r="M18133">
        <v>12</v>
      </c>
    </row>
    <row r="18134" spans="1:14" x14ac:dyDescent="0.25">
      <c r="A18134" s="21" t="str">
        <f t="shared" si="283"/>
        <v>MOW L2N EAAJ_2036</v>
      </c>
      <c r="B18134" t="s">
        <v>130</v>
      </c>
      <c r="C18134" t="s">
        <v>88</v>
      </c>
      <c r="D18134" t="s">
        <v>26</v>
      </c>
      <c r="E18134" t="s">
        <v>29</v>
      </c>
      <c r="F18134" t="s">
        <v>31</v>
      </c>
      <c r="K18134">
        <v>0</v>
      </c>
      <c r="L18134" s="51">
        <v>50040</v>
      </c>
      <c r="M18134">
        <v>13</v>
      </c>
    </row>
    <row r="18135" spans="1:14" x14ac:dyDescent="0.25">
      <c r="A18135" s="21" t="str">
        <f t="shared" si="283"/>
        <v>MOW L2N EAAJ_2037</v>
      </c>
      <c r="B18135" t="s">
        <v>130</v>
      </c>
      <c r="C18135" t="s">
        <v>88</v>
      </c>
      <c r="D18135" t="s">
        <v>26</v>
      </c>
      <c r="E18135" t="s">
        <v>29</v>
      </c>
      <c r="F18135" t="s">
        <v>31</v>
      </c>
      <c r="K18135">
        <v>0</v>
      </c>
      <c r="L18135" s="51">
        <v>50405</v>
      </c>
      <c r="M18135">
        <v>14</v>
      </c>
    </row>
    <row r="18136" spans="1:14" x14ac:dyDescent="0.25">
      <c r="A18136" s="21" t="str">
        <f t="shared" si="283"/>
        <v>MOW L2N EAAJ_2038</v>
      </c>
      <c r="B18136" t="s">
        <v>130</v>
      </c>
      <c r="C18136" t="s">
        <v>88</v>
      </c>
      <c r="D18136" t="s">
        <v>26</v>
      </c>
      <c r="E18136" t="s">
        <v>29</v>
      </c>
      <c r="F18136" t="s">
        <v>31</v>
      </c>
      <c r="K18136">
        <v>0</v>
      </c>
      <c r="L18136" s="51">
        <v>50770</v>
      </c>
      <c r="M18136">
        <v>15</v>
      </c>
    </row>
    <row r="18137" spans="1:14" x14ac:dyDescent="0.25">
      <c r="A18137" s="21" t="str">
        <f t="shared" si="283"/>
        <v>MOW L2N EAAJ_2039</v>
      </c>
      <c r="B18137" t="s">
        <v>130</v>
      </c>
      <c r="C18137" t="s">
        <v>88</v>
      </c>
      <c r="D18137" t="s">
        <v>26</v>
      </c>
      <c r="E18137" t="s">
        <v>29</v>
      </c>
      <c r="F18137" t="s">
        <v>31</v>
      </c>
      <c r="K18137">
        <v>0</v>
      </c>
      <c r="L18137" s="51">
        <v>51135</v>
      </c>
      <c r="M18137">
        <v>16</v>
      </c>
    </row>
    <row r="18138" spans="1:14" x14ac:dyDescent="0.25">
      <c r="A18138" s="21" t="str">
        <f t="shared" si="283"/>
        <v>MOW L2N EAAJ_2040</v>
      </c>
      <c r="B18138" t="s">
        <v>130</v>
      </c>
      <c r="C18138" t="s">
        <v>88</v>
      </c>
      <c r="D18138" t="s">
        <v>26</v>
      </c>
      <c r="E18138" t="s">
        <v>29</v>
      </c>
      <c r="F18138" t="s">
        <v>31</v>
      </c>
      <c r="K18138">
        <v>0</v>
      </c>
      <c r="L18138" s="51">
        <v>51501</v>
      </c>
      <c r="M18138">
        <v>17</v>
      </c>
    </row>
    <row r="18139" spans="1:14" x14ac:dyDescent="0.25">
      <c r="A18139" s="21" t="str">
        <f t="shared" si="283"/>
        <v>MOW L2N EAAJ_2041</v>
      </c>
      <c r="B18139" t="s">
        <v>130</v>
      </c>
      <c r="C18139" t="s">
        <v>88</v>
      </c>
      <c r="D18139" t="s">
        <v>26</v>
      </c>
      <c r="E18139" t="s">
        <v>29</v>
      </c>
      <c r="F18139" t="s">
        <v>31</v>
      </c>
      <c r="K18139">
        <v>0</v>
      </c>
      <c r="L18139" s="51">
        <v>51866</v>
      </c>
      <c r="M18139">
        <v>18</v>
      </c>
    </row>
    <row r="18140" spans="1:14" x14ac:dyDescent="0.25">
      <c r="A18140" s="21" t="str">
        <f t="shared" si="283"/>
        <v>MOW L2N EAAJ_2042</v>
      </c>
      <c r="B18140" t="s">
        <v>130</v>
      </c>
      <c r="C18140" t="s">
        <v>88</v>
      </c>
      <c r="D18140" t="s">
        <v>26</v>
      </c>
      <c r="E18140" t="s">
        <v>29</v>
      </c>
      <c r="F18140" t="s">
        <v>31</v>
      </c>
      <c r="K18140">
        <v>0</v>
      </c>
      <c r="L18140" s="51">
        <v>52231</v>
      </c>
      <c r="M18140">
        <v>19</v>
      </c>
    </row>
    <row r="18141" spans="1:14" x14ac:dyDescent="0.25">
      <c r="A18141" s="21" t="str">
        <f t="shared" si="283"/>
        <v>MOW L2N EAAJ_2043</v>
      </c>
      <c r="B18141" t="s">
        <v>130</v>
      </c>
      <c r="C18141" t="s">
        <v>88</v>
      </c>
      <c r="D18141" t="s">
        <v>26</v>
      </c>
      <c r="E18141" t="s">
        <v>29</v>
      </c>
      <c r="F18141" t="s">
        <v>31</v>
      </c>
      <c r="K18141">
        <v>0</v>
      </c>
      <c r="L18141" s="51">
        <v>52596</v>
      </c>
      <c r="M18141">
        <v>20</v>
      </c>
    </row>
    <row r="18142" spans="1:14" x14ac:dyDescent="0.25">
      <c r="A18142" s="21" t="str">
        <f t="shared" si="283"/>
        <v>MOW L2N EAAJ_2024</v>
      </c>
      <c r="B18142" t="s">
        <v>130</v>
      </c>
      <c r="C18142" t="s">
        <v>88</v>
      </c>
      <c r="D18142" t="s">
        <v>26</v>
      </c>
      <c r="E18142" t="s">
        <v>5</v>
      </c>
      <c r="F18142" t="s">
        <v>4</v>
      </c>
      <c r="G18142">
        <v>0</v>
      </c>
      <c r="H18142">
        <v>0</v>
      </c>
      <c r="I18142">
        <v>0</v>
      </c>
      <c r="J18142">
        <v>0</v>
      </c>
      <c r="L18142" s="51">
        <v>45657</v>
      </c>
      <c r="M18142">
        <v>1</v>
      </c>
      <c r="N18142">
        <v>0</v>
      </c>
    </row>
    <row r="18143" spans="1:14" x14ac:dyDescent="0.25">
      <c r="A18143" s="21" t="str">
        <f t="shared" si="283"/>
        <v>MOW L2N EAAJ_2025</v>
      </c>
      <c r="B18143" t="s">
        <v>130</v>
      </c>
      <c r="C18143" t="s">
        <v>88</v>
      </c>
      <c r="D18143" t="s">
        <v>26</v>
      </c>
      <c r="E18143" t="s">
        <v>5</v>
      </c>
      <c r="F18143" t="s">
        <v>4</v>
      </c>
      <c r="G18143">
        <v>0</v>
      </c>
      <c r="H18143">
        <v>0</v>
      </c>
      <c r="I18143">
        <v>4883.10009765625</v>
      </c>
      <c r="J18143">
        <v>0</v>
      </c>
      <c r="L18143" s="51">
        <v>46022</v>
      </c>
      <c r="M18143">
        <v>2</v>
      </c>
      <c r="N18143">
        <v>0</v>
      </c>
    </row>
    <row r="18144" spans="1:14" x14ac:dyDescent="0.25">
      <c r="A18144" s="21" t="str">
        <f t="shared" si="283"/>
        <v>MOW L2N EAAJ_2026</v>
      </c>
      <c r="B18144" t="s">
        <v>130</v>
      </c>
      <c r="C18144" t="s">
        <v>88</v>
      </c>
      <c r="D18144" t="s">
        <v>26</v>
      </c>
      <c r="E18144" t="s">
        <v>5</v>
      </c>
      <c r="F18144" t="s">
        <v>4</v>
      </c>
      <c r="G18144">
        <v>0</v>
      </c>
      <c r="H18144">
        <v>3752.09033203125</v>
      </c>
      <c r="I18144">
        <v>-55303.4140625</v>
      </c>
      <c r="J18144">
        <v>0</v>
      </c>
      <c r="L18144" s="51">
        <v>46387</v>
      </c>
      <c r="M18144">
        <v>3</v>
      </c>
      <c r="N18144">
        <v>0</v>
      </c>
    </row>
    <row r="18145" spans="1:14" x14ac:dyDescent="0.25">
      <c r="A18145" s="21" t="str">
        <f t="shared" si="283"/>
        <v>MOW L2N EAAJ_2027</v>
      </c>
      <c r="B18145" t="s">
        <v>130</v>
      </c>
      <c r="C18145" t="s">
        <v>88</v>
      </c>
      <c r="D18145" t="s">
        <v>26</v>
      </c>
      <c r="E18145" t="s">
        <v>5</v>
      </c>
      <c r="F18145" t="s">
        <v>4</v>
      </c>
      <c r="G18145">
        <v>0</v>
      </c>
      <c r="H18145">
        <v>4496.580078125</v>
      </c>
      <c r="I18145">
        <v>-23738.14453125</v>
      </c>
      <c r="J18145">
        <v>0</v>
      </c>
      <c r="L18145" s="51">
        <v>46752</v>
      </c>
      <c r="M18145">
        <v>4</v>
      </c>
      <c r="N18145">
        <v>0</v>
      </c>
    </row>
    <row r="18146" spans="1:14" x14ac:dyDescent="0.25">
      <c r="A18146" s="21" t="str">
        <f t="shared" si="283"/>
        <v>MOW L2N EAAJ_2028</v>
      </c>
      <c r="B18146" t="s">
        <v>130</v>
      </c>
      <c r="C18146" t="s">
        <v>88</v>
      </c>
      <c r="D18146" t="s">
        <v>26</v>
      </c>
      <c r="E18146" t="s">
        <v>5</v>
      </c>
      <c r="F18146" t="s">
        <v>4</v>
      </c>
      <c r="G18146">
        <v>0</v>
      </c>
      <c r="H18146">
        <v>34170.73828125</v>
      </c>
      <c r="I18146">
        <v>139631.859375</v>
      </c>
      <c r="J18146">
        <v>0</v>
      </c>
      <c r="L18146" s="51">
        <v>47118</v>
      </c>
      <c r="M18146">
        <v>5</v>
      </c>
      <c r="N18146">
        <v>24332.7890625</v>
      </c>
    </row>
    <row r="18147" spans="1:14" x14ac:dyDescent="0.25">
      <c r="A18147" s="21" t="str">
        <f t="shared" si="283"/>
        <v>MOW L2N EAAJ_2029</v>
      </c>
      <c r="B18147" t="s">
        <v>130</v>
      </c>
      <c r="C18147" t="s">
        <v>88</v>
      </c>
      <c r="D18147" t="s">
        <v>26</v>
      </c>
      <c r="E18147" t="s">
        <v>5</v>
      </c>
      <c r="F18147" t="s">
        <v>4</v>
      </c>
      <c r="G18147">
        <v>0</v>
      </c>
      <c r="H18147">
        <v>37347.640625</v>
      </c>
      <c r="I18147">
        <v>132923.6875</v>
      </c>
      <c r="J18147">
        <v>0</v>
      </c>
      <c r="L18147" s="51">
        <v>47483</v>
      </c>
      <c r="M18147">
        <v>6</v>
      </c>
      <c r="N18147">
        <v>27796.62890625</v>
      </c>
    </row>
    <row r="18148" spans="1:14" x14ac:dyDescent="0.25">
      <c r="A18148" s="21" t="str">
        <f t="shared" si="283"/>
        <v>MOW L2N EAAJ_2030</v>
      </c>
      <c r="B18148" t="s">
        <v>130</v>
      </c>
      <c r="C18148" t="s">
        <v>88</v>
      </c>
      <c r="D18148" t="s">
        <v>26</v>
      </c>
      <c r="E18148" t="s">
        <v>5</v>
      </c>
      <c r="F18148" t="s">
        <v>4</v>
      </c>
      <c r="G18148">
        <v>0</v>
      </c>
      <c r="H18148">
        <v>74327.109375</v>
      </c>
      <c r="I18148">
        <v>189905.609375</v>
      </c>
      <c r="J18148">
        <v>0</v>
      </c>
      <c r="L18148" s="51">
        <v>47848</v>
      </c>
      <c r="M18148">
        <v>7</v>
      </c>
      <c r="N18148">
        <v>64957.90234375</v>
      </c>
    </row>
    <row r="18149" spans="1:14" x14ac:dyDescent="0.25">
      <c r="A18149" s="21" t="str">
        <f t="shared" si="283"/>
        <v>MOW L2N EAAJ_2031</v>
      </c>
      <c r="B18149" t="s">
        <v>130</v>
      </c>
      <c r="C18149" t="s">
        <v>88</v>
      </c>
      <c r="D18149" t="s">
        <v>26</v>
      </c>
      <c r="E18149" t="s">
        <v>5</v>
      </c>
      <c r="F18149" t="s">
        <v>4</v>
      </c>
      <c r="G18149">
        <v>0</v>
      </c>
      <c r="H18149">
        <v>80447.3515625</v>
      </c>
      <c r="I18149">
        <v>184416.5</v>
      </c>
      <c r="J18149">
        <v>0</v>
      </c>
      <c r="L18149" s="51">
        <v>48213</v>
      </c>
      <c r="M18149">
        <v>8</v>
      </c>
      <c r="N18149">
        <v>85362.046875</v>
      </c>
    </row>
    <row r="18150" spans="1:14" x14ac:dyDescent="0.25">
      <c r="A18150" s="21" t="str">
        <f t="shared" si="283"/>
        <v>MOW L2N EAAJ_2032</v>
      </c>
      <c r="B18150" t="s">
        <v>130</v>
      </c>
      <c r="C18150" t="s">
        <v>88</v>
      </c>
      <c r="D18150" t="s">
        <v>26</v>
      </c>
      <c r="E18150" t="s">
        <v>5</v>
      </c>
      <c r="F18150" t="s">
        <v>4</v>
      </c>
      <c r="G18150">
        <v>0</v>
      </c>
      <c r="H18150">
        <v>81334.1796875</v>
      </c>
      <c r="I18150">
        <v>180454.84375</v>
      </c>
      <c r="J18150">
        <v>0</v>
      </c>
      <c r="L18150" s="51">
        <v>48579</v>
      </c>
      <c r="M18150">
        <v>9</v>
      </c>
      <c r="N18150">
        <v>87719.3984375</v>
      </c>
    </row>
    <row r="18151" spans="1:14" x14ac:dyDescent="0.25">
      <c r="A18151" s="21" t="str">
        <f t="shared" si="283"/>
        <v>MOW L2N EAAJ_2033</v>
      </c>
      <c r="B18151" t="s">
        <v>130</v>
      </c>
      <c r="C18151" t="s">
        <v>88</v>
      </c>
      <c r="D18151" t="s">
        <v>26</v>
      </c>
      <c r="E18151" t="s">
        <v>5</v>
      </c>
      <c r="F18151" t="s">
        <v>4</v>
      </c>
      <c r="G18151">
        <v>0</v>
      </c>
      <c r="H18151">
        <v>83741.8359375</v>
      </c>
      <c r="I18151">
        <v>176226.375</v>
      </c>
      <c r="J18151">
        <v>0</v>
      </c>
      <c r="L18151" s="51">
        <v>48944</v>
      </c>
      <c r="M18151">
        <v>10</v>
      </c>
      <c r="N18151">
        <v>95063.5703125</v>
      </c>
    </row>
    <row r="18152" spans="1:14" x14ac:dyDescent="0.25">
      <c r="A18152" s="21" t="str">
        <f t="shared" si="283"/>
        <v>MOW L2N EAAJ_2034</v>
      </c>
      <c r="B18152" t="s">
        <v>130</v>
      </c>
      <c r="C18152" t="s">
        <v>88</v>
      </c>
      <c r="D18152" t="s">
        <v>26</v>
      </c>
      <c r="E18152" t="s">
        <v>5</v>
      </c>
      <c r="F18152" t="s">
        <v>4</v>
      </c>
      <c r="G18152">
        <v>0</v>
      </c>
      <c r="H18152">
        <v>87653.453125</v>
      </c>
      <c r="I18152">
        <v>172925.28125</v>
      </c>
      <c r="J18152">
        <v>0</v>
      </c>
      <c r="L18152" s="51">
        <v>49309</v>
      </c>
      <c r="M18152">
        <v>11</v>
      </c>
      <c r="N18152">
        <v>96436.5859375</v>
      </c>
    </row>
    <row r="18153" spans="1:14" x14ac:dyDescent="0.25">
      <c r="A18153" s="21" t="str">
        <f t="shared" si="283"/>
        <v>MOW L2N EAAJ_2035</v>
      </c>
      <c r="B18153" t="s">
        <v>130</v>
      </c>
      <c r="C18153" t="s">
        <v>88</v>
      </c>
      <c r="D18153" t="s">
        <v>26</v>
      </c>
      <c r="E18153" t="s">
        <v>5</v>
      </c>
      <c r="F18153" t="s">
        <v>4</v>
      </c>
      <c r="G18153">
        <v>0</v>
      </c>
      <c r="H18153">
        <v>116134.265625</v>
      </c>
      <c r="I18153">
        <v>236345.890625</v>
      </c>
      <c r="J18153">
        <v>0</v>
      </c>
      <c r="L18153" s="51">
        <v>49674</v>
      </c>
      <c r="M18153">
        <v>12</v>
      </c>
      <c r="N18153">
        <v>126115.328125</v>
      </c>
    </row>
    <row r="18154" spans="1:14" x14ac:dyDescent="0.25">
      <c r="A18154" s="21" t="str">
        <f t="shared" si="283"/>
        <v>MOW L2N EAAJ_2036</v>
      </c>
      <c r="B18154" t="s">
        <v>130</v>
      </c>
      <c r="C18154" t="s">
        <v>88</v>
      </c>
      <c r="D18154" t="s">
        <v>26</v>
      </c>
      <c r="E18154" t="s">
        <v>5</v>
      </c>
      <c r="F18154" t="s">
        <v>4</v>
      </c>
      <c r="G18154">
        <v>0</v>
      </c>
      <c r="H18154">
        <v>125550.2265625</v>
      </c>
      <c r="I18154">
        <v>233106.1875</v>
      </c>
      <c r="J18154">
        <v>0</v>
      </c>
      <c r="L18154" s="51">
        <v>50040</v>
      </c>
      <c r="M18154">
        <v>13</v>
      </c>
      <c r="N18154">
        <v>140308.328125</v>
      </c>
    </row>
    <row r="18155" spans="1:14" x14ac:dyDescent="0.25">
      <c r="A18155" s="21" t="str">
        <f t="shared" si="283"/>
        <v>MOW L2N EAAJ_2037</v>
      </c>
      <c r="B18155" t="s">
        <v>130</v>
      </c>
      <c r="C18155" t="s">
        <v>88</v>
      </c>
      <c r="D18155" t="s">
        <v>26</v>
      </c>
      <c r="E18155" t="s">
        <v>5</v>
      </c>
      <c r="F18155" t="s">
        <v>4</v>
      </c>
      <c r="G18155">
        <v>0</v>
      </c>
      <c r="H18155">
        <v>129233.65625</v>
      </c>
      <c r="I18155">
        <v>228282.59375</v>
      </c>
      <c r="J18155">
        <v>0</v>
      </c>
      <c r="L18155" s="51">
        <v>50405</v>
      </c>
      <c r="M18155">
        <v>14</v>
      </c>
      <c r="N18155">
        <v>152272.40625</v>
      </c>
    </row>
    <row r="18156" spans="1:14" x14ac:dyDescent="0.25">
      <c r="A18156" s="21" t="str">
        <f t="shared" si="283"/>
        <v>MOW L2N EAAJ_2038</v>
      </c>
      <c r="B18156" t="s">
        <v>130</v>
      </c>
      <c r="C18156" t="s">
        <v>88</v>
      </c>
      <c r="D18156" t="s">
        <v>26</v>
      </c>
      <c r="E18156" t="s">
        <v>5</v>
      </c>
      <c r="F18156" t="s">
        <v>4</v>
      </c>
      <c r="G18156">
        <v>0</v>
      </c>
      <c r="H18156">
        <v>135023.25</v>
      </c>
      <c r="I18156">
        <v>224200.140625</v>
      </c>
      <c r="J18156">
        <v>0</v>
      </c>
      <c r="L18156" s="51">
        <v>50770</v>
      </c>
      <c r="M18156">
        <v>15</v>
      </c>
      <c r="N18156">
        <v>163269.9375</v>
      </c>
    </row>
    <row r="18157" spans="1:14" x14ac:dyDescent="0.25">
      <c r="A18157" s="21" t="str">
        <f t="shared" si="283"/>
        <v>MOW L2N EAAJ_2039</v>
      </c>
      <c r="B18157" t="s">
        <v>130</v>
      </c>
      <c r="C18157" t="s">
        <v>88</v>
      </c>
      <c r="D18157" t="s">
        <v>26</v>
      </c>
      <c r="E18157" t="s">
        <v>5</v>
      </c>
      <c r="F18157" t="s">
        <v>4</v>
      </c>
      <c r="G18157">
        <v>0</v>
      </c>
      <c r="H18157">
        <v>188630.03125</v>
      </c>
      <c r="I18157">
        <v>292399.53125</v>
      </c>
      <c r="J18157">
        <v>0</v>
      </c>
      <c r="L18157" s="51">
        <v>51135</v>
      </c>
      <c r="M18157">
        <v>16</v>
      </c>
      <c r="N18157">
        <v>207937.1875</v>
      </c>
    </row>
    <row r="18158" spans="1:14" x14ac:dyDescent="0.25">
      <c r="A18158" s="21" t="str">
        <f t="shared" si="283"/>
        <v>MOW L2N EAAJ_2040</v>
      </c>
      <c r="B18158" t="s">
        <v>130</v>
      </c>
      <c r="C18158" t="s">
        <v>88</v>
      </c>
      <c r="D18158" t="s">
        <v>26</v>
      </c>
      <c r="E18158" t="s">
        <v>5</v>
      </c>
      <c r="F18158" t="s">
        <v>4</v>
      </c>
      <c r="G18158">
        <v>0</v>
      </c>
      <c r="H18158">
        <v>200941.25</v>
      </c>
      <c r="I18158">
        <v>288501.375</v>
      </c>
      <c r="J18158">
        <v>0</v>
      </c>
      <c r="L18158" s="51">
        <v>51501</v>
      </c>
      <c r="M18158">
        <v>17</v>
      </c>
      <c r="N18158">
        <v>240385.15625</v>
      </c>
    </row>
    <row r="18159" spans="1:14" x14ac:dyDescent="0.25">
      <c r="A18159" s="21" t="str">
        <f t="shared" si="283"/>
        <v>MOW L2N EAAJ_2041</v>
      </c>
      <c r="B18159" t="s">
        <v>130</v>
      </c>
      <c r="C18159" t="s">
        <v>88</v>
      </c>
      <c r="D18159" t="s">
        <v>26</v>
      </c>
      <c r="E18159" t="s">
        <v>5</v>
      </c>
      <c r="F18159" t="s">
        <v>4</v>
      </c>
      <c r="G18159">
        <v>0</v>
      </c>
      <c r="H18159">
        <v>203237.921875</v>
      </c>
      <c r="I18159">
        <v>282731.78125</v>
      </c>
      <c r="J18159">
        <v>0</v>
      </c>
      <c r="L18159" s="51">
        <v>51866</v>
      </c>
      <c r="M18159">
        <v>18</v>
      </c>
      <c r="N18159">
        <v>252578.25</v>
      </c>
    </row>
    <row r="18160" spans="1:14" x14ac:dyDescent="0.25">
      <c r="A18160" s="21" t="str">
        <f t="shared" si="283"/>
        <v>MOW L2N EAAJ_2042</v>
      </c>
      <c r="B18160" t="s">
        <v>130</v>
      </c>
      <c r="C18160" t="s">
        <v>88</v>
      </c>
      <c r="D18160" t="s">
        <v>26</v>
      </c>
      <c r="E18160" t="s">
        <v>5</v>
      </c>
      <c r="F18160" t="s">
        <v>4</v>
      </c>
      <c r="G18160">
        <v>0</v>
      </c>
      <c r="H18160">
        <v>204710.265625</v>
      </c>
      <c r="I18160">
        <v>277900.1875</v>
      </c>
      <c r="J18160">
        <v>0</v>
      </c>
      <c r="L18160" s="51">
        <v>52231</v>
      </c>
      <c r="M18160">
        <v>19</v>
      </c>
      <c r="N18160">
        <v>257400.4375</v>
      </c>
    </row>
    <row r="18161" spans="1:14" x14ac:dyDescent="0.25">
      <c r="A18161" s="21" t="str">
        <f t="shared" si="283"/>
        <v>MOW L2N EAAJ_2043</v>
      </c>
      <c r="B18161" t="s">
        <v>130</v>
      </c>
      <c r="C18161" t="s">
        <v>88</v>
      </c>
      <c r="D18161" t="s">
        <v>26</v>
      </c>
      <c r="E18161" t="s">
        <v>5</v>
      </c>
      <c r="F18161" t="s">
        <v>4</v>
      </c>
      <c r="G18161">
        <v>0</v>
      </c>
      <c r="H18161">
        <v>206050.453125</v>
      </c>
      <c r="I18161">
        <v>273181.40625</v>
      </c>
      <c r="J18161">
        <v>0</v>
      </c>
      <c r="L18161" s="51">
        <v>52596</v>
      </c>
      <c r="M18161">
        <v>20</v>
      </c>
      <c r="N18161">
        <v>267700.5625</v>
      </c>
    </row>
    <row r="18162" spans="1:14" x14ac:dyDescent="0.25">
      <c r="A18162" s="21" t="str">
        <f t="shared" si="283"/>
        <v>MOW L2N EAAJ_2024</v>
      </c>
      <c r="B18162" t="s">
        <v>130</v>
      </c>
      <c r="C18162" t="s">
        <v>88</v>
      </c>
      <c r="D18162" t="s">
        <v>26</v>
      </c>
      <c r="E18162" t="s">
        <v>5</v>
      </c>
      <c r="F18162" t="s">
        <v>32</v>
      </c>
      <c r="G18162">
        <v>174667.203125</v>
      </c>
      <c r="H18162">
        <v>77966.25</v>
      </c>
      <c r="I18162">
        <v>15499.482421875</v>
      </c>
      <c r="J18162">
        <v>0</v>
      </c>
      <c r="L18162" s="51">
        <v>45657</v>
      </c>
      <c r="M18162">
        <v>1</v>
      </c>
      <c r="N18162">
        <v>106941.203125</v>
      </c>
    </row>
    <row r="18163" spans="1:14" x14ac:dyDescent="0.25">
      <c r="A18163" s="21" t="str">
        <f t="shared" si="283"/>
        <v>MOW L2N EAAJ_2025</v>
      </c>
      <c r="B18163" t="s">
        <v>130</v>
      </c>
      <c r="C18163" t="s">
        <v>88</v>
      </c>
      <c r="D18163" t="s">
        <v>26</v>
      </c>
      <c r="E18163" t="s">
        <v>5</v>
      </c>
      <c r="F18163" t="s">
        <v>32</v>
      </c>
      <c r="G18163">
        <v>189335.015625</v>
      </c>
      <c r="H18163">
        <v>83924.9765625</v>
      </c>
      <c r="I18163">
        <v>20594.513671875</v>
      </c>
      <c r="J18163">
        <v>0</v>
      </c>
      <c r="L18163" s="51">
        <v>46022</v>
      </c>
      <c r="M18163">
        <v>2</v>
      </c>
      <c r="N18163">
        <v>108426.4140625</v>
      </c>
    </row>
    <row r="18164" spans="1:14" x14ac:dyDescent="0.25">
      <c r="A18164" s="21" t="str">
        <f t="shared" si="283"/>
        <v>MOW L2N EAAJ_2026</v>
      </c>
      <c r="B18164" t="s">
        <v>130</v>
      </c>
      <c r="C18164" t="s">
        <v>88</v>
      </c>
      <c r="D18164" t="s">
        <v>26</v>
      </c>
      <c r="E18164" t="s">
        <v>5</v>
      </c>
      <c r="F18164" t="s">
        <v>32</v>
      </c>
      <c r="G18164">
        <v>203954.734375</v>
      </c>
      <c r="H18164">
        <v>95013.3515625</v>
      </c>
      <c r="I18164">
        <v>23674.36328125</v>
      </c>
      <c r="J18164">
        <v>0</v>
      </c>
      <c r="L18164" s="51">
        <v>46387</v>
      </c>
      <c r="M18164">
        <v>3</v>
      </c>
      <c r="N18164">
        <v>113452.125</v>
      </c>
    </row>
    <row r="18165" spans="1:14" x14ac:dyDescent="0.25">
      <c r="A18165" s="21" t="str">
        <f t="shared" si="283"/>
        <v>MOW L2N EAAJ_2027</v>
      </c>
      <c r="B18165" t="s">
        <v>130</v>
      </c>
      <c r="C18165" t="s">
        <v>88</v>
      </c>
      <c r="D18165" t="s">
        <v>26</v>
      </c>
      <c r="E18165" t="s">
        <v>5</v>
      </c>
      <c r="F18165" t="s">
        <v>32</v>
      </c>
      <c r="G18165">
        <v>214899.625</v>
      </c>
      <c r="H18165">
        <v>91571.390625</v>
      </c>
      <c r="I18165">
        <v>27197.361328125</v>
      </c>
      <c r="J18165">
        <v>0</v>
      </c>
      <c r="L18165" s="51">
        <v>46752</v>
      </c>
      <c r="M18165">
        <v>4</v>
      </c>
      <c r="N18165">
        <v>110863.3671875</v>
      </c>
    </row>
    <row r="18166" spans="1:14" x14ac:dyDescent="0.25">
      <c r="A18166" s="21" t="str">
        <f t="shared" si="283"/>
        <v>MOW L2N EAAJ_2028</v>
      </c>
      <c r="B18166" t="s">
        <v>130</v>
      </c>
      <c r="C18166" t="s">
        <v>88</v>
      </c>
      <c r="D18166" t="s">
        <v>26</v>
      </c>
      <c r="E18166" t="s">
        <v>5</v>
      </c>
      <c r="F18166" t="s">
        <v>32</v>
      </c>
      <c r="G18166">
        <v>223085.546875</v>
      </c>
      <c r="H18166">
        <v>100356.1328125</v>
      </c>
      <c r="I18166">
        <v>29798.548828125</v>
      </c>
      <c r="J18166">
        <v>0</v>
      </c>
      <c r="L18166" s="51">
        <v>47118</v>
      </c>
      <c r="M18166">
        <v>5</v>
      </c>
      <c r="N18166">
        <v>118257.0703125</v>
      </c>
    </row>
    <row r="18167" spans="1:14" x14ac:dyDescent="0.25">
      <c r="A18167" s="21" t="str">
        <f t="shared" si="283"/>
        <v>MOW L2N EAAJ_2029</v>
      </c>
      <c r="B18167" t="s">
        <v>130</v>
      </c>
      <c r="C18167" t="s">
        <v>88</v>
      </c>
      <c r="D18167" t="s">
        <v>26</v>
      </c>
      <c r="E18167" t="s">
        <v>5</v>
      </c>
      <c r="F18167" t="s">
        <v>32</v>
      </c>
      <c r="G18167">
        <v>230881.203125</v>
      </c>
      <c r="H18167">
        <v>112436.890625</v>
      </c>
      <c r="I18167">
        <v>31317.064453125</v>
      </c>
      <c r="J18167">
        <v>0</v>
      </c>
      <c r="L18167" s="51">
        <v>47483</v>
      </c>
      <c r="M18167">
        <v>6</v>
      </c>
      <c r="N18167">
        <v>130107.1640625</v>
      </c>
    </row>
    <row r="18168" spans="1:14" x14ac:dyDescent="0.25">
      <c r="A18168" s="21" t="str">
        <f t="shared" si="283"/>
        <v>MOW L2N EAAJ_2030</v>
      </c>
      <c r="B18168" t="s">
        <v>130</v>
      </c>
      <c r="C18168" t="s">
        <v>88</v>
      </c>
      <c r="D18168" t="s">
        <v>26</v>
      </c>
      <c r="E18168" t="s">
        <v>5</v>
      </c>
      <c r="F18168" t="s">
        <v>32</v>
      </c>
      <c r="G18168">
        <v>239369.390625</v>
      </c>
      <c r="H18168">
        <v>119057.4375</v>
      </c>
      <c r="I18168">
        <v>36322.9375</v>
      </c>
      <c r="J18168">
        <v>0</v>
      </c>
      <c r="L18168" s="51">
        <v>47848</v>
      </c>
      <c r="M18168">
        <v>7</v>
      </c>
      <c r="N18168">
        <v>136357.75</v>
      </c>
    </row>
    <row r="18169" spans="1:14" x14ac:dyDescent="0.25">
      <c r="A18169" s="21" t="str">
        <f t="shared" si="283"/>
        <v>MOW L2N EAAJ_2031</v>
      </c>
      <c r="B18169" t="s">
        <v>130</v>
      </c>
      <c r="C18169" t="s">
        <v>88</v>
      </c>
      <c r="D18169" t="s">
        <v>26</v>
      </c>
      <c r="E18169" t="s">
        <v>5</v>
      </c>
      <c r="F18169" t="s">
        <v>32</v>
      </c>
      <c r="G18169">
        <v>243642.625</v>
      </c>
      <c r="H18169">
        <v>102668.9296875</v>
      </c>
      <c r="I18169">
        <v>33260.609375</v>
      </c>
      <c r="J18169">
        <v>27125.732421875</v>
      </c>
      <c r="L18169" s="51">
        <v>48213</v>
      </c>
      <c r="M18169">
        <v>8</v>
      </c>
      <c r="N18169">
        <v>135870.109375</v>
      </c>
    </row>
    <row r="18170" spans="1:14" x14ac:dyDescent="0.25">
      <c r="A18170" s="21" t="str">
        <f t="shared" si="283"/>
        <v>MOW L2N EAAJ_2032</v>
      </c>
      <c r="B18170" t="s">
        <v>130</v>
      </c>
      <c r="C18170" t="s">
        <v>88</v>
      </c>
      <c r="D18170" t="s">
        <v>26</v>
      </c>
      <c r="E18170" t="s">
        <v>5</v>
      </c>
      <c r="F18170" t="s">
        <v>32</v>
      </c>
      <c r="G18170">
        <v>252018.609375</v>
      </c>
      <c r="H18170">
        <v>108712.2421875</v>
      </c>
      <c r="I18170">
        <v>34244.1796875</v>
      </c>
      <c r="J18170">
        <v>0</v>
      </c>
      <c r="L18170" s="51">
        <v>48579</v>
      </c>
      <c r="M18170">
        <v>9</v>
      </c>
      <c r="N18170">
        <v>139329.09375</v>
      </c>
    </row>
    <row r="18171" spans="1:14" x14ac:dyDescent="0.25">
      <c r="A18171" s="21" t="str">
        <f t="shared" si="283"/>
        <v>MOW L2N EAAJ_2033</v>
      </c>
      <c r="B18171" t="s">
        <v>130</v>
      </c>
      <c r="C18171" t="s">
        <v>88</v>
      </c>
      <c r="D18171" t="s">
        <v>26</v>
      </c>
      <c r="E18171" t="s">
        <v>5</v>
      </c>
      <c r="F18171" t="s">
        <v>32</v>
      </c>
      <c r="G18171">
        <v>255973.0625</v>
      </c>
      <c r="H18171">
        <v>104333.421875</v>
      </c>
      <c r="I18171">
        <v>36677.47265625</v>
      </c>
      <c r="J18171">
        <v>0</v>
      </c>
      <c r="L18171" s="51">
        <v>48944</v>
      </c>
      <c r="M18171">
        <v>10</v>
      </c>
      <c r="N18171">
        <v>133354.46875</v>
      </c>
    </row>
    <row r="18172" spans="1:14" x14ac:dyDescent="0.25">
      <c r="A18172" s="21" t="str">
        <f t="shared" si="283"/>
        <v>MOW L2N EAAJ_2034</v>
      </c>
      <c r="B18172" t="s">
        <v>130</v>
      </c>
      <c r="C18172" t="s">
        <v>88</v>
      </c>
      <c r="D18172" t="s">
        <v>26</v>
      </c>
      <c r="E18172" t="s">
        <v>5</v>
      </c>
      <c r="F18172" t="s">
        <v>32</v>
      </c>
      <c r="G18172">
        <v>259452.046875</v>
      </c>
      <c r="H18172">
        <v>103934.2265625</v>
      </c>
      <c r="I18172">
        <v>38737.3359375</v>
      </c>
      <c r="J18172">
        <v>0</v>
      </c>
      <c r="L18172" s="51">
        <v>49309</v>
      </c>
      <c r="M18172">
        <v>11</v>
      </c>
      <c r="N18172">
        <v>133045.0625</v>
      </c>
    </row>
    <row r="18173" spans="1:14" x14ac:dyDescent="0.25">
      <c r="A18173" s="21" t="str">
        <f t="shared" si="283"/>
        <v>MOW L2N EAAJ_2035</v>
      </c>
      <c r="B18173" t="s">
        <v>130</v>
      </c>
      <c r="C18173" t="s">
        <v>88</v>
      </c>
      <c r="D18173" t="s">
        <v>26</v>
      </c>
      <c r="E18173" t="s">
        <v>5</v>
      </c>
      <c r="F18173" t="s">
        <v>32</v>
      </c>
      <c r="G18173">
        <v>264014.21875</v>
      </c>
      <c r="H18173">
        <v>91041.1640625</v>
      </c>
      <c r="I18173">
        <v>39778.4609375</v>
      </c>
      <c r="J18173">
        <v>0</v>
      </c>
      <c r="L18173" s="51">
        <v>49674</v>
      </c>
      <c r="M18173">
        <v>12</v>
      </c>
      <c r="N18173">
        <v>117549.828125</v>
      </c>
    </row>
    <row r="18174" spans="1:14" x14ac:dyDescent="0.25">
      <c r="A18174" s="21" t="str">
        <f t="shared" si="283"/>
        <v>MOW L2N EAAJ_2036</v>
      </c>
      <c r="B18174" t="s">
        <v>130</v>
      </c>
      <c r="C18174" t="s">
        <v>88</v>
      </c>
      <c r="D18174" t="s">
        <v>26</v>
      </c>
      <c r="E18174" t="s">
        <v>5</v>
      </c>
      <c r="F18174" t="s">
        <v>32</v>
      </c>
      <c r="G18174">
        <v>268813.09375</v>
      </c>
      <c r="H18174">
        <v>86264.3671875</v>
      </c>
      <c r="I18174">
        <v>43957.4453125</v>
      </c>
      <c r="J18174">
        <v>0</v>
      </c>
      <c r="L18174" s="51">
        <v>50040</v>
      </c>
      <c r="M18174">
        <v>13</v>
      </c>
      <c r="N18174">
        <v>111236.203125</v>
      </c>
    </row>
    <row r="18175" spans="1:14" x14ac:dyDescent="0.25">
      <c r="A18175" s="21" t="str">
        <f t="shared" si="283"/>
        <v>MOW L2N EAAJ_2037</v>
      </c>
      <c r="B18175" t="s">
        <v>130</v>
      </c>
      <c r="C18175" t="s">
        <v>88</v>
      </c>
      <c r="D18175" t="s">
        <v>26</v>
      </c>
      <c r="E18175" t="s">
        <v>5</v>
      </c>
      <c r="F18175" t="s">
        <v>32</v>
      </c>
      <c r="G18175">
        <v>272671.1875</v>
      </c>
      <c r="H18175">
        <v>82327.3203125</v>
      </c>
      <c r="I18175">
        <v>45775.5703125</v>
      </c>
      <c r="J18175">
        <v>0</v>
      </c>
      <c r="L18175" s="51">
        <v>50405</v>
      </c>
      <c r="M18175">
        <v>14</v>
      </c>
      <c r="N18175">
        <v>102398.328125</v>
      </c>
    </row>
    <row r="18176" spans="1:14" x14ac:dyDescent="0.25">
      <c r="A18176" s="21" t="str">
        <f t="shared" si="283"/>
        <v>MOW L2N EAAJ_2038</v>
      </c>
      <c r="B18176" t="s">
        <v>130</v>
      </c>
      <c r="C18176" t="s">
        <v>88</v>
      </c>
      <c r="D18176" t="s">
        <v>26</v>
      </c>
      <c r="E18176" t="s">
        <v>5</v>
      </c>
      <c r="F18176" t="s">
        <v>32</v>
      </c>
      <c r="G18176">
        <v>277190.0625</v>
      </c>
      <c r="H18176">
        <v>79413.921875</v>
      </c>
      <c r="I18176">
        <v>46527.72265625</v>
      </c>
      <c r="J18176">
        <v>0</v>
      </c>
      <c r="L18176" s="51">
        <v>50770</v>
      </c>
      <c r="M18176">
        <v>15</v>
      </c>
      <c r="N18176">
        <v>94425.453125</v>
      </c>
    </row>
    <row r="18177" spans="1:14" x14ac:dyDescent="0.25">
      <c r="A18177" s="21" t="str">
        <f t="shared" si="283"/>
        <v>MOW L2N EAAJ_2039</v>
      </c>
      <c r="B18177" t="s">
        <v>130</v>
      </c>
      <c r="C18177" t="s">
        <v>88</v>
      </c>
      <c r="D18177" t="s">
        <v>26</v>
      </c>
      <c r="E18177" t="s">
        <v>5</v>
      </c>
      <c r="F18177" t="s">
        <v>32</v>
      </c>
      <c r="G18177">
        <v>287008.03125</v>
      </c>
      <c r="H18177">
        <v>84783.3046875</v>
      </c>
      <c r="I18177">
        <v>49614.69921875</v>
      </c>
      <c r="J18177">
        <v>0</v>
      </c>
      <c r="L18177" s="51">
        <v>51135</v>
      </c>
      <c r="M18177">
        <v>16</v>
      </c>
      <c r="N18177">
        <v>93276.140625</v>
      </c>
    </row>
    <row r="18178" spans="1:14" x14ac:dyDescent="0.25">
      <c r="A18178" s="21" t="str">
        <f t="shared" ref="A18178:A18241" si="284">B18178&amp;" "&amp;D18178&amp;" "&amp;C18178&amp;"_"&amp;YEAR(L18178)</f>
        <v>MOW L2N EAAJ_2040</v>
      </c>
      <c r="B18178" t="s">
        <v>130</v>
      </c>
      <c r="C18178" t="s">
        <v>88</v>
      </c>
      <c r="D18178" t="s">
        <v>26</v>
      </c>
      <c r="E18178" t="s">
        <v>5</v>
      </c>
      <c r="F18178" t="s">
        <v>32</v>
      </c>
      <c r="G18178">
        <v>290075.40625</v>
      </c>
      <c r="H18178">
        <v>59326.58203125</v>
      </c>
      <c r="I18178">
        <v>30815.00390625</v>
      </c>
      <c r="J18178">
        <v>133313.8125</v>
      </c>
      <c r="L18178" s="51">
        <v>51501</v>
      </c>
      <c r="M18178">
        <v>17</v>
      </c>
      <c r="N18178">
        <v>70352.03125</v>
      </c>
    </row>
    <row r="18179" spans="1:14" x14ac:dyDescent="0.25">
      <c r="A18179" s="21" t="str">
        <f t="shared" si="284"/>
        <v>MOW L2N EAAJ_2041</v>
      </c>
      <c r="B18179" t="s">
        <v>130</v>
      </c>
      <c r="C18179" t="s">
        <v>88</v>
      </c>
      <c r="D18179" t="s">
        <v>26</v>
      </c>
      <c r="E18179" t="s">
        <v>5</v>
      </c>
      <c r="F18179" t="s">
        <v>32</v>
      </c>
      <c r="G18179">
        <v>292544.65625</v>
      </c>
      <c r="H18179">
        <v>57144.453125</v>
      </c>
      <c r="I18179">
        <v>30539.2734375</v>
      </c>
      <c r="J18179">
        <v>0</v>
      </c>
      <c r="L18179" s="51">
        <v>51866</v>
      </c>
      <c r="M18179">
        <v>18</v>
      </c>
      <c r="N18179">
        <v>70313.1484375</v>
      </c>
    </row>
    <row r="18180" spans="1:14" x14ac:dyDescent="0.25">
      <c r="A18180" s="21" t="str">
        <f t="shared" si="284"/>
        <v>MOW L2N EAAJ_2042</v>
      </c>
      <c r="B18180" t="s">
        <v>130</v>
      </c>
      <c r="C18180" t="s">
        <v>88</v>
      </c>
      <c r="D18180" t="s">
        <v>26</v>
      </c>
      <c r="E18180" t="s">
        <v>5</v>
      </c>
      <c r="F18180" t="s">
        <v>32</v>
      </c>
      <c r="G18180">
        <v>296594.15625</v>
      </c>
      <c r="H18180">
        <v>56419.86328125</v>
      </c>
      <c r="I18180">
        <v>31436.40625</v>
      </c>
      <c r="J18180">
        <v>0</v>
      </c>
      <c r="L18180" s="51">
        <v>52231</v>
      </c>
      <c r="M18180">
        <v>19</v>
      </c>
      <c r="N18180">
        <v>71398.1484375</v>
      </c>
    </row>
    <row r="18181" spans="1:14" x14ac:dyDescent="0.25">
      <c r="A18181" s="21" t="str">
        <f t="shared" si="284"/>
        <v>MOW L2N EAAJ_2043</v>
      </c>
      <c r="B18181" t="s">
        <v>130</v>
      </c>
      <c r="C18181" t="s">
        <v>88</v>
      </c>
      <c r="D18181" t="s">
        <v>26</v>
      </c>
      <c r="E18181" t="s">
        <v>5</v>
      </c>
      <c r="F18181" t="s">
        <v>32</v>
      </c>
      <c r="G18181">
        <v>299773.65625</v>
      </c>
      <c r="H18181">
        <v>55809.44921875</v>
      </c>
      <c r="I18181">
        <v>156246.34375</v>
      </c>
      <c r="J18181">
        <v>0</v>
      </c>
      <c r="L18181" s="51">
        <v>52596</v>
      </c>
      <c r="M18181">
        <v>20</v>
      </c>
      <c r="N18181">
        <v>72055.0546875</v>
      </c>
    </row>
    <row r="18182" spans="1:14" x14ac:dyDescent="0.25">
      <c r="A18182" s="21" t="str">
        <f t="shared" si="284"/>
        <v>MOW L2N EAAJ_2024</v>
      </c>
      <c r="B18182" t="s">
        <v>130</v>
      </c>
      <c r="C18182" t="s">
        <v>88</v>
      </c>
      <c r="D18182" t="s">
        <v>26</v>
      </c>
      <c r="E18182" t="s">
        <v>5</v>
      </c>
      <c r="F18182" t="s">
        <v>8</v>
      </c>
      <c r="G18182">
        <v>0</v>
      </c>
      <c r="H18182">
        <v>0</v>
      </c>
      <c r="I18182">
        <v>0</v>
      </c>
      <c r="J18182">
        <v>0</v>
      </c>
      <c r="L18182" s="51">
        <v>45657</v>
      </c>
      <c r="M18182">
        <v>1</v>
      </c>
      <c r="N18182">
        <v>0</v>
      </c>
    </row>
    <row r="18183" spans="1:14" x14ac:dyDescent="0.25">
      <c r="A18183" s="21" t="str">
        <f t="shared" si="284"/>
        <v>MOW L2N EAAJ_2025</v>
      </c>
      <c r="B18183" t="s">
        <v>130</v>
      </c>
      <c r="C18183" t="s">
        <v>88</v>
      </c>
      <c r="D18183" t="s">
        <v>26</v>
      </c>
      <c r="E18183" t="s">
        <v>5</v>
      </c>
      <c r="F18183" t="s">
        <v>8</v>
      </c>
      <c r="G18183">
        <v>0</v>
      </c>
      <c r="H18183">
        <v>0</v>
      </c>
      <c r="I18183">
        <v>0</v>
      </c>
      <c r="J18183">
        <v>0</v>
      </c>
      <c r="L18183" s="51">
        <v>46022</v>
      </c>
      <c r="M18183">
        <v>2</v>
      </c>
      <c r="N18183">
        <v>0</v>
      </c>
    </row>
    <row r="18184" spans="1:14" x14ac:dyDescent="0.25">
      <c r="A18184" s="21" t="str">
        <f t="shared" si="284"/>
        <v>MOW L2N EAAJ_2026</v>
      </c>
      <c r="B18184" t="s">
        <v>130</v>
      </c>
      <c r="C18184" t="s">
        <v>88</v>
      </c>
      <c r="D18184" t="s">
        <v>26</v>
      </c>
      <c r="E18184" t="s">
        <v>5</v>
      </c>
      <c r="F18184" t="s">
        <v>8</v>
      </c>
      <c r="G18184">
        <v>0</v>
      </c>
      <c r="H18184">
        <v>0</v>
      </c>
      <c r="I18184">
        <v>0</v>
      </c>
      <c r="J18184">
        <v>0</v>
      </c>
      <c r="L18184" s="51">
        <v>46387</v>
      </c>
      <c r="M18184">
        <v>3</v>
      </c>
      <c r="N18184">
        <v>0</v>
      </c>
    </row>
    <row r="18185" spans="1:14" x14ac:dyDescent="0.25">
      <c r="A18185" s="21" t="str">
        <f t="shared" si="284"/>
        <v>MOW L2N EAAJ_2027</v>
      </c>
      <c r="B18185" t="s">
        <v>130</v>
      </c>
      <c r="C18185" t="s">
        <v>88</v>
      </c>
      <c r="D18185" t="s">
        <v>26</v>
      </c>
      <c r="E18185" t="s">
        <v>5</v>
      </c>
      <c r="F18185" t="s">
        <v>8</v>
      </c>
      <c r="G18185">
        <v>0</v>
      </c>
      <c r="H18185">
        <v>0</v>
      </c>
      <c r="I18185">
        <v>0</v>
      </c>
      <c r="J18185">
        <v>0</v>
      </c>
      <c r="L18185" s="51">
        <v>46752</v>
      </c>
      <c r="M18185">
        <v>4</v>
      </c>
      <c r="N18185">
        <v>0</v>
      </c>
    </row>
    <row r="18186" spans="1:14" x14ac:dyDescent="0.25">
      <c r="A18186" s="21" t="str">
        <f t="shared" si="284"/>
        <v>MOW L2N EAAJ_2028</v>
      </c>
      <c r="B18186" t="s">
        <v>130</v>
      </c>
      <c r="C18186" t="s">
        <v>88</v>
      </c>
      <c r="D18186" t="s">
        <v>26</v>
      </c>
      <c r="E18186" t="s">
        <v>5</v>
      </c>
      <c r="F18186" t="s">
        <v>8</v>
      </c>
      <c r="G18186">
        <v>0</v>
      </c>
      <c r="H18186">
        <v>0</v>
      </c>
      <c r="I18186">
        <v>0</v>
      </c>
      <c r="J18186">
        <v>0</v>
      </c>
      <c r="L18186" s="51">
        <v>47118</v>
      </c>
      <c r="M18186">
        <v>5</v>
      </c>
      <c r="N18186">
        <v>0</v>
      </c>
    </row>
    <row r="18187" spans="1:14" x14ac:dyDescent="0.25">
      <c r="A18187" s="21" t="str">
        <f t="shared" si="284"/>
        <v>MOW L2N EAAJ_2029</v>
      </c>
      <c r="B18187" t="s">
        <v>130</v>
      </c>
      <c r="C18187" t="s">
        <v>88</v>
      </c>
      <c r="D18187" t="s">
        <v>26</v>
      </c>
      <c r="E18187" t="s">
        <v>5</v>
      </c>
      <c r="F18187" t="s">
        <v>8</v>
      </c>
      <c r="G18187">
        <v>0</v>
      </c>
      <c r="H18187">
        <v>0</v>
      </c>
      <c r="I18187">
        <v>0</v>
      </c>
      <c r="J18187">
        <v>0</v>
      </c>
      <c r="L18187" s="51">
        <v>47483</v>
      </c>
      <c r="M18187">
        <v>6</v>
      </c>
      <c r="N18187">
        <v>0</v>
      </c>
    </row>
    <row r="18188" spans="1:14" x14ac:dyDescent="0.25">
      <c r="A18188" s="21" t="str">
        <f t="shared" si="284"/>
        <v>MOW L2N EAAJ_2030</v>
      </c>
      <c r="B18188" t="s">
        <v>130</v>
      </c>
      <c r="C18188" t="s">
        <v>88</v>
      </c>
      <c r="D18188" t="s">
        <v>26</v>
      </c>
      <c r="E18188" t="s">
        <v>5</v>
      </c>
      <c r="F18188" t="s">
        <v>8</v>
      </c>
      <c r="G18188">
        <v>0</v>
      </c>
      <c r="H18188">
        <v>0</v>
      </c>
      <c r="I18188">
        <v>0</v>
      </c>
      <c r="J18188">
        <v>0</v>
      </c>
      <c r="L18188" s="51">
        <v>47848</v>
      </c>
      <c r="M18188">
        <v>7</v>
      </c>
      <c r="N18188">
        <v>0</v>
      </c>
    </row>
    <row r="18189" spans="1:14" x14ac:dyDescent="0.25">
      <c r="A18189" s="21" t="str">
        <f t="shared" si="284"/>
        <v>MOW L2N EAAJ_2031</v>
      </c>
      <c r="B18189" t="s">
        <v>130</v>
      </c>
      <c r="C18189" t="s">
        <v>88</v>
      </c>
      <c r="D18189" t="s">
        <v>26</v>
      </c>
      <c r="E18189" t="s">
        <v>5</v>
      </c>
      <c r="F18189" t="s">
        <v>8</v>
      </c>
      <c r="G18189">
        <v>0</v>
      </c>
      <c r="H18189">
        <v>0</v>
      </c>
      <c r="I18189">
        <v>0</v>
      </c>
      <c r="J18189">
        <v>0</v>
      </c>
      <c r="L18189" s="51">
        <v>48213</v>
      </c>
      <c r="M18189">
        <v>8</v>
      </c>
      <c r="N18189">
        <v>0</v>
      </c>
    </row>
    <row r="18190" spans="1:14" x14ac:dyDescent="0.25">
      <c r="A18190" s="21" t="str">
        <f t="shared" si="284"/>
        <v>MOW L2N EAAJ_2032</v>
      </c>
      <c r="B18190" t="s">
        <v>130</v>
      </c>
      <c r="C18190" t="s">
        <v>88</v>
      </c>
      <c r="D18190" t="s">
        <v>26</v>
      </c>
      <c r="E18190" t="s">
        <v>5</v>
      </c>
      <c r="F18190" t="s">
        <v>8</v>
      </c>
      <c r="G18190">
        <v>0</v>
      </c>
      <c r="H18190">
        <v>0</v>
      </c>
      <c r="I18190">
        <v>0</v>
      </c>
      <c r="J18190">
        <v>0</v>
      </c>
      <c r="L18190" s="51">
        <v>48579</v>
      </c>
      <c r="M18190">
        <v>9</v>
      </c>
      <c r="N18190">
        <v>0</v>
      </c>
    </row>
    <row r="18191" spans="1:14" x14ac:dyDescent="0.25">
      <c r="A18191" s="21" t="str">
        <f t="shared" si="284"/>
        <v>MOW L2N EAAJ_2033</v>
      </c>
      <c r="B18191" t="s">
        <v>130</v>
      </c>
      <c r="C18191" t="s">
        <v>88</v>
      </c>
      <c r="D18191" t="s">
        <v>26</v>
      </c>
      <c r="E18191" t="s">
        <v>5</v>
      </c>
      <c r="F18191" t="s">
        <v>8</v>
      </c>
      <c r="G18191">
        <v>0</v>
      </c>
      <c r="H18191">
        <v>0</v>
      </c>
      <c r="I18191">
        <v>0</v>
      </c>
      <c r="J18191">
        <v>0</v>
      </c>
      <c r="L18191" s="51">
        <v>48944</v>
      </c>
      <c r="M18191">
        <v>10</v>
      </c>
      <c r="N18191">
        <v>0</v>
      </c>
    </row>
    <row r="18192" spans="1:14" x14ac:dyDescent="0.25">
      <c r="A18192" s="21" t="str">
        <f t="shared" si="284"/>
        <v>MOW L2N EAAJ_2034</v>
      </c>
      <c r="B18192" t="s">
        <v>130</v>
      </c>
      <c r="C18192" t="s">
        <v>88</v>
      </c>
      <c r="D18192" t="s">
        <v>26</v>
      </c>
      <c r="E18192" t="s">
        <v>5</v>
      </c>
      <c r="F18192" t="s">
        <v>8</v>
      </c>
      <c r="G18192">
        <v>0</v>
      </c>
      <c r="H18192">
        <v>0</v>
      </c>
      <c r="I18192">
        <v>0</v>
      </c>
      <c r="J18192">
        <v>0</v>
      </c>
      <c r="L18192" s="51">
        <v>49309</v>
      </c>
      <c r="M18192">
        <v>11</v>
      </c>
      <c r="N18192">
        <v>0</v>
      </c>
    </row>
    <row r="18193" spans="1:14" x14ac:dyDescent="0.25">
      <c r="A18193" s="21" t="str">
        <f t="shared" si="284"/>
        <v>MOW L2N EAAJ_2035</v>
      </c>
      <c r="B18193" t="s">
        <v>130</v>
      </c>
      <c r="C18193" t="s">
        <v>88</v>
      </c>
      <c r="D18193" t="s">
        <v>26</v>
      </c>
      <c r="E18193" t="s">
        <v>5</v>
      </c>
      <c r="F18193" t="s">
        <v>8</v>
      </c>
      <c r="G18193">
        <v>0</v>
      </c>
      <c r="H18193">
        <v>0</v>
      </c>
      <c r="I18193">
        <v>0</v>
      </c>
      <c r="J18193">
        <v>0</v>
      </c>
      <c r="L18193" s="51">
        <v>49674</v>
      </c>
      <c r="M18193">
        <v>12</v>
      </c>
      <c r="N18193">
        <v>0</v>
      </c>
    </row>
    <row r="18194" spans="1:14" x14ac:dyDescent="0.25">
      <c r="A18194" s="21" t="str">
        <f t="shared" si="284"/>
        <v>MOW L2N EAAJ_2036</v>
      </c>
      <c r="B18194" t="s">
        <v>130</v>
      </c>
      <c r="C18194" t="s">
        <v>88</v>
      </c>
      <c r="D18194" t="s">
        <v>26</v>
      </c>
      <c r="E18194" t="s">
        <v>5</v>
      </c>
      <c r="F18194" t="s">
        <v>8</v>
      </c>
      <c r="G18194">
        <v>0</v>
      </c>
      <c r="H18194">
        <v>0</v>
      </c>
      <c r="I18194">
        <v>0</v>
      </c>
      <c r="J18194">
        <v>0</v>
      </c>
      <c r="L18194" s="51">
        <v>50040</v>
      </c>
      <c r="M18194">
        <v>13</v>
      </c>
      <c r="N18194">
        <v>0</v>
      </c>
    </row>
    <row r="18195" spans="1:14" x14ac:dyDescent="0.25">
      <c r="A18195" s="21" t="str">
        <f t="shared" si="284"/>
        <v>MOW L2N EAAJ_2037</v>
      </c>
      <c r="B18195" t="s">
        <v>130</v>
      </c>
      <c r="C18195" t="s">
        <v>88</v>
      </c>
      <c r="D18195" t="s">
        <v>26</v>
      </c>
      <c r="E18195" t="s">
        <v>5</v>
      </c>
      <c r="F18195" t="s">
        <v>8</v>
      </c>
      <c r="G18195">
        <v>0</v>
      </c>
      <c r="H18195">
        <v>0</v>
      </c>
      <c r="I18195">
        <v>0</v>
      </c>
      <c r="J18195">
        <v>0</v>
      </c>
      <c r="L18195" s="51">
        <v>50405</v>
      </c>
      <c r="M18195">
        <v>14</v>
      </c>
      <c r="N18195">
        <v>0</v>
      </c>
    </row>
    <row r="18196" spans="1:14" x14ac:dyDescent="0.25">
      <c r="A18196" s="21" t="str">
        <f t="shared" si="284"/>
        <v>MOW L2N EAAJ_2038</v>
      </c>
      <c r="B18196" t="s">
        <v>130</v>
      </c>
      <c r="C18196" t="s">
        <v>88</v>
      </c>
      <c r="D18196" t="s">
        <v>26</v>
      </c>
      <c r="E18196" t="s">
        <v>5</v>
      </c>
      <c r="F18196" t="s">
        <v>8</v>
      </c>
      <c r="G18196">
        <v>0</v>
      </c>
      <c r="H18196">
        <v>0</v>
      </c>
      <c r="I18196">
        <v>0</v>
      </c>
      <c r="J18196">
        <v>0</v>
      </c>
      <c r="L18196" s="51">
        <v>50770</v>
      </c>
      <c r="M18196">
        <v>15</v>
      </c>
      <c r="N18196">
        <v>0</v>
      </c>
    </row>
    <row r="18197" spans="1:14" x14ac:dyDescent="0.25">
      <c r="A18197" s="21" t="str">
        <f t="shared" si="284"/>
        <v>MOW L2N EAAJ_2039</v>
      </c>
      <c r="B18197" t="s">
        <v>130</v>
      </c>
      <c r="C18197" t="s">
        <v>88</v>
      </c>
      <c r="D18197" t="s">
        <v>26</v>
      </c>
      <c r="E18197" t="s">
        <v>5</v>
      </c>
      <c r="F18197" t="s">
        <v>8</v>
      </c>
      <c r="G18197">
        <v>0</v>
      </c>
      <c r="H18197">
        <v>0</v>
      </c>
      <c r="I18197">
        <v>0</v>
      </c>
      <c r="J18197">
        <v>0</v>
      </c>
      <c r="L18197" s="51">
        <v>51135</v>
      </c>
      <c r="M18197">
        <v>16</v>
      </c>
      <c r="N18197">
        <v>0</v>
      </c>
    </row>
    <row r="18198" spans="1:14" x14ac:dyDescent="0.25">
      <c r="A18198" s="21" t="str">
        <f t="shared" si="284"/>
        <v>MOW L2N EAAJ_2040</v>
      </c>
      <c r="B18198" t="s">
        <v>130</v>
      </c>
      <c r="C18198" t="s">
        <v>88</v>
      </c>
      <c r="D18198" t="s">
        <v>26</v>
      </c>
      <c r="E18198" t="s">
        <v>5</v>
      </c>
      <c r="F18198" t="s">
        <v>8</v>
      </c>
      <c r="G18198">
        <v>0</v>
      </c>
      <c r="H18198">
        <v>0</v>
      </c>
      <c r="I18198">
        <v>0</v>
      </c>
      <c r="J18198">
        <v>0</v>
      </c>
      <c r="L18198" s="51">
        <v>51501</v>
      </c>
      <c r="M18198">
        <v>17</v>
      </c>
      <c r="N18198">
        <v>0</v>
      </c>
    </row>
    <row r="18199" spans="1:14" x14ac:dyDescent="0.25">
      <c r="A18199" s="21" t="str">
        <f t="shared" si="284"/>
        <v>MOW L2N EAAJ_2041</v>
      </c>
      <c r="B18199" t="s">
        <v>130</v>
      </c>
      <c r="C18199" t="s">
        <v>88</v>
      </c>
      <c r="D18199" t="s">
        <v>26</v>
      </c>
      <c r="E18199" t="s">
        <v>5</v>
      </c>
      <c r="F18199" t="s">
        <v>8</v>
      </c>
      <c r="G18199">
        <v>0</v>
      </c>
      <c r="H18199">
        <v>0</v>
      </c>
      <c r="I18199">
        <v>0</v>
      </c>
      <c r="J18199">
        <v>0</v>
      </c>
      <c r="L18199" s="51">
        <v>51866</v>
      </c>
      <c r="M18199">
        <v>18</v>
      </c>
      <c r="N18199">
        <v>0</v>
      </c>
    </row>
    <row r="18200" spans="1:14" x14ac:dyDescent="0.25">
      <c r="A18200" s="21" t="str">
        <f t="shared" si="284"/>
        <v>MOW L2N EAAJ_2042</v>
      </c>
      <c r="B18200" t="s">
        <v>130</v>
      </c>
      <c r="C18200" t="s">
        <v>88</v>
      </c>
      <c r="D18200" t="s">
        <v>26</v>
      </c>
      <c r="E18200" t="s">
        <v>5</v>
      </c>
      <c r="F18200" t="s">
        <v>8</v>
      </c>
      <c r="G18200">
        <v>0</v>
      </c>
      <c r="H18200">
        <v>0</v>
      </c>
      <c r="I18200">
        <v>0</v>
      </c>
      <c r="J18200">
        <v>0</v>
      </c>
      <c r="L18200" s="51">
        <v>52231</v>
      </c>
      <c r="M18200">
        <v>19</v>
      </c>
      <c r="N18200">
        <v>0</v>
      </c>
    </row>
    <row r="18201" spans="1:14" x14ac:dyDescent="0.25">
      <c r="A18201" s="21" t="str">
        <f t="shared" si="284"/>
        <v>MOW L2N EAAJ_2043</v>
      </c>
      <c r="B18201" t="s">
        <v>130</v>
      </c>
      <c r="C18201" t="s">
        <v>88</v>
      </c>
      <c r="D18201" t="s">
        <v>26</v>
      </c>
      <c r="E18201" t="s">
        <v>5</v>
      </c>
      <c r="F18201" t="s">
        <v>8</v>
      </c>
      <c r="G18201">
        <v>0</v>
      </c>
      <c r="H18201">
        <v>0</v>
      </c>
      <c r="I18201">
        <v>0</v>
      </c>
      <c r="J18201">
        <v>0</v>
      </c>
      <c r="L18201" s="51">
        <v>52596</v>
      </c>
      <c r="M18201">
        <v>20</v>
      </c>
      <c r="N18201">
        <v>0</v>
      </c>
    </row>
    <row r="18202" spans="1:14" x14ac:dyDescent="0.25">
      <c r="A18202" s="21" t="str">
        <f t="shared" si="284"/>
        <v>MOW L3C EAAJ_2024</v>
      </c>
      <c r="B18202" t="s">
        <v>130</v>
      </c>
      <c r="C18202" t="s">
        <v>88</v>
      </c>
      <c r="D18202" t="s">
        <v>24</v>
      </c>
      <c r="E18202" t="s">
        <v>29</v>
      </c>
      <c r="F18202" t="s">
        <v>28</v>
      </c>
      <c r="K18202">
        <v>0</v>
      </c>
      <c r="L18202" s="51">
        <v>45657</v>
      </c>
      <c r="M18202">
        <v>1</v>
      </c>
    </row>
    <row r="18203" spans="1:14" x14ac:dyDescent="0.25">
      <c r="A18203" s="21" t="str">
        <f t="shared" si="284"/>
        <v>MOW L3C EAAJ_2025</v>
      </c>
      <c r="B18203" t="s">
        <v>130</v>
      </c>
      <c r="C18203" t="s">
        <v>88</v>
      </c>
      <c r="D18203" t="s">
        <v>24</v>
      </c>
      <c r="E18203" t="s">
        <v>29</v>
      </c>
      <c r="F18203" t="s">
        <v>28</v>
      </c>
      <c r="K18203">
        <v>0</v>
      </c>
      <c r="L18203" s="51">
        <v>46022</v>
      </c>
      <c r="M18203">
        <v>2</v>
      </c>
    </row>
    <row r="18204" spans="1:14" x14ac:dyDescent="0.25">
      <c r="A18204" s="21" t="str">
        <f t="shared" si="284"/>
        <v>MOW L3C EAAJ_2026</v>
      </c>
      <c r="B18204" t="s">
        <v>130</v>
      </c>
      <c r="C18204" t="s">
        <v>88</v>
      </c>
      <c r="D18204" t="s">
        <v>24</v>
      </c>
      <c r="E18204" t="s">
        <v>29</v>
      </c>
      <c r="F18204" t="s">
        <v>28</v>
      </c>
      <c r="K18204">
        <v>0</v>
      </c>
      <c r="L18204" s="51">
        <v>46387</v>
      </c>
      <c r="M18204">
        <v>3</v>
      </c>
    </row>
    <row r="18205" spans="1:14" x14ac:dyDescent="0.25">
      <c r="A18205" s="21" t="str">
        <f t="shared" si="284"/>
        <v>MOW L3C EAAJ_2027</v>
      </c>
      <c r="B18205" t="s">
        <v>130</v>
      </c>
      <c r="C18205" t="s">
        <v>88</v>
      </c>
      <c r="D18205" t="s">
        <v>24</v>
      </c>
      <c r="E18205" t="s">
        <v>29</v>
      </c>
      <c r="F18205" t="s">
        <v>28</v>
      </c>
      <c r="K18205">
        <v>0</v>
      </c>
      <c r="L18205" s="51">
        <v>46752</v>
      </c>
      <c r="M18205">
        <v>4</v>
      </c>
    </row>
    <row r="18206" spans="1:14" x14ac:dyDescent="0.25">
      <c r="A18206" s="21" t="str">
        <f t="shared" si="284"/>
        <v>MOW L3C EAAJ_2028</v>
      </c>
      <c r="B18206" t="s">
        <v>130</v>
      </c>
      <c r="C18206" t="s">
        <v>88</v>
      </c>
      <c r="D18206" t="s">
        <v>24</v>
      </c>
      <c r="E18206" t="s">
        <v>29</v>
      </c>
      <c r="F18206" t="s">
        <v>28</v>
      </c>
      <c r="K18206">
        <v>0</v>
      </c>
      <c r="L18206" s="51">
        <v>47118</v>
      </c>
      <c r="M18206">
        <v>5</v>
      </c>
    </row>
    <row r="18207" spans="1:14" x14ac:dyDescent="0.25">
      <c r="A18207" s="21" t="str">
        <f t="shared" si="284"/>
        <v>MOW L3C EAAJ_2029</v>
      </c>
      <c r="B18207" t="s">
        <v>130</v>
      </c>
      <c r="C18207" t="s">
        <v>88</v>
      </c>
      <c r="D18207" t="s">
        <v>24</v>
      </c>
      <c r="E18207" t="s">
        <v>29</v>
      </c>
      <c r="F18207" t="s">
        <v>28</v>
      </c>
      <c r="K18207">
        <v>0</v>
      </c>
      <c r="L18207" s="51">
        <v>47483</v>
      </c>
      <c r="M18207">
        <v>6</v>
      </c>
    </row>
    <row r="18208" spans="1:14" x14ac:dyDescent="0.25">
      <c r="A18208" s="21" t="str">
        <f t="shared" si="284"/>
        <v>MOW L3C EAAJ_2030</v>
      </c>
      <c r="B18208" t="s">
        <v>130</v>
      </c>
      <c r="C18208" t="s">
        <v>88</v>
      </c>
      <c r="D18208" t="s">
        <v>24</v>
      </c>
      <c r="E18208" t="s">
        <v>29</v>
      </c>
      <c r="F18208" t="s">
        <v>28</v>
      </c>
      <c r="K18208">
        <v>0</v>
      </c>
      <c r="L18208" s="51">
        <v>47848</v>
      </c>
      <c r="M18208">
        <v>7</v>
      </c>
    </row>
    <row r="18209" spans="1:13" x14ac:dyDescent="0.25">
      <c r="A18209" s="21" t="str">
        <f t="shared" si="284"/>
        <v>MOW L3C EAAJ_2031</v>
      </c>
      <c r="B18209" t="s">
        <v>130</v>
      </c>
      <c r="C18209" t="s">
        <v>88</v>
      </c>
      <c r="D18209" t="s">
        <v>24</v>
      </c>
      <c r="E18209" t="s">
        <v>29</v>
      </c>
      <c r="F18209" t="s">
        <v>28</v>
      </c>
      <c r="K18209">
        <v>0</v>
      </c>
      <c r="L18209" s="51">
        <v>48213</v>
      </c>
      <c r="M18209">
        <v>8</v>
      </c>
    </row>
    <row r="18210" spans="1:13" x14ac:dyDescent="0.25">
      <c r="A18210" s="21" t="str">
        <f t="shared" si="284"/>
        <v>MOW L3C EAAJ_2032</v>
      </c>
      <c r="B18210" t="s">
        <v>130</v>
      </c>
      <c r="C18210" t="s">
        <v>88</v>
      </c>
      <c r="D18210" t="s">
        <v>24</v>
      </c>
      <c r="E18210" t="s">
        <v>29</v>
      </c>
      <c r="F18210" t="s">
        <v>28</v>
      </c>
      <c r="K18210">
        <v>0</v>
      </c>
      <c r="L18210" s="51">
        <v>48579</v>
      </c>
      <c r="M18210">
        <v>9</v>
      </c>
    </row>
    <row r="18211" spans="1:13" x14ac:dyDescent="0.25">
      <c r="A18211" s="21" t="str">
        <f t="shared" si="284"/>
        <v>MOW L3C EAAJ_2033</v>
      </c>
      <c r="B18211" t="s">
        <v>130</v>
      </c>
      <c r="C18211" t="s">
        <v>88</v>
      </c>
      <c r="D18211" t="s">
        <v>24</v>
      </c>
      <c r="E18211" t="s">
        <v>29</v>
      </c>
      <c r="F18211" t="s">
        <v>28</v>
      </c>
      <c r="K18211">
        <v>131311.21875</v>
      </c>
      <c r="L18211" s="51">
        <v>48944</v>
      </c>
      <c r="M18211">
        <v>10</v>
      </c>
    </row>
    <row r="18212" spans="1:13" x14ac:dyDescent="0.25">
      <c r="A18212" s="21" t="str">
        <f t="shared" si="284"/>
        <v>MOW L3C EAAJ_2034</v>
      </c>
      <c r="B18212" t="s">
        <v>130</v>
      </c>
      <c r="C18212" t="s">
        <v>88</v>
      </c>
      <c r="D18212" t="s">
        <v>24</v>
      </c>
      <c r="E18212" t="s">
        <v>29</v>
      </c>
      <c r="F18212" t="s">
        <v>28</v>
      </c>
      <c r="K18212">
        <v>265242.375</v>
      </c>
      <c r="L18212" s="51">
        <v>49309</v>
      </c>
      <c r="M18212">
        <v>11</v>
      </c>
    </row>
    <row r="18213" spans="1:13" x14ac:dyDescent="0.25">
      <c r="A18213" s="21" t="str">
        <f t="shared" si="284"/>
        <v>MOW L3C EAAJ_2035</v>
      </c>
      <c r="B18213" t="s">
        <v>130</v>
      </c>
      <c r="C18213" t="s">
        <v>88</v>
      </c>
      <c r="D18213" t="s">
        <v>24</v>
      </c>
      <c r="E18213" t="s">
        <v>29</v>
      </c>
      <c r="F18213" t="s">
        <v>28</v>
      </c>
      <c r="K18213">
        <v>0</v>
      </c>
      <c r="L18213" s="51">
        <v>49674</v>
      </c>
      <c r="M18213">
        <v>12</v>
      </c>
    </row>
    <row r="18214" spans="1:13" x14ac:dyDescent="0.25">
      <c r="A18214" s="21" t="str">
        <f t="shared" si="284"/>
        <v>MOW L3C EAAJ_2036</v>
      </c>
      <c r="B18214" t="s">
        <v>130</v>
      </c>
      <c r="C18214" t="s">
        <v>88</v>
      </c>
      <c r="D18214" t="s">
        <v>24</v>
      </c>
      <c r="E18214" t="s">
        <v>29</v>
      </c>
      <c r="F18214" t="s">
        <v>28</v>
      </c>
      <c r="K18214">
        <v>0</v>
      </c>
      <c r="L18214" s="51">
        <v>50040</v>
      </c>
      <c r="M18214">
        <v>13</v>
      </c>
    </row>
    <row r="18215" spans="1:13" x14ac:dyDescent="0.25">
      <c r="A18215" s="21" t="str">
        <f t="shared" si="284"/>
        <v>MOW L3C EAAJ_2037</v>
      </c>
      <c r="B18215" t="s">
        <v>130</v>
      </c>
      <c r="C18215" t="s">
        <v>88</v>
      </c>
      <c r="D18215" t="s">
        <v>24</v>
      </c>
      <c r="E18215" t="s">
        <v>29</v>
      </c>
      <c r="F18215" t="s">
        <v>28</v>
      </c>
      <c r="K18215">
        <v>0</v>
      </c>
      <c r="L18215" s="51">
        <v>50405</v>
      </c>
      <c r="M18215">
        <v>14</v>
      </c>
    </row>
    <row r="18216" spans="1:13" x14ac:dyDescent="0.25">
      <c r="A18216" s="21" t="str">
        <f t="shared" si="284"/>
        <v>MOW L3C EAAJ_2038</v>
      </c>
      <c r="B18216" t="s">
        <v>130</v>
      </c>
      <c r="C18216" t="s">
        <v>88</v>
      </c>
      <c r="D18216" t="s">
        <v>24</v>
      </c>
      <c r="E18216" t="s">
        <v>29</v>
      </c>
      <c r="F18216" t="s">
        <v>28</v>
      </c>
      <c r="K18216">
        <v>3774.261962890625</v>
      </c>
      <c r="L18216" s="51">
        <v>50770</v>
      </c>
      <c r="M18216">
        <v>15</v>
      </c>
    </row>
    <row r="18217" spans="1:13" x14ac:dyDescent="0.25">
      <c r="A18217" s="21" t="str">
        <f t="shared" si="284"/>
        <v>MOW L3C EAAJ_2039</v>
      </c>
      <c r="B18217" t="s">
        <v>130</v>
      </c>
      <c r="C18217" t="s">
        <v>88</v>
      </c>
      <c r="D18217" t="s">
        <v>24</v>
      </c>
      <c r="E18217" t="s">
        <v>29</v>
      </c>
      <c r="F18217" t="s">
        <v>28</v>
      </c>
      <c r="K18217">
        <v>0</v>
      </c>
      <c r="L18217" s="51">
        <v>51135</v>
      </c>
      <c r="M18217">
        <v>16</v>
      </c>
    </row>
    <row r="18218" spans="1:13" x14ac:dyDescent="0.25">
      <c r="A18218" s="21" t="str">
        <f t="shared" si="284"/>
        <v>MOW L3C EAAJ_2040</v>
      </c>
      <c r="B18218" t="s">
        <v>130</v>
      </c>
      <c r="C18218" t="s">
        <v>88</v>
      </c>
      <c r="D18218" t="s">
        <v>24</v>
      </c>
      <c r="E18218" t="s">
        <v>29</v>
      </c>
      <c r="F18218" t="s">
        <v>28</v>
      </c>
      <c r="K18218">
        <v>0</v>
      </c>
      <c r="L18218" s="51">
        <v>51501</v>
      </c>
      <c r="M18218">
        <v>17</v>
      </c>
    </row>
    <row r="18219" spans="1:13" x14ac:dyDescent="0.25">
      <c r="A18219" s="21" t="str">
        <f t="shared" si="284"/>
        <v>MOW L3C EAAJ_2041</v>
      </c>
      <c r="B18219" t="s">
        <v>130</v>
      </c>
      <c r="C18219" t="s">
        <v>88</v>
      </c>
      <c r="D18219" t="s">
        <v>24</v>
      </c>
      <c r="E18219" t="s">
        <v>29</v>
      </c>
      <c r="F18219" t="s">
        <v>28</v>
      </c>
      <c r="K18219">
        <v>62758.1328125</v>
      </c>
      <c r="L18219" s="51">
        <v>51866</v>
      </c>
      <c r="M18219">
        <v>18</v>
      </c>
    </row>
    <row r="18220" spans="1:13" x14ac:dyDescent="0.25">
      <c r="A18220" s="21" t="str">
        <f t="shared" si="284"/>
        <v>MOW L3C EAAJ_2042</v>
      </c>
      <c r="B18220" t="s">
        <v>130</v>
      </c>
      <c r="C18220" t="s">
        <v>88</v>
      </c>
      <c r="D18220" t="s">
        <v>24</v>
      </c>
      <c r="E18220" t="s">
        <v>29</v>
      </c>
      <c r="F18220" t="s">
        <v>28</v>
      </c>
      <c r="K18220">
        <v>204854.4375</v>
      </c>
      <c r="L18220" s="51">
        <v>52231</v>
      </c>
      <c r="M18220">
        <v>19</v>
      </c>
    </row>
    <row r="18221" spans="1:13" x14ac:dyDescent="0.25">
      <c r="A18221" s="21" t="str">
        <f t="shared" si="284"/>
        <v>MOW L3C EAAJ_2043</v>
      </c>
      <c r="B18221" t="s">
        <v>130</v>
      </c>
      <c r="C18221" t="s">
        <v>88</v>
      </c>
      <c r="D18221" t="s">
        <v>24</v>
      </c>
      <c r="E18221" t="s">
        <v>29</v>
      </c>
      <c r="F18221" t="s">
        <v>28</v>
      </c>
      <c r="K18221">
        <v>210858.40625</v>
      </c>
      <c r="L18221" s="51">
        <v>52596</v>
      </c>
      <c r="M18221">
        <v>20</v>
      </c>
    </row>
    <row r="18222" spans="1:13" x14ac:dyDescent="0.25">
      <c r="A18222" s="21" t="str">
        <f t="shared" si="284"/>
        <v>MOW L3C EAAJ_2024</v>
      </c>
      <c r="B18222" t="s">
        <v>130</v>
      </c>
      <c r="C18222" t="s">
        <v>88</v>
      </c>
      <c r="D18222" t="s">
        <v>24</v>
      </c>
      <c r="E18222" t="s">
        <v>29</v>
      </c>
      <c r="F18222" t="s">
        <v>31</v>
      </c>
      <c r="K18222">
        <v>0</v>
      </c>
      <c r="L18222" s="51">
        <v>45657</v>
      </c>
      <c r="M18222">
        <v>1</v>
      </c>
    </row>
    <row r="18223" spans="1:13" x14ac:dyDescent="0.25">
      <c r="A18223" s="21" t="str">
        <f t="shared" si="284"/>
        <v>MOW L3C EAAJ_2025</v>
      </c>
      <c r="B18223" t="s">
        <v>130</v>
      </c>
      <c r="C18223" t="s">
        <v>88</v>
      </c>
      <c r="D18223" t="s">
        <v>24</v>
      </c>
      <c r="E18223" t="s">
        <v>29</v>
      </c>
      <c r="F18223" t="s">
        <v>31</v>
      </c>
      <c r="K18223">
        <v>0</v>
      </c>
      <c r="L18223" s="51">
        <v>46022</v>
      </c>
      <c r="M18223">
        <v>2</v>
      </c>
    </row>
    <row r="18224" spans="1:13" x14ac:dyDescent="0.25">
      <c r="A18224" s="21" t="str">
        <f t="shared" si="284"/>
        <v>MOW L3C EAAJ_2026</v>
      </c>
      <c r="B18224" t="s">
        <v>130</v>
      </c>
      <c r="C18224" t="s">
        <v>88</v>
      </c>
      <c r="D18224" t="s">
        <v>24</v>
      </c>
      <c r="E18224" t="s">
        <v>29</v>
      </c>
      <c r="F18224" t="s">
        <v>31</v>
      </c>
      <c r="K18224">
        <v>0</v>
      </c>
      <c r="L18224" s="51">
        <v>46387</v>
      </c>
      <c r="M18224">
        <v>3</v>
      </c>
    </row>
    <row r="18225" spans="1:13" x14ac:dyDescent="0.25">
      <c r="A18225" s="21" t="str">
        <f t="shared" si="284"/>
        <v>MOW L3C EAAJ_2027</v>
      </c>
      <c r="B18225" t="s">
        <v>130</v>
      </c>
      <c r="C18225" t="s">
        <v>88</v>
      </c>
      <c r="D18225" t="s">
        <v>24</v>
      </c>
      <c r="E18225" t="s">
        <v>29</v>
      </c>
      <c r="F18225" t="s">
        <v>31</v>
      </c>
      <c r="K18225">
        <v>0</v>
      </c>
      <c r="L18225" s="51">
        <v>46752</v>
      </c>
      <c r="M18225">
        <v>4</v>
      </c>
    </row>
    <row r="18226" spans="1:13" x14ac:dyDescent="0.25">
      <c r="A18226" s="21" t="str">
        <f t="shared" si="284"/>
        <v>MOW L3C EAAJ_2028</v>
      </c>
      <c r="B18226" t="s">
        <v>130</v>
      </c>
      <c r="C18226" t="s">
        <v>88</v>
      </c>
      <c r="D18226" t="s">
        <v>24</v>
      </c>
      <c r="E18226" t="s">
        <v>29</v>
      </c>
      <c r="F18226" t="s">
        <v>31</v>
      </c>
      <c r="K18226">
        <v>0</v>
      </c>
      <c r="L18226" s="51">
        <v>47118</v>
      </c>
      <c r="M18226">
        <v>5</v>
      </c>
    </row>
    <row r="18227" spans="1:13" x14ac:dyDescent="0.25">
      <c r="A18227" s="21" t="str">
        <f t="shared" si="284"/>
        <v>MOW L3C EAAJ_2029</v>
      </c>
      <c r="B18227" t="s">
        <v>130</v>
      </c>
      <c r="C18227" t="s">
        <v>88</v>
      </c>
      <c r="D18227" t="s">
        <v>24</v>
      </c>
      <c r="E18227" t="s">
        <v>29</v>
      </c>
      <c r="F18227" t="s">
        <v>31</v>
      </c>
      <c r="K18227">
        <v>0</v>
      </c>
      <c r="L18227" s="51">
        <v>47483</v>
      </c>
      <c r="M18227">
        <v>6</v>
      </c>
    </row>
    <row r="18228" spans="1:13" x14ac:dyDescent="0.25">
      <c r="A18228" s="21" t="str">
        <f t="shared" si="284"/>
        <v>MOW L3C EAAJ_2030</v>
      </c>
      <c r="B18228" t="s">
        <v>130</v>
      </c>
      <c r="C18228" t="s">
        <v>88</v>
      </c>
      <c r="D18228" t="s">
        <v>24</v>
      </c>
      <c r="E18228" t="s">
        <v>29</v>
      </c>
      <c r="F18228" t="s">
        <v>31</v>
      </c>
      <c r="K18228">
        <v>0</v>
      </c>
      <c r="L18228" s="51">
        <v>47848</v>
      </c>
      <c r="M18228">
        <v>7</v>
      </c>
    </row>
    <row r="18229" spans="1:13" x14ac:dyDescent="0.25">
      <c r="A18229" s="21" t="str">
        <f t="shared" si="284"/>
        <v>MOW L3C EAAJ_2031</v>
      </c>
      <c r="B18229" t="s">
        <v>130</v>
      </c>
      <c r="C18229" t="s">
        <v>88</v>
      </c>
      <c r="D18229" t="s">
        <v>24</v>
      </c>
      <c r="E18229" t="s">
        <v>29</v>
      </c>
      <c r="F18229" t="s">
        <v>31</v>
      </c>
      <c r="K18229">
        <v>0</v>
      </c>
      <c r="L18229" s="51">
        <v>48213</v>
      </c>
      <c r="M18229">
        <v>8</v>
      </c>
    </row>
    <row r="18230" spans="1:13" x14ac:dyDescent="0.25">
      <c r="A18230" s="21" t="str">
        <f t="shared" si="284"/>
        <v>MOW L3C EAAJ_2032</v>
      </c>
      <c r="B18230" t="s">
        <v>130</v>
      </c>
      <c r="C18230" t="s">
        <v>88</v>
      </c>
      <c r="D18230" t="s">
        <v>24</v>
      </c>
      <c r="E18230" t="s">
        <v>29</v>
      </c>
      <c r="F18230" t="s">
        <v>31</v>
      </c>
      <c r="K18230">
        <v>0</v>
      </c>
      <c r="L18230" s="51">
        <v>48579</v>
      </c>
      <c r="M18230">
        <v>9</v>
      </c>
    </row>
    <row r="18231" spans="1:13" x14ac:dyDescent="0.25">
      <c r="A18231" s="21" t="str">
        <f t="shared" si="284"/>
        <v>MOW L3C EAAJ_2033</v>
      </c>
      <c r="B18231" t="s">
        <v>130</v>
      </c>
      <c r="C18231" t="s">
        <v>88</v>
      </c>
      <c r="D18231" t="s">
        <v>24</v>
      </c>
      <c r="E18231" t="s">
        <v>29</v>
      </c>
      <c r="F18231" t="s">
        <v>31</v>
      </c>
      <c r="K18231">
        <v>0</v>
      </c>
      <c r="L18231" s="51">
        <v>48944</v>
      </c>
      <c r="M18231">
        <v>10</v>
      </c>
    </row>
    <row r="18232" spans="1:13" x14ac:dyDescent="0.25">
      <c r="A18232" s="21" t="str">
        <f t="shared" si="284"/>
        <v>MOW L3C EAAJ_2034</v>
      </c>
      <c r="B18232" t="s">
        <v>130</v>
      </c>
      <c r="C18232" t="s">
        <v>88</v>
      </c>
      <c r="D18232" t="s">
        <v>24</v>
      </c>
      <c r="E18232" t="s">
        <v>29</v>
      </c>
      <c r="F18232" t="s">
        <v>31</v>
      </c>
      <c r="K18232">
        <v>0</v>
      </c>
      <c r="L18232" s="51">
        <v>49309</v>
      </c>
      <c r="M18232">
        <v>11</v>
      </c>
    </row>
    <row r="18233" spans="1:13" x14ac:dyDescent="0.25">
      <c r="A18233" s="21" t="str">
        <f t="shared" si="284"/>
        <v>MOW L3C EAAJ_2035</v>
      </c>
      <c r="B18233" t="s">
        <v>130</v>
      </c>
      <c r="C18233" t="s">
        <v>88</v>
      </c>
      <c r="D18233" t="s">
        <v>24</v>
      </c>
      <c r="E18233" t="s">
        <v>29</v>
      </c>
      <c r="F18233" t="s">
        <v>31</v>
      </c>
      <c r="K18233">
        <v>0</v>
      </c>
      <c r="L18233" s="51">
        <v>49674</v>
      </c>
      <c r="M18233">
        <v>12</v>
      </c>
    </row>
    <row r="18234" spans="1:13" x14ac:dyDescent="0.25">
      <c r="A18234" s="21" t="str">
        <f t="shared" si="284"/>
        <v>MOW L3C EAAJ_2036</v>
      </c>
      <c r="B18234" t="s">
        <v>130</v>
      </c>
      <c r="C18234" t="s">
        <v>88</v>
      </c>
      <c r="D18234" t="s">
        <v>24</v>
      </c>
      <c r="E18234" t="s">
        <v>29</v>
      </c>
      <c r="F18234" t="s">
        <v>31</v>
      </c>
      <c r="K18234">
        <v>0</v>
      </c>
      <c r="L18234" s="51">
        <v>50040</v>
      </c>
      <c r="M18234">
        <v>13</v>
      </c>
    </row>
    <row r="18235" spans="1:13" x14ac:dyDescent="0.25">
      <c r="A18235" s="21" t="str">
        <f t="shared" si="284"/>
        <v>MOW L3C EAAJ_2037</v>
      </c>
      <c r="B18235" t="s">
        <v>130</v>
      </c>
      <c r="C18235" t="s">
        <v>88</v>
      </c>
      <c r="D18235" t="s">
        <v>24</v>
      </c>
      <c r="E18235" t="s">
        <v>29</v>
      </c>
      <c r="F18235" t="s">
        <v>31</v>
      </c>
      <c r="K18235">
        <v>0</v>
      </c>
      <c r="L18235" s="51">
        <v>50405</v>
      </c>
      <c r="M18235">
        <v>14</v>
      </c>
    </row>
    <row r="18236" spans="1:13" x14ac:dyDescent="0.25">
      <c r="A18236" s="21" t="str">
        <f t="shared" si="284"/>
        <v>MOW L3C EAAJ_2038</v>
      </c>
      <c r="B18236" t="s">
        <v>130</v>
      </c>
      <c r="C18236" t="s">
        <v>88</v>
      </c>
      <c r="D18236" t="s">
        <v>24</v>
      </c>
      <c r="E18236" t="s">
        <v>29</v>
      </c>
      <c r="F18236" t="s">
        <v>31</v>
      </c>
      <c r="K18236">
        <v>0</v>
      </c>
      <c r="L18236" s="51">
        <v>50770</v>
      </c>
      <c r="M18236">
        <v>15</v>
      </c>
    </row>
    <row r="18237" spans="1:13" x14ac:dyDescent="0.25">
      <c r="A18237" s="21" t="str">
        <f t="shared" si="284"/>
        <v>MOW L3C EAAJ_2039</v>
      </c>
      <c r="B18237" t="s">
        <v>130</v>
      </c>
      <c r="C18237" t="s">
        <v>88</v>
      </c>
      <c r="D18237" t="s">
        <v>24</v>
      </c>
      <c r="E18237" t="s">
        <v>29</v>
      </c>
      <c r="F18237" t="s">
        <v>31</v>
      </c>
      <c r="K18237">
        <v>0</v>
      </c>
      <c r="L18237" s="51">
        <v>51135</v>
      </c>
      <c r="M18237">
        <v>16</v>
      </c>
    </row>
    <row r="18238" spans="1:13" x14ac:dyDescent="0.25">
      <c r="A18238" s="21" t="str">
        <f t="shared" si="284"/>
        <v>MOW L3C EAAJ_2040</v>
      </c>
      <c r="B18238" t="s">
        <v>130</v>
      </c>
      <c r="C18238" t="s">
        <v>88</v>
      </c>
      <c r="D18238" t="s">
        <v>24</v>
      </c>
      <c r="E18238" t="s">
        <v>29</v>
      </c>
      <c r="F18238" t="s">
        <v>31</v>
      </c>
      <c r="K18238">
        <v>0</v>
      </c>
      <c r="L18238" s="51">
        <v>51501</v>
      </c>
      <c r="M18238">
        <v>17</v>
      </c>
    </row>
    <row r="18239" spans="1:13" x14ac:dyDescent="0.25">
      <c r="A18239" s="21" t="str">
        <f t="shared" si="284"/>
        <v>MOW L3C EAAJ_2041</v>
      </c>
      <c r="B18239" t="s">
        <v>130</v>
      </c>
      <c r="C18239" t="s">
        <v>88</v>
      </c>
      <c r="D18239" t="s">
        <v>24</v>
      </c>
      <c r="E18239" t="s">
        <v>29</v>
      </c>
      <c r="F18239" t="s">
        <v>31</v>
      </c>
      <c r="K18239">
        <v>0</v>
      </c>
      <c r="L18239" s="51">
        <v>51866</v>
      </c>
      <c r="M18239">
        <v>18</v>
      </c>
    </row>
    <row r="18240" spans="1:13" x14ac:dyDescent="0.25">
      <c r="A18240" s="21" t="str">
        <f t="shared" si="284"/>
        <v>MOW L3C EAAJ_2042</v>
      </c>
      <c r="B18240" t="s">
        <v>130</v>
      </c>
      <c r="C18240" t="s">
        <v>88</v>
      </c>
      <c r="D18240" t="s">
        <v>24</v>
      </c>
      <c r="E18240" t="s">
        <v>29</v>
      </c>
      <c r="F18240" t="s">
        <v>31</v>
      </c>
      <c r="K18240">
        <v>0</v>
      </c>
      <c r="L18240" s="51">
        <v>52231</v>
      </c>
      <c r="M18240">
        <v>19</v>
      </c>
    </row>
    <row r="18241" spans="1:14" x14ac:dyDescent="0.25">
      <c r="A18241" s="21" t="str">
        <f t="shared" si="284"/>
        <v>MOW L3C EAAJ_2043</v>
      </c>
      <c r="B18241" t="s">
        <v>130</v>
      </c>
      <c r="C18241" t="s">
        <v>88</v>
      </c>
      <c r="D18241" t="s">
        <v>24</v>
      </c>
      <c r="E18241" t="s">
        <v>29</v>
      </c>
      <c r="F18241" t="s">
        <v>31</v>
      </c>
      <c r="K18241">
        <v>0</v>
      </c>
      <c r="L18241" s="51">
        <v>52596</v>
      </c>
      <c r="M18241">
        <v>20</v>
      </c>
    </row>
    <row r="18242" spans="1:14" x14ac:dyDescent="0.25">
      <c r="A18242" s="21" t="str">
        <f t="shared" ref="A18242:A18305" si="285">B18242&amp;" "&amp;D18242&amp;" "&amp;C18242&amp;"_"&amp;YEAR(L18242)</f>
        <v>MOW L3C EAAJ_2024</v>
      </c>
      <c r="B18242" t="s">
        <v>130</v>
      </c>
      <c r="C18242" t="s">
        <v>88</v>
      </c>
      <c r="D18242" t="s">
        <v>24</v>
      </c>
      <c r="E18242" t="s">
        <v>5</v>
      </c>
      <c r="F18242" t="s">
        <v>4</v>
      </c>
      <c r="G18242">
        <v>0</v>
      </c>
      <c r="H18242">
        <v>0</v>
      </c>
      <c r="I18242">
        <v>0</v>
      </c>
      <c r="J18242">
        <v>0</v>
      </c>
      <c r="L18242" s="51">
        <v>45657</v>
      </c>
      <c r="M18242">
        <v>1</v>
      </c>
      <c r="N18242">
        <v>0</v>
      </c>
    </row>
    <row r="18243" spans="1:14" x14ac:dyDescent="0.25">
      <c r="A18243" s="21" t="str">
        <f t="shared" si="285"/>
        <v>MOW L3C EAAJ_2025</v>
      </c>
      <c r="B18243" t="s">
        <v>130</v>
      </c>
      <c r="C18243" t="s">
        <v>88</v>
      </c>
      <c r="D18243" t="s">
        <v>24</v>
      </c>
      <c r="E18243" t="s">
        <v>5</v>
      </c>
      <c r="F18243" t="s">
        <v>4</v>
      </c>
      <c r="G18243">
        <v>0</v>
      </c>
      <c r="H18243">
        <v>0</v>
      </c>
      <c r="I18243">
        <v>4883.10009765625</v>
      </c>
      <c r="J18243">
        <v>0</v>
      </c>
      <c r="L18243" s="51">
        <v>46022</v>
      </c>
      <c r="M18243">
        <v>2</v>
      </c>
      <c r="N18243">
        <v>0</v>
      </c>
    </row>
    <row r="18244" spans="1:14" x14ac:dyDescent="0.25">
      <c r="A18244" s="21" t="str">
        <f t="shared" si="285"/>
        <v>MOW L3C EAAJ_2026</v>
      </c>
      <c r="B18244" t="s">
        <v>130</v>
      </c>
      <c r="C18244" t="s">
        <v>88</v>
      </c>
      <c r="D18244" t="s">
        <v>24</v>
      </c>
      <c r="E18244" t="s">
        <v>5</v>
      </c>
      <c r="F18244" t="s">
        <v>4</v>
      </c>
      <c r="G18244">
        <v>0</v>
      </c>
      <c r="H18244">
        <v>3752.09033203125</v>
      </c>
      <c r="I18244">
        <v>-55303.4140625</v>
      </c>
      <c r="J18244">
        <v>0</v>
      </c>
      <c r="L18244" s="51">
        <v>46387</v>
      </c>
      <c r="M18244">
        <v>3</v>
      </c>
      <c r="N18244">
        <v>0</v>
      </c>
    </row>
    <row r="18245" spans="1:14" x14ac:dyDescent="0.25">
      <c r="A18245" s="21" t="str">
        <f t="shared" si="285"/>
        <v>MOW L3C EAAJ_2027</v>
      </c>
      <c r="B18245" t="s">
        <v>130</v>
      </c>
      <c r="C18245" t="s">
        <v>88</v>
      </c>
      <c r="D18245" t="s">
        <v>24</v>
      </c>
      <c r="E18245" t="s">
        <v>5</v>
      </c>
      <c r="F18245" t="s">
        <v>4</v>
      </c>
      <c r="G18245">
        <v>0</v>
      </c>
      <c r="H18245">
        <v>4496.580078125</v>
      </c>
      <c r="I18245">
        <v>-23738.14453125</v>
      </c>
      <c r="J18245">
        <v>0</v>
      </c>
      <c r="L18245" s="51">
        <v>46752</v>
      </c>
      <c r="M18245">
        <v>4</v>
      </c>
      <c r="N18245">
        <v>0</v>
      </c>
    </row>
    <row r="18246" spans="1:14" x14ac:dyDescent="0.25">
      <c r="A18246" s="21" t="str">
        <f t="shared" si="285"/>
        <v>MOW L3C EAAJ_2028</v>
      </c>
      <c r="B18246" t="s">
        <v>130</v>
      </c>
      <c r="C18246" t="s">
        <v>88</v>
      </c>
      <c r="D18246" t="s">
        <v>24</v>
      </c>
      <c r="E18246" t="s">
        <v>5</v>
      </c>
      <c r="F18246" t="s">
        <v>4</v>
      </c>
      <c r="G18246">
        <v>0</v>
      </c>
      <c r="H18246">
        <v>34170.73828125</v>
      </c>
      <c r="I18246">
        <v>141583.6875</v>
      </c>
      <c r="J18246">
        <v>0</v>
      </c>
      <c r="L18246" s="51">
        <v>47118</v>
      </c>
      <c r="M18246">
        <v>5</v>
      </c>
      <c r="N18246">
        <v>24332.7890625</v>
      </c>
    </row>
    <row r="18247" spans="1:14" x14ac:dyDescent="0.25">
      <c r="A18247" s="21" t="str">
        <f t="shared" si="285"/>
        <v>MOW L3C EAAJ_2029</v>
      </c>
      <c r="B18247" t="s">
        <v>130</v>
      </c>
      <c r="C18247" t="s">
        <v>88</v>
      </c>
      <c r="D18247" t="s">
        <v>24</v>
      </c>
      <c r="E18247" t="s">
        <v>5</v>
      </c>
      <c r="F18247" t="s">
        <v>4</v>
      </c>
      <c r="G18247">
        <v>0</v>
      </c>
      <c r="H18247">
        <v>37347.94140625</v>
      </c>
      <c r="I18247">
        <v>134830.765625</v>
      </c>
      <c r="J18247">
        <v>0</v>
      </c>
      <c r="L18247" s="51">
        <v>47483</v>
      </c>
      <c r="M18247">
        <v>6</v>
      </c>
      <c r="N18247">
        <v>27796.62890625</v>
      </c>
    </row>
    <row r="18248" spans="1:14" x14ac:dyDescent="0.25">
      <c r="A18248" s="21" t="str">
        <f t="shared" si="285"/>
        <v>MOW L3C EAAJ_2030</v>
      </c>
      <c r="B18248" t="s">
        <v>130</v>
      </c>
      <c r="C18248" t="s">
        <v>88</v>
      </c>
      <c r="D18248" t="s">
        <v>24</v>
      </c>
      <c r="E18248" t="s">
        <v>5</v>
      </c>
      <c r="F18248" t="s">
        <v>4</v>
      </c>
      <c r="G18248">
        <v>0</v>
      </c>
      <c r="H18248">
        <v>71202.3359375</v>
      </c>
      <c r="I18248">
        <v>193773.9375</v>
      </c>
      <c r="J18248">
        <v>0</v>
      </c>
      <c r="L18248" s="51">
        <v>47848</v>
      </c>
      <c r="M18248">
        <v>7</v>
      </c>
      <c r="N18248">
        <v>65322.78125</v>
      </c>
    </row>
    <row r="18249" spans="1:14" x14ac:dyDescent="0.25">
      <c r="A18249" s="21" t="str">
        <f t="shared" si="285"/>
        <v>MOW L3C EAAJ_2031</v>
      </c>
      <c r="B18249" t="s">
        <v>130</v>
      </c>
      <c r="C18249" t="s">
        <v>88</v>
      </c>
      <c r="D18249" t="s">
        <v>24</v>
      </c>
      <c r="E18249" t="s">
        <v>5</v>
      </c>
      <c r="F18249" t="s">
        <v>4</v>
      </c>
      <c r="G18249">
        <v>0</v>
      </c>
      <c r="H18249">
        <v>85114.9296875</v>
      </c>
      <c r="I18249">
        <v>188194.234375</v>
      </c>
      <c r="J18249">
        <v>0</v>
      </c>
      <c r="L18249" s="51">
        <v>48213</v>
      </c>
      <c r="M18249">
        <v>8</v>
      </c>
      <c r="N18249">
        <v>100532.203125</v>
      </c>
    </row>
    <row r="18250" spans="1:14" x14ac:dyDescent="0.25">
      <c r="A18250" s="21" t="str">
        <f t="shared" si="285"/>
        <v>MOW L3C EAAJ_2032</v>
      </c>
      <c r="B18250" t="s">
        <v>130</v>
      </c>
      <c r="C18250" t="s">
        <v>88</v>
      </c>
      <c r="D18250" t="s">
        <v>24</v>
      </c>
      <c r="E18250" t="s">
        <v>5</v>
      </c>
      <c r="F18250" t="s">
        <v>4</v>
      </c>
      <c r="G18250">
        <v>0</v>
      </c>
      <c r="H18250">
        <v>86621.28125</v>
      </c>
      <c r="I18250">
        <v>184140.921875</v>
      </c>
      <c r="J18250">
        <v>0</v>
      </c>
      <c r="L18250" s="51">
        <v>48579</v>
      </c>
      <c r="M18250">
        <v>9</v>
      </c>
      <c r="N18250">
        <v>106091.0546875</v>
      </c>
    </row>
    <row r="18251" spans="1:14" x14ac:dyDescent="0.25">
      <c r="A18251" s="21" t="str">
        <f t="shared" si="285"/>
        <v>MOW L3C EAAJ_2033</v>
      </c>
      <c r="B18251" t="s">
        <v>130</v>
      </c>
      <c r="C18251" t="s">
        <v>88</v>
      </c>
      <c r="D18251" t="s">
        <v>24</v>
      </c>
      <c r="E18251" t="s">
        <v>5</v>
      </c>
      <c r="F18251" t="s">
        <v>4</v>
      </c>
      <c r="G18251">
        <v>0</v>
      </c>
      <c r="H18251">
        <v>80175.4765625</v>
      </c>
      <c r="I18251">
        <v>179805.765625</v>
      </c>
      <c r="J18251">
        <v>0</v>
      </c>
      <c r="L18251" s="51">
        <v>48944</v>
      </c>
      <c r="M18251">
        <v>10</v>
      </c>
      <c r="N18251">
        <v>121284.484375</v>
      </c>
    </row>
    <row r="18252" spans="1:14" x14ac:dyDescent="0.25">
      <c r="A18252" s="21" t="str">
        <f t="shared" si="285"/>
        <v>MOW L3C EAAJ_2034</v>
      </c>
      <c r="B18252" t="s">
        <v>130</v>
      </c>
      <c r="C18252" t="s">
        <v>88</v>
      </c>
      <c r="D18252" t="s">
        <v>24</v>
      </c>
      <c r="E18252" t="s">
        <v>5</v>
      </c>
      <c r="F18252" t="s">
        <v>4</v>
      </c>
      <c r="G18252">
        <v>0</v>
      </c>
      <c r="H18252">
        <v>71080.53125</v>
      </c>
      <c r="I18252">
        <v>176412.703125</v>
      </c>
      <c r="J18252">
        <v>0</v>
      </c>
      <c r="L18252" s="51">
        <v>49309</v>
      </c>
      <c r="M18252">
        <v>11</v>
      </c>
      <c r="N18252">
        <v>123522.265625</v>
      </c>
    </row>
    <row r="18253" spans="1:14" x14ac:dyDescent="0.25">
      <c r="A18253" s="21" t="str">
        <f t="shared" si="285"/>
        <v>MOW L3C EAAJ_2035</v>
      </c>
      <c r="B18253" t="s">
        <v>130</v>
      </c>
      <c r="C18253" t="s">
        <v>88</v>
      </c>
      <c r="D18253" t="s">
        <v>24</v>
      </c>
      <c r="E18253" t="s">
        <v>5</v>
      </c>
      <c r="F18253" t="s">
        <v>4</v>
      </c>
      <c r="G18253">
        <v>0</v>
      </c>
      <c r="H18253">
        <v>66545.6171875</v>
      </c>
      <c r="I18253">
        <v>440265.59375</v>
      </c>
      <c r="J18253">
        <v>0</v>
      </c>
      <c r="L18253" s="51">
        <v>49674</v>
      </c>
      <c r="M18253">
        <v>12</v>
      </c>
      <c r="N18253">
        <v>155906.921875</v>
      </c>
    </row>
    <row r="18254" spans="1:14" x14ac:dyDescent="0.25">
      <c r="A18254" s="21" t="str">
        <f t="shared" si="285"/>
        <v>MOW L3C EAAJ_2036</v>
      </c>
      <c r="B18254" t="s">
        <v>130</v>
      </c>
      <c r="C18254" t="s">
        <v>88</v>
      </c>
      <c r="D18254" t="s">
        <v>24</v>
      </c>
      <c r="E18254" t="s">
        <v>5</v>
      </c>
      <c r="F18254" t="s">
        <v>4</v>
      </c>
      <c r="G18254">
        <v>0</v>
      </c>
      <c r="H18254">
        <v>66639.3203125</v>
      </c>
      <c r="I18254">
        <v>435617.78125</v>
      </c>
      <c r="J18254">
        <v>0</v>
      </c>
      <c r="L18254" s="51">
        <v>50040</v>
      </c>
      <c r="M18254">
        <v>13</v>
      </c>
      <c r="N18254">
        <v>189821.59375</v>
      </c>
    </row>
    <row r="18255" spans="1:14" x14ac:dyDescent="0.25">
      <c r="A18255" s="21" t="str">
        <f t="shared" si="285"/>
        <v>MOW L3C EAAJ_2037</v>
      </c>
      <c r="B18255" t="s">
        <v>130</v>
      </c>
      <c r="C18255" t="s">
        <v>88</v>
      </c>
      <c r="D18255" t="s">
        <v>24</v>
      </c>
      <c r="E18255" t="s">
        <v>5</v>
      </c>
      <c r="F18255" t="s">
        <v>4</v>
      </c>
      <c r="G18255">
        <v>0</v>
      </c>
      <c r="H18255">
        <v>59759.7265625</v>
      </c>
      <c r="I18255">
        <v>427956.9375</v>
      </c>
      <c r="J18255">
        <v>0</v>
      </c>
      <c r="L18255" s="51">
        <v>50405</v>
      </c>
      <c r="M18255">
        <v>14</v>
      </c>
      <c r="N18255">
        <v>216997.78125</v>
      </c>
    </row>
    <row r="18256" spans="1:14" x14ac:dyDescent="0.25">
      <c r="A18256" s="21" t="str">
        <f t="shared" si="285"/>
        <v>MOW L3C EAAJ_2038</v>
      </c>
      <c r="B18256" t="s">
        <v>130</v>
      </c>
      <c r="C18256" t="s">
        <v>88</v>
      </c>
      <c r="D18256" t="s">
        <v>24</v>
      </c>
      <c r="E18256" t="s">
        <v>5</v>
      </c>
      <c r="F18256" t="s">
        <v>4</v>
      </c>
      <c r="G18256">
        <v>0</v>
      </c>
      <c r="H18256">
        <v>49388.5625</v>
      </c>
      <c r="I18256">
        <v>421709.6875</v>
      </c>
      <c r="J18256">
        <v>0</v>
      </c>
      <c r="L18256" s="51">
        <v>50770</v>
      </c>
      <c r="M18256">
        <v>15</v>
      </c>
      <c r="N18256">
        <v>241739.25</v>
      </c>
    </row>
    <row r="18257" spans="1:14" x14ac:dyDescent="0.25">
      <c r="A18257" s="21" t="str">
        <f t="shared" si="285"/>
        <v>MOW L3C EAAJ_2039</v>
      </c>
      <c r="B18257" t="s">
        <v>130</v>
      </c>
      <c r="C18257" t="s">
        <v>88</v>
      </c>
      <c r="D18257" t="s">
        <v>24</v>
      </c>
      <c r="E18257" t="s">
        <v>5</v>
      </c>
      <c r="F18257" t="s">
        <v>4</v>
      </c>
      <c r="G18257">
        <v>0</v>
      </c>
      <c r="H18257">
        <v>74726.1015625</v>
      </c>
      <c r="I18257">
        <v>569169.0625</v>
      </c>
      <c r="J18257">
        <v>0</v>
      </c>
      <c r="L18257" s="51">
        <v>51135</v>
      </c>
      <c r="M18257">
        <v>16</v>
      </c>
      <c r="N18257">
        <v>306388.15625</v>
      </c>
    </row>
    <row r="18258" spans="1:14" x14ac:dyDescent="0.25">
      <c r="A18258" s="21" t="str">
        <f t="shared" si="285"/>
        <v>MOW L3C EAAJ_2040</v>
      </c>
      <c r="B18258" t="s">
        <v>130</v>
      </c>
      <c r="C18258" t="s">
        <v>88</v>
      </c>
      <c r="D18258" t="s">
        <v>24</v>
      </c>
      <c r="E18258" t="s">
        <v>5</v>
      </c>
      <c r="F18258" t="s">
        <v>4</v>
      </c>
      <c r="G18258">
        <v>0</v>
      </c>
      <c r="H18258">
        <v>52418.6171875</v>
      </c>
      <c r="I18258">
        <v>563394.8125</v>
      </c>
      <c r="J18258">
        <v>0</v>
      </c>
      <c r="L18258" s="51">
        <v>51501</v>
      </c>
      <c r="M18258">
        <v>17</v>
      </c>
      <c r="N18258">
        <v>333669.65625</v>
      </c>
    </row>
    <row r="18259" spans="1:14" x14ac:dyDescent="0.25">
      <c r="A18259" s="21" t="str">
        <f t="shared" si="285"/>
        <v>MOW L3C EAAJ_2041</v>
      </c>
      <c r="B18259" t="s">
        <v>130</v>
      </c>
      <c r="C18259" t="s">
        <v>88</v>
      </c>
      <c r="D18259" t="s">
        <v>24</v>
      </c>
      <c r="E18259" t="s">
        <v>5</v>
      </c>
      <c r="F18259" t="s">
        <v>4</v>
      </c>
      <c r="G18259">
        <v>0</v>
      </c>
      <c r="H18259">
        <v>33012.01953125</v>
      </c>
      <c r="I18259">
        <v>553953.0625</v>
      </c>
      <c r="J18259">
        <v>0</v>
      </c>
      <c r="L18259" s="51">
        <v>51866</v>
      </c>
      <c r="M18259">
        <v>18</v>
      </c>
      <c r="N18259">
        <v>350850.59375</v>
      </c>
    </row>
    <row r="18260" spans="1:14" x14ac:dyDescent="0.25">
      <c r="A18260" s="21" t="str">
        <f t="shared" si="285"/>
        <v>MOW L3C EAAJ_2042</v>
      </c>
      <c r="B18260" t="s">
        <v>130</v>
      </c>
      <c r="C18260" t="s">
        <v>88</v>
      </c>
      <c r="D18260" t="s">
        <v>24</v>
      </c>
      <c r="E18260" t="s">
        <v>5</v>
      </c>
      <c r="F18260" t="s">
        <v>4</v>
      </c>
      <c r="G18260">
        <v>0</v>
      </c>
      <c r="H18260">
        <v>18690.13671875</v>
      </c>
      <c r="I18260">
        <v>546370.5625</v>
      </c>
      <c r="J18260">
        <v>0</v>
      </c>
      <c r="L18260" s="51">
        <v>52231</v>
      </c>
      <c r="M18260">
        <v>19</v>
      </c>
      <c r="N18260">
        <v>357862.15625</v>
      </c>
    </row>
    <row r="18261" spans="1:14" x14ac:dyDescent="0.25">
      <c r="A18261" s="21" t="str">
        <f t="shared" si="285"/>
        <v>MOW L3C EAAJ_2043</v>
      </c>
      <c r="B18261" t="s">
        <v>130</v>
      </c>
      <c r="C18261" t="s">
        <v>88</v>
      </c>
      <c r="D18261" t="s">
        <v>24</v>
      </c>
      <c r="E18261" t="s">
        <v>5</v>
      </c>
      <c r="F18261" t="s">
        <v>4</v>
      </c>
      <c r="G18261">
        <v>0</v>
      </c>
      <c r="H18261">
        <v>3240.909423828125</v>
      </c>
      <c r="I18261">
        <v>539032.25</v>
      </c>
      <c r="J18261">
        <v>0</v>
      </c>
      <c r="L18261" s="51">
        <v>52596</v>
      </c>
      <c r="M18261">
        <v>20</v>
      </c>
      <c r="N18261">
        <v>371188.125</v>
      </c>
    </row>
    <row r="18262" spans="1:14" x14ac:dyDescent="0.25">
      <c r="A18262" s="21" t="str">
        <f t="shared" si="285"/>
        <v>MOW L3C EAAJ_2024</v>
      </c>
      <c r="B18262" t="s">
        <v>130</v>
      </c>
      <c r="C18262" t="s">
        <v>88</v>
      </c>
      <c r="D18262" t="s">
        <v>24</v>
      </c>
      <c r="E18262" t="s">
        <v>5</v>
      </c>
      <c r="F18262" t="s">
        <v>32</v>
      </c>
      <c r="G18262">
        <v>174667.203125</v>
      </c>
      <c r="H18262">
        <v>77966.25</v>
      </c>
      <c r="I18262">
        <v>15499.482421875</v>
      </c>
      <c r="J18262">
        <v>0</v>
      </c>
      <c r="L18262" s="51">
        <v>45657</v>
      </c>
      <c r="M18262">
        <v>1</v>
      </c>
      <c r="N18262">
        <v>106941.203125</v>
      </c>
    </row>
    <row r="18263" spans="1:14" x14ac:dyDescent="0.25">
      <c r="A18263" s="21" t="str">
        <f t="shared" si="285"/>
        <v>MOW L3C EAAJ_2025</v>
      </c>
      <c r="B18263" t="s">
        <v>130</v>
      </c>
      <c r="C18263" t="s">
        <v>88</v>
      </c>
      <c r="D18263" t="s">
        <v>24</v>
      </c>
      <c r="E18263" t="s">
        <v>5</v>
      </c>
      <c r="F18263" t="s">
        <v>32</v>
      </c>
      <c r="G18263">
        <v>189335.015625</v>
      </c>
      <c r="H18263">
        <v>83924.9765625</v>
      </c>
      <c r="I18263">
        <v>20594.513671875</v>
      </c>
      <c r="J18263">
        <v>0</v>
      </c>
      <c r="L18263" s="51">
        <v>46022</v>
      </c>
      <c r="M18263">
        <v>2</v>
      </c>
      <c r="N18263">
        <v>108426.4140625</v>
      </c>
    </row>
    <row r="18264" spans="1:14" x14ac:dyDescent="0.25">
      <c r="A18264" s="21" t="str">
        <f t="shared" si="285"/>
        <v>MOW L3C EAAJ_2026</v>
      </c>
      <c r="B18264" t="s">
        <v>130</v>
      </c>
      <c r="C18264" t="s">
        <v>88</v>
      </c>
      <c r="D18264" t="s">
        <v>24</v>
      </c>
      <c r="E18264" t="s">
        <v>5</v>
      </c>
      <c r="F18264" t="s">
        <v>32</v>
      </c>
      <c r="G18264">
        <v>203954.734375</v>
      </c>
      <c r="H18264">
        <v>95013.3515625</v>
      </c>
      <c r="I18264">
        <v>23674.36328125</v>
      </c>
      <c r="J18264">
        <v>0</v>
      </c>
      <c r="L18264" s="51">
        <v>46387</v>
      </c>
      <c r="M18264">
        <v>3</v>
      </c>
      <c r="N18264">
        <v>113452.125</v>
      </c>
    </row>
    <row r="18265" spans="1:14" x14ac:dyDescent="0.25">
      <c r="A18265" s="21" t="str">
        <f t="shared" si="285"/>
        <v>MOW L3C EAAJ_2027</v>
      </c>
      <c r="B18265" t="s">
        <v>130</v>
      </c>
      <c r="C18265" t="s">
        <v>88</v>
      </c>
      <c r="D18265" t="s">
        <v>24</v>
      </c>
      <c r="E18265" t="s">
        <v>5</v>
      </c>
      <c r="F18265" t="s">
        <v>32</v>
      </c>
      <c r="G18265">
        <v>214899.625</v>
      </c>
      <c r="H18265">
        <v>91571.390625</v>
      </c>
      <c r="I18265">
        <v>27197.361328125</v>
      </c>
      <c r="J18265">
        <v>0</v>
      </c>
      <c r="L18265" s="51">
        <v>46752</v>
      </c>
      <c r="M18265">
        <v>4</v>
      </c>
      <c r="N18265">
        <v>110863.3671875</v>
      </c>
    </row>
    <row r="18266" spans="1:14" x14ac:dyDescent="0.25">
      <c r="A18266" s="21" t="str">
        <f t="shared" si="285"/>
        <v>MOW L3C EAAJ_2028</v>
      </c>
      <c r="B18266" t="s">
        <v>130</v>
      </c>
      <c r="C18266" t="s">
        <v>88</v>
      </c>
      <c r="D18266" t="s">
        <v>24</v>
      </c>
      <c r="E18266" t="s">
        <v>5</v>
      </c>
      <c r="F18266" t="s">
        <v>32</v>
      </c>
      <c r="G18266">
        <v>223085.546875</v>
      </c>
      <c r="H18266">
        <v>100356.1328125</v>
      </c>
      <c r="I18266">
        <v>29798.548828125</v>
      </c>
      <c r="J18266">
        <v>0</v>
      </c>
      <c r="L18266" s="51">
        <v>47118</v>
      </c>
      <c r="M18266">
        <v>5</v>
      </c>
      <c r="N18266">
        <v>118257.0703125</v>
      </c>
    </row>
    <row r="18267" spans="1:14" x14ac:dyDescent="0.25">
      <c r="A18267" s="21" t="str">
        <f t="shared" si="285"/>
        <v>MOW L3C EAAJ_2029</v>
      </c>
      <c r="B18267" t="s">
        <v>130</v>
      </c>
      <c r="C18267" t="s">
        <v>88</v>
      </c>
      <c r="D18267" t="s">
        <v>24</v>
      </c>
      <c r="E18267" t="s">
        <v>5</v>
      </c>
      <c r="F18267" t="s">
        <v>32</v>
      </c>
      <c r="G18267">
        <v>230881.203125</v>
      </c>
      <c r="H18267">
        <v>112436.890625</v>
      </c>
      <c r="I18267">
        <v>31317.064453125</v>
      </c>
      <c r="J18267">
        <v>0</v>
      </c>
      <c r="L18267" s="51">
        <v>47483</v>
      </c>
      <c r="M18267">
        <v>6</v>
      </c>
      <c r="N18267">
        <v>130107.1640625</v>
      </c>
    </row>
    <row r="18268" spans="1:14" x14ac:dyDescent="0.25">
      <c r="A18268" s="21" t="str">
        <f t="shared" si="285"/>
        <v>MOW L3C EAAJ_2030</v>
      </c>
      <c r="B18268" t="s">
        <v>130</v>
      </c>
      <c r="C18268" t="s">
        <v>88</v>
      </c>
      <c r="D18268" t="s">
        <v>24</v>
      </c>
      <c r="E18268" t="s">
        <v>5</v>
      </c>
      <c r="F18268" t="s">
        <v>32</v>
      </c>
      <c r="G18268">
        <v>239369.390625</v>
      </c>
      <c r="H18268">
        <v>98423.234375</v>
      </c>
      <c r="I18268">
        <v>36322.9375</v>
      </c>
      <c r="J18268">
        <v>0</v>
      </c>
      <c r="L18268" s="51">
        <v>47848</v>
      </c>
      <c r="M18268">
        <v>7</v>
      </c>
      <c r="N18268">
        <v>114376.765625</v>
      </c>
    </row>
    <row r="18269" spans="1:14" x14ac:dyDescent="0.25">
      <c r="A18269" s="21" t="str">
        <f t="shared" si="285"/>
        <v>MOW L3C EAAJ_2031</v>
      </c>
      <c r="B18269" t="s">
        <v>130</v>
      </c>
      <c r="C18269" t="s">
        <v>88</v>
      </c>
      <c r="D18269" t="s">
        <v>24</v>
      </c>
      <c r="E18269" t="s">
        <v>5</v>
      </c>
      <c r="F18269" t="s">
        <v>32</v>
      </c>
      <c r="G18269">
        <v>243642.625</v>
      </c>
      <c r="H18269">
        <v>79323.2734375</v>
      </c>
      <c r="I18269">
        <v>33260.609375</v>
      </c>
      <c r="J18269">
        <v>27125.732421875</v>
      </c>
      <c r="L18269" s="51">
        <v>48213</v>
      </c>
      <c r="M18269">
        <v>8</v>
      </c>
      <c r="N18269">
        <v>108872.6171875</v>
      </c>
    </row>
    <row r="18270" spans="1:14" x14ac:dyDescent="0.25">
      <c r="A18270" s="21" t="str">
        <f t="shared" si="285"/>
        <v>MOW L3C EAAJ_2032</v>
      </c>
      <c r="B18270" t="s">
        <v>130</v>
      </c>
      <c r="C18270" t="s">
        <v>88</v>
      </c>
      <c r="D18270" t="s">
        <v>24</v>
      </c>
      <c r="E18270" t="s">
        <v>5</v>
      </c>
      <c r="F18270" t="s">
        <v>32</v>
      </c>
      <c r="G18270">
        <v>252018.609375</v>
      </c>
      <c r="H18270">
        <v>82333.5</v>
      </c>
      <c r="I18270">
        <v>34244.1796875</v>
      </c>
      <c r="J18270">
        <v>0</v>
      </c>
      <c r="L18270" s="51">
        <v>48579</v>
      </c>
      <c r="M18270">
        <v>9</v>
      </c>
      <c r="N18270">
        <v>114110.015625</v>
      </c>
    </row>
    <row r="18271" spans="1:14" x14ac:dyDescent="0.25">
      <c r="A18271" s="21" t="str">
        <f t="shared" si="285"/>
        <v>MOW L3C EAAJ_2033</v>
      </c>
      <c r="B18271" t="s">
        <v>130</v>
      </c>
      <c r="C18271" t="s">
        <v>88</v>
      </c>
      <c r="D18271" t="s">
        <v>24</v>
      </c>
      <c r="E18271" t="s">
        <v>5</v>
      </c>
      <c r="F18271" t="s">
        <v>32</v>
      </c>
      <c r="G18271">
        <v>233159.984375</v>
      </c>
      <c r="H18271">
        <v>62084.78125</v>
      </c>
      <c r="I18271">
        <v>36677.47265625</v>
      </c>
      <c r="J18271">
        <v>0</v>
      </c>
      <c r="L18271" s="51">
        <v>48944</v>
      </c>
      <c r="M18271">
        <v>10</v>
      </c>
      <c r="N18271">
        <v>99670.140625</v>
      </c>
    </row>
    <row r="18272" spans="1:14" x14ac:dyDescent="0.25">
      <c r="A18272" s="21" t="str">
        <f t="shared" si="285"/>
        <v>MOW L3C EAAJ_2034</v>
      </c>
      <c r="B18272" t="s">
        <v>130</v>
      </c>
      <c r="C18272" t="s">
        <v>88</v>
      </c>
      <c r="D18272" t="s">
        <v>24</v>
      </c>
      <c r="E18272" t="s">
        <v>5</v>
      </c>
      <c r="F18272" t="s">
        <v>32</v>
      </c>
      <c r="G18272">
        <v>213668.21875</v>
      </c>
      <c r="H18272">
        <v>46070.4765625</v>
      </c>
      <c r="I18272">
        <v>38737.3359375</v>
      </c>
      <c r="J18272">
        <v>0</v>
      </c>
      <c r="L18272" s="51">
        <v>49309</v>
      </c>
      <c r="M18272">
        <v>11</v>
      </c>
      <c r="N18272">
        <v>84472.2109375</v>
      </c>
    </row>
    <row r="18273" spans="1:14" x14ac:dyDescent="0.25">
      <c r="A18273" s="21" t="str">
        <f t="shared" si="285"/>
        <v>MOW L3C EAAJ_2035</v>
      </c>
      <c r="B18273" t="s">
        <v>130</v>
      </c>
      <c r="C18273" t="s">
        <v>88</v>
      </c>
      <c r="D18273" t="s">
        <v>24</v>
      </c>
      <c r="E18273" t="s">
        <v>5</v>
      </c>
      <c r="F18273" t="s">
        <v>32</v>
      </c>
      <c r="G18273">
        <v>194857.078125</v>
      </c>
      <c r="H18273">
        <v>57506.60546875</v>
      </c>
      <c r="I18273">
        <v>39778.4609375</v>
      </c>
      <c r="J18273">
        <v>0</v>
      </c>
      <c r="L18273" s="51">
        <v>49674</v>
      </c>
      <c r="M18273">
        <v>12</v>
      </c>
      <c r="N18273">
        <v>127554.4296875</v>
      </c>
    </row>
    <row r="18274" spans="1:14" x14ac:dyDescent="0.25">
      <c r="A18274" s="21" t="str">
        <f t="shared" si="285"/>
        <v>MOW L3C EAAJ_2036</v>
      </c>
      <c r="B18274" t="s">
        <v>130</v>
      </c>
      <c r="C18274" t="s">
        <v>88</v>
      </c>
      <c r="D18274" t="s">
        <v>24</v>
      </c>
      <c r="E18274" t="s">
        <v>5</v>
      </c>
      <c r="F18274" t="s">
        <v>32</v>
      </c>
      <c r="G18274">
        <v>176063.34375</v>
      </c>
      <c r="H18274">
        <v>44635.390625</v>
      </c>
      <c r="I18274">
        <v>43957.4453125</v>
      </c>
      <c r="J18274">
        <v>0</v>
      </c>
      <c r="L18274" s="51">
        <v>50040</v>
      </c>
      <c r="M18274">
        <v>13</v>
      </c>
      <c r="N18274">
        <v>117354.71875</v>
      </c>
    </row>
    <row r="18275" spans="1:14" x14ac:dyDescent="0.25">
      <c r="A18275" s="21" t="str">
        <f t="shared" si="285"/>
        <v>MOW L3C EAAJ_2037</v>
      </c>
      <c r="B18275" t="s">
        <v>130</v>
      </c>
      <c r="C18275" t="s">
        <v>88</v>
      </c>
      <c r="D18275" t="s">
        <v>24</v>
      </c>
      <c r="E18275" t="s">
        <v>5</v>
      </c>
      <c r="F18275" t="s">
        <v>32</v>
      </c>
      <c r="G18275">
        <v>156369.453125</v>
      </c>
      <c r="H18275">
        <v>37891.12890625</v>
      </c>
      <c r="I18275">
        <v>45775.5703125</v>
      </c>
      <c r="J18275">
        <v>0</v>
      </c>
      <c r="L18275" s="51">
        <v>50405</v>
      </c>
      <c r="M18275">
        <v>14</v>
      </c>
      <c r="N18275">
        <v>113607.2578125</v>
      </c>
    </row>
    <row r="18276" spans="1:14" x14ac:dyDescent="0.25">
      <c r="A18276" s="21" t="str">
        <f t="shared" si="285"/>
        <v>MOW L3C EAAJ_2038</v>
      </c>
      <c r="B18276" t="s">
        <v>130</v>
      </c>
      <c r="C18276" t="s">
        <v>88</v>
      </c>
      <c r="D18276" t="s">
        <v>24</v>
      </c>
      <c r="E18276" t="s">
        <v>5</v>
      </c>
      <c r="F18276" t="s">
        <v>32</v>
      </c>
      <c r="G18276">
        <v>137396.3125</v>
      </c>
      <c r="H18276">
        <v>33844.32421875</v>
      </c>
      <c r="I18276">
        <v>46527.72265625</v>
      </c>
      <c r="J18276">
        <v>0</v>
      </c>
      <c r="L18276" s="51">
        <v>50770</v>
      </c>
      <c r="M18276">
        <v>15</v>
      </c>
      <c r="N18276">
        <v>111336.2109375</v>
      </c>
    </row>
    <row r="18277" spans="1:14" x14ac:dyDescent="0.25">
      <c r="A18277" s="21" t="str">
        <f t="shared" si="285"/>
        <v>MOW L3C EAAJ_2039</v>
      </c>
      <c r="B18277" t="s">
        <v>130</v>
      </c>
      <c r="C18277" t="s">
        <v>88</v>
      </c>
      <c r="D18277" t="s">
        <v>24</v>
      </c>
      <c r="E18277" t="s">
        <v>5</v>
      </c>
      <c r="F18277" t="s">
        <v>32</v>
      </c>
      <c r="G18277">
        <v>128798.5546875</v>
      </c>
      <c r="H18277">
        <v>49322.68359375</v>
      </c>
      <c r="I18277">
        <v>49614.69921875</v>
      </c>
      <c r="J18277">
        <v>0</v>
      </c>
      <c r="L18277" s="51">
        <v>51135</v>
      </c>
      <c r="M18277">
        <v>16</v>
      </c>
      <c r="N18277">
        <v>82653.4296875</v>
      </c>
    </row>
    <row r="18278" spans="1:14" x14ac:dyDescent="0.25">
      <c r="A18278" s="21" t="str">
        <f t="shared" si="285"/>
        <v>MOW L3C EAAJ_2040</v>
      </c>
      <c r="B18278" t="s">
        <v>130</v>
      </c>
      <c r="C18278" t="s">
        <v>88</v>
      </c>
      <c r="D18278" t="s">
        <v>24</v>
      </c>
      <c r="E18278" t="s">
        <v>5</v>
      </c>
      <c r="F18278" t="s">
        <v>32</v>
      </c>
      <c r="G18278">
        <v>106943.265625</v>
      </c>
      <c r="H18278">
        <v>28887.69140625</v>
      </c>
      <c r="I18278">
        <v>30815.00390625</v>
      </c>
      <c r="J18278">
        <v>133313.8125</v>
      </c>
      <c r="L18278" s="51">
        <v>51501</v>
      </c>
      <c r="M18278">
        <v>17</v>
      </c>
      <c r="N18278">
        <v>70390.0234375</v>
      </c>
    </row>
    <row r="18279" spans="1:14" x14ac:dyDescent="0.25">
      <c r="A18279" s="21" t="str">
        <f t="shared" si="285"/>
        <v>MOW L3C EAAJ_2041</v>
      </c>
      <c r="B18279" t="s">
        <v>130</v>
      </c>
      <c r="C18279" t="s">
        <v>88</v>
      </c>
      <c r="D18279" t="s">
        <v>24</v>
      </c>
      <c r="E18279" t="s">
        <v>5</v>
      </c>
      <c r="F18279" t="s">
        <v>32</v>
      </c>
      <c r="G18279">
        <v>85325.3359375</v>
      </c>
      <c r="H18279">
        <v>12234.916015625</v>
      </c>
      <c r="I18279">
        <v>30539.2734375</v>
      </c>
      <c r="J18279">
        <v>0</v>
      </c>
      <c r="L18279" s="51">
        <v>51866</v>
      </c>
      <c r="M18279">
        <v>18</v>
      </c>
      <c r="N18279">
        <v>49676.94921875</v>
      </c>
    </row>
    <row r="18280" spans="1:14" x14ac:dyDescent="0.25">
      <c r="A18280" s="21" t="str">
        <f t="shared" si="285"/>
        <v>MOW L3C EAAJ_2042</v>
      </c>
      <c r="B18280" t="s">
        <v>130</v>
      </c>
      <c r="C18280" t="s">
        <v>88</v>
      </c>
      <c r="D18280" t="s">
        <v>24</v>
      </c>
      <c r="E18280" t="s">
        <v>5</v>
      </c>
      <c r="F18280" t="s">
        <v>32</v>
      </c>
      <c r="G18280">
        <v>65759.71875</v>
      </c>
      <c r="H18280">
        <v>4960.6318359375</v>
      </c>
      <c r="I18280">
        <v>31436.40625</v>
      </c>
      <c r="J18280">
        <v>0</v>
      </c>
      <c r="L18280" s="51">
        <v>52231</v>
      </c>
      <c r="M18280">
        <v>19</v>
      </c>
      <c r="N18280">
        <v>25810.783203125</v>
      </c>
    </row>
    <row r="18281" spans="1:14" x14ac:dyDescent="0.25">
      <c r="A18281" s="21" t="str">
        <f t="shared" si="285"/>
        <v>MOW L3C EAAJ_2043</v>
      </c>
      <c r="B18281" t="s">
        <v>130</v>
      </c>
      <c r="C18281" t="s">
        <v>88</v>
      </c>
      <c r="D18281" t="s">
        <v>24</v>
      </c>
      <c r="E18281" t="s">
        <v>5</v>
      </c>
      <c r="F18281" t="s">
        <v>32</v>
      </c>
      <c r="G18281">
        <v>45201.99609375</v>
      </c>
      <c r="H18281">
        <v>3273.9130859375</v>
      </c>
      <c r="I18281">
        <v>156246.34375</v>
      </c>
      <c r="J18281">
        <v>0</v>
      </c>
      <c r="L18281" s="51">
        <v>52596</v>
      </c>
      <c r="M18281">
        <v>20</v>
      </c>
      <c r="N18281">
        <v>26408.138671875</v>
      </c>
    </row>
    <row r="18282" spans="1:14" x14ac:dyDescent="0.25">
      <c r="A18282" s="21" t="str">
        <f t="shared" si="285"/>
        <v>MOW L3C EAAJ_2024</v>
      </c>
      <c r="B18282" t="s">
        <v>130</v>
      </c>
      <c r="C18282" t="s">
        <v>88</v>
      </c>
      <c r="D18282" t="s">
        <v>24</v>
      </c>
      <c r="E18282" t="s">
        <v>5</v>
      </c>
      <c r="F18282" t="s">
        <v>8</v>
      </c>
      <c r="G18282">
        <v>0</v>
      </c>
      <c r="H18282">
        <v>0</v>
      </c>
      <c r="I18282">
        <v>0</v>
      </c>
      <c r="J18282">
        <v>0</v>
      </c>
      <c r="L18282" s="51">
        <v>45657</v>
      </c>
      <c r="M18282">
        <v>1</v>
      </c>
      <c r="N18282">
        <v>0</v>
      </c>
    </row>
    <row r="18283" spans="1:14" x14ac:dyDescent="0.25">
      <c r="A18283" s="21" t="str">
        <f t="shared" si="285"/>
        <v>MOW L3C EAAJ_2025</v>
      </c>
      <c r="B18283" t="s">
        <v>130</v>
      </c>
      <c r="C18283" t="s">
        <v>88</v>
      </c>
      <c r="D18283" t="s">
        <v>24</v>
      </c>
      <c r="E18283" t="s">
        <v>5</v>
      </c>
      <c r="F18283" t="s">
        <v>8</v>
      </c>
      <c r="G18283">
        <v>0</v>
      </c>
      <c r="H18283">
        <v>0</v>
      </c>
      <c r="I18283">
        <v>0</v>
      </c>
      <c r="J18283">
        <v>0</v>
      </c>
      <c r="L18283" s="51">
        <v>46022</v>
      </c>
      <c r="M18283">
        <v>2</v>
      </c>
      <c r="N18283">
        <v>0</v>
      </c>
    </row>
    <row r="18284" spans="1:14" x14ac:dyDescent="0.25">
      <c r="A18284" s="21" t="str">
        <f t="shared" si="285"/>
        <v>MOW L3C EAAJ_2026</v>
      </c>
      <c r="B18284" t="s">
        <v>130</v>
      </c>
      <c r="C18284" t="s">
        <v>88</v>
      </c>
      <c r="D18284" t="s">
        <v>24</v>
      </c>
      <c r="E18284" t="s">
        <v>5</v>
      </c>
      <c r="F18284" t="s">
        <v>8</v>
      </c>
      <c r="G18284">
        <v>0</v>
      </c>
      <c r="H18284">
        <v>0</v>
      </c>
      <c r="I18284">
        <v>0</v>
      </c>
      <c r="J18284">
        <v>0</v>
      </c>
      <c r="L18284" s="51">
        <v>46387</v>
      </c>
      <c r="M18284">
        <v>3</v>
      </c>
      <c r="N18284">
        <v>0</v>
      </c>
    </row>
    <row r="18285" spans="1:14" x14ac:dyDescent="0.25">
      <c r="A18285" s="21" t="str">
        <f t="shared" si="285"/>
        <v>MOW L3C EAAJ_2027</v>
      </c>
      <c r="B18285" t="s">
        <v>130</v>
      </c>
      <c r="C18285" t="s">
        <v>88</v>
      </c>
      <c r="D18285" t="s">
        <v>24</v>
      </c>
      <c r="E18285" t="s">
        <v>5</v>
      </c>
      <c r="F18285" t="s">
        <v>8</v>
      </c>
      <c r="G18285">
        <v>0</v>
      </c>
      <c r="H18285">
        <v>0</v>
      </c>
      <c r="I18285">
        <v>0</v>
      </c>
      <c r="J18285">
        <v>0</v>
      </c>
      <c r="L18285" s="51">
        <v>46752</v>
      </c>
      <c r="M18285">
        <v>4</v>
      </c>
      <c r="N18285">
        <v>0</v>
      </c>
    </row>
    <row r="18286" spans="1:14" x14ac:dyDescent="0.25">
      <c r="A18286" s="21" t="str">
        <f t="shared" si="285"/>
        <v>MOW L3C EAAJ_2028</v>
      </c>
      <c r="B18286" t="s">
        <v>130</v>
      </c>
      <c r="C18286" t="s">
        <v>88</v>
      </c>
      <c r="D18286" t="s">
        <v>24</v>
      </c>
      <c r="E18286" t="s">
        <v>5</v>
      </c>
      <c r="F18286" t="s">
        <v>8</v>
      </c>
      <c r="G18286">
        <v>0</v>
      </c>
      <c r="H18286">
        <v>0</v>
      </c>
      <c r="I18286">
        <v>0</v>
      </c>
      <c r="J18286">
        <v>0</v>
      </c>
      <c r="L18286" s="51">
        <v>47118</v>
      </c>
      <c r="M18286">
        <v>5</v>
      </c>
      <c r="N18286">
        <v>0</v>
      </c>
    </row>
    <row r="18287" spans="1:14" x14ac:dyDescent="0.25">
      <c r="A18287" s="21" t="str">
        <f t="shared" si="285"/>
        <v>MOW L3C EAAJ_2029</v>
      </c>
      <c r="B18287" t="s">
        <v>130</v>
      </c>
      <c r="C18287" t="s">
        <v>88</v>
      </c>
      <c r="D18287" t="s">
        <v>24</v>
      </c>
      <c r="E18287" t="s">
        <v>5</v>
      </c>
      <c r="F18287" t="s">
        <v>8</v>
      </c>
      <c r="G18287">
        <v>0</v>
      </c>
      <c r="H18287">
        <v>0</v>
      </c>
      <c r="I18287">
        <v>0</v>
      </c>
      <c r="J18287">
        <v>0</v>
      </c>
      <c r="L18287" s="51">
        <v>47483</v>
      </c>
      <c r="M18287">
        <v>6</v>
      </c>
      <c r="N18287">
        <v>0</v>
      </c>
    </row>
    <row r="18288" spans="1:14" x14ac:dyDescent="0.25">
      <c r="A18288" s="21" t="str">
        <f t="shared" si="285"/>
        <v>MOW L3C EAAJ_2030</v>
      </c>
      <c r="B18288" t="s">
        <v>130</v>
      </c>
      <c r="C18288" t="s">
        <v>88</v>
      </c>
      <c r="D18288" t="s">
        <v>24</v>
      </c>
      <c r="E18288" t="s">
        <v>5</v>
      </c>
      <c r="F18288" t="s">
        <v>8</v>
      </c>
      <c r="G18288">
        <v>0</v>
      </c>
      <c r="H18288">
        <v>0</v>
      </c>
      <c r="I18288">
        <v>0</v>
      </c>
      <c r="J18288">
        <v>0</v>
      </c>
      <c r="L18288" s="51">
        <v>47848</v>
      </c>
      <c r="M18288">
        <v>7</v>
      </c>
      <c r="N18288">
        <v>0</v>
      </c>
    </row>
    <row r="18289" spans="1:14" x14ac:dyDescent="0.25">
      <c r="A18289" s="21" t="str">
        <f t="shared" si="285"/>
        <v>MOW L3C EAAJ_2031</v>
      </c>
      <c r="B18289" t="s">
        <v>130</v>
      </c>
      <c r="C18289" t="s">
        <v>88</v>
      </c>
      <c r="D18289" t="s">
        <v>24</v>
      </c>
      <c r="E18289" t="s">
        <v>5</v>
      </c>
      <c r="F18289" t="s">
        <v>8</v>
      </c>
      <c r="G18289">
        <v>0</v>
      </c>
      <c r="H18289">
        <v>0</v>
      </c>
      <c r="I18289">
        <v>0</v>
      </c>
      <c r="J18289">
        <v>0</v>
      </c>
      <c r="L18289" s="51">
        <v>48213</v>
      </c>
      <c r="M18289">
        <v>8</v>
      </c>
      <c r="N18289">
        <v>0</v>
      </c>
    </row>
    <row r="18290" spans="1:14" x14ac:dyDescent="0.25">
      <c r="A18290" s="21" t="str">
        <f t="shared" si="285"/>
        <v>MOW L3C EAAJ_2032</v>
      </c>
      <c r="B18290" t="s">
        <v>130</v>
      </c>
      <c r="C18290" t="s">
        <v>88</v>
      </c>
      <c r="D18290" t="s">
        <v>24</v>
      </c>
      <c r="E18290" t="s">
        <v>5</v>
      </c>
      <c r="F18290" t="s">
        <v>8</v>
      </c>
      <c r="G18290">
        <v>0</v>
      </c>
      <c r="H18290">
        <v>0</v>
      </c>
      <c r="I18290">
        <v>0</v>
      </c>
      <c r="J18290">
        <v>0</v>
      </c>
      <c r="L18290" s="51">
        <v>48579</v>
      </c>
      <c r="M18290">
        <v>9</v>
      </c>
      <c r="N18290">
        <v>0</v>
      </c>
    </row>
    <row r="18291" spans="1:14" x14ac:dyDescent="0.25">
      <c r="A18291" s="21" t="str">
        <f t="shared" si="285"/>
        <v>MOW L3C EAAJ_2033</v>
      </c>
      <c r="B18291" t="s">
        <v>130</v>
      </c>
      <c r="C18291" t="s">
        <v>88</v>
      </c>
      <c r="D18291" t="s">
        <v>24</v>
      </c>
      <c r="E18291" t="s">
        <v>5</v>
      </c>
      <c r="F18291" t="s">
        <v>8</v>
      </c>
      <c r="G18291">
        <v>0</v>
      </c>
      <c r="H18291">
        <v>0</v>
      </c>
      <c r="I18291">
        <v>0</v>
      </c>
      <c r="J18291">
        <v>0</v>
      </c>
      <c r="L18291" s="51">
        <v>48944</v>
      </c>
      <c r="M18291">
        <v>10</v>
      </c>
      <c r="N18291">
        <v>0</v>
      </c>
    </row>
    <row r="18292" spans="1:14" x14ac:dyDescent="0.25">
      <c r="A18292" s="21" t="str">
        <f t="shared" si="285"/>
        <v>MOW L3C EAAJ_2034</v>
      </c>
      <c r="B18292" t="s">
        <v>130</v>
      </c>
      <c r="C18292" t="s">
        <v>88</v>
      </c>
      <c r="D18292" t="s">
        <v>24</v>
      </c>
      <c r="E18292" t="s">
        <v>5</v>
      </c>
      <c r="F18292" t="s">
        <v>8</v>
      </c>
      <c r="G18292">
        <v>0</v>
      </c>
      <c r="H18292">
        <v>0</v>
      </c>
      <c r="I18292">
        <v>0</v>
      </c>
      <c r="J18292">
        <v>0</v>
      </c>
      <c r="L18292" s="51">
        <v>49309</v>
      </c>
      <c r="M18292">
        <v>11</v>
      </c>
      <c r="N18292">
        <v>0</v>
      </c>
    </row>
    <row r="18293" spans="1:14" x14ac:dyDescent="0.25">
      <c r="A18293" s="21" t="str">
        <f t="shared" si="285"/>
        <v>MOW L3C EAAJ_2035</v>
      </c>
      <c r="B18293" t="s">
        <v>130</v>
      </c>
      <c r="C18293" t="s">
        <v>88</v>
      </c>
      <c r="D18293" t="s">
        <v>24</v>
      </c>
      <c r="E18293" t="s">
        <v>5</v>
      </c>
      <c r="F18293" t="s">
        <v>8</v>
      </c>
      <c r="G18293">
        <v>0</v>
      </c>
      <c r="H18293">
        <v>0</v>
      </c>
      <c r="I18293">
        <v>0</v>
      </c>
      <c r="J18293">
        <v>0</v>
      </c>
      <c r="L18293" s="51">
        <v>49674</v>
      </c>
      <c r="M18293">
        <v>12</v>
      </c>
      <c r="N18293">
        <v>0</v>
      </c>
    </row>
    <row r="18294" spans="1:14" x14ac:dyDescent="0.25">
      <c r="A18294" s="21" t="str">
        <f t="shared" si="285"/>
        <v>MOW L3C EAAJ_2036</v>
      </c>
      <c r="B18294" t="s">
        <v>130</v>
      </c>
      <c r="C18294" t="s">
        <v>88</v>
      </c>
      <c r="D18294" t="s">
        <v>24</v>
      </c>
      <c r="E18294" t="s">
        <v>5</v>
      </c>
      <c r="F18294" t="s">
        <v>8</v>
      </c>
      <c r="G18294">
        <v>0</v>
      </c>
      <c r="H18294">
        <v>0</v>
      </c>
      <c r="I18294">
        <v>0</v>
      </c>
      <c r="J18294">
        <v>0</v>
      </c>
      <c r="L18294" s="51">
        <v>50040</v>
      </c>
      <c r="M18294">
        <v>13</v>
      </c>
      <c r="N18294">
        <v>0</v>
      </c>
    </row>
    <row r="18295" spans="1:14" x14ac:dyDescent="0.25">
      <c r="A18295" s="21" t="str">
        <f t="shared" si="285"/>
        <v>MOW L3C EAAJ_2037</v>
      </c>
      <c r="B18295" t="s">
        <v>130</v>
      </c>
      <c r="C18295" t="s">
        <v>88</v>
      </c>
      <c r="D18295" t="s">
        <v>24</v>
      </c>
      <c r="E18295" t="s">
        <v>5</v>
      </c>
      <c r="F18295" t="s">
        <v>8</v>
      </c>
      <c r="G18295">
        <v>0</v>
      </c>
      <c r="H18295">
        <v>0</v>
      </c>
      <c r="I18295">
        <v>0</v>
      </c>
      <c r="J18295">
        <v>0</v>
      </c>
      <c r="L18295" s="51">
        <v>50405</v>
      </c>
      <c r="M18295">
        <v>14</v>
      </c>
      <c r="N18295">
        <v>0</v>
      </c>
    </row>
    <row r="18296" spans="1:14" x14ac:dyDescent="0.25">
      <c r="A18296" s="21" t="str">
        <f t="shared" si="285"/>
        <v>MOW L3C EAAJ_2038</v>
      </c>
      <c r="B18296" t="s">
        <v>130</v>
      </c>
      <c r="C18296" t="s">
        <v>88</v>
      </c>
      <c r="D18296" t="s">
        <v>24</v>
      </c>
      <c r="E18296" t="s">
        <v>5</v>
      </c>
      <c r="F18296" t="s">
        <v>8</v>
      </c>
      <c r="G18296">
        <v>0</v>
      </c>
      <c r="H18296">
        <v>0</v>
      </c>
      <c r="I18296">
        <v>0</v>
      </c>
      <c r="J18296">
        <v>0</v>
      </c>
      <c r="L18296" s="51">
        <v>50770</v>
      </c>
      <c r="M18296">
        <v>15</v>
      </c>
      <c r="N18296">
        <v>0</v>
      </c>
    </row>
    <row r="18297" spans="1:14" x14ac:dyDescent="0.25">
      <c r="A18297" s="21" t="str">
        <f t="shared" si="285"/>
        <v>MOW L3C EAAJ_2039</v>
      </c>
      <c r="B18297" t="s">
        <v>130</v>
      </c>
      <c r="C18297" t="s">
        <v>88</v>
      </c>
      <c r="D18297" t="s">
        <v>24</v>
      </c>
      <c r="E18297" t="s">
        <v>5</v>
      </c>
      <c r="F18297" t="s">
        <v>8</v>
      </c>
      <c r="G18297">
        <v>0</v>
      </c>
      <c r="H18297">
        <v>0</v>
      </c>
      <c r="I18297">
        <v>0</v>
      </c>
      <c r="J18297">
        <v>0</v>
      </c>
      <c r="L18297" s="51">
        <v>51135</v>
      </c>
      <c r="M18297">
        <v>16</v>
      </c>
      <c r="N18297">
        <v>0</v>
      </c>
    </row>
    <row r="18298" spans="1:14" x14ac:dyDescent="0.25">
      <c r="A18298" s="21" t="str">
        <f t="shared" si="285"/>
        <v>MOW L3C EAAJ_2040</v>
      </c>
      <c r="B18298" t="s">
        <v>130</v>
      </c>
      <c r="C18298" t="s">
        <v>88</v>
      </c>
      <c r="D18298" t="s">
        <v>24</v>
      </c>
      <c r="E18298" t="s">
        <v>5</v>
      </c>
      <c r="F18298" t="s">
        <v>8</v>
      </c>
      <c r="G18298">
        <v>0</v>
      </c>
      <c r="H18298">
        <v>0</v>
      </c>
      <c r="I18298">
        <v>0</v>
      </c>
      <c r="J18298">
        <v>0</v>
      </c>
      <c r="L18298" s="51">
        <v>51501</v>
      </c>
      <c r="M18298">
        <v>17</v>
      </c>
      <c r="N18298">
        <v>0</v>
      </c>
    </row>
    <row r="18299" spans="1:14" x14ac:dyDescent="0.25">
      <c r="A18299" s="21" t="str">
        <f t="shared" si="285"/>
        <v>MOW L3C EAAJ_2041</v>
      </c>
      <c r="B18299" t="s">
        <v>130</v>
      </c>
      <c r="C18299" t="s">
        <v>88</v>
      </c>
      <c r="D18299" t="s">
        <v>24</v>
      </c>
      <c r="E18299" t="s">
        <v>5</v>
      </c>
      <c r="F18299" t="s">
        <v>8</v>
      </c>
      <c r="G18299">
        <v>0</v>
      </c>
      <c r="H18299">
        <v>0</v>
      </c>
      <c r="I18299">
        <v>0</v>
      </c>
      <c r="J18299">
        <v>0</v>
      </c>
      <c r="L18299" s="51">
        <v>51866</v>
      </c>
      <c r="M18299">
        <v>18</v>
      </c>
      <c r="N18299">
        <v>0</v>
      </c>
    </row>
    <row r="18300" spans="1:14" x14ac:dyDescent="0.25">
      <c r="A18300" s="21" t="str">
        <f t="shared" si="285"/>
        <v>MOW L3C EAAJ_2042</v>
      </c>
      <c r="B18300" t="s">
        <v>130</v>
      </c>
      <c r="C18300" t="s">
        <v>88</v>
      </c>
      <c r="D18300" t="s">
        <v>24</v>
      </c>
      <c r="E18300" t="s">
        <v>5</v>
      </c>
      <c r="F18300" t="s">
        <v>8</v>
      </c>
      <c r="G18300">
        <v>0</v>
      </c>
      <c r="H18300">
        <v>0</v>
      </c>
      <c r="I18300">
        <v>0</v>
      </c>
      <c r="J18300">
        <v>0</v>
      </c>
      <c r="L18300" s="51">
        <v>52231</v>
      </c>
      <c r="M18300">
        <v>19</v>
      </c>
      <c r="N18300">
        <v>0</v>
      </c>
    </row>
    <row r="18301" spans="1:14" x14ac:dyDescent="0.25">
      <c r="A18301" s="21" t="str">
        <f t="shared" si="285"/>
        <v>MOW L3C EAAJ_2043</v>
      </c>
      <c r="B18301" t="s">
        <v>130</v>
      </c>
      <c r="C18301" t="s">
        <v>88</v>
      </c>
      <c r="D18301" t="s">
        <v>24</v>
      </c>
      <c r="E18301" t="s">
        <v>5</v>
      </c>
      <c r="F18301" t="s">
        <v>8</v>
      </c>
      <c r="G18301">
        <v>0</v>
      </c>
      <c r="H18301">
        <v>0</v>
      </c>
      <c r="I18301">
        <v>0</v>
      </c>
      <c r="J18301">
        <v>0</v>
      </c>
      <c r="L18301" s="51">
        <v>52596</v>
      </c>
      <c r="M18301">
        <v>20</v>
      </c>
      <c r="N18301">
        <v>0</v>
      </c>
    </row>
    <row r="18302" spans="1:14" x14ac:dyDescent="0.25">
      <c r="A18302" s="21" t="str">
        <f t="shared" si="285"/>
        <v>MOW LBC EAAJ_2024</v>
      </c>
      <c r="B18302" t="s">
        <v>130</v>
      </c>
      <c r="C18302" t="s">
        <v>88</v>
      </c>
      <c r="D18302" t="s">
        <v>82</v>
      </c>
      <c r="E18302" t="s">
        <v>29</v>
      </c>
      <c r="F18302" t="s">
        <v>28</v>
      </c>
      <c r="K18302">
        <v>0</v>
      </c>
      <c r="L18302" s="51">
        <v>45657</v>
      </c>
      <c r="M18302">
        <v>1</v>
      </c>
    </row>
    <row r="18303" spans="1:14" x14ac:dyDescent="0.25">
      <c r="A18303" s="21" t="str">
        <f t="shared" si="285"/>
        <v>MOW LBC EAAJ_2025</v>
      </c>
      <c r="B18303" t="s">
        <v>130</v>
      </c>
      <c r="C18303" t="s">
        <v>88</v>
      </c>
      <c r="D18303" t="s">
        <v>82</v>
      </c>
      <c r="E18303" t="s">
        <v>29</v>
      </c>
      <c r="F18303" t="s">
        <v>28</v>
      </c>
      <c r="K18303">
        <v>0</v>
      </c>
      <c r="L18303" s="51">
        <v>46022</v>
      </c>
      <c r="M18303">
        <v>2</v>
      </c>
    </row>
    <row r="18304" spans="1:14" x14ac:dyDescent="0.25">
      <c r="A18304" s="21" t="str">
        <f t="shared" si="285"/>
        <v>MOW LBC EAAJ_2026</v>
      </c>
      <c r="B18304" t="s">
        <v>130</v>
      </c>
      <c r="C18304" t="s">
        <v>88</v>
      </c>
      <c r="D18304" t="s">
        <v>82</v>
      </c>
      <c r="E18304" t="s">
        <v>29</v>
      </c>
      <c r="F18304" t="s">
        <v>28</v>
      </c>
      <c r="K18304">
        <v>0</v>
      </c>
      <c r="L18304" s="51">
        <v>46387</v>
      </c>
      <c r="M18304">
        <v>3</v>
      </c>
    </row>
    <row r="18305" spans="1:13" x14ac:dyDescent="0.25">
      <c r="A18305" s="21" t="str">
        <f t="shared" si="285"/>
        <v>MOW LBC EAAJ_2027</v>
      </c>
      <c r="B18305" t="s">
        <v>130</v>
      </c>
      <c r="C18305" t="s">
        <v>88</v>
      </c>
      <c r="D18305" t="s">
        <v>82</v>
      </c>
      <c r="E18305" t="s">
        <v>29</v>
      </c>
      <c r="F18305" t="s">
        <v>28</v>
      </c>
      <c r="K18305">
        <v>0</v>
      </c>
      <c r="L18305" s="51">
        <v>46752</v>
      </c>
      <c r="M18305">
        <v>4</v>
      </c>
    </row>
    <row r="18306" spans="1:13" x14ac:dyDescent="0.25">
      <c r="A18306" s="21" t="str">
        <f t="shared" ref="A18306:A18369" si="286">B18306&amp;" "&amp;D18306&amp;" "&amp;C18306&amp;"_"&amp;YEAR(L18306)</f>
        <v>MOW LBC EAAJ_2028</v>
      </c>
      <c r="B18306" t="s">
        <v>130</v>
      </c>
      <c r="C18306" t="s">
        <v>88</v>
      </c>
      <c r="D18306" t="s">
        <v>82</v>
      </c>
      <c r="E18306" t="s">
        <v>29</v>
      </c>
      <c r="F18306" t="s">
        <v>28</v>
      </c>
      <c r="K18306">
        <v>0</v>
      </c>
      <c r="L18306" s="51">
        <v>47118</v>
      </c>
      <c r="M18306">
        <v>5</v>
      </c>
    </row>
    <row r="18307" spans="1:13" x14ac:dyDescent="0.25">
      <c r="A18307" s="21" t="str">
        <f t="shared" si="286"/>
        <v>MOW LBC EAAJ_2029</v>
      </c>
      <c r="B18307" t="s">
        <v>130</v>
      </c>
      <c r="C18307" t="s">
        <v>88</v>
      </c>
      <c r="D18307" t="s">
        <v>82</v>
      </c>
      <c r="E18307" t="s">
        <v>29</v>
      </c>
      <c r="F18307" t="s">
        <v>28</v>
      </c>
      <c r="K18307">
        <v>0</v>
      </c>
      <c r="L18307" s="51">
        <v>47483</v>
      </c>
      <c r="M18307">
        <v>6</v>
      </c>
    </row>
    <row r="18308" spans="1:13" x14ac:dyDescent="0.25">
      <c r="A18308" s="21" t="str">
        <f t="shared" si="286"/>
        <v>MOW LBC EAAJ_2030</v>
      </c>
      <c r="B18308" t="s">
        <v>130</v>
      </c>
      <c r="C18308" t="s">
        <v>88</v>
      </c>
      <c r="D18308" t="s">
        <v>82</v>
      </c>
      <c r="E18308" t="s">
        <v>29</v>
      </c>
      <c r="F18308" t="s">
        <v>28</v>
      </c>
      <c r="K18308">
        <v>0</v>
      </c>
      <c r="L18308" s="51">
        <v>47848</v>
      </c>
      <c r="M18308">
        <v>7</v>
      </c>
    </row>
    <row r="18309" spans="1:13" x14ac:dyDescent="0.25">
      <c r="A18309" s="21" t="str">
        <f t="shared" si="286"/>
        <v>MOW LBC EAAJ_2031</v>
      </c>
      <c r="B18309" t="s">
        <v>130</v>
      </c>
      <c r="C18309" t="s">
        <v>88</v>
      </c>
      <c r="D18309" t="s">
        <v>82</v>
      </c>
      <c r="E18309" t="s">
        <v>29</v>
      </c>
      <c r="F18309" t="s">
        <v>28</v>
      </c>
      <c r="K18309">
        <v>0</v>
      </c>
      <c r="L18309" s="51">
        <v>48213</v>
      </c>
      <c r="M18309">
        <v>8</v>
      </c>
    </row>
    <row r="18310" spans="1:13" x14ac:dyDescent="0.25">
      <c r="A18310" s="21" t="str">
        <f t="shared" si="286"/>
        <v>MOW LBC EAAJ_2032</v>
      </c>
      <c r="B18310" t="s">
        <v>130</v>
      </c>
      <c r="C18310" t="s">
        <v>88</v>
      </c>
      <c r="D18310" t="s">
        <v>82</v>
      </c>
      <c r="E18310" t="s">
        <v>29</v>
      </c>
      <c r="F18310" t="s">
        <v>28</v>
      </c>
      <c r="K18310">
        <v>0</v>
      </c>
      <c r="L18310" s="51">
        <v>48579</v>
      </c>
      <c r="M18310">
        <v>9</v>
      </c>
    </row>
    <row r="18311" spans="1:13" x14ac:dyDescent="0.25">
      <c r="A18311" s="21" t="str">
        <f t="shared" si="286"/>
        <v>MOW LBC EAAJ_2033</v>
      </c>
      <c r="B18311" t="s">
        <v>130</v>
      </c>
      <c r="C18311" t="s">
        <v>88</v>
      </c>
      <c r="D18311" t="s">
        <v>82</v>
      </c>
      <c r="E18311" t="s">
        <v>29</v>
      </c>
      <c r="F18311" t="s">
        <v>28</v>
      </c>
      <c r="K18311">
        <v>0</v>
      </c>
      <c r="L18311" s="51">
        <v>48944</v>
      </c>
      <c r="M18311">
        <v>10</v>
      </c>
    </row>
    <row r="18312" spans="1:13" x14ac:dyDescent="0.25">
      <c r="A18312" s="21" t="str">
        <f t="shared" si="286"/>
        <v>MOW LBC EAAJ_2034</v>
      </c>
      <c r="B18312" t="s">
        <v>130</v>
      </c>
      <c r="C18312" t="s">
        <v>88</v>
      </c>
      <c r="D18312" t="s">
        <v>82</v>
      </c>
      <c r="E18312" t="s">
        <v>29</v>
      </c>
      <c r="F18312" t="s">
        <v>28</v>
      </c>
      <c r="K18312">
        <v>0</v>
      </c>
      <c r="L18312" s="51">
        <v>49309</v>
      </c>
      <c r="M18312">
        <v>11</v>
      </c>
    </row>
    <row r="18313" spans="1:13" x14ac:dyDescent="0.25">
      <c r="A18313" s="21" t="str">
        <f t="shared" si="286"/>
        <v>MOW LBC EAAJ_2035</v>
      </c>
      <c r="B18313" t="s">
        <v>130</v>
      </c>
      <c r="C18313" t="s">
        <v>88</v>
      </c>
      <c r="D18313" t="s">
        <v>82</v>
      </c>
      <c r="E18313" t="s">
        <v>29</v>
      </c>
      <c r="F18313" t="s">
        <v>28</v>
      </c>
      <c r="K18313">
        <v>0</v>
      </c>
      <c r="L18313" s="51">
        <v>49674</v>
      </c>
      <c r="M18313">
        <v>12</v>
      </c>
    </row>
    <row r="18314" spans="1:13" x14ac:dyDescent="0.25">
      <c r="A18314" s="21" t="str">
        <f t="shared" si="286"/>
        <v>MOW LBC EAAJ_2036</v>
      </c>
      <c r="B18314" t="s">
        <v>130</v>
      </c>
      <c r="C18314" t="s">
        <v>88</v>
      </c>
      <c r="D18314" t="s">
        <v>82</v>
      </c>
      <c r="E18314" t="s">
        <v>29</v>
      </c>
      <c r="F18314" t="s">
        <v>28</v>
      </c>
      <c r="K18314">
        <v>0</v>
      </c>
      <c r="L18314" s="51">
        <v>50040</v>
      </c>
      <c r="M18314">
        <v>13</v>
      </c>
    </row>
    <row r="18315" spans="1:13" x14ac:dyDescent="0.25">
      <c r="A18315" s="21" t="str">
        <f t="shared" si="286"/>
        <v>MOW LBC EAAJ_2037</v>
      </c>
      <c r="B18315" t="s">
        <v>130</v>
      </c>
      <c r="C18315" t="s">
        <v>88</v>
      </c>
      <c r="D18315" t="s">
        <v>82</v>
      </c>
      <c r="E18315" t="s">
        <v>29</v>
      </c>
      <c r="F18315" t="s">
        <v>28</v>
      </c>
      <c r="K18315">
        <v>6660.31591796875</v>
      </c>
      <c r="L18315" s="51">
        <v>50405</v>
      </c>
      <c r="M18315">
        <v>14</v>
      </c>
    </row>
    <row r="18316" spans="1:13" x14ac:dyDescent="0.25">
      <c r="A18316" s="21" t="str">
        <f t="shared" si="286"/>
        <v>MOW LBC EAAJ_2038</v>
      </c>
      <c r="B18316" t="s">
        <v>130</v>
      </c>
      <c r="C18316" t="s">
        <v>88</v>
      </c>
      <c r="D18316" t="s">
        <v>82</v>
      </c>
      <c r="E18316" t="s">
        <v>29</v>
      </c>
      <c r="F18316" t="s">
        <v>28</v>
      </c>
      <c r="K18316">
        <v>232202.953125</v>
      </c>
      <c r="L18316" s="51">
        <v>50770</v>
      </c>
      <c r="M18316">
        <v>15</v>
      </c>
    </row>
    <row r="18317" spans="1:13" x14ac:dyDescent="0.25">
      <c r="A18317" s="21" t="str">
        <f t="shared" si="286"/>
        <v>MOW LBC EAAJ_2039</v>
      </c>
      <c r="B18317" t="s">
        <v>130</v>
      </c>
      <c r="C18317" t="s">
        <v>88</v>
      </c>
      <c r="D18317" t="s">
        <v>82</v>
      </c>
      <c r="E18317" t="s">
        <v>29</v>
      </c>
      <c r="F18317" t="s">
        <v>28</v>
      </c>
      <c r="K18317">
        <v>458738.46875</v>
      </c>
      <c r="L18317" s="51">
        <v>51135</v>
      </c>
      <c r="M18317">
        <v>16</v>
      </c>
    </row>
    <row r="18318" spans="1:13" x14ac:dyDescent="0.25">
      <c r="A18318" s="21" t="str">
        <f t="shared" si="286"/>
        <v>MOW LBC EAAJ_2040</v>
      </c>
      <c r="B18318" t="s">
        <v>130</v>
      </c>
      <c r="C18318" t="s">
        <v>88</v>
      </c>
      <c r="D18318" t="s">
        <v>82</v>
      </c>
      <c r="E18318" t="s">
        <v>29</v>
      </c>
      <c r="F18318" t="s">
        <v>28</v>
      </c>
      <c r="K18318">
        <v>724609.875</v>
      </c>
      <c r="L18318" s="51">
        <v>51501</v>
      </c>
      <c r="M18318">
        <v>17</v>
      </c>
    </row>
    <row r="18319" spans="1:13" x14ac:dyDescent="0.25">
      <c r="A18319" s="21" t="str">
        <f t="shared" si="286"/>
        <v>MOW LBC EAAJ_2041</v>
      </c>
      <c r="B18319" t="s">
        <v>130</v>
      </c>
      <c r="C18319" t="s">
        <v>88</v>
      </c>
      <c r="D18319" t="s">
        <v>82</v>
      </c>
      <c r="E18319" t="s">
        <v>29</v>
      </c>
      <c r="F18319" t="s">
        <v>28</v>
      </c>
      <c r="K18319">
        <v>925836</v>
      </c>
      <c r="L18319" s="51">
        <v>51866</v>
      </c>
      <c r="M18319">
        <v>18</v>
      </c>
    </row>
    <row r="18320" spans="1:13" x14ac:dyDescent="0.25">
      <c r="A18320" s="21" t="str">
        <f t="shared" si="286"/>
        <v>MOW LBC EAAJ_2042</v>
      </c>
      <c r="B18320" t="s">
        <v>130</v>
      </c>
      <c r="C18320" t="s">
        <v>88</v>
      </c>
      <c r="D18320" t="s">
        <v>82</v>
      </c>
      <c r="E18320" t="s">
        <v>29</v>
      </c>
      <c r="F18320" t="s">
        <v>28</v>
      </c>
      <c r="K18320">
        <v>1128040</v>
      </c>
      <c r="L18320" s="51">
        <v>52231</v>
      </c>
      <c r="M18320">
        <v>19</v>
      </c>
    </row>
    <row r="18321" spans="1:13" x14ac:dyDescent="0.25">
      <c r="A18321" s="21" t="str">
        <f t="shared" si="286"/>
        <v>MOW LBC EAAJ_2043</v>
      </c>
      <c r="B18321" t="s">
        <v>130</v>
      </c>
      <c r="C18321" t="s">
        <v>88</v>
      </c>
      <c r="D18321" t="s">
        <v>82</v>
      </c>
      <c r="E18321" t="s">
        <v>29</v>
      </c>
      <c r="F18321" t="s">
        <v>28</v>
      </c>
      <c r="K18321">
        <v>1136836.75</v>
      </c>
      <c r="L18321" s="51">
        <v>52596</v>
      </c>
      <c r="M18321">
        <v>20</v>
      </c>
    </row>
    <row r="18322" spans="1:13" x14ac:dyDescent="0.25">
      <c r="A18322" s="21" t="str">
        <f t="shared" si="286"/>
        <v>MOW LBC EAAJ_2024</v>
      </c>
      <c r="B18322" t="s">
        <v>130</v>
      </c>
      <c r="C18322" t="s">
        <v>88</v>
      </c>
      <c r="D18322" t="s">
        <v>82</v>
      </c>
      <c r="E18322" t="s">
        <v>29</v>
      </c>
      <c r="F18322" t="s">
        <v>31</v>
      </c>
      <c r="K18322">
        <v>0</v>
      </c>
      <c r="L18322" s="51">
        <v>45657</v>
      </c>
      <c r="M18322">
        <v>1</v>
      </c>
    </row>
    <row r="18323" spans="1:13" x14ac:dyDescent="0.25">
      <c r="A18323" s="21" t="str">
        <f t="shared" si="286"/>
        <v>MOW LBC EAAJ_2025</v>
      </c>
      <c r="B18323" t="s">
        <v>130</v>
      </c>
      <c r="C18323" t="s">
        <v>88</v>
      </c>
      <c r="D18323" t="s">
        <v>82</v>
      </c>
      <c r="E18323" t="s">
        <v>29</v>
      </c>
      <c r="F18323" t="s">
        <v>31</v>
      </c>
      <c r="K18323">
        <v>0</v>
      </c>
      <c r="L18323" s="51">
        <v>46022</v>
      </c>
      <c r="M18323">
        <v>2</v>
      </c>
    </row>
    <row r="18324" spans="1:13" x14ac:dyDescent="0.25">
      <c r="A18324" s="21" t="str">
        <f t="shared" si="286"/>
        <v>MOW LBC EAAJ_2026</v>
      </c>
      <c r="B18324" t="s">
        <v>130</v>
      </c>
      <c r="C18324" t="s">
        <v>88</v>
      </c>
      <c r="D18324" t="s">
        <v>82</v>
      </c>
      <c r="E18324" t="s">
        <v>29</v>
      </c>
      <c r="F18324" t="s">
        <v>31</v>
      </c>
      <c r="K18324">
        <v>0</v>
      </c>
      <c r="L18324" s="51">
        <v>46387</v>
      </c>
      <c r="M18324">
        <v>3</v>
      </c>
    </row>
    <row r="18325" spans="1:13" x14ac:dyDescent="0.25">
      <c r="A18325" s="21" t="str">
        <f t="shared" si="286"/>
        <v>MOW LBC EAAJ_2027</v>
      </c>
      <c r="B18325" t="s">
        <v>130</v>
      </c>
      <c r="C18325" t="s">
        <v>88</v>
      </c>
      <c r="D18325" t="s">
        <v>82</v>
      </c>
      <c r="E18325" t="s">
        <v>29</v>
      </c>
      <c r="F18325" t="s">
        <v>31</v>
      </c>
      <c r="K18325">
        <v>0</v>
      </c>
      <c r="L18325" s="51">
        <v>46752</v>
      </c>
      <c r="M18325">
        <v>4</v>
      </c>
    </row>
    <row r="18326" spans="1:13" x14ac:dyDescent="0.25">
      <c r="A18326" s="21" t="str">
        <f t="shared" si="286"/>
        <v>MOW LBC EAAJ_2028</v>
      </c>
      <c r="B18326" t="s">
        <v>130</v>
      </c>
      <c r="C18326" t="s">
        <v>88</v>
      </c>
      <c r="D18326" t="s">
        <v>82</v>
      </c>
      <c r="E18326" t="s">
        <v>29</v>
      </c>
      <c r="F18326" t="s">
        <v>31</v>
      </c>
      <c r="K18326">
        <v>0</v>
      </c>
      <c r="L18326" s="51">
        <v>47118</v>
      </c>
      <c r="M18326">
        <v>5</v>
      </c>
    </row>
    <row r="18327" spans="1:13" x14ac:dyDescent="0.25">
      <c r="A18327" s="21" t="str">
        <f t="shared" si="286"/>
        <v>MOW LBC EAAJ_2029</v>
      </c>
      <c r="B18327" t="s">
        <v>130</v>
      </c>
      <c r="C18327" t="s">
        <v>88</v>
      </c>
      <c r="D18327" t="s">
        <v>82</v>
      </c>
      <c r="E18327" t="s">
        <v>29</v>
      </c>
      <c r="F18327" t="s">
        <v>31</v>
      </c>
      <c r="K18327">
        <v>0</v>
      </c>
      <c r="L18327" s="51">
        <v>47483</v>
      </c>
      <c r="M18327">
        <v>6</v>
      </c>
    </row>
    <row r="18328" spans="1:13" x14ac:dyDescent="0.25">
      <c r="A18328" s="21" t="str">
        <f t="shared" si="286"/>
        <v>MOW LBC EAAJ_2030</v>
      </c>
      <c r="B18328" t="s">
        <v>130</v>
      </c>
      <c r="C18328" t="s">
        <v>88</v>
      </c>
      <c r="D18328" t="s">
        <v>82</v>
      </c>
      <c r="E18328" t="s">
        <v>29</v>
      </c>
      <c r="F18328" t="s">
        <v>31</v>
      </c>
      <c r="K18328">
        <v>0</v>
      </c>
      <c r="L18328" s="51">
        <v>47848</v>
      </c>
      <c r="M18328">
        <v>7</v>
      </c>
    </row>
    <row r="18329" spans="1:13" x14ac:dyDescent="0.25">
      <c r="A18329" s="21" t="str">
        <f t="shared" si="286"/>
        <v>MOW LBC EAAJ_2031</v>
      </c>
      <c r="B18329" t="s">
        <v>130</v>
      </c>
      <c r="C18329" t="s">
        <v>88</v>
      </c>
      <c r="D18329" t="s">
        <v>82</v>
      </c>
      <c r="E18329" t="s">
        <v>29</v>
      </c>
      <c r="F18329" t="s">
        <v>31</v>
      </c>
      <c r="K18329">
        <v>0</v>
      </c>
      <c r="L18329" s="51">
        <v>48213</v>
      </c>
      <c r="M18329">
        <v>8</v>
      </c>
    </row>
    <row r="18330" spans="1:13" x14ac:dyDescent="0.25">
      <c r="A18330" s="21" t="str">
        <f t="shared" si="286"/>
        <v>MOW LBC EAAJ_2032</v>
      </c>
      <c r="B18330" t="s">
        <v>130</v>
      </c>
      <c r="C18330" t="s">
        <v>88</v>
      </c>
      <c r="D18330" t="s">
        <v>82</v>
      </c>
      <c r="E18330" t="s">
        <v>29</v>
      </c>
      <c r="F18330" t="s">
        <v>31</v>
      </c>
      <c r="K18330">
        <v>0</v>
      </c>
      <c r="L18330" s="51">
        <v>48579</v>
      </c>
      <c r="M18330">
        <v>9</v>
      </c>
    </row>
    <row r="18331" spans="1:13" x14ac:dyDescent="0.25">
      <c r="A18331" s="21" t="str">
        <f t="shared" si="286"/>
        <v>MOW LBC EAAJ_2033</v>
      </c>
      <c r="B18331" t="s">
        <v>130</v>
      </c>
      <c r="C18331" t="s">
        <v>88</v>
      </c>
      <c r="D18331" t="s">
        <v>82</v>
      </c>
      <c r="E18331" t="s">
        <v>29</v>
      </c>
      <c r="F18331" t="s">
        <v>31</v>
      </c>
      <c r="K18331">
        <v>0</v>
      </c>
      <c r="L18331" s="51">
        <v>48944</v>
      </c>
      <c r="M18331">
        <v>10</v>
      </c>
    </row>
    <row r="18332" spans="1:13" x14ac:dyDescent="0.25">
      <c r="A18332" s="21" t="str">
        <f t="shared" si="286"/>
        <v>MOW LBC EAAJ_2034</v>
      </c>
      <c r="B18332" t="s">
        <v>130</v>
      </c>
      <c r="C18332" t="s">
        <v>88</v>
      </c>
      <c r="D18332" t="s">
        <v>82</v>
      </c>
      <c r="E18332" t="s">
        <v>29</v>
      </c>
      <c r="F18332" t="s">
        <v>31</v>
      </c>
      <c r="K18332">
        <v>0</v>
      </c>
      <c r="L18332" s="51">
        <v>49309</v>
      </c>
      <c r="M18332">
        <v>11</v>
      </c>
    </row>
    <row r="18333" spans="1:13" x14ac:dyDescent="0.25">
      <c r="A18333" s="21" t="str">
        <f t="shared" si="286"/>
        <v>MOW LBC EAAJ_2035</v>
      </c>
      <c r="B18333" t="s">
        <v>130</v>
      </c>
      <c r="C18333" t="s">
        <v>88</v>
      </c>
      <c r="D18333" t="s">
        <v>82</v>
      </c>
      <c r="E18333" t="s">
        <v>29</v>
      </c>
      <c r="F18333" t="s">
        <v>31</v>
      </c>
      <c r="K18333">
        <v>0</v>
      </c>
      <c r="L18333" s="51">
        <v>49674</v>
      </c>
      <c r="M18333">
        <v>12</v>
      </c>
    </row>
    <row r="18334" spans="1:13" x14ac:dyDescent="0.25">
      <c r="A18334" s="21" t="str">
        <f t="shared" si="286"/>
        <v>MOW LBC EAAJ_2036</v>
      </c>
      <c r="B18334" t="s">
        <v>130</v>
      </c>
      <c r="C18334" t="s">
        <v>88</v>
      </c>
      <c r="D18334" t="s">
        <v>82</v>
      </c>
      <c r="E18334" t="s">
        <v>29</v>
      </c>
      <c r="F18334" t="s">
        <v>31</v>
      </c>
      <c r="K18334">
        <v>0</v>
      </c>
      <c r="L18334" s="51">
        <v>50040</v>
      </c>
      <c r="M18334">
        <v>13</v>
      </c>
    </row>
    <row r="18335" spans="1:13" x14ac:dyDescent="0.25">
      <c r="A18335" s="21" t="str">
        <f t="shared" si="286"/>
        <v>MOW LBC EAAJ_2037</v>
      </c>
      <c r="B18335" t="s">
        <v>130</v>
      </c>
      <c r="C18335" t="s">
        <v>88</v>
      </c>
      <c r="D18335" t="s">
        <v>82</v>
      </c>
      <c r="E18335" t="s">
        <v>29</v>
      </c>
      <c r="F18335" t="s">
        <v>31</v>
      </c>
      <c r="K18335">
        <v>0</v>
      </c>
      <c r="L18335" s="51">
        <v>50405</v>
      </c>
      <c r="M18335">
        <v>14</v>
      </c>
    </row>
    <row r="18336" spans="1:13" x14ac:dyDescent="0.25">
      <c r="A18336" s="21" t="str">
        <f t="shared" si="286"/>
        <v>MOW LBC EAAJ_2038</v>
      </c>
      <c r="B18336" t="s">
        <v>130</v>
      </c>
      <c r="C18336" t="s">
        <v>88</v>
      </c>
      <c r="D18336" t="s">
        <v>82</v>
      </c>
      <c r="E18336" t="s">
        <v>29</v>
      </c>
      <c r="F18336" t="s">
        <v>31</v>
      </c>
      <c r="K18336">
        <v>0</v>
      </c>
      <c r="L18336" s="51">
        <v>50770</v>
      </c>
      <c r="M18336">
        <v>15</v>
      </c>
    </row>
    <row r="18337" spans="1:14" x14ac:dyDescent="0.25">
      <c r="A18337" s="21" t="str">
        <f t="shared" si="286"/>
        <v>MOW LBC EAAJ_2039</v>
      </c>
      <c r="B18337" t="s">
        <v>130</v>
      </c>
      <c r="C18337" t="s">
        <v>88</v>
      </c>
      <c r="D18337" t="s">
        <v>82</v>
      </c>
      <c r="E18337" t="s">
        <v>29</v>
      </c>
      <c r="F18337" t="s">
        <v>31</v>
      </c>
      <c r="K18337">
        <v>0</v>
      </c>
      <c r="L18337" s="51">
        <v>51135</v>
      </c>
      <c r="M18337">
        <v>16</v>
      </c>
    </row>
    <row r="18338" spans="1:14" x14ac:dyDescent="0.25">
      <c r="A18338" s="21" t="str">
        <f t="shared" si="286"/>
        <v>MOW LBC EAAJ_2040</v>
      </c>
      <c r="B18338" t="s">
        <v>130</v>
      </c>
      <c r="C18338" t="s">
        <v>88</v>
      </c>
      <c r="D18338" t="s">
        <v>82</v>
      </c>
      <c r="E18338" t="s">
        <v>29</v>
      </c>
      <c r="F18338" t="s">
        <v>31</v>
      </c>
      <c r="K18338">
        <v>0</v>
      </c>
      <c r="L18338" s="51">
        <v>51501</v>
      </c>
      <c r="M18338">
        <v>17</v>
      </c>
    </row>
    <row r="18339" spans="1:14" x14ac:dyDescent="0.25">
      <c r="A18339" s="21" t="str">
        <f t="shared" si="286"/>
        <v>MOW LBC EAAJ_2041</v>
      </c>
      <c r="B18339" t="s">
        <v>130</v>
      </c>
      <c r="C18339" t="s">
        <v>88</v>
      </c>
      <c r="D18339" t="s">
        <v>82</v>
      </c>
      <c r="E18339" t="s">
        <v>29</v>
      </c>
      <c r="F18339" t="s">
        <v>31</v>
      </c>
      <c r="K18339">
        <v>0</v>
      </c>
      <c r="L18339" s="51">
        <v>51866</v>
      </c>
      <c r="M18339">
        <v>18</v>
      </c>
    </row>
    <row r="18340" spans="1:14" x14ac:dyDescent="0.25">
      <c r="A18340" s="21" t="str">
        <f t="shared" si="286"/>
        <v>MOW LBC EAAJ_2042</v>
      </c>
      <c r="B18340" t="s">
        <v>130</v>
      </c>
      <c r="C18340" t="s">
        <v>88</v>
      </c>
      <c r="D18340" t="s">
        <v>82</v>
      </c>
      <c r="E18340" t="s">
        <v>29</v>
      </c>
      <c r="F18340" t="s">
        <v>31</v>
      </c>
      <c r="K18340">
        <v>0</v>
      </c>
      <c r="L18340" s="51">
        <v>52231</v>
      </c>
      <c r="M18340">
        <v>19</v>
      </c>
    </row>
    <row r="18341" spans="1:14" x14ac:dyDescent="0.25">
      <c r="A18341" s="21" t="str">
        <f t="shared" si="286"/>
        <v>MOW LBC EAAJ_2043</v>
      </c>
      <c r="B18341" t="s">
        <v>130</v>
      </c>
      <c r="C18341" t="s">
        <v>88</v>
      </c>
      <c r="D18341" t="s">
        <v>82</v>
      </c>
      <c r="E18341" t="s">
        <v>29</v>
      </c>
      <c r="F18341" t="s">
        <v>31</v>
      </c>
      <c r="K18341">
        <v>0</v>
      </c>
      <c r="L18341" s="51">
        <v>52596</v>
      </c>
      <c r="M18341">
        <v>20</v>
      </c>
    </row>
    <row r="18342" spans="1:14" x14ac:dyDescent="0.25">
      <c r="A18342" s="21" t="str">
        <f t="shared" si="286"/>
        <v>MOW LBC EAAJ_2024</v>
      </c>
      <c r="B18342" t="s">
        <v>130</v>
      </c>
      <c r="C18342" t="s">
        <v>88</v>
      </c>
      <c r="D18342" t="s">
        <v>82</v>
      </c>
      <c r="E18342" t="s">
        <v>5</v>
      </c>
      <c r="F18342" t="s">
        <v>4</v>
      </c>
      <c r="G18342">
        <v>0</v>
      </c>
      <c r="H18342">
        <v>0</v>
      </c>
      <c r="I18342">
        <v>0</v>
      </c>
      <c r="J18342">
        <v>0</v>
      </c>
      <c r="L18342" s="51">
        <v>45657</v>
      </c>
      <c r="M18342">
        <v>1</v>
      </c>
      <c r="N18342">
        <v>0</v>
      </c>
    </row>
    <row r="18343" spans="1:14" x14ac:dyDescent="0.25">
      <c r="A18343" s="21" t="str">
        <f t="shared" si="286"/>
        <v>MOW LBC EAAJ_2025</v>
      </c>
      <c r="B18343" t="s">
        <v>130</v>
      </c>
      <c r="C18343" t="s">
        <v>88</v>
      </c>
      <c r="D18343" t="s">
        <v>82</v>
      </c>
      <c r="E18343" t="s">
        <v>5</v>
      </c>
      <c r="F18343" t="s">
        <v>4</v>
      </c>
      <c r="G18343">
        <v>0</v>
      </c>
      <c r="H18343">
        <v>0</v>
      </c>
      <c r="I18343">
        <v>4883.10009765625</v>
      </c>
      <c r="J18343">
        <v>0</v>
      </c>
      <c r="L18343" s="51">
        <v>46022</v>
      </c>
      <c r="M18343">
        <v>2</v>
      </c>
      <c r="N18343">
        <v>0</v>
      </c>
    </row>
    <row r="18344" spans="1:14" x14ac:dyDescent="0.25">
      <c r="A18344" s="21" t="str">
        <f t="shared" si="286"/>
        <v>MOW LBC EAAJ_2026</v>
      </c>
      <c r="B18344" t="s">
        <v>130</v>
      </c>
      <c r="C18344" t="s">
        <v>88</v>
      </c>
      <c r="D18344" t="s">
        <v>82</v>
      </c>
      <c r="E18344" t="s">
        <v>5</v>
      </c>
      <c r="F18344" t="s">
        <v>4</v>
      </c>
      <c r="G18344">
        <v>0</v>
      </c>
      <c r="H18344">
        <v>4166.85009765625</v>
      </c>
      <c r="I18344">
        <v>-53509.75</v>
      </c>
      <c r="J18344">
        <v>0</v>
      </c>
      <c r="L18344" s="51">
        <v>46387</v>
      </c>
      <c r="M18344">
        <v>3</v>
      </c>
      <c r="N18344">
        <v>0</v>
      </c>
    </row>
    <row r="18345" spans="1:14" x14ac:dyDescent="0.25">
      <c r="A18345" s="21" t="str">
        <f t="shared" si="286"/>
        <v>MOW LBC EAAJ_2027</v>
      </c>
      <c r="B18345" t="s">
        <v>130</v>
      </c>
      <c r="C18345" t="s">
        <v>88</v>
      </c>
      <c r="D18345" t="s">
        <v>82</v>
      </c>
      <c r="E18345" t="s">
        <v>5</v>
      </c>
      <c r="F18345" t="s">
        <v>4</v>
      </c>
      <c r="G18345">
        <v>0</v>
      </c>
      <c r="H18345">
        <v>5336.47119140625</v>
      </c>
      <c r="I18345">
        <v>-22932.763671875</v>
      </c>
      <c r="J18345">
        <v>0</v>
      </c>
      <c r="L18345" s="51">
        <v>46752</v>
      </c>
      <c r="M18345">
        <v>4</v>
      </c>
      <c r="N18345">
        <v>0</v>
      </c>
    </row>
    <row r="18346" spans="1:14" x14ac:dyDescent="0.25">
      <c r="A18346" s="21" t="str">
        <f t="shared" si="286"/>
        <v>MOW LBC EAAJ_2028</v>
      </c>
      <c r="B18346" t="s">
        <v>130</v>
      </c>
      <c r="C18346" t="s">
        <v>88</v>
      </c>
      <c r="D18346" t="s">
        <v>82</v>
      </c>
      <c r="E18346" t="s">
        <v>5</v>
      </c>
      <c r="F18346" t="s">
        <v>4</v>
      </c>
      <c r="G18346">
        <v>0</v>
      </c>
      <c r="H18346">
        <v>31944.150390625</v>
      </c>
      <c r="I18346">
        <v>139554.75</v>
      </c>
      <c r="J18346">
        <v>0</v>
      </c>
      <c r="L18346" s="51">
        <v>47118</v>
      </c>
      <c r="M18346">
        <v>5</v>
      </c>
      <c r="N18346">
        <v>22092.53125</v>
      </c>
    </row>
    <row r="18347" spans="1:14" x14ac:dyDescent="0.25">
      <c r="A18347" s="21" t="str">
        <f t="shared" si="286"/>
        <v>MOW LBC EAAJ_2029</v>
      </c>
      <c r="B18347" t="s">
        <v>130</v>
      </c>
      <c r="C18347" t="s">
        <v>88</v>
      </c>
      <c r="D18347" t="s">
        <v>82</v>
      </c>
      <c r="E18347" t="s">
        <v>5</v>
      </c>
      <c r="F18347" t="s">
        <v>4</v>
      </c>
      <c r="G18347">
        <v>0</v>
      </c>
      <c r="H18347">
        <v>36255.66796875</v>
      </c>
      <c r="I18347">
        <v>132927.75</v>
      </c>
      <c r="J18347">
        <v>0</v>
      </c>
      <c r="L18347" s="51">
        <v>47483</v>
      </c>
      <c r="M18347">
        <v>6</v>
      </c>
      <c r="N18347">
        <v>26548.125</v>
      </c>
    </row>
    <row r="18348" spans="1:14" x14ac:dyDescent="0.25">
      <c r="A18348" s="21" t="str">
        <f t="shared" si="286"/>
        <v>MOW LBC EAAJ_2030</v>
      </c>
      <c r="B18348" t="s">
        <v>130</v>
      </c>
      <c r="C18348" t="s">
        <v>88</v>
      </c>
      <c r="D18348" t="s">
        <v>82</v>
      </c>
      <c r="E18348" t="s">
        <v>5</v>
      </c>
      <c r="F18348" t="s">
        <v>4</v>
      </c>
      <c r="G18348">
        <v>0</v>
      </c>
      <c r="H18348">
        <v>72404.71875</v>
      </c>
      <c r="I18348">
        <v>191962.828125</v>
      </c>
      <c r="J18348">
        <v>0</v>
      </c>
      <c r="L18348" s="51">
        <v>47848</v>
      </c>
      <c r="M18348">
        <v>7</v>
      </c>
      <c r="N18348">
        <v>63150.26953125</v>
      </c>
    </row>
    <row r="18349" spans="1:14" x14ac:dyDescent="0.25">
      <c r="A18349" s="21" t="str">
        <f t="shared" si="286"/>
        <v>MOW LBC EAAJ_2031</v>
      </c>
      <c r="B18349" t="s">
        <v>130</v>
      </c>
      <c r="C18349" t="s">
        <v>88</v>
      </c>
      <c r="D18349" t="s">
        <v>82</v>
      </c>
      <c r="E18349" t="s">
        <v>5</v>
      </c>
      <c r="F18349" t="s">
        <v>4</v>
      </c>
      <c r="G18349">
        <v>0</v>
      </c>
      <c r="H18349">
        <v>82270.8359375</v>
      </c>
      <c r="I18349">
        <v>186464.25</v>
      </c>
      <c r="J18349">
        <v>0</v>
      </c>
      <c r="L18349" s="51">
        <v>48213</v>
      </c>
      <c r="M18349">
        <v>8</v>
      </c>
      <c r="N18349">
        <v>90168.7578125</v>
      </c>
    </row>
    <row r="18350" spans="1:14" x14ac:dyDescent="0.25">
      <c r="A18350" s="21" t="str">
        <f t="shared" si="286"/>
        <v>MOW LBC EAAJ_2032</v>
      </c>
      <c r="B18350" t="s">
        <v>130</v>
      </c>
      <c r="C18350" t="s">
        <v>88</v>
      </c>
      <c r="D18350" t="s">
        <v>82</v>
      </c>
      <c r="E18350" t="s">
        <v>5</v>
      </c>
      <c r="F18350" t="s">
        <v>4</v>
      </c>
      <c r="G18350">
        <v>0</v>
      </c>
      <c r="H18350">
        <v>82789.84375</v>
      </c>
      <c r="I18350">
        <v>182479.609375</v>
      </c>
      <c r="J18350">
        <v>0</v>
      </c>
      <c r="L18350" s="51">
        <v>48579</v>
      </c>
      <c r="M18350">
        <v>9</v>
      </c>
      <c r="N18350">
        <v>93425.5625</v>
      </c>
    </row>
    <row r="18351" spans="1:14" x14ac:dyDescent="0.25">
      <c r="A18351" s="21" t="str">
        <f t="shared" si="286"/>
        <v>MOW LBC EAAJ_2033</v>
      </c>
      <c r="B18351" t="s">
        <v>130</v>
      </c>
      <c r="C18351" t="s">
        <v>88</v>
      </c>
      <c r="D18351" t="s">
        <v>82</v>
      </c>
      <c r="E18351" t="s">
        <v>5</v>
      </c>
      <c r="F18351" t="s">
        <v>4</v>
      </c>
      <c r="G18351">
        <v>0</v>
      </c>
      <c r="H18351">
        <v>89881.21875</v>
      </c>
      <c r="I18351">
        <v>178206.25</v>
      </c>
      <c r="J18351">
        <v>0</v>
      </c>
      <c r="L18351" s="51">
        <v>48944</v>
      </c>
      <c r="M18351">
        <v>10</v>
      </c>
      <c r="N18351">
        <v>107255.6640625</v>
      </c>
    </row>
    <row r="18352" spans="1:14" x14ac:dyDescent="0.25">
      <c r="A18352" s="21" t="str">
        <f t="shared" si="286"/>
        <v>MOW LBC EAAJ_2034</v>
      </c>
      <c r="B18352" t="s">
        <v>130</v>
      </c>
      <c r="C18352" t="s">
        <v>88</v>
      </c>
      <c r="D18352" t="s">
        <v>82</v>
      </c>
      <c r="E18352" t="s">
        <v>5</v>
      </c>
      <c r="F18352" t="s">
        <v>4</v>
      </c>
      <c r="G18352">
        <v>0</v>
      </c>
      <c r="H18352">
        <v>98723.0703125</v>
      </c>
      <c r="I18352">
        <v>174862.34375</v>
      </c>
      <c r="J18352">
        <v>0</v>
      </c>
      <c r="L18352" s="51">
        <v>49309</v>
      </c>
      <c r="M18352">
        <v>11</v>
      </c>
      <c r="N18352">
        <v>119748.015625</v>
      </c>
    </row>
    <row r="18353" spans="1:14" x14ac:dyDescent="0.25">
      <c r="A18353" s="21" t="str">
        <f t="shared" si="286"/>
        <v>MOW LBC EAAJ_2035</v>
      </c>
      <c r="B18353" t="s">
        <v>130</v>
      </c>
      <c r="C18353" t="s">
        <v>88</v>
      </c>
      <c r="D18353" t="s">
        <v>82</v>
      </c>
      <c r="E18353" t="s">
        <v>5</v>
      </c>
      <c r="F18353" t="s">
        <v>4</v>
      </c>
      <c r="G18353">
        <v>0</v>
      </c>
      <c r="H18353">
        <v>133321.484375</v>
      </c>
      <c r="I18353">
        <v>240454.15625</v>
      </c>
      <c r="J18353">
        <v>0</v>
      </c>
      <c r="L18353" s="51">
        <v>49674</v>
      </c>
      <c r="M18353">
        <v>12</v>
      </c>
      <c r="N18353">
        <v>162481.25</v>
      </c>
    </row>
    <row r="18354" spans="1:14" x14ac:dyDescent="0.25">
      <c r="A18354" s="21" t="str">
        <f t="shared" si="286"/>
        <v>MOW LBC EAAJ_2036</v>
      </c>
      <c r="B18354" t="s">
        <v>130</v>
      </c>
      <c r="C18354" t="s">
        <v>88</v>
      </c>
      <c r="D18354" t="s">
        <v>82</v>
      </c>
      <c r="E18354" t="s">
        <v>5</v>
      </c>
      <c r="F18354" t="s">
        <v>4</v>
      </c>
      <c r="G18354">
        <v>0</v>
      </c>
      <c r="H18354">
        <v>155842.96875</v>
      </c>
      <c r="I18354">
        <v>237143.328125</v>
      </c>
      <c r="J18354">
        <v>0</v>
      </c>
      <c r="L18354" s="51">
        <v>50040</v>
      </c>
      <c r="M18354">
        <v>13</v>
      </c>
      <c r="N18354">
        <v>199820.046875</v>
      </c>
    </row>
    <row r="18355" spans="1:14" x14ac:dyDescent="0.25">
      <c r="A18355" s="21" t="str">
        <f t="shared" si="286"/>
        <v>MOW LBC EAAJ_2037</v>
      </c>
      <c r="B18355" t="s">
        <v>130</v>
      </c>
      <c r="C18355" t="s">
        <v>88</v>
      </c>
      <c r="D18355" t="s">
        <v>82</v>
      </c>
      <c r="E18355" t="s">
        <v>5</v>
      </c>
      <c r="F18355" t="s">
        <v>4</v>
      </c>
      <c r="G18355">
        <v>0</v>
      </c>
      <c r="H18355">
        <v>165834.28125</v>
      </c>
      <c r="I18355">
        <v>232212.546875</v>
      </c>
      <c r="J18355">
        <v>0</v>
      </c>
      <c r="L18355" s="51">
        <v>50405</v>
      </c>
      <c r="M18355">
        <v>14</v>
      </c>
      <c r="N18355">
        <v>233131.4375</v>
      </c>
    </row>
    <row r="18356" spans="1:14" x14ac:dyDescent="0.25">
      <c r="A18356" s="21" t="str">
        <f t="shared" si="286"/>
        <v>MOW LBC EAAJ_2038</v>
      </c>
      <c r="B18356" t="s">
        <v>130</v>
      </c>
      <c r="C18356" t="s">
        <v>88</v>
      </c>
      <c r="D18356" t="s">
        <v>82</v>
      </c>
      <c r="E18356" t="s">
        <v>5</v>
      </c>
      <c r="F18356" t="s">
        <v>4</v>
      </c>
      <c r="G18356">
        <v>0</v>
      </c>
      <c r="H18356">
        <v>174586.46875</v>
      </c>
      <c r="I18356">
        <v>228037.140625</v>
      </c>
      <c r="J18356">
        <v>0</v>
      </c>
      <c r="L18356" s="51">
        <v>50770</v>
      </c>
      <c r="M18356">
        <v>15</v>
      </c>
      <c r="N18356">
        <v>249597.546875</v>
      </c>
    </row>
    <row r="18357" spans="1:14" x14ac:dyDescent="0.25">
      <c r="A18357" s="21" t="str">
        <f t="shared" si="286"/>
        <v>MOW LBC EAAJ_2039</v>
      </c>
      <c r="B18357" t="s">
        <v>130</v>
      </c>
      <c r="C18357" t="s">
        <v>88</v>
      </c>
      <c r="D18357" t="s">
        <v>82</v>
      </c>
      <c r="E18357" t="s">
        <v>5</v>
      </c>
      <c r="F18357" t="s">
        <v>4</v>
      </c>
      <c r="G18357">
        <v>0</v>
      </c>
      <c r="H18357">
        <v>248653.015625</v>
      </c>
      <c r="I18357">
        <v>298526.875</v>
      </c>
      <c r="J18357">
        <v>0</v>
      </c>
      <c r="L18357" s="51">
        <v>51135</v>
      </c>
      <c r="M18357">
        <v>16</v>
      </c>
      <c r="N18357">
        <v>252823.953125</v>
      </c>
    </row>
    <row r="18358" spans="1:14" x14ac:dyDescent="0.25">
      <c r="A18358" s="21" t="str">
        <f t="shared" si="286"/>
        <v>MOW LBC EAAJ_2040</v>
      </c>
      <c r="B18358" t="s">
        <v>130</v>
      </c>
      <c r="C18358" t="s">
        <v>88</v>
      </c>
      <c r="D18358" t="s">
        <v>82</v>
      </c>
      <c r="E18358" t="s">
        <v>5</v>
      </c>
      <c r="F18358" t="s">
        <v>4</v>
      </c>
      <c r="G18358">
        <v>0</v>
      </c>
      <c r="H18358">
        <v>255797.203125</v>
      </c>
      <c r="I18358">
        <v>294509.34375</v>
      </c>
      <c r="J18358">
        <v>0</v>
      </c>
      <c r="L18358" s="51">
        <v>51501</v>
      </c>
      <c r="M18358">
        <v>17</v>
      </c>
      <c r="N18358">
        <v>242775.53125</v>
      </c>
    </row>
    <row r="18359" spans="1:14" x14ac:dyDescent="0.25">
      <c r="A18359" s="21" t="str">
        <f t="shared" si="286"/>
        <v>MOW LBC EAAJ_2041</v>
      </c>
      <c r="B18359" t="s">
        <v>130</v>
      </c>
      <c r="C18359" t="s">
        <v>88</v>
      </c>
      <c r="D18359" t="s">
        <v>82</v>
      </c>
      <c r="E18359" t="s">
        <v>5</v>
      </c>
      <c r="F18359" t="s">
        <v>4</v>
      </c>
      <c r="G18359">
        <v>0</v>
      </c>
      <c r="H18359">
        <v>253417.296875</v>
      </c>
      <c r="I18359">
        <v>288573.71875</v>
      </c>
      <c r="J18359">
        <v>0</v>
      </c>
      <c r="L18359" s="51">
        <v>51866</v>
      </c>
      <c r="M18359">
        <v>18</v>
      </c>
      <c r="N18359">
        <v>230828.140625</v>
      </c>
    </row>
    <row r="18360" spans="1:14" x14ac:dyDescent="0.25">
      <c r="A18360" s="21" t="str">
        <f t="shared" si="286"/>
        <v>MOW LBC EAAJ_2042</v>
      </c>
      <c r="B18360" t="s">
        <v>130</v>
      </c>
      <c r="C18360" t="s">
        <v>88</v>
      </c>
      <c r="D18360" t="s">
        <v>82</v>
      </c>
      <c r="E18360" t="s">
        <v>5</v>
      </c>
      <c r="F18360" t="s">
        <v>4</v>
      </c>
      <c r="G18360">
        <v>0</v>
      </c>
      <c r="H18360">
        <v>245408.453125</v>
      </c>
      <c r="I18360">
        <v>283597.0625</v>
      </c>
      <c r="J18360">
        <v>0</v>
      </c>
      <c r="L18360" s="51">
        <v>52231</v>
      </c>
      <c r="M18360">
        <v>19</v>
      </c>
      <c r="N18360">
        <v>210078.140625</v>
      </c>
    </row>
    <row r="18361" spans="1:14" x14ac:dyDescent="0.25">
      <c r="A18361" s="21" t="str">
        <f t="shared" si="286"/>
        <v>MOW LBC EAAJ_2043</v>
      </c>
      <c r="B18361" t="s">
        <v>130</v>
      </c>
      <c r="C18361" t="s">
        <v>88</v>
      </c>
      <c r="D18361" t="s">
        <v>82</v>
      </c>
      <c r="E18361" t="s">
        <v>5</v>
      </c>
      <c r="F18361" t="s">
        <v>4</v>
      </c>
      <c r="G18361">
        <v>0</v>
      </c>
      <c r="H18361">
        <v>253913.875</v>
      </c>
      <c r="I18361">
        <v>278736.1875</v>
      </c>
      <c r="J18361">
        <v>0</v>
      </c>
      <c r="L18361" s="51">
        <v>52596</v>
      </c>
      <c r="M18361">
        <v>20</v>
      </c>
      <c r="N18361">
        <v>217722.203125</v>
      </c>
    </row>
    <row r="18362" spans="1:14" x14ac:dyDescent="0.25">
      <c r="A18362" s="21" t="str">
        <f t="shared" si="286"/>
        <v>MOW LBC EAAJ_2024</v>
      </c>
      <c r="B18362" t="s">
        <v>130</v>
      </c>
      <c r="C18362" t="s">
        <v>88</v>
      </c>
      <c r="D18362" t="s">
        <v>82</v>
      </c>
      <c r="E18362" t="s">
        <v>5</v>
      </c>
      <c r="F18362" t="s">
        <v>32</v>
      </c>
      <c r="G18362">
        <v>189100.46875</v>
      </c>
      <c r="H18362">
        <v>81692.578125</v>
      </c>
      <c r="I18362">
        <v>15499.482421875</v>
      </c>
      <c r="J18362">
        <v>0</v>
      </c>
      <c r="L18362" s="51">
        <v>45657</v>
      </c>
      <c r="M18362">
        <v>1</v>
      </c>
      <c r="N18362">
        <v>105479.078125</v>
      </c>
    </row>
    <row r="18363" spans="1:14" x14ac:dyDescent="0.25">
      <c r="A18363" s="21" t="str">
        <f t="shared" si="286"/>
        <v>MOW LBC EAAJ_2025</v>
      </c>
      <c r="B18363" t="s">
        <v>130</v>
      </c>
      <c r="C18363" t="s">
        <v>88</v>
      </c>
      <c r="D18363" t="s">
        <v>82</v>
      </c>
      <c r="E18363" t="s">
        <v>5</v>
      </c>
      <c r="F18363" t="s">
        <v>32</v>
      </c>
      <c r="G18363">
        <v>204197.25</v>
      </c>
      <c r="H18363">
        <v>86774.28125</v>
      </c>
      <c r="I18363">
        <v>20594.513671875</v>
      </c>
      <c r="J18363">
        <v>0</v>
      </c>
      <c r="L18363" s="51">
        <v>46022</v>
      </c>
      <c r="M18363">
        <v>2</v>
      </c>
      <c r="N18363">
        <v>106607.640625</v>
      </c>
    </row>
    <row r="18364" spans="1:14" x14ac:dyDescent="0.25">
      <c r="A18364" s="21" t="str">
        <f t="shared" si="286"/>
        <v>MOW LBC EAAJ_2026</v>
      </c>
      <c r="B18364" t="s">
        <v>130</v>
      </c>
      <c r="C18364" t="s">
        <v>88</v>
      </c>
      <c r="D18364" t="s">
        <v>82</v>
      </c>
      <c r="E18364" t="s">
        <v>5</v>
      </c>
      <c r="F18364" t="s">
        <v>32</v>
      </c>
      <c r="G18364">
        <v>219276.34375</v>
      </c>
      <c r="H18364">
        <v>96846.640625</v>
      </c>
      <c r="I18364">
        <v>23674.36328125</v>
      </c>
      <c r="J18364">
        <v>0</v>
      </c>
      <c r="L18364" s="51">
        <v>46387</v>
      </c>
      <c r="M18364">
        <v>3</v>
      </c>
      <c r="N18364">
        <v>110699.34375</v>
      </c>
    </row>
    <row r="18365" spans="1:14" x14ac:dyDescent="0.25">
      <c r="A18365" s="21" t="str">
        <f t="shared" si="286"/>
        <v>MOW LBC EAAJ_2027</v>
      </c>
      <c r="B18365" t="s">
        <v>130</v>
      </c>
      <c r="C18365" t="s">
        <v>88</v>
      </c>
      <c r="D18365" t="s">
        <v>82</v>
      </c>
      <c r="E18365" t="s">
        <v>5</v>
      </c>
      <c r="F18365" t="s">
        <v>32</v>
      </c>
      <c r="G18365">
        <v>230496.265625</v>
      </c>
      <c r="H18365">
        <v>97139.5234375</v>
      </c>
      <c r="I18365">
        <v>27197.361328125</v>
      </c>
      <c r="J18365">
        <v>0</v>
      </c>
      <c r="L18365" s="51">
        <v>46752</v>
      </c>
      <c r="M18365">
        <v>4</v>
      </c>
      <c r="N18365">
        <v>110707.8828125</v>
      </c>
    </row>
    <row r="18366" spans="1:14" x14ac:dyDescent="0.25">
      <c r="A18366" s="21" t="str">
        <f t="shared" si="286"/>
        <v>MOW LBC EAAJ_2028</v>
      </c>
      <c r="B18366" t="s">
        <v>130</v>
      </c>
      <c r="C18366" t="s">
        <v>88</v>
      </c>
      <c r="D18366" t="s">
        <v>82</v>
      </c>
      <c r="E18366" t="s">
        <v>5</v>
      </c>
      <c r="F18366" t="s">
        <v>32</v>
      </c>
      <c r="G18366">
        <v>238907.859375</v>
      </c>
      <c r="H18366">
        <v>105823.359375</v>
      </c>
      <c r="I18366">
        <v>29798.548828125</v>
      </c>
      <c r="J18366">
        <v>0</v>
      </c>
      <c r="L18366" s="51">
        <v>47118</v>
      </c>
      <c r="M18366">
        <v>5</v>
      </c>
      <c r="N18366">
        <v>118110.25</v>
      </c>
    </row>
    <row r="18367" spans="1:14" x14ac:dyDescent="0.25">
      <c r="A18367" s="21" t="str">
        <f t="shared" si="286"/>
        <v>MOW LBC EAAJ_2029</v>
      </c>
      <c r="B18367" t="s">
        <v>130</v>
      </c>
      <c r="C18367" t="s">
        <v>88</v>
      </c>
      <c r="D18367" t="s">
        <v>82</v>
      </c>
      <c r="E18367" t="s">
        <v>5</v>
      </c>
      <c r="F18367" t="s">
        <v>32</v>
      </c>
      <c r="G18367">
        <v>246828.921875</v>
      </c>
      <c r="H18367">
        <v>116619.328125</v>
      </c>
      <c r="I18367">
        <v>31317.064453125</v>
      </c>
      <c r="J18367">
        <v>0</v>
      </c>
      <c r="L18367" s="51">
        <v>47483</v>
      </c>
      <c r="M18367">
        <v>6</v>
      </c>
      <c r="N18367">
        <v>128886.4140625</v>
      </c>
    </row>
    <row r="18368" spans="1:14" x14ac:dyDescent="0.25">
      <c r="A18368" s="21" t="str">
        <f t="shared" si="286"/>
        <v>MOW LBC EAAJ_2030</v>
      </c>
      <c r="B18368" t="s">
        <v>130</v>
      </c>
      <c r="C18368" t="s">
        <v>88</v>
      </c>
      <c r="D18368" t="s">
        <v>82</v>
      </c>
      <c r="E18368" t="s">
        <v>5</v>
      </c>
      <c r="F18368" t="s">
        <v>32</v>
      </c>
      <c r="G18368">
        <v>255533.296875</v>
      </c>
      <c r="H18368">
        <v>123758.5390625</v>
      </c>
      <c r="I18368">
        <v>36322.9375</v>
      </c>
      <c r="J18368">
        <v>0</v>
      </c>
      <c r="L18368" s="51">
        <v>47848</v>
      </c>
      <c r="M18368">
        <v>7</v>
      </c>
      <c r="N18368">
        <v>136948.1875</v>
      </c>
    </row>
    <row r="18369" spans="1:14" x14ac:dyDescent="0.25">
      <c r="A18369" s="21" t="str">
        <f t="shared" si="286"/>
        <v>MOW LBC EAAJ_2031</v>
      </c>
      <c r="B18369" t="s">
        <v>130</v>
      </c>
      <c r="C18369" t="s">
        <v>88</v>
      </c>
      <c r="D18369" t="s">
        <v>82</v>
      </c>
      <c r="E18369" t="s">
        <v>5</v>
      </c>
      <c r="F18369" t="s">
        <v>32</v>
      </c>
      <c r="G18369">
        <v>259902.828125</v>
      </c>
      <c r="H18369">
        <v>110814.671875</v>
      </c>
      <c r="I18369">
        <v>33260.609375</v>
      </c>
      <c r="J18369">
        <v>27125.732421875</v>
      </c>
      <c r="L18369" s="51">
        <v>48213</v>
      </c>
      <c r="M18369">
        <v>8</v>
      </c>
      <c r="N18369">
        <v>141024.15625</v>
      </c>
    </row>
    <row r="18370" spans="1:14" x14ac:dyDescent="0.25">
      <c r="A18370" s="21" t="str">
        <f t="shared" ref="A18370:A18433" si="287">B18370&amp;" "&amp;D18370&amp;" "&amp;C18370&amp;"_"&amp;YEAR(L18370)</f>
        <v>MOW LBC EAAJ_2032</v>
      </c>
      <c r="B18370" t="s">
        <v>130</v>
      </c>
      <c r="C18370" t="s">
        <v>88</v>
      </c>
      <c r="D18370" t="s">
        <v>82</v>
      </c>
      <c r="E18370" t="s">
        <v>5</v>
      </c>
      <c r="F18370" t="s">
        <v>32</v>
      </c>
      <c r="G18370">
        <v>268454.3125</v>
      </c>
      <c r="H18370">
        <v>116171.34375</v>
      </c>
      <c r="I18370">
        <v>34244.1796875</v>
      </c>
      <c r="J18370">
        <v>0</v>
      </c>
      <c r="L18370" s="51">
        <v>48579</v>
      </c>
      <c r="M18370">
        <v>9</v>
      </c>
      <c r="N18370">
        <v>143715.3125</v>
      </c>
    </row>
    <row r="18371" spans="1:14" x14ac:dyDescent="0.25">
      <c r="A18371" s="21" t="str">
        <f t="shared" si="287"/>
        <v>MOW LBC EAAJ_2033</v>
      </c>
      <c r="B18371" t="s">
        <v>130</v>
      </c>
      <c r="C18371" t="s">
        <v>88</v>
      </c>
      <c r="D18371" t="s">
        <v>82</v>
      </c>
      <c r="E18371" t="s">
        <v>5</v>
      </c>
      <c r="F18371" t="s">
        <v>32</v>
      </c>
      <c r="G18371">
        <v>279679.09375</v>
      </c>
      <c r="H18371">
        <v>110081.703125</v>
      </c>
      <c r="I18371">
        <v>36677.47265625</v>
      </c>
      <c r="J18371">
        <v>0</v>
      </c>
      <c r="L18371" s="51">
        <v>48944</v>
      </c>
      <c r="M18371">
        <v>10</v>
      </c>
      <c r="N18371">
        <v>133237.796875</v>
      </c>
    </row>
    <row r="18372" spans="1:14" x14ac:dyDescent="0.25">
      <c r="A18372" s="21" t="str">
        <f t="shared" si="287"/>
        <v>MOW LBC EAAJ_2034</v>
      </c>
      <c r="B18372" t="s">
        <v>130</v>
      </c>
      <c r="C18372" t="s">
        <v>88</v>
      </c>
      <c r="D18372" t="s">
        <v>82</v>
      </c>
      <c r="E18372" t="s">
        <v>5</v>
      </c>
      <c r="F18372" t="s">
        <v>32</v>
      </c>
      <c r="G18372">
        <v>290426.71875</v>
      </c>
      <c r="H18372">
        <v>105504.90625</v>
      </c>
      <c r="I18372">
        <v>38737.3359375</v>
      </c>
      <c r="J18372">
        <v>0</v>
      </c>
      <c r="L18372" s="51">
        <v>49309</v>
      </c>
      <c r="M18372">
        <v>11</v>
      </c>
      <c r="N18372">
        <v>127142.6484375</v>
      </c>
    </row>
    <row r="18373" spans="1:14" x14ac:dyDescent="0.25">
      <c r="A18373" s="21" t="str">
        <f t="shared" si="287"/>
        <v>MOW LBC EAAJ_2035</v>
      </c>
      <c r="B18373" t="s">
        <v>130</v>
      </c>
      <c r="C18373" t="s">
        <v>88</v>
      </c>
      <c r="D18373" t="s">
        <v>82</v>
      </c>
      <c r="E18373" t="s">
        <v>5</v>
      </c>
      <c r="F18373" t="s">
        <v>32</v>
      </c>
      <c r="G18373">
        <v>302394.375</v>
      </c>
      <c r="H18373">
        <v>84779.1484375</v>
      </c>
      <c r="I18373">
        <v>39778.4609375</v>
      </c>
      <c r="J18373">
        <v>0</v>
      </c>
      <c r="L18373" s="51">
        <v>49674</v>
      </c>
      <c r="M18373">
        <v>12</v>
      </c>
      <c r="N18373">
        <v>100146.59375</v>
      </c>
    </row>
    <row r="18374" spans="1:14" x14ac:dyDescent="0.25">
      <c r="A18374" s="21" t="str">
        <f t="shared" si="287"/>
        <v>MOW LBC EAAJ_2036</v>
      </c>
      <c r="B18374" t="s">
        <v>130</v>
      </c>
      <c r="C18374" t="s">
        <v>88</v>
      </c>
      <c r="D18374" t="s">
        <v>82</v>
      </c>
      <c r="E18374" t="s">
        <v>5</v>
      </c>
      <c r="F18374" t="s">
        <v>32</v>
      </c>
      <c r="G18374">
        <v>314773.5625</v>
      </c>
      <c r="H18374">
        <v>68053.4296875</v>
      </c>
      <c r="I18374">
        <v>43649.9296875</v>
      </c>
      <c r="J18374">
        <v>0</v>
      </c>
      <c r="L18374" s="51">
        <v>50040</v>
      </c>
      <c r="M18374">
        <v>13</v>
      </c>
      <c r="N18374">
        <v>81205.46875</v>
      </c>
    </row>
    <row r="18375" spans="1:14" x14ac:dyDescent="0.25">
      <c r="A18375" s="21" t="str">
        <f t="shared" si="287"/>
        <v>MOW LBC EAAJ_2037</v>
      </c>
      <c r="B18375" t="s">
        <v>130</v>
      </c>
      <c r="C18375" t="s">
        <v>88</v>
      </c>
      <c r="D18375" t="s">
        <v>82</v>
      </c>
      <c r="E18375" t="s">
        <v>5</v>
      </c>
      <c r="F18375" t="s">
        <v>32</v>
      </c>
      <c r="G18375">
        <v>326075.09375</v>
      </c>
      <c r="H18375">
        <v>64892.20703125</v>
      </c>
      <c r="I18375">
        <v>45485.61328125</v>
      </c>
      <c r="J18375">
        <v>0</v>
      </c>
      <c r="L18375" s="51">
        <v>50405</v>
      </c>
      <c r="M18375">
        <v>14</v>
      </c>
      <c r="N18375">
        <v>80476.8671875</v>
      </c>
    </row>
    <row r="18376" spans="1:14" x14ac:dyDescent="0.25">
      <c r="A18376" s="21" t="str">
        <f t="shared" si="287"/>
        <v>MOW LBC EAAJ_2038</v>
      </c>
      <c r="B18376" t="s">
        <v>130</v>
      </c>
      <c r="C18376" t="s">
        <v>88</v>
      </c>
      <c r="D18376" t="s">
        <v>82</v>
      </c>
      <c r="E18376" t="s">
        <v>5</v>
      </c>
      <c r="F18376" t="s">
        <v>32</v>
      </c>
      <c r="G18376">
        <v>338127.1875</v>
      </c>
      <c r="H18376">
        <v>40597.85546875</v>
      </c>
      <c r="I18376">
        <v>46260.01953125</v>
      </c>
      <c r="J18376">
        <v>0</v>
      </c>
      <c r="L18376" s="51">
        <v>50770</v>
      </c>
      <c r="M18376">
        <v>15</v>
      </c>
      <c r="N18376">
        <v>42842.9296875</v>
      </c>
    </row>
    <row r="18377" spans="1:14" x14ac:dyDescent="0.25">
      <c r="A18377" s="21" t="str">
        <f t="shared" si="287"/>
        <v>MOW LBC EAAJ_2039</v>
      </c>
      <c r="B18377" t="s">
        <v>130</v>
      </c>
      <c r="C18377" t="s">
        <v>88</v>
      </c>
      <c r="D18377" t="s">
        <v>82</v>
      </c>
      <c r="E18377" t="s">
        <v>5</v>
      </c>
      <c r="F18377" t="s">
        <v>32</v>
      </c>
      <c r="G18377">
        <v>355622.09375</v>
      </c>
      <c r="H18377">
        <v>23694.359375</v>
      </c>
      <c r="I18377">
        <v>49362.98828125</v>
      </c>
      <c r="J18377">
        <v>0</v>
      </c>
      <c r="L18377" s="51">
        <v>51135</v>
      </c>
      <c r="M18377">
        <v>16</v>
      </c>
      <c r="N18377">
        <v>18436.005859375</v>
      </c>
    </row>
    <row r="18378" spans="1:14" x14ac:dyDescent="0.25">
      <c r="A18378" s="21" t="str">
        <f t="shared" si="287"/>
        <v>MOW LBC EAAJ_2040</v>
      </c>
      <c r="B18378" t="s">
        <v>130</v>
      </c>
      <c r="C18378" t="s">
        <v>88</v>
      </c>
      <c r="D18378" t="s">
        <v>82</v>
      </c>
      <c r="E18378" t="s">
        <v>5</v>
      </c>
      <c r="F18378" t="s">
        <v>32</v>
      </c>
      <c r="G18378">
        <v>366219.4375</v>
      </c>
      <c r="H18378">
        <v>20749.8984375</v>
      </c>
      <c r="I18378">
        <v>30574.8671875</v>
      </c>
      <c r="J18378">
        <v>133313.8125</v>
      </c>
      <c r="L18378" s="51">
        <v>51501</v>
      </c>
      <c r="M18378">
        <v>17</v>
      </c>
      <c r="N18378">
        <v>15759.1396484375</v>
      </c>
    </row>
    <row r="18379" spans="1:14" x14ac:dyDescent="0.25">
      <c r="A18379" s="21" t="str">
        <f t="shared" si="287"/>
        <v>MOW LBC EAAJ_2041</v>
      </c>
      <c r="B18379" t="s">
        <v>130</v>
      </c>
      <c r="C18379" t="s">
        <v>88</v>
      </c>
      <c r="D18379" t="s">
        <v>82</v>
      </c>
      <c r="E18379" t="s">
        <v>5</v>
      </c>
      <c r="F18379" t="s">
        <v>32</v>
      </c>
      <c r="G18379">
        <v>375933.28125</v>
      </c>
      <c r="H18379">
        <v>19228.6875</v>
      </c>
      <c r="I18379">
        <v>30311.904296875</v>
      </c>
      <c r="J18379">
        <v>0</v>
      </c>
      <c r="L18379" s="51">
        <v>51866</v>
      </c>
      <c r="M18379">
        <v>18</v>
      </c>
      <c r="N18379">
        <v>14107.4677734375</v>
      </c>
    </row>
    <row r="18380" spans="1:14" x14ac:dyDescent="0.25">
      <c r="A18380" s="21" t="str">
        <f t="shared" si="287"/>
        <v>MOW LBC EAAJ_2042</v>
      </c>
      <c r="B18380" t="s">
        <v>130</v>
      </c>
      <c r="C18380" t="s">
        <v>88</v>
      </c>
      <c r="D18380" t="s">
        <v>82</v>
      </c>
      <c r="E18380" t="s">
        <v>5</v>
      </c>
      <c r="F18380" t="s">
        <v>32</v>
      </c>
      <c r="G18380">
        <v>387701.34375</v>
      </c>
      <c r="H18380">
        <v>16073.4033203125</v>
      </c>
      <c r="I18380">
        <v>31218.35546875</v>
      </c>
      <c r="J18380">
        <v>0</v>
      </c>
      <c r="L18380" s="51">
        <v>52231</v>
      </c>
      <c r="M18380">
        <v>19</v>
      </c>
      <c r="N18380">
        <v>11604.0390625</v>
      </c>
    </row>
    <row r="18381" spans="1:14" x14ac:dyDescent="0.25">
      <c r="A18381" s="21" t="str">
        <f t="shared" si="287"/>
        <v>MOW LBC EAAJ_2043</v>
      </c>
      <c r="B18381" t="s">
        <v>130</v>
      </c>
      <c r="C18381" t="s">
        <v>88</v>
      </c>
      <c r="D18381" t="s">
        <v>82</v>
      </c>
      <c r="E18381" t="s">
        <v>5</v>
      </c>
      <c r="F18381" t="s">
        <v>32</v>
      </c>
      <c r="G18381">
        <v>398459.59375</v>
      </c>
      <c r="H18381">
        <v>17748.775390625</v>
      </c>
      <c r="I18381">
        <v>156034.84375</v>
      </c>
      <c r="J18381">
        <v>0</v>
      </c>
      <c r="L18381" s="51">
        <v>52596</v>
      </c>
      <c r="M18381">
        <v>20</v>
      </c>
      <c r="N18381">
        <v>12180.5830078125</v>
      </c>
    </row>
    <row r="18382" spans="1:14" x14ac:dyDescent="0.25">
      <c r="A18382" s="21" t="str">
        <f t="shared" si="287"/>
        <v>MOW LBC EAAJ_2024</v>
      </c>
      <c r="B18382" t="s">
        <v>130</v>
      </c>
      <c r="C18382" t="s">
        <v>88</v>
      </c>
      <c r="D18382" t="s">
        <v>82</v>
      </c>
      <c r="E18382" t="s">
        <v>5</v>
      </c>
      <c r="F18382" t="s">
        <v>8</v>
      </c>
      <c r="G18382">
        <v>0</v>
      </c>
      <c r="H18382">
        <v>0</v>
      </c>
      <c r="I18382">
        <v>0</v>
      </c>
      <c r="J18382">
        <v>0</v>
      </c>
      <c r="L18382" s="51">
        <v>45657</v>
      </c>
      <c r="M18382">
        <v>1</v>
      </c>
      <c r="N18382">
        <v>0</v>
      </c>
    </row>
    <row r="18383" spans="1:14" x14ac:dyDescent="0.25">
      <c r="A18383" s="21" t="str">
        <f t="shared" si="287"/>
        <v>MOW LBC EAAJ_2025</v>
      </c>
      <c r="B18383" t="s">
        <v>130</v>
      </c>
      <c r="C18383" t="s">
        <v>88</v>
      </c>
      <c r="D18383" t="s">
        <v>82</v>
      </c>
      <c r="E18383" t="s">
        <v>5</v>
      </c>
      <c r="F18383" t="s">
        <v>8</v>
      </c>
      <c r="G18383">
        <v>0</v>
      </c>
      <c r="H18383">
        <v>0</v>
      </c>
      <c r="I18383">
        <v>0</v>
      </c>
      <c r="J18383">
        <v>0</v>
      </c>
      <c r="L18383" s="51">
        <v>46022</v>
      </c>
      <c r="M18383">
        <v>2</v>
      </c>
      <c r="N18383">
        <v>0</v>
      </c>
    </row>
    <row r="18384" spans="1:14" x14ac:dyDescent="0.25">
      <c r="A18384" s="21" t="str">
        <f t="shared" si="287"/>
        <v>MOW LBC EAAJ_2026</v>
      </c>
      <c r="B18384" t="s">
        <v>130</v>
      </c>
      <c r="C18384" t="s">
        <v>88</v>
      </c>
      <c r="D18384" t="s">
        <v>82</v>
      </c>
      <c r="E18384" t="s">
        <v>5</v>
      </c>
      <c r="F18384" t="s">
        <v>8</v>
      </c>
      <c r="G18384">
        <v>0</v>
      </c>
      <c r="H18384">
        <v>0</v>
      </c>
      <c r="I18384">
        <v>0</v>
      </c>
      <c r="J18384">
        <v>0</v>
      </c>
      <c r="L18384" s="51">
        <v>46387</v>
      </c>
      <c r="M18384">
        <v>3</v>
      </c>
      <c r="N18384">
        <v>0</v>
      </c>
    </row>
    <row r="18385" spans="1:14" x14ac:dyDescent="0.25">
      <c r="A18385" s="21" t="str">
        <f t="shared" si="287"/>
        <v>MOW LBC EAAJ_2027</v>
      </c>
      <c r="B18385" t="s">
        <v>130</v>
      </c>
      <c r="C18385" t="s">
        <v>88</v>
      </c>
      <c r="D18385" t="s">
        <v>82</v>
      </c>
      <c r="E18385" t="s">
        <v>5</v>
      </c>
      <c r="F18385" t="s">
        <v>8</v>
      </c>
      <c r="G18385">
        <v>0</v>
      </c>
      <c r="H18385">
        <v>0</v>
      </c>
      <c r="I18385">
        <v>0</v>
      </c>
      <c r="J18385">
        <v>0</v>
      </c>
      <c r="L18385" s="51">
        <v>46752</v>
      </c>
      <c r="M18385">
        <v>4</v>
      </c>
      <c r="N18385">
        <v>0</v>
      </c>
    </row>
    <row r="18386" spans="1:14" x14ac:dyDescent="0.25">
      <c r="A18386" s="21" t="str">
        <f t="shared" si="287"/>
        <v>MOW LBC EAAJ_2028</v>
      </c>
      <c r="B18386" t="s">
        <v>130</v>
      </c>
      <c r="C18386" t="s">
        <v>88</v>
      </c>
      <c r="D18386" t="s">
        <v>82</v>
      </c>
      <c r="E18386" t="s">
        <v>5</v>
      </c>
      <c r="F18386" t="s">
        <v>8</v>
      </c>
      <c r="G18386">
        <v>0</v>
      </c>
      <c r="H18386">
        <v>0</v>
      </c>
      <c r="I18386">
        <v>0</v>
      </c>
      <c r="J18386">
        <v>0</v>
      </c>
      <c r="L18386" s="51">
        <v>47118</v>
      </c>
      <c r="M18386">
        <v>5</v>
      </c>
      <c r="N18386">
        <v>0</v>
      </c>
    </row>
    <row r="18387" spans="1:14" x14ac:dyDescent="0.25">
      <c r="A18387" s="21" t="str">
        <f t="shared" si="287"/>
        <v>MOW LBC EAAJ_2029</v>
      </c>
      <c r="B18387" t="s">
        <v>130</v>
      </c>
      <c r="C18387" t="s">
        <v>88</v>
      </c>
      <c r="D18387" t="s">
        <v>82</v>
      </c>
      <c r="E18387" t="s">
        <v>5</v>
      </c>
      <c r="F18387" t="s">
        <v>8</v>
      </c>
      <c r="G18387">
        <v>0</v>
      </c>
      <c r="H18387">
        <v>0</v>
      </c>
      <c r="I18387">
        <v>0</v>
      </c>
      <c r="J18387">
        <v>0</v>
      </c>
      <c r="L18387" s="51">
        <v>47483</v>
      </c>
      <c r="M18387">
        <v>6</v>
      </c>
      <c r="N18387">
        <v>0</v>
      </c>
    </row>
    <row r="18388" spans="1:14" x14ac:dyDescent="0.25">
      <c r="A18388" s="21" t="str">
        <f t="shared" si="287"/>
        <v>MOW LBC EAAJ_2030</v>
      </c>
      <c r="B18388" t="s">
        <v>130</v>
      </c>
      <c r="C18388" t="s">
        <v>88</v>
      </c>
      <c r="D18388" t="s">
        <v>82</v>
      </c>
      <c r="E18388" t="s">
        <v>5</v>
      </c>
      <c r="F18388" t="s">
        <v>8</v>
      </c>
      <c r="G18388">
        <v>0</v>
      </c>
      <c r="H18388">
        <v>0</v>
      </c>
      <c r="I18388">
        <v>0</v>
      </c>
      <c r="J18388">
        <v>0</v>
      </c>
      <c r="L18388" s="51">
        <v>47848</v>
      </c>
      <c r="M18388">
        <v>7</v>
      </c>
      <c r="N18388">
        <v>0</v>
      </c>
    </row>
    <row r="18389" spans="1:14" x14ac:dyDescent="0.25">
      <c r="A18389" s="21" t="str">
        <f t="shared" si="287"/>
        <v>MOW LBC EAAJ_2031</v>
      </c>
      <c r="B18389" t="s">
        <v>130</v>
      </c>
      <c r="C18389" t="s">
        <v>88</v>
      </c>
      <c r="D18389" t="s">
        <v>82</v>
      </c>
      <c r="E18389" t="s">
        <v>5</v>
      </c>
      <c r="F18389" t="s">
        <v>8</v>
      </c>
      <c r="G18389">
        <v>0</v>
      </c>
      <c r="H18389">
        <v>0</v>
      </c>
      <c r="I18389">
        <v>0</v>
      </c>
      <c r="J18389">
        <v>0</v>
      </c>
      <c r="L18389" s="51">
        <v>48213</v>
      </c>
      <c r="M18389">
        <v>8</v>
      </c>
      <c r="N18389">
        <v>0</v>
      </c>
    </row>
    <row r="18390" spans="1:14" x14ac:dyDescent="0.25">
      <c r="A18390" s="21" t="str">
        <f t="shared" si="287"/>
        <v>MOW LBC EAAJ_2032</v>
      </c>
      <c r="B18390" t="s">
        <v>130</v>
      </c>
      <c r="C18390" t="s">
        <v>88</v>
      </c>
      <c r="D18390" t="s">
        <v>82</v>
      </c>
      <c r="E18390" t="s">
        <v>5</v>
      </c>
      <c r="F18390" t="s">
        <v>8</v>
      </c>
      <c r="G18390">
        <v>0</v>
      </c>
      <c r="H18390">
        <v>0</v>
      </c>
      <c r="I18390">
        <v>0</v>
      </c>
      <c r="J18390">
        <v>0</v>
      </c>
      <c r="L18390" s="51">
        <v>48579</v>
      </c>
      <c r="M18390">
        <v>9</v>
      </c>
      <c r="N18390">
        <v>0</v>
      </c>
    </row>
    <row r="18391" spans="1:14" x14ac:dyDescent="0.25">
      <c r="A18391" s="21" t="str">
        <f t="shared" si="287"/>
        <v>MOW LBC EAAJ_2033</v>
      </c>
      <c r="B18391" t="s">
        <v>130</v>
      </c>
      <c r="C18391" t="s">
        <v>88</v>
      </c>
      <c r="D18391" t="s">
        <v>82</v>
      </c>
      <c r="E18391" t="s">
        <v>5</v>
      </c>
      <c r="F18391" t="s">
        <v>8</v>
      </c>
      <c r="G18391">
        <v>0</v>
      </c>
      <c r="H18391">
        <v>0</v>
      </c>
      <c r="I18391">
        <v>0</v>
      </c>
      <c r="J18391">
        <v>0</v>
      </c>
      <c r="L18391" s="51">
        <v>48944</v>
      </c>
      <c r="M18391">
        <v>10</v>
      </c>
      <c r="N18391">
        <v>0</v>
      </c>
    </row>
    <row r="18392" spans="1:14" x14ac:dyDescent="0.25">
      <c r="A18392" s="21" t="str">
        <f t="shared" si="287"/>
        <v>MOW LBC EAAJ_2034</v>
      </c>
      <c r="B18392" t="s">
        <v>130</v>
      </c>
      <c r="C18392" t="s">
        <v>88</v>
      </c>
      <c r="D18392" t="s">
        <v>82</v>
      </c>
      <c r="E18392" t="s">
        <v>5</v>
      </c>
      <c r="F18392" t="s">
        <v>8</v>
      </c>
      <c r="G18392">
        <v>0</v>
      </c>
      <c r="H18392">
        <v>0</v>
      </c>
      <c r="I18392">
        <v>0</v>
      </c>
      <c r="J18392">
        <v>0</v>
      </c>
      <c r="L18392" s="51">
        <v>49309</v>
      </c>
      <c r="M18392">
        <v>11</v>
      </c>
      <c r="N18392">
        <v>0</v>
      </c>
    </row>
    <row r="18393" spans="1:14" x14ac:dyDescent="0.25">
      <c r="A18393" s="21" t="str">
        <f t="shared" si="287"/>
        <v>MOW LBC EAAJ_2035</v>
      </c>
      <c r="B18393" t="s">
        <v>130</v>
      </c>
      <c r="C18393" t="s">
        <v>88</v>
      </c>
      <c r="D18393" t="s">
        <v>82</v>
      </c>
      <c r="E18393" t="s">
        <v>5</v>
      </c>
      <c r="F18393" t="s">
        <v>8</v>
      </c>
      <c r="G18393">
        <v>0</v>
      </c>
      <c r="H18393">
        <v>0</v>
      </c>
      <c r="I18393">
        <v>0</v>
      </c>
      <c r="J18393">
        <v>0</v>
      </c>
      <c r="L18393" s="51">
        <v>49674</v>
      </c>
      <c r="M18393">
        <v>12</v>
      </c>
      <c r="N18393">
        <v>0</v>
      </c>
    </row>
    <row r="18394" spans="1:14" x14ac:dyDescent="0.25">
      <c r="A18394" s="21" t="str">
        <f t="shared" si="287"/>
        <v>MOW LBC EAAJ_2036</v>
      </c>
      <c r="B18394" t="s">
        <v>130</v>
      </c>
      <c r="C18394" t="s">
        <v>88</v>
      </c>
      <c r="D18394" t="s">
        <v>82</v>
      </c>
      <c r="E18394" t="s">
        <v>5</v>
      </c>
      <c r="F18394" t="s">
        <v>8</v>
      </c>
      <c r="G18394">
        <v>0</v>
      </c>
      <c r="H18394">
        <v>0</v>
      </c>
      <c r="I18394">
        <v>0</v>
      </c>
      <c r="J18394">
        <v>0</v>
      </c>
      <c r="L18394" s="51">
        <v>50040</v>
      </c>
      <c r="M18394">
        <v>13</v>
      </c>
      <c r="N18394">
        <v>0</v>
      </c>
    </row>
    <row r="18395" spans="1:14" x14ac:dyDescent="0.25">
      <c r="A18395" s="21" t="str">
        <f t="shared" si="287"/>
        <v>MOW LBC EAAJ_2037</v>
      </c>
      <c r="B18395" t="s">
        <v>130</v>
      </c>
      <c r="C18395" t="s">
        <v>88</v>
      </c>
      <c r="D18395" t="s">
        <v>82</v>
      </c>
      <c r="E18395" t="s">
        <v>5</v>
      </c>
      <c r="F18395" t="s">
        <v>8</v>
      </c>
      <c r="G18395">
        <v>0</v>
      </c>
      <c r="H18395">
        <v>0</v>
      </c>
      <c r="I18395">
        <v>0</v>
      </c>
      <c r="J18395">
        <v>0</v>
      </c>
      <c r="L18395" s="51">
        <v>50405</v>
      </c>
      <c r="M18395">
        <v>14</v>
      </c>
      <c r="N18395">
        <v>0</v>
      </c>
    </row>
    <row r="18396" spans="1:14" x14ac:dyDescent="0.25">
      <c r="A18396" s="21" t="str">
        <f t="shared" si="287"/>
        <v>MOW LBC EAAJ_2038</v>
      </c>
      <c r="B18396" t="s">
        <v>130</v>
      </c>
      <c r="C18396" t="s">
        <v>88</v>
      </c>
      <c r="D18396" t="s">
        <v>82</v>
      </c>
      <c r="E18396" t="s">
        <v>5</v>
      </c>
      <c r="F18396" t="s">
        <v>8</v>
      </c>
      <c r="G18396">
        <v>0</v>
      </c>
      <c r="H18396">
        <v>0</v>
      </c>
      <c r="I18396">
        <v>0</v>
      </c>
      <c r="J18396">
        <v>0</v>
      </c>
      <c r="L18396" s="51">
        <v>50770</v>
      </c>
      <c r="M18396">
        <v>15</v>
      </c>
      <c r="N18396">
        <v>0</v>
      </c>
    </row>
    <row r="18397" spans="1:14" x14ac:dyDescent="0.25">
      <c r="A18397" s="21" t="str">
        <f t="shared" si="287"/>
        <v>MOW LBC EAAJ_2039</v>
      </c>
      <c r="B18397" t="s">
        <v>130</v>
      </c>
      <c r="C18397" t="s">
        <v>88</v>
      </c>
      <c r="D18397" t="s">
        <v>82</v>
      </c>
      <c r="E18397" t="s">
        <v>5</v>
      </c>
      <c r="F18397" t="s">
        <v>8</v>
      </c>
      <c r="G18397">
        <v>0</v>
      </c>
      <c r="H18397">
        <v>0</v>
      </c>
      <c r="I18397">
        <v>0</v>
      </c>
      <c r="J18397">
        <v>0</v>
      </c>
      <c r="L18397" s="51">
        <v>51135</v>
      </c>
      <c r="M18397">
        <v>16</v>
      </c>
      <c r="N18397">
        <v>0</v>
      </c>
    </row>
    <row r="18398" spans="1:14" x14ac:dyDescent="0.25">
      <c r="A18398" s="21" t="str">
        <f t="shared" si="287"/>
        <v>MOW LBC EAAJ_2040</v>
      </c>
      <c r="B18398" t="s">
        <v>130</v>
      </c>
      <c r="C18398" t="s">
        <v>88</v>
      </c>
      <c r="D18398" t="s">
        <v>82</v>
      </c>
      <c r="E18398" t="s">
        <v>5</v>
      </c>
      <c r="F18398" t="s">
        <v>8</v>
      </c>
      <c r="G18398">
        <v>0</v>
      </c>
      <c r="H18398">
        <v>0</v>
      </c>
      <c r="I18398">
        <v>0</v>
      </c>
      <c r="J18398">
        <v>0</v>
      </c>
      <c r="L18398" s="51">
        <v>51501</v>
      </c>
      <c r="M18398">
        <v>17</v>
      </c>
      <c r="N18398">
        <v>0</v>
      </c>
    </row>
    <row r="18399" spans="1:14" x14ac:dyDescent="0.25">
      <c r="A18399" s="21" t="str">
        <f t="shared" si="287"/>
        <v>MOW LBC EAAJ_2041</v>
      </c>
      <c r="B18399" t="s">
        <v>130</v>
      </c>
      <c r="C18399" t="s">
        <v>88</v>
      </c>
      <c r="D18399" t="s">
        <v>82</v>
      </c>
      <c r="E18399" t="s">
        <v>5</v>
      </c>
      <c r="F18399" t="s">
        <v>8</v>
      </c>
      <c r="G18399">
        <v>0</v>
      </c>
      <c r="H18399">
        <v>0</v>
      </c>
      <c r="I18399">
        <v>0</v>
      </c>
      <c r="J18399">
        <v>0</v>
      </c>
      <c r="L18399" s="51">
        <v>51866</v>
      </c>
      <c r="M18399">
        <v>18</v>
      </c>
      <c r="N18399">
        <v>0</v>
      </c>
    </row>
    <row r="18400" spans="1:14" x14ac:dyDescent="0.25">
      <c r="A18400" s="21" t="str">
        <f t="shared" si="287"/>
        <v>MOW LBC EAAJ_2042</v>
      </c>
      <c r="B18400" t="s">
        <v>130</v>
      </c>
      <c r="C18400" t="s">
        <v>88</v>
      </c>
      <c r="D18400" t="s">
        <v>82</v>
      </c>
      <c r="E18400" t="s">
        <v>5</v>
      </c>
      <c r="F18400" t="s">
        <v>8</v>
      </c>
      <c r="G18400">
        <v>0</v>
      </c>
      <c r="H18400">
        <v>0</v>
      </c>
      <c r="I18400">
        <v>0</v>
      </c>
      <c r="J18400">
        <v>0</v>
      </c>
      <c r="L18400" s="51">
        <v>52231</v>
      </c>
      <c r="M18400">
        <v>19</v>
      </c>
      <c r="N18400">
        <v>0</v>
      </c>
    </row>
    <row r="18401" spans="1:14" x14ac:dyDescent="0.25">
      <c r="A18401" s="21" t="str">
        <f t="shared" si="287"/>
        <v>MOW LBC EAAJ_2043</v>
      </c>
      <c r="B18401" t="s">
        <v>130</v>
      </c>
      <c r="C18401" t="s">
        <v>88</v>
      </c>
      <c r="D18401" t="s">
        <v>82</v>
      </c>
      <c r="E18401" t="s">
        <v>5</v>
      </c>
      <c r="F18401" t="s">
        <v>8</v>
      </c>
      <c r="G18401">
        <v>0</v>
      </c>
      <c r="H18401">
        <v>0</v>
      </c>
      <c r="I18401">
        <v>0</v>
      </c>
      <c r="J18401">
        <v>0</v>
      </c>
      <c r="L18401" s="51">
        <v>52596</v>
      </c>
      <c r="M18401">
        <v>20</v>
      </c>
      <c r="N18401">
        <v>0</v>
      </c>
    </row>
    <row r="18402" spans="1:14" x14ac:dyDescent="0.25">
      <c r="A18402" s="21" t="str">
        <f t="shared" si="287"/>
        <v>MOW M2C EAAJ_2024</v>
      </c>
      <c r="B18402" t="s">
        <v>130</v>
      </c>
      <c r="C18402" t="s">
        <v>88</v>
      </c>
      <c r="D18402" t="s">
        <v>22</v>
      </c>
      <c r="E18402" t="s">
        <v>29</v>
      </c>
      <c r="F18402" t="s">
        <v>28</v>
      </c>
      <c r="K18402">
        <v>0</v>
      </c>
      <c r="L18402" s="51">
        <v>45657</v>
      </c>
      <c r="M18402">
        <v>1</v>
      </c>
    </row>
    <row r="18403" spans="1:14" x14ac:dyDescent="0.25">
      <c r="A18403" s="21" t="str">
        <f t="shared" si="287"/>
        <v>MOW M2C EAAJ_2025</v>
      </c>
      <c r="B18403" t="s">
        <v>130</v>
      </c>
      <c r="C18403" t="s">
        <v>88</v>
      </c>
      <c r="D18403" t="s">
        <v>22</v>
      </c>
      <c r="E18403" t="s">
        <v>29</v>
      </c>
      <c r="F18403" t="s">
        <v>28</v>
      </c>
      <c r="K18403">
        <v>0</v>
      </c>
      <c r="L18403" s="51">
        <v>46022</v>
      </c>
      <c r="M18403">
        <v>2</v>
      </c>
    </row>
    <row r="18404" spans="1:14" x14ac:dyDescent="0.25">
      <c r="A18404" s="21" t="str">
        <f t="shared" si="287"/>
        <v>MOW M2C EAAJ_2026</v>
      </c>
      <c r="B18404" t="s">
        <v>130</v>
      </c>
      <c r="C18404" t="s">
        <v>88</v>
      </c>
      <c r="D18404" t="s">
        <v>22</v>
      </c>
      <c r="E18404" t="s">
        <v>29</v>
      </c>
      <c r="F18404" t="s">
        <v>28</v>
      </c>
      <c r="K18404">
        <v>0</v>
      </c>
      <c r="L18404" s="51">
        <v>46387</v>
      </c>
      <c r="M18404">
        <v>3</v>
      </c>
    </row>
    <row r="18405" spans="1:14" x14ac:dyDescent="0.25">
      <c r="A18405" s="21" t="str">
        <f t="shared" si="287"/>
        <v>MOW M2C EAAJ_2027</v>
      </c>
      <c r="B18405" t="s">
        <v>130</v>
      </c>
      <c r="C18405" t="s">
        <v>88</v>
      </c>
      <c r="D18405" t="s">
        <v>22</v>
      </c>
      <c r="E18405" t="s">
        <v>29</v>
      </c>
      <c r="F18405" t="s">
        <v>28</v>
      </c>
      <c r="K18405">
        <v>0</v>
      </c>
      <c r="L18405" s="51">
        <v>46752</v>
      </c>
      <c r="M18405">
        <v>4</v>
      </c>
    </row>
    <row r="18406" spans="1:14" x14ac:dyDescent="0.25">
      <c r="A18406" s="21" t="str">
        <f t="shared" si="287"/>
        <v>MOW M2C EAAJ_2028</v>
      </c>
      <c r="B18406" t="s">
        <v>130</v>
      </c>
      <c r="C18406" t="s">
        <v>88</v>
      </c>
      <c r="D18406" t="s">
        <v>22</v>
      </c>
      <c r="E18406" t="s">
        <v>29</v>
      </c>
      <c r="F18406" t="s">
        <v>28</v>
      </c>
      <c r="K18406">
        <v>0</v>
      </c>
      <c r="L18406" s="51">
        <v>47118</v>
      </c>
      <c r="M18406">
        <v>5</v>
      </c>
    </row>
    <row r="18407" spans="1:14" x14ac:dyDescent="0.25">
      <c r="A18407" s="21" t="str">
        <f t="shared" si="287"/>
        <v>MOW M2C EAAJ_2029</v>
      </c>
      <c r="B18407" t="s">
        <v>130</v>
      </c>
      <c r="C18407" t="s">
        <v>88</v>
      </c>
      <c r="D18407" t="s">
        <v>22</v>
      </c>
      <c r="E18407" t="s">
        <v>29</v>
      </c>
      <c r="F18407" t="s">
        <v>28</v>
      </c>
      <c r="K18407">
        <v>0</v>
      </c>
      <c r="L18407" s="51">
        <v>47483</v>
      </c>
      <c r="M18407">
        <v>6</v>
      </c>
    </row>
    <row r="18408" spans="1:14" x14ac:dyDescent="0.25">
      <c r="A18408" s="21" t="str">
        <f t="shared" si="287"/>
        <v>MOW M2C EAAJ_2030</v>
      </c>
      <c r="B18408" t="s">
        <v>130</v>
      </c>
      <c r="C18408" t="s">
        <v>88</v>
      </c>
      <c r="D18408" t="s">
        <v>22</v>
      </c>
      <c r="E18408" t="s">
        <v>29</v>
      </c>
      <c r="F18408" t="s">
        <v>28</v>
      </c>
      <c r="K18408">
        <v>0</v>
      </c>
      <c r="L18408" s="51">
        <v>47848</v>
      </c>
      <c r="M18408">
        <v>7</v>
      </c>
    </row>
    <row r="18409" spans="1:14" x14ac:dyDescent="0.25">
      <c r="A18409" s="21" t="str">
        <f t="shared" si="287"/>
        <v>MOW M2C EAAJ_2031</v>
      </c>
      <c r="B18409" t="s">
        <v>130</v>
      </c>
      <c r="C18409" t="s">
        <v>88</v>
      </c>
      <c r="D18409" t="s">
        <v>22</v>
      </c>
      <c r="E18409" t="s">
        <v>29</v>
      </c>
      <c r="F18409" t="s">
        <v>28</v>
      </c>
      <c r="K18409">
        <v>0</v>
      </c>
      <c r="L18409" s="51">
        <v>48213</v>
      </c>
      <c r="M18409">
        <v>8</v>
      </c>
    </row>
    <row r="18410" spans="1:14" x14ac:dyDescent="0.25">
      <c r="A18410" s="21" t="str">
        <f t="shared" si="287"/>
        <v>MOW M2C EAAJ_2032</v>
      </c>
      <c r="B18410" t="s">
        <v>130</v>
      </c>
      <c r="C18410" t="s">
        <v>88</v>
      </c>
      <c r="D18410" t="s">
        <v>22</v>
      </c>
      <c r="E18410" t="s">
        <v>29</v>
      </c>
      <c r="F18410" t="s">
        <v>28</v>
      </c>
      <c r="K18410">
        <v>0</v>
      </c>
      <c r="L18410" s="51">
        <v>48579</v>
      </c>
      <c r="M18410">
        <v>9</v>
      </c>
    </row>
    <row r="18411" spans="1:14" x14ac:dyDescent="0.25">
      <c r="A18411" s="21" t="str">
        <f t="shared" si="287"/>
        <v>MOW M2C EAAJ_2033</v>
      </c>
      <c r="B18411" t="s">
        <v>130</v>
      </c>
      <c r="C18411" t="s">
        <v>88</v>
      </c>
      <c r="D18411" t="s">
        <v>22</v>
      </c>
      <c r="E18411" t="s">
        <v>29</v>
      </c>
      <c r="F18411" t="s">
        <v>28</v>
      </c>
      <c r="K18411">
        <v>0</v>
      </c>
      <c r="L18411" s="51">
        <v>48944</v>
      </c>
      <c r="M18411">
        <v>10</v>
      </c>
    </row>
    <row r="18412" spans="1:14" x14ac:dyDescent="0.25">
      <c r="A18412" s="21" t="str">
        <f t="shared" si="287"/>
        <v>MOW M2C EAAJ_2034</v>
      </c>
      <c r="B18412" t="s">
        <v>130</v>
      </c>
      <c r="C18412" t="s">
        <v>88</v>
      </c>
      <c r="D18412" t="s">
        <v>22</v>
      </c>
      <c r="E18412" t="s">
        <v>29</v>
      </c>
      <c r="F18412" t="s">
        <v>28</v>
      </c>
      <c r="K18412">
        <v>0</v>
      </c>
      <c r="L18412" s="51">
        <v>49309</v>
      </c>
      <c r="M18412">
        <v>11</v>
      </c>
    </row>
    <row r="18413" spans="1:14" x14ac:dyDescent="0.25">
      <c r="A18413" s="21" t="str">
        <f t="shared" si="287"/>
        <v>MOW M2C EAAJ_2035</v>
      </c>
      <c r="B18413" t="s">
        <v>130</v>
      </c>
      <c r="C18413" t="s">
        <v>88</v>
      </c>
      <c r="D18413" t="s">
        <v>22</v>
      </c>
      <c r="E18413" t="s">
        <v>29</v>
      </c>
      <c r="F18413" t="s">
        <v>28</v>
      </c>
      <c r="K18413">
        <v>0</v>
      </c>
      <c r="L18413" s="51">
        <v>49674</v>
      </c>
      <c r="M18413">
        <v>12</v>
      </c>
    </row>
    <row r="18414" spans="1:14" x14ac:dyDescent="0.25">
      <c r="A18414" s="21" t="str">
        <f t="shared" si="287"/>
        <v>MOW M2C EAAJ_2036</v>
      </c>
      <c r="B18414" t="s">
        <v>130</v>
      </c>
      <c r="C18414" t="s">
        <v>88</v>
      </c>
      <c r="D18414" t="s">
        <v>22</v>
      </c>
      <c r="E18414" t="s">
        <v>29</v>
      </c>
      <c r="F18414" t="s">
        <v>28</v>
      </c>
      <c r="K18414">
        <v>0</v>
      </c>
      <c r="L18414" s="51">
        <v>50040</v>
      </c>
      <c r="M18414">
        <v>13</v>
      </c>
    </row>
    <row r="18415" spans="1:14" x14ac:dyDescent="0.25">
      <c r="A18415" s="21" t="str">
        <f t="shared" si="287"/>
        <v>MOW M2C EAAJ_2037</v>
      </c>
      <c r="B18415" t="s">
        <v>130</v>
      </c>
      <c r="C18415" t="s">
        <v>88</v>
      </c>
      <c r="D18415" t="s">
        <v>22</v>
      </c>
      <c r="E18415" t="s">
        <v>29</v>
      </c>
      <c r="F18415" t="s">
        <v>28</v>
      </c>
      <c r="K18415">
        <v>6660.31591796875</v>
      </c>
      <c r="L18415" s="51">
        <v>50405</v>
      </c>
      <c r="M18415">
        <v>14</v>
      </c>
    </row>
    <row r="18416" spans="1:14" x14ac:dyDescent="0.25">
      <c r="A18416" s="21" t="str">
        <f t="shared" si="287"/>
        <v>MOW M2C EAAJ_2038</v>
      </c>
      <c r="B18416" t="s">
        <v>130</v>
      </c>
      <c r="C18416" t="s">
        <v>88</v>
      </c>
      <c r="D18416" t="s">
        <v>22</v>
      </c>
      <c r="E18416" t="s">
        <v>29</v>
      </c>
      <c r="F18416" t="s">
        <v>28</v>
      </c>
      <c r="K18416">
        <v>232202.953125</v>
      </c>
      <c r="L18416" s="51">
        <v>50770</v>
      </c>
      <c r="M18416">
        <v>15</v>
      </c>
    </row>
    <row r="18417" spans="1:13" x14ac:dyDescent="0.25">
      <c r="A18417" s="21" t="str">
        <f t="shared" si="287"/>
        <v>MOW M2C EAAJ_2039</v>
      </c>
      <c r="B18417" t="s">
        <v>130</v>
      </c>
      <c r="C18417" t="s">
        <v>88</v>
      </c>
      <c r="D18417" t="s">
        <v>22</v>
      </c>
      <c r="E18417" t="s">
        <v>29</v>
      </c>
      <c r="F18417" t="s">
        <v>28</v>
      </c>
      <c r="K18417">
        <v>458738.46875</v>
      </c>
      <c r="L18417" s="51">
        <v>51135</v>
      </c>
      <c r="M18417">
        <v>16</v>
      </c>
    </row>
    <row r="18418" spans="1:13" x14ac:dyDescent="0.25">
      <c r="A18418" s="21" t="str">
        <f t="shared" si="287"/>
        <v>MOW M2C EAAJ_2040</v>
      </c>
      <c r="B18418" t="s">
        <v>130</v>
      </c>
      <c r="C18418" t="s">
        <v>88</v>
      </c>
      <c r="D18418" t="s">
        <v>22</v>
      </c>
      <c r="E18418" t="s">
        <v>29</v>
      </c>
      <c r="F18418" t="s">
        <v>28</v>
      </c>
      <c r="K18418">
        <v>724609.875</v>
      </c>
      <c r="L18418" s="51">
        <v>51501</v>
      </c>
      <c r="M18418">
        <v>17</v>
      </c>
    </row>
    <row r="18419" spans="1:13" x14ac:dyDescent="0.25">
      <c r="A18419" s="21" t="str">
        <f t="shared" si="287"/>
        <v>MOW M2C EAAJ_2041</v>
      </c>
      <c r="B18419" t="s">
        <v>130</v>
      </c>
      <c r="C18419" t="s">
        <v>88</v>
      </c>
      <c r="D18419" t="s">
        <v>22</v>
      </c>
      <c r="E18419" t="s">
        <v>29</v>
      </c>
      <c r="F18419" t="s">
        <v>28</v>
      </c>
      <c r="K18419">
        <v>925836</v>
      </c>
      <c r="L18419" s="51">
        <v>51866</v>
      </c>
      <c r="M18419">
        <v>18</v>
      </c>
    </row>
    <row r="18420" spans="1:13" x14ac:dyDescent="0.25">
      <c r="A18420" s="21" t="str">
        <f t="shared" si="287"/>
        <v>MOW M2C EAAJ_2042</v>
      </c>
      <c r="B18420" t="s">
        <v>130</v>
      </c>
      <c r="C18420" t="s">
        <v>88</v>
      </c>
      <c r="D18420" t="s">
        <v>22</v>
      </c>
      <c r="E18420" t="s">
        <v>29</v>
      </c>
      <c r="F18420" t="s">
        <v>28</v>
      </c>
      <c r="K18420">
        <v>1128040</v>
      </c>
      <c r="L18420" s="51">
        <v>52231</v>
      </c>
      <c r="M18420">
        <v>19</v>
      </c>
    </row>
    <row r="18421" spans="1:13" x14ac:dyDescent="0.25">
      <c r="A18421" s="21" t="str">
        <f t="shared" si="287"/>
        <v>MOW M2C EAAJ_2043</v>
      </c>
      <c r="B18421" t="s">
        <v>130</v>
      </c>
      <c r="C18421" t="s">
        <v>88</v>
      </c>
      <c r="D18421" t="s">
        <v>22</v>
      </c>
      <c r="E18421" t="s">
        <v>29</v>
      </c>
      <c r="F18421" t="s">
        <v>28</v>
      </c>
      <c r="K18421">
        <v>1136836.75</v>
      </c>
      <c r="L18421" s="51">
        <v>52596</v>
      </c>
      <c r="M18421">
        <v>20</v>
      </c>
    </row>
    <row r="18422" spans="1:13" x14ac:dyDescent="0.25">
      <c r="A18422" s="21" t="str">
        <f t="shared" si="287"/>
        <v>MOW M2C EAAJ_2024</v>
      </c>
      <c r="B18422" t="s">
        <v>130</v>
      </c>
      <c r="C18422" t="s">
        <v>88</v>
      </c>
      <c r="D18422" t="s">
        <v>22</v>
      </c>
      <c r="E18422" t="s">
        <v>29</v>
      </c>
      <c r="F18422" t="s">
        <v>31</v>
      </c>
      <c r="K18422">
        <v>0</v>
      </c>
      <c r="L18422" s="51">
        <v>45657</v>
      </c>
      <c r="M18422">
        <v>1</v>
      </c>
    </row>
    <row r="18423" spans="1:13" x14ac:dyDescent="0.25">
      <c r="A18423" s="21" t="str">
        <f t="shared" si="287"/>
        <v>MOW M2C EAAJ_2025</v>
      </c>
      <c r="B18423" t="s">
        <v>130</v>
      </c>
      <c r="C18423" t="s">
        <v>88</v>
      </c>
      <c r="D18423" t="s">
        <v>22</v>
      </c>
      <c r="E18423" t="s">
        <v>29</v>
      </c>
      <c r="F18423" t="s">
        <v>31</v>
      </c>
      <c r="K18423">
        <v>0</v>
      </c>
      <c r="L18423" s="51">
        <v>46022</v>
      </c>
      <c r="M18423">
        <v>2</v>
      </c>
    </row>
    <row r="18424" spans="1:13" x14ac:dyDescent="0.25">
      <c r="A18424" s="21" t="str">
        <f t="shared" si="287"/>
        <v>MOW M2C EAAJ_2026</v>
      </c>
      <c r="B18424" t="s">
        <v>130</v>
      </c>
      <c r="C18424" t="s">
        <v>88</v>
      </c>
      <c r="D18424" t="s">
        <v>22</v>
      </c>
      <c r="E18424" t="s">
        <v>29</v>
      </c>
      <c r="F18424" t="s">
        <v>31</v>
      </c>
      <c r="K18424">
        <v>0</v>
      </c>
      <c r="L18424" s="51">
        <v>46387</v>
      </c>
      <c r="M18424">
        <v>3</v>
      </c>
    </row>
    <row r="18425" spans="1:13" x14ac:dyDescent="0.25">
      <c r="A18425" s="21" t="str">
        <f t="shared" si="287"/>
        <v>MOW M2C EAAJ_2027</v>
      </c>
      <c r="B18425" t="s">
        <v>130</v>
      </c>
      <c r="C18425" t="s">
        <v>88</v>
      </c>
      <c r="D18425" t="s">
        <v>22</v>
      </c>
      <c r="E18425" t="s">
        <v>29</v>
      </c>
      <c r="F18425" t="s">
        <v>31</v>
      </c>
      <c r="K18425">
        <v>0</v>
      </c>
      <c r="L18425" s="51">
        <v>46752</v>
      </c>
      <c r="M18425">
        <v>4</v>
      </c>
    </row>
    <row r="18426" spans="1:13" x14ac:dyDescent="0.25">
      <c r="A18426" s="21" t="str">
        <f t="shared" si="287"/>
        <v>MOW M2C EAAJ_2028</v>
      </c>
      <c r="B18426" t="s">
        <v>130</v>
      </c>
      <c r="C18426" t="s">
        <v>88</v>
      </c>
      <c r="D18426" t="s">
        <v>22</v>
      </c>
      <c r="E18426" t="s">
        <v>29</v>
      </c>
      <c r="F18426" t="s">
        <v>31</v>
      </c>
      <c r="K18426">
        <v>0</v>
      </c>
      <c r="L18426" s="51">
        <v>47118</v>
      </c>
      <c r="M18426">
        <v>5</v>
      </c>
    </row>
    <row r="18427" spans="1:13" x14ac:dyDescent="0.25">
      <c r="A18427" s="21" t="str">
        <f t="shared" si="287"/>
        <v>MOW M2C EAAJ_2029</v>
      </c>
      <c r="B18427" t="s">
        <v>130</v>
      </c>
      <c r="C18427" t="s">
        <v>88</v>
      </c>
      <c r="D18427" t="s">
        <v>22</v>
      </c>
      <c r="E18427" t="s">
        <v>29</v>
      </c>
      <c r="F18427" t="s">
        <v>31</v>
      </c>
      <c r="K18427">
        <v>0</v>
      </c>
      <c r="L18427" s="51">
        <v>47483</v>
      </c>
      <c r="M18427">
        <v>6</v>
      </c>
    </row>
    <row r="18428" spans="1:13" x14ac:dyDescent="0.25">
      <c r="A18428" s="21" t="str">
        <f t="shared" si="287"/>
        <v>MOW M2C EAAJ_2030</v>
      </c>
      <c r="B18428" t="s">
        <v>130</v>
      </c>
      <c r="C18428" t="s">
        <v>88</v>
      </c>
      <c r="D18428" t="s">
        <v>22</v>
      </c>
      <c r="E18428" t="s">
        <v>29</v>
      </c>
      <c r="F18428" t="s">
        <v>31</v>
      </c>
      <c r="K18428">
        <v>0</v>
      </c>
      <c r="L18428" s="51">
        <v>47848</v>
      </c>
      <c r="M18428">
        <v>7</v>
      </c>
    </row>
    <row r="18429" spans="1:13" x14ac:dyDescent="0.25">
      <c r="A18429" s="21" t="str">
        <f t="shared" si="287"/>
        <v>MOW M2C EAAJ_2031</v>
      </c>
      <c r="B18429" t="s">
        <v>130</v>
      </c>
      <c r="C18429" t="s">
        <v>88</v>
      </c>
      <c r="D18429" t="s">
        <v>22</v>
      </c>
      <c r="E18429" t="s">
        <v>29</v>
      </c>
      <c r="F18429" t="s">
        <v>31</v>
      </c>
      <c r="K18429">
        <v>0</v>
      </c>
      <c r="L18429" s="51">
        <v>48213</v>
      </c>
      <c r="M18429">
        <v>8</v>
      </c>
    </row>
    <row r="18430" spans="1:13" x14ac:dyDescent="0.25">
      <c r="A18430" s="21" t="str">
        <f t="shared" si="287"/>
        <v>MOW M2C EAAJ_2032</v>
      </c>
      <c r="B18430" t="s">
        <v>130</v>
      </c>
      <c r="C18430" t="s">
        <v>88</v>
      </c>
      <c r="D18430" t="s">
        <v>22</v>
      </c>
      <c r="E18430" t="s">
        <v>29</v>
      </c>
      <c r="F18430" t="s">
        <v>31</v>
      </c>
      <c r="K18430">
        <v>0</v>
      </c>
      <c r="L18430" s="51">
        <v>48579</v>
      </c>
      <c r="M18430">
        <v>9</v>
      </c>
    </row>
    <row r="18431" spans="1:13" x14ac:dyDescent="0.25">
      <c r="A18431" s="21" t="str">
        <f t="shared" si="287"/>
        <v>MOW M2C EAAJ_2033</v>
      </c>
      <c r="B18431" t="s">
        <v>130</v>
      </c>
      <c r="C18431" t="s">
        <v>88</v>
      </c>
      <c r="D18431" t="s">
        <v>22</v>
      </c>
      <c r="E18431" t="s">
        <v>29</v>
      </c>
      <c r="F18431" t="s">
        <v>31</v>
      </c>
      <c r="K18431">
        <v>0</v>
      </c>
      <c r="L18431" s="51">
        <v>48944</v>
      </c>
      <c r="M18431">
        <v>10</v>
      </c>
    </row>
    <row r="18432" spans="1:13" x14ac:dyDescent="0.25">
      <c r="A18432" s="21" t="str">
        <f t="shared" si="287"/>
        <v>MOW M2C EAAJ_2034</v>
      </c>
      <c r="B18432" t="s">
        <v>130</v>
      </c>
      <c r="C18432" t="s">
        <v>88</v>
      </c>
      <c r="D18432" t="s">
        <v>22</v>
      </c>
      <c r="E18432" t="s">
        <v>29</v>
      </c>
      <c r="F18432" t="s">
        <v>31</v>
      </c>
      <c r="K18432">
        <v>0</v>
      </c>
      <c r="L18432" s="51">
        <v>49309</v>
      </c>
      <c r="M18432">
        <v>11</v>
      </c>
    </row>
    <row r="18433" spans="1:14" x14ac:dyDescent="0.25">
      <c r="A18433" s="21" t="str">
        <f t="shared" si="287"/>
        <v>MOW M2C EAAJ_2035</v>
      </c>
      <c r="B18433" t="s">
        <v>130</v>
      </c>
      <c r="C18433" t="s">
        <v>88</v>
      </c>
      <c r="D18433" t="s">
        <v>22</v>
      </c>
      <c r="E18433" t="s">
        <v>29</v>
      </c>
      <c r="F18433" t="s">
        <v>31</v>
      </c>
      <c r="K18433">
        <v>0</v>
      </c>
      <c r="L18433" s="51">
        <v>49674</v>
      </c>
      <c r="M18433">
        <v>12</v>
      </c>
    </row>
    <row r="18434" spans="1:14" x14ac:dyDescent="0.25">
      <c r="A18434" s="21" t="str">
        <f t="shared" ref="A18434:A18497" si="288">B18434&amp;" "&amp;D18434&amp;" "&amp;C18434&amp;"_"&amp;YEAR(L18434)</f>
        <v>MOW M2C EAAJ_2036</v>
      </c>
      <c r="B18434" t="s">
        <v>130</v>
      </c>
      <c r="C18434" t="s">
        <v>88</v>
      </c>
      <c r="D18434" t="s">
        <v>22</v>
      </c>
      <c r="E18434" t="s">
        <v>29</v>
      </c>
      <c r="F18434" t="s">
        <v>31</v>
      </c>
      <c r="K18434">
        <v>0</v>
      </c>
      <c r="L18434" s="51">
        <v>50040</v>
      </c>
      <c r="M18434">
        <v>13</v>
      </c>
    </row>
    <row r="18435" spans="1:14" x14ac:dyDescent="0.25">
      <c r="A18435" s="21" t="str">
        <f t="shared" si="288"/>
        <v>MOW M2C EAAJ_2037</v>
      </c>
      <c r="B18435" t="s">
        <v>130</v>
      </c>
      <c r="C18435" t="s">
        <v>88</v>
      </c>
      <c r="D18435" t="s">
        <v>22</v>
      </c>
      <c r="E18435" t="s">
        <v>29</v>
      </c>
      <c r="F18435" t="s">
        <v>31</v>
      </c>
      <c r="K18435">
        <v>0</v>
      </c>
      <c r="L18435" s="51">
        <v>50405</v>
      </c>
      <c r="M18435">
        <v>14</v>
      </c>
    </row>
    <row r="18436" spans="1:14" x14ac:dyDescent="0.25">
      <c r="A18436" s="21" t="str">
        <f t="shared" si="288"/>
        <v>MOW M2C EAAJ_2038</v>
      </c>
      <c r="B18436" t="s">
        <v>130</v>
      </c>
      <c r="C18436" t="s">
        <v>88</v>
      </c>
      <c r="D18436" t="s">
        <v>22</v>
      </c>
      <c r="E18436" t="s">
        <v>29</v>
      </c>
      <c r="F18436" t="s">
        <v>31</v>
      </c>
      <c r="K18436">
        <v>0</v>
      </c>
      <c r="L18436" s="51">
        <v>50770</v>
      </c>
      <c r="M18436">
        <v>15</v>
      </c>
    </row>
    <row r="18437" spans="1:14" x14ac:dyDescent="0.25">
      <c r="A18437" s="21" t="str">
        <f t="shared" si="288"/>
        <v>MOW M2C EAAJ_2039</v>
      </c>
      <c r="B18437" t="s">
        <v>130</v>
      </c>
      <c r="C18437" t="s">
        <v>88</v>
      </c>
      <c r="D18437" t="s">
        <v>22</v>
      </c>
      <c r="E18437" t="s">
        <v>29</v>
      </c>
      <c r="F18437" t="s">
        <v>31</v>
      </c>
      <c r="K18437">
        <v>0</v>
      </c>
      <c r="L18437" s="51">
        <v>51135</v>
      </c>
      <c r="M18437">
        <v>16</v>
      </c>
    </row>
    <row r="18438" spans="1:14" x14ac:dyDescent="0.25">
      <c r="A18438" s="21" t="str">
        <f t="shared" si="288"/>
        <v>MOW M2C EAAJ_2040</v>
      </c>
      <c r="B18438" t="s">
        <v>130</v>
      </c>
      <c r="C18438" t="s">
        <v>88</v>
      </c>
      <c r="D18438" t="s">
        <v>22</v>
      </c>
      <c r="E18438" t="s">
        <v>29</v>
      </c>
      <c r="F18438" t="s">
        <v>31</v>
      </c>
      <c r="K18438">
        <v>0</v>
      </c>
      <c r="L18438" s="51">
        <v>51501</v>
      </c>
      <c r="M18438">
        <v>17</v>
      </c>
    </row>
    <row r="18439" spans="1:14" x14ac:dyDescent="0.25">
      <c r="A18439" s="21" t="str">
        <f t="shared" si="288"/>
        <v>MOW M2C EAAJ_2041</v>
      </c>
      <c r="B18439" t="s">
        <v>130</v>
      </c>
      <c r="C18439" t="s">
        <v>88</v>
      </c>
      <c r="D18439" t="s">
        <v>22</v>
      </c>
      <c r="E18439" t="s">
        <v>29</v>
      </c>
      <c r="F18439" t="s">
        <v>31</v>
      </c>
      <c r="K18439">
        <v>0</v>
      </c>
      <c r="L18439" s="51">
        <v>51866</v>
      </c>
      <c r="M18439">
        <v>18</v>
      </c>
    </row>
    <row r="18440" spans="1:14" x14ac:dyDescent="0.25">
      <c r="A18440" s="21" t="str">
        <f t="shared" si="288"/>
        <v>MOW M2C EAAJ_2042</v>
      </c>
      <c r="B18440" t="s">
        <v>130</v>
      </c>
      <c r="C18440" t="s">
        <v>88</v>
      </c>
      <c r="D18440" t="s">
        <v>22</v>
      </c>
      <c r="E18440" t="s">
        <v>29</v>
      </c>
      <c r="F18440" t="s">
        <v>31</v>
      </c>
      <c r="K18440">
        <v>0</v>
      </c>
      <c r="L18440" s="51">
        <v>52231</v>
      </c>
      <c r="M18440">
        <v>19</v>
      </c>
    </row>
    <row r="18441" spans="1:14" x14ac:dyDescent="0.25">
      <c r="A18441" s="21" t="str">
        <f t="shared" si="288"/>
        <v>MOW M2C EAAJ_2043</v>
      </c>
      <c r="B18441" t="s">
        <v>130</v>
      </c>
      <c r="C18441" t="s">
        <v>88</v>
      </c>
      <c r="D18441" t="s">
        <v>22</v>
      </c>
      <c r="E18441" t="s">
        <v>29</v>
      </c>
      <c r="F18441" t="s">
        <v>31</v>
      </c>
      <c r="K18441">
        <v>0</v>
      </c>
      <c r="L18441" s="51">
        <v>52596</v>
      </c>
      <c r="M18441">
        <v>20</v>
      </c>
    </row>
    <row r="18442" spans="1:14" x14ac:dyDescent="0.25">
      <c r="A18442" s="21" t="str">
        <f t="shared" si="288"/>
        <v>MOW M2C EAAJ_2024</v>
      </c>
      <c r="B18442" t="s">
        <v>130</v>
      </c>
      <c r="C18442" t="s">
        <v>88</v>
      </c>
      <c r="D18442" t="s">
        <v>22</v>
      </c>
      <c r="E18442" t="s">
        <v>5</v>
      </c>
      <c r="F18442" t="s">
        <v>4</v>
      </c>
      <c r="G18442">
        <v>0</v>
      </c>
      <c r="H18442">
        <v>0</v>
      </c>
      <c r="I18442">
        <v>0</v>
      </c>
      <c r="J18442">
        <v>0</v>
      </c>
      <c r="L18442" s="51">
        <v>45657</v>
      </c>
      <c r="M18442">
        <v>1</v>
      </c>
      <c r="N18442">
        <v>0</v>
      </c>
    </row>
    <row r="18443" spans="1:14" x14ac:dyDescent="0.25">
      <c r="A18443" s="21" t="str">
        <f t="shared" si="288"/>
        <v>MOW M2C EAAJ_2025</v>
      </c>
      <c r="B18443" t="s">
        <v>130</v>
      </c>
      <c r="C18443" t="s">
        <v>88</v>
      </c>
      <c r="D18443" t="s">
        <v>22</v>
      </c>
      <c r="E18443" t="s">
        <v>5</v>
      </c>
      <c r="F18443" t="s">
        <v>4</v>
      </c>
      <c r="G18443">
        <v>0</v>
      </c>
      <c r="H18443">
        <v>0</v>
      </c>
      <c r="I18443">
        <v>4883.10009765625</v>
      </c>
      <c r="J18443">
        <v>0</v>
      </c>
      <c r="L18443" s="51">
        <v>46022</v>
      </c>
      <c r="M18443">
        <v>2</v>
      </c>
      <c r="N18443">
        <v>0</v>
      </c>
    </row>
    <row r="18444" spans="1:14" x14ac:dyDescent="0.25">
      <c r="A18444" s="21" t="str">
        <f t="shared" si="288"/>
        <v>MOW M2C EAAJ_2026</v>
      </c>
      <c r="B18444" t="s">
        <v>130</v>
      </c>
      <c r="C18444" t="s">
        <v>88</v>
      </c>
      <c r="D18444" t="s">
        <v>22</v>
      </c>
      <c r="E18444" t="s">
        <v>5</v>
      </c>
      <c r="F18444" t="s">
        <v>4</v>
      </c>
      <c r="G18444">
        <v>0</v>
      </c>
      <c r="H18444">
        <v>4166.85009765625</v>
      </c>
      <c r="I18444">
        <v>-55303.4140625</v>
      </c>
      <c r="J18444">
        <v>0</v>
      </c>
      <c r="L18444" s="51">
        <v>46387</v>
      </c>
      <c r="M18444">
        <v>3</v>
      </c>
      <c r="N18444">
        <v>0</v>
      </c>
    </row>
    <row r="18445" spans="1:14" x14ac:dyDescent="0.25">
      <c r="A18445" s="21" t="str">
        <f t="shared" si="288"/>
        <v>MOW M2C EAAJ_2027</v>
      </c>
      <c r="B18445" t="s">
        <v>130</v>
      </c>
      <c r="C18445" t="s">
        <v>88</v>
      </c>
      <c r="D18445" t="s">
        <v>22</v>
      </c>
      <c r="E18445" t="s">
        <v>5</v>
      </c>
      <c r="F18445" t="s">
        <v>4</v>
      </c>
      <c r="G18445">
        <v>0</v>
      </c>
      <c r="H18445">
        <v>5336.47119140625</v>
      </c>
      <c r="I18445">
        <v>-23738.14453125</v>
      </c>
      <c r="J18445">
        <v>0</v>
      </c>
      <c r="L18445" s="51">
        <v>46752</v>
      </c>
      <c r="M18445">
        <v>4</v>
      </c>
      <c r="N18445">
        <v>0</v>
      </c>
    </row>
    <row r="18446" spans="1:14" x14ac:dyDescent="0.25">
      <c r="A18446" s="21" t="str">
        <f t="shared" si="288"/>
        <v>MOW M2C EAAJ_2028</v>
      </c>
      <c r="B18446" t="s">
        <v>130</v>
      </c>
      <c r="C18446" t="s">
        <v>88</v>
      </c>
      <c r="D18446" t="s">
        <v>22</v>
      </c>
      <c r="E18446" t="s">
        <v>5</v>
      </c>
      <c r="F18446" t="s">
        <v>4</v>
      </c>
      <c r="G18446">
        <v>0</v>
      </c>
      <c r="H18446">
        <v>31944.150390625</v>
      </c>
      <c r="I18446">
        <v>139631.859375</v>
      </c>
      <c r="J18446">
        <v>0</v>
      </c>
      <c r="L18446" s="51">
        <v>47118</v>
      </c>
      <c r="M18446">
        <v>5</v>
      </c>
      <c r="N18446">
        <v>22092.53125</v>
      </c>
    </row>
    <row r="18447" spans="1:14" x14ac:dyDescent="0.25">
      <c r="A18447" s="21" t="str">
        <f t="shared" si="288"/>
        <v>MOW M2C EAAJ_2029</v>
      </c>
      <c r="B18447" t="s">
        <v>130</v>
      </c>
      <c r="C18447" t="s">
        <v>88</v>
      </c>
      <c r="D18447" t="s">
        <v>22</v>
      </c>
      <c r="E18447" t="s">
        <v>5</v>
      </c>
      <c r="F18447" t="s">
        <v>4</v>
      </c>
      <c r="G18447">
        <v>0</v>
      </c>
      <c r="H18447">
        <v>36255.66796875</v>
      </c>
      <c r="I18447">
        <v>132923.6875</v>
      </c>
      <c r="J18447">
        <v>0</v>
      </c>
      <c r="L18447" s="51">
        <v>47483</v>
      </c>
      <c r="M18447">
        <v>6</v>
      </c>
      <c r="N18447">
        <v>26548.125</v>
      </c>
    </row>
    <row r="18448" spans="1:14" x14ac:dyDescent="0.25">
      <c r="A18448" s="21" t="str">
        <f t="shared" si="288"/>
        <v>MOW M2C EAAJ_2030</v>
      </c>
      <c r="B18448" t="s">
        <v>130</v>
      </c>
      <c r="C18448" t="s">
        <v>88</v>
      </c>
      <c r="D18448" t="s">
        <v>22</v>
      </c>
      <c r="E18448" t="s">
        <v>5</v>
      </c>
      <c r="F18448" t="s">
        <v>4</v>
      </c>
      <c r="G18448">
        <v>0</v>
      </c>
      <c r="H18448">
        <v>72404.71875</v>
      </c>
      <c r="I18448">
        <v>189905.609375</v>
      </c>
      <c r="J18448">
        <v>0</v>
      </c>
      <c r="L18448" s="51">
        <v>47848</v>
      </c>
      <c r="M18448">
        <v>7</v>
      </c>
      <c r="N18448">
        <v>63150.26953125</v>
      </c>
    </row>
    <row r="18449" spans="1:14" x14ac:dyDescent="0.25">
      <c r="A18449" s="21" t="str">
        <f t="shared" si="288"/>
        <v>MOW M2C EAAJ_2031</v>
      </c>
      <c r="B18449" t="s">
        <v>130</v>
      </c>
      <c r="C18449" t="s">
        <v>88</v>
      </c>
      <c r="D18449" t="s">
        <v>22</v>
      </c>
      <c r="E18449" t="s">
        <v>5</v>
      </c>
      <c r="F18449" t="s">
        <v>4</v>
      </c>
      <c r="G18449">
        <v>0</v>
      </c>
      <c r="H18449">
        <v>82270.8359375</v>
      </c>
      <c r="I18449">
        <v>184416.5</v>
      </c>
      <c r="J18449">
        <v>0</v>
      </c>
      <c r="L18449" s="51">
        <v>48213</v>
      </c>
      <c r="M18449">
        <v>8</v>
      </c>
      <c r="N18449">
        <v>90168.7578125</v>
      </c>
    </row>
    <row r="18450" spans="1:14" x14ac:dyDescent="0.25">
      <c r="A18450" s="21" t="str">
        <f t="shared" si="288"/>
        <v>MOW M2C EAAJ_2032</v>
      </c>
      <c r="B18450" t="s">
        <v>130</v>
      </c>
      <c r="C18450" t="s">
        <v>88</v>
      </c>
      <c r="D18450" t="s">
        <v>22</v>
      </c>
      <c r="E18450" t="s">
        <v>5</v>
      </c>
      <c r="F18450" t="s">
        <v>4</v>
      </c>
      <c r="G18450">
        <v>0</v>
      </c>
      <c r="H18450">
        <v>82789.84375</v>
      </c>
      <c r="I18450">
        <v>180454.84375</v>
      </c>
      <c r="J18450">
        <v>0</v>
      </c>
      <c r="L18450" s="51">
        <v>48579</v>
      </c>
      <c r="M18450">
        <v>9</v>
      </c>
      <c r="N18450">
        <v>93425.5625</v>
      </c>
    </row>
    <row r="18451" spans="1:14" x14ac:dyDescent="0.25">
      <c r="A18451" s="21" t="str">
        <f t="shared" si="288"/>
        <v>MOW M2C EAAJ_2033</v>
      </c>
      <c r="B18451" t="s">
        <v>130</v>
      </c>
      <c r="C18451" t="s">
        <v>88</v>
      </c>
      <c r="D18451" t="s">
        <v>22</v>
      </c>
      <c r="E18451" t="s">
        <v>5</v>
      </c>
      <c r="F18451" t="s">
        <v>4</v>
      </c>
      <c r="G18451">
        <v>0</v>
      </c>
      <c r="H18451">
        <v>89881.21875</v>
      </c>
      <c r="I18451">
        <v>176226.375</v>
      </c>
      <c r="J18451">
        <v>0</v>
      </c>
      <c r="L18451" s="51">
        <v>48944</v>
      </c>
      <c r="M18451">
        <v>10</v>
      </c>
      <c r="N18451">
        <v>107255.6640625</v>
      </c>
    </row>
    <row r="18452" spans="1:14" x14ac:dyDescent="0.25">
      <c r="A18452" s="21" t="str">
        <f t="shared" si="288"/>
        <v>MOW M2C EAAJ_2034</v>
      </c>
      <c r="B18452" t="s">
        <v>130</v>
      </c>
      <c r="C18452" t="s">
        <v>88</v>
      </c>
      <c r="D18452" t="s">
        <v>22</v>
      </c>
      <c r="E18452" t="s">
        <v>5</v>
      </c>
      <c r="F18452" t="s">
        <v>4</v>
      </c>
      <c r="G18452">
        <v>0</v>
      </c>
      <c r="H18452">
        <v>98723.0703125</v>
      </c>
      <c r="I18452">
        <v>172925.28125</v>
      </c>
      <c r="J18452">
        <v>0</v>
      </c>
      <c r="L18452" s="51">
        <v>49309</v>
      </c>
      <c r="M18452">
        <v>11</v>
      </c>
      <c r="N18452">
        <v>119748.015625</v>
      </c>
    </row>
    <row r="18453" spans="1:14" x14ac:dyDescent="0.25">
      <c r="A18453" s="21" t="str">
        <f t="shared" si="288"/>
        <v>MOW M2C EAAJ_2035</v>
      </c>
      <c r="B18453" t="s">
        <v>130</v>
      </c>
      <c r="C18453" t="s">
        <v>88</v>
      </c>
      <c r="D18453" t="s">
        <v>22</v>
      </c>
      <c r="E18453" t="s">
        <v>5</v>
      </c>
      <c r="F18453" t="s">
        <v>4</v>
      </c>
      <c r="G18453">
        <v>0</v>
      </c>
      <c r="H18453">
        <v>133321.484375</v>
      </c>
      <c r="I18453">
        <v>236345.890625</v>
      </c>
      <c r="J18453">
        <v>0</v>
      </c>
      <c r="L18453" s="51">
        <v>49674</v>
      </c>
      <c r="M18453">
        <v>12</v>
      </c>
      <c r="N18453">
        <v>162481.25</v>
      </c>
    </row>
    <row r="18454" spans="1:14" x14ac:dyDescent="0.25">
      <c r="A18454" s="21" t="str">
        <f t="shared" si="288"/>
        <v>MOW M2C EAAJ_2036</v>
      </c>
      <c r="B18454" t="s">
        <v>130</v>
      </c>
      <c r="C18454" t="s">
        <v>88</v>
      </c>
      <c r="D18454" t="s">
        <v>22</v>
      </c>
      <c r="E18454" t="s">
        <v>5</v>
      </c>
      <c r="F18454" t="s">
        <v>4</v>
      </c>
      <c r="G18454">
        <v>0</v>
      </c>
      <c r="H18454">
        <v>155842.96875</v>
      </c>
      <c r="I18454">
        <v>233106.1875</v>
      </c>
      <c r="J18454">
        <v>0</v>
      </c>
      <c r="L18454" s="51">
        <v>50040</v>
      </c>
      <c r="M18454">
        <v>13</v>
      </c>
      <c r="N18454">
        <v>199820.046875</v>
      </c>
    </row>
    <row r="18455" spans="1:14" x14ac:dyDescent="0.25">
      <c r="A18455" s="21" t="str">
        <f t="shared" si="288"/>
        <v>MOW M2C EAAJ_2037</v>
      </c>
      <c r="B18455" t="s">
        <v>130</v>
      </c>
      <c r="C18455" t="s">
        <v>88</v>
      </c>
      <c r="D18455" t="s">
        <v>22</v>
      </c>
      <c r="E18455" t="s">
        <v>5</v>
      </c>
      <c r="F18455" t="s">
        <v>4</v>
      </c>
      <c r="G18455">
        <v>0</v>
      </c>
      <c r="H18455">
        <v>165834.28125</v>
      </c>
      <c r="I18455">
        <v>228282.59375</v>
      </c>
      <c r="J18455">
        <v>0</v>
      </c>
      <c r="L18455" s="51">
        <v>50405</v>
      </c>
      <c r="M18455">
        <v>14</v>
      </c>
      <c r="N18455">
        <v>233131.4375</v>
      </c>
    </row>
    <row r="18456" spans="1:14" x14ac:dyDescent="0.25">
      <c r="A18456" s="21" t="str">
        <f t="shared" si="288"/>
        <v>MOW M2C EAAJ_2038</v>
      </c>
      <c r="B18456" t="s">
        <v>130</v>
      </c>
      <c r="C18456" t="s">
        <v>88</v>
      </c>
      <c r="D18456" t="s">
        <v>22</v>
      </c>
      <c r="E18456" t="s">
        <v>5</v>
      </c>
      <c r="F18456" t="s">
        <v>4</v>
      </c>
      <c r="G18456">
        <v>0</v>
      </c>
      <c r="H18456">
        <v>174586.46875</v>
      </c>
      <c r="I18456">
        <v>224200.140625</v>
      </c>
      <c r="J18456">
        <v>0</v>
      </c>
      <c r="L18456" s="51">
        <v>50770</v>
      </c>
      <c r="M18456">
        <v>15</v>
      </c>
      <c r="N18456">
        <v>249597.546875</v>
      </c>
    </row>
    <row r="18457" spans="1:14" x14ac:dyDescent="0.25">
      <c r="A18457" s="21" t="str">
        <f t="shared" si="288"/>
        <v>MOW M2C EAAJ_2039</v>
      </c>
      <c r="B18457" t="s">
        <v>130</v>
      </c>
      <c r="C18457" t="s">
        <v>88</v>
      </c>
      <c r="D18457" t="s">
        <v>22</v>
      </c>
      <c r="E18457" t="s">
        <v>5</v>
      </c>
      <c r="F18457" t="s">
        <v>4</v>
      </c>
      <c r="G18457">
        <v>0</v>
      </c>
      <c r="H18457">
        <v>248653.015625</v>
      </c>
      <c r="I18457">
        <v>292399.53125</v>
      </c>
      <c r="J18457">
        <v>0</v>
      </c>
      <c r="L18457" s="51">
        <v>51135</v>
      </c>
      <c r="M18457">
        <v>16</v>
      </c>
      <c r="N18457">
        <v>252823.953125</v>
      </c>
    </row>
    <row r="18458" spans="1:14" x14ac:dyDescent="0.25">
      <c r="A18458" s="21" t="str">
        <f t="shared" si="288"/>
        <v>MOW M2C EAAJ_2040</v>
      </c>
      <c r="B18458" t="s">
        <v>130</v>
      </c>
      <c r="C18458" t="s">
        <v>88</v>
      </c>
      <c r="D18458" t="s">
        <v>22</v>
      </c>
      <c r="E18458" t="s">
        <v>5</v>
      </c>
      <c r="F18458" t="s">
        <v>4</v>
      </c>
      <c r="G18458">
        <v>0</v>
      </c>
      <c r="H18458">
        <v>255797.203125</v>
      </c>
      <c r="I18458">
        <v>288501.375</v>
      </c>
      <c r="J18458">
        <v>0</v>
      </c>
      <c r="L18458" s="51">
        <v>51501</v>
      </c>
      <c r="M18458">
        <v>17</v>
      </c>
      <c r="N18458">
        <v>242775.53125</v>
      </c>
    </row>
    <row r="18459" spans="1:14" x14ac:dyDescent="0.25">
      <c r="A18459" s="21" t="str">
        <f t="shared" si="288"/>
        <v>MOW M2C EAAJ_2041</v>
      </c>
      <c r="B18459" t="s">
        <v>130</v>
      </c>
      <c r="C18459" t="s">
        <v>88</v>
      </c>
      <c r="D18459" t="s">
        <v>22</v>
      </c>
      <c r="E18459" t="s">
        <v>5</v>
      </c>
      <c r="F18459" t="s">
        <v>4</v>
      </c>
      <c r="G18459">
        <v>0</v>
      </c>
      <c r="H18459">
        <v>253417.296875</v>
      </c>
      <c r="I18459">
        <v>282731.78125</v>
      </c>
      <c r="J18459">
        <v>0</v>
      </c>
      <c r="L18459" s="51">
        <v>51866</v>
      </c>
      <c r="M18459">
        <v>18</v>
      </c>
      <c r="N18459">
        <v>230828.140625</v>
      </c>
    </row>
    <row r="18460" spans="1:14" x14ac:dyDescent="0.25">
      <c r="A18460" s="21" t="str">
        <f t="shared" si="288"/>
        <v>MOW M2C EAAJ_2042</v>
      </c>
      <c r="B18460" t="s">
        <v>130</v>
      </c>
      <c r="C18460" t="s">
        <v>88</v>
      </c>
      <c r="D18460" t="s">
        <v>22</v>
      </c>
      <c r="E18460" t="s">
        <v>5</v>
      </c>
      <c r="F18460" t="s">
        <v>4</v>
      </c>
      <c r="G18460">
        <v>0</v>
      </c>
      <c r="H18460">
        <v>245408.453125</v>
      </c>
      <c r="I18460">
        <v>277900.1875</v>
      </c>
      <c r="J18460">
        <v>0</v>
      </c>
      <c r="L18460" s="51">
        <v>52231</v>
      </c>
      <c r="M18460">
        <v>19</v>
      </c>
      <c r="N18460">
        <v>210078.140625</v>
      </c>
    </row>
    <row r="18461" spans="1:14" x14ac:dyDescent="0.25">
      <c r="A18461" s="21" t="str">
        <f t="shared" si="288"/>
        <v>MOW M2C EAAJ_2043</v>
      </c>
      <c r="B18461" t="s">
        <v>130</v>
      </c>
      <c r="C18461" t="s">
        <v>88</v>
      </c>
      <c r="D18461" t="s">
        <v>22</v>
      </c>
      <c r="E18461" t="s">
        <v>5</v>
      </c>
      <c r="F18461" t="s">
        <v>4</v>
      </c>
      <c r="G18461">
        <v>0</v>
      </c>
      <c r="H18461">
        <v>253913.875</v>
      </c>
      <c r="I18461">
        <v>273181.40625</v>
      </c>
      <c r="J18461">
        <v>0</v>
      </c>
      <c r="L18461" s="51">
        <v>52596</v>
      </c>
      <c r="M18461">
        <v>20</v>
      </c>
      <c r="N18461">
        <v>217722.203125</v>
      </c>
    </row>
    <row r="18462" spans="1:14" x14ac:dyDescent="0.25">
      <c r="A18462" s="21" t="str">
        <f t="shared" si="288"/>
        <v>MOW M2C EAAJ_2024</v>
      </c>
      <c r="B18462" t="s">
        <v>130</v>
      </c>
      <c r="C18462" t="s">
        <v>88</v>
      </c>
      <c r="D18462" t="s">
        <v>22</v>
      </c>
      <c r="E18462" t="s">
        <v>5</v>
      </c>
      <c r="F18462" t="s">
        <v>32</v>
      </c>
      <c r="G18462">
        <v>189100.46875</v>
      </c>
      <c r="H18462">
        <v>81692.578125</v>
      </c>
      <c r="I18462">
        <v>15499.482421875</v>
      </c>
      <c r="J18462">
        <v>0</v>
      </c>
      <c r="L18462" s="51">
        <v>45657</v>
      </c>
      <c r="M18462">
        <v>1</v>
      </c>
      <c r="N18462">
        <v>105479.078125</v>
      </c>
    </row>
    <row r="18463" spans="1:14" x14ac:dyDescent="0.25">
      <c r="A18463" s="21" t="str">
        <f t="shared" si="288"/>
        <v>MOW M2C EAAJ_2025</v>
      </c>
      <c r="B18463" t="s">
        <v>130</v>
      </c>
      <c r="C18463" t="s">
        <v>88</v>
      </c>
      <c r="D18463" t="s">
        <v>22</v>
      </c>
      <c r="E18463" t="s">
        <v>5</v>
      </c>
      <c r="F18463" t="s">
        <v>32</v>
      </c>
      <c r="G18463">
        <v>204197.25</v>
      </c>
      <c r="H18463">
        <v>86774.28125</v>
      </c>
      <c r="I18463">
        <v>20594.513671875</v>
      </c>
      <c r="J18463">
        <v>0</v>
      </c>
      <c r="L18463" s="51">
        <v>46022</v>
      </c>
      <c r="M18463">
        <v>2</v>
      </c>
      <c r="N18463">
        <v>106607.640625</v>
      </c>
    </row>
    <row r="18464" spans="1:14" x14ac:dyDescent="0.25">
      <c r="A18464" s="21" t="str">
        <f t="shared" si="288"/>
        <v>MOW M2C EAAJ_2026</v>
      </c>
      <c r="B18464" t="s">
        <v>130</v>
      </c>
      <c r="C18464" t="s">
        <v>88</v>
      </c>
      <c r="D18464" t="s">
        <v>22</v>
      </c>
      <c r="E18464" t="s">
        <v>5</v>
      </c>
      <c r="F18464" t="s">
        <v>32</v>
      </c>
      <c r="G18464">
        <v>219276.34375</v>
      </c>
      <c r="H18464">
        <v>96846.640625</v>
      </c>
      <c r="I18464">
        <v>23674.36328125</v>
      </c>
      <c r="J18464">
        <v>0</v>
      </c>
      <c r="L18464" s="51">
        <v>46387</v>
      </c>
      <c r="M18464">
        <v>3</v>
      </c>
      <c r="N18464">
        <v>110699.34375</v>
      </c>
    </row>
    <row r="18465" spans="1:14" x14ac:dyDescent="0.25">
      <c r="A18465" s="21" t="str">
        <f t="shared" si="288"/>
        <v>MOW M2C EAAJ_2027</v>
      </c>
      <c r="B18465" t="s">
        <v>130</v>
      </c>
      <c r="C18465" t="s">
        <v>88</v>
      </c>
      <c r="D18465" t="s">
        <v>22</v>
      </c>
      <c r="E18465" t="s">
        <v>5</v>
      </c>
      <c r="F18465" t="s">
        <v>32</v>
      </c>
      <c r="G18465">
        <v>230496.265625</v>
      </c>
      <c r="H18465">
        <v>97139.5234375</v>
      </c>
      <c r="I18465">
        <v>27197.361328125</v>
      </c>
      <c r="J18465">
        <v>0</v>
      </c>
      <c r="L18465" s="51">
        <v>46752</v>
      </c>
      <c r="M18465">
        <v>4</v>
      </c>
      <c r="N18465">
        <v>110707.8828125</v>
      </c>
    </row>
    <row r="18466" spans="1:14" x14ac:dyDescent="0.25">
      <c r="A18466" s="21" t="str">
        <f t="shared" si="288"/>
        <v>MOW M2C EAAJ_2028</v>
      </c>
      <c r="B18466" t="s">
        <v>130</v>
      </c>
      <c r="C18466" t="s">
        <v>88</v>
      </c>
      <c r="D18466" t="s">
        <v>22</v>
      </c>
      <c r="E18466" t="s">
        <v>5</v>
      </c>
      <c r="F18466" t="s">
        <v>32</v>
      </c>
      <c r="G18466">
        <v>238907.859375</v>
      </c>
      <c r="H18466">
        <v>105823.359375</v>
      </c>
      <c r="I18466">
        <v>29798.548828125</v>
      </c>
      <c r="J18466">
        <v>0</v>
      </c>
      <c r="L18466" s="51">
        <v>47118</v>
      </c>
      <c r="M18466">
        <v>5</v>
      </c>
      <c r="N18466">
        <v>118110.25</v>
      </c>
    </row>
    <row r="18467" spans="1:14" x14ac:dyDescent="0.25">
      <c r="A18467" s="21" t="str">
        <f t="shared" si="288"/>
        <v>MOW M2C EAAJ_2029</v>
      </c>
      <c r="B18467" t="s">
        <v>130</v>
      </c>
      <c r="C18467" t="s">
        <v>88</v>
      </c>
      <c r="D18467" t="s">
        <v>22</v>
      </c>
      <c r="E18467" t="s">
        <v>5</v>
      </c>
      <c r="F18467" t="s">
        <v>32</v>
      </c>
      <c r="G18467">
        <v>246828.921875</v>
      </c>
      <c r="H18467">
        <v>116619.328125</v>
      </c>
      <c r="I18467">
        <v>31317.064453125</v>
      </c>
      <c r="J18467">
        <v>0</v>
      </c>
      <c r="L18467" s="51">
        <v>47483</v>
      </c>
      <c r="M18467">
        <v>6</v>
      </c>
      <c r="N18467">
        <v>128886.4140625</v>
      </c>
    </row>
    <row r="18468" spans="1:14" x14ac:dyDescent="0.25">
      <c r="A18468" s="21" t="str">
        <f t="shared" si="288"/>
        <v>MOW M2C EAAJ_2030</v>
      </c>
      <c r="B18468" t="s">
        <v>130</v>
      </c>
      <c r="C18468" t="s">
        <v>88</v>
      </c>
      <c r="D18468" t="s">
        <v>22</v>
      </c>
      <c r="E18468" t="s">
        <v>5</v>
      </c>
      <c r="F18468" t="s">
        <v>32</v>
      </c>
      <c r="G18468">
        <v>255533.296875</v>
      </c>
      <c r="H18468">
        <v>123758.5390625</v>
      </c>
      <c r="I18468">
        <v>36322.9375</v>
      </c>
      <c r="J18468">
        <v>0</v>
      </c>
      <c r="L18468" s="51">
        <v>47848</v>
      </c>
      <c r="M18468">
        <v>7</v>
      </c>
      <c r="N18468">
        <v>136948.1875</v>
      </c>
    </row>
    <row r="18469" spans="1:14" x14ac:dyDescent="0.25">
      <c r="A18469" s="21" t="str">
        <f t="shared" si="288"/>
        <v>MOW M2C EAAJ_2031</v>
      </c>
      <c r="B18469" t="s">
        <v>130</v>
      </c>
      <c r="C18469" t="s">
        <v>88</v>
      </c>
      <c r="D18469" t="s">
        <v>22</v>
      </c>
      <c r="E18469" t="s">
        <v>5</v>
      </c>
      <c r="F18469" t="s">
        <v>32</v>
      </c>
      <c r="G18469">
        <v>259902.828125</v>
      </c>
      <c r="H18469">
        <v>110814.671875</v>
      </c>
      <c r="I18469">
        <v>33260.609375</v>
      </c>
      <c r="J18469">
        <v>27125.732421875</v>
      </c>
      <c r="L18469" s="51">
        <v>48213</v>
      </c>
      <c r="M18469">
        <v>8</v>
      </c>
      <c r="N18469">
        <v>141024.15625</v>
      </c>
    </row>
    <row r="18470" spans="1:14" x14ac:dyDescent="0.25">
      <c r="A18470" s="21" t="str">
        <f t="shared" si="288"/>
        <v>MOW M2C EAAJ_2032</v>
      </c>
      <c r="B18470" t="s">
        <v>130</v>
      </c>
      <c r="C18470" t="s">
        <v>88</v>
      </c>
      <c r="D18470" t="s">
        <v>22</v>
      </c>
      <c r="E18470" t="s">
        <v>5</v>
      </c>
      <c r="F18470" t="s">
        <v>32</v>
      </c>
      <c r="G18470">
        <v>268454.3125</v>
      </c>
      <c r="H18470">
        <v>116171.34375</v>
      </c>
      <c r="I18470">
        <v>34244.1796875</v>
      </c>
      <c r="J18470">
        <v>0</v>
      </c>
      <c r="L18470" s="51">
        <v>48579</v>
      </c>
      <c r="M18470">
        <v>9</v>
      </c>
      <c r="N18470">
        <v>143715.3125</v>
      </c>
    </row>
    <row r="18471" spans="1:14" x14ac:dyDescent="0.25">
      <c r="A18471" s="21" t="str">
        <f t="shared" si="288"/>
        <v>MOW M2C EAAJ_2033</v>
      </c>
      <c r="B18471" t="s">
        <v>130</v>
      </c>
      <c r="C18471" t="s">
        <v>88</v>
      </c>
      <c r="D18471" t="s">
        <v>22</v>
      </c>
      <c r="E18471" t="s">
        <v>5</v>
      </c>
      <c r="F18471" t="s">
        <v>32</v>
      </c>
      <c r="G18471">
        <v>279679.09375</v>
      </c>
      <c r="H18471">
        <v>110081.703125</v>
      </c>
      <c r="I18471">
        <v>36677.47265625</v>
      </c>
      <c r="J18471">
        <v>0</v>
      </c>
      <c r="L18471" s="51">
        <v>48944</v>
      </c>
      <c r="M18471">
        <v>10</v>
      </c>
      <c r="N18471">
        <v>133237.796875</v>
      </c>
    </row>
    <row r="18472" spans="1:14" x14ac:dyDescent="0.25">
      <c r="A18472" s="21" t="str">
        <f t="shared" si="288"/>
        <v>MOW M2C EAAJ_2034</v>
      </c>
      <c r="B18472" t="s">
        <v>130</v>
      </c>
      <c r="C18472" t="s">
        <v>88</v>
      </c>
      <c r="D18472" t="s">
        <v>22</v>
      </c>
      <c r="E18472" t="s">
        <v>5</v>
      </c>
      <c r="F18472" t="s">
        <v>32</v>
      </c>
      <c r="G18472">
        <v>290426.71875</v>
      </c>
      <c r="H18472">
        <v>105504.90625</v>
      </c>
      <c r="I18472">
        <v>38737.3359375</v>
      </c>
      <c r="J18472">
        <v>0</v>
      </c>
      <c r="L18472" s="51">
        <v>49309</v>
      </c>
      <c r="M18472">
        <v>11</v>
      </c>
      <c r="N18472">
        <v>127142.6484375</v>
      </c>
    </row>
    <row r="18473" spans="1:14" x14ac:dyDescent="0.25">
      <c r="A18473" s="21" t="str">
        <f t="shared" si="288"/>
        <v>MOW M2C EAAJ_2035</v>
      </c>
      <c r="B18473" t="s">
        <v>130</v>
      </c>
      <c r="C18473" t="s">
        <v>88</v>
      </c>
      <c r="D18473" t="s">
        <v>22</v>
      </c>
      <c r="E18473" t="s">
        <v>5</v>
      </c>
      <c r="F18473" t="s">
        <v>32</v>
      </c>
      <c r="G18473">
        <v>302394.375</v>
      </c>
      <c r="H18473">
        <v>84779.1484375</v>
      </c>
      <c r="I18473">
        <v>39778.4609375</v>
      </c>
      <c r="J18473">
        <v>0</v>
      </c>
      <c r="L18473" s="51">
        <v>49674</v>
      </c>
      <c r="M18473">
        <v>12</v>
      </c>
      <c r="N18473">
        <v>100146.59375</v>
      </c>
    </row>
    <row r="18474" spans="1:14" x14ac:dyDescent="0.25">
      <c r="A18474" s="21" t="str">
        <f t="shared" si="288"/>
        <v>MOW M2C EAAJ_2036</v>
      </c>
      <c r="B18474" t="s">
        <v>130</v>
      </c>
      <c r="C18474" t="s">
        <v>88</v>
      </c>
      <c r="D18474" t="s">
        <v>22</v>
      </c>
      <c r="E18474" t="s">
        <v>5</v>
      </c>
      <c r="F18474" t="s">
        <v>32</v>
      </c>
      <c r="G18474">
        <v>314773.5625</v>
      </c>
      <c r="H18474">
        <v>68053.4296875</v>
      </c>
      <c r="I18474">
        <v>43957.4453125</v>
      </c>
      <c r="J18474">
        <v>0</v>
      </c>
      <c r="L18474" s="51">
        <v>50040</v>
      </c>
      <c r="M18474">
        <v>13</v>
      </c>
      <c r="N18474">
        <v>81205.46875</v>
      </c>
    </row>
    <row r="18475" spans="1:14" x14ac:dyDescent="0.25">
      <c r="A18475" s="21" t="str">
        <f t="shared" si="288"/>
        <v>MOW M2C EAAJ_2037</v>
      </c>
      <c r="B18475" t="s">
        <v>130</v>
      </c>
      <c r="C18475" t="s">
        <v>88</v>
      </c>
      <c r="D18475" t="s">
        <v>22</v>
      </c>
      <c r="E18475" t="s">
        <v>5</v>
      </c>
      <c r="F18475" t="s">
        <v>32</v>
      </c>
      <c r="G18475">
        <v>326075.09375</v>
      </c>
      <c r="H18475">
        <v>64892.20703125</v>
      </c>
      <c r="I18475">
        <v>45775.5703125</v>
      </c>
      <c r="J18475">
        <v>0</v>
      </c>
      <c r="L18475" s="51">
        <v>50405</v>
      </c>
      <c r="M18475">
        <v>14</v>
      </c>
      <c r="N18475">
        <v>80476.8671875</v>
      </c>
    </row>
    <row r="18476" spans="1:14" x14ac:dyDescent="0.25">
      <c r="A18476" s="21" t="str">
        <f t="shared" si="288"/>
        <v>MOW M2C EAAJ_2038</v>
      </c>
      <c r="B18476" t="s">
        <v>130</v>
      </c>
      <c r="C18476" t="s">
        <v>88</v>
      </c>
      <c r="D18476" t="s">
        <v>22</v>
      </c>
      <c r="E18476" t="s">
        <v>5</v>
      </c>
      <c r="F18476" t="s">
        <v>32</v>
      </c>
      <c r="G18476">
        <v>338127.1875</v>
      </c>
      <c r="H18476">
        <v>40597.85546875</v>
      </c>
      <c r="I18476">
        <v>46527.72265625</v>
      </c>
      <c r="J18476">
        <v>0</v>
      </c>
      <c r="L18476" s="51">
        <v>50770</v>
      </c>
      <c r="M18476">
        <v>15</v>
      </c>
      <c r="N18476">
        <v>42842.9296875</v>
      </c>
    </row>
    <row r="18477" spans="1:14" x14ac:dyDescent="0.25">
      <c r="A18477" s="21" t="str">
        <f t="shared" si="288"/>
        <v>MOW M2C EAAJ_2039</v>
      </c>
      <c r="B18477" t="s">
        <v>130</v>
      </c>
      <c r="C18477" t="s">
        <v>88</v>
      </c>
      <c r="D18477" t="s">
        <v>22</v>
      </c>
      <c r="E18477" t="s">
        <v>5</v>
      </c>
      <c r="F18477" t="s">
        <v>32</v>
      </c>
      <c r="G18477">
        <v>355622.09375</v>
      </c>
      <c r="H18477">
        <v>23694.359375</v>
      </c>
      <c r="I18477">
        <v>49614.69921875</v>
      </c>
      <c r="J18477">
        <v>0</v>
      </c>
      <c r="L18477" s="51">
        <v>51135</v>
      </c>
      <c r="M18477">
        <v>16</v>
      </c>
      <c r="N18477">
        <v>18436.005859375</v>
      </c>
    </row>
    <row r="18478" spans="1:14" x14ac:dyDescent="0.25">
      <c r="A18478" s="21" t="str">
        <f t="shared" si="288"/>
        <v>MOW M2C EAAJ_2040</v>
      </c>
      <c r="B18478" t="s">
        <v>130</v>
      </c>
      <c r="C18478" t="s">
        <v>88</v>
      </c>
      <c r="D18478" t="s">
        <v>22</v>
      </c>
      <c r="E18478" t="s">
        <v>5</v>
      </c>
      <c r="F18478" t="s">
        <v>32</v>
      </c>
      <c r="G18478">
        <v>366219.4375</v>
      </c>
      <c r="H18478">
        <v>20749.8984375</v>
      </c>
      <c r="I18478">
        <v>30815.00390625</v>
      </c>
      <c r="J18478">
        <v>133313.8125</v>
      </c>
      <c r="L18478" s="51">
        <v>51501</v>
      </c>
      <c r="M18478">
        <v>17</v>
      </c>
      <c r="N18478">
        <v>15759.1396484375</v>
      </c>
    </row>
    <row r="18479" spans="1:14" x14ac:dyDescent="0.25">
      <c r="A18479" s="21" t="str">
        <f t="shared" si="288"/>
        <v>MOW M2C EAAJ_2041</v>
      </c>
      <c r="B18479" t="s">
        <v>130</v>
      </c>
      <c r="C18479" t="s">
        <v>88</v>
      </c>
      <c r="D18479" t="s">
        <v>22</v>
      </c>
      <c r="E18479" t="s">
        <v>5</v>
      </c>
      <c r="F18479" t="s">
        <v>32</v>
      </c>
      <c r="G18479">
        <v>375933.28125</v>
      </c>
      <c r="H18479">
        <v>19228.6875</v>
      </c>
      <c r="I18479">
        <v>30539.2734375</v>
      </c>
      <c r="J18479">
        <v>0</v>
      </c>
      <c r="L18479" s="51">
        <v>51866</v>
      </c>
      <c r="M18479">
        <v>18</v>
      </c>
      <c r="N18479">
        <v>14107.4677734375</v>
      </c>
    </row>
    <row r="18480" spans="1:14" x14ac:dyDescent="0.25">
      <c r="A18480" s="21" t="str">
        <f t="shared" si="288"/>
        <v>MOW M2C EAAJ_2042</v>
      </c>
      <c r="B18480" t="s">
        <v>130</v>
      </c>
      <c r="C18480" t="s">
        <v>88</v>
      </c>
      <c r="D18480" t="s">
        <v>22</v>
      </c>
      <c r="E18480" t="s">
        <v>5</v>
      </c>
      <c r="F18480" t="s">
        <v>32</v>
      </c>
      <c r="G18480">
        <v>387701.34375</v>
      </c>
      <c r="H18480">
        <v>16073.4033203125</v>
      </c>
      <c r="I18480">
        <v>31436.40625</v>
      </c>
      <c r="J18480">
        <v>0</v>
      </c>
      <c r="L18480" s="51">
        <v>52231</v>
      </c>
      <c r="M18480">
        <v>19</v>
      </c>
      <c r="N18480">
        <v>11604.0390625</v>
      </c>
    </row>
    <row r="18481" spans="1:14" x14ac:dyDescent="0.25">
      <c r="A18481" s="21" t="str">
        <f t="shared" si="288"/>
        <v>MOW M2C EAAJ_2043</v>
      </c>
      <c r="B18481" t="s">
        <v>130</v>
      </c>
      <c r="C18481" t="s">
        <v>88</v>
      </c>
      <c r="D18481" t="s">
        <v>22</v>
      </c>
      <c r="E18481" t="s">
        <v>5</v>
      </c>
      <c r="F18481" t="s">
        <v>32</v>
      </c>
      <c r="G18481">
        <v>398459.59375</v>
      </c>
      <c r="H18481">
        <v>17748.775390625</v>
      </c>
      <c r="I18481">
        <v>156246.34375</v>
      </c>
      <c r="J18481">
        <v>0</v>
      </c>
      <c r="L18481" s="51">
        <v>52596</v>
      </c>
      <c r="M18481">
        <v>20</v>
      </c>
      <c r="N18481">
        <v>12180.5830078125</v>
      </c>
    </row>
    <row r="18482" spans="1:14" x14ac:dyDescent="0.25">
      <c r="A18482" s="21" t="str">
        <f t="shared" si="288"/>
        <v>MOW M2C EAAJ_2024</v>
      </c>
      <c r="B18482" t="s">
        <v>130</v>
      </c>
      <c r="C18482" t="s">
        <v>88</v>
      </c>
      <c r="D18482" t="s">
        <v>22</v>
      </c>
      <c r="E18482" t="s">
        <v>5</v>
      </c>
      <c r="F18482" t="s">
        <v>8</v>
      </c>
      <c r="G18482">
        <v>0</v>
      </c>
      <c r="H18482">
        <v>0</v>
      </c>
      <c r="I18482">
        <v>0</v>
      </c>
      <c r="J18482">
        <v>0</v>
      </c>
      <c r="L18482" s="51">
        <v>45657</v>
      </c>
      <c r="M18482">
        <v>1</v>
      </c>
      <c r="N18482">
        <v>0</v>
      </c>
    </row>
    <row r="18483" spans="1:14" x14ac:dyDescent="0.25">
      <c r="A18483" s="21" t="str">
        <f t="shared" si="288"/>
        <v>MOW M2C EAAJ_2025</v>
      </c>
      <c r="B18483" t="s">
        <v>130</v>
      </c>
      <c r="C18483" t="s">
        <v>88</v>
      </c>
      <c r="D18483" t="s">
        <v>22</v>
      </c>
      <c r="E18483" t="s">
        <v>5</v>
      </c>
      <c r="F18483" t="s">
        <v>8</v>
      </c>
      <c r="G18483">
        <v>0</v>
      </c>
      <c r="H18483">
        <v>0</v>
      </c>
      <c r="I18483">
        <v>0</v>
      </c>
      <c r="J18483">
        <v>0</v>
      </c>
      <c r="L18483" s="51">
        <v>46022</v>
      </c>
      <c r="M18483">
        <v>2</v>
      </c>
      <c r="N18483">
        <v>0</v>
      </c>
    </row>
    <row r="18484" spans="1:14" x14ac:dyDescent="0.25">
      <c r="A18484" s="21" t="str">
        <f t="shared" si="288"/>
        <v>MOW M2C EAAJ_2026</v>
      </c>
      <c r="B18484" t="s">
        <v>130</v>
      </c>
      <c r="C18484" t="s">
        <v>88</v>
      </c>
      <c r="D18484" t="s">
        <v>22</v>
      </c>
      <c r="E18484" t="s">
        <v>5</v>
      </c>
      <c r="F18484" t="s">
        <v>8</v>
      </c>
      <c r="G18484">
        <v>0</v>
      </c>
      <c r="H18484">
        <v>0</v>
      </c>
      <c r="I18484">
        <v>0</v>
      </c>
      <c r="J18484">
        <v>0</v>
      </c>
      <c r="L18484" s="51">
        <v>46387</v>
      </c>
      <c r="M18484">
        <v>3</v>
      </c>
      <c r="N18484">
        <v>0</v>
      </c>
    </row>
    <row r="18485" spans="1:14" x14ac:dyDescent="0.25">
      <c r="A18485" s="21" t="str">
        <f t="shared" si="288"/>
        <v>MOW M2C EAAJ_2027</v>
      </c>
      <c r="B18485" t="s">
        <v>130</v>
      </c>
      <c r="C18485" t="s">
        <v>88</v>
      </c>
      <c r="D18485" t="s">
        <v>22</v>
      </c>
      <c r="E18485" t="s">
        <v>5</v>
      </c>
      <c r="F18485" t="s">
        <v>8</v>
      </c>
      <c r="G18485">
        <v>0</v>
      </c>
      <c r="H18485">
        <v>0</v>
      </c>
      <c r="I18485">
        <v>0</v>
      </c>
      <c r="J18485">
        <v>0</v>
      </c>
      <c r="L18485" s="51">
        <v>46752</v>
      </c>
      <c r="M18485">
        <v>4</v>
      </c>
      <c r="N18485">
        <v>0</v>
      </c>
    </row>
    <row r="18486" spans="1:14" x14ac:dyDescent="0.25">
      <c r="A18486" s="21" t="str">
        <f t="shared" si="288"/>
        <v>MOW M2C EAAJ_2028</v>
      </c>
      <c r="B18486" t="s">
        <v>130</v>
      </c>
      <c r="C18486" t="s">
        <v>88</v>
      </c>
      <c r="D18486" t="s">
        <v>22</v>
      </c>
      <c r="E18486" t="s">
        <v>5</v>
      </c>
      <c r="F18486" t="s">
        <v>8</v>
      </c>
      <c r="G18486">
        <v>0</v>
      </c>
      <c r="H18486">
        <v>0</v>
      </c>
      <c r="I18486">
        <v>0</v>
      </c>
      <c r="J18486">
        <v>0</v>
      </c>
      <c r="L18486" s="51">
        <v>47118</v>
      </c>
      <c r="M18486">
        <v>5</v>
      </c>
      <c r="N18486">
        <v>0</v>
      </c>
    </row>
    <row r="18487" spans="1:14" x14ac:dyDescent="0.25">
      <c r="A18487" s="21" t="str">
        <f t="shared" si="288"/>
        <v>MOW M2C EAAJ_2029</v>
      </c>
      <c r="B18487" t="s">
        <v>130</v>
      </c>
      <c r="C18487" t="s">
        <v>88</v>
      </c>
      <c r="D18487" t="s">
        <v>22</v>
      </c>
      <c r="E18487" t="s">
        <v>5</v>
      </c>
      <c r="F18487" t="s">
        <v>8</v>
      </c>
      <c r="G18487">
        <v>0</v>
      </c>
      <c r="H18487">
        <v>0</v>
      </c>
      <c r="I18487">
        <v>0</v>
      </c>
      <c r="J18487">
        <v>0</v>
      </c>
      <c r="L18487" s="51">
        <v>47483</v>
      </c>
      <c r="M18487">
        <v>6</v>
      </c>
      <c r="N18487">
        <v>0</v>
      </c>
    </row>
    <row r="18488" spans="1:14" x14ac:dyDescent="0.25">
      <c r="A18488" s="21" t="str">
        <f t="shared" si="288"/>
        <v>MOW M2C EAAJ_2030</v>
      </c>
      <c r="B18488" t="s">
        <v>130</v>
      </c>
      <c r="C18488" t="s">
        <v>88</v>
      </c>
      <c r="D18488" t="s">
        <v>22</v>
      </c>
      <c r="E18488" t="s">
        <v>5</v>
      </c>
      <c r="F18488" t="s">
        <v>8</v>
      </c>
      <c r="G18488">
        <v>0</v>
      </c>
      <c r="H18488">
        <v>0</v>
      </c>
      <c r="I18488">
        <v>0</v>
      </c>
      <c r="J18488">
        <v>0</v>
      </c>
      <c r="L18488" s="51">
        <v>47848</v>
      </c>
      <c r="M18488">
        <v>7</v>
      </c>
      <c r="N18488">
        <v>0</v>
      </c>
    </row>
    <row r="18489" spans="1:14" x14ac:dyDescent="0.25">
      <c r="A18489" s="21" t="str">
        <f t="shared" si="288"/>
        <v>MOW M2C EAAJ_2031</v>
      </c>
      <c r="B18489" t="s">
        <v>130</v>
      </c>
      <c r="C18489" t="s">
        <v>88</v>
      </c>
      <c r="D18489" t="s">
        <v>22</v>
      </c>
      <c r="E18489" t="s">
        <v>5</v>
      </c>
      <c r="F18489" t="s">
        <v>8</v>
      </c>
      <c r="G18489">
        <v>0</v>
      </c>
      <c r="H18489">
        <v>0</v>
      </c>
      <c r="I18489">
        <v>0</v>
      </c>
      <c r="J18489">
        <v>0</v>
      </c>
      <c r="L18489" s="51">
        <v>48213</v>
      </c>
      <c r="M18489">
        <v>8</v>
      </c>
      <c r="N18489">
        <v>0</v>
      </c>
    </row>
    <row r="18490" spans="1:14" x14ac:dyDescent="0.25">
      <c r="A18490" s="21" t="str">
        <f t="shared" si="288"/>
        <v>MOW M2C EAAJ_2032</v>
      </c>
      <c r="B18490" t="s">
        <v>130</v>
      </c>
      <c r="C18490" t="s">
        <v>88</v>
      </c>
      <c r="D18490" t="s">
        <v>22</v>
      </c>
      <c r="E18490" t="s">
        <v>5</v>
      </c>
      <c r="F18490" t="s">
        <v>8</v>
      </c>
      <c r="G18490">
        <v>0</v>
      </c>
      <c r="H18490">
        <v>0</v>
      </c>
      <c r="I18490">
        <v>0</v>
      </c>
      <c r="J18490">
        <v>0</v>
      </c>
      <c r="L18490" s="51">
        <v>48579</v>
      </c>
      <c r="M18490">
        <v>9</v>
      </c>
      <c r="N18490">
        <v>0</v>
      </c>
    </row>
    <row r="18491" spans="1:14" x14ac:dyDescent="0.25">
      <c r="A18491" s="21" t="str">
        <f t="shared" si="288"/>
        <v>MOW M2C EAAJ_2033</v>
      </c>
      <c r="B18491" t="s">
        <v>130</v>
      </c>
      <c r="C18491" t="s">
        <v>88</v>
      </c>
      <c r="D18491" t="s">
        <v>22</v>
      </c>
      <c r="E18491" t="s">
        <v>5</v>
      </c>
      <c r="F18491" t="s">
        <v>8</v>
      </c>
      <c r="G18491">
        <v>0</v>
      </c>
      <c r="H18491">
        <v>0</v>
      </c>
      <c r="I18491">
        <v>0</v>
      </c>
      <c r="J18491">
        <v>0</v>
      </c>
      <c r="L18491" s="51">
        <v>48944</v>
      </c>
      <c r="M18491">
        <v>10</v>
      </c>
      <c r="N18491">
        <v>0</v>
      </c>
    </row>
    <row r="18492" spans="1:14" x14ac:dyDescent="0.25">
      <c r="A18492" s="21" t="str">
        <f t="shared" si="288"/>
        <v>MOW M2C EAAJ_2034</v>
      </c>
      <c r="B18492" t="s">
        <v>130</v>
      </c>
      <c r="C18492" t="s">
        <v>88</v>
      </c>
      <c r="D18492" t="s">
        <v>22</v>
      </c>
      <c r="E18492" t="s">
        <v>5</v>
      </c>
      <c r="F18492" t="s">
        <v>8</v>
      </c>
      <c r="G18492">
        <v>0</v>
      </c>
      <c r="H18492">
        <v>0</v>
      </c>
      <c r="I18492">
        <v>0</v>
      </c>
      <c r="J18492">
        <v>0</v>
      </c>
      <c r="L18492" s="51">
        <v>49309</v>
      </c>
      <c r="M18492">
        <v>11</v>
      </c>
      <c r="N18492">
        <v>0</v>
      </c>
    </row>
    <row r="18493" spans="1:14" x14ac:dyDescent="0.25">
      <c r="A18493" s="21" t="str">
        <f t="shared" si="288"/>
        <v>MOW M2C EAAJ_2035</v>
      </c>
      <c r="B18493" t="s">
        <v>130</v>
      </c>
      <c r="C18493" t="s">
        <v>88</v>
      </c>
      <c r="D18493" t="s">
        <v>22</v>
      </c>
      <c r="E18493" t="s">
        <v>5</v>
      </c>
      <c r="F18493" t="s">
        <v>8</v>
      </c>
      <c r="G18493">
        <v>0</v>
      </c>
      <c r="H18493">
        <v>0</v>
      </c>
      <c r="I18493">
        <v>0</v>
      </c>
      <c r="J18493">
        <v>0</v>
      </c>
      <c r="L18493" s="51">
        <v>49674</v>
      </c>
      <c r="M18493">
        <v>12</v>
      </c>
      <c r="N18493">
        <v>0</v>
      </c>
    </row>
    <row r="18494" spans="1:14" x14ac:dyDescent="0.25">
      <c r="A18494" s="21" t="str">
        <f t="shared" si="288"/>
        <v>MOW M2C EAAJ_2036</v>
      </c>
      <c r="B18494" t="s">
        <v>130</v>
      </c>
      <c r="C18494" t="s">
        <v>88</v>
      </c>
      <c r="D18494" t="s">
        <v>22</v>
      </c>
      <c r="E18494" t="s">
        <v>5</v>
      </c>
      <c r="F18494" t="s">
        <v>8</v>
      </c>
      <c r="G18494">
        <v>0</v>
      </c>
      <c r="H18494">
        <v>0</v>
      </c>
      <c r="I18494">
        <v>0</v>
      </c>
      <c r="J18494">
        <v>0</v>
      </c>
      <c r="L18494" s="51">
        <v>50040</v>
      </c>
      <c r="M18494">
        <v>13</v>
      </c>
      <c r="N18494">
        <v>0</v>
      </c>
    </row>
    <row r="18495" spans="1:14" x14ac:dyDescent="0.25">
      <c r="A18495" s="21" t="str">
        <f t="shared" si="288"/>
        <v>MOW M2C EAAJ_2037</v>
      </c>
      <c r="B18495" t="s">
        <v>130</v>
      </c>
      <c r="C18495" t="s">
        <v>88</v>
      </c>
      <c r="D18495" t="s">
        <v>22</v>
      </c>
      <c r="E18495" t="s">
        <v>5</v>
      </c>
      <c r="F18495" t="s">
        <v>8</v>
      </c>
      <c r="G18495">
        <v>0</v>
      </c>
      <c r="H18495">
        <v>0</v>
      </c>
      <c r="I18495">
        <v>0</v>
      </c>
      <c r="J18495">
        <v>0</v>
      </c>
      <c r="L18495" s="51">
        <v>50405</v>
      </c>
      <c r="M18495">
        <v>14</v>
      </c>
      <c r="N18495">
        <v>0</v>
      </c>
    </row>
    <row r="18496" spans="1:14" x14ac:dyDescent="0.25">
      <c r="A18496" s="21" t="str">
        <f t="shared" si="288"/>
        <v>MOW M2C EAAJ_2038</v>
      </c>
      <c r="B18496" t="s">
        <v>130</v>
      </c>
      <c r="C18496" t="s">
        <v>88</v>
      </c>
      <c r="D18496" t="s">
        <v>22</v>
      </c>
      <c r="E18496" t="s">
        <v>5</v>
      </c>
      <c r="F18496" t="s">
        <v>8</v>
      </c>
      <c r="G18496">
        <v>0</v>
      </c>
      <c r="H18496">
        <v>0</v>
      </c>
      <c r="I18496">
        <v>0</v>
      </c>
      <c r="J18496">
        <v>0</v>
      </c>
      <c r="L18496" s="51">
        <v>50770</v>
      </c>
      <c r="M18496">
        <v>15</v>
      </c>
      <c r="N18496">
        <v>0</v>
      </c>
    </row>
    <row r="18497" spans="1:14" x14ac:dyDescent="0.25">
      <c r="A18497" s="21" t="str">
        <f t="shared" si="288"/>
        <v>MOW M2C EAAJ_2039</v>
      </c>
      <c r="B18497" t="s">
        <v>130</v>
      </c>
      <c r="C18497" t="s">
        <v>88</v>
      </c>
      <c r="D18497" t="s">
        <v>22</v>
      </c>
      <c r="E18497" t="s">
        <v>5</v>
      </c>
      <c r="F18497" t="s">
        <v>8</v>
      </c>
      <c r="G18497">
        <v>0</v>
      </c>
      <c r="H18497">
        <v>0</v>
      </c>
      <c r="I18497">
        <v>0</v>
      </c>
      <c r="J18497">
        <v>0</v>
      </c>
      <c r="L18497" s="51">
        <v>51135</v>
      </c>
      <c r="M18497">
        <v>16</v>
      </c>
      <c r="N18497">
        <v>0</v>
      </c>
    </row>
    <row r="18498" spans="1:14" x14ac:dyDescent="0.25">
      <c r="A18498" s="21" t="str">
        <f t="shared" ref="A18498:A18561" si="289">B18498&amp;" "&amp;D18498&amp;" "&amp;C18498&amp;"_"&amp;YEAR(L18498)</f>
        <v>MOW M2C EAAJ_2040</v>
      </c>
      <c r="B18498" t="s">
        <v>130</v>
      </c>
      <c r="C18498" t="s">
        <v>88</v>
      </c>
      <c r="D18498" t="s">
        <v>22</v>
      </c>
      <c r="E18498" t="s">
        <v>5</v>
      </c>
      <c r="F18498" t="s">
        <v>8</v>
      </c>
      <c r="G18498">
        <v>0</v>
      </c>
      <c r="H18498">
        <v>0</v>
      </c>
      <c r="I18498">
        <v>0</v>
      </c>
      <c r="J18498">
        <v>0</v>
      </c>
      <c r="L18498" s="51">
        <v>51501</v>
      </c>
      <c r="M18498">
        <v>17</v>
      </c>
      <c r="N18498">
        <v>0</v>
      </c>
    </row>
    <row r="18499" spans="1:14" x14ac:dyDescent="0.25">
      <c r="A18499" s="21" t="str">
        <f t="shared" si="289"/>
        <v>MOW M2C EAAJ_2041</v>
      </c>
      <c r="B18499" t="s">
        <v>130</v>
      </c>
      <c r="C18499" t="s">
        <v>88</v>
      </c>
      <c r="D18499" t="s">
        <v>22</v>
      </c>
      <c r="E18499" t="s">
        <v>5</v>
      </c>
      <c r="F18499" t="s">
        <v>8</v>
      </c>
      <c r="G18499">
        <v>0</v>
      </c>
      <c r="H18499">
        <v>0</v>
      </c>
      <c r="I18499">
        <v>0</v>
      </c>
      <c r="J18499">
        <v>0</v>
      </c>
      <c r="L18499" s="51">
        <v>51866</v>
      </c>
      <c r="M18499">
        <v>18</v>
      </c>
      <c r="N18499">
        <v>0</v>
      </c>
    </row>
    <row r="18500" spans="1:14" x14ac:dyDescent="0.25">
      <c r="A18500" s="21" t="str">
        <f t="shared" si="289"/>
        <v>MOW M2C EAAJ_2042</v>
      </c>
      <c r="B18500" t="s">
        <v>130</v>
      </c>
      <c r="C18500" t="s">
        <v>88</v>
      </c>
      <c r="D18500" t="s">
        <v>22</v>
      </c>
      <c r="E18500" t="s">
        <v>5</v>
      </c>
      <c r="F18500" t="s">
        <v>8</v>
      </c>
      <c r="G18500">
        <v>0</v>
      </c>
      <c r="H18500">
        <v>0</v>
      </c>
      <c r="I18500">
        <v>0</v>
      </c>
      <c r="J18500">
        <v>0</v>
      </c>
      <c r="L18500" s="51">
        <v>52231</v>
      </c>
      <c r="M18500">
        <v>19</v>
      </c>
      <c r="N18500">
        <v>0</v>
      </c>
    </row>
    <row r="18501" spans="1:14" x14ac:dyDescent="0.25">
      <c r="A18501" s="21" t="str">
        <f t="shared" si="289"/>
        <v>MOW M2C EAAJ_2043</v>
      </c>
      <c r="B18501" t="s">
        <v>130</v>
      </c>
      <c r="C18501" t="s">
        <v>88</v>
      </c>
      <c r="D18501" t="s">
        <v>22</v>
      </c>
      <c r="E18501" t="s">
        <v>5</v>
      </c>
      <c r="F18501" t="s">
        <v>8</v>
      </c>
      <c r="G18501">
        <v>0</v>
      </c>
      <c r="H18501">
        <v>0</v>
      </c>
      <c r="I18501">
        <v>0</v>
      </c>
      <c r="J18501">
        <v>0</v>
      </c>
      <c r="L18501" s="51">
        <v>52596</v>
      </c>
      <c r="M18501">
        <v>20</v>
      </c>
      <c r="N18501">
        <v>0</v>
      </c>
    </row>
    <row r="18502" spans="1:14" x14ac:dyDescent="0.25">
      <c r="A18502" s="21" t="str">
        <f t="shared" si="289"/>
        <v>MOW M2N EAAJ_2024</v>
      </c>
      <c r="B18502" t="s">
        <v>130</v>
      </c>
      <c r="C18502" t="s">
        <v>88</v>
      </c>
      <c r="D18502" t="s">
        <v>23</v>
      </c>
      <c r="E18502" t="s">
        <v>29</v>
      </c>
      <c r="F18502" t="s">
        <v>28</v>
      </c>
      <c r="K18502">
        <v>0</v>
      </c>
      <c r="L18502" s="51">
        <v>45657</v>
      </c>
      <c r="M18502">
        <v>1</v>
      </c>
    </row>
    <row r="18503" spans="1:14" x14ac:dyDescent="0.25">
      <c r="A18503" s="21" t="str">
        <f t="shared" si="289"/>
        <v>MOW M2N EAAJ_2025</v>
      </c>
      <c r="B18503" t="s">
        <v>130</v>
      </c>
      <c r="C18503" t="s">
        <v>88</v>
      </c>
      <c r="D18503" t="s">
        <v>23</v>
      </c>
      <c r="E18503" t="s">
        <v>29</v>
      </c>
      <c r="F18503" t="s">
        <v>28</v>
      </c>
      <c r="K18503">
        <v>0</v>
      </c>
      <c r="L18503" s="51">
        <v>46022</v>
      </c>
      <c r="M18503">
        <v>2</v>
      </c>
    </row>
    <row r="18504" spans="1:14" x14ac:dyDescent="0.25">
      <c r="A18504" s="21" t="str">
        <f t="shared" si="289"/>
        <v>MOW M2N EAAJ_2026</v>
      </c>
      <c r="B18504" t="s">
        <v>130</v>
      </c>
      <c r="C18504" t="s">
        <v>88</v>
      </c>
      <c r="D18504" t="s">
        <v>23</v>
      </c>
      <c r="E18504" t="s">
        <v>29</v>
      </c>
      <c r="F18504" t="s">
        <v>28</v>
      </c>
      <c r="K18504">
        <v>0</v>
      </c>
      <c r="L18504" s="51">
        <v>46387</v>
      </c>
      <c r="M18504">
        <v>3</v>
      </c>
    </row>
    <row r="18505" spans="1:14" x14ac:dyDescent="0.25">
      <c r="A18505" s="21" t="str">
        <f t="shared" si="289"/>
        <v>MOW M2N EAAJ_2027</v>
      </c>
      <c r="B18505" t="s">
        <v>130</v>
      </c>
      <c r="C18505" t="s">
        <v>88</v>
      </c>
      <c r="D18505" t="s">
        <v>23</v>
      </c>
      <c r="E18505" t="s">
        <v>29</v>
      </c>
      <c r="F18505" t="s">
        <v>28</v>
      </c>
      <c r="K18505">
        <v>0</v>
      </c>
      <c r="L18505" s="51">
        <v>46752</v>
      </c>
      <c r="M18505">
        <v>4</v>
      </c>
    </row>
    <row r="18506" spans="1:14" x14ac:dyDescent="0.25">
      <c r="A18506" s="21" t="str">
        <f t="shared" si="289"/>
        <v>MOW M2N EAAJ_2028</v>
      </c>
      <c r="B18506" t="s">
        <v>130</v>
      </c>
      <c r="C18506" t="s">
        <v>88</v>
      </c>
      <c r="D18506" t="s">
        <v>23</v>
      </c>
      <c r="E18506" t="s">
        <v>29</v>
      </c>
      <c r="F18506" t="s">
        <v>28</v>
      </c>
      <c r="K18506">
        <v>0</v>
      </c>
      <c r="L18506" s="51">
        <v>47118</v>
      </c>
      <c r="M18506">
        <v>5</v>
      </c>
    </row>
    <row r="18507" spans="1:14" x14ac:dyDescent="0.25">
      <c r="A18507" s="21" t="str">
        <f t="shared" si="289"/>
        <v>MOW M2N EAAJ_2029</v>
      </c>
      <c r="B18507" t="s">
        <v>130</v>
      </c>
      <c r="C18507" t="s">
        <v>88</v>
      </c>
      <c r="D18507" t="s">
        <v>23</v>
      </c>
      <c r="E18507" t="s">
        <v>29</v>
      </c>
      <c r="F18507" t="s">
        <v>28</v>
      </c>
      <c r="K18507">
        <v>0</v>
      </c>
      <c r="L18507" s="51">
        <v>47483</v>
      </c>
      <c r="M18507">
        <v>6</v>
      </c>
    </row>
    <row r="18508" spans="1:14" x14ac:dyDescent="0.25">
      <c r="A18508" s="21" t="str">
        <f t="shared" si="289"/>
        <v>MOW M2N EAAJ_2030</v>
      </c>
      <c r="B18508" t="s">
        <v>130</v>
      </c>
      <c r="C18508" t="s">
        <v>88</v>
      </c>
      <c r="D18508" t="s">
        <v>23</v>
      </c>
      <c r="E18508" t="s">
        <v>29</v>
      </c>
      <c r="F18508" t="s">
        <v>28</v>
      </c>
      <c r="K18508">
        <v>0</v>
      </c>
      <c r="L18508" s="51">
        <v>47848</v>
      </c>
      <c r="M18508">
        <v>7</v>
      </c>
    </row>
    <row r="18509" spans="1:14" x14ac:dyDescent="0.25">
      <c r="A18509" s="21" t="str">
        <f t="shared" si="289"/>
        <v>MOW M2N EAAJ_2031</v>
      </c>
      <c r="B18509" t="s">
        <v>130</v>
      </c>
      <c r="C18509" t="s">
        <v>88</v>
      </c>
      <c r="D18509" t="s">
        <v>23</v>
      </c>
      <c r="E18509" t="s">
        <v>29</v>
      </c>
      <c r="F18509" t="s">
        <v>28</v>
      </c>
      <c r="K18509">
        <v>0</v>
      </c>
      <c r="L18509" s="51">
        <v>48213</v>
      </c>
      <c r="M18509">
        <v>8</v>
      </c>
    </row>
    <row r="18510" spans="1:14" x14ac:dyDescent="0.25">
      <c r="A18510" s="21" t="str">
        <f t="shared" si="289"/>
        <v>MOW M2N EAAJ_2032</v>
      </c>
      <c r="B18510" t="s">
        <v>130</v>
      </c>
      <c r="C18510" t="s">
        <v>88</v>
      </c>
      <c r="D18510" t="s">
        <v>23</v>
      </c>
      <c r="E18510" t="s">
        <v>29</v>
      </c>
      <c r="F18510" t="s">
        <v>28</v>
      </c>
      <c r="K18510">
        <v>0</v>
      </c>
      <c r="L18510" s="51">
        <v>48579</v>
      </c>
      <c r="M18510">
        <v>9</v>
      </c>
    </row>
    <row r="18511" spans="1:14" x14ac:dyDescent="0.25">
      <c r="A18511" s="21" t="str">
        <f t="shared" si="289"/>
        <v>MOW M2N EAAJ_2033</v>
      </c>
      <c r="B18511" t="s">
        <v>130</v>
      </c>
      <c r="C18511" t="s">
        <v>88</v>
      </c>
      <c r="D18511" t="s">
        <v>23</v>
      </c>
      <c r="E18511" t="s">
        <v>29</v>
      </c>
      <c r="F18511" t="s">
        <v>28</v>
      </c>
      <c r="K18511">
        <v>0</v>
      </c>
      <c r="L18511" s="51">
        <v>48944</v>
      </c>
      <c r="M18511">
        <v>10</v>
      </c>
    </row>
    <row r="18512" spans="1:14" x14ac:dyDescent="0.25">
      <c r="A18512" s="21" t="str">
        <f t="shared" si="289"/>
        <v>MOW M2N EAAJ_2034</v>
      </c>
      <c r="B18512" t="s">
        <v>130</v>
      </c>
      <c r="C18512" t="s">
        <v>88</v>
      </c>
      <c r="D18512" t="s">
        <v>23</v>
      </c>
      <c r="E18512" t="s">
        <v>29</v>
      </c>
      <c r="F18512" t="s">
        <v>28</v>
      </c>
      <c r="K18512">
        <v>0</v>
      </c>
      <c r="L18512" s="51">
        <v>49309</v>
      </c>
      <c r="M18512">
        <v>11</v>
      </c>
    </row>
    <row r="18513" spans="1:13" x14ac:dyDescent="0.25">
      <c r="A18513" s="21" t="str">
        <f t="shared" si="289"/>
        <v>MOW M2N EAAJ_2035</v>
      </c>
      <c r="B18513" t="s">
        <v>130</v>
      </c>
      <c r="C18513" t="s">
        <v>88</v>
      </c>
      <c r="D18513" t="s">
        <v>23</v>
      </c>
      <c r="E18513" t="s">
        <v>29</v>
      </c>
      <c r="F18513" t="s">
        <v>28</v>
      </c>
      <c r="K18513">
        <v>0</v>
      </c>
      <c r="L18513" s="51">
        <v>49674</v>
      </c>
      <c r="M18513">
        <v>12</v>
      </c>
    </row>
    <row r="18514" spans="1:13" x14ac:dyDescent="0.25">
      <c r="A18514" s="21" t="str">
        <f t="shared" si="289"/>
        <v>MOW M2N EAAJ_2036</v>
      </c>
      <c r="B18514" t="s">
        <v>130</v>
      </c>
      <c r="C18514" t="s">
        <v>88</v>
      </c>
      <c r="D18514" t="s">
        <v>23</v>
      </c>
      <c r="E18514" t="s">
        <v>29</v>
      </c>
      <c r="F18514" t="s">
        <v>28</v>
      </c>
      <c r="K18514">
        <v>0</v>
      </c>
      <c r="L18514" s="51">
        <v>50040</v>
      </c>
      <c r="M18514">
        <v>13</v>
      </c>
    </row>
    <row r="18515" spans="1:13" x14ac:dyDescent="0.25">
      <c r="A18515" s="21" t="str">
        <f t="shared" si="289"/>
        <v>MOW M2N EAAJ_2037</v>
      </c>
      <c r="B18515" t="s">
        <v>130</v>
      </c>
      <c r="C18515" t="s">
        <v>88</v>
      </c>
      <c r="D18515" t="s">
        <v>23</v>
      </c>
      <c r="E18515" t="s">
        <v>29</v>
      </c>
      <c r="F18515" t="s">
        <v>28</v>
      </c>
      <c r="K18515">
        <v>0</v>
      </c>
      <c r="L18515" s="51">
        <v>50405</v>
      </c>
      <c r="M18515">
        <v>14</v>
      </c>
    </row>
    <row r="18516" spans="1:13" x14ac:dyDescent="0.25">
      <c r="A18516" s="21" t="str">
        <f t="shared" si="289"/>
        <v>MOW M2N EAAJ_2038</v>
      </c>
      <c r="B18516" t="s">
        <v>130</v>
      </c>
      <c r="C18516" t="s">
        <v>88</v>
      </c>
      <c r="D18516" t="s">
        <v>23</v>
      </c>
      <c r="E18516" t="s">
        <v>29</v>
      </c>
      <c r="F18516" t="s">
        <v>28</v>
      </c>
      <c r="K18516">
        <v>0</v>
      </c>
      <c r="L18516" s="51">
        <v>50770</v>
      </c>
      <c r="M18516">
        <v>15</v>
      </c>
    </row>
    <row r="18517" spans="1:13" x14ac:dyDescent="0.25">
      <c r="A18517" s="21" t="str">
        <f t="shared" si="289"/>
        <v>MOW M2N EAAJ_2039</v>
      </c>
      <c r="B18517" t="s">
        <v>130</v>
      </c>
      <c r="C18517" t="s">
        <v>88</v>
      </c>
      <c r="D18517" t="s">
        <v>23</v>
      </c>
      <c r="E18517" t="s">
        <v>29</v>
      </c>
      <c r="F18517" t="s">
        <v>28</v>
      </c>
      <c r="K18517">
        <v>0</v>
      </c>
      <c r="L18517" s="51">
        <v>51135</v>
      </c>
      <c r="M18517">
        <v>16</v>
      </c>
    </row>
    <row r="18518" spans="1:13" x14ac:dyDescent="0.25">
      <c r="A18518" s="21" t="str">
        <f t="shared" si="289"/>
        <v>MOW M2N EAAJ_2040</v>
      </c>
      <c r="B18518" t="s">
        <v>130</v>
      </c>
      <c r="C18518" t="s">
        <v>88</v>
      </c>
      <c r="D18518" t="s">
        <v>23</v>
      </c>
      <c r="E18518" t="s">
        <v>29</v>
      </c>
      <c r="F18518" t="s">
        <v>28</v>
      </c>
      <c r="K18518">
        <v>0</v>
      </c>
      <c r="L18518" s="51">
        <v>51501</v>
      </c>
      <c r="M18518">
        <v>17</v>
      </c>
    </row>
    <row r="18519" spans="1:13" x14ac:dyDescent="0.25">
      <c r="A18519" s="21" t="str">
        <f t="shared" si="289"/>
        <v>MOW M2N EAAJ_2041</v>
      </c>
      <c r="B18519" t="s">
        <v>130</v>
      </c>
      <c r="C18519" t="s">
        <v>88</v>
      </c>
      <c r="D18519" t="s">
        <v>23</v>
      </c>
      <c r="E18519" t="s">
        <v>29</v>
      </c>
      <c r="F18519" t="s">
        <v>28</v>
      </c>
      <c r="K18519">
        <v>0</v>
      </c>
      <c r="L18519" s="51">
        <v>51866</v>
      </c>
      <c r="M18519">
        <v>18</v>
      </c>
    </row>
    <row r="18520" spans="1:13" x14ac:dyDescent="0.25">
      <c r="A18520" s="21" t="str">
        <f t="shared" si="289"/>
        <v>MOW M2N EAAJ_2042</v>
      </c>
      <c r="B18520" t="s">
        <v>130</v>
      </c>
      <c r="C18520" t="s">
        <v>88</v>
      </c>
      <c r="D18520" t="s">
        <v>23</v>
      </c>
      <c r="E18520" t="s">
        <v>29</v>
      </c>
      <c r="F18520" t="s">
        <v>28</v>
      </c>
      <c r="K18520">
        <v>0</v>
      </c>
      <c r="L18520" s="51">
        <v>52231</v>
      </c>
      <c r="M18520">
        <v>19</v>
      </c>
    </row>
    <row r="18521" spans="1:13" x14ac:dyDescent="0.25">
      <c r="A18521" s="21" t="str">
        <f t="shared" si="289"/>
        <v>MOW M2N EAAJ_2043</v>
      </c>
      <c r="B18521" t="s">
        <v>130</v>
      </c>
      <c r="C18521" t="s">
        <v>88</v>
      </c>
      <c r="D18521" t="s">
        <v>23</v>
      </c>
      <c r="E18521" t="s">
        <v>29</v>
      </c>
      <c r="F18521" t="s">
        <v>28</v>
      </c>
      <c r="K18521">
        <v>0</v>
      </c>
      <c r="L18521" s="51">
        <v>52596</v>
      </c>
      <c r="M18521">
        <v>20</v>
      </c>
    </row>
    <row r="18522" spans="1:13" x14ac:dyDescent="0.25">
      <c r="A18522" s="21" t="str">
        <f t="shared" si="289"/>
        <v>MOW M2N EAAJ_2024</v>
      </c>
      <c r="B18522" t="s">
        <v>130</v>
      </c>
      <c r="C18522" t="s">
        <v>88</v>
      </c>
      <c r="D18522" t="s">
        <v>23</v>
      </c>
      <c r="E18522" t="s">
        <v>29</v>
      </c>
      <c r="F18522" t="s">
        <v>31</v>
      </c>
      <c r="K18522">
        <v>0</v>
      </c>
      <c r="L18522" s="51">
        <v>45657</v>
      </c>
      <c r="M18522">
        <v>1</v>
      </c>
    </row>
    <row r="18523" spans="1:13" x14ac:dyDescent="0.25">
      <c r="A18523" s="21" t="str">
        <f t="shared" si="289"/>
        <v>MOW M2N EAAJ_2025</v>
      </c>
      <c r="B18523" t="s">
        <v>130</v>
      </c>
      <c r="C18523" t="s">
        <v>88</v>
      </c>
      <c r="D18523" t="s">
        <v>23</v>
      </c>
      <c r="E18523" t="s">
        <v>29</v>
      </c>
      <c r="F18523" t="s">
        <v>31</v>
      </c>
      <c r="K18523">
        <v>0</v>
      </c>
      <c r="L18523" s="51">
        <v>46022</v>
      </c>
      <c r="M18523">
        <v>2</v>
      </c>
    </row>
    <row r="18524" spans="1:13" x14ac:dyDescent="0.25">
      <c r="A18524" s="21" t="str">
        <f t="shared" si="289"/>
        <v>MOW M2N EAAJ_2026</v>
      </c>
      <c r="B18524" t="s">
        <v>130</v>
      </c>
      <c r="C18524" t="s">
        <v>88</v>
      </c>
      <c r="D18524" t="s">
        <v>23</v>
      </c>
      <c r="E18524" t="s">
        <v>29</v>
      </c>
      <c r="F18524" t="s">
        <v>31</v>
      </c>
      <c r="K18524">
        <v>0</v>
      </c>
      <c r="L18524" s="51">
        <v>46387</v>
      </c>
      <c r="M18524">
        <v>3</v>
      </c>
    </row>
    <row r="18525" spans="1:13" x14ac:dyDescent="0.25">
      <c r="A18525" s="21" t="str">
        <f t="shared" si="289"/>
        <v>MOW M2N EAAJ_2027</v>
      </c>
      <c r="B18525" t="s">
        <v>130</v>
      </c>
      <c r="C18525" t="s">
        <v>88</v>
      </c>
      <c r="D18525" t="s">
        <v>23</v>
      </c>
      <c r="E18525" t="s">
        <v>29</v>
      </c>
      <c r="F18525" t="s">
        <v>31</v>
      </c>
      <c r="K18525">
        <v>0</v>
      </c>
      <c r="L18525" s="51">
        <v>46752</v>
      </c>
      <c r="M18525">
        <v>4</v>
      </c>
    </row>
    <row r="18526" spans="1:13" x14ac:dyDescent="0.25">
      <c r="A18526" s="21" t="str">
        <f t="shared" si="289"/>
        <v>MOW M2N EAAJ_2028</v>
      </c>
      <c r="B18526" t="s">
        <v>130</v>
      </c>
      <c r="C18526" t="s">
        <v>88</v>
      </c>
      <c r="D18526" t="s">
        <v>23</v>
      </c>
      <c r="E18526" t="s">
        <v>29</v>
      </c>
      <c r="F18526" t="s">
        <v>31</v>
      </c>
      <c r="K18526">
        <v>0</v>
      </c>
      <c r="L18526" s="51">
        <v>47118</v>
      </c>
      <c r="M18526">
        <v>5</v>
      </c>
    </row>
    <row r="18527" spans="1:13" x14ac:dyDescent="0.25">
      <c r="A18527" s="21" t="str">
        <f t="shared" si="289"/>
        <v>MOW M2N EAAJ_2029</v>
      </c>
      <c r="B18527" t="s">
        <v>130</v>
      </c>
      <c r="C18527" t="s">
        <v>88</v>
      </c>
      <c r="D18527" t="s">
        <v>23</v>
      </c>
      <c r="E18527" t="s">
        <v>29</v>
      </c>
      <c r="F18527" t="s">
        <v>31</v>
      </c>
      <c r="K18527">
        <v>0</v>
      </c>
      <c r="L18527" s="51">
        <v>47483</v>
      </c>
      <c r="M18527">
        <v>6</v>
      </c>
    </row>
    <row r="18528" spans="1:13" x14ac:dyDescent="0.25">
      <c r="A18528" s="21" t="str">
        <f t="shared" si="289"/>
        <v>MOW M2N EAAJ_2030</v>
      </c>
      <c r="B18528" t="s">
        <v>130</v>
      </c>
      <c r="C18528" t="s">
        <v>88</v>
      </c>
      <c r="D18528" t="s">
        <v>23</v>
      </c>
      <c r="E18528" t="s">
        <v>29</v>
      </c>
      <c r="F18528" t="s">
        <v>31</v>
      </c>
      <c r="K18528">
        <v>0</v>
      </c>
      <c r="L18528" s="51">
        <v>47848</v>
      </c>
      <c r="M18528">
        <v>7</v>
      </c>
    </row>
    <row r="18529" spans="1:14" x14ac:dyDescent="0.25">
      <c r="A18529" s="21" t="str">
        <f t="shared" si="289"/>
        <v>MOW M2N EAAJ_2031</v>
      </c>
      <c r="B18529" t="s">
        <v>130</v>
      </c>
      <c r="C18529" t="s">
        <v>88</v>
      </c>
      <c r="D18529" t="s">
        <v>23</v>
      </c>
      <c r="E18529" t="s">
        <v>29</v>
      </c>
      <c r="F18529" t="s">
        <v>31</v>
      </c>
      <c r="K18529">
        <v>0</v>
      </c>
      <c r="L18529" s="51">
        <v>48213</v>
      </c>
      <c r="M18529">
        <v>8</v>
      </c>
    </row>
    <row r="18530" spans="1:14" x14ac:dyDescent="0.25">
      <c r="A18530" s="21" t="str">
        <f t="shared" si="289"/>
        <v>MOW M2N EAAJ_2032</v>
      </c>
      <c r="B18530" t="s">
        <v>130</v>
      </c>
      <c r="C18530" t="s">
        <v>88</v>
      </c>
      <c r="D18530" t="s">
        <v>23</v>
      </c>
      <c r="E18530" t="s">
        <v>29</v>
      </c>
      <c r="F18530" t="s">
        <v>31</v>
      </c>
      <c r="K18530">
        <v>0</v>
      </c>
      <c r="L18530" s="51">
        <v>48579</v>
      </c>
      <c r="M18530">
        <v>9</v>
      </c>
    </row>
    <row r="18531" spans="1:14" x14ac:dyDescent="0.25">
      <c r="A18531" s="21" t="str">
        <f t="shared" si="289"/>
        <v>MOW M2N EAAJ_2033</v>
      </c>
      <c r="B18531" t="s">
        <v>130</v>
      </c>
      <c r="C18531" t="s">
        <v>88</v>
      </c>
      <c r="D18531" t="s">
        <v>23</v>
      </c>
      <c r="E18531" t="s">
        <v>29</v>
      </c>
      <c r="F18531" t="s">
        <v>31</v>
      </c>
      <c r="K18531">
        <v>0</v>
      </c>
      <c r="L18531" s="51">
        <v>48944</v>
      </c>
      <c r="M18531">
        <v>10</v>
      </c>
    </row>
    <row r="18532" spans="1:14" x14ac:dyDescent="0.25">
      <c r="A18532" s="21" t="str">
        <f t="shared" si="289"/>
        <v>MOW M2N EAAJ_2034</v>
      </c>
      <c r="B18532" t="s">
        <v>130</v>
      </c>
      <c r="C18532" t="s">
        <v>88</v>
      </c>
      <c r="D18532" t="s">
        <v>23</v>
      </c>
      <c r="E18532" t="s">
        <v>29</v>
      </c>
      <c r="F18532" t="s">
        <v>31</v>
      </c>
      <c r="K18532">
        <v>0</v>
      </c>
      <c r="L18532" s="51">
        <v>49309</v>
      </c>
      <c r="M18532">
        <v>11</v>
      </c>
    </row>
    <row r="18533" spans="1:14" x14ac:dyDescent="0.25">
      <c r="A18533" s="21" t="str">
        <f t="shared" si="289"/>
        <v>MOW M2N EAAJ_2035</v>
      </c>
      <c r="B18533" t="s">
        <v>130</v>
      </c>
      <c r="C18533" t="s">
        <v>88</v>
      </c>
      <c r="D18533" t="s">
        <v>23</v>
      </c>
      <c r="E18533" t="s">
        <v>29</v>
      </c>
      <c r="F18533" t="s">
        <v>31</v>
      </c>
      <c r="K18533">
        <v>0</v>
      </c>
      <c r="L18533" s="51">
        <v>49674</v>
      </c>
      <c r="M18533">
        <v>12</v>
      </c>
    </row>
    <row r="18534" spans="1:14" x14ac:dyDescent="0.25">
      <c r="A18534" s="21" t="str">
        <f t="shared" si="289"/>
        <v>MOW M2N EAAJ_2036</v>
      </c>
      <c r="B18534" t="s">
        <v>130</v>
      </c>
      <c r="C18534" t="s">
        <v>88</v>
      </c>
      <c r="D18534" t="s">
        <v>23</v>
      </c>
      <c r="E18534" t="s">
        <v>29</v>
      </c>
      <c r="F18534" t="s">
        <v>31</v>
      </c>
      <c r="K18534">
        <v>0</v>
      </c>
      <c r="L18534" s="51">
        <v>50040</v>
      </c>
      <c r="M18534">
        <v>13</v>
      </c>
    </row>
    <row r="18535" spans="1:14" x14ac:dyDescent="0.25">
      <c r="A18535" s="21" t="str">
        <f t="shared" si="289"/>
        <v>MOW M2N EAAJ_2037</v>
      </c>
      <c r="B18535" t="s">
        <v>130</v>
      </c>
      <c r="C18535" t="s">
        <v>88</v>
      </c>
      <c r="D18535" t="s">
        <v>23</v>
      </c>
      <c r="E18535" t="s">
        <v>29</v>
      </c>
      <c r="F18535" t="s">
        <v>31</v>
      </c>
      <c r="K18535">
        <v>0</v>
      </c>
      <c r="L18535" s="51">
        <v>50405</v>
      </c>
      <c r="M18535">
        <v>14</v>
      </c>
    </row>
    <row r="18536" spans="1:14" x14ac:dyDescent="0.25">
      <c r="A18536" s="21" t="str">
        <f t="shared" si="289"/>
        <v>MOW M2N EAAJ_2038</v>
      </c>
      <c r="B18536" t="s">
        <v>130</v>
      </c>
      <c r="C18536" t="s">
        <v>88</v>
      </c>
      <c r="D18536" t="s">
        <v>23</v>
      </c>
      <c r="E18536" t="s">
        <v>29</v>
      </c>
      <c r="F18536" t="s">
        <v>31</v>
      </c>
      <c r="K18536">
        <v>0</v>
      </c>
      <c r="L18536" s="51">
        <v>50770</v>
      </c>
      <c r="M18536">
        <v>15</v>
      </c>
    </row>
    <row r="18537" spans="1:14" x14ac:dyDescent="0.25">
      <c r="A18537" s="21" t="str">
        <f t="shared" si="289"/>
        <v>MOW M2N EAAJ_2039</v>
      </c>
      <c r="B18537" t="s">
        <v>130</v>
      </c>
      <c r="C18537" t="s">
        <v>88</v>
      </c>
      <c r="D18537" t="s">
        <v>23</v>
      </c>
      <c r="E18537" t="s">
        <v>29</v>
      </c>
      <c r="F18537" t="s">
        <v>31</v>
      </c>
      <c r="K18537">
        <v>0</v>
      </c>
      <c r="L18537" s="51">
        <v>51135</v>
      </c>
      <c r="M18537">
        <v>16</v>
      </c>
    </row>
    <row r="18538" spans="1:14" x14ac:dyDescent="0.25">
      <c r="A18538" s="21" t="str">
        <f t="shared" si="289"/>
        <v>MOW M2N EAAJ_2040</v>
      </c>
      <c r="B18538" t="s">
        <v>130</v>
      </c>
      <c r="C18538" t="s">
        <v>88</v>
      </c>
      <c r="D18538" t="s">
        <v>23</v>
      </c>
      <c r="E18538" t="s">
        <v>29</v>
      </c>
      <c r="F18538" t="s">
        <v>31</v>
      </c>
      <c r="K18538">
        <v>0</v>
      </c>
      <c r="L18538" s="51">
        <v>51501</v>
      </c>
      <c r="M18538">
        <v>17</v>
      </c>
    </row>
    <row r="18539" spans="1:14" x14ac:dyDescent="0.25">
      <c r="A18539" s="21" t="str">
        <f t="shared" si="289"/>
        <v>MOW M2N EAAJ_2041</v>
      </c>
      <c r="B18539" t="s">
        <v>130</v>
      </c>
      <c r="C18539" t="s">
        <v>88</v>
      </c>
      <c r="D18539" t="s">
        <v>23</v>
      </c>
      <c r="E18539" t="s">
        <v>29</v>
      </c>
      <c r="F18539" t="s">
        <v>31</v>
      </c>
      <c r="K18539">
        <v>0</v>
      </c>
      <c r="L18539" s="51">
        <v>51866</v>
      </c>
      <c r="M18539">
        <v>18</v>
      </c>
    </row>
    <row r="18540" spans="1:14" x14ac:dyDescent="0.25">
      <c r="A18540" s="21" t="str">
        <f t="shared" si="289"/>
        <v>MOW M2N EAAJ_2042</v>
      </c>
      <c r="B18540" t="s">
        <v>130</v>
      </c>
      <c r="C18540" t="s">
        <v>88</v>
      </c>
      <c r="D18540" t="s">
        <v>23</v>
      </c>
      <c r="E18540" t="s">
        <v>29</v>
      </c>
      <c r="F18540" t="s">
        <v>31</v>
      </c>
      <c r="K18540">
        <v>0</v>
      </c>
      <c r="L18540" s="51">
        <v>52231</v>
      </c>
      <c r="M18540">
        <v>19</v>
      </c>
    </row>
    <row r="18541" spans="1:14" x14ac:dyDescent="0.25">
      <c r="A18541" s="21" t="str">
        <f t="shared" si="289"/>
        <v>MOW M2N EAAJ_2043</v>
      </c>
      <c r="B18541" t="s">
        <v>130</v>
      </c>
      <c r="C18541" t="s">
        <v>88</v>
      </c>
      <c r="D18541" t="s">
        <v>23</v>
      </c>
      <c r="E18541" t="s">
        <v>29</v>
      </c>
      <c r="F18541" t="s">
        <v>31</v>
      </c>
      <c r="K18541">
        <v>0</v>
      </c>
      <c r="L18541" s="51">
        <v>52596</v>
      </c>
      <c r="M18541">
        <v>20</v>
      </c>
    </row>
    <row r="18542" spans="1:14" x14ac:dyDescent="0.25">
      <c r="A18542" s="21" t="str">
        <f t="shared" si="289"/>
        <v>MOW M2N EAAJ_2024</v>
      </c>
      <c r="B18542" t="s">
        <v>130</v>
      </c>
      <c r="C18542" t="s">
        <v>88</v>
      </c>
      <c r="D18542" t="s">
        <v>23</v>
      </c>
      <c r="E18542" t="s">
        <v>5</v>
      </c>
      <c r="F18542" t="s">
        <v>4</v>
      </c>
      <c r="G18542">
        <v>0</v>
      </c>
      <c r="H18542">
        <v>0</v>
      </c>
      <c r="I18542">
        <v>0</v>
      </c>
      <c r="J18542">
        <v>0</v>
      </c>
      <c r="L18542" s="51">
        <v>45657</v>
      </c>
      <c r="M18542">
        <v>1</v>
      </c>
      <c r="N18542">
        <v>0</v>
      </c>
    </row>
    <row r="18543" spans="1:14" x14ac:dyDescent="0.25">
      <c r="A18543" s="21" t="str">
        <f t="shared" si="289"/>
        <v>MOW M2N EAAJ_2025</v>
      </c>
      <c r="B18543" t="s">
        <v>130</v>
      </c>
      <c r="C18543" t="s">
        <v>88</v>
      </c>
      <c r="D18543" t="s">
        <v>23</v>
      </c>
      <c r="E18543" t="s">
        <v>5</v>
      </c>
      <c r="F18543" t="s">
        <v>4</v>
      </c>
      <c r="G18543">
        <v>0</v>
      </c>
      <c r="H18543">
        <v>0</v>
      </c>
      <c r="I18543">
        <v>4883.10009765625</v>
      </c>
      <c r="J18543">
        <v>0</v>
      </c>
      <c r="L18543" s="51">
        <v>46022</v>
      </c>
      <c r="M18543">
        <v>2</v>
      </c>
      <c r="N18543">
        <v>0</v>
      </c>
    </row>
    <row r="18544" spans="1:14" x14ac:dyDescent="0.25">
      <c r="A18544" s="21" t="str">
        <f t="shared" si="289"/>
        <v>MOW M2N EAAJ_2026</v>
      </c>
      <c r="B18544" t="s">
        <v>130</v>
      </c>
      <c r="C18544" t="s">
        <v>88</v>
      </c>
      <c r="D18544" t="s">
        <v>23</v>
      </c>
      <c r="E18544" t="s">
        <v>5</v>
      </c>
      <c r="F18544" t="s">
        <v>4</v>
      </c>
      <c r="G18544">
        <v>0</v>
      </c>
      <c r="H18544">
        <v>4166.85009765625</v>
      </c>
      <c r="I18544">
        <v>-55303.4140625</v>
      </c>
      <c r="J18544">
        <v>0</v>
      </c>
      <c r="L18544" s="51">
        <v>46387</v>
      </c>
      <c r="M18544">
        <v>3</v>
      </c>
      <c r="N18544">
        <v>0</v>
      </c>
    </row>
    <row r="18545" spans="1:14" x14ac:dyDescent="0.25">
      <c r="A18545" s="21" t="str">
        <f t="shared" si="289"/>
        <v>MOW M2N EAAJ_2027</v>
      </c>
      <c r="B18545" t="s">
        <v>130</v>
      </c>
      <c r="C18545" t="s">
        <v>88</v>
      </c>
      <c r="D18545" t="s">
        <v>23</v>
      </c>
      <c r="E18545" t="s">
        <v>5</v>
      </c>
      <c r="F18545" t="s">
        <v>4</v>
      </c>
      <c r="G18545">
        <v>0</v>
      </c>
      <c r="H18545">
        <v>5336.47119140625</v>
      </c>
      <c r="I18545">
        <v>-23738.14453125</v>
      </c>
      <c r="J18545">
        <v>0</v>
      </c>
      <c r="L18545" s="51">
        <v>46752</v>
      </c>
      <c r="M18545">
        <v>4</v>
      </c>
      <c r="N18545">
        <v>0</v>
      </c>
    </row>
    <row r="18546" spans="1:14" x14ac:dyDescent="0.25">
      <c r="A18546" s="21" t="str">
        <f t="shared" si="289"/>
        <v>MOW M2N EAAJ_2028</v>
      </c>
      <c r="B18546" t="s">
        <v>130</v>
      </c>
      <c r="C18546" t="s">
        <v>88</v>
      </c>
      <c r="D18546" t="s">
        <v>23</v>
      </c>
      <c r="E18546" t="s">
        <v>5</v>
      </c>
      <c r="F18546" t="s">
        <v>4</v>
      </c>
      <c r="G18546">
        <v>0</v>
      </c>
      <c r="H18546">
        <v>31944.150390625</v>
      </c>
      <c r="I18546">
        <v>139631.859375</v>
      </c>
      <c r="J18546">
        <v>0</v>
      </c>
      <c r="L18546" s="51">
        <v>47118</v>
      </c>
      <c r="M18546">
        <v>5</v>
      </c>
      <c r="N18546">
        <v>22092.53125</v>
      </c>
    </row>
    <row r="18547" spans="1:14" x14ac:dyDescent="0.25">
      <c r="A18547" s="21" t="str">
        <f t="shared" si="289"/>
        <v>MOW M2N EAAJ_2029</v>
      </c>
      <c r="B18547" t="s">
        <v>130</v>
      </c>
      <c r="C18547" t="s">
        <v>88</v>
      </c>
      <c r="D18547" t="s">
        <v>23</v>
      </c>
      <c r="E18547" t="s">
        <v>5</v>
      </c>
      <c r="F18547" t="s">
        <v>4</v>
      </c>
      <c r="G18547">
        <v>0</v>
      </c>
      <c r="H18547">
        <v>36256.25</v>
      </c>
      <c r="I18547">
        <v>132923.6875</v>
      </c>
      <c r="J18547">
        <v>0</v>
      </c>
      <c r="L18547" s="51">
        <v>47483</v>
      </c>
      <c r="M18547">
        <v>6</v>
      </c>
      <c r="N18547">
        <v>26548.125</v>
      </c>
    </row>
    <row r="18548" spans="1:14" x14ac:dyDescent="0.25">
      <c r="A18548" s="21" t="str">
        <f t="shared" si="289"/>
        <v>MOW M2N EAAJ_2030</v>
      </c>
      <c r="B18548" t="s">
        <v>130</v>
      </c>
      <c r="C18548" t="s">
        <v>88</v>
      </c>
      <c r="D18548" t="s">
        <v>23</v>
      </c>
      <c r="E18548" t="s">
        <v>5</v>
      </c>
      <c r="F18548" t="s">
        <v>4</v>
      </c>
      <c r="G18548">
        <v>0</v>
      </c>
      <c r="H18548">
        <v>72404.2421875</v>
      </c>
      <c r="I18548">
        <v>189905.609375</v>
      </c>
      <c r="J18548">
        <v>0</v>
      </c>
      <c r="L18548" s="51">
        <v>47848</v>
      </c>
      <c r="M18548">
        <v>7</v>
      </c>
      <c r="N18548">
        <v>63150.26953125</v>
      </c>
    </row>
    <row r="18549" spans="1:14" x14ac:dyDescent="0.25">
      <c r="A18549" s="21" t="str">
        <f t="shared" si="289"/>
        <v>MOW M2N EAAJ_2031</v>
      </c>
      <c r="B18549" t="s">
        <v>130</v>
      </c>
      <c r="C18549" t="s">
        <v>88</v>
      </c>
      <c r="D18549" t="s">
        <v>23</v>
      </c>
      <c r="E18549" t="s">
        <v>5</v>
      </c>
      <c r="F18549" t="s">
        <v>4</v>
      </c>
      <c r="G18549">
        <v>0</v>
      </c>
      <c r="H18549">
        <v>82270.8359375</v>
      </c>
      <c r="I18549">
        <v>184416.5</v>
      </c>
      <c r="J18549">
        <v>0</v>
      </c>
      <c r="L18549" s="51">
        <v>48213</v>
      </c>
      <c r="M18549">
        <v>8</v>
      </c>
      <c r="N18549">
        <v>90168.7578125</v>
      </c>
    </row>
    <row r="18550" spans="1:14" x14ac:dyDescent="0.25">
      <c r="A18550" s="21" t="str">
        <f t="shared" si="289"/>
        <v>MOW M2N EAAJ_2032</v>
      </c>
      <c r="B18550" t="s">
        <v>130</v>
      </c>
      <c r="C18550" t="s">
        <v>88</v>
      </c>
      <c r="D18550" t="s">
        <v>23</v>
      </c>
      <c r="E18550" t="s">
        <v>5</v>
      </c>
      <c r="F18550" t="s">
        <v>4</v>
      </c>
      <c r="G18550">
        <v>0</v>
      </c>
      <c r="H18550">
        <v>82787.7890625</v>
      </c>
      <c r="I18550">
        <v>180454.84375</v>
      </c>
      <c r="J18550">
        <v>0</v>
      </c>
      <c r="L18550" s="51">
        <v>48579</v>
      </c>
      <c r="M18550">
        <v>9</v>
      </c>
      <c r="N18550">
        <v>93423.265625</v>
      </c>
    </row>
    <row r="18551" spans="1:14" x14ac:dyDescent="0.25">
      <c r="A18551" s="21" t="str">
        <f t="shared" si="289"/>
        <v>MOW M2N EAAJ_2033</v>
      </c>
      <c r="B18551" t="s">
        <v>130</v>
      </c>
      <c r="C18551" t="s">
        <v>88</v>
      </c>
      <c r="D18551" t="s">
        <v>23</v>
      </c>
      <c r="E18551" t="s">
        <v>5</v>
      </c>
      <c r="F18551" t="s">
        <v>4</v>
      </c>
      <c r="G18551">
        <v>0</v>
      </c>
      <c r="H18551">
        <v>89567.53125</v>
      </c>
      <c r="I18551">
        <v>176226.375</v>
      </c>
      <c r="J18551">
        <v>0</v>
      </c>
      <c r="L18551" s="51">
        <v>48944</v>
      </c>
      <c r="M18551">
        <v>10</v>
      </c>
      <c r="N18551">
        <v>104867.984375</v>
      </c>
    </row>
    <row r="18552" spans="1:14" x14ac:dyDescent="0.25">
      <c r="A18552" s="21" t="str">
        <f t="shared" si="289"/>
        <v>MOW M2N EAAJ_2034</v>
      </c>
      <c r="B18552" t="s">
        <v>130</v>
      </c>
      <c r="C18552" t="s">
        <v>88</v>
      </c>
      <c r="D18552" t="s">
        <v>23</v>
      </c>
      <c r="E18552" t="s">
        <v>5</v>
      </c>
      <c r="F18552" t="s">
        <v>4</v>
      </c>
      <c r="G18552">
        <v>0</v>
      </c>
      <c r="H18552">
        <v>93561.8125</v>
      </c>
      <c r="I18552">
        <v>172925.28125</v>
      </c>
      <c r="J18552">
        <v>0</v>
      </c>
      <c r="L18552" s="51">
        <v>49309</v>
      </c>
      <c r="M18552">
        <v>11</v>
      </c>
      <c r="N18552">
        <v>108531.3359375</v>
      </c>
    </row>
    <row r="18553" spans="1:14" x14ac:dyDescent="0.25">
      <c r="A18553" s="21" t="str">
        <f t="shared" si="289"/>
        <v>MOW M2N EAAJ_2035</v>
      </c>
      <c r="B18553" t="s">
        <v>130</v>
      </c>
      <c r="C18553" t="s">
        <v>88</v>
      </c>
      <c r="D18553" t="s">
        <v>23</v>
      </c>
      <c r="E18553" t="s">
        <v>5</v>
      </c>
      <c r="F18553" t="s">
        <v>4</v>
      </c>
      <c r="G18553">
        <v>0</v>
      </c>
      <c r="H18553">
        <v>124987.140625</v>
      </c>
      <c r="I18553">
        <v>236345.890625</v>
      </c>
      <c r="J18553">
        <v>0</v>
      </c>
      <c r="L18553" s="51">
        <v>49674</v>
      </c>
      <c r="M18553">
        <v>12</v>
      </c>
      <c r="N18553">
        <v>143576.46875</v>
      </c>
    </row>
    <row r="18554" spans="1:14" x14ac:dyDescent="0.25">
      <c r="A18554" s="21" t="str">
        <f t="shared" si="289"/>
        <v>MOW M2N EAAJ_2036</v>
      </c>
      <c r="B18554" t="s">
        <v>130</v>
      </c>
      <c r="C18554" t="s">
        <v>88</v>
      </c>
      <c r="D18554" t="s">
        <v>23</v>
      </c>
      <c r="E18554" t="s">
        <v>5</v>
      </c>
      <c r="F18554" t="s">
        <v>4</v>
      </c>
      <c r="G18554">
        <v>0</v>
      </c>
      <c r="H18554">
        <v>139224.203125</v>
      </c>
      <c r="I18554">
        <v>233106.1875</v>
      </c>
      <c r="J18554">
        <v>0</v>
      </c>
      <c r="L18554" s="51">
        <v>50040</v>
      </c>
      <c r="M18554">
        <v>13</v>
      </c>
      <c r="N18554">
        <v>163160.734375</v>
      </c>
    </row>
    <row r="18555" spans="1:14" x14ac:dyDescent="0.25">
      <c r="A18555" s="21" t="str">
        <f t="shared" si="289"/>
        <v>MOW M2N EAAJ_2037</v>
      </c>
      <c r="B18555" t="s">
        <v>130</v>
      </c>
      <c r="C18555" t="s">
        <v>88</v>
      </c>
      <c r="D18555" t="s">
        <v>23</v>
      </c>
      <c r="E18555" t="s">
        <v>5</v>
      </c>
      <c r="F18555" t="s">
        <v>4</v>
      </c>
      <c r="G18555">
        <v>0</v>
      </c>
      <c r="H18555">
        <v>147389.234375</v>
      </c>
      <c r="I18555">
        <v>228282.59375</v>
      </c>
      <c r="J18555">
        <v>0</v>
      </c>
      <c r="L18555" s="51">
        <v>50405</v>
      </c>
      <c r="M18555">
        <v>14</v>
      </c>
      <c r="N18555">
        <v>182118.390625</v>
      </c>
    </row>
    <row r="18556" spans="1:14" x14ac:dyDescent="0.25">
      <c r="A18556" s="21" t="str">
        <f t="shared" si="289"/>
        <v>MOW M2N EAAJ_2038</v>
      </c>
      <c r="B18556" t="s">
        <v>130</v>
      </c>
      <c r="C18556" t="s">
        <v>88</v>
      </c>
      <c r="D18556" t="s">
        <v>23</v>
      </c>
      <c r="E18556" t="s">
        <v>5</v>
      </c>
      <c r="F18556" t="s">
        <v>4</v>
      </c>
      <c r="G18556">
        <v>0</v>
      </c>
      <c r="H18556">
        <v>157913.328125</v>
      </c>
      <c r="I18556">
        <v>224200.140625</v>
      </c>
      <c r="J18556">
        <v>0</v>
      </c>
      <c r="L18556" s="51">
        <v>50770</v>
      </c>
      <c r="M18556">
        <v>15</v>
      </c>
      <c r="N18556">
        <v>200500.375</v>
      </c>
    </row>
    <row r="18557" spans="1:14" x14ac:dyDescent="0.25">
      <c r="A18557" s="21" t="str">
        <f t="shared" si="289"/>
        <v>MOW M2N EAAJ_2039</v>
      </c>
      <c r="B18557" t="s">
        <v>130</v>
      </c>
      <c r="C18557" t="s">
        <v>88</v>
      </c>
      <c r="D18557" t="s">
        <v>23</v>
      </c>
      <c r="E18557" t="s">
        <v>5</v>
      </c>
      <c r="F18557" t="s">
        <v>4</v>
      </c>
      <c r="G18557">
        <v>0</v>
      </c>
      <c r="H18557">
        <v>231454.015625</v>
      </c>
      <c r="I18557">
        <v>292399.53125</v>
      </c>
      <c r="J18557">
        <v>0</v>
      </c>
      <c r="L18557" s="51">
        <v>51135</v>
      </c>
      <c r="M18557">
        <v>16</v>
      </c>
      <c r="N18557">
        <v>255860.28125</v>
      </c>
    </row>
    <row r="18558" spans="1:14" x14ac:dyDescent="0.25">
      <c r="A18558" s="21" t="str">
        <f t="shared" si="289"/>
        <v>MOW M2N EAAJ_2040</v>
      </c>
      <c r="B18558" t="s">
        <v>130</v>
      </c>
      <c r="C18558" t="s">
        <v>88</v>
      </c>
      <c r="D18558" t="s">
        <v>23</v>
      </c>
      <c r="E18558" t="s">
        <v>5</v>
      </c>
      <c r="F18558" t="s">
        <v>4</v>
      </c>
      <c r="G18558">
        <v>0</v>
      </c>
      <c r="H18558">
        <v>251193.5625</v>
      </c>
      <c r="I18558">
        <v>288501.375</v>
      </c>
      <c r="J18558">
        <v>0</v>
      </c>
      <c r="L18558" s="51">
        <v>51501</v>
      </c>
      <c r="M18558">
        <v>17</v>
      </c>
      <c r="N18558">
        <v>313496.5625</v>
      </c>
    </row>
    <row r="18559" spans="1:14" x14ac:dyDescent="0.25">
      <c r="A18559" s="21" t="str">
        <f t="shared" si="289"/>
        <v>MOW M2N EAAJ_2041</v>
      </c>
      <c r="B18559" t="s">
        <v>130</v>
      </c>
      <c r="C18559" t="s">
        <v>88</v>
      </c>
      <c r="D18559" t="s">
        <v>23</v>
      </c>
      <c r="E18559" t="s">
        <v>5</v>
      </c>
      <c r="F18559" t="s">
        <v>4</v>
      </c>
      <c r="G18559">
        <v>0</v>
      </c>
      <c r="H18559">
        <v>257559.296875</v>
      </c>
      <c r="I18559">
        <v>282731.78125</v>
      </c>
      <c r="J18559">
        <v>0</v>
      </c>
      <c r="L18559" s="51">
        <v>51866</v>
      </c>
      <c r="M18559">
        <v>18</v>
      </c>
      <c r="N18559">
        <v>333228.03125</v>
      </c>
    </row>
    <row r="18560" spans="1:14" x14ac:dyDescent="0.25">
      <c r="A18560" s="21" t="str">
        <f t="shared" si="289"/>
        <v>MOW M2N EAAJ_2042</v>
      </c>
      <c r="B18560" t="s">
        <v>130</v>
      </c>
      <c r="C18560" t="s">
        <v>88</v>
      </c>
      <c r="D18560" t="s">
        <v>23</v>
      </c>
      <c r="E18560" t="s">
        <v>5</v>
      </c>
      <c r="F18560" t="s">
        <v>4</v>
      </c>
      <c r="G18560">
        <v>0</v>
      </c>
      <c r="H18560">
        <v>265329.6875</v>
      </c>
      <c r="I18560">
        <v>277900.1875</v>
      </c>
      <c r="J18560">
        <v>0</v>
      </c>
      <c r="L18560" s="51">
        <v>52231</v>
      </c>
      <c r="M18560">
        <v>19</v>
      </c>
      <c r="N18560">
        <v>343072.6875</v>
      </c>
    </row>
    <row r="18561" spans="1:14" x14ac:dyDescent="0.25">
      <c r="A18561" s="21" t="str">
        <f t="shared" si="289"/>
        <v>MOW M2N EAAJ_2043</v>
      </c>
      <c r="B18561" t="s">
        <v>130</v>
      </c>
      <c r="C18561" t="s">
        <v>88</v>
      </c>
      <c r="D18561" t="s">
        <v>23</v>
      </c>
      <c r="E18561" t="s">
        <v>5</v>
      </c>
      <c r="F18561" t="s">
        <v>4</v>
      </c>
      <c r="G18561">
        <v>0</v>
      </c>
      <c r="H18561">
        <v>272041.96875</v>
      </c>
      <c r="I18561">
        <v>273181.40625</v>
      </c>
      <c r="J18561">
        <v>0</v>
      </c>
      <c r="L18561" s="51">
        <v>52596</v>
      </c>
      <c r="M18561">
        <v>20</v>
      </c>
      <c r="N18561">
        <v>356766</v>
      </c>
    </row>
    <row r="18562" spans="1:14" x14ac:dyDescent="0.25">
      <c r="A18562" s="21" t="str">
        <f t="shared" ref="A18562:A18625" si="290">B18562&amp;" "&amp;D18562&amp;" "&amp;C18562&amp;"_"&amp;YEAR(L18562)</f>
        <v>MOW M2N EAAJ_2024</v>
      </c>
      <c r="B18562" t="s">
        <v>130</v>
      </c>
      <c r="C18562" t="s">
        <v>88</v>
      </c>
      <c r="D18562" t="s">
        <v>23</v>
      </c>
      <c r="E18562" t="s">
        <v>5</v>
      </c>
      <c r="F18562" t="s">
        <v>32</v>
      </c>
      <c r="G18562">
        <v>189100.46875</v>
      </c>
      <c r="H18562">
        <v>81692.578125</v>
      </c>
      <c r="I18562">
        <v>15499.482421875</v>
      </c>
      <c r="J18562">
        <v>0</v>
      </c>
      <c r="L18562" s="51">
        <v>45657</v>
      </c>
      <c r="M18562">
        <v>1</v>
      </c>
      <c r="N18562">
        <v>105479.078125</v>
      </c>
    </row>
    <row r="18563" spans="1:14" x14ac:dyDescent="0.25">
      <c r="A18563" s="21" t="str">
        <f t="shared" si="290"/>
        <v>MOW M2N EAAJ_2025</v>
      </c>
      <c r="B18563" t="s">
        <v>130</v>
      </c>
      <c r="C18563" t="s">
        <v>88</v>
      </c>
      <c r="D18563" t="s">
        <v>23</v>
      </c>
      <c r="E18563" t="s">
        <v>5</v>
      </c>
      <c r="F18563" t="s">
        <v>32</v>
      </c>
      <c r="G18563">
        <v>204197.25</v>
      </c>
      <c r="H18563">
        <v>86774.28125</v>
      </c>
      <c r="I18563">
        <v>20594.513671875</v>
      </c>
      <c r="J18563">
        <v>0</v>
      </c>
      <c r="L18563" s="51">
        <v>46022</v>
      </c>
      <c r="M18563">
        <v>2</v>
      </c>
      <c r="N18563">
        <v>106607.640625</v>
      </c>
    </row>
    <row r="18564" spans="1:14" x14ac:dyDescent="0.25">
      <c r="A18564" s="21" t="str">
        <f t="shared" si="290"/>
        <v>MOW M2N EAAJ_2026</v>
      </c>
      <c r="B18564" t="s">
        <v>130</v>
      </c>
      <c r="C18564" t="s">
        <v>88</v>
      </c>
      <c r="D18564" t="s">
        <v>23</v>
      </c>
      <c r="E18564" t="s">
        <v>5</v>
      </c>
      <c r="F18564" t="s">
        <v>32</v>
      </c>
      <c r="G18564">
        <v>219276.34375</v>
      </c>
      <c r="H18564">
        <v>96846.640625</v>
      </c>
      <c r="I18564">
        <v>23674.36328125</v>
      </c>
      <c r="J18564">
        <v>0</v>
      </c>
      <c r="L18564" s="51">
        <v>46387</v>
      </c>
      <c r="M18564">
        <v>3</v>
      </c>
      <c r="N18564">
        <v>110699.34375</v>
      </c>
    </row>
    <row r="18565" spans="1:14" x14ac:dyDescent="0.25">
      <c r="A18565" s="21" t="str">
        <f t="shared" si="290"/>
        <v>MOW M2N EAAJ_2027</v>
      </c>
      <c r="B18565" t="s">
        <v>130</v>
      </c>
      <c r="C18565" t="s">
        <v>88</v>
      </c>
      <c r="D18565" t="s">
        <v>23</v>
      </c>
      <c r="E18565" t="s">
        <v>5</v>
      </c>
      <c r="F18565" t="s">
        <v>32</v>
      </c>
      <c r="G18565">
        <v>230496.265625</v>
      </c>
      <c r="H18565">
        <v>97139.5234375</v>
      </c>
      <c r="I18565">
        <v>27197.361328125</v>
      </c>
      <c r="J18565">
        <v>0</v>
      </c>
      <c r="L18565" s="51">
        <v>46752</v>
      </c>
      <c r="M18565">
        <v>4</v>
      </c>
      <c r="N18565">
        <v>110707.8828125</v>
      </c>
    </row>
    <row r="18566" spans="1:14" x14ac:dyDescent="0.25">
      <c r="A18566" s="21" t="str">
        <f t="shared" si="290"/>
        <v>MOW M2N EAAJ_2028</v>
      </c>
      <c r="B18566" t="s">
        <v>130</v>
      </c>
      <c r="C18566" t="s">
        <v>88</v>
      </c>
      <c r="D18566" t="s">
        <v>23</v>
      </c>
      <c r="E18566" t="s">
        <v>5</v>
      </c>
      <c r="F18566" t="s">
        <v>32</v>
      </c>
      <c r="G18566">
        <v>238907.859375</v>
      </c>
      <c r="H18566">
        <v>105823.359375</v>
      </c>
      <c r="I18566">
        <v>29798.548828125</v>
      </c>
      <c r="J18566">
        <v>0</v>
      </c>
      <c r="L18566" s="51">
        <v>47118</v>
      </c>
      <c r="M18566">
        <v>5</v>
      </c>
      <c r="N18566">
        <v>118110.25</v>
      </c>
    </row>
    <row r="18567" spans="1:14" x14ac:dyDescent="0.25">
      <c r="A18567" s="21" t="str">
        <f t="shared" si="290"/>
        <v>MOW M2N EAAJ_2029</v>
      </c>
      <c r="B18567" t="s">
        <v>130</v>
      </c>
      <c r="C18567" t="s">
        <v>88</v>
      </c>
      <c r="D18567" t="s">
        <v>23</v>
      </c>
      <c r="E18567" t="s">
        <v>5</v>
      </c>
      <c r="F18567" t="s">
        <v>32</v>
      </c>
      <c r="G18567">
        <v>246828.921875</v>
      </c>
      <c r="H18567">
        <v>116619.328125</v>
      </c>
      <c r="I18567">
        <v>31317.064453125</v>
      </c>
      <c r="J18567">
        <v>0</v>
      </c>
      <c r="L18567" s="51">
        <v>47483</v>
      </c>
      <c r="M18567">
        <v>6</v>
      </c>
      <c r="N18567">
        <v>128886.4140625</v>
      </c>
    </row>
    <row r="18568" spans="1:14" x14ac:dyDescent="0.25">
      <c r="A18568" s="21" t="str">
        <f t="shared" si="290"/>
        <v>MOW M2N EAAJ_2030</v>
      </c>
      <c r="B18568" t="s">
        <v>130</v>
      </c>
      <c r="C18568" t="s">
        <v>88</v>
      </c>
      <c r="D18568" t="s">
        <v>23</v>
      </c>
      <c r="E18568" t="s">
        <v>5</v>
      </c>
      <c r="F18568" t="s">
        <v>32</v>
      </c>
      <c r="G18568">
        <v>255533.296875</v>
      </c>
      <c r="H18568">
        <v>123758.5390625</v>
      </c>
      <c r="I18568">
        <v>36322.9375</v>
      </c>
      <c r="J18568">
        <v>0</v>
      </c>
      <c r="L18568" s="51">
        <v>47848</v>
      </c>
      <c r="M18568">
        <v>7</v>
      </c>
      <c r="N18568">
        <v>136948.1875</v>
      </c>
    </row>
    <row r="18569" spans="1:14" x14ac:dyDescent="0.25">
      <c r="A18569" s="21" t="str">
        <f t="shared" si="290"/>
        <v>MOW M2N EAAJ_2031</v>
      </c>
      <c r="B18569" t="s">
        <v>130</v>
      </c>
      <c r="C18569" t="s">
        <v>88</v>
      </c>
      <c r="D18569" t="s">
        <v>23</v>
      </c>
      <c r="E18569" t="s">
        <v>5</v>
      </c>
      <c r="F18569" t="s">
        <v>32</v>
      </c>
      <c r="G18569">
        <v>259902.828125</v>
      </c>
      <c r="H18569">
        <v>110814.671875</v>
      </c>
      <c r="I18569">
        <v>33260.609375</v>
      </c>
      <c r="J18569">
        <v>27125.732421875</v>
      </c>
      <c r="L18569" s="51">
        <v>48213</v>
      </c>
      <c r="M18569">
        <v>8</v>
      </c>
      <c r="N18569">
        <v>141024.15625</v>
      </c>
    </row>
    <row r="18570" spans="1:14" x14ac:dyDescent="0.25">
      <c r="A18570" s="21" t="str">
        <f t="shared" si="290"/>
        <v>MOW M2N EAAJ_2032</v>
      </c>
      <c r="B18570" t="s">
        <v>130</v>
      </c>
      <c r="C18570" t="s">
        <v>88</v>
      </c>
      <c r="D18570" t="s">
        <v>23</v>
      </c>
      <c r="E18570" t="s">
        <v>5</v>
      </c>
      <c r="F18570" t="s">
        <v>32</v>
      </c>
      <c r="G18570">
        <v>268454.3125</v>
      </c>
      <c r="H18570">
        <v>116171.5546875</v>
      </c>
      <c r="I18570">
        <v>34244.1796875</v>
      </c>
      <c r="J18570">
        <v>0</v>
      </c>
      <c r="L18570" s="51">
        <v>48579</v>
      </c>
      <c r="M18570">
        <v>9</v>
      </c>
      <c r="N18570">
        <v>143715.3125</v>
      </c>
    </row>
    <row r="18571" spans="1:14" x14ac:dyDescent="0.25">
      <c r="A18571" s="21" t="str">
        <f t="shared" si="290"/>
        <v>MOW M2N EAAJ_2033</v>
      </c>
      <c r="B18571" t="s">
        <v>130</v>
      </c>
      <c r="C18571" t="s">
        <v>88</v>
      </c>
      <c r="D18571" t="s">
        <v>23</v>
      </c>
      <c r="E18571" t="s">
        <v>5</v>
      </c>
      <c r="F18571" t="s">
        <v>32</v>
      </c>
      <c r="G18571">
        <v>279679.09375</v>
      </c>
      <c r="H18571">
        <v>114968.3828125</v>
      </c>
      <c r="I18571">
        <v>36677.47265625</v>
      </c>
      <c r="J18571">
        <v>0</v>
      </c>
      <c r="L18571" s="51">
        <v>48944</v>
      </c>
      <c r="M18571">
        <v>10</v>
      </c>
      <c r="N18571">
        <v>139376.171875</v>
      </c>
    </row>
    <row r="18572" spans="1:14" x14ac:dyDescent="0.25">
      <c r="A18572" s="21" t="str">
        <f t="shared" si="290"/>
        <v>MOW M2N EAAJ_2034</v>
      </c>
      <c r="B18572" t="s">
        <v>130</v>
      </c>
      <c r="C18572" t="s">
        <v>88</v>
      </c>
      <c r="D18572" t="s">
        <v>23</v>
      </c>
      <c r="E18572" t="s">
        <v>5</v>
      </c>
      <c r="F18572" t="s">
        <v>32</v>
      </c>
      <c r="G18572">
        <v>290426.71875</v>
      </c>
      <c r="H18572">
        <v>118136.140625</v>
      </c>
      <c r="I18572">
        <v>38737.3359375</v>
      </c>
      <c r="J18572">
        <v>0</v>
      </c>
      <c r="L18572" s="51">
        <v>49309</v>
      </c>
      <c r="M18572">
        <v>11</v>
      </c>
      <c r="N18572">
        <v>142496.5625</v>
      </c>
    </row>
    <row r="18573" spans="1:14" x14ac:dyDescent="0.25">
      <c r="A18573" s="21" t="str">
        <f t="shared" si="290"/>
        <v>MOW M2N EAAJ_2035</v>
      </c>
      <c r="B18573" t="s">
        <v>130</v>
      </c>
      <c r="C18573" t="s">
        <v>88</v>
      </c>
      <c r="D18573" t="s">
        <v>23</v>
      </c>
      <c r="E18573" t="s">
        <v>5</v>
      </c>
      <c r="F18573" t="s">
        <v>32</v>
      </c>
      <c r="G18573">
        <v>302394.375</v>
      </c>
      <c r="H18573">
        <v>107350.421875</v>
      </c>
      <c r="I18573">
        <v>39778.4609375</v>
      </c>
      <c r="J18573">
        <v>0</v>
      </c>
      <c r="L18573" s="51">
        <v>49674</v>
      </c>
      <c r="M18573">
        <v>12</v>
      </c>
      <c r="N18573">
        <v>125971.0390625</v>
      </c>
    </row>
    <row r="18574" spans="1:14" x14ac:dyDescent="0.25">
      <c r="A18574" s="21" t="str">
        <f t="shared" si="290"/>
        <v>MOW M2N EAAJ_2036</v>
      </c>
      <c r="B18574" t="s">
        <v>130</v>
      </c>
      <c r="C18574" t="s">
        <v>88</v>
      </c>
      <c r="D18574" t="s">
        <v>23</v>
      </c>
      <c r="E18574" t="s">
        <v>5</v>
      </c>
      <c r="F18574" t="s">
        <v>32</v>
      </c>
      <c r="G18574">
        <v>314773.5625</v>
      </c>
      <c r="H18574">
        <v>105393.09375</v>
      </c>
      <c r="I18574">
        <v>43957.4453125</v>
      </c>
      <c r="J18574">
        <v>0</v>
      </c>
      <c r="L18574" s="51">
        <v>50040</v>
      </c>
      <c r="M18574">
        <v>13</v>
      </c>
      <c r="N18574">
        <v>121897.2421875</v>
      </c>
    </row>
    <row r="18575" spans="1:14" x14ac:dyDescent="0.25">
      <c r="A18575" s="21" t="str">
        <f t="shared" si="290"/>
        <v>MOW M2N EAAJ_2037</v>
      </c>
      <c r="B18575" t="s">
        <v>130</v>
      </c>
      <c r="C18575" t="s">
        <v>88</v>
      </c>
      <c r="D18575" t="s">
        <v>23</v>
      </c>
      <c r="E18575" t="s">
        <v>5</v>
      </c>
      <c r="F18575" t="s">
        <v>32</v>
      </c>
      <c r="G18575">
        <v>326075.09375</v>
      </c>
      <c r="H18575">
        <v>102817.25</v>
      </c>
      <c r="I18575">
        <v>45775.5703125</v>
      </c>
      <c r="J18575">
        <v>0</v>
      </c>
      <c r="L18575" s="51">
        <v>50405</v>
      </c>
      <c r="M18575">
        <v>14</v>
      </c>
      <c r="N18575">
        <v>113751.3828125</v>
      </c>
    </row>
    <row r="18576" spans="1:14" x14ac:dyDescent="0.25">
      <c r="A18576" s="21" t="str">
        <f t="shared" si="290"/>
        <v>MOW M2N EAAJ_2038</v>
      </c>
      <c r="B18576" t="s">
        <v>130</v>
      </c>
      <c r="C18576" t="s">
        <v>88</v>
      </c>
      <c r="D18576" t="s">
        <v>23</v>
      </c>
      <c r="E18576" t="s">
        <v>5</v>
      </c>
      <c r="F18576" t="s">
        <v>32</v>
      </c>
      <c r="G18576">
        <v>338127.1875</v>
      </c>
      <c r="H18576">
        <v>101186.28125</v>
      </c>
      <c r="I18576">
        <v>46527.72265625</v>
      </c>
      <c r="J18576">
        <v>0</v>
      </c>
      <c r="L18576" s="51">
        <v>50770</v>
      </c>
      <c r="M18576">
        <v>15</v>
      </c>
      <c r="N18576">
        <v>107878.953125</v>
      </c>
    </row>
    <row r="18577" spans="1:14" x14ac:dyDescent="0.25">
      <c r="A18577" s="21" t="str">
        <f t="shared" si="290"/>
        <v>MOW M2N EAAJ_2039</v>
      </c>
      <c r="B18577" t="s">
        <v>130</v>
      </c>
      <c r="C18577" t="s">
        <v>88</v>
      </c>
      <c r="D18577" t="s">
        <v>23</v>
      </c>
      <c r="E18577" t="s">
        <v>5</v>
      </c>
      <c r="F18577" t="s">
        <v>32</v>
      </c>
      <c r="G18577">
        <v>355622.09375</v>
      </c>
      <c r="H18577">
        <v>100115.8125</v>
      </c>
      <c r="I18577">
        <v>49614.69921875</v>
      </c>
      <c r="J18577">
        <v>0</v>
      </c>
      <c r="L18577" s="51">
        <v>51135</v>
      </c>
      <c r="M18577">
        <v>16</v>
      </c>
      <c r="N18577">
        <v>101861.25</v>
      </c>
    </row>
    <row r="18578" spans="1:14" x14ac:dyDescent="0.25">
      <c r="A18578" s="21" t="str">
        <f t="shared" si="290"/>
        <v>MOW M2N EAAJ_2040</v>
      </c>
      <c r="B18578" t="s">
        <v>130</v>
      </c>
      <c r="C18578" t="s">
        <v>88</v>
      </c>
      <c r="D18578" t="s">
        <v>23</v>
      </c>
      <c r="E18578" t="s">
        <v>5</v>
      </c>
      <c r="F18578" t="s">
        <v>32</v>
      </c>
      <c r="G18578">
        <v>366219.4375</v>
      </c>
      <c r="H18578">
        <v>71303.890625</v>
      </c>
      <c r="I18578">
        <v>30815.00390625</v>
      </c>
      <c r="J18578">
        <v>133313.8125</v>
      </c>
      <c r="L18578" s="51">
        <v>51501</v>
      </c>
      <c r="M18578">
        <v>17</v>
      </c>
      <c r="N18578">
        <v>75436.0078125</v>
      </c>
    </row>
    <row r="18579" spans="1:14" x14ac:dyDescent="0.25">
      <c r="A18579" s="21" t="str">
        <f t="shared" si="290"/>
        <v>MOW M2N EAAJ_2041</v>
      </c>
      <c r="B18579" t="s">
        <v>130</v>
      </c>
      <c r="C18579" t="s">
        <v>88</v>
      </c>
      <c r="D18579" t="s">
        <v>23</v>
      </c>
      <c r="E18579" t="s">
        <v>5</v>
      </c>
      <c r="F18579" t="s">
        <v>32</v>
      </c>
      <c r="G18579">
        <v>375933.28125</v>
      </c>
      <c r="H18579">
        <v>70683.3359375</v>
      </c>
      <c r="I18579">
        <v>30539.2734375</v>
      </c>
      <c r="J18579">
        <v>0</v>
      </c>
      <c r="L18579" s="51">
        <v>51866</v>
      </c>
      <c r="M18579">
        <v>18</v>
      </c>
      <c r="N18579">
        <v>75812.890625</v>
      </c>
    </row>
    <row r="18580" spans="1:14" x14ac:dyDescent="0.25">
      <c r="A18580" s="21" t="str">
        <f t="shared" si="290"/>
        <v>MOW M2N EAAJ_2042</v>
      </c>
      <c r="B18580" t="s">
        <v>130</v>
      </c>
      <c r="C18580" t="s">
        <v>88</v>
      </c>
      <c r="D18580" t="s">
        <v>23</v>
      </c>
      <c r="E18580" t="s">
        <v>5</v>
      </c>
      <c r="F18580" t="s">
        <v>32</v>
      </c>
      <c r="G18580">
        <v>387701.34375</v>
      </c>
      <c r="H18580">
        <v>71077.5234375</v>
      </c>
      <c r="I18580">
        <v>31436.40625</v>
      </c>
      <c r="J18580">
        <v>0</v>
      </c>
      <c r="L18580" s="51">
        <v>52231</v>
      </c>
      <c r="M18580">
        <v>19</v>
      </c>
      <c r="N18580">
        <v>77298.03125</v>
      </c>
    </row>
    <row r="18581" spans="1:14" x14ac:dyDescent="0.25">
      <c r="A18581" s="21" t="str">
        <f t="shared" si="290"/>
        <v>MOW M2N EAAJ_2043</v>
      </c>
      <c r="B18581" t="s">
        <v>130</v>
      </c>
      <c r="C18581" t="s">
        <v>88</v>
      </c>
      <c r="D18581" t="s">
        <v>23</v>
      </c>
      <c r="E18581" t="s">
        <v>5</v>
      </c>
      <c r="F18581" t="s">
        <v>32</v>
      </c>
      <c r="G18581">
        <v>398459.59375</v>
      </c>
      <c r="H18581">
        <v>72965.1953125</v>
      </c>
      <c r="I18581">
        <v>156246.34375</v>
      </c>
      <c r="J18581">
        <v>0</v>
      </c>
      <c r="L18581" s="51">
        <v>52596</v>
      </c>
      <c r="M18581">
        <v>20</v>
      </c>
      <c r="N18581">
        <v>78871.46875</v>
      </c>
    </row>
    <row r="18582" spans="1:14" x14ac:dyDescent="0.25">
      <c r="A18582" s="21" t="str">
        <f t="shared" si="290"/>
        <v>MOW M2N EAAJ_2024</v>
      </c>
      <c r="B18582" t="s">
        <v>130</v>
      </c>
      <c r="C18582" t="s">
        <v>88</v>
      </c>
      <c r="D18582" t="s">
        <v>23</v>
      </c>
      <c r="E18582" t="s">
        <v>5</v>
      </c>
      <c r="F18582" t="s">
        <v>8</v>
      </c>
      <c r="G18582">
        <v>0</v>
      </c>
      <c r="H18582">
        <v>0</v>
      </c>
      <c r="I18582">
        <v>0</v>
      </c>
      <c r="J18582">
        <v>0</v>
      </c>
      <c r="L18582" s="51">
        <v>45657</v>
      </c>
      <c r="M18582">
        <v>1</v>
      </c>
      <c r="N18582">
        <v>0</v>
      </c>
    </row>
    <row r="18583" spans="1:14" x14ac:dyDescent="0.25">
      <c r="A18583" s="21" t="str">
        <f t="shared" si="290"/>
        <v>MOW M2N EAAJ_2025</v>
      </c>
      <c r="B18583" t="s">
        <v>130</v>
      </c>
      <c r="C18583" t="s">
        <v>88</v>
      </c>
      <c r="D18583" t="s">
        <v>23</v>
      </c>
      <c r="E18583" t="s">
        <v>5</v>
      </c>
      <c r="F18583" t="s">
        <v>8</v>
      </c>
      <c r="G18583">
        <v>0</v>
      </c>
      <c r="H18583">
        <v>0</v>
      </c>
      <c r="I18583">
        <v>0</v>
      </c>
      <c r="J18583">
        <v>0</v>
      </c>
      <c r="L18583" s="51">
        <v>46022</v>
      </c>
      <c r="M18583">
        <v>2</v>
      </c>
      <c r="N18583">
        <v>0</v>
      </c>
    </row>
    <row r="18584" spans="1:14" x14ac:dyDescent="0.25">
      <c r="A18584" s="21" t="str">
        <f t="shared" si="290"/>
        <v>MOW M2N EAAJ_2026</v>
      </c>
      <c r="B18584" t="s">
        <v>130</v>
      </c>
      <c r="C18584" t="s">
        <v>88</v>
      </c>
      <c r="D18584" t="s">
        <v>23</v>
      </c>
      <c r="E18584" t="s">
        <v>5</v>
      </c>
      <c r="F18584" t="s">
        <v>8</v>
      </c>
      <c r="G18584">
        <v>0</v>
      </c>
      <c r="H18584">
        <v>0</v>
      </c>
      <c r="I18584">
        <v>0</v>
      </c>
      <c r="J18584">
        <v>0</v>
      </c>
      <c r="L18584" s="51">
        <v>46387</v>
      </c>
      <c r="M18584">
        <v>3</v>
      </c>
      <c r="N18584">
        <v>0</v>
      </c>
    </row>
    <row r="18585" spans="1:14" x14ac:dyDescent="0.25">
      <c r="A18585" s="21" t="str">
        <f t="shared" si="290"/>
        <v>MOW M2N EAAJ_2027</v>
      </c>
      <c r="B18585" t="s">
        <v>130</v>
      </c>
      <c r="C18585" t="s">
        <v>88</v>
      </c>
      <c r="D18585" t="s">
        <v>23</v>
      </c>
      <c r="E18585" t="s">
        <v>5</v>
      </c>
      <c r="F18585" t="s">
        <v>8</v>
      </c>
      <c r="G18585">
        <v>0</v>
      </c>
      <c r="H18585">
        <v>0</v>
      </c>
      <c r="I18585">
        <v>0</v>
      </c>
      <c r="J18585">
        <v>0</v>
      </c>
      <c r="L18585" s="51">
        <v>46752</v>
      </c>
      <c r="M18585">
        <v>4</v>
      </c>
      <c r="N18585">
        <v>0</v>
      </c>
    </row>
    <row r="18586" spans="1:14" x14ac:dyDescent="0.25">
      <c r="A18586" s="21" t="str">
        <f t="shared" si="290"/>
        <v>MOW M2N EAAJ_2028</v>
      </c>
      <c r="B18586" t="s">
        <v>130</v>
      </c>
      <c r="C18586" t="s">
        <v>88</v>
      </c>
      <c r="D18586" t="s">
        <v>23</v>
      </c>
      <c r="E18586" t="s">
        <v>5</v>
      </c>
      <c r="F18586" t="s">
        <v>8</v>
      </c>
      <c r="G18586">
        <v>0</v>
      </c>
      <c r="H18586">
        <v>0</v>
      </c>
      <c r="I18586">
        <v>0</v>
      </c>
      <c r="J18586">
        <v>0</v>
      </c>
      <c r="L18586" s="51">
        <v>47118</v>
      </c>
      <c r="M18586">
        <v>5</v>
      </c>
      <c r="N18586">
        <v>0</v>
      </c>
    </row>
    <row r="18587" spans="1:14" x14ac:dyDescent="0.25">
      <c r="A18587" s="21" t="str">
        <f t="shared" si="290"/>
        <v>MOW M2N EAAJ_2029</v>
      </c>
      <c r="B18587" t="s">
        <v>130</v>
      </c>
      <c r="C18587" t="s">
        <v>88</v>
      </c>
      <c r="D18587" t="s">
        <v>23</v>
      </c>
      <c r="E18587" t="s">
        <v>5</v>
      </c>
      <c r="F18587" t="s">
        <v>8</v>
      </c>
      <c r="G18587">
        <v>0</v>
      </c>
      <c r="H18587">
        <v>0</v>
      </c>
      <c r="I18587">
        <v>0</v>
      </c>
      <c r="J18587">
        <v>0</v>
      </c>
      <c r="L18587" s="51">
        <v>47483</v>
      </c>
      <c r="M18587">
        <v>6</v>
      </c>
      <c r="N18587">
        <v>0</v>
      </c>
    </row>
    <row r="18588" spans="1:14" x14ac:dyDescent="0.25">
      <c r="A18588" s="21" t="str">
        <f t="shared" si="290"/>
        <v>MOW M2N EAAJ_2030</v>
      </c>
      <c r="B18588" t="s">
        <v>130</v>
      </c>
      <c r="C18588" t="s">
        <v>88</v>
      </c>
      <c r="D18588" t="s">
        <v>23</v>
      </c>
      <c r="E18588" t="s">
        <v>5</v>
      </c>
      <c r="F18588" t="s">
        <v>8</v>
      </c>
      <c r="G18588">
        <v>0</v>
      </c>
      <c r="H18588">
        <v>0</v>
      </c>
      <c r="I18588">
        <v>0</v>
      </c>
      <c r="J18588">
        <v>0</v>
      </c>
      <c r="L18588" s="51">
        <v>47848</v>
      </c>
      <c r="M18588">
        <v>7</v>
      </c>
      <c r="N18588">
        <v>0</v>
      </c>
    </row>
    <row r="18589" spans="1:14" x14ac:dyDescent="0.25">
      <c r="A18589" s="21" t="str">
        <f t="shared" si="290"/>
        <v>MOW M2N EAAJ_2031</v>
      </c>
      <c r="B18589" t="s">
        <v>130</v>
      </c>
      <c r="C18589" t="s">
        <v>88</v>
      </c>
      <c r="D18589" t="s">
        <v>23</v>
      </c>
      <c r="E18589" t="s">
        <v>5</v>
      </c>
      <c r="F18589" t="s">
        <v>8</v>
      </c>
      <c r="G18589">
        <v>0</v>
      </c>
      <c r="H18589">
        <v>0</v>
      </c>
      <c r="I18589">
        <v>0</v>
      </c>
      <c r="J18589">
        <v>0</v>
      </c>
      <c r="L18589" s="51">
        <v>48213</v>
      </c>
      <c r="M18589">
        <v>8</v>
      </c>
      <c r="N18589">
        <v>0</v>
      </c>
    </row>
    <row r="18590" spans="1:14" x14ac:dyDescent="0.25">
      <c r="A18590" s="21" t="str">
        <f t="shared" si="290"/>
        <v>MOW M2N EAAJ_2032</v>
      </c>
      <c r="B18590" t="s">
        <v>130</v>
      </c>
      <c r="C18590" t="s">
        <v>88</v>
      </c>
      <c r="D18590" t="s">
        <v>23</v>
      </c>
      <c r="E18590" t="s">
        <v>5</v>
      </c>
      <c r="F18590" t="s">
        <v>8</v>
      </c>
      <c r="G18590">
        <v>0</v>
      </c>
      <c r="H18590">
        <v>0</v>
      </c>
      <c r="I18590">
        <v>0</v>
      </c>
      <c r="J18590">
        <v>0</v>
      </c>
      <c r="L18590" s="51">
        <v>48579</v>
      </c>
      <c r="M18590">
        <v>9</v>
      </c>
      <c r="N18590">
        <v>0</v>
      </c>
    </row>
    <row r="18591" spans="1:14" x14ac:dyDescent="0.25">
      <c r="A18591" s="21" t="str">
        <f t="shared" si="290"/>
        <v>MOW M2N EAAJ_2033</v>
      </c>
      <c r="B18591" t="s">
        <v>130</v>
      </c>
      <c r="C18591" t="s">
        <v>88</v>
      </c>
      <c r="D18591" t="s">
        <v>23</v>
      </c>
      <c r="E18591" t="s">
        <v>5</v>
      </c>
      <c r="F18591" t="s">
        <v>8</v>
      </c>
      <c r="G18591">
        <v>0</v>
      </c>
      <c r="H18591">
        <v>0</v>
      </c>
      <c r="I18591">
        <v>0</v>
      </c>
      <c r="J18591">
        <v>0</v>
      </c>
      <c r="L18591" s="51">
        <v>48944</v>
      </c>
      <c r="M18591">
        <v>10</v>
      </c>
      <c r="N18591">
        <v>0</v>
      </c>
    </row>
    <row r="18592" spans="1:14" x14ac:dyDescent="0.25">
      <c r="A18592" s="21" t="str">
        <f t="shared" si="290"/>
        <v>MOW M2N EAAJ_2034</v>
      </c>
      <c r="B18592" t="s">
        <v>130</v>
      </c>
      <c r="C18592" t="s">
        <v>88</v>
      </c>
      <c r="D18592" t="s">
        <v>23</v>
      </c>
      <c r="E18592" t="s">
        <v>5</v>
      </c>
      <c r="F18592" t="s">
        <v>8</v>
      </c>
      <c r="G18592">
        <v>0</v>
      </c>
      <c r="H18592">
        <v>0</v>
      </c>
      <c r="I18592">
        <v>0</v>
      </c>
      <c r="J18592">
        <v>0</v>
      </c>
      <c r="L18592" s="51">
        <v>49309</v>
      </c>
      <c r="M18592">
        <v>11</v>
      </c>
      <c r="N18592">
        <v>0</v>
      </c>
    </row>
    <row r="18593" spans="1:14" x14ac:dyDescent="0.25">
      <c r="A18593" s="21" t="str">
        <f t="shared" si="290"/>
        <v>MOW M2N EAAJ_2035</v>
      </c>
      <c r="B18593" t="s">
        <v>130</v>
      </c>
      <c r="C18593" t="s">
        <v>88</v>
      </c>
      <c r="D18593" t="s">
        <v>23</v>
      </c>
      <c r="E18593" t="s">
        <v>5</v>
      </c>
      <c r="F18593" t="s">
        <v>8</v>
      </c>
      <c r="G18593">
        <v>0</v>
      </c>
      <c r="H18593">
        <v>0</v>
      </c>
      <c r="I18593">
        <v>0</v>
      </c>
      <c r="J18593">
        <v>0</v>
      </c>
      <c r="L18593" s="51">
        <v>49674</v>
      </c>
      <c r="M18593">
        <v>12</v>
      </c>
      <c r="N18593">
        <v>0</v>
      </c>
    </row>
    <row r="18594" spans="1:14" x14ac:dyDescent="0.25">
      <c r="A18594" s="21" t="str">
        <f t="shared" si="290"/>
        <v>MOW M2N EAAJ_2036</v>
      </c>
      <c r="B18594" t="s">
        <v>130</v>
      </c>
      <c r="C18594" t="s">
        <v>88</v>
      </c>
      <c r="D18594" t="s">
        <v>23</v>
      </c>
      <c r="E18594" t="s">
        <v>5</v>
      </c>
      <c r="F18594" t="s">
        <v>8</v>
      </c>
      <c r="G18594">
        <v>0</v>
      </c>
      <c r="H18594">
        <v>0</v>
      </c>
      <c r="I18594">
        <v>0</v>
      </c>
      <c r="J18594">
        <v>0</v>
      </c>
      <c r="L18594" s="51">
        <v>50040</v>
      </c>
      <c r="M18594">
        <v>13</v>
      </c>
      <c r="N18594">
        <v>0</v>
      </c>
    </row>
    <row r="18595" spans="1:14" x14ac:dyDescent="0.25">
      <c r="A18595" s="21" t="str">
        <f t="shared" si="290"/>
        <v>MOW M2N EAAJ_2037</v>
      </c>
      <c r="B18595" t="s">
        <v>130</v>
      </c>
      <c r="C18595" t="s">
        <v>88</v>
      </c>
      <c r="D18595" t="s">
        <v>23</v>
      </c>
      <c r="E18595" t="s">
        <v>5</v>
      </c>
      <c r="F18595" t="s">
        <v>8</v>
      </c>
      <c r="G18595">
        <v>0</v>
      </c>
      <c r="H18595">
        <v>0</v>
      </c>
      <c r="I18595">
        <v>0</v>
      </c>
      <c r="J18595">
        <v>0</v>
      </c>
      <c r="L18595" s="51">
        <v>50405</v>
      </c>
      <c r="M18595">
        <v>14</v>
      </c>
      <c r="N18595">
        <v>0</v>
      </c>
    </row>
    <row r="18596" spans="1:14" x14ac:dyDescent="0.25">
      <c r="A18596" s="21" t="str">
        <f t="shared" si="290"/>
        <v>MOW M2N EAAJ_2038</v>
      </c>
      <c r="B18596" t="s">
        <v>130</v>
      </c>
      <c r="C18596" t="s">
        <v>88</v>
      </c>
      <c r="D18596" t="s">
        <v>23</v>
      </c>
      <c r="E18596" t="s">
        <v>5</v>
      </c>
      <c r="F18596" t="s">
        <v>8</v>
      </c>
      <c r="G18596">
        <v>0</v>
      </c>
      <c r="H18596">
        <v>0</v>
      </c>
      <c r="I18596">
        <v>0</v>
      </c>
      <c r="J18596">
        <v>0</v>
      </c>
      <c r="L18596" s="51">
        <v>50770</v>
      </c>
      <c r="M18596">
        <v>15</v>
      </c>
      <c r="N18596">
        <v>0</v>
      </c>
    </row>
    <row r="18597" spans="1:14" x14ac:dyDescent="0.25">
      <c r="A18597" s="21" t="str">
        <f t="shared" si="290"/>
        <v>MOW M2N EAAJ_2039</v>
      </c>
      <c r="B18597" t="s">
        <v>130</v>
      </c>
      <c r="C18597" t="s">
        <v>88</v>
      </c>
      <c r="D18597" t="s">
        <v>23</v>
      </c>
      <c r="E18597" t="s">
        <v>5</v>
      </c>
      <c r="F18597" t="s">
        <v>8</v>
      </c>
      <c r="G18597">
        <v>0</v>
      </c>
      <c r="H18597">
        <v>0</v>
      </c>
      <c r="I18597">
        <v>0</v>
      </c>
      <c r="J18597">
        <v>0</v>
      </c>
      <c r="L18597" s="51">
        <v>51135</v>
      </c>
      <c r="M18597">
        <v>16</v>
      </c>
      <c r="N18597">
        <v>0</v>
      </c>
    </row>
    <row r="18598" spans="1:14" x14ac:dyDescent="0.25">
      <c r="A18598" s="21" t="str">
        <f t="shared" si="290"/>
        <v>MOW M2N EAAJ_2040</v>
      </c>
      <c r="B18598" t="s">
        <v>130</v>
      </c>
      <c r="C18598" t="s">
        <v>88</v>
      </c>
      <c r="D18598" t="s">
        <v>23</v>
      </c>
      <c r="E18598" t="s">
        <v>5</v>
      </c>
      <c r="F18598" t="s">
        <v>8</v>
      </c>
      <c r="G18598">
        <v>0</v>
      </c>
      <c r="H18598">
        <v>0</v>
      </c>
      <c r="I18598">
        <v>0</v>
      </c>
      <c r="J18598">
        <v>0</v>
      </c>
      <c r="L18598" s="51">
        <v>51501</v>
      </c>
      <c r="M18598">
        <v>17</v>
      </c>
      <c r="N18598">
        <v>0</v>
      </c>
    </row>
    <row r="18599" spans="1:14" x14ac:dyDescent="0.25">
      <c r="A18599" s="21" t="str">
        <f t="shared" si="290"/>
        <v>MOW M2N EAAJ_2041</v>
      </c>
      <c r="B18599" t="s">
        <v>130</v>
      </c>
      <c r="C18599" t="s">
        <v>88</v>
      </c>
      <c r="D18599" t="s">
        <v>23</v>
      </c>
      <c r="E18599" t="s">
        <v>5</v>
      </c>
      <c r="F18599" t="s">
        <v>8</v>
      </c>
      <c r="G18599">
        <v>0</v>
      </c>
      <c r="H18599">
        <v>0</v>
      </c>
      <c r="I18599">
        <v>0</v>
      </c>
      <c r="J18599">
        <v>0</v>
      </c>
      <c r="L18599" s="51">
        <v>51866</v>
      </c>
      <c r="M18599">
        <v>18</v>
      </c>
      <c r="N18599">
        <v>0</v>
      </c>
    </row>
    <row r="18600" spans="1:14" x14ac:dyDescent="0.25">
      <c r="A18600" s="21" t="str">
        <f t="shared" si="290"/>
        <v>MOW M2N EAAJ_2042</v>
      </c>
      <c r="B18600" t="s">
        <v>130</v>
      </c>
      <c r="C18600" t="s">
        <v>88</v>
      </c>
      <c r="D18600" t="s">
        <v>23</v>
      </c>
      <c r="E18600" t="s">
        <v>5</v>
      </c>
      <c r="F18600" t="s">
        <v>8</v>
      </c>
      <c r="G18600">
        <v>0</v>
      </c>
      <c r="H18600">
        <v>0</v>
      </c>
      <c r="I18600">
        <v>0</v>
      </c>
      <c r="J18600">
        <v>0</v>
      </c>
      <c r="L18600" s="51">
        <v>52231</v>
      </c>
      <c r="M18600">
        <v>19</v>
      </c>
      <c r="N18600">
        <v>0</v>
      </c>
    </row>
    <row r="18601" spans="1:14" x14ac:dyDescent="0.25">
      <c r="A18601" s="21" t="str">
        <f t="shared" si="290"/>
        <v>MOW M2N EAAJ_2043</v>
      </c>
      <c r="B18601" t="s">
        <v>130</v>
      </c>
      <c r="C18601" t="s">
        <v>88</v>
      </c>
      <c r="D18601" t="s">
        <v>23</v>
      </c>
      <c r="E18601" t="s">
        <v>5</v>
      </c>
      <c r="F18601" t="s">
        <v>8</v>
      </c>
      <c r="G18601">
        <v>0</v>
      </c>
      <c r="H18601">
        <v>0</v>
      </c>
      <c r="I18601">
        <v>0</v>
      </c>
      <c r="J18601">
        <v>0</v>
      </c>
      <c r="L18601" s="51">
        <v>52596</v>
      </c>
      <c r="M18601">
        <v>20</v>
      </c>
      <c r="N18601">
        <v>0</v>
      </c>
    </row>
    <row r="18602" spans="1:14" x14ac:dyDescent="0.25">
      <c r="A18602" s="21" t="str">
        <f t="shared" si="290"/>
        <v>MOW M3C EAAJ_2024</v>
      </c>
      <c r="B18602" t="s">
        <v>130</v>
      </c>
      <c r="C18602" t="s">
        <v>88</v>
      </c>
      <c r="D18602" t="s">
        <v>21</v>
      </c>
      <c r="E18602" t="s">
        <v>29</v>
      </c>
      <c r="F18602" t="s">
        <v>28</v>
      </c>
      <c r="K18602">
        <v>0</v>
      </c>
      <c r="L18602" s="51">
        <v>45657</v>
      </c>
      <c r="M18602">
        <v>1</v>
      </c>
    </row>
    <row r="18603" spans="1:14" x14ac:dyDescent="0.25">
      <c r="A18603" s="21" t="str">
        <f t="shared" si="290"/>
        <v>MOW M3C EAAJ_2025</v>
      </c>
      <c r="B18603" t="s">
        <v>130</v>
      </c>
      <c r="C18603" t="s">
        <v>88</v>
      </c>
      <c r="D18603" t="s">
        <v>21</v>
      </c>
      <c r="E18603" t="s">
        <v>29</v>
      </c>
      <c r="F18603" t="s">
        <v>28</v>
      </c>
      <c r="K18603">
        <v>0</v>
      </c>
      <c r="L18603" s="51">
        <v>46022</v>
      </c>
      <c r="M18603">
        <v>2</v>
      </c>
    </row>
    <row r="18604" spans="1:14" x14ac:dyDescent="0.25">
      <c r="A18604" s="21" t="str">
        <f t="shared" si="290"/>
        <v>MOW M3C EAAJ_2026</v>
      </c>
      <c r="B18604" t="s">
        <v>130</v>
      </c>
      <c r="C18604" t="s">
        <v>88</v>
      </c>
      <c r="D18604" t="s">
        <v>21</v>
      </c>
      <c r="E18604" t="s">
        <v>29</v>
      </c>
      <c r="F18604" t="s">
        <v>28</v>
      </c>
      <c r="K18604">
        <v>0</v>
      </c>
      <c r="L18604" s="51">
        <v>46387</v>
      </c>
      <c r="M18604">
        <v>3</v>
      </c>
    </row>
    <row r="18605" spans="1:14" x14ac:dyDescent="0.25">
      <c r="A18605" s="21" t="str">
        <f t="shared" si="290"/>
        <v>MOW M3C EAAJ_2027</v>
      </c>
      <c r="B18605" t="s">
        <v>130</v>
      </c>
      <c r="C18605" t="s">
        <v>88</v>
      </c>
      <c r="D18605" t="s">
        <v>21</v>
      </c>
      <c r="E18605" t="s">
        <v>29</v>
      </c>
      <c r="F18605" t="s">
        <v>28</v>
      </c>
      <c r="K18605">
        <v>0</v>
      </c>
      <c r="L18605" s="51">
        <v>46752</v>
      </c>
      <c r="M18605">
        <v>4</v>
      </c>
    </row>
    <row r="18606" spans="1:14" x14ac:dyDescent="0.25">
      <c r="A18606" s="21" t="str">
        <f t="shared" si="290"/>
        <v>MOW M3C EAAJ_2028</v>
      </c>
      <c r="B18606" t="s">
        <v>130</v>
      </c>
      <c r="C18606" t="s">
        <v>88</v>
      </c>
      <c r="D18606" t="s">
        <v>21</v>
      </c>
      <c r="E18606" t="s">
        <v>29</v>
      </c>
      <c r="F18606" t="s">
        <v>28</v>
      </c>
      <c r="K18606">
        <v>0</v>
      </c>
      <c r="L18606" s="51">
        <v>47118</v>
      </c>
      <c r="M18606">
        <v>5</v>
      </c>
    </row>
    <row r="18607" spans="1:14" x14ac:dyDescent="0.25">
      <c r="A18607" s="21" t="str">
        <f t="shared" si="290"/>
        <v>MOW M3C EAAJ_2029</v>
      </c>
      <c r="B18607" t="s">
        <v>130</v>
      </c>
      <c r="C18607" t="s">
        <v>88</v>
      </c>
      <c r="D18607" t="s">
        <v>21</v>
      </c>
      <c r="E18607" t="s">
        <v>29</v>
      </c>
      <c r="F18607" t="s">
        <v>28</v>
      </c>
      <c r="K18607">
        <v>0</v>
      </c>
      <c r="L18607" s="51">
        <v>47483</v>
      </c>
      <c r="M18607">
        <v>6</v>
      </c>
    </row>
    <row r="18608" spans="1:14" x14ac:dyDescent="0.25">
      <c r="A18608" s="21" t="str">
        <f t="shared" si="290"/>
        <v>MOW M3C EAAJ_2030</v>
      </c>
      <c r="B18608" t="s">
        <v>130</v>
      </c>
      <c r="C18608" t="s">
        <v>88</v>
      </c>
      <c r="D18608" t="s">
        <v>21</v>
      </c>
      <c r="E18608" t="s">
        <v>29</v>
      </c>
      <c r="F18608" t="s">
        <v>28</v>
      </c>
      <c r="K18608">
        <v>0</v>
      </c>
      <c r="L18608" s="51">
        <v>47848</v>
      </c>
      <c r="M18608">
        <v>7</v>
      </c>
    </row>
    <row r="18609" spans="1:13" x14ac:dyDescent="0.25">
      <c r="A18609" s="21" t="str">
        <f t="shared" si="290"/>
        <v>MOW M3C EAAJ_2031</v>
      </c>
      <c r="B18609" t="s">
        <v>130</v>
      </c>
      <c r="C18609" t="s">
        <v>88</v>
      </c>
      <c r="D18609" t="s">
        <v>21</v>
      </c>
      <c r="E18609" t="s">
        <v>29</v>
      </c>
      <c r="F18609" t="s">
        <v>28</v>
      </c>
      <c r="K18609">
        <v>0</v>
      </c>
      <c r="L18609" s="51">
        <v>48213</v>
      </c>
      <c r="M18609">
        <v>8</v>
      </c>
    </row>
    <row r="18610" spans="1:13" x14ac:dyDescent="0.25">
      <c r="A18610" s="21" t="str">
        <f t="shared" si="290"/>
        <v>MOW M3C EAAJ_2032</v>
      </c>
      <c r="B18610" t="s">
        <v>130</v>
      </c>
      <c r="C18610" t="s">
        <v>88</v>
      </c>
      <c r="D18610" t="s">
        <v>21</v>
      </c>
      <c r="E18610" t="s">
        <v>29</v>
      </c>
      <c r="F18610" t="s">
        <v>28</v>
      </c>
      <c r="K18610">
        <v>0</v>
      </c>
      <c r="L18610" s="51">
        <v>48579</v>
      </c>
      <c r="M18610">
        <v>9</v>
      </c>
    </row>
    <row r="18611" spans="1:13" x14ac:dyDescent="0.25">
      <c r="A18611" s="21" t="str">
        <f t="shared" si="290"/>
        <v>MOW M3C EAAJ_2033</v>
      </c>
      <c r="B18611" t="s">
        <v>130</v>
      </c>
      <c r="C18611" t="s">
        <v>88</v>
      </c>
      <c r="D18611" t="s">
        <v>21</v>
      </c>
      <c r="E18611" t="s">
        <v>29</v>
      </c>
      <c r="F18611" t="s">
        <v>28</v>
      </c>
      <c r="K18611">
        <v>131449.984375</v>
      </c>
      <c r="L18611" s="51">
        <v>48944</v>
      </c>
      <c r="M18611">
        <v>10</v>
      </c>
    </row>
    <row r="18612" spans="1:13" x14ac:dyDescent="0.25">
      <c r="A18612" s="21" t="str">
        <f t="shared" si="290"/>
        <v>MOW M3C EAAJ_2034</v>
      </c>
      <c r="B18612" t="s">
        <v>130</v>
      </c>
      <c r="C18612" t="s">
        <v>88</v>
      </c>
      <c r="D18612" t="s">
        <v>21</v>
      </c>
      <c r="E18612" t="s">
        <v>29</v>
      </c>
      <c r="F18612" t="s">
        <v>28</v>
      </c>
      <c r="K18612">
        <v>265441.03125</v>
      </c>
      <c r="L18612" s="51">
        <v>49309</v>
      </c>
      <c r="M18612">
        <v>11</v>
      </c>
    </row>
    <row r="18613" spans="1:13" x14ac:dyDescent="0.25">
      <c r="A18613" s="21" t="str">
        <f t="shared" si="290"/>
        <v>MOW M3C EAAJ_2035</v>
      </c>
      <c r="B18613" t="s">
        <v>130</v>
      </c>
      <c r="C18613" t="s">
        <v>88</v>
      </c>
      <c r="D18613" t="s">
        <v>21</v>
      </c>
      <c r="E18613" t="s">
        <v>29</v>
      </c>
      <c r="F18613" t="s">
        <v>28</v>
      </c>
      <c r="K18613">
        <v>0</v>
      </c>
      <c r="L18613" s="51">
        <v>49674</v>
      </c>
      <c r="M18613">
        <v>12</v>
      </c>
    </row>
    <row r="18614" spans="1:13" x14ac:dyDescent="0.25">
      <c r="A18614" s="21" t="str">
        <f t="shared" si="290"/>
        <v>MOW M3C EAAJ_2036</v>
      </c>
      <c r="B18614" t="s">
        <v>130</v>
      </c>
      <c r="C18614" t="s">
        <v>88</v>
      </c>
      <c r="D18614" t="s">
        <v>21</v>
      </c>
      <c r="E18614" t="s">
        <v>29</v>
      </c>
      <c r="F18614" t="s">
        <v>28</v>
      </c>
      <c r="K18614">
        <v>0</v>
      </c>
      <c r="L18614" s="51">
        <v>50040</v>
      </c>
      <c r="M18614">
        <v>13</v>
      </c>
    </row>
    <row r="18615" spans="1:13" x14ac:dyDescent="0.25">
      <c r="A18615" s="21" t="str">
        <f t="shared" si="290"/>
        <v>MOW M3C EAAJ_2037</v>
      </c>
      <c r="B18615" t="s">
        <v>130</v>
      </c>
      <c r="C18615" t="s">
        <v>88</v>
      </c>
      <c r="D18615" t="s">
        <v>21</v>
      </c>
      <c r="E18615" t="s">
        <v>29</v>
      </c>
      <c r="F18615" t="s">
        <v>28</v>
      </c>
      <c r="K18615">
        <v>0</v>
      </c>
      <c r="L18615" s="51">
        <v>50405</v>
      </c>
      <c r="M18615">
        <v>14</v>
      </c>
    </row>
    <row r="18616" spans="1:13" x14ac:dyDescent="0.25">
      <c r="A18616" s="21" t="str">
        <f t="shared" si="290"/>
        <v>MOW M3C EAAJ_2038</v>
      </c>
      <c r="B18616" t="s">
        <v>130</v>
      </c>
      <c r="C18616" t="s">
        <v>88</v>
      </c>
      <c r="D18616" t="s">
        <v>21</v>
      </c>
      <c r="E18616" t="s">
        <v>29</v>
      </c>
      <c r="F18616" t="s">
        <v>28</v>
      </c>
      <c r="K18616">
        <v>3771.905517578125</v>
      </c>
      <c r="L18616" s="51">
        <v>50770</v>
      </c>
      <c r="M18616">
        <v>15</v>
      </c>
    </row>
    <row r="18617" spans="1:13" x14ac:dyDescent="0.25">
      <c r="A18617" s="21" t="str">
        <f t="shared" si="290"/>
        <v>MOW M3C EAAJ_2039</v>
      </c>
      <c r="B18617" t="s">
        <v>130</v>
      </c>
      <c r="C18617" t="s">
        <v>88</v>
      </c>
      <c r="D18617" t="s">
        <v>21</v>
      </c>
      <c r="E18617" t="s">
        <v>29</v>
      </c>
      <c r="F18617" t="s">
        <v>28</v>
      </c>
      <c r="K18617">
        <v>0</v>
      </c>
      <c r="L18617" s="51">
        <v>51135</v>
      </c>
      <c r="M18617">
        <v>16</v>
      </c>
    </row>
    <row r="18618" spans="1:13" x14ac:dyDescent="0.25">
      <c r="A18618" s="21" t="str">
        <f t="shared" si="290"/>
        <v>MOW M3C EAAJ_2040</v>
      </c>
      <c r="B18618" t="s">
        <v>130</v>
      </c>
      <c r="C18618" t="s">
        <v>88</v>
      </c>
      <c r="D18618" t="s">
        <v>21</v>
      </c>
      <c r="E18618" t="s">
        <v>29</v>
      </c>
      <c r="F18618" t="s">
        <v>28</v>
      </c>
      <c r="K18618">
        <v>0</v>
      </c>
      <c r="L18618" s="51">
        <v>51501</v>
      </c>
      <c r="M18618">
        <v>17</v>
      </c>
    </row>
    <row r="18619" spans="1:13" x14ac:dyDescent="0.25">
      <c r="A18619" s="21" t="str">
        <f t="shared" si="290"/>
        <v>MOW M3C EAAJ_2041</v>
      </c>
      <c r="B18619" t="s">
        <v>130</v>
      </c>
      <c r="C18619" t="s">
        <v>88</v>
      </c>
      <c r="D18619" t="s">
        <v>21</v>
      </c>
      <c r="E18619" t="s">
        <v>29</v>
      </c>
      <c r="F18619" t="s">
        <v>28</v>
      </c>
      <c r="K18619">
        <v>62947.1953125</v>
      </c>
      <c r="L18619" s="51">
        <v>51866</v>
      </c>
      <c r="M18619">
        <v>18</v>
      </c>
    </row>
    <row r="18620" spans="1:13" x14ac:dyDescent="0.25">
      <c r="A18620" s="21" t="str">
        <f t="shared" si="290"/>
        <v>MOW M3C EAAJ_2042</v>
      </c>
      <c r="B18620" t="s">
        <v>130</v>
      </c>
      <c r="C18620" t="s">
        <v>88</v>
      </c>
      <c r="D18620" t="s">
        <v>21</v>
      </c>
      <c r="E18620" t="s">
        <v>29</v>
      </c>
      <c r="F18620" t="s">
        <v>28</v>
      </c>
      <c r="K18620">
        <v>205236.421875</v>
      </c>
      <c r="L18620" s="51">
        <v>52231</v>
      </c>
      <c r="M18620">
        <v>19</v>
      </c>
    </row>
    <row r="18621" spans="1:13" x14ac:dyDescent="0.25">
      <c r="A18621" s="21" t="str">
        <f t="shared" si="290"/>
        <v>MOW M3C EAAJ_2043</v>
      </c>
      <c r="B18621" t="s">
        <v>130</v>
      </c>
      <c r="C18621" t="s">
        <v>88</v>
      </c>
      <c r="D18621" t="s">
        <v>21</v>
      </c>
      <c r="E18621" t="s">
        <v>29</v>
      </c>
      <c r="F18621" t="s">
        <v>28</v>
      </c>
      <c r="K18621">
        <v>211457.359375</v>
      </c>
      <c r="L18621" s="51">
        <v>52596</v>
      </c>
      <c r="M18621">
        <v>20</v>
      </c>
    </row>
    <row r="18622" spans="1:13" x14ac:dyDescent="0.25">
      <c r="A18622" s="21" t="str">
        <f t="shared" si="290"/>
        <v>MOW M3C EAAJ_2024</v>
      </c>
      <c r="B18622" t="s">
        <v>130</v>
      </c>
      <c r="C18622" t="s">
        <v>88</v>
      </c>
      <c r="D18622" t="s">
        <v>21</v>
      </c>
      <c r="E18622" t="s">
        <v>29</v>
      </c>
      <c r="F18622" t="s">
        <v>31</v>
      </c>
      <c r="K18622">
        <v>0</v>
      </c>
      <c r="L18622" s="51">
        <v>45657</v>
      </c>
      <c r="M18622">
        <v>1</v>
      </c>
    </row>
    <row r="18623" spans="1:13" x14ac:dyDescent="0.25">
      <c r="A18623" s="21" t="str">
        <f t="shared" si="290"/>
        <v>MOW M3C EAAJ_2025</v>
      </c>
      <c r="B18623" t="s">
        <v>130</v>
      </c>
      <c r="C18623" t="s">
        <v>88</v>
      </c>
      <c r="D18623" t="s">
        <v>21</v>
      </c>
      <c r="E18623" t="s">
        <v>29</v>
      </c>
      <c r="F18623" t="s">
        <v>31</v>
      </c>
      <c r="K18623">
        <v>0</v>
      </c>
      <c r="L18623" s="51">
        <v>46022</v>
      </c>
      <c r="M18623">
        <v>2</v>
      </c>
    </row>
    <row r="18624" spans="1:13" x14ac:dyDescent="0.25">
      <c r="A18624" s="21" t="str">
        <f t="shared" si="290"/>
        <v>MOW M3C EAAJ_2026</v>
      </c>
      <c r="B18624" t="s">
        <v>130</v>
      </c>
      <c r="C18624" t="s">
        <v>88</v>
      </c>
      <c r="D18624" t="s">
        <v>21</v>
      </c>
      <c r="E18624" t="s">
        <v>29</v>
      </c>
      <c r="F18624" t="s">
        <v>31</v>
      </c>
      <c r="K18624">
        <v>0</v>
      </c>
      <c r="L18624" s="51">
        <v>46387</v>
      </c>
      <c r="M18624">
        <v>3</v>
      </c>
    </row>
    <row r="18625" spans="1:13" x14ac:dyDescent="0.25">
      <c r="A18625" s="21" t="str">
        <f t="shared" si="290"/>
        <v>MOW M3C EAAJ_2027</v>
      </c>
      <c r="B18625" t="s">
        <v>130</v>
      </c>
      <c r="C18625" t="s">
        <v>88</v>
      </c>
      <c r="D18625" t="s">
        <v>21</v>
      </c>
      <c r="E18625" t="s">
        <v>29</v>
      </c>
      <c r="F18625" t="s">
        <v>31</v>
      </c>
      <c r="K18625">
        <v>0</v>
      </c>
      <c r="L18625" s="51">
        <v>46752</v>
      </c>
      <c r="M18625">
        <v>4</v>
      </c>
    </row>
    <row r="18626" spans="1:13" x14ac:dyDescent="0.25">
      <c r="A18626" s="21" t="str">
        <f t="shared" ref="A18626:A18689" si="291">B18626&amp;" "&amp;D18626&amp;" "&amp;C18626&amp;"_"&amp;YEAR(L18626)</f>
        <v>MOW M3C EAAJ_2028</v>
      </c>
      <c r="B18626" t="s">
        <v>130</v>
      </c>
      <c r="C18626" t="s">
        <v>88</v>
      </c>
      <c r="D18626" t="s">
        <v>21</v>
      </c>
      <c r="E18626" t="s">
        <v>29</v>
      </c>
      <c r="F18626" t="s">
        <v>31</v>
      </c>
      <c r="K18626">
        <v>0</v>
      </c>
      <c r="L18626" s="51">
        <v>47118</v>
      </c>
      <c r="M18626">
        <v>5</v>
      </c>
    </row>
    <row r="18627" spans="1:13" x14ac:dyDescent="0.25">
      <c r="A18627" s="21" t="str">
        <f t="shared" si="291"/>
        <v>MOW M3C EAAJ_2029</v>
      </c>
      <c r="B18627" t="s">
        <v>130</v>
      </c>
      <c r="C18627" t="s">
        <v>88</v>
      </c>
      <c r="D18627" t="s">
        <v>21</v>
      </c>
      <c r="E18627" t="s">
        <v>29</v>
      </c>
      <c r="F18627" t="s">
        <v>31</v>
      </c>
      <c r="K18627">
        <v>0</v>
      </c>
      <c r="L18627" s="51">
        <v>47483</v>
      </c>
      <c r="M18627">
        <v>6</v>
      </c>
    </row>
    <row r="18628" spans="1:13" x14ac:dyDescent="0.25">
      <c r="A18628" s="21" t="str">
        <f t="shared" si="291"/>
        <v>MOW M3C EAAJ_2030</v>
      </c>
      <c r="B18628" t="s">
        <v>130</v>
      </c>
      <c r="C18628" t="s">
        <v>88</v>
      </c>
      <c r="D18628" t="s">
        <v>21</v>
      </c>
      <c r="E18628" t="s">
        <v>29</v>
      </c>
      <c r="F18628" t="s">
        <v>31</v>
      </c>
      <c r="K18628">
        <v>0</v>
      </c>
      <c r="L18628" s="51">
        <v>47848</v>
      </c>
      <c r="M18628">
        <v>7</v>
      </c>
    </row>
    <row r="18629" spans="1:13" x14ac:dyDescent="0.25">
      <c r="A18629" s="21" t="str">
        <f t="shared" si="291"/>
        <v>MOW M3C EAAJ_2031</v>
      </c>
      <c r="B18629" t="s">
        <v>130</v>
      </c>
      <c r="C18629" t="s">
        <v>88</v>
      </c>
      <c r="D18629" t="s">
        <v>21</v>
      </c>
      <c r="E18629" t="s">
        <v>29</v>
      </c>
      <c r="F18629" t="s">
        <v>31</v>
      </c>
      <c r="K18629">
        <v>0</v>
      </c>
      <c r="L18629" s="51">
        <v>48213</v>
      </c>
      <c r="M18629">
        <v>8</v>
      </c>
    </row>
    <row r="18630" spans="1:13" x14ac:dyDescent="0.25">
      <c r="A18630" s="21" t="str">
        <f t="shared" si="291"/>
        <v>MOW M3C EAAJ_2032</v>
      </c>
      <c r="B18630" t="s">
        <v>130</v>
      </c>
      <c r="C18630" t="s">
        <v>88</v>
      </c>
      <c r="D18630" t="s">
        <v>21</v>
      </c>
      <c r="E18630" t="s">
        <v>29</v>
      </c>
      <c r="F18630" t="s">
        <v>31</v>
      </c>
      <c r="K18630">
        <v>0</v>
      </c>
      <c r="L18630" s="51">
        <v>48579</v>
      </c>
      <c r="M18630">
        <v>9</v>
      </c>
    </row>
    <row r="18631" spans="1:13" x14ac:dyDescent="0.25">
      <c r="A18631" s="21" t="str">
        <f t="shared" si="291"/>
        <v>MOW M3C EAAJ_2033</v>
      </c>
      <c r="B18631" t="s">
        <v>130</v>
      </c>
      <c r="C18631" t="s">
        <v>88</v>
      </c>
      <c r="D18631" t="s">
        <v>21</v>
      </c>
      <c r="E18631" t="s">
        <v>29</v>
      </c>
      <c r="F18631" t="s">
        <v>31</v>
      </c>
      <c r="K18631">
        <v>0</v>
      </c>
      <c r="L18631" s="51">
        <v>48944</v>
      </c>
      <c r="M18631">
        <v>10</v>
      </c>
    </row>
    <row r="18632" spans="1:13" x14ac:dyDescent="0.25">
      <c r="A18632" s="21" t="str">
        <f t="shared" si="291"/>
        <v>MOW M3C EAAJ_2034</v>
      </c>
      <c r="B18632" t="s">
        <v>130</v>
      </c>
      <c r="C18632" t="s">
        <v>88</v>
      </c>
      <c r="D18632" t="s">
        <v>21</v>
      </c>
      <c r="E18632" t="s">
        <v>29</v>
      </c>
      <c r="F18632" t="s">
        <v>31</v>
      </c>
      <c r="K18632">
        <v>0</v>
      </c>
      <c r="L18632" s="51">
        <v>49309</v>
      </c>
      <c r="M18632">
        <v>11</v>
      </c>
    </row>
    <row r="18633" spans="1:13" x14ac:dyDescent="0.25">
      <c r="A18633" s="21" t="str">
        <f t="shared" si="291"/>
        <v>MOW M3C EAAJ_2035</v>
      </c>
      <c r="B18633" t="s">
        <v>130</v>
      </c>
      <c r="C18633" t="s">
        <v>88</v>
      </c>
      <c r="D18633" t="s">
        <v>21</v>
      </c>
      <c r="E18633" t="s">
        <v>29</v>
      </c>
      <c r="F18633" t="s">
        <v>31</v>
      </c>
      <c r="K18633">
        <v>0</v>
      </c>
      <c r="L18633" s="51">
        <v>49674</v>
      </c>
      <c r="M18633">
        <v>12</v>
      </c>
    </row>
    <row r="18634" spans="1:13" x14ac:dyDescent="0.25">
      <c r="A18634" s="21" t="str">
        <f t="shared" si="291"/>
        <v>MOW M3C EAAJ_2036</v>
      </c>
      <c r="B18634" t="s">
        <v>130</v>
      </c>
      <c r="C18634" t="s">
        <v>88</v>
      </c>
      <c r="D18634" t="s">
        <v>21</v>
      </c>
      <c r="E18634" t="s">
        <v>29</v>
      </c>
      <c r="F18634" t="s">
        <v>31</v>
      </c>
      <c r="K18634">
        <v>0</v>
      </c>
      <c r="L18634" s="51">
        <v>50040</v>
      </c>
      <c r="M18634">
        <v>13</v>
      </c>
    </row>
    <row r="18635" spans="1:13" x14ac:dyDescent="0.25">
      <c r="A18635" s="21" t="str">
        <f t="shared" si="291"/>
        <v>MOW M3C EAAJ_2037</v>
      </c>
      <c r="B18635" t="s">
        <v>130</v>
      </c>
      <c r="C18635" t="s">
        <v>88</v>
      </c>
      <c r="D18635" t="s">
        <v>21</v>
      </c>
      <c r="E18635" t="s">
        <v>29</v>
      </c>
      <c r="F18635" t="s">
        <v>31</v>
      </c>
      <c r="K18635">
        <v>0</v>
      </c>
      <c r="L18635" s="51">
        <v>50405</v>
      </c>
      <c r="M18635">
        <v>14</v>
      </c>
    </row>
    <row r="18636" spans="1:13" x14ac:dyDescent="0.25">
      <c r="A18636" s="21" t="str">
        <f t="shared" si="291"/>
        <v>MOW M3C EAAJ_2038</v>
      </c>
      <c r="B18636" t="s">
        <v>130</v>
      </c>
      <c r="C18636" t="s">
        <v>88</v>
      </c>
      <c r="D18636" t="s">
        <v>21</v>
      </c>
      <c r="E18636" t="s">
        <v>29</v>
      </c>
      <c r="F18636" t="s">
        <v>31</v>
      </c>
      <c r="K18636">
        <v>0</v>
      </c>
      <c r="L18636" s="51">
        <v>50770</v>
      </c>
      <c r="M18636">
        <v>15</v>
      </c>
    </row>
    <row r="18637" spans="1:13" x14ac:dyDescent="0.25">
      <c r="A18637" s="21" t="str">
        <f t="shared" si="291"/>
        <v>MOW M3C EAAJ_2039</v>
      </c>
      <c r="B18637" t="s">
        <v>130</v>
      </c>
      <c r="C18637" t="s">
        <v>88</v>
      </c>
      <c r="D18637" t="s">
        <v>21</v>
      </c>
      <c r="E18637" t="s">
        <v>29</v>
      </c>
      <c r="F18637" t="s">
        <v>31</v>
      </c>
      <c r="K18637">
        <v>0</v>
      </c>
      <c r="L18637" s="51">
        <v>51135</v>
      </c>
      <c r="M18637">
        <v>16</v>
      </c>
    </row>
    <row r="18638" spans="1:13" x14ac:dyDescent="0.25">
      <c r="A18638" s="21" t="str">
        <f t="shared" si="291"/>
        <v>MOW M3C EAAJ_2040</v>
      </c>
      <c r="B18638" t="s">
        <v>130</v>
      </c>
      <c r="C18638" t="s">
        <v>88</v>
      </c>
      <c r="D18638" t="s">
        <v>21</v>
      </c>
      <c r="E18638" t="s">
        <v>29</v>
      </c>
      <c r="F18638" t="s">
        <v>31</v>
      </c>
      <c r="K18638">
        <v>0</v>
      </c>
      <c r="L18638" s="51">
        <v>51501</v>
      </c>
      <c r="M18638">
        <v>17</v>
      </c>
    </row>
    <row r="18639" spans="1:13" x14ac:dyDescent="0.25">
      <c r="A18639" s="21" t="str">
        <f t="shared" si="291"/>
        <v>MOW M3C EAAJ_2041</v>
      </c>
      <c r="B18639" t="s">
        <v>130</v>
      </c>
      <c r="C18639" t="s">
        <v>88</v>
      </c>
      <c r="D18639" t="s">
        <v>21</v>
      </c>
      <c r="E18639" t="s">
        <v>29</v>
      </c>
      <c r="F18639" t="s">
        <v>31</v>
      </c>
      <c r="K18639">
        <v>0</v>
      </c>
      <c r="L18639" s="51">
        <v>51866</v>
      </c>
      <c r="M18639">
        <v>18</v>
      </c>
    </row>
    <row r="18640" spans="1:13" x14ac:dyDescent="0.25">
      <c r="A18640" s="21" t="str">
        <f t="shared" si="291"/>
        <v>MOW M3C EAAJ_2042</v>
      </c>
      <c r="B18640" t="s">
        <v>130</v>
      </c>
      <c r="C18640" t="s">
        <v>88</v>
      </c>
      <c r="D18640" t="s">
        <v>21</v>
      </c>
      <c r="E18640" t="s">
        <v>29</v>
      </c>
      <c r="F18640" t="s">
        <v>31</v>
      </c>
      <c r="K18640">
        <v>0</v>
      </c>
      <c r="L18640" s="51">
        <v>52231</v>
      </c>
      <c r="M18640">
        <v>19</v>
      </c>
    </row>
    <row r="18641" spans="1:14" x14ac:dyDescent="0.25">
      <c r="A18641" s="21" t="str">
        <f t="shared" si="291"/>
        <v>MOW M3C EAAJ_2043</v>
      </c>
      <c r="B18641" t="s">
        <v>130</v>
      </c>
      <c r="C18641" t="s">
        <v>88</v>
      </c>
      <c r="D18641" t="s">
        <v>21</v>
      </c>
      <c r="E18641" t="s">
        <v>29</v>
      </c>
      <c r="F18641" t="s">
        <v>31</v>
      </c>
      <c r="K18641">
        <v>0</v>
      </c>
      <c r="L18641" s="51">
        <v>52596</v>
      </c>
      <c r="M18641">
        <v>20</v>
      </c>
    </row>
    <row r="18642" spans="1:14" x14ac:dyDescent="0.25">
      <c r="A18642" s="21" t="str">
        <f t="shared" si="291"/>
        <v>MOW M3C EAAJ_2024</v>
      </c>
      <c r="B18642" t="s">
        <v>130</v>
      </c>
      <c r="C18642" t="s">
        <v>88</v>
      </c>
      <c r="D18642" t="s">
        <v>21</v>
      </c>
      <c r="E18642" t="s">
        <v>5</v>
      </c>
      <c r="F18642" t="s">
        <v>4</v>
      </c>
      <c r="G18642">
        <v>0</v>
      </c>
      <c r="H18642">
        <v>0</v>
      </c>
      <c r="I18642">
        <v>0</v>
      </c>
      <c r="J18642">
        <v>0</v>
      </c>
      <c r="L18642" s="51">
        <v>45657</v>
      </c>
      <c r="M18642">
        <v>1</v>
      </c>
      <c r="N18642">
        <v>0</v>
      </c>
    </row>
    <row r="18643" spans="1:14" x14ac:dyDescent="0.25">
      <c r="A18643" s="21" t="str">
        <f t="shared" si="291"/>
        <v>MOW M3C EAAJ_2025</v>
      </c>
      <c r="B18643" t="s">
        <v>130</v>
      </c>
      <c r="C18643" t="s">
        <v>88</v>
      </c>
      <c r="D18643" t="s">
        <v>21</v>
      </c>
      <c r="E18643" t="s">
        <v>5</v>
      </c>
      <c r="F18643" t="s">
        <v>4</v>
      </c>
      <c r="G18643">
        <v>0</v>
      </c>
      <c r="H18643">
        <v>0</v>
      </c>
      <c r="I18643">
        <v>4883.10009765625</v>
      </c>
      <c r="J18643">
        <v>0</v>
      </c>
      <c r="L18643" s="51">
        <v>46022</v>
      </c>
      <c r="M18643">
        <v>2</v>
      </c>
      <c r="N18643">
        <v>0</v>
      </c>
    </row>
    <row r="18644" spans="1:14" x14ac:dyDescent="0.25">
      <c r="A18644" s="21" t="str">
        <f t="shared" si="291"/>
        <v>MOW M3C EAAJ_2026</v>
      </c>
      <c r="B18644" t="s">
        <v>130</v>
      </c>
      <c r="C18644" t="s">
        <v>88</v>
      </c>
      <c r="D18644" t="s">
        <v>21</v>
      </c>
      <c r="E18644" t="s">
        <v>5</v>
      </c>
      <c r="F18644" t="s">
        <v>4</v>
      </c>
      <c r="G18644">
        <v>0</v>
      </c>
      <c r="H18644">
        <v>4166.85009765625</v>
      </c>
      <c r="I18644">
        <v>-55303.4140625</v>
      </c>
      <c r="J18644">
        <v>0</v>
      </c>
      <c r="L18644" s="51">
        <v>46387</v>
      </c>
      <c r="M18644">
        <v>3</v>
      </c>
      <c r="N18644">
        <v>0</v>
      </c>
    </row>
    <row r="18645" spans="1:14" x14ac:dyDescent="0.25">
      <c r="A18645" s="21" t="str">
        <f t="shared" si="291"/>
        <v>MOW M3C EAAJ_2027</v>
      </c>
      <c r="B18645" t="s">
        <v>130</v>
      </c>
      <c r="C18645" t="s">
        <v>88</v>
      </c>
      <c r="D18645" t="s">
        <v>21</v>
      </c>
      <c r="E18645" t="s">
        <v>5</v>
      </c>
      <c r="F18645" t="s">
        <v>4</v>
      </c>
      <c r="G18645">
        <v>0</v>
      </c>
      <c r="H18645">
        <v>5336.47119140625</v>
      </c>
      <c r="I18645">
        <v>-23738.14453125</v>
      </c>
      <c r="J18645">
        <v>0</v>
      </c>
      <c r="L18645" s="51">
        <v>46752</v>
      </c>
      <c r="M18645">
        <v>4</v>
      </c>
      <c r="N18645">
        <v>0</v>
      </c>
    </row>
    <row r="18646" spans="1:14" x14ac:dyDescent="0.25">
      <c r="A18646" s="21" t="str">
        <f t="shared" si="291"/>
        <v>MOW M3C EAAJ_2028</v>
      </c>
      <c r="B18646" t="s">
        <v>130</v>
      </c>
      <c r="C18646" t="s">
        <v>88</v>
      </c>
      <c r="D18646" t="s">
        <v>21</v>
      </c>
      <c r="E18646" t="s">
        <v>5</v>
      </c>
      <c r="F18646" t="s">
        <v>4</v>
      </c>
      <c r="G18646">
        <v>0</v>
      </c>
      <c r="H18646">
        <v>31944.150390625</v>
      </c>
      <c r="I18646">
        <v>141583.6875</v>
      </c>
      <c r="J18646">
        <v>0</v>
      </c>
      <c r="L18646" s="51">
        <v>47118</v>
      </c>
      <c r="M18646">
        <v>5</v>
      </c>
      <c r="N18646">
        <v>22092.53125</v>
      </c>
    </row>
    <row r="18647" spans="1:14" x14ac:dyDescent="0.25">
      <c r="A18647" s="21" t="str">
        <f t="shared" si="291"/>
        <v>MOW M3C EAAJ_2029</v>
      </c>
      <c r="B18647" t="s">
        <v>130</v>
      </c>
      <c r="C18647" t="s">
        <v>88</v>
      </c>
      <c r="D18647" t="s">
        <v>21</v>
      </c>
      <c r="E18647" t="s">
        <v>5</v>
      </c>
      <c r="F18647" t="s">
        <v>4</v>
      </c>
      <c r="G18647">
        <v>0</v>
      </c>
      <c r="H18647">
        <v>36255.66796875</v>
      </c>
      <c r="I18647">
        <v>134830.765625</v>
      </c>
      <c r="J18647">
        <v>0</v>
      </c>
      <c r="L18647" s="51">
        <v>47483</v>
      </c>
      <c r="M18647">
        <v>6</v>
      </c>
      <c r="N18647">
        <v>26548.125</v>
      </c>
    </row>
    <row r="18648" spans="1:14" x14ac:dyDescent="0.25">
      <c r="A18648" s="21" t="str">
        <f t="shared" si="291"/>
        <v>MOW M3C EAAJ_2030</v>
      </c>
      <c r="B18648" t="s">
        <v>130</v>
      </c>
      <c r="C18648" t="s">
        <v>88</v>
      </c>
      <c r="D18648" t="s">
        <v>21</v>
      </c>
      <c r="E18648" t="s">
        <v>5</v>
      </c>
      <c r="F18648" t="s">
        <v>4</v>
      </c>
      <c r="G18648">
        <v>0</v>
      </c>
      <c r="H18648">
        <v>66030.609375</v>
      </c>
      <c r="I18648">
        <v>193773.9375</v>
      </c>
      <c r="J18648">
        <v>0</v>
      </c>
      <c r="L18648" s="51">
        <v>47848</v>
      </c>
      <c r="M18648">
        <v>7</v>
      </c>
      <c r="N18648">
        <v>61027.12890625</v>
      </c>
    </row>
    <row r="18649" spans="1:14" x14ac:dyDescent="0.25">
      <c r="A18649" s="21" t="str">
        <f t="shared" si="291"/>
        <v>MOW M3C EAAJ_2031</v>
      </c>
      <c r="B18649" t="s">
        <v>130</v>
      </c>
      <c r="C18649" t="s">
        <v>88</v>
      </c>
      <c r="D18649" t="s">
        <v>21</v>
      </c>
      <c r="E18649" t="s">
        <v>5</v>
      </c>
      <c r="F18649" t="s">
        <v>4</v>
      </c>
      <c r="G18649">
        <v>0</v>
      </c>
      <c r="H18649">
        <v>90873.6015625</v>
      </c>
      <c r="I18649">
        <v>188194.234375</v>
      </c>
      <c r="J18649">
        <v>0</v>
      </c>
      <c r="L18649" s="51">
        <v>48213</v>
      </c>
      <c r="M18649">
        <v>8</v>
      </c>
      <c r="N18649">
        <v>113100.109375</v>
      </c>
    </row>
    <row r="18650" spans="1:14" x14ac:dyDescent="0.25">
      <c r="A18650" s="21" t="str">
        <f t="shared" si="291"/>
        <v>MOW M3C EAAJ_2032</v>
      </c>
      <c r="B18650" t="s">
        <v>130</v>
      </c>
      <c r="C18650" t="s">
        <v>88</v>
      </c>
      <c r="D18650" t="s">
        <v>21</v>
      </c>
      <c r="E18650" t="s">
        <v>5</v>
      </c>
      <c r="F18650" t="s">
        <v>4</v>
      </c>
      <c r="G18650">
        <v>0</v>
      </c>
      <c r="H18650">
        <v>92441.8203125</v>
      </c>
      <c r="I18650">
        <v>184140.921875</v>
      </c>
      <c r="J18650">
        <v>0</v>
      </c>
      <c r="L18650" s="51">
        <v>48579</v>
      </c>
      <c r="M18650">
        <v>9</v>
      </c>
      <c r="N18650">
        <v>119922.265625</v>
      </c>
    </row>
    <row r="18651" spans="1:14" x14ac:dyDescent="0.25">
      <c r="A18651" s="21" t="str">
        <f t="shared" si="291"/>
        <v>MOW M3C EAAJ_2033</v>
      </c>
      <c r="B18651" t="s">
        <v>130</v>
      </c>
      <c r="C18651" t="s">
        <v>88</v>
      </c>
      <c r="D18651" t="s">
        <v>21</v>
      </c>
      <c r="E18651" t="s">
        <v>5</v>
      </c>
      <c r="F18651" t="s">
        <v>4</v>
      </c>
      <c r="G18651">
        <v>0</v>
      </c>
      <c r="H18651">
        <v>86995.9140625</v>
      </c>
      <c r="I18651">
        <v>179805.765625</v>
      </c>
      <c r="J18651">
        <v>0</v>
      </c>
      <c r="L18651" s="51">
        <v>48944</v>
      </c>
      <c r="M18651">
        <v>10</v>
      </c>
      <c r="N18651">
        <v>138225.4375</v>
      </c>
    </row>
    <row r="18652" spans="1:14" x14ac:dyDescent="0.25">
      <c r="A18652" s="21" t="str">
        <f t="shared" si="291"/>
        <v>MOW M3C EAAJ_2034</v>
      </c>
      <c r="B18652" t="s">
        <v>130</v>
      </c>
      <c r="C18652" t="s">
        <v>88</v>
      </c>
      <c r="D18652" t="s">
        <v>21</v>
      </c>
      <c r="E18652" t="s">
        <v>5</v>
      </c>
      <c r="F18652" t="s">
        <v>4</v>
      </c>
      <c r="G18652">
        <v>0</v>
      </c>
      <c r="H18652">
        <v>78603.9296875</v>
      </c>
      <c r="I18652">
        <v>176412.703125</v>
      </c>
      <c r="J18652">
        <v>0</v>
      </c>
      <c r="L18652" s="51">
        <v>49309</v>
      </c>
      <c r="M18652">
        <v>11</v>
      </c>
      <c r="N18652">
        <v>147124.609375</v>
      </c>
    </row>
    <row r="18653" spans="1:14" x14ac:dyDescent="0.25">
      <c r="A18653" s="21" t="str">
        <f t="shared" si="291"/>
        <v>MOW M3C EAAJ_2035</v>
      </c>
      <c r="B18653" t="s">
        <v>130</v>
      </c>
      <c r="C18653" t="s">
        <v>88</v>
      </c>
      <c r="D18653" t="s">
        <v>21</v>
      </c>
      <c r="E18653" t="s">
        <v>5</v>
      </c>
      <c r="F18653" t="s">
        <v>4</v>
      </c>
      <c r="G18653">
        <v>0</v>
      </c>
      <c r="H18653">
        <v>75513.3359375</v>
      </c>
      <c r="I18653">
        <v>440265.59375</v>
      </c>
      <c r="J18653">
        <v>0</v>
      </c>
      <c r="L18653" s="51">
        <v>49674</v>
      </c>
      <c r="M18653">
        <v>12</v>
      </c>
      <c r="N18653">
        <v>186892.59375</v>
      </c>
    </row>
    <row r="18654" spans="1:14" x14ac:dyDescent="0.25">
      <c r="A18654" s="21" t="str">
        <f t="shared" si="291"/>
        <v>MOW M3C EAAJ_2036</v>
      </c>
      <c r="B18654" t="s">
        <v>130</v>
      </c>
      <c r="C18654" t="s">
        <v>88</v>
      </c>
      <c r="D18654" t="s">
        <v>21</v>
      </c>
      <c r="E18654" t="s">
        <v>5</v>
      </c>
      <c r="F18654" t="s">
        <v>4</v>
      </c>
      <c r="G18654">
        <v>0</v>
      </c>
      <c r="H18654">
        <v>78128.65625</v>
      </c>
      <c r="I18654">
        <v>435617.78125</v>
      </c>
      <c r="J18654">
        <v>0</v>
      </c>
      <c r="L18654" s="51">
        <v>50040</v>
      </c>
      <c r="M18654">
        <v>13</v>
      </c>
      <c r="N18654">
        <v>230791.921875</v>
      </c>
    </row>
    <row r="18655" spans="1:14" x14ac:dyDescent="0.25">
      <c r="A18655" s="21" t="str">
        <f t="shared" si="291"/>
        <v>MOW M3C EAAJ_2037</v>
      </c>
      <c r="B18655" t="s">
        <v>130</v>
      </c>
      <c r="C18655" t="s">
        <v>88</v>
      </c>
      <c r="D18655" t="s">
        <v>21</v>
      </c>
      <c r="E18655" t="s">
        <v>5</v>
      </c>
      <c r="F18655" t="s">
        <v>4</v>
      </c>
      <c r="G18655">
        <v>0</v>
      </c>
      <c r="H18655">
        <v>73166.4140625</v>
      </c>
      <c r="I18655">
        <v>427956.9375</v>
      </c>
      <c r="J18655">
        <v>0</v>
      </c>
      <c r="L18655" s="51">
        <v>50405</v>
      </c>
      <c r="M18655">
        <v>14</v>
      </c>
      <c r="N18655">
        <v>281410.25</v>
      </c>
    </row>
    <row r="18656" spans="1:14" x14ac:dyDescent="0.25">
      <c r="A18656" s="21" t="str">
        <f t="shared" si="291"/>
        <v>MOW M3C EAAJ_2038</v>
      </c>
      <c r="B18656" t="s">
        <v>130</v>
      </c>
      <c r="C18656" t="s">
        <v>88</v>
      </c>
      <c r="D18656" t="s">
        <v>21</v>
      </c>
      <c r="E18656" t="s">
        <v>5</v>
      </c>
      <c r="F18656" t="s">
        <v>4</v>
      </c>
      <c r="G18656">
        <v>0</v>
      </c>
      <c r="H18656">
        <v>63166.015625</v>
      </c>
      <c r="I18656">
        <v>421709.6875</v>
      </c>
      <c r="J18656">
        <v>0</v>
      </c>
      <c r="L18656" s="51">
        <v>50770</v>
      </c>
      <c r="M18656">
        <v>15</v>
      </c>
      <c r="N18656">
        <v>300050.90625</v>
      </c>
    </row>
    <row r="18657" spans="1:14" x14ac:dyDescent="0.25">
      <c r="A18657" s="21" t="str">
        <f t="shared" si="291"/>
        <v>MOW M3C EAAJ_2039</v>
      </c>
      <c r="B18657" t="s">
        <v>130</v>
      </c>
      <c r="C18657" t="s">
        <v>88</v>
      </c>
      <c r="D18657" t="s">
        <v>21</v>
      </c>
      <c r="E18657" t="s">
        <v>5</v>
      </c>
      <c r="F18657" t="s">
        <v>4</v>
      </c>
      <c r="G18657">
        <v>0</v>
      </c>
      <c r="H18657">
        <v>92044.875</v>
      </c>
      <c r="I18657">
        <v>569169.0625</v>
      </c>
      <c r="J18657">
        <v>0</v>
      </c>
      <c r="L18657" s="51">
        <v>51135</v>
      </c>
      <c r="M18657">
        <v>16</v>
      </c>
      <c r="N18657">
        <v>383930.15625</v>
      </c>
    </row>
    <row r="18658" spans="1:14" x14ac:dyDescent="0.25">
      <c r="A18658" s="21" t="str">
        <f t="shared" si="291"/>
        <v>MOW M3C EAAJ_2040</v>
      </c>
      <c r="B18658" t="s">
        <v>130</v>
      </c>
      <c r="C18658" t="s">
        <v>88</v>
      </c>
      <c r="D18658" t="s">
        <v>21</v>
      </c>
      <c r="E18658" t="s">
        <v>5</v>
      </c>
      <c r="F18658" t="s">
        <v>4</v>
      </c>
      <c r="G18658">
        <v>0</v>
      </c>
      <c r="H18658">
        <v>71803.1640625</v>
      </c>
      <c r="I18658">
        <v>563394.8125</v>
      </c>
      <c r="J18658">
        <v>0</v>
      </c>
      <c r="L18658" s="51">
        <v>51501</v>
      </c>
      <c r="M18658">
        <v>17</v>
      </c>
      <c r="N18658">
        <v>418340.375</v>
      </c>
    </row>
    <row r="18659" spans="1:14" x14ac:dyDescent="0.25">
      <c r="A18659" s="21" t="str">
        <f t="shared" si="291"/>
        <v>MOW M3C EAAJ_2041</v>
      </c>
      <c r="B18659" t="s">
        <v>130</v>
      </c>
      <c r="C18659" t="s">
        <v>88</v>
      </c>
      <c r="D18659" t="s">
        <v>21</v>
      </c>
      <c r="E18659" t="s">
        <v>5</v>
      </c>
      <c r="F18659" t="s">
        <v>4</v>
      </c>
      <c r="G18659">
        <v>0</v>
      </c>
      <c r="H18659">
        <v>54976.26171875</v>
      </c>
      <c r="I18659">
        <v>553953.0625</v>
      </c>
      <c r="J18659">
        <v>0</v>
      </c>
      <c r="L18659" s="51">
        <v>51866</v>
      </c>
      <c r="M18659">
        <v>18</v>
      </c>
      <c r="N18659">
        <v>443497.28125</v>
      </c>
    </row>
    <row r="18660" spans="1:14" x14ac:dyDescent="0.25">
      <c r="A18660" s="21" t="str">
        <f t="shared" si="291"/>
        <v>MOW M3C EAAJ_2042</v>
      </c>
      <c r="B18660" t="s">
        <v>130</v>
      </c>
      <c r="C18660" t="s">
        <v>88</v>
      </c>
      <c r="D18660" t="s">
        <v>21</v>
      </c>
      <c r="E18660" t="s">
        <v>5</v>
      </c>
      <c r="F18660" t="s">
        <v>4</v>
      </c>
      <c r="G18660">
        <v>0</v>
      </c>
      <c r="H18660">
        <v>41678.49609375</v>
      </c>
      <c r="I18660">
        <v>546370.5625</v>
      </c>
      <c r="J18660">
        <v>0</v>
      </c>
      <c r="L18660" s="51">
        <v>52231</v>
      </c>
      <c r="M18660">
        <v>19</v>
      </c>
      <c r="N18660">
        <v>454742.84375</v>
      </c>
    </row>
    <row r="18661" spans="1:14" x14ac:dyDescent="0.25">
      <c r="A18661" s="21" t="str">
        <f t="shared" si="291"/>
        <v>MOW M3C EAAJ_2043</v>
      </c>
      <c r="B18661" t="s">
        <v>130</v>
      </c>
      <c r="C18661" t="s">
        <v>88</v>
      </c>
      <c r="D18661" t="s">
        <v>21</v>
      </c>
      <c r="E18661" t="s">
        <v>5</v>
      </c>
      <c r="F18661" t="s">
        <v>4</v>
      </c>
      <c r="G18661">
        <v>0</v>
      </c>
      <c r="H18661">
        <v>27563.03125</v>
      </c>
      <c r="I18661">
        <v>539032.25</v>
      </c>
      <c r="J18661">
        <v>0</v>
      </c>
      <c r="L18661" s="51">
        <v>52596</v>
      </c>
      <c r="M18661">
        <v>20</v>
      </c>
      <c r="N18661">
        <v>470766.5625</v>
      </c>
    </row>
    <row r="18662" spans="1:14" x14ac:dyDescent="0.25">
      <c r="A18662" s="21" t="str">
        <f t="shared" si="291"/>
        <v>MOW M3C EAAJ_2024</v>
      </c>
      <c r="B18662" t="s">
        <v>130</v>
      </c>
      <c r="C18662" t="s">
        <v>88</v>
      </c>
      <c r="D18662" t="s">
        <v>21</v>
      </c>
      <c r="E18662" t="s">
        <v>5</v>
      </c>
      <c r="F18662" t="s">
        <v>32</v>
      </c>
      <c r="G18662">
        <v>189100.46875</v>
      </c>
      <c r="H18662">
        <v>81692.578125</v>
      </c>
      <c r="I18662">
        <v>15499.482421875</v>
      </c>
      <c r="J18662">
        <v>0</v>
      </c>
      <c r="L18662" s="51">
        <v>45657</v>
      </c>
      <c r="M18662">
        <v>1</v>
      </c>
      <c r="N18662">
        <v>105479.078125</v>
      </c>
    </row>
    <row r="18663" spans="1:14" x14ac:dyDescent="0.25">
      <c r="A18663" s="21" t="str">
        <f t="shared" si="291"/>
        <v>MOW M3C EAAJ_2025</v>
      </c>
      <c r="B18663" t="s">
        <v>130</v>
      </c>
      <c r="C18663" t="s">
        <v>88</v>
      </c>
      <c r="D18663" t="s">
        <v>21</v>
      </c>
      <c r="E18663" t="s">
        <v>5</v>
      </c>
      <c r="F18663" t="s">
        <v>32</v>
      </c>
      <c r="G18663">
        <v>204197.25</v>
      </c>
      <c r="H18663">
        <v>86774.28125</v>
      </c>
      <c r="I18663">
        <v>20594.513671875</v>
      </c>
      <c r="J18663">
        <v>0</v>
      </c>
      <c r="L18663" s="51">
        <v>46022</v>
      </c>
      <c r="M18663">
        <v>2</v>
      </c>
      <c r="N18663">
        <v>106607.640625</v>
      </c>
    </row>
    <row r="18664" spans="1:14" x14ac:dyDescent="0.25">
      <c r="A18664" s="21" t="str">
        <f t="shared" si="291"/>
        <v>MOW M3C EAAJ_2026</v>
      </c>
      <c r="B18664" t="s">
        <v>130</v>
      </c>
      <c r="C18664" t="s">
        <v>88</v>
      </c>
      <c r="D18664" t="s">
        <v>21</v>
      </c>
      <c r="E18664" t="s">
        <v>5</v>
      </c>
      <c r="F18664" t="s">
        <v>32</v>
      </c>
      <c r="G18664">
        <v>219276.34375</v>
      </c>
      <c r="H18664">
        <v>96846.640625</v>
      </c>
      <c r="I18664">
        <v>23674.36328125</v>
      </c>
      <c r="J18664">
        <v>0</v>
      </c>
      <c r="L18664" s="51">
        <v>46387</v>
      </c>
      <c r="M18664">
        <v>3</v>
      </c>
      <c r="N18664">
        <v>110699.34375</v>
      </c>
    </row>
    <row r="18665" spans="1:14" x14ac:dyDescent="0.25">
      <c r="A18665" s="21" t="str">
        <f t="shared" si="291"/>
        <v>MOW M3C EAAJ_2027</v>
      </c>
      <c r="B18665" t="s">
        <v>130</v>
      </c>
      <c r="C18665" t="s">
        <v>88</v>
      </c>
      <c r="D18665" t="s">
        <v>21</v>
      </c>
      <c r="E18665" t="s">
        <v>5</v>
      </c>
      <c r="F18665" t="s">
        <v>32</v>
      </c>
      <c r="G18665">
        <v>230496.265625</v>
      </c>
      <c r="H18665">
        <v>97139.5234375</v>
      </c>
      <c r="I18665">
        <v>27197.361328125</v>
      </c>
      <c r="J18665">
        <v>0</v>
      </c>
      <c r="L18665" s="51">
        <v>46752</v>
      </c>
      <c r="M18665">
        <v>4</v>
      </c>
      <c r="N18665">
        <v>110707.8828125</v>
      </c>
    </row>
    <row r="18666" spans="1:14" x14ac:dyDescent="0.25">
      <c r="A18666" s="21" t="str">
        <f t="shared" si="291"/>
        <v>MOW M3C EAAJ_2028</v>
      </c>
      <c r="B18666" t="s">
        <v>130</v>
      </c>
      <c r="C18666" t="s">
        <v>88</v>
      </c>
      <c r="D18666" t="s">
        <v>21</v>
      </c>
      <c r="E18666" t="s">
        <v>5</v>
      </c>
      <c r="F18666" t="s">
        <v>32</v>
      </c>
      <c r="G18666">
        <v>238907.859375</v>
      </c>
      <c r="H18666">
        <v>105823.359375</v>
      </c>
      <c r="I18666">
        <v>29798.548828125</v>
      </c>
      <c r="J18666">
        <v>0</v>
      </c>
      <c r="L18666" s="51">
        <v>47118</v>
      </c>
      <c r="M18666">
        <v>5</v>
      </c>
      <c r="N18666">
        <v>118110.25</v>
      </c>
    </row>
    <row r="18667" spans="1:14" x14ac:dyDescent="0.25">
      <c r="A18667" s="21" t="str">
        <f t="shared" si="291"/>
        <v>MOW M3C EAAJ_2029</v>
      </c>
      <c r="B18667" t="s">
        <v>130</v>
      </c>
      <c r="C18667" t="s">
        <v>88</v>
      </c>
      <c r="D18667" t="s">
        <v>21</v>
      </c>
      <c r="E18667" t="s">
        <v>5</v>
      </c>
      <c r="F18667" t="s">
        <v>32</v>
      </c>
      <c r="G18667">
        <v>246828.921875</v>
      </c>
      <c r="H18667">
        <v>116619.328125</v>
      </c>
      <c r="I18667">
        <v>31317.064453125</v>
      </c>
      <c r="J18667">
        <v>0</v>
      </c>
      <c r="L18667" s="51">
        <v>47483</v>
      </c>
      <c r="M18667">
        <v>6</v>
      </c>
      <c r="N18667">
        <v>128886.4140625</v>
      </c>
    </row>
    <row r="18668" spans="1:14" x14ac:dyDescent="0.25">
      <c r="A18668" s="21" t="str">
        <f t="shared" si="291"/>
        <v>MOW M3C EAAJ_2030</v>
      </c>
      <c r="B18668" t="s">
        <v>130</v>
      </c>
      <c r="C18668" t="s">
        <v>88</v>
      </c>
      <c r="D18668" t="s">
        <v>21</v>
      </c>
      <c r="E18668" t="s">
        <v>5</v>
      </c>
      <c r="F18668" t="s">
        <v>32</v>
      </c>
      <c r="G18668">
        <v>255533.296875</v>
      </c>
      <c r="H18668">
        <v>106038.5234375</v>
      </c>
      <c r="I18668">
        <v>36322.9375</v>
      </c>
      <c r="J18668">
        <v>0</v>
      </c>
      <c r="L18668" s="51">
        <v>47848</v>
      </c>
      <c r="M18668">
        <v>7</v>
      </c>
      <c r="N18668">
        <v>118032.359375</v>
      </c>
    </row>
    <row r="18669" spans="1:14" x14ac:dyDescent="0.25">
      <c r="A18669" s="21" t="str">
        <f t="shared" si="291"/>
        <v>MOW M3C EAAJ_2031</v>
      </c>
      <c r="B18669" t="s">
        <v>130</v>
      </c>
      <c r="C18669" t="s">
        <v>88</v>
      </c>
      <c r="D18669" t="s">
        <v>21</v>
      </c>
      <c r="E18669" t="s">
        <v>5</v>
      </c>
      <c r="F18669" t="s">
        <v>32</v>
      </c>
      <c r="G18669">
        <v>259902.828125</v>
      </c>
      <c r="H18669">
        <v>84588.09375</v>
      </c>
      <c r="I18669">
        <v>33260.609375</v>
      </c>
      <c r="J18669">
        <v>27125.732421875</v>
      </c>
      <c r="L18669" s="51">
        <v>48213</v>
      </c>
      <c r="M18669">
        <v>8</v>
      </c>
      <c r="N18669">
        <v>110964.09375</v>
      </c>
    </row>
    <row r="18670" spans="1:14" x14ac:dyDescent="0.25">
      <c r="A18670" s="21" t="str">
        <f t="shared" si="291"/>
        <v>MOW M3C EAAJ_2032</v>
      </c>
      <c r="B18670" t="s">
        <v>130</v>
      </c>
      <c r="C18670" t="s">
        <v>88</v>
      </c>
      <c r="D18670" t="s">
        <v>21</v>
      </c>
      <c r="E18670" t="s">
        <v>5</v>
      </c>
      <c r="F18670" t="s">
        <v>32</v>
      </c>
      <c r="G18670">
        <v>268454.3125</v>
      </c>
      <c r="H18670">
        <v>88324.0625</v>
      </c>
      <c r="I18670">
        <v>34244.1796875</v>
      </c>
      <c r="J18670">
        <v>0</v>
      </c>
      <c r="L18670" s="51">
        <v>48579</v>
      </c>
      <c r="M18670">
        <v>9</v>
      </c>
      <c r="N18670">
        <v>120164.84375</v>
      </c>
    </row>
    <row r="18671" spans="1:14" x14ac:dyDescent="0.25">
      <c r="A18671" s="21" t="str">
        <f t="shared" si="291"/>
        <v>MOW M3C EAAJ_2033</v>
      </c>
      <c r="B18671" t="s">
        <v>130</v>
      </c>
      <c r="C18671" t="s">
        <v>88</v>
      </c>
      <c r="D18671" t="s">
        <v>21</v>
      </c>
      <c r="E18671" t="s">
        <v>5</v>
      </c>
      <c r="F18671" t="s">
        <v>32</v>
      </c>
      <c r="G18671">
        <v>251642.59375</v>
      </c>
      <c r="H18671">
        <v>68114.4609375</v>
      </c>
      <c r="I18671">
        <v>36677.47265625</v>
      </c>
      <c r="J18671">
        <v>0</v>
      </c>
      <c r="L18671" s="51">
        <v>48944</v>
      </c>
      <c r="M18671">
        <v>10</v>
      </c>
      <c r="N18671">
        <v>107818.3125</v>
      </c>
    </row>
    <row r="18672" spans="1:14" x14ac:dyDescent="0.25">
      <c r="A18672" s="21" t="str">
        <f t="shared" si="291"/>
        <v>MOW M3C EAAJ_2034</v>
      </c>
      <c r="B18672" t="s">
        <v>130</v>
      </c>
      <c r="C18672" t="s">
        <v>88</v>
      </c>
      <c r="D18672" t="s">
        <v>21</v>
      </c>
      <c r="E18672" t="s">
        <v>5</v>
      </c>
      <c r="F18672" t="s">
        <v>32</v>
      </c>
      <c r="G18672">
        <v>234163.859375</v>
      </c>
      <c r="H18672">
        <v>51894.23828125</v>
      </c>
      <c r="I18672">
        <v>38737.3359375</v>
      </c>
      <c r="J18672">
        <v>0</v>
      </c>
      <c r="L18672" s="51">
        <v>49309</v>
      </c>
      <c r="M18672">
        <v>11</v>
      </c>
      <c r="N18672">
        <v>92384.9140625</v>
      </c>
    </row>
    <row r="18673" spans="1:14" x14ac:dyDescent="0.25">
      <c r="A18673" s="21" t="str">
        <f t="shared" si="291"/>
        <v>MOW M3C EAAJ_2035</v>
      </c>
      <c r="B18673" t="s">
        <v>130</v>
      </c>
      <c r="C18673" t="s">
        <v>88</v>
      </c>
      <c r="D18673" t="s">
        <v>21</v>
      </c>
      <c r="E18673" t="s">
        <v>5</v>
      </c>
      <c r="F18673" t="s">
        <v>32</v>
      </c>
      <c r="G18673">
        <v>217441.46875</v>
      </c>
      <c r="H18673">
        <v>65595.4375</v>
      </c>
      <c r="I18673">
        <v>39778.4609375</v>
      </c>
      <c r="J18673">
        <v>0</v>
      </c>
      <c r="L18673" s="51">
        <v>49674</v>
      </c>
      <c r="M18673">
        <v>12</v>
      </c>
      <c r="N18673">
        <v>135197.390625</v>
      </c>
    </row>
    <row r="18674" spans="1:14" x14ac:dyDescent="0.25">
      <c r="A18674" s="21" t="str">
        <f t="shared" si="291"/>
        <v>MOW M3C EAAJ_2036</v>
      </c>
      <c r="B18674" t="s">
        <v>130</v>
      </c>
      <c r="C18674" t="s">
        <v>88</v>
      </c>
      <c r="D18674" t="s">
        <v>21</v>
      </c>
      <c r="E18674" t="s">
        <v>5</v>
      </c>
      <c r="F18674" t="s">
        <v>32</v>
      </c>
      <c r="G18674">
        <v>200831.734375</v>
      </c>
      <c r="H18674">
        <v>52021.26953125</v>
      </c>
      <c r="I18674">
        <v>43957.4453125</v>
      </c>
      <c r="J18674">
        <v>0</v>
      </c>
      <c r="L18674" s="51">
        <v>50040</v>
      </c>
      <c r="M18674">
        <v>13</v>
      </c>
      <c r="N18674">
        <v>124779.7109375</v>
      </c>
    </row>
    <row r="18675" spans="1:14" x14ac:dyDescent="0.25">
      <c r="A18675" s="21" t="str">
        <f t="shared" si="291"/>
        <v>MOW M3C EAAJ_2037</v>
      </c>
      <c r="B18675" t="s">
        <v>130</v>
      </c>
      <c r="C18675" t="s">
        <v>88</v>
      </c>
      <c r="D18675" t="s">
        <v>21</v>
      </c>
      <c r="E18675" t="s">
        <v>5</v>
      </c>
      <c r="F18675" t="s">
        <v>32</v>
      </c>
      <c r="G18675">
        <v>183211.59375</v>
      </c>
      <c r="H18675">
        <v>44107.984375</v>
      </c>
      <c r="I18675">
        <v>45775.5703125</v>
      </c>
      <c r="J18675">
        <v>0</v>
      </c>
      <c r="L18675" s="51">
        <v>50405</v>
      </c>
      <c r="M18675">
        <v>14</v>
      </c>
      <c r="N18675">
        <v>110029.890625</v>
      </c>
    </row>
    <row r="18676" spans="1:14" x14ac:dyDescent="0.25">
      <c r="A18676" s="21" t="str">
        <f t="shared" si="291"/>
        <v>MOW M3C EAAJ_2038</v>
      </c>
      <c r="B18676" t="s">
        <v>130</v>
      </c>
      <c r="C18676" t="s">
        <v>88</v>
      </c>
      <c r="D18676" t="s">
        <v>21</v>
      </c>
      <c r="E18676" t="s">
        <v>5</v>
      </c>
      <c r="F18676" t="s">
        <v>32</v>
      </c>
      <c r="G18676">
        <v>166343.671875</v>
      </c>
      <c r="H18676">
        <v>42110.44921875</v>
      </c>
      <c r="I18676">
        <v>46527.72265625</v>
      </c>
      <c r="J18676">
        <v>0</v>
      </c>
      <c r="L18676" s="51">
        <v>50770</v>
      </c>
      <c r="M18676">
        <v>15</v>
      </c>
      <c r="N18676">
        <v>138350.171875</v>
      </c>
    </row>
    <row r="18677" spans="1:14" x14ac:dyDescent="0.25">
      <c r="A18677" s="21" t="str">
        <f t="shared" si="291"/>
        <v>MOW M3C EAAJ_2039</v>
      </c>
      <c r="B18677" t="s">
        <v>130</v>
      </c>
      <c r="C18677" t="s">
        <v>88</v>
      </c>
      <c r="D18677" t="s">
        <v>21</v>
      </c>
      <c r="E18677" t="s">
        <v>5</v>
      </c>
      <c r="F18677" t="s">
        <v>32</v>
      </c>
      <c r="G18677">
        <v>159104.84375</v>
      </c>
      <c r="H18677">
        <v>49164.25</v>
      </c>
      <c r="I18677">
        <v>49614.69921875</v>
      </c>
      <c r="J18677">
        <v>0</v>
      </c>
      <c r="L18677" s="51">
        <v>51135</v>
      </c>
      <c r="M18677">
        <v>16</v>
      </c>
      <c r="N18677">
        <v>75970.1015625</v>
      </c>
    </row>
    <row r="18678" spans="1:14" x14ac:dyDescent="0.25">
      <c r="A18678" s="21" t="str">
        <f t="shared" si="291"/>
        <v>MOW M3C EAAJ_2040</v>
      </c>
      <c r="B18678" t="s">
        <v>130</v>
      </c>
      <c r="C18678" t="s">
        <v>88</v>
      </c>
      <c r="D18678" t="s">
        <v>21</v>
      </c>
      <c r="E18678" t="s">
        <v>5</v>
      </c>
      <c r="F18678" t="s">
        <v>32</v>
      </c>
      <c r="G18678">
        <v>139382.328125</v>
      </c>
      <c r="H18678">
        <v>31246.71875</v>
      </c>
      <c r="I18678">
        <v>30815.00390625</v>
      </c>
      <c r="J18678">
        <v>133313.8125</v>
      </c>
      <c r="L18678" s="51">
        <v>51501</v>
      </c>
      <c r="M18678">
        <v>17</v>
      </c>
      <c r="N18678">
        <v>79019.734375</v>
      </c>
    </row>
    <row r="18679" spans="1:14" x14ac:dyDescent="0.25">
      <c r="A18679" s="21" t="str">
        <f t="shared" si="291"/>
        <v>MOW M3C EAAJ_2041</v>
      </c>
      <c r="B18679" t="s">
        <v>130</v>
      </c>
      <c r="C18679" t="s">
        <v>88</v>
      </c>
      <c r="D18679" t="s">
        <v>21</v>
      </c>
      <c r="E18679" t="s">
        <v>5</v>
      </c>
      <c r="F18679" t="s">
        <v>32</v>
      </c>
      <c r="G18679">
        <v>119871.2890625</v>
      </c>
      <c r="H18679">
        <v>17163.04296875</v>
      </c>
      <c r="I18679">
        <v>30539.2734375</v>
      </c>
      <c r="J18679">
        <v>0</v>
      </c>
      <c r="L18679" s="51">
        <v>51866</v>
      </c>
      <c r="M18679">
        <v>18</v>
      </c>
      <c r="N18679">
        <v>61270.2890625</v>
      </c>
    </row>
    <row r="18680" spans="1:14" x14ac:dyDescent="0.25">
      <c r="A18680" s="21" t="str">
        <f t="shared" si="291"/>
        <v>MOW M3C EAAJ_2042</v>
      </c>
      <c r="B18680" t="s">
        <v>130</v>
      </c>
      <c r="C18680" t="s">
        <v>88</v>
      </c>
      <c r="D18680" t="s">
        <v>21</v>
      </c>
      <c r="E18680" t="s">
        <v>5</v>
      </c>
      <c r="F18680" t="s">
        <v>32</v>
      </c>
      <c r="G18680">
        <v>102512.3671875</v>
      </c>
      <c r="H18680">
        <v>8888.8984375</v>
      </c>
      <c r="I18680">
        <v>31436.40625</v>
      </c>
      <c r="J18680">
        <v>0</v>
      </c>
      <c r="L18680" s="51">
        <v>52231</v>
      </c>
      <c r="M18680">
        <v>19</v>
      </c>
      <c r="N18680">
        <v>30670.056640625</v>
      </c>
    </row>
    <row r="18681" spans="1:14" x14ac:dyDescent="0.25">
      <c r="A18681" s="21" t="str">
        <f t="shared" si="291"/>
        <v>MOW M3C EAAJ_2043</v>
      </c>
      <c r="B18681" t="s">
        <v>130</v>
      </c>
      <c r="C18681" t="s">
        <v>88</v>
      </c>
      <c r="D18681" t="s">
        <v>21</v>
      </c>
      <c r="E18681" t="s">
        <v>5</v>
      </c>
      <c r="F18681" t="s">
        <v>32</v>
      </c>
      <c r="G18681">
        <v>84058.2890625</v>
      </c>
      <c r="H18681">
        <v>7282.35205078125</v>
      </c>
      <c r="I18681">
        <v>156246.34375</v>
      </c>
      <c r="J18681">
        <v>0</v>
      </c>
      <c r="L18681" s="51">
        <v>52596</v>
      </c>
      <c r="M18681">
        <v>20</v>
      </c>
      <c r="N18681">
        <v>31416.736328125</v>
      </c>
    </row>
    <row r="18682" spans="1:14" x14ac:dyDescent="0.25">
      <c r="A18682" s="21" t="str">
        <f t="shared" si="291"/>
        <v>MOW M3C EAAJ_2024</v>
      </c>
      <c r="B18682" t="s">
        <v>130</v>
      </c>
      <c r="C18682" t="s">
        <v>88</v>
      </c>
      <c r="D18682" t="s">
        <v>21</v>
      </c>
      <c r="E18682" t="s">
        <v>5</v>
      </c>
      <c r="F18682" t="s">
        <v>8</v>
      </c>
      <c r="G18682">
        <v>0</v>
      </c>
      <c r="H18682">
        <v>0</v>
      </c>
      <c r="I18682">
        <v>0</v>
      </c>
      <c r="J18682">
        <v>0</v>
      </c>
      <c r="L18682" s="51">
        <v>45657</v>
      </c>
      <c r="M18682">
        <v>1</v>
      </c>
      <c r="N18682">
        <v>0</v>
      </c>
    </row>
    <row r="18683" spans="1:14" x14ac:dyDescent="0.25">
      <c r="A18683" s="21" t="str">
        <f t="shared" si="291"/>
        <v>MOW M3C EAAJ_2025</v>
      </c>
      <c r="B18683" t="s">
        <v>130</v>
      </c>
      <c r="C18683" t="s">
        <v>88</v>
      </c>
      <c r="D18683" t="s">
        <v>21</v>
      </c>
      <c r="E18683" t="s">
        <v>5</v>
      </c>
      <c r="F18683" t="s">
        <v>8</v>
      </c>
      <c r="G18683">
        <v>0</v>
      </c>
      <c r="H18683">
        <v>0</v>
      </c>
      <c r="I18683">
        <v>0</v>
      </c>
      <c r="J18683">
        <v>0</v>
      </c>
      <c r="L18683" s="51">
        <v>46022</v>
      </c>
      <c r="M18683">
        <v>2</v>
      </c>
      <c r="N18683">
        <v>0</v>
      </c>
    </row>
    <row r="18684" spans="1:14" x14ac:dyDescent="0.25">
      <c r="A18684" s="21" t="str">
        <f t="shared" si="291"/>
        <v>MOW M3C EAAJ_2026</v>
      </c>
      <c r="B18684" t="s">
        <v>130</v>
      </c>
      <c r="C18684" t="s">
        <v>88</v>
      </c>
      <c r="D18684" t="s">
        <v>21</v>
      </c>
      <c r="E18684" t="s">
        <v>5</v>
      </c>
      <c r="F18684" t="s">
        <v>8</v>
      </c>
      <c r="G18684">
        <v>0</v>
      </c>
      <c r="H18684">
        <v>0</v>
      </c>
      <c r="I18684">
        <v>0</v>
      </c>
      <c r="J18684">
        <v>0</v>
      </c>
      <c r="L18684" s="51">
        <v>46387</v>
      </c>
      <c r="M18684">
        <v>3</v>
      </c>
      <c r="N18684">
        <v>0</v>
      </c>
    </row>
    <row r="18685" spans="1:14" x14ac:dyDescent="0.25">
      <c r="A18685" s="21" t="str">
        <f t="shared" si="291"/>
        <v>MOW M3C EAAJ_2027</v>
      </c>
      <c r="B18685" t="s">
        <v>130</v>
      </c>
      <c r="C18685" t="s">
        <v>88</v>
      </c>
      <c r="D18685" t="s">
        <v>21</v>
      </c>
      <c r="E18685" t="s">
        <v>5</v>
      </c>
      <c r="F18685" t="s">
        <v>8</v>
      </c>
      <c r="G18685">
        <v>0</v>
      </c>
      <c r="H18685">
        <v>0</v>
      </c>
      <c r="I18685">
        <v>0</v>
      </c>
      <c r="J18685">
        <v>0</v>
      </c>
      <c r="L18685" s="51">
        <v>46752</v>
      </c>
      <c r="M18685">
        <v>4</v>
      </c>
      <c r="N18685">
        <v>0</v>
      </c>
    </row>
    <row r="18686" spans="1:14" x14ac:dyDescent="0.25">
      <c r="A18686" s="21" t="str">
        <f t="shared" si="291"/>
        <v>MOW M3C EAAJ_2028</v>
      </c>
      <c r="B18686" t="s">
        <v>130</v>
      </c>
      <c r="C18686" t="s">
        <v>88</v>
      </c>
      <c r="D18686" t="s">
        <v>21</v>
      </c>
      <c r="E18686" t="s">
        <v>5</v>
      </c>
      <c r="F18686" t="s">
        <v>8</v>
      </c>
      <c r="G18686">
        <v>0</v>
      </c>
      <c r="H18686">
        <v>0</v>
      </c>
      <c r="I18686">
        <v>0</v>
      </c>
      <c r="J18686">
        <v>0</v>
      </c>
      <c r="L18686" s="51">
        <v>47118</v>
      </c>
      <c r="M18686">
        <v>5</v>
      </c>
      <c r="N18686">
        <v>0</v>
      </c>
    </row>
    <row r="18687" spans="1:14" x14ac:dyDescent="0.25">
      <c r="A18687" s="21" t="str">
        <f t="shared" si="291"/>
        <v>MOW M3C EAAJ_2029</v>
      </c>
      <c r="B18687" t="s">
        <v>130</v>
      </c>
      <c r="C18687" t="s">
        <v>88</v>
      </c>
      <c r="D18687" t="s">
        <v>21</v>
      </c>
      <c r="E18687" t="s">
        <v>5</v>
      </c>
      <c r="F18687" t="s">
        <v>8</v>
      </c>
      <c r="G18687">
        <v>0</v>
      </c>
      <c r="H18687">
        <v>0</v>
      </c>
      <c r="I18687">
        <v>0</v>
      </c>
      <c r="J18687">
        <v>0</v>
      </c>
      <c r="L18687" s="51">
        <v>47483</v>
      </c>
      <c r="M18687">
        <v>6</v>
      </c>
      <c r="N18687">
        <v>0</v>
      </c>
    </row>
    <row r="18688" spans="1:14" x14ac:dyDescent="0.25">
      <c r="A18688" s="21" t="str">
        <f t="shared" si="291"/>
        <v>MOW M3C EAAJ_2030</v>
      </c>
      <c r="B18688" t="s">
        <v>130</v>
      </c>
      <c r="C18688" t="s">
        <v>88</v>
      </c>
      <c r="D18688" t="s">
        <v>21</v>
      </c>
      <c r="E18688" t="s">
        <v>5</v>
      </c>
      <c r="F18688" t="s">
        <v>8</v>
      </c>
      <c r="G18688">
        <v>0</v>
      </c>
      <c r="H18688">
        <v>0</v>
      </c>
      <c r="I18688">
        <v>0</v>
      </c>
      <c r="J18688">
        <v>0</v>
      </c>
      <c r="L18688" s="51">
        <v>47848</v>
      </c>
      <c r="M18688">
        <v>7</v>
      </c>
      <c r="N18688">
        <v>0</v>
      </c>
    </row>
    <row r="18689" spans="1:14" x14ac:dyDescent="0.25">
      <c r="A18689" s="21" t="str">
        <f t="shared" si="291"/>
        <v>MOW M3C EAAJ_2031</v>
      </c>
      <c r="B18689" t="s">
        <v>130</v>
      </c>
      <c r="C18689" t="s">
        <v>88</v>
      </c>
      <c r="D18689" t="s">
        <v>21</v>
      </c>
      <c r="E18689" t="s">
        <v>5</v>
      </c>
      <c r="F18689" t="s">
        <v>8</v>
      </c>
      <c r="G18689">
        <v>0</v>
      </c>
      <c r="H18689">
        <v>0</v>
      </c>
      <c r="I18689">
        <v>0</v>
      </c>
      <c r="J18689">
        <v>0</v>
      </c>
      <c r="L18689" s="51">
        <v>48213</v>
      </c>
      <c r="M18689">
        <v>8</v>
      </c>
      <c r="N18689">
        <v>0</v>
      </c>
    </row>
    <row r="18690" spans="1:14" x14ac:dyDescent="0.25">
      <c r="A18690" s="21" t="str">
        <f t="shared" ref="A18690:A18753" si="292">B18690&amp;" "&amp;D18690&amp;" "&amp;C18690&amp;"_"&amp;YEAR(L18690)</f>
        <v>MOW M3C EAAJ_2032</v>
      </c>
      <c r="B18690" t="s">
        <v>130</v>
      </c>
      <c r="C18690" t="s">
        <v>88</v>
      </c>
      <c r="D18690" t="s">
        <v>21</v>
      </c>
      <c r="E18690" t="s">
        <v>5</v>
      </c>
      <c r="F18690" t="s">
        <v>8</v>
      </c>
      <c r="G18690">
        <v>0</v>
      </c>
      <c r="H18690">
        <v>0</v>
      </c>
      <c r="I18690">
        <v>0</v>
      </c>
      <c r="J18690">
        <v>0</v>
      </c>
      <c r="L18690" s="51">
        <v>48579</v>
      </c>
      <c r="M18690">
        <v>9</v>
      </c>
      <c r="N18690">
        <v>0</v>
      </c>
    </row>
    <row r="18691" spans="1:14" x14ac:dyDescent="0.25">
      <c r="A18691" s="21" t="str">
        <f t="shared" si="292"/>
        <v>MOW M3C EAAJ_2033</v>
      </c>
      <c r="B18691" t="s">
        <v>130</v>
      </c>
      <c r="C18691" t="s">
        <v>88</v>
      </c>
      <c r="D18691" t="s">
        <v>21</v>
      </c>
      <c r="E18691" t="s">
        <v>5</v>
      </c>
      <c r="F18691" t="s">
        <v>8</v>
      </c>
      <c r="G18691">
        <v>0</v>
      </c>
      <c r="H18691">
        <v>0</v>
      </c>
      <c r="I18691">
        <v>0</v>
      </c>
      <c r="J18691">
        <v>0</v>
      </c>
      <c r="L18691" s="51">
        <v>48944</v>
      </c>
      <c r="M18691">
        <v>10</v>
      </c>
      <c r="N18691">
        <v>0</v>
      </c>
    </row>
    <row r="18692" spans="1:14" x14ac:dyDescent="0.25">
      <c r="A18692" s="21" t="str">
        <f t="shared" si="292"/>
        <v>MOW M3C EAAJ_2034</v>
      </c>
      <c r="B18692" t="s">
        <v>130</v>
      </c>
      <c r="C18692" t="s">
        <v>88</v>
      </c>
      <c r="D18692" t="s">
        <v>21</v>
      </c>
      <c r="E18692" t="s">
        <v>5</v>
      </c>
      <c r="F18692" t="s">
        <v>8</v>
      </c>
      <c r="G18692">
        <v>0</v>
      </c>
      <c r="H18692">
        <v>0</v>
      </c>
      <c r="I18692">
        <v>0</v>
      </c>
      <c r="J18692">
        <v>0</v>
      </c>
      <c r="L18692" s="51">
        <v>49309</v>
      </c>
      <c r="M18692">
        <v>11</v>
      </c>
      <c r="N18692">
        <v>0</v>
      </c>
    </row>
    <row r="18693" spans="1:14" x14ac:dyDescent="0.25">
      <c r="A18693" s="21" t="str">
        <f t="shared" si="292"/>
        <v>MOW M3C EAAJ_2035</v>
      </c>
      <c r="B18693" t="s">
        <v>130</v>
      </c>
      <c r="C18693" t="s">
        <v>88</v>
      </c>
      <c r="D18693" t="s">
        <v>21</v>
      </c>
      <c r="E18693" t="s">
        <v>5</v>
      </c>
      <c r="F18693" t="s">
        <v>8</v>
      </c>
      <c r="G18693">
        <v>0</v>
      </c>
      <c r="H18693">
        <v>0</v>
      </c>
      <c r="I18693">
        <v>0</v>
      </c>
      <c r="J18693">
        <v>0</v>
      </c>
      <c r="L18693" s="51">
        <v>49674</v>
      </c>
      <c r="M18693">
        <v>12</v>
      </c>
      <c r="N18693">
        <v>0</v>
      </c>
    </row>
    <row r="18694" spans="1:14" x14ac:dyDescent="0.25">
      <c r="A18694" s="21" t="str">
        <f t="shared" si="292"/>
        <v>MOW M3C EAAJ_2036</v>
      </c>
      <c r="B18694" t="s">
        <v>130</v>
      </c>
      <c r="C18694" t="s">
        <v>88</v>
      </c>
      <c r="D18694" t="s">
        <v>21</v>
      </c>
      <c r="E18694" t="s">
        <v>5</v>
      </c>
      <c r="F18694" t="s">
        <v>8</v>
      </c>
      <c r="G18694">
        <v>0</v>
      </c>
      <c r="H18694">
        <v>0</v>
      </c>
      <c r="I18694">
        <v>0</v>
      </c>
      <c r="J18694">
        <v>0</v>
      </c>
      <c r="L18694" s="51">
        <v>50040</v>
      </c>
      <c r="M18694">
        <v>13</v>
      </c>
      <c r="N18694">
        <v>0</v>
      </c>
    </row>
    <row r="18695" spans="1:14" x14ac:dyDescent="0.25">
      <c r="A18695" s="21" t="str">
        <f t="shared" si="292"/>
        <v>MOW M3C EAAJ_2037</v>
      </c>
      <c r="B18695" t="s">
        <v>130</v>
      </c>
      <c r="C18695" t="s">
        <v>88</v>
      </c>
      <c r="D18695" t="s">
        <v>21</v>
      </c>
      <c r="E18695" t="s">
        <v>5</v>
      </c>
      <c r="F18695" t="s">
        <v>8</v>
      </c>
      <c r="G18695">
        <v>0</v>
      </c>
      <c r="H18695">
        <v>0</v>
      </c>
      <c r="I18695">
        <v>0</v>
      </c>
      <c r="J18695">
        <v>0</v>
      </c>
      <c r="L18695" s="51">
        <v>50405</v>
      </c>
      <c r="M18695">
        <v>14</v>
      </c>
      <c r="N18695">
        <v>0</v>
      </c>
    </row>
    <row r="18696" spans="1:14" x14ac:dyDescent="0.25">
      <c r="A18696" s="21" t="str">
        <f t="shared" si="292"/>
        <v>MOW M3C EAAJ_2038</v>
      </c>
      <c r="B18696" t="s">
        <v>130</v>
      </c>
      <c r="C18696" t="s">
        <v>88</v>
      </c>
      <c r="D18696" t="s">
        <v>21</v>
      </c>
      <c r="E18696" t="s">
        <v>5</v>
      </c>
      <c r="F18696" t="s">
        <v>8</v>
      </c>
      <c r="G18696">
        <v>0</v>
      </c>
      <c r="H18696">
        <v>0</v>
      </c>
      <c r="I18696">
        <v>0</v>
      </c>
      <c r="J18696">
        <v>0</v>
      </c>
      <c r="L18696" s="51">
        <v>50770</v>
      </c>
      <c r="M18696">
        <v>15</v>
      </c>
      <c r="N18696">
        <v>0</v>
      </c>
    </row>
    <row r="18697" spans="1:14" x14ac:dyDescent="0.25">
      <c r="A18697" s="21" t="str">
        <f t="shared" si="292"/>
        <v>MOW M3C EAAJ_2039</v>
      </c>
      <c r="B18697" t="s">
        <v>130</v>
      </c>
      <c r="C18697" t="s">
        <v>88</v>
      </c>
      <c r="D18697" t="s">
        <v>21</v>
      </c>
      <c r="E18697" t="s">
        <v>5</v>
      </c>
      <c r="F18697" t="s">
        <v>8</v>
      </c>
      <c r="G18697">
        <v>0</v>
      </c>
      <c r="H18697">
        <v>0</v>
      </c>
      <c r="I18697">
        <v>0</v>
      </c>
      <c r="J18697">
        <v>0</v>
      </c>
      <c r="L18697" s="51">
        <v>51135</v>
      </c>
      <c r="M18697">
        <v>16</v>
      </c>
      <c r="N18697">
        <v>0</v>
      </c>
    </row>
    <row r="18698" spans="1:14" x14ac:dyDescent="0.25">
      <c r="A18698" s="21" t="str">
        <f t="shared" si="292"/>
        <v>MOW M3C EAAJ_2040</v>
      </c>
      <c r="B18698" t="s">
        <v>130</v>
      </c>
      <c r="C18698" t="s">
        <v>88</v>
      </c>
      <c r="D18698" t="s">
        <v>21</v>
      </c>
      <c r="E18698" t="s">
        <v>5</v>
      </c>
      <c r="F18698" t="s">
        <v>8</v>
      </c>
      <c r="G18698">
        <v>0</v>
      </c>
      <c r="H18698">
        <v>0</v>
      </c>
      <c r="I18698">
        <v>0</v>
      </c>
      <c r="J18698">
        <v>0</v>
      </c>
      <c r="L18698" s="51">
        <v>51501</v>
      </c>
      <c r="M18698">
        <v>17</v>
      </c>
      <c r="N18698">
        <v>0</v>
      </c>
    </row>
    <row r="18699" spans="1:14" x14ac:dyDescent="0.25">
      <c r="A18699" s="21" t="str">
        <f t="shared" si="292"/>
        <v>MOW M3C EAAJ_2041</v>
      </c>
      <c r="B18699" t="s">
        <v>130</v>
      </c>
      <c r="C18699" t="s">
        <v>88</v>
      </c>
      <c r="D18699" t="s">
        <v>21</v>
      </c>
      <c r="E18699" t="s">
        <v>5</v>
      </c>
      <c r="F18699" t="s">
        <v>8</v>
      </c>
      <c r="G18699">
        <v>0</v>
      </c>
      <c r="H18699">
        <v>0</v>
      </c>
      <c r="I18699">
        <v>0</v>
      </c>
      <c r="J18699">
        <v>0</v>
      </c>
      <c r="L18699" s="51">
        <v>51866</v>
      </c>
      <c r="M18699">
        <v>18</v>
      </c>
      <c r="N18699">
        <v>0</v>
      </c>
    </row>
    <row r="18700" spans="1:14" x14ac:dyDescent="0.25">
      <c r="A18700" s="21" t="str">
        <f t="shared" si="292"/>
        <v>MOW M3C EAAJ_2042</v>
      </c>
      <c r="B18700" t="s">
        <v>130</v>
      </c>
      <c r="C18700" t="s">
        <v>88</v>
      </c>
      <c r="D18700" t="s">
        <v>21</v>
      </c>
      <c r="E18700" t="s">
        <v>5</v>
      </c>
      <c r="F18700" t="s">
        <v>8</v>
      </c>
      <c r="G18700">
        <v>0</v>
      </c>
      <c r="H18700">
        <v>0</v>
      </c>
      <c r="I18700">
        <v>0</v>
      </c>
      <c r="J18700">
        <v>0</v>
      </c>
      <c r="L18700" s="51">
        <v>52231</v>
      </c>
      <c r="M18700">
        <v>19</v>
      </c>
      <c r="N18700">
        <v>0</v>
      </c>
    </row>
    <row r="18701" spans="1:14" x14ac:dyDescent="0.25">
      <c r="A18701" s="21" t="str">
        <f t="shared" si="292"/>
        <v>MOW M3C EAAJ_2043</v>
      </c>
      <c r="B18701" t="s">
        <v>130</v>
      </c>
      <c r="C18701" t="s">
        <v>88</v>
      </c>
      <c r="D18701" t="s">
        <v>21</v>
      </c>
      <c r="E18701" t="s">
        <v>5</v>
      </c>
      <c r="F18701" t="s">
        <v>8</v>
      </c>
      <c r="G18701">
        <v>0</v>
      </c>
      <c r="H18701">
        <v>0</v>
      </c>
      <c r="I18701">
        <v>0</v>
      </c>
      <c r="J18701">
        <v>0</v>
      </c>
      <c r="L18701" s="51">
        <v>52596</v>
      </c>
      <c r="M18701">
        <v>20</v>
      </c>
      <c r="N18701">
        <v>0</v>
      </c>
    </row>
    <row r="18702" spans="1:14" x14ac:dyDescent="0.25">
      <c r="A18702" s="21" t="str">
        <f t="shared" si="292"/>
        <v>MOW H2C FAAA_2024</v>
      </c>
      <c r="B18702" t="s">
        <v>130</v>
      </c>
      <c r="C18702" t="s">
        <v>142</v>
      </c>
      <c r="D18702" t="s">
        <v>19</v>
      </c>
      <c r="E18702" t="s">
        <v>29</v>
      </c>
      <c r="F18702" t="s">
        <v>28</v>
      </c>
      <c r="K18702">
        <v>0</v>
      </c>
      <c r="L18702" s="51">
        <v>45657</v>
      </c>
      <c r="M18702">
        <v>1</v>
      </c>
    </row>
    <row r="18703" spans="1:14" x14ac:dyDescent="0.25">
      <c r="A18703" s="21" t="str">
        <f t="shared" si="292"/>
        <v>MOW H2C FAAA_2025</v>
      </c>
      <c r="B18703" t="s">
        <v>130</v>
      </c>
      <c r="C18703" t="s">
        <v>142</v>
      </c>
      <c r="D18703" t="s">
        <v>19</v>
      </c>
      <c r="E18703" t="s">
        <v>29</v>
      </c>
      <c r="F18703" t="s">
        <v>28</v>
      </c>
      <c r="K18703">
        <v>0</v>
      </c>
      <c r="L18703" s="51">
        <v>46022</v>
      </c>
      <c r="M18703">
        <v>2</v>
      </c>
    </row>
    <row r="18704" spans="1:14" x14ac:dyDescent="0.25">
      <c r="A18704" s="21" t="str">
        <f t="shared" si="292"/>
        <v>MOW H2C FAAA_2026</v>
      </c>
      <c r="B18704" t="s">
        <v>130</v>
      </c>
      <c r="C18704" t="s">
        <v>142</v>
      </c>
      <c r="D18704" t="s">
        <v>19</v>
      </c>
      <c r="E18704" t="s">
        <v>29</v>
      </c>
      <c r="F18704" t="s">
        <v>28</v>
      </c>
      <c r="K18704">
        <v>0</v>
      </c>
      <c r="L18704" s="51">
        <v>46387</v>
      </c>
      <c r="M18704">
        <v>3</v>
      </c>
    </row>
    <row r="18705" spans="1:13" x14ac:dyDescent="0.25">
      <c r="A18705" s="21" t="str">
        <f t="shared" si="292"/>
        <v>MOW H2C FAAA_2027</v>
      </c>
      <c r="B18705" t="s">
        <v>130</v>
      </c>
      <c r="C18705" t="s">
        <v>142</v>
      </c>
      <c r="D18705" t="s">
        <v>19</v>
      </c>
      <c r="E18705" t="s">
        <v>29</v>
      </c>
      <c r="F18705" t="s">
        <v>28</v>
      </c>
      <c r="K18705">
        <v>0</v>
      </c>
      <c r="L18705" s="51">
        <v>46752</v>
      </c>
      <c r="M18705">
        <v>4</v>
      </c>
    </row>
    <row r="18706" spans="1:13" x14ac:dyDescent="0.25">
      <c r="A18706" s="21" t="str">
        <f t="shared" si="292"/>
        <v>MOW H2C FAAA_2028</v>
      </c>
      <c r="B18706" t="s">
        <v>130</v>
      </c>
      <c r="C18706" t="s">
        <v>142</v>
      </c>
      <c r="D18706" t="s">
        <v>19</v>
      </c>
      <c r="E18706" t="s">
        <v>29</v>
      </c>
      <c r="F18706" t="s">
        <v>28</v>
      </c>
      <c r="K18706">
        <v>0</v>
      </c>
      <c r="L18706" s="51">
        <v>47118</v>
      </c>
      <c r="M18706">
        <v>5</v>
      </c>
    </row>
    <row r="18707" spans="1:13" x14ac:dyDescent="0.25">
      <c r="A18707" s="21" t="str">
        <f t="shared" si="292"/>
        <v>MOW H2C FAAA_2029</v>
      </c>
      <c r="B18707" t="s">
        <v>130</v>
      </c>
      <c r="C18707" t="s">
        <v>142</v>
      </c>
      <c r="D18707" t="s">
        <v>19</v>
      </c>
      <c r="E18707" t="s">
        <v>29</v>
      </c>
      <c r="F18707" t="s">
        <v>28</v>
      </c>
      <c r="K18707">
        <v>0</v>
      </c>
      <c r="L18707" s="51">
        <v>47483</v>
      </c>
      <c r="M18707">
        <v>6</v>
      </c>
    </row>
    <row r="18708" spans="1:13" x14ac:dyDescent="0.25">
      <c r="A18708" s="21" t="str">
        <f t="shared" si="292"/>
        <v>MOW H2C FAAA_2030</v>
      </c>
      <c r="B18708" t="s">
        <v>130</v>
      </c>
      <c r="C18708" t="s">
        <v>142</v>
      </c>
      <c r="D18708" t="s">
        <v>19</v>
      </c>
      <c r="E18708" t="s">
        <v>29</v>
      </c>
      <c r="F18708" t="s">
        <v>28</v>
      </c>
      <c r="K18708">
        <v>0</v>
      </c>
      <c r="L18708" s="51">
        <v>47848</v>
      </c>
      <c r="M18708">
        <v>7</v>
      </c>
    </row>
    <row r="18709" spans="1:13" x14ac:dyDescent="0.25">
      <c r="A18709" s="21" t="str">
        <f t="shared" si="292"/>
        <v>MOW H2C FAAA_2031</v>
      </c>
      <c r="B18709" t="s">
        <v>130</v>
      </c>
      <c r="C18709" t="s">
        <v>142</v>
      </c>
      <c r="D18709" t="s">
        <v>19</v>
      </c>
      <c r="E18709" t="s">
        <v>29</v>
      </c>
      <c r="F18709" t="s">
        <v>28</v>
      </c>
      <c r="K18709">
        <v>0</v>
      </c>
      <c r="L18709" s="51">
        <v>48213</v>
      </c>
      <c r="M18709">
        <v>8</v>
      </c>
    </row>
    <row r="18710" spans="1:13" x14ac:dyDescent="0.25">
      <c r="A18710" s="21" t="str">
        <f t="shared" si="292"/>
        <v>MOW H2C FAAA_2032</v>
      </c>
      <c r="B18710" t="s">
        <v>130</v>
      </c>
      <c r="C18710" t="s">
        <v>142</v>
      </c>
      <c r="D18710" t="s">
        <v>19</v>
      </c>
      <c r="E18710" t="s">
        <v>29</v>
      </c>
      <c r="F18710" t="s">
        <v>28</v>
      </c>
      <c r="K18710">
        <v>0</v>
      </c>
      <c r="L18710" s="51">
        <v>48579</v>
      </c>
      <c r="M18710">
        <v>9</v>
      </c>
    </row>
    <row r="18711" spans="1:13" x14ac:dyDescent="0.25">
      <c r="A18711" s="21" t="str">
        <f t="shared" si="292"/>
        <v>MOW H2C FAAA_2033</v>
      </c>
      <c r="B18711" t="s">
        <v>130</v>
      </c>
      <c r="C18711" t="s">
        <v>142</v>
      </c>
      <c r="D18711" t="s">
        <v>19</v>
      </c>
      <c r="E18711" t="s">
        <v>29</v>
      </c>
      <c r="F18711" t="s">
        <v>28</v>
      </c>
      <c r="K18711">
        <v>0</v>
      </c>
      <c r="L18711" s="51">
        <v>48944</v>
      </c>
      <c r="M18711">
        <v>10</v>
      </c>
    </row>
    <row r="18712" spans="1:13" x14ac:dyDescent="0.25">
      <c r="A18712" s="21" t="str">
        <f t="shared" si="292"/>
        <v>MOW H2C FAAA_2034</v>
      </c>
      <c r="B18712" t="s">
        <v>130</v>
      </c>
      <c r="C18712" t="s">
        <v>142</v>
      </c>
      <c r="D18712" t="s">
        <v>19</v>
      </c>
      <c r="E18712" t="s">
        <v>29</v>
      </c>
      <c r="F18712" t="s">
        <v>28</v>
      </c>
      <c r="K18712">
        <v>0</v>
      </c>
      <c r="L18712" s="51">
        <v>49309</v>
      </c>
      <c r="M18712">
        <v>11</v>
      </c>
    </row>
    <row r="18713" spans="1:13" x14ac:dyDescent="0.25">
      <c r="A18713" s="21" t="str">
        <f t="shared" si="292"/>
        <v>MOW H2C FAAA_2035</v>
      </c>
      <c r="B18713" t="s">
        <v>130</v>
      </c>
      <c r="C18713" t="s">
        <v>142</v>
      </c>
      <c r="D18713" t="s">
        <v>19</v>
      </c>
      <c r="E18713" t="s">
        <v>29</v>
      </c>
      <c r="F18713" t="s">
        <v>28</v>
      </c>
      <c r="K18713">
        <v>0</v>
      </c>
      <c r="L18713" s="51">
        <v>49674</v>
      </c>
      <c r="M18713">
        <v>12</v>
      </c>
    </row>
    <row r="18714" spans="1:13" x14ac:dyDescent="0.25">
      <c r="A18714" s="21" t="str">
        <f t="shared" si="292"/>
        <v>MOW H2C FAAA_2036</v>
      </c>
      <c r="B18714" t="s">
        <v>130</v>
      </c>
      <c r="C18714" t="s">
        <v>142</v>
      </c>
      <c r="D18714" t="s">
        <v>19</v>
      </c>
      <c r="E18714" t="s">
        <v>29</v>
      </c>
      <c r="F18714" t="s">
        <v>28</v>
      </c>
      <c r="K18714">
        <v>0</v>
      </c>
      <c r="L18714" s="51">
        <v>50040</v>
      </c>
      <c r="M18714">
        <v>13</v>
      </c>
    </row>
    <row r="18715" spans="1:13" x14ac:dyDescent="0.25">
      <c r="A18715" s="21" t="str">
        <f t="shared" si="292"/>
        <v>MOW H2C FAAA_2037</v>
      </c>
      <c r="B18715" t="s">
        <v>130</v>
      </c>
      <c r="C18715" t="s">
        <v>142</v>
      </c>
      <c r="D18715" t="s">
        <v>19</v>
      </c>
      <c r="E18715" t="s">
        <v>29</v>
      </c>
      <c r="F18715" t="s">
        <v>28</v>
      </c>
      <c r="K18715">
        <v>0</v>
      </c>
      <c r="L18715" s="51">
        <v>50405</v>
      </c>
      <c r="M18715">
        <v>14</v>
      </c>
    </row>
    <row r="18716" spans="1:13" x14ac:dyDescent="0.25">
      <c r="A18716" s="21" t="str">
        <f t="shared" si="292"/>
        <v>MOW H2C FAAA_2038</v>
      </c>
      <c r="B18716" t="s">
        <v>130</v>
      </c>
      <c r="C18716" t="s">
        <v>142</v>
      </c>
      <c r="D18716" t="s">
        <v>19</v>
      </c>
      <c r="E18716" t="s">
        <v>29</v>
      </c>
      <c r="F18716" t="s">
        <v>28</v>
      </c>
      <c r="K18716">
        <v>0</v>
      </c>
      <c r="L18716" s="51">
        <v>50770</v>
      </c>
      <c r="M18716">
        <v>15</v>
      </c>
    </row>
    <row r="18717" spans="1:13" x14ac:dyDescent="0.25">
      <c r="A18717" s="21" t="str">
        <f t="shared" si="292"/>
        <v>MOW H2C FAAA_2039</v>
      </c>
      <c r="B18717" t="s">
        <v>130</v>
      </c>
      <c r="C18717" t="s">
        <v>142</v>
      </c>
      <c r="D18717" t="s">
        <v>19</v>
      </c>
      <c r="E18717" t="s">
        <v>29</v>
      </c>
      <c r="F18717" t="s">
        <v>28</v>
      </c>
      <c r="K18717">
        <v>0</v>
      </c>
      <c r="L18717" s="51">
        <v>51135</v>
      </c>
      <c r="M18717">
        <v>16</v>
      </c>
    </row>
    <row r="18718" spans="1:13" x14ac:dyDescent="0.25">
      <c r="A18718" s="21" t="str">
        <f t="shared" si="292"/>
        <v>MOW H2C FAAA_2040</v>
      </c>
      <c r="B18718" t="s">
        <v>130</v>
      </c>
      <c r="C18718" t="s">
        <v>142</v>
      </c>
      <c r="D18718" t="s">
        <v>19</v>
      </c>
      <c r="E18718" t="s">
        <v>29</v>
      </c>
      <c r="F18718" t="s">
        <v>28</v>
      </c>
      <c r="K18718">
        <v>0</v>
      </c>
      <c r="L18718" s="51">
        <v>51501</v>
      </c>
      <c r="M18718">
        <v>17</v>
      </c>
    </row>
    <row r="18719" spans="1:13" x14ac:dyDescent="0.25">
      <c r="A18719" s="21" t="str">
        <f t="shared" si="292"/>
        <v>MOW H2C FAAA_2041</v>
      </c>
      <c r="B18719" t="s">
        <v>130</v>
      </c>
      <c r="C18719" t="s">
        <v>142</v>
      </c>
      <c r="D18719" t="s">
        <v>19</v>
      </c>
      <c r="E18719" t="s">
        <v>29</v>
      </c>
      <c r="F18719" t="s">
        <v>28</v>
      </c>
      <c r="K18719">
        <v>0</v>
      </c>
      <c r="L18719" s="51">
        <v>51866</v>
      </c>
      <c r="M18719">
        <v>18</v>
      </c>
    </row>
    <row r="18720" spans="1:13" x14ac:dyDescent="0.25">
      <c r="A18720" s="21" t="str">
        <f t="shared" si="292"/>
        <v>MOW H2C FAAA_2042</v>
      </c>
      <c r="B18720" t="s">
        <v>130</v>
      </c>
      <c r="C18720" t="s">
        <v>142</v>
      </c>
      <c r="D18720" t="s">
        <v>19</v>
      </c>
      <c r="E18720" t="s">
        <v>29</v>
      </c>
      <c r="F18720" t="s">
        <v>28</v>
      </c>
      <c r="K18720">
        <v>0</v>
      </c>
      <c r="L18720" s="51">
        <v>52231</v>
      </c>
      <c r="M18720">
        <v>19</v>
      </c>
    </row>
    <row r="18721" spans="1:13" x14ac:dyDescent="0.25">
      <c r="A18721" s="21" t="str">
        <f t="shared" si="292"/>
        <v>MOW H2C FAAA_2043</v>
      </c>
      <c r="B18721" t="s">
        <v>130</v>
      </c>
      <c r="C18721" t="s">
        <v>142</v>
      </c>
      <c r="D18721" t="s">
        <v>19</v>
      </c>
      <c r="E18721" t="s">
        <v>29</v>
      </c>
      <c r="F18721" t="s">
        <v>28</v>
      </c>
      <c r="K18721">
        <v>0</v>
      </c>
      <c r="L18721" s="51">
        <v>52596</v>
      </c>
      <c r="M18721">
        <v>20</v>
      </c>
    </row>
    <row r="18722" spans="1:13" x14ac:dyDescent="0.25">
      <c r="A18722" s="21" t="str">
        <f t="shared" si="292"/>
        <v>MOW H2C FAAA_2024</v>
      </c>
      <c r="B18722" t="s">
        <v>130</v>
      </c>
      <c r="C18722" t="s">
        <v>142</v>
      </c>
      <c r="D18722" t="s">
        <v>19</v>
      </c>
      <c r="E18722" t="s">
        <v>29</v>
      </c>
      <c r="F18722" t="s">
        <v>31</v>
      </c>
      <c r="K18722">
        <v>0</v>
      </c>
      <c r="L18722" s="51">
        <v>45657</v>
      </c>
      <c r="M18722">
        <v>1</v>
      </c>
    </row>
    <row r="18723" spans="1:13" x14ac:dyDescent="0.25">
      <c r="A18723" s="21" t="str">
        <f t="shared" si="292"/>
        <v>MOW H2C FAAA_2025</v>
      </c>
      <c r="B18723" t="s">
        <v>130</v>
      </c>
      <c r="C18723" t="s">
        <v>142</v>
      </c>
      <c r="D18723" t="s">
        <v>19</v>
      </c>
      <c r="E18723" t="s">
        <v>29</v>
      </c>
      <c r="F18723" t="s">
        <v>31</v>
      </c>
      <c r="K18723">
        <v>0</v>
      </c>
      <c r="L18723" s="51">
        <v>46022</v>
      </c>
      <c r="M18723">
        <v>2</v>
      </c>
    </row>
    <row r="18724" spans="1:13" x14ac:dyDescent="0.25">
      <c r="A18724" s="21" t="str">
        <f t="shared" si="292"/>
        <v>MOW H2C FAAA_2026</v>
      </c>
      <c r="B18724" t="s">
        <v>130</v>
      </c>
      <c r="C18724" t="s">
        <v>142</v>
      </c>
      <c r="D18724" t="s">
        <v>19</v>
      </c>
      <c r="E18724" t="s">
        <v>29</v>
      </c>
      <c r="F18724" t="s">
        <v>31</v>
      </c>
      <c r="K18724">
        <v>0</v>
      </c>
      <c r="L18724" s="51">
        <v>46387</v>
      </c>
      <c r="M18724">
        <v>3</v>
      </c>
    </row>
    <row r="18725" spans="1:13" x14ac:dyDescent="0.25">
      <c r="A18725" s="21" t="str">
        <f t="shared" si="292"/>
        <v>MOW H2C FAAA_2027</v>
      </c>
      <c r="B18725" t="s">
        <v>130</v>
      </c>
      <c r="C18725" t="s">
        <v>142</v>
      </c>
      <c r="D18725" t="s">
        <v>19</v>
      </c>
      <c r="E18725" t="s">
        <v>29</v>
      </c>
      <c r="F18725" t="s">
        <v>31</v>
      </c>
      <c r="K18725">
        <v>0</v>
      </c>
      <c r="L18725" s="51">
        <v>46752</v>
      </c>
      <c r="M18725">
        <v>4</v>
      </c>
    </row>
    <row r="18726" spans="1:13" x14ac:dyDescent="0.25">
      <c r="A18726" s="21" t="str">
        <f t="shared" si="292"/>
        <v>MOW H2C FAAA_2028</v>
      </c>
      <c r="B18726" t="s">
        <v>130</v>
      </c>
      <c r="C18726" t="s">
        <v>142</v>
      </c>
      <c r="D18726" t="s">
        <v>19</v>
      </c>
      <c r="E18726" t="s">
        <v>29</v>
      </c>
      <c r="F18726" t="s">
        <v>31</v>
      </c>
      <c r="K18726">
        <v>0</v>
      </c>
      <c r="L18726" s="51">
        <v>47118</v>
      </c>
      <c r="M18726">
        <v>5</v>
      </c>
    </row>
    <row r="18727" spans="1:13" x14ac:dyDescent="0.25">
      <c r="A18727" s="21" t="str">
        <f t="shared" si="292"/>
        <v>MOW H2C FAAA_2029</v>
      </c>
      <c r="B18727" t="s">
        <v>130</v>
      </c>
      <c r="C18727" t="s">
        <v>142</v>
      </c>
      <c r="D18727" t="s">
        <v>19</v>
      </c>
      <c r="E18727" t="s">
        <v>29</v>
      </c>
      <c r="F18727" t="s">
        <v>31</v>
      </c>
      <c r="K18727">
        <v>0</v>
      </c>
      <c r="L18727" s="51">
        <v>47483</v>
      </c>
      <c r="M18727">
        <v>6</v>
      </c>
    </row>
    <row r="18728" spans="1:13" x14ac:dyDescent="0.25">
      <c r="A18728" s="21" t="str">
        <f t="shared" si="292"/>
        <v>MOW H2C FAAA_2030</v>
      </c>
      <c r="B18728" t="s">
        <v>130</v>
      </c>
      <c r="C18728" t="s">
        <v>142</v>
      </c>
      <c r="D18728" t="s">
        <v>19</v>
      </c>
      <c r="E18728" t="s">
        <v>29</v>
      </c>
      <c r="F18728" t="s">
        <v>31</v>
      </c>
      <c r="K18728">
        <v>0</v>
      </c>
      <c r="L18728" s="51">
        <v>47848</v>
      </c>
      <c r="M18728">
        <v>7</v>
      </c>
    </row>
    <row r="18729" spans="1:13" x14ac:dyDescent="0.25">
      <c r="A18729" s="21" t="str">
        <f t="shared" si="292"/>
        <v>MOW H2C FAAA_2031</v>
      </c>
      <c r="B18729" t="s">
        <v>130</v>
      </c>
      <c r="C18729" t="s">
        <v>142</v>
      </c>
      <c r="D18729" t="s">
        <v>19</v>
      </c>
      <c r="E18729" t="s">
        <v>29</v>
      </c>
      <c r="F18729" t="s">
        <v>31</v>
      </c>
      <c r="K18729">
        <v>0</v>
      </c>
      <c r="L18729" s="51">
        <v>48213</v>
      </c>
      <c r="M18729">
        <v>8</v>
      </c>
    </row>
    <row r="18730" spans="1:13" x14ac:dyDescent="0.25">
      <c r="A18730" s="21" t="str">
        <f t="shared" si="292"/>
        <v>MOW H2C FAAA_2032</v>
      </c>
      <c r="B18730" t="s">
        <v>130</v>
      </c>
      <c r="C18730" t="s">
        <v>142</v>
      </c>
      <c r="D18730" t="s">
        <v>19</v>
      </c>
      <c r="E18730" t="s">
        <v>29</v>
      </c>
      <c r="F18730" t="s">
        <v>31</v>
      </c>
      <c r="K18730">
        <v>0</v>
      </c>
      <c r="L18730" s="51">
        <v>48579</v>
      </c>
      <c r="M18730">
        <v>9</v>
      </c>
    </row>
    <row r="18731" spans="1:13" x14ac:dyDescent="0.25">
      <c r="A18731" s="21" t="str">
        <f t="shared" si="292"/>
        <v>MOW H2C FAAA_2033</v>
      </c>
      <c r="B18731" t="s">
        <v>130</v>
      </c>
      <c r="C18731" t="s">
        <v>142</v>
      </c>
      <c r="D18731" t="s">
        <v>19</v>
      </c>
      <c r="E18731" t="s">
        <v>29</v>
      </c>
      <c r="F18731" t="s">
        <v>31</v>
      </c>
      <c r="K18731">
        <v>0</v>
      </c>
      <c r="L18731" s="51">
        <v>48944</v>
      </c>
      <c r="M18731">
        <v>10</v>
      </c>
    </row>
    <row r="18732" spans="1:13" x14ac:dyDescent="0.25">
      <c r="A18732" s="21" t="str">
        <f t="shared" si="292"/>
        <v>MOW H2C FAAA_2034</v>
      </c>
      <c r="B18732" t="s">
        <v>130</v>
      </c>
      <c r="C18732" t="s">
        <v>142</v>
      </c>
      <c r="D18732" t="s">
        <v>19</v>
      </c>
      <c r="E18732" t="s">
        <v>29</v>
      </c>
      <c r="F18732" t="s">
        <v>31</v>
      </c>
      <c r="K18732">
        <v>0</v>
      </c>
      <c r="L18732" s="51">
        <v>49309</v>
      </c>
      <c r="M18732">
        <v>11</v>
      </c>
    </row>
    <row r="18733" spans="1:13" x14ac:dyDescent="0.25">
      <c r="A18733" s="21" t="str">
        <f t="shared" si="292"/>
        <v>MOW H2C FAAA_2035</v>
      </c>
      <c r="B18733" t="s">
        <v>130</v>
      </c>
      <c r="C18733" t="s">
        <v>142</v>
      </c>
      <c r="D18733" t="s">
        <v>19</v>
      </c>
      <c r="E18733" t="s">
        <v>29</v>
      </c>
      <c r="F18733" t="s">
        <v>31</v>
      </c>
      <c r="K18733">
        <v>0</v>
      </c>
      <c r="L18733" s="51">
        <v>49674</v>
      </c>
      <c r="M18733">
        <v>12</v>
      </c>
    </row>
    <row r="18734" spans="1:13" x14ac:dyDescent="0.25">
      <c r="A18734" s="21" t="str">
        <f t="shared" si="292"/>
        <v>MOW H2C FAAA_2036</v>
      </c>
      <c r="B18734" t="s">
        <v>130</v>
      </c>
      <c r="C18734" t="s">
        <v>142</v>
      </c>
      <c r="D18734" t="s">
        <v>19</v>
      </c>
      <c r="E18734" t="s">
        <v>29</v>
      </c>
      <c r="F18734" t="s">
        <v>31</v>
      </c>
      <c r="K18734">
        <v>0</v>
      </c>
      <c r="L18734" s="51">
        <v>50040</v>
      </c>
      <c r="M18734">
        <v>13</v>
      </c>
    </row>
    <row r="18735" spans="1:13" x14ac:dyDescent="0.25">
      <c r="A18735" s="21" t="str">
        <f t="shared" si="292"/>
        <v>MOW H2C FAAA_2037</v>
      </c>
      <c r="B18735" t="s">
        <v>130</v>
      </c>
      <c r="C18735" t="s">
        <v>142</v>
      </c>
      <c r="D18735" t="s">
        <v>19</v>
      </c>
      <c r="E18735" t="s">
        <v>29</v>
      </c>
      <c r="F18735" t="s">
        <v>31</v>
      </c>
      <c r="K18735">
        <v>0</v>
      </c>
      <c r="L18735" s="51">
        <v>50405</v>
      </c>
      <c r="M18735">
        <v>14</v>
      </c>
    </row>
    <row r="18736" spans="1:13" x14ac:dyDescent="0.25">
      <c r="A18736" s="21" t="str">
        <f t="shared" si="292"/>
        <v>MOW H2C FAAA_2038</v>
      </c>
      <c r="B18736" t="s">
        <v>130</v>
      </c>
      <c r="C18736" t="s">
        <v>142</v>
      </c>
      <c r="D18736" t="s">
        <v>19</v>
      </c>
      <c r="E18736" t="s">
        <v>29</v>
      </c>
      <c r="F18736" t="s">
        <v>31</v>
      </c>
      <c r="K18736">
        <v>0</v>
      </c>
      <c r="L18736" s="51">
        <v>50770</v>
      </c>
      <c r="M18736">
        <v>15</v>
      </c>
    </row>
    <row r="18737" spans="1:14" x14ac:dyDescent="0.25">
      <c r="A18737" s="21" t="str">
        <f t="shared" si="292"/>
        <v>MOW H2C FAAA_2039</v>
      </c>
      <c r="B18737" t="s">
        <v>130</v>
      </c>
      <c r="C18737" t="s">
        <v>142</v>
      </c>
      <c r="D18737" t="s">
        <v>19</v>
      </c>
      <c r="E18737" t="s">
        <v>29</v>
      </c>
      <c r="F18737" t="s">
        <v>31</v>
      </c>
      <c r="K18737">
        <v>0</v>
      </c>
      <c r="L18737" s="51">
        <v>51135</v>
      </c>
      <c r="M18737">
        <v>16</v>
      </c>
    </row>
    <row r="18738" spans="1:14" x14ac:dyDescent="0.25">
      <c r="A18738" s="21" t="str">
        <f t="shared" si="292"/>
        <v>MOW H2C FAAA_2040</v>
      </c>
      <c r="B18738" t="s">
        <v>130</v>
      </c>
      <c r="C18738" t="s">
        <v>142</v>
      </c>
      <c r="D18738" t="s">
        <v>19</v>
      </c>
      <c r="E18738" t="s">
        <v>29</v>
      </c>
      <c r="F18738" t="s">
        <v>31</v>
      </c>
      <c r="K18738">
        <v>0</v>
      </c>
      <c r="L18738" s="51">
        <v>51501</v>
      </c>
      <c r="M18738">
        <v>17</v>
      </c>
    </row>
    <row r="18739" spans="1:14" x14ac:dyDescent="0.25">
      <c r="A18739" s="21" t="str">
        <f t="shared" si="292"/>
        <v>MOW H2C FAAA_2041</v>
      </c>
      <c r="B18739" t="s">
        <v>130</v>
      </c>
      <c r="C18739" t="s">
        <v>142</v>
      </c>
      <c r="D18739" t="s">
        <v>19</v>
      </c>
      <c r="E18739" t="s">
        <v>29</v>
      </c>
      <c r="F18739" t="s">
        <v>31</v>
      </c>
      <c r="K18739">
        <v>0</v>
      </c>
      <c r="L18739" s="51">
        <v>51866</v>
      </c>
      <c r="M18739">
        <v>18</v>
      </c>
    </row>
    <row r="18740" spans="1:14" x14ac:dyDescent="0.25">
      <c r="A18740" s="21" t="str">
        <f t="shared" si="292"/>
        <v>MOW H2C FAAA_2042</v>
      </c>
      <c r="B18740" t="s">
        <v>130</v>
      </c>
      <c r="C18740" t="s">
        <v>142</v>
      </c>
      <c r="D18740" t="s">
        <v>19</v>
      </c>
      <c r="E18740" t="s">
        <v>29</v>
      </c>
      <c r="F18740" t="s">
        <v>31</v>
      </c>
      <c r="K18740">
        <v>0</v>
      </c>
      <c r="L18740" s="51">
        <v>52231</v>
      </c>
      <c r="M18740">
        <v>19</v>
      </c>
    </row>
    <row r="18741" spans="1:14" x14ac:dyDescent="0.25">
      <c r="A18741" s="21" t="str">
        <f t="shared" si="292"/>
        <v>MOW H2C FAAA_2043</v>
      </c>
      <c r="B18741" t="s">
        <v>130</v>
      </c>
      <c r="C18741" t="s">
        <v>142</v>
      </c>
      <c r="D18741" t="s">
        <v>19</v>
      </c>
      <c r="E18741" t="s">
        <v>29</v>
      </c>
      <c r="F18741" t="s">
        <v>31</v>
      </c>
      <c r="K18741">
        <v>0</v>
      </c>
      <c r="L18741" s="51">
        <v>52596</v>
      </c>
      <c r="M18741">
        <v>20</v>
      </c>
    </row>
    <row r="18742" spans="1:14" x14ac:dyDescent="0.25">
      <c r="A18742" s="21" t="str">
        <f t="shared" si="292"/>
        <v>MOW H2C FAAA_2024</v>
      </c>
      <c r="B18742" t="s">
        <v>130</v>
      </c>
      <c r="C18742" t="s">
        <v>142</v>
      </c>
      <c r="D18742" t="s">
        <v>19</v>
      </c>
      <c r="E18742" t="s">
        <v>5</v>
      </c>
      <c r="F18742" t="s">
        <v>4</v>
      </c>
      <c r="G18742">
        <v>0</v>
      </c>
      <c r="H18742">
        <v>0</v>
      </c>
      <c r="I18742">
        <v>0</v>
      </c>
      <c r="J18742">
        <v>0</v>
      </c>
      <c r="L18742" s="51">
        <v>45657</v>
      </c>
      <c r="M18742">
        <v>1</v>
      </c>
      <c r="N18742">
        <v>0</v>
      </c>
    </row>
    <row r="18743" spans="1:14" x14ac:dyDescent="0.25">
      <c r="A18743" s="21" t="str">
        <f t="shared" si="292"/>
        <v>MOW H2C FAAA_2025</v>
      </c>
      <c r="B18743" t="s">
        <v>130</v>
      </c>
      <c r="C18743" t="s">
        <v>142</v>
      </c>
      <c r="D18743" t="s">
        <v>19</v>
      </c>
      <c r="E18743" t="s">
        <v>5</v>
      </c>
      <c r="F18743" t="s">
        <v>4</v>
      </c>
      <c r="G18743">
        <v>0</v>
      </c>
      <c r="H18743">
        <v>0</v>
      </c>
      <c r="I18743">
        <v>5240.39990234375</v>
      </c>
      <c r="J18743">
        <v>0</v>
      </c>
      <c r="L18743" s="51">
        <v>46022</v>
      </c>
      <c r="M18743">
        <v>2</v>
      </c>
      <c r="N18743">
        <v>0</v>
      </c>
    </row>
    <row r="18744" spans="1:14" x14ac:dyDescent="0.25">
      <c r="A18744" s="21" t="str">
        <f t="shared" si="292"/>
        <v>MOW H2C FAAA_2026</v>
      </c>
      <c r="B18744" t="s">
        <v>130</v>
      </c>
      <c r="C18744" t="s">
        <v>142</v>
      </c>
      <c r="D18744" t="s">
        <v>19</v>
      </c>
      <c r="E18744" t="s">
        <v>5</v>
      </c>
      <c r="F18744" t="s">
        <v>4</v>
      </c>
      <c r="G18744">
        <v>0</v>
      </c>
      <c r="H18744">
        <v>6459.53857421875</v>
      </c>
      <c r="I18744">
        <v>-54827.03515625</v>
      </c>
      <c r="J18744">
        <v>0</v>
      </c>
      <c r="L18744" s="51">
        <v>46387</v>
      </c>
      <c r="M18744">
        <v>3</v>
      </c>
      <c r="N18744">
        <v>0</v>
      </c>
    </row>
    <row r="18745" spans="1:14" x14ac:dyDescent="0.25">
      <c r="A18745" s="21" t="str">
        <f t="shared" si="292"/>
        <v>MOW H2C FAAA_2027</v>
      </c>
      <c r="B18745" t="s">
        <v>130</v>
      </c>
      <c r="C18745" t="s">
        <v>142</v>
      </c>
      <c r="D18745" t="s">
        <v>19</v>
      </c>
      <c r="E18745" t="s">
        <v>5</v>
      </c>
      <c r="F18745" t="s">
        <v>4</v>
      </c>
      <c r="G18745">
        <v>0</v>
      </c>
      <c r="H18745">
        <v>10399.31640625</v>
      </c>
      <c r="I18745">
        <v>-23545.97265625</v>
      </c>
      <c r="J18745">
        <v>0</v>
      </c>
      <c r="L18745" s="51">
        <v>46752</v>
      </c>
      <c r="M18745">
        <v>4</v>
      </c>
      <c r="N18745">
        <v>0</v>
      </c>
    </row>
    <row r="18746" spans="1:14" x14ac:dyDescent="0.25">
      <c r="A18746" s="21" t="str">
        <f t="shared" si="292"/>
        <v>MOW H2C FAAA_2028</v>
      </c>
      <c r="B18746" t="s">
        <v>130</v>
      </c>
      <c r="C18746" t="s">
        <v>142</v>
      </c>
      <c r="D18746" t="s">
        <v>19</v>
      </c>
      <c r="E18746" t="s">
        <v>5</v>
      </c>
      <c r="F18746" t="s">
        <v>4</v>
      </c>
      <c r="G18746">
        <v>0</v>
      </c>
      <c r="H18746">
        <v>39772.4921875</v>
      </c>
      <c r="I18746">
        <v>139631.859375</v>
      </c>
      <c r="J18746">
        <v>0</v>
      </c>
      <c r="L18746" s="51">
        <v>47118</v>
      </c>
      <c r="M18746">
        <v>5</v>
      </c>
      <c r="N18746">
        <v>24726.458984375</v>
      </c>
    </row>
    <row r="18747" spans="1:14" x14ac:dyDescent="0.25">
      <c r="A18747" s="21" t="str">
        <f t="shared" si="292"/>
        <v>MOW H2C FAAA_2029</v>
      </c>
      <c r="B18747" t="s">
        <v>130</v>
      </c>
      <c r="C18747" t="s">
        <v>142</v>
      </c>
      <c r="D18747" t="s">
        <v>19</v>
      </c>
      <c r="E18747" t="s">
        <v>5</v>
      </c>
      <c r="F18747" t="s">
        <v>4</v>
      </c>
      <c r="G18747">
        <v>0</v>
      </c>
      <c r="H18747">
        <v>44106.26953125</v>
      </c>
      <c r="I18747">
        <v>132923.6875</v>
      </c>
      <c r="J18747">
        <v>0</v>
      </c>
      <c r="L18747" s="51">
        <v>47483</v>
      </c>
      <c r="M18747">
        <v>6</v>
      </c>
      <c r="N18747">
        <v>29475.052734375</v>
      </c>
    </row>
    <row r="18748" spans="1:14" x14ac:dyDescent="0.25">
      <c r="A18748" s="21" t="str">
        <f t="shared" si="292"/>
        <v>MOW H2C FAAA_2030</v>
      </c>
      <c r="B18748" t="s">
        <v>130</v>
      </c>
      <c r="C18748" t="s">
        <v>142</v>
      </c>
      <c r="D18748" t="s">
        <v>19</v>
      </c>
      <c r="E18748" t="s">
        <v>5</v>
      </c>
      <c r="F18748" t="s">
        <v>4</v>
      </c>
      <c r="G18748">
        <v>0</v>
      </c>
      <c r="H18748">
        <v>88928.828125</v>
      </c>
      <c r="I18748">
        <v>189905.609375</v>
      </c>
      <c r="J18748">
        <v>0</v>
      </c>
      <c r="L18748" s="51">
        <v>47848</v>
      </c>
      <c r="M18748">
        <v>7</v>
      </c>
      <c r="N18748">
        <v>77081.21875</v>
      </c>
    </row>
    <row r="18749" spans="1:14" x14ac:dyDescent="0.25">
      <c r="A18749" s="21" t="str">
        <f t="shared" si="292"/>
        <v>MOW H2C FAAA_2031</v>
      </c>
      <c r="B18749" t="s">
        <v>130</v>
      </c>
      <c r="C18749" t="s">
        <v>142</v>
      </c>
      <c r="D18749" t="s">
        <v>19</v>
      </c>
      <c r="E18749" t="s">
        <v>5</v>
      </c>
      <c r="F18749" t="s">
        <v>4</v>
      </c>
      <c r="G18749">
        <v>0</v>
      </c>
      <c r="H18749">
        <v>118396.109375</v>
      </c>
      <c r="I18749">
        <v>243054.75</v>
      </c>
      <c r="J18749">
        <v>0</v>
      </c>
      <c r="L18749" s="51">
        <v>48213</v>
      </c>
      <c r="M18749">
        <v>8</v>
      </c>
      <c r="N18749">
        <v>93595.21875</v>
      </c>
    </row>
    <row r="18750" spans="1:14" x14ac:dyDescent="0.25">
      <c r="A18750" s="21" t="str">
        <f t="shared" si="292"/>
        <v>MOW H2C FAAA_2032</v>
      </c>
      <c r="B18750" t="s">
        <v>130</v>
      </c>
      <c r="C18750" t="s">
        <v>142</v>
      </c>
      <c r="D18750" t="s">
        <v>19</v>
      </c>
      <c r="E18750" t="s">
        <v>5</v>
      </c>
      <c r="F18750" t="s">
        <v>4</v>
      </c>
      <c r="G18750">
        <v>0</v>
      </c>
      <c r="H18750">
        <v>123670.5546875</v>
      </c>
      <c r="I18750">
        <v>296589.25</v>
      </c>
      <c r="J18750">
        <v>0</v>
      </c>
      <c r="L18750" s="51">
        <v>48579</v>
      </c>
      <c r="M18750">
        <v>9</v>
      </c>
      <c r="N18750">
        <v>51400.07421875</v>
      </c>
    </row>
    <row r="18751" spans="1:14" x14ac:dyDescent="0.25">
      <c r="A18751" s="21" t="str">
        <f t="shared" si="292"/>
        <v>MOW H2C FAAA_2033</v>
      </c>
      <c r="B18751" t="s">
        <v>130</v>
      </c>
      <c r="C18751" t="s">
        <v>142</v>
      </c>
      <c r="D18751" t="s">
        <v>19</v>
      </c>
      <c r="E18751" t="s">
        <v>5</v>
      </c>
      <c r="F18751" t="s">
        <v>4</v>
      </c>
      <c r="G18751">
        <v>0</v>
      </c>
      <c r="H18751">
        <v>142705.640625</v>
      </c>
      <c r="I18751">
        <v>346911.25</v>
      </c>
      <c r="J18751">
        <v>0</v>
      </c>
      <c r="L18751" s="51">
        <v>48944</v>
      </c>
      <c r="M18751">
        <v>10</v>
      </c>
      <c r="N18751">
        <v>21339.625</v>
      </c>
    </row>
    <row r="18752" spans="1:14" x14ac:dyDescent="0.25">
      <c r="A18752" s="21" t="str">
        <f t="shared" si="292"/>
        <v>MOW H2C FAAA_2034</v>
      </c>
      <c r="B18752" t="s">
        <v>130</v>
      </c>
      <c r="C18752" t="s">
        <v>142</v>
      </c>
      <c r="D18752" t="s">
        <v>19</v>
      </c>
      <c r="E18752" t="s">
        <v>5</v>
      </c>
      <c r="F18752" t="s">
        <v>4</v>
      </c>
      <c r="G18752">
        <v>0</v>
      </c>
      <c r="H18752">
        <v>157638.546875</v>
      </c>
      <c r="I18752">
        <v>397010.09375</v>
      </c>
      <c r="J18752">
        <v>0</v>
      </c>
      <c r="L18752" s="51">
        <v>49309</v>
      </c>
      <c r="M18752">
        <v>11</v>
      </c>
      <c r="N18752">
        <v>-14092.712890625</v>
      </c>
    </row>
    <row r="18753" spans="1:14" x14ac:dyDescent="0.25">
      <c r="A18753" s="21" t="str">
        <f t="shared" si="292"/>
        <v>MOW H2C FAAA_2035</v>
      </c>
      <c r="B18753" t="s">
        <v>130</v>
      </c>
      <c r="C18753" t="s">
        <v>142</v>
      </c>
      <c r="D18753" t="s">
        <v>19</v>
      </c>
      <c r="E18753" t="s">
        <v>5</v>
      </c>
      <c r="F18753" t="s">
        <v>4</v>
      </c>
      <c r="G18753">
        <v>0</v>
      </c>
      <c r="H18753">
        <v>164001.0625</v>
      </c>
      <c r="I18753">
        <v>383344.875</v>
      </c>
      <c r="J18753">
        <v>0</v>
      </c>
      <c r="L18753" s="51">
        <v>49674</v>
      </c>
      <c r="M18753">
        <v>12</v>
      </c>
      <c r="N18753">
        <v>-8593.2783203125</v>
      </c>
    </row>
    <row r="18754" spans="1:14" x14ac:dyDescent="0.25">
      <c r="A18754" s="21" t="str">
        <f t="shared" ref="A18754:A18817" si="293">B18754&amp;" "&amp;D18754&amp;" "&amp;C18754&amp;"_"&amp;YEAR(L18754)</f>
        <v>MOW H2C FAAA_2036</v>
      </c>
      <c r="B18754" t="s">
        <v>130</v>
      </c>
      <c r="C18754" t="s">
        <v>142</v>
      </c>
      <c r="D18754" t="s">
        <v>19</v>
      </c>
      <c r="E18754" t="s">
        <v>5</v>
      </c>
      <c r="F18754" t="s">
        <v>4</v>
      </c>
      <c r="G18754">
        <v>0</v>
      </c>
      <c r="H18754">
        <v>178267.046875</v>
      </c>
      <c r="I18754">
        <v>371375.5</v>
      </c>
      <c r="J18754">
        <v>0</v>
      </c>
      <c r="L18754" s="51">
        <v>50040</v>
      </c>
      <c r="M18754">
        <v>13</v>
      </c>
      <c r="N18754">
        <v>4434.57373046875</v>
      </c>
    </row>
    <row r="18755" spans="1:14" x14ac:dyDescent="0.25">
      <c r="A18755" s="21" t="str">
        <f t="shared" si="293"/>
        <v>MOW H2C FAAA_2037</v>
      </c>
      <c r="B18755" t="s">
        <v>130</v>
      </c>
      <c r="C18755" t="s">
        <v>142</v>
      </c>
      <c r="D18755" t="s">
        <v>19</v>
      </c>
      <c r="E18755" t="s">
        <v>5</v>
      </c>
      <c r="F18755" t="s">
        <v>4</v>
      </c>
      <c r="G18755">
        <v>0</v>
      </c>
      <c r="H18755">
        <v>205893.296875</v>
      </c>
      <c r="I18755">
        <v>429409.125</v>
      </c>
      <c r="J18755">
        <v>0</v>
      </c>
      <c r="L18755" s="51">
        <v>50405</v>
      </c>
      <c r="M18755">
        <v>14</v>
      </c>
      <c r="N18755">
        <v>44234.84765625</v>
      </c>
    </row>
    <row r="18756" spans="1:14" x14ac:dyDescent="0.25">
      <c r="A18756" s="21" t="str">
        <f t="shared" si="293"/>
        <v>MOW H2C FAAA_2038</v>
      </c>
      <c r="B18756" t="s">
        <v>130</v>
      </c>
      <c r="C18756" t="s">
        <v>142</v>
      </c>
      <c r="D18756" t="s">
        <v>19</v>
      </c>
      <c r="E18756" t="s">
        <v>5</v>
      </c>
      <c r="F18756" t="s">
        <v>4</v>
      </c>
      <c r="G18756">
        <v>0</v>
      </c>
      <c r="H18756">
        <v>247366.75</v>
      </c>
      <c r="I18756">
        <v>418345.53125</v>
      </c>
      <c r="J18756">
        <v>0</v>
      </c>
      <c r="L18756" s="51">
        <v>50770</v>
      </c>
      <c r="M18756">
        <v>15</v>
      </c>
      <c r="N18756">
        <v>98655.609375</v>
      </c>
    </row>
    <row r="18757" spans="1:14" x14ac:dyDescent="0.25">
      <c r="A18757" s="21" t="str">
        <f t="shared" si="293"/>
        <v>MOW H2C FAAA_2039</v>
      </c>
      <c r="B18757" t="s">
        <v>130</v>
      </c>
      <c r="C18757" t="s">
        <v>142</v>
      </c>
      <c r="D18757" t="s">
        <v>19</v>
      </c>
      <c r="E18757" t="s">
        <v>5</v>
      </c>
      <c r="F18757" t="s">
        <v>4</v>
      </c>
      <c r="G18757">
        <v>0</v>
      </c>
      <c r="H18757">
        <v>279887.5</v>
      </c>
      <c r="I18757">
        <v>408499.96875</v>
      </c>
      <c r="J18757">
        <v>0</v>
      </c>
      <c r="L18757" s="51">
        <v>51135</v>
      </c>
      <c r="M18757">
        <v>16</v>
      </c>
      <c r="N18757">
        <v>151501.8125</v>
      </c>
    </row>
    <row r="18758" spans="1:14" x14ac:dyDescent="0.25">
      <c r="A18758" s="21" t="str">
        <f t="shared" si="293"/>
        <v>MOW H2C FAAA_2040</v>
      </c>
      <c r="B18758" t="s">
        <v>130</v>
      </c>
      <c r="C18758" t="s">
        <v>142</v>
      </c>
      <c r="D18758" t="s">
        <v>19</v>
      </c>
      <c r="E18758" t="s">
        <v>5</v>
      </c>
      <c r="F18758" t="s">
        <v>4</v>
      </c>
      <c r="G18758">
        <v>0</v>
      </c>
      <c r="H18758">
        <v>307719.4375</v>
      </c>
      <c r="I18758">
        <v>400725</v>
      </c>
      <c r="J18758">
        <v>0</v>
      </c>
      <c r="L18758" s="51">
        <v>51501</v>
      </c>
      <c r="M18758">
        <v>17</v>
      </c>
      <c r="N18758">
        <v>195381.734375</v>
      </c>
    </row>
    <row r="18759" spans="1:14" x14ac:dyDescent="0.25">
      <c r="A18759" s="21" t="str">
        <f t="shared" si="293"/>
        <v>MOW H2C FAAA_2041</v>
      </c>
      <c r="B18759" t="s">
        <v>130</v>
      </c>
      <c r="C18759" t="s">
        <v>142</v>
      </c>
      <c r="D18759" t="s">
        <v>19</v>
      </c>
      <c r="E18759" t="s">
        <v>5</v>
      </c>
      <c r="F18759" t="s">
        <v>4</v>
      </c>
      <c r="G18759">
        <v>0</v>
      </c>
      <c r="H18759">
        <v>317774.1875</v>
      </c>
      <c r="I18759">
        <v>460953.875</v>
      </c>
      <c r="J18759">
        <v>0</v>
      </c>
      <c r="L18759" s="51">
        <v>51866</v>
      </c>
      <c r="M18759">
        <v>18</v>
      </c>
      <c r="N18759">
        <v>205555.75</v>
      </c>
    </row>
    <row r="18760" spans="1:14" x14ac:dyDescent="0.25">
      <c r="A18760" s="21" t="str">
        <f t="shared" si="293"/>
        <v>MOW H2C FAAA_2042</v>
      </c>
      <c r="B18760" t="s">
        <v>130</v>
      </c>
      <c r="C18760" t="s">
        <v>142</v>
      </c>
      <c r="D18760" t="s">
        <v>19</v>
      </c>
      <c r="E18760" t="s">
        <v>5</v>
      </c>
      <c r="F18760" t="s">
        <v>4</v>
      </c>
      <c r="G18760">
        <v>0</v>
      </c>
      <c r="H18760">
        <v>328968.5625</v>
      </c>
      <c r="I18760">
        <v>520825.5</v>
      </c>
      <c r="J18760">
        <v>0</v>
      </c>
      <c r="L18760" s="51">
        <v>52231</v>
      </c>
      <c r="M18760">
        <v>19</v>
      </c>
      <c r="N18760">
        <v>212403.015625</v>
      </c>
    </row>
    <row r="18761" spans="1:14" x14ac:dyDescent="0.25">
      <c r="A18761" s="21" t="str">
        <f t="shared" si="293"/>
        <v>MOW H2C FAAA_2043</v>
      </c>
      <c r="B18761" t="s">
        <v>130</v>
      </c>
      <c r="C18761" t="s">
        <v>142</v>
      </c>
      <c r="D18761" t="s">
        <v>19</v>
      </c>
      <c r="E18761" t="s">
        <v>5</v>
      </c>
      <c r="F18761" t="s">
        <v>4</v>
      </c>
      <c r="G18761">
        <v>0</v>
      </c>
      <c r="H18761">
        <v>338660.875</v>
      </c>
      <c r="I18761">
        <v>505951.40625</v>
      </c>
      <c r="J18761">
        <v>0</v>
      </c>
      <c r="L18761" s="51">
        <v>52596</v>
      </c>
      <c r="M18761">
        <v>20</v>
      </c>
      <c r="N18761">
        <v>258663.59375</v>
      </c>
    </row>
    <row r="18762" spans="1:14" x14ac:dyDescent="0.25">
      <c r="A18762" s="21" t="str">
        <f t="shared" si="293"/>
        <v>MOW H2C FAAA_2024</v>
      </c>
      <c r="B18762" t="s">
        <v>130</v>
      </c>
      <c r="C18762" t="s">
        <v>142</v>
      </c>
      <c r="D18762" t="s">
        <v>19</v>
      </c>
      <c r="E18762" t="s">
        <v>5</v>
      </c>
      <c r="F18762" t="s">
        <v>32</v>
      </c>
      <c r="G18762">
        <v>235794.65625</v>
      </c>
      <c r="H18762">
        <v>103764.84375</v>
      </c>
      <c r="I18762">
        <v>15499.482421875</v>
      </c>
      <c r="J18762">
        <v>0</v>
      </c>
      <c r="L18762" s="51">
        <v>45657</v>
      </c>
      <c r="M18762">
        <v>1</v>
      </c>
      <c r="N18762">
        <v>108640.6640625</v>
      </c>
    </row>
    <row r="18763" spans="1:14" x14ac:dyDescent="0.25">
      <c r="A18763" s="21" t="str">
        <f t="shared" si="293"/>
        <v>MOW H2C FAAA_2025</v>
      </c>
      <c r="B18763" t="s">
        <v>130</v>
      </c>
      <c r="C18763" t="s">
        <v>142</v>
      </c>
      <c r="D18763" t="s">
        <v>19</v>
      </c>
      <c r="E18763" t="s">
        <v>5</v>
      </c>
      <c r="F18763" t="s">
        <v>32</v>
      </c>
      <c r="G18763">
        <v>271926.4375</v>
      </c>
      <c r="H18763">
        <v>113678.125</v>
      </c>
      <c r="I18763">
        <v>20594.513671875</v>
      </c>
      <c r="J18763">
        <v>0</v>
      </c>
      <c r="L18763" s="51">
        <v>46022</v>
      </c>
      <c r="M18763">
        <v>2</v>
      </c>
      <c r="N18763">
        <v>107832.5859375</v>
      </c>
    </row>
    <row r="18764" spans="1:14" x14ac:dyDescent="0.25">
      <c r="A18764" s="21" t="str">
        <f t="shared" si="293"/>
        <v>MOW H2C FAAA_2026</v>
      </c>
      <c r="B18764" t="s">
        <v>130</v>
      </c>
      <c r="C18764" t="s">
        <v>142</v>
      </c>
      <c r="D18764" t="s">
        <v>19</v>
      </c>
      <c r="E18764" t="s">
        <v>5</v>
      </c>
      <c r="F18764" t="s">
        <v>32</v>
      </c>
      <c r="G18764">
        <v>309101.40625</v>
      </c>
      <c r="H18764">
        <v>131386.59375</v>
      </c>
      <c r="I18764">
        <v>23674.36328125</v>
      </c>
      <c r="J18764">
        <v>0</v>
      </c>
      <c r="L18764" s="51">
        <v>46387</v>
      </c>
      <c r="M18764">
        <v>3</v>
      </c>
      <c r="N18764">
        <v>112448.515625</v>
      </c>
    </row>
    <row r="18765" spans="1:14" x14ac:dyDescent="0.25">
      <c r="A18765" s="21" t="str">
        <f t="shared" si="293"/>
        <v>MOW H2C FAAA_2027</v>
      </c>
      <c r="B18765" t="s">
        <v>130</v>
      </c>
      <c r="C18765" t="s">
        <v>142</v>
      </c>
      <c r="D18765" t="s">
        <v>19</v>
      </c>
      <c r="E18765" t="s">
        <v>5</v>
      </c>
      <c r="F18765" t="s">
        <v>32</v>
      </c>
      <c r="G18765">
        <v>342404.75</v>
      </c>
      <c r="H18765">
        <v>144371.171875</v>
      </c>
      <c r="I18765">
        <v>27197.361328125</v>
      </c>
      <c r="J18765">
        <v>0</v>
      </c>
      <c r="L18765" s="51">
        <v>46752</v>
      </c>
      <c r="M18765">
        <v>4</v>
      </c>
      <c r="N18765">
        <v>112914.84375</v>
      </c>
    </row>
    <row r="18766" spans="1:14" x14ac:dyDescent="0.25">
      <c r="A18766" s="21" t="str">
        <f t="shared" si="293"/>
        <v>MOW H2C FAAA_2028</v>
      </c>
      <c r="B18766" t="s">
        <v>130</v>
      </c>
      <c r="C18766" t="s">
        <v>142</v>
      </c>
      <c r="D18766" t="s">
        <v>19</v>
      </c>
      <c r="E18766" t="s">
        <v>5</v>
      </c>
      <c r="F18766" t="s">
        <v>32</v>
      </c>
      <c r="G18766">
        <v>352568.1875</v>
      </c>
      <c r="H18766">
        <v>151232.03125</v>
      </c>
      <c r="I18766">
        <v>29798.548828125</v>
      </c>
      <c r="J18766">
        <v>0</v>
      </c>
      <c r="L18766" s="51">
        <v>47118</v>
      </c>
      <c r="M18766">
        <v>5</v>
      </c>
      <c r="N18766">
        <v>118345.5859375</v>
      </c>
    </row>
    <row r="18767" spans="1:14" x14ac:dyDescent="0.25">
      <c r="A18767" s="21" t="str">
        <f t="shared" si="293"/>
        <v>MOW H2C FAAA_2029</v>
      </c>
      <c r="B18767" t="s">
        <v>130</v>
      </c>
      <c r="C18767" t="s">
        <v>142</v>
      </c>
      <c r="D18767" t="s">
        <v>19</v>
      </c>
      <c r="E18767" t="s">
        <v>5</v>
      </c>
      <c r="F18767" t="s">
        <v>32</v>
      </c>
      <c r="G18767">
        <v>361957.40625</v>
      </c>
      <c r="H18767">
        <v>162032.515625</v>
      </c>
      <c r="I18767">
        <v>31317.064453125</v>
      </c>
      <c r="J18767">
        <v>0</v>
      </c>
      <c r="L18767" s="51">
        <v>47483</v>
      </c>
      <c r="M18767">
        <v>6</v>
      </c>
      <c r="N18767">
        <v>129869.78125</v>
      </c>
    </row>
    <row r="18768" spans="1:14" x14ac:dyDescent="0.25">
      <c r="A18768" s="21" t="str">
        <f t="shared" si="293"/>
        <v>MOW H2C FAAA_2030</v>
      </c>
      <c r="B18768" t="s">
        <v>130</v>
      </c>
      <c r="C18768" t="s">
        <v>142</v>
      </c>
      <c r="D18768" t="s">
        <v>19</v>
      </c>
      <c r="E18768" t="s">
        <v>5</v>
      </c>
      <c r="F18768" t="s">
        <v>32</v>
      </c>
      <c r="G18768">
        <v>372655</v>
      </c>
      <c r="H18768">
        <v>170224.65625</v>
      </c>
      <c r="I18768">
        <v>36322.9375</v>
      </c>
      <c r="J18768">
        <v>0</v>
      </c>
      <c r="L18768" s="51">
        <v>47848</v>
      </c>
      <c r="M18768">
        <v>7</v>
      </c>
      <c r="N18768">
        <v>143678.734375</v>
      </c>
    </row>
    <row r="18769" spans="1:14" x14ac:dyDescent="0.25">
      <c r="A18769" s="21" t="str">
        <f t="shared" si="293"/>
        <v>MOW H2C FAAA_2031</v>
      </c>
      <c r="B18769" t="s">
        <v>130</v>
      </c>
      <c r="C18769" t="s">
        <v>142</v>
      </c>
      <c r="D18769" t="s">
        <v>19</v>
      </c>
      <c r="E18769" t="s">
        <v>5</v>
      </c>
      <c r="F18769" t="s">
        <v>32</v>
      </c>
      <c r="G18769">
        <v>375935.71875</v>
      </c>
      <c r="H18769">
        <v>154265.046875</v>
      </c>
      <c r="I18769">
        <v>33260.609375</v>
      </c>
      <c r="J18769">
        <v>27125.732421875</v>
      </c>
      <c r="L18769" s="51">
        <v>48213</v>
      </c>
      <c r="M18769">
        <v>8</v>
      </c>
      <c r="N18769">
        <v>149682.9375</v>
      </c>
    </row>
    <row r="18770" spans="1:14" x14ac:dyDescent="0.25">
      <c r="A18770" s="21" t="str">
        <f t="shared" si="293"/>
        <v>MOW H2C FAAA_2032</v>
      </c>
      <c r="B18770" t="s">
        <v>130</v>
      </c>
      <c r="C18770" t="s">
        <v>142</v>
      </c>
      <c r="D18770" t="s">
        <v>19</v>
      </c>
      <c r="E18770" t="s">
        <v>5</v>
      </c>
      <c r="F18770" t="s">
        <v>32</v>
      </c>
      <c r="G18770">
        <v>386189.25</v>
      </c>
      <c r="H18770">
        <v>155774.4375</v>
      </c>
      <c r="I18770">
        <v>34244.1796875</v>
      </c>
      <c r="J18770">
        <v>0</v>
      </c>
      <c r="L18770" s="51">
        <v>48579</v>
      </c>
      <c r="M18770">
        <v>9</v>
      </c>
      <c r="N18770">
        <v>144655.5625</v>
      </c>
    </row>
    <row r="18771" spans="1:14" x14ac:dyDescent="0.25">
      <c r="A18771" s="21" t="str">
        <f t="shared" si="293"/>
        <v>MOW H2C FAAA_2033</v>
      </c>
      <c r="B18771" t="s">
        <v>130</v>
      </c>
      <c r="C18771" t="s">
        <v>142</v>
      </c>
      <c r="D18771" t="s">
        <v>19</v>
      </c>
      <c r="E18771" t="s">
        <v>5</v>
      </c>
      <c r="F18771" t="s">
        <v>32</v>
      </c>
      <c r="G18771">
        <v>401142.28125</v>
      </c>
      <c r="H18771">
        <v>148856.640625</v>
      </c>
      <c r="I18771">
        <v>36677.47265625</v>
      </c>
      <c r="J18771">
        <v>0</v>
      </c>
      <c r="L18771" s="51">
        <v>48944</v>
      </c>
      <c r="M18771">
        <v>10</v>
      </c>
      <c r="N18771">
        <v>132566.75</v>
      </c>
    </row>
    <row r="18772" spans="1:14" x14ac:dyDescent="0.25">
      <c r="A18772" s="21" t="str">
        <f t="shared" si="293"/>
        <v>MOW H2C FAAA_2034</v>
      </c>
      <c r="B18772" t="s">
        <v>130</v>
      </c>
      <c r="C18772" t="s">
        <v>142</v>
      </c>
      <c r="D18772" t="s">
        <v>19</v>
      </c>
      <c r="E18772" t="s">
        <v>5</v>
      </c>
      <c r="F18772" t="s">
        <v>32</v>
      </c>
      <c r="G18772">
        <v>415392.9375</v>
      </c>
      <c r="H18772">
        <v>148600.078125</v>
      </c>
      <c r="I18772">
        <v>38737.3359375</v>
      </c>
      <c r="J18772">
        <v>0</v>
      </c>
      <c r="L18772" s="51">
        <v>49309</v>
      </c>
      <c r="M18772">
        <v>11</v>
      </c>
      <c r="N18772">
        <v>126623.6015625</v>
      </c>
    </row>
    <row r="18773" spans="1:14" x14ac:dyDescent="0.25">
      <c r="A18773" s="21" t="str">
        <f t="shared" si="293"/>
        <v>MOW H2C FAAA_2035</v>
      </c>
      <c r="B18773" t="s">
        <v>130</v>
      </c>
      <c r="C18773" t="s">
        <v>142</v>
      </c>
      <c r="D18773" t="s">
        <v>19</v>
      </c>
      <c r="E18773" t="s">
        <v>5</v>
      </c>
      <c r="F18773" t="s">
        <v>32</v>
      </c>
      <c r="G18773">
        <v>431422.71875</v>
      </c>
      <c r="H18773">
        <v>152161.953125</v>
      </c>
      <c r="I18773">
        <v>39778.4609375</v>
      </c>
      <c r="J18773">
        <v>0</v>
      </c>
      <c r="L18773" s="51">
        <v>49674</v>
      </c>
      <c r="M18773">
        <v>12</v>
      </c>
      <c r="N18773">
        <v>127862.578125</v>
      </c>
    </row>
    <row r="18774" spans="1:14" x14ac:dyDescent="0.25">
      <c r="A18774" s="21" t="str">
        <f t="shared" si="293"/>
        <v>MOW H2C FAAA_2036</v>
      </c>
      <c r="B18774" t="s">
        <v>130</v>
      </c>
      <c r="C18774" t="s">
        <v>142</v>
      </c>
      <c r="D18774" t="s">
        <v>19</v>
      </c>
      <c r="E18774" t="s">
        <v>5</v>
      </c>
      <c r="F18774" t="s">
        <v>32</v>
      </c>
      <c r="G18774">
        <v>448206.71875</v>
      </c>
      <c r="H18774">
        <v>146829.234375</v>
      </c>
      <c r="I18774">
        <v>42659.13671875</v>
      </c>
      <c r="J18774">
        <v>0</v>
      </c>
      <c r="L18774" s="51">
        <v>50040</v>
      </c>
      <c r="M18774">
        <v>13</v>
      </c>
      <c r="N18774">
        <v>126100.171875</v>
      </c>
    </row>
    <row r="18775" spans="1:14" x14ac:dyDescent="0.25">
      <c r="A18775" s="21" t="str">
        <f t="shared" si="293"/>
        <v>MOW H2C FAAA_2037</v>
      </c>
      <c r="B18775" t="s">
        <v>130</v>
      </c>
      <c r="C18775" t="s">
        <v>142</v>
      </c>
      <c r="D18775" t="s">
        <v>19</v>
      </c>
      <c r="E18775" t="s">
        <v>5</v>
      </c>
      <c r="F18775" t="s">
        <v>32</v>
      </c>
      <c r="G18775">
        <v>463235.5625</v>
      </c>
      <c r="H18775">
        <v>116152.015625</v>
      </c>
      <c r="I18775">
        <v>44542.1875</v>
      </c>
      <c r="J18775">
        <v>0</v>
      </c>
      <c r="L18775" s="51">
        <v>50405</v>
      </c>
      <c r="M18775">
        <v>14</v>
      </c>
      <c r="N18775">
        <v>92557.1171875</v>
      </c>
    </row>
    <row r="18776" spans="1:14" x14ac:dyDescent="0.25">
      <c r="A18776" s="21" t="str">
        <f t="shared" si="293"/>
        <v>MOW H2C FAAA_2038</v>
      </c>
      <c r="B18776" t="s">
        <v>130</v>
      </c>
      <c r="C18776" t="s">
        <v>142</v>
      </c>
      <c r="D18776" t="s">
        <v>19</v>
      </c>
      <c r="E18776" t="s">
        <v>5</v>
      </c>
      <c r="F18776" t="s">
        <v>32</v>
      </c>
      <c r="G18776">
        <v>479152.40625</v>
      </c>
      <c r="H18776">
        <v>87355.203125</v>
      </c>
      <c r="I18776">
        <v>45376.81640625</v>
      </c>
      <c r="J18776">
        <v>0</v>
      </c>
      <c r="L18776" s="51">
        <v>50770</v>
      </c>
      <c r="M18776">
        <v>15</v>
      </c>
      <c r="N18776">
        <v>67604.9609375</v>
      </c>
    </row>
    <row r="18777" spans="1:14" x14ac:dyDescent="0.25">
      <c r="A18777" s="21" t="str">
        <f t="shared" si="293"/>
        <v>MOW H2C FAAA_2039</v>
      </c>
      <c r="B18777" t="s">
        <v>130</v>
      </c>
      <c r="C18777" t="s">
        <v>142</v>
      </c>
      <c r="D18777" t="s">
        <v>19</v>
      </c>
      <c r="E18777" t="s">
        <v>5</v>
      </c>
      <c r="F18777" t="s">
        <v>32</v>
      </c>
      <c r="G18777">
        <v>500384.21875</v>
      </c>
      <c r="H18777">
        <v>78896.265625</v>
      </c>
      <c r="I18777">
        <v>48522.3046875</v>
      </c>
      <c r="J18777">
        <v>0</v>
      </c>
      <c r="L18777" s="51">
        <v>51135</v>
      </c>
      <c r="M18777">
        <v>16</v>
      </c>
      <c r="N18777">
        <v>52530.77734375</v>
      </c>
    </row>
    <row r="18778" spans="1:14" x14ac:dyDescent="0.25">
      <c r="A18778" s="21" t="str">
        <f t="shared" si="293"/>
        <v>MOW H2C FAAA_2040</v>
      </c>
      <c r="B18778" t="s">
        <v>130</v>
      </c>
      <c r="C18778" t="s">
        <v>142</v>
      </c>
      <c r="D18778" t="s">
        <v>19</v>
      </c>
      <c r="E18778" t="s">
        <v>5</v>
      </c>
      <c r="F18778" t="s">
        <v>32</v>
      </c>
      <c r="G18778">
        <v>514557.5625</v>
      </c>
      <c r="H18778">
        <v>55192.90234375</v>
      </c>
      <c r="I18778">
        <v>29763.830078125</v>
      </c>
      <c r="J18778">
        <v>133313.8125</v>
      </c>
      <c r="L18778" s="51">
        <v>51501</v>
      </c>
      <c r="M18778">
        <v>17</v>
      </c>
      <c r="N18778">
        <v>45777.4453125</v>
      </c>
    </row>
    <row r="18779" spans="1:14" x14ac:dyDescent="0.25">
      <c r="A18779" s="21" t="str">
        <f t="shared" si="293"/>
        <v>MOW H2C FAAA_2041</v>
      </c>
      <c r="B18779" t="s">
        <v>130</v>
      </c>
      <c r="C18779" t="s">
        <v>142</v>
      </c>
      <c r="D18779" t="s">
        <v>19</v>
      </c>
      <c r="E18779" t="s">
        <v>5</v>
      </c>
      <c r="F18779" t="s">
        <v>32</v>
      </c>
      <c r="G18779">
        <v>527448.25</v>
      </c>
      <c r="H18779">
        <v>49885.59375</v>
      </c>
      <c r="I18779">
        <v>29534.568359375</v>
      </c>
      <c r="J18779">
        <v>0</v>
      </c>
      <c r="L18779" s="51">
        <v>51866</v>
      </c>
      <c r="M18779">
        <v>18</v>
      </c>
      <c r="N18779">
        <v>39028.4296875</v>
      </c>
    </row>
    <row r="18780" spans="1:14" x14ac:dyDescent="0.25">
      <c r="A18780" s="21" t="str">
        <f t="shared" si="293"/>
        <v>MOW H2C FAAA_2042</v>
      </c>
      <c r="B18780" t="s">
        <v>130</v>
      </c>
      <c r="C18780" t="s">
        <v>142</v>
      </c>
      <c r="D18780" t="s">
        <v>19</v>
      </c>
      <c r="E18780" t="s">
        <v>5</v>
      </c>
      <c r="F18780" t="s">
        <v>32</v>
      </c>
      <c r="G18780">
        <v>543103.1875</v>
      </c>
      <c r="H18780">
        <v>44218.90625</v>
      </c>
      <c r="I18780">
        <v>30464.568359375</v>
      </c>
      <c r="J18780">
        <v>0</v>
      </c>
      <c r="L18780" s="51">
        <v>52231</v>
      </c>
      <c r="M18780">
        <v>19</v>
      </c>
      <c r="N18780">
        <v>33303.29296875</v>
      </c>
    </row>
    <row r="18781" spans="1:14" x14ac:dyDescent="0.25">
      <c r="A18781" s="21" t="str">
        <f t="shared" si="293"/>
        <v>MOW H2C FAAA_2043</v>
      </c>
      <c r="B18781" t="s">
        <v>130</v>
      </c>
      <c r="C18781" t="s">
        <v>142</v>
      </c>
      <c r="D18781" t="s">
        <v>19</v>
      </c>
      <c r="E18781" t="s">
        <v>5</v>
      </c>
      <c r="F18781" t="s">
        <v>32</v>
      </c>
      <c r="G18781">
        <v>557457.75</v>
      </c>
      <c r="H18781">
        <v>46032.890625</v>
      </c>
      <c r="I18781">
        <v>155296.796875</v>
      </c>
      <c r="J18781">
        <v>0</v>
      </c>
      <c r="L18781" s="51">
        <v>52596</v>
      </c>
      <c r="M18781">
        <v>20</v>
      </c>
      <c r="N18781">
        <v>34214.28125</v>
      </c>
    </row>
    <row r="18782" spans="1:14" x14ac:dyDescent="0.25">
      <c r="A18782" s="21" t="str">
        <f t="shared" si="293"/>
        <v>MOW H2C FAAA_2024</v>
      </c>
      <c r="B18782" t="s">
        <v>130</v>
      </c>
      <c r="C18782" t="s">
        <v>142</v>
      </c>
      <c r="D18782" t="s">
        <v>19</v>
      </c>
      <c r="E18782" t="s">
        <v>5</v>
      </c>
      <c r="F18782" t="s">
        <v>8</v>
      </c>
      <c r="G18782">
        <v>0</v>
      </c>
      <c r="H18782">
        <v>0</v>
      </c>
      <c r="I18782">
        <v>0</v>
      </c>
      <c r="J18782">
        <v>0</v>
      </c>
      <c r="L18782" s="51">
        <v>45657</v>
      </c>
      <c r="M18782">
        <v>1</v>
      </c>
      <c r="N18782">
        <v>0</v>
      </c>
    </row>
    <row r="18783" spans="1:14" x14ac:dyDescent="0.25">
      <c r="A18783" s="21" t="str">
        <f t="shared" si="293"/>
        <v>MOW H2C FAAA_2025</v>
      </c>
      <c r="B18783" t="s">
        <v>130</v>
      </c>
      <c r="C18783" t="s">
        <v>142</v>
      </c>
      <c r="D18783" t="s">
        <v>19</v>
      </c>
      <c r="E18783" t="s">
        <v>5</v>
      </c>
      <c r="F18783" t="s">
        <v>8</v>
      </c>
      <c r="G18783">
        <v>0</v>
      </c>
      <c r="H18783">
        <v>0</v>
      </c>
      <c r="I18783">
        <v>0</v>
      </c>
      <c r="J18783">
        <v>0</v>
      </c>
      <c r="L18783" s="51">
        <v>46022</v>
      </c>
      <c r="M18783">
        <v>2</v>
      </c>
      <c r="N18783">
        <v>0</v>
      </c>
    </row>
    <row r="18784" spans="1:14" x14ac:dyDescent="0.25">
      <c r="A18784" s="21" t="str">
        <f t="shared" si="293"/>
        <v>MOW H2C FAAA_2026</v>
      </c>
      <c r="B18784" t="s">
        <v>130</v>
      </c>
      <c r="C18784" t="s">
        <v>142</v>
      </c>
      <c r="D18784" t="s">
        <v>19</v>
      </c>
      <c r="E18784" t="s">
        <v>5</v>
      </c>
      <c r="F18784" t="s">
        <v>8</v>
      </c>
      <c r="G18784">
        <v>0</v>
      </c>
      <c r="H18784">
        <v>0</v>
      </c>
      <c r="I18784">
        <v>0</v>
      </c>
      <c r="J18784">
        <v>0</v>
      </c>
      <c r="L18784" s="51">
        <v>46387</v>
      </c>
      <c r="M18784">
        <v>3</v>
      </c>
      <c r="N18784">
        <v>0</v>
      </c>
    </row>
    <row r="18785" spans="1:14" x14ac:dyDescent="0.25">
      <c r="A18785" s="21" t="str">
        <f t="shared" si="293"/>
        <v>MOW H2C FAAA_2027</v>
      </c>
      <c r="B18785" t="s">
        <v>130</v>
      </c>
      <c r="C18785" t="s">
        <v>142</v>
      </c>
      <c r="D18785" t="s">
        <v>19</v>
      </c>
      <c r="E18785" t="s">
        <v>5</v>
      </c>
      <c r="F18785" t="s">
        <v>8</v>
      </c>
      <c r="G18785">
        <v>0</v>
      </c>
      <c r="H18785">
        <v>0</v>
      </c>
      <c r="I18785">
        <v>0</v>
      </c>
      <c r="J18785">
        <v>0</v>
      </c>
      <c r="L18785" s="51">
        <v>46752</v>
      </c>
      <c r="M18785">
        <v>4</v>
      </c>
      <c r="N18785">
        <v>0</v>
      </c>
    </row>
    <row r="18786" spans="1:14" x14ac:dyDescent="0.25">
      <c r="A18786" s="21" t="str">
        <f t="shared" si="293"/>
        <v>MOW H2C FAAA_2028</v>
      </c>
      <c r="B18786" t="s">
        <v>130</v>
      </c>
      <c r="C18786" t="s">
        <v>142</v>
      </c>
      <c r="D18786" t="s">
        <v>19</v>
      </c>
      <c r="E18786" t="s">
        <v>5</v>
      </c>
      <c r="F18786" t="s">
        <v>8</v>
      </c>
      <c r="G18786">
        <v>0</v>
      </c>
      <c r="H18786">
        <v>0</v>
      </c>
      <c r="I18786">
        <v>0</v>
      </c>
      <c r="J18786">
        <v>0</v>
      </c>
      <c r="L18786" s="51">
        <v>47118</v>
      </c>
      <c r="M18786">
        <v>5</v>
      </c>
      <c r="N18786">
        <v>0</v>
      </c>
    </row>
    <row r="18787" spans="1:14" x14ac:dyDescent="0.25">
      <c r="A18787" s="21" t="str">
        <f t="shared" si="293"/>
        <v>MOW H2C FAAA_2029</v>
      </c>
      <c r="B18787" t="s">
        <v>130</v>
      </c>
      <c r="C18787" t="s">
        <v>142</v>
      </c>
      <c r="D18787" t="s">
        <v>19</v>
      </c>
      <c r="E18787" t="s">
        <v>5</v>
      </c>
      <c r="F18787" t="s">
        <v>8</v>
      </c>
      <c r="G18787">
        <v>0</v>
      </c>
      <c r="H18787">
        <v>0</v>
      </c>
      <c r="I18787">
        <v>0</v>
      </c>
      <c r="J18787">
        <v>0</v>
      </c>
      <c r="L18787" s="51">
        <v>47483</v>
      </c>
      <c r="M18787">
        <v>6</v>
      </c>
      <c r="N18787">
        <v>0</v>
      </c>
    </row>
    <row r="18788" spans="1:14" x14ac:dyDescent="0.25">
      <c r="A18788" s="21" t="str">
        <f t="shared" si="293"/>
        <v>MOW H2C FAAA_2030</v>
      </c>
      <c r="B18788" t="s">
        <v>130</v>
      </c>
      <c r="C18788" t="s">
        <v>142</v>
      </c>
      <c r="D18788" t="s">
        <v>19</v>
      </c>
      <c r="E18788" t="s">
        <v>5</v>
      </c>
      <c r="F18788" t="s">
        <v>8</v>
      </c>
      <c r="G18788">
        <v>0</v>
      </c>
      <c r="H18788">
        <v>0</v>
      </c>
      <c r="I18788">
        <v>0</v>
      </c>
      <c r="J18788">
        <v>0</v>
      </c>
      <c r="L18788" s="51">
        <v>47848</v>
      </c>
      <c r="M18788">
        <v>7</v>
      </c>
      <c r="N18788">
        <v>0</v>
      </c>
    </row>
    <row r="18789" spans="1:14" x14ac:dyDescent="0.25">
      <c r="A18789" s="21" t="str">
        <f t="shared" si="293"/>
        <v>MOW H2C FAAA_2031</v>
      </c>
      <c r="B18789" t="s">
        <v>130</v>
      </c>
      <c r="C18789" t="s">
        <v>142</v>
      </c>
      <c r="D18789" t="s">
        <v>19</v>
      </c>
      <c r="E18789" t="s">
        <v>5</v>
      </c>
      <c r="F18789" t="s">
        <v>8</v>
      </c>
      <c r="G18789">
        <v>0</v>
      </c>
      <c r="H18789">
        <v>0</v>
      </c>
      <c r="I18789">
        <v>0</v>
      </c>
      <c r="J18789">
        <v>0</v>
      </c>
      <c r="L18789" s="51">
        <v>48213</v>
      </c>
      <c r="M18789">
        <v>8</v>
      </c>
      <c r="N18789">
        <v>0</v>
      </c>
    </row>
    <row r="18790" spans="1:14" x14ac:dyDescent="0.25">
      <c r="A18790" s="21" t="str">
        <f t="shared" si="293"/>
        <v>MOW H2C FAAA_2032</v>
      </c>
      <c r="B18790" t="s">
        <v>130</v>
      </c>
      <c r="C18790" t="s">
        <v>142</v>
      </c>
      <c r="D18790" t="s">
        <v>19</v>
      </c>
      <c r="E18790" t="s">
        <v>5</v>
      </c>
      <c r="F18790" t="s">
        <v>8</v>
      </c>
      <c r="G18790">
        <v>0</v>
      </c>
      <c r="H18790">
        <v>0</v>
      </c>
      <c r="I18790">
        <v>0</v>
      </c>
      <c r="J18790">
        <v>0</v>
      </c>
      <c r="L18790" s="51">
        <v>48579</v>
      </c>
      <c r="M18790">
        <v>9</v>
      </c>
      <c r="N18790">
        <v>0</v>
      </c>
    </row>
    <row r="18791" spans="1:14" x14ac:dyDescent="0.25">
      <c r="A18791" s="21" t="str">
        <f t="shared" si="293"/>
        <v>MOW H2C FAAA_2033</v>
      </c>
      <c r="B18791" t="s">
        <v>130</v>
      </c>
      <c r="C18791" t="s">
        <v>142</v>
      </c>
      <c r="D18791" t="s">
        <v>19</v>
      </c>
      <c r="E18791" t="s">
        <v>5</v>
      </c>
      <c r="F18791" t="s">
        <v>8</v>
      </c>
      <c r="G18791">
        <v>0</v>
      </c>
      <c r="H18791">
        <v>0</v>
      </c>
      <c r="I18791">
        <v>0</v>
      </c>
      <c r="J18791">
        <v>0</v>
      </c>
      <c r="L18791" s="51">
        <v>48944</v>
      </c>
      <c r="M18791">
        <v>10</v>
      </c>
      <c r="N18791">
        <v>0</v>
      </c>
    </row>
    <row r="18792" spans="1:14" x14ac:dyDescent="0.25">
      <c r="A18792" s="21" t="str">
        <f t="shared" si="293"/>
        <v>MOW H2C FAAA_2034</v>
      </c>
      <c r="B18792" t="s">
        <v>130</v>
      </c>
      <c r="C18792" t="s">
        <v>142</v>
      </c>
      <c r="D18792" t="s">
        <v>19</v>
      </c>
      <c r="E18792" t="s">
        <v>5</v>
      </c>
      <c r="F18792" t="s">
        <v>8</v>
      </c>
      <c r="G18792">
        <v>0</v>
      </c>
      <c r="H18792">
        <v>0</v>
      </c>
      <c r="I18792">
        <v>0</v>
      </c>
      <c r="J18792">
        <v>0</v>
      </c>
      <c r="L18792" s="51">
        <v>49309</v>
      </c>
      <c r="M18792">
        <v>11</v>
      </c>
      <c r="N18792">
        <v>0</v>
      </c>
    </row>
    <row r="18793" spans="1:14" x14ac:dyDescent="0.25">
      <c r="A18793" s="21" t="str">
        <f t="shared" si="293"/>
        <v>MOW H2C FAAA_2035</v>
      </c>
      <c r="B18793" t="s">
        <v>130</v>
      </c>
      <c r="C18793" t="s">
        <v>142</v>
      </c>
      <c r="D18793" t="s">
        <v>19</v>
      </c>
      <c r="E18793" t="s">
        <v>5</v>
      </c>
      <c r="F18793" t="s">
        <v>8</v>
      </c>
      <c r="G18793">
        <v>0</v>
      </c>
      <c r="H18793">
        <v>0</v>
      </c>
      <c r="I18793">
        <v>0</v>
      </c>
      <c r="J18793">
        <v>0</v>
      </c>
      <c r="L18793" s="51">
        <v>49674</v>
      </c>
      <c r="M18793">
        <v>12</v>
      </c>
      <c r="N18793">
        <v>0</v>
      </c>
    </row>
    <row r="18794" spans="1:14" x14ac:dyDescent="0.25">
      <c r="A18794" s="21" t="str">
        <f t="shared" si="293"/>
        <v>MOW H2C FAAA_2036</v>
      </c>
      <c r="B18794" t="s">
        <v>130</v>
      </c>
      <c r="C18794" t="s">
        <v>142</v>
      </c>
      <c r="D18794" t="s">
        <v>19</v>
      </c>
      <c r="E18794" t="s">
        <v>5</v>
      </c>
      <c r="F18794" t="s">
        <v>8</v>
      </c>
      <c r="G18794">
        <v>0</v>
      </c>
      <c r="H18794">
        <v>0</v>
      </c>
      <c r="I18794">
        <v>0</v>
      </c>
      <c r="J18794">
        <v>0</v>
      </c>
      <c r="L18794" s="51">
        <v>50040</v>
      </c>
      <c r="M18794">
        <v>13</v>
      </c>
      <c r="N18794">
        <v>0</v>
      </c>
    </row>
    <row r="18795" spans="1:14" x14ac:dyDescent="0.25">
      <c r="A18795" s="21" t="str">
        <f t="shared" si="293"/>
        <v>MOW H2C FAAA_2037</v>
      </c>
      <c r="B18795" t="s">
        <v>130</v>
      </c>
      <c r="C18795" t="s">
        <v>142</v>
      </c>
      <c r="D18795" t="s">
        <v>19</v>
      </c>
      <c r="E18795" t="s">
        <v>5</v>
      </c>
      <c r="F18795" t="s">
        <v>8</v>
      </c>
      <c r="G18795">
        <v>0</v>
      </c>
      <c r="H18795">
        <v>0</v>
      </c>
      <c r="I18795">
        <v>0</v>
      </c>
      <c r="J18795">
        <v>0</v>
      </c>
      <c r="L18795" s="51">
        <v>50405</v>
      </c>
      <c r="M18795">
        <v>14</v>
      </c>
      <c r="N18795">
        <v>0</v>
      </c>
    </row>
    <row r="18796" spans="1:14" x14ac:dyDescent="0.25">
      <c r="A18796" s="21" t="str">
        <f t="shared" si="293"/>
        <v>MOW H2C FAAA_2038</v>
      </c>
      <c r="B18796" t="s">
        <v>130</v>
      </c>
      <c r="C18796" t="s">
        <v>142</v>
      </c>
      <c r="D18796" t="s">
        <v>19</v>
      </c>
      <c r="E18796" t="s">
        <v>5</v>
      </c>
      <c r="F18796" t="s">
        <v>8</v>
      </c>
      <c r="G18796">
        <v>0</v>
      </c>
      <c r="H18796">
        <v>0</v>
      </c>
      <c r="I18796">
        <v>0</v>
      </c>
      <c r="J18796">
        <v>0</v>
      </c>
      <c r="L18796" s="51">
        <v>50770</v>
      </c>
      <c r="M18796">
        <v>15</v>
      </c>
      <c r="N18796">
        <v>0</v>
      </c>
    </row>
    <row r="18797" spans="1:14" x14ac:dyDescent="0.25">
      <c r="A18797" s="21" t="str">
        <f t="shared" si="293"/>
        <v>MOW H2C FAAA_2039</v>
      </c>
      <c r="B18797" t="s">
        <v>130</v>
      </c>
      <c r="C18797" t="s">
        <v>142</v>
      </c>
      <c r="D18797" t="s">
        <v>19</v>
      </c>
      <c r="E18797" t="s">
        <v>5</v>
      </c>
      <c r="F18797" t="s">
        <v>8</v>
      </c>
      <c r="G18797">
        <v>0</v>
      </c>
      <c r="H18797">
        <v>0</v>
      </c>
      <c r="I18797">
        <v>0</v>
      </c>
      <c r="J18797">
        <v>0</v>
      </c>
      <c r="L18797" s="51">
        <v>51135</v>
      </c>
      <c r="M18797">
        <v>16</v>
      </c>
      <c r="N18797">
        <v>0</v>
      </c>
    </row>
    <row r="18798" spans="1:14" x14ac:dyDescent="0.25">
      <c r="A18798" s="21" t="str">
        <f t="shared" si="293"/>
        <v>MOW H2C FAAA_2040</v>
      </c>
      <c r="B18798" t="s">
        <v>130</v>
      </c>
      <c r="C18798" t="s">
        <v>142</v>
      </c>
      <c r="D18798" t="s">
        <v>19</v>
      </c>
      <c r="E18798" t="s">
        <v>5</v>
      </c>
      <c r="F18798" t="s">
        <v>8</v>
      </c>
      <c r="G18798">
        <v>0</v>
      </c>
      <c r="H18798">
        <v>0</v>
      </c>
      <c r="I18798">
        <v>0</v>
      </c>
      <c r="J18798">
        <v>0</v>
      </c>
      <c r="L18798" s="51">
        <v>51501</v>
      </c>
      <c r="M18798">
        <v>17</v>
      </c>
      <c r="N18798">
        <v>0</v>
      </c>
    </row>
    <row r="18799" spans="1:14" x14ac:dyDescent="0.25">
      <c r="A18799" s="21" t="str">
        <f t="shared" si="293"/>
        <v>MOW H2C FAAA_2041</v>
      </c>
      <c r="B18799" t="s">
        <v>130</v>
      </c>
      <c r="C18799" t="s">
        <v>142</v>
      </c>
      <c r="D18799" t="s">
        <v>19</v>
      </c>
      <c r="E18799" t="s">
        <v>5</v>
      </c>
      <c r="F18799" t="s">
        <v>8</v>
      </c>
      <c r="G18799">
        <v>0</v>
      </c>
      <c r="H18799">
        <v>0</v>
      </c>
      <c r="I18799">
        <v>0</v>
      </c>
      <c r="J18799">
        <v>0</v>
      </c>
      <c r="L18799" s="51">
        <v>51866</v>
      </c>
      <c r="M18799">
        <v>18</v>
      </c>
      <c r="N18799">
        <v>0</v>
      </c>
    </row>
    <row r="18800" spans="1:14" x14ac:dyDescent="0.25">
      <c r="A18800" s="21" t="str">
        <f t="shared" si="293"/>
        <v>MOW H2C FAAA_2042</v>
      </c>
      <c r="B18800" t="s">
        <v>130</v>
      </c>
      <c r="C18800" t="s">
        <v>142</v>
      </c>
      <c r="D18800" t="s">
        <v>19</v>
      </c>
      <c r="E18800" t="s">
        <v>5</v>
      </c>
      <c r="F18800" t="s">
        <v>8</v>
      </c>
      <c r="G18800">
        <v>0</v>
      </c>
      <c r="H18800">
        <v>0</v>
      </c>
      <c r="I18800">
        <v>0</v>
      </c>
      <c r="J18800">
        <v>0</v>
      </c>
      <c r="L18800" s="51">
        <v>52231</v>
      </c>
      <c r="M18800">
        <v>19</v>
      </c>
      <c r="N18800">
        <v>0</v>
      </c>
    </row>
    <row r="18801" spans="1:14" x14ac:dyDescent="0.25">
      <c r="A18801" s="21" t="str">
        <f t="shared" si="293"/>
        <v>MOW H2C FAAA_2043</v>
      </c>
      <c r="B18801" t="s">
        <v>130</v>
      </c>
      <c r="C18801" t="s">
        <v>142</v>
      </c>
      <c r="D18801" t="s">
        <v>19</v>
      </c>
      <c r="E18801" t="s">
        <v>5</v>
      </c>
      <c r="F18801" t="s">
        <v>8</v>
      </c>
      <c r="G18801">
        <v>0</v>
      </c>
      <c r="H18801">
        <v>0</v>
      </c>
      <c r="I18801">
        <v>0</v>
      </c>
      <c r="J18801">
        <v>0</v>
      </c>
      <c r="L18801" s="51">
        <v>52596</v>
      </c>
      <c r="M18801">
        <v>20</v>
      </c>
      <c r="N18801">
        <v>0</v>
      </c>
    </row>
    <row r="18802" spans="1:14" x14ac:dyDescent="0.25">
      <c r="A18802" s="21" t="str">
        <f t="shared" si="293"/>
        <v>MOW H2N FAAA_2024</v>
      </c>
      <c r="B18802" t="s">
        <v>130</v>
      </c>
      <c r="C18802" t="s">
        <v>142</v>
      </c>
      <c r="D18802" t="s">
        <v>20</v>
      </c>
      <c r="E18802" t="s">
        <v>29</v>
      </c>
      <c r="F18802" t="s">
        <v>28</v>
      </c>
      <c r="K18802">
        <v>0</v>
      </c>
      <c r="L18802" s="51">
        <v>45657</v>
      </c>
      <c r="M18802">
        <v>1</v>
      </c>
    </row>
    <row r="18803" spans="1:14" x14ac:dyDescent="0.25">
      <c r="A18803" s="21" t="str">
        <f t="shared" si="293"/>
        <v>MOW H2N FAAA_2025</v>
      </c>
      <c r="B18803" t="s">
        <v>130</v>
      </c>
      <c r="C18803" t="s">
        <v>142</v>
      </c>
      <c r="D18803" t="s">
        <v>20</v>
      </c>
      <c r="E18803" t="s">
        <v>29</v>
      </c>
      <c r="F18803" t="s">
        <v>28</v>
      </c>
      <c r="K18803">
        <v>0</v>
      </c>
      <c r="L18803" s="51">
        <v>46022</v>
      </c>
      <c r="M18803">
        <v>2</v>
      </c>
    </row>
    <row r="18804" spans="1:14" x14ac:dyDescent="0.25">
      <c r="A18804" s="21" t="str">
        <f t="shared" si="293"/>
        <v>MOW H2N FAAA_2026</v>
      </c>
      <c r="B18804" t="s">
        <v>130</v>
      </c>
      <c r="C18804" t="s">
        <v>142</v>
      </c>
      <c r="D18804" t="s">
        <v>20</v>
      </c>
      <c r="E18804" t="s">
        <v>29</v>
      </c>
      <c r="F18804" t="s">
        <v>28</v>
      </c>
      <c r="K18804">
        <v>0</v>
      </c>
      <c r="L18804" s="51">
        <v>46387</v>
      </c>
      <c r="M18804">
        <v>3</v>
      </c>
    </row>
    <row r="18805" spans="1:14" x14ac:dyDescent="0.25">
      <c r="A18805" s="21" t="str">
        <f t="shared" si="293"/>
        <v>MOW H2N FAAA_2027</v>
      </c>
      <c r="B18805" t="s">
        <v>130</v>
      </c>
      <c r="C18805" t="s">
        <v>142</v>
      </c>
      <c r="D18805" t="s">
        <v>20</v>
      </c>
      <c r="E18805" t="s">
        <v>29</v>
      </c>
      <c r="F18805" t="s">
        <v>28</v>
      </c>
      <c r="K18805">
        <v>0</v>
      </c>
      <c r="L18805" s="51">
        <v>46752</v>
      </c>
      <c r="M18805">
        <v>4</v>
      </c>
    </row>
    <row r="18806" spans="1:14" x14ac:dyDescent="0.25">
      <c r="A18806" s="21" t="str">
        <f t="shared" si="293"/>
        <v>MOW H2N FAAA_2028</v>
      </c>
      <c r="B18806" t="s">
        <v>130</v>
      </c>
      <c r="C18806" t="s">
        <v>142</v>
      </c>
      <c r="D18806" t="s">
        <v>20</v>
      </c>
      <c r="E18806" t="s">
        <v>29</v>
      </c>
      <c r="F18806" t="s">
        <v>28</v>
      </c>
      <c r="K18806">
        <v>0</v>
      </c>
      <c r="L18806" s="51">
        <v>47118</v>
      </c>
      <c r="M18806">
        <v>5</v>
      </c>
    </row>
    <row r="18807" spans="1:14" x14ac:dyDescent="0.25">
      <c r="A18807" s="21" t="str">
        <f t="shared" si="293"/>
        <v>MOW H2N FAAA_2029</v>
      </c>
      <c r="B18807" t="s">
        <v>130</v>
      </c>
      <c r="C18807" t="s">
        <v>142</v>
      </c>
      <c r="D18807" t="s">
        <v>20</v>
      </c>
      <c r="E18807" t="s">
        <v>29</v>
      </c>
      <c r="F18807" t="s">
        <v>28</v>
      </c>
      <c r="K18807">
        <v>0</v>
      </c>
      <c r="L18807" s="51">
        <v>47483</v>
      </c>
      <c r="M18807">
        <v>6</v>
      </c>
    </row>
    <row r="18808" spans="1:14" x14ac:dyDescent="0.25">
      <c r="A18808" s="21" t="str">
        <f t="shared" si="293"/>
        <v>MOW H2N FAAA_2030</v>
      </c>
      <c r="B18808" t="s">
        <v>130</v>
      </c>
      <c r="C18808" t="s">
        <v>142</v>
      </c>
      <c r="D18808" t="s">
        <v>20</v>
      </c>
      <c r="E18808" t="s">
        <v>29</v>
      </c>
      <c r="F18808" t="s">
        <v>28</v>
      </c>
      <c r="K18808">
        <v>0</v>
      </c>
      <c r="L18808" s="51">
        <v>47848</v>
      </c>
      <c r="M18808">
        <v>7</v>
      </c>
    </row>
    <row r="18809" spans="1:14" x14ac:dyDescent="0.25">
      <c r="A18809" s="21" t="str">
        <f t="shared" si="293"/>
        <v>MOW H2N FAAA_2031</v>
      </c>
      <c r="B18809" t="s">
        <v>130</v>
      </c>
      <c r="C18809" t="s">
        <v>142</v>
      </c>
      <c r="D18809" t="s">
        <v>20</v>
      </c>
      <c r="E18809" t="s">
        <v>29</v>
      </c>
      <c r="F18809" t="s">
        <v>28</v>
      </c>
      <c r="K18809">
        <v>0</v>
      </c>
      <c r="L18809" s="51">
        <v>48213</v>
      </c>
      <c r="M18809">
        <v>8</v>
      </c>
    </row>
    <row r="18810" spans="1:14" x14ac:dyDescent="0.25">
      <c r="A18810" s="21" t="str">
        <f t="shared" si="293"/>
        <v>MOW H2N FAAA_2032</v>
      </c>
      <c r="B18810" t="s">
        <v>130</v>
      </c>
      <c r="C18810" t="s">
        <v>142</v>
      </c>
      <c r="D18810" t="s">
        <v>20</v>
      </c>
      <c r="E18810" t="s">
        <v>29</v>
      </c>
      <c r="F18810" t="s">
        <v>28</v>
      </c>
      <c r="K18810">
        <v>0</v>
      </c>
      <c r="L18810" s="51">
        <v>48579</v>
      </c>
      <c r="M18810">
        <v>9</v>
      </c>
    </row>
    <row r="18811" spans="1:14" x14ac:dyDescent="0.25">
      <c r="A18811" s="21" t="str">
        <f t="shared" si="293"/>
        <v>MOW H2N FAAA_2033</v>
      </c>
      <c r="B18811" t="s">
        <v>130</v>
      </c>
      <c r="C18811" t="s">
        <v>142</v>
      </c>
      <c r="D18811" t="s">
        <v>20</v>
      </c>
      <c r="E18811" t="s">
        <v>29</v>
      </c>
      <c r="F18811" t="s">
        <v>28</v>
      </c>
      <c r="K18811">
        <v>0</v>
      </c>
      <c r="L18811" s="51">
        <v>48944</v>
      </c>
      <c r="M18811">
        <v>10</v>
      </c>
    </row>
    <row r="18812" spans="1:14" x14ac:dyDescent="0.25">
      <c r="A18812" s="21" t="str">
        <f t="shared" si="293"/>
        <v>MOW H2N FAAA_2034</v>
      </c>
      <c r="B18812" t="s">
        <v>130</v>
      </c>
      <c r="C18812" t="s">
        <v>142</v>
      </c>
      <c r="D18812" t="s">
        <v>20</v>
      </c>
      <c r="E18812" t="s">
        <v>29</v>
      </c>
      <c r="F18812" t="s">
        <v>28</v>
      </c>
      <c r="K18812">
        <v>0</v>
      </c>
      <c r="L18812" s="51">
        <v>49309</v>
      </c>
      <c r="M18812">
        <v>11</v>
      </c>
    </row>
    <row r="18813" spans="1:14" x14ac:dyDescent="0.25">
      <c r="A18813" s="21" t="str">
        <f t="shared" si="293"/>
        <v>MOW H2N FAAA_2035</v>
      </c>
      <c r="B18813" t="s">
        <v>130</v>
      </c>
      <c r="C18813" t="s">
        <v>142</v>
      </c>
      <c r="D18813" t="s">
        <v>20</v>
      </c>
      <c r="E18813" t="s">
        <v>29</v>
      </c>
      <c r="F18813" t="s">
        <v>28</v>
      </c>
      <c r="K18813">
        <v>0</v>
      </c>
      <c r="L18813" s="51">
        <v>49674</v>
      </c>
      <c r="M18813">
        <v>12</v>
      </c>
    </row>
    <row r="18814" spans="1:14" x14ac:dyDescent="0.25">
      <c r="A18814" s="21" t="str">
        <f t="shared" si="293"/>
        <v>MOW H2N FAAA_2036</v>
      </c>
      <c r="B18814" t="s">
        <v>130</v>
      </c>
      <c r="C18814" t="s">
        <v>142</v>
      </c>
      <c r="D18814" t="s">
        <v>20</v>
      </c>
      <c r="E18814" t="s">
        <v>29</v>
      </c>
      <c r="F18814" t="s">
        <v>28</v>
      </c>
      <c r="K18814">
        <v>0</v>
      </c>
      <c r="L18814" s="51">
        <v>50040</v>
      </c>
      <c r="M18814">
        <v>13</v>
      </c>
    </row>
    <row r="18815" spans="1:14" x14ac:dyDescent="0.25">
      <c r="A18815" s="21" t="str">
        <f t="shared" si="293"/>
        <v>MOW H2N FAAA_2037</v>
      </c>
      <c r="B18815" t="s">
        <v>130</v>
      </c>
      <c r="C18815" t="s">
        <v>142</v>
      </c>
      <c r="D18815" t="s">
        <v>20</v>
      </c>
      <c r="E18815" t="s">
        <v>29</v>
      </c>
      <c r="F18815" t="s">
        <v>28</v>
      </c>
      <c r="K18815">
        <v>0</v>
      </c>
      <c r="L18815" s="51">
        <v>50405</v>
      </c>
      <c r="M18815">
        <v>14</v>
      </c>
    </row>
    <row r="18816" spans="1:14" x14ac:dyDescent="0.25">
      <c r="A18816" s="21" t="str">
        <f t="shared" si="293"/>
        <v>MOW H2N FAAA_2038</v>
      </c>
      <c r="B18816" t="s">
        <v>130</v>
      </c>
      <c r="C18816" t="s">
        <v>142</v>
      </c>
      <c r="D18816" t="s">
        <v>20</v>
      </c>
      <c r="E18816" t="s">
        <v>29</v>
      </c>
      <c r="F18816" t="s">
        <v>28</v>
      </c>
      <c r="K18816">
        <v>0</v>
      </c>
      <c r="L18816" s="51">
        <v>50770</v>
      </c>
      <c r="M18816">
        <v>15</v>
      </c>
    </row>
    <row r="18817" spans="1:13" x14ac:dyDescent="0.25">
      <c r="A18817" s="21" t="str">
        <f t="shared" si="293"/>
        <v>MOW H2N FAAA_2039</v>
      </c>
      <c r="B18817" t="s">
        <v>130</v>
      </c>
      <c r="C18817" t="s">
        <v>142</v>
      </c>
      <c r="D18817" t="s">
        <v>20</v>
      </c>
      <c r="E18817" t="s">
        <v>29</v>
      </c>
      <c r="F18817" t="s">
        <v>28</v>
      </c>
      <c r="K18817">
        <v>0</v>
      </c>
      <c r="L18817" s="51">
        <v>51135</v>
      </c>
      <c r="M18817">
        <v>16</v>
      </c>
    </row>
    <row r="18818" spans="1:13" x14ac:dyDescent="0.25">
      <c r="A18818" s="21" t="str">
        <f t="shared" ref="A18818:A18881" si="294">B18818&amp;" "&amp;D18818&amp;" "&amp;C18818&amp;"_"&amp;YEAR(L18818)</f>
        <v>MOW H2N FAAA_2040</v>
      </c>
      <c r="B18818" t="s">
        <v>130</v>
      </c>
      <c r="C18818" t="s">
        <v>142</v>
      </c>
      <c r="D18818" t="s">
        <v>20</v>
      </c>
      <c r="E18818" t="s">
        <v>29</v>
      </c>
      <c r="F18818" t="s">
        <v>28</v>
      </c>
      <c r="K18818">
        <v>0</v>
      </c>
      <c r="L18818" s="51">
        <v>51501</v>
      </c>
      <c r="M18818">
        <v>17</v>
      </c>
    </row>
    <row r="18819" spans="1:13" x14ac:dyDescent="0.25">
      <c r="A18819" s="21" t="str">
        <f t="shared" si="294"/>
        <v>MOW H2N FAAA_2041</v>
      </c>
      <c r="B18819" t="s">
        <v>130</v>
      </c>
      <c r="C18819" t="s">
        <v>142</v>
      </c>
      <c r="D18819" t="s">
        <v>20</v>
      </c>
      <c r="E18819" t="s">
        <v>29</v>
      </c>
      <c r="F18819" t="s">
        <v>28</v>
      </c>
      <c r="K18819">
        <v>0</v>
      </c>
      <c r="L18819" s="51">
        <v>51866</v>
      </c>
      <c r="M18819">
        <v>18</v>
      </c>
    </row>
    <row r="18820" spans="1:13" x14ac:dyDescent="0.25">
      <c r="A18820" s="21" t="str">
        <f t="shared" si="294"/>
        <v>MOW H2N FAAA_2042</v>
      </c>
      <c r="B18820" t="s">
        <v>130</v>
      </c>
      <c r="C18820" t="s">
        <v>142</v>
      </c>
      <c r="D18820" t="s">
        <v>20</v>
      </c>
      <c r="E18820" t="s">
        <v>29</v>
      </c>
      <c r="F18820" t="s">
        <v>28</v>
      </c>
      <c r="K18820">
        <v>0</v>
      </c>
      <c r="L18820" s="51">
        <v>52231</v>
      </c>
      <c r="M18820">
        <v>19</v>
      </c>
    </row>
    <row r="18821" spans="1:13" x14ac:dyDescent="0.25">
      <c r="A18821" s="21" t="str">
        <f t="shared" si="294"/>
        <v>MOW H2N FAAA_2043</v>
      </c>
      <c r="B18821" t="s">
        <v>130</v>
      </c>
      <c r="C18821" t="s">
        <v>142</v>
      </c>
      <c r="D18821" t="s">
        <v>20</v>
      </c>
      <c r="E18821" t="s">
        <v>29</v>
      </c>
      <c r="F18821" t="s">
        <v>28</v>
      </c>
      <c r="K18821">
        <v>0</v>
      </c>
      <c r="L18821" s="51">
        <v>52596</v>
      </c>
      <c r="M18821">
        <v>20</v>
      </c>
    </row>
    <row r="18822" spans="1:13" x14ac:dyDescent="0.25">
      <c r="A18822" s="21" t="str">
        <f t="shared" si="294"/>
        <v>MOW H2N FAAA_2024</v>
      </c>
      <c r="B18822" t="s">
        <v>130</v>
      </c>
      <c r="C18822" t="s">
        <v>142</v>
      </c>
      <c r="D18822" t="s">
        <v>20</v>
      </c>
      <c r="E18822" t="s">
        <v>29</v>
      </c>
      <c r="F18822" t="s">
        <v>31</v>
      </c>
      <c r="K18822">
        <v>0</v>
      </c>
      <c r="L18822" s="51">
        <v>45657</v>
      </c>
      <c r="M18822">
        <v>1</v>
      </c>
    </row>
    <row r="18823" spans="1:13" x14ac:dyDescent="0.25">
      <c r="A18823" s="21" t="str">
        <f t="shared" si="294"/>
        <v>MOW H2N FAAA_2025</v>
      </c>
      <c r="B18823" t="s">
        <v>130</v>
      </c>
      <c r="C18823" t="s">
        <v>142</v>
      </c>
      <c r="D18823" t="s">
        <v>20</v>
      </c>
      <c r="E18823" t="s">
        <v>29</v>
      </c>
      <c r="F18823" t="s">
        <v>31</v>
      </c>
      <c r="K18823">
        <v>0</v>
      </c>
      <c r="L18823" s="51">
        <v>46022</v>
      </c>
      <c r="M18823">
        <v>2</v>
      </c>
    </row>
    <row r="18824" spans="1:13" x14ac:dyDescent="0.25">
      <c r="A18824" s="21" t="str">
        <f t="shared" si="294"/>
        <v>MOW H2N FAAA_2026</v>
      </c>
      <c r="B18824" t="s">
        <v>130</v>
      </c>
      <c r="C18824" t="s">
        <v>142</v>
      </c>
      <c r="D18824" t="s">
        <v>20</v>
      </c>
      <c r="E18824" t="s">
        <v>29</v>
      </c>
      <c r="F18824" t="s">
        <v>31</v>
      </c>
      <c r="K18824">
        <v>0</v>
      </c>
      <c r="L18824" s="51">
        <v>46387</v>
      </c>
      <c r="M18824">
        <v>3</v>
      </c>
    </row>
    <row r="18825" spans="1:13" x14ac:dyDescent="0.25">
      <c r="A18825" s="21" t="str">
        <f t="shared" si="294"/>
        <v>MOW H2N FAAA_2027</v>
      </c>
      <c r="B18825" t="s">
        <v>130</v>
      </c>
      <c r="C18825" t="s">
        <v>142</v>
      </c>
      <c r="D18825" t="s">
        <v>20</v>
      </c>
      <c r="E18825" t="s">
        <v>29</v>
      </c>
      <c r="F18825" t="s">
        <v>31</v>
      </c>
      <c r="K18825">
        <v>0</v>
      </c>
      <c r="L18825" s="51">
        <v>46752</v>
      </c>
      <c r="M18825">
        <v>4</v>
      </c>
    </row>
    <row r="18826" spans="1:13" x14ac:dyDescent="0.25">
      <c r="A18826" s="21" t="str">
        <f t="shared" si="294"/>
        <v>MOW H2N FAAA_2028</v>
      </c>
      <c r="B18826" t="s">
        <v>130</v>
      </c>
      <c r="C18826" t="s">
        <v>142</v>
      </c>
      <c r="D18826" t="s">
        <v>20</v>
      </c>
      <c r="E18826" t="s">
        <v>29</v>
      </c>
      <c r="F18826" t="s">
        <v>31</v>
      </c>
      <c r="K18826">
        <v>0</v>
      </c>
      <c r="L18826" s="51">
        <v>47118</v>
      </c>
      <c r="M18826">
        <v>5</v>
      </c>
    </row>
    <row r="18827" spans="1:13" x14ac:dyDescent="0.25">
      <c r="A18827" s="21" t="str">
        <f t="shared" si="294"/>
        <v>MOW H2N FAAA_2029</v>
      </c>
      <c r="B18827" t="s">
        <v>130</v>
      </c>
      <c r="C18827" t="s">
        <v>142</v>
      </c>
      <c r="D18827" t="s">
        <v>20</v>
      </c>
      <c r="E18827" t="s">
        <v>29</v>
      </c>
      <c r="F18827" t="s">
        <v>31</v>
      </c>
      <c r="K18827">
        <v>0</v>
      </c>
      <c r="L18827" s="51">
        <v>47483</v>
      </c>
      <c r="M18827">
        <v>6</v>
      </c>
    </row>
    <row r="18828" spans="1:13" x14ac:dyDescent="0.25">
      <c r="A18828" s="21" t="str">
        <f t="shared" si="294"/>
        <v>MOW H2N FAAA_2030</v>
      </c>
      <c r="B18828" t="s">
        <v>130</v>
      </c>
      <c r="C18828" t="s">
        <v>142</v>
      </c>
      <c r="D18828" t="s">
        <v>20</v>
      </c>
      <c r="E18828" t="s">
        <v>29</v>
      </c>
      <c r="F18828" t="s">
        <v>31</v>
      </c>
      <c r="K18828">
        <v>0</v>
      </c>
      <c r="L18828" s="51">
        <v>47848</v>
      </c>
      <c r="M18828">
        <v>7</v>
      </c>
    </row>
    <row r="18829" spans="1:13" x14ac:dyDescent="0.25">
      <c r="A18829" s="21" t="str">
        <f t="shared" si="294"/>
        <v>MOW H2N FAAA_2031</v>
      </c>
      <c r="B18829" t="s">
        <v>130</v>
      </c>
      <c r="C18829" t="s">
        <v>142</v>
      </c>
      <c r="D18829" t="s">
        <v>20</v>
      </c>
      <c r="E18829" t="s">
        <v>29</v>
      </c>
      <c r="F18829" t="s">
        <v>31</v>
      </c>
      <c r="K18829">
        <v>0</v>
      </c>
      <c r="L18829" s="51">
        <v>48213</v>
      </c>
      <c r="M18829">
        <v>8</v>
      </c>
    </row>
    <row r="18830" spans="1:13" x14ac:dyDescent="0.25">
      <c r="A18830" s="21" t="str">
        <f t="shared" si="294"/>
        <v>MOW H2N FAAA_2032</v>
      </c>
      <c r="B18830" t="s">
        <v>130</v>
      </c>
      <c r="C18830" t="s">
        <v>142</v>
      </c>
      <c r="D18830" t="s">
        <v>20</v>
      </c>
      <c r="E18830" t="s">
        <v>29</v>
      </c>
      <c r="F18830" t="s">
        <v>31</v>
      </c>
      <c r="K18830">
        <v>0</v>
      </c>
      <c r="L18830" s="51">
        <v>48579</v>
      </c>
      <c r="M18830">
        <v>9</v>
      </c>
    </row>
    <row r="18831" spans="1:13" x14ac:dyDescent="0.25">
      <c r="A18831" s="21" t="str">
        <f t="shared" si="294"/>
        <v>MOW H2N FAAA_2033</v>
      </c>
      <c r="B18831" t="s">
        <v>130</v>
      </c>
      <c r="C18831" t="s">
        <v>142</v>
      </c>
      <c r="D18831" t="s">
        <v>20</v>
      </c>
      <c r="E18831" t="s">
        <v>29</v>
      </c>
      <c r="F18831" t="s">
        <v>31</v>
      </c>
      <c r="K18831">
        <v>0</v>
      </c>
      <c r="L18831" s="51">
        <v>48944</v>
      </c>
      <c r="M18831">
        <v>10</v>
      </c>
    </row>
    <row r="18832" spans="1:13" x14ac:dyDescent="0.25">
      <c r="A18832" s="21" t="str">
        <f t="shared" si="294"/>
        <v>MOW H2N FAAA_2034</v>
      </c>
      <c r="B18832" t="s">
        <v>130</v>
      </c>
      <c r="C18832" t="s">
        <v>142</v>
      </c>
      <c r="D18832" t="s">
        <v>20</v>
      </c>
      <c r="E18832" t="s">
        <v>29</v>
      </c>
      <c r="F18832" t="s">
        <v>31</v>
      </c>
      <c r="K18832">
        <v>0</v>
      </c>
      <c r="L18832" s="51">
        <v>49309</v>
      </c>
      <c r="M18832">
        <v>11</v>
      </c>
    </row>
    <row r="18833" spans="1:14" x14ac:dyDescent="0.25">
      <c r="A18833" s="21" t="str">
        <f t="shared" si="294"/>
        <v>MOW H2N FAAA_2035</v>
      </c>
      <c r="B18833" t="s">
        <v>130</v>
      </c>
      <c r="C18833" t="s">
        <v>142</v>
      </c>
      <c r="D18833" t="s">
        <v>20</v>
      </c>
      <c r="E18833" t="s">
        <v>29</v>
      </c>
      <c r="F18833" t="s">
        <v>31</v>
      </c>
      <c r="K18833">
        <v>0</v>
      </c>
      <c r="L18833" s="51">
        <v>49674</v>
      </c>
      <c r="M18833">
        <v>12</v>
      </c>
    </row>
    <row r="18834" spans="1:14" x14ac:dyDescent="0.25">
      <c r="A18834" s="21" t="str">
        <f t="shared" si="294"/>
        <v>MOW H2N FAAA_2036</v>
      </c>
      <c r="B18834" t="s">
        <v>130</v>
      </c>
      <c r="C18834" t="s">
        <v>142</v>
      </c>
      <c r="D18834" t="s">
        <v>20</v>
      </c>
      <c r="E18834" t="s">
        <v>29</v>
      </c>
      <c r="F18834" t="s">
        <v>31</v>
      </c>
      <c r="K18834">
        <v>0</v>
      </c>
      <c r="L18834" s="51">
        <v>50040</v>
      </c>
      <c r="M18834">
        <v>13</v>
      </c>
    </row>
    <row r="18835" spans="1:14" x14ac:dyDescent="0.25">
      <c r="A18835" s="21" t="str">
        <f t="shared" si="294"/>
        <v>MOW H2N FAAA_2037</v>
      </c>
      <c r="B18835" t="s">
        <v>130</v>
      </c>
      <c r="C18835" t="s">
        <v>142</v>
      </c>
      <c r="D18835" t="s">
        <v>20</v>
      </c>
      <c r="E18835" t="s">
        <v>29</v>
      </c>
      <c r="F18835" t="s">
        <v>31</v>
      </c>
      <c r="K18835">
        <v>0</v>
      </c>
      <c r="L18835" s="51">
        <v>50405</v>
      </c>
      <c r="M18835">
        <v>14</v>
      </c>
    </row>
    <row r="18836" spans="1:14" x14ac:dyDescent="0.25">
      <c r="A18836" s="21" t="str">
        <f t="shared" si="294"/>
        <v>MOW H2N FAAA_2038</v>
      </c>
      <c r="B18836" t="s">
        <v>130</v>
      </c>
      <c r="C18836" t="s">
        <v>142</v>
      </c>
      <c r="D18836" t="s">
        <v>20</v>
      </c>
      <c r="E18836" t="s">
        <v>29</v>
      </c>
      <c r="F18836" t="s">
        <v>31</v>
      </c>
      <c r="K18836">
        <v>0</v>
      </c>
      <c r="L18836" s="51">
        <v>50770</v>
      </c>
      <c r="M18836">
        <v>15</v>
      </c>
    </row>
    <row r="18837" spans="1:14" x14ac:dyDescent="0.25">
      <c r="A18837" s="21" t="str">
        <f t="shared" si="294"/>
        <v>MOW H2N FAAA_2039</v>
      </c>
      <c r="B18837" t="s">
        <v>130</v>
      </c>
      <c r="C18837" t="s">
        <v>142</v>
      </c>
      <c r="D18837" t="s">
        <v>20</v>
      </c>
      <c r="E18837" t="s">
        <v>29</v>
      </c>
      <c r="F18837" t="s">
        <v>31</v>
      </c>
      <c r="K18837">
        <v>0</v>
      </c>
      <c r="L18837" s="51">
        <v>51135</v>
      </c>
      <c r="M18837">
        <v>16</v>
      </c>
    </row>
    <row r="18838" spans="1:14" x14ac:dyDescent="0.25">
      <c r="A18838" s="21" t="str">
        <f t="shared" si="294"/>
        <v>MOW H2N FAAA_2040</v>
      </c>
      <c r="B18838" t="s">
        <v>130</v>
      </c>
      <c r="C18838" t="s">
        <v>142</v>
      </c>
      <c r="D18838" t="s">
        <v>20</v>
      </c>
      <c r="E18838" t="s">
        <v>29</v>
      </c>
      <c r="F18838" t="s">
        <v>31</v>
      </c>
      <c r="K18838">
        <v>0</v>
      </c>
      <c r="L18838" s="51">
        <v>51501</v>
      </c>
      <c r="M18838">
        <v>17</v>
      </c>
    </row>
    <row r="18839" spans="1:14" x14ac:dyDescent="0.25">
      <c r="A18839" s="21" t="str">
        <f t="shared" si="294"/>
        <v>MOW H2N FAAA_2041</v>
      </c>
      <c r="B18839" t="s">
        <v>130</v>
      </c>
      <c r="C18839" t="s">
        <v>142</v>
      </c>
      <c r="D18839" t="s">
        <v>20</v>
      </c>
      <c r="E18839" t="s">
        <v>29</v>
      </c>
      <c r="F18839" t="s">
        <v>31</v>
      </c>
      <c r="K18839">
        <v>0</v>
      </c>
      <c r="L18839" s="51">
        <v>51866</v>
      </c>
      <c r="M18839">
        <v>18</v>
      </c>
    </row>
    <row r="18840" spans="1:14" x14ac:dyDescent="0.25">
      <c r="A18840" s="21" t="str">
        <f t="shared" si="294"/>
        <v>MOW H2N FAAA_2042</v>
      </c>
      <c r="B18840" t="s">
        <v>130</v>
      </c>
      <c r="C18840" t="s">
        <v>142</v>
      </c>
      <c r="D18840" t="s">
        <v>20</v>
      </c>
      <c r="E18840" t="s">
        <v>29</v>
      </c>
      <c r="F18840" t="s">
        <v>31</v>
      </c>
      <c r="K18840">
        <v>0</v>
      </c>
      <c r="L18840" s="51">
        <v>52231</v>
      </c>
      <c r="M18840">
        <v>19</v>
      </c>
    </row>
    <row r="18841" spans="1:14" x14ac:dyDescent="0.25">
      <c r="A18841" s="21" t="str">
        <f t="shared" si="294"/>
        <v>MOW H2N FAAA_2043</v>
      </c>
      <c r="B18841" t="s">
        <v>130</v>
      </c>
      <c r="C18841" t="s">
        <v>142</v>
      </c>
      <c r="D18841" t="s">
        <v>20</v>
      </c>
      <c r="E18841" t="s">
        <v>29</v>
      </c>
      <c r="F18841" t="s">
        <v>31</v>
      </c>
      <c r="K18841">
        <v>0</v>
      </c>
      <c r="L18841" s="51">
        <v>52596</v>
      </c>
      <c r="M18841">
        <v>20</v>
      </c>
    </row>
    <row r="18842" spans="1:14" x14ac:dyDescent="0.25">
      <c r="A18842" s="21" t="str">
        <f t="shared" si="294"/>
        <v>MOW H2N FAAA_2024</v>
      </c>
      <c r="B18842" t="s">
        <v>130</v>
      </c>
      <c r="C18842" t="s">
        <v>142</v>
      </c>
      <c r="D18842" t="s">
        <v>20</v>
      </c>
      <c r="E18842" t="s">
        <v>5</v>
      </c>
      <c r="F18842" t="s">
        <v>4</v>
      </c>
      <c r="G18842">
        <v>0</v>
      </c>
      <c r="H18842">
        <v>0</v>
      </c>
      <c r="I18842">
        <v>0</v>
      </c>
      <c r="J18842">
        <v>0</v>
      </c>
      <c r="L18842" s="51">
        <v>45657</v>
      </c>
      <c r="M18842">
        <v>1</v>
      </c>
      <c r="N18842">
        <v>0</v>
      </c>
    </row>
    <row r="18843" spans="1:14" x14ac:dyDescent="0.25">
      <c r="A18843" s="21" t="str">
        <f t="shared" si="294"/>
        <v>MOW H2N FAAA_2025</v>
      </c>
      <c r="B18843" t="s">
        <v>130</v>
      </c>
      <c r="C18843" t="s">
        <v>142</v>
      </c>
      <c r="D18843" t="s">
        <v>20</v>
      </c>
      <c r="E18843" t="s">
        <v>5</v>
      </c>
      <c r="F18843" t="s">
        <v>4</v>
      </c>
      <c r="G18843">
        <v>0</v>
      </c>
      <c r="H18843">
        <v>0</v>
      </c>
      <c r="I18843">
        <v>5240.39990234375</v>
      </c>
      <c r="J18843">
        <v>0</v>
      </c>
      <c r="L18843" s="51">
        <v>46022</v>
      </c>
      <c r="M18843">
        <v>2</v>
      </c>
      <c r="N18843">
        <v>0</v>
      </c>
    </row>
    <row r="18844" spans="1:14" x14ac:dyDescent="0.25">
      <c r="A18844" s="21" t="str">
        <f t="shared" si="294"/>
        <v>MOW H2N FAAA_2026</v>
      </c>
      <c r="B18844" t="s">
        <v>130</v>
      </c>
      <c r="C18844" t="s">
        <v>142</v>
      </c>
      <c r="D18844" t="s">
        <v>20</v>
      </c>
      <c r="E18844" t="s">
        <v>5</v>
      </c>
      <c r="F18844" t="s">
        <v>4</v>
      </c>
      <c r="G18844">
        <v>0</v>
      </c>
      <c r="H18844">
        <v>6459.53857421875</v>
      </c>
      <c r="I18844">
        <v>-54827.03515625</v>
      </c>
      <c r="J18844">
        <v>0</v>
      </c>
      <c r="L18844" s="51">
        <v>46387</v>
      </c>
      <c r="M18844">
        <v>3</v>
      </c>
      <c r="N18844">
        <v>0</v>
      </c>
    </row>
    <row r="18845" spans="1:14" x14ac:dyDescent="0.25">
      <c r="A18845" s="21" t="str">
        <f t="shared" si="294"/>
        <v>MOW H2N FAAA_2027</v>
      </c>
      <c r="B18845" t="s">
        <v>130</v>
      </c>
      <c r="C18845" t="s">
        <v>142</v>
      </c>
      <c r="D18845" t="s">
        <v>20</v>
      </c>
      <c r="E18845" t="s">
        <v>5</v>
      </c>
      <c r="F18845" t="s">
        <v>4</v>
      </c>
      <c r="G18845">
        <v>0</v>
      </c>
      <c r="H18845">
        <v>10399.31640625</v>
      </c>
      <c r="I18845">
        <v>-23545.97265625</v>
      </c>
      <c r="J18845">
        <v>0</v>
      </c>
      <c r="L18845" s="51">
        <v>46752</v>
      </c>
      <c r="M18845">
        <v>4</v>
      </c>
      <c r="N18845">
        <v>0</v>
      </c>
    </row>
    <row r="18846" spans="1:14" x14ac:dyDescent="0.25">
      <c r="A18846" s="21" t="str">
        <f t="shared" si="294"/>
        <v>MOW H2N FAAA_2028</v>
      </c>
      <c r="B18846" t="s">
        <v>130</v>
      </c>
      <c r="C18846" t="s">
        <v>142</v>
      </c>
      <c r="D18846" t="s">
        <v>20</v>
      </c>
      <c r="E18846" t="s">
        <v>5</v>
      </c>
      <c r="F18846" t="s">
        <v>4</v>
      </c>
      <c r="G18846">
        <v>0</v>
      </c>
      <c r="H18846">
        <v>39772.4921875</v>
      </c>
      <c r="I18846">
        <v>139631.859375</v>
      </c>
      <c r="J18846">
        <v>0</v>
      </c>
      <c r="L18846" s="51">
        <v>47118</v>
      </c>
      <c r="M18846">
        <v>5</v>
      </c>
      <c r="N18846">
        <v>24726.458984375</v>
      </c>
    </row>
    <row r="18847" spans="1:14" x14ac:dyDescent="0.25">
      <c r="A18847" s="21" t="str">
        <f t="shared" si="294"/>
        <v>MOW H2N FAAA_2029</v>
      </c>
      <c r="B18847" t="s">
        <v>130</v>
      </c>
      <c r="C18847" t="s">
        <v>142</v>
      </c>
      <c r="D18847" t="s">
        <v>20</v>
      </c>
      <c r="E18847" t="s">
        <v>5</v>
      </c>
      <c r="F18847" t="s">
        <v>4</v>
      </c>
      <c r="G18847">
        <v>0</v>
      </c>
      <c r="H18847">
        <v>44106.26953125</v>
      </c>
      <c r="I18847">
        <v>132923.6875</v>
      </c>
      <c r="J18847">
        <v>0</v>
      </c>
      <c r="L18847" s="51">
        <v>47483</v>
      </c>
      <c r="M18847">
        <v>6</v>
      </c>
      <c r="N18847">
        <v>29475.052734375</v>
      </c>
    </row>
    <row r="18848" spans="1:14" x14ac:dyDescent="0.25">
      <c r="A18848" s="21" t="str">
        <f t="shared" si="294"/>
        <v>MOW H2N FAAA_2030</v>
      </c>
      <c r="B18848" t="s">
        <v>130</v>
      </c>
      <c r="C18848" t="s">
        <v>142</v>
      </c>
      <c r="D18848" t="s">
        <v>20</v>
      </c>
      <c r="E18848" t="s">
        <v>5</v>
      </c>
      <c r="F18848" t="s">
        <v>4</v>
      </c>
      <c r="G18848">
        <v>0</v>
      </c>
      <c r="H18848">
        <v>88928.828125</v>
      </c>
      <c r="I18848">
        <v>189905.609375</v>
      </c>
      <c r="J18848">
        <v>0</v>
      </c>
      <c r="L18848" s="51">
        <v>47848</v>
      </c>
      <c r="M18848">
        <v>7</v>
      </c>
      <c r="N18848">
        <v>77081.21875</v>
      </c>
    </row>
    <row r="18849" spans="1:14" x14ac:dyDescent="0.25">
      <c r="A18849" s="21" t="str">
        <f t="shared" si="294"/>
        <v>MOW H2N FAAA_2031</v>
      </c>
      <c r="B18849" t="s">
        <v>130</v>
      </c>
      <c r="C18849" t="s">
        <v>142</v>
      </c>
      <c r="D18849" t="s">
        <v>20</v>
      </c>
      <c r="E18849" t="s">
        <v>5</v>
      </c>
      <c r="F18849" t="s">
        <v>4</v>
      </c>
      <c r="G18849">
        <v>0</v>
      </c>
      <c r="H18849">
        <v>118396.109375</v>
      </c>
      <c r="I18849">
        <v>243054.75</v>
      </c>
      <c r="J18849">
        <v>0</v>
      </c>
      <c r="L18849" s="51">
        <v>48213</v>
      </c>
      <c r="M18849">
        <v>8</v>
      </c>
      <c r="N18849">
        <v>93595.21875</v>
      </c>
    </row>
    <row r="18850" spans="1:14" x14ac:dyDescent="0.25">
      <c r="A18850" s="21" t="str">
        <f t="shared" si="294"/>
        <v>MOW H2N FAAA_2032</v>
      </c>
      <c r="B18850" t="s">
        <v>130</v>
      </c>
      <c r="C18850" t="s">
        <v>142</v>
      </c>
      <c r="D18850" t="s">
        <v>20</v>
      </c>
      <c r="E18850" t="s">
        <v>5</v>
      </c>
      <c r="F18850" t="s">
        <v>4</v>
      </c>
      <c r="G18850">
        <v>0</v>
      </c>
      <c r="H18850">
        <v>123670.7578125</v>
      </c>
      <c r="I18850">
        <v>296589.25</v>
      </c>
      <c r="J18850">
        <v>0</v>
      </c>
      <c r="L18850" s="51">
        <v>48579</v>
      </c>
      <c r="M18850">
        <v>9</v>
      </c>
      <c r="N18850">
        <v>51400.07421875</v>
      </c>
    </row>
    <row r="18851" spans="1:14" x14ac:dyDescent="0.25">
      <c r="A18851" s="21" t="str">
        <f t="shared" si="294"/>
        <v>MOW H2N FAAA_2033</v>
      </c>
      <c r="B18851" t="s">
        <v>130</v>
      </c>
      <c r="C18851" t="s">
        <v>142</v>
      </c>
      <c r="D18851" t="s">
        <v>20</v>
      </c>
      <c r="E18851" t="s">
        <v>5</v>
      </c>
      <c r="F18851" t="s">
        <v>4</v>
      </c>
      <c r="G18851">
        <v>0</v>
      </c>
      <c r="H18851">
        <v>142705.640625</v>
      </c>
      <c r="I18851">
        <v>346911.25</v>
      </c>
      <c r="J18851">
        <v>0</v>
      </c>
      <c r="L18851" s="51">
        <v>48944</v>
      </c>
      <c r="M18851">
        <v>10</v>
      </c>
      <c r="N18851">
        <v>21339.625</v>
      </c>
    </row>
    <row r="18852" spans="1:14" x14ac:dyDescent="0.25">
      <c r="A18852" s="21" t="str">
        <f t="shared" si="294"/>
        <v>MOW H2N FAAA_2034</v>
      </c>
      <c r="B18852" t="s">
        <v>130</v>
      </c>
      <c r="C18852" t="s">
        <v>142</v>
      </c>
      <c r="D18852" t="s">
        <v>20</v>
      </c>
      <c r="E18852" t="s">
        <v>5</v>
      </c>
      <c r="F18852" t="s">
        <v>4</v>
      </c>
      <c r="G18852">
        <v>0</v>
      </c>
      <c r="H18852">
        <v>157638.546875</v>
      </c>
      <c r="I18852">
        <v>397010.09375</v>
      </c>
      <c r="J18852">
        <v>0</v>
      </c>
      <c r="L18852" s="51">
        <v>49309</v>
      </c>
      <c r="M18852">
        <v>11</v>
      </c>
      <c r="N18852">
        <v>-14092.712890625</v>
      </c>
    </row>
    <row r="18853" spans="1:14" x14ac:dyDescent="0.25">
      <c r="A18853" s="21" t="str">
        <f t="shared" si="294"/>
        <v>MOW H2N FAAA_2035</v>
      </c>
      <c r="B18853" t="s">
        <v>130</v>
      </c>
      <c r="C18853" t="s">
        <v>142</v>
      </c>
      <c r="D18853" t="s">
        <v>20</v>
      </c>
      <c r="E18853" t="s">
        <v>5</v>
      </c>
      <c r="F18853" t="s">
        <v>4</v>
      </c>
      <c r="G18853">
        <v>0</v>
      </c>
      <c r="H18853">
        <v>164001.046875</v>
      </c>
      <c r="I18853">
        <v>383344.875</v>
      </c>
      <c r="J18853">
        <v>0</v>
      </c>
      <c r="L18853" s="51">
        <v>49674</v>
      </c>
      <c r="M18853">
        <v>12</v>
      </c>
      <c r="N18853">
        <v>-8593.2783203125</v>
      </c>
    </row>
    <row r="18854" spans="1:14" x14ac:dyDescent="0.25">
      <c r="A18854" s="21" t="str">
        <f t="shared" si="294"/>
        <v>MOW H2N FAAA_2036</v>
      </c>
      <c r="B18854" t="s">
        <v>130</v>
      </c>
      <c r="C18854" t="s">
        <v>142</v>
      </c>
      <c r="D18854" t="s">
        <v>20</v>
      </c>
      <c r="E18854" t="s">
        <v>5</v>
      </c>
      <c r="F18854" t="s">
        <v>4</v>
      </c>
      <c r="G18854">
        <v>0</v>
      </c>
      <c r="H18854">
        <v>181881.671875</v>
      </c>
      <c r="I18854">
        <v>371375.5</v>
      </c>
      <c r="J18854">
        <v>0</v>
      </c>
      <c r="L18854" s="51">
        <v>50040</v>
      </c>
      <c r="M18854">
        <v>13</v>
      </c>
      <c r="N18854">
        <v>7669.42822265625</v>
      </c>
    </row>
    <row r="18855" spans="1:14" x14ac:dyDescent="0.25">
      <c r="A18855" s="21" t="str">
        <f t="shared" si="294"/>
        <v>MOW H2N FAAA_2037</v>
      </c>
      <c r="B18855" t="s">
        <v>130</v>
      </c>
      <c r="C18855" t="s">
        <v>142</v>
      </c>
      <c r="D18855" t="s">
        <v>20</v>
      </c>
      <c r="E18855" t="s">
        <v>5</v>
      </c>
      <c r="F18855" t="s">
        <v>4</v>
      </c>
      <c r="G18855">
        <v>0</v>
      </c>
      <c r="H18855">
        <v>224043.34375</v>
      </c>
      <c r="I18855">
        <v>429409.125</v>
      </c>
      <c r="J18855">
        <v>0</v>
      </c>
      <c r="L18855" s="51">
        <v>50405</v>
      </c>
      <c r="M18855">
        <v>14</v>
      </c>
      <c r="N18855">
        <v>50166.23046875</v>
      </c>
    </row>
    <row r="18856" spans="1:14" x14ac:dyDescent="0.25">
      <c r="A18856" s="21" t="str">
        <f t="shared" si="294"/>
        <v>MOW H2N FAAA_2038</v>
      </c>
      <c r="B18856" t="s">
        <v>130</v>
      </c>
      <c r="C18856" t="s">
        <v>142</v>
      </c>
      <c r="D18856" t="s">
        <v>20</v>
      </c>
      <c r="E18856" t="s">
        <v>5</v>
      </c>
      <c r="F18856" t="s">
        <v>4</v>
      </c>
      <c r="G18856">
        <v>0</v>
      </c>
      <c r="H18856">
        <v>244587.921875</v>
      </c>
      <c r="I18856">
        <v>418345.53125</v>
      </c>
      <c r="J18856">
        <v>0</v>
      </c>
      <c r="L18856" s="51">
        <v>50770</v>
      </c>
      <c r="M18856">
        <v>15</v>
      </c>
      <c r="N18856">
        <v>72443.390625</v>
      </c>
    </row>
    <row r="18857" spans="1:14" x14ac:dyDescent="0.25">
      <c r="A18857" s="21" t="str">
        <f t="shared" si="294"/>
        <v>MOW H2N FAAA_2039</v>
      </c>
      <c r="B18857" t="s">
        <v>130</v>
      </c>
      <c r="C18857" t="s">
        <v>142</v>
      </c>
      <c r="D18857" t="s">
        <v>20</v>
      </c>
      <c r="E18857" t="s">
        <v>5</v>
      </c>
      <c r="F18857" t="s">
        <v>4</v>
      </c>
      <c r="G18857">
        <v>0</v>
      </c>
      <c r="H18857">
        <v>288314.875</v>
      </c>
      <c r="I18857">
        <v>408499.96875</v>
      </c>
      <c r="J18857">
        <v>0</v>
      </c>
      <c r="L18857" s="51">
        <v>51135</v>
      </c>
      <c r="M18857">
        <v>16</v>
      </c>
      <c r="N18857">
        <v>108504.5078125</v>
      </c>
    </row>
    <row r="18858" spans="1:14" x14ac:dyDescent="0.25">
      <c r="A18858" s="21" t="str">
        <f t="shared" si="294"/>
        <v>MOW H2N FAAA_2040</v>
      </c>
      <c r="B18858" t="s">
        <v>130</v>
      </c>
      <c r="C18858" t="s">
        <v>142</v>
      </c>
      <c r="D18858" t="s">
        <v>20</v>
      </c>
      <c r="E18858" t="s">
        <v>5</v>
      </c>
      <c r="F18858" t="s">
        <v>4</v>
      </c>
      <c r="G18858">
        <v>0</v>
      </c>
      <c r="H18858">
        <v>323474.90625</v>
      </c>
      <c r="I18858">
        <v>400725</v>
      </c>
      <c r="J18858">
        <v>0</v>
      </c>
      <c r="L18858" s="51">
        <v>51501</v>
      </c>
      <c r="M18858">
        <v>17</v>
      </c>
      <c r="N18858">
        <v>175899.921875</v>
      </c>
    </row>
    <row r="18859" spans="1:14" x14ac:dyDescent="0.25">
      <c r="A18859" s="21" t="str">
        <f t="shared" si="294"/>
        <v>MOW H2N FAAA_2041</v>
      </c>
      <c r="B18859" t="s">
        <v>130</v>
      </c>
      <c r="C18859" t="s">
        <v>142</v>
      </c>
      <c r="D18859" t="s">
        <v>20</v>
      </c>
      <c r="E18859" t="s">
        <v>5</v>
      </c>
      <c r="F18859" t="s">
        <v>4</v>
      </c>
      <c r="G18859">
        <v>0</v>
      </c>
      <c r="H18859">
        <v>337106.46875</v>
      </c>
      <c r="I18859">
        <v>460953.875</v>
      </c>
      <c r="J18859">
        <v>0</v>
      </c>
      <c r="L18859" s="51">
        <v>51866</v>
      </c>
      <c r="M18859">
        <v>18</v>
      </c>
      <c r="N18859">
        <v>188876.765625</v>
      </c>
    </row>
    <row r="18860" spans="1:14" x14ac:dyDescent="0.25">
      <c r="A18860" s="21" t="str">
        <f t="shared" si="294"/>
        <v>MOW H2N FAAA_2042</v>
      </c>
      <c r="B18860" t="s">
        <v>130</v>
      </c>
      <c r="C18860" t="s">
        <v>142</v>
      </c>
      <c r="D18860" t="s">
        <v>20</v>
      </c>
      <c r="E18860" t="s">
        <v>5</v>
      </c>
      <c r="F18860" t="s">
        <v>4</v>
      </c>
      <c r="G18860">
        <v>0</v>
      </c>
      <c r="H18860">
        <v>353805.78125</v>
      </c>
      <c r="I18860">
        <v>520825.5</v>
      </c>
      <c r="J18860">
        <v>0</v>
      </c>
      <c r="L18860" s="51">
        <v>52231</v>
      </c>
      <c r="M18860">
        <v>19</v>
      </c>
      <c r="N18860">
        <v>202276.34375</v>
      </c>
    </row>
    <row r="18861" spans="1:14" x14ac:dyDescent="0.25">
      <c r="A18861" s="21" t="str">
        <f t="shared" si="294"/>
        <v>MOW H2N FAAA_2043</v>
      </c>
      <c r="B18861" t="s">
        <v>130</v>
      </c>
      <c r="C18861" t="s">
        <v>142</v>
      </c>
      <c r="D18861" t="s">
        <v>20</v>
      </c>
      <c r="E18861" t="s">
        <v>5</v>
      </c>
      <c r="F18861" t="s">
        <v>4</v>
      </c>
      <c r="G18861">
        <v>0</v>
      </c>
      <c r="H18861">
        <v>363904.28125</v>
      </c>
      <c r="I18861">
        <v>505951.40625</v>
      </c>
      <c r="J18861">
        <v>0</v>
      </c>
      <c r="L18861" s="51">
        <v>52596</v>
      </c>
      <c r="M18861">
        <v>20</v>
      </c>
      <c r="N18861">
        <v>246960.609375</v>
      </c>
    </row>
    <row r="18862" spans="1:14" x14ac:dyDescent="0.25">
      <c r="A18862" s="21" t="str">
        <f t="shared" si="294"/>
        <v>MOW H2N FAAA_2024</v>
      </c>
      <c r="B18862" t="s">
        <v>130</v>
      </c>
      <c r="C18862" t="s">
        <v>142</v>
      </c>
      <c r="D18862" t="s">
        <v>20</v>
      </c>
      <c r="E18862" t="s">
        <v>5</v>
      </c>
      <c r="F18862" t="s">
        <v>32</v>
      </c>
      <c r="G18862">
        <v>235794.65625</v>
      </c>
      <c r="H18862">
        <v>103764.84375</v>
      </c>
      <c r="I18862">
        <v>15499.482421875</v>
      </c>
      <c r="J18862">
        <v>0</v>
      </c>
      <c r="L18862" s="51">
        <v>45657</v>
      </c>
      <c r="M18862">
        <v>1</v>
      </c>
      <c r="N18862">
        <v>108640.6640625</v>
      </c>
    </row>
    <row r="18863" spans="1:14" x14ac:dyDescent="0.25">
      <c r="A18863" s="21" t="str">
        <f t="shared" si="294"/>
        <v>MOW H2N FAAA_2025</v>
      </c>
      <c r="B18863" t="s">
        <v>130</v>
      </c>
      <c r="C18863" t="s">
        <v>142</v>
      </c>
      <c r="D18863" t="s">
        <v>20</v>
      </c>
      <c r="E18863" t="s">
        <v>5</v>
      </c>
      <c r="F18863" t="s">
        <v>32</v>
      </c>
      <c r="G18863">
        <v>271926.4375</v>
      </c>
      <c r="H18863">
        <v>113678.125</v>
      </c>
      <c r="I18863">
        <v>20594.513671875</v>
      </c>
      <c r="J18863">
        <v>0</v>
      </c>
      <c r="L18863" s="51">
        <v>46022</v>
      </c>
      <c r="M18863">
        <v>2</v>
      </c>
      <c r="N18863">
        <v>107832.5859375</v>
      </c>
    </row>
    <row r="18864" spans="1:14" x14ac:dyDescent="0.25">
      <c r="A18864" s="21" t="str">
        <f t="shared" si="294"/>
        <v>MOW H2N FAAA_2026</v>
      </c>
      <c r="B18864" t="s">
        <v>130</v>
      </c>
      <c r="C18864" t="s">
        <v>142</v>
      </c>
      <c r="D18864" t="s">
        <v>20</v>
      </c>
      <c r="E18864" t="s">
        <v>5</v>
      </c>
      <c r="F18864" t="s">
        <v>32</v>
      </c>
      <c r="G18864">
        <v>309101.40625</v>
      </c>
      <c r="H18864">
        <v>131386.59375</v>
      </c>
      <c r="I18864">
        <v>23674.36328125</v>
      </c>
      <c r="J18864">
        <v>0</v>
      </c>
      <c r="L18864" s="51">
        <v>46387</v>
      </c>
      <c r="M18864">
        <v>3</v>
      </c>
      <c r="N18864">
        <v>112448.515625</v>
      </c>
    </row>
    <row r="18865" spans="1:14" x14ac:dyDescent="0.25">
      <c r="A18865" s="21" t="str">
        <f t="shared" si="294"/>
        <v>MOW H2N FAAA_2027</v>
      </c>
      <c r="B18865" t="s">
        <v>130</v>
      </c>
      <c r="C18865" t="s">
        <v>142</v>
      </c>
      <c r="D18865" t="s">
        <v>20</v>
      </c>
      <c r="E18865" t="s">
        <v>5</v>
      </c>
      <c r="F18865" t="s">
        <v>32</v>
      </c>
      <c r="G18865">
        <v>342404.75</v>
      </c>
      <c r="H18865">
        <v>144371.171875</v>
      </c>
      <c r="I18865">
        <v>27197.361328125</v>
      </c>
      <c r="J18865">
        <v>0</v>
      </c>
      <c r="L18865" s="51">
        <v>46752</v>
      </c>
      <c r="M18865">
        <v>4</v>
      </c>
      <c r="N18865">
        <v>112914.84375</v>
      </c>
    </row>
    <row r="18866" spans="1:14" x14ac:dyDescent="0.25">
      <c r="A18866" s="21" t="str">
        <f t="shared" si="294"/>
        <v>MOW H2N FAAA_2028</v>
      </c>
      <c r="B18866" t="s">
        <v>130</v>
      </c>
      <c r="C18866" t="s">
        <v>142</v>
      </c>
      <c r="D18866" t="s">
        <v>20</v>
      </c>
      <c r="E18866" t="s">
        <v>5</v>
      </c>
      <c r="F18866" t="s">
        <v>32</v>
      </c>
      <c r="G18866">
        <v>352568.1875</v>
      </c>
      <c r="H18866">
        <v>151232.03125</v>
      </c>
      <c r="I18866">
        <v>29798.548828125</v>
      </c>
      <c r="J18866">
        <v>0</v>
      </c>
      <c r="L18866" s="51">
        <v>47118</v>
      </c>
      <c r="M18866">
        <v>5</v>
      </c>
      <c r="N18866">
        <v>118345.5859375</v>
      </c>
    </row>
    <row r="18867" spans="1:14" x14ac:dyDescent="0.25">
      <c r="A18867" s="21" t="str">
        <f t="shared" si="294"/>
        <v>MOW H2N FAAA_2029</v>
      </c>
      <c r="B18867" t="s">
        <v>130</v>
      </c>
      <c r="C18867" t="s">
        <v>142</v>
      </c>
      <c r="D18867" t="s">
        <v>20</v>
      </c>
      <c r="E18867" t="s">
        <v>5</v>
      </c>
      <c r="F18867" t="s">
        <v>32</v>
      </c>
      <c r="G18867">
        <v>361957.40625</v>
      </c>
      <c r="H18867">
        <v>162032.515625</v>
      </c>
      <c r="I18867">
        <v>31317.064453125</v>
      </c>
      <c r="J18867">
        <v>0</v>
      </c>
      <c r="L18867" s="51">
        <v>47483</v>
      </c>
      <c r="M18867">
        <v>6</v>
      </c>
      <c r="N18867">
        <v>129869.78125</v>
      </c>
    </row>
    <row r="18868" spans="1:14" x14ac:dyDescent="0.25">
      <c r="A18868" s="21" t="str">
        <f t="shared" si="294"/>
        <v>MOW H2N FAAA_2030</v>
      </c>
      <c r="B18868" t="s">
        <v>130</v>
      </c>
      <c r="C18868" t="s">
        <v>142</v>
      </c>
      <c r="D18868" t="s">
        <v>20</v>
      </c>
      <c r="E18868" t="s">
        <v>5</v>
      </c>
      <c r="F18868" t="s">
        <v>32</v>
      </c>
      <c r="G18868">
        <v>372655</v>
      </c>
      <c r="H18868">
        <v>170224.65625</v>
      </c>
      <c r="I18868">
        <v>36322.9375</v>
      </c>
      <c r="J18868">
        <v>0</v>
      </c>
      <c r="L18868" s="51">
        <v>47848</v>
      </c>
      <c r="M18868">
        <v>7</v>
      </c>
      <c r="N18868">
        <v>143678.734375</v>
      </c>
    </row>
    <row r="18869" spans="1:14" x14ac:dyDescent="0.25">
      <c r="A18869" s="21" t="str">
        <f t="shared" si="294"/>
        <v>MOW H2N FAAA_2031</v>
      </c>
      <c r="B18869" t="s">
        <v>130</v>
      </c>
      <c r="C18869" t="s">
        <v>142</v>
      </c>
      <c r="D18869" t="s">
        <v>20</v>
      </c>
      <c r="E18869" t="s">
        <v>5</v>
      </c>
      <c r="F18869" t="s">
        <v>32</v>
      </c>
      <c r="G18869">
        <v>375935.71875</v>
      </c>
      <c r="H18869">
        <v>154265.046875</v>
      </c>
      <c r="I18869">
        <v>33260.609375</v>
      </c>
      <c r="J18869">
        <v>27125.732421875</v>
      </c>
      <c r="L18869" s="51">
        <v>48213</v>
      </c>
      <c r="M18869">
        <v>8</v>
      </c>
      <c r="N18869">
        <v>149682.9375</v>
      </c>
    </row>
    <row r="18870" spans="1:14" x14ac:dyDescent="0.25">
      <c r="A18870" s="21" t="str">
        <f t="shared" si="294"/>
        <v>MOW H2N FAAA_2032</v>
      </c>
      <c r="B18870" t="s">
        <v>130</v>
      </c>
      <c r="C18870" t="s">
        <v>142</v>
      </c>
      <c r="D18870" t="s">
        <v>20</v>
      </c>
      <c r="E18870" t="s">
        <v>5</v>
      </c>
      <c r="F18870" t="s">
        <v>32</v>
      </c>
      <c r="G18870">
        <v>386189.25</v>
      </c>
      <c r="H18870">
        <v>155774.4375</v>
      </c>
      <c r="I18870">
        <v>34244.1796875</v>
      </c>
      <c r="J18870">
        <v>0</v>
      </c>
      <c r="L18870" s="51">
        <v>48579</v>
      </c>
      <c r="M18870">
        <v>9</v>
      </c>
      <c r="N18870">
        <v>144655.5625</v>
      </c>
    </row>
    <row r="18871" spans="1:14" x14ac:dyDescent="0.25">
      <c r="A18871" s="21" t="str">
        <f t="shared" si="294"/>
        <v>MOW H2N FAAA_2033</v>
      </c>
      <c r="B18871" t="s">
        <v>130</v>
      </c>
      <c r="C18871" t="s">
        <v>142</v>
      </c>
      <c r="D18871" t="s">
        <v>20</v>
      </c>
      <c r="E18871" t="s">
        <v>5</v>
      </c>
      <c r="F18871" t="s">
        <v>32</v>
      </c>
      <c r="G18871">
        <v>401142.28125</v>
      </c>
      <c r="H18871">
        <v>148856.640625</v>
      </c>
      <c r="I18871">
        <v>36677.47265625</v>
      </c>
      <c r="J18871">
        <v>0</v>
      </c>
      <c r="L18871" s="51">
        <v>48944</v>
      </c>
      <c r="M18871">
        <v>10</v>
      </c>
      <c r="N18871">
        <v>132566.75</v>
      </c>
    </row>
    <row r="18872" spans="1:14" x14ac:dyDescent="0.25">
      <c r="A18872" s="21" t="str">
        <f t="shared" si="294"/>
        <v>MOW H2N FAAA_2034</v>
      </c>
      <c r="B18872" t="s">
        <v>130</v>
      </c>
      <c r="C18872" t="s">
        <v>142</v>
      </c>
      <c r="D18872" t="s">
        <v>20</v>
      </c>
      <c r="E18872" t="s">
        <v>5</v>
      </c>
      <c r="F18872" t="s">
        <v>32</v>
      </c>
      <c r="G18872">
        <v>415392.9375</v>
      </c>
      <c r="H18872">
        <v>148600.078125</v>
      </c>
      <c r="I18872">
        <v>38737.3359375</v>
      </c>
      <c r="J18872">
        <v>0</v>
      </c>
      <c r="L18872" s="51">
        <v>49309</v>
      </c>
      <c r="M18872">
        <v>11</v>
      </c>
      <c r="N18872">
        <v>126623.6015625</v>
      </c>
    </row>
    <row r="18873" spans="1:14" x14ac:dyDescent="0.25">
      <c r="A18873" s="21" t="str">
        <f t="shared" si="294"/>
        <v>MOW H2N FAAA_2035</v>
      </c>
      <c r="B18873" t="s">
        <v>130</v>
      </c>
      <c r="C18873" t="s">
        <v>142</v>
      </c>
      <c r="D18873" t="s">
        <v>20</v>
      </c>
      <c r="E18873" t="s">
        <v>5</v>
      </c>
      <c r="F18873" t="s">
        <v>32</v>
      </c>
      <c r="G18873">
        <v>431422.71875</v>
      </c>
      <c r="H18873">
        <v>152161.953125</v>
      </c>
      <c r="I18873">
        <v>39778.4609375</v>
      </c>
      <c r="J18873">
        <v>0</v>
      </c>
      <c r="L18873" s="51">
        <v>49674</v>
      </c>
      <c r="M18873">
        <v>12</v>
      </c>
      <c r="N18873">
        <v>127862.578125</v>
      </c>
    </row>
    <row r="18874" spans="1:14" x14ac:dyDescent="0.25">
      <c r="A18874" s="21" t="str">
        <f t="shared" si="294"/>
        <v>MOW H2N FAAA_2036</v>
      </c>
      <c r="B18874" t="s">
        <v>130</v>
      </c>
      <c r="C18874" t="s">
        <v>142</v>
      </c>
      <c r="D18874" t="s">
        <v>20</v>
      </c>
      <c r="E18874" t="s">
        <v>5</v>
      </c>
      <c r="F18874" t="s">
        <v>32</v>
      </c>
      <c r="G18874">
        <v>448206.71875</v>
      </c>
      <c r="H18874">
        <v>148596.453125</v>
      </c>
      <c r="I18874">
        <v>42659.13671875</v>
      </c>
      <c r="J18874">
        <v>0</v>
      </c>
      <c r="L18874" s="51">
        <v>50040</v>
      </c>
      <c r="M18874">
        <v>13</v>
      </c>
      <c r="N18874">
        <v>128057.5546875</v>
      </c>
    </row>
    <row r="18875" spans="1:14" x14ac:dyDescent="0.25">
      <c r="A18875" s="21" t="str">
        <f t="shared" si="294"/>
        <v>MOW H2N FAAA_2037</v>
      </c>
      <c r="B18875" t="s">
        <v>130</v>
      </c>
      <c r="C18875" t="s">
        <v>142</v>
      </c>
      <c r="D18875" t="s">
        <v>20</v>
      </c>
      <c r="E18875" t="s">
        <v>5</v>
      </c>
      <c r="F18875" t="s">
        <v>32</v>
      </c>
      <c r="G18875">
        <v>463235.5625</v>
      </c>
      <c r="H18875">
        <v>134897.828125</v>
      </c>
      <c r="I18875">
        <v>44542.1875</v>
      </c>
      <c r="J18875">
        <v>0</v>
      </c>
      <c r="L18875" s="51">
        <v>50405</v>
      </c>
      <c r="M18875">
        <v>14</v>
      </c>
      <c r="N18875">
        <v>109551.8046875</v>
      </c>
    </row>
    <row r="18876" spans="1:14" x14ac:dyDescent="0.25">
      <c r="A18876" s="21" t="str">
        <f t="shared" si="294"/>
        <v>MOW H2N FAAA_2038</v>
      </c>
      <c r="B18876" t="s">
        <v>130</v>
      </c>
      <c r="C18876" t="s">
        <v>142</v>
      </c>
      <c r="D18876" t="s">
        <v>20</v>
      </c>
      <c r="E18876" t="s">
        <v>5</v>
      </c>
      <c r="F18876" t="s">
        <v>32</v>
      </c>
      <c r="G18876">
        <v>479152.40625</v>
      </c>
      <c r="H18876">
        <v>130529.6484375</v>
      </c>
      <c r="I18876">
        <v>45376.81640625</v>
      </c>
      <c r="J18876">
        <v>0</v>
      </c>
      <c r="L18876" s="51">
        <v>50770</v>
      </c>
      <c r="M18876">
        <v>15</v>
      </c>
      <c r="N18876">
        <v>101480.5234375</v>
      </c>
    </row>
    <row r="18877" spans="1:14" x14ac:dyDescent="0.25">
      <c r="A18877" s="21" t="str">
        <f t="shared" si="294"/>
        <v>MOW H2N FAAA_2039</v>
      </c>
      <c r="B18877" t="s">
        <v>130</v>
      </c>
      <c r="C18877" t="s">
        <v>142</v>
      </c>
      <c r="D18877" t="s">
        <v>20</v>
      </c>
      <c r="E18877" t="s">
        <v>5</v>
      </c>
      <c r="F18877" t="s">
        <v>32</v>
      </c>
      <c r="G18877">
        <v>500384.21875</v>
      </c>
      <c r="H18877">
        <v>137223.578125</v>
      </c>
      <c r="I18877">
        <v>48522.3046875</v>
      </c>
      <c r="J18877">
        <v>0</v>
      </c>
      <c r="L18877" s="51">
        <v>51135</v>
      </c>
      <c r="M18877">
        <v>16</v>
      </c>
      <c r="N18877">
        <v>104595.2421875</v>
      </c>
    </row>
    <row r="18878" spans="1:14" x14ac:dyDescent="0.25">
      <c r="A18878" s="21" t="str">
        <f t="shared" si="294"/>
        <v>MOW H2N FAAA_2040</v>
      </c>
      <c r="B18878" t="s">
        <v>130</v>
      </c>
      <c r="C18878" t="s">
        <v>142</v>
      </c>
      <c r="D18878" t="s">
        <v>20</v>
      </c>
      <c r="E18878" t="s">
        <v>5</v>
      </c>
      <c r="F18878" t="s">
        <v>32</v>
      </c>
      <c r="G18878">
        <v>514557.5625</v>
      </c>
      <c r="H18878">
        <v>96856.5390625</v>
      </c>
      <c r="I18878">
        <v>29763.830078125</v>
      </c>
      <c r="J18878">
        <v>133313.8125</v>
      </c>
      <c r="L18878" s="51">
        <v>51501</v>
      </c>
      <c r="M18878">
        <v>17</v>
      </c>
      <c r="N18878">
        <v>84232.8515625</v>
      </c>
    </row>
    <row r="18879" spans="1:14" x14ac:dyDescent="0.25">
      <c r="A18879" s="21" t="str">
        <f t="shared" si="294"/>
        <v>MOW H2N FAAA_2041</v>
      </c>
      <c r="B18879" t="s">
        <v>130</v>
      </c>
      <c r="C18879" t="s">
        <v>142</v>
      </c>
      <c r="D18879" t="s">
        <v>20</v>
      </c>
      <c r="E18879" t="s">
        <v>5</v>
      </c>
      <c r="F18879" t="s">
        <v>32</v>
      </c>
      <c r="G18879">
        <v>527448.25</v>
      </c>
      <c r="H18879">
        <v>92969.1328125</v>
      </c>
      <c r="I18879">
        <v>29534.568359375</v>
      </c>
      <c r="J18879">
        <v>0</v>
      </c>
      <c r="L18879" s="51">
        <v>51866</v>
      </c>
      <c r="M18879">
        <v>18</v>
      </c>
      <c r="N18879">
        <v>77412.8359375</v>
      </c>
    </row>
    <row r="18880" spans="1:14" x14ac:dyDescent="0.25">
      <c r="A18880" s="21" t="str">
        <f t="shared" si="294"/>
        <v>MOW H2N FAAA_2042</v>
      </c>
      <c r="B18880" t="s">
        <v>130</v>
      </c>
      <c r="C18880" t="s">
        <v>142</v>
      </c>
      <c r="D18880" t="s">
        <v>20</v>
      </c>
      <c r="E18880" t="s">
        <v>5</v>
      </c>
      <c r="F18880" t="s">
        <v>32</v>
      </c>
      <c r="G18880">
        <v>543103.1875</v>
      </c>
      <c r="H18880">
        <v>89776.234375</v>
      </c>
      <c r="I18880">
        <v>30464.568359375</v>
      </c>
      <c r="J18880">
        <v>0</v>
      </c>
      <c r="L18880" s="51">
        <v>52231</v>
      </c>
      <c r="M18880">
        <v>19</v>
      </c>
      <c r="N18880">
        <v>71319.71875</v>
      </c>
    </row>
    <row r="18881" spans="1:14" x14ac:dyDescent="0.25">
      <c r="A18881" s="21" t="str">
        <f t="shared" si="294"/>
        <v>MOW H2N FAAA_2043</v>
      </c>
      <c r="B18881" t="s">
        <v>130</v>
      </c>
      <c r="C18881" t="s">
        <v>142</v>
      </c>
      <c r="D18881" t="s">
        <v>20</v>
      </c>
      <c r="E18881" t="s">
        <v>5</v>
      </c>
      <c r="F18881" t="s">
        <v>32</v>
      </c>
      <c r="G18881">
        <v>557457.75</v>
      </c>
      <c r="H18881">
        <v>92873.6328125</v>
      </c>
      <c r="I18881">
        <v>155296.796875</v>
      </c>
      <c r="J18881">
        <v>0</v>
      </c>
      <c r="L18881" s="51">
        <v>52596</v>
      </c>
      <c r="M18881">
        <v>20</v>
      </c>
      <c r="N18881">
        <v>73077.8671875</v>
      </c>
    </row>
    <row r="18882" spans="1:14" x14ac:dyDescent="0.25">
      <c r="A18882" s="21" t="str">
        <f t="shared" ref="A18882:A18945" si="295">B18882&amp;" "&amp;D18882&amp;" "&amp;C18882&amp;"_"&amp;YEAR(L18882)</f>
        <v>MOW H2N FAAA_2024</v>
      </c>
      <c r="B18882" t="s">
        <v>130</v>
      </c>
      <c r="C18882" t="s">
        <v>142</v>
      </c>
      <c r="D18882" t="s">
        <v>20</v>
      </c>
      <c r="E18882" t="s">
        <v>5</v>
      </c>
      <c r="F18882" t="s">
        <v>8</v>
      </c>
      <c r="G18882">
        <v>0</v>
      </c>
      <c r="H18882">
        <v>0</v>
      </c>
      <c r="I18882">
        <v>0</v>
      </c>
      <c r="J18882">
        <v>0</v>
      </c>
      <c r="L18882" s="51">
        <v>45657</v>
      </c>
      <c r="M18882">
        <v>1</v>
      </c>
      <c r="N18882">
        <v>0</v>
      </c>
    </row>
    <row r="18883" spans="1:14" x14ac:dyDescent="0.25">
      <c r="A18883" s="21" t="str">
        <f t="shared" si="295"/>
        <v>MOW H2N FAAA_2025</v>
      </c>
      <c r="B18883" t="s">
        <v>130</v>
      </c>
      <c r="C18883" t="s">
        <v>142</v>
      </c>
      <c r="D18883" t="s">
        <v>20</v>
      </c>
      <c r="E18883" t="s">
        <v>5</v>
      </c>
      <c r="F18883" t="s">
        <v>8</v>
      </c>
      <c r="G18883">
        <v>0</v>
      </c>
      <c r="H18883">
        <v>0</v>
      </c>
      <c r="I18883">
        <v>0</v>
      </c>
      <c r="J18883">
        <v>0</v>
      </c>
      <c r="L18883" s="51">
        <v>46022</v>
      </c>
      <c r="M18883">
        <v>2</v>
      </c>
      <c r="N18883">
        <v>0</v>
      </c>
    </row>
    <row r="18884" spans="1:14" x14ac:dyDescent="0.25">
      <c r="A18884" s="21" t="str">
        <f t="shared" si="295"/>
        <v>MOW H2N FAAA_2026</v>
      </c>
      <c r="B18884" t="s">
        <v>130</v>
      </c>
      <c r="C18884" t="s">
        <v>142</v>
      </c>
      <c r="D18884" t="s">
        <v>20</v>
      </c>
      <c r="E18884" t="s">
        <v>5</v>
      </c>
      <c r="F18884" t="s">
        <v>8</v>
      </c>
      <c r="G18884">
        <v>0</v>
      </c>
      <c r="H18884">
        <v>0</v>
      </c>
      <c r="I18884">
        <v>0</v>
      </c>
      <c r="J18884">
        <v>0</v>
      </c>
      <c r="L18884" s="51">
        <v>46387</v>
      </c>
      <c r="M18884">
        <v>3</v>
      </c>
      <c r="N18884">
        <v>0</v>
      </c>
    </row>
    <row r="18885" spans="1:14" x14ac:dyDescent="0.25">
      <c r="A18885" s="21" t="str">
        <f t="shared" si="295"/>
        <v>MOW H2N FAAA_2027</v>
      </c>
      <c r="B18885" t="s">
        <v>130</v>
      </c>
      <c r="C18885" t="s">
        <v>142</v>
      </c>
      <c r="D18885" t="s">
        <v>20</v>
      </c>
      <c r="E18885" t="s">
        <v>5</v>
      </c>
      <c r="F18885" t="s">
        <v>8</v>
      </c>
      <c r="G18885">
        <v>0</v>
      </c>
      <c r="H18885">
        <v>0</v>
      </c>
      <c r="I18885">
        <v>0</v>
      </c>
      <c r="J18885">
        <v>0</v>
      </c>
      <c r="L18885" s="51">
        <v>46752</v>
      </c>
      <c r="M18885">
        <v>4</v>
      </c>
      <c r="N18885">
        <v>0</v>
      </c>
    </row>
    <row r="18886" spans="1:14" x14ac:dyDescent="0.25">
      <c r="A18886" s="21" t="str">
        <f t="shared" si="295"/>
        <v>MOW H2N FAAA_2028</v>
      </c>
      <c r="B18886" t="s">
        <v>130</v>
      </c>
      <c r="C18886" t="s">
        <v>142</v>
      </c>
      <c r="D18886" t="s">
        <v>20</v>
      </c>
      <c r="E18886" t="s">
        <v>5</v>
      </c>
      <c r="F18886" t="s">
        <v>8</v>
      </c>
      <c r="G18886">
        <v>0</v>
      </c>
      <c r="H18886">
        <v>0</v>
      </c>
      <c r="I18886">
        <v>0</v>
      </c>
      <c r="J18886">
        <v>0</v>
      </c>
      <c r="L18886" s="51">
        <v>47118</v>
      </c>
      <c r="M18886">
        <v>5</v>
      </c>
      <c r="N18886">
        <v>0</v>
      </c>
    </row>
    <row r="18887" spans="1:14" x14ac:dyDescent="0.25">
      <c r="A18887" s="21" t="str">
        <f t="shared" si="295"/>
        <v>MOW H2N FAAA_2029</v>
      </c>
      <c r="B18887" t="s">
        <v>130</v>
      </c>
      <c r="C18887" t="s">
        <v>142</v>
      </c>
      <c r="D18887" t="s">
        <v>20</v>
      </c>
      <c r="E18887" t="s">
        <v>5</v>
      </c>
      <c r="F18887" t="s">
        <v>8</v>
      </c>
      <c r="G18887">
        <v>0</v>
      </c>
      <c r="H18887">
        <v>0</v>
      </c>
      <c r="I18887">
        <v>0</v>
      </c>
      <c r="J18887">
        <v>0</v>
      </c>
      <c r="L18887" s="51">
        <v>47483</v>
      </c>
      <c r="M18887">
        <v>6</v>
      </c>
      <c r="N18887">
        <v>0</v>
      </c>
    </row>
    <row r="18888" spans="1:14" x14ac:dyDescent="0.25">
      <c r="A18888" s="21" t="str">
        <f t="shared" si="295"/>
        <v>MOW H2N FAAA_2030</v>
      </c>
      <c r="B18888" t="s">
        <v>130</v>
      </c>
      <c r="C18888" t="s">
        <v>142</v>
      </c>
      <c r="D18888" t="s">
        <v>20</v>
      </c>
      <c r="E18888" t="s">
        <v>5</v>
      </c>
      <c r="F18888" t="s">
        <v>8</v>
      </c>
      <c r="G18888">
        <v>0</v>
      </c>
      <c r="H18888">
        <v>0</v>
      </c>
      <c r="I18888">
        <v>0</v>
      </c>
      <c r="J18888">
        <v>0</v>
      </c>
      <c r="L18888" s="51">
        <v>47848</v>
      </c>
      <c r="M18888">
        <v>7</v>
      </c>
      <c r="N18888">
        <v>0</v>
      </c>
    </row>
    <row r="18889" spans="1:14" x14ac:dyDescent="0.25">
      <c r="A18889" s="21" t="str">
        <f t="shared" si="295"/>
        <v>MOW H2N FAAA_2031</v>
      </c>
      <c r="B18889" t="s">
        <v>130</v>
      </c>
      <c r="C18889" t="s">
        <v>142</v>
      </c>
      <c r="D18889" t="s">
        <v>20</v>
      </c>
      <c r="E18889" t="s">
        <v>5</v>
      </c>
      <c r="F18889" t="s">
        <v>8</v>
      </c>
      <c r="G18889">
        <v>0</v>
      </c>
      <c r="H18889">
        <v>0</v>
      </c>
      <c r="I18889">
        <v>0</v>
      </c>
      <c r="J18889">
        <v>0</v>
      </c>
      <c r="L18889" s="51">
        <v>48213</v>
      </c>
      <c r="M18889">
        <v>8</v>
      </c>
      <c r="N18889">
        <v>0</v>
      </c>
    </row>
    <row r="18890" spans="1:14" x14ac:dyDescent="0.25">
      <c r="A18890" s="21" t="str">
        <f t="shared" si="295"/>
        <v>MOW H2N FAAA_2032</v>
      </c>
      <c r="B18890" t="s">
        <v>130</v>
      </c>
      <c r="C18890" t="s">
        <v>142</v>
      </c>
      <c r="D18890" t="s">
        <v>20</v>
      </c>
      <c r="E18890" t="s">
        <v>5</v>
      </c>
      <c r="F18890" t="s">
        <v>8</v>
      </c>
      <c r="G18890">
        <v>0</v>
      </c>
      <c r="H18890">
        <v>0</v>
      </c>
      <c r="I18890">
        <v>0</v>
      </c>
      <c r="J18890">
        <v>0</v>
      </c>
      <c r="L18890" s="51">
        <v>48579</v>
      </c>
      <c r="M18890">
        <v>9</v>
      </c>
      <c r="N18890">
        <v>0</v>
      </c>
    </row>
    <row r="18891" spans="1:14" x14ac:dyDescent="0.25">
      <c r="A18891" s="21" t="str">
        <f t="shared" si="295"/>
        <v>MOW H2N FAAA_2033</v>
      </c>
      <c r="B18891" t="s">
        <v>130</v>
      </c>
      <c r="C18891" t="s">
        <v>142</v>
      </c>
      <c r="D18891" t="s">
        <v>20</v>
      </c>
      <c r="E18891" t="s">
        <v>5</v>
      </c>
      <c r="F18891" t="s">
        <v>8</v>
      </c>
      <c r="G18891">
        <v>0</v>
      </c>
      <c r="H18891">
        <v>0</v>
      </c>
      <c r="I18891">
        <v>0</v>
      </c>
      <c r="J18891">
        <v>0</v>
      </c>
      <c r="L18891" s="51">
        <v>48944</v>
      </c>
      <c r="M18891">
        <v>10</v>
      </c>
      <c r="N18891">
        <v>0</v>
      </c>
    </row>
    <row r="18892" spans="1:14" x14ac:dyDescent="0.25">
      <c r="A18892" s="21" t="str">
        <f t="shared" si="295"/>
        <v>MOW H2N FAAA_2034</v>
      </c>
      <c r="B18892" t="s">
        <v>130</v>
      </c>
      <c r="C18892" t="s">
        <v>142</v>
      </c>
      <c r="D18892" t="s">
        <v>20</v>
      </c>
      <c r="E18892" t="s">
        <v>5</v>
      </c>
      <c r="F18892" t="s">
        <v>8</v>
      </c>
      <c r="G18892">
        <v>0</v>
      </c>
      <c r="H18892">
        <v>0</v>
      </c>
      <c r="I18892">
        <v>0</v>
      </c>
      <c r="J18892">
        <v>0</v>
      </c>
      <c r="L18892" s="51">
        <v>49309</v>
      </c>
      <c r="M18892">
        <v>11</v>
      </c>
      <c r="N18892">
        <v>0</v>
      </c>
    </row>
    <row r="18893" spans="1:14" x14ac:dyDescent="0.25">
      <c r="A18893" s="21" t="str">
        <f t="shared" si="295"/>
        <v>MOW H2N FAAA_2035</v>
      </c>
      <c r="B18893" t="s">
        <v>130</v>
      </c>
      <c r="C18893" t="s">
        <v>142</v>
      </c>
      <c r="D18893" t="s">
        <v>20</v>
      </c>
      <c r="E18893" t="s">
        <v>5</v>
      </c>
      <c r="F18893" t="s">
        <v>8</v>
      </c>
      <c r="G18893">
        <v>0</v>
      </c>
      <c r="H18893">
        <v>0</v>
      </c>
      <c r="I18893">
        <v>0</v>
      </c>
      <c r="J18893">
        <v>0</v>
      </c>
      <c r="L18893" s="51">
        <v>49674</v>
      </c>
      <c r="M18893">
        <v>12</v>
      </c>
      <c r="N18893">
        <v>0</v>
      </c>
    </row>
    <row r="18894" spans="1:14" x14ac:dyDescent="0.25">
      <c r="A18894" s="21" t="str">
        <f t="shared" si="295"/>
        <v>MOW H2N FAAA_2036</v>
      </c>
      <c r="B18894" t="s">
        <v>130</v>
      </c>
      <c r="C18894" t="s">
        <v>142</v>
      </c>
      <c r="D18894" t="s">
        <v>20</v>
      </c>
      <c r="E18894" t="s">
        <v>5</v>
      </c>
      <c r="F18894" t="s">
        <v>8</v>
      </c>
      <c r="G18894">
        <v>0</v>
      </c>
      <c r="H18894">
        <v>0</v>
      </c>
      <c r="I18894">
        <v>0</v>
      </c>
      <c r="J18894">
        <v>0</v>
      </c>
      <c r="L18894" s="51">
        <v>50040</v>
      </c>
      <c r="M18894">
        <v>13</v>
      </c>
      <c r="N18894">
        <v>0</v>
      </c>
    </row>
    <row r="18895" spans="1:14" x14ac:dyDescent="0.25">
      <c r="A18895" s="21" t="str">
        <f t="shared" si="295"/>
        <v>MOW H2N FAAA_2037</v>
      </c>
      <c r="B18895" t="s">
        <v>130</v>
      </c>
      <c r="C18895" t="s">
        <v>142</v>
      </c>
      <c r="D18895" t="s">
        <v>20</v>
      </c>
      <c r="E18895" t="s">
        <v>5</v>
      </c>
      <c r="F18895" t="s">
        <v>8</v>
      </c>
      <c r="G18895">
        <v>0</v>
      </c>
      <c r="H18895">
        <v>0</v>
      </c>
      <c r="I18895">
        <v>0</v>
      </c>
      <c r="J18895">
        <v>0</v>
      </c>
      <c r="L18895" s="51">
        <v>50405</v>
      </c>
      <c r="M18895">
        <v>14</v>
      </c>
      <c r="N18895">
        <v>0</v>
      </c>
    </row>
    <row r="18896" spans="1:14" x14ac:dyDescent="0.25">
      <c r="A18896" s="21" t="str">
        <f t="shared" si="295"/>
        <v>MOW H2N FAAA_2038</v>
      </c>
      <c r="B18896" t="s">
        <v>130</v>
      </c>
      <c r="C18896" t="s">
        <v>142</v>
      </c>
      <c r="D18896" t="s">
        <v>20</v>
      </c>
      <c r="E18896" t="s">
        <v>5</v>
      </c>
      <c r="F18896" t="s">
        <v>8</v>
      </c>
      <c r="G18896">
        <v>0</v>
      </c>
      <c r="H18896">
        <v>0</v>
      </c>
      <c r="I18896">
        <v>0</v>
      </c>
      <c r="J18896">
        <v>0</v>
      </c>
      <c r="L18896" s="51">
        <v>50770</v>
      </c>
      <c r="M18896">
        <v>15</v>
      </c>
      <c r="N18896">
        <v>0</v>
      </c>
    </row>
    <row r="18897" spans="1:14" x14ac:dyDescent="0.25">
      <c r="A18897" s="21" t="str">
        <f t="shared" si="295"/>
        <v>MOW H2N FAAA_2039</v>
      </c>
      <c r="B18897" t="s">
        <v>130</v>
      </c>
      <c r="C18897" t="s">
        <v>142</v>
      </c>
      <c r="D18897" t="s">
        <v>20</v>
      </c>
      <c r="E18897" t="s">
        <v>5</v>
      </c>
      <c r="F18897" t="s">
        <v>8</v>
      </c>
      <c r="G18897">
        <v>0</v>
      </c>
      <c r="H18897">
        <v>0</v>
      </c>
      <c r="I18897">
        <v>0</v>
      </c>
      <c r="J18897">
        <v>0</v>
      </c>
      <c r="L18897" s="51">
        <v>51135</v>
      </c>
      <c r="M18897">
        <v>16</v>
      </c>
      <c r="N18897">
        <v>0</v>
      </c>
    </row>
    <row r="18898" spans="1:14" x14ac:dyDescent="0.25">
      <c r="A18898" s="21" t="str">
        <f t="shared" si="295"/>
        <v>MOW H2N FAAA_2040</v>
      </c>
      <c r="B18898" t="s">
        <v>130</v>
      </c>
      <c r="C18898" t="s">
        <v>142</v>
      </c>
      <c r="D18898" t="s">
        <v>20</v>
      </c>
      <c r="E18898" t="s">
        <v>5</v>
      </c>
      <c r="F18898" t="s">
        <v>8</v>
      </c>
      <c r="G18898">
        <v>0</v>
      </c>
      <c r="H18898">
        <v>0</v>
      </c>
      <c r="I18898">
        <v>0</v>
      </c>
      <c r="J18898">
        <v>0</v>
      </c>
      <c r="L18898" s="51">
        <v>51501</v>
      </c>
      <c r="M18898">
        <v>17</v>
      </c>
      <c r="N18898">
        <v>0</v>
      </c>
    </row>
    <row r="18899" spans="1:14" x14ac:dyDescent="0.25">
      <c r="A18899" s="21" t="str">
        <f t="shared" si="295"/>
        <v>MOW H2N FAAA_2041</v>
      </c>
      <c r="B18899" t="s">
        <v>130</v>
      </c>
      <c r="C18899" t="s">
        <v>142</v>
      </c>
      <c r="D18899" t="s">
        <v>20</v>
      </c>
      <c r="E18899" t="s">
        <v>5</v>
      </c>
      <c r="F18899" t="s">
        <v>8</v>
      </c>
      <c r="G18899">
        <v>0</v>
      </c>
      <c r="H18899">
        <v>0</v>
      </c>
      <c r="I18899">
        <v>0</v>
      </c>
      <c r="J18899">
        <v>0</v>
      </c>
      <c r="L18899" s="51">
        <v>51866</v>
      </c>
      <c r="M18899">
        <v>18</v>
      </c>
      <c r="N18899">
        <v>0</v>
      </c>
    </row>
    <row r="18900" spans="1:14" x14ac:dyDescent="0.25">
      <c r="A18900" s="21" t="str">
        <f t="shared" si="295"/>
        <v>MOW H2N FAAA_2042</v>
      </c>
      <c r="B18900" t="s">
        <v>130</v>
      </c>
      <c r="C18900" t="s">
        <v>142</v>
      </c>
      <c r="D18900" t="s">
        <v>20</v>
      </c>
      <c r="E18900" t="s">
        <v>5</v>
      </c>
      <c r="F18900" t="s">
        <v>8</v>
      </c>
      <c r="G18900">
        <v>0</v>
      </c>
      <c r="H18900">
        <v>0</v>
      </c>
      <c r="I18900">
        <v>0</v>
      </c>
      <c r="J18900">
        <v>0</v>
      </c>
      <c r="L18900" s="51">
        <v>52231</v>
      </c>
      <c r="M18900">
        <v>19</v>
      </c>
      <c r="N18900">
        <v>0</v>
      </c>
    </row>
    <row r="18901" spans="1:14" x14ac:dyDescent="0.25">
      <c r="A18901" s="21" t="str">
        <f t="shared" si="295"/>
        <v>MOW H2N FAAA_2043</v>
      </c>
      <c r="B18901" t="s">
        <v>130</v>
      </c>
      <c r="C18901" t="s">
        <v>142</v>
      </c>
      <c r="D18901" t="s">
        <v>20</v>
      </c>
      <c r="E18901" t="s">
        <v>5</v>
      </c>
      <c r="F18901" t="s">
        <v>8</v>
      </c>
      <c r="G18901">
        <v>0</v>
      </c>
      <c r="H18901">
        <v>0</v>
      </c>
      <c r="I18901">
        <v>0</v>
      </c>
      <c r="J18901">
        <v>0</v>
      </c>
      <c r="L18901" s="51">
        <v>52596</v>
      </c>
      <c r="M18901">
        <v>20</v>
      </c>
      <c r="N18901">
        <v>0</v>
      </c>
    </row>
    <row r="18902" spans="1:14" x14ac:dyDescent="0.25">
      <c r="A18902" s="21" t="str">
        <f t="shared" si="295"/>
        <v>MOW H3C FAAA_2024</v>
      </c>
      <c r="B18902" t="s">
        <v>130</v>
      </c>
      <c r="C18902" t="s">
        <v>142</v>
      </c>
      <c r="D18902" t="s">
        <v>18</v>
      </c>
      <c r="E18902" t="s">
        <v>29</v>
      </c>
      <c r="F18902" t="s">
        <v>28</v>
      </c>
      <c r="K18902">
        <v>0</v>
      </c>
      <c r="L18902" s="51">
        <v>45657</v>
      </c>
      <c r="M18902">
        <v>1</v>
      </c>
    </row>
    <row r="18903" spans="1:14" x14ac:dyDescent="0.25">
      <c r="A18903" s="21" t="str">
        <f t="shared" si="295"/>
        <v>MOW H3C FAAA_2025</v>
      </c>
      <c r="B18903" t="s">
        <v>130</v>
      </c>
      <c r="C18903" t="s">
        <v>142</v>
      </c>
      <c r="D18903" t="s">
        <v>18</v>
      </c>
      <c r="E18903" t="s">
        <v>29</v>
      </c>
      <c r="F18903" t="s">
        <v>28</v>
      </c>
      <c r="K18903">
        <v>0</v>
      </c>
      <c r="L18903" s="51">
        <v>46022</v>
      </c>
      <c r="M18903">
        <v>2</v>
      </c>
    </row>
    <row r="18904" spans="1:14" x14ac:dyDescent="0.25">
      <c r="A18904" s="21" t="str">
        <f t="shared" si="295"/>
        <v>MOW H3C FAAA_2026</v>
      </c>
      <c r="B18904" t="s">
        <v>130</v>
      </c>
      <c r="C18904" t="s">
        <v>142</v>
      </c>
      <c r="D18904" t="s">
        <v>18</v>
      </c>
      <c r="E18904" t="s">
        <v>29</v>
      </c>
      <c r="F18904" t="s">
        <v>28</v>
      </c>
      <c r="K18904">
        <v>0</v>
      </c>
      <c r="L18904" s="51">
        <v>46387</v>
      </c>
      <c r="M18904">
        <v>3</v>
      </c>
    </row>
    <row r="18905" spans="1:14" x14ac:dyDescent="0.25">
      <c r="A18905" s="21" t="str">
        <f t="shared" si="295"/>
        <v>MOW H3C FAAA_2027</v>
      </c>
      <c r="B18905" t="s">
        <v>130</v>
      </c>
      <c r="C18905" t="s">
        <v>142</v>
      </c>
      <c r="D18905" t="s">
        <v>18</v>
      </c>
      <c r="E18905" t="s">
        <v>29</v>
      </c>
      <c r="F18905" t="s">
        <v>28</v>
      </c>
      <c r="K18905">
        <v>0</v>
      </c>
      <c r="L18905" s="51">
        <v>46752</v>
      </c>
      <c r="M18905">
        <v>4</v>
      </c>
    </row>
    <row r="18906" spans="1:14" x14ac:dyDescent="0.25">
      <c r="A18906" s="21" t="str">
        <f t="shared" si="295"/>
        <v>MOW H3C FAAA_2028</v>
      </c>
      <c r="B18906" t="s">
        <v>130</v>
      </c>
      <c r="C18906" t="s">
        <v>142</v>
      </c>
      <c r="D18906" t="s">
        <v>18</v>
      </c>
      <c r="E18906" t="s">
        <v>29</v>
      </c>
      <c r="F18906" t="s">
        <v>28</v>
      </c>
      <c r="K18906">
        <v>0</v>
      </c>
      <c r="L18906" s="51">
        <v>47118</v>
      </c>
      <c r="M18906">
        <v>5</v>
      </c>
    </row>
    <row r="18907" spans="1:14" x14ac:dyDescent="0.25">
      <c r="A18907" s="21" t="str">
        <f t="shared" si="295"/>
        <v>MOW H3C FAAA_2029</v>
      </c>
      <c r="B18907" t="s">
        <v>130</v>
      </c>
      <c r="C18907" t="s">
        <v>142</v>
      </c>
      <c r="D18907" t="s">
        <v>18</v>
      </c>
      <c r="E18907" t="s">
        <v>29</v>
      </c>
      <c r="F18907" t="s">
        <v>28</v>
      </c>
      <c r="K18907">
        <v>0</v>
      </c>
      <c r="L18907" s="51">
        <v>47483</v>
      </c>
      <c r="M18907">
        <v>6</v>
      </c>
    </row>
    <row r="18908" spans="1:14" x14ac:dyDescent="0.25">
      <c r="A18908" s="21" t="str">
        <f t="shared" si="295"/>
        <v>MOW H3C FAAA_2030</v>
      </c>
      <c r="B18908" t="s">
        <v>130</v>
      </c>
      <c r="C18908" t="s">
        <v>142</v>
      </c>
      <c r="D18908" t="s">
        <v>18</v>
      </c>
      <c r="E18908" t="s">
        <v>29</v>
      </c>
      <c r="F18908" t="s">
        <v>28</v>
      </c>
      <c r="K18908">
        <v>0</v>
      </c>
      <c r="L18908" s="51">
        <v>47848</v>
      </c>
      <c r="M18908">
        <v>7</v>
      </c>
    </row>
    <row r="18909" spans="1:14" x14ac:dyDescent="0.25">
      <c r="A18909" s="21" t="str">
        <f t="shared" si="295"/>
        <v>MOW H3C FAAA_2031</v>
      </c>
      <c r="B18909" t="s">
        <v>130</v>
      </c>
      <c r="C18909" t="s">
        <v>142</v>
      </c>
      <c r="D18909" t="s">
        <v>18</v>
      </c>
      <c r="E18909" t="s">
        <v>29</v>
      </c>
      <c r="F18909" t="s">
        <v>28</v>
      </c>
      <c r="K18909">
        <v>0</v>
      </c>
      <c r="L18909" s="51">
        <v>48213</v>
      </c>
      <c r="M18909">
        <v>8</v>
      </c>
    </row>
    <row r="18910" spans="1:14" x14ac:dyDescent="0.25">
      <c r="A18910" s="21" t="str">
        <f t="shared" si="295"/>
        <v>MOW H3C FAAA_2032</v>
      </c>
      <c r="B18910" t="s">
        <v>130</v>
      </c>
      <c r="C18910" t="s">
        <v>142</v>
      </c>
      <c r="D18910" t="s">
        <v>18</v>
      </c>
      <c r="E18910" t="s">
        <v>29</v>
      </c>
      <c r="F18910" t="s">
        <v>28</v>
      </c>
      <c r="K18910">
        <v>0</v>
      </c>
      <c r="L18910" s="51">
        <v>48579</v>
      </c>
      <c r="M18910">
        <v>9</v>
      </c>
    </row>
    <row r="18911" spans="1:14" x14ac:dyDescent="0.25">
      <c r="A18911" s="21" t="str">
        <f t="shared" si="295"/>
        <v>MOW H3C FAAA_2033</v>
      </c>
      <c r="B18911" t="s">
        <v>130</v>
      </c>
      <c r="C18911" t="s">
        <v>142</v>
      </c>
      <c r="D18911" t="s">
        <v>18</v>
      </c>
      <c r="E18911" t="s">
        <v>29</v>
      </c>
      <c r="F18911" t="s">
        <v>28</v>
      </c>
      <c r="K18911">
        <v>0</v>
      </c>
      <c r="L18911" s="51">
        <v>48944</v>
      </c>
      <c r="M18911">
        <v>10</v>
      </c>
    </row>
    <row r="18912" spans="1:14" x14ac:dyDescent="0.25">
      <c r="A18912" s="21" t="str">
        <f t="shared" si="295"/>
        <v>MOW H3C FAAA_2034</v>
      </c>
      <c r="B18912" t="s">
        <v>130</v>
      </c>
      <c r="C18912" t="s">
        <v>142</v>
      </c>
      <c r="D18912" t="s">
        <v>18</v>
      </c>
      <c r="E18912" t="s">
        <v>29</v>
      </c>
      <c r="F18912" t="s">
        <v>28</v>
      </c>
      <c r="K18912">
        <v>0</v>
      </c>
      <c r="L18912" s="51">
        <v>49309</v>
      </c>
      <c r="M18912">
        <v>11</v>
      </c>
    </row>
    <row r="18913" spans="1:13" x14ac:dyDescent="0.25">
      <c r="A18913" s="21" t="str">
        <f t="shared" si="295"/>
        <v>MOW H3C FAAA_2035</v>
      </c>
      <c r="B18913" t="s">
        <v>130</v>
      </c>
      <c r="C18913" t="s">
        <v>142</v>
      </c>
      <c r="D18913" t="s">
        <v>18</v>
      </c>
      <c r="E18913" t="s">
        <v>29</v>
      </c>
      <c r="F18913" t="s">
        <v>28</v>
      </c>
      <c r="K18913">
        <v>0</v>
      </c>
      <c r="L18913" s="51">
        <v>49674</v>
      </c>
      <c r="M18913">
        <v>12</v>
      </c>
    </row>
    <row r="18914" spans="1:13" x14ac:dyDescent="0.25">
      <c r="A18914" s="21" t="str">
        <f t="shared" si="295"/>
        <v>MOW H3C FAAA_2036</v>
      </c>
      <c r="B18914" t="s">
        <v>130</v>
      </c>
      <c r="C18914" t="s">
        <v>142</v>
      </c>
      <c r="D18914" t="s">
        <v>18</v>
      </c>
      <c r="E18914" t="s">
        <v>29</v>
      </c>
      <c r="F18914" t="s">
        <v>28</v>
      </c>
      <c r="K18914">
        <v>0</v>
      </c>
      <c r="L18914" s="51">
        <v>50040</v>
      </c>
      <c r="M18914">
        <v>13</v>
      </c>
    </row>
    <row r="18915" spans="1:13" x14ac:dyDescent="0.25">
      <c r="A18915" s="21" t="str">
        <f t="shared" si="295"/>
        <v>MOW H3C FAAA_2037</v>
      </c>
      <c r="B18915" t="s">
        <v>130</v>
      </c>
      <c r="C18915" t="s">
        <v>142</v>
      </c>
      <c r="D18915" t="s">
        <v>18</v>
      </c>
      <c r="E18915" t="s">
        <v>29</v>
      </c>
      <c r="F18915" t="s">
        <v>28</v>
      </c>
      <c r="K18915">
        <v>0</v>
      </c>
      <c r="L18915" s="51">
        <v>50405</v>
      </c>
      <c r="M18915">
        <v>14</v>
      </c>
    </row>
    <row r="18916" spans="1:13" x14ac:dyDescent="0.25">
      <c r="A18916" s="21" t="str">
        <f t="shared" si="295"/>
        <v>MOW H3C FAAA_2038</v>
      </c>
      <c r="B18916" t="s">
        <v>130</v>
      </c>
      <c r="C18916" t="s">
        <v>142</v>
      </c>
      <c r="D18916" t="s">
        <v>18</v>
      </c>
      <c r="E18916" t="s">
        <v>29</v>
      </c>
      <c r="F18916" t="s">
        <v>28</v>
      </c>
      <c r="K18916">
        <v>0</v>
      </c>
      <c r="L18916" s="51">
        <v>50770</v>
      </c>
      <c r="M18916">
        <v>15</v>
      </c>
    </row>
    <row r="18917" spans="1:13" x14ac:dyDescent="0.25">
      <c r="A18917" s="21" t="str">
        <f t="shared" si="295"/>
        <v>MOW H3C FAAA_2039</v>
      </c>
      <c r="B18917" t="s">
        <v>130</v>
      </c>
      <c r="C18917" t="s">
        <v>142</v>
      </c>
      <c r="D18917" t="s">
        <v>18</v>
      </c>
      <c r="E18917" t="s">
        <v>29</v>
      </c>
      <c r="F18917" t="s">
        <v>28</v>
      </c>
      <c r="K18917">
        <v>0</v>
      </c>
      <c r="L18917" s="51">
        <v>51135</v>
      </c>
      <c r="M18917">
        <v>16</v>
      </c>
    </row>
    <row r="18918" spans="1:13" x14ac:dyDescent="0.25">
      <c r="A18918" s="21" t="str">
        <f t="shared" si="295"/>
        <v>MOW H3C FAAA_2040</v>
      </c>
      <c r="B18918" t="s">
        <v>130</v>
      </c>
      <c r="C18918" t="s">
        <v>142</v>
      </c>
      <c r="D18918" t="s">
        <v>18</v>
      </c>
      <c r="E18918" t="s">
        <v>29</v>
      </c>
      <c r="F18918" t="s">
        <v>28</v>
      </c>
      <c r="K18918">
        <v>0</v>
      </c>
      <c r="L18918" s="51">
        <v>51501</v>
      </c>
      <c r="M18918">
        <v>17</v>
      </c>
    </row>
    <row r="18919" spans="1:13" x14ac:dyDescent="0.25">
      <c r="A18919" s="21" t="str">
        <f t="shared" si="295"/>
        <v>MOW H3C FAAA_2041</v>
      </c>
      <c r="B18919" t="s">
        <v>130</v>
      </c>
      <c r="C18919" t="s">
        <v>142</v>
      </c>
      <c r="D18919" t="s">
        <v>18</v>
      </c>
      <c r="E18919" t="s">
        <v>29</v>
      </c>
      <c r="F18919" t="s">
        <v>28</v>
      </c>
      <c r="K18919">
        <v>0</v>
      </c>
      <c r="L18919" s="51">
        <v>51866</v>
      </c>
      <c r="M18919">
        <v>18</v>
      </c>
    </row>
    <row r="18920" spans="1:13" x14ac:dyDescent="0.25">
      <c r="A18920" s="21" t="str">
        <f t="shared" si="295"/>
        <v>MOW H3C FAAA_2042</v>
      </c>
      <c r="B18920" t="s">
        <v>130</v>
      </c>
      <c r="C18920" t="s">
        <v>142</v>
      </c>
      <c r="D18920" t="s">
        <v>18</v>
      </c>
      <c r="E18920" t="s">
        <v>29</v>
      </c>
      <c r="F18920" t="s">
        <v>28</v>
      </c>
      <c r="K18920">
        <v>11102.4150390625</v>
      </c>
      <c r="L18920" s="51">
        <v>52231</v>
      </c>
      <c r="M18920">
        <v>19</v>
      </c>
    </row>
    <row r="18921" spans="1:13" x14ac:dyDescent="0.25">
      <c r="A18921" s="21" t="str">
        <f t="shared" si="295"/>
        <v>MOW H3C FAAA_2043</v>
      </c>
      <c r="B18921" t="s">
        <v>130</v>
      </c>
      <c r="C18921" t="s">
        <v>142</v>
      </c>
      <c r="D18921" t="s">
        <v>18</v>
      </c>
      <c r="E18921" t="s">
        <v>29</v>
      </c>
      <c r="F18921" t="s">
        <v>28</v>
      </c>
      <c r="K18921">
        <v>14369.6171875</v>
      </c>
      <c r="L18921" s="51">
        <v>52596</v>
      </c>
      <c r="M18921">
        <v>20</v>
      </c>
    </row>
    <row r="18922" spans="1:13" x14ac:dyDescent="0.25">
      <c r="A18922" s="21" t="str">
        <f t="shared" si="295"/>
        <v>MOW H3C FAAA_2024</v>
      </c>
      <c r="B18922" t="s">
        <v>130</v>
      </c>
      <c r="C18922" t="s">
        <v>142</v>
      </c>
      <c r="D18922" t="s">
        <v>18</v>
      </c>
      <c r="E18922" t="s">
        <v>29</v>
      </c>
      <c r="F18922" t="s">
        <v>31</v>
      </c>
      <c r="K18922">
        <v>0</v>
      </c>
      <c r="L18922" s="51">
        <v>45657</v>
      </c>
      <c r="M18922">
        <v>1</v>
      </c>
    </row>
    <row r="18923" spans="1:13" x14ac:dyDescent="0.25">
      <c r="A18923" s="21" t="str">
        <f t="shared" si="295"/>
        <v>MOW H3C FAAA_2025</v>
      </c>
      <c r="B18923" t="s">
        <v>130</v>
      </c>
      <c r="C18923" t="s">
        <v>142</v>
      </c>
      <c r="D18923" t="s">
        <v>18</v>
      </c>
      <c r="E18923" t="s">
        <v>29</v>
      </c>
      <c r="F18923" t="s">
        <v>31</v>
      </c>
      <c r="K18923">
        <v>0</v>
      </c>
      <c r="L18923" s="51">
        <v>46022</v>
      </c>
      <c r="M18923">
        <v>2</v>
      </c>
    </row>
    <row r="18924" spans="1:13" x14ac:dyDescent="0.25">
      <c r="A18924" s="21" t="str">
        <f t="shared" si="295"/>
        <v>MOW H3C FAAA_2026</v>
      </c>
      <c r="B18924" t="s">
        <v>130</v>
      </c>
      <c r="C18924" t="s">
        <v>142</v>
      </c>
      <c r="D18924" t="s">
        <v>18</v>
      </c>
      <c r="E18924" t="s">
        <v>29</v>
      </c>
      <c r="F18924" t="s">
        <v>31</v>
      </c>
      <c r="K18924">
        <v>0</v>
      </c>
      <c r="L18924" s="51">
        <v>46387</v>
      </c>
      <c r="M18924">
        <v>3</v>
      </c>
    </row>
    <row r="18925" spans="1:13" x14ac:dyDescent="0.25">
      <c r="A18925" s="21" t="str">
        <f t="shared" si="295"/>
        <v>MOW H3C FAAA_2027</v>
      </c>
      <c r="B18925" t="s">
        <v>130</v>
      </c>
      <c r="C18925" t="s">
        <v>142</v>
      </c>
      <c r="D18925" t="s">
        <v>18</v>
      </c>
      <c r="E18925" t="s">
        <v>29</v>
      </c>
      <c r="F18925" t="s">
        <v>31</v>
      </c>
      <c r="K18925">
        <v>0</v>
      </c>
      <c r="L18925" s="51">
        <v>46752</v>
      </c>
      <c r="M18925">
        <v>4</v>
      </c>
    </row>
    <row r="18926" spans="1:13" x14ac:dyDescent="0.25">
      <c r="A18926" s="21" t="str">
        <f t="shared" si="295"/>
        <v>MOW H3C FAAA_2028</v>
      </c>
      <c r="B18926" t="s">
        <v>130</v>
      </c>
      <c r="C18926" t="s">
        <v>142</v>
      </c>
      <c r="D18926" t="s">
        <v>18</v>
      </c>
      <c r="E18926" t="s">
        <v>29</v>
      </c>
      <c r="F18926" t="s">
        <v>31</v>
      </c>
      <c r="K18926">
        <v>0</v>
      </c>
      <c r="L18926" s="51">
        <v>47118</v>
      </c>
      <c r="M18926">
        <v>5</v>
      </c>
    </row>
    <row r="18927" spans="1:13" x14ac:dyDescent="0.25">
      <c r="A18927" s="21" t="str">
        <f t="shared" si="295"/>
        <v>MOW H3C FAAA_2029</v>
      </c>
      <c r="B18927" t="s">
        <v>130</v>
      </c>
      <c r="C18927" t="s">
        <v>142</v>
      </c>
      <c r="D18927" t="s">
        <v>18</v>
      </c>
      <c r="E18927" t="s">
        <v>29</v>
      </c>
      <c r="F18927" t="s">
        <v>31</v>
      </c>
      <c r="K18927">
        <v>0</v>
      </c>
      <c r="L18927" s="51">
        <v>47483</v>
      </c>
      <c r="M18927">
        <v>6</v>
      </c>
    </row>
    <row r="18928" spans="1:13" x14ac:dyDescent="0.25">
      <c r="A18928" s="21" t="str">
        <f t="shared" si="295"/>
        <v>MOW H3C FAAA_2030</v>
      </c>
      <c r="B18928" t="s">
        <v>130</v>
      </c>
      <c r="C18928" t="s">
        <v>142</v>
      </c>
      <c r="D18928" t="s">
        <v>18</v>
      </c>
      <c r="E18928" t="s">
        <v>29</v>
      </c>
      <c r="F18928" t="s">
        <v>31</v>
      </c>
      <c r="K18928">
        <v>0</v>
      </c>
      <c r="L18928" s="51">
        <v>47848</v>
      </c>
      <c r="M18928">
        <v>7</v>
      </c>
    </row>
    <row r="18929" spans="1:14" x14ac:dyDescent="0.25">
      <c r="A18929" s="21" t="str">
        <f t="shared" si="295"/>
        <v>MOW H3C FAAA_2031</v>
      </c>
      <c r="B18929" t="s">
        <v>130</v>
      </c>
      <c r="C18929" t="s">
        <v>142</v>
      </c>
      <c r="D18929" t="s">
        <v>18</v>
      </c>
      <c r="E18929" t="s">
        <v>29</v>
      </c>
      <c r="F18929" t="s">
        <v>31</v>
      </c>
      <c r="K18929">
        <v>0</v>
      </c>
      <c r="L18929" s="51">
        <v>48213</v>
      </c>
      <c r="M18929">
        <v>8</v>
      </c>
    </row>
    <row r="18930" spans="1:14" x14ac:dyDescent="0.25">
      <c r="A18930" s="21" t="str">
        <f t="shared" si="295"/>
        <v>MOW H3C FAAA_2032</v>
      </c>
      <c r="B18930" t="s">
        <v>130</v>
      </c>
      <c r="C18930" t="s">
        <v>142</v>
      </c>
      <c r="D18930" t="s">
        <v>18</v>
      </c>
      <c r="E18930" t="s">
        <v>29</v>
      </c>
      <c r="F18930" t="s">
        <v>31</v>
      </c>
      <c r="K18930">
        <v>0</v>
      </c>
      <c r="L18930" s="51">
        <v>48579</v>
      </c>
      <c r="M18930">
        <v>9</v>
      </c>
    </row>
    <row r="18931" spans="1:14" x14ac:dyDescent="0.25">
      <c r="A18931" s="21" t="str">
        <f t="shared" si="295"/>
        <v>MOW H3C FAAA_2033</v>
      </c>
      <c r="B18931" t="s">
        <v>130</v>
      </c>
      <c r="C18931" t="s">
        <v>142</v>
      </c>
      <c r="D18931" t="s">
        <v>18</v>
      </c>
      <c r="E18931" t="s">
        <v>29</v>
      </c>
      <c r="F18931" t="s">
        <v>31</v>
      </c>
      <c r="K18931">
        <v>0</v>
      </c>
      <c r="L18931" s="51">
        <v>48944</v>
      </c>
      <c r="M18931">
        <v>10</v>
      </c>
    </row>
    <row r="18932" spans="1:14" x14ac:dyDescent="0.25">
      <c r="A18932" s="21" t="str">
        <f t="shared" si="295"/>
        <v>MOW H3C FAAA_2034</v>
      </c>
      <c r="B18932" t="s">
        <v>130</v>
      </c>
      <c r="C18932" t="s">
        <v>142</v>
      </c>
      <c r="D18932" t="s">
        <v>18</v>
      </c>
      <c r="E18932" t="s">
        <v>29</v>
      </c>
      <c r="F18932" t="s">
        <v>31</v>
      </c>
      <c r="K18932">
        <v>0</v>
      </c>
      <c r="L18932" s="51">
        <v>49309</v>
      </c>
      <c r="M18932">
        <v>11</v>
      </c>
    </row>
    <row r="18933" spans="1:14" x14ac:dyDescent="0.25">
      <c r="A18933" s="21" t="str">
        <f t="shared" si="295"/>
        <v>MOW H3C FAAA_2035</v>
      </c>
      <c r="B18933" t="s">
        <v>130</v>
      </c>
      <c r="C18933" t="s">
        <v>142</v>
      </c>
      <c r="D18933" t="s">
        <v>18</v>
      </c>
      <c r="E18933" t="s">
        <v>29</v>
      </c>
      <c r="F18933" t="s">
        <v>31</v>
      </c>
      <c r="K18933">
        <v>0</v>
      </c>
      <c r="L18933" s="51">
        <v>49674</v>
      </c>
      <c r="M18933">
        <v>12</v>
      </c>
    </row>
    <row r="18934" spans="1:14" x14ac:dyDescent="0.25">
      <c r="A18934" s="21" t="str">
        <f t="shared" si="295"/>
        <v>MOW H3C FAAA_2036</v>
      </c>
      <c r="B18934" t="s">
        <v>130</v>
      </c>
      <c r="C18934" t="s">
        <v>142</v>
      </c>
      <c r="D18934" t="s">
        <v>18</v>
      </c>
      <c r="E18934" t="s">
        <v>29</v>
      </c>
      <c r="F18934" t="s">
        <v>31</v>
      </c>
      <c r="K18934">
        <v>0</v>
      </c>
      <c r="L18934" s="51">
        <v>50040</v>
      </c>
      <c r="M18934">
        <v>13</v>
      </c>
    </row>
    <row r="18935" spans="1:14" x14ac:dyDescent="0.25">
      <c r="A18935" s="21" t="str">
        <f t="shared" si="295"/>
        <v>MOW H3C FAAA_2037</v>
      </c>
      <c r="B18935" t="s">
        <v>130</v>
      </c>
      <c r="C18935" t="s">
        <v>142</v>
      </c>
      <c r="D18935" t="s">
        <v>18</v>
      </c>
      <c r="E18935" t="s">
        <v>29</v>
      </c>
      <c r="F18935" t="s">
        <v>31</v>
      </c>
      <c r="K18935">
        <v>0</v>
      </c>
      <c r="L18935" s="51">
        <v>50405</v>
      </c>
      <c r="M18935">
        <v>14</v>
      </c>
    </row>
    <row r="18936" spans="1:14" x14ac:dyDescent="0.25">
      <c r="A18936" s="21" t="str">
        <f t="shared" si="295"/>
        <v>MOW H3C FAAA_2038</v>
      </c>
      <c r="B18936" t="s">
        <v>130</v>
      </c>
      <c r="C18936" t="s">
        <v>142</v>
      </c>
      <c r="D18936" t="s">
        <v>18</v>
      </c>
      <c r="E18936" t="s">
        <v>29</v>
      </c>
      <c r="F18936" t="s">
        <v>31</v>
      </c>
      <c r="K18936">
        <v>0</v>
      </c>
      <c r="L18936" s="51">
        <v>50770</v>
      </c>
      <c r="M18936">
        <v>15</v>
      </c>
    </row>
    <row r="18937" spans="1:14" x14ac:dyDescent="0.25">
      <c r="A18937" s="21" t="str">
        <f t="shared" si="295"/>
        <v>MOW H3C FAAA_2039</v>
      </c>
      <c r="B18937" t="s">
        <v>130</v>
      </c>
      <c r="C18937" t="s">
        <v>142</v>
      </c>
      <c r="D18937" t="s">
        <v>18</v>
      </c>
      <c r="E18937" t="s">
        <v>29</v>
      </c>
      <c r="F18937" t="s">
        <v>31</v>
      </c>
      <c r="K18937">
        <v>0</v>
      </c>
      <c r="L18937" s="51">
        <v>51135</v>
      </c>
      <c r="M18937">
        <v>16</v>
      </c>
    </row>
    <row r="18938" spans="1:14" x14ac:dyDescent="0.25">
      <c r="A18938" s="21" t="str">
        <f t="shared" si="295"/>
        <v>MOW H3C FAAA_2040</v>
      </c>
      <c r="B18938" t="s">
        <v>130</v>
      </c>
      <c r="C18938" t="s">
        <v>142</v>
      </c>
      <c r="D18938" t="s">
        <v>18</v>
      </c>
      <c r="E18938" t="s">
        <v>29</v>
      </c>
      <c r="F18938" t="s">
        <v>31</v>
      </c>
      <c r="K18938">
        <v>0</v>
      </c>
      <c r="L18938" s="51">
        <v>51501</v>
      </c>
      <c r="M18938">
        <v>17</v>
      </c>
    </row>
    <row r="18939" spans="1:14" x14ac:dyDescent="0.25">
      <c r="A18939" s="21" t="str">
        <f t="shared" si="295"/>
        <v>MOW H3C FAAA_2041</v>
      </c>
      <c r="B18939" t="s">
        <v>130</v>
      </c>
      <c r="C18939" t="s">
        <v>142</v>
      </c>
      <c r="D18939" t="s">
        <v>18</v>
      </c>
      <c r="E18939" t="s">
        <v>29</v>
      </c>
      <c r="F18939" t="s">
        <v>31</v>
      </c>
      <c r="K18939">
        <v>0</v>
      </c>
      <c r="L18939" s="51">
        <v>51866</v>
      </c>
      <c r="M18939">
        <v>18</v>
      </c>
    </row>
    <row r="18940" spans="1:14" x14ac:dyDescent="0.25">
      <c r="A18940" s="21" t="str">
        <f t="shared" si="295"/>
        <v>MOW H3C FAAA_2042</v>
      </c>
      <c r="B18940" t="s">
        <v>130</v>
      </c>
      <c r="C18940" t="s">
        <v>142</v>
      </c>
      <c r="D18940" t="s">
        <v>18</v>
      </c>
      <c r="E18940" t="s">
        <v>29</v>
      </c>
      <c r="F18940" t="s">
        <v>31</v>
      </c>
      <c r="K18940">
        <v>0</v>
      </c>
      <c r="L18940" s="51">
        <v>52231</v>
      </c>
      <c r="M18940">
        <v>19</v>
      </c>
    </row>
    <row r="18941" spans="1:14" x14ac:dyDescent="0.25">
      <c r="A18941" s="21" t="str">
        <f t="shared" si="295"/>
        <v>MOW H3C FAAA_2043</v>
      </c>
      <c r="B18941" t="s">
        <v>130</v>
      </c>
      <c r="C18941" t="s">
        <v>142</v>
      </c>
      <c r="D18941" t="s">
        <v>18</v>
      </c>
      <c r="E18941" t="s">
        <v>29</v>
      </c>
      <c r="F18941" t="s">
        <v>31</v>
      </c>
      <c r="K18941">
        <v>0</v>
      </c>
      <c r="L18941" s="51">
        <v>52596</v>
      </c>
      <c r="M18941">
        <v>20</v>
      </c>
    </row>
    <row r="18942" spans="1:14" x14ac:dyDescent="0.25">
      <c r="A18942" s="21" t="str">
        <f t="shared" si="295"/>
        <v>MOW H3C FAAA_2024</v>
      </c>
      <c r="B18942" t="s">
        <v>130</v>
      </c>
      <c r="C18942" t="s">
        <v>142</v>
      </c>
      <c r="D18942" t="s">
        <v>18</v>
      </c>
      <c r="E18942" t="s">
        <v>5</v>
      </c>
      <c r="F18942" t="s">
        <v>4</v>
      </c>
      <c r="G18942">
        <v>0</v>
      </c>
      <c r="H18942">
        <v>0</v>
      </c>
      <c r="I18942">
        <v>0</v>
      </c>
      <c r="J18942">
        <v>0</v>
      </c>
      <c r="L18942" s="51">
        <v>45657</v>
      </c>
      <c r="M18942">
        <v>1</v>
      </c>
      <c r="N18942">
        <v>0</v>
      </c>
    </row>
    <row r="18943" spans="1:14" x14ac:dyDescent="0.25">
      <c r="A18943" s="21" t="str">
        <f t="shared" si="295"/>
        <v>MOW H3C FAAA_2025</v>
      </c>
      <c r="B18943" t="s">
        <v>130</v>
      </c>
      <c r="C18943" t="s">
        <v>142</v>
      </c>
      <c r="D18943" t="s">
        <v>18</v>
      </c>
      <c r="E18943" t="s">
        <v>5</v>
      </c>
      <c r="F18943" t="s">
        <v>4</v>
      </c>
      <c r="G18943">
        <v>0</v>
      </c>
      <c r="H18943">
        <v>0</v>
      </c>
      <c r="I18943">
        <v>5240.39990234375</v>
      </c>
      <c r="J18943">
        <v>0</v>
      </c>
      <c r="L18943" s="51">
        <v>46022</v>
      </c>
      <c r="M18943">
        <v>2</v>
      </c>
      <c r="N18943">
        <v>0</v>
      </c>
    </row>
    <row r="18944" spans="1:14" x14ac:dyDescent="0.25">
      <c r="A18944" s="21" t="str">
        <f t="shared" si="295"/>
        <v>MOW H3C FAAA_2026</v>
      </c>
      <c r="B18944" t="s">
        <v>130</v>
      </c>
      <c r="C18944" t="s">
        <v>142</v>
      </c>
      <c r="D18944" t="s">
        <v>18</v>
      </c>
      <c r="E18944" t="s">
        <v>5</v>
      </c>
      <c r="F18944" t="s">
        <v>4</v>
      </c>
      <c r="G18944">
        <v>0</v>
      </c>
      <c r="H18944">
        <v>6459.53857421875</v>
      </c>
      <c r="I18944">
        <v>-54827.03515625</v>
      </c>
      <c r="J18944">
        <v>0</v>
      </c>
      <c r="L18944" s="51">
        <v>46387</v>
      </c>
      <c r="M18944">
        <v>3</v>
      </c>
      <c r="N18944">
        <v>0</v>
      </c>
    </row>
    <row r="18945" spans="1:14" x14ac:dyDescent="0.25">
      <c r="A18945" s="21" t="str">
        <f t="shared" si="295"/>
        <v>MOW H3C FAAA_2027</v>
      </c>
      <c r="B18945" t="s">
        <v>130</v>
      </c>
      <c r="C18945" t="s">
        <v>142</v>
      </c>
      <c r="D18945" t="s">
        <v>18</v>
      </c>
      <c r="E18945" t="s">
        <v>5</v>
      </c>
      <c r="F18945" t="s">
        <v>4</v>
      </c>
      <c r="G18945">
        <v>0</v>
      </c>
      <c r="H18945">
        <v>10399.31640625</v>
      </c>
      <c r="I18945">
        <v>-23545.97265625</v>
      </c>
      <c r="J18945">
        <v>0</v>
      </c>
      <c r="L18945" s="51">
        <v>46752</v>
      </c>
      <c r="M18945">
        <v>4</v>
      </c>
      <c r="N18945">
        <v>0</v>
      </c>
    </row>
    <row r="18946" spans="1:14" x14ac:dyDescent="0.25">
      <c r="A18946" s="21" t="str">
        <f t="shared" ref="A18946:A19009" si="296">B18946&amp;" "&amp;D18946&amp;" "&amp;C18946&amp;"_"&amp;YEAR(L18946)</f>
        <v>MOW H3C FAAA_2028</v>
      </c>
      <c r="B18946" t="s">
        <v>130</v>
      </c>
      <c r="C18946" t="s">
        <v>142</v>
      </c>
      <c r="D18946" t="s">
        <v>18</v>
      </c>
      <c r="E18946" t="s">
        <v>5</v>
      </c>
      <c r="F18946" t="s">
        <v>4</v>
      </c>
      <c r="G18946">
        <v>0</v>
      </c>
      <c r="H18946">
        <v>39772.4921875</v>
      </c>
      <c r="I18946">
        <v>141583.6875</v>
      </c>
      <c r="J18946">
        <v>0</v>
      </c>
      <c r="L18946" s="51">
        <v>47118</v>
      </c>
      <c r="M18946">
        <v>5</v>
      </c>
      <c r="N18946">
        <v>24726.458984375</v>
      </c>
    </row>
    <row r="18947" spans="1:14" x14ac:dyDescent="0.25">
      <c r="A18947" s="21" t="str">
        <f t="shared" si="296"/>
        <v>MOW H3C FAAA_2029</v>
      </c>
      <c r="B18947" t="s">
        <v>130</v>
      </c>
      <c r="C18947" t="s">
        <v>142</v>
      </c>
      <c r="D18947" t="s">
        <v>18</v>
      </c>
      <c r="E18947" t="s">
        <v>5</v>
      </c>
      <c r="F18947" t="s">
        <v>4</v>
      </c>
      <c r="G18947">
        <v>0</v>
      </c>
      <c r="H18947">
        <v>44108.9296875</v>
      </c>
      <c r="I18947">
        <v>134830.765625</v>
      </c>
      <c r="J18947">
        <v>0</v>
      </c>
      <c r="L18947" s="51">
        <v>47483</v>
      </c>
      <c r="M18947">
        <v>6</v>
      </c>
      <c r="N18947">
        <v>29475.052734375</v>
      </c>
    </row>
    <row r="18948" spans="1:14" x14ac:dyDescent="0.25">
      <c r="A18948" s="21" t="str">
        <f t="shared" si="296"/>
        <v>MOW H3C FAAA_2030</v>
      </c>
      <c r="B18948" t="s">
        <v>130</v>
      </c>
      <c r="C18948" t="s">
        <v>142</v>
      </c>
      <c r="D18948" t="s">
        <v>18</v>
      </c>
      <c r="E18948" t="s">
        <v>5</v>
      </c>
      <c r="F18948" t="s">
        <v>4</v>
      </c>
      <c r="G18948">
        <v>0</v>
      </c>
      <c r="H18948">
        <v>67161.984375</v>
      </c>
      <c r="I18948">
        <v>193773.9375</v>
      </c>
      <c r="J18948">
        <v>0</v>
      </c>
      <c r="L18948" s="51">
        <v>47848</v>
      </c>
      <c r="M18948">
        <v>7</v>
      </c>
      <c r="N18948">
        <v>63623.06640625</v>
      </c>
    </row>
    <row r="18949" spans="1:14" x14ac:dyDescent="0.25">
      <c r="A18949" s="21" t="str">
        <f t="shared" si="296"/>
        <v>MOW H3C FAAA_2031</v>
      </c>
      <c r="B18949" t="s">
        <v>130</v>
      </c>
      <c r="C18949" t="s">
        <v>142</v>
      </c>
      <c r="D18949" t="s">
        <v>18</v>
      </c>
      <c r="E18949" t="s">
        <v>5</v>
      </c>
      <c r="F18949" t="s">
        <v>4</v>
      </c>
      <c r="G18949">
        <v>0</v>
      </c>
      <c r="H18949">
        <v>128009.3125</v>
      </c>
      <c r="I18949">
        <v>246832.484375</v>
      </c>
      <c r="J18949">
        <v>0</v>
      </c>
      <c r="L18949" s="51">
        <v>48213</v>
      </c>
      <c r="M18949">
        <v>8</v>
      </c>
      <c r="N18949">
        <v>121557.25</v>
      </c>
    </row>
    <row r="18950" spans="1:14" x14ac:dyDescent="0.25">
      <c r="A18950" s="21" t="str">
        <f t="shared" si="296"/>
        <v>MOW H3C FAAA_2032</v>
      </c>
      <c r="B18950" t="s">
        <v>130</v>
      </c>
      <c r="C18950" t="s">
        <v>142</v>
      </c>
      <c r="D18950" t="s">
        <v>18</v>
      </c>
      <c r="E18950" t="s">
        <v>5</v>
      </c>
      <c r="F18950" t="s">
        <v>4</v>
      </c>
      <c r="G18950">
        <v>0</v>
      </c>
      <c r="H18950">
        <v>129774.453125</v>
      </c>
      <c r="I18950">
        <v>300275.3125</v>
      </c>
      <c r="J18950">
        <v>0</v>
      </c>
      <c r="L18950" s="51">
        <v>48579</v>
      </c>
      <c r="M18950">
        <v>9</v>
      </c>
      <c r="N18950">
        <v>74865.140625</v>
      </c>
    </row>
    <row r="18951" spans="1:14" x14ac:dyDescent="0.25">
      <c r="A18951" s="21" t="str">
        <f t="shared" si="296"/>
        <v>MOW H3C FAAA_2033</v>
      </c>
      <c r="B18951" t="s">
        <v>130</v>
      </c>
      <c r="C18951" t="s">
        <v>142</v>
      </c>
      <c r="D18951" t="s">
        <v>18</v>
      </c>
      <c r="E18951" t="s">
        <v>5</v>
      </c>
      <c r="F18951" t="s">
        <v>4</v>
      </c>
      <c r="G18951">
        <v>0</v>
      </c>
      <c r="H18951">
        <v>136219.765625</v>
      </c>
      <c r="I18951">
        <v>350490.625</v>
      </c>
      <c r="J18951">
        <v>0</v>
      </c>
      <c r="L18951" s="51">
        <v>48944</v>
      </c>
      <c r="M18951">
        <v>10</v>
      </c>
      <c r="N18951">
        <v>56209.859375</v>
      </c>
    </row>
    <row r="18952" spans="1:14" x14ac:dyDescent="0.25">
      <c r="A18952" s="21" t="str">
        <f t="shared" si="296"/>
        <v>MOW H3C FAAA_2034</v>
      </c>
      <c r="B18952" t="s">
        <v>130</v>
      </c>
      <c r="C18952" t="s">
        <v>142</v>
      </c>
      <c r="D18952" t="s">
        <v>18</v>
      </c>
      <c r="E18952" t="s">
        <v>5</v>
      </c>
      <c r="F18952" t="s">
        <v>4</v>
      </c>
      <c r="G18952">
        <v>0</v>
      </c>
      <c r="H18952">
        <v>125731.4765625</v>
      </c>
      <c r="I18952">
        <v>400497.5</v>
      </c>
      <c r="J18952">
        <v>0</v>
      </c>
      <c r="L18952" s="51">
        <v>49309</v>
      </c>
      <c r="M18952">
        <v>11</v>
      </c>
      <c r="N18952">
        <v>12007.5146484375</v>
      </c>
    </row>
    <row r="18953" spans="1:14" x14ac:dyDescent="0.25">
      <c r="A18953" s="21" t="str">
        <f t="shared" si="296"/>
        <v>MOW H3C FAAA_2035</v>
      </c>
      <c r="B18953" t="s">
        <v>130</v>
      </c>
      <c r="C18953" t="s">
        <v>142</v>
      </c>
      <c r="D18953" t="s">
        <v>18</v>
      </c>
      <c r="E18953" t="s">
        <v>5</v>
      </c>
      <c r="F18953" t="s">
        <v>4</v>
      </c>
      <c r="G18953">
        <v>0</v>
      </c>
      <c r="H18953">
        <v>99810.15625</v>
      </c>
      <c r="I18953">
        <v>511144.34375</v>
      </c>
      <c r="J18953">
        <v>0</v>
      </c>
      <c r="L18953" s="51">
        <v>49674</v>
      </c>
      <c r="M18953">
        <v>12</v>
      </c>
      <c r="N18953">
        <v>11346.060546875</v>
      </c>
    </row>
    <row r="18954" spans="1:14" x14ac:dyDescent="0.25">
      <c r="A18954" s="21" t="str">
        <f t="shared" si="296"/>
        <v>MOW H3C FAAA_2036</v>
      </c>
      <c r="B18954" t="s">
        <v>130</v>
      </c>
      <c r="C18954" t="s">
        <v>142</v>
      </c>
      <c r="D18954" t="s">
        <v>18</v>
      </c>
      <c r="E18954" t="s">
        <v>5</v>
      </c>
      <c r="F18954" t="s">
        <v>4</v>
      </c>
      <c r="G18954">
        <v>0</v>
      </c>
      <c r="H18954">
        <v>104679.9140625</v>
      </c>
      <c r="I18954">
        <v>498224</v>
      </c>
      <c r="J18954">
        <v>0</v>
      </c>
      <c r="L18954" s="51">
        <v>50040</v>
      </c>
      <c r="M18954">
        <v>13</v>
      </c>
      <c r="N18954">
        <v>62110.2265625</v>
      </c>
    </row>
    <row r="18955" spans="1:14" x14ac:dyDescent="0.25">
      <c r="A18955" s="21" t="str">
        <f t="shared" si="296"/>
        <v>MOW H3C FAAA_2037</v>
      </c>
      <c r="B18955" t="s">
        <v>130</v>
      </c>
      <c r="C18955" t="s">
        <v>142</v>
      </c>
      <c r="D18955" t="s">
        <v>18</v>
      </c>
      <c r="E18955" t="s">
        <v>5</v>
      </c>
      <c r="F18955" t="s">
        <v>4</v>
      </c>
      <c r="G18955">
        <v>0</v>
      </c>
      <c r="H18955">
        <v>111333.546875</v>
      </c>
      <c r="I18955">
        <v>633348.25</v>
      </c>
      <c r="J18955">
        <v>0</v>
      </c>
      <c r="L18955" s="51">
        <v>50405</v>
      </c>
      <c r="M18955">
        <v>14</v>
      </c>
      <c r="N18955">
        <v>123602.9921875</v>
      </c>
    </row>
    <row r="18956" spans="1:14" x14ac:dyDescent="0.25">
      <c r="A18956" s="21" t="str">
        <f t="shared" si="296"/>
        <v>MOW H3C FAAA_2038</v>
      </c>
      <c r="B18956" t="s">
        <v>130</v>
      </c>
      <c r="C18956" t="s">
        <v>142</v>
      </c>
      <c r="D18956" t="s">
        <v>18</v>
      </c>
      <c r="E18956" t="s">
        <v>5</v>
      </c>
      <c r="F18956" t="s">
        <v>4</v>
      </c>
      <c r="G18956">
        <v>0</v>
      </c>
      <c r="H18956">
        <v>109165.5390625</v>
      </c>
      <c r="I18956">
        <v>620390.8125</v>
      </c>
      <c r="J18956">
        <v>0</v>
      </c>
      <c r="L18956" s="51">
        <v>50770</v>
      </c>
      <c r="M18956">
        <v>15</v>
      </c>
      <c r="N18956">
        <v>173920.9375</v>
      </c>
    </row>
    <row r="18957" spans="1:14" x14ac:dyDescent="0.25">
      <c r="A18957" s="21" t="str">
        <f t="shared" si="296"/>
        <v>MOW H3C FAAA_2039</v>
      </c>
      <c r="B18957" t="s">
        <v>130</v>
      </c>
      <c r="C18957" t="s">
        <v>142</v>
      </c>
      <c r="D18957" t="s">
        <v>18</v>
      </c>
      <c r="E18957" t="s">
        <v>5</v>
      </c>
      <c r="F18957" t="s">
        <v>4</v>
      </c>
      <c r="G18957">
        <v>0</v>
      </c>
      <c r="H18957">
        <v>133121.234375</v>
      </c>
      <c r="I18957">
        <v>608293.25</v>
      </c>
      <c r="J18957">
        <v>0</v>
      </c>
      <c r="L18957" s="51">
        <v>51135</v>
      </c>
      <c r="M18957">
        <v>16</v>
      </c>
      <c r="N18957">
        <v>245044.609375</v>
      </c>
    </row>
    <row r="18958" spans="1:14" x14ac:dyDescent="0.25">
      <c r="A18958" s="21" t="str">
        <f t="shared" si="296"/>
        <v>MOW H3C FAAA_2040</v>
      </c>
      <c r="B18958" t="s">
        <v>130</v>
      </c>
      <c r="C18958" t="s">
        <v>142</v>
      </c>
      <c r="D18958" t="s">
        <v>18</v>
      </c>
      <c r="E18958" t="s">
        <v>5</v>
      </c>
      <c r="F18958" t="s">
        <v>4</v>
      </c>
      <c r="G18958">
        <v>0</v>
      </c>
      <c r="H18958">
        <v>108164.390625</v>
      </c>
      <c r="I18958">
        <v>598931.875</v>
      </c>
      <c r="J18958">
        <v>0</v>
      </c>
      <c r="L18958" s="51">
        <v>51501</v>
      </c>
      <c r="M18958">
        <v>17</v>
      </c>
      <c r="N18958">
        <v>268060.125</v>
      </c>
    </row>
    <row r="18959" spans="1:14" x14ac:dyDescent="0.25">
      <c r="A18959" s="21" t="str">
        <f t="shared" si="296"/>
        <v>MOW H3C FAAA_2041</v>
      </c>
      <c r="B18959" t="s">
        <v>130</v>
      </c>
      <c r="C18959" t="s">
        <v>142</v>
      </c>
      <c r="D18959" t="s">
        <v>18</v>
      </c>
      <c r="E18959" t="s">
        <v>5</v>
      </c>
      <c r="F18959" t="s">
        <v>4</v>
      </c>
      <c r="G18959">
        <v>0</v>
      </c>
      <c r="H18959">
        <v>91518.5546875</v>
      </c>
      <c r="I18959">
        <v>656604.375</v>
      </c>
      <c r="J18959">
        <v>0</v>
      </c>
      <c r="L18959" s="51">
        <v>51866</v>
      </c>
      <c r="M18959">
        <v>18</v>
      </c>
      <c r="N18959">
        <v>281875.8125</v>
      </c>
    </row>
    <row r="18960" spans="1:14" x14ac:dyDescent="0.25">
      <c r="A18960" s="21" t="str">
        <f t="shared" si="296"/>
        <v>MOW H3C FAAA_2042</v>
      </c>
      <c r="B18960" t="s">
        <v>130</v>
      </c>
      <c r="C18960" t="s">
        <v>142</v>
      </c>
      <c r="D18960" t="s">
        <v>18</v>
      </c>
      <c r="E18960" t="s">
        <v>5</v>
      </c>
      <c r="F18960" t="s">
        <v>4</v>
      </c>
      <c r="G18960">
        <v>0</v>
      </c>
      <c r="H18960">
        <v>72588.21875</v>
      </c>
      <c r="I18960">
        <v>714571.4375</v>
      </c>
      <c r="J18960">
        <v>0</v>
      </c>
      <c r="L18960" s="51">
        <v>52231</v>
      </c>
      <c r="M18960">
        <v>19</v>
      </c>
      <c r="N18960">
        <v>286434.96875</v>
      </c>
    </row>
    <row r="18961" spans="1:14" x14ac:dyDescent="0.25">
      <c r="A18961" s="21" t="str">
        <f t="shared" si="296"/>
        <v>MOW H3C FAAA_2043</v>
      </c>
      <c r="B18961" t="s">
        <v>130</v>
      </c>
      <c r="C18961" t="s">
        <v>142</v>
      </c>
      <c r="D18961" t="s">
        <v>18</v>
      </c>
      <c r="E18961" t="s">
        <v>5</v>
      </c>
      <c r="F18961" t="s">
        <v>4</v>
      </c>
      <c r="G18961">
        <v>0</v>
      </c>
      <c r="H18961">
        <v>50655.85546875</v>
      </c>
      <c r="I18961">
        <v>697894.875</v>
      </c>
      <c r="J18961">
        <v>0</v>
      </c>
      <c r="L18961" s="51">
        <v>52596</v>
      </c>
      <c r="M18961">
        <v>20</v>
      </c>
      <c r="N18961">
        <v>329660.78125</v>
      </c>
    </row>
    <row r="18962" spans="1:14" x14ac:dyDescent="0.25">
      <c r="A18962" s="21" t="str">
        <f t="shared" si="296"/>
        <v>MOW H3C FAAA_2024</v>
      </c>
      <c r="B18962" t="s">
        <v>130</v>
      </c>
      <c r="C18962" t="s">
        <v>142</v>
      </c>
      <c r="D18962" t="s">
        <v>18</v>
      </c>
      <c r="E18962" t="s">
        <v>5</v>
      </c>
      <c r="F18962" t="s">
        <v>32</v>
      </c>
      <c r="G18962">
        <v>235794.65625</v>
      </c>
      <c r="H18962">
        <v>103764.84375</v>
      </c>
      <c r="I18962">
        <v>15499.482421875</v>
      </c>
      <c r="J18962">
        <v>0</v>
      </c>
      <c r="L18962" s="51">
        <v>45657</v>
      </c>
      <c r="M18962">
        <v>1</v>
      </c>
      <c r="N18962">
        <v>108640.6640625</v>
      </c>
    </row>
    <row r="18963" spans="1:14" x14ac:dyDescent="0.25">
      <c r="A18963" s="21" t="str">
        <f t="shared" si="296"/>
        <v>MOW H3C FAAA_2025</v>
      </c>
      <c r="B18963" t="s">
        <v>130</v>
      </c>
      <c r="C18963" t="s">
        <v>142</v>
      </c>
      <c r="D18963" t="s">
        <v>18</v>
      </c>
      <c r="E18963" t="s">
        <v>5</v>
      </c>
      <c r="F18963" t="s">
        <v>32</v>
      </c>
      <c r="G18963">
        <v>271926.4375</v>
      </c>
      <c r="H18963">
        <v>113678.125</v>
      </c>
      <c r="I18963">
        <v>20594.513671875</v>
      </c>
      <c r="J18963">
        <v>0</v>
      </c>
      <c r="L18963" s="51">
        <v>46022</v>
      </c>
      <c r="M18963">
        <v>2</v>
      </c>
      <c r="N18963">
        <v>107832.5859375</v>
      </c>
    </row>
    <row r="18964" spans="1:14" x14ac:dyDescent="0.25">
      <c r="A18964" s="21" t="str">
        <f t="shared" si="296"/>
        <v>MOW H3C FAAA_2026</v>
      </c>
      <c r="B18964" t="s">
        <v>130</v>
      </c>
      <c r="C18964" t="s">
        <v>142</v>
      </c>
      <c r="D18964" t="s">
        <v>18</v>
      </c>
      <c r="E18964" t="s">
        <v>5</v>
      </c>
      <c r="F18964" t="s">
        <v>32</v>
      </c>
      <c r="G18964">
        <v>309101.40625</v>
      </c>
      <c r="H18964">
        <v>131386.59375</v>
      </c>
      <c r="I18964">
        <v>23674.36328125</v>
      </c>
      <c r="J18964">
        <v>0</v>
      </c>
      <c r="L18964" s="51">
        <v>46387</v>
      </c>
      <c r="M18964">
        <v>3</v>
      </c>
      <c r="N18964">
        <v>112448.515625</v>
      </c>
    </row>
    <row r="18965" spans="1:14" x14ac:dyDescent="0.25">
      <c r="A18965" s="21" t="str">
        <f t="shared" si="296"/>
        <v>MOW H3C FAAA_2027</v>
      </c>
      <c r="B18965" t="s">
        <v>130</v>
      </c>
      <c r="C18965" t="s">
        <v>142</v>
      </c>
      <c r="D18965" t="s">
        <v>18</v>
      </c>
      <c r="E18965" t="s">
        <v>5</v>
      </c>
      <c r="F18965" t="s">
        <v>32</v>
      </c>
      <c r="G18965">
        <v>342404.75</v>
      </c>
      <c r="H18965">
        <v>144371.171875</v>
      </c>
      <c r="I18965">
        <v>27197.361328125</v>
      </c>
      <c r="J18965">
        <v>0</v>
      </c>
      <c r="L18965" s="51">
        <v>46752</v>
      </c>
      <c r="M18965">
        <v>4</v>
      </c>
      <c r="N18965">
        <v>112914.84375</v>
      </c>
    </row>
    <row r="18966" spans="1:14" x14ac:dyDescent="0.25">
      <c r="A18966" s="21" t="str">
        <f t="shared" si="296"/>
        <v>MOW H3C FAAA_2028</v>
      </c>
      <c r="B18966" t="s">
        <v>130</v>
      </c>
      <c r="C18966" t="s">
        <v>142</v>
      </c>
      <c r="D18966" t="s">
        <v>18</v>
      </c>
      <c r="E18966" t="s">
        <v>5</v>
      </c>
      <c r="F18966" t="s">
        <v>32</v>
      </c>
      <c r="G18966">
        <v>352568.1875</v>
      </c>
      <c r="H18966">
        <v>151232.03125</v>
      </c>
      <c r="I18966">
        <v>29798.548828125</v>
      </c>
      <c r="J18966">
        <v>0</v>
      </c>
      <c r="L18966" s="51">
        <v>47118</v>
      </c>
      <c r="M18966">
        <v>5</v>
      </c>
      <c r="N18966">
        <v>118345.5859375</v>
      </c>
    </row>
    <row r="18967" spans="1:14" x14ac:dyDescent="0.25">
      <c r="A18967" s="21" t="str">
        <f t="shared" si="296"/>
        <v>MOW H3C FAAA_2029</v>
      </c>
      <c r="B18967" t="s">
        <v>130</v>
      </c>
      <c r="C18967" t="s">
        <v>142</v>
      </c>
      <c r="D18967" t="s">
        <v>18</v>
      </c>
      <c r="E18967" t="s">
        <v>5</v>
      </c>
      <c r="F18967" t="s">
        <v>32</v>
      </c>
      <c r="G18967">
        <v>361957.40625</v>
      </c>
      <c r="H18967">
        <v>162032.515625</v>
      </c>
      <c r="I18967">
        <v>31317.064453125</v>
      </c>
      <c r="J18967">
        <v>0</v>
      </c>
      <c r="L18967" s="51">
        <v>47483</v>
      </c>
      <c r="M18967">
        <v>6</v>
      </c>
      <c r="N18967">
        <v>129869.78125</v>
      </c>
    </row>
    <row r="18968" spans="1:14" x14ac:dyDescent="0.25">
      <c r="A18968" s="21" t="str">
        <f t="shared" si="296"/>
        <v>MOW H3C FAAA_2030</v>
      </c>
      <c r="B18968" t="s">
        <v>130</v>
      </c>
      <c r="C18968" t="s">
        <v>142</v>
      </c>
      <c r="D18968" t="s">
        <v>18</v>
      </c>
      <c r="E18968" t="s">
        <v>5</v>
      </c>
      <c r="F18968" t="s">
        <v>32</v>
      </c>
      <c r="G18968">
        <v>372655</v>
      </c>
      <c r="H18968">
        <v>152936.546875</v>
      </c>
      <c r="I18968">
        <v>36322.9375</v>
      </c>
      <c r="J18968">
        <v>0</v>
      </c>
      <c r="L18968" s="51">
        <v>47848</v>
      </c>
      <c r="M18968">
        <v>7</v>
      </c>
      <c r="N18968">
        <v>125211.5</v>
      </c>
    </row>
    <row r="18969" spans="1:14" x14ac:dyDescent="0.25">
      <c r="A18969" s="21" t="str">
        <f t="shared" si="296"/>
        <v>MOW H3C FAAA_2031</v>
      </c>
      <c r="B18969" t="s">
        <v>130</v>
      </c>
      <c r="C18969" t="s">
        <v>142</v>
      </c>
      <c r="D18969" t="s">
        <v>18</v>
      </c>
      <c r="E18969" t="s">
        <v>5</v>
      </c>
      <c r="F18969" t="s">
        <v>32</v>
      </c>
      <c r="G18969">
        <v>375935.71875</v>
      </c>
      <c r="H18969">
        <v>124959.296875</v>
      </c>
      <c r="I18969">
        <v>33260.609375</v>
      </c>
      <c r="J18969">
        <v>27125.732421875</v>
      </c>
      <c r="L18969" s="51">
        <v>48213</v>
      </c>
      <c r="M18969">
        <v>8</v>
      </c>
      <c r="N18969">
        <v>124680.453125</v>
      </c>
    </row>
    <row r="18970" spans="1:14" x14ac:dyDescent="0.25">
      <c r="A18970" s="21" t="str">
        <f t="shared" si="296"/>
        <v>MOW H3C FAAA_2032</v>
      </c>
      <c r="B18970" t="s">
        <v>130</v>
      </c>
      <c r="C18970" t="s">
        <v>142</v>
      </c>
      <c r="D18970" t="s">
        <v>18</v>
      </c>
      <c r="E18970" t="s">
        <v>5</v>
      </c>
      <c r="F18970" t="s">
        <v>32</v>
      </c>
      <c r="G18970">
        <v>386189.25</v>
      </c>
      <c r="H18970">
        <v>125003.640625</v>
      </c>
      <c r="I18970">
        <v>34244.1796875</v>
      </c>
      <c r="J18970">
        <v>0</v>
      </c>
      <c r="L18970" s="51">
        <v>48579</v>
      </c>
      <c r="M18970">
        <v>9</v>
      </c>
      <c r="N18970">
        <v>120125.7109375</v>
      </c>
    </row>
    <row r="18971" spans="1:14" x14ac:dyDescent="0.25">
      <c r="A18971" s="21" t="str">
        <f t="shared" si="296"/>
        <v>MOW H3C FAAA_2033</v>
      </c>
      <c r="B18971" t="s">
        <v>130</v>
      </c>
      <c r="C18971" t="s">
        <v>142</v>
      </c>
      <c r="D18971" t="s">
        <v>18</v>
      </c>
      <c r="E18971" t="s">
        <v>5</v>
      </c>
      <c r="F18971" t="s">
        <v>32</v>
      </c>
      <c r="G18971">
        <v>363693.59375</v>
      </c>
      <c r="H18971">
        <v>98231.6875</v>
      </c>
      <c r="I18971">
        <v>36677.47265625</v>
      </c>
      <c r="J18971">
        <v>0</v>
      </c>
      <c r="L18971" s="51">
        <v>48944</v>
      </c>
      <c r="M18971">
        <v>10</v>
      </c>
      <c r="N18971">
        <v>105796.1328125</v>
      </c>
    </row>
    <row r="18972" spans="1:14" x14ac:dyDescent="0.25">
      <c r="A18972" s="21" t="str">
        <f t="shared" si="296"/>
        <v>MOW H3C FAAA_2034</v>
      </c>
      <c r="B18972" t="s">
        <v>130</v>
      </c>
      <c r="C18972" t="s">
        <v>142</v>
      </c>
      <c r="D18972" t="s">
        <v>18</v>
      </c>
      <c r="E18972" t="s">
        <v>5</v>
      </c>
      <c r="F18972" t="s">
        <v>32</v>
      </c>
      <c r="G18972">
        <v>340266.75</v>
      </c>
      <c r="H18972">
        <v>85768.6796875</v>
      </c>
      <c r="I18972">
        <v>38737.3359375</v>
      </c>
      <c r="J18972">
        <v>0</v>
      </c>
      <c r="L18972" s="51">
        <v>49309</v>
      </c>
      <c r="M18972">
        <v>11</v>
      </c>
      <c r="N18972">
        <v>103419.4140625</v>
      </c>
    </row>
    <row r="18973" spans="1:14" x14ac:dyDescent="0.25">
      <c r="A18973" s="21" t="str">
        <f t="shared" si="296"/>
        <v>MOW H3C FAAA_2035</v>
      </c>
      <c r="B18973" t="s">
        <v>130</v>
      </c>
      <c r="C18973" t="s">
        <v>142</v>
      </c>
      <c r="D18973" t="s">
        <v>18</v>
      </c>
      <c r="E18973" t="s">
        <v>5</v>
      </c>
      <c r="F18973" t="s">
        <v>32</v>
      </c>
      <c r="G18973">
        <v>318007.09375</v>
      </c>
      <c r="H18973">
        <v>93890.578125</v>
      </c>
      <c r="I18973">
        <v>39778.4609375</v>
      </c>
      <c r="J18973">
        <v>0</v>
      </c>
      <c r="L18973" s="51">
        <v>49674</v>
      </c>
      <c r="M18973">
        <v>12</v>
      </c>
      <c r="N18973">
        <v>129608.390625</v>
      </c>
    </row>
    <row r="18974" spans="1:14" x14ac:dyDescent="0.25">
      <c r="A18974" s="21" t="str">
        <f t="shared" si="296"/>
        <v>MOW H3C FAAA_2036</v>
      </c>
      <c r="B18974" t="s">
        <v>130</v>
      </c>
      <c r="C18974" t="s">
        <v>142</v>
      </c>
      <c r="D18974" t="s">
        <v>18</v>
      </c>
      <c r="E18974" t="s">
        <v>5</v>
      </c>
      <c r="F18974" t="s">
        <v>32</v>
      </c>
      <c r="G18974">
        <v>296048.875</v>
      </c>
      <c r="H18974">
        <v>75769.546875</v>
      </c>
      <c r="I18974">
        <v>42659.13671875</v>
      </c>
      <c r="J18974">
        <v>0</v>
      </c>
      <c r="L18974" s="51">
        <v>50040</v>
      </c>
      <c r="M18974">
        <v>13</v>
      </c>
      <c r="N18974">
        <v>123619.296875</v>
      </c>
    </row>
    <row r="18975" spans="1:14" x14ac:dyDescent="0.25">
      <c r="A18975" s="21" t="str">
        <f t="shared" si="296"/>
        <v>MOW H3C FAAA_2037</v>
      </c>
      <c r="B18975" t="s">
        <v>130</v>
      </c>
      <c r="C18975" t="s">
        <v>142</v>
      </c>
      <c r="D18975" t="s">
        <v>18</v>
      </c>
      <c r="E18975" t="s">
        <v>5</v>
      </c>
      <c r="F18975" t="s">
        <v>32</v>
      </c>
      <c r="G18975">
        <v>272451.8125</v>
      </c>
      <c r="H18975">
        <v>52912.4453125</v>
      </c>
      <c r="I18975">
        <v>44542.1875</v>
      </c>
      <c r="J18975">
        <v>0</v>
      </c>
      <c r="L18975" s="51">
        <v>50405</v>
      </c>
      <c r="M18975">
        <v>14</v>
      </c>
      <c r="N18975">
        <v>93726.28125</v>
      </c>
    </row>
    <row r="18976" spans="1:14" x14ac:dyDescent="0.25">
      <c r="A18976" s="21" t="str">
        <f t="shared" si="296"/>
        <v>MOW H3C FAAA_2038</v>
      </c>
      <c r="B18976" t="s">
        <v>130</v>
      </c>
      <c r="C18976" t="s">
        <v>142</v>
      </c>
      <c r="D18976" t="s">
        <v>18</v>
      </c>
      <c r="E18976" t="s">
        <v>5</v>
      </c>
      <c r="F18976" t="s">
        <v>32</v>
      </c>
      <c r="G18976">
        <v>249738.03125</v>
      </c>
      <c r="H18976">
        <v>40018.00390625</v>
      </c>
      <c r="I18976">
        <v>45376.81640625</v>
      </c>
      <c r="J18976">
        <v>0</v>
      </c>
      <c r="L18976" s="51">
        <v>50770</v>
      </c>
      <c r="M18976">
        <v>15</v>
      </c>
      <c r="N18976">
        <v>77485.390625</v>
      </c>
    </row>
    <row r="18977" spans="1:14" x14ac:dyDescent="0.25">
      <c r="A18977" s="21" t="str">
        <f t="shared" si="296"/>
        <v>MOW H3C FAAA_2039</v>
      </c>
      <c r="B18977" t="s">
        <v>130</v>
      </c>
      <c r="C18977" t="s">
        <v>142</v>
      </c>
      <c r="D18977" t="s">
        <v>18</v>
      </c>
      <c r="E18977" t="s">
        <v>5</v>
      </c>
      <c r="F18977" t="s">
        <v>32</v>
      </c>
      <c r="G18977">
        <v>235305.09375</v>
      </c>
      <c r="H18977">
        <v>62973.85546875</v>
      </c>
      <c r="I18977">
        <v>48522.3046875</v>
      </c>
      <c r="J18977">
        <v>0</v>
      </c>
      <c r="L18977" s="51">
        <v>51135</v>
      </c>
      <c r="M18977">
        <v>16</v>
      </c>
      <c r="N18977">
        <v>76923.3203125</v>
      </c>
    </row>
    <row r="18978" spans="1:14" x14ac:dyDescent="0.25">
      <c r="A18978" s="21" t="str">
        <f t="shared" si="296"/>
        <v>MOW H3C FAAA_2040</v>
      </c>
      <c r="B18978" t="s">
        <v>130</v>
      </c>
      <c r="C18978" t="s">
        <v>142</v>
      </c>
      <c r="D18978" t="s">
        <v>18</v>
      </c>
      <c r="E18978" t="s">
        <v>5</v>
      </c>
      <c r="F18978" t="s">
        <v>32</v>
      </c>
      <c r="G18978">
        <v>209379.65625</v>
      </c>
      <c r="H18978">
        <v>41204.55078125</v>
      </c>
      <c r="I18978">
        <v>29763.830078125</v>
      </c>
      <c r="J18978">
        <v>133313.8125</v>
      </c>
      <c r="L18978" s="51">
        <v>51501</v>
      </c>
      <c r="M18978">
        <v>17</v>
      </c>
      <c r="N18978">
        <v>82597.8203125</v>
      </c>
    </row>
    <row r="18979" spans="1:14" x14ac:dyDescent="0.25">
      <c r="A18979" s="21" t="str">
        <f t="shared" si="296"/>
        <v>MOW H3C FAAA_2041</v>
      </c>
      <c r="B18979" t="s">
        <v>130</v>
      </c>
      <c r="C18979" t="s">
        <v>142</v>
      </c>
      <c r="D18979" t="s">
        <v>18</v>
      </c>
      <c r="E18979" t="s">
        <v>5</v>
      </c>
      <c r="F18979" t="s">
        <v>32</v>
      </c>
      <c r="G18979">
        <v>183455.515625</v>
      </c>
      <c r="H18979">
        <v>21952.099609375</v>
      </c>
      <c r="I18979">
        <v>29534.568359375</v>
      </c>
      <c r="J18979">
        <v>0</v>
      </c>
      <c r="L18979" s="51">
        <v>51866</v>
      </c>
      <c r="M18979">
        <v>18</v>
      </c>
      <c r="N18979">
        <v>62478.15234375</v>
      </c>
    </row>
    <row r="18980" spans="1:14" x14ac:dyDescent="0.25">
      <c r="A18980" s="21" t="str">
        <f t="shared" si="296"/>
        <v>MOW H3C FAAA_2042</v>
      </c>
      <c r="B18980" t="s">
        <v>130</v>
      </c>
      <c r="C18980" t="s">
        <v>142</v>
      </c>
      <c r="D18980" t="s">
        <v>18</v>
      </c>
      <c r="E18980" t="s">
        <v>5</v>
      </c>
      <c r="F18980" t="s">
        <v>32</v>
      </c>
      <c r="G18980">
        <v>160139.40625</v>
      </c>
      <c r="H18980">
        <v>10331.89453125</v>
      </c>
      <c r="I18980">
        <v>30464.568359375</v>
      </c>
      <c r="J18980">
        <v>0</v>
      </c>
      <c r="L18980" s="51">
        <v>52231</v>
      </c>
      <c r="M18980">
        <v>19</v>
      </c>
      <c r="N18980">
        <v>51021.6171875</v>
      </c>
    </row>
    <row r="18981" spans="1:14" x14ac:dyDescent="0.25">
      <c r="A18981" s="21" t="str">
        <f t="shared" si="296"/>
        <v>MOW H3C FAAA_2043</v>
      </c>
      <c r="B18981" t="s">
        <v>130</v>
      </c>
      <c r="C18981" t="s">
        <v>142</v>
      </c>
      <c r="D18981" t="s">
        <v>18</v>
      </c>
      <c r="E18981" t="s">
        <v>5</v>
      </c>
      <c r="F18981" t="s">
        <v>32</v>
      </c>
      <c r="G18981">
        <v>135661.078125</v>
      </c>
      <c r="H18981">
        <v>8515.4853515625</v>
      </c>
      <c r="I18981">
        <v>155296.796875</v>
      </c>
      <c r="J18981">
        <v>0</v>
      </c>
      <c r="L18981" s="51">
        <v>52596</v>
      </c>
      <c r="M18981">
        <v>20</v>
      </c>
      <c r="N18981">
        <v>52365.1171875</v>
      </c>
    </row>
    <row r="18982" spans="1:14" x14ac:dyDescent="0.25">
      <c r="A18982" s="21" t="str">
        <f t="shared" si="296"/>
        <v>MOW H3C FAAA_2024</v>
      </c>
      <c r="B18982" t="s">
        <v>130</v>
      </c>
      <c r="C18982" t="s">
        <v>142</v>
      </c>
      <c r="D18982" t="s">
        <v>18</v>
      </c>
      <c r="E18982" t="s">
        <v>5</v>
      </c>
      <c r="F18982" t="s">
        <v>8</v>
      </c>
      <c r="G18982">
        <v>0</v>
      </c>
      <c r="H18982">
        <v>0</v>
      </c>
      <c r="I18982">
        <v>0</v>
      </c>
      <c r="J18982">
        <v>0</v>
      </c>
      <c r="L18982" s="51">
        <v>45657</v>
      </c>
      <c r="M18982">
        <v>1</v>
      </c>
      <c r="N18982">
        <v>0</v>
      </c>
    </row>
    <row r="18983" spans="1:14" x14ac:dyDescent="0.25">
      <c r="A18983" s="21" t="str">
        <f t="shared" si="296"/>
        <v>MOW H3C FAAA_2025</v>
      </c>
      <c r="B18983" t="s">
        <v>130</v>
      </c>
      <c r="C18983" t="s">
        <v>142</v>
      </c>
      <c r="D18983" t="s">
        <v>18</v>
      </c>
      <c r="E18983" t="s">
        <v>5</v>
      </c>
      <c r="F18983" t="s">
        <v>8</v>
      </c>
      <c r="G18983">
        <v>0</v>
      </c>
      <c r="H18983">
        <v>0</v>
      </c>
      <c r="I18983">
        <v>0</v>
      </c>
      <c r="J18983">
        <v>0</v>
      </c>
      <c r="L18983" s="51">
        <v>46022</v>
      </c>
      <c r="M18983">
        <v>2</v>
      </c>
      <c r="N18983">
        <v>0</v>
      </c>
    </row>
    <row r="18984" spans="1:14" x14ac:dyDescent="0.25">
      <c r="A18984" s="21" t="str">
        <f t="shared" si="296"/>
        <v>MOW H3C FAAA_2026</v>
      </c>
      <c r="B18984" t="s">
        <v>130</v>
      </c>
      <c r="C18984" t="s">
        <v>142</v>
      </c>
      <c r="D18984" t="s">
        <v>18</v>
      </c>
      <c r="E18984" t="s">
        <v>5</v>
      </c>
      <c r="F18984" t="s">
        <v>8</v>
      </c>
      <c r="G18984">
        <v>0</v>
      </c>
      <c r="H18984">
        <v>0</v>
      </c>
      <c r="I18984">
        <v>0</v>
      </c>
      <c r="J18984">
        <v>0</v>
      </c>
      <c r="L18984" s="51">
        <v>46387</v>
      </c>
      <c r="M18984">
        <v>3</v>
      </c>
      <c r="N18984">
        <v>0</v>
      </c>
    </row>
    <row r="18985" spans="1:14" x14ac:dyDescent="0.25">
      <c r="A18985" s="21" t="str">
        <f t="shared" si="296"/>
        <v>MOW H3C FAAA_2027</v>
      </c>
      <c r="B18985" t="s">
        <v>130</v>
      </c>
      <c r="C18985" t="s">
        <v>142</v>
      </c>
      <c r="D18985" t="s">
        <v>18</v>
      </c>
      <c r="E18985" t="s">
        <v>5</v>
      </c>
      <c r="F18985" t="s">
        <v>8</v>
      </c>
      <c r="G18985">
        <v>0</v>
      </c>
      <c r="H18985">
        <v>0</v>
      </c>
      <c r="I18985">
        <v>0</v>
      </c>
      <c r="J18985">
        <v>0</v>
      </c>
      <c r="L18985" s="51">
        <v>46752</v>
      </c>
      <c r="M18985">
        <v>4</v>
      </c>
      <c r="N18985">
        <v>0</v>
      </c>
    </row>
    <row r="18986" spans="1:14" x14ac:dyDescent="0.25">
      <c r="A18986" s="21" t="str">
        <f t="shared" si="296"/>
        <v>MOW H3C FAAA_2028</v>
      </c>
      <c r="B18986" t="s">
        <v>130</v>
      </c>
      <c r="C18986" t="s">
        <v>142</v>
      </c>
      <c r="D18986" t="s">
        <v>18</v>
      </c>
      <c r="E18986" t="s">
        <v>5</v>
      </c>
      <c r="F18986" t="s">
        <v>8</v>
      </c>
      <c r="G18986">
        <v>0</v>
      </c>
      <c r="H18986">
        <v>0</v>
      </c>
      <c r="I18986">
        <v>0</v>
      </c>
      <c r="J18986">
        <v>0</v>
      </c>
      <c r="L18986" s="51">
        <v>47118</v>
      </c>
      <c r="M18986">
        <v>5</v>
      </c>
      <c r="N18986">
        <v>0</v>
      </c>
    </row>
    <row r="18987" spans="1:14" x14ac:dyDescent="0.25">
      <c r="A18987" s="21" t="str">
        <f t="shared" si="296"/>
        <v>MOW H3C FAAA_2029</v>
      </c>
      <c r="B18987" t="s">
        <v>130</v>
      </c>
      <c r="C18987" t="s">
        <v>142</v>
      </c>
      <c r="D18987" t="s">
        <v>18</v>
      </c>
      <c r="E18987" t="s">
        <v>5</v>
      </c>
      <c r="F18987" t="s">
        <v>8</v>
      </c>
      <c r="G18987">
        <v>0</v>
      </c>
      <c r="H18987">
        <v>0</v>
      </c>
      <c r="I18987">
        <v>0</v>
      </c>
      <c r="J18987">
        <v>0</v>
      </c>
      <c r="L18987" s="51">
        <v>47483</v>
      </c>
      <c r="M18987">
        <v>6</v>
      </c>
      <c r="N18987">
        <v>0</v>
      </c>
    </row>
    <row r="18988" spans="1:14" x14ac:dyDescent="0.25">
      <c r="A18988" s="21" t="str">
        <f t="shared" si="296"/>
        <v>MOW H3C FAAA_2030</v>
      </c>
      <c r="B18988" t="s">
        <v>130</v>
      </c>
      <c r="C18988" t="s">
        <v>142</v>
      </c>
      <c r="D18988" t="s">
        <v>18</v>
      </c>
      <c r="E18988" t="s">
        <v>5</v>
      </c>
      <c r="F18988" t="s">
        <v>8</v>
      </c>
      <c r="G18988">
        <v>0</v>
      </c>
      <c r="H18988">
        <v>0</v>
      </c>
      <c r="I18988">
        <v>0</v>
      </c>
      <c r="J18988">
        <v>0</v>
      </c>
      <c r="L18988" s="51">
        <v>47848</v>
      </c>
      <c r="M18988">
        <v>7</v>
      </c>
      <c r="N18988">
        <v>0</v>
      </c>
    </row>
    <row r="18989" spans="1:14" x14ac:dyDescent="0.25">
      <c r="A18989" s="21" t="str">
        <f t="shared" si="296"/>
        <v>MOW H3C FAAA_2031</v>
      </c>
      <c r="B18989" t="s">
        <v>130</v>
      </c>
      <c r="C18989" t="s">
        <v>142</v>
      </c>
      <c r="D18989" t="s">
        <v>18</v>
      </c>
      <c r="E18989" t="s">
        <v>5</v>
      </c>
      <c r="F18989" t="s">
        <v>8</v>
      </c>
      <c r="G18989">
        <v>0</v>
      </c>
      <c r="H18989">
        <v>0</v>
      </c>
      <c r="I18989">
        <v>0</v>
      </c>
      <c r="J18989">
        <v>0</v>
      </c>
      <c r="L18989" s="51">
        <v>48213</v>
      </c>
      <c r="M18989">
        <v>8</v>
      </c>
      <c r="N18989">
        <v>0</v>
      </c>
    </row>
    <row r="18990" spans="1:14" x14ac:dyDescent="0.25">
      <c r="A18990" s="21" t="str">
        <f t="shared" si="296"/>
        <v>MOW H3C FAAA_2032</v>
      </c>
      <c r="B18990" t="s">
        <v>130</v>
      </c>
      <c r="C18990" t="s">
        <v>142</v>
      </c>
      <c r="D18990" t="s">
        <v>18</v>
      </c>
      <c r="E18990" t="s">
        <v>5</v>
      </c>
      <c r="F18990" t="s">
        <v>8</v>
      </c>
      <c r="G18990">
        <v>0</v>
      </c>
      <c r="H18990">
        <v>0</v>
      </c>
      <c r="I18990">
        <v>0</v>
      </c>
      <c r="J18990">
        <v>0</v>
      </c>
      <c r="L18990" s="51">
        <v>48579</v>
      </c>
      <c r="M18990">
        <v>9</v>
      </c>
      <c r="N18990">
        <v>0</v>
      </c>
    </row>
    <row r="18991" spans="1:14" x14ac:dyDescent="0.25">
      <c r="A18991" s="21" t="str">
        <f t="shared" si="296"/>
        <v>MOW H3C FAAA_2033</v>
      </c>
      <c r="B18991" t="s">
        <v>130</v>
      </c>
      <c r="C18991" t="s">
        <v>142</v>
      </c>
      <c r="D18991" t="s">
        <v>18</v>
      </c>
      <c r="E18991" t="s">
        <v>5</v>
      </c>
      <c r="F18991" t="s">
        <v>8</v>
      </c>
      <c r="G18991">
        <v>0</v>
      </c>
      <c r="H18991">
        <v>0</v>
      </c>
      <c r="I18991">
        <v>0</v>
      </c>
      <c r="J18991">
        <v>0</v>
      </c>
      <c r="L18991" s="51">
        <v>48944</v>
      </c>
      <c r="M18991">
        <v>10</v>
      </c>
      <c r="N18991">
        <v>0</v>
      </c>
    </row>
    <row r="18992" spans="1:14" x14ac:dyDescent="0.25">
      <c r="A18992" s="21" t="str">
        <f t="shared" si="296"/>
        <v>MOW H3C FAAA_2034</v>
      </c>
      <c r="B18992" t="s">
        <v>130</v>
      </c>
      <c r="C18992" t="s">
        <v>142</v>
      </c>
      <c r="D18992" t="s">
        <v>18</v>
      </c>
      <c r="E18992" t="s">
        <v>5</v>
      </c>
      <c r="F18992" t="s">
        <v>8</v>
      </c>
      <c r="G18992">
        <v>0</v>
      </c>
      <c r="H18992">
        <v>0</v>
      </c>
      <c r="I18992">
        <v>0</v>
      </c>
      <c r="J18992">
        <v>0</v>
      </c>
      <c r="L18992" s="51">
        <v>49309</v>
      </c>
      <c r="M18992">
        <v>11</v>
      </c>
      <c r="N18992">
        <v>0</v>
      </c>
    </row>
    <row r="18993" spans="1:14" x14ac:dyDescent="0.25">
      <c r="A18993" s="21" t="str">
        <f t="shared" si="296"/>
        <v>MOW H3C FAAA_2035</v>
      </c>
      <c r="B18993" t="s">
        <v>130</v>
      </c>
      <c r="C18993" t="s">
        <v>142</v>
      </c>
      <c r="D18993" t="s">
        <v>18</v>
      </c>
      <c r="E18993" t="s">
        <v>5</v>
      </c>
      <c r="F18993" t="s">
        <v>8</v>
      </c>
      <c r="G18993">
        <v>0</v>
      </c>
      <c r="H18993">
        <v>0</v>
      </c>
      <c r="I18993">
        <v>0</v>
      </c>
      <c r="J18993">
        <v>0</v>
      </c>
      <c r="L18993" s="51">
        <v>49674</v>
      </c>
      <c r="M18993">
        <v>12</v>
      </c>
      <c r="N18993">
        <v>0</v>
      </c>
    </row>
    <row r="18994" spans="1:14" x14ac:dyDescent="0.25">
      <c r="A18994" s="21" t="str">
        <f t="shared" si="296"/>
        <v>MOW H3C FAAA_2036</v>
      </c>
      <c r="B18994" t="s">
        <v>130</v>
      </c>
      <c r="C18994" t="s">
        <v>142</v>
      </c>
      <c r="D18994" t="s">
        <v>18</v>
      </c>
      <c r="E18994" t="s">
        <v>5</v>
      </c>
      <c r="F18994" t="s">
        <v>8</v>
      </c>
      <c r="G18994">
        <v>0</v>
      </c>
      <c r="H18994">
        <v>0</v>
      </c>
      <c r="I18994">
        <v>0</v>
      </c>
      <c r="J18994">
        <v>0</v>
      </c>
      <c r="L18994" s="51">
        <v>50040</v>
      </c>
      <c r="M18994">
        <v>13</v>
      </c>
      <c r="N18994">
        <v>0</v>
      </c>
    </row>
    <row r="18995" spans="1:14" x14ac:dyDescent="0.25">
      <c r="A18995" s="21" t="str">
        <f t="shared" si="296"/>
        <v>MOW H3C FAAA_2037</v>
      </c>
      <c r="B18995" t="s">
        <v>130</v>
      </c>
      <c r="C18995" t="s">
        <v>142</v>
      </c>
      <c r="D18995" t="s">
        <v>18</v>
      </c>
      <c r="E18995" t="s">
        <v>5</v>
      </c>
      <c r="F18995" t="s">
        <v>8</v>
      </c>
      <c r="G18995">
        <v>0</v>
      </c>
      <c r="H18995">
        <v>0</v>
      </c>
      <c r="I18995">
        <v>0</v>
      </c>
      <c r="J18995">
        <v>0</v>
      </c>
      <c r="L18995" s="51">
        <v>50405</v>
      </c>
      <c r="M18995">
        <v>14</v>
      </c>
      <c r="N18995">
        <v>0</v>
      </c>
    </row>
    <row r="18996" spans="1:14" x14ac:dyDescent="0.25">
      <c r="A18996" s="21" t="str">
        <f t="shared" si="296"/>
        <v>MOW H3C FAAA_2038</v>
      </c>
      <c r="B18996" t="s">
        <v>130</v>
      </c>
      <c r="C18996" t="s">
        <v>142</v>
      </c>
      <c r="D18996" t="s">
        <v>18</v>
      </c>
      <c r="E18996" t="s">
        <v>5</v>
      </c>
      <c r="F18996" t="s">
        <v>8</v>
      </c>
      <c r="G18996">
        <v>0</v>
      </c>
      <c r="H18996">
        <v>0</v>
      </c>
      <c r="I18996">
        <v>0</v>
      </c>
      <c r="J18996">
        <v>0</v>
      </c>
      <c r="L18996" s="51">
        <v>50770</v>
      </c>
      <c r="M18996">
        <v>15</v>
      </c>
      <c r="N18996">
        <v>0</v>
      </c>
    </row>
    <row r="18997" spans="1:14" x14ac:dyDescent="0.25">
      <c r="A18997" s="21" t="str">
        <f t="shared" si="296"/>
        <v>MOW H3C FAAA_2039</v>
      </c>
      <c r="B18997" t="s">
        <v>130</v>
      </c>
      <c r="C18997" t="s">
        <v>142</v>
      </c>
      <c r="D18997" t="s">
        <v>18</v>
      </c>
      <c r="E18997" t="s">
        <v>5</v>
      </c>
      <c r="F18997" t="s">
        <v>8</v>
      </c>
      <c r="G18997">
        <v>0</v>
      </c>
      <c r="H18997">
        <v>0</v>
      </c>
      <c r="I18997">
        <v>0</v>
      </c>
      <c r="J18997">
        <v>0</v>
      </c>
      <c r="L18997" s="51">
        <v>51135</v>
      </c>
      <c r="M18997">
        <v>16</v>
      </c>
      <c r="N18997">
        <v>0</v>
      </c>
    </row>
    <row r="18998" spans="1:14" x14ac:dyDescent="0.25">
      <c r="A18998" s="21" t="str">
        <f t="shared" si="296"/>
        <v>MOW H3C FAAA_2040</v>
      </c>
      <c r="B18998" t="s">
        <v>130</v>
      </c>
      <c r="C18998" t="s">
        <v>142</v>
      </c>
      <c r="D18998" t="s">
        <v>18</v>
      </c>
      <c r="E18998" t="s">
        <v>5</v>
      </c>
      <c r="F18998" t="s">
        <v>8</v>
      </c>
      <c r="G18998">
        <v>0</v>
      </c>
      <c r="H18998">
        <v>0</v>
      </c>
      <c r="I18998">
        <v>0</v>
      </c>
      <c r="J18998">
        <v>0</v>
      </c>
      <c r="L18998" s="51">
        <v>51501</v>
      </c>
      <c r="M18998">
        <v>17</v>
      </c>
      <c r="N18998">
        <v>0</v>
      </c>
    </row>
    <row r="18999" spans="1:14" x14ac:dyDescent="0.25">
      <c r="A18999" s="21" t="str">
        <f t="shared" si="296"/>
        <v>MOW H3C FAAA_2041</v>
      </c>
      <c r="B18999" t="s">
        <v>130</v>
      </c>
      <c r="C18999" t="s">
        <v>142</v>
      </c>
      <c r="D18999" t="s">
        <v>18</v>
      </c>
      <c r="E18999" t="s">
        <v>5</v>
      </c>
      <c r="F18999" t="s">
        <v>8</v>
      </c>
      <c r="G18999">
        <v>0</v>
      </c>
      <c r="H18999">
        <v>0</v>
      </c>
      <c r="I18999">
        <v>0</v>
      </c>
      <c r="J18999">
        <v>0</v>
      </c>
      <c r="L18999" s="51">
        <v>51866</v>
      </c>
      <c r="M18999">
        <v>18</v>
      </c>
      <c r="N18999">
        <v>0</v>
      </c>
    </row>
    <row r="19000" spans="1:14" x14ac:dyDescent="0.25">
      <c r="A19000" s="21" t="str">
        <f t="shared" si="296"/>
        <v>MOW H3C FAAA_2042</v>
      </c>
      <c r="B19000" t="s">
        <v>130</v>
      </c>
      <c r="C19000" t="s">
        <v>142</v>
      </c>
      <c r="D19000" t="s">
        <v>18</v>
      </c>
      <c r="E19000" t="s">
        <v>5</v>
      </c>
      <c r="F19000" t="s">
        <v>8</v>
      </c>
      <c r="G19000">
        <v>0</v>
      </c>
      <c r="H19000">
        <v>0</v>
      </c>
      <c r="I19000">
        <v>0</v>
      </c>
      <c r="J19000">
        <v>0</v>
      </c>
      <c r="L19000" s="51">
        <v>52231</v>
      </c>
      <c r="M19000">
        <v>19</v>
      </c>
      <c r="N19000">
        <v>0</v>
      </c>
    </row>
    <row r="19001" spans="1:14" x14ac:dyDescent="0.25">
      <c r="A19001" s="21" t="str">
        <f t="shared" si="296"/>
        <v>MOW H3C FAAA_2043</v>
      </c>
      <c r="B19001" t="s">
        <v>130</v>
      </c>
      <c r="C19001" t="s">
        <v>142</v>
      </c>
      <c r="D19001" t="s">
        <v>18</v>
      </c>
      <c r="E19001" t="s">
        <v>5</v>
      </c>
      <c r="F19001" t="s">
        <v>8</v>
      </c>
      <c r="G19001">
        <v>0</v>
      </c>
      <c r="H19001">
        <v>0</v>
      </c>
      <c r="I19001">
        <v>0</v>
      </c>
      <c r="J19001">
        <v>0</v>
      </c>
      <c r="L19001" s="51">
        <v>52596</v>
      </c>
      <c r="M19001">
        <v>20</v>
      </c>
      <c r="N19001">
        <v>0</v>
      </c>
    </row>
    <row r="19002" spans="1:14" x14ac:dyDescent="0.25">
      <c r="A19002" s="21" t="str">
        <f t="shared" si="296"/>
        <v>MOW HBC FAAA_2024</v>
      </c>
      <c r="B19002" t="s">
        <v>130</v>
      </c>
      <c r="C19002" t="s">
        <v>142</v>
      </c>
      <c r="D19002" t="s">
        <v>80</v>
      </c>
      <c r="E19002" t="s">
        <v>29</v>
      </c>
      <c r="F19002" t="s">
        <v>28</v>
      </c>
      <c r="K19002">
        <v>0</v>
      </c>
      <c r="L19002" s="51">
        <v>45657</v>
      </c>
      <c r="M19002">
        <v>1</v>
      </c>
    </row>
    <row r="19003" spans="1:14" x14ac:dyDescent="0.25">
      <c r="A19003" s="21" t="str">
        <f t="shared" si="296"/>
        <v>MOW HBC FAAA_2025</v>
      </c>
      <c r="B19003" t="s">
        <v>130</v>
      </c>
      <c r="C19003" t="s">
        <v>142</v>
      </c>
      <c r="D19003" t="s">
        <v>80</v>
      </c>
      <c r="E19003" t="s">
        <v>29</v>
      </c>
      <c r="F19003" t="s">
        <v>28</v>
      </c>
      <c r="K19003">
        <v>0</v>
      </c>
      <c r="L19003" s="51">
        <v>46022</v>
      </c>
      <c r="M19003">
        <v>2</v>
      </c>
    </row>
    <row r="19004" spans="1:14" x14ac:dyDescent="0.25">
      <c r="A19004" s="21" t="str">
        <f t="shared" si="296"/>
        <v>MOW HBC FAAA_2026</v>
      </c>
      <c r="B19004" t="s">
        <v>130</v>
      </c>
      <c r="C19004" t="s">
        <v>142</v>
      </c>
      <c r="D19004" t="s">
        <v>80</v>
      </c>
      <c r="E19004" t="s">
        <v>29</v>
      </c>
      <c r="F19004" t="s">
        <v>28</v>
      </c>
      <c r="K19004">
        <v>0</v>
      </c>
      <c r="L19004" s="51">
        <v>46387</v>
      </c>
      <c r="M19004">
        <v>3</v>
      </c>
    </row>
    <row r="19005" spans="1:14" x14ac:dyDescent="0.25">
      <c r="A19005" s="21" t="str">
        <f t="shared" si="296"/>
        <v>MOW HBC FAAA_2027</v>
      </c>
      <c r="B19005" t="s">
        <v>130</v>
      </c>
      <c r="C19005" t="s">
        <v>142</v>
      </c>
      <c r="D19005" t="s">
        <v>80</v>
      </c>
      <c r="E19005" t="s">
        <v>29</v>
      </c>
      <c r="F19005" t="s">
        <v>28</v>
      </c>
      <c r="K19005">
        <v>0</v>
      </c>
      <c r="L19005" s="51">
        <v>46752</v>
      </c>
      <c r="M19005">
        <v>4</v>
      </c>
    </row>
    <row r="19006" spans="1:14" x14ac:dyDescent="0.25">
      <c r="A19006" s="21" t="str">
        <f t="shared" si="296"/>
        <v>MOW HBC FAAA_2028</v>
      </c>
      <c r="B19006" t="s">
        <v>130</v>
      </c>
      <c r="C19006" t="s">
        <v>142</v>
      </c>
      <c r="D19006" t="s">
        <v>80</v>
      </c>
      <c r="E19006" t="s">
        <v>29</v>
      </c>
      <c r="F19006" t="s">
        <v>28</v>
      </c>
      <c r="K19006">
        <v>0</v>
      </c>
      <c r="L19006" s="51">
        <v>47118</v>
      </c>
      <c r="M19006">
        <v>5</v>
      </c>
    </row>
    <row r="19007" spans="1:14" x14ac:dyDescent="0.25">
      <c r="A19007" s="21" t="str">
        <f t="shared" si="296"/>
        <v>MOW HBC FAAA_2029</v>
      </c>
      <c r="B19007" t="s">
        <v>130</v>
      </c>
      <c r="C19007" t="s">
        <v>142</v>
      </c>
      <c r="D19007" t="s">
        <v>80</v>
      </c>
      <c r="E19007" t="s">
        <v>29</v>
      </c>
      <c r="F19007" t="s">
        <v>28</v>
      </c>
      <c r="K19007">
        <v>0</v>
      </c>
      <c r="L19007" s="51">
        <v>47483</v>
      </c>
      <c r="M19007">
        <v>6</v>
      </c>
    </row>
    <row r="19008" spans="1:14" x14ac:dyDescent="0.25">
      <c r="A19008" s="21" t="str">
        <f t="shared" si="296"/>
        <v>MOW HBC FAAA_2030</v>
      </c>
      <c r="B19008" t="s">
        <v>130</v>
      </c>
      <c r="C19008" t="s">
        <v>142</v>
      </c>
      <c r="D19008" t="s">
        <v>80</v>
      </c>
      <c r="E19008" t="s">
        <v>29</v>
      </c>
      <c r="F19008" t="s">
        <v>28</v>
      </c>
      <c r="K19008">
        <v>0</v>
      </c>
      <c r="L19008" s="51">
        <v>47848</v>
      </c>
      <c r="M19008">
        <v>7</v>
      </c>
    </row>
    <row r="19009" spans="1:13" x14ac:dyDescent="0.25">
      <c r="A19009" s="21" t="str">
        <f t="shared" si="296"/>
        <v>MOW HBC FAAA_2031</v>
      </c>
      <c r="B19009" t="s">
        <v>130</v>
      </c>
      <c r="C19009" t="s">
        <v>142</v>
      </c>
      <c r="D19009" t="s">
        <v>80</v>
      </c>
      <c r="E19009" t="s">
        <v>29</v>
      </c>
      <c r="F19009" t="s">
        <v>28</v>
      </c>
      <c r="K19009">
        <v>0</v>
      </c>
      <c r="L19009" s="51">
        <v>48213</v>
      </c>
      <c r="M19009">
        <v>8</v>
      </c>
    </row>
    <row r="19010" spans="1:13" x14ac:dyDescent="0.25">
      <c r="A19010" s="21" t="str">
        <f t="shared" ref="A19010:A19073" si="297">B19010&amp;" "&amp;D19010&amp;" "&amp;C19010&amp;"_"&amp;YEAR(L19010)</f>
        <v>MOW HBC FAAA_2032</v>
      </c>
      <c r="B19010" t="s">
        <v>130</v>
      </c>
      <c r="C19010" t="s">
        <v>142</v>
      </c>
      <c r="D19010" t="s">
        <v>80</v>
      </c>
      <c r="E19010" t="s">
        <v>29</v>
      </c>
      <c r="F19010" t="s">
        <v>28</v>
      </c>
      <c r="K19010">
        <v>0</v>
      </c>
      <c r="L19010" s="51">
        <v>48579</v>
      </c>
      <c r="M19010">
        <v>9</v>
      </c>
    </row>
    <row r="19011" spans="1:13" x14ac:dyDescent="0.25">
      <c r="A19011" s="21" t="str">
        <f t="shared" si="297"/>
        <v>MOW HBC FAAA_2033</v>
      </c>
      <c r="B19011" t="s">
        <v>130</v>
      </c>
      <c r="C19011" t="s">
        <v>142</v>
      </c>
      <c r="D19011" t="s">
        <v>80</v>
      </c>
      <c r="E19011" t="s">
        <v>29</v>
      </c>
      <c r="F19011" t="s">
        <v>28</v>
      </c>
      <c r="K19011">
        <v>0</v>
      </c>
      <c r="L19011" s="51">
        <v>48944</v>
      </c>
      <c r="M19011">
        <v>10</v>
      </c>
    </row>
    <row r="19012" spans="1:13" x14ac:dyDescent="0.25">
      <c r="A19012" s="21" t="str">
        <f t="shared" si="297"/>
        <v>MOW HBC FAAA_2034</v>
      </c>
      <c r="B19012" t="s">
        <v>130</v>
      </c>
      <c r="C19012" t="s">
        <v>142</v>
      </c>
      <c r="D19012" t="s">
        <v>80</v>
      </c>
      <c r="E19012" t="s">
        <v>29</v>
      </c>
      <c r="F19012" t="s">
        <v>28</v>
      </c>
      <c r="K19012">
        <v>0</v>
      </c>
      <c r="L19012" s="51">
        <v>49309</v>
      </c>
      <c r="M19012">
        <v>11</v>
      </c>
    </row>
    <row r="19013" spans="1:13" x14ac:dyDescent="0.25">
      <c r="A19013" s="21" t="str">
        <f t="shared" si="297"/>
        <v>MOW HBC FAAA_2035</v>
      </c>
      <c r="B19013" t="s">
        <v>130</v>
      </c>
      <c r="C19013" t="s">
        <v>142</v>
      </c>
      <c r="D19013" t="s">
        <v>80</v>
      </c>
      <c r="E19013" t="s">
        <v>29</v>
      </c>
      <c r="F19013" t="s">
        <v>28</v>
      </c>
      <c r="K19013">
        <v>0</v>
      </c>
      <c r="L19013" s="51">
        <v>49674</v>
      </c>
      <c r="M19013">
        <v>12</v>
      </c>
    </row>
    <row r="19014" spans="1:13" x14ac:dyDescent="0.25">
      <c r="A19014" s="21" t="str">
        <f t="shared" si="297"/>
        <v>MOW HBC FAAA_2036</v>
      </c>
      <c r="B19014" t="s">
        <v>130</v>
      </c>
      <c r="C19014" t="s">
        <v>142</v>
      </c>
      <c r="D19014" t="s">
        <v>80</v>
      </c>
      <c r="E19014" t="s">
        <v>29</v>
      </c>
      <c r="F19014" t="s">
        <v>28</v>
      </c>
      <c r="K19014">
        <v>0</v>
      </c>
      <c r="L19014" s="51">
        <v>50040</v>
      </c>
      <c r="M19014">
        <v>13</v>
      </c>
    </row>
    <row r="19015" spans="1:13" x14ac:dyDescent="0.25">
      <c r="A19015" s="21" t="str">
        <f t="shared" si="297"/>
        <v>MOW HBC FAAA_2037</v>
      </c>
      <c r="B19015" t="s">
        <v>130</v>
      </c>
      <c r="C19015" t="s">
        <v>142</v>
      </c>
      <c r="D19015" t="s">
        <v>80</v>
      </c>
      <c r="E19015" t="s">
        <v>29</v>
      </c>
      <c r="F19015" t="s">
        <v>28</v>
      </c>
      <c r="K19015">
        <v>0</v>
      </c>
      <c r="L19015" s="51">
        <v>50405</v>
      </c>
      <c r="M19015">
        <v>14</v>
      </c>
    </row>
    <row r="19016" spans="1:13" x14ac:dyDescent="0.25">
      <c r="A19016" s="21" t="str">
        <f t="shared" si="297"/>
        <v>MOW HBC FAAA_2038</v>
      </c>
      <c r="B19016" t="s">
        <v>130</v>
      </c>
      <c r="C19016" t="s">
        <v>142</v>
      </c>
      <c r="D19016" t="s">
        <v>80</v>
      </c>
      <c r="E19016" t="s">
        <v>29</v>
      </c>
      <c r="F19016" t="s">
        <v>28</v>
      </c>
      <c r="K19016">
        <v>0</v>
      </c>
      <c r="L19016" s="51">
        <v>50770</v>
      </c>
      <c r="M19016">
        <v>15</v>
      </c>
    </row>
    <row r="19017" spans="1:13" x14ac:dyDescent="0.25">
      <c r="A19017" s="21" t="str">
        <f t="shared" si="297"/>
        <v>MOW HBC FAAA_2039</v>
      </c>
      <c r="B19017" t="s">
        <v>130</v>
      </c>
      <c r="C19017" t="s">
        <v>142</v>
      </c>
      <c r="D19017" t="s">
        <v>80</v>
      </c>
      <c r="E19017" t="s">
        <v>29</v>
      </c>
      <c r="F19017" t="s">
        <v>28</v>
      </c>
      <c r="K19017">
        <v>0</v>
      </c>
      <c r="L19017" s="51">
        <v>51135</v>
      </c>
      <c r="M19017">
        <v>16</v>
      </c>
    </row>
    <row r="19018" spans="1:13" x14ac:dyDescent="0.25">
      <c r="A19018" s="21" t="str">
        <f t="shared" si="297"/>
        <v>MOW HBC FAAA_2040</v>
      </c>
      <c r="B19018" t="s">
        <v>130</v>
      </c>
      <c r="C19018" t="s">
        <v>142</v>
      </c>
      <c r="D19018" t="s">
        <v>80</v>
      </c>
      <c r="E19018" t="s">
        <v>29</v>
      </c>
      <c r="F19018" t="s">
        <v>28</v>
      </c>
      <c r="K19018">
        <v>5755.9560546875</v>
      </c>
      <c r="L19018" s="51">
        <v>51501</v>
      </c>
      <c r="M19018">
        <v>17</v>
      </c>
    </row>
    <row r="19019" spans="1:13" x14ac:dyDescent="0.25">
      <c r="A19019" s="21" t="str">
        <f t="shared" si="297"/>
        <v>MOW HBC FAAA_2041</v>
      </c>
      <c r="B19019" t="s">
        <v>130</v>
      </c>
      <c r="C19019" t="s">
        <v>142</v>
      </c>
      <c r="D19019" t="s">
        <v>80</v>
      </c>
      <c r="E19019" t="s">
        <v>29</v>
      </c>
      <c r="F19019" t="s">
        <v>28</v>
      </c>
      <c r="K19019">
        <v>2499.523193359375</v>
      </c>
      <c r="L19019" s="51">
        <v>51866</v>
      </c>
      <c r="M19019">
        <v>18</v>
      </c>
    </row>
    <row r="19020" spans="1:13" x14ac:dyDescent="0.25">
      <c r="A19020" s="21" t="str">
        <f t="shared" si="297"/>
        <v>MOW HBC FAAA_2042</v>
      </c>
      <c r="B19020" t="s">
        <v>130</v>
      </c>
      <c r="C19020" t="s">
        <v>142</v>
      </c>
      <c r="D19020" t="s">
        <v>80</v>
      </c>
      <c r="E19020" t="s">
        <v>29</v>
      </c>
      <c r="F19020" t="s">
        <v>28</v>
      </c>
      <c r="K19020">
        <v>5696.220703125</v>
      </c>
      <c r="L19020" s="51">
        <v>52231</v>
      </c>
      <c r="M19020">
        <v>19</v>
      </c>
    </row>
    <row r="19021" spans="1:13" x14ac:dyDescent="0.25">
      <c r="A19021" s="21" t="str">
        <f t="shared" si="297"/>
        <v>MOW HBC FAAA_2043</v>
      </c>
      <c r="B19021" t="s">
        <v>130</v>
      </c>
      <c r="C19021" t="s">
        <v>142</v>
      </c>
      <c r="D19021" t="s">
        <v>80</v>
      </c>
      <c r="E19021" t="s">
        <v>29</v>
      </c>
      <c r="F19021" t="s">
        <v>28</v>
      </c>
      <c r="K19021">
        <v>10514.1845703125</v>
      </c>
      <c r="L19021" s="51">
        <v>52596</v>
      </c>
      <c r="M19021">
        <v>20</v>
      </c>
    </row>
    <row r="19022" spans="1:13" x14ac:dyDescent="0.25">
      <c r="A19022" s="21" t="str">
        <f t="shared" si="297"/>
        <v>MOW HBC FAAA_2024</v>
      </c>
      <c r="B19022" t="s">
        <v>130</v>
      </c>
      <c r="C19022" t="s">
        <v>142</v>
      </c>
      <c r="D19022" t="s">
        <v>80</v>
      </c>
      <c r="E19022" t="s">
        <v>29</v>
      </c>
      <c r="F19022" t="s">
        <v>31</v>
      </c>
      <c r="K19022">
        <v>0</v>
      </c>
      <c r="L19022" s="51">
        <v>45657</v>
      </c>
      <c r="M19022">
        <v>1</v>
      </c>
    </row>
    <row r="19023" spans="1:13" x14ac:dyDescent="0.25">
      <c r="A19023" s="21" t="str">
        <f t="shared" si="297"/>
        <v>MOW HBC FAAA_2025</v>
      </c>
      <c r="B19023" t="s">
        <v>130</v>
      </c>
      <c r="C19023" t="s">
        <v>142</v>
      </c>
      <c r="D19023" t="s">
        <v>80</v>
      </c>
      <c r="E19023" t="s">
        <v>29</v>
      </c>
      <c r="F19023" t="s">
        <v>31</v>
      </c>
      <c r="K19023">
        <v>0</v>
      </c>
      <c r="L19023" s="51">
        <v>46022</v>
      </c>
      <c r="M19023">
        <v>2</v>
      </c>
    </row>
    <row r="19024" spans="1:13" x14ac:dyDescent="0.25">
      <c r="A19024" s="21" t="str">
        <f t="shared" si="297"/>
        <v>MOW HBC FAAA_2026</v>
      </c>
      <c r="B19024" t="s">
        <v>130</v>
      </c>
      <c r="C19024" t="s">
        <v>142</v>
      </c>
      <c r="D19024" t="s">
        <v>80</v>
      </c>
      <c r="E19024" t="s">
        <v>29</v>
      </c>
      <c r="F19024" t="s">
        <v>31</v>
      </c>
      <c r="K19024">
        <v>0</v>
      </c>
      <c r="L19024" s="51">
        <v>46387</v>
      </c>
      <c r="M19024">
        <v>3</v>
      </c>
    </row>
    <row r="19025" spans="1:13" x14ac:dyDescent="0.25">
      <c r="A19025" s="21" t="str">
        <f t="shared" si="297"/>
        <v>MOW HBC FAAA_2027</v>
      </c>
      <c r="B19025" t="s">
        <v>130</v>
      </c>
      <c r="C19025" t="s">
        <v>142</v>
      </c>
      <c r="D19025" t="s">
        <v>80</v>
      </c>
      <c r="E19025" t="s">
        <v>29</v>
      </c>
      <c r="F19025" t="s">
        <v>31</v>
      </c>
      <c r="K19025">
        <v>0</v>
      </c>
      <c r="L19025" s="51">
        <v>46752</v>
      </c>
      <c r="M19025">
        <v>4</v>
      </c>
    </row>
    <row r="19026" spans="1:13" x14ac:dyDescent="0.25">
      <c r="A19026" s="21" t="str">
        <f t="shared" si="297"/>
        <v>MOW HBC FAAA_2028</v>
      </c>
      <c r="B19026" t="s">
        <v>130</v>
      </c>
      <c r="C19026" t="s">
        <v>142</v>
      </c>
      <c r="D19026" t="s">
        <v>80</v>
      </c>
      <c r="E19026" t="s">
        <v>29</v>
      </c>
      <c r="F19026" t="s">
        <v>31</v>
      </c>
      <c r="K19026">
        <v>0</v>
      </c>
      <c r="L19026" s="51">
        <v>47118</v>
      </c>
      <c r="M19026">
        <v>5</v>
      </c>
    </row>
    <row r="19027" spans="1:13" x14ac:dyDescent="0.25">
      <c r="A19027" s="21" t="str">
        <f t="shared" si="297"/>
        <v>MOW HBC FAAA_2029</v>
      </c>
      <c r="B19027" t="s">
        <v>130</v>
      </c>
      <c r="C19027" t="s">
        <v>142</v>
      </c>
      <c r="D19027" t="s">
        <v>80</v>
      </c>
      <c r="E19027" t="s">
        <v>29</v>
      </c>
      <c r="F19027" t="s">
        <v>31</v>
      </c>
      <c r="K19027">
        <v>0</v>
      </c>
      <c r="L19027" s="51">
        <v>47483</v>
      </c>
      <c r="M19027">
        <v>6</v>
      </c>
    </row>
    <row r="19028" spans="1:13" x14ac:dyDescent="0.25">
      <c r="A19028" s="21" t="str">
        <f t="shared" si="297"/>
        <v>MOW HBC FAAA_2030</v>
      </c>
      <c r="B19028" t="s">
        <v>130</v>
      </c>
      <c r="C19028" t="s">
        <v>142</v>
      </c>
      <c r="D19028" t="s">
        <v>80</v>
      </c>
      <c r="E19028" t="s">
        <v>29</v>
      </c>
      <c r="F19028" t="s">
        <v>31</v>
      </c>
      <c r="K19028">
        <v>0</v>
      </c>
      <c r="L19028" s="51">
        <v>47848</v>
      </c>
      <c r="M19028">
        <v>7</v>
      </c>
    </row>
    <row r="19029" spans="1:13" x14ac:dyDescent="0.25">
      <c r="A19029" s="21" t="str">
        <f t="shared" si="297"/>
        <v>MOW HBC FAAA_2031</v>
      </c>
      <c r="B19029" t="s">
        <v>130</v>
      </c>
      <c r="C19029" t="s">
        <v>142</v>
      </c>
      <c r="D19029" t="s">
        <v>80</v>
      </c>
      <c r="E19029" t="s">
        <v>29</v>
      </c>
      <c r="F19029" t="s">
        <v>31</v>
      </c>
      <c r="K19029">
        <v>0</v>
      </c>
      <c r="L19029" s="51">
        <v>48213</v>
      </c>
      <c r="M19029">
        <v>8</v>
      </c>
    </row>
    <row r="19030" spans="1:13" x14ac:dyDescent="0.25">
      <c r="A19030" s="21" t="str">
        <f t="shared" si="297"/>
        <v>MOW HBC FAAA_2032</v>
      </c>
      <c r="B19030" t="s">
        <v>130</v>
      </c>
      <c r="C19030" t="s">
        <v>142</v>
      </c>
      <c r="D19030" t="s">
        <v>80</v>
      </c>
      <c r="E19030" t="s">
        <v>29</v>
      </c>
      <c r="F19030" t="s">
        <v>31</v>
      </c>
      <c r="K19030">
        <v>0</v>
      </c>
      <c r="L19030" s="51">
        <v>48579</v>
      </c>
      <c r="M19030">
        <v>9</v>
      </c>
    </row>
    <row r="19031" spans="1:13" x14ac:dyDescent="0.25">
      <c r="A19031" s="21" t="str">
        <f t="shared" si="297"/>
        <v>MOW HBC FAAA_2033</v>
      </c>
      <c r="B19031" t="s">
        <v>130</v>
      </c>
      <c r="C19031" t="s">
        <v>142</v>
      </c>
      <c r="D19031" t="s">
        <v>80</v>
      </c>
      <c r="E19031" t="s">
        <v>29</v>
      </c>
      <c r="F19031" t="s">
        <v>31</v>
      </c>
      <c r="K19031">
        <v>0</v>
      </c>
      <c r="L19031" s="51">
        <v>48944</v>
      </c>
      <c r="M19031">
        <v>10</v>
      </c>
    </row>
    <row r="19032" spans="1:13" x14ac:dyDescent="0.25">
      <c r="A19032" s="21" t="str">
        <f t="shared" si="297"/>
        <v>MOW HBC FAAA_2034</v>
      </c>
      <c r="B19032" t="s">
        <v>130</v>
      </c>
      <c r="C19032" t="s">
        <v>142</v>
      </c>
      <c r="D19032" t="s">
        <v>80</v>
      </c>
      <c r="E19032" t="s">
        <v>29</v>
      </c>
      <c r="F19032" t="s">
        <v>31</v>
      </c>
      <c r="K19032">
        <v>0</v>
      </c>
      <c r="L19032" s="51">
        <v>49309</v>
      </c>
      <c r="M19032">
        <v>11</v>
      </c>
    </row>
    <row r="19033" spans="1:13" x14ac:dyDescent="0.25">
      <c r="A19033" s="21" t="str">
        <f t="shared" si="297"/>
        <v>MOW HBC FAAA_2035</v>
      </c>
      <c r="B19033" t="s">
        <v>130</v>
      </c>
      <c r="C19033" t="s">
        <v>142</v>
      </c>
      <c r="D19033" t="s">
        <v>80</v>
      </c>
      <c r="E19033" t="s">
        <v>29</v>
      </c>
      <c r="F19033" t="s">
        <v>31</v>
      </c>
      <c r="K19033">
        <v>0</v>
      </c>
      <c r="L19033" s="51">
        <v>49674</v>
      </c>
      <c r="M19033">
        <v>12</v>
      </c>
    </row>
    <row r="19034" spans="1:13" x14ac:dyDescent="0.25">
      <c r="A19034" s="21" t="str">
        <f t="shared" si="297"/>
        <v>MOW HBC FAAA_2036</v>
      </c>
      <c r="B19034" t="s">
        <v>130</v>
      </c>
      <c r="C19034" t="s">
        <v>142</v>
      </c>
      <c r="D19034" t="s">
        <v>80</v>
      </c>
      <c r="E19034" t="s">
        <v>29</v>
      </c>
      <c r="F19034" t="s">
        <v>31</v>
      </c>
      <c r="K19034">
        <v>0</v>
      </c>
      <c r="L19034" s="51">
        <v>50040</v>
      </c>
      <c r="M19034">
        <v>13</v>
      </c>
    </row>
    <row r="19035" spans="1:13" x14ac:dyDescent="0.25">
      <c r="A19035" s="21" t="str">
        <f t="shared" si="297"/>
        <v>MOW HBC FAAA_2037</v>
      </c>
      <c r="B19035" t="s">
        <v>130</v>
      </c>
      <c r="C19035" t="s">
        <v>142</v>
      </c>
      <c r="D19035" t="s">
        <v>80</v>
      </c>
      <c r="E19035" t="s">
        <v>29</v>
      </c>
      <c r="F19035" t="s">
        <v>31</v>
      </c>
      <c r="K19035">
        <v>0</v>
      </c>
      <c r="L19035" s="51">
        <v>50405</v>
      </c>
      <c r="M19035">
        <v>14</v>
      </c>
    </row>
    <row r="19036" spans="1:13" x14ac:dyDescent="0.25">
      <c r="A19036" s="21" t="str">
        <f t="shared" si="297"/>
        <v>MOW HBC FAAA_2038</v>
      </c>
      <c r="B19036" t="s">
        <v>130</v>
      </c>
      <c r="C19036" t="s">
        <v>142</v>
      </c>
      <c r="D19036" t="s">
        <v>80</v>
      </c>
      <c r="E19036" t="s">
        <v>29</v>
      </c>
      <c r="F19036" t="s">
        <v>31</v>
      </c>
      <c r="K19036">
        <v>0</v>
      </c>
      <c r="L19036" s="51">
        <v>50770</v>
      </c>
      <c r="M19036">
        <v>15</v>
      </c>
    </row>
    <row r="19037" spans="1:13" x14ac:dyDescent="0.25">
      <c r="A19037" s="21" t="str">
        <f t="shared" si="297"/>
        <v>MOW HBC FAAA_2039</v>
      </c>
      <c r="B19037" t="s">
        <v>130</v>
      </c>
      <c r="C19037" t="s">
        <v>142</v>
      </c>
      <c r="D19037" t="s">
        <v>80</v>
      </c>
      <c r="E19037" t="s">
        <v>29</v>
      </c>
      <c r="F19037" t="s">
        <v>31</v>
      </c>
      <c r="K19037">
        <v>0</v>
      </c>
      <c r="L19037" s="51">
        <v>51135</v>
      </c>
      <c r="M19037">
        <v>16</v>
      </c>
    </row>
    <row r="19038" spans="1:13" x14ac:dyDescent="0.25">
      <c r="A19038" s="21" t="str">
        <f t="shared" si="297"/>
        <v>MOW HBC FAAA_2040</v>
      </c>
      <c r="B19038" t="s">
        <v>130</v>
      </c>
      <c r="C19038" t="s">
        <v>142</v>
      </c>
      <c r="D19038" t="s">
        <v>80</v>
      </c>
      <c r="E19038" t="s">
        <v>29</v>
      </c>
      <c r="F19038" t="s">
        <v>31</v>
      </c>
      <c r="K19038">
        <v>0</v>
      </c>
      <c r="L19038" s="51">
        <v>51501</v>
      </c>
      <c r="M19038">
        <v>17</v>
      </c>
    </row>
    <row r="19039" spans="1:13" x14ac:dyDescent="0.25">
      <c r="A19039" s="21" t="str">
        <f t="shared" si="297"/>
        <v>MOW HBC FAAA_2041</v>
      </c>
      <c r="B19039" t="s">
        <v>130</v>
      </c>
      <c r="C19039" t="s">
        <v>142</v>
      </c>
      <c r="D19039" t="s">
        <v>80</v>
      </c>
      <c r="E19039" t="s">
        <v>29</v>
      </c>
      <c r="F19039" t="s">
        <v>31</v>
      </c>
      <c r="K19039">
        <v>0</v>
      </c>
      <c r="L19039" s="51">
        <v>51866</v>
      </c>
      <c r="M19039">
        <v>18</v>
      </c>
    </row>
    <row r="19040" spans="1:13" x14ac:dyDescent="0.25">
      <c r="A19040" s="21" t="str">
        <f t="shared" si="297"/>
        <v>MOW HBC FAAA_2042</v>
      </c>
      <c r="B19040" t="s">
        <v>130</v>
      </c>
      <c r="C19040" t="s">
        <v>142</v>
      </c>
      <c r="D19040" t="s">
        <v>80</v>
      </c>
      <c r="E19040" t="s">
        <v>29</v>
      </c>
      <c r="F19040" t="s">
        <v>31</v>
      </c>
      <c r="K19040">
        <v>0</v>
      </c>
      <c r="L19040" s="51">
        <v>52231</v>
      </c>
      <c r="M19040">
        <v>19</v>
      </c>
    </row>
    <row r="19041" spans="1:14" x14ac:dyDescent="0.25">
      <c r="A19041" s="21" t="str">
        <f t="shared" si="297"/>
        <v>MOW HBC FAAA_2043</v>
      </c>
      <c r="B19041" t="s">
        <v>130</v>
      </c>
      <c r="C19041" t="s">
        <v>142</v>
      </c>
      <c r="D19041" t="s">
        <v>80</v>
      </c>
      <c r="E19041" t="s">
        <v>29</v>
      </c>
      <c r="F19041" t="s">
        <v>31</v>
      </c>
      <c r="K19041">
        <v>0</v>
      </c>
      <c r="L19041" s="51">
        <v>52596</v>
      </c>
      <c r="M19041">
        <v>20</v>
      </c>
    </row>
    <row r="19042" spans="1:14" x14ac:dyDescent="0.25">
      <c r="A19042" s="21" t="str">
        <f t="shared" si="297"/>
        <v>MOW HBC FAAA_2024</v>
      </c>
      <c r="B19042" t="s">
        <v>130</v>
      </c>
      <c r="C19042" t="s">
        <v>142</v>
      </c>
      <c r="D19042" t="s">
        <v>80</v>
      </c>
      <c r="E19042" t="s">
        <v>5</v>
      </c>
      <c r="F19042" t="s">
        <v>4</v>
      </c>
      <c r="G19042">
        <v>0</v>
      </c>
      <c r="H19042">
        <v>0</v>
      </c>
      <c r="I19042">
        <v>0</v>
      </c>
      <c r="J19042">
        <v>0</v>
      </c>
      <c r="L19042" s="51">
        <v>45657</v>
      </c>
      <c r="M19042">
        <v>1</v>
      </c>
      <c r="N19042">
        <v>0</v>
      </c>
    </row>
    <row r="19043" spans="1:14" x14ac:dyDescent="0.25">
      <c r="A19043" s="21" t="str">
        <f t="shared" si="297"/>
        <v>MOW HBC FAAA_2025</v>
      </c>
      <c r="B19043" t="s">
        <v>130</v>
      </c>
      <c r="C19043" t="s">
        <v>142</v>
      </c>
      <c r="D19043" t="s">
        <v>80</v>
      </c>
      <c r="E19043" t="s">
        <v>5</v>
      </c>
      <c r="F19043" t="s">
        <v>4</v>
      </c>
      <c r="G19043">
        <v>0</v>
      </c>
      <c r="H19043">
        <v>0</v>
      </c>
      <c r="I19043">
        <v>5240.39990234375</v>
      </c>
      <c r="J19043">
        <v>0</v>
      </c>
      <c r="L19043" s="51">
        <v>46022</v>
      </c>
      <c r="M19043">
        <v>2</v>
      </c>
      <c r="N19043">
        <v>0</v>
      </c>
    </row>
    <row r="19044" spans="1:14" x14ac:dyDescent="0.25">
      <c r="A19044" s="21" t="str">
        <f t="shared" si="297"/>
        <v>MOW HBC FAAA_2026</v>
      </c>
      <c r="B19044" t="s">
        <v>130</v>
      </c>
      <c r="C19044" t="s">
        <v>142</v>
      </c>
      <c r="D19044" t="s">
        <v>80</v>
      </c>
      <c r="E19044" t="s">
        <v>5</v>
      </c>
      <c r="F19044" t="s">
        <v>4</v>
      </c>
      <c r="G19044">
        <v>0</v>
      </c>
      <c r="H19044">
        <v>4166.85009765625</v>
      </c>
      <c r="I19044">
        <v>-71379.359375</v>
      </c>
      <c r="J19044">
        <v>0</v>
      </c>
      <c r="L19044" s="51">
        <v>46387</v>
      </c>
      <c r="M19044">
        <v>3</v>
      </c>
      <c r="N19044">
        <v>0</v>
      </c>
    </row>
    <row r="19045" spans="1:14" x14ac:dyDescent="0.25">
      <c r="A19045" s="21" t="str">
        <f t="shared" si="297"/>
        <v>MOW HBC FAAA_2027</v>
      </c>
      <c r="B19045" t="s">
        <v>130</v>
      </c>
      <c r="C19045" t="s">
        <v>142</v>
      </c>
      <c r="D19045" t="s">
        <v>80</v>
      </c>
      <c r="E19045" t="s">
        <v>5</v>
      </c>
      <c r="F19045" t="s">
        <v>4</v>
      </c>
      <c r="G19045">
        <v>0</v>
      </c>
      <c r="H19045">
        <v>5336.47119140625</v>
      </c>
      <c r="I19045">
        <v>-32466.19921875</v>
      </c>
      <c r="J19045">
        <v>0</v>
      </c>
      <c r="L19045" s="51">
        <v>46752</v>
      </c>
      <c r="M19045">
        <v>4</v>
      </c>
      <c r="N19045">
        <v>0</v>
      </c>
    </row>
    <row r="19046" spans="1:14" x14ac:dyDescent="0.25">
      <c r="A19046" s="21" t="str">
        <f t="shared" si="297"/>
        <v>MOW HBC FAAA_2028</v>
      </c>
      <c r="B19046" t="s">
        <v>130</v>
      </c>
      <c r="C19046" t="s">
        <v>142</v>
      </c>
      <c r="D19046" t="s">
        <v>80</v>
      </c>
      <c r="E19046" t="s">
        <v>5</v>
      </c>
      <c r="F19046" t="s">
        <v>4</v>
      </c>
      <c r="G19046">
        <v>0</v>
      </c>
      <c r="H19046">
        <v>31944.150390625</v>
      </c>
      <c r="I19046">
        <v>173111.578125</v>
      </c>
      <c r="J19046">
        <v>0</v>
      </c>
      <c r="L19046" s="51">
        <v>47118</v>
      </c>
      <c r="M19046">
        <v>5</v>
      </c>
      <c r="N19046">
        <v>22092.53125</v>
      </c>
    </row>
    <row r="19047" spans="1:14" x14ac:dyDescent="0.25">
      <c r="A19047" s="21" t="str">
        <f t="shared" si="297"/>
        <v>MOW HBC FAAA_2029</v>
      </c>
      <c r="B19047" t="s">
        <v>130</v>
      </c>
      <c r="C19047" t="s">
        <v>142</v>
      </c>
      <c r="D19047" t="s">
        <v>80</v>
      </c>
      <c r="E19047" t="s">
        <v>5</v>
      </c>
      <c r="F19047" t="s">
        <v>4</v>
      </c>
      <c r="G19047">
        <v>0</v>
      </c>
      <c r="H19047">
        <v>36255.80078125</v>
      </c>
      <c r="I19047">
        <v>164863.859375</v>
      </c>
      <c r="J19047">
        <v>0</v>
      </c>
      <c r="L19047" s="51">
        <v>47483</v>
      </c>
      <c r="M19047">
        <v>6</v>
      </c>
      <c r="N19047">
        <v>26548.125</v>
      </c>
    </row>
    <row r="19048" spans="1:14" x14ac:dyDescent="0.25">
      <c r="A19048" s="21" t="str">
        <f t="shared" si="297"/>
        <v>MOW HBC FAAA_2030</v>
      </c>
      <c r="B19048" t="s">
        <v>130</v>
      </c>
      <c r="C19048" t="s">
        <v>142</v>
      </c>
      <c r="D19048" t="s">
        <v>80</v>
      </c>
      <c r="E19048" t="s">
        <v>5</v>
      </c>
      <c r="F19048" t="s">
        <v>4</v>
      </c>
      <c r="G19048">
        <v>0</v>
      </c>
      <c r="H19048">
        <v>72403.75</v>
      </c>
      <c r="I19048">
        <v>234925.96875</v>
      </c>
      <c r="J19048">
        <v>0</v>
      </c>
      <c r="L19048" s="51">
        <v>47848</v>
      </c>
      <c r="M19048">
        <v>7</v>
      </c>
      <c r="N19048">
        <v>63150.26953125</v>
      </c>
    </row>
    <row r="19049" spans="1:14" x14ac:dyDescent="0.25">
      <c r="A19049" s="21" t="str">
        <f t="shared" si="297"/>
        <v>MOW HBC FAAA_2031</v>
      </c>
      <c r="B19049" t="s">
        <v>130</v>
      </c>
      <c r="C19049" t="s">
        <v>142</v>
      </c>
      <c r="D19049" t="s">
        <v>80</v>
      </c>
      <c r="E19049" t="s">
        <v>5</v>
      </c>
      <c r="F19049" t="s">
        <v>4</v>
      </c>
      <c r="G19049">
        <v>0</v>
      </c>
      <c r="H19049">
        <v>86055.859375</v>
      </c>
      <c r="I19049">
        <v>300182.125</v>
      </c>
      <c r="J19049">
        <v>0</v>
      </c>
      <c r="L19049" s="51">
        <v>48213</v>
      </c>
      <c r="M19049">
        <v>8</v>
      </c>
      <c r="N19049">
        <v>52610.50390625</v>
      </c>
    </row>
    <row r="19050" spans="1:14" x14ac:dyDescent="0.25">
      <c r="A19050" s="21" t="str">
        <f t="shared" si="297"/>
        <v>MOW HBC FAAA_2032</v>
      </c>
      <c r="B19050" t="s">
        <v>130</v>
      </c>
      <c r="C19050" t="s">
        <v>142</v>
      </c>
      <c r="D19050" t="s">
        <v>80</v>
      </c>
      <c r="E19050" t="s">
        <v>5</v>
      </c>
      <c r="F19050" t="s">
        <v>4</v>
      </c>
      <c r="G19050">
        <v>0</v>
      </c>
      <c r="H19050">
        <v>89549.578125</v>
      </c>
      <c r="I19050">
        <v>365540.125</v>
      </c>
      <c r="J19050">
        <v>0</v>
      </c>
      <c r="L19050" s="51">
        <v>48579</v>
      </c>
      <c r="M19050">
        <v>9</v>
      </c>
      <c r="N19050">
        <v>15532.7685546875</v>
      </c>
    </row>
    <row r="19051" spans="1:14" x14ac:dyDescent="0.25">
      <c r="A19051" s="21" t="str">
        <f t="shared" si="297"/>
        <v>MOW HBC FAAA_2033</v>
      </c>
      <c r="B19051" t="s">
        <v>130</v>
      </c>
      <c r="C19051" t="s">
        <v>142</v>
      </c>
      <c r="D19051" t="s">
        <v>80</v>
      </c>
      <c r="E19051" t="s">
        <v>5</v>
      </c>
      <c r="F19051" t="s">
        <v>4</v>
      </c>
      <c r="G19051">
        <v>0</v>
      </c>
      <c r="H19051">
        <v>99919.40625</v>
      </c>
      <c r="I19051">
        <v>426808.1875</v>
      </c>
      <c r="J19051">
        <v>0</v>
      </c>
      <c r="L19051" s="51">
        <v>48944</v>
      </c>
      <c r="M19051">
        <v>10</v>
      </c>
      <c r="N19051">
        <v>-14527.857421875</v>
      </c>
    </row>
    <row r="19052" spans="1:14" x14ac:dyDescent="0.25">
      <c r="A19052" s="21" t="str">
        <f t="shared" si="297"/>
        <v>MOW HBC FAAA_2034</v>
      </c>
      <c r="B19052" t="s">
        <v>130</v>
      </c>
      <c r="C19052" t="s">
        <v>142</v>
      </c>
      <c r="D19052" t="s">
        <v>80</v>
      </c>
      <c r="E19052" t="s">
        <v>5</v>
      </c>
      <c r="F19052" t="s">
        <v>4</v>
      </c>
      <c r="G19052">
        <v>0</v>
      </c>
      <c r="H19052">
        <v>108233.5625</v>
      </c>
      <c r="I19052">
        <v>487681.34375</v>
      </c>
      <c r="J19052">
        <v>0</v>
      </c>
      <c r="L19052" s="51">
        <v>49309</v>
      </c>
      <c r="M19052">
        <v>11</v>
      </c>
      <c r="N19052">
        <v>-45928.921875</v>
      </c>
    </row>
    <row r="19053" spans="1:14" x14ac:dyDescent="0.25">
      <c r="A19053" s="21" t="str">
        <f t="shared" si="297"/>
        <v>MOW HBC FAAA_2035</v>
      </c>
      <c r="B19053" t="s">
        <v>130</v>
      </c>
      <c r="C19053" t="s">
        <v>142</v>
      </c>
      <c r="D19053" t="s">
        <v>80</v>
      </c>
      <c r="E19053" t="s">
        <v>5</v>
      </c>
      <c r="F19053" t="s">
        <v>4</v>
      </c>
      <c r="G19053">
        <v>0</v>
      </c>
      <c r="H19053">
        <v>111866.6875</v>
      </c>
      <c r="I19053">
        <v>469986.09375</v>
      </c>
      <c r="J19053">
        <v>0</v>
      </c>
      <c r="L19053" s="51">
        <v>49674</v>
      </c>
      <c r="M19053">
        <v>12</v>
      </c>
      <c r="N19053">
        <v>-43653.796875</v>
      </c>
    </row>
    <row r="19054" spans="1:14" x14ac:dyDescent="0.25">
      <c r="A19054" s="21" t="str">
        <f t="shared" si="297"/>
        <v>MOW HBC FAAA_2036</v>
      </c>
      <c r="B19054" t="s">
        <v>130</v>
      </c>
      <c r="C19054" t="s">
        <v>142</v>
      </c>
      <c r="D19054" t="s">
        <v>80</v>
      </c>
      <c r="E19054" t="s">
        <v>5</v>
      </c>
      <c r="F19054" t="s">
        <v>4</v>
      </c>
      <c r="G19054">
        <v>0</v>
      </c>
      <c r="H19054">
        <v>121748.921875</v>
      </c>
      <c r="I19054">
        <v>454383.59375</v>
      </c>
      <c r="J19054">
        <v>0</v>
      </c>
      <c r="L19054" s="51">
        <v>50040</v>
      </c>
      <c r="M19054">
        <v>13</v>
      </c>
      <c r="N19054">
        <v>-36075.46875</v>
      </c>
    </row>
    <row r="19055" spans="1:14" x14ac:dyDescent="0.25">
      <c r="A19055" s="21" t="str">
        <f t="shared" si="297"/>
        <v>MOW HBC FAAA_2037</v>
      </c>
      <c r="B19055" t="s">
        <v>130</v>
      </c>
      <c r="C19055" t="s">
        <v>142</v>
      </c>
      <c r="D19055" t="s">
        <v>80</v>
      </c>
      <c r="E19055" t="s">
        <v>5</v>
      </c>
      <c r="F19055" t="s">
        <v>4</v>
      </c>
      <c r="G19055">
        <v>0</v>
      </c>
      <c r="H19055">
        <v>156570.40625</v>
      </c>
      <c r="I19055">
        <v>525196.625</v>
      </c>
      <c r="J19055">
        <v>0</v>
      </c>
      <c r="L19055" s="51">
        <v>50405</v>
      </c>
      <c r="M19055">
        <v>14</v>
      </c>
      <c r="N19055">
        <v>3517.70703125</v>
      </c>
    </row>
    <row r="19056" spans="1:14" x14ac:dyDescent="0.25">
      <c r="A19056" s="21" t="str">
        <f t="shared" si="297"/>
        <v>MOW HBC FAAA_2038</v>
      </c>
      <c r="B19056" t="s">
        <v>130</v>
      </c>
      <c r="C19056" t="s">
        <v>142</v>
      </c>
      <c r="D19056" t="s">
        <v>80</v>
      </c>
      <c r="E19056" t="s">
        <v>5</v>
      </c>
      <c r="F19056" t="s">
        <v>4</v>
      </c>
      <c r="G19056">
        <v>0</v>
      </c>
      <c r="H19056">
        <v>180671.859375</v>
      </c>
      <c r="I19056">
        <v>510811.25</v>
      </c>
      <c r="J19056">
        <v>0</v>
      </c>
      <c r="L19056" s="51">
        <v>50770</v>
      </c>
      <c r="M19056">
        <v>15</v>
      </c>
      <c r="N19056">
        <v>38009.546875</v>
      </c>
    </row>
    <row r="19057" spans="1:14" x14ac:dyDescent="0.25">
      <c r="A19057" s="21" t="str">
        <f t="shared" si="297"/>
        <v>MOW HBC FAAA_2039</v>
      </c>
      <c r="B19057" t="s">
        <v>130</v>
      </c>
      <c r="C19057" t="s">
        <v>142</v>
      </c>
      <c r="D19057" t="s">
        <v>80</v>
      </c>
      <c r="E19057" t="s">
        <v>5</v>
      </c>
      <c r="F19057" t="s">
        <v>4</v>
      </c>
      <c r="G19057">
        <v>0</v>
      </c>
      <c r="H19057">
        <v>212548.40625</v>
      </c>
      <c r="I19057">
        <v>497750.15625</v>
      </c>
      <c r="J19057">
        <v>0</v>
      </c>
      <c r="L19057" s="51">
        <v>51135</v>
      </c>
      <c r="M19057">
        <v>16</v>
      </c>
      <c r="N19057">
        <v>72680.640625</v>
      </c>
    </row>
    <row r="19058" spans="1:14" x14ac:dyDescent="0.25">
      <c r="A19058" s="21" t="str">
        <f t="shared" si="297"/>
        <v>MOW HBC FAAA_2040</v>
      </c>
      <c r="B19058" t="s">
        <v>130</v>
      </c>
      <c r="C19058" t="s">
        <v>142</v>
      </c>
      <c r="D19058" t="s">
        <v>80</v>
      </c>
      <c r="E19058" t="s">
        <v>5</v>
      </c>
      <c r="F19058" t="s">
        <v>4</v>
      </c>
      <c r="G19058">
        <v>0</v>
      </c>
      <c r="H19058">
        <v>215234.046875</v>
      </c>
      <c r="I19058">
        <v>487241</v>
      </c>
      <c r="J19058">
        <v>0</v>
      </c>
      <c r="L19058" s="51">
        <v>51501</v>
      </c>
      <c r="M19058">
        <v>17</v>
      </c>
      <c r="N19058">
        <v>95240.78125</v>
      </c>
    </row>
    <row r="19059" spans="1:14" x14ac:dyDescent="0.25">
      <c r="A19059" s="21" t="str">
        <f t="shared" si="297"/>
        <v>MOW HBC FAAA_2041</v>
      </c>
      <c r="B19059" t="s">
        <v>130</v>
      </c>
      <c r="C19059" t="s">
        <v>142</v>
      </c>
      <c r="D19059" t="s">
        <v>80</v>
      </c>
      <c r="E19059" t="s">
        <v>5</v>
      </c>
      <c r="F19059" t="s">
        <v>4</v>
      </c>
      <c r="G19059">
        <v>0</v>
      </c>
      <c r="H19059">
        <v>221397.46875</v>
      </c>
      <c r="I19059">
        <v>560365.8125</v>
      </c>
      <c r="J19059">
        <v>0</v>
      </c>
      <c r="L19059" s="51">
        <v>51866</v>
      </c>
      <c r="M19059">
        <v>18</v>
      </c>
      <c r="N19059">
        <v>118640.328125</v>
      </c>
    </row>
    <row r="19060" spans="1:14" x14ac:dyDescent="0.25">
      <c r="A19060" s="21" t="str">
        <f t="shared" si="297"/>
        <v>MOW HBC FAAA_2042</v>
      </c>
      <c r="B19060" t="s">
        <v>130</v>
      </c>
      <c r="C19060" t="s">
        <v>142</v>
      </c>
      <c r="D19060" t="s">
        <v>80</v>
      </c>
      <c r="E19060" t="s">
        <v>5</v>
      </c>
      <c r="F19060" t="s">
        <v>4</v>
      </c>
      <c r="G19060">
        <v>0</v>
      </c>
      <c r="H19060">
        <v>227655.3125</v>
      </c>
      <c r="I19060">
        <v>632817.875</v>
      </c>
      <c r="J19060">
        <v>0</v>
      </c>
      <c r="L19060" s="51">
        <v>52231</v>
      </c>
      <c r="M19060">
        <v>19</v>
      </c>
      <c r="N19060">
        <v>135239.0625</v>
      </c>
    </row>
    <row r="19061" spans="1:14" x14ac:dyDescent="0.25">
      <c r="A19061" s="21" t="str">
        <f t="shared" si="297"/>
        <v>MOW HBC FAAA_2043</v>
      </c>
      <c r="B19061" t="s">
        <v>130</v>
      </c>
      <c r="C19061" t="s">
        <v>142</v>
      </c>
      <c r="D19061" t="s">
        <v>80</v>
      </c>
      <c r="E19061" t="s">
        <v>5</v>
      </c>
      <c r="F19061" t="s">
        <v>4</v>
      </c>
      <c r="G19061">
        <v>0</v>
      </c>
      <c r="H19061">
        <v>234430.359375</v>
      </c>
      <c r="I19061">
        <v>613219.375</v>
      </c>
      <c r="J19061">
        <v>0</v>
      </c>
      <c r="L19061" s="51">
        <v>52596</v>
      </c>
      <c r="M19061">
        <v>20</v>
      </c>
      <c r="N19061">
        <v>179289.609375</v>
      </c>
    </row>
    <row r="19062" spans="1:14" x14ac:dyDescent="0.25">
      <c r="A19062" s="21" t="str">
        <f t="shared" si="297"/>
        <v>MOW HBC FAAA_2024</v>
      </c>
      <c r="B19062" t="s">
        <v>130</v>
      </c>
      <c r="C19062" t="s">
        <v>142</v>
      </c>
      <c r="D19062" t="s">
        <v>80</v>
      </c>
      <c r="E19062" t="s">
        <v>5</v>
      </c>
      <c r="F19062" t="s">
        <v>32</v>
      </c>
      <c r="G19062">
        <v>189100.46875</v>
      </c>
      <c r="H19062">
        <v>81692.578125</v>
      </c>
      <c r="I19062">
        <v>15499.482421875</v>
      </c>
      <c r="J19062">
        <v>0</v>
      </c>
      <c r="L19062" s="51">
        <v>45657</v>
      </c>
      <c r="M19062">
        <v>1</v>
      </c>
      <c r="N19062">
        <v>105479.078125</v>
      </c>
    </row>
    <row r="19063" spans="1:14" x14ac:dyDescent="0.25">
      <c r="A19063" s="21" t="str">
        <f t="shared" si="297"/>
        <v>MOW HBC FAAA_2025</v>
      </c>
      <c r="B19063" t="s">
        <v>130</v>
      </c>
      <c r="C19063" t="s">
        <v>142</v>
      </c>
      <c r="D19063" t="s">
        <v>80</v>
      </c>
      <c r="E19063" t="s">
        <v>5</v>
      </c>
      <c r="F19063" t="s">
        <v>32</v>
      </c>
      <c r="G19063">
        <v>204197.25</v>
      </c>
      <c r="H19063">
        <v>86774.28125</v>
      </c>
      <c r="I19063">
        <v>20594.513671875</v>
      </c>
      <c r="J19063">
        <v>0</v>
      </c>
      <c r="L19063" s="51">
        <v>46022</v>
      </c>
      <c r="M19063">
        <v>2</v>
      </c>
      <c r="N19063">
        <v>106607.640625</v>
      </c>
    </row>
    <row r="19064" spans="1:14" x14ac:dyDescent="0.25">
      <c r="A19064" s="21" t="str">
        <f t="shared" si="297"/>
        <v>MOW HBC FAAA_2026</v>
      </c>
      <c r="B19064" t="s">
        <v>130</v>
      </c>
      <c r="C19064" t="s">
        <v>142</v>
      </c>
      <c r="D19064" t="s">
        <v>80</v>
      </c>
      <c r="E19064" t="s">
        <v>5</v>
      </c>
      <c r="F19064" t="s">
        <v>32</v>
      </c>
      <c r="G19064">
        <v>219276.34375</v>
      </c>
      <c r="H19064">
        <v>96846.640625</v>
      </c>
      <c r="I19064">
        <v>23674.36328125</v>
      </c>
      <c r="J19064">
        <v>0</v>
      </c>
      <c r="L19064" s="51">
        <v>46387</v>
      </c>
      <c r="M19064">
        <v>3</v>
      </c>
      <c r="N19064">
        <v>110699.34375</v>
      </c>
    </row>
    <row r="19065" spans="1:14" x14ac:dyDescent="0.25">
      <c r="A19065" s="21" t="str">
        <f t="shared" si="297"/>
        <v>MOW HBC FAAA_2027</v>
      </c>
      <c r="B19065" t="s">
        <v>130</v>
      </c>
      <c r="C19065" t="s">
        <v>142</v>
      </c>
      <c r="D19065" t="s">
        <v>80</v>
      </c>
      <c r="E19065" t="s">
        <v>5</v>
      </c>
      <c r="F19065" t="s">
        <v>32</v>
      </c>
      <c r="G19065">
        <v>230496.265625</v>
      </c>
      <c r="H19065">
        <v>97139.5234375</v>
      </c>
      <c r="I19065">
        <v>27197.361328125</v>
      </c>
      <c r="J19065">
        <v>0</v>
      </c>
      <c r="L19065" s="51">
        <v>46752</v>
      </c>
      <c r="M19065">
        <v>4</v>
      </c>
      <c r="N19065">
        <v>110707.8828125</v>
      </c>
    </row>
    <row r="19066" spans="1:14" x14ac:dyDescent="0.25">
      <c r="A19066" s="21" t="str">
        <f t="shared" si="297"/>
        <v>MOW HBC FAAA_2028</v>
      </c>
      <c r="B19066" t="s">
        <v>130</v>
      </c>
      <c r="C19066" t="s">
        <v>142</v>
      </c>
      <c r="D19066" t="s">
        <v>80</v>
      </c>
      <c r="E19066" t="s">
        <v>5</v>
      </c>
      <c r="F19066" t="s">
        <v>32</v>
      </c>
      <c r="G19066">
        <v>238907.859375</v>
      </c>
      <c r="H19066">
        <v>105823.359375</v>
      </c>
      <c r="I19066">
        <v>29798.548828125</v>
      </c>
      <c r="J19066">
        <v>0</v>
      </c>
      <c r="L19066" s="51">
        <v>47118</v>
      </c>
      <c r="M19066">
        <v>5</v>
      </c>
      <c r="N19066">
        <v>118110.25</v>
      </c>
    </row>
    <row r="19067" spans="1:14" x14ac:dyDescent="0.25">
      <c r="A19067" s="21" t="str">
        <f t="shared" si="297"/>
        <v>MOW HBC FAAA_2029</v>
      </c>
      <c r="B19067" t="s">
        <v>130</v>
      </c>
      <c r="C19067" t="s">
        <v>142</v>
      </c>
      <c r="D19067" t="s">
        <v>80</v>
      </c>
      <c r="E19067" t="s">
        <v>5</v>
      </c>
      <c r="F19067" t="s">
        <v>32</v>
      </c>
      <c r="G19067">
        <v>246828.921875</v>
      </c>
      <c r="H19067">
        <v>116619.328125</v>
      </c>
      <c r="I19067">
        <v>31317.064453125</v>
      </c>
      <c r="J19067">
        <v>0</v>
      </c>
      <c r="L19067" s="51">
        <v>47483</v>
      </c>
      <c r="M19067">
        <v>6</v>
      </c>
      <c r="N19067">
        <v>128886.4140625</v>
      </c>
    </row>
    <row r="19068" spans="1:14" x14ac:dyDescent="0.25">
      <c r="A19068" s="21" t="str">
        <f t="shared" si="297"/>
        <v>MOW HBC FAAA_2030</v>
      </c>
      <c r="B19068" t="s">
        <v>130</v>
      </c>
      <c r="C19068" t="s">
        <v>142</v>
      </c>
      <c r="D19068" t="s">
        <v>80</v>
      </c>
      <c r="E19068" t="s">
        <v>5</v>
      </c>
      <c r="F19068" t="s">
        <v>32</v>
      </c>
      <c r="G19068">
        <v>255533.296875</v>
      </c>
      <c r="H19068">
        <v>123758.5390625</v>
      </c>
      <c r="I19068">
        <v>36322.9375</v>
      </c>
      <c r="J19068">
        <v>0</v>
      </c>
      <c r="L19068" s="51">
        <v>47848</v>
      </c>
      <c r="M19068">
        <v>7</v>
      </c>
      <c r="N19068">
        <v>136948.1875</v>
      </c>
    </row>
    <row r="19069" spans="1:14" x14ac:dyDescent="0.25">
      <c r="A19069" s="21" t="str">
        <f t="shared" si="297"/>
        <v>MOW HBC FAAA_2031</v>
      </c>
      <c r="B19069" t="s">
        <v>130</v>
      </c>
      <c r="C19069" t="s">
        <v>142</v>
      </c>
      <c r="D19069" t="s">
        <v>80</v>
      </c>
      <c r="E19069" t="s">
        <v>5</v>
      </c>
      <c r="F19069" t="s">
        <v>32</v>
      </c>
      <c r="G19069">
        <v>259902.828125</v>
      </c>
      <c r="H19069">
        <v>107095.484375</v>
      </c>
      <c r="I19069">
        <v>33260.609375</v>
      </c>
      <c r="J19069">
        <v>27125.732421875</v>
      </c>
      <c r="L19069" s="51">
        <v>48213</v>
      </c>
      <c r="M19069">
        <v>8</v>
      </c>
      <c r="N19069">
        <v>134887.3125</v>
      </c>
    </row>
    <row r="19070" spans="1:14" x14ac:dyDescent="0.25">
      <c r="A19070" s="21" t="str">
        <f t="shared" si="297"/>
        <v>MOW HBC FAAA_2032</v>
      </c>
      <c r="B19070" t="s">
        <v>130</v>
      </c>
      <c r="C19070" t="s">
        <v>142</v>
      </c>
      <c r="D19070" t="s">
        <v>80</v>
      </c>
      <c r="E19070" t="s">
        <v>5</v>
      </c>
      <c r="F19070" t="s">
        <v>32</v>
      </c>
      <c r="G19070">
        <v>268454.3125</v>
      </c>
      <c r="H19070">
        <v>109370.265625</v>
      </c>
      <c r="I19070">
        <v>34244.1796875</v>
      </c>
      <c r="J19070">
        <v>0</v>
      </c>
      <c r="L19070" s="51">
        <v>48579</v>
      </c>
      <c r="M19070">
        <v>9</v>
      </c>
      <c r="N19070">
        <v>132546.140625</v>
      </c>
    </row>
    <row r="19071" spans="1:14" x14ac:dyDescent="0.25">
      <c r="A19071" s="21" t="str">
        <f t="shared" si="297"/>
        <v>MOW HBC FAAA_2033</v>
      </c>
      <c r="B19071" t="s">
        <v>130</v>
      </c>
      <c r="C19071" t="s">
        <v>142</v>
      </c>
      <c r="D19071" t="s">
        <v>80</v>
      </c>
      <c r="E19071" t="s">
        <v>5</v>
      </c>
      <c r="F19071" t="s">
        <v>32</v>
      </c>
      <c r="G19071">
        <v>279679.09375</v>
      </c>
      <c r="H19071">
        <v>103823.2890625</v>
      </c>
      <c r="I19071">
        <v>36677.47265625</v>
      </c>
      <c r="J19071">
        <v>0</v>
      </c>
      <c r="L19071" s="51">
        <v>48944</v>
      </c>
      <c r="M19071">
        <v>10</v>
      </c>
      <c r="N19071">
        <v>120719.96875</v>
      </c>
    </row>
    <row r="19072" spans="1:14" x14ac:dyDescent="0.25">
      <c r="A19072" s="21" t="str">
        <f t="shared" si="297"/>
        <v>MOW HBC FAAA_2034</v>
      </c>
      <c r="B19072" t="s">
        <v>130</v>
      </c>
      <c r="C19072" t="s">
        <v>142</v>
      </c>
      <c r="D19072" t="s">
        <v>80</v>
      </c>
      <c r="E19072" t="s">
        <v>5</v>
      </c>
      <c r="F19072" t="s">
        <v>32</v>
      </c>
      <c r="G19072">
        <v>290426.71875</v>
      </c>
      <c r="H19072">
        <v>102516.40625</v>
      </c>
      <c r="I19072">
        <v>38737.3359375</v>
      </c>
      <c r="J19072">
        <v>0</v>
      </c>
      <c r="L19072" s="51">
        <v>49309</v>
      </c>
      <c r="M19072">
        <v>11</v>
      </c>
      <c r="N19072">
        <v>116162.6796875</v>
      </c>
    </row>
    <row r="19073" spans="1:14" x14ac:dyDescent="0.25">
      <c r="A19073" s="21" t="str">
        <f t="shared" si="297"/>
        <v>MOW HBC FAAA_2035</v>
      </c>
      <c r="B19073" t="s">
        <v>130</v>
      </c>
      <c r="C19073" t="s">
        <v>142</v>
      </c>
      <c r="D19073" t="s">
        <v>80</v>
      </c>
      <c r="E19073" t="s">
        <v>5</v>
      </c>
      <c r="F19073" t="s">
        <v>32</v>
      </c>
      <c r="G19073">
        <v>302394.375</v>
      </c>
      <c r="H19073">
        <v>104439.734375</v>
      </c>
      <c r="I19073">
        <v>39778.4609375</v>
      </c>
      <c r="J19073">
        <v>0</v>
      </c>
      <c r="L19073" s="51">
        <v>49674</v>
      </c>
      <c r="M19073">
        <v>12</v>
      </c>
      <c r="N19073">
        <v>117267.296875</v>
      </c>
    </row>
    <row r="19074" spans="1:14" x14ac:dyDescent="0.25">
      <c r="A19074" s="21" t="str">
        <f t="shared" ref="A19074:A19137" si="298">B19074&amp;" "&amp;D19074&amp;" "&amp;C19074&amp;"_"&amp;YEAR(L19074)</f>
        <v>MOW HBC FAAA_2036</v>
      </c>
      <c r="B19074" t="s">
        <v>130</v>
      </c>
      <c r="C19074" t="s">
        <v>142</v>
      </c>
      <c r="D19074" t="s">
        <v>80</v>
      </c>
      <c r="E19074" t="s">
        <v>5</v>
      </c>
      <c r="F19074" t="s">
        <v>32</v>
      </c>
      <c r="G19074">
        <v>314773.5625</v>
      </c>
      <c r="H19074">
        <v>98273.375</v>
      </c>
      <c r="I19074">
        <v>42659.13671875</v>
      </c>
      <c r="J19074">
        <v>0</v>
      </c>
      <c r="L19074" s="51">
        <v>50040</v>
      </c>
      <c r="M19074">
        <v>13</v>
      </c>
      <c r="N19074">
        <v>110190.34375</v>
      </c>
    </row>
    <row r="19075" spans="1:14" x14ac:dyDescent="0.25">
      <c r="A19075" s="21" t="str">
        <f t="shared" si="298"/>
        <v>MOW HBC FAAA_2037</v>
      </c>
      <c r="B19075" t="s">
        <v>130</v>
      </c>
      <c r="C19075" t="s">
        <v>142</v>
      </c>
      <c r="D19075" t="s">
        <v>80</v>
      </c>
      <c r="E19075" t="s">
        <v>5</v>
      </c>
      <c r="F19075" t="s">
        <v>32</v>
      </c>
      <c r="G19075">
        <v>326075.09375</v>
      </c>
      <c r="H19075">
        <v>74226.3046875</v>
      </c>
      <c r="I19075">
        <v>44542.1875</v>
      </c>
      <c r="J19075">
        <v>0</v>
      </c>
      <c r="L19075" s="51">
        <v>50405</v>
      </c>
      <c r="M19075">
        <v>14</v>
      </c>
      <c r="N19075">
        <v>79374.1875</v>
      </c>
    </row>
    <row r="19076" spans="1:14" x14ac:dyDescent="0.25">
      <c r="A19076" s="21" t="str">
        <f t="shared" si="298"/>
        <v>MOW HBC FAAA_2038</v>
      </c>
      <c r="B19076" t="s">
        <v>130</v>
      </c>
      <c r="C19076" t="s">
        <v>142</v>
      </c>
      <c r="D19076" t="s">
        <v>80</v>
      </c>
      <c r="E19076" t="s">
        <v>5</v>
      </c>
      <c r="F19076" t="s">
        <v>32</v>
      </c>
      <c r="G19076">
        <v>338127.1875</v>
      </c>
      <c r="H19076">
        <v>55413.6484375</v>
      </c>
      <c r="I19076">
        <v>45376.81640625</v>
      </c>
      <c r="J19076">
        <v>0</v>
      </c>
      <c r="L19076" s="51">
        <v>50770</v>
      </c>
      <c r="M19076">
        <v>15</v>
      </c>
      <c r="N19076">
        <v>55385.6796875</v>
      </c>
    </row>
    <row r="19077" spans="1:14" x14ac:dyDescent="0.25">
      <c r="A19077" s="21" t="str">
        <f t="shared" si="298"/>
        <v>MOW HBC FAAA_2039</v>
      </c>
      <c r="B19077" t="s">
        <v>130</v>
      </c>
      <c r="C19077" t="s">
        <v>142</v>
      </c>
      <c r="D19077" t="s">
        <v>80</v>
      </c>
      <c r="E19077" t="s">
        <v>5</v>
      </c>
      <c r="F19077" t="s">
        <v>32</v>
      </c>
      <c r="G19077">
        <v>355622.09375</v>
      </c>
      <c r="H19077">
        <v>49522.2578125</v>
      </c>
      <c r="I19077">
        <v>48522.3046875</v>
      </c>
      <c r="J19077">
        <v>0</v>
      </c>
      <c r="L19077" s="51">
        <v>51135</v>
      </c>
      <c r="M19077">
        <v>16</v>
      </c>
      <c r="N19077">
        <v>42761.8984375</v>
      </c>
    </row>
    <row r="19078" spans="1:14" x14ac:dyDescent="0.25">
      <c r="A19078" s="21" t="str">
        <f t="shared" si="298"/>
        <v>MOW HBC FAAA_2040</v>
      </c>
      <c r="B19078" t="s">
        <v>130</v>
      </c>
      <c r="C19078" t="s">
        <v>142</v>
      </c>
      <c r="D19078" t="s">
        <v>80</v>
      </c>
      <c r="E19078" t="s">
        <v>5</v>
      </c>
      <c r="F19078" t="s">
        <v>32</v>
      </c>
      <c r="G19078">
        <v>366219.4375</v>
      </c>
      <c r="H19078">
        <v>34054.5546875</v>
      </c>
      <c r="I19078">
        <v>29763.830078125</v>
      </c>
      <c r="J19078">
        <v>133313.8125</v>
      </c>
      <c r="L19078" s="51">
        <v>51501</v>
      </c>
      <c r="M19078">
        <v>17</v>
      </c>
      <c r="N19078">
        <v>34181.76953125</v>
      </c>
    </row>
    <row r="19079" spans="1:14" x14ac:dyDescent="0.25">
      <c r="A19079" s="21" t="str">
        <f t="shared" si="298"/>
        <v>MOW HBC FAAA_2041</v>
      </c>
      <c r="B19079" t="s">
        <v>130</v>
      </c>
      <c r="C19079" t="s">
        <v>142</v>
      </c>
      <c r="D19079" t="s">
        <v>80</v>
      </c>
      <c r="E19079" t="s">
        <v>5</v>
      </c>
      <c r="F19079" t="s">
        <v>32</v>
      </c>
      <c r="G19079">
        <v>375933.28125</v>
      </c>
      <c r="H19079">
        <v>29454.96484375</v>
      </c>
      <c r="I19079">
        <v>29534.568359375</v>
      </c>
      <c r="J19079">
        <v>0</v>
      </c>
      <c r="L19079" s="51">
        <v>51866</v>
      </c>
      <c r="M19079">
        <v>18</v>
      </c>
      <c r="N19079">
        <v>29067.6015625</v>
      </c>
    </row>
    <row r="19080" spans="1:14" x14ac:dyDescent="0.25">
      <c r="A19080" s="21" t="str">
        <f t="shared" si="298"/>
        <v>MOW HBC FAAA_2042</v>
      </c>
      <c r="B19080" t="s">
        <v>130</v>
      </c>
      <c r="C19080" t="s">
        <v>142</v>
      </c>
      <c r="D19080" t="s">
        <v>80</v>
      </c>
      <c r="E19080" t="s">
        <v>5</v>
      </c>
      <c r="F19080" t="s">
        <v>32</v>
      </c>
      <c r="G19080">
        <v>387701.34375</v>
      </c>
      <c r="H19080">
        <v>24633.2109375</v>
      </c>
      <c r="I19080">
        <v>30464.568359375</v>
      </c>
      <c r="J19080">
        <v>0</v>
      </c>
      <c r="L19080" s="51">
        <v>52231</v>
      </c>
      <c r="M19080">
        <v>19</v>
      </c>
      <c r="N19080">
        <v>23305.708984375</v>
      </c>
    </row>
    <row r="19081" spans="1:14" x14ac:dyDescent="0.25">
      <c r="A19081" s="21" t="str">
        <f t="shared" si="298"/>
        <v>MOW HBC FAAA_2043</v>
      </c>
      <c r="B19081" t="s">
        <v>130</v>
      </c>
      <c r="C19081" t="s">
        <v>142</v>
      </c>
      <c r="D19081" t="s">
        <v>80</v>
      </c>
      <c r="E19081" t="s">
        <v>5</v>
      </c>
      <c r="F19081" t="s">
        <v>32</v>
      </c>
      <c r="G19081">
        <v>398459.59375</v>
      </c>
      <c r="H19081">
        <v>25386.455078125</v>
      </c>
      <c r="I19081">
        <v>155296.796875</v>
      </c>
      <c r="J19081">
        <v>0</v>
      </c>
      <c r="L19081" s="51">
        <v>52596</v>
      </c>
      <c r="M19081">
        <v>20</v>
      </c>
      <c r="N19081">
        <v>23360.9765625</v>
      </c>
    </row>
    <row r="19082" spans="1:14" x14ac:dyDescent="0.25">
      <c r="A19082" s="21" t="str">
        <f t="shared" si="298"/>
        <v>MOW HBC FAAA_2024</v>
      </c>
      <c r="B19082" t="s">
        <v>130</v>
      </c>
      <c r="C19082" t="s">
        <v>142</v>
      </c>
      <c r="D19082" t="s">
        <v>80</v>
      </c>
      <c r="E19082" t="s">
        <v>5</v>
      </c>
      <c r="F19082" t="s">
        <v>8</v>
      </c>
      <c r="G19082">
        <v>0</v>
      </c>
      <c r="H19082">
        <v>0</v>
      </c>
      <c r="I19082">
        <v>0</v>
      </c>
      <c r="J19082">
        <v>0</v>
      </c>
      <c r="L19082" s="51">
        <v>45657</v>
      </c>
      <c r="M19082">
        <v>1</v>
      </c>
      <c r="N19082">
        <v>0</v>
      </c>
    </row>
    <row r="19083" spans="1:14" x14ac:dyDescent="0.25">
      <c r="A19083" s="21" t="str">
        <f t="shared" si="298"/>
        <v>MOW HBC FAAA_2025</v>
      </c>
      <c r="B19083" t="s">
        <v>130</v>
      </c>
      <c r="C19083" t="s">
        <v>142</v>
      </c>
      <c r="D19083" t="s">
        <v>80</v>
      </c>
      <c r="E19083" t="s">
        <v>5</v>
      </c>
      <c r="F19083" t="s">
        <v>8</v>
      </c>
      <c r="G19083">
        <v>0</v>
      </c>
      <c r="H19083">
        <v>0</v>
      </c>
      <c r="I19083">
        <v>0</v>
      </c>
      <c r="J19083">
        <v>0</v>
      </c>
      <c r="L19083" s="51">
        <v>46022</v>
      </c>
      <c r="M19083">
        <v>2</v>
      </c>
      <c r="N19083">
        <v>0</v>
      </c>
    </row>
    <row r="19084" spans="1:14" x14ac:dyDescent="0.25">
      <c r="A19084" s="21" t="str">
        <f t="shared" si="298"/>
        <v>MOW HBC FAAA_2026</v>
      </c>
      <c r="B19084" t="s">
        <v>130</v>
      </c>
      <c r="C19084" t="s">
        <v>142</v>
      </c>
      <c r="D19084" t="s">
        <v>80</v>
      </c>
      <c r="E19084" t="s">
        <v>5</v>
      </c>
      <c r="F19084" t="s">
        <v>8</v>
      </c>
      <c r="G19084">
        <v>0</v>
      </c>
      <c r="H19084">
        <v>0</v>
      </c>
      <c r="I19084">
        <v>0</v>
      </c>
      <c r="J19084">
        <v>0</v>
      </c>
      <c r="L19084" s="51">
        <v>46387</v>
      </c>
      <c r="M19084">
        <v>3</v>
      </c>
      <c r="N19084">
        <v>0</v>
      </c>
    </row>
    <row r="19085" spans="1:14" x14ac:dyDescent="0.25">
      <c r="A19085" s="21" t="str">
        <f t="shared" si="298"/>
        <v>MOW HBC FAAA_2027</v>
      </c>
      <c r="B19085" t="s">
        <v>130</v>
      </c>
      <c r="C19085" t="s">
        <v>142</v>
      </c>
      <c r="D19085" t="s">
        <v>80</v>
      </c>
      <c r="E19085" t="s">
        <v>5</v>
      </c>
      <c r="F19085" t="s">
        <v>8</v>
      </c>
      <c r="G19085">
        <v>0</v>
      </c>
      <c r="H19085">
        <v>0</v>
      </c>
      <c r="I19085">
        <v>0</v>
      </c>
      <c r="J19085">
        <v>0</v>
      </c>
      <c r="L19085" s="51">
        <v>46752</v>
      </c>
      <c r="M19085">
        <v>4</v>
      </c>
      <c r="N19085">
        <v>0</v>
      </c>
    </row>
    <row r="19086" spans="1:14" x14ac:dyDescent="0.25">
      <c r="A19086" s="21" t="str">
        <f t="shared" si="298"/>
        <v>MOW HBC FAAA_2028</v>
      </c>
      <c r="B19086" t="s">
        <v>130</v>
      </c>
      <c r="C19086" t="s">
        <v>142</v>
      </c>
      <c r="D19086" t="s">
        <v>80</v>
      </c>
      <c r="E19086" t="s">
        <v>5</v>
      </c>
      <c r="F19086" t="s">
        <v>8</v>
      </c>
      <c r="G19086">
        <v>0</v>
      </c>
      <c r="H19086">
        <v>0</v>
      </c>
      <c r="I19086">
        <v>0</v>
      </c>
      <c r="J19086">
        <v>0</v>
      </c>
      <c r="L19086" s="51">
        <v>47118</v>
      </c>
      <c r="M19086">
        <v>5</v>
      </c>
      <c r="N19086">
        <v>0</v>
      </c>
    </row>
    <row r="19087" spans="1:14" x14ac:dyDescent="0.25">
      <c r="A19087" s="21" t="str">
        <f t="shared" si="298"/>
        <v>MOW HBC FAAA_2029</v>
      </c>
      <c r="B19087" t="s">
        <v>130</v>
      </c>
      <c r="C19087" t="s">
        <v>142</v>
      </c>
      <c r="D19087" t="s">
        <v>80</v>
      </c>
      <c r="E19087" t="s">
        <v>5</v>
      </c>
      <c r="F19087" t="s">
        <v>8</v>
      </c>
      <c r="G19087">
        <v>0</v>
      </c>
      <c r="H19087">
        <v>0</v>
      </c>
      <c r="I19087">
        <v>0</v>
      </c>
      <c r="J19087">
        <v>0</v>
      </c>
      <c r="L19087" s="51">
        <v>47483</v>
      </c>
      <c r="M19087">
        <v>6</v>
      </c>
      <c r="N19087">
        <v>0</v>
      </c>
    </row>
    <row r="19088" spans="1:14" x14ac:dyDescent="0.25">
      <c r="A19088" s="21" t="str">
        <f t="shared" si="298"/>
        <v>MOW HBC FAAA_2030</v>
      </c>
      <c r="B19088" t="s">
        <v>130</v>
      </c>
      <c r="C19088" t="s">
        <v>142</v>
      </c>
      <c r="D19088" t="s">
        <v>80</v>
      </c>
      <c r="E19088" t="s">
        <v>5</v>
      </c>
      <c r="F19088" t="s">
        <v>8</v>
      </c>
      <c r="G19088">
        <v>0</v>
      </c>
      <c r="H19088">
        <v>0</v>
      </c>
      <c r="I19088">
        <v>0</v>
      </c>
      <c r="J19088">
        <v>0</v>
      </c>
      <c r="L19088" s="51">
        <v>47848</v>
      </c>
      <c r="M19088">
        <v>7</v>
      </c>
      <c r="N19088">
        <v>0</v>
      </c>
    </row>
    <row r="19089" spans="1:14" x14ac:dyDescent="0.25">
      <c r="A19089" s="21" t="str">
        <f t="shared" si="298"/>
        <v>MOW HBC FAAA_2031</v>
      </c>
      <c r="B19089" t="s">
        <v>130</v>
      </c>
      <c r="C19089" t="s">
        <v>142</v>
      </c>
      <c r="D19089" t="s">
        <v>80</v>
      </c>
      <c r="E19089" t="s">
        <v>5</v>
      </c>
      <c r="F19089" t="s">
        <v>8</v>
      </c>
      <c r="G19089">
        <v>0</v>
      </c>
      <c r="H19089">
        <v>0</v>
      </c>
      <c r="I19089">
        <v>0</v>
      </c>
      <c r="J19089">
        <v>0</v>
      </c>
      <c r="L19089" s="51">
        <v>48213</v>
      </c>
      <c r="M19089">
        <v>8</v>
      </c>
      <c r="N19089">
        <v>0</v>
      </c>
    </row>
    <row r="19090" spans="1:14" x14ac:dyDescent="0.25">
      <c r="A19090" s="21" t="str">
        <f t="shared" si="298"/>
        <v>MOW HBC FAAA_2032</v>
      </c>
      <c r="B19090" t="s">
        <v>130</v>
      </c>
      <c r="C19090" t="s">
        <v>142</v>
      </c>
      <c r="D19090" t="s">
        <v>80</v>
      </c>
      <c r="E19090" t="s">
        <v>5</v>
      </c>
      <c r="F19090" t="s">
        <v>8</v>
      </c>
      <c r="G19090">
        <v>0</v>
      </c>
      <c r="H19090">
        <v>0</v>
      </c>
      <c r="I19090">
        <v>0</v>
      </c>
      <c r="J19090">
        <v>0</v>
      </c>
      <c r="L19090" s="51">
        <v>48579</v>
      </c>
      <c r="M19090">
        <v>9</v>
      </c>
      <c r="N19090">
        <v>0</v>
      </c>
    </row>
    <row r="19091" spans="1:14" x14ac:dyDescent="0.25">
      <c r="A19091" s="21" t="str">
        <f t="shared" si="298"/>
        <v>MOW HBC FAAA_2033</v>
      </c>
      <c r="B19091" t="s">
        <v>130</v>
      </c>
      <c r="C19091" t="s">
        <v>142</v>
      </c>
      <c r="D19091" t="s">
        <v>80</v>
      </c>
      <c r="E19091" t="s">
        <v>5</v>
      </c>
      <c r="F19091" t="s">
        <v>8</v>
      </c>
      <c r="G19091">
        <v>0</v>
      </c>
      <c r="H19091">
        <v>0</v>
      </c>
      <c r="I19091">
        <v>0</v>
      </c>
      <c r="J19091">
        <v>0</v>
      </c>
      <c r="L19091" s="51">
        <v>48944</v>
      </c>
      <c r="M19091">
        <v>10</v>
      </c>
      <c r="N19091">
        <v>0</v>
      </c>
    </row>
    <row r="19092" spans="1:14" x14ac:dyDescent="0.25">
      <c r="A19092" s="21" t="str">
        <f t="shared" si="298"/>
        <v>MOW HBC FAAA_2034</v>
      </c>
      <c r="B19092" t="s">
        <v>130</v>
      </c>
      <c r="C19092" t="s">
        <v>142</v>
      </c>
      <c r="D19092" t="s">
        <v>80</v>
      </c>
      <c r="E19092" t="s">
        <v>5</v>
      </c>
      <c r="F19092" t="s">
        <v>8</v>
      </c>
      <c r="G19092">
        <v>0</v>
      </c>
      <c r="H19092">
        <v>0</v>
      </c>
      <c r="I19092">
        <v>0</v>
      </c>
      <c r="J19092">
        <v>0</v>
      </c>
      <c r="L19092" s="51">
        <v>49309</v>
      </c>
      <c r="M19092">
        <v>11</v>
      </c>
      <c r="N19092">
        <v>0</v>
      </c>
    </row>
    <row r="19093" spans="1:14" x14ac:dyDescent="0.25">
      <c r="A19093" s="21" t="str">
        <f t="shared" si="298"/>
        <v>MOW HBC FAAA_2035</v>
      </c>
      <c r="B19093" t="s">
        <v>130</v>
      </c>
      <c r="C19093" t="s">
        <v>142</v>
      </c>
      <c r="D19093" t="s">
        <v>80</v>
      </c>
      <c r="E19093" t="s">
        <v>5</v>
      </c>
      <c r="F19093" t="s">
        <v>8</v>
      </c>
      <c r="G19093">
        <v>0</v>
      </c>
      <c r="H19093">
        <v>0</v>
      </c>
      <c r="I19093">
        <v>0</v>
      </c>
      <c r="J19093">
        <v>0</v>
      </c>
      <c r="L19093" s="51">
        <v>49674</v>
      </c>
      <c r="M19093">
        <v>12</v>
      </c>
      <c r="N19093">
        <v>0</v>
      </c>
    </row>
    <row r="19094" spans="1:14" x14ac:dyDescent="0.25">
      <c r="A19094" s="21" t="str">
        <f t="shared" si="298"/>
        <v>MOW HBC FAAA_2036</v>
      </c>
      <c r="B19094" t="s">
        <v>130</v>
      </c>
      <c r="C19094" t="s">
        <v>142</v>
      </c>
      <c r="D19094" t="s">
        <v>80</v>
      </c>
      <c r="E19094" t="s">
        <v>5</v>
      </c>
      <c r="F19094" t="s">
        <v>8</v>
      </c>
      <c r="G19094">
        <v>0</v>
      </c>
      <c r="H19094">
        <v>0</v>
      </c>
      <c r="I19094">
        <v>0</v>
      </c>
      <c r="J19094">
        <v>0</v>
      </c>
      <c r="L19094" s="51">
        <v>50040</v>
      </c>
      <c r="M19094">
        <v>13</v>
      </c>
      <c r="N19094">
        <v>0</v>
      </c>
    </row>
    <row r="19095" spans="1:14" x14ac:dyDescent="0.25">
      <c r="A19095" s="21" t="str">
        <f t="shared" si="298"/>
        <v>MOW HBC FAAA_2037</v>
      </c>
      <c r="B19095" t="s">
        <v>130</v>
      </c>
      <c r="C19095" t="s">
        <v>142</v>
      </c>
      <c r="D19095" t="s">
        <v>80</v>
      </c>
      <c r="E19095" t="s">
        <v>5</v>
      </c>
      <c r="F19095" t="s">
        <v>8</v>
      </c>
      <c r="G19095">
        <v>0</v>
      </c>
      <c r="H19095">
        <v>0</v>
      </c>
      <c r="I19095">
        <v>0</v>
      </c>
      <c r="J19095">
        <v>0</v>
      </c>
      <c r="L19095" s="51">
        <v>50405</v>
      </c>
      <c r="M19095">
        <v>14</v>
      </c>
      <c r="N19095">
        <v>0</v>
      </c>
    </row>
    <row r="19096" spans="1:14" x14ac:dyDescent="0.25">
      <c r="A19096" s="21" t="str">
        <f t="shared" si="298"/>
        <v>MOW HBC FAAA_2038</v>
      </c>
      <c r="B19096" t="s">
        <v>130</v>
      </c>
      <c r="C19096" t="s">
        <v>142</v>
      </c>
      <c r="D19096" t="s">
        <v>80</v>
      </c>
      <c r="E19096" t="s">
        <v>5</v>
      </c>
      <c r="F19096" t="s">
        <v>8</v>
      </c>
      <c r="G19096">
        <v>0</v>
      </c>
      <c r="H19096">
        <v>0</v>
      </c>
      <c r="I19096">
        <v>0</v>
      </c>
      <c r="J19096">
        <v>0</v>
      </c>
      <c r="L19096" s="51">
        <v>50770</v>
      </c>
      <c r="M19096">
        <v>15</v>
      </c>
      <c r="N19096">
        <v>0</v>
      </c>
    </row>
    <row r="19097" spans="1:14" x14ac:dyDescent="0.25">
      <c r="A19097" s="21" t="str">
        <f t="shared" si="298"/>
        <v>MOW HBC FAAA_2039</v>
      </c>
      <c r="B19097" t="s">
        <v>130</v>
      </c>
      <c r="C19097" t="s">
        <v>142</v>
      </c>
      <c r="D19097" t="s">
        <v>80</v>
      </c>
      <c r="E19097" t="s">
        <v>5</v>
      </c>
      <c r="F19097" t="s">
        <v>8</v>
      </c>
      <c r="G19097">
        <v>0</v>
      </c>
      <c r="H19097">
        <v>0</v>
      </c>
      <c r="I19097">
        <v>0</v>
      </c>
      <c r="J19097">
        <v>0</v>
      </c>
      <c r="L19097" s="51">
        <v>51135</v>
      </c>
      <c r="M19097">
        <v>16</v>
      </c>
      <c r="N19097">
        <v>0</v>
      </c>
    </row>
    <row r="19098" spans="1:14" x14ac:dyDescent="0.25">
      <c r="A19098" s="21" t="str">
        <f t="shared" si="298"/>
        <v>MOW HBC FAAA_2040</v>
      </c>
      <c r="B19098" t="s">
        <v>130</v>
      </c>
      <c r="C19098" t="s">
        <v>142</v>
      </c>
      <c r="D19098" t="s">
        <v>80</v>
      </c>
      <c r="E19098" t="s">
        <v>5</v>
      </c>
      <c r="F19098" t="s">
        <v>8</v>
      </c>
      <c r="G19098">
        <v>0</v>
      </c>
      <c r="H19098">
        <v>0</v>
      </c>
      <c r="I19098">
        <v>0</v>
      </c>
      <c r="J19098">
        <v>0</v>
      </c>
      <c r="L19098" s="51">
        <v>51501</v>
      </c>
      <c r="M19098">
        <v>17</v>
      </c>
      <c r="N19098">
        <v>0</v>
      </c>
    </row>
    <row r="19099" spans="1:14" x14ac:dyDescent="0.25">
      <c r="A19099" s="21" t="str">
        <f t="shared" si="298"/>
        <v>MOW HBC FAAA_2041</v>
      </c>
      <c r="B19099" t="s">
        <v>130</v>
      </c>
      <c r="C19099" t="s">
        <v>142</v>
      </c>
      <c r="D19099" t="s">
        <v>80</v>
      </c>
      <c r="E19099" t="s">
        <v>5</v>
      </c>
      <c r="F19099" t="s">
        <v>8</v>
      </c>
      <c r="G19099">
        <v>0</v>
      </c>
      <c r="H19099">
        <v>0</v>
      </c>
      <c r="I19099">
        <v>0</v>
      </c>
      <c r="J19099">
        <v>0</v>
      </c>
      <c r="L19099" s="51">
        <v>51866</v>
      </c>
      <c r="M19099">
        <v>18</v>
      </c>
      <c r="N19099">
        <v>0</v>
      </c>
    </row>
    <row r="19100" spans="1:14" x14ac:dyDescent="0.25">
      <c r="A19100" s="21" t="str">
        <f t="shared" si="298"/>
        <v>MOW HBC FAAA_2042</v>
      </c>
      <c r="B19100" t="s">
        <v>130</v>
      </c>
      <c r="C19100" t="s">
        <v>142</v>
      </c>
      <c r="D19100" t="s">
        <v>80</v>
      </c>
      <c r="E19100" t="s">
        <v>5</v>
      </c>
      <c r="F19100" t="s">
        <v>8</v>
      </c>
      <c r="G19100">
        <v>0</v>
      </c>
      <c r="H19100">
        <v>0</v>
      </c>
      <c r="I19100">
        <v>0</v>
      </c>
      <c r="J19100">
        <v>0</v>
      </c>
      <c r="L19100" s="51">
        <v>52231</v>
      </c>
      <c r="M19100">
        <v>19</v>
      </c>
      <c r="N19100">
        <v>0</v>
      </c>
    </row>
    <row r="19101" spans="1:14" x14ac:dyDescent="0.25">
      <c r="A19101" s="21" t="str">
        <f t="shared" si="298"/>
        <v>MOW HBC FAAA_2043</v>
      </c>
      <c r="B19101" t="s">
        <v>130</v>
      </c>
      <c r="C19101" t="s">
        <v>142</v>
      </c>
      <c r="D19101" t="s">
        <v>80</v>
      </c>
      <c r="E19101" t="s">
        <v>5</v>
      </c>
      <c r="F19101" t="s">
        <v>8</v>
      </c>
      <c r="G19101">
        <v>0</v>
      </c>
      <c r="H19101">
        <v>0</v>
      </c>
      <c r="I19101">
        <v>0</v>
      </c>
      <c r="J19101">
        <v>0</v>
      </c>
      <c r="L19101" s="51">
        <v>52596</v>
      </c>
      <c r="M19101">
        <v>20</v>
      </c>
      <c r="N19101">
        <v>0</v>
      </c>
    </row>
    <row r="19102" spans="1:14" x14ac:dyDescent="0.25">
      <c r="A19102" s="21" t="str">
        <f t="shared" si="298"/>
        <v>MOW L2C FAAA_2024</v>
      </c>
      <c r="B19102" t="s">
        <v>130</v>
      </c>
      <c r="C19102" t="s">
        <v>142</v>
      </c>
      <c r="D19102" t="s">
        <v>25</v>
      </c>
      <c r="E19102" t="s">
        <v>29</v>
      </c>
      <c r="F19102" t="s">
        <v>28</v>
      </c>
      <c r="K19102">
        <v>0</v>
      </c>
      <c r="L19102" s="51">
        <v>45657</v>
      </c>
      <c r="M19102">
        <v>1</v>
      </c>
    </row>
    <row r="19103" spans="1:14" x14ac:dyDescent="0.25">
      <c r="A19103" s="21" t="str">
        <f t="shared" si="298"/>
        <v>MOW L2C FAAA_2025</v>
      </c>
      <c r="B19103" t="s">
        <v>130</v>
      </c>
      <c r="C19103" t="s">
        <v>142</v>
      </c>
      <c r="D19103" t="s">
        <v>25</v>
      </c>
      <c r="E19103" t="s">
        <v>29</v>
      </c>
      <c r="F19103" t="s">
        <v>28</v>
      </c>
      <c r="K19103">
        <v>0</v>
      </c>
      <c r="L19103" s="51">
        <v>46022</v>
      </c>
      <c r="M19103">
        <v>2</v>
      </c>
    </row>
    <row r="19104" spans="1:14" x14ac:dyDescent="0.25">
      <c r="A19104" s="21" t="str">
        <f t="shared" si="298"/>
        <v>MOW L2C FAAA_2026</v>
      </c>
      <c r="B19104" t="s">
        <v>130</v>
      </c>
      <c r="C19104" t="s">
        <v>142</v>
      </c>
      <c r="D19104" t="s">
        <v>25</v>
      </c>
      <c r="E19104" t="s">
        <v>29</v>
      </c>
      <c r="F19104" t="s">
        <v>28</v>
      </c>
      <c r="K19104">
        <v>0</v>
      </c>
      <c r="L19104" s="51">
        <v>46387</v>
      </c>
      <c r="M19104">
        <v>3</v>
      </c>
    </row>
    <row r="19105" spans="1:13" x14ac:dyDescent="0.25">
      <c r="A19105" s="21" t="str">
        <f t="shared" si="298"/>
        <v>MOW L2C FAAA_2027</v>
      </c>
      <c r="B19105" t="s">
        <v>130</v>
      </c>
      <c r="C19105" t="s">
        <v>142</v>
      </c>
      <c r="D19105" t="s">
        <v>25</v>
      </c>
      <c r="E19105" t="s">
        <v>29</v>
      </c>
      <c r="F19105" t="s">
        <v>28</v>
      </c>
      <c r="K19105">
        <v>0</v>
      </c>
      <c r="L19105" s="51">
        <v>46752</v>
      </c>
      <c r="M19105">
        <v>4</v>
      </c>
    </row>
    <row r="19106" spans="1:13" x14ac:dyDescent="0.25">
      <c r="A19106" s="21" t="str">
        <f t="shared" si="298"/>
        <v>MOW L2C FAAA_2028</v>
      </c>
      <c r="B19106" t="s">
        <v>130</v>
      </c>
      <c r="C19106" t="s">
        <v>142</v>
      </c>
      <c r="D19106" t="s">
        <v>25</v>
      </c>
      <c r="E19106" t="s">
        <v>29</v>
      </c>
      <c r="F19106" t="s">
        <v>28</v>
      </c>
      <c r="K19106">
        <v>0</v>
      </c>
      <c r="L19106" s="51">
        <v>47118</v>
      </c>
      <c r="M19106">
        <v>5</v>
      </c>
    </row>
    <row r="19107" spans="1:13" x14ac:dyDescent="0.25">
      <c r="A19107" s="21" t="str">
        <f t="shared" si="298"/>
        <v>MOW L2C FAAA_2029</v>
      </c>
      <c r="B19107" t="s">
        <v>130</v>
      </c>
      <c r="C19107" t="s">
        <v>142</v>
      </c>
      <c r="D19107" t="s">
        <v>25</v>
      </c>
      <c r="E19107" t="s">
        <v>29</v>
      </c>
      <c r="F19107" t="s">
        <v>28</v>
      </c>
      <c r="K19107">
        <v>0</v>
      </c>
      <c r="L19107" s="51">
        <v>47483</v>
      </c>
      <c r="M19107">
        <v>6</v>
      </c>
    </row>
    <row r="19108" spans="1:13" x14ac:dyDescent="0.25">
      <c r="A19108" s="21" t="str">
        <f t="shared" si="298"/>
        <v>MOW L2C FAAA_2030</v>
      </c>
      <c r="B19108" t="s">
        <v>130</v>
      </c>
      <c r="C19108" t="s">
        <v>142</v>
      </c>
      <c r="D19108" t="s">
        <v>25</v>
      </c>
      <c r="E19108" t="s">
        <v>29</v>
      </c>
      <c r="F19108" t="s">
        <v>28</v>
      </c>
      <c r="K19108">
        <v>0</v>
      </c>
      <c r="L19108" s="51">
        <v>47848</v>
      </c>
      <c r="M19108">
        <v>7</v>
      </c>
    </row>
    <row r="19109" spans="1:13" x14ac:dyDescent="0.25">
      <c r="A19109" s="21" t="str">
        <f t="shared" si="298"/>
        <v>MOW L2C FAAA_2031</v>
      </c>
      <c r="B19109" t="s">
        <v>130</v>
      </c>
      <c r="C19109" t="s">
        <v>142</v>
      </c>
      <c r="D19109" t="s">
        <v>25</v>
      </c>
      <c r="E19109" t="s">
        <v>29</v>
      </c>
      <c r="F19109" t="s">
        <v>28</v>
      </c>
      <c r="K19109">
        <v>0</v>
      </c>
      <c r="L19109" s="51">
        <v>48213</v>
      </c>
      <c r="M19109">
        <v>8</v>
      </c>
    </row>
    <row r="19110" spans="1:13" x14ac:dyDescent="0.25">
      <c r="A19110" s="21" t="str">
        <f t="shared" si="298"/>
        <v>MOW L2C FAAA_2032</v>
      </c>
      <c r="B19110" t="s">
        <v>130</v>
      </c>
      <c r="C19110" t="s">
        <v>142</v>
      </c>
      <c r="D19110" t="s">
        <v>25</v>
      </c>
      <c r="E19110" t="s">
        <v>29</v>
      </c>
      <c r="F19110" t="s">
        <v>28</v>
      </c>
      <c r="K19110">
        <v>0</v>
      </c>
      <c r="L19110" s="51">
        <v>48579</v>
      </c>
      <c r="M19110">
        <v>9</v>
      </c>
    </row>
    <row r="19111" spans="1:13" x14ac:dyDescent="0.25">
      <c r="A19111" s="21" t="str">
        <f t="shared" si="298"/>
        <v>MOW L2C FAAA_2033</v>
      </c>
      <c r="B19111" t="s">
        <v>130</v>
      </c>
      <c r="C19111" t="s">
        <v>142</v>
      </c>
      <c r="D19111" t="s">
        <v>25</v>
      </c>
      <c r="E19111" t="s">
        <v>29</v>
      </c>
      <c r="F19111" t="s">
        <v>28</v>
      </c>
      <c r="K19111">
        <v>0</v>
      </c>
      <c r="L19111" s="51">
        <v>48944</v>
      </c>
      <c r="M19111">
        <v>10</v>
      </c>
    </row>
    <row r="19112" spans="1:13" x14ac:dyDescent="0.25">
      <c r="A19112" s="21" t="str">
        <f t="shared" si="298"/>
        <v>MOW L2C FAAA_2034</v>
      </c>
      <c r="B19112" t="s">
        <v>130</v>
      </c>
      <c r="C19112" t="s">
        <v>142</v>
      </c>
      <c r="D19112" t="s">
        <v>25</v>
      </c>
      <c r="E19112" t="s">
        <v>29</v>
      </c>
      <c r="F19112" t="s">
        <v>28</v>
      </c>
      <c r="K19112">
        <v>0</v>
      </c>
      <c r="L19112" s="51">
        <v>49309</v>
      </c>
      <c r="M19112">
        <v>11</v>
      </c>
    </row>
    <row r="19113" spans="1:13" x14ac:dyDescent="0.25">
      <c r="A19113" s="21" t="str">
        <f t="shared" si="298"/>
        <v>MOW L2C FAAA_2035</v>
      </c>
      <c r="B19113" t="s">
        <v>130</v>
      </c>
      <c r="C19113" t="s">
        <v>142</v>
      </c>
      <c r="D19113" t="s">
        <v>25</v>
      </c>
      <c r="E19113" t="s">
        <v>29</v>
      </c>
      <c r="F19113" t="s">
        <v>28</v>
      </c>
      <c r="K19113">
        <v>0</v>
      </c>
      <c r="L19113" s="51">
        <v>49674</v>
      </c>
      <c r="M19113">
        <v>12</v>
      </c>
    </row>
    <row r="19114" spans="1:13" x14ac:dyDescent="0.25">
      <c r="A19114" s="21" t="str">
        <f t="shared" si="298"/>
        <v>MOW L2C FAAA_2036</v>
      </c>
      <c r="B19114" t="s">
        <v>130</v>
      </c>
      <c r="C19114" t="s">
        <v>142</v>
      </c>
      <c r="D19114" t="s">
        <v>25</v>
      </c>
      <c r="E19114" t="s">
        <v>29</v>
      </c>
      <c r="F19114" t="s">
        <v>28</v>
      </c>
      <c r="K19114">
        <v>0</v>
      </c>
      <c r="L19114" s="51">
        <v>50040</v>
      </c>
      <c r="M19114">
        <v>13</v>
      </c>
    </row>
    <row r="19115" spans="1:13" x14ac:dyDescent="0.25">
      <c r="A19115" s="21" t="str">
        <f t="shared" si="298"/>
        <v>MOW L2C FAAA_2037</v>
      </c>
      <c r="B19115" t="s">
        <v>130</v>
      </c>
      <c r="C19115" t="s">
        <v>142</v>
      </c>
      <c r="D19115" t="s">
        <v>25</v>
      </c>
      <c r="E19115" t="s">
        <v>29</v>
      </c>
      <c r="F19115" t="s">
        <v>28</v>
      </c>
      <c r="K19115">
        <v>0</v>
      </c>
      <c r="L19115" s="51">
        <v>50405</v>
      </c>
      <c r="M19115">
        <v>14</v>
      </c>
    </row>
    <row r="19116" spans="1:13" x14ac:dyDescent="0.25">
      <c r="A19116" s="21" t="str">
        <f t="shared" si="298"/>
        <v>MOW L2C FAAA_2038</v>
      </c>
      <c r="B19116" t="s">
        <v>130</v>
      </c>
      <c r="C19116" t="s">
        <v>142</v>
      </c>
      <c r="D19116" t="s">
        <v>25</v>
      </c>
      <c r="E19116" t="s">
        <v>29</v>
      </c>
      <c r="F19116" t="s">
        <v>28</v>
      </c>
      <c r="K19116">
        <v>0</v>
      </c>
      <c r="L19116" s="51">
        <v>50770</v>
      </c>
      <c r="M19116">
        <v>15</v>
      </c>
    </row>
    <row r="19117" spans="1:13" x14ac:dyDescent="0.25">
      <c r="A19117" s="21" t="str">
        <f t="shared" si="298"/>
        <v>MOW L2C FAAA_2039</v>
      </c>
      <c r="B19117" t="s">
        <v>130</v>
      </c>
      <c r="C19117" t="s">
        <v>142</v>
      </c>
      <c r="D19117" t="s">
        <v>25</v>
      </c>
      <c r="E19117" t="s">
        <v>29</v>
      </c>
      <c r="F19117" t="s">
        <v>28</v>
      </c>
      <c r="K19117">
        <v>0</v>
      </c>
      <c r="L19117" s="51">
        <v>51135</v>
      </c>
      <c r="M19117">
        <v>16</v>
      </c>
    </row>
    <row r="19118" spans="1:13" x14ac:dyDescent="0.25">
      <c r="A19118" s="21" t="str">
        <f t="shared" si="298"/>
        <v>MOW L2C FAAA_2040</v>
      </c>
      <c r="B19118" t="s">
        <v>130</v>
      </c>
      <c r="C19118" t="s">
        <v>142</v>
      </c>
      <c r="D19118" t="s">
        <v>25</v>
      </c>
      <c r="E19118" t="s">
        <v>29</v>
      </c>
      <c r="F19118" t="s">
        <v>28</v>
      </c>
      <c r="K19118">
        <v>75002.8671875</v>
      </c>
      <c r="L19118" s="51">
        <v>51501</v>
      </c>
      <c r="M19118">
        <v>17</v>
      </c>
    </row>
    <row r="19119" spans="1:13" x14ac:dyDescent="0.25">
      <c r="A19119" s="21" t="str">
        <f t="shared" si="298"/>
        <v>MOW L2C FAAA_2041</v>
      </c>
      <c r="B19119" t="s">
        <v>130</v>
      </c>
      <c r="C19119" t="s">
        <v>142</v>
      </c>
      <c r="D19119" t="s">
        <v>25</v>
      </c>
      <c r="E19119" t="s">
        <v>29</v>
      </c>
      <c r="F19119" t="s">
        <v>28</v>
      </c>
      <c r="K19119">
        <v>72699.828125</v>
      </c>
      <c r="L19119" s="51">
        <v>51866</v>
      </c>
      <c r="M19119">
        <v>18</v>
      </c>
    </row>
    <row r="19120" spans="1:13" x14ac:dyDescent="0.25">
      <c r="A19120" s="21" t="str">
        <f t="shared" si="298"/>
        <v>MOW L2C FAAA_2042</v>
      </c>
      <c r="B19120" t="s">
        <v>130</v>
      </c>
      <c r="C19120" t="s">
        <v>142</v>
      </c>
      <c r="D19120" t="s">
        <v>25</v>
      </c>
      <c r="E19120" t="s">
        <v>29</v>
      </c>
      <c r="F19120" t="s">
        <v>28</v>
      </c>
      <c r="K19120">
        <v>78082.7734375</v>
      </c>
      <c r="L19120" s="51">
        <v>52231</v>
      </c>
      <c r="M19120">
        <v>19</v>
      </c>
    </row>
    <row r="19121" spans="1:13" x14ac:dyDescent="0.25">
      <c r="A19121" s="21" t="str">
        <f t="shared" si="298"/>
        <v>MOW L2C FAAA_2043</v>
      </c>
      <c r="B19121" t="s">
        <v>130</v>
      </c>
      <c r="C19121" t="s">
        <v>142</v>
      </c>
      <c r="D19121" t="s">
        <v>25</v>
      </c>
      <c r="E19121" t="s">
        <v>29</v>
      </c>
      <c r="F19121" t="s">
        <v>28</v>
      </c>
      <c r="K19121">
        <v>85229.71875</v>
      </c>
      <c r="L19121" s="51">
        <v>52596</v>
      </c>
      <c r="M19121">
        <v>20</v>
      </c>
    </row>
    <row r="19122" spans="1:13" x14ac:dyDescent="0.25">
      <c r="A19122" s="21" t="str">
        <f t="shared" si="298"/>
        <v>MOW L2C FAAA_2024</v>
      </c>
      <c r="B19122" t="s">
        <v>130</v>
      </c>
      <c r="C19122" t="s">
        <v>142</v>
      </c>
      <c r="D19122" t="s">
        <v>25</v>
      </c>
      <c r="E19122" t="s">
        <v>29</v>
      </c>
      <c r="F19122" t="s">
        <v>31</v>
      </c>
      <c r="K19122">
        <v>0</v>
      </c>
      <c r="L19122" s="51">
        <v>45657</v>
      </c>
      <c r="M19122">
        <v>1</v>
      </c>
    </row>
    <row r="19123" spans="1:13" x14ac:dyDescent="0.25">
      <c r="A19123" s="21" t="str">
        <f t="shared" si="298"/>
        <v>MOW L2C FAAA_2025</v>
      </c>
      <c r="B19123" t="s">
        <v>130</v>
      </c>
      <c r="C19123" t="s">
        <v>142</v>
      </c>
      <c r="D19123" t="s">
        <v>25</v>
      </c>
      <c r="E19123" t="s">
        <v>29</v>
      </c>
      <c r="F19123" t="s">
        <v>31</v>
      </c>
      <c r="K19123">
        <v>0</v>
      </c>
      <c r="L19123" s="51">
        <v>46022</v>
      </c>
      <c r="M19123">
        <v>2</v>
      </c>
    </row>
    <row r="19124" spans="1:13" x14ac:dyDescent="0.25">
      <c r="A19124" s="21" t="str">
        <f t="shared" si="298"/>
        <v>MOW L2C FAAA_2026</v>
      </c>
      <c r="B19124" t="s">
        <v>130</v>
      </c>
      <c r="C19124" t="s">
        <v>142</v>
      </c>
      <c r="D19124" t="s">
        <v>25</v>
      </c>
      <c r="E19124" t="s">
        <v>29</v>
      </c>
      <c r="F19124" t="s">
        <v>31</v>
      </c>
      <c r="K19124">
        <v>0</v>
      </c>
      <c r="L19124" s="51">
        <v>46387</v>
      </c>
      <c r="M19124">
        <v>3</v>
      </c>
    </row>
    <row r="19125" spans="1:13" x14ac:dyDescent="0.25">
      <c r="A19125" s="21" t="str">
        <f t="shared" si="298"/>
        <v>MOW L2C FAAA_2027</v>
      </c>
      <c r="B19125" t="s">
        <v>130</v>
      </c>
      <c r="C19125" t="s">
        <v>142</v>
      </c>
      <c r="D19125" t="s">
        <v>25</v>
      </c>
      <c r="E19125" t="s">
        <v>29</v>
      </c>
      <c r="F19125" t="s">
        <v>31</v>
      </c>
      <c r="K19125">
        <v>0</v>
      </c>
      <c r="L19125" s="51">
        <v>46752</v>
      </c>
      <c r="M19125">
        <v>4</v>
      </c>
    </row>
    <row r="19126" spans="1:13" x14ac:dyDescent="0.25">
      <c r="A19126" s="21" t="str">
        <f t="shared" si="298"/>
        <v>MOW L2C FAAA_2028</v>
      </c>
      <c r="B19126" t="s">
        <v>130</v>
      </c>
      <c r="C19126" t="s">
        <v>142</v>
      </c>
      <c r="D19126" t="s">
        <v>25</v>
      </c>
      <c r="E19126" t="s">
        <v>29</v>
      </c>
      <c r="F19126" t="s">
        <v>31</v>
      </c>
      <c r="K19126">
        <v>0</v>
      </c>
      <c r="L19126" s="51">
        <v>47118</v>
      </c>
      <c r="M19126">
        <v>5</v>
      </c>
    </row>
    <row r="19127" spans="1:13" x14ac:dyDescent="0.25">
      <c r="A19127" s="21" t="str">
        <f t="shared" si="298"/>
        <v>MOW L2C FAAA_2029</v>
      </c>
      <c r="B19127" t="s">
        <v>130</v>
      </c>
      <c r="C19127" t="s">
        <v>142</v>
      </c>
      <c r="D19127" t="s">
        <v>25</v>
      </c>
      <c r="E19127" t="s">
        <v>29</v>
      </c>
      <c r="F19127" t="s">
        <v>31</v>
      </c>
      <c r="K19127">
        <v>0</v>
      </c>
      <c r="L19127" s="51">
        <v>47483</v>
      </c>
      <c r="M19127">
        <v>6</v>
      </c>
    </row>
    <row r="19128" spans="1:13" x14ac:dyDescent="0.25">
      <c r="A19128" s="21" t="str">
        <f t="shared" si="298"/>
        <v>MOW L2C FAAA_2030</v>
      </c>
      <c r="B19128" t="s">
        <v>130</v>
      </c>
      <c r="C19128" t="s">
        <v>142</v>
      </c>
      <c r="D19128" t="s">
        <v>25</v>
      </c>
      <c r="E19128" t="s">
        <v>29</v>
      </c>
      <c r="F19128" t="s">
        <v>31</v>
      </c>
      <c r="K19128">
        <v>0</v>
      </c>
      <c r="L19128" s="51">
        <v>47848</v>
      </c>
      <c r="M19128">
        <v>7</v>
      </c>
    </row>
    <row r="19129" spans="1:13" x14ac:dyDescent="0.25">
      <c r="A19129" s="21" t="str">
        <f t="shared" si="298"/>
        <v>MOW L2C FAAA_2031</v>
      </c>
      <c r="B19129" t="s">
        <v>130</v>
      </c>
      <c r="C19129" t="s">
        <v>142</v>
      </c>
      <c r="D19129" t="s">
        <v>25</v>
      </c>
      <c r="E19129" t="s">
        <v>29</v>
      </c>
      <c r="F19129" t="s">
        <v>31</v>
      </c>
      <c r="K19129">
        <v>0</v>
      </c>
      <c r="L19129" s="51">
        <v>48213</v>
      </c>
      <c r="M19129">
        <v>8</v>
      </c>
    </row>
    <row r="19130" spans="1:13" x14ac:dyDescent="0.25">
      <c r="A19130" s="21" t="str">
        <f t="shared" si="298"/>
        <v>MOW L2C FAAA_2032</v>
      </c>
      <c r="B19130" t="s">
        <v>130</v>
      </c>
      <c r="C19130" t="s">
        <v>142</v>
      </c>
      <c r="D19130" t="s">
        <v>25</v>
      </c>
      <c r="E19130" t="s">
        <v>29</v>
      </c>
      <c r="F19130" t="s">
        <v>31</v>
      </c>
      <c r="K19130">
        <v>0</v>
      </c>
      <c r="L19130" s="51">
        <v>48579</v>
      </c>
      <c r="M19130">
        <v>9</v>
      </c>
    </row>
    <row r="19131" spans="1:13" x14ac:dyDescent="0.25">
      <c r="A19131" s="21" t="str">
        <f t="shared" si="298"/>
        <v>MOW L2C FAAA_2033</v>
      </c>
      <c r="B19131" t="s">
        <v>130</v>
      </c>
      <c r="C19131" t="s">
        <v>142</v>
      </c>
      <c r="D19131" t="s">
        <v>25</v>
      </c>
      <c r="E19131" t="s">
        <v>29</v>
      </c>
      <c r="F19131" t="s">
        <v>31</v>
      </c>
      <c r="K19131">
        <v>0</v>
      </c>
      <c r="L19131" s="51">
        <v>48944</v>
      </c>
      <c r="M19131">
        <v>10</v>
      </c>
    </row>
    <row r="19132" spans="1:13" x14ac:dyDescent="0.25">
      <c r="A19132" s="21" t="str">
        <f t="shared" si="298"/>
        <v>MOW L2C FAAA_2034</v>
      </c>
      <c r="B19132" t="s">
        <v>130</v>
      </c>
      <c r="C19132" t="s">
        <v>142</v>
      </c>
      <c r="D19132" t="s">
        <v>25</v>
      </c>
      <c r="E19132" t="s">
        <v>29</v>
      </c>
      <c r="F19132" t="s">
        <v>31</v>
      </c>
      <c r="K19132">
        <v>0</v>
      </c>
      <c r="L19132" s="51">
        <v>49309</v>
      </c>
      <c r="M19132">
        <v>11</v>
      </c>
    </row>
    <row r="19133" spans="1:13" x14ac:dyDescent="0.25">
      <c r="A19133" s="21" t="str">
        <f t="shared" si="298"/>
        <v>MOW L2C FAAA_2035</v>
      </c>
      <c r="B19133" t="s">
        <v>130</v>
      </c>
      <c r="C19133" t="s">
        <v>142</v>
      </c>
      <c r="D19133" t="s">
        <v>25</v>
      </c>
      <c r="E19133" t="s">
        <v>29</v>
      </c>
      <c r="F19133" t="s">
        <v>31</v>
      </c>
      <c r="K19133">
        <v>0</v>
      </c>
      <c r="L19133" s="51">
        <v>49674</v>
      </c>
      <c r="M19133">
        <v>12</v>
      </c>
    </row>
    <row r="19134" spans="1:13" x14ac:dyDescent="0.25">
      <c r="A19134" s="21" t="str">
        <f t="shared" si="298"/>
        <v>MOW L2C FAAA_2036</v>
      </c>
      <c r="B19134" t="s">
        <v>130</v>
      </c>
      <c r="C19134" t="s">
        <v>142</v>
      </c>
      <c r="D19134" t="s">
        <v>25</v>
      </c>
      <c r="E19134" t="s">
        <v>29</v>
      </c>
      <c r="F19134" t="s">
        <v>31</v>
      </c>
      <c r="K19134">
        <v>0</v>
      </c>
      <c r="L19134" s="51">
        <v>50040</v>
      </c>
      <c r="M19134">
        <v>13</v>
      </c>
    </row>
    <row r="19135" spans="1:13" x14ac:dyDescent="0.25">
      <c r="A19135" s="21" t="str">
        <f t="shared" si="298"/>
        <v>MOW L2C FAAA_2037</v>
      </c>
      <c r="B19135" t="s">
        <v>130</v>
      </c>
      <c r="C19135" t="s">
        <v>142</v>
      </c>
      <c r="D19135" t="s">
        <v>25</v>
      </c>
      <c r="E19135" t="s">
        <v>29</v>
      </c>
      <c r="F19135" t="s">
        <v>31</v>
      </c>
      <c r="K19135">
        <v>0</v>
      </c>
      <c r="L19135" s="51">
        <v>50405</v>
      </c>
      <c r="M19135">
        <v>14</v>
      </c>
    </row>
    <row r="19136" spans="1:13" x14ac:dyDescent="0.25">
      <c r="A19136" s="21" t="str">
        <f t="shared" si="298"/>
        <v>MOW L2C FAAA_2038</v>
      </c>
      <c r="B19136" t="s">
        <v>130</v>
      </c>
      <c r="C19136" t="s">
        <v>142</v>
      </c>
      <c r="D19136" t="s">
        <v>25</v>
      </c>
      <c r="E19136" t="s">
        <v>29</v>
      </c>
      <c r="F19136" t="s">
        <v>31</v>
      </c>
      <c r="K19136">
        <v>0</v>
      </c>
      <c r="L19136" s="51">
        <v>50770</v>
      </c>
      <c r="M19136">
        <v>15</v>
      </c>
    </row>
    <row r="19137" spans="1:14" x14ac:dyDescent="0.25">
      <c r="A19137" s="21" t="str">
        <f t="shared" si="298"/>
        <v>MOW L2C FAAA_2039</v>
      </c>
      <c r="B19137" t="s">
        <v>130</v>
      </c>
      <c r="C19137" t="s">
        <v>142</v>
      </c>
      <c r="D19137" t="s">
        <v>25</v>
      </c>
      <c r="E19137" t="s">
        <v>29</v>
      </c>
      <c r="F19137" t="s">
        <v>31</v>
      </c>
      <c r="K19137">
        <v>0</v>
      </c>
      <c r="L19137" s="51">
        <v>51135</v>
      </c>
      <c r="M19137">
        <v>16</v>
      </c>
    </row>
    <row r="19138" spans="1:14" x14ac:dyDescent="0.25">
      <c r="A19138" s="21" t="str">
        <f t="shared" ref="A19138:A19201" si="299">B19138&amp;" "&amp;D19138&amp;" "&amp;C19138&amp;"_"&amp;YEAR(L19138)</f>
        <v>MOW L2C FAAA_2040</v>
      </c>
      <c r="B19138" t="s">
        <v>130</v>
      </c>
      <c r="C19138" t="s">
        <v>142</v>
      </c>
      <c r="D19138" t="s">
        <v>25</v>
      </c>
      <c r="E19138" t="s">
        <v>29</v>
      </c>
      <c r="F19138" t="s">
        <v>31</v>
      </c>
      <c r="K19138">
        <v>0</v>
      </c>
      <c r="L19138" s="51">
        <v>51501</v>
      </c>
      <c r="M19138">
        <v>17</v>
      </c>
    </row>
    <row r="19139" spans="1:14" x14ac:dyDescent="0.25">
      <c r="A19139" s="21" t="str">
        <f t="shared" si="299"/>
        <v>MOW L2C FAAA_2041</v>
      </c>
      <c r="B19139" t="s">
        <v>130</v>
      </c>
      <c r="C19139" t="s">
        <v>142</v>
      </c>
      <c r="D19139" t="s">
        <v>25</v>
      </c>
      <c r="E19139" t="s">
        <v>29</v>
      </c>
      <c r="F19139" t="s">
        <v>31</v>
      </c>
      <c r="K19139">
        <v>0</v>
      </c>
      <c r="L19139" s="51">
        <v>51866</v>
      </c>
      <c r="M19139">
        <v>18</v>
      </c>
    </row>
    <row r="19140" spans="1:14" x14ac:dyDescent="0.25">
      <c r="A19140" s="21" t="str">
        <f t="shared" si="299"/>
        <v>MOW L2C FAAA_2042</v>
      </c>
      <c r="B19140" t="s">
        <v>130</v>
      </c>
      <c r="C19140" t="s">
        <v>142</v>
      </c>
      <c r="D19140" t="s">
        <v>25</v>
      </c>
      <c r="E19140" t="s">
        <v>29</v>
      </c>
      <c r="F19140" t="s">
        <v>31</v>
      </c>
      <c r="K19140">
        <v>0</v>
      </c>
      <c r="L19140" s="51">
        <v>52231</v>
      </c>
      <c r="M19140">
        <v>19</v>
      </c>
    </row>
    <row r="19141" spans="1:14" x14ac:dyDescent="0.25">
      <c r="A19141" s="21" t="str">
        <f t="shared" si="299"/>
        <v>MOW L2C FAAA_2043</v>
      </c>
      <c r="B19141" t="s">
        <v>130</v>
      </c>
      <c r="C19141" t="s">
        <v>142</v>
      </c>
      <c r="D19141" t="s">
        <v>25</v>
      </c>
      <c r="E19141" t="s">
        <v>29</v>
      </c>
      <c r="F19141" t="s">
        <v>31</v>
      </c>
      <c r="K19141">
        <v>0</v>
      </c>
      <c r="L19141" s="51">
        <v>52596</v>
      </c>
      <c r="M19141">
        <v>20</v>
      </c>
    </row>
    <row r="19142" spans="1:14" x14ac:dyDescent="0.25">
      <c r="A19142" s="21" t="str">
        <f t="shared" si="299"/>
        <v>MOW L2C FAAA_2024</v>
      </c>
      <c r="B19142" t="s">
        <v>130</v>
      </c>
      <c r="C19142" t="s">
        <v>142</v>
      </c>
      <c r="D19142" t="s">
        <v>25</v>
      </c>
      <c r="E19142" t="s">
        <v>5</v>
      </c>
      <c r="F19142" t="s">
        <v>4</v>
      </c>
      <c r="G19142">
        <v>0</v>
      </c>
      <c r="H19142">
        <v>0</v>
      </c>
      <c r="I19142">
        <v>0</v>
      </c>
      <c r="J19142">
        <v>0</v>
      </c>
      <c r="L19142" s="51">
        <v>45657</v>
      </c>
      <c r="M19142">
        <v>1</v>
      </c>
      <c r="N19142">
        <v>0</v>
      </c>
    </row>
    <row r="19143" spans="1:14" x14ac:dyDescent="0.25">
      <c r="A19143" s="21" t="str">
        <f t="shared" si="299"/>
        <v>MOW L2C FAAA_2025</v>
      </c>
      <c r="B19143" t="s">
        <v>130</v>
      </c>
      <c r="C19143" t="s">
        <v>142</v>
      </c>
      <c r="D19143" t="s">
        <v>25</v>
      </c>
      <c r="E19143" t="s">
        <v>5</v>
      </c>
      <c r="F19143" t="s">
        <v>4</v>
      </c>
      <c r="G19143">
        <v>0</v>
      </c>
      <c r="H19143">
        <v>0</v>
      </c>
      <c r="I19143">
        <v>5240.39990234375</v>
      </c>
      <c r="J19143">
        <v>0</v>
      </c>
      <c r="L19143" s="51">
        <v>46022</v>
      </c>
      <c r="M19143">
        <v>2</v>
      </c>
      <c r="N19143">
        <v>0</v>
      </c>
    </row>
    <row r="19144" spans="1:14" x14ac:dyDescent="0.25">
      <c r="A19144" s="21" t="str">
        <f t="shared" si="299"/>
        <v>MOW L2C FAAA_2026</v>
      </c>
      <c r="B19144" t="s">
        <v>130</v>
      </c>
      <c r="C19144" t="s">
        <v>142</v>
      </c>
      <c r="D19144" t="s">
        <v>25</v>
      </c>
      <c r="E19144" t="s">
        <v>5</v>
      </c>
      <c r="F19144" t="s">
        <v>4</v>
      </c>
      <c r="G19144">
        <v>0</v>
      </c>
      <c r="H19144">
        <v>3752.09033203125</v>
      </c>
      <c r="I19144">
        <v>-54827.03515625</v>
      </c>
      <c r="J19144">
        <v>0</v>
      </c>
      <c r="L19144" s="51">
        <v>46387</v>
      </c>
      <c r="M19144">
        <v>3</v>
      </c>
      <c r="N19144">
        <v>0</v>
      </c>
    </row>
    <row r="19145" spans="1:14" x14ac:dyDescent="0.25">
      <c r="A19145" s="21" t="str">
        <f t="shared" si="299"/>
        <v>MOW L2C FAAA_2027</v>
      </c>
      <c r="B19145" t="s">
        <v>130</v>
      </c>
      <c r="C19145" t="s">
        <v>142</v>
      </c>
      <c r="D19145" t="s">
        <v>25</v>
      </c>
      <c r="E19145" t="s">
        <v>5</v>
      </c>
      <c r="F19145" t="s">
        <v>4</v>
      </c>
      <c r="G19145">
        <v>0</v>
      </c>
      <c r="H19145">
        <v>4496.580078125</v>
      </c>
      <c r="I19145">
        <v>-23545.97265625</v>
      </c>
      <c r="J19145">
        <v>0</v>
      </c>
      <c r="L19145" s="51">
        <v>46752</v>
      </c>
      <c r="M19145">
        <v>4</v>
      </c>
      <c r="N19145">
        <v>0</v>
      </c>
    </row>
    <row r="19146" spans="1:14" x14ac:dyDescent="0.25">
      <c r="A19146" s="21" t="str">
        <f t="shared" si="299"/>
        <v>MOW L2C FAAA_2028</v>
      </c>
      <c r="B19146" t="s">
        <v>130</v>
      </c>
      <c r="C19146" t="s">
        <v>142</v>
      </c>
      <c r="D19146" t="s">
        <v>25</v>
      </c>
      <c r="E19146" t="s">
        <v>5</v>
      </c>
      <c r="F19146" t="s">
        <v>4</v>
      </c>
      <c r="G19146">
        <v>0</v>
      </c>
      <c r="H19146">
        <v>34170.73828125</v>
      </c>
      <c r="I19146">
        <v>139631.859375</v>
      </c>
      <c r="J19146">
        <v>0</v>
      </c>
      <c r="L19146" s="51">
        <v>47118</v>
      </c>
      <c r="M19146">
        <v>5</v>
      </c>
      <c r="N19146">
        <v>24332.7890625</v>
      </c>
    </row>
    <row r="19147" spans="1:14" x14ac:dyDescent="0.25">
      <c r="A19147" s="21" t="str">
        <f t="shared" si="299"/>
        <v>MOW L2C FAAA_2029</v>
      </c>
      <c r="B19147" t="s">
        <v>130</v>
      </c>
      <c r="C19147" t="s">
        <v>142</v>
      </c>
      <c r="D19147" t="s">
        <v>25</v>
      </c>
      <c r="E19147" t="s">
        <v>5</v>
      </c>
      <c r="F19147" t="s">
        <v>4</v>
      </c>
      <c r="G19147">
        <v>0</v>
      </c>
      <c r="H19147">
        <v>37346.859375</v>
      </c>
      <c r="I19147">
        <v>132923.6875</v>
      </c>
      <c r="J19147">
        <v>0</v>
      </c>
      <c r="L19147" s="51">
        <v>47483</v>
      </c>
      <c r="M19147">
        <v>6</v>
      </c>
      <c r="N19147">
        <v>27796.62890625</v>
      </c>
    </row>
    <row r="19148" spans="1:14" x14ac:dyDescent="0.25">
      <c r="A19148" s="21" t="str">
        <f t="shared" si="299"/>
        <v>MOW L2C FAAA_2030</v>
      </c>
      <c r="B19148" t="s">
        <v>130</v>
      </c>
      <c r="C19148" t="s">
        <v>142</v>
      </c>
      <c r="D19148" t="s">
        <v>25</v>
      </c>
      <c r="E19148" t="s">
        <v>5</v>
      </c>
      <c r="F19148" t="s">
        <v>4</v>
      </c>
      <c r="G19148">
        <v>0</v>
      </c>
      <c r="H19148">
        <v>74327.109375</v>
      </c>
      <c r="I19148">
        <v>189905.609375</v>
      </c>
      <c r="J19148">
        <v>0</v>
      </c>
      <c r="L19148" s="51">
        <v>47848</v>
      </c>
      <c r="M19148">
        <v>7</v>
      </c>
      <c r="N19148">
        <v>64957.90234375</v>
      </c>
    </row>
    <row r="19149" spans="1:14" x14ac:dyDescent="0.25">
      <c r="A19149" s="21" t="str">
        <f t="shared" si="299"/>
        <v>MOW L2C FAAA_2031</v>
      </c>
      <c r="B19149" t="s">
        <v>130</v>
      </c>
      <c r="C19149" t="s">
        <v>142</v>
      </c>
      <c r="D19149" t="s">
        <v>25</v>
      </c>
      <c r="E19149" t="s">
        <v>5</v>
      </c>
      <c r="F19149" t="s">
        <v>4</v>
      </c>
      <c r="G19149">
        <v>0</v>
      </c>
      <c r="H19149">
        <v>84573.65625</v>
      </c>
      <c r="I19149">
        <v>243054.75</v>
      </c>
      <c r="J19149">
        <v>0</v>
      </c>
      <c r="L19149" s="51">
        <v>48213</v>
      </c>
      <c r="M19149">
        <v>8</v>
      </c>
      <c r="N19149">
        <v>49571.84375</v>
      </c>
    </row>
    <row r="19150" spans="1:14" x14ac:dyDescent="0.25">
      <c r="A19150" s="21" t="str">
        <f t="shared" si="299"/>
        <v>MOW L2C FAAA_2032</v>
      </c>
      <c r="B19150" t="s">
        <v>130</v>
      </c>
      <c r="C19150" t="s">
        <v>142</v>
      </c>
      <c r="D19150" t="s">
        <v>25</v>
      </c>
      <c r="E19150" t="s">
        <v>5</v>
      </c>
      <c r="F19150" t="s">
        <v>4</v>
      </c>
      <c r="G19150">
        <v>0</v>
      </c>
      <c r="H19150">
        <v>88119.0703125</v>
      </c>
      <c r="I19150">
        <v>296589.25</v>
      </c>
      <c r="J19150">
        <v>0</v>
      </c>
      <c r="L19150" s="51">
        <v>48579</v>
      </c>
      <c r="M19150">
        <v>9</v>
      </c>
      <c r="N19150">
        <v>13390.0908203125</v>
      </c>
    </row>
    <row r="19151" spans="1:14" x14ac:dyDescent="0.25">
      <c r="A19151" s="21" t="str">
        <f t="shared" si="299"/>
        <v>MOW L2C FAAA_2033</v>
      </c>
      <c r="B19151" t="s">
        <v>130</v>
      </c>
      <c r="C19151" t="s">
        <v>142</v>
      </c>
      <c r="D19151" t="s">
        <v>25</v>
      </c>
      <c r="E19151" t="s">
        <v>5</v>
      </c>
      <c r="F19151" t="s">
        <v>4</v>
      </c>
      <c r="G19151">
        <v>0</v>
      </c>
      <c r="H19151">
        <v>93604.875</v>
      </c>
      <c r="I19151">
        <v>346911.25</v>
      </c>
      <c r="J19151">
        <v>0</v>
      </c>
      <c r="L19151" s="51">
        <v>48944</v>
      </c>
      <c r="M19151">
        <v>10</v>
      </c>
      <c r="N19151">
        <v>-19146.361328125</v>
      </c>
    </row>
    <row r="19152" spans="1:14" x14ac:dyDescent="0.25">
      <c r="A19152" s="21" t="str">
        <f t="shared" si="299"/>
        <v>MOW L2C FAAA_2034</v>
      </c>
      <c r="B19152" t="s">
        <v>130</v>
      </c>
      <c r="C19152" t="s">
        <v>142</v>
      </c>
      <c r="D19152" t="s">
        <v>25</v>
      </c>
      <c r="E19152" t="s">
        <v>5</v>
      </c>
      <c r="F19152" t="s">
        <v>4</v>
      </c>
      <c r="G19152">
        <v>0</v>
      </c>
      <c r="H19152">
        <v>101554.6953125</v>
      </c>
      <c r="I19152">
        <v>397010.09375</v>
      </c>
      <c r="J19152">
        <v>0</v>
      </c>
      <c r="L19152" s="51">
        <v>49309</v>
      </c>
      <c r="M19152">
        <v>11</v>
      </c>
      <c r="N19152">
        <v>-48666.953125</v>
      </c>
    </row>
    <row r="19153" spans="1:14" x14ac:dyDescent="0.25">
      <c r="A19153" s="21" t="str">
        <f t="shared" si="299"/>
        <v>MOW L2C FAAA_2035</v>
      </c>
      <c r="B19153" t="s">
        <v>130</v>
      </c>
      <c r="C19153" t="s">
        <v>142</v>
      </c>
      <c r="D19153" t="s">
        <v>25</v>
      </c>
      <c r="E19153" t="s">
        <v>5</v>
      </c>
      <c r="F19153" t="s">
        <v>4</v>
      </c>
      <c r="G19153">
        <v>0</v>
      </c>
      <c r="H19153">
        <v>101945.9921875</v>
      </c>
      <c r="I19153">
        <v>383344.875</v>
      </c>
      <c r="J19153">
        <v>0</v>
      </c>
      <c r="L19153" s="51">
        <v>49674</v>
      </c>
      <c r="M19153">
        <v>12</v>
      </c>
      <c r="N19153">
        <v>-48828.9375</v>
      </c>
    </row>
    <row r="19154" spans="1:14" x14ac:dyDescent="0.25">
      <c r="A19154" s="21" t="str">
        <f t="shared" si="299"/>
        <v>MOW L2C FAAA_2036</v>
      </c>
      <c r="B19154" t="s">
        <v>130</v>
      </c>
      <c r="C19154" t="s">
        <v>142</v>
      </c>
      <c r="D19154" t="s">
        <v>25</v>
      </c>
      <c r="E19154" t="s">
        <v>5</v>
      </c>
      <c r="F19154" t="s">
        <v>4</v>
      </c>
      <c r="G19154">
        <v>0</v>
      </c>
      <c r="H19154">
        <v>112133.9296875</v>
      </c>
      <c r="I19154">
        <v>371375.5</v>
      </c>
      <c r="J19154">
        <v>0</v>
      </c>
      <c r="L19154" s="51">
        <v>50040</v>
      </c>
      <c r="M19154">
        <v>13</v>
      </c>
      <c r="N19154">
        <v>-39809.51171875</v>
      </c>
    </row>
    <row r="19155" spans="1:14" x14ac:dyDescent="0.25">
      <c r="A19155" s="21" t="str">
        <f t="shared" si="299"/>
        <v>MOW L2C FAAA_2037</v>
      </c>
      <c r="B19155" t="s">
        <v>130</v>
      </c>
      <c r="C19155" t="s">
        <v>142</v>
      </c>
      <c r="D19155" t="s">
        <v>25</v>
      </c>
      <c r="E19155" t="s">
        <v>5</v>
      </c>
      <c r="F19155" t="s">
        <v>4</v>
      </c>
      <c r="G19155">
        <v>0</v>
      </c>
      <c r="H19155">
        <v>140168.53125</v>
      </c>
      <c r="I19155">
        <v>429409.125</v>
      </c>
      <c r="J19155">
        <v>0</v>
      </c>
      <c r="L19155" s="51">
        <v>50405</v>
      </c>
      <c r="M19155">
        <v>14</v>
      </c>
      <c r="N19155">
        <v>-8594.5224609375</v>
      </c>
    </row>
    <row r="19156" spans="1:14" x14ac:dyDescent="0.25">
      <c r="A19156" s="21" t="str">
        <f t="shared" si="299"/>
        <v>MOW L2C FAAA_2038</v>
      </c>
      <c r="B19156" t="s">
        <v>130</v>
      </c>
      <c r="C19156" t="s">
        <v>142</v>
      </c>
      <c r="D19156" t="s">
        <v>25</v>
      </c>
      <c r="E19156" t="s">
        <v>5</v>
      </c>
      <c r="F19156" t="s">
        <v>4</v>
      </c>
      <c r="G19156">
        <v>0</v>
      </c>
      <c r="H19156">
        <v>151883.5625</v>
      </c>
      <c r="I19156">
        <v>418345.53125</v>
      </c>
      <c r="J19156">
        <v>0</v>
      </c>
      <c r="L19156" s="51">
        <v>50770</v>
      </c>
      <c r="M19156">
        <v>15</v>
      </c>
      <c r="N19156">
        <v>10637.1376953125</v>
      </c>
    </row>
    <row r="19157" spans="1:14" x14ac:dyDescent="0.25">
      <c r="A19157" s="21" t="str">
        <f t="shared" si="299"/>
        <v>MOW L2C FAAA_2039</v>
      </c>
      <c r="B19157" t="s">
        <v>130</v>
      </c>
      <c r="C19157" t="s">
        <v>142</v>
      </c>
      <c r="D19157" t="s">
        <v>25</v>
      </c>
      <c r="E19157" t="s">
        <v>5</v>
      </c>
      <c r="F19157" t="s">
        <v>4</v>
      </c>
      <c r="G19157">
        <v>0</v>
      </c>
      <c r="H19157">
        <v>170642.875</v>
      </c>
      <c r="I19157">
        <v>408499.96875</v>
      </c>
      <c r="J19157">
        <v>0</v>
      </c>
      <c r="L19157" s="51">
        <v>51135</v>
      </c>
      <c r="M19157">
        <v>16</v>
      </c>
      <c r="N19157">
        <v>30560.765625</v>
      </c>
    </row>
    <row r="19158" spans="1:14" x14ac:dyDescent="0.25">
      <c r="A19158" s="21" t="str">
        <f t="shared" si="299"/>
        <v>MOW L2C FAAA_2040</v>
      </c>
      <c r="B19158" t="s">
        <v>130</v>
      </c>
      <c r="C19158" t="s">
        <v>142</v>
      </c>
      <c r="D19158" t="s">
        <v>25</v>
      </c>
      <c r="E19158" t="s">
        <v>5</v>
      </c>
      <c r="F19158" t="s">
        <v>4</v>
      </c>
      <c r="G19158">
        <v>0</v>
      </c>
      <c r="H19158">
        <v>167001.34375</v>
      </c>
      <c r="I19158">
        <v>400725</v>
      </c>
      <c r="J19158">
        <v>0</v>
      </c>
      <c r="L19158" s="51">
        <v>51501</v>
      </c>
      <c r="M19158">
        <v>17</v>
      </c>
      <c r="N19158">
        <v>41615.06640625</v>
      </c>
    </row>
    <row r="19159" spans="1:14" x14ac:dyDescent="0.25">
      <c r="A19159" s="21" t="str">
        <f t="shared" si="299"/>
        <v>MOW L2C FAAA_2041</v>
      </c>
      <c r="B19159" t="s">
        <v>130</v>
      </c>
      <c r="C19159" t="s">
        <v>142</v>
      </c>
      <c r="D19159" t="s">
        <v>25</v>
      </c>
      <c r="E19159" t="s">
        <v>5</v>
      </c>
      <c r="F19159" t="s">
        <v>4</v>
      </c>
      <c r="G19159">
        <v>0</v>
      </c>
      <c r="H19159">
        <v>169399.03125</v>
      </c>
      <c r="I19159">
        <v>460953.875</v>
      </c>
      <c r="J19159">
        <v>0</v>
      </c>
      <c r="L19159" s="51">
        <v>51866</v>
      </c>
      <c r="M19159">
        <v>18</v>
      </c>
      <c r="N19159">
        <v>62838.46875</v>
      </c>
    </row>
    <row r="19160" spans="1:14" x14ac:dyDescent="0.25">
      <c r="A19160" s="21" t="str">
        <f t="shared" si="299"/>
        <v>MOW L2C FAAA_2042</v>
      </c>
      <c r="B19160" t="s">
        <v>130</v>
      </c>
      <c r="C19160" t="s">
        <v>142</v>
      </c>
      <c r="D19160" t="s">
        <v>25</v>
      </c>
      <c r="E19160" t="s">
        <v>5</v>
      </c>
      <c r="F19160" t="s">
        <v>4</v>
      </c>
      <c r="G19160">
        <v>0</v>
      </c>
      <c r="H19160">
        <v>171380.515625</v>
      </c>
      <c r="I19160">
        <v>520825.5</v>
      </c>
      <c r="J19160">
        <v>0</v>
      </c>
      <c r="L19160" s="51">
        <v>52231</v>
      </c>
      <c r="M19160">
        <v>19</v>
      </c>
      <c r="N19160">
        <v>80488.7890625</v>
      </c>
    </row>
    <row r="19161" spans="1:14" x14ac:dyDescent="0.25">
      <c r="A19161" s="21" t="str">
        <f t="shared" si="299"/>
        <v>MOW L2C FAAA_2043</v>
      </c>
      <c r="B19161" t="s">
        <v>130</v>
      </c>
      <c r="C19161" t="s">
        <v>142</v>
      </c>
      <c r="D19161" t="s">
        <v>25</v>
      </c>
      <c r="E19161" t="s">
        <v>5</v>
      </c>
      <c r="F19161" t="s">
        <v>4</v>
      </c>
      <c r="G19161">
        <v>0</v>
      </c>
      <c r="H19161">
        <v>173458.703125</v>
      </c>
      <c r="I19161">
        <v>505951.40625</v>
      </c>
      <c r="J19161">
        <v>0</v>
      </c>
      <c r="L19161" s="51">
        <v>52596</v>
      </c>
      <c r="M19161">
        <v>20</v>
      </c>
      <c r="N19161">
        <v>122058.0625</v>
      </c>
    </row>
    <row r="19162" spans="1:14" x14ac:dyDescent="0.25">
      <c r="A19162" s="21" t="str">
        <f t="shared" si="299"/>
        <v>MOW L2C FAAA_2024</v>
      </c>
      <c r="B19162" t="s">
        <v>130</v>
      </c>
      <c r="C19162" t="s">
        <v>142</v>
      </c>
      <c r="D19162" t="s">
        <v>25</v>
      </c>
      <c r="E19162" t="s">
        <v>5</v>
      </c>
      <c r="F19162" t="s">
        <v>32</v>
      </c>
      <c r="G19162">
        <v>174667.203125</v>
      </c>
      <c r="H19162">
        <v>77966.25</v>
      </c>
      <c r="I19162">
        <v>15499.482421875</v>
      </c>
      <c r="J19162">
        <v>0</v>
      </c>
      <c r="L19162" s="51">
        <v>45657</v>
      </c>
      <c r="M19162">
        <v>1</v>
      </c>
      <c r="N19162">
        <v>106941.203125</v>
      </c>
    </row>
    <row r="19163" spans="1:14" x14ac:dyDescent="0.25">
      <c r="A19163" s="21" t="str">
        <f t="shared" si="299"/>
        <v>MOW L2C FAAA_2025</v>
      </c>
      <c r="B19163" t="s">
        <v>130</v>
      </c>
      <c r="C19163" t="s">
        <v>142</v>
      </c>
      <c r="D19163" t="s">
        <v>25</v>
      </c>
      <c r="E19163" t="s">
        <v>5</v>
      </c>
      <c r="F19163" t="s">
        <v>32</v>
      </c>
      <c r="G19163">
        <v>189335.015625</v>
      </c>
      <c r="H19163">
        <v>83924.9765625</v>
      </c>
      <c r="I19163">
        <v>20594.513671875</v>
      </c>
      <c r="J19163">
        <v>0</v>
      </c>
      <c r="L19163" s="51">
        <v>46022</v>
      </c>
      <c r="M19163">
        <v>2</v>
      </c>
      <c r="N19163">
        <v>108426.4140625</v>
      </c>
    </row>
    <row r="19164" spans="1:14" x14ac:dyDescent="0.25">
      <c r="A19164" s="21" t="str">
        <f t="shared" si="299"/>
        <v>MOW L2C FAAA_2026</v>
      </c>
      <c r="B19164" t="s">
        <v>130</v>
      </c>
      <c r="C19164" t="s">
        <v>142</v>
      </c>
      <c r="D19164" t="s">
        <v>25</v>
      </c>
      <c r="E19164" t="s">
        <v>5</v>
      </c>
      <c r="F19164" t="s">
        <v>32</v>
      </c>
      <c r="G19164">
        <v>203954.734375</v>
      </c>
      <c r="H19164">
        <v>95013.3515625</v>
      </c>
      <c r="I19164">
        <v>23674.36328125</v>
      </c>
      <c r="J19164">
        <v>0</v>
      </c>
      <c r="L19164" s="51">
        <v>46387</v>
      </c>
      <c r="M19164">
        <v>3</v>
      </c>
      <c r="N19164">
        <v>113452.125</v>
      </c>
    </row>
    <row r="19165" spans="1:14" x14ac:dyDescent="0.25">
      <c r="A19165" s="21" t="str">
        <f t="shared" si="299"/>
        <v>MOW L2C FAAA_2027</v>
      </c>
      <c r="B19165" t="s">
        <v>130</v>
      </c>
      <c r="C19165" t="s">
        <v>142</v>
      </c>
      <c r="D19165" t="s">
        <v>25</v>
      </c>
      <c r="E19165" t="s">
        <v>5</v>
      </c>
      <c r="F19165" t="s">
        <v>32</v>
      </c>
      <c r="G19165">
        <v>214899.625</v>
      </c>
      <c r="H19165">
        <v>91571.390625</v>
      </c>
      <c r="I19165">
        <v>27197.361328125</v>
      </c>
      <c r="J19165">
        <v>0</v>
      </c>
      <c r="L19165" s="51">
        <v>46752</v>
      </c>
      <c r="M19165">
        <v>4</v>
      </c>
      <c r="N19165">
        <v>110863.3671875</v>
      </c>
    </row>
    <row r="19166" spans="1:14" x14ac:dyDescent="0.25">
      <c r="A19166" s="21" t="str">
        <f t="shared" si="299"/>
        <v>MOW L2C FAAA_2028</v>
      </c>
      <c r="B19166" t="s">
        <v>130</v>
      </c>
      <c r="C19166" t="s">
        <v>142</v>
      </c>
      <c r="D19166" t="s">
        <v>25</v>
      </c>
      <c r="E19166" t="s">
        <v>5</v>
      </c>
      <c r="F19166" t="s">
        <v>32</v>
      </c>
      <c r="G19166">
        <v>223085.546875</v>
      </c>
      <c r="H19166">
        <v>100356.1328125</v>
      </c>
      <c r="I19166">
        <v>29798.548828125</v>
      </c>
      <c r="J19166">
        <v>0</v>
      </c>
      <c r="L19166" s="51">
        <v>47118</v>
      </c>
      <c r="M19166">
        <v>5</v>
      </c>
      <c r="N19166">
        <v>118257.0703125</v>
      </c>
    </row>
    <row r="19167" spans="1:14" x14ac:dyDescent="0.25">
      <c r="A19167" s="21" t="str">
        <f t="shared" si="299"/>
        <v>MOW L2C FAAA_2029</v>
      </c>
      <c r="B19167" t="s">
        <v>130</v>
      </c>
      <c r="C19167" t="s">
        <v>142</v>
      </c>
      <c r="D19167" t="s">
        <v>25</v>
      </c>
      <c r="E19167" t="s">
        <v>5</v>
      </c>
      <c r="F19167" t="s">
        <v>32</v>
      </c>
      <c r="G19167">
        <v>230881.203125</v>
      </c>
      <c r="H19167">
        <v>112436.890625</v>
      </c>
      <c r="I19167">
        <v>31317.064453125</v>
      </c>
      <c r="J19167">
        <v>0</v>
      </c>
      <c r="L19167" s="51">
        <v>47483</v>
      </c>
      <c r="M19167">
        <v>6</v>
      </c>
      <c r="N19167">
        <v>130107.1640625</v>
      </c>
    </row>
    <row r="19168" spans="1:14" x14ac:dyDescent="0.25">
      <c r="A19168" s="21" t="str">
        <f t="shared" si="299"/>
        <v>MOW L2C FAAA_2030</v>
      </c>
      <c r="B19168" t="s">
        <v>130</v>
      </c>
      <c r="C19168" t="s">
        <v>142</v>
      </c>
      <c r="D19168" t="s">
        <v>25</v>
      </c>
      <c r="E19168" t="s">
        <v>5</v>
      </c>
      <c r="F19168" t="s">
        <v>32</v>
      </c>
      <c r="G19168">
        <v>239369.390625</v>
      </c>
      <c r="H19168">
        <v>119057.4375</v>
      </c>
      <c r="I19168">
        <v>36322.9375</v>
      </c>
      <c r="J19168">
        <v>0</v>
      </c>
      <c r="L19168" s="51">
        <v>47848</v>
      </c>
      <c r="M19168">
        <v>7</v>
      </c>
      <c r="N19168">
        <v>136357.75</v>
      </c>
    </row>
    <row r="19169" spans="1:14" x14ac:dyDescent="0.25">
      <c r="A19169" s="21" t="str">
        <f t="shared" si="299"/>
        <v>MOW L2C FAAA_2031</v>
      </c>
      <c r="B19169" t="s">
        <v>130</v>
      </c>
      <c r="C19169" t="s">
        <v>142</v>
      </c>
      <c r="D19169" t="s">
        <v>25</v>
      </c>
      <c r="E19169" t="s">
        <v>5</v>
      </c>
      <c r="F19169" t="s">
        <v>32</v>
      </c>
      <c r="G19169">
        <v>243642.625</v>
      </c>
      <c r="H19169">
        <v>98876.328125</v>
      </c>
      <c r="I19169">
        <v>33260.609375</v>
      </c>
      <c r="J19169">
        <v>27125.732421875</v>
      </c>
      <c r="L19169" s="51">
        <v>48213</v>
      </c>
      <c r="M19169">
        <v>8</v>
      </c>
      <c r="N19169">
        <v>130061.9765625</v>
      </c>
    </row>
    <row r="19170" spans="1:14" x14ac:dyDescent="0.25">
      <c r="A19170" s="21" t="str">
        <f t="shared" si="299"/>
        <v>MOW L2C FAAA_2032</v>
      </c>
      <c r="B19170" t="s">
        <v>130</v>
      </c>
      <c r="C19170" t="s">
        <v>142</v>
      </c>
      <c r="D19170" t="s">
        <v>25</v>
      </c>
      <c r="E19170" t="s">
        <v>5</v>
      </c>
      <c r="F19170" t="s">
        <v>32</v>
      </c>
      <c r="G19170">
        <v>252018.609375</v>
      </c>
      <c r="H19170">
        <v>101796.703125</v>
      </c>
      <c r="I19170">
        <v>34244.1796875</v>
      </c>
      <c r="J19170">
        <v>0</v>
      </c>
      <c r="L19170" s="51">
        <v>48579</v>
      </c>
      <c r="M19170">
        <v>9</v>
      </c>
      <c r="N19170">
        <v>128676.296875</v>
      </c>
    </row>
    <row r="19171" spans="1:14" x14ac:dyDescent="0.25">
      <c r="A19171" s="21" t="str">
        <f t="shared" si="299"/>
        <v>MOW L2C FAAA_2033</v>
      </c>
      <c r="B19171" t="s">
        <v>130</v>
      </c>
      <c r="C19171" t="s">
        <v>142</v>
      </c>
      <c r="D19171" t="s">
        <v>25</v>
      </c>
      <c r="E19171" t="s">
        <v>5</v>
      </c>
      <c r="F19171" t="s">
        <v>32</v>
      </c>
      <c r="G19171">
        <v>255973.0625</v>
      </c>
      <c r="H19171">
        <v>93360.890625</v>
      </c>
      <c r="I19171">
        <v>36677.47265625</v>
      </c>
      <c r="J19171">
        <v>0</v>
      </c>
      <c r="L19171" s="51">
        <v>48944</v>
      </c>
      <c r="M19171">
        <v>10</v>
      </c>
      <c r="N19171">
        <v>116111.5546875</v>
      </c>
    </row>
    <row r="19172" spans="1:14" x14ac:dyDescent="0.25">
      <c r="A19172" s="21" t="str">
        <f t="shared" si="299"/>
        <v>MOW L2C FAAA_2034</v>
      </c>
      <c r="B19172" t="s">
        <v>130</v>
      </c>
      <c r="C19172" t="s">
        <v>142</v>
      </c>
      <c r="D19172" t="s">
        <v>25</v>
      </c>
      <c r="E19172" t="s">
        <v>5</v>
      </c>
      <c r="F19172" t="s">
        <v>32</v>
      </c>
      <c r="G19172">
        <v>259452.046875</v>
      </c>
      <c r="H19172">
        <v>89476.0234375</v>
      </c>
      <c r="I19172">
        <v>38737.3359375</v>
      </c>
      <c r="J19172">
        <v>0</v>
      </c>
      <c r="L19172" s="51">
        <v>49309</v>
      </c>
      <c r="M19172">
        <v>11</v>
      </c>
      <c r="N19172">
        <v>110339.4765625</v>
      </c>
    </row>
    <row r="19173" spans="1:14" x14ac:dyDescent="0.25">
      <c r="A19173" s="21" t="str">
        <f t="shared" si="299"/>
        <v>MOW L2C FAAA_2035</v>
      </c>
      <c r="B19173" t="s">
        <v>130</v>
      </c>
      <c r="C19173" t="s">
        <v>142</v>
      </c>
      <c r="D19173" t="s">
        <v>25</v>
      </c>
      <c r="E19173" t="s">
        <v>5</v>
      </c>
      <c r="F19173" t="s">
        <v>32</v>
      </c>
      <c r="G19173">
        <v>264014.21875</v>
      </c>
      <c r="H19173">
        <v>88239.4921875</v>
      </c>
      <c r="I19173">
        <v>39778.4609375</v>
      </c>
      <c r="J19173">
        <v>0</v>
      </c>
      <c r="L19173" s="51">
        <v>49674</v>
      </c>
      <c r="M19173">
        <v>12</v>
      </c>
      <c r="N19173">
        <v>110038.75</v>
      </c>
    </row>
    <row r="19174" spans="1:14" x14ac:dyDescent="0.25">
      <c r="A19174" s="21" t="str">
        <f t="shared" si="299"/>
        <v>MOW L2C FAAA_2036</v>
      </c>
      <c r="B19174" t="s">
        <v>130</v>
      </c>
      <c r="C19174" t="s">
        <v>142</v>
      </c>
      <c r="D19174" t="s">
        <v>25</v>
      </c>
      <c r="E19174" t="s">
        <v>5</v>
      </c>
      <c r="F19174" t="s">
        <v>32</v>
      </c>
      <c r="G19174">
        <v>268813.09375</v>
      </c>
      <c r="H19174">
        <v>79419.796875</v>
      </c>
      <c r="I19174">
        <v>42659.13671875</v>
      </c>
      <c r="J19174">
        <v>0</v>
      </c>
      <c r="L19174" s="51">
        <v>50040</v>
      </c>
      <c r="M19174">
        <v>13</v>
      </c>
      <c r="N19174">
        <v>100134.2421875</v>
      </c>
    </row>
    <row r="19175" spans="1:14" x14ac:dyDescent="0.25">
      <c r="A19175" s="21" t="str">
        <f t="shared" si="299"/>
        <v>MOW L2C FAAA_2037</v>
      </c>
      <c r="B19175" t="s">
        <v>130</v>
      </c>
      <c r="C19175" t="s">
        <v>142</v>
      </c>
      <c r="D19175" t="s">
        <v>25</v>
      </c>
      <c r="E19175" t="s">
        <v>5</v>
      </c>
      <c r="F19175" t="s">
        <v>32</v>
      </c>
      <c r="G19175">
        <v>272671.1875</v>
      </c>
      <c r="H19175">
        <v>56405.48828125</v>
      </c>
      <c r="I19175">
        <v>44542.1875</v>
      </c>
      <c r="J19175">
        <v>0</v>
      </c>
      <c r="L19175" s="51">
        <v>50405</v>
      </c>
      <c r="M19175">
        <v>14</v>
      </c>
      <c r="N19175">
        <v>69304.140625</v>
      </c>
    </row>
    <row r="19176" spans="1:14" x14ac:dyDescent="0.25">
      <c r="A19176" s="21" t="str">
        <f t="shared" si="299"/>
        <v>MOW L2C FAAA_2038</v>
      </c>
      <c r="B19176" t="s">
        <v>130</v>
      </c>
      <c r="C19176" t="s">
        <v>142</v>
      </c>
      <c r="D19176" t="s">
        <v>25</v>
      </c>
      <c r="E19176" t="s">
        <v>5</v>
      </c>
      <c r="F19176" t="s">
        <v>32</v>
      </c>
      <c r="G19176">
        <v>277190.0625</v>
      </c>
      <c r="H19176">
        <v>41884.47265625</v>
      </c>
      <c r="I19176">
        <v>45376.81640625</v>
      </c>
      <c r="J19176">
        <v>0</v>
      </c>
      <c r="L19176" s="51">
        <v>50770</v>
      </c>
      <c r="M19176">
        <v>15</v>
      </c>
      <c r="N19176">
        <v>46598.546875</v>
      </c>
    </row>
    <row r="19177" spans="1:14" x14ac:dyDescent="0.25">
      <c r="A19177" s="21" t="str">
        <f t="shared" si="299"/>
        <v>MOW L2C FAAA_2039</v>
      </c>
      <c r="B19177" t="s">
        <v>130</v>
      </c>
      <c r="C19177" t="s">
        <v>142</v>
      </c>
      <c r="D19177" t="s">
        <v>25</v>
      </c>
      <c r="E19177" t="s">
        <v>5</v>
      </c>
      <c r="F19177" t="s">
        <v>32</v>
      </c>
      <c r="G19177">
        <v>287008.03125</v>
      </c>
      <c r="H19177">
        <v>36744.3203125</v>
      </c>
      <c r="I19177">
        <v>48522.3046875</v>
      </c>
      <c r="J19177">
        <v>0</v>
      </c>
      <c r="L19177" s="51">
        <v>51135</v>
      </c>
      <c r="M19177">
        <v>16</v>
      </c>
      <c r="N19177">
        <v>39903.7265625</v>
      </c>
    </row>
    <row r="19178" spans="1:14" x14ac:dyDescent="0.25">
      <c r="A19178" s="21" t="str">
        <f t="shared" si="299"/>
        <v>MOW L2C FAAA_2040</v>
      </c>
      <c r="B19178" t="s">
        <v>130</v>
      </c>
      <c r="C19178" t="s">
        <v>142</v>
      </c>
      <c r="D19178" t="s">
        <v>25</v>
      </c>
      <c r="E19178" t="s">
        <v>5</v>
      </c>
      <c r="F19178" t="s">
        <v>32</v>
      </c>
      <c r="G19178">
        <v>290075.40625</v>
      </c>
      <c r="H19178">
        <v>17665.798828125</v>
      </c>
      <c r="I19178">
        <v>29763.830078125</v>
      </c>
      <c r="J19178">
        <v>133313.8125</v>
      </c>
      <c r="L19178" s="51">
        <v>51501</v>
      </c>
      <c r="M19178">
        <v>17</v>
      </c>
      <c r="N19178">
        <v>17706.583984375</v>
      </c>
    </row>
    <row r="19179" spans="1:14" x14ac:dyDescent="0.25">
      <c r="A19179" s="21" t="str">
        <f t="shared" si="299"/>
        <v>MOW L2C FAAA_2041</v>
      </c>
      <c r="B19179" t="s">
        <v>130</v>
      </c>
      <c r="C19179" t="s">
        <v>142</v>
      </c>
      <c r="D19179" t="s">
        <v>25</v>
      </c>
      <c r="E19179" t="s">
        <v>5</v>
      </c>
      <c r="F19179" t="s">
        <v>32</v>
      </c>
      <c r="G19179">
        <v>292544.65625</v>
      </c>
      <c r="H19179">
        <v>15618.4794921875</v>
      </c>
      <c r="I19179">
        <v>29534.568359375</v>
      </c>
      <c r="J19179">
        <v>0</v>
      </c>
      <c r="L19179" s="51">
        <v>51866</v>
      </c>
      <c r="M19179">
        <v>18</v>
      </c>
      <c r="N19179">
        <v>15658.0517578125</v>
      </c>
    </row>
    <row r="19180" spans="1:14" x14ac:dyDescent="0.25">
      <c r="A19180" s="21" t="str">
        <f t="shared" si="299"/>
        <v>MOW L2C FAAA_2042</v>
      </c>
      <c r="B19180" t="s">
        <v>130</v>
      </c>
      <c r="C19180" t="s">
        <v>142</v>
      </c>
      <c r="D19180" t="s">
        <v>25</v>
      </c>
      <c r="E19180" t="s">
        <v>5</v>
      </c>
      <c r="F19180" t="s">
        <v>32</v>
      </c>
      <c r="G19180">
        <v>296594.15625</v>
      </c>
      <c r="H19180">
        <v>13500.2470703125</v>
      </c>
      <c r="I19180">
        <v>30464.568359375</v>
      </c>
      <c r="J19180">
        <v>0</v>
      </c>
      <c r="L19180" s="51">
        <v>52231</v>
      </c>
      <c r="M19180">
        <v>19</v>
      </c>
      <c r="N19180">
        <v>13802.70703125</v>
      </c>
    </row>
    <row r="19181" spans="1:14" x14ac:dyDescent="0.25">
      <c r="A19181" s="21" t="str">
        <f t="shared" si="299"/>
        <v>MOW L2C FAAA_2043</v>
      </c>
      <c r="B19181" t="s">
        <v>130</v>
      </c>
      <c r="C19181" t="s">
        <v>142</v>
      </c>
      <c r="D19181" t="s">
        <v>25</v>
      </c>
      <c r="E19181" t="s">
        <v>5</v>
      </c>
      <c r="F19181" t="s">
        <v>32</v>
      </c>
      <c r="G19181">
        <v>299773.65625</v>
      </c>
      <c r="H19181">
        <v>14301.9892578125</v>
      </c>
      <c r="I19181">
        <v>155296.796875</v>
      </c>
      <c r="J19181">
        <v>0</v>
      </c>
      <c r="L19181" s="51">
        <v>52596</v>
      </c>
      <c r="M19181">
        <v>20</v>
      </c>
      <c r="N19181">
        <v>14236.224609375</v>
      </c>
    </row>
    <row r="19182" spans="1:14" x14ac:dyDescent="0.25">
      <c r="A19182" s="21" t="str">
        <f t="shared" si="299"/>
        <v>MOW L2C FAAA_2024</v>
      </c>
      <c r="B19182" t="s">
        <v>130</v>
      </c>
      <c r="C19182" t="s">
        <v>142</v>
      </c>
      <c r="D19182" t="s">
        <v>25</v>
      </c>
      <c r="E19182" t="s">
        <v>5</v>
      </c>
      <c r="F19182" t="s">
        <v>8</v>
      </c>
      <c r="G19182">
        <v>0</v>
      </c>
      <c r="H19182">
        <v>0</v>
      </c>
      <c r="I19182">
        <v>0</v>
      </c>
      <c r="J19182">
        <v>0</v>
      </c>
      <c r="L19182" s="51">
        <v>45657</v>
      </c>
      <c r="M19182">
        <v>1</v>
      </c>
      <c r="N19182">
        <v>0</v>
      </c>
    </row>
    <row r="19183" spans="1:14" x14ac:dyDescent="0.25">
      <c r="A19183" s="21" t="str">
        <f t="shared" si="299"/>
        <v>MOW L2C FAAA_2025</v>
      </c>
      <c r="B19183" t="s">
        <v>130</v>
      </c>
      <c r="C19183" t="s">
        <v>142</v>
      </c>
      <c r="D19183" t="s">
        <v>25</v>
      </c>
      <c r="E19183" t="s">
        <v>5</v>
      </c>
      <c r="F19183" t="s">
        <v>8</v>
      </c>
      <c r="G19183">
        <v>0</v>
      </c>
      <c r="H19183">
        <v>0</v>
      </c>
      <c r="I19183">
        <v>0</v>
      </c>
      <c r="J19183">
        <v>0</v>
      </c>
      <c r="L19183" s="51">
        <v>46022</v>
      </c>
      <c r="M19183">
        <v>2</v>
      </c>
      <c r="N19183">
        <v>0</v>
      </c>
    </row>
    <row r="19184" spans="1:14" x14ac:dyDescent="0.25">
      <c r="A19184" s="21" t="str">
        <f t="shared" si="299"/>
        <v>MOW L2C FAAA_2026</v>
      </c>
      <c r="B19184" t="s">
        <v>130</v>
      </c>
      <c r="C19184" t="s">
        <v>142</v>
      </c>
      <c r="D19184" t="s">
        <v>25</v>
      </c>
      <c r="E19184" t="s">
        <v>5</v>
      </c>
      <c r="F19184" t="s">
        <v>8</v>
      </c>
      <c r="G19184">
        <v>0</v>
      </c>
      <c r="H19184">
        <v>0</v>
      </c>
      <c r="I19184">
        <v>0</v>
      </c>
      <c r="J19184">
        <v>0</v>
      </c>
      <c r="L19184" s="51">
        <v>46387</v>
      </c>
      <c r="M19184">
        <v>3</v>
      </c>
      <c r="N19184">
        <v>0</v>
      </c>
    </row>
    <row r="19185" spans="1:14" x14ac:dyDescent="0.25">
      <c r="A19185" s="21" t="str">
        <f t="shared" si="299"/>
        <v>MOW L2C FAAA_2027</v>
      </c>
      <c r="B19185" t="s">
        <v>130</v>
      </c>
      <c r="C19185" t="s">
        <v>142</v>
      </c>
      <c r="D19185" t="s">
        <v>25</v>
      </c>
      <c r="E19185" t="s">
        <v>5</v>
      </c>
      <c r="F19185" t="s">
        <v>8</v>
      </c>
      <c r="G19185">
        <v>0</v>
      </c>
      <c r="H19185">
        <v>0</v>
      </c>
      <c r="I19185">
        <v>0</v>
      </c>
      <c r="J19185">
        <v>0</v>
      </c>
      <c r="L19185" s="51">
        <v>46752</v>
      </c>
      <c r="M19185">
        <v>4</v>
      </c>
      <c r="N19185">
        <v>0</v>
      </c>
    </row>
    <row r="19186" spans="1:14" x14ac:dyDescent="0.25">
      <c r="A19186" s="21" t="str">
        <f t="shared" si="299"/>
        <v>MOW L2C FAAA_2028</v>
      </c>
      <c r="B19186" t="s">
        <v>130</v>
      </c>
      <c r="C19186" t="s">
        <v>142</v>
      </c>
      <c r="D19186" t="s">
        <v>25</v>
      </c>
      <c r="E19186" t="s">
        <v>5</v>
      </c>
      <c r="F19186" t="s">
        <v>8</v>
      </c>
      <c r="G19186">
        <v>0</v>
      </c>
      <c r="H19186">
        <v>0</v>
      </c>
      <c r="I19186">
        <v>0</v>
      </c>
      <c r="J19186">
        <v>0</v>
      </c>
      <c r="L19186" s="51">
        <v>47118</v>
      </c>
      <c r="M19186">
        <v>5</v>
      </c>
      <c r="N19186">
        <v>0</v>
      </c>
    </row>
    <row r="19187" spans="1:14" x14ac:dyDescent="0.25">
      <c r="A19187" s="21" t="str">
        <f t="shared" si="299"/>
        <v>MOW L2C FAAA_2029</v>
      </c>
      <c r="B19187" t="s">
        <v>130</v>
      </c>
      <c r="C19187" t="s">
        <v>142</v>
      </c>
      <c r="D19187" t="s">
        <v>25</v>
      </c>
      <c r="E19187" t="s">
        <v>5</v>
      </c>
      <c r="F19187" t="s">
        <v>8</v>
      </c>
      <c r="G19187">
        <v>0</v>
      </c>
      <c r="H19187">
        <v>0</v>
      </c>
      <c r="I19187">
        <v>0</v>
      </c>
      <c r="J19187">
        <v>0</v>
      </c>
      <c r="L19187" s="51">
        <v>47483</v>
      </c>
      <c r="M19187">
        <v>6</v>
      </c>
      <c r="N19187">
        <v>0</v>
      </c>
    </row>
    <row r="19188" spans="1:14" x14ac:dyDescent="0.25">
      <c r="A19188" s="21" t="str">
        <f t="shared" si="299"/>
        <v>MOW L2C FAAA_2030</v>
      </c>
      <c r="B19188" t="s">
        <v>130</v>
      </c>
      <c r="C19188" t="s">
        <v>142</v>
      </c>
      <c r="D19188" t="s">
        <v>25</v>
      </c>
      <c r="E19188" t="s">
        <v>5</v>
      </c>
      <c r="F19188" t="s">
        <v>8</v>
      </c>
      <c r="G19188">
        <v>0</v>
      </c>
      <c r="H19188">
        <v>0</v>
      </c>
      <c r="I19188">
        <v>0</v>
      </c>
      <c r="J19188">
        <v>0</v>
      </c>
      <c r="L19188" s="51">
        <v>47848</v>
      </c>
      <c r="M19188">
        <v>7</v>
      </c>
      <c r="N19188">
        <v>0</v>
      </c>
    </row>
    <row r="19189" spans="1:14" x14ac:dyDescent="0.25">
      <c r="A19189" s="21" t="str">
        <f t="shared" si="299"/>
        <v>MOW L2C FAAA_2031</v>
      </c>
      <c r="B19189" t="s">
        <v>130</v>
      </c>
      <c r="C19189" t="s">
        <v>142</v>
      </c>
      <c r="D19189" t="s">
        <v>25</v>
      </c>
      <c r="E19189" t="s">
        <v>5</v>
      </c>
      <c r="F19189" t="s">
        <v>8</v>
      </c>
      <c r="G19189">
        <v>0</v>
      </c>
      <c r="H19189">
        <v>0</v>
      </c>
      <c r="I19189">
        <v>0</v>
      </c>
      <c r="J19189">
        <v>0</v>
      </c>
      <c r="L19189" s="51">
        <v>48213</v>
      </c>
      <c r="M19189">
        <v>8</v>
      </c>
      <c r="N19189">
        <v>0</v>
      </c>
    </row>
    <row r="19190" spans="1:14" x14ac:dyDescent="0.25">
      <c r="A19190" s="21" t="str">
        <f t="shared" si="299"/>
        <v>MOW L2C FAAA_2032</v>
      </c>
      <c r="B19190" t="s">
        <v>130</v>
      </c>
      <c r="C19190" t="s">
        <v>142</v>
      </c>
      <c r="D19190" t="s">
        <v>25</v>
      </c>
      <c r="E19190" t="s">
        <v>5</v>
      </c>
      <c r="F19190" t="s">
        <v>8</v>
      </c>
      <c r="G19190">
        <v>0</v>
      </c>
      <c r="H19190">
        <v>0</v>
      </c>
      <c r="I19190">
        <v>0</v>
      </c>
      <c r="J19190">
        <v>0</v>
      </c>
      <c r="L19190" s="51">
        <v>48579</v>
      </c>
      <c r="M19190">
        <v>9</v>
      </c>
      <c r="N19190">
        <v>0</v>
      </c>
    </row>
    <row r="19191" spans="1:14" x14ac:dyDescent="0.25">
      <c r="A19191" s="21" t="str">
        <f t="shared" si="299"/>
        <v>MOW L2C FAAA_2033</v>
      </c>
      <c r="B19191" t="s">
        <v>130</v>
      </c>
      <c r="C19191" t="s">
        <v>142</v>
      </c>
      <c r="D19191" t="s">
        <v>25</v>
      </c>
      <c r="E19191" t="s">
        <v>5</v>
      </c>
      <c r="F19191" t="s">
        <v>8</v>
      </c>
      <c r="G19191">
        <v>0</v>
      </c>
      <c r="H19191">
        <v>0</v>
      </c>
      <c r="I19191">
        <v>0</v>
      </c>
      <c r="J19191">
        <v>0</v>
      </c>
      <c r="L19191" s="51">
        <v>48944</v>
      </c>
      <c r="M19191">
        <v>10</v>
      </c>
      <c r="N19191">
        <v>0</v>
      </c>
    </row>
    <row r="19192" spans="1:14" x14ac:dyDescent="0.25">
      <c r="A19192" s="21" t="str">
        <f t="shared" si="299"/>
        <v>MOW L2C FAAA_2034</v>
      </c>
      <c r="B19192" t="s">
        <v>130</v>
      </c>
      <c r="C19192" t="s">
        <v>142</v>
      </c>
      <c r="D19192" t="s">
        <v>25</v>
      </c>
      <c r="E19192" t="s">
        <v>5</v>
      </c>
      <c r="F19192" t="s">
        <v>8</v>
      </c>
      <c r="G19192">
        <v>0</v>
      </c>
      <c r="H19192">
        <v>0</v>
      </c>
      <c r="I19192">
        <v>0</v>
      </c>
      <c r="J19192">
        <v>0</v>
      </c>
      <c r="L19192" s="51">
        <v>49309</v>
      </c>
      <c r="M19192">
        <v>11</v>
      </c>
      <c r="N19192">
        <v>0</v>
      </c>
    </row>
    <row r="19193" spans="1:14" x14ac:dyDescent="0.25">
      <c r="A19193" s="21" t="str">
        <f t="shared" si="299"/>
        <v>MOW L2C FAAA_2035</v>
      </c>
      <c r="B19193" t="s">
        <v>130</v>
      </c>
      <c r="C19193" t="s">
        <v>142</v>
      </c>
      <c r="D19193" t="s">
        <v>25</v>
      </c>
      <c r="E19193" t="s">
        <v>5</v>
      </c>
      <c r="F19193" t="s">
        <v>8</v>
      </c>
      <c r="G19193">
        <v>0</v>
      </c>
      <c r="H19193">
        <v>0</v>
      </c>
      <c r="I19193">
        <v>0</v>
      </c>
      <c r="J19193">
        <v>0</v>
      </c>
      <c r="L19193" s="51">
        <v>49674</v>
      </c>
      <c r="M19193">
        <v>12</v>
      </c>
      <c r="N19193">
        <v>0</v>
      </c>
    </row>
    <row r="19194" spans="1:14" x14ac:dyDescent="0.25">
      <c r="A19194" s="21" t="str">
        <f t="shared" si="299"/>
        <v>MOW L2C FAAA_2036</v>
      </c>
      <c r="B19194" t="s">
        <v>130</v>
      </c>
      <c r="C19194" t="s">
        <v>142</v>
      </c>
      <c r="D19194" t="s">
        <v>25</v>
      </c>
      <c r="E19194" t="s">
        <v>5</v>
      </c>
      <c r="F19194" t="s">
        <v>8</v>
      </c>
      <c r="G19194">
        <v>0</v>
      </c>
      <c r="H19194">
        <v>0</v>
      </c>
      <c r="I19194">
        <v>0</v>
      </c>
      <c r="J19194">
        <v>0</v>
      </c>
      <c r="L19194" s="51">
        <v>50040</v>
      </c>
      <c r="M19194">
        <v>13</v>
      </c>
      <c r="N19194">
        <v>0</v>
      </c>
    </row>
    <row r="19195" spans="1:14" x14ac:dyDescent="0.25">
      <c r="A19195" s="21" t="str">
        <f t="shared" si="299"/>
        <v>MOW L2C FAAA_2037</v>
      </c>
      <c r="B19195" t="s">
        <v>130</v>
      </c>
      <c r="C19195" t="s">
        <v>142</v>
      </c>
      <c r="D19195" t="s">
        <v>25</v>
      </c>
      <c r="E19195" t="s">
        <v>5</v>
      </c>
      <c r="F19195" t="s">
        <v>8</v>
      </c>
      <c r="G19195">
        <v>0</v>
      </c>
      <c r="H19195">
        <v>0</v>
      </c>
      <c r="I19195">
        <v>0</v>
      </c>
      <c r="J19195">
        <v>0</v>
      </c>
      <c r="L19195" s="51">
        <v>50405</v>
      </c>
      <c r="M19195">
        <v>14</v>
      </c>
      <c r="N19195">
        <v>0</v>
      </c>
    </row>
    <row r="19196" spans="1:14" x14ac:dyDescent="0.25">
      <c r="A19196" s="21" t="str">
        <f t="shared" si="299"/>
        <v>MOW L2C FAAA_2038</v>
      </c>
      <c r="B19196" t="s">
        <v>130</v>
      </c>
      <c r="C19196" t="s">
        <v>142</v>
      </c>
      <c r="D19196" t="s">
        <v>25</v>
      </c>
      <c r="E19196" t="s">
        <v>5</v>
      </c>
      <c r="F19196" t="s">
        <v>8</v>
      </c>
      <c r="G19196">
        <v>0</v>
      </c>
      <c r="H19196">
        <v>0</v>
      </c>
      <c r="I19196">
        <v>0</v>
      </c>
      <c r="J19196">
        <v>0</v>
      </c>
      <c r="L19196" s="51">
        <v>50770</v>
      </c>
      <c r="M19196">
        <v>15</v>
      </c>
      <c r="N19196">
        <v>0</v>
      </c>
    </row>
    <row r="19197" spans="1:14" x14ac:dyDescent="0.25">
      <c r="A19197" s="21" t="str">
        <f t="shared" si="299"/>
        <v>MOW L2C FAAA_2039</v>
      </c>
      <c r="B19197" t="s">
        <v>130</v>
      </c>
      <c r="C19197" t="s">
        <v>142</v>
      </c>
      <c r="D19197" t="s">
        <v>25</v>
      </c>
      <c r="E19197" t="s">
        <v>5</v>
      </c>
      <c r="F19197" t="s">
        <v>8</v>
      </c>
      <c r="G19197">
        <v>0</v>
      </c>
      <c r="H19197">
        <v>0</v>
      </c>
      <c r="I19197">
        <v>0</v>
      </c>
      <c r="J19197">
        <v>0</v>
      </c>
      <c r="L19197" s="51">
        <v>51135</v>
      </c>
      <c r="M19197">
        <v>16</v>
      </c>
      <c r="N19197">
        <v>0</v>
      </c>
    </row>
    <row r="19198" spans="1:14" x14ac:dyDescent="0.25">
      <c r="A19198" s="21" t="str">
        <f t="shared" si="299"/>
        <v>MOW L2C FAAA_2040</v>
      </c>
      <c r="B19198" t="s">
        <v>130</v>
      </c>
      <c r="C19198" t="s">
        <v>142</v>
      </c>
      <c r="D19198" t="s">
        <v>25</v>
      </c>
      <c r="E19198" t="s">
        <v>5</v>
      </c>
      <c r="F19198" t="s">
        <v>8</v>
      </c>
      <c r="G19198">
        <v>0</v>
      </c>
      <c r="H19198">
        <v>0</v>
      </c>
      <c r="I19198">
        <v>0</v>
      </c>
      <c r="J19198">
        <v>0</v>
      </c>
      <c r="L19198" s="51">
        <v>51501</v>
      </c>
      <c r="M19198">
        <v>17</v>
      </c>
      <c r="N19198">
        <v>0</v>
      </c>
    </row>
    <row r="19199" spans="1:14" x14ac:dyDescent="0.25">
      <c r="A19199" s="21" t="str">
        <f t="shared" si="299"/>
        <v>MOW L2C FAAA_2041</v>
      </c>
      <c r="B19199" t="s">
        <v>130</v>
      </c>
      <c r="C19199" t="s">
        <v>142</v>
      </c>
      <c r="D19199" t="s">
        <v>25</v>
      </c>
      <c r="E19199" t="s">
        <v>5</v>
      </c>
      <c r="F19199" t="s">
        <v>8</v>
      </c>
      <c r="G19199">
        <v>0</v>
      </c>
      <c r="H19199">
        <v>0</v>
      </c>
      <c r="I19199">
        <v>0</v>
      </c>
      <c r="J19199">
        <v>0</v>
      </c>
      <c r="L19199" s="51">
        <v>51866</v>
      </c>
      <c r="M19199">
        <v>18</v>
      </c>
      <c r="N19199">
        <v>0</v>
      </c>
    </row>
    <row r="19200" spans="1:14" x14ac:dyDescent="0.25">
      <c r="A19200" s="21" t="str">
        <f t="shared" si="299"/>
        <v>MOW L2C FAAA_2042</v>
      </c>
      <c r="B19200" t="s">
        <v>130</v>
      </c>
      <c r="C19200" t="s">
        <v>142</v>
      </c>
      <c r="D19200" t="s">
        <v>25</v>
      </c>
      <c r="E19200" t="s">
        <v>5</v>
      </c>
      <c r="F19200" t="s">
        <v>8</v>
      </c>
      <c r="G19200">
        <v>0</v>
      </c>
      <c r="H19200">
        <v>0</v>
      </c>
      <c r="I19200">
        <v>0</v>
      </c>
      <c r="J19200">
        <v>0</v>
      </c>
      <c r="L19200" s="51">
        <v>52231</v>
      </c>
      <c r="M19200">
        <v>19</v>
      </c>
      <c r="N19200">
        <v>0</v>
      </c>
    </row>
    <row r="19201" spans="1:14" x14ac:dyDescent="0.25">
      <c r="A19201" s="21" t="str">
        <f t="shared" si="299"/>
        <v>MOW L2C FAAA_2043</v>
      </c>
      <c r="B19201" t="s">
        <v>130</v>
      </c>
      <c r="C19201" t="s">
        <v>142</v>
      </c>
      <c r="D19201" t="s">
        <v>25</v>
      </c>
      <c r="E19201" t="s">
        <v>5</v>
      </c>
      <c r="F19201" t="s">
        <v>8</v>
      </c>
      <c r="G19201">
        <v>0</v>
      </c>
      <c r="H19201">
        <v>0</v>
      </c>
      <c r="I19201">
        <v>0</v>
      </c>
      <c r="J19201">
        <v>0</v>
      </c>
      <c r="L19201" s="51">
        <v>52596</v>
      </c>
      <c r="M19201">
        <v>20</v>
      </c>
      <c r="N19201">
        <v>0</v>
      </c>
    </row>
    <row r="19202" spans="1:14" x14ac:dyDescent="0.25">
      <c r="A19202" s="21" t="str">
        <f t="shared" ref="A19202:A19265" si="300">B19202&amp;" "&amp;D19202&amp;" "&amp;C19202&amp;"_"&amp;YEAR(L19202)</f>
        <v>MOW L2N FAAA_2024</v>
      </c>
      <c r="B19202" t="s">
        <v>130</v>
      </c>
      <c r="C19202" t="s">
        <v>142</v>
      </c>
      <c r="D19202" t="s">
        <v>26</v>
      </c>
      <c r="E19202" t="s">
        <v>29</v>
      </c>
      <c r="F19202" t="s">
        <v>28</v>
      </c>
      <c r="K19202">
        <v>0</v>
      </c>
      <c r="L19202" s="51">
        <v>45657</v>
      </c>
      <c r="M19202">
        <v>1</v>
      </c>
    </row>
    <row r="19203" spans="1:14" x14ac:dyDescent="0.25">
      <c r="A19203" s="21" t="str">
        <f t="shared" si="300"/>
        <v>MOW L2N FAAA_2025</v>
      </c>
      <c r="B19203" t="s">
        <v>130</v>
      </c>
      <c r="C19203" t="s">
        <v>142</v>
      </c>
      <c r="D19203" t="s">
        <v>26</v>
      </c>
      <c r="E19203" t="s">
        <v>29</v>
      </c>
      <c r="F19203" t="s">
        <v>28</v>
      </c>
      <c r="K19203">
        <v>0</v>
      </c>
      <c r="L19203" s="51">
        <v>46022</v>
      </c>
      <c r="M19203">
        <v>2</v>
      </c>
    </row>
    <row r="19204" spans="1:14" x14ac:dyDescent="0.25">
      <c r="A19204" s="21" t="str">
        <f t="shared" si="300"/>
        <v>MOW L2N FAAA_2026</v>
      </c>
      <c r="B19204" t="s">
        <v>130</v>
      </c>
      <c r="C19204" t="s">
        <v>142</v>
      </c>
      <c r="D19204" t="s">
        <v>26</v>
      </c>
      <c r="E19204" t="s">
        <v>29</v>
      </c>
      <c r="F19204" t="s">
        <v>28</v>
      </c>
      <c r="K19204">
        <v>0</v>
      </c>
      <c r="L19204" s="51">
        <v>46387</v>
      </c>
      <c r="M19204">
        <v>3</v>
      </c>
    </row>
    <row r="19205" spans="1:14" x14ac:dyDescent="0.25">
      <c r="A19205" s="21" t="str">
        <f t="shared" si="300"/>
        <v>MOW L2N FAAA_2027</v>
      </c>
      <c r="B19205" t="s">
        <v>130</v>
      </c>
      <c r="C19205" t="s">
        <v>142</v>
      </c>
      <c r="D19205" t="s">
        <v>26</v>
      </c>
      <c r="E19205" t="s">
        <v>29</v>
      </c>
      <c r="F19205" t="s">
        <v>28</v>
      </c>
      <c r="K19205">
        <v>0</v>
      </c>
      <c r="L19205" s="51">
        <v>46752</v>
      </c>
      <c r="M19205">
        <v>4</v>
      </c>
    </row>
    <row r="19206" spans="1:14" x14ac:dyDescent="0.25">
      <c r="A19206" s="21" t="str">
        <f t="shared" si="300"/>
        <v>MOW L2N FAAA_2028</v>
      </c>
      <c r="B19206" t="s">
        <v>130</v>
      </c>
      <c r="C19206" t="s">
        <v>142</v>
      </c>
      <c r="D19206" t="s">
        <v>26</v>
      </c>
      <c r="E19206" t="s">
        <v>29</v>
      </c>
      <c r="F19206" t="s">
        <v>28</v>
      </c>
      <c r="K19206">
        <v>0</v>
      </c>
      <c r="L19206" s="51">
        <v>47118</v>
      </c>
      <c r="M19206">
        <v>5</v>
      </c>
    </row>
    <row r="19207" spans="1:14" x14ac:dyDescent="0.25">
      <c r="A19207" s="21" t="str">
        <f t="shared" si="300"/>
        <v>MOW L2N FAAA_2029</v>
      </c>
      <c r="B19207" t="s">
        <v>130</v>
      </c>
      <c r="C19207" t="s">
        <v>142</v>
      </c>
      <c r="D19207" t="s">
        <v>26</v>
      </c>
      <c r="E19207" t="s">
        <v>29</v>
      </c>
      <c r="F19207" t="s">
        <v>28</v>
      </c>
      <c r="K19207">
        <v>0</v>
      </c>
      <c r="L19207" s="51">
        <v>47483</v>
      </c>
      <c r="M19207">
        <v>6</v>
      </c>
    </row>
    <row r="19208" spans="1:14" x14ac:dyDescent="0.25">
      <c r="A19208" s="21" t="str">
        <f t="shared" si="300"/>
        <v>MOW L2N FAAA_2030</v>
      </c>
      <c r="B19208" t="s">
        <v>130</v>
      </c>
      <c r="C19208" t="s">
        <v>142</v>
      </c>
      <c r="D19208" t="s">
        <v>26</v>
      </c>
      <c r="E19208" t="s">
        <v>29</v>
      </c>
      <c r="F19208" t="s">
        <v>28</v>
      </c>
      <c r="K19208">
        <v>0</v>
      </c>
      <c r="L19208" s="51">
        <v>47848</v>
      </c>
      <c r="M19208">
        <v>7</v>
      </c>
    </row>
    <row r="19209" spans="1:14" x14ac:dyDescent="0.25">
      <c r="A19209" s="21" t="str">
        <f t="shared" si="300"/>
        <v>MOW L2N FAAA_2031</v>
      </c>
      <c r="B19209" t="s">
        <v>130</v>
      </c>
      <c r="C19209" t="s">
        <v>142</v>
      </c>
      <c r="D19209" t="s">
        <v>26</v>
      </c>
      <c r="E19209" t="s">
        <v>29</v>
      </c>
      <c r="F19209" t="s">
        <v>28</v>
      </c>
      <c r="K19209">
        <v>0</v>
      </c>
      <c r="L19209" s="51">
        <v>48213</v>
      </c>
      <c r="M19209">
        <v>8</v>
      </c>
    </row>
    <row r="19210" spans="1:14" x14ac:dyDescent="0.25">
      <c r="A19210" s="21" t="str">
        <f t="shared" si="300"/>
        <v>MOW L2N FAAA_2032</v>
      </c>
      <c r="B19210" t="s">
        <v>130</v>
      </c>
      <c r="C19210" t="s">
        <v>142</v>
      </c>
      <c r="D19210" t="s">
        <v>26</v>
      </c>
      <c r="E19210" t="s">
        <v>29</v>
      </c>
      <c r="F19210" t="s">
        <v>28</v>
      </c>
      <c r="K19210">
        <v>0</v>
      </c>
      <c r="L19210" s="51">
        <v>48579</v>
      </c>
      <c r="M19210">
        <v>9</v>
      </c>
    </row>
    <row r="19211" spans="1:14" x14ac:dyDescent="0.25">
      <c r="A19211" s="21" t="str">
        <f t="shared" si="300"/>
        <v>MOW L2N FAAA_2033</v>
      </c>
      <c r="B19211" t="s">
        <v>130</v>
      </c>
      <c r="C19211" t="s">
        <v>142</v>
      </c>
      <c r="D19211" t="s">
        <v>26</v>
      </c>
      <c r="E19211" t="s">
        <v>29</v>
      </c>
      <c r="F19211" t="s">
        <v>28</v>
      </c>
      <c r="K19211">
        <v>0</v>
      </c>
      <c r="L19211" s="51">
        <v>48944</v>
      </c>
      <c r="M19211">
        <v>10</v>
      </c>
    </row>
    <row r="19212" spans="1:14" x14ac:dyDescent="0.25">
      <c r="A19212" s="21" t="str">
        <f t="shared" si="300"/>
        <v>MOW L2N FAAA_2034</v>
      </c>
      <c r="B19212" t="s">
        <v>130</v>
      </c>
      <c r="C19212" t="s">
        <v>142</v>
      </c>
      <c r="D19212" t="s">
        <v>26</v>
      </c>
      <c r="E19212" t="s">
        <v>29</v>
      </c>
      <c r="F19212" t="s">
        <v>28</v>
      </c>
      <c r="K19212">
        <v>0</v>
      </c>
      <c r="L19212" s="51">
        <v>49309</v>
      </c>
      <c r="M19212">
        <v>11</v>
      </c>
    </row>
    <row r="19213" spans="1:14" x14ac:dyDescent="0.25">
      <c r="A19213" s="21" t="str">
        <f t="shared" si="300"/>
        <v>MOW L2N FAAA_2035</v>
      </c>
      <c r="B19213" t="s">
        <v>130</v>
      </c>
      <c r="C19213" t="s">
        <v>142</v>
      </c>
      <c r="D19213" t="s">
        <v>26</v>
      </c>
      <c r="E19213" t="s">
        <v>29</v>
      </c>
      <c r="F19213" t="s">
        <v>28</v>
      </c>
      <c r="K19213">
        <v>0</v>
      </c>
      <c r="L19213" s="51">
        <v>49674</v>
      </c>
      <c r="M19213">
        <v>12</v>
      </c>
    </row>
    <row r="19214" spans="1:14" x14ac:dyDescent="0.25">
      <c r="A19214" s="21" t="str">
        <f t="shared" si="300"/>
        <v>MOW L2N FAAA_2036</v>
      </c>
      <c r="B19214" t="s">
        <v>130</v>
      </c>
      <c r="C19214" t="s">
        <v>142</v>
      </c>
      <c r="D19214" t="s">
        <v>26</v>
      </c>
      <c r="E19214" t="s">
        <v>29</v>
      </c>
      <c r="F19214" t="s">
        <v>28</v>
      </c>
      <c r="K19214">
        <v>0</v>
      </c>
      <c r="L19214" s="51">
        <v>50040</v>
      </c>
      <c r="M19214">
        <v>13</v>
      </c>
    </row>
    <row r="19215" spans="1:14" x14ac:dyDescent="0.25">
      <c r="A19215" s="21" t="str">
        <f t="shared" si="300"/>
        <v>MOW L2N FAAA_2037</v>
      </c>
      <c r="B19215" t="s">
        <v>130</v>
      </c>
      <c r="C19215" t="s">
        <v>142</v>
      </c>
      <c r="D19215" t="s">
        <v>26</v>
      </c>
      <c r="E19215" t="s">
        <v>29</v>
      </c>
      <c r="F19215" t="s">
        <v>28</v>
      </c>
      <c r="K19215">
        <v>0</v>
      </c>
      <c r="L19215" s="51">
        <v>50405</v>
      </c>
      <c r="M19215">
        <v>14</v>
      </c>
    </row>
    <row r="19216" spans="1:14" x14ac:dyDescent="0.25">
      <c r="A19216" s="21" t="str">
        <f t="shared" si="300"/>
        <v>MOW L2N FAAA_2038</v>
      </c>
      <c r="B19216" t="s">
        <v>130</v>
      </c>
      <c r="C19216" t="s">
        <v>142</v>
      </c>
      <c r="D19216" t="s">
        <v>26</v>
      </c>
      <c r="E19216" t="s">
        <v>29</v>
      </c>
      <c r="F19216" t="s">
        <v>28</v>
      </c>
      <c r="K19216">
        <v>0</v>
      </c>
      <c r="L19216" s="51">
        <v>50770</v>
      </c>
      <c r="M19216">
        <v>15</v>
      </c>
    </row>
    <row r="19217" spans="1:13" x14ac:dyDescent="0.25">
      <c r="A19217" s="21" t="str">
        <f t="shared" si="300"/>
        <v>MOW L2N FAAA_2039</v>
      </c>
      <c r="B19217" t="s">
        <v>130</v>
      </c>
      <c r="C19217" t="s">
        <v>142</v>
      </c>
      <c r="D19217" t="s">
        <v>26</v>
      </c>
      <c r="E19217" t="s">
        <v>29</v>
      </c>
      <c r="F19217" t="s">
        <v>28</v>
      </c>
      <c r="K19217">
        <v>0</v>
      </c>
      <c r="L19217" s="51">
        <v>51135</v>
      </c>
      <c r="M19217">
        <v>16</v>
      </c>
    </row>
    <row r="19218" spans="1:13" x14ac:dyDescent="0.25">
      <c r="A19218" s="21" t="str">
        <f t="shared" si="300"/>
        <v>MOW L2N FAAA_2040</v>
      </c>
      <c r="B19218" t="s">
        <v>130</v>
      </c>
      <c r="C19218" t="s">
        <v>142</v>
      </c>
      <c r="D19218" t="s">
        <v>26</v>
      </c>
      <c r="E19218" t="s">
        <v>29</v>
      </c>
      <c r="F19218" t="s">
        <v>28</v>
      </c>
      <c r="K19218">
        <v>0</v>
      </c>
      <c r="L19218" s="51">
        <v>51501</v>
      </c>
      <c r="M19218">
        <v>17</v>
      </c>
    </row>
    <row r="19219" spans="1:13" x14ac:dyDescent="0.25">
      <c r="A19219" s="21" t="str">
        <f t="shared" si="300"/>
        <v>MOW L2N FAAA_2041</v>
      </c>
      <c r="B19219" t="s">
        <v>130</v>
      </c>
      <c r="C19219" t="s">
        <v>142</v>
      </c>
      <c r="D19219" t="s">
        <v>26</v>
      </c>
      <c r="E19219" t="s">
        <v>29</v>
      </c>
      <c r="F19219" t="s">
        <v>28</v>
      </c>
      <c r="K19219">
        <v>0</v>
      </c>
      <c r="L19219" s="51">
        <v>51866</v>
      </c>
      <c r="M19219">
        <v>18</v>
      </c>
    </row>
    <row r="19220" spans="1:13" x14ac:dyDescent="0.25">
      <c r="A19220" s="21" t="str">
        <f t="shared" si="300"/>
        <v>MOW L2N FAAA_2042</v>
      </c>
      <c r="B19220" t="s">
        <v>130</v>
      </c>
      <c r="C19220" t="s">
        <v>142</v>
      </c>
      <c r="D19220" t="s">
        <v>26</v>
      </c>
      <c r="E19220" t="s">
        <v>29</v>
      </c>
      <c r="F19220" t="s">
        <v>28</v>
      </c>
      <c r="K19220">
        <v>0</v>
      </c>
      <c r="L19220" s="51">
        <v>52231</v>
      </c>
      <c r="M19220">
        <v>19</v>
      </c>
    </row>
    <row r="19221" spans="1:13" x14ac:dyDescent="0.25">
      <c r="A19221" s="21" t="str">
        <f t="shared" si="300"/>
        <v>MOW L2N FAAA_2043</v>
      </c>
      <c r="B19221" t="s">
        <v>130</v>
      </c>
      <c r="C19221" t="s">
        <v>142</v>
      </c>
      <c r="D19221" t="s">
        <v>26</v>
      </c>
      <c r="E19221" t="s">
        <v>29</v>
      </c>
      <c r="F19221" t="s">
        <v>28</v>
      </c>
      <c r="K19221">
        <v>0</v>
      </c>
      <c r="L19221" s="51">
        <v>52596</v>
      </c>
      <c r="M19221">
        <v>20</v>
      </c>
    </row>
    <row r="19222" spans="1:13" x14ac:dyDescent="0.25">
      <c r="A19222" s="21" t="str">
        <f t="shared" si="300"/>
        <v>MOW L2N FAAA_2024</v>
      </c>
      <c r="B19222" t="s">
        <v>130</v>
      </c>
      <c r="C19222" t="s">
        <v>142</v>
      </c>
      <c r="D19222" t="s">
        <v>26</v>
      </c>
      <c r="E19222" t="s">
        <v>29</v>
      </c>
      <c r="F19222" t="s">
        <v>31</v>
      </c>
      <c r="K19222">
        <v>0</v>
      </c>
      <c r="L19222" s="51">
        <v>45657</v>
      </c>
      <c r="M19222">
        <v>1</v>
      </c>
    </row>
    <row r="19223" spans="1:13" x14ac:dyDescent="0.25">
      <c r="A19223" s="21" t="str">
        <f t="shared" si="300"/>
        <v>MOW L2N FAAA_2025</v>
      </c>
      <c r="B19223" t="s">
        <v>130</v>
      </c>
      <c r="C19223" t="s">
        <v>142</v>
      </c>
      <c r="D19223" t="s">
        <v>26</v>
      </c>
      <c r="E19223" t="s">
        <v>29</v>
      </c>
      <c r="F19223" t="s">
        <v>31</v>
      </c>
      <c r="K19223">
        <v>0</v>
      </c>
      <c r="L19223" s="51">
        <v>46022</v>
      </c>
      <c r="M19223">
        <v>2</v>
      </c>
    </row>
    <row r="19224" spans="1:13" x14ac:dyDescent="0.25">
      <c r="A19224" s="21" t="str">
        <f t="shared" si="300"/>
        <v>MOW L2N FAAA_2026</v>
      </c>
      <c r="B19224" t="s">
        <v>130</v>
      </c>
      <c r="C19224" t="s">
        <v>142</v>
      </c>
      <c r="D19224" t="s">
        <v>26</v>
      </c>
      <c r="E19224" t="s">
        <v>29</v>
      </c>
      <c r="F19224" t="s">
        <v>31</v>
      </c>
      <c r="K19224">
        <v>0</v>
      </c>
      <c r="L19224" s="51">
        <v>46387</v>
      </c>
      <c r="M19224">
        <v>3</v>
      </c>
    </row>
    <row r="19225" spans="1:13" x14ac:dyDescent="0.25">
      <c r="A19225" s="21" t="str">
        <f t="shared" si="300"/>
        <v>MOW L2N FAAA_2027</v>
      </c>
      <c r="B19225" t="s">
        <v>130</v>
      </c>
      <c r="C19225" t="s">
        <v>142</v>
      </c>
      <c r="D19225" t="s">
        <v>26</v>
      </c>
      <c r="E19225" t="s">
        <v>29</v>
      </c>
      <c r="F19225" t="s">
        <v>31</v>
      </c>
      <c r="K19225">
        <v>0</v>
      </c>
      <c r="L19225" s="51">
        <v>46752</v>
      </c>
      <c r="M19225">
        <v>4</v>
      </c>
    </row>
    <row r="19226" spans="1:13" x14ac:dyDescent="0.25">
      <c r="A19226" s="21" t="str">
        <f t="shared" si="300"/>
        <v>MOW L2N FAAA_2028</v>
      </c>
      <c r="B19226" t="s">
        <v>130</v>
      </c>
      <c r="C19226" t="s">
        <v>142</v>
      </c>
      <c r="D19226" t="s">
        <v>26</v>
      </c>
      <c r="E19226" t="s">
        <v>29</v>
      </c>
      <c r="F19226" t="s">
        <v>31</v>
      </c>
      <c r="K19226">
        <v>0</v>
      </c>
      <c r="L19226" s="51">
        <v>47118</v>
      </c>
      <c r="M19226">
        <v>5</v>
      </c>
    </row>
    <row r="19227" spans="1:13" x14ac:dyDescent="0.25">
      <c r="A19227" s="21" t="str">
        <f t="shared" si="300"/>
        <v>MOW L2N FAAA_2029</v>
      </c>
      <c r="B19227" t="s">
        <v>130</v>
      </c>
      <c r="C19227" t="s">
        <v>142</v>
      </c>
      <c r="D19227" t="s">
        <v>26</v>
      </c>
      <c r="E19227" t="s">
        <v>29</v>
      </c>
      <c r="F19227" t="s">
        <v>31</v>
      </c>
      <c r="K19227">
        <v>0</v>
      </c>
      <c r="L19227" s="51">
        <v>47483</v>
      </c>
      <c r="M19227">
        <v>6</v>
      </c>
    </row>
    <row r="19228" spans="1:13" x14ac:dyDescent="0.25">
      <c r="A19228" s="21" t="str">
        <f t="shared" si="300"/>
        <v>MOW L2N FAAA_2030</v>
      </c>
      <c r="B19228" t="s">
        <v>130</v>
      </c>
      <c r="C19228" t="s">
        <v>142</v>
      </c>
      <c r="D19228" t="s">
        <v>26</v>
      </c>
      <c r="E19228" t="s">
        <v>29</v>
      </c>
      <c r="F19228" t="s">
        <v>31</v>
      </c>
      <c r="K19228">
        <v>0</v>
      </c>
      <c r="L19228" s="51">
        <v>47848</v>
      </c>
      <c r="M19228">
        <v>7</v>
      </c>
    </row>
    <row r="19229" spans="1:13" x14ac:dyDescent="0.25">
      <c r="A19229" s="21" t="str">
        <f t="shared" si="300"/>
        <v>MOW L2N FAAA_2031</v>
      </c>
      <c r="B19229" t="s">
        <v>130</v>
      </c>
      <c r="C19229" t="s">
        <v>142</v>
      </c>
      <c r="D19229" t="s">
        <v>26</v>
      </c>
      <c r="E19229" t="s">
        <v>29</v>
      </c>
      <c r="F19229" t="s">
        <v>31</v>
      </c>
      <c r="K19229">
        <v>0</v>
      </c>
      <c r="L19229" s="51">
        <v>48213</v>
      </c>
      <c r="M19229">
        <v>8</v>
      </c>
    </row>
    <row r="19230" spans="1:13" x14ac:dyDescent="0.25">
      <c r="A19230" s="21" t="str">
        <f t="shared" si="300"/>
        <v>MOW L2N FAAA_2032</v>
      </c>
      <c r="B19230" t="s">
        <v>130</v>
      </c>
      <c r="C19230" t="s">
        <v>142</v>
      </c>
      <c r="D19230" t="s">
        <v>26</v>
      </c>
      <c r="E19230" t="s">
        <v>29</v>
      </c>
      <c r="F19230" t="s">
        <v>31</v>
      </c>
      <c r="K19230">
        <v>0</v>
      </c>
      <c r="L19230" s="51">
        <v>48579</v>
      </c>
      <c r="M19230">
        <v>9</v>
      </c>
    </row>
    <row r="19231" spans="1:13" x14ac:dyDescent="0.25">
      <c r="A19231" s="21" t="str">
        <f t="shared" si="300"/>
        <v>MOW L2N FAAA_2033</v>
      </c>
      <c r="B19231" t="s">
        <v>130</v>
      </c>
      <c r="C19231" t="s">
        <v>142</v>
      </c>
      <c r="D19231" t="s">
        <v>26</v>
      </c>
      <c r="E19231" t="s">
        <v>29</v>
      </c>
      <c r="F19231" t="s">
        <v>31</v>
      </c>
      <c r="K19231">
        <v>0</v>
      </c>
      <c r="L19231" s="51">
        <v>48944</v>
      </c>
      <c r="M19231">
        <v>10</v>
      </c>
    </row>
    <row r="19232" spans="1:13" x14ac:dyDescent="0.25">
      <c r="A19232" s="21" t="str">
        <f t="shared" si="300"/>
        <v>MOW L2N FAAA_2034</v>
      </c>
      <c r="B19232" t="s">
        <v>130</v>
      </c>
      <c r="C19232" t="s">
        <v>142</v>
      </c>
      <c r="D19232" t="s">
        <v>26</v>
      </c>
      <c r="E19232" t="s">
        <v>29</v>
      </c>
      <c r="F19232" t="s">
        <v>31</v>
      </c>
      <c r="K19232">
        <v>0</v>
      </c>
      <c r="L19232" s="51">
        <v>49309</v>
      </c>
      <c r="M19232">
        <v>11</v>
      </c>
    </row>
    <row r="19233" spans="1:14" x14ac:dyDescent="0.25">
      <c r="A19233" s="21" t="str">
        <f t="shared" si="300"/>
        <v>MOW L2N FAAA_2035</v>
      </c>
      <c r="B19233" t="s">
        <v>130</v>
      </c>
      <c r="C19233" t="s">
        <v>142</v>
      </c>
      <c r="D19233" t="s">
        <v>26</v>
      </c>
      <c r="E19233" t="s">
        <v>29</v>
      </c>
      <c r="F19233" t="s">
        <v>31</v>
      </c>
      <c r="K19233">
        <v>0</v>
      </c>
      <c r="L19233" s="51">
        <v>49674</v>
      </c>
      <c r="M19233">
        <v>12</v>
      </c>
    </row>
    <row r="19234" spans="1:14" x14ac:dyDescent="0.25">
      <c r="A19234" s="21" t="str">
        <f t="shared" si="300"/>
        <v>MOW L2N FAAA_2036</v>
      </c>
      <c r="B19234" t="s">
        <v>130</v>
      </c>
      <c r="C19234" t="s">
        <v>142</v>
      </c>
      <c r="D19234" t="s">
        <v>26</v>
      </c>
      <c r="E19234" t="s">
        <v>29</v>
      </c>
      <c r="F19234" t="s">
        <v>31</v>
      </c>
      <c r="K19234">
        <v>0</v>
      </c>
      <c r="L19234" s="51">
        <v>50040</v>
      </c>
      <c r="M19234">
        <v>13</v>
      </c>
    </row>
    <row r="19235" spans="1:14" x14ac:dyDescent="0.25">
      <c r="A19235" s="21" t="str">
        <f t="shared" si="300"/>
        <v>MOW L2N FAAA_2037</v>
      </c>
      <c r="B19235" t="s">
        <v>130</v>
      </c>
      <c r="C19235" t="s">
        <v>142</v>
      </c>
      <c r="D19235" t="s">
        <v>26</v>
      </c>
      <c r="E19235" t="s">
        <v>29</v>
      </c>
      <c r="F19235" t="s">
        <v>31</v>
      </c>
      <c r="K19235">
        <v>0</v>
      </c>
      <c r="L19235" s="51">
        <v>50405</v>
      </c>
      <c r="M19235">
        <v>14</v>
      </c>
    </row>
    <row r="19236" spans="1:14" x14ac:dyDescent="0.25">
      <c r="A19236" s="21" t="str">
        <f t="shared" si="300"/>
        <v>MOW L2N FAAA_2038</v>
      </c>
      <c r="B19236" t="s">
        <v>130</v>
      </c>
      <c r="C19236" t="s">
        <v>142</v>
      </c>
      <c r="D19236" t="s">
        <v>26</v>
      </c>
      <c r="E19236" t="s">
        <v>29</v>
      </c>
      <c r="F19236" t="s">
        <v>31</v>
      </c>
      <c r="K19236">
        <v>0</v>
      </c>
      <c r="L19236" s="51">
        <v>50770</v>
      </c>
      <c r="M19236">
        <v>15</v>
      </c>
    </row>
    <row r="19237" spans="1:14" x14ac:dyDescent="0.25">
      <c r="A19237" s="21" t="str">
        <f t="shared" si="300"/>
        <v>MOW L2N FAAA_2039</v>
      </c>
      <c r="B19237" t="s">
        <v>130</v>
      </c>
      <c r="C19237" t="s">
        <v>142</v>
      </c>
      <c r="D19237" t="s">
        <v>26</v>
      </c>
      <c r="E19237" t="s">
        <v>29</v>
      </c>
      <c r="F19237" t="s">
        <v>31</v>
      </c>
      <c r="K19237">
        <v>0</v>
      </c>
      <c r="L19237" s="51">
        <v>51135</v>
      </c>
      <c r="M19237">
        <v>16</v>
      </c>
    </row>
    <row r="19238" spans="1:14" x14ac:dyDescent="0.25">
      <c r="A19238" s="21" t="str">
        <f t="shared" si="300"/>
        <v>MOW L2N FAAA_2040</v>
      </c>
      <c r="B19238" t="s">
        <v>130</v>
      </c>
      <c r="C19238" t="s">
        <v>142</v>
      </c>
      <c r="D19238" t="s">
        <v>26</v>
      </c>
      <c r="E19238" t="s">
        <v>29</v>
      </c>
      <c r="F19238" t="s">
        <v>31</v>
      </c>
      <c r="K19238">
        <v>0</v>
      </c>
      <c r="L19238" s="51">
        <v>51501</v>
      </c>
      <c r="M19238">
        <v>17</v>
      </c>
    </row>
    <row r="19239" spans="1:14" x14ac:dyDescent="0.25">
      <c r="A19239" s="21" t="str">
        <f t="shared" si="300"/>
        <v>MOW L2N FAAA_2041</v>
      </c>
      <c r="B19239" t="s">
        <v>130</v>
      </c>
      <c r="C19239" t="s">
        <v>142</v>
      </c>
      <c r="D19239" t="s">
        <v>26</v>
      </c>
      <c r="E19239" t="s">
        <v>29</v>
      </c>
      <c r="F19239" t="s">
        <v>31</v>
      </c>
      <c r="K19239">
        <v>0</v>
      </c>
      <c r="L19239" s="51">
        <v>51866</v>
      </c>
      <c r="M19239">
        <v>18</v>
      </c>
    </row>
    <row r="19240" spans="1:14" x14ac:dyDescent="0.25">
      <c r="A19240" s="21" t="str">
        <f t="shared" si="300"/>
        <v>MOW L2N FAAA_2042</v>
      </c>
      <c r="B19240" t="s">
        <v>130</v>
      </c>
      <c r="C19240" t="s">
        <v>142</v>
      </c>
      <c r="D19240" t="s">
        <v>26</v>
      </c>
      <c r="E19240" t="s">
        <v>29</v>
      </c>
      <c r="F19240" t="s">
        <v>31</v>
      </c>
      <c r="K19240">
        <v>0</v>
      </c>
      <c r="L19240" s="51">
        <v>52231</v>
      </c>
      <c r="M19240">
        <v>19</v>
      </c>
    </row>
    <row r="19241" spans="1:14" x14ac:dyDescent="0.25">
      <c r="A19241" s="21" t="str">
        <f t="shared" si="300"/>
        <v>MOW L2N FAAA_2043</v>
      </c>
      <c r="B19241" t="s">
        <v>130</v>
      </c>
      <c r="C19241" t="s">
        <v>142</v>
      </c>
      <c r="D19241" t="s">
        <v>26</v>
      </c>
      <c r="E19241" t="s">
        <v>29</v>
      </c>
      <c r="F19241" t="s">
        <v>31</v>
      </c>
      <c r="K19241">
        <v>0</v>
      </c>
      <c r="L19241" s="51">
        <v>52596</v>
      </c>
      <c r="M19241">
        <v>20</v>
      </c>
    </row>
    <row r="19242" spans="1:14" x14ac:dyDescent="0.25">
      <c r="A19242" s="21" t="str">
        <f t="shared" si="300"/>
        <v>MOW L2N FAAA_2024</v>
      </c>
      <c r="B19242" t="s">
        <v>130</v>
      </c>
      <c r="C19242" t="s">
        <v>142</v>
      </c>
      <c r="D19242" t="s">
        <v>26</v>
      </c>
      <c r="E19242" t="s">
        <v>5</v>
      </c>
      <c r="F19242" t="s">
        <v>4</v>
      </c>
      <c r="G19242">
        <v>0</v>
      </c>
      <c r="H19242">
        <v>0</v>
      </c>
      <c r="I19242">
        <v>0</v>
      </c>
      <c r="J19242">
        <v>0</v>
      </c>
      <c r="L19242" s="51">
        <v>45657</v>
      </c>
      <c r="M19242">
        <v>1</v>
      </c>
      <c r="N19242">
        <v>0</v>
      </c>
    </row>
    <row r="19243" spans="1:14" x14ac:dyDescent="0.25">
      <c r="A19243" s="21" t="str">
        <f t="shared" si="300"/>
        <v>MOW L2N FAAA_2025</v>
      </c>
      <c r="B19243" t="s">
        <v>130</v>
      </c>
      <c r="C19243" t="s">
        <v>142</v>
      </c>
      <c r="D19243" t="s">
        <v>26</v>
      </c>
      <c r="E19243" t="s">
        <v>5</v>
      </c>
      <c r="F19243" t="s">
        <v>4</v>
      </c>
      <c r="G19243">
        <v>0</v>
      </c>
      <c r="H19243">
        <v>0</v>
      </c>
      <c r="I19243">
        <v>5240.39990234375</v>
      </c>
      <c r="J19243">
        <v>0</v>
      </c>
      <c r="L19243" s="51">
        <v>46022</v>
      </c>
      <c r="M19243">
        <v>2</v>
      </c>
      <c r="N19243">
        <v>0</v>
      </c>
    </row>
    <row r="19244" spans="1:14" x14ac:dyDescent="0.25">
      <c r="A19244" s="21" t="str">
        <f t="shared" si="300"/>
        <v>MOW L2N FAAA_2026</v>
      </c>
      <c r="B19244" t="s">
        <v>130</v>
      </c>
      <c r="C19244" t="s">
        <v>142</v>
      </c>
      <c r="D19244" t="s">
        <v>26</v>
      </c>
      <c r="E19244" t="s">
        <v>5</v>
      </c>
      <c r="F19244" t="s">
        <v>4</v>
      </c>
      <c r="G19244">
        <v>0</v>
      </c>
      <c r="H19244">
        <v>3752.09033203125</v>
      </c>
      <c r="I19244">
        <v>-54827.03515625</v>
      </c>
      <c r="J19244">
        <v>0</v>
      </c>
      <c r="L19244" s="51">
        <v>46387</v>
      </c>
      <c r="M19244">
        <v>3</v>
      </c>
      <c r="N19244">
        <v>0</v>
      </c>
    </row>
    <row r="19245" spans="1:14" x14ac:dyDescent="0.25">
      <c r="A19245" s="21" t="str">
        <f t="shared" si="300"/>
        <v>MOW L2N FAAA_2027</v>
      </c>
      <c r="B19245" t="s">
        <v>130</v>
      </c>
      <c r="C19245" t="s">
        <v>142</v>
      </c>
      <c r="D19245" t="s">
        <v>26</v>
      </c>
      <c r="E19245" t="s">
        <v>5</v>
      </c>
      <c r="F19245" t="s">
        <v>4</v>
      </c>
      <c r="G19245">
        <v>0</v>
      </c>
      <c r="H19245">
        <v>4496.580078125</v>
      </c>
      <c r="I19245">
        <v>-23545.97265625</v>
      </c>
      <c r="J19245">
        <v>0</v>
      </c>
      <c r="L19245" s="51">
        <v>46752</v>
      </c>
      <c r="M19245">
        <v>4</v>
      </c>
      <c r="N19245">
        <v>0</v>
      </c>
    </row>
    <row r="19246" spans="1:14" x14ac:dyDescent="0.25">
      <c r="A19246" s="21" t="str">
        <f t="shared" si="300"/>
        <v>MOW L2N FAAA_2028</v>
      </c>
      <c r="B19246" t="s">
        <v>130</v>
      </c>
      <c r="C19246" t="s">
        <v>142</v>
      </c>
      <c r="D19246" t="s">
        <v>26</v>
      </c>
      <c r="E19246" t="s">
        <v>5</v>
      </c>
      <c r="F19246" t="s">
        <v>4</v>
      </c>
      <c r="G19246">
        <v>0</v>
      </c>
      <c r="H19246">
        <v>34170.73828125</v>
      </c>
      <c r="I19246">
        <v>139631.859375</v>
      </c>
      <c r="J19246">
        <v>0</v>
      </c>
      <c r="L19246" s="51">
        <v>47118</v>
      </c>
      <c r="M19246">
        <v>5</v>
      </c>
      <c r="N19246">
        <v>24332.7890625</v>
      </c>
    </row>
    <row r="19247" spans="1:14" x14ac:dyDescent="0.25">
      <c r="A19247" s="21" t="str">
        <f t="shared" si="300"/>
        <v>MOW L2N FAAA_2029</v>
      </c>
      <c r="B19247" t="s">
        <v>130</v>
      </c>
      <c r="C19247" t="s">
        <v>142</v>
      </c>
      <c r="D19247" t="s">
        <v>26</v>
      </c>
      <c r="E19247" t="s">
        <v>5</v>
      </c>
      <c r="F19247" t="s">
        <v>4</v>
      </c>
      <c r="G19247">
        <v>0</v>
      </c>
      <c r="H19247">
        <v>37347.10546875</v>
      </c>
      <c r="I19247">
        <v>132923.6875</v>
      </c>
      <c r="J19247">
        <v>0</v>
      </c>
      <c r="L19247" s="51">
        <v>47483</v>
      </c>
      <c r="M19247">
        <v>6</v>
      </c>
      <c r="N19247">
        <v>27796.62890625</v>
      </c>
    </row>
    <row r="19248" spans="1:14" x14ac:dyDescent="0.25">
      <c r="A19248" s="21" t="str">
        <f t="shared" si="300"/>
        <v>MOW L2N FAAA_2030</v>
      </c>
      <c r="B19248" t="s">
        <v>130</v>
      </c>
      <c r="C19248" t="s">
        <v>142</v>
      </c>
      <c r="D19248" t="s">
        <v>26</v>
      </c>
      <c r="E19248" t="s">
        <v>5</v>
      </c>
      <c r="F19248" t="s">
        <v>4</v>
      </c>
      <c r="G19248">
        <v>0</v>
      </c>
      <c r="H19248">
        <v>74326.640625</v>
      </c>
      <c r="I19248">
        <v>189905.609375</v>
      </c>
      <c r="J19248">
        <v>0</v>
      </c>
      <c r="L19248" s="51">
        <v>47848</v>
      </c>
      <c r="M19248">
        <v>7</v>
      </c>
      <c r="N19248">
        <v>64957.90234375</v>
      </c>
    </row>
    <row r="19249" spans="1:14" x14ac:dyDescent="0.25">
      <c r="A19249" s="21" t="str">
        <f t="shared" si="300"/>
        <v>MOW L2N FAAA_2031</v>
      </c>
      <c r="B19249" t="s">
        <v>130</v>
      </c>
      <c r="C19249" t="s">
        <v>142</v>
      </c>
      <c r="D19249" t="s">
        <v>26</v>
      </c>
      <c r="E19249" t="s">
        <v>5</v>
      </c>
      <c r="F19249" t="s">
        <v>4</v>
      </c>
      <c r="G19249">
        <v>0</v>
      </c>
      <c r="H19249">
        <v>84573.65625</v>
      </c>
      <c r="I19249">
        <v>243054.75</v>
      </c>
      <c r="J19249">
        <v>0</v>
      </c>
      <c r="L19249" s="51">
        <v>48213</v>
      </c>
      <c r="M19249">
        <v>8</v>
      </c>
      <c r="N19249">
        <v>49571.84375</v>
      </c>
    </row>
    <row r="19250" spans="1:14" x14ac:dyDescent="0.25">
      <c r="A19250" s="21" t="str">
        <f t="shared" si="300"/>
        <v>MOW L2N FAAA_2032</v>
      </c>
      <c r="B19250" t="s">
        <v>130</v>
      </c>
      <c r="C19250" t="s">
        <v>142</v>
      </c>
      <c r="D19250" t="s">
        <v>26</v>
      </c>
      <c r="E19250" t="s">
        <v>5</v>
      </c>
      <c r="F19250" t="s">
        <v>4</v>
      </c>
      <c r="G19250">
        <v>0</v>
      </c>
      <c r="H19250">
        <v>88119.0703125</v>
      </c>
      <c r="I19250">
        <v>296589.25</v>
      </c>
      <c r="J19250">
        <v>0</v>
      </c>
      <c r="L19250" s="51">
        <v>48579</v>
      </c>
      <c r="M19250">
        <v>9</v>
      </c>
      <c r="N19250">
        <v>13390.0908203125</v>
      </c>
    </row>
    <row r="19251" spans="1:14" x14ac:dyDescent="0.25">
      <c r="A19251" s="21" t="str">
        <f t="shared" si="300"/>
        <v>MOW L2N FAAA_2033</v>
      </c>
      <c r="B19251" t="s">
        <v>130</v>
      </c>
      <c r="C19251" t="s">
        <v>142</v>
      </c>
      <c r="D19251" t="s">
        <v>26</v>
      </c>
      <c r="E19251" t="s">
        <v>5</v>
      </c>
      <c r="F19251" t="s">
        <v>4</v>
      </c>
      <c r="G19251">
        <v>0</v>
      </c>
      <c r="H19251">
        <v>93604.875</v>
      </c>
      <c r="I19251">
        <v>346911.25</v>
      </c>
      <c r="J19251">
        <v>0</v>
      </c>
      <c r="L19251" s="51">
        <v>48944</v>
      </c>
      <c r="M19251">
        <v>10</v>
      </c>
      <c r="N19251">
        <v>-19146.361328125</v>
      </c>
    </row>
    <row r="19252" spans="1:14" x14ac:dyDescent="0.25">
      <c r="A19252" s="21" t="str">
        <f t="shared" si="300"/>
        <v>MOW L2N FAAA_2034</v>
      </c>
      <c r="B19252" t="s">
        <v>130</v>
      </c>
      <c r="C19252" t="s">
        <v>142</v>
      </c>
      <c r="D19252" t="s">
        <v>26</v>
      </c>
      <c r="E19252" t="s">
        <v>5</v>
      </c>
      <c r="F19252" t="s">
        <v>4</v>
      </c>
      <c r="G19252">
        <v>0</v>
      </c>
      <c r="H19252">
        <v>101554.65625</v>
      </c>
      <c r="I19252">
        <v>397010.09375</v>
      </c>
      <c r="J19252">
        <v>0</v>
      </c>
      <c r="L19252" s="51">
        <v>49309</v>
      </c>
      <c r="M19252">
        <v>11</v>
      </c>
      <c r="N19252">
        <v>-48666.953125</v>
      </c>
    </row>
    <row r="19253" spans="1:14" x14ac:dyDescent="0.25">
      <c r="A19253" s="21" t="str">
        <f t="shared" si="300"/>
        <v>MOW L2N FAAA_2035</v>
      </c>
      <c r="B19253" t="s">
        <v>130</v>
      </c>
      <c r="C19253" t="s">
        <v>142</v>
      </c>
      <c r="D19253" t="s">
        <v>26</v>
      </c>
      <c r="E19253" t="s">
        <v>5</v>
      </c>
      <c r="F19253" t="s">
        <v>4</v>
      </c>
      <c r="G19253">
        <v>0</v>
      </c>
      <c r="H19253">
        <v>101946.640625</v>
      </c>
      <c r="I19253">
        <v>383344.875</v>
      </c>
      <c r="J19253">
        <v>0</v>
      </c>
      <c r="L19253" s="51">
        <v>49674</v>
      </c>
      <c r="M19253">
        <v>12</v>
      </c>
      <c r="N19253">
        <v>-48828.9375</v>
      </c>
    </row>
    <row r="19254" spans="1:14" x14ac:dyDescent="0.25">
      <c r="A19254" s="21" t="str">
        <f t="shared" si="300"/>
        <v>MOW L2N FAAA_2036</v>
      </c>
      <c r="B19254" t="s">
        <v>130</v>
      </c>
      <c r="C19254" t="s">
        <v>142</v>
      </c>
      <c r="D19254" t="s">
        <v>26</v>
      </c>
      <c r="E19254" t="s">
        <v>5</v>
      </c>
      <c r="F19254" t="s">
        <v>4</v>
      </c>
      <c r="G19254">
        <v>0</v>
      </c>
      <c r="H19254">
        <v>110386.03125</v>
      </c>
      <c r="I19254">
        <v>371375.5</v>
      </c>
      <c r="J19254">
        <v>0</v>
      </c>
      <c r="L19254" s="51">
        <v>50040</v>
      </c>
      <c r="M19254">
        <v>13</v>
      </c>
      <c r="N19254">
        <v>-42792.109375</v>
      </c>
    </row>
    <row r="19255" spans="1:14" x14ac:dyDescent="0.25">
      <c r="A19255" s="21" t="str">
        <f t="shared" si="300"/>
        <v>MOW L2N FAAA_2037</v>
      </c>
      <c r="B19255" t="s">
        <v>130</v>
      </c>
      <c r="C19255" t="s">
        <v>142</v>
      </c>
      <c r="D19255" t="s">
        <v>26</v>
      </c>
      <c r="E19255" t="s">
        <v>5</v>
      </c>
      <c r="F19255" t="s">
        <v>4</v>
      </c>
      <c r="G19255">
        <v>0</v>
      </c>
      <c r="H19255">
        <v>134622.09375</v>
      </c>
      <c r="I19255">
        <v>429409.125</v>
      </c>
      <c r="J19255">
        <v>0</v>
      </c>
      <c r="L19255" s="51">
        <v>50405</v>
      </c>
      <c r="M19255">
        <v>14</v>
      </c>
      <c r="N19255">
        <v>-19991.17578125</v>
      </c>
    </row>
    <row r="19256" spans="1:14" x14ac:dyDescent="0.25">
      <c r="A19256" s="21" t="str">
        <f t="shared" si="300"/>
        <v>MOW L2N FAAA_2038</v>
      </c>
      <c r="B19256" t="s">
        <v>130</v>
      </c>
      <c r="C19256" t="s">
        <v>142</v>
      </c>
      <c r="D19256" t="s">
        <v>26</v>
      </c>
      <c r="E19256" t="s">
        <v>5</v>
      </c>
      <c r="F19256" t="s">
        <v>4</v>
      </c>
      <c r="G19256">
        <v>0</v>
      </c>
      <c r="H19256">
        <v>141609.234375</v>
      </c>
      <c r="I19256">
        <v>418345.53125</v>
      </c>
      <c r="J19256">
        <v>0</v>
      </c>
      <c r="L19256" s="51">
        <v>50770</v>
      </c>
      <c r="M19256">
        <v>15</v>
      </c>
      <c r="N19256">
        <v>-11144.6474609375</v>
      </c>
    </row>
    <row r="19257" spans="1:14" x14ac:dyDescent="0.25">
      <c r="A19257" s="21" t="str">
        <f t="shared" si="300"/>
        <v>MOW L2N FAAA_2039</v>
      </c>
      <c r="B19257" t="s">
        <v>130</v>
      </c>
      <c r="C19257" t="s">
        <v>142</v>
      </c>
      <c r="D19257" t="s">
        <v>26</v>
      </c>
      <c r="E19257" t="s">
        <v>5</v>
      </c>
      <c r="F19257" t="s">
        <v>4</v>
      </c>
      <c r="G19257">
        <v>0</v>
      </c>
      <c r="H19257">
        <v>168286.3125</v>
      </c>
      <c r="I19257">
        <v>408499.96875</v>
      </c>
      <c r="J19257">
        <v>0</v>
      </c>
      <c r="L19257" s="51">
        <v>51135</v>
      </c>
      <c r="M19257">
        <v>16</v>
      </c>
      <c r="N19257">
        <v>6991.33349609375</v>
      </c>
    </row>
    <row r="19258" spans="1:14" x14ac:dyDescent="0.25">
      <c r="A19258" s="21" t="str">
        <f t="shared" si="300"/>
        <v>MOW L2N FAAA_2040</v>
      </c>
      <c r="B19258" t="s">
        <v>130</v>
      </c>
      <c r="C19258" t="s">
        <v>142</v>
      </c>
      <c r="D19258" t="s">
        <v>26</v>
      </c>
      <c r="E19258" t="s">
        <v>5</v>
      </c>
      <c r="F19258" t="s">
        <v>4</v>
      </c>
      <c r="G19258">
        <v>0</v>
      </c>
      <c r="H19258">
        <v>181262.515625</v>
      </c>
      <c r="I19258">
        <v>400725</v>
      </c>
      <c r="J19258">
        <v>0</v>
      </c>
      <c r="L19258" s="51">
        <v>51501</v>
      </c>
      <c r="M19258">
        <v>17</v>
      </c>
      <c r="N19258">
        <v>31563.552734375</v>
      </c>
    </row>
    <row r="19259" spans="1:14" x14ac:dyDescent="0.25">
      <c r="A19259" s="21" t="str">
        <f t="shared" si="300"/>
        <v>MOW L2N FAAA_2041</v>
      </c>
      <c r="B19259" t="s">
        <v>130</v>
      </c>
      <c r="C19259" t="s">
        <v>142</v>
      </c>
      <c r="D19259" t="s">
        <v>26</v>
      </c>
      <c r="E19259" t="s">
        <v>5</v>
      </c>
      <c r="F19259" t="s">
        <v>4</v>
      </c>
      <c r="G19259">
        <v>0</v>
      </c>
      <c r="H19259">
        <v>187054.3125</v>
      </c>
      <c r="I19259">
        <v>460953.875</v>
      </c>
      <c r="J19259">
        <v>0</v>
      </c>
      <c r="L19259" s="51">
        <v>51866</v>
      </c>
      <c r="M19259">
        <v>18</v>
      </c>
      <c r="N19259">
        <v>58911.52734375</v>
      </c>
    </row>
    <row r="19260" spans="1:14" x14ac:dyDescent="0.25">
      <c r="A19260" s="21" t="str">
        <f t="shared" si="300"/>
        <v>MOW L2N FAAA_2042</v>
      </c>
      <c r="B19260" t="s">
        <v>130</v>
      </c>
      <c r="C19260" t="s">
        <v>142</v>
      </c>
      <c r="D19260" t="s">
        <v>26</v>
      </c>
      <c r="E19260" t="s">
        <v>5</v>
      </c>
      <c r="F19260" t="s">
        <v>4</v>
      </c>
      <c r="G19260">
        <v>0</v>
      </c>
      <c r="H19260">
        <v>191661.625</v>
      </c>
      <c r="I19260">
        <v>520825.5</v>
      </c>
      <c r="J19260">
        <v>0</v>
      </c>
      <c r="L19260" s="51">
        <v>52231</v>
      </c>
      <c r="M19260">
        <v>19</v>
      </c>
      <c r="N19260">
        <v>83366.1015625</v>
      </c>
    </row>
    <row r="19261" spans="1:14" x14ac:dyDescent="0.25">
      <c r="A19261" s="21" t="str">
        <f t="shared" si="300"/>
        <v>MOW L2N FAAA_2043</v>
      </c>
      <c r="B19261" t="s">
        <v>130</v>
      </c>
      <c r="C19261" t="s">
        <v>142</v>
      </c>
      <c r="D19261" t="s">
        <v>26</v>
      </c>
      <c r="E19261" t="s">
        <v>5</v>
      </c>
      <c r="F19261" t="s">
        <v>4</v>
      </c>
      <c r="G19261">
        <v>0</v>
      </c>
      <c r="H19261">
        <v>192722.953125</v>
      </c>
      <c r="I19261">
        <v>505951.40625</v>
      </c>
      <c r="J19261">
        <v>0</v>
      </c>
      <c r="L19261" s="51">
        <v>52596</v>
      </c>
      <c r="M19261">
        <v>20</v>
      </c>
      <c r="N19261">
        <v>123851.8125</v>
      </c>
    </row>
    <row r="19262" spans="1:14" x14ac:dyDescent="0.25">
      <c r="A19262" s="21" t="str">
        <f t="shared" si="300"/>
        <v>MOW L2N FAAA_2024</v>
      </c>
      <c r="B19262" t="s">
        <v>130</v>
      </c>
      <c r="C19262" t="s">
        <v>142</v>
      </c>
      <c r="D19262" t="s">
        <v>26</v>
      </c>
      <c r="E19262" t="s">
        <v>5</v>
      </c>
      <c r="F19262" t="s">
        <v>32</v>
      </c>
      <c r="G19262">
        <v>174667.203125</v>
      </c>
      <c r="H19262">
        <v>77966.25</v>
      </c>
      <c r="I19262">
        <v>15499.482421875</v>
      </c>
      <c r="J19262">
        <v>0</v>
      </c>
      <c r="L19262" s="51">
        <v>45657</v>
      </c>
      <c r="M19262">
        <v>1</v>
      </c>
      <c r="N19262">
        <v>106941.203125</v>
      </c>
    </row>
    <row r="19263" spans="1:14" x14ac:dyDescent="0.25">
      <c r="A19263" s="21" t="str">
        <f t="shared" si="300"/>
        <v>MOW L2N FAAA_2025</v>
      </c>
      <c r="B19263" t="s">
        <v>130</v>
      </c>
      <c r="C19263" t="s">
        <v>142</v>
      </c>
      <c r="D19263" t="s">
        <v>26</v>
      </c>
      <c r="E19263" t="s">
        <v>5</v>
      </c>
      <c r="F19263" t="s">
        <v>32</v>
      </c>
      <c r="G19263">
        <v>189335.015625</v>
      </c>
      <c r="H19263">
        <v>83924.9765625</v>
      </c>
      <c r="I19263">
        <v>20594.513671875</v>
      </c>
      <c r="J19263">
        <v>0</v>
      </c>
      <c r="L19263" s="51">
        <v>46022</v>
      </c>
      <c r="M19263">
        <v>2</v>
      </c>
      <c r="N19263">
        <v>108426.4140625</v>
      </c>
    </row>
    <row r="19264" spans="1:14" x14ac:dyDescent="0.25">
      <c r="A19264" s="21" t="str">
        <f t="shared" si="300"/>
        <v>MOW L2N FAAA_2026</v>
      </c>
      <c r="B19264" t="s">
        <v>130</v>
      </c>
      <c r="C19264" t="s">
        <v>142</v>
      </c>
      <c r="D19264" t="s">
        <v>26</v>
      </c>
      <c r="E19264" t="s">
        <v>5</v>
      </c>
      <c r="F19264" t="s">
        <v>32</v>
      </c>
      <c r="G19264">
        <v>203954.734375</v>
      </c>
      <c r="H19264">
        <v>95013.3515625</v>
      </c>
      <c r="I19264">
        <v>23674.36328125</v>
      </c>
      <c r="J19264">
        <v>0</v>
      </c>
      <c r="L19264" s="51">
        <v>46387</v>
      </c>
      <c r="M19264">
        <v>3</v>
      </c>
      <c r="N19264">
        <v>113452.125</v>
      </c>
    </row>
    <row r="19265" spans="1:14" x14ac:dyDescent="0.25">
      <c r="A19265" s="21" t="str">
        <f t="shared" si="300"/>
        <v>MOW L2N FAAA_2027</v>
      </c>
      <c r="B19265" t="s">
        <v>130</v>
      </c>
      <c r="C19265" t="s">
        <v>142</v>
      </c>
      <c r="D19265" t="s">
        <v>26</v>
      </c>
      <c r="E19265" t="s">
        <v>5</v>
      </c>
      <c r="F19265" t="s">
        <v>32</v>
      </c>
      <c r="G19265">
        <v>214899.625</v>
      </c>
      <c r="H19265">
        <v>91571.390625</v>
      </c>
      <c r="I19265">
        <v>27197.361328125</v>
      </c>
      <c r="J19265">
        <v>0</v>
      </c>
      <c r="L19265" s="51">
        <v>46752</v>
      </c>
      <c r="M19265">
        <v>4</v>
      </c>
      <c r="N19265">
        <v>110863.3671875</v>
      </c>
    </row>
    <row r="19266" spans="1:14" x14ac:dyDescent="0.25">
      <c r="A19266" s="21" t="str">
        <f t="shared" ref="A19266:A19329" si="301">B19266&amp;" "&amp;D19266&amp;" "&amp;C19266&amp;"_"&amp;YEAR(L19266)</f>
        <v>MOW L2N FAAA_2028</v>
      </c>
      <c r="B19266" t="s">
        <v>130</v>
      </c>
      <c r="C19266" t="s">
        <v>142</v>
      </c>
      <c r="D19266" t="s">
        <v>26</v>
      </c>
      <c r="E19266" t="s">
        <v>5</v>
      </c>
      <c r="F19266" t="s">
        <v>32</v>
      </c>
      <c r="G19266">
        <v>223085.546875</v>
      </c>
      <c r="H19266">
        <v>100356.1328125</v>
      </c>
      <c r="I19266">
        <v>29798.548828125</v>
      </c>
      <c r="J19266">
        <v>0</v>
      </c>
      <c r="L19266" s="51">
        <v>47118</v>
      </c>
      <c r="M19266">
        <v>5</v>
      </c>
      <c r="N19266">
        <v>118257.0703125</v>
      </c>
    </row>
    <row r="19267" spans="1:14" x14ac:dyDescent="0.25">
      <c r="A19267" s="21" t="str">
        <f t="shared" si="301"/>
        <v>MOW L2N FAAA_2029</v>
      </c>
      <c r="B19267" t="s">
        <v>130</v>
      </c>
      <c r="C19267" t="s">
        <v>142</v>
      </c>
      <c r="D19267" t="s">
        <v>26</v>
      </c>
      <c r="E19267" t="s">
        <v>5</v>
      </c>
      <c r="F19267" t="s">
        <v>32</v>
      </c>
      <c r="G19267">
        <v>230881.203125</v>
      </c>
      <c r="H19267">
        <v>112436.890625</v>
      </c>
      <c r="I19267">
        <v>31317.064453125</v>
      </c>
      <c r="J19267">
        <v>0</v>
      </c>
      <c r="L19267" s="51">
        <v>47483</v>
      </c>
      <c r="M19267">
        <v>6</v>
      </c>
      <c r="N19267">
        <v>130107.1640625</v>
      </c>
    </row>
    <row r="19268" spans="1:14" x14ac:dyDescent="0.25">
      <c r="A19268" s="21" t="str">
        <f t="shared" si="301"/>
        <v>MOW L2N FAAA_2030</v>
      </c>
      <c r="B19268" t="s">
        <v>130</v>
      </c>
      <c r="C19268" t="s">
        <v>142</v>
      </c>
      <c r="D19268" t="s">
        <v>26</v>
      </c>
      <c r="E19268" t="s">
        <v>5</v>
      </c>
      <c r="F19268" t="s">
        <v>32</v>
      </c>
      <c r="G19268">
        <v>239369.390625</v>
      </c>
      <c r="H19268">
        <v>119057.4375</v>
      </c>
      <c r="I19268">
        <v>36322.9375</v>
      </c>
      <c r="J19268">
        <v>0</v>
      </c>
      <c r="L19268" s="51">
        <v>47848</v>
      </c>
      <c r="M19268">
        <v>7</v>
      </c>
      <c r="N19268">
        <v>136357.75</v>
      </c>
    </row>
    <row r="19269" spans="1:14" x14ac:dyDescent="0.25">
      <c r="A19269" s="21" t="str">
        <f t="shared" si="301"/>
        <v>MOW L2N FAAA_2031</v>
      </c>
      <c r="B19269" t="s">
        <v>130</v>
      </c>
      <c r="C19269" t="s">
        <v>142</v>
      </c>
      <c r="D19269" t="s">
        <v>26</v>
      </c>
      <c r="E19269" t="s">
        <v>5</v>
      </c>
      <c r="F19269" t="s">
        <v>32</v>
      </c>
      <c r="G19269">
        <v>243642.625</v>
      </c>
      <c r="H19269">
        <v>98876.328125</v>
      </c>
      <c r="I19269">
        <v>33260.609375</v>
      </c>
      <c r="J19269">
        <v>27125.732421875</v>
      </c>
      <c r="L19269" s="51">
        <v>48213</v>
      </c>
      <c r="M19269">
        <v>8</v>
      </c>
      <c r="N19269">
        <v>130061.9765625</v>
      </c>
    </row>
    <row r="19270" spans="1:14" x14ac:dyDescent="0.25">
      <c r="A19270" s="21" t="str">
        <f t="shared" si="301"/>
        <v>MOW L2N FAAA_2032</v>
      </c>
      <c r="B19270" t="s">
        <v>130</v>
      </c>
      <c r="C19270" t="s">
        <v>142</v>
      </c>
      <c r="D19270" t="s">
        <v>26</v>
      </c>
      <c r="E19270" t="s">
        <v>5</v>
      </c>
      <c r="F19270" t="s">
        <v>32</v>
      </c>
      <c r="G19270">
        <v>252018.609375</v>
      </c>
      <c r="H19270">
        <v>101796.703125</v>
      </c>
      <c r="I19270">
        <v>34244.1796875</v>
      </c>
      <c r="J19270">
        <v>0</v>
      </c>
      <c r="L19270" s="51">
        <v>48579</v>
      </c>
      <c r="M19270">
        <v>9</v>
      </c>
      <c r="N19270">
        <v>128676.296875</v>
      </c>
    </row>
    <row r="19271" spans="1:14" x14ac:dyDescent="0.25">
      <c r="A19271" s="21" t="str">
        <f t="shared" si="301"/>
        <v>MOW L2N FAAA_2033</v>
      </c>
      <c r="B19271" t="s">
        <v>130</v>
      </c>
      <c r="C19271" t="s">
        <v>142</v>
      </c>
      <c r="D19271" t="s">
        <v>26</v>
      </c>
      <c r="E19271" t="s">
        <v>5</v>
      </c>
      <c r="F19271" t="s">
        <v>32</v>
      </c>
      <c r="G19271">
        <v>255973.0625</v>
      </c>
      <c r="H19271">
        <v>93360.890625</v>
      </c>
      <c r="I19271">
        <v>36677.47265625</v>
      </c>
      <c r="J19271">
        <v>0</v>
      </c>
      <c r="L19271" s="51">
        <v>48944</v>
      </c>
      <c r="M19271">
        <v>10</v>
      </c>
      <c r="N19271">
        <v>116111.5546875</v>
      </c>
    </row>
    <row r="19272" spans="1:14" x14ac:dyDescent="0.25">
      <c r="A19272" s="21" t="str">
        <f t="shared" si="301"/>
        <v>MOW L2N FAAA_2034</v>
      </c>
      <c r="B19272" t="s">
        <v>130</v>
      </c>
      <c r="C19272" t="s">
        <v>142</v>
      </c>
      <c r="D19272" t="s">
        <v>26</v>
      </c>
      <c r="E19272" t="s">
        <v>5</v>
      </c>
      <c r="F19272" t="s">
        <v>32</v>
      </c>
      <c r="G19272">
        <v>259452.046875</v>
      </c>
      <c r="H19272">
        <v>89476.0234375</v>
      </c>
      <c r="I19272">
        <v>38737.3359375</v>
      </c>
      <c r="J19272">
        <v>0</v>
      </c>
      <c r="L19272" s="51">
        <v>49309</v>
      </c>
      <c r="M19272">
        <v>11</v>
      </c>
      <c r="N19272">
        <v>110339.4765625</v>
      </c>
    </row>
    <row r="19273" spans="1:14" x14ac:dyDescent="0.25">
      <c r="A19273" s="21" t="str">
        <f t="shared" si="301"/>
        <v>MOW L2N FAAA_2035</v>
      </c>
      <c r="B19273" t="s">
        <v>130</v>
      </c>
      <c r="C19273" t="s">
        <v>142</v>
      </c>
      <c r="D19273" t="s">
        <v>26</v>
      </c>
      <c r="E19273" t="s">
        <v>5</v>
      </c>
      <c r="F19273" t="s">
        <v>32</v>
      </c>
      <c r="G19273">
        <v>264014.21875</v>
      </c>
      <c r="H19273">
        <v>88239.4921875</v>
      </c>
      <c r="I19273">
        <v>39778.4609375</v>
      </c>
      <c r="J19273">
        <v>0</v>
      </c>
      <c r="L19273" s="51">
        <v>49674</v>
      </c>
      <c r="M19273">
        <v>12</v>
      </c>
      <c r="N19273">
        <v>110038.75</v>
      </c>
    </row>
    <row r="19274" spans="1:14" x14ac:dyDescent="0.25">
      <c r="A19274" s="21" t="str">
        <f t="shared" si="301"/>
        <v>MOW L2N FAAA_2036</v>
      </c>
      <c r="B19274" t="s">
        <v>130</v>
      </c>
      <c r="C19274" t="s">
        <v>142</v>
      </c>
      <c r="D19274" t="s">
        <v>26</v>
      </c>
      <c r="E19274" t="s">
        <v>5</v>
      </c>
      <c r="F19274" t="s">
        <v>32</v>
      </c>
      <c r="G19274">
        <v>268813.09375</v>
      </c>
      <c r="H19274">
        <v>84385.6953125</v>
      </c>
      <c r="I19274">
        <v>42659.13671875</v>
      </c>
      <c r="J19274">
        <v>0</v>
      </c>
      <c r="L19274" s="51">
        <v>50040</v>
      </c>
      <c r="M19274">
        <v>13</v>
      </c>
      <c r="N19274">
        <v>106210.1328125</v>
      </c>
    </row>
    <row r="19275" spans="1:14" x14ac:dyDescent="0.25">
      <c r="A19275" s="21" t="str">
        <f t="shared" si="301"/>
        <v>MOW L2N FAAA_2037</v>
      </c>
      <c r="B19275" t="s">
        <v>130</v>
      </c>
      <c r="C19275" t="s">
        <v>142</v>
      </c>
      <c r="D19275" t="s">
        <v>26</v>
      </c>
      <c r="E19275" t="s">
        <v>5</v>
      </c>
      <c r="F19275" t="s">
        <v>32</v>
      </c>
      <c r="G19275">
        <v>272671.1875</v>
      </c>
      <c r="H19275">
        <v>73219.6015625</v>
      </c>
      <c r="I19275">
        <v>44542.1875</v>
      </c>
      <c r="J19275">
        <v>0</v>
      </c>
      <c r="L19275" s="51">
        <v>50405</v>
      </c>
      <c r="M19275">
        <v>14</v>
      </c>
      <c r="N19275">
        <v>89866.96875</v>
      </c>
    </row>
    <row r="19276" spans="1:14" x14ac:dyDescent="0.25">
      <c r="A19276" s="21" t="str">
        <f t="shared" si="301"/>
        <v>MOW L2N FAAA_2038</v>
      </c>
      <c r="B19276" t="s">
        <v>130</v>
      </c>
      <c r="C19276" t="s">
        <v>142</v>
      </c>
      <c r="D19276" t="s">
        <v>26</v>
      </c>
      <c r="E19276" t="s">
        <v>5</v>
      </c>
      <c r="F19276" t="s">
        <v>32</v>
      </c>
      <c r="G19276">
        <v>277190.0625</v>
      </c>
      <c r="H19276">
        <v>68754.296875</v>
      </c>
      <c r="I19276">
        <v>45376.81640625</v>
      </c>
      <c r="J19276">
        <v>0</v>
      </c>
      <c r="L19276" s="51">
        <v>50770</v>
      </c>
      <c r="M19276">
        <v>15</v>
      </c>
      <c r="N19276">
        <v>79797.1875</v>
      </c>
    </row>
    <row r="19277" spans="1:14" x14ac:dyDescent="0.25">
      <c r="A19277" s="21" t="str">
        <f t="shared" si="301"/>
        <v>MOW L2N FAAA_2039</v>
      </c>
      <c r="B19277" t="s">
        <v>130</v>
      </c>
      <c r="C19277" t="s">
        <v>142</v>
      </c>
      <c r="D19277" t="s">
        <v>26</v>
      </c>
      <c r="E19277" t="s">
        <v>5</v>
      </c>
      <c r="F19277" t="s">
        <v>32</v>
      </c>
      <c r="G19277">
        <v>287008.03125</v>
      </c>
      <c r="H19277">
        <v>85263.8984375</v>
      </c>
      <c r="I19277">
        <v>48522.3046875</v>
      </c>
      <c r="J19277">
        <v>0</v>
      </c>
      <c r="L19277" s="51">
        <v>51135</v>
      </c>
      <c r="M19277">
        <v>16</v>
      </c>
      <c r="N19277">
        <v>90486.3515625</v>
      </c>
    </row>
    <row r="19278" spans="1:14" x14ac:dyDescent="0.25">
      <c r="A19278" s="21" t="str">
        <f t="shared" si="301"/>
        <v>MOW L2N FAAA_2040</v>
      </c>
      <c r="B19278" t="s">
        <v>130</v>
      </c>
      <c r="C19278" t="s">
        <v>142</v>
      </c>
      <c r="D19278" t="s">
        <v>26</v>
      </c>
      <c r="E19278" t="s">
        <v>5</v>
      </c>
      <c r="F19278" t="s">
        <v>32</v>
      </c>
      <c r="G19278">
        <v>290075.40625</v>
      </c>
      <c r="H19278">
        <v>59330.58203125</v>
      </c>
      <c r="I19278">
        <v>29763.830078125</v>
      </c>
      <c r="J19278">
        <v>133313.8125</v>
      </c>
      <c r="L19278" s="51">
        <v>51501</v>
      </c>
      <c r="M19278">
        <v>17</v>
      </c>
      <c r="N19278">
        <v>68814.3515625</v>
      </c>
    </row>
    <row r="19279" spans="1:14" x14ac:dyDescent="0.25">
      <c r="A19279" s="21" t="str">
        <f t="shared" si="301"/>
        <v>MOW L2N FAAA_2041</v>
      </c>
      <c r="B19279" t="s">
        <v>130</v>
      </c>
      <c r="C19279" t="s">
        <v>142</v>
      </c>
      <c r="D19279" t="s">
        <v>26</v>
      </c>
      <c r="E19279" t="s">
        <v>5</v>
      </c>
      <c r="F19279" t="s">
        <v>32</v>
      </c>
      <c r="G19279">
        <v>292544.65625</v>
      </c>
      <c r="H19279">
        <v>54332.8359375</v>
      </c>
      <c r="I19279">
        <v>29534.568359375</v>
      </c>
      <c r="J19279">
        <v>0</v>
      </c>
      <c r="L19279" s="51">
        <v>51866</v>
      </c>
      <c r="M19279">
        <v>18</v>
      </c>
      <c r="N19279">
        <v>64002.171875</v>
      </c>
    </row>
    <row r="19280" spans="1:14" x14ac:dyDescent="0.25">
      <c r="A19280" s="21" t="str">
        <f t="shared" si="301"/>
        <v>MOW L2N FAAA_2042</v>
      </c>
      <c r="B19280" t="s">
        <v>130</v>
      </c>
      <c r="C19280" t="s">
        <v>142</v>
      </c>
      <c r="D19280" t="s">
        <v>26</v>
      </c>
      <c r="E19280" t="s">
        <v>5</v>
      </c>
      <c r="F19280" t="s">
        <v>32</v>
      </c>
      <c r="G19280">
        <v>296594.15625</v>
      </c>
      <c r="H19280">
        <v>51016.46875</v>
      </c>
      <c r="I19280">
        <v>30464.568359375</v>
      </c>
      <c r="J19280">
        <v>0</v>
      </c>
      <c r="L19280" s="51">
        <v>52231</v>
      </c>
      <c r="M19280">
        <v>19</v>
      </c>
      <c r="N19280">
        <v>60279.48046875</v>
      </c>
    </row>
    <row r="19281" spans="1:14" x14ac:dyDescent="0.25">
      <c r="A19281" s="21" t="str">
        <f t="shared" si="301"/>
        <v>MOW L2N FAAA_2043</v>
      </c>
      <c r="B19281" t="s">
        <v>130</v>
      </c>
      <c r="C19281" t="s">
        <v>142</v>
      </c>
      <c r="D19281" t="s">
        <v>26</v>
      </c>
      <c r="E19281" t="s">
        <v>5</v>
      </c>
      <c r="F19281" t="s">
        <v>32</v>
      </c>
      <c r="G19281">
        <v>299773.65625</v>
      </c>
      <c r="H19281">
        <v>50851.90625</v>
      </c>
      <c r="I19281">
        <v>155296.796875</v>
      </c>
      <c r="J19281">
        <v>0</v>
      </c>
      <c r="L19281" s="51">
        <v>52596</v>
      </c>
      <c r="M19281">
        <v>20</v>
      </c>
      <c r="N19281">
        <v>61274.375</v>
      </c>
    </row>
    <row r="19282" spans="1:14" x14ac:dyDescent="0.25">
      <c r="A19282" s="21" t="str">
        <f t="shared" si="301"/>
        <v>MOW L2N FAAA_2024</v>
      </c>
      <c r="B19282" t="s">
        <v>130</v>
      </c>
      <c r="C19282" t="s">
        <v>142</v>
      </c>
      <c r="D19282" t="s">
        <v>26</v>
      </c>
      <c r="E19282" t="s">
        <v>5</v>
      </c>
      <c r="F19282" t="s">
        <v>8</v>
      </c>
      <c r="G19282">
        <v>0</v>
      </c>
      <c r="H19282">
        <v>0</v>
      </c>
      <c r="I19282">
        <v>0</v>
      </c>
      <c r="J19282">
        <v>0</v>
      </c>
      <c r="L19282" s="51">
        <v>45657</v>
      </c>
      <c r="M19282">
        <v>1</v>
      </c>
      <c r="N19282">
        <v>0</v>
      </c>
    </row>
    <row r="19283" spans="1:14" x14ac:dyDescent="0.25">
      <c r="A19283" s="21" t="str">
        <f t="shared" si="301"/>
        <v>MOW L2N FAAA_2025</v>
      </c>
      <c r="B19283" t="s">
        <v>130</v>
      </c>
      <c r="C19283" t="s">
        <v>142</v>
      </c>
      <c r="D19283" t="s">
        <v>26</v>
      </c>
      <c r="E19283" t="s">
        <v>5</v>
      </c>
      <c r="F19283" t="s">
        <v>8</v>
      </c>
      <c r="G19283">
        <v>0</v>
      </c>
      <c r="H19283">
        <v>0</v>
      </c>
      <c r="I19283">
        <v>0</v>
      </c>
      <c r="J19283">
        <v>0</v>
      </c>
      <c r="L19283" s="51">
        <v>46022</v>
      </c>
      <c r="M19283">
        <v>2</v>
      </c>
      <c r="N19283">
        <v>0</v>
      </c>
    </row>
    <row r="19284" spans="1:14" x14ac:dyDescent="0.25">
      <c r="A19284" s="21" t="str">
        <f t="shared" si="301"/>
        <v>MOW L2N FAAA_2026</v>
      </c>
      <c r="B19284" t="s">
        <v>130</v>
      </c>
      <c r="C19284" t="s">
        <v>142</v>
      </c>
      <c r="D19284" t="s">
        <v>26</v>
      </c>
      <c r="E19284" t="s">
        <v>5</v>
      </c>
      <c r="F19284" t="s">
        <v>8</v>
      </c>
      <c r="G19284">
        <v>0</v>
      </c>
      <c r="H19284">
        <v>0</v>
      </c>
      <c r="I19284">
        <v>0</v>
      </c>
      <c r="J19284">
        <v>0</v>
      </c>
      <c r="L19284" s="51">
        <v>46387</v>
      </c>
      <c r="M19284">
        <v>3</v>
      </c>
      <c r="N19284">
        <v>0</v>
      </c>
    </row>
    <row r="19285" spans="1:14" x14ac:dyDescent="0.25">
      <c r="A19285" s="21" t="str">
        <f t="shared" si="301"/>
        <v>MOW L2N FAAA_2027</v>
      </c>
      <c r="B19285" t="s">
        <v>130</v>
      </c>
      <c r="C19285" t="s">
        <v>142</v>
      </c>
      <c r="D19285" t="s">
        <v>26</v>
      </c>
      <c r="E19285" t="s">
        <v>5</v>
      </c>
      <c r="F19285" t="s">
        <v>8</v>
      </c>
      <c r="G19285">
        <v>0</v>
      </c>
      <c r="H19285">
        <v>0</v>
      </c>
      <c r="I19285">
        <v>0</v>
      </c>
      <c r="J19285">
        <v>0</v>
      </c>
      <c r="L19285" s="51">
        <v>46752</v>
      </c>
      <c r="M19285">
        <v>4</v>
      </c>
      <c r="N19285">
        <v>0</v>
      </c>
    </row>
    <row r="19286" spans="1:14" x14ac:dyDescent="0.25">
      <c r="A19286" s="21" t="str">
        <f t="shared" si="301"/>
        <v>MOW L2N FAAA_2028</v>
      </c>
      <c r="B19286" t="s">
        <v>130</v>
      </c>
      <c r="C19286" t="s">
        <v>142</v>
      </c>
      <c r="D19286" t="s">
        <v>26</v>
      </c>
      <c r="E19286" t="s">
        <v>5</v>
      </c>
      <c r="F19286" t="s">
        <v>8</v>
      </c>
      <c r="G19286">
        <v>0</v>
      </c>
      <c r="H19286">
        <v>0</v>
      </c>
      <c r="I19286">
        <v>0</v>
      </c>
      <c r="J19286">
        <v>0</v>
      </c>
      <c r="L19286" s="51">
        <v>47118</v>
      </c>
      <c r="M19286">
        <v>5</v>
      </c>
      <c r="N19286">
        <v>0</v>
      </c>
    </row>
    <row r="19287" spans="1:14" x14ac:dyDescent="0.25">
      <c r="A19287" s="21" t="str">
        <f t="shared" si="301"/>
        <v>MOW L2N FAAA_2029</v>
      </c>
      <c r="B19287" t="s">
        <v>130</v>
      </c>
      <c r="C19287" t="s">
        <v>142</v>
      </c>
      <c r="D19287" t="s">
        <v>26</v>
      </c>
      <c r="E19287" t="s">
        <v>5</v>
      </c>
      <c r="F19287" t="s">
        <v>8</v>
      </c>
      <c r="G19287">
        <v>0</v>
      </c>
      <c r="H19287">
        <v>0</v>
      </c>
      <c r="I19287">
        <v>0</v>
      </c>
      <c r="J19287">
        <v>0</v>
      </c>
      <c r="L19287" s="51">
        <v>47483</v>
      </c>
      <c r="M19287">
        <v>6</v>
      </c>
      <c r="N19287">
        <v>0</v>
      </c>
    </row>
    <row r="19288" spans="1:14" x14ac:dyDescent="0.25">
      <c r="A19288" s="21" t="str">
        <f t="shared" si="301"/>
        <v>MOW L2N FAAA_2030</v>
      </c>
      <c r="B19288" t="s">
        <v>130</v>
      </c>
      <c r="C19288" t="s">
        <v>142</v>
      </c>
      <c r="D19288" t="s">
        <v>26</v>
      </c>
      <c r="E19288" t="s">
        <v>5</v>
      </c>
      <c r="F19288" t="s">
        <v>8</v>
      </c>
      <c r="G19288">
        <v>0</v>
      </c>
      <c r="H19288">
        <v>0</v>
      </c>
      <c r="I19288">
        <v>0</v>
      </c>
      <c r="J19288">
        <v>0</v>
      </c>
      <c r="L19288" s="51">
        <v>47848</v>
      </c>
      <c r="M19288">
        <v>7</v>
      </c>
      <c r="N19288">
        <v>0</v>
      </c>
    </row>
    <row r="19289" spans="1:14" x14ac:dyDescent="0.25">
      <c r="A19289" s="21" t="str">
        <f t="shared" si="301"/>
        <v>MOW L2N FAAA_2031</v>
      </c>
      <c r="B19289" t="s">
        <v>130</v>
      </c>
      <c r="C19289" t="s">
        <v>142</v>
      </c>
      <c r="D19289" t="s">
        <v>26</v>
      </c>
      <c r="E19289" t="s">
        <v>5</v>
      </c>
      <c r="F19289" t="s">
        <v>8</v>
      </c>
      <c r="G19289">
        <v>0</v>
      </c>
      <c r="H19289">
        <v>0</v>
      </c>
      <c r="I19289">
        <v>0</v>
      </c>
      <c r="J19289">
        <v>0</v>
      </c>
      <c r="L19289" s="51">
        <v>48213</v>
      </c>
      <c r="M19289">
        <v>8</v>
      </c>
      <c r="N19289">
        <v>0</v>
      </c>
    </row>
    <row r="19290" spans="1:14" x14ac:dyDescent="0.25">
      <c r="A19290" s="21" t="str">
        <f t="shared" si="301"/>
        <v>MOW L2N FAAA_2032</v>
      </c>
      <c r="B19290" t="s">
        <v>130</v>
      </c>
      <c r="C19290" t="s">
        <v>142</v>
      </c>
      <c r="D19290" t="s">
        <v>26</v>
      </c>
      <c r="E19290" t="s">
        <v>5</v>
      </c>
      <c r="F19290" t="s">
        <v>8</v>
      </c>
      <c r="G19290">
        <v>0</v>
      </c>
      <c r="H19290">
        <v>0</v>
      </c>
      <c r="I19290">
        <v>0</v>
      </c>
      <c r="J19290">
        <v>0</v>
      </c>
      <c r="L19290" s="51">
        <v>48579</v>
      </c>
      <c r="M19290">
        <v>9</v>
      </c>
      <c r="N19290">
        <v>0</v>
      </c>
    </row>
    <row r="19291" spans="1:14" x14ac:dyDescent="0.25">
      <c r="A19291" s="21" t="str">
        <f t="shared" si="301"/>
        <v>MOW L2N FAAA_2033</v>
      </c>
      <c r="B19291" t="s">
        <v>130</v>
      </c>
      <c r="C19291" t="s">
        <v>142</v>
      </c>
      <c r="D19291" t="s">
        <v>26</v>
      </c>
      <c r="E19291" t="s">
        <v>5</v>
      </c>
      <c r="F19291" t="s">
        <v>8</v>
      </c>
      <c r="G19291">
        <v>0</v>
      </c>
      <c r="H19291">
        <v>0</v>
      </c>
      <c r="I19291">
        <v>0</v>
      </c>
      <c r="J19291">
        <v>0</v>
      </c>
      <c r="L19291" s="51">
        <v>48944</v>
      </c>
      <c r="M19291">
        <v>10</v>
      </c>
      <c r="N19291">
        <v>0</v>
      </c>
    </row>
    <row r="19292" spans="1:14" x14ac:dyDescent="0.25">
      <c r="A19292" s="21" t="str">
        <f t="shared" si="301"/>
        <v>MOW L2N FAAA_2034</v>
      </c>
      <c r="B19292" t="s">
        <v>130</v>
      </c>
      <c r="C19292" t="s">
        <v>142</v>
      </c>
      <c r="D19292" t="s">
        <v>26</v>
      </c>
      <c r="E19292" t="s">
        <v>5</v>
      </c>
      <c r="F19292" t="s">
        <v>8</v>
      </c>
      <c r="G19292">
        <v>0</v>
      </c>
      <c r="H19292">
        <v>0</v>
      </c>
      <c r="I19292">
        <v>0</v>
      </c>
      <c r="J19292">
        <v>0</v>
      </c>
      <c r="L19292" s="51">
        <v>49309</v>
      </c>
      <c r="M19292">
        <v>11</v>
      </c>
      <c r="N19292">
        <v>0</v>
      </c>
    </row>
    <row r="19293" spans="1:14" x14ac:dyDescent="0.25">
      <c r="A19293" s="21" t="str">
        <f t="shared" si="301"/>
        <v>MOW L2N FAAA_2035</v>
      </c>
      <c r="B19293" t="s">
        <v>130</v>
      </c>
      <c r="C19293" t="s">
        <v>142</v>
      </c>
      <c r="D19293" t="s">
        <v>26</v>
      </c>
      <c r="E19293" t="s">
        <v>5</v>
      </c>
      <c r="F19293" t="s">
        <v>8</v>
      </c>
      <c r="G19293">
        <v>0</v>
      </c>
      <c r="H19293">
        <v>0</v>
      </c>
      <c r="I19293">
        <v>0</v>
      </c>
      <c r="J19293">
        <v>0</v>
      </c>
      <c r="L19293" s="51">
        <v>49674</v>
      </c>
      <c r="M19293">
        <v>12</v>
      </c>
      <c r="N19293">
        <v>0</v>
      </c>
    </row>
    <row r="19294" spans="1:14" x14ac:dyDescent="0.25">
      <c r="A19294" s="21" t="str">
        <f t="shared" si="301"/>
        <v>MOW L2N FAAA_2036</v>
      </c>
      <c r="B19294" t="s">
        <v>130</v>
      </c>
      <c r="C19294" t="s">
        <v>142</v>
      </c>
      <c r="D19294" t="s">
        <v>26</v>
      </c>
      <c r="E19294" t="s">
        <v>5</v>
      </c>
      <c r="F19294" t="s">
        <v>8</v>
      </c>
      <c r="G19294">
        <v>0</v>
      </c>
      <c r="H19294">
        <v>0</v>
      </c>
      <c r="I19294">
        <v>0</v>
      </c>
      <c r="J19294">
        <v>0</v>
      </c>
      <c r="L19294" s="51">
        <v>50040</v>
      </c>
      <c r="M19294">
        <v>13</v>
      </c>
      <c r="N19294">
        <v>0</v>
      </c>
    </row>
    <row r="19295" spans="1:14" x14ac:dyDescent="0.25">
      <c r="A19295" s="21" t="str">
        <f t="shared" si="301"/>
        <v>MOW L2N FAAA_2037</v>
      </c>
      <c r="B19295" t="s">
        <v>130</v>
      </c>
      <c r="C19295" t="s">
        <v>142</v>
      </c>
      <c r="D19295" t="s">
        <v>26</v>
      </c>
      <c r="E19295" t="s">
        <v>5</v>
      </c>
      <c r="F19295" t="s">
        <v>8</v>
      </c>
      <c r="G19295">
        <v>0</v>
      </c>
      <c r="H19295">
        <v>0</v>
      </c>
      <c r="I19295">
        <v>0</v>
      </c>
      <c r="J19295">
        <v>0</v>
      </c>
      <c r="L19295" s="51">
        <v>50405</v>
      </c>
      <c r="M19295">
        <v>14</v>
      </c>
      <c r="N19295">
        <v>0</v>
      </c>
    </row>
    <row r="19296" spans="1:14" x14ac:dyDescent="0.25">
      <c r="A19296" s="21" t="str">
        <f t="shared" si="301"/>
        <v>MOW L2N FAAA_2038</v>
      </c>
      <c r="B19296" t="s">
        <v>130</v>
      </c>
      <c r="C19296" t="s">
        <v>142</v>
      </c>
      <c r="D19296" t="s">
        <v>26</v>
      </c>
      <c r="E19296" t="s">
        <v>5</v>
      </c>
      <c r="F19296" t="s">
        <v>8</v>
      </c>
      <c r="G19296">
        <v>0</v>
      </c>
      <c r="H19296">
        <v>0</v>
      </c>
      <c r="I19296">
        <v>0</v>
      </c>
      <c r="J19296">
        <v>0</v>
      </c>
      <c r="L19296" s="51">
        <v>50770</v>
      </c>
      <c r="M19296">
        <v>15</v>
      </c>
      <c r="N19296">
        <v>0</v>
      </c>
    </row>
    <row r="19297" spans="1:14" x14ac:dyDescent="0.25">
      <c r="A19297" s="21" t="str">
        <f t="shared" si="301"/>
        <v>MOW L2N FAAA_2039</v>
      </c>
      <c r="B19297" t="s">
        <v>130</v>
      </c>
      <c r="C19297" t="s">
        <v>142</v>
      </c>
      <c r="D19297" t="s">
        <v>26</v>
      </c>
      <c r="E19297" t="s">
        <v>5</v>
      </c>
      <c r="F19297" t="s">
        <v>8</v>
      </c>
      <c r="G19297">
        <v>0</v>
      </c>
      <c r="H19297">
        <v>0</v>
      </c>
      <c r="I19297">
        <v>0</v>
      </c>
      <c r="J19297">
        <v>0</v>
      </c>
      <c r="L19297" s="51">
        <v>51135</v>
      </c>
      <c r="M19297">
        <v>16</v>
      </c>
      <c r="N19297">
        <v>0</v>
      </c>
    </row>
    <row r="19298" spans="1:14" x14ac:dyDescent="0.25">
      <c r="A19298" s="21" t="str">
        <f t="shared" si="301"/>
        <v>MOW L2N FAAA_2040</v>
      </c>
      <c r="B19298" t="s">
        <v>130</v>
      </c>
      <c r="C19298" t="s">
        <v>142</v>
      </c>
      <c r="D19298" t="s">
        <v>26</v>
      </c>
      <c r="E19298" t="s">
        <v>5</v>
      </c>
      <c r="F19298" t="s">
        <v>8</v>
      </c>
      <c r="G19298">
        <v>0</v>
      </c>
      <c r="H19298">
        <v>0</v>
      </c>
      <c r="I19298">
        <v>0</v>
      </c>
      <c r="J19298">
        <v>0</v>
      </c>
      <c r="L19298" s="51">
        <v>51501</v>
      </c>
      <c r="M19298">
        <v>17</v>
      </c>
      <c r="N19298">
        <v>0</v>
      </c>
    </row>
    <row r="19299" spans="1:14" x14ac:dyDescent="0.25">
      <c r="A19299" s="21" t="str">
        <f t="shared" si="301"/>
        <v>MOW L2N FAAA_2041</v>
      </c>
      <c r="B19299" t="s">
        <v>130</v>
      </c>
      <c r="C19299" t="s">
        <v>142</v>
      </c>
      <c r="D19299" t="s">
        <v>26</v>
      </c>
      <c r="E19299" t="s">
        <v>5</v>
      </c>
      <c r="F19299" t="s">
        <v>8</v>
      </c>
      <c r="G19299">
        <v>0</v>
      </c>
      <c r="H19299">
        <v>0</v>
      </c>
      <c r="I19299">
        <v>0</v>
      </c>
      <c r="J19299">
        <v>0</v>
      </c>
      <c r="L19299" s="51">
        <v>51866</v>
      </c>
      <c r="M19299">
        <v>18</v>
      </c>
      <c r="N19299">
        <v>0</v>
      </c>
    </row>
    <row r="19300" spans="1:14" x14ac:dyDescent="0.25">
      <c r="A19300" s="21" t="str">
        <f t="shared" si="301"/>
        <v>MOW L2N FAAA_2042</v>
      </c>
      <c r="B19300" t="s">
        <v>130</v>
      </c>
      <c r="C19300" t="s">
        <v>142</v>
      </c>
      <c r="D19300" t="s">
        <v>26</v>
      </c>
      <c r="E19300" t="s">
        <v>5</v>
      </c>
      <c r="F19300" t="s">
        <v>8</v>
      </c>
      <c r="G19300">
        <v>0</v>
      </c>
      <c r="H19300">
        <v>0</v>
      </c>
      <c r="I19300">
        <v>0</v>
      </c>
      <c r="J19300">
        <v>0</v>
      </c>
      <c r="L19300" s="51">
        <v>52231</v>
      </c>
      <c r="M19300">
        <v>19</v>
      </c>
      <c r="N19300">
        <v>0</v>
      </c>
    </row>
    <row r="19301" spans="1:14" x14ac:dyDescent="0.25">
      <c r="A19301" s="21" t="str">
        <f t="shared" si="301"/>
        <v>MOW L2N FAAA_2043</v>
      </c>
      <c r="B19301" t="s">
        <v>130</v>
      </c>
      <c r="C19301" t="s">
        <v>142</v>
      </c>
      <c r="D19301" t="s">
        <v>26</v>
      </c>
      <c r="E19301" t="s">
        <v>5</v>
      </c>
      <c r="F19301" t="s">
        <v>8</v>
      </c>
      <c r="G19301">
        <v>0</v>
      </c>
      <c r="H19301">
        <v>0</v>
      </c>
      <c r="I19301">
        <v>0</v>
      </c>
      <c r="J19301">
        <v>0</v>
      </c>
      <c r="L19301" s="51">
        <v>52596</v>
      </c>
      <c r="M19301">
        <v>20</v>
      </c>
      <c r="N19301">
        <v>0</v>
      </c>
    </row>
    <row r="19302" spans="1:14" x14ac:dyDescent="0.25">
      <c r="A19302" s="21" t="str">
        <f t="shared" si="301"/>
        <v>MOW L3C FAAA_2024</v>
      </c>
      <c r="B19302" t="s">
        <v>130</v>
      </c>
      <c r="C19302" t="s">
        <v>142</v>
      </c>
      <c r="D19302" t="s">
        <v>24</v>
      </c>
      <c r="E19302" t="s">
        <v>29</v>
      </c>
      <c r="F19302" t="s">
        <v>28</v>
      </c>
      <c r="K19302">
        <v>0</v>
      </c>
      <c r="L19302" s="51">
        <v>45657</v>
      </c>
      <c r="M19302">
        <v>1</v>
      </c>
    </row>
    <row r="19303" spans="1:14" x14ac:dyDescent="0.25">
      <c r="A19303" s="21" t="str">
        <f t="shared" si="301"/>
        <v>MOW L3C FAAA_2025</v>
      </c>
      <c r="B19303" t="s">
        <v>130</v>
      </c>
      <c r="C19303" t="s">
        <v>142</v>
      </c>
      <c r="D19303" t="s">
        <v>24</v>
      </c>
      <c r="E19303" t="s">
        <v>29</v>
      </c>
      <c r="F19303" t="s">
        <v>28</v>
      </c>
      <c r="K19303">
        <v>0</v>
      </c>
      <c r="L19303" s="51">
        <v>46022</v>
      </c>
      <c r="M19303">
        <v>2</v>
      </c>
    </row>
    <row r="19304" spans="1:14" x14ac:dyDescent="0.25">
      <c r="A19304" s="21" t="str">
        <f t="shared" si="301"/>
        <v>MOW L3C FAAA_2026</v>
      </c>
      <c r="B19304" t="s">
        <v>130</v>
      </c>
      <c r="C19304" t="s">
        <v>142</v>
      </c>
      <c r="D19304" t="s">
        <v>24</v>
      </c>
      <c r="E19304" t="s">
        <v>29</v>
      </c>
      <c r="F19304" t="s">
        <v>28</v>
      </c>
      <c r="K19304">
        <v>0</v>
      </c>
      <c r="L19304" s="51">
        <v>46387</v>
      </c>
      <c r="M19304">
        <v>3</v>
      </c>
    </row>
    <row r="19305" spans="1:14" x14ac:dyDescent="0.25">
      <c r="A19305" s="21" t="str">
        <f t="shared" si="301"/>
        <v>MOW L3C FAAA_2027</v>
      </c>
      <c r="B19305" t="s">
        <v>130</v>
      </c>
      <c r="C19305" t="s">
        <v>142</v>
      </c>
      <c r="D19305" t="s">
        <v>24</v>
      </c>
      <c r="E19305" t="s">
        <v>29</v>
      </c>
      <c r="F19305" t="s">
        <v>28</v>
      </c>
      <c r="K19305">
        <v>0</v>
      </c>
      <c r="L19305" s="51">
        <v>46752</v>
      </c>
      <c r="M19305">
        <v>4</v>
      </c>
    </row>
    <row r="19306" spans="1:14" x14ac:dyDescent="0.25">
      <c r="A19306" s="21" t="str">
        <f t="shared" si="301"/>
        <v>MOW L3C FAAA_2028</v>
      </c>
      <c r="B19306" t="s">
        <v>130</v>
      </c>
      <c r="C19306" t="s">
        <v>142</v>
      </c>
      <c r="D19306" t="s">
        <v>24</v>
      </c>
      <c r="E19306" t="s">
        <v>29</v>
      </c>
      <c r="F19306" t="s">
        <v>28</v>
      </c>
      <c r="K19306">
        <v>0</v>
      </c>
      <c r="L19306" s="51">
        <v>47118</v>
      </c>
      <c r="M19306">
        <v>5</v>
      </c>
    </row>
    <row r="19307" spans="1:14" x14ac:dyDescent="0.25">
      <c r="A19307" s="21" t="str">
        <f t="shared" si="301"/>
        <v>MOW L3C FAAA_2029</v>
      </c>
      <c r="B19307" t="s">
        <v>130</v>
      </c>
      <c r="C19307" t="s">
        <v>142</v>
      </c>
      <c r="D19307" t="s">
        <v>24</v>
      </c>
      <c r="E19307" t="s">
        <v>29</v>
      </c>
      <c r="F19307" t="s">
        <v>28</v>
      </c>
      <c r="K19307">
        <v>0</v>
      </c>
      <c r="L19307" s="51">
        <v>47483</v>
      </c>
      <c r="M19307">
        <v>6</v>
      </c>
    </row>
    <row r="19308" spans="1:14" x14ac:dyDescent="0.25">
      <c r="A19308" s="21" t="str">
        <f t="shared" si="301"/>
        <v>MOW L3C FAAA_2030</v>
      </c>
      <c r="B19308" t="s">
        <v>130</v>
      </c>
      <c r="C19308" t="s">
        <v>142</v>
      </c>
      <c r="D19308" t="s">
        <v>24</v>
      </c>
      <c r="E19308" t="s">
        <v>29</v>
      </c>
      <c r="F19308" t="s">
        <v>28</v>
      </c>
      <c r="K19308">
        <v>0</v>
      </c>
      <c r="L19308" s="51">
        <v>47848</v>
      </c>
      <c r="M19308">
        <v>7</v>
      </c>
    </row>
    <row r="19309" spans="1:14" x14ac:dyDescent="0.25">
      <c r="A19309" s="21" t="str">
        <f t="shared" si="301"/>
        <v>MOW L3C FAAA_2031</v>
      </c>
      <c r="B19309" t="s">
        <v>130</v>
      </c>
      <c r="C19309" t="s">
        <v>142</v>
      </c>
      <c r="D19309" t="s">
        <v>24</v>
      </c>
      <c r="E19309" t="s">
        <v>29</v>
      </c>
      <c r="F19309" t="s">
        <v>28</v>
      </c>
      <c r="K19309">
        <v>0</v>
      </c>
      <c r="L19309" s="51">
        <v>48213</v>
      </c>
      <c r="M19309">
        <v>8</v>
      </c>
    </row>
    <row r="19310" spans="1:14" x14ac:dyDescent="0.25">
      <c r="A19310" s="21" t="str">
        <f t="shared" si="301"/>
        <v>MOW L3C FAAA_2032</v>
      </c>
      <c r="B19310" t="s">
        <v>130</v>
      </c>
      <c r="C19310" t="s">
        <v>142</v>
      </c>
      <c r="D19310" t="s">
        <v>24</v>
      </c>
      <c r="E19310" t="s">
        <v>29</v>
      </c>
      <c r="F19310" t="s">
        <v>28</v>
      </c>
      <c r="K19310">
        <v>0</v>
      </c>
      <c r="L19310" s="51">
        <v>48579</v>
      </c>
      <c r="M19310">
        <v>9</v>
      </c>
    </row>
    <row r="19311" spans="1:14" x14ac:dyDescent="0.25">
      <c r="A19311" s="21" t="str">
        <f t="shared" si="301"/>
        <v>MOW L3C FAAA_2033</v>
      </c>
      <c r="B19311" t="s">
        <v>130</v>
      </c>
      <c r="C19311" t="s">
        <v>142</v>
      </c>
      <c r="D19311" t="s">
        <v>24</v>
      </c>
      <c r="E19311" t="s">
        <v>29</v>
      </c>
      <c r="F19311" t="s">
        <v>28</v>
      </c>
      <c r="K19311">
        <v>0</v>
      </c>
      <c r="L19311" s="51">
        <v>48944</v>
      </c>
      <c r="M19311">
        <v>10</v>
      </c>
    </row>
    <row r="19312" spans="1:14" x14ac:dyDescent="0.25">
      <c r="A19312" s="21" t="str">
        <f t="shared" si="301"/>
        <v>MOW L3C FAAA_2034</v>
      </c>
      <c r="B19312" t="s">
        <v>130</v>
      </c>
      <c r="C19312" t="s">
        <v>142</v>
      </c>
      <c r="D19312" t="s">
        <v>24</v>
      </c>
      <c r="E19312" t="s">
        <v>29</v>
      </c>
      <c r="F19312" t="s">
        <v>28</v>
      </c>
      <c r="K19312">
        <v>0</v>
      </c>
      <c r="L19312" s="51">
        <v>49309</v>
      </c>
      <c r="M19312">
        <v>11</v>
      </c>
    </row>
    <row r="19313" spans="1:13" x14ac:dyDescent="0.25">
      <c r="A19313" s="21" t="str">
        <f t="shared" si="301"/>
        <v>MOW L3C FAAA_2035</v>
      </c>
      <c r="B19313" t="s">
        <v>130</v>
      </c>
      <c r="C19313" t="s">
        <v>142</v>
      </c>
      <c r="D19313" t="s">
        <v>24</v>
      </c>
      <c r="E19313" t="s">
        <v>29</v>
      </c>
      <c r="F19313" t="s">
        <v>28</v>
      </c>
      <c r="K19313">
        <v>0</v>
      </c>
      <c r="L19313" s="51">
        <v>49674</v>
      </c>
      <c r="M19313">
        <v>12</v>
      </c>
    </row>
    <row r="19314" spans="1:13" x14ac:dyDescent="0.25">
      <c r="A19314" s="21" t="str">
        <f t="shared" si="301"/>
        <v>MOW L3C FAAA_2036</v>
      </c>
      <c r="B19314" t="s">
        <v>130</v>
      </c>
      <c r="C19314" t="s">
        <v>142</v>
      </c>
      <c r="D19314" t="s">
        <v>24</v>
      </c>
      <c r="E19314" t="s">
        <v>29</v>
      </c>
      <c r="F19314" t="s">
        <v>28</v>
      </c>
      <c r="K19314">
        <v>0</v>
      </c>
      <c r="L19314" s="51">
        <v>50040</v>
      </c>
      <c r="M19314">
        <v>13</v>
      </c>
    </row>
    <row r="19315" spans="1:13" x14ac:dyDescent="0.25">
      <c r="A19315" s="21" t="str">
        <f t="shared" si="301"/>
        <v>MOW L3C FAAA_2037</v>
      </c>
      <c r="B19315" t="s">
        <v>130</v>
      </c>
      <c r="C19315" t="s">
        <v>142</v>
      </c>
      <c r="D19315" t="s">
        <v>24</v>
      </c>
      <c r="E19315" t="s">
        <v>29</v>
      </c>
      <c r="F19315" t="s">
        <v>28</v>
      </c>
      <c r="K19315">
        <v>0</v>
      </c>
      <c r="L19315" s="51">
        <v>50405</v>
      </c>
      <c r="M19315">
        <v>14</v>
      </c>
    </row>
    <row r="19316" spans="1:13" x14ac:dyDescent="0.25">
      <c r="A19316" s="21" t="str">
        <f t="shared" si="301"/>
        <v>MOW L3C FAAA_2038</v>
      </c>
      <c r="B19316" t="s">
        <v>130</v>
      </c>
      <c r="C19316" t="s">
        <v>142</v>
      </c>
      <c r="D19316" t="s">
        <v>24</v>
      </c>
      <c r="E19316" t="s">
        <v>29</v>
      </c>
      <c r="F19316" t="s">
        <v>28</v>
      </c>
      <c r="K19316">
        <v>0</v>
      </c>
      <c r="L19316" s="51">
        <v>50770</v>
      </c>
      <c r="M19316">
        <v>15</v>
      </c>
    </row>
    <row r="19317" spans="1:13" x14ac:dyDescent="0.25">
      <c r="A19317" s="21" t="str">
        <f t="shared" si="301"/>
        <v>MOW L3C FAAA_2039</v>
      </c>
      <c r="B19317" t="s">
        <v>130</v>
      </c>
      <c r="C19317" t="s">
        <v>142</v>
      </c>
      <c r="D19317" t="s">
        <v>24</v>
      </c>
      <c r="E19317" t="s">
        <v>29</v>
      </c>
      <c r="F19317" t="s">
        <v>28</v>
      </c>
      <c r="K19317">
        <v>0</v>
      </c>
      <c r="L19317" s="51">
        <v>51135</v>
      </c>
      <c r="M19317">
        <v>16</v>
      </c>
    </row>
    <row r="19318" spans="1:13" x14ac:dyDescent="0.25">
      <c r="A19318" s="21" t="str">
        <f t="shared" si="301"/>
        <v>MOW L3C FAAA_2040</v>
      </c>
      <c r="B19318" t="s">
        <v>130</v>
      </c>
      <c r="C19318" t="s">
        <v>142</v>
      </c>
      <c r="D19318" t="s">
        <v>24</v>
      </c>
      <c r="E19318" t="s">
        <v>29</v>
      </c>
      <c r="F19318" t="s">
        <v>28</v>
      </c>
      <c r="K19318">
        <v>0</v>
      </c>
      <c r="L19318" s="51">
        <v>51501</v>
      </c>
      <c r="M19318">
        <v>17</v>
      </c>
    </row>
    <row r="19319" spans="1:13" x14ac:dyDescent="0.25">
      <c r="A19319" s="21" t="str">
        <f t="shared" si="301"/>
        <v>MOW L3C FAAA_2041</v>
      </c>
      <c r="B19319" t="s">
        <v>130</v>
      </c>
      <c r="C19319" t="s">
        <v>142</v>
      </c>
      <c r="D19319" t="s">
        <v>24</v>
      </c>
      <c r="E19319" t="s">
        <v>29</v>
      </c>
      <c r="F19319" t="s">
        <v>28</v>
      </c>
      <c r="K19319">
        <v>0</v>
      </c>
      <c r="L19319" s="51">
        <v>51866</v>
      </c>
      <c r="M19319">
        <v>18</v>
      </c>
    </row>
    <row r="19320" spans="1:13" x14ac:dyDescent="0.25">
      <c r="A19320" s="21" t="str">
        <f t="shared" si="301"/>
        <v>MOW L3C FAAA_2042</v>
      </c>
      <c r="B19320" t="s">
        <v>130</v>
      </c>
      <c r="C19320" t="s">
        <v>142</v>
      </c>
      <c r="D19320" t="s">
        <v>24</v>
      </c>
      <c r="E19320" t="s">
        <v>29</v>
      </c>
      <c r="F19320" t="s">
        <v>28</v>
      </c>
      <c r="K19320">
        <v>11271.375</v>
      </c>
      <c r="L19320" s="51">
        <v>52231</v>
      </c>
      <c r="M19320">
        <v>19</v>
      </c>
    </row>
    <row r="19321" spans="1:13" x14ac:dyDescent="0.25">
      <c r="A19321" s="21" t="str">
        <f t="shared" si="301"/>
        <v>MOW L3C FAAA_2043</v>
      </c>
      <c r="B19321" t="s">
        <v>130</v>
      </c>
      <c r="C19321" t="s">
        <v>142</v>
      </c>
      <c r="D19321" t="s">
        <v>24</v>
      </c>
      <c r="E19321" t="s">
        <v>29</v>
      </c>
      <c r="F19321" t="s">
        <v>28</v>
      </c>
      <c r="K19321">
        <v>14324.9638671875</v>
      </c>
      <c r="L19321" s="51">
        <v>52596</v>
      </c>
      <c r="M19321">
        <v>20</v>
      </c>
    </row>
    <row r="19322" spans="1:13" x14ac:dyDescent="0.25">
      <c r="A19322" s="21" t="str">
        <f t="shared" si="301"/>
        <v>MOW L3C FAAA_2024</v>
      </c>
      <c r="B19322" t="s">
        <v>130</v>
      </c>
      <c r="C19322" t="s">
        <v>142</v>
      </c>
      <c r="D19322" t="s">
        <v>24</v>
      </c>
      <c r="E19322" t="s">
        <v>29</v>
      </c>
      <c r="F19322" t="s">
        <v>31</v>
      </c>
      <c r="K19322">
        <v>0</v>
      </c>
      <c r="L19322" s="51">
        <v>45657</v>
      </c>
      <c r="M19322">
        <v>1</v>
      </c>
    </row>
    <row r="19323" spans="1:13" x14ac:dyDescent="0.25">
      <c r="A19323" s="21" t="str">
        <f t="shared" si="301"/>
        <v>MOW L3C FAAA_2025</v>
      </c>
      <c r="B19323" t="s">
        <v>130</v>
      </c>
      <c r="C19323" t="s">
        <v>142</v>
      </c>
      <c r="D19323" t="s">
        <v>24</v>
      </c>
      <c r="E19323" t="s">
        <v>29</v>
      </c>
      <c r="F19323" t="s">
        <v>31</v>
      </c>
      <c r="K19323">
        <v>0</v>
      </c>
      <c r="L19323" s="51">
        <v>46022</v>
      </c>
      <c r="M19323">
        <v>2</v>
      </c>
    </row>
    <row r="19324" spans="1:13" x14ac:dyDescent="0.25">
      <c r="A19324" s="21" t="str">
        <f t="shared" si="301"/>
        <v>MOW L3C FAAA_2026</v>
      </c>
      <c r="B19324" t="s">
        <v>130</v>
      </c>
      <c r="C19324" t="s">
        <v>142</v>
      </c>
      <c r="D19324" t="s">
        <v>24</v>
      </c>
      <c r="E19324" t="s">
        <v>29</v>
      </c>
      <c r="F19324" t="s">
        <v>31</v>
      </c>
      <c r="K19324">
        <v>0</v>
      </c>
      <c r="L19324" s="51">
        <v>46387</v>
      </c>
      <c r="M19324">
        <v>3</v>
      </c>
    </row>
    <row r="19325" spans="1:13" x14ac:dyDescent="0.25">
      <c r="A19325" s="21" t="str">
        <f t="shared" si="301"/>
        <v>MOW L3C FAAA_2027</v>
      </c>
      <c r="B19325" t="s">
        <v>130</v>
      </c>
      <c r="C19325" t="s">
        <v>142</v>
      </c>
      <c r="D19325" t="s">
        <v>24</v>
      </c>
      <c r="E19325" t="s">
        <v>29</v>
      </c>
      <c r="F19325" t="s">
        <v>31</v>
      </c>
      <c r="K19325">
        <v>0</v>
      </c>
      <c r="L19325" s="51">
        <v>46752</v>
      </c>
      <c r="M19325">
        <v>4</v>
      </c>
    </row>
    <row r="19326" spans="1:13" x14ac:dyDescent="0.25">
      <c r="A19326" s="21" t="str">
        <f t="shared" si="301"/>
        <v>MOW L3C FAAA_2028</v>
      </c>
      <c r="B19326" t="s">
        <v>130</v>
      </c>
      <c r="C19326" t="s">
        <v>142</v>
      </c>
      <c r="D19326" t="s">
        <v>24</v>
      </c>
      <c r="E19326" t="s">
        <v>29</v>
      </c>
      <c r="F19326" t="s">
        <v>31</v>
      </c>
      <c r="K19326">
        <v>0</v>
      </c>
      <c r="L19326" s="51">
        <v>47118</v>
      </c>
      <c r="M19326">
        <v>5</v>
      </c>
    </row>
    <row r="19327" spans="1:13" x14ac:dyDescent="0.25">
      <c r="A19327" s="21" t="str">
        <f t="shared" si="301"/>
        <v>MOW L3C FAAA_2029</v>
      </c>
      <c r="B19327" t="s">
        <v>130</v>
      </c>
      <c r="C19327" t="s">
        <v>142</v>
      </c>
      <c r="D19327" t="s">
        <v>24</v>
      </c>
      <c r="E19327" t="s">
        <v>29</v>
      </c>
      <c r="F19327" t="s">
        <v>31</v>
      </c>
      <c r="K19327">
        <v>0</v>
      </c>
      <c r="L19327" s="51">
        <v>47483</v>
      </c>
      <c r="M19327">
        <v>6</v>
      </c>
    </row>
    <row r="19328" spans="1:13" x14ac:dyDescent="0.25">
      <c r="A19328" s="21" t="str">
        <f t="shared" si="301"/>
        <v>MOW L3C FAAA_2030</v>
      </c>
      <c r="B19328" t="s">
        <v>130</v>
      </c>
      <c r="C19328" t="s">
        <v>142</v>
      </c>
      <c r="D19328" t="s">
        <v>24</v>
      </c>
      <c r="E19328" t="s">
        <v>29</v>
      </c>
      <c r="F19328" t="s">
        <v>31</v>
      </c>
      <c r="K19328">
        <v>0</v>
      </c>
      <c r="L19328" s="51">
        <v>47848</v>
      </c>
      <c r="M19328">
        <v>7</v>
      </c>
    </row>
    <row r="19329" spans="1:14" x14ac:dyDescent="0.25">
      <c r="A19329" s="21" t="str">
        <f t="shared" si="301"/>
        <v>MOW L3C FAAA_2031</v>
      </c>
      <c r="B19329" t="s">
        <v>130</v>
      </c>
      <c r="C19329" t="s">
        <v>142</v>
      </c>
      <c r="D19329" t="s">
        <v>24</v>
      </c>
      <c r="E19329" t="s">
        <v>29</v>
      </c>
      <c r="F19329" t="s">
        <v>31</v>
      </c>
      <c r="K19329">
        <v>0</v>
      </c>
      <c r="L19329" s="51">
        <v>48213</v>
      </c>
      <c r="M19329">
        <v>8</v>
      </c>
    </row>
    <row r="19330" spans="1:14" x14ac:dyDescent="0.25">
      <c r="A19330" s="21" t="str">
        <f t="shared" ref="A19330:A19393" si="302">B19330&amp;" "&amp;D19330&amp;" "&amp;C19330&amp;"_"&amp;YEAR(L19330)</f>
        <v>MOW L3C FAAA_2032</v>
      </c>
      <c r="B19330" t="s">
        <v>130</v>
      </c>
      <c r="C19330" t="s">
        <v>142</v>
      </c>
      <c r="D19330" t="s">
        <v>24</v>
      </c>
      <c r="E19330" t="s">
        <v>29</v>
      </c>
      <c r="F19330" t="s">
        <v>31</v>
      </c>
      <c r="K19330">
        <v>0</v>
      </c>
      <c r="L19330" s="51">
        <v>48579</v>
      </c>
      <c r="M19330">
        <v>9</v>
      </c>
    </row>
    <row r="19331" spans="1:14" x14ac:dyDescent="0.25">
      <c r="A19331" s="21" t="str">
        <f t="shared" si="302"/>
        <v>MOW L3C FAAA_2033</v>
      </c>
      <c r="B19331" t="s">
        <v>130</v>
      </c>
      <c r="C19331" t="s">
        <v>142</v>
      </c>
      <c r="D19331" t="s">
        <v>24</v>
      </c>
      <c r="E19331" t="s">
        <v>29</v>
      </c>
      <c r="F19331" t="s">
        <v>31</v>
      </c>
      <c r="K19331">
        <v>0</v>
      </c>
      <c r="L19331" s="51">
        <v>48944</v>
      </c>
      <c r="M19331">
        <v>10</v>
      </c>
    </row>
    <row r="19332" spans="1:14" x14ac:dyDescent="0.25">
      <c r="A19332" s="21" t="str">
        <f t="shared" si="302"/>
        <v>MOW L3C FAAA_2034</v>
      </c>
      <c r="B19332" t="s">
        <v>130</v>
      </c>
      <c r="C19332" t="s">
        <v>142</v>
      </c>
      <c r="D19332" t="s">
        <v>24</v>
      </c>
      <c r="E19332" t="s">
        <v>29</v>
      </c>
      <c r="F19332" t="s">
        <v>31</v>
      </c>
      <c r="K19332">
        <v>0</v>
      </c>
      <c r="L19332" s="51">
        <v>49309</v>
      </c>
      <c r="M19332">
        <v>11</v>
      </c>
    </row>
    <row r="19333" spans="1:14" x14ac:dyDescent="0.25">
      <c r="A19333" s="21" t="str">
        <f t="shared" si="302"/>
        <v>MOW L3C FAAA_2035</v>
      </c>
      <c r="B19333" t="s">
        <v>130</v>
      </c>
      <c r="C19333" t="s">
        <v>142</v>
      </c>
      <c r="D19333" t="s">
        <v>24</v>
      </c>
      <c r="E19333" t="s">
        <v>29</v>
      </c>
      <c r="F19333" t="s">
        <v>31</v>
      </c>
      <c r="K19333">
        <v>0</v>
      </c>
      <c r="L19333" s="51">
        <v>49674</v>
      </c>
      <c r="M19333">
        <v>12</v>
      </c>
    </row>
    <row r="19334" spans="1:14" x14ac:dyDescent="0.25">
      <c r="A19334" s="21" t="str">
        <f t="shared" si="302"/>
        <v>MOW L3C FAAA_2036</v>
      </c>
      <c r="B19334" t="s">
        <v>130</v>
      </c>
      <c r="C19334" t="s">
        <v>142</v>
      </c>
      <c r="D19334" t="s">
        <v>24</v>
      </c>
      <c r="E19334" t="s">
        <v>29</v>
      </c>
      <c r="F19334" t="s">
        <v>31</v>
      </c>
      <c r="K19334">
        <v>0</v>
      </c>
      <c r="L19334" s="51">
        <v>50040</v>
      </c>
      <c r="M19334">
        <v>13</v>
      </c>
    </row>
    <row r="19335" spans="1:14" x14ac:dyDescent="0.25">
      <c r="A19335" s="21" t="str">
        <f t="shared" si="302"/>
        <v>MOW L3C FAAA_2037</v>
      </c>
      <c r="B19335" t="s">
        <v>130</v>
      </c>
      <c r="C19335" t="s">
        <v>142</v>
      </c>
      <c r="D19335" t="s">
        <v>24</v>
      </c>
      <c r="E19335" t="s">
        <v>29</v>
      </c>
      <c r="F19335" t="s">
        <v>31</v>
      </c>
      <c r="K19335">
        <v>0</v>
      </c>
      <c r="L19335" s="51">
        <v>50405</v>
      </c>
      <c r="M19335">
        <v>14</v>
      </c>
    </row>
    <row r="19336" spans="1:14" x14ac:dyDescent="0.25">
      <c r="A19336" s="21" t="str">
        <f t="shared" si="302"/>
        <v>MOW L3C FAAA_2038</v>
      </c>
      <c r="B19336" t="s">
        <v>130</v>
      </c>
      <c r="C19336" t="s">
        <v>142</v>
      </c>
      <c r="D19336" t="s">
        <v>24</v>
      </c>
      <c r="E19336" t="s">
        <v>29</v>
      </c>
      <c r="F19336" t="s">
        <v>31</v>
      </c>
      <c r="K19336">
        <v>0</v>
      </c>
      <c r="L19336" s="51">
        <v>50770</v>
      </c>
      <c r="M19336">
        <v>15</v>
      </c>
    </row>
    <row r="19337" spans="1:14" x14ac:dyDescent="0.25">
      <c r="A19337" s="21" t="str">
        <f t="shared" si="302"/>
        <v>MOW L3C FAAA_2039</v>
      </c>
      <c r="B19337" t="s">
        <v>130</v>
      </c>
      <c r="C19337" t="s">
        <v>142</v>
      </c>
      <c r="D19337" t="s">
        <v>24</v>
      </c>
      <c r="E19337" t="s">
        <v>29</v>
      </c>
      <c r="F19337" t="s">
        <v>31</v>
      </c>
      <c r="K19337">
        <v>0</v>
      </c>
      <c r="L19337" s="51">
        <v>51135</v>
      </c>
      <c r="M19337">
        <v>16</v>
      </c>
    </row>
    <row r="19338" spans="1:14" x14ac:dyDescent="0.25">
      <c r="A19338" s="21" t="str">
        <f t="shared" si="302"/>
        <v>MOW L3C FAAA_2040</v>
      </c>
      <c r="B19338" t="s">
        <v>130</v>
      </c>
      <c r="C19338" t="s">
        <v>142</v>
      </c>
      <c r="D19338" t="s">
        <v>24</v>
      </c>
      <c r="E19338" t="s">
        <v>29</v>
      </c>
      <c r="F19338" t="s">
        <v>31</v>
      </c>
      <c r="K19338">
        <v>0</v>
      </c>
      <c r="L19338" s="51">
        <v>51501</v>
      </c>
      <c r="M19338">
        <v>17</v>
      </c>
    </row>
    <row r="19339" spans="1:14" x14ac:dyDescent="0.25">
      <c r="A19339" s="21" t="str">
        <f t="shared" si="302"/>
        <v>MOW L3C FAAA_2041</v>
      </c>
      <c r="B19339" t="s">
        <v>130</v>
      </c>
      <c r="C19339" t="s">
        <v>142</v>
      </c>
      <c r="D19339" t="s">
        <v>24</v>
      </c>
      <c r="E19339" t="s">
        <v>29</v>
      </c>
      <c r="F19339" t="s">
        <v>31</v>
      </c>
      <c r="K19339">
        <v>0</v>
      </c>
      <c r="L19339" s="51">
        <v>51866</v>
      </c>
      <c r="M19339">
        <v>18</v>
      </c>
    </row>
    <row r="19340" spans="1:14" x14ac:dyDescent="0.25">
      <c r="A19340" s="21" t="str">
        <f t="shared" si="302"/>
        <v>MOW L3C FAAA_2042</v>
      </c>
      <c r="B19340" t="s">
        <v>130</v>
      </c>
      <c r="C19340" t="s">
        <v>142</v>
      </c>
      <c r="D19340" t="s">
        <v>24</v>
      </c>
      <c r="E19340" t="s">
        <v>29</v>
      </c>
      <c r="F19340" t="s">
        <v>31</v>
      </c>
      <c r="K19340">
        <v>0</v>
      </c>
      <c r="L19340" s="51">
        <v>52231</v>
      </c>
      <c r="M19340">
        <v>19</v>
      </c>
    </row>
    <row r="19341" spans="1:14" x14ac:dyDescent="0.25">
      <c r="A19341" s="21" t="str">
        <f t="shared" si="302"/>
        <v>MOW L3C FAAA_2043</v>
      </c>
      <c r="B19341" t="s">
        <v>130</v>
      </c>
      <c r="C19341" t="s">
        <v>142</v>
      </c>
      <c r="D19341" t="s">
        <v>24</v>
      </c>
      <c r="E19341" t="s">
        <v>29</v>
      </c>
      <c r="F19341" t="s">
        <v>31</v>
      </c>
      <c r="K19341">
        <v>0</v>
      </c>
      <c r="L19341" s="51">
        <v>52596</v>
      </c>
      <c r="M19341">
        <v>20</v>
      </c>
    </row>
    <row r="19342" spans="1:14" x14ac:dyDescent="0.25">
      <c r="A19342" s="21" t="str">
        <f t="shared" si="302"/>
        <v>MOW L3C FAAA_2024</v>
      </c>
      <c r="B19342" t="s">
        <v>130</v>
      </c>
      <c r="C19342" t="s">
        <v>142</v>
      </c>
      <c r="D19342" t="s">
        <v>24</v>
      </c>
      <c r="E19342" t="s">
        <v>5</v>
      </c>
      <c r="F19342" t="s">
        <v>4</v>
      </c>
      <c r="G19342">
        <v>0</v>
      </c>
      <c r="H19342">
        <v>0</v>
      </c>
      <c r="I19342">
        <v>0</v>
      </c>
      <c r="J19342">
        <v>0</v>
      </c>
      <c r="L19342" s="51">
        <v>45657</v>
      </c>
      <c r="M19342">
        <v>1</v>
      </c>
      <c r="N19342">
        <v>0</v>
      </c>
    </row>
    <row r="19343" spans="1:14" x14ac:dyDescent="0.25">
      <c r="A19343" s="21" t="str">
        <f t="shared" si="302"/>
        <v>MOW L3C FAAA_2025</v>
      </c>
      <c r="B19343" t="s">
        <v>130</v>
      </c>
      <c r="C19343" t="s">
        <v>142</v>
      </c>
      <c r="D19343" t="s">
        <v>24</v>
      </c>
      <c r="E19343" t="s">
        <v>5</v>
      </c>
      <c r="F19343" t="s">
        <v>4</v>
      </c>
      <c r="G19343">
        <v>0</v>
      </c>
      <c r="H19343">
        <v>0</v>
      </c>
      <c r="I19343">
        <v>5240.39990234375</v>
      </c>
      <c r="J19343">
        <v>0</v>
      </c>
      <c r="L19343" s="51">
        <v>46022</v>
      </c>
      <c r="M19343">
        <v>2</v>
      </c>
      <c r="N19343">
        <v>0</v>
      </c>
    </row>
    <row r="19344" spans="1:14" x14ac:dyDescent="0.25">
      <c r="A19344" s="21" t="str">
        <f t="shared" si="302"/>
        <v>MOW L3C FAAA_2026</v>
      </c>
      <c r="B19344" t="s">
        <v>130</v>
      </c>
      <c r="C19344" t="s">
        <v>142</v>
      </c>
      <c r="D19344" t="s">
        <v>24</v>
      </c>
      <c r="E19344" t="s">
        <v>5</v>
      </c>
      <c r="F19344" t="s">
        <v>4</v>
      </c>
      <c r="G19344">
        <v>0</v>
      </c>
      <c r="H19344">
        <v>3752.09033203125</v>
      </c>
      <c r="I19344">
        <v>-54827.03515625</v>
      </c>
      <c r="J19344">
        <v>0</v>
      </c>
      <c r="L19344" s="51">
        <v>46387</v>
      </c>
      <c r="M19344">
        <v>3</v>
      </c>
      <c r="N19344">
        <v>0</v>
      </c>
    </row>
    <row r="19345" spans="1:14" x14ac:dyDescent="0.25">
      <c r="A19345" s="21" t="str">
        <f t="shared" si="302"/>
        <v>MOW L3C FAAA_2027</v>
      </c>
      <c r="B19345" t="s">
        <v>130</v>
      </c>
      <c r="C19345" t="s">
        <v>142</v>
      </c>
      <c r="D19345" t="s">
        <v>24</v>
      </c>
      <c r="E19345" t="s">
        <v>5</v>
      </c>
      <c r="F19345" t="s">
        <v>4</v>
      </c>
      <c r="G19345">
        <v>0</v>
      </c>
      <c r="H19345">
        <v>4496.580078125</v>
      </c>
      <c r="I19345">
        <v>-23545.97265625</v>
      </c>
      <c r="J19345">
        <v>0</v>
      </c>
      <c r="L19345" s="51">
        <v>46752</v>
      </c>
      <c r="M19345">
        <v>4</v>
      </c>
      <c r="N19345">
        <v>0</v>
      </c>
    </row>
    <row r="19346" spans="1:14" x14ac:dyDescent="0.25">
      <c r="A19346" s="21" t="str">
        <f t="shared" si="302"/>
        <v>MOW L3C FAAA_2028</v>
      </c>
      <c r="B19346" t="s">
        <v>130</v>
      </c>
      <c r="C19346" t="s">
        <v>142</v>
      </c>
      <c r="D19346" t="s">
        <v>24</v>
      </c>
      <c r="E19346" t="s">
        <v>5</v>
      </c>
      <c r="F19346" t="s">
        <v>4</v>
      </c>
      <c r="G19346">
        <v>0</v>
      </c>
      <c r="H19346">
        <v>34170.73828125</v>
      </c>
      <c r="I19346">
        <v>141583.6875</v>
      </c>
      <c r="J19346">
        <v>0</v>
      </c>
      <c r="L19346" s="51">
        <v>47118</v>
      </c>
      <c r="M19346">
        <v>5</v>
      </c>
      <c r="N19346">
        <v>24332.7890625</v>
      </c>
    </row>
    <row r="19347" spans="1:14" x14ac:dyDescent="0.25">
      <c r="A19347" s="21" t="str">
        <f t="shared" si="302"/>
        <v>MOW L3C FAAA_2029</v>
      </c>
      <c r="B19347" t="s">
        <v>130</v>
      </c>
      <c r="C19347" t="s">
        <v>142</v>
      </c>
      <c r="D19347" t="s">
        <v>24</v>
      </c>
      <c r="E19347" t="s">
        <v>5</v>
      </c>
      <c r="F19347" t="s">
        <v>4</v>
      </c>
      <c r="G19347">
        <v>0</v>
      </c>
      <c r="H19347">
        <v>37348.55859375</v>
      </c>
      <c r="I19347">
        <v>134830.765625</v>
      </c>
      <c r="J19347">
        <v>0</v>
      </c>
      <c r="L19347" s="51">
        <v>47483</v>
      </c>
      <c r="M19347">
        <v>6</v>
      </c>
      <c r="N19347">
        <v>27796.62890625</v>
      </c>
    </row>
    <row r="19348" spans="1:14" x14ac:dyDescent="0.25">
      <c r="A19348" s="21" t="str">
        <f t="shared" si="302"/>
        <v>MOW L3C FAAA_2030</v>
      </c>
      <c r="B19348" t="s">
        <v>130</v>
      </c>
      <c r="C19348" t="s">
        <v>142</v>
      </c>
      <c r="D19348" t="s">
        <v>24</v>
      </c>
      <c r="E19348" t="s">
        <v>5</v>
      </c>
      <c r="F19348" t="s">
        <v>4</v>
      </c>
      <c r="G19348">
        <v>0</v>
      </c>
      <c r="H19348">
        <v>71209.0703125</v>
      </c>
      <c r="I19348">
        <v>193773.9375</v>
      </c>
      <c r="J19348">
        <v>0</v>
      </c>
      <c r="L19348" s="51">
        <v>47848</v>
      </c>
      <c r="M19348">
        <v>7</v>
      </c>
      <c r="N19348">
        <v>65322.78125</v>
      </c>
    </row>
    <row r="19349" spans="1:14" x14ac:dyDescent="0.25">
      <c r="A19349" s="21" t="str">
        <f t="shared" si="302"/>
        <v>MOW L3C FAAA_2031</v>
      </c>
      <c r="B19349" t="s">
        <v>130</v>
      </c>
      <c r="C19349" t="s">
        <v>142</v>
      </c>
      <c r="D19349" t="s">
        <v>24</v>
      </c>
      <c r="E19349" t="s">
        <v>5</v>
      </c>
      <c r="F19349" t="s">
        <v>4</v>
      </c>
      <c r="G19349">
        <v>0</v>
      </c>
      <c r="H19349">
        <v>88063.4296875</v>
      </c>
      <c r="I19349">
        <v>246832.484375</v>
      </c>
      <c r="J19349">
        <v>0</v>
      </c>
      <c r="L19349" s="51">
        <v>48213</v>
      </c>
      <c r="M19349">
        <v>8</v>
      </c>
      <c r="N19349">
        <v>59140.33984375</v>
      </c>
    </row>
    <row r="19350" spans="1:14" x14ac:dyDescent="0.25">
      <c r="A19350" s="21" t="str">
        <f t="shared" si="302"/>
        <v>MOW L3C FAAA_2032</v>
      </c>
      <c r="B19350" t="s">
        <v>130</v>
      </c>
      <c r="C19350" t="s">
        <v>142</v>
      </c>
      <c r="D19350" t="s">
        <v>24</v>
      </c>
      <c r="E19350" t="s">
        <v>5</v>
      </c>
      <c r="F19350" t="s">
        <v>4</v>
      </c>
      <c r="G19350">
        <v>0</v>
      </c>
      <c r="H19350">
        <v>91321.6796875</v>
      </c>
      <c r="I19350">
        <v>300275.3125</v>
      </c>
      <c r="J19350">
        <v>0</v>
      </c>
      <c r="L19350" s="51">
        <v>48579</v>
      </c>
      <c r="M19350">
        <v>9</v>
      </c>
      <c r="N19350">
        <v>22656.28125</v>
      </c>
    </row>
    <row r="19351" spans="1:14" x14ac:dyDescent="0.25">
      <c r="A19351" s="21" t="str">
        <f t="shared" si="302"/>
        <v>MOW L3C FAAA_2033</v>
      </c>
      <c r="B19351" t="s">
        <v>130</v>
      </c>
      <c r="C19351" t="s">
        <v>142</v>
      </c>
      <c r="D19351" t="s">
        <v>24</v>
      </c>
      <c r="E19351" t="s">
        <v>5</v>
      </c>
      <c r="F19351" t="s">
        <v>4</v>
      </c>
      <c r="G19351">
        <v>0</v>
      </c>
      <c r="H19351">
        <v>85138.1484375</v>
      </c>
      <c r="I19351">
        <v>350490.625</v>
      </c>
      <c r="J19351">
        <v>0</v>
      </c>
      <c r="L19351" s="51">
        <v>48944</v>
      </c>
      <c r="M19351">
        <v>10</v>
      </c>
      <c r="N19351">
        <v>-6595.705078125</v>
      </c>
    </row>
    <row r="19352" spans="1:14" x14ac:dyDescent="0.25">
      <c r="A19352" s="21" t="str">
        <f t="shared" si="302"/>
        <v>MOW L3C FAAA_2034</v>
      </c>
      <c r="B19352" t="s">
        <v>130</v>
      </c>
      <c r="C19352" t="s">
        <v>142</v>
      </c>
      <c r="D19352" t="s">
        <v>24</v>
      </c>
      <c r="E19352" t="s">
        <v>5</v>
      </c>
      <c r="F19352" t="s">
        <v>4</v>
      </c>
      <c r="G19352">
        <v>0</v>
      </c>
      <c r="H19352">
        <v>75174.7265625</v>
      </c>
      <c r="I19352">
        <v>400497.5</v>
      </c>
      <c r="J19352">
        <v>0</v>
      </c>
      <c r="L19352" s="51">
        <v>49309</v>
      </c>
      <c r="M19352">
        <v>11</v>
      </c>
      <c r="N19352">
        <v>-42637.73828125</v>
      </c>
    </row>
    <row r="19353" spans="1:14" x14ac:dyDescent="0.25">
      <c r="A19353" s="21" t="str">
        <f t="shared" si="302"/>
        <v>MOW L3C FAAA_2035</v>
      </c>
      <c r="B19353" t="s">
        <v>130</v>
      </c>
      <c r="C19353" t="s">
        <v>142</v>
      </c>
      <c r="D19353" t="s">
        <v>24</v>
      </c>
      <c r="E19353" t="s">
        <v>5</v>
      </c>
      <c r="F19353" t="s">
        <v>4</v>
      </c>
      <c r="G19353">
        <v>0</v>
      </c>
      <c r="H19353">
        <v>49751.19921875</v>
      </c>
      <c r="I19353">
        <v>511144.34375</v>
      </c>
      <c r="J19353">
        <v>0</v>
      </c>
      <c r="L19353" s="51">
        <v>49674</v>
      </c>
      <c r="M19353">
        <v>12</v>
      </c>
      <c r="N19353">
        <v>-54979.05078125</v>
      </c>
    </row>
    <row r="19354" spans="1:14" x14ac:dyDescent="0.25">
      <c r="A19354" s="21" t="str">
        <f t="shared" si="302"/>
        <v>MOW L3C FAAA_2036</v>
      </c>
      <c r="B19354" t="s">
        <v>130</v>
      </c>
      <c r="C19354" t="s">
        <v>142</v>
      </c>
      <c r="D19354" t="s">
        <v>24</v>
      </c>
      <c r="E19354" t="s">
        <v>5</v>
      </c>
      <c r="F19354" t="s">
        <v>4</v>
      </c>
      <c r="G19354">
        <v>0</v>
      </c>
      <c r="H19354">
        <v>50913.31640625</v>
      </c>
      <c r="I19354">
        <v>498224</v>
      </c>
      <c r="J19354">
        <v>0</v>
      </c>
      <c r="L19354" s="51">
        <v>50040</v>
      </c>
      <c r="M19354">
        <v>13</v>
      </c>
      <c r="N19354">
        <v>-29785.45703125</v>
      </c>
    </row>
    <row r="19355" spans="1:14" x14ac:dyDescent="0.25">
      <c r="A19355" s="21" t="str">
        <f t="shared" si="302"/>
        <v>MOW L3C FAAA_2037</v>
      </c>
      <c r="B19355" t="s">
        <v>130</v>
      </c>
      <c r="C19355" t="s">
        <v>142</v>
      </c>
      <c r="D19355" t="s">
        <v>24</v>
      </c>
      <c r="E19355" t="s">
        <v>5</v>
      </c>
      <c r="F19355" t="s">
        <v>4</v>
      </c>
      <c r="G19355">
        <v>0</v>
      </c>
      <c r="H19355">
        <v>50588.23828125</v>
      </c>
      <c r="I19355">
        <v>633348.25</v>
      </c>
      <c r="J19355">
        <v>0</v>
      </c>
      <c r="L19355" s="51">
        <v>50405</v>
      </c>
      <c r="M19355">
        <v>14</v>
      </c>
      <c r="N19355">
        <v>-1146.9405517578125</v>
      </c>
    </row>
    <row r="19356" spans="1:14" x14ac:dyDescent="0.25">
      <c r="A19356" s="21" t="str">
        <f t="shared" si="302"/>
        <v>MOW L3C FAAA_2038</v>
      </c>
      <c r="B19356" t="s">
        <v>130</v>
      </c>
      <c r="C19356" t="s">
        <v>142</v>
      </c>
      <c r="D19356" t="s">
        <v>24</v>
      </c>
      <c r="E19356" t="s">
        <v>5</v>
      </c>
      <c r="F19356" t="s">
        <v>4</v>
      </c>
      <c r="G19356">
        <v>0</v>
      </c>
      <c r="H19356">
        <v>46468.49609375</v>
      </c>
      <c r="I19356">
        <v>620390.8125</v>
      </c>
      <c r="J19356">
        <v>0</v>
      </c>
      <c r="L19356" s="51">
        <v>50770</v>
      </c>
      <c r="M19356">
        <v>15</v>
      </c>
      <c r="N19356">
        <v>26987.814453125</v>
      </c>
    </row>
    <row r="19357" spans="1:14" x14ac:dyDescent="0.25">
      <c r="A19357" s="21" t="str">
        <f t="shared" si="302"/>
        <v>MOW L3C FAAA_2039</v>
      </c>
      <c r="B19357" t="s">
        <v>130</v>
      </c>
      <c r="C19357" t="s">
        <v>142</v>
      </c>
      <c r="D19357" t="s">
        <v>24</v>
      </c>
      <c r="E19357" t="s">
        <v>5</v>
      </c>
      <c r="F19357" t="s">
        <v>4</v>
      </c>
      <c r="G19357">
        <v>0</v>
      </c>
      <c r="H19357">
        <v>69806.234375</v>
      </c>
      <c r="I19357">
        <v>608293.25</v>
      </c>
      <c r="J19357">
        <v>0</v>
      </c>
      <c r="L19357" s="51">
        <v>51135</v>
      </c>
      <c r="M19357">
        <v>16</v>
      </c>
      <c r="N19357">
        <v>72404.2421875</v>
      </c>
    </row>
    <row r="19358" spans="1:14" x14ac:dyDescent="0.25">
      <c r="A19358" s="21" t="str">
        <f t="shared" si="302"/>
        <v>MOW L3C FAAA_2040</v>
      </c>
      <c r="B19358" t="s">
        <v>130</v>
      </c>
      <c r="C19358" t="s">
        <v>142</v>
      </c>
      <c r="D19358" t="s">
        <v>24</v>
      </c>
      <c r="E19358" t="s">
        <v>5</v>
      </c>
      <c r="F19358" t="s">
        <v>4</v>
      </c>
      <c r="G19358">
        <v>0</v>
      </c>
      <c r="H19358">
        <v>44243.890625</v>
      </c>
      <c r="I19358">
        <v>598931.875</v>
      </c>
      <c r="J19358">
        <v>0</v>
      </c>
      <c r="L19358" s="51">
        <v>51501</v>
      </c>
      <c r="M19358">
        <v>17</v>
      </c>
      <c r="N19358">
        <v>93092.4140625</v>
      </c>
    </row>
    <row r="19359" spans="1:14" x14ac:dyDescent="0.25">
      <c r="A19359" s="21" t="str">
        <f t="shared" si="302"/>
        <v>MOW L3C FAAA_2041</v>
      </c>
      <c r="B19359" t="s">
        <v>130</v>
      </c>
      <c r="C19359" t="s">
        <v>142</v>
      </c>
      <c r="D19359" t="s">
        <v>24</v>
      </c>
      <c r="E19359" t="s">
        <v>5</v>
      </c>
      <c r="F19359" t="s">
        <v>4</v>
      </c>
      <c r="G19359">
        <v>0</v>
      </c>
      <c r="H19359">
        <v>27114.5546875</v>
      </c>
      <c r="I19359">
        <v>656604.375</v>
      </c>
      <c r="J19359">
        <v>0</v>
      </c>
      <c r="L19359" s="51">
        <v>51866</v>
      </c>
      <c r="M19359">
        <v>18</v>
      </c>
      <c r="N19359">
        <v>120395.4296875</v>
      </c>
    </row>
    <row r="19360" spans="1:14" x14ac:dyDescent="0.25">
      <c r="A19360" s="21" t="str">
        <f t="shared" si="302"/>
        <v>MOW L3C FAAA_2042</v>
      </c>
      <c r="B19360" t="s">
        <v>130</v>
      </c>
      <c r="C19360" t="s">
        <v>142</v>
      </c>
      <c r="D19360" t="s">
        <v>24</v>
      </c>
      <c r="E19360" t="s">
        <v>5</v>
      </c>
      <c r="F19360" t="s">
        <v>4</v>
      </c>
      <c r="G19360">
        <v>0</v>
      </c>
      <c r="H19360">
        <v>6556.39013671875</v>
      </c>
      <c r="I19360">
        <v>714571.4375</v>
      </c>
      <c r="J19360">
        <v>0</v>
      </c>
      <c r="L19360" s="51">
        <v>52231</v>
      </c>
      <c r="M19360">
        <v>19</v>
      </c>
      <c r="N19360">
        <v>141201.421875</v>
      </c>
    </row>
    <row r="19361" spans="1:14" x14ac:dyDescent="0.25">
      <c r="A19361" s="21" t="str">
        <f t="shared" si="302"/>
        <v>MOW L3C FAAA_2043</v>
      </c>
      <c r="B19361" t="s">
        <v>130</v>
      </c>
      <c r="C19361" t="s">
        <v>142</v>
      </c>
      <c r="D19361" t="s">
        <v>24</v>
      </c>
      <c r="E19361" t="s">
        <v>5</v>
      </c>
      <c r="F19361" t="s">
        <v>4</v>
      </c>
      <c r="G19361">
        <v>0</v>
      </c>
      <c r="H19361">
        <v>-13749.021484375</v>
      </c>
      <c r="I19361">
        <v>697894.875</v>
      </c>
      <c r="J19361">
        <v>0</v>
      </c>
      <c r="L19361" s="51">
        <v>52596</v>
      </c>
      <c r="M19361">
        <v>20</v>
      </c>
      <c r="N19361">
        <v>181499.109375</v>
      </c>
    </row>
    <row r="19362" spans="1:14" x14ac:dyDescent="0.25">
      <c r="A19362" s="21" t="str">
        <f t="shared" si="302"/>
        <v>MOW L3C FAAA_2024</v>
      </c>
      <c r="B19362" t="s">
        <v>130</v>
      </c>
      <c r="C19362" t="s">
        <v>142</v>
      </c>
      <c r="D19362" t="s">
        <v>24</v>
      </c>
      <c r="E19362" t="s">
        <v>5</v>
      </c>
      <c r="F19362" t="s">
        <v>32</v>
      </c>
      <c r="G19362">
        <v>174667.203125</v>
      </c>
      <c r="H19362">
        <v>77966.25</v>
      </c>
      <c r="I19362">
        <v>15499.482421875</v>
      </c>
      <c r="J19362">
        <v>0</v>
      </c>
      <c r="L19362" s="51">
        <v>45657</v>
      </c>
      <c r="M19362">
        <v>1</v>
      </c>
      <c r="N19362">
        <v>106941.203125</v>
      </c>
    </row>
    <row r="19363" spans="1:14" x14ac:dyDescent="0.25">
      <c r="A19363" s="21" t="str">
        <f t="shared" si="302"/>
        <v>MOW L3C FAAA_2025</v>
      </c>
      <c r="B19363" t="s">
        <v>130</v>
      </c>
      <c r="C19363" t="s">
        <v>142</v>
      </c>
      <c r="D19363" t="s">
        <v>24</v>
      </c>
      <c r="E19363" t="s">
        <v>5</v>
      </c>
      <c r="F19363" t="s">
        <v>32</v>
      </c>
      <c r="G19363">
        <v>189335.015625</v>
      </c>
      <c r="H19363">
        <v>83924.9765625</v>
      </c>
      <c r="I19363">
        <v>20594.513671875</v>
      </c>
      <c r="J19363">
        <v>0</v>
      </c>
      <c r="L19363" s="51">
        <v>46022</v>
      </c>
      <c r="M19363">
        <v>2</v>
      </c>
      <c r="N19363">
        <v>108426.4140625</v>
      </c>
    </row>
    <row r="19364" spans="1:14" x14ac:dyDescent="0.25">
      <c r="A19364" s="21" t="str">
        <f t="shared" si="302"/>
        <v>MOW L3C FAAA_2026</v>
      </c>
      <c r="B19364" t="s">
        <v>130</v>
      </c>
      <c r="C19364" t="s">
        <v>142</v>
      </c>
      <c r="D19364" t="s">
        <v>24</v>
      </c>
      <c r="E19364" t="s">
        <v>5</v>
      </c>
      <c r="F19364" t="s">
        <v>32</v>
      </c>
      <c r="G19364">
        <v>203954.734375</v>
      </c>
      <c r="H19364">
        <v>95013.3515625</v>
      </c>
      <c r="I19364">
        <v>23674.36328125</v>
      </c>
      <c r="J19364">
        <v>0</v>
      </c>
      <c r="L19364" s="51">
        <v>46387</v>
      </c>
      <c r="M19364">
        <v>3</v>
      </c>
      <c r="N19364">
        <v>113452.125</v>
      </c>
    </row>
    <row r="19365" spans="1:14" x14ac:dyDescent="0.25">
      <c r="A19365" s="21" t="str">
        <f t="shared" si="302"/>
        <v>MOW L3C FAAA_2027</v>
      </c>
      <c r="B19365" t="s">
        <v>130</v>
      </c>
      <c r="C19365" t="s">
        <v>142</v>
      </c>
      <c r="D19365" t="s">
        <v>24</v>
      </c>
      <c r="E19365" t="s">
        <v>5</v>
      </c>
      <c r="F19365" t="s">
        <v>32</v>
      </c>
      <c r="G19365">
        <v>214899.625</v>
      </c>
      <c r="H19365">
        <v>91571.390625</v>
      </c>
      <c r="I19365">
        <v>27197.361328125</v>
      </c>
      <c r="J19365">
        <v>0</v>
      </c>
      <c r="L19365" s="51">
        <v>46752</v>
      </c>
      <c r="M19365">
        <v>4</v>
      </c>
      <c r="N19365">
        <v>110863.3671875</v>
      </c>
    </row>
    <row r="19366" spans="1:14" x14ac:dyDescent="0.25">
      <c r="A19366" s="21" t="str">
        <f t="shared" si="302"/>
        <v>MOW L3C FAAA_2028</v>
      </c>
      <c r="B19366" t="s">
        <v>130</v>
      </c>
      <c r="C19366" t="s">
        <v>142</v>
      </c>
      <c r="D19366" t="s">
        <v>24</v>
      </c>
      <c r="E19366" t="s">
        <v>5</v>
      </c>
      <c r="F19366" t="s">
        <v>32</v>
      </c>
      <c r="G19366">
        <v>223085.546875</v>
      </c>
      <c r="H19366">
        <v>100356.1328125</v>
      </c>
      <c r="I19366">
        <v>29798.548828125</v>
      </c>
      <c r="J19366">
        <v>0</v>
      </c>
      <c r="L19366" s="51">
        <v>47118</v>
      </c>
      <c r="M19366">
        <v>5</v>
      </c>
      <c r="N19366">
        <v>118257.0703125</v>
      </c>
    </row>
    <row r="19367" spans="1:14" x14ac:dyDescent="0.25">
      <c r="A19367" s="21" t="str">
        <f t="shared" si="302"/>
        <v>MOW L3C FAAA_2029</v>
      </c>
      <c r="B19367" t="s">
        <v>130</v>
      </c>
      <c r="C19367" t="s">
        <v>142</v>
      </c>
      <c r="D19367" t="s">
        <v>24</v>
      </c>
      <c r="E19367" t="s">
        <v>5</v>
      </c>
      <c r="F19367" t="s">
        <v>32</v>
      </c>
      <c r="G19367">
        <v>230881.203125</v>
      </c>
      <c r="H19367">
        <v>112436.890625</v>
      </c>
      <c r="I19367">
        <v>31317.064453125</v>
      </c>
      <c r="J19367">
        <v>0</v>
      </c>
      <c r="L19367" s="51">
        <v>47483</v>
      </c>
      <c r="M19367">
        <v>6</v>
      </c>
      <c r="N19367">
        <v>130107.1640625</v>
      </c>
    </row>
    <row r="19368" spans="1:14" x14ac:dyDescent="0.25">
      <c r="A19368" s="21" t="str">
        <f t="shared" si="302"/>
        <v>MOW L3C FAAA_2030</v>
      </c>
      <c r="B19368" t="s">
        <v>130</v>
      </c>
      <c r="C19368" t="s">
        <v>142</v>
      </c>
      <c r="D19368" t="s">
        <v>24</v>
      </c>
      <c r="E19368" t="s">
        <v>5</v>
      </c>
      <c r="F19368" t="s">
        <v>32</v>
      </c>
      <c r="G19368">
        <v>239369.390625</v>
      </c>
      <c r="H19368">
        <v>98423.234375</v>
      </c>
      <c r="I19368">
        <v>36322.9375</v>
      </c>
      <c r="J19368">
        <v>0</v>
      </c>
      <c r="L19368" s="51">
        <v>47848</v>
      </c>
      <c r="M19368">
        <v>7</v>
      </c>
      <c r="N19368">
        <v>114376.765625</v>
      </c>
    </row>
    <row r="19369" spans="1:14" x14ac:dyDescent="0.25">
      <c r="A19369" s="21" t="str">
        <f t="shared" si="302"/>
        <v>MOW L3C FAAA_2031</v>
      </c>
      <c r="B19369" t="s">
        <v>130</v>
      </c>
      <c r="C19369" t="s">
        <v>142</v>
      </c>
      <c r="D19369" t="s">
        <v>24</v>
      </c>
      <c r="E19369" t="s">
        <v>5</v>
      </c>
      <c r="F19369" t="s">
        <v>32</v>
      </c>
      <c r="G19369">
        <v>243642.625</v>
      </c>
      <c r="H19369">
        <v>80307.7734375</v>
      </c>
      <c r="I19369">
        <v>33260.609375</v>
      </c>
      <c r="J19369">
        <v>27125.732421875</v>
      </c>
      <c r="L19369" s="51">
        <v>48213</v>
      </c>
      <c r="M19369">
        <v>8</v>
      </c>
      <c r="N19369">
        <v>108534.5</v>
      </c>
    </row>
    <row r="19370" spans="1:14" x14ac:dyDescent="0.25">
      <c r="A19370" s="21" t="str">
        <f t="shared" si="302"/>
        <v>MOW L3C FAAA_2032</v>
      </c>
      <c r="B19370" t="s">
        <v>130</v>
      </c>
      <c r="C19370" t="s">
        <v>142</v>
      </c>
      <c r="D19370" t="s">
        <v>24</v>
      </c>
      <c r="E19370" t="s">
        <v>5</v>
      </c>
      <c r="F19370" t="s">
        <v>32</v>
      </c>
      <c r="G19370">
        <v>252018.609375</v>
      </c>
      <c r="H19370">
        <v>80249.4921875</v>
      </c>
      <c r="I19370">
        <v>34244.1796875</v>
      </c>
      <c r="J19370">
        <v>0</v>
      </c>
      <c r="L19370" s="51">
        <v>48579</v>
      </c>
      <c r="M19370">
        <v>9</v>
      </c>
      <c r="N19370">
        <v>105024.15625</v>
      </c>
    </row>
    <row r="19371" spans="1:14" x14ac:dyDescent="0.25">
      <c r="A19371" s="21" t="str">
        <f t="shared" si="302"/>
        <v>MOW L3C FAAA_2033</v>
      </c>
      <c r="B19371" t="s">
        <v>130</v>
      </c>
      <c r="C19371" t="s">
        <v>142</v>
      </c>
      <c r="D19371" t="s">
        <v>24</v>
      </c>
      <c r="E19371" t="s">
        <v>5</v>
      </c>
      <c r="F19371" t="s">
        <v>32</v>
      </c>
      <c r="G19371">
        <v>233159.984375</v>
      </c>
      <c r="H19371">
        <v>62434.484375</v>
      </c>
      <c r="I19371">
        <v>36677.47265625</v>
      </c>
      <c r="J19371">
        <v>0</v>
      </c>
      <c r="L19371" s="51">
        <v>48944</v>
      </c>
      <c r="M19371">
        <v>10</v>
      </c>
      <c r="N19371">
        <v>93884.6953125</v>
      </c>
    </row>
    <row r="19372" spans="1:14" x14ac:dyDescent="0.25">
      <c r="A19372" s="21" t="str">
        <f t="shared" si="302"/>
        <v>MOW L3C FAAA_2034</v>
      </c>
      <c r="B19372" t="s">
        <v>130</v>
      </c>
      <c r="C19372" t="s">
        <v>142</v>
      </c>
      <c r="D19372" t="s">
        <v>24</v>
      </c>
      <c r="E19372" t="s">
        <v>5</v>
      </c>
      <c r="F19372" t="s">
        <v>32</v>
      </c>
      <c r="G19372">
        <v>213668.21875</v>
      </c>
      <c r="H19372">
        <v>52969.35546875</v>
      </c>
      <c r="I19372">
        <v>38737.3359375</v>
      </c>
      <c r="J19372">
        <v>0</v>
      </c>
      <c r="L19372" s="51">
        <v>49309</v>
      </c>
      <c r="M19372">
        <v>11</v>
      </c>
      <c r="N19372">
        <v>94072.8671875</v>
      </c>
    </row>
    <row r="19373" spans="1:14" x14ac:dyDescent="0.25">
      <c r="A19373" s="21" t="str">
        <f t="shared" si="302"/>
        <v>MOW L3C FAAA_2035</v>
      </c>
      <c r="B19373" t="s">
        <v>130</v>
      </c>
      <c r="C19373" t="s">
        <v>142</v>
      </c>
      <c r="D19373" t="s">
        <v>24</v>
      </c>
      <c r="E19373" t="s">
        <v>5</v>
      </c>
      <c r="F19373" t="s">
        <v>32</v>
      </c>
      <c r="G19373">
        <v>194857.078125</v>
      </c>
      <c r="H19373">
        <v>58767.96484375</v>
      </c>
      <c r="I19373">
        <v>39778.4609375</v>
      </c>
      <c r="J19373">
        <v>0</v>
      </c>
      <c r="L19373" s="51">
        <v>49674</v>
      </c>
      <c r="M19373">
        <v>12</v>
      </c>
      <c r="N19373">
        <v>126708.609375</v>
      </c>
    </row>
    <row r="19374" spans="1:14" x14ac:dyDescent="0.25">
      <c r="A19374" s="21" t="str">
        <f t="shared" si="302"/>
        <v>MOW L3C FAAA_2036</v>
      </c>
      <c r="B19374" t="s">
        <v>130</v>
      </c>
      <c r="C19374" t="s">
        <v>142</v>
      </c>
      <c r="D19374" t="s">
        <v>24</v>
      </c>
      <c r="E19374" t="s">
        <v>5</v>
      </c>
      <c r="F19374" t="s">
        <v>32</v>
      </c>
      <c r="G19374">
        <v>176063.34375</v>
      </c>
      <c r="H19374">
        <v>45345.65234375</v>
      </c>
      <c r="I19374">
        <v>42659.13671875</v>
      </c>
      <c r="J19374">
        <v>0</v>
      </c>
      <c r="L19374" s="51">
        <v>50040</v>
      </c>
      <c r="M19374">
        <v>13</v>
      </c>
      <c r="N19374">
        <v>117932.140625</v>
      </c>
    </row>
    <row r="19375" spans="1:14" x14ac:dyDescent="0.25">
      <c r="A19375" s="21" t="str">
        <f t="shared" si="302"/>
        <v>MOW L3C FAAA_2037</v>
      </c>
      <c r="B19375" t="s">
        <v>130</v>
      </c>
      <c r="C19375" t="s">
        <v>142</v>
      </c>
      <c r="D19375" t="s">
        <v>24</v>
      </c>
      <c r="E19375" t="s">
        <v>5</v>
      </c>
      <c r="F19375" t="s">
        <v>32</v>
      </c>
      <c r="G19375">
        <v>156369.453125</v>
      </c>
      <c r="H19375">
        <v>31383.6171875</v>
      </c>
      <c r="I19375">
        <v>44542.1875</v>
      </c>
      <c r="J19375">
        <v>0</v>
      </c>
      <c r="L19375" s="51">
        <v>50405</v>
      </c>
      <c r="M19375">
        <v>14</v>
      </c>
      <c r="N19375">
        <v>100028.3359375</v>
      </c>
    </row>
    <row r="19376" spans="1:14" x14ac:dyDescent="0.25">
      <c r="A19376" s="21" t="str">
        <f t="shared" si="302"/>
        <v>MOW L3C FAAA_2038</v>
      </c>
      <c r="B19376" t="s">
        <v>130</v>
      </c>
      <c r="C19376" t="s">
        <v>142</v>
      </c>
      <c r="D19376" t="s">
        <v>24</v>
      </c>
      <c r="E19376" t="s">
        <v>5</v>
      </c>
      <c r="F19376" t="s">
        <v>32</v>
      </c>
      <c r="G19376">
        <v>137396.3125</v>
      </c>
      <c r="H19376">
        <v>22166.62890625</v>
      </c>
      <c r="I19376">
        <v>45376.81640625</v>
      </c>
      <c r="J19376">
        <v>0</v>
      </c>
      <c r="L19376" s="51">
        <v>50770</v>
      </c>
      <c r="M19376">
        <v>15</v>
      </c>
      <c r="N19376">
        <v>83902.7265625</v>
      </c>
    </row>
    <row r="19377" spans="1:14" x14ac:dyDescent="0.25">
      <c r="A19377" s="21" t="str">
        <f t="shared" si="302"/>
        <v>MOW L3C FAAA_2039</v>
      </c>
      <c r="B19377" t="s">
        <v>130</v>
      </c>
      <c r="C19377" t="s">
        <v>142</v>
      </c>
      <c r="D19377" t="s">
        <v>24</v>
      </c>
      <c r="E19377" t="s">
        <v>5</v>
      </c>
      <c r="F19377" t="s">
        <v>32</v>
      </c>
      <c r="G19377">
        <v>128798.5546875</v>
      </c>
      <c r="H19377">
        <v>45311.05078125</v>
      </c>
      <c r="I19377">
        <v>48522.3046875</v>
      </c>
      <c r="J19377">
        <v>0</v>
      </c>
      <c r="L19377" s="51">
        <v>51135</v>
      </c>
      <c r="M19377">
        <v>16</v>
      </c>
      <c r="N19377">
        <v>83578.0859375</v>
      </c>
    </row>
    <row r="19378" spans="1:14" x14ac:dyDescent="0.25">
      <c r="A19378" s="21" t="str">
        <f t="shared" si="302"/>
        <v>MOW L3C FAAA_2040</v>
      </c>
      <c r="B19378" t="s">
        <v>130</v>
      </c>
      <c r="C19378" t="s">
        <v>142</v>
      </c>
      <c r="D19378" t="s">
        <v>24</v>
      </c>
      <c r="E19378" t="s">
        <v>5</v>
      </c>
      <c r="F19378" t="s">
        <v>32</v>
      </c>
      <c r="G19378">
        <v>106943.265625</v>
      </c>
      <c r="H19378">
        <v>30485.29296875</v>
      </c>
      <c r="I19378">
        <v>29763.830078125</v>
      </c>
      <c r="J19378">
        <v>133313.8125</v>
      </c>
      <c r="L19378" s="51">
        <v>51501</v>
      </c>
      <c r="M19378">
        <v>17</v>
      </c>
      <c r="N19378">
        <v>70933.8359375</v>
      </c>
    </row>
    <row r="19379" spans="1:14" x14ac:dyDescent="0.25">
      <c r="A19379" s="21" t="str">
        <f t="shared" si="302"/>
        <v>MOW L3C FAAA_2041</v>
      </c>
      <c r="B19379" t="s">
        <v>130</v>
      </c>
      <c r="C19379" t="s">
        <v>142</v>
      </c>
      <c r="D19379" t="s">
        <v>24</v>
      </c>
      <c r="E19379" t="s">
        <v>5</v>
      </c>
      <c r="F19379" t="s">
        <v>32</v>
      </c>
      <c r="G19379">
        <v>85325.3359375</v>
      </c>
      <c r="H19379">
        <v>16762.123046875</v>
      </c>
      <c r="I19379">
        <v>29534.568359375</v>
      </c>
      <c r="J19379">
        <v>0</v>
      </c>
      <c r="L19379" s="51">
        <v>51866</v>
      </c>
      <c r="M19379">
        <v>18</v>
      </c>
      <c r="N19379">
        <v>53570.9296875</v>
      </c>
    </row>
    <row r="19380" spans="1:14" x14ac:dyDescent="0.25">
      <c r="A19380" s="21" t="str">
        <f t="shared" si="302"/>
        <v>MOW L3C FAAA_2042</v>
      </c>
      <c r="B19380" t="s">
        <v>130</v>
      </c>
      <c r="C19380" t="s">
        <v>142</v>
      </c>
      <c r="D19380" t="s">
        <v>24</v>
      </c>
      <c r="E19380" t="s">
        <v>5</v>
      </c>
      <c r="F19380" t="s">
        <v>32</v>
      </c>
      <c r="G19380">
        <v>65759.71875</v>
      </c>
      <c r="H19380">
        <v>1870.4747314453125</v>
      </c>
      <c r="I19380">
        <v>30464.568359375</v>
      </c>
      <c r="J19380">
        <v>0</v>
      </c>
      <c r="L19380" s="51">
        <v>52231</v>
      </c>
      <c r="M19380">
        <v>19</v>
      </c>
      <c r="N19380">
        <v>32580.02734375</v>
      </c>
    </row>
    <row r="19381" spans="1:14" x14ac:dyDescent="0.25">
      <c r="A19381" s="21" t="str">
        <f t="shared" si="302"/>
        <v>MOW L3C FAAA_2043</v>
      </c>
      <c r="B19381" t="s">
        <v>130</v>
      </c>
      <c r="C19381" t="s">
        <v>142</v>
      </c>
      <c r="D19381" t="s">
        <v>24</v>
      </c>
      <c r="E19381" t="s">
        <v>5</v>
      </c>
      <c r="F19381" t="s">
        <v>32</v>
      </c>
      <c r="G19381">
        <v>45201.99609375</v>
      </c>
      <c r="H19381">
        <v>282.669189453125</v>
      </c>
      <c r="I19381">
        <v>155296.796875</v>
      </c>
      <c r="J19381">
        <v>0</v>
      </c>
      <c r="L19381" s="51">
        <v>52596</v>
      </c>
      <c r="M19381">
        <v>20</v>
      </c>
      <c r="N19381">
        <v>33531.359375</v>
      </c>
    </row>
    <row r="19382" spans="1:14" x14ac:dyDescent="0.25">
      <c r="A19382" s="21" t="str">
        <f t="shared" si="302"/>
        <v>MOW L3C FAAA_2024</v>
      </c>
      <c r="B19382" t="s">
        <v>130</v>
      </c>
      <c r="C19382" t="s">
        <v>142</v>
      </c>
      <c r="D19382" t="s">
        <v>24</v>
      </c>
      <c r="E19382" t="s">
        <v>5</v>
      </c>
      <c r="F19382" t="s">
        <v>8</v>
      </c>
      <c r="G19382">
        <v>0</v>
      </c>
      <c r="H19382">
        <v>0</v>
      </c>
      <c r="I19382">
        <v>0</v>
      </c>
      <c r="J19382">
        <v>0</v>
      </c>
      <c r="L19382" s="51">
        <v>45657</v>
      </c>
      <c r="M19382">
        <v>1</v>
      </c>
      <c r="N19382">
        <v>0</v>
      </c>
    </row>
    <row r="19383" spans="1:14" x14ac:dyDescent="0.25">
      <c r="A19383" s="21" t="str">
        <f t="shared" si="302"/>
        <v>MOW L3C FAAA_2025</v>
      </c>
      <c r="B19383" t="s">
        <v>130</v>
      </c>
      <c r="C19383" t="s">
        <v>142</v>
      </c>
      <c r="D19383" t="s">
        <v>24</v>
      </c>
      <c r="E19383" t="s">
        <v>5</v>
      </c>
      <c r="F19383" t="s">
        <v>8</v>
      </c>
      <c r="G19383">
        <v>0</v>
      </c>
      <c r="H19383">
        <v>0</v>
      </c>
      <c r="I19383">
        <v>0</v>
      </c>
      <c r="J19383">
        <v>0</v>
      </c>
      <c r="L19383" s="51">
        <v>46022</v>
      </c>
      <c r="M19383">
        <v>2</v>
      </c>
      <c r="N19383">
        <v>0</v>
      </c>
    </row>
    <row r="19384" spans="1:14" x14ac:dyDescent="0.25">
      <c r="A19384" s="21" t="str">
        <f t="shared" si="302"/>
        <v>MOW L3C FAAA_2026</v>
      </c>
      <c r="B19384" t="s">
        <v>130</v>
      </c>
      <c r="C19384" t="s">
        <v>142</v>
      </c>
      <c r="D19384" t="s">
        <v>24</v>
      </c>
      <c r="E19384" t="s">
        <v>5</v>
      </c>
      <c r="F19384" t="s">
        <v>8</v>
      </c>
      <c r="G19384">
        <v>0</v>
      </c>
      <c r="H19384">
        <v>0</v>
      </c>
      <c r="I19384">
        <v>0</v>
      </c>
      <c r="J19384">
        <v>0</v>
      </c>
      <c r="L19384" s="51">
        <v>46387</v>
      </c>
      <c r="M19384">
        <v>3</v>
      </c>
      <c r="N19384">
        <v>0</v>
      </c>
    </row>
    <row r="19385" spans="1:14" x14ac:dyDescent="0.25">
      <c r="A19385" s="21" t="str">
        <f t="shared" si="302"/>
        <v>MOW L3C FAAA_2027</v>
      </c>
      <c r="B19385" t="s">
        <v>130</v>
      </c>
      <c r="C19385" t="s">
        <v>142</v>
      </c>
      <c r="D19385" t="s">
        <v>24</v>
      </c>
      <c r="E19385" t="s">
        <v>5</v>
      </c>
      <c r="F19385" t="s">
        <v>8</v>
      </c>
      <c r="G19385">
        <v>0</v>
      </c>
      <c r="H19385">
        <v>0</v>
      </c>
      <c r="I19385">
        <v>0</v>
      </c>
      <c r="J19385">
        <v>0</v>
      </c>
      <c r="L19385" s="51">
        <v>46752</v>
      </c>
      <c r="M19385">
        <v>4</v>
      </c>
      <c r="N19385">
        <v>0</v>
      </c>
    </row>
    <row r="19386" spans="1:14" x14ac:dyDescent="0.25">
      <c r="A19386" s="21" t="str">
        <f t="shared" si="302"/>
        <v>MOW L3C FAAA_2028</v>
      </c>
      <c r="B19386" t="s">
        <v>130</v>
      </c>
      <c r="C19386" t="s">
        <v>142</v>
      </c>
      <c r="D19386" t="s">
        <v>24</v>
      </c>
      <c r="E19386" t="s">
        <v>5</v>
      </c>
      <c r="F19386" t="s">
        <v>8</v>
      </c>
      <c r="G19386">
        <v>0</v>
      </c>
      <c r="H19386">
        <v>0</v>
      </c>
      <c r="I19386">
        <v>0</v>
      </c>
      <c r="J19386">
        <v>0</v>
      </c>
      <c r="L19386" s="51">
        <v>47118</v>
      </c>
      <c r="M19386">
        <v>5</v>
      </c>
      <c r="N19386">
        <v>0</v>
      </c>
    </row>
    <row r="19387" spans="1:14" x14ac:dyDescent="0.25">
      <c r="A19387" s="21" t="str">
        <f t="shared" si="302"/>
        <v>MOW L3C FAAA_2029</v>
      </c>
      <c r="B19387" t="s">
        <v>130</v>
      </c>
      <c r="C19387" t="s">
        <v>142</v>
      </c>
      <c r="D19387" t="s">
        <v>24</v>
      </c>
      <c r="E19387" t="s">
        <v>5</v>
      </c>
      <c r="F19387" t="s">
        <v>8</v>
      </c>
      <c r="G19387">
        <v>0</v>
      </c>
      <c r="H19387">
        <v>0</v>
      </c>
      <c r="I19387">
        <v>0</v>
      </c>
      <c r="J19387">
        <v>0</v>
      </c>
      <c r="L19387" s="51">
        <v>47483</v>
      </c>
      <c r="M19387">
        <v>6</v>
      </c>
      <c r="N19387">
        <v>0</v>
      </c>
    </row>
    <row r="19388" spans="1:14" x14ac:dyDescent="0.25">
      <c r="A19388" s="21" t="str">
        <f t="shared" si="302"/>
        <v>MOW L3C FAAA_2030</v>
      </c>
      <c r="B19388" t="s">
        <v>130</v>
      </c>
      <c r="C19388" t="s">
        <v>142</v>
      </c>
      <c r="D19388" t="s">
        <v>24</v>
      </c>
      <c r="E19388" t="s">
        <v>5</v>
      </c>
      <c r="F19388" t="s">
        <v>8</v>
      </c>
      <c r="G19388">
        <v>0</v>
      </c>
      <c r="H19388">
        <v>0</v>
      </c>
      <c r="I19388">
        <v>0</v>
      </c>
      <c r="J19388">
        <v>0</v>
      </c>
      <c r="L19388" s="51">
        <v>47848</v>
      </c>
      <c r="M19388">
        <v>7</v>
      </c>
      <c r="N19388">
        <v>0</v>
      </c>
    </row>
    <row r="19389" spans="1:14" x14ac:dyDescent="0.25">
      <c r="A19389" s="21" t="str">
        <f t="shared" si="302"/>
        <v>MOW L3C FAAA_2031</v>
      </c>
      <c r="B19389" t="s">
        <v>130</v>
      </c>
      <c r="C19389" t="s">
        <v>142</v>
      </c>
      <c r="D19389" t="s">
        <v>24</v>
      </c>
      <c r="E19389" t="s">
        <v>5</v>
      </c>
      <c r="F19389" t="s">
        <v>8</v>
      </c>
      <c r="G19389">
        <v>0</v>
      </c>
      <c r="H19389">
        <v>0</v>
      </c>
      <c r="I19389">
        <v>0</v>
      </c>
      <c r="J19389">
        <v>0</v>
      </c>
      <c r="L19389" s="51">
        <v>48213</v>
      </c>
      <c r="M19389">
        <v>8</v>
      </c>
      <c r="N19389">
        <v>0</v>
      </c>
    </row>
    <row r="19390" spans="1:14" x14ac:dyDescent="0.25">
      <c r="A19390" s="21" t="str">
        <f t="shared" si="302"/>
        <v>MOW L3C FAAA_2032</v>
      </c>
      <c r="B19390" t="s">
        <v>130</v>
      </c>
      <c r="C19390" t="s">
        <v>142</v>
      </c>
      <c r="D19390" t="s">
        <v>24</v>
      </c>
      <c r="E19390" t="s">
        <v>5</v>
      </c>
      <c r="F19390" t="s">
        <v>8</v>
      </c>
      <c r="G19390">
        <v>0</v>
      </c>
      <c r="H19390">
        <v>0</v>
      </c>
      <c r="I19390">
        <v>0</v>
      </c>
      <c r="J19390">
        <v>0</v>
      </c>
      <c r="L19390" s="51">
        <v>48579</v>
      </c>
      <c r="M19390">
        <v>9</v>
      </c>
      <c r="N19390">
        <v>0</v>
      </c>
    </row>
    <row r="19391" spans="1:14" x14ac:dyDescent="0.25">
      <c r="A19391" s="21" t="str">
        <f t="shared" si="302"/>
        <v>MOW L3C FAAA_2033</v>
      </c>
      <c r="B19391" t="s">
        <v>130</v>
      </c>
      <c r="C19391" t="s">
        <v>142</v>
      </c>
      <c r="D19391" t="s">
        <v>24</v>
      </c>
      <c r="E19391" t="s">
        <v>5</v>
      </c>
      <c r="F19391" t="s">
        <v>8</v>
      </c>
      <c r="G19391">
        <v>0</v>
      </c>
      <c r="H19391">
        <v>0</v>
      </c>
      <c r="I19391">
        <v>0</v>
      </c>
      <c r="J19391">
        <v>0</v>
      </c>
      <c r="L19391" s="51">
        <v>48944</v>
      </c>
      <c r="M19391">
        <v>10</v>
      </c>
      <c r="N19391">
        <v>0</v>
      </c>
    </row>
    <row r="19392" spans="1:14" x14ac:dyDescent="0.25">
      <c r="A19392" s="21" t="str">
        <f t="shared" si="302"/>
        <v>MOW L3C FAAA_2034</v>
      </c>
      <c r="B19392" t="s">
        <v>130</v>
      </c>
      <c r="C19392" t="s">
        <v>142</v>
      </c>
      <c r="D19392" t="s">
        <v>24</v>
      </c>
      <c r="E19392" t="s">
        <v>5</v>
      </c>
      <c r="F19392" t="s">
        <v>8</v>
      </c>
      <c r="G19392">
        <v>0</v>
      </c>
      <c r="H19392">
        <v>0</v>
      </c>
      <c r="I19392">
        <v>0</v>
      </c>
      <c r="J19392">
        <v>0</v>
      </c>
      <c r="L19392" s="51">
        <v>49309</v>
      </c>
      <c r="M19392">
        <v>11</v>
      </c>
      <c r="N19392">
        <v>0</v>
      </c>
    </row>
    <row r="19393" spans="1:14" x14ac:dyDescent="0.25">
      <c r="A19393" s="21" t="str">
        <f t="shared" si="302"/>
        <v>MOW L3C FAAA_2035</v>
      </c>
      <c r="B19393" t="s">
        <v>130</v>
      </c>
      <c r="C19393" t="s">
        <v>142</v>
      </c>
      <c r="D19393" t="s">
        <v>24</v>
      </c>
      <c r="E19393" t="s">
        <v>5</v>
      </c>
      <c r="F19393" t="s">
        <v>8</v>
      </c>
      <c r="G19393">
        <v>0</v>
      </c>
      <c r="H19393">
        <v>0</v>
      </c>
      <c r="I19393">
        <v>0</v>
      </c>
      <c r="J19393">
        <v>0</v>
      </c>
      <c r="L19393" s="51">
        <v>49674</v>
      </c>
      <c r="M19393">
        <v>12</v>
      </c>
      <c r="N19393">
        <v>0</v>
      </c>
    </row>
    <row r="19394" spans="1:14" x14ac:dyDescent="0.25">
      <c r="A19394" s="21" t="str">
        <f t="shared" ref="A19394:A19457" si="303">B19394&amp;" "&amp;D19394&amp;" "&amp;C19394&amp;"_"&amp;YEAR(L19394)</f>
        <v>MOW L3C FAAA_2036</v>
      </c>
      <c r="B19394" t="s">
        <v>130</v>
      </c>
      <c r="C19394" t="s">
        <v>142</v>
      </c>
      <c r="D19394" t="s">
        <v>24</v>
      </c>
      <c r="E19394" t="s">
        <v>5</v>
      </c>
      <c r="F19394" t="s">
        <v>8</v>
      </c>
      <c r="G19394">
        <v>0</v>
      </c>
      <c r="H19394">
        <v>0</v>
      </c>
      <c r="I19394">
        <v>0</v>
      </c>
      <c r="J19394">
        <v>0</v>
      </c>
      <c r="L19394" s="51">
        <v>50040</v>
      </c>
      <c r="M19394">
        <v>13</v>
      </c>
      <c r="N19394">
        <v>0</v>
      </c>
    </row>
    <row r="19395" spans="1:14" x14ac:dyDescent="0.25">
      <c r="A19395" s="21" t="str">
        <f t="shared" si="303"/>
        <v>MOW L3C FAAA_2037</v>
      </c>
      <c r="B19395" t="s">
        <v>130</v>
      </c>
      <c r="C19395" t="s">
        <v>142</v>
      </c>
      <c r="D19395" t="s">
        <v>24</v>
      </c>
      <c r="E19395" t="s">
        <v>5</v>
      </c>
      <c r="F19395" t="s">
        <v>8</v>
      </c>
      <c r="G19395">
        <v>0</v>
      </c>
      <c r="H19395">
        <v>0</v>
      </c>
      <c r="I19395">
        <v>0</v>
      </c>
      <c r="J19395">
        <v>0</v>
      </c>
      <c r="L19395" s="51">
        <v>50405</v>
      </c>
      <c r="M19395">
        <v>14</v>
      </c>
      <c r="N19395">
        <v>0</v>
      </c>
    </row>
    <row r="19396" spans="1:14" x14ac:dyDescent="0.25">
      <c r="A19396" s="21" t="str">
        <f t="shared" si="303"/>
        <v>MOW L3C FAAA_2038</v>
      </c>
      <c r="B19396" t="s">
        <v>130</v>
      </c>
      <c r="C19396" t="s">
        <v>142</v>
      </c>
      <c r="D19396" t="s">
        <v>24</v>
      </c>
      <c r="E19396" t="s">
        <v>5</v>
      </c>
      <c r="F19396" t="s">
        <v>8</v>
      </c>
      <c r="G19396">
        <v>0</v>
      </c>
      <c r="H19396">
        <v>0</v>
      </c>
      <c r="I19396">
        <v>0</v>
      </c>
      <c r="J19396">
        <v>0</v>
      </c>
      <c r="L19396" s="51">
        <v>50770</v>
      </c>
      <c r="M19396">
        <v>15</v>
      </c>
      <c r="N19396">
        <v>0</v>
      </c>
    </row>
    <row r="19397" spans="1:14" x14ac:dyDescent="0.25">
      <c r="A19397" s="21" t="str">
        <f t="shared" si="303"/>
        <v>MOW L3C FAAA_2039</v>
      </c>
      <c r="B19397" t="s">
        <v>130</v>
      </c>
      <c r="C19397" t="s">
        <v>142</v>
      </c>
      <c r="D19397" t="s">
        <v>24</v>
      </c>
      <c r="E19397" t="s">
        <v>5</v>
      </c>
      <c r="F19397" t="s">
        <v>8</v>
      </c>
      <c r="G19397">
        <v>0</v>
      </c>
      <c r="H19397">
        <v>0</v>
      </c>
      <c r="I19397">
        <v>0</v>
      </c>
      <c r="J19397">
        <v>0</v>
      </c>
      <c r="L19397" s="51">
        <v>51135</v>
      </c>
      <c r="M19397">
        <v>16</v>
      </c>
      <c r="N19397">
        <v>0</v>
      </c>
    </row>
    <row r="19398" spans="1:14" x14ac:dyDescent="0.25">
      <c r="A19398" s="21" t="str">
        <f t="shared" si="303"/>
        <v>MOW L3C FAAA_2040</v>
      </c>
      <c r="B19398" t="s">
        <v>130</v>
      </c>
      <c r="C19398" t="s">
        <v>142</v>
      </c>
      <c r="D19398" t="s">
        <v>24</v>
      </c>
      <c r="E19398" t="s">
        <v>5</v>
      </c>
      <c r="F19398" t="s">
        <v>8</v>
      </c>
      <c r="G19398">
        <v>0</v>
      </c>
      <c r="H19398">
        <v>0</v>
      </c>
      <c r="I19398">
        <v>0</v>
      </c>
      <c r="J19398">
        <v>0</v>
      </c>
      <c r="L19398" s="51">
        <v>51501</v>
      </c>
      <c r="M19398">
        <v>17</v>
      </c>
      <c r="N19398">
        <v>0</v>
      </c>
    </row>
    <row r="19399" spans="1:14" x14ac:dyDescent="0.25">
      <c r="A19399" s="21" t="str">
        <f t="shared" si="303"/>
        <v>MOW L3C FAAA_2041</v>
      </c>
      <c r="B19399" t="s">
        <v>130</v>
      </c>
      <c r="C19399" t="s">
        <v>142</v>
      </c>
      <c r="D19399" t="s">
        <v>24</v>
      </c>
      <c r="E19399" t="s">
        <v>5</v>
      </c>
      <c r="F19399" t="s">
        <v>8</v>
      </c>
      <c r="G19399">
        <v>0</v>
      </c>
      <c r="H19399">
        <v>0</v>
      </c>
      <c r="I19399">
        <v>0</v>
      </c>
      <c r="J19399">
        <v>0</v>
      </c>
      <c r="L19399" s="51">
        <v>51866</v>
      </c>
      <c r="M19399">
        <v>18</v>
      </c>
      <c r="N19399">
        <v>0</v>
      </c>
    </row>
    <row r="19400" spans="1:14" x14ac:dyDescent="0.25">
      <c r="A19400" s="21" t="str">
        <f t="shared" si="303"/>
        <v>MOW L3C FAAA_2042</v>
      </c>
      <c r="B19400" t="s">
        <v>130</v>
      </c>
      <c r="C19400" t="s">
        <v>142</v>
      </c>
      <c r="D19400" t="s">
        <v>24</v>
      </c>
      <c r="E19400" t="s">
        <v>5</v>
      </c>
      <c r="F19400" t="s">
        <v>8</v>
      </c>
      <c r="G19400">
        <v>0</v>
      </c>
      <c r="H19400">
        <v>0</v>
      </c>
      <c r="I19400">
        <v>0</v>
      </c>
      <c r="J19400">
        <v>0</v>
      </c>
      <c r="L19400" s="51">
        <v>52231</v>
      </c>
      <c r="M19400">
        <v>19</v>
      </c>
      <c r="N19400">
        <v>0</v>
      </c>
    </row>
    <row r="19401" spans="1:14" x14ac:dyDescent="0.25">
      <c r="A19401" s="21" t="str">
        <f t="shared" si="303"/>
        <v>MOW L3C FAAA_2043</v>
      </c>
      <c r="B19401" t="s">
        <v>130</v>
      </c>
      <c r="C19401" t="s">
        <v>142</v>
      </c>
      <c r="D19401" t="s">
        <v>24</v>
      </c>
      <c r="E19401" t="s">
        <v>5</v>
      </c>
      <c r="F19401" t="s">
        <v>8</v>
      </c>
      <c r="G19401">
        <v>0</v>
      </c>
      <c r="H19401">
        <v>0</v>
      </c>
      <c r="I19401">
        <v>0</v>
      </c>
      <c r="J19401">
        <v>0</v>
      </c>
      <c r="L19401" s="51">
        <v>52596</v>
      </c>
      <c r="M19401">
        <v>20</v>
      </c>
      <c r="N19401">
        <v>0</v>
      </c>
    </row>
    <row r="19402" spans="1:14" x14ac:dyDescent="0.25">
      <c r="A19402" s="21" t="str">
        <f t="shared" si="303"/>
        <v>MOW LBC FAAA_2024</v>
      </c>
      <c r="B19402" t="s">
        <v>130</v>
      </c>
      <c r="C19402" t="s">
        <v>142</v>
      </c>
      <c r="D19402" t="s">
        <v>82</v>
      </c>
      <c r="E19402" t="s">
        <v>29</v>
      </c>
      <c r="F19402" t="s">
        <v>28</v>
      </c>
      <c r="K19402">
        <v>0</v>
      </c>
      <c r="L19402" s="51">
        <v>45657</v>
      </c>
      <c r="M19402">
        <v>1</v>
      </c>
    </row>
    <row r="19403" spans="1:14" x14ac:dyDescent="0.25">
      <c r="A19403" s="21" t="str">
        <f t="shared" si="303"/>
        <v>MOW LBC FAAA_2025</v>
      </c>
      <c r="B19403" t="s">
        <v>130</v>
      </c>
      <c r="C19403" t="s">
        <v>142</v>
      </c>
      <c r="D19403" t="s">
        <v>82</v>
      </c>
      <c r="E19403" t="s">
        <v>29</v>
      </c>
      <c r="F19403" t="s">
        <v>28</v>
      </c>
      <c r="K19403">
        <v>0</v>
      </c>
      <c r="L19403" s="51">
        <v>46022</v>
      </c>
      <c r="M19403">
        <v>2</v>
      </c>
    </row>
    <row r="19404" spans="1:14" x14ac:dyDescent="0.25">
      <c r="A19404" s="21" t="str">
        <f t="shared" si="303"/>
        <v>MOW LBC FAAA_2026</v>
      </c>
      <c r="B19404" t="s">
        <v>130</v>
      </c>
      <c r="C19404" t="s">
        <v>142</v>
      </c>
      <c r="D19404" t="s">
        <v>82</v>
      </c>
      <c r="E19404" t="s">
        <v>29</v>
      </c>
      <c r="F19404" t="s">
        <v>28</v>
      </c>
      <c r="K19404">
        <v>0</v>
      </c>
      <c r="L19404" s="51">
        <v>46387</v>
      </c>
      <c r="M19404">
        <v>3</v>
      </c>
    </row>
    <row r="19405" spans="1:14" x14ac:dyDescent="0.25">
      <c r="A19405" s="21" t="str">
        <f t="shared" si="303"/>
        <v>MOW LBC FAAA_2027</v>
      </c>
      <c r="B19405" t="s">
        <v>130</v>
      </c>
      <c r="C19405" t="s">
        <v>142</v>
      </c>
      <c r="D19405" t="s">
        <v>82</v>
      </c>
      <c r="E19405" t="s">
        <v>29</v>
      </c>
      <c r="F19405" t="s">
        <v>28</v>
      </c>
      <c r="K19405">
        <v>0</v>
      </c>
      <c r="L19405" s="51">
        <v>46752</v>
      </c>
      <c r="M19405">
        <v>4</v>
      </c>
    </row>
    <row r="19406" spans="1:14" x14ac:dyDescent="0.25">
      <c r="A19406" s="21" t="str">
        <f t="shared" si="303"/>
        <v>MOW LBC FAAA_2028</v>
      </c>
      <c r="B19406" t="s">
        <v>130</v>
      </c>
      <c r="C19406" t="s">
        <v>142</v>
      </c>
      <c r="D19406" t="s">
        <v>82</v>
      </c>
      <c r="E19406" t="s">
        <v>29</v>
      </c>
      <c r="F19406" t="s">
        <v>28</v>
      </c>
      <c r="K19406">
        <v>0</v>
      </c>
      <c r="L19406" s="51">
        <v>47118</v>
      </c>
      <c r="M19406">
        <v>5</v>
      </c>
    </row>
    <row r="19407" spans="1:14" x14ac:dyDescent="0.25">
      <c r="A19407" s="21" t="str">
        <f t="shared" si="303"/>
        <v>MOW LBC FAAA_2029</v>
      </c>
      <c r="B19407" t="s">
        <v>130</v>
      </c>
      <c r="C19407" t="s">
        <v>142</v>
      </c>
      <c r="D19407" t="s">
        <v>82</v>
      </c>
      <c r="E19407" t="s">
        <v>29</v>
      </c>
      <c r="F19407" t="s">
        <v>28</v>
      </c>
      <c r="K19407">
        <v>0</v>
      </c>
      <c r="L19407" s="51">
        <v>47483</v>
      </c>
      <c r="M19407">
        <v>6</v>
      </c>
    </row>
    <row r="19408" spans="1:14" x14ac:dyDescent="0.25">
      <c r="A19408" s="21" t="str">
        <f t="shared" si="303"/>
        <v>MOW LBC FAAA_2030</v>
      </c>
      <c r="B19408" t="s">
        <v>130</v>
      </c>
      <c r="C19408" t="s">
        <v>142</v>
      </c>
      <c r="D19408" t="s">
        <v>82</v>
      </c>
      <c r="E19408" t="s">
        <v>29</v>
      </c>
      <c r="F19408" t="s">
        <v>28</v>
      </c>
      <c r="K19408">
        <v>0</v>
      </c>
      <c r="L19408" s="51">
        <v>47848</v>
      </c>
      <c r="M19408">
        <v>7</v>
      </c>
    </row>
    <row r="19409" spans="1:13" x14ac:dyDescent="0.25">
      <c r="A19409" s="21" t="str">
        <f t="shared" si="303"/>
        <v>MOW LBC FAAA_2031</v>
      </c>
      <c r="B19409" t="s">
        <v>130</v>
      </c>
      <c r="C19409" t="s">
        <v>142</v>
      </c>
      <c r="D19409" t="s">
        <v>82</v>
      </c>
      <c r="E19409" t="s">
        <v>29</v>
      </c>
      <c r="F19409" t="s">
        <v>28</v>
      </c>
      <c r="K19409">
        <v>0</v>
      </c>
      <c r="L19409" s="51">
        <v>48213</v>
      </c>
      <c r="M19409">
        <v>8</v>
      </c>
    </row>
    <row r="19410" spans="1:13" x14ac:dyDescent="0.25">
      <c r="A19410" s="21" t="str">
        <f t="shared" si="303"/>
        <v>MOW LBC FAAA_2032</v>
      </c>
      <c r="B19410" t="s">
        <v>130</v>
      </c>
      <c r="C19410" t="s">
        <v>142</v>
      </c>
      <c r="D19410" t="s">
        <v>82</v>
      </c>
      <c r="E19410" t="s">
        <v>29</v>
      </c>
      <c r="F19410" t="s">
        <v>28</v>
      </c>
      <c r="K19410">
        <v>0</v>
      </c>
      <c r="L19410" s="51">
        <v>48579</v>
      </c>
      <c r="M19410">
        <v>9</v>
      </c>
    </row>
    <row r="19411" spans="1:13" x14ac:dyDescent="0.25">
      <c r="A19411" s="21" t="str">
        <f t="shared" si="303"/>
        <v>MOW LBC FAAA_2033</v>
      </c>
      <c r="B19411" t="s">
        <v>130</v>
      </c>
      <c r="C19411" t="s">
        <v>142</v>
      </c>
      <c r="D19411" t="s">
        <v>82</v>
      </c>
      <c r="E19411" t="s">
        <v>29</v>
      </c>
      <c r="F19411" t="s">
        <v>28</v>
      </c>
      <c r="K19411">
        <v>0</v>
      </c>
      <c r="L19411" s="51">
        <v>48944</v>
      </c>
      <c r="M19411">
        <v>10</v>
      </c>
    </row>
    <row r="19412" spans="1:13" x14ac:dyDescent="0.25">
      <c r="A19412" s="21" t="str">
        <f t="shared" si="303"/>
        <v>MOW LBC FAAA_2034</v>
      </c>
      <c r="B19412" t="s">
        <v>130</v>
      </c>
      <c r="C19412" t="s">
        <v>142</v>
      </c>
      <c r="D19412" t="s">
        <v>82</v>
      </c>
      <c r="E19412" t="s">
        <v>29</v>
      </c>
      <c r="F19412" t="s">
        <v>28</v>
      </c>
      <c r="K19412">
        <v>0</v>
      </c>
      <c r="L19412" s="51">
        <v>49309</v>
      </c>
      <c r="M19412">
        <v>11</v>
      </c>
    </row>
    <row r="19413" spans="1:13" x14ac:dyDescent="0.25">
      <c r="A19413" s="21" t="str">
        <f t="shared" si="303"/>
        <v>MOW LBC FAAA_2035</v>
      </c>
      <c r="B19413" t="s">
        <v>130</v>
      </c>
      <c r="C19413" t="s">
        <v>142</v>
      </c>
      <c r="D19413" t="s">
        <v>82</v>
      </c>
      <c r="E19413" t="s">
        <v>29</v>
      </c>
      <c r="F19413" t="s">
        <v>28</v>
      </c>
      <c r="K19413">
        <v>0</v>
      </c>
      <c r="L19413" s="51">
        <v>49674</v>
      </c>
      <c r="M19413">
        <v>12</v>
      </c>
    </row>
    <row r="19414" spans="1:13" x14ac:dyDescent="0.25">
      <c r="A19414" s="21" t="str">
        <f t="shared" si="303"/>
        <v>MOW LBC FAAA_2036</v>
      </c>
      <c r="B19414" t="s">
        <v>130</v>
      </c>
      <c r="C19414" t="s">
        <v>142</v>
      </c>
      <c r="D19414" t="s">
        <v>82</v>
      </c>
      <c r="E19414" t="s">
        <v>29</v>
      </c>
      <c r="F19414" t="s">
        <v>28</v>
      </c>
      <c r="K19414">
        <v>0</v>
      </c>
      <c r="L19414" s="51">
        <v>50040</v>
      </c>
      <c r="M19414">
        <v>13</v>
      </c>
    </row>
    <row r="19415" spans="1:13" x14ac:dyDescent="0.25">
      <c r="A19415" s="21" t="str">
        <f t="shared" si="303"/>
        <v>MOW LBC FAAA_2037</v>
      </c>
      <c r="B19415" t="s">
        <v>130</v>
      </c>
      <c r="C19415" t="s">
        <v>142</v>
      </c>
      <c r="D19415" t="s">
        <v>82</v>
      </c>
      <c r="E19415" t="s">
        <v>29</v>
      </c>
      <c r="F19415" t="s">
        <v>28</v>
      </c>
      <c r="K19415">
        <v>0</v>
      </c>
      <c r="L19415" s="51">
        <v>50405</v>
      </c>
      <c r="M19415">
        <v>14</v>
      </c>
    </row>
    <row r="19416" spans="1:13" x14ac:dyDescent="0.25">
      <c r="A19416" s="21" t="str">
        <f t="shared" si="303"/>
        <v>MOW LBC FAAA_2038</v>
      </c>
      <c r="B19416" t="s">
        <v>130</v>
      </c>
      <c r="C19416" t="s">
        <v>142</v>
      </c>
      <c r="D19416" t="s">
        <v>82</v>
      </c>
      <c r="E19416" t="s">
        <v>29</v>
      </c>
      <c r="F19416" t="s">
        <v>28</v>
      </c>
      <c r="K19416">
        <v>0</v>
      </c>
      <c r="L19416" s="51">
        <v>50770</v>
      </c>
      <c r="M19416">
        <v>15</v>
      </c>
    </row>
    <row r="19417" spans="1:13" x14ac:dyDescent="0.25">
      <c r="A19417" s="21" t="str">
        <f t="shared" si="303"/>
        <v>MOW LBC FAAA_2039</v>
      </c>
      <c r="B19417" t="s">
        <v>130</v>
      </c>
      <c r="C19417" t="s">
        <v>142</v>
      </c>
      <c r="D19417" t="s">
        <v>82</v>
      </c>
      <c r="E19417" t="s">
        <v>29</v>
      </c>
      <c r="F19417" t="s">
        <v>28</v>
      </c>
      <c r="K19417">
        <v>0</v>
      </c>
      <c r="L19417" s="51">
        <v>51135</v>
      </c>
      <c r="M19417">
        <v>16</v>
      </c>
    </row>
    <row r="19418" spans="1:13" x14ac:dyDescent="0.25">
      <c r="A19418" s="21" t="str">
        <f t="shared" si="303"/>
        <v>MOW LBC FAAA_2040</v>
      </c>
      <c r="B19418" t="s">
        <v>130</v>
      </c>
      <c r="C19418" t="s">
        <v>142</v>
      </c>
      <c r="D19418" t="s">
        <v>82</v>
      </c>
      <c r="E19418" t="s">
        <v>29</v>
      </c>
      <c r="F19418" t="s">
        <v>28</v>
      </c>
      <c r="K19418">
        <v>5755.9560546875</v>
      </c>
      <c r="L19418" s="51">
        <v>51501</v>
      </c>
      <c r="M19418">
        <v>17</v>
      </c>
    </row>
    <row r="19419" spans="1:13" x14ac:dyDescent="0.25">
      <c r="A19419" s="21" t="str">
        <f t="shared" si="303"/>
        <v>MOW LBC FAAA_2041</v>
      </c>
      <c r="B19419" t="s">
        <v>130</v>
      </c>
      <c r="C19419" t="s">
        <v>142</v>
      </c>
      <c r="D19419" t="s">
        <v>82</v>
      </c>
      <c r="E19419" t="s">
        <v>29</v>
      </c>
      <c r="F19419" t="s">
        <v>28</v>
      </c>
      <c r="K19419">
        <v>2499.523193359375</v>
      </c>
      <c r="L19419" s="51">
        <v>51866</v>
      </c>
      <c r="M19419">
        <v>18</v>
      </c>
    </row>
    <row r="19420" spans="1:13" x14ac:dyDescent="0.25">
      <c r="A19420" s="21" t="str">
        <f t="shared" si="303"/>
        <v>MOW LBC FAAA_2042</v>
      </c>
      <c r="B19420" t="s">
        <v>130</v>
      </c>
      <c r="C19420" t="s">
        <v>142</v>
      </c>
      <c r="D19420" t="s">
        <v>82</v>
      </c>
      <c r="E19420" t="s">
        <v>29</v>
      </c>
      <c r="F19420" t="s">
        <v>28</v>
      </c>
      <c r="K19420">
        <v>5696.220703125</v>
      </c>
      <c r="L19420" s="51">
        <v>52231</v>
      </c>
      <c r="M19420">
        <v>19</v>
      </c>
    </row>
    <row r="19421" spans="1:13" x14ac:dyDescent="0.25">
      <c r="A19421" s="21" t="str">
        <f t="shared" si="303"/>
        <v>MOW LBC FAAA_2043</v>
      </c>
      <c r="B19421" t="s">
        <v>130</v>
      </c>
      <c r="C19421" t="s">
        <v>142</v>
      </c>
      <c r="D19421" t="s">
        <v>82</v>
      </c>
      <c r="E19421" t="s">
        <v>29</v>
      </c>
      <c r="F19421" t="s">
        <v>28</v>
      </c>
      <c r="K19421">
        <v>10514.1845703125</v>
      </c>
      <c r="L19421" s="51">
        <v>52596</v>
      </c>
      <c r="M19421">
        <v>20</v>
      </c>
    </row>
    <row r="19422" spans="1:13" x14ac:dyDescent="0.25">
      <c r="A19422" s="21" t="str">
        <f t="shared" si="303"/>
        <v>MOW LBC FAAA_2024</v>
      </c>
      <c r="B19422" t="s">
        <v>130</v>
      </c>
      <c r="C19422" t="s">
        <v>142</v>
      </c>
      <c r="D19422" t="s">
        <v>82</v>
      </c>
      <c r="E19422" t="s">
        <v>29</v>
      </c>
      <c r="F19422" t="s">
        <v>31</v>
      </c>
      <c r="K19422">
        <v>0</v>
      </c>
      <c r="L19422" s="51">
        <v>45657</v>
      </c>
      <c r="M19422">
        <v>1</v>
      </c>
    </row>
    <row r="19423" spans="1:13" x14ac:dyDescent="0.25">
      <c r="A19423" s="21" t="str">
        <f t="shared" si="303"/>
        <v>MOW LBC FAAA_2025</v>
      </c>
      <c r="B19423" t="s">
        <v>130</v>
      </c>
      <c r="C19423" t="s">
        <v>142</v>
      </c>
      <c r="D19423" t="s">
        <v>82</v>
      </c>
      <c r="E19423" t="s">
        <v>29</v>
      </c>
      <c r="F19423" t="s">
        <v>31</v>
      </c>
      <c r="K19423">
        <v>0</v>
      </c>
      <c r="L19423" s="51">
        <v>46022</v>
      </c>
      <c r="M19423">
        <v>2</v>
      </c>
    </row>
    <row r="19424" spans="1:13" x14ac:dyDescent="0.25">
      <c r="A19424" s="21" t="str">
        <f t="shared" si="303"/>
        <v>MOW LBC FAAA_2026</v>
      </c>
      <c r="B19424" t="s">
        <v>130</v>
      </c>
      <c r="C19424" t="s">
        <v>142</v>
      </c>
      <c r="D19424" t="s">
        <v>82</v>
      </c>
      <c r="E19424" t="s">
        <v>29</v>
      </c>
      <c r="F19424" t="s">
        <v>31</v>
      </c>
      <c r="K19424">
        <v>0</v>
      </c>
      <c r="L19424" s="51">
        <v>46387</v>
      </c>
      <c r="M19424">
        <v>3</v>
      </c>
    </row>
    <row r="19425" spans="1:13" x14ac:dyDescent="0.25">
      <c r="A19425" s="21" t="str">
        <f t="shared" si="303"/>
        <v>MOW LBC FAAA_2027</v>
      </c>
      <c r="B19425" t="s">
        <v>130</v>
      </c>
      <c r="C19425" t="s">
        <v>142</v>
      </c>
      <c r="D19425" t="s">
        <v>82</v>
      </c>
      <c r="E19425" t="s">
        <v>29</v>
      </c>
      <c r="F19425" t="s">
        <v>31</v>
      </c>
      <c r="K19425">
        <v>0</v>
      </c>
      <c r="L19425" s="51">
        <v>46752</v>
      </c>
      <c r="M19425">
        <v>4</v>
      </c>
    </row>
    <row r="19426" spans="1:13" x14ac:dyDescent="0.25">
      <c r="A19426" s="21" t="str">
        <f t="shared" si="303"/>
        <v>MOW LBC FAAA_2028</v>
      </c>
      <c r="B19426" t="s">
        <v>130</v>
      </c>
      <c r="C19426" t="s">
        <v>142</v>
      </c>
      <c r="D19426" t="s">
        <v>82</v>
      </c>
      <c r="E19426" t="s">
        <v>29</v>
      </c>
      <c r="F19426" t="s">
        <v>31</v>
      </c>
      <c r="K19426">
        <v>0</v>
      </c>
      <c r="L19426" s="51">
        <v>47118</v>
      </c>
      <c r="M19426">
        <v>5</v>
      </c>
    </row>
    <row r="19427" spans="1:13" x14ac:dyDescent="0.25">
      <c r="A19427" s="21" t="str">
        <f t="shared" si="303"/>
        <v>MOW LBC FAAA_2029</v>
      </c>
      <c r="B19427" t="s">
        <v>130</v>
      </c>
      <c r="C19427" t="s">
        <v>142</v>
      </c>
      <c r="D19427" t="s">
        <v>82</v>
      </c>
      <c r="E19427" t="s">
        <v>29</v>
      </c>
      <c r="F19427" t="s">
        <v>31</v>
      </c>
      <c r="K19427">
        <v>0</v>
      </c>
      <c r="L19427" s="51">
        <v>47483</v>
      </c>
      <c r="M19427">
        <v>6</v>
      </c>
    </row>
    <row r="19428" spans="1:13" x14ac:dyDescent="0.25">
      <c r="A19428" s="21" t="str">
        <f t="shared" si="303"/>
        <v>MOW LBC FAAA_2030</v>
      </c>
      <c r="B19428" t="s">
        <v>130</v>
      </c>
      <c r="C19428" t="s">
        <v>142</v>
      </c>
      <c r="D19428" t="s">
        <v>82</v>
      </c>
      <c r="E19428" t="s">
        <v>29</v>
      </c>
      <c r="F19428" t="s">
        <v>31</v>
      </c>
      <c r="K19428">
        <v>0</v>
      </c>
      <c r="L19428" s="51">
        <v>47848</v>
      </c>
      <c r="M19428">
        <v>7</v>
      </c>
    </row>
    <row r="19429" spans="1:13" x14ac:dyDescent="0.25">
      <c r="A19429" s="21" t="str">
        <f t="shared" si="303"/>
        <v>MOW LBC FAAA_2031</v>
      </c>
      <c r="B19429" t="s">
        <v>130</v>
      </c>
      <c r="C19429" t="s">
        <v>142</v>
      </c>
      <c r="D19429" t="s">
        <v>82</v>
      </c>
      <c r="E19429" t="s">
        <v>29</v>
      </c>
      <c r="F19429" t="s">
        <v>31</v>
      </c>
      <c r="K19429">
        <v>0</v>
      </c>
      <c r="L19429" s="51">
        <v>48213</v>
      </c>
      <c r="M19429">
        <v>8</v>
      </c>
    </row>
    <row r="19430" spans="1:13" x14ac:dyDescent="0.25">
      <c r="A19430" s="21" t="str">
        <f t="shared" si="303"/>
        <v>MOW LBC FAAA_2032</v>
      </c>
      <c r="B19430" t="s">
        <v>130</v>
      </c>
      <c r="C19430" t="s">
        <v>142</v>
      </c>
      <c r="D19430" t="s">
        <v>82</v>
      </c>
      <c r="E19430" t="s">
        <v>29</v>
      </c>
      <c r="F19430" t="s">
        <v>31</v>
      </c>
      <c r="K19430">
        <v>0</v>
      </c>
      <c r="L19430" s="51">
        <v>48579</v>
      </c>
      <c r="M19430">
        <v>9</v>
      </c>
    </row>
    <row r="19431" spans="1:13" x14ac:dyDescent="0.25">
      <c r="A19431" s="21" t="str">
        <f t="shared" si="303"/>
        <v>MOW LBC FAAA_2033</v>
      </c>
      <c r="B19431" t="s">
        <v>130</v>
      </c>
      <c r="C19431" t="s">
        <v>142</v>
      </c>
      <c r="D19431" t="s">
        <v>82</v>
      </c>
      <c r="E19431" t="s">
        <v>29</v>
      </c>
      <c r="F19431" t="s">
        <v>31</v>
      </c>
      <c r="K19431">
        <v>0</v>
      </c>
      <c r="L19431" s="51">
        <v>48944</v>
      </c>
      <c r="M19431">
        <v>10</v>
      </c>
    </row>
    <row r="19432" spans="1:13" x14ac:dyDescent="0.25">
      <c r="A19432" s="21" t="str">
        <f t="shared" si="303"/>
        <v>MOW LBC FAAA_2034</v>
      </c>
      <c r="B19432" t="s">
        <v>130</v>
      </c>
      <c r="C19432" t="s">
        <v>142</v>
      </c>
      <c r="D19432" t="s">
        <v>82</v>
      </c>
      <c r="E19432" t="s">
        <v>29</v>
      </c>
      <c r="F19432" t="s">
        <v>31</v>
      </c>
      <c r="K19432">
        <v>0</v>
      </c>
      <c r="L19432" s="51">
        <v>49309</v>
      </c>
      <c r="M19432">
        <v>11</v>
      </c>
    </row>
    <row r="19433" spans="1:13" x14ac:dyDescent="0.25">
      <c r="A19433" s="21" t="str">
        <f t="shared" si="303"/>
        <v>MOW LBC FAAA_2035</v>
      </c>
      <c r="B19433" t="s">
        <v>130</v>
      </c>
      <c r="C19433" t="s">
        <v>142</v>
      </c>
      <c r="D19433" t="s">
        <v>82</v>
      </c>
      <c r="E19433" t="s">
        <v>29</v>
      </c>
      <c r="F19433" t="s">
        <v>31</v>
      </c>
      <c r="K19433">
        <v>0</v>
      </c>
      <c r="L19433" s="51">
        <v>49674</v>
      </c>
      <c r="M19433">
        <v>12</v>
      </c>
    </row>
    <row r="19434" spans="1:13" x14ac:dyDescent="0.25">
      <c r="A19434" s="21" t="str">
        <f t="shared" si="303"/>
        <v>MOW LBC FAAA_2036</v>
      </c>
      <c r="B19434" t="s">
        <v>130</v>
      </c>
      <c r="C19434" t="s">
        <v>142</v>
      </c>
      <c r="D19434" t="s">
        <v>82</v>
      </c>
      <c r="E19434" t="s">
        <v>29</v>
      </c>
      <c r="F19434" t="s">
        <v>31</v>
      </c>
      <c r="K19434">
        <v>0</v>
      </c>
      <c r="L19434" s="51">
        <v>50040</v>
      </c>
      <c r="M19434">
        <v>13</v>
      </c>
    </row>
    <row r="19435" spans="1:13" x14ac:dyDescent="0.25">
      <c r="A19435" s="21" t="str">
        <f t="shared" si="303"/>
        <v>MOW LBC FAAA_2037</v>
      </c>
      <c r="B19435" t="s">
        <v>130</v>
      </c>
      <c r="C19435" t="s">
        <v>142</v>
      </c>
      <c r="D19435" t="s">
        <v>82</v>
      </c>
      <c r="E19435" t="s">
        <v>29</v>
      </c>
      <c r="F19435" t="s">
        <v>31</v>
      </c>
      <c r="K19435">
        <v>0</v>
      </c>
      <c r="L19435" s="51">
        <v>50405</v>
      </c>
      <c r="M19435">
        <v>14</v>
      </c>
    </row>
    <row r="19436" spans="1:13" x14ac:dyDescent="0.25">
      <c r="A19436" s="21" t="str">
        <f t="shared" si="303"/>
        <v>MOW LBC FAAA_2038</v>
      </c>
      <c r="B19436" t="s">
        <v>130</v>
      </c>
      <c r="C19436" t="s">
        <v>142</v>
      </c>
      <c r="D19436" t="s">
        <v>82</v>
      </c>
      <c r="E19436" t="s">
        <v>29</v>
      </c>
      <c r="F19436" t="s">
        <v>31</v>
      </c>
      <c r="K19436">
        <v>0</v>
      </c>
      <c r="L19436" s="51">
        <v>50770</v>
      </c>
      <c r="M19436">
        <v>15</v>
      </c>
    </row>
    <row r="19437" spans="1:13" x14ac:dyDescent="0.25">
      <c r="A19437" s="21" t="str">
        <f t="shared" si="303"/>
        <v>MOW LBC FAAA_2039</v>
      </c>
      <c r="B19437" t="s">
        <v>130</v>
      </c>
      <c r="C19437" t="s">
        <v>142</v>
      </c>
      <c r="D19437" t="s">
        <v>82</v>
      </c>
      <c r="E19437" t="s">
        <v>29</v>
      </c>
      <c r="F19437" t="s">
        <v>31</v>
      </c>
      <c r="K19437">
        <v>0</v>
      </c>
      <c r="L19437" s="51">
        <v>51135</v>
      </c>
      <c r="M19437">
        <v>16</v>
      </c>
    </row>
    <row r="19438" spans="1:13" x14ac:dyDescent="0.25">
      <c r="A19438" s="21" t="str">
        <f t="shared" si="303"/>
        <v>MOW LBC FAAA_2040</v>
      </c>
      <c r="B19438" t="s">
        <v>130</v>
      </c>
      <c r="C19438" t="s">
        <v>142</v>
      </c>
      <c r="D19438" t="s">
        <v>82</v>
      </c>
      <c r="E19438" t="s">
        <v>29</v>
      </c>
      <c r="F19438" t="s">
        <v>31</v>
      </c>
      <c r="K19438">
        <v>0</v>
      </c>
      <c r="L19438" s="51">
        <v>51501</v>
      </c>
      <c r="M19438">
        <v>17</v>
      </c>
    </row>
    <row r="19439" spans="1:13" x14ac:dyDescent="0.25">
      <c r="A19439" s="21" t="str">
        <f t="shared" si="303"/>
        <v>MOW LBC FAAA_2041</v>
      </c>
      <c r="B19439" t="s">
        <v>130</v>
      </c>
      <c r="C19439" t="s">
        <v>142</v>
      </c>
      <c r="D19439" t="s">
        <v>82</v>
      </c>
      <c r="E19439" t="s">
        <v>29</v>
      </c>
      <c r="F19439" t="s">
        <v>31</v>
      </c>
      <c r="K19439">
        <v>0</v>
      </c>
      <c r="L19439" s="51">
        <v>51866</v>
      </c>
      <c r="M19439">
        <v>18</v>
      </c>
    </row>
    <row r="19440" spans="1:13" x14ac:dyDescent="0.25">
      <c r="A19440" s="21" t="str">
        <f t="shared" si="303"/>
        <v>MOW LBC FAAA_2042</v>
      </c>
      <c r="B19440" t="s">
        <v>130</v>
      </c>
      <c r="C19440" t="s">
        <v>142</v>
      </c>
      <c r="D19440" t="s">
        <v>82</v>
      </c>
      <c r="E19440" t="s">
        <v>29</v>
      </c>
      <c r="F19440" t="s">
        <v>31</v>
      </c>
      <c r="K19440">
        <v>0</v>
      </c>
      <c r="L19440" s="51">
        <v>52231</v>
      </c>
      <c r="M19440">
        <v>19</v>
      </c>
    </row>
    <row r="19441" spans="1:14" x14ac:dyDescent="0.25">
      <c r="A19441" s="21" t="str">
        <f t="shared" si="303"/>
        <v>MOW LBC FAAA_2043</v>
      </c>
      <c r="B19441" t="s">
        <v>130</v>
      </c>
      <c r="C19441" t="s">
        <v>142</v>
      </c>
      <c r="D19441" t="s">
        <v>82</v>
      </c>
      <c r="E19441" t="s">
        <v>29</v>
      </c>
      <c r="F19441" t="s">
        <v>31</v>
      </c>
      <c r="K19441">
        <v>0</v>
      </c>
      <c r="L19441" s="51">
        <v>52596</v>
      </c>
      <c r="M19441">
        <v>20</v>
      </c>
    </row>
    <row r="19442" spans="1:14" x14ac:dyDescent="0.25">
      <c r="A19442" s="21" t="str">
        <f t="shared" si="303"/>
        <v>MOW LBC FAAA_2024</v>
      </c>
      <c r="B19442" t="s">
        <v>130</v>
      </c>
      <c r="C19442" t="s">
        <v>142</v>
      </c>
      <c r="D19442" t="s">
        <v>82</v>
      </c>
      <c r="E19442" t="s">
        <v>5</v>
      </c>
      <c r="F19442" t="s">
        <v>4</v>
      </c>
      <c r="G19442">
        <v>0</v>
      </c>
      <c r="H19442">
        <v>0</v>
      </c>
      <c r="I19442">
        <v>0</v>
      </c>
      <c r="J19442">
        <v>0</v>
      </c>
      <c r="L19442" s="51">
        <v>45657</v>
      </c>
      <c r="M19442">
        <v>1</v>
      </c>
      <c r="N19442">
        <v>0</v>
      </c>
    </row>
    <row r="19443" spans="1:14" x14ac:dyDescent="0.25">
      <c r="A19443" s="21" t="str">
        <f t="shared" si="303"/>
        <v>MOW LBC FAAA_2025</v>
      </c>
      <c r="B19443" t="s">
        <v>130</v>
      </c>
      <c r="C19443" t="s">
        <v>142</v>
      </c>
      <c r="D19443" t="s">
        <v>82</v>
      </c>
      <c r="E19443" t="s">
        <v>5</v>
      </c>
      <c r="F19443" t="s">
        <v>4</v>
      </c>
      <c r="G19443">
        <v>0</v>
      </c>
      <c r="H19443">
        <v>0</v>
      </c>
      <c r="I19443">
        <v>5240.39990234375</v>
      </c>
      <c r="J19443">
        <v>0</v>
      </c>
      <c r="L19443" s="51">
        <v>46022</v>
      </c>
      <c r="M19443">
        <v>2</v>
      </c>
      <c r="N19443">
        <v>0</v>
      </c>
    </row>
    <row r="19444" spans="1:14" x14ac:dyDescent="0.25">
      <c r="A19444" s="21" t="str">
        <f t="shared" si="303"/>
        <v>MOW LBC FAAA_2026</v>
      </c>
      <c r="B19444" t="s">
        <v>130</v>
      </c>
      <c r="C19444" t="s">
        <v>142</v>
      </c>
      <c r="D19444" t="s">
        <v>82</v>
      </c>
      <c r="E19444" t="s">
        <v>5</v>
      </c>
      <c r="F19444" t="s">
        <v>4</v>
      </c>
      <c r="G19444">
        <v>0</v>
      </c>
      <c r="H19444">
        <v>4166.85009765625</v>
      </c>
      <c r="I19444">
        <v>-53033.37109375</v>
      </c>
      <c r="J19444">
        <v>0</v>
      </c>
      <c r="L19444" s="51">
        <v>46387</v>
      </c>
      <c r="M19444">
        <v>3</v>
      </c>
      <c r="N19444">
        <v>0</v>
      </c>
    </row>
    <row r="19445" spans="1:14" x14ac:dyDescent="0.25">
      <c r="A19445" s="21" t="str">
        <f t="shared" si="303"/>
        <v>MOW LBC FAAA_2027</v>
      </c>
      <c r="B19445" t="s">
        <v>130</v>
      </c>
      <c r="C19445" t="s">
        <v>142</v>
      </c>
      <c r="D19445" t="s">
        <v>82</v>
      </c>
      <c r="E19445" t="s">
        <v>5</v>
      </c>
      <c r="F19445" t="s">
        <v>4</v>
      </c>
      <c r="G19445">
        <v>0</v>
      </c>
      <c r="H19445">
        <v>5336.47119140625</v>
      </c>
      <c r="I19445">
        <v>-22740.591796875</v>
      </c>
      <c r="J19445">
        <v>0</v>
      </c>
      <c r="L19445" s="51">
        <v>46752</v>
      </c>
      <c r="M19445">
        <v>4</v>
      </c>
      <c r="N19445">
        <v>0</v>
      </c>
    </row>
    <row r="19446" spans="1:14" x14ac:dyDescent="0.25">
      <c r="A19446" s="21" t="str">
        <f t="shared" si="303"/>
        <v>MOW LBC FAAA_2028</v>
      </c>
      <c r="B19446" t="s">
        <v>130</v>
      </c>
      <c r="C19446" t="s">
        <v>142</v>
      </c>
      <c r="D19446" t="s">
        <v>82</v>
      </c>
      <c r="E19446" t="s">
        <v>5</v>
      </c>
      <c r="F19446" t="s">
        <v>4</v>
      </c>
      <c r="G19446">
        <v>0</v>
      </c>
      <c r="H19446">
        <v>31944.150390625</v>
      </c>
      <c r="I19446">
        <v>139554.75</v>
      </c>
      <c r="J19446">
        <v>0</v>
      </c>
      <c r="L19446" s="51">
        <v>47118</v>
      </c>
      <c r="M19446">
        <v>5</v>
      </c>
      <c r="N19446">
        <v>22092.53125</v>
      </c>
    </row>
    <row r="19447" spans="1:14" x14ac:dyDescent="0.25">
      <c r="A19447" s="21" t="str">
        <f t="shared" si="303"/>
        <v>MOW LBC FAAA_2029</v>
      </c>
      <c r="B19447" t="s">
        <v>130</v>
      </c>
      <c r="C19447" t="s">
        <v>142</v>
      </c>
      <c r="D19447" t="s">
        <v>82</v>
      </c>
      <c r="E19447" t="s">
        <v>5</v>
      </c>
      <c r="F19447" t="s">
        <v>4</v>
      </c>
      <c r="G19447">
        <v>0</v>
      </c>
      <c r="H19447">
        <v>36255.80078125</v>
      </c>
      <c r="I19447">
        <v>132927.75</v>
      </c>
      <c r="J19447">
        <v>0</v>
      </c>
      <c r="L19447" s="51">
        <v>47483</v>
      </c>
      <c r="M19447">
        <v>6</v>
      </c>
      <c r="N19447">
        <v>26548.125</v>
      </c>
    </row>
    <row r="19448" spans="1:14" x14ac:dyDescent="0.25">
      <c r="A19448" s="21" t="str">
        <f t="shared" si="303"/>
        <v>MOW LBC FAAA_2030</v>
      </c>
      <c r="B19448" t="s">
        <v>130</v>
      </c>
      <c r="C19448" t="s">
        <v>142</v>
      </c>
      <c r="D19448" t="s">
        <v>82</v>
      </c>
      <c r="E19448" t="s">
        <v>5</v>
      </c>
      <c r="F19448" t="s">
        <v>4</v>
      </c>
      <c r="G19448">
        <v>0</v>
      </c>
      <c r="H19448">
        <v>72403.75</v>
      </c>
      <c r="I19448">
        <v>191962.828125</v>
      </c>
      <c r="J19448">
        <v>0</v>
      </c>
      <c r="L19448" s="51">
        <v>47848</v>
      </c>
      <c r="M19448">
        <v>7</v>
      </c>
      <c r="N19448">
        <v>63150.26953125</v>
      </c>
    </row>
    <row r="19449" spans="1:14" x14ac:dyDescent="0.25">
      <c r="A19449" s="21" t="str">
        <f t="shared" si="303"/>
        <v>MOW LBC FAAA_2031</v>
      </c>
      <c r="B19449" t="s">
        <v>130</v>
      </c>
      <c r="C19449" t="s">
        <v>142</v>
      </c>
      <c r="D19449" t="s">
        <v>82</v>
      </c>
      <c r="E19449" t="s">
        <v>5</v>
      </c>
      <c r="F19449" t="s">
        <v>4</v>
      </c>
      <c r="G19449">
        <v>0</v>
      </c>
      <c r="H19449">
        <v>86055.859375</v>
      </c>
      <c r="I19449">
        <v>231774.3125</v>
      </c>
      <c r="J19449">
        <v>0</v>
      </c>
      <c r="L19449" s="51">
        <v>48213</v>
      </c>
      <c r="M19449">
        <v>8</v>
      </c>
      <c r="N19449">
        <v>52610.50390625</v>
      </c>
    </row>
    <row r="19450" spans="1:14" x14ac:dyDescent="0.25">
      <c r="A19450" s="21" t="str">
        <f t="shared" si="303"/>
        <v>MOW LBC FAAA_2032</v>
      </c>
      <c r="B19450" t="s">
        <v>130</v>
      </c>
      <c r="C19450" t="s">
        <v>142</v>
      </c>
      <c r="D19450" t="s">
        <v>82</v>
      </c>
      <c r="E19450" t="s">
        <v>5</v>
      </c>
      <c r="F19450" t="s">
        <v>4</v>
      </c>
      <c r="G19450">
        <v>0</v>
      </c>
      <c r="H19450">
        <v>89549.578125</v>
      </c>
      <c r="I19450">
        <v>272345.6875</v>
      </c>
      <c r="J19450">
        <v>0</v>
      </c>
      <c r="L19450" s="51">
        <v>48579</v>
      </c>
      <c r="M19450">
        <v>9</v>
      </c>
      <c r="N19450">
        <v>15532.7685546875</v>
      </c>
    </row>
    <row r="19451" spans="1:14" x14ac:dyDescent="0.25">
      <c r="A19451" s="21" t="str">
        <f t="shared" si="303"/>
        <v>MOW LBC FAAA_2033</v>
      </c>
      <c r="B19451" t="s">
        <v>130</v>
      </c>
      <c r="C19451" t="s">
        <v>142</v>
      </c>
      <c r="D19451" t="s">
        <v>82</v>
      </c>
      <c r="E19451" t="s">
        <v>5</v>
      </c>
      <c r="F19451" t="s">
        <v>4</v>
      </c>
      <c r="G19451">
        <v>0</v>
      </c>
      <c r="H19451">
        <v>99919.40625</v>
      </c>
      <c r="I19451">
        <v>310508.4375</v>
      </c>
      <c r="J19451">
        <v>0</v>
      </c>
      <c r="L19451" s="51">
        <v>48944</v>
      </c>
      <c r="M19451">
        <v>10</v>
      </c>
      <c r="N19451">
        <v>-14527.857421875</v>
      </c>
    </row>
    <row r="19452" spans="1:14" x14ac:dyDescent="0.25">
      <c r="A19452" s="21" t="str">
        <f t="shared" si="303"/>
        <v>MOW LBC FAAA_2034</v>
      </c>
      <c r="B19452" t="s">
        <v>130</v>
      </c>
      <c r="C19452" t="s">
        <v>142</v>
      </c>
      <c r="D19452" t="s">
        <v>82</v>
      </c>
      <c r="E19452" t="s">
        <v>5</v>
      </c>
      <c r="F19452" t="s">
        <v>4</v>
      </c>
      <c r="G19452">
        <v>0</v>
      </c>
      <c r="H19452">
        <v>108233.5625</v>
      </c>
      <c r="I19452">
        <v>348847</v>
      </c>
      <c r="J19452">
        <v>0</v>
      </c>
      <c r="L19452" s="51">
        <v>49309</v>
      </c>
      <c r="M19452">
        <v>11</v>
      </c>
      <c r="N19452">
        <v>-45928.921875</v>
      </c>
    </row>
    <row r="19453" spans="1:14" x14ac:dyDescent="0.25">
      <c r="A19453" s="21" t="str">
        <f t="shared" si="303"/>
        <v>MOW LBC FAAA_2035</v>
      </c>
      <c r="B19453" t="s">
        <v>130</v>
      </c>
      <c r="C19453" t="s">
        <v>142</v>
      </c>
      <c r="D19453" t="s">
        <v>82</v>
      </c>
      <c r="E19453" t="s">
        <v>5</v>
      </c>
      <c r="F19453" t="s">
        <v>4</v>
      </c>
      <c r="G19453">
        <v>0</v>
      </c>
      <c r="H19453">
        <v>111866.6875</v>
      </c>
      <c r="I19453">
        <v>338021.90625</v>
      </c>
      <c r="J19453">
        <v>0</v>
      </c>
      <c r="L19453" s="51">
        <v>49674</v>
      </c>
      <c r="M19453">
        <v>12</v>
      </c>
      <c r="N19453">
        <v>-43653.796875</v>
      </c>
    </row>
    <row r="19454" spans="1:14" x14ac:dyDescent="0.25">
      <c r="A19454" s="21" t="str">
        <f t="shared" si="303"/>
        <v>MOW LBC FAAA_2036</v>
      </c>
      <c r="B19454" t="s">
        <v>130</v>
      </c>
      <c r="C19454" t="s">
        <v>142</v>
      </c>
      <c r="D19454" t="s">
        <v>82</v>
      </c>
      <c r="E19454" t="s">
        <v>5</v>
      </c>
      <c r="F19454" t="s">
        <v>4</v>
      </c>
      <c r="G19454">
        <v>0</v>
      </c>
      <c r="H19454">
        <v>121748.921875</v>
      </c>
      <c r="I19454">
        <v>328625.28125</v>
      </c>
      <c r="J19454">
        <v>0</v>
      </c>
      <c r="L19454" s="51">
        <v>50040</v>
      </c>
      <c r="M19454">
        <v>13</v>
      </c>
      <c r="N19454">
        <v>-36075.46875</v>
      </c>
    </row>
    <row r="19455" spans="1:14" x14ac:dyDescent="0.25">
      <c r="A19455" s="21" t="str">
        <f t="shared" si="303"/>
        <v>MOW LBC FAAA_2037</v>
      </c>
      <c r="B19455" t="s">
        <v>130</v>
      </c>
      <c r="C19455" t="s">
        <v>142</v>
      </c>
      <c r="D19455" t="s">
        <v>82</v>
      </c>
      <c r="E19455" t="s">
        <v>5</v>
      </c>
      <c r="F19455" t="s">
        <v>4</v>
      </c>
      <c r="G19455">
        <v>0</v>
      </c>
      <c r="H19455">
        <v>156570.40625</v>
      </c>
      <c r="I19455">
        <v>391267.96875</v>
      </c>
      <c r="J19455">
        <v>0</v>
      </c>
      <c r="L19455" s="51">
        <v>50405</v>
      </c>
      <c r="M19455">
        <v>14</v>
      </c>
      <c r="N19455">
        <v>3517.70703125</v>
      </c>
    </row>
    <row r="19456" spans="1:14" x14ac:dyDescent="0.25">
      <c r="A19456" s="21" t="str">
        <f t="shared" si="303"/>
        <v>MOW LBC FAAA_2038</v>
      </c>
      <c r="B19456" t="s">
        <v>130</v>
      </c>
      <c r="C19456" t="s">
        <v>142</v>
      </c>
      <c r="D19456" t="s">
        <v>82</v>
      </c>
      <c r="E19456" t="s">
        <v>5</v>
      </c>
      <c r="F19456" t="s">
        <v>4</v>
      </c>
      <c r="G19456">
        <v>0</v>
      </c>
      <c r="H19456">
        <v>180671.859375</v>
      </c>
      <c r="I19456">
        <v>381999.5</v>
      </c>
      <c r="J19456">
        <v>0</v>
      </c>
      <c r="L19456" s="51">
        <v>50770</v>
      </c>
      <c r="M19456">
        <v>15</v>
      </c>
      <c r="N19456">
        <v>38009.546875</v>
      </c>
    </row>
    <row r="19457" spans="1:14" x14ac:dyDescent="0.25">
      <c r="A19457" s="21" t="str">
        <f t="shared" si="303"/>
        <v>MOW LBC FAAA_2039</v>
      </c>
      <c r="B19457" t="s">
        <v>130</v>
      </c>
      <c r="C19457" t="s">
        <v>142</v>
      </c>
      <c r="D19457" t="s">
        <v>82</v>
      </c>
      <c r="E19457" t="s">
        <v>5</v>
      </c>
      <c r="F19457" t="s">
        <v>4</v>
      </c>
      <c r="G19457">
        <v>0</v>
      </c>
      <c r="H19457">
        <v>212548.40625</v>
      </c>
      <c r="I19457">
        <v>373719.4375</v>
      </c>
      <c r="J19457">
        <v>0</v>
      </c>
      <c r="L19457" s="51">
        <v>51135</v>
      </c>
      <c r="M19457">
        <v>16</v>
      </c>
      <c r="N19457">
        <v>72680.640625</v>
      </c>
    </row>
    <row r="19458" spans="1:14" x14ac:dyDescent="0.25">
      <c r="A19458" s="21" t="str">
        <f t="shared" ref="A19458:A19521" si="304">B19458&amp;" "&amp;D19458&amp;" "&amp;C19458&amp;"_"&amp;YEAR(L19458)</f>
        <v>MOW LBC FAAA_2040</v>
      </c>
      <c r="B19458" t="s">
        <v>130</v>
      </c>
      <c r="C19458" t="s">
        <v>142</v>
      </c>
      <c r="D19458" t="s">
        <v>82</v>
      </c>
      <c r="E19458" t="s">
        <v>5</v>
      </c>
      <c r="F19458" t="s">
        <v>4</v>
      </c>
      <c r="G19458">
        <v>0</v>
      </c>
      <c r="H19458">
        <v>215234.046875</v>
      </c>
      <c r="I19458">
        <v>367203.96875</v>
      </c>
      <c r="J19458">
        <v>0</v>
      </c>
      <c r="L19458" s="51">
        <v>51501</v>
      </c>
      <c r="M19458">
        <v>17</v>
      </c>
      <c r="N19458">
        <v>95240.78125</v>
      </c>
    </row>
    <row r="19459" spans="1:14" x14ac:dyDescent="0.25">
      <c r="A19459" s="21" t="str">
        <f t="shared" si="304"/>
        <v>MOW LBC FAAA_2041</v>
      </c>
      <c r="B19459" t="s">
        <v>130</v>
      </c>
      <c r="C19459" t="s">
        <v>142</v>
      </c>
      <c r="D19459" t="s">
        <v>82</v>
      </c>
      <c r="E19459" t="s">
        <v>5</v>
      </c>
      <c r="F19459" t="s">
        <v>4</v>
      </c>
      <c r="G19459">
        <v>0</v>
      </c>
      <c r="H19459">
        <v>221397.46875</v>
      </c>
      <c r="I19459">
        <v>413061.03125</v>
      </c>
      <c r="J19459">
        <v>0</v>
      </c>
      <c r="L19459" s="51">
        <v>51866</v>
      </c>
      <c r="M19459">
        <v>18</v>
      </c>
      <c r="N19459">
        <v>118640.328125</v>
      </c>
    </row>
    <row r="19460" spans="1:14" x14ac:dyDescent="0.25">
      <c r="A19460" s="21" t="str">
        <f t="shared" si="304"/>
        <v>MOW LBC FAAA_2042</v>
      </c>
      <c r="B19460" t="s">
        <v>130</v>
      </c>
      <c r="C19460" t="s">
        <v>142</v>
      </c>
      <c r="D19460" t="s">
        <v>82</v>
      </c>
      <c r="E19460" t="s">
        <v>5</v>
      </c>
      <c r="F19460" t="s">
        <v>4</v>
      </c>
      <c r="G19460">
        <v>0</v>
      </c>
      <c r="H19460">
        <v>227655.3125</v>
      </c>
      <c r="I19460">
        <v>459036.3125</v>
      </c>
      <c r="J19460">
        <v>0</v>
      </c>
      <c r="L19460" s="51">
        <v>52231</v>
      </c>
      <c r="M19460">
        <v>19</v>
      </c>
      <c r="N19460">
        <v>135239.0625</v>
      </c>
    </row>
    <row r="19461" spans="1:14" x14ac:dyDescent="0.25">
      <c r="A19461" s="21" t="str">
        <f t="shared" si="304"/>
        <v>MOW LBC FAAA_2043</v>
      </c>
      <c r="B19461" t="s">
        <v>130</v>
      </c>
      <c r="C19461" t="s">
        <v>142</v>
      </c>
      <c r="D19461" t="s">
        <v>82</v>
      </c>
      <c r="E19461" t="s">
        <v>5</v>
      </c>
      <c r="F19461" t="s">
        <v>4</v>
      </c>
      <c r="G19461">
        <v>0</v>
      </c>
      <c r="H19461">
        <v>234430.359375</v>
      </c>
      <c r="I19461">
        <v>447301.75</v>
      </c>
      <c r="J19461">
        <v>0</v>
      </c>
      <c r="L19461" s="51">
        <v>52596</v>
      </c>
      <c r="M19461">
        <v>20</v>
      </c>
      <c r="N19461">
        <v>179289.609375</v>
      </c>
    </row>
    <row r="19462" spans="1:14" x14ac:dyDescent="0.25">
      <c r="A19462" s="21" t="str">
        <f t="shared" si="304"/>
        <v>MOW LBC FAAA_2024</v>
      </c>
      <c r="B19462" t="s">
        <v>130</v>
      </c>
      <c r="C19462" t="s">
        <v>142</v>
      </c>
      <c r="D19462" t="s">
        <v>82</v>
      </c>
      <c r="E19462" t="s">
        <v>5</v>
      </c>
      <c r="F19462" t="s">
        <v>32</v>
      </c>
      <c r="G19462">
        <v>189100.46875</v>
      </c>
      <c r="H19462">
        <v>81692.578125</v>
      </c>
      <c r="I19462">
        <v>15499.482421875</v>
      </c>
      <c r="J19462">
        <v>0</v>
      </c>
      <c r="L19462" s="51">
        <v>45657</v>
      </c>
      <c r="M19462">
        <v>1</v>
      </c>
      <c r="N19462">
        <v>105479.078125</v>
      </c>
    </row>
    <row r="19463" spans="1:14" x14ac:dyDescent="0.25">
      <c r="A19463" s="21" t="str">
        <f t="shared" si="304"/>
        <v>MOW LBC FAAA_2025</v>
      </c>
      <c r="B19463" t="s">
        <v>130</v>
      </c>
      <c r="C19463" t="s">
        <v>142</v>
      </c>
      <c r="D19463" t="s">
        <v>82</v>
      </c>
      <c r="E19463" t="s">
        <v>5</v>
      </c>
      <c r="F19463" t="s">
        <v>32</v>
      </c>
      <c r="G19463">
        <v>204197.25</v>
      </c>
      <c r="H19463">
        <v>86774.28125</v>
      </c>
      <c r="I19463">
        <v>20594.513671875</v>
      </c>
      <c r="J19463">
        <v>0</v>
      </c>
      <c r="L19463" s="51">
        <v>46022</v>
      </c>
      <c r="M19463">
        <v>2</v>
      </c>
      <c r="N19463">
        <v>106607.640625</v>
      </c>
    </row>
    <row r="19464" spans="1:14" x14ac:dyDescent="0.25">
      <c r="A19464" s="21" t="str">
        <f t="shared" si="304"/>
        <v>MOW LBC FAAA_2026</v>
      </c>
      <c r="B19464" t="s">
        <v>130</v>
      </c>
      <c r="C19464" t="s">
        <v>142</v>
      </c>
      <c r="D19464" t="s">
        <v>82</v>
      </c>
      <c r="E19464" t="s">
        <v>5</v>
      </c>
      <c r="F19464" t="s">
        <v>32</v>
      </c>
      <c r="G19464">
        <v>219276.34375</v>
      </c>
      <c r="H19464">
        <v>96846.640625</v>
      </c>
      <c r="I19464">
        <v>23674.36328125</v>
      </c>
      <c r="J19464">
        <v>0</v>
      </c>
      <c r="L19464" s="51">
        <v>46387</v>
      </c>
      <c r="M19464">
        <v>3</v>
      </c>
      <c r="N19464">
        <v>110699.34375</v>
      </c>
    </row>
    <row r="19465" spans="1:14" x14ac:dyDescent="0.25">
      <c r="A19465" s="21" t="str">
        <f t="shared" si="304"/>
        <v>MOW LBC FAAA_2027</v>
      </c>
      <c r="B19465" t="s">
        <v>130</v>
      </c>
      <c r="C19465" t="s">
        <v>142</v>
      </c>
      <c r="D19465" t="s">
        <v>82</v>
      </c>
      <c r="E19465" t="s">
        <v>5</v>
      </c>
      <c r="F19465" t="s">
        <v>32</v>
      </c>
      <c r="G19465">
        <v>230496.265625</v>
      </c>
      <c r="H19465">
        <v>97139.5234375</v>
      </c>
      <c r="I19465">
        <v>27197.361328125</v>
      </c>
      <c r="J19465">
        <v>0</v>
      </c>
      <c r="L19465" s="51">
        <v>46752</v>
      </c>
      <c r="M19465">
        <v>4</v>
      </c>
      <c r="N19465">
        <v>110707.8828125</v>
      </c>
    </row>
    <row r="19466" spans="1:14" x14ac:dyDescent="0.25">
      <c r="A19466" s="21" t="str">
        <f t="shared" si="304"/>
        <v>MOW LBC FAAA_2028</v>
      </c>
      <c r="B19466" t="s">
        <v>130</v>
      </c>
      <c r="C19466" t="s">
        <v>142</v>
      </c>
      <c r="D19466" t="s">
        <v>82</v>
      </c>
      <c r="E19466" t="s">
        <v>5</v>
      </c>
      <c r="F19466" t="s">
        <v>32</v>
      </c>
      <c r="G19466">
        <v>238907.859375</v>
      </c>
      <c r="H19466">
        <v>105823.359375</v>
      </c>
      <c r="I19466">
        <v>29798.548828125</v>
      </c>
      <c r="J19466">
        <v>0</v>
      </c>
      <c r="L19466" s="51">
        <v>47118</v>
      </c>
      <c r="M19466">
        <v>5</v>
      </c>
      <c r="N19466">
        <v>118110.25</v>
      </c>
    </row>
    <row r="19467" spans="1:14" x14ac:dyDescent="0.25">
      <c r="A19467" s="21" t="str">
        <f t="shared" si="304"/>
        <v>MOW LBC FAAA_2029</v>
      </c>
      <c r="B19467" t="s">
        <v>130</v>
      </c>
      <c r="C19467" t="s">
        <v>142</v>
      </c>
      <c r="D19467" t="s">
        <v>82</v>
      </c>
      <c r="E19467" t="s">
        <v>5</v>
      </c>
      <c r="F19467" t="s">
        <v>32</v>
      </c>
      <c r="G19467">
        <v>246828.921875</v>
      </c>
      <c r="H19467">
        <v>116619.328125</v>
      </c>
      <c r="I19467">
        <v>31317.064453125</v>
      </c>
      <c r="J19467">
        <v>0</v>
      </c>
      <c r="L19467" s="51">
        <v>47483</v>
      </c>
      <c r="M19467">
        <v>6</v>
      </c>
      <c r="N19467">
        <v>128886.4140625</v>
      </c>
    </row>
    <row r="19468" spans="1:14" x14ac:dyDescent="0.25">
      <c r="A19468" s="21" t="str">
        <f t="shared" si="304"/>
        <v>MOW LBC FAAA_2030</v>
      </c>
      <c r="B19468" t="s">
        <v>130</v>
      </c>
      <c r="C19468" t="s">
        <v>142</v>
      </c>
      <c r="D19468" t="s">
        <v>82</v>
      </c>
      <c r="E19468" t="s">
        <v>5</v>
      </c>
      <c r="F19468" t="s">
        <v>32</v>
      </c>
      <c r="G19468">
        <v>255533.296875</v>
      </c>
      <c r="H19468">
        <v>123758.5390625</v>
      </c>
      <c r="I19468">
        <v>36322.9375</v>
      </c>
      <c r="J19468">
        <v>0</v>
      </c>
      <c r="L19468" s="51">
        <v>47848</v>
      </c>
      <c r="M19468">
        <v>7</v>
      </c>
      <c r="N19468">
        <v>136948.1875</v>
      </c>
    </row>
    <row r="19469" spans="1:14" x14ac:dyDescent="0.25">
      <c r="A19469" s="21" t="str">
        <f t="shared" si="304"/>
        <v>MOW LBC FAAA_2031</v>
      </c>
      <c r="B19469" t="s">
        <v>130</v>
      </c>
      <c r="C19469" t="s">
        <v>142</v>
      </c>
      <c r="D19469" t="s">
        <v>82</v>
      </c>
      <c r="E19469" t="s">
        <v>5</v>
      </c>
      <c r="F19469" t="s">
        <v>32</v>
      </c>
      <c r="G19469">
        <v>259902.828125</v>
      </c>
      <c r="H19469">
        <v>107095.484375</v>
      </c>
      <c r="I19469">
        <v>33260.609375</v>
      </c>
      <c r="J19469">
        <v>27125.732421875</v>
      </c>
      <c r="L19469" s="51">
        <v>48213</v>
      </c>
      <c r="M19469">
        <v>8</v>
      </c>
      <c r="N19469">
        <v>134887.3125</v>
      </c>
    </row>
    <row r="19470" spans="1:14" x14ac:dyDescent="0.25">
      <c r="A19470" s="21" t="str">
        <f t="shared" si="304"/>
        <v>MOW LBC FAAA_2032</v>
      </c>
      <c r="B19470" t="s">
        <v>130</v>
      </c>
      <c r="C19470" t="s">
        <v>142</v>
      </c>
      <c r="D19470" t="s">
        <v>82</v>
      </c>
      <c r="E19470" t="s">
        <v>5</v>
      </c>
      <c r="F19470" t="s">
        <v>32</v>
      </c>
      <c r="G19470">
        <v>268454.3125</v>
      </c>
      <c r="H19470">
        <v>109370.265625</v>
      </c>
      <c r="I19470">
        <v>34244.1796875</v>
      </c>
      <c r="J19470">
        <v>0</v>
      </c>
      <c r="L19470" s="51">
        <v>48579</v>
      </c>
      <c r="M19470">
        <v>9</v>
      </c>
      <c r="N19470">
        <v>132546.140625</v>
      </c>
    </row>
    <row r="19471" spans="1:14" x14ac:dyDescent="0.25">
      <c r="A19471" s="21" t="str">
        <f t="shared" si="304"/>
        <v>MOW LBC FAAA_2033</v>
      </c>
      <c r="B19471" t="s">
        <v>130</v>
      </c>
      <c r="C19471" t="s">
        <v>142</v>
      </c>
      <c r="D19471" t="s">
        <v>82</v>
      </c>
      <c r="E19471" t="s">
        <v>5</v>
      </c>
      <c r="F19471" t="s">
        <v>32</v>
      </c>
      <c r="G19471">
        <v>279679.09375</v>
      </c>
      <c r="H19471">
        <v>103823.2890625</v>
      </c>
      <c r="I19471">
        <v>36677.47265625</v>
      </c>
      <c r="J19471">
        <v>0</v>
      </c>
      <c r="L19471" s="51">
        <v>48944</v>
      </c>
      <c r="M19471">
        <v>10</v>
      </c>
      <c r="N19471">
        <v>120719.96875</v>
      </c>
    </row>
    <row r="19472" spans="1:14" x14ac:dyDescent="0.25">
      <c r="A19472" s="21" t="str">
        <f t="shared" si="304"/>
        <v>MOW LBC FAAA_2034</v>
      </c>
      <c r="B19472" t="s">
        <v>130</v>
      </c>
      <c r="C19472" t="s">
        <v>142</v>
      </c>
      <c r="D19472" t="s">
        <v>82</v>
      </c>
      <c r="E19472" t="s">
        <v>5</v>
      </c>
      <c r="F19472" t="s">
        <v>32</v>
      </c>
      <c r="G19472">
        <v>290426.71875</v>
      </c>
      <c r="H19472">
        <v>102516.40625</v>
      </c>
      <c r="I19472">
        <v>38737.3359375</v>
      </c>
      <c r="J19472">
        <v>0</v>
      </c>
      <c r="L19472" s="51">
        <v>49309</v>
      </c>
      <c r="M19472">
        <v>11</v>
      </c>
      <c r="N19472">
        <v>116162.6796875</v>
      </c>
    </row>
    <row r="19473" spans="1:14" x14ac:dyDescent="0.25">
      <c r="A19473" s="21" t="str">
        <f t="shared" si="304"/>
        <v>MOW LBC FAAA_2035</v>
      </c>
      <c r="B19473" t="s">
        <v>130</v>
      </c>
      <c r="C19473" t="s">
        <v>142</v>
      </c>
      <c r="D19473" t="s">
        <v>82</v>
      </c>
      <c r="E19473" t="s">
        <v>5</v>
      </c>
      <c r="F19473" t="s">
        <v>32</v>
      </c>
      <c r="G19473">
        <v>302394.375</v>
      </c>
      <c r="H19473">
        <v>104439.734375</v>
      </c>
      <c r="I19473">
        <v>39778.4609375</v>
      </c>
      <c r="J19473">
        <v>0</v>
      </c>
      <c r="L19473" s="51">
        <v>49674</v>
      </c>
      <c r="M19473">
        <v>12</v>
      </c>
      <c r="N19473">
        <v>117267.296875</v>
      </c>
    </row>
    <row r="19474" spans="1:14" x14ac:dyDescent="0.25">
      <c r="A19474" s="21" t="str">
        <f t="shared" si="304"/>
        <v>MOW LBC FAAA_2036</v>
      </c>
      <c r="B19474" t="s">
        <v>130</v>
      </c>
      <c r="C19474" t="s">
        <v>142</v>
      </c>
      <c r="D19474" t="s">
        <v>82</v>
      </c>
      <c r="E19474" t="s">
        <v>5</v>
      </c>
      <c r="F19474" t="s">
        <v>32</v>
      </c>
      <c r="G19474">
        <v>314773.5625</v>
      </c>
      <c r="H19474">
        <v>98273.375</v>
      </c>
      <c r="I19474">
        <v>42659.13671875</v>
      </c>
      <c r="J19474">
        <v>0</v>
      </c>
      <c r="L19474" s="51">
        <v>50040</v>
      </c>
      <c r="M19474">
        <v>13</v>
      </c>
      <c r="N19474">
        <v>110190.34375</v>
      </c>
    </row>
    <row r="19475" spans="1:14" x14ac:dyDescent="0.25">
      <c r="A19475" s="21" t="str">
        <f t="shared" si="304"/>
        <v>MOW LBC FAAA_2037</v>
      </c>
      <c r="B19475" t="s">
        <v>130</v>
      </c>
      <c r="C19475" t="s">
        <v>142</v>
      </c>
      <c r="D19475" t="s">
        <v>82</v>
      </c>
      <c r="E19475" t="s">
        <v>5</v>
      </c>
      <c r="F19475" t="s">
        <v>32</v>
      </c>
      <c r="G19475">
        <v>326075.09375</v>
      </c>
      <c r="H19475">
        <v>74226.3046875</v>
      </c>
      <c r="I19475">
        <v>44542.1875</v>
      </c>
      <c r="J19475">
        <v>0</v>
      </c>
      <c r="L19475" s="51">
        <v>50405</v>
      </c>
      <c r="M19475">
        <v>14</v>
      </c>
      <c r="N19475">
        <v>79374.1875</v>
      </c>
    </row>
    <row r="19476" spans="1:14" x14ac:dyDescent="0.25">
      <c r="A19476" s="21" t="str">
        <f t="shared" si="304"/>
        <v>MOW LBC FAAA_2038</v>
      </c>
      <c r="B19476" t="s">
        <v>130</v>
      </c>
      <c r="C19476" t="s">
        <v>142</v>
      </c>
      <c r="D19476" t="s">
        <v>82</v>
      </c>
      <c r="E19476" t="s">
        <v>5</v>
      </c>
      <c r="F19476" t="s">
        <v>32</v>
      </c>
      <c r="G19476">
        <v>338127.1875</v>
      </c>
      <c r="H19476">
        <v>55413.6484375</v>
      </c>
      <c r="I19476">
        <v>45376.81640625</v>
      </c>
      <c r="J19476">
        <v>0</v>
      </c>
      <c r="L19476" s="51">
        <v>50770</v>
      </c>
      <c r="M19476">
        <v>15</v>
      </c>
      <c r="N19476">
        <v>55385.6796875</v>
      </c>
    </row>
    <row r="19477" spans="1:14" x14ac:dyDescent="0.25">
      <c r="A19477" s="21" t="str">
        <f t="shared" si="304"/>
        <v>MOW LBC FAAA_2039</v>
      </c>
      <c r="B19477" t="s">
        <v>130</v>
      </c>
      <c r="C19477" t="s">
        <v>142</v>
      </c>
      <c r="D19477" t="s">
        <v>82</v>
      </c>
      <c r="E19477" t="s">
        <v>5</v>
      </c>
      <c r="F19477" t="s">
        <v>32</v>
      </c>
      <c r="G19477">
        <v>355622.09375</v>
      </c>
      <c r="H19477">
        <v>49522.2578125</v>
      </c>
      <c r="I19477">
        <v>48522.3046875</v>
      </c>
      <c r="J19477">
        <v>0</v>
      </c>
      <c r="L19477" s="51">
        <v>51135</v>
      </c>
      <c r="M19477">
        <v>16</v>
      </c>
      <c r="N19477">
        <v>42761.8984375</v>
      </c>
    </row>
    <row r="19478" spans="1:14" x14ac:dyDescent="0.25">
      <c r="A19478" s="21" t="str">
        <f t="shared" si="304"/>
        <v>MOW LBC FAAA_2040</v>
      </c>
      <c r="B19478" t="s">
        <v>130</v>
      </c>
      <c r="C19478" t="s">
        <v>142</v>
      </c>
      <c r="D19478" t="s">
        <v>82</v>
      </c>
      <c r="E19478" t="s">
        <v>5</v>
      </c>
      <c r="F19478" t="s">
        <v>32</v>
      </c>
      <c r="G19478">
        <v>366219.4375</v>
      </c>
      <c r="H19478">
        <v>34054.5546875</v>
      </c>
      <c r="I19478">
        <v>29763.830078125</v>
      </c>
      <c r="J19478">
        <v>133313.8125</v>
      </c>
      <c r="L19478" s="51">
        <v>51501</v>
      </c>
      <c r="M19478">
        <v>17</v>
      </c>
      <c r="N19478">
        <v>34181.76953125</v>
      </c>
    </row>
    <row r="19479" spans="1:14" x14ac:dyDescent="0.25">
      <c r="A19479" s="21" t="str">
        <f t="shared" si="304"/>
        <v>MOW LBC FAAA_2041</v>
      </c>
      <c r="B19479" t="s">
        <v>130</v>
      </c>
      <c r="C19479" t="s">
        <v>142</v>
      </c>
      <c r="D19479" t="s">
        <v>82</v>
      </c>
      <c r="E19479" t="s">
        <v>5</v>
      </c>
      <c r="F19479" t="s">
        <v>32</v>
      </c>
      <c r="G19479">
        <v>375933.28125</v>
      </c>
      <c r="H19479">
        <v>29454.96484375</v>
      </c>
      <c r="I19479">
        <v>29534.568359375</v>
      </c>
      <c r="J19479">
        <v>0</v>
      </c>
      <c r="L19479" s="51">
        <v>51866</v>
      </c>
      <c r="M19479">
        <v>18</v>
      </c>
      <c r="N19479">
        <v>29067.6015625</v>
      </c>
    </row>
    <row r="19480" spans="1:14" x14ac:dyDescent="0.25">
      <c r="A19480" s="21" t="str">
        <f t="shared" si="304"/>
        <v>MOW LBC FAAA_2042</v>
      </c>
      <c r="B19480" t="s">
        <v>130</v>
      </c>
      <c r="C19480" t="s">
        <v>142</v>
      </c>
      <c r="D19480" t="s">
        <v>82</v>
      </c>
      <c r="E19480" t="s">
        <v>5</v>
      </c>
      <c r="F19480" t="s">
        <v>32</v>
      </c>
      <c r="G19480">
        <v>387701.34375</v>
      </c>
      <c r="H19480">
        <v>24633.2109375</v>
      </c>
      <c r="I19480">
        <v>30464.568359375</v>
      </c>
      <c r="J19480">
        <v>0</v>
      </c>
      <c r="L19480" s="51">
        <v>52231</v>
      </c>
      <c r="M19480">
        <v>19</v>
      </c>
      <c r="N19480">
        <v>23305.708984375</v>
      </c>
    </row>
    <row r="19481" spans="1:14" x14ac:dyDescent="0.25">
      <c r="A19481" s="21" t="str">
        <f t="shared" si="304"/>
        <v>MOW LBC FAAA_2043</v>
      </c>
      <c r="B19481" t="s">
        <v>130</v>
      </c>
      <c r="C19481" t="s">
        <v>142</v>
      </c>
      <c r="D19481" t="s">
        <v>82</v>
      </c>
      <c r="E19481" t="s">
        <v>5</v>
      </c>
      <c r="F19481" t="s">
        <v>32</v>
      </c>
      <c r="G19481">
        <v>398459.59375</v>
      </c>
      <c r="H19481">
        <v>25386.455078125</v>
      </c>
      <c r="I19481">
        <v>155296.796875</v>
      </c>
      <c r="J19481">
        <v>0</v>
      </c>
      <c r="L19481" s="51">
        <v>52596</v>
      </c>
      <c r="M19481">
        <v>20</v>
      </c>
      <c r="N19481">
        <v>23360.9765625</v>
      </c>
    </row>
    <row r="19482" spans="1:14" x14ac:dyDescent="0.25">
      <c r="A19482" s="21" t="str">
        <f t="shared" si="304"/>
        <v>MOW LBC FAAA_2024</v>
      </c>
      <c r="B19482" t="s">
        <v>130</v>
      </c>
      <c r="C19482" t="s">
        <v>142</v>
      </c>
      <c r="D19482" t="s">
        <v>82</v>
      </c>
      <c r="E19482" t="s">
        <v>5</v>
      </c>
      <c r="F19482" t="s">
        <v>8</v>
      </c>
      <c r="G19482">
        <v>0</v>
      </c>
      <c r="H19482">
        <v>0</v>
      </c>
      <c r="I19482">
        <v>0</v>
      </c>
      <c r="J19482">
        <v>0</v>
      </c>
      <c r="L19482" s="51">
        <v>45657</v>
      </c>
      <c r="M19482">
        <v>1</v>
      </c>
      <c r="N19482">
        <v>0</v>
      </c>
    </row>
    <row r="19483" spans="1:14" x14ac:dyDescent="0.25">
      <c r="A19483" s="21" t="str">
        <f t="shared" si="304"/>
        <v>MOW LBC FAAA_2025</v>
      </c>
      <c r="B19483" t="s">
        <v>130</v>
      </c>
      <c r="C19483" t="s">
        <v>142</v>
      </c>
      <c r="D19483" t="s">
        <v>82</v>
      </c>
      <c r="E19483" t="s">
        <v>5</v>
      </c>
      <c r="F19483" t="s">
        <v>8</v>
      </c>
      <c r="G19483">
        <v>0</v>
      </c>
      <c r="H19483">
        <v>0</v>
      </c>
      <c r="I19483">
        <v>0</v>
      </c>
      <c r="J19483">
        <v>0</v>
      </c>
      <c r="L19483" s="51">
        <v>46022</v>
      </c>
      <c r="M19483">
        <v>2</v>
      </c>
      <c r="N19483">
        <v>0</v>
      </c>
    </row>
    <row r="19484" spans="1:14" x14ac:dyDescent="0.25">
      <c r="A19484" s="21" t="str">
        <f t="shared" si="304"/>
        <v>MOW LBC FAAA_2026</v>
      </c>
      <c r="B19484" t="s">
        <v>130</v>
      </c>
      <c r="C19484" t="s">
        <v>142</v>
      </c>
      <c r="D19484" t="s">
        <v>82</v>
      </c>
      <c r="E19484" t="s">
        <v>5</v>
      </c>
      <c r="F19484" t="s">
        <v>8</v>
      </c>
      <c r="G19484">
        <v>0</v>
      </c>
      <c r="H19484">
        <v>0</v>
      </c>
      <c r="I19484">
        <v>0</v>
      </c>
      <c r="J19484">
        <v>0</v>
      </c>
      <c r="L19484" s="51">
        <v>46387</v>
      </c>
      <c r="M19484">
        <v>3</v>
      </c>
      <c r="N19484">
        <v>0</v>
      </c>
    </row>
    <row r="19485" spans="1:14" x14ac:dyDescent="0.25">
      <c r="A19485" s="21" t="str">
        <f t="shared" si="304"/>
        <v>MOW LBC FAAA_2027</v>
      </c>
      <c r="B19485" t="s">
        <v>130</v>
      </c>
      <c r="C19485" t="s">
        <v>142</v>
      </c>
      <c r="D19485" t="s">
        <v>82</v>
      </c>
      <c r="E19485" t="s">
        <v>5</v>
      </c>
      <c r="F19485" t="s">
        <v>8</v>
      </c>
      <c r="G19485">
        <v>0</v>
      </c>
      <c r="H19485">
        <v>0</v>
      </c>
      <c r="I19485">
        <v>0</v>
      </c>
      <c r="J19485">
        <v>0</v>
      </c>
      <c r="L19485" s="51">
        <v>46752</v>
      </c>
      <c r="M19485">
        <v>4</v>
      </c>
      <c r="N19485">
        <v>0</v>
      </c>
    </row>
    <row r="19486" spans="1:14" x14ac:dyDescent="0.25">
      <c r="A19486" s="21" t="str">
        <f t="shared" si="304"/>
        <v>MOW LBC FAAA_2028</v>
      </c>
      <c r="B19486" t="s">
        <v>130</v>
      </c>
      <c r="C19486" t="s">
        <v>142</v>
      </c>
      <c r="D19486" t="s">
        <v>82</v>
      </c>
      <c r="E19486" t="s">
        <v>5</v>
      </c>
      <c r="F19486" t="s">
        <v>8</v>
      </c>
      <c r="G19486">
        <v>0</v>
      </c>
      <c r="H19486">
        <v>0</v>
      </c>
      <c r="I19486">
        <v>0</v>
      </c>
      <c r="J19486">
        <v>0</v>
      </c>
      <c r="L19486" s="51">
        <v>47118</v>
      </c>
      <c r="M19486">
        <v>5</v>
      </c>
      <c r="N19486">
        <v>0</v>
      </c>
    </row>
    <row r="19487" spans="1:14" x14ac:dyDescent="0.25">
      <c r="A19487" s="21" t="str">
        <f t="shared" si="304"/>
        <v>MOW LBC FAAA_2029</v>
      </c>
      <c r="B19487" t="s">
        <v>130</v>
      </c>
      <c r="C19487" t="s">
        <v>142</v>
      </c>
      <c r="D19487" t="s">
        <v>82</v>
      </c>
      <c r="E19487" t="s">
        <v>5</v>
      </c>
      <c r="F19487" t="s">
        <v>8</v>
      </c>
      <c r="G19487">
        <v>0</v>
      </c>
      <c r="H19487">
        <v>0</v>
      </c>
      <c r="I19487">
        <v>0</v>
      </c>
      <c r="J19487">
        <v>0</v>
      </c>
      <c r="L19487" s="51">
        <v>47483</v>
      </c>
      <c r="M19487">
        <v>6</v>
      </c>
      <c r="N19487">
        <v>0</v>
      </c>
    </row>
    <row r="19488" spans="1:14" x14ac:dyDescent="0.25">
      <c r="A19488" s="21" t="str">
        <f t="shared" si="304"/>
        <v>MOW LBC FAAA_2030</v>
      </c>
      <c r="B19488" t="s">
        <v>130</v>
      </c>
      <c r="C19488" t="s">
        <v>142</v>
      </c>
      <c r="D19488" t="s">
        <v>82</v>
      </c>
      <c r="E19488" t="s">
        <v>5</v>
      </c>
      <c r="F19488" t="s">
        <v>8</v>
      </c>
      <c r="G19488">
        <v>0</v>
      </c>
      <c r="H19488">
        <v>0</v>
      </c>
      <c r="I19488">
        <v>0</v>
      </c>
      <c r="J19488">
        <v>0</v>
      </c>
      <c r="L19488" s="51">
        <v>47848</v>
      </c>
      <c r="M19488">
        <v>7</v>
      </c>
      <c r="N19488">
        <v>0</v>
      </c>
    </row>
    <row r="19489" spans="1:14" x14ac:dyDescent="0.25">
      <c r="A19489" s="21" t="str">
        <f t="shared" si="304"/>
        <v>MOW LBC FAAA_2031</v>
      </c>
      <c r="B19489" t="s">
        <v>130</v>
      </c>
      <c r="C19489" t="s">
        <v>142</v>
      </c>
      <c r="D19489" t="s">
        <v>82</v>
      </c>
      <c r="E19489" t="s">
        <v>5</v>
      </c>
      <c r="F19489" t="s">
        <v>8</v>
      </c>
      <c r="G19489">
        <v>0</v>
      </c>
      <c r="H19489">
        <v>0</v>
      </c>
      <c r="I19489">
        <v>0</v>
      </c>
      <c r="J19489">
        <v>0</v>
      </c>
      <c r="L19489" s="51">
        <v>48213</v>
      </c>
      <c r="M19489">
        <v>8</v>
      </c>
      <c r="N19489">
        <v>0</v>
      </c>
    </row>
    <row r="19490" spans="1:14" x14ac:dyDescent="0.25">
      <c r="A19490" s="21" t="str">
        <f t="shared" si="304"/>
        <v>MOW LBC FAAA_2032</v>
      </c>
      <c r="B19490" t="s">
        <v>130</v>
      </c>
      <c r="C19490" t="s">
        <v>142</v>
      </c>
      <c r="D19490" t="s">
        <v>82</v>
      </c>
      <c r="E19490" t="s">
        <v>5</v>
      </c>
      <c r="F19490" t="s">
        <v>8</v>
      </c>
      <c r="G19490">
        <v>0</v>
      </c>
      <c r="H19490">
        <v>0</v>
      </c>
      <c r="I19490">
        <v>0</v>
      </c>
      <c r="J19490">
        <v>0</v>
      </c>
      <c r="L19490" s="51">
        <v>48579</v>
      </c>
      <c r="M19490">
        <v>9</v>
      </c>
      <c r="N19490">
        <v>0</v>
      </c>
    </row>
    <row r="19491" spans="1:14" x14ac:dyDescent="0.25">
      <c r="A19491" s="21" t="str">
        <f t="shared" si="304"/>
        <v>MOW LBC FAAA_2033</v>
      </c>
      <c r="B19491" t="s">
        <v>130</v>
      </c>
      <c r="C19491" t="s">
        <v>142</v>
      </c>
      <c r="D19491" t="s">
        <v>82</v>
      </c>
      <c r="E19491" t="s">
        <v>5</v>
      </c>
      <c r="F19491" t="s">
        <v>8</v>
      </c>
      <c r="G19491">
        <v>0</v>
      </c>
      <c r="H19491">
        <v>0</v>
      </c>
      <c r="I19491">
        <v>0</v>
      </c>
      <c r="J19491">
        <v>0</v>
      </c>
      <c r="L19491" s="51">
        <v>48944</v>
      </c>
      <c r="M19491">
        <v>10</v>
      </c>
      <c r="N19491">
        <v>0</v>
      </c>
    </row>
    <row r="19492" spans="1:14" x14ac:dyDescent="0.25">
      <c r="A19492" s="21" t="str">
        <f t="shared" si="304"/>
        <v>MOW LBC FAAA_2034</v>
      </c>
      <c r="B19492" t="s">
        <v>130</v>
      </c>
      <c r="C19492" t="s">
        <v>142</v>
      </c>
      <c r="D19492" t="s">
        <v>82</v>
      </c>
      <c r="E19492" t="s">
        <v>5</v>
      </c>
      <c r="F19492" t="s">
        <v>8</v>
      </c>
      <c r="G19492">
        <v>0</v>
      </c>
      <c r="H19492">
        <v>0</v>
      </c>
      <c r="I19492">
        <v>0</v>
      </c>
      <c r="J19492">
        <v>0</v>
      </c>
      <c r="L19492" s="51">
        <v>49309</v>
      </c>
      <c r="M19492">
        <v>11</v>
      </c>
      <c r="N19492">
        <v>0</v>
      </c>
    </row>
    <row r="19493" spans="1:14" x14ac:dyDescent="0.25">
      <c r="A19493" s="21" t="str">
        <f t="shared" si="304"/>
        <v>MOW LBC FAAA_2035</v>
      </c>
      <c r="B19493" t="s">
        <v>130</v>
      </c>
      <c r="C19493" t="s">
        <v>142</v>
      </c>
      <c r="D19493" t="s">
        <v>82</v>
      </c>
      <c r="E19493" t="s">
        <v>5</v>
      </c>
      <c r="F19493" t="s">
        <v>8</v>
      </c>
      <c r="G19493">
        <v>0</v>
      </c>
      <c r="H19493">
        <v>0</v>
      </c>
      <c r="I19493">
        <v>0</v>
      </c>
      <c r="J19493">
        <v>0</v>
      </c>
      <c r="L19493" s="51">
        <v>49674</v>
      </c>
      <c r="M19493">
        <v>12</v>
      </c>
      <c r="N19493">
        <v>0</v>
      </c>
    </row>
    <row r="19494" spans="1:14" x14ac:dyDescent="0.25">
      <c r="A19494" s="21" t="str">
        <f t="shared" si="304"/>
        <v>MOW LBC FAAA_2036</v>
      </c>
      <c r="B19494" t="s">
        <v>130</v>
      </c>
      <c r="C19494" t="s">
        <v>142</v>
      </c>
      <c r="D19494" t="s">
        <v>82</v>
      </c>
      <c r="E19494" t="s">
        <v>5</v>
      </c>
      <c r="F19494" t="s">
        <v>8</v>
      </c>
      <c r="G19494">
        <v>0</v>
      </c>
      <c r="H19494">
        <v>0</v>
      </c>
      <c r="I19494">
        <v>0</v>
      </c>
      <c r="J19494">
        <v>0</v>
      </c>
      <c r="L19494" s="51">
        <v>50040</v>
      </c>
      <c r="M19494">
        <v>13</v>
      </c>
      <c r="N19494">
        <v>0</v>
      </c>
    </row>
    <row r="19495" spans="1:14" x14ac:dyDescent="0.25">
      <c r="A19495" s="21" t="str">
        <f t="shared" si="304"/>
        <v>MOW LBC FAAA_2037</v>
      </c>
      <c r="B19495" t="s">
        <v>130</v>
      </c>
      <c r="C19495" t="s">
        <v>142</v>
      </c>
      <c r="D19495" t="s">
        <v>82</v>
      </c>
      <c r="E19495" t="s">
        <v>5</v>
      </c>
      <c r="F19495" t="s">
        <v>8</v>
      </c>
      <c r="G19495">
        <v>0</v>
      </c>
      <c r="H19495">
        <v>0</v>
      </c>
      <c r="I19495">
        <v>0</v>
      </c>
      <c r="J19495">
        <v>0</v>
      </c>
      <c r="L19495" s="51">
        <v>50405</v>
      </c>
      <c r="M19495">
        <v>14</v>
      </c>
      <c r="N19495">
        <v>0</v>
      </c>
    </row>
    <row r="19496" spans="1:14" x14ac:dyDescent="0.25">
      <c r="A19496" s="21" t="str">
        <f t="shared" si="304"/>
        <v>MOW LBC FAAA_2038</v>
      </c>
      <c r="B19496" t="s">
        <v>130</v>
      </c>
      <c r="C19496" t="s">
        <v>142</v>
      </c>
      <c r="D19496" t="s">
        <v>82</v>
      </c>
      <c r="E19496" t="s">
        <v>5</v>
      </c>
      <c r="F19496" t="s">
        <v>8</v>
      </c>
      <c r="G19496">
        <v>0</v>
      </c>
      <c r="H19496">
        <v>0</v>
      </c>
      <c r="I19496">
        <v>0</v>
      </c>
      <c r="J19496">
        <v>0</v>
      </c>
      <c r="L19496" s="51">
        <v>50770</v>
      </c>
      <c r="M19496">
        <v>15</v>
      </c>
      <c r="N19496">
        <v>0</v>
      </c>
    </row>
    <row r="19497" spans="1:14" x14ac:dyDescent="0.25">
      <c r="A19497" s="21" t="str">
        <f t="shared" si="304"/>
        <v>MOW LBC FAAA_2039</v>
      </c>
      <c r="B19497" t="s">
        <v>130</v>
      </c>
      <c r="C19497" t="s">
        <v>142</v>
      </c>
      <c r="D19497" t="s">
        <v>82</v>
      </c>
      <c r="E19497" t="s">
        <v>5</v>
      </c>
      <c r="F19497" t="s">
        <v>8</v>
      </c>
      <c r="G19497">
        <v>0</v>
      </c>
      <c r="H19497">
        <v>0</v>
      </c>
      <c r="I19497">
        <v>0</v>
      </c>
      <c r="J19497">
        <v>0</v>
      </c>
      <c r="L19497" s="51">
        <v>51135</v>
      </c>
      <c r="M19497">
        <v>16</v>
      </c>
      <c r="N19497">
        <v>0</v>
      </c>
    </row>
    <row r="19498" spans="1:14" x14ac:dyDescent="0.25">
      <c r="A19498" s="21" t="str">
        <f t="shared" si="304"/>
        <v>MOW LBC FAAA_2040</v>
      </c>
      <c r="B19498" t="s">
        <v>130</v>
      </c>
      <c r="C19498" t="s">
        <v>142</v>
      </c>
      <c r="D19498" t="s">
        <v>82</v>
      </c>
      <c r="E19498" t="s">
        <v>5</v>
      </c>
      <c r="F19498" t="s">
        <v>8</v>
      </c>
      <c r="G19498">
        <v>0</v>
      </c>
      <c r="H19498">
        <v>0</v>
      </c>
      <c r="I19498">
        <v>0</v>
      </c>
      <c r="J19498">
        <v>0</v>
      </c>
      <c r="L19498" s="51">
        <v>51501</v>
      </c>
      <c r="M19498">
        <v>17</v>
      </c>
      <c r="N19498">
        <v>0</v>
      </c>
    </row>
    <row r="19499" spans="1:14" x14ac:dyDescent="0.25">
      <c r="A19499" s="21" t="str">
        <f t="shared" si="304"/>
        <v>MOW LBC FAAA_2041</v>
      </c>
      <c r="B19499" t="s">
        <v>130</v>
      </c>
      <c r="C19499" t="s">
        <v>142</v>
      </c>
      <c r="D19499" t="s">
        <v>82</v>
      </c>
      <c r="E19499" t="s">
        <v>5</v>
      </c>
      <c r="F19499" t="s">
        <v>8</v>
      </c>
      <c r="G19499">
        <v>0</v>
      </c>
      <c r="H19499">
        <v>0</v>
      </c>
      <c r="I19499">
        <v>0</v>
      </c>
      <c r="J19499">
        <v>0</v>
      </c>
      <c r="L19499" s="51">
        <v>51866</v>
      </c>
      <c r="M19499">
        <v>18</v>
      </c>
      <c r="N19499">
        <v>0</v>
      </c>
    </row>
    <row r="19500" spans="1:14" x14ac:dyDescent="0.25">
      <c r="A19500" s="21" t="str">
        <f t="shared" si="304"/>
        <v>MOW LBC FAAA_2042</v>
      </c>
      <c r="B19500" t="s">
        <v>130</v>
      </c>
      <c r="C19500" t="s">
        <v>142</v>
      </c>
      <c r="D19500" t="s">
        <v>82</v>
      </c>
      <c r="E19500" t="s">
        <v>5</v>
      </c>
      <c r="F19500" t="s">
        <v>8</v>
      </c>
      <c r="G19500">
        <v>0</v>
      </c>
      <c r="H19500">
        <v>0</v>
      </c>
      <c r="I19500">
        <v>0</v>
      </c>
      <c r="J19500">
        <v>0</v>
      </c>
      <c r="L19500" s="51">
        <v>52231</v>
      </c>
      <c r="M19500">
        <v>19</v>
      </c>
      <c r="N19500">
        <v>0</v>
      </c>
    </row>
    <row r="19501" spans="1:14" x14ac:dyDescent="0.25">
      <c r="A19501" s="21" t="str">
        <f t="shared" si="304"/>
        <v>MOW LBC FAAA_2043</v>
      </c>
      <c r="B19501" t="s">
        <v>130</v>
      </c>
      <c r="C19501" t="s">
        <v>142</v>
      </c>
      <c r="D19501" t="s">
        <v>82</v>
      </c>
      <c r="E19501" t="s">
        <v>5</v>
      </c>
      <c r="F19501" t="s">
        <v>8</v>
      </c>
      <c r="G19501">
        <v>0</v>
      </c>
      <c r="H19501">
        <v>0</v>
      </c>
      <c r="I19501">
        <v>0</v>
      </c>
      <c r="J19501">
        <v>0</v>
      </c>
      <c r="L19501" s="51">
        <v>52596</v>
      </c>
      <c r="M19501">
        <v>20</v>
      </c>
      <c r="N19501">
        <v>0</v>
      </c>
    </row>
    <row r="19502" spans="1:14" x14ac:dyDescent="0.25">
      <c r="A19502" s="21" t="str">
        <f t="shared" si="304"/>
        <v>MOW M2C FAAA_2024</v>
      </c>
      <c r="B19502" t="s">
        <v>130</v>
      </c>
      <c r="C19502" t="s">
        <v>142</v>
      </c>
      <c r="D19502" t="s">
        <v>22</v>
      </c>
      <c r="E19502" t="s">
        <v>29</v>
      </c>
      <c r="F19502" t="s">
        <v>28</v>
      </c>
      <c r="K19502">
        <v>0</v>
      </c>
      <c r="L19502" s="51">
        <v>45657</v>
      </c>
      <c r="M19502">
        <v>1</v>
      </c>
    </row>
    <row r="19503" spans="1:14" x14ac:dyDescent="0.25">
      <c r="A19503" s="21" t="str">
        <f t="shared" si="304"/>
        <v>MOW M2C FAAA_2025</v>
      </c>
      <c r="B19503" t="s">
        <v>130</v>
      </c>
      <c r="C19503" t="s">
        <v>142</v>
      </c>
      <c r="D19503" t="s">
        <v>22</v>
      </c>
      <c r="E19503" t="s">
        <v>29</v>
      </c>
      <c r="F19503" t="s">
        <v>28</v>
      </c>
      <c r="K19503">
        <v>0</v>
      </c>
      <c r="L19503" s="51">
        <v>46022</v>
      </c>
      <c r="M19503">
        <v>2</v>
      </c>
    </row>
    <row r="19504" spans="1:14" x14ac:dyDescent="0.25">
      <c r="A19504" s="21" t="str">
        <f t="shared" si="304"/>
        <v>MOW M2C FAAA_2026</v>
      </c>
      <c r="B19504" t="s">
        <v>130</v>
      </c>
      <c r="C19504" t="s">
        <v>142</v>
      </c>
      <c r="D19504" t="s">
        <v>22</v>
      </c>
      <c r="E19504" t="s">
        <v>29</v>
      </c>
      <c r="F19504" t="s">
        <v>28</v>
      </c>
      <c r="K19504">
        <v>0</v>
      </c>
      <c r="L19504" s="51">
        <v>46387</v>
      </c>
      <c r="M19504">
        <v>3</v>
      </c>
    </row>
    <row r="19505" spans="1:13" x14ac:dyDescent="0.25">
      <c r="A19505" s="21" t="str">
        <f t="shared" si="304"/>
        <v>MOW M2C FAAA_2027</v>
      </c>
      <c r="B19505" t="s">
        <v>130</v>
      </c>
      <c r="C19505" t="s">
        <v>142</v>
      </c>
      <c r="D19505" t="s">
        <v>22</v>
      </c>
      <c r="E19505" t="s">
        <v>29</v>
      </c>
      <c r="F19505" t="s">
        <v>28</v>
      </c>
      <c r="K19505">
        <v>0</v>
      </c>
      <c r="L19505" s="51">
        <v>46752</v>
      </c>
      <c r="M19505">
        <v>4</v>
      </c>
    </row>
    <row r="19506" spans="1:13" x14ac:dyDescent="0.25">
      <c r="A19506" s="21" t="str">
        <f t="shared" si="304"/>
        <v>MOW M2C FAAA_2028</v>
      </c>
      <c r="B19506" t="s">
        <v>130</v>
      </c>
      <c r="C19506" t="s">
        <v>142</v>
      </c>
      <c r="D19506" t="s">
        <v>22</v>
      </c>
      <c r="E19506" t="s">
        <v>29</v>
      </c>
      <c r="F19506" t="s">
        <v>28</v>
      </c>
      <c r="K19506">
        <v>0</v>
      </c>
      <c r="L19506" s="51">
        <v>47118</v>
      </c>
      <c r="M19506">
        <v>5</v>
      </c>
    </row>
    <row r="19507" spans="1:13" x14ac:dyDescent="0.25">
      <c r="A19507" s="21" t="str">
        <f t="shared" si="304"/>
        <v>MOW M2C FAAA_2029</v>
      </c>
      <c r="B19507" t="s">
        <v>130</v>
      </c>
      <c r="C19507" t="s">
        <v>142</v>
      </c>
      <c r="D19507" t="s">
        <v>22</v>
      </c>
      <c r="E19507" t="s">
        <v>29</v>
      </c>
      <c r="F19507" t="s">
        <v>28</v>
      </c>
      <c r="K19507">
        <v>0</v>
      </c>
      <c r="L19507" s="51">
        <v>47483</v>
      </c>
      <c r="M19507">
        <v>6</v>
      </c>
    </row>
    <row r="19508" spans="1:13" x14ac:dyDescent="0.25">
      <c r="A19508" s="21" t="str">
        <f t="shared" si="304"/>
        <v>MOW M2C FAAA_2030</v>
      </c>
      <c r="B19508" t="s">
        <v>130</v>
      </c>
      <c r="C19508" t="s">
        <v>142</v>
      </c>
      <c r="D19508" t="s">
        <v>22</v>
      </c>
      <c r="E19508" t="s">
        <v>29</v>
      </c>
      <c r="F19508" t="s">
        <v>28</v>
      </c>
      <c r="K19508">
        <v>0</v>
      </c>
      <c r="L19508" s="51">
        <v>47848</v>
      </c>
      <c r="M19508">
        <v>7</v>
      </c>
    </row>
    <row r="19509" spans="1:13" x14ac:dyDescent="0.25">
      <c r="A19509" s="21" t="str">
        <f t="shared" si="304"/>
        <v>MOW M2C FAAA_2031</v>
      </c>
      <c r="B19509" t="s">
        <v>130</v>
      </c>
      <c r="C19509" t="s">
        <v>142</v>
      </c>
      <c r="D19509" t="s">
        <v>22</v>
      </c>
      <c r="E19509" t="s">
        <v>29</v>
      </c>
      <c r="F19509" t="s">
        <v>28</v>
      </c>
      <c r="K19509">
        <v>0</v>
      </c>
      <c r="L19509" s="51">
        <v>48213</v>
      </c>
      <c r="M19509">
        <v>8</v>
      </c>
    </row>
    <row r="19510" spans="1:13" x14ac:dyDescent="0.25">
      <c r="A19510" s="21" t="str">
        <f t="shared" si="304"/>
        <v>MOW M2C FAAA_2032</v>
      </c>
      <c r="B19510" t="s">
        <v>130</v>
      </c>
      <c r="C19510" t="s">
        <v>142</v>
      </c>
      <c r="D19510" t="s">
        <v>22</v>
      </c>
      <c r="E19510" t="s">
        <v>29</v>
      </c>
      <c r="F19510" t="s">
        <v>28</v>
      </c>
      <c r="K19510">
        <v>0</v>
      </c>
      <c r="L19510" s="51">
        <v>48579</v>
      </c>
      <c r="M19510">
        <v>9</v>
      </c>
    </row>
    <row r="19511" spans="1:13" x14ac:dyDescent="0.25">
      <c r="A19511" s="21" t="str">
        <f t="shared" si="304"/>
        <v>MOW M2C FAAA_2033</v>
      </c>
      <c r="B19511" t="s">
        <v>130</v>
      </c>
      <c r="C19511" t="s">
        <v>142</v>
      </c>
      <c r="D19511" t="s">
        <v>22</v>
      </c>
      <c r="E19511" t="s">
        <v>29</v>
      </c>
      <c r="F19511" t="s">
        <v>28</v>
      </c>
      <c r="K19511">
        <v>0</v>
      </c>
      <c r="L19511" s="51">
        <v>48944</v>
      </c>
      <c r="M19511">
        <v>10</v>
      </c>
    </row>
    <row r="19512" spans="1:13" x14ac:dyDescent="0.25">
      <c r="A19512" s="21" t="str">
        <f t="shared" si="304"/>
        <v>MOW M2C FAAA_2034</v>
      </c>
      <c r="B19512" t="s">
        <v>130</v>
      </c>
      <c r="C19512" t="s">
        <v>142</v>
      </c>
      <c r="D19512" t="s">
        <v>22</v>
      </c>
      <c r="E19512" t="s">
        <v>29</v>
      </c>
      <c r="F19512" t="s">
        <v>28</v>
      </c>
      <c r="K19512">
        <v>0</v>
      </c>
      <c r="L19512" s="51">
        <v>49309</v>
      </c>
      <c r="M19512">
        <v>11</v>
      </c>
    </row>
    <row r="19513" spans="1:13" x14ac:dyDescent="0.25">
      <c r="A19513" s="21" t="str">
        <f t="shared" si="304"/>
        <v>MOW M2C FAAA_2035</v>
      </c>
      <c r="B19513" t="s">
        <v>130</v>
      </c>
      <c r="C19513" t="s">
        <v>142</v>
      </c>
      <c r="D19513" t="s">
        <v>22</v>
      </c>
      <c r="E19513" t="s">
        <v>29</v>
      </c>
      <c r="F19513" t="s">
        <v>28</v>
      </c>
      <c r="K19513">
        <v>0</v>
      </c>
      <c r="L19513" s="51">
        <v>49674</v>
      </c>
      <c r="M19513">
        <v>12</v>
      </c>
    </row>
    <row r="19514" spans="1:13" x14ac:dyDescent="0.25">
      <c r="A19514" s="21" t="str">
        <f t="shared" si="304"/>
        <v>MOW M2C FAAA_2036</v>
      </c>
      <c r="B19514" t="s">
        <v>130</v>
      </c>
      <c r="C19514" t="s">
        <v>142</v>
      </c>
      <c r="D19514" t="s">
        <v>22</v>
      </c>
      <c r="E19514" t="s">
        <v>29</v>
      </c>
      <c r="F19514" t="s">
        <v>28</v>
      </c>
      <c r="K19514">
        <v>0</v>
      </c>
      <c r="L19514" s="51">
        <v>50040</v>
      </c>
      <c r="M19514">
        <v>13</v>
      </c>
    </row>
    <row r="19515" spans="1:13" x14ac:dyDescent="0.25">
      <c r="A19515" s="21" t="str">
        <f t="shared" si="304"/>
        <v>MOW M2C FAAA_2037</v>
      </c>
      <c r="B19515" t="s">
        <v>130</v>
      </c>
      <c r="C19515" t="s">
        <v>142</v>
      </c>
      <c r="D19515" t="s">
        <v>22</v>
      </c>
      <c r="E19515" t="s">
        <v>29</v>
      </c>
      <c r="F19515" t="s">
        <v>28</v>
      </c>
      <c r="K19515">
        <v>0</v>
      </c>
      <c r="L19515" s="51">
        <v>50405</v>
      </c>
      <c r="M19515">
        <v>14</v>
      </c>
    </row>
    <row r="19516" spans="1:13" x14ac:dyDescent="0.25">
      <c r="A19516" s="21" t="str">
        <f t="shared" si="304"/>
        <v>MOW M2C FAAA_2038</v>
      </c>
      <c r="B19516" t="s">
        <v>130</v>
      </c>
      <c r="C19516" t="s">
        <v>142</v>
      </c>
      <c r="D19516" t="s">
        <v>22</v>
      </c>
      <c r="E19516" t="s">
        <v>29</v>
      </c>
      <c r="F19516" t="s">
        <v>28</v>
      </c>
      <c r="K19516">
        <v>0</v>
      </c>
      <c r="L19516" s="51">
        <v>50770</v>
      </c>
      <c r="M19516">
        <v>15</v>
      </c>
    </row>
    <row r="19517" spans="1:13" x14ac:dyDescent="0.25">
      <c r="A19517" s="21" t="str">
        <f t="shared" si="304"/>
        <v>MOW M2C FAAA_2039</v>
      </c>
      <c r="B19517" t="s">
        <v>130</v>
      </c>
      <c r="C19517" t="s">
        <v>142</v>
      </c>
      <c r="D19517" t="s">
        <v>22</v>
      </c>
      <c r="E19517" t="s">
        <v>29</v>
      </c>
      <c r="F19517" t="s">
        <v>28</v>
      </c>
      <c r="K19517">
        <v>0</v>
      </c>
      <c r="L19517" s="51">
        <v>51135</v>
      </c>
      <c r="M19517">
        <v>16</v>
      </c>
    </row>
    <row r="19518" spans="1:13" x14ac:dyDescent="0.25">
      <c r="A19518" s="21" t="str">
        <f t="shared" si="304"/>
        <v>MOW M2C FAAA_2040</v>
      </c>
      <c r="B19518" t="s">
        <v>130</v>
      </c>
      <c r="C19518" t="s">
        <v>142</v>
      </c>
      <c r="D19518" t="s">
        <v>22</v>
      </c>
      <c r="E19518" t="s">
        <v>29</v>
      </c>
      <c r="F19518" t="s">
        <v>28</v>
      </c>
      <c r="K19518">
        <v>5755.9560546875</v>
      </c>
      <c r="L19518" s="51">
        <v>51501</v>
      </c>
      <c r="M19518">
        <v>17</v>
      </c>
    </row>
    <row r="19519" spans="1:13" x14ac:dyDescent="0.25">
      <c r="A19519" s="21" t="str">
        <f t="shared" si="304"/>
        <v>MOW M2C FAAA_2041</v>
      </c>
      <c r="B19519" t="s">
        <v>130</v>
      </c>
      <c r="C19519" t="s">
        <v>142</v>
      </c>
      <c r="D19519" t="s">
        <v>22</v>
      </c>
      <c r="E19519" t="s">
        <v>29</v>
      </c>
      <c r="F19519" t="s">
        <v>28</v>
      </c>
      <c r="K19519">
        <v>2499.523193359375</v>
      </c>
      <c r="L19519" s="51">
        <v>51866</v>
      </c>
      <c r="M19519">
        <v>18</v>
      </c>
    </row>
    <row r="19520" spans="1:13" x14ac:dyDescent="0.25">
      <c r="A19520" s="21" t="str">
        <f t="shared" si="304"/>
        <v>MOW M2C FAAA_2042</v>
      </c>
      <c r="B19520" t="s">
        <v>130</v>
      </c>
      <c r="C19520" t="s">
        <v>142</v>
      </c>
      <c r="D19520" t="s">
        <v>22</v>
      </c>
      <c r="E19520" t="s">
        <v>29</v>
      </c>
      <c r="F19520" t="s">
        <v>28</v>
      </c>
      <c r="K19520">
        <v>5696.220703125</v>
      </c>
      <c r="L19520" s="51">
        <v>52231</v>
      </c>
      <c r="M19520">
        <v>19</v>
      </c>
    </row>
    <row r="19521" spans="1:13" x14ac:dyDescent="0.25">
      <c r="A19521" s="21" t="str">
        <f t="shared" si="304"/>
        <v>MOW M2C FAAA_2043</v>
      </c>
      <c r="B19521" t="s">
        <v>130</v>
      </c>
      <c r="C19521" t="s">
        <v>142</v>
      </c>
      <c r="D19521" t="s">
        <v>22</v>
      </c>
      <c r="E19521" t="s">
        <v>29</v>
      </c>
      <c r="F19521" t="s">
        <v>28</v>
      </c>
      <c r="K19521">
        <v>10514.1845703125</v>
      </c>
      <c r="L19521" s="51">
        <v>52596</v>
      </c>
      <c r="M19521">
        <v>20</v>
      </c>
    </row>
    <row r="19522" spans="1:13" x14ac:dyDescent="0.25">
      <c r="A19522" s="21" t="str">
        <f t="shared" ref="A19522:A19585" si="305">B19522&amp;" "&amp;D19522&amp;" "&amp;C19522&amp;"_"&amp;YEAR(L19522)</f>
        <v>MOW M2C FAAA_2024</v>
      </c>
      <c r="B19522" t="s">
        <v>130</v>
      </c>
      <c r="C19522" t="s">
        <v>142</v>
      </c>
      <c r="D19522" t="s">
        <v>22</v>
      </c>
      <c r="E19522" t="s">
        <v>29</v>
      </c>
      <c r="F19522" t="s">
        <v>31</v>
      </c>
      <c r="K19522">
        <v>0</v>
      </c>
      <c r="L19522" s="51">
        <v>45657</v>
      </c>
      <c r="M19522">
        <v>1</v>
      </c>
    </row>
    <row r="19523" spans="1:13" x14ac:dyDescent="0.25">
      <c r="A19523" s="21" t="str">
        <f t="shared" si="305"/>
        <v>MOW M2C FAAA_2025</v>
      </c>
      <c r="B19523" t="s">
        <v>130</v>
      </c>
      <c r="C19523" t="s">
        <v>142</v>
      </c>
      <c r="D19523" t="s">
        <v>22</v>
      </c>
      <c r="E19523" t="s">
        <v>29</v>
      </c>
      <c r="F19523" t="s">
        <v>31</v>
      </c>
      <c r="K19523">
        <v>0</v>
      </c>
      <c r="L19523" s="51">
        <v>46022</v>
      </c>
      <c r="M19523">
        <v>2</v>
      </c>
    </row>
    <row r="19524" spans="1:13" x14ac:dyDescent="0.25">
      <c r="A19524" s="21" t="str">
        <f t="shared" si="305"/>
        <v>MOW M2C FAAA_2026</v>
      </c>
      <c r="B19524" t="s">
        <v>130</v>
      </c>
      <c r="C19524" t="s">
        <v>142</v>
      </c>
      <c r="D19524" t="s">
        <v>22</v>
      </c>
      <c r="E19524" t="s">
        <v>29</v>
      </c>
      <c r="F19524" t="s">
        <v>31</v>
      </c>
      <c r="K19524">
        <v>0</v>
      </c>
      <c r="L19524" s="51">
        <v>46387</v>
      </c>
      <c r="M19524">
        <v>3</v>
      </c>
    </row>
    <row r="19525" spans="1:13" x14ac:dyDescent="0.25">
      <c r="A19525" s="21" t="str">
        <f t="shared" si="305"/>
        <v>MOW M2C FAAA_2027</v>
      </c>
      <c r="B19525" t="s">
        <v>130</v>
      </c>
      <c r="C19525" t="s">
        <v>142</v>
      </c>
      <c r="D19525" t="s">
        <v>22</v>
      </c>
      <c r="E19525" t="s">
        <v>29</v>
      </c>
      <c r="F19525" t="s">
        <v>31</v>
      </c>
      <c r="K19525">
        <v>0</v>
      </c>
      <c r="L19525" s="51">
        <v>46752</v>
      </c>
      <c r="M19525">
        <v>4</v>
      </c>
    </row>
    <row r="19526" spans="1:13" x14ac:dyDescent="0.25">
      <c r="A19526" s="21" t="str">
        <f t="shared" si="305"/>
        <v>MOW M2C FAAA_2028</v>
      </c>
      <c r="B19526" t="s">
        <v>130</v>
      </c>
      <c r="C19526" t="s">
        <v>142</v>
      </c>
      <c r="D19526" t="s">
        <v>22</v>
      </c>
      <c r="E19526" t="s">
        <v>29</v>
      </c>
      <c r="F19526" t="s">
        <v>31</v>
      </c>
      <c r="K19526">
        <v>0</v>
      </c>
      <c r="L19526" s="51">
        <v>47118</v>
      </c>
      <c r="M19526">
        <v>5</v>
      </c>
    </row>
    <row r="19527" spans="1:13" x14ac:dyDescent="0.25">
      <c r="A19527" s="21" t="str">
        <f t="shared" si="305"/>
        <v>MOW M2C FAAA_2029</v>
      </c>
      <c r="B19527" t="s">
        <v>130</v>
      </c>
      <c r="C19527" t="s">
        <v>142</v>
      </c>
      <c r="D19527" t="s">
        <v>22</v>
      </c>
      <c r="E19527" t="s">
        <v>29</v>
      </c>
      <c r="F19527" t="s">
        <v>31</v>
      </c>
      <c r="K19527">
        <v>0</v>
      </c>
      <c r="L19527" s="51">
        <v>47483</v>
      </c>
      <c r="M19527">
        <v>6</v>
      </c>
    </row>
    <row r="19528" spans="1:13" x14ac:dyDescent="0.25">
      <c r="A19528" s="21" t="str">
        <f t="shared" si="305"/>
        <v>MOW M2C FAAA_2030</v>
      </c>
      <c r="B19528" t="s">
        <v>130</v>
      </c>
      <c r="C19528" t="s">
        <v>142</v>
      </c>
      <c r="D19528" t="s">
        <v>22</v>
      </c>
      <c r="E19528" t="s">
        <v>29</v>
      </c>
      <c r="F19528" t="s">
        <v>31</v>
      </c>
      <c r="K19528">
        <v>0</v>
      </c>
      <c r="L19528" s="51">
        <v>47848</v>
      </c>
      <c r="M19528">
        <v>7</v>
      </c>
    </row>
    <row r="19529" spans="1:13" x14ac:dyDescent="0.25">
      <c r="A19529" s="21" t="str">
        <f t="shared" si="305"/>
        <v>MOW M2C FAAA_2031</v>
      </c>
      <c r="B19529" t="s">
        <v>130</v>
      </c>
      <c r="C19529" t="s">
        <v>142</v>
      </c>
      <c r="D19529" t="s">
        <v>22</v>
      </c>
      <c r="E19529" t="s">
        <v>29</v>
      </c>
      <c r="F19529" t="s">
        <v>31</v>
      </c>
      <c r="K19529">
        <v>0</v>
      </c>
      <c r="L19529" s="51">
        <v>48213</v>
      </c>
      <c r="M19529">
        <v>8</v>
      </c>
    </row>
    <row r="19530" spans="1:13" x14ac:dyDescent="0.25">
      <c r="A19530" s="21" t="str">
        <f t="shared" si="305"/>
        <v>MOW M2C FAAA_2032</v>
      </c>
      <c r="B19530" t="s">
        <v>130</v>
      </c>
      <c r="C19530" t="s">
        <v>142</v>
      </c>
      <c r="D19530" t="s">
        <v>22</v>
      </c>
      <c r="E19530" t="s">
        <v>29</v>
      </c>
      <c r="F19530" t="s">
        <v>31</v>
      </c>
      <c r="K19530">
        <v>0</v>
      </c>
      <c r="L19530" s="51">
        <v>48579</v>
      </c>
      <c r="M19530">
        <v>9</v>
      </c>
    </row>
    <row r="19531" spans="1:13" x14ac:dyDescent="0.25">
      <c r="A19531" s="21" t="str">
        <f t="shared" si="305"/>
        <v>MOW M2C FAAA_2033</v>
      </c>
      <c r="B19531" t="s">
        <v>130</v>
      </c>
      <c r="C19531" t="s">
        <v>142</v>
      </c>
      <c r="D19531" t="s">
        <v>22</v>
      </c>
      <c r="E19531" t="s">
        <v>29</v>
      </c>
      <c r="F19531" t="s">
        <v>31</v>
      </c>
      <c r="K19531">
        <v>0</v>
      </c>
      <c r="L19531" s="51">
        <v>48944</v>
      </c>
      <c r="M19531">
        <v>10</v>
      </c>
    </row>
    <row r="19532" spans="1:13" x14ac:dyDescent="0.25">
      <c r="A19532" s="21" t="str">
        <f t="shared" si="305"/>
        <v>MOW M2C FAAA_2034</v>
      </c>
      <c r="B19532" t="s">
        <v>130</v>
      </c>
      <c r="C19532" t="s">
        <v>142</v>
      </c>
      <c r="D19532" t="s">
        <v>22</v>
      </c>
      <c r="E19532" t="s">
        <v>29</v>
      </c>
      <c r="F19532" t="s">
        <v>31</v>
      </c>
      <c r="K19532">
        <v>0</v>
      </c>
      <c r="L19532" s="51">
        <v>49309</v>
      </c>
      <c r="M19532">
        <v>11</v>
      </c>
    </row>
    <row r="19533" spans="1:13" x14ac:dyDescent="0.25">
      <c r="A19533" s="21" t="str">
        <f t="shared" si="305"/>
        <v>MOW M2C FAAA_2035</v>
      </c>
      <c r="B19533" t="s">
        <v>130</v>
      </c>
      <c r="C19533" t="s">
        <v>142</v>
      </c>
      <c r="D19533" t="s">
        <v>22</v>
      </c>
      <c r="E19533" t="s">
        <v>29</v>
      </c>
      <c r="F19533" t="s">
        <v>31</v>
      </c>
      <c r="K19533">
        <v>0</v>
      </c>
      <c r="L19533" s="51">
        <v>49674</v>
      </c>
      <c r="M19533">
        <v>12</v>
      </c>
    </row>
    <row r="19534" spans="1:13" x14ac:dyDescent="0.25">
      <c r="A19534" s="21" t="str">
        <f t="shared" si="305"/>
        <v>MOW M2C FAAA_2036</v>
      </c>
      <c r="B19534" t="s">
        <v>130</v>
      </c>
      <c r="C19534" t="s">
        <v>142</v>
      </c>
      <c r="D19534" t="s">
        <v>22</v>
      </c>
      <c r="E19534" t="s">
        <v>29</v>
      </c>
      <c r="F19534" t="s">
        <v>31</v>
      </c>
      <c r="K19534">
        <v>0</v>
      </c>
      <c r="L19534" s="51">
        <v>50040</v>
      </c>
      <c r="M19534">
        <v>13</v>
      </c>
    </row>
    <row r="19535" spans="1:13" x14ac:dyDescent="0.25">
      <c r="A19535" s="21" t="str">
        <f t="shared" si="305"/>
        <v>MOW M2C FAAA_2037</v>
      </c>
      <c r="B19535" t="s">
        <v>130</v>
      </c>
      <c r="C19535" t="s">
        <v>142</v>
      </c>
      <c r="D19535" t="s">
        <v>22</v>
      </c>
      <c r="E19535" t="s">
        <v>29</v>
      </c>
      <c r="F19535" t="s">
        <v>31</v>
      </c>
      <c r="K19535">
        <v>0</v>
      </c>
      <c r="L19535" s="51">
        <v>50405</v>
      </c>
      <c r="M19535">
        <v>14</v>
      </c>
    </row>
    <row r="19536" spans="1:13" x14ac:dyDescent="0.25">
      <c r="A19536" s="21" t="str">
        <f t="shared" si="305"/>
        <v>MOW M2C FAAA_2038</v>
      </c>
      <c r="B19536" t="s">
        <v>130</v>
      </c>
      <c r="C19536" t="s">
        <v>142</v>
      </c>
      <c r="D19536" t="s">
        <v>22</v>
      </c>
      <c r="E19536" t="s">
        <v>29</v>
      </c>
      <c r="F19536" t="s">
        <v>31</v>
      </c>
      <c r="K19536">
        <v>0</v>
      </c>
      <c r="L19536" s="51">
        <v>50770</v>
      </c>
      <c r="M19536">
        <v>15</v>
      </c>
    </row>
    <row r="19537" spans="1:14" x14ac:dyDescent="0.25">
      <c r="A19537" s="21" t="str">
        <f t="shared" si="305"/>
        <v>MOW M2C FAAA_2039</v>
      </c>
      <c r="B19537" t="s">
        <v>130</v>
      </c>
      <c r="C19537" t="s">
        <v>142</v>
      </c>
      <c r="D19537" t="s">
        <v>22</v>
      </c>
      <c r="E19537" t="s">
        <v>29</v>
      </c>
      <c r="F19537" t="s">
        <v>31</v>
      </c>
      <c r="K19537">
        <v>0</v>
      </c>
      <c r="L19537" s="51">
        <v>51135</v>
      </c>
      <c r="M19537">
        <v>16</v>
      </c>
    </row>
    <row r="19538" spans="1:14" x14ac:dyDescent="0.25">
      <c r="A19538" s="21" t="str">
        <f t="shared" si="305"/>
        <v>MOW M2C FAAA_2040</v>
      </c>
      <c r="B19538" t="s">
        <v>130</v>
      </c>
      <c r="C19538" t="s">
        <v>142</v>
      </c>
      <c r="D19538" t="s">
        <v>22</v>
      </c>
      <c r="E19538" t="s">
        <v>29</v>
      </c>
      <c r="F19538" t="s">
        <v>31</v>
      </c>
      <c r="K19538">
        <v>0</v>
      </c>
      <c r="L19538" s="51">
        <v>51501</v>
      </c>
      <c r="M19538">
        <v>17</v>
      </c>
    </row>
    <row r="19539" spans="1:14" x14ac:dyDescent="0.25">
      <c r="A19539" s="21" t="str">
        <f t="shared" si="305"/>
        <v>MOW M2C FAAA_2041</v>
      </c>
      <c r="B19539" t="s">
        <v>130</v>
      </c>
      <c r="C19539" t="s">
        <v>142</v>
      </c>
      <c r="D19539" t="s">
        <v>22</v>
      </c>
      <c r="E19539" t="s">
        <v>29</v>
      </c>
      <c r="F19539" t="s">
        <v>31</v>
      </c>
      <c r="K19539">
        <v>0</v>
      </c>
      <c r="L19539" s="51">
        <v>51866</v>
      </c>
      <c r="M19539">
        <v>18</v>
      </c>
    </row>
    <row r="19540" spans="1:14" x14ac:dyDescent="0.25">
      <c r="A19540" s="21" t="str">
        <f t="shared" si="305"/>
        <v>MOW M2C FAAA_2042</v>
      </c>
      <c r="B19540" t="s">
        <v>130</v>
      </c>
      <c r="C19540" t="s">
        <v>142</v>
      </c>
      <c r="D19540" t="s">
        <v>22</v>
      </c>
      <c r="E19540" t="s">
        <v>29</v>
      </c>
      <c r="F19540" t="s">
        <v>31</v>
      </c>
      <c r="K19540">
        <v>0</v>
      </c>
      <c r="L19540" s="51">
        <v>52231</v>
      </c>
      <c r="M19540">
        <v>19</v>
      </c>
    </row>
    <row r="19541" spans="1:14" x14ac:dyDescent="0.25">
      <c r="A19541" s="21" t="str">
        <f t="shared" si="305"/>
        <v>MOW M2C FAAA_2043</v>
      </c>
      <c r="B19541" t="s">
        <v>130</v>
      </c>
      <c r="C19541" t="s">
        <v>142</v>
      </c>
      <c r="D19541" t="s">
        <v>22</v>
      </c>
      <c r="E19541" t="s">
        <v>29</v>
      </c>
      <c r="F19541" t="s">
        <v>31</v>
      </c>
      <c r="K19541">
        <v>0</v>
      </c>
      <c r="L19541" s="51">
        <v>52596</v>
      </c>
      <c r="M19541">
        <v>20</v>
      </c>
    </row>
    <row r="19542" spans="1:14" x14ac:dyDescent="0.25">
      <c r="A19542" s="21" t="str">
        <f t="shared" si="305"/>
        <v>MOW M2C FAAA_2024</v>
      </c>
      <c r="B19542" t="s">
        <v>130</v>
      </c>
      <c r="C19542" t="s">
        <v>142</v>
      </c>
      <c r="D19542" t="s">
        <v>22</v>
      </c>
      <c r="E19542" t="s">
        <v>5</v>
      </c>
      <c r="F19542" t="s">
        <v>4</v>
      </c>
      <c r="G19542">
        <v>0</v>
      </c>
      <c r="H19542">
        <v>0</v>
      </c>
      <c r="I19542">
        <v>0</v>
      </c>
      <c r="J19542">
        <v>0</v>
      </c>
      <c r="L19542" s="51">
        <v>45657</v>
      </c>
      <c r="M19542">
        <v>1</v>
      </c>
      <c r="N19542">
        <v>0</v>
      </c>
    </row>
    <row r="19543" spans="1:14" x14ac:dyDescent="0.25">
      <c r="A19543" s="21" t="str">
        <f t="shared" si="305"/>
        <v>MOW M2C FAAA_2025</v>
      </c>
      <c r="B19543" t="s">
        <v>130</v>
      </c>
      <c r="C19543" t="s">
        <v>142</v>
      </c>
      <c r="D19543" t="s">
        <v>22</v>
      </c>
      <c r="E19543" t="s">
        <v>5</v>
      </c>
      <c r="F19543" t="s">
        <v>4</v>
      </c>
      <c r="G19543">
        <v>0</v>
      </c>
      <c r="H19543">
        <v>0</v>
      </c>
      <c r="I19543">
        <v>5240.39990234375</v>
      </c>
      <c r="J19543">
        <v>0</v>
      </c>
      <c r="L19543" s="51">
        <v>46022</v>
      </c>
      <c r="M19543">
        <v>2</v>
      </c>
      <c r="N19543">
        <v>0</v>
      </c>
    </row>
    <row r="19544" spans="1:14" x14ac:dyDescent="0.25">
      <c r="A19544" s="21" t="str">
        <f t="shared" si="305"/>
        <v>MOW M2C FAAA_2026</v>
      </c>
      <c r="B19544" t="s">
        <v>130</v>
      </c>
      <c r="C19544" t="s">
        <v>142</v>
      </c>
      <c r="D19544" t="s">
        <v>22</v>
      </c>
      <c r="E19544" t="s">
        <v>5</v>
      </c>
      <c r="F19544" t="s">
        <v>4</v>
      </c>
      <c r="G19544">
        <v>0</v>
      </c>
      <c r="H19544">
        <v>4166.85009765625</v>
      </c>
      <c r="I19544">
        <v>-54827.03515625</v>
      </c>
      <c r="J19544">
        <v>0</v>
      </c>
      <c r="L19544" s="51">
        <v>46387</v>
      </c>
      <c r="M19544">
        <v>3</v>
      </c>
      <c r="N19544">
        <v>0</v>
      </c>
    </row>
    <row r="19545" spans="1:14" x14ac:dyDescent="0.25">
      <c r="A19545" s="21" t="str">
        <f t="shared" si="305"/>
        <v>MOW M2C FAAA_2027</v>
      </c>
      <c r="B19545" t="s">
        <v>130</v>
      </c>
      <c r="C19545" t="s">
        <v>142</v>
      </c>
      <c r="D19545" t="s">
        <v>22</v>
      </c>
      <c r="E19545" t="s">
        <v>5</v>
      </c>
      <c r="F19545" t="s">
        <v>4</v>
      </c>
      <c r="G19545">
        <v>0</v>
      </c>
      <c r="H19545">
        <v>5336.47119140625</v>
      </c>
      <c r="I19545">
        <v>-23545.97265625</v>
      </c>
      <c r="J19545">
        <v>0</v>
      </c>
      <c r="L19545" s="51">
        <v>46752</v>
      </c>
      <c r="M19545">
        <v>4</v>
      </c>
      <c r="N19545">
        <v>0</v>
      </c>
    </row>
    <row r="19546" spans="1:14" x14ac:dyDescent="0.25">
      <c r="A19546" s="21" t="str">
        <f t="shared" si="305"/>
        <v>MOW M2C FAAA_2028</v>
      </c>
      <c r="B19546" t="s">
        <v>130</v>
      </c>
      <c r="C19546" t="s">
        <v>142</v>
      </c>
      <c r="D19546" t="s">
        <v>22</v>
      </c>
      <c r="E19546" t="s">
        <v>5</v>
      </c>
      <c r="F19546" t="s">
        <v>4</v>
      </c>
      <c r="G19546">
        <v>0</v>
      </c>
      <c r="H19546">
        <v>31944.150390625</v>
      </c>
      <c r="I19546">
        <v>139631.859375</v>
      </c>
      <c r="J19546">
        <v>0</v>
      </c>
      <c r="L19546" s="51">
        <v>47118</v>
      </c>
      <c r="M19546">
        <v>5</v>
      </c>
      <c r="N19546">
        <v>22092.53125</v>
      </c>
    </row>
    <row r="19547" spans="1:14" x14ac:dyDescent="0.25">
      <c r="A19547" s="21" t="str">
        <f t="shared" si="305"/>
        <v>MOW M2C FAAA_2029</v>
      </c>
      <c r="B19547" t="s">
        <v>130</v>
      </c>
      <c r="C19547" t="s">
        <v>142</v>
      </c>
      <c r="D19547" t="s">
        <v>22</v>
      </c>
      <c r="E19547" t="s">
        <v>5</v>
      </c>
      <c r="F19547" t="s">
        <v>4</v>
      </c>
      <c r="G19547">
        <v>0</v>
      </c>
      <c r="H19547">
        <v>36255.80078125</v>
      </c>
      <c r="I19547">
        <v>132923.6875</v>
      </c>
      <c r="J19547">
        <v>0</v>
      </c>
      <c r="L19547" s="51">
        <v>47483</v>
      </c>
      <c r="M19547">
        <v>6</v>
      </c>
      <c r="N19547">
        <v>26548.125</v>
      </c>
    </row>
    <row r="19548" spans="1:14" x14ac:dyDescent="0.25">
      <c r="A19548" s="21" t="str">
        <f t="shared" si="305"/>
        <v>MOW M2C FAAA_2030</v>
      </c>
      <c r="B19548" t="s">
        <v>130</v>
      </c>
      <c r="C19548" t="s">
        <v>142</v>
      </c>
      <c r="D19548" t="s">
        <v>22</v>
      </c>
      <c r="E19548" t="s">
        <v>5</v>
      </c>
      <c r="F19548" t="s">
        <v>4</v>
      </c>
      <c r="G19548">
        <v>0</v>
      </c>
      <c r="H19548">
        <v>72403.75</v>
      </c>
      <c r="I19548">
        <v>189905.609375</v>
      </c>
      <c r="J19548">
        <v>0</v>
      </c>
      <c r="L19548" s="51">
        <v>47848</v>
      </c>
      <c r="M19548">
        <v>7</v>
      </c>
      <c r="N19548">
        <v>63150.26953125</v>
      </c>
    </row>
    <row r="19549" spans="1:14" x14ac:dyDescent="0.25">
      <c r="A19549" s="21" t="str">
        <f t="shared" si="305"/>
        <v>MOW M2C FAAA_2031</v>
      </c>
      <c r="B19549" t="s">
        <v>130</v>
      </c>
      <c r="C19549" t="s">
        <v>142</v>
      </c>
      <c r="D19549" t="s">
        <v>22</v>
      </c>
      <c r="E19549" t="s">
        <v>5</v>
      </c>
      <c r="F19549" t="s">
        <v>4</v>
      </c>
      <c r="G19549">
        <v>0</v>
      </c>
      <c r="H19549">
        <v>86055.859375</v>
      </c>
      <c r="I19549">
        <v>243054.75</v>
      </c>
      <c r="J19549">
        <v>0</v>
      </c>
      <c r="L19549" s="51">
        <v>48213</v>
      </c>
      <c r="M19549">
        <v>8</v>
      </c>
      <c r="N19549">
        <v>52610.50390625</v>
      </c>
    </row>
    <row r="19550" spans="1:14" x14ac:dyDescent="0.25">
      <c r="A19550" s="21" t="str">
        <f t="shared" si="305"/>
        <v>MOW M2C FAAA_2032</v>
      </c>
      <c r="B19550" t="s">
        <v>130</v>
      </c>
      <c r="C19550" t="s">
        <v>142</v>
      </c>
      <c r="D19550" t="s">
        <v>22</v>
      </c>
      <c r="E19550" t="s">
        <v>5</v>
      </c>
      <c r="F19550" t="s">
        <v>4</v>
      </c>
      <c r="G19550">
        <v>0</v>
      </c>
      <c r="H19550">
        <v>89549.578125</v>
      </c>
      <c r="I19550">
        <v>296589.25</v>
      </c>
      <c r="J19550">
        <v>0</v>
      </c>
      <c r="L19550" s="51">
        <v>48579</v>
      </c>
      <c r="M19550">
        <v>9</v>
      </c>
      <c r="N19550">
        <v>15532.7685546875</v>
      </c>
    </row>
    <row r="19551" spans="1:14" x14ac:dyDescent="0.25">
      <c r="A19551" s="21" t="str">
        <f t="shared" si="305"/>
        <v>MOW M2C FAAA_2033</v>
      </c>
      <c r="B19551" t="s">
        <v>130</v>
      </c>
      <c r="C19551" t="s">
        <v>142</v>
      </c>
      <c r="D19551" t="s">
        <v>22</v>
      </c>
      <c r="E19551" t="s">
        <v>5</v>
      </c>
      <c r="F19551" t="s">
        <v>4</v>
      </c>
      <c r="G19551">
        <v>0</v>
      </c>
      <c r="H19551">
        <v>99919.40625</v>
      </c>
      <c r="I19551">
        <v>346911.25</v>
      </c>
      <c r="J19551">
        <v>0</v>
      </c>
      <c r="L19551" s="51">
        <v>48944</v>
      </c>
      <c r="M19551">
        <v>10</v>
      </c>
      <c r="N19551">
        <v>-14527.857421875</v>
      </c>
    </row>
    <row r="19552" spans="1:14" x14ac:dyDescent="0.25">
      <c r="A19552" s="21" t="str">
        <f t="shared" si="305"/>
        <v>MOW M2C FAAA_2034</v>
      </c>
      <c r="B19552" t="s">
        <v>130</v>
      </c>
      <c r="C19552" t="s">
        <v>142</v>
      </c>
      <c r="D19552" t="s">
        <v>22</v>
      </c>
      <c r="E19552" t="s">
        <v>5</v>
      </c>
      <c r="F19552" t="s">
        <v>4</v>
      </c>
      <c r="G19552">
        <v>0</v>
      </c>
      <c r="H19552">
        <v>108233.5625</v>
      </c>
      <c r="I19552">
        <v>397010.09375</v>
      </c>
      <c r="J19552">
        <v>0</v>
      </c>
      <c r="L19552" s="51">
        <v>49309</v>
      </c>
      <c r="M19552">
        <v>11</v>
      </c>
      <c r="N19552">
        <v>-45928.921875</v>
      </c>
    </row>
    <row r="19553" spans="1:14" x14ac:dyDescent="0.25">
      <c r="A19553" s="21" t="str">
        <f t="shared" si="305"/>
        <v>MOW M2C FAAA_2035</v>
      </c>
      <c r="B19553" t="s">
        <v>130</v>
      </c>
      <c r="C19553" t="s">
        <v>142</v>
      </c>
      <c r="D19553" t="s">
        <v>22</v>
      </c>
      <c r="E19553" t="s">
        <v>5</v>
      </c>
      <c r="F19553" t="s">
        <v>4</v>
      </c>
      <c r="G19553">
        <v>0</v>
      </c>
      <c r="H19553">
        <v>111866.6875</v>
      </c>
      <c r="I19553">
        <v>383344.875</v>
      </c>
      <c r="J19553">
        <v>0</v>
      </c>
      <c r="L19553" s="51">
        <v>49674</v>
      </c>
      <c r="M19553">
        <v>12</v>
      </c>
      <c r="N19553">
        <v>-43653.796875</v>
      </c>
    </row>
    <row r="19554" spans="1:14" x14ac:dyDescent="0.25">
      <c r="A19554" s="21" t="str">
        <f t="shared" si="305"/>
        <v>MOW M2C FAAA_2036</v>
      </c>
      <c r="B19554" t="s">
        <v>130</v>
      </c>
      <c r="C19554" t="s">
        <v>142</v>
      </c>
      <c r="D19554" t="s">
        <v>22</v>
      </c>
      <c r="E19554" t="s">
        <v>5</v>
      </c>
      <c r="F19554" t="s">
        <v>4</v>
      </c>
      <c r="G19554">
        <v>0</v>
      </c>
      <c r="H19554">
        <v>121748.921875</v>
      </c>
      <c r="I19554">
        <v>371375.5</v>
      </c>
      <c r="J19554">
        <v>0</v>
      </c>
      <c r="L19554" s="51">
        <v>50040</v>
      </c>
      <c r="M19554">
        <v>13</v>
      </c>
      <c r="N19554">
        <v>-36075.46875</v>
      </c>
    </row>
    <row r="19555" spans="1:14" x14ac:dyDescent="0.25">
      <c r="A19555" s="21" t="str">
        <f t="shared" si="305"/>
        <v>MOW M2C FAAA_2037</v>
      </c>
      <c r="B19555" t="s">
        <v>130</v>
      </c>
      <c r="C19555" t="s">
        <v>142</v>
      </c>
      <c r="D19555" t="s">
        <v>22</v>
      </c>
      <c r="E19555" t="s">
        <v>5</v>
      </c>
      <c r="F19555" t="s">
        <v>4</v>
      </c>
      <c r="G19555">
        <v>0</v>
      </c>
      <c r="H19555">
        <v>156570.40625</v>
      </c>
      <c r="I19555">
        <v>429409.125</v>
      </c>
      <c r="J19555">
        <v>0</v>
      </c>
      <c r="L19555" s="51">
        <v>50405</v>
      </c>
      <c r="M19555">
        <v>14</v>
      </c>
      <c r="N19555">
        <v>3517.70703125</v>
      </c>
    </row>
    <row r="19556" spans="1:14" x14ac:dyDescent="0.25">
      <c r="A19556" s="21" t="str">
        <f t="shared" si="305"/>
        <v>MOW M2C FAAA_2038</v>
      </c>
      <c r="B19556" t="s">
        <v>130</v>
      </c>
      <c r="C19556" t="s">
        <v>142</v>
      </c>
      <c r="D19556" t="s">
        <v>22</v>
      </c>
      <c r="E19556" t="s">
        <v>5</v>
      </c>
      <c r="F19556" t="s">
        <v>4</v>
      </c>
      <c r="G19556">
        <v>0</v>
      </c>
      <c r="H19556">
        <v>180671.859375</v>
      </c>
      <c r="I19556">
        <v>418345.53125</v>
      </c>
      <c r="J19556">
        <v>0</v>
      </c>
      <c r="L19556" s="51">
        <v>50770</v>
      </c>
      <c r="M19556">
        <v>15</v>
      </c>
      <c r="N19556">
        <v>38009.546875</v>
      </c>
    </row>
    <row r="19557" spans="1:14" x14ac:dyDescent="0.25">
      <c r="A19557" s="21" t="str">
        <f t="shared" si="305"/>
        <v>MOW M2C FAAA_2039</v>
      </c>
      <c r="B19557" t="s">
        <v>130</v>
      </c>
      <c r="C19557" t="s">
        <v>142</v>
      </c>
      <c r="D19557" t="s">
        <v>22</v>
      </c>
      <c r="E19557" t="s">
        <v>5</v>
      </c>
      <c r="F19557" t="s">
        <v>4</v>
      </c>
      <c r="G19557">
        <v>0</v>
      </c>
      <c r="H19557">
        <v>212548.40625</v>
      </c>
      <c r="I19557">
        <v>408499.96875</v>
      </c>
      <c r="J19557">
        <v>0</v>
      </c>
      <c r="L19557" s="51">
        <v>51135</v>
      </c>
      <c r="M19557">
        <v>16</v>
      </c>
      <c r="N19557">
        <v>72680.640625</v>
      </c>
    </row>
    <row r="19558" spans="1:14" x14ac:dyDescent="0.25">
      <c r="A19558" s="21" t="str">
        <f t="shared" si="305"/>
        <v>MOW M2C FAAA_2040</v>
      </c>
      <c r="B19558" t="s">
        <v>130</v>
      </c>
      <c r="C19558" t="s">
        <v>142</v>
      </c>
      <c r="D19558" t="s">
        <v>22</v>
      </c>
      <c r="E19558" t="s">
        <v>5</v>
      </c>
      <c r="F19558" t="s">
        <v>4</v>
      </c>
      <c r="G19558">
        <v>0</v>
      </c>
      <c r="H19558">
        <v>215234.046875</v>
      </c>
      <c r="I19558">
        <v>400725</v>
      </c>
      <c r="J19558">
        <v>0</v>
      </c>
      <c r="L19558" s="51">
        <v>51501</v>
      </c>
      <c r="M19558">
        <v>17</v>
      </c>
      <c r="N19558">
        <v>95240.78125</v>
      </c>
    </row>
    <row r="19559" spans="1:14" x14ac:dyDescent="0.25">
      <c r="A19559" s="21" t="str">
        <f t="shared" si="305"/>
        <v>MOW M2C FAAA_2041</v>
      </c>
      <c r="B19559" t="s">
        <v>130</v>
      </c>
      <c r="C19559" t="s">
        <v>142</v>
      </c>
      <c r="D19559" t="s">
        <v>22</v>
      </c>
      <c r="E19559" t="s">
        <v>5</v>
      </c>
      <c r="F19559" t="s">
        <v>4</v>
      </c>
      <c r="G19559">
        <v>0</v>
      </c>
      <c r="H19559">
        <v>221397.46875</v>
      </c>
      <c r="I19559">
        <v>460953.875</v>
      </c>
      <c r="J19559">
        <v>0</v>
      </c>
      <c r="L19559" s="51">
        <v>51866</v>
      </c>
      <c r="M19559">
        <v>18</v>
      </c>
      <c r="N19559">
        <v>118640.328125</v>
      </c>
    </row>
    <row r="19560" spans="1:14" x14ac:dyDescent="0.25">
      <c r="A19560" s="21" t="str">
        <f t="shared" si="305"/>
        <v>MOW M2C FAAA_2042</v>
      </c>
      <c r="B19560" t="s">
        <v>130</v>
      </c>
      <c r="C19560" t="s">
        <v>142</v>
      </c>
      <c r="D19560" t="s">
        <v>22</v>
      </c>
      <c r="E19560" t="s">
        <v>5</v>
      </c>
      <c r="F19560" t="s">
        <v>4</v>
      </c>
      <c r="G19560">
        <v>0</v>
      </c>
      <c r="H19560">
        <v>227655.3125</v>
      </c>
      <c r="I19560">
        <v>520825.5</v>
      </c>
      <c r="J19560">
        <v>0</v>
      </c>
      <c r="L19560" s="51">
        <v>52231</v>
      </c>
      <c r="M19560">
        <v>19</v>
      </c>
      <c r="N19560">
        <v>135239.0625</v>
      </c>
    </row>
    <row r="19561" spans="1:14" x14ac:dyDescent="0.25">
      <c r="A19561" s="21" t="str">
        <f t="shared" si="305"/>
        <v>MOW M2C FAAA_2043</v>
      </c>
      <c r="B19561" t="s">
        <v>130</v>
      </c>
      <c r="C19561" t="s">
        <v>142</v>
      </c>
      <c r="D19561" t="s">
        <v>22</v>
      </c>
      <c r="E19561" t="s">
        <v>5</v>
      </c>
      <c r="F19561" t="s">
        <v>4</v>
      </c>
      <c r="G19561">
        <v>0</v>
      </c>
      <c r="H19561">
        <v>234430.359375</v>
      </c>
      <c r="I19561">
        <v>505951.40625</v>
      </c>
      <c r="J19561">
        <v>0</v>
      </c>
      <c r="L19561" s="51">
        <v>52596</v>
      </c>
      <c r="M19561">
        <v>20</v>
      </c>
      <c r="N19561">
        <v>179289.609375</v>
      </c>
    </row>
    <row r="19562" spans="1:14" x14ac:dyDescent="0.25">
      <c r="A19562" s="21" t="str">
        <f t="shared" si="305"/>
        <v>MOW M2C FAAA_2024</v>
      </c>
      <c r="B19562" t="s">
        <v>130</v>
      </c>
      <c r="C19562" t="s">
        <v>142</v>
      </c>
      <c r="D19562" t="s">
        <v>22</v>
      </c>
      <c r="E19562" t="s">
        <v>5</v>
      </c>
      <c r="F19562" t="s">
        <v>32</v>
      </c>
      <c r="G19562">
        <v>189100.46875</v>
      </c>
      <c r="H19562">
        <v>81692.578125</v>
      </c>
      <c r="I19562">
        <v>15499.482421875</v>
      </c>
      <c r="J19562">
        <v>0</v>
      </c>
      <c r="L19562" s="51">
        <v>45657</v>
      </c>
      <c r="M19562">
        <v>1</v>
      </c>
      <c r="N19562">
        <v>105479.078125</v>
      </c>
    </row>
    <row r="19563" spans="1:14" x14ac:dyDescent="0.25">
      <c r="A19563" s="21" t="str">
        <f t="shared" si="305"/>
        <v>MOW M2C FAAA_2025</v>
      </c>
      <c r="B19563" t="s">
        <v>130</v>
      </c>
      <c r="C19563" t="s">
        <v>142</v>
      </c>
      <c r="D19563" t="s">
        <v>22</v>
      </c>
      <c r="E19563" t="s">
        <v>5</v>
      </c>
      <c r="F19563" t="s">
        <v>32</v>
      </c>
      <c r="G19563">
        <v>204197.25</v>
      </c>
      <c r="H19563">
        <v>86774.28125</v>
      </c>
      <c r="I19563">
        <v>20594.513671875</v>
      </c>
      <c r="J19563">
        <v>0</v>
      </c>
      <c r="L19563" s="51">
        <v>46022</v>
      </c>
      <c r="M19563">
        <v>2</v>
      </c>
      <c r="N19563">
        <v>106607.640625</v>
      </c>
    </row>
    <row r="19564" spans="1:14" x14ac:dyDescent="0.25">
      <c r="A19564" s="21" t="str">
        <f t="shared" si="305"/>
        <v>MOW M2C FAAA_2026</v>
      </c>
      <c r="B19564" t="s">
        <v>130</v>
      </c>
      <c r="C19564" t="s">
        <v>142</v>
      </c>
      <c r="D19564" t="s">
        <v>22</v>
      </c>
      <c r="E19564" t="s">
        <v>5</v>
      </c>
      <c r="F19564" t="s">
        <v>32</v>
      </c>
      <c r="G19564">
        <v>219276.34375</v>
      </c>
      <c r="H19564">
        <v>96846.640625</v>
      </c>
      <c r="I19564">
        <v>23674.36328125</v>
      </c>
      <c r="J19564">
        <v>0</v>
      </c>
      <c r="L19564" s="51">
        <v>46387</v>
      </c>
      <c r="M19564">
        <v>3</v>
      </c>
      <c r="N19564">
        <v>110699.34375</v>
      </c>
    </row>
    <row r="19565" spans="1:14" x14ac:dyDescent="0.25">
      <c r="A19565" s="21" t="str">
        <f t="shared" si="305"/>
        <v>MOW M2C FAAA_2027</v>
      </c>
      <c r="B19565" t="s">
        <v>130</v>
      </c>
      <c r="C19565" t="s">
        <v>142</v>
      </c>
      <c r="D19565" t="s">
        <v>22</v>
      </c>
      <c r="E19565" t="s">
        <v>5</v>
      </c>
      <c r="F19565" t="s">
        <v>32</v>
      </c>
      <c r="G19565">
        <v>230496.265625</v>
      </c>
      <c r="H19565">
        <v>97139.5234375</v>
      </c>
      <c r="I19565">
        <v>27197.361328125</v>
      </c>
      <c r="J19565">
        <v>0</v>
      </c>
      <c r="L19565" s="51">
        <v>46752</v>
      </c>
      <c r="M19565">
        <v>4</v>
      </c>
      <c r="N19565">
        <v>110707.8828125</v>
      </c>
    </row>
    <row r="19566" spans="1:14" x14ac:dyDescent="0.25">
      <c r="A19566" s="21" t="str">
        <f t="shared" si="305"/>
        <v>MOW M2C FAAA_2028</v>
      </c>
      <c r="B19566" t="s">
        <v>130</v>
      </c>
      <c r="C19566" t="s">
        <v>142</v>
      </c>
      <c r="D19566" t="s">
        <v>22</v>
      </c>
      <c r="E19566" t="s">
        <v>5</v>
      </c>
      <c r="F19566" t="s">
        <v>32</v>
      </c>
      <c r="G19566">
        <v>238907.859375</v>
      </c>
      <c r="H19566">
        <v>105823.359375</v>
      </c>
      <c r="I19566">
        <v>29798.548828125</v>
      </c>
      <c r="J19566">
        <v>0</v>
      </c>
      <c r="L19566" s="51">
        <v>47118</v>
      </c>
      <c r="M19566">
        <v>5</v>
      </c>
      <c r="N19566">
        <v>118110.25</v>
      </c>
    </row>
    <row r="19567" spans="1:14" x14ac:dyDescent="0.25">
      <c r="A19567" s="21" t="str">
        <f t="shared" si="305"/>
        <v>MOW M2C FAAA_2029</v>
      </c>
      <c r="B19567" t="s">
        <v>130</v>
      </c>
      <c r="C19567" t="s">
        <v>142</v>
      </c>
      <c r="D19567" t="s">
        <v>22</v>
      </c>
      <c r="E19567" t="s">
        <v>5</v>
      </c>
      <c r="F19567" t="s">
        <v>32</v>
      </c>
      <c r="G19567">
        <v>246828.921875</v>
      </c>
      <c r="H19567">
        <v>116619.328125</v>
      </c>
      <c r="I19567">
        <v>31317.064453125</v>
      </c>
      <c r="J19567">
        <v>0</v>
      </c>
      <c r="L19567" s="51">
        <v>47483</v>
      </c>
      <c r="M19567">
        <v>6</v>
      </c>
      <c r="N19567">
        <v>128886.4140625</v>
      </c>
    </row>
    <row r="19568" spans="1:14" x14ac:dyDescent="0.25">
      <c r="A19568" s="21" t="str">
        <f t="shared" si="305"/>
        <v>MOW M2C FAAA_2030</v>
      </c>
      <c r="B19568" t="s">
        <v>130</v>
      </c>
      <c r="C19568" t="s">
        <v>142</v>
      </c>
      <c r="D19568" t="s">
        <v>22</v>
      </c>
      <c r="E19568" t="s">
        <v>5</v>
      </c>
      <c r="F19568" t="s">
        <v>32</v>
      </c>
      <c r="G19568">
        <v>255533.296875</v>
      </c>
      <c r="H19568">
        <v>123758.5390625</v>
      </c>
      <c r="I19568">
        <v>36322.9375</v>
      </c>
      <c r="J19568">
        <v>0</v>
      </c>
      <c r="L19568" s="51">
        <v>47848</v>
      </c>
      <c r="M19568">
        <v>7</v>
      </c>
      <c r="N19568">
        <v>136948.1875</v>
      </c>
    </row>
    <row r="19569" spans="1:14" x14ac:dyDescent="0.25">
      <c r="A19569" s="21" t="str">
        <f t="shared" si="305"/>
        <v>MOW M2C FAAA_2031</v>
      </c>
      <c r="B19569" t="s">
        <v>130</v>
      </c>
      <c r="C19569" t="s">
        <v>142</v>
      </c>
      <c r="D19569" t="s">
        <v>22</v>
      </c>
      <c r="E19569" t="s">
        <v>5</v>
      </c>
      <c r="F19569" t="s">
        <v>32</v>
      </c>
      <c r="G19569">
        <v>259902.828125</v>
      </c>
      <c r="H19569">
        <v>107095.484375</v>
      </c>
      <c r="I19569">
        <v>33260.609375</v>
      </c>
      <c r="J19569">
        <v>27125.732421875</v>
      </c>
      <c r="L19569" s="51">
        <v>48213</v>
      </c>
      <c r="M19569">
        <v>8</v>
      </c>
      <c r="N19569">
        <v>134887.3125</v>
      </c>
    </row>
    <row r="19570" spans="1:14" x14ac:dyDescent="0.25">
      <c r="A19570" s="21" t="str">
        <f t="shared" si="305"/>
        <v>MOW M2C FAAA_2032</v>
      </c>
      <c r="B19570" t="s">
        <v>130</v>
      </c>
      <c r="C19570" t="s">
        <v>142</v>
      </c>
      <c r="D19570" t="s">
        <v>22</v>
      </c>
      <c r="E19570" t="s">
        <v>5</v>
      </c>
      <c r="F19570" t="s">
        <v>32</v>
      </c>
      <c r="G19570">
        <v>268454.3125</v>
      </c>
      <c r="H19570">
        <v>109370.265625</v>
      </c>
      <c r="I19570">
        <v>34244.1796875</v>
      </c>
      <c r="J19570">
        <v>0</v>
      </c>
      <c r="L19570" s="51">
        <v>48579</v>
      </c>
      <c r="M19570">
        <v>9</v>
      </c>
      <c r="N19570">
        <v>132546.140625</v>
      </c>
    </row>
    <row r="19571" spans="1:14" x14ac:dyDescent="0.25">
      <c r="A19571" s="21" t="str">
        <f t="shared" si="305"/>
        <v>MOW M2C FAAA_2033</v>
      </c>
      <c r="B19571" t="s">
        <v>130</v>
      </c>
      <c r="C19571" t="s">
        <v>142</v>
      </c>
      <c r="D19571" t="s">
        <v>22</v>
      </c>
      <c r="E19571" t="s">
        <v>5</v>
      </c>
      <c r="F19571" t="s">
        <v>32</v>
      </c>
      <c r="G19571">
        <v>279679.09375</v>
      </c>
      <c r="H19571">
        <v>103823.2890625</v>
      </c>
      <c r="I19571">
        <v>36677.47265625</v>
      </c>
      <c r="J19571">
        <v>0</v>
      </c>
      <c r="L19571" s="51">
        <v>48944</v>
      </c>
      <c r="M19571">
        <v>10</v>
      </c>
      <c r="N19571">
        <v>120719.96875</v>
      </c>
    </row>
    <row r="19572" spans="1:14" x14ac:dyDescent="0.25">
      <c r="A19572" s="21" t="str">
        <f t="shared" si="305"/>
        <v>MOW M2C FAAA_2034</v>
      </c>
      <c r="B19572" t="s">
        <v>130</v>
      </c>
      <c r="C19572" t="s">
        <v>142</v>
      </c>
      <c r="D19572" t="s">
        <v>22</v>
      </c>
      <c r="E19572" t="s">
        <v>5</v>
      </c>
      <c r="F19572" t="s">
        <v>32</v>
      </c>
      <c r="G19572">
        <v>290426.71875</v>
      </c>
      <c r="H19572">
        <v>102516.40625</v>
      </c>
      <c r="I19572">
        <v>38737.3359375</v>
      </c>
      <c r="J19572">
        <v>0</v>
      </c>
      <c r="L19572" s="51">
        <v>49309</v>
      </c>
      <c r="M19572">
        <v>11</v>
      </c>
      <c r="N19572">
        <v>116162.6796875</v>
      </c>
    </row>
    <row r="19573" spans="1:14" x14ac:dyDescent="0.25">
      <c r="A19573" s="21" t="str">
        <f t="shared" si="305"/>
        <v>MOW M2C FAAA_2035</v>
      </c>
      <c r="B19573" t="s">
        <v>130</v>
      </c>
      <c r="C19573" t="s">
        <v>142</v>
      </c>
      <c r="D19573" t="s">
        <v>22</v>
      </c>
      <c r="E19573" t="s">
        <v>5</v>
      </c>
      <c r="F19573" t="s">
        <v>32</v>
      </c>
      <c r="G19573">
        <v>302394.375</v>
      </c>
      <c r="H19573">
        <v>104439.734375</v>
      </c>
      <c r="I19573">
        <v>39778.4609375</v>
      </c>
      <c r="J19573">
        <v>0</v>
      </c>
      <c r="L19573" s="51">
        <v>49674</v>
      </c>
      <c r="M19573">
        <v>12</v>
      </c>
      <c r="N19573">
        <v>117267.296875</v>
      </c>
    </row>
    <row r="19574" spans="1:14" x14ac:dyDescent="0.25">
      <c r="A19574" s="21" t="str">
        <f t="shared" si="305"/>
        <v>MOW M2C FAAA_2036</v>
      </c>
      <c r="B19574" t="s">
        <v>130</v>
      </c>
      <c r="C19574" t="s">
        <v>142</v>
      </c>
      <c r="D19574" t="s">
        <v>22</v>
      </c>
      <c r="E19574" t="s">
        <v>5</v>
      </c>
      <c r="F19574" t="s">
        <v>32</v>
      </c>
      <c r="G19574">
        <v>314773.5625</v>
      </c>
      <c r="H19574">
        <v>98273.375</v>
      </c>
      <c r="I19574">
        <v>42659.13671875</v>
      </c>
      <c r="J19574">
        <v>0</v>
      </c>
      <c r="L19574" s="51">
        <v>50040</v>
      </c>
      <c r="M19574">
        <v>13</v>
      </c>
      <c r="N19574">
        <v>110190.34375</v>
      </c>
    </row>
    <row r="19575" spans="1:14" x14ac:dyDescent="0.25">
      <c r="A19575" s="21" t="str">
        <f t="shared" si="305"/>
        <v>MOW M2C FAAA_2037</v>
      </c>
      <c r="B19575" t="s">
        <v>130</v>
      </c>
      <c r="C19575" t="s">
        <v>142</v>
      </c>
      <c r="D19575" t="s">
        <v>22</v>
      </c>
      <c r="E19575" t="s">
        <v>5</v>
      </c>
      <c r="F19575" t="s">
        <v>32</v>
      </c>
      <c r="G19575">
        <v>326075.09375</v>
      </c>
      <c r="H19575">
        <v>74226.3046875</v>
      </c>
      <c r="I19575">
        <v>44542.1875</v>
      </c>
      <c r="J19575">
        <v>0</v>
      </c>
      <c r="L19575" s="51">
        <v>50405</v>
      </c>
      <c r="M19575">
        <v>14</v>
      </c>
      <c r="N19575">
        <v>79374.1875</v>
      </c>
    </row>
    <row r="19576" spans="1:14" x14ac:dyDescent="0.25">
      <c r="A19576" s="21" t="str">
        <f t="shared" si="305"/>
        <v>MOW M2C FAAA_2038</v>
      </c>
      <c r="B19576" t="s">
        <v>130</v>
      </c>
      <c r="C19576" t="s">
        <v>142</v>
      </c>
      <c r="D19576" t="s">
        <v>22</v>
      </c>
      <c r="E19576" t="s">
        <v>5</v>
      </c>
      <c r="F19576" t="s">
        <v>32</v>
      </c>
      <c r="G19576">
        <v>338127.1875</v>
      </c>
      <c r="H19576">
        <v>55413.6484375</v>
      </c>
      <c r="I19576">
        <v>45376.81640625</v>
      </c>
      <c r="J19576">
        <v>0</v>
      </c>
      <c r="L19576" s="51">
        <v>50770</v>
      </c>
      <c r="M19576">
        <v>15</v>
      </c>
      <c r="N19576">
        <v>55385.6796875</v>
      </c>
    </row>
    <row r="19577" spans="1:14" x14ac:dyDescent="0.25">
      <c r="A19577" s="21" t="str">
        <f t="shared" si="305"/>
        <v>MOW M2C FAAA_2039</v>
      </c>
      <c r="B19577" t="s">
        <v>130</v>
      </c>
      <c r="C19577" t="s">
        <v>142</v>
      </c>
      <c r="D19577" t="s">
        <v>22</v>
      </c>
      <c r="E19577" t="s">
        <v>5</v>
      </c>
      <c r="F19577" t="s">
        <v>32</v>
      </c>
      <c r="G19577">
        <v>355622.09375</v>
      </c>
      <c r="H19577">
        <v>49522.2578125</v>
      </c>
      <c r="I19577">
        <v>48522.3046875</v>
      </c>
      <c r="J19577">
        <v>0</v>
      </c>
      <c r="L19577" s="51">
        <v>51135</v>
      </c>
      <c r="M19577">
        <v>16</v>
      </c>
      <c r="N19577">
        <v>42761.8984375</v>
      </c>
    </row>
    <row r="19578" spans="1:14" x14ac:dyDescent="0.25">
      <c r="A19578" s="21" t="str">
        <f t="shared" si="305"/>
        <v>MOW M2C FAAA_2040</v>
      </c>
      <c r="B19578" t="s">
        <v>130</v>
      </c>
      <c r="C19578" t="s">
        <v>142</v>
      </c>
      <c r="D19578" t="s">
        <v>22</v>
      </c>
      <c r="E19578" t="s">
        <v>5</v>
      </c>
      <c r="F19578" t="s">
        <v>32</v>
      </c>
      <c r="G19578">
        <v>366219.4375</v>
      </c>
      <c r="H19578">
        <v>34054.5546875</v>
      </c>
      <c r="I19578">
        <v>29763.830078125</v>
      </c>
      <c r="J19578">
        <v>133313.8125</v>
      </c>
      <c r="L19578" s="51">
        <v>51501</v>
      </c>
      <c r="M19578">
        <v>17</v>
      </c>
      <c r="N19578">
        <v>34181.76953125</v>
      </c>
    </row>
    <row r="19579" spans="1:14" x14ac:dyDescent="0.25">
      <c r="A19579" s="21" t="str">
        <f t="shared" si="305"/>
        <v>MOW M2C FAAA_2041</v>
      </c>
      <c r="B19579" t="s">
        <v>130</v>
      </c>
      <c r="C19579" t="s">
        <v>142</v>
      </c>
      <c r="D19579" t="s">
        <v>22</v>
      </c>
      <c r="E19579" t="s">
        <v>5</v>
      </c>
      <c r="F19579" t="s">
        <v>32</v>
      </c>
      <c r="G19579">
        <v>375933.28125</v>
      </c>
      <c r="H19579">
        <v>29454.96484375</v>
      </c>
      <c r="I19579">
        <v>29534.568359375</v>
      </c>
      <c r="J19579">
        <v>0</v>
      </c>
      <c r="L19579" s="51">
        <v>51866</v>
      </c>
      <c r="M19579">
        <v>18</v>
      </c>
      <c r="N19579">
        <v>29067.6015625</v>
      </c>
    </row>
    <row r="19580" spans="1:14" x14ac:dyDescent="0.25">
      <c r="A19580" s="21" t="str">
        <f t="shared" si="305"/>
        <v>MOW M2C FAAA_2042</v>
      </c>
      <c r="B19580" t="s">
        <v>130</v>
      </c>
      <c r="C19580" t="s">
        <v>142</v>
      </c>
      <c r="D19580" t="s">
        <v>22</v>
      </c>
      <c r="E19580" t="s">
        <v>5</v>
      </c>
      <c r="F19580" t="s">
        <v>32</v>
      </c>
      <c r="G19580">
        <v>387701.34375</v>
      </c>
      <c r="H19580">
        <v>24633.2109375</v>
      </c>
      <c r="I19580">
        <v>30464.568359375</v>
      </c>
      <c r="J19580">
        <v>0</v>
      </c>
      <c r="L19580" s="51">
        <v>52231</v>
      </c>
      <c r="M19580">
        <v>19</v>
      </c>
      <c r="N19580">
        <v>23305.708984375</v>
      </c>
    </row>
    <row r="19581" spans="1:14" x14ac:dyDescent="0.25">
      <c r="A19581" s="21" t="str">
        <f t="shared" si="305"/>
        <v>MOW M2C FAAA_2043</v>
      </c>
      <c r="B19581" t="s">
        <v>130</v>
      </c>
      <c r="C19581" t="s">
        <v>142</v>
      </c>
      <c r="D19581" t="s">
        <v>22</v>
      </c>
      <c r="E19581" t="s">
        <v>5</v>
      </c>
      <c r="F19581" t="s">
        <v>32</v>
      </c>
      <c r="G19581">
        <v>398459.59375</v>
      </c>
      <c r="H19581">
        <v>25386.455078125</v>
      </c>
      <c r="I19581">
        <v>155296.796875</v>
      </c>
      <c r="J19581">
        <v>0</v>
      </c>
      <c r="L19581" s="51">
        <v>52596</v>
      </c>
      <c r="M19581">
        <v>20</v>
      </c>
      <c r="N19581">
        <v>23360.9765625</v>
      </c>
    </row>
    <row r="19582" spans="1:14" x14ac:dyDescent="0.25">
      <c r="A19582" s="21" t="str">
        <f t="shared" si="305"/>
        <v>MOW M2C FAAA_2024</v>
      </c>
      <c r="B19582" t="s">
        <v>130</v>
      </c>
      <c r="C19582" t="s">
        <v>142</v>
      </c>
      <c r="D19582" t="s">
        <v>22</v>
      </c>
      <c r="E19582" t="s">
        <v>5</v>
      </c>
      <c r="F19582" t="s">
        <v>8</v>
      </c>
      <c r="G19582">
        <v>0</v>
      </c>
      <c r="H19582">
        <v>0</v>
      </c>
      <c r="I19582">
        <v>0</v>
      </c>
      <c r="J19582">
        <v>0</v>
      </c>
      <c r="L19582" s="51">
        <v>45657</v>
      </c>
      <c r="M19582">
        <v>1</v>
      </c>
      <c r="N19582">
        <v>0</v>
      </c>
    </row>
    <row r="19583" spans="1:14" x14ac:dyDescent="0.25">
      <c r="A19583" s="21" t="str">
        <f t="shared" si="305"/>
        <v>MOW M2C FAAA_2025</v>
      </c>
      <c r="B19583" t="s">
        <v>130</v>
      </c>
      <c r="C19583" t="s">
        <v>142</v>
      </c>
      <c r="D19583" t="s">
        <v>22</v>
      </c>
      <c r="E19583" t="s">
        <v>5</v>
      </c>
      <c r="F19583" t="s">
        <v>8</v>
      </c>
      <c r="G19583">
        <v>0</v>
      </c>
      <c r="H19583">
        <v>0</v>
      </c>
      <c r="I19583">
        <v>0</v>
      </c>
      <c r="J19583">
        <v>0</v>
      </c>
      <c r="L19583" s="51">
        <v>46022</v>
      </c>
      <c r="M19583">
        <v>2</v>
      </c>
      <c r="N19583">
        <v>0</v>
      </c>
    </row>
    <row r="19584" spans="1:14" x14ac:dyDescent="0.25">
      <c r="A19584" s="21" t="str">
        <f t="shared" si="305"/>
        <v>MOW M2C FAAA_2026</v>
      </c>
      <c r="B19584" t="s">
        <v>130</v>
      </c>
      <c r="C19584" t="s">
        <v>142</v>
      </c>
      <c r="D19584" t="s">
        <v>22</v>
      </c>
      <c r="E19584" t="s">
        <v>5</v>
      </c>
      <c r="F19584" t="s">
        <v>8</v>
      </c>
      <c r="G19584">
        <v>0</v>
      </c>
      <c r="H19584">
        <v>0</v>
      </c>
      <c r="I19584">
        <v>0</v>
      </c>
      <c r="J19584">
        <v>0</v>
      </c>
      <c r="L19584" s="51">
        <v>46387</v>
      </c>
      <c r="M19584">
        <v>3</v>
      </c>
      <c r="N19584">
        <v>0</v>
      </c>
    </row>
    <row r="19585" spans="1:14" x14ac:dyDescent="0.25">
      <c r="A19585" s="21" t="str">
        <f t="shared" si="305"/>
        <v>MOW M2C FAAA_2027</v>
      </c>
      <c r="B19585" t="s">
        <v>130</v>
      </c>
      <c r="C19585" t="s">
        <v>142</v>
      </c>
      <c r="D19585" t="s">
        <v>22</v>
      </c>
      <c r="E19585" t="s">
        <v>5</v>
      </c>
      <c r="F19585" t="s">
        <v>8</v>
      </c>
      <c r="G19585">
        <v>0</v>
      </c>
      <c r="H19585">
        <v>0</v>
      </c>
      <c r="I19585">
        <v>0</v>
      </c>
      <c r="J19585">
        <v>0</v>
      </c>
      <c r="L19585" s="51">
        <v>46752</v>
      </c>
      <c r="M19585">
        <v>4</v>
      </c>
      <c r="N19585">
        <v>0</v>
      </c>
    </row>
    <row r="19586" spans="1:14" x14ac:dyDescent="0.25">
      <c r="A19586" s="21" t="str">
        <f t="shared" ref="A19586:A19649" si="306">B19586&amp;" "&amp;D19586&amp;" "&amp;C19586&amp;"_"&amp;YEAR(L19586)</f>
        <v>MOW M2C FAAA_2028</v>
      </c>
      <c r="B19586" t="s">
        <v>130</v>
      </c>
      <c r="C19586" t="s">
        <v>142</v>
      </c>
      <c r="D19586" t="s">
        <v>22</v>
      </c>
      <c r="E19586" t="s">
        <v>5</v>
      </c>
      <c r="F19586" t="s">
        <v>8</v>
      </c>
      <c r="G19586">
        <v>0</v>
      </c>
      <c r="H19586">
        <v>0</v>
      </c>
      <c r="I19586">
        <v>0</v>
      </c>
      <c r="J19586">
        <v>0</v>
      </c>
      <c r="L19586" s="51">
        <v>47118</v>
      </c>
      <c r="M19586">
        <v>5</v>
      </c>
      <c r="N19586">
        <v>0</v>
      </c>
    </row>
    <row r="19587" spans="1:14" x14ac:dyDescent="0.25">
      <c r="A19587" s="21" t="str">
        <f t="shared" si="306"/>
        <v>MOW M2C FAAA_2029</v>
      </c>
      <c r="B19587" t="s">
        <v>130</v>
      </c>
      <c r="C19587" t="s">
        <v>142</v>
      </c>
      <c r="D19587" t="s">
        <v>22</v>
      </c>
      <c r="E19587" t="s">
        <v>5</v>
      </c>
      <c r="F19587" t="s">
        <v>8</v>
      </c>
      <c r="G19587">
        <v>0</v>
      </c>
      <c r="H19587">
        <v>0</v>
      </c>
      <c r="I19587">
        <v>0</v>
      </c>
      <c r="J19587">
        <v>0</v>
      </c>
      <c r="L19587" s="51">
        <v>47483</v>
      </c>
      <c r="M19587">
        <v>6</v>
      </c>
      <c r="N19587">
        <v>0</v>
      </c>
    </row>
    <row r="19588" spans="1:14" x14ac:dyDescent="0.25">
      <c r="A19588" s="21" t="str">
        <f t="shared" si="306"/>
        <v>MOW M2C FAAA_2030</v>
      </c>
      <c r="B19588" t="s">
        <v>130</v>
      </c>
      <c r="C19588" t="s">
        <v>142</v>
      </c>
      <c r="D19588" t="s">
        <v>22</v>
      </c>
      <c r="E19588" t="s">
        <v>5</v>
      </c>
      <c r="F19588" t="s">
        <v>8</v>
      </c>
      <c r="G19588">
        <v>0</v>
      </c>
      <c r="H19588">
        <v>0</v>
      </c>
      <c r="I19588">
        <v>0</v>
      </c>
      <c r="J19588">
        <v>0</v>
      </c>
      <c r="L19588" s="51">
        <v>47848</v>
      </c>
      <c r="M19588">
        <v>7</v>
      </c>
      <c r="N19588">
        <v>0</v>
      </c>
    </row>
    <row r="19589" spans="1:14" x14ac:dyDescent="0.25">
      <c r="A19589" s="21" t="str">
        <f t="shared" si="306"/>
        <v>MOW M2C FAAA_2031</v>
      </c>
      <c r="B19589" t="s">
        <v>130</v>
      </c>
      <c r="C19589" t="s">
        <v>142</v>
      </c>
      <c r="D19589" t="s">
        <v>22</v>
      </c>
      <c r="E19589" t="s">
        <v>5</v>
      </c>
      <c r="F19589" t="s">
        <v>8</v>
      </c>
      <c r="G19589">
        <v>0</v>
      </c>
      <c r="H19589">
        <v>0</v>
      </c>
      <c r="I19589">
        <v>0</v>
      </c>
      <c r="J19589">
        <v>0</v>
      </c>
      <c r="L19589" s="51">
        <v>48213</v>
      </c>
      <c r="M19589">
        <v>8</v>
      </c>
      <c r="N19589">
        <v>0</v>
      </c>
    </row>
    <row r="19590" spans="1:14" x14ac:dyDescent="0.25">
      <c r="A19590" s="21" t="str">
        <f t="shared" si="306"/>
        <v>MOW M2C FAAA_2032</v>
      </c>
      <c r="B19590" t="s">
        <v>130</v>
      </c>
      <c r="C19590" t="s">
        <v>142</v>
      </c>
      <c r="D19590" t="s">
        <v>22</v>
      </c>
      <c r="E19590" t="s">
        <v>5</v>
      </c>
      <c r="F19590" t="s">
        <v>8</v>
      </c>
      <c r="G19590">
        <v>0</v>
      </c>
      <c r="H19590">
        <v>0</v>
      </c>
      <c r="I19590">
        <v>0</v>
      </c>
      <c r="J19590">
        <v>0</v>
      </c>
      <c r="L19590" s="51">
        <v>48579</v>
      </c>
      <c r="M19590">
        <v>9</v>
      </c>
      <c r="N19590">
        <v>0</v>
      </c>
    </row>
    <row r="19591" spans="1:14" x14ac:dyDescent="0.25">
      <c r="A19591" s="21" t="str">
        <f t="shared" si="306"/>
        <v>MOW M2C FAAA_2033</v>
      </c>
      <c r="B19591" t="s">
        <v>130</v>
      </c>
      <c r="C19591" t="s">
        <v>142</v>
      </c>
      <c r="D19591" t="s">
        <v>22</v>
      </c>
      <c r="E19591" t="s">
        <v>5</v>
      </c>
      <c r="F19591" t="s">
        <v>8</v>
      </c>
      <c r="G19591">
        <v>0</v>
      </c>
      <c r="H19591">
        <v>0</v>
      </c>
      <c r="I19591">
        <v>0</v>
      </c>
      <c r="J19591">
        <v>0</v>
      </c>
      <c r="L19591" s="51">
        <v>48944</v>
      </c>
      <c r="M19591">
        <v>10</v>
      </c>
      <c r="N19591">
        <v>0</v>
      </c>
    </row>
    <row r="19592" spans="1:14" x14ac:dyDescent="0.25">
      <c r="A19592" s="21" t="str">
        <f t="shared" si="306"/>
        <v>MOW M2C FAAA_2034</v>
      </c>
      <c r="B19592" t="s">
        <v>130</v>
      </c>
      <c r="C19592" t="s">
        <v>142</v>
      </c>
      <c r="D19592" t="s">
        <v>22</v>
      </c>
      <c r="E19592" t="s">
        <v>5</v>
      </c>
      <c r="F19592" t="s">
        <v>8</v>
      </c>
      <c r="G19592">
        <v>0</v>
      </c>
      <c r="H19592">
        <v>0</v>
      </c>
      <c r="I19592">
        <v>0</v>
      </c>
      <c r="J19592">
        <v>0</v>
      </c>
      <c r="L19592" s="51">
        <v>49309</v>
      </c>
      <c r="M19592">
        <v>11</v>
      </c>
      <c r="N19592">
        <v>0</v>
      </c>
    </row>
    <row r="19593" spans="1:14" x14ac:dyDescent="0.25">
      <c r="A19593" s="21" t="str">
        <f t="shared" si="306"/>
        <v>MOW M2C FAAA_2035</v>
      </c>
      <c r="B19593" t="s">
        <v>130</v>
      </c>
      <c r="C19593" t="s">
        <v>142</v>
      </c>
      <c r="D19593" t="s">
        <v>22</v>
      </c>
      <c r="E19593" t="s">
        <v>5</v>
      </c>
      <c r="F19593" t="s">
        <v>8</v>
      </c>
      <c r="G19593">
        <v>0</v>
      </c>
      <c r="H19593">
        <v>0</v>
      </c>
      <c r="I19593">
        <v>0</v>
      </c>
      <c r="J19593">
        <v>0</v>
      </c>
      <c r="L19593" s="51">
        <v>49674</v>
      </c>
      <c r="M19593">
        <v>12</v>
      </c>
      <c r="N19593">
        <v>0</v>
      </c>
    </row>
    <row r="19594" spans="1:14" x14ac:dyDescent="0.25">
      <c r="A19594" s="21" t="str">
        <f t="shared" si="306"/>
        <v>MOW M2C FAAA_2036</v>
      </c>
      <c r="B19594" t="s">
        <v>130</v>
      </c>
      <c r="C19594" t="s">
        <v>142</v>
      </c>
      <c r="D19594" t="s">
        <v>22</v>
      </c>
      <c r="E19594" t="s">
        <v>5</v>
      </c>
      <c r="F19594" t="s">
        <v>8</v>
      </c>
      <c r="G19594">
        <v>0</v>
      </c>
      <c r="H19594">
        <v>0</v>
      </c>
      <c r="I19594">
        <v>0</v>
      </c>
      <c r="J19594">
        <v>0</v>
      </c>
      <c r="L19594" s="51">
        <v>50040</v>
      </c>
      <c r="M19594">
        <v>13</v>
      </c>
      <c r="N19594">
        <v>0</v>
      </c>
    </row>
    <row r="19595" spans="1:14" x14ac:dyDescent="0.25">
      <c r="A19595" s="21" t="str">
        <f t="shared" si="306"/>
        <v>MOW M2C FAAA_2037</v>
      </c>
      <c r="B19595" t="s">
        <v>130</v>
      </c>
      <c r="C19595" t="s">
        <v>142</v>
      </c>
      <c r="D19595" t="s">
        <v>22</v>
      </c>
      <c r="E19595" t="s">
        <v>5</v>
      </c>
      <c r="F19595" t="s">
        <v>8</v>
      </c>
      <c r="G19595">
        <v>0</v>
      </c>
      <c r="H19595">
        <v>0</v>
      </c>
      <c r="I19595">
        <v>0</v>
      </c>
      <c r="J19595">
        <v>0</v>
      </c>
      <c r="L19595" s="51">
        <v>50405</v>
      </c>
      <c r="M19595">
        <v>14</v>
      </c>
      <c r="N19595">
        <v>0</v>
      </c>
    </row>
    <row r="19596" spans="1:14" x14ac:dyDescent="0.25">
      <c r="A19596" s="21" t="str">
        <f t="shared" si="306"/>
        <v>MOW M2C FAAA_2038</v>
      </c>
      <c r="B19596" t="s">
        <v>130</v>
      </c>
      <c r="C19596" t="s">
        <v>142</v>
      </c>
      <c r="D19596" t="s">
        <v>22</v>
      </c>
      <c r="E19596" t="s">
        <v>5</v>
      </c>
      <c r="F19596" t="s">
        <v>8</v>
      </c>
      <c r="G19596">
        <v>0</v>
      </c>
      <c r="H19596">
        <v>0</v>
      </c>
      <c r="I19596">
        <v>0</v>
      </c>
      <c r="J19596">
        <v>0</v>
      </c>
      <c r="L19596" s="51">
        <v>50770</v>
      </c>
      <c r="M19596">
        <v>15</v>
      </c>
      <c r="N19596">
        <v>0</v>
      </c>
    </row>
    <row r="19597" spans="1:14" x14ac:dyDescent="0.25">
      <c r="A19597" s="21" t="str">
        <f t="shared" si="306"/>
        <v>MOW M2C FAAA_2039</v>
      </c>
      <c r="B19597" t="s">
        <v>130</v>
      </c>
      <c r="C19597" t="s">
        <v>142</v>
      </c>
      <c r="D19597" t="s">
        <v>22</v>
      </c>
      <c r="E19597" t="s">
        <v>5</v>
      </c>
      <c r="F19597" t="s">
        <v>8</v>
      </c>
      <c r="G19597">
        <v>0</v>
      </c>
      <c r="H19597">
        <v>0</v>
      </c>
      <c r="I19597">
        <v>0</v>
      </c>
      <c r="J19597">
        <v>0</v>
      </c>
      <c r="L19597" s="51">
        <v>51135</v>
      </c>
      <c r="M19597">
        <v>16</v>
      </c>
      <c r="N19597">
        <v>0</v>
      </c>
    </row>
    <row r="19598" spans="1:14" x14ac:dyDescent="0.25">
      <c r="A19598" s="21" t="str">
        <f t="shared" si="306"/>
        <v>MOW M2C FAAA_2040</v>
      </c>
      <c r="B19598" t="s">
        <v>130</v>
      </c>
      <c r="C19598" t="s">
        <v>142</v>
      </c>
      <c r="D19598" t="s">
        <v>22</v>
      </c>
      <c r="E19598" t="s">
        <v>5</v>
      </c>
      <c r="F19598" t="s">
        <v>8</v>
      </c>
      <c r="G19598">
        <v>0</v>
      </c>
      <c r="H19598">
        <v>0</v>
      </c>
      <c r="I19598">
        <v>0</v>
      </c>
      <c r="J19598">
        <v>0</v>
      </c>
      <c r="L19598" s="51">
        <v>51501</v>
      </c>
      <c r="M19598">
        <v>17</v>
      </c>
      <c r="N19598">
        <v>0</v>
      </c>
    </row>
    <row r="19599" spans="1:14" x14ac:dyDescent="0.25">
      <c r="A19599" s="21" t="str">
        <f t="shared" si="306"/>
        <v>MOW M2C FAAA_2041</v>
      </c>
      <c r="B19599" t="s">
        <v>130</v>
      </c>
      <c r="C19599" t="s">
        <v>142</v>
      </c>
      <c r="D19599" t="s">
        <v>22</v>
      </c>
      <c r="E19599" t="s">
        <v>5</v>
      </c>
      <c r="F19599" t="s">
        <v>8</v>
      </c>
      <c r="G19599">
        <v>0</v>
      </c>
      <c r="H19599">
        <v>0</v>
      </c>
      <c r="I19599">
        <v>0</v>
      </c>
      <c r="J19599">
        <v>0</v>
      </c>
      <c r="L19599" s="51">
        <v>51866</v>
      </c>
      <c r="M19599">
        <v>18</v>
      </c>
      <c r="N19599">
        <v>0</v>
      </c>
    </row>
    <row r="19600" spans="1:14" x14ac:dyDescent="0.25">
      <c r="A19600" s="21" t="str">
        <f t="shared" si="306"/>
        <v>MOW M2C FAAA_2042</v>
      </c>
      <c r="B19600" t="s">
        <v>130</v>
      </c>
      <c r="C19600" t="s">
        <v>142</v>
      </c>
      <c r="D19600" t="s">
        <v>22</v>
      </c>
      <c r="E19600" t="s">
        <v>5</v>
      </c>
      <c r="F19600" t="s">
        <v>8</v>
      </c>
      <c r="G19600">
        <v>0</v>
      </c>
      <c r="H19600">
        <v>0</v>
      </c>
      <c r="I19600">
        <v>0</v>
      </c>
      <c r="J19600">
        <v>0</v>
      </c>
      <c r="L19600" s="51">
        <v>52231</v>
      </c>
      <c r="M19600">
        <v>19</v>
      </c>
      <c r="N19600">
        <v>0</v>
      </c>
    </row>
    <row r="19601" spans="1:14" x14ac:dyDescent="0.25">
      <c r="A19601" s="21" t="str">
        <f t="shared" si="306"/>
        <v>MOW M2C FAAA_2043</v>
      </c>
      <c r="B19601" t="s">
        <v>130</v>
      </c>
      <c r="C19601" t="s">
        <v>142</v>
      </c>
      <c r="D19601" t="s">
        <v>22</v>
      </c>
      <c r="E19601" t="s">
        <v>5</v>
      </c>
      <c r="F19601" t="s">
        <v>8</v>
      </c>
      <c r="G19601">
        <v>0</v>
      </c>
      <c r="H19601">
        <v>0</v>
      </c>
      <c r="I19601">
        <v>0</v>
      </c>
      <c r="J19601">
        <v>0</v>
      </c>
      <c r="L19601" s="51">
        <v>52596</v>
      </c>
      <c r="M19601">
        <v>20</v>
      </c>
      <c r="N19601">
        <v>0</v>
      </c>
    </row>
    <row r="19602" spans="1:14" x14ac:dyDescent="0.25">
      <c r="A19602" s="21" t="str">
        <f t="shared" si="306"/>
        <v>MOW M2N FAAA_2024</v>
      </c>
      <c r="B19602" t="s">
        <v>130</v>
      </c>
      <c r="C19602" t="s">
        <v>142</v>
      </c>
      <c r="D19602" t="s">
        <v>23</v>
      </c>
      <c r="E19602" t="s">
        <v>29</v>
      </c>
      <c r="F19602" t="s">
        <v>28</v>
      </c>
      <c r="K19602">
        <v>0</v>
      </c>
      <c r="L19602" s="51">
        <v>45657</v>
      </c>
      <c r="M19602">
        <v>1</v>
      </c>
    </row>
    <row r="19603" spans="1:14" x14ac:dyDescent="0.25">
      <c r="A19603" s="21" t="str">
        <f t="shared" si="306"/>
        <v>MOW M2N FAAA_2025</v>
      </c>
      <c r="B19603" t="s">
        <v>130</v>
      </c>
      <c r="C19603" t="s">
        <v>142</v>
      </c>
      <c r="D19603" t="s">
        <v>23</v>
      </c>
      <c r="E19603" t="s">
        <v>29</v>
      </c>
      <c r="F19603" t="s">
        <v>28</v>
      </c>
      <c r="K19603">
        <v>0</v>
      </c>
      <c r="L19603" s="51">
        <v>46022</v>
      </c>
      <c r="M19603">
        <v>2</v>
      </c>
    </row>
    <row r="19604" spans="1:14" x14ac:dyDescent="0.25">
      <c r="A19604" s="21" t="str">
        <f t="shared" si="306"/>
        <v>MOW M2N FAAA_2026</v>
      </c>
      <c r="B19604" t="s">
        <v>130</v>
      </c>
      <c r="C19604" t="s">
        <v>142</v>
      </c>
      <c r="D19604" t="s">
        <v>23</v>
      </c>
      <c r="E19604" t="s">
        <v>29</v>
      </c>
      <c r="F19604" t="s">
        <v>28</v>
      </c>
      <c r="K19604">
        <v>0</v>
      </c>
      <c r="L19604" s="51">
        <v>46387</v>
      </c>
      <c r="M19604">
        <v>3</v>
      </c>
    </row>
    <row r="19605" spans="1:14" x14ac:dyDescent="0.25">
      <c r="A19605" s="21" t="str">
        <f t="shared" si="306"/>
        <v>MOW M2N FAAA_2027</v>
      </c>
      <c r="B19605" t="s">
        <v>130</v>
      </c>
      <c r="C19605" t="s">
        <v>142</v>
      </c>
      <c r="D19605" t="s">
        <v>23</v>
      </c>
      <c r="E19605" t="s">
        <v>29</v>
      </c>
      <c r="F19605" t="s">
        <v>28</v>
      </c>
      <c r="K19605">
        <v>0</v>
      </c>
      <c r="L19605" s="51">
        <v>46752</v>
      </c>
      <c r="M19605">
        <v>4</v>
      </c>
    </row>
    <row r="19606" spans="1:14" x14ac:dyDescent="0.25">
      <c r="A19606" s="21" t="str">
        <f t="shared" si="306"/>
        <v>MOW M2N FAAA_2028</v>
      </c>
      <c r="B19606" t="s">
        <v>130</v>
      </c>
      <c r="C19606" t="s">
        <v>142</v>
      </c>
      <c r="D19606" t="s">
        <v>23</v>
      </c>
      <c r="E19606" t="s">
        <v>29</v>
      </c>
      <c r="F19606" t="s">
        <v>28</v>
      </c>
      <c r="K19606">
        <v>0</v>
      </c>
      <c r="L19606" s="51">
        <v>47118</v>
      </c>
      <c r="M19606">
        <v>5</v>
      </c>
    </row>
    <row r="19607" spans="1:14" x14ac:dyDescent="0.25">
      <c r="A19607" s="21" t="str">
        <f t="shared" si="306"/>
        <v>MOW M2N FAAA_2029</v>
      </c>
      <c r="B19607" t="s">
        <v>130</v>
      </c>
      <c r="C19607" t="s">
        <v>142</v>
      </c>
      <c r="D19607" t="s">
        <v>23</v>
      </c>
      <c r="E19607" t="s">
        <v>29</v>
      </c>
      <c r="F19607" t="s">
        <v>28</v>
      </c>
      <c r="K19607">
        <v>0</v>
      </c>
      <c r="L19607" s="51">
        <v>47483</v>
      </c>
      <c r="M19607">
        <v>6</v>
      </c>
    </row>
    <row r="19608" spans="1:14" x14ac:dyDescent="0.25">
      <c r="A19608" s="21" t="str">
        <f t="shared" si="306"/>
        <v>MOW M2N FAAA_2030</v>
      </c>
      <c r="B19608" t="s">
        <v>130</v>
      </c>
      <c r="C19608" t="s">
        <v>142</v>
      </c>
      <c r="D19608" t="s">
        <v>23</v>
      </c>
      <c r="E19608" t="s">
        <v>29</v>
      </c>
      <c r="F19608" t="s">
        <v>28</v>
      </c>
      <c r="K19608">
        <v>0</v>
      </c>
      <c r="L19608" s="51">
        <v>47848</v>
      </c>
      <c r="M19608">
        <v>7</v>
      </c>
    </row>
    <row r="19609" spans="1:14" x14ac:dyDescent="0.25">
      <c r="A19609" s="21" t="str">
        <f t="shared" si="306"/>
        <v>MOW M2N FAAA_2031</v>
      </c>
      <c r="B19609" t="s">
        <v>130</v>
      </c>
      <c r="C19609" t="s">
        <v>142</v>
      </c>
      <c r="D19609" t="s">
        <v>23</v>
      </c>
      <c r="E19609" t="s">
        <v>29</v>
      </c>
      <c r="F19609" t="s">
        <v>28</v>
      </c>
      <c r="K19609">
        <v>0</v>
      </c>
      <c r="L19609" s="51">
        <v>48213</v>
      </c>
      <c r="M19609">
        <v>8</v>
      </c>
    </row>
    <row r="19610" spans="1:14" x14ac:dyDescent="0.25">
      <c r="A19610" s="21" t="str">
        <f t="shared" si="306"/>
        <v>MOW M2N FAAA_2032</v>
      </c>
      <c r="B19610" t="s">
        <v>130</v>
      </c>
      <c r="C19610" t="s">
        <v>142</v>
      </c>
      <c r="D19610" t="s">
        <v>23</v>
      </c>
      <c r="E19610" t="s">
        <v>29</v>
      </c>
      <c r="F19610" t="s">
        <v>28</v>
      </c>
      <c r="K19610">
        <v>0</v>
      </c>
      <c r="L19610" s="51">
        <v>48579</v>
      </c>
      <c r="M19610">
        <v>9</v>
      </c>
    </row>
    <row r="19611" spans="1:14" x14ac:dyDescent="0.25">
      <c r="A19611" s="21" t="str">
        <f t="shared" si="306"/>
        <v>MOW M2N FAAA_2033</v>
      </c>
      <c r="B19611" t="s">
        <v>130</v>
      </c>
      <c r="C19611" t="s">
        <v>142</v>
      </c>
      <c r="D19611" t="s">
        <v>23</v>
      </c>
      <c r="E19611" t="s">
        <v>29</v>
      </c>
      <c r="F19611" t="s">
        <v>28</v>
      </c>
      <c r="K19611">
        <v>0</v>
      </c>
      <c r="L19611" s="51">
        <v>48944</v>
      </c>
      <c r="M19611">
        <v>10</v>
      </c>
    </row>
    <row r="19612" spans="1:14" x14ac:dyDescent="0.25">
      <c r="A19612" s="21" t="str">
        <f t="shared" si="306"/>
        <v>MOW M2N FAAA_2034</v>
      </c>
      <c r="B19612" t="s">
        <v>130</v>
      </c>
      <c r="C19612" t="s">
        <v>142</v>
      </c>
      <c r="D19612" t="s">
        <v>23</v>
      </c>
      <c r="E19612" t="s">
        <v>29</v>
      </c>
      <c r="F19612" t="s">
        <v>28</v>
      </c>
      <c r="K19612">
        <v>0</v>
      </c>
      <c r="L19612" s="51">
        <v>49309</v>
      </c>
      <c r="M19612">
        <v>11</v>
      </c>
    </row>
    <row r="19613" spans="1:14" x14ac:dyDescent="0.25">
      <c r="A19613" s="21" t="str">
        <f t="shared" si="306"/>
        <v>MOW M2N FAAA_2035</v>
      </c>
      <c r="B19613" t="s">
        <v>130</v>
      </c>
      <c r="C19613" t="s">
        <v>142</v>
      </c>
      <c r="D19613" t="s">
        <v>23</v>
      </c>
      <c r="E19613" t="s">
        <v>29</v>
      </c>
      <c r="F19613" t="s">
        <v>28</v>
      </c>
      <c r="K19613">
        <v>0</v>
      </c>
      <c r="L19613" s="51">
        <v>49674</v>
      </c>
      <c r="M19613">
        <v>12</v>
      </c>
    </row>
    <row r="19614" spans="1:14" x14ac:dyDescent="0.25">
      <c r="A19614" s="21" t="str">
        <f t="shared" si="306"/>
        <v>MOW M2N FAAA_2036</v>
      </c>
      <c r="B19614" t="s">
        <v>130</v>
      </c>
      <c r="C19614" t="s">
        <v>142</v>
      </c>
      <c r="D19614" t="s">
        <v>23</v>
      </c>
      <c r="E19614" t="s">
        <v>29</v>
      </c>
      <c r="F19614" t="s">
        <v>28</v>
      </c>
      <c r="K19614">
        <v>0</v>
      </c>
      <c r="L19614" s="51">
        <v>50040</v>
      </c>
      <c r="M19614">
        <v>13</v>
      </c>
    </row>
    <row r="19615" spans="1:14" x14ac:dyDescent="0.25">
      <c r="A19615" s="21" t="str">
        <f t="shared" si="306"/>
        <v>MOW M2N FAAA_2037</v>
      </c>
      <c r="B19615" t="s">
        <v>130</v>
      </c>
      <c r="C19615" t="s">
        <v>142</v>
      </c>
      <c r="D19615" t="s">
        <v>23</v>
      </c>
      <c r="E19615" t="s">
        <v>29</v>
      </c>
      <c r="F19615" t="s">
        <v>28</v>
      </c>
      <c r="K19615">
        <v>0</v>
      </c>
      <c r="L19615" s="51">
        <v>50405</v>
      </c>
      <c r="M19615">
        <v>14</v>
      </c>
    </row>
    <row r="19616" spans="1:14" x14ac:dyDescent="0.25">
      <c r="A19616" s="21" t="str">
        <f t="shared" si="306"/>
        <v>MOW M2N FAAA_2038</v>
      </c>
      <c r="B19616" t="s">
        <v>130</v>
      </c>
      <c r="C19616" t="s">
        <v>142</v>
      </c>
      <c r="D19616" t="s">
        <v>23</v>
      </c>
      <c r="E19616" t="s">
        <v>29</v>
      </c>
      <c r="F19616" t="s">
        <v>28</v>
      </c>
      <c r="K19616">
        <v>0</v>
      </c>
      <c r="L19616" s="51">
        <v>50770</v>
      </c>
      <c r="M19616">
        <v>15</v>
      </c>
    </row>
    <row r="19617" spans="1:13" x14ac:dyDescent="0.25">
      <c r="A19617" s="21" t="str">
        <f t="shared" si="306"/>
        <v>MOW M2N FAAA_2039</v>
      </c>
      <c r="B19617" t="s">
        <v>130</v>
      </c>
      <c r="C19617" t="s">
        <v>142</v>
      </c>
      <c r="D19617" t="s">
        <v>23</v>
      </c>
      <c r="E19617" t="s">
        <v>29</v>
      </c>
      <c r="F19617" t="s">
        <v>28</v>
      </c>
      <c r="K19617">
        <v>0</v>
      </c>
      <c r="L19617" s="51">
        <v>51135</v>
      </c>
      <c r="M19617">
        <v>16</v>
      </c>
    </row>
    <row r="19618" spans="1:13" x14ac:dyDescent="0.25">
      <c r="A19618" s="21" t="str">
        <f t="shared" si="306"/>
        <v>MOW M2N FAAA_2040</v>
      </c>
      <c r="B19618" t="s">
        <v>130</v>
      </c>
      <c r="C19618" t="s">
        <v>142</v>
      </c>
      <c r="D19618" t="s">
        <v>23</v>
      </c>
      <c r="E19618" t="s">
        <v>29</v>
      </c>
      <c r="F19618" t="s">
        <v>28</v>
      </c>
      <c r="K19618">
        <v>0</v>
      </c>
      <c r="L19618" s="51">
        <v>51501</v>
      </c>
      <c r="M19618">
        <v>17</v>
      </c>
    </row>
    <row r="19619" spans="1:13" x14ac:dyDescent="0.25">
      <c r="A19619" s="21" t="str">
        <f t="shared" si="306"/>
        <v>MOW M2N FAAA_2041</v>
      </c>
      <c r="B19619" t="s">
        <v>130</v>
      </c>
      <c r="C19619" t="s">
        <v>142</v>
      </c>
      <c r="D19619" t="s">
        <v>23</v>
      </c>
      <c r="E19619" t="s">
        <v>29</v>
      </c>
      <c r="F19619" t="s">
        <v>28</v>
      </c>
      <c r="K19619">
        <v>0</v>
      </c>
      <c r="L19619" s="51">
        <v>51866</v>
      </c>
      <c r="M19619">
        <v>18</v>
      </c>
    </row>
    <row r="19620" spans="1:13" x14ac:dyDescent="0.25">
      <c r="A19620" s="21" t="str">
        <f t="shared" si="306"/>
        <v>MOW M2N FAAA_2042</v>
      </c>
      <c r="B19620" t="s">
        <v>130</v>
      </c>
      <c r="C19620" t="s">
        <v>142</v>
      </c>
      <c r="D19620" t="s">
        <v>23</v>
      </c>
      <c r="E19620" t="s">
        <v>29</v>
      </c>
      <c r="F19620" t="s">
        <v>28</v>
      </c>
      <c r="K19620">
        <v>0</v>
      </c>
      <c r="L19620" s="51">
        <v>52231</v>
      </c>
      <c r="M19620">
        <v>19</v>
      </c>
    </row>
    <row r="19621" spans="1:13" x14ac:dyDescent="0.25">
      <c r="A19621" s="21" t="str">
        <f t="shared" si="306"/>
        <v>MOW M2N FAAA_2043</v>
      </c>
      <c r="B19621" t="s">
        <v>130</v>
      </c>
      <c r="C19621" t="s">
        <v>142</v>
      </c>
      <c r="D19621" t="s">
        <v>23</v>
      </c>
      <c r="E19621" t="s">
        <v>29</v>
      </c>
      <c r="F19621" t="s">
        <v>28</v>
      </c>
      <c r="K19621">
        <v>0</v>
      </c>
      <c r="L19621" s="51">
        <v>52596</v>
      </c>
      <c r="M19621">
        <v>20</v>
      </c>
    </row>
    <row r="19622" spans="1:13" x14ac:dyDescent="0.25">
      <c r="A19622" s="21" t="str">
        <f t="shared" si="306"/>
        <v>MOW M2N FAAA_2024</v>
      </c>
      <c r="B19622" t="s">
        <v>130</v>
      </c>
      <c r="C19622" t="s">
        <v>142</v>
      </c>
      <c r="D19622" t="s">
        <v>23</v>
      </c>
      <c r="E19622" t="s">
        <v>29</v>
      </c>
      <c r="F19622" t="s">
        <v>31</v>
      </c>
      <c r="K19622">
        <v>0</v>
      </c>
      <c r="L19622" s="51">
        <v>45657</v>
      </c>
      <c r="M19622">
        <v>1</v>
      </c>
    </row>
    <row r="19623" spans="1:13" x14ac:dyDescent="0.25">
      <c r="A19623" s="21" t="str">
        <f t="shared" si="306"/>
        <v>MOW M2N FAAA_2025</v>
      </c>
      <c r="B19623" t="s">
        <v>130</v>
      </c>
      <c r="C19623" t="s">
        <v>142</v>
      </c>
      <c r="D19623" t="s">
        <v>23</v>
      </c>
      <c r="E19623" t="s">
        <v>29</v>
      </c>
      <c r="F19623" t="s">
        <v>31</v>
      </c>
      <c r="K19623">
        <v>0</v>
      </c>
      <c r="L19623" s="51">
        <v>46022</v>
      </c>
      <c r="M19623">
        <v>2</v>
      </c>
    </row>
    <row r="19624" spans="1:13" x14ac:dyDescent="0.25">
      <c r="A19624" s="21" t="str">
        <f t="shared" si="306"/>
        <v>MOW M2N FAAA_2026</v>
      </c>
      <c r="B19624" t="s">
        <v>130</v>
      </c>
      <c r="C19624" t="s">
        <v>142</v>
      </c>
      <c r="D19624" t="s">
        <v>23</v>
      </c>
      <c r="E19624" t="s">
        <v>29</v>
      </c>
      <c r="F19624" t="s">
        <v>31</v>
      </c>
      <c r="K19624">
        <v>0</v>
      </c>
      <c r="L19624" s="51">
        <v>46387</v>
      </c>
      <c r="M19624">
        <v>3</v>
      </c>
    </row>
    <row r="19625" spans="1:13" x14ac:dyDescent="0.25">
      <c r="A19625" s="21" t="str">
        <f t="shared" si="306"/>
        <v>MOW M2N FAAA_2027</v>
      </c>
      <c r="B19625" t="s">
        <v>130</v>
      </c>
      <c r="C19625" t="s">
        <v>142</v>
      </c>
      <c r="D19625" t="s">
        <v>23</v>
      </c>
      <c r="E19625" t="s">
        <v>29</v>
      </c>
      <c r="F19625" t="s">
        <v>31</v>
      </c>
      <c r="K19625">
        <v>0</v>
      </c>
      <c r="L19625" s="51">
        <v>46752</v>
      </c>
      <c r="M19625">
        <v>4</v>
      </c>
    </row>
    <row r="19626" spans="1:13" x14ac:dyDescent="0.25">
      <c r="A19626" s="21" t="str">
        <f t="shared" si="306"/>
        <v>MOW M2N FAAA_2028</v>
      </c>
      <c r="B19626" t="s">
        <v>130</v>
      </c>
      <c r="C19626" t="s">
        <v>142</v>
      </c>
      <c r="D19626" t="s">
        <v>23</v>
      </c>
      <c r="E19626" t="s">
        <v>29</v>
      </c>
      <c r="F19626" t="s">
        <v>31</v>
      </c>
      <c r="K19626">
        <v>0</v>
      </c>
      <c r="L19626" s="51">
        <v>47118</v>
      </c>
      <c r="M19626">
        <v>5</v>
      </c>
    </row>
    <row r="19627" spans="1:13" x14ac:dyDescent="0.25">
      <c r="A19627" s="21" t="str">
        <f t="shared" si="306"/>
        <v>MOW M2N FAAA_2029</v>
      </c>
      <c r="B19627" t="s">
        <v>130</v>
      </c>
      <c r="C19627" t="s">
        <v>142</v>
      </c>
      <c r="D19627" t="s">
        <v>23</v>
      </c>
      <c r="E19627" t="s">
        <v>29</v>
      </c>
      <c r="F19627" t="s">
        <v>31</v>
      </c>
      <c r="K19627">
        <v>0</v>
      </c>
      <c r="L19627" s="51">
        <v>47483</v>
      </c>
      <c r="M19627">
        <v>6</v>
      </c>
    </row>
    <row r="19628" spans="1:13" x14ac:dyDescent="0.25">
      <c r="A19628" s="21" t="str">
        <f t="shared" si="306"/>
        <v>MOW M2N FAAA_2030</v>
      </c>
      <c r="B19628" t="s">
        <v>130</v>
      </c>
      <c r="C19628" t="s">
        <v>142</v>
      </c>
      <c r="D19628" t="s">
        <v>23</v>
      </c>
      <c r="E19628" t="s">
        <v>29</v>
      </c>
      <c r="F19628" t="s">
        <v>31</v>
      </c>
      <c r="K19628">
        <v>0</v>
      </c>
      <c r="L19628" s="51">
        <v>47848</v>
      </c>
      <c r="M19628">
        <v>7</v>
      </c>
    </row>
    <row r="19629" spans="1:13" x14ac:dyDescent="0.25">
      <c r="A19629" s="21" t="str">
        <f t="shared" si="306"/>
        <v>MOW M2N FAAA_2031</v>
      </c>
      <c r="B19629" t="s">
        <v>130</v>
      </c>
      <c r="C19629" t="s">
        <v>142</v>
      </c>
      <c r="D19629" t="s">
        <v>23</v>
      </c>
      <c r="E19629" t="s">
        <v>29</v>
      </c>
      <c r="F19629" t="s">
        <v>31</v>
      </c>
      <c r="K19629">
        <v>0</v>
      </c>
      <c r="L19629" s="51">
        <v>48213</v>
      </c>
      <c r="M19629">
        <v>8</v>
      </c>
    </row>
    <row r="19630" spans="1:13" x14ac:dyDescent="0.25">
      <c r="A19630" s="21" t="str">
        <f t="shared" si="306"/>
        <v>MOW M2N FAAA_2032</v>
      </c>
      <c r="B19630" t="s">
        <v>130</v>
      </c>
      <c r="C19630" t="s">
        <v>142</v>
      </c>
      <c r="D19630" t="s">
        <v>23</v>
      </c>
      <c r="E19630" t="s">
        <v>29</v>
      </c>
      <c r="F19630" t="s">
        <v>31</v>
      </c>
      <c r="K19630">
        <v>0</v>
      </c>
      <c r="L19630" s="51">
        <v>48579</v>
      </c>
      <c r="M19630">
        <v>9</v>
      </c>
    </row>
    <row r="19631" spans="1:13" x14ac:dyDescent="0.25">
      <c r="A19631" s="21" t="str">
        <f t="shared" si="306"/>
        <v>MOW M2N FAAA_2033</v>
      </c>
      <c r="B19631" t="s">
        <v>130</v>
      </c>
      <c r="C19631" t="s">
        <v>142</v>
      </c>
      <c r="D19631" t="s">
        <v>23</v>
      </c>
      <c r="E19631" t="s">
        <v>29</v>
      </c>
      <c r="F19631" t="s">
        <v>31</v>
      </c>
      <c r="K19631">
        <v>0</v>
      </c>
      <c r="L19631" s="51">
        <v>48944</v>
      </c>
      <c r="M19631">
        <v>10</v>
      </c>
    </row>
    <row r="19632" spans="1:13" x14ac:dyDescent="0.25">
      <c r="A19632" s="21" t="str">
        <f t="shared" si="306"/>
        <v>MOW M2N FAAA_2034</v>
      </c>
      <c r="B19632" t="s">
        <v>130</v>
      </c>
      <c r="C19632" t="s">
        <v>142</v>
      </c>
      <c r="D19632" t="s">
        <v>23</v>
      </c>
      <c r="E19632" t="s">
        <v>29</v>
      </c>
      <c r="F19632" t="s">
        <v>31</v>
      </c>
      <c r="K19632">
        <v>0</v>
      </c>
      <c r="L19632" s="51">
        <v>49309</v>
      </c>
      <c r="M19632">
        <v>11</v>
      </c>
    </row>
    <row r="19633" spans="1:14" x14ac:dyDescent="0.25">
      <c r="A19633" s="21" t="str">
        <f t="shared" si="306"/>
        <v>MOW M2N FAAA_2035</v>
      </c>
      <c r="B19633" t="s">
        <v>130</v>
      </c>
      <c r="C19633" t="s">
        <v>142</v>
      </c>
      <c r="D19633" t="s">
        <v>23</v>
      </c>
      <c r="E19633" t="s">
        <v>29</v>
      </c>
      <c r="F19633" t="s">
        <v>31</v>
      </c>
      <c r="K19633">
        <v>0</v>
      </c>
      <c r="L19633" s="51">
        <v>49674</v>
      </c>
      <c r="M19633">
        <v>12</v>
      </c>
    </row>
    <row r="19634" spans="1:14" x14ac:dyDescent="0.25">
      <c r="A19634" s="21" t="str">
        <f t="shared" si="306"/>
        <v>MOW M2N FAAA_2036</v>
      </c>
      <c r="B19634" t="s">
        <v>130</v>
      </c>
      <c r="C19634" t="s">
        <v>142</v>
      </c>
      <c r="D19634" t="s">
        <v>23</v>
      </c>
      <c r="E19634" t="s">
        <v>29</v>
      </c>
      <c r="F19634" t="s">
        <v>31</v>
      </c>
      <c r="K19634">
        <v>0</v>
      </c>
      <c r="L19634" s="51">
        <v>50040</v>
      </c>
      <c r="M19634">
        <v>13</v>
      </c>
    </row>
    <row r="19635" spans="1:14" x14ac:dyDescent="0.25">
      <c r="A19635" s="21" t="str">
        <f t="shared" si="306"/>
        <v>MOW M2N FAAA_2037</v>
      </c>
      <c r="B19635" t="s">
        <v>130</v>
      </c>
      <c r="C19635" t="s">
        <v>142</v>
      </c>
      <c r="D19635" t="s">
        <v>23</v>
      </c>
      <c r="E19635" t="s">
        <v>29</v>
      </c>
      <c r="F19635" t="s">
        <v>31</v>
      </c>
      <c r="K19635">
        <v>0</v>
      </c>
      <c r="L19635" s="51">
        <v>50405</v>
      </c>
      <c r="M19635">
        <v>14</v>
      </c>
    </row>
    <row r="19636" spans="1:14" x14ac:dyDescent="0.25">
      <c r="A19636" s="21" t="str">
        <f t="shared" si="306"/>
        <v>MOW M2N FAAA_2038</v>
      </c>
      <c r="B19636" t="s">
        <v>130</v>
      </c>
      <c r="C19636" t="s">
        <v>142</v>
      </c>
      <c r="D19636" t="s">
        <v>23</v>
      </c>
      <c r="E19636" t="s">
        <v>29</v>
      </c>
      <c r="F19636" t="s">
        <v>31</v>
      </c>
      <c r="K19636">
        <v>0</v>
      </c>
      <c r="L19636" s="51">
        <v>50770</v>
      </c>
      <c r="M19636">
        <v>15</v>
      </c>
    </row>
    <row r="19637" spans="1:14" x14ac:dyDescent="0.25">
      <c r="A19637" s="21" t="str">
        <f t="shared" si="306"/>
        <v>MOW M2N FAAA_2039</v>
      </c>
      <c r="B19637" t="s">
        <v>130</v>
      </c>
      <c r="C19637" t="s">
        <v>142</v>
      </c>
      <c r="D19637" t="s">
        <v>23</v>
      </c>
      <c r="E19637" t="s">
        <v>29</v>
      </c>
      <c r="F19637" t="s">
        <v>31</v>
      </c>
      <c r="K19637">
        <v>0</v>
      </c>
      <c r="L19637" s="51">
        <v>51135</v>
      </c>
      <c r="M19637">
        <v>16</v>
      </c>
    </row>
    <row r="19638" spans="1:14" x14ac:dyDescent="0.25">
      <c r="A19638" s="21" t="str">
        <f t="shared" si="306"/>
        <v>MOW M2N FAAA_2040</v>
      </c>
      <c r="B19638" t="s">
        <v>130</v>
      </c>
      <c r="C19638" t="s">
        <v>142</v>
      </c>
      <c r="D19638" t="s">
        <v>23</v>
      </c>
      <c r="E19638" t="s">
        <v>29</v>
      </c>
      <c r="F19638" t="s">
        <v>31</v>
      </c>
      <c r="K19638">
        <v>0</v>
      </c>
      <c r="L19638" s="51">
        <v>51501</v>
      </c>
      <c r="M19638">
        <v>17</v>
      </c>
    </row>
    <row r="19639" spans="1:14" x14ac:dyDescent="0.25">
      <c r="A19639" s="21" t="str">
        <f t="shared" si="306"/>
        <v>MOW M2N FAAA_2041</v>
      </c>
      <c r="B19639" t="s">
        <v>130</v>
      </c>
      <c r="C19639" t="s">
        <v>142</v>
      </c>
      <c r="D19639" t="s">
        <v>23</v>
      </c>
      <c r="E19639" t="s">
        <v>29</v>
      </c>
      <c r="F19639" t="s">
        <v>31</v>
      </c>
      <c r="K19639">
        <v>0</v>
      </c>
      <c r="L19639" s="51">
        <v>51866</v>
      </c>
      <c r="M19639">
        <v>18</v>
      </c>
    </row>
    <row r="19640" spans="1:14" x14ac:dyDescent="0.25">
      <c r="A19640" s="21" t="str">
        <f t="shared" si="306"/>
        <v>MOW M2N FAAA_2042</v>
      </c>
      <c r="B19640" t="s">
        <v>130</v>
      </c>
      <c r="C19640" t="s">
        <v>142</v>
      </c>
      <c r="D19640" t="s">
        <v>23</v>
      </c>
      <c r="E19640" t="s">
        <v>29</v>
      </c>
      <c r="F19640" t="s">
        <v>31</v>
      </c>
      <c r="K19640">
        <v>0</v>
      </c>
      <c r="L19640" s="51">
        <v>52231</v>
      </c>
      <c r="M19640">
        <v>19</v>
      </c>
    </row>
    <row r="19641" spans="1:14" x14ac:dyDescent="0.25">
      <c r="A19641" s="21" t="str">
        <f t="shared" si="306"/>
        <v>MOW M2N FAAA_2043</v>
      </c>
      <c r="B19641" t="s">
        <v>130</v>
      </c>
      <c r="C19641" t="s">
        <v>142</v>
      </c>
      <c r="D19641" t="s">
        <v>23</v>
      </c>
      <c r="E19641" t="s">
        <v>29</v>
      </c>
      <c r="F19641" t="s">
        <v>31</v>
      </c>
      <c r="K19641">
        <v>0</v>
      </c>
      <c r="L19641" s="51">
        <v>52596</v>
      </c>
      <c r="M19641">
        <v>20</v>
      </c>
    </row>
    <row r="19642" spans="1:14" x14ac:dyDescent="0.25">
      <c r="A19642" s="21" t="str">
        <f t="shared" si="306"/>
        <v>MOW M2N FAAA_2024</v>
      </c>
      <c r="B19642" t="s">
        <v>130</v>
      </c>
      <c r="C19642" t="s">
        <v>142</v>
      </c>
      <c r="D19642" t="s">
        <v>23</v>
      </c>
      <c r="E19642" t="s">
        <v>5</v>
      </c>
      <c r="F19642" t="s">
        <v>4</v>
      </c>
      <c r="G19642">
        <v>0</v>
      </c>
      <c r="H19642">
        <v>0</v>
      </c>
      <c r="I19642">
        <v>0</v>
      </c>
      <c r="J19642">
        <v>0</v>
      </c>
      <c r="L19642" s="51">
        <v>45657</v>
      </c>
      <c r="M19642">
        <v>1</v>
      </c>
      <c r="N19642">
        <v>0</v>
      </c>
    </row>
    <row r="19643" spans="1:14" x14ac:dyDescent="0.25">
      <c r="A19643" s="21" t="str">
        <f t="shared" si="306"/>
        <v>MOW M2N FAAA_2025</v>
      </c>
      <c r="B19643" t="s">
        <v>130</v>
      </c>
      <c r="C19643" t="s">
        <v>142</v>
      </c>
      <c r="D19643" t="s">
        <v>23</v>
      </c>
      <c r="E19643" t="s">
        <v>5</v>
      </c>
      <c r="F19643" t="s">
        <v>4</v>
      </c>
      <c r="G19643">
        <v>0</v>
      </c>
      <c r="H19643">
        <v>0</v>
      </c>
      <c r="I19643">
        <v>5240.39990234375</v>
      </c>
      <c r="J19643">
        <v>0</v>
      </c>
      <c r="L19643" s="51">
        <v>46022</v>
      </c>
      <c r="M19643">
        <v>2</v>
      </c>
      <c r="N19643">
        <v>0</v>
      </c>
    </row>
    <row r="19644" spans="1:14" x14ac:dyDescent="0.25">
      <c r="A19644" s="21" t="str">
        <f t="shared" si="306"/>
        <v>MOW M2N FAAA_2026</v>
      </c>
      <c r="B19644" t="s">
        <v>130</v>
      </c>
      <c r="C19644" t="s">
        <v>142</v>
      </c>
      <c r="D19644" t="s">
        <v>23</v>
      </c>
      <c r="E19644" t="s">
        <v>5</v>
      </c>
      <c r="F19644" t="s">
        <v>4</v>
      </c>
      <c r="G19644">
        <v>0</v>
      </c>
      <c r="H19644">
        <v>4166.85009765625</v>
      </c>
      <c r="I19644">
        <v>-54827.03515625</v>
      </c>
      <c r="J19644">
        <v>0</v>
      </c>
      <c r="L19644" s="51">
        <v>46387</v>
      </c>
      <c r="M19644">
        <v>3</v>
      </c>
      <c r="N19644">
        <v>0</v>
      </c>
    </row>
    <row r="19645" spans="1:14" x14ac:dyDescent="0.25">
      <c r="A19645" s="21" t="str">
        <f t="shared" si="306"/>
        <v>MOW M2N FAAA_2027</v>
      </c>
      <c r="B19645" t="s">
        <v>130</v>
      </c>
      <c r="C19645" t="s">
        <v>142</v>
      </c>
      <c r="D19645" t="s">
        <v>23</v>
      </c>
      <c r="E19645" t="s">
        <v>5</v>
      </c>
      <c r="F19645" t="s">
        <v>4</v>
      </c>
      <c r="G19645">
        <v>0</v>
      </c>
      <c r="H19645">
        <v>5336.47119140625</v>
      </c>
      <c r="I19645">
        <v>-23545.97265625</v>
      </c>
      <c r="J19645">
        <v>0</v>
      </c>
      <c r="L19645" s="51">
        <v>46752</v>
      </c>
      <c r="M19645">
        <v>4</v>
      </c>
      <c r="N19645">
        <v>0</v>
      </c>
    </row>
    <row r="19646" spans="1:14" x14ac:dyDescent="0.25">
      <c r="A19646" s="21" t="str">
        <f t="shared" si="306"/>
        <v>MOW M2N FAAA_2028</v>
      </c>
      <c r="B19646" t="s">
        <v>130</v>
      </c>
      <c r="C19646" t="s">
        <v>142</v>
      </c>
      <c r="D19646" t="s">
        <v>23</v>
      </c>
      <c r="E19646" t="s">
        <v>5</v>
      </c>
      <c r="F19646" t="s">
        <v>4</v>
      </c>
      <c r="G19646">
        <v>0</v>
      </c>
      <c r="H19646">
        <v>31944.150390625</v>
      </c>
      <c r="I19646">
        <v>139631.859375</v>
      </c>
      <c r="J19646">
        <v>0</v>
      </c>
      <c r="L19646" s="51">
        <v>47118</v>
      </c>
      <c r="M19646">
        <v>5</v>
      </c>
      <c r="N19646">
        <v>22092.53125</v>
      </c>
    </row>
    <row r="19647" spans="1:14" x14ac:dyDescent="0.25">
      <c r="A19647" s="21" t="str">
        <f t="shared" si="306"/>
        <v>MOW M2N FAAA_2029</v>
      </c>
      <c r="B19647" t="s">
        <v>130</v>
      </c>
      <c r="C19647" t="s">
        <v>142</v>
      </c>
      <c r="D19647" t="s">
        <v>23</v>
      </c>
      <c r="E19647" t="s">
        <v>5</v>
      </c>
      <c r="F19647" t="s">
        <v>4</v>
      </c>
      <c r="G19647">
        <v>0</v>
      </c>
      <c r="H19647">
        <v>36256.890625</v>
      </c>
      <c r="I19647">
        <v>132923.6875</v>
      </c>
      <c r="J19647">
        <v>0</v>
      </c>
      <c r="L19647" s="51">
        <v>47483</v>
      </c>
      <c r="M19647">
        <v>6</v>
      </c>
      <c r="N19647">
        <v>26548.125</v>
      </c>
    </row>
    <row r="19648" spans="1:14" x14ac:dyDescent="0.25">
      <c r="A19648" s="21" t="str">
        <f t="shared" si="306"/>
        <v>MOW M2N FAAA_2030</v>
      </c>
      <c r="B19648" t="s">
        <v>130</v>
      </c>
      <c r="C19648" t="s">
        <v>142</v>
      </c>
      <c r="D19648" t="s">
        <v>23</v>
      </c>
      <c r="E19648" t="s">
        <v>5</v>
      </c>
      <c r="F19648" t="s">
        <v>4</v>
      </c>
      <c r="G19648">
        <v>0</v>
      </c>
      <c r="H19648">
        <v>72404.2421875</v>
      </c>
      <c r="I19648">
        <v>189905.609375</v>
      </c>
      <c r="J19648">
        <v>0</v>
      </c>
      <c r="L19648" s="51">
        <v>47848</v>
      </c>
      <c r="M19648">
        <v>7</v>
      </c>
      <c r="N19648">
        <v>63150.26953125</v>
      </c>
    </row>
    <row r="19649" spans="1:14" x14ac:dyDescent="0.25">
      <c r="A19649" s="21" t="str">
        <f t="shared" si="306"/>
        <v>MOW M2N FAAA_2031</v>
      </c>
      <c r="B19649" t="s">
        <v>130</v>
      </c>
      <c r="C19649" t="s">
        <v>142</v>
      </c>
      <c r="D19649" t="s">
        <v>23</v>
      </c>
      <c r="E19649" t="s">
        <v>5</v>
      </c>
      <c r="F19649" t="s">
        <v>4</v>
      </c>
      <c r="G19649">
        <v>0</v>
      </c>
      <c r="H19649">
        <v>86055.859375</v>
      </c>
      <c r="I19649">
        <v>243054.75</v>
      </c>
      <c r="J19649">
        <v>0</v>
      </c>
      <c r="L19649" s="51">
        <v>48213</v>
      </c>
      <c r="M19649">
        <v>8</v>
      </c>
      <c r="N19649">
        <v>52610.50390625</v>
      </c>
    </row>
    <row r="19650" spans="1:14" x14ac:dyDescent="0.25">
      <c r="A19650" s="21" t="str">
        <f t="shared" ref="A19650:A19713" si="307">B19650&amp;" "&amp;D19650&amp;" "&amp;C19650&amp;"_"&amp;YEAR(L19650)</f>
        <v>MOW M2N FAAA_2032</v>
      </c>
      <c r="B19650" t="s">
        <v>130</v>
      </c>
      <c r="C19650" t="s">
        <v>142</v>
      </c>
      <c r="D19650" t="s">
        <v>23</v>
      </c>
      <c r="E19650" t="s">
        <v>5</v>
      </c>
      <c r="F19650" t="s">
        <v>4</v>
      </c>
      <c r="G19650">
        <v>0</v>
      </c>
      <c r="H19650">
        <v>89549.578125</v>
      </c>
      <c r="I19650">
        <v>296589.25</v>
      </c>
      <c r="J19650">
        <v>0</v>
      </c>
      <c r="L19650" s="51">
        <v>48579</v>
      </c>
      <c r="M19650">
        <v>9</v>
      </c>
      <c r="N19650">
        <v>15532.7685546875</v>
      </c>
    </row>
    <row r="19651" spans="1:14" x14ac:dyDescent="0.25">
      <c r="A19651" s="21" t="str">
        <f t="shared" si="307"/>
        <v>MOW M2N FAAA_2033</v>
      </c>
      <c r="B19651" t="s">
        <v>130</v>
      </c>
      <c r="C19651" t="s">
        <v>142</v>
      </c>
      <c r="D19651" t="s">
        <v>23</v>
      </c>
      <c r="E19651" t="s">
        <v>5</v>
      </c>
      <c r="F19651" t="s">
        <v>4</v>
      </c>
      <c r="G19651">
        <v>0</v>
      </c>
      <c r="H19651">
        <v>99919.40625</v>
      </c>
      <c r="I19651">
        <v>346911.25</v>
      </c>
      <c r="J19651">
        <v>0</v>
      </c>
      <c r="L19651" s="51">
        <v>48944</v>
      </c>
      <c r="M19651">
        <v>10</v>
      </c>
      <c r="N19651">
        <v>-14527.857421875</v>
      </c>
    </row>
    <row r="19652" spans="1:14" x14ac:dyDescent="0.25">
      <c r="A19652" s="21" t="str">
        <f t="shared" si="307"/>
        <v>MOW M2N FAAA_2034</v>
      </c>
      <c r="B19652" t="s">
        <v>130</v>
      </c>
      <c r="C19652" t="s">
        <v>142</v>
      </c>
      <c r="D19652" t="s">
        <v>23</v>
      </c>
      <c r="E19652" t="s">
        <v>5</v>
      </c>
      <c r="F19652" t="s">
        <v>4</v>
      </c>
      <c r="G19652">
        <v>0</v>
      </c>
      <c r="H19652">
        <v>108233.734375</v>
      </c>
      <c r="I19652">
        <v>397010.09375</v>
      </c>
      <c r="J19652">
        <v>0</v>
      </c>
      <c r="L19652" s="51">
        <v>49309</v>
      </c>
      <c r="M19652">
        <v>11</v>
      </c>
      <c r="N19652">
        <v>-45928.921875</v>
      </c>
    </row>
    <row r="19653" spans="1:14" x14ac:dyDescent="0.25">
      <c r="A19653" s="21" t="str">
        <f t="shared" si="307"/>
        <v>MOW M2N FAAA_2035</v>
      </c>
      <c r="B19653" t="s">
        <v>130</v>
      </c>
      <c r="C19653" t="s">
        <v>142</v>
      </c>
      <c r="D19653" t="s">
        <v>23</v>
      </c>
      <c r="E19653" t="s">
        <v>5</v>
      </c>
      <c r="F19653" t="s">
        <v>4</v>
      </c>
      <c r="G19653">
        <v>0</v>
      </c>
      <c r="H19653">
        <v>111866.6875</v>
      </c>
      <c r="I19653">
        <v>383344.875</v>
      </c>
      <c r="J19653">
        <v>0</v>
      </c>
      <c r="L19653" s="51">
        <v>49674</v>
      </c>
      <c r="M19653">
        <v>12</v>
      </c>
      <c r="N19653">
        <v>-43653.796875</v>
      </c>
    </row>
    <row r="19654" spans="1:14" x14ac:dyDescent="0.25">
      <c r="A19654" s="21" t="str">
        <f t="shared" si="307"/>
        <v>MOW M2N FAAA_2036</v>
      </c>
      <c r="B19654" t="s">
        <v>130</v>
      </c>
      <c r="C19654" t="s">
        <v>142</v>
      </c>
      <c r="D19654" t="s">
        <v>23</v>
      </c>
      <c r="E19654" t="s">
        <v>5</v>
      </c>
      <c r="F19654" t="s">
        <v>4</v>
      </c>
      <c r="G19654">
        <v>0</v>
      </c>
      <c r="H19654">
        <v>124455.5625</v>
      </c>
      <c r="I19654">
        <v>371375.5</v>
      </c>
      <c r="J19654">
        <v>0</v>
      </c>
      <c r="L19654" s="51">
        <v>50040</v>
      </c>
      <c r="M19654">
        <v>13</v>
      </c>
      <c r="N19654">
        <v>-35008.0390625</v>
      </c>
    </row>
    <row r="19655" spans="1:14" x14ac:dyDescent="0.25">
      <c r="A19655" s="21" t="str">
        <f t="shared" si="307"/>
        <v>MOW M2N FAAA_2037</v>
      </c>
      <c r="B19655" t="s">
        <v>130</v>
      </c>
      <c r="C19655" t="s">
        <v>142</v>
      </c>
      <c r="D19655" t="s">
        <v>23</v>
      </c>
      <c r="E19655" t="s">
        <v>5</v>
      </c>
      <c r="F19655" t="s">
        <v>4</v>
      </c>
      <c r="G19655">
        <v>0</v>
      </c>
      <c r="H19655">
        <v>153099.546875</v>
      </c>
      <c r="I19655">
        <v>429409.125</v>
      </c>
      <c r="J19655">
        <v>0</v>
      </c>
      <c r="L19655" s="51">
        <v>50405</v>
      </c>
      <c r="M19655">
        <v>14</v>
      </c>
      <c r="N19655">
        <v>-8026.00830078125</v>
      </c>
    </row>
    <row r="19656" spans="1:14" x14ac:dyDescent="0.25">
      <c r="A19656" s="21" t="str">
        <f t="shared" si="307"/>
        <v>MOW M2N FAAA_2038</v>
      </c>
      <c r="B19656" t="s">
        <v>130</v>
      </c>
      <c r="C19656" t="s">
        <v>142</v>
      </c>
      <c r="D19656" t="s">
        <v>23</v>
      </c>
      <c r="E19656" t="s">
        <v>5</v>
      </c>
      <c r="F19656" t="s">
        <v>4</v>
      </c>
      <c r="G19656">
        <v>0</v>
      </c>
      <c r="H19656">
        <v>164921.03125</v>
      </c>
      <c r="I19656">
        <v>418345.53125</v>
      </c>
      <c r="J19656">
        <v>0</v>
      </c>
      <c r="L19656" s="51">
        <v>50770</v>
      </c>
      <c r="M19656">
        <v>15</v>
      </c>
      <c r="N19656">
        <v>6092.6181640625</v>
      </c>
    </row>
    <row r="19657" spans="1:14" x14ac:dyDescent="0.25">
      <c r="A19657" s="21" t="str">
        <f t="shared" si="307"/>
        <v>MOW M2N FAAA_2039</v>
      </c>
      <c r="B19657" t="s">
        <v>130</v>
      </c>
      <c r="C19657" t="s">
        <v>142</v>
      </c>
      <c r="D19657" t="s">
        <v>23</v>
      </c>
      <c r="E19657" t="s">
        <v>5</v>
      </c>
      <c r="F19657" t="s">
        <v>4</v>
      </c>
      <c r="G19657">
        <v>0</v>
      </c>
      <c r="H19657">
        <v>209014.625</v>
      </c>
      <c r="I19657">
        <v>408499.96875</v>
      </c>
      <c r="J19657">
        <v>0</v>
      </c>
      <c r="L19657" s="51">
        <v>51135</v>
      </c>
      <c r="M19657">
        <v>16</v>
      </c>
      <c r="N19657">
        <v>34098.546875</v>
      </c>
    </row>
    <row r="19658" spans="1:14" x14ac:dyDescent="0.25">
      <c r="A19658" s="21" t="str">
        <f t="shared" si="307"/>
        <v>MOW M2N FAAA_2040</v>
      </c>
      <c r="B19658" t="s">
        <v>130</v>
      </c>
      <c r="C19658" t="s">
        <v>142</v>
      </c>
      <c r="D19658" t="s">
        <v>23</v>
      </c>
      <c r="E19658" t="s">
        <v>5</v>
      </c>
      <c r="F19658" t="s">
        <v>4</v>
      </c>
      <c r="G19658">
        <v>0</v>
      </c>
      <c r="H19658">
        <v>230024.640625</v>
      </c>
      <c r="I19658">
        <v>400725</v>
      </c>
      <c r="J19658">
        <v>0</v>
      </c>
      <c r="L19658" s="51">
        <v>51501</v>
      </c>
      <c r="M19658">
        <v>17</v>
      </c>
      <c r="N19658">
        <v>79271.34375</v>
      </c>
    </row>
    <row r="19659" spans="1:14" x14ac:dyDescent="0.25">
      <c r="A19659" s="21" t="str">
        <f t="shared" si="307"/>
        <v>MOW M2N FAAA_2041</v>
      </c>
      <c r="B19659" t="s">
        <v>130</v>
      </c>
      <c r="C19659" t="s">
        <v>142</v>
      </c>
      <c r="D19659" t="s">
        <v>23</v>
      </c>
      <c r="E19659" t="s">
        <v>5</v>
      </c>
      <c r="F19659" t="s">
        <v>4</v>
      </c>
      <c r="G19659">
        <v>0</v>
      </c>
      <c r="H19659">
        <v>239336.265625</v>
      </c>
      <c r="I19659">
        <v>460953.875</v>
      </c>
      <c r="J19659">
        <v>0</v>
      </c>
      <c r="L19659" s="51">
        <v>51866</v>
      </c>
      <c r="M19659">
        <v>18</v>
      </c>
      <c r="N19659">
        <v>104311.3984375</v>
      </c>
    </row>
    <row r="19660" spans="1:14" x14ac:dyDescent="0.25">
      <c r="A19660" s="21" t="str">
        <f t="shared" si="307"/>
        <v>MOW M2N FAAA_2042</v>
      </c>
      <c r="B19660" t="s">
        <v>130</v>
      </c>
      <c r="C19660" t="s">
        <v>142</v>
      </c>
      <c r="D19660" t="s">
        <v>23</v>
      </c>
      <c r="E19660" t="s">
        <v>5</v>
      </c>
      <c r="F19660" t="s">
        <v>4</v>
      </c>
      <c r="G19660">
        <v>0</v>
      </c>
      <c r="H19660">
        <v>250121.625</v>
      </c>
      <c r="I19660">
        <v>520825.5</v>
      </c>
      <c r="J19660">
        <v>0</v>
      </c>
      <c r="L19660" s="51">
        <v>52231</v>
      </c>
      <c r="M19660">
        <v>19</v>
      </c>
      <c r="N19660">
        <v>126003.8828125</v>
      </c>
    </row>
    <row r="19661" spans="1:14" x14ac:dyDescent="0.25">
      <c r="A19661" s="21" t="str">
        <f t="shared" si="307"/>
        <v>MOW M2N FAAA_2043</v>
      </c>
      <c r="B19661" t="s">
        <v>130</v>
      </c>
      <c r="C19661" t="s">
        <v>142</v>
      </c>
      <c r="D19661" t="s">
        <v>23</v>
      </c>
      <c r="E19661" t="s">
        <v>5</v>
      </c>
      <c r="F19661" t="s">
        <v>4</v>
      </c>
      <c r="G19661">
        <v>0</v>
      </c>
      <c r="H19661">
        <v>257424.3125</v>
      </c>
      <c r="I19661">
        <v>505951.40625</v>
      </c>
      <c r="J19661">
        <v>0</v>
      </c>
      <c r="L19661" s="51">
        <v>52596</v>
      </c>
      <c r="M19661">
        <v>20</v>
      </c>
      <c r="N19661">
        <v>169249.515625</v>
      </c>
    </row>
    <row r="19662" spans="1:14" x14ac:dyDescent="0.25">
      <c r="A19662" s="21" t="str">
        <f t="shared" si="307"/>
        <v>MOW M2N FAAA_2024</v>
      </c>
      <c r="B19662" t="s">
        <v>130</v>
      </c>
      <c r="C19662" t="s">
        <v>142</v>
      </c>
      <c r="D19662" t="s">
        <v>23</v>
      </c>
      <c r="E19662" t="s">
        <v>5</v>
      </c>
      <c r="F19662" t="s">
        <v>32</v>
      </c>
      <c r="G19662">
        <v>189100.46875</v>
      </c>
      <c r="H19662">
        <v>81692.578125</v>
      </c>
      <c r="I19662">
        <v>15499.482421875</v>
      </c>
      <c r="J19662">
        <v>0</v>
      </c>
      <c r="L19662" s="51">
        <v>45657</v>
      </c>
      <c r="M19662">
        <v>1</v>
      </c>
      <c r="N19662">
        <v>105479.078125</v>
      </c>
    </row>
    <row r="19663" spans="1:14" x14ac:dyDescent="0.25">
      <c r="A19663" s="21" t="str">
        <f t="shared" si="307"/>
        <v>MOW M2N FAAA_2025</v>
      </c>
      <c r="B19663" t="s">
        <v>130</v>
      </c>
      <c r="C19663" t="s">
        <v>142</v>
      </c>
      <c r="D19663" t="s">
        <v>23</v>
      </c>
      <c r="E19663" t="s">
        <v>5</v>
      </c>
      <c r="F19663" t="s">
        <v>32</v>
      </c>
      <c r="G19663">
        <v>204197.25</v>
      </c>
      <c r="H19663">
        <v>86774.28125</v>
      </c>
      <c r="I19663">
        <v>20594.513671875</v>
      </c>
      <c r="J19663">
        <v>0</v>
      </c>
      <c r="L19663" s="51">
        <v>46022</v>
      </c>
      <c r="M19663">
        <v>2</v>
      </c>
      <c r="N19663">
        <v>106607.640625</v>
      </c>
    </row>
    <row r="19664" spans="1:14" x14ac:dyDescent="0.25">
      <c r="A19664" s="21" t="str">
        <f t="shared" si="307"/>
        <v>MOW M2N FAAA_2026</v>
      </c>
      <c r="B19664" t="s">
        <v>130</v>
      </c>
      <c r="C19664" t="s">
        <v>142</v>
      </c>
      <c r="D19664" t="s">
        <v>23</v>
      </c>
      <c r="E19664" t="s">
        <v>5</v>
      </c>
      <c r="F19664" t="s">
        <v>32</v>
      </c>
      <c r="G19664">
        <v>219276.34375</v>
      </c>
      <c r="H19664">
        <v>96846.640625</v>
      </c>
      <c r="I19664">
        <v>23674.36328125</v>
      </c>
      <c r="J19664">
        <v>0</v>
      </c>
      <c r="L19664" s="51">
        <v>46387</v>
      </c>
      <c r="M19664">
        <v>3</v>
      </c>
      <c r="N19664">
        <v>110699.34375</v>
      </c>
    </row>
    <row r="19665" spans="1:14" x14ac:dyDescent="0.25">
      <c r="A19665" s="21" t="str">
        <f t="shared" si="307"/>
        <v>MOW M2N FAAA_2027</v>
      </c>
      <c r="B19665" t="s">
        <v>130</v>
      </c>
      <c r="C19665" t="s">
        <v>142</v>
      </c>
      <c r="D19665" t="s">
        <v>23</v>
      </c>
      <c r="E19665" t="s">
        <v>5</v>
      </c>
      <c r="F19665" t="s">
        <v>32</v>
      </c>
      <c r="G19665">
        <v>230496.265625</v>
      </c>
      <c r="H19665">
        <v>97139.5234375</v>
      </c>
      <c r="I19665">
        <v>27197.361328125</v>
      </c>
      <c r="J19665">
        <v>0</v>
      </c>
      <c r="L19665" s="51">
        <v>46752</v>
      </c>
      <c r="M19665">
        <v>4</v>
      </c>
      <c r="N19665">
        <v>110707.8828125</v>
      </c>
    </row>
    <row r="19666" spans="1:14" x14ac:dyDescent="0.25">
      <c r="A19666" s="21" t="str">
        <f t="shared" si="307"/>
        <v>MOW M2N FAAA_2028</v>
      </c>
      <c r="B19666" t="s">
        <v>130</v>
      </c>
      <c r="C19666" t="s">
        <v>142</v>
      </c>
      <c r="D19666" t="s">
        <v>23</v>
      </c>
      <c r="E19666" t="s">
        <v>5</v>
      </c>
      <c r="F19666" t="s">
        <v>32</v>
      </c>
      <c r="G19666">
        <v>238907.859375</v>
      </c>
      <c r="H19666">
        <v>105823.359375</v>
      </c>
      <c r="I19666">
        <v>29798.548828125</v>
      </c>
      <c r="J19666">
        <v>0</v>
      </c>
      <c r="L19666" s="51">
        <v>47118</v>
      </c>
      <c r="M19666">
        <v>5</v>
      </c>
      <c r="N19666">
        <v>118110.25</v>
      </c>
    </row>
    <row r="19667" spans="1:14" x14ac:dyDescent="0.25">
      <c r="A19667" s="21" t="str">
        <f t="shared" si="307"/>
        <v>MOW M2N FAAA_2029</v>
      </c>
      <c r="B19667" t="s">
        <v>130</v>
      </c>
      <c r="C19667" t="s">
        <v>142</v>
      </c>
      <c r="D19667" t="s">
        <v>23</v>
      </c>
      <c r="E19667" t="s">
        <v>5</v>
      </c>
      <c r="F19667" t="s">
        <v>32</v>
      </c>
      <c r="G19667">
        <v>246828.921875</v>
      </c>
      <c r="H19667">
        <v>116619.328125</v>
      </c>
      <c r="I19667">
        <v>31317.064453125</v>
      </c>
      <c r="J19667">
        <v>0</v>
      </c>
      <c r="L19667" s="51">
        <v>47483</v>
      </c>
      <c r="M19667">
        <v>6</v>
      </c>
      <c r="N19667">
        <v>128886.4140625</v>
      </c>
    </row>
    <row r="19668" spans="1:14" x14ac:dyDescent="0.25">
      <c r="A19668" s="21" t="str">
        <f t="shared" si="307"/>
        <v>MOW M2N FAAA_2030</v>
      </c>
      <c r="B19668" t="s">
        <v>130</v>
      </c>
      <c r="C19668" t="s">
        <v>142</v>
      </c>
      <c r="D19668" t="s">
        <v>23</v>
      </c>
      <c r="E19668" t="s">
        <v>5</v>
      </c>
      <c r="F19668" t="s">
        <v>32</v>
      </c>
      <c r="G19668">
        <v>255533.296875</v>
      </c>
      <c r="H19668">
        <v>123758.5390625</v>
      </c>
      <c r="I19668">
        <v>36322.9375</v>
      </c>
      <c r="J19668">
        <v>0</v>
      </c>
      <c r="L19668" s="51">
        <v>47848</v>
      </c>
      <c r="M19668">
        <v>7</v>
      </c>
      <c r="N19668">
        <v>136948.1875</v>
      </c>
    </row>
    <row r="19669" spans="1:14" x14ac:dyDescent="0.25">
      <c r="A19669" s="21" t="str">
        <f t="shared" si="307"/>
        <v>MOW M2N FAAA_2031</v>
      </c>
      <c r="B19669" t="s">
        <v>130</v>
      </c>
      <c r="C19669" t="s">
        <v>142</v>
      </c>
      <c r="D19669" t="s">
        <v>23</v>
      </c>
      <c r="E19669" t="s">
        <v>5</v>
      </c>
      <c r="F19669" t="s">
        <v>32</v>
      </c>
      <c r="G19669">
        <v>259902.828125</v>
      </c>
      <c r="H19669">
        <v>107095.484375</v>
      </c>
      <c r="I19669">
        <v>33260.609375</v>
      </c>
      <c r="J19669">
        <v>27125.732421875</v>
      </c>
      <c r="L19669" s="51">
        <v>48213</v>
      </c>
      <c r="M19669">
        <v>8</v>
      </c>
      <c r="N19669">
        <v>134887.3125</v>
      </c>
    </row>
    <row r="19670" spans="1:14" x14ac:dyDescent="0.25">
      <c r="A19670" s="21" t="str">
        <f t="shared" si="307"/>
        <v>MOW M2N FAAA_2032</v>
      </c>
      <c r="B19670" t="s">
        <v>130</v>
      </c>
      <c r="C19670" t="s">
        <v>142</v>
      </c>
      <c r="D19670" t="s">
        <v>23</v>
      </c>
      <c r="E19670" t="s">
        <v>5</v>
      </c>
      <c r="F19670" t="s">
        <v>32</v>
      </c>
      <c r="G19670">
        <v>268454.3125</v>
      </c>
      <c r="H19670">
        <v>109370.265625</v>
      </c>
      <c r="I19670">
        <v>34244.1796875</v>
      </c>
      <c r="J19670">
        <v>0</v>
      </c>
      <c r="L19670" s="51">
        <v>48579</v>
      </c>
      <c r="M19670">
        <v>9</v>
      </c>
      <c r="N19670">
        <v>132546.140625</v>
      </c>
    </row>
    <row r="19671" spans="1:14" x14ac:dyDescent="0.25">
      <c r="A19671" s="21" t="str">
        <f t="shared" si="307"/>
        <v>MOW M2N FAAA_2033</v>
      </c>
      <c r="B19671" t="s">
        <v>130</v>
      </c>
      <c r="C19671" t="s">
        <v>142</v>
      </c>
      <c r="D19671" t="s">
        <v>23</v>
      </c>
      <c r="E19671" t="s">
        <v>5</v>
      </c>
      <c r="F19671" t="s">
        <v>32</v>
      </c>
      <c r="G19671">
        <v>279679.09375</v>
      </c>
      <c r="H19671">
        <v>103823.2890625</v>
      </c>
      <c r="I19671">
        <v>36677.47265625</v>
      </c>
      <c r="J19671">
        <v>0</v>
      </c>
      <c r="L19671" s="51">
        <v>48944</v>
      </c>
      <c r="M19671">
        <v>10</v>
      </c>
      <c r="N19671">
        <v>120719.96875</v>
      </c>
    </row>
    <row r="19672" spans="1:14" x14ac:dyDescent="0.25">
      <c r="A19672" s="21" t="str">
        <f t="shared" si="307"/>
        <v>MOW M2N FAAA_2034</v>
      </c>
      <c r="B19672" t="s">
        <v>130</v>
      </c>
      <c r="C19672" t="s">
        <v>142</v>
      </c>
      <c r="D19672" t="s">
        <v>23</v>
      </c>
      <c r="E19672" t="s">
        <v>5</v>
      </c>
      <c r="F19672" t="s">
        <v>32</v>
      </c>
      <c r="G19672">
        <v>290426.71875</v>
      </c>
      <c r="H19672">
        <v>102516.40625</v>
      </c>
      <c r="I19672">
        <v>38737.3359375</v>
      </c>
      <c r="J19672">
        <v>0</v>
      </c>
      <c r="L19672" s="51">
        <v>49309</v>
      </c>
      <c r="M19672">
        <v>11</v>
      </c>
      <c r="N19672">
        <v>116162.6796875</v>
      </c>
    </row>
    <row r="19673" spans="1:14" x14ac:dyDescent="0.25">
      <c r="A19673" s="21" t="str">
        <f t="shared" si="307"/>
        <v>MOW M2N FAAA_2035</v>
      </c>
      <c r="B19673" t="s">
        <v>130</v>
      </c>
      <c r="C19673" t="s">
        <v>142</v>
      </c>
      <c r="D19673" t="s">
        <v>23</v>
      </c>
      <c r="E19673" t="s">
        <v>5</v>
      </c>
      <c r="F19673" t="s">
        <v>32</v>
      </c>
      <c r="G19673">
        <v>302394.375</v>
      </c>
      <c r="H19673">
        <v>104439.734375</v>
      </c>
      <c r="I19673">
        <v>39778.4609375</v>
      </c>
      <c r="J19673">
        <v>0</v>
      </c>
      <c r="L19673" s="51">
        <v>49674</v>
      </c>
      <c r="M19673">
        <v>12</v>
      </c>
      <c r="N19673">
        <v>117267.296875</v>
      </c>
    </row>
    <row r="19674" spans="1:14" x14ac:dyDescent="0.25">
      <c r="A19674" s="21" t="str">
        <f t="shared" si="307"/>
        <v>MOW M2N FAAA_2036</v>
      </c>
      <c r="B19674" t="s">
        <v>130</v>
      </c>
      <c r="C19674" t="s">
        <v>142</v>
      </c>
      <c r="D19674" t="s">
        <v>23</v>
      </c>
      <c r="E19674" t="s">
        <v>5</v>
      </c>
      <c r="F19674" t="s">
        <v>32</v>
      </c>
      <c r="G19674">
        <v>314773.5625</v>
      </c>
      <c r="H19674">
        <v>103060.921875</v>
      </c>
      <c r="I19674">
        <v>42659.13671875</v>
      </c>
      <c r="J19674">
        <v>0</v>
      </c>
      <c r="L19674" s="51">
        <v>50040</v>
      </c>
      <c r="M19674">
        <v>13</v>
      </c>
      <c r="N19674">
        <v>115693.34375</v>
      </c>
    </row>
    <row r="19675" spans="1:14" x14ac:dyDescent="0.25">
      <c r="A19675" s="21" t="str">
        <f t="shared" si="307"/>
        <v>MOW M2N FAAA_2037</v>
      </c>
      <c r="B19675" t="s">
        <v>130</v>
      </c>
      <c r="C19675" t="s">
        <v>142</v>
      </c>
      <c r="D19675" t="s">
        <v>23</v>
      </c>
      <c r="E19675" t="s">
        <v>5</v>
      </c>
      <c r="F19675" t="s">
        <v>32</v>
      </c>
      <c r="G19675">
        <v>326075.09375</v>
      </c>
      <c r="H19675">
        <v>93796.0859375</v>
      </c>
      <c r="I19675">
        <v>44542.1875</v>
      </c>
      <c r="J19675">
        <v>0</v>
      </c>
      <c r="L19675" s="51">
        <v>50405</v>
      </c>
      <c r="M19675">
        <v>14</v>
      </c>
      <c r="N19675">
        <v>100469.5625</v>
      </c>
    </row>
    <row r="19676" spans="1:14" x14ac:dyDescent="0.25">
      <c r="A19676" s="21" t="str">
        <f t="shared" si="307"/>
        <v>MOW M2N FAAA_2038</v>
      </c>
      <c r="B19676" t="s">
        <v>130</v>
      </c>
      <c r="C19676" t="s">
        <v>142</v>
      </c>
      <c r="D19676" t="s">
        <v>23</v>
      </c>
      <c r="E19676" t="s">
        <v>5</v>
      </c>
      <c r="F19676" t="s">
        <v>32</v>
      </c>
      <c r="G19676">
        <v>338127.1875</v>
      </c>
      <c r="H19676">
        <v>90849.171875</v>
      </c>
      <c r="I19676">
        <v>45376.81640625</v>
      </c>
      <c r="J19676">
        <v>0</v>
      </c>
      <c r="L19676" s="51">
        <v>50770</v>
      </c>
      <c r="M19676">
        <v>15</v>
      </c>
      <c r="N19676">
        <v>92379.1484375</v>
      </c>
    </row>
    <row r="19677" spans="1:14" x14ac:dyDescent="0.25">
      <c r="A19677" s="21" t="str">
        <f t="shared" si="307"/>
        <v>MOW M2N FAAA_2039</v>
      </c>
      <c r="B19677" t="s">
        <v>130</v>
      </c>
      <c r="C19677" t="s">
        <v>142</v>
      </c>
      <c r="D19677" t="s">
        <v>23</v>
      </c>
      <c r="E19677" t="s">
        <v>5</v>
      </c>
      <c r="F19677" t="s">
        <v>32</v>
      </c>
      <c r="G19677">
        <v>355622.09375</v>
      </c>
      <c r="H19677">
        <v>100818.3203125</v>
      </c>
      <c r="I19677">
        <v>48522.3046875</v>
      </c>
      <c r="J19677">
        <v>0</v>
      </c>
      <c r="L19677" s="51">
        <v>51135</v>
      </c>
      <c r="M19677">
        <v>16</v>
      </c>
      <c r="N19677">
        <v>98256.7734375</v>
      </c>
    </row>
    <row r="19678" spans="1:14" x14ac:dyDescent="0.25">
      <c r="A19678" s="21" t="str">
        <f t="shared" si="307"/>
        <v>MOW M2N FAAA_2040</v>
      </c>
      <c r="B19678" t="s">
        <v>130</v>
      </c>
      <c r="C19678" t="s">
        <v>142</v>
      </c>
      <c r="D19678" t="s">
        <v>23</v>
      </c>
      <c r="E19678" t="s">
        <v>5</v>
      </c>
      <c r="F19678" t="s">
        <v>32</v>
      </c>
      <c r="G19678">
        <v>366219.4375</v>
      </c>
      <c r="H19678">
        <v>71208.375</v>
      </c>
      <c r="I19678">
        <v>29763.830078125</v>
      </c>
      <c r="J19678">
        <v>133313.8125</v>
      </c>
      <c r="L19678" s="51">
        <v>51501</v>
      </c>
      <c r="M19678">
        <v>17</v>
      </c>
      <c r="N19678">
        <v>74085.1328125</v>
      </c>
    </row>
    <row r="19679" spans="1:14" x14ac:dyDescent="0.25">
      <c r="A19679" s="21" t="str">
        <f t="shared" si="307"/>
        <v>MOW M2N FAAA_2041</v>
      </c>
      <c r="B19679" t="s">
        <v>130</v>
      </c>
      <c r="C19679" t="s">
        <v>142</v>
      </c>
      <c r="D19679" t="s">
        <v>23</v>
      </c>
      <c r="E19679" t="s">
        <v>5</v>
      </c>
      <c r="F19679" t="s">
        <v>32</v>
      </c>
      <c r="G19679">
        <v>375933.28125</v>
      </c>
      <c r="H19679">
        <v>66967.71875</v>
      </c>
      <c r="I19679">
        <v>29534.568359375</v>
      </c>
      <c r="J19679">
        <v>0</v>
      </c>
      <c r="L19679" s="51">
        <v>51866</v>
      </c>
      <c r="M19679">
        <v>18</v>
      </c>
      <c r="N19679">
        <v>68696.078125</v>
      </c>
    </row>
    <row r="19680" spans="1:14" x14ac:dyDescent="0.25">
      <c r="A19680" s="21" t="str">
        <f t="shared" si="307"/>
        <v>MOW M2N FAAA_2042</v>
      </c>
      <c r="B19680" t="s">
        <v>130</v>
      </c>
      <c r="C19680" t="s">
        <v>142</v>
      </c>
      <c r="D19680" t="s">
        <v>23</v>
      </c>
      <c r="E19680" t="s">
        <v>5</v>
      </c>
      <c r="F19680" t="s">
        <v>32</v>
      </c>
      <c r="G19680">
        <v>387701.34375</v>
      </c>
      <c r="H19680">
        <v>64232.75</v>
      </c>
      <c r="I19680">
        <v>30464.568359375</v>
      </c>
      <c r="J19680">
        <v>0</v>
      </c>
      <c r="L19680" s="51">
        <v>52231</v>
      </c>
      <c r="M19680">
        <v>19</v>
      </c>
      <c r="N19680">
        <v>64287.44140625</v>
      </c>
    </row>
    <row r="19681" spans="1:14" x14ac:dyDescent="0.25">
      <c r="A19681" s="21" t="str">
        <f t="shared" si="307"/>
        <v>MOW M2N FAAA_2043</v>
      </c>
      <c r="B19681" t="s">
        <v>130</v>
      </c>
      <c r="C19681" t="s">
        <v>142</v>
      </c>
      <c r="D19681" t="s">
        <v>23</v>
      </c>
      <c r="E19681" t="s">
        <v>5</v>
      </c>
      <c r="F19681" t="s">
        <v>32</v>
      </c>
      <c r="G19681">
        <v>398459.59375</v>
      </c>
      <c r="H19681">
        <v>66034.3671875</v>
      </c>
      <c r="I19681">
        <v>155296.796875</v>
      </c>
      <c r="J19681">
        <v>0</v>
      </c>
      <c r="L19681" s="51">
        <v>52596</v>
      </c>
      <c r="M19681">
        <v>20</v>
      </c>
      <c r="N19681">
        <v>65746.4375</v>
      </c>
    </row>
    <row r="19682" spans="1:14" x14ac:dyDescent="0.25">
      <c r="A19682" s="21" t="str">
        <f t="shared" si="307"/>
        <v>MOW M2N FAAA_2024</v>
      </c>
      <c r="B19682" t="s">
        <v>130</v>
      </c>
      <c r="C19682" t="s">
        <v>142</v>
      </c>
      <c r="D19682" t="s">
        <v>23</v>
      </c>
      <c r="E19682" t="s">
        <v>5</v>
      </c>
      <c r="F19682" t="s">
        <v>8</v>
      </c>
      <c r="G19682">
        <v>0</v>
      </c>
      <c r="H19682">
        <v>0</v>
      </c>
      <c r="I19682">
        <v>0</v>
      </c>
      <c r="J19682">
        <v>0</v>
      </c>
      <c r="L19682" s="51">
        <v>45657</v>
      </c>
      <c r="M19682">
        <v>1</v>
      </c>
      <c r="N19682">
        <v>0</v>
      </c>
    </row>
    <row r="19683" spans="1:14" x14ac:dyDescent="0.25">
      <c r="A19683" s="21" t="str">
        <f t="shared" si="307"/>
        <v>MOW M2N FAAA_2025</v>
      </c>
      <c r="B19683" t="s">
        <v>130</v>
      </c>
      <c r="C19683" t="s">
        <v>142</v>
      </c>
      <c r="D19683" t="s">
        <v>23</v>
      </c>
      <c r="E19683" t="s">
        <v>5</v>
      </c>
      <c r="F19683" t="s">
        <v>8</v>
      </c>
      <c r="G19683">
        <v>0</v>
      </c>
      <c r="H19683">
        <v>0</v>
      </c>
      <c r="I19683">
        <v>0</v>
      </c>
      <c r="J19683">
        <v>0</v>
      </c>
      <c r="L19683" s="51">
        <v>46022</v>
      </c>
      <c r="M19683">
        <v>2</v>
      </c>
      <c r="N19683">
        <v>0</v>
      </c>
    </row>
    <row r="19684" spans="1:14" x14ac:dyDescent="0.25">
      <c r="A19684" s="21" t="str">
        <f t="shared" si="307"/>
        <v>MOW M2N FAAA_2026</v>
      </c>
      <c r="B19684" t="s">
        <v>130</v>
      </c>
      <c r="C19684" t="s">
        <v>142</v>
      </c>
      <c r="D19684" t="s">
        <v>23</v>
      </c>
      <c r="E19684" t="s">
        <v>5</v>
      </c>
      <c r="F19684" t="s">
        <v>8</v>
      </c>
      <c r="G19684">
        <v>0</v>
      </c>
      <c r="H19684">
        <v>0</v>
      </c>
      <c r="I19684">
        <v>0</v>
      </c>
      <c r="J19684">
        <v>0</v>
      </c>
      <c r="L19684" s="51">
        <v>46387</v>
      </c>
      <c r="M19684">
        <v>3</v>
      </c>
      <c r="N19684">
        <v>0</v>
      </c>
    </row>
    <row r="19685" spans="1:14" x14ac:dyDescent="0.25">
      <c r="A19685" s="21" t="str">
        <f t="shared" si="307"/>
        <v>MOW M2N FAAA_2027</v>
      </c>
      <c r="B19685" t="s">
        <v>130</v>
      </c>
      <c r="C19685" t="s">
        <v>142</v>
      </c>
      <c r="D19685" t="s">
        <v>23</v>
      </c>
      <c r="E19685" t="s">
        <v>5</v>
      </c>
      <c r="F19685" t="s">
        <v>8</v>
      </c>
      <c r="G19685">
        <v>0</v>
      </c>
      <c r="H19685">
        <v>0</v>
      </c>
      <c r="I19685">
        <v>0</v>
      </c>
      <c r="J19685">
        <v>0</v>
      </c>
      <c r="L19685" s="51">
        <v>46752</v>
      </c>
      <c r="M19685">
        <v>4</v>
      </c>
      <c r="N19685">
        <v>0</v>
      </c>
    </row>
    <row r="19686" spans="1:14" x14ac:dyDescent="0.25">
      <c r="A19686" s="21" t="str">
        <f t="shared" si="307"/>
        <v>MOW M2N FAAA_2028</v>
      </c>
      <c r="B19686" t="s">
        <v>130</v>
      </c>
      <c r="C19686" t="s">
        <v>142</v>
      </c>
      <c r="D19686" t="s">
        <v>23</v>
      </c>
      <c r="E19686" t="s">
        <v>5</v>
      </c>
      <c r="F19686" t="s">
        <v>8</v>
      </c>
      <c r="G19686">
        <v>0</v>
      </c>
      <c r="H19686">
        <v>0</v>
      </c>
      <c r="I19686">
        <v>0</v>
      </c>
      <c r="J19686">
        <v>0</v>
      </c>
      <c r="L19686" s="51">
        <v>47118</v>
      </c>
      <c r="M19686">
        <v>5</v>
      </c>
      <c r="N19686">
        <v>0</v>
      </c>
    </row>
    <row r="19687" spans="1:14" x14ac:dyDescent="0.25">
      <c r="A19687" s="21" t="str">
        <f t="shared" si="307"/>
        <v>MOW M2N FAAA_2029</v>
      </c>
      <c r="B19687" t="s">
        <v>130</v>
      </c>
      <c r="C19687" t="s">
        <v>142</v>
      </c>
      <c r="D19687" t="s">
        <v>23</v>
      </c>
      <c r="E19687" t="s">
        <v>5</v>
      </c>
      <c r="F19687" t="s">
        <v>8</v>
      </c>
      <c r="G19687">
        <v>0</v>
      </c>
      <c r="H19687">
        <v>0</v>
      </c>
      <c r="I19687">
        <v>0</v>
      </c>
      <c r="J19687">
        <v>0</v>
      </c>
      <c r="L19687" s="51">
        <v>47483</v>
      </c>
      <c r="M19687">
        <v>6</v>
      </c>
      <c r="N19687">
        <v>0</v>
      </c>
    </row>
    <row r="19688" spans="1:14" x14ac:dyDescent="0.25">
      <c r="A19688" s="21" t="str">
        <f t="shared" si="307"/>
        <v>MOW M2N FAAA_2030</v>
      </c>
      <c r="B19688" t="s">
        <v>130</v>
      </c>
      <c r="C19688" t="s">
        <v>142</v>
      </c>
      <c r="D19688" t="s">
        <v>23</v>
      </c>
      <c r="E19688" t="s">
        <v>5</v>
      </c>
      <c r="F19688" t="s">
        <v>8</v>
      </c>
      <c r="G19688">
        <v>0</v>
      </c>
      <c r="H19688">
        <v>0</v>
      </c>
      <c r="I19688">
        <v>0</v>
      </c>
      <c r="J19688">
        <v>0</v>
      </c>
      <c r="L19688" s="51">
        <v>47848</v>
      </c>
      <c r="M19688">
        <v>7</v>
      </c>
      <c r="N19688">
        <v>0</v>
      </c>
    </row>
    <row r="19689" spans="1:14" x14ac:dyDescent="0.25">
      <c r="A19689" s="21" t="str">
        <f t="shared" si="307"/>
        <v>MOW M2N FAAA_2031</v>
      </c>
      <c r="B19689" t="s">
        <v>130</v>
      </c>
      <c r="C19689" t="s">
        <v>142</v>
      </c>
      <c r="D19689" t="s">
        <v>23</v>
      </c>
      <c r="E19689" t="s">
        <v>5</v>
      </c>
      <c r="F19689" t="s">
        <v>8</v>
      </c>
      <c r="G19689">
        <v>0</v>
      </c>
      <c r="H19689">
        <v>0</v>
      </c>
      <c r="I19689">
        <v>0</v>
      </c>
      <c r="J19689">
        <v>0</v>
      </c>
      <c r="L19689" s="51">
        <v>48213</v>
      </c>
      <c r="M19689">
        <v>8</v>
      </c>
      <c r="N19689">
        <v>0</v>
      </c>
    </row>
    <row r="19690" spans="1:14" x14ac:dyDescent="0.25">
      <c r="A19690" s="21" t="str">
        <f t="shared" si="307"/>
        <v>MOW M2N FAAA_2032</v>
      </c>
      <c r="B19690" t="s">
        <v>130</v>
      </c>
      <c r="C19690" t="s">
        <v>142</v>
      </c>
      <c r="D19690" t="s">
        <v>23</v>
      </c>
      <c r="E19690" t="s">
        <v>5</v>
      </c>
      <c r="F19690" t="s">
        <v>8</v>
      </c>
      <c r="G19690">
        <v>0</v>
      </c>
      <c r="H19690">
        <v>0</v>
      </c>
      <c r="I19690">
        <v>0</v>
      </c>
      <c r="J19690">
        <v>0</v>
      </c>
      <c r="L19690" s="51">
        <v>48579</v>
      </c>
      <c r="M19690">
        <v>9</v>
      </c>
      <c r="N19690">
        <v>0</v>
      </c>
    </row>
    <row r="19691" spans="1:14" x14ac:dyDescent="0.25">
      <c r="A19691" s="21" t="str">
        <f t="shared" si="307"/>
        <v>MOW M2N FAAA_2033</v>
      </c>
      <c r="B19691" t="s">
        <v>130</v>
      </c>
      <c r="C19691" t="s">
        <v>142</v>
      </c>
      <c r="D19691" t="s">
        <v>23</v>
      </c>
      <c r="E19691" t="s">
        <v>5</v>
      </c>
      <c r="F19691" t="s">
        <v>8</v>
      </c>
      <c r="G19691">
        <v>0</v>
      </c>
      <c r="H19691">
        <v>0</v>
      </c>
      <c r="I19691">
        <v>0</v>
      </c>
      <c r="J19691">
        <v>0</v>
      </c>
      <c r="L19691" s="51">
        <v>48944</v>
      </c>
      <c r="M19691">
        <v>10</v>
      </c>
      <c r="N19691">
        <v>0</v>
      </c>
    </row>
    <row r="19692" spans="1:14" x14ac:dyDescent="0.25">
      <c r="A19692" s="21" t="str">
        <f t="shared" si="307"/>
        <v>MOW M2N FAAA_2034</v>
      </c>
      <c r="B19692" t="s">
        <v>130</v>
      </c>
      <c r="C19692" t="s">
        <v>142</v>
      </c>
      <c r="D19692" t="s">
        <v>23</v>
      </c>
      <c r="E19692" t="s">
        <v>5</v>
      </c>
      <c r="F19692" t="s">
        <v>8</v>
      </c>
      <c r="G19692">
        <v>0</v>
      </c>
      <c r="H19692">
        <v>0</v>
      </c>
      <c r="I19692">
        <v>0</v>
      </c>
      <c r="J19692">
        <v>0</v>
      </c>
      <c r="L19692" s="51">
        <v>49309</v>
      </c>
      <c r="M19692">
        <v>11</v>
      </c>
      <c r="N19692">
        <v>0</v>
      </c>
    </row>
    <row r="19693" spans="1:14" x14ac:dyDescent="0.25">
      <c r="A19693" s="21" t="str">
        <f t="shared" si="307"/>
        <v>MOW M2N FAAA_2035</v>
      </c>
      <c r="B19693" t="s">
        <v>130</v>
      </c>
      <c r="C19693" t="s">
        <v>142</v>
      </c>
      <c r="D19693" t="s">
        <v>23</v>
      </c>
      <c r="E19693" t="s">
        <v>5</v>
      </c>
      <c r="F19693" t="s">
        <v>8</v>
      </c>
      <c r="G19693">
        <v>0</v>
      </c>
      <c r="H19693">
        <v>0</v>
      </c>
      <c r="I19693">
        <v>0</v>
      </c>
      <c r="J19693">
        <v>0</v>
      </c>
      <c r="L19693" s="51">
        <v>49674</v>
      </c>
      <c r="M19693">
        <v>12</v>
      </c>
      <c r="N19693">
        <v>0</v>
      </c>
    </row>
    <row r="19694" spans="1:14" x14ac:dyDescent="0.25">
      <c r="A19694" s="21" t="str">
        <f t="shared" si="307"/>
        <v>MOW M2N FAAA_2036</v>
      </c>
      <c r="B19694" t="s">
        <v>130</v>
      </c>
      <c r="C19694" t="s">
        <v>142</v>
      </c>
      <c r="D19694" t="s">
        <v>23</v>
      </c>
      <c r="E19694" t="s">
        <v>5</v>
      </c>
      <c r="F19694" t="s">
        <v>8</v>
      </c>
      <c r="G19694">
        <v>0</v>
      </c>
      <c r="H19694">
        <v>0</v>
      </c>
      <c r="I19694">
        <v>0</v>
      </c>
      <c r="J19694">
        <v>0</v>
      </c>
      <c r="L19694" s="51">
        <v>50040</v>
      </c>
      <c r="M19694">
        <v>13</v>
      </c>
      <c r="N19694">
        <v>0</v>
      </c>
    </row>
    <row r="19695" spans="1:14" x14ac:dyDescent="0.25">
      <c r="A19695" s="21" t="str">
        <f t="shared" si="307"/>
        <v>MOW M2N FAAA_2037</v>
      </c>
      <c r="B19695" t="s">
        <v>130</v>
      </c>
      <c r="C19695" t="s">
        <v>142</v>
      </c>
      <c r="D19695" t="s">
        <v>23</v>
      </c>
      <c r="E19695" t="s">
        <v>5</v>
      </c>
      <c r="F19695" t="s">
        <v>8</v>
      </c>
      <c r="G19695">
        <v>0</v>
      </c>
      <c r="H19695">
        <v>0</v>
      </c>
      <c r="I19695">
        <v>0</v>
      </c>
      <c r="J19695">
        <v>0</v>
      </c>
      <c r="L19695" s="51">
        <v>50405</v>
      </c>
      <c r="M19695">
        <v>14</v>
      </c>
      <c r="N19695">
        <v>0</v>
      </c>
    </row>
    <row r="19696" spans="1:14" x14ac:dyDescent="0.25">
      <c r="A19696" s="21" t="str">
        <f t="shared" si="307"/>
        <v>MOW M2N FAAA_2038</v>
      </c>
      <c r="B19696" t="s">
        <v>130</v>
      </c>
      <c r="C19696" t="s">
        <v>142</v>
      </c>
      <c r="D19696" t="s">
        <v>23</v>
      </c>
      <c r="E19696" t="s">
        <v>5</v>
      </c>
      <c r="F19696" t="s">
        <v>8</v>
      </c>
      <c r="G19696">
        <v>0</v>
      </c>
      <c r="H19696">
        <v>0</v>
      </c>
      <c r="I19696">
        <v>0</v>
      </c>
      <c r="J19696">
        <v>0</v>
      </c>
      <c r="L19696" s="51">
        <v>50770</v>
      </c>
      <c r="M19696">
        <v>15</v>
      </c>
      <c r="N19696">
        <v>0</v>
      </c>
    </row>
    <row r="19697" spans="1:14" x14ac:dyDescent="0.25">
      <c r="A19697" s="21" t="str">
        <f t="shared" si="307"/>
        <v>MOW M2N FAAA_2039</v>
      </c>
      <c r="B19697" t="s">
        <v>130</v>
      </c>
      <c r="C19697" t="s">
        <v>142</v>
      </c>
      <c r="D19697" t="s">
        <v>23</v>
      </c>
      <c r="E19697" t="s">
        <v>5</v>
      </c>
      <c r="F19697" t="s">
        <v>8</v>
      </c>
      <c r="G19697">
        <v>0</v>
      </c>
      <c r="H19697">
        <v>0</v>
      </c>
      <c r="I19697">
        <v>0</v>
      </c>
      <c r="J19697">
        <v>0</v>
      </c>
      <c r="L19697" s="51">
        <v>51135</v>
      </c>
      <c r="M19697">
        <v>16</v>
      </c>
      <c r="N19697">
        <v>0</v>
      </c>
    </row>
    <row r="19698" spans="1:14" x14ac:dyDescent="0.25">
      <c r="A19698" s="21" t="str">
        <f t="shared" si="307"/>
        <v>MOW M2N FAAA_2040</v>
      </c>
      <c r="B19698" t="s">
        <v>130</v>
      </c>
      <c r="C19698" t="s">
        <v>142</v>
      </c>
      <c r="D19698" t="s">
        <v>23</v>
      </c>
      <c r="E19698" t="s">
        <v>5</v>
      </c>
      <c r="F19698" t="s">
        <v>8</v>
      </c>
      <c r="G19698">
        <v>0</v>
      </c>
      <c r="H19698">
        <v>0</v>
      </c>
      <c r="I19698">
        <v>0</v>
      </c>
      <c r="J19698">
        <v>0</v>
      </c>
      <c r="L19698" s="51">
        <v>51501</v>
      </c>
      <c r="M19698">
        <v>17</v>
      </c>
      <c r="N19698">
        <v>0</v>
      </c>
    </row>
    <row r="19699" spans="1:14" x14ac:dyDescent="0.25">
      <c r="A19699" s="21" t="str">
        <f t="shared" si="307"/>
        <v>MOW M2N FAAA_2041</v>
      </c>
      <c r="B19699" t="s">
        <v>130</v>
      </c>
      <c r="C19699" t="s">
        <v>142</v>
      </c>
      <c r="D19699" t="s">
        <v>23</v>
      </c>
      <c r="E19699" t="s">
        <v>5</v>
      </c>
      <c r="F19699" t="s">
        <v>8</v>
      </c>
      <c r="G19699">
        <v>0</v>
      </c>
      <c r="H19699">
        <v>0</v>
      </c>
      <c r="I19699">
        <v>0</v>
      </c>
      <c r="J19699">
        <v>0</v>
      </c>
      <c r="L19699" s="51">
        <v>51866</v>
      </c>
      <c r="M19699">
        <v>18</v>
      </c>
      <c r="N19699">
        <v>0</v>
      </c>
    </row>
    <row r="19700" spans="1:14" x14ac:dyDescent="0.25">
      <c r="A19700" s="21" t="str">
        <f t="shared" si="307"/>
        <v>MOW M2N FAAA_2042</v>
      </c>
      <c r="B19700" t="s">
        <v>130</v>
      </c>
      <c r="C19700" t="s">
        <v>142</v>
      </c>
      <c r="D19700" t="s">
        <v>23</v>
      </c>
      <c r="E19700" t="s">
        <v>5</v>
      </c>
      <c r="F19700" t="s">
        <v>8</v>
      </c>
      <c r="G19700">
        <v>0</v>
      </c>
      <c r="H19700">
        <v>0</v>
      </c>
      <c r="I19700">
        <v>0</v>
      </c>
      <c r="J19700">
        <v>0</v>
      </c>
      <c r="L19700" s="51">
        <v>52231</v>
      </c>
      <c r="M19700">
        <v>19</v>
      </c>
      <c r="N19700">
        <v>0</v>
      </c>
    </row>
    <row r="19701" spans="1:14" x14ac:dyDescent="0.25">
      <c r="A19701" s="21" t="str">
        <f t="shared" si="307"/>
        <v>MOW M2N FAAA_2043</v>
      </c>
      <c r="B19701" t="s">
        <v>130</v>
      </c>
      <c r="C19701" t="s">
        <v>142</v>
      </c>
      <c r="D19701" t="s">
        <v>23</v>
      </c>
      <c r="E19701" t="s">
        <v>5</v>
      </c>
      <c r="F19701" t="s">
        <v>8</v>
      </c>
      <c r="G19701">
        <v>0</v>
      </c>
      <c r="H19701">
        <v>0</v>
      </c>
      <c r="I19701">
        <v>0</v>
      </c>
      <c r="J19701">
        <v>0</v>
      </c>
      <c r="L19701" s="51">
        <v>52596</v>
      </c>
      <c r="M19701">
        <v>20</v>
      </c>
      <c r="N19701">
        <v>0</v>
      </c>
    </row>
    <row r="19702" spans="1:14" x14ac:dyDescent="0.25">
      <c r="A19702" s="21" t="str">
        <f t="shared" si="307"/>
        <v>MOW M3C FAAA_2024</v>
      </c>
      <c r="B19702" t="s">
        <v>130</v>
      </c>
      <c r="C19702" t="s">
        <v>142</v>
      </c>
      <c r="D19702" t="s">
        <v>21</v>
      </c>
      <c r="E19702" t="s">
        <v>29</v>
      </c>
      <c r="F19702" t="s">
        <v>28</v>
      </c>
      <c r="K19702">
        <v>0</v>
      </c>
      <c r="L19702" s="51">
        <v>45657</v>
      </c>
      <c r="M19702">
        <v>1</v>
      </c>
    </row>
    <row r="19703" spans="1:14" x14ac:dyDescent="0.25">
      <c r="A19703" s="21" t="str">
        <f t="shared" si="307"/>
        <v>MOW M3C FAAA_2025</v>
      </c>
      <c r="B19703" t="s">
        <v>130</v>
      </c>
      <c r="C19703" t="s">
        <v>142</v>
      </c>
      <c r="D19703" t="s">
        <v>21</v>
      </c>
      <c r="E19703" t="s">
        <v>29</v>
      </c>
      <c r="F19703" t="s">
        <v>28</v>
      </c>
      <c r="K19703">
        <v>0</v>
      </c>
      <c r="L19703" s="51">
        <v>46022</v>
      </c>
      <c r="M19703">
        <v>2</v>
      </c>
    </row>
    <row r="19704" spans="1:14" x14ac:dyDescent="0.25">
      <c r="A19704" s="21" t="str">
        <f t="shared" si="307"/>
        <v>MOW M3C FAAA_2026</v>
      </c>
      <c r="B19704" t="s">
        <v>130</v>
      </c>
      <c r="C19704" t="s">
        <v>142</v>
      </c>
      <c r="D19704" t="s">
        <v>21</v>
      </c>
      <c r="E19704" t="s">
        <v>29</v>
      </c>
      <c r="F19704" t="s">
        <v>28</v>
      </c>
      <c r="K19704">
        <v>0</v>
      </c>
      <c r="L19704" s="51">
        <v>46387</v>
      </c>
      <c r="M19704">
        <v>3</v>
      </c>
    </row>
    <row r="19705" spans="1:14" x14ac:dyDescent="0.25">
      <c r="A19705" s="21" t="str">
        <f t="shared" si="307"/>
        <v>MOW M3C FAAA_2027</v>
      </c>
      <c r="B19705" t="s">
        <v>130</v>
      </c>
      <c r="C19705" t="s">
        <v>142</v>
      </c>
      <c r="D19705" t="s">
        <v>21</v>
      </c>
      <c r="E19705" t="s">
        <v>29</v>
      </c>
      <c r="F19705" t="s">
        <v>28</v>
      </c>
      <c r="K19705">
        <v>0</v>
      </c>
      <c r="L19705" s="51">
        <v>46752</v>
      </c>
      <c r="M19705">
        <v>4</v>
      </c>
    </row>
    <row r="19706" spans="1:14" x14ac:dyDescent="0.25">
      <c r="A19706" s="21" t="str">
        <f t="shared" si="307"/>
        <v>MOW M3C FAAA_2028</v>
      </c>
      <c r="B19706" t="s">
        <v>130</v>
      </c>
      <c r="C19706" t="s">
        <v>142</v>
      </c>
      <c r="D19706" t="s">
        <v>21</v>
      </c>
      <c r="E19706" t="s">
        <v>29</v>
      </c>
      <c r="F19706" t="s">
        <v>28</v>
      </c>
      <c r="K19706">
        <v>0</v>
      </c>
      <c r="L19706" s="51">
        <v>47118</v>
      </c>
      <c r="M19706">
        <v>5</v>
      </c>
    </row>
    <row r="19707" spans="1:14" x14ac:dyDescent="0.25">
      <c r="A19707" s="21" t="str">
        <f t="shared" si="307"/>
        <v>MOW M3C FAAA_2029</v>
      </c>
      <c r="B19707" t="s">
        <v>130</v>
      </c>
      <c r="C19707" t="s">
        <v>142</v>
      </c>
      <c r="D19707" t="s">
        <v>21</v>
      </c>
      <c r="E19707" t="s">
        <v>29</v>
      </c>
      <c r="F19707" t="s">
        <v>28</v>
      </c>
      <c r="K19707">
        <v>0</v>
      </c>
      <c r="L19707" s="51">
        <v>47483</v>
      </c>
      <c r="M19707">
        <v>6</v>
      </c>
    </row>
    <row r="19708" spans="1:14" x14ac:dyDescent="0.25">
      <c r="A19708" s="21" t="str">
        <f t="shared" si="307"/>
        <v>MOW M3C FAAA_2030</v>
      </c>
      <c r="B19708" t="s">
        <v>130</v>
      </c>
      <c r="C19708" t="s">
        <v>142</v>
      </c>
      <c r="D19708" t="s">
        <v>21</v>
      </c>
      <c r="E19708" t="s">
        <v>29</v>
      </c>
      <c r="F19708" t="s">
        <v>28</v>
      </c>
      <c r="K19708">
        <v>0</v>
      </c>
      <c r="L19708" s="51">
        <v>47848</v>
      </c>
      <c r="M19708">
        <v>7</v>
      </c>
    </row>
    <row r="19709" spans="1:14" x14ac:dyDescent="0.25">
      <c r="A19709" s="21" t="str">
        <f t="shared" si="307"/>
        <v>MOW M3C FAAA_2031</v>
      </c>
      <c r="B19709" t="s">
        <v>130</v>
      </c>
      <c r="C19709" t="s">
        <v>142</v>
      </c>
      <c r="D19709" t="s">
        <v>21</v>
      </c>
      <c r="E19709" t="s">
        <v>29</v>
      </c>
      <c r="F19709" t="s">
        <v>28</v>
      </c>
      <c r="K19709">
        <v>0</v>
      </c>
      <c r="L19709" s="51">
        <v>48213</v>
      </c>
      <c r="M19709">
        <v>8</v>
      </c>
    </row>
    <row r="19710" spans="1:14" x14ac:dyDescent="0.25">
      <c r="A19710" s="21" t="str">
        <f t="shared" si="307"/>
        <v>MOW M3C FAAA_2032</v>
      </c>
      <c r="B19710" t="s">
        <v>130</v>
      </c>
      <c r="C19710" t="s">
        <v>142</v>
      </c>
      <c r="D19710" t="s">
        <v>21</v>
      </c>
      <c r="E19710" t="s">
        <v>29</v>
      </c>
      <c r="F19710" t="s">
        <v>28</v>
      </c>
      <c r="K19710">
        <v>0</v>
      </c>
      <c r="L19710" s="51">
        <v>48579</v>
      </c>
      <c r="M19710">
        <v>9</v>
      </c>
    </row>
    <row r="19711" spans="1:14" x14ac:dyDescent="0.25">
      <c r="A19711" s="21" t="str">
        <f t="shared" si="307"/>
        <v>MOW M3C FAAA_2033</v>
      </c>
      <c r="B19711" t="s">
        <v>130</v>
      </c>
      <c r="C19711" t="s">
        <v>142</v>
      </c>
      <c r="D19711" t="s">
        <v>21</v>
      </c>
      <c r="E19711" t="s">
        <v>29</v>
      </c>
      <c r="F19711" t="s">
        <v>28</v>
      </c>
      <c r="K19711">
        <v>0</v>
      </c>
      <c r="L19711" s="51">
        <v>48944</v>
      </c>
      <c r="M19711">
        <v>10</v>
      </c>
    </row>
    <row r="19712" spans="1:14" x14ac:dyDescent="0.25">
      <c r="A19712" s="21" t="str">
        <f t="shared" si="307"/>
        <v>MOW M3C FAAA_2034</v>
      </c>
      <c r="B19712" t="s">
        <v>130</v>
      </c>
      <c r="C19712" t="s">
        <v>142</v>
      </c>
      <c r="D19712" t="s">
        <v>21</v>
      </c>
      <c r="E19712" t="s">
        <v>29</v>
      </c>
      <c r="F19712" t="s">
        <v>28</v>
      </c>
      <c r="K19712">
        <v>0</v>
      </c>
      <c r="L19712" s="51">
        <v>49309</v>
      </c>
      <c r="M19712">
        <v>11</v>
      </c>
    </row>
    <row r="19713" spans="1:13" x14ac:dyDescent="0.25">
      <c r="A19713" s="21" t="str">
        <f t="shared" si="307"/>
        <v>MOW M3C FAAA_2035</v>
      </c>
      <c r="B19713" t="s">
        <v>130</v>
      </c>
      <c r="C19713" t="s">
        <v>142</v>
      </c>
      <c r="D19713" t="s">
        <v>21</v>
      </c>
      <c r="E19713" t="s">
        <v>29</v>
      </c>
      <c r="F19713" t="s">
        <v>28</v>
      </c>
      <c r="K19713">
        <v>0</v>
      </c>
      <c r="L19713" s="51">
        <v>49674</v>
      </c>
      <c r="M19713">
        <v>12</v>
      </c>
    </row>
    <row r="19714" spans="1:13" x14ac:dyDescent="0.25">
      <c r="A19714" s="21" t="str">
        <f t="shared" ref="A19714:A19777" si="308">B19714&amp;" "&amp;D19714&amp;" "&amp;C19714&amp;"_"&amp;YEAR(L19714)</f>
        <v>MOW M3C FAAA_2036</v>
      </c>
      <c r="B19714" t="s">
        <v>130</v>
      </c>
      <c r="C19714" t="s">
        <v>142</v>
      </c>
      <c r="D19714" t="s">
        <v>21</v>
      </c>
      <c r="E19714" t="s">
        <v>29</v>
      </c>
      <c r="F19714" t="s">
        <v>28</v>
      </c>
      <c r="K19714">
        <v>0</v>
      </c>
      <c r="L19714" s="51">
        <v>50040</v>
      </c>
      <c r="M19714">
        <v>13</v>
      </c>
    </row>
    <row r="19715" spans="1:13" x14ac:dyDescent="0.25">
      <c r="A19715" s="21" t="str">
        <f t="shared" si="308"/>
        <v>MOW M3C FAAA_2037</v>
      </c>
      <c r="B19715" t="s">
        <v>130</v>
      </c>
      <c r="C19715" t="s">
        <v>142</v>
      </c>
      <c r="D19715" t="s">
        <v>21</v>
      </c>
      <c r="E19715" t="s">
        <v>29</v>
      </c>
      <c r="F19715" t="s">
        <v>28</v>
      </c>
      <c r="K19715">
        <v>0</v>
      </c>
      <c r="L19715" s="51">
        <v>50405</v>
      </c>
      <c r="M19715">
        <v>14</v>
      </c>
    </row>
    <row r="19716" spans="1:13" x14ac:dyDescent="0.25">
      <c r="A19716" s="21" t="str">
        <f t="shared" si="308"/>
        <v>MOW M3C FAAA_2038</v>
      </c>
      <c r="B19716" t="s">
        <v>130</v>
      </c>
      <c r="C19716" t="s">
        <v>142</v>
      </c>
      <c r="D19716" t="s">
        <v>21</v>
      </c>
      <c r="E19716" t="s">
        <v>29</v>
      </c>
      <c r="F19716" t="s">
        <v>28</v>
      </c>
      <c r="K19716">
        <v>0</v>
      </c>
      <c r="L19716" s="51">
        <v>50770</v>
      </c>
      <c r="M19716">
        <v>15</v>
      </c>
    </row>
    <row r="19717" spans="1:13" x14ac:dyDescent="0.25">
      <c r="A19717" s="21" t="str">
        <f t="shared" si="308"/>
        <v>MOW M3C FAAA_2039</v>
      </c>
      <c r="B19717" t="s">
        <v>130</v>
      </c>
      <c r="C19717" t="s">
        <v>142</v>
      </c>
      <c r="D19717" t="s">
        <v>21</v>
      </c>
      <c r="E19717" t="s">
        <v>29</v>
      </c>
      <c r="F19717" t="s">
        <v>28</v>
      </c>
      <c r="K19717">
        <v>0</v>
      </c>
      <c r="L19717" s="51">
        <v>51135</v>
      </c>
      <c r="M19717">
        <v>16</v>
      </c>
    </row>
    <row r="19718" spans="1:13" x14ac:dyDescent="0.25">
      <c r="A19718" s="21" t="str">
        <f t="shared" si="308"/>
        <v>MOW M3C FAAA_2040</v>
      </c>
      <c r="B19718" t="s">
        <v>130</v>
      </c>
      <c r="C19718" t="s">
        <v>142</v>
      </c>
      <c r="D19718" t="s">
        <v>21</v>
      </c>
      <c r="E19718" t="s">
        <v>29</v>
      </c>
      <c r="F19718" t="s">
        <v>28</v>
      </c>
      <c r="K19718">
        <v>0</v>
      </c>
      <c r="L19718" s="51">
        <v>51501</v>
      </c>
      <c r="M19718">
        <v>17</v>
      </c>
    </row>
    <row r="19719" spans="1:13" x14ac:dyDescent="0.25">
      <c r="A19719" s="21" t="str">
        <f t="shared" si="308"/>
        <v>MOW M3C FAAA_2041</v>
      </c>
      <c r="B19719" t="s">
        <v>130</v>
      </c>
      <c r="C19719" t="s">
        <v>142</v>
      </c>
      <c r="D19719" t="s">
        <v>21</v>
      </c>
      <c r="E19719" t="s">
        <v>29</v>
      </c>
      <c r="F19719" t="s">
        <v>28</v>
      </c>
      <c r="K19719">
        <v>0</v>
      </c>
      <c r="L19719" s="51">
        <v>51866</v>
      </c>
      <c r="M19719">
        <v>18</v>
      </c>
    </row>
    <row r="19720" spans="1:13" x14ac:dyDescent="0.25">
      <c r="A19720" s="21" t="str">
        <f t="shared" si="308"/>
        <v>MOW M3C FAAA_2042</v>
      </c>
      <c r="B19720" t="s">
        <v>130</v>
      </c>
      <c r="C19720" t="s">
        <v>142</v>
      </c>
      <c r="D19720" t="s">
        <v>21</v>
      </c>
      <c r="E19720" t="s">
        <v>29</v>
      </c>
      <c r="F19720" t="s">
        <v>28</v>
      </c>
      <c r="K19720">
        <v>11067.8330078125</v>
      </c>
      <c r="L19720" s="51">
        <v>52231</v>
      </c>
      <c r="M19720">
        <v>19</v>
      </c>
    </row>
    <row r="19721" spans="1:13" x14ac:dyDescent="0.25">
      <c r="A19721" s="21" t="str">
        <f t="shared" si="308"/>
        <v>MOW M3C FAAA_2043</v>
      </c>
      <c r="B19721" t="s">
        <v>130</v>
      </c>
      <c r="C19721" t="s">
        <v>142</v>
      </c>
      <c r="D19721" t="s">
        <v>21</v>
      </c>
      <c r="E19721" t="s">
        <v>29</v>
      </c>
      <c r="F19721" t="s">
        <v>28</v>
      </c>
      <c r="K19721">
        <v>14339.544921875</v>
      </c>
      <c r="L19721" s="51">
        <v>52596</v>
      </c>
      <c r="M19721">
        <v>20</v>
      </c>
    </row>
    <row r="19722" spans="1:13" x14ac:dyDescent="0.25">
      <c r="A19722" s="21" t="str">
        <f t="shared" si="308"/>
        <v>MOW M3C FAAA_2024</v>
      </c>
      <c r="B19722" t="s">
        <v>130</v>
      </c>
      <c r="C19722" t="s">
        <v>142</v>
      </c>
      <c r="D19722" t="s">
        <v>21</v>
      </c>
      <c r="E19722" t="s">
        <v>29</v>
      </c>
      <c r="F19722" t="s">
        <v>31</v>
      </c>
      <c r="K19722">
        <v>0</v>
      </c>
      <c r="L19722" s="51">
        <v>45657</v>
      </c>
      <c r="M19722">
        <v>1</v>
      </c>
    </row>
    <row r="19723" spans="1:13" x14ac:dyDescent="0.25">
      <c r="A19723" s="21" t="str">
        <f t="shared" si="308"/>
        <v>MOW M3C FAAA_2025</v>
      </c>
      <c r="B19723" t="s">
        <v>130</v>
      </c>
      <c r="C19723" t="s">
        <v>142</v>
      </c>
      <c r="D19723" t="s">
        <v>21</v>
      </c>
      <c r="E19723" t="s">
        <v>29</v>
      </c>
      <c r="F19723" t="s">
        <v>31</v>
      </c>
      <c r="K19723">
        <v>0</v>
      </c>
      <c r="L19723" s="51">
        <v>46022</v>
      </c>
      <c r="M19723">
        <v>2</v>
      </c>
    </row>
    <row r="19724" spans="1:13" x14ac:dyDescent="0.25">
      <c r="A19724" s="21" t="str">
        <f t="shared" si="308"/>
        <v>MOW M3C FAAA_2026</v>
      </c>
      <c r="B19724" t="s">
        <v>130</v>
      </c>
      <c r="C19724" t="s">
        <v>142</v>
      </c>
      <c r="D19724" t="s">
        <v>21</v>
      </c>
      <c r="E19724" t="s">
        <v>29</v>
      </c>
      <c r="F19724" t="s">
        <v>31</v>
      </c>
      <c r="K19724">
        <v>0</v>
      </c>
      <c r="L19724" s="51">
        <v>46387</v>
      </c>
      <c r="M19724">
        <v>3</v>
      </c>
    </row>
    <row r="19725" spans="1:13" x14ac:dyDescent="0.25">
      <c r="A19725" s="21" t="str">
        <f t="shared" si="308"/>
        <v>MOW M3C FAAA_2027</v>
      </c>
      <c r="B19725" t="s">
        <v>130</v>
      </c>
      <c r="C19725" t="s">
        <v>142</v>
      </c>
      <c r="D19725" t="s">
        <v>21</v>
      </c>
      <c r="E19725" t="s">
        <v>29</v>
      </c>
      <c r="F19725" t="s">
        <v>31</v>
      </c>
      <c r="K19725">
        <v>0</v>
      </c>
      <c r="L19725" s="51">
        <v>46752</v>
      </c>
      <c r="M19725">
        <v>4</v>
      </c>
    </row>
    <row r="19726" spans="1:13" x14ac:dyDescent="0.25">
      <c r="A19726" s="21" t="str">
        <f t="shared" si="308"/>
        <v>MOW M3C FAAA_2028</v>
      </c>
      <c r="B19726" t="s">
        <v>130</v>
      </c>
      <c r="C19726" t="s">
        <v>142</v>
      </c>
      <c r="D19726" t="s">
        <v>21</v>
      </c>
      <c r="E19726" t="s">
        <v>29</v>
      </c>
      <c r="F19726" t="s">
        <v>31</v>
      </c>
      <c r="K19726">
        <v>0</v>
      </c>
      <c r="L19726" s="51">
        <v>47118</v>
      </c>
      <c r="M19726">
        <v>5</v>
      </c>
    </row>
    <row r="19727" spans="1:13" x14ac:dyDescent="0.25">
      <c r="A19727" s="21" t="str">
        <f t="shared" si="308"/>
        <v>MOW M3C FAAA_2029</v>
      </c>
      <c r="B19727" t="s">
        <v>130</v>
      </c>
      <c r="C19727" t="s">
        <v>142</v>
      </c>
      <c r="D19727" t="s">
        <v>21</v>
      </c>
      <c r="E19727" t="s">
        <v>29</v>
      </c>
      <c r="F19727" t="s">
        <v>31</v>
      </c>
      <c r="K19727">
        <v>0</v>
      </c>
      <c r="L19727" s="51">
        <v>47483</v>
      </c>
      <c r="M19727">
        <v>6</v>
      </c>
    </row>
    <row r="19728" spans="1:13" x14ac:dyDescent="0.25">
      <c r="A19728" s="21" t="str">
        <f t="shared" si="308"/>
        <v>MOW M3C FAAA_2030</v>
      </c>
      <c r="B19728" t="s">
        <v>130</v>
      </c>
      <c r="C19728" t="s">
        <v>142</v>
      </c>
      <c r="D19728" t="s">
        <v>21</v>
      </c>
      <c r="E19728" t="s">
        <v>29</v>
      </c>
      <c r="F19728" t="s">
        <v>31</v>
      </c>
      <c r="K19728">
        <v>0</v>
      </c>
      <c r="L19728" s="51">
        <v>47848</v>
      </c>
      <c r="M19728">
        <v>7</v>
      </c>
    </row>
    <row r="19729" spans="1:14" x14ac:dyDescent="0.25">
      <c r="A19729" s="21" t="str">
        <f t="shared" si="308"/>
        <v>MOW M3C FAAA_2031</v>
      </c>
      <c r="B19729" t="s">
        <v>130</v>
      </c>
      <c r="C19729" t="s">
        <v>142</v>
      </c>
      <c r="D19729" t="s">
        <v>21</v>
      </c>
      <c r="E19729" t="s">
        <v>29</v>
      </c>
      <c r="F19729" t="s">
        <v>31</v>
      </c>
      <c r="K19729">
        <v>0</v>
      </c>
      <c r="L19729" s="51">
        <v>48213</v>
      </c>
      <c r="M19729">
        <v>8</v>
      </c>
    </row>
    <row r="19730" spans="1:14" x14ac:dyDescent="0.25">
      <c r="A19730" s="21" t="str">
        <f t="shared" si="308"/>
        <v>MOW M3C FAAA_2032</v>
      </c>
      <c r="B19730" t="s">
        <v>130</v>
      </c>
      <c r="C19730" t="s">
        <v>142</v>
      </c>
      <c r="D19730" t="s">
        <v>21</v>
      </c>
      <c r="E19730" t="s">
        <v>29</v>
      </c>
      <c r="F19730" t="s">
        <v>31</v>
      </c>
      <c r="K19730">
        <v>0</v>
      </c>
      <c r="L19730" s="51">
        <v>48579</v>
      </c>
      <c r="M19730">
        <v>9</v>
      </c>
    </row>
    <row r="19731" spans="1:14" x14ac:dyDescent="0.25">
      <c r="A19731" s="21" t="str">
        <f t="shared" si="308"/>
        <v>MOW M3C FAAA_2033</v>
      </c>
      <c r="B19731" t="s">
        <v>130</v>
      </c>
      <c r="C19731" t="s">
        <v>142</v>
      </c>
      <c r="D19731" t="s">
        <v>21</v>
      </c>
      <c r="E19731" t="s">
        <v>29</v>
      </c>
      <c r="F19731" t="s">
        <v>31</v>
      </c>
      <c r="K19731">
        <v>0</v>
      </c>
      <c r="L19731" s="51">
        <v>48944</v>
      </c>
      <c r="M19731">
        <v>10</v>
      </c>
    </row>
    <row r="19732" spans="1:14" x14ac:dyDescent="0.25">
      <c r="A19732" s="21" t="str">
        <f t="shared" si="308"/>
        <v>MOW M3C FAAA_2034</v>
      </c>
      <c r="B19732" t="s">
        <v>130</v>
      </c>
      <c r="C19732" t="s">
        <v>142</v>
      </c>
      <c r="D19732" t="s">
        <v>21</v>
      </c>
      <c r="E19732" t="s">
        <v>29</v>
      </c>
      <c r="F19732" t="s">
        <v>31</v>
      </c>
      <c r="K19732">
        <v>0</v>
      </c>
      <c r="L19732" s="51">
        <v>49309</v>
      </c>
      <c r="M19732">
        <v>11</v>
      </c>
    </row>
    <row r="19733" spans="1:14" x14ac:dyDescent="0.25">
      <c r="A19733" s="21" t="str">
        <f t="shared" si="308"/>
        <v>MOW M3C FAAA_2035</v>
      </c>
      <c r="B19733" t="s">
        <v>130</v>
      </c>
      <c r="C19733" t="s">
        <v>142</v>
      </c>
      <c r="D19733" t="s">
        <v>21</v>
      </c>
      <c r="E19733" t="s">
        <v>29</v>
      </c>
      <c r="F19733" t="s">
        <v>31</v>
      </c>
      <c r="K19733">
        <v>0</v>
      </c>
      <c r="L19733" s="51">
        <v>49674</v>
      </c>
      <c r="M19733">
        <v>12</v>
      </c>
    </row>
    <row r="19734" spans="1:14" x14ac:dyDescent="0.25">
      <c r="A19734" s="21" t="str">
        <f t="shared" si="308"/>
        <v>MOW M3C FAAA_2036</v>
      </c>
      <c r="B19734" t="s">
        <v>130</v>
      </c>
      <c r="C19734" t="s">
        <v>142</v>
      </c>
      <c r="D19734" t="s">
        <v>21</v>
      </c>
      <c r="E19734" t="s">
        <v>29</v>
      </c>
      <c r="F19734" t="s">
        <v>31</v>
      </c>
      <c r="K19734">
        <v>0</v>
      </c>
      <c r="L19734" s="51">
        <v>50040</v>
      </c>
      <c r="M19734">
        <v>13</v>
      </c>
    </row>
    <row r="19735" spans="1:14" x14ac:dyDescent="0.25">
      <c r="A19735" s="21" t="str">
        <f t="shared" si="308"/>
        <v>MOW M3C FAAA_2037</v>
      </c>
      <c r="B19735" t="s">
        <v>130</v>
      </c>
      <c r="C19735" t="s">
        <v>142</v>
      </c>
      <c r="D19735" t="s">
        <v>21</v>
      </c>
      <c r="E19735" t="s">
        <v>29</v>
      </c>
      <c r="F19735" t="s">
        <v>31</v>
      </c>
      <c r="K19735">
        <v>0</v>
      </c>
      <c r="L19735" s="51">
        <v>50405</v>
      </c>
      <c r="M19735">
        <v>14</v>
      </c>
    </row>
    <row r="19736" spans="1:14" x14ac:dyDescent="0.25">
      <c r="A19736" s="21" t="str">
        <f t="shared" si="308"/>
        <v>MOW M3C FAAA_2038</v>
      </c>
      <c r="B19736" t="s">
        <v>130</v>
      </c>
      <c r="C19736" t="s">
        <v>142</v>
      </c>
      <c r="D19736" t="s">
        <v>21</v>
      </c>
      <c r="E19736" t="s">
        <v>29</v>
      </c>
      <c r="F19736" t="s">
        <v>31</v>
      </c>
      <c r="K19736">
        <v>0</v>
      </c>
      <c r="L19736" s="51">
        <v>50770</v>
      </c>
      <c r="M19736">
        <v>15</v>
      </c>
    </row>
    <row r="19737" spans="1:14" x14ac:dyDescent="0.25">
      <c r="A19737" s="21" t="str">
        <f t="shared" si="308"/>
        <v>MOW M3C FAAA_2039</v>
      </c>
      <c r="B19737" t="s">
        <v>130</v>
      </c>
      <c r="C19737" t="s">
        <v>142</v>
      </c>
      <c r="D19737" t="s">
        <v>21</v>
      </c>
      <c r="E19737" t="s">
        <v>29</v>
      </c>
      <c r="F19737" t="s">
        <v>31</v>
      </c>
      <c r="K19737">
        <v>0</v>
      </c>
      <c r="L19737" s="51">
        <v>51135</v>
      </c>
      <c r="M19737">
        <v>16</v>
      </c>
    </row>
    <row r="19738" spans="1:14" x14ac:dyDescent="0.25">
      <c r="A19738" s="21" t="str">
        <f t="shared" si="308"/>
        <v>MOW M3C FAAA_2040</v>
      </c>
      <c r="B19738" t="s">
        <v>130</v>
      </c>
      <c r="C19738" t="s">
        <v>142</v>
      </c>
      <c r="D19738" t="s">
        <v>21</v>
      </c>
      <c r="E19738" t="s">
        <v>29</v>
      </c>
      <c r="F19738" t="s">
        <v>31</v>
      </c>
      <c r="K19738">
        <v>0</v>
      </c>
      <c r="L19738" s="51">
        <v>51501</v>
      </c>
      <c r="M19738">
        <v>17</v>
      </c>
    </row>
    <row r="19739" spans="1:14" x14ac:dyDescent="0.25">
      <c r="A19739" s="21" t="str">
        <f t="shared" si="308"/>
        <v>MOW M3C FAAA_2041</v>
      </c>
      <c r="B19739" t="s">
        <v>130</v>
      </c>
      <c r="C19739" t="s">
        <v>142</v>
      </c>
      <c r="D19739" t="s">
        <v>21</v>
      </c>
      <c r="E19739" t="s">
        <v>29</v>
      </c>
      <c r="F19739" t="s">
        <v>31</v>
      </c>
      <c r="K19739">
        <v>0</v>
      </c>
      <c r="L19739" s="51">
        <v>51866</v>
      </c>
      <c r="M19739">
        <v>18</v>
      </c>
    </row>
    <row r="19740" spans="1:14" x14ac:dyDescent="0.25">
      <c r="A19740" s="21" t="str">
        <f t="shared" si="308"/>
        <v>MOW M3C FAAA_2042</v>
      </c>
      <c r="B19740" t="s">
        <v>130</v>
      </c>
      <c r="C19740" t="s">
        <v>142</v>
      </c>
      <c r="D19740" t="s">
        <v>21</v>
      </c>
      <c r="E19740" t="s">
        <v>29</v>
      </c>
      <c r="F19740" t="s">
        <v>31</v>
      </c>
      <c r="K19740">
        <v>0</v>
      </c>
      <c r="L19740" s="51">
        <v>52231</v>
      </c>
      <c r="M19740">
        <v>19</v>
      </c>
    </row>
    <row r="19741" spans="1:14" x14ac:dyDescent="0.25">
      <c r="A19741" s="21" t="str">
        <f t="shared" si="308"/>
        <v>MOW M3C FAAA_2043</v>
      </c>
      <c r="B19741" t="s">
        <v>130</v>
      </c>
      <c r="C19741" t="s">
        <v>142</v>
      </c>
      <c r="D19741" t="s">
        <v>21</v>
      </c>
      <c r="E19741" t="s">
        <v>29</v>
      </c>
      <c r="F19741" t="s">
        <v>31</v>
      </c>
      <c r="K19741">
        <v>0</v>
      </c>
      <c r="L19741" s="51">
        <v>52596</v>
      </c>
      <c r="M19741">
        <v>20</v>
      </c>
    </row>
    <row r="19742" spans="1:14" x14ac:dyDescent="0.25">
      <c r="A19742" s="21" t="str">
        <f t="shared" si="308"/>
        <v>MOW M3C FAAA_2024</v>
      </c>
      <c r="B19742" t="s">
        <v>130</v>
      </c>
      <c r="C19742" t="s">
        <v>142</v>
      </c>
      <c r="D19742" t="s">
        <v>21</v>
      </c>
      <c r="E19742" t="s">
        <v>5</v>
      </c>
      <c r="F19742" t="s">
        <v>4</v>
      </c>
      <c r="G19742">
        <v>0</v>
      </c>
      <c r="H19742">
        <v>0</v>
      </c>
      <c r="I19742">
        <v>0</v>
      </c>
      <c r="J19742">
        <v>0</v>
      </c>
      <c r="L19742" s="51">
        <v>45657</v>
      </c>
      <c r="M19742">
        <v>1</v>
      </c>
      <c r="N19742">
        <v>0</v>
      </c>
    </row>
    <row r="19743" spans="1:14" x14ac:dyDescent="0.25">
      <c r="A19743" s="21" t="str">
        <f t="shared" si="308"/>
        <v>MOW M3C FAAA_2025</v>
      </c>
      <c r="B19743" t="s">
        <v>130</v>
      </c>
      <c r="C19743" t="s">
        <v>142</v>
      </c>
      <c r="D19743" t="s">
        <v>21</v>
      </c>
      <c r="E19743" t="s">
        <v>5</v>
      </c>
      <c r="F19743" t="s">
        <v>4</v>
      </c>
      <c r="G19743">
        <v>0</v>
      </c>
      <c r="H19743">
        <v>0</v>
      </c>
      <c r="I19743">
        <v>5240.39990234375</v>
      </c>
      <c r="J19743">
        <v>0</v>
      </c>
      <c r="L19743" s="51">
        <v>46022</v>
      </c>
      <c r="M19743">
        <v>2</v>
      </c>
      <c r="N19743">
        <v>0</v>
      </c>
    </row>
    <row r="19744" spans="1:14" x14ac:dyDescent="0.25">
      <c r="A19744" s="21" t="str">
        <f t="shared" si="308"/>
        <v>MOW M3C FAAA_2026</v>
      </c>
      <c r="B19744" t="s">
        <v>130</v>
      </c>
      <c r="C19744" t="s">
        <v>142</v>
      </c>
      <c r="D19744" t="s">
        <v>21</v>
      </c>
      <c r="E19744" t="s">
        <v>5</v>
      </c>
      <c r="F19744" t="s">
        <v>4</v>
      </c>
      <c r="G19744">
        <v>0</v>
      </c>
      <c r="H19744">
        <v>4166.85009765625</v>
      </c>
      <c r="I19744">
        <v>-54827.03515625</v>
      </c>
      <c r="J19744">
        <v>0</v>
      </c>
      <c r="L19744" s="51">
        <v>46387</v>
      </c>
      <c r="M19744">
        <v>3</v>
      </c>
      <c r="N19744">
        <v>0</v>
      </c>
    </row>
    <row r="19745" spans="1:14" x14ac:dyDescent="0.25">
      <c r="A19745" s="21" t="str">
        <f t="shared" si="308"/>
        <v>MOW M3C FAAA_2027</v>
      </c>
      <c r="B19745" t="s">
        <v>130</v>
      </c>
      <c r="C19745" t="s">
        <v>142</v>
      </c>
      <c r="D19745" t="s">
        <v>21</v>
      </c>
      <c r="E19745" t="s">
        <v>5</v>
      </c>
      <c r="F19745" t="s">
        <v>4</v>
      </c>
      <c r="G19745">
        <v>0</v>
      </c>
      <c r="H19745">
        <v>5336.47119140625</v>
      </c>
      <c r="I19745">
        <v>-23545.97265625</v>
      </c>
      <c r="J19745">
        <v>0</v>
      </c>
      <c r="L19745" s="51">
        <v>46752</v>
      </c>
      <c r="M19745">
        <v>4</v>
      </c>
      <c r="N19745">
        <v>0</v>
      </c>
    </row>
    <row r="19746" spans="1:14" x14ac:dyDescent="0.25">
      <c r="A19746" s="21" t="str">
        <f t="shared" si="308"/>
        <v>MOW M3C FAAA_2028</v>
      </c>
      <c r="B19746" t="s">
        <v>130</v>
      </c>
      <c r="C19746" t="s">
        <v>142</v>
      </c>
      <c r="D19746" t="s">
        <v>21</v>
      </c>
      <c r="E19746" t="s">
        <v>5</v>
      </c>
      <c r="F19746" t="s">
        <v>4</v>
      </c>
      <c r="G19746">
        <v>0</v>
      </c>
      <c r="H19746">
        <v>31944.150390625</v>
      </c>
      <c r="I19746">
        <v>141583.6875</v>
      </c>
      <c r="J19746">
        <v>0</v>
      </c>
      <c r="L19746" s="51">
        <v>47118</v>
      </c>
      <c r="M19746">
        <v>5</v>
      </c>
      <c r="N19746">
        <v>22092.53125</v>
      </c>
    </row>
    <row r="19747" spans="1:14" x14ac:dyDescent="0.25">
      <c r="A19747" s="21" t="str">
        <f t="shared" si="308"/>
        <v>MOW M3C FAAA_2029</v>
      </c>
      <c r="B19747" t="s">
        <v>130</v>
      </c>
      <c r="C19747" t="s">
        <v>142</v>
      </c>
      <c r="D19747" t="s">
        <v>21</v>
      </c>
      <c r="E19747" t="s">
        <v>5</v>
      </c>
      <c r="F19747" t="s">
        <v>4</v>
      </c>
      <c r="G19747">
        <v>0</v>
      </c>
      <c r="H19747">
        <v>36255.30078125</v>
      </c>
      <c r="I19747">
        <v>134830.765625</v>
      </c>
      <c r="J19747">
        <v>0</v>
      </c>
      <c r="L19747" s="51">
        <v>47483</v>
      </c>
      <c r="M19747">
        <v>6</v>
      </c>
      <c r="N19747">
        <v>26548.125</v>
      </c>
    </row>
    <row r="19748" spans="1:14" x14ac:dyDescent="0.25">
      <c r="A19748" s="21" t="str">
        <f t="shared" si="308"/>
        <v>MOW M3C FAAA_2030</v>
      </c>
      <c r="B19748" t="s">
        <v>130</v>
      </c>
      <c r="C19748" t="s">
        <v>142</v>
      </c>
      <c r="D19748" t="s">
        <v>21</v>
      </c>
      <c r="E19748" t="s">
        <v>5</v>
      </c>
      <c r="F19748" t="s">
        <v>4</v>
      </c>
      <c r="G19748">
        <v>0</v>
      </c>
      <c r="H19748">
        <v>66045.9296875</v>
      </c>
      <c r="I19748">
        <v>193773.9375</v>
      </c>
      <c r="J19748">
        <v>0</v>
      </c>
      <c r="L19748" s="51">
        <v>47848</v>
      </c>
      <c r="M19748">
        <v>7</v>
      </c>
      <c r="N19748">
        <v>61027.12890625</v>
      </c>
    </row>
    <row r="19749" spans="1:14" x14ac:dyDescent="0.25">
      <c r="A19749" s="21" t="str">
        <f t="shared" si="308"/>
        <v>MOW M3C FAAA_2031</v>
      </c>
      <c r="B19749" t="s">
        <v>130</v>
      </c>
      <c r="C19749" t="s">
        <v>142</v>
      </c>
      <c r="D19749" t="s">
        <v>21</v>
      </c>
      <c r="E19749" t="s">
        <v>5</v>
      </c>
      <c r="F19749" t="s">
        <v>4</v>
      </c>
      <c r="G19749">
        <v>0</v>
      </c>
      <c r="H19749">
        <v>92411.6640625</v>
      </c>
      <c r="I19749">
        <v>246832.484375</v>
      </c>
      <c r="J19749">
        <v>0</v>
      </c>
      <c r="L19749" s="51">
        <v>48213</v>
      </c>
      <c r="M19749">
        <v>8</v>
      </c>
      <c r="N19749">
        <v>66919.53125</v>
      </c>
    </row>
    <row r="19750" spans="1:14" x14ac:dyDescent="0.25">
      <c r="A19750" s="21" t="str">
        <f t="shared" si="308"/>
        <v>MOW M3C FAAA_2032</v>
      </c>
      <c r="B19750" t="s">
        <v>130</v>
      </c>
      <c r="C19750" t="s">
        <v>142</v>
      </c>
      <c r="D19750" t="s">
        <v>21</v>
      </c>
      <c r="E19750" t="s">
        <v>5</v>
      </c>
      <c r="F19750" t="s">
        <v>4</v>
      </c>
      <c r="G19750">
        <v>0</v>
      </c>
      <c r="H19750">
        <v>94381.828125</v>
      </c>
      <c r="I19750">
        <v>300275.3125</v>
      </c>
      <c r="J19750">
        <v>0</v>
      </c>
      <c r="L19750" s="51">
        <v>48579</v>
      </c>
      <c r="M19750">
        <v>9</v>
      </c>
      <c r="N19750">
        <v>28323.5859375</v>
      </c>
    </row>
    <row r="19751" spans="1:14" x14ac:dyDescent="0.25">
      <c r="A19751" s="21" t="str">
        <f t="shared" si="308"/>
        <v>MOW M3C FAAA_2033</v>
      </c>
      <c r="B19751" t="s">
        <v>130</v>
      </c>
      <c r="C19751" t="s">
        <v>142</v>
      </c>
      <c r="D19751" t="s">
        <v>21</v>
      </c>
      <c r="E19751" t="s">
        <v>5</v>
      </c>
      <c r="F19751" t="s">
        <v>4</v>
      </c>
      <c r="G19751">
        <v>0</v>
      </c>
      <c r="H19751">
        <v>92401.4140625</v>
      </c>
      <c r="I19751">
        <v>350490.625</v>
      </c>
      <c r="J19751">
        <v>0</v>
      </c>
      <c r="L19751" s="51">
        <v>48944</v>
      </c>
      <c r="M19751">
        <v>10</v>
      </c>
      <c r="N19751">
        <v>3518.70751953125</v>
      </c>
    </row>
    <row r="19752" spans="1:14" x14ac:dyDescent="0.25">
      <c r="A19752" s="21" t="str">
        <f t="shared" si="308"/>
        <v>MOW M3C FAAA_2034</v>
      </c>
      <c r="B19752" t="s">
        <v>130</v>
      </c>
      <c r="C19752" t="s">
        <v>142</v>
      </c>
      <c r="D19752" t="s">
        <v>21</v>
      </c>
      <c r="E19752" t="s">
        <v>5</v>
      </c>
      <c r="F19752" t="s">
        <v>4</v>
      </c>
      <c r="G19752">
        <v>0</v>
      </c>
      <c r="H19752">
        <v>82302.9140625</v>
      </c>
      <c r="I19752">
        <v>400497.5</v>
      </c>
      <c r="J19752">
        <v>0</v>
      </c>
      <c r="L19752" s="51">
        <v>49309</v>
      </c>
      <c r="M19752">
        <v>11</v>
      </c>
      <c r="N19752">
        <v>-32167.0703125</v>
      </c>
    </row>
    <row r="19753" spans="1:14" x14ac:dyDescent="0.25">
      <c r="A19753" s="21" t="str">
        <f t="shared" si="308"/>
        <v>MOW M3C FAAA_2035</v>
      </c>
      <c r="B19753" t="s">
        <v>130</v>
      </c>
      <c r="C19753" t="s">
        <v>142</v>
      </c>
      <c r="D19753" t="s">
        <v>21</v>
      </c>
      <c r="E19753" t="s">
        <v>5</v>
      </c>
      <c r="F19753" t="s">
        <v>4</v>
      </c>
      <c r="G19753">
        <v>0</v>
      </c>
      <c r="H19753">
        <v>58289.9921875</v>
      </c>
      <c r="I19753">
        <v>511144.34375</v>
      </c>
      <c r="J19753">
        <v>0</v>
      </c>
      <c r="L19753" s="51">
        <v>49674</v>
      </c>
      <c r="M19753">
        <v>12</v>
      </c>
      <c r="N19753">
        <v>-42163.2890625</v>
      </c>
    </row>
    <row r="19754" spans="1:14" x14ac:dyDescent="0.25">
      <c r="A19754" s="21" t="str">
        <f t="shared" si="308"/>
        <v>MOW M3C FAAA_2036</v>
      </c>
      <c r="B19754" t="s">
        <v>130</v>
      </c>
      <c r="C19754" t="s">
        <v>142</v>
      </c>
      <c r="D19754" t="s">
        <v>21</v>
      </c>
      <c r="E19754" t="s">
        <v>5</v>
      </c>
      <c r="F19754" t="s">
        <v>4</v>
      </c>
      <c r="G19754">
        <v>0</v>
      </c>
      <c r="H19754">
        <v>61824.8125</v>
      </c>
      <c r="I19754">
        <v>498224</v>
      </c>
      <c r="J19754">
        <v>0</v>
      </c>
      <c r="L19754" s="51">
        <v>50040</v>
      </c>
      <c r="M19754">
        <v>13</v>
      </c>
      <c r="N19754">
        <v>-10044.7626953125</v>
      </c>
    </row>
    <row r="19755" spans="1:14" x14ac:dyDescent="0.25">
      <c r="A19755" s="21" t="str">
        <f t="shared" si="308"/>
        <v>MOW M3C FAAA_2037</v>
      </c>
      <c r="B19755" t="s">
        <v>130</v>
      </c>
      <c r="C19755" t="s">
        <v>142</v>
      </c>
      <c r="D19755" t="s">
        <v>21</v>
      </c>
      <c r="E19755" t="s">
        <v>5</v>
      </c>
      <c r="F19755" t="s">
        <v>4</v>
      </c>
      <c r="G19755">
        <v>0</v>
      </c>
      <c r="H19755">
        <v>64696.3984375</v>
      </c>
      <c r="I19755">
        <v>633348.25</v>
      </c>
      <c r="J19755">
        <v>0</v>
      </c>
      <c r="L19755" s="51">
        <v>50405</v>
      </c>
      <c r="M19755">
        <v>14</v>
      </c>
      <c r="N19755">
        <v>28209.654296875</v>
      </c>
    </row>
    <row r="19756" spans="1:14" x14ac:dyDescent="0.25">
      <c r="A19756" s="21" t="str">
        <f t="shared" si="308"/>
        <v>MOW M3C FAAA_2038</v>
      </c>
      <c r="B19756" t="s">
        <v>130</v>
      </c>
      <c r="C19756" t="s">
        <v>142</v>
      </c>
      <c r="D19756" t="s">
        <v>21</v>
      </c>
      <c r="E19756" t="s">
        <v>5</v>
      </c>
      <c r="F19756" t="s">
        <v>4</v>
      </c>
      <c r="G19756">
        <v>0</v>
      </c>
      <c r="H19756">
        <v>62860.734375</v>
      </c>
      <c r="I19756">
        <v>620390.8125</v>
      </c>
      <c r="J19756">
        <v>0</v>
      </c>
      <c r="L19756" s="51">
        <v>50770</v>
      </c>
      <c r="M19756">
        <v>15</v>
      </c>
      <c r="N19756">
        <v>70059.6875</v>
      </c>
    </row>
    <row r="19757" spans="1:14" x14ac:dyDescent="0.25">
      <c r="A19757" s="21" t="str">
        <f t="shared" si="308"/>
        <v>MOW M3C FAAA_2039</v>
      </c>
      <c r="B19757" t="s">
        <v>130</v>
      </c>
      <c r="C19757" t="s">
        <v>142</v>
      </c>
      <c r="D19757" t="s">
        <v>21</v>
      </c>
      <c r="E19757" t="s">
        <v>5</v>
      </c>
      <c r="F19757" t="s">
        <v>4</v>
      </c>
      <c r="G19757">
        <v>0</v>
      </c>
      <c r="H19757">
        <v>85679.75</v>
      </c>
      <c r="I19757">
        <v>608293.25</v>
      </c>
      <c r="J19757">
        <v>0</v>
      </c>
      <c r="L19757" s="51">
        <v>51135</v>
      </c>
      <c r="M19757">
        <v>16</v>
      </c>
      <c r="N19757">
        <v>129253.9765625</v>
      </c>
    </row>
    <row r="19758" spans="1:14" x14ac:dyDescent="0.25">
      <c r="A19758" s="21" t="str">
        <f t="shared" si="308"/>
        <v>MOW M3C FAAA_2040</v>
      </c>
      <c r="B19758" t="s">
        <v>130</v>
      </c>
      <c r="C19758" t="s">
        <v>142</v>
      </c>
      <c r="D19758" t="s">
        <v>21</v>
      </c>
      <c r="E19758" t="s">
        <v>5</v>
      </c>
      <c r="F19758" t="s">
        <v>4</v>
      </c>
      <c r="G19758">
        <v>0</v>
      </c>
      <c r="H19758">
        <v>63988.7578125</v>
      </c>
      <c r="I19758">
        <v>598931.875</v>
      </c>
      <c r="J19758">
        <v>0</v>
      </c>
      <c r="L19758" s="51">
        <v>51501</v>
      </c>
      <c r="M19758">
        <v>17</v>
      </c>
      <c r="N19758">
        <v>154176.1875</v>
      </c>
    </row>
    <row r="19759" spans="1:14" x14ac:dyDescent="0.25">
      <c r="A19759" s="21" t="str">
        <f t="shared" si="308"/>
        <v>MOW M3C FAAA_2041</v>
      </c>
      <c r="B19759" t="s">
        <v>130</v>
      </c>
      <c r="C19759" t="s">
        <v>142</v>
      </c>
      <c r="D19759" t="s">
        <v>21</v>
      </c>
      <c r="E19759" t="s">
        <v>5</v>
      </c>
      <c r="F19759" t="s">
        <v>4</v>
      </c>
      <c r="G19759">
        <v>0</v>
      </c>
      <c r="H19759">
        <v>49914.6484375</v>
      </c>
      <c r="I19759">
        <v>656604.375</v>
      </c>
      <c r="J19759">
        <v>0</v>
      </c>
      <c r="L19759" s="51">
        <v>51866</v>
      </c>
      <c r="M19759">
        <v>18</v>
      </c>
      <c r="N19759">
        <v>179584.84375</v>
      </c>
    </row>
    <row r="19760" spans="1:14" x14ac:dyDescent="0.25">
      <c r="A19760" s="21" t="str">
        <f t="shared" si="308"/>
        <v>MOW M3C FAAA_2042</v>
      </c>
      <c r="B19760" t="s">
        <v>130</v>
      </c>
      <c r="C19760" t="s">
        <v>142</v>
      </c>
      <c r="D19760" t="s">
        <v>21</v>
      </c>
      <c r="E19760" t="s">
        <v>5</v>
      </c>
      <c r="F19760" t="s">
        <v>4</v>
      </c>
      <c r="G19760">
        <v>0</v>
      </c>
      <c r="H19760">
        <v>31438.5234375</v>
      </c>
      <c r="I19760">
        <v>714571.4375</v>
      </c>
      <c r="J19760">
        <v>0</v>
      </c>
      <c r="L19760" s="51">
        <v>52231</v>
      </c>
      <c r="M19760">
        <v>19</v>
      </c>
      <c r="N19760">
        <v>195548.8125</v>
      </c>
    </row>
    <row r="19761" spans="1:14" x14ac:dyDescent="0.25">
      <c r="A19761" s="21" t="str">
        <f t="shared" si="308"/>
        <v>MOW M3C FAAA_2043</v>
      </c>
      <c r="B19761" t="s">
        <v>130</v>
      </c>
      <c r="C19761" t="s">
        <v>142</v>
      </c>
      <c r="D19761" t="s">
        <v>21</v>
      </c>
      <c r="E19761" t="s">
        <v>5</v>
      </c>
      <c r="F19761" t="s">
        <v>4</v>
      </c>
      <c r="G19761">
        <v>0</v>
      </c>
      <c r="H19761">
        <v>13026.2216796875</v>
      </c>
      <c r="I19761">
        <v>697894.875</v>
      </c>
      <c r="J19761">
        <v>0</v>
      </c>
      <c r="L19761" s="51">
        <v>52596</v>
      </c>
      <c r="M19761">
        <v>20</v>
      </c>
      <c r="N19761">
        <v>237547.953125</v>
      </c>
    </row>
    <row r="19762" spans="1:14" x14ac:dyDescent="0.25">
      <c r="A19762" s="21" t="str">
        <f t="shared" si="308"/>
        <v>MOW M3C FAAA_2024</v>
      </c>
      <c r="B19762" t="s">
        <v>130</v>
      </c>
      <c r="C19762" t="s">
        <v>142</v>
      </c>
      <c r="D19762" t="s">
        <v>21</v>
      </c>
      <c r="E19762" t="s">
        <v>5</v>
      </c>
      <c r="F19762" t="s">
        <v>32</v>
      </c>
      <c r="G19762">
        <v>189100.46875</v>
      </c>
      <c r="H19762">
        <v>81692.578125</v>
      </c>
      <c r="I19762">
        <v>15499.482421875</v>
      </c>
      <c r="J19762">
        <v>0</v>
      </c>
      <c r="L19762" s="51">
        <v>45657</v>
      </c>
      <c r="M19762">
        <v>1</v>
      </c>
      <c r="N19762">
        <v>105479.078125</v>
      </c>
    </row>
    <row r="19763" spans="1:14" x14ac:dyDescent="0.25">
      <c r="A19763" s="21" t="str">
        <f t="shared" si="308"/>
        <v>MOW M3C FAAA_2025</v>
      </c>
      <c r="B19763" t="s">
        <v>130</v>
      </c>
      <c r="C19763" t="s">
        <v>142</v>
      </c>
      <c r="D19763" t="s">
        <v>21</v>
      </c>
      <c r="E19763" t="s">
        <v>5</v>
      </c>
      <c r="F19763" t="s">
        <v>32</v>
      </c>
      <c r="G19763">
        <v>204197.25</v>
      </c>
      <c r="H19763">
        <v>86774.28125</v>
      </c>
      <c r="I19763">
        <v>20594.513671875</v>
      </c>
      <c r="J19763">
        <v>0</v>
      </c>
      <c r="L19763" s="51">
        <v>46022</v>
      </c>
      <c r="M19763">
        <v>2</v>
      </c>
      <c r="N19763">
        <v>106607.640625</v>
      </c>
    </row>
    <row r="19764" spans="1:14" x14ac:dyDescent="0.25">
      <c r="A19764" s="21" t="str">
        <f t="shared" si="308"/>
        <v>MOW M3C FAAA_2026</v>
      </c>
      <c r="B19764" t="s">
        <v>130</v>
      </c>
      <c r="C19764" t="s">
        <v>142</v>
      </c>
      <c r="D19764" t="s">
        <v>21</v>
      </c>
      <c r="E19764" t="s">
        <v>5</v>
      </c>
      <c r="F19764" t="s">
        <v>32</v>
      </c>
      <c r="G19764">
        <v>219276.34375</v>
      </c>
      <c r="H19764">
        <v>96846.640625</v>
      </c>
      <c r="I19764">
        <v>23674.36328125</v>
      </c>
      <c r="J19764">
        <v>0</v>
      </c>
      <c r="L19764" s="51">
        <v>46387</v>
      </c>
      <c r="M19764">
        <v>3</v>
      </c>
      <c r="N19764">
        <v>110699.34375</v>
      </c>
    </row>
    <row r="19765" spans="1:14" x14ac:dyDescent="0.25">
      <c r="A19765" s="21" t="str">
        <f t="shared" si="308"/>
        <v>MOW M3C FAAA_2027</v>
      </c>
      <c r="B19765" t="s">
        <v>130</v>
      </c>
      <c r="C19765" t="s">
        <v>142</v>
      </c>
      <c r="D19765" t="s">
        <v>21</v>
      </c>
      <c r="E19765" t="s">
        <v>5</v>
      </c>
      <c r="F19765" t="s">
        <v>32</v>
      </c>
      <c r="G19765">
        <v>230496.265625</v>
      </c>
      <c r="H19765">
        <v>97139.5234375</v>
      </c>
      <c r="I19765">
        <v>27197.361328125</v>
      </c>
      <c r="J19765">
        <v>0</v>
      </c>
      <c r="L19765" s="51">
        <v>46752</v>
      </c>
      <c r="M19765">
        <v>4</v>
      </c>
      <c r="N19765">
        <v>110707.8828125</v>
      </c>
    </row>
    <row r="19766" spans="1:14" x14ac:dyDescent="0.25">
      <c r="A19766" s="21" t="str">
        <f t="shared" si="308"/>
        <v>MOW M3C FAAA_2028</v>
      </c>
      <c r="B19766" t="s">
        <v>130</v>
      </c>
      <c r="C19766" t="s">
        <v>142</v>
      </c>
      <c r="D19766" t="s">
        <v>21</v>
      </c>
      <c r="E19766" t="s">
        <v>5</v>
      </c>
      <c r="F19766" t="s">
        <v>32</v>
      </c>
      <c r="G19766">
        <v>238907.859375</v>
      </c>
      <c r="H19766">
        <v>105823.359375</v>
      </c>
      <c r="I19766">
        <v>29798.548828125</v>
      </c>
      <c r="J19766">
        <v>0</v>
      </c>
      <c r="L19766" s="51">
        <v>47118</v>
      </c>
      <c r="M19766">
        <v>5</v>
      </c>
      <c r="N19766">
        <v>118110.25</v>
      </c>
    </row>
    <row r="19767" spans="1:14" x14ac:dyDescent="0.25">
      <c r="A19767" s="21" t="str">
        <f t="shared" si="308"/>
        <v>MOW M3C FAAA_2029</v>
      </c>
      <c r="B19767" t="s">
        <v>130</v>
      </c>
      <c r="C19767" t="s">
        <v>142</v>
      </c>
      <c r="D19767" t="s">
        <v>21</v>
      </c>
      <c r="E19767" t="s">
        <v>5</v>
      </c>
      <c r="F19767" t="s">
        <v>32</v>
      </c>
      <c r="G19767">
        <v>246828.921875</v>
      </c>
      <c r="H19767">
        <v>116619.328125</v>
      </c>
      <c r="I19767">
        <v>31317.064453125</v>
      </c>
      <c r="J19767">
        <v>0</v>
      </c>
      <c r="L19767" s="51">
        <v>47483</v>
      </c>
      <c r="M19767">
        <v>6</v>
      </c>
      <c r="N19767">
        <v>128886.4140625</v>
      </c>
    </row>
    <row r="19768" spans="1:14" x14ac:dyDescent="0.25">
      <c r="A19768" s="21" t="str">
        <f t="shared" si="308"/>
        <v>MOW M3C FAAA_2030</v>
      </c>
      <c r="B19768" t="s">
        <v>130</v>
      </c>
      <c r="C19768" t="s">
        <v>142</v>
      </c>
      <c r="D19768" t="s">
        <v>21</v>
      </c>
      <c r="E19768" t="s">
        <v>5</v>
      </c>
      <c r="F19768" t="s">
        <v>32</v>
      </c>
      <c r="G19768">
        <v>255533.296875</v>
      </c>
      <c r="H19768">
        <v>106038.5234375</v>
      </c>
      <c r="I19768">
        <v>36322.9375</v>
      </c>
      <c r="J19768">
        <v>0</v>
      </c>
      <c r="L19768" s="51">
        <v>47848</v>
      </c>
      <c r="M19768">
        <v>7</v>
      </c>
      <c r="N19768">
        <v>118032.359375</v>
      </c>
    </row>
    <row r="19769" spans="1:14" x14ac:dyDescent="0.25">
      <c r="A19769" s="21" t="str">
        <f t="shared" si="308"/>
        <v>MOW M3C FAAA_2031</v>
      </c>
      <c r="B19769" t="s">
        <v>130</v>
      </c>
      <c r="C19769" t="s">
        <v>142</v>
      </c>
      <c r="D19769" t="s">
        <v>21</v>
      </c>
      <c r="E19769" t="s">
        <v>5</v>
      </c>
      <c r="F19769" t="s">
        <v>32</v>
      </c>
      <c r="G19769">
        <v>259902.828125</v>
      </c>
      <c r="H19769">
        <v>85592.046875</v>
      </c>
      <c r="I19769">
        <v>33260.609375</v>
      </c>
      <c r="J19769">
        <v>27125.732421875</v>
      </c>
      <c r="L19769" s="51">
        <v>48213</v>
      </c>
      <c r="M19769">
        <v>8</v>
      </c>
      <c r="N19769">
        <v>111007.96875</v>
      </c>
    </row>
    <row r="19770" spans="1:14" x14ac:dyDescent="0.25">
      <c r="A19770" s="21" t="str">
        <f t="shared" si="308"/>
        <v>MOW M3C FAAA_2032</v>
      </c>
      <c r="B19770" t="s">
        <v>130</v>
      </c>
      <c r="C19770" t="s">
        <v>142</v>
      </c>
      <c r="D19770" t="s">
        <v>21</v>
      </c>
      <c r="E19770" t="s">
        <v>5</v>
      </c>
      <c r="F19770" t="s">
        <v>32</v>
      </c>
      <c r="G19770">
        <v>268454.3125</v>
      </c>
      <c r="H19770">
        <v>86031.6171875</v>
      </c>
      <c r="I19770">
        <v>34244.1796875</v>
      </c>
      <c r="J19770">
        <v>0</v>
      </c>
      <c r="L19770" s="51">
        <v>48579</v>
      </c>
      <c r="M19770">
        <v>9</v>
      </c>
      <c r="N19770">
        <v>107944.4765625</v>
      </c>
    </row>
    <row r="19771" spans="1:14" x14ac:dyDescent="0.25">
      <c r="A19771" s="21" t="str">
        <f t="shared" si="308"/>
        <v>MOW M3C FAAA_2033</v>
      </c>
      <c r="B19771" t="s">
        <v>130</v>
      </c>
      <c r="C19771" t="s">
        <v>142</v>
      </c>
      <c r="D19771" t="s">
        <v>21</v>
      </c>
      <c r="E19771" t="s">
        <v>5</v>
      </c>
      <c r="F19771" t="s">
        <v>32</v>
      </c>
      <c r="G19771">
        <v>251642.59375</v>
      </c>
      <c r="H19771">
        <v>67097.3203125</v>
      </c>
      <c r="I19771">
        <v>36677.47265625</v>
      </c>
      <c r="J19771">
        <v>0</v>
      </c>
      <c r="L19771" s="51">
        <v>48944</v>
      </c>
      <c r="M19771">
        <v>10</v>
      </c>
      <c r="N19771">
        <v>95971.4609375</v>
      </c>
    </row>
    <row r="19772" spans="1:14" x14ac:dyDescent="0.25">
      <c r="A19772" s="21" t="str">
        <f t="shared" si="308"/>
        <v>MOW M3C FAAA_2034</v>
      </c>
      <c r="B19772" t="s">
        <v>130</v>
      </c>
      <c r="C19772" t="s">
        <v>142</v>
      </c>
      <c r="D19772" t="s">
        <v>21</v>
      </c>
      <c r="E19772" t="s">
        <v>5</v>
      </c>
      <c r="F19772" t="s">
        <v>32</v>
      </c>
      <c r="G19772">
        <v>234163.859375</v>
      </c>
      <c r="H19772">
        <v>57854.1484375</v>
      </c>
      <c r="I19772">
        <v>38737.3359375</v>
      </c>
      <c r="J19772">
        <v>0</v>
      </c>
      <c r="L19772" s="51">
        <v>49309</v>
      </c>
      <c r="M19772">
        <v>11</v>
      </c>
      <c r="N19772">
        <v>96521.1484375</v>
      </c>
    </row>
    <row r="19773" spans="1:14" x14ac:dyDescent="0.25">
      <c r="A19773" s="21" t="str">
        <f t="shared" si="308"/>
        <v>MOW M3C FAAA_2035</v>
      </c>
      <c r="B19773" t="s">
        <v>130</v>
      </c>
      <c r="C19773" t="s">
        <v>142</v>
      </c>
      <c r="D19773" t="s">
        <v>21</v>
      </c>
      <c r="E19773" t="s">
        <v>5</v>
      </c>
      <c r="F19773" t="s">
        <v>32</v>
      </c>
      <c r="G19773">
        <v>217441.46875</v>
      </c>
      <c r="H19773">
        <v>66697.015625</v>
      </c>
      <c r="I19773">
        <v>39778.4609375</v>
      </c>
      <c r="J19773">
        <v>0</v>
      </c>
      <c r="L19773" s="51">
        <v>49674</v>
      </c>
      <c r="M19773">
        <v>12</v>
      </c>
      <c r="N19773">
        <v>132817.1875</v>
      </c>
    </row>
    <row r="19774" spans="1:14" x14ac:dyDescent="0.25">
      <c r="A19774" s="21" t="str">
        <f t="shared" si="308"/>
        <v>MOW M3C FAAA_2036</v>
      </c>
      <c r="B19774" t="s">
        <v>130</v>
      </c>
      <c r="C19774" t="s">
        <v>142</v>
      </c>
      <c r="D19774" t="s">
        <v>21</v>
      </c>
      <c r="E19774" t="s">
        <v>5</v>
      </c>
      <c r="F19774" t="s">
        <v>32</v>
      </c>
      <c r="G19774">
        <v>200831.734375</v>
      </c>
      <c r="H19774">
        <v>52815.8046875</v>
      </c>
      <c r="I19774">
        <v>42659.13671875</v>
      </c>
      <c r="J19774">
        <v>0</v>
      </c>
      <c r="L19774" s="51">
        <v>50040</v>
      </c>
      <c r="M19774">
        <v>13</v>
      </c>
      <c r="N19774">
        <v>125452.6640625</v>
      </c>
    </row>
    <row r="19775" spans="1:14" x14ac:dyDescent="0.25">
      <c r="A19775" s="21" t="str">
        <f t="shared" si="308"/>
        <v>MOW M3C FAAA_2037</v>
      </c>
      <c r="B19775" t="s">
        <v>130</v>
      </c>
      <c r="C19775" t="s">
        <v>142</v>
      </c>
      <c r="D19775" t="s">
        <v>21</v>
      </c>
      <c r="E19775" t="s">
        <v>5</v>
      </c>
      <c r="F19775" t="s">
        <v>32</v>
      </c>
      <c r="G19775">
        <v>183211.59375</v>
      </c>
      <c r="H19775">
        <v>37480.6875</v>
      </c>
      <c r="I19775">
        <v>44542.1875</v>
      </c>
      <c r="J19775">
        <v>0</v>
      </c>
      <c r="L19775" s="51">
        <v>50405</v>
      </c>
      <c r="M19775">
        <v>14</v>
      </c>
      <c r="N19775">
        <v>106116.7265625</v>
      </c>
    </row>
    <row r="19776" spans="1:14" x14ac:dyDescent="0.25">
      <c r="A19776" s="21" t="str">
        <f t="shared" si="308"/>
        <v>MOW M3C FAAA_2038</v>
      </c>
      <c r="B19776" t="s">
        <v>130</v>
      </c>
      <c r="C19776" t="s">
        <v>142</v>
      </c>
      <c r="D19776" t="s">
        <v>21</v>
      </c>
      <c r="E19776" t="s">
        <v>5</v>
      </c>
      <c r="F19776" t="s">
        <v>32</v>
      </c>
      <c r="G19776">
        <v>166343.671875</v>
      </c>
      <c r="H19776">
        <v>27733.662109375</v>
      </c>
      <c r="I19776">
        <v>45376.81640625</v>
      </c>
      <c r="J19776">
        <v>0</v>
      </c>
      <c r="L19776" s="51">
        <v>50770</v>
      </c>
      <c r="M19776">
        <v>15</v>
      </c>
      <c r="N19776">
        <v>87639.0625</v>
      </c>
    </row>
    <row r="19777" spans="1:14" x14ac:dyDescent="0.25">
      <c r="A19777" s="21" t="str">
        <f t="shared" si="308"/>
        <v>MOW M3C FAAA_2039</v>
      </c>
      <c r="B19777" t="s">
        <v>130</v>
      </c>
      <c r="C19777" t="s">
        <v>142</v>
      </c>
      <c r="D19777" t="s">
        <v>21</v>
      </c>
      <c r="E19777" t="s">
        <v>5</v>
      </c>
      <c r="F19777" t="s">
        <v>32</v>
      </c>
      <c r="G19777">
        <v>159104.84375</v>
      </c>
      <c r="H19777">
        <v>50181.26171875</v>
      </c>
      <c r="I19777">
        <v>48522.3046875</v>
      </c>
      <c r="J19777">
        <v>0</v>
      </c>
      <c r="L19777" s="51">
        <v>51135</v>
      </c>
      <c r="M19777">
        <v>16</v>
      </c>
      <c r="N19777">
        <v>75272.0390625</v>
      </c>
    </row>
    <row r="19778" spans="1:14" x14ac:dyDescent="0.25">
      <c r="A19778" s="21" t="str">
        <f t="shared" ref="A19778:A19841" si="309">B19778&amp;" "&amp;D19778&amp;" "&amp;C19778&amp;"_"&amp;YEAR(L19778)</f>
        <v>MOW M3C FAAA_2040</v>
      </c>
      <c r="B19778" t="s">
        <v>130</v>
      </c>
      <c r="C19778" t="s">
        <v>142</v>
      </c>
      <c r="D19778" t="s">
        <v>21</v>
      </c>
      <c r="E19778" t="s">
        <v>5</v>
      </c>
      <c r="F19778" t="s">
        <v>32</v>
      </c>
      <c r="G19778">
        <v>139382.328125</v>
      </c>
      <c r="H19778">
        <v>31045.330078125</v>
      </c>
      <c r="I19778">
        <v>29763.830078125</v>
      </c>
      <c r="J19778">
        <v>133313.8125</v>
      </c>
      <c r="L19778" s="51">
        <v>51501</v>
      </c>
      <c r="M19778">
        <v>17</v>
      </c>
      <c r="N19778">
        <v>70121.09375</v>
      </c>
    </row>
    <row r="19779" spans="1:14" x14ac:dyDescent="0.25">
      <c r="A19779" s="21" t="str">
        <f t="shared" si="309"/>
        <v>MOW M3C FAAA_2041</v>
      </c>
      <c r="B19779" t="s">
        <v>130</v>
      </c>
      <c r="C19779" t="s">
        <v>142</v>
      </c>
      <c r="D19779" t="s">
        <v>21</v>
      </c>
      <c r="E19779" t="s">
        <v>5</v>
      </c>
      <c r="F19779" t="s">
        <v>32</v>
      </c>
      <c r="G19779">
        <v>119871.2890625</v>
      </c>
      <c r="H19779">
        <v>18175.5703125</v>
      </c>
      <c r="I19779">
        <v>29534.568359375</v>
      </c>
      <c r="J19779">
        <v>0</v>
      </c>
      <c r="L19779" s="51">
        <v>51866</v>
      </c>
      <c r="M19779">
        <v>18</v>
      </c>
      <c r="N19779">
        <v>57524.00390625</v>
      </c>
    </row>
    <row r="19780" spans="1:14" x14ac:dyDescent="0.25">
      <c r="A19780" s="21" t="str">
        <f t="shared" si="309"/>
        <v>MOW M3C FAAA_2042</v>
      </c>
      <c r="B19780" t="s">
        <v>130</v>
      </c>
      <c r="C19780" t="s">
        <v>142</v>
      </c>
      <c r="D19780" t="s">
        <v>21</v>
      </c>
      <c r="E19780" t="s">
        <v>5</v>
      </c>
      <c r="F19780" t="s">
        <v>32</v>
      </c>
      <c r="G19780">
        <v>102512.3671875</v>
      </c>
      <c r="H19780">
        <v>5062.92138671875</v>
      </c>
      <c r="I19780">
        <v>30464.568359375</v>
      </c>
      <c r="J19780">
        <v>0</v>
      </c>
      <c r="L19780" s="51">
        <v>52231</v>
      </c>
      <c r="M19780">
        <v>19</v>
      </c>
      <c r="N19780">
        <v>39505.46484375</v>
      </c>
    </row>
    <row r="19781" spans="1:14" x14ac:dyDescent="0.25">
      <c r="A19781" s="21" t="str">
        <f t="shared" si="309"/>
        <v>MOW M3C FAAA_2043</v>
      </c>
      <c r="B19781" t="s">
        <v>130</v>
      </c>
      <c r="C19781" t="s">
        <v>142</v>
      </c>
      <c r="D19781" t="s">
        <v>21</v>
      </c>
      <c r="E19781" t="s">
        <v>5</v>
      </c>
      <c r="F19781" t="s">
        <v>32</v>
      </c>
      <c r="G19781">
        <v>84058.2890625</v>
      </c>
      <c r="H19781">
        <v>3693.23193359375</v>
      </c>
      <c r="I19781">
        <v>155296.796875</v>
      </c>
      <c r="J19781">
        <v>0</v>
      </c>
      <c r="L19781" s="51">
        <v>52596</v>
      </c>
      <c r="M19781">
        <v>20</v>
      </c>
      <c r="N19781">
        <v>40654.234375</v>
      </c>
    </row>
    <row r="19782" spans="1:14" x14ac:dyDescent="0.25">
      <c r="A19782" s="21" t="str">
        <f t="shared" si="309"/>
        <v>MOW M3C FAAA_2024</v>
      </c>
      <c r="B19782" t="s">
        <v>130</v>
      </c>
      <c r="C19782" t="s">
        <v>142</v>
      </c>
      <c r="D19782" t="s">
        <v>21</v>
      </c>
      <c r="E19782" t="s">
        <v>5</v>
      </c>
      <c r="F19782" t="s">
        <v>8</v>
      </c>
      <c r="G19782">
        <v>0</v>
      </c>
      <c r="H19782">
        <v>0</v>
      </c>
      <c r="I19782">
        <v>0</v>
      </c>
      <c r="J19782">
        <v>0</v>
      </c>
      <c r="L19782" s="51">
        <v>45657</v>
      </c>
      <c r="M19782">
        <v>1</v>
      </c>
      <c r="N19782">
        <v>0</v>
      </c>
    </row>
    <row r="19783" spans="1:14" x14ac:dyDescent="0.25">
      <c r="A19783" s="21" t="str">
        <f t="shared" si="309"/>
        <v>MOW M3C FAAA_2025</v>
      </c>
      <c r="B19783" t="s">
        <v>130</v>
      </c>
      <c r="C19783" t="s">
        <v>142</v>
      </c>
      <c r="D19783" t="s">
        <v>21</v>
      </c>
      <c r="E19783" t="s">
        <v>5</v>
      </c>
      <c r="F19783" t="s">
        <v>8</v>
      </c>
      <c r="G19783">
        <v>0</v>
      </c>
      <c r="H19783">
        <v>0</v>
      </c>
      <c r="I19783">
        <v>0</v>
      </c>
      <c r="J19783">
        <v>0</v>
      </c>
      <c r="L19783" s="51">
        <v>46022</v>
      </c>
      <c r="M19783">
        <v>2</v>
      </c>
      <c r="N19783">
        <v>0</v>
      </c>
    </row>
    <row r="19784" spans="1:14" x14ac:dyDescent="0.25">
      <c r="A19784" s="21" t="str">
        <f t="shared" si="309"/>
        <v>MOW M3C FAAA_2026</v>
      </c>
      <c r="B19784" t="s">
        <v>130</v>
      </c>
      <c r="C19784" t="s">
        <v>142</v>
      </c>
      <c r="D19784" t="s">
        <v>21</v>
      </c>
      <c r="E19784" t="s">
        <v>5</v>
      </c>
      <c r="F19784" t="s">
        <v>8</v>
      </c>
      <c r="G19784">
        <v>0</v>
      </c>
      <c r="H19784">
        <v>0</v>
      </c>
      <c r="I19784">
        <v>0</v>
      </c>
      <c r="J19784">
        <v>0</v>
      </c>
      <c r="L19784" s="51">
        <v>46387</v>
      </c>
      <c r="M19784">
        <v>3</v>
      </c>
      <c r="N19784">
        <v>0</v>
      </c>
    </row>
    <row r="19785" spans="1:14" x14ac:dyDescent="0.25">
      <c r="A19785" s="21" t="str">
        <f t="shared" si="309"/>
        <v>MOW M3C FAAA_2027</v>
      </c>
      <c r="B19785" t="s">
        <v>130</v>
      </c>
      <c r="C19785" t="s">
        <v>142</v>
      </c>
      <c r="D19785" t="s">
        <v>21</v>
      </c>
      <c r="E19785" t="s">
        <v>5</v>
      </c>
      <c r="F19785" t="s">
        <v>8</v>
      </c>
      <c r="G19785">
        <v>0</v>
      </c>
      <c r="H19785">
        <v>0</v>
      </c>
      <c r="I19785">
        <v>0</v>
      </c>
      <c r="J19785">
        <v>0</v>
      </c>
      <c r="L19785" s="51">
        <v>46752</v>
      </c>
      <c r="M19785">
        <v>4</v>
      </c>
      <c r="N19785">
        <v>0</v>
      </c>
    </row>
    <row r="19786" spans="1:14" x14ac:dyDescent="0.25">
      <c r="A19786" s="21" t="str">
        <f t="shared" si="309"/>
        <v>MOW M3C FAAA_2028</v>
      </c>
      <c r="B19786" t="s">
        <v>130</v>
      </c>
      <c r="C19786" t="s">
        <v>142</v>
      </c>
      <c r="D19786" t="s">
        <v>21</v>
      </c>
      <c r="E19786" t="s">
        <v>5</v>
      </c>
      <c r="F19786" t="s">
        <v>8</v>
      </c>
      <c r="G19786">
        <v>0</v>
      </c>
      <c r="H19786">
        <v>0</v>
      </c>
      <c r="I19786">
        <v>0</v>
      </c>
      <c r="J19786">
        <v>0</v>
      </c>
      <c r="L19786" s="51">
        <v>47118</v>
      </c>
      <c r="M19786">
        <v>5</v>
      </c>
      <c r="N19786">
        <v>0</v>
      </c>
    </row>
    <row r="19787" spans="1:14" x14ac:dyDescent="0.25">
      <c r="A19787" s="21" t="str">
        <f t="shared" si="309"/>
        <v>MOW M3C FAAA_2029</v>
      </c>
      <c r="B19787" t="s">
        <v>130</v>
      </c>
      <c r="C19787" t="s">
        <v>142</v>
      </c>
      <c r="D19787" t="s">
        <v>21</v>
      </c>
      <c r="E19787" t="s">
        <v>5</v>
      </c>
      <c r="F19787" t="s">
        <v>8</v>
      </c>
      <c r="G19787">
        <v>0</v>
      </c>
      <c r="H19787">
        <v>0</v>
      </c>
      <c r="I19787">
        <v>0</v>
      </c>
      <c r="J19787">
        <v>0</v>
      </c>
      <c r="L19787" s="51">
        <v>47483</v>
      </c>
      <c r="M19787">
        <v>6</v>
      </c>
      <c r="N19787">
        <v>0</v>
      </c>
    </row>
    <row r="19788" spans="1:14" x14ac:dyDescent="0.25">
      <c r="A19788" s="21" t="str">
        <f t="shared" si="309"/>
        <v>MOW M3C FAAA_2030</v>
      </c>
      <c r="B19788" t="s">
        <v>130</v>
      </c>
      <c r="C19788" t="s">
        <v>142</v>
      </c>
      <c r="D19788" t="s">
        <v>21</v>
      </c>
      <c r="E19788" t="s">
        <v>5</v>
      </c>
      <c r="F19788" t="s">
        <v>8</v>
      </c>
      <c r="G19788">
        <v>0</v>
      </c>
      <c r="H19788">
        <v>0</v>
      </c>
      <c r="I19788">
        <v>0</v>
      </c>
      <c r="J19788">
        <v>0</v>
      </c>
      <c r="L19788" s="51">
        <v>47848</v>
      </c>
      <c r="M19788">
        <v>7</v>
      </c>
      <c r="N19788">
        <v>0</v>
      </c>
    </row>
    <row r="19789" spans="1:14" x14ac:dyDescent="0.25">
      <c r="A19789" s="21" t="str">
        <f t="shared" si="309"/>
        <v>MOW M3C FAAA_2031</v>
      </c>
      <c r="B19789" t="s">
        <v>130</v>
      </c>
      <c r="C19789" t="s">
        <v>142</v>
      </c>
      <c r="D19789" t="s">
        <v>21</v>
      </c>
      <c r="E19789" t="s">
        <v>5</v>
      </c>
      <c r="F19789" t="s">
        <v>8</v>
      </c>
      <c r="G19789">
        <v>0</v>
      </c>
      <c r="H19789">
        <v>0</v>
      </c>
      <c r="I19789">
        <v>0</v>
      </c>
      <c r="J19789">
        <v>0</v>
      </c>
      <c r="L19789" s="51">
        <v>48213</v>
      </c>
      <c r="M19789">
        <v>8</v>
      </c>
      <c r="N19789">
        <v>0</v>
      </c>
    </row>
    <row r="19790" spans="1:14" x14ac:dyDescent="0.25">
      <c r="A19790" s="21" t="str">
        <f t="shared" si="309"/>
        <v>MOW M3C FAAA_2032</v>
      </c>
      <c r="B19790" t="s">
        <v>130</v>
      </c>
      <c r="C19790" t="s">
        <v>142</v>
      </c>
      <c r="D19790" t="s">
        <v>21</v>
      </c>
      <c r="E19790" t="s">
        <v>5</v>
      </c>
      <c r="F19790" t="s">
        <v>8</v>
      </c>
      <c r="G19790">
        <v>0</v>
      </c>
      <c r="H19790">
        <v>0</v>
      </c>
      <c r="I19790">
        <v>0</v>
      </c>
      <c r="J19790">
        <v>0</v>
      </c>
      <c r="L19790" s="51">
        <v>48579</v>
      </c>
      <c r="M19790">
        <v>9</v>
      </c>
      <c r="N19790">
        <v>0</v>
      </c>
    </row>
    <row r="19791" spans="1:14" x14ac:dyDescent="0.25">
      <c r="A19791" s="21" t="str">
        <f t="shared" si="309"/>
        <v>MOW M3C FAAA_2033</v>
      </c>
      <c r="B19791" t="s">
        <v>130</v>
      </c>
      <c r="C19791" t="s">
        <v>142</v>
      </c>
      <c r="D19791" t="s">
        <v>21</v>
      </c>
      <c r="E19791" t="s">
        <v>5</v>
      </c>
      <c r="F19791" t="s">
        <v>8</v>
      </c>
      <c r="G19791">
        <v>0</v>
      </c>
      <c r="H19791">
        <v>0</v>
      </c>
      <c r="I19791">
        <v>0</v>
      </c>
      <c r="J19791">
        <v>0</v>
      </c>
      <c r="L19791" s="51">
        <v>48944</v>
      </c>
      <c r="M19791">
        <v>10</v>
      </c>
      <c r="N19791">
        <v>0</v>
      </c>
    </row>
    <row r="19792" spans="1:14" x14ac:dyDescent="0.25">
      <c r="A19792" s="21" t="str">
        <f t="shared" si="309"/>
        <v>MOW M3C FAAA_2034</v>
      </c>
      <c r="B19792" t="s">
        <v>130</v>
      </c>
      <c r="C19792" t="s">
        <v>142</v>
      </c>
      <c r="D19792" t="s">
        <v>21</v>
      </c>
      <c r="E19792" t="s">
        <v>5</v>
      </c>
      <c r="F19792" t="s">
        <v>8</v>
      </c>
      <c r="G19792">
        <v>0</v>
      </c>
      <c r="H19792">
        <v>0</v>
      </c>
      <c r="I19792">
        <v>0</v>
      </c>
      <c r="J19792">
        <v>0</v>
      </c>
      <c r="L19792" s="51">
        <v>49309</v>
      </c>
      <c r="M19792">
        <v>11</v>
      </c>
      <c r="N19792">
        <v>0</v>
      </c>
    </row>
    <row r="19793" spans="1:14" x14ac:dyDescent="0.25">
      <c r="A19793" s="21" t="str">
        <f t="shared" si="309"/>
        <v>MOW M3C FAAA_2035</v>
      </c>
      <c r="B19793" t="s">
        <v>130</v>
      </c>
      <c r="C19793" t="s">
        <v>142</v>
      </c>
      <c r="D19793" t="s">
        <v>21</v>
      </c>
      <c r="E19793" t="s">
        <v>5</v>
      </c>
      <c r="F19793" t="s">
        <v>8</v>
      </c>
      <c r="G19793">
        <v>0</v>
      </c>
      <c r="H19793">
        <v>0</v>
      </c>
      <c r="I19793">
        <v>0</v>
      </c>
      <c r="J19793">
        <v>0</v>
      </c>
      <c r="L19793" s="51">
        <v>49674</v>
      </c>
      <c r="M19793">
        <v>12</v>
      </c>
      <c r="N19793">
        <v>0</v>
      </c>
    </row>
    <row r="19794" spans="1:14" x14ac:dyDescent="0.25">
      <c r="A19794" s="21" t="str">
        <f t="shared" si="309"/>
        <v>MOW M3C FAAA_2036</v>
      </c>
      <c r="B19794" t="s">
        <v>130</v>
      </c>
      <c r="C19794" t="s">
        <v>142</v>
      </c>
      <c r="D19794" t="s">
        <v>21</v>
      </c>
      <c r="E19794" t="s">
        <v>5</v>
      </c>
      <c r="F19794" t="s">
        <v>8</v>
      </c>
      <c r="G19794">
        <v>0</v>
      </c>
      <c r="H19794">
        <v>0</v>
      </c>
      <c r="I19794">
        <v>0</v>
      </c>
      <c r="J19794">
        <v>0</v>
      </c>
      <c r="L19794" s="51">
        <v>50040</v>
      </c>
      <c r="M19794">
        <v>13</v>
      </c>
      <c r="N19794">
        <v>0</v>
      </c>
    </row>
    <row r="19795" spans="1:14" x14ac:dyDescent="0.25">
      <c r="A19795" s="21" t="str">
        <f t="shared" si="309"/>
        <v>MOW M3C FAAA_2037</v>
      </c>
      <c r="B19795" t="s">
        <v>130</v>
      </c>
      <c r="C19795" t="s">
        <v>142</v>
      </c>
      <c r="D19795" t="s">
        <v>21</v>
      </c>
      <c r="E19795" t="s">
        <v>5</v>
      </c>
      <c r="F19795" t="s">
        <v>8</v>
      </c>
      <c r="G19795">
        <v>0</v>
      </c>
      <c r="H19795">
        <v>0</v>
      </c>
      <c r="I19795">
        <v>0</v>
      </c>
      <c r="J19795">
        <v>0</v>
      </c>
      <c r="L19795" s="51">
        <v>50405</v>
      </c>
      <c r="M19795">
        <v>14</v>
      </c>
      <c r="N19795">
        <v>0</v>
      </c>
    </row>
    <row r="19796" spans="1:14" x14ac:dyDescent="0.25">
      <c r="A19796" s="21" t="str">
        <f t="shared" si="309"/>
        <v>MOW M3C FAAA_2038</v>
      </c>
      <c r="B19796" t="s">
        <v>130</v>
      </c>
      <c r="C19796" t="s">
        <v>142</v>
      </c>
      <c r="D19796" t="s">
        <v>21</v>
      </c>
      <c r="E19796" t="s">
        <v>5</v>
      </c>
      <c r="F19796" t="s">
        <v>8</v>
      </c>
      <c r="G19796">
        <v>0</v>
      </c>
      <c r="H19796">
        <v>0</v>
      </c>
      <c r="I19796">
        <v>0</v>
      </c>
      <c r="J19796">
        <v>0</v>
      </c>
      <c r="L19796" s="51">
        <v>50770</v>
      </c>
      <c r="M19796">
        <v>15</v>
      </c>
      <c r="N19796">
        <v>0</v>
      </c>
    </row>
    <row r="19797" spans="1:14" x14ac:dyDescent="0.25">
      <c r="A19797" s="21" t="str">
        <f t="shared" si="309"/>
        <v>MOW M3C FAAA_2039</v>
      </c>
      <c r="B19797" t="s">
        <v>130</v>
      </c>
      <c r="C19797" t="s">
        <v>142</v>
      </c>
      <c r="D19797" t="s">
        <v>21</v>
      </c>
      <c r="E19797" t="s">
        <v>5</v>
      </c>
      <c r="F19797" t="s">
        <v>8</v>
      </c>
      <c r="G19797">
        <v>0</v>
      </c>
      <c r="H19797">
        <v>0</v>
      </c>
      <c r="I19797">
        <v>0</v>
      </c>
      <c r="J19797">
        <v>0</v>
      </c>
      <c r="L19797" s="51">
        <v>51135</v>
      </c>
      <c r="M19797">
        <v>16</v>
      </c>
      <c r="N19797">
        <v>0</v>
      </c>
    </row>
    <row r="19798" spans="1:14" x14ac:dyDescent="0.25">
      <c r="A19798" s="21" t="str">
        <f t="shared" si="309"/>
        <v>MOW M3C FAAA_2040</v>
      </c>
      <c r="B19798" t="s">
        <v>130</v>
      </c>
      <c r="C19798" t="s">
        <v>142</v>
      </c>
      <c r="D19798" t="s">
        <v>21</v>
      </c>
      <c r="E19798" t="s">
        <v>5</v>
      </c>
      <c r="F19798" t="s">
        <v>8</v>
      </c>
      <c r="G19798">
        <v>0</v>
      </c>
      <c r="H19798">
        <v>0</v>
      </c>
      <c r="I19798">
        <v>0</v>
      </c>
      <c r="J19798">
        <v>0</v>
      </c>
      <c r="L19798" s="51">
        <v>51501</v>
      </c>
      <c r="M19798">
        <v>17</v>
      </c>
      <c r="N19798">
        <v>0</v>
      </c>
    </row>
    <row r="19799" spans="1:14" x14ac:dyDescent="0.25">
      <c r="A19799" s="21" t="str">
        <f t="shared" si="309"/>
        <v>MOW M3C FAAA_2041</v>
      </c>
      <c r="B19799" t="s">
        <v>130</v>
      </c>
      <c r="C19799" t="s">
        <v>142</v>
      </c>
      <c r="D19799" t="s">
        <v>21</v>
      </c>
      <c r="E19799" t="s">
        <v>5</v>
      </c>
      <c r="F19799" t="s">
        <v>8</v>
      </c>
      <c r="G19799">
        <v>0</v>
      </c>
      <c r="H19799">
        <v>0</v>
      </c>
      <c r="I19799">
        <v>0</v>
      </c>
      <c r="J19799">
        <v>0</v>
      </c>
      <c r="L19799" s="51">
        <v>51866</v>
      </c>
      <c r="M19799">
        <v>18</v>
      </c>
      <c r="N19799">
        <v>0</v>
      </c>
    </row>
    <row r="19800" spans="1:14" x14ac:dyDescent="0.25">
      <c r="A19800" s="21" t="str">
        <f t="shared" si="309"/>
        <v>MOW M3C FAAA_2042</v>
      </c>
      <c r="B19800" t="s">
        <v>130</v>
      </c>
      <c r="C19800" t="s">
        <v>142</v>
      </c>
      <c r="D19800" t="s">
        <v>21</v>
      </c>
      <c r="E19800" t="s">
        <v>5</v>
      </c>
      <c r="F19800" t="s">
        <v>8</v>
      </c>
      <c r="G19800">
        <v>0</v>
      </c>
      <c r="H19800">
        <v>0</v>
      </c>
      <c r="I19800">
        <v>0</v>
      </c>
      <c r="J19800">
        <v>0</v>
      </c>
      <c r="L19800" s="51">
        <v>52231</v>
      </c>
      <c r="M19800">
        <v>19</v>
      </c>
      <c r="N19800">
        <v>0</v>
      </c>
    </row>
    <row r="19801" spans="1:14" x14ac:dyDescent="0.25">
      <c r="A19801" s="21" t="str">
        <f t="shared" si="309"/>
        <v>MOW M3C FAAA_2043</v>
      </c>
      <c r="B19801" t="s">
        <v>130</v>
      </c>
      <c r="C19801" t="s">
        <v>142</v>
      </c>
      <c r="D19801" t="s">
        <v>21</v>
      </c>
      <c r="E19801" t="s">
        <v>5</v>
      </c>
      <c r="F19801" t="s">
        <v>8</v>
      </c>
      <c r="G19801">
        <v>0</v>
      </c>
      <c r="H19801">
        <v>0</v>
      </c>
      <c r="I19801">
        <v>0</v>
      </c>
      <c r="J19801">
        <v>0</v>
      </c>
      <c r="L19801" s="51">
        <v>52596</v>
      </c>
      <c r="M19801">
        <v>20</v>
      </c>
      <c r="N19801">
        <v>0</v>
      </c>
    </row>
    <row r="19802" spans="1:14" x14ac:dyDescent="0.25">
      <c r="A19802" s="21" t="str">
        <f t="shared" si="309"/>
        <v>MOW H2C MEEIA_2024</v>
      </c>
      <c r="B19802" t="s">
        <v>130</v>
      </c>
      <c r="C19802" t="s">
        <v>198</v>
      </c>
      <c r="D19802" t="s">
        <v>19</v>
      </c>
      <c r="E19802" t="s">
        <v>29</v>
      </c>
      <c r="F19802" t="s">
        <v>28</v>
      </c>
      <c r="K19802">
        <v>0</v>
      </c>
      <c r="L19802" s="51">
        <v>45657</v>
      </c>
      <c r="M19802">
        <v>1</v>
      </c>
    </row>
    <row r="19803" spans="1:14" x14ac:dyDescent="0.25">
      <c r="A19803" s="21" t="str">
        <f t="shared" si="309"/>
        <v>MOW H2C MEEIA_2025</v>
      </c>
      <c r="B19803" t="s">
        <v>130</v>
      </c>
      <c r="C19803" t="s">
        <v>198</v>
      </c>
      <c r="D19803" t="s">
        <v>19</v>
      </c>
      <c r="E19803" t="s">
        <v>29</v>
      </c>
      <c r="F19803" t="s">
        <v>28</v>
      </c>
      <c r="K19803">
        <v>0</v>
      </c>
      <c r="L19803" s="51">
        <v>46022</v>
      </c>
      <c r="M19803">
        <v>2</v>
      </c>
    </row>
    <row r="19804" spans="1:14" x14ac:dyDescent="0.25">
      <c r="A19804" s="21" t="str">
        <f t="shared" si="309"/>
        <v>MOW H2C MEEIA_2026</v>
      </c>
      <c r="B19804" t="s">
        <v>130</v>
      </c>
      <c r="C19804" t="s">
        <v>198</v>
      </c>
      <c r="D19804" t="s">
        <v>19</v>
      </c>
      <c r="E19804" t="s">
        <v>29</v>
      </c>
      <c r="F19804" t="s">
        <v>28</v>
      </c>
      <c r="K19804">
        <v>0</v>
      </c>
      <c r="L19804" s="51">
        <v>46387</v>
      </c>
      <c r="M19804">
        <v>3</v>
      </c>
    </row>
    <row r="19805" spans="1:14" x14ac:dyDescent="0.25">
      <c r="A19805" s="21" t="str">
        <f t="shared" si="309"/>
        <v>MOW H2C MEEIA_2027</v>
      </c>
      <c r="B19805" t="s">
        <v>130</v>
      </c>
      <c r="C19805" t="s">
        <v>198</v>
      </c>
      <c r="D19805" t="s">
        <v>19</v>
      </c>
      <c r="E19805" t="s">
        <v>29</v>
      </c>
      <c r="F19805" t="s">
        <v>28</v>
      </c>
      <c r="K19805">
        <v>0</v>
      </c>
      <c r="L19805" s="51">
        <v>46752</v>
      </c>
      <c r="M19805">
        <v>4</v>
      </c>
    </row>
    <row r="19806" spans="1:14" x14ac:dyDescent="0.25">
      <c r="A19806" s="21" t="str">
        <f t="shared" si="309"/>
        <v>MOW H2C MEEIA_2028</v>
      </c>
      <c r="B19806" t="s">
        <v>130</v>
      </c>
      <c r="C19806" t="s">
        <v>198</v>
      </c>
      <c r="D19806" t="s">
        <v>19</v>
      </c>
      <c r="E19806" t="s">
        <v>29</v>
      </c>
      <c r="F19806" t="s">
        <v>28</v>
      </c>
      <c r="K19806">
        <v>0</v>
      </c>
      <c r="L19806" s="51">
        <v>47118</v>
      </c>
      <c r="M19806">
        <v>5</v>
      </c>
    </row>
    <row r="19807" spans="1:14" x14ac:dyDescent="0.25">
      <c r="A19807" s="21" t="str">
        <f t="shared" si="309"/>
        <v>MOW H2C MEEIA_2029</v>
      </c>
      <c r="B19807" t="s">
        <v>130</v>
      </c>
      <c r="C19807" t="s">
        <v>198</v>
      </c>
      <c r="D19807" t="s">
        <v>19</v>
      </c>
      <c r="E19807" t="s">
        <v>29</v>
      </c>
      <c r="F19807" t="s">
        <v>28</v>
      </c>
      <c r="K19807">
        <v>0</v>
      </c>
      <c r="L19807" s="51">
        <v>47483</v>
      </c>
      <c r="M19807">
        <v>6</v>
      </c>
    </row>
    <row r="19808" spans="1:14" x14ac:dyDescent="0.25">
      <c r="A19808" s="21" t="str">
        <f t="shared" si="309"/>
        <v>MOW H2C MEEIA_2030</v>
      </c>
      <c r="B19808" t="s">
        <v>130</v>
      </c>
      <c r="C19808" t="s">
        <v>198</v>
      </c>
      <c r="D19808" t="s">
        <v>19</v>
      </c>
      <c r="E19808" t="s">
        <v>29</v>
      </c>
      <c r="F19808" t="s">
        <v>28</v>
      </c>
      <c r="K19808">
        <v>0</v>
      </c>
      <c r="L19808" s="51">
        <v>47848</v>
      </c>
      <c r="M19808">
        <v>7</v>
      </c>
    </row>
    <row r="19809" spans="1:13" x14ac:dyDescent="0.25">
      <c r="A19809" s="21" t="str">
        <f t="shared" si="309"/>
        <v>MOW H2C MEEIA_2031</v>
      </c>
      <c r="B19809" t="s">
        <v>130</v>
      </c>
      <c r="C19809" t="s">
        <v>198</v>
      </c>
      <c r="D19809" t="s">
        <v>19</v>
      </c>
      <c r="E19809" t="s">
        <v>29</v>
      </c>
      <c r="F19809" t="s">
        <v>28</v>
      </c>
      <c r="K19809">
        <v>0</v>
      </c>
      <c r="L19809" s="51">
        <v>48213</v>
      </c>
      <c r="M19809">
        <v>8</v>
      </c>
    </row>
    <row r="19810" spans="1:13" x14ac:dyDescent="0.25">
      <c r="A19810" s="21" t="str">
        <f t="shared" si="309"/>
        <v>MOW H2C MEEIA_2032</v>
      </c>
      <c r="B19810" t="s">
        <v>130</v>
      </c>
      <c r="C19810" t="s">
        <v>198</v>
      </c>
      <c r="D19810" t="s">
        <v>19</v>
      </c>
      <c r="E19810" t="s">
        <v>29</v>
      </c>
      <c r="F19810" t="s">
        <v>28</v>
      </c>
      <c r="K19810">
        <v>0</v>
      </c>
      <c r="L19810" s="51">
        <v>48579</v>
      </c>
      <c r="M19810">
        <v>9</v>
      </c>
    </row>
    <row r="19811" spans="1:13" x14ac:dyDescent="0.25">
      <c r="A19811" s="21" t="str">
        <f t="shared" si="309"/>
        <v>MOW H2C MEEIA_2033</v>
      </c>
      <c r="B19811" t="s">
        <v>130</v>
      </c>
      <c r="C19811" t="s">
        <v>198</v>
      </c>
      <c r="D19811" t="s">
        <v>19</v>
      </c>
      <c r="E19811" t="s">
        <v>29</v>
      </c>
      <c r="F19811" t="s">
        <v>28</v>
      </c>
      <c r="K19811">
        <v>0</v>
      </c>
      <c r="L19811" s="51">
        <v>48944</v>
      </c>
      <c r="M19811">
        <v>10</v>
      </c>
    </row>
    <row r="19812" spans="1:13" x14ac:dyDescent="0.25">
      <c r="A19812" s="21" t="str">
        <f t="shared" si="309"/>
        <v>MOW H2C MEEIA_2034</v>
      </c>
      <c r="B19812" t="s">
        <v>130</v>
      </c>
      <c r="C19812" t="s">
        <v>198</v>
      </c>
      <c r="D19812" t="s">
        <v>19</v>
      </c>
      <c r="E19812" t="s">
        <v>29</v>
      </c>
      <c r="F19812" t="s">
        <v>28</v>
      </c>
      <c r="K19812">
        <v>0</v>
      </c>
      <c r="L19812" s="51">
        <v>49309</v>
      </c>
      <c r="M19812">
        <v>11</v>
      </c>
    </row>
    <row r="19813" spans="1:13" x14ac:dyDescent="0.25">
      <c r="A19813" s="21" t="str">
        <f t="shared" si="309"/>
        <v>MOW H2C MEEIA_2035</v>
      </c>
      <c r="B19813" t="s">
        <v>130</v>
      </c>
      <c r="C19813" t="s">
        <v>198</v>
      </c>
      <c r="D19813" t="s">
        <v>19</v>
      </c>
      <c r="E19813" t="s">
        <v>29</v>
      </c>
      <c r="F19813" t="s">
        <v>28</v>
      </c>
      <c r="K19813">
        <v>0</v>
      </c>
      <c r="L19813" s="51">
        <v>49674</v>
      </c>
      <c r="M19813">
        <v>12</v>
      </c>
    </row>
    <row r="19814" spans="1:13" x14ac:dyDescent="0.25">
      <c r="A19814" s="21" t="str">
        <f t="shared" si="309"/>
        <v>MOW H2C MEEIA_2036</v>
      </c>
      <c r="B19814" t="s">
        <v>130</v>
      </c>
      <c r="C19814" t="s">
        <v>198</v>
      </c>
      <c r="D19814" t="s">
        <v>19</v>
      </c>
      <c r="E19814" t="s">
        <v>29</v>
      </c>
      <c r="F19814" t="s">
        <v>28</v>
      </c>
      <c r="K19814">
        <v>0</v>
      </c>
      <c r="L19814" s="51">
        <v>50040</v>
      </c>
      <c r="M19814">
        <v>13</v>
      </c>
    </row>
    <row r="19815" spans="1:13" x14ac:dyDescent="0.25">
      <c r="A19815" s="21" t="str">
        <f t="shared" si="309"/>
        <v>MOW H2C MEEIA_2037</v>
      </c>
      <c r="B19815" t="s">
        <v>130</v>
      </c>
      <c r="C19815" t="s">
        <v>198</v>
      </c>
      <c r="D19815" t="s">
        <v>19</v>
      </c>
      <c r="E19815" t="s">
        <v>29</v>
      </c>
      <c r="F19815" t="s">
        <v>28</v>
      </c>
      <c r="K19815">
        <v>0</v>
      </c>
      <c r="L19815" s="51">
        <v>50405</v>
      </c>
      <c r="M19815">
        <v>14</v>
      </c>
    </row>
    <row r="19816" spans="1:13" x14ac:dyDescent="0.25">
      <c r="A19816" s="21" t="str">
        <f t="shared" si="309"/>
        <v>MOW H2C MEEIA_2038</v>
      </c>
      <c r="B19816" t="s">
        <v>130</v>
      </c>
      <c r="C19816" t="s">
        <v>198</v>
      </c>
      <c r="D19816" t="s">
        <v>19</v>
      </c>
      <c r="E19816" t="s">
        <v>29</v>
      </c>
      <c r="F19816" t="s">
        <v>28</v>
      </c>
      <c r="K19816">
        <v>0</v>
      </c>
      <c r="L19816" s="51">
        <v>50770</v>
      </c>
      <c r="M19816">
        <v>15</v>
      </c>
    </row>
    <row r="19817" spans="1:13" x14ac:dyDescent="0.25">
      <c r="A19817" s="21" t="str">
        <f t="shared" si="309"/>
        <v>MOW H2C MEEIA_2039</v>
      </c>
      <c r="B19817" t="s">
        <v>130</v>
      </c>
      <c r="C19817" t="s">
        <v>198</v>
      </c>
      <c r="D19817" t="s">
        <v>19</v>
      </c>
      <c r="E19817" t="s">
        <v>29</v>
      </c>
      <c r="F19817" t="s">
        <v>28</v>
      </c>
      <c r="K19817">
        <v>0</v>
      </c>
      <c r="L19817" s="51">
        <v>51135</v>
      </c>
      <c r="M19817">
        <v>16</v>
      </c>
    </row>
    <row r="19818" spans="1:13" x14ac:dyDescent="0.25">
      <c r="A19818" s="21" t="str">
        <f t="shared" si="309"/>
        <v>MOW H2C MEEIA_2040</v>
      </c>
      <c r="B19818" t="s">
        <v>130</v>
      </c>
      <c r="C19818" t="s">
        <v>198</v>
      </c>
      <c r="D19818" t="s">
        <v>19</v>
      </c>
      <c r="E19818" t="s">
        <v>29</v>
      </c>
      <c r="F19818" t="s">
        <v>28</v>
      </c>
      <c r="K19818">
        <v>0</v>
      </c>
      <c r="L19818" s="51">
        <v>51501</v>
      </c>
      <c r="M19818">
        <v>17</v>
      </c>
    </row>
    <row r="19819" spans="1:13" x14ac:dyDescent="0.25">
      <c r="A19819" s="21" t="str">
        <f t="shared" si="309"/>
        <v>MOW H2C MEEIA_2041</v>
      </c>
      <c r="B19819" t="s">
        <v>130</v>
      </c>
      <c r="C19819" t="s">
        <v>198</v>
      </c>
      <c r="D19819" t="s">
        <v>19</v>
      </c>
      <c r="E19819" t="s">
        <v>29</v>
      </c>
      <c r="F19819" t="s">
        <v>28</v>
      </c>
      <c r="K19819">
        <v>0</v>
      </c>
      <c r="L19819" s="51">
        <v>51866</v>
      </c>
      <c r="M19819">
        <v>18</v>
      </c>
    </row>
    <row r="19820" spans="1:13" x14ac:dyDescent="0.25">
      <c r="A19820" s="21" t="str">
        <f t="shared" si="309"/>
        <v>MOW H2C MEEIA_2042</v>
      </c>
      <c r="B19820" t="s">
        <v>130</v>
      </c>
      <c r="C19820" t="s">
        <v>198</v>
      </c>
      <c r="D19820" t="s">
        <v>19</v>
      </c>
      <c r="E19820" t="s">
        <v>29</v>
      </c>
      <c r="F19820" t="s">
        <v>28</v>
      </c>
      <c r="K19820">
        <v>0</v>
      </c>
      <c r="L19820" s="51">
        <v>52231</v>
      </c>
      <c r="M19820">
        <v>19</v>
      </c>
    </row>
    <row r="19821" spans="1:13" x14ac:dyDescent="0.25">
      <c r="A19821" s="21" t="str">
        <f t="shared" si="309"/>
        <v>MOW H2C MEEIA_2043</v>
      </c>
      <c r="B19821" t="s">
        <v>130</v>
      </c>
      <c r="C19821" t="s">
        <v>198</v>
      </c>
      <c r="D19821" t="s">
        <v>19</v>
      </c>
      <c r="E19821" t="s">
        <v>29</v>
      </c>
      <c r="F19821" t="s">
        <v>28</v>
      </c>
      <c r="K19821">
        <v>0</v>
      </c>
      <c r="L19821" s="51">
        <v>52596</v>
      </c>
      <c r="M19821">
        <v>20</v>
      </c>
    </row>
    <row r="19822" spans="1:13" x14ac:dyDescent="0.25">
      <c r="A19822" s="21" t="str">
        <f t="shared" si="309"/>
        <v>MOW H2C MEEIA_2024</v>
      </c>
      <c r="B19822" t="s">
        <v>130</v>
      </c>
      <c r="C19822" t="s">
        <v>198</v>
      </c>
      <c r="D19822" t="s">
        <v>19</v>
      </c>
      <c r="E19822" t="s">
        <v>29</v>
      </c>
      <c r="F19822" t="s">
        <v>31</v>
      </c>
      <c r="K19822">
        <v>0</v>
      </c>
      <c r="L19822" s="51">
        <v>45657</v>
      </c>
      <c r="M19822">
        <v>1</v>
      </c>
    </row>
    <row r="19823" spans="1:13" x14ac:dyDescent="0.25">
      <c r="A19823" s="21" t="str">
        <f t="shared" si="309"/>
        <v>MOW H2C MEEIA_2025</v>
      </c>
      <c r="B19823" t="s">
        <v>130</v>
      </c>
      <c r="C19823" t="s">
        <v>198</v>
      </c>
      <c r="D19823" t="s">
        <v>19</v>
      </c>
      <c r="E19823" t="s">
        <v>29</v>
      </c>
      <c r="F19823" t="s">
        <v>31</v>
      </c>
      <c r="K19823">
        <v>0</v>
      </c>
      <c r="L19823" s="51">
        <v>46022</v>
      </c>
      <c r="M19823">
        <v>2</v>
      </c>
    </row>
    <row r="19824" spans="1:13" x14ac:dyDescent="0.25">
      <c r="A19824" s="21" t="str">
        <f t="shared" si="309"/>
        <v>MOW H2C MEEIA_2026</v>
      </c>
      <c r="B19824" t="s">
        <v>130</v>
      </c>
      <c r="C19824" t="s">
        <v>198</v>
      </c>
      <c r="D19824" t="s">
        <v>19</v>
      </c>
      <c r="E19824" t="s">
        <v>29</v>
      </c>
      <c r="F19824" t="s">
        <v>31</v>
      </c>
      <c r="K19824">
        <v>0</v>
      </c>
      <c r="L19824" s="51">
        <v>46387</v>
      </c>
      <c r="M19824">
        <v>3</v>
      </c>
    </row>
    <row r="19825" spans="1:13" x14ac:dyDescent="0.25">
      <c r="A19825" s="21" t="str">
        <f t="shared" si="309"/>
        <v>MOW H2C MEEIA_2027</v>
      </c>
      <c r="B19825" t="s">
        <v>130</v>
      </c>
      <c r="C19825" t="s">
        <v>198</v>
      </c>
      <c r="D19825" t="s">
        <v>19</v>
      </c>
      <c r="E19825" t="s">
        <v>29</v>
      </c>
      <c r="F19825" t="s">
        <v>31</v>
      </c>
      <c r="K19825">
        <v>0</v>
      </c>
      <c r="L19825" s="51">
        <v>46752</v>
      </c>
      <c r="M19825">
        <v>4</v>
      </c>
    </row>
    <row r="19826" spans="1:13" x14ac:dyDescent="0.25">
      <c r="A19826" s="21" t="str">
        <f t="shared" si="309"/>
        <v>MOW H2C MEEIA_2028</v>
      </c>
      <c r="B19826" t="s">
        <v>130</v>
      </c>
      <c r="C19826" t="s">
        <v>198</v>
      </c>
      <c r="D19826" t="s">
        <v>19</v>
      </c>
      <c r="E19826" t="s">
        <v>29</v>
      </c>
      <c r="F19826" t="s">
        <v>31</v>
      </c>
      <c r="K19826">
        <v>0</v>
      </c>
      <c r="L19826" s="51">
        <v>47118</v>
      </c>
      <c r="M19826">
        <v>5</v>
      </c>
    </row>
    <row r="19827" spans="1:13" x14ac:dyDescent="0.25">
      <c r="A19827" s="21" t="str">
        <f t="shared" si="309"/>
        <v>MOW H2C MEEIA_2029</v>
      </c>
      <c r="B19827" t="s">
        <v>130</v>
      </c>
      <c r="C19827" t="s">
        <v>198</v>
      </c>
      <c r="D19827" t="s">
        <v>19</v>
      </c>
      <c r="E19827" t="s">
        <v>29</v>
      </c>
      <c r="F19827" t="s">
        <v>31</v>
      </c>
      <c r="K19827">
        <v>0</v>
      </c>
      <c r="L19827" s="51">
        <v>47483</v>
      </c>
      <c r="M19827">
        <v>6</v>
      </c>
    </row>
    <row r="19828" spans="1:13" x14ac:dyDescent="0.25">
      <c r="A19828" s="21" t="str">
        <f t="shared" si="309"/>
        <v>MOW H2C MEEIA_2030</v>
      </c>
      <c r="B19828" t="s">
        <v>130</v>
      </c>
      <c r="C19828" t="s">
        <v>198</v>
      </c>
      <c r="D19828" t="s">
        <v>19</v>
      </c>
      <c r="E19828" t="s">
        <v>29</v>
      </c>
      <c r="F19828" t="s">
        <v>31</v>
      </c>
      <c r="K19828">
        <v>0</v>
      </c>
      <c r="L19828" s="51">
        <v>47848</v>
      </c>
      <c r="M19828">
        <v>7</v>
      </c>
    </row>
    <row r="19829" spans="1:13" x14ac:dyDescent="0.25">
      <c r="A19829" s="21" t="str">
        <f t="shared" si="309"/>
        <v>MOW H2C MEEIA_2031</v>
      </c>
      <c r="B19829" t="s">
        <v>130</v>
      </c>
      <c r="C19829" t="s">
        <v>198</v>
      </c>
      <c r="D19829" t="s">
        <v>19</v>
      </c>
      <c r="E19829" t="s">
        <v>29</v>
      </c>
      <c r="F19829" t="s">
        <v>31</v>
      </c>
      <c r="K19829">
        <v>0</v>
      </c>
      <c r="L19829" s="51">
        <v>48213</v>
      </c>
      <c r="M19829">
        <v>8</v>
      </c>
    </row>
    <row r="19830" spans="1:13" x14ac:dyDescent="0.25">
      <c r="A19830" s="21" t="str">
        <f t="shared" si="309"/>
        <v>MOW H2C MEEIA_2032</v>
      </c>
      <c r="B19830" t="s">
        <v>130</v>
      </c>
      <c r="C19830" t="s">
        <v>198</v>
      </c>
      <c r="D19830" t="s">
        <v>19</v>
      </c>
      <c r="E19830" t="s">
        <v>29</v>
      </c>
      <c r="F19830" t="s">
        <v>31</v>
      </c>
      <c r="K19830">
        <v>0</v>
      </c>
      <c r="L19830" s="51">
        <v>48579</v>
      </c>
      <c r="M19830">
        <v>9</v>
      </c>
    </row>
    <row r="19831" spans="1:13" x14ac:dyDescent="0.25">
      <c r="A19831" s="21" t="str">
        <f t="shared" si="309"/>
        <v>MOW H2C MEEIA_2033</v>
      </c>
      <c r="B19831" t="s">
        <v>130</v>
      </c>
      <c r="C19831" t="s">
        <v>198</v>
      </c>
      <c r="D19831" t="s">
        <v>19</v>
      </c>
      <c r="E19831" t="s">
        <v>29</v>
      </c>
      <c r="F19831" t="s">
        <v>31</v>
      </c>
      <c r="K19831">
        <v>0</v>
      </c>
      <c r="L19831" s="51">
        <v>48944</v>
      </c>
      <c r="M19831">
        <v>10</v>
      </c>
    </row>
    <row r="19832" spans="1:13" x14ac:dyDescent="0.25">
      <c r="A19832" s="21" t="str">
        <f t="shared" si="309"/>
        <v>MOW H2C MEEIA_2034</v>
      </c>
      <c r="B19832" t="s">
        <v>130</v>
      </c>
      <c r="C19832" t="s">
        <v>198</v>
      </c>
      <c r="D19832" t="s">
        <v>19</v>
      </c>
      <c r="E19832" t="s">
        <v>29</v>
      </c>
      <c r="F19832" t="s">
        <v>31</v>
      </c>
      <c r="K19832">
        <v>0</v>
      </c>
      <c r="L19832" s="51">
        <v>49309</v>
      </c>
      <c r="M19832">
        <v>11</v>
      </c>
    </row>
    <row r="19833" spans="1:13" x14ac:dyDescent="0.25">
      <c r="A19833" s="21" t="str">
        <f t="shared" si="309"/>
        <v>MOW H2C MEEIA_2035</v>
      </c>
      <c r="B19833" t="s">
        <v>130</v>
      </c>
      <c r="C19833" t="s">
        <v>198</v>
      </c>
      <c r="D19833" t="s">
        <v>19</v>
      </c>
      <c r="E19833" t="s">
        <v>29</v>
      </c>
      <c r="F19833" t="s">
        <v>31</v>
      </c>
      <c r="K19833">
        <v>0</v>
      </c>
      <c r="L19833" s="51">
        <v>49674</v>
      </c>
      <c r="M19833">
        <v>12</v>
      </c>
    </row>
    <row r="19834" spans="1:13" x14ac:dyDescent="0.25">
      <c r="A19834" s="21" t="str">
        <f t="shared" si="309"/>
        <v>MOW H2C MEEIA_2036</v>
      </c>
      <c r="B19834" t="s">
        <v>130</v>
      </c>
      <c r="C19834" t="s">
        <v>198</v>
      </c>
      <c r="D19834" t="s">
        <v>19</v>
      </c>
      <c r="E19834" t="s">
        <v>29</v>
      </c>
      <c r="F19834" t="s">
        <v>31</v>
      </c>
      <c r="K19834">
        <v>0</v>
      </c>
      <c r="L19834" s="51">
        <v>50040</v>
      </c>
      <c r="M19834">
        <v>13</v>
      </c>
    </row>
    <row r="19835" spans="1:13" x14ac:dyDescent="0.25">
      <c r="A19835" s="21" t="str">
        <f t="shared" si="309"/>
        <v>MOW H2C MEEIA_2037</v>
      </c>
      <c r="B19835" t="s">
        <v>130</v>
      </c>
      <c r="C19835" t="s">
        <v>198</v>
      </c>
      <c r="D19835" t="s">
        <v>19</v>
      </c>
      <c r="E19835" t="s">
        <v>29</v>
      </c>
      <c r="F19835" t="s">
        <v>31</v>
      </c>
      <c r="K19835">
        <v>0</v>
      </c>
      <c r="L19835" s="51">
        <v>50405</v>
      </c>
      <c r="M19835">
        <v>14</v>
      </c>
    </row>
    <row r="19836" spans="1:13" x14ac:dyDescent="0.25">
      <c r="A19836" s="21" t="str">
        <f t="shared" si="309"/>
        <v>MOW H2C MEEIA_2038</v>
      </c>
      <c r="B19836" t="s">
        <v>130</v>
      </c>
      <c r="C19836" t="s">
        <v>198</v>
      </c>
      <c r="D19836" t="s">
        <v>19</v>
      </c>
      <c r="E19836" t="s">
        <v>29</v>
      </c>
      <c r="F19836" t="s">
        <v>31</v>
      </c>
      <c r="K19836">
        <v>0</v>
      </c>
      <c r="L19836" s="51">
        <v>50770</v>
      </c>
      <c r="M19836">
        <v>15</v>
      </c>
    </row>
    <row r="19837" spans="1:13" x14ac:dyDescent="0.25">
      <c r="A19837" s="21" t="str">
        <f t="shared" si="309"/>
        <v>MOW H2C MEEIA_2039</v>
      </c>
      <c r="B19837" t="s">
        <v>130</v>
      </c>
      <c r="C19837" t="s">
        <v>198</v>
      </c>
      <c r="D19837" t="s">
        <v>19</v>
      </c>
      <c r="E19837" t="s">
        <v>29</v>
      </c>
      <c r="F19837" t="s">
        <v>31</v>
      </c>
      <c r="K19837">
        <v>0</v>
      </c>
      <c r="L19837" s="51">
        <v>51135</v>
      </c>
      <c r="M19837">
        <v>16</v>
      </c>
    </row>
    <row r="19838" spans="1:13" x14ac:dyDescent="0.25">
      <c r="A19838" s="21" t="str">
        <f t="shared" si="309"/>
        <v>MOW H2C MEEIA_2040</v>
      </c>
      <c r="B19838" t="s">
        <v>130</v>
      </c>
      <c r="C19838" t="s">
        <v>198</v>
      </c>
      <c r="D19838" t="s">
        <v>19</v>
      </c>
      <c r="E19838" t="s">
        <v>29</v>
      </c>
      <c r="F19838" t="s">
        <v>31</v>
      </c>
      <c r="K19838">
        <v>0</v>
      </c>
      <c r="L19838" s="51">
        <v>51501</v>
      </c>
      <c r="M19838">
        <v>17</v>
      </c>
    </row>
    <row r="19839" spans="1:13" x14ac:dyDescent="0.25">
      <c r="A19839" s="21" t="str">
        <f t="shared" si="309"/>
        <v>MOW H2C MEEIA_2041</v>
      </c>
      <c r="B19839" t="s">
        <v>130</v>
      </c>
      <c r="C19839" t="s">
        <v>198</v>
      </c>
      <c r="D19839" t="s">
        <v>19</v>
      </c>
      <c r="E19839" t="s">
        <v>29</v>
      </c>
      <c r="F19839" t="s">
        <v>31</v>
      </c>
      <c r="K19839">
        <v>0</v>
      </c>
      <c r="L19839" s="51">
        <v>51866</v>
      </c>
      <c r="M19839">
        <v>18</v>
      </c>
    </row>
    <row r="19840" spans="1:13" x14ac:dyDescent="0.25">
      <c r="A19840" s="21" t="str">
        <f t="shared" si="309"/>
        <v>MOW H2C MEEIA_2042</v>
      </c>
      <c r="B19840" t="s">
        <v>130</v>
      </c>
      <c r="C19840" t="s">
        <v>198</v>
      </c>
      <c r="D19840" t="s">
        <v>19</v>
      </c>
      <c r="E19840" t="s">
        <v>29</v>
      </c>
      <c r="F19840" t="s">
        <v>31</v>
      </c>
      <c r="K19840">
        <v>0</v>
      </c>
      <c r="L19840" s="51">
        <v>52231</v>
      </c>
      <c r="M19840">
        <v>19</v>
      </c>
    </row>
    <row r="19841" spans="1:14" x14ac:dyDescent="0.25">
      <c r="A19841" s="21" t="str">
        <f t="shared" si="309"/>
        <v>MOW H2C MEEIA_2043</v>
      </c>
      <c r="B19841" t="s">
        <v>130</v>
      </c>
      <c r="C19841" t="s">
        <v>198</v>
      </c>
      <c r="D19841" t="s">
        <v>19</v>
      </c>
      <c r="E19841" t="s">
        <v>29</v>
      </c>
      <c r="F19841" t="s">
        <v>31</v>
      </c>
      <c r="K19841">
        <v>0</v>
      </c>
      <c r="L19841" s="51">
        <v>52596</v>
      </c>
      <c r="M19841">
        <v>20</v>
      </c>
    </row>
    <row r="19842" spans="1:14" x14ac:dyDescent="0.25">
      <c r="A19842" s="21" t="str">
        <f t="shared" ref="A19842:A19905" si="310">B19842&amp;" "&amp;D19842&amp;" "&amp;C19842&amp;"_"&amp;YEAR(L19842)</f>
        <v>MOW H2C MEEIA_2024</v>
      </c>
      <c r="B19842" t="s">
        <v>130</v>
      </c>
      <c r="C19842" t="s">
        <v>198</v>
      </c>
      <c r="D19842" t="s">
        <v>19</v>
      </c>
      <c r="E19842" t="s">
        <v>5</v>
      </c>
      <c r="F19842" t="s">
        <v>4</v>
      </c>
      <c r="G19842">
        <v>0</v>
      </c>
      <c r="H19842">
        <v>0</v>
      </c>
      <c r="I19842">
        <v>0</v>
      </c>
      <c r="J19842">
        <v>0</v>
      </c>
      <c r="L19842" s="51">
        <v>45657</v>
      </c>
      <c r="M19842">
        <v>1</v>
      </c>
      <c r="N19842">
        <v>0</v>
      </c>
    </row>
    <row r="19843" spans="1:14" x14ac:dyDescent="0.25">
      <c r="A19843" s="21" t="str">
        <f t="shared" si="310"/>
        <v>MOW H2C MEEIA_2025</v>
      </c>
      <c r="B19843" t="s">
        <v>130</v>
      </c>
      <c r="C19843" t="s">
        <v>198</v>
      </c>
      <c r="D19843" t="s">
        <v>19</v>
      </c>
      <c r="E19843" t="s">
        <v>5</v>
      </c>
      <c r="F19843" t="s">
        <v>4</v>
      </c>
      <c r="G19843">
        <v>0</v>
      </c>
      <c r="H19843">
        <v>0</v>
      </c>
      <c r="I19843">
        <v>59.55</v>
      </c>
      <c r="J19843">
        <v>0</v>
      </c>
      <c r="L19843" s="51">
        <v>46022</v>
      </c>
      <c r="M19843">
        <v>2</v>
      </c>
      <c r="N19843">
        <v>0</v>
      </c>
    </row>
    <row r="19844" spans="1:14" x14ac:dyDescent="0.25">
      <c r="A19844" s="21" t="str">
        <f t="shared" si="310"/>
        <v>MOW H2C MEEIA_2026</v>
      </c>
      <c r="B19844" t="s">
        <v>130</v>
      </c>
      <c r="C19844" t="s">
        <v>198</v>
      </c>
      <c r="D19844" t="s">
        <v>19</v>
      </c>
      <c r="E19844" t="s">
        <v>5</v>
      </c>
      <c r="F19844" t="s">
        <v>4</v>
      </c>
      <c r="G19844">
        <v>0</v>
      </c>
      <c r="H19844">
        <v>0</v>
      </c>
      <c r="I19844">
        <v>2263.2808</v>
      </c>
      <c r="J19844">
        <v>0</v>
      </c>
      <c r="L19844" s="51">
        <v>46387</v>
      </c>
      <c r="M19844">
        <v>3</v>
      </c>
      <c r="N19844">
        <v>0</v>
      </c>
    </row>
    <row r="19845" spans="1:14" x14ac:dyDescent="0.25">
      <c r="A19845" s="21" t="str">
        <f t="shared" si="310"/>
        <v>MOW H2C MEEIA_2027</v>
      </c>
      <c r="B19845" t="s">
        <v>130</v>
      </c>
      <c r="C19845" t="s">
        <v>198</v>
      </c>
      <c r="D19845" t="s">
        <v>19</v>
      </c>
      <c r="E19845" t="s">
        <v>5</v>
      </c>
      <c r="F19845" t="s">
        <v>4</v>
      </c>
      <c r="G19845">
        <v>0</v>
      </c>
      <c r="H19845">
        <v>11724.558999999999</v>
      </c>
      <c r="I19845">
        <v>40529.315999999999</v>
      </c>
      <c r="J19845">
        <v>0</v>
      </c>
      <c r="L19845" s="51">
        <v>46752</v>
      </c>
      <c r="M19845">
        <v>4</v>
      </c>
      <c r="N19845">
        <v>-13238.799000000001</v>
      </c>
    </row>
    <row r="19846" spans="1:14" x14ac:dyDescent="0.25">
      <c r="A19846" s="21" t="str">
        <f t="shared" si="310"/>
        <v>MOW H2C MEEIA_2028</v>
      </c>
      <c r="B19846" t="s">
        <v>130</v>
      </c>
      <c r="C19846" t="s">
        <v>198</v>
      </c>
      <c r="D19846" t="s">
        <v>19</v>
      </c>
      <c r="E19846" t="s">
        <v>5</v>
      </c>
      <c r="F19846" t="s">
        <v>4</v>
      </c>
      <c r="G19846">
        <v>0</v>
      </c>
      <c r="H19846">
        <v>11829.781000000001</v>
      </c>
      <c r="I19846">
        <v>38907.82</v>
      </c>
      <c r="J19846">
        <v>0</v>
      </c>
      <c r="L19846" s="51">
        <v>47118</v>
      </c>
      <c r="M19846">
        <v>5</v>
      </c>
      <c r="N19846">
        <v>-13530.947</v>
      </c>
    </row>
    <row r="19847" spans="1:14" x14ac:dyDescent="0.25">
      <c r="A19847" s="21" t="str">
        <f t="shared" si="310"/>
        <v>MOW H2C MEEIA_2029</v>
      </c>
      <c r="B19847" t="s">
        <v>130</v>
      </c>
      <c r="C19847" t="s">
        <v>198</v>
      </c>
      <c r="D19847" t="s">
        <v>19</v>
      </c>
      <c r="E19847" t="s">
        <v>5</v>
      </c>
      <c r="F19847" t="s">
        <v>4</v>
      </c>
      <c r="G19847">
        <v>0</v>
      </c>
      <c r="H19847">
        <v>19308.782999999999</v>
      </c>
      <c r="I19847">
        <v>106801.71</v>
      </c>
      <c r="J19847">
        <v>0</v>
      </c>
      <c r="L19847" s="51">
        <v>47483</v>
      </c>
      <c r="M19847">
        <v>6</v>
      </c>
      <c r="N19847">
        <v>-5790.0614999999998</v>
      </c>
    </row>
    <row r="19848" spans="1:14" x14ac:dyDescent="0.25">
      <c r="A19848" s="21" t="str">
        <f t="shared" si="310"/>
        <v>MOW H2C MEEIA_2030</v>
      </c>
      <c r="B19848" t="s">
        <v>130</v>
      </c>
      <c r="C19848" t="s">
        <v>198</v>
      </c>
      <c r="D19848" t="s">
        <v>19</v>
      </c>
      <c r="E19848" t="s">
        <v>5</v>
      </c>
      <c r="F19848" t="s">
        <v>4</v>
      </c>
      <c r="G19848">
        <v>0</v>
      </c>
      <c r="H19848">
        <v>60988.938000000002</v>
      </c>
      <c r="I19848">
        <v>155390.25</v>
      </c>
      <c r="J19848">
        <v>0</v>
      </c>
      <c r="L19848" s="51">
        <v>47848</v>
      </c>
      <c r="M19848">
        <v>7</v>
      </c>
      <c r="N19848">
        <v>36009.754000000001</v>
      </c>
    </row>
    <row r="19849" spans="1:14" x14ac:dyDescent="0.25">
      <c r="A19849" s="21" t="str">
        <f t="shared" si="310"/>
        <v>MOW H2C MEEIA_2031</v>
      </c>
      <c r="B19849" t="s">
        <v>130</v>
      </c>
      <c r="C19849" t="s">
        <v>198</v>
      </c>
      <c r="D19849" t="s">
        <v>19</v>
      </c>
      <c r="E19849" t="s">
        <v>5</v>
      </c>
      <c r="F19849" t="s">
        <v>4</v>
      </c>
      <c r="G19849">
        <v>0</v>
      </c>
      <c r="H19849">
        <v>99191.445000000007</v>
      </c>
      <c r="I19849">
        <v>208234.16</v>
      </c>
      <c r="J19849">
        <v>0</v>
      </c>
      <c r="L19849" s="51">
        <v>48213</v>
      </c>
      <c r="M19849">
        <v>8</v>
      </c>
      <c r="N19849">
        <v>60282.535000000003</v>
      </c>
    </row>
    <row r="19850" spans="1:14" x14ac:dyDescent="0.25">
      <c r="A19850" s="21" t="str">
        <f t="shared" si="310"/>
        <v>MOW H2C MEEIA_2032</v>
      </c>
      <c r="B19850" t="s">
        <v>130</v>
      </c>
      <c r="C19850" t="s">
        <v>198</v>
      </c>
      <c r="D19850" t="s">
        <v>19</v>
      </c>
      <c r="E19850" t="s">
        <v>5</v>
      </c>
      <c r="F19850" t="s">
        <v>4</v>
      </c>
      <c r="G19850">
        <v>0</v>
      </c>
      <c r="H19850">
        <v>105042.625</v>
      </c>
      <c r="I19850">
        <v>262959.84000000003</v>
      </c>
      <c r="J19850">
        <v>0</v>
      </c>
      <c r="L19850" s="51">
        <v>48579</v>
      </c>
      <c r="M19850">
        <v>9</v>
      </c>
      <c r="N19850">
        <v>17730.879000000001</v>
      </c>
    </row>
    <row r="19851" spans="1:14" x14ac:dyDescent="0.25">
      <c r="A19851" s="21" t="str">
        <f t="shared" si="310"/>
        <v>MOW H2C MEEIA_2033</v>
      </c>
      <c r="B19851" t="s">
        <v>130</v>
      </c>
      <c r="C19851" t="s">
        <v>198</v>
      </c>
      <c r="D19851" t="s">
        <v>19</v>
      </c>
      <c r="E19851" t="s">
        <v>5</v>
      </c>
      <c r="F19851" t="s">
        <v>4</v>
      </c>
      <c r="G19851">
        <v>0</v>
      </c>
      <c r="H19851">
        <v>121865.29</v>
      </c>
      <c r="I19851">
        <v>314396.09999999998</v>
      </c>
      <c r="J19851">
        <v>0</v>
      </c>
      <c r="L19851" s="51">
        <v>48944</v>
      </c>
      <c r="M19851">
        <v>10</v>
      </c>
      <c r="N19851">
        <v>-14290.162</v>
      </c>
    </row>
    <row r="19852" spans="1:14" x14ac:dyDescent="0.25">
      <c r="A19852" s="21" t="str">
        <f t="shared" si="310"/>
        <v>MOW H2C MEEIA_2034</v>
      </c>
      <c r="B19852" t="s">
        <v>130</v>
      </c>
      <c r="C19852" t="s">
        <v>198</v>
      </c>
      <c r="D19852" t="s">
        <v>19</v>
      </c>
      <c r="E19852" t="s">
        <v>5</v>
      </c>
      <c r="F19852" t="s">
        <v>4</v>
      </c>
      <c r="G19852">
        <v>0</v>
      </c>
      <c r="H19852">
        <v>135725.5</v>
      </c>
      <c r="I19852">
        <v>365524.34</v>
      </c>
      <c r="J19852">
        <v>0</v>
      </c>
      <c r="L19852" s="51">
        <v>49309</v>
      </c>
      <c r="M19852">
        <v>11</v>
      </c>
      <c r="N19852">
        <v>-49384.74</v>
      </c>
    </row>
    <row r="19853" spans="1:14" x14ac:dyDescent="0.25">
      <c r="A19853" s="21" t="str">
        <f t="shared" si="310"/>
        <v>MOW H2C MEEIA_2035</v>
      </c>
      <c r="B19853" t="s">
        <v>130</v>
      </c>
      <c r="C19853" t="s">
        <v>198</v>
      </c>
      <c r="D19853" t="s">
        <v>19</v>
      </c>
      <c r="E19853" t="s">
        <v>5</v>
      </c>
      <c r="F19853" t="s">
        <v>4</v>
      </c>
      <c r="G19853">
        <v>0</v>
      </c>
      <c r="H19853">
        <v>149887.32999999999</v>
      </c>
      <c r="I19853">
        <v>415825.62</v>
      </c>
      <c r="J19853">
        <v>0</v>
      </c>
      <c r="L19853" s="51">
        <v>49674</v>
      </c>
      <c r="M19853">
        <v>12</v>
      </c>
      <c r="N19853">
        <v>-72843.304999999993</v>
      </c>
    </row>
    <row r="19854" spans="1:14" x14ac:dyDescent="0.25">
      <c r="A19854" s="21" t="str">
        <f t="shared" si="310"/>
        <v>MOW H2C MEEIA_2036</v>
      </c>
      <c r="B19854" t="s">
        <v>130</v>
      </c>
      <c r="C19854" t="s">
        <v>198</v>
      </c>
      <c r="D19854" t="s">
        <v>19</v>
      </c>
      <c r="E19854" t="s">
        <v>5</v>
      </c>
      <c r="F19854" t="s">
        <v>4</v>
      </c>
      <c r="G19854">
        <v>0</v>
      </c>
      <c r="H19854">
        <v>165615.1</v>
      </c>
      <c r="I19854">
        <v>402366.94</v>
      </c>
      <c r="J19854">
        <v>0</v>
      </c>
      <c r="L19854" s="51">
        <v>50040</v>
      </c>
      <c r="M19854">
        <v>13</v>
      </c>
      <c r="N19854">
        <v>-61486.07</v>
      </c>
    </row>
    <row r="19855" spans="1:14" x14ac:dyDescent="0.25">
      <c r="A19855" s="21" t="str">
        <f t="shared" si="310"/>
        <v>MOW H2C MEEIA_2037</v>
      </c>
      <c r="B19855" t="s">
        <v>130</v>
      </c>
      <c r="C19855" t="s">
        <v>198</v>
      </c>
      <c r="D19855" t="s">
        <v>19</v>
      </c>
      <c r="E19855" t="s">
        <v>5</v>
      </c>
      <c r="F19855" t="s">
        <v>4</v>
      </c>
      <c r="G19855">
        <v>0</v>
      </c>
      <c r="H19855">
        <v>177094.75</v>
      </c>
      <c r="I19855">
        <v>387792.97</v>
      </c>
      <c r="J19855">
        <v>0</v>
      </c>
      <c r="L19855" s="51">
        <v>50405</v>
      </c>
      <c r="M19855">
        <v>14</v>
      </c>
      <c r="N19855">
        <v>-32472.99</v>
      </c>
    </row>
    <row r="19856" spans="1:14" x14ac:dyDescent="0.25">
      <c r="A19856" s="21" t="str">
        <f t="shared" si="310"/>
        <v>MOW H2C MEEIA_2038</v>
      </c>
      <c r="B19856" t="s">
        <v>130</v>
      </c>
      <c r="C19856" t="s">
        <v>198</v>
      </c>
      <c r="D19856" t="s">
        <v>19</v>
      </c>
      <c r="E19856" t="s">
        <v>5</v>
      </c>
      <c r="F19856" t="s">
        <v>4</v>
      </c>
      <c r="G19856">
        <v>0</v>
      </c>
      <c r="H19856">
        <v>190323.9</v>
      </c>
      <c r="I19856">
        <v>376718.6</v>
      </c>
      <c r="J19856">
        <v>0</v>
      </c>
      <c r="L19856" s="51">
        <v>50770</v>
      </c>
      <c r="M19856">
        <v>15</v>
      </c>
      <c r="N19856">
        <v>-11983.203</v>
      </c>
    </row>
    <row r="19857" spans="1:14" x14ac:dyDescent="0.25">
      <c r="A19857" s="21" t="str">
        <f t="shared" si="310"/>
        <v>MOW H2C MEEIA_2039</v>
      </c>
      <c r="B19857" t="s">
        <v>130</v>
      </c>
      <c r="C19857" t="s">
        <v>198</v>
      </c>
      <c r="D19857" t="s">
        <v>19</v>
      </c>
      <c r="E19857" t="s">
        <v>5</v>
      </c>
      <c r="F19857" t="s">
        <v>4</v>
      </c>
      <c r="G19857">
        <v>0</v>
      </c>
      <c r="H19857">
        <v>234941.7</v>
      </c>
      <c r="I19857">
        <v>439386.72</v>
      </c>
      <c r="J19857">
        <v>0</v>
      </c>
      <c r="L19857" s="51">
        <v>51135</v>
      </c>
      <c r="M19857">
        <v>16</v>
      </c>
      <c r="N19857">
        <v>35315.934000000001</v>
      </c>
    </row>
    <row r="19858" spans="1:14" x14ac:dyDescent="0.25">
      <c r="A19858" s="21" t="str">
        <f t="shared" si="310"/>
        <v>MOW H2C MEEIA_2040</v>
      </c>
      <c r="B19858" t="s">
        <v>130</v>
      </c>
      <c r="C19858" t="s">
        <v>198</v>
      </c>
      <c r="D19858" t="s">
        <v>19</v>
      </c>
      <c r="E19858" t="s">
        <v>5</v>
      </c>
      <c r="F19858" t="s">
        <v>4</v>
      </c>
      <c r="G19858">
        <v>0</v>
      </c>
      <c r="H19858">
        <v>267213.09999999998</v>
      </c>
      <c r="I19858">
        <v>430966.03</v>
      </c>
      <c r="J19858">
        <v>0</v>
      </c>
      <c r="L19858" s="51">
        <v>51501</v>
      </c>
      <c r="M19858">
        <v>17</v>
      </c>
      <c r="N19858">
        <v>83565.483999999997</v>
      </c>
    </row>
    <row r="19859" spans="1:14" x14ac:dyDescent="0.25">
      <c r="A19859" s="21" t="str">
        <f t="shared" si="310"/>
        <v>MOW H2C MEEIA_2041</v>
      </c>
      <c r="B19859" t="s">
        <v>130</v>
      </c>
      <c r="C19859" t="s">
        <v>198</v>
      </c>
      <c r="D19859" t="s">
        <v>19</v>
      </c>
      <c r="E19859" t="s">
        <v>5</v>
      </c>
      <c r="F19859" t="s">
        <v>4</v>
      </c>
      <c r="G19859">
        <v>0</v>
      </c>
      <c r="H19859">
        <v>287754.40000000002</v>
      </c>
      <c r="I19859">
        <v>420818.75</v>
      </c>
      <c r="J19859">
        <v>0</v>
      </c>
      <c r="L19859" s="51">
        <v>51866</v>
      </c>
      <c r="M19859">
        <v>18</v>
      </c>
      <c r="N19859">
        <v>149409.95000000001</v>
      </c>
    </row>
    <row r="19860" spans="1:14" x14ac:dyDescent="0.25">
      <c r="A19860" s="21" t="str">
        <f t="shared" si="310"/>
        <v>MOW H2C MEEIA_2042</v>
      </c>
      <c r="B19860" t="s">
        <v>130</v>
      </c>
      <c r="C19860" t="s">
        <v>198</v>
      </c>
      <c r="D19860" t="s">
        <v>19</v>
      </c>
      <c r="E19860" t="s">
        <v>5</v>
      </c>
      <c r="F19860" t="s">
        <v>4</v>
      </c>
      <c r="G19860">
        <v>0</v>
      </c>
      <c r="H19860">
        <v>301955.65999999997</v>
      </c>
      <c r="I19860">
        <v>483232.25</v>
      </c>
      <c r="J19860">
        <v>0</v>
      </c>
      <c r="L19860" s="51">
        <v>52231</v>
      </c>
      <c r="M19860">
        <v>19</v>
      </c>
      <c r="N19860">
        <v>159575.72</v>
      </c>
    </row>
    <row r="19861" spans="1:14" x14ac:dyDescent="0.25">
      <c r="A19861" s="21" t="str">
        <f t="shared" si="310"/>
        <v>MOW H2C MEEIA_2043</v>
      </c>
      <c r="B19861" t="s">
        <v>130</v>
      </c>
      <c r="C19861" t="s">
        <v>198</v>
      </c>
      <c r="D19861" t="s">
        <v>19</v>
      </c>
      <c r="E19861" t="s">
        <v>5</v>
      </c>
      <c r="F19861" t="s">
        <v>4</v>
      </c>
      <c r="G19861">
        <v>0</v>
      </c>
      <c r="H19861">
        <v>312354.28000000003</v>
      </c>
      <c r="I19861">
        <v>472011.66</v>
      </c>
      <c r="J19861">
        <v>0</v>
      </c>
      <c r="L19861" s="51">
        <v>52596</v>
      </c>
      <c r="M19861">
        <v>20</v>
      </c>
      <c r="N19861">
        <v>207753.83</v>
      </c>
    </row>
    <row r="19862" spans="1:14" x14ac:dyDescent="0.25">
      <c r="A19862" s="21" t="str">
        <f t="shared" si="310"/>
        <v>MOW H2C MEEIA_2024</v>
      </c>
      <c r="B19862" t="s">
        <v>130</v>
      </c>
      <c r="C19862" t="s">
        <v>198</v>
      </c>
      <c r="D19862" t="s">
        <v>19</v>
      </c>
      <c r="E19862" t="s">
        <v>5</v>
      </c>
      <c r="F19862" t="s">
        <v>32</v>
      </c>
      <c r="G19862">
        <v>235794.66</v>
      </c>
      <c r="H19862">
        <v>103764.84</v>
      </c>
      <c r="I19862">
        <v>15499.482</v>
      </c>
      <c r="J19862">
        <v>0</v>
      </c>
      <c r="L19862" s="51">
        <v>45657</v>
      </c>
      <c r="M19862">
        <v>1</v>
      </c>
      <c r="N19862">
        <v>108640.664</v>
      </c>
    </row>
    <row r="19863" spans="1:14" x14ac:dyDescent="0.25">
      <c r="A19863" s="21" t="str">
        <f t="shared" si="310"/>
        <v>MOW H2C MEEIA_2025</v>
      </c>
      <c r="B19863" t="s">
        <v>130</v>
      </c>
      <c r="C19863" t="s">
        <v>198</v>
      </c>
      <c r="D19863" t="s">
        <v>19</v>
      </c>
      <c r="E19863" t="s">
        <v>5</v>
      </c>
      <c r="F19863" t="s">
        <v>32</v>
      </c>
      <c r="G19863">
        <v>271926.44</v>
      </c>
      <c r="H19863">
        <v>115158.9</v>
      </c>
      <c r="I19863">
        <v>44350.58</v>
      </c>
      <c r="J19863">
        <v>0</v>
      </c>
      <c r="L19863" s="51">
        <v>46022</v>
      </c>
      <c r="M19863">
        <v>2</v>
      </c>
      <c r="N19863">
        <v>107832.586</v>
      </c>
    </row>
    <row r="19864" spans="1:14" x14ac:dyDescent="0.25">
      <c r="A19864" s="21" t="str">
        <f t="shared" si="310"/>
        <v>MOW H2C MEEIA_2026</v>
      </c>
      <c r="B19864" t="s">
        <v>130</v>
      </c>
      <c r="C19864" t="s">
        <v>198</v>
      </c>
      <c r="D19864" t="s">
        <v>19</v>
      </c>
      <c r="E19864" t="s">
        <v>5</v>
      </c>
      <c r="F19864" t="s">
        <v>32</v>
      </c>
      <c r="G19864">
        <v>309101.40000000002</v>
      </c>
      <c r="H19864">
        <v>134619.66</v>
      </c>
      <c r="I19864">
        <v>50392.633000000002</v>
      </c>
      <c r="J19864">
        <v>0</v>
      </c>
      <c r="L19864" s="51">
        <v>46387</v>
      </c>
      <c r="M19864">
        <v>3</v>
      </c>
      <c r="N19864">
        <v>112446.914</v>
      </c>
    </row>
    <row r="19865" spans="1:14" x14ac:dyDescent="0.25">
      <c r="A19865" s="21" t="str">
        <f t="shared" si="310"/>
        <v>MOW H2C MEEIA_2027</v>
      </c>
      <c r="B19865" t="s">
        <v>130</v>
      </c>
      <c r="C19865" t="s">
        <v>198</v>
      </c>
      <c r="D19865" t="s">
        <v>19</v>
      </c>
      <c r="E19865" t="s">
        <v>5</v>
      </c>
      <c r="F19865" t="s">
        <v>32</v>
      </c>
      <c r="G19865">
        <v>342404.75</v>
      </c>
      <c r="H19865">
        <v>149456.6</v>
      </c>
      <c r="I19865">
        <v>55297.483999999997</v>
      </c>
      <c r="J19865">
        <v>0</v>
      </c>
      <c r="L19865" s="51">
        <v>46752</v>
      </c>
      <c r="M19865">
        <v>4</v>
      </c>
      <c r="N19865">
        <v>112870.30499999999</v>
      </c>
    </row>
    <row r="19866" spans="1:14" x14ac:dyDescent="0.25">
      <c r="A19866" s="21" t="str">
        <f t="shared" si="310"/>
        <v>MOW H2C MEEIA_2028</v>
      </c>
      <c r="B19866" t="s">
        <v>130</v>
      </c>
      <c r="C19866" t="s">
        <v>198</v>
      </c>
      <c r="D19866" t="s">
        <v>19</v>
      </c>
      <c r="E19866" t="s">
        <v>5</v>
      </c>
      <c r="F19866" t="s">
        <v>32</v>
      </c>
      <c r="G19866">
        <v>352568.2</v>
      </c>
      <c r="H19866">
        <v>157993.98000000001</v>
      </c>
      <c r="I19866">
        <v>57606.995999999999</v>
      </c>
      <c r="J19866">
        <v>0</v>
      </c>
      <c r="L19866" s="51">
        <v>47118</v>
      </c>
      <c r="M19866">
        <v>5</v>
      </c>
      <c r="N19866">
        <v>117907.27</v>
      </c>
    </row>
    <row r="19867" spans="1:14" x14ac:dyDescent="0.25">
      <c r="A19867" s="21" t="str">
        <f t="shared" si="310"/>
        <v>MOW H2C MEEIA_2029</v>
      </c>
      <c r="B19867" t="s">
        <v>130</v>
      </c>
      <c r="C19867" t="s">
        <v>198</v>
      </c>
      <c r="D19867" t="s">
        <v>19</v>
      </c>
      <c r="E19867" t="s">
        <v>5</v>
      </c>
      <c r="F19867" t="s">
        <v>32</v>
      </c>
      <c r="G19867">
        <v>361957.4</v>
      </c>
      <c r="H19867">
        <v>168259.31</v>
      </c>
      <c r="I19867">
        <v>31317.063999999998</v>
      </c>
      <c r="J19867">
        <v>0</v>
      </c>
      <c r="L19867" s="51">
        <v>47483</v>
      </c>
      <c r="M19867">
        <v>6</v>
      </c>
      <c r="N19867">
        <v>128005.43</v>
      </c>
    </row>
    <row r="19868" spans="1:14" x14ac:dyDescent="0.25">
      <c r="A19868" s="21" t="str">
        <f t="shared" si="310"/>
        <v>MOW H2C MEEIA_2030</v>
      </c>
      <c r="B19868" t="s">
        <v>130</v>
      </c>
      <c r="C19868" t="s">
        <v>198</v>
      </c>
      <c r="D19868" t="s">
        <v>19</v>
      </c>
      <c r="E19868" t="s">
        <v>5</v>
      </c>
      <c r="F19868" t="s">
        <v>32</v>
      </c>
      <c r="G19868">
        <v>372655</v>
      </c>
      <c r="H19868">
        <v>176909.25</v>
      </c>
      <c r="I19868">
        <v>36322.938000000002</v>
      </c>
      <c r="J19868">
        <v>0</v>
      </c>
      <c r="L19868" s="51">
        <v>47848</v>
      </c>
      <c r="M19868">
        <v>7</v>
      </c>
      <c r="N19868">
        <v>139914.54999999999</v>
      </c>
    </row>
    <row r="19869" spans="1:14" x14ac:dyDescent="0.25">
      <c r="A19869" s="21" t="str">
        <f t="shared" si="310"/>
        <v>MOW H2C MEEIA_2031</v>
      </c>
      <c r="B19869" t="s">
        <v>130</v>
      </c>
      <c r="C19869" t="s">
        <v>198</v>
      </c>
      <c r="D19869" t="s">
        <v>19</v>
      </c>
      <c r="E19869" t="s">
        <v>5</v>
      </c>
      <c r="F19869" t="s">
        <v>32</v>
      </c>
      <c r="G19869">
        <v>375935.72</v>
      </c>
      <c r="H19869">
        <v>160093.95000000001</v>
      </c>
      <c r="I19869">
        <v>33260.61</v>
      </c>
      <c r="J19869">
        <v>27125.732</v>
      </c>
      <c r="L19869" s="51">
        <v>48213</v>
      </c>
      <c r="M19869">
        <v>8</v>
      </c>
      <c r="N19869">
        <v>145657.51999999999</v>
      </c>
    </row>
    <row r="19870" spans="1:14" x14ac:dyDescent="0.25">
      <c r="A19870" s="21" t="str">
        <f t="shared" si="310"/>
        <v>MOW H2C MEEIA_2032</v>
      </c>
      <c r="B19870" t="s">
        <v>130</v>
      </c>
      <c r="C19870" t="s">
        <v>198</v>
      </c>
      <c r="D19870" t="s">
        <v>19</v>
      </c>
      <c r="E19870" t="s">
        <v>5</v>
      </c>
      <c r="F19870" t="s">
        <v>32</v>
      </c>
      <c r="G19870">
        <v>386189.25</v>
      </c>
      <c r="H19870">
        <v>161540.10999999999</v>
      </c>
      <c r="I19870">
        <v>34244.18</v>
      </c>
      <c r="J19870">
        <v>0</v>
      </c>
      <c r="L19870" s="51">
        <v>48579</v>
      </c>
      <c r="M19870">
        <v>9</v>
      </c>
      <c r="N19870">
        <v>141095.35999999999</v>
      </c>
    </row>
    <row r="19871" spans="1:14" x14ac:dyDescent="0.25">
      <c r="A19871" s="21" t="str">
        <f t="shared" si="310"/>
        <v>MOW H2C MEEIA_2033</v>
      </c>
      <c r="B19871" t="s">
        <v>130</v>
      </c>
      <c r="C19871" t="s">
        <v>198</v>
      </c>
      <c r="D19871" t="s">
        <v>19</v>
      </c>
      <c r="E19871" t="s">
        <v>5</v>
      </c>
      <c r="F19871" t="s">
        <v>32</v>
      </c>
      <c r="G19871">
        <v>401142.28</v>
      </c>
      <c r="H19871">
        <v>154946.92000000001</v>
      </c>
      <c r="I19871">
        <v>36677.472999999998</v>
      </c>
      <c r="J19871">
        <v>0</v>
      </c>
      <c r="L19871" s="51">
        <v>48944</v>
      </c>
      <c r="M19871">
        <v>10</v>
      </c>
      <c r="N19871">
        <v>129107.92</v>
      </c>
    </row>
    <row r="19872" spans="1:14" x14ac:dyDescent="0.25">
      <c r="A19872" s="21" t="str">
        <f t="shared" si="310"/>
        <v>MOW H2C MEEIA_2034</v>
      </c>
      <c r="B19872" t="s">
        <v>130</v>
      </c>
      <c r="C19872" t="s">
        <v>198</v>
      </c>
      <c r="D19872" t="s">
        <v>19</v>
      </c>
      <c r="E19872" t="s">
        <v>5</v>
      </c>
      <c r="F19872" t="s">
        <v>32</v>
      </c>
      <c r="G19872">
        <v>415392.94</v>
      </c>
      <c r="H19872">
        <v>155567.03</v>
      </c>
      <c r="I19872">
        <v>38737.336000000003</v>
      </c>
      <c r="J19872">
        <v>0</v>
      </c>
      <c r="L19872" s="51">
        <v>49309</v>
      </c>
      <c r="M19872">
        <v>11</v>
      </c>
      <c r="N19872">
        <v>124018.92</v>
      </c>
    </row>
    <row r="19873" spans="1:14" x14ac:dyDescent="0.25">
      <c r="A19873" s="21" t="str">
        <f t="shared" si="310"/>
        <v>MOW H2C MEEIA_2035</v>
      </c>
      <c r="B19873" t="s">
        <v>130</v>
      </c>
      <c r="C19873" t="s">
        <v>198</v>
      </c>
      <c r="D19873" t="s">
        <v>19</v>
      </c>
      <c r="E19873" t="s">
        <v>5</v>
      </c>
      <c r="F19873" t="s">
        <v>32</v>
      </c>
      <c r="G19873">
        <v>431422.71999999997</v>
      </c>
      <c r="H19873">
        <v>155688.03</v>
      </c>
      <c r="I19873">
        <v>39778.46</v>
      </c>
      <c r="J19873">
        <v>0</v>
      </c>
      <c r="L19873" s="51">
        <v>49674</v>
      </c>
      <c r="M19873">
        <v>12</v>
      </c>
      <c r="N19873">
        <v>118979.414</v>
      </c>
    </row>
    <row r="19874" spans="1:14" x14ac:dyDescent="0.25">
      <c r="A19874" s="21" t="str">
        <f t="shared" si="310"/>
        <v>MOW H2C MEEIA_2036</v>
      </c>
      <c r="B19874" t="s">
        <v>130</v>
      </c>
      <c r="C19874" t="s">
        <v>198</v>
      </c>
      <c r="D19874" t="s">
        <v>19</v>
      </c>
      <c r="E19874" t="s">
        <v>5</v>
      </c>
      <c r="F19874" t="s">
        <v>32</v>
      </c>
      <c r="G19874">
        <v>448206.72</v>
      </c>
      <c r="H19874">
        <v>151744.9</v>
      </c>
      <c r="I19874">
        <v>42659.137000000002</v>
      </c>
      <c r="J19874">
        <v>0</v>
      </c>
      <c r="L19874" s="51">
        <v>50040</v>
      </c>
      <c r="M19874">
        <v>13</v>
      </c>
      <c r="N19874">
        <v>118163.16</v>
      </c>
    </row>
    <row r="19875" spans="1:14" x14ac:dyDescent="0.25">
      <c r="A19875" s="21" t="str">
        <f t="shared" si="310"/>
        <v>MOW H2C MEEIA_2037</v>
      </c>
      <c r="B19875" t="s">
        <v>130</v>
      </c>
      <c r="C19875" t="s">
        <v>198</v>
      </c>
      <c r="D19875" t="s">
        <v>19</v>
      </c>
      <c r="E19875" t="s">
        <v>5</v>
      </c>
      <c r="F19875" t="s">
        <v>32</v>
      </c>
      <c r="G19875">
        <v>463235.56</v>
      </c>
      <c r="H19875">
        <v>147958.6</v>
      </c>
      <c r="I19875">
        <v>44542.188000000002</v>
      </c>
      <c r="J19875">
        <v>0</v>
      </c>
      <c r="L19875" s="51">
        <v>50405</v>
      </c>
      <c r="M19875">
        <v>14</v>
      </c>
      <c r="N19875">
        <v>113308.76</v>
      </c>
    </row>
    <row r="19876" spans="1:14" x14ac:dyDescent="0.25">
      <c r="A19876" s="21" t="str">
        <f t="shared" si="310"/>
        <v>MOW H2C MEEIA_2038</v>
      </c>
      <c r="B19876" t="s">
        <v>130</v>
      </c>
      <c r="C19876" t="s">
        <v>198</v>
      </c>
      <c r="D19876" t="s">
        <v>19</v>
      </c>
      <c r="E19876" t="s">
        <v>5</v>
      </c>
      <c r="F19876" t="s">
        <v>32</v>
      </c>
      <c r="G19876">
        <v>479152.4</v>
      </c>
      <c r="H19876">
        <v>127544.59</v>
      </c>
      <c r="I19876">
        <v>45376.815999999999</v>
      </c>
      <c r="J19876">
        <v>0</v>
      </c>
      <c r="L19876" s="51">
        <v>50770</v>
      </c>
      <c r="M19876">
        <v>15</v>
      </c>
      <c r="N19876">
        <v>95076.14</v>
      </c>
    </row>
    <row r="19877" spans="1:14" x14ac:dyDescent="0.25">
      <c r="A19877" s="21" t="str">
        <f t="shared" si="310"/>
        <v>MOW H2C MEEIA_2039</v>
      </c>
      <c r="B19877" t="s">
        <v>130</v>
      </c>
      <c r="C19877" t="s">
        <v>198</v>
      </c>
      <c r="D19877" t="s">
        <v>19</v>
      </c>
      <c r="E19877" t="s">
        <v>5</v>
      </c>
      <c r="F19877" t="s">
        <v>32</v>
      </c>
      <c r="G19877">
        <v>500384.22</v>
      </c>
      <c r="H19877">
        <v>110891.72</v>
      </c>
      <c r="I19877">
        <v>48522.305</v>
      </c>
      <c r="J19877">
        <v>0</v>
      </c>
      <c r="L19877" s="51">
        <v>51135</v>
      </c>
      <c r="M19877">
        <v>16</v>
      </c>
      <c r="N19877">
        <v>71305.929999999993</v>
      </c>
    </row>
    <row r="19878" spans="1:14" x14ac:dyDescent="0.25">
      <c r="A19878" s="21" t="str">
        <f t="shared" si="310"/>
        <v>MOW H2C MEEIA_2040</v>
      </c>
      <c r="B19878" t="s">
        <v>130</v>
      </c>
      <c r="C19878" t="s">
        <v>198</v>
      </c>
      <c r="D19878" t="s">
        <v>19</v>
      </c>
      <c r="E19878" t="s">
        <v>5</v>
      </c>
      <c r="F19878" t="s">
        <v>32</v>
      </c>
      <c r="G19878">
        <v>514557.56</v>
      </c>
      <c r="H19878">
        <v>82090.850000000006</v>
      </c>
      <c r="I19878">
        <v>29763.83</v>
      </c>
      <c r="J19878">
        <v>133313.81</v>
      </c>
      <c r="L19878" s="51">
        <v>51501</v>
      </c>
      <c r="M19878">
        <v>17</v>
      </c>
      <c r="N19878">
        <v>59275.964999999997</v>
      </c>
    </row>
    <row r="19879" spans="1:14" x14ac:dyDescent="0.25">
      <c r="A19879" s="21" t="str">
        <f t="shared" si="310"/>
        <v>MOW H2C MEEIA_2041</v>
      </c>
      <c r="B19879" t="s">
        <v>130</v>
      </c>
      <c r="C19879" t="s">
        <v>198</v>
      </c>
      <c r="D19879" t="s">
        <v>19</v>
      </c>
      <c r="E19879" t="s">
        <v>5</v>
      </c>
      <c r="F19879" t="s">
        <v>32</v>
      </c>
      <c r="G19879">
        <v>527448.25</v>
      </c>
      <c r="H19879">
        <v>67642.600000000006</v>
      </c>
      <c r="I19879">
        <v>29534.567999999999</v>
      </c>
      <c r="J19879">
        <v>0</v>
      </c>
      <c r="L19879" s="51">
        <v>51866</v>
      </c>
      <c r="M19879">
        <v>18</v>
      </c>
      <c r="N19879">
        <v>52546.89</v>
      </c>
    </row>
    <row r="19880" spans="1:14" x14ac:dyDescent="0.25">
      <c r="A19880" s="21" t="str">
        <f t="shared" si="310"/>
        <v>MOW H2C MEEIA_2042</v>
      </c>
      <c r="B19880" t="s">
        <v>130</v>
      </c>
      <c r="C19880" t="s">
        <v>198</v>
      </c>
      <c r="D19880" t="s">
        <v>19</v>
      </c>
      <c r="E19880" t="s">
        <v>5</v>
      </c>
      <c r="F19880" t="s">
        <v>32</v>
      </c>
      <c r="G19880">
        <v>543103.19999999995</v>
      </c>
      <c r="H19880">
        <v>59862.48</v>
      </c>
      <c r="I19880">
        <v>30464.567999999999</v>
      </c>
      <c r="J19880">
        <v>0</v>
      </c>
      <c r="L19880" s="51">
        <v>52231</v>
      </c>
      <c r="M19880">
        <v>19</v>
      </c>
      <c r="N19880">
        <v>46745.027000000002</v>
      </c>
    </row>
    <row r="19881" spans="1:14" x14ac:dyDescent="0.25">
      <c r="A19881" s="21" t="str">
        <f t="shared" si="310"/>
        <v>MOW H2C MEEIA_2043</v>
      </c>
      <c r="B19881" t="s">
        <v>130</v>
      </c>
      <c r="C19881" t="s">
        <v>198</v>
      </c>
      <c r="D19881" t="s">
        <v>19</v>
      </c>
      <c r="E19881" t="s">
        <v>5</v>
      </c>
      <c r="F19881" t="s">
        <v>32</v>
      </c>
      <c r="G19881">
        <v>557457.75</v>
      </c>
      <c r="H19881">
        <v>60174.625</v>
      </c>
      <c r="I19881">
        <v>155296.79999999999</v>
      </c>
      <c r="J19881">
        <v>0</v>
      </c>
      <c r="L19881" s="51">
        <v>52596</v>
      </c>
      <c r="M19881">
        <v>20</v>
      </c>
      <c r="N19881">
        <v>48515.226999999999</v>
      </c>
    </row>
    <row r="19882" spans="1:14" x14ac:dyDescent="0.25">
      <c r="A19882" s="21" t="str">
        <f t="shared" si="310"/>
        <v>MOW H2C MEEIA_2024</v>
      </c>
      <c r="B19882" t="s">
        <v>130</v>
      </c>
      <c r="C19882" t="s">
        <v>198</v>
      </c>
      <c r="D19882" t="s">
        <v>19</v>
      </c>
      <c r="E19882" t="s">
        <v>5</v>
      </c>
      <c r="F19882" t="s">
        <v>8</v>
      </c>
      <c r="G19882">
        <v>0</v>
      </c>
      <c r="H19882">
        <v>0</v>
      </c>
      <c r="I19882">
        <v>0</v>
      </c>
      <c r="J19882">
        <v>0</v>
      </c>
      <c r="L19882" s="51">
        <v>45657</v>
      </c>
      <c r="M19882">
        <v>1</v>
      </c>
      <c r="N19882">
        <v>0</v>
      </c>
    </row>
    <row r="19883" spans="1:14" x14ac:dyDescent="0.25">
      <c r="A19883" s="21" t="str">
        <f t="shared" si="310"/>
        <v>MOW H2C MEEIA_2025</v>
      </c>
      <c r="B19883" t="s">
        <v>130</v>
      </c>
      <c r="C19883" t="s">
        <v>198</v>
      </c>
      <c r="D19883" t="s">
        <v>19</v>
      </c>
      <c r="E19883" t="s">
        <v>5</v>
      </c>
      <c r="F19883" t="s">
        <v>8</v>
      </c>
      <c r="G19883">
        <v>0</v>
      </c>
      <c r="H19883">
        <v>0</v>
      </c>
      <c r="I19883">
        <v>0</v>
      </c>
      <c r="J19883">
        <v>0</v>
      </c>
      <c r="L19883" s="51">
        <v>46022</v>
      </c>
      <c r="M19883">
        <v>2</v>
      </c>
      <c r="N19883">
        <v>0</v>
      </c>
    </row>
    <row r="19884" spans="1:14" x14ac:dyDescent="0.25">
      <c r="A19884" s="21" t="str">
        <f t="shared" si="310"/>
        <v>MOW H2C MEEIA_2026</v>
      </c>
      <c r="B19884" t="s">
        <v>130</v>
      </c>
      <c r="C19884" t="s">
        <v>198</v>
      </c>
      <c r="D19884" t="s">
        <v>19</v>
      </c>
      <c r="E19884" t="s">
        <v>5</v>
      </c>
      <c r="F19884" t="s">
        <v>8</v>
      </c>
      <c r="G19884">
        <v>0</v>
      </c>
      <c r="H19884">
        <v>0</v>
      </c>
      <c r="I19884">
        <v>0</v>
      </c>
      <c r="J19884">
        <v>0</v>
      </c>
      <c r="L19884" s="51">
        <v>46387</v>
      </c>
      <c r="M19884">
        <v>3</v>
      </c>
      <c r="N19884">
        <v>0</v>
      </c>
    </row>
    <row r="19885" spans="1:14" x14ac:dyDescent="0.25">
      <c r="A19885" s="21" t="str">
        <f t="shared" si="310"/>
        <v>MOW H2C MEEIA_2027</v>
      </c>
      <c r="B19885" t="s">
        <v>130</v>
      </c>
      <c r="C19885" t="s">
        <v>198</v>
      </c>
      <c r="D19885" t="s">
        <v>19</v>
      </c>
      <c r="E19885" t="s">
        <v>5</v>
      </c>
      <c r="F19885" t="s">
        <v>8</v>
      </c>
      <c r="G19885">
        <v>0</v>
      </c>
      <c r="H19885">
        <v>0</v>
      </c>
      <c r="I19885">
        <v>0</v>
      </c>
      <c r="J19885">
        <v>0</v>
      </c>
      <c r="L19885" s="51">
        <v>46752</v>
      </c>
      <c r="M19885">
        <v>4</v>
      </c>
      <c r="N19885">
        <v>0</v>
      </c>
    </row>
    <row r="19886" spans="1:14" x14ac:dyDescent="0.25">
      <c r="A19886" s="21" t="str">
        <f t="shared" si="310"/>
        <v>MOW H2C MEEIA_2028</v>
      </c>
      <c r="B19886" t="s">
        <v>130</v>
      </c>
      <c r="C19886" t="s">
        <v>198</v>
      </c>
      <c r="D19886" t="s">
        <v>19</v>
      </c>
      <c r="E19886" t="s">
        <v>5</v>
      </c>
      <c r="F19886" t="s">
        <v>8</v>
      </c>
      <c r="G19886">
        <v>0</v>
      </c>
      <c r="H19886">
        <v>0</v>
      </c>
      <c r="I19886">
        <v>0</v>
      </c>
      <c r="J19886">
        <v>0</v>
      </c>
      <c r="L19886" s="51">
        <v>47118</v>
      </c>
      <c r="M19886">
        <v>5</v>
      </c>
      <c r="N19886">
        <v>0</v>
      </c>
    </row>
    <row r="19887" spans="1:14" x14ac:dyDescent="0.25">
      <c r="A19887" s="21" t="str">
        <f t="shared" si="310"/>
        <v>MOW H2C MEEIA_2029</v>
      </c>
      <c r="B19887" t="s">
        <v>130</v>
      </c>
      <c r="C19887" t="s">
        <v>198</v>
      </c>
      <c r="D19887" t="s">
        <v>19</v>
      </c>
      <c r="E19887" t="s">
        <v>5</v>
      </c>
      <c r="F19887" t="s">
        <v>8</v>
      </c>
      <c r="G19887">
        <v>0</v>
      </c>
      <c r="H19887">
        <v>0</v>
      </c>
      <c r="I19887">
        <v>0</v>
      </c>
      <c r="J19887">
        <v>0</v>
      </c>
      <c r="L19887" s="51">
        <v>47483</v>
      </c>
      <c r="M19887">
        <v>6</v>
      </c>
      <c r="N19887">
        <v>0</v>
      </c>
    </row>
    <row r="19888" spans="1:14" x14ac:dyDescent="0.25">
      <c r="A19888" s="21" t="str">
        <f t="shared" si="310"/>
        <v>MOW H2C MEEIA_2030</v>
      </c>
      <c r="B19888" t="s">
        <v>130</v>
      </c>
      <c r="C19888" t="s">
        <v>198</v>
      </c>
      <c r="D19888" t="s">
        <v>19</v>
      </c>
      <c r="E19888" t="s">
        <v>5</v>
      </c>
      <c r="F19888" t="s">
        <v>8</v>
      </c>
      <c r="G19888">
        <v>0</v>
      </c>
      <c r="H19888">
        <v>0</v>
      </c>
      <c r="I19888">
        <v>0</v>
      </c>
      <c r="J19888">
        <v>0</v>
      </c>
      <c r="L19888" s="51">
        <v>47848</v>
      </c>
      <c r="M19888">
        <v>7</v>
      </c>
      <c r="N19888">
        <v>0</v>
      </c>
    </row>
    <row r="19889" spans="1:14" x14ac:dyDescent="0.25">
      <c r="A19889" s="21" t="str">
        <f t="shared" si="310"/>
        <v>MOW H2C MEEIA_2031</v>
      </c>
      <c r="B19889" t="s">
        <v>130</v>
      </c>
      <c r="C19889" t="s">
        <v>198</v>
      </c>
      <c r="D19889" t="s">
        <v>19</v>
      </c>
      <c r="E19889" t="s">
        <v>5</v>
      </c>
      <c r="F19889" t="s">
        <v>8</v>
      </c>
      <c r="G19889">
        <v>0</v>
      </c>
      <c r="H19889">
        <v>0</v>
      </c>
      <c r="I19889">
        <v>0</v>
      </c>
      <c r="J19889">
        <v>0</v>
      </c>
      <c r="L19889" s="51">
        <v>48213</v>
      </c>
      <c r="M19889">
        <v>8</v>
      </c>
      <c r="N19889">
        <v>0</v>
      </c>
    </row>
    <row r="19890" spans="1:14" x14ac:dyDescent="0.25">
      <c r="A19890" s="21" t="str">
        <f t="shared" si="310"/>
        <v>MOW H2C MEEIA_2032</v>
      </c>
      <c r="B19890" t="s">
        <v>130</v>
      </c>
      <c r="C19890" t="s">
        <v>198</v>
      </c>
      <c r="D19890" t="s">
        <v>19</v>
      </c>
      <c r="E19890" t="s">
        <v>5</v>
      </c>
      <c r="F19890" t="s">
        <v>8</v>
      </c>
      <c r="G19890">
        <v>0</v>
      </c>
      <c r="H19890">
        <v>0</v>
      </c>
      <c r="I19890">
        <v>0</v>
      </c>
      <c r="J19890">
        <v>0</v>
      </c>
      <c r="L19890" s="51">
        <v>48579</v>
      </c>
      <c r="M19890">
        <v>9</v>
      </c>
      <c r="N19890">
        <v>0</v>
      </c>
    </row>
    <row r="19891" spans="1:14" x14ac:dyDescent="0.25">
      <c r="A19891" s="21" t="str">
        <f t="shared" si="310"/>
        <v>MOW H2C MEEIA_2033</v>
      </c>
      <c r="B19891" t="s">
        <v>130</v>
      </c>
      <c r="C19891" t="s">
        <v>198</v>
      </c>
      <c r="D19891" t="s">
        <v>19</v>
      </c>
      <c r="E19891" t="s">
        <v>5</v>
      </c>
      <c r="F19891" t="s">
        <v>8</v>
      </c>
      <c r="G19891">
        <v>0</v>
      </c>
      <c r="H19891">
        <v>0</v>
      </c>
      <c r="I19891">
        <v>0</v>
      </c>
      <c r="J19891">
        <v>0</v>
      </c>
      <c r="L19891" s="51">
        <v>48944</v>
      </c>
      <c r="M19891">
        <v>10</v>
      </c>
      <c r="N19891">
        <v>0</v>
      </c>
    </row>
    <row r="19892" spans="1:14" x14ac:dyDescent="0.25">
      <c r="A19892" s="21" t="str">
        <f t="shared" si="310"/>
        <v>MOW H2C MEEIA_2034</v>
      </c>
      <c r="B19892" t="s">
        <v>130</v>
      </c>
      <c r="C19892" t="s">
        <v>198</v>
      </c>
      <c r="D19892" t="s">
        <v>19</v>
      </c>
      <c r="E19892" t="s">
        <v>5</v>
      </c>
      <c r="F19892" t="s">
        <v>8</v>
      </c>
      <c r="G19892">
        <v>0</v>
      </c>
      <c r="H19892">
        <v>0</v>
      </c>
      <c r="I19892">
        <v>0</v>
      </c>
      <c r="J19892">
        <v>0</v>
      </c>
      <c r="L19892" s="51">
        <v>49309</v>
      </c>
      <c r="M19892">
        <v>11</v>
      </c>
      <c r="N19892">
        <v>0</v>
      </c>
    </row>
    <row r="19893" spans="1:14" x14ac:dyDescent="0.25">
      <c r="A19893" s="21" t="str">
        <f t="shared" si="310"/>
        <v>MOW H2C MEEIA_2035</v>
      </c>
      <c r="B19893" t="s">
        <v>130</v>
      </c>
      <c r="C19893" t="s">
        <v>198</v>
      </c>
      <c r="D19893" t="s">
        <v>19</v>
      </c>
      <c r="E19893" t="s">
        <v>5</v>
      </c>
      <c r="F19893" t="s">
        <v>8</v>
      </c>
      <c r="G19893">
        <v>0</v>
      </c>
      <c r="H19893">
        <v>0</v>
      </c>
      <c r="I19893">
        <v>0</v>
      </c>
      <c r="J19893">
        <v>0</v>
      </c>
      <c r="L19893" s="51">
        <v>49674</v>
      </c>
      <c r="M19893">
        <v>12</v>
      </c>
      <c r="N19893">
        <v>0</v>
      </c>
    </row>
    <row r="19894" spans="1:14" x14ac:dyDescent="0.25">
      <c r="A19894" s="21" t="str">
        <f t="shared" si="310"/>
        <v>MOW H2C MEEIA_2036</v>
      </c>
      <c r="B19894" t="s">
        <v>130</v>
      </c>
      <c r="C19894" t="s">
        <v>198</v>
      </c>
      <c r="D19894" t="s">
        <v>19</v>
      </c>
      <c r="E19894" t="s">
        <v>5</v>
      </c>
      <c r="F19894" t="s">
        <v>8</v>
      </c>
      <c r="G19894">
        <v>0</v>
      </c>
      <c r="H19894">
        <v>0</v>
      </c>
      <c r="I19894">
        <v>0</v>
      </c>
      <c r="J19894">
        <v>0</v>
      </c>
      <c r="L19894" s="51">
        <v>50040</v>
      </c>
      <c r="M19894">
        <v>13</v>
      </c>
      <c r="N19894">
        <v>0</v>
      </c>
    </row>
    <row r="19895" spans="1:14" x14ac:dyDescent="0.25">
      <c r="A19895" s="21" t="str">
        <f t="shared" si="310"/>
        <v>MOW H2C MEEIA_2037</v>
      </c>
      <c r="B19895" t="s">
        <v>130</v>
      </c>
      <c r="C19895" t="s">
        <v>198</v>
      </c>
      <c r="D19895" t="s">
        <v>19</v>
      </c>
      <c r="E19895" t="s">
        <v>5</v>
      </c>
      <c r="F19895" t="s">
        <v>8</v>
      </c>
      <c r="G19895">
        <v>0</v>
      </c>
      <c r="H19895">
        <v>0</v>
      </c>
      <c r="I19895">
        <v>0</v>
      </c>
      <c r="J19895">
        <v>0</v>
      </c>
      <c r="L19895" s="51">
        <v>50405</v>
      </c>
      <c r="M19895">
        <v>14</v>
      </c>
      <c r="N19895">
        <v>0</v>
      </c>
    </row>
    <row r="19896" spans="1:14" x14ac:dyDescent="0.25">
      <c r="A19896" s="21" t="str">
        <f t="shared" si="310"/>
        <v>MOW H2C MEEIA_2038</v>
      </c>
      <c r="B19896" t="s">
        <v>130</v>
      </c>
      <c r="C19896" t="s">
        <v>198</v>
      </c>
      <c r="D19896" t="s">
        <v>19</v>
      </c>
      <c r="E19896" t="s">
        <v>5</v>
      </c>
      <c r="F19896" t="s">
        <v>8</v>
      </c>
      <c r="G19896">
        <v>0</v>
      </c>
      <c r="H19896">
        <v>0</v>
      </c>
      <c r="I19896">
        <v>0</v>
      </c>
      <c r="J19896">
        <v>0</v>
      </c>
      <c r="L19896" s="51">
        <v>50770</v>
      </c>
      <c r="M19896">
        <v>15</v>
      </c>
      <c r="N19896">
        <v>0</v>
      </c>
    </row>
    <row r="19897" spans="1:14" x14ac:dyDescent="0.25">
      <c r="A19897" s="21" t="str">
        <f t="shared" si="310"/>
        <v>MOW H2C MEEIA_2039</v>
      </c>
      <c r="B19897" t="s">
        <v>130</v>
      </c>
      <c r="C19897" t="s">
        <v>198</v>
      </c>
      <c r="D19897" t="s">
        <v>19</v>
      </c>
      <c r="E19897" t="s">
        <v>5</v>
      </c>
      <c r="F19897" t="s">
        <v>8</v>
      </c>
      <c r="G19897">
        <v>0</v>
      </c>
      <c r="H19897">
        <v>0</v>
      </c>
      <c r="I19897">
        <v>0</v>
      </c>
      <c r="J19897">
        <v>0</v>
      </c>
      <c r="L19897" s="51">
        <v>51135</v>
      </c>
      <c r="M19897">
        <v>16</v>
      </c>
      <c r="N19897">
        <v>0</v>
      </c>
    </row>
    <row r="19898" spans="1:14" x14ac:dyDescent="0.25">
      <c r="A19898" s="21" t="str">
        <f t="shared" si="310"/>
        <v>MOW H2C MEEIA_2040</v>
      </c>
      <c r="B19898" t="s">
        <v>130</v>
      </c>
      <c r="C19898" t="s">
        <v>198</v>
      </c>
      <c r="D19898" t="s">
        <v>19</v>
      </c>
      <c r="E19898" t="s">
        <v>5</v>
      </c>
      <c r="F19898" t="s">
        <v>8</v>
      </c>
      <c r="G19898">
        <v>0</v>
      </c>
      <c r="H19898">
        <v>0</v>
      </c>
      <c r="I19898">
        <v>0</v>
      </c>
      <c r="J19898">
        <v>0</v>
      </c>
      <c r="L19898" s="51">
        <v>51501</v>
      </c>
      <c r="M19898">
        <v>17</v>
      </c>
      <c r="N19898">
        <v>0</v>
      </c>
    </row>
    <row r="19899" spans="1:14" x14ac:dyDescent="0.25">
      <c r="A19899" s="21" t="str">
        <f t="shared" si="310"/>
        <v>MOW H2C MEEIA_2041</v>
      </c>
      <c r="B19899" t="s">
        <v>130</v>
      </c>
      <c r="C19899" t="s">
        <v>198</v>
      </c>
      <c r="D19899" t="s">
        <v>19</v>
      </c>
      <c r="E19899" t="s">
        <v>5</v>
      </c>
      <c r="F19899" t="s">
        <v>8</v>
      </c>
      <c r="G19899">
        <v>0</v>
      </c>
      <c r="H19899">
        <v>0</v>
      </c>
      <c r="I19899">
        <v>0</v>
      </c>
      <c r="J19899">
        <v>0</v>
      </c>
      <c r="L19899" s="51">
        <v>51866</v>
      </c>
      <c r="M19899">
        <v>18</v>
      </c>
      <c r="N19899">
        <v>0</v>
      </c>
    </row>
    <row r="19900" spans="1:14" x14ac:dyDescent="0.25">
      <c r="A19900" s="21" t="str">
        <f t="shared" si="310"/>
        <v>MOW H2C MEEIA_2042</v>
      </c>
      <c r="B19900" t="s">
        <v>130</v>
      </c>
      <c r="C19900" t="s">
        <v>198</v>
      </c>
      <c r="D19900" t="s">
        <v>19</v>
      </c>
      <c r="E19900" t="s">
        <v>5</v>
      </c>
      <c r="F19900" t="s">
        <v>8</v>
      </c>
      <c r="G19900">
        <v>0</v>
      </c>
      <c r="H19900">
        <v>0</v>
      </c>
      <c r="I19900">
        <v>0</v>
      </c>
      <c r="J19900">
        <v>0</v>
      </c>
      <c r="L19900" s="51">
        <v>52231</v>
      </c>
      <c r="M19900">
        <v>19</v>
      </c>
      <c r="N19900">
        <v>0</v>
      </c>
    </row>
    <row r="19901" spans="1:14" x14ac:dyDescent="0.25">
      <c r="A19901" s="21" t="str">
        <f t="shared" si="310"/>
        <v>MOW H2C MEEIA_2043</v>
      </c>
      <c r="B19901" t="s">
        <v>130</v>
      </c>
      <c r="C19901" t="s">
        <v>198</v>
      </c>
      <c r="D19901" t="s">
        <v>19</v>
      </c>
      <c r="E19901" t="s">
        <v>5</v>
      </c>
      <c r="F19901" t="s">
        <v>8</v>
      </c>
      <c r="G19901">
        <v>0</v>
      </c>
      <c r="H19901">
        <v>0</v>
      </c>
      <c r="I19901">
        <v>0</v>
      </c>
      <c r="J19901">
        <v>0</v>
      </c>
      <c r="L19901" s="51">
        <v>52596</v>
      </c>
      <c r="M19901">
        <v>20</v>
      </c>
      <c r="N19901">
        <v>0</v>
      </c>
    </row>
    <row r="19902" spans="1:14" x14ac:dyDescent="0.25">
      <c r="A19902" s="21" t="str">
        <f t="shared" si="310"/>
        <v>MOW H2N MEEIA_2024</v>
      </c>
      <c r="B19902" t="s">
        <v>130</v>
      </c>
      <c r="C19902" t="s">
        <v>198</v>
      </c>
      <c r="D19902" t="s">
        <v>20</v>
      </c>
      <c r="E19902" t="s">
        <v>29</v>
      </c>
      <c r="F19902" t="s">
        <v>28</v>
      </c>
      <c r="K19902">
        <v>0</v>
      </c>
      <c r="L19902" s="51">
        <v>45657</v>
      </c>
      <c r="M19902">
        <v>1</v>
      </c>
    </row>
    <row r="19903" spans="1:14" x14ac:dyDescent="0.25">
      <c r="A19903" s="21" t="str">
        <f t="shared" si="310"/>
        <v>MOW H2N MEEIA_2025</v>
      </c>
      <c r="B19903" t="s">
        <v>130</v>
      </c>
      <c r="C19903" t="s">
        <v>198</v>
      </c>
      <c r="D19903" t="s">
        <v>20</v>
      </c>
      <c r="E19903" t="s">
        <v>29</v>
      </c>
      <c r="F19903" t="s">
        <v>28</v>
      </c>
      <c r="K19903">
        <v>0</v>
      </c>
      <c r="L19903" s="51">
        <v>46022</v>
      </c>
      <c r="M19903">
        <v>2</v>
      </c>
    </row>
    <row r="19904" spans="1:14" x14ac:dyDescent="0.25">
      <c r="A19904" s="21" t="str">
        <f t="shared" si="310"/>
        <v>MOW H2N MEEIA_2026</v>
      </c>
      <c r="B19904" t="s">
        <v>130</v>
      </c>
      <c r="C19904" t="s">
        <v>198</v>
      </c>
      <c r="D19904" t="s">
        <v>20</v>
      </c>
      <c r="E19904" t="s">
        <v>29</v>
      </c>
      <c r="F19904" t="s">
        <v>28</v>
      </c>
      <c r="K19904">
        <v>0</v>
      </c>
      <c r="L19904" s="51">
        <v>46387</v>
      </c>
      <c r="M19904">
        <v>3</v>
      </c>
    </row>
    <row r="19905" spans="1:13" x14ac:dyDescent="0.25">
      <c r="A19905" s="21" t="str">
        <f t="shared" si="310"/>
        <v>MOW H2N MEEIA_2027</v>
      </c>
      <c r="B19905" t="s">
        <v>130</v>
      </c>
      <c r="C19905" t="s">
        <v>198</v>
      </c>
      <c r="D19905" t="s">
        <v>20</v>
      </c>
      <c r="E19905" t="s">
        <v>29</v>
      </c>
      <c r="F19905" t="s">
        <v>28</v>
      </c>
      <c r="K19905">
        <v>0</v>
      </c>
      <c r="L19905" s="51">
        <v>46752</v>
      </c>
      <c r="M19905">
        <v>4</v>
      </c>
    </row>
    <row r="19906" spans="1:13" x14ac:dyDescent="0.25">
      <c r="A19906" s="21" t="str">
        <f t="shared" ref="A19906:A19969" si="311">B19906&amp;" "&amp;D19906&amp;" "&amp;C19906&amp;"_"&amp;YEAR(L19906)</f>
        <v>MOW H2N MEEIA_2028</v>
      </c>
      <c r="B19906" t="s">
        <v>130</v>
      </c>
      <c r="C19906" t="s">
        <v>198</v>
      </c>
      <c r="D19906" t="s">
        <v>20</v>
      </c>
      <c r="E19906" t="s">
        <v>29</v>
      </c>
      <c r="F19906" t="s">
        <v>28</v>
      </c>
      <c r="K19906">
        <v>0</v>
      </c>
      <c r="L19906" s="51">
        <v>47118</v>
      </c>
      <c r="M19906">
        <v>5</v>
      </c>
    </row>
    <row r="19907" spans="1:13" x14ac:dyDescent="0.25">
      <c r="A19907" s="21" t="str">
        <f t="shared" si="311"/>
        <v>MOW H2N MEEIA_2029</v>
      </c>
      <c r="B19907" t="s">
        <v>130</v>
      </c>
      <c r="C19907" t="s">
        <v>198</v>
      </c>
      <c r="D19907" t="s">
        <v>20</v>
      </c>
      <c r="E19907" t="s">
        <v>29</v>
      </c>
      <c r="F19907" t="s">
        <v>28</v>
      </c>
      <c r="K19907">
        <v>0</v>
      </c>
      <c r="L19907" s="51">
        <v>47483</v>
      </c>
      <c r="M19907">
        <v>6</v>
      </c>
    </row>
    <row r="19908" spans="1:13" x14ac:dyDescent="0.25">
      <c r="A19908" s="21" t="str">
        <f t="shared" si="311"/>
        <v>MOW H2N MEEIA_2030</v>
      </c>
      <c r="B19908" t="s">
        <v>130</v>
      </c>
      <c r="C19908" t="s">
        <v>198</v>
      </c>
      <c r="D19908" t="s">
        <v>20</v>
      </c>
      <c r="E19908" t="s">
        <v>29</v>
      </c>
      <c r="F19908" t="s">
        <v>28</v>
      </c>
      <c r="K19908">
        <v>0</v>
      </c>
      <c r="L19908" s="51">
        <v>47848</v>
      </c>
      <c r="M19908">
        <v>7</v>
      </c>
    </row>
    <row r="19909" spans="1:13" x14ac:dyDescent="0.25">
      <c r="A19909" s="21" t="str">
        <f t="shared" si="311"/>
        <v>MOW H2N MEEIA_2031</v>
      </c>
      <c r="B19909" t="s">
        <v>130</v>
      </c>
      <c r="C19909" t="s">
        <v>198</v>
      </c>
      <c r="D19909" t="s">
        <v>20</v>
      </c>
      <c r="E19909" t="s">
        <v>29</v>
      </c>
      <c r="F19909" t="s">
        <v>28</v>
      </c>
      <c r="K19909">
        <v>0</v>
      </c>
      <c r="L19909" s="51">
        <v>48213</v>
      </c>
      <c r="M19909">
        <v>8</v>
      </c>
    </row>
    <row r="19910" spans="1:13" x14ac:dyDescent="0.25">
      <c r="A19910" s="21" t="str">
        <f t="shared" si="311"/>
        <v>MOW H2N MEEIA_2032</v>
      </c>
      <c r="B19910" t="s">
        <v>130</v>
      </c>
      <c r="C19910" t="s">
        <v>198</v>
      </c>
      <c r="D19910" t="s">
        <v>20</v>
      </c>
      <c r="E19910" t="s">
        <v>29</v>
      </c>
      <c r="F19910" t="s">
        <v>28</v>
      </c>
      <c r="K19910">
        <v>0</v>
      </c>
      <c r="L19910" s="51">
        <v>48579</v>
      </c>
      <c r="M19910">
        <v>9</v>
      </c>
    </row>
    <row r="19911" spans="1:13" x14ac:dyDescent="0.25">
      <c r="A19911" s="21" t="str">
        <f t="shared" si="311"/>
        <v>MOW H2N MEEIA_2033</v>
      </c>
      <c r="B19911" t="s">
        <v>130</v>
      </c>
      <c r="C19911" t="s">
        <v>198</v>
      </c>
      <c r="D19911" t="s">
        <v>20</v>
      </c>
      <c r="E19911" t="s">
        <v>29</v>
      </c>
      <c r="F19911" t="s">
        <v>28</v>
      </c>
      <c r="K19911">
        <v>0</v>
      </c>
      <c r="L19911" s="51">
        <v>48944</v>
      </c>
      <c r="M19911">
        <v>10</v>
      </c>
    </row>
    <row r="19912" spans="1:13" x14ac:dyDescent="0.25">
      <c r="A19912" s="21" t="str">
        <f t="shared" si="311"/>
        <v>MOW H2N MEEIA_2034</v>
      </c>
      <c r="B19912" t="s">
        <v>130</v>
      </c>
      <c r="C19912" t="s">
        <v>198</v>
      </c>
      <c r="D19912" t="s">
        <v>20</v>
      </c>
      <c r="E19912" t="s">
        <v>29</v>
      </c>
      <c r="F19912" t="s">
        <v>28</v>
      </c>
      <c r="K19912">
        <v>0</v>
      </c>
      <c r="L19912" s="51">
        <v>49309</v>
      </c>
      <c r="M19912">
        <v>11</v>
      </c>
    </row>
    <row r="19913" spans="1:13" x14ac:dyDescent="0.25">
      <c r="A19913" s="21" t="str">
        <f t="shared" si="311"/>
        <v>MOW H2N MEEIA_2035</v>
      </c>
      <c r="B19913" t="s">
        <v>130</v>
      </c>
      <c r="C19913" t="s">
        <v>198</v>
      </c>
      <c r="D19913" t="s">
        <v>20</v>
      </c>
      <c r="E19913" t="s">
        <v>29</v>
      </c>
      <c r="F19913" t="s">
        <v>28</v>
      </c>
      <c r="K19913">
        <v>0</v>
      </c>
      <c r="L19913" s="51">
        <v>49674</v>
      </c>
      <c r="M19913">
        <v>12</v>
      </c>
    </row>
    <row r="19914" spans="1:13" x14ac:dyDescent="0.25">
      <c r="A19914" s="21" t="str">
        <f t="shared" si="311"/>
        <v>MOW H2N MEEIA_2036</v>
      </c>
      <c r="B19914" t="s">
        <v>130</v>
      </c>
      <c r="C19914" t="s">
        <v>198</v>
      </c>
      <c r="D19914" t="s">
        <v>20</v>
      </c>
      <c r="E19914" t="s">
        <v>29</v>
      </c>
      <c r="F19914" t="s">
        <v>28</v>
      </c>
      <c r="K19914">
        <v>0</v>
      </c>
      <c r="L19914" s="51">
        <v>50040</v>
      </c>
      <c r="M19914">
        <v>13</v>
      </c>
    </row>
    <row r="19915" spans="1:13" x14ac:dyDescent="0.25">
      <c r="A19915" s="21" t="str">
        <f t="shared" si="311"/>
        <v>MOW H2N MEEIA_2037</v>
      </c>
      <c r="B19915" t="s">
        <v>130</v>
      </c>
      <c r="C19915" t="s">
        <v>198</v>
      </c>
      <c r="D19915" t="s">
        <v>20</v>
      </c>
      <c r="E19915" t="s">
        <v>29</v>
      </c>
      <c r="F19915" t="s">
        <v>28</v>
      </c>
      <c r="K19915">
        <v>0</v>
      </c>
      <c r="L19915" s="51">
        <v>50405</v>
      </c>
      <c r="M19915">
        <v>14</v>
      </c>
    </row>
    <row r="19916" spans="1:13" x14ac:dyDescent="0.25">
      <c r="A19916" s="21" t="str">
        <f t="shared" si="311"/>
        <v>MOW H2N MEEIA_2038</v>
      </c>
      <c r="B19916" t="s">
        <v>130</v>
      </c>
      <c r="C19916" t="s">
        <v>198</v>
      </c>
      <c r="D19916" t="s">
        <v>20</v>
      </c>
      <c r="E19916" t="s">
        <v>29</v>
      </c>
      <c r="F19916" t="s">
        <v>28</v>
      </c>
      <c r="K19916">
        <v>0</v>
      </c>
      <c r="L19916" s="51">
        <v>50770</v>
      </c>
      <c r="M19916">
        <v>15</v>
      </c>
    </row>
    <row r="19917" spans="1:13" x14ac:dyDescent="0.25">
      <c r="A19917" s="21" t="str">
        <f t="shared" si="311"/>
        <v>MOW H2N MEEIA_2039</v>
      </c>
      <c r="B19917" t="s">
        <v>130</v>
      </c>
      <c r="C19917" t="s">
        <v>198</v>
      </c>
      <c r="D19917" t="s">
        <v>20</v>
      </c>
      <c r="E19917" t="s">
        <v>29</v>
      </c>
      <c r="F19917" t="s">
        <v>28</v>
      </c>
      <c r="K19917">
        <v>0</v>
      </c>
      <c r="L19917" s="51">
        <v>51135</v>
      </c>
      <c r="M19917">
        <v>16</v>
      </c>
    </row>
    <row r="19918" spans="1:13" x14ac:dyDescent="0.25">
      <c r="A19918" s="21" t="str">
        <f t="shared" si="311"/>
        <v>MOW H2N MEEIA_2040</v>
      </c>
      <c r="B19918" t="s">
        <v>130</v>
      </c>
      <c r="C19918" t="s">
        <v>198</v>
      </c>
      <c r="D19918" t="s">
        <v>20</v>
      </c>
      <c r="E19918" t="s">
        <v>29</v>
      </c>
      <c r="F19918" t="s">
        <v>28</v>
      </c>
      <c r="K19918">
        <v>0</v>
      </c>
      <c r="L19918" s="51">
        <v>51501</v>
      </c>
      <c r="M19918">
        <v>17</v>
      </c>
    </row>
    <row r="19919" spans="1:13" x14ac:dyDescent="0.25">
      <c r="A19919" s="21" t="str">
        <f t="shared" si="311"/>
        <v>MOW H2N MEEIA_2041</v>
      </c>
      <c r="B19919" t="s">
        <v>130</v>
      </c>
      <c r="C19919" t="s">
        <v>198</v>
      </c>
      <c r="D19919" t="s">
        <v>20</v>
      </c>
      <c r="E19919" t="s">
        <v>29</v>
      </c>
      <c r="F19919" t="s">
        <v>28</v>
      </c>
      <c r="K19919">
        <v>0</v>
      </c>
      <c r="L19919" s="51">
        <v>51866</v>
      </c>
      <c r="M19919">
        <v>18</v>
      </c>
    </row>
    <row r="19920" spans="1:13" x14ac:dyDescent="0.25">
      <c r="A19920" s="21" t="str">
        <f t="shared" si="311"/>
        <v>MOW H2N MEEIA_2042</v>
      </c>
      <c r="B19920" t="s">
        <v>130</v>
      </c>
      <c r="C19920" t="s">
        <v>198</v>
      </c>
      <c r="D19920" t="s">
        <v>20</v>
      </c>
      <c r="E19920" t="s">
        <v>29</v>
      </c>
      <c r="F19920" t="s">
        <v>28</v>
      </c>
      <c r="K19920">
        <v>0</v>
      </c>
      <c r="L19920" s="51">
        <v>52231</v>
      </c>
      <c r="M19920">
        <v>19</v>
      </c>
    </row>
    <row r="19921" spans="1:13" x14ac:dyDescent="0.25">
      <c r="A19921" s="21" t="str">
        <f t="shared" si="311"/>
        <v>MOW H2N MEEIA_2043</v>
      </c>
      <c r="B19921" t="s">
        <v>130</v>
      </c>
      <c r="C19921" t="s">
        <v>198</v>
      </c>
      <c r="D19921" t="s">
        <v>20</v>
      </c>
      <c r="E19921" t="s">
        <v>29</v>
      </c>
      <c r="F19921" t="s">
        <v>28</v>
      </c>
      <c r="K19921">
        <v>0</v>
      </c>
      <c r="L19921" s="51">
        <v>52596</v>
      </c>
      <c r="M19921">
        <v>20</v>
      </c>
    </row>
    <row r="19922" spans="1:13" x14ac:dyDescent="0.25">
      <c r="A19922" s="21" t="str">
        <f t="shared" si="311"/>
        <v>MOW H2N MEEIA_2024</v>
      </c>
      <c r="B19922" t="s">
        <v>130</v>
      </c>
      <c r="C19922" t="s">
        <v>198</v>
      </c>
      <c r="D19922" t="s">
        <v>20</v>
      </c>
      <c r="E19922" t="s">
        <v>29</v>
      </c>
      <c r="F19922" t="s">
        <v>31</v>
      </c>
      <c r="K19922">
        <v>0</v>
      </c>
      <c r="L19922" s="51">
        <v>45657</v>
      </c>
      <c r="M19922">
        <v>1</v>
      </c>
    </row>
    <row r="19923" spans="1:13" x14ac:dyDescent="0.25">
      <c r="A19923" s="21" t="str">
        <f t="shared" si="311"/>
        <v>MOW H2N MEEIA_2025</v>
      </c>
      <c r="B19923" t="s">
        <v>130</v>
      </c>
      <c r="C19923" t="s">
        <v>198</v>
      </c>
      <c r="D19923" t="s">
        <v>20</v>
      </c>
      <c r="E19923" t="s">
        <v>29</v>
      </c>
      <c r="F19923" t="s">
        <v>31</v>
      </c>
      <c r="K19923">
        <v>0</v>
      </c>
      <c r="L19923" s="51">
        <v>46022</v>
      </c>
      <c r="M19923">
        <v>2</v>
      </c>
    </row>
    <row r="19924" spans="1:13" x14ac:dyDescent="0.25">
      <c r="A19924" s="21" t="str">
        <f t="shared" si="311"/>
        <v>MOW H2N MEEIA_2026</v>
      </c>
      <c r="B19924" t="s">
        <v>130</v>
      </c>
      <c r="C19924" t="s">
        <v>198</v>
      </c>
      <c r="D19924" t="s">
        <v>20</v>
      </c>
      <c r="E19924" t="s">
        <v>29</v>
      </c>
      <c r="F19924" t="s">
        <v>31</v>
      </c>
      <c r="K19924">
        <v>0</v>
      </c>
      <c r="L19924" s="51">
        <v>46387</v>
      </c>
      <c r="M19924">
        <v>3</v>
      </c>
    </row>
    <row r="19925" spans="1:13" x14ac:dyDescent="0.25">
      <c r="A19925" s="21" t="str">
        <f t="shared" si="311"/>
        <v>MOW H2N MEEIA_2027</v>
      </c>
      <c r="B19925" t="s">
        <v>130</v>
      </c>
      <c r="C19925" t="s">
        <v>198</v>
      </c>
      <c r="D19925" t="s">
        <v>20</v>
      </c>
      <c r="E19925" t="s">
        <v>29</v>
      </c>
      <c r="F19925" t="s">
        <v>31</v>
      </c>
      <c r="K19925">
        <v>0</v>
      </c>
      <c r="L19925" s="51">
        <v>46752</v>
      </c>
      <c r="M19925">
        <v>4</v>
      </c>
    </row>
    <row r="19926" spans="1:13" x14ac:dyDescent="0.25">
      <c r="A19926" s="21" t="str">
        <f t="shared" si="311"/>
        <v>MOW H2N MEEIA_2028</v>
      </c>
      <c r="B19926" t="s">
        <v>130</v>
      </c>
      <c r="C19926" t="s">
        <v>198</v>
      </c>
      <c r="D19926" t="s">
        <v>20</v>
      </c>
      <c r="E19926" t="s">
        <v>29</v>
      </c>
      <c r="F19926" t="s">
        <v>31</v>
      </c>
      <c r="K19926">
        <v>0</v>
      </c>
      <c r="L19926" s="51">
        <v>47118</v>
      </c>
      <c r="M19926">
        <v>5</v>
      </c>
    </row>
    <row r="19927" spans="1:13" x14ac:dyDescent="0.25">
      <c r="A19927" s="21" t="str">
        <f t="shared" si="311"/>
        <v>MOW H2N MEEIA_2029</v>
      </c>
      <c r="B19927" t="s">
        <v>130</v>
      </c>
      <c r="C19927" t="s">
        <v>198</v>
      </c>
      <c r="D19927" t="s">
        <v>20</v>
      </c>
      <c r="E19927" t="s">
        <v>29</v>
      </c>
      <c r="F19927" t="s">
        <v>31</v>
      </c>
      <c r="K19927">
        <v>0</v>
      </c>
      <c r="L19927" s="51">
        <v>47483</v>
      </c>
      <c r="M19927">
        <v>6</v>
      </c>
    </row>
    <row r="19928" spans="1:13" x14ac:dyDescent="0.25">
      <c r="A19928" s="21" t="str">
        <f t="shared" si="311"/>
        <v>MOW H2N MEEIA_2030</v>
      </c>
      <c r="B19928" t="s">
        <v>130</v>
      </c>
      <c r="C19928" t="s">
        <v>198</v>
      </c>
      <c r="D19928" t="s">
        <v>20</v>
      </c>
      <c r="E19928" t="s">
        <v>29</v>
      </c>
      <c r="F19928" t="s">
        <v>31</v>
      </c>
      <c r="K19928">
        <v>0</v>
      </c>
      <c r="L19928" s="51">
        <v>47848</v>
      </c>
      <c r="M19928">
        <v>7</v>
      </c>
    </row>
    <row r="19929" spans="1:13" x14ac:dyDescent="0.25">
      <c r="A19929" s="21" t="str">
        <f t="shared" si="311"/>
        <v>MOW H2N MEEIA_2031</v>
      </c>
      <c r="B19929" t="s">
        <v>130</v>
      </c>
      <c r="C19929" t="s">
        <v>198</v>
      </c>
      <c r="D19929" t="s">
        <v>20</v>
      </c>
      <c r="E19929" t="s">
        <v>29</v>
      </c>
      <c r="F19929" t="s">
        <v>31</v>
      </c>
      <c r="K19929">
        <v>0</v>
      </c>
      <c r="L19929" s="51">
        <v>48213</v>
      </c>
      <c r="M19929">
        <v>8</v>
      </c>
    </row>
    <row r="19930" spans="1:13" x14ac:dyDescent="0.25">
      <c r="A19930" s="21" t="str">
        <f t="shared" si="311"/>
        <v>MOW H2N MEEIA_2032</v>
      </c>
      <c r="B19930" t="s">
        <v>130</v>
      </c>
      <c r="C19930" t="s">
        <v>198</v>
      </c>
      <c r="D19930" t="s">
        <v>20</v>
      </c>
      <c r="E19930" t="s">
        <v>29</v>
      </c>
      <c r="F19930" t="s">
        <v>31</v>
      </c>
      <c r="K19930">
        <v>0</v>
      </c>
      <c r="L19930" s="51">
        <v>48579</v>
      </c>
      <c r="M19930">
        <v>9</v>
      </c>
    </row>
    <row r="19931" spans="1:13" x14ac:dyDescent="0.25">
      <c r="A19931" s="21" t="str">
        <f t="shared" si="311"/>
        <v>MOW H2N MEEIA_2033</v>
      </c>
      <c r="B19931" t="s">
        <v>130</v>
      </c>
      <c r="C19931" t="s">
        <v>198</v>
      </c>
      <c r="D19931" t="s">
        <v>20</v>
      </c>
      <c r="E19931" t="s">
        <v>29</v>
      </c>
      <c r="F19931" t="s">
        <v>31</v>
      </c>
      <c r="K19931">
        <v>0</v>
      </c>
      <c r="L19931" s="51">
        <v>48944</v>
      </c>
      <c r="M19931">
        <v>10</v>
      </c>
    </row>
    <row r="19932" spans="1:13" x14ac:dyDescent="0.25">
      <c r="A19932" s="21" t="str">
        <f t="shared" si="311"/>
        <v>MOW H2N MEEIA_2034</v>
      </c>
      <c r="B19932" t="s">
        <v>130</v>
      </c>
      <c r="C19932" t="s">
        <v>198</v>
      </c>
      <c r="D19932" t="s">
        <v>20</v>
      </c>
      <c r="E19932" t="s">
        <v>29</v>
      </c>
      <c r="F19932" t="s">
        <v>31</v>
      </c>
      <c r="K19932">
        <v>0</v>
      </c>
      <c r="L19932" s="51">
        <v>49309</v>
      </c>
      <c r="M19932">
        <v>11</v>
      </c>
    </row>
    <row r="19933" spans="1:13" x14ac:dyDescent="0.25">
      <c r="A19933" s="21" t="str">
        <f t="shared" si="311"/>
        <v>MOW H2N MEEIA_2035</v>
      </c>
      <c r="B19933" t="s">
        <v>130</v>
      </c>
      <c r="C19933" t="s">
        <v>198</v>
      </c>
      <c r="D19933" t="s">
        <v>20</v>
      </c>
      <c r="E19933" t="s">
        <v>29</v>
      </c>
      <c r="F19933" t="s">
        <v>31</v>
      </c>
      <c r="K19933">
        <v>0</v>
      </c>
      <c r="L19933" s="51">
        <v>49674</v>
      </c>
      <c r="M19933">
        <v>12</v>
      </c>
    </row>
    <row r="19934" spans="1:13" x14ac:dyDescent="0.25">
      <c r="A19934" s="21" t="str">
        <f t="shared" si="311"/>
        <v>MOW H2N MEEIA_2036</v>
      </c>
      <c r="B19934" t="s">
        <v>130</v>
      </c>
      <c r="C19934" t="s">
        <v>198</v>
      </c>
      <c r="D19934" t="s">
        <v>20</v>
      </c>
      <c r="E19934" t="s">
        <v>29</v>
      </c>
      <c r="F19934" t="s">
        <v>31</v>
      </c>
      <c r="K19934">
        <v>0</v>
      </c>
      <c r="L19934" s="51">
        <v>50040</v>
      </c>
      <c r="M19934">
        <v>13</v>
      </c>
    </row>
    <row r="19935" spans="1:13" x14ac:dyDescent="0.25">
      <c r="A19935" s="21" t="str">
        <f t="shared" si="311"/>
        <v>MOW H2N MEEIA_2037</v>
      </c>
      <c r="B19935" t="s">
        <v>130</v>
      </c>
      <c r="C19935" t="s">
        <v>198</v>
      </c>
      <c r="D19935" t="s">
        <v>20</v>
      </c>
      <c r="E19935" t="s">
        <v>29</v>
      </c>
      <c r="F19935" t="s">
        <v>31</v>
      </c>
      <c r="K19935">
        <v>0</v>
      </c>
      <c r="L19935" s="51">
        <v>50405</v>
      </c>
      <c r="M19935">
        <v>14</v>
      </c>
    </row>
    <row r="19936" spans="1:13" x14ac:dyDescent="0.25">
      <c r="A19936" s="21" t="str">
        <f t="shared" si="311"/>
        <v>MOW H2N MEEIA_2038</v>
      </c>
      <c r="B19936" t="s">
        <v>130</v>
      </c>
      <c r="C19936" t="s">
        <v>198</v>
      </c>
      <c r="D19936" t="s">
        <v>20</v>
      </c>
      <c r="E19936" t="s">
        <v>29</v>
      </c>
      <c r="F19936" t="s">
        <v>31</v>
      </c>
      <c r="K19936">
        <v>0</v>
      </c>
      <c r="L19936" s="51">
        <v>50770</v>
      </c>
      <c r="M19936">
        <v>15</v>
      </c>
    </row>
    <row r="19937" spans="1:14" x14ac:dyDescent="0.25">
      <c r="A19937" s="21" t="str">
        <f t="shared" si="311"/>
        <v>MOW H2N MEEIA_2039</v>
      </c>
      <c r="B19937" t="s">
        <v>130</v>
      </c>
      <c r="C19937" t="s">
        <v>198</v>
      </c>
      <c r="D19937" t="s">
        <v>20</v>
      </c>
      <c r="E19937" t="s">
        <v>29</v>
      </c>
      <c r="F19937" t="s">
        <v>31</v>
      </c>
      <c r="K19937">
        <v>0</v>
      </c>
      <c r="L19937" s="51">
        <v>51135</v>
      </c>
      <c r="M19937">
        <v>16</v>
      </c>
    </row>
    <row r="19938" spans="1:14" x14ac:dyDescent="0.25">
      <c r="A19938" s="21" t="str">
        <f t="shared" si="311"/>
        <v>MOW H2N MEEIA_2040</v>
      </c>
      <c r="B19938" t="s">
        <v>130</v>
      </c>
      <c r="C19938" t="s">
        <v>198</v>
      </c>
      <c r="D19938" t="s">
        <v>20</v>
      </c>
      <c r="E19938" t="s">
        <v>29</v>
      </c>
      <c r="F19938" t="s">
        <v>31</v>
      </c>
      <c r="K19938">
        <v>0</v>
      </c>
      <c r="L19938" s="51">
        <v>51501</v>
      </c>
      <c r="M19938">
        <v>17</v>
      </c>
    </row>
    <row r="19939" spans="1:14" x14ac:dyDescent="0.25">
      <c r="A19939" s="21" t="str">
        <f t="shared" si="311"/>
        <v>MOW H2N MEEIA_2041</v>
      </c>
      <c r="B19939" t="s">
        <v>130</v>
      </c>
      <c r="C19939" t="s">
        <v>198</v>
      </c>
      <c r="D19939" t="s">
        <v>20</v>
      </c>
      <c r="E19939" t="s">
        <v>29</v>
      </c>
      <c r="F19939" t="s">
        <v>31</v>
      </c>
      <c r="K19939">
        <v>0</v>
      </c>
      <c r="L19939" s="51">
        <v>51866</v>
      </c>
      <c r="M19939">
        <v>18</v>
      </c>
    </row>
    <row r="19940" spans="1:14" x14ac:dyDescent="0.25">
      <c r="A19940" s="21" t="str">
        <f t="shared" si="311"/>
        <v>MOW H2N MEEIA_2042</v>
      </c>
      <c r="B19940" t="s">
        <v>130</v>
      </c>
      <c r="C19940" t="s">
        <v>198</v>
      </c>
      <c r="D19940" t="s">
        <v>20</v>
      </c>
      <c r="E19940" t="s">
        <v>29</v>
      </c>
      <c r="F19940" t="s">
        <v>31</v>
      </c>
      <c r="K19940">
        <v>0</v>
      </c>
      <c r="L19940" s="51">
        <v>52231</v>
      </c>
      <c r="M19940">
        <v>19</v>
      </c>
    </row>
    <row r="19941" spans="1:14" x14ac:dyDescent="0.25">
      <c r="A19941" s="21" t="str">
        <f t="shared" si="311"/>
        <v>MOW H2N MEEIA_2043</v>
      </c>
      <c r="B19941" t="s">
        <v>130</v>
      </c>
      <c r="C19941" t="s">
        <v>198</v>
      </c>
      <c r="D19941" t="s">
        <v>20</v>
      </c>
      <c r="E19941" t="s">
        <v>29</v>
      </c>
      <c r="F19941" t="s">
        <v>31</v>
      </c>
      <c r="K19941">
        <v>0</v>
      </c>
      <c r="L19941" s="51">
        <v>52596</v>
      </c>
      <c r="M19941">
        <v>20</v>
      </c>
    </row>
    <row r="19942" spans="1:14" x14ac:dyDescent="0.25">
      <c r="A19942" s="21" t="str">
        <f t="shared" si="311"/>
        <v>MOW H2N MEEIA_2024</v>
      </c>
      <c r="B19942" t="s">
        <v>130</v>
      </c>
      <c r="C19942" t="s">
        <v>198</v>
      </c>
      <c r="D19942" t="s">
        <v>20</v>
      </c>
      <c r="E19942" t="s">
        <v>5</v>
      </c>
      <c r="F19942" t="s">
        <v>4</v>
      </c>
      <c r="G19942">
        <v>0</v>
      </c>
      <c r="H19942">
        <v>0</v>
      </c>
      <c r="I19942">
        <v>0</v>
      </c>
      <c r="J19942">
        <v>0</v>
      </c>
      <c r="L19942" s="51">
        <v>45657</v>
      </c>
      <c r="M19942">
        <v>1</v>
      </c>
      <c r="N19942">
        <v>0</v>
      </c>
    </row>
    <row r="19943" spans="1:14" x14ac:dyDescent="0.25">
      <c r="A19943" s="21" t="str">
        <f t="shared" si="311"/>
        <v>MOW H2N MEEIA_2025</v>
      </c>
      <c r="B19943" t="s">
        <v>130</v>
      </c>
      <c r="C19943" t="s">
        <v>198</v>
      </c>
      <c r="D19943" t="s">
        <v>20</v>
      </c>
      <c r="E19943" t="s">
        <v>5</v>
      </c>
      <c r="F19943" t="s">
        <v>4</v>
      </c>
      <c r="G19943">
        <v>0</v>
      </c>
      <c r="H19943">
        <v>0</v>
      </c>
      <c r="I19943">
        <v>59.55</v>
      </c>
      <c r="J19943">
        <v>0</v>
      </c>
      <c r="L19943" s="51">
        <v>46022</v>
      </c>
      <c r="M19943">
        <v>2</v>
      </c>
      <c r="N19943">
        <v>0</v>
      </c>
    </row>
    <row r="19944" spans="1:14" x14ac:dyDescent="0.25">
      <c r="A19944" s="21" t="str">
        <f t="shared" si="311"/>
        <v>MOW H2N MEEIA_2026</v>
      </c>
      <c r="B19944" t="s">
        <v>130</v>
      </c>
      <c r="C19944" t="s">
        <v>198</v>
      </c>
      <c r="D19944" t="s">
        <v>20</v>
      </c>
      <c r="E19944" t="s">
        <v>5</v>
      </c>
      <c r="F19944" t="s">
        <v>4</v>
      </c>
      <c r="G19944">
        <v>0</v>
      </c>
      <c r="H19944">
        <v>0</v>
      </c>
      <c r="I19944">
        <v>2263.2808</v>
      </c>
      <c r="J19944">
        <v>0</v>
      </c>
      <c r="L19944" s="51">
        <v>46387</v>
      </c>
      <c r="M19944">
        <v>3</v>
      </c>
      <c r="N19944">
        <v>0</v>
      </c>
    </row>
    <row r="19945" spans="1:14" x14ac:dyDescent="0.25">
      <c r="A19945" s="21" t="str">
        <f t="shared" si="311"/>
        <v>MOW H2N MEEIA_2027</v>
      </c>
      <c r="B19945" t="s">
        <v>130</v>
      </c>
      <c r="C19945" t="s">
        <v>198</v>
      </c>
      <c r="D19945" t="s">
        <v>20</v>
      </c>
      <c r="E19945" t="s">
        <v>5</v>
      </c>
      <c r="F19945" t="s">
        <v>4</v>
      </c>
      <c r="G19945">
        <v>0</v>
      </c>
      <c r="H19945">
        <v>11724.558999999999</v>
      </c>
      <c r="I19945">
        <v>40529.315999999999</v>
      </c>
      <c r="J19945">
        <v>0</v>
      </c>
      <c r="L19945" s="51">
        <v>46752</v>
      </c>
      <c r="M19945">
        <v>4</v>
      </c>
      <c r="N19945">
        <v>-13238.799000000001</v>
      </c>
    </row>
    <row r="19946" spans="1:14" x14ac:dyDescent="0.25">
      <c r="A19946" s="21" t="str">
        <f t="shared" si="311"/>
        <v>MOW H2N MEEIA_2028</v>
      </c>
      <c r="B19946" t="s">
        <v>130</v>
      </c>
      <c r="C19946" t="s">
        <v>198</v>
      </c>
      <c r="D19946" t="s">
        <v>20</v>
      </c>
      <c r="E19946" t="s">
        <v>5</v>
      </c>
      <c r="F19946" t="s">
        <v>4</v>
      </c>
      <c r="G19946">
        <v>0</v>
      </c>
      <c r="H19946">
        <v>11829.781000000001</v>
      </c>
      <c r="I19946">
        <v>38907.82</v>
      </c>
      <c r="J19946">
        <v>0</v>
      </c>
      <c r="L19946" s="51">
        <v>47118</v>
      </c>
      <c r="M19946">
        <v>5</v>
      </c>
      <c r="N19946">
        <v>-13530.947</v>
      </c>
    </row>
    <row r="19947" spans="1:14" x14ac:dyDescent="0.25">
      <c r="A19947" s="21" t="str">
        <f t="shared" si="311"/>
        <v>MOW H2N MEEIA_2029</v>
      </c>
      <c r="B19947" t="s">
        <v>130</v>
      </c>
      <c r="C19947" t="s">
        <v>198</v>
      </c>
      <c r="D19947" t="s">
        <v>20</v>
      </c>
      <c r="E19947" t="s">
        <v>5</v>
      </c>
      <c r="F19947" t="s">
        <v>4</v>
      </c>
      <c r="G19947">
        <v>0</v>
      </c>
      <c r="H19947">
        <v>19308.782999999999</v>
      </c>
      <c r="I19947">
        <v>106801.71</v>
      </c>
      <c r="J19947">
        <v>0</v>
      </c>
      <c r="L19947" s="51">
        <v>47483</v>
      </c>
      <c r="M19947">
        <v>6</v>
      </c>
      <c r="N19947">
        <v>-5790.0614999999998</v>
      </c>
    </row>
    <row r="19948" spans="1:14" x14ac:dyDescent="0.25">
      <c r="A19948" s="21" t="str">
        <f t="shared" si="311"/>
        <v>MOW H2N MEEIA_2030</v>
      </c>
      <c r="B19948" t="s">
        <v>130</v>
      </c>
      <c r="C19948" t="s">
        <v>198</v>
      </c>
      <c r="D19948" t="s">
        <v>20</v>
      </c>
      <c r="E19948" t="s">
        <v>5</v>
      </c>
      <c r="F19948" t="s">
        <v>4</v>
      </c>
      <c r="G19948">
        <v>0</v>
      </c>
      <c r="H19948">
        <v>60988.938000000002</v>
      </c>
      <c r="I19948">
        <v>155390.25</v>
      </c>
      <c r="J19948">
        <v>0</v>
      </c>
      <c r="L19948" s="51">
        <v>47848</v>
      </c>
      <c r="M19948">
        <v>7</v>
      </c>
      <c r="N19948">
        <v>36009.754000000001</v>
      </c>
    </row>
    <row r="19949" spans="1:14" x14ac:dyDescent="0.25">
      <c r="A19949" s="21" t="str">
        <f t="shared" si="311"/>
        <v>MOW H2N MEEIA_2031</v>
      </c>
      <c r="B19949" t="s">
        <v>130</v>
      </c>
      <c r="C19949" t="s">
        <v>198</v>
      </c>
      <c r="D19949" t="s">
        <v>20</v>
      </c>
      <c r="E19949" t="s">
        <v>5</v>
      </c>
      <c r="F19949" t="s">
        <v>4</v>
      </c>
      <c r="G19949">
        <v>0</v>
      </c>
      <c r="H19949">
        <v>99191.445000000007</v>
      </c>
      <c r="I19949">
        <v>208234.16</v>
      </c>
      <c r="J19949">
        <v>0</v>
      </c>
      <c r="L19949" s="51">
        <v>48213</v>
      </c>
      <c r="M19949">
        <v>8</v>
      </c>
      <c r="N19949">
        <v>60282.535000000003</v>
      </c>
    </row>
    <row r="19950" spans="1:14" x14ac:dyDescent="0.25">
      <c r="A19950" s="21" t="str">
        <f t="shared" si="311"/>
        <v>MOW H2N MEEIA_2032</v>
      </c>
      <c r="B19950" t="s">
        <v>130</v>
      </c>
      <c r="C19950" t="s">
        <v>198</v>
      </c>
      <c r="D19950" t="s">
        <v>20</v>
      </c>
      <c r="E19950" t="s">
        <v>5</v>
      </c>
      <c r="F19950" t="s">
        <v>4</v>
      </c>
      <c r="G19950">
        <v>0</v>
      </c>
      <c r="H19950">
        <v>105042.625</v>
      </c>
      <c r="I19950">
        <v>262959.84000000003</v>
      </c>
      <c r="J19950">
        <v>0</v>
      </c>
      <c r="L19950" s="51">
        <v>48579</v>
      </c>
      <c r="M19950">
        <v>9</v>
      </c>
      <c r="N19950">
        <v>17730.879000000001</v>
      </c>
    </row>
    <row r="19951" spans="1:14" x14ac:dyDescent="0.25">
      <c r="A19951" s="21" t="str">
        <f t="shared" si="311"/>
        <v>MOW H2N MEEIA_2033</v>
      </c>
      <c r="B19951" t="s">
        <v>130</v>
      </c>
      <c r="C19951" t="s">
        <v>198</v>
      </c>
      <c r="D19951" t="s">
        <v>20</v>
      </c>
      <c r="E19951" t="s">
        <v>5</v>
      </c>
      <c r="F19951" t="s">
        <v>4</v>
      </c>
      <c r="G19951">
        <v>0</v>
      </c>
      <c r="H19951">
        <v>121865.29</v>
      </c>
      <c r="I19951">
        <v>314396.09999999998</v>
      </c>
      <c r="J19951">
        <v>0</v>
      </c>
      <c r="L19951" s="51">
        <v>48944</v>
      </c>
      <c r="M19951">
        <v>10</v>
      </c>
      <c r="N19951">
        <v>-14290.162</v>
      </c>
    </row>
    <row r="19952" spans="1:14" x14ac:dyDescent="0.25">
      <c r="A19952" s="21" t="str">
        <f t="shared" si="311"/>
        <v>MOW H2N MEEIA_2034</v>
      </c>
      <c r="B19952" t="s">
        <v>130</v>
      </c>
      <c r="C19952" t="s">
        <v>198</v>
      </c>
      <c r="D19952" t="s">
        <v>20</v>
      </c>
      <c r="E19952" t="s">
        <v>5</v>
      </c>
      <c r="F19952" t="s">
        <v>4</v>
      </c>
      <c r="G19952">
        <v>0</v>
      </c>
      <c r="H19952">
        <v>135725.5</v>
      </c>
      <c r="I19952">
        <v>365524.34</v>
      </c>
      <c r="J19952">
        <v>0</v>
      </c>
      <c r="L19952" s="51">
        <v>49309</v>
      </c>
      <c r="M19952">
        <v>11</v>
      </c>
      <c r="N19952">
        <v>-49384.74</v>
      </c>
    </row>
    <row r="19953" spans="1:14" x14ac:dyDescent="0.25">
      <c r="A19953" s="21" t="str">
        <f t="shared" si="311"/>
        <v>MOW H2N MEEIA_2035</v>
      </c>
      <c r="B19953" t="s">
        <v>130</v>
      </c>
      <c r="C19953" t="s">
        <v>198</v>
      </c>
      <c r="D19953" t="s">
        <v>20</v>
      </c>
      <c r="E19953" t="s">
        <v>5</v>
      </c>
      <c r="F19953" t="s">
        <v>4</v>
      </c>
      <c r="G19953">
        <v>0</v>
      </c>
      <c r="H19953">
        <v>149887.32999999999</v>
      </c>
      <c r="I19953">
        <v>415825.62</v>
      </c>
      <c r="J19953">
        <v>0</v>
      </c>
      <c r="L19953" s="51">
        <v>49674</v>
      </c>
      <c r="M19953">
        <v>12</v>
      </c>
      <c r="N19953">
        <v>-72843.304999999993</v>
      </c>
    </row>
    <row r="19954" spans="1:14" x14ac:dyDescent="0.25">
      <c r="A19954" s="21" t="str">
        <f t="shared" si="311"/>
        <v>MOW H2N MEEIA_2036</v>
      </c>
      <c r="B19954" t="s">
        <v>130</v>
      </c>
      <c r="C19954" t="s">
        <v>198</v>
      </c>
      <c r="D19954" t="s">
        <v>20</v>
      </c>
      <c r="E19954" t="s">
        <v>5</v>
      </c>
      <c r="F19954" t="s">
        <v>4</v>
      </c>
      <c r="G19954">
        <v>0</v>
      </c>
      <c r="H19954">
        <v>165615.1</v>
      </c>
      <c r="I19954">
        <v>402366.94</v>
      </c>
      <c r="J19954">
        <v>0</v>
      </c>
      <c r="L19954" s="51">
        <v>50040</v>
      </c>
      <c r="M19954">
        <v>13</v>
      </c>
      <c r="N19954">
        <v>-61486.07</v>
      </c>
    </row>
    <row r="19955" spans="1:14" x14ac:dyDescent="0.25">
      <c r="A19955" s="21" t="str">
        <f t="shared" si="311"/>
        <v>MOW H2N MEEIA_2037</v>
      </c>
      <c r="B19955" t="s">
        <v>130</v>
      </c>
      <c r="C19955" t="s">
        <v>198</v>
      </c>
      <c r="D19955" t="s">
        <v>20</v>
      </c>
      <c r="E19955" t="s">
        <v>5</v>
      </c>
      <c r="F19955" t="s">
        <v>4</v>
      </c>
      <c r="G19955">
        <v>0</v>
      </c>
      <c r="H19955">
        <v>177094.75</v>
      </c>
      <c r="I19955">
        <v>387792.97</v>
      </c>
      <c r="J19955">
        <v>0</v>
      </c>
      <c r="L19955" s="51">
        <v>50405</v>
      </c>
      <c r="M19955">
        <v>14</v>
      </c>
      <c r="N19955">
        <v>-32472.99</v>
      </c>
    </row>
    <row r="19956" spans="1:14" x14ac:dyDescent="0.25">
      <c r="A19956" s="21" t="str">
        <f t="shared" si="311"/>
        <v>MOW H2N MEEIA_2038</v>
      </c>
      <c r="B19956" t="s">
        <v>130</v>
      </c>
      <c r="C19956" t="s">
        <v>198</v>
      </c>
      <c r="D19956" t="s">
        <v>20</v>
      </c>
      <c r="E19956" t="s">
        <v>5</v>
      </c>
      <c r="F19956" t="s">
        <v>4</v>
      </c>
      <c r="G19956">
        <v>0</v>
      </c>
      <c r="H19956">
        <v>191182.47</v>
      </c>
      <c r="I19956">
        <v>376718.6</v>
      </c>
      <c r="J19956">
        <v>0</v>
      </c>
      <c r="L19956" s="51">
        <v>50770</v>
      </c>
      <c r="M19956">
        <v>15</v>
      </c>
      <c r="N19956">
        <v>-17519.923999999999</v>
      </c>
    </row>
    <row r="19957" spans="1:14" x14ac:dyDescent="0.25">
      <c r="A19957" s="21" t="str">
        <f t="shared" si="311"/>
        <v>MOW H2N MEEIA_2039</v>
      </c>
      <c r="B19957" t="s">
        <v>130</v>
      </c>
      <c r="C19957" t="s">
        <v>198</v>
      </c>
      <c r="D19957" t="s">
        <v>20</v>
      </c>
      <c r="E19957" t="s">
        <v>5</v>
      </c>
      <c r="F19957" t="s">
        <v>4</v>
      </c>
      <c r="G19957">
        <v>0</v>
      </c>
      <c r="H19957">
        <v>256754.14</v>
      </c>
      <c r="I19957">
        <v>439386.72</v>
      </c>
      <c r="J19957">
        <v>0</v>
      </c>
      <c r="L19957" s="51">
        <v>51135</v>
      </c>
      <c r="M19957">
        <v>16</v>
      </c>
      <c r="N19957">
        <v>30573.907999999999</v>
      </c>
    </row>
    <row r="19958" spans="1:14" x14ac:dyDescent="0.25">
      <c r="A19958" s="21" t="str">
        <f t="shared" si="311"/>
        <v>MOW H2N MEEIA_2040</v>
      </c>
      <c r="B19958" t="s">
        <v>130</v>
      </c>
      <c r="C19958" t="s">
        <v>198</v>
      </c>
      <c r="D19958" t="s">
        <v>20</v>
      </c>
      <c r="E19958" t="s">
        <v>5</v>
      </c>
      <c r="F19958" t="s">
        <v>4</v>
      </c>
      <c r="G19958">
        <v>0</v>
      </c>
      <c r="H19958">
        <v>293678.25</v>
      </c>
      <c r="I19958">
        <v>430966.03</v>
      </c>
      <c r="J19958">
        <v>0</v>
      </c>
      <c r="L19958" s="51">
        <v>51501</v>
      </c>
      <c r="M19958">
        <v>17</v>
      </c>
      <c r="N19958">
        <v>95414.83</v>
      </c>
    </row>
    <row r="19959" spans="1:14" x14ac:dyDescent="0.25">
      <c r="A19959" s="21" t="str">
        <f t="shared" si="311"/>
        <v>MOW H2N MEEIA_2041</v>
      </c>
      <c r="B19959" t="s">
        <v>130</v>
      </c>
      <c r="C19959" t="s">
        <v>198</v>
      </c>
      <c r="D19959" t="s">
        <v>20</v>
      </c>
      <c r="E19959" t="s">
        <v>5</v>
      </c>
      <c r="F19959" t="s">
        <v>4</v>
      </c>
      <c r="G19959">
        <v>0</v>
      </c>
      <c r="H19959">
        <v>301563.8</v>
      </c>
      <c r="I19959">
        <v>420818.75</v>
      </c>
      <c r="J19959">
        <v>0</v>
      </c>
      <c r="L19959" s="51">
        <v>51866</v>
      </c>
      <c r="M19959">
        <v>18</v>
      </c>
      <c r="N19959">
        <v>135995.81</v>
      </c>
    </row>
    <row r="19960" spans="1:14" x14ac:dyDescent="0.25">
      <c r="A19960" s="21" t="str">
        <f t="shared" si="311"/>
        <v>MOW H2N MEEIA_2042</v>
      </c>
      <c r="B19960" t="s">
        <v>130</v>
      </c>
      <c r="C19960" t="s">
        <v>198</v>
      </c>
      <c r="D19960" t="s">
        <v>20</v>
      </c>
      <c r="E19960" t="s">
        <v>5</v>
      </c>
      <c r="F19960" t="s">
        <v>4</v>
      </c>
      <c r="G19960">
        <v>0</v>
      </c>
      <c r="H19960">
        <v>321159.71999999997</v>
      </c>
      <c r="I19960">
        <v>483232.25</v>
      </c>
      <c r="J19960">
        <v>0</v>
      </c>
      <c r="L19960" s="51">
        <v>52231</v>
      </c>
      <c r="M19960">
        <v>19</v>
      </c>
      <c r="N19960">
        <v>151702.38</v>
      </c>
    </row>
    <row r="19961" spans="1:14" x14ac:dyDescent="0.25">
      <c r="A19961" s="21" t="str">
        <f t="shared" si="311"/>
        <v>MOW H2N MEEIA_2043</v>
      </c>
      <c r="B19961" t="s">
        <v>130</v>
      </c>
      <c r="C19961" t="s">
        <v>198</v>
      </c>
      <c r="D19961" t="s">
        <v>20</v>
      </c>
      <c r="E19961" t="s">
        <v>5</v>
      </c>
      <c r="F19961" t="s">
        <v>4</v>
      </c>
      <c r="G19961">
        <v>0</v>
      </c>
      <c r="H19961">
        <v>331134.34000000003</v>
      </c>
      <c r="I19961">
        <v>472011.66</v>
      </c>
      <c r="J19961">
        <v>0</v>
      </c>
      <c r="L19961" s="51">
        <v>52596</v>
      </c>
      <c r="M19961">
        <v>20</v>
      </c>
      <c r="N19961">
        <v>197112.16</v>
      </c>
    </row>
    <row r="19962" spans="1:14" x14ac:dyDescent="0.25">
      <c r="A19962" s="21" t="str">
        <f t="shared" si="311"/>
        <v>MOW H2N MEEIA_2024</v>
      </c>
      <c r="B19962" t="s">
        <v>130</v>
      </c>
      <c r="C19962" t="s">
        <v>198</v>
      </c>
      <c r="D19962" t="s">
        <v>20</v>
      </c>
      <c r="E19962" t="s">
        <v>5</v>
      </c>
      <c r="F19962" t="s">
        <v>32</v>
      </c>
      <c r="G19962">
        <v>235794.66</v>
      </c>
      <c r="H19962">
        <v>103764.84</v>
      </c>
      <c r="I19962">
        <v>15499.482</v>
      </c>
      <c r="J19962">
        <v>0</v>
      </c>
      <c r="L19962" s="51">
        <v>45657</v>
      </c>
      <c r="M19962">
        <v>1</v>
      </c>
      <c r="N19962">
        <v>108640.664</v>
      </c>
    </row>
    <row r="19963" spans="1:14" x14ac:dyDescent="0.25">
      <c r="A19963" s="21" t="str">
        <f t="shared" si="311"/>
        <v>MOW H2N MEEIA_2025</v>
      </c>
      <c r="B19963" t="s">
        <v>130</v>
      </c>
      <c r="C19963" t="s">
        <v>198</v>
      </c>
      <c r="D19963" t="s">
        <v>20</v>
      </c>
      <c r="E19963" t="s">
        <v>5</v>
      </c>
      <c r="F19963" t="s">
        <v>32</v>
      </c>
      <c r="G19963">
        <v>271926.44</v>
      </c>
      <c r="H19963">
        <v>115158.9</v>
      </c>
      <c r="I19963">
        <v>44350.58</v>
      </c>
      <c r="J19963">
        <v>0</v>
      </c>
      <c r="L19963" s="51">
        <v>46022</v>
      </c>
      <c r="M19963">
        <v>2</v>
      </c>
      <c r="N19963">
        <v>107832.586</v>
      </c>
    </row>
    <row r="19964" spans="1:14" x14ac:dyDescent="0.25">
      <c r="A19964" s="21" t="str">
        <f t="shared" si="311"/>
        <v>MOW H2N MEEIA_2026</v>
      </c>
      <c r="B19964" t="s">
        <v>130</v>
      </c>
      <c r="C19964" t="s">
        <v>198</v>
      </c>
      <c r="D19964" t="s">
        <v>20</v>
      </c>
      <c r="E19964" t="s">
        <v>5</v>
      </c>
      <c r="F19964" t="s">
        <v>32</v>
      </c>
      <c r="G19964">
        <v>309101.40000000002</v>
      </c>
      <c r="H19964">
        <v>134619.66</v>
      </c>
      <c r="I19964">
        <v>50392.633000000002</v>
      </c>
      <c r="J19964">
        <v>0</v>
      </c>
      <c r="L19964" s="51">
        <v>46387</v>
      </c>
      <c r="M19964">
        <v>3</v>
      </c>
      <c r="N19964">
        <v>112446.914</v>
      </c>
    </row>
    <row r="19965" spans="1:14" x14ac:dyDescent="0.25">
      <c r="A19965" s="21" t="str">
        <f t="shared" si="311"/>
        <v>MOW H2N MEEIA_2027</v>
      </c>
      <c r="B19965" t="s">
        <v>130</v>
      </c>
      <c r="C19965" t="s">
        <v>198</v>
      </c>
      <c r="D19965" t="s">
        <v>20</v>
      </c>
      <c r="E19965" t="s">
        <v>5</v>
      </c>
      <c r="F19965" t="s">
        <v>32</v>
      </c>
      <c r="G19965">
        <v>342404.75</v>
      </c>
      <c r="H19965">
        <v>149456.6</v>
      </c>
      <c r="I19965">
        <v>55297.483999999997</v>
      </c>
      <c r="J19965">
        <v>0</v>
      </c>
      <c r="L19965" s="51">
        <v>46752</v>
      </c>
      <c r="M19965">
        <v>4</v>
      </c>
      <c r="N19965">
        <v>112870.30499999999</v>
      </c>
    </row>
    <row r="19966" spans="1:14" x14ac:dyDescent="0.25">
      <c r="A19966" s="21" t="str">
        <f t="shared" si="311"/>
        <v>MOW H2N MEEIA_2028</v>
      </c>
      <c r="B19966" t="s">
        <v>130</v>
      </c>
      <c r="C19966" t="s">
        <v>198</v>
      </c>
      <c r="D19966" t="s">
        <v>20</v>
      </c>
      <c r="E19966" t="s">
        <v>5</v>
      </c>
      <c r="F19966" t="s">
        <v>32</v>
      </c>
      <c r="G19966">
        <v>352568.2</v>
      </c>
      <c r="H19966">
        <v>157993.98000000001</v>
      </c>
      <c r="I19966">
        <v>57606.995999999999</v>
      </c>
      <c r="J19966">
        <v>0</v>
      </c>
      <c r="L19966" s="51">
        <v>47118</v>
      </c>
      <c r="M19966">
        <v>5</v>
      </c>
      <c r="N19966">
        <v>117907.27</v>
      </c>
    </row>
    <row r="19967" spans="1:14" x14ac:dyDescent="0.25">
      <c r="A19967" s="21" t="str">
        <f t="shared" si="311"/>
        <v>MOW H2N MEEIA_2029</v>
      </c>
      <c r="B19967" t="s">
        <v>130</v>
      </c>
      <c r="C19967" t="s">
        <v>198</v>
      </c>
      <c r="D19967" t="s">
        <v>20</v>
      </c>
      <c r="E19967" t="s">
        <v>5</v>
      </c>
      <c r="F19967" t="s">
        <v>32</v>
      </c>
      <c r="G19967">
        <v>361957.4</v>
      </c>
      <c r="H19967">
        <v>168259.31</v>
      </c>
      <c r="I19967">
        <v>31317.063999999998</v>
      </c>
      <c r="J19967">
        <v>0</v>
      </c>
      <c r="L19967" s="51">
        <v>47483</v>
      </c>
      <c r="M19967">
        <v>6</v>
      </c>
      <c r="N19967">
        <v>128005.43</v>
      </c>
    </row>
    <row r="19968" spans="1:14" x14ac:dyDescent="0.25">
      <c r="A19968" s="21" t="str">
        <f t="shared" si="311"/>
        <v>MOW H2N MEEIA_2030</v>
      </c>
      <c r="B19968" t="s">
        <v>130</v>
      </c>
      <c r="C19968" t="s">
        <v>198</v>
      </c>
      <c r="D19968" t="s">
        <v>20</v>
      </c>
      <c r="E19968" t="s">
        <v>5</v>
      </c>
      <c r="F19968" t="s">
        <v>32</v>
      </c>
      <c r="G19968">
        <v>372655</v>
      </c>
      <c r="H19968">
        <v>176909.25</v>
      </c>
      <c r="I19968">
        <v>36322.938000000002</v>
      </c>
      <c r="J19968">
        <v>0</v>
      </c>
      <c r="L19968" s="51">
        <v>47848</v>
      </c>
      <c r="M19968">
        <v>7</v>
      </c>
      <c r="N19968">
        <v>139914.54999999999</v>
      </c>
    </row>
    <row r="19969" spans="1:14" x14ac:dyDescent="0.25">
      <c r="A19969" s="21" t="str">
        <f t="shared" si="311"/>
        <v>MOW H2N MEEIA_2031</v>
      </c>
      <c r="B19969" t="s">
        <v>130</v>
      </c>
      <c r="C19969" t="s">
        <v>198</v>
      </c>
      <c r="D19969" t="s">
        <v>20</v>
      </c>
      <c r="E19969" t="s">
        <v>5</v>
      </c>
      <c r="F19969" t="s">
        <v>32</v>
      </c>
      <c r="G19969">
        <v>375935.72</v>
      </c>
      <c r="H19969">
        <v>160093.95000000001</v>
      </c>
      <c r="I19969">
        <v>33260.61</v>
      </c>
      <c r="J19969">
        <v>27125.732</v>
      </c>
      <c r="L19969" s="51">
        <v>48213</v>
      </c>
      <c r="M19969">
        <v>8</v>
      </c>
      <c r="N19969">
        <v>145657.51999999999</v>
      </c>
    </row>
    <row r="19970" spans="1:14" x14ac:dyDescent="0.25">
      <c r="A19970" s="21" t="str">
        <f t="shared" ref="A19970:A20033" si="312">B19970&amp;" "&amp;D19970&amp;" "&amp;C19970&amp;"_"&amp;YEAR(L19970)</f>
        <v>MOW H2N MEEIA_2032</v>
      </c>
      <c r="B19970" t="s">
        <v>130</v>
      </c>
      <c r="C19970" t="s">
        <v>198</v>
      </c>
      <c r="D19970" t="s">
        <v>20</v>
      </c>
      <c r="E19970" t="s">
        <v>5</v>
      </c>
      <c r="F19970" t="s">
        <v>32</v>
      </c>
      <c r="G19970">
        <v>386189.25</v>
      </c>
      <c r="H19970">
        <v>161540.10999999999</v>
      </c>
      <c r="I19970">
        <v>34244.18</v>
      </c>
      <c r="J19970">
        <v>0</v>
      </c>
      <c r="L19970" s="51">
        <v>48579</v>
      </c>
      <c r="M19970">
        <v>9</v>
      </c>
      <c r="N19970">
        <v>141095.35999999999</v>
      </c>
    </row>
    <row r="19971" spans="1:14" x14ac:dyDescent="0.25">
      <c r="A19971" s="21" t="str">
        <f t="shared" si="312"/>
        <v>MOW H2N MEEIA_2033</v>
      </c>
      <c r="B19971" t="s">
        <v>130</v>
      </c>
      <c r="C19971" t="s">
        <v>198</v>
      </c>
      <c r="D19971" t="s">
        <v>20</v>
      </c>
      <c r="E19971" t="s">
        <v>5</v>
      </c>
      <c r="F19971" t="s">
        <v>32</v>
      </c>
      <c r="G19971">
        <v>401142.28</v>
      </c>
      <c r="H19971">
        <v>154946.92000000001</v>
      </c>
      <c r="I19971">
        <v>36677.472999999998</v>
      </c>
      <c r="J19971">
        <v>0</v>
      </c>
      <c r="L19971" s="51">
        <v>48944</v>
      </c>
      <c r="M19971">
        <v>10</v>
      </c>
      <c r="N19971">
        <v>129107.92</v>
      </c>
    </row>
    <row r="19972" spans="1:14" x14ac:dyDescent="0.25">
      <c r="A19972" s="21" t="str">
        <f t="shared" si="312"/>
        <v>MOW H2N MEEIA_2034</v>
      </c>
      <c r="B19972" t="s">
        <v>130</v>
      </c>
      <c r="C19972" t="s">
        <v>198</v>
      </c>
      <c r="D19972" t="s">
        <v>20</v>
      </c>
      <c r="E19972" t="s">
        <v>5</v>
      </c>
      <c r="F19972" t="s">
        <v>32</v>
      </c>
      <c r="G19972">
        <v>415392.94</v>
      </c>
      <c r="H19972">
        <v>155567.03</v>
      </c>
      <c r="I19972">
        <v>38737.336000000003</v>
      </c>
      <c r="J19972">
        <v>0</v>
      </c>
      <c r="L19972" s="51">
        <v>49309</v>
      </c>
      <c r="M19972">
        <v>11</v>
      </c>
      <c r="N19972">
        <v>124018.92</v>
      </c>
    </row>
    <row r="19973" spans="1:14" x14ac:dyDescent="0.25">
      <c r="A19973" s="21" t="str">
        <f t="shared" si="312"/>
        <v>MOW H2N MEEIA_2035</v>
      </c>
      <c r="B19973" t="s">
        <v>130</v>
      </c>
      <c r="C19973" t="s">
        <v>198</v>
      </c>
      <c r="D19973" t="s">
        <v>20</v>
      </c>
      <c r="E19973" t="s">
        <v>5</v>
      </c>
      <c r="F19973" t="s">
        <v>32</v>
      </c>
      <c r="G19973">
        <v>431422.71999999997</v>
      </c>
      <c r="H19973">
        <v>155688.03</v>
      </c>
      <c r="I19973">
        <v>39778.46</v>
      </c>
      <c r="J19973">
        <v>0</v>
      </c>
      <c r="L19973" s="51">
        <v>49674</v>
      </c>
      <c r="M19973">
        <v>12</v>
      </c>
      <c r="N19973">
        <v>118979.414</v>
      </c>
    </row>
    <row r="19974" spans="1:14" x14ac:dyDescent="0.25">
      <c r="A19974" s="21" t="str">
        <f t="shared" si="312"/>
        <v>MOW H2N MEEIA_2036</v>
      </c>
      <c r="B19974" t="s">
        <v>130</v>
      </c>
      <c r="C19974" t="s">
        <v>198</v>
      </c>
      <c r="D19974" t="s">
        <v>20</v>
      </c>
      <c r="E19974" t="s">
        <v>5</v>
      </c>
      <c r="F19974" t="s">
        <v>32</v>
      </c>
      <c r="G19974">
        <v>448206.72</v>
      </c>
      <c r="H19974">
        <v>151744.9</v>
      </c>
      <c r="I19974">
        <v>42659.137000000002</v>
      </c>
      <c r="J19974">
        <v>0</v>
      </c>
      <c r="L19974" s="51">
        <v>50040</v>
      </c>
      <c r="M19974">
        <v>13</v>
      </c>
      <c r="N19974">
        <v>118163.16</v>
      </c>
    </row>
    <row r="19975" spans="1:14" x14ac:dyDescent="0.25">
      <c r="A19975" s="21" t="str">
        <f t="shared" si="312"/>
        <v>MOW H2N MEEIA_2037</v>
      </c>
      <c r="B19975" t="s">
        <v>130</v>
      </c>
      <c r="C19975" t="s">
        <v>198</v>
      </c>
      <c r="D19975" t="s">
        <v>20</v>
      </c>
      <c r="E19975" t="s">
        <v>5</v>
      </c>
      <c r="F19975" t="s">
        <v>32</v>
      </c>
      <c r="G19975">
        <v>463235.56</v>
      </c>
      <c r="H19975">
        <v>147958.6</v>
      </c>
      <c r="I19975">
        <v>44542.188000000002</v>
      </c>
      <c r="J19975">
        <v>0</v>
      </c>
      <c r="L19975" s="51">
        <v>50405</v>
      </c>
      <c r="M19975">
        <v>14</v>
      </c>
      <c r="N19975">
        <v>113308.76</v>
      </c>
    </row>
    <row r="19976" spans="1:14" x14ac:dyDescent="0.25">
      <c r="A19976" s="21" t="str">
        <f t="shared" si="312"/>
        <v>MOW H2N MEEIA_2038</v>
      </c>
      <c r="B19976" t="s">
        <v>130</v>
      </c>
      <c r="C19976" t="s">
        <v>198</v>
      </c>
      <c r="D19976" t="s">
        <v>20</v>
      </c>
      <c r="E19976" t="s">
        <v>5</v>
      </c>
      <c r="F19976" t="s">
        <v>32</v>
      </c>
      <c r="G19976">
        <v>479152.4</v>
      </c>
      <c r="H19976">
        <v>145484.20000000001</v>
      </c>
      <c r="I19976">
        <v>45376.815999999999</v>
      </c>
      <c r="J19976">
        <v>0</v>
      </c>
      <c r="L19976" s="51">
        <v>50770</v>
      </c>
      <c r="M19976">
        <v>15</v>
      </c>
      <c r="N19976">
        <v>109547.58</v>
      </c>
    </row>
    <row r="19977" spans="1:14" x14ac:dyDescent="0.25">
      <c r="A19977" s="21" t="str">
        <f t="shared" si="312"/>
        <v>MOW H2N MEEIA_2039</v>
      </c>
      <c r="B19977" t="s">
        <v>130</v>
      </c>
      <c r="C19977" t="s">
        <v>198</v>
      </c>
      <c r="D19977" t="s">
        <v>20</v>
      </c>
      <c r="E19977" t="s">
        <v>5</v>
      </c>
      <c r="F19977" t="s">
        <v>32</v>
      </c>
      <c r="G19977">
        <v>500384.22</v>
      </c>
      <c r="H19977">
        <v>145040.88</v>
      </c>
      <c r="I19977">
        <v>48522.305</v>
      </c>
      <c r="J19977">
        <v>0</v>
      </c>
      <c r="L19977" s="51">
        <v>51135</v>
      </c>
      <c r="M19977">
        <v>16</v>
      </c>
      <c r="N19977">
        <v>101740.76</v>
      </c>
    </row>
    <row r="19978" spans="1:14" x14ac:dyDescent="0.25">
      <c r="A19978" s="21" t="str">
        <f t="shared" si="312"/>
        <v>MOW H2N MEEIA_2040</v>
      </c>
      <c r="B19978" t="s">
        <v>130</v>
      </c>
      <c r="C19978" t="s">
        <v>198</v>
      </c>
      <c r="D19978" t="s">
        <v>20</v>
      </c>
      <c r="E19978" t="s">
        <v>5</v>
      </c>
      <c r="F19978" t="s">
        <v>32</v>
      </c>
      <c r="G19978">
        <v>514557.56</v>
      </c>
      <c r="H19978">
        <v>98448.73</v>
      </c>
      <c r="I19978">
        <v>29763.83</v>
      </c>
      <c r="J19978">
        <v>133313.81</v>
      </c>
      <c r="L19978" s="51">
        <v>51501</v>
      </c>
      <c r="M19978">
        <v>17</v>
      </c>
      <c r="N19978">
        <v>78758.414000000004</v>
      </c>
    </row>
    <row r="19979" spans="1:14" x14ac:dyDescent="0.25">
      <c r="A19979" s="21" t="str">
        <f t="shared" si="312"/>
        <v>MOW H2N MEEIA_2041</v>
      </c>
      <c r="B19979" t="s">
        <v>130</v>
      </c>
      <c r="C19979" t="s">
        <v>198</v>
      </c>
      <c r="D19979" t="s">
        <v>20</v>
      </c>
      <c r="E19979" t="s">
        <v>5</v>
      </c>
      <c r="F19979" t="s">
        <v>32</v>
      </c>
      <c r="G19979">
        <v>527448.25</v>
      </c>
      <c r="H19979">
        <v>99407.414000000004</v>
      </c>
      <c r="I19979">
        <v>29534.567999999999</v>
      </c>
      <c r="J19979">
        <v>0</v>
      </c>
      <c r="L19979" s="51">
        <v>51866</v>
      </c>
      <c r="M19979">
        <v>18</v>
      </c>
      <c r="N19979">
        <v>80930.47</v>
      </c>
    </row>
    <row r="19980" spans="1:14" x14ac:dyDescent="0.25">
      <c r="A19980" s="21" t="str">
        <f t="shared" si="312"/>
        <v>MOW H2N MEEIA_2042</v>
      </c>
      <c r="B19980" t="s">
        <v>130</v>
      </c>
      <c r="C19980" t="s">
        <v>198</v>
      </c>
      <c r="D19980" t="s">
        <v>20</v>
      </c>
      <c r="E19980" t="s">
        <v>5</v>
      </c>
      <c r="F19980" t="s">
        <v>32</v>
      </c>
      <c r="G19980">
        <v>543103.19999999995</v>
      </c>
      <c r="H19980">
        <v>95465.195000000007</v>
      </c>
      <c r="I19980">
        <v>30464.567999999999</v>
      </c>
      <c r="J19980">
        <v>0</v>
      </c>
      <c r="L19980" s="51">
        <v>52231</v>
      </c>
      <c r="M19980">
        <v>19</v>
      </c>
      <c r="N19980">
        <v>75678.41</v>
      </c>
    </row>
    <row r="19981" spans="1:14" x14ac:dyDescent="0.25">
      <c r="A19981" s="21" t="str">
        <f t="shared" si="312"/>
        <v>MOW H2N MEEIA_2043</v>
      </c>
      <c r="B19981" t="s">
        <v>130</v>
      </c>
      <c r="C19981" t="s">
        <v>198</v>
      </c>
      <c r="D19981" t="s">
        <v>20</v>
      </c>
      <c r="E19981" t="s">
        <v>5</v>
      </c>
      <c r="F19981" t="s">
        <v>32</v>
      </c>
      <c r="G19981">
        <v>557457.75</v>
      </c>
      <c r="H19981">
        <v>96997.26</v>
      </c>
      <c r="I19981">
        <v>155296.79999999999</v>
      </c>
      <c r="J19981">
        <v>0</v>
      </c>
      <c r="L19981" s="51">
        <v>52596</v>
      </c>
      <c r="M19981">
        <v>20</v>
      </c>
      <c r="N19981">
        <v>77522.009999999995</v>
      </c>
    </row>
    <row r="19982" spans="1:14" x14ac:dyDescent="0.25">
      <c r="A19982" s="21" t="str">
        <f t="shared" si="312"/>
        <v>MOW H2N MEEIA_2024</v>
      </c>
      <c r="B19982" t="s">
        <v>130</v>
      </c>
      <c r="C19982" t="s">
        <v>198</v>
      </c>
      <c r="D19982" t="s">
        <v>20</v>
      </c>
      <c r="E19982" t="s">
        <v>5</v>
      </c>
      <c r="F19982" t="s">
        <v>8</v>
      </c>
      <c r="G19982">
        <v>0</v>
      </c>
      <c r="H19982">
        <v>0</v>
      </c>
      <c r="I19982">
        <v>0</v>
      </c>
      <c r="J19982">
        <v>0</v>
      </c>
      <c r="L19982" s="51">
        <v>45657</v>
      </c>
      <c r="M19982">
        <v>1</v>
      </c>
      <c r="N19982">
        <v>0</v>
      </c>
    </row>
    <row r="19983" spans="1:14" x14ac:dyDescent="0.25">
      <c r="A19983" s="21" t="str">
        <f t="shared" si="312"/>
        <v>MOW H2N MEEIA_2025</v>
      </c>
      <c r="B19983" t="s">
        <v>130</v>
      </c>
      <c r="C19983" t="s">
        <v>198</v>
      </c>
      <c r="D19983" t="s">
        <v>20</v>
      </c>
      <c r="E19983" t="s">
        <v>5</v>
      </c>
      <c r="F19983" t="s">
        <v>8</v>
      </c>
      <c r="G19983">
        <v>0</v>
      </c>
      <c r="H19983">
        <v>0</v>
      </c>
      <c r="I19983">
        <v>0</v>
      </c>
      <c r="J19983">
        <v>0</v>
      </c>
      <c r="L19983" s="51">
        <v>46022</v>
      </c>
      <c r="M19983">
        <v>2</v>
      </c>
      <c r="N19983">
        <v>0</v>
      </c>
    </row>
    <row r="19984" spans="1:14" x14ac:dyDescent="0.25">
      <c r="A19984" s="21" t="str">
        <f t="shared" si="312"/>
        <v>MOW H2N MEEIA_2026</v>
      </c>
      <c r="B19984" t="s">
        <v>130</v>
      </c>
      <c r="C19984" t="s">
        <v>198</v>
      </c>
      <c r="D19984" t="s">
        <v>20</v>
      </c>
      <c r="E19984" t="s">
        <v>5</v>
      </c>
      <c r="F19984" t="s">
        <v>8</v>
      </c>
      <c r="G19984">
        <v>0</v>
      </c>
      <c r="H19984">
        <v>0</v>
      </c>
      <c r="I19984">
        <v>0</v>
      </c>
      <c r="J19984">
        <v>0</v>
      </c>
      <c r="L19984" s="51">
        <v>46387</v>
      </c>
      <c r="M19984">
        <v>3</v>
      </c>
      <c r="N19984">
        <v>0</v>
      </c>
    </row>
    <row r="19985" spans="1:14" x14ac:dyDescent="0.25">
      <c r="A19985" s="21" t="str">
        <f t="shared" si="312"/>
        <v>MOW H2N MEEIA_2027</v>
      </c>
      <c r="B19985" t="s">
        <v>130</v>
      </c>
      <c r="C19985" t="s">
        <v>198</v>
      </c>
      <c r="D19985" t="s">
        <v>20</v>
      </c>
      <c r="E19985" t="s">
        <v>5</v>
      </c>
      <c r="F19985" t="s">
        <v>8</v>
      </c>
      <c r="G19985">
        <v>0</v>
      </c>
      <c r="H19985">
        <v>0</v>
      </c>
      <c r="I19985">
        <v>0</v>
      </c>
      <c r="J19985">
        <v>0</v>
      </c>
      <c r="L19985" s="51">
        <v>46752</v>
      </c>
      <c r="M19985">
        <v>4</v>
      </c>
      <c r="N19985">
        <v>0</v>
      </c>
    </row>
    <row r="19986" spans="1:14" x14ac:dyDescent="0.25">
      <c r="A19986" s="21" t="str">
        <f t="shared" si="312"/>
        <v>MOW H2N MEEIA_2028</v>
      </c>
      <c r="B19986" t="s">
        <v>130</v>
      </c>
      <c r="C19986" t="s">
        <v>198</v>
      </c>
      <c r="D19986" t="s">
        <v>20</v>
      </c>
      <c r="E19986" t="s">
        <v>5</v>
      </c>
      <c r="F19986" t="s">
        <v>8</v>
      </c>
      <c r="G19986">
        <v>0</v>
      </c>
      <c r="H19986">
        <v>0</v>
      </c>
      <c r="I19986">
        <v>0</v>
      </c>
      <c r="J19986">
        <v>0</v>
      </c>
      <c r="L19986" s="51">
        <v>47118</v>
      </c>
      <c r="M19986">
        <v>5</v>
      </c>
      <c r="N19986">
        <v>0</v>
      </c>
    </row>
    <row r="19987" spans="1:14" x14ac:dyDescent="0.25">
      <c r="A19987" s="21" t="str">
        <f t="shared" si="312"/>
        <v>MOW H2N MEEIA_2029</v>
      </c>
      <c r="B19987" t="s">
        <v>130</v>
      </c>
      <c r="C19987" t="s">
        <v>198</v>
      </c>
      <c r="D19987" t="s">
        <v>20</v>
      </c>
      <c r="E19987" t="s">
        <v>5</v>
      </c>
      <c r="F19987" t="s">
        <v>8</v>
      </c>
      <c r="G19987">
        <v>0</v>
      </c>
      <c r="H19987">
        <v>0</v>
      </c>
      <c r="I19987">
        <v>0</v>
      </c>
      <c r="J19987">
        <v>0</v>
      </c>
      <c r="L19987" s="51">
        <v>47483</v>
      </c>
      <c r="M19987">
        <v>6</v>
      </c>
      <c r="N19987">
        <v>0</v>
      </c>
    </row>
    <row r="19988" spans="1:14" x14ac:dyDescent="0.25">
      <c r="A19988" s="21" t="str">
        <f t="shared" si="312"/>
        <v>MOW H2N MEEIA_2030</v>
      </c>
      <c r="B19988" t="s">
        <v>130</v>
      </c>
      <c r="C19988" t="s">
        <v>198</v>
      </c>
      <c r="D19988" t="s">
        <v>20</v>
      </c>
      <c r="E19988" t="s">
        <v>5</v>
      </c>
      <c r="F19988" t="s">
        <v>8</v>
      </c>
      <c r="G19988">
        <v>0</v>
      </c>
      <c r="H19988">
        <v>0</v>
      </c>
      <c r="I19988">
        <v>0</v>
      </c>
      <c r="J19988">
        <v>0</v>
      </c>
      <c r="L19988" s="51">
        <v>47848</v>
      </c>
      <c r="M19988">
        <v>7</v>
      </c>
      <c r="N19988">
        <v>0</v>
      </c>
    </row>
    <row r="19989" spans="1:14" x14ac:dyDescent="0.25">
      <c r="A19989" s="21" t="str">
        <f t="shared" si="312"/>
        <v>MOW H2N MEEIA_2031</v>
      </c>
      <c r="B19989" t="s">
        <v>130</v>
      </c>
      <c r="C19989" t="s">
        <v>198</v>
      </c>
      <c r="D19989" t="s">
        <v>20</v>
      </c>
      <c r="E19989" t="s">
        <v>5</v>
      </c>
      <c r="F19989" t="s">
        <v>8</v>
      </c>
      <c r="G19989">
        <v>0</v>
      </c>
      <c r="H19989">
        <v>0</v>
      </c>
      <c r="I19989">
        <v>0</v>
      </c>
      <c r="J19989">
        <v>0</v>
      </c>
      <c r="L19989" s="51">
        <v>48213</v>
      </c>
      <c r="M19989">
        <v>8</v>
      </c>
      <c r="N19989">
        <v>0</v>
      </c>
    </row>
    <row r="19990" spans="1:14" x14ac:dyDescent="0.25">
      <c r="A19990" s="21" t="str">
        <f t="shared" si="312"/>
        <v>MOW H2N MEEIA_2032</v>
      </c>
      <c r="B19990" t="s">
        <v>130</v>
      </c>
      <c r="C19990" t="s">
        <v>198</v>
      </c>
      <c r="D19990" t="s">
        <v>20</v>
      </c>
      <c r="E19990" t="s">
        <v>5</v>
      </c>
      <c r="F19990" t="s">
        <v>8</v>
      </c>
      <c r="G19990">
        <v>0</v>
      </c>
      <c r="H19990">
        <v>0</v>
      </c>
      <c r="I19990">
        <v>0</v>
      </c>
      <c r="J19990">
        <v>0</v>
      </c>
      <c r="L19990" s="51">
        <v>48579</v>
      </c>
      <c r="M19990">
        <v>9</v>
      </c>
      <c r="N19990">
        <v>0</v>
      </c>
    </row>
    <row r="19991" spans="1:14" x14ac:dyDescent="0.25">
      <c r="A19991" s="21" t="str">
        <f t="shared" si="312"/>
        <v>MOW H2N MEEIA_2033</v>
      </c>
      <c r="B19991" t="s">
        <v>130</v>
      </c>
      <c r="C19991" t="s">
        <v>198</v>
      </c>
      <c r="D19991" t="s">
        <v>20</v>
      </c>
      <c r="E19991" t="s">
        <v>5</v>
      </c>
      <c r="F19991" t="s">
        <v>8</v>
      </c>
      <c r="G19991">
        <v>0</v>
      </c>
      <c r="H19991">
        <v>0</v>
      </c>
      <c r="I19991">
        <v>0</v>
      </c>
      <c r="J19991">
        <v>0</v>
      </c>
      <c r="L19991" s="51">
        <v>48944</v>
      </c>
      <c r="M19991">
        <v>10</v>
      </c>
      <c r="N19991">
        <v>0</v>
      </c>
    </row>
    <row r="19992" spans="1:14" x14ac:dyDescent="0.25">
      <c r="A19992" s="21" t="str">
        <f t="shared" si="312"/>
        <v>MOW H2N MEEIA_2034</v>
      </c>
      <c r="B19992" t="s">
        <v>130</v>
      </c>
      <c r="C19992" t="s">
        <v>198</v>
      </c>
      <c r="D19992" t="s">
        <v>20</v>
      </c>
      <c r="E19992" t="s">
        <v>5</v>
      </c>
      <c r="F19992" t="s">
        <v>8</v>
      </c>
      <c r="G19992">
        <v>0</v>
      </c>
      <c r="H19992">
        <v>0</v>
      </c>
      <c r="I19992">
        <v>0</v>
      </c>
      <c r="J19992">
        <v>0</v>
      </c>
      <c r="L19992" s="51">
        <v>49309</v>
      </c>
      <c r="M19992">
        <v>11</v>
      </c>
      <c r="N19992">
        <v>0</v>
      </c>
    </row>
    <row r="19993" spans="1:14" x14ac:dyDescent="0.25">
      <c r="A19993" s="21" t="str">
        <f t="shared" si="312"/>
        <v>MOW H2N MEEIA_2035</v>
      </c>
      <c r="B19993" t="s">
        <v>130</v>
      </c>
      <c r="C19993" t="s">
        <v>198</v>
      </c>
      <c r="D19993" t="s">
        <v>20</v>
      </c>
      <c r="E19993" t="s">
        <v>5</v>
      </c>
      <c r="F19993" t="s">
        <v>8</v>
      </c>
      <c r="G19993">
        <v>0</v>
      </c>
      <c r="H19993">
        <v>0</v>
      </c>
      <c r="I19993">
        <v>0</v>
      </c>
      <c r="J19993">
        <v>0</v>
      </c>
      <c r="L19993" s="51">
        <v>49674</v>
      </c>
      <c r="M19993">
        <v>12</v>
      </c>
      <c r="N19993">
        <v>0</v>
      </c>
    </row>
    <row r="19994" spans="1:14" x14ac:dyDescent="0.25">
      <c r="A19994" s="21" t="str">
        <f t="shared" si="312"/>
        <v>MOW H2N MEEIA_2036</v>
      </c>
      <c r="B19994" t="s">
        <v>130</v>
      </c>
      <c r="C19994" t="s">
        <v>198</v>
      </c>
      <c r="D19994" t="s">
        <v>20</v>
      </c>
      <c r="E19994" t="s">
        <v>5</v>
      </c>
      <c r="F19994" t="s">
        <v>8</v>
      </c>
      <c r="G19994">
        <v>0</v>
      </c>
      <c r="H19994">
        <v>0</v>
      </c>
      <c r="I19994">
        <v>0</v>
      </c>
      <c r="J19994">
        <v>0</v>
      </c>
      <c r="L19994" s="51">
        <v>50040</v>
      </c>
      <c r="M19994">
        <v>13</v>
      </c>
      <c r="N19994">
        <v>0</v>
      </c>
    </row>
    <row r="19995" spans="1:14" x14ac:dyDescent="0.25">
      <c r="A19995" s="21" t="str">
        <f t="shared" si="312"/>
        <v>MOW H2N MEEIA_2037</v>
      </c>
      <c r="B19995" t="s">
        <v>130</v>
      </c>
      <c r="C19995" t="s">
        <v>198</v>
      </c>
      <c r="D19995" t="s">
        <v>20</v>
      </c>
      <c r="E19995" t="s">
        <v>5</v>
      </c>
      <c r="F19995" t="s">
        <v>8</v>
      </c>
      <c r="G19995">
        <v>0</v>
      </c>
      <c r="H19995">
        <v>0</v>
      </c>
      <c r="I19995">
        <v>0</v>
      </c>
      <c r="J19995">
        <v>0</v>
      </c>
      <c r="L19995" s="51">
        <v>50405</v>
      </c>
      <c r="M19995">
        <v>14</v>
      </c>
      <c r="N19995">
        <v>0</v>
      </c>
    </row>
    <row r="19996" spans="1:14" x14ac:dyDescent="0.25">
      <c r="A19996" s="21" t="str">
        <f t="shared" si="312"/>
        <v>MOW H2N MEEIA_2038</v>
      </c>
      <c r="B19996" t="s">
        <v>130</v>
      </c>
      <c r="C19996" t="s">
        <v>198</v>
      </c>
      <c r="D19996" t="s">
        <v>20</v>
      </c>
      <c r="E19996" t="s">
        <v>5</v>
      </c>
      <c r="F19996" t="s">
        <v>8</v>
      </c>
      <c r="G19996">
        <v>0</v>
      </c>
      <c r="H19996">
        <v>0</v>
      </c>
      <c r="I19996">
        <v>0</v>
      </c>
      <c r="J19996">
        <v>0</v>
      </c>
      <c r="L19996" s="51">
        <v>50770</v>
      </c>
      <c r="M19996">
        <v>15</v>
      </c>
      <c r="N19996">
        <v>0</v>
      </c>
    </row>
    <row r="19997" spans="1:14" x14ac:dyDescent="0.25">
      <c r="A19997" s="21" t="str">
        <f t="shared" si="312"/>
        <v>MOW H2N MEEIA_2039</v>
      </c>
      <c r="B19997" t="s">
        <v>130</v>
      </c>
      <c r="C19997" t="s">
        <v>198</v>
      </c>
      <c r="D19997" t="s">
        <v>20</v>
      </c>
      <c r="E19997" t="s">
        <v>5</v>
      </c>
      <c r="F19997" t="s">
        <v>8</v>
      </c>
      <c r="G19997">
        <v>0</v>
      </c>
      <c r="H19997">
        <v>0</v>
      </c>
      <c r="I19997">
        <v>0</v>
      </c>
      <c r="J19997">
        <v>0</v>
      </c>
      <c r="L19997" s="51">
        <v>51135</v>
      </c>
      <c r="M19997">
        <v>16</v>
      </c>
      <c r="N19997">
        <v>0</v>
      </c>
    </row>
    <row r="19998" spans="1:14" x14ac:dyDescent="0.25">
      <c r="A19998" s="21" t="str">
        <f t="shared" si="312"/>
        <v>MOW H2N MEEIA_2040</v>
      </c>
      <c r="B19998" t="s">
        <v>130</v>
      </c>
      <c r="C19998" t="s">
        <v>198</v>
      </c>
      <c r="D19998" t="s">
        <v>20</v>
      </c>
      <c r="E19998" t="s">
        <v>5</v>
      </c>
      <c r="F19998" t="s">
        <v>8</v>
      </c>
      <c r="G19998">
        <v>0</v>
      </c>
      <c r="H19998">
        <v>0</v>
      </c>
      <c r="I19998">
        <v>0</v>
      </c>
      <c r="J19998">
        <v>0</v>
      </c>
      <c r="L19998" s="51">
        <v>51501</v>
      </c>
      <c r="M19998">
        <v>17</v>
      </c>
      <c r="N19998">
        <v>0</v>
      </c>
    </row>
    <row r="19999" spans="1:14" x14ac:dyDescent="0.25">
      <c r="A19999" s="21" t="str">
        <f t="shared" si="312"/>
        <v>MOW H2N MEEIA_2041</v>
      </c>
      <c r="B19999" t="s">
        <v>130</v>
      </c>
      <c r="C19999" t="s">
        <v>198</v>
      </c>
      <c r="D19999" t="s">
        <v>20</v>
      </c>
      <c r="E19999" t="s">
        <v>5</v>
      </c>
      <c r="F19999" t="s">
        <v>8</v>
      </c>
      <c r="G19999">
        <v>0</v>
      </c>
      <c r="H19999">
        <v>0</v>
      </c>
      <c r="I19999">
        <v>0</v>
      </c>
      <c r="J19999">
        <v>0</v>
      </c>
      <c r="L19999" s="51">
        <v>51866</v>
      </c>
      <c r="M19999">
        <v>18</v>
      </c>
      <c r="N19999">
        <v>0</v>
      </c>
    </row>
    <row r="20000" spans="1:14" x14ac:dyDescent="0.25">
      <c r="A20000" s="21" t="str">
        <f t="shared" si="312"/>
        <v>MOW H2N MEEIA_2042</v>
      </c>
      <c r="B20000" t="s">
        <v>130</v>
      </c>
      <c r="C20000" t="s">
        <v>198</v>
      </c>
      <c r="D20000" t="s">
        <v>20</v>
      </c>
      <c r="E20000" t="s">
        <v>5</v>
      </c>
      <c r="F20000" t="s">
        <v>8</v>
      </c>
      <c r="G20000">
        <v>0</v>
      </c>
      <c r="H20000">
        <v>0</v>
      </c>
      <c r="I20000">
        <v>0</v>
      </c>
      <c r="J20000">
        <v>0</v>
      </c>
      <c r="L20000" s="51">
        <v>52231</v>
      </c>
      <c r="M20000">
        <v>19</v>
      </c>
      <c r="N20000">
        <v>0</v>
      </c>
    </row>
    <row r="20001" spans="1:14" x14ac:dyDescent="0.25">
      <c r="A20001" s="21" t="str">
        <f t="shared" si="312"/>
        <v>MOW H2N MEEIA_2043</v>
      </c>
      <c r="B20001" t="s">
        <v>130</v>
      </c>
      <c r="C20001" t="s">
        <v>198</v>
      </c>
      <c r="D20001" t="s">
        <v>20</v>
      </c>
      <c r="E20001" t="s">
        <v>5</v>
      </c>
      <c r="F20001" t="s">
        <v>8</v>
      </c>
      <c r="G20001">
        <v>0</v>
      </c>
      <c r="H20001">
        <v>0</v>
      </c>
      <c r="I20001">
        <v>0</v>
      </c>
      <c r="J20001">
        <v>0</v>
      </c>
      <c r="L20001" s="51">
        <v>52596</v>
      </c>
      <c r="M20001">
        <v>20</v>
      </c>
      <c r="N20001">
        <v>0</v>
      </c>
    </row>
    <row r="20002" spans="1:14" x14ac:dyDescent="0.25">
      <c r="A20002" s="21" t="str">
        <f t="shared" si="312"/>
        <v>MOW H3C MEEIA_2024</v>
      </c>
      <c r="B20002" t="s">
        <v>130</v>
      </c>
      <c r="C20002" t="s">
        <v>198</v>
      </c>
      <c r="D20002" t="s">
        <v>18</v>
      </c>
      <c r="E20002" t="s">
        <v>29</v>
      </c>
      <c r="F20002" t="s">
        <v>28</v>
      </c>
      <c r="K20002">
        <v>0</v>
      </c>
      <c r="L20002" s="51">
        <v>45657</v>
      </c>
      <c r="M20002">
        <v>1</v>
      </c>
    </row>
    <row r="20003" spans="1:14" x14ac:dyDescent="0.25">
      <c r="A20003" s="21" t="str">
        <f t="shared" si="312"/>
        <v>MOW H3C MEEIA_2025</v>
      </c>
      <c r="B20003" t="s">
        <v>130</v>
      </c>
      <c r="C20003" t="s">
        <v>198</v>
      </c>
      <c r="D20003" t="s">
        <v>18</v>
      </c>
      <c r="E20003" t="s">
        <v>29</v>
      </c>
      <c r="F20003" t="s">
        <v>28</v>
      </c>
      <c r="K20003">
        <v>0</v>
      </c>
      <c r="L20003" s="51">
        <v>46022</v>
      </c>
      <c r="M20003">
        <v>2</v>
      </c>
    </row>
    <row r="20004" spans="1:14" x14ac:dyDescent="0.25">
      <c r="A20004" s="21" t="str">
        <f t="shared" si="312"/>
        <v>MOW H3C MEEIA_2026</v>
      </c>
      <c r="B20004" t="s">
        <v>130</v>
      </c>
      <c r="C20004" t="s">
        <v>198</v>
      </c>
      <c r="D20004" t="s">
        <v>18</v>
      </c>
      <c r="E20004" t="s">
        <v>29</v>
      </c>
      <c r="F20004" t="s">
        <v>28</v>
      </c>
      <c r="K20004">
        <v>0</v>
      </c>
      <c r="L20004" s="51">
        <v>46387</v>
      </c>
      <c r="M20004">
        <v>3</v>
      </c>
    </row>
    <row r="20005" spans="1:14" x14ac:dyDescent="0.25">
      <c r="A20005" s="21" t="str">
        <f t="shared" si="312"/>
        <v>MOW H3C MEEIA_2027</v>
      </c>
      <c r="B20005" t="s">
        <v>130</v>
      </c>
      <c r="C20005" t="s">
        <v>198</v>
      </c>
      <c r="D20005" t="s">
        <v>18</v>
      </c>
      <c r="E20005" t="s">
        <v>29</v>
      </c>
      <c r="F20005" t="s">
        <v>28</v>
      </c>
      <c r="K20005">
        <v>0</v>
      </c>
      <c r="L20005" s="51">
        <v>46752</v>
      </c>
      <c r="M20005">
        <v>4</v>
      </c>
    </row>
    <row r="20006" spans="1:14" x14ac:dyDescent="0.25">
      <c r="A20006" s="21" t="str">
        <f t="shared" si="312"/>
        <v>MOW H3C MEEIA_2028</v>
      </c>
      <c r="B20006" t="s">
        <v>130</v>
      </c>
      <c r="C20006" t="s">
        <v>198</v>
      </c>
      <c r="D20006" t="s">
        <v>18</v>
      </c>
      <c r="E20006" t="s">
        <v>29</v>
      </c>
      <c r="F20006" t="s">
        <v>28</v>
      </c>
      <c r="K20006">
        <v>0</v>
      </c>
      <c r="L20006" s="51">
        <v>47118</v>
      </c>
      <c r="M20006">
        <v>5</v>
      </c>
    </row>
    <row r="20007" spans="1:14" x14ac:dyDescent="0.25">
      <c r="A20007" s="21" t="str">
        <f t="shared" si="312"/>
        <v>MOW H3C MEEIA_2029</v>
      </c>
      <c r="B20007" t="s">
        <v>130</v>
      </c>
      <c r="C20007" t="s">
        <v>198</v>
      </c>
      <c r="D20007" t="s">
        <v>18</v>
      </c>
      <c r="E20007" t="s">
        <v>29</v>
      </c>
      <c r="F20007" t="s">
        <v>28</v>
      </c>
      <c r="K20007">
        <v>0</v>
      </c>
      <c r="L20007" s="51">
        <v>47483</v>
      </c>
      <c r="M20007">
        <v>6</v>
      </c>
    </row>
    <row r="20008" spans="1:14" x14ac:dyDescent="0.25">
      <c r="A20008" s="21" t="str">
        <f t="shared" si="312"/>
        <v>MOW H3C MEEIA_2030</v>
      </c>
      <c r="B20008" t="s">
        <v>130</v>
      </c>
      <c r="C20008" t="s">
        <v>198</v>
      </c>
      <c r="D20008" t="s">
        <v>18</v>
      </c>
      <c r="E20008" t="s">
        <v>29</v>
      </c>
      <c r="F20008" t="s">
        <v>28</v>
      </c>
      <c r="K20008">
        <v>0</v>
      </c>
      <c r="L20008" s="51">
        <v>47848</v>
      </c>
      <c r="M20008">
        <v>7</v>
      </c>
    </row>
    <row r="20009" spans="1:14" x14ac:dyDescent="0.25">
      <c r="A20009" s="21" t="str">
        <f t="shared" si="312"/>
        <v>MOW H3C MEEIA_2031</v>
      </c>
      <c r="B20009" t="s">
        <v>130</v>
      </c>
      <c r="C20009" t="s">
        <v>198</v>
      </c>
      <c r="D20009" t="s">
        <v>18</v>
      </c>
      <c r="E20009" t="s">
        <v>29</v>
      </c>
      <c r="F20009" t="s">
        <v>28</v>
      </c>
      <c r="K20009">
        <v>0</v>
      </c>
      <c r="L20009" s="51">
        <v>48213</v>
      </c>
      <c r="M20009">
        <v>8</v>
      </c>
    </row>
    <row r="20010" spans="1:14" x14ac:dyDescent="0.25">
      <c r="A20010" s="21" t="str">
        <f t="shared" si="312"/>
        <v>MOW H3C MEEIA_2032</v>
      </c>
      <c r="B20010" t="s">
        <v>130</v>
      </c>
      <c r="C20010" t="s">
        <v>198</v>
      </c>
      <c r="D20010" t="s">
        <v>18</v>
      </c>
      <c r="E20010" t="s">
        <v>29</v>
      </c>
      <c r="F20010" t="s">
        <v>28</v>
      </c>
      <c r="K20010">
        <v>0</v>
      </c>
      <c r="L20010" s="51">
        <v>48579</v>
      </c>
      <c r="M20010">
        <v>9</v>
      </c>
    </row>
    <row r="20011" spans="1:14" x14ac:dyDescent="0.25">
      <c r="A20011" s="21" t="str">
        <f t="shared" si="312"/>
        <v>MOW H3C MEEIA_2033</v>
      </c>
      <c r="B20011" t="s">
        <v>130</v>
      </c>
      <c r="C20011" t="s">
        <v>198</v>
      </c>
      <c r="D20011" t="s">
        <v>18</v>
      </c>
      <c r="E20011" t="s">
        <v>29</v>
      </c>
      <c r="F20011" t="s">
        <v>28</v>
      </c>
      <c r="K20011">
        <v>0</v>
      </c>
      <c r="L20011" s="51">
        <v>48944</v>
      </c>
      <c r="M20011">
        <v>10</v>
      </c>
    </row>
    <row r="20012" spans="1:14" x14ac:dyDescent="0.25">
      <c r="A20012" s="21" t="str">
        <f t="shared" si="312"/>
        <v>MOW H3C MEEIA_2034</v>
      </c>
      <c r="B20012" t="s">
        <v>130</v>
      </c>
      <c r="C20012" t="s">
        <v>198</v>
      </c>
      <c r="D20012" t="s">
        <v>18</v>
      </c>
      <c r="E20012" t="s">
        <v>29</v>
      </c>
      <c r="F20012" t="s">
        <v>28</v>
      </c>
      <c r="K20012">
        <v>0</v>
      </c>
      <c r="L20012" s="51">
        <v>49309</v>
      </c>
      <c r="M20012">
        <v>11</v>
      </c>
    </row>
    <row r="20013" spans="1:14" x14ac:dyDescent="0.25">
      <c r="A20013" s="21" t="str">
        <f t="shared" si="312"/>
        <v>MOW H3C MEEIA_2035</v>
      </c>
      <c r="B20013" t="s">
        <v>130</v>
      </c>
      <c r="C20013" t="s">
        <v>198</v>
      </c>
      <c r="D20013" t="s">
        <v>18</v>
      </c>
      <c r="E20013" t="s">
        <v>29</v>
      </c>
      <c r="F20013" t="s">
        <v>28</v>
      </c>
      <c r="K20013">
        <v>0</v>
      </c>
      <c r="L20013" s="51">
        <v>49674</v>
      </c>
      <c r="M20013">
        <v>12</v>
      </c>
    </row>
    <row r="20014" spans="1:14" x14ac:dyDescent="0.25">
      <c r="A20014" s="21" t="str">
        <f t="shared" si="312"/>
        <v>MOW H3C MEEIA_2036</v>
      </c>
      <c r="B20014" t="s">
        <v>130</v>
      </c>
      <c r="C20014" t="s">
        <v>198</v>
      </c>
      <c r="D20014" t="s">
        <v>18</v>
      </c>
      <c r="E20014" t="s">
        <v>29</v>
      </c>
      <c r="F20014" t="s">
        <v>28</v>
      </c>
      <c r="K20014">
        <v>0</v>
      </c>
      <c r="L20014" s="51">
        <v>50040</v>
      </c>
      <c r="M20014">
        <v>13</v>
      </c>
    </row>
    <row r="20015" spans="1:14" x14ac:dyDescent="0.25">
      <c r="A20015" s="21" t="str">
        <f t="shared" si="312"/>
        <v>MOW H3C MEEIA_2037</v>
      </c>
      <c r="B20015" t="s">
        <v>130</v>
      </c>
      <c r="C20015" t="s">
        <v>198</v>
      </c>
      <c r="D20015" t="s">
        <v>18</v>
      </c>
      <c r="E20015" t="s">
        <v>29</v>
      </c>
      <c r="F20015" t="s">
        <v>28</v>
      </c>
      <c r="K20015">
        <v>0</v>
      </c>
      <c r="L20015" s="51">
        <v>50405</v>
      </c>
      <c r="M20015">
        <v>14</v>
      </c>
    </row>
    <row r="20016" spans="1:14" x14ac:dyDescent="0.25">
      <c r="A20016" s="21" t="str">
        <f t="shared" si="312"/>
        <v>MOW H3C MEEIA_2038</v>
      </c>
      <c r="B20016" t="s">
        <v>130</v>
      </c>
      <c r="C20016" t="s">
        <v>198</v>
      </c>
      <c r="D20016" t="s">
        <v>18</v>
      </c>
      <c r="E20016" t="s">
        <v>29</v>
      </c>
      <c r="F20016" t="s">
        <v>28</v>
      </c>
      <c r="K20016">
        <v>37125.629999999997</v>
      </c>
      <c r="L20016" s="51">
        <v>50770</v>
      </c>
      <c r="M20016">
        <v>15</v>
      </c>
    </row>
    <row r="20017" spans="1:13" x14ac:dyDescent="0.25">
      <c r="A20017" s="21" t="str">
        <f t="shared" si="312"/>
        <v>MOW H3C MEEIA_2039</v>
      </c>
      <c r="B20017" t="s">
        <v>130</v>
      </c>
      <c r="C20017" t="s">
        <v>198</v>
      </c>
      <c r="D20017" t="s">
        <v>18</v>
      </c>
      <c r="E20017" t="s">
        <v>29</v>
      </c>
      <c r="F20017" t="s">
        <v>28</v>
      </c>
      <c r="K20017">
        <v>0</v>
      </c>
      <c r="L20017" s="51">
        <v>51135</v>
      </c>
      <c r="M20017">
        <v>16</v>
      </c>
    </row>
    <row r="20018" spans="1:13" x14ac:dyDescent="0.25">
      <c r="A20018" s="21" t="str">
        <f t="shared" si="312"/>
        <v>MOW H3C MEEIA_2040</v>
      </c>
      <c r="B20018" t="s">
        <v>130</v>
      </c>
      <c r="C20018" t="s">
        <v>198</v>
      </c>
      <c r="D20018" t="s">
        <v>18</v>
      </c>
      <c r="E20018" t="s">
        <v>29</v>
      </c>
      <c r="F20018" t="s">
        <v>28</v>
      </c>
      <c r="K20018">
        <v>11647.437</v>
      </c>
      <c r="L20018" s="51">
        <v>51501</v>
      </c>
      <c r="M20018">
        <v>17</v>
      </c>
    </row>
    <row r="20019" spans="1:13" x14ac:dyDescent="0.25">
      <c r="A20019" s="21" t="str">
        <f t="shared" si="312"/>
        <v>MOW H3C MEEIA_2041</v>
      </c>
      <c r="B20019" t="s">
        <v>130</v>
      </c>
      <c r="C20019" t="s">
        <v>198</v>
      </c>
      <c r="D20019" t="s">
        <v>18</v>
      </c>
      <c r="E20019" t="s">
        <v>29</v>
      </c>
      <c r="F20019" t="s">
        <v>28</v>
      </c>
      <c r="K20019">
        <v>151866.84</v>
      </c>
      <c r="L20019" s="51">
        <v>51866</v>
      </c>
      <c r="M20019">
        <v>18</v>
      </c>
    </row>
    <row r="20020" spans="1:13" x14ac:dyDescent="0.25">
      <c r="A20020" s="21" t="str">
        <f t="shared" si="312"/>
        <v>MOW H3C MEEIA_2042</v>
      </c>
      <c r="B20020" t="s">
        <v>130</v>
      </c>
      <c r="C20020" t="s">
        <v>198</v>
      </c>
      <c r="D20020" t="s">
        <v>18</v>
      </c>
      <c r="E20020" t="s">
        <v>29</v>
      </c>
      <c r="F20020" t="s">
        <v>28</v>
      </c>
      <c r="K20020">
        <v>212585.64</v>
      </c>
      <c r="L20020" s="51">
        <v>52231</v>
      </c>
      <c r="M20020">
        <v>19</v>
      </c>
    </row>
    <row r="20021" spans="1:13" x14ac:dyDescent="0.25">
      <c r="A20021" s="21" t="str">
        <f t="shared" si="312"/>
        <v>MOW H3C MEEIA_2043</v>
      </c>
      <c r="B20021" t="s">
        <v>130</v>
      </c>
      <c r="C20021" t="s">
        <v>198</v>
      </c>
      <c r="D20021" t="s">
        <v>18</v>
      </c>
      <c r="E20021" t="s">
        <v>29</v>
      </c>
      <c r="F20021" t="s">
        <v>28</v>
      </c>
      <c r="K20021">
        <v>222223.05</v>
      </c>
      <c r="L20021" s="51">
        <v>52596</v>
      </c>
      <c r="M20021">
        <v>20</v>
      </c>
    </row>
    <row r="20022" spans="1:13" x14ac:dyDescent="0.25">
      <c r="A20022" s="21" t="str">
        <f t="shared" si="312"/>
        <v>MOW H3C MEEIA_2024</v>
      </c>
      <c r="B20022" t="s">
        <v>130</v>
      </c>
      <c r="C20022" t="s">
        <v>198</v>
      </c>
      <c r="D20022" t="s">
        <v>18</v>
      </c>
      <c r="E20022" t="s">
        <v>29</v>
      </c>
      <c r="F20022" t="s">
        <v>31</v>
      </c>
      <c r="K20022">
        <v>0</v>
      </c>
      <c r="L20022" s="51">
        <v>45657</v>
      </c>
      <c r="M20022">
        <v>1</v>
      </c>
    </row>
    <row r="20023" spans="1:13" x14ac:dyDescent="0.25">
      <c r="A20023" s="21" t="str">
        <f t="shared" si="312"/>
        <v>MOW H3C MEEIA_2025</v>
      </c>
      <c r="B20023" t="s">
        <v>130</v>
      </c>
      <c r="C20023" t="s">
        <v>198</v>
      </c>
      <c r="D20023" t="s">
        <v>18</v>
      </c>
      <c r="E20023" t="s">
        <v>29</v>
      </c>
      <c r="F20023" t="s">
        <v>31</v>
      </c>
      <c r="K20023">
        <v>0</v>
      </c>
      <c r="L20023" s="51">
        <v>46022</v>
      </c>
      <c r="M20023">
        <v>2</v>
      </c>
    </row>
    <row r="20024" spans="1:13" x14ac:dyDescent="0.25">
      <c r="A20024" s="21" t="str">
        <f t="shared" si="312"/>
        <v>MOW H3C MEEIA_2026</v>
      </c>
      <c r="B20024" t="s">
        <v>130</v>
      </c>
      <c r="C20024" t="s">
        <v>198</v>
      </c>
      <c r="D20024" t="s">
        <v>18</v>
      </c>
      <c r="E20024" t="s">
        <v>29</v>
      </c>
      <c r="F20024" t="s">
        <v>31</v>
      </c>
      <c r="K20024">
        <v>0</v>
      </c>
      <c r="L20024" s="51">
        <v>46387</v>
      </c>
      <c r="M20024">
        <v>3</v>
      </c>
    </row>
    <row r="20025" spans="1:13" x14ac:dyDescent="0.25">
      <c r="A20025" s="21" t="str">
        <f t="shared" si="312"/>
        <v>MOW H3C MEEIA_2027</v>
      </c>
      <c r="B20025" t="s">
        <v>130</v>
      </c>
      <c r="C20025" t="s">
        <v>198</v>
      </c>
      <c r="D20025" t="s">
        <v>18</v>
      </c>
      <c r="E20025" t="s">
        <v>29</v>
      </c>
      <c r="F20025" t="s">
        <v>31</v>
      </c>
      <c r="K20025">
        <v>0</v>
      </c>
      <c r="L20025" s="51">
        <v>46752</v>
      </c>
      <c r="M20025">
        <v>4</v>
      </c>
    </row>
    <row r="20026" spans="1:13" x14ac:dyDescent="0.25">
      <c r="A20026" s="21" t="str">
        <f t="shared" si="312"/>
        <v>MOW H3C MEEIA_2028</v>
      </c>
      <c r="B20026" t="s">
        <v>130</v>
      </c>
      <c r="C20026" t="s">
        <v>198</v>
      </c>
      <c r="D20026" t="s">
        <v>18</v>
      </c>
      <c r="E20026" t="s">
        <v>29</v>
      </c>
      <c r="F20026" t="s">
        <v>31</v>
      </c>
      <c r="K20026">
        <v>0</v>
      </c>
      <c r="L20026" s="51">
        <v>47118</v>
      </c>
      <c r="M20026">
        <v>5</v>
      </c>
    </row>
    <row r="20027" spans="1:13" x14ac:dyDescent="0.25">
      <c r="A20027" s="21" t="str">
        <f t="shared" si="312"/>
        <v>MOW H3C MEEIA_2029</v>
      </c>
      <c r="B20027" t="s">
        <v>130</v>
      </c>
      <c r="C20027" t="s">
        <v>198</v>
      </c>
      <c r="D20027" t="s">
        <v>18</v>
      </c>
      <c r="E20027" t="s">
        <v>29</v>
      </c>
      <c r="F20027" t="s">
        <v>31</v>
      </c>
      <c r="K20027">
        <v>0</v>
      </c>
      <c r="L20027" s="51">
        <v>47483</v>
      </c>
      <c r="M20027">
        <v>6</v>
      </c>
    </row>
    <row r="20028" spans="1:13" x14ac:dyDescent="0.25">
      <c r="A20028" s="21" t="str">
        <f t="shared" si="312"/>
        <v>MOW H3C MEEIA_2030</v>
      </c>
      <c r="B20028" t="s">
        <v>130</v>
      </c>
      <c r="C20028" t="s">
        <v>198</v>
      </c>
      <c r="D20028" t="s">
        <v>18</v>
      </c>
      <c r="E20028" t="s">
        <v>29</v>
      </c>
      <c r="F20028" t="s">
        <v>31</v>
      </c>
      <c r="K20028">
        <v>0</v>
      </c>
      <c r="L20028" s="51">
        <v>47848</v>
      </c>
      <c r="M20028">
        <v>7</v>
      </c>
    </row>
    <row r="20029" spans="1:13" x14ac:dyDescent="0.25">
      <c r="A20029" s="21" t="str">
        <f t="shared" si="312"/>
        <v>MOW H3C MEEIA_2031</v>
      </c>
      <c r="B20029" t="s">
        <v>130</v>
      </c>
      <c r="C20029" t="s">
        <v>198</v>
      </c>
      <c r="D20029" t="s">
        <v>18</v>
      </c>
      <c r="E20029" t="s">
        <v>29</v>
      </c>
      <c r="F20029" t="s">
        <v>31</v>
      </c>
      <c r="K20029">
        <v>0</v>
      </c>
      <c r="L20029" s="51">
        <v>48213</v>
      </c>
      <c r="M20029">
        <v>8</v>
      </c>
    </row>
    <row r="20030" spans="1:13" x14ac:dyDescent="0.25">
      <c r="A20030" s="21" t="str">
        <f t="shared" si="312"/>
        <v>MOW H3C MEEIA_2032</v>
      </c>
      <c r="B20030" t="s">
        <v>130</v>
      </c>
      <c r="C20030" t="s">
        <v>198</v>
      </c>
      <c r="D20030" t="s">
        <v>18</v>
      </c>
      <c r="E20030" t="s">
        <v>29</v>
      </c>
      <c r="F20030" t="s">
        <v>31</v>
      </c>
      <c r="K20030">
        <v>0</v>
      </c>
      <c r="L20030" s="51">
        <v>48579</v>
      </c>
      <c r="M20030">
        <v>9</v>
      </c>
    </row>
    <row r="20031" spans="1:13" x14ac:dyDescent="0.25">
      <c r="A20031" s="21" t="str">
        <f t="shared" si="312"/>
        <v>MOW H3C MEEIA_2033</v>
      </c>
      <c r="B20031" t="s">
        <v>130</v>
      </c>
      <c r="C20031" t="s">
        <v>198</v>
      </c>
      <c r="D20031" t="s">
        <v>18</v>
      </c>
      <c r="E20031" t="s">
        <v>29</v>
      </c>
      <c r="F20031" t="s">
        <v>31</v>
      </c>
      <c r="K20031">
        <v>0</v>
      </c>
      <c r="L20031" s="51">
        <v>48944</v>
      </c>
      <c r="M20031">
        <v>10</v>
      </c>
    </row>
    <row r="20032" spans="1:13" x14ac:dyDescent="0.25">
      <c r="A20032" s="21" t="str">
        <f t="shared" si="312"/>
        <v>MOW H3C MEEIA_2034</v>
      </c>
      <c r="B20032" t="s">
        <v>130</v>
      </c>
      <c r="C20032" t="s">
        <v>198</v>
      </c>
      <c r="D20032" t="s">
        <v>18</v>
      </c>
      <c r="E20032" t="s">
        <v>29</v>
      </c>
      <c r="F20032" t="s">
        <v>31</v>
      </c>
      <c r="K20032">
        <v>0</v>
      </c>
      <c r="L20032" s="51">
        <v>49309</v>
      </c>
      <c r="M20032">
        <v>11</v>
      </c>
    </row>
    <row r="20033" spans="1:14" x14ac:dyDescent="0.25">
      <c r="A20033" s="21" t="str">
        <f t="shared" si="312"/>
        <v>MOW H3C MEEIA_2035</v>
      </c>
      <c r="B20033" t="s">
        <v>130</v>
      </c>
      <c r="C20033" t="s">
        <v>198</v>
      </c>
      <c r="D20033" t="s">
        <v>18</v>
      </c>
      <c r="E20033" t="s">
        <v>29</v>
      </c>
      <c r="F20033" t="s">
        <v>31</v>
      </c>
      <c r="K20033">
        <v>0</v>
      </c>
      <c r="L20033" s="51">
        <v>49674</v>
      </c>
      <c r="M20033">
        <v>12</v>
      </c>
    </row>
    <row r="20034" spans="1:14" x14ac:dyDescent="0.25">
      <c r="A20034" s="21" t="str">
        <f t="shared" ref="A20034:A20097" si="313">B20034&amp;" "&amp;D20034&amp;" "&amp;C20034&amp;"_"&amp;YEAR(L20034)</f>
        <v>MOW H3C MEEIA_2036</v>
      </c>
      <c r="B20034" t="s">
        <v>130</v>
      </c>
      <c r="C20034" t="s">
        <v>198</v>
      </c>
      <c r="D20034" t="s">
        <v>18</v>
      </c>
      <c r="E20034" t="s">
        <v>29</v>
      </c>
      <c r="F20034" t="s">
        <v>31</v>
      </c>
      <c r="K20034">
        <v>0</v>
      </c>
      <c r="L20034" s="51">
        <v>50040</v>
      </c>
      <c r="M20034">
        <v>13</v>
      </c>
    </row>
    <row r="20035" spans="1:14" x14ac:dyDescent="0.25">
      <c r="A20035" s="21" t="str">
        <f t="shared" si="313"/>
        <v>MOW H3C MEEIA_2037</v>
      </c>
      <c r="B20035" t="s">
        <v>130</v>
      </c>
      <c r="C20035" t="s">
        <v>198</v>
      </c>
      <c r="D20035" t="s">
        <v>18</v>
      </c>
      <c r="E20035" t="s">
        <v>29</v>
      </c>
      <c r="F20035" t="s">
        <v>31</v>
      </c>
      <c r="K20035">
        <v>0</v>
      </c>
      <c r="L20035" s="51">
        <v>50405</v>
      </c>
      <c r="M20035">
        <v>14</v>
      </c>
    </row>
    <row r="20036" spans="1:14" x14ac:dyDescent="0.25">
      <c r="A20036" s="21" t="str">
        <f t="shared" si="313"/>
        <v>MOW H3C MEEIA_2038</v>
      </c>
      <c r="B20036" t="s">
        <v>130</v>
      </c>
      <c r="C20036" t="s">
        <v>198</v>
      </c>
      <c r="D20036" t="s">
        <v>18</v>
      </c>
      <c r="E20036" t="s">
        <v>29</v>
      </c>
      <c r="F20036" t="s">
        <v>31</v>
      </c>
      <c r="K20036">
        <v>0</v>
      </c>
      <c r="L20036" s="51">
        <v>50770</v>
      </c>
      <c r="M20036">
        <v>15</v>
      </c>
    </row>
    <row r="20037" spans="1:14" x14ac:dyDescent="0.25">
      <c r="A20037" s="21" t="str">
        <f t="shared" si="313"/>
        <v>MOW H3C MEEIA_2039</v>
      </c>
      <c r="B20037" t="s">
        <v>130</v>
      </c>
      <c r="C20037" t="s">
        <v>198</v>
      </c>
      <c r="D20037" t="s">
        <v>18</v>
      </c>
      <c r="E20037" t="s">
        <v>29</v>
      </c>
      <c r="F20037" t="s">
        <v>31</v>
      </c>
      <c r="K20037">
        <v>0</v>
      </c>
      <c r="L20037" s="51">
        <v>51135</v>
      </c>
      <c r="M20037">
        <v>16</v>
      </c>
    </row>
    <row r="20038" spans="1:14" x14ac:dyDescent="0.25">
      <c r="A20038" s="21" t="str">
        <f t="shared" si="313"/>
        <v>MOW H3C MEEIA_2040</v>
      </c>
      <c r="B20038" t="s">
        <v>130</v>
      </c>
      <c r="C20038" t="s">
        <v>198</v>
      </c>
      <c r="D20038" t="s">
        <v>18</v>
      </c>
      <c r="E20038" t="s">
        <v>29</v>
      </c>
      <c r="F20038" t="s">
        <v>31</v>
      </c>
      <c r="K20038">
        <v>0</v>
      </c>
      <c r="L20038" s="51">
        <v>51501</v>
      </c>
      <c r="M20038">
        <v>17</v>
      </c>
    </row>
    <row r="20039" spans="1:14" x14ac:dyDescent="0.25">
      <c r="A20039" s="21" t="str">
        <f t="shared" si="313"/>
        <v>MOW H3C MEEIA_2041</v>
      </c>
      <c r="B20039" t="s">
        <v>130</v>
      </c>
      <c r="C20039" t="s">
        <v>198</v>
      </c>
      <c r="D20039" t="s">
        <v>18</v>
      </c>
      <c r="E20039" t="s">
        <v>29</v>
      </c>
      <c r="F20039" t="s">
        <v>31</v>
      </c>
      <c r="K20039">
        <v>0</v>
      </c>
      <c r="L20039" s="51">
        <v>51866</v>
      </c>
      <c r="M20039">
        <v>18</v>
      </c>
    </row>
    <row r="20040" spans="1:14" x14ac:dyDescent="0.25">
      <c r="A20040" s="21" t="str">
        <f t="shared" si="313"/>
        <v>MOW H3C MEEIA_2042</v>
      </c>
      <c r="B20040" t="s">
        <v>130</v>
      </c>
      <c r="C20040" t="s">
        <v>198</v>
      </c>
      <c r="D20040" t="s">
        <v>18</v>
      </c>
      <c r="E20040" t="s">
        <v>29</v>
      </c>
      <c r="F20040" t="s">
        <v>31</v>
      </c>
      <c r="K20040">
        <v>0</v>
      </c>
      <c r="L20040" s="51">
        <v>52231</v>
      </c>
      <c r="M20040">
        <v>19</v>
      </c>
    </row>
    <row r="20041" spans="1:14" x14ac:dyDescent="0.25">
      <c r="A20041" s="21" t="str">
        <f t="shared" si="313"/>
        <v>MOW H3C MEEIA_2043</v>
      </c>
      <c r="B20041" t="s">
        <v>130</v>
      </c>
      <c r="C20041" t="s">
        <v>198</v>
      </c>
      <c r="D20041" t="s">
        <v>18</v>
      </c>
      <c r="E20041" t="s">
        <v>29</v>
      </c>
      <c r="F20041" t="s">
        <v>31</v>
      </c>
      <c r="K20041">
        <v>0</v>
      </c>
      <c r="L20041" s="51">
        <v>52596</v>
      </c>
      <c r="M20041">
        <v>20</v>
      </c>
    </row>
    <row r="20042" spans="1:14" x14ac:dyDescent="0.25">
      <c r="A20042" s="21" t="str">
        <f t="shared" si="313"/>
        <v>MOW H3C MEEIA_2024</v>
      </c>
      <c r="B20042" t="s">
        <v>130</v>
      </c>
      <c r="C20042" t="s">
        <v>198</v>
      </c>
      <c r="D20042" t="s">
        <v>18</v>
      </c>
      <c r="E20042" t="s">
        <v>5</v>
      </c>
      <c r="F20042" t="s">
        <v>4</v>
      </c>
      <c r="G20042">
        <v>0</v>
      </c>
      <c r="H20042">
        <v>0</v>
      </c>
      <c r="I20042">
        <v>0</v>
      </c>
      <c r="J20042">
        <v>0</v>
      </c>
      <c r="L20042" s="51">
        <v>45657</v>
      </c>
      <c r="M20042">
        <v>1</v>
      </c>
      <c r="N20042">
        <v>0</v>
      </c>
    </row>
    <row r="20043" spans="1:14" x14ac:dyDescent="0.25">
      <c r="A20043" s="21" t="str">
        <f t="shared" si="313"/>
        <v>MOW H3C MEEIA_2025</v>
      </c>
      <c r="B20043" t="s">
        <v>130</v>
      </c>
      <c r="C20043" t="s">
        <v>198</v>
      </c>
      <c r="D20043" t="s">
        <v>18</v>
      </c>
      <c r="E20043" t="s">
        <v>5</v>
      </c>
      <c r="F20043" t="s">
        <v>4</v>
      </c>
      <c r="G20043">
        <v>0</v>
      </c>
      <c r="H20043">
        <v>0</v>
      </c>
      <c r="I20043">
        <v>59.55</v>
      </c>
      <c r="J20043">
        <v>0</v>
      </c>
      <c r="L20043" s="51">
        <v>46022</v>
      </c>
      <c r="M20043">
        <v>2</v>
      </c>
      <c r="N20043">
        <v>0</v>
      </c>
    </row>
    <row r="20044" spans="1:14" x14ac:dyDescent="0.25">
      <c r="A20044" s="21" t="str">
        <f t="shared" si="313"/>
        <v>MOW H3C MEEIA_2026</v>
      </c>
      <c r="B20044" t="s">
        <v>130</v>
      </c>
      <c r="C20044" t="s">
        <v>198</v>
      </c>
      <c r="D20044" t="s">
        <v>18</v>
      </c>
      <c r="E20044" t="s">
        <v>5</v>
      </c>
      <c r="F20044" t="s">
        <v>4</v>
      </c>
      <c r="G20044">
        <v>0</v>
      </c>
      <c r="H20044">
        <v>0</v>
      </c>
      <c r="I20044">
        <v>2263.2808</v>
      </c>
      <c r="J20044">
        <v>0</v>
      </c>
      <c r="L20044" s="51">
        <v>46387</v>
      </c>
      <c r="M20044">
        <v>3</v>
      </c>
      <c r="N20044">
        <v>0</v>
      </c>
    </row>
    <row r="20045" spans="1:14" x14ac:dyDescent="0.25">
      <c r="A20045" s="21" t="str">
        <f t="shared" si="313"/>
        <v>MOW H3C MEEIA_2027</v>
      </c>
      <c r="B20045" t="s">
        <v>130</v>
      </c>
      <c r="C20045" t="s">
        <v>198</v>
      </c>
      <c r="D20045" t="s">
        <v>18</v>
      </c>
      <c r="E20045" t="s">
        <v>5</v>
      </c>
      <c r="F20045" t="s">
        <v>4</v>
      </c>
      <c r="G20045">
        <v>0</v>
      </c>
      <c r="H20045">
        <v>11724.558999999999</v>
      </c>
      <c r="I20045">
        <v>40529.315999999999</v>
      </c>
      <c r="J20045">
        <v>0</v>
      </c>
      <c r="L20045" s="51">
        <v>46752</v>
      </c>
      <c r="M20045">
        <v>4</v>
      </c>
      <c r="N20045">
        <v>-13238.799000000001</v>
      </c>
    </row>
    <row r="20046" spans="1:14" x14ac:dyDescent="0.25">
      <c r="A20046" s="21" t="str">
        <f t="shared" si="313"/>
        <v>MOW H3C MEEIA_2028</v>
      </c>
      <c r="B20046" t="s">
        <v>130</v>
      </c>
      <c r="C20046" t="s">
        <v>198</v>
      </c>
      <c r="D20046" t="s">
        <v>18</v>
      </c>
      <c r="E20046" t="s">
        <v>5</v>
      </c>
      <c r="F20046" t="s">
        <v>4</v>
      </c>
      <c r="G20046">
        <v>0</v>
      </c>
      <c r="H20046">
        <v>11829.781000000001</v>
      </c>
      <c r="I20046">
        <v>38907.82</v>
      </c>
      <c r="J20046">
        <v>0</v>
      </c>
      <c r="L20046" s="51">
        <v>47118</v>
      </c>
      <c r="M20046">
        <v>5</v>
      </c>
      <c r="N20046">
        <v>-13530.947</v>
      </c>
    </row>
    <row r="20047" spans="1:14" x14ac:dyDescent="0.25">
      <c r="A20047" s="21" t="str">
        <f t="shared" si="313"/>
        <v>MOW H3C MEEIA_2029</v>
      </c>
      <c r="B20047" t="s">
        <v>130</v>
      </c>
      <c r="C20047" t="s">
        <v>198</v>
      </c>
      <c r="D20047" t="s">
        <v>18</v>
      </c>
      <c r="E20047" t="s">
        <v>5</v>
      </c>
      <c r="F20047" t="s">
        <v>4</v>
      </c>
      <c r="G20047">
        <v>0</v>
      </c>
      <c r="H20047">
        <v>19308.782999999999</v>
      </c>
      <c r="I20047">
        <v>106801.71</v>
      </c>
      <c r="J20047">
        <v>0</v>
      </c>
      <c r="L20047" s="51">
        <v>47483</v>
      </c>
      <c r="M20047">
        <v>6</v>
      </c>
      <c r="N20047">
        <v>-5790.0614999999998</v>
      </c>
    </row>
    <row r="20048" spans="1:14" x14ac:dyDescent="0.25">
      <c r="A20048" s="21" t="str">
        <f t="shared" si="313"/>
        <v>MOW H3C MEEIA_2030</v>
      </c>
      <c r="B20048" t="s">
        <v>130</v>
      </c>
      <c r="C20048" t="s">
        <v>198</v>
      </c>
      <c r="D20048" t="s">
        <v>18</v>
      </c>
      <c r="E20048" t="s">
        <v>5</v>
      </c>
      <c r="F20048" t="s">
        <v>4</v>
      </c>
      <c r="G20048">
        <v>0</v>
      </c>
      <c r="H20048">
        <v>54809.41</v>
      </c>
      <c r="I20048">
        <v>157404.1</v>
      </c>
      <c r="J20048">
        <v>0</v>
      </c>
      <c r="L20048" s="51">
        <v>47848</v>
      </c>
      <c r="M20048">
        <v>7</v>
      </c>
      <c r="N20048">
        <v>30392.557000000001</v>
      </c>
    </row>
    <row r="20049" spans="1:14" x14ac:dyDescent="0.25">
      <c r="A20049" s="21" t="str">
        <f t="shared" si="313"/>
        <v>MOW H3C MEEIA_2031</v>
      </c>
      <c r="B20049" t="s">
        <v>130</v>
      </c>
      <c r="C20049" t="s">
        <v>198</v>
      </c>
      <c r="D20049" t="s">
        <v>18</v>
      </c>
      <c r="E20049" t="s">
        <v>5</v>
      </c>
      <c r="F20049" t="s">
        <v>4</v>
      </c>
      <c r="G20049">
        <v>0</v>
      </c>
      <c r="H20049">
        <v>105591.82</v>
      </c>
      <c r="I20049">
        <v>210207.22</v>
      </c>
      <c r="J20049">
        <v>0</v>
      </c>
      <c r="L20049" s="51">
        <v>48213</v>
      </c>
      <c r="M20049">
        <v>8</v>
      </c>
      <c r="N20049">
        <v>76722.600000000006</v>
      </c>
    </row>
    <row r="20050" spans="1:14" x14ac:dyDescent="0.25">
      <c r="A20050" s="21" t="str">
        <f t="shared" si="313"/>
        <v>MOW H3C MEEIA_2032</v>
      </c>
      <c r="B20050" t="s">
        <v>130</v>
      </c>
      <c r="C20050" t="s">
        <v>198</v>
      </c>
      <c r="D20050" t="s">
        <v>18</v>
      </c>
      <c r="E20050" t="s">
        <v>5</v>
      </c>
      <c r="F20050" t="s">
        <v>4</v>
      </c>
      <c r="G20050">
        <v>0</v>
      </c>
      <c r="H20050">
        <v>108899.22</v>
      </c>
      <c r="I20050">
        <v>264883.75</v>
      </c>
      <c r="J20050">
        <v>0</v>
      </c>
      <c r="L20050" s="51">
        <v>48579</v>
      </c>
      <c r="M20050">
        <v>9</v>
      </c>
      <c r="N20050">
        <v>29900.145</v>
      </c>
    </row>
    <row r="20051" spans="1:14" x14ac:dyDescent="0.25">
      <c r="A20051" s="21" t="str">
        <f t="shared" si="313"/>
        <v>MOW H3C MEEIA_2033</v>
      </c>
      <c r="B20051" t="s">
        <v>130</v>
      </c>
      <c r="C20051" t="s">
        <v>198</v>
      </c>
      <c r="D20051" t="s">
        <v>18</v>
      </c>
      <c r="E20051" t="s">
        <v>5</v>
      </c>
      <c r="F20051" t="s">
        <v>4</v>
      </c>
      <c r="G20051">
        <v>0</v>
      </c>
      <c r="H20051">
        <v>114989.69</v>
      </c>
      <c r="I20051">
        <v>316263.21999999997</v>
      </c>
      <c r="J20051">
        <v>0</v>
      </c>
      <c r="L20051" s="51">
        <v>48944</v>
      </c>
      <c r="M20051">
        <v>10</v>
      </c>
      <c r="N20051">
        <v>7797.7803000000004</v>
      </c>
    </row>
    <row r="20052" spans="1:14" x14ac:dyDescent="0.25">
      <c r="A20052" s="21" t="str">
        <f t="shared" si="313"/>
        <v>MOW H3C MEEIA_2034</v>
      </c>
      <c r="B20052" t="s">
        <v>130</v>
      </c>
      <c r="C20052" t="s">
        <v>198</v>
      </c>
      <c r="D20052" t="s">
        <v>18</v>
      </c>
      <c r="E20052" t="s">
        <v>5</v>
      </c>
      <c r="F20052" t="s">
        <v>4</v>
      </c>
      <c r="G20052">
        <v>0</v>
      </c>
      <c r="H20052">
        <v>107730.30499999999</v>
      </c>
      <c r="I20052">
        <v>367342.5</v>
      </c>
      <c r="J20052">
        <v>0</v>
      </c>
      <c r="L20052" s="51">
        <v>49309</v>
      </c>
      <c r="M20052">
        <v>11</v>
      </c>
      <c r="N20052">
        <v>-34597.953000000001</v>
      </c>
    </row>
    <row r="20053" spans="1:14" x14ac:dyDescent="0.25">
      <c r="A20053" s="21" t="str">
        <f t="shared" si="313"/>
        <v>MOW H3C MEEIA_2035</v>
      </c>
      <c r="B20053" t="s">
        <v>130</v>
      </c>
      <c r="C20053" t="s">
        <v>198</v>
      </c>
      <c r="D20053" t="s">
        <v>18</v>
      </c>
      <c r="E20053" t="s">
        <v>5</v>
      </c>
      <c r="F20053" t="s">
        <v>4</v>
      </c>
      <c r="G20053">
        <v>0</v>
      </c>
      <c r="H20053">
        <v>91866.17</v>
      </c>
      <c r="I20053">
        <v>481313.38</v>
      </c>
      <c r="J20053">
        <v>0</v>
      </c>
      <c r="L20053" s="51">
        <v>49674</v>
      </c>
      <c r="M20053">
        <v>12</v>
      </c>
      <c r="N20053">
        <v>-71047.740000000005</v>
      </c>
    </row>
    <row r="20054" spans="1:14" x14ac:dyDescent="0.25">
      <c r="A20054" s="21" t="str">
        <f t="shared" si="313"/>
        <v>MOW H3C MEEIA_2036</v>
      </c>
      <c r="B20054" t="s">
        <v>130</v>
      </c>
      <c r="C20054" t="s">
        <v>198</v>
      </c>
      <c r="D20054" t="s">
        <v>18</v>
      </c>
      <c r="E20054" t="s">
        <v>5</v>
      </c>
      <c r="F20054" t="s">
        <v>4</v>
      </c>
      <c r="G20054">
        <v>0</v>
      </c>
      <c r="H20054">
        <v>98616.99</v>
      </c>
      <c r="I20054">
        <v>467359.03</v>
      </c>
      <c r="J20054">
        <v>0</v>
      </c>
      <c r="L20054" s="51">
        <v>50040</v>
      </c>
      <c r="M20054">
        <v>13</v>
      </c>
      <c r="N20054">
        <v>-25063.171999999999</v>
      </c>
    </row>
    <row r="20055" spans="1:14" x14ac:dyDescent="0.25">
      <c r="A20055" s="21" t="str">
        <f t="shared" si="313"/>
        <v>MOW H3C MEEIA_2037</v>
      </c>
      <c r="B20055" t="s">
        <v>130</v>
      </c>
      <c r="C20055" t="s">
        <v>198</v>
      </c>
      <c r="D20055" t="s">
        <v>18</v>
      </c>
      <c r="E20055" t="s">
        <v>5</v>
      </c>
      <c r="F20055" t="s">
        <v>4</v>
      </c>
      <c r="G20055">
        <v>0</v>
      </c>
      <c r="H20055">
        <v>101414.55</v>
      </c>
      <c r="I20055">
        <v>451972.38</v>
      </c>
      <c r="J20055">
        <v>0</v>
      </c>
      <c r="L20055" s="51">
        <v>50405</v>
      </c>
      <c r="M20055">
        <v>14</v>
      </c>
      <c r="N20055">
        <v>51739.546999999999</v>
      </c>
    </row>
    <row r="20056" spans="1:14" x14ac:dyDescent="0.25">
      <c r="A20056" s="21" t="str">
        <f t="shared" si="313"/>
        <v>MOW H3C MEEIA_2038</v>
      </c>
      <c r="B20056" t="s">
        <v>130</v>
      </c>
      <c r="C20056" t="s">
        <v>198</v>
      </c>
      <c r="D20056" t="s">
        <v>18</v>
      </c>
      <c r="E20056" t="s">
        <v>5</v>
      </c>
      <c r="F20056" t="s">
        <v>4</v>
      </c>
      <c r="G20056">
        <v>0</v>
      </c>
      <c r="H20056">
        <v>100932.85</v>
      </c>
      <c r="I20056">
        <v>440275.34</v>
      </c>
      <c r="J20056">
        <v>0</v>
      </c>
      <c r="L20056" s="51">
        <v>50770</v>
      </c>
      <c r="M20056">
        <v>15</v>
      </c>
      <c r="N20056">
        <v>102675.69500000001</v>
      </c>
    </row>
    <row r="20057" spans="1:14" x14ac:dyDescent="0.25">
      <c r="A20057" s="21" t="str">
        <f t="shared" si="313"/>
        <v>MOW H3C MEEIA_2039</v>
      </c>
      <c r="B20057" t="s">
        <v>130</v>
      </c>
      <c r="C20057" t="s">
        <v>198</v>
      </c>
      <c r="D20057" t="s">
        <v>18</v>
      </c>
      <c r="E20057" t="s">
        <v>5</v>
      </c>
      <c r="F20057" t="s">
        <v>4</v>
      </c>
      <c r="G20057">
        <v>0</v>
      </c>
      <c r="H20057">
        <v>111611.93</v>
      </c>
      <c r="I20057">
        <v>583648.30000000005</v>
      </c>
      <c r="J20057">
        <v>0</v>
      </c>
      <c r="L20057" s="51">
        <v>51135</v>
      </c>
      <c r="M20057">
        <v>16</v>
      </c>
      <c r="N20057">
        <v>143537.9</v>
      </c>
    </row>
    <row r="20058" spans="1:14" x14ac:dyDescent="0.25">
      <c r="A20058" s="21" t="str">
        <f t="shared" si="313"/>
        <v>MOW H3C MEEIA_2040</v>
      </c>
      <c r="B20058" t="s">
        <v>130</v>
      </c>
      <c r="C20058" t="s">
        <v>198</v>
      </c>
      <c r="D20058" t="s">
        <v>18</v>
      </c>
      <c r="E20058" t="s">
        <v>5</v>
      </c>
      <c r="F20058" t="s">
        <v>4</v>
      </c>
      <c r="G20058">
        <v>0</v>
      </c>
      <c r="H20058">
        <v>92895.445000000007</v>
      </c>
      <c r="I20058">
        <v>574344.56000000006</v>
      </c>
      <c r="J20058">
        <v>0</v>
      </c>
      <c r="L20058" s="51">
        <v>51501</v>
      </c>
      <c r="M20058">
        <v>17</v>
      </c>
      <c r="N20058">
        <v>176797.64</v>
      </c>
    </row>
    <row r="20059" spans="1:14" x14ac:dyDescent="0.25">
      <c r="A20059" s="21" t="str">
        <f t="shared" si="313"/>
        <v>MOW H3C MEEIA_2041</v>
      </c>
      <c r="B20059" t="s">
        <v>130</v>
      </c>
      <c r="C20059" t="s">
        <v>198</v>
      </c>
      <c r="D20059" t="s">
        <v>18</v>
      </c>
      <c r="E20059" t="s">
        <v>5</v>
      </c>
      <c r="F20059" t="s">
        <v>4</v>
      </c>
      <c r="G20059">
        <v>0</v>
      </c>
      <c r="H20059">
        <v>77761.679999999993</v>
      </c>
      <c r="I20059">
        <v>562150.93999999994</v>
      </c>
      <c r="J20059">
        <v>0</v>
      </c>
      <c r="L20059" s="51">
        <v>51866</v>
      </c>
      <c r="M20059">
        <v>18</v>
      </c>
      <c r="N20059">
        <v>189110.03</v>
      </c>
    </row>
    <row r="20060" spans="1:14" x14ac:dyDescent="0.25">
      <c r="A20060" s="21" t="str">
        <f t="shared" si="313"/>
        <v>MOW H3C MEEIA_2042</v>
      </c>
      <c r="B20060" t="s">
        <v>130</v>
      </c>
      <c r="C20060" t="s">
        <v>198</v>
      </c>
      <c r="D20060" t="s">
        <v>18</v>
      </c>
      <c r="E20060" t="s">
        <v>5</v>
      </c>
      <c r="F20060" t="s">
        <v>4</v>
      </c>
      <c r="G20060">
        <v>0</v>
      </c>
      <c r="H20060">
        <v>58398.233999999997</v>
      </c>
      <c r="I20060">
        <v>623023.69999999995</v>
      </c>
      <c r="J20060">
        <v>0</v>
      </c>
      <c r="L20060" s="51">
        <v>52231</v>
      </c>
      <c r="M20060">
        <v>19</v>
      </c>
      <c r="N20060">
        <v>182722.12</v>
      </c>
    </row>
    <row r="20061" spans="1:14" x14ac:dyDescent="0.25">
      <c r="A20061" s="21" t="str">
        <f t="shared" si="313"/>
        <v>MOW H3C MEEIA_2043</v>
      </c>
      <c r="B20061" t="s">
        <v>130</v>
      </c>
      <c r="C20061" t="s">
        <v>198</v>
      </c>
      <c r="D20061" t="s">
        <v>18</v>
      </c>
      <c r="E20061" t="s">
        <v>5</v>
      </c>
      <c r="F20061" t="s">
        <v>4</v>
      </c>
      <c r="G20061">
        <v>0</v>
      </c>
      <c r="H20061">
        <v>40750.82</v>
      </c>
      <c r="I20061">
        <v>610366.4</v>
      </c>
      <c r="J20061">
        <v>0</v>
      </c>
      <c r="L20061" s="51">
        <v>52596</v>
      </c>
      <c r="M20061">
        <v>20</v>
      </c>
      <c r="N20061">
        <v>226343.36</v>
      </c>
    </row>
    <row r="20062" spans="1:14" x14ac:dyDescent="0.25">
      <c r="A20062" s="21" t="str">
        <f t="shared" si="313"/>
        <v>MOW H3C MEEIA_2024</v>
      </c>
      <c r="B20062" t="s">
        <v>130</v>
      </c>
      <c r="C20062" t="s">
        <v>198</v>
      </c>
      <c r="D20062" t="s">
        <v>18</v>
      </c>
      <c r="E20062" t="s">
        <v>5</v>
      </c>
      <c r="F20062" t="s">
        <v>32</v>
      </c>
      <c r="G20062">
        <v>235794.66</v>
      </c>
      <c r="H20062">
        <v>103764.84</v>
      </c>
      <c r="I20062">
        <v>15499.482</v>
      </c>
      <c r="J20062">
        <v>0</v>
      </c>
      <c r="L20062" s="51">
        <v>45657</v>
      </c>
      <c r="M20062">
        <v>1</v>
      </c>
      <c r="N20062">
        <v>108640.664</v>
      </c>
    </row>
    <row r="20063" spans="1:14" x14ac:dyDescent="0.25">
      <c r="A20063" s="21" t="str">
        <f t="shared" si="313"/>
        <v>MOW H3C MEEIA_2025</v>
      </c>
      <c r="B20063" t="s">
        <v>130</v>
      </c>
      <c r="C20063" t="s">
        <v>198</v>
      </c>
      <c r="D20063" t="s">
        <v>18</v>
      </c>
      <c r="E20063" t="s">
        <v>5</v>
      </c>
      <c r="F20063" t="s">
        <v>32</v>
      </c>
      <c r="G20063">
        <v>271926.44</v>
      </c>
      <c r="H20063">
        <v>115158.9</v>
      </c>
      <c r="I20063">
        <v>44350.58</v>
      </c>
      <c r="J20063">
        <v>0</v>
      </c>
      <c r="L20063" s="51">
        <v>46022</v>
      </c>
      <c r="M20063">
        <v>2</v>
      </c>
      <c r="N20063">
        <v>107832.586</v>
      </c>
    </row>
    <row r="20064" spans="1:14" x14ac:dyDescent="0.25">
      <c r="A20064" s="21" t="str">
        <f t="shared" si="313"/>
        <v>MOW H3C MEEIA_2026</v>
      </c>
      <c r="B20064" t="s">
        <v>130</v>
      </c>
      <c r="C20064" t="s">
        <v>198</v>
      </c>
      <c r="D20064" t="s">
        <v>18</v>
      </c>
      <c r="E20064" t="s">
        <v>5</v>
      </c>
      <c r="F20064" t="s">
        <v>32</v>
      </c>
      <c r="G20064">
        <v>309101.40000000002</v>
      </c>
      <c r="H20064">
        <v>134619.66</v>
      </c>
      <c r="I20064">
        <v>50392.633000000002</v>
      </c>
      <c r="J20064">
        <v>0</v>
      </c>
      <c r="L20064" s="51">
        <v>46387</v>
      </c>
      <c r="M20064">
        <v>3</v>
      </c>
      <c r="N20064">
        <v>112446.914</v>
      </c>
    </row>
    <row r="20065" spans="1:14" x14ac:dyDescent="0.25">
      <c r="A20065" s="21" t="str">
        <f t="shared" si="313"/>
        <v>MOW H3C MEEIA_2027</v>
      </c>
      <c r="B20065" t="s">
        <v>130</v>
      </c>
      <c r="C20065" t="s">
        <v>198</v>
      </c>
      <c r="D20065" t="s">
        <v>18</v>
      </c>
      <c r="E20065" t="s">
        <v>5</v>
      </c>
      <c r="F20065" t="s">
        <v>32</v>
      </c>
      <c r="G20065">
        <v>342404.75</v>
      </c>
      <c r="H20065">
        <v>149456.6</v>
      </c>
      <c r="I20065">
        <v>55297.483999999997</v>
      </c>
      <c r="J20065">
        <v>0</v>
      </c>
      <c r="L20065" s="51">
        <v>46752</v>
      </c>
      <c r="M20065">
        <v>4</v>
      </c>
      <c r="N20065">
        <v>112870.30499999999</v>
      </c>
    </row>
    <row r="20066" spans="1:14" x14ac:dyDescent="0.25">
      <c r="A20066" s="21" t="str">
        <f t="shared" si="313"/>
        <v>MOW H3C MEEIA_2028</v>
      </c>
      <c r="B20066" t="s">
        <v>130</v>
      </c>
      <c r="C20066" t="s">
        <v>198</v>
      </c>
      <c r="D20066" t="s">
        <v>18</v>
      </c>
      <c r="E20066" t="s">
        <v>5</v>
      </c>
      <c r="F20066" t="s">
        <v>32</v>
      </c>
      <c r="G20066">
        <v>352568.2</v>
      </c>
      <c r="H20066">
        <v>157993.98000000001</v>
      </c>
      <c r="I20066">
        <v>57606.995999999999</v>
      </c>
      <c r="J20066">
        <v>0</v>
      </c>
      <c r="L20066" s="51">
        <v>47118</v>
      </c>
      <c r="M20066">
        <v>5</v>
      </c>
      <c r="N20066">
        <v>117907.27</v>
      </c>
    </row>
    <row r="20067" spans="1:14" x14ac:dyDescent="0.25">
      <c r="A20067" s="21" t="str">
        <f t="shared" si="313"/>
        <v>MOW H3C MEEIA_2029</v>
      </c>
      <c r="B20067" t="s">
        <v>130</v>
      </c>
      <c r="C20067" t="s">
        <v>198</v>
      </c>
      <c r="D20067" t="s">
        <v>18</v>
      </c>
      <c r="E20067" t="s">
        <v>5</v>
      </c>
      <c r="F20067" t="s">
        <v>32</v>
      </c>
      <c r="G20067">
        <v>361957.4</v>
      </c>
      <c r="H20067">
        <v>168259.31</v>
      </c>
      <c r="I20067">
        <v>31317.063999999998</v>
      </c>
      <c r="J20067">
        <v>0</v>
      </c>
      <c r="L20067" s="51">
        <v>47483</v>
      </c>
      <c r="M20067">
        <v>6</v>
      </c>
      <c r="N20067">
        <v>128005.43</v>
      </c>
    </row>
    <row r="20068" spans="1:14" x14ac:dyDescent="0.25">
      <c r="A20068" s="21" t="str">
        <f t="shared" si="313"/>
        <v>MOW H3C MEEIA_2030</v>
      </c>
      <c r="B20068" t="s">
        <v>130</v>
      </c>
      <c r="C20068" t="s">
        <v>198</v>
      </c>
      <c r="D20068" t="s">
        <v>18</v>
      </c>
      <c r="E20068" t="s">
        <v>5</v>
      </c>
      <c r="F20068" t="s">
        <v>32</v>
      </c>
      <c r="G20068">
        <v>372655</v>
      </c>
      <c r="H20068">
        <v>167629.20000000001</v>
      </c>
      <c r="I20068">
        <v>36322.938000000002</v>
      </c>
      <c r="J20068">
        <v>0</v>
      </c>
      <c r="L20068" s="51">
        <v>47848</v>
      </c>
      <c r="M20068">
        <v>7</v>
      </c>
      <c r="N20068">
        <v>131103.54999999999</v>
      </c>
    </row>
    <row r="20069" spans="1:14" x14ac:dyDescent="0.25">
      <c r="A20069" s="21" t="str">
        <f t="shared" si="313"/>
        <v>MOW H3C MEEIA_2031</v>
      </c>
      <c r="B20069" t="s">
        <v>130</v>
      </c>
      <c r="C20069" t="s">
        <v>198</v>
      </c>
      <c r="D20069" t="s">
        <v>18</v>
      </c>
      <c r="E20069" t="s">
        <v>5</v>
      </c>
      <c r="F20069" t="s">
        <v>32</v>
      </c>
      <c r="G20069">
        <v>375935.72</v>
      </c>
      <c r="H20069">
        <v>142109.89000000001</v>
      </c>
      <c r="I20069">
        <v>33260.61</v>
      </c>
      <c r="J20069">
        <v>27125.732</v>
      </c>
      <c r="L20069" s="51">
        <v>48213</v>
      </c>
      <c r="M20069">
        <v>8</v>
      </c>
      <c r="N20069">
        <v>131573.03</v>
      </c>
    </row>
    <row r="20070" spans="1:14" x14ac:dyDescent="0.25">
      <c r="A20070" s="21" t="str">
        <f t="shared" si="313"/>
        <v>MOW H3C MEEIA_2032</v>
      </c>
      <c r="B20070" t="s">
        <v>130</v>
      </c>
      <c r="C20070" t="s">
        <v>198</v>
      </c>
      <c r="D20070" t="s">
        <v>18</v>
      </c>
      <c r="E20070" t="s">
        <v>5</v>
      </c>
      <c r="F20070" t="s">
        <v>32</v>
      </c>
      <c r="G20070">
        <v>386189.25</v>
      </c>
      <c r="H20070">
        <v>141696.73000000001</v>
      </c>
      <c r="I20070">
        <v>34244.18</v>
      </c>
      <c r="J20070">
        <v>0</v>
      </c>
      <c r="L20070" s="51">
        <v>48579</v>
      </c>
      <c r="M20070">
        <v>9</v>
      </c>
      <c r="N20070">
        <v>126081.49</v>
      </c>
    </row>
    <row r="20071" spans="1:14" x14ac:dyDescent="0.25">
      <c r="A20071" s="21" t="str">
        <f t="shared" si="313"/>
        <v>MOW H3C MEEIA_2033</v>
      </c>
      <c r="B20071" t="s">
        <v>130</v>
      </c>
      <c r="C20071" t="s">
        <v>198</v>
      </c>
      <c r="D20071" t="s">
        <v>18</v>
      </c>
      <c r="E20071" t="s">
        <v>5</v>
      </c>
      <c r="F20071" t="s">
        <v>32</v>
      </c>
      <c r="G20071">
        <v>363693.6</v>
      </c>
      <c r="H20071">
        <v>116001</v>
      </c>
      <c r="I20071">
        <v>36677.472999999998</v>
      </c>
      <c r="J20071">
        <v>0</v>
      </c>
      <c r="L20071" s="51">
        <v>48944</v>
      </c>
      <c r="M20071">
        <v>10</v>
      </c>
      <c r="N20071">
        <v>115123.5</v>
      </c>
    </row>
    <row r="20072" spans="1:14" x14ac:dyDescent="0.25">
      <c r="A20072" s="21" t="str">
        <f t="shared" si="313"/>
        <v>MOW H3C MEEIA_2034</v>
      </c>
      <c r="B20072" t="s">
        <v>130</v>
      </c>
      <c r="C20072" t="s">
        <v>198</v>
      </c>
      <c r="D20072" t="s">
        <v>18</v>
      </c>
      <c r="E20072" t="s">
        <v>5</v>
      </c>
      <c r="F20072" t="s">
        <v>32</v>
      </c>
      <c r="G20072">
        <v>340266.75</v>
      </c>
      <c r="H20072">
        <v>100959.73</v>
      </c>
      <c r="I20072">
        <v>38737.336000000003</v>
      </c>
      <c r="J20072">
        <v>0</v>
      </c>
      <c r="L20072" s="51">
        <v>49309</v>
      </c>
      <c r="M20072">
        <v>11</v>
      </c>
      <c r="N20072">
        <v>111511.48</v>
      </c>
    </row>
    <row r="20073" spans="1:14" x14ac:dyDescent="0.25">
      <c r="A20073" s="21" t="str">
        <f t="shared" si="313"/>
        <v>MOW H3C MEEIA_2035</v>
      </c>
      <c r="B20073" t="s">
        <v>130</v>
      </c>
      <c r="C20073" t="s">
        <v>198</v>
      </c>
      <c r="D20073" t="s">
        <v>18</v>
      </c>
      <c r="E20073" t="s">
        <v>5</v>
      </c>
      <c r="F20073" t="s">
        <v>32</v>
      </c>
      <c r="G20073">
        <v>318007.09999999998</v>
      </c>
      <c r="H20073">
        <v>96715.83</v>
      </c>
      <c r="I20073">
        <v>39778.46</v>
      </c>
      <c r="J20073">
        <v>0</v>
      </c>
      <c r="L20073" s="51">
        <v>49674</v>
      </c>
      <c r="M20073">
        <v>12</v>
      </c>
      <c r="N20073">
        <v>120669.22</v>
      </c>
    </row>
    <row r="20074" spans="1:14" x14ac:dyDescent="0.25">
      <c r="A20074" s="21" t="str">
        <f t="shared" si="313"/>
        <v>MOW H3C MEEIA_2036</v>
      </c>
      <c r="B20074" t="s">
        <v>130</v>
      </c>
      <c r="C20074" t="s">
        <v>198</v>
      </c>
      <c r="D20074" t="s">
        <v>18</v>
      </c>
      <c r="E20074" t="s">
        <v>5</v>
      </c>
      <c r="F20074" t="s">
        <v>32</v>
      </c>
      <c r="G20074">
        <v>296048.88</v>
      </c>
      <c r="H20074">
        <v>76079.56</v>
      </c>
      <c r="I20074">
        <v>42659.137000000002</v>
      </c>
      <c r="J20074">
        <v>0</v>
      </c>
      <c r="L20074" s="51">
        <v>50040</v>
      </c>
      <c r="M20074">
        <v>13</v>
      </c>
      <c r="N20074">
        <v>112666.414</v>
      </c>
    </row>
    <row r="20075" spans="1:14" x14ac:dyDescent="0.25">
      <c r="A20075" s="21" t="str">
        <f t="shared" si="313"/>
        <v>MOW H3C MEEIA_2037</v>
      </c>
      <c r="B20075" t="s">
        <v>130</v>
      </c>
      <c r="C20075" t="s">
        <v>198</v>
      </c>
      <c r="D20075" t="s">
        <v>18</v>
      </c>
      <c r="E20075" t="s">
        <v>5</v>
      </c>
      <c r="F20075" t="s">
        <v>32</v>
      </c>
      <c r="G20075">
        <v>272451.8</v>
      </c>
      <c r="H20075">
        <v>57859.758000000002</v>
      </c>
      <c r="I20075">
        <v>44542.188000000002</v>
      </c>
      <c r="J20075">
        <v>0</v>
      </c>
      <c r="L20075" s="51">
        <v>50405</v>
      </c>
      <c r="M20075">
        <v>14</v>
      </c>
      <c r="N20075">
        <v>102826.92</v>
      </c>
    </row>
    <row r="20076" spans="1:14" x14ac:dyDescent="0.25">
      <c r="A20076" s="21" t="str">
        <f t="shared" si="313"/>
        <v>MOW H3C MEEIA_2038</v>
      </c>
      <c r="B20076" t="s">
        <v>130</v>
      </c>
      <c r="C20076" t="s">
        <v>198</v>
      </c>
      <c r="D20076" t="s">
        <v>18</v>
      </c>
      <c r="E20076" t="s">
        <v>5</v>
      </c>
      <c r="F20076" t="s">
        <v>32</v>
      </c>
      <c r="G20076">
        <v>249738.03</v>
      </c>
      <c r="H20076">
        <v>41472.675999999999</v>
      </c>
      <c r="I20076">
        <v>45376.815999999999</v>
      </c>
      <c r="J20076">
        <v>0</v>
      </c>
      <c r="L20076" s="51">
        <v>50770</v>
      </c>
      <c r="M20076">
        <v>15</v>
      </c>
      <c r="N20076">
        <v>104381.484</v>
      </c>
    </row>
    <row r="20077" spans="1:14" x14ac:dyDescent="0.25">
      <c r="A20077" s="21" t="str">
        <f t="shared" si="313"/>
        <v>MOW H3C MEEIA_2039</v>
      </c>
      <c r="B20077" t="s">
        <v>130</v>
      </c>
      <c r="C20077" t="s">
        <v>198</v>
      </c>
      <c r="D20077" t="s">
        <v>18</v>
      </c>
      <c r="E20077" t="s">
        <v>5</v>
      </c>
      <c r="F20077" t="s">
        <v>32</v>
      </c>
      <c r="G20077">
        <v>235305.1</v>
      </c>
      <c r="H20077">
        <v>48313.46</v>
      </c>
      <c r="I20077">
        <v>48522.305</v>
      </c>
      <c r="J20077">
        <v>0</v>
      </c>
      <c r="L20077" s="51">
        <v>51135</v>
      </c>
      <c r="M20077">
        <v>16</v>
      </c>
      <c r="N20077">
        <v>74895.28</v>
      </c>
    </row>
    <row r="20078" spans="1:14" x14ac:dyDescent="0.25">
      <c r="A20078" s="21" t="str">
        <f t="shared" si="313"/>
        <v>MOW H3C MEEIA_2040</v>
      </c>
      <c r="B20078" t="s">
        <v>130</v>
      </c>
      <c r="C20078" t="s">
        <v>198</v>
      </c>
      <c r="D20078" t="s">
        <v>18</v>
      </c>
      <c r="E20078" t="s">
        <v>5</v>
      </c>
      <c r="F20078" t="s">
        <v>32</v>
      </c>
      <c r="G20078">
        <v>209379.66</v>
      </c>
      <c r="H20078">
        <v>29156.94</v>
      </c>
      <c r="I20078">
        <v>29763.83</v>
      </c>
      <c r="J20078">
        <v>133313.81</v>
      </c>
      <c r="L20078" s="51">
        <v>51501</v>
      </c>
      <c r="M20078">
        <v>17</v>
      </c>
      <c r="N20078">
        <v>79589.710000000006</v>
      </c>
    </row>
    <row r="20079" spans="1:14" x14ac:dyDescent="0.25">
      <c r="A20079" s="21" t="str">
        <f t="shared" si="313"/>
        <v>MOW H3C MEEIA_2041</v>
      </c>
      <c r="B20079" t="s">
        <v>130</v>
      </c>
      <c r="C20079" t="s">
        <v>198</v>
      </c>
      <c r="D20079" t="s">
        <v>18</v>
      </c>
      <c r="E20079" t="s">
        <v>5</v>
      </c>
      <c r="F20079" t="s">
        <v>32</v>
      </c>
      <c r="G20079">
        <v>183455.52</v>
      </c>
      <c r="H20079">
        <v>23778.822</v>
      </c>
      <c r="I20079">
        <v>29534.567999999999</v>
      </c>
      <c r="J20079">
        <v>0</v>
      </c>
      <c r="L20079" s="51">
        <v>51866</v>
      </c>
      <c r="M20079">
        <v>18</v>
      </c>
      <c r="N20079">
        <v>66191.740000000005</v>
      </c>
    </row>
    <row r="20080" spans="1:14" x14ac:dyDescent="0.25">
      <c r="A20080" s="21" t="str">
        <f t="shared" si="313"/>
        <v>MOW H3C MEEIA_2042</v>
      </c>
      <c r="B20080" t="s">
        <v>130</v>
      </c>
      <c r="C20080" t="s">
        <v>198</v>
      </c>
      <c r="D20080" t="s">
        <v>18</v>
      </c>
      <c r="E20080" t="s">
        <v>5</v>
      </c>
      <c r="F20080" t="s">
        <v>32</v>
      </c>
      <c r="G20080">
        <v>160139.4</v>
      </c>
      <c r="H20080">
        <v>16159.879000000001</v>
      </c>
      <c r="I20080">
        <v>30464.567999999999</v>
      </c>
      <c r="J20080">
        <v>0</v>
      </c>
      <c r="L20080" s="51">
        <v>52231</v>
      </c>
      <c r="M20080">
        <v>19</v>
      </c>
      <c r="N20080">
        <v>45739.777000000002</v>
      </c>
    </row>
    <row r="20081" spans="1:14" x14ac:dyDescent="0.25">
      <c r="A20081" s="21" t="str">
        <f t="shared" si="313"/>
        <v>MOW H3C MEEIA_2043</v>
      </c>
      <c r="B20081" t="s">
        <v>130</v>
      </c>
      <c r="C20081" t="s">
        <v>198</v>
      </c>
      <c r="D20081" t="s">
        <v>18</v>
      </c>
      <c r="E20081" t="s">
        <v>5</v>
      </c>
      <c r="F20081" t="s">
        <v>32</v>
      </c>
      <c r="G20081">
        <v>135661.07999999999</v>
      </c>
      <c r="H20081">
        <v>14267.437</v>
      </c>
      <c r="I20081">
        <v>155296.79999999999</v>
      </c>
      <c r="J20081">
        <v>0</v>
      </c>
      <c r="L20081" s="51">
        <v>52596</v>
      </c>
      <c r="M20081">
        <v>20</v>
      </c>
      <c r="N20081">
        <v>46659.394999999997</v>
      </c>
    </row>
    <row r="20082" spans="1:14" x14ac:dyDescent="0.25">
      <c r="A20082" s="21" t="str">
        <f t="shared" si="313"/>
        <v>MOW H3C MEEIA_2024</v>
      </c>
      <c r="B20082" t="s">
        <v>130</v>
      </c>
      <c r="C20082" t="s">
        <v>198</v>
      </c>
      <c r="D20082" t="s">
        <v>18</v>
      </c>
      <c r="E20082" t="s">
        <v>5</v>
      </c>
      <c r="F20082" t="s">
        <v>8</v>
      </c>
      <c r="G20082">
        <v>0</v>
      </c>
      <c r="H20082">
        <v>0</v>
      </c>
      <c r="I20082">
        <v>0</v>
      </c>
      <c r="J20082">
        <v>0</v>
      </c>
      <c r="L20082" s="51">
        <v>45657</v>
      </c>
      <c r="M20082">
        <v>1</v>
      </c>
      <c r="N20082">
        <v>0</v>
      </c>
    </row>
    <row r="20083" spans="1:14" x14ac:dyDescent="0.25">
      <c r="A20083" s="21" t="str">
        <f t="shared" si="313"/>
        <v>MOW H3C MEEIA_2025</v>
      </c>
      <c r="B20083" t="s">
        <v>130</v>
      </c>
      <c r="C20083" t="s">
        <v>198</v>
      </c>
      <c r="D20083" t="s">
        <v>18</v>
      </c>
      <c r="E20083" t="s">
        <v>5</v>
      </c>
      <c r="F20083" t="s">
        <v>8</v>
      </c>
      <c r="G20083">
        <v>0</v>
      </c>
      <c r="H20083">
        <v>0</v>
      </c>
      <c r="I20083">
        <v>0</v>
      </c>
      <c r="J20083">
        <v>0</v>
      </c>
      <c r="L20083" s="51">
        <v>46022</v>
      </c>
      <c r="M20083">
        <v>2</v>
      </c>
      <c r="N20083">
        <v>0</v>
      </c>
    </row>
    <row r="20084" spans="1:14" x14ac:dyDescent="0.25">
      <c r="A20084" s="21" t="str">
        <f t="shared" si="313"/>
        <v>MOW H3C MEEIA_2026</v>
      </c>
      <c r="B20084" t="s">
        <v>130</v>
      </c>
      <c r="C20084" t="s">
        <v>198</v>
      </c>
      <c r="D20084" t="s">
        <v>18</v>
      </c>
      <c r="E20084" t="s">
        <v>5</v>
      </c>
      <c r="F20084" t="s">
        <v>8</v>
      </c>
      <c r="G20084">
        <v>0</v>
      </c>
      <c r="H20084">
        <v>0</v>
      </c>
      <c r="I20084">
        <v>0</v>
      </c>
      <c r="J20084">
        <v>0</v>
      </c>
      <c r="L20084" s="51">
        <v>46387</v>
      </c>
      <c r="M20084">
        <v>3</v>
      </c>
      <c r="N20084">
        <v>0</v>
      </c>
    </row>
    <row r="20085" spans="1:14" x14ac:dyDescent="0.25">
      <c r="A20085" s="21" t="str">
        <f t="shared" si="313"/>
        <v>MOW H3C MEEIA_2027</v>
      </c>
      <c r="B20085" t="s">
        <v>130</v>
      </c>
      <c r="C20085" t="s">
        <v>198</v>
      </c>
      <c r="D20085" t="s">
        <v>18</v>
      </c>
      <c r="E20085" t="s">
        <v>5</v>
      </c>
      <c r="F20085" t="s">
        <v>8</v>
      </c>
      <c r="G20085">
        <v>0</v>
      </c>
      <c r="H20085">
        <v>0</v>
      </c>
      <c r="I20085">
        <v>0</v>
      </c>
      <c r="J20085">
        <v>0</v>
      </c>
      <c r="L20085" s="51">
        <v>46752</v>
      </c>
      <c r="M20085">
        <v>4</v>
      </c>
      <c r="N20085">
        <v>0</v>
      </c>
    </row>
    <row r="20086" spans="1:14" x14ac:dyDescent="0.25">
      <c r="A20086" s="21" t="str">
        <f t="shared" si="313"/>
        <v>MOW H3C MEEIA_2028</v>
      </c>
      <c r="B20086" t="s">
        <v>130</v>
      </c>
      <c r="C20086" t="s">
        <v>198</v>
      </c>
      <c r="D20086" t="s">
        <v>18</v>
      </c>
      <c r="E20086" t="s">
        <v>5</v>
      </c>
      <c r="F20086" t="s">
        <v>8</v>
      </c>
      <c r="G20086">
        <v>0</v>
      </c>
      <c r="H20086">
        <v>0</v>
      </c>
      <c r="I20086">
        <v>0</v>
      </c>
      <c r="J20086">
        <v>0</v>
      </c>
      <c r="L20086" s="51">
        <v>47118</v>
      </c>
      <c r="M20086">
        <v>5</v>
      </c>
      <c r="N20086">
        <v>0</v>
      </c>
    </row>
    <row r="20087" spans="1:14" x14ac:dyDescent="0.25">
      <c r="A20087" s="21" t="str">
        <f t="shared" si="313"/>
        <v>MOW H3C MEEIA_2029</v>
      </c>
      <c r="B20087" t="s">
        <v>130</v>
      </c>
      <c r="C20087" t="s">
        <v>198</v>
      </c>
      <c r="D20087" t="s">
        <v>18</v>
      </c>
      <c r="E20087" t="s">
        <v>5</v>
      </c>
      <c r="F20087" t="s">
        <v>8</v>
      </c>
      <c r="G20087">
        <v>0</v>
      </c>
      <c r="H20087">
        <v>0</v>
      </c>
      <c r="I20087">
        <v>0</v>
      </c>
      <c r="J20087">
        <v>0</v>
      </c>
      <c r="L20087" s="51">
        <v>47483</v>
      </c>
      <c r="M20087">
        <v>6</v>
      </c>
      <c r="N20087">
        <v>0</v>
      </c>
    </row>
    <row r="20088" spans="1:14" x14ac:dyDescent="0.25">
      <c r="A20088" s="21" t="str">
        <f t="shared" si="313"/>
        <v>MOW H3C MEEIA_2030</v>
      </c>
      <c r="B20088" t="s">
        <v>130</v>
      </c>
      <c r="C20088" t="s">
        <v>198</v>
      </c>
      <c r="D20088" t="s">
        <v>18</v>
      </c>
      <c r="E20088" t="s">
        <v>5</v>
      </c>
      <c r="F20088" t="s">
        <v>8</v>
      </c>
      <c r="G20088">
        <v>0</v>
      </c>
      <c r="H20088">
        <v>0</v>
      </c>
      <c r="I20088">
        <v>0</v>
      </c>
      <c r="J20088">
        <v>0</v>
      </c>
      <c r="L20088" s="51">
        <v>47848</v>
      </c>
      <c r="M20088">
        <v>7</v>
      </c>
      <c r="N20088">
        <v>0</v>
      </c>
    </row>
    <row r="20089" spans="1:14" x14ac:dyDescent="0.25">
      <c r="A20089" s="21" t="str">
        <f t="shared" si="313"/>
        <v>MOW H3C MEEIA_2031</v>
      </c>
      <c r="B20089" t="s">
        <v>130</v>
      </c>
      <c r="C20089" t="s">
        <v>198</v>
      </c>
      <c r="D20089" t="s">
        <v>18</v>
      </c>
      <c r="E20089" t="s">
        <v>5</v>
      </c>
      <c r="F20089" t="s">
        <v>8</v>
      </c>
      <c r="G20089">
        <v>0</v>
      </c>
      <c r="H20089">
        <v>0</v>
      </c>
      <c r="I20089">
        <v>0</v>
      </c>
      <c r="J20089">
        <v>0</v>
      </c>
      <c r="L20089" s="51">
        <v>48213</v>
      </c>
      <c r="M20089">
        <v>8</v>
      </c>
      <c r="N20089">
        <v>0</v>
      </c>
    </row>
    <row r="20090" spans="1:14" x14ac:dyDescent="0.25">
      <c r="A20090" s="21" t="str">
        <f t="shared" si="313"/>
        <v>MOW H3C MEEIA_2032</v>
      </c>
      <c r="B20090" t="s">
        <v>130</v>
      </c>
      <c r="C20090" t="s">
        <v>198</v>
      </c>
      <c r="D20090" t="s">
        <v>18</v>
      </c>
      <c r="E20090" t="s">
        <v>5</v>
      </c>
      <c r="F20090" t="s">
        <v>8</v>
      </c>
      <c r="G20090">
        <v>0</v>
      </c>
      <c r="H20090">
        <v>0</v>
      </c>
      <c r="I20090">
        <v>0</v>
      </c>
      <c r="J20090">
        <v>0</v>
      </c>
      <c r="L20090" s="51">
        <v>48579</v>
      </c>
      <c r="M20090">
        <v>9</v>
      </c>
      <c r="N20090">
        <v>0</v>
      </c>
    </row>
    <row r="20091" spans="1:14" x14ac:dyDescent="0.25">
      <c r="A20091" s="21" t="str">
        <f t="shared" si="313"/>
        <v>MOW H3C MEEIA_2033</v>
      </c>
      <c r="B20091" t="s">
        <v>130</v>
      </c>
      <c r="C20091" t="s">
        <v>198</v>
      </c>
      <c r="D20091" t="s">
        <v>18</v>
      </c>
      <c r="E20091" t="s">
        <v>5</v>
      </c>
      <c r="F20091" t="s">
        <v>8</v>
      </c>
      <c r="G20091">
        <v>0</v>
      </c>
      <c r="H20091">
        <v>0</v>
      </c>
      <c r="I20091">
        <v>0</v>
      </c>
      <c r="J20091">
        <v>0</v>
      </c>
      <c r="L20091" s="51">
        <v>48944</v>
      </c>
      <c r="M20091">
        <v>10</v>
      </c>
      <c r="N20091">
        <v>0</v>
      </c>
    </row>
    <row r="20092" spans="1:14" x14ac:dyDescent="0.25">
      <c r="A20092" s="21" t="str">
        <f t="shared" si="313"/>
        <v>MOW H3C MEEIA_2034</v>
      </c>
      <c r="B20092" t="s">
        <v>130</v>
      </c>
      <c r="C20092" t="s">
        <v>198</v>
      </c>
      <c r="D20092" t="s">
        <v>18</v>
      </c>
      <c r="E20092" t="s">
        <v>5</v>
      </c>
      <c r="F20092" t="s">
        <v>8</v>
      </c>
      <c r="G20092">
        <v>0</v>
      </c>
      <c r="H20092">
        <v>0</v>
      </c>
      <c r="I20092">
        <v>0</v>
      </c>
      <c r="J20092">
        <v>0</v>
      </c>
      <c r="L20092" s="51">
        <v>49309</v>
      </c>
      <c r="M20092">
        <v>11</v>
      </c>
      <c r="N20092">
        <v>0</v>
      </c>
    </row>
    <row r="20093" spans="1:14" x14ac:dyDescent="0.25">
      <c r="A20093" s="21" t="str">
        <f t="shared" si="313"/>
        <v>MOW H3C MEEIA_2035</v>
      </c>
      <c r="B20093" t="s">
        <v>130</v>
      </c>
      <c r="C20093" t="s">
        <v>198</v>
      </c>
      <c r="D20093" t="s">
        <v>18</v>
      </c>
      <c r="E20093" t="s">
        <v>5</v>
      </c>
      <c r="F20093" t="s">
        <v>8</v>
      </c>
      <c r="G20093">
        <v>0</v>
      </c>
      <c r="H20093">
        <v>0</v>
      </c>
      <c r="I20093">
        <v>0</v>
      </c>
      <c r="J20093">
        <v>0</v>
      </c>
      <c r="L20093" s="51">
        <v>49674</v>
      </c>
      <c r="M20093">
        <v>12</v>
      </c>
      <c r="N20093">
        <v>0</v>
      </c>
    </row>
    <row r="20094" spans="1:14" x14ac:dyDescent="0.25">
      <c r="A20094" s="21" t="str">
        <f t="shared" si="313"/>
        <v>MOW H3C MEEIA_2036</v>
      </c>
      <c r="B20094" t="s">
        <v>130</v>
      </c>
      <c r="C20094" t="s">
        <v>198</v>
      </c>
      <c r="D20094" t="s">
        <v>18</v>
      </c>
      <c r="E20094" t="s">
        <v>5</v>
      </c>
      <c r="F20094" t="s">
        <v>8</v>
      </c>
      <c r="G20094">
        <v>0</v>
      </c>
      <c r="H20094">
        <v>0</v>
      </c>
      <c r="I20094">
        <v>0</v>
      </c>
      <c r="J20094">
        <v>0</v>
      </c>
      <c r="L20094" s="51">
        <v>50040</v>
      </c>
      <c r="M20094">
        <v>13</v>
      </c>
      <c r="N20094">
        <v>0</v>
      </c>
    </row>
    <row r="20095" spans="1:14" x14ac:dyDescent="0.25">
      <c r="A20095" s="21" t="str">
        <f t="shared" si="313"/>
        <v>MOW H3C MEEIA_2037</v>
      </c>
      <c r="B20095" t="s">
        <v>130</v>
      </c>
      <c r="C20095" t="s">
        <v>198</v>
      </c>
      <c r="D20095" t="s">
        <v>18</v>
      </c>
      <c r="E20095" t="s">
        <v>5</v>
      </c>
      <c r="F20095" t="s">
        <v>8</v>
      </c>
      <c r="G20095">
        <v>0</v>
      </c>
      <c r="H20095">
        <v>0</v>
      </c>
      <c r="I20095">
        <v>0</v>
      </c>
      <c r="J20095">
        <v>0</v>
      </c>
      <c r="L20095" s="51">
        <v>50405</v>
      </c>
      <c r="M20095">
        <v>14</v>
      </c>
      <c r="N20095">
        <v>0</v>
      </c>
    </row>
    <row r="20096" spans="1:14" x14ac:dyDescent="0.25">
      <c r="A20096" s="21" t="str">
        <f t="shared" si="313"/>
        <v>MOW H3C MEEIA_2038</v>
      </c>
      <c r="B20096" t="s">
        <v>130</v>
      </c>
      <c r="C20096" t="s">
        <v>198</v>
      </c>
      <c r="D20096" t="s">
        <v>18</v>
      </c>
      <c r="E20096" t="s">
        <v>5</v>
      </c>
      <c r="F20096" t="s">
        <v>8</v>
      </c>
      <c r="G20096">
        <v>0</v>
      </c>
      <c r="H20096">
        <v>0</v>
      </c>
      <c r="I20096">
        <v>0</v>
      </c>
      <c r="J20096">
        <v>0</v>
      </c>
      <c r="L20096" s="51">
        <v>50770</v>
      </c>
      <c r="M20096">
        <v>15</v>
      </c>
      <c r="N20096">
        <v>0</v>
      </c>
    </row>
    <row r="20097" spans="1:14" x14ac:dyDescent="0.25">
      <c r="A20097" s="21" t="str">
        <f t="shared" si="313"/>
        <v>MOW H3C MEEIA_2039</v>
      </c>
      <c r="B20097" t="s">
        <v>130</v>
      </c>
      <c r="C20097" t="s">
        <v>198</v>
      </c>
      <c r="D20097" t="s">
        <v>18</v>
      </c>
      <c r="E20097" t="s">
        <v>5</v>
      </c>
      <c r="F20097" t="s">
        <v>8</v>
      </c>
      <c r="G20097">
        <v>0</v>
      </c>
      <c r="H20097">
        <v>0</v>
      </c>
      <c r="I20097">
        <v>0</v>
      </c>
      <c r="J20097">
        <v>0</v>
      </c>
      <c r="L20097" s="51">
        <v>51135</v>
      </c>
      <c r="M20097">
        <v>16</v>
      </c>
      <c r="N20097">
        <v>0</v>
      </c>
    </row>
    <row r="20098" spans="1:14" x14ac:dyDescent="0.25">
      <c r="A20098" s="21" t="str">
        <f t="shared" ref="A20098:A20161" si="314">B20098&amp;" "&amp;D20098&amp;" "&amp;C20098&amp;"_"&amp;YEAR(L20098)</f>
        <v>MOW H3C MEEIA_2040</v>
      </c>
      <c r="B20098" t="s">
        <v>130</v>
      </c>
      <c r="C20098" t="s">
        <v>198</v>
      </c>
      <c r="D20098" t="s">
        <v>18</v>
      </c>
      <c r="E20098" t="s">
        <v>5</v>
      </c>
      <c r="F20098" t="s">
        <v>8</v>
      </c>
      <c r="G20098">
        <v>0</v>
      </c>
      <c r="H20098">
        <v>0</v>
      </c>
      <c r="I20098">
        <v>0</v>
      </c>
      <c r="J20098">
        <v>0</v>
      </c>
      <c r="L20098" s="51">
        <v>51501</v>
      </c>
      <c r="M20098">
        <v>17</v>
      </c>
      <c r="N20098">
        <v>0</v>
      </c>
    </row>
    <row r="20099" spans="1:14" x14ac:dyDescent="0.25">
      <c r="A20099" s="21" t="str">
        <f t="shared" si="314"/>
        <v>MOW H3C MEEIA_2041</v>
      </c>
      <c r="B20099" t="s">
        <v>130</v>
      </c>
      <c r="C20099" t="s">
        <v>198</v>
      </c>
      <c r="D20099" t="s">
        <v>18</v>
      </c>
      <c r="E20099" t="s">
        <v>5</v>
      </c>
      <c r="F20099" t="s">
        <v>8</v>
      </c>
      <c r="G20099">
        <v>0</v>
      </c>
      <c r="H20099">
        <v>0</v>
      </c>
      <c r="I20099">
        <v>0</v>
      </c>
      <c r="J20099">
        <v>0</v>
      </c>
      <c r="L20099" s="51">
        <v>51866</v>
      </c>
      <c r="M20099">
        <v>18</v>
      </c>
      <c r="N20099">
        <v>0</v>
      </c>
    </row>
    <row r="20100" spans="1:14" x14ac:dyDescent="0.25">
      <c r="A20100" s="21" t="str">
        <f t="shared" si="314"/>
        <v>MOW H3C MEEIA_2042</v>
      </c>
      <c r="B20100" t="s">
        <v>130</v>
      </c>
      <c r="C20100" t="s">
        <v>198</v>
      </c>
      <c r="D20100" t="s">
        <v>18</v>
      </c>
      <c r="E20100" t="s">
        <v>5</v>
      </c>
      <c r="F20100" t="s">
        <v>8</v>
      </c>
      <c r="G20100">
        <v>0</v>
      </c>
      <c r="H20100">
        <v>0</v>
      </c>
      <c r="I20100">
        <v>0</v>
      </c>
      <c r="J20100">
        <v>0</v>
      </c>
      <c r="L20100" s="51">
        <v>52231</v>
      </c>
      <c r="M20100">
        <v>19</v>
      </c>
      <c r="N20100">
        <v>0</v>
      </c>
    </row>
    <row r="20101" spans="1:14" x14ac:dyDescent="0.25">
      <c r="A20101" s="21" t="str">
        <f t="shared" si="314"/>
        <v>MOW H3C MEEIA_2043</v>
      </c>
      <c r="B20101" t="s">
        <v>130</v>
      </c>
      <c r="C20101" t="s">
        <v>198</v>
      </c>
      <c r="D20101" t="s">
        <v>18</v>
      </c>
      <c r="E20101" t="s">
        <v>5</v>
      </c>
      <c r="F20101" t="s">
        <v>8</v>
      </c>
      <c r="G20101">
        <v>0</v>
      </c>
      <c r="H20101">
        <v>0</v>
      </c>
      <c r="I20101">
        <v>0</v>
      </c>
      <c r="J20101">
        <v>0</v>
      </c>
      <c r="L20101" s="51">
        <v>52596</v>
      </c>
      <c r="M20101">
        <v>20</v>
      </c>
      <c r="N20101">
        <v>0</v>
      </c>
    </row>
    <row r="20102" spans="1:14" x14ac:dyDescent="0.25">
      <c r="A20102" s="21" t="str">
        <f t="shared" si="314"/>
        <v>MOW HBC MEEIA_2024</v>
      </c>
      <c r="B20102" t="s">
        <v>130</v>
      </c>
      <c r="C20102" t="s">
        <v>198</v>
      </c>
      <c r="D20102" t="s">
        <v>80</v>
      </c>
      <c r="E20102" t="s">
        <v>29</v>
      </c>
      <c r="F20102" t="s">
        <v>28</v>
      </c>
      <c r="K20102">
        <v>0</v>
      </c>
      <c r="L20102" s="51">
        <v>45657</v>
      </c>
      <c r="M20102">
        <v>1</v>
      </c>
    </row>
    <row r="20103" spans="1:14" x14ac:dyDescent="0.25">
      <c r="A20103" s="21" t="str">
        <f t="shared" si="314"/>
        <v>MOW HBC MEEIA_2025</v>
      </c>
      <c r="B20103" t="s">
        <v>130</v>
      </c>
      <c r="C20103" t="s">
        <v>198</v>
      </c>
      <c r="D20103" t="s">
        <v>80</v>
      </c>
      <c r="E20103" t="s">
        <v>29</v>
      </c>
      <c r="F20103" t="s">
        <v>28</v>
      </c>
      <c r="K20103">
        <v>0</v>
      </c>
      <c r="L20103" s="51">
        <v>46022</v>
      </c>
      <c r="M20103">
        <v>2</v>
      </c>
    </row>
    <row r="20104" spans="1:14" x14ac:dyDescent="0.25">
      <c r="A20104" s="21" t="str">
        <f t="shared" si="314"/>
        <v>MOW HBC MEEIA_2026</v>
      </c>
      <c r="B20104" t="s">
        <v>130</v>
      </c>
      <c r="C20104" t="s">
        <v>198</v>
      </c>
      <c r="D20104" t="s">
        <v>80</v>
      </c>
      <c r="E20104" t="s">
        <v>29</v>
      </c>
      <c r="F20104" t="s">
        <v>28</v>
      </c>
      <c r="K20104">
        <v>0</v>
      </c>
      <c r="L20104" s="51">
        <v>46387</v>
      </c>
      <c r="M20104">
        <v>3</v>
      </c>
    </row>
    <row r="20105" spans="1:14" x14ac:dyDescent="0.25">
      <c r="A20105" s="21" t="str">
        <f t="shared" si="314"/>
        <v>MOW HBC MEEIA_2027</v>
      </c>
      <c r="B20105" t="s">
        <v>130</v>
      </c>
      <c r="C20105" t="s">
        <v>198</v>
      </c>
      <c r="D20105" t="s">
        <v>80</v>
      </c>
      <c r="E20105" t="s">
        <v>29</v>
      </c>
      <c r="F20105" t="s">
        <v>28</v>
      </c>
      <c r="K20105">
        <v>0</v>
      </c>
      <c r="L20105" s="51">
        <v>46752</v>
      </c>
      <c r="M20105">
        <v>4</v>
      </c>
    </row>
    <row r="20106" spans="1:14" x14ac:dyDescent="0.25">
      <c r="A20106" s="21" t="str">
        <f t="shared" si="314"/>
        <v>MOW HBC MEEIA_2028</v>
      </c>
      <c r="B20106" t="s">
        <v>130</v>
      </c>
      <c r="C20106" t="s">
        <v>198</v>
      </c>
      <c r="D20106" t="s">
        <v>80</v>
      </c>
      <c r="E20106" t="s">
        <v>29</v>
      </c>
      <c r="F20106" t="s">
        <v>28</v>
      </c>
      <c r="K20106">
        <v>0</v>
      </c>
      <c r="L20106" s="51">
        <v>47118</v>
      </c>
      <c r="M20106">
        <v>5</v>
      </c>
    </row>
    <row r="20107" spans="1:14" x14ac:dyDescent="0.25">
      <c r="A20107" s="21" t="str">
        <f t="shared" si="314"/>
        <v>MOW HBC MEEIA_2029</v>
      </c>
      <c r="B20107" t="s">
        <v>130</v>
      </c>
      <c r="C20107" t="s">
        <v>198</v>
      </c>
      <c r="D20107" t="s">
        <v>80</v>
      </c>
      <c r="E20107" t="s">
        <v>29</v>
      </c>
      <c r="F20107" t="s">
        <v>28</v>
      </c>
      <c r="K20107">
        <v>0</v>
      </c>
      <c r="L20107" s="51">
        <v>47483</v>
      </c>
      <c r="M20107">
        <v>6</v>
      </c>
    </row>
    <row r="20108" spans="1:14" x14ac:dyDescent="0.25">
      <c r="A20108" s="21" t="str">
        <f t="shared" si="314"/>
        <v>MOW HBC MEEIA_2030</v>
      </c>
      <c r="B20108" t="s">
        <v>130</v>
      </c>
      <c r="C20108" t="s">
        <v>198</v>
      </c>
      <c r="D20108" t="s">
        <v>80</v>
      </c>
      <c r="E20108" t="s">
        <v>29</v>
      </c>
      <c r="F20108" t="s">
        <v>28</v>
      </c>
      <c r="K20108">
        <v>0</v>
      </c>
      <c r="L20108" s="51">
        <v>47848</v>
      </c>
      <c r="M20108">
        <v>7</v>
      </c>
    </row>
    <row r="20109" spans="1:14" x14ac:dyDescent="0.25">
      <c r="A20109" s="21" t="str">
        <f t="shared" si="314"/>
        <v>MOW HBC MEEIA_2031</v>
      </c>
      <c r="B20109" t="s">
        <v>130</v>
      </c>
      <c r="C20109" t="s">
        <v>198</v>
      </c>
      <c r="D20109" t="s">
        <v>80</v>
      </c>
      <c r="E20109" t="s">
        <v>29</v>
      </c>
      <c r="F20109" t="s">
        <v>28</v>
      </c>
      <c r="K20109">
        <v>0</v>
      </c>
      <c r="L20109" s="51">
        <v>48213</v>
      </c>
      <c r="M20109">
        <v>8</v>
      </c>
    </row>
    <row r="20110" spans="1:14" x14ac:dyDescent="0.25">
      <c r="A20110" s="21" t="str">
        <f t="shared" si="314"/>
        <v>MOW HBC MEEIA_2032</v>
      </c>
      <c r="B20110" t="s">
        <v>130</v>
      </c>
      <c r="C20110" t="s">
        <v>198</v>
      </c>
      <c r="D20110" t="s">
        <v>80</v>
      </c>
      <c r="E20110" t="s">
        <v>29</v>
      </c>
      <c r="F20110" t="s">
        <v>28</v>
      </c>
      <c r="K20110">
        <v>0</v>
      </c>
      <c r="L20110" s="51">
        <v>48579</v>
      </c>
      <c r="M20110">
        <v>9</v>
      </c>
    </row>
    <row r="20111" spans="1:14" x14ac:dyDescent="0.25">
      <c r="A20111" s="21" t="str">
        <f t="shared" si="314"/>
        <v>MOW HBC MEEIA_2033</v>
      </c>
      <c r="B20111" t="s">
        <v>130</v>
      </c>
      <c r="C20111" t="s">
        <v>198</v>
      </c>
      <c r="D20111" t="s">
        <v>80</v>
      </c>
      <c r="E20111" t="s">
        <v>29</v>
      </c>
      <c r="F20111" t="s">
        <v>28</v>
      </c>
      <c r="K20111">
        <v>0</v>
      </c>
      <c r="L20111" s="51">
        <v>48944</v>
      </c>
      <c r="M20111">
        <v>10</v>
      </c>
    </row>
    <row r="20112" spans="1:14" x14ac:dyDescent="0.25">
      <c r="A20112" s="21" t="str">
        <f t="shared" si="314"/>
        <v>MOW HBC MEEIA_2034</v>
      </c>
      <c r="B20112" t="s">
        <v>130</v>
      </c>
      <c r="C20112" t="s">
        <v>198</v>
      </c>
      <c r="D20112" t="s">
        <v>80</v>
      </c>
      <c r="E20112" t="s">
        <v>29</v>
      </c>
      <c r="F20112" t="s">
        <v>28</v>
      </c>
      <c r="K20112">
        <v>0</v>
      </c>
      <c r="L20112" s="51">
        <v>49309</v>
      </c>
      <c r="M20112">
        <v>11</v>
      </c>
    </row>
    <row r="20113" spans="1:13" x14ac:dyDescent="0.25">
      <c r="A20113" s="21" t="str">
        <f t="shared" si="314"/>
        <v>MOW HBC MEEIA_2035</v>
      </c>
      <c r="B20113" t="s">
        <v>130</v>
      </c>
      <c r="C20113" t="s">
        <v>198</v>
      </c>
      <c r="D20113" t="s">
        <v>80</v>
      </c>
      <c r="E20113" t="s">
        <v>29</v>
      </c>
      <c r="F20113" t="s">
        <v>28</v>
      </c>
      <c r="K20113">
        <v>0</v>
      </c>
      <c r="L20113" s="51">
        <v>49674</v>
      </c>
      <c r="M20113">
        <v>12</v>
      </c>
    </row>
    <row r="20114" spans="1:13" x14ac:dyDescent="0.25">
      <c r="A20114" s="21" t="str">
        <f t="shared" si="314"/>
        <v>MOW HBC MEEIA_2036</v>
      </c>
      <c r="B20114" t="s">
        <v>130</v>
      </c>
      <c r="C20114" t="s">
        <v>198</v>
      </c>
      <c r="D20114" t="s">
        <v>80</v>
      </c>
      <c r="E20114" t="s">
        <v>29</v>
      </c>
      <c r="F20114" t="s">
        <v>28</v>
      </c>
      <c r="K20114">
        <v>0</v>
      </c>
      <c r="L20114" s="51">
        <v>50040</v>
      </c>
      <c r="M20114">
        <v>13</v>
      </c>
    </row>
    <row r="20115" spans="1:13" x14ac:dyDescent="0.25">
      <c r="A20115" s="21" t="str">
        <f t="shared" si="314"/>
        <v>MOW HBC MEEIA_2037</v>
      </c>
      <c r="B20115" t="s">
        <v>130</v>
      </c>
      <c r="C20115" t="s">
        <v>198</v>
      </c>
      <c r="D20115" t="s">
        <v>80</v>
      </c>
      <c r="E20115" t="s">
        <v>29</v>
      </c>
      <c r="F20115" t="s">
        <v>28</v>
      </c>
      <c r="K20115">
        <v>0</v>
      </c>
      <c r="L20115" s="51">
        <v>50405</v>
      </c>
      <c r="M20115">
        <v>14</v>
      </c>
    </row>
    <row r="20116" spans="1:13" x14ac:dyDescent="0.25">
      <c r="A20116" s="21" t="str">
        <f t="shared" si="314"/>
        <v>MOW HBC MEEIA_2038</v>
      </c>
      <c r="B20116" t="s">
        <v>130</v>
      </c>
      <c r="C20116" t="s">
        <v>198</v>
      </c>
      <c r="D20116" t="s">
        <v>80</v>
      </c>
      <c r="E20116" t="s">
        <v>29</v>
      </c>
      <c r="F20116" t="s">
        <v>28</v>
      </c>
      <c r="K20116">
        <v>0</v>
      </c>
      <c r="L20116" s="51">
        <v>50770</v>
      </c>
      <c r="M20116">
        <v>15</v>
      </c>
    </row>
    <row r="20117" spans="1:13" x14ac:dyDescent="0.25">
      <c r="A20117" s="21" t="str">
        <f t="shared" si="314"/>
        <v>MOW HBC MEEIA_2039</v>
      </c>
      <c r="B20117" t="s">
        <v>130</v>
      </c>
      <c r="C20117" t="s">
        <v>198</v>
      </c>
      <c r="D20117" t="s">
        <v>80</v>
      </c>
      <c r="E20117" t="s">
        <v>29</v>
      </c>
      <c r="F20117" t="s">
        <v>28</v>
      </c>
      <c r="K20117">
        <v>0</v>
      </c>
      <c r="L20117" s="51">
        <v>51135</v>
      </c>
      <c r="M20117">
        <v>16</v>
      </c>
    </row>
    <row r="20118" spans="1:13" x14ac:dyDescent="0.25">
      <c r="A20118" s="21" t="str">
        <f t="shared" si="314"/>
        <v>MOW HBC MEEIA_2040</v>
      </c>
      <c r="B20118" t="s">
        <v>130</v>
      </c>
      <c r="C20118" t="s">
        <v>198</v>
      </c>
      <c r="D20118" t="s">
        <v>80</v>
      </c>
      <c r="E20118" t="s">
        <v>29</v>
      </c>
      <c r="F20118" t="s">
        <v>28</v>
      </c>
      <c r="K20118">
        <v>0</v>
      </c>
      <c r="L20118" s="51">
        <v>51501</v>
      </c>
      <c r="M20118">
        <v>17</v>
      </c>
    </row>
    <row r="20119" spans="1:13" x14ac:dyDescent="0.25">
      <c r="A20119" s="21" t="str">
        <f t="shared" si="314"/>
        <v>MOW HBC MEEIA_2041</v>
      </c>
      <c r="B20119" t="s">
        <v>130</v>
      </c>
      <c r="C20119" t="s">
        <v>198</v>
      </c>
      <c r="D20119" t="s">
        <v>80</v>
      </c>
      <c r="E20119" t="s">
        <v>29</v>
      </c>
      <c r="F20119" t="s">
        <v>28</v>
      </c>
      <c r="K20119">
        <v>0</v>
      </c>
      <c r="L20119" s="51">
        <v>51866</v>
      </c>
      <c r="M20119">
        <v>18</v>
      </c>
    </row>
    <row r="20120" spans="1:13" x14ac:dyDescent="0.25">
      <c r="A20120" s="21" t="str">
        <f t="shared" si="314"/>
        <v>MOW HBC MEEIA_2042</v>
      </c>
      <c r="B20120" t="s">
        <v>130</v>
      </c>
      <c r="C20120" t="s">
        <v>198</v>
      </c>
      <c r="D20120" t="s">
        <v>80</v>
      </c>
      <c r="E20120" t="s">
        <v>29</v>
      </c>
      <c r="F20120" t="s">
        <v>28</v>
      </c>
      <c r="K20120">
        <v>0</v>
      </c>
      <c r="L20120" s="51">
        <v>52231</v>
      </c>
      <c r="M20120">
        <v>19</v>
      </c>
    </row>
    <row r="20121" spans="1:13" x14ac:dyDescent="0.25">
      <c r="A20121" s="21" t="str">
        <f t="shared" si="314"/>
        <v>MOW HBC MEEIA_2043</v>
      </c>
      <c r="B20121" t="s">
        <v>130</v>
      </c>
      <c r="C20121" t="s">
        <v>198</v>
      </c>
      <c r="D20121" t="s">
        <v>80</v>
      </c>
      <c r="E20121" t="s">
        <v>29</v>
      </c>
      <c r="F20121" t="s">
        <v>28</v>
      </c>
      <c r="K20121">
        <v>0</v>
      </c>
      <c r="L20121" s="51">
        <v>52596</v>
      </c>
      <c r="M20121">
        <v>20</v>
      </c>
    </row>
    <row r="20122" spans="1:13" x14ac:dyDescent="0.25">
      <c r="A20122" s="21" t="str">
        <f t="shared" si="314"/>
        <v>MOW HBC MEEIA_2024</v>
      </c>
      <c r="B20122" t="s">
        <v>130</v>
      </c>
      <c r="C20122" t="s">
        <v>198</v>
      </c>
      <c r="D20122" t="s">
        <v>80</v>
      </c>
      <c r="E20122" t="s">
        <v>29</v>
      </c>
      <c r="F20122" t="s">
        <v>31</v>
      </c>
      <c r="K20122">
        <v>0</v>
      </c>
      <c r="L20122" s="51">
        <v>45657</v>
      </c>
      <c r="M20122">
        <v>1</v>
      </c>
    </row>
    <row r="20123" spans="1:13" x14ac:dyDescent="0.25">
      <c r="A20123" s="21" t="str">
        <f t="shared" si="314"/>
        <v>MOW HBC MEEIA_2025</v>
      </c>
      <c r="B20123" t="s">
        <v>130</v>
      </c>
      <c r="C20123" t="s">
        <v>198</v>
      </c>
      <c r="D20123" t="s">
        <v>80</v>
      </c>
      <c r="E20123" t="s">
        <v>29</v>
      </c>
      <c r="F20123" t="s">
        <v>31</v>
      </c>
      <c r="K20123">
        <v>0</v>
      </c>
      <c r="L20123" s="51">
        <v>46022</v>
      </c>
      <c r="M20123">
        <v>2</v>
      </c>
    </row>
    <row r="20124" spans="1:13" x14ac:dyDescent="0.25">
      <c r="A20124" s="21" t="str">
        <f t="shared" si="314"/>
        <v>MOW HBC MEEIA_2026</v>
      </c>
      <c r="B20124" t="s">
        <v>130</v>
      </c>
      <c r="C20124" t="s">
        <v>198</v>
      </c>
      <c r="D20124" t="s">
        <v>80</v>
      </c>
      <c r="E20124" t="s">
        <v>29</v>
      </c>
      <c r="F20124" t="s">
        <v>31</v>
      </c>
      <c r="K20124">
        <v>0</v>
      </c>
      <c r="L20124" s="51">
        <v>46387</v>
      </c>
      <c r="M20124">
        <v>3</v>
      </c>
    </row>
    <row r="20125" spans="1:13" x14ac:dyDescent="0.25">
      <c r="A20125" s="21" t="str">
        <f t="shared" si="314"/>
        <v>MOW HBC MEEIA_2027</v>
      </c>
      <c r="B20125" t="s">
        <v>130</v>
      </c>
      <c r="C20125" t="s">
        <v>198</v>
      </c>
      <c r="D20125" t="s">
        <v>80</v>
      </c>
      <c r="E20125" t="s">
        <v>29</v>
      </c>
      <c r="F20125" t="s">
        <v>31</v>
      </c>
      <c r="K20125">
        <v>0</v>
      </c>
      <c r="L20125" s="51">
        <v>46752</v>
      </c>
      <c r="M20125">
        <v>4</v>
      </c>
    </row>
    <row r="20126" spans="1:13" x14ac:dyDescent="0.25">
      <c r="A20126" s="21" t="str">
        <f t="shared" si="314"/>
        <v>MOW HBC MEEIA_2028</v>
      </c>
      <c r="B20126" t="s">
        <v>130</v>
      </c>
      <c r="C20126" t="s">
        <v>198</v>
      </c>
      <c r="D20126" t="s">
        <v>80</v>
      </c>
      <c r="E20126" t="s">
        <v>29</v>
      </c>
      <c r="F20126" t="s">
        <v>31</v>
      </c>
      <c r="K20126">
        <v>0</v>
      </c>
      <c r="L20126" s="51">
        <v>47118</v>
      </c>
      <c r="M20126">
        <v>5</v>
      </c>
    </row>
    <row r="20127" spans="1:13" x14ac:dyDescent="0.25">
      <c r="A20127" s="21" t="str">
        <f t="shared" si="314"/>
        <v>MOW HBC MEEIA_2029</v>
      </c>
      <c r="B20127" t="s">
        <v>130</v>
      </c>
      <c r="C20127" t="s">
        <v>198</v>
      </c>
      <c r="D20127" t="s">
        <v>80</v>
      </c>
      <c r="E20127" t="s">
        <v>29</v>
      </c>
      <c r="F20127" t="s">
        <v>31</v>
      </c>
      <c r="K20127">
        <v>0</v>
      </c>
      <c r="L20127" s="51">
        <v>47483</v>
      </c>
      <c r="M20127">
        <v>6</v>
      </c>
    </row>
    <row r="20128" spans="1:13" x14ac:dyDescent="0.25">
      <c r="A20128" s="21" t="str">
        <f t="shared" si="314"/>
        <v>MOW HBC MEEIA_2030</v>
      </c>
      <c r="B20128" t="s">
        <v>130</v>
      </c>
      <c r="C20128" t="s">
        <v>198</v>
      </c>
      <c r="D20128" t="s">
        <v>80</v>
      </c>
      <c r="E20128" t="s">
        <v>29</v>
      </c>
      <c r="F20128" t="s">
        <v>31</v>
      </c>
      <c r="K20128">
        <v>0</v>
      </c>
      <c r="L20128" s="51">
        <v>47848</v>
      </c>
      <c r="M20128">
        <v>7</v>
      </c>
    </row>
    <row r="20129" spans="1:14" x14ac:dyDescent="0.25">
      <c r="A20129" s="21" t="str">
        <f t="shared" si="314"/>
        <v>MOW HBC MEEIA_2031</v>
      </c>
      <c r="B20129" t="s">
        <v>130</v>
      </c>
      <c r="C20129" t="s">
        <v>198</v>
      </c>
      <c r="D20129" t="s">
        <v>80</v>
      </c>
      <c r="E20129" t="s">
        <v>29</v>
      </c>
      <c r="F20129" t="s">
        <v>31</v>
      </c>
      <c r="K20129">
        <v>0</v>
      </c>
      <c r="L20129" s="51">
        <v>48213</v>
      </c>
      <c r="M20129">
        <v>8</v>
      </c>
    </row>
    <row r="20130" spans="1:14" x14ac:dyDescent="0.25">
      <c r="A20130" s="21" t="str">
        <f t="shared" si="314"/>
        <v>MOW HBC MEEIA_2032</v>
      </c>
      <c r="B20130" t="s">
        <v>130</v>
      </c>
      <c r="C20130" t="s">
        <v>198</v>
      </c>
      <c r="D20130" t="s">
        <v>80</v>
      </c>
      <c r="E20130" t="s">
        <v>29</v>
      </c>
      <c r="F20130" t="s">
        <v>31</v>
      </c>
      <c r="K20130">
        <v>0</v>
      </c>
      <c r="L20130" s="51">
        <v>48579</v>
      </c>
      <c r="M20130">
        <v>9</v>
      </c>
    </row>
    <row r="20131" spans="1:14" x14ac:dyDescent="0.25">
      <c r="A20131" s="21" t="str">
        <f t="shared" si="314"/>
        <v>MOW HBC MEEIA_2033</v>
      </c>
      <c r="B20131" t="s">
        <v>130</v>
      </c>
      <c r="C20131" t="s">
        <v>198</v>
      </c>
      <c r="D20131" t="s">
        <v>80</v>
      </c>
      <c r="E20131" t="s">
        <v>29</v>
      </c>
      <c r="F20131" t="s">
        <v>31</v>
      </c>
      <c r="K20131">
        <v>0</v>
      </c>
      <c r="L20131" s="51">
        <v>48944</v>
      </c>
      <c r="M20131">
        <v>10</v>
      </c>
    </row>
    <row r="20132" spans="1:14" x14ac:dyDescent="0.25">
      <c r="A20132" s="21" t="str">
        <f t="shared" si="314"/>
        <v>MOW HBC MEEIA_2034</v>
      </c>
      <c r="B20132" t="s">
        <v>130</v>
      </c>
      <c r="C20132" t="s">
        <v>198</v>
      </c>
      <c r="D20132" t="s">
        <v>80</v>
      </c>
      <c r="E20132" t="s">
        <v>29</v>
      </c>
      <c r="F20132" t="s">
        <v>31</v>
      </c>
      <c r="K20132">
        <v>0</v>
      </c>
      <c r="L20132" s="51">
        <v>49309</v>
      </c>
      <c r="M20132">
        <v>11</v>
      </c>
    </row>
    <row r="20133" spans="1:14" x14ac:dyDescent="0.25">
      <c r="A20133" s="21" t="str">
        <f t="shared" si="314"/>
        <v>MOW HBC MEEIA_2035</v>
      </c>
      <c r="B20133" t="s">
        <v>130</v>
      </c>
      <c r="C20133" t="s">
        <v>198</v>
      </c>
      <c r="D20133" t="s">
        <v>80</v>
      </c>
      <c r="E20133" t="s">
        <v>29</v>
      </c>
      <c r="F20133" t="s">
        <v>31</v>
      </c>
      <c r="K20133">
        <v>0</v>
      </c>
      <c r="L20133" s="51">
        <v>49674</v>
      </c>
      <c r="M20133">
        <v>12</v>
      </c>
    </row>
    <row r="20134" spans="1:14" x14ac:dyDescent="0.25">
      <c r="A20134" s="21" t="str">
        <f t="shared" si="314"/>
        <v>MOW HBC MEEIA_2036</v>
      </c>
      <c r="B20134" t="s">
        <v>130</v>
      </c>
      <c r="C20134" t="s">
        <v>198</v>
      </c>
      <c r="D20134" t="s">
        <v>80</v>
      </c>
      <c r="E20134" t="s">
        <v>29</v>
      </c>
      <c r="F20134" t="s">
        <v>31</v>
      </c>
      <c r="K20134">
        <v>0</v>
      </c>
      <c r="L20134" s="51">
        <v>50040</v>
      </c>
      <c r="M20134">
        <v>13</v>
      </c>
    </row>
    <row r="20135" spans="1:14" x14ac:dyDescent="0.25">
      <c r="A20135" s="21" t="str">
        <f t="shared" si="314"/>
        <v>MOW HBC MEEIA_2037</v>
      </c>
      <c r="B20135" t="s">
        <v>130</v>
      </c>
      <c r="C20135" t="s">
        <v>198</v>
      </c>
      <c r="D20135" t="s">
        <v>80</v>
      </c>
      <c r="E20135" t="s">
        <v>29</v>
      </c>
      <c r="F20135" t="s">
        <v>31</v>
      </c>
      <c r="K20135">
        <v>0</v>
      </c>
      <c r="L20135" s="51">
        <v>50405</v>
      </c>
      <c r="M20135">
        <v>14</v>
      </c>
    </row>
    <row r="20136" spans="1:14" x14ac:dyDescent="0.25">
      <c r="A20136" s="21" t="str">
        <f t="shared" si="314"/>
        <v>MOW HBC MEEIA_2038</v>
      </c>
      <c r="B20136" t="s">
        <v>130</v>
      </c>
      <c r="C20136" t="s">
        <v>198</v>
      </c>
      <c r="D20136" t="s">
        <v>80</v>
      </c>
      <c r="E20136" t="s">
        <v>29</v>
      </c>
      <c r="F20136" t="s">
        <v>31</v>
      </c>
      <c r="K20136">
        <v>0</v>
      </c>
      <c r="L20136" s="51">
        <v>50770</v>
      </c>
      <c r="M20136">
        <v>15</v>
      </c>
    </row>
    <row r="20137" spans="1:14" x14ac:dyDescent="0.25">
      <c r="A20137" s="21" t="str">
        <f t="shared" si="314"/>
        <v>MOW HBC MEEIA_2039</v>
      </c>
      <c r="B20137" t="s">
        <v>130</v>
      </c>
      <c r="C20137" t="s">
        <v>198</v>
      </c>
      <c r="D20137" t="s">
        <v>80</v>
      </c>
      <c r="E20137" t="s">
        <v>29</v>
      </c>
      <c r="F20137" t="s">
        <v>31</v>
      </c>
      <c r="K20137">
        <v>0</v>
      </c>
      <c r="L20137" s="51">
        <v>51135</v>
      </c>
      <c r="M20137">
        <v>16</v>
      </c>
    </row>
    <row r="20138" spans="1:14" x14ac:dyDescent="0.25">
      <c r="A20138" s="21" t="str">
        <f t="shared" si="314"/>
        <v>MOW HBC MEEIA_2040</v>
      </c>
      <c r="B20138" t="s">
        <v>130</v>
      </c>
      <c r="C20138" t="s">
        <v>198</v>
      </c>
      <c r="D20138" t="s">
        <v>80</v>
      </c>
      <c r="E20138" t="s">
        <v>29</v>
      </c>
      <c r="F20138" t="s">
        <v>31</v>
      </c>
      <c r="K20138">
        <v>0</v>
      </c>
      <c r="L20138" s="51">
        <v>51501</v>
      </c>
      <c r="M20138">
        <v>17</v>
      </c>
    </row>
    <row r="20139" spans="1:14" x14ac:dyDescent="0.25">
      <c r="A20139" s="21" t="str">
        <f t="shared" si="314"/>
        <v>MOW HBC MEEIA_2041</v>
      </c>
      <c r="B20139" t="s">
        <v>130</v>
      </c>
      <c r="C20139" t="s">
        <v>198</v>
      </c>
      <c r="D20139" t="s">
        <v>80</v>
      </c>
      <c r="E20139" t="s">
        <v>29</v>
      </c>
      <c r="F20139" t="s">
        <v>31</v>
      </c>
      <c r="K20139">
        <v>0</v>
      </c>
      <c r="L20139" s="51">
        <v>51866</v>
      </c>
      <c r="M20139">
        <v>18</v>
      </c>
    </row>
    <row r="20140" spans="1:14" x14ac:dyDescent="0.25">
      <c r="A20140" s="21" t="str">
        <f t="shared" si="314"/>
        <v>MOW HBC MEEIA_2042</v>
      </c>
      <c r="B20140" t="s">
        <v>130</v>
      </c>
      <c r="C20140" t="s">
        <v>198</v>
      </c>
      <c r="D20140" t="s">
        <v>80</v>
      </c>
      <c r="E20140" t="s">
        <v>29</v>
      </c>
      <c r="F20140" t="s">
        <v>31</v>
      </c>
      <c r="K20140">
        <v>0</v>
      </c>
      <c r="L20140" s="51">
        <v>52231</v>
      </c>
      <c r="M20140">
        <v>19</v>
      </c>
    </row>
    <row r="20141" spans="1:14" x14ac:dyDescent="0.25">
      <c r="A20141" s="21" t="str">
        <f t="shared" si="314"/>
        <v>MOW HBC MEEIA_2043</v>
      </c>
      <c r="B20141" t="s">
        <v>130</v>
      </c>
      <c r="C20141" t="s">
        <v>198</v>
      </c>
      <c r="D20141" t="s">
        <v>80</v>
      </c>
      <c r="E20141" t="s">
        <v>29</v>
      </c>
      <c r="F20141" t="s">
        <v>31</v>
      </c>
      <c r="K20141">
        <v>0</v>
      </c>
      <c r="L20141" s="51">
        <v>52596</v>
      </c>
      <c r="M20141">
        <v>20</v>
      </c>
    </row>
    <row r="20142" spans="1:14" x14ac:dyDescent="0.25">
      <c r="A20142" s="21" t="str">
        <f t="shared" si="314"/>
        <v>MOW HBC MEEIA_2024</v>
      </c>
      <c r="B20142" t="s">
        <v>130</v>
      </c>
      <c r="C20142" t="s">
        <v>198</v>
      </c>
      <c r="D20142" t="s">
        <v>80</v>
      </c>
      <c r="E20142" t="s">
        <v>5</v>
      </c>
      <c r="F20142" t="s">
        <v>4</v>
      </c>
      <c r="G20142">
        <v>0</v>
      </c>
      <c r="H20142">
        <v>0</v>
      </c>
      <c r="I20142">
        <v>0</v>
      </c>
      <c r="J20142">
        <v>0</v>
      </c>
      <c r="L20142" s="51">
        <v>45657</v>
      </c>
      <c r="M20142">
        <v>1</v>
      </c>
      <c r="N20142">
        <v>0</v>
      </c>
    </row>
    <row r="20143" spans="1:14" x14ac:dyDescent="0.25">
      <c r="A20143" s="21" t="str">
        <f t="shared" si="314"/>
        <v>MOW HBC MEEIA_2025</v>
      </c>
      <c r="B20143" t="s">
        <v>130</v>
      </c>
      <c r="C20143" t="s">
        <v>198</v>
      </c>
      <c r="D20143" t="s">
        <v>80</v>
      </c>
      <c r="E20143" t="s">
        <v>5</v>
      </c>
      <c r="F20143" t="s">
        <v>4</v>
      </c>
      <c r="G20143">
        <v>0</v>
      </c>
      <c r="H20143">
        <v>0</v>
      </c>
      <c r="I20143">
        <v>59.55</v>
      </c>
      <c r="J20143">
        <v>0</v>
      </c>
      <c r="L20143" s="51">
        <v>46022</v>
      </c>
      <c r="M20143">
        <v>2</v>
      </c>
      <c r="N20143">
        <v>0</v>
      </c>
    </row>
    <row r="20144" spans="1:14" x14ac:dyDescent="0.25">
      <c r="A20144" s="21" t="str">
        <f t="shared" si="314"/>
        <v>MOW HBC MEEIA_2026</v>
      </c>
      <c r="B20144" t="s">
        <v>130</v>
      </c>
      <c r="C20144" t="s">
        <v>198</v>
      </c>
      <c r="D20144" t="s">
        <v>80</v>
      </c>
      <c r="E20144" t="s">
        <v>5</v>
      </c>
      <c r="F20144" t="s">
        <v>4</v>
      </c>
      <c r="G20144">
        <v>0</v>
      </c>
      <c r="H20144">
        <v>0</v>
      </c>
      <c r="I20144">
        <v>2263.2808</v>
      </c>
      <c r="J20144">
        <v>0</v>
      </c>
      <c r="L20144" s="51">
        <v>46387</v>
      </c>
      <c r="M20144">
        <v>3</v>
      </c>
      <c r="N20144">
        <v>0</v>
      </c>
    </row>
    <row r="20145" spans="1:14" x14ac:dyDescent="0.25">
      <c r="A20145" s="21" t="str">
        <f t="shared" si="314"/>
        <v>MOW HBC MEEIA_2027</v>
      </c>
      <c r="B20145" t="s">
        <v>130</v>
      </c>
      <c r="C20145" t="s">
        <v>198</v>
      </c>
      <c r="D20145" t="s">
        <v>80</v>
      </c>
      <c r="E20145" t="s">
        <v>5</v>
      </c>
      <c r="F20145" t="s">
        <v>4</v>
      </c>
      <c r="G20145">
        <v>0</v>
      </c>
      <c r="H20145">
        <v>8021.5860000000002</v>
      </c>
      <c r="I20145">
        <v>49826.684000000001</v>
      </c>
      <c r="J20145">
        <v>0</v>
      </c>
      <c r="L20145" s="51">
        <v>46752</v>
      </c>
      <c r="M20145">
        <v>4</v>
      </c>
      <c r="N20145">
        <v>-13238.799000000001</v>
      </c>
    </row>
    <row r="20146" spans="1:14" x14ac:dyDescent="0.25">
      <c r="A20146" s="21" t="str">
        <f t="shared" si="314"/>
        <v>MOW HBC MEEIA_2028</v>
      </c>
      <c r="B20146" t="s">
        <v>130</v>
      </c>
      <c r="C20146" t="s">
        <v>198</v>
      </c>
      <c r="D20146" t="s">
        <v>80</v>
      </c>
      <c r="E20146" t="s">
        <v>5</v>
      </c>
      <c r="F20146" t="s">
        <v>4</v>
      </c>
      <c r="G20146">
        <v>0</v>
      </c>
      <c r="H20146">
        <v>8138.9462999999996</v>
      </c>
      <c r="I20146">
        <v>47722.483999999997</v>
      </c>
      <c r="J20146">
        <v>0</v>
      </c>
      <c r="L20146" s="51">
        <v>47118</v>
      </c>
      <c r="M20146">
        <v>5</v>
      </c>
      <c r="N20146">
        <v>-13530.947</v>
      </c>
    </row>
    <row r="20147" spans="1:14" x14ac:dyDescent="0.25">
      <c r="A20147" s="21" t="str">
        <f t="shared" si="314"/>
        <v>MOW HBC MEEIA_2029</v>
      </c>
      <c r="B20147" t="s">
        <v>130</v>
      </c>
      <c r="C20147" t="s">
        <v>198</v>
      </c>
      <c r="D20147" t="s">
        <v>80</v>
      </c>
      <c r="E20147" t="s">
        <v>5</v>
      </c>
      <c r="F20147" t="s">
        <v>4</v>
      </c>
      <c r="G20147">
        <v>0</v>
      </c>
      <c r="H20147">
        <v>14916.911</v>
      </c>
      <c r="I20147">
        <v>126720.47</v>
      </c>
      <c r="J20147">
        <v>0</v>
      </c>
      <c r="L20147" s="51">
        <v>47483</v>
      </c>
      <c r="M20147">
        <v>6</v>
      </c>
      <c r="N20147">
        <v>-7169.3964999999998</v>
      </c>
    </row>
    <row r="20148" spans="1:14" x14ac:dyDescent="0.25">
      <c r="A20148" s="21" t="str">
        <f t="shared" si="314"/>
        <v>MOW HBC MEEIA_2030</v>
      </c>
      <c r="B20148" t="s">
        <v>130</v>
      </c>
      <c r="C20148" t="s">
        <v>198</v>
      </c>
      <c r="D20148" t="s">
        <v>80</v>
      </c>
      <c r="E20148" t="s">
        <v>5</v>
      </c>
      <c r="F20148" t="s">
        <v>4</v>
      </c>
      <c r="G20148">
        <v>0</v>
      </c>
      <c r="H20148">
        <v>48326.425999999999</v>
      </c>
      <c r="I20148">
        <v>188929.86</v>
      </c>
      <c r="J20148">
        <v>0</v>
      </c>
      <c r="L20148" s="51">
        <v>47848</v>
      </c>
      <c r="M20148">
        <v>7</v>
      </c>
      <c r="N20148">
        <v>24933.918000000001</v>
      </c>
    </row>
    <row r="20149" spans="1:14" x14ac:dyDescent="0.25">
      <c r="A20149" s="21" t="str">
        <f t="shared" si="314"/>
        <v>MOW HBC MEEIA_2031</v>
      </c>
      <c r="B20149" t="s">
        <v>130</v>
      </c>
      <c r="C20149" t="s">
        <v>198</v>
      </c>
      <c r="D20149" t="s">
        <v>80</v>
      </c>
      <c r="E20149" t="s">
        <v>5</v>
      </c>
      <c r="F20149" t="s">
        <v>4</v>
      </c>
      <c r="G20149">
        <v>0</v>
      </c>
      <c r="H20149">
        <v>68895.02</v>
      </c>
      <c r="I20149">
        <v>254327.6</v>
      </c>
      <c r="J20149">
        <v>0</v>
      </c>
      <c r="L20149" s="51">
        <v>48213</v>
      </c>
      <c r="M20149">
        <v>8</v>
      </c>
      <c r="N20149">
        <v>20957.896000000001</v>
      </c>
    </row>
    <row r="20150" spans="1:14" x14ac:dyDescent="0.25">
      <c r="A20150" s="21" t="str">
        <f t="shared" si="314"/>
        <v>MOW HBC MEEIA_2032</v>
      </c>
      <c r="B20150" t="s">
        <v>130</v>
      </c>
      <c r="C20150" t="s">
        <v>198</v>
      </c>
      <c r="D20150" t="s">
        <v>80</v>
      </c>
      <c r="E20150" t="s">
        <v>5</v>
      </c>
      <c r="F20150" t="s">
        <v>4</v>
      </c>
      <c r="G20150">
        <v>0</v>
      </c>
      <c r="H20150">
        <v>72752.72</v>
      </c>
      <c r="I20150">
        <v>321224.25</v>
      </c>
      <c r="J20150">
        <v>0</v>
      </c>
      <c r="L20150" s="51">
        <v>48579</v>
      </c>
      <c r="M20150">
        <v>9</v>
      </c>
      <c r="N20150">
        <v>-16303.24</v>
      </c>
    </row>
    <row r="20151" spans="1:14" x14ac:dyDescent="0.25">
      <c r="A20151" s="21" t="str">
        <f t="shared" si="314"/>
        <v>MOW HBC MEEIA_2033</v>
      </c>
      <c r="B20151" t="s">
        <v>130</v>
      </c>
      <c r="C20151" t="s">
        <v>198</v>
      </c>
      <c r="D20151" t="s">
        <v>80</v>
      </c>
      <c r="E20151" t="s">
        <v>5</v>
      </c>
      <c r="F20151" t="s">
        <v>4</v>
      </c>
      <c r="G20151">
        <v>0</v>
      </c>
      <c r="H20151">
        <v>82964.63</v>
      </c>
      <c r="I20151">
        <v>383942.22</v>
      </c>
      <c r="J20151">
        <v>0</v>
      </c>
      <c r="L20151" s="51">
        <v>48944</v>
      </c>
      <c r="M20151">
        <v>10</v>
      </c>
      <c r="N20151">
        <v>-46813.42</v>
      </c>
    </row>
    <row r="20152" spans="1:14" x14ac:dyDescent="0.25">
      <c r="A20152" s="21" t="str">
        <f t="shared" si="314"/>
        <v>MOW HBC MEEIA_2034</v>
      </c>
      <c r="B20152" t="s">
        <v>130</v>
      </c>
      <c r="C20152" t="s">
        <v>198</v>
      </c>
      <c r="D20152" t="s">
        <v>80</v>
      </c>
      <c r="E20152" t="s">
        <v>5</v>
      </c>
      <c r="F20152" t="s">
        <v>4</v>
      </c>
      <c r="G20152">
        <v>0</v>
      </c>
      <c r="H20152">
        <v>91871.483999999997</v>
      </c>
      <c r="I20152">
        <v>446152.7</v>
      </c>
      <c r="J20152">
        <v>0</v>
      </c>
      <c r="L20152" s="51">
        <v>49309</v>
      </c>
      <c r="M20152">
        <v>11</v>
      </c>
      <c r="N20152">
        <v>-76983.990000000005</v>
      </c>
    </row>
    <row r="20153" spans="1:14" x14ac:dyDescent="0.25">
      <c r="A20153" s="21" t="str">
        <f t="shared" si="314"/>
        <v>MOW HBC MEEIA_2035</v>
      </c>
      <c r="B20153" t="s">
        <v>130</v>
      </c>
      <c r="C20153" t="s">
        <v>198</v>
      </c>
      <c r="D20153" t="s">
        <v>80</v>
      </c>
      <c r="E20153" t="s">
        <v>5</v>
      </c>
      <c r="F20153" t="s">
        <v>4</v>
      </c>
      <c r="G20153">
        <v>0</v>
      </c>
      <c r="H20153">
        <v>100753.32</v>
      </c>
      <c r="I20153">
        <v>507222.1</v>
      </c>
      <c r="J20153">
        <v>0</v>
      </c>
      <c r="L20153" s="51">
        <v>49674</v>
      </c>
      <c r="M20153">
        <v>12</v>
      </c>
      <c r="N20153">
        <v>-98136.664000000004</v>
      </c>
    </row>
    <row r="20154" spans="1:14" x14ac:dyDescent="0.25">
      <c r="A20154" s="21" t="str">
        <f t="shared" si="314"/>
        <v>MOW HBC MEEIA_2036</v>
      </c>
      <c r="B20154" t="s">
        <v>130</v>
      </c>
      <c r="C20154" t="s">
        <v>198</v>
      </c>
      <c r="D20154" t="s">
        <v>80</v>
      </c>
      <c r="E20154" t="s">
        <v>5</v>
      </c>
      <c r="F20154" t="s">
        <v>4</v>
      </c>
      <c r="G20154">
        <v>0</v>
      </c>
      <c r="H20154">
        <v>112097.56</v>
      </c>
      <c r="I20154">
        <v>489717.66</v>
      </c>
      <c r="J20154">
        <v>0</v>
      </c>
      <c r="L20154" s="51">
        <v>50040</v>
      </c>
      <c r="M20154">
        <v>13</v>
      </c>
      <c r="N20154">
        <v>-92580.38</v>
      </c>
    </row>
    <row r="20155" spans="1:14" x14ac:dyDescent="0.25">
      <c r="A20155" s="21" t="str">
        <f t="shared" si="314"/>
        <v>MOW HBC MEEIA_2037</v>
      </c>
      <c r="B20155" t="s">
        <v>130</v>
      </c>
      <c r="C20155" t="s">
        <v>198</v>
      </c>
      <c r="D20155" t="s">
        <v>80</v>
      </c>
      <c r="E20155" t="s">
        <v>5</v>
      </c>
      <c r="F20155" t="s">
        <v>4</v>
      </c>
      <c r="G20155">
        <v>0</v>
      </c>
      <c r="H20155">
        <v>118771.72</v>
      </c>
      <c r="I20155">
        <v>470893.28</v>
      </c>
      <c r="J20155">
        <v>0</v>
      </c>
      <c r="L20155" s="51">
        <v>50405</v>
      </c>
      <c r="M20155">
        <v>14</v>
      </c>
      <c r="N20155">
        <v>-70014.740000000005</v>
      </c>
    </row>
    <row r="20156" spans="1:14" x14ac:dyDescent="0.25">
      <c r="A20156" s="21" t="str">
        <f t="shared" si="314"/>
        <v>MOW HBC MEEIA_2038</v>
      </c>
      <c r="B20156" t="s">
        <v>130</v>
      </c>
      <c r="C20156" t="s">
        <v>198</v>
      </c>
      <c r="D20156" t="s">
        <v>80</v>
      </c>
      <c r="E20156" t="s">
        <v>5</v>
      </c>
      <c r="F20156" t="s">
        <v>4</v>
      </c>
      <c r="G20156">
        <v>0</v>
      </c>
      <c r="H20156">
        <v>134120.67000000001</v>
      </c>
      <c r="I20156">
        <v>456423.03</v>
      </c>
      <c r="J20156">
        <v>0</v>
      </c>
      <c r="L20156" s="51">
        <v>50770</v>
      </c>
      <c r="M20156">
        <v>15</v>
      </c>
      <c r="N20156">
        <v>-47407.31</v>
      </c>
    </row>
    <row r="20157" spans="1:14" x14ac:dyDescent="0.25">
      <c r="A20157" s="21" t="str">
        <f t="shared" si="314"/>
        <v>MOW HBC MEEIA_2039</v>
      </c>
      <c r="B20157" t="s">
        <v>130</v>
      </c>
      <c r="C20157" t="s">
        <v>198</v>
      </c>
      <c r="D20157" t="s">
        <v>80</v>
      </c>
      <c r="E20157" t="s">
        <v>5</v>
      </c>
      <c r="F20157" t="s">
        <v>4</v>
      </c>
      <c r="G20157">
        <v>0</v>
      </c>
      <c r="H20157">
        <v>184099.72</v>
      </c>
      <c r="I20157">
        <v>533048.9</v>
      </c>
      <c r="J20157">
        <v>0</v>
      </c>
      <c r="L20157" s="51">
        <v>51135</v>
      </c>
      <c r="M20157">
        <v>16</v>
      </c>
      <c r="N20157">
        <v>-2769.7494999999999</v>
      </c>
    </row>
    <row r="20158" spans="1:14" x14ac:dyDescent="0.25">
      <c r="A20158" s="21" t="str">
        <f t="shared" si="314"/>
        <v>MOW HBC MEEIA_2040</v>
      </c>
      <c r="B20158" t="s">
        <v>130</v>
      </c>
      <c r="C20158" t="s">
        <v>198</v>
      </c>
      <c r="D20158" t="s">
        <v>80</v>
      </c>
      <c r="E20158" t="s">
        <v>5</v>
      </c>
      <c r="F20158" t="s">
        <v>4</v>
      </c>
      <c r="G20158">
        <v>0</v>
      </c>
      <c r="H20158">
        <v>196871.56</v>
      </c>
      <c r="I20158">
        <v>521729.66</v>
      </c>
      <c r="J20158">
        <v>0</v>
      </c>
      <c r="L20158" s="51">
        <v>51501</v>
      </c>
      <c r="M20158">
        <v>17</v>
      </c>
      <c r="N20158">
        <v>21782.620999999999</v>
      </c>
    </row>
    <row r="20159" spans="1:14" x14ac:dyDescent="0.25">
      <c r="A20159" s="21" t="str">
        <f t="shared" si="314"/>
        <v>MOW HBC MEEIA_2041</v>
      </c>
      <c r="B20159" t="s">
        <v>130</v>
      </c>
      <c r="C20159" t="s">
        <v>198</v>
      </c>
      <c r="D20159" t="s">
        <v>80</v>
      </c>
      <c r="E20159" t="s">
        <v>5</v>
      </c>
      <c r="F20159" t="s">
        <v>4</v>
      </c>
      <c r="G20159">
        <v>0</v>
      </c>
      <c r="H20159">
        <v>200181.25</v>
      </c>
      <c r="I20159">
        <v>508299.4</v>
      </c>
      <c r="J20159">
        <v>0</v>
      </c>
      <c r="L20159" s="51">
        <v>51866</v>
      </c>
      <c r="M20159">
        <v>18</v>
      </c>
      <c r="N20159">
        <v>70022.740000000005</v>
      </c>
    </row>
    <row r="20160" spans="1:14" x14ac:dyDescent="0.25">
      <c r="A20160" s="21" t="str">
        <f t="shared" si="314"/>
        <v>MOW HBC MEEIA_2042</v>
      </c>
      <c r="B20160" t="s">
        <v>130</v>
      </c>
      <c r="C20160" t="s">
        <v>198</v>
      </c>
      <c r="D20160" t="s">
        <v>80</v>
      </c>
      <c r="E20160" t="s">
        <v>5</v>
      </c>
      <c r="F20160" t="s">
        <v>4</v>
      </c>
      <c r="G20160">
        <v>0</v>
      </c>
      <c r="H20160">
        <v>209077.61</v>
      </c>
      <c r="I20160">
        <v>584041.25</v>
      </c>
      <c r="J20160">
        <v>0</v>
      </c>
      <c r="L20160" s="51">
        <v>52231</v>
      </c>
      <c r="M20160">
        <v>19</v>
      </c>
      <c r="N20160">
        <v>88999.77</v>
      </c>
    </row>
    <row r="20161" spans="1:14" x14ac:dyDescent="0.25">
      <c r="A20161" s="21" t="str">
        <f t="shared" si="314"/>
        <v>MOW HBC MEEIA_2043</v>
      </c>
      <c r="B20161" t="s">
        <v>130</v>
      </c>
      <c r="C20161" t="s">
        <v>198</v>
      </c>
      <c r="D20161" t="s">
        <v>80</v>
      </c>
      <c r="E20161" t="s">
        <v>5</v>
      </c>
      <c r="F20161" t="s">
        <v>4</v>
      </c>
      <c r="G20161">
        <v>0</v>
      </c>
      <c r="H20161">
        <v>216236.89</v>
      </c>
      <c r="I20161">
        <v>569111.25</v>
      </c>
      <c r="J20161">
        <v>0</v>
      </c>
      <c r="L20161" s="51">
        <v>52596</v>
      </c>
      <c r="M20161">
        <v>20</v>
      </c>
      <c r="N20161">
        <v>134606.35999999999</v>
      </c>
    </row>
    <row r="20162" spans="1:14" x14ac:dyDescent="0.25">
      <c r="A20162" s="21" t="str">
        <f t="shared" ref="A20162:A20225" si="315">B20162&amp;" "&amp;D20162&amp;" "&amp;C20162&amp;"_"&amp;YEAR(L20162)</f>
        <v>MOW HBC MEEIA_2024</v>
      </c>
      <c r="B20162" t="s">
        <v>130</v>
      </c>
      <c r="C20162" t="s">
        <v>198</v>
      </c>
      <c r="D20162" t="s">
        <v>80</v>
      </c>
      <c r="E20162" t="s">
        <v>5</v>
      </c>
      <c r="F20162" t="s">
        <v>32</v>
      </c>
      <c r="G20162">
        <v>189100.47</v>
      </c>
      <c r="H20162">
        <v>81692.58</v>
      </c>
      <c r="I20162">
        <v>15499.482</v>
      </c>
      <c r="J20162">
        <v>0</v>
      </c>
      <c r="L20162" s="51">
        <v>45657</v>
      </c>
      <c r="M20162">
        <v>1</v>
      </c>
      <c r="N20162">
        <v>105479.08</v>
      </c>
    </row>
    <row r="20163" spans="1:14" x14ac:dyDescent="0.25">
      <c r="A20163" s="21" t="str">
        <f t="shared" si="315"/>
        <v>MOW HBC MEEIA_2025</v>
      </c>
      <c r="B20163" t="s">
        <v>130</v>
      </c>
      <c r="C20163" t="s">
        <v>198</v>
      </c>
      <c r="D20163" t="s">
        <v>80</v>
      </c>
      <c r="E20163" t="s">
        <v>5</v>
      </c>
      <c r="F20163" t="s">
        <v>32</v>
      </c>
      <c r="G20163">
        <v>204197.25</v>
      </c>
      <c r="H20163">
        <v>87889</v>
      </c>
      <c r="I20163">
        <v>44350.58</v>
      </c>
      <c r="J20163">
        <v>0</v>
      </c>
      <c r="L20163" s="51">
        <v>46022</v>
      </c>
      <c r="M20163">
        <v>2</v>
      </c>
      <c r="N20163">
        <v>106607.64</v>
      </c>
    </row>
    <row r="20164" spans="1:14" x14ac:dyDescent="0.25">
      <c r="A20164" s="21" t="str">
        <f t="shared" si="315"/>
        <v>MOW HBC MEEIA_2026</v>
      </c>
      <c r="B20164" t="s">
        <v>130</v>
      </c>
      <c r="C20164" t="s">
        <v>198</v>
      </c>
      <c r="D20164" t="s">
        <v>80</v>
      </c>
      <c r="E20164" t="s">
        <v>5</v>
      </c>
      <c r="F20164" t="s">
        <v>32</v>
      </c>
      <c r="G20164">
        <v>219276.34</v>
      </c>
      <c r="H20164">
        <v>99156.85</v>
      </c>
      <c r="I20164">
        <v>50392.633000000002</v>
      </c>
      <c r="J20164">
        <v>0</v>
      </c>
      <c r="L20164" s="51">
        <v>46387</v>
      </c>
      <c r="M20164">
        <v>3</v>
      </c>
      <c r="N20164">
        <v>110697.9</v>
      </c>
    </row>
    <row r="20165" spans="1:14" x14ac:dyDescent="0.25">
      <c r="A20165" s="21" t="str">
        <f t="shared" si="315"/>
        <v>MOW HBC MEEIA_2027</v>
      </c>
      <c r="B20165" t="s">
        <v>130</v>
      </c>
      <c r="C20165" t="s">
        <v>198</v>
      </c>
      <c r="D20165" t="s">
        <v>80</v>
      </c>
      <c r="E20165" t="s">
        <v>5</v>
      </c>
      <c r="F20165" t="s">
        <v>32</v>
      </c>
      <c r="G20165">
        <v>230496.27</v>
      </c>
      <c r="H20165">
        <v>100529.03</v>
      </c>
      <c r="I20165">
        <v>55297.483999999997</v>
      </c>
      <c r="J20165">
        <v>0</v>
      </c>
      <c r="L20165" s="51">
        <v>46752</v>
      </c>
      <c r="M20165">
        <v>4</v>
      </c>
      <c r="N20165">
        <v>110624.28</v>
      </c>
    </row>
    <row r="20166" spans="1:14" x14ac:dyDescent="0.25">
      <c r="A20166" s="21" t="str">
        <f t="shared" si="315"/>
        <v>MOW HBC MEEIA_2028</v>
      </c>
      <c r="B20166" t="s">
        <v>130</v>
      </c>
      <c r="C20166" t="s">
        <v>198</v>
      </c>
      <c r="D20166" t="s">
        <v>80</v>
      </c>
      <c r="E20166" t="s">
        <v>5</v>
      </c>
      <c r="F20166" t="s">
        <v>32</v>
      </c>
      <c r="G20166">
        <v>238907.86</v>
      </c>
      <c r="H20166">
        <v>110276.58</v>
      </c>
      <c r="I20166">
        <v>57606.995999999999</v>
      </c>
      <c r="J20166">
        <v>0</v>
      </c>
      <c r="L20166" s="51">
        <v>47118</v>
      </c>
      <c r="M20166">
        <v>5</v>
      </c>
      <c r="N20166">
        <v>117797.93</v>
      </c>
    </row>
    <row r="20167" spans="1:14" x14ac:dyDescent="0.25">
      <c r="A20167" s="21" t="str">
        <f t="shared" si="315"/>
        <v>MOW HBC MEEIA_2029</v>
      </c>
      <c r="B20167" t="s">
        <v>130</v>
      </c>
      <c r="C20167" t="s">
        <v>198</v>
      </c>
      <c r="D20167" t="s">
        <v>80</v>
      </c>
      <c r="E20167" t="s">
        <v>5</v>
      </c>
      <c r="F20167" t="s">
        <v>32</v>
      </c>
      <c r="G20167">
        <v>246828.92</v>
      </c>
      <c r="H20167">
        <v>120448.93</v>
      </c>
      <c r="I20167">
        <v>31317.063999999998</v>
      </c>
      <c r="J20167">
        <v>0</v>
      </c>
      <c r="L20167" s="51">
        <v>47483</v>
      </c>
      <c r="M20167">
        <v>6</v>
      </c>
      <c r="N20167">
        <v>127755.96</v>
      </c>
    </row>
    <row r="20168" spans="1:14" x14ac:dyDescent="0.25">
      <c r="A20168" s="21" t="str">
        <f t="shared" si="315"/>
        <v>MOW HBC MEEIA_2030</v>
      </c>
      <c r="B20168" t="s">
        <v>130</v>
      </c>
      <c r="C20168" t="s">
        <v>198</v>
      </c>
      <c r="D20168" t="s">
        <v>80</v>
      </c>
      <c r="E20168" t="s">
        <v>5</v>
      </c>
      <c r="F20168" t="s">
        <v>32</v>
      </c>
      <c r="G20168">
        <v>255533.3</v>
      </c>
      <c r="H20168">
        <v>127451.42</v>
      </c>
      <c r="I20168">
        <v>36322.938000000002</v>
      </c>
      <c r="J20168">
        <v>0</v>
      </c>
      <c r="L20168" s="51">
        <v>47848</v>
      </c>
      <c r="M20168">
        <v>7</v>
      </c>
      <c r="N20168">
        <v>134934</v>
      </c>
    </row>
    <row r="20169" spans="1:14" x14ac:dyDescent="0.25">
      <c r="A20169" s="21" t="str">
        <f t="shared" si="315"/>
        <v>MOW HBC MEEIA_2031</v>
      </c>
      <c r="B20169" t="s">
        <v>130</v>
      </c>
      <c r="C20169" t="s">
        <v>198</v>
      </c>
      <c r="D20169" t="s">
        <v>80</v>
      </c>
      <c r="E20169" t="s">
        <v>5</v>
      </c>
      <c r="F20169" t="s">
        <v>32</v>
      </c>
      <c r="G20169">
        <v>259902.83</v>
      </c>
      <c r="H20169">
        <v>112608.59</v>
      </c>
      <c r="I20169">
        <v>33260.61</v>
      </c>
      <c r="J20169">
        <v>27125.732</v>
      </c>
      <c r="L20169" s="51">
        <v>48213</v>
      </c>
      <c r="M20169">
        <v>8</v>
      </c>
      <c r="N20169">
        <v>134919.57999999999</v>
      </c>
    </row>
    <row r="20170" spans="1:14" x14ac:dyDescent="0.25">
      <c r="A20170" s="21" t="str">
        <f t="shared" si="315"/>
        <v>MOW HBC MEEIA_2032</v>
      </c>
      <c r="B20170" t="s">
        <v>130</v>
      </c>
      <c r="C20170" t="s">
        <v>198</v>
      </c>
      <c r="D20170" t="s">
        <v>80</v>
      </c>
      <c r="E20170" t="s">
        <v>5</v>
      </c>
      <c r="F20170" t="s">
        <v>32</v>
      </c>
      <c r="G20170">
        <v>268454.3</v>
      </c>
      <c r="H20170">
        <v>115233.375</v>
      </c>
      <c r="I20170">
        <v>34244.18</v>
      </c>
      <c r="J20170">
        <v>0</v>
      </c>
      <c r="L20170" s="51">
        <v>48579</v>
      </c>
      <c r="M20170">
        <v>9</v>
      </c>
      <c r="N20170">
        <v>132633.34</v>
      </c>
    </row>
    <row r="20171" spans="1:14" x14ac:dyDescent="0.25">
      <c r="A20171" s="21" t="str">
        <f t="shared" si="315"/>
        <v>MOW HBC MEEIA_2033</v>
      </c>
      <c r="B20171" t="s">
        <v>130</v>
      </c>
      <c r="C20171" t="s">
        <v>198</v>
      </c>
      <c r="D20171" t="s">
        <v>80</v>
      </c>
      <c r="E20171" t="s">
        <v>5</v>
      </c>
      <c r="F20171" t="s">
        <v>32</v>
      </c>
      <c r="G20171">
        <v>279679.09999999998</v>
      </c>
      <c r="H20171">
        <v>109125.8</v>
      </c>
      <c r="I20171">
        <v>36677.472999999998</v>
      </c>
      <c r="J20171">
        <v>0</v>
      </c>
      <c r="L20171" s="51">
        <v>48944</v>
      </c>
      <c r="M20171">
        <v>10</v>
      </c>
      <c r="N20171">
        <v>120104.24</v>
      </c>
    </row>
    <row r="20172" spans="1:14" x14ac:dyDescent="0.25">
      <c r="A20172" s="21" t="str">
        <f t="shared" si="315"/>
        <v>MOW HBC MEEIA_2034</v>
      </c>
      <c r="B20172" t="s">
        <v>130</v>
      </c>
      <c r="C20172" t="s">
        <v>198</v>
      </c>
      <c r="D20172" t="s">
        <v>80</v>
      </c>
      <c r="E20172" t="s">
        <v>5</v>
      </c>
      <c r="F20172" t="s">
        <v>32</v>
      </c>
      <c r="G20172">
        <v>290426.71999999997</v>
      </c>
      <c r="H20172">
        <v>107539.69</v>
      </c>
      <c r="I20172">
        <v>38737.336000000003</v>
      </c>
      <c r="J20172">
        <v>0</v>
      </c>
      <c r="L20172" s="51">
        <v>49309</v>
      </c>
      <c r="M20172">
        <v>11</v>
      </c>
      <c r="N20172">
        <v>114767.19500000001</v>
      </c>
    </row>
    <row r="20173" spans="1:14" x14ac:dyDescent="0.25">
      <c r="A20173" s="21" t="str">
        <f t="shared" si="315"/>
        <v>MOW HBC MEEIA_2035</v>
      </c>
      <c r="B20173" t="s">
        <v>130</v>
      </c>
      <c r="C20173" t="s">
        <v>198</v>
      </c>
      <c r="D20173" t="s">
        <v>80</v>
      </c>
      <c r="E20173" t="s">
        <v>5</v>
      </c>
      <c r="F20173" t="s">
        <v>32</v>
      </c>
      <c r="G20173">
        <v>302394.38</v>
      </c>
      <c r="H20173">
        <v>106289.87</v>
      </c>
      <c r="I20173">
        <v>39778.46</v>
      </c>
      <c r="J20173">
        <v>0</v>
      </c>
      <c r="L20173" s="51">
        <v>49674</v>
      </c>
      <c r="M20173">
        <v>12</v>
      </c>
      <c r="N20173">
        <v>109886.49</v>
      </c>
    </row>
    <row r="20174" spans="1:14" x14ac:dyDescent="0.25">
      <c r="A20174" s="21" t="str">
        <f t="shared" si="315"/>
        <v>MOW HBC MEEIA_2036</v>
      </c>
      <c r="B20174" t="s">
        <v>130</v>
      </c>
      <c r="C20174" t="s">
        <v>198</v>
      </c>
      <c r="D20174" t="s">
        <v>80</v>
      </c>
      <c r="E20174" t="s">
        <v>5</v>
      </c>
      <c r="F20174" t="s">
        <v>32</v>
      </c>
      <c r="G20174">
        <v>314773.56</v>
      </c>
      <c r="H20174">
        <v>104325.22</v>
      </c>
      <c r="I20174">
        <v>42659.137000000002</v>
      </c>
      <c r="J20174">
        <v>0</v>
      </c>
      <c r="L20174" s="51">
        <v>50040</v>
      </c>
      <c r="M20174">
        <v>13</v>
      </c>
      <c r="N20174">
        <v>107820.07</v>
      </c>
    </row>
    <row r="20175" spans="1:14" x14ac:dyDescent="0.25">
      <c r="A20175" s="21" t="str">
        <f t="shared" si="315"/>
        <v>MOW HBC MEEIA_2037</v>
      </c>
      <c r="B20175" t="s">
        <v>130</v>
      </c>
      <c r="C20175" t="s">
        <v>198</v>
      </c>
      <c r="D20175" t="s">
        <v>80</v>
      </c>
      <c r="E20175" t="s">
        <v>5</v>
      </c>
      <c r="F20175" t="s">
        <v>32</v>
      </c>
      <c r="G20175">
        <v>326075.09999999998</v>
      </c>
      <c r="H20175">
        <v>100920.30499999999</v>
      </c>
      <c r="I20175">
        <v>44542.188000000002</v>
      </c>
      <c r="J20175">
        <v>0</v>
      </c>
      <c r="L20175" s="51">
        <v>50405</v>
      </c>
      <c r="M20175">
        <v>14</v>
      </c>
      <c r="N20175">
        <v>100184.69</v>
      </c>
    </row>
    <row r="20176" spans="1:14" x14ac:dyDescent="0.25">
      <c r="A20176" s="21" t="str">
        <f t="shared" si="315"/>
        <v>MOW HBC MEEIA_2038</v>
      </c>
      <c r="B20176" t="s">
        <v>130</v>
      </c>
      <c r="C20176" t="s">
        <v>198</v>
      </c>
      <c r="D20176" t="s">
        <v>80</v>
      </c>
      <c r="E20176" t="s">
        <v>5</v>
      </c>
      <c r="F20176" t="s">
        <v>32</v>
      </c>
      <c r="G20176">
        <v>338127.2</v>
      </c>
      <c r="H20176">
        <v>85510.45</v>
      </c>
      <c r="I20176">
        <v>45376.815999999999</v>
      </c>
      <c r="J20176">
        <v>0</v>
      </c>
      <c r="L20176" s="51">
        <v>50770</v>
      </c>
      <c r="M20176">
        <v>15</v>
      </c>
      <c r="N20176">
        <v>80994.23</v>
      </c>
    </row>
    <row r="20177" spans="1:14" x14ac:dyDescent="0.25">
      <c r="A20177" s="21" t="str">
        <f t="shared" si="315"/>
        <v>MOW HBC MEEIA_2039</v>
      </c>
      <c r="B20177" t="s">
        <v>130</v>
      </c>
      <c r="C20177" t="s">
        <v>198</v>
      </c>
      <c r="D20177" t="s">
        <v>80</v>
      </c>
      <c r="E20177" t="s">
        <v>5</v>
      </c>
      <c r="F20177" t="s">
        <v>32</v>
      </c>
      <c r="G20177">
        <v>355622.1</v>
      </c>
      <c r="H20177">
        <v>74689.06</v>
      </c>
      <c r="I20177">
        <v>48522.305</v>
      </c>
      <c r="J20177">
        <v>0</v>
      </c>
      <c r="L20177" s="51">
        <v>51135</v>
      </c>
      <c r="M20177">
        <v>16</v>
      </c>
      <c r="N20177">
        <v>59392.41</v>
      </c>
    </row>
    <row r="20178" spans="1:14" x14ac:dyDescent="0.25">
      <c r="A20178" s="21" t="str">
        <f t="shared" si="315"/>
        <v>MOW HBC MEEIA_2040</v>
      </c>
      <c r="B20178" t="s">
        <v>130</v>
      </c>
      <c r="C20178" t="s">
        <v>198</v>
      </c>
      <c r="D20178" t="s">
        <v>80</v>
      </c>
      <c r="E20178" t="s">
        <v>5</v>
      </c>
      <c r="F20178" t="s">
        <v>32</v>
      </c>
      <c r="G20178">
        <v>366219.44</v>
      </c>
      <c r="H20178">
        <v>52503.266000000003</v>
      </c>
      <c r="I20178">
        <v>29763.83</v>
      </c>
      <c r="J20178">
        <v>133313.81</v>
      </c>
      <c r="L20178" s="51">
        <v>51501</v>
      </c>
      <c r="M20178">
        <v>17</v>
      </c>
      <c r="N20178">
        <v>47566.362999999998</v>
      </c>
    </row>
    <row r="20179" spans="1:14" x14ac:dyDescent="0.25">
      <c r="A20179" s="21" t="str">
        <f t="shared" si="315"/>
        <v>MOW HBC MEEIA_2041</v>
      </c>
      <c r="B20179" t="s">
        <v>130</v>
      </c>
      <c r="C20179" t="s">
        <v>198</v>
      </c>
      <c r="D20179" t="s">
        <v>80</v>
      </c>
      <c r="E20179" t="s">
        <v>5</v>
      </c>
      <c r="F20179" t="s">
        <v>32</v>
      </c>
      <c r="G20179">
        <v>375933.28</v>
      </c>
      <c r="H20179">
        <v>46572.406000000003</v>
      </c>
      <c r="I20179">
        <v>29534.567999999999</v>
      </c>
      <c r="J20179">
        <v>0</v>
      </c>
      <c r="L20179" s="51">
        <v>51866</v>
      </c>
      <c r="M20179">
        <v>18</v>
      </c>
      <c r="N20179">
        <v>49635.03</v>
      </c>
    </row>
    <row r="20180" spans="1:14" x14ac:dyDescent="0.25">
      <c r="A20180" s="21" t="str">
        <f t="shared" si="315"/>
        <v>MOW HBC MEEIA_2042</v>
      </c>
      <c r="B20180" t="s">
        <v>130</v>
      </c>
      <c r="C20180" t="s">
        <v>198</v>
      </c>
      <c r="D20180" t="s">
        <v>80</v>
      </c>
      <c r="E20180" t="s">
        <v>5</v>
      </c>
      <c r="F20180" t="s">
        <v>32</v>
      </c>
      <c r="G20180">
        <v>387701.34</v>
      </c>
      <c r="H20180">
        <v>40889.726999999999</v>
      </c>
      <c r="I20180">
        <v>30464.567999999999</v>
      </c>
      <c r="J20180">
        <v>0</v>
      </c>
      <c r="L20180" s="51">
        <v>52231</v>
      </c>
      <c r="M20180">
        <v>19</v>
      </c>
      <c r="N20180">
        <v>44767.366999999998</v>
      </c>
    </row>
    <row r="20181" spans="1:14" x14ac:dyDescent="0.25">
      <c r="A20181" s="21" t="str">
        <f t="shared" si="315"/>
        <v>MOW HBC MEEIA_2043</v>
      </c>
      <c r="B20181" t="s">
        <v>130</v>
      </c>
      <c r="C20181" t="s">
        <v>198</v>
      </c>
      <c r="D20181" t="s">
        <v>80</v>
      </c>
      <c r="E20181" t="s">
        <v>5</v>
      </c>
      <c r="F20181" t="s">
        <v>32</v>
      </c>
      <c r="G20181">
        <v>398459.6</v>
      </c>
      <c r="H20181">
        <v>42088.425999999999</v>
      </c>
      <c r="I20181">
        <v>155296.79999999999</v>
      </c>
      <c r="J20181">
        <v>0</v>
      </c>
      <c r="L20181" s="51">
        <v>52596</v>
      </c>
      <c r="M20181">
        <v>20</v>
      </c>
      <c r="N20181">
        <v>48081.245999999999</v>
      </c>
    </row>
    <row r="20182" spans="1:14" x14ac:dyDescent="0.25">
      <c r="A20182" s="21" t="str">
        <f t="shared" si="315"/>
        <v>MOW HBC MEEIA_2024</v>
      </c>
      <c r="B20182" t="s">
        <v>130</v>
      </c>
      <c r="C20182" t="s">
        <v>198</v>
      </c>
      <c r="D20182" t="s">
        <v>80</v>
      </c>
      <c r="E20182" t="s">
        <v>5</v>
      </c>
      <c r="F20182" t="s">
        <v>8</v>
      </c>
      <c r="G20182">
        <v>0</v>
      </c>
      <c r="H20182">
        <v>0</v>
      </c>
      <c r="I20182">
        <v>0</v>
      </c>
      <c r="J20182">
        <v>0</v>
      </c>
      <c r="L20182" s="51">
        <v>45657</v>
      </c>
      <c r="M20182">
        <v>1</v>
      </c>
      <c r="N20182">
        <v>0</v>
      </c>
    </row>
    <row r="20183" spans="1:14" x14ac:dyDescent="0.25">
      <c r="A20183" s="21" t="str">
        <f t="shared" si="315"/>
        <v>MOW HBC MEEIA_2025</v>
      </c>
      <c r="B20183" t="s">
        <v>130</v>
      </c>
      <c r="C20183" t="s">
        <v>198</v>
      </c>
      <c r="D20183" t="s">
        <v>80</v>
      </c>
      <c r="E20183" t="s">
        <v>5</v>
      </c>
      <c r="F20183" t="s">
        <v>8</v>
      </c>
      <c r="G20183">
        <v>0</v>
      </c>
      <c r="H20183">
        <v>0</v>
      </c>
      <c r="I20183">
        <v>0</v>
      </c>
      <c r="J20183">
        <v>0</v>
      </c>
      <c r="L20183" s="51">
        <v>46022</v>
      </c>
      <c r="M20183">
        <v>2</v>
      </c>
      <c r="N20183">
        <v>0</v>
      </c>
    </row>
    <row r="20184" spans="1:14" x14ac:dyDescent="0.25">
      <c r="A20184" s="21" t="str">
        <f t="shared" si="315"/>
        <v>MOW HBC MEEIA_2026</v>
      </c>
      <c r="B20184" t="s">
        <v>130</v>
      </c>
      <c r="C20184" t="s">
        <v>198</v>
      </c>
      <c r="D20184" t="s">
        <v>80</v>
      </c>
      <c r="E20184" t="s">
        <v>5</v>
      </c>
      <c r="F20184" t="s">
        <v>8</v>
      </c>
      <c r="G20184">
        <v>0</v>
      </c>
      <c r="H20184">
        <v>0</v>
      </c>
      <c r="I20184">
        <v>0</v>
      </c>
      <c r="J20184">
        <v>0</v>
      </c>
      <c r="L20184" s="51">
        <v>46387</v>
      </c>
      <c r="M20184">
        <v>3</v>
      </c>
      <c r="N20184">
        <v>0</v>
      </c>
    </row>
    <row r="20185" spans="1:14" x14ac:dyDescent="0.25">
      <c r="A20185" s="21" t="str">
        <f t="shared" si="315"/>
        <v>MOW HBC MEEIA_2027</v>
      </c>
      <c r="B20185" t="s">
        <v>130</v>
      </c>
      <c r="C20185" t="s">
        <v>198</v>
      </c>
      <c r="D20185" t="s">
        <v>80</v>
      </c>
      <c r="E20185" t="s">
        <v>5</v>
      </c>
      <c r="F20185" t="s">
        <v>8</v>
      </c>
      <c r="G20185">
        <v>0</v>
      </c>
      <c r="H20185">
        <v>0</v>
      </c>
      <c r="I20185">
        <v>0</v>
      </c>
      <c r="J20185">
        <v>0</v>
      </c>
      <c r="L20185" s="51">
        <v>46752</v>
      </c>
      <c r="M20185">
        <v>4</v>
      </c>
      <c r="N20185">
        <v>0</v>
      </c>
    </row>
    <row r="20186" spans="1:14" x14ac:dyDescent="0.25">
      <c r="A20186" s="21" t="str">
        <f t="shared" si="315"/>
        <v>MOW HBC MEEIA_2028</v>
      </c>
      <c r="B20186" t="s">
        <v>130</v>
      </c>
      <c r="C20186" t="s">
        <v>198</v>
      </c>
      <c r="D20186" t="s">
        <v>80</v>
      </c>
      <c r="E20186" t="s">
        <v>5</v>
      </c>
      <c r="F20186" t="s">
        <v>8</v>
      </c>
      <c r="G20186">
        <v>0</v>
      </c>
      <c r="H20186">
        <v>0</v>
      </c>
      <c r="I20186">
        <v>0</v>
      </c>
      <c r="J20186">
        <v>0</v>
      </c>
      <c r="L20186" s="51">
        <v>47118</v>
      </c>
      <c r="M20186">
        <v>5</v>
      </c>
      <c r="N20186">
        <v>0</v>
      </c>
    </row>
    <row r="20187" spans="1:14" x14ac:dyDescent="0.25">
      <c r="A20187" s="21" t="str">
        <f t="shared" si="315"/>
        <v>MOW HBC MEEIA_2029</v>
      </c>
      <c r="B20187" t="s">
        <v>130</v>
      </c>
      <c r="C20187" t="s">
        <v>198</v>
      </c>
      <c r="D20187" t="s">
        <v>80</v>
      </c>
      <c r="E20187" t="s">
        <v>5</v>
      </c>
      <c r="F20187" t="s">
        <v>8</v>
      </c>
      <c r="G20187">
        <v>0</v>
      </c>
      <c r="H20187">
        <v>0</v>
      </c>
      <c r="I20187">
        <v>0</v>
      </c>
      <c r="J20187">
        <v>0</v>
      </c>
      <c r="L20187" s="51">
        <v>47483</v>
      </c>
      <c r="M20187">
        <v>6</v>
      </c>
      <c r="N20187">
        <v>0</v>
      </c>
    </row>
    <row r="20188" spans="1:14" x14ac:dyDescent="0.25">
      <c r="A20188" s="21" t="str">
        <f t="shared" si="315"/>
        <v>MOW HBC MEEIA_2030</v>
      </c>
      <c r="B20188" t="s">
        <v>130</v>
      </c>
      <c r="C20188" t="s">
        <v>198</v>
      </c>
      <c r="D20188" t="s">
        <v>80</v>
      </c>
      <c r="E20188" t="s">
        <v>5</v>
      </c>
      <c r="F20188" t="s">
        <v>8</v>
      </c>
      <c r="G20188">
        <v>0</v>
      </c>
      <c r="H20188">
        <v>0</v>
      </c>
      <c r="I20188">
        <v>0</v>
      </c>
      <c r="J20188">
        <v>0</v>
      </c>
      <c r="L20188" s="51">
        <v>47848</v>
      </c>
      <c r="M20188">
        <v>7</v>
      </c>
      <c r="N20188">
        <v>0</v>
      </c>
    </row>
    <row r="20189" spans="1:14" x14ac:dyDescent="0.25">
      <c r="A20189" s="21" t="str">
        <f t="shared" si="315"/>
        <v>MOW HBC MEEIA_2031</v>
      </c>
      <c r="B20189" t="s">
        <v>130</v>
      </c>
      <c r="C20189" t="s">
        <v>198</v>
      </c>
      <c r="D20189" t="s">
        <v>80</v>
      </c>
      <c r="E20189" t="s">
        <v>5</v>
      </c>
      <c r="F20189" t="s">
        <v>8</v>
      </c>
      <c r="G20189">
        <v>0</v>
      </c>
      <c r="H20189">
        <v>0</v>
      </c>
      <c r="I20189">
        <v>0</v>
      </c>
      <c r="J20189">
        <v>0</v>
      </c>
      <c r="L20189" s="51">
        <v>48213</v>
      </c>
      <c r="M20189">
        <v>8</v>
      </c>
      <c r="N20189">
        <v>0</v>
      </c>
    </row>
    <row r="20190" spans="1:14" x14ac:dyDescent="0.25">
      <c r="A20190" s="21" t="str">
        <f t="shared" si="315"/>
        <v>MOW HBC MEEIA_2032</v>
      </c>
      <c r="B20190" t="s">
        <v>130</v>
      </c>
      <c r="C20190" t="s">
        <v>198</v>
      </c>
      <c r="D20190" t="s">
        <v>80</v>
      </c>
      <c r="E20190" t="s">
        <v>5</v>
      </c>
      <c r="F20190" t="s">
        <v>8</v>
      </c>
      <c r="G20190">
        <v>0</v>
      </c>
      <c r="H20190">
        <v>0</v>
      </c>
      <c r="I20190">
        <v>0</v>
      </c>
      <c r="J20190">
        <v>0</v>
      </c>
      <c r="L20190" s="51">
        <v>48579</v>
      </c>
      <c r="M20190">
        <v>9</v>
      </c>
      <c r="N20190">
        <v>0</v>
      </c>
    </row>
    <row r="20191" spans="1:14" x14ac:dyDescent="0.25">
      <c r="A20191" s="21" t="str">
        <f t="shared" si="315"/>
        <v>MOW HBC MEEIA_2033</v>
      </c>
      <c r="B20191" t="s">
        <v>130</v>
      </c>
      <c r="C20191" t="s">
        <v>198</v>
      </c>
      <c r="D20191" t="s">
        <v>80</v>
      </c>
      <c r="E20191" t="s">
        <v>5</v>
      </c>
      <c r="F20191" t="s">
        <v>8</v>
      </c>
      <c r="G20191">
        <v>0</v>
      </c>
      <c r="H20191">
        <v>0</v>
      </c>
      <c r="I20191">
        <v>0</v>
      </c>
      <c r="J20191">
        <v>0</v>
      </c>
      <c r="L20191" s="51">
        <v>48944</v>
      </c>
      <c r="M20191">
        <v>10</v>
      </c>
      <c r="N20191">
        <v>0</v>
      </c>
    </row>
    <row r="20192" spans="1:14" x14ac:dyDescent="0.25">
      <c r="A20192" s="21" t="str">
        <f t="shared" si="315"/>
        <v>MOW HBC MEEIA_2034</v>
      </c>
      <c r="B20192" t="s">
        <v>130</v>
      </c>
      <c r="C20192" t="s">
        <v>198</v>
      </c>
      <c r="D20192" t="s">
        <v>80</v>
      </c>
      <c r="E20192" t="s">
        <v>5</v>
      </c>
      <c r="F20192" t="s">
        <v>8</v>
      </c>
      <c r="G20192">
        <v>0</v>
      </c>
      <c r="H20192">
        <v>0</v>
      </c>
      <c r="I20192">
        <v>0</v>
      </c>
      <c r="J20192">
        <v>0</v>
      </c>
      <c r="L20192" s="51">
        <v>49309</v>
      </c>
      <c r="M20192">
        <v>11</v>
      </c>
      <c r="N20192">
        <v>0</v>
      </c>
    </row>
    <row r="20193" spans="1:14" x14ac:dyDescent="0.25">
      <c r="A20193" s="21" t="str">
        <f t="shared" si="315"/>
        <v>MOW HBC MEEIA_2035</v>
      </c>
      <c r="B20193" t="s">
        <v>130</v>
      </c>
      <c r="C20193" t="s">
        <v>198</v>
      </c>
      <c r="D20193" t="s">
        <v>80</v>
      </c>
      <c r="E20193" t="s">
        <v>5</v>
      </c>
      <c r="F20193" t="s">
        <v>8</v>
      </c>
      <c r="G20193">
        <v>0</v>
      </c>
      <c r="H20193">
        <v>0</v>
      </c>
      <c r="I20193">
        <v>0</v>
      </c>
      <c r="J20193">
        <v>0</v>
      </c>
      <c r="L20193" s="51">
        <v>49674</v>
      </c>
      <c r="M20193">
        <v>12</v>
      </c>
      <c r="N20193">
        <v>0</v>
      </c>
    </row>
    <row r="20194" spans="1:14" x14ac:dyDescent="0.25">
      <c r="A20194" s="21" t="str">
        <f t="shared" si="315"/>
        <v>MOW HBC MEEIA_2036</v>
      </c>
      <c r="B20194" t="s">
        <v>130</v>
      </c>
      <c r="C20194" t="s">
        <v>198</v>
      </c>
      <c r="D20194" t="s">
        <v>80</v>
      </c>
      <c r="E20194" t="s">
        <v>5</v>
      </c>
      <c r="F20194" t="s">
        <v>8</v>
      </c>
      <c r="G20194">
        <v>0</v>
      </c>
      <c r="H20194">
        <v>0</v>
      </c>
      <c r="I20194">
        <v>0</v>
      </c>
      <c r="J20194">
        <v>0</v>
      </c>
      <c r="L20194" s="51">
        <v>50040</v>
      </c>
      <c r="M20194">
        <v>13</v>
      </c>
      <c r="N20194">
        <v>0</v>
      </c>
    </row>
    <row r="20195" spans="1:14" x14ac:dyDescent="0.25">
      <c r="A20195" s="21" t="str">
        <f t="shared" si="315"/>
        <v>MOW HBC MEEIA_2037</v>
      </c>
      <c r="B20195" t="s">
        <v>130</v>
      </c>
      <c r="C20195" t="s">
        <v>198</v>
      </c>
      <c r="D20195" t="s">
        <v>80</v>
      </c>
      <c r="E20195" t="s">
        <v>5</v>
      </c>
      <c r="F20195" t="s">
        <v>8</v>
      </c>
      <c r="G20195">
        <v>0</v>
      </c>
      <c r="H20195">
        <v>0</v>
      </c>
      <c r="I20195">
        <v>0</v>
      </c>
      <c r="J20195">
        <v>0</v>
      </c>
      <c r="L20195" s="51">
        <v>50405</v>
      </c>
      <c r="M20195">
        <v>14</v>
      </c>
      <c r="N20195">
        <v>0</v>
      </c>
    </row>
    <row r="20196" spans="1:14" x14ac:dyDescent="0.25">
      <c r="A20196" s="21" t="str">
        <f t="shared" si="315"/>
        <v>MOW HBC MEEIA_2038</v>
      </c>
      <c r="B20196" t="s">
        <v>130</v>
      </c>
      <c r="C20196" t="s">
        <v>198</v>
      </c>
      <c r="D20196" t="s">
        <v>80</v>
      </c>
      <c r="E20196" t="s">
        <v>5</v>
      </c>
      <c r="F20196" t="s">
        <v>8</v>
      </c>
      <c r="G20196">
        <v>0</v>
      </c>
      <c r="H20196">
        <v>0</v>
      </c>
      <c r="I20196">
        <v>0</v>
      </c>
      <c r="J20196">
        <v>0</v>
      </c>
      <c r="L20196" s="51">
        <v>50770</v>
      </c>
      <c r="M20196">
        <v>15</v>
      </c>
      <c r="N20196">
        <v>0</v>
      </c>
    </row>
    <row r="20197" spans="1:14" x14ac:dyDescent="0.25">
      <c r="A20197" s="21" t="str">
        <f t="shared" si="315"/>
        <v>MOW HBC MEEIA_2039</v>
      </c>
      <c r="B20197" t="s">
        <v>130</v>
      </c>
      <c r="C20197" t="s">
        <v>198</v>
      </c>
      <c r="D20197" t="s">
        <v>80</v>
      </c>
      <c r="E20197" t="s">
        <v>5</v>
      </c>
      <c r="F20197" t="s">
        <v>8</v>
      </c>
      <c r="G20197">
        <v>0</v>
      </c>
      <c r="H20197">
        <v>0</v>
      </c>
      <c r="I20197">
        <v>0</v>
      </c>
      <c r="J20197">
        <v>0</v>
      </c>
      <c r="L20197" s="51">
        <v>51135</v>
      </c>
      <c r="M20197">
        <v>16</v>
      </c>
      <c r="N20197">
        <v>0</v>
      </c>
    </row>
    <row r="20198" spans="1:14" x14ac:dyDescent="0.25">
      <c r="A20198" s="21" t="str">
        <f t="shared" si="315"/>
        <v>MOW HBC MEEIA_2040</v>
      </c>
      <c r="B20198" t="s">
        <v>130</v>
      </c>
      <c r="C20198" t="s">
        <v>198</v>
      </c>
      <c r="D20198" t="s">
        <v>80</v>
      </c>
      <c r="E20198" t="s">
        <v>5</v>
      </c>
      <c r="F20198" t="s">
        <v>8</v>
      </c>
      <c r="G20198">
        <v>0</v>
      </c>
      <c r="H20198">
        <v>0</v>
      </c>
      <c r="I20198">
        <v>0</v>
      </c>
      <c r="J20198">
        <v>0</v>
      </c>
      <c r="L20198" s="51">
        <v>51501</v>
      </c>
      <c r="M20198">
        <v>17</v>
      </c>
      <c r="N20198">
        <v>0</v>
      </c>
    </row>
    <row r="20199" spans="1:14" x14ac:dyDescent="0.25">
      <c r="A20199" s="21" t="str">
        <f t="shared" si="315"/>
        <v>MOW HBC MEEIA_2041</v>
      </c>
      <c r="B20199" t="s">
        <v>130</v>
      </c>
      <c r="C20199" t="s">
        <v>198</v>
      </c>
      <c r="D20199" t="s">
        <v>80</v>
      </c>
      <c r="E20199" t="s">
        <v>5</v>
      </c>
      <c r="F20199" t="s">
        <v>8</v>
      </c>
      <c r="G20199">
        <v>0</v>
      </c>
      <c r="H20199">
        <v>0</v>
      </c>
      <c r="I20199">
        <v>0</v>
      </c>
      <c r="J20199">
        <v>0</v>
      </c>
      <c r="L20199" s="51">
        <v>51866</v>
      </c>
      <c r="M20199">
        <v>18</v>
      </c>
      <c r="N20199">
        <v>0</v>
      </c>
    </row>
    <row r="20200" spans="1:14" x14ac:dyDescent="0.25">
      <c r="A20200" s="21" t="str">
        <f t="shared" si="315"/>
        <v>MOW HBC MEEIA_2042</v>
      </c>
      <c r="B20200" t="s">
        <v>130</v>
      </c>
      <c r="C20200" t="s">
        <v>198</v>
      </c>
      <c r="D20200" t="s">
        <v>80</v>
      </c>
      <c r="E20200" t="s">
        <v>5</v>
      </c>
      <c r="F20200" t="s">
        <v>8</v>
      </c>
      <c r="G20200">
        <v>0</v>
      </c>
      <c r="H20200">
        <v>0</v>
      </c>
      <c r="I20200">
        <v>0</v>
      </c>
      <c r="J20200">
        <v>0</v>
      </c>
      <c r="L20200" s="51">
        <v>52231</v>
      </c>
      <c r="M20200">
        <v>19</v>
      </c>
      <c r="N20200">
        <v>0</v>
      </c>
    </row>
    <row r="20201" spans="1:14" x14ac:dyDescent="0.25">
      <c r="A20201" s="21" t="str">
        <f t="shared" si="315"/>
        <v>MOW HBC MEEIA_2043</v>
      </c>
      <c r="B20201" t="s">
        <v>130</v>
      </c>
      <c r="C20201" t="s">
        <v>198</v>
      </c>
      <c r="D20201" t="s">
        <v>80</v>
      </c>
      <c r="E20201" t="s">
        <v>5</v>
      </c>
      <c r="F20201" t="s">
        <v>8</v>
      </c>
      <c r="G20201">
        <v>0</v>
      </c>
      <c r="H20201">
        <v>0</v>
      </c>
      <c r="I20201">
        <v>0</v>
      </c>
      <c r="J20201">
        <v>0</v>
      </c>
      <c r="L20201" s="51">
        <v>52596</v>
      </c>
      <c r="M20201">
        <v>20</v>
      </c>
      <c r="N20201">
        <v>0</v>
      </c>
    </row>
    <row r="20202" spans="1:14" x14ac:dyDescent="0.25">
      <c r="A20202" s="21" t="str">
        <f t="shared" si="315"/>
        <v>MOW L2C MEEIA_2024</v>
      </c>
      <c r="B20202" t="s">
        <v>130</v>
      </c>
      <c r="C20202" t="s">
        <v>198</v>
      </c>
      <c r="D20202" t="s">
        <v>25</v>
      </c>
      <c r="E20202" t="s">
        <v>29</v>
      </c>
      <c r="F20202" t="s">
        <v>28</v>
      </c>
      <c r="K20202">
        <v>0</v>
      </c>
      <c r="L20202" s="51">
        <v>45657</v>
      </c>
      <c r="M20202">
        <v>1</v>
      </c>
    </row>
    <row r="20203" spans="1:14" x14ac:dyDescent="0.25">
      <c r="A20203" s="21" t="str">
        <f t="shared" si="315"/>
        <v>MOW L2C MEEIA_2025</v>
      </c>
      <c r="B20203" t="s">
        <v>130</v>
      </c>
      <c r="C20203" t="s">
        <v>198</v>
      </c>
      <c r="D20203" t="s">
        <v>25</v>
      </c>
      <c r="E20203" t="s">
        <v>29</v>
      </c>
      <c r="F20203" t="s">
        <v>28</v>
      </c>
      <c r="K20203">
        <v>0</v>
      </c>
      <c r="L20203" s="51">
        <v>46022</v>
      </c>
      <c r="M20203">
        <v>2</v>
      </c>
    </row>
    <row r="20204" spans="1:14" x14ac:dyDescent="0.25">
      <c r="A20204" s="21" t="str">
        <f t="shared" si="315"/>
        <v>MOW L2C MEEIA_2026</v>
      </c>
      <c r="B20204" t="s">
        <v>130</v>
      </c>
      <c r="C20204" t="s">
        <v>198</v>
      </c>
      <c r="D20204" t="s">
        <v>25</v>
      </c>
      <c r="E20204" t="s">
        <v>29</v>
      </c>
      <c r="F20204" t="s">
        <v>28</v>
      </c>
      <c r="K20204">
        <v>0</v>
      </c>
      <c r="L20204" s="51">
        <v>46387</v>
      </c>
      <c r="M20204">
        <v>3</v>
      </c>
    </row>
    <row r="20205" spans="1:14" x14ac:dyDescent="0.25">
      <c r="A20205" s="21" t="str">
        <f t="shared" si="315"/>
        <v>MOW L2C MEEIA_2027</v>
      </c>
      <c r="B20205" t="s">
        <v>130</v>
      </c>
      <c r="C20205" t="s">
        <v>198</v>
      </c>
      <c r="D20205" t="s">
        <v>25</v>
      </c>
      <c r="E20205" t="s">
        <v>29</v>
      </c>
      <c r="F20205" t="s">
        <v>28</v>
      </c>
      <c r="K20205">
        <v>0</v>
      </c>
      <c r="L20205" s="51">
        <v>46752</v>
      </c>
      <c r="M20205">
        <v>4</v>
      </c>
    </row>
    <row r="20206" spans="1:14" x14ac:dyDescent="0.25">
      <c r="A20206" s="21" t="str">
        <f t="shared" si="315"/>
        <v>MOW L2C MEEIA_2028</v>
      </c>
      <c r="B20206" t="s">
        <v>130</v>
      </c>
      <c r="C20206" t="s">
        <v>198</v>
      </c>
      <c r="D20206" t="s">
        <v>25</v>
      </c>
      <c r="E20206" t="s">
        <v>29</v>
      </c>
      <c r="F20206" t="s">
        <v>28</v>
      </c>
      <c r="K20206">
        <v>0</v>
      </c>
      <c r="L20206" s="51">
        <v>47118</v>
      </c>
      <c r="M20206">
        <v>5</v>
      </c>
    </row>
    <row r="20207" spans="1:14" x14ac:dyDescent="0.25">
      <c r="A20207" s="21" t="str">
        <f t="shared" si="315"/>
        <v>MOW L2C MEEIA_2029</v>
      </c>
      <c r="B20207" t="s">
        <v>130</v>
      </c>
      <c r="C20207" t="s">
        <v>198</v>
      </c>
      <c r="D20207" t="s">
        <v>25</v>
      </c>
      <c r="E20207" t="s">
        <v>29</v>
      </c>
      <c r="F20207" t="s">
        <v>28</v>
      </c>
      <c r="K20207">
        <v>0</v>
      </c>
      <c r="L20207" s="51">
        <v>47483</v>
      </c>
      <c r="M20207">
        <v>6</v>
      </c>
    </row>
    <row r="20208" spans="1:14" x14ac:dyDescent="0.25">
      <c r="A20208" s="21" t="str">
        <f t="shared" si="315"/>
        <v>MOW L2C MEEIA_2030</v>
      </c>
      <c r="B20208" t="s">
        <v>130</v>
      </c>
      <c r="C20208" t="s">
        <v>198</v>
      </c>
      <c r="D20208" t="s">
        <v>25</v>
      </c>
      <c r="E20208" t="s">
        <v>29</v>
      </c>
      <c r="F20208" t="s">
        <v>28</v>
      </c>
      <c r="K20208">
        <v>0</v>
      </c>
      <c r="L20208" s="51">
        <v>47848</v>
      </c>
      <c r="M20208">
        <v>7</v>
      </c>
    </row>
    <row r="20209" spans="1:13" x14ac:dyDescent="0.25">
      <c r="A20209" s="21" t="str">
        <f t="shared" si="315"/>
        <v>MOW L2C MEEIA_2031</v>
      </c>
      <c r="B20209" t="s">
        <v>130</v>
      </c>
      <c r="C20209" t="s">
        <v>198</v>
      </c>
      <c r="D20209" t="s">
        <v>25</v>
      </c>
      <c r="E20209" t="s">
        <v>29</v>
      </c>
      <c r="F20209" t="s">
        <v>28</v>
      </c>
      <c r="K20209">
        <v>0</v>
      </c>
      <c r="L20209" s="51">
        <v>48213</v>
      </c>
      <c r="M20209">
        <v>8</v>
      </c>
    </row>
    <row r="20210" spans="1:13" x14ac:dyDescent="0.25">
      <c r="A20210" s="21" t="str">
        <f t="shared" si="315"/>
        <v>MOW L2C MEEIA_2032</v>
      </c>
      <c r="B20210" t="s">
        <v>130</v>
      </c>
      <c r="C20210" t="s">
        <v>198</v>
      </c>
      <c r="D20210" t="s">
        <v>25</v>
      </c>
      <c r="E20210" t="s">
        <v>29</v>
      </c>
      <c r="F20210" t="s">
        <v>28</v>
      </c>
      <c r="K20210">
        <v>0</v>
      </c>
      <c r="L20210" s="51">
        <v>48579</v>
      </c>
      <c r="M20210">
        <v>9</v>
      </c>
    </row>
    <row r="20211" spans="1:13" x14ac:dyDescent="0.25">
      <c r="A20211" s="21" t="str">
        <f t="shared" si="315"/>
        <v>MOW L2C MEEIA_2033</v>
      </c>
      <c r="B20211" t="s">
        <v>130</v>
      </c>
      <c r="C20211" t="s">
        <v>198</v>
      </c>
      <c r="D20211" t="s">
        <v>25</v>
      </c>
      <c r="E20211" t="s">
        <v>29</v>
      </c>
      <c r="F20211" t="s">
        <v>28</v>
      </c>
      <c r="K20211">
        <v>0</v>
      </c>
      <c r="L20211" s="51">
        <v>48944</v>
      </c>
      <c r="M20211">
        <v>10</v>
      </c>
    </row>
    <row r="20212" spans="1:13" x14ac:dyDescent="0.25">
      <c r="A20212" s="21" t="str">
        <f t="shared" si="315"/>
        <v>MOW L2C MEEIA_2034</v>
      </c>
      <c r="B20212" t="s">
        <v>130</v>
      </c>
      <c r="C20212" t="s">
        <v>198</v>
      </c>
      <c r="D20212" t="s">
        <v>25</v>
      </c>
      <c r="E20212" t="s">
        <v>29</v>
      </c>
      <c r="F20212" t="s">
        <v>28</v>
      </c>
      <c r="K20212">
        <v>0</v>
      </c>
      <c r="L20212" s="51">
        <v>49309</v>
      </c>
      <c r="M20212">
        <v>11</v>
      </c>
    </row>
    <row r="20213" spans="1:13" x14ac:dyDescent="0.25">
      <c r="A20213" s="21" t="str">
        <f t="shared" si="315"/>
        <v>MOW L2C MEEIA_2035</v>
      </c>
      <c r="B20213" t="s">
        <v>130</v>
      </c>
      <c r="C20213" t="s">
        <v>198</v>
      </c>
      <c r="D20213" t="s">
        <v>25</v>
      </c>
      <c r="E20213" t="s">
        <v>29</v>
      </c>
      <c r="F20213" t="s">
        <v>28</v>
      </c>
      <c r="K20213">
        <v>0</v>
      </c>
      <c r="L20213" s="51">
        <v>49674</v>
      </c>
      <c r="M20213">
        <v>12</v>
      </c>
    </row>
    <row r="20214" spans="1:13" x14ac:dyDescent="0.25">
      <c r="A20214" s="21" t="str">
        <f t="shared" si="315"/>
        <v>MOW L2C MEEIA_2036</v>
      </c>
      <c r="B20214" t="s">
        <v>130</v>
      </c>
      <c r="C20214" t="s">
        <v>198</v>
      </c>
      <c r="D20214" t="s">
        <v>25</v>
      </c>
      <c r="E20214" t="s">
        <v>29</v>
      </c>
      <c r="F20214" t="s">
        <v>28</v>
      </c>
      <c r="K20214">
        <v>0</v>
      </c>
      <c r="L20214" s="51">
        <v>50040</v>
      </c>
      <c r="M20214">
        <v>13</v>
      </c>
    </row>
    <row r="20215" spans="1:13" x14ac:dyDescent="0.25">
      <c r="A20215" s="21" t="str">
        <f t="shared" si="315"/>
        <v>MOW L2C MEEIA_2037</v>
      </c>
      <c r="B20215" t="s">
        <v>130</v>
      </c>
      <c r="C20215" t="s">
        <v>198</v>
      </c>
      <c r="D20215" t="s">
        <v>25</v>
      </c>
      <c r="E20215" t="s">
        <v>29</v>
      </c>
      <c r="F20215" t="s">
        <v>28</v>
      </c>
      <c r="K20215">
        <v>0</v>
      </c>
      <c r="L20215" s="51">
        <v>50405</v>
      </c>
      <c r="M20215">
        <v>14</v>
      </c>
    </row>
    <row r="20216" spans="1:13" x14ac:dyDescent="0.25">
      <c r="A20216" s="21" t="str">
        <f t="shared" si="315"/>
        <v>MOW L2C MEEIA_2038</v>
      </c>
      <c r="B20216" t="s">
        <v>130</v>
      </c>
      <c r="C20216" t="s">
        <v>198</v>
      </c>
      <c r="D20216" t="s">
        <v>25</v>
      </c>
      <c r="E20216" t="s">
        <v>29</v>
      </c>
      <c r="F20216" t="s">
        <v>28</v>
      </c>
      <c r="K20216">
        <v>0</v>
      </c>
      <c r="L20216" s="51">
        <v>50770</v>
      </c>
      <c r="M20216">
        <v>15</v>
      </c>
    </row>
    <row r="20217" spans="1:13" x14ac:dyDescent="0.25">
      <c r="A20217" s="21" t="str">
        <f t="shared" si="315"/>
        <v>MOW L2C MEEIA_2039</v>
      </c>
      <c r="B20217" t="s">
        <v>130</v>
      </c>
      <c r="C20217" t="s">
        <v>198</v>
      </c>
      <c r="D20217" t="s">
        <v>25</v>
      </c>
      <c r="E20217" t="s">
        <v>29</v>
      </c>
      <c r="F20217" t="s">
        <v>28</v>
      </c>
      <c r="K20217">
        <v>0</v>
      </c>
      <c r="L20217" s="51">
        <v>51135</v>
      </c>
      <c r="M20217">
        <v>16</v>
      </c>
    </row>
    <row r="20218" spans="1:13" x14ac:dyDescent="0.25">
      <c r="A20218" s="21" t="str">
        <f t="shared" si="315"/>
        <v>MOW L2C MEEIA_2040</v>
      </c>
      <c r="B20218" t="s">
        <v>130</v>
      </c>
      <c r="C20218" t="s">
        <v>198</v>
      </c>
      <c r="D20218" t="s">
        <v>25</v>
      </c>
      <c r="E20218" t="s">
        <v>29</v>
      </c>
      <c r="F20218" t="s">
        <v>28</v>
      </c>
      <c r="K20218">
        <v>0</v>
      </c>
      <c r="L20218" s="51">
        <v>51501</v>
      </c>
      <c r="M20218">
        <v>17</v>
      </c>
    </row>
    <row r="20219" spans="1:13" x14ac:dyDescent="0.25">
      <c r="A20219" s="21" t="str">
        <f t="shared" si="315"/>
        <v>MOW L2C MEEIA_2041</v>
      </c>
      <c r="B20219" t="s">
        <v>130</v>
      </c>
      <c r="C20219" t="s">
        <v>198</v>
      </c>
      <c r="D20219" t="s">
        <v>25</v>
      </c>
      <c r="E20219" t="s">
        <v>29</v>
      </c>
      <c r="F20219" t="s">
        <v>28</v>
      </c>
      <c r="K20219">
        <v>36605.19</v>
      </c>
      <c r="L20219" s="51">
        <v>51866</v>
      </c>
      <c r="M20219">
        <v>18</v>
      </c>
    </row>
    <row r="20220" spans="1:13" x14ac:dyDescent="0.25">
      <c r="A20220" s="21" t="str">
        <f t="shared" si="315"/>
        <v>MOW L2C MEEIA_2042</v>
      </c>
      <c r="B20220" t="s">
        <v>130</v>
      </c>
      <c r="C20220" t="s">
        <v>198</v>
      </c>
      <c r="D20220" t="s">
        <v>25</v>
      </c>
      <c r="E20220" t="s">
        <v>29</v>
      </c>
      <c r="F20220" t="s">
        <v>28</v>
      </c>
      <c r="K20220">
        <v>43185.722999999998</v>
      </c>
      <c r="L20220" s="51">
        <v>52231</v>
      </c>
      <c r="M20220">
        <v>19</v>
      </c>
    </row>
    <row r="20221" spans="1:13" x14ac:dyDescent="0.25">
      <c r="A20221" s="21" t="str">
        <f t="shared" si="315"/>
        <v>MOW L2C MEEIA_2043</v>
      </c>
      <c r="B20221" t="s">
        <v>130</v>
      </c>
      <c r="C20221" t="s">
        <v>198</v>
      </c>
      <c r="D20221" t="s">
        <v>25</v>
      </c>
      <c r="E20221" t="s">
        <v>29</v>
      </c>
      <c r="F20221" t="s">
        <v>28</v>
      </c>
      <c r="K20221">
        <v>57283.055</v>
      </c>
      <c r="L20221" s="51">
        <v>52596</v>
      </c>
      <c r="M20221">
        <v>20</v>
      </c>
    </row>
    <row r="20222" spans="1:13" x14ac:dyDescent="0.25">
      <c r="A20222" s="21" t="str">
        <f t="shared" si="315"/>
        <v>MOW L2C MEEIA_2024</v>
      </c>
      <c r="B20222" t="s">
        <v>130</v>
      </c>
      <c r="C20222" t="s">
        <v>198</v>
      </c>
      <c r="D20222" t="s">
        <v>25</v>
      </c>
      <c r="E20222" t="s">
        <v>29</v>
      </c>
      <c r="F20222" t="s">
        <v>31</v>
      </c>
      <c r="K20222">
        <v>0</v>
      </c>
      <c r="L20222" s="51">
        <v>45657</v>
      </c>
      <c r="M20222">
        <v>1</v>
      </c>
    </row>
    <row r="20223" spans="1:13" x14ac:dyDescent="0.25">
      <c r="A20223" s="21" t="str">
        <f t="shared" si="315"/>
        <v>MOW L2C MEEIA_2025</v>
      </c>
      <c r="B20223" t="s">
        <v>130</v>
      </c>
      <c r="C20223" t="s">
        <v>198</v>
      </c>
      <c r="D20223" t="s">
        <v>25</v>
      </c>
      <c r="E20223" t="s">
        <v>29</v>
      </c>
      <c r="F20223" t="s">
        <v>31</v>
      </c>
      <c r="K20223">
        <v>0</v>
      </c>
      <c r="L20223" s="51">
        <v>46022</v>
      </c>
      <c r="M20223">
        <v>2</v>
      </c>
    </row>
    <row r="20224" spans="1:13" x14ac:dyDescent="0.25">
      <c r="A20224" s="21" t="str">
        <f t="shared" si="315"/>
        <v>MOW L2C MEEIA_2026</v>
      </c>
      <c r="B20224" t="s">
        <v>130</v>
      </c>
      <c r="C20224" t="s">
        <v>198</v>
      </c>
      <c r="D20224" t="s">
        <v>25</v>
      </c>
      <c r="E20224" t="s">
        <v>29</v>
      </c>
      <c r="F20224" t="s">
        <v>31</v>
      </c>
      <c r="K20224">
        <v>0</v>
      </c>
      <c r="L20224" s="51">
        <v>46387</v>
      </c>
      <c r="M20224">
        <v>3</v>
      </c>
    </row>
    <row r="20225" spans="1:13" x14ac:dyDescent="0.25">
      <c r="A20225" s="21" t="str">
        <f t="shared" si="315"/>
        <v>MOW L2C MEEIA_2027</v>
      </c>
      <c r="B20225" t="s">
        <v>130</v>
      </c>
      <c r="C20225" t="s">
        <v>198</v>
      </c>
      <c r="D20225" t="s">
        <v>25</v>
      </c>
      <c r="E20225" t="s">
        <v>29</v>
      </c>
      <c r="F20225" t="s">
        <v>31</v>
      </c>
      <c r="K20225">
        <v>0</v>
      </c>
      <c r="L20225" s="51">
        <v>46752</v>
      </c>
      <c r="M20225">
        <v>4</v>
      </c>
    </row>
    <row r="20226" spans="1:13" x14ac:dyDescent="0.25">
      <c r="A20226" s="21" t="str">
        <f t="shared" ref="A20226:A20289" si="316">B20226&amp;" "&amp;D20226&amp;" "&amp;C20226&amp;"_"&amp;YEAR(L20226)</f>
        <v>MOW L2C MEEIA_2028</v>
      </c>
      <c r="B20226" t="s">
        <v>130</v>
      </c>
      <c r="C20226" t="s">
        <v>198</v>
      </c>
      <c r="D20226" t="s">
        <v>25</v>
      </c>
      <c r="E20226" t="s">
        <v>29</v>
      </c>
      <c r="F20226" t="s">
        <v>31</v>
      </c>
      <c r="K20226">
        <v>0</v>
      </c>
      <c r="L20226" s="51">
        <v>47118</v>
      </c>
      <c r="M20226">
        <v>5</v>
      </c>
    </row>
    <row r="20227" spans="1:13" x14ac:dyDescent="0.25">
      <c r="A20227" s="21" t="str">
        <f t="shared" si="316"/>
        <v>MOW L2C MEEIA_2029</v>
      </c>
      <c r="B20227" t="s">
        <v>130</v>
      </c>
      <c r="C20227" t="s">
        <v>198</v>
      </c>
      <c r="D20227" t="s">
        <v>25</v>
      </c>
      <c r="E20227" t="s">
        <v>29</v>
      </c>
      <c r="F20227" t="s">
        <v>31</v>
      </c>
      <c r="K20227">
        <v>0</v>
      </c>
      <c r="L20227" s="51">
        <v>47483</v>
      </c>
      <c r="M20227">
        <v>6</v>
      </c>
    </row>
    <row r="20228" spans="1:13" x14ac:dyDescent="0.25">
      <c r="A20228" s="21" t="str">
        <f t="shared" si="316"/>
        <v>MOW L2C MEEIA_2030</v>
      </c>
      <c r="B20228" t="s">
        <v>130</v>
      </c>
      <c r="C20228" t="s">
        <v>198</v>
      </c>
      <c r="D20228" t="s">
        <v>25</v>
      </c>
      <c r="E20228" t="s">
        <v>29</v>
      </c>
      <c r="F20228" t="s">
        <v>31</v>
      </c>
      <c r="K20228">
        <v>0</v>
      </c>
      <c r="L20228" s="51">
        <v>47848</v>
      </c>
      <c r="M20228">
        <v>7</v>
      </c>
    </row>
    <row r="20229" spans="1:13" x14ac:dyDescent="0.25">
      <c r="A20229" s="21" t="str">
        <f t="shared" si="316"/>
        <v>MOW L2C MEEIA_2031</v>
      </c>
      <c r="B20229" t="s">
        <v>130</v>
      </c>
      <c r="C20229" t="s">
        <v>198</v>
      </c>
      <c r="D20229" t="s">
        <v>25</v>
      </c>
      <c r="E20229" t="s">
        <v>29</v>
      </c>
      <c r="F20229" t="s">
        <v>31</v>
      </c>
      <c r="K20229">
        <v>0</v>
      </c>
      <c r="L20229" s="51">
        <v>48213</v>
      </c>
      <c r="M20229">
        <v>8</v>
      </c>
    </row>
    <row r="20230" spans="1:13" x14ac:dyDescent="0.25">
      <c r="A20230" s="21" t="str">
        <f t="shared" si="316"/>
        <v>MOW L2C MEEIA_2032</v>
      </c>
      <c r="B20230" t="s">
        <v>130</v>
      </c>
      <c r="C20230" t="s">
        <v>198</v>
      </c>
      <c r="D20230" t="s">
        <v>25</v>
      </c>
      <c r="E20230" t="s">
        <v>29</v>
      </c>
      <c r="F20230" t="s">
        <v>31</v>
      </c>
      <c r="K20230">
        <v>0</v>
      </c>
      <c r="L20230" s="51">
        <v>48579</v>
      </c>
      <c r="M20230">
        <v>9</v>
      </c>
    </row>
    <row r="20231" spans="1:13" x14ac:dyDescent="0.25">
      <c r="A20231" s="21" t="str">
        <f t="shared" si="316"/>
        <v>MOW L2C MEEIA_2033</v>
      </c>
      <c r="B20231" t="s">
        <v>130</v>
      </c>
      <c r="C20231" t="s">
        <v>198</v>
      </c>
      <c r="D20231" t="s">
        <v>25</v>
      </c>
      <c r="E20231" t="s">
        <v>29</v>
      </c>
      <c r="F20231" t="s">
        <v>31</v>
      </c>
      <c r="K20231">
        <v>0</v>
      </c>
      <c r="L20231" s="51">
        <v>48944</v>
      </c>
      <c r="M20231">
        <v>10</v>
      </c>
    </row>
    <row r="20232" spans="1:13" x14ac:dyDescent="0.25">
      <c r="A20232" s="21" t="str">
        <f t="shared" si="316"/>
        <v>MOW L2C MEEIA_2034</v>
      </c>
      <c r="B20232" t="s">
        <v>130</v>
      </c>
      <c r="C20232" t="s">
        <v>198</v>
      </c>
      <c r="D20232" t="s">
        <v>25</v>
      </c>
      <c r="E20232" t="s">
        <v>29</v>
      </c>
      <c r="F20232" t="s">
        <v>31</v>
      </c>
      <c r="K20232">
        <v>0</v>
      </c>
      <c r="L20232" s="51">
        <v>49309</v>
      </c>
      <c r="M20232">
        <v>11</v>
      </c>
    </row>
    <row r="20233" spans="1:13" x14ac:dyDescent="0.25">
      <c r="A20233" s="21" t="str">
        <f t="shared" si="316"/>
        <v>MOW L2C MEEIA_2035</v>
      </c>
      <c r="B20233" t="s">
        <v>130</v>
      </c>
      <c r="C20233" t="s">
        <v>198</v>
      </c>
      <c r="D20233" t="s">
        <v>25</v>
      </c>
      <c r="E20233" t="s">
        <v>29</v>
      </c>
      <c r="F20233" t="s">
        <v>31</v>
      </c>
      <c r="K20233">
        <v>0</v>
      </c>
      <c r="L20233" s="51">
        <v>49674</v>
      </c>
      <c r="M20233">
        <v>12</v>
      </c>
    </row>
    <row r="20234" spans="1:13" x14ac:dyDescent="0.25">
      <c r="A20234" s="21" t="str">
        <f t="shared" si="316"/>
        <v>MOW L2C MEEIA_2036</v>
      </c>
      <c r="B20234" t="s">
        <v>130</v>
      </c>
      <c r="C20234" t="s">
        <v>198</v>
      </c>
      <c r="D20234" t="s">
        <v>25</v>
      </c>
      <c r="E20234" t="s">
        <v>29</v>
      </c>
      <c r="F20234" t="s">
        <v>31</v>
      </c>
      <c r="K20234">
        <v>0</v>
      </c>
      <c r="L20234" s="51">
        <v>50040</v>
      </c>
      <c r="M20234">
        <v>13</v>
      </c>
    </row>
    <row r="20235" spans="1:13" x14ac:dyDescent="0.25">
      <c r="A20235" s="21" t="str">
        <f t="shared" si="316"/>
        <v>MOW L2C MEEIA_2037</v>
      </c>
      <c r="B20235" t="s">
        <v>130</v>
      </c>
      <c r="C20235" t="s">
        <v>198</v>
      </c>
      <c r="D20235" t="s">
        <v>25</v>
      </c>
      <c r="E20235" t="s">
        <v>29</v>
      </c>
      <c r="F20235" t="s">
        <v>31</v>
      </c>
      <c r="K20235">
        <v>0</v>
      </c>
      <c r="L20235" s="51">
        <v>50405</v>
      </c>
      <c r="M20235">
        <v>14</v>
      </c>
    </row>
    <row r="20236" spans="1:13" x14ac:dyDescent="0.25">
      <c r="A20236" s="21" t="str">
        <f t="shared" si="316"/>
        <v>MOW L2C MEEIA_2038</v>
      </c>
      <c r="B20236" t="s">
        <v>130</v>
      </c>
      <c r="C20236" t="s">
        <v>198</v>
      </c>
      <c r="D20236" t="s">
        <v>25</v>
      </c>
      <c r="E20236" t="s">
        <v>29</v>
      </c>
      <c r="F20236" t="s">
        <v>31</v>
      </c>
      <c r="K20236">
        <v>0</v>
      </c>
      <c r="L20236" s="51">
        <v>50770</v>
      </c>
      <c r="M20236">
        <v>15</v>
      </c>
    </row>
    <row r="20237" spans="1:13" x14ac:dyDescent="0.25">
      <c r="A20237" s="21" t="str">
        <f t="shared" si="316"/>
        <v>MOW L2C MEEIA_2039</v>
      </c>
      <c r="B20237" t="s">
        <v>130</v>
      </c>
      <c r="C20237" t="s">
        <v>198</v>
      </c>
      <c r="D20237" t="s">
        <v>25</v>
      </c>
      <c r="E20237" t="s">
        <v>29</v>
      </c>
      <c r="F20237" t="s">
        <v>31</v>
      </c>
      <c r="K20237">
        <v>0</v>
      </c>
      <c r="L20237" s="51">
        <v>51135</v>
      </c>
      <c r="M20237">
        <v>16</v>
      </c>
    </row>
    <row r="20238" spans="1:13" x14ac:dyDescent="0.25">
      <c r="A20238" s="21" t="str">
        <f t="shared" si="316"/>
        <v>MOW L2C MEEIA_2040</v>
      </c>
      <c r="B20238" t="s">
        <v>130</v>
      </c>
      <c r="C20238" t="s">
        <v>198</v>
      </c>
      <c r="D20238" t="s">
        <v>25</v>
      </c>
      <c r="E20238" t="s">
        <v>29</v>
      </c>
      <c r="F20238" t="s">
        <v>31</v>
      </c>
      <c r="K20238">
        <v>0</v>
      </c>
      <c r="L20238" s="51">
        <v>51501</v>
      </c>
      <c r="M20238">
        <v>17</v>
      </c>
    </row>
    <row r="20239" spans="1:13" x14ac:dyDescent="0.25">
      <c r="A20239" s="21" t="str">
        <f t="shared" si="316"/>
        <v>MOW L2C MEEIA_2041</v>
      </c>
      <c r="B20239" t="s">
        <v>130</v>
      </c>
      <c r="C20239" t="s">
        <v>198</v>
      </c>
      <c r="D20239" t="s">
        <v>25</v>
      </c>
      <c r="E20239" t="s">
        <v>29</v>
      </c>
      <c r="F20239" t="s">
        <v>31</v>
      </c>
      <c r="K20239">
        <v>0</v>
      </c>
      <c r="L20239" s="51">
        <v>51866</v>
      </c>
      <c r="M20239">
        <v>18</v>
      </c>
    </row>
    <row r="20240" spans="1:13" x14ac:dyDescent="0.25">
      <c r="A20240" s="21" t="str">
        <f t="shared" si="316"/>
        <v>MOW L2C MEEIA_2042</v>
      </c>
      <c r="B20240" t="s">
        <v>130</v>
      </c>
      <c r="C20240" t="s">
        <v>198</v>
      </c>
      <c r="D20240" t="s">
        <v>25</v>
      </c>
      <c r="E20240" t="s">
        <v>29</v>
      </c>
      <c r="F20240" t="s">
        <v>31</v>
      </c>
      <c r="K20240">
        <v>0</v>
      </c>
      <c r="L20240" s="51">
        <v>52231</v>
      </c>
      <c r="M20240">
        <v>19</v>
      </c>
    </row>
    <row r="20241" spans="1:14" x14ac:dyDescent="0.25">
      <c r="A20241" s="21" t="str">
        <f t="shared" si="316"/>
        <v>MOW L2C MEEIA_2043</v>
      </c>
      <c r="B20241" t="s">
        <v>130</v>
      </c>
      <c r="C20241" t="s">
        <v>198</v>
      </c>
      <c r="D20241" t="s">
        <v>25</v>
      </c>
      <c r="E20241" t="s">
        <v>29</v>
      </c>
      <c r="F20241" t="s">
        <v>31</v>
      </c>
      <c r="K20241">
        <v>0</v>
      </c>
      <c r="L20241" s="51">
        <v>52596</v>
      </c>
      <c r="M20241">
        <v>20</v>
      </c>
    </row>
    <row r="20242" spans="1:14" x14ac:dyDescent="0.25">
      <c r="A20242" s="21" t="str">
        <f t="shared" si="316"/>
        <v>MOW L2C MEEIA_2024</v>
      </c>
      <c r="B20242" t="s">
        <v>130</v>
      </c>
      <c r="C20242" t="s">
        <v>198</v>
      </c>
      <c r="D20242" t="s">
        <v>25</v>
      </c>
      <c r="E20242" t="s">
        <v>5</v>
      </c>
      <c r="F20242" t="s">
        <v>4</v>
      </c>
      <c r="G20242">
        <v>0</v>
      </c>
      <c r="H20242">
        <v>0</v>
      </c>
      <c r="I20242">
        <v>0</v>
      </c>
      <c r="J20242">
        <v>0</v>
      </c>
      <c r="L20242" s="51">
        <v>45657</v>
      </c>
      <c r="M20242">
        <v>1</v>
      </c>
      <c r="N20242">
        <v>0</v>
      </c>
    </row>
    <row r="20243" spans="1:14" x14ac:dyDescent="0.25">
      <c r="A20243" s="21" t="str">
        <f t="shared" si="316"/>
        <v>MOW L2C MEEIA_2025</v>
      </c>
      <c r="B20243" t="s">
        <v>130</v>
      </c>
      <c r="C20243" t="s">
        <v>198</v>
      </c>
      <c r="D20243" t="s">
        <v>25</v>
      </c>
      <c r="E20243" t="s">
        <v>5</v>
      </c>
      <c r="F20243" t="s">
        <v>4</v>
      </c>
      <c r="G20243">
        <v>0</v>
      </c>
      <c r="H20243">
        <v>0</v>
      </c>
      <c r="I20243">
        <v>59.55</v>
      </c>
      <c r="J20243">
        <v>0</v>
      </c>
      <c r="L20243" s="51">
        <v>46022</v>
      </c>
      <c r="M20243">
        <v>2</v>
      </c>
      <c r="N20243">
        <v>0</v>
      </c>
    </row>
    <row r="20244" spans="1:14" x14ac:dyDescent="0.25">
      <c r="A20244" s="21" t="str">
        <f t="shared" si="316"/>
        <v>MOW L2C MEEIA_2026</v>
      </c>
      <c r="B20244" t="s">
        <v>130</v>
      </c>
      <c r="C20244" t="s">
        <v>198</v>
      </c>
      <c r="D20244" t="s">
        <v>25</v>
      </c>
      <c r="E20244" t="s">
        <v>5</v>
      </c>
      <c r="F20244" t="s">
        <v>4</v>
      </c>
      <c r="G20244">
        <v>0</v>
      </c>
      <c r="H20244">
        <v>0</v>
      </c>
      <c r="I20244">
        <v>2263.2808</v>
      </c>
      <c r="J20244">
        <v>0</v>
      </c>
      <c r="L20244" s="51">
        <v>46387</v>
      </c>
      <c r="M20244">
        <v>3</v>
      </c>
      <c r="N20244">
        <v>0</v>
      </c>
    </row>
    <row r="20245" spans="1:14" x14ac:dyDescent="0.25">
      <c r="A20245" s="21" t="str">
        <f t="shared" si="316"/>
        <v>MOW L2C MEEIA_2027</v>
      </c>
      <c r="B20245" t="s">
        <v>130</v>
      </c>
      <c r="C20245" t="s">
        <v>198</v>
      </c>
      <c r="D20245" t="s">
        <v>25</v>
      </c>
      <c r="E20245" t="s">
        <v>5</v>
      </c>
      <c r="F20245" t="s">
        <v>4</v>
      </c>
      <c r="G20245">
        <v>0</v>
      </c>
      <c r="H20245">
        <v>7491.5</v>
      </c>
      <c r="I20245">
        <v>40529.315999999999</v>
      </c>
      <c r="J20245">
        <v>0</v>
      </c>
      <c r="L20245" s="51">
        <v>46752</v>
      </c>
      <c r="M20245">
        <v>4</v>
      </c>
      <c r="N20245">
        <v>-13238.799000000001</v>
      </c>
    </row>
    <row r="20246" spans="1:14" x14ac:dyDescent="0.25">
      <c r="A20246" s="21" t="str">
        <f t="shared" si="316"/>
        <v>MOW L2C MEEIA_2028</v>
      </c>
      <c r="B20246" t="s">
        <v>130</v>
      </c>
      <c r="C20246" t="s">
        <v>198</v>
      </c>
      <c r="D20246" t="s">
        <v>25</v>
      </c>
      <c r="E20246" t="s">
        <v>5</v>
      </c>
      <c r="F20246" t="s">
        <v>4</v>
      </c>
      <c r="G20246">
        <v>0</v>
      </c>
      <c r="H20246">
        <v>7605.56</v>
      </c>
      <c r="I20246">
        <v>38907.82</v>
      </c>
      <c r="J20246">
        <v>0</v>
      </c>
      <c r="L20246" s="51">
        <v>47118</v>
      </c>
      <c r="M20246">
        <v>5</v>
      </c>
      <c r="N20246">
        <v>-13530.947</v>
      </c>
    </row>
    <row r="20247" spans="1:14" x14ac:dyDescent="0.25">
      <c r="A20247" s="21" t="str">
        <f t="shared" si="316"/>
        <v>MOW L2C MEEIA_2029</v>
      </c>
      <c r="B20247" t="s">
        <v>130</v>
      </c>
      <c r="C20247" t="s">
        <v>198</v>
      </c>
      <c r="D20247" t="s">
        <v>25</v>
      </c>
      <c r="E20247" t="s">
        <v>5</v>
      </c>
      <c r="F20247" t="s">
        <v>4</v>
      </c>
      <c r="G20247">
        <v>0</v>
      </c>
      <c r="H20247">
        <v>15293.228999999999</v>
      </c>
      <c r="I20247">
        <v>106801.71</v>
      </c>
      <c r="J20247">
        <v>0</v>
      </c>
      <c r="L20247" s="51">
        <v>47483</v>
      </c>
      <c r="M20247">
        <v>6</v>
      </c>
      <c r="N20247">
        <v>-6312.8725999999997</v>
      </c>
    </row>
    <row r="20248" spans="1:14" x14ac:dyDescent="0.25">
      <c r="A20248" s="21" t="str">
        <f t="shared" si="316"/>
        <v>MOW L2C MEEIA_2030</v>
      </c>
      <c r="B20248" t="s">
        <v>130</v>
      </c>
      <c r="C20248" t="s">
        <v>198</v>
      </c>
      <c r="D20248" t="s">
        <v>25</v>
      </c>
      <c r="E20248" t="s">
        <v>5</v>
      </c>
      <c r="F20248" t="s">
        <v>4</v>
      </c>
      <c r="G20248">
        <v>0</v>
      </c>
      <c r="H20248">
        <v>49034.887000000002</v>
      </c>
      <c r="I20248">
        <v>155390.25</v>
      </c>
      <c r="J20248">
        <v>0</v>
      </c>
      <c r="L20248" s="51">
        <v>47848</v>
      </c>
      <c r="M20248">
        <v>7</v>
      </c>
      <c r="N20248">
        <v>25548.463</v>
      </c>
    </row>
    <row r="20249" spans="1:14" x14ac:dyDescent="0.25">
      <c r="A20249" s="21" t="str">
        <f t="shared" si="316"/>
        <v>MOW L2C MEEIA_2031</v>
      </c>
      <c r="B20249" t="s">
        <v>130</v>
      </c>
      <c r="C20249" t="s">
        <v>198</v>
      </c>
      <c r="D20249" t="s">
        <v>25</v>
      </c>
      <c r="E20249" t="s">
        <v>5</v>
      </c>
      <c r="F20249" t="s">
        <v>4</v>
      </c>
      <c r="G20249">
        <v>0</v>
      </c>
      <c r="H20249">
        <v>64948.483999999997</v>
      </c>
      <c r="I20249">
        <v>208234.16</v>
      </c>
      <c r="J20249">
        <v>0</v>
      </c>
      <c r="L20249" s="51">
        <v>48213</v>
      </c>
      <c r="M20249">
        <v>8</v>
      </c>
      <c r="N20249">
        <v>15308.207</v>
      </c>
    </row>
    <row r="20250" spans="1:14" x14ac:dyDescent="0.25">
      <c r="A20250" s="21" t="str">
        <f t="shared" si="316"/>
        <v>MOW L2C MEEIA_2032</v>
      </c>
      <c r="B20250" t="s">
        <v>130</v>
      </c>
      <c r="C20250" t="s">
        <v>198</v>
      </c>
      <c r="D20250" t="s">
        <v>25</v>
      </c>
      <c r="E20250" t="s">
        <v>5</v>
      </c>
      <c r="F20250" t="s">
        <v>4</v>
      </c>
      <c r="G20250">
        <v>0</v>
      </c>
      <c r="H20250">
        <v>68648.67</v>
      </c>
      <c r="I20250">
        <v>262959.84000000003</v>
      </c>
      <c r="J20250">
        <v>0</v>
      </c>
      <c r="L20250" s="51">
        <v>48579</v>
      </c>
      <c r="M20250">
        <v>9</v>
      </c>
      <c r="N20250">
        <v>-21417.657999999999</v>
      </c>
    </row>
    <row r="20251" spans="1:14" x14ac:dyDescent="0.25">
      <c r="A20251" s="21" t="str">
        <f t="shared" si="316"/>
        <v>MOW L2C MEEIA_2033</v>
      </c>
      <c r="B20251" t="s">
        <v>130</v>
      </c>
      <c r="C20251" t="s">
        <v>198</v>
      </c>
      <c r="D20251" t="s">
        <v>25</v>
      </c>
      <c r="E20251" t="s">
        <v>5</v>
      </c>
      <c r="F20251" t="s">
        <v>4</v>
      </c>
      <c r="G20251">
        <v>0</v>
      </c>
      <c r="H20251">
        <v>75911.445000000007</v>
      </c>
      <c r="I20251">
        <v>314396.09999999998</v>
      </c>
      <c r="J20251">
        <v>0</v>
      </c>
      <c r="L20251" s="51">
        <v>48944</v>
      </c>
      <c r="M20251">
        <v>10</v>
      </c>
      <c r="N20251">
        <v>-52344.324000000001</v>
      </c>
    </row>
    <row r="20252" spans="1:14" x14ac:dyDescent="0.25">
      <c r="A20252" s="21" t="str">
        <f t="shared" si="316"/>
        <v>MOW L2C MEEIA_2034</v>
      </c>
      <c r="B20252" t="s">
        <v>130</v>
      </c>
      <c r="C20252" t="s">
        <v>198</v>
      </c>
      <c r="D20252" t="s">
        <v>25</v>
      </c>
      <c r="E20252" t="s">
        <v>5</v>
      </c>
      <c r="F20252" t="s">
        <v>4</v>
      </c>
      <c r="G20252">
        <v>0</v>
      </c>
      <c r="H20252">
        <v>83560.639999999999</v>
      </c>
      <c r="I20252">
        <v>365524.34</v>
      </c>
      <c r="J20252">
        <v>0</v>
      </c>
      <c r="L20252" s="51">
        <v>49309</v>
      </c>
      <c r="M20252">
        <v>11</v>
      </c>
      <c r="N20252">
        <v>-81816.75</v>
      </c>
    </row>
    <row r="20253" spans="1:14" x14ac:dyDescent="0.25">
      <c r="A20253" s="21" t="str">
        <f t="shared" si="316"/>
        <v>MOW L2C MEEIA_2035</v>
      </c>
      <c r="B20253" t="s">
        <v>130</v>
      </c>
      <c r="C20253" t="s">
        <v>198</v>
      </c>
      <c r="D20253" t="s">
        <v>25</v>
      </c>
      <c r="E20253" t="s">
        <v>5</v>
      </c>
      <c r="F20253" t="s">
        <v>4</v>
      </c>
      <c r="G20253">
        <v>0</v>
      </c>
      <c r="H20253">
        <v>88752.91</v>
      </c>
      <c r="I20253">
        <v>415825.62</v>
      </c>
      <c r="J20253">
        <v>0</v>
      </c>
      <c r="L20253" s="51">
        <v>49674</v>
      </c>
      <c r="M20253">
        <v>12</v>
      </c>
      <c r="N20253">
        <v>-103515.336</v>
      </c>
    </row>
    <row r="20254" spans="1:14" x14ac:dyDescent="0.25">
      <c r="A20254" s="21" t="str">
        <f t="shared" si="316"/>
        <v>MOW L2C MEEIA_2036</v>
      </c>
      <c r="B20254" t="s">
        <v>130</v>
      </c>
      <c r="C20254" t="s">
        <v>198</v>
      </c>
      <c r="D20254" t="s">
        <v>25</v>
      </c>
      <c r="E20254" t="s">
        <v>5</v>
      </c>
      <c r="F20254" t="s">
        <v>4</v>
      </c>
      <c r="G20254">
        <v>0</v>
      </c>
      <c r="H20254">
        <v>96580.71</v>
      </c>
      <c r="I20254">
        <v>402366.94</v>
      </c>
      <c r="J20254">
        <v>0</v>
      </c>
      <c r="L20254" s="51">
        <v>50040</v>
      </c>
      <c r="M20254">
        <v>13</v>
      </c>
      <c r="N20254">
        <v>-100191.63</v>
      </c>
    </row>
    <row r="20255" spans="1:14" x14ac:dyDescent="0.25">
      <c r="A20255" s="21" t="str">
        <f t="shared" si="316"/>
        <v>MOW L2C MEEIA_2037</v>
      </c>
      <c r="B20255" t="s">
        <v>130</v>
      </c>
      <c r="C20255" t="s">
        <v>198</v>
      </c>
      <c r="D20255" t="s">
        <v>25</v>
      </c>
      <c r="E20255" t="s">
        <v>5</v>
      </c>
      <c r="F20255" t="s">
        <v>4</v>
      </c>
      <c r="G20255">
        <v>0</v>
      </c>
      <c r="H20255">
        <v>100786.625</v>
      </c>
      <c r="I20255">
        <v>387792.97</v>
      </c>
      <c r="J20255">
        <v>0</v>
      </c>
      <c r="L20255" s="51">
        <v>50405</v>
      </c>
      <c r="M20255">
        <v>14</v>
      </c>
      <c r="N20255">
        <v>-78970.164000000004</v>
      </c>
    </row>
    <row r="20256" spans="1:14" x14ac:dyDescent="0.25">
      <c r="A20256" s="21" t="str">
        <f t="shared" si="316"/>
        <v>MOW L2C MEEIA_2038</v>
      </c>
      <c r="B20256" t="s">
        <v>130</v>
      </c>
      <c r="C20256" t="s">
        <v>198</v>
      </c>
      <c r="D20256" t="s">
        <v>25</v>
      </c>
      <c r="E20256" t="s">
        <v>5</v>
      </c>
      <c r="F20256" t="s">
        <v>4</v>
      </c>
      <c r="G20256">
        <v>0</v>
      </c>
      <c r="H20256">
        <v>108316.54</v>
      </c>
      <c r="I20256">
        <v>376718.6</v>
      </c>
      <c r="J20256">
        <v>0</v>
      </c>
      <c r="L20256" s="51">
        <v>50770</v>
      </c>
      <c r="M20256">
        <v>15</v>
      </c>
      <c r="N20256">
        <v>-65206.89</v>
      </c>
    </row>
    <row r="20257" spans="1:14" x14ac:dyDescent="0.25">
      <c r="A20257" s="21" t="str">
        <f t="shared" si="316"/>
        <v>MOW L2C MEEIA_2039</v>
      </c>
      <c r="B20257" t="s">
        <v>130</v>
      </c>
      <c r="C20257" t="s">
        <v>198</v>
      </c>
      <c r="D20257" t="s">
        <v>25</v>
      </c>
      <c r="E20257" t="s">
        <v>5</v>
      </c>
      <c r="F20257" t="s">
        <v>4</v>
      </c>
      <c r="G20257">
        <v>0</v>
      </c>
      <c r="H20257">
        <v>149572</v>
      </c>
      <c r="I20257">
        <v>439386.72</v>
      </c>
      <c r="J20257">
        <v>0</v>
      </c>
      <c r="L20257" s="51">
        <v>51135</v>
      </c>
      <c r="M20257">
        <v>16</v>
      </c>
      <c r="N20257">
        <v>-26465.085999999999</v>
      </c>
    </row>
    <row r="20258" spans="1:14" x14ac:dyDescent="0.25">
      <c r="A20258" s="21" t="str">
        <f t="shared" si="316"/>
        <v>MOW L2C MEEIA_2040</v>
      </c>
      <c r="B20258" t="s">
        <v>130</v>
      </c>
      <c r="C20258" t="s">
        <v>198</v>
      </c>
      <c r="D20258" t="s">
        <v>25</v>
      </c>
      <c r="E20258" t="s">
        <v>5</v>
      </c>
      <c r="F20258" t="s">
        <v>4</v>
      </c>
      <c r="G20258">
        <v>0</v>
      </c>
      <c r="H20258">
        <v>154370.47</v>
      </c>
      <c r="I20258">
        <v>430966.03</v>
      </c>
      <c r="J20258">
        <v>0</v>
      </c>
      <c r="L20258" s="51">
        <v>51501</v>
      </c>
      <c r="M20258">
        <v>17</v>
      </c>
      <c r="N20258">
        <v>-14339.769</v>
      </c>
    </row>
    <row r="20259" spans="1:14" x14ac:dyDescent="0.25">
      <c r="A20259" s="21" t="str">
        <f t="shared" si="316"/>
        <v>MOW L2C MEEIA_2041</v>
      </c>
      <c r="B20259" t="s">
        <v>130</v>
      </c>
      <c r="C20259" t="s">
        <v>198</v>
      </c>
      <c r="D20259" t="s">
        <v>25</v>
      </c>
      <c r="E20259" t="s">
        <v>5</v>
      </c>
      <c r="F20259" t="s">
        <v>4</v>
      </c>
      <c r="G20259">
        <v>0</v>
      </c>
      <c r="H20259">
        <v>152323.9</v>
      </c>
      <c r="I20259">
        <v>420818.75</v>
      </c>
      <c r="J20259">
        <v>0</v>
      </c>
      <c r="L20259" s="51">
        <v>51866</v>
      </c>
      <c r="M20259">
        <v>18</v>
      </c>
      <c r="N20259">
        <v>26209.883000000002</v>
      </c>
    </row>
    <row r="20260" spans="1:14" x14ac:dyDescent="0.25">
      <c r="A20260" s="21" t="str">
        <f t="shared" si="316"/>
        <v>MOW L2C MEEIA_2042</v>
      </c>
      <c r="B20260" t="s">
        <v>130</v>
      </c>
      <c r="C20260" t="s">
        <v>198</v>
      </c>
      <c r="D20260" t="s">
        <v>25</v>
      </c>
      <c r="E20260" t="s">
        <v>5</v>
      </c>
      <c r="F20260" t="s">
        <v>4</v>
      </c>
      <c r="G20260">
        <v>0</v>
      </c>
      <c r="H20260">
        <v>154840.75</v>
      </c>
      <c r="I20260">
        <v>483232.25</v>
      </c>
      <c r="J20260">
        <v>0</v>
      </c>
      <c r="L20260" s="51">
        <v>52231</v>
      </c>
      <c r="M20260">
        <v>19</v>
      </c>
      <c r="N20260">
        <v>45934.34</v>
      </c>
    </row>
    <row r="20261" spans="1:14" x14ac:dyDescent="0.25">
      <c r="A20261" s="21" t="str">
        <f t="shared" si="316"/>
        <v>MOW L2C MEEIA_2043</v>
      </c>
      <c r="B20261" t="s">
        <v>130</v>
      </c>
      <c r="C20261" t="s">
        <v>198</v>
      </c>
      <c r="D20261" t="s">
        <v>25</v>
      </c>
      <c r="E20261" t="s">
        <v>5</v>
      </c>
      <c r="F20261" t="s">
        <v>4</v>
      </c>
      <c r="G20261">
        <v>0</v>
      </c>
      <c r="H20261">
        <v>157101.03</v>
      </c>
      <c r="I20261">
        <v>472011.66</v>
      </c>
      <c r="J20261">
        <v>0</v>
      </c>
      <c r="L20261" s="51">
        <v>52596</v>
      </c>
      <c r="M20261">
        <v>20</v>
      </c>
      <c r="N20261">
        <v>87084.9</v>
      </c>
    </row>
    <row r="20262" spans="1:14" x14ac:dyDescent="0.25">
      <c r="A20262" s="21" t="str">
        <f t="shared" si="316"/>
        <v>MOW L2C MEEIA_2024</v>
      </c>
      <c r="B20262" t="s">
        <v>130</v>
      </c>
      <c r="C20262" t="s">
        <v>198</v>
      </c>
      <c r="D20262" t="s">
        <v>25</v>
      </c>
      <c r="E20262" t="s">
        <v>5</v>
      </c>
      <c r="F20262" t="s">
        <v>32</v>
      </c>
      <c r="G20262">
        <v>174667.2</v>
      </c>
      <c r="H20262">
        <v>77966.25</v>
      </c>
      <c r="I20262">
        <v>15499.482</v>
      </c>
      <c r="J20262">
        <v>0</v>
      </c>
      <c r="L20262" s="51">
        <v>45657</v>
      </c>
      <c r="M20262">
        <v>1</v>
      </c>
      <c r="N20262">
        <v>106941.2</v>
      </c>
    </row>
    <row r="20263" spans="1:14" x14ac:dyDescent="0.25">
      <c r="A20263" s="21" t="str">
        <f t="shared" si="316"/>
        <v>MOW L2C MEEIA_2025</v>
      </c>
      <c r="B20263" t="s">
        <v>130</v>
      </c>
      <c r="C20263" t="s">
        <v>198</v>
      </c>
      <c r="D20263" t="s">
        <v>25</v>
      </c>
      <c r="E20263" t="s">
        <v>5</v>
      </c>
      <c r="F20263" t="s">
        <v>32</v>
      </c>
      <c r="G20263">
        <v>189335.02</v>
      </c>
      <c r="H20263">
        <v>84944.960000000006</v>
      </c>
      <c r="I20263">
        <v>44350.58</v>
      </c>
      <c r="J20263">
        <v>0</v>
      </c>
      <c r="L20263" s="51">
        <v>46022</v>
      </c>
      <c r="M20263">
        <v>2</v>
      </c>
      <c r="N20263">
        <v>108426.414</v>
      </c>
    </row>
    <row r="20264" spans="1:14" x14ac:dyDescent="0.25">
      <c r="A20264" s="21" t="str">
        <f t="shared" si="316"/>
        <v>MOW L2C MEEIA_2026</v>
      </c>
      <c r="B20264" t="s">
        <v>130</v>
      </c>
      <c r="C20264" t="s">
        <v>198</v>
      </c>
      <c r="D20264" t="s">
        <v>25</v>
      </c>
      <c r="E20264" t="s">
        <v>5</v>
      </c>
      <c r="F20264" t="s">
        <v>32</v>
      </c>
      <c r="G20264">
        <v>203954.73</v>
      </c>
      <c r="H20264">
        <v>97151.48</v>
      </c>
      <c r="I20264">
        <v>50392.633000000002</v>
      </c>
      <c r="J20264">
        <v>0</v>
      </c>
      <c r="L20264" s="51">
        <v>46387</v>
      </c>
      <c r="M20264">
        <v>3</v>
      </c>
      <c r="N20264">
        <v>113450.75</v>
      </c>
    </row>
    <row r="20265" spans="1:14" x14ac:dyDescent="0.25">
      <c r="A20265" s="21" t="str">
        <f t="shared" si="316"/>
        <v>MOW L2C MEEIA_2027</v>
      </c>
      <c r="B20265" t="s">
        <v>130</v>
      </c>
      <c r="C20265" t="s">
        <v>198</v>
      </c>
      <c r="D20265" t="s">
        <v>25</v>
      </c>
      <c r="E20265" t="s">
        <v>5</v>
      </c>
      <c r="F20265" t="s">
        <v>32</v>
      </c>
      <c r="G20265">
        <v>214899.62</v>
      </c>
      <c r="H20265">
        <v>94691.79</v>
      </c>
      <c r="I20265">
        <v>55297.483999999997</v>
      </c>
      <c r="J20265">
        <v>0</v>
      </c>
      <c r="L20265" s="51">
        <v>46752</v>
      </c>
      <c r="M20265">
        <v>4</v>
      </c>
      <c r="N20265">
        <v>110735.67</v>
      </c>
    </row>
    <row r="20266" spans="1:14" x14ac:dyDescent="0.25">
      <c r="A20266" s="21" t="str">
        <f t="shared" si="316"/>
        <v>MOW L2C MEEIA_2028</v>
      </c>
      <c r="B20266" t="s">
        <v>130</v>
      </c>
      <c r="C20266" t="s">
        <v>198</v>
      </c>
      <c r="D20266" t="s">
        <v>25</v>
      </c>
      <c r="E20266" t="s">
        <v>5</v>
      </c>
      <c r="F20266" t="s">
        <v>32</v>
      </c>
      <c r="G20266">
        <v>223085.55</v>
      </c>
      <c r="H20266">
        <v>104630.27</v>
      </c>
      <c r="I20266">
        <v>57606.995999999999</v>
      </c>
      <c r="J20266">
        <v>0</v>
      </c>
      <c r="L20266" s="51">
        <v>47118</v>
      </c>
      <c r="M20266">
        <v>5</v>
      </c>
      <c r="N20266">
        <v>118126.05</v>
      </c>
    </row>
    <row r="20267" spans="1:14" x14ac:dyDescent="0.25">
      <c r="A20267" s="21" t="str">
        <f t="shared" si="316"/>
        <v>MOW L2C MEEIA_2029</v>
      </c>
      <c r="B20267" t="s">
        <v>130</v>
      </c>
      <c r="C20267" t="s">
        <v>198</v>
      </c>
      <c r="D20267" t="s">
        <v>25</v>
      </c>
      <c r="E20267" t="s">
        <v>5</v>
      </c>
      <c r="F20267" t="s">
        <v>32</v>
      </c>
      <c r="G20267">
        <v>230881.2</v>
      </c>
      <c r="H20267">
        <v>116157.05</v>
      </c>
      <c r="I20267">
        <v>31317.063999999998</v>
      </c>
      <c r="J20267">
        <v>0</v>
      </c>
      <c r="L20267" s="51">
        <v>47483</v>
      </c>
      <c r="M20267">
        <v>6</v>
      </c>
      <c r="N20267">
        <v>129440.52</v>
      </c>
    </row>
    <row r="20268" spans="1:14" x14ac:dyDescent="0.25">
      <c r="A20268" s="21" t="str">
        <f t="shared" si="316"/>
        <v>MOW L2C MEEIA_2030</v>
      </c>
      <c r="B20268" t="s">
        <v>130</v>
      </c>
      <c r="C20268" t="s">
        <v>198</v>
      </c>
      <c r="D20268" t="s">
        <v>25</v>
      </c>
      <c r="E20268" t="s">
        <v>5</v>
      </c>
      <c r="F20268" t="s">
        <v>32</v>
      </c>
      <c r="G20268">
        <v>239369.39</v>
      </c>
      <c r="H20268">
        <v>122888.74</v>
      </c>
      <c r="I20268">
        <v>36322.938000000002</v>
      </c>
      <c r="J20268">
        <v>0</v>
      </c>
      <c r="L20268" s="51">
        <v>47848</v>
      </c>
      <c r="M20268">
        <v>7</v>
      </c>
      <c r="N20268">
        <v>135551.79999999999</v>
      </c>
    </row>
    <row r="20269" spans="1:14" x14ac:dyDescent="0.25">
      <c r="A20269" s="21" t="str">
        <f t="shared" si="316"/>
        <v>MOW L2C MEEIA_2031</v>
      </c>
      <c r="B20269" t="s">
        <v>130</v>
      </c>
      <c r="C20269" t="s">
        <v>198</v>
      </c>
      <c r="D20269" t="s">
        <v>25</v>
      </c>
      <c r="E20269" t="s">
        <v>5</v>
      </c>
      <c r="F20269" t="s">
        <v>32</v>
      </c>
      <c r="G20269">
        <v>243642.62</v>
      </c>
      <c r="H20269">
        <v>106399.14</v>
      </c>
      <c r="I20269">
        <v>33260.61</v>
      </c>
      <c r="J20269">
        <v>27125.732</v>
      </c>
      <c r="L20269" s="51">
        <v>48213</v>
      </c>
      <c r="M20269">
        <v>8</v>
      </c>
      <c r="N20269">
        <v>133131.04999999999</v>
      </c>
    </row>
    <row r="20270" spans="1:14" x14ac:dyDescent="0.25">
      <c r="A20270" s="21" t="str">
        <f t="shared" si="316"/>
        <v>MOW L2C MEEIA_2032</v>
      </c>
      <c r="B20270" t="s">
        <v>130</v>
      </c>
      <c r="C20270" t="s">
        <v>198</v>
      </c>
      <c r="D20270" t="s">
        <v>25</v>
      </c>
      <c r="E20270" t="s">
        <v>5</v>
      </c>
      <c r="F20270" t="s">
        <v>32</v>
      </c>
      <c r="G20270">
        <v>252018.61</v>
      </c>
      <c r="H20270">
        <v>109899.24</v>
      </c>
      <c r="I20270">
        <v>34244.18</v>
      </c>
      <c r="J20270">
        <v>0</v>
      </c>
      <c r="L20270" s="51">
        <v>48579</v>
      </c>
      <c r="M20270">
        <v>9</v>
      </c>
      <c r="N20270">
        <v>131984.89000000001</v>
      </c>
    </row>
    <row r="20271" spans="1:14" x14ac:dyDescent="0.25">
      <c r="A20271" s="21" t="str">
        <f t="shared" si="316"/>
        <v>MOW L2C MEEIA_2033</v>
      </c>
      <c r="B20271" t="s">
        <v>130</v>
      </c>
      <c r="C20271" t="s">
        <v>198</v>
      </c>
      <c r="D20271" t="s">
        <v>25</v>
      </c>
      <c r="E20271" t="s">
        <v>5</v>
      </c>
      <c r="F20271" t="s">
        <v>32</v>
      </c>
      <c r="G20271">
        <v>255973.06</v>
      </c>
      <c r="H20271">
        <v>99804.15</v>
      </c>
      <c r="I20271">
        <v>36677.472999999998</v>
      </c>
      <c r="J20271">
        <v>0</v>
      </c>
      <c r="L20271" s="51">
        <v>48944</v>
      </c>
      <c r="M20271">
        <v>10</v>
      </c>
      <c r="N20271">
        <v>117579.71</v>
      </c>
    </row>
    <row r="20272" spans="1:14" x14ac:dyDescent="0.25">
      <c r="A20272" s="21" t="str">
        <f t="shared" si="316"/>
        <v>MOW L2C MEEIA_2034</v>
      </c>
      <c r="B20272" t="s">
        <v>130</v>
      </c>
      <c r="C20272" t="s">
        <v>198</v>
      </c>
      <c r="D20272" t="s">
        <v>25</v>
      </c>
      <c r="E20272" t="s">
        <v>5</v>
      </c>
      <c r="F20272" t="s">
        <v>32</v>
      </c>
      <c r="G20272">
        <v>259452.05</v>
      </c>
      <c r="H20272">
        <v>96173.15</v>
      </c>
      <c r="I20272">
        <v>38737.336000000003</v>
      </c>
      <c r="J20272">
        <v>0</v>
      </c>
      <c r="L20272" s="51">
        <v>49309</v>
      </c>
      <c r="M20272">
        <v>11</v>
      </c>
      <c r="N20272">
        <v>111841.375</v>
      </c>
    </row>
    <row r="20273" spans="1:14" x14ac:dyDescent="0.25">
      <c r="A20273" s="21" t="str">
        <f t="shared" si="316"/>
        <v>MOW L2C MEEIA_2035</v>
      </c>
      <c r="B20273" t="s">
        <v>130</v>
      </c>
      <c r="C20273" t="s">
        <v>198</v>
      </c>
      <c r="D20273" t="s">
        <v>25</v>
      </c>
      <c r="E20273" t="s">
        <v>5</v>
      </c>
      <c r="F20273" t="s">
        <v>32</v>
      </c>
      <c r="G20273">
        <v>264014.21999999997</v>
      </c>
      <c r="H20273">
        <v>91084.15</v>
      </c>
      <c r="I20273">
        <v>39778.46</v>
      </c>
      <c r="J20273">
        <v>0</v>
      </c>
      <c r="L20273" s="51">
        <v>49674</v>
      </c>
      <c r="M20273">
        <v>12</v>
      </c>
      <c r="N20273">
        <v>105454.94</v>
      </c>
    </row>
    <row r="20274" spans="1:14" x14ac:dyDescent="0.25">
      <c r="A20274" s="21" t="str">
        <f t="shared" si="316"/>
        <v>MOW L2C MEEIA_2036</v>
      </c>
      <c r="B20274" t="s">
        <v>130</v>
      </c>
      <c r="C20274" t="s">
        <v>198</v>
      </c>
      <c r="D20274" t="s">
        <v>25</v>
      </c>
      <c r="E20274" t="s">
        <v>5</v>
      </c>
      <c r="F20274" t="s">
        <v>32</v>
      </c>
      <c r="G20274">
        <v>268813.09999999998</v>
      </c>
      <c r="H20274">
        <v>87669.9</v>
      </c>
      <c r="I20274">
        <v>42659.137000000002</v>
      </c>
      <c r="J20274">
        <v>0</v>
      </c>
      <c r="L20274" s="51">
        <v>50040</v>
      </c>
      <c r="M20274">
        <v>13</v>
      </c>
      <c r="N20274">
        <v>102735.27</v>
      </c>
    </row>
    <row r="20275" spans="1:14" x14ac:dyDescent="0.25">
      <c r="A20275" s="21" t="str">
        <f t="shared" si="316"/>
        <v>MOW L2C MEEIA_2037</v>
      </c>
      <c r="B20275" t="s">
        <v>130</v>
      </c>
      <c r="C20275" t="s">
        <v>198</v>
      </c>
      <c r="D20275" t="s">
        <v>25</v>
      </c>
      <c r="E20275" t="s">
        <v>5</v>
      </c>
      <c r="F20275" t="s">
        <v>32</v>
      </c>
      <c r="G20275">
        <v>272671.2</v>
      </c>
      <c r="H20275">
        <v>81312.06</v>
      </c>
      <c r="I20275">
        <v>44542.188000000002</v>
      </c>
      <c r="J20275">
        <v>0</v>
      </c>
      <c r="L20275" s="51">
        <v>50405</v>
      </c>
      <c r="M20275">
        <v>14</v>
      </c>
      <c r="N20275">
        <v>92227.41</v>
      </c>
    </row>
    <row r="20276" spans="1:14" x14ac:dyDescent="0.25">
      <c r="A20276" s="21" t="str">
        <f t="shared" si="316"/>
        <v>MOW L2C MEEIA_2038</v>
      </c>
      <c r="B20276" t="s">
        <v>130</v>
      </c>
      <c r="C20276" t="s">
        <v>198</v>
      </c>
      <c r="D20276" t="s">
        <v>25</v>
      </c>
      <c r="E20276" t="s">
        <v>5</v>
      </c>
      <c r="F20276" t="s">
        <v>32</v>
      </c>
      <c r="G20276">
        <v>277190.06</v>
      </c>
      <c r="H20276">
        <v>68430.17</v>
      </c>
      <c r="I20276">
        <v>45376.815999999999</v>
      </c>
      <c r="J20276">
        <v>0</v>
      </c>
      <c r="L20276" s="51">
        <v>50770</v>
      </c>
      <c r="M20276">
        <v>15</v>
      </c>
      <c r="N20276">
        <v>73453.440000000002</v>
      </c>
    </row>
    <row r="20277" spans="1:14" x14ac:dyDescent="0.25">
      <c r="A20277" s="21" t="str">
        <f t="shared" si="316"/>
        <v>MOW L2C MEEIA_2039</v>
      </c>
      <c r="B20277" t="s">
        <v>130</v>
      </c>
      <c r="C20277" t="s">
        <v>198</v>
      </c>
      <c r="D20277" t="s">
        <v>25</v>
      </c>
      <c r="E20277" t="s">
        <v>5</v>
      </c>
      <c r="F20277" t="s">
        <v>32</v>
      </c>
      <c r="G20277">
        <v>287008.03000000003</v>
      </c>
      <c r="H20277">
        <v>57083.48</v>
      </c>
      <c r="I20277">
        <v>48522.305</v>
      </c>
      <c r="J20277">
        <v>0</v>
      </c>
      <c r="L20277" s="51">
        <v>51135</v>
      </c>
      <c r="M20277">
        <v>16</v>
      </c>
      <c r="N20277">
        <v>50994.343999999997</v>
      </c>
    </row>
    <row r="20278" spans="1:14" x14ac:dyDescent="0.25">
      <c r="A20278" s="21" t="str">
        <f t="shared" si="316"/>
        <v>MOW L2C MEEIA_2040</v>
      </c>
      <c r="B20278" t="s">
        <v>130</v>
      </c>
      <c r="C20278" t="s">
        <v>198</v>
      </c>
      <c r="D20278" t="s">
        <v>25</v>
      </c>
      <c r="E20278" t="s">
        <v>5</v>
      </c>
      <c r="F20278" t="s">
        <v>32</v>
      </c>
      <c r="G20278">
        <v>290075.40000000002</v>
      </c>
      <c r="H20278">
        <v>38761.913999999997</v>
      </c>
      <c r="I20278">
        <v>29763.83</v>
      </c>
      <c r="J20278">
        <v>133313.81</v>
      </c>
      <c r="L20278" s="51">
        <v>51501</v>
      </c>
      <c r="M20278">
        <v>17</v>
      </c>
      <c r="N20278">
        <v>40583.5</v>
      </c>
    </row>
    <row r="20279" spans="1:14" x14ac:dyDescent="0.25">
      <c r="A20279" s="21" t="str">
        <f t="shared" si="316"/>
        <v>MOW L2C MEEIA_2041</v>
      </c>
      <c r="B20279" t="s">
        <v>130</v>
      </c>
      <c r="C20279" t="s">
        <v>198</v>
      </c>
      <c r="D20279" t="s">
        <v>25</v>
      </c>
      <c r="E20279" t="s">
        <v>5</v>
      </c>
      <c r="F20279" t="s">
        <v>32</v>
      </c>
      <c r="G20279">
        <v>292544.65999999997</v>
      </c>
      <c r="H20279">
        <v>32875.550000000003</v>
      </c>
      <c r="I20279">
        <v>29534.567999999999</v>
      </c>
      <c r="J20279">
        <v>0</v>
      </c>
      <c r="L20279" s="51">
        <v>51866</v>
      </c>
      <c r="M20279">
        <v>18</v>
      </c>
      <c r="N20279">
        <v>34161.07</v>
      </c>
    </row>
    <row r="20280" spans="1:14" x14ac:dyDescent="0.25">
      <c r="A20280" s="21" t="str">
        <f t="shared" si="316"/>
        <v>MOW L2C MEEIA_2042</v>
      </c>
      <c r="B20280" t="s">
        <v>130</v>
      </c>
      <c r="C20280" t="s">
        <v>198</v>
      </c>
      <c r="D20280" t="s">
        <v>25</v>
      </c>
      <c r="E20280" t="s">
        <v>5</v>
      </c>
      <c r="F20280" t="s">
        <v>32</v>
      </c>
      <c r="G20280">
        <v>296594.15999999997</v>
      </c>
      <c r="H20280">
        <v>27918.567999999999</v>
      </c>
      <c r="I20280">
        <v>30464.567999999999</v>
      </c>
      <c r="J20280">
        <v>0</v>
      </c>
      <c r="L20280" s="51">
        <v>52231</v>
      </c>
      <c r="M20280">
        <v>19</v>
      </c>
      <c r="N20280">
        <v>29808.103999999999</v>
      </c>
    </row>
    <row r="20281" spans="1:14" x14ac:dyDescent="0.25">
      <c r="A20281" s="21" t="str">
        <f t="shared" si="316"/>
        <v>MOW L2C MEEIA_2043</v>
      </c>
      <c r="B20281" t="s">
        <v>130</v>
      </c>
      <c r="C20281" t="s">
        <v>198</v>
      </c>
      <c r="D20281" t="s">
        <v>25</v>
      </c>
      <c r="E20281" t="s">
        <v>5</v>
      </c>
      <c r="F20281" t="s">
        <v>32</v>
      </c>
      <c r="G20281">
        <v>299773.65999999997</v>
      </c>
      <c r="H20281">
        <v>27538.46</v>
      </c>
      <c r="I20281">
        <v>155296.79999999999</v>
      </c>
      <c r="J20281">
        <v>0</v>
      </c>
      <c r="L20281" s="51">
        <v>52596</v>
      </c>
      <c r="M20281">
        <v>20</v>
      </c>
      <c r="N20281">
        <v>30227.412</v>
      </c>
    </row>
    <row r="20282" spans="1:14" x14ac:dyDescent="0.25">
      <c r="A20282" s="21" t="str">
        <f t="shared" si="316"/>
        <v>MOW L2C MEEIA_2024</v>
      </c>
      <c r="B20282" t="s">
        <v>130</v>
      </c>
      <c r="C20282" t="s">
        <v>198</v>
      </c>
      <c r="D20282" t="s">
        <v>25</v>
      </c>
      <c r="E20282" t="s">
        <v>5</v>
      </c>
      <c r="F20282" t="s">
        <v>8</v>
      </c>
      <c r="G20282">
        <v>0</v>
      </c>
      <c r="H20282">
        <v>0</v>
      </c>
      <c r="I20282">
        <v>0</v>
      </c>
      <c r="J20282">
        <v>0</v>
      </c>
      <c r="L20282" s="51">
        <v>45657</v>
      </c>
      <c r="M20282">
        <v>1</v>
      </c>
      <c r="N20282">
        <v>0</v>
      </c>
    </row>
    <row r="20283" spans="1:14" x14ac:dyDescent="0.25">
      <c r="A20283" s="21" t="str">
        <f t="shared" si="316"/>
        <v>MOW L2C MEEIA_2025</v>
      </c>
      <c r="B20283" t="s">
        <v>130</v>
      </c>
      <c r="C20283" t="s">
        <v>198</v>
      </c>
      <c r="D20283" t="s">
        <v>25</v>
      </c>
      <c r="E20283" t="s">
        <v>5</v>
      </c>
      <c r="F20283" t="s">
        <v>8</v>
      </c>
      <c r="G20283">
        <v>0</v>
      </c>
      <c r="H20283">
        <v>0</v>
      </c>
      <c r="I20283">
        <v>0</v>
      </c>
      <c r="J20283">
        <v>0</v>
      </c>
      <c r="L20283" s="51">
        <v>46022</v>
      </c>
      <c r="M20283">
        <v>2</v>
      </c>
      <c r="N20283">
        <v>0</v>
      </c>
    </row>
    <row r="20284" spans="1:14" x14ac:dyDescent="0.25">
      <c r="A20284" s="21" t="str">
        <f t="shared" si="316"/>
        <v>MOW L2C MEEIA_2026</v>
      </c>
      <c r="B20284" t="s">
        <v>130</v>
      </c>
      <c r="C20284" t="s">
        <v>198</v>
      </c>
      <c r="D20284" t="s">
        <v>25</v>
      </c>
      <c r="E20284" t="s">
        <v>5</v>
      </c>
      <c r="F20284" t="s">
        <v>8</v>
      </c>
      <c r="G20284">
        <v>0</v>
      </c>
      <c r="H20284">
        <v>0</v>
      </c>
      <c r="I20284">
        <v>0</v>
      </c>
      <c r="J20284">
        <v>0</v>
      </c>
      <c r="L20284" s="51">
        <v>46387</v>
      </c>
      <c r="M20284">
        <v>3</v>
      </c>
      <c r="N20284">
        <v>0</v>
      </c>
    </row>
    <row r="20285" spans="1:14" x14ac:dyDescent="0.25">
      <c r="A20285" s="21" t="str">
        <f t="shared" si="316"/>
        <v>MOW L2C MEEIA_2027</v>
      </c>
      <c r="B20285" t="s">
        <v>130</v>
      </c>
      <c r="C20285" t="s">
        <v>198</v>
      </c>
      <c r="D20285" t="s">
        <v>25</v>
      </c>
      <c r="E20285" t="s">
        <v>5</v>
      </c>
      <c r="F20285" t="s">
        <v>8</v>
      </c>
      <c r="G20285">
        <v>0</v>
      </c>
      <c r="H20285">
        <v>0</v>
      </c>
      <c r="I20285">
        <v>0</v>
      </c>
      <c r="J20285">
        <v>0</v>
      </c>
      <c r="L20285" s="51">
        <v>46752</v>
      </c>
      <c r="M20285">
        <v>4</v>
      </c>
      <c r="N20285">
        <v>0</v>
      </c>
    </row>
    <row r="20286" spans="1:14" x14ac:dyDescent="0.25">
      <c r="A20286" s="21" t="str">
        <f t="shared" si="316"/>
        <v>MOW L2C MEEIA_2028</v>
      </c>
      <c r="B20286" t="s">
        <v>130</v>
      </c>
      <c r="C20286" t="s">
        <v>198</v>
      </c>
      <c r="D20286" t="s">
        <v>25</v>
      </c>
      <c r="E20286" t="s">
        <v>5</v>
      </c>
      <c r="F20286" t="s">
        <v>8</v>
      </c>
      <c r="G20286">
        <v>0</v>
      </c>
      <c r="H20286">
        <v>0</v>
      </c>
      <c r="I20286">
        <v>0</v>
      </c>
      <c r="J20286">
        <v>0</v>
      </c>
      <c r="L20286" s="51">
        <v>47118</v>
      </c>
      <c r="M20286">
        <v>5</v>
      </c>
      <c r="N20286">
        <v>0</v>
      </c>
    </row>
    <row r="20287" spans="1:14" x14ac:dyDescent="0.25">
      <c r="A20287" s="21" t="str">
        <f t="shared" si="316"/>
        <v>MOW L2C MEEIA_2029</v>
      </c>
      <c r="B20287" t="s">
        <v>130</v>
      </c>
      <c r="C20287" t="s">
        <v>198</v>
      </c>
      <c r="D20287" t="s">
        <v>25</v>
      </c>
      <c r="E20287" t="s">
        <v>5</v>
      </c>
      <c r="F20287" t="s">
        <v>8</v>
      </c>
      <c r="G20287">
        <v>0</v>
      </c>
      <c r="H20287">
        <v>0</v>
      </c>
      <c r="I20287">
        <v>0</v>
      </c>
      <c r="J20287">
        <v>0</v>
      </c>
      <c r="L20287" s="51">
        <v>47483</v>
      </c>
      <c r="M20287">
        <v>6</v>
      </c>
      <c r="N20287">
        <v>0</v>
      </c>
    </row>
    <row r="20288" spans="1:14" x14ac:dyDescent="0.25">
      <c r="A20288" s="21" t="str">
        <f t="shared" si="316"/>
        <v>MOW L2C MEEIA_2030</v>
      </c>
      <c r="B20288" t="s">
        <v>130</v>
      </c>
      <c r="C20288" t="s">
        <v>198</v>
      </c>
      <c r="D20288" t="s">
        <v>25</v>
      </c>
      <c r="E20288" t="s">
        <v>5</v>
      </c>
      <c r="F20288" t="s">
        <v>8</v>
      </c>
      <c r="G20288">
        <v>0</v>
      </c>
      <c r="H20288">
        <v>0</v>
      </c>
      <c r="I20288">
        <v>0</v>
      </c>
      <c r="J20288">
        <v>0</v>
      </c>
      <c r="L20288" s="51">
        <v>47848</v>
      </c>
      <c r="M20288">
        <v>7</v>
      </c>
      <c r="N20288">
        <v>0</v>
      </c>
    </row>
    <row r="20289" spans="1:14" x14ac:dyDescent="0.25">
      <c r="A20289" s="21" t="str">
        <f t="shared" si="316"/>
        <v>MOW L2C MEEIA_2031</v>
      </c>
      <c r="B20289" t="s">
        <v>130</v>
      </c>
      <c r="C20289" t="s">
        <v>198</v>
      </c>
      <c r="D20289" t="s">
        <v>25</v>
      </c>
      <c r="E20289" t="s">
        <v>5</v>
      </c>
      <c r="F20289" t="s">
        <v>8</v>
      </c>
      <c r="G20289">
        <v>0</v>
      </c>
      <c r="H20289">
        <v>0</v>
      </c>
      <c r="I20289">
        <v>0</v>
      </c>
      <c r="J20289">
        <v>0</v>
      </c>
      <c r="L20289" s="51">
        <v>48213</v>
      </c>
      <c r="M20289">
        <v>8</v>
      </c>
      <c r="N20289">
        <v>0</v>
      </c>
    </row>
    <row r="20290" spans="1:14" x14ac:dyDescent="0.25">
      <c r="A20290" s="21" t="str">
        <f t="shared" ref="A20290:A20353" si="317">B20290&amp;" "&amp;D20290&amp;" "&amp;C20290&amp;"_"&amp;YEAR(L20290)</f>
        <v>MOW L2C MEEIA_2032</v>
      </c>
      <c r="B20290" t="s">
        <v>130</v>
      </c>
      <c r="C20290" t="s">
        <v>198</v>
      </c>
      <c r="D20290" t="s">
        <v>25</v>
      </c>
      <c r="E20290" t="s">
        <v>5</v>
      </c>
      <c r="F20290" t="s">
        <v>8</v>
      </c>
      <c r="G20290">
        <v>0</v>
      </c>
      <c r="H20290">
        <v>0</v>
      </c>
      <c r="I20290">
        <v>0</v>
      </c>
      <c r="J20290">
        <v>0</v>
      </c>
      <c r="L20290" s="51">
        <v>48579</v>
      </c>
      <c r="M20290">
        <v>9</v>
      </c>
      <c r="N20290">
        <v>0</v>
      </c>
    </row>
    <row r="20291" spans="1:14" x14ac:dyDescent="0.25">
      <c r="A20291" s="21" t="str">
        <f t="shared" si="317"/>
        <v>MOW L2C MEEIA_2033</v>
      </c>
      <c r="B20291" t="s">
        <v>130</v>
      </c>
      <c r="C20291" t="s">
        <v>198</v>
      </c>
      <c r="D20291" t="s">
        <v>25</v>
      </c>
      <c r="E20291" t="s">
        <v>5</v>
      </c>
      <c r="F20291" t="s">
        <v>8</v>
      </c>
      <c r="G20291">
        <v>0</v>
      </c>
      <c r="H20291">
        <v>0</v>
      </c>
      <c r="I20291">
        <v>0</v>
      </c>
      <c r="J20291">
        <v>0</v>
      </c>
      <c r="L20291" s="51">
        <v>48944</v>
      </c>
      <c r="M20291">
        <v>10</v>
      </c>
      <c r="N20291">
        <v>0</v>
      </c>
    </row>
    <row r="20292" spans="1:14" x14ac:dyDescent="0.25">
      <c r="A20292" s="21" t="str">
        <f t="shared" si="317"/>
        <v>MOW L2C MEEIA_2034</v>
      </c>
      <c r="B20292" t="s">
        <v>130</v>
      </c>
      <c r="C20292" t="s">
        <v>198</v>
      </c>
      <c r="D20292" t="s">
        <v>25</v>
      </c>
      <c r="E20292" t="s">
        <v>5</v>
      </c>
      <c r="F20292" t="s">
        <v>8</v>
      </c>
      <c r="G20292">
        <v>0</v>
      </c>
      <c r="H20292">
        <v>0</v>
      </c>
      <c r="I20292">
        <v>0</v>
      </c>
      <c r="J20292">
        <v>0</v>
      </c>
      <c r="L20292" s="51">
        <v>49309</v>
      </c>
      <c r="M20292">
        <v>11</v>
      </c>
      <c r="N20292">
        <v>0</v>
      </c>
    </row>
    <row r="20293" spans="1:14" x14ac:dyDescent="0.25">
      <c r="A20293" s="21" t="str">
        <f t="shared" si="317"/>
        <v>MOW L2C MEEIA_2035</v>
      </c>
      <c r="B20293" t="s">
        <v>130</v>
      </c>
      <c r="C20293" t="s">
        <v>198</v>
      </c>
      <c r="D20293" t="s">
        <v>25</v>
      </c>
      <c r="E20293" t="s">
        <v>5</v>
      </c>
      <c r="F20293" t="s">
        <v>8</v>
      </c>
      <c r="G20293">
        <v>0</v>
      </c>
      <c r="H20293">
        <v>0</v>
      </c>
      <c r="I20293">
        <v>0</v>
      </c>
      <c r="J20293">
        <v>0</v>
      </c>
      <c r="L20293" s="51">
        <v>49674</v>
      </c>
      <c r="M20293">
        <v>12</v>
      </c>
      <c r="N20293">
        <v>0</v>
      </c>
    </row>
    <row r="20294" spans="1:14" x14ac:dyDescent="0.25">
      <c r="A20294" s="21" t="str">
        <f t="shared" si="317"/>
        <v>MOW L2C MEEIA_2036</v>
      </c>
      <c r="B20294" t="s">
        <v>130</v>
      </c>
      <c r="C20294" t="s">
        <v>198</v>
      </c>
      <c r="D20294" t="s">
        <v>25</v>
      </c>
      <c r="E20294" t="s">
        <v>5</v>
      </c>
      <c r="F20294" t="s">
        <v>8</v>
      </c>
      <c r="G20294">
        <v>0</v>
      </c>
      <c r="H20294">
        <v>0</v>
      </c>
      <c r="I20294">
        <v>0</v>
      </c>
      <c r="J20294">
        <v>0</v>
      </c>
      <c r="L20294" s="51">
        <v>50040</v>
      </c>
      <c r="M20294">
        <v>13</v>
      </c>
      <c r="N20294">
        <v>0</v>
      </c>
    </row>
    <row r="20295" spans="1:14" x14ac:dyDescent="0.25">
      <c r="A20295" s="21" t="str">
        <f t="shared" si="317"/>
        <v>MOW L2C MEEIA_2037</v>
      </c>
      <c r="B20295" t="s">
        <v>130</v>
      </c>
      <c r="C20295" t="s">
        <v>198</v>
      </c>
      <c r="D20295" t="s">
        <v>25</v>
      </c>
      <c r="E20295" t="s">
        <v>5</v>
      </c>
      <c r="F20295" t="s">
        <v>8</v>
      </c>
      <c r="G20295">
        <v>0</v>
      </c>
      <c r="H20295">
        <v>0</v>
      </c>
      <c r="I20295">
        <v>0</v>
      </c>
      <c r="J20295">
        <v>0</v>
      </c>
      <c r="L20295" s="51">
        <v>50405</v>
      </c>
      <c r="M20295">
        <v>14</v>
      </c>
      <c r="N20295">
        <v>0</v>
      </c>
    </row>
    <row r="20296" spans="1:14" x14ac:dyDescent="0.25">
      <c r="A20296" s="21" t="str">
        <f t="shared" si="317"/>
        <v>MOW L2C MEEIA_2038</v>
      </c>
      <c r="B20296" t="s">
        <v>130</v>
      </c>
      <c r="C20296" t="s">
        <v>198</v>
      </c>
      <c r="D20296" t="s">
        <v>25</v>
      </c>
      <c r="E20296" t="s">
        <v>5</v>
      </c>
      <c r="F20296" t="s">
        <v>8</v>
      </c>
      <c r="G20296">
        <v>0</v>
      </c>
      <c r="H20296">
        <v>0</v>
      </c>
      <c r="I20296">
        <v>0</v>
      </c>
      <c r="J20296">
        <v>0</v>
      </c>
      <c r="L20296" s="51">
        <v>50770</v>
      </c>
      <c r="M20296">
        <v>15</v>
      </c>
      <c r="N20296">
        <v>0</v>
      </c>
    </row>
    <row r="20297" spans="1:14" x14ac:dyDescent="0.25">
      <c r="A20297" s="21" t="str">
        <f t="shared" si="317"/>
        <v>MOW L2C MEEIA_2039</v>
      </c>
      <c r="B20297" t="s">
        <v>130</v>
      </c>
      <c r="C20297" t="s">
        <v>198</v>
      </c>
      <c r="D20297" t="s">
        <v>25</v>
      </c>
      <c r="E20297" t="s">
        <v>5</v>
      </c>
      <c r="F20297" t="s">
        <v>8</v>
      </c>
      <c r="G20297">
        <v>0</v>
      </c>
      <c r="H20297">
        <v>0</v>
      </c>
      <c r="I20297">
        <v>0</v>
      </c>
      <c r="J20297">
        <v>0</v>
      </c>
      <c r="L20297" s="51">
        <v>51135</v>
      </c>
      <c r="M20297">
        <v>16</v>
      </c>
      <c r="N20297">
        <v>0</v>
      </c>
    </row>
    <row r="20298" spans="1:14" x14ac:dyDescent="0.25">
      <c r="A20298" s="21" t="str">
        <f t="shared" si="317"/>
        <v>MOW L2C MEEIA_2040</v>
      </c>
      <c r="B20298" t="s">
        <v>130</v>
      </c>
      <c r="C20298" t="s">
        <v>198</v>
      </c>
      <c r="D20298" t="s">
        <v>25</v>
      </c>
      <c r="E20298" t="s">
        <v>5</v>
      </c>
      <c r="F20298" t="s">
        <v>8</v>
      </c>
      <c r="G20298">
        <v>0</v>
      </c>
      <c r="H20298">
        <v>0</v>
      </c>
      <c r="I20298">
        <v>0</v>
      </c>
      <c r="J20298">
        <v>0</v>
      </c>
      <c r="L20298" s="51">
        <v>51501</v>
      </c>
      <c r="M20298">
        <v>17</v>
      </c>
      <c r="N20298">
        <v>0</v>
      </c>
    </row>
    <row r="20299" spans="1:14" x14ac:dyDescent="0.25">
      <c r="A20299" s="21" t="str">
        <f t="shared" si="317"/>
        <v>MOW L2C MEEIA_2041</v>
      </c>
      <c r="B20299" t="s">
        <v>130</v>
      </c>
      <c r="C20299" t="s">
        <v>198</v>
      </c>
      <c r="D20299" t="s">
        <v>25</v>
      </c>
      <c r="E20299" t="s">
        <v>5</v>
      </c>
      <c r="F20299" t="s">
        <v>8</v>
      </c>
      <c r="G20299">
        <v>0</v>
      </c>
      <c r="H20299">
        <v>0</v>
      </c>
      <c r="I20299">
        <v>0</v>
      </c>
      <c r="J20299">
        <v>0</v>
      </c>
      <c r="L20299" s="51">
        <v>51866</v>
      </c>
      <c r="M20299">
        <v>18</v>
      </c>
      <c r="N20299">
        <v>0</v>
      </c>
    </row>
    <row r="20300" spans="1:14" x14ac:dyDescent="0.25">
      <c r="A20300" s="21" t="str">
        <f t="shared" si="317"/>
        <v>MOW L2C MEEIA_2042</v>
      </c>
      <c r="B20300" t="s">
        <v>130</v>
      </c>
      <c r="C20300" t="s">
        <v>198</v>
      </c>
      <c r="D20300" t="s">
        <v>25</v>
      </c>
      <c r="E20300" t="s">
        <v>5</v>
      </c>
      <c r="F20300" t="s">
        <v>8</v>
      </c>
      <c r="G20300">
        <v>0</v>
      </c>
      <c r="H20300">
        <v>0</v>
      </c>
      <c r="I20300">
        <v>0</v>
      </c>
      <c r="J20300">
        <v>0</v>
      </c>
      <c r="L20300" s="51">
        <v>52231</v>
      </c>
      <c r="M20300">
        <v>19</v>
      </c>
      <c r="N20300">
        <v>0</v>
      </c>
    </row>
    <row r="20301" spans="1:14" x14ac:dyDescent="0.25">
      <c r="A20301" s="21" t="str">
        <f t="shared" si="317"/>
        <v>MOW L2C MEEIA_2043</v>
      </c>
      <c r="B20301" t="s">
        <v>130</v>
      </c>
      <c r="C20301" t="s">
        <v>198</v>
      </c>
      <c r="D20301" t="s">
        <v>25</v>
      </c>
      <c r="E20301" t="s">
        <v>5</v>
      </c>
      <c r="F20301" t="s">
        <v>8</v>
      </c>
      <c r="G20301">
        <v>0</v>
      </c>
      <c r="H20301">
        <v>0</v>
      </c>
      <c r="I20301">
        <v>0</v>
      </c>
      <c r="J20301">
        <v>0</v>
      </c>
      <c r="L20301" s="51">
        <v>52596</v>
      </c>
      <c r="M20301">
        <v>20</v>
      </c>
      <c r="N20301">
        <v>0</v>
      </c>
    </row>
    <row r="20302" spans="1:14" x14ac:dyDescent="0.25">
      <c r="A20302" s="21" t="str">
        <f t="shared" si="317"/>
        <v>MOW L2N MEEIA_2024</v>
      </c>
      <c r="B20302" t="s">
        <v>130</v>
      </c>
      <c r="C20302" t="s">
        <v>198</v>
      </c>
      <c r="D20302" t="s">
        <v>26</v>
      </c>
      <c r="E20302" t="s">
        <v>29</v>
      </c>
      <c r="F20302" t="s">
        <v>28</v>
      </c>
      <c r="K20302">
        <v>0</v>
      </c>
      <c r="L20302" s="51">
        <v>45657</v>
      </c>
      <c r="M20302">
        <v>1</v>
      </c>
    </row>
    <row r="20303" spans="1:14" x14ac:dyDescent="0.25">
      <c r="A20303" s="21" t="str">
        <f t="shared" si="317"/>
        <v>MOW L2N MEEIA_2025</v>
      </c>
      <c r="B20303" t="s">
        <v>130</v>
      </c>
      <c r="C20303" t="s">
        <v>198</v>
      </c>
      <c r="D20303" t="s">
        <v>26</v>
      </c>
      <c r="E20303" t="s">
        <v>29</v>
      </c>
      <c r="F20303" t="s">
        <v>28</v>
      </c>
      <c r="K20303">
        <v>0</v>
      </c>
      <c r="L20303" s="51">
        <v>46022</v>
      </c>
      <c r="M20303">
        <v>2</v>
      </c>
    </row>
    <row r="20304" spans="1:14" x14ac:dyDescent="0.25">
      <c r="A20304" s="21" t="str">
        <f t="shared" si="317"/>
        <v>MOW L2N MEEIA_2026</v>
      </c>
      <c r="B20304" t="s">
        <v>130</v>
      </c>
      <c r="C20304" t="s">
        <v>198</v>
      </c>
      <c r="D20304" t="s">
        <v>26</v>
      </c>
      <c r="E20304" t="s">
        <v>29</v>
      </c>
      <c r="F20304" t="s">
        <v>28</v>
      </c>
      <c r="K20304">
        <v>0</v>
      </c>
      <c r="L20304" s="51">
        <v>46387</v>
      </c>
      <c r="M20304">
        <v>3</v>
      </c>
    </row>
    <row r="20305" spans="1:13" x14ac:dyDescent="0.25">
      <c r="A20305" s="21" t="str">
        <f t="shared" si="317"/>
        <v>MOW L2N MEEIA_2027</v>
      </c>
      <c r="B20305" t="s">
        <v>130</v>
      </c>
      <c r="C20305" t="s">
        <v>198</v>
      </c>
      <c r="D20305" t="s">
        <v>26</v>
      </c>
      <c r="E20305" t="s">
        <v>29</v>
      </c>
      <c r="F20305" t="s">
        <v>28</v>
      </c>
      <c r="K20305">
        <v>0</v>
      </c>
      <c r="L20305" s="51">
        <v>46752</v>
      </c>
      <c r="M20305">
        <v>4</v>
      </c>
    </row>
    <row r="20306" spans="1:13" x14ac:dyDescent="0.25">
      <c r="A20306" s="21" t="str">
        <f t="shared" si="317"/>
        <v>MOW L2N MEEIA_2028</v>
      </c>
      <c r="B20306" t="s">
        <v>130</v>
      </c>
      <c r="C20306" t="s">
        <v>198</v>
      </c>
      <c r="D20306" t="s">
        <v>26</v>
      </c>
      <c r="E20306" t="s">
        <v>29</v>
      </c>
      <c r="F20306" t="s">
        <v>28</v>
      </c>
      <c r="K20306">
        <v>0</v>
      </c>
      <c r="L20306" s="51">
        <v>47118</v>
      </c>
      <c r="M20306">
        <v>5</v>
      </c>
    </row>
    <row r="20307" spans="1:13" x14ac:dyDescent="0.25">
      <c r="A20307" s="21" t="str">
        <f t="shared" si="317"/>
        <v>MOW L2N MEEIA_2029</v>
      </c>
      <c r="B20307" t="s">
        <v>130</v>
      </c>
      <c r="C20307" t="s">
        <v>198</v>
      </c>
      <c r="D20307" t="s">
        <v>26</v>
      </c>
      <c r="E20307" t="s">
        <v>29</v>
      </c>
      <c r="F20307" t="s">
        <v>28</v>
      </c>
      <c r="K20307">
        <v>0</v>
      </c>
      <c r="L20307" s="51">
        <v>47483</v>
      </c>
      <c r="M20307">
        <v>6</v>
      </c>
    </row>
    <row r="20308" spans="1:13" x14ac:dyDescent="0.25">
      <c r="A20308" s="21" t="str">
        <f t="shared" si="317"/>
        <v>MOW L2N MEEIA_2030</v>
      </c>
      <c r="B20308" t="s">
        <v>130</v>
      </c>
      <c r="C20308" t="s">
        <v>198</v>
      </c>
      <c r="D20308" t="s">
        <v>26</v>
      </c>
      <c r="E20308" t="s">
        <v>29</v>
      </c>
      <c r="F20308" t="s">
        <v>28</v>
      </c>
      <c r="K20308">
        <v>0</v>
      </c>
      <c r="L20308" s="51">
        <v>47848</v>
      </c>
      <c r="M20308">
        <v>7</v>
      </c>
    </row>
    <row r="20309" spans="1:13" x14ac:dyDescent="0.25">
      <c r="A20309" s="21" t="str">
        <f t="shared" si="317"/>
        <v>MOW L2N MEEIA_2031</v>
      </c>
      <c r="B20309" t="s">
        <v>130</v>
      </c>
      <c r="C20309" t="s">
        <v>198</v>
      </c>
      <c r="D20309" t="s">
        <v>26</v>
      </c>
      <c r="E20309" t="s">
        <v>29</v>
      </c>
      <c r="F20309" t="s">
        <v>28</v>
      </c>
      <c r="K20309">
        <v>0</v>
      </c>
      <c r="L20309" s="51">
        <v>48213</v>
      </c>
      <c r="M20309">
        <v>8</v>
      </c>
    </row>
    <row r="20310" spans="1:13" x14ac:dyDescent="0.25">
      <c r="A20310" s="21" t="str">
        <f t="shared" si="317"/>
        <v>MOW L2N MEEIA_2032</v>
      </c>
      <c r="B20310" t="s">
        <v>130</v>
      </c>
      <c r="C20310" t="s">
        <v>198</v>
      </c>
      <c r="D20310" t="s">
        <v>26</v>
      </c>
      <c r="E20310" t="s">
        <v>29</v>
      </c>
      <c r="F20310" t="s">
        <v>28</v>
      </c>
      <c r="K20310">
        <v>0</v>
      </c>
      <c r="L20310" s="51">
        <v>48579</v>
      </c>
      <c r="M20310">
        <v>9</v>
      </c>
    </row>
    <row r="20311" spans="1:13" x14ac:dyDescent="0.25">
      <c r="A20311" s="21" t="str">
        <f t="shared" si="317"/>
        <v>MOW L2N MEEIA_2033</v>
      </c>
      <c r="B20311" t="s">
        <v>130</v>
      </c>
      <c r="C20311" t="s">
        <v>198</v>
      </c>
      <c r="D20311" t="s">
        <v>26</v>
      </c>
      <c r="E20311" t="s">
        <v>29</v>
      </c>
      <c r="F20311" t="s">
        <v>28</v>
      </c>
      <c r="K20311">
        <v>0</v>
      </c>
      <c r="L20311" s="51">
        <v>48944</v>
      </c>
      <c r="M20311">
        <v>10</v>
      </c>
    </row>
    <row r="20312" spans="1:13" x14ac:dyDescent="0.25">
      <c r="A20312" s="21" t="str">
        <f t="shared" si="317"/>
        <v>MOW L2N MEEIA_2034</v>
      </c>
      <c r="B20312" t="s">
        <v>130</v>
      </c>
      <c r="C20312" t="s">
        <v>198</v>
      </c>
      <c r="D20312" t="s">
        <v>26</v>
      </c>
      <c r="E20312" t="s">
        <v>29</v>
      </c>
      <c r="F20312" t="s">
        <v>28</v>
      </c>
      <c r="K20312">
        <v>0</v>
      </c>
      <c r="L20312" s="51">
        <v>49309</v>
      </c>
      <c r="M20312">
        <v>11</v>
      </c>
    </row>
    <row r="20313" spans="1:13" x14ac:dyDescent="0.25">
      <c r="A20313" s="21" t="str">
        <f t="shared" si="317"/>
        <v>MOW L2N MEEIA_2035</v>
      </c>
      <c r="B20313" t="s">
        <v>130</v>
      </c>
      <c r="C20313" t="s">
        <v>198</v>
      </c>
      <c r="D20313" t="s">
        <v>26</v>
      </c>
      <c r="E20313" t="s">
        <v>29</v>
      </c>
      <c r="F20313" t="s">
        <v>28</v>
      </c>
      <c r="K20313">
        <v>0</v>
      </c>
      <c r="L20313" s="51">
        <v>49674</v>
      </c>
      <c r="M20313">
        <v>12</v>
      </c>
    </row>
    <row r="20314" spans="1:13" x14ac:dyDescent="0.25">
      <c r="A20314" s="21" t="str">
        <f t="shared" si="317"/>
        <v>MOW L2N MEEIA_2036</v>
      </c>
      <c r="B20314" t="s">
        <v>130</v>
      </c>
      <c r="C20314" t="s">
        <v>198</v>
      </c>
      <c r="D20314" t="s">
        <v>26</v>
      </c>
      <c r="E20314" t="s">
        <v>29</v>
      </c>
      <c r="F20314" t="s">
        <v>28</v>
      </c>
      <c r="K20314">
        <v>0</v>
      </c>
      <c r="L20314" s="51">
        <v>50040</v>
      </c>
      <c r="M20314">
        <v>13</v>
      </c>
    </row>
    <row r="20315" spans="1:13" x14ac:dyDescent="0.25">
      <c r="A20315" s="21" t="str">
        <f t="shared" si="317"/>
        <v>MOW L2N MEEIA_2037</v>
      </c>
      <c r="B20315" t="s">
        <v>130</v>
      </c>
      <c r="C20315" t="s">
        <v>198</v>
      </c>
      <c r="D20315" t="s">
        <v>26</v>
      </c>
      <c r="E20315" t="s">
        <v>29</v>
      </c>
      <c r="F20315" t="s">
        <v>28</v>
      </c>
      <c r="K20315">
        <v>0</v>
      </c>
      <c r="L20315" s="51">
        <v>50405</v>
      </c>
      <c r="M20315">
        <v>14</v>
      </c>
    </row>
    <row r="20316" spans="1:13" x14ac:dyDescent="0.25">
      <c r="A20316" s="21" t="str">
        <f t="shared" si="317"/>
        <v>MOW L2N MEEIA_2038</v>
      </c>
      <c r="B20316" t="s">
        <v>130</v>
      </c>
      <c r="C20316" t="s">
        <v>198</v>
      </c>
      <c r="D20316" t="s">
        <v>26</v>
      </c>
      <c r="E20316" t="s">
        <v>29</v>
      </c>
      <c r="F20316" t="s">
        <v>28</v>
      </c>
      <c r="K20316">
        <v>0</v>
      </c>
      <c r="L20316" s="51">
        <v>50770</v>
      </c>
      <c r="M20316">
        <v>15</v>
      </c>
    </row>
    <row r="20317" spans="1:13" x14ac:dyDescent="0.25">
      <c r="A20317" s="21" t="str">
        <f t="shared" si="317"/>
        <v>MOW L2N MEEIA_2039</v>
      </c>
      <c r="B20317" t="s">
        <v>130</v>
      </c>
      <c r="C20317" t="s">
        <v>198</v>
      </c>
      <c r="D20317" t="s">
        <v>26</v>
      </c>
      <c r="E20317" t="s">
        <v>29</v>
      </c>
      <c r="F20317" t="s">
        <v>28</v>
      </c>
      <c r="K20317">
        <v>0</v>
      </c>
      <c r="L20317" s="51">
        <v>51135</v>
      </c>
      <c r="M20317">
        <v>16</v>
      </c>
    </row>
    <row r="20318" spans="1:13" x14ac:dyDescent="0.25">
      <c r="A20318" s="21" t="str">
        <f t="shared" si="317"/>
        <v>MOW L2N MEEIA_2040</v>
      </c>
      <c r="B20318" t="s">
        <v>130</v>
      </c>
      <c r="C20318" t="s">
        <v>198</v>
      </c>
      <c r="D20318" t="s">
        <v>26</v>
      </c>
      <c r="E20318" t="s">
        <v>29</v>
      </c>
      <c r="F20318" t="s">
        <v>28</v>
      </c>
      <c r="K20318">
        <v>0</v>
      </c>
      <c r="L20318" s="51">
        <v>51501</v>
      </c>
      <c r="M20318">
        <v>17</v>
      </c>
    </row>
    <row r="20319" spans="1:13" x14ac:dyDescent="0.25">
      <c r="A20319" s="21" t="str">
        <f t="shared" si="317"/>
        <v>MOW L2N MEEIA_2041</v>
      </c>
      <c r="B20319" t="s">
        <v>130</v>
      </c>
      <c r="C20319" t="s">
        <v>198</v>
      </c>
      <c r="D20319" t="s">
        <v>26</v>
      </c>
      <c r="E20319" t="s">
        <v>29</v>
      </c>
      <c r="F20319" t="s">
        <v>28</v>
      </c>
      <c r="K20319">
        <v>0</v>
      </c>
      <c r="L20319" s="51">
        <v>51866</v>
      </c>
      <c r="M20319">
        <v>18</v>
      </c>
    </row>
    <row r="20320" spans="1:13" x14ac:dyDescent="0.25">
      <c r="A20320" s="21" t="str">
        <f t="shared" si="317"/>
        <v>MOW L2N MEEIA_2042</v>
      </c>
      <c r="B20320" t="s">
        <v>130</v>
      </c>
      <c r="C20320" t="s">
        <v>198</v>
      </c>
      <c r="D20320" t="s">
        <v>26</v>
      </c>
      <c r="E20320" t="s">
        <v>29</v>
      </c>
      <c r="F20320" t="s">
        <v>28</v>
      </c>
      <c r="K20320">
        <v>0</v>
      </c>
      <c r="L20320" s="51">
        <v>52231</v>
      </c>
      <c r="M20320">
        <v>19</v>
      </c>
    </row>
    <row r="20321" spans="1:13" x14ac:dyDescent="0.25">
      <c r="A20321" s="21" t="str">
        <f t="shared" si="317"/>
        <v>MOW L2N MEEIA_2043</v>
      </c>
      <c r="B20321" t="s">
        <v>130</v>
      </c>
      <c r="C20321" t="s">
        <v>198</v>
      </c>
      <c r="D20321" t="s">
        <v>26</v>
      </c>
      <c r="E20321" t="s">
        <v>29</v>
      </c>
      <c r="F20321" t="s">
        <v>28</v>
      </c>
      <c r="K20321">
        <v>0</v>
      </c>
      <c r="L20321" s="51">
        <v>52596</v>
      </c>
      <c r="M20321">
        <v>20</v>
      </c>
    </row>
    <row r="20322" spans="1:13" x14ac:dyDescent="0.25">
      <c r="A20322" s="21" t="str">
        <f t="shared" si="317"/>
        <v>MOW L2N MEEIA_2024</v>
      </c>
      <c r="B20322" t="s">
        <v>130</v>
      </c>
      <c r="C20322" t="s">
        <v>198</v>
      </c>
      <c r="D20322" t="s">
        <v>26</v>
      </c>
      <c r="E20322" t="s">
        <v>29</v>
      </c>
      <c r="F20322" t="s">
        <v>31</v>
      </c>
      <c r="K20322">
        <v>0</v>
      </c>
      <c r="L20322" s="51">
        <v>45657</v>
      </c>
      <c r="M20322">
        <v>1</v>
      </c>
    </row>
    <row r="20323" spans="1:13" x14ac:dyDescent="0.25">
      <c r="A20323" s="21" t="str">
        <f t="shared" si="317"/>
        <v>MOW L2N MEEIA_2025</v>
      </c>
      <c r="B20323" t="s">
        <v>130</v>
      </c>
      <c r="C20323" t="s">
        <v>198</v>
      </c>
      <c r="D20323" t="s">
        <v>26</v>
      </c>
      <c r="E20323" t="s">
        <v>29</v>
      </c>
      <c r="F20323" t="s">
        <v>31</v>
      </c>
      <c r="K20323">
        <v>0</v>
      </c>
      <c r="L20323" s="51">
        <v>46022</v>
      </c>
      <c r="M20323">
        <v>2</v>
      </c>
    </row>
    <row r="20324" spans="1:13" x14ac:dyDescent="0.25">
      <c r="A20324" s="21" t="str">
        <f t="shared" si="317"/>
        <v>MOW L2N MEEIA_2026</v>
      </c>
      <c r="B20324" t="s">
        <v>130</v>
      </c>
      <c r="C20324" t="s">
        <v>198</v>
      </c>
      <c r="D20324" t="s">
        <v>26</v>
      </c>
      <c r="E20324" t="s">
        <v>29</v>
      </c>
      <c r="F20324" t="s">
        <v>31</v>
      </c>
      <c r="K20324">
        <v>0</v>
      </c>
      <c r="L20324" s="51">
        <v>46387</v>
      </c>
      <c r="M20324">
        <v>3</v>
      </c>
    </row>
    <row r="20325" spans="1:13" x14ac:dyDescent="0.25">
      <c r="A20325" s="21" t="str">
        <f t="shared" si="317"/>
        <v>MOW L2N MEEIA_2027</v>
      </c>
      <c r="B20325" t="s">
        <v>130</v>
      </c>
      <c r="C20325" t="s">
        <v>198</v>
      </c>
      <c r="D20325" t="s">
        <v>26</v>
      </c>
      <c r="E20325" t="s">
        <v>29</v>
      </c>
      <c r="F20325" t="s">
        <v>31</v>
      </c>
      <c r="K20325">
        <v>0</v>
      </c>
      <c r="L20325" s="51">
        <v>46752</v>
      </c>
      <c r="M20325">
        <v>4</v>
      </c>
    </row>
    <row r="20326" spans="1:13" x14ac:dyDescent="0.25">
      <c r="A20326" s="21" t="str">
        <f t="shared" si="317"/>
        <v>MOW L2N MEEIA_2028</v>
      </c>
      <c r="B20326" t="s">
        <v>130</v>
      </c>
      <c r="C20326" t="s">
        <v>198</v>
      </c>
      <c r="D20326" t="s">
        <v>26</v>
      </c>
      <c r="E20326" t="s">
        <v>29</v>
      </c>
      <c r="F20326" t="s">
        <v>31</v>
      </c>
      <c r="K20326">
        <v>0</v>
      </c>
      <c r="L20326" s="51">
        <v>47118</v>
      </c>
      <c r="M20326">
        <v>5</v>
      </c>
    </row>
    <row r="20327" spans="1:13" x14ac:dyDescent="0.25">
      <c r="A20327" s="21" t="str">
        <f t="shared" si="317"/>
        <v>MOW L2N MEEIA_2029</v>
      </c>
      <c r="B20327" t="s">
        <v>130</v>
      </c>
      <c r="C20327" t="s">
        <v>198</v>
      </c>
      <c r="D20327" t="s">
        <v>26</v>
      </c>
      <c r="E20327" t="s">
        <v>29</v>
      </c>
      <c r="F20327" t="s">
        <v>31</v>
      </c>
      <c r="K20327">
        <v>0</v>
      </c>
      <c r="L20327" s="51">
        <v>47483</v>
      </c>
      <c r="M20327">
        <v>6</v>
      </c>
    </row>
    <row r="20328" spans="1:13" x14ac:dyDescent="0.25">
      <c r="A20328" s="21" t="str">
        <f t="shared" si="317"/>
        <v>MOW L2N MEEIA_2030</v>
      </c>
      <c r="B20328" t="s">
        <v>130</v>
      </c>
      <c r="C20328" t="s">
        <v>198</v>
      </c>
      <c r="D20328" t="s">
        <v>26</v>
      </c>
      <c r="E20328" t="s">
        <v>29</v>
      </c>
      <c r="F20328" t="s">
        <v>31</v>
      </c>
      <c r="K20328">
        <v>0</v>
      </c>
      <c r="L20328" s="51">
        <v>47848</v>
      </c>
      <c r="M20328">
        <v>7</v>
      </c>
    </row>
    <row r="20329" spans="1:13" x14ac:dyDescent="0.25">
      <c r="A20329" s="21" t="str">
        <f t="shared" si="317"/>
        <v>MOW L2N MEEIA_2031</v>
      </c>
      <c r="B20329" t="s">
        <v>130</v>
      </c>
      <c r="C20329" t="s">
        <v>198</v>
      </c>
      <c r="D20329" t="s">
        <v>26</v>
      </c>
      <c r="E20329" t="s">
        <v>29</v>
      </c>
      <c r="F20329" t="s">
        <v>31</v>
      </c>
      <c r="K20329">
        <v>0</v>
      </c>
      <c r="L20329" s="51">
        <v>48213</v>
      </c>
      <c r="M20329">
        <v>8</v>
      </c>
    </row>
    <row r="20330" spans="1:13" x14ac:dyDescent="0.25">
      <c r="A20330" s="21" t="str">
        <f t="shared" si="317"/>
        <v>MOW L2N MEEIA_2032</v>
      </c>
      <c r="B20330" t="s">
        <v>130</v>
      </c>
      <c r="C20330" t="s">
        <v>198</v>
      </c>
      <c r="D20330" t="s">
        <v>26</v>
      </c>
      <c r="E20330" t="s">
        <v>29</v>
      </c>
      <c r="F20330" t="s">
        <v>31</v>
      </c>
      <c r="K20330">
        <v>0</v>
      </c>
      <c r="L20330" s="51">
        <v>48579</v>
      </c>
      <c r="M20330">
        <v>9</v>
      </c>
    </row>
    <row r="20331" spans="1:13" x14ac:dyDescent="0.25">
      <c r="A20331" s="21" t="str">
        <f t="shared" si="317"/>
        <v>MOW L2N MEEIA_2033</v>
      </c>
      <c r="B20331" t="s">
        <v>130</v>
      </c>
      <c r="C20331" t="s">
        <v>198</v>
      </c>
      <c r="D20331" t="s">
        <v>26</v>
      </c>
      <c r="E20331" t="s">
        <v>29</v>
      </c>
      <c r="F20331" t="s">
        <v>31</v>
      </c>
      <c r="K20331">
        <v>0</v>
      </c>
      <c r="L20331" s="51">
        <v>48944</v>
      </c>
      <c r="M20331">
        <v>10</v>
      </c>
    </row>
    <row r="20332" spans="1:13" x14ac:dyDescent="0.25">
      <c r="A20332" s="21" t="str">
        <f t="shared" si="317"/>
        <v>MOW L2N MEEIA_2034</v>
      </c>
      <c r="B20332" t="s">
        <v>130</v>
      </c>
      <c r="C20332" t="s">
        <v>198</v>
      </c>
      <c r="D20332" t="s">
        <v>26</v>
      </c>
      <c r="E20332" t="s">
        <v>29</v>
      </c>
      <c r="F20332" t="s">
        <v>31</v>
      </c>
      <c r="K20332">
        <v>0</v>
      </c>
      <c r="L20332" s="51">
        <v>49309</v>
      </c>
      <c r="M20332">
        <v>11</v>
      </c>
    </row>
    <row r="20333" spans="1:13" x14ac:dyDescent="0.25">
      <c r="A20333" s="21" t="str">
        <f t="shared" si="317"/>
        <v>MOW L2N MEEIA_2035</v>
      </c>
      <c r="B20333" t="s">
        <v>130</v>
      </c>
      <c r="C20333" t="s">
        <v>198</v>
      </c>
      <c r="D20333" t="s">
        <v>26</v>
      </c>
      <c r="E20333" t="s">
        <v>29</v>
      </c>
      <c r="F20333" t="s">
        <v>31</v>
      </c>
      <c r="K20333">
        <v>0</v>
      </c>
      <c r="L20333" s="51">
        <v>49674</v>
      </c>
      <c r="M20333">
        <v>12</v>
      </c>
    </row>
    <row r="20334" spans="1:13" x14ac:dyDescent="0.25">
      <c r="A20334" s="21" t="str">
        <f t="shared" si="317"/>
        <v>MOW L2N MEEIA_2036</v>
      </c>
      <c r="B20334" t="s">
        <v>130</v>
      </c>
      <c r="C20334" t="s">
        <v>198</v>
      </c>
      <c r="D20334" t="s">
        <v>26</v>
      </c>
      <c r="E20334" t="s">
        <v>29</v>
      </c>
      <c r="F20334" t="s">
        <v>31</v>
      </c>
      <c r="K20334">
        <v>0</v>
      </c>
      <c r="L20334" s="51">
        <v>50040</v>
      </c>
      <c r="M20334">
        <v>13</v>
      </c>
    </row>
    <row r="20335" spans="1:13" x14ac:dyDescent="0.25">
      <c r="A20335" s="21" t="str">
        <f t="shared" si="317"/>
        <v>MOW L2N MEEIA_2037</v>
      </c>
      <c r="B20335" t="s">
        <v>130</v>
      </c>
      <c r="C20335" t="s">
        <v>198</v>
      </c>
      <c r="D20335" t="s">
        <v>26</v>
      </c>
      <c r="E20335" t="s">
        <v>29</v>
      </c>
      <c r="F20335" t="s">
        <v>31</v>
      </c>
      <c r="K20335">
        <v>0</v>
      </c>
      <c r="L20335" s="51">
        <v>50405</v>
      </c>
      <c r="M20335">
        <v>14</v>
      </c>
    </row>
    <row r="20336" spans="1:13" x14ac:dyDescent="0.25">
      <c r="A20336" s="21" t="str">
        <f t="shared" si="317"/>
        <v>MOW L2N MEEIA_2038</v>
      </c>
      <c r="B20336" t="s">
        <v>130</v>
      </c>
      <c r="C20336" t="s">
        <v>198</v>
      </c>
      <c r="D20336" t="s">
        <v>26</v>
      </c>
      <c r="E20336" t="s">
        <v>29</v>
      </c>
      <c r="F20336" t="s">
        <v>31</v>
      </c>
      <c r="K20336">
        <v>0</v>
      </c>
      <c r="L20336" s="51">
        <v>50770</v>
      </c>
      <c r="M20336">
        <v>15</v>
      </c>
    </row>
    <row r="20337" spans="1:14" x14ac:dyDescent="0.25">
      <c r="A20337" s="21" t="str">
        <f t="shared" si="317"/>
        <v>MOW L2N MEEIA_2039</v>
      </c>
      <c r="B20337" t="s">
        <v>130</v>
      </c>
      <c r="C20337" t="s">
        <v>198</v>
      </c>
      <c r="D20337" t="s">
        <v>26</v>
      </c>
      <c r="E20337" t="s">
        <v>29</v>
      </c>
      <c r="F20337" t="s">
        <v>31</v>
      </c>
      <c r="K20337">
        <v>0</v>
      </c>
      <c r="L20337" s="51">
        <v>51135</v>
      </c>
      <c r="M20337">
        <v>16</v>
      </c>
    </row>
    <row r="20338" spans="1:14" x14ac:dyDescent="0.25">
      <c r="A20338" s="21" t="str">
        <f t="shared" si="317"/>
        <v>MOW L2N MEEIA_2040</v>
      </c>
      <c r="B20338" t="s">
        <v>130</v>
      </c>
      <c r="C20338" t="s">
        <v>198</v>
      </c>
      <c r="D20338" t="s">
        <v>26</v>
      </c>
      <c r="E20338" t="s">
        <v>29</v>
      </c>
      <c r="F20338" t="s">
        <v>31</v>
      </c>
      <c r="K20338">
        <v>0</v>
      </c>
      <c r="L20338" s="51">
        <v>51501</v>
      </c>
      <c r="M20338">
        <v>17</v>
      </c>
    </row>
    <row r="20339" spans="1:14" x14ac:dyDescent="0.25">
      <c r="A20339" s="21" t="str">
        <f t="shared" si="317"/>
        <v>MOW L2N MEEIA_2041</v>
      </c>
      <c r="B20339" t="s">
        <v>130</v>
      </c>
      <c r="C20339" t="s">
        <v>198</v>
      </c>
      <c r="D20339" t="s">
        <v>26</v>
      </c>
      <c r="E20339" t="s">
        <v>29</v>
      </c>
      <c r="F20339" t="s">
        <v>31</v>
      </c>
      <c r="K20339">
        <v>0</v>
      </c>
      <c r="L20339" s="51">
        <v>51866</v>
      </c>
      <c r="M20339">
        <v>18</v>
      </c>
    </row>
    <row r="20340" spans="1:14" x14ac:dyDescent="0.25">
      <c r="A20340" s="21" t="str">
        <f t="shared" si="317"/>
        <v>MOW L2N MEEIA_2042</v>
      </c>
      <c r="B20340" t="s">
        <v>130</v>
      </c>
      <c r="C20340" t="s">
        <v>198</v>
      </c>
      <c r="D20340" t="s">
        <v>26</v>
      </c>
      <c r="E20340" t="s">
        <v>29</v>
      </c>
      <c r="F20340" t="s">
        <v>31</v>
      </c>
      <c r="K20340">
        <v>0</v>
      </c>
      <c r="L20340" s="51">
        <v>52231</v>
      </c>
      <c r="M20340">
        <v>19</v>
      </c>
    </row>
    <row r="20341" spans="1:14" x14ac:dyDescent="0.25">
      <c r="A20341" s="21" t="str">
        <f t="shared" si="317"/>
        <v>MOW L2N MEEIA_2043</v>
      </c>
      <c r="B20341" t="s">
        <v>130</v>
      </c>
      <c r="C20341" t="s">
        <v>198</v>
      </c>
      <c r="D20341" t="s">
        <v>26</v>
      </c>
      <c r="E20341" t="s">
        <v>29</v>
      </c>
      <c r="F20341" t="s">
        <v>31</v>
      </c>
      <c r="K20341">
        <v>0</v>
      </c>
      <c r="L20341" s="51">
        <v>52596</v>
      </c>
      <c r="M20341">
        <v>20</v>
      </c>
    </row>
    <row r="20342" spans="1:14" x14ac:dyDescent="0.25">
      <c r="A20342" s="21" t="str">
        <f t="shared" si="317"/>
        <v>MOW L2N MEEIA_2024</v>
      </c>
      <c r="B20342" t="s">
        <v>130</v>
      </c>
      <c r="C20342" t="s">
        <v>198</v>
      </c>
      <c r="D20342" t="s">
        <v>26</v>
      </c>
      <c r="E20342" t="s">
        <v>5</v>
      </c>
      <c r="F20342" t="s">
        <v>4</v>
      </c>
      <c r="G20342">
        <v>0</v>
      </c>
      <c r="H20342">
        <v>0</v>
      </c>
      <c r="I20342">
        <v>0</v>
      </c>
      <c r="J20342">
        <v>0</v>
      </c>
      <c r="L20342" s="51">
        <v>45657</v>
      </c>
      <c r="M20342">
        <v>1</v>
      </c>
      <c r="N20342">
        <v>0</v>
      </c>
    </row>
    <row r="20343" spans="1:14" x14ac:dyDescent="0.25">
      <c r="A20343" s="21" t="str">
        <f t="shared" si="317"/>
        <v>MOW L2N MEEIA_2025</v>
      </c>
      <c r="B20343" t="s">
        <v>130</v>
      </c>
      <c r="C20343" t="s">
        <v>198</v>
      </c>
      <c r="D20343" t="s">
        <v>26</v>
      </c>
      <c r="E20343" t="s">
        <v>5</v>
      </c>
      <c r="F20343" t="s">
        <v>4</v>
      </c>
      <c r="G20343">
        <v>0</v>
      </c>
      <c r="H20343">
        <v>0</v>
      </c>
      <c r="I20343">
        <v>59.55</v>
      </c>
      <c r="J20343">
        <v>0</v>
      </c>
      <c r="L20343" s="51">
        <v>46022</v>
      </c>
      <c r="M20343">
        <v>2</v>
      </c>
      <c r="N20343">
        <v>0</v>
      </c>
    </row>
    <row r="20344" spans="1:14" x14ac:dyDescent="0.25">
      <c r="A20344" s="21" t="str">
        <f t="shared" si="317"/>
        <v>MOW L2N MEEIA_2026</v>
      </c>
      <c r="B20344" t="s">
        <v>130</v>
      </c>
      <c r="C20344" t="s">
        <v>198</v>
      </c>
      <c r="D20344" t="s">
        <v>26</v>
      </c>
      <c r="E20344" t="s">
        <v>5</v>
      </c>
      <c r="F20344" t="s">
        <v>4</v>
      </c>
      <c r="G20344">
        <v>0</v>
      </c>
      <c r="H20344">
        <v>0</v>
      </c>
      <c r="I20344">
        <v>2263.2808</v>
      </c>
      <c r="J20344">
        <v>0</v>
      </c>
      <c r="L20344" s="51">
        <v>46387</v>
      </c>
      <c r="M20344">
        <v>3</v>
      </c>
      <c r="N20344">
        <v>0</v>
      </c>
    </row>
    <row r="20345" spans="1:14" x14ac:dyDescent="0.25">
      <c r="A20345" s="21" t="str">
        <f t="shared" si="317"/>
        <v>MOW L2N MEEIA_2027</v>
      </c>
      <c r="B20345" t="s">
        <v>130</v>
      </c>
      <c r="C20345" t="s">
        <v>198</v>
      </c>
      <c r="D20345" t="s">
        <v>26</v>
      </c>
      <c r="E20345" t="s">
        <v>5</v>
      </c>
      <c r="F20345" t="s">
        <v>4</v>
      </c>
      <c r="G20345">
        <v>0</v>
      </c>
      <c r="H20345">
        <v>7491.5</v>
      </c>
      <c r="I20345">
        <v>40529.315999999999</v>
      </c>
      <c r="J20345">
        <v>0</v>
      </c>
      <c r="L20345" s="51">
        <v>46752</v>
      </c>
      <c r="M20345">
        <v>4</v>
      </c>
      <c r="N20345">
        <v>-13238.799000000001</v>
      </c>
    </row>
    <row r="20346" spans="1:14" x14ac:dyDescent="0.25">
      <c r="A20346" s="21" t="str">
        <f t="shared" si="317"/>
        <v>MOW L2N MEEIA_2028</v>
      </c>
      <c r="B20346" t="s">
        <v>130</v>
      </c>
      <c r="C20346" t="s">
        <v>198</v>
      </c>
      <c r="D20346" t="s">
        <v>26</v>
      </c>
      <c r="E20346" t="s">
        <v>5</v>
      </c>
      <c r="F20346" t="s">
        <v>4</v>
      </c>
      <c r="G20346">
        <v>0</v>
      </c>
      <c r="H20346">
        <v>7605.56</v>
      </c>
      <c r="I20346">
        <v>38907.82</v>
      </c>
      <c r="J20346">
        <v>0</v>
      </c>
      <c r="L20346" s="51">
        <v>47118</v>
      </c>
      <c r="M20346">
        <v>5</v>
      </c>
      <c r="N20346">
        <v>-13530.947</v>
      </c>
    </row>
    <row r="20347" spans="1:14" x14ac:dyDescent="0.25">
      <c r="A20347" s="21" t="str">
        <f t="shared" si="317"/>
        <v>MOW L2N MEEIA_2029</v>
      </c>
      <c r="B20347" t="s">
        <v>130</v>
      </c>
      <c r="C20347" t="s">
        <v>198</v>
      </c>
      <c r="D20347" t="s">
        <v>26</v>
      </c>
      <c r="E20347" t="s">
        <v>5</v>
      </c>
      <c r="F20347" t="s">
        <v>4</v>
      </c>
      <c r="G20347">
        <v>0</v>
      </c>
      <c r="H20347">
        <v>15293.228999999999</v>
      </c>
      <c r="I20347">
        <v>106801.71</v>
      </c>
      <c r="J20347">
        <v>0</v>
      </c>
      <c r="L20347" s="51">
        <v>47483</v>
      </c>
      <c r="M20347">
        <v>6</v>
      </c>
      <c r="N20347">
        <v>-6312.8725999999997</v>
      </c>
    </row>
    <row r="20348" spans="1:14" x14ac:dyDescent="0.25">
      <c r="A20348" s="21" t="str">
        <f t="shared" si="317"/>
        <v>MOW L2N MEEIA_2030</v>
      </c>
      <c r="B20348" t="s">
        <v>130</v>
      </c>
      <c r="C20348" t="s">
        <v>198</v>
      </c>
      <c r="D20348" t="s">
        <v>26</v>
      </c>
      <c r="E20348" t="s">
        <v>5</v>
      </c>
      <c r="F20348" t="s">
        <v>4</v>
      </c>
      <c r="G20348">
        <v>0</v>
      </c>
      <c r="H20348">
        <v>49034.887000000002</v>
      </c>
      <c r="I20348">
        <v>155390.25</v>
      </c>
      <c r="J20348">
        <v>0</v>
      </c>
      <c r="L20348" s="51">
        <v>47848</v>
      </c>
      <c r="M20348">
        <v>7</v>
      </c>
      <c r="N20348">
        <v>25548.463</v>
      </c>
    </row>
    <row r="20349" spans="1:14" x14ac:dyDescent="0.25">
      <c r="A20349" s="21" t="str">
        <f t="shared" si="317"/>
        <v>MOW L2N MEEIA_2031</v>
      </c>
      <c r="B20349" t="s">
        <v>130</v>
      </c>
      <c r="C20349" t="s">
        <v>198</v>
      </c>
      <c r="D20349" t="s">
        <v>26</v>
      </c>
      <c r="E20349" t="s">
        <v>5</v>
      </c>
      <c r="F20349" t="s">
        <v>4</v>
      </c>
      <c r="G20349">
        <v>0</v>
      </c>
      <c r="H20349">
        <v>64948.483999999997</v>
      </c>
      <c r="I20349">
        <v>208234.16</v>
      </c>
      <c r="J20349">
        <v>0</v>
      </c>
      <c r="L20349" s="51">
        <v>48213</v>
      </c>
      <c r="M20349">
        <v>8</v>
      </c>
      <c r="N20349">
        <v>15308.207</v>
      </c>
    </row>
    <row r="20350" spans="1:14" x14ac:dyDescent="0.25">
      <c r="A20350" s="21" t="str">
        <f t="shared" si="317"/>
        <v>MOW L2N MEEIA_2032</v>
      </c>
      <c r="B20350" t="s">
        <v>130</v>
      </c>
      <c r="C20350" t="s">
        <v>198</v>
      </c>
      <c r="D20350" t="s">
        <v>26</v>
      </c>
      <c r="E20350" t="s">
        <v>5</v>
      </c>
      <c r="F20350" t="s">
        <v>4</v>
      </c>
      <c r="G20350">
        <v>0</v>
      </c>
      <c r="H20350">
        <v>68648.67</v>
      </c>
      <c r="I20350">
        <v>262959.84000000003</v>
      </c>
      <c r="J20350">
        <v>0</v>
      </c>
      <c r="L20350" s="51">
        <v>48579</v>
      </c>
      <c r="M20350">
        <v>9</v>
      </c>
      <c r="N20350">
        <v>-21417.657999999999</v>
      </c>
    </row>
    <row r="20351" spans="1:14" x14ac:dyDescent="0.25">
      <c r="A20351" s="21" t="str">
        <f t="shared" si="317"/>
        <v>MOW L2N MEEIA_2033</v>
      </c>
      <c r="B20351" t="s">
        <v>130</v>
      </c>
      <c r="C20351" t="s">
        <v>198</v>
      </c>
      <c r="D20351" t="s">
        <v>26</v>
      </c>
      <c r="E20351" t="s">
        <v>5</v>
      </c>
      <c r="F20351" t="s">
        <v>4</v>
      </c>
      <c r="G20351">
        <v>0</v>
      </c>
      <c r="H20351">
        <v>75911.445000000007</v>
      </c>
      <c r="I20351">
        <v>314396.09999999998</v>
      </c>
      <c r="J20351">
        <v>0</v>
      </c>
      <c r="L20351" s="51">
        <v>48944</v>
      </c>
      <c r="M20351">
        <v>10</v>
      </c>
      <c r="N20351">
        <v>-52344.324000000001</v>
      </c>
    </row>
    <row r="20352" spans="1:14" x14ac:dyDescent="0.25">
      <c r="A20352" s="21" t="str">
        <f t="shared" si="317"/>
        <v>MOW L2N MEEIA_2034</v>
      </c>
      <c r="B20352" t="s">
        <v>130</v>
      </c>
      <c r="C20352" t="s">
        <v>198</v>
      </c>
      <c r="D20352" t="s">
        <v>26</v>
      </c>
      <c r="E20352" t="s">
        <v>5</v>
      </c>
      <c r="F20352" t="s">
        <v>4</v>
      </c>
      <c r="G20352">
        <v>0</v>
      </c>
      <c r="H20352">
        <v>83560.639999999999</v>
      </c>
      <c r="I20352">
        <v>365524.34</v>
      </c>
      <c r="J20352">
        <v>0</v>
      </c>
      <c r="L20352" s="51">
        <v>49309</v>
      </c>
      <c r="M20352">
        <v>11</v>
      </c>
      <c r="N20352">
        <v>-81816.75</v>
      </c>
    </row>
    <row r="20353" spans="1:14" x14ac:dyDescent="0.25">
      <c r="A20353" s="21" t="str">
        <f t="shared" si="317"/>
        <v>MOW L2N MEEIA_2035</v>
      </c>
      <c r="B20353" t="s">
        <v>130</v>
      </c>
      <c r="C20353" t="s">
        <v>198</v>
      </c>
      <c r="D20353" t="s">
        <v>26</v>
      </c>
      <c r="E20353" t="s">
        <v>5</v>
      </c>
      <c r="F20353" t="s">
        <v>4</v>
      </c>
      <c r="G20353">
        <v>0</v>
      </c>
      <c r="H20353">
        <v>88752.91</v>
      </c>
      <c r="I20353">
        <v>415825.62</v>
      </c>
      <c r="J20353">
        <v>0</v>
      </c>
      <c r="L20353" s="51">
        <v>49674</v>
      </c>
      <c r="M20353">
        <v>12</v>
      </c>
      <c r="N20353">
        <v>-103515.336</v>
      </c>
    </row>
    <row r="20354" spans="1:14" x14ac:dyDescent="0.25">
      <c r="A20354" s="21" t="str">
        <f t="shared" ref="A20354:A20417" si="318">B20354&amp;" "&amp;D20354&amp;" "&amp;C20354&amp;"_"&amp;YEAR(L20354)</f>
        <v>MOW L2N MEEIA_2036</v>
      </c>
      <c r="B20354" t="s">
        <v>130</v>
      </c>
      <c r="C20354" t="s">
        <v>198</v>
      </c>
      <c r="D20354" t="s">
        <v>26</v>
      </c>
      <c r="E20354" t="s">
        <v>5</v>
      </c>
      <c r="F20354" t="s">
        <v>4</v>
      </c>
      <c r="G20354">
        <v>0</v>
      </c>
      <c r="H20354">
        <v>96580.71</v>
      </c>
      <c r="I20354">
        <v>402366.94</v>
      </c>
      <c r="J20354">
        <v>0</v>
      </c>
      <c r="L20354" s="51">
        <v>50040</v>
      </c>
      <c r="M20354">
        <v>13</v>
      </c>
      <c r="N20354">
        <v>-100191.63</v>
      </c>
    </row>
    <row r="20355" spans="1:14" x14ac:dyDescent="0.25">
      <c r="A20355" s="21" t="str">
        <f t="shared" si="318"/>
        <v>MOW L2N MEEIA_2037</v>
      </c>
      <c r="B20355" t="s">
        <v>130</v>
      </c>
      <c r="C20355" t="s">
        <v>198</v>
      </c>
      <c r="D20355" t="s">
        <v>26</v>
      </c>
      <c r="E20355" t="s">
        <v>5</v>
      </c>
      <c r="F20355" t="s">
        <v>4</v>
      </c>
      <c r="G20355">
        <v>0</v>
      </c>
      <c r="H20355">
        <v>100248.86</v>
      </c>
      <c r="I20355">
        <v>387792.97</v>
      </c>
      <c r="J20355">
        <v>0</v>
      </c>
      <c r="L20355" s="51">
        <v>50405</v>
      </c>
      <c r="M20355">
        <v>14</v>
      </c>
      <c r="N20355">
        <v>-80169.009999999995</v>
      </c>
    </row>
    <row r="20356" spans="1:14" x14ac:dyDescent="0.25">
      <c r="A20356" s="21" t="str">
        <f t="shared" si="318"/>
        <v>MOW L2N MEEIA_2038</v>
      </c>
      <c r="B20356" t="s">
        <v>130</v>
      </c>
      <c r="C20356" t="s">
        <v>198</v>
      </c>
      <c r="D20356" t="s">
        <v>26</v>
      </c>
      <c r="E20356" t="s">
        <v>5</v>
      </c>
      <c r="F20356" t="s">
        <v>4</v>
      </c>
      <c r="G20356">
        <v>0</v>
      </c>
      <c r="H20356">
        <v>105933.19</v>
      </c>
      <c r="I20356">
        <v>376718.6</v>
      </c>
      <c r="J20356">
        <v>0</v>
      </c>
      <c r="L20356" s="51">
        <v>50770</v>
      </c>
      <c r="M20356">
        <v>15</v>
      </c>
      <c r="N20356">
        <v>-73377.399999999994</v>
      </c>
    </row>
    <row r="20357" spans="1:14" x14ac:dyDescent="0.25">
      <c r="A20357" s="21" t="str">
        <f t="shared" si="318"/>
        <v>MOW L2N MEEIA_2039</v>
      </c>
      <c r="B20357" t="s">
        <v>130</v>
      </c>
      <c r="C20357" t="s">
        <v>198</v>
      </c>
      <c r="D20357" t="s">
        <v>26</v>
      </c>
      <c r="E20357" t="s">
        <v>5</v>
      </c>
      <c r="F20357" t="s">
        <v>4</v>
      </c>
      <c r="G20357">
        <v>0</v>
      </c>
      <c r="H20357">
        <v>152044.95000000001</v>
      </c>
      <c r="I20357">
        <v>439386.72</v>
      </c>
      <c r="J20357">
        <v>0</v>
      </c>
      <c r="L20357" s="51">
        <v>51135</v>
      </c>
      <c r="M20357">
        <v>16</v>
      </c>
      <c r="N20357">
        <v>-41093.847999999998</v>
      </c>
    </row>
    <row r="20358" spans="1:14" x14ac:dyDescent="0.25">
      <c r="A20358" s="21" t="str">
        <f t="shared" si="318"/>
        <v>MOW L2N MEEIA_2040</v>
      </c>
      <c r="B20358" t="s">
        <v>130</v>
      </c>
      <c r="C20358" t="s">
        <v>198</v>
      </c>
      <c r="D20358" t="s">
        <v>26</v>
      </c>
      <c r="E20358" t="s">
        <v>5</v>
      </c>
      <c r="F20358" t="s">
        <v>4</v>
      </c>
      <c r="G20358">
        <v>0</v>
      </c>
      <c r="H20358">
        <v>164421.85999999999</v>
      </c>
      <c r="I20358">
        <v>430966.03</v>
      </c>
      <c r="J20358">
        <v>0</v>
      </c>
      <c r="L20358" s="51">
        <v>51501</v>
      </c>
      <c r="M20358">
        <v>17</v>
      </c>
      <c r="N20358">
        <v>-17425.252</v>
      </c>
    </row>
    <row r="20359" spans="1:14" x14ac:dyDescent="0.25">
      <c r="A20359" s="21" t="str">
        <f t="shared" si="318"/>
        <v>MOW L2N MEEIA_2041</v>
      </c>
      <c r="B20359" t="s">
        <v>130</v>
      </c>
      <c r="C20359" t="s">
        <v>198</v>
      </c>
      <c r="D20359" t="s">
        <v>26</v>
      </c>
      <c r="E20359" t="s">
        <v>5</v>
      </c>
      <c r="F20359" t="s">
        <v>4</v>
      </c>
      <c r="G20359">
        <v>0</v>
      </c>
      <c r="H20359">
        <v>165889.01999999999</v>
      </c>
      <c r="I20359">
        <v>420818.75</v>
      </c>
      <c r="J20359">
        <v>0</v>
      </c>
      <c r="L20359" s="51">
        <v>51866</v>
      </c>
      <c r="M20359">
        <v>18</v>
      </c>
      <c r="N20359">
        <v>20746.386999999999</v>
      </c>
    </row>
    <row r="20360" spans="1:14" x14ac:dyDescent="0.25">
      <c r="A20360" s="21" t="str">
        <f t="shared" si="318"/>
        <v>MOW L2N MEEIA_2042</v>
      </c>
      <c r="B20360" t="s">
        <v>130</v>
      </c>
      <c r="C20360" t="s">
        <v>198</v>
      </c>
      <c r="D20360" t="s">
        <v>26</v>
      </c>
      <c r="E20360" t="s">
        <v>5</v>
      </c>
      <c r="F20360" t="s">
        <v>4</v>
      </c>
      <c r="G20360">
        <v>0</v>
      </c>
      <c r="H20360">
        <v>173781.55</v>
      </c>
      <c r="I20360">
        <v>483232.25</v>
      </c>
      <c r="J20360">
        <v>0</v>
      </c>
      <c r="L20360" s="51">
        <v>52231</v>
      </c>
      <c r="M20360">
        <v>19</v>
      </c>
      <c r="N20360">
        <v>46646.05</v>
      </c>
    </row>
    <row r="20361" spans="1:14" x14ac:dyDescent="0.25">
      <c r="A20361" s="21" t="str">
        <f t="shared" si="318"/>
        <v>MOW L2N MEEIA_2043</v>
      </c>
      <c r="B20361" t="s">
        <v>130</v>
      </c>
      <c r="C20361" t="s">
        <v>198</v>
      </c>
      <c r="D20361" t="s">
        <v>26</v>
      </c>
      <c r="E20361" t="s">
        <v>5</v>
      </c>
      <c r="F20361" t="s">
        <v>4</v>
      </c>
      <c r="G20361">
        <v>0</v>
      </c>
      <c r="H20361">
        <v>174860.31</v>
      </c>
      <c r="I20361">
        <v>472011.66</v>
      </c>
      <c r="J20361">
        <v>0</v>
      </c>
      <c r="L20361" s="51">
        <v>52596</v>
      </c>
      <c r="M20361">
        <v>20</v>
      </c>
      <c r="N20361">
        <v>87112.59</v>
      </c>
    </row>
    <row r="20362" spans="1:14" x14ac:dyDescent="0.25">
      <c r="A20362" s="21" t="str">
        <f t="shared" si="318"/>
        <v>MOW L2N MEEIA_2024</v>
      </c>
      <c r="B20362" t="s">
        <v>130</v>
      </c>
      <c r="C20362" t="s">
        <v>198</v>
      </c>
      <c r="D20362" t="s">
        <v>26</v>
      </c>
      <c r="E20362" t="s">
        <v>5</v>
      </c>
      <c r="F20362" t="s">
        <v>32</v>
      </c>
      <c r="G20362">
        <v>174667.2</v>
      </c>
      <c r="H20362">
        <v>77966.25</v>
      </c>
      <c r="I20362">
        <v>15499.482</v>
      </c>
      <c r="J20362">
        <v>0</v>
      </c>
      <c r="L20362" s="51">
        <v>45657</v>
      </c>
      <c r="M20362">
        <v>1</v>
      </c>
      <c r="N20362">
        <v>106941.2</v>
      </c>
    </row>
    <row r="20363" spans="1:14" x14ac:dyDescent="0.25">
      <c r="A20363" s="21" t="str">
        <f t="shared" si="318"/>
        <v>MOW L2N MEEIA_2025</v>
      </c>
      <c r="B20363" t="s">
        <v>130</v>
      </c>
      <c r="C20363" t="s">
        <v>198</v>
      </c>
      <c r="D20363" t="s">
        <v>26</v>
      </c>
      <c r="E20363" t="s">
        <v>5</v>
      </c>
      <c r="F20363" t="s">
        <v>32</v>
      </c>
      <c r="G20363">
        <v>189335.02</v>
      </c>
      <c r="H20363">
        <v>84944.960000000006</v>
      </c>
      <c r="I20363">
        <v>44350.58</v>
      </c>
      <c r="J20363">
        <v>0</v>
      </c>
      <c r="L20363" s="51">
        <v>46022</v>
      </c>
      <c r="M20363">
        <v>2</v>
      </c>
      <c r="N20363">
        <v>108426.414</v>
      </c>
    </row>
    <row r="20364" spans="1:14" x14ac:dyDescent="0.25">
      <c r="A20364" s="21" t="str">
        <f t="shared" si="318"/>
        <v>MOW L2N MEEIA_2026</v>
      </c>
      <c r="B20364" t="s">
        <v>130</v>
      </c>
      <c r="C20364" t="s">
        <v>198</v>
      </c>
      <c r="D20364" t="s">
        <v>26</v>
      </c>
      <c r="E20364" t="s">
        <v>5</v>
      </c>
      <c r="F20364" t="s">
        <v>32</v>
      </c>
      <c r="G20364">
        <v>203954.73</v>
      </c>
      <c r="H20364">
        <v>97151.48</v>
      </c>
      <c r="I20364">
        <v>50392.633000000002</v>
      </c>
      <c r="J20364">
        <v>0</v>
      </c>
      <c r="L20364" s="51">
        <v>46387</v>
      </c>
      <c r="M20364">
        <v>3</v>
      </c>
      <c r="N20364">
        <v>113450.75</v>
      </c>
    </row>
    <row r="20365" spans="1:14" x14ac:dyDescent="0.25">
      <c r="A20365" s="21" t="str">
        <f t="shared" si="318"/>
        <v>MOW L2N MEEIA_2027</v>
      </c>
      <c r="B20365" t="s">
        <v>130</v>
      </c>
      <c r="C20365" t="s">
        <v>198</v>
      </c>
      <c r="D20365" t="s">
        <v>26</v>
      </c>
      <c r="E20365" t="s">
        <v>5</v>
      </c>
      <c r="F20365" t="s">
        <v>32</v>
      </c>
      <c r="G20365">
        <v>214899.62</v>
      </c>
      <c r="H20365">
        <v>94691.79</v>
      </c>
      <c r="I20365">
        <v>55297.483999999997</v>
      </c>
      <c r="J20365">
        <v>0</v>
      </c>
      <c r="L20365" s="51">
        <v>46752</v>
      </c>
      <c r="M20365">
        <v>4</v>
      </c>
      <c r="N20365">
        <v>110735.67</v>
      </c>
    </row>
    <row r="20366" spans="1:14" x14ac:dyDescent="0.25">
      <c r="A20366" s="21" t="str">
        <f t="shared" si="318"/>
        <v>MOW L2N MEEIA_2028</v>
      </c>
      <c r="B20366" t="s">
        <v>130</v>
      </c>
      <c r="C20366" t="s">
        <v>198</v>
      </c>
      <c r="D20366" t="s">
        <v>26</v>
      </c>
      <c r="E20366" t="s">
        <v>5</v>
      </c>
      <c r="F20366" t="s">
        <v>32</v>
      </c>
      <c r="G20366">
        <v>223085.55</v>
      </c>
      <c r="H20366">
        <v>104630.27</v>
      </c>
      <c r="I20366">
        <v>57606.995999999999</v>
      </c>
      <c r="J20366">
        <v>0</v>
      </c>
      <c r="L20366" s="51">
        <v>47118</v>
      </c>
      <c r="M20366">
        <v>5</v>
      </c>
      <c r="N20366">
        <v>118126.05</v>
      </c>
    </row>
    <row r="20367" spans="1:14" x14ac:dyDescent="0.25">
      <c r="A20367" s="21" t="str">
        <f t="shared" si="318"/>
        <v>MOW L2N MEEIA_2029</v>
      </c>
      <c r="B20367" t="s">
        <v>130</v>
      </c>
      <c r="C20367" t="s">
        <v>198</v>
      </c>
      <c r="D20367" t="s">
        <v>26</v>
      </c>
      <c r="E20367" t="s">
        <v>5</v>
      </c>
      <c r="F20367" t="s">
        <v>32</v>
      </c>
      <c r="G20367">
        <v>230881.2</v>
      </c>
      <c r="H20367">
        <v>116157.05</v>
      </c>
      <c r="I20367">
        <v>31317.063999999998</v>
      </c>
      <c r="J20367">
        <v>0</v>
      </c>
      <c r="L20367" s="51">
        <v>47483</v>
      </c>
      <c r="M20367">
        <v>6</v>
      </c>
      <c r="N20367">
        <v>129440.52</v>
      </c>
    </row>
    <row r="20368" spans="1:14" x14ac:dyDescent="0.25">
      <c r="A20368" s="21" t="str">
        <f t="shared" si="318"/>
        <v>MOW L2N MEEIA_2030</v>
      </c>
      <c r="B20368" t="s">
        <v>130</v>
      </c>
      <c r="C20368" t="s">
        <v>198</v>
      </c>
      <c r="D20368" t="s">
        <v>26</v>
      </c>
      <c r="E20368" t="s">
        <v>5</v>
      </c>
      <c r="F20368" t="s">
        <v>32</v>
      </c>
      <c r="G20368">
        <v>239369.39</v>
      </c>
      <c r="H20368">
        <v>122888.74</v>
      </c>
      <c r="I20368">
        <v>36322.938000000002</v>
      </c>
      <c r="J20368">
        <v>0</v>
      </c>
      <c r="L20368" s="51">
        <v>47848</v>
      </c>
      <c r="M20368">
        <v>7</v>
      </c>
      <c r="N20368">
        <v>135551.79999999999</v>
      </c>
    </row>
    <row r="20369" spans="1:14" x14ac:dyDescent="0.25">
      <c r="A20369" s="21" t="str">
        <f t="shared" si="318"/>
        <v>MOW L2N MEEIA_2031</v>
      </c>
      <c r="B20369" t="s">
        <v>130</v>
      </c>
      <c r="C20369" t="s">
        <v>198</v>
      </c>
      <c r="D20369" t="s">
        <v>26</v>
      </c>
      <c r="E20369" t="s">
        <v>5</v>
      </c>
      <c r="F20369" t="s">
        <v>32</v>
      </c>
      <c r="G20369">
        <v>243642.62</v>
      </c>
      <c r="H20369">
        <v>106399.14</v>
      </c>
      <c r="I20369">
        <v>33260.61</v>
      </c>
      <c r="J20369">
        <v>27125.732</v>
      </c>
      <c r="L20369" s="51">
        <v>48213</v>
      </c>
      <c r="M20369">
        <v>8</v>
      </c>
      <c r="N20369">
        <v>133131.04999999999</v>
      </c>
    </row>
    <row r="20370" spans="1:14" x14ac:dyDescent="0.25">
      <c r="A20370" s="21" t="str">
        <f t="shared" si="318"/>
        <v>MOW L2N MEEIA_2032</v>
      </c>
      <c r="B20370" t="s">
        <v>130</v>
      </c>
      <c r="C20370" t="s">
        <v>198</v>
      </c>
      <c r="D20370" t="s">
        <v>26</v>
      </c>
      <c r="E20370" t="s">
        <v>5</v>
      </c>
      <c r="F20370" t="s">
        <v>32</v>
      </c>
      <c r="G20370">
        <v>252018.61</v>
      </c>
      <c r="H20370">
        <v>109899.24</v>
      </c>
      <c r="I20370">
        <v>34244.18</v>
      </c>
      <c r="J20370">
        <v>0</v>
      </c>
      <c r="L20370" s="51">
        <v>48579</v>
      </c>
      <c r="M20370">
        <v>9</v>
      </c>
      <c r="N20370">
        <v>131984.89000000001</v>
      </c>
    </row>
    <row r="20371" spans="1:14" x14ac:dyDescent="0.25">
      <c r="A20371" s="21" t="str">
        <f t="shared" si="318"/>
        <v>MOW L2N MEEIA_2033</v>
      </c>
      <c r="B20371" t="s">
        <v>130</v>
      </c>
      <c r="C20371" t="s">
        <v>198</v>
      </c>
      <c r="D20371" t="s">
        <v>26</v>
      </c>
      <c r="E20371" t="s">
        <v>5</v>
      </c>
      <c r="F20371" t="s">
        <v>32</v>
      </c>
      <c r="G20371">
        <v>255973.06</v>
      </c>
      <c r="H20371">
        <v>99804.15</v>
      </c>
      <c r="I20371">
        <v>36677.472999999998</v>
      </c>
      <c r="J20371">
        <v>0</v>
      </c>
      <c r="L20371" s="51">
        <v>48944</v>
      </c>
      <c r="M20371">
        <v>10</v>
      </c>
      <c r="N20371">
        <v>117579.71</v>
      </c>
    </row>
    <row r="20372" spans="1:14" x14ac:dyDescent="0.25">
      <c r="A20372" s="21" t="str">
        <f t="shared" si="318"/>
        <v>MOW L2N MEEIA_2034</v>
      </c>
      <c r="B20372" t="s">
        <v>130</v>
      </c>
      <c r="C20372" t="s">
        <v>198</v>
      </c>
      <c r="D20372" t="s">
        <v>26</v>
      </c>
      <c r="E20372" t="s">
        <v>5</v>
      </c>
      <c r="F20372" t="s">
        <v>32</v>
      </c>
      <c r="G20372">
        <v>259452.05</v>
      </c>
      <c r="H20372">
        <v>96173.15</v>
      </c>
      <c r="I20372">
        <v>38737.336000000003</v>
      </c>
      <c r="J20372">
        <v>0</v>
      </c>
      <c r="L20372" s="51">
        <v>49309</v>
      </c>
      <c r="M20372">
        <v>11</v>
      </c>
      <c r="N20372">
        <v>111841.375</v>
      </c>
    </row>
    <row r="20373" spans="1:14" x14ac:dyDescent="0.25">
      <c r="A20373" s="21" t="str">
        <f t="shared" si="318"/>
        <v>MOW L2N MEEIA_2035</v>
      </c>
      <c r="B20373" t="s">
        <v>130</v>
      </c>
      <c r="C20373" t="s">
        <v>198</v>
      </c>
      <c r="D20373" t="s">
        <v>26</v>
      </c>
      <c r="E20373" t="s">
        <v>5</v>
      </c>
      <c r="F20373" t="s">
        <v>32</v>
      </c>
      <c r="G20373">
        <v>264014.21999999997</v>
      </c>
      <c r="H20373">
        <v>91084.15</v>
      </c>
      <c r="I20373">
        <v>39778.46</v>
      </c>
      <c r="J20373">
        <v>0</v>
      </c>
      <c r="L20373" s="51">
        <v>49674</v>
      </c>
      <c r="M20373">
        <v>12</v>
      </c>
      <c r="N20373">
        <v>105454.94</v>
      </c>
    </row>
    <row r="20374" spans="1:14" x14ac:dyDescent="0.25">
      <c r="A20374" s="21" t="str">
        <f t="shared" si="318"/>
        <v>MOW L2N MEEIA_2036</v>
      </c>
      <c r="B20374" t="s">
        <v>130</v>
      </c>
      <c r="C20374" t="s">
        <v>198</v>
      </c>
      <c r="D20374" t="s">
        <v>26</v>
      </c>
      <c r="E20374" t="s">
        <v>5</v>
      </c>
      <c r="F20374" t="s">
        <v>32</v>
      </c>
      <c r="G20374">
        <v>268813.09999999998</v>
      </c>
      <c r="H20374">
        <v>87669.9</v>
      </c>
      <c r="I20374">
        <v>42659.137000000002</v>
      </c>
      <c r="J20374">
        <v>0</v>
      </c>
      <c r="L20374" s="51">
        <v>50040</v>
      </c>
      <c r="M20374">
        <v>13</v>
      </c>
      <c r="N20374">
        <v>102735.27</v>
      </c>
    </row>
    <row r="20375" spans="1:14" x14ac:dyDescent="0.25">
      <c r="A20375" s="21" t="str">
        <f t="shared" si="318"/>
        <v>MOW L2N MEEIA_2037</v>
      </c>
      <c r="B20375" t="s">
        <v>130</v>
      </c>
      <c r="C20375" t="s">
        <v>198</v>
      </c>
      <c r="D20375" t="s">
        <v>26</v>
      </c>
      <c r="E20375" t="s">
        <v>5</v>
      </c>
      <c r="F20375" t="s">
        <v>32</v>
      </c>
      <c r="G20375">
        <v>272671.2</v>
      </c>
      <c r="H20375">
        <v>84127.39</v>
      </c>
      <c r="I20375">
        <v>44542.188000000002</v>
      </c>
      <c r="J20375">
        <v>0</v>
      </c>
      <c r="L20375" s="51">
        <v>50405</v>
      </c>
      <c r="M20375">
        <v>14</v>
      </c>
      <c r="N20375">
        <v>95614.37</v>
      </c>
    </row>
    <row r="20376" spans="1:14" x14ac:dyDescent="0.25">
      <c r="A20376" s="21" t="str">
        <f t="shared" si="318"/>
        <v>MOW L2N MEEIA_2038</v>
      </c>
      <c r="B20376" t="s">
        <v>130</v>
      </c>
      <c r="C20376" t="s">
        <v>198</v>
      </c>
      <c r="D20376" t="s">
        <v>26</v>
      </c>
      <c r="E20376" t="s">
        <v>5</v>
      </c>
      <c r="F20376" t="s">
        <v>32</v>
      </c>
      <c r="G20376">
        <v>277190.06</v>
      </c>
      <c r="H20376">
        <v>81064.81</v>
      </c>
      <c r="I20376">
        <v>45376.815999999999</v>
      </c>
      <c r="J20376">
        <v>0</v>
      </c>
      <c r="L20376" s="51">
        <v>50770</v>
      </c>
      <c r="M20376">
        <v>15</v>
      </c>
      <c r="N20376">
        <v>89218.304999999993</v>
      </c>
    </row>
    <row r="20377" spans="1:14" x14ac:dyDescent="0.25">
      <c r="A20377" s="21" t="str">
        <f t="shared" si="318"/>
        <v>MOW L2N MEEIA_2039</v>
      </c>
      <c r="B20377" t="s">
        <v>130</v>
      </c>
      <c r="C20377" t="s">
        <v>198</v>
      </c>
      <c r="D20377" t="s">
        <v>26</v>
      </c>
      <c r="E20377" t="s">
        <v>5</v>
      </c>
      <c r="F20377" t="s">
        <v>32</v>
      </c>
      <c r="G20377">
        <v>287008.03000000003</v>
      </c>
      <c r="H20377">
        <v>86798.266000000003</v>
      </c>
      <c r="I20377">
        <v>48522.305</v>
      </c>
      <c r="J20377">
        <v>0</v>
      </c>
      <c r="L20377" s="51">
        <v>51135</v>
      </c>
      <c r="M20377">
        <v>16</v>
      </c>
      <c r="N20377">
        <v>87496.43</v>
      </c>
    </row>
    <row r="20378" spans="1:14" x14ac:dyDescent="0.25">
      <c r="A20378" s="21" t="str">
        <f t="shared" si="318"/>
        <v>MOW L2N MEEIA_2040</v>
      </c>
      <c r="B20378" t="s">
        <v>130</v>
      </c>
      <c r="C20378" t="s">
        <v>198</v>
      </c>
      <c r="D20378" t="s">
        <v>26</v>
      </c>
      <c r="E20378" t="s">
        <v>5</v>
      </c>
      <c r="F20378" t="s">
        <v>32</v>
      </c>
      <c r="G20378">
        <v>290075.40000000002</v>
      </c>
      <c r="H20378">
        <v>59513.84</v>
      </c>
      <c r="I20378">
        <v>29763.83</v>
      </c>
      <c r="J20378">
        <v>133313.81</v>
      </c>
      <c r="L20378" s="51">
        <v>51501</v>
      </c>
      <c r="M20378">
        <v>17</v>
      </c>
      <c r="N20378">
        <v>65124.22</v>
      </c>
    </row>
    <row r="20379" spans="1:14" x14ac:dyDescent="0.25">
      <c r="A20379" s="21" t="str">
        <f t="shared" si="318"/>
        <v>MOW L2N MEEIA_2041</v>
      </c>
      <c r="B20379" t="s">
        <v>130</v>
      </c>
      <c r="C20379" t="s">
        <v>198</v>
      </c>
      <c r="D20379" t="s">
        <v>26</v>
      </c>
      <c r="E20379" t="s">
        <v>5</v>
      </c>
      <c r="F20379" t="s">
        <v>32</v>
      </c>
      <c r="G20379">
        <v>292544.65999999997</v>
      </c>
      <c r="H20379">
        <v>57169.434000000001</v>
      </c>
      <c r="I20379">
        <v>29534.567999999999</v>
      </c>
      <c r="J20379">
        <v>0</v>
      </c>
      <c r="L20379" s="51">
        <v>51866</v>
      </c>
      <c r="M20379">
        <v>18</v>
      </c>
      <c r="N20379">
        <v>65480.964999999997</v>
      </c>
    </row>
    <row r="20380" spans="1:14" x14ac:dyDescent="0.25">
      <c r="A20380" s="21" t="str">
        <f t="shared" si="318"/>
        <v>MOW L2N MEEIA_2042</v>
      </c>
      <c r="B20380" t="s">
        <v>130</v>
      </c>
      <c r="C20380" t="s">
        <v>198</v>
      </c>
      <c r="D20380" t="s">
        <v>26</v>
      </c>
      <c r="E20380" t="s">
        <v>5</v>
      </c>
      <c r="F20380" t="s">
        <v>32</v>
      </c>
      <c r="G20380">
        <v>296594.15999999997</v>
      </c>
      <c r="H20380">
        <v>53433.2</v>
      </c>
      <c r="I20380">
        <v>30464.567999999999</v>
      </c>
      <c r="J20380">
        <v>0</v>
      </c>
      <c r="L20380" s="51">
        <v>52231</v>
      </c>
      <c r="M20380">
        <v>19</v>
      </c>
      <c r="N20380">
        <v>62245.273000000001</v>
      </c>
    </row>
    <row r="20381" spans="1:14" x14ac:dyDescent="0.25">
      <c r="A20381" s="21" t="str">
        <f t="shared" si="318"/>
        <v>MOW L2N MEEIA_2043</v>
      </c>
      <c r="B20381" t="s">
        <v>130</v>
      </c>
      <c r="C20381" t="s">
        <v>198</v>
      </c>
      <c r="D20381" t="s">
        <v>26</v>
      </c>
      <c r="E20381" t="s">
        <v>5</v>
      </c>
      <c r="F20381" t="s">
        <v>32</v>
      </c>
      <c r="G20381">
        <v>299773.65999999997</v>
      </c>
      <c r="H20381">
        <v>52724.37</v>
      </c>
      <c r="I20381">
        <v>155296.79999999999</v>
      </c>
      <c r="J20381">
        <v>0</v>
      </c>
      <c r="L20381" s="51">
        <v>52596</v>
      </c>
      <c r="M20381">
        <v>20</v>
      </c>
      <c r="N20381">
        <v>63528.483999999997</v>
      </c>
    </row>
    <row r="20382" spans="1:14" x14ac:dyDescent="0.25">
      <c r="A20382" s="21" t="str">
        <f t="shared" si="318"/>
        <v>MOW L2N MEEIA_2024</v>
      </c>
      <c r="B20382" t="s">
        <v>130</v>
      </c>
      <c r="C20382" t="s">
        <v>198</v>
      </c>
      <c r="D20382" t="s">
        <v>26</v>
      </c>
      <c r="E20382" t="s">
        <v>5</v>
      </c>
      <c r="F20382" t="s">
        <v>8</v>
      </c>
      <c r="G20382">
        <v>0</v>
      </c>
      <c r="H20382">
        <v>0</v>
      </c>
      <c r="I20382">
        <v>0</v>
      </c>
      <c r="J20382">
        <v>0</v>
      </c>
      <c r="L20382" s="51">
        <v>45657</v>
      </c>
      <c r="M20382">
        <v>1</v>
      </c>
      <c r="N20382">
        <v>0</v>
      </c>
    </row>
    <row r="20383" spans="1:14" x14ac:dyDescent="0.25">
      <c r="A20383" s="21" t="str">
        <f t="shared" si="318"/>
        <v>MOW L2N MEEIA_2025</v>
      </c>
      <c r="B20383" t="s">
        <v>130</v>
      </c>
      <c r="C20383" t="s">
        <v>198</v>
      </c>
      <c r="D20383" t="s">
        <v>26</v>
      </c>
      <c r="E20383" t="s">
        <v>5</v>
      </c>
      <c r="F20383" t="s">
        <v>8</v>
      </c>
      <c r="G20383">
        <v>0</v>
      </c>
      <c r="H20383">
        <v>0</v>
      </c>
      <c r="I20383">
        <v>0</v>
      </c>
      <c r="J20383">
        <v>0</v>
      </c>
      <c r="L20383" s="51">
        <v>46022</v>
      </c>
      <c r="M20383">
        <v>2</v>
      </c>
      <c r="N20383">
        <v>0</v>
      </c>
    </row>
    <row r="20384" spans="1:14" x14ac:dyDescent="0.25">
      <c r="A20384" s="21" t="str">
        <f t="shared" si="318"/>
        <v>MOW L2N MEEIA_2026</v>
      </c>
      <c r="B20384" t="s">
        <v>130</v>
      </c>
      <c r="C20384" t="s">
        <v>198</v>
      </c>
      <c r="D20384" t="s">
        <v>26</v>
      </c>
      <c r="E20384" t="s">
        <v>5</v>
      </c>
      <c r="F20384" t="s">
        <v>8</v>
      </c>
      <c r="G20384">
        <v>0</v>
      </c>
      <c r="H20384">
        <v>0</v>
      </c>
      <c r="I20384">
        <v>0</v>
      </c>
      <c r="J20384">
        <v>0</v>
      </c>
      <c r="L20384" s="51">
        <v>46387</v>
      </c>
      <c r="M20384">
        <v>3</v>
      </c>
      <c r="N20384">
        <v>0</v>
      </c>
    </row>
    <row r="20385" spans="1:14" x14ac:dyDescent="0.25">
      <c r="A20385" s="21" t="str">
        <f t="shared" si="318"/>
        <v>MOW L2N MEEIA_2027</v>
      </c>
      <c r="B20385" t="s">
        <v>130</v>
      </c>
      <c r="C20385" t="s">
        <v>198</v>
      </c>
      <c r="D20385" t="s">
        <v>26</v>
      </c>
      <c r="E20385" t="s">
        <v>5</v>
      </c>
      <c r="F20385" t="s">
        <v>8</v>
      </c>
      <c r="G20385">
        <v>0</v>
      </c>
      <c r="H20385">
        <v>0</v>
      </c>
      <c r="I20385">
        <v>0</v>
      </c>
      <c r="J20385">
        <v>0</v>
      </c>
      <c r="L20385" s="51">
        <v>46752</v>
      </c>
      <c r="M20385">
        <v>4</v>
      </c>
      <c r="N20385">
        <v>0</v>
      </c>
    </row>
    <row r="20386" spans="1:14" x14ac:dyDescent="0.25">
      <c r="A20386" s="21" t="str">
        <f t="shared" si="318"/>
        <v>MOW L2N MEEIA_2028</v>
      </c>
      <c r="B20386" t="s">
        <v>130</v>
      </c>
      <c r="C20386" t="s">
        <v>198</v>
      </c>
      <c r="D20386" t="s">
        <v>26</v>
      </c>
      <c r="E20386" t="s">
        <v>5</v>
      </c>
      <c r="F20386" t="s">
        <v>8</v>
      </c>
      <c r="G20386">
        <v>0</v>
      </c>
      <c r="H20386">
        <v>0</v>
      </c>
      <c r="I20386">
        <v>0</v>
      </c>
      <c r="J20386">
        <v>0</v>
      </c>
      <c r="L20386" s="51">
        <v>47118</v>
      </c>
      <c r="M20386">
        <v>5</v>
      </c>
      <c r="N20386">
        <v>0</v>
      </c>
    </row>
    <row r="20387" spans="1:14" x14ac:dyDescent="0.25">
      <c r="A20387" s="21" t="str">
        <f t="shared" si="318"/>
        <v>MOW L2N MEEIA_2029</v>
      </c>
      <c r="B20387" t="s">
        <v>130</v>
      </c>
      <c r="C20387" t="s">
        <v>198</v>
      </c>
      <c r="D20387" t="s">
        <v>26</v>
      </c>
      <c r="E20387" t="s">
        <v>5</v>
      </c>
      <c r="F20387" t="s">
        <v>8</v>
      </c>
      <c r="G20387">
        <v>0</v>
      </c>
      <c r="H20387">
        <v>0</v>
      </c>
      <c r="I20387">
        <v>0</v>
      </c>
      <c r="J20387">
        <v>0</v>
      </c>
      <c r="L20387" s="51">
        <v>47483</v>
      </c>
      <c r="M20387">
        <v>6</v>
      </c>
      <c r="N20387">
        <v>0</v>
      </c>
    </row>
    <row r="20388" spans="1:14" x14ac:dyDescent="0.25">
      <c r="A20388" s="21" t="str">
        <f t="shared" si="318"/>
        <v>MOW L2N MEEIA_2030</v>
      </c>
      <c r="B20388" t="s">
        <v>130</v>
      </c>
      <c r="C20388" t="s">
        <v>198</v>
      </c>
      <c r="D20388" t="s">
        <v>26</v>
      </c>
      <c r="E20388" t="s">
        <v>5</v>
      </c>
      <c r="F20388" t="s">
        <v>8</v>
      </c>
      <c r="G20388">
        <v>0</v>
      </c>
      <c r="H20388">
        <v>0</v>
      </c>
      <c r="I20388">
        <v>0</v>
      </c>
      <c r="J20388">
        <v>0</v>
      </c>
      <c r="L20388" s="51">
        <v>47848</v>
      </c>
      <c r="M20388">
        <v>7</v>
      </c>
      <c r="N20388">
        <v>0</v>
      </c>
    </row>
    <row r="20389" spans="1:14" x14ac:dyDescent="0.25">
      <c r="A20389" s="21" t="str">
        <f t="shared" si="318"/>
        <v>MOW L2N MEEIA_2031</v>
      </c>
      <c r="B20389" t="s">
        <v>130</v>
      </c>
      <c r="C20389" t="s">
        <v>198</v>
      </c>
      <c r="D20389" t="s">
        <v>26</v>
      </c>
      <c r="E20389" t="s">
        <v>5</v>
      </c>
      <c r="F20389" t="s">
        <v>8</v>
      </c>
      <c r="G20389">
        <v>0</v>
      </c>
      <c r="H20389">
        <v>0</v>
      </c>
      <c r="I20389">
        <v>0</v>
      </c>
      <c r="J20389">
        <v>0</v>
      </c>
      <c r="L20389" s="51">
        <v>48213</v>
      </c>
      <c r="M20389">
        <v>8</v>
      </c>
      <c r="N20389">
        <v>0</v>
      </c>
    </row>
    <row r="20390" spans="1:14" x14ac:dyDescent="0.25">
      <c r="A20390" s="21" t="str">
        <f t="shared" si="318"/>
        <v>MOW L2N MEEIA_2032</v>
      </c>
      <c r="B20390" t="s">
        <v>130</v>
      </c>
      <c r="C20390" t="s">
        <v>198</v>
      </c>
      <c r="D20390" t="s">
        <v>26</v>
      </c>
      <c r="E20390" t="s">
        <v>5</v>
      </c>
      <c r="F20390" t="s">
        <v>8</v>
      </c>
      <c r="G20390">
        <v>0</v>
      </c>
      <c r="H20390">
        <v>0</v>
      </c>
      <c r="I20390">
        <v>0</v>
      </c>
      <c r="J20390">
        <v>0</v>
      </c>
      <c r="L20390" s="51">
        <v>48579</v>
      </c>
      <c r="M20390">
        <v>9</v>
      </c>
      <c r="N20390">
        <v>0</v>
      </c>
    </row>
    <row r="20391" spans="1:14" x14ac:dyDescent="0.25">
      <c r="A20391" s="21" t="str">
        <f t="shared" si="318"/>
        <v>MOW L2N MEEIA_2033</v>
      </c>
      <c r="B20391" t="s">
        <v>130</v>
      </c>
      <c r="C20391" t="s">
        <v>198</v>
      </c>
      <c r="D20391" t="s">
        <v>26</v>
      </c>
      <c r="E20391" t="s">
        <v>5</v>
      </c>
      <c r="F20391" t="s">
        <v>8</v>
      </c>
      <c r="G20391">
        <v>0</v>
      </c>
      <c r="H20391">
        <v>0</v>
      </c>
      <c r="I20391">
        <v>0</v>
      </c>
      <c r="J20391">
        <v>0</v>
      </c>
      <c r="L20391" s="51">
        <v>48944</v>
      </c>
      <c r="M20391">
        <v>10</v>
      </c>
      <c r="N20391">
        <v>0</v>
      </c>
    </row>
    <row r="20392" spans="1:14" x14ac:dyDescent="0.25">
      <c r="A20392" s="21" t="str">
        <f t="shared" si="318"/>
        <v>MOW L2N MEEIA_2034</v>
      </c>
      <c r="B20392" t="s">
        <v>130</v>
      </c>
      <c r="C20392" t="s">
        <v>198</v>
      </c>
      <c r="D20392" t="s">
        <v>26</v>
      </c>
      <c r="E20392" t="s">
        <v>5</v>
      </c>
      <c r="F20392" t="s">
        <v>8</v>
      </c>
      <c r="G20392">
        <v>0</v>
      </c>
      <c r="H20392">
        <v>0</v>
      </c>
      <c r="I20392">
        <v>0</v>
      </c>
      <c r="J20392">
        <v>0</v>
      </c>
      <c r="L20392" s="51">
        <v>49309</v>
      </c>
      <c r="M20392">
        <v>11</v>
      </c>
      <c r="N20392">
        <v>0</v>
      </c>
    </row>
    <row r="20393" spans="1:14" x14ac:dyDescent="0.25">
      <c r="A20393" s="21" t="str">
        <f t="shared" si="318"/>
        <v>MOW L2N MEEIA_2035</v>
      </c>
      <c r="B20393" t="s">
        <v>130</v>
      </c>
      <c r="C20393" t="s">
        <v>198</v>
      </c>
      <c r="D20393" t="s">
        <v>26</v>
      </c>
      <c r="E20393" t="s">
        <v>5</v>
      </c>
      <c r="F20393" t="s">
        <v>8</v>
      </c>
      <c r="G20393">
        <v>0</v>
      </c>
      <c r="H20393">
        <v>0</v>
      </c>
      <c r="I20393">
        <v>0</v>
      </c>
      <c r="J20393">
        <v>0</v>
      </c>
      <c r="L20393" s="51">
        <v>49674</v>
      </c>
      <c r="M20393">
        <v>12</v>
      </c>
      <c r="N20393">
        <v>0</v>
      </c>
    </row>
    <row r="20394" spans="1:14" x14ac:dyDescent="0.25">
      <c r="A20394" s="21" t="str">
        <f t="shared" si="318"/>
        <v>MOW L2N MEEIA_2036</v>
      </c>
      <c r="B20394" t="s">
        <v>130</v>
      </c>
      <c r="C20394" t="s">
        <v>198</v>
      </c>
      <c r="D20394" t="s">
        <v>26</v>
      </c>
      <c r="E20394" t="s">
        <v>5</v>
      </c>
      <c r="F20394" t="s">
        <v>8</v>
      </c>
      <c r="G20394">
        <v>0</v>
      </c>
      <c r="H20394">
        <v>0</v>
      </c>
      <c r="I20394">
        <v>0</v>
      </c>
      <c r="J20394">
        <v>0</v>
      </c>
      <c r="L20394" s="51">
        <v>50040</v>
      </c>
      <c r="M20394">
        <v>13</v>
      </c>
      <c r="N20394">
        <v>0</v>
      </c>
    </row>
    <row r="20395" spans="1:14" x14ac:dyDescent="0.25">
      <c r="A20395" s="21" t="str">
        <f t="shared" si="318"/>
        <v>MOW L2N MEEIA_2037</v>
      </c>
      <c r="B20395" t="s">
        <v>130</v>
      </c>
      <c r="C20395" t="s">
        <v>198</v>
      </c>
      <c r="D20395" t="s">
        <v>26</v>
      </c>
      <c r="E20395" t="s">
        <v>5</v>
      </c>
      <c r="F20395" t="s">
        <v>8</v>
      </c>
      <c r="G20395">
        <v>0</v>
      </c>
      <c r="H20395">
        <v>0</v>
      </c>
      <c r="I20395">
        <v>0</v>
      </c>
      <c r="J20395">
        <v>0</v>
      </c>
      <c r="L20395" s="51">
        <v>50405</v>
      </c>
      <c r="M20395">
        <v>14</v>
      </c>
      <c r="N20395">
        <v>0</v>
      </c>
    </row>
    <row r="20396" spans="1:14" x14ac:dyDescent="0.25">
      <c r="A20396" s="21" t="str">
        <f t="shared" si="318"/>
        <v>MOW L2N MEEIA_2038</v>
      </c>
      <c r="B20396" t="s">
        <v>130</v>
      </c>
      <c r="C20396" t="s">
        <v>198</v>
      </c>
      <c r="D20396" t="s">
        <v>26</v>
      </c>
      <c r="E20396" t="s">
        <v>5</v>
      </c>
      <c r="F20396" t="s">
        <v>8</v>
      </c>
      <c r="G20396">
        <v>0</v>
      </c>
      <c r="H20396">
        <v>0</v>
      </c>
      <c r="I20396">
        <v>0</v>
      </c>
      <c r="J20396">
        <v>0</v>
      </c>
      <c r="L20396" s="51">
        <v>50770</v>
      </c>
      <c r="M20396">
        <v>15</v>
      </c>
      <c r="N20396">
        <v>0</v>
      </c>
    </row>
    <row r="20397" spans="1:14" x14ac:dyDescent="0.25">
      <c r="A20397" s="21" t="str">
        <f t="shared" si="318"/>
        <v>MOW L2N MEEIA_2039</v>
      </c>
      <c r="B20397" t="s">
        <v>130</v>
      </c>
      <c r="C20397" t="s">
        <v>198</v>
      </c>
      <c r="D20397" t="s">
        <v>26</v>
      </c>
      <c r="E20397" t="s">
        <v>5</v>
      </c>
      <c r="F20397" t="s">
        <v>8</v>
      </c>
      <c r="G20397">
        <v>0</v>
      </c>
      <c r="H20397">
        <v>0</v>
      </c>
      <c r="I20397">
        <v>0</v>
      </c>
      <c r="J20397">
        <v>0</v>
      </c>
      <c r="L20397" s="51">
        <v>51135</v>
      </c>
      <c r="M20397">
        <v>16</v>
      </c>
      <c r="N20397">
        <v>0</v>
      </c>
    </row>
    <row r="20398" spans="1:14" x14ac:dyDescent="0.25">
      <c r="A20398" s="21" t="str">
        <f t="shared" si="318"/>
        <v>MOW L2N MEEIA_2040</v>
      </c>
      <c r="B20398" t="s">
        <v>130</v>
      </c>
      <c r="C20398" t="s">
        <v>198</v>
      </c>
      <c r="D20398" t="s">
        <v>26</v>
      </c>
      <c r="E20398" t="s">
        <v>5</v>
      </c>
      <c r="F20398" t="s">
        <v>8</v>
      </c>
      <c r="G20398">
        <v>0</v>
      </c>
      <c r="H20398">
        <v>0</v>
      </c>
      <c r="I20398">
        <v>0</v>
      </c>
      <c r="J20398">
        <v>0</v>
      </c>
      <c r="L20398" s="51">
        <v>51501</v>
      </c>
      <c r="M20398">
        <v>17</v>
      </c>
      <c r="N20398">
        <v>0</v>
      </c>
    </row>
    <row r="20399" spans="1:14" x14ac:dyDescent="0.25">
      <c r="A20399" s="21" t="str">
        <f t="shared" si="318"/>
        <v>MOW L2N MEEIA_2041</v>
      </c>
      <c r="B20399" t="s">
        <v>130</v>
      </c>
      <c r="C20399" t="s">
        <v>198</v>
      </c>
      <c r="D20399" t="s">
        <v>26</v>
      </c>
      <c r="E20399" t="s">
        <v>5</v>
      </c>
      <c r="F20399" t="s">
        <v>8</v>
      </c>
      <c r="G20399">
        <v>0</v>
      </c>
      <c r="H20399">
        <v>0</v>
      </c>
      <c r="I20399">
        <v>0</v>
      </c>
      <c r="J20399">
        <v>0</v>
      </c>
      <c r="L20399" s="51">
        <v>51866</v>
      </c>
      <c r="M20399">
        <v>18</v>
      </c>
      <c r="N20399">
        <v>0</v>
      </c>
    </row>
    <row r="20400" spans="1:14" x14ac:dyDescent="0.25">
      <c r="A20400" s="21" t="str">
        <f t="shared" si="318"/>
        <v>MOW L2N MEEIA_2042</v>
      </c>
      <c r="B20400" t="s">
        <v>130</v>
      </c>
      <c r="C20400" t="s">
        <v>198</v>
      </c>
      <c r="D20400" t="s">
        <v>26</v>
      </c>
      <c r="E20400" t="s">
        <v>5</v>
      </c>
      <c r="F20400" t="s">
        <v>8</v>
      </c>
      <c r="G20400">
        <v>0</v>
      </c>
      <c r="H20400">
        <v>0</v>
      </c>
      <c r="I20400">
        <v>0</v>
      </c>
      <c r="J20400">
        <v>0</v>
      </c>
      <c r="L20400" s="51">
        <v>52231</v>
      </c>
      <c r="M20400">
        <v>19</v>
      </c>
      <c r="N20400">
        <v>0</v>
      </c>
    </row>
    <row r="20401" spans="1:14" x14ac:dyDescent="0.25">
      <c r="A20401" s="21" t="str">
        <f t="shared" si="318"/>
        <v>MOW L2N MEEIA_2043</v>
      </c>
      <c r="B20401" t="s">
        <v>130</v>
      </c>
      <c r="C20401" t="s">
        <v>198</v>
      </c>
      <c r="D20401" t="s">
        <v>26</v>
      </c>
      <c r="E20401" t="s">
        <v>5</v>
      </c>
      <c r="F20401" t="s">
        <v>8</v>
      </c>
      <c r="G20401">
        <v>0</v>
      </c>
      <c r="H20401">
        <v>0</v>
      </c>
      <c r="I20401">
        <v>0</v>
      </c>
      <c r="J20401">
        <v>0</v>
      </c>
      <c r="L20401" s="51">
        <v>52596</v>
      </c>
      <c r="M20401">
        <v>20</v>
      </c>
      <c r="N20401">
        <v>0</v>
      </c>
    </row>
    <row r="20402" spans="1:14" x14ac:dyDescent="0.25">
      <c r="A20402" s="21" t="str">
        <f t="shared" si="318"/>
        <v>MOW L3C MEEIA_2024</v>
      </c>
      <c r="B20402" t="s">
        <v>130</v>
      </c>
      <c r="C20402" t="s">
        <v>198</v>
      </c>
      <c r="D20402" t="s">
        <v>24</v>
      </c>
      <c r="E20402" t="s">
        <v>29</v>
      </c>
      <c r="F20402" t="s">
        <v>28</v>
      </c>
      <c r="K20402">
        <v>0</v>
      </c>
      <c r="L20402" s="51">
        <v>45657</v>
      </c>
      <c r="M20402">
        <v>1</v>
      </c>
    </row>
    <row r="20403" spans="1:14" x14ac:dyDescent="0.25">
      <c r="A20403" s="21" t="str">
        <f t="shared" si="318"/>
        <v>MOW L3C MEEIA_2025</v>
      </c>
      <c r="B20403" t="s">
        <v>130</v>
      </c>
      <c r="C20403" t="s">
        <v>198</v>
      </c>
      <c r="D20403" t="s">
        <v>24</v>
      </c>
      <c r="E20403" t="s">
        <v>29</v>
      </c>
      <c r="F20403" t="s">
        <v>28</v>
      </c>
      <c r="K20403">
        <v>0</v>
      </c>
      <c r="L20403" s="51">
        <v>46022</v>
      </c>
      <c r="M20403">
        <v>2</v>
      </c>
    </row>
    <row r="20404" spans="1:14" x14ac:dyDescent="0.25">
      <c r="A20404" s="21" t="str">
        <f t="shared" si="318"/>
        <v>MOW L3C MEEIA_2026</v>
      </c>
      <c r="B20404" t="s">
        <v>130</v>
      </c>
      <c r="C20404" t="s">
        <v>198</v>
      </c>
      <c r="D20404" t="s">
        <v>24</v>
      </c>
      <c r="E20404" t="s">
        <v>29</v>
      </c>
      <c r="F20404" t="s">
        <v>28</v>
      </c>
      <c r="K20404">
        <v>0</v>
      </c>
      <c r="L20404" s="51">
        <v>46387</v>
      </c>
      <c r="M20404">
        <v>3</v>
      </c>
    </row>
    <row r="20405" spans="1:14" x14ac:dyDescent="0.25">
      <c r="A20405" s="21" t="str">
        <f t="shared" si="318"/>
        <v>MOW L3C MEEIA_2027</v>
      </c>
      <c r="B20405" t="s">
        <v>130</v>
      </c>
      <c r="C20405" t="s">
        <v>198</v>
      </c>
      <c r="D20405" t="s">
        <v>24</v>
      </c>
      <c r="E20405" t="s">
        <v>29</v>
      </c>
      <c r="F20405" t="s">
        <v>28</v>
      </c>
      <c r="K20405">
        <v>0</v>
      </c>
      <c r="L20405" s="51">
        <v>46752</v>
      </c>
      <c r="M20405">
        <v>4</v>
      </c>
    </row>
    <row r="20406" spans="1:14" x14ac:dyDescent="0.25">
      <c r="A20406" s="21" t="str">
        <f t="shared" si="318"/>
        <v>MOW L3C MEEIA_2028</v>
      </c>
      <c r="B20406" t="s">
        <v>130</v>
      </c>
      <c r="C20406" t="s">
        <v>198</v>
      </c>
      <c r="D20406" t="s">
        <v>24</v>
      </c>
      <c r="E20406" t="s">
        <v>29</v>
      </c>
      <c r="F20406" t="s">
        <v>28</v>
      </c>
      <c r="K20406">
        <v>0</v>
      </c>
      <c r="L20406" s="51">
        <v>47118</v>
      </c>
      <c r="M20406">
        <v>5</v>
      </c>
    </row>
    <row r="20407" spans="1:14" x14ac:dyDescent="0.25">
      <c r="A20407" s="21" t="str">
        <f t="shared" si="318"/>
        <v>MOW L3C MEEIA_2029</v>
      </c>
      <c r="B20407" t="s">
        <v>130</v>
      </c>
      <c r="C20407" t="s">
        <v>198</v>
      </c>
      <c r="D20407" t="s">
        <v>24</v>
      </c>
      <c r="E20407" t="s">
        <v>29</v>
      </c>
      <c r="F20407" t="s">
        <v>28</v>
      </c>
      <c r="K20407">
        <v>0</v>
      </c>
      <c r="L20407" s="51">
        <v>47483</v>
      </c>
      <c r="M20407">
        <v>6</v>
      </c>
    </row>
    <row r="20408" spans="1:14" x14ac:dyDescent="0.25">
      <c r="A20408" s="21" t="str">
        <f t="shared" si="318"/>
        <v>MOW L3C MEEIA_2030</v>
      </c>
      <c r="B20408" t="s">
        <v>130</v>
      </c>
      <c r="C20408" t="s">
        <v>198</v>
      </c>
      <c r="D20408" t="s">
        <v>24</v>
      </c>
      <c r="E20408" t="s">
        <v>29</v>
      </c>
      <c r="F20408" t="s">
        <v>28</v>
      </c>
      <c r="K20408">
        <v>0</v>
      </c>
      <c r="L20408" s="51">
        <v>47848</v>
      </c>
      <c r="M20408">
        <v>7</v>
      </c>
    </row>
    <row r="20409" spans="1:14" x14ac:dyDescent="0.25">
      <c r="A20409" s="21" t="str">
        <f t="shared" si="318"/>
        <v>MOW L3C MEEIA_2031</v>
      </c>
      <c r="B20409" t="s">
        <v>130</v>
      </c>
      <c r="C20409" t="s">
        <v>198</v>
      </c>
      <c r="D20409" t="s">
        <v>24</v>
      </c>
      <c r="E20409" t="s">
        <v>29</v>
      </c>
      <c r="F20409" t="s">
        <v>28</v>
      </c>
      <c r="K20409">
        <v>0</v>
      </c>
      <c r="L20409" s="51">
        <v>48213</v>
      </c>
      <c r="M20409">
        <v>8</v>
      </c>
    </row>
    <row r="20410" spans="1:14" x14ac:dyDescent="0.25">
      <c r="A20410" s="21" t="str">
        <f t="shared" si="318"/>
        <v>MOW L3C MEEIA_2032</v>
      </c>
      <c r="B20410" t="s">
        <v>130</v>
      </c>
      <c r="C20410" t="s">
        <v>198</v>
      </c>
      <c r="D20410" t="s">
        <v>24</v>
      </c>
      <c r="E20410" t="s">
        <v>29</v>
      </c>
      <c r="F20410" t="s">
        <v>28</v>
      </c>
      <c r="K20410">
        <v>0</v>
      </c>
      <c r="L20410" s="51">
        <v>48579</v>
      </c>
      <c r="M20410">
        <v>9</v>
      </c>
    </row>
    <row r="20411" spans="1:14" x14ac:dyDescent="0.25">
      <c r="A20411" s="21" t="str">
        <f t="shared" si="318"/>
        <v>MOW L3C MEEIA_2033</v>
      </c>
      <c r="B20411" t="s">
        <v>130</v>
      </c>
      <c r="C20411" t="s">
        <v>198</v>
      </c>
      <c r="D20411" t="s">
        <v>24</v>
      </c>
      <c r="E20411" t="s">
        <v>29</v>
      </c>
      <c r="F20411" t="s">
        <v>28</v>
      </c>
      <c r="K20411">
        <v>0</v>
      </c>
      <c r="L20411" s="51">
        <v>48944</v>
      </c>
      <c r="M20411">
        <v>10</v>
      </c>
    </row>
    <row r="20412" spans="1:14" x14ac:dyDescent="0.25">
      <c r="A20412" s="21" t="str">
        <f t="shared" si="318"/>
        <v>MOW L3C MEEIA_2034</v>
      </c>
      <c r="B20412" t="s">
        <v>130</v>
      </c>
      <c r="C20412" t="s">
        <v>198</v>
      </c>
      <c r="D20412" t="s">
        <v>24</v>
      </c>
      <c r="E20412" t="s">
        <v>29</v>
      </c>
      <c r="F20412" t="s">
        <v>28</v>
      </c>
      <c r="K20412">
        <v>0</v>
      </c>
      <c r="L20412" s="51">
        <v>49309</v>
      </c>
      <c r="M20412">
        <v>11</v>
      </c>
    </row>
    <row r="20413" spans="1:14" x14ac:dyDescent="0.25">
      <c r="A20413" s="21" t="str">
        <f t="shared" si="318"/>
        <v>MOW L3C MEEIA_2035</v>
      </c>
      <c r="B20413" t="s">
        <v>130</v>
      </c>
      <c r="C20413" t="s">
        <v>198</v>
      </c>
      <c r="D20413" t="s">
        <v>24</v>
      </c>
      <c r="E20413" t="s">
        <v>29</v>
      </c>
      <c r="F20413" t="s">
        <v>28</v>
      </c>
      <c r="K20413">
        <v>0</v>
      </c>
      <c r="L20413" s="51">
        <v>49674</v>
      </c>
      <c r="M20413">
        <v>12</v>
      </c>
    </row>
    <row r="20414" spans="1:14" x14ac:dyDescent="0.25">
      <c r="A20414" s="21" t="str">
        <f t="shared" si="318"/>
        <v>MOW L3C MEEIA_2036</v>
      </c>
      <c r="B20414" t="s">
        <v>130</v>
      </c>
      <c r="C20414" t="s">
        <v>198</v>
      </c>
      <c r="D20414" t="s">
        <v>24</v>
      </c>
      <c r="E20414" t="s">
        <v>29</v>
      </c>
      <c r="F20414" t="s">
        <v>28</v>
      </c>
      <c r="K20414">
        <v>0</v>
      </c>
      <c r="L20414" s="51">
        <v>50040</v>
      </c>
      <c r="M20414">
        <v>13</v>
      </c>
    </row>
    <row r="20415" spans="1:14" x14ac:dyDescent="0.25">
      <c r="A20415" s="21" t="str">
        <f t="shared" si="318"/>
        <v>MOW L3C MEEIA_2037</v>
      </c>
      <c r="B20415" t="s">
        <v>130</v>
      </c>
      <c r="C20415" t="s">
        <v>198</v>
      </c>
      <c r="D20415" t="s">
        <v>24</v>
      </c>
      <c r="E20415" t="s">
        <v>29</v>
      </c>
      <c r="F20415" t="s">
        <v>28</v>
      </c>
      <c r="K20415">
        <v>0</v>
      </c>
      <c r="L20415" s="51">
        <v>50405</v>
      </c>
      <c r="M20415">
        <v>14</v>
      </c>
    </row>
    <row r="20416" spans="1:14" x14ac:dyDescent="0.25">
      <c r="A20416" s="21" t="str">
        <f t="shared" si="318"/>
        <v>MOW L3C MEEIA_2038</v>
      </c>
      <c r="B20416" t="s">
        <v>130</v>
      </c>
      <c r="C20416" t="s">
        <v>198</v>
      </c>
      <c r="D20416" t="s">
        <v>24</v>
      </c>
      <c r="E20416" t="s">
        <v>29</v>
      </c>
      <c r="F20416" t="s">
        <v>28</v>
      </c>
      <c r="K20416">
        <v>36449.86</v>
      </c>
      <c r="L20416" s="51">
        <v>50770</v>
      </c>
      <c r="M20416">
        <v>15</v>
      </c>
    </row>
    <row r="20417" spans="1:13" x14ac:dyDescent="0.25">
      <c r="A20417" s="21" t="str">
        <f t="shared" si="318"/>
        <v>MOW L3C MEEIA_2039</v>
      </c>
      <c r="B20417" t="s">
        <v>130</v>
      </c>
      <c r="C20417" t="s">
        <v>198</v>
      </c>
      <c r="D20417" t="s">
        <v>24</v>
      </c>
      <c r="E20417" t="s">
        <v>29</v>
      </c>
      <c r="F20417" t="s">
        <v>28</v>
      </c>
      <c r="K20417">
        <v>0</v>
      </c>
      <c r="L20417" s="51">
        <v>51135</v>
      </c>
      <c r="M20417">
        <v>16</v>
      </c>
    </row>
    <row r="20418" spans="1:13" x14ac:dyDescent="0.25">
      <c r="A20418" s="21" t="str">
        <f t="shared" ref="A20418:A20481" si="319">B20418&amp;" "&amp;D20418&amp;" "&amp;C20418&amp;"_"&amp;YEAR(L20418)</f>
        <v>MOW L3C MEEIA_2040</v>
      </c>
      <c r="B20418" t="s">
        <v>130</v>
      </c>
      <c r="C20418" t="s">
        <v>198</v>
      </c>
      <c r="D20418" t="s">
        <v>24</v>
      </c>
      <c r="E20418" t="s">
        <v>29</v>
      </c>
      <c r="F20418" t="s">
        <v>28</v>
      </c>
      <c r="K20418">
        <v>10320.833000000001</v>
      </c>
      <c r="L20418" s="51">
        <v>51501</v>
      </c>
      <c r="M20418">
        <v>17</v>
      </c>
    </row>
    <row r="20419" spans="1:13" x14ac:dyDescent="0.25">
      <c r="A20419" s="21" t="str">
        <f t="shared" si="319"/>
        <v>MOW L3C MEEIA_2041</v>
      </c>
      <c r="B20419" t="s">
        <v>130</v>
      </c>
      <c r="C20419" t="s">
        <v>198</v>
      </c>
      <c r="D20419" t="s">
        <v>24</v>
      </c>
      <c r="E20419" t="s">
        <v>29</v>
      </c>
      <c r="F20419" t="s">
        <v>28</v>
      </c>
      <c r="K20419">
        <v>151946.29999999999</v>
      </c>
      <c r="L20419" s="51">
        <v>51866</v>
      </c>
      <c r="M20419">
        <v>18</v>
      </c>
    </row>
    <row r="20420" spans="1:13" x14ac:dyDescent="0.25">
      <c r="A20420" s="21" t="str">
        <f t="shared" si="319"/>
        <v>MOW L3C MEEIA_2042</v>
      </c>
      <c r="B20420" t="s">
        <v>130</v>
      </c>
      <c r="C20420" t="s">
        <v>198</v>
      </c>
      <c r="D20420" t="s">
        <v>24</v>
      </c>
      <c r="E20420" t="s">
        <v>29</v>
      </c>
      <c r="F20420" t="s">
        <v>28</v>
      </c>
      <c r="K20420">
        <v>210992.17</v>
      </c>
      <c r="L20420" s="51">
        <v>52231</v>
      </c>
      <c r="M20420">
        <v>19</v>
      </c>
    </row>
    <row r="20421" spans="1:13" x14ac:dyDescent="0.25">
      <c r="A20421" s="21" t="str">
        <f t="shared" si="319"/>
        <v>MOW L3C MEEIA_2043</v>
      </c>
      <c r="B20421" t="s">
        <v>130</v>
      </c>
      <c r="C20421" t="s">
        <v>198</v>
      </c>
      <c r="D20421" t="s">
        <v>24</v>
      </c>
      <c r="E20421" t="s">
        <v>29</v>
      </c>
      <c r="F20421" t="s">
        <v>28</v>
      </c>
      <c r="K20421">
        <v>220476.92</v>
      </c>
      <c r="L20421" s="51">
        <v>52596</v>
      </c>
      <c r="M20421">
        <v>20</v>
      </c>
    </row>
    <row r="20422" spans="1:13" x14ac:dyDescent="0.25">
      <c r="A20422" s="21" t="str">
        <f t="shared" si="319"/>
        <v>MOW L3C MEEIA_2024</v>
      </c>
      <c r="B20422" t="s">
        <v>130</v>
      </c>
      <c r="C20422" t="s">
        <v>198</v>
      </c>
      <c r="D20422" t="s">
        <v>24</v>
      </c>
      <c r="E20422" t="s">
        <v>29</v>
      </c>
      <c r="F20422" t="s">
        <v>31</v>
      </c>
      <c r="K20422">
        <v>0</v>
      </c>
      <c r="L20422" s="51">
        <v>45657</v>
      </c>
      <c r="M20422">
        <v>1</v>
      </c>
    </row>
    <row r="20423" spans="1:13" x14ac:dyDescent="0.25">
      <c r="A20423" s="21" t="str">
        <f t="shared" si="319"/>
        <v>MOW L3C MEEIA_2025</v>
      </c>
      <c r="B20423" t="s">
        <v>130</v>
      </c>
      <c r="C20423" t="s">
        <v>198</v>
      </c>
      <c r="D20423" t="s">
        <v>24</v>
      </c>
      <c r="E20423" t="s">
        <v>29</v>
      </c>
      <c r="F20423" t="s">
        <v>31</v>
      </c>
      <c r="K20423">
        <v>0</v>
      </c>
      <c r="L20423" s="51">
        <v>46022</v>
      </c>
      <c r="M20423">
        <v>2</v>
      </c>
    </row>
    <row r="20424" spans="1:13" x14ac:dyDescent="0.25">
      <c r="A20424" s="21" t="str">
        <f t="shared" si="319"/>
        <v>MOW L3C MEEIA_2026</v>
      </c>
      <c r="B20424" t="s">
        <v>130</v>
      </c>
      <c r="C20424" t="s">
        <v>198</v>
      </c>
      <c r="D20424" t="s">
        <v>24</v>
      </c>
      <c r="E20424" t="s">
        <v>29</v>
      </c>
      <c r="F20424" t="s">
        <v>31</v>
      </c>
      <c r="K20424">
        <v>0</v>
      </c>
      <c r="L20424" s="51">
        <v>46387</v>
      </c>
      <c r="M20424">
        <v>3</v>
      </c>
    </row>
    <row r="20425" spans="1:13" x14ac:dyDescent="0.25">
      <c r="A20425" s="21" t="str">
        <f t="shared" si="319"/>
        <v>MOW L3C MEEIA_2027</v>
      </c>
      <c r="B20425" t="s">
        <v>130</v>
      </c>
      <c r="C20425" t="s">
        <v>198</v>
      </c>
      <c r="D20425" t="s">
        <v>24</v>
      </c>
      <c r="E20425" t="s">
        <v>29</v>
      </c>
      <c r="F20425" t="s">
        <v>31</v>
      </c>
      <c r="K20425">
        <v>0</v>
      </c>
      <c r="L20425" s="51">
        <v>46752</v>
      </c>
      <c r="M20425">
        <v>4</v>
      </c>
    </row>
    <row r="20426" spans="1:13" x14ac:dyDescent="0.25">
      <c r="A20426" s="21" t="str">
        <f t="shared" si="319"/>
        <v>MOW L3C MEEIA_2028</v>
      </c>
      <c r="B20426" t="s">
        <v>130</v>
      </c>
      <c r="C20426" t="s">
        <v>198</v>
      </c>
      <c r="D20426" t="s">
        <v>24</v>
      </c>
      <c r="E20426" t="s">
        <v>29</v>
      </c>
      <c r="F20426" t="s">
        <v>31</v>
      </c>
      <c r="K20426">
        <v>0</v>
      </c>
      <c r="L20426" s="51">
        <v>47118</v>
      </c>
      <c r="M20426">
        <v>5</v>
      </c>
    </row>
    <row r="20427" spans="1:13" x14ac:dyDescent="0.25">
      <c r="A20427" s="21" t="str">
        <f t="shared" si="319"/>
        <v>MOW L3C MEEIA_2029</v>
      </c>
      <c r="B20427" t="s">
        <v>130</v>
      </c>
      <c r="C20427" t="s">
        <v>198</v>
      </c>
      <c r="D20427" t="s">
        <v>24</v>
      </c>
      <c r="E20427" t="s">
        <v>29</v>
      </c>
      <c r="F20427" t="s">
        <v>31</v>
      </c>
      <c r="K20427">
        <v>0</v>
      </c>
      <c r="L20427" s="51">
        <v>47483</v>
      </c>
      <c r="M20427">
        <v>6</v>
      </c>
    </row>
    <row r="20428" spans="1:13" x14ac:dyDescent="0.25">
      <c r="A20428" s="21" t="str">
        <f t="shared" si="319"/>
        <v>MOW L3C MEEIA_2030</v>
      </c>
      <c r="B20428" t="s">
        <v>130</v>
      </c>
      <c r="C20428" t="s">
        <v>198</v>
      </c>
      <c r="D20428" t="s">
        <v>24</v>
      </c>
      <c r="E20428" t="s">
        <v>29</v>
      </c>
      <c r="F20428" t="s">
        <v>31</v>
      </c>
      <c r="K20428">
        <v>0</v>
      </c>
      <c r="L20428" s="51">
        <v>47848</v>
      </c>
      <c r="M20428">
        <v>7</v>
      </c>
    </row>
    <row r="20429" spans="1:13" x14ac:dyDescent="0.25">
      <c r="A20429" s="21" t="str">
        <f t="shared" si="319"/>
        <v>MOW L3C MEEIA_2031</v>
      </c>
      <c r="B20429" t="s">
        <v>130</v>
      </c>
      <c r="C20429" t="s">
        <v>198</v>
      </c>
      <c r="D20429" t="s">
        <v>24</v>
      </c>
      <c r="E20429" t="s">
        <v>29</v>
      </c>
      <c r="F20429" t="s">
        <v>31</v>
      </c>
      <c r="K20429">
        <v>0</v>
      </c>
      <c r="L20429" s="51">
        <v>48213</v>
      </c>
      <c r="M20429">
        <v>8</v>
      </c>
    </row>
    <row r="20430" spans="1:13" x14ac:dyDescent="0.25">
      <c r="A20430" s="21" t="str">
        <f t="shared" si="319"/>
        <v>MOW L3C MEEIA_2032</v>
      </c>
      <c r="B20430" t="s">
        <v>130</v>
      </c>
      <c r="C20430" t="s">
        <v>198</v>
      </c>
      <c r="D20430" t="s">
        <v>24</v>
      </c>
      <c r="E20430" t="s">
        <v>29</v>
      </c>
      <c r="F20430" t="s">
        <v>31</v>
      </c>
      <c r="K20430">
        <v>0</v>
      </c>
      <c r="L20430" s="51">
        <v>48579</v>
      </c>
      <c r="M20430">
        <v>9</v>
      </c>
    </row>
    <row r="20431" spans="1:13" x14ac:dyDescent="0.25">
      <c r="A20431" s="21" t="str">
        <f t="shared" si="319"/>
        <v>MOW L3C MEEIA_2033</v>
      </c>
      <c r="B20431" t="s">
        <v>130</v>
      </c>
      <c r="C20431" t="s">
        <v>198</v>
      </c>
      <c r="D20431" t="s">
        <v>24</v>
      </c>
      <c r="E20431" t="s">
        <v>29</v>
      </c>
      <c r="F20431" t="s">
        <v>31</v>
      </c>
      <c r="K20431">
        <v>0</v>
      </c>
      <c r="L20431" s="51">
        <v>48944</v>
      </c>
      <c r="M20431">
        <v>10</v>
      </c>
    </row>
    <row r="20432" spans="1:13" x14ac:dyDescent="0.25">
      <c r="A20432" s="21" t="str">
        <f t="shared" si="319"/>
        <v>MOW L3C MEEIA_2034</v>
      </c>
      <c r="B20432" t="s">
        <v>130</v>
      </c>
      <c r="C20432" t="s">
        <v>198</v>
      </c>
      <c r="D20432" t="s">
        <v>24</v>
      </c>
      <c r="E20432" t="s">
        <v>29</v>
      </c>
      <c r="F20432" t="s">
        <v>31</v>
      </c>
      <c r="K20432">
        <v>0</v>
      </c>
      <c r="L20432" s="51">
        <v>49309</v>
      </c>
      <c r="M20432">
        <v>11</v>
      </c>
    </row>
    <row r="20433" spans="1:14" x14ac:dyDescent="0.25">
      <c r="A20433" s="21" t="str">
        <f t="shared" si="319"/>
        <v>MOW L3C MEEIA_2035</v>
      </c>
      <c r="B20433" t="s">
        <v>130</v>
      </c>
      <c r="C20433" t="s">
        <v>198</v>
      </c>
      <c r="D20433" t="s">
        <v>24</v>
      </c>
      <c r="E20433" t="s">
        <v>29</v>
      </c>
      <c r="F20433" t="s">
        <v>31</v>
      </c>
      <c r="K20433">
        <v>0</v>
      </c>
      <c r="L20433" s="51">
        <v>49674</v>
      </c>
      <c r="M20433">
        <v>12</v>
      </c>
    </row>
    <row r="20434" spans="1:14" x14ac:dyDescent="0.25">
      <c r="A20434" s="21" t="str">
        <f t="shared" si="319"/>
        <v>MOW L3C MEEIA_2036</v>
      </c>
      <c r="B20434" t="s">
        <v>130</v>
      </c>
      <c r="C20434" t="s">
        <v>198</v>
      </c>
      <c r="D20434" t="s">
        <v>24</v>
      </c>
      <c r="E20434" t="s">
        <v>29</v>
      </c>
      <c r="F20434" t="s">
        <v>31</v>
      </c>
      <c r="K20434">
        <v>0</v>
      </c>
      <c r="L20434" s="51">
        <v>50040</v>
      </c>
      <c r="M20434">
        <v>13</v>
      </c>
    </row>
    <row r="20435" spans="1:14" x14ac:dyDescent="0.25">
      <c r="A20435" s="21" t="str">
        <f t="shared" si="319"/>
        <v>MOW L3C MEEIA_2037</v>
      </c>
      <c r="B20435" t="s">
        <v>130</v>
      </c>
      <c r="C20435" t="s">
        <v>198</v>
      </c>
      <c r="D20435" t="s">
        <v>24</v>
      </c>
      <c r="E20435" t="s">
        <v>29</v>
      </c>
      <c r="F20435" t="s">
        <v>31</v>
      </c>
      <c r="K20435">
        <v>0</v>
      </c>
      <c r="L20435" s="51">
        <v>50405</v>
      </c>
      <c r="M20435">
        <v>14</v>
      </c>
    </row>
    <row r="20436" spans="1:14" x14ac:dyDescent="0.25">
      <c r="A20436" s="21" t="str">
        <f t="shared" si="319"/>
        <v>MOW L3C MEEIA_2038</v>
      </c>
      <c r="B20436" t="s">
        <v>130</v>
      </c>
      <c r="C20436" t="s">
        <v>198</v>
      </c>
      <c r="D20436" t="s">
        <v>24</v>
      </c>
      <c r="E20436" t="s">
        <v>29</v>
      </c>
      <c r="F20436" t="s">
        <v>31</v>
      </c>
      <c r="K20436">
        <v>0</v>
      </c>
      <c r="L20436" s="51">
        <v>50770</v>
      </c>
      <c r="M20436">
        <v>15</v>
      </c>
    </row>
    <row r="20437" spans="1:14" x14ac:dyDescent="0.25">
      <c r="A20437" s="21" t="str">
        <f t="shared" si="319"/>
        <v>MOW L3C MEEIA_2039</v>
      </c>
      <c r="B20437" t="s">
        <v>130</v>
      </c>
      <c r="C20437" t="s">
        <v>198</v>
      </c>
      <c r="D20437" t="s">
        <v>24</v>
      </c>
      <c r="E20437" t="s">
        <v>29</v>
      </c>
      <c r="F20437" t="s">
        <v>31</v>
      </c>
      <c r="K20437">
        <v>0</v>
      </c>
      <c r="L20437" s="51">
        <v>51135</v>
      </c>
      <c r="M20437">
        <v>16</v>
      </c>
    </row>
    <row r="20438" spans="1:14" x14ac:dyDescent="0.25">
      <c r="A20438" s="21" t="str">
        <f t="shared" si="319"/>
        <v>MOW L3C MEEIA_2040</v>
      </c>
      <c r="B20438" t="s">
        <v>130</v>
      </c>
      <c r="C20438" t="s">
        <v>198</v>
      </c>
      <c r="D20438" t="s">
        <v>24</v>
      </c>
      <c r="E20438" t="s">
        <v>29</v>
      </c>
      <c r="F20438" t="s">
        <v>31</v>
      </c>
      <c r="K20438">
        <v>0</v>
      </c>
      <c r="L20438" s="51">
        <v>51501</v>
      </c>
      <c r="M20438">
        <v>17</v>
      </c>
    </row>
    <row r="20439" spans="1:14" x14ac:dyDescent="0.25">
      <c r="A20439" s="21" t="str">
        <f t="shared" si="319"/>
        <v>MOW L3C MEEIA_2041</v>
      </c>
      <c r="B20439" t="s">
        <v>130</v>
      </c>
      <c r="C20439" t="s">
        <v>198</v>
      </c>
      <c r="D20439" t="s">
        <v>24</v>
      </c>
      <c r="E20439" t="s">
        <v>29</v>
      </c>
      <c r="F20439" t="s">
        <v>31</v>
      </c>
      <c r="K20439">
        <v>0</v>
      </c>
      <c r="L20439" s="51">
        <v>51866</v>
      </c>
      <c r="M20439">
        <v>18</v>
      </c>
    </row>
    <row r="20440" spans="1:14" x14ac:dyDescent="0.25">
      <c r="A20440" s="21" t="str">
        <f t="shared" si="319"/>
        <v>MOW L3C MEEIA_2042</v>
      </c>
      <c r="B20440" t="s">
        <v>130</v>
      </c>
      <c r="C20440" t="s">
        <v>198</v>
      </c>
      <c r="D20440" t="s">
        <v>24</v>
      </c>
      <c r="E20440" t="s">
        <v>29</v>
      </c>
      <c r="F20440" t="s">
        <v>31</v>
      </c>
      <c r="K20440">
        <v>0</v>
      </c>
      <c r="L20440" s="51">
        <v>52231</v>
      </c>
      <c r="M20440">
        <v>19</v>
      </c>
    </row>
    <row r="20441" spans="1:14" x14ac:dyDescent="0.25">
      <c r="A20441" s="21" t="str">
        <f t="shared" si="319"/>
        <v>MOW L3C MEEIA_2043</v>
      </c>
      <c r="B20441" t="s">
        <v>130</v>
      </c>
      <c r="C20441" t="s">
        <v>198</v>
      </c>
      <c r="D20441" t="s">
        <v>24</v>
      </c>
      <c r="E20441" t="s">
        <v>29</v>
      </c>
      <c r="F20441" t="s">
        <v>31</v>
      </c>
      <c r="K20441">
        <v>0</v>
      </c>
      <c r="L20441" s="51">
        <v>52596</v>
      </c>
      <c r="M20441">
        <v>20</v>
      </c>
    </row>
    <row r="20442" spans="1:14" x14ac:dyDescent="0.25">
      <c r="A20442" s="21" t="str">
        <f t="shared" si="319"/>
        <v>MOW L3C MEEIA_2024</v>
      </c>
      <c r="B20442" t="s">
        <v>130</v>
      </c>
      <c r="C20442" t="s">
        <v>198</v>
      </c>
      <c r="D20442" t="s">
        <v>24</v>
      </c>
      <c r="E20442" t="s">
        <v>5</v>
      </c>
      <c r="F20442" t="s">
        <v>4</v>
      </c>
      <c r="G20442">
        <v>0</v>
      </c>
      <c r="H20442">
        <v>0</v>
      </c>
      <c r="I20442">
        <v>0</v>
      </c>
      <c r="J20442">
        <v>0</v>
      </c>
      <c r="L20442" s="51">
        <v>45657</v>
      </c>
      <c r="M20442">
        <v>1</v>
      </c>
      <c r="N20442">
        <v>0</v>
      </c>
    </row>
    <row r="20443" spans="1:14" x14ac:dyDescent="0.25">
      <c r="A20443" s="21" t="str">
        <f t="shared" si="319"/>
        <v>MOW L3C MEEIA_2025</v>
      </c>
      <c r="B20443" t="s">
        <v>130</v>
      </c>
      <c r="C20443" t="s">
        <v>198</v>
      </c>
      <c r="D20443" t="s">
        <v>24</v>
      </c>
      <c r="E20443" t="s">
        <v>5</v>
      </c>
      <c r="F20443" t="s">
        <v>4</v>
      </c>
      <c r="G20443">
        <v>0</v>
      </c>
      <c r="H20443">
        <v>0</v>
      </c>
      <c r="I20443">
        <v>59.55</v>
      </c>
      <c r="J20443">
        <v>0</v>
      </c>
      <c r="L20443" s="51">
        <v>46022</v>
      </c>
      <c r="M20443">
        <v>2</v>
      </c>
      <c r="N20443">
        <v>0</v>
      </c>
    </row>
    <row r="20444" spans="1:14" x14ac:dyDescent="0.25">
      <c r="A20444" s="21" t="str">
        <f t="shared" si="319"/>
        <v>MOW L3C MEEIA_2026</v>
      </c>
      <c r="B20444" t="s">
        <v>130</v>
      </c>
      <c r="C20444" t="s">
        <v>198</v>
      </c>
      <c r="D20444" t="s">
        <v>24</v>
      </c>
      <c r="E20444" t="s">
        <v>5</v>
      </c>
      <c r="F20444" t="s">
        <v>4</v>
      </c>
      <c r="G20444">
        <v>0</v>
      </c>
      <c r="H20444">
        <v>0</v>
      </c>
      <c r="I20444">
        <v>2263.2808</v>
      </c>
      <c r="J20444">
        <v>0</v>
      </c>
      <c r="L20444" s="51">
        <v>46387</v>
      </c>
      <c r="M20444">
        <v>3</v>
      </c>
      <c r="N20444">
        <v>0</v>
      </c>
    </row>
    <row r="20445" spans="1:14" x14ac:dyDescent="0.25">
      <c r="A20445" s="21" t="str">
        <f t="shared" si="319"/>
        <v>MOW L3C MEEIA_2027</v>
      </c>
      <c r="B20445" t="s">
        <v>130</v>
      </c>
      <c r="C20445" t="s">
        <v>198</v>
      </c>
      <c r="D20445" t="s">
        <v>24</v>
      </c>
      <c r="E20445" t="s">
        <v>5</v>
      </c>
      <c r="F20445" t="s">
        <v>4</v>
      </c>
      <c r="G20445">
        <v>0</v>
      </c>
      <c r="H20445">
        <v>7491.5</v>
      </c>
      <c r="I20445">
        <v>40529.315999999999</v>
      </c>
      <c r="J20445">
        <v>0</v>
      </c>
      <c r="L20445" s="51">
        <v>46752</v>
      </c>
      <c r="M20445">
        <v>4</v>
      </c>
      <c r="N20445">
        <v>-13238.799000000001</v>
      </c>
    </row>
    <row r="20446" spans="1:14" x14ac:dyDescent="0.25">
      <c r="A20446" s="21" t="str">
        <f t="shared" si="319"/>
        <v>MOW L3C MEEIA_2028</v>
      </c>
      <c r="B20446" t="s">
        <v>130</v>
      </c>
      <c r="C20446" t="s">
        <v>198</v>
      </c>
      <c r="D20446" t="s">
        <v>24</v>
      </c>
      <c r="E20446" t="s">
        <v>5</v>
      </c>
      <c r="F20446" t="s">
        <v>4</v>
      </c>
      <c r="G20446">
        <v>0</v>
      </c>
      <c r="H20446">
        <v>7605.56</v>
      </c>
      <c r="I20446">
        <v>38907.82</v>
      </c>
      <c r="J20446">
        <v>0</v>
      </c>
      <c r="L20446" s="51">
        <v>47118</v>
      </c>
      <c r="M20446">
        <v>5</v>
      </c>
      <c r="N20446">
        <v>-13530.947</v>
      </c>
    </row>
    <row r="20447" spans="1:14" x14ac:dyDescent="0.25">
      <c r="A20447" s="21" t="str">
        <f t="shared" si="319"/>
        <v>MOW L3C MEEIA_2029</v>
      </c>
      <c r="B20447" t="s">
        <v>130</v>
      </c>
      <c r="C20447" t="s">
        <v>198</v>
      </c>
      <c r="D20447" t="s">
        <v>24</v>
      </c>
      <c r="E20447" t="s">
        <v>5</v>
      </c>
      <c r="F20447" t="s">
        <v>4</v>
      </c>
      <c r="G20447">
        <v>0</v>
      </c>
      <c r="H20447">
        <v>15293.228999999999</v>
      </c>
      <c r="I20447">
        <v>106801.71</v>
      </c>
      <c r="J20447">
        <v>0</v>
      </c>
      <c r="L20447" s="51">
        <v>47483</v>
      </c>
      <c r="M20447">
        <v>6</v>
      </c>
      <c r="N20447">
        <v>-6312.8725999999997</v>
      </c>
    </row>
    <row r="20448" spans="1:14" x14ac:dyDescent="0.25">
      <c r="A20448" s="21" t="str">
        <f t="shared" si="319"/>
        <v>MOW L3C MEEIA_2030</v>
      </c>
      <c r="B20448" t="s">
        <v>130</v>
      </c>
      <c r="C20448" t="s">
        <v>198</v>
      </c>
      <c r="D20448" t="s">
        <v>24</v>
      </c>
      <c r="E20448" t="s">
        <v>5</v>
      </c>
      <c r="F20448" t="s">
        <v>4</v>
      </c>
      <c r="G20448">
        <v>0</v>
      </c>
      <c r="H20448">
        <v>46796.12</v>
      </c>
      <c r="I20448">
        <v>157404.1</v>
      </c>
      <c r="J20448">
        <v>0</v>
      </c>
      <c r="L20448" s="51">
        <v>47848</v>
      </c>
      <c r="M20448">
        <v>7</v>
      </c>
      <c r="N20448">
        <v>24365.315999999999</v>
      </c>
    </row>
    <row r="20449" spans="1:14" x14ac:dyDescent="0.25">
      <c r="A20449" s="21" t="str">
        <f t="shared" si="319"/>
        <v>MOW L3C MEEIA_2031</v>
      </c>
      <c r="B20449" t="s">
        <v>130</v>
      </c>
      <c r="C20449" t="s">
        <v>198</v>
      </c>
      <c r="D20449" t="s">
        <v>24</v>
      </c>
      <c r="E20449" t="s">
        <v>5</v>
      </c>
      <c r="F20449" t="s">
        <v>4</v>
      </c>
      <c r="G20449">
        <v>0</v>
      </c>
      <c r="H20449">
        <v>67631.585999999996</v>
      </c>
      <c r="I20449">
        <v>210207.22</v>
      </c>
      <c r="J20449">
        <v>0</v>
      </c>
      <c r="L20449" s="51">
        <v>48213</v>
      </c>
      <c r="M20449">
        <v>8</v>
      </c>
      <c r="N20449">
        <v>21968.120999999999</v>
      </c>
    </row>
    <row r="20450" spans="1:14" x14ac:dyDescent="0.25">
      <c r="A20450" s="21" t="str">
        <f t="shared" si="319"/>
        <v>MOW L3C MEEIA_2032</v>
      </c>
      <c r="B20450" t="s">
        <v>130</v>
      </c>
      <c r="C20450" t="s">
        <v>198</v>
      </c>
      <c r="D20450" t="s">
        <v>24</v>
      </c>
      <c r="E20450" t="s">
        <v>5</v>
      </c>
      <c r="F20450" t="s">
        <v>4</v>
      </c>
      <c r="G20450">
        <v>0</v>
      </c>
      <c r="H20450">
        <v>70886.259999999995</v>
      </c>
      <c r="I20450">
        <v>264883.75</v>
      </c>
      <c r="J20450">
        <v>0</v>
      </c>
      <c r="L20450" s="51">
        <v>48579</v>
      </c>
      <c r="M20450">
        <v>9</v>
      </c>
      <c r="N20450">
        <v>-15603.618</v>
      </c>
    </row>
    <row r="20451" spans="1:14" x14ac:dyDescent="0.25">
      <c r="A20451" s="21" t="str">
        <f t="shared" si="319"/>
        <v>MOW L3C MEEIA_2033</v>
      </c>
      <c r="B20451" t="s">
        <v>130</v>
      </c>
      <c r="C20451" t="s">
        <v>198</v>
      </c>
      <c r="D20451" t="s">
        <v>24</v>
      </c>
      <c r="E20451" t="s">
        <v>5</v>
      </c>
      <c r="F20451" t="s">
        <v>4</v>
      </c>
      <c r="G20451">
        <v>0</v>
      </c>
      <c r="H20451">
        <v>69358.570000000007</v>
      </c>
      <c r="I20451">
        <v>316263.21999999997</v>
      </c>
      <c r="J20451">
        <v>0</v>
      </c>
      <c r="L20451" s="51">
        <v>48944</v>
      </c>
      <c r="M20451">
        <v>10</v>
      </c>
      <c r="N20451">
        <v>-43361.105000000003</v>
      </c>
    </row>
    <row r="20452" spans="1:14" x14ac:dyDescent="0.25">
      <c r="A20452" s="21" t="str">
        <f t="shared" si="319"/>
        <v>MOW L3C MEEIA_2034</v>
      </c>
      <c r="B20452" t="s">
        <v>130</v>
      </c>
      <c r="C20452" t="s">
        <v>198</v>
      </c>
      <c r="D20452" t="s">
        <v>24</v>
      </c>
      <c r="E20452" t="s">
        <v>5</v>
      </c>
      <c r="F20452" t="s">
        <v>4</v>
      </c>
      <c r="G20452">
        <v>0</v>
      </c>
      <c r="H20452">
        <v>61369.33</v>
      </c>
      <c r="I20452">
        <v>367342.5</v>
      </c>
      <c r="J20452">
        <v>0</v>
      </c>
      <c r="L20452" s="51">
        <v>49309</v>
      </c>
      <c r="M20452">
        <v>11</v>
      </c>
      <c r="N20452">
        <v>-78803.63</v>
      </c>
    </row>
    <row r="20453" spans="1:14" x14ac:dyDescent="0.25">
      <c r="A20453" s="21" t="str">
        <f t="shared" si="319"/>
        <v>MOW L3C MEEIA_2035</v>
      </c>
      <c r="B20453" t="s">
        <v>130</v>
      </c>
      <c r="C20453" t="s">
        <v>198</v>
      </c>
      <c r="D20453" t="s">
        <v>24</v>
      </c>
      <c r="E20453" t="s">
        <v>5</v>
      </c>
      <c r="F20453" t="s">
        <v>4</v>
      </c>
      <c r="G20453">
        <v>0</v>
      </c>
      <c r="H20453">
        <v>45168.94</v>
      </c>
      <c r="I20453">
        <v>481313.38</v>
      </c>
      <c r="J20453">
        <v>0</v>
      </c>
      <c r="L20453" s="51">
        <v>49674</v>
      </c>
      <c r="M20453">
        <v>12</v>
      </c>
      <c r="N20453">
        <v>-111831.05</v>
      </c>
    </row>
    <row r="20454" spans="1:14" x14ac:dyDescent="0.25">
      <c r="A20454" s="21" t="str">
        <f t="shared" si="319"/>
        <v>MOW L3C MEEIA_2036</v>
      </c>
      <c r="B20454" t="s">
        <v>130</v>
      </c>
      <c r="C20454" t="s">
        <v>198</v>
      </c>
      <c r="D20454" t="s">
        <v>24</v>
      </c>
      <c r="E20454" t="s">
        <v>5</v>
      </c>
      <c r="F20454" t="s">
        <v>4</v>
      </c>
      <c r="G20454">
        <v>0</v>
      </c>
      <c r="H20454">
        <v>47545.625</v>
      </c>
      <c r="I20454">
        <v>467359.03</v>
      </c>
      <c r="J20454">
        <v>0</v>
      </c>
      <c r="L20454" s="51">
        <v>50040</v>
      </c>
      <c r="M20454">
        <v>13</v>
      </c>
      <c r="N20454">
        <v>-88597.4</v>
      </c>
    </row>
    <row r="20455" spans="1:14" x14ac:dyDescent="0.25">
      <c r="A20455" s="21" t="str">
        <f t="shared" si="319"/>
        <v>MOW L3C MEEIA_2037</v>
      </c>
      <c r="B20455" t="s">
        <v>130</v>
      </c>
      <c r="C20455" t="s">
        <v>198</v>
      </c>
      <c r="D20455" t="s">
        <v>24</v>
      </c>
      <c r="E20455" t="s">
        <v>5</v>
      </c>
      <c r="F20455" t="s">
        <v>4</v>
      </c>
      <c r="G20455">
        <v>0</v>
      </c>
      <c r="H20455">
        <v>43232.4</v>
      </c>
      <c r="I20455">
        <v>451972.38</v>
      </c>
      <c r="J20455">
        <v>0</v>
      </c>
      <c r="L20455" s="51">
        <v>50405</v>
      </c>
      <c r="M20455">
        <v>14</v>
      </c>
      <c r="N20455">
        <v>-50457.94</v>
      </c>
    </row>
    <row r="20456" spans="1:14" x14ac:dyDescent="0.25">
      <c r="A20456" s="21" t="str">
        <f t="shared" si="319"/>
        <v>MOW L3C MEEIA_2038</v>
      </c>
      <c r="B20456" t="s">
        <v>130</v>
      </c>
      <c r="C20456" t="s">
        <v>198</v>
      </c>
      <c r="D20456" t="s">
        <v>24</v>
      </c>
      <c r="E20456" t="s">
        <v>5</v>
      </c>
      <c r="F20456" t="s">
        <v>4</v>
      </c>
      <c r="G20456">
        <v>0</v>
      </c>
      <c r="H20456">
        <v>41768.027000000002</v>
      </c>
      <c r="I20456">
        <v>440275.34</v>
      </c>
      <c r="J20456">
        <v>0</v>
      </c>
      <c r="L20456" s="51">
        <v>50770</v>
      </c>
      <c r="M20456">
        <v>15</v>
      </c>
      <c r="N20456">
        <v>-3514.1203999999998</v>
      </c>
    </row>
    <row r="20457" spans="1:14" x14ac:dyDescent="0.25">
      <c r="A20457" s="21" t="str">
        <f t="shared" si="319"/>
        <v>MOW L3C MEEIA_2039</v>
      </c>
      <c r="B20457" t="s">
        <v>130</v>
      </c>
      <c r="C20457" t="s">
        <v>198</v>
      </c>
      <c r="D20457" t="s">
        <v>24</v>
      </c>
      <c r="E20457" t="s">
        <v>5</v>
      </c>
      <c r="F20457" t="s">
        <v>4</v>
      </c>
      <c r="G20457">
        <v>0</v>
      </c>
      <c r="H20457">
        <v>54852.116999999998</v>
      </c>
      <c r="I20457">
        <v>583648.30000000005</v>
      </c>
      <c r="J20457">
        <v>0</v>
      </c>
      <c r="L20457" s="51">
        <v>51135</v>
      </c>
      <c r="M20457">
        <v>16</v>
      </c>
      <c r="N20457">
        <v>20343.773000000001</v>
      </c>
    </row>
    <row r="20458" spans="1:14" x14ac:dyDescent="0.25">
      <c r="A20458" s="21" t="str">
        <f t="shared" si="319"/>
        <v>MOW L3C MEEIA_2040</v>
      </c>
      <c r="B20458" t="s">
        <v>130</v>
      </c>
      <c r="C20458" t="s">
        <v>198</v>
      </c>
      <c r="D20458" t="s">
        <v>24</v>
      </c>
      <c r="E20458" t="s">
        <v>5</v>
      </c>
      <c r="F20458" t="s">
        <v>4</v>
      </c>
      <c r="G20458">
        <v>0</v>
      </c>
      <c r="H20458">
        <v>31748.45</v>
      </c>
      <c r="I20458">
        <v>574344.56000000006</v>
      </c>
      <c r="J20458">
        <v>0</v>
      </c>
      <c r="L20458" s="51">
        <v>51501</v>
      </c>
      <c r="M20458">
        <v>17</v>
      </c>
      <c r="N20458">
        <v>39345.633000000002</v>
      </c>
    </row>
    <row r="20459" spans="1:14" x14ac:dyDescent="0.25">
      <c r="A20459" s="21" t="str">
        <f t="shared" si="319"/>
        <v>MOW L3C MEEIA_2041</v>
      </c>
      <c r="B20459" t="s">
        <v>130</v>
      </c>
      <c r="C20459" t="s">
        <v>198</v>
      </c>
      <c r="D20459" t="s">
        <v>24</v>
      </c>
      <c r="E20459" t="s">
        <v>5</v>
      </c>
      <c r="F20459" t="s">
        <v>4</v>
      </c>
      <c r="G20459">
        <v>0</v>
      </c>
      <c r="H20459">
        <v>18562.705000000002</v>
      </c>
      <c r="I20459">
        <v>562150.93999999994</v>
      </c>
      <c r="J20459">
        <v>0</v>
      </c>
      <c r="L20459" s="51">
        <v>51866</v>
      </c>
      <c r="M20459">
        <v>18</v>
      </c>
      <c r="N20459">
        <v>60552.476999999999</v>
      </c>
    </row>
    <row r="20460" spans="1:14" x14ac:dyDescent="0.25">
      <c r="A20460" s="21" t="str">
        <f t="shared" si="319"/>
        <v>MOW L3C MEEIA_2042</v>
      </c>
      <c r="B20460" t="s">
        <v>130</v>
      </c>
      <c r="C20460" t="s">
        <v>198</v>
      </c>
      <c r="D20460" t="s">
        <v>24</v>
      </c>
      <c r="E20460" t="s">
        <v>5</v>
      </c>
      <c r="F20460" t="s">
        <v>4</v>
      </c>
      <c r="G20460">
        <v>0</v>
      </c>
      <c r="H20460">
        <v>-414.67437999999999</v>
      </c>
      <c r="I20460">
        <v>623023.69999999995</v>
      </c>
      <c r="J20460">
        <v>0</v>
      </c>
      <c r="L20460" s="51">
        <v>52231</v>
      </c>
      <c r="M20460">
        <v>19</v>
      </c>
      <c r="N20460">
        <v>70801.554999999993</v>
      </c>
    </row>
    <row r="20461" spans="1:14" x14ac:dyDescent="0.25">
      <c r="A20461" s="21" t="str">
        <f t="shared" si="319"/>
        <v>MOW L3C MEEIA_2043</v>
      </c>
      <c r="B20461" t="s">
        <v>130</v>
      </c>
      <c r="C20461" t="s">
        <v>198</v>
      </c>
      <c r="D20461" t="s">
        <v>24</v>
      </c>
      <c r="E20461" t="s">
        <v>5</v>
      </c>
      <c r="F20461" t="s">
        <v>4</v>
      </c>
      <c r="G20461">
        <v>0</v>
      </c>
      <c r="H20461">
        <v>-16142.852000000001</v>
      </c>
      <c r="I20461">
        <v>610366.4</v>
      </c>
      <c r="J20461">
        <v>0</v>
      </c>
      <c r="L20461" s="51">
        <v>52596</v>
      </c>
      <c r="M20461">
        <v>20</v>
      </c>
      <c r="N20461">
        <v>111475.76</v>
      </c>
    </row>
    <row r="20462" spans="1:14" x14ac:dyDescent="0.25">
      <c r="A20462" s="21" t="str">
        <f t="shared" si="319"/>
        <v>MOW L3C MEEIA_2024</v>
      </c>
      <c r="B20462" t="s">
        <v>130</v>
      </c>
      <c r="C20462" t="s">
        <v>198</v>
      </c>
      <c r="D20462" t="s">
        <v>24</v>
      </c>
      <c r="E20462" t="s">
        <v>5</v>
      </c>
      <c r="F20462" t="s">
        <v>32</v>
      </c>
      <c r="G20462">
        <v>174667.2</v>
      </c>
      <c r="H20462">
        <v>77966.25</v>
      </c>
      <c r="I20462">
        <v>15499.482</v>
      </c>
      <c r="J20462">
        <v>0</v>
      </c>
      <c r="L20462" s="51">
        <v>45657</v>
      </c>
      <c r="M20462">
        <v>1</v>
      </c>
      <c r="N20462">
        <v>106941.2</v>
      </c>
    </row>
    <row r="20463" spans="1:14" x14ac:dyDescent="0.25">
      <c r="A20463" s="21" t="str">
        <f t="shared" si="319"/>
        <v>MOW L3C MEEIA_2025</v>
      </c>
      <c r="B20463" t="s">
        <v>130</v>
      </c>
      <c r="C20463" t="s">
        <v>198</v>
      </c>
      <c r="D20463" t="s">
        <v>24</v>
      </c>
      <c r="E20463" t="s">
        <v>5</v>
      </c>
      <c r="F20463" t="s">
        <v>32</v>
      </c>
      <c r="G20463">
        <v>189335.02</v>
      </c>
      <c r="H20463">
        <v>84944.960000000006</v>
      </c>
      <c r="I20463">
        <v>44350.58</v>
      </c>
      <c r="J20463">
        <v>0</v>
      </c>
      <c r="L20463" s="51">
        <v>46022</v>
      </c>
      <c r="M20463">
        <v>2</v>
      </c>
      <c r="N20463">
        <v>108426.414</v>
      </c>
    </row>
    <row r="20464" spans="1:14" x14ac:dyDescent="0.25">
      <c r="A20464" s="21" t="str">
        <f t="shared" si="319"/>
        <v>MOW L3C MEEIA_2026</v>
      </c>
      <c r="B20464" t="s">
        <v>130</v>
      </c>
      <c r="C20464" t="s">
        <v>198</v>
      </c>
      <c r="D20464" t="s">
        <v>24</v>
      </c>
      <c r="E20464" t="s">
        <v>5</v>
      </c>
      <c r="F20464" t="s">
        <v>32</v>
      </c>
      <c r="G20464">
        <v>203954.73</v>
      </c>
      <c r="H20464">
        <v>97151.48</v>
      </c>
      <c r="I20464">
        <v>50392.633000000002</v>
      </c>
      <c r="J20464">
        <v>0</v>
      </c>
      <c r="L20464" s="51">
        <v>46387</v>
      </c>
      <c r="M20464">
        <v>3</v>
      </c>
      <c r="N20464">
        <v>113450.75</v>
      </c>
    </row>
    <row r="20465" spans="1:14" x14ac:dyDescent="0.25">
      <c r="A20465" s="21" t="str">
        <f t="shared" si="319"/>
        <v>MOW L3C MEEIA_2027</v>
      </c>
      <c r="B20465" t="s">
        <v>130</v>
      </c>
      <c r="C20465" t="s">
        <v>198</v>
      </c>
      <c r="D20465" t="s">
        <v>24</v>
      </c>
      <c r="E20465" t="s">
        <v>5</v>
      </c>
      <c r="F20465" t="s">
        <v>32</v>
      </c>
      <c r="G20465">
        <v>214899.62</v>
      </c>
      <c r="H20465">
        <v>94691.79</v>
      </c>
      <c r="I20465">
        <v>55297.483999999997</v>
      </c>
      <c r="J20465">
        <v>0</v>
      </c>
      <c r="L20465" s="51">
        <v>46752</v>
      </c>
      <c r="M20465">
        <v>4</v>
      </c>
      <c r="N20465">
        <v>110735.67</v>
      </c>
    </row>
    <row r="20466" spans="1:14" x14ac:dyDescent="0.25">
      <c r="A20466" s="21" t="str">
        <f t="shared" si="319"/>
        <v>MOW L3C MEEIA_2028</v>
      </c>
      <c r="B20466" t="s">
        <v>130</v>
      </c>
      <c r="C20466" t="s">
        <v>198</v>
      </c>
      <c r="D20466" t="s">
        <v>24</v>
      </c>
      <c r="E20466" t="s">
        <v>5</v>
      </c>
      <c r="F20466" t="s">
        <v>32</v>
      </c>
      <c r="G20466">
        <v>223085.55</v>
      </c>
      <c r="H20466">
        <v>104630.27</v>
      </c>
      <c r="I20466">
        <v>57606.995999999999</v>
      </c>
      <c r="J20466">
        <v>0</v>
      </c>
      <c r="L20466" s="51">
        <v>47118</v>
      </c>
      <c r="M20466">
        <v>5</v>
      </c>
      <c r="N20466">
        <v>118126.05</v>
      </c>
    </row>
    <row r="20467" spans="1:14" x14ac:dyDescent="0.25">
      <c r="A20467" s="21" t="str">
        <f t="shared" si="319"/>
        <v>MOW L3C MEEIA_2029</v>
      </c>
      <c r="B20467" t="s">
        <v>130</v>
      </c>
      <c r="C20467" t="s">
        <v>198</v>
      </c>
      <c r="D20467" t="s">
        <v>24</v>
      </c>
      <c r="E20467" t="s">
        <v>5</v>
      </c>
      <c r="F20467" t="s">
        <v>32</v>
      </c>
      <c r="G20467">
        <v>230881.2</v>
      </c>
      <c r="H20467">
        <v>116157.05</v>
      </c>
      <c r="I20467">
        <v>31317.063999999998</v>
      </c>
      <c r="J20467">
        <v>0</v>
      </c>
      <c r="L20467" s="51">
        <v>47483</v>
      </c>
      <c r="M20467">
        <v>6</v>
      </c>
      <c r="N20467">
        <v>129440.52</v>
      </c>
    </row>
    <row r="20468" spans="1:14" x14ac:dyDescent="0.25">
      <c r="A20468" s="21" t="str">
        <f t="shared" si="319"/>
        <v>MOW L3C MEEIA_2030</v>
      </c>
      <c r="B20468" t="s">
        <v>130</v>
      </c>
      <c r="C20468" t="s">
        <v>198</v>
      </c>
      <c r="D20468" t="s">
        <v>24</v>
      </c>
      <c r="E20468" t="s">
        <v>5</v>
      </c>
      <c r="F20468" t="s">
        <v>32</v>
      </c>
      <c r="G20468">
        <v>239369.39</v>
      </c>
      <c r="H20468">
        <v>112096.836</v>
      </c>
      <c r="I20468">
        <v>36322.938000000002</v>
      </c>
      <c r="J20468">
        <v>0</v>
      </c>
      <c r="L20468" s="51">
        <v>47848</v>
      </c>
      <c r="M20468">
        <v>7</v>
      </c>
      <c r="N20468">
        <v>124319.08</v>
      </c>
    </row>
    <row r="20469" spans="1:14" x14ac:dyDescent="0.25">
      <c r="A20469" s="21" t="str">
        <f t="shared" si="319"/>
        <v>MOW L3C MEEIA_2031</v>
      </c>
      <c r="B20469" t="s">
        <v>130</v>
      </c>
      <c r="C20469" t="s">
        <v>198</v>
      </c>
      <c r="D20469" t="s">
        <v>24</v>
      </c>
      <c r="E20469" t="s">
        <v>5</v>
      </c>
      <c r="F20469" t="s">
        <v>32</v>
      </c>
      <c r="G20469">
        <v>243642.62</v>
      </c>
      <c r="H20469">
        <v>93530.9</v>
      </c>
      <c r="I20469">
        <v>33260.61</v>
      </c>
      <c r="J20469">
        <v>27125.732</v>
      </c>
      <c r="L20469" s="51">
        <v>48213</v>
      </c>
      <c r="M20469">
        <v>8</v>
      </c>
      <c r="N20469">
        <v>118238.23</v>
      </c>
    </row>
    <row r="20470" spans="1:14" x14ac:dyDescent="0.25">
      <c r="A20470" s="21" t="str">
        <f t="shared" si="319"/>
        <v>MOW L3C MEEIA_2032</v>
      </c>
      <c r="B20470" t="s">
        <v>130</v>
      </c>
      <c r="C20470" t="s">
        <v>198</v>
      </c>
      <c r="D20470" t="s">
        <v>24</v>
      </c>
      <c r="E20470" t="s">
        <v>5</v>
      </c>
      <c r="F20470" t="s">
        <v>32</v>
      </c>
      <c r="G20470">
        <v>252018.61</v>
      </c>
      <c r="H20470">
        <v>94499.24</v>
      </c>
      <c r="I20470">
        <v>34244.18</v>
      </c>
      <c r="J20470">
        <v>0</v>
      </c>
      <c r="L20470" s="51">
        <v>48579</v>
      </c>
      <c r="M20470">
        <v>9</v>
      </c>
      <c r="N20470">
        <v>115185.1</v>
      </c>
    </row>
    <row r="20471" spans="1:14" x14ac:dyDescent="0.25">
      <c r="A20471" s="21" t="str">
        <f t="shared" si="319"/>
        <v>MOW L3C MEEIA_2033</v>
      </c>
      <c r="B20471" t="s">
        <v>130</v>
      </c>
      <c r="C20471" t="s">
        <v>198</v>
      </c>
      <c r="D20471" t="s">
        <v>24</v>
      </c>
      <c r="E20471" t="s">
        <v>5</v>
      </c>
      <c r="F20471" t="s">
        <v>32</v>
      </c>
      <c r="G20471">
        <v>233159.98</v>
      </c>
      <c r="H20471">
        <v>74286.820000000007</v>
      </c>
      <c r="I20471">
        <v>36677.472999999998</v>
      </c>
      <c r="J20471">
        <v>0</v>
      </c>
      <c r="L20471" s="51">
        <v>48944</v>
      </c>
      <c r="M20471">
        <v>10</v>
      </c>
      <c r="N20471">
        <v>103767.69</v>
      </c>
    </row>
    <row r="20472" spans="1:14" x14ac:dyDescent="0.25">
      <c r="A20472" s="21" t="str">
        <f t="shared" si="319"/>
        <v>MOW L3C MEEIA_2034</v>
      </c>
      <c r="B20472" t="s">
        <v>130</v>
      </c>
      <c r="C20472" t="s">
        <v>198</v>
      </c>
      <c r="D20472" t="s">
        <v>24</v>
      </c>
      <c r="E20472" t="s">
        <v>5</v>
      </c>
      <c r="F20472" t="s">
        <v>32</v>
      </c>
      <c r="G20472">
        <v>213668.22</v>
      </c>
      <c r="H20472">
        <v>63428.555</v>
      </c>
      <c r="I20472">
        <v>38737.336000000003</v>
      </c>
      <c r="J20472">
        <v>0</v>
      </c>
      <c r="L20472" s="51">
        <v>49309</v>
      </c>
      <c r="M20472">
        <v>11</v>
      </c>
      <c r="N20472">
        <v>103777.484</v>
      </c>
    </row>
    <row r="20473" spans="1:14" x14ac:dyDescent="0.25">
      <c r="A20473" s="21" t="str">
        <f t="shared" si="319"/>
        <v>MOW L3C MEEIA_2035</v>
      </c>
      <c r="B20473" t="s">
        <v>130</v>
      </c>
      <c r="C20473" t="s">
        <v>198</v>
      </c>
      <c r="D20473" t="s">
        <v>24</v>
      </c>
      <c r="E20473" t="s">
        <v>5</v>
      </c>
      <c r="F20473" t="s">
        <v>32</v>
      </c>
      <c r="G20473">
        <v>194857.08</v>
      </c>
      <c r="H20473">
        <v>59508.44</v>
      </c>
      <c r="I20473">
        <v>39778.46</v>
      </c>
      <c r="J20473">
        <v>0</v>
      </c>
      <c r="L20473" s="51">
        <v>49674</v>
      </c>
      <c r="M20473">
        <v>12</v>
      </c>
      <c r="N20473">
        <v>118217.46</v>
      </c>
    </row>
    <row r="20474" spans="1:14" x14ac:dyDescent="0.25">
      <c r="A20474" s="21" t="str">
        <f t="shared" si="319"/>
        <v>MOW L3C MEEIA_2036</v>
      </c>
      <c r="B20474" t="s">
        <v>130</v>
      </c>
      <c r="C20474" t="s">
        <v>198</v>
      </c>
      <c r="D20474" t="s">
        <v>24</v>
      </c>
      <c r="E20474" t="s">
        <v>5</v>
      </c>
      <c r="F20474" t="s">
        <v>32</v>
      </c>
      <c r="G20474">
        <v>176063.34</v>
      </c>
      <c r="H20474">
        <v>44159.167999999998</v>
      </c>
      <c r="I20474">
        <v>42659.137000000002</v>
      </c>
      <c r="J20474">
        <v>0</v>
      </c>
      <c r="L20474" s="51">
        <v>50040</v>
      </c>
      <c r="M20474">
        <v>13</v>
      </c>
      <c r="N20474">
        <v>106567.46</v>
      </c>
    </row>
    <row r="20475" spans="1:14" x14ac:dyDescent="0.25">
      <c r="A20475" s="21" t="str">
        <f t="shared" si="319"/>
        <v>MOW L3C MEEIA_2037</v>
      </c>
      <c r="B20475" t="s">
        <v>130</v>
      </c>
      <c r="C20475" t="s">
        <v>198</v>
      </c>
      <c r="D20475" t="s">
        <v>24</v>
      </c>
      <c r="E20475" t="s">
        <v>5</v>
      </c>
      <c r="F20475" t="s">
        <v>32</v>
      </c>
      <c r="G20475">
        <v>156369.45000000001</v>
      </c>
      <c r="H20475">
        <v>34602.133000000002</v>
      </c>
      <c r="I20475">
        <v>44542.188000000002</v>
      </c>
      <c r="J20475">
        <v>0</v>
      </c>
      <c r="L20475" s="51">
        <v>50405</v>
      </c>
      <c r="M20475">
        <v>14</v>
      </c>
      <c r="N20475">
        <v>98447.75</v>
      </c>
    </row>
    <row r="20476" spans="1:14" x14ac:dyDescent="0.25">
      <c r="A20476" s="21" t="str">
        <f t="shared" si="319"/>
        <v>MOW L3C MEEIA_2038</v>
      </c>
      <c r="B20476" t="s">
        <v>130</v>
      </c>
      <c r="C20476" t="s">
        <v>198</v>
      </c>
      <c r="D20476" t="s">
        <v>24</v>
      </c>
      <c r="E20476" t="s">
        <v>5</v>
      </c>
      <c r="F20476" t="s">
        <v>32</v>
      </c>
      <c r="G20476">
        <v>137396.31</v>
      </c>
      <c r="H20476">
        <v>20455.248</v>
      </c>
      <c r="I20476">
        <v>45376.815999999999</v>
      </c>
      <c r="J20476">
        <v>0</v>
      </c>
      <c r="L20476" s="51">
        <v>50770</v>
      </c>
      <c r="M20476">
        <v>15</v>
      </c>
      <c r="N20476">
        <v>64248.53</v>
      </c>
    </row>
    <row r="20477" spans="1:14" x14ac:dyDescent="0.25">
      <c r="A20477" s="21" t="str">
        <f t="shared" si="319"/>
        <v>MOW L3C MEEIA_2039</v>
      </c>
      <c r="B20477" t="s">
        <v>130</v>
      </c>
      <c r="C20477" t="s">
        <v>198</v>
      </c>
      <c r="D20477" t="s">
        <v>24</v>
      </c>
      <c r="E20477" t="s">
        <v>5</v>
      </c>
      <c r="F20477" t="s">
        <v>32</v>
      </c>
      <c r="G20477">
        <v>128798.55499999999</v>
      </c>
      <c r="H20477">
        <v>43502.66</v>
      </c>
      <c r="I20477">
        <v>48522.305</v>
      </c>
      <c r="J20477">
        <v>0</v>
      </c>
      <c r="L20477" s="51">
        <v>51135</v>
      </c>
      <c r="M20477">
        <v>16</v>
      </c>
      <c r="N20477">
        <v>72255.585999999996</v>
      </c>
    </row>
    <row r="20478" spans="1:14" x14ac:dyDescent="0.25">
      <c r="A20478" s="21" t="str">
        <f t="shared" si="319"/>
        <v>MOW L3C MEEIA_2040</v>
      </c>
      <c r="B20478" t="s">
        <v>130</v>
      </c>
      <c r="C20478" t="s">
        <v>198</v>
      </c>
      <c r="D20478" t="s">
        <v>24</v>
      </c>
      <c r="E20478" t="s">
        <v>5</v>
      </c>
      <c r="F20478" t="s">
        <v>32</v>
      </c>
      <c r="G20478">
        <v>106943.266</v>
      </c>
      <c r="H20478">
        <v>13356.097</v>
      </c>
      <c r="I20478">
        <v>29763.83</v>
      </c>
      <c r="J20478">
        <v>133313.81</v>
      </c>
      <c r="L20478" s="51">
        <v>51501</v>
      </c>
      <c r="M20478">
        <v>17</v>
      </c>
      <c r="N20478">
        <v>48331.64</v>
      </c>
    </row>
    <row r="20479" spans="1:14" x14ac:dyDescent="0.25">
      <c r="A20479" s="21" t="str">
        <f t="shared" si="319"/>
        <v>MOW L3C MEEIA_2041</v>
      </c>
      <c r="B20479" t="s">
        <v>130</v>
      </c>
      <c r="C20479" t="s">
        <v>198</v>
      </c>
      <c r="D20479" t="s">
        <v>24</v>
      </c>
      <c r="E20479" t="s">
        <v>5</v>
      </c>
      <c r="F20479" t="s">
        <v>32</v>
      </c>
      <c r="G20479">
        <v>85325.335999999996</v>
      </c>
      <c r="H20479">
        <v>10725.329</v>
      </c>
      <c r="I20479">
        <v>29534.567999999999</v>
      </c>
      <c r="J20479">
        <v>0</v>
      </c>
      <c r="L20479" s="51">
        <v>51866</v>
      </c>
      <c r="M20479">
        <v>18</v>
      </c>
      <c r="N20479">
        <v>42002.042999999998</v>
      </c>
    </row>
    <row r="20480" spans="1:14" x14ac:dyDescent="0.25">
      <c r="A20480" s="21" t="str">
        <f t="shared" si="319"/>
        <v>MOW L3C MEEIA_2042</v>
      </c>
      <c r="B20480" t="s">
        <v>130</v>
      </c>
      <c r="C20480" t="s">
        <v>198</v>
      </c>
      <c r="D20480" t="s">
        <v>24</v>
      </c>
      <c r="E20480" t="s">
        <v>5</v>
      </c>
      <c r="F20480" t="s">
        <v>32</v>
      </c>
      <c r="G20480">
        <v>65759.72</v>
      </c>
      <c r="H20480">
        <v>5066.2830000000004</v>
      </c>
      <c r="I20480">
        <v>30464.567999999999</v>
      </c>
      <c r="J20480">
        <v>0</v>
      </c>
      <c r="L20480" s="51">
        <v>52231</v>
      </c>
      <c r="M20480">
        <v>19</v>
      </c>
      <c r="N20480">
        <v>31158.07</v>
      </c>
    </row>
    <row r="20481" spans="1:14" x14ac:dyDescent="0.25">
      <c r="A20481" s="21" t="str">
        <f t="shared" si="319"/>
        <v>MOW L3C MEEIA_2043</v>
      </c>
      <c r="B20481" t="s">
        <v>130</v>
      </c>
      <c r="C20481" t="s">
        <v>198</v>
      </c>
      <c r="D20481" t="s">
        <v>24</v>
      </c>
      <c r="E20481" t="s">
        <v>5</v>
      </c>
      <c r="F20481" t="s">
        <v>32</v>
      </c>
      <c r="G20481">
        <v>45201.995999999999</v>
      </c>
      <c r="H20481">
        <v>3485.4346</v>
      </c>
      <c r="I20481">
        <v>155296.79999999999</v>
      </c>
      <c r="J20481">
        <v>0</v>
      </c>
      <c r="L20481" s="51">
        <v>52596</v>
      </c>
      <c r="M20481">
        <v>20</v>
      </c>
      <c r="N20481">
        <v>32142.151999999998</v>
      </c>
    </row>
    <row r="20482" spans="1:14" x14ac:dyDescent="0.25">
      <c r="A20482" s="21" t="str">
        <f t="shared" ref="A20482:A20545" si="320">B20482&amp;" "&amp;D20482&amp;" "&amp;C20482&amp;"_"&amp;YEAR(L20482)</f>
        <v>MOW L3C MEEIA_2024</v>
      </c>
      <c r="B20482" t="s">
        <v>130</v>
      </c>
      <c r="C20482" t="s">
        <v>198</v>
      </c>
      <c r="D20482" t="s">
        <v>24</v>
      </c>
      <c r="E20482" t="s">
        <v>5</v>
      </c>
      <c r="F20482" t="s">
        <v>8</v>
      </c>
      <c r="G20482">
        <v>0</v>
      </c>
      <c r="H20482">
        <v>0</v>
      </c>
      <c r="I20482">
        <v>0</v>
      </c>
      <c r="J20482">
        <v>0</v>
      </c>
      <c r="L20482" s="51">
        <v>45657</v>
      </c>
      <c r="M20482">
        <v>1</v>
      </c>
      <c r="N20482">
        <v>0</v>
      </c>
    </row>
    <row r="20483" spans="1:14" x14ac:dyDescent="0.25">
      <c r="A20483" s="21" t="str">
        <f t="shared" si="320"/>
        <v>MOW L3C MEEIA_2025</v>
      </c>
      <c r="B20483" t="s">
        <v>130</v>
      </c>
      <c r="C20483" t="s">
        <v>198</v>
      </c>
      <c r="D20483" t="s">
        <v>24</v>
      </c>
      <c r="E20483" t="s">
        <v>5</v>
      </c>
      <c r="F20483" t="s">
        <v>8</v>
      </c>
      <c r="G20483">
        <v>0</v>
      </c>
      <c r="H20483">
        <v>0</v>
      </c>
      <c r="I20483">
        <v>0</v>
      </c>
      <c r="J20483">
        <v>0</v>
      </c>
      <c r="L20483" s="51">
        <v>46022</v>
      </c>
      <c r="M20483">
        <v>2</v>
      </c>
      <c r="N20483">
        <v>0</v>
      </c>
    </row>
    <row r="20484" spans="1:14" x14ac:dyDescent="0.25">
      <c r="A20484" s="21" t="str">
        <f t="shared" si="320"/>
        <v>MOW L3C MEEIA_2026</v>
      </c>
      <c r="B20484" t="s">
        <v>130</v>
      </c>
      <c r="C20484" t="s">
        <v>198</v>
      </c>
      <c r="D20484" t="s">
        <v>24</v>
      </c>
      <c r="E20484" t="s">
        <v>5</v>
      </c>
      <c r="F20484" t="s">
        <v>8</v>
      </c>
      <c r="G20484">
        <v>0</v>
      </c>
      <c r="H20484">
        <v>0</v>
      </c>
      <c r="I20484">
        <v>0</v>
      </c>
      <c r="J20484">
        <v>0</v>
      </c>
      <c r="L20484" s="51">
        <v>46387</v>
      </c>
      <c r="M20484">
        <v>3</v>
      </c>
      <c r="N20484">
        <v>0</v>
      </c>
    </row>
    <row r="20485" spans="1:14" x14ac:dyDescent="0.25">
      <c r="A20485" s="21" t="str">
        <f t="shared" si="320"/>
        <v>MOW L3C MEEIA_2027</v>
      </c>
      <c r="B20485" t="s">
        <v>130</v>
      </c>
      <c r="C20485" t="s">
        <v>198</v>
      </c>
      <c r="D20485" t="s">
        <v>24</v>
      </c>
      <c r="E20485" t="s">
        <v>5</v>
      </c>
      <c r="F20485" t="s">
        <v>8</v>
      </c>
      <c r="G20485">
        <v>0</v>
      </c>
      <c r="H20485">
        <v>0</v>
      </c>
      <c r="I20485">
        <v>0</v>
      </c>
      <c r="J20485">
        <v>0</v>
      </c>
      <c r="L20485" s="51">
        <v>46752</v>
      </c>
      <c r="M20485">
        <v>4</v>
      </c>
      <c r="N20485">
        <v>0</v>
      </c>
    </row>
    <row r="20486" spans="1:14" x14ac:dyDescent="0.25">
      <c r="A20486" s="21" t="str">
        <f t="shared" si="320"/>
        <v>MOW L3C MEEIA_2028</v>
      </c>
      <c r="B20486" t="s">
        <v>130</v>
      </c>
      <c r="C20486" t="s">
        <v>198</v>
      </c>
      <c r="D20486" t="s">
        <v>24</v>
      </c>
      <c r="E20486" t="s">
        <v>5</v>
      </c>
      <c r="F20486" t="s">
        <v>8</v>
      </c>
      <c r="G20486">
        <v>0</v>
      </c>
      <c r="H20486">
        <v>0</v>
      </c>
      <c r="I20486">
        <v>0</v>
      </c>
      <c r="J20486">
        <v>0</v>
      </c>
      <c r="L20486" s="51">
        <v>47118</v>
      </c>
      <c r="M20486">
        <v>5</v>
      </c>
      <c r="N20486">
        <v>0</v>
      </c>
    </row>
    <row r="20487" spans="1:14" x14ac:dyDescent="0.25">
      <c r="A20487" s="21" t="str">
        <f t="shared" si="320"/>
        <v>MOW L3C MEEIA_2029</v>
      </c>
      <c r="B20487" t="s">
        <v>130</v>
      </c>
      <c r="C20487" t="s">
        <v>198</v>
      </c>
      <c r="D20487" t="s">
        <v>24</v>
      </c>
      <c r="E20487" t="s">
        <v>5</v>
      </c>
      <c r="F20487" t="s">
        <v>8</v>
      </c>
      <c r="G20487">
        <v>0</v>
      </c>
      <c r="H20487">
        <v>0</v>
      </c>
      <c r="I20487">
        <v>0</v>
      </c>
      <c r="J20487">
        <v>0</v>
      </c>
      <c r="L20487" s="51">
        <v>47483</v>
      </c>
      <c r="M20487">
        <v>6</v>
      </c>
      <c r="N20487">
        <v>0</v>
      </c>
    </row>
    <row r="20488" spans="1:14" x14ac:dyDescent="0.25">
      <c r="A20488" s="21" t="str">
        <f t="shared" si="320"/>
        <v>MOW L3C MEEIA_2030</v>
      </c>
      <c r="B20488" t="s">
        <v>130</v>
      </c>
      <c r="C20488" t="s">
        <v>198</v>
      </c>
      <c r="D20488" t="s">
        <v>24</v>
      </c>
      <c r="E20488" t="s">
        <v>5</v>
      </c>
      <c r="F20488" t="s">
        <v>8</v>
      </c>
      <c r="G20488">
        <v>0</v>
      </c>
      <c r="H20488">
        <v>0</v>
      </c>
      <c r="I20488">
        <v>0</v>
      </c>
      <c r="J20488">
        <v>0</v>
      </c>
      <c r="L20488" s="51">
        <v>47848</v>
      </c>
      <c r="M20488">
        <v>7</v>
      </c>
      <c r="N20488">
        <v>0</v>
      </c>
    </row>
    <row r="20489" spans="1:14" x14ac:dyDescent="0.25">
      <c r="A20489" s="21" t="str">
        <f t="shared" si="320"/>
        <v>MOW L3C MEEIA_2031</v>
      </c>
      <c r="B20489" t="s">
        <v>130</v>
      </c>
      <c r="C20489" t="s">
        <v>198</v>
      </c>
      <c r="D20489" t="s">
        <v>24</v>
      </c>
      <c r="E20489" t="s">
        <v>5</v>
      </c>
      <c r="F20489" t="s">
        <v>8</v>
      </c>
      <c r="G20489">
        <v>0</v>
      </c>
      <c r="H20489">
        <v>0</v>
      </c>
      <c r="I20489">
        <v>0</v>
      </c>
      <c r="J20489">
        <v>0</v>
      </c>
      <c r="L20489" s="51">
        <v>48213</v>
      </c>
      <c r="M20489">
        <v>8</v>
      </c>
      <c r="N20489">
        <v>0</v>
      </c>
    </row>
    <row r="20490" spans="1:14" x14ac:dyDescent="0.25">
      <c r="A20490" s="21" t="str">
        <f t="shared" si="320"/>
        <v>MOW L3C MEEIA_2032</v>
      </c>
      <c r="B20490" t="s">
        <v>130</v>
      </c>
      <c r="C20490" t="s">
        <v>198</v>
      </c>
      <c r="D20490" t="s">
        <v>24</v>
      </c>
      <c r="E20490" t="s">
        <v>5</v>
      </c>
      <c r="F20490" t="s">
        <v>8</v>
      </c>
      <c r="G20490">
        <v>0</v>
      </c>
      <c r="H20490">
        <v>0</v>
      </c>
      <c r="I20490">
        <v>0</v>
      </c>
      <c r="J20490">
        <v>0</v>
      </c>
      <c r="L20490" s="51">
        <v>48579</v>
      </c>
      <c r="M20490">
        <v>9</v>
      </c>
      <c r="N20490">
        <v>0</v>
      </c>
    </row>
    <row r="20491" spans="1:14" x14ac:dyDescent="0.25">
      <c r="A20491" s="21" t="str">
        <f t="shared" si="320"/>
        <v>MOW L3C MEEIA_2033</v>
      </c>
      <c r="B20491" t="s">
        <v>130</v>
      </c>
      <c r="C20491" t="s">
        <v>198</v>
      </c>
      <c r="D20491" t="s">
        <v>24</v>
      </c>
      <c r="E20491" t="s">
        <v>5</v>
      </c>
      <c r="F20491" t="s">
        <v>8</v>
      </c>
      <c r="G20491">
        <v>0</v>
      </c>
      <c r="H20491">
        <v>0</v>
      </c>
      <c r="I20491">
        <v>0</v>
      </c>
      <c r="J20491">
        <v>0</v>
      </c>
      <c r="L20491" s="51">
        <v>48944</v>
      </c>
      <c r="M20491">
        <v>10</v>
      </c>
      <c r="N20491">
        <v>0</v>
      </c>
    </row>
    <row r="20492" spans="1:14" x14ac:dyDescent="0.25">
      <c r="A20492" s="21" t="str">
        <f t="shared" si="320"/>
        <v>MOW L3C MEEIA_2034</v>
      </c>
      <c r="B20492" t="s">
        <v>130</v>
      </c>
      <c r="C20492" t="s">
        <v>198</v>
      </c>
      <c r="D20492" t="s">
        <v>24</v>
      </c>
      <c r="E20492" t="s">
        <v>5</v>
      </c>
      <c r="F20492" t="s">
        <v>8</v>
      </c>
      <c r="G20492">
        <v>0</v>
      </c>
      <c r="H20492">
        <v>0</v>
      </c>
      <c r="I20492">
        <v>0</v>
      </c>
      <c r="J20492">
        <v>0</v>
      </c>
      <c r="L20492" s="51">
        <v>49309</v>
      </c>
      <c r="M20492">
        <v>11</v>
      </c>
      <c r="N20492">
        <v>0</v>
      </c>
    </row>
    <row r="20493" spans="1:14" x14ac:dyDescent="0.25">
      <c r="A20493" s="21" t="str">
        <f t="shared" si="320"/>
        <v>MOW L3C MEEIA_2035</v>
      </c>
      <c r="B20493" t="s">
        <v>130</v>
      </c>
      <c r="C20493" t="s">
        <v>198</v>
      </c>
      <c r="D20493" t="s">
        <v>24</v>
      </c>
      <c r="E20493" t="s">
        <v>5</v>
      </c>
      <c r="F20493" t="s">
        <v>8</v>
      </c>
      <c r="G20493">
        <v>0</v>
      </c>
      <c r="H20493">
        <v>0</v>
      </c>
      <c r="I20493">
        <v>0</v>
      </c>
      <c r="J20493">
        <v>0</v>
      </c>
      <c r="L20493" s="51">
        <v>49674</v>
      </c>
      <c r="M20493">
        <v>12</v>
      </c>
      <c r="N20493">
        <v>0</v>
      </c>
    </row>
    <row r="20494" spans="1:14" x14ac:dyDescent="0.25">
      <c r="A20494" s="21" t="str">
        <f t="shared" si="320"/>
        <v>MOW L3C MEEIA_2036</v>
      </c>
      <c r="B20494" t="s">
        <v>130</v>
      </c>
      <c r="C20494" t="s">
        <v>198</v>
      </c>
      <c r="D20494" t="s">
        <v>24</v>
      </c>
      <c r="E20494" t="s">
        <v>5</v>
      </c>
      <c r="F20494" t="s">
        <v>8</v>
      </c>
      <c r="G20494">
        <v>0</v>
      </c>
      <c r="H20494">
        <v>0</v>
      </c>
      <c r="I20494">
        <v>0</v>
      </c>
      <c r="J20494">
        <v>0</v>
      </c>
      <c r="L20494" s="51">
        <v>50040</v>
      </c>
      <c r="M20494">
        <v>13</v>
      </c>
      <c r="N20494">
        <v>0</v>
      </c>
    </row>
    <row r="20495" spans="1:14" x14ac:dyDescent="0.25">
      <c r="A20495" s="21" t="str">
        <f t="shared" si="320"/>
        <v>MOW L3C MEEIA_2037</v>
      </c>
      <c r="B20495" t="s">
        <v>130</v>
      </c>
      <c r="C20495" t="s">
        <v>198</v>
      </c>
      <c r="D20495" t="s">
        <v>24</v>
      </c>
      <c r="E20495" t="s">
        <v>5</v>
      </c>
      <c r="F20495" t="s">
        <v>8</v>
      </c>
      <c r="G20495">
        <v>0</v>
      </c>
      <c r="H20495">
        <v>0</v>
      </c>
      <c r="I20495">
        <v>0</v>
      </c>
      <c r="J20495">
        <v>0</v>
      </c>
      <c r="L20495" s="51">
        <v>50405</v>
      </c>
      <c r="M20495">
        <v>14</v>
      </c>
      <c r="N20495">
        <v>0</v>
      </c>
    </row>
    <row r="20496" spans="1:14" x14ac:dyDescent="0.25">
      <c r="A20496" s="21" t="str">
        <f t="shared" si="320"/>
        <v>MOW L3C MEEIA_2038</v>
      </c>
      <c r="B20496" t="s">
        <v>130</v>
      </c>
      <c r="C20496" t="s">
        <v>198</v>
      </c>
      <c r="D20496" t="s">
        <v>24</v>
      </c>
      <c r="E20496" t="s">
        <v>5</v>
      </c>
      <c r="F20496" t="s">
        <v>8</v>
      </c>
      <c r="G20496">
        <v>0</v>
      </c>
      <c r="H20496">
        <v>0</v>
      </c>
      <c r="I20496">
        <v>0</v>
      </c>
      <c r="J20496">
        <v>0</v>
      </c>
      <c r="L20496" s="51">
        <v>50770</v>
      </c>
      <c r="M20496">
        <v>15</v>
      </c>
      <c r="N20496">
        <v>0</v>
      </c>
    </row>
    <row r="20497" spans="1:14" x14ac:dyDescent="0.25">
      <c r="A20497" s="21" t="str">
        <f t="shared" si="320"/>
        <v>MOW L3C MEEIA_2039</v>
      </c>
      <c r="B20497" t="s">
        <v>130</v>
      </c>
      <c r="C20497" t="s">
        <v>198</v>
      </c>
      <c r="D20497" t="s">
        <v>24</v>
      </c>
      <c r="E20497" t="s">
        <v>5</v>
      </c>
      <c r="F20497" t="s">
        <v>8</v>
      </c>
      <c r="G20497">
        <v>0</v>
      </c>
      <c r="H20497">
        <v>0</v>
      </c>
      <c r="I20497">
        <v>0</v>
      </c>
      <c r="J20497">
        <v>0</v>
      </c>
      <c r="L20497" s="51">
        <v>51135</v>
      </c>
      <c r="M20497">
        <v>16</v>
      </c>
      <c r="N20497">
        <v>0</v>
      </c>
    </row>
    <row r="20498" spans="1:14" x14ac:dyDescent="0.25">
      <c r="A20498" s="21" t="str">
        <f t="shared" si="320"/>
        <v>MOW L3C MEEIA_2040</v>
      </c>
      <c r="B20498" t="s">
        <v>130</v>
      </c>
      <c r="C20498" t="s">
        <v>198</v>
      </c>
      <c r="D20498" t="s">
        <v>24</v>
      </c>
      <c r="E20498" t="s">
        <v>5</v>
      </c>
      <c r="F20498" t="s">
        <v>8</v>
      </c>
      <c r="G20498">
        <v>0</v>
      </c>
      <c r="H20498">
        <v>0</v>
      </c>
      <c r="I20498">
        <v>0</v>
      </c>
      <c r="J20498">
        <v>0</v>
      </c>
      <c r="L20498" s="51">
        <v>51501</v>
      </c>
      <c r="M20498">
        <v>17</v>
      </c>
      <c r="N20498">
        <v>0</v>
      </c>
    </row>
    <row r="20499" spans="1:14" x14ac:dyDescent="0.25">
      <c r="A20499" s="21" t="str">
        <f t="shared" si="320"/>
        <v>MOW L3C MEEIA_2041</v>
      </c>
      <c r="B20499" t="s">
        <v>130</v>
      </c>
      <c r="C20499" t="s">
        <v>198</v>
      </c>
      <c r="D20499" t="s">
        <v>24</v>
      </c>
      <c r="E20499" t="s">
        <v>5</v>
      </c>
      <c r="F20499" t="s">
        <v>8</v>
      </c>
      <c r="G20499">
        <v>0</v>
      </c>
      <c r="H20499">
        <v>0</v>
      </c>
      <c r="I20499">
        <v>0</v>
      </c>
      <c r="J20499">
        <v>0</v>
      </c>
      <c r="L20499" s="51">
        <v>51866</v>
      </c>
      <c r="M20499">
        <v>18</v>
      </c>
      <c r="N20499">
        <v>0</v>
      </c>
    </row>
    <row r="20500" spans="1:14" x14ac:dyDescent="0.25">
      <c r="A20500" s="21" t="str">
        <f t="shared" si="320"/>
        <v>MOW L3C MEEIA_2042</v>
      </c>
      <c r="B20500" t="s">
        <v>130</v>
      </c>
      <c r="C20500" t="s">
        <v>198</v>
      </c>
      <c r="D20500" t="s">
        <v>24</v>
      </c>
      <c r="E20500" t="s">
        <v>5</v>
      </c>
      <c r="F20500" t="s">
        <v>8</v>
      </c>
      <c r="G20500">
        <v>0</v>
      </c>
      <c r="H20500">
        <v>0</v>
      </c>
      <c r="I20500">
        <v>0</v>
      </c>
      <c r="J20500">
        <v>0</v>
      </c>
      <c r="L20500" s="51">
        <v>52231</v>
      </c>
      <c r="M20500">
        <v>19</v>
      </c>
      <c r="N20500">
        <v>0</v>
      </c>
    </row>
    <row r="20501" spans="1:14" x14ac:dyDescent="0.25">
      <c r="A20501" s="21" t="str">
        <f t="shared" si="320"/>
        <v>MOW L3C MEEIA_2043</v>
      </c>
      <c r="B20501" t="s">
        <v>130</v>
      </c>
      <c r="C20501" t="s">
        <v>198</v>
      </c>
      <c r="D20501" t="s">
        <v>24</v>
      </c>
      <c r="E20501" t="s">
        <v>5</v>
      </c>
      <c r="F20501" t="s">
        <v>8</v>
      </c>
      <c r="G20501">
        <v>0</v>
      </c>
      <c r="H20501">
        <v>0</v>
      </c>
      <c r="I20501">
        <v>0</v>
      </c>
      <c r="J20501">
        <v>0</v>
      </c>
      <c r="L20501" s="51">
        <v>52596</v>
      </c>
      <c r="M20501">
        <v>20</v>
      </c>
      <c r="N20501">
        <v>0</v>
      </c>
    </row>
    <row r="20502" spans="1:14" x14ac:dyDescent="0.25">
      <c r="A20502" s="21" t="str">
        <f t="shared" si="320"/>
        <v>MOW LBC MEEIA_2024</v>
      </c>
      <c r="B20502" t="s">
        <v>130</v>
      </c>
      <c r="C20502" t="s">
        <v>198</v>
      </c>
      <c r="D20502" t="s">
        <v>82</v>
      </c>
      <c r="E20502" t="s">
        <v>29</v>
      </c>
      <c r="F20502" t="s">
        <v>28</v>
      </c>
      <c r="K20502">
        <v>0</v>
      </c>
      <c r="L20502" s="51">
        <v>45657</v>
      </c>
      <c r="M20502">
        <v>1</v>
      </c>
    </row>
    <row r="20503" spans="1:14" x14ac:dyDescent="0.25">
      <c r="A20503" s="21" t="str">
        <f t="shared" si="320"/>
        <v>MOW LBC MEEIA_2025</v>
      </c>
      <c r="B20503" t="s">
        <v>130</v>
      </c>
      <c r="C20503" t="s">
        <v>198</v>
      </c>
      <c r="D20503" t="s">
        <v>82</v>
      </c>
      <c r="E20503" t="s">
        <v>29</v>
      </c>
      <c r="F20503" t="s">
        <v>28</v>
      </c>
      <c r="K20503">
        <v>0</v>
      </c>
      <c r="L20503" s="51">
        <v>46022</v>
      </c>
      <c r="M20503">
        <v>2</v>
      </c>
    </row>
    <row r="20504" spans="1:14" x14ac:dyDescent="0.25">
      <c r="A20504" s="21" t="str">
        <f t="shared" si="320"/>
        <v>MOW LBC MEEIA_2026</v>
      </c>
      <c r="B20504" t="s">
        <v>130</v>
      </c>
      <c r="C20504" t="s">
        <v>198</v>
      </c>
      <c r="D20504" t="s">
        <v>82</v>
      </c>
      <c r="E20504" t="s">
        <v>29</v>
      </c>
      <c r="F20504" t="s">
        <v>28</v>
      </c>
      <c r="K20504">
        <v>0</v>
      </c>
      <c r="L20504" s="51">
        <v>46387</v>
      </c>
      <c r="M20504">
        <v>3</v>
      </c>
    </row>
    <row r="20505" spans="1:14" x14ac:dyDescent="0.25">
      <c r="A20505" s="21" t="str">
        <f t="shared" si="320"/>
        <v>MOW LBC MEEIA_2027</v>
      </c>
      <c r="B20505" t="s">
        <v>130</v>
      </c>
      <c r="C20505" t="s">
        <v>198</v>
      </c>
      <c r="D20505" t="s">
        <v>82</v>
      </c>
      <c r="E20505" t="s">
        <v>29</v>
      </c>
      <c r="F20505" t="s">
        <v>28</v>
      </c>
      <c r="K20505">
        <v>0</v>
      </c>
      <c r="L20505" s="51">
        <v>46752</v>
      </c>
      <c r="M20505">
        <v>4</v>
      </c>
    </row>
    <row r="20506" spans="1:14" x14ac:dyDescent="0.25">
      <c r="A20506" s="21" t="str">
        <f t="shared" si="320"/>
        <v>MOW LBC MEEIA_2028</v>
      </c>
      <c r="B20506" t="s">
        <v>130</v>
      </c>
      <c r="C20506" t="s">
        <v>198</v>
      </c>
      <c r="D20506" t="s">
        <v>82</v>
      </c>
      <c r="E20506" t="s">
        <v>29</v>
      </c>
      <c r="F20506" t="s">
        <v>28</v>
      </c>
      <c r="K20506">
        <v>0</v>
      </c>
      <c r="L20506" s="51">
        <v>47118</v>
      </c>
      <c r="M20506">
        <v>5</v>
      </c>
    </row>
    <row r="20507" spans="1:14" x14ac:dyDescent="0.25">
      <c r="A20507" s="21" t="str">
        <f t="shared" si="320"/>
        <v>MOW LBC MEEIA_2029</v>
      </c>
      <c r="B20507" t="s">
        <v>130</v>
      </c>
      <c r="C20507" t="s">
        <v>198</v>
      </c>
      <c r="D20507" t="s">
        <v>82</v>
      </c>
      <c r="E20507" t="s">
        <v>29</v>
      </c>
      <c r="F20507" t="s">
        <v>28</v>
      </c>
      <c r="K20507">
        <v>0</v>
      </c>
      <c r="L20507" s="51">
        <v>47483</v>
      </c>
      <c r="M20507">
        <v>6</v>
      </c>
    </row>
    <row r="20508" spans="1:14" x14ac:dyDescent="0.25">
      <c r="A20508" s="21" t="str">
        <f t="shared" si="320"/>
        <v>MOW LBC MEEIA_2030</v>
      </c>
      <c r="B20508" t="s">
        <v>130</v>
      </c>
      <c r="C20508" t="s">
        <v>198</v>
      </c>
      <c r="D20508" t="s">
        <v>82</v>
      </c>
      <c r="E20508" t="s">
        <v>29</v>
      </c>
      <c r="F20508" t="s">
        <v>28</v>
      </c>
      <c r="K20508">
        <v>0</v>
      </c>
      <c r="L20508" s="51">
        <v>47848</v>
      </c>
      <c r="M20508">
        <v>7</v>
      </c>
    </row>
    <row r="20509" spans="1:14" x14ac:dyDescent="0.25">
      <c r="A20509" s="21" t="str">
        <f t="shared" si="320"/>
        <v>MOW LBC MEEIA_2031</v>
      </c>
      <c r="B20509" t="s">
        <v>130</v>
      </c>
      <c r="C20509" t="s">
        <v>198</v>
      </c>
      <c r="D20509" t="s">
        <v>82</v>
      </c>
      <c r="E20509" t="s">
        <v>29</v>
      </c>
      <c r="F20509" t="s">
        <v>28</v>
      </c>
      <c r="K20509">
        <v>0</v>
      </c>
      <c r="L20509" s="51">
        <v>48213</v>
      </c>
      <c r="M20509">
        <v>8</v>
      </c>
    </row>
    <row r="20510" spans="1:14" x14ac:dyDescent="0.25">
      <c r="A20510" s="21" t="str">
        <f t="shared" si="320"/>
        <v>MOW LBC MEEIA_2032</v>
      </c>
      <c r="B20510" t="s">
        <v>130</v>
      </c>
      <c r="C20510" t="s">
        <v>198</v>
      </c>
      <c r="D20510" t="s">
        <v>82</v>
      </c>
      <c r="E20510" t="s">
        <v>29</v>
      </c>
      <c r="F20510" t="s">
        <v>28</v>
      </c>
      <c r="K20510">
        <v>0</v>
      </c>
      <c r="L20510" s="51">
        <v>48579</v>
      </c>
      <c r="M20510">
        <v>9</v>
      </c>
    </row>
    <row r="20511" spans="1:14" x14ac:dyDescent="0.25">
      <c r="A20511" s="21" t="str">
        <f t="shared" si="320"/>
        <v>MOW LBC MEEIA_2033</v>
      </c>
      <c r="B20511" t="s">
        <v>130</v>
      </c>
      <c r="C20511" t="s">
        <v>198</v>
      </c>
      <c r="D20511" t="s">
        <v>82</v>
      </c>
      <c r="E20511" t="s">
        <v>29</v>
      </c>
      <c r="F20511" t="s">
        <v>28</v>
      </c>
      <c r="K20511">
        <v>0</v>
      </c>
      <c r="L20511" s="51">
        <v>48944</v>
      </c>
      <c r="M20511">
        <v>10</v>
      </c>
    </row>
    <row r="20512" spans="1:14" x14ac:dyDescent="0.25">
      <c r="A20512" s="21" t="str">
        <f t="shared" si="320"/>
        <v>MOW LBC MEEIA_2034</v>
      </c>
      <c r="B20512" t="s">
        <v>130</v>
      </c>
      <c r="C20512" t="s">
        <v>198</v>
      </c>
      <c r="D20512" t="s">
        <v>82</v>
      </c>
      <c r="E20512" t="s">
        <v>29</v>
      </c>
      <c r="F20512" t="s">
        <v>28</v>
      </c>
      <c r="K20512">
        <v>0</v>
      </c>
      <c r="L20512" s="51">
        <v>49309</v>
      </c>
      <c r="M20512">
        <v>11</v>
      </c>
    </row>
    <row r="20513" spans="1:13" x14ac:dyDescent="0.25">
      <c r="A20513" s="21" t="str">
        <f t="shared" si="320"/>
        <v>MOW LBC MEEIA_2035</v>
      </c>
      <c r="B20513" t="s">
        <v>130</v>
      </c>
      <c r="C20513" t="s">
        <v>198</v>
      </c>
      <c r="D20513" t="s">
        <v>82</v>
      </c>
      <c r="E20513" t="s">
        <v>29</v>
      </c>
      <c r="F20513" t="s">
        <v>28</v>
      </c>
      <c r="K20513">
        <v>0</v>
      </c>
      <c r="L20513" s="51">
        <v>49674</v>
      </c>
      <c r="M20513">
        <v>12</v>
      </c>
    </row>
    <row r="20514" spans="1:13" x14ac:dyDescent="0.25">
      <c r="A20514" s="21" t="str">
        <f t="shared" si="320"/>
        <v>MOW LBC MEEIA_2036</v>
      </c>
      <c r="B20514" t="s">
        <v>130</v>
      </c>
      <c r="C20514" t="s">
        <v>198</v>
      </c>
      <c r="D20514" t="s">
        <v>82</v>
      </c>
      <c r="E20514" t="s">
        <v>29</v>
      </c>
      <c r="F20514" t="s">
        <v>28</v>
      </c>
      <c r="K20514">
        <v>0</v>
      </c>
      <c r="L20514" s="51">
        <v>50040</v>
      </c>
      <c r="M20514">
        <v>13</v>
      </c>
    </row>
    <row r="20515" spans="1:13" x14ac:dyDescent="0.25">
      <c r="A20515" s="21" t="str">
        <f t="shared" si="320"/>
        <v>MOW LBC MEEIA_2037</v>
      </c>
      <c r="B20515" t="s">
        <v>130</v>
      </c>
      <c r="C20515" t="s">
        <v>198</v>
      </c>
      <c r="D20515" t="s">
        <v>82</v>
      </c>
      <c r="E20515" t="s">
        <v>29</v>
      </c>
      <c r="F20515" t="s">
        <v>28</v>
      </c>
      <c r="K20515">
        <v>0</v>
      </c>
      <c r="L20515" s="51">
        <v>50405</v>
      </c>
      <c r="M20515">
        <v>14</v>
      </c>
    </row>
    <row r="20516" spans="1:13" x14ac:dyDescent="0.25">
      <c r="A20516" s="21" t="str">
        <f t="shared" si="320"/>
        <v>MOW LBC MEEIA_2038</v>
      </c>
      <c r="B20516" t="s">
        <v>130</v>
      </c>
      <c r="C20516" t="s">
        <v>198</v>
      </c>
      <c r="D20516" t="s">
        <v>82</v>
      </c>
      <c r="E20516" t="s">
        <v>29</v>
      </c>
      <c r="F20516" t="s">
        <v>28</v>
      </c>
      <c r="K20516">
        <v>0</v>
      </c>
      <c r="L20516" s="51">
        <v>50770</v>
      </c>
      <c r="M20516">
        <v>15</v>
      </c>
    </row>
    <row r="20517" spans="1:13" x14ac:dyDescent="0.25">
      <c r="A20517" s="21" t="str">
        <f t="shared" si="320"/>
        <v>MOW LBC MEEIA_2039</v>
      </c>
      <c r="B20517" t="s">
        <v>130</v>
      </c>
      <c r="C20517" t="s">
        <v>198</v>
      </c>
      <c r="D20517" t="s">
        <v>82</v>
      </c>
      <c r="E20517" t="s">
        <v>29</v>
      </c>
      <c r="F20517" t="s">
        <v>28</v>
      </c>
      <c r="K20517">
        <v>0</v>
      </c>
      <c r="L20517" s="51">
        <v>51135</v>
      </c>
      <c r="M20517">
        <v>16</v>
      </c>
    </row>
    <row r="20518" spans="1:13" x14ac:dyDescent="0.25">
      <c r="A20518" s="21" t="str">
        <f t="shared" si="320"/>
        <v>MOW LBC MEEIA_2040</v>
      </c>
      <c r="B20518" t="s">
        <v>130</v>
      </c>
      <c r="C20518" t="s">
        <v>198</v>
      </c>
      <c r="D20518" t="s">
        <v>82</v>
      </c>
      <c r="E20518" t="s">
        <v>29</v>
      </c>
      <c r="F20518" t="s">
        <v>28</v>
      </c>
      <c r="K20518">
        <v>0</v>
      </c>
      <c r="L20518" s="51">
        <v>51501</v>
      </c>
      <c r="M20518">
        <v>17</v>
      </c>
    </row>
    <row r="20519" spans="1:13" x14ac:dyDescent="0.25">
      <c r="A20519" s="21" t="str">
        <f t="shared" si="320"/>
        <v>MOW LBC MEEIA_2041</v>
      </c>
      <c r="B20519" t="s">
        <v>130</v>
      </c>
      <c r="C20519" t="s">
        <v>198</v>
      </c>
      <c r="D20519" t="s">
        <v>82</v>
      </c>
      <c r="E20519" t="s">
        <v>29</v>
      </c>
      <c r="F20519" t="s">
        <v>28</v>
      </c>
      <c r="K20519">
        <v>0</v>
      </c>
      <c r="L20519" s="51">
        <v>51866</v>
      </c>
      <c r="M20519">
        <v>18</v>
      </c>
    </row>
    <row r="20520" spans="1:13" x14ac:dyDescent="0.25">
      <c r="A20520" s="21" t="str">
        <f t="shared" si="320"/>
        <v>MOW LBC MEEIA_2042</v>
      </c>
      <c r="B20520" t="s">
        <v>130</v>
      </c>
      <c r="C20520" t="s">
        <v>198</v>
      </c>
      <c r="D20520" t="s">
        <v>82</v>
      </c>
      <c r="E20520" t="s">
        <v>29</v>
      </c>
      <c r="F20520" t="s">
        <v>28</v>
      </c>
      <c r="K20520">
        <v>0</v>
      </c>
      <c r="L20520" s="51">
        <v>52231</v>
      </c>
      <c r="M20520">
        <v>19</v>
      </c>
    </row>
    <row r="20521" spans="1:13" x14ac:dyDescent="0.25">
      <c r="A20521" s="21" t="str">
        <f t="shared" si="320"/>
        <v>MOW LBC MEEIA_2043</v>
      </c>
      <c r="B20521" t="s">
        <v>130</v>
      </c>
      <c r="C20521" t="s">
        <v>198</v>
      </c>
      <c r="D20521" t="s">
        <v>82</v>
      </c>
      <c r="E20521" t="s">
        <v>29</v>
      </c>
      <c r="F20521" t="s">
        <v>28</v>
      </c>
      <c r="K20521">
        <v>0</v>
      </c>
      <c r="L20521" s="51">
        <v>52596</v>
      </c>
      <c r="M20521">
        <v>20</v>
      </c>
    </row>
    <row r="20522" spans="1:13" x14ac:dyDescent="0.25">
      <c r="A20522" s="21" t="str">
        <f t="shared" si="320"/>
        <v>MOW LBC MEEIA_2024</v>
      </c>
      <c r="B20522" t="s">
        <v>130</v>
      </c>
      <c r="C20522" t="s">
        <v>198</v>
      </c>
      <c r="D20522" t="s">
        <v>82</v>
      </c>
      <c r="E20522" t="s">
        <v>29</v>
      </c>
      <c r="F20522" t="s">
        <v>31</v>
      </c>
      <c r="K20522">
        <v>0</v>
      </c>
      <c r="L20522" s="51">
        <v>45657</v>
      </c>
      <c r="M20522">
        <v>1</v>
      </c>
    </row>
    <row r="20523" spans="1:13" x14ac:dyDescent="0.25">
      <c r="A20523" s="21" t="str">
        <f t="shared" si="320"/>
        <v>MOW LBC MEEIA_2025</v>
      </c>
      <c r="B20523" t="s">
        <v>130</v>
      </c>
      <c r="C20523" t="s">
        <v>198</v>
      </c>
      <c r="D20523" t="s">
        <v>82</v>
      </c>
      <c r="E20523" t="s">
        <v>29</v>
      </c>
      <c r="F20523" t="s">
        <v>31</v>
      </c>
      <c r="K20523">
        <v>0</v>
      </c>
      <c r="L20523" s="51">
        <v>46022</v>
      </c>
      <c r="M20523">
        <v>2</v>
      </c>
    </row>
    <row r="20524" spans="1:13" x14ac:dyDescent="0.25">
      <c r="A20524" s="21" t="str">
        <f t="shared" si="320"/>
        <v>MOW LBC MEEIA_2026</v>
      </c>
      <c r="B20524" t="s">
        <v>130</v>
      </c>
      <c r="C20524" t="s">
        <v>198</v>
      </c>
      <c r="D20524" t="s">
        <v>82</v>
      </c>
      <c r="E20524" t="s">
        <v>29</v>
      </c>
      <c r="F20524" t="s">
        <v>31</v>
      </c>
      <c r="K20524">
        <v>0</v>
      </c>
      <c r="L20524" s="51">
        <v>46387</v>
      </c>
      <c r="M20524">
        <v>3</v>
      </c>
    </row>
    <row r="20525" spans="1:13" x14ac:dyDescent="0.25">
      <c r="A20525" s="21" t="str">
        <f t="shared" si="320"/>
        <v>MOW LBC MEEIA_2027</v>
      </c>
      <c r="B20525" t="s">
        <v>130</v>
      </c>
      <c r="C20525" t="s">
        <v>198</v>
      </c>
      <c r="D20525" t="s">
        <v>82</v>
      </c>
      <c r="E20525" t="s">
        <v>29</v>
      </c>
      <c r="F20525" t="s">
        <v>31</v>
      </c>
      <c r="K20525">
        <v>0</v>
      </c>
      <c r="L20525" s="51">
        <v>46752</v>
      </c>
      <c r="M20525">
        <v>4</v>
      </c>
    </row>
    <row r="20526" spans="1:13" x14ac:dyDescent="0.25">
      <c r="A20526" s="21" t="str">
        <f t="shared" si="320"/>
        <v>MOW LBC MEEIA_2028</v>
      </c>
      <c r="B20526" t="s">
        <v>130</v>
      </c>
      <c r="C20526" t="s">
        <v>198</v>
      </c>
      <c r="D20526" t="s">
        <v>82</v>
      </c>
      <c r="E20526" t="s">
        <v>29</v>
      </c>
      <c r="F20526" t="s">
        <v>31</v>
      </c>
      <c r="K20526">
        <v>0</v>
      </c>
      <c r="L20526" s="51">
        <v>47118</v>
      </c>
      <c r="M20526">
        <v>5</v>
      </c>
    </row>
    <row r="20527" spans="1:13" x14ac:dyDescent="0.25">
      <c r="A20527" s="21" t="str">
        <f t="shared" si="320"/>
        <v>MOW LBC MEEIA_2029</v>
      </c>
      <c r="B20527" t="s">
        <v>130</v>
      </c>
      <c r="C20527" t="s">
        <v>198</v>
      </c>
      <c r="D20527" t="s">
        <v>82</v>
      </c>
      <c r="E20527" t="s">
        <v>29</v>
      </c>
      <c r="F20527" t="s">
        <v>31</v>
      </c>
      <c r="K20527">
        <v>0</v>
      </c>
      <c r="L20527" s="51">
        <v>47483</v>
      </c>
      <c r="M20527">
        <v>6</v>
      </c>
    </row>
    <row r="20528" spans="1:13" x14ac:dyDescent="0.25">
      <c r="A20528" s="21" t="str">
        <f t="shared" si="320"/>
        <v>MOW LBC MEEIA_2030</v>
      </c>
      <c r="B20528" t="s">
        <v>130</v>
      </c>
      <c r="C20528" t="s">
        <v>198</v>
      </c>
      <c r="D20528" t="s">
        <v>82</v>
      </c>
      <c r="E20528" t="s">
        <v>29</v>
      </c>
      <c r="F20528" t="s">
        <v>31</v>
      </c>
      <c r="K20528">
        <v>0</v>
      </c>
      <c r="L20528" s="51">
        <v>47848</v>
      </c>
      <c r="M20528">
        <v>7</v>
      </c>
    </row>
    <row r="20529" spans="1:14" x14ac:dyDescent="0.25">
      <c r="A20529" s="21" t="str">
        <f t="shared" si="320"/>
        <v>MOW LBC MEEIA_2031</v>
      </c>
      <c r="B20529" t="s">
        <v>130</v>
      </c>
      <c r="C20529" t="s">
        <v>198</v>
      </c>
      <c r="D20529" t="s">
        <v>82</v>
      </c>
      <c r="E20529" t="s">
        <v>29</v>
      </c>
      <c r="F20529" t="s">
        <v>31</v>
      </c>
      <c r="K20529">
        <v>0</v>
      </c>
      <c r="L20529" s="51">
        <v>48213</v>
      </c>
      <c r="M20529">
        <v>8</v>
      </c>
    </row>
    <row r="20530" spans="1:14" x14ac:dyDescent="0.25">
      <c r="A20530" s="21" t="str">
        <f t="shared" si="320"/>
        <v>MOW LBC MEEIA_2032</v>
      </c>
      <c r="B20530" t="s">
        <v>130</v>
      </c>
      <c r="C20530" t="s">
        <v>198</v>
      </c>
      <c r="D20530" t="s">
        <v>82</v>
      </c>
      <c r="E20530" t="s">
        <v>29</v>
      </c>
      <c r="F20530" t="s">
        <v>31</v>
      </c>
      <c r="K20530">
        <v>0</v>
      </c>
      <c r="L20530" s="51">
        <v>48579</v>
      </c>
      <c r="M20530">
        <v>9</v>
      </c>
    </row>
    <row r="20531" spans="1:14" x14ac:dyDescent="0.25">
      <c r="A20531" s="21" t="str">
        <f t="shared" si="320"/>
        <v>MOW LBC MEEIA_2033</v>
      </c>
      <c r="B20531" t="s">
        <v>130</v>
      </c>
      <c r="C20531" t="s">
        <v>198</v>
      </c>
      <c r="D20531" t="s">
        <v>82</v>
      </c>
      <c r="E20531" t="s">
        <v>29</v>
      </c>
      <c r="F20531" t="s">
        <v>31</v>
      </c>
      <c r="K20531">
        <v>0</v>
      </c>
      <c r="L20531" s="51">
        <v>48944</v>
      </c>
      <c r="M20531">
        <v>10</v>
      </c>
    </row>
    <row r="20532" spans="1:14" x14ac:dyDescent="0.25">
      <c r="A20532" s="21" t="str">
        <f t="shared" si="320"/>
        <v>MOW LBC MEEIA_2034</v>
      </c>
      <c r="B20532" t="s">
        <v>130</v>
      </c>
      <c r="C20532" t="s">
        <v>198</v>
      </c>
      <c r="D20532" t="s">
        <v>82</v>
      </c>
      <c r="E20532" t="s">
        <v>29</v>
      </c>
      <c r="F20532" t="s">
        <v>31</v>
      </c>
      <c r="K20532">
        <v>0</v>
      </c>
      <c r="L20532" s="51">
        <v>49309</v>
      </c>
      <c r="M20532">
        <v>11</v>
      </c>
    </row>
    <row r="20533" spans="1:14" x14ac:dyDescent="0.25">
      <c r="A20533" s="21" t="str">
        <f t="shared" si="320"/>
        <v>MOW LBC MEEIA_2035</v>
      </c>
      <c r="B20533" t="s">
        <v>130</v>
      </c>
      <c r="C20533" t="s">
        <v>198</v>
      </c>
      <c r="D20533" t="s">
        <v>82</v>
      </c>
      <c r="E20533" t="s">
        <v>29</v>
      </c>
      <c r="F20533" t="s">
        <v>31</v>
      </c>
      <c r="K20533">
        <v>0</v>
      </c>
      <c r="L20533" s="51">
        <v>49674</v>
      </c>
      <c r="M20533">
        <v>12</v>
      </c>
    </row>
    <row r="20534" spans="1:14" x14ac:dyDescent="0.25">
      <c r="A20534" s="21" t="str">
        <f t="shared" si="320"/>
        <v>MOW LBC MEEIA_2036</v>
      </c>
      <c r="B20534" t="s">
        <v>130</v>
      </c>
      <c r="C20534" t="s">
        <v>198</v>
      </c>
      <c r="D20534" t="s">
        <v>82</v>
      </c>
      <c r="E20534" t="s">
        <v>29</v>
      </c>
      <c r="F20534" t="s">
        <v>31</v>
      </c>
      <c r="K20534">
        <v>0</v>
      </c>
      <c r="L20534" s="51">
        <v>50040</v>
      </c>
      <c r="M20534">
        <v>13</v>
      </c>
    </row>
    <row r="20535" spans="1:14" x14ac:dyDescent="0.25">
      <c r="A20535" s="21" t="str">
        <f t="shared" si="320"/>
        <v>MOW LBC MEEIA_2037</v>
      </c>
      <c r="B20535" t="s">
        <v>130</v>
      </c>
      <c r="C20535" t="s">
        <v>198</v>
      </c>
      <c r="D20535" t="s">
        <v>82</v>
      </c>
      <c r="E20535" t="s">
        <v>29</v>
      </c>
      <c r="F20535" t="s">
        <v>31</v>
      </c>
      <c r="K20535">
        <v>0</v>
      </c>
      <c r="L20535" s="51">
        <v>50405</v>
      </c>
      <c r="M20535">
        <v>14</v>
      </c>
    </row>
    <row r="20536" spans="1:14" x14ac:dyDescent="0.25">
      <c r="A20536" s="21" t="str">
        <f t="shared" si="320"/>
        <v>MOW LBC MEEIA_2038</v>
      </c>
      <c r="B20536" t="s">
        <v>130</v>
      </c>
      <c r="C20536" t="s">
        <v>198</v>
      </c>
      <c r="D20536" t="s">
        <v>82</v>
      </c>
      <c r="E20536" t="s">
        <v>29</v>
      </c>
      <c r="F20536" t="s">
        <v>31</v>
      </c>
      <c r="K20536">
        <v>0</v>
      </c>
      <c r="L20536" s="51">
        <v>50770</v>
      </c>
      <c r="M20536">
        <v>15</v>
      </c>
    </row>
    <row r="20537" spans="1:14" x14ac:dyDescent="0.25">
      <c r="A20537" s="21" t="str">
        <f t="shared" si="320"/>
        <v>MOW LBC MEEIA_2039</v>
      </c>
      <c r="B20537" t="s">
        <v>130</v>
      </c>
      <c r="C20537" t="s">
        <v>198</v>
      </c>
      <c r="D20537" t="s">
        <v>82</v>
      </c>
      <c r="E20537" t="s">
        <v>29</v>
      </c>
      <c r="F20537" t="s">
        <v>31</v>
      </c>
      <c r="K20537">
        <v>0</v>
      </c>
      <c r="L20537" s="51">
        <v>51135</v>
      </c>
      <c r="M20537">
        <v>16</v>
      </c>
    </row>
    <row r="20538" spans="1:14" x14ac:dyDescent="0.25">
      <c r="A20538" s="21" t="str">
        <f t="shared" si="320"/>
        <v>MOW LBC MEEIA_2040</v>
      </c>
      <c r="B20538" t="s">
        <v>130</v>
      </c>
      <c r="C20538" t="s">
        <v>198</v>
      </c>
      <c r="D20538" t="s">
        <v>82</v>
      </c>
      <c r="E20538" t="s">
        <v>29</v>
      </c>
      <c r="F20538" t="s">
        <v>31</v>
      </c>
      <c r="K20538">
        <v>0</v>
      </c>
      <c r="L20538" s="51">
        <v>51501</v>
      </c>
      <c r="M20538">
        <v>17</v>
      </c>
    </row>
    <row r="20539" spans="1:14" x14ac:dyDescent="0.25">
      <c r="A20539" s="21" t="str">
        <f t="shared" si="320"/>
        <v>MOW LBC MEEIA_2041</v>
      </c>
      <c r="B20539" t="s">
        <v>130</v>
      </c>
      <c r="C20539" t="s">
        <v>198</v>
      </c>
      <c r="D20539" t="s">
        <v>82</v>
      </c>
      <c r="E20539" t="s">
        <v>29</v>
      </c>
      <c r="F20539" t="s">
        <v>31</v>
      </c>
      <c r="K20539">
        <v>0</v>
      </c>
      <c r="L20539" s="51">
        <v>51866</v>
      </c>
      <c r="M20539">
        <v>18</v>
      </c>
    </row>
    <row r="20540" spans="1:14" x14ac:dyDescent="0.25">
      <c r="A20540" s="21" t="str">
        <f t="shared" si="320"/>
        <v>MOW LBC MEEIA_2042</v>
      </c>
      <c r="B20540" t="s">
        <v>130</v>
      </c>
      <c r="C20540" t="s">
        <v>198</v>
      </c>
      <c r="D20540" t="s">
        <v>82</v>
      </c>
      <c r="E20540" t="s">
        <v>29</v>
      </c>
      <c r="F20540" t="s">
        <v>31</v>
      </c>
      <c r="K20540">
        <v>0</v>
      </c>
      <c r="L20540" s="51">
        <v>52231</v>
      </c>
      <c r="M20540">
        <v>19</v>
      </c>
    </row>
    <row r="20541" spans="1:14" x14ac:dyDescent="0.25">
      <c r="A20541" s="21" t="str">
        <f t="shared" si="320"/>
        <v>MOW LBC MEEIA_2043</v>
      </c>
      <c r="B20541" t="s">
        <v>130</v>
      </c>
      <c r="C20541" t="s">
        <v>198</v>
      </c>
      <c r="D20541" t="s">
        <v>82</v>
      </c>
      <c r="E20541" t="s">
        <v>29</v>
      </c>
      <c r="F20541" t="s">
        <v>31</v>
      </c>
      <c r="K20541">
        <v>0</v>
      </c>
      <c r="L20541" s="51">
        <v>52596</v>
      </c>
      <c r="M20541">
        <v>20</v>
      </c>
    </row>
    <row r="20542" spans="1:14" x14ac:dyDescent="0.25">
      <c r="A20542" s="21" t="str">
        <f t="shared" si="320"/>
        <v>MOW LBC MEEIA_2024</v>
      </c>
      <c r="B20542" t="s">
        <v>130</v>
      </c>
      <c r="C20542" t="s">
        <v>198</v>
      </c>
      <c r="D20542" t="s">
        <v>82</v>
      </c>
      <c r="E20542" t="s">
        <v>5</v>
      </c>
      <c r="F20542" t="s">
        <v>4</v>
      </c>
      <c r="G20542">
        <v>0</v>
      </c>
      <c r="H20542">
        <v>0</v>
      </c>
      <c r="I20542">
        <v>0</v>
      </c>
      <c r="J20542">
        <v>0</v>
      </c>
      <c r="L20542" s="51">
        <v>45657</v>
      </c>
      <c r="M20542">
        <v>1</v>
      </c>
      <c r="N20542">
        <v>0</v>
      </c>
    </row>
    <row r="20543" spans="1:14" x14ac:dyDescent="0.25">
      <c r="A20543" s="21" t="str">
        <f t="shared" si="320"/>
        <v>MOW LBC MEEIA_2025</v>
      </c>
      <c r="B20543" t="s">
        <v>130</v>
      </c>
      <c r="C20543" t="s">
        <v>198</v>
      </c>
      <c r="D20543" t="s">
        <v>82</v>
      </c>
      <c r="E20543" t="s">
        <v>5</v>
      </c>
      <c r="F20543" t="s">
        <v>4</v>
      </c>
      <c r="G20543">
        <v>0</v>
      </c>
      <c r="H20543">
        <v>0</v>
      </c>
      <c r="I20543">
        <v>59.55</v>
      </c>
      <c r="J20543">
        <v>0</v>
      </c>
      <c r="L20543" s="51">
        <v>46022</v>
      </c>
      <c r="M20543">
        <v>2</v>
      </c>
      <c r="N20543">
        <v>0</v>
      </c>
    </row>
    <row r="20544" spans="1:14" x14ac:dyDescent="0.25">
      <c r="A20544" s="21" t="str">
        <f t="shared" si="320"/>
        <v>MOW LBC MEEIA_2026</v>
      </c>
      <c r="B20544" t="s">
        <v>130</v>
      </c>
      <c r="C20544" t="s">
        <v>198</v>
      </c>
      <c r="D20544" t="s">
        <v>82</v>
      </c>
      <c r="E20544" t="s">
        <v>5</v>
      </c>
      <c r="F20544" t="s">
        <v>4</v>
      </c>
      <c r="G20544">
        <v>0</v>
      </c>
      <c r="H20544">
        <v>0</v>
      </c>
      <c r="I20544">
        <v>2263.2808</v>
      </c>
      <c r="J20544">
        <v>0</v>
      </c>
      <c r="L20544" s="51">
        <v>46387</v>
      </c>
      <c r="M20544">
        <v>3</v>
      </c>
      <c r="N20544">
        <v>0</v>
      </c>
    </row>
    <row r="20545" spans="1:14" x14ac:dyDescent="0.25">
      <c r="A20545" s="21" t="str">
        <f t="shared" si="320"/>
        <v>MOW LBC MEEIA_2027</v>
      </c>
      <c r="B20545" t="s">
        <v>130</v>
      </c>
      <c r="C20545" t="s">
        <v>198</v>
      </c>
      <c r="D20545" t="s">
        <v>82</v>
      </c>
      <c r="E20545" t="s">
        <v>5</v>
      </c>
      <c r="F20545" t="s">
        <v>4</v>
      </c>
      <c r="G20545">
        <v>0</v>
      </c>
      <c r="H20545">
        <v>8021.5860000000002</v>
      </c>
      <c r="I20545">
        <v>31702.46</v>
      </c>
      <c r="J20545">
        <v>0</v>
      </c>
      <c r="L20545" s="51">
        <v>46752</v>
      </c>
      <c r="M20545">
        <v>4</v>
      </c>
      <c r="N20545">
        <v>-13238.799000000001</v>
      </c>
    </row>
    <row r="20546" spans="1:14" x14ac:dyDescent="0.25">
      <c r="A20546" s="21" t="str">
        <f t="shared" ref="A20546:A20609" si="321">B20546&amp;" "&amp;D20546&amp;" "&amp;C20546&amp;"_"&amp;YEAR(L20546)</f>
        <v>MOW LBC MEEIA_2028</v>
      </c>
      <c r="B20546" t="s">
        <v>130</v>
      </c>
      <c r="C20546" t="s">
        <v>198</v>
      </c>
      <c r="D20546" t="s">
        <v>82</v>
      </c>
      <c r="E20546" t="s">
        <v>5</v>
      </c>
      <c r="F20546" t="s">
        <v>4</v>
      </c>
      <c r="G20546">
        <v>0</v>
      </c>
      <c r="H20546">
        <v>8138.9462999999996</v>
      </c>
      <c r="I20546">
        <v>30539.238000000001</v>
      </c>
      <c r="J20546">
        <v>0</v>
      </c>
      <c r="L20546" s="51">
        <v>47118</v>
      </c>
      <c r="M20546">
        <v>5</v>
      </c>
      <c r="N20546">
        <v>-13530.947</v>
      </c>
    </row>
    <row r="20547" spans="1:14" x14ac:dyDescent="0.25">
      <c r="A20547" s="21" t="str">
        <f t="shared" si="321"/>
        <v>MOW LBC MEEIA_2029</v>
      </c>
      <c r="B20547" t="s">
        <v>130</v>
      </c>
      <c r="C20547" t="s">
        <v>198</v>
      </c>
      <c r="D20547" t="s">
        <v>82</v>
      </c>
      <c r="E20547" t="s">
        <v>5</v>
      </c>
      <c r="F20547" t="s">
        <v>4</v>
      </c>
      <c r="G20547">
        <v>0</v>
      </c>
      <c r="H20547">
        <v>14916.911</v>
      </c>
      <c r="I20547">
        <v>87293.67</v>
      </c>
      <c r="J20547">
        <v>0</v>
      </c>
      <c r="L20547" s="51">
        <v>47483</v>
      </c>
      <c r="M20547">
        <v>6</v>
      </c>
      <c r="N20547">
        <v>-7169.3964999999998</v>
      </c>
    </row>
    <row r="20548" spans="1:14" x14ac:dyDescent="0.25">
      <c r="A20548" s="21" t="str">
        <f t="shared" si="321"/>
        <v>MOW LBC MEEIA_2030</v>
      </c>
      <c r="B20548" t="s">
        <v>130</v>
      </c>
      <c r="C20548" t="s">
        <v>198</v>
      </c>
      <c r="D20548" t="s">
        <v>82</v>
      </c>
      <c r="E20548" t="s">
        <v>5</v>
      </c>
      <c r="F20548" t="s">
        <v>4</v>
      </c>
      <c r="G20548">
        <v>0</v>
      </c>
      <c r="H20548">
        <v>48326.425999999999</v>
      </c>
      <c r="I20548">
        <v>138595.34</v>
      </c>
      <c r="J20548">
        <v>0</v>
      </c>
      <c r="L20548" s="51">
        <v>47848</v>
      </c>
      <c r="M20548">
        <v>7</v>
      </c>
      <c r="N20548">
        <v>24933.918000000001</v>
      </c>
    </row>
    <row r="20549" spans="1:14" x14ac:dyDescent="0.25">
      <c r="A20549" s="21" t="str">
        <f t="shared" si="321"/>
        <v>MOW LBC MEEIA_2031</v>
      </c>
      <c r="B20549" t="s">
        <v>130</v>
      </c>
      <c r="C20549" t="s">
        <v>198</v>
      </c>
      <c r="D20549" t="s">
        <v>82</v>
      </c>
      <c r="E20549" t="s">
        <v>5</v>
      </c>
      <c r="F20549" t="s">
        <v>4</v>
      </c>
      <c r="G20549">
        <v>0</v>
      </c>
      <c r="H20549">
        <v>68895.02</v>
      </c>
      <c r="I20549">
        <v>178741.19</v>
      </c>
      <c r="J20549">
        <v>0</v>
      </c>
      <c r="L20549" s="51">
        <v>48213</v>
      </c>
      <c r="M20549">
        <v>8</v>
      </c>
      <c r="N20549">
        <v>20957.896000000001</v>
      </c>
    </row>
    <row r="20550" spans="1:14" x14ac:dyDescent="0.25">
      <c r="A20550" s="21" t="str">
        <f t="shared" si="321"/>
        <v>MOW LBC MEEIA_2032</v>
      </c>
      <c r="B20550" t="s">
        <v>130</v>
      </c>
      <c r="C20550" t="s">
        <v>198</v>
      </c>
      <c r="D20550" t="s">
        <v>82</v>
      </c>
      <c r="E20550" t="s">
        <v>5</v>
      </c>
      <c r="F20550" t="s">
        <v>4</v>
      </c>
      <c r="G20550">
        <v>0</v>
      </c>
      <c r="H20550">
        <v>72752.72</v>
      </c>
      <c r="I20550">
        <v>221080.34</v>
      </c>
      <c r="J20550">
        <v>0</v>
      </c>
      <c r="L20550" s="51">
        <v>48579</v>
      </c>
      <c r="M20550">
        <v>9</v>
      </c>
      <c r="N20550">
        <v>-16303.24</v>
      </c>
    </row>
    <row r="20551" spans="1:14" x14ac:dyDescent="0.25">
      <c r="A20551" s="21" t="str">
        <f t="shared" si="321"/>
        <v>MOW LBC MEEIA_2033</v>
      </c>
      <c r="B20551" t="s">
        <v>130</v>
      </c>
      <c r="C20551" t="s">
        <v>198</v>
      </c>
      <c r="D20551" t="s">
        <v>82</v>
      </c>
      <c r="E20551" t="s">
        <v>5</v>
      </c>
      <c r="F20551" t="s">
        <v>4</v>
      </c>
      <c r="G20551">
        <v>0</v>
      </c>
      <c r="H20551">
        <v>82964.63</v>
      </c>
      <c r="I20551">
        <v>260948.47</v>
      </c>
      <c r="J20551">
        <v>0</v>
      </c>
      <c r="L20551" s="51">
        <v>48944</v>
      </c>
      <c r="M20551">
        <v>10</v>
      </c>
      <c r="N20551">
        <v>-46813.42</v>
      </c>
    </row>
    <row r="20552" spans="1:14" x14ac:dyDescent="0.25">
      <c r="A20552" s="21" t="str">
        <f t="shared" si="321"/>
        <v>MOW LBC MEEIA_2034</v>
      </c>
      <c r="B20552" t="s">
        <v>130</v>
      </c>
      <c r="C20552" t="s">
        <v>198</v>
      </c>
      <c r="D20552" t="s">
        <v>82</v>
      </c>
      <c r="E20552" t="s">
        <v>5</v>
      </c>
      <c r="F20552" t="s">
        <v>4</v>
      </c>
      <c r="G20552">
        <v>0</v>
      </c>
      <c r="H20552">
        <v>91871.483999999997</v>
      </c>
      <c r="I20552">
        <v>300772.44</v>
      </c>
      <c r="J20552">
        <v>0</v>
      </c>
      <c r="L20552" s="51">
        <v>49309</v>
      </c>
      <c r="M20552">
        <v>11</v>
      </c>
      <c r="N20552">
        <v>-76983.990000000005</v>
      </c>
    </row>
    <row r="20553" spans="1:14" x14ac:dyDescent="0.25">
      <c r="A20553" s="21" t="str">
        <f t="shared" si="321"/>
        <v>MOW LBC MEEIA_2035</v>
      </c>
      <c r="B20553" t="s">
        <v>130</v>
      </c>
      <c r="C20553" t="s">
        <v>198</v>
      </c>
      <c r="D20553" t="s">
        <v>82</v>
      </c>
      <c r="E20553" t="s">
        <v>5</v>
      </c>
      <c r="F20553" t="s">
        <v>4</v>
      </c>
      <c r="G20553">
        <v>0</v>
      </c>
      <c r="H20553">
        <v>100753.32</v>
      </c>
      <c r="I20553">
        <v>340098.97</v>
      </c>
      <c r="J20553">
        <v>0</v>
      </c>
      <c r="L20553" s="51">
        <v>49674</v>
      </c>
      <c r="M20553">
        <v>12</v>
      </c>
      <c r="N20553">
        <v>-98136.664000000004</v>
      </c>
    </row>
    <row r="20554" spans="1:14" x14ac:dyDescent="0.25">
      <c r="A20554" s="21" t="str">
        <f t="shared" si="321"/>
        <v>MOW LBC MEEIA_2036</v>
      </c>
      <c r="B20554" t="s">
        <v>130</v>
      </c>
      <c r="C20554" t="s">
        <v>198</v>
      </c>
      <c r="D20554" t="s">
        <v>82</v>
      </c>
      <c r="E20554" t="s">
        <v>5</v>
      </c>
      <c r="F20554" t="s">
        <v>4</v>
      </c>
      <c r="G20554">
        <v>0</v>
      </c>
      <c r="H20554">
        <v>112097.56</v>
      </c>
      <c r="I20554">
        <v>330302</v>
      </c>
      <c r="J20554">
        <v>0</v>
      </c>
      <c r="L20554" s="51">
        <v>50040</v>
      </c>
      <c r="M20554">
        <v>13</v>
      </c>
      <c r="N20554">
        <v>-92580.38</v>
      </c>
    </row>
    <row r="20555" spans="1:14" x14ac:dyDescent="0.25">
      <c r="A20555" s="21" t="str">
        <f t="shared" si="321"/>
        <v>MOW LBC MEEIA_2037</v>
      </c>
      <c r="B20555" t="s">
        <v>130</v>
      </c>
      <c r="C20555" t="s">
        <v>198</v>
      </c>
      <c r="D20555" t="s">
        <v>82</v>
      </c>
      <c r="E20555" t="s">
        <v>5</v>
      </c>
      <c r="F20555" t="s">
        <v>4</v>
      </c>
      <c r="G20555">
        <v>0</v>
      </c>
      <c r="H20555">
        <v>118771.72</v>
      </c>
      <c r="I20555">
        <v>319523.12</v>
      </c>
      <c r="J20555">
        <v>0</v>
      </c>
      <c r="L20555" s="51">
        <v>50405</v>
      </c>
      <c r="M20555">
        <v>14</v>
      </c>
      <c r="N20555">
        <v>-70014.740000000005</v>
      </c>
    </row>
    <row r="20556" spans="1:14" x14ac:dyDescent="0.25">
      <c r="A20556" s="21" t="str">
        <f t="shared" si="321"/>
        <v>MOW LBC MEEIA_2038</v>
      </c>
      <c r="B20556" t="s">
        <v>130</v>
      </c>
      <c r="C20556" t="s">
        <v>198</v>
      </c>
      <c r="D20556" t="s">
        <v>82</v>
      </c>
      <c r="E20556" t="s">
        <v>5</v>
      </c>
      <c r="F20556" t="s">
        <v>4</v>
      </c>
      <c r="G20556">
        <v>0</v>
      </c>
      <c r="H20556">
        <v>134120.67000000001</v>
      </c>
      <c r="I20556">
        <v>311440.65999999997</v>
      </c>
      <c r="J20556">
        <v>0</v>
      </c>
      <c r="L20556" s="51">
        <v>50770</v>
      </c>
      <c r="M20556">
        <v>15</v>
      </c>
      <c r="N20556">
        <v>-47407.31</v>
      </c>
    </row>
    <row r="20557" spans="1:14" x14ac:dyDescent="0.25">
      <c r="A20557" s="21" t="str">
        <f t="shared" si="321"/>
        <v>MOW LBC MEEIA_2039</v>
      </c>
      <c r="B20557" t="s">
        <v>130</v>
      </c>
      <c r="C20557" t="s">
        <v>198</v>
      </c>
      <c r="D20557" t="s">
        <v>82</v>
      </c>
      <c r="E20557" t="s">
        <v>5</v>
      </c>
      <c r="F20557" t="s">
        <v>4</v>
      </c>
      <c r="G20557">
        <v>0</v>
      </c>
      <c r="H20557">
        <v>184099.72</v>
      </c>
      <c r="I20557">
        <v>379116.5</v>
      </c>
      <c r="J20557">
        <v>0</v>
      </c>
      <c r="L20557" s="51">
        <v>51135</v>
      </c>
      <c r="M20557">
        <v>16</v>
      </c>
      <c r="N20557">
        <v>-2769.7494999999999</v>
      </c>
    </row>
    <row r="20558" spans="1:14" x14ac:dyDescent="0.25">
      <c r="A20558" s="21" t="str">
        <f t="shared" si="321"/>
        <v>MOW LBC MEEIA_2040</v>
      </c>
      <c r="B20558" t="s">
        <v>130</v>
      </c>
      <c r="C20558" t="s">
        <v>198</v>
      </c>
      <c r="D20558" t="s">
        <v>82</v>
      </c>
      <c r="E20558" t="s">
        <v>5</v>
      </c>
      <c r="F20558" t="s">
        <v>4</v>
      </c>
      <c r="G20558">
        <v>0</v>
      </c>
      <c r="H20558">
        <v>196871.56</v>
      </c>
      <c r="I20558">
        <v>372896.97</v>
      </c>
      <c r="J20558">
        <v>0</v>
      </c>
      <c r="L20558" s="51">
        <v>51501</v>
      </c>
      <c r="M20558">
        <v>17</v>
      </c>
      <c r="N20558">
        <v>21782.620999999999</v>
      </c>
    </row>
    <row r="20559" spans="1:14" x14ac:dyDescent="0.25">
      <c r="A20559" s="21" t="str">
        <f t="shared" si="321"/>
        <v>MOW LBC MEEIA_2041</v>
      </c>
      <c r="B20559" t="s">
        <v>130</v>
      </c>
      <c r="C20559" t="s">
        <v>198</v>
      </c>
      <c r="D20559" t="s">
        <v>82</v>
      </c>
      <c r="E20559" t="s">
        <v>5</v>
      </c>
      <c r="F20559" t="s">
        <v>4</v>
      </c>
      <c r="G20559">
        <v>0</v>
      </c>
      <c r="H20559">
        <v>200181.25</v>
      </c>
      <c r="I20559">
        <v>365028.8</v>
      </c>
      <c r="J20559">
        <v>0</v>
      </c>
      <c r="L20559" s="51">
        <v>51866</v>
      </c>
      <c r="M20559">
        <v>18</v>
      </c>
      <c r="N20559">
        <v>70022.740000000005</v>
      </c>
    </row>
    <row r="20560" spans="1:14" x14ac:dyDescent="0.25">
      <c r="A20560" s="21" t="str">
        <f t="shared" si="321"/>
        <v>MOW LBC MEEIA_2042</v>
      </c>
      <c r="B20560" t="s">
        <v>130</v>
      </c>
      <c r="C20560" t="s">
        <v>198</v>
      </c>
      <c r="D20560" t="s">
        <v>82</v>
      </c>
      <c r="E20560" t="s">
        <v>5</v>
      </c>
      <c r="F20560" t="s">
        <v>4</v>
      </c>
      <c r="G20560">
        <v>0</v>
      </c>
      <c r="H20560">
        <v>209077.61</v>
      </c>
      <c r="I20560">
        <v>413499.16</v>
      </c>
      <c r="J20560">
        <v>0</v>
      </c>
      <c r="L20560" s="51">
        <v>52231</v>
      </c>
      <c r="M20560">
        <v>19</v>
      </c>
      <c r="N20560">
        <v>88999.77</v>
      </c>
    </row>
    <row r="20561" spans="1:14" x14ac:dyDescent="0.25">
      <c r="A20561" s="21" t="str">
        <f t="shared" si="321"/>
        <v>MOW LBC MEEIA_2043</v>
      </c>
      <c r="B20561" t="s">
        <v>130</v>
      </c>
      <c r="C20561" t="s">
        <v>198</v>
      </c>
      <c r="D20561" t="s">
        <v>82</v>
      </c>
      <c r="E20561" t="s">
        <v>5</v>
      </c>
      <c r="F20561" t="s">
        <v>4</v>
      </c>
      <c r="G20561">
        <v>0</v>
      </c>
      <c r="H20561">
        <v>216236.89</v>
      </c>
      <c r="I20561">
        <v>405114.03</v>
      </c>
      <c r="J20561">
        <v>0</v>
      </c>
      <c r="L20561" s="51">
        <v>52596</v>
      </c>
      <c r="M20561">
        <v>20</v>
      </c>
      <c r="N20561">
        <v>134606.35999999999</v>
      </c>
    </row>
    <row r="20562" spans="1:14" x14ac:dyDescent="0.25">
      <c r="A20562" s="21" t="str">
        <f t="shared" si="321"/>
        <v>MOW LBC MEEIA_2024</v>
      </c>
      <c r="B20562" t="s">
        <v>130</v>
      </c>
      <c r="C20562" t="s">
        <v>198</v>
      </c>
      <c r="D20562" t="s">
        <v>82</v>
      </c>
      <c r="E20562" t="s">
        <v>5</v>
      </c>
      <c r="F20562" t="s">
        <v>32</v>
      </c>
      <c r="G20562">
        <v>189100.47</v>
      </c>
      <c r="H20562">
        <v>81692.58</v>
      </c>
      <c r="I20562">
        <v>15499.482</v>
      </c>
      <c r="J20562">
        <v>0</v>
      </c>
      <c r="L20562" s="51">
        <v>45657</v>
      </c>
      <c r="M20562">
        <v>1</v>
      </c>
      <c r="N20562">
        <v>105479.08</v>
      </c>
    </row>
    <row r="20563" spans="1:14" x14ac:dyDescent="0.25">
      <c r="A20563" s="21" t="str">
        <f t="shared" si="321"/>
        <v>MOW LBC MEEIA_2025</v>
      </c>
      <c r="B20563" t="s">
        <v>130</v>
      </c>
      <c r="C20563" t="s">
        <v>198</v>
      </c>
      <c r="D20563" t="s">
        <v>82</v>
      </c>
      <c r="E20563" t="s">
        <v>5</v>
      </c>
      <c r="F20563" t="s">
        <v>32</v>
      </c>
      <c r="G20563">
        <v>204197.25</v>
      </c>
      <c r="H20563">
        <v>87889</v>
      </c>
      <c r="I20563">
        <v>44350.58</v>
      </c>
      <c r="J20563">
        <v>0</v>
      </c>
      <c r="L20563" s="51">
        <v>46022</v>
      </c>
      <c r="M20563">
        <v>2</v>
      </c>
      <c r="N20563">
        <v>106607.64</v>
      </c>
    </row>
    <row r="20564" spans="1:14" x14ac:dyDescent="0.25">
      <c r="A20564" s="21" t="str">
        <f t="shared" si="321"/>
        <v>MOW LBC MEEIA_2026</v>
      </c>
      <c r="B20564" t="s">
        <v>130</v>
      </c>
      <c r="C20564" t="s">
        <v>198</v>
      </c>
      <c r="D20564" t="s">
        <v>82</v>
      </c>
      <c r="E20564" t="s">
        <v>5</v>
      </c>
      <c r="F20564" t="s">
        <v>32</v>
      </c>
      <c r="G20564">
        <v>219276.34</v>
      </c>
      <c r="H20564">
        <v>99156.85</v>
      </c>
      <c r="I20564">
        <v>50392.633000000002</v>
      </c>
      <c r="J20564">
        <v>0</v>
      </c>
      <c r="L20564" s="51">
        <v>46387</v>
      </c>
      <c r="M20564">
        <v>3</v>
      </c>
      <c r="N20564">
        <v>110697.9</v>
      </c>
    </row>
    <row r="20565" spans="1:14" x14ac:dyDescent="0.25">
      <c r="A20565" s="21" t="str">
        <f t="shared" si="321"/>
        <v>MOW LBC MEEIA_2027</v>
      </c>
      <c r="B20565" t="s">
        <v>130</v>
      </c>
      <c r="C20565" t="s">
        <v>198</v>
      </c>
      <c r="D20565" t="s">
        <v>82</v>
      </c>
      <c r="E20565" t="s">
        <v>5</v>
      </c>
      <c r="F20565" t="s">
        <v>32</v>
      </c>
      <c r="G20565">
        <v>230496.27</v>
      </c>
      <c r="H20565">
        <v>100529.03</v>
      </c>
      <c r="I20565">
        <v>55297.483999999997</v>
      </c>
      <c r="J20565">
        <v>0</v>
      </c>
      <c r="L20565" s="51">
        <v>46752</v>
      </c>
      <c r="M20565">
        <v>4</v>
      </c>
      <c r="N20565">
        <v>110624.28</v>
      </c>
    </row>
    <row r="20566" spans="1:14" x14ac:dyDescent="0.25">
      <c r="A20566" s="21" t="str">
        <f t="shared" si="321"/>
        <v>MOW LBC MEEIA_2028</v>
      </c>
      <c r="B20566" t="s">
        <v>130</v>
      </c>
      <c r="C20566" t="s">
        <v>198</v>
      </c>
      <c r="D20566" t="s">
        <v>82</v>
      </c>
      <c r="E20566" t="s">
        <v>5</v>
      </c>
      <c r="F20566" t="s">
        <v>32</v>
      </c>
      <c r="G20566">
        <v>238907.86</v>
      </c>
      <c r="H20566">
        <v>110276.58</v>
      </c>
      <c r="I20566">
        <v>57606.995999999999</v>
      </c>
      <c r="J20566">
        <v>0</v>
      </c>
      <c r="L20566" s="51">
        <v>47118</v>
      </c>
      <c r="M20566">
        <v>5</v>
      </c>
      <c r="N20566">
        <v>117797.93</v>
      </c>
    </row>
    <row r="20567" spans="1:14" x14ac:dyDescent="0.25">
      <c r="A20567" s="21" t="str">
        <f t="shared" si="321"/>
        <v>MOW LBC MEEIA_2029</v>
      </c>
      <c r="B20567" t="s">
        <v>130</v>
      </c>
      <c r="C20567" t="s">
        <v>198</v>
      </c>
      <c r="D20567" t="s">
        <v>82</v>
      </c>
      <c r="E20567" t="s">
        <v>5</v>
      </c>
      <c r="F20567" t="s">
        <v>32</v>
      </c>
      <c r="G20567">
        <v>246828.92</v>
      </c>
      <c r="H20567">
        <v>120448.93</v>
      </c>
      <c r="I20567">
        <v>31317.063999999998</v>
      </c>
      <c r="J20567">
        <v>0</v>
      </c>
      <c r="L20567" s="51">
        <v>47483</v>
      </c>
      <c r="M20567">
        <v>6</v>
      </c>
      <c r="N20567">
        <v>127755.96</v>
      </c>
    </row>
    <row r="20568" spans="1:14" x14ac:dyDescent="0.25">
      <c r="A20568" s="21" t="str">
        <f t="shared" si="321"/>
        <v>MOW LBC MEEIA_2030</v>
      </c>
      <c r="B20568" t="s">
        <v>130</v>
      </c>
      <c r="C20568" t="s">
        <v>198</v>
      </c>
      <c r="D20568" t="s">
        <v>82</v>
      </c>
      <c r="E20568" t="s">
        <v>5</v>
      </c>
      <c r="F20568" t="s">
        <v>32</v>
      </c>
      <c r="G20568">
        <v>255533.3</v>
      </c>
      <c r="H20568">
        <v>127451.42</v>
      </c>
      <c r="I20568">
        <v>36322.938000000002</v>
      </c>
      <c r="J20568">
        <v>0</v>
      </c>
      <c r="L20568" s="51">
        <v>47848</v>
      </c>
      <c r="M20568">
        <v>7</v>
      </c>
      <c r="N20568">
        <v>134934</v>
      </c>
    </row>
    <row r="20569" spans="1:14" x14ac:dyDescent="0.25">
      <c r="A20569" s="21" t="str">
        <f t="shared" si="321"/>
        <v>MOW LBC MEEIA_2031</v>
      </c>
      <c r="B20569" t="s">
        <v>130</v>
      </c>
      <c r="C20569" t="s">
        <v>198</v>
      </c>
      <c r="D20569" t="s">
        <v>82</v>
      </c>
      <c r="E20569" t="s">
        <v>5</v>
      </c>
      <c r="F20569" t="s">
        <v>32</v>
      </c>
      <c r="G20569">
        <v>259902.83</v>
      </c>
      <c r="H20569">
        <v>112608.59</v>
      </c>
      <c r="I20569">
        <v>33260.61</v>
      </c>
      <c r="J20569">
        <v>27125.732</v>
      </c>
      <c r="L20569" s="51">
        <v>48213</v>
      </c>
      <c r="M20569">
        <v>8</v>
      </c>
      <c r="N20569">
        <v>134919.57999999999</v>
      </c>
    </row>
    <row r="20570" spans="1:14" x14ac:dyDescent="0.25">
      <c r="A20570" s="21" t="str">
        <f t="shared" si="321"/>
        <v>MOW LBC MEEIA_2032</v>
      </c>
      <c r="B20570" t="s">
        <v>130</v>
      </c>
      <c r="C20570" t="s">
        <v>198</v>
      </c>
      <c r="D20570" t="s">
        <v>82</v>
      </c>
      <c r="E20570" t="s">
        <v>5</v>
      </c>
      <c r="F20570" t="s">
        <v>32</v>
      </c>
      <c r="G20570">
        <v>268454.3</v>
      </c>
      <c r="H20570">
        <v>115233.375</v>
      </c>
      <c r="I20570">
        <v>34244.18</v>
      </c>
      <c r="J20570">
        <v>0</v>
      </c>
      <c r="L20570" s="51">
        <v>48579</v>
      </c>
      <c r="M20570">
        <v>9</v>
      </c>
      <c r="N20570">
        <v>132633.34</v>
      </c>
    </row>
    <row r="20571" spans="1:14" x14ac:dyDescent="0.25">
      <c r="A20571" s="21" t="str">
        <f t="shared" si="321"/>
        <v>MOW LBC MEEIA_2033</v>
      </c>
      <c r="B20571" t="s">
        <v>130</v>
      </c>
      <c r="C20571" t="s">
        <v>198</v>
      </c>
      <c r="D20571" t="s">
        <v>82</v>
      </c>
      <c r="E20571" t="s">
        <v>5</v>
      </c>
      <c r="F20571" t="s">
        <v>32</v>
      </c>
      <c r="G20571">
        <v>279679.09999999998</v>
      </c>
      <c r="H20571">
        <v>109125.8</v>
      </c>
      <c r="I20571">
        <v>36677.472999999998</v>
      </c>
      <c r="J20571">
        <v>0</v>
      </c>
      <c r="L20571" s="51">
        <v>48944</v>
      </c>
      <c r="M20571">
        <v>10</v>
      </c>
      <c r="N20571">
        <v>120104.24</v>
      </c>
    </row>
    <row r="20572" spans="1:14" x14ac:dyDescent="0.25">
      <c r="A20572" s="21" t="str">
        <f t="shared" si="321"/>
        <v>MOW LBC MEEIA_2034</v>
      </c>
      <c r="B20572" t="s">
        <v>130</v>
      </c>
      <c r="C20572" t="s">
        <v>198</v>
      </c>
      <c r="D20572" t="s">
        <v>82</v>
      </c>
      <c r="E20572" t="s">
        <v>5</v>
      </c>
      <c r="F20572" t="s">
        <v>32</v>
      </c>
      <c r="G20572">
        <v>290426.71999999997</v>
      </c>
      <c r="H20572">
        <v>107539.69</v>
      </c>
      <c r="I20572">
        <v>38737.336000000003</v>
      </c>
      <c r="J20572">
        <v>0</v>
      </c>
      <c r="L20572" s="51">
        <v>49309</v>
      </c>
      <c r="M20572">
        <v>11</v>
      </c>
      <c r="N20572">
        <v>114767.19500000001</v>
      </c>
    </row>
    <row r="20573" spans="1:14" x14ac:dyDescent="0.25">
      <c r="A20573" s="21" t="str">
        <f t="shared" si="321"/>
        <v>MOW LBC MEEIA_2035</v>
      </c>
      <c r="B20573" t="s">
        <v>130</v>
      </c>
      <c r="C20573" t="s">
        <v>198</v>
      </c>
      <c r="D20573" t="s">
        <v>82</v>
      </c>
      <c r="E20573" t="s">
        <v>5</v>
      </c>
      <c r="F20573" t="s">
        <v>32</v>
      </c>
      <c r="G20573">
        <v>302394.38</v>
      </c>
      <c r="H20573">
        <v>106289.87</v>
      </c>
      <c r="I20573">
        <v>39778.46</v>
      </c>
      <c r="J20573">
        <v>0</v>
      </c>
      <c r="L20573" s="51">
        <v>49674</v>
      </c>
      <c r="M20573">
        <v>12</v>
      </c>
      <c r="N20573">
        <v>109886.49</v>
      </c>
    </row>
    <row r="20574" spans="1:14" x14ac:dyDescent="0.25">
      <c r="A20574" s="21" t="str">
        <f t="shared" si="321"/>
        <v>MOW LBC MEEIA_2036</v>
      </c>
      <c r="B20574" t="s">
        <v>130</v>
      </c>
      <c r="C20574" t="s">
        <v>198</v>
      </c>
      <c r="D20574" t="s">
        <v>82</v>
      </c>
      <c r="E20574" t="s">
        <v>5</v>
      </c>
      <c r="F20574" t="s">
        <v>32</v>
      </c>
      <c r="G20574">
        <v>314773.56</v>
      </c>
      <c r="H20574">
        <v>104325.22</v>
      </c>
      <c r="I20574">
        <v>42659.137000000002</v>
      </c>
      <c r="J20574">
        <v>0</v>
      </c>
      <c r="L20574" s="51">
        <v>50040</v>
      </c>
      <c r="M20574">
        <v>13</v>
      </c>
      <c r="N20574">
        <v>107820.07</v>
      </c>
    </row>
    <row r="20575" spans="1:14" x14ac:dyDescent="0.25">
      <c r="A20575" s="21" t="str">
        <f t="shared" si="321"/>
        <v>MOW LBC MEEIA_2037</v>
      </c>
      <c r="B20575" t="s">
        <v>130</v>
      </c>
      <c r="C20575" t="s">
        <v>198</v>
      </c>
      <c r="D20575" t="s">
        <v>82</v>
      </c>
      <c r="E20575" t="s">
        <v>5</v>
      </c>
      <c r="F20575" t="s">
        <v>32</v>
      </c>
      <c r="G20575">
        <v>326075.09999999998</v>
      </c>
      <c r="H20575">
        <v>100920.30499999999</v>
      </c>
      <c r="I20575">
        <v>44542.188000000002</v>
      </c>
      <c r="J20575">
        <v>0</v>
      </c>
      <c r="L20575" s="51">
        <v>50405</v>
      </c>
      <c r="M20575">
        <v>14</v>
      </c>
      <c r="N20575">
        <v>100184.69</v>
      </c>
    </row>
    <row r="20576" spans="1:14" x14ac:dyDescent="0.25">
      <c r="A20576" s="21" t="str">
        <f t="shared" si="321"/>
        <v>MOW LBC MEEIA_2038</v>
      </c>
      <c r="B20576" t="s">
        <v>130</v>
      </c>
      <c r="C20576" t="s">
        <v>198</v>
      </c>
      <c r="D20576" t="s">
        <v>82</v>
      </c>
      <c r="E20576" t="s">
        <v>5</v>
      </c>
      <c r="F20576" t="s">
        <v>32</v>
      </c>
      <c r="G20576">
        <v>338127.2</v>
      </c>
      <c r="H20576">
        <v>85510.45</v>
      </c>
      <c r="I20576">
        <v>45376.815999999999</v>
      </c>
      <c r="J20576">
        <v>0</v>
      </c>
      <c r="L20576" s="51">
        <v>50770</v>
      </c>
      <c r="M20576">
        <v>15</v>
      </c>
      <c r="N20576">
        <v>80994.23</v>
      </c>
    </row>
    <row r="20577" spans="1:14" x14ac:dyDescent="0.25">
      <c r="A20577" s="21" t="str">
        <f t="shared" si="321"/>
        <v>MOW LBC MEEIA_2039</v>
      </c>
      <c r="B20577" t="s">
        <v>130</v>
      </c>
      <c r="C20577" t="s">
        <v>198</v>
      </c>
      <c r="D20577" t="s">
        <v>82</v>
      </c>
      <c r="E20577" t="s">
        <v>5</v>
      </c>
      <c r="F20577" t="s">
        <v>32</v>
      </c>
      <c r="G20577">
        <v>355622.1</v>
      </c>
      <c r="H20577">
        <v>74689.06</v>
      </c>
      <c r="I20577">
        <v>48522.305</v>
      </c>
      <c r="J20577">
        <v>0</v>
      </c>
      <c r="L20577" s="51">
        <v>51135</v>
      </c>
      <c r="M20577">
        <v>16</v>
      </c>
      <c r="N20577">
        <v>59392.41</v>
      </c>
    </row>
    <row r="20578" spans="1:14" x14ac:dyDescent="0.25">
      <c r="A20578" s="21" t="str">
        <f t="shared" si="321"/>
        <v>MOW LBC MEEIA_2040</v>
      </c>
      <c r="B20578" t="s">
        <v>130</v>
      </c>
      <c r="C20578" t="s">
        <v>198</v>
      </c>
      <c r="D20578" t="s">
        <v>82</v>
      </c>
      <c r="E20578" t="s">
        <v>5</v>
      </c>
      <c r="F20578" t="s">
        <v>32</v>
      </c>
      <c r="G20578">
        <v>366219.44</v>
      </c>
      <c r="H20578">
        <v>52503.266000000003</v>
      </c>
      <c r="I20578">
        <v>29763.83</v>
      </c>
      <c r="J20578">
        <v>133313.81</v>
      </c>
      <c r="L20578" s="51">
        <v>51501</v>
      </c>
      <c r="M20578">
        <v>17</v>
      </c>
      <c r="N20578">
        <v>47566.362999999998</v>
      </c>
    </row>
    <row r="20579" spans="1:14" x14ac:dyDescent="0.25">
      <c r="A20579" s="21" t="str">
        <f t="shared" si="321"/>
        <v>MOW LBC MEEIA_2041</v>
      </c>
      <c r="B20579" t="s">
        <v>130</v>
      </c>
      <c r="C20579" t="s">
        <v>198</v>
      </c>
      <c r="D20579" t="s">
        <v>82</v>
      </c>
      <c r="E20579" t="s">
        <v>5</v>
      </c>
      <c r="F20579" t="s">
        <v>32</v>
      </c>
      <c r="G20579">
        <v>375933.28</v>
      </c>
      <c r="H20579">
        <v>46572.406000000003</v>
      </c>
      <c r="I20579">
        <v>29534.567999999999</v>
      </c>
      <c r="J20579">
        <v>0</v>
      </c>
      <c r="L20579" s="51">
        <v>51866</v>
      </c>
      <c r="M20579">
        <v>18</v>
      </c>
      <c r="N20579">
        <v>49635.03</v>
      </c>
    </row>
    <row r="20580" spans="1:14" x14ac:dyDescent="0.25">
      <c r="A20580" s="21" t="str">
        <f t="shared" si="321"/>
        <v>MOW LBC MEEIA_2042</v>
      </c>
      <c r="B20580" t="s">
        <v>130</v>
      </c>
      <c r="C20580" t="s">
        <v>198</v>
      </c>
      <c r="D20580" t="s">
        <v>82</v>
      </c>
      <c r="E20580" t="s">
        <v>5</v>
      </c>
      <c r="F20580" t="s">
        <v>32</v>
      </c>
      <c r="G20580">
        <v>387701.34</v>
      </c>
      <c r="H20580">
        <v>40889.726999999999</v>
      </c>
      <c r="I20580">
        <v>30464.567999999999</v>
      </c>
      <c r="J20580">
        <v>0</v>
      </c>
      <c r="L20580" s="51">
        <v>52231</v>
      </c>
      <c r="M20580">
        <v>19</v>
      </c>
      <c r="N20580">
        <v>44767.366999999998</v>
      </c>
    </row>
    <row r="20581" spans="1:14" x14ac:dyDescent="0.25">
      <c r="A20581" s="21" t="str">
        <f t="shared" si="321"/>
        <v>MOW LBC MEEIA_2043</v>
      </c>
      <c r="B20581" t="s">
        <v>130</v>
      </c>
      <c r="C20581" t="s">
        <v>198</v>
      </c>
      <c r="D20581" t="s">
        <v>82</v>
      </c>
      <c r="E20581" t="s">
        <v>5</v>
      </c>
      <c r="F20581" t="s">
        <v>32</v>
      </c>
      <c r="G20581">
        <v>398459.6</v>
      </c>
      <c r="H20581">
        <v>42088.425999999999</v>
      </c>
      <c r="I20581">
        <v>155296.79999999999</v>
      </c>
      <c r="J20581">
        <v>0</v>
      </c>
      <c r="L20581" s="51">
        <v>52596</v>
      </c>
      <c r="M20581">
        <v>20</v>
      </c>
      <c r="N20581">
        <v>48081.245999999999</v>
      </c>
    </row>
    <row r="20582" spans="1:14" x14ac:dyDescent="0.25">
      <c r="A20582" s="21" t="str">
        <f t="shared" si="321"/>
        <v>MOW LBC MEEIA_2024</v>
      </c>
      <c r="B20582" t="s">
        <v>130</v>
      </c>
      <c r="C20582" t="s">
        <v>198</v>
      </c>
      <c r="D20582" t="s">
        <v>82</v>
      </c>
      <c r="E20582" t="s">
        <v>5</v>
      </c>
      <c r="F20582" t="s">
        <v>8</v>
      </c>
      <c r="G20582">
        <v>0</v>
      </c>
      <c r="H20582">
        <v>0</v>
      </c>
      <c r="I20582">
        <v>0</v>
      </c>
      <c r="J20582">
        <v>0</v>
      </c>
      <c r="L20582" s="51">
        <v>45657</v>
      </c>
      <c r="M20582">
        <v>1</v>
      </c>
      <c r="N20582">
        <v>0</v>
      </c>
    </row>
    <row r="20583" spans="1:14" x14ac:dyDescent="0.25">
      <c r="A20583" s="21" t="str">
        <f t="shared" si="321"/>
        <v>MOW LBC MEEIA_2025</v>
      </c>
      <c r="B20583" t="s">
        <v>130</v>
      </c>
      <c r="C20583" t="s">
        <v>198</v>
      </c>
      <c r="D20583" t="s">
        <v>82</v>
      </c>
      <c r="E20583" t="s">
        <v>5</v>
      </c>
      <c r="F20583" t="s">
        <v>8</v>
      </c>
      <c r="G20583">
        <v>0</v>
      </c>
      <c r="H20583">
        <v>0</v>
      </c>
      <c r="I20583">
        <v>0</v>
      </c>
      <c r="J20583">
        <v>0</v>
      </c>
      <c r="L20583" s="51">
        <v>46022</v>
      </c>
      <c r="M20583">
        <v>2</v>
      </c>
      <c r="N20583">
        <v>0</v>
      </c>
    </row>
    <row r="20584" spans="1:14" x14ac:dyDescent="0.25">
      <c r="A20584" s="21" t="str">
        <f t="shared" si="321"/>
        <v>MOW LBC MEEIA_2026</v>
      </c>
      <c r="B20584" t="s">
        <v>130</v>
      </c>
      <c r="C20584" t="s">
        <v>198</v>
      </c>
      <c r="D20584" t="s">
        <v>82</v>
      </c>
      <c r="E20584" t="s">
        <v>5</v>
      </c>
      <c r="F20584" t="s">
        <v>8</v>
      </c>
      <c r="G20584">
        <v>0</v>
      </c>
      <c r="H20584">
        <v>0</v>
      </c>
      <c r="I20584">
        <v>0</v>
      </c>
      <c r="J20584">
        <v>0</v>
      </c>
      <c r="L20584" s="51">
        <v>46387</v>
      </c>
      <c r="M20584">
        <v>3</v>
      </c>
      <c r="N20584">
        <v>0</v>
      </c>
    </row>
    <row r="20585" spans="1:14" x14ac:dyDescent="0.25">
      <c r="A20585" s="21" t="str">
        <f t="shared" si="321"/>
        <v>MOW LBC MEEIA_2027</v>
      </c>
      <c r="B20585" t="s">
        <v>130</v>
      </c>
      <c r="C20585" t="s">
        <v>198</v>
      </c>
      <c r="D20585" t="s">
        <v>82</v>
      </c>
      <c r="E20585" t="s">
        <v>5</v>
      </c>
      <c r="F20585" t="s">
        <v>8</v>
      </c>
      <c r="G20585">
        <v>0</v>
      </c>
      <c r="H20585">
        <v>0</v>
      </c>
      <c r="I20585">
        <v>0</v>
      </c>
      <c r="J20585">
        <v>0</v>
      </c>
      <c r="L20585" s="51">
        <v>46752</v>
      </c>
      <c r="M20585">
        <v>4</v>
      </c>
      <c r="N20585">
        <v>0</v>
      </c>
    </row>
    <row r="20586" spans="1:14" x14ac:dyDescent="0.25">
      <c r="A20586" s="21" t="str">
        <f t="shared" si="321"/>
        <v>MOW LBC MEEIA_2028</v>
      </c>
      <c r="B20586" t="s">
        <v>130</v>
      </c>
      <c r="C20586" t="s">
        <v>198</v>
      </c>
      <c r="D20586" t="s">
        <v>82</v>
      </c>
      <c r="E20586" t="s">
        <v>5</v>
      </c>
      <c r="F20586" t="s">
        <v>8</v>
      </c>
      <c r="G20586">
        <v>0</v>
      </c>
      <c r="H20586">
        <v>0</v>
      </c>
      <c r="I20586">
        <v>0</v>
      </c>
      <c r="J20586">
        <v>0</v>
      </c>
      <c r="L20586" s="51">
        <v>47118</v>
      </c>
      <c r="M20586">
        <v>5</v>
      </c>
      <c r="N20586">
        <v>0</v>
      </c>
    </row>
    <row r="20587" spans="1:14" x14ac:dyDescent="0.25">
      <c r="A20587" s="21" t="str">
        <f t="shared" si="321"/>
        <v>MOW LBC MEEIA_2029</v>
      </c>
      <c r="B20587" t="s">
        <v>130</v>
      </c>
      <c r="C20587" t="s">
        <v>198</v>
      </c>
      <c r="D20587" t="s">
        <v>82</v>
      </c>
      <c r="E20587" t="s">
        <v>5</v>
      </c>
      <c r="F20587" t="s">
        <v>8</v>
      </c>
      <c r="G20587">
        <v>0</v>
      </c>
      <c r="H20587">
        <v>0</v>
      </c>
      <c r="I20587">
        <v>0</v>
      </c>
      <c r="J20587">
        <v>0</v>
      </c>
      <c r="L20587" s="51">
        <v>47483</v>
      </c>
      <c r="M20587">
        <v>6</v>
      </c>
      <c r="N20587">
        <v>0</v>
      </c>
    </row>
    <row r="20588" spans="1:14" x14ac:dyDescent="0.25">
      <c r="A20588" s="21" t="str">
        <f t="shared" si="321"/>
        <v>MOW LBC MEEIA_2030</v>
      </c>
      <c r="B20588" t="s">
        <v>130</v>
      </c>
      <c r="C20588" t="s">
        <v>198</v>
      </c>
      <c r="D20588" t="s">
        <v>82</v>
      </c>
      <c r="E20588" t="s">
        <v>5</v>
      </c>
      <c r="F20588" t="s">
        <v>8</v>
      </c>
      <c r="G20588">
        <v>0</v>
      </c>
      <c r="H20588">
        <v>0</v>
      </c>
      <c r="I20588">
        <v>0</v>
      </c>
      <c r="J20588">
        <v>0</v>
      </c>
      <c r="L20588" s="51">
        <v>47848</v>
      </c>
      <c r="M20588">
        <v>7</v>
      </c>
      <c r="N20588">
        <v>0</v>
      </c>
    </row>
    <row r="20589" spans="1:14" x14ac:dyDescent="0.25">
      <c r="A20589" s="21" t="str">
        <f t="shared" si="321"/>
        <v>MOW LBC MEEIA_2031</v>
      </c>
      <c r="B20589" t="s">
        <v>130</v>
      </c>
      <c r="C20589" t="s">
        <v>198</v>
      </c>
      <c r="D20589" t="s">
        <v>82</v>
      </c>
      <c r="E20589" t="s">
        <v>5</v>
      </c>
      <c r="F20589" t="s">
        <v>8</v>
      </c>
      <c r="G20589">
        <v>0</v>
      </c>
      <c r="H20589">
        <v>0</v>
      </c>
      <c r="I20589">
        <v>0</v>
      </c>
      <c r="J20589">
        <v>0</v>
      </c>
      <c r="L20589" s="51">
        <v>48213</v>
      </c>
      <c r="M20589">
        <v>8</v>
      </c>
      <c r="N20589">
        <v>0</v>
      </c>
    </row>
    <row r="20590" spans="1:14" x14ac:dyDescent="0.25">
      <c r="A20590" s="21" t="str">
        <f t="shared" si="321"/>
        <v>MOW LBC MEEIA_2032</v>
      </c>
      <c r="B20590" t="s">
        <v>130</v>
      </c>
      <c r="C20590" t="s">
        <v>198</v>
      </c>
      <c r="D20590" t="s">
        <v>82</v>
      </c>
      <c r="E20590" t="s">
        <v>5</v>
      </c>
      <c r="F20590" t="s">
        <v>8</v>
      </c>
      <c r="G20590">
        <v>0</v>
      </c>
      <c r="H20590">
        <v>0</v>
      </c>
      <c r="I20590">
        <v>0</v>
      </c>
      <c r="J20590">
        <v>0</v>
      </c>
      <c r="L20590" s="51">
        <v>48579</v>
      </c>
      <c r="M20590">
        <v>9</v>
      </c>
      <c r="N20590">
        <v>0</v>
      </c>
    </row>
    <row r="20591" spans="1:14" x14ac:dyDescent="0.25">
      <c r="A20591" s="21" t="str">
        <f t="shared" si="321"/>
        <v>MOW LBC MEEIA_2033</v>
      </c>
      <c r="B20591" t="s">
        <v>130</v>
      </c>
      <c r="C20591" t="s">
        <v>198</v>
      </c>
      <c r="D20591" t="s">
        <v>82</v>
      </c>
      <c r="E20591" t="s">
        <v>5</v>
      </c>
      <c r="F20591" t="s">
        <v>8</v>
      </c>
      <c r="G20591">
        <v>0</v>
      </c>
      <c r="H20591">
        <v>0</v>
      </c>
      <c r="I20591">
        <v>0</v>
      </c>
      <c r="J20591">
        <v>0</v>
      </c>
      <c r="L20591" s="51">
        <v>48944</v>
      </c>
      <c r="M20591">
        <v>10</v>
      </c>
      <c r="N20591">
        <v>0</v>
      </c>
    </row>
    <row r="20592" spans="1:14" x14ac:dyDescent="0.25">
      <c r="A20592" s="21" t="str">
        <f t="shared" si="321"/>
        <v>MOW LBC MEEIA_2034</v>
      </c>
      <c r="B20592" t="s">
        <v>130</v>
      </c>
      <c r="C20592" t="s">
        <v>198</v>
      </c>
      <c r="D20592" t="s">
        <v>82</v>
      </c>
      <c r="E20592" t="s">
        <v>5</v>
      </c>
      <c r="F20592" t="s">
        <v>8</v>
      </c>
      <c r="G20592">
        <v>0</v>
      </c>
      <c r="H20592">
        <v>0</v>
      </c>
      <c r="I20592">
        <v>0</v>
      </c>
      <c r="J20592">
        <v>0</v>
      </c>
      <c r="L20592" s="51">
        <v>49309</v>
      </c>
      <c r="M20592">
        <v>11</v>
      </c>
      <c r="N20592">
        <v>0</v>
      </c>
    </row>
    <row r="20593" spans="1:14" x14ac:dyDescent="0.25">
      <c r="A20593" s="21" t="str">
        <f t="shared" si="321"/>
        <v>MOW LBC MEEIA_2035</v>
      </c>
      <c r="B20593" t="s">
        <v>130</v>
      </c>
      <c r="C20593" t="s">
        <v>198</v>
      </c>
      <c r="D20593" t="s">
        <v>82</v>
      </c>
      <c r="E20593" t="s">
        <v>5</v>
      </c>
      <c r="F20593" t="s">
        <v>8</v>
      </c>
      <c r="G20593">
        <v>0</v>
      </c>
      <c r="H20593">
        <v>0</v>
      </c>
      <c r="I20593">
        <v>0</v>
      </c>
      <c r="J20593">
        <v>0</v>
      </c>
      <c r="L20593" s="51">
        <v>49674</v>
      </c>
      <c r="M20593">
        <v>12</v>
      </c>
      <c r="N20593">
        <v>0</v>
      </c>
    </row>
    <row r="20594" spans="1:14" x14ac:dyDescent="0.25">
      <c r="A20594" s="21" t="str">
        <f t="shared" si="321"/>
        <v>MOW LBC MEEIA_2036</v>
      </c>
      <c r="B20594" t="s">
        <v>130</v>
      </c>
      <c r="C20594" t="s">
        <v>198</v>
      </c>
      <c r="D20594" t="s">
        <v>82</v>
      </c>
      <c r="E20594" t="s">
        <v>5</v>
      </c>
      <c r="F20594" t="s">
        <v>8</v>
      </c>
      <c r="G20594">
        <v>0</v>
      </c>
      <c r="H20594">
        <v>0</v>
      </c>
      <c r="I20594">
        <v>0</v>
      </c>
      <c r="J20594">
        <v>0</v>
      </c>
      <c r="L20594" s="51">
        <v>50040</v>
      </c>
      <c r="M20594">
        <v>13</v>
      </c>
      <c r="N20594">
        <v>0</v>
      </c>
    </row>
    <row r="20595" spans="1:14" x14ac:dyDescent="0.25">
      <c r="A20595" s="21" t="str">
        <f t="shared" si="321"/>
        <v>MOW LBC MEEIA_2037</v>
      </c>
      <c r="B20595" t="s">
        <v>130</v>
      </c>
      <c r="C20595" t="s">
        <v>198</v>
      </c>
      <c r="D20595" t="s">
        <v>82</v>
      </c>
      <c r="E20595" t="s">
        <v>5</v>
      </c>
      <c r="F20595" t="s">
        <v>8</v>
      </c>
      <c r="G20595">
        <v>0</v>
      </c>
      <c r="H20595">
        <v>0</v>
      </c>
      <c r="I20595">
        <v>0</v>
      </c>
      <c r="J20595">
        <v>0</v>
      </c>
      <c r="L20595" s="51">
        <v>50405</v>
      </c>
      <c r="M20595">
        <v>14</v>
      </c>
      <c r="N20595">
        <v>0</v>
      </c>
    </row>
    <row r="20596" spans="1:14" x14ac:dyDescent="0.25">
      <c r="A20596" s="21" t="str">
        <f t="shared" si="321"/>
        <v>MOW LBC MEEIA_2038</v>
      </c>
      <c r="B20596" t="s">
        <v>130</v>
      </c>
      <c r="C20596" t="s">
        <v>198</v>
      </c>
      <c r="D20596" t="s">
        <v>82</v>
      </c>
      <c r="E20596" t="s">
        <v>5</v>
      </c>
      <c r="F20596" t="s">
        <v>8</v>
      </c>
      <c r="G20596">
        <v>0</v>
      </c>
      <c r="H20596">
        <v>0</v>
      </c>
      <c r="I20596">
        <v>0</v>
      </c>
      <c r="J20596">
        <v>0</v>
      </c>
      <c r="L20596" s="51">
        <v>50770</v>
      </c>
      <c r="M20596">
        <v>15</v>
      </c>
      <c r="N20596">
        <v>0</v>
      </c>
    </row>
    <row r="20597" spans="1:14" x14ac:dyDescent="0.25">
      <c r="A20597" s="21" t="str">
        <f t="shared" si="321"/>
        <v>MOW LBC MEEIA_2039</v>
      </c>
      <c r="B20597" t="s">
        <v>130</v>
      </c>
      <c r="C20597" t="s">
        <v>198</v>
      </c>
      <c r="D20597" t="s">
        <v>82</v>
      </c>
      <c r="E20597" t="s">
        <v>5</v>
      </c>
      <c r="F20597" t="s">
        <v>8</v>
      </c>
      <c r="G20597">
        <v>0</v>
      </c>
      <c r="H20597">
        <v>0</v>
      </c>
      <c r="I20597">
        <v>0</v>
      </c>
      <c r="J20597">
        <v>0</v>
      </c>
      <c r="L20597" s="51">
        <v>51135</v>
      </c>
      <c r="M20597">
        <v>16</v>
      </c>
      <c r="N20597">
        <v>0</v>
      </c>
    </row>
    <row r="20598" spans="1:14" x14ac:dyDescent="0.25">
      <c r="A20598" s="21" t="str">
        <f t="shared" si="321"/>
        <v>MOW LBC MEEIA_2040</v>
      </c>
      <c r="B20598" t="s">
        <v>130</v>
      </c>
      <c r="C20598" t="s">
        <v>198</v>
      </c>
      <c r="D20598" t="s">
        <v>82</v>
      </c>
      <c r="E20598" t="s">
        <v>5</v>
      </c>
      <c r="F20598" t="s">
        <v>8</v>
      </c>
      <c r="G20598">
        <v>0</v>
      </c>
      <c r="H20598">
        <v>0</v>
      </c>
      <c r="I20598">
        <v>0</v>
      </c>
      <c r="J20598">
        <v>0</v>
      </c>
      <c r="L20598" s="51">
        <v>51501</v>
      </c>
      <c r="M20598">
        <v>17</v>
      </c>
      <c r="N20598">
        <v>0</v>
      </c>
    </row>
    <row r="20599" spans="1:14" x14ac:dyDescent="0.25">
      <c r="A20599" s="21" t="str">
        <f t="shared" si="321"/>
        <v>MOW LBC MEEIA_2041</v>
      </c>
      <c r="B20599" t="s">
        <v>130</v>
      </c>
      <c r="C20599" t="s">
        <v>198</v>
      </c>
      <c r="D20599" t="s">
        <v>82</v>
      </c>
      <c r="E20599" t="s">
        <v>5</v>
      </c>
      <c r="F20599" t="s">
        <v>8</v>
      </c>
      <c r="G20599">
        <v>0</v>
      </c>
      <c r="H20599">
        <v>0</v>
      </c>
      <c r="I20599">
        <v>0</v>
      </c>
      <c r="J20599">
        <v>0</v>
      </c>
      <c r="L20599" s="51">
        <v>51866</v>
      </c>
      <c r="M20599">
        <v>18</v>
      </c>
      <c r="N20599">
        <v>0</v>
      </c>
    </row>
    <row r="20600" spans="1:14" x14ac:dyDescent="0.25">
      <c r="A20600" s="21" t="str">
        <f t="shared" si="321"/>
        <v>MOW LBC MEEIA_2042</v>
      </c>
      <c r="B20600" t="s">
        <v>130</v>
      </c>
      <c r="C20600" t="s">
        <v>198</v>
      </c>
      <c r="D20600" t="s">
        <v>82</v>
      </c>
      <c r="E20600" t="s">
        <v>5</v>
      </c>
      <c r="F20600" t="s">
        <v>8</v>
      </c>
      <c r="G20600">
        <v>0</v>
      </c>
      <c r="H20600">
        <v>0</v>
      </c>
      <c r="I20600">
        <v>0</v>
      </c>
      <c r="J20600">
        <v>0</v>
      </c>
      <c r="L20600" s="51">
        <v>52231</v>
      </c>
      <c r="M20600">
        <v>19</v>
      </c>
      <c r="N20600">
        <v>0</v>
      </c>
    </row>
    <row r="20601" spans="1:14" x14ac:dyDescent="0.25">
      <c r="A20601" s="21" t="str">
        <f t="shared" si="321"/>
        <v>MOW LBC MEEIA_2043</v>
      </c>
      <c r="B20601" t="s">
        <v>130</v>
      </c>
      <c r="C20601" t="s">
        <v>198</v>
      </c>
      <c r="D20601" t="s">
        <v>82</v>
      </c>
      <c r="E20601" t="s">
        <v>5</v>
      </c>
      <c r="F20601" t="s">
        <v>8</v>
      </c>
      <c r="G20601">
        <v>0</v>
      </c>
      <c r="H20601">
        <v>0</v>
      </c>
      <c r="I20601">
        <v>0</v>
      </c>
      <c r="J20601">
        <v>0</v>
      </c>
      <c r="L20601" s="51">
        <v>52596</v>
      </c>
      <c r="M20601">
        <v>20</v>
      </c>
      <c r="N20601">
        <v>0</v>
      </c>
    </row>
    <row r="20602" spans="1:14" x14ac:dyDescent="0.25">
      <c r="A20602" s="21" t="str">
        <f t="shared" si="321"/>
        <v>MOW M2C MEEIA_2024</v>
      </c>
      <c r="B20602" t="s">
        <v>130</v>
      </c>
      <c r="C20602" t="s">
        <v>198</v>
      </c>
      <c r="D20602" t="s">
        <v>22</v>
      </c>
      <c r="E20602" t="s">
        <v>29</v>
      </c>
      <c r="F20602" t="s">
        <v>28</v>
      </c>
      <c r="K20602">
        <v>0</v>
      </c>
      <c r="L20602" s="51">
        <v>45657</v>
      </c>
      <c r="M20602">
        <v>1</v>
      </c>
    </row>
    <row r="20603" spans="1:14" x14ac:dyDescent="0.25">
      <c r="A20603" s="21" t="str">
        <f t="shared" si="321"/>
        <v>MOW M2C MEEIA_2025</v>
      </c>
      <c r="B20603" t="s">
        <v>130</v>
      </c>
      <c r="C20603" t="s">
        <v>198</v>
      </c>
      <c r="D20603" t="s">
        <v>22</v>
      </c>
      <c r="E20603" t="s">
        <v>29</v>
      </c>
      <c r="F20603" t="s">
        <v>28</v>
      </c>
      <c r="K20603">
        <v>0</v>
      </c>
      <c r="L20603" s="51">
        <v>46022</v>
      </c>
      <c r="M20603">
        <v>2</v>
      </c>
    </row>
    <row r="20604" spans="1:14" x14ac:dyDescent="0.25">
      <c r="A20604" s="21" t="str">
        <f t="shared" si="321"/>
        <v>MOW M2C MEEIA_2026</v>
      </c>
      <c r="B20604" t="s">
        <v>130</v>
      </c>
      <c r="C20604" t="s">
        <v>198</v>
      </c>
      <c r="D20604" t="s">
        <v>22</v>
      </c>
      <c r="E20604" t="s">
        <v>29</v>
      </c>
      <c r="F20604" t="s">
        <v>28</v>
      </c>
      <c r="K20604">
        <v>0</v>
      </c>
      <c r="L20604" s="51">
        <v>46387</v>
      </c>
      <c r="M20604">
        <v>3</v>
      </c>
    </row>
    <row r="20605" spans="1:14" x14ac:dyDescent="0.25">
      <c r="A20605" s="21" t="str">
        <f t="shared" si="321"/>
        <v>MOW M2C MEEIA_2027</v>
      </c>
      <c r="B20605" t="s">
        <v>130</v>
      </c>
      <c r="C20605" t="s">
        <v>198</v>
      </c>
      <c r="D20605" t="s">
        <v>22</v>
      </c>
      <c r="E20605" t="s">
        <v>29</v>
      </c>
      <c r="F20605" t="s">
        <v>28</v>
      </c>
      <c r="K20605">
        <v>0</v>
      </c>
      <c r="L20605" s="51">
        <v>46752</v>
      </c>
      <c r="M20605">
        <v>4</v>
      </c>
    </row>
    <row r="20606" spans="1:14" x14ac:dyDescent="0.25">
      <c r="A20606" s="21" t="str">
        <f t="shared" si="321"/>
        <v>MOW M2C MEEIA_2028</v>
      </c>
      <c r="B20606" t="s">
        <v>130</v>
      </c>
      <c r="C20606" t="s">
        <v>198</v>
      </c>
      <c r="D20606" t="s">
        <v>22</v>
      </c>
      <c r="E20606" t="s">
        <v>29</v>
      </c>
      <c r="F20606" t="s">
        <v>28</v>
      </c>
      <c r="K20606">
        <v>0</v>
      </c>
      <c r="L20606" s="51">
        <v>47118</v>
      </c>
      <c r="M20606">
        <v>5</v>
      </c>
    </row>
    <row r="20607" spans="1:14" x14ac:dyDescent="0.25">
      <c r="A20607" s="21" t="str">
        <f t="shared" si="321"/>
        <v>MOW M2C MEEIA_2029</v>
      </c>
      <c r="B20607" t="s">
        <v>130</v>
      </c>
      <c r="C20607" t="s">
        <v>198</v>
      </c>
      <c r="D20607" t="s">
        <v>22</v>
      </c>
      <c r="E20607" t="s">
        <v>29</v>
      </c>
      <c r="F20607" t="s">
        <v>28</v>
      </c>
      <c r="K20607">
        <v>0</v>
      </c>
      <c r="L20607" s="51">
        <v>47483</v>
      </c>
      <c r="M20607">
        <v>6</v>
      </c>
    </row>
    <row r="20608" spans="1:14" x14ac:dyDescent="0.25">
      <c r="A20608" s="21" t="str">
        <f t="shared" si="321"/>
        <v>MOW M2C MEEIA_2030</v>
      </c>
      <c r="B20608" t="s">
        <v>130</v>
      </c>
      <c r="C20608" t="s">
        <v>198</v>
      </c>
      <c r="D20608" t="s">
        <v>22</v>
      </c>
      <c r="E20608" t="s">
        <v>29</v>
      </c>
      <c r="F20608" t="s">
        <v>28</v>
      </c>
      <c r="K20608">
        <v>0</v>
      </c>
      <c r="L20608" s="51">
        <v>47848</v>
      </c>
      <c r="M20608">
        <v>7</v>
      </c>
    </row>
    <row r="20609" spans="1:13" x14ac:dyDescent="0.25">
      <c r="A20609" s="21" t="str">
        <f t="shared" si="321"/>
        <v>MOW M2C MEEIA_2031</v>
      </c>
      <c r="B20609" t="s">
        <v>130</v>
      </c>
      <c r="C20609" t="s">
        <v>198</v>
      </c>
      <c r="D20609" t="s">
        <v>22</v>
      </c>
      <c r="E20609" t="s">
        <v>29</v>
      </c>
      <c r="F20609" t="s">
        <v>28</v>
      </c>
      <c r="K20609">
        <v>0</v>
      </c>
      <c r="L20609" s="51">
        <v>48213</v>
      </c>
      <c r="M20609">
        <v>8</v>
      </c>
    </row>
    <row r="20610" spans="1:13" x14ac:dyDescent="0.25">
      <c r="A20610" s="21" t="str">
        <f t="shared" ref="A20610:A20673" si="322">B20610&amp;" "&amp;D20610&amp;" "&amp;C20610&amp;"_"&amp;YEAR(L20610)</f>
        <v>MOW M2C MEEIA_2032</v>
      </c>
      <c r="B20610" t="s">
        <v>130</v>
      </c>
      <c r="C20610" t="s">
        <v>198</v>
      </c>
      <c r="D20610" t="s">
        <v>22</v>
      </c>
      <c r="E20610" t="s">
        <v>29</v>
      </c>
      <c r="F20610" t="s">
        <v>28</v>
      </c>
      <c r="K20610">
        <v>0</v>
      </c>
      <c r="L20610" s="51">
        <v>48579</v>
      </c>
      <c r="M20610">
        <v>9</v>
      </c>
    </row>
    <row r="20611" spans="1:13" x14ac:dyDescent="0.25">
      <c r="A20611" s="21" t="str">
        <f t="shared" si="322"/>
        <v>MOW M2C MEEIA_2033</v>
      </c>
      <c r="B20611" t="s">
        <v>130</v>
      </c>
      <c r="C20611" t="s">
        <v>198</v>
      </c>
      <c r="D20611" t="s">
        <v>22</v>
      </c>
      <c r="E20611" t="s">
        <v>29</v>
      </c>
      <c r="F20611" t="s">
        <v>28</v>
      </c>
      <c r="K20611">
        <v>0</v>
      </c>
      <c r="L20611" s="51">
        <v>48944</v>
      </c>
      <c r="M20611">
        <v>10</v>
      </c>
    </row>
    <row r="20612" spans="1:13" x14ac:dyDescent="0.25">
      <c r="A20612" s="21" t="str">
        <f t="shared" si="322"/>
        <v>MOW M2C MEEIA_2034</v>
      </c>
      <c r="B20612" t="s">
        <v>130</v>
      </c>
      <c r="C20612" t="s">
        <v>198</v>
      </c>
      <c r="D20612" t="s">
        <v>22</v>
      </c>
      <c r="E20612" t="s">
        <v>29</v>
      </c>
      <c r="F20612" t="s">
        <v>28</v>
      </c>
      <c r="K20612">
        <v>0</v>
      </c>
      <c r="L20612" s="51">
        <v>49309</v>
      </c>
      <c r="M20612">
        <v>11</v>
      </c>
    </row>
    <row r="20613" spans="1:13" x14ac:dyDescent="0.25">
      <c r="A20613" s="21" t="str">
        <f t="shared" si="322"/>
        <v>MOW M2C MEEIA_2035</v>
      </c>
      <c r="B20613" t="s">
        <v>130</v>
      </c>
      <c r="C20613" t="s">
        <v>198</v>
      </c>
      <c r="D20613" t="s">
        <v>22</v>
      </c>
      <c r="E20613" t="s">
        <v>29</v>
      </c>
      <c r="F20613" t="s">
        <v>28</v>
      </c>
      <c r="K20613">
        <v>0</v>
      </c>
      <c r="L20613" s="51">
        <v>49674</v>
      </c>
      <c r="M20613">
        <v>12</v>
      </c>
    </row>
    <row r="20614" spans="1:13" x14ac:dyDescent="0.25">
      <c r="A20614" s="21" t="str">
        <f t="shared" si="322"/>
        <v>MOW M2C MEEIA_2036</v>
      </c>
      <c r="B20614" t="s">
        <v>130</v>
      </c>
      <c r="C20614" t="s">
        <v>198</v>
      </c>
      <c r="D20614" t="s">
        <v>22</v>
      </c>
      <c r="E20614" t="s">
        <v>29</v>
      </c>
      <c r="F20614" t="s">
        <v>28</v>
      </c>
      <c r="K20614">
        <v>0</v>
      </c>
      <c r="L20614" s="51">
        <v>50040</v>
      </c>
      <c r="M20614">
        <v>13</v>
      </c>
    </row>
    <row r="20615" spans="1:13" x14ac:dyDescent="0.25">
      <c r="A20615" s="21" t="str">
        <f t="shared" si="322"/>
        <v>MOW M2C MEEIA_2037</v>
      </c>
      <c r="B20615" t="s">
        <v>130</v>
      </c>
      <c r="C20615" t="s">
        <v>198</v>
      </c>
      <c r="D20615" t="s">
        <v>22</v>
      </c>
      <c r="E20615" t="s">
        <v>29</v>
      </c>
      <c r="F20615" t="s">
        <v>28</v>
      </c>
      <c r="K20615">
        <v>0</v>
      </c>
      <c r="L20615" s="51">
        <v>50405</v>
      </c>
      <c r="M20615">
        <v>14</v>
      </c>
    </row>
    <row r="20616" spans="1:13" x14ac:dyDescent="0.25">
      <c r="A20616" s="21" t="str">
        <f t="shared" si="322"/>
        <v>MOW M2C MEEIA_2038</v>
      </c>
      <c r="B20616" t="s">
        <v>130</v>
      </c>
      <c r="C20616" t="s">
        <v>198</v>
      </c>
      <c r="D20616" t="s">
        <v>22</v>
      </c>
      <c r="E20616" t="s">
        <v>29</v>
      </c>
      <c r="F20616" t="s">
        <v>28</v>
      </c>
      <c r="K20616">
        <v>0</v>
      </c>
      <c r="L20616" s="51">
        <v>50770</v>
      </c>
      <c r="M20616">
        <v>15</v>
      </c>
    </row>
    <row r="20617" spans="1:13" x14ac:dyDescent="0.25">
      <c r="A20617" s="21" t="str">
        <f t="shared" si="322"/>
        <v>MOW M2C MEEIA_2039</v>
      </c>
      <c r="B20617" t="s">
        <v>130</v>
      </c>
      <c r="C20617" t="s">
        <v>198</v>
      </c>
      <c r="D20617" t="s">
        <v>22</v>
      </c>
      <c r="E20617" t="s">
        <v>29</v>
      </c>
      <c r="F20617" t="s">
        <v>28</v>
      </c>
      <c r="K20617">
        <v>0</v>
      </c>
      <c r="L20617" s="51">
        <v>51135</v>
      </c>
      <c r="M20617">
        <v>16</v>
      </c>
    </row>
    <row r="20618" spans="1:13" x14ac:dyDescent="0.25">
      <c r="A20618" s="21" t="str">
        <f t="shared" si="322"/>
        <v>MOW M2C MEEIA_2040</v>
      </c>
      <c r="B20618" t="s">
        <v>130</v>
      </c>
      <c r="C20618" t="s">
        <v>198</v>
      </c>
      <c r="D20618" t="s">
        <v>22</v>
      </c>
      <c r="E20618" t="s">
        <v>29</v>
      </c>
      <c r="F20618" t="s">
        <v>28</v>
      </c>
      <c r="K20618">
        <v>0</v>
      </c>
      <c r="L20618" s="51">
        <v>51501</v>
      </c>
      <c r="M20618">
        <v>17</v>
      </c>
    </row>
    <row r="20619" spans="1:13" x14ac:dyDescent="0.25">
      <c r="A20619" s="21" t="str">
        <f t="shared" si="322"/>
        <v>MOW M2C MEEIA_2041</v>
      </c>
      <c r="B20619" t="s">
        <v>130</v>
      </c>
      <c r="C20619" t="s">
        <v>198</v>
      </c>
      <c r="D20619" t="s">
        <v>22</v>
      </c>
      <c r="E20619" t="s">
        <v>29</v>
      </c>
      <c r="F20619" t="s">
        <v>28</v>
      </c>
      <c r="K20619">
        <v>0</v>
      </c>
      <c r="L20619" s="51">
        <v>51866</v>
      </c>
      <c r="M20619">
        <v>18</v>
      </c>
    </row>
    <row r="20620" spans="1:13" x14ac:dyDescent="0.25">
      <c r="A20620" s="21" t="str">
        <f t="shared" si="322"/>
        <v>MOW M2C MEEIA_2042</v>
      </c>
      <c r="B20620" t="s">
        <v>130</v>
      </c>
      <c r="C20620" t="s">
        <v>198</v>
      </c>
      <c r="D20620" t="s">
        <v>22</v>
      </c>
      <c r="E20620" t="s">
        <v>29</v>
      </c>
      <c r="F20620" t="s">
        <v>28</v>
      </c>
      <c r="K20620">
        <v>0</v>
      </c>
      <c r="L20620" s="51">
        <v>52231</v>
      </c>
      <c r="M20620">
        <v>19</v>
      </c>
    </row>
    <row r="20621" spans="1:13" x14ac:dyDescent="0.25">
      <c r="A20621" s="21" t="str">
        <f t="shared" si="322"/>
        <v>MOW M2C MEEIA_2043</v>
      </c>
      <c r="B20621" t="s">
        <v>130</v>
      </c>
      <c r="C20621" t="s">
        <v>198</v>
      </c>
      <c r="D20621" t="s">
        <v>22</v>
      </c>
      <c r="E20621" t="s">
        <v>29</v>
      </c>
      <c r="F20621" t="s">
        <v>28</v>
      </c>
      <c r="K20621">
        <v>0</v>
      </c>
      <c r="L20621" s="51">
        <v>52596</v>
      </c>
      <c r="M20621">
        <v>20</v>
      </c>
    </row>
    <row r="20622" spans="1:13" x14ac:dyDescent="0.25">
      <c r="A20622" s="21" t="str">
        <f t="shared" si="322"/>
        <v>MOW M2C MEEIA_2024</v>
      </c>
      <c r="B20622" t="s">
        <v>130</v>
      </c>
      <c r="C20622" t="s">
        <v>198</v>
      </c>
      <c r="D20622" t="s">
        <v>22</v>
      </c>
      <c r="E20622" t="s">
        <v>29</v>
      </c>
      <c r="F20622" t="s">
        <v>31</v>
      </c>
      <c r="K20622">
        <v>0</v>
      </c>
      <c r="L20622" s="51">
        <v>45657</v>
      </c>
      <c r="M20622">
        <v>1</v>
      </c>
    </row>
    <row r="20623" spans="1:13" x14ac:dyDescent="0.25">
      <c r="A20623" s="21" t="str">
        <f t="shared" si="322"/>
        <v>MOW M2C MEEIA_2025</v>
      </c>
      <c r="B20623" t="s">
        <v>130</v>
      </c>
      <c r="C20623" t="s">
        <v>198</v>
      </c>
      <c r="D20623" t="s">
        <v>22</v>
      </c>
      <c r="E20623" t="s">
        <v>29</v>
      </c>
      <c r="F20623" t="s">
        <v>31</v>
      </c>
      <c r="K20623">
        <v>0</v>
      </c>
      <c r="L20623" s="51">
        <v>46022</v>
      </c>
      <c r="M20623">
        <v>2</v>
      </c>
    </row>
    <row r="20624" spans="1:13" x14ac:dyDescent="0.25">
      <c r="A20624" s="21" t="str">
        <f t="shared" si="322"/>
        <v>MOW M2C MEEIA_2026</v>
      </c>
      <c r="B20624" t="s">
        <v>130</v>
      </c>
      <c r="C20624" t="s">
        <v>198</v>
      </c>
      <c r="D20624" t="s">
        <v>22</v>
      </c>
      <c r="E20624" t="s">
        <v>29</v>
      </c>
      <c r="F20624" t="s">
        <v>31</v>
      </c>
      <c r="K20624">
        <v>0</v>
      </c>
      <c r="L20624" s="51">
        <v>46387</v>
      </c>
      <c r="M20624">
        <v>3</v>
      </c>
    </row>
    <row r="20625" spans="1:13" x14ac:dyDescent="0.25">
      <c r="A20625" s="21" t="str">
        <f t="shared" si="322"/>
        <v>MOW M2C MEEIA_2027</v>
      </c>
      <c r="B20625" t="s">
        <v>130</v>
      </c>
      <c r="C20625" t="s">
        <v>198</v>
      </c>
      <c r="D20625" t="s">
        <v>22</v>
      </c>
      <c r="E20625" t="s">
        <v>29</v>
      </c>
      <c r="F20625" t="s">
        <v>31</v>
      </c>
      <c r="K20625">
        <v>0</v>
      </c>
      <c r="L20625" s="51">
        <v>46752</v>
      </c>
      <c r="M20625">
        <v>4</v>
      </c>
    </row>
    <row r="20626" spans="1:13" x14ac:dyDescent="0.25">
      <c r="A20626" s="21" t="str">
        <f t="shared" si="322"/>
        <v>MOW M2C MEEIA_2028</v>
      </c>
      <c r="B20626" t="s">
        <v>130</v>
      </c>
      <c r="C20626" t="s">
        <v>198</v>
      </c>
      <c r="D20626" t="s">
        <v>22</v>
      </c>
      <c r="E20626" t="s">
        <v>29</v>
      </c>
      <c r="F20626" t="s">
        <v>31</v>
      </c>
      <c r="K20626">
        <v>0</v>
      </c>
      <c r="L20626" s="51">
        <v>47118</v>
      </c>
      <c r="M20626">
        <v>5</v>
      </c>
    </row>
    <row r="20627" spans="1:13" x14ac:dyDescent="0.25">
      <c r="A20627" s="21" t="str">
        <f t="shared" si="322"/>
        <v>MOW M2C MEEIA_2029</v>
      </c>
      <c r="B20627" t="s">
        <v>130</v>
      </c>
      <c r="C20627" t="s">
        <v>198</v>
      </c>
      <c r="D20627" t="s">
        <v>22</v>
      </c>
      <c r="E20627" t="s">
        <v>29</v>
      </c>
      <c r="F20627" t="s">
        <v>31</v>
      </c>
      <c r="K20627">
        <v>0</v>
      </c>
      <c r="L20627" s="51">
        <v>47483</v>
      </c>
      <c r="M20627">
        <v>6</v>
      </c>
    </row>
    <row r="20628" spans="1:13" x14ac:dyDescent="0.25">
      <c r="A20628" s="21" t="str">
        <f t="shared" si="322"/>
        <v>MOW M2C MEEIA_2030</v>
      </c>
      <c r="B20628" t="s">
        <v>130</v>
      </c>
      <c r="C20628" t="s">
        <v>198</v>
      </c>
      <c r="D20628" t="s">
        <v>22</v>
      </c>
      <c r="E20628" t="s">
        <v>29</v>
      </c>
      <c r="F20628" t="s">
        <v>31</v>
      </c>
      <c r="K20628">
        <v>0</v>
      </c>
      <c r="L20628" s="51">
        <v>47848</v>
      </c>
      <c r="M20628">
        <v>7</v>
      </c>
    </row>
    <row r="20629" spans="1:13" x14ac:dyDescent="0.25">
      <c r="A20629" s="21" t="str">
        <f t="shared" si="322"/>
        <v>MOW M2C MEEIA_2031</v>
      </c>
      <c r="B20629" t="s">
        <v>130</v>
      </c>
      <c r="C20629" t="s">
        <v>198</v>
      </c>
      <c r="D20629" t="s">
        <v>22</v>
      </c>
      <c r="E20629" t="s">
        <v>29</v>
      </c>
      <c r="F20629" t="s">
        <v>31</v>
      </c>
      <c r="K20629">
        <v>0</v>
      </c>
      <c r="L20629" s="51">
        <v>48213</v>
      </c>
      <c r="M20629">
        <v>8</v>
      </c>
    </row>
    <row r="20630" spans="1:13" x14ac:dyDescent="0.25">
      <c r="A20630" s="21" t="str">
        <f t="shared" si="322"/>
        <v>MOW M2C MEEIA_2032</v>
      </c>
      <c r="B20630" t="s">
        <v>130</v>
      </c>
      <c r="C20630" t="s">
        <v>198</v>
      </c>
      <c r="D20630" t="s">
        <v>22</v>
      </c>
      <c r="E20630" t="s">
        <v>29</v>
      </c>
      <c r="F20630" t="s">
        <v>31</v>
      </c>
      <c r="K20630">
        <v>0</v>
      </c>
      <c r="L20630" s="51">
        <v>48579</v>
      </c>
      <c r="M20630">
        <v>9</v>
      </c>
    </row>
    <row r="20631" spans="1:13" x14ac:dyDescent="0.25">
      <c r="A20631" s="21" t="str">
        <f t="shared" si="322"/>
        <v>MOW M2C MEEIA_2033</v>
      </c>
      <c r="B20631" t="s">
        <v>130</v>
      </c>
      <c r="C20631" t="s">
        <v>198</v>
      </c>
      <c r="D20631" t="s">
        <v>22</v>
      </c>
      <c r="E20631" t="s">
        <v>29</v>
      </c>
      <c r="F20631" t="s">
        <v>31</v>
      </c>
      <c r="K20631">
        <v>0</v>
      </c>
      <c r="L20631" s="51">
        <v>48944</v>
      </c>
      <c r="M20631">
        <v>10</v>
      </c>
    </row>
    <row r="20632" spans="1:13" x14ac:dyDescent="0.25">
      <c r="A20632" s="21" t="str">
        <f t="shared" si="322"/>
        <v>MOW M2C MEEIA_2034</v>
      </c>
      <c r="B20632" t="s">
        <v>130</v>
      </c>
      <c r="C20632" t="s">
        <v>198</v>
      </c>
      <c r="D20632" t="s">
        <v>22</v>
      </c>
      <c r="E20632" t="s">
        <v>29</v>
      </c>
      <c r="F20632" t="s">
        <v>31</v>
      </c>
      <c r="K20632">
        <v>0</v>
      </c>
      <c r="L20632" s="51">
        <v>49309</v>
      </c>
      <c r="M20632">
        <v>11</v>
      </c>
    </row>
    <row r="20633" spans="1:13" x14ac:dyDescent="0.25">
      <c r="A20633" s="21" t="str">
        <f t="shared" si="322"/>
        <v>MOW M2C MEEIA_2035</v>
      </c>
      <c r="B20633" t="s">
        <v>130</v>
      </c>
      <c r="C20633" t="s">
        <v>198</v>
      </c>
      <c r="D20633" t="s">
        <v>22</v>
      </c>
      <c r="E20633" t="s">
        <v>29</v>
      </c>
      <c r="F20633" t="s">
        <v>31</v>
      </c>
      <c r="K20633">
        <v>0</v>
      </c>
      <c r="L20633" s="51">
        <v>49674</v>
      </c>
      <c r="M20633">
        <v>12</v>
      </c>
    </row>
    <row r="20634" spans="1:13" x14ac:dyDescent="0.25">
      <c r="A20634" s="21" t="str">
        <f t="shared" si="322"/>
        <v>MOW M2C MEEIA_2036</v>
      </c>
      <c r="B20634" t="s">
        <v>130</v>
      </c>
      <c r="C20634" t="s">
        <v>198</v>
      </c>
      <c r="D20634" t="s">
        <v>22</v>
      </c>
      <c r="E20634" t="s">
        <v>29</v>
      </c>
      <c r="F20634" t="s">
        <v>31</v>
      </c>
      <c r="K20634">
        <v>0</v>
      </c>
      <c r="L20634" s="51">
        <v>50040</v>
      </c>
      <c r="M20634">
        <v>13</v>
      </c>
    </row>
    <row r="20635" spans="1:13" x14ac:dyDescent="0.25">
      <c r="A20635" s="21" t="str">
        <f t="shared" si="322"/>
        <v>MOW M2C MEEIA_2037</v>
      </c>
      <c r="B20635" t="s">
        <v>130</v>
      </c>
      <c r="C20635" t="s">
        <v>198</v>
      </c>
      <c r="D20635" t="s">
        <v>22</v>
      </c>
      <c r="E20635" t="s">
        <v>29</v>
      </c>
      <c r="F20635" t="s">
        <v>31</v>
      </c>
      <c r="K20635">
        <v>0</v>
      </c>
      <c r="L20635" s="51">
        <v>50405</v>
      </c>
      <c r="M20635">
        <v>14</v>
      </c>
    </row>
    <row r="20636" spans="1:13" x14ac:dyDescent="0.25">
      <c r="A20636" s="21" t="str">
        <f t="shared" si="322"/>
        <v>MOW M2C MEEIA_2038</v>
      </c>
      <c r="B20636" t="s">
        <v>130</v>
      </c>
      <c r="C20636" t="s">
        <v>198</v>
      </c>
      <c r="D20636" t="s">
        <v>22</v>
      </c>
      <c r="E20636" t="s">
        <v>29</v>
      </c>
      <c r="F20636" t="s">
        <v>31</v>
      </c>
      <c r="K20636">
        <v>0</v>
      </c>
      <c r="L20636" s="51">
        <v>50770</v>
      </c>
      <c r="M20636">
        <v>15</v>
      </c>
    </row>
    <row r="20637" spans="1:13" x14ac:dyDescent="0.25">
      <c r="A20637" s="21" t="str">
        <f t="shared" si="322"/>
        <v>MOW M2C MEEIA_2039</v>
      </c>
      <c r="B20637" t="s">
        <v>130</v>
      </c>
      <c r="C20637" t="s">
        <v>198</v>
      </c>
      <c r="D20637" t="s">
        <v>22</v>
      </c>
      <c r="E20637" t="s">
        <v>29</v>
      </c>
      <c r="F20637" t="s">
        <v>31</v>
      </c>
      <c r="K20637">
        <v>0</v>
      </c>
      <c r="L20637" s="51">
        <v>51135</v>
      </c>
      <c r="M20637">
        <v>16</v>
      </c>
    </row>
    <row r="20638" spans="1:13" x14ac:dyDescent="0.25">
      <c r="A20638" s="21" t="str">
        <f t="shared" si="322"/>
        <v>MOW M2C MEEIA_2040</v>
      </c>
      <c r="B20638" t="s">
        <v>130</v>
      </c>
      <c r="C20638" t="s">
        <v>198</v>
      </c>
      <c r="D20638" t="s">
        <v>22</v>
      </c>
      <c r="E20638" t="s">
        <v>29</v>
      </c>
      <c r="F20638" t="s">
        <v>31</v>
      </c>
      <c r="K20638">
        <v>0</v>
      </c>
      <c r="L20638" s="51">
        <v>51501</v>
      </c>
      <c r="M20638">
        <v>17</v>
      </c>
    </row>
    <row r="20639" spans="1:13" x14ac:dyDescent="0.25">
      <c r="A20639" s="21" t="str">
        <f t="shared" si="322"/>
        <v>MOW M2C MEEIA_2041</v>
      </c>
      <c r="B20639" t="s">
        <v>130</v>
      </c>
      <c r="C20639" t="s">
        <v>198</v>
      </c>
      <c r="D20639" t="s">
        <v>22</v>
      </c>
      <c r="E20639" t="s">
        <v>29</v>
      </c>
      <c r="F20639" t="s">
        <v>31</v>
      </c>
      <c r="K20639">
        <v>0</v>
      </c>
      <c r="L20639" s="51">
        <v>51866</v>
      </c>
      <c r="M20639">
        <v>18</v>
      </c>
    </row>
    <row r="20640" spans="1:13" x14ac:dyDescent="0.25">
      <c r="A20640" s="21" t="str">
        <f t="shared" si="322"/>
        <v>MOW M2C MEEIA_2042</v>
      </c>
      <c r="B20640" t="s">
        <v>130</v>
      </c>
      <c r="C20640" t="s">
        <v>198</v>
      </c>
      <c r="D20640" t="s">
        <v>22</v>
      </c>
      <c r="E20640" t="s">
        <v>29</v>
      </c>
      <c r="F20640" t="s">
        <v>31</v>
      </c>
      <c r="K20640">
        <v>0</v>
      </c>
      <c r="L20640" s="51">
        <v>52231</v>
      </c>
      <c r="M20640">
        <v>19</v>
      </c>
    </row>
    <row r="20641" spans="1:14" x14ac:dyDescent="0.25">
      <c r="A20641" s="21" t="str">
        <f t="shared" si="322"/>
        <v>MOW M2C MEEIA_2043</v>
      </c>
      <c r="B20641" t="s">
        <v>130</v>
      </c>
      <c r="C20641" t="s">
        <v>198</v>
      </c>
      <c r="D20641" t="s">
        <v>22</v>
      </c>
      <c r="E20641" t="s">
        <v>29</v>
      </c>
      <c r="F20641" t="s">
        <v>31</v>
      </c>
      <c r="K20641">
        <v>0</v>
      </c>
      <c r="L20641" s="51">
        <v>52596</v>
      </c>
      <c r="M20641">
        <v>20</v>
      </c>
    </row>
    <row r="20642" spans="1:14" x14ac:dyDescent="0.25">
      <c r="A20642" s="21" t="str">
        <f t="shared" si="322"/>
        <v>MOW M2C MEEIA_2024</v>
      </c>
      <c r="B20642" t="s">
        <v>130</v>
      </c>
      <c r="C20642" t="s">
        <v>198</v>
      </c>
      <c r="D20642" t="s">
        <v>22</v>
      </c>
      <c r="E20642" t="s">
        <v>5</v>
      </c>
      <c r="F20642" t="s">
        <v>4</v>
      </c>
      <c r="G20642">
        <v>0</v>
      </c>
      <c r="H20642">
        <v>0</v>
      </c>
      <c r="I20642">
        <v>0</v>
      </c>
      <c r="J20642">
        <v>0</v>
      </c>
      <c r="L20642" s="51">
        <v>45657</v>
      </c>
      <c r="M20642">
        <v>1</v>
      </c>
      <c r="N20642">
        <v>0</v>
      </c>
    </row>
    <row r="20643" spans="1:14" x14ac:dyDescent="0.25">
      <c r="A20643" s="21" t="str">
        <f t="shared" si="322"/>
        <v>MOW M2C MEEIA_2025</v>
      </c>
      <c r="B20643" t="s">
        <v>130</v>
      </c>
      <c r="C20643" t="s">
        <v>198</v>
      </c>
      <c r="D20643" t="s">
        <v>22</v>
      </c>
      <c r="E20643" t="s">
        <v>5</v>
      </c>
      <c r="F20643" t="s">
        <v>4</v>
      </c>
      <c r="G20643">
        <v>0</v>
      </c>
      <c r="H20643">
        <v>0</v>
      </c>
      <c r="I20643">
        <v>59.55</v>
      </c>
      <c r="J20643">
        <v>0</v>
      </c>
      <c r="L20643" s="51">
        <v>46022</v>
      </c>
      <c r="M20643">
        <v>2</v>
      </c>
      <c r="N20643">
        <v>0</v>
      </c>
    </row>
    <row r="20644" spans="1:14" x14ac:dyDescent="0.25">
      <c r="A20644" s="21" t="str">
        <f t="shared" si="322"/>
        <v>MOW M2C MEEIA_2026</v>
      </c>
      <c r="B20644" t="s">
        <v>130</v>
      </c>
      <c r="C20644" t="s">
        <v>198</v>
      </c>
      <c r="D20644" t="s">
        <v>22</v>
      </c>
      <c r="E20644" t="s">
        <v>5</v>
      </c>
      <c r="F20644" t="s">
        <v>4</v>
      </c>
      <c r="G20644">
        <v>0</v>
      </c>
      <c r="H20644">
        <v>0</v>
      </c>
      <c r="I20644">
        <v>2263.2808</v>
      </c>
      <c r="J20644">
        <v>0</v>
      </c>
      <c r="L20644" s="51">
        <v>46387</v>
      </c>
      <c r="M20644">
        <v>3</v>
      </c>
      <c r="N20644">
        <v>0</v>
      </c>
    </row>
    <row r="20645" spans="1:14" x14ac:dyDescent="0.25">
      <c r="A20645" s="21" t="str">
        <f t="shared" si="322"/>
        <v>MOW M2C MEEIA_2027</v>
      </c>
      <c r="B20645" t="s">
        <v>130</v>
      </c>
      <c r="C20645" t="s">
        <v>198</v>
      </c>
      <c r="D20645" t="s">
        <v>22</v>
      </c>
      <c r="E20645" t="s">
        <v>5</v>
      </c>
      <c r="F20645" t="s">
        <v>4</v>
      </c>
      <c r="G20645">
        <v>0</v>
      </c>
      <c r="H20645">
        <v>8021.5860000000002</v>
      </c>
      <c r="I20645">
        <v>40529.315999999999</v>
      </c>
      <c r="J20645">
        <v>0</v>
      </c>
      <c r="L20645" s="51">
        <v>46752</v>
      </c>
      <c r="M20645">
        <v>4</v>
      </c>
      <c r="N20645">
        <v>-13238.799000000001</v>
      </c>
    </row>
    <row r="20646" spans="1:14" x14ac:dyDescent="0.25">
      <c r="A20646" s="21" t="str">
        <f t="shared" si="322"/>
        <v>MOW M2C MEEIA_2028</v>
      </c>
      <c r="B20646" t="s">
        <v>130</v>
      </c>
      <c r="C20646" t="s">
        <v>198</v>
      </c>
      <c r="D20646" t="s">
        <v>22</v>
      </c>
      <c r="E20646" t="s">
        <v>5</v>
      </c>
      <c r="F20646" t="s">
        <v>4</v>
      </c>
      <c r="G20646">
        <v>0</v>
      </c>
      <c r="H20646">
        <v>8138.9462999999996</v>
      </c>
      <c r="I20646">
        <v>38907.82</v>
      </c>
      <c r="J20646">
        <v>0</v>
      </c>
      <c r="L20646" s="51">
        <v>47118</v>
      </c>
      <c r="M20646">
        <v>5</v>
      </c>
      <c r="N20646">
        <v>-13530.947</v>
      </c>
    </row>
    <row r="20647" spans="1:14" x14ac:dyDescent="0.25">
      <c r="A20647" s="21" t="str">
        <f t="shared" si="322"/>
        <v>MOW M2C MEEIA_2029</v>
      </c>
      <c r="B20647" t="s">
        <v>130</v>
      </c>
      <c r="C20647" t="s">
        <v>198</v>
      </c>
      <c r="D20647" t="s">
        <v>22</v>
      </c>
      <c r="E20647" t="s">
        <v>5</v>
      </c>
      <c r="F20647" t="s">
        <v>4</v>
      </c>
      <c r="G20647">
        <v>0</v>
      </c>
      <c r="H20647">
        <v>14916.911</v>
      </c>
      <c r="I20647">
        <v>106801.71</v>
      </c>
      <c r="J20647">
        <v>0</v>
      </c>
      <c r="L20647" s="51">
        <v>47483</v>
      </c>
      <c r="M20647">
        <v>6</v>
      </c>
      <c r="N20647">
        <v>-7169.3964999999998</v>
      </c>
    </row>
    <row r="20648" spans="1:14" x14ac:dyDescent="0.25">
      <c r="A20648" s="21" t="str">
        <f t="shared" si="322"/>
        <v>MOW M2C MEEIA_2030</v>
      </c>
      <c r="B20648" t="s">
        <v>130</v>
      </c>
      <c r="C20648" t="s">
        <v>198</v>
      </c>
      <c r="D20648" t="s">
        <v>22</v>
      </c>
      <c r="E20648" t="s">
        <v>5</v>
      </c>
      <c r="F20648" t="s">
        <v>4</v>
      </c>
      <c r="G20648">
        <v>0</v>
      </c>
      <c r="H20648">
        <v>48326.425999999999</v>
      </c>
      <c r="I20648">
        <v>155390.25</v>
      </c>
      <c r="J20648">
        <v>0</v>
      </c>
      <c r="L20648" s="51">
        <v>47848</v>
      </c>
      <c r="M20648">
        <v>7</v>
      </c>
      <c r="N20648">
        <v>24933.918000000001</v>
      </c>
    </row>
    <row r="20649" spans="1:14" x14ac:dyDescent="0.25">
      <c r="A20649" s="21" t="str">
        <f t="shared" si="322"/>
        <v>MOW M2C MEEIA_2031</v>
      </c>
      <c r="B20649" t="s">
        <v>130</v>
      </c>
      <c r="C20649" t="s">
        <v>198</v>
      </c>
      <c r="D20649" t="s">
        <v>22</v>
      </c>
      <c r="E20649" t="s">
        <v>5</v>
      </c>
      <c r="F20649" t="s">
        <v>4</v>
      </c>
      <c r="G20649">
        <v>0</v>
      </c>
      <c r="H20649">
        <v>68895.02</v>
      </c>
      <c r="I20649">
        <v>208234.16</v>
      </c>
      <c r="J20649">
        <v>0</v>
      </c>
      <c r="L20649" s="51">
        <v>48213</v>
      </c>
      <c r="M20649">
        <v>8</v>
      </c>
      <c r="N20649">
        <v>20957.896000000001</v>
      </c>
    </row>
    <row r="20650" spans="1:14" x14ac:dyDescent="0.25">
      <c r="A20650" s="21" t="str">
        <f t="shared" si="322"/>
        <v>MOW M2C MEEIA_2032</v>
      </c>
      <c r="B20650" t="s">
        <v>130</v>
      </c>
      <c r="C20650" t="s">
        <v>198</v>
      </c>
      <c r="D20650" t="s">
        <v>22</v>
      </c>
      <c r="E20650" t="s">
        <v>5</v>
      </c>
      <c r="F20650" t="s">
        <v>4</v>
      </c>
      <c r="G20650">
        <v>0</v>
      </c>
      <c r="H20650">
        <v>72752.72</v>
      </c>
      <c r="I20650">
        <v>262959.84000000003</v>
      </c>
      <c r="J20650">
        <v>0</v>
      </c>
      <c r="L20650" s="51">
        <v>48579</v>
      </c>
      <c r="M20650">
        <v>9</v>
      </c>
      <c r="N20650">
        <v>-16303.24</v>
      </c>
    </row>
    <row r="20651" spans="1:14" x14ac:dyDescent="0.25">
      <c r="A20651" s="21" t="str">
        <f t="shared" si="322"/>
        <v>MOW M2C MEEIA_2033</v>
      </c>
      <c r="B20651" t="s">
        <v>130</v>
      </c>
      <c r="C20651" t="s">
        <v>198</v>
      </c>
      <c r="D20651" t="s">
        <v>22</v>
      </c>
      <c r="E20651" t="s">
        <v>5</v>
      </c>
      <c r="F20651" t="s">
        <v>4</v>
      </c>
      <c r="G20651">
        <v>0</v>
      </c>
      <c r="H20651">
        <v>82964.63</v>
      </c>
      <c r="I20651">
        <v>314396.09999999998</v>
      </c>
      <c r="J20651">
        <v>0</v>
      </c>
      <c r="L20651" s="51">
        <v>48944</v>
      </c>
      <c r="M20651">
        <v>10</v>
      </c>
      <c r="N20651">
        <v>-46813.42</v>
      </c>
    </row>
    <row r="20652" spans="1:14" x14ac:dyDescent="0.25">
      <c r="A20652" s="21" t="str">
        <f t="shared" si="322"/>
        <v>MOW M2C MEEIA_2034</v>
      </c>
      <c r="B20652" t="s">
        <v>130</v>
      </c>
      <c r="C20652" t="s">
        <v>198</v>
      </c>
      <c r="D20652" t="s">
        <v>22</v>
      </c>
      <c r="E20652" t="s">
        <v>5</v>
      </c>
      <c r="F20652" t="s">
        <v>4</v>
      </c>
      <c r="G20652">
        <v>0</v>
      </c>
      <c r="H20652">
        <v>91871.483999999997</v>
      </c>
      <c r="I20652">
        <v>365524.34</v>
      </c>
      <c r="J20652">
        <v>0</v>
      </c>
      <c r="L20652" s="51">
        <v>49309</v>
      </c>
      <c r="M20652">
        <v>11</v>
      </c>
      <c r="N20652">
        <v>-76983.990000000005</v>
      </c>
    </row>
    <row r="20653" spans="1:14" x14ac:dyDescent="0.25">
      <c r="A20653" s="21" t="str">
        <f t="shared" si="322"/>
        <v>MOW M2C MEEIA_2035</v>
      </c>
      <c r="B20653" t="s">
        <v>130</v>
      </c>
      <c r="C20653" t="s">
        <v>198</v>
      </c>
      <c r="D20653" t="s">
        <v>22</v>
      </c>
      <c r="E20653" t="s">
        <v>5</v>
      </c>
      <c r="F20653" t="s">
        <v>4</v>
      </c>
      <c r="G20653">
        <v>0</v>
      </c>
      <c r="H20653">
        <v>100753.32</v>
      </c>
      <c r="I20653">
        <v>415825.62</v>
      </c>
      <c r="J20653">
        <v>0</v>
      </c>
      <c r="L20653" s="51">
        <v>49674</v>
      </c>
      <c r="M20653">
        <v>12</v>
      </c>
      <c r="N20653">
        <v>-98136.664000000004</v>
      </c>
    </row>
    <row r="20654" spans="1:14" x14ac:dyDescent="0.25">
      <c r="A20654" s="21" t="str">
        <f t="shared" si="322"/>
        <v>MOW M2C MEEIA_2036</v>
      </c>
      <c r="B20654" t="s">
        <v>130</v>
      </c>
      <c r="C20654" t="s">
        <v>198</v>
      </c>
      <c r="D20654" t="s">
        <v>22</v>
      </c>
      <c r="E20654" t="s">
        <v>5</v>
      </c>
      <c r="F20654" t="s">
        <v>4</v>
      </c>
      <c r="G20654">
        <v>0</v>
      </c>
      <c r="H20654">
        <v>112097.56</v>
      </c>
      <c r="I20654">
        <v>402366.94</v>
      </c>
      <c r="J20654">
        <v>0</v>
      </c>
      <c r="L20654" s="51">
        <v>50040</v>
      </c>
      <c r="M20654">
        <v>13</v>
      </c>
      <c r="N20654">
        <v>-92580.38</v>
      </c>
    </row>
    <row r="20655" spans="1:14" x14ac:dyDescent="0.25">
      <c r="A20655" s="21" t="str">
        <f t="shared" si="322"/>
        <v>MOW M2C MEEIA_2037</v>
      </c>
      <c r="B20655" t="s">
        <v>130</v>
      </c>
      <c r="C20655" t="s">
        <v>198</v>
      </c>
      <c r="D20655" t="s">
        <v>22</v>
      </c>
      <c r="E20655" t="s">
        <v>5</v>
      </c>
      <c r="F20655" t="s">
        <v>4</v>
      </c>
      <c r="G20655">
        <v>0</v>
      </c>
      <c r="H20655">
        <v>118771.72</v>
      </c>
      <c r="I20655">
        <v>387792.97</v>
      </c>
      <c r="J20655">
        <v>0</v>
      </c>
      <c r="L20655" s="51">
        <v>50405</v>
      </c>
      <c r="M20655">
        <v>14</v>
      </c>
      <c r="N20655">
        <v>-70014.740000000005</v>
      </c>
    </row>
    <row r="20656" spans="1:14" x14ac:dyDescent="0.25">
      <c r="A20656" s="21" t="str">
        <f t="shared" si="322"/>
        <v>MOW M2C MEEIA_2038</v>
      </c>
      <c r="B20656" t="s">
        <v>130</v>
      </c>
      <c r="C20656" t="s">
        <v>198</v>
      </c>
      <c r="D20656" t="s">
        <v>22</v>
      </c>
      <c r="E20656" t="s">
        <v>5</v>
      </c>
      <c r="F20656" t="s">
        <v>4</v>
      </c>
      <c r="G20656">
        <v>0</v>
      </c>
      <c r="H20656">
        <v>134120.67000000001</v>
      </c>
      <c r="I20656">
        <v>376718.6</v>
      </c>
      <c r="J20656">
        <v>0</v>
      </c>
      <c r="L20656" s="51">
        <v>50770</v>
      </c>
      <c r="M20656">
        <v>15</v>
      </c>
      <c r="N20656">
        <v>-47407.31</v>
      </c>
    </row>
    <row r="20657" spans="1:14" x14ac:dyDescent="0.25">
      <c r="A20657" s="21" t="str">
        <f t="shared" si="322"/>
        <v>MOW M2C MEEIA_2039</v>
      </c>
      <c r="B20657" t="s">
        <v>130</v>
      </c>
      <c r="C20657" t="s">
        <v>198</v>
      </c>
      <c r="D20657" t="s">
        <v>22</v>
      </c>
      <c r="E20657" t="s">
        <v>5</v>
      </c>
      <c r="F20657" t="s">
        <v>4</v>
      </c>
      <c r="G20657">
        <v>0</v>
      </c>
      <c r="H20657">
        <v>184099.72</v>
      </c>
      <c r="I20657">
        <v>439386.72</v>
      </c>
      <c r="J20657">
        <v>0</v>
      </c>
      <c r="L20657" s="51">
        <v>51135</v>
      </c>
      <c r="M20657">
        <v>16</v>
      </c>
      <c r="N20657">
        <v>-2769.7494999999999</v>
      </c>
    </row>
    <row r="20658" spans="1:14" x14ac:dyDescent="0.25">
      <c r="A20658" s="21" t="str">
        <f t="shared" si="322"/>
        <v>MOW M2C MEEIA_2040</v>
      </c>
      <c r="B20658" t="s">
        <v>130</v>
      </c>
      <c r="C20658" t="s">
        <v>198</v>
      </c>
      <c r="D20658" t="s">
        <v>22</v>
      </c>
      <c r="E20658" t="s">
        <v>5</v>
      </c>
      <c r="F20658" t="s">
        <v>4</v>
      </c>
      <c r="G20658">
        <v>0</v>
      </c>
      <c r="H20658">
        <v>196871.56</v>
      </c>
      <c r="I20658">
        <v>430966.03</v>
      </c>
      <c r="J20658">
        <v>0</v>
      </c>
      <c r="L20658" s="51">
        <v>51501</v>
      </c>
      <c r="M20658">
        <v>17</v>
      </c>
      <c r="N20658">
        <v>21782.620999999999</v>
      </c>
    </row>
    <row r="20659" spans="1:14" x14ac:dyDescent="0.25">
      <c r="A20659" s="21" t="str">
        <f t="shared" si="322"/>
        <v>MOW M2C MEEIA_2041</v>
      </c>
      <c r="B20659" t="s">
        <v>130</v>
      </c>
      <c r="C20659" t="s">
        <v>198</v>
      </c>
      <c r="D20659" t="s">
        <v>22</v>
      </c>
      <c r="E20659" t="s">
        <v>5</v>
      </c>
      <c r="F20659" t="s">
        <v>4</v>
      </c>
      <c r="G20659">
        <v>0</v>
      </c>
      <c r="H20659">
        <v>200181.25</v>
      </c>
      <c r="I20659">
        <v>420818.75</v>
      </c>
      <c r="J20659">
        <v>0</v>
      </c>
      <c r="L20659" s="51">
        <v>51866</v>
      </c>
      <c r="M20659">
        <v>18</v>
      </c>
      <c r="N20659">
        <v>70022.740000000005</v>
      </c>
    </row>
    <row r="20660" spans="1:14" x14ac:dyDescent="0.25">
      <c r="A20660" s="21" t="str">
        <f t="shared" si="322"/>
        <v>MOW M2C MEEIA_2042</v>
      </c>
      <c r="B20660" t="s">
        <v>130</v>
      </c>
      <c r="C20660" t="s">
        <v>198</v>
      </c>
      <c r="D20660" t="s">
        <v>22</v>
      </c>
      <c r="E20660" t="s">
        <v>5</v>
      </c>
      <c r="F20660" t="s">
        <v>4</v>
      </c>
      <c r="G20660">
        <v>0</v>
      </c>
      <c r="H20660">
        <v>209077.61</v>
      </c>
      <c r="I20660">
        <v>483232.25</v>
      </c>
      <c r="J20660">
        <v>0</v>
      </c>
      <c r="L20660" s="51">
        <v>52231</v>
      </c>
      <c r="M20660">
        <v>19</v>
      </c>
      <c r="N20660">
        <v>88999.77</v>
      </c>
    </row>
    <row r="20661" spans="1:14" x14ac:dyDescent="0.25">
      <c r="A20661" s="21" t="str">
        <f t="shared" si="322"/>
        <v>MOW M2C MEEIA_2043</v>
      </c>
      <c r="B20661" t="s">
        <v>130</v>
      </c>
      <c r="C20661" t="s">
        <v>198</v>
      </c>
      <c r="D20661" t="s">
        <v>22</v>
      </c>
      <c r="E20661" t="s">
        <v>5</v>
      </c>
      <c r="F20661" t="s">
        <v>4</v>
      </c>
      <c r="G20661">
        <v>0</v>
      </c>
      <c r="H20661">
        <v>216236.89</v>
      </c>
      <c r="I20661">
        <v>472011.66</v>
      </c>
      <c r="J20661">
        <v>0</v>
      </c>
      <c r="L20661" s="51">
        <v>52596</v>
      </c>
      <c r="M20661">
        <v>20</v>
      </c>
      <c r="N20661">
        <v>134606.35999999999</v>
      </c>
    </row>
    <row r="20662" spans="1:14" x14ac:dyDescent="0.25">
      <c r="A20662" s="21" t="str">
        <f t="shared" si="322"/>
        <v>MOW M2C MEEIA_2024</v>
      </c>
      <c r="B20662" t="s">
        <v>130</v>
      </c>
      <c r="C20662" t="s">
        <v>198</v>
      </c>
      <c r="D20662" t="s">
        <v>22</v>
      </c>
      <c r="E20662" t="s">
        <v>5</v>
      </c>
      <c r="F20662" t="s">
        <v>32</v>
      </c>
      <c r="G20662">
        <v>189100.47</v>
      </c>
      <c r="H20662">
        <v>81692.58</v>
      </c>
      <c r="I20662">
        <v>15499.482</v>
      </c>
      <c r="J20662">
        <v>0</v>
      </c>
      <c r="L20662" s="51">
        <v>45657</v>
      </c>
      <c r="M20662">
        <v>1</v>
      </c>
      <c r="N20662">
        <v>105479.08</v>
      </c>
    </row>
    <row r="20663" spans="1:14" x14ac:dyDescent="0.25">
      <c r="A20663" s="21" t="str">
        <f t="shared" si="322"/>
        <v>MOW M2C MEEIA_2025</v>
      </c>
      <c r="B20663" t="s">
        <v>130</v>
      </c>
      <c r="C20663" t="s">
        <v>198</v>
      </c>
      <c r="D20663" t="s">
        <v>22</v>
      </c>
      <c r="E20663" t="s">
        <v>5</v>
      </c>
      <c r="F20663" t="s">
        <v>32</v>
      </c>
      <c r="G20663">
        <v>204197.25</v>
      </c>
      <c r="H20663">
        <v>87889</v>
      </c>
      <c r="I20663">
        <v>44350.58</v>
      </c>
      <c r="J20663">
        <v>0</v>
      </c>
      <c r="L20663" s="51">
        <v>46022</v>
      </c>
      <c r="M20663">
        <v>2</v>
      </c>
      <c r="N20663">
        <v>106607.64</v>
      </c>
    </row>
    <row r="20664" spans="1:14" x14ac:dyDescent="0.25">
      <c r="A20664" s="21" t="str">
        <f t="shared" si="322"/>
        <v>MOW M2C MEEIA_2026</v>
      </c>
      <c r="B20664" t="s">
        <v>130</v>
      </c>
      <c r="C20664" t="s">
        <v>198</v>
      </c>
      <c r="D20664" t="s">
        <v>22</v>
      </c>
      <c r="E20664" t="s">
        <v>5</v>
      </c>
      <c r="F20664" t="s">
        <v>32</v>
      </c>
      <c r="G20664">
        <v>219276.34</v>
      </c>
      <c r="H20664">
        <v>99156.85</v>
      </c>
      <c r="I20664">
        <v>50392.633000000002</v>
      </c>
      <c r="J20664">
        <v>0</v>
      </c>
      <c r="L20664" s="51">
        <v>46387</v>
      </c>
      <c r="M20664">
        <v>3</v>
      </c>
      <c r="N20664">
        <v>110697.9</v>
      </c>
    </row>
    <row r="20665" spans="1:14" x14ac:dyDescent="0.25">
      <c r="A20665" s="21" t="str">
        <f t="shared" si="322"/>
        <v>MOW M2C MEEIA_2027</v>
      </c>
      <c r="B20665" t="s">
        <v>130</v>
      </c>
      <c r="C20665" t="s">
        <v>198</v>
      </c>
      <c r="D20665" t="s">
        <v>22</v>
      </c>
      <c r="E20665" t="s">
        <v>5</v>
      </c>
      <c r="F20665" t="s">
        <v>32</v>
      </c>
      <c r="G20665">
        <v>230496.27</v>
      </c>
      <c r="H20665">
        <v>100529.03</v>
      </c>
      <c r="I20665">
        <v>55297.483999999997</v>
      </c>
      <c r="J20665">
        <v>0</v>
      </c>
      <c r="L20665" s="51">
        <v>46752</v>
      </c>
      <c r="M20665">
        <v>4</v>
      </c>
      <c r="N20665">
        <v>110624.28</v>
      </c>
    </row>
    <row r="20666" spans="1:14" x14ac:dyDescent="0.25">
      <c r="A20666" s="21" t="str">
        <f t="shared" si="322"/>
        <v>MOW M2C MEEIA_2028</v>
      </c>
      <c r="B20666" t="s">
        <v>130</v>
      </c>
      <c r="C20666" t="s">
        <v>198</v>
      </c>
      <c r="D20666" t="s">
        <v>22</v>
      </c>
      <c r="E20666" t="s">
        <v>5</v>
      </c>
      <c r="F20666" t="s">
        <v>32</v>
      </c>
      <c r="G20666">
        <v>238907.86</v>
      </c>
      <c r="H20666">
        <v>110276.58</v>
      </c>
      <c r="I20666">
        <v>57606.995999999999</v>
      </c>
      <c r="J20666">
        <v>0</v>
      </c>
      <c r="L20666" s="51">
        <v>47118</v>
      </c>
      <c r="M20666">
        <v>5</v>
      </c>
      <c r="N20666">
        <v>117797.93</v>
      </c>
    </row>
    <row r="20667" spans="1:14" x14ac:dyDescent="0.25">
      <c r="A20667" s="21" t="str">
        <f t="shared" si="322"/>
        <v>MOW M2C MEEIA_2029</v>
      </c>
      <c r="B20667" t="s">
        <v>130</v>
      </c>
      <c r="C20667" t="s">
        <v>198</v>
      </c>
      <c r="D20667" t="s">
        <v>22</v>
      </c>
      <c r="E20667" t="s">
        <v>5</v>
      </c>
      <c r="F20667" t="s">
        <v>32</v>
      </c>
      <c r="G20667">
        <v>246828.92</v>
      </c>
      <c r="H20667">
        <v>120448.93</v>
      </c>
      <c r="I20667">
        <v>31317.063999999998</v>
      </c>
      <c r="J20667">
        <v>0</v>
      </c>
      <c r="L20667" s="51">
        <v>47483</v>
      </c>
      <c r="M20667">
        <v>6</v>
      </c>
      <c r="N20667">
        <v>127755.96</v>
      </c>
    </row>
    <row r="20668" spans="1:14" x14ac:dyDescent="0.25">
      <c r="A20668" s="21" t="str">
        <f t="shared" si="322"/>
        <v>MOW M2C MEEIA_2030</v>
      </c>
      <c r="B20668" t="s">
        <v>130</v>
      </c>
      <c r="C20668" t="s">
        <v>198</v>
      </c>
      <c r="D20668" t="s">
        <v>22</v>
      </c>
      <c r="E20668" t="s">
        <v>5</v>
      </c>
      <c r="F20668" t="s">
        <v>32</v>
      </c>
      <c r="G20668">
        <v>255533.3</v>
      </c>
      <c r="H20668">
        <v>127451.42</v>
      </c>
      <c r="I20668">
        <v>36322.938000000002</v>
      </c>
      <c r="J20668">
        <v>0</v>
      </c>
      <c r="L20668" s="51">
        <v>47848</v>
      </c>
      <c r="M20668">
        <v>7</v>
      </c>
      <c r="N20668">
        <v>134934</v>
      </c>
    </row>
    <row r="20669" spans="1:14" x14ac:dyDescent="0.25">
      <c r="A20669" s="21" t="str">
        <f t="shared" si="322"/>
        <v>MOW M2C MEEIA_2031</v>
      </c>
      <c r="B20669" t="s">
        <v>130</v>
      </c>
      <c r="C20669" t="s">
        <v>198</v>
      </c>
      <c r="D20669" t="s">
        <v>22</v>
      </c>
      <c r="E20669" t="s">
        <v>5</v>
      </c>
      <c r="F20669" t="s">
        <v>32</v>
      </c>
      <c r="G20669">
        <v>259902.83</v>
      </c>
      <c r="H20669">
        <v>112608.59</v>
      </c>
      <c r="I20669">
        <v>33260.61</v>
      </c>
      <c r="J20669">
        <v>27125.732</v>
      </c>
      <c r="L20669" s="51">
        <v>48213</v>
      </c>
      <c r="M20669">
        <v>8</v>
      </c>
      <c r="N20669">
        <v>134919.57999999999</v>
      </c>
    </row>
    <row r="20670" spans="1:14" x14ac:dyDescent="0.25">
      <c r="A20670" s="21" t="str">
        <f t="shared" si="322"/>
        <v>MOW M2C MEEIA_2032</v>
      </c>
      <c r="B20670" t="s">
        <v>130</v>
      </c>
      <c r="C20670" t="s">
        <v>198</v>
      </c>
      <c r="D20670" t="s">
        <v>22</v>
      </c>
      <c r="E20670" t="s">
        <v>5</v>
      </c>
      <c r="F20670" t="s">
        <v>32</v>
      </c>
      <c r="G20670">
        <v>268454.3</v>
      </c>
      <c r="H20670">
        <v>115233.375</v>
      </c>
      <c r="I20670">
        <v>34244.18</v>
      </c>
      <c r="J20670">
        <v>0</v>
      </c>
      <c r="L20670" s="51">
        <v>48579</v>
      </c>
      <c r="M20670">
        <v>9</v>
      </c>
      <c r="N20670">
        <v>132633.34</v>
      </c>
    </row>
    <row r="20671" spans="1:14" x14ac:dyDescent="0.25">
      <c r="A20671" s="21" t="str">
        <f t="shared" si="322"/>
        <v>MOW M2C MEEIA_2033</v>
      </c>
      <c r="B20671" t="s">
        <v>130</v>
      </c>
      <c r="C20671" t="s">
        <v>198</v>
      </c>
      <c r="D20671" t="s">
        <v>22</v>
      </c>
      <c r="E20671" t="s">
        <v>5</v>
      </c>
      <c r="F20671" t="s">
        <v>32</v>
      </c>
      <c r="G20671">
        <v>279679.09999999998</v>
      </c>
      <c r="H20671">
        <v>109125.8</v>
      </c>
      <c r="I20671">
        <v>36677.472999999998</v>
      </c>
      <c r="J20671">
        <v>0</v>
      </c>
      <c r="L20671" s="51">
        <v>48944</v>
      </c>
      <c r="M20671">
        <v>10</v>
      </c>
      <c r="N20671">
        <v>120104.24</v>
      </c>
    </row>
    <row r="20672" spans="1:14" x14ac:dyDescent="0.25">
      <c r="A20672" s="21" t="str">
        <f t="shared" si="322"/>
        <v>MOW M2C MEEIA_2034</v>
      </c>
      <c r="B20672" t="s">
        <v>130</v>
      </c>
      <c r="C20672" t="s">
        <v>198</v>
      </c>
      <c r="D20672" t="s">
        <v>22</v>
      </c>
      <c r="E20672" t="s">
        <v>5</v>
      </c>
      <c r="F20672" t="s">
        <v>32</v>
      </c>
      <c r="G20672">
        <v>290426.71999999997</v>
      </c>
      <c r="H20672">
        <v>107539.69</v>
      </c>
      <c r="I20672">
        <v>38737.336000000003</v>
      </c>
      <c r="J20672">
        <v>0</v>
      </c>
      <c r="L20672" s="51">
        <v>49309</v>
      </c>
      <c r="M20672">
        <v>11</v>
      </c>
      <c r="N20672">
        <v>114767.19500000001</v>
      </c>
    </row>
    <row r="20673" spans="1:14" x14ac:dyDescent="0.25">
      <c r="A20673" s="21" t="str">
        <f t="shared" si="322"/>
        <v>MOW M2C MEEIA_2035</v>
      </c>
      <c r="B20673" t="s">
        <v>130</v>
      </c>
      <c r="C20673" t="s">
        <v>198</v>
      </c>
      <c r="D20673" t="s">
        <v>22</v>
      </c>
      <c r="E20673" t="s">
        <v>5</v>
      </c>
      <c r="F20673" t="s">
        <v>32</v>
      </c>
      <c r="G20673">
        <v>302394.38</v>
      </c>
      <c r="H20673">
        <v>106289.87</v>
      </c>
      <c r="I20673">
        <v>39778.46</v>
      </c>
      <c r="J20673">
        <v>0</v>
      </c>
      <c r="L20673" s="51">
        <v>49674</v>
      </c>
      <c r="M20673">
        <v>12</v>
      </c>
      <c r="N20673">
        <v>109886.49</v>
      </c>
    </row>
    <row r="20674" spans="1:14" x14ac:dyDescent="0.25">
      <c r="A20674" s="21" t="str">
        <f t="shared" ref="A20674:A20737" si="323">B20674&amp;" "&amp;D20674&amp;" "&amp;C20674&amp;"_"&amp;YEAR(L20674)</f>
        <v>MOW M2C MEEIA_2036</v>
      </c>
      <c r="B20674" t="s">
        <v>130</v>
      </c>
      <c r="C20674" t="s">
        <v>198</v>
      </c>
      <c r="D20674" t="s">
        <v>22</v>
      </c>
      <c r="E20674" t="s">
        <v>5</v>
      </c>
      <c r="F20674" t="s">
        <v>32</v>
      </c>
      <c r="G20674">
        <v>314773.56</v>
      </c>
      <c r="H20674">
        <v>104325.22</v>
      </c>
      <c r="I20674">
        <v>42659.137000000002</v>
      </c>
      <c r="J20674">
        <v>0</v>
      </c>
      <c r="L20674" s="51">
        <v>50040</v>
      </c>
      <c r="M20674">
        <v>13</v>
      </c>
      <c r="N20674">
        <v>107820.07</v>
      </c>
    </row>
    <row r="20675" spans="1:14" x14ac:dyDescent="0.25">
      <c r="A20675" s="21" t="str">
        <f t="shared" si="323"/>
        <v>MOW M2C MEEIA_2037</v>
      </c>
      <c r="B20675" t="s">
        <v>130</v>
      </c>
      <c r="C20675" t="s">
        <v>198</v>
      </c>
      <c r="D20675" t="s">
        <v>22</v>
      </c>
      <c r="E20675" t="s">
        <v>5</v>
      </c>
      <c r="F20675" t="s">
        <v>32</v>
      </c>
      <c r="G20675">
        <v>326075.09999999998</v>
      </c>
      <c r="H20675">
        <v>100920.30499999999</v>
      </c>
      <c r="I20675">
        <v>44542.188000000002</v>
      </c>
      <c r="J20675">
        <v>0</v>
      </c>
      <c r="L20675" s="51">
        <v>50405</v>
      </c>
      <c r="M20675">
        <v>14</v>
      </c>
      <c r="N20675">
        <v>100184.69</v>
      </c>
    </row>
    <row r="20676" spans="1:14" x14ac:dyDescent="0.25">
      <c r="A20676" s="21" t="str">
        <f t="shared" si="323"/>
        <v>MOW M2C MEEIA_2038</v>
      </c>
      <c r="B20676" t="s">
        <v>130</v>
      </c>
      <c r="C20676" t="s">
        <v>198</v>
      </c>
      <c r="D20676" t="s">
        <v>22</v>
      </c>
      <c r="E20676" t="s">
        <v>5</v>
      </c>
      <c r="F20676" t="s">
        <v>32</v>
      </c>
      <c r="G20676">
        <v>338127.2</v>
      </c>
      <c r="H20676">
        <v>85510.45</v>
      </c>
      <c r="I20676">
        <v>45376.815999999999</v>
      </c>
      <c r="J20676">
        <v>0</v>
      </c>
      <c r="L20676" s="51">
        <v>50770</v>
      </c>
      <c r="M20676">
        <v>15</v>
      </c>
      <c r="N20676">
        <v>80994.23</v>
      </c>
    </row>
    <row r="20677" spans="1:14" x14ac:dyDescent="0.25">
      <c r="A20677" s="21" t="str">
        <f t="shared" si="323"/>
        <v>MOW M2C MEEIA_2039</v>
      </c>
      <c r="B20677" t="s">
        <v>130</v>
      </c>
      <c r="C20677" t="s">
        <v>198</v>
      </c>
      <c r="D20677" t="s">
        <v>22</v>
      </c>
      <c r="E20677" t="s">
        <v>5</v>
      </c>
      <c r="F20677" t="s">
        <v>32</v>
      </c>
      <c r="G20677">
        <v>355622.1</v>
      </c>
      <c r="H20677">
        <v>74689.06</v>
      </c>
      <c r="I20677">
        <v>48522.305</v>
      </c>
      <c r="J20677">
        <v>0</v>
      </c>
      <c r="L20677" s="51">
        <v>51135</v>
      </c>
      <c r="M20677">
        <v>16</v>
      </c>
      <c r="N20677">
        <v>59392.41</v>
      </c>
    </row>
    <row r="20678" spans="1:14" x14ac:dyDescent="0.25">
      <c r="A20678" s="21" t="str">
        <f t="shared" si="323"/>
        <v>MOW M2C MEEIA_2040</v>
      </c>
      <c r="B20678" t="s">
        <v>130</v>
      </c>
      <c r="C20678" t="s">
        <v>198</v>
      </c>
      <c r="D20678" t="s">
        <v>22</v>
      </c>
      <c r="E20678" t="s">
        <v>5</v>
      </c>
      <c r="F20678" t="s">
        <v>32</v>
      </c>
      <c r="G20678">
        <v>366219.44</v>
      </c>
      <c r="H20678">
        <v>52503.266000000003</v>
      </c>
      <c r="I20678">
        <v>29763.83</v>
      </c>
      <c r="J20678">
        <v>133313.81</v>
      </c>
      <c r="L20678" s="51">
        <v>51501</v>
      </c>
      <c r="M20678">
        <v>17</v>
      </c>
      <c r="N20678">
        <v>47566.362999999998</v>
      </c>
    </row>
    <row r="20679" spans="1:14" x14ac:dyDescent="0.25">
      <c r="A20679" s="21" t="str">
        <f t="shared" si="323"/>
        <v>MOW M2C MEEIA_2041</v>
      </c>
      <c r="B20679" t="s">
        <v>130</v>
      </c>
      <c r="C20679" t="s">
        <v>198</v>
      </c>
      <c r="D20679" t="s">
        <v>22</v>
      </c>
      <c r="E20679" t="s">
        <v>5</v>
      </c>
      <c r="F20679" t="s">
        <v>32</v>
      </c>
      <c r="G20679">
        <v>375933.28</v>
      </c>
      <c r="H20679">
        <v>46572.406000000003</v>
      </c>
      <c r="I20679">
        <v>29534.567999999999</v>
      </c>
      <c r="J20679">
        <v>0</v>
      </c>
      <c r="L20679" s="51">
        <v>51866</v>
      </c>
      <c r="M20679">
        <v>18</v>
      </c>
      <c r="N20679">
        <v>49635.03</v>
      </c>
    </row>
    <row r="20680" spans="1:14" x14ac:dyDescent="0.25">
      <c r="A20680" s="21" t="str">
        <f t="shared" si="323"/>
        <v>MOW M2C MEEIA_2042</v>
      </c>
      <c r="B20680" t="s">
        <v>130</v>
      </c>
      <c r="C20680" t="s">
        <v>198</v>
      </c>
      <c r="D20680" t="s">
        <v>22</v>
      </c>
      <c r="E20680" t="s">
        <v>5</v>
      </c>
      <c r="F20680" t="s">
        <v>32</v>
      </c>
      <c r="G20680">
        <v>387701.34</v>
      </c>
      <c r="H20680">
        <v>40889.726999999999</v>
      </c>
      <c r="I20680">
        <v>30464.567999999999</v>
      </c>
      <c r="J20680">
        <v>0</v>
      </c>
      <c r="L20680" s="51">
        <v>52231</v>
      </c>
      <c r="M20680">
        <v>19</v>
      </c>
      <c r="N20680">
        <v>44767.366999999998</v>
      </c>
    </row>
    <row r="20681" spans="1:14" x14ac:dyDescent="0.25">
      <c r="A20681" s="21" t="str">
        <f t="shared" si="323"/>
        <v>MOW M2C MEEIA_2043</v>
      </c>
      <c r="B20681" t="s">
        <v>130</v>
      </c>
      <c r="C20681" t="s">
        <v>198</v>
      </c>
      <c r="D20681" t="s">
        <v>22</v>
      </c>
      <c r="E20681" t="s">
        <v>5</v>
      </c>
      <c r="F20681" t="s">
        <v>32</v>
      </c>
      <c r="G20681">
        <v>398459.6</v>
      </c>
      <c r="H20681">
        <v>42088.425999999999</v>
      </c>
      <c r="I20681">
        <v>155296.79999999999</v>
      </c>
      <c r="J20681">
        <v>0</v>
      </c>
      <c r="L20681" s="51">
        <v>52596</v>
      </c>
      <c r="M20681">
        <v>20</v>
      </c>
      <c r="N20681">
        <v>48081.245999999999</v>
      </c>
    </row>
    <row r="20682" spans="1:14" x14ac:dyDescent="0.25">
      <c r="A20682" s="21" t="str">
        <f t="shared" si="323"/>
        <v>MOW M2C MEEIA_2024</v>
      </c>
      <c r="B20682" t="s">
        <v>130</v>
      </c>
      <c r="C20682" t="s">
        <v>198</v>
      </c>
      <c r="D20682" t="s">
        <v>22</v>
      </c>
      <c r="E20682" t="s">
        <v>5</v>
      </c>
      <c r="F20682" t="s">
        <v>8</v>
      </c>
      <c r="G20682">
        <v>0</v>
      </c>
      <c r="H20682">
        <v>0</v>
      </c>
      <c r="I20682">
        <v>0</v>
      </c>
      <c r="J20682">
        <v>0</v>
      </c>
      <c r="L20682" s="51">
        <v>45657</v>
      </c>
      <c r="M20682">
        <v>1</v>
      </c>
      <c r="N20682">
        <v>0</v>
      </c>
    </row>
    <row r="20683" spans="1:14" x14ac:dyDescent="0.25">
      <c r="A20683" s="21" t="str">
        <f t="shared" si="323"/>
        <v>MOW M2C MEEIA_2025</v>
      </c>
      <c r="B20683" t="s">
        <v>130</v>
      </c>
      <c r="C20683" t="s">
        <v>198</v>
      </c>
      <c r="D20683" t="s">
        <v>22</v>
      </c>
      <c r="E20683" t="s">
        <v>5</v>
      </c>
      <c r="F20683" t="s">
        <v>8</v>
      </c>
      <c r="G20683">
        <v>0</v>
      </c>
      <c r="H20683">
        <v>0</v>
      </c>
      <c r="I20683">
        <v>0</v>
      </c>
      <c r="J20683">
        <v>0</v>
      </c>
      <c r="L20683" s="51">
        <v>46022</v>
      </c>
      <c r="M20683">
        <v>2</v>
      </c>
      <c r="N20683">
        <v>0</v>
      </c>
    </row>
    <row r="20684" spans="1:14" x14ac:dyDescent="0.25">
      <c r="A20684" s="21" t="str">
        <f t="shared" si="323"/>
        <v>MOW M2C MEEIA_2026</v>
      </c>
      <c r="B20684" t="s">
        <v>130</v>
      </c>
      <c r="C20684" t="s">
        <v>198</v>
      </c>
      <c r="D20684" t="s">
        <v>22</v>
      </c>
      <c r="E20684" t="s">
        <v>5</v>
      </c>
      <c r="F20684" t="s">
        <v>8</v>
      </c>
      <c r="G20684">
        <v>0</v>
      </c>
      <c r="H20684">
        <v>0</v>
      </c>
      <c r="I20684">
        <v>0</v>
      </c>
      <c r="J20684">
        <v>0</v>
      </c>
      <c r="L20684" s="51">
        <v>46387</v>
      </c>
      <c r="M20684">
        <v>3</v>
      </c>
      <c r="N20684">
        <v>0</v>
      </c>
    </row>
    <row r="20685" spans="1:14" x14ac:dyDescent="0.25">
      <c r="A20685" s="21" t="str">
        <f t="shared" si="323"/>
        <v>MOW M2C MEEIA_2027</v>
      </c>
      <c r="B20685" t="s">
        <v>130</v>
      </c>
      <c r="C20685" t="s">
        <v>198</v>
      </c>
      <c r="D20685" t="s">
        <v>22</v>
      </c>
      <c r="E20685" t="s">
        <v>5</v>
      </c>
      <c r="F20685" t="s">
        <v>8</v>
      </c>
      <c r="G20685">
        <v>0</v>
      </c>
      <c r="H20685">
        <v>0</v>
      </c>
      <c r="I20685">
        <v>0</v>
      </c>
      <c r="J20685">
        <v>0</v>
      </c>
      <c r="L20685" s="51">
        <v>46752</v>
      </c>
      <c r="M20685">
        <v>4</v>
      </c>
      <c r="N20685">
        <v>0</v>
      </c>
    </row>
    <row r="20686" spans="1:14" x14ac:dyDescent="0.25">
      <c r="A20686" s="21" t="str">
        <f t="shared" si="323"/>
        <v>MOW M2C MEEIA_2028</v>
      </c>
      <c r="B20686" t="s">
        <v>130</v>
      </c>
      <c r="C20686" t="s">
        <v>198</v>
      </c>
      <c r="D20686" t="s">
        <v>22</v>
      </c>
      <c r="E20686" t="s">
        <v>5</v>
      </c>
      <c r="F20686" t="s">
        <v>8</v>
      </c>
      <c r="G20686">
        <v>0</v>
      </c>
      <c r="H20686">
        <v>0</v>
      </c>
      <c r="I20686">
        <v>0</v>
      </c>
      <c r="J20686">
        <v>0</v>
      </c>
      <c r="L20686" s="51">
        <v>47118</v>
      </c>
      <c r="M20686">
        <v>5</v>
      </c>
      <c r="N20686">
        <v>0</v>
      </c>
    </row>
    <row r="20687" spans="1:14" x14ac:dyDescent="0.25">
      <c r="A20687" s="21" t="str">
        <f t="shared" si="323"/>
        <v>MOW M2C MEEIA_2029</v>
      </c>
      <c r="B20687" t="s">
        <v>130</v>
      </c>
      <c r="C20687" t="s">
        <v>198</v>
      </c>
      <c r="D20687" t="s">
        <v>22</v>
      </c>
      <c r="E20687" t="s">
        <v>5</v>
      </c>
      <c r="F20687" t="s">
        <v>8</v>
      </c>
      <c r="G20687">
        <v>0</v>
      </c>
      <c r="H20687">
        <v>0</v>
      </c>
      <c r="I20687">
        <v>0</v>
      </c>
      <c r="J20687">
        <v>0</v>
      </c>
      <c r="L20687" s="51">
        <v>47483</v>
      </c>
      <c r="M20687">
        <v>6</v>
      </c>
      <c r="N20687">
        <v>0</v>
      </c>
    </row>
    <row r="20688" spans="1:14" x14ac:dyDescent="0.25">
      <c r="A20688" s="21" t="str">
        <f t="shared" si="323"/>
        <v>MOW M2C MEEIA_2030</v>
      </c>
      <c r="B20688" t="s">
        <v>130</v>
      </c>
      <c r="C20688" t="s">
        <v>198</v>
      </c>
      <c r="D20688" t="s">
        <v>22</v>
      </c>
      <c r="E20688" t="s">
        <v>5</v>
      </c>
      <c r="F20688" t="s">
        <v>8</v>
      </c>
      <c r="G20688">
        <v>0</v>
      </c>
      <c r="H20688">
        <v>0</v>
      </c>
      <c r="I20688">
        <v>0</v>
      </c>
      <c r="J20688">
        <v>0</v>
      </c>
      <c r="L20688" s="51">
        <v>47848</v>
      </c>
      <c r="M20688">
        <v>7</v>
      </c>
      <c r="N20688">
        <v>0</v>
      </c>
    </row>
    <row r="20689" spans="1:14" x14ac:dyDescent="0.25">
      <c r="A20689" s="21" t="str">
        <f t="shared" si="323"/>
        <v>MOW M2C MEEIA_2031</v>
      </c>
      <c r="B20689" t="s">
        <v>130</v>
      </c>
      <c r="C20689" t="s">
        <v>198</v>
      </c>
      <c r="D20689" t="s">
        <v>22</v>
      </c>
      <c r="E20689" t="s">
        <v>5</v>
      </c>
      <c r="F20689" t="s">
        <v>8</v>
      </c>
      <c r="G20689">
        <v>0</v>
      </c>
      <c r="H20689">
        <v>0</v>
      </c>
      <c r="I20689">
        <v>0</v>
      </c>
      <c r="J20689">
        <v>0</v>
      </c>
      <c r="L20689" s="51">
        <v>48213</v>
      </c>
      <c r="M20689">
        <v>8</v>
      </c>
      <c r="N20689">
        <v>0</v>
      </c>
    </row>
    <row r="20690" spans="1:14" x14ac:dyDescent="0.25">
      <c r="A20690" s="21" t="str">
        <f t="shared" si="323"/>
        <v>MOW M2C MEEIA_2032</v>
      </c>
      <c r="B20690" t="s">
        <v>130</v>
      </c>
      <c r="C20690" t="s">
        <v>198</v>
      </c>
      <c r="D20690" t="s">
        <v>22</v>
      </c>
      <c r="E20690" t="s">
        <v>5</v>
      </c>
      <c r="F20690" t="s">
        <v>8</v>
      </c>
      <c r="G20690">
        <v>0</v>
      </c>
      <c r="H20690">
        <v>0</v>
      </c>
      <c r="I20690">
        <v>0</v>
      </c>
      <c r="J20690">
        <v>0</v>
      </c>
      <c r="L20690" s="51">
        <v>48579</v>
      </c>
      <c r="M20690">
        <v>9</v>
      </c>
      <c r="N20690">
        <v>0</v>
      </c>
    </row>
    <row r="20691" spans="1:14" x14ac:dyDescent="0.25">
      <c r="A20691" s="21" t="str">
        <f t="shared" si="323"/>
        <v>MOW M2C MEEIA_2033</v>
      </c>
      <c r="B20691" t="s">
        <v>130</v>
      </c>
      <c r="C20691" t="s">
        <v>198</v>
      </c>
      <c r="D20691" t="s">
        <v>22</v>
      </c>
      <c r="E20691" t="s">
        <v>5</v>
      </c>
      <c r="F20691" t="s">
        <v>8</v>
      </c>
      <c r="G20691">
        <v>0</v>
      </c>
      <c r="H20691">
        <v>0</v>
      </c>
      <c r="I20691">
        <v>0</v>
      </c>
      <c r="J20691">
        <v>0</v>
      </c>
      <c r="L20691" s="51">
        <v>48944</v>
      </c>
      <c r="M20691">
        <v>10</v>
      </c>
      <c r="N20691">
        <v>0</v>
      </c>
    </row>
    <row r="20692" spans="1:14" x14ac:dyDescent="0.25">
      <c r="A20692" s="21" t="str">
        <f t="shared" si="323"/>
        <v>MOW M2C MEEIA_2034</v>
      </c>
      <c r="B20692" t="s">
        <v>130</v>
      </c>
      <c r="C20692" t="s">
        <v>198</v>
      </c>
      <c r="D20692" t="s">
        <v>22</v>
      </c>
      <c r="E20692" t="s">
        <v>5</v>
      </c>
      <c r="F20692" t="s">
        <v>8</v>
      </c>
      <c r="G20692">
        <v>0</v>
      </c>
      <c r="H20692">
        <v>0</v>
      </c>
      <c r="I20692">
        <v>0</v>
      </c>
      <c r="J20692">
        <v>0</v>
      </c>
      <c r="L20692" s="51">
        <v>49309</v>
      </c>
      <c r="M20692">
        <v>11</v>
      </c>
      <c r="N20692">
        <v>0</v>
      </c>
    </row>
    <row r="20693" spans="1:14" x14ac:dyDescent="0.25">
      <c r="A20693" s="21" t="str">
        <f t="shared" si="323"/>
        <v>MOW M2C MEEIA_2035</v>
      </c>
      <c r="B20693" t="s">
        <v>130</v>
      </c>
      <c r="C20693" t="s">
        <v>198</v>
      </c>
      <c r="D20693" t="s">
        <v>22</v>
      </c>
      <c r="E20693" t="s">
        <v>5</v>
      </c>
      <c r="F20693" t="s">
        <v>8</v>
      </c>
      <c r="G20693">
        <v>0</v>
      </c>
      <c r="H20693">
        <v>0</v>
      </c>
      <c r="I20693">
        <v>0</v>
      </c>
      <c r="J20693">
        <v>0</v>
      </c>
      <c r="L20693" s="51">
        <v>49674</v>
      </c>
      <c r="M20693">
        <v>12</v>
      </c>
      <c r="N20693">
        <v>0</v>
      </c>
    </row>
    <row r="20694" spans="1:14" x14ac:dyDescent="0.25">
      <c r="A20694" s="21" t="str">
        <f t="shared" si="323"/>
        <v>MOW M2C MEEIA_2036</v>
      </c>
      <c r="B20694" t="s">
        <v>130</v>
      </c>
      <c r="C20694" t="s">
        <v>198</v>
      </c>
      <c r="D20694" t="s">
        <v>22</v>
      </c>
      <c r="E20694" t="s">
        <v>5</v>
      </c>
      <c r="F20694" t="s">
        <v>8</v>
      </c>
      <c r="G20694">
        <v>0</v>
      </c>
      <c r="H20694">
        <v>0</v>
      </c>
      <c r="I20694">
        <v>0</v>
      </c>
      <c r="J20694">
        <v>0</v>
      </c>
      <c r="L20694" s="51">
        <v>50040</v>
      </c>
      <c r="M20694">
        <v>13</v>
      </c>
      <c r="N20694">
        <v>0</v>
      </c>
    </row>
    <row r="20695" spans="1:14" x14ac:dyDescent="0.25">
      <c r="A20695" s="21" t="str">
        <f t="shared" si="323"/>
        <v>MOW M2C MEEIA_2037</v>
      </c>
      <c r="B20695" t="s">
        <v>130</v>
      </c>
      <c r="C20695" t="s">
        <v>198</v>
      </c>
      <c r="D20695" t="s">
        <v>22</v>
      </c>
      <c r="E20695" t="s">
        <v>5</v>
      </c>
      <c r="F20695" t="s">
        <v>8</v>
      </c>
      <c r="G20695">
        <v>0</v>
      </c>
      <c r="H20695">
        <v>0</v>
      </c>
      <c r="I20695">
        <v>0</v>
      </c>
      <c r="J20695">
        <v>0</v>
      </c>
      <c r="L20695" s="51">
        <v>50405</v>
      </c>
      <c r="M20695">
        <v>14</v>
      </c>
      <c r="N20695">
        <v>0</v>
      </c>
    </row>
    <row r="20696" spans="1:14" x14ac:dyDescent="0.25">
      <c r="A20696" s="21" t="str">
        <f t="shared" si="323"/>
        <v>MOW M2C MEEIA_2038</v>
      </c>
      <c r="B20696" t="s">
        <v>130</v>
      </c>
      <c r="C20696" t="s">
        <v>198</v>
      </c>
      <c r="D20696" t="s">
        <v>22</v>
      </c>
      <c r="E20696" t="s">
        <v>5</v>
      </c>
      <c r="F20696" t="s">
        <v>8</v>
      </c>
      <c r="G20696">
        <v>0</v>
      </c>
      <c r="H20696">
        <v>0</v>
      </c>
      <c r="I20696">
        <v>0</v>
      </c>
      <c r="J20696">
        <v>0</v>
      </c>
      <c r="L20696" s="51">
        <v>50770</v>
      </c>
      <c r="M20696">
        <v>15</v>
      </c>
      <c r="N20696">
        <v>0</v>
      </c>
    </row>
    <row r="20697" spans="1:14" x14ac:dyDescent="0.25">
      <c r="A20697" s="21" t="str">
        <f t="shared" si="323"/>
        <v>MOW M2C MEEIA_2039</v>
      </c>
      <c r="B20697" t="s">
        <v>130</v>
      </c>
      <c r="C20697" t="s">
        <v>198</v>
      </c>
      <c r="D20697" t="s">
        <v>22</v>
      </c>
      <c r="E20697" t="s">
        <v>5</v>
      </c>
      <c r="F20697" t="s">
        <v>8</v>
      </c>
      <c r="G20697">
        <v>0</v>
      </c>
      <c r="H20697">
        <v>0</v>
      </c>
      <c r="I20697">
        <v>0</v>
      </c>
      <c r="J20697">
        <v>0</v>
      </c>
      <c r="L20697" s="51">
        <v>51135</v>
      </c>
      <c r="M20697">
        <v>16</v>
      </c>
      <c r="N20697">
        <v>0</v>
      </c>
    </row>
    <row r="20698" spans="1:14" x14ac:dyDescent="0.25">
      <c r="A20698" s="21" t="str">
        <f t="shared" si="323"/>
        <v>MOW M2C MEEIA_2040</v>
      </c>
      <c r="B20698" t="s">
        <v>130</v>
      </c>
      <c r="C20698" t="s">
        <v>198</v>
      </c>
      <c r="D20698" t="s">
        <v>22</v>
      </c>
      <c r="E20698" t="s">
        <v>5</v>
      </c>
      <c r="F20698" t="s">
        <v>8</v>
      </c>
      <c r="G20698">
        <v>0</v>
      </c>
      <c r="H20698">
        <v>0</v>
      </c>
      <c r="I20698">
        <v>0</v>
      </c>
      <c r="J20698">
        <v>0</v>
      </c>
      <c r="L20698" s="51">
        <v>51501</v>
      </c>
      <c r="M20698">
        <v>17</v>
      </c>
      <c r="N20698">
        <v>0</v>
      </c>
    </row>
    <row r="20699" spans="1:14" x14ac:dyDescent="0.25">
      <c r="A20699" s="21" t="str">
        <f t="shared" si="323"/>
        <v>MOW M2C MEEIA_2041</v>
      </c>
      <c r="B20699" t="s">
        <v>130</v>
      </c>
      <c r="C20699" t="s">
        <v>198</v>
      </c>
      <c r="D20699" t="s">
        <v>22</v>
      </c>
      <c r="E20699" t="s">
        <v>5</v>
      </c>
      <c r="F20699" t="s">
        <v>8</v>
      </c>
      <c r="G20699">
        <v>0</v>
      </c>
      <c r="H20699">
        <v>0</v>
      </c>
      <c r="I20699">
        <v>0</v>
      </c>
      <c r="J20699">
        <v>0</v>
      </c>
      <c r="L20699" s="51">
        <v>51866</v>
      </c>
      <c r="M20699">
        <v>18</v>
      </c>
      <c r="N20699">
        <v>0</v>
      </c>
    </row>
    <row r="20700" spans="1:14" x14ac:dyDescent="0.25">
      <c r="A20700" s="21" t="str">
        <f t="shared" si="323"/>
        <v>MOW M2C MEEIA_2042</v>
      </c>
      <c r="B20700" t="s">
        <v>130</v>
      </c>
      <c r="C20700" t="s">
        <v>198</v>
      </c>
      <c r="D20700" t="s">
        <v>22</v>
      </c>
      <c r="E20700" t="s">
        <v>5</v>
      </c>
      <c r="F20700" t="s">
        <v>8</v>
      </c>
      <c r="G20700">
        <v>0</v>
      </c>
      <c r="H20700">
        <v>0</v>
      </c>
      <c r="I20700">
        <v>0</v>
      </c>
      <c r="J20700">
        <v>0</v>
      </c>
      <c r="L20700" s="51">
        <v>52231</v>
      </c>
      <c r="M20700">
        <v>19</v>
      </c>
      <c r="N20700">
        <v>0</v>
      </c>
    </row>
    <row r="20701" spans="1:14" x14ac:dyDescent="0.25">
      <c r="A20701" s="21" t="str">
        <f t="shared" si="323"/>
        <v>MOW M2C MEEIA_2043</v>
      </c>
      <c r="B20701" t="s">
        <v>130</v>
      </c>
      <c r="C20701" t="s">
        <v>198</v>
      </c>
      <c r="D20701" t="s">
        <v>22</v>
      </c>
      <c r="E20701" t="s">
        <v>5</v>
      </c>
      <c r="F20701" t="s">
        <v>8</v>
      </c>
      <c r="G20701">
        <v>0</v>
      </c>
      <c r="H20701">
        <v>0</v>
      </c>
      <c r="I20701">
        <v>0</v>
      </c>
      <c r="J20701">
        <v>0</v>
      </c>
      <c r="L20701" s="51">
        <v>52596</v>
      </c>
      <c r="M20701">
        <v>20</v>
      </c>
      <c r="N20701">
        <v>0</v>
      </c>
    </row>
    <row r="20702" spans="1:14" x14ac:dyDescent="0.25">
      <c r="A20702" s="21" t="str">
        <f t="shared" si="323"/>
        <v>MOW M2N MEEIA_2024</v>
      </c>
      <c r="B20702" t="s">
        <v>130</v>
      </c>
      <c r="C20702" t="s">
        <v>198</v>
      </c>
      <c r="D20702" t="s">
        <v>23</v>
      </c>
      <c r="E20702" t="s">
        <v>29</v>
      </c>
      <c r="F20702" t="s">
        <v>28</v>
      </c>
      <c r="K20702">
        <v>0</v>
      </c>
      <c r="L20702" s="51">
        <v>45657</v>
      </c>
      <c r="M20702">
        <v>1</v>
      </c>
    </row>
    <row r="20703" spans="1:14" x14ac:dyDescent="0.25">
      <c r="A20703" s="21" t="str">
        <f t="shared" si="323"/>
        <v>MOW M2N MEEIA_2025</v>
      </c>
      <c r="B20703" t="s">
        <v>130</v>
      </c>
      <c r="C20703" t="s">
        <v>198</v>
      </c>
      <c r="D20703" t="s">
        <v>23</v>
      </c>
      <c r="E20703" t="s">
        <v>29</v>
      </c>
      <c r="F20703" t="s">
        <v>28</v>
      </c>
      <c r="K20703">
        <v>0</v>
      </c>
      <c r="L20703" s="51">
        <v>46022</v>
      </c>
      <c r="M20703">
        <v>2</v>
      </c>
    </row>
    <row r="20704" spans="1:14" x14ac:dyDescent="0.25">
      <c r="A20704" s="21" t="str">
        <f t="shared" si="323"/>
        <v>MOW M2N MEEIA_2026</v>
      </c>
      <c r="B20704" t="s">
        <v>130</v>
      </c>
      <c r="C20704" t="s">
        <v>198</v>
      </c>
      <c r="D20704" t="s">
        <v>23</v>
      </c>
      <c r="E20704" t="s">
        <v>29</v>
      </c>
      <c r="F20704" t="s">
        <v>28</v>
      </c>
      <c r="K20704">
        <v>0</v>
      </c>
      <c r="L20704" s="51">
        <v>46387</v>
      </c>
      <c r="M20704">
        <v>3</v>
      </c>
    </row>
    <row r="20705" spans="1:13" x14ac:dyDescent="0.25">
      <c r="A20705" s="21" t="str">
        <f t="shared" si="323"/>
        <v>MOW M2N MEEIA_2027</v>
      </c>
      <c r="B20705" t="s">
        <v>130</v>
      </c>
      <c r="C20705" t="s">
        <v>198</v>
      </c>
      <c r="D20705" t="s">
        <v>23</v>
      </c>
      <c r="E20705" t="s">
        <v>29</v>
      </c>
      <c r="F20705" t="s">
        <v>28</v>
      </c>
      <c r="K20705">
        <v>0</v>
      </c>
      <c r="L20705" s="51">
        <v>46752</v>
      </c>
      <c r="M20705">
        <v>4</v>
      </c>
    </row>
    <row r="20706" spans="1:13" x14ac:dyDescent="0.25">
      <c r="A20706" s="21" t="str">
        <f t="shared" si="323"/>
        <v>MOW M2N MEEIA_2028</v>
      </c>
      <c r="B20706" t="s">
        <v>130</v>
      </c>
      <c r="C20706" t="s">
        <v>198</v>
      </c>
      <c r="D20706" t="s">
        <v>23</v>
      </c>
      <c r="E20706" t="s">
        <v>29</v>
      </c>
      <c r="F20706" t="s">
        <v>28</v>
      </c>
      <c r="K20706">
        <v>0</v>
      </c>
      <c r="L20706" s="51">
        <v>47118</v>
      </c>
      <c r="M20706">
        <v>5</v>
      </c>
    </row>
    <row r="20707" spans="1:13" x14ac:dyDescent="0.25">
      <c r="A20707" s="21" t="str">
        <f t="shared" si="323"/>
        <v>MOW M2N MEEIA_2029</v>
      </c>
      <c r="B20707" t="s">
        <v>130</v>
      </c>
      <c r="C20707" t="s">
        <v>198</v>
      </c>
      <c r="D20707" t="s">
        <v>23</v>
      </c>
      <c r="E20707" t="s">
        <v>29</v>
      </c>
      <c r="F20707" t="s">
        <v>28</v>
      </c>
      <c r="K20707">
        <v>0</v>
      </c>
      <c r="L20707" s="51">
        <v>47483</v>
      </c>
      <c r="M20707">
        <v>6</v>
      </c>
    </row>
    <row r="20708" spans="1:13" x14ac:dyDescent="0.25">
      <c r="A20708" s="21" t="str">
        <f t="shared" si="323"/>
        <v>MOW M2N MEEIA_2030</v>
      </c>
      <c r="B20708" t="s">
        <v>130</v>
      </c>
      <c r="C20708" t="s">
        <v>198</v>
      </c>
      <c r="D20708" t="s">
        <v>23</v>
      </c>
      <c r="E20708" t="s">
        <v>29</v>
      </c>
      <c r="F20708" t="s">
        <v>28</v>
      </c>
      <c r="K20708">
        <v>0</v>
      </c>
      <c r="L20708" s="51">
        <v>47848</v>
      </c>
      <c r="M20708">
        <v>7</v>
      </c>
    </row>
    <row r="20709" spans="1:13" x14ac:dyDescent="0.25">
      <c r="A20709" s="21" t="str">
        <f t="shared" si="323"/>
        <v>MOW M2N MEEIA_2031</v>
      </c>
      <c r="B20709" t="s">
        <v>130</v>
      </c>
      <c r="C20709" t="s">
        <v>198</v>
      </c>
      <c r="D20709" t="s">
        <v>23</v>
      </c>
      <c r="E20709" t="s">
        <v>29</v>
      </c>
      <c r="F20709" t="s">
        <v>28</v>
      </c>
      <c r="K20709">
        <v>0</v>
      </c>
      <c r="L20709" s="51">
        <v>48213</v>
      </c>
      <c r="M20709">
        <v>8</v>
      </c>
    </row>
    <row r="20710" spans="1:13" x14ac:dyDescent="0.25">
      <c r="A20710" s="21" t="str">
        <f t="shared" si="323"/>
        <v>MOW M2N MEEIA_2032</v>
      </c>
      <c r="B20710" t="s">
        <v>130</v>
      </c>
      <c r="C20710" t="s">
        <v>198</v>
      </c>
      <c r="D20710" t="s">
        <v>23</v>
      </c>
      <c r="E20710" t="s">
        <v>29</v>
      </c>
      <c r="F20710" t="s">
        <v>28</v>
      </c>
      <c r="K20710">
        <v>0</v>
      </c>
      <c r="L20710" s="51">
        <v>48579</v>
      </c>
      <c r="M20710">
        <v>9</v>
      </c>
    </row>
    <row r="20711" spans="1:13" x14ac:dyDescent="0.25">
      <c r="A20711" s="21" t="str">
        <f t="shared" si="323"/>
        <v>MOW M2N MEEIA_2033</v>
      </c>
      <c r="B20711" t="s">
        <v>130</v>
      </c>
      <c r="C20711" t="s">
        <v>198</v>
      </c>
      <c r="D20711" t="s">
        <v>23</v>
      </c>
      <c r="E20711" t="s">
        <v>29</v>
      </c>
      <c r="F20711" t="s">
        <v>28</v>
      </c>
      <c r="K20711">
        <v>0</v>
      </c>
      <c r="L20711" s="51">
        <v>48944</v>
      </c>
      <c r="M20711">
        <v>10</v>
      </c>
    </row>
    <row r="20712" spans="1:13" x14ac:dyDescent="0.25">
      <c r="A20712" s="21" t="str">
        <f t="shared" si="323"/>
        <v>MOW M2N MEEIA_2034</v>
      </c>
      <c r="B20712" t="s">
        <v>130</v>
      </c>
      <c r="C20712" t="s">
        <v>198</v>
      </c>
      <c r="D20712" t="s">
        <v>23</v>
      </c>
      <c r="E20712" t="s">
        <v>29</v>
      </c>
      <c r="F20712" t="s">
        <v>28</v>
      </c>
      <c r="K20712">
        <v>0</v>
      </c>
      <c r="L20712" s="51">
        <v>49309</v>
      </c>
      <c r="M20712">
        <v>11</v>
      </c>
    </row>
    <row r="20713" spans="1:13" x14ac:dyDescent="0.25">
      <c r="A20713" s="21" t="str">
        <f t="shared" si="323"/>
        <v>MOW M2N MEEIA_2035</v>
      </c>
      <c r="B20713" t="s">
        <v>130</v>
      </c>
      <c r="C20713" t="s">
        <v>198</v>
      </c>
      <c r="D20713" t="s">
        <v>23</v>
      </c>
      <c r="E20713" t="s">
        <v>29</v>
      </c>
      <c r="F20713" t="s">
        <v>28</v>
      </c>
      <c r="K20713">
        <v>0</v>
      </c>
      <c r="L20713" s="51">
        <v>49674</v>
      </c>
      <c r="M20713">
        <v>12</v>
      </c>
    </row>
    <row r="20714" spans="1:13" x14ac:dyDescent="0.25">
      <c r="A20714" s="21" t="str">
        <f t="shared" si="323"/>
        <v>MOW M2N MEEIA_2036</v>
      </c>
      <c r="B20714" t="s">
        <v>130</v>
      </c>
      <c r="C20714" t="s">
        <v>198</v>
      </c>
      <c r="D20714" t="s">
        <v>23</v>
      </c>
      <c r="E20714" t="s">
        <v>29</v>
      </c>
      <c r="F20714" t="s">
        <v>28</v>
      </c>
      <c r="K20714">
        <v>0</v>
      </c>
      <c r="L20714" s="51">
        <v>50040</v>
      </c>
      <c r="M20714">
        <v>13</v>
      </c>
    </row>
    <row r="20715" spans="1:13" x14ac:dyDescent="0.25">
      <c r="A20715" s="21" t="str">
        <f t="shared" si="323"/>
        <v>MOW M2N MEEIA_2037</v>
      </c>
      <c r="B20715" t="s">
        <v>130</v>
      </c>
      <c r="C20715" t="s">
        <v>198</v>
      </c>
      <c r="D20715" t="s">
        <v>23</v>
      </c>
      <c r="E20715" t="s">
        <v>29</v>
      </c>
      <c r="F20715" t="s">
        <v>28</v>
      </c>
      <c r="K20715">
        <v>0</v>
      </c>
      <c r="L20715" s="51">
        <v>50405</v>
      </c>
      <c r="M20715">
        <v>14</v>
      </c>
    </row>
    <row r="20716" spans="1:13" x14ac:dyDescent="0.25">
      <c r="A20716" s="21" t="str">
        <f t="shared" si="323"/>
        <v>MOW M2N MEEIA_2038</v>
      </c>
      <c r="B20716" t="s">
        <v>130</v>
      </c>
      <c r="C20716" t="s">
        <v>198</v>
      </c>
      <c r="D20716" t="s">
        <v>23</v>
      </c>
      <c r="E20716" t="s">
        <v>29</v>
      </c>
      <c r="F20716" t="s">
        <v>28</v>
      </c>
      <c r="K20716">
        <v>0</v>
      </c>
      <c r="L20716" s="51">
        <v>50770</v>
      </c>
      <c r="M20716">
        <v>15</v>
      </c>
    </row>
    <row r="20717" spans="1:13" x14ac:dyDescent="0.25">
      <c r="A20717" s="21" t="str">
        <f t="shared" si="323"/>
        <v>MOW M2N MEEIA_2039</v>
      </c>
      <c r="B20717" t="s">
        <v>130</v>
      </c>
      <c r="C20717" t="s">
        <v>198</v>
      </c>
      <c r="D20717" t="s">
        <v>23</v>
      </c>
      <c r="E20717" t="s">
        <v>29</v>
      </c>
      <c r="F20717" t="s">
        <v>28</v>
      </c>
      <c r="K20717">
        <v>0</v>
      </c>
      <c r="L20717" s="51">
        <v>51135</v>
      </c>
      <c r="M20717">
        <v>16</v>
      </c>
    </row>
    <row r="20718" spans="1:13" x14ac:dyDescent="0.25">
      <c r="A20718" s="21" t="str">
        <f t="shared" si="323"/>
        <v>MOW M2N MEEIA_2040</v>
      </c>
      <c r="B20718" t="s">
        <v>130</v>
      </c>
      <c r="C20718" t="s">
        <v>198</v>
      </c>
      <c r="D20718" t="s">
        <v>23</v>
      </c>
      <c r="E20718" t="s">
        <v>29</v>
      </c>
      <c r="F20718" t="s">
        <v>28</v>
      </c>
      <c r="K20718">
        <v>0</v>
      </c>
      <c r="L20718" s="51">
        <v>51501</v>
      </c>
      <c r="M20718">
        <v>17</v>
      </c>
    </row>
    <row r="20719" spans="1:13" x14ac:dyDescent="0.25">
      <c r="A20719" s="21" t="str">
        <f t="shared" si="323"/>
        <v>MOW M2N MEEIA_2041</v>
      </c>
      <c r="B20719" t="s">
        <v>130</v>
      </c>
      <c r="C20719" t="s">
        <v>198</v>
      </c>
      <c r="D20719" t="s">
        <v>23</v>
      </c>
      <c r="E20719" t="s">
        <v>29</v>
      </c>
      <c r="F20719" t="s">
        <v>28</v>
      </c>
      <c r="K20719">
        <v>0</v>
      </c>
      <c r="L20719" s="51">
        <v>51866</v>
      </c>
      <c r="M20719">
        <v>18</v>
      </c>
    </row>
    <row r="20720" spans="1:13" x14ac:dyDescent="0.25">
      <c r="A20720" s="21" t="str">
        <f t="shared" si="323"/>
        <v>MOW M2N MEEIA_2042</v>
      </c>
      <c r="B20720" t="s">
        <v>130</v>
      </c>
      <c r="C20720" t="s">
        <v>198</v>
      </c>
      <c r="D20720" t="s">
        <v>23</v>
      </c>
      <c r="E20720" t="s">
        <v>29</v>
      </c>
      <c r="F20720" t="s">
        <v>28</v>
      </c>
      <c r="K20720">
        <v>0</v>
      </c>
      <c r="L20720" s="51">
        <v>52231</v>
      </c>
      <c r="M20720">
        <v>19</v>
      </c>
    </row>
    <row r="20721" spans="1:13" x14ac:dyDescent="0.25">
      <c r="A20721" s="21" t="str">
        <f t="shared" si="323"/>
        <v>MOW M2N MEEIA_2043</v>
      </c>
      <c r="B20721" t="s">
        <v>130</v>
      </c>
      <c r="C20721" t="s">
        <v>198</v>
      </c>
      <c r="D20721" t="s">
        <v>23</v>
      </c>
      <c r="E20721" t="s">
        <v>29</v>
      </c>
      <c r="F20721" t="s">
        <v>28</v>
      </c>
      <c r="K20721">
        <v>0</v>
      </c>
      <c r="L20721" s="51">
        <v>52596</v>
      </c>
      <c r="M20721">
        <v>20</v>
      </c>
    </row>
    <row r="20722" spans="1:13" x14ac:dyDescent="0.25">
      <c r="A20722" s="21" t="str">
        <f t="shared" si="323"/>
        <v>MOW M2N MEEIA_2024</v>
      </c>
      <c r="B20722" t="s">
        <v>130</v>
      </c>
      <c r="C20722" t="s">
        <v>198</v>
      </c>
      <c r="D20722" t="s">
        <v>23</v>
      </c>
      <c r="E20722" t="s">
        <v>29</v>
      </c>
      <c r="F20722" t="s">
        <v>31</v>
      </c>
      <c r="K20722">
        <v>0</v>
      </c>
      <c r="L20722" s="51">
        <v>45657</v>
      </c>
      <c r="M20722">
        <v>1</v>
      </c>
    </row>
    <row r="20723" spans="1:13" x14ac:dyDescent="0.25">
      <c r="A20723" s="21" t="str">
        <f t="shared" si="323"/>
        <v>MOW M2N MEEIA_2025</v>
      </c>
      <c r="B20723" t="s">
        <v>130</v>
      </c>
      <c r="C20723" t="s">
        <v>198</v>
      </c>
      <c r="D20723" t="s">
        <v>23</v>
      </c>
      <c r="E20723" t="s">
        <v>29</v>
      </c>
      <c r="F20723" t="s">
        <v>31</v>
      </c>
      <c r="K20723">
        <v>0</v>
      </c>
      <c r="L20723" s="51">
        <v>46022</v>
      </c>
      <c r="M20723">
        <v>2</v>
      </c>
    </row>
    <row r="20724" spans="1:13" x14ac:dyDescent="0.25">
      <c r="A20724" s="21" t="str">
        <f t="shared" si="323"/>
        <v>MOW M2N MEEIA_2026</v>
      </c>
      <c r="B20724" t="s">
        <v>130</v>
      </c>
      <c r="C20724" t="s">
        <v>198</v>
      </c>
      <c r="D20724" t="s">
        <v>23</v>
      </c>
      <c r="E20724" t="s">
        <v>29</v>
      </c>
      <c r="F20724" t="s">
        <v>31</v>
      </c>
      <c r="K20724">
        <v>0</v>
      </c>
      <c r="L20724" s="51">
        <v>46387</v>
      </c>
      <c r="M20724">
        <v>3</v>
      </c>
    </row>
    <row r="20725" spans="1:13" x14ac:dyDescent="0.25">
      <c r="A20725" s="21" t="str">
        <f t="shared" si="323"/>
        <v>MOW M2N MEEIA_2027</v>
      </c>
      <c r="B20725" t="s">
        <v>130</v>
      </c>
      <c r="C20725" t="s">
        <v>198</v>
      </c>
      <c r="D20725" t="s">
        <v>23</v>
      </c>
      <c r="E20725" t="s">
        <v>29</v>
      </c>
      <c r="F20725" t="s">
        <v>31</v>
      </c>
      <c r="K20725">
        <v>0</v>
      </c>
      <c r="L20725" s="51">
        <v>46752</v>
      </c>
      <c r="M20725">
        <v>4</v>
      </c>
    </row>
    <row r="20726" spans="1:13" x14ac:dyDescent="0.25">
      <c r="A20726" s="21" t="str">
        <f t="shared" si="323"/>
        <v>MOW M2N MEEIA_2028</v>
      </c>
      <c r="B20726" t="s">
        <v>130</v>
      </c>
      <c r="C20726" t="s">
        <v>198</v>
      </c>
      <c r="D20726" t="s">
        <v>23</v>
      </c>
      <c r="E20726" t="s">
        <v>29</v>
      </c>
      <c r="F20726" t="s">
        <v>31</v>
      </c>
      <c r="K20726">
        <v>0</v>
      </c>
      <c r="L20726" s="51">
        <v>47118</v>
      </c>
      <c r="M20726">
        <v>5</v>
      </c>
    </row>
    <row r="20727" spans="1:13" x14ac:dyDescent="0.25">
      <c r="A20727" s="21" t="str">
        <f t="shared" si="323"/>
        <v>MOW M2N MEEIA_2029</v>
      </c>
      <c r="B20727" t="s">
        <v>130</v>
      </c>
      <c r="C20727" t="s">
        <v>198</v>
      </c>
      <c r="D20727" t="s">
        <v>23</v>
      </c>
      <c r="E20727" t="s">
        <v>29</v>
      </c>
      <c r="F20727" t="s">
        <v>31</v>
      </c>
      <c r="K20727">
        <v>0</v>
      </c>
      <c r="L20727" s="51">
        <v>47483</v>
      </c>
      <c r="M20727">
        <v>6</v>
      </c>
    </row>
    <row r="20728" spans="1:13" x14ac:dyDescent="0.25">
      <c r="A20728" s="21" t="str">
        <f t="shared" si="323"/>
        <v>MOW M2N MEEIA_2030</v>
      </c>
      <c r="B20728" t="s">
        <v>130</v>
      </c>
      <c r="C20728" t="s">
        <v>198</v>
      </c>
      <c r="D20728" t="s">
        <v>23</v>
      </c>
      <c r="E20728" t="s">
        <v>29</v>
      </c>
      <c r="F20728" t="s">
        <v>31</v>
      </c>
      <c r="K20728">
        <v>0</v>
      </c>
      <c r="L20728" s="51">
        <v>47848</v>
      </c>
      <c r="M20728">
        <v>7</v>
      </c>
    </row>
    <row r="20729" spans="1:13" x14ac:dyDescent="0.25">
      <c r="A20729" s="21" t="str">
        <f t="shared" si="323"/>
        <v>MOW M2N MEEIA_2031</v>
      </c>
      <c r="B20729" t="s">
        <v>130</v>
      </c>
      <c r="C20729" t="s">
        <v>198</v>
      </c>
      <c r="D20729" t="s">
        <v>23</v>
      </c>
      <c r="E20729" t="s">
        <v>29</v>
      </c>
      <c r="F20729" t="s">
        <v>31</v>
      </c>
      <c r="K20729">
        <v>0</v>
      </c>
      <c r="L20729" s="51">
        <v>48213</v>
      </c>
      <c r="M20729">
        <v>8</v>
      </c>
    </row>
    <row r="20730" spans="1:13" x14ac:dyDescent="0.25">
      <c r="A20730" s="21" t="str">
        <f t="shared" si="323"/>
        <v>MOW M2N MEEIA_2032</v>
      </c>
      <c r="B20730" t="s">
        <v>130</v>
      </c>
      <c r="C20730" t="s">
        <v>198</v>
      </c>
      <c r="D20730" t="s">
        <v>23</v>
      </c>
      <c r="E20730" t="s">
        <v>29</v>
      </c>
      <c r="F20730" t="s">
        <v>31</v>
      </c>
      <c r="K20730">
        <v>0</v>
      </c>
      <c r="L20730" s="51">
        <v>48579</v>
      </c>
      <c r="M20730">
        <v>9</v>
      </c>
    </row>
    <row r="20731" spans="1:13" x14ac:dyDescent="0.25">
      <c r="A20731" s="21" t="str">
        <f t="shared" si="323"/>
        <v>MOW M2N MEEIA_2033</v>
      </c>
      <c r="B20731" t="s">
        <v>130</v>
      </c>
      <c r="C20731" t="s">
        <v>198</v>
      </c>
      <c r="D20731" t="s">
        <v>23</v>
      </c>
      <c r="E20731" t="s">
        <v>29</v>
      </c>
      <c r="F20731" t="s">
        <v>31</v>
      </c>
      <c r="K20731">
        <v>0</v>
      </c>
      <c r="L20731" s="51">
        <v>48944</v>
      </c>
      <c r="M20731">
        <v>10</v>
      </c>
    </row>
    <row r="20732" spans="1:13" x14ac:dyDescent="0.25">
      <c r="A20732" s="21" t="str">
        <f t="shared" si="323"/>
        <v>MOW M2N MEEIA_2034</v>
      </c>
      <c r="B20732" t="s">
        <v>130</v>
      </c>
      <c r="C20732" t="s">
        <v>198</v>
      </c>
      <c r="D20732" t="s">
        <v>23</v>
      </c>
      <c r="E20732" t="s">
        <v>29</v>
      </c>
      <c r="F20732" t="s">
        <v>31</v>
      </c>
      <c r="K20732">
        <v>0</v>
      </c>
      <c r="L20732" s="51">
        <v>49309</v>
      </c>
      <c r="M20732">
        <v>11</v>
      </c>
    </row>
    <row r="20733" spans="1:13" x14ac:dyDescent="0.25">
      <c r="A20733" s="21" t="str">
        <f t="shared" si="323"/>
        <v>MOW M2N MEEIA_2035</v>
      </c>
      <c r="B20733" t="s">
        <v>130</v>
      </c>
      <c r="C20733" t="s">
        <v>198</v>
      </c>
      <c r="D20733" t="s">
        <v>23</v>
      </c>
      <c r="E20733" t="s">
        <v>29</v>
      </c>
      <c r="F20733" t="s">
        <v>31</v>
      </c>
      <c r="K20733">
        <v>0</v>
      </c>
      <c r="L20733" s="51">
        <v>49674</v>
      </c>
      <c r="M20733">
        <v>12</v>
      </c>
    </row>
    <row r="20734" spans="1:13" x14ac:dyDescent="0.25">
      <c r="A20734" s="21" t="str">
        <f t="shared" si="323"/>
        <v>MOW M2N MEEIA_2036</v>
      </c>
      <c r="B20734" t="s">
        <v>130</v>
      </c>
      <c r="C20734" t="s">
        <v>198</v>
      </c>
      <c r="D20734" t="s">
        <v>23</v>
      </c>
      <c r="E20734" t="s">
        <v>29</v>
      </c>
      <c r="F20734" t="s">
        <v>31</v>
      </c>
      <c r="K20734">
        <v>0</v>
      </c>
      <c r="L20734" s="51">
        <v>50040</v>
      </c>
      <c r="M20734">
        <v>13</v>
      </c>
    </row>
    <row r="20735" spans="1:13" x14ac:dyDescent="0.25">
      <c r="A20735" s="21" t="str">
        <f t="shared" si="323"/>
        <v>MOW M2N MEEIA_2037</v>
      </c>
      <c r="B20735" t="s">
        <v>130</v>
      </c>
      <c r="C20735" t="s">
        <v>198</v>
      </c>
      <c r="D20735" t="s">
        <v>23</v>
      </c>
      <c r="E20735" t="s">
        <v>29</v>
      </c>
      <c r="F20735" t="s">
        <v>31</v>
      </c>
      <c r="K20735">
        <v>0</v>
      </c>
      <c r="L20735" s="51">
        <v>50405</v>
      </c>
      <c r="M20735">
        <v>14</v>
      </c>
    </row>
    <row r="20736" spans="1:13" x14ac:dyDescent="0.25">
      <c r="A20736" s="21" t="str">
        <f t="shared" si="323"/>
        <v>MOW M2N MEEIA_2038</v>
      </c>
      <c r="B20736" t="s">
        <v>130</v>
      </c>
      <c r="C20736" t="s">
        <v>198</v>
      </c>
      <c r="D20736" t="s">
        <v>23</v>
      </c>
      <c r="E20736" t="s">
        <v>29</v>
      </c>
      <c r="F20736" t="s">
        <v>31</v>
      </c>
      <c r="K20736">
        <v>0</v>
      </c>
      <c r="L20736" s="51">
        <v>50770</v>
      </c>
      <c r="M20736">
        <v>15</v>
      </c>
    </row>
    <row r="20737" spans="1:14" x14ac:dyDescent="0.25">
      <c r="A20737" s="21" t="str">
        <f t="shared" si="323"/>
        <v>MOW M2N MEEIA_2039</v>
      </c>
      <c r="B20737" t="s">
        <v>130</v>
      </c>
      <c r="C20737" t="s">
        <v>198</v>
      </c>
      <c r="D20737" t="s">
        <v>23</v>
      </c>
      <c r="E20737" t="s">
        <v>29</v>
      </c>
      <c r="F20737" t="s">
        <v>31</v>
      </c>
      <c r="K20737">
        <v>0</v>
      </c>
      <c r="L20737" s="51">
        <v>51135</v>
      </c>
      <c r="M20737">
        <v>16</v>
      </c>
    </row>
    <row r="20738" spans="1:14" x14ac:dyDescent="0.25">
      <c r="A20738" s="21" t="str">
        <f t="shared" ref="A20738:A20801" si="324">B20738&amp;" "&amp;D20738&amp;" "&amp;C20738&amp;"_"&amp;YEAR(L20738)</f>
        <v>MOW M2N MEEIA_2040</v>
      </c>
      <c r="B20738" t="s">
        <v>130</v>
      </c>
      <c r="C20738" t="s">
        <v>198</v>
      </c>
      <c r="D20738" t="s">
        <v>23</v>
      </c>
      <c r="E20738" t="s">
        <v>29</v>
      </c>
      <c r="F20738" t="s">
        <v>31</v>
      </c>
      <c r="K20738">
        <v>0</v>
      </c>
      <c r="L20738" s="51">
        <v>51501</v>
      </c>
      <c r="M20738">
        <v>17</v>
      </c>
    </row>
    <row r="20739" spans="1:14" x14ac:dyDescent="0.25">
      <c r="A20739" s="21" t="str">
        <f t="shared" si="324"/>
        <v>MOW M2N MEEIA_2041</v>
      </c>
      <c r="B20739" t="s">
        <v>130</v>
      </c>
      <c r="C20739" t="s">
        <v>198</v>
      </c>
      <c r="D20739" t="s">
        <v>23</v>
      </c>
      <c r="E20739" t="s">
        <v>29</v>
      </c>
      <c r="F20739" t="s">
        <v>31</v>
      </c>
      <c r="K20739">
        <v>0</v>
      </c>
      <c r="L20739" s="51">
        <v>51866</v>
      </c>
      <c r="M20739">
        <v>18</v>
      </c>
    </row>
    <row r="20740" spans="1:14" x14ac:dyDescent="0.25">
      <c r="A20740" s="21" t="str">
        <f t="shared" si="324"/>
        <v>MOW M2N MEEIA_2042</v>
      </c>
      <c r="B20740" t="s">
        <v>130</v>
      </c>
      <c r="C20740" t="s">
        <v>198</v>
      </c>
      <c r="D20740" t="s">
        <v>23</v>
      </c>
      <c r="E20740" t="s">
        <v>29</v>
      </c>
      <c r="F20740" t="s">
        <v>31</v>
      </c>
      <c r="K20740">
        <v>0</v>
      </c>
      <c r="L20740" s="51">
        <v>52231</v>
      </c>
      <c r="M20740">
        <v>19</v>
      </c>
    </row>
    <row r="20741" spans="1:14" x14ac:dyDescent="0.25">
      <c r="A20741" s="21" t="str">
        <f t="shared" si="324"/>
        <v>MOW M2N MEEIA_2043</v>
      </c>
      <c r="B20741" t="s">
        <v>130</v>
      </c>
      <c r="C20741" t="s">
        <v>198</v>
      </c>
      <c r="D20741" t="s">
        <v>23</v>
      </c>
      <c r="E20741" t="s">
        <v>29</v>
      </c>
      <c r="F20741" t="s">
        <v>31</v>
      </c>
      <c r="K20741">
        <v>0</v>
      </c>
      <c r="L20741" s="51">
        <v>52596</v>
      </c>
      <c r="M20741">
        <v>20</v>
      </c>
    </row>
    <row r="20742" spans="1:14" x14ac:dyDescent="0.25">
      <c r="A20742" s="21" t="str">
        <f t="shared" si="324"/>
        <v>MOW M2N MEEIA_2024</v>
      </c>
      <c r="B20742" t="s">
        <v>130</v>
      </c>
      <c r="C20742" t="s">
        <v>198</v>
      </c>
      <c r="D20742" t="s">
        <v>23</v>
      </c>
      <c r="E20742" t="s">
        <v>5</v>
      </c>
      <c r="F20742" t="s">
        <v>4</v>
      </c>
      <c r="G20742">
        <v>0</v>
      </c>
      <c r="H20742">
        <v>0</v>
      </c>
      <c r="I20742">
        <v>0</v>
      </c>
      <c r="J20742">
        <v>0</v>
      </c>
      <c r="L20742" s="51">
        <v>45657</v>
      </c>
      <c r="M20742">
        <v>1</v>
      </c>
      <c r="N20742">
        <v>0</v>
      </c>
    </row>
    <row r="20743" spans="1:14" x14ac:dyDescent="0.25">
      <c r="A20743" s="21" t="str">
        <f t="shared" si="324"/>
        <v>MOW M2N MEEIA_2025</v>
      </c>
      <c r="B20743" t="s">
        <v>130</v>
      </c>
      <c r="C20743" t="s">
        <v>198</v>
      </c>
      <c r="D20743" t="s">
        <v>23</v>
      </c>
      <c r="E20743" t="s">
        <v>5</v>
      </c>
      <c r="F20743" t="s">
        <v>4</v>
      </c>
      <c r="G20743">
        <v>0</v>
      </c>
      <c r="H20743">
        <v>0</v>
      </c>
      <c r="I20743">
        <v>59.55</v>
      </c>
      <c r="J20743">
        <v>0</v>
      </c>
      <c r="L20743" s="51">
        <v>46022</v>
      </c>
      <c r="M20743">
        <v>2</v>
      </c>
      <c r="N20743">
        <v>0</v>
      </c>
    </row>
    <row r="20744" spans="1:14" x14ac:dyDescent="0.25">
      <c r="A20744" s="21" t="str">
        <f t="shared" si="324"/>
        <v>MOW M2N MEEIA_2026</v>
      </c>
      <c r="B20744" t="s">
        <v>130</v>
      </c>
      <c r="C20744" t="s">
        <v>198</v>
      </c>
      <c r="D20744" t="s">
        <v>23</v>
      </c>
      <c r="E20744" t="s">
        <v>5</v>
      </c>
      <c r="F20744" t="s">
        <v>4</v>
      </c>
      <c r="G20744">
        <v>0</v>
      </c>
      <c r="H20744">
        <v>0</v>
      </c>
      <c r="I20744">
        <v>2263.2808</v>
      </c>
      <c r="J20744">
        <v>0</v>
      </c>
      <c r="L20744" s="51">
        <v>46387</v>
      </c>
      <c r="M20744">
        <v>3</v>
      </c>
      <c r="N20744">
        <v>0</v>
      </c>
    </row>
    <row r="20745" spans="1:14" x14ac:dyDescent="0.25">
      <c r="A20745" s="21" t="str">
        <f t="shared" si="324"/>
        <v>MOW M2N MEEIA_2027</v>
      </c>
      <c r="B20745" t="s">
        <v>130</v>
      </c>
      <c r="C20745" t="s">
        <v>198</v>
      </c>
      <c r="D20745" t="s">
        <v>23</v>
      </c>
      <c r="E20745" t="s">
        <v>5</v>
      </c>
      <c r="F20745" t="s">
        <v>4</v>
      </c>
      <c r="G20745">
        <v>0</v>
      </c>
      <c r="H20745">
        <v>8021.5860000000002</v>
      </c>
      <c r="I20745">
        <v>40529.315999999999</v>
      </c>
      <c r="J20745">
        <v>0</v>
      </c>
      <c r="L20745" s="51">
        <v>46752</v>
      </c>
      <c r="M20745">
        <v>4</v>
      </c>
      <c r="N20745">
        <v>-13238.799000000001</v>
      </c>
    </row>
    <row r="20746" spans="1:14" x14ac:dyDescent="0.25">
      <c r="A20746" s="21" t="str">
        <f t="shared" si="324"/>
        <v>MOW M2N MEEIA_2028</v>
      </c>
      <c r="B20746" t="s">
        <v>130</v>
      </c>
      <c r="C20746" t="s">
        <v>198</v>
      </c>
      <c r="D20746" t="s">
        <v>23</v>
      </c>
      <c r="E20746" t="s">
        <v>5</v>
      </c>
      <c r="F20746" t="s">
        <v>4</v>
      </c>
      <c r="G20746">
        <v>0</v>
      </c>
      <c r="H20746">
        <v>8138.9462999999996</v>
      </c>
      <c r="I20746">
        <v>38907.82</v>
      </c>
      <c r="J20746">
        <v>0</v>
      </c>
      <c r="L20746" s="51">
        <v>47118</v>
      </c>
      <c r="M20746">
        <v>5</v>
      </c>
      <c r="N20746">
        <v>-13530.947</v>
      </c>
    </row>
    <row r="20747" spans="1:14" x14ac:dyDescent="0.25">
      <c r="A20747" s="21" t="str">
        <f t="shared" si="324"/>
        <v>MOW M2N MEEIA_2029</v>
      </c>
      <c r="B20747" t="s">
        <v>130</v>
      </c>
      <c r="C20747" t="s">
        <v>198</v>
      </c>
      <c r="D20747" t="s">
        <v>23</v>
      </c>
      <c r="E20747" t="s">
        <v>5</v>
      </c>
      <c r="F20747" t="s">
        <v>4</v>
      </c>
      <c r="G20747">
        <v>0</v>
      </c>
      <c r="H20747">
        <v>14916.911</v>
      </c>
      <c r="I20747">
        <v>106801.71</v>
      </c>
      <c r="J20747">
        <v>0</v>
      </c>
      <c r="L20747" s="51">
        <v>47483</v>
      </c>
      <c r="M20747">
        <v>6</v>
      </c>
      <c r="N20747">
        <v>-7169.3964999999998</v>
      </c>
    </row>
    <row r="20748" spans="1:14" x14ac:dyDescent="0.25">
      <c r="A20748" s="21" t="str">
        <f t="shared" si="324"/>
        <v>MOW M2N MEEIA_2030</v>
      </c>
      <c r="B20748" t="s">
        <v>130</v>
      </c>
      <c r="C20748" t="s">
        <v>198</v>
      </c>
      <c r="D20748" t="s">
        <v>23</v>
      </c>
      <c r="E20748" t="s">
        <v>5</v>
      </c>
      <c r="F20748" t="s">
        <v>4</v>
      </c>
      <c r="G20748">
        <v>0</v>
      </c>
      <c r="H20748">
        <v>48326.425999999999</v>
      </c>
      <c r="I20748">
        <v>155390.25</v>
      </c>
      <c r="J20748">
        <v>0</v>
      </c>
      <c r="L20748" s="51">
        <v>47848</v>
      </c>
      <c r="M20748">
        <v>7</v>
      </c>
      <c r="N20748">
        <v>24933.918000000001</v>
      </c>
    </row>
    <row r="20749" spans="1:14" x14ac:dyDescent="0.25">
      <c r="A20749" s="21" t="str">
        <f t="shared" si="324"/>
        <v>MOW M2N MEEIA_2031</v>
      </c>
      <c r="B20749" t="s">
        <v>130</v>
      </c>
      <c r="C20749" t="s">
        <v>198</v>
      </c>
      <c r="D20749" t="s">
        <v>23</v>
      </c>
      <c r="E20749" t="s">
        <v>5</v>
      </c>
      <c r="F20749" t="s">
        <v>4</v>
      </c>
      <c r="G20749">
        <v>0</v>
      </c>
      <c r="H20749">
        <v>68895.02</v>
      </c>
      <c r="I20749">
        <v>208234.16</v>
      </c>
      <c r="J20749">
        <v>0</v>
      </c>
      <c r="L20749" s="51">
        <v>48213</v>
      </c>
      <c r="M20749">
        <v>8</v>
      </c>
      <c r="N20749">
        <v>20957.896000000001</v>
      </c>
    </row>
    <row r="20750" spans="1:14" x14ac:dyDescent="0.25">
      <c r="A20750" s="21" t="str">
        <f t="shared" si="324"/>
        <v>MOW M2N MEEIA_2032</v>
      </c>
      <c r="B20750" t="s">
        <v>130</v>
      </c>
      <c r="C20750" t="s">
        <v>198</v>
      </c>
      <c r="D20750" t="s">
        <v>23</v>
      </c>
      <c r="E20750" t="s">
        <v>5</v>
      </c>
      <c r="F20750" t="s">
        <v>4</v>
      </c>
      <c r="G20750">
        <v>0</v>
      </c>
      <c r="H20750">
        <v>72752.72</v>
      </c>
      <c r="I20750">
        <v>262959.84000000003</v>
      </c>
      <c r="J20750">
        <v>0</v>
      </c>
      <c r="L20750" s="51">
        <v>48579</v>
      </c>
      <c r="M20750">
        <v>9</v>
      </c>
      <c r="N20750">
        <v>-16303.24</v>
      </c>
    </row>
    <row r="20751" spans="1:14" x14ac:dyDescent="0.25">
      <c r="A20751" s="21" t="str">
        <f t="shared" si="324"/>
        <v>MOW M2N MEEIA_2033</v>
      </c>
      <c r="B20751" t="s">
        <v>130</v>
      </c>
      <c r="C20751" t="s">
        <v>198</v>
      </c>
      <c r="D20751" t="s">
        <v>23</v>
      </c>
      <c r="E20751" t="s">
        <v>5</v>
      </c>
      <c r="F20751" t="s">
        <v>4</v>
      </c>
      <c r="G20751">
        <v>0</v>
      </c>
      <c r="H20751">
        <v>82964.63</v>
      </c>
      <c r="I20751">
        <v>314396.09999999998</v>
      </c>
      <c r="J20751">
        <v>0</v>
      </c>
      <c r="L20751" s="51">
        <v>48944</v>
      </c>
      <c r="M20751">
        <v>10</v>
      </c>
      <c r="N20751">
        <v>-46813.42</v>
      </c>
    </row>
    <row r="20752" spans="1:14" x14ac:dyDescent="0.25">
      <c r="A20752" s="21" t="str">
        <f t="shared" si="324"/>
        <v>MOW M2N MEEIA_2034</v>
      </c>
      <c r="B20752" t="s">
        <v>130</v>
      </c>
      <c r="C20752" t="s">
        <v>198</v>
      </c>
      <c r="D20752" t="s">
        <v>23</v>
      </c>
      <c r="E20752" t="s">
        <v>5</v>
      </c>
      <c r="F20752" t="s">
        <v>4</v>
      </c>
      <c r="G20752">
        <v>0</v>
      </c>
      <c r="H20752">
        <v>91871.483999999997</v>
      </c>
      <c r="I20752">
        <v>365524.34</v>
      </c>
      <c r="J20752">
        <v>0</v>
      </c>
      <c r="L20752" s="51">
        <v>49309</v>
      </c>
      <c r="M20752">
        <v>11</v>
      </c>
      <c r="N20752">
        <v>-76983.990000000005</v>
      </c>
    </row>
    <row r="20753" spans="1:14" x14ac:dyDescent="0.25">
      <c r="A20753" s="21" t="str">
        <f t="shared" si="324"/>
        <v>MOW M2N MEEIA_2035</v>
      </c>
      <c r="B20753" t="s">
        <v>130</v>
      </c>
      <c r="C20753" t="s">
        <v>198</v>
      </c>
      <c r="D20753" t="s">
        <v>23</v>
      </c>
      <c r="E20753" t="s">
        <v>5</v>
      </c>
      <c r="F20753" t="s">
        <v>4</v>
      </c>
      <c r="G20753">
        <v>0</v>
      </c>
      <c r="H20753">
        <v>100753.32</v>
      </c>
      <c r="I20753">
        <v>415825.62</v>
      </c>
      <c r="J20753">
        <v>0</v>
      </c>
      <c r="L20753" s="51">
        <v>49674</v>
      </c>
      <c r="M20753">
        <v>12</v>
      </c>
      <c r="N20753">
        <v>-98136.664000000004</v>
      </c>
    </row>
    <row r="20754" spans="1:14" x14ac:dyDescent="0.25">
      <c r="A20754" s="21" t="str">
        <f t="shared" si="324"/>
        <v>MOW M2N MEEIA_2036</v>
      </c>
      <c r="B20754" t="s">
        <v>130</v>
      </c>
      <c r="C20754" t="s">
        <v>198</v>
      </c>
      <c r="D20754" t="s">
        <v>23</v>
      </c>
      <c r="E20754" t="s">
        <v>5</v>
      </c>
      <c r="F20754" t="s">
        <v>4</v>
      </c>
      <c r="G20754">
        <v>0</v>
      </c>
      <c r="H20754">
        <v>112097.56</v>
      </c>
      <c r="I20754">
        <v>402366.94</v>
      </c>
      <c r="J20754">
        <v>0</v>
      </c>
      <c r="L20754" s="51">
        <v>50040</v>
      </c>
      <c r="M20754">
        <v>13</v>
      </c>
      <c r="N20754">
        <v>-92580.38</v>
      </c>
    </row>
    <row r="20755" spans="1:14" x14ac:dyDescent="0.25">
      <c r="A20755" s="21" t="str">
        <f t="shared" si="324"/>
        <v>MOW M2N MEEIA_2037</v>
      </c>
      <c r="B20755" t="s">
        <v>130</v>
      </c>
      <c r="C20755" t="s">
        <v>198</v>
      </c>
      <c r="D20755" t="s">
        <v>23</v>
      </c>
      <c r="E20755" t="s">
        <v>5</v>
      </c>
      <c r="F20755" t="s">
        <v>4</v>
      </c>
      <c r="G20755">
        <v>0</v>
      </c>
      <c r="H20755">
        <v>119721.97</v>
      </c>
      <c r="I20755">
        <v>387792.97</v>
      </c>
      <c r="J20755">
        <v>0</v>
      </c>
      <c r="L20755" s="51">
        <v>50405</v>
      </c>
      <c r="M20755">
        <v>14</v>
      </c>
      <c r="N20755">
        <v>-69168.600000000006</v>
      </c>
    </row>
    <row r="20756" spans="1:14" x14ac:dyDescent="0.25">
      <c r="A20756" s="21" t="str">
        <f t="shared" si="324"/>
        <v>MOW M2N MEEIA_2038</v>
      </c>
      <c r="B20756" t="s">
        <v>130</v>
      </c>
      <c r="C20756" t="s">
        <v>198</v>
      </c>
      <c r="D20756" t="s">
        <v>23</v>
      </c>
      <c r="E20756" t="s">
        <v>5</v>
      </c>
      <c r="F20756" t="s">
        <v>4</v>
      </c>
      <c r="G20756">
        <v>0</v>
      </c>
      <c r="H20756">
        <v>129022.51</v>
      </c>
      <c r="I20756">
        <v>376718.6</v>
      </c>
      <c r="J20756">
        <v>0</v>
      </c>
      <c r="L20756" s="51">
        <v>50770</v>
      </c>
      <c r="M20756">
        <v>15</v>
      </c>
      <c r="N20756">
        <v>-58766.17</v>
      </c>
    </row>
    <row r="20757" spans="1:14" x14ac:dyDescent="0.25">
      <c r="A20757" s="21" t="str">
        <f t="shared" si="324"/>
        <v>MOW M2N MEEIA_2039</v>
      </c>
      <c r="B20757" t="s">
        <v>130</v>
      </c>
      <c r="C20757" t="s">
        <v>198</v>
      </c>
      <c r="D20757" t="s">
        <v>23</v>
      </c>
      <c r="E20757" t="s">
        <v>5</v>
      </c>
      <c r="F20757" t="s">
        <v>4</v>
      </c>
      <c r="G20757">
        <v>0</v>
      </c>
      <c r="H20757">
        <v>188437.36</v>
      </c>
      <c r="I20757">
        <v>439386.72</v>
      </c>
      <c r="J20757">
        <v>0</v>
      </c>
      <c r="L20757" s="51">
        <v>51135</v>
      </c>
      <c r="M20757">
        <v>16</v>
      </c>
      <c r="N20757">
        <v>-20829.978999999999</v>
      </c>
    </row>
    <row r="20758" spans="1:14" x14ac:dyDescent="0.25">
      <c r="A20758" s="21" t="str">
        <f t="shared" si="324"/>
        <v>MOW M2N MEEIA_2040</v>
      </c>
      <c r="B20758" t="s">
        <v>130</v>
      </c>
      <c r="C20758" t="s">
        <v>198</v>
      </c>
      <c r="D20758" t="s">
        <v>23</v>
      </c>
      <c r="E20758" t="s">
        <v>5</v>
      </c>
      <c r="F20758" t="s">
        <v>4</v>
      </c>
      <c r="G20758">
        <v>0</v>
      </c>
      <c r="H20758">
        <v>209417.69</v>
      </c>
      <c r="I20758">
        <v>430966.03</v>
      </c>
      <c r="J20758">
        <v>0</v>
      </c>
      <c r="L20758" s="51">
        <v>51501</v>
      </c>
      <c r="M20758">
        <v>17</v>
      </c>
      <c r="N20758">
        <v>20645.146000000001</v>
      </c>
    </row>
    <row r="20759" spans="1:14" x14ac:dyDescent="0.25">
      <c r="A20759" s="21" t="str">
        <f t="shared" si="324"/>
        <v>MOW M2N MEEIA_2041</v>
      </c>
      <c r="B20759" t="s">
        <v>130</v>
      </c>
      <c r="C20759" t="s">
        <v>198</v>
      </c>
      <c r="D20759" t="s">
        <v>23</v>
      </c>
      <c r="E20759" t="s">
        <v>5</v>
      </c>
      <c r="F20759" t="s">
        <v>4</v>
      </c>
      <c r="G20759">
        <v>0</v>
      </c>
      <c r="H20759">
        <v>213463.16</v>
      </c>
      <c r="I20759">
        <v>420818.75</v>
      </c>
      <c r="J20759">
        <v>0</v>
      </c>
      <c r="L20759" s="51">
        <v>51866</v>
      </c>
      <c r="M20759">
        <v>18</v>
      </c>
      <c r="N20759">
        <v>61937.425999999999</v>
      </c>
    </row>
    <row r="20760" spans="1:14" x14ac:dyDescent="0.25">
      <c r="A20760" s="21" t="str">
        <f t="shared" si="324"/>
        <v>MOW M2N MEEIA_2042</v>
      </c>
      <c r="B20760" t="s">
        <v>130</v>
      </c>
      <c r="C20760" t="s">
        <v>198</v>
      </c>
      <c r="D20760" t="s">
        <v>23</v>
      </c>
      <c r="E20760" t="s">
        <v>5</v>
      </c>
      <c r="F20760" t="s">
        <v>4</v>
      </c>
      <c r="G20760">
        <v>0</v>
      </c>
      <c r="H20760">
        <v>227588.11</v>
      </c>
      <c r="I20760">
        <v>483232.25</v>
      </c>
      <c r="J20760">
        <v>0</v>
      </c>
      <c r="L20760" s="51">
        <v>52231</v>
      </c>
      <c r="M20760">
        <v>19</v>
      </c>
      <c r="N20760">
        <v>85542.01</v>
      </c>
    </row>
    <row r="20761" spans="1:14" x14ac:dyDescent="0.25">
      <c r="A20761" s="21" t="str">
        <f t="shared" si="324"/>
        <v>MOW M2N MEEIA_2043</v>
      </c>
      <c r="B20761" t="s">
        <v>130</v>
      </c>
      <c r="C20761" t="s">
        <v>198</v>
      </c>
      <c r="D20761" t="s">
        <v>23</v>
      </c>
      <c r="E20761" t="s">
        <v>5</v>
      </c>
      <c r="F20761" t="s">
        <v>4</v>
      </c>
      <c r="G20761">
        <v>0</v>
      </c>
      <c r="H20761">
        <v>233604.58</v>
      </c>
      <c r="I20761">
        <v>472011.66</v>
      </c>
      <c r="J20761">
        <v>0</v>
      </c>
      <c r="L20761" s="51">
        <v>52596</v>
      </c>
      <c r="M20761">
        <v>20</v>
      </c>
      <c r="N20761">
        <v>128118.31</v>
      </c>
    </row>
    <row r="20762" spans="1:14" x14ac:dyDescent="0.25">
      <c r="A20762" s="21" t="str">
        <f t="shared" si="324"/>
        <v>MOW M2N MEEIA_2024</v>
      </c>
      <c r="B20762" t="s">
        <v>130</v>
      </c>
      <c r="C20762" t="s">
        <v>198</v>
      </c>
      <c r="D20762" t="s">
        <v>23</v>
      </c>
      <c r="E20762" t="s">
        <v>5</v>
      </c>
      <c r="F20762" t="s">
        <v>32</v>
      </c>
      <c r="G20762">
        <v>189100.47</v>
      </c>
      <c r="H20762">
        <v>81692.58</v>
      </c>
      <c r="I20762">
        <v>15499.482</v>
      </c>
      <c r="J20762">
        <v>0</v>
      </c>
      <c r="L20762" s="51">
        <v>45657</v>
      </c>
      <c r="M20762">
        <v>1</v>
      </c>
      <c r="N20762">
        <v>105479.08</v>
      </c>
    </row>
    <row r="20763" spans="1:14" x14ac:dyDescent="0.25">
      <c r="A20763" s="21" t="str">
        <f t="shared" si="324"/>
        <v>MOW M2N MEEIA_2025</v>
      </c>
      <c r="B20763" t="s">
        <v>130</v>
      </c>
      <c r="C20763" t="s">
        <v>198</v>
      </c>
      <c r="D20763" t="s">
        <v>23</v>
      </c>
      <c r="E20763" t="s">
        <v>5</v>
      </c>
      <c r="F20763" t="s">
        <v>32</v>
      </c>
      <c r="G20763">
        <v>204197.25</v>
      </c>
      <c r="H20763">
        <v>87889</v>
      </c>
      <c r="I20763">
        <v>44350.58</v>
      </c>
      <c r="J20763">
        <v>0</v>
      </c>
      <c r="L20763" s="51">
        <v>46022</v>
      </c>
      <c r="M20763">
        <v>2</v>
      </c>
      <c r="N20763">
        <v>106607.64</v>
      </c>
    </row>
    <row r="20764" spans="1:14" x14ac:dyDescent="0.25">
      <c r="A20764" s="21" t="str">
        <f t="shared" si="324"/>
        <v>MOW M2N MEEIA_2026</v>
      </c>
      <c r="B20764" t="s">
        <v>130</v>
      </c>
      <c r="C20764" t="s">
        <v>198</v>
      </c>
      <c r="D20764" t="s">
        <v>23</v>
      </c>
      <c r="E20764" t="s">
        <v>5</v>
      </c>
      <c r="F20764" t="s">
        <v>32</v>
      </c>
      <c r="G20764">
        <v>219276.34</v>
      </c>
      <c r="H20764">
        <v>99156.85</v>
      </c>
      <c r="I20764">
        <v>50392.633000000002</v>
      </c>
      <c r="J20764">
        <v>0</v>
      </c>
      <c r="L20764" s="51">
        <v>46387</v>
      </c>
      <c r="M20764">
        <v>3</v>
      </c>
      <c r="N20764">
        <v>110697.9</v>
      </c>
    </row>
    <row r="20765" spans="1:14" x14ac:dyDescent="0.25">
      <c r="A20765" s="21" t="str">
        <f t="shared" si="324"/>
        <v>MOW M2N MEEIA_2027</v>
      </c>
      <c r="B20765" t="s">
        <v>130</v>
      </c>
      <c r="C20765" t="s">
        <v>198</v>
      </c>
      <c r="D20765" t="s">
        <v>23</v>
      </c>
      <c r="E20765" t="s">
        <v>5</v>
      </c>
      <c r="F20765" t="s">
        <v>32</v>
      </c>
      <c r="G20765">
        <v>230496.27</v>
      </c>
      <c r="H20765">
        <v>100529.03</v>
      </c>
      <c r="I20765">
        <v>55297.483999999997</v>
      </c>
      <c r="J20765">
        <v>0</v>
      </c>
      <c r="L20765" s="51">
        <v>46752</v>
      </c>
      <c r="M20765">
        <v>4</v>
      </c>
      <c r="N20765">
        <v>110624.28</v>
      </c>
    </row>
    <row r="20766" spans="1:14" x14ac:dyDescent="0.25">
      <c r="A20766" s="21" t="str">
        <f t="shared" si="324"/>
        <v>MOW M2N MEEIA_2028</v>
      </c>
      <c r="B20766" t="s">
        <v>130</v>
      </c>
      <c r="C20766" t="s">
        <v>198</v>
      </c>
      <c r="D20766" t="s">
        <v>23</v>
      </c>
      <c r="E20766" t="s">
        <v>5</v>
      </c>
      <c r="F20766" t="s">
        <v>32</v>
      </c>
      <c r="G20766">
        <v>238907.86</v>
      </c>
      <c r="H20766">
        <v>110276.58</v>
      </c>
      <c r="I20766">
        <v>57606.995999999999</v>
      </c>
      <c r="J20766">
        <v>0</v>
      </c>
      <c r="L20766" s="51">
        <v>47118</v>
      </c>
      <c r="M20766">
        <v>5</v>
      </c>
      <c r="N20766">
        <v>117797.93</v>
      </c>
    </row>
    <row r="20767" spans="1:14" x14ac:dyDescent="0.25">
      <c r="A20767" s="21" t="str">
        <f t="shared" si="324"/>
        <v>MOW M2N MEEIA_2029</v>
      </c>
      <c r="B20767" t="s">
        <v>130</v>
      </c>
      <c r="C20767" t="s">
        <v>198</v>
      </c>
      <c r="D20767" t="s">
        <v>23</v>
      </c>
      <c r="E20767" t="s">
        <v>5</v>
      </c>
      <c r="F20767" t="s">
        <v>32</v>
      </c>
      <c r="G20767">
        <v>246828.92</v>
      </c>
      <c r="H20767">
        <v>120448.93</v>
      </c>
      <c r="I20767">
        <v>31317.063999999998</v>
      </c>
      <c r="J20767">
        <v>0</v>
      </c>
      <c r="L20767" s="51">
        <v>47483</v>
      </c>
      <c r="M20767">
        <v>6</v>
      </c>
      <c r="N20767">
        <v>127755.96</v>
      </c>
    </row>
    <row r="20768" spans="1:14" x14ac:dyDescent="0.25">
      <c r="A20768" s="21" t="str">
        <f t="shared" si="324"/>
        <v>MOW M2N MEEIA_2030</v>
      </c>
      <c r="B20768" t="s">
        <v>130</v>
      </c>
      <c r="C20768" t="s">
        <v>198</v>
      </c>
      <c r="D20768" t="s">
        <v>23</v>
      </c>
      <c r="E20768" t="s">
        <v>5</v>
      </c>
      <c r="F20768" t="s">
        <v>32</v>
      </c>
      <c r="G20768">
        <v>255533.3</v>
      </c>
      <c r="H20768">
        <v>127451.42</v>
      </c>
      <c r="I20768">
        <v>36322.938000000002</v>
      </c>
      <c r="J20768">
        <v>0</v>
      </c>
      <c r="L20768" s="51">
        <v>47848</v>
      </c>
      <c r="M20768">
        <v>7</v>
      </c>
      <c r="N20768">
        <v>134934</v>
      </c>
    </row>
    <row r="20769" spans="1:14" x14ac:dyDescent="0.25">
      <c r="A20769" s="21" t="str">
        <f t="shared" si="324"/>
        <v>MOW M2N MEEIA_2031</v>
      </c>
      <c r="B20769" t="s">
        <v>130</v>
      </c>
      <c r="C20769" t="s">
        <v>198</v>
      </c>
      <c r="D20769" t="s">
        <v>23</v>
      </c>
      <c r="E20769" t="s">
        <v>5</v>
      </c>
      <c r="F20769" t="s">
        <v>32</v>
      </c>
      <c r="G20769">
        <v>259902.83</v>
      </c>
      <c r="H20769">
        <v>112608.59</v>
      </c>
      <c r="I20769">
        <v>33260.61</v>
      </c>
      <c r="J20769">
        <v>27125.732</v>
      </c>
      <c r="L20769" s="51">
        <v>48213</v>
      </c>
      <c r="M20769">
        <v>8</v>
      </c>
      <c r="N20769">
        <v>134919.57999999999</v>
      </c>
    </row>
    <row r="20770" spans="1:14" x14ac:dyDescent="0.25">
      <c r="A20770" s="21" t="str">
        <f t="shared" si="324"/>
        <v>MOW M2N MEEIA_2032</v>
      </c>
      <c r="B20770" t="s">
        <v>130</v>
      </c>
      <c r="C20770" t="s">
        <v>198</v>
      </c>
      <c r="D20770" t="s">
        <v>23</v>
      </c>
      <c r="E20770" t="s">
        <v>5</v>
      </c>
      <c r="F20770" t="s">
        <v>32</v>
      </c>
      <c r="G20770">
        <v>268454.3</v>
      </c>
      <c r="H20770">
        <v>115233.375</v>
      </c>
      <c r="I20770">
        <v>34244.18</v>
      </c>
      <c r="J20770">
        <v>0</v>
      </c>
      <c r="L20770" s="51">
        <v>48579</v>
      </c>
      <c r="M20770">
        <v>9</v>
      </c>
      <c r="N20770">
        <v>132633.34</v>
      </c>
    </row>
    <row r="20771" spans="1:14" x14ac:dyDescent="0.25">
      <c r="A20771" s="21" t="str">
        <f t="shared" si="324"/>
        <v>MOW M2N MEEIA_2033</v>
      </c>
      <c r="B20771" t="s">
        <v>130</v>
      </c>
      <c r="C20771" t="s">
        <v>198</v>
      </c>
      <c r="D20771" t="s">
        <v>23</v>
      </c>
      <c r="E20771" t="s">
        <v>5</v>
      </c>
      <c r="F20771" t="s">
        <v>32</v>
      </c>
      <c r="G20771">
        <v>279679.09999999998</v>
      </c>
      <c r="H20771">
        <v>109125.8</v>
      </c>
      <c r="I20771">
        <v>36677.472999999998</v>
      </c>
      <c r="J20771">
        <v>0</v>
      </c>
      <c r="L20771" s="51">
        <v>48944</v>
      </c>
      <c r="M20771">
        <v>10</v>
      </c>
      <c r="N20771">
        <v>120104.24</v>
      </c>
    </row>
    <row r="20772" spans="1:14" x14ac:dyDescent="0.25">
      <c r="A20772" s="21" t="str">
        <f t="shared" si="324"/>
        <v>MOW M2N MEEIA_2034</v>
      </c>
      <c r="B20772" t="s">
        <v>130</v>
      </c>
      <c r="C20772" t="s">
        <v>198</v>
      </c>
      <c r="D20772" t="s">
        <v>23</v>
      </c>
      <c r="E20772" t="s">
        <v>5</v>
      </c>
      <c r="F20772" t="s">
        <v>32</v>
      </c>
      <c r="G20772">
        <v>290426.71999999997</v>
      </c>
      <c r="H20772">
        <v>107539.69</v>
      </c>
      <c r="I20772">
        <v>38737.336000000003</v>
      </c>
      <c r="J20772">
        <v>0</v>
      </c>
      <c r="L20772" s="51">
        <v>49309</v>
      </c>
      <c r="M20772">
        <v>11</v>
      </c>
      <c r="N20772">
        <v>114767.19500000001</v>
      </c>
    </row>
    <row r="20773" spans="1:14" x14ac:dyDescent="0.25">
      <c r="A20773" s="21" t="str">
        <f t="shared" si="324"/>
        <v>MOW M2N MEEIA_2035</v>
      </c>
      <c r="B20773" t="s">
        <v>130</v>
      </c>
      <c r="C20773" t="s">
        <v>198</v>
      </c>
      <c r="D20773" t="s">
        <v>23</v>
      </c>
      <c r="E20773" t="s">
        <v>5</v>
      </c>
      <c r="F20773" t="s">
        <v>32</v>
      </c>
      <c r="G20773">
        <v>302394.38</v>
      </c>
      <c r="H20773">
        <v>106289.87</v>
      </c>
      <c r="I20773">
        <v>39778.46</v>
      </c>
      <c r="J20773">
        <v>0</v>
      </c>
      <c r="L20773" s="51">
        <v>49674</v>
      </c>
      <c r="M20773">
        <v>12</v>
      </c>
      <c r="N20773">
        <v>109886.49</v>
      </c>
    </row>
    <row r="20774" spans="1:14" x14ac:dyDescent="0.25">
      <c r="A20774" s="21" t="str">
        <f t="shared" si="324"/>
        <v>MOW M2N MEEIA_2036</v>
      </c>
      <c r="B20774" t="s">
        <v>130</v>
      </c>
      <c r="C20774" t="s">
        <v>198</v>
      </c>
      <c r="D20774" t="s">
        <v>23</v>
      </c>
      <c r="E20774" t="s">
        <v>5</v>
      </c>
      <c r="F20774" t="s">
        <v>32</v>
      </c>
      <c r="G20774">
        <v>314773.56</v>
      </c>
      <c r="H20774">
        <v>104325.22</v>
      </c>
      <c r="I20774">
        <v>42659.137000000002</v>
      </c>
      <c r="J20774">
        <v>0</v>
      </c>
      <c r="L20774" s="51">
        <v>50040</v>
      </c>
      <c r="M20774">
        <v>13</v>
      </c>
      <c r="N20774">
        <v>107820.07</v>
      </c>
    </row>
    <row r="20775" spans="1:14" x14ac:dyDescent="0.25">
      <c r="A20775" s="21" t="str">
        <f t="shared" si="324"/>
        <v>MOW M2N MEEIA_2037</v>
      </c>
      <c r="B20775" t="s">
        <v>130</v>
      </c>
      <c r="C20775" t="s">
        <v>198</v>
      </c>
      <c r="D20775" t="s">
        <v>23</v>
      </c>
      <c r="E20775" t="s">
        <v>5</v>
      </c>
      <c r="F20775" t="s">
        <v>32</v>
      </c>
      <c r="G20775">
        <v>326075.09999999998</v>
      </c>
      <c r="H20775">
        <v>102123.164</v>
      </c>
      <c r="I20775">
        <v>44542.188000000002</v>
      </c>
      <c r="J20775">
        <v>0</v>
      </c>
      <c r="L20775" s="51">
        <v>50405</v>
      </c>
      <c r="M20775">
        <v>14</v>
      </c>
      <c r="N20775">
        <v>101455.51</v>
      </c>
    </row>
    <row r="20776" spans="1:14" x14ac:dyDescent="0.25">
      <c r="A20776" s="21" t="str">
        <f t="shared" si="324"/>
        <v>MOW M2N MEEIA_2038</v>
      </c>
      <c r="B20776" t="s">
        <v>130</v>
      </c>
      <c r="C20776" t="s">
        <v>198</v>
      </c>
      <c r="D20776" t="s">
        <v>23</v>
      </c>
      <c r="E20776" t="s">
        <v>5</v>
      </c>
      <c r="F20776" t="s">
        <v>32</v>
      </c>
      <c r="G20776">
        <v>338127.2</v>
      </c>
      <c r="H20776">
        <v>100554.06</v>
      </c>
      <c r="I20776">
        <v>45376.815999999999</v>
      </c>
      <c r="J20776">
        <v>0</v>
      </c>
      <c r="L20776" s="51">
        <v>50770</v>
      </c>
      <c r="M20776">
        <v>15</v>
      </c>
      <c r="N20776">
        <v>96784.36</v>
      </c>
    </row>
    <row r="20777" spans="1:14" x14ac:dyDescent="0.25">
      <c r="A20777" s="21" t="str">
        <f t="shared" si="324"/>
        <v>MOW M2N MEEIA_2039</v>
      </c>
      <c r="B20777" t="s">
        <v>130</v>
      </c>
      <c r="C20777" t="s">
        <v>198</v>
      </c>
      <c r="D20777" t="s">
        <v>23</v>
      </c>
      <c r="E20777" t="s">
        <v>5</v>
      </c>
      <c r="F20777" t="s">
        <v>32</v>
      </c>
      <c r="G20777">
        <v>355622.1</v>
      </c>
      <c r="H20777">
        <v>105330.6</v>
      </c>
      <c r="I20777">
        <v>48522.305</v>
      </c>
      <c r="J20777">
        <v>0</v>
      </c>
      <c r="L20777" s="51">
        <v>51135</v>
      </c>
      <c r="M20777">
        <v>16</v>
      </c>
      <c r="N20777">
        <v>94816.51</v>
      </c>
    </row>
    <row r="20778" spans="1:14" x14ac:dyDescent="0.25">
      <c r="A20778" s="21" t="str">
        <f t="shared" si="324"/>
        <v>MOW M2N MEEIA_2040</v>
      </c>
      <c r="B20778" t="s">
        <v>130</v>
      </c>
      <c r="C20778" t="s">
        <v>198</v>
      </c>
      <c r="D20778" t="s">
        <v>23</v>
      </c>
      <c r="E20778" t="s">
        <v>5</v>
      </c>
      <c r="F20778" t="s">
        <v>32</v>
      </c>
      <c r="G20778">
        <v>366219.44</v>
      </c>
      <c r="H20778">
        <v>71805.38</v>
      </c>
      <c r="I20778">
        <v>29763.83</v>
      </c>
      <c r="J20778">
        <v>133313.81</v>
      </c>
      <c r="L20778" s="51">
        <v>51501</v>
      </c>
      <c r="M20778">
        <v>17</v>
      </c>
      <c r="N20778">
        <v>69376.054999999993</v>
      </c>
    </row>
    <row r="20779" spans="1:14" x14ac:dyDescent="0.25">
      <c r="A20779" s="21" t="str">
        <f t="shared" si="324"/>
        <v>MOW M2N MEEIA_2041</v>
      </c>
      <c r="B20779" t="s">
        <v>130</v>
      </c>
      <c r="C20779" t="s">
        <v>198</v>
      </c>
      <c r="D20779" t="s">
        <v>23</v>
      </c>
      <c r="E20779" t="s">
        <v>5</v>
      </c>
      <c r="F20779" t="s">
        <v>32</v>
      </c>
      <c r="G20779">
        <v>375933.28</v>
      </c>
      <c r="H20779">
        <v>71255.73</v>
      </c>
      <c r="I20779">
        <v>29534.567999999999</v>
      </c>
      <c r="J20779">
        <v>0</v>
      </c>
      <c r="L20779" s="51">
        <v>51866</v>
      </c>
      <c r="M20779">
        <v>18</v>
      </c>
      <c r="N20779">
        <v>70485.304999999993</v>
      </c>
    </row>
    <row r="20780" spans="1:14" x14ac:dyDescent="0.25">
      <c r="A20780" s="21" t="str">
        <f t="shared" si="324"/>
        <v>MOW M2N MEEIA_2042</v>
      </c>
      <c r="B20780" t="s">
        <v>130</v>
      </c>
      <c r="C20780" t="s">
        <v>198</v>
      </c>
      <c r="D20780" t="s">
        <v>23</v>
      </c>
      <c r="E20780" t="s">
        <v>5</v>
      </c>
      <c r="F20780" t="s">
        <v>32</v>
      </c>
      <c r="G20780">
        <v>387701.34</v>
      </c>
      <c r="H20780">
        <v>67765.983999999997</v>
      </c>
      <c r="I20780">
        <v>30464.567999999999</v>
      </c>
      <c r="J20780">
        <v>0</v>
      </c>
      <c r="L20780" s="51">
        <v>52231</v>
      </c>
      <c r="M20780">
        <v>19</v>
      </c>
      <c r="N20780">
        <v>66431.016000000003</v>
      </c>
    </row>
    <row r="20781" spans="1:14" x14ac:dyDescent="0.25">
      <c r="A20781" s="21" t="str">
        <f t="shared" si="324"/>
        <v>MOW M2N MEEIA_2043</v>
      </c>
      <c r="B20781" t="s">
        <v>130</v>
      </c>
      <c r="C20781" t="s">
        <v>198</v>
      </c>
      <c r="D20781" t="s">
        <v>23</v>
      </c>
      <c r="E20781" t="s">
        <v>5</v>
      </c>
      <c r="F20781" t="s">
        <v>32</v>
      </c>
      <c r="G20781">
        <v>398459.6</v>
      </c>
      <c r="H20781">
        <v>68951.17</v>
      </c>
      <c r="I20781">
        <v>155296.79999999999</v>
      </c>
      <c r="J20781">
        <v>0</v>
      </c>
      <c r="L20781" s="51">
        <v>52596</v>
      </c>
      <c r="M20781">
        <v>20</v>
      </c>
      <c r="N20781">
        <v>68198.516000000003</v>
      </c>
    </row>
    <row r="20782" spans="1:14" x14ac:dyDescent="0.25">
      <c r="A20782" s="21" t="str">
        <f t="shared" si="324"/>
        <v>MOW M2N MEEIA_2024</v>
      </c>
      <c r="B20782" t="s">
        <v>130</v>
      </c>
      <c r="C20782" t="s">
        <v>198</v>
      </c>
      <c r="D20782" t="s">
        <v>23</v>
      </c>
      <c r="E20782" t="s">
        <v>5</v>
      </c>
      <c r="F20782" t="s">
        <v>8</v>
      </c>
      <c r="G20782">
        <v>0</v>
      </c>
      <c r="H20782">
        <v>0</v>
      </c>
      <c r="I20782">
        <v>0</v>
      </c>
      <c r="J20782">
        <v>0</v>
      </c>
      <c r="L20782" s="51">
        <v>45657</v>
      </c>
      <c r="M20782">
        <v>1</v>
      </c>
      <c r="N20782">
        <v>0</v>
      </c>
    </row>
    <row r="20783" spans="1:14" x14ac:dyDescent="0.25">
      <c r="A20783" s="21" t="str">
        <f t="shared" si="324"/>
        <v>MOW M2N MEEIA_2025</v>
      </c>
      <c r="B20783" t="s">
        <v>130</v>
      </c>
      <c r="C20783" t="s">
        <v>198</v>
      </c>
      <c r="D20783" t="s">
        <v>23</v>
      </c>
      <c r="E20783" t="s">
        <v>5</v>
      </c>
      <c r="F20783" t="s">
        <v>8</v>
      </c>
      <c r="G20783">
        <v>0</v>
      </c>
      <c r="H20783">
        <v>0</v>
      </c>
      <c r="I20783">
        <v>0</v>
      </c>
      <c r="J20783">
        <v>0</v>
      </c>
      <c r="L20783" s="51">
        <v>46022</v>
      </c>
      <c r="M20783">
        <v>2</v>
      </c>
      <c r="N20783">
        <v>0</v>
      </c>
    </row>
    <row r="20784" spans="1:14" x14ac:dyDescent="0.25">
      <c r="A20784" s="21" t="str">
        <f t="shared" si="324"/>
        <v>MOW M2N MEEIA_2026</v>
      </c>
      <c r="B20784" t="s">
        <v>130</v>
      </c>
      <c r="C20784" t="s">
        <v>198</v>
      </c>
      <c r="D20784" t="s">
        <v>23</v>
      </c>
      <c r="E20784" t="s">
        <v>5</v>
      </c>
      <c r="F20784" t="s">
        <v>8</v>
      </c>
      <c r="G20784">
        <v>0</v>
      </c>
      <c r="H20784">
        <v>0</v>
      </c>
      <c r="I20784">
        <v>0</v>
      </c>
      <c r="J20784">
        <v>0</v>
      </c>
      <c r="L20784" s="51">
        <v>46387</v>
      </c>
      <c r="M20784">
        <v>3</v>
      </c>
      <c r="N20784">
        <v>0</v>
      </c>
    </row>
    <row r="20785" spans="1:14" x14ac:dyDescent="0.25">
      <c r="A20785" s="21" t="str">
        <f t="shared" si="324"/>
        <v>MOW M2N MEEIA_2027</v>
      </c>
      <c r="B20785" t="s">
        <v>130</v>
      </c>
      <c r="C20785" t="s">
        <v>198</v>
      </c>
      <c r="D20785" t="s">
        <v>23</v>
      </c>
      <c r="E20785" t="s">
        <v>5</v>
      </c>
      <c r="F20785" t="s">
        <v>8</v>
      </c>
      <c r="G20785">
        <v>0</v>
      </c>
      <c r="H20785">
        <v>0</v>
      </c>
      <c r="I20785">
        <v>0</v>
      </c>
      <c r="J20785">
        <v>0</v>
      </c>
      <c r="L20785" s="51">
        <v>46752</v>
      </c>
      <c r="M20785">
        <v>4</v>
      </c>
      <c r="N20785">
        <v>0</v>
      </c>
    </row>
    <row r="20786" spans="1:14" x14ac:dyDescent="0.25">
      <c r="A20786" s="21" t="str">
        <f t="shared" si="324"/>
        <v>MOW M2N MEEIA_2028</v>
      </c>
      <c r="B20786" t="s">
        <v>130</v>
      </c>
      <c r="C20786" t="s">
        <v>198</v>
      </c>
      <c r="D20786" t="s">
        <v>23</v>
      </c>
      <c r="E20786" t="s">
        <v>5</v>
      </c>
      <c r="F20786" t="s">
        <v>8</v>
      </c>
      <c r="G20786">
        <v>0</v>
      </c>
      <c r="H20786">
        <v>0</v>
      </c>
      <c r="I20786">
        <v>0</v>
      </c>
      <c r="J20786">
        <v>0</v>
      </c>
      <c r="L20786" s="51">
        <v>47118</v>
      </c>
      <c r="M20786">
        <v>5</v>
      </c>
      <c r="N20786">
        <v>0</v>
      </c>
    </row>
    <row r="20787" spans="1:14" x14ac:dyDescent="0.25">
      <c r="A20787" s="21" t="str">
        <f t="shared" si="324"/>
        <v>MOW M2N MEEIA_2029</v>
      </c>
      <c r="B20787" t="s">
        <v>130</v>
      </c>
      <c r="C20787" t="s">
        <v>198</v>
      </c>
      <c r="D20787" t="s">
        <v>23</v>
      </c>
      <c r="E20787" t="s">
        <v>5</v>
      </c>
      <c r="F20787" t="s">
        <v>8</v>
      </c>
      <c r="G20787">
        <v>0</v>
      </c>
      <c r="H20787">
        <v>0</v>
      </c>
      <c r="I20787">
        <v>0</v>
      </c>
      <c r="J20787">
        <v>0</v>
      </c>
      <c r="L20787" s="51">
        <v>47483</v>
      </c>
      <c r="M20787">
        <v>6</v>
      </c>
      <c r="N20787">
        <v>0</v>
      </c>
    </row>
    <row r="20788" spans="1:14" x14ac:dyDescent="0.25">
      <c r="A20788" s="21" t="str">
        <f t="shared" si="324"/>
        <v>MOW M2N MEEIA_2030</v>
      </c>
      <c r="B20788" t="s">
        <v>130</v>
      </c>
      <c r="C20788" t="s">
        <v>198</v>
      </c>
      <c r="D20788" t="s">
        <v>23</v>
      </c>
      <c r="E20788" t="s">
        <v>5</v>
      </c>
      <c r="F20788" t="s">
        <v>8</v>
      </c>
      <c r="G20788">
        <v>0</v>
      </c>
      <c r="H20788">
        <v>0</v>
      </c>
      <c r="I20788">
        <v>0</v>
      </c>
      <c r="J20788">
        <v>0</v>
      </c>
      <c r="L20788" s="51">
        <v>47848</v>
      </c>
      <c r="M20788">
        <v>7</v>
      </c>
      <c r="N20788">
        <v>0</v>
      </c>
    </row>
    <row r="20789" spans="1:14" x14ac:dyDescent="0.25">
      <c r="A20789" s="21" t="str">
        <f t="shared" si="324"/>
        <v>MOW M2N MEEIA_2031</v>
      </c>
      <c r="B20789" t="s">
        <v>130</v>
      </c>
      <c r="C20789" t="s">
        <v>198</v>
      </c>
      <c r="D20789" t="s">
        <v>23</v>
      </c>
      <c r="E20789" t="s">
        <v>5</v>
      </c>
      <c r="F20789" t="s">
        <v>8</v>
      </c>
      <c r="G20789">
        <v>0</v>
      </c>
      <c r="H20789">
        <v>0</v>
      </c>
      <c r="I20789">
        <v>0</v>
      </c>
      <c r="J20789">
        <v>0</v>
      </c>
      <c r="L20789" s="51">
        <v>48213</v>
      </c>
      <c r="M20789">
        <v>8</v>
      </c>
      <c r="N20789">
        <v>0</v>
      </c>
    </row>
    <row r="20790" spans="1:14" x14ac:dyDescent="0.25">
      <c r="A20790" s="21" t="str">
        <f t="shared" si="324"/>
        <v>MOW M2N MEEIA_2032</v>
      </c>
      <c r="B20790" t="s">
        <v>130</v>
      </c>
      <c r="C20790" t="s">
        <v>198</v>
      </c>
      <c r="D20790" t="s">
        <v>23</v>
      </c>
      <c r="E20790" t="s">
        <v>5</v>
      </c>
      <c r="F20790" t="s">
        <v>8</v>
      </c>
      <c r="G20790">
        <v>0</v>
      </c>
      <c r="H20790">
        <v>0</v>
      </c>
      <c r="I20790">
        <v>0</v>
      </c>
      <c r="J20790">
        <v>0</v>
      </c>
      <c r="L20790" s="51">
        <v>48579</v>
      </c>
      <c r="M20790">
        <v>9</v>
      </c>
      <c r="N20790">
        <v>0</v>
      </c>
    </row>
    <row r="20791" spans="1:14" x14ac:dyDescent="0.25">
      <c r="A20791" s="21" t="str">
        <f t="shared" si="324"/>
        <v>MOW M2N MEEIA_2033</v>
      </c>
      <c r="B20791" t="s">
        <v>130</v>
      </c>
      <c r="C20791" t="s">
        <v>198</v>
      </c>
      <c r="D20791" t="s">
        <v>23</v>
      </c>
      <c r="E20791" t="s">
        <v>5</v>
      </c>
      <c r="F20791" t="s">
        <v>8</v>
      </c>
      <c r="G20791">
        <v>0</v>
      </c>
      <c r="H20791">
        <v>0</v>
      </c>
      <c r="I20791">
        <v>0</v>
      </c>
      <c r="J20791">
        <v>0</v>
      </c>
      <c r="L20791" s="51">
        <v>48944</v>
      </c>
      <c r="M20791">
        <v>10</v>
      </c>
      <c r="N20791">
        <v>0</v>
      </c>
    </row>
    <row r="20792" spans="1:14" x14ac:dyDescent="0.25">
      <c r="A20792" s="21" t="str">
        <f t="shared" si="324"/>
        <v>MOW M2N MEEIA_2034</v>
      </c>
      <c r="B20792" t="s">
        <v>130</v>
      </c>
      <c r="C20792" t="s">
        <v>198</v>
      </c>
      <c r="D20792" t="s">
        <v>23</v>
      </c>
      <c r="E20792" t="s">
        <v>5</v>
      </c>
      <c r="F20792" t="s">
        <v>8</v>
      </c>
      <c r="G20792">
        <v>0</v>
      </c>
      <c r="H20792">
        <v>0</v>
      </c>
      <c r="I20792">
        <v>0</v>
      </c>
      <c r="J20792">
        <v>0</v>
      </c>
      <c r="L20792" s="51">
        <v>49309</v>
      </c>
      <c r="M20792">
        <v>11</v>
      </c>
      <c r="N20792">
        <v>0</v>
      </c>
    </row>
    <row r="20793" spans="1:14" x14ac:dyDescent="0.25">
      <c r="A20793" s="21" t="str">
        <f t="shared" si="324"/>
        <v>MOW M2N MEEIA_2035</v>
      </c>
      <c r="B20793" t="s">
        <v>130</v>
      </c>
      <c r="C20793" t="s">
        <v>198</v>
      </c>
      <c r="D20793" t="s">
        <v>23</v>
      </c>
      <c r="E20793" t="s">
        <v>5</v>
      </c>
      <c r="F20793" t="s">
        <v>8</v>
      </c>
      <c r="G20793">
        <v>0</v>
      </c>
      <c r="H20793">
        <v>0</v>
      </c>
      <c r="I20793">
        <v>0</v>
      </c>
      <c r="J20793">
        <v>0</v>
      </c>
      <c r="L20793" s="51">
        <v>49674</v>
      </c>
      <c r="M20793">
        <v>12</v>
      </c>
      <c r="N20793">
        <v>0</v>
      </c>
    </row>
    <row r="20794" spans="1:14" x14ac:dyDescent="0.25">
      <c r="A20794" s="21" t="str">
        <f t="shared" si="324"/>
        <v>MOW M2N MEEIA_2036</v>
      </c>
      <c r="B20794" t="s">
        <v>130</v>
      </c>
      <c r="C20794" t="s">
        <v>198</v>
      </c>
      <c r="D20794" t="s">
        <v>23</v>
      </c>
      <c r="E20794" t="s">
        <v>5</v>
      </c>
      <c r="F20794" t="s">
        <v>8</v>
      </c>
      <c r="G20794">
        <v>0</v>
      </c>
      <c r="H20794">
        <v>0</v>
      </c>
      <c r="I20794">
        <v>0</v>
      </c>
      <c r="J20794">
        <v>0</v>
      </c>
      <c r="L20794" s="51">
        <v>50040</v>
      </c>
      <c r="M20794">
        <v>13</v>
      </c>
      <c r="N20794">
        <v>0</v>
      </c>
    </row>
    <row r="20795" spans="1:14" x14ac:dyDescent="0.25">
      <c r="A20795" s="21" t="str">
        <f t="shared" si="324"/>
        <v>MOW M2N MEEIA_2037</v>
      </c>
      <c r="B20795" t="s">
        <v>130</v>
      </c>
      <c r="C20795" t="s">
        <v>198</v>
      </c>
      <c r="D20795" t="s">
        <v>23</v>
      </c>
      <c r="E20795" t="s">
        <v>5</v>
      </c>
      <c r="F20795" t="s">
        <v>8</v>
      </c>
      <c r="G20795">
        <v>0</v>
      </c>
      <c r="H20795">
        <v>0</v>
      </c>
      <c r="I20795">
        <v>0</v>
      </c>
      <c r="J20795">
        <v>0</v>
      </c>
      <c r="L20795" s="51">
        <v>50405</v>
      </c>
      <c r="M20795">
        <v>14</v>
      </c>
      <c r="N20795">
        <v>0</v>
      </c>
    </row>
    <row r="20796" spans="1:14" x14ac:dyDescent="0.25">
      <c r="A20796" s="21" t="str">
        <f t="shared" si="324"/>
        <v>MOW M2N MEEIA_2038</v>
      </c>
      <c r="B20796" t="s">
        <v>130</v>
      </c>
      <c r="C20796" t="s">
        <v>198</v>
      </c>
      <c r="D20796" t="s">
        <v>23</v>
      </c>
      <c r="E20796" t="s">
        <v>5</v>
      </c>
      <c r="F20796" t="s">
        <v>8</v>
      </c>
      <c r="G20796">
        <v>0</v>
      </c>
      <c r="H20796">
        <v>0</v>
      </c>
      <c r="I20796">
        <v>0</v>
      </c>
      <c r="J20796">
        <v>0</v>
      </c>
      <c r="L20796" s="51">
        <v>50770</v>
      </c>
      <c r="M20796">
        <v>15</v>
      </c>
      <c r="N20796">
        <v>0</v>
      </c>
    </row>
    <row r="20797" spans="1:14" x14ac:dyDescent="0.25">
      <c r="A20797" s="21" t="str">
        <f t="shared" si="324"/>
        <v>MOW M2N MEEIA_2039</v>
      </c>
      <c r="B20797" t="s">
        <v>130</v>
      </c>
      <c r="C20797" t="s">
        <v>198</v>
      </c>
      <c r="D20797" t="s">
        <v>23</v>
      </c>
      <c r="E20797" t="s">
        <v>5</v>
      </c>
      <c r="F20797" t="s">
        <v>8</v>
      </c>
      <c r="G20797">
        <v>0</v>
      </c>
      <c r="H20797">
        <v>0</v>
      </c>
      <c r="I20797">
        <v>0</v>
      </c>
      <c r="J20797">
        <v>0</v>
      </c>
      <c r="L20797" s="51">
        <v>51135</v>
      </c>
      <c r="M20797">
        <v>16</v>
      </c>
      <c r="N20797">
        <v>0</v>
      </c>
    </row>
    <row r="20798" spans="1:14" x14ac:dyDescent="0.25">
      <c r="A20798" s="21" t="str">
        <f t="shared" si="324"/>
        <v>MOW M2N MEEIA_2040</v>
      </c>
      <c r="B20798" t="s">
        <v>130</v>
      </c>
      <c r="C20798" t="s">
        <v>198</v>
      </c>
      <c r="D20798" t="s">
        <v>23</v>
      </c>
      <c r="E20798" t="s">
        <v>5</v>
      </c>
      <c r="F20798" t="s">
        <v>8</v>
      </c>
      <c r="G20798">
        <v>0</v>
      </c>
      <c r="H20798">
        <v>0</v>
      </c>
      <c r="I20798">
        <v>0</v>
      </c>
      <c r="J20798">
        <v>0</v>
      </c>
      <c r="L20798" s="51">
        <v>51501</v>
      </c>
      <c r="M20798">
        <v>17</v>
      </c>
      <c r="N20798">
        <v>0</v>
      </c>
    </row>
    <row r="20799" spans="1:14" x14ac:dyDescent="0.25">
      <c r="A20799" s="21" t="str">
        <f t="shared" si="324"/>
        <v>MOW M2N MEEIA_2041</v>
      </c>
      <c r="B20799" t="s">
        <v>130</v>
      </c>
      <c r="C20799" t="s">
        <v>198</v>
      </c>
      <c r="D20799" t="s">
        <v>23</v>
      </c>
      <c r="E20799" t="s">
        <v>5</v>
      </c>
      <c r="F20799" t="s">
        <v>8</v>
      </c>
      <c r="G20799">
        <v>0</v>
      </c>
      <c r="H20799">
        <v>0</v>
      </c>
      <c r="I20799">
        <v>0</v>
      </c>
      <c r="J20799">
        <v>0</v>
      </c>
      <c r="L20799" s="51">
        <v>51866</v>
      </c>
      <c r="M20799">
        <v>18</v>
      </c>
      <c r="N20799">
        <v>0</v>
      </c>
    </row>
    <row r="20800" spans="1:14" x14ac:dyDescent="0.25">
      <c r="A20800" s="21" t="str">
        <f t="shared" si="324"/>
        <v>MOW M2N MEEIA_2042</v>
      </c>
      <c r="B20800" t="s">
        <v>130</v>
      </c>
      <c r="C20800" t="s">
        <v>198</v>
      </c>
      <c r="D20800" t="s">
        <v>23</v>
      </c>
      <c r="E20800" t="s">
        <v>5</v>
      </c>
      <c r="F20800" t="s">
        <v>8</v>
      </c>
      <c r="G20800">
        <v>0</v>
      </c>
      <c r="H20800">
        <v>0</v>
      </c>
      <c r="I20800">
        <v>0</v>
      </c>
      <c r="J20800">
        <v>0</v>
      </c>
      <c r="L20800" s="51">
        <v>52231</v>
      </c>
      <c r="M20800">
        <v>19</v>
      </c>
      <c r="N20800">
        <v>0</v>
      </c>
    </row>
    <row r="20801" spans="1:14" x14ac:dyDescent="0.25">
      <c r="A20801" s="21" t="str">
        <f t="shared" si="324"/>
        <v>MOW M2N MEEIA_2043</v>
      </c>
      <c r="B20801" t="s">
        <v>130</v>
      </c>
      <c r="C20801" t="s">
        <v>198</v>
      </c>
      <c r="D20801" t="s">
        <v>23</v>
      </c>
      <c r="E20801" t="s">
        <v>5</v>
      </c>
      <c r="F20801" t="s">
        <v>8</v>
      </c>
      <c r="G20801">
        <v>0</v>
      </c>
      <c r="H20801">
        <v>0</v>
      </c>
      <c r="I20801">
        <v>0</v>
      </c>
      <c r="J20801">
        <v>0</v>
      </c>
      <c r="L20801" s="51">
        <v>52596</v>
      </c>
      <c r="M20801">
        <v>20</v>
      </c>
      <c r="N20801">
        <v>0</v>
      </c>
    </row>
    <row r="20802" spans="1:14" x14ac:dyDescent="0.25">
      <c r="A20802" s="21" t="str">
        <f t="shared" ref="A20802:A20865" si="325">B20802&amp;" "&amp;D20802&amp;" "&amp;C20802&amp;"_"&amp;YEAR(L20802)</f>
        <v>MOW M3C MEEIA_2024</v>
      </c>
      <c r="B20802" t="s">
        <v>130</v>
      </c>
      <c r="C20802" t="s">
        <v>198</v>
      </c>
      <c r="D20802" t="s">
        <v>21</v>
      </c>
      <c r="E20802" t="s">
        <v>29</v>
      </c>
      <c r="F20802" t="s">
        <v>28</v>
      </c>
      <c r="K20802">
        <v>0</v>
      </c>
      <c r="L20802" s="51">
        <v>45657</v>
      </c>
      <c r="M20802">
        <v>1</v>
      </c>
    </row>
    <row r="20803" spans="1:14" x14ac:dyDescent="0.25">
      <c r="A20803" s="21" t="str">
        <f t="shared" si="325"/>
        <v>MOW M3C MEEIA_2025</v>
      </c>
      <c r="B20803" t="s">
        <v>130</v>
      </c>
      <c r="C20803" t="s">
        <v>198</v>
      </c>
      <c r="D20803" t="s">
        <v>21</v>
      </c>
      <c r="E20803" t="s">
        <v>29</v>
      </c>
      <c r="F20803" t="s">
        <v>28</v>
      </c>
      <c r="K20803">
        <v>0</v>
      </c>
      <c r="L20803" s="51">
        <v>46022</v>
      </c>
      <c r="M20803">
        <v>2</v>
      </c>
    </row>
    <row r="20804" spans="1:14" x14ac:dyDescent="0.25">
      <c r="A20804" s="21" t="str">
        <f t="shared" si="325"/>
        <v>MOW M3C MEEIA_2026</v>
      </c>
      <c r="B20804" t="s">
        <v>130</v>
      </c>
      <c r="C20804" t="s">
        <v>198</v>
      </c>
      <c r="D20804" t="s">
        <v>21</v>
      </c>
      <c r="E20804" t="s">
        <v>29</v>
      </c>
      <c r="F20804" t="s">
        <v>28</v>
      </c>
      <c r="K20804">
        <v>0</v>
      </c>
      <c r="L20804" s="51">
        <v>46387</v>
      </c>
      <c r="M20804">
        <v>3</v>
      </c>
    </row>
    <row r="20805" spans="1:14" x14ac:dyDescent="0.25">
      <c r="A20805" s="21" t="str">
        <f t="shared" si="325"/>
        <v>MOW M3C MEEIA_2027</v>
      </c>
      <c r="B20805" t="s">
        <v>130</v>
      </c>
      <c r="C20805" t="s">
        <v>198</v>
      </c>
      <c r="D20805" t="s">
        <v>21</v>
      </c>
      <c r="E20805" t="s">
        <v>29</v>
      </c>
      <c r="F20805" t="s">
        <v>28</v>
      </c>
      <c r="K20805">
        <v>0</v>
      </c>
      <c r="L20805" s="51">
        <v>46752</v>
      </c>
      <c r="M20805">
        <v>4</v>
      </c>
    </row>
    <row r="20806" spans="1:14" x14ac:dyDescent="0.25">
      <c r="A20806" s="21" t="str">
        <f t="shared" si="325"/>
        <v>MOW M3C MEEIA_2028</v>
      </c>
      <c r="B20806" t="s">
        <v>130</v>
      </c>
      <c r="C20806" t="s">
        <v>198</v>
      </c>
      <c r="D20806" t="s">
        <v>21</v>
      </c>
      <c r="E20806" t="s">
        <v>29</v>
      </c>
      <c r="F20806" t="s">
        <v>28</v>
      </c>
      <c r="K20806">
        <v>0</v>
      </c>
      <c r="L20806" s="51">
        <v>47118</v>
      </c>
      <c r="M20806">
        <v>5</v>
      </c>
    </row>
    <row r="20807" spans="1:14" x14ac:dyDescent="0.25">
      <c r="A20807" s="21" t="str">
        <f t="shared" si="325"/>
        <v>MOW M3C MEEIA_2029</v>
      </c>
      <c r="B20807" t="s">
        <v>130</v>
      </c>
      <c r="C20807" t="s">
        <v>198</v>
      </c>
      <c r="D20807" t="s">
        <v>21</v>
      </c>
      <c r="E20807" t="s">
        <v>29</v>
      </c>
      <c r="F20807" t="s">
        <v>28</v>
      </c>
      <c r="K20807">
        <v>0</v>
      </c>
      <c r="L20807" s="51">
        <v>47483</v>
      </c>
      <c r="M20807">
        <v>6</v>
      </c>
    </row>
    <row r="20808" spans="1:14" x14ac:dyDescent="0.25">
      <c r="A20808" s="21" t="str">
        <f t="shared" si="325"/>
        <v>MOW M3C MEEIA_2030</v>
      </c>
      <c r="B20808" t="s">
        <v>130</v>
      </c>
      <c r="C20808" t="s">
        <v>198</v>
      </c>
      <c r="D20808" t="s">
        <v>21</v>
      </c>
      <c r="E20808" t="s">
        <v>29</v>
      </c>
      <c r="F20808" t="s">
        <v>28</v>
      </c>
      <c r="K20808">
        <v>0</v>
      </c>
      <c r="L20808" s="51">
        <v>47848</v>
      </c>
      <c r="M20808">
        <v>7</v>
      </c>
    </row>
    <row r="20809" spans="1:14" x14ac:dyDescent="0.25">
      <c r="A20809" s="21" t="str">
        <f t="shared" si="325"/>
        <v>MOW M3C MEEIA_2031</v>
      </c>
      <c r="B20809" t="s">
        <v>130</v>
      </c>
      <c r="C20809" t="s">
        <v>198</v>
      </c>
      <c r="D20809" t="s">
        <v>21</v>
      </c>
      <c r="E20809" t="s">
        <v>29</v>
      </c>
      <c r="F20809" t="s">
        <v>28</v>
      </c>
      <c r="K20809">
        <v>0</v>
      </c>
      <c r="L20809" s="51">
        <v>48213</v>
      </c>
      <c r="M20809">
        <v>8</v>
      </c>
    </row>
    <row r="20810" spans="1:14" x14ac:dyDescent="0.25">
      <c r="A20810" s="21" t="str">
        <f t="shared" si="325"/>
        <v>MOW M3C MEEIA_2032</v>
      </c>
      <c r="B20810" t="s">
        <v>130</v>
      </c>
      <c r="C20810" t="s">
        <v>198</v>
      </c>
      <c r="D20810" t="s">
        <v>21</v>
      </c>
      <c r="E20810" t="s">
        <v>29</v>
      </c>
      <c r="F20810" t="s">
        <v>28</v>
      </c>
      <c r="K20810">
        <v>0</v>
      </c>
      <c r="L20810" s="51">
        <v>48579</v>
      </c>
      <c r="M20810">
        <v>9</v>
      </c>
    </row>
    <row r="20811" spans="1:14" x14ac:dyDescent="0.25">
      <c r="A20811" s="21" t="str">
        <f t="shared" si="325"/>
        <v>MOW M3C MEEIA_2033</v>
      </c>
      <c r="B20811" t="s">
        <v>130</v>
      </c>
      <c r="C20811" t="s">
        <v>198</v>
      </c>
      <c r="D20811" t="s">
        <v>21</v>
      </c>
      <c r="E20811" t="s">
        <v>29</v>
      </c>
      <c r="F20811" t="s">
        <v>28</v>
      </c>
      <c r="K20811">
        <v>0</v>
      </c>
      <c r="L20811" s="51">
        <v>48944</v>
      </c>
      <c r="M20811">
        <v>10</v>
      </c>
    </row>
    <row r="20812" spans="1:14" x14ac:dyDescent="0.25">
      <c r="A20812" s="21" t="str">
        <f t="shared" si="325"/>
        <v>MOW M3C MEEIA_2034</v>
      </c>
      <c r="B20812" t="s">
        <v>130</v>
      </c>
      <c r="C20812" t="s">
        <v>198</v>
      </c>
      <c r="D20812" t="s">
        <v>21</v>
      </c>
      <c r="E20812" t="s">
        <v>29</v>
      </c>
      <c r="F20812" t="s">
        <v>28</v>
      </c>
      <c r="K20812">
        <v>0</v>
      </c>
      <c r="L20812" s="51">
        <v>49309</v>
      </c>
      <c r="M20812">
        <v>11</v>
      </c>
    </row>
    <row r="20813" spans="1:14" x14ac:dyDescent="0.25">
      <c r="A20813" s="21" t="str">
        <f t="shared" si="325"/>
        <v>MOW M3C MEEIA_2035</v>
      </c>
      <c r="B20813" t="s">
        <v>130</v>
      </c>
      <c r="C20813" t="s">
        <v>198</v>
      </c>
      <c r="D20813" t="s">
        <v>21</v>
      </c>
      <c r="E20813" t="s">
        <v>29</v>
      </c>
      <c r="F20813" t="s">
        <v>28</v>
      </c>
      <c r="K20813">
        <v>0</v>
      </c>
      <c r="L20813" s="51">
        <v>49674</v>
      </c>
      <c r="M20813">
        <v>12</v>
      </c>
    </row>
    <row r="20814" spans="1:14" x14ac:dyDescent="0.25">
      <c r="A20814" s="21" t="str">
        <f t="shared" si="325"/>
        <v>MOW M3C MEEIA_2036</v>
      </c>
      <c r="B20814" t="s">
        <v>130</v>
      </c>
      <c r="C20814" t="s">
        <v>198</v>
      </c>
      <c r="D20814" t="s">
        <v>21</v>
      </c>
      <c r="E20814" t="s">
        <v>29</v>
      </c>
      <c r="F20814" t="s">
        <v>28</v>
      </c>
      <c r="K20814">
        <v>0</v>
      </c>
      <c r="L20814" s="51">
        <v>50040</v>
      </c>
      <c r="M20814">
        <v>13</v>
      </c>
    </row>
    <row r="20815" spans="1:14" x14ac:dyDescent="0.25">
      <c r="A20815" s="21" t="str">
        <f t="shared" si="325"/>
        <v>MOW M3C MEEIA_2037</v>
      </c>
      <c r="B20815" t="s">
        <v>130</v>
      </c>
      <c r="C20815" t="s">
        <v>198</v>
      </c>
      <c r="D20815" t="s">
        <v>21</v>
      </c>
      <c r="E20815" t="s">
        <v>29</v>
      </c>
      <c r="F20815" t="s">
        <v>28</v>
      </c>
      <c r="K20815">
        <v>0</v>
      </c>
      <c r="L20815" s="51">
        <v>50405</v>
      </c>
      <c r="M20815">
        <v>14</v>
      </c>
    </row>
    <row r="20816" spans="1:14" x14ac:dyDescent="0.25">
      <c r="A20816" s="21" t="str">
        <f t="shared" si="325"/>
        <v>MOW M3C MEEIA_2038</v>
      </c>
      <c r="B20816" t="s">
        <v>130</v>
      </c>
      <c r="C20816" t="s">
        <v>198</v>
      </c>
      <c r="D20816" t="s">
        <v>21</v>
      </c>
      <c r="E20816" t="s">
        <v>29</v>
      </c>
      <c r="F20816" t="s">
        <v>28</v>
      </c>
      <c r="K20816">
        <v>36523.438000000002</v>
      </c>
      <c r="L20816" s="51">
        <v>50770</v>
      </c>
      <c r="M20816">
        <v>15</v>
      </c>
    </row>
    <row r="20817" spans="1:13" x14ac:dyDescent="0.25">
      <c r="A20817" s="21" t="str">
        <f t="shared" si="325"/>
        <v>MOW M3C MEEIA_2039</v>
      </c>
      <c r="B20817" t="s">
        <v>130</v>
      </c>
      <c r="C20817" t="s">
        <v>198</v>
      </c>
      <c r="D20817" t="s">
        <v>21</v>
      </c>
      <c r="E20817" t="s">
        <v>29</v>
      </c>
      <c r="F20817" t="s">
        <v>28</v>
      </c>
      <c r="K20817">
        <v>0</v>
      </c>
      <c r="L20817" s="51">
        <v>51135</v>
      </c>
      <c r="M20817">
        <v>16</v>
      </c>
    </row>
    <row r="20818" spans="1:13" x14ac:dyDescent="0.25">
      <c r="A20818" s="21" t="str">
        <f t="shared" si="325"/>
        <v>MOW M3C MEEIA_2040</v>
      </c>
      <c r="B20818" t="s">
        <v>130</v>
      </c>
      <c r="C20818" t="s">
        <v>198</v>
      </c>
      <c r="D20818" t="s">
        <v>21</v>
      </c>
      <c r="E20818" t="s">
        <v>29</v>
      </c>
      <c r="F20818" t="s">
        <v>28</v>
      </c>
      <c r="K20818">
        <v>10773.212</v>
      </c>
      <c r="L20818" s="51">
        <v>51501</v>
      </c>
      <c r="M20818">
        <v>17</v>
      </c>
    </row>
    <row r="20819" spans="1:13" x14ac:dyDescent="0.25">
      <c r="A20819" s="21" t="str">
        <f t="shared" si="325"/>
        <v>MOW M3C MEEIA_2041</v>
      </c>
      <c r="B20819" t="s">
        <v>130</v>
      </c>
      <c r="C20819" t="s">
        <v>198</v>
      </c>
      <c r="D20819" t="s">
        <v>21</v>
      </c>
      <c r="E20819" t="s">
        <v>29</v>
      </c>
      <c r="F20819" t="s">
        <v>28</v>
      </c>
      <c r="K20819">
        <v>151873.26999999999</v>
      </c>
      <c r="L20819" s="51">
        <v>51866</v>
      </c>
      <c r="M20819">
        <v>18</v>
      </c>
    </row>
    <row r="20820" spans="1:13" x14ac:dyDescent="0.25">
      <c r="A20820" s="21" t="str">
        <f t="shared" si="325"/>
        <v>MOW M3C MEEIA_2042</v>
      </c>
      <c r="B20820" t="s">
        <v>130</v>
      </c>
      <c r="C20820" t="s">
        <v>198</v>
      </c>
      <c r="D20820" t="s">
        <v>21</v>
      </c>
      <c r="E20820" t="s">
        <v>29</v>
      </c>
      <c r="F20820" t="s">
        <v>28</v>
      </c>
      <c r="K20820">
        <v>211653.73</v>
      </c>
      <c r="L20820" s="51">
        <v>52231</v>
      </c>
      <c r="M20820">
        <v>19</v>
      </c>
    </row>
    <row r="20821" spans="1:13" x14ac:dyDescent="0.25">
      <c r="A20821" s="21" t="str">
        <f t="shared" si="325"/>
        <v>MOW M3C MEEIA_2043</v>
      </c>
      <c r="B20821" t="s">
        <v>130</v>
      </c>
      <c r="C20821" t="s">
        <v>198</v>
      </c>
      <c r="D20821" t="s">
        <v>21</v>
      </c>
      <c r="E20821" t="s">
        <v>29</v>
      </c>
      <c r="F20821" t="s">
        <v>28</v>
      </c>
      <c r="K20821">
        <v>221191.47</v>
      </c>
      <c r="L20821" s="51">
        <v>52596</v>
      </c>
      <c r="M20821">
        <v>20</v>
      </c>
    </row>
    <row r="20822" spans="1:13" x14ac:dyDescent="0.25">
      <c r="A20822" s="21" t="str">
        <f t="shared" si="325"/>
        <v>MOW M3C MEEIA_2024</v>
      </c>
      <c r="B20822" t="s">
        <v>130</v>
      </c>
      <c r="C20822" t="s">
        <v>198</v>
      </c>
      <c r="D20822" t="s">
        <v>21</v>
      </c>
      <c r="E20822" t="s">
        <v>29</v>
      </c>
      <c r="F20822" t="s">
        <v>31</v>
      </c>
      <c r="K20822">
        <v>0</v>
      </c>
      <c r="L20822" s="51">
        <v>45657</v>
      </c>
      <c r="M20822">
        <v>1</v>
      </c>
    </row>
    <row r="20823" spans="1:13" x14ac:dyDescent="0.25">
      <c r="A20823" s="21" t="str">
        <f t="shared" si="325"/>
        <v>MOW M3C MEEIA_2025</v>
      </c>
      <c r="B20823" t="s">
        <v>130</v>
      </c>
      <c r="C20823" t="s">
        <v>198</v>
      </c>
      <c r="D20823" t="s">
        <v>21</v>
      </c>
      <c r="E20823" t="s">
        <v>29</v>
      </c>
      <c r="F20823" t="s">
        <v>31</v>
      </c>
      <c r="K20823">
        <v>0</v>
      </c>
      <c r="L20823" s="51">
        <v>46022</v>
      </c>
      <c r="M20823">
        <v>2</v>
      </c>
    </row>
    <row r="20824" spans="1:13" x14ac:dyDescent="0.25">
      <c r="A20824" s="21" t="str">
        <f t="shared" si="325"/>
        <v>MOW M3C MEEIA_2026</v>
      </c>
      <c r="B20824" t="s">
        <v>130</v>
      </c>
      <c r="C20824" t="s">
        <v>198</v>
      </c>
      <c r="D20824" t="s">
        <v>21</v>
      </c>
      <c r="E20824" t="s">
        <v>29</v>
      </c>
      <c r="F20824" t="s">
        <v>31</v>
      </c>
      <c r="K20824">
        <v>0</v>
      </c>
      <c r="L20824" s="51">
        <v>46387</v>
      </c>
      <c r="M20824">
        <v>3</v>
      </c>
    </row>
    <row r="20825" spans="1:13" x14ac:dyDescent="0.25">
      <c r="A20825" s="21" t="str">
        <f t="shared" si="325"/>
        <v>MOW M3C MEEIA_2027</v>
      </c>
      <c r="B20825" t="s">
        <v>130</v>
      </c>
      <c r="C20825" t="s">
        <v>198</v>
      </c>
      <c r="D20825" t="s">
        <v>21</v>
      </c>
      <c r="E20825" t="s">
        <v>29</v>
      </c>
      <c r="F20825" t="s">
        <v>31</v>
      </c>
      <c r="K20825">
        <v>0</v>
      </c>
      <c r="L20825" s="51">
        <v>46752</v>
      </c>
      <c r="M20825">
        <v>4</v>
      </c>
    </row>
    <row r="20826" spans="1:13" x14ac:dyDescent="0.25">
      <c r="A20826" s="21" t="str">
        <f t="shared" si="325"/>
        <v>MOW M3C MEEIA_2028</v>
      </c>
      <c r="B20826" t="s">
        <v>130</v>
      </c>
      <c r="C20826" t="s">
        <v>198</v>
      </c>
      <c r="D20826" t="s">
        <v>21</v>
      </c>
      <c r="E20826" t="s">
        <v>29</v>
      </c>
      <c r="F20826" t="s">
        <v>31</v>
      </c>
      <c r="K20826">
        <v>0</v>
      </c>
      <c r="L20826" s="51">
        <v>47118</v>
      </c>
      <c r="M20826">
        <v>5</v>
      </c>
    </row>
    <row r="20827" spans="1:13" x14ac:dyDescent="0.25">
      <c r="A20827" s="21" t="str">
        <f t="shared" si="325"/>
        <v>MOW M3C MEEIA_2029</v>
      </c>
      <c r="B20827" t="s">
        <v>130</v>
      </c>
      <c r="C20827" t="s">
        <v>198</v>
      </c>
      <c r="D20827" t="s">
        <v>21</v>
      </c>
      <c r="E20827" t="s">
        <v>29</v>
      </c>
      <c r="F20827" t="s">
        <v>31</v>
      </c>
      <c r="K20827">
        <v>0</v>
      </c>
      <c r="L20827" s="51">
        <v>47483</v>
      </c>
      <c r="M20827">
        <v>6</v>
      </c>
    </row>
    <row r="20828" spans="1:13" x14ac:dyDescent="0.25">
      <c r="A20828" s="21" t="str">
        <f t="shared" si="325"/>
        <v>MOW M3C MEEIA_2030</v>
      </c>
      <c r="B20828" t="s">
        <v>130</v>
      </c>
      <c r="C20828" t="s">
        <v>198</v>
      </c>
      <c r="D20828" t="s">
        <v>21</v>
      </c>
      <c r="E20828" t="s">
        <v>29</v>
      </c>
      <c r="F20828" t="s">
        <v>31</v>
      </c>
      <c r="K20828">
        <v>0</v>
      </c>
      <c r="L20828" s="51">
        <v>47848</v>
      </c>
      <c r="M20828">
        <v>7</v>
      </c>
    </row>
    <row r="20829" spans="1:13" x14ac:dyDescent="0.25">
      <c r="A20829" s="21" t="str">
        <f t="shared" si="325"/>
        <v>MOW M3C MEEIA_2031</v>
      </c>
      <c r="B20829" t="s">
        <v>130</v>
      </c>
      <c r="C20829" t="s">
        <v>198</v>
      </c>
      <c r="D20829" t="s">
        <v>21</v>
      </c>
      <c r="E20829" t="s">
        <v>29</v>
      </c>
      <c r="F20829" t="s">
        <v>31</v>
      </c>
      <c r="K20829">
        <v>0</v>
      </c>
      <c r="L20829" s="51">
        <v>48213</v>
      </c>
      <c r="M20829">
        <v>8</v>
      </c>
    </row>
    <row r="20830" spans="1:13" x14ac:dyDescent="0.25">
      <c r="A20830" s="21" t="str">
        <f t="shared" si="325"/>
        <v>MOW M3C MEEIA_2032</v>
      </c>
      <c r="B20830" t="s">
        <v>130</v>
      </c>
      <c r="C20830" t="s">
        <v>198</v>
      </c>
      <c r="D20830" t="s">
        <v>21</v>
      </c>
      <c r="E20830" t="s">
        <v>29</v>
      </c>
      <c r="F20830" t="s">
        <v>31</v>
      </c>
      <c r="K20830">
        <v>0</v>
      </c>
      <c r="L20830" s="51">
        <v>48579</v>
      </c>
      <c r="M20830">
        <v>9</v>
      </c>
    </row>
    <row r="20831" spans="1:13" x14ac:dyDescent="0.25">
      <c r="A20831" s="21" t="str">
        <f t="shared" si="325"/>
        <v>MOW M3C MEEIA_2033</v>
      </c>
      <c r="B20831" t="s">
        <v>130</v>
      </c>
      <c r="C20831" t="s">
        <v>198</v>
      </c>
      <c r="D20831" t="s">
        <v>21</v>
      </c>
      <c r="E20831" t="s">
        <v>29</v>
      </c>
      <c r="F20831" t="s">
        <v>31</v>
      </c>
      <c r="K20831">
        <v>0</v>
      </c>
      <c r="L20831" s="51">
        <v>48944</v>
      </c>
      <c r="M20831">
        <v>10</v>
      </c>
    </row>
    <row r="20832" spans="1:13" x14ac:dyDescent="0.25">
      <c r="A20832" s="21" t="str">
        <f t="shared" si="325"/>
        <v>MOW M3C MEEIA_2034</v>
      </c>
      <c r="B20832" t="s">
        <v>130</v>
      </c>
      <c r="C20832" t="s">
        <v>198</v>
      </c>
      <c r="D20832" t="s">
        <v>21</v>
      </c>
      <c r="E20832" t="s">
        <v>29</v>
      </c>
      <c r="F20832" t="s">
        <v>31</v>
      </c>
      <c r="K20832">
        <v>0</v>
      </c>
      <c r="L20832" s="51">
        <v>49309</v>
      </c>
      <c r="M20832">
        <v>11</v>
      </c>
    </row>
    <row r="20833" spans="1:14" x14ac:dyDescent="0.25">
      <c r="A20833" s="21" t="str">
        <f t="shared" si="325"/>
        <v>MOW M3C MEEIA_2035</v>
      </c>
      <c r="B20833" t="s">
        <v>130</v>
      </c>
      <c r="C20833" t="s">
        <v>198</v>
      </c>
      <c r="D20833" t="s">
        <v>21</v>
      </c>
      <c r="E20833" t="s">
        <v>29</v>
      </c>
      <c r="F20833" t="s">
        <v>31</v>
      </c>
      <c r="K20833">
        <v>0</v>
      </c>
      <c r="L20833" s="51">
        <v>49674</v>
      </c>
      <c r="M20833">
        <v>12</v>
      </c>
    </row>
    <row r="20834" spans="1:14" x14ac:dyDescent="0.25">
      <c r="A20834" s="21" t="str">
        <f t="shared" si="325"/>
        <v>MOW M3C MEEIA_2036</v>
      </c>
      <c r="B20834" t="s">
        <v>130</v>
      </c>
      <c r="C20834" t="s">
        <v>198</v>
      </c>
      <c r="D20834" t="s">
        <v>21</v>
      </c>
      <c r="E20834" t="s">
        <v>29</v>
      </c>
      <c r="F20834" t="s">
        <v>31</v>
      </c>
      <c r="K20834">
        <v>0</v>
      </c>
      <c r="L20834" s="51">
        <v>50040</v>
      </c>
      <c r="M20834">
        <v>13</v>
      </c>
    </row>
    <row r="20835" spans="1:14" x14ac:dyDescent="0.25">
      <c r="A20835" s="21" t="str">
        <f t="shared" si="325"/>
        <v>MOW M3C MEEIA_2037</v>
      </c>
      <c r="B20835" t="s">
        <v>130</v>
      </c>
      <c r="C20835" t="s">
        <v>198</v>
      </c>
      <c r="D20835" t="s">
        <v>21</v>
      </c>
      <c r="E20835" t="s">
        <v>29</v>
      </c>
      <c r="F20835" t="s">
        <v>31</v>
      </c>
      <c r="K20835">
        <v>0</v>
      </c>
      <c r="L20835" s="51">
        <v>50405</v>
      </c>
      <c r="M20835">
        <v>14</v>
      </c>
    </row>
    <row r="20836" spans="1:14" x14ac:dyDescent="0.25">
      <c r="A20836" s="21" t="str">
        <f t="shared" si="325"/>
        <v>MOW M3C MEEIA_2038</v>
      </c>
      <c r="B20836" t="s">
        <v>130</v>
      </c>
      <c r="C20836" t="s">
        <v>198</v>
      </c>
      <c r="D20836" t="s">
        <v>21</v>
      </c>
      <c r="E20836" t="s">
        <v>29</v>
      </c>
      <c r="F20836" t="s">
        <v>31</v>
      </c>
      <c r="K20836">
        <v>0</v>
      </c>
      <c r="L20836" s="51">
        <v>50770</v>
      </c>
      <c r="M20836">
        <v>15</v>
      </c>
    </row>
    <row r="20837" spans="1:14" x14ac:dyDescent="0.25">
      <c r="A20837" s="21" t="str">
        <f t="shared" si="325"/>
        <v>MOW M3C MEEIA_2039</v>
      </c>
      <c r="B20837" t="s">
        <v>130</v>
      </c>
      <c r="C20837" t="s">
        <v>198</v>
      </c>
      <c r="D20837" t="s">
        <v>21</v>
      </c>
      <c r="E20837" t="s">
        <v>29</v>
      </c>
      <c r="F20837" t="s">
        <v>31</v>
      </c>
      <c r="K20837">
        <v>0</v>
      </c>
      <c r="L20837" s="51">
        <v>51135</v>
      </c>
      <c r="M20837">
        <v>16</v>
      </c>
    </row>
    <row r="20838" spans="1:14" x14ac:dyDescent="0.25">
      <c r="A20838" s="21" t="str">
        <f t="shared" si="325"/>
        <v>MOW M3C MEEIA_2040</v>
      </c>
      <c r="B20838" t="s">
        <v>130</v>
      </c>
      <c r="C20838" t="s">
        <v>198</v>
      </c>
      <c r="D20838" t="s">
        <v>21</v>
      </c>
      <c r="E20838" t="s">
        <v>29</v>
      </c>
      <c r="F20838" t="s">
        <v>31</v>
      </c>
      <c r="K20838">
        <v>0</v>
      </c>
      <c r="L20838" s="51">
        <v>51501</v>
      </c>
      <c r="M20838">
        <v>17</v>
      </c>
    </row>
    <row r="20839" spans="1:14" x14ac:dyDescent="0.25">
      <c r="A20839" s="21" t="str">
        <f t="shared" si="325"/>
        <v>MOW M3C MEEIA_2041</v>
      </c>
      <c r="B20839" t="s">
        <v>130</v>
      </c>
      <c r="C20839" t="s">
        <v>198</v>
      </c>
      <c r="D20839" t="s">
        <v>21</v>
      </c>
      <c r="E20839" t="s">
        <v>29</v>
      </c>
      <c r="F20839" t="s">
        <v>31</v>
      </c>
      <c r="K20839">
        <v>0</v>
      </c>
      <c r="L20839" s="51">
        <v>51866</v>
      </c>
      <c r="M20839">
        <v>18</v>
      </c>
    </row>
    <row r="20840" spans="1:14" x14ac:dyDescent="0.25">
      <c r="A20840" s="21" t="str">
        <f t="shared" si="325"/>
        <v>MOW M3C MEEIA_2042</v>
      </c>
      <c r="B20840" t="s">
        <v>130</v>
      </c>
      <c r="C20840" t="s">
        <v>198</v>
      </c>
      <c r="D20840" t="s">
        <v>21</v>
      </c>
      <c r="E20840" t="s">
        <v>29</v>
      </c>
      <c r="F20840" t="s">
        <v>31</v>
      </c>
      <c r="K20840">
        <v>0</v>
      </c>
      <c r="L20840" s="51">
        <v>52231</v>
      </c>
      <c r="M20840">
        <v>19</v>
      </c>
    </row>
    <row r="20841" spans="1:14" x14ac:dyDescent="0.25">
      <c r="A20841" s="21" t="str">
        <f t="shared" si="325"/>
        <v>MOW M3C MEEIA_2043</v>
      </c>
      <c r="B20841" t="s">
        <v>130</v>
      </c>
      <c r="C20841" t="s">
        <v>198</v>
      </c>
      <c r="D20841" t="s">
        <v>21</v>
      </c>
      <c r="E20841" t="s">
        <v>29</v>
      </c>
      <c r="F20841" t="s">
        <v>31</v>
      </c>
      <c r="K20841">
        <v>0</v>
      </c>
      <c r="L20841" s="51">
        <v>52596</v>
      </c>
      <c r="M20841">
        <v>20</v>
      </c>
    </row>
    <row r="20842" spans="1:14" x14ac:dyDescent="0.25">
      <c r="A20842" s="21" t="str">
        <f t="shared" si="325"/>
        <v>MOW M3C MEEIA_2024</v>
      </c>
      <c r="B20842" t="s">
        <v>130</v>
      </c>
      <c r="C20842" t="s">
        <v>198</v>
      </c>
      <c r="D20842" t="s">
        <v>21</v>
      </c>
      <c r="E20842" t="s">
        <v>5</v>
      </c>
      <c r="F20842" t="s">
        <v>4</v>
      </c>
      <c r="G20842">
        <v>0</v>
      </c>
      <c r="H20842">
        <v>0</v>
      </c>
      <c r="I20842">
        <v>0</v>
      </c>
      <c r="J20842">
        <v>0</v>
      </c>
      <c r="L20842" s="51">
        <v>45657</v>
      </c>
      <c r="M20842">
        <v>1</v>
      </c>
      <c r="N20842">
        <v>0</v>
      </c>
    </row>
    <row r="20843" spans="1:14" x14ac:dyDescent="0.25">
      <c r="A20843" s="21" t="str">
        <f t="shared" si="325"/>
        <v>MOW M3C MEEIA_2025</v>
      </c>
      <c r="B20843" t="s">
        <v>130</v>
      </c>
      <c r="C20843" t="s">
        <v>198</v>
      </c>
      <c r="D20843" t="s">
        <v>21</v>
      </c>
      <c r="E20843" t="s">
        <v>5</v>
      </c>
      <c r="F20843" t="s">
        <v>4</v>
      </c>
      <c r="G20843">
        <v>0</v>
      </c>
      <c r="H20843">
        <v>0</v>
      </c>
      <c r="I20843">
        <v>59.55</v>
      </c>
      <c r="J20843">
        <v>0</v>
      </c>
      <c r="L20843" s="51">
        <v>46022</v>
      </c>
      <c r="M20843">
        <v>2</v>
      </c>
      <c r="N20843">
        <v>0</v>
      </c>
    </row>
    <row r="20844" spans="1:14" x14ac:dyDescent="0.25">
      <c r="A20844" s="21" t="str">
        <f t="shared" si="325"/>
        <v>MOW M3C MEEIA_2026</v>
      </c>
      <c r="B20844" t="s">
        <v>130</v>
      </c>
      <c r="C20844" t="s">
        <v>198</v>
      </c>
      <c r="D20844" t="s">
        <v>21</v>
      </c>
      <c r="E20844" t="s">
        <v>5</v>
      </c>
      <c r="F20844" t="s">
        <v>4</v>
      </c>
      <c r="G20844">
        <v>0</v>
      </c>
      <c r="H20844">
        <v>0</v>
      </c>
      <c r="I20844">
        <v>2263.2808</v>
      </c>
      <c r="J20844">
        <v>0</v>
      </c>
      <c r="L20844" s="51">
        <v>46387</v>
      </c>
      <c r="M20844">
        <v>3</v>
      </c>
      <c r="N20844">
        <v>0</v>
      </c>
    </row>
    <row r="20845" spans="1:14" x14ac:dyDescent="0.25">
      <c r="A20845" s="21" t="str">
        <f t="shared" si="325"/>
        <v>MOW M3C MEEIA_2027</v>
      </c>
      <c r="B20845" t="s">
        <v>130</v>
      </c>
      <c r="C20845" t="s">
        <v>198</v>
      </c>
      <c r="D20845" t="s">
        <v>21</v>
      </c>
      <c r="E20845" t="s">
        <v>5</v>
      </c>
      <c r="F20845" t="s">
        <v>4</v>
      </c>
      <c r="G20845">
        <v>0</v>
      </c>
      <c r="H20845">
        <v>8021.5860000000002</v>
      </c>
      <c r="I20845">
        <v>40529.315999999999</v>
      </c>
      <c r="J20845">
        <v>0</v>
      </c>
      <c r="L20845" s="51">
        <v>46752</v>
      </c>
      <c r="M20845">
        <v>4</v>
      </c>
      <c r="N20845">
        <v>-13238.799000000001</v>
      </c>
    </row>
    <row r="20846" spans="1:14" x14ac:dyDescent="0.25">
      <c r="A20846" s="21" t="str">
        <f t="shared" si="325"/>
        <v>MOW M3C MEEIA_2028</v>
      </c>
      <c r="B20846" t="s">
        <v>130</v>
      </c>
      <c r="C20846" t="s">
        <v>198</v>
      </c>
      <c r="D20846" t="s">
        <v>21</v>
      </c>
      <c r="E20846" t="s">
        <v>5</v>
      </c>
      <c r="F20846" t="s">
        <v>4</v>
      </c>
      <c r="G20846">
        <v>0</v>
      </c>
      <c r="H20846">
        <v>8138.9462999999996</v>
      </c>
      <c r="I20846">
        <v>38907.82</v>
      </c>
      <c r="J20846">
        <v>0</v>
      </c>
      <c r="L20846" s="51">
        <v>47118</v>
      </c>
      <c r="M20846">
        <v>5</v>
      </c>
      <c r="N20846">
        <v>-13530.947</v>
      </c>
    </row>
    <row r="20847" spans="1:14" x14ac:dyDescent="0.25">
      <c r="A20847" s="21" t="str">
        <f t="shared" si="325"/>
        <v>MOW M3C MEEIA_2029</v>
      </c>
      <c r="B20847" t="s">
        <v>130</v>
      </c>
      <c r="C20847" t="s">
        <v>198</v>
      </c>
      <c r="D20847" t="s">
        <v>21</v>
      </c>
      <c r="E20847" t="s">
        <v>5</v>
      </c>
      <c r="F20847" t="s">
        <v>4</v>
      </c>
      <c r="G20847">
        <v>0</v>
      </c>
      <c r="H20847">
        <v>14916.911</v>
      </c>
      <c r="I20847">
        <v>106801.71</v>
      </c>
      <c r="J20847">
        <v>0</v>
      </c>
      <c r="L20847" s="51">
        <v>47483</v>
      </c>
      <c r="M20847">
        <v>6</v>
      </c>
      <c r="N20847">
        <v>-7169.3964999999998</v>
      </c>
    </row>
    <row r="20848" spans="1:14" x14ac:dyDescent="0.25">
      <c r="A20848" s="21" t="str">
        <f t="shared" si="325"/>
        <v>MOW M3C MEEIA_2030</v>
      </c>
      <c r="B20848" t="s">
        <v>130</v>
      </c>
      <c r="C20848" t="s">
        <v>198</v>
      </c>
      <c r="D20848" t="s">
        <v>21</v>
      </c>
      <c r="E20848" t="s">
        <v>5</v>
      </c>
      <c r="F20848" t="s">
        <v>4</v>
      </c>
      <c r="G20848">
        <v>0</v>
      </c>
      <c r="H20848">
        <v>44272.917999999998</v>
      </c>
      <c r="I20848">
        <v>157404.1</v>
      </c>
      <c r="J20848">
        <v>0</v>
      </c>
      <c r="L20848" s="51">
        <v>47848</v>
      </c>
      <c r="M20848">
        <v>7</v>
      </c>
      <c r="N20848">
        <v>21965.668000000001</v>
      </c>
    </row>
    <row r="20849" spans="1:14" x14ac:dyDescent="0.25">
      <c r="A20849" s="21" t="str">
        <f t="shared" si="325"/>
        <v>MOW M3C MEEIA_2031</v>
      </c>
      <c r="B20849" t="s">
        <v>130</v>
      </c>
      <c r="C20849" t="s">
        <v>198</v>
      </c>
      <c r="D20849" t="s">
        <v>21</v>
      </c>
      <c r="E20849" t="s">
        <v>5</v>
      </c>
      <c r="F20849" t="s">
        <v>4</v>
      </c>
      <c r="G20849">
        <v>0</v>
      </c>
      <c r="H20849">
        <v>73018.766000000003</v>
      </c>
      <c r="I20849">
        <v>210207.22</v>
      </c>
      <c r="J20849">
        <v>0</v>
      </c>
      <c r="L20849" s="51">
        <v>48213</v>
      </c>
      <c r="M20849">
        <v>8</v>
      </c>
      <c r="N20849">
        <v>30208.238000000001</v>
      </c>
    </row>
    <row r="20850" spans="1:14" x14ac:dyDescent="0.25">
      <c r="A20850" s="21" t="str">
        <f t="shared" si="325"/>
        <v>MOW M3C MEEIA_2032</v>
      </c>
      <c r="B20850" t="s">
        <v>130</v>
      </c>
      <c r="C20850" t="s">
        <v>198</v>
      </c>
      <c r="D20850" t="s">
        <v>21</v>
      </c>
      <c r="E20850" t="s">
        <v>5</v>
      </c>
      <c r="F20850" t="s">
        <v>4</v>
      </c>
      <c r="G20850">
        <v>0</v>
      </c>
      <c r="H20850">
        <v>75956.36</v>
      </c>
      <c r="I20850">
        <v>264883.75</v>
      </c>
      <c r="J20850">
        <v>0</v>
      </c>
      <c r="L20850" s="51">
        <v>48579</v>
      </c>
      <c r="M20850">
        <v>9</v>
      </c>
      <c r="N20850">
        <v>-8775.1560000000009</v>
      </c>
    </row>
    <row r="20851" spans="1:14" x14ac:dyDescent="0.25">
      <c r="A20851" s="21" t="str">
        <f t="shared" si="325"/>
        <v>MOW M3C MEEIA_2033</v>
      </c>
      <c r="B20851" t="s">
        <v>130</v>
      </c>
      <c r="C20851" t="s">
        <v>198</v>
      </c>
      <c r="D20851" t="s">
        <v>21</v>
      </c>
      <c r="E20851" t="s">
        <v>5</v>
      </c>
      <c r="F20851" t="s">
        <v>4</v>
      </c>
      <c r="G20851">
        <v>0</v>
      </c>
      <c r="H20851">
        <v>76784.483999999997</v>
      </c>
      <c r="I20851">
        <v>316263.21999999997</v>
      </c>
      <c r="J20851">
        <v>0</v>
      </c>
      <c r="L20851" s="51">
        <v>48944</v>
      </c>
      <c r="M20851">
        <v>10</v>
      </c>
      <c r="N20851">
        <v>-33980.11</v>
      </c>
    </row>
    <row r="20852" spans="1:14" x14ac:dyDescent="0.25">
      <c r="A20852" s="21" t="str">
        <f t="shared" si="325"/>
        <v>MOW M3C MEEIA_2034</v>
      </c>
      <c r="B20852" t="s">
        <v>130</v>
      </c>
      <c r="C20852" t="s">
        <v>198</v>
      </c>
      <c r="D20852" t="s">
        <v>21</v>
      </c>
      <c r="E20852" t="s">
        <v>5</v>
      </c>
      <c r="F20852" t="s">
        <v>4</v>
      </c>
      <c r="G20852">
        <v>0</v>
      </c>
      <c r="H20852">
        <v>69714.733999999997</v>
      </c>
      <c r="I20852">
        <v>367342.5</v>
      </c>
      <c r="J20852">
        <v>0</v>
      </c>
      <c r="L20852" s="51">
        <v>49309</v>
      </c>
      <c r="M20852">
        <v>11</v>
      </c>
      <c r="N20852">
        <v>-68250.75</v>
      </c>
    </row>
    <row r="20853" spans="1:14" x14ac:dyDescent="0.25">
      <c r="A20853" s="21" t="str">
        <f t="shared" si="325"/>
        <v>MOW M3C MEEIA_2035</v>
      </c>
      <c r="B20853" t="s">
        <v>130</v>
      </c>
      <c r="C20853" t="s">
        <v>198</v>
      </c>
      <c r="D20853" t="s">
        <v>21</v>
      </c>
      <c r="E20853" t="s">
        <v>5</v>
      </c>
      <c r="F20853" t="s">
        <v>4</v>
      </c>
      <c r="G20853">
        <v>0</v>
      </c>
      <c r="H20853">
        <v>54082.402000000002</v>
      </c>
      <c r="I20853">
        <v>481313.38</v>
      </c>
      <c r="J20853">
        <v>0</v>
      </c>
      <c r="L20853" s="51">
        <v>49674</v>
      </c>
      <c r="M20853">
        <v>12</v>
      </c>
      <c r="N20853">
        <v>-102541.28</v>
      </c>
    </row>
    <row r="20854" spans="1:14" x14ac:dyDescent="0.25">
      <c r="A20854" s="21" t="str">
        <f t="shared" si="325"/>
        <v>MOW M3C MEEIA_2036</v>
      </c>
      <c r="B20854" t="s">
        <v>130</v>
      </c>
      <c r="C20854" t="s">
        <v>198</v>
      </c>
      <c r="D20854" t="s">
        <v>21</v>
      </c>
      <c r="E20854" t="s">
        <v>5</v>
      </c>
      <c r="F20854" t="s">
        <v>4</v>
      </c>
      <c r="G20854">
        <v>0</v>
      </c>
      <c r="H20854">
        <v>58435.05</v>
      </c>
      <c r="I20854">
        <v>467359.03</v>
      </c>
      <c r="J20854">
        <v>0</v>
      </c>
      <c r="L20854" s="51">
        <v>50040</v>
      </c>
      <c r="M20854">
        <v>13</v>
      </c>
      <c r="N20854">
        <v>-74096.195000000007</v>
      </c>
    </row>
    <row r="20855" spans="1:14" x14ac:dyDescent="0.25">
      <c r="A20855" s="21" t="str">
        <f t="shared" si="325"/>
        <v>MOW M3C MEEIA_2037</v>
      </c>
      <c r="B20855" t="s">
        <v>130</v>
      </c>
      <c r="C20855" t="s">
        <v>198</v>
      </c>
      <c r="D20855" t="s">
        <v>21</v>
      </c>
      <c r="E20855" t="s">
        <v>5</v>
      </c>
      <c r="F20855" t="s">
        <v>4</v>
      </c>
      <c r="G20855">
        <v>0</v>
      </c>
      <c r="H20855">
        <v>58941.97</v>
      </c>
      <c r="I20855">
        <v>451972.38</v>
      </c>
      <c r="J20855">
        <v>0</v>
      </c>
      <c r="L20855" s="51">
        <v>50405</v>
      </c>
      <c r="M20855">
        <v>14</v>
      </c>
      <c r="N20855">
        <v>-14502.812</v>
      </c>
    </row>
    <row r="20856" spans="1:14" x14ac:dyDescent="0.25">
      <c r="A20856" s="21" t="str">
        <f t="shared" si="325"/>
        <v>MOW M3C MEEIA_2038</v>
      </c>
      <c r="B20856" t="s">
        <v>130</v>
      </c>
      <c r="C20856" t="s">
        <v>198</v>
      </c>
      <c r="D20856" t="s">
        <v>21</v>
      </c>
      <c r="E20856" t="s">
        <v>5</v>
      </c>
      <c r="F20856" t="s">
        <v>4</v>
      </c>
      <c r="G20856">
        <v>0</v>
      </c>
      <c r="H20856">
        <v>57672.214999999997</v>
      </c>
      <c r="I20856">
        <v>440275.34</v>
      </c>
      <c r="J20856">
        <v>0</v>
      </c>
      <c r="L20856" s="51">
        <v>50770</v>
      </c>
      <c r="M20856">
        <v>15</v>
      </c>
      <c r="N20856">
        <v>30275.525000000001</v>
      </c>
    </row>
    <row r="20857" spans="1:14" x14ac:dyDescent="0.25">
      <c r="A20857" s="21" t="str">
        <f t="shared" si="325"/>
        <v>MOW M3C MEEIA_2039</v>
      </c>
      <c r="B20857" t="s">
        <v>130</v>
      </c>
      <c r="C20857" t="s">
        <v>198</v>
      </c>
      <c r="D20857" t="s">
        <v>21</v>
      </c>
      <c r="E20857" t="s">
        <v>5</v>
      </c>
      <c r="F20857" t="s">
        <v>4</v>
      </c>
      <c r="G20857">
        <v>0</v>
      </c>
      <c r="H20857">
        <v>71481.81</v>
      </c>
      <c r="I20857">
        <v>583648.30000000005</v>
      </c>
      <c r="J20857">
        <v>0</v>
      </c>
      <c r="L20857" s="51">
        <v>51135</v>
      </c>
      <c r="M20857">
        <v>16</v>
      </c>
      <c r="N20857">
        <v>57413.58</v>
      </c>
    </row>
    <row r="20858" spans="1:14" x14ac:dyDescent="0.25">
      <c r="A20858" s="21" t="str">
        <f t="shared" si="325"/>
        <v>MOW M3C MEEIA_2040</v>
      </c>
      <c r="B20858" t="s">
        <v>130</v>
      </c>
      <c r="C20858" t="s">
        <v>198</v>
      </c>
      <c r="D20858" t="s">
        <v>21</v>
      </c>
      <c r="E20858" t="s">
        <v>5</v>
      </c>
      <c r="F20858" t="s">
        <v>4</v>
      </c>
      <c r="G20858">
        <v>0</v>
      </c>
      <c r="H20858">
        <v>51337.574000000001</v>
      </c>
      <c r="I20858">
        <v>574344.56000000006</v>
      </c>
      <c r="J20858">
        <v>0</v>
      </c>
      <c r="L20858" s="51">
        <v>51501</v>
      </c>
      <c r="M20858">
        <v>17</v>
      </c>
      <c r="N20858">
        <v>85445.2</v>
      </c>
    </row>
    <row r="20859" spans="1:14" x14ac:dyDescent="0.25">
      <c r="A20859" s="21" t="str">
        <f t="shared" si="325"/>
        <v>MOW M3C MEEIA_2041</v>
      </c>
      <c r="B20859" t="s">
        <v>130</v>
      </c>
      <c r="C20859" t="s">
        <v>198</v>
      </c>
      <c r="D20859" t="s">
        <v>21</v>
      </c>
      <c r="E20859" t="s">
        <v>5</v>
      </c>
      <c r="F20859" t="s">
        <v>4</v>
      </c>
      <c r="G20859">
        <v>0</v>
      </c>
      <c r="H20859">
        <v>39639.31</v>
      </c>
      <c r="I20859">
        <v>562150.93999999994</v>
      </c>
      <c r="J20859">
        <v>0</v>
      </c>
      <c r="L20859" s="51">
        <v>51866</v>
      </c>
      <c r="M20859">
        <v>18</v>
      </c>
      <c r="N20859">
        <v>107492.375</v>
      </c>
    </row>
    <row r="20860" spans="1:14" x14ac:dyDescent="0.25">
      <c r="A20860" s="21" t="str">
        <f t="shared" si="325"/>
        <v>MOW M3C MEEIA_2042</v>
      </c>
      <c r="B20860" t="s">
        <v>130</v>
      </c>
      <c r="C20860" t="s">
        <v>198</v>
      </c>
      <c r="D20860" t="s">
        <v>21</v>
      </c>
      <c r="E20860" t="s">
        <v>5</v>
      </c>
      <c r="F20860" t="s">
        <v>4</v>
      </c>
      <c r="G20860">
        <v>0</v>
      </c>
      <c r="H20860">
        <v>21659.328000000001</v>
      </c>
      <c r="I20860">
        <v>623023.69999999995</v>
      </c>
      <c r="J20860">
        <v>0</v>
      </c>
      <c r="L20860" s="51">
        <v>52231</v>
      </c>
      <c r="M20860">
        <v>19</v>
      </c>
      <c r="N20860">
        <v>112360.586</v>
      </c>
    </row>
    <row r="20861" spans="1:14" x14ac:dyDescent="0.25">
      <c r="A20861" s="21" t="str">
        <f t="shared" si="325"/>
        <v>MOW M3C MEEIA_2043</v>
      </c>
      <c r="B20861" t="s">
        <v>130</v>
      </c>
      <c r="C20861" t="s">
        <v>198</v>
      </c>
      <c r="D20861" t="s">
        <v>21</v>
      </c>
      <c r="E20861" t="s">
        <v>5</v>
      </c>
      <c r="F20861" t="s">
        <v>4</v>
      </c>
      <c r="G20861">
        <v>0</v>
      </c>
      <c r="H20861">
        <v>7584.3915999999999</v>
      </c>
      <c r="I20861">
        <v>610366.4</v>
      </c>
      <c r="J20861">
        <v>0</v>
      </c>
      <c r="L20861" s="51">
        <v>52596</v>
      </c>
      <c r="M20861">
        <v>20</v>
      </c>
      <c r="N20861">
        <v>154870.48000000001</v>
      </c>
    </row>
    <row r="20862" spans="1:14" x14ac:dyDescent="0.25">
      <c r="A20862" s="21" t="str">
        <f t="shared" si="325"/>
        <v>MOW M3C MEEIA_2024</v>
      </c>
      <c r="B20862" t="s">
        <v>130</v>
      </c>
      <c r="C20862" t="s">
        <v>198</v>
      </c>
      <c r="D20862" t="s">
        <v>21</v>
      </c>
      <c r="E20862" t="s">
        <v>5</v>
      </c>
      <c r="F20862" t="s">
        <v>32</v>
      </c>
      <c r="G20862">
        <v>189100.47</v>
      </c>
      <c r="H20862">
        <v>81692.58</v>
      </c>
      <c r="I20862">
        <v>15499.482</v>
      </c>
      <c r="J20862">
        <v>0</v>
      </c>
      <c r="L20862" s="51">
        <v>45657</v>
      </c>
      <c r="M20862">
        <v>1</v>
      </c>
      <c r="N20862">
        <v>105479.08</v>
      </c>
    </row>
    <row r="20863" spans="1:14" x14ac:dyDescent="0.25">
      <c r="A20863" s="21" t="str">
        <f t="shared" si="325"/>
        <v>MOW M3C MEEIA_2025</v>
      </c>
      <c r="B20863" t="s">
        <v>130</v>
      </c>
      <c r="C20863" t="s">
        <v>198</v>
      </c>
      <c r="D20863" t="s">
        <v>21</v>
      </c>
      <c r="E20863" t="s">
        <v>5</v>
      </c>
      <c r="F20863" t="s">
        <v>32</v>
      </c>
      <c r="G20863">
        <v>204197.25</v>
      </c>
      <c r="H20863">
        <v>87889</v>
      </c>
      <c r="I20863">
        <v>44350.58</v>
      </c>
      <c r="J20863">
        <v>0</v>
      </c>
      <c r="L20863" s="51">
        <v>46022</v>
      </c>
      <c r="M20863">
        <v>2</v>
      </c>
      <c r="N20863">
        <v>106607.64</v>
      </c>
    </row>
    <row r="20864" spans="1:14" x14ac:dyDescent="0.25">
      <c r="A20864" s="21" t="str">
        <f t="shared" si="325"/>
        <v>MOW M3C MEEIA_2026</v>
      </c>
      <c r="B20864" t="s">
        <v>130</v>
      </c>
      <c r="C20864" t="s">
        <v>198</v>
      </c>
      <c r="D20864" t="s">
        <v>21</v>
      </c>
      <c r="E20864" t="s">
        <v>5</v>
      </c>
      <c r="F20864" t="s">
        <v>32</v>
      </c>
      <c r="G20864">
        <v>219276.34</v>
      </c>
      <c r="H20864">
        <v>99156.85</v>
      </c>
      <c r="I20864">
        <v>50392.633000000002</v>
      </c>
      <c r="J20864">
        <v>0</v>
      </c>
      <c r="L20864" s="51">
        <v>46387</v>
      </c>
      <c r="M20864">
        <v>3</v>
      </c>
      <c r="N20864">
        <v>110697.9</v>
      </c>
    </row>
    <row r="20865" spans="1:14" x14ac:dyDescent="0.25">
      <c r="A20865" s="21" t="str">
        <f t="shared" si="325"/>
        <v>MOW M3C MEEIA_2027</v>
      </c>
      <c r="B20865" t="s">
        <v>130</v>
      </c>
      <c r="C20865" t="s">
        <v>198</v>
      </c>
      <c r="D20865" t="s">
        <v>21</v>
      </c>
      <c r="E20865" t="s">
        <v>5</v>
      </c>
      <c r="F20865" t="s">
        <v>32</v>
      </c>
      <c r="G20865">
        <v>230496.27</v>
      </c>
      <c r="H20865">
        <v>100529.03</v>
      </c>
      <c r="I20865">
        <v>55297.483999999997</v>
      </c>
      <c r="J20865">
        <v>0</v>
      </c>
      <c r="L20865" s="51">
        <v>46752</v>
      </c>
      <c r="M20865">
        <v>4</v>
      </c>
      <c r="N20865">
        <v>110624.28</v>
      </c>
    </row>
    <row r="20866" spans="1:14" x14ac:dyDescent="0.25">
      <c r="A20866" s="21" t="str">
        <f t="shared" ref="A20866:A20929" si="326">B20866&amp;" "&amp;D20866&amp;" "&amp;C20866&amp;"_"&amp;YEAR(L20866)</f>
        <v>MOW M3C MEEIA_2028</v>
      </c>
      <c r="B20866" t="s">
        <v>130</v>
      </c>
      <c r="C20866" t="s">
        <v>198</v>
      </c>
      <c r="D20866" t="s">
        <v>21</v>
      </c>
      <c r="E20866" t="s">
        <v>5</v>
      </c>
      <c r="F20866" t="s">
        <v>32</v>
      </c>
      <c r="G20866">
        <v>238907.86</v>
      </c>
      <c r="H20866">
        <v>110276.58</v>
      </c>
      <c r="I20866">
        <v>57606.995999999999</v>
      </c>
      <c r="J20866">
        <v>0</v>
      </c>
      <c r="L20866" s="51">
        <v>47118</v>
      </c>
      <c r="M20866">
        <v>5</v>
      </c>
      <c r="N20866">
        <v>117797.93</v>
      </c>
    </row>
    <row r="20867" spans="1:14" x14ac:dyDescent="0.25">
      <c r="A20867" s="21" t="str">
        <f t="shared" si="326"/>
        <v>MOW M3C MEEIA_2029</v>
      </c>
      <c r="B20867" t="s">
        <v>130</v>
      </c>
      <c r="C20867" t="s">
        <v>198</v>
      </c>
      <c r="D20867" t="s">
        <v>21</v>
      </c>
      <c r="E20867" t="s">
        <v>5</v>
      </c>
      <c r="F20867" t="s">
        <v>32</v>
      </c>
      <c r="G20867">
        <v>246828.92</v>
      </c>
      <c r="H20867">
        <v>120448.93</v>
      </c>
      <c r="I20867">
        <v>31317.063999999998</v>
      </c>
      <c r="J20867">
        <v>0</v>
      </c>
      <c r="L20867" s="51">
        <v>47483</v>
      </c>
      <c r="M20867">
        <v>6</v>
      </c>
      <c r="N20867">
        <v>127755.96</v>
      </c>
    </row>
    <row r="20868" spans="1:14" x14ac:dyDescent="0.25">
      <c r="A20868" s="21" t="str">
        <f t="shared" si="326"/>
        <v>MOW M3C MEEIA_2030</v>
      </c>
      <c r="B20868" t="s">
        <v>130</v>
      </c>
      <c r="C20868" t="s">
        <v>198</v>
      </c>
      <c r="D20868" t="s">
        <v>21</v>
      </c>
      <c r="E20868" t="s">
        <v>5</v>
      </c>
      <c r="F20868" t="s">
        <v>32</v>
      </c>
      <c r="G20868">
        <v>255533.3</v>
      </c>
      <c r="H20868">
        <v>118804.09</v>
      </c>
      <c r="I20868">
        <v>36322.938000000002</v>
      </c>
      <c r="J20868">
        <v>0</v>
      </c>
      <c r="L20868" s="51">
        <v>47848</v>
      </c>
      <c r="M20868">
        <v>7</v>
      </c>
      <c r="N20868">
        <v>125930.93</v>
      </c>
    </row>
    <row r="20869" spans="1:14" x14ac:dyDescent="0.25">
      <c r="A20869" s="21" t="str">
        <f t="shared" si="326"/>
        <v>MOW M3C MEEIA_2031</v>
      </c>
      <c r="B20869" t="s">
        <v>130</v>
      </c>
      <c r="C20869" t="s">
        <v>198</v>
      </c>
      <c r="D20869" t="s">
        <v>21</v>
      </c>
      <c r="E20869" t="s">
        <v>5</v>
      </c>
      <c r="F20869" t="s">
        <v>32</v>
      </c>
      <c r="G20869">
        <v>259902.83</v>
      </c>
      <c r="H20869">
        <v>98659.34</v>
      </c>
      <c r="I20869">
        <v>33260.61</v>
      </c>
      <c r="J20869">
        <v>27125.732</v>
      </c>
      <c r="L20869" s="51">
        <v>48213</v>
      </c>
      <c r="M20869">
        <v>8</v>
      </c>
      <c r="N20869">
        <v>119273.266</v>
      </c>
    </row>
    <row r="20870" spans="1:14" x14ac:dyDescent="0.25">
      <c r="A20870" s="21" t="str">
        <f t="shared" si="326"/>
        <v>MOW M3C MEEIA_2032</v>
      </c>
      <c r="B20870" t="s">
        <v>130</v>
      </c>
      <c r="C20870" t="s">
        <v>198</v>
      </c>
      <c r="D20870" t="s">
        <v>21</v>
      </c>
      <c r="E20870" t="s">
        <v>5</v>
      </c>
      <c r="F20870" t="s">
        <v>32</v>
      </c>
      <c r="G20870">
        <v>268454.3</v>
      </c>
      <c r="H20870">
        <v>99370.11</v>
      </c>
      <c r="I20870">
        <v>34244.18</v>
      </c>
      <c r="J20870">
        <v>0</v>
      </c>
      <c r="L20870" s="51">
        <v>48579</v>
      </c>
      <c r="M20870">
        <v>9</v>
      </c>
      <c r="N20870">
        <v>116076.516</v>
      </c>
    </row>
    <row r="20871" spans="1:14" x14ac:dyDescent="0.25">
      <c r="A20871" s="21" t="str">
        <f t="shared" si="326"/>
        <v>MOW M3C MEEIA_2033</v>
      </c>
      <c r="B20871" t="s">
        <v>130</v>
      </c>
      <c r="C20871" t="s">
        <v>198</v>
      </c>
      <c r="D20871" t="s">
        <v>21</v>
      </c>
      <c r="E20871" t="s">
        <v>5</v>
      </c>
      <c r="F20871" t="s">
        <v>32</v>
      </c>
      <c r="G20871">
        <v>251642.6</v>
      </c>
      <c r="H20871">
        <v>79462.720000000001</v>
      </c>
      <c r="I20871">
        <v>36677.472999999998</v>
      </c>
      <c r="J20871">
        <v>0</v>
      </c>
      <c r="L20871" s="51">
        <v>48944</v>
      </c>
      <c r="M20871">
        <v>10</v>
      </c>
      <c r="N20871">
        <v>104893.43</v>
      </c>
    </row>
    <row r="20872" spans="1:14" x14ac:dyDescent="0.25">
      <c r="A20872" s="21" t="str">
        <f t="shared" si="326"/>
        <v>MOW M3C MEEIA_2034</v>
      </c>
      <c r="B20872" t="s">
        <v>130</v>
      </c>
      <c r="C20872" t="s">
        <v>198</v>
      </c>
      <c r="D20872" t="s">
        <v>21</v>
      </c>
      <c r="E20872" t="s">
        <v>5</v>
      </c>
      <c r="F20872" t="s">
        <v>32</v>
      </c>
      <c r="G20872">
        <v>234163.86</v>
      </c>
      <c r="H20872">
        <v>68063.3</v>
      </c>
      <c r="I20872">
        <v>38737.336000000003</v>
      </c>
      <c r="J20872">
        <v>0</v>
      </c>
      <c r="L20872" s="51">
        <v>49309</v>
      </c>
      <c r="M20872">
        <v>11</v>
      </c>
      <c r="N20872">
        <v>104140.98</v>
      </c>
    </row>
    <row r="20873" spans="1:14" x14ac:dyDescent="0.25">
      <c r="A20873" s="21" t="str">
        <f t="shared" si="326"/>
        <v>MOW M3C MEEIA_2035</v>
      </c>
      <c r="B20873" t="s">
        <v>130</v>
      </c>
      <c r="C20873" t="s">
        <v>198</v>
      </c>
      <c r="D20873" t="s">
        <v>21</v>
      </c>
      <c r="E20873" t="s">
        <v>5</v>
      </c>
      <c r="F20873" t="s">
        <v>32</v>
      </c>
      <c r="G20873">
        <v>217441.47</v>
      </c>
      <c r="H20873">
        <v>66660.34</v>
      </c>
      <c r="I20873">
        <v>39778.46</v>
      </c>
      <c r="J20873">
        <v>0</v>
      </c>
      <c r="L20873" s="51">
        <v>49674</v>
      </c>
      <c r="M20873">
        <v>12</v>
      </c>
      <c r="N20873">
        <v>120509.46</v>
      </c>
    </row>
    <row r="20874" spans="1:14" x14ac:dyDescent="0.25">
      <c r="A20874" s="21" t="str">
        <f t="shared" si="326"/>
        <v>MOW M3C MEEIA_2036</v>
      </c>
      <c r="B20874" t="s">
        <v>130</v>
      </c>
      <c r="C20874" t="s">
        <v>198</v>
      </c>
      <c r="D20874" t="s">
        <v>21</v>
      </c>
      <c r="E20874" t="s">
        <v>5</v>
      </c>
      <c r="F20874" t="s">
        <v>32</v>
      </c>
      <c r="G20874">
        <v>200831.73</v>
      </c>
      <c r="H20874">
        <v>51372.504000000001</v>
      </c>
      <c r="I20874">
        <v>42659.137000000002</v>
      </c>
      <c r="J20874">
        <v>0</v>
      </c>
      <c r="L20874" s="51">
        <v>50040</v>
      </c>
      <c r="M20874">
        <v>13</v>
      </c>
      <c r="N20874">
        <v>111420.336</v>
      </c>
    </row>
    <row r="20875" spans="1:14" x14ac:dyDescent="0.25">
      <c r="A20875" s="21" t="str">
        <f t="shared" si="326"/>
        <v>MOW M3C MEEIA_2037</v>
      </c>
      <c r="B20875" t="s">
        <v>130</v>
      </c>
      <c r="C20875" t="s">
        <v>198</v>
      </c>
      <c r="D20875" t="s">
        <v>21</v>
      </c>
      <c r="E20875" t="s">
        <v>5</v>
      </c>
      <c r="F20875" t="s">
        <v>32</v>
      </c>
      <c r="G20875">
        <v>183211.6</v>
      </c>
      <c r="H20875">
        <v>38249.11</v>
      </c>
      <c r="I20875">
        <v>44542.188000000002</v>
      </c>
      <c r="J20875">
        <v>0</v>
      </c>
      <c r="L20875" s="51">
        <v>50405</v>
      </c>
      <c r="M20875">
        <v>14</v>
      </c>
      <c r="N20875">
        <v>93287.016000000003</v>
      </c>
    </row>
    <row r="20876" spans="1:14" x14ac:dyDescent="0.25">
      <c r="A20876" s="21" t="str">
        <f t="shared" si="326"/>
        <v>MOW M3C MEEIA_2038</v>
      </c>
      <c r="B20876" t="s">
        <v>130</v>
      </c>
      <c r="C20876" t="s">
        <v>198</v>
      </c>
      <c r="D20876" t="s">
        <v>21</v>
      </c>
      <c r="E20876" t="s">
        <v>5</v>
      </c>
      <c r="F20876" t="s">
        <v>32</v>
      </c>
      <c r="G20876">
        <v>166343.67000000001</v>
      </c>
      <c r="H20876">
        <v>25855.473000000002</v>
      </c>
      <c r="I20876">
        <v>45376.815999999999</v>
      </c>
      <c r="J20876">
        <v>0</v>
      </c>
      <c r="L20876" s="51">
        <v>50770</v>
      </c>
      <c r="M20876">
        <v>15</v>
      </c>
      <c r="N20876">
        <v>77216.47</v>
      </c>
    </row>
    <row r="20877" spans="1:14" x14ac:dyDescent="0.25">
      <c r="A20877" s="21" t="str">
        <f t="shared" si="326"/>
        <v>MOW M3C MEEIA_2039</v>
      </c>
      <c r="B20877" t="s">
        <v>130</v>
      </c>
      <c r="C20877" t="s">
        <v>198</v>
      </c>
      <c r="D20877" t="s">
        <v>21</v>
      </c>
      <c r="E20877" t="s">
        <v>5</v>
      </c>
      <c r="F20877" t="s">
        <v>32</v>
      </c>
      <c r="G20877">
        <v>159104.84</v>
      </c>
      <c r="H20877">
        <v>44733.824000000001</v>
      </c>
      <c r="I20877">
        <v>48522.305</v>
      </c>
      <c r="J20877">
        <v>0</v>
      </c>
      <c r="L20877" s="51">
        <v>51135</v>
      </c>
      <c r="M20877">
        <v>16</v>
      </c>
      <c r="N20877">
        <v>74940.733999999997</v>
      </c>
    </row>
    <row r="20878" spans="1:14" x14ac:dyDescent="0.25">
      <c r="A20878" s="21" t="str">
        <f t="shared" si="326"/>
        <v>MOW M3C MEEIA_2040</v>
      </c>
      <c r="B20878" t="s">
        <v>130</v>
      </c>
      <c r="C20878" t="s">
        <v>198</v>
      </c>
      <c r="D20878" t="s">
        <v>21</v>
      </c>
      <c r="E20878" t="s">
        <v>5</v>
      </c>
      <c r="F20878" t="s">
        <v>32</v>
      </c>
      <c r="G20878">
        <v>139382.32999999999</v>
      </c>
      <c r="H20878">
        <v>18504.145</v>
      </c>
      <c r="I20878">
        <v>29763.83</v>
      </c>
      <c r="J20878">
        <v>133313.81</v>
      </c>
      <c r="L20878" s="51">
        <v>51501</v>
      </c>
      <c r="M20878">
        <v>17</v>
      </c>
      <c r="N20878">
        <v>58689.77</v>
      </c>
    </row>
    <row r="20879" spans="1:14" x14ac:dyDescent="0.25">
      <c r="A20879" s="21" t="str">
        <f t="shared" si="326"/>
        <v>MOW M3C MEEIA_2041</v>
      </c>
      <c r="B20879" t="s">
        <v>130</v>
      </c>
      <c r="C20879" t="s">
        <v>198</v>
      </c>
      <c r="D20879" t="s">
        <v>21</v>
      </c>
      <c r="E20879" t="s">
        <v>5</v>
      </c>
      <c r="F20879" t="s">
        <v>32</v>
      </c>
      <c r="G20879">
        <v>119871.29</v>
      </c>
      <c r="H20879">
        <v>15151.662</v>
      </c>
      <c r="I20879">
        <v>29534.567999999999</v>
      </c>
      <c r="J20879">
        <v>0</v>
      </c>
      <c r="L20879" s="51">
        <v>51866</v>
      </c>
      <c r="M20879">
        <v>18</v>
      </c>
      <c r="N20879">
        <v>50670.37</v>
      </c>
    </row>
    <row r="20880" spans="1:14" x14ac:dyDescent="0.25">
      <c r="A20880" s="21" t="str">
        <f t="shared" si="326"/>
        <v>MOW M3C MEEIA_2042</v>
      </c>
      <c r="B20880" t="s">
        <v>130</v>
      </c>
      <c r="C20880" t="s">
        <v>198</v>
      </c>
      <c r="D20880" t="s">
        <v>21</v>
      </c>
      <c r="E20880" t="s">
        <v>5</v>
      </c>
      <c r="F20880" t="s">
        <v>32</v>
      </c>
      <c r="G20880">
        <v>102512.37</v>
      </c>
      <c r="H20880">
        <v>9474.2819999999992</v>
      </c>
      <c r="I20880">
        <v>30464.567999999999</v>
      </c>
      <c r="J20880">
        <v>0</v>
      </c>
      <c r="L20880" s="51">
        <v>52231</v>
      </c>
      <c r="M20880">
        <v>19</v>
      </c>
      <c r="N20880">
        <v>36831.883000000002</v>
      </c>
    </row>
    <row r="20881" spans="1:14" x14ac:dyDescent="0.25">
      <c r="A20881" s="21" t="str">
        <f t="shared" si="326"/>
        <v>MOW M3C MEEIA_2043</v>
      </c>
      <c r="B20881" t="s">
        <v>130</v>
      </c>
      <c r="C20881" t="s">
        <v>198</v>
      </c>
      <c r="D20881" t="s">
        <v>21</v>
      </c>
      <c r="E20881" t="s">
        <v>5</v>
      </c>
      <c r="F20881" t="s">
        <v>32</v>
      </c>
      <c r="G20881">
        <v>84058.29</v>
      </c>
      <c r="H20881">
        <v>7899.5673999999999</v>
      </c>
      <c r="I20881">
        <v>155296.79999999999</v>
      </c>
      <c r="J20881">
        <v>0</v>
      </c>
      <c r="L20881" s="51">
        <v>52596</v>
      </c>
      <c r="M20881">
        <v>20</v>
      </c>
      <c r="N20881">
        <v>37656.639999999999</v>
      </c>
    </row>
    <row r="20882" spans="1:14" x14ac:dyDescent="0.25">
      <c r="A20882" s="21" t="str">
        <f t="shared" si="326"/>
        <v>MOW M3C MEEIA_2024</v>
      </c>
      <c r="B20882" t="s">
        <v>130</v>
      </c>
      <c r="C20882" t="s">
        <v>198</v>
      </c>
      <c r="D20882" t="s">
        <v>21</v>
      </c>
      <c r="E20882" t="s">
        <v>5</v>
      </c>
      <c r="F20882" t="s">
        <v>8</v>
      </c>
      <c r="G20882">
        <v>0</v>
      </c>
      <c r="H20882">
        <v>0</v>
      </c>
      <c r="I20882">
        <v>0</v>
      </c>
      <c r="J20882">
        <v>0</v>
      </c>
      <c r="L20882" s="51">
        <v>45657</v>
      </c>
      <c r="M20882">
        <v>1</v>
      </c>
      <c r="N20882">
        <v>0</v>
      </c>
    </row>
    <row r="20883" spans="1:14" x14ac:dyDescent="0.25">
      <c r="A20883" s="21" t="str">
        <f t="shared" si="326"/>
        <v>MOW M3C MEEIA_2025</v>
      </c>
      <c r="B20883" t="s">
        <v>130</v>
      </c>
      <c r="C20883" t="s">
        <v>198</v>
      </c>
      <c r="D20883" t="s">
        <v>21</v>
      </c>
      <c r="E20883" t="s">
        <v>5</v>
      </c>
      <c r="F20883" t="s">
        <v>8</v>
      </c>
      <c r="G20883">
        <v>0</v>
      </c>
      <c r="H20883">
        <v>0</v>
      </c>
      <c r="I20883">
        <v>0</v>
      </c>
      <c r="J20883">
        <v>0</v>
      </c>
      <c r="L20883" s="51">
        <v>46022</v>
      </c>
      <c r="M20883">
        <v>2</v>
      </c>
      <c r="N20883">
        <v>0</v>
      </c>
    </row>
    <row r="20884" spans="1:14" x14ac:dyDescent="0.25">
      <c r="A20884" s="21" t="str">
        <f t="shared" si="326"/>
        <v>MOW M3C MEEIA_2026</v>
      </c>
      <c r="B20884" t="s">
        <v>130</v>
      </c>
      <c r="C20884" t="s">
        <v>198</v>
      </c>
      <c r="D20884" t="s">
        <v>21</v>
      </c>
      <c r="E20884" t="s">
        <v>5</v>
      </c>
      <c r="F20884" t="s">
        <v>8</v>
      </c>
      <c r="G20884">
        <v>0</v>
      </c>
      <c r="H20884">
        <v>0</v>
      </c>
      <c r="I20884">
        <v>0</v>
      </c>
      <c r="J20884">
        <v>0</v>
      </c>
      <c r="L20884" s="51">
        <v>46387</v>
      </c>
      <c r="M20884">
        <v>3</v>
      </c>
      <c r="N20884">
        <v>0</v>
      </c>
    </row>
    <row r="20885" spans="1:14" x14ac:dyDescent="0.25">
      <c r="A20885" s="21" t="str">
        <f t="shared" si="326"/>
        <v>MOW M3C MEEIA_2027</v>
      </c>
      <c r="B20885" t="s">
        <v>130</v>
      </c>
      <c r="C20885" t="s">
        <v>198</v>
      </c>
      <c r="D20885" t="s">
        <v>21</v>
      </c>
      <c r="E20885" t="s">
        <v>5</v>
      </c>
      <c r="F20885" t="s">
        <v>8</v>
      </c>
      <c r="G20885">
        <v>0</v>
      </c>
      <c r="H20885">
        <v>0</v>
      </c>
      <c r="I20885">
        <v>0</v>
      </c>
      <c r="J20885">
        <v>0</v>
      </c>
      <c r="L20885" s="51">
        <v>46752</v>
      </c>
      <c r="M20885">
        <v>4</v>
      </c>
      <c r="N20885">
        <v>0</v>
      </c>
    </row>
    <row r="20886" spans="1:14" x14ac:dyDescent="0.25">
      <c r="A20886" s="21" t="str">
        <f t="shared" si="326"/>
        <v>MOW M3C MEEIA_2028</v>
      </c>
      <c r="B20886" t="s">
        <v>130</v>
      </c>
      <c r="C20886" t="s">
        <v>198</v>
      </c>
      <c r="D20886" t="s">
        <v>21</v>
      </c>
      <c r="E20886" t="s">
        <v>5</v>
      </c>
      <c r="F20886" t="s">
        <v>8</v>
      </c>
      <c r="G20886">
        <v>0</v>
      </c>
      <c r="H20886">
        <v>0</v>
      </c>
      <c r="I20886">
        <v>0</v>
      </c>
      <c r="J20886">
        <v>0</v>
      </c>
      <c r="L20886" s="51">
        <v>47118</v>
      </c>
      <c r="M20886">
        <v>5</v>
      </c>
      <c r="N20886">
        <v>0</v>
      </c>
    </row>
    <row r="20887" spans="1:14" x14ac:dyDescent="0.25">
      <c r="A20887" s="21" t="str">
        <f t="shared" si="326"/>
        <v>MOW M3C MEEIA_2029</v>
      </c>
      <c r="B20887" t="s">
        <v>130</v>
      </c>
      <c r="C20887" t="s">
        <v>198</v>
      </c>
      <c r="D20887" t="s">
        <v>21</v>
      </c>
      <c r="E20887" t="s">
        <v>5</v>
      </c>
      <c r="F20887" t="s">
        <v>8</v>
      </c>
      <c r="G20887">
        <v>0</v>
      </c>
      <c r="H20887">
        <v>0</v>
      </c>
      <c r="I20887">
        <v>0</v>
      </c>
      <c r="J20887">
        <v>0</v>
      </c>
      <c r="L20887" s="51">
        <v>47483</v>
      </c>
      <c r="M20887">
        <v>6</v>
      </c>
      <c r="N20887">
        <v>0</v>
      </c>
    </row>
    <row r="20888" spans="1:14" x14ac:dyDescent="0.25">
      <c r="A20888" s="21" t="str">
        <f t="shared" si="326"/>
        <v>MOW M3C MEEIA_2030</v>
      </c>
      <c r="B20888" t="s">
        <v>130</v>
      </c>
      <c r="C20888" t="s">
        <v>198</v>
      </c>
      <c r="D20888" t="s">
        <v>21</v>
      </c>
      <c r="E20888" t="s">
        <v>5</v>
      </c>
      <c r="F20888" t="s">
        <v>8</v>
      </c>
      <c r="G20888">
        <v>0</v>
      </c>
      <c r="H20888">
        <v>0</v>
      </c>
      <c r="I20888">
        <v>0</v>
      </c>
      <c r="J20888">
        <v>0</v>
      </c>
      <c r="L20888" s="51">
        <v>47848</v>
      </c>
      <c r="M20888">
        <v>7</v>
      </c>
      <c r="N20888">
        <v>0</v>
      </c>
    </row>
    <row r="20889" spans="1:14" x14ac:dyDescent="0.25">
      <c r="A20889" s="21" t="str">
        <f t="shared" si="326"/>
        <v>MOW M3C MEEIA_2031</v>
      </c>
      <c r="B20889" t="s">
        <v>130</v>
      </c>
      <c r="C20889" t="s">
        <v>198</v>
      </c>
      <c r="D20889" t="s">
        <v>21</v>
      </c>
      <c r="E20889" t="s">
        <v>5</v>
      </c>
      <c r="F20889" t="s">
        <v>8</v>
      </c>
      <c r="G20889">
        <v>0</v>
      </c>
      <c r="H20889">
        <v>0</v>
      </c>
      <c r="I20889">
        <v>0</v>
      </c>
      <c r="J20889">
        <v>0</v>
      </c>
      <c r="L20889" s="51">
        <v>48213</v>
      </c>
      <c r="M20889">
        <v>8</v>
      </c>
      <c r="N20889">
        <v>0</v>
      </c>
    </row>
    <row r="20890" spans="1:14" x14ac:dyDescent="0.25">
      <c r="A20890" s="21" t="str">
        <f t="shared" si="326"/>
        <v>MOW M3C MEEIA_2032</v>
      </c>
      <c r="B20890" t="s">
        <v>130</v>
      </c>
      <c r="C20890" t="s">
        <v>198</v>
      </c>
      <c r="D20890" t="s">
        <v>21</v>
      </c>
      <c r="E20890" t="s">
        <v>5</v>
      </c>
      <c r="F20890" t="s">
        <v>8</v>
      </c>
      <c r="G20890">
        <v>0</v>
      </c>
      <c r="H20890">
        <v>0</v>
      </c>
      <c r="I20890">
        <v>0</v>
      </c>
      <c r="J20890">
        <v>0</v>
      </c>
      <c r="L20890" s="51">
        <v>48579</v>
      </c>
      <c r="M20890">
        <v>9</v>
      </c>
      <c r="N20890">
        <v>0</v>
      </c>
    </row>
    <row r="20891" spans="1:14" x14ac:dyDescent="0.25">
      <c r="A20891" s="21" t="str">
        <f t="shared" si="326"/>
        <v>MOW M3C MEEIA_2033</v>
      </c>
      <c r="B20891" t="s">
        <v>130</v>
      </c>
      <c r="C20891" t="s">
        <v>198</v>
      </c>
      <c r="D20891" t="s">
        <v>21</v>
      </c>
      <c r="E20891" t="s">
        <v>5</v>
      </c>
      <c r="F20891" t="s">
        <v>8</v>
      </c>
      <c r="G20891">
        <v>0</v>
      </c>
      <c r="H20891">
        <v>0</v>
      </c>
      <c r="I20891">
        <v>0</v>
      </c>
      <c r="J20891">
        <v>0</v>
      </c>
      <c r="L20891" s="51">
        <v>48944</v>
      </c>
      <c r="M20891">
        <v>10</v>
      </c>
      <c r="N20891">
        <v>0</v>
      </c>
    </row>
    <row r="20892" spans="1:14" x14ac:dyDescent="0.25">
      <c r="A20892" s="21" t="str">
        <f t="shared" si="326"/>
        <v>MOW M3C MEEIA_2034</v>
      </c>
      <c r="B20892" t="s">
        <v>130</v>
      </c>
      <c r="C20892" t="s">
        <v>198</v>
      </c>
      <c r="D20892" t="s">
        <v>21</v>
      </c>
      <c r="E20892" t="s">
        <v>5</v>
      </c>
      <c r="F20892" t="s">
        <v>8</v>
      </c>
      <c r="G20892">
        <v>0</v>
      </c>
      <c r="H20892">
        <v>0</v>
      </c>
      <c r="I20892">
        <v>0</v>
      </c>
      <c r="J20892">
        <v>0</v>
      </c>
      <c r="L20892" s="51">
        <v>49309</v>
      </c>
      <c r="M20892">
        <v>11</v>
      </c>
      <c r="N20892">
        <v>0</v>
      </c>
    </row>
    <row r="20893" spans="1:14" x14ac:dyDescent="0.25">
      <c r="A20893" s="21" t="str">
        <f t="shared" si="326"/>
        <v>MOW M3C MEEIA_2035</v>
      </c>
      <c r="B20893" t="s">
        <v>130</v>
      </c>
      <c r="C20893" t="s">
        <v>198</v>
      </c>
      <c r="D20893" t="s">
        <v>21</v>
      </c>
      <c r="E20893" t="s">
        <v>5</v>
      </c>
      <c r="F20893" t="s">
        <v>8</v>
      </c>
      <c r="G20893">
        <v>0</v>
      </c>
      <c r="H20893">
        <v>0</v>
      </c>
      <c r="I20893">
        <v>0</v>
      </c>
      <c r="J20893">
        <v>0</v>
      </c>
      <c r="L20893" s="51">
        <v>49674</v>
      </c>
      <c r="M20893">
        <v>12</v>
      </c>
      <c r="N20893">
        <v>0</v>
      </c>
    </row>
    <row r="20894" spans="1:14" x14ac:dyDescent="0.25">
      <c r="A20894" s="21" t="str">
        <f t="shared" si="326"/>
        <v>MOW M3C MEEIA_2036</v>
      </c>
      <c r="B20894" t="s">
        <v>130</v>
      </c>
      <c r="C20894" t="s">
        <v>198</v>
      </c>
      <c r="D20894" t="s">
        <v>21</v>
      </c>
      <c r="E20894" t="s">
        <v>5</v>
      </c>
      <c r="F20894" t="s">
        <v>8</v>
      </c>
      <c r="G20894">
        <v>0</v>
      </c>
      <c r="H20894">
        <v>0</v>
      </c>
      <c r="I20894">
        <v>0</v>
      </c>
      <c r="J20894">
        <v>0</v>
      </c>
      <c r="L20894" s="51">
        <v>50040</v>
      </c>
      <c r="M20894">
        <v>13</v>
      </c>
      <c r="N20894">
        <v>0</v>
      </c>
    </row>
    <row r="20895" spans="1:14" x14ac:dyDescent="0.25">
      <c r="A20895" s="21" t="str">
        <f t="shared" si="326"/>
        <v>MOW M3C MEEIA_2037</v>
      </c>
      <c r="B20895" t="s">
        <v>130</v>
      </c>
      <c r="C20895" t="s">
        <v>198</v>
      </c>
      <c r="D20895" t="s">
        <v>21</v>
      </c>
      <c r="E20895" t="s">
        <v>5</v>
      </c>
      <c r="F20895" t="s">
        <v>8</v>
      </c>
      <c r="G20895">
        <v>0</v>
      </c>
      <c r="H20895">
        <v>0</v>
      </c>
      <c r="I20895">
        <v>0</v>
      </c>
      <c r="J20895">
        <v>0</v>
      </c>
      <c r="L20895" s="51">
        <v>50405</v>
      </c>
      <c r="M20895">
        <v>14</v>
      </c>
      <c r="N20895">
        <v>0</v>
      </c>
    </row>
    <row r="20896" spans="1:14" x14ac:dyDescent="0.25">
      <c r="A20896" s="21" t="str">
        <f t="shared" si="326"/>
        <v>MOW M3C MEEIA_2038</v>
      </c>
      <c r="B20896" t="s">
        <v>130</v>
      </c>
      <c r="C20896" t="s">
        <v>198</v>
      </c>
      <c r="D20896" t="s">
        <v>21</v>
      </c>
      <c r="E20896" t="s">
        <v>5</v>
      </c>
      <c r="F20896" t="s">
        <v>8</v>
      </c>
      <c r="G20896">
        <v>0</v>
      </c>
      <c r="H20896">
        <v>0</v>
      </c>
      <c r="I20896">
        <v>0</v>
      </c>
      <c r="J20896">
        <v>0</v>
      </c>
      <c r="L20896" s="51">
        <v>50770</v>
      </c>
      <c r="M20896">
        <v>15</v>
      </c>
      <c r="N20896">
        <v>0</v>
      </c>
    </row>
    <row r="20897" spans="1:14" x14ac:dyDescent="0.25">
      <c r="A20897" s="21" t="str">
        <f t="shared" si="326"/>
        <v>MOW M3C MEEIA_2039</v>
      </c>
      <c r="B20897" t="s">
        <v>130</v>
      </c>
      <c r="C20897" t="s">
        <v>198</v>
      </c>
      <c r="D20897" t="s">
        <v>21</v>
      </c>
      <c r="E20897" t="s">
        <v>5</v>
      </c>
      <c r="F20897" t="s">
        <v>8</v>
      </c>
      <c r="G20897">
        <v>0</v>
      </c>
      <c r="H20897">
        <v>0</v>
      </c>
      <c r="I20897">
        <v>0</v>
      </c>
      <c r="J20897">
        <v>0</v>
      </c>
      <c r="L20897" s="51">
        <v>51135</v>
      </c>
      <c r="M20897">
        <v>16</v>
      </c>
      <c r="N20897">
        <v>0</v>
      </c>
    </row>
    <row r="20898" spans="1:14" x14ac:dyDescent="0.25">
      <c r="A20898" s="21" t="str">
        <f t="shared" si="326"/>
        <v>MOW M3C MEEIA_2040</v>
      </c>
      <c r="B20898" t="s">
        <v>130</v>
      </c>
      <c r="C20898" t="s">
        <v>198</v>
      </c>
      <c r="D20898" t="s">
        <v>21</v>
      </c>
      <c r="E20898" t="s">
        <v>5</v>
      </c>
      <c r="F20898" t="s">
        <v>8</v>
      </c>
      <c r="G20898">
        <v>0</v>
      </c>
      <c r="H20898">
        <v>0</v>
      </c>
      <c r="I20898">
        <v>0</v>
      </c>
      <c r="J20898">
        <v>0</v>
      </c>
      <c r="L20898" s="51">
        <v>51501</v>
      </c>
      <c r="M20898">
        <v>17</v>
      </c>
      <c r="N20898">
        <v>0</v>
      </c>
    </row>
    <row r="20899" spans="1:14" x14ac:dyDescent="0.25">
      <c r="A20899" s="21" t="str">
        <f t="shared" si="326"/>
        <v>MOW M3C MEEIA_2041</v>
      </c>
      <c r="B20899" t="s">
        <v>130</v>
      </c>
      <c r="C20899" t="s">
        <v>198</v>
      </c>
      <c r="D20899" t="s">
        <v>21</v>
      </c>
      <c r="E20899" t="s">
        <v>5</v>
      </c>
      <c r="F20899" t="s">
        <v>8</v>
      </c>
      <c r="G20899">
        <v>0</v>
      </c>
      <c r="H20899">
        <v>0</v>
      </c>
      <c r="I20899">
        <v>0</v>
      </c>
      <c r="J20899">
        <v>0</v>
      </c>
      <c r="L20899" s="51">
        <v>51866</v>
      </c>
      <c r="M20899">
        <v>18</v>
      </c>
      <c r="N20899">
        <v>0</v>
      </c>
    </row>
    <row r="20900" spans="1:14" x14ac:dyDescent="0.25">
      <c r="A20900" s="21" t="str">
        <f t="shared" si="326"/>
        <v>MOW M3C MEEIA_2042</v>
      </c>
      <c r="B20900" t="s">
        <v>130</v>
      </c>
      <c r="C20900" t="s">
        <v>198</v>
      </c>
      <c r="D20900" t="s">
        <v>21</v>
      </c>
      <c r="E20900" t="s">
        <v>5</v>
      </c>
      <c r="F20900" t="s">
        <v>8</v>
      </c>
      <c r="G20900">
        <v>0</v>
      </c>
      <c r="H20900">
        <v>0</v>
      </c>
      <c r="I20900">
        <v>0</v>
      </c>
      <c r="J20900">
        <v>0</v>
      </c>
      <c r="L20900" s="51">
        <v>52231</v>
      </c>
      <c r="M20900">
        <v>19</v>
      </c>
      <c r="N20900">
        <v>0</v>
      </c>
    </row>
    <row r="20901" spans="1:14" x14ac:dyDescent="0.25">
      <c r="A20901" s="21" t="str">
        <f t="shared" si="326"/>
        <v>MOW M3C MEEIA_2043</v>
      </c>
      <c r="B20901" t="s">
        <v>130</v>
      </c>
      <c r="C20901" t="s">
        <v>198</v>
      </c>
      <c r="D20901" t="s">
        <v>21</v>
      </c>
      <c r="E20901" t="s">
        <v>5</v>
      </c>
      <c r="F20901" t="s">
        <v>8</v>
      </c>
      <c r="G20901">
        <v>0</v>
      </c>
      <c r="H20901">
        <v>0</v>
      </c>
      <c r="I20901">
        <v>0</v>
      </c>
      <c r="J20901">
        <v>0</v>
      </c>
      <c r="L20901" s="51">
        <v>52596</v>
      </c>
      <c r="M20901">
        <v>20</v>
      </c>
      <c r="N20901">
        <v>0</v>
      </c>
    </row>
    <row r="20902" spans="1:14" x14ac:dyDescent="0.25">
      <c r="A20902" s="21" t="str">
        <f t="shared" si="326"/>
        <v xml:space="preserve">  _1900</v>
      </c>
      <c r="L20902" s="51"/>
    </row>
    <row r="20903" spans="1:14" x14ac:dyDescent="0.25">
      <c r="A20903" s="21" t="str">
        <f t="shared" si="326"/>
        <v xml:space="preserve">  _1900</v>
      </c>
      <c r="L20903" s="51"/>
    </row>
    <row r="20904" spans="1:14" x14ac:dyDescent="0.25">
      <c r="A20904" s="21" t="str">
        <f t="shared" si="326"/>
        <v xml:space="preserve">  _1900</v>
      </c>
      <c r="L20904" s="51"/>
    </row>
    <row r="20905" spans="1:14" x14ac:dyDescent="0.25">
      <c r="A20905" s="21" t="str">
        <f t="shared" si="326"/>
        <v xml:space="preserve">  _1900</v>
      </c>
      <c r="L20905" s="51"/>
    </row>
    <row r="20906" spans="1:14" x14ac:dyDescent="0.25">
      <c r="A20906" s="21" t="str">
        <f t="shared" si="326"/>
        <v xml:space="preserve">  _1900</v>
      </c>
      <c r="L20906" s="51"/>
    </row>
    <row r="20907" spans="1:14" x14ac:dyDescent="0.25">
      <c r="A20907" s="21" t="str">
        <f t="shared" si="326"/>
        <v xml:space="preserve">  _1900</v>
      </c>
      <c r="L20907" s="51"/>
    </row>
    <row r="20908" spans="1:14" x14ac:dyDescent="0.25">
      <c r="A20908" s="21" t="str">
        <f t="shared" si="326"/>
        <v xml:space="preserve">  _1900</v>
      </c>
      <c r="L20908" s="51"/>
    </row>
    <row r="20909" spans="1:14" x14ac:dyDescent="0.25">
      <c r="A20909" s="21" t="str">
        <f t="shared" si="326"/>
        <v xml:space="preserve">  _1900</v>
      </c>
      <c r="L20909" s="51"/>
    </row>
    <row r="20910" spans="1:14" x14ac:dyDescent="0.25">
      <c r="A20910" s="21" t="str">
        <f t="shared" si="326"/>
        <v xml:space="preserve">  _1900</v>
      </c>
      <c r="L20910" s="51"/>
    </row>
    <row r="20911" spans="1:14" x14ac:dyDescent="0.25">
      <c r="A20911" s="21" t="str">
        <f t="shared" si="326"/>
        <v xml:space="preserve">  _1900</v>
      </c>
      <c r="L20911" s="51"/>
    </row>
    <row r="20912" spans="1:14" x14ac:dyDescent="0.25">
      <c r="A20912" s="21" t="str">
        <f t="shared" si="326"/>
        <v xml:space="preserve">  _1900</v>
      </c>
      <c r="L20912" s="51"/>
    </row>
    <row r="20913" spans="1:12" x14ac:dyDescent="0.25">
      <c r="A20913" s="21" t="str">
        <f t="shared" si="326"/>
        <v xml:space="preserve">  _1900</v>
      </c>
      <c r="L20913" s="51"/>
    </row>
    <row r="20914" spans="1:12" x14ac:dyDescent="0.25">
      <c r="A20914" s="21" t="str">
        <f t="shared" si="326"/>
        <v xml:space="preserve">  _1900</v>
      </c>
      <c r="L20914" s="51"/>
    </row>
    <row r="20915" spans="1:12" x14ac:dyDescent="0.25">
      <c r="A20915" s="21" t="str">
        <f t="shared" si="326"/>
        <v xml:space="preserve">  _1900</v>
      </c>
      <c r="L20915" s="51"/>
    </row>
    <row r="20916" spans="1:12" x14ac:dyDescent="0.25">
      <c r="A20916" s="21" t="str">
        <f t="shared" si="326"/>
        <v xml:space="preserve">  _1900</v>
      </c>
      <c r="L20916" s="51"/>
    </row>
    <row r="20917" spans="1:12" x14ac:dyDescent="0.25">
      <c r="A20917" s="21" t="str">
        <f t="shared" si="326"/>
        <v xml:space="preserve">  _1900</v>
      </c>
      <c r="L20917" s="51"/>
    </row>
    <row r="20918" spans="1:12" x14ac:dyDescent="0.25">
      <c r="A20918" s="21" t="str">
        <f t="shared" si="326"/>
        <v xml:space="preserve">  _1900</v>
      </c>
      <c r="L20918" s="51"/>
    </row>
    <row r="20919" spans="1:12" x14ac:dyDescent="0.25">
      <c r="A20919" s="21" t="str">
        <f t="shared" si="326"/>
        <v xml:space="preserve">  _1900</v>
      </c>
      <c r="L20919" s="51"/>
    </row>
    <row r="20920" spans="1:12" x14ac:dyDescent="0.25">
      <c r="A20920" s="21" t="str">
        <f t="shared" si="326"/>
        <v xml:space="preserve">  _1900</v>
      </c>
      <c r="L20920" s="51"/>
    </row>
    <row r="20921" spans="1:12" x14ac:dyDescent="0.25">
      <c r="A20921" s="21" t="str">
        <f t="shared" si="326"/>
        <v xml:space="preserve">  _1900</v>
      </c>
      <c r="L20921" s="51"/>
    </row>
    <row r="20922" spans="1:12" x14ac:dyDescent="0.25">
      <c r="A20922" s="21" t="str">
        <f t="shared" si="326"/>
        <v xml:space="preserve">  _1900</v>
      </c>
      <c r="L20922" s="51"/>
    </row>
    <row r="20923" spans="1:12" x14ac:dyDescent="0.25">
      <c r="A20923" s="21" t="str">
        <f t="shared" si="326"/>
        <v xml:space="preserve">  _1900</v>
      </c>
      <c r="L20923" s="51"/>
    </row>
    <row r="20924" spans="1:12" x14ac:dyDescent="0.25">
      <c r="A20924" s="21" t="str">
        <f t="shared" si="326"/>
        <v xml:space="preserve">  _1900</v>
      </c>
      <c r="L20924" s="51"/>
    </row>
    <row r="20925" spans="1:12" x14ac:dyDescent="0.25">
      <c r="A20925" s="21" t="str">
        <f t="shared" si="326"/>
        <v xml:space="preserve">  _1900</v>
      </c>
      <c r="L20925" s="51"/>
    </row>
    <row r="20926" spans="1:12" x14ac:dyDescent="0.25">
      <c r="A20926" s="21" t="str">
        <f t="shared" si="326"/>
        <v xml:space="preserve">  _1900</v>
      </c>
      <c r="L20926" s="51"/>
    </row>
    <row r="20927" spans="1:12" x14ac:dyDescent="0.25">
      <c r="A20927" s="21" t="str">
        <f t="shared" si="326"/>
        <v xml:space="preserve">  _1900</v>
      </c>
      <c r="L20927" s="51"/>
    </row>
    <row r="20928" spans="1:12" x14ac:dyDescent="0.25">
      <c r="A20928" s="21" t="str">
        <f t="shared" si="326"/>
        <v xml:space="preserve">  _1900</v>
      </c>
      <c r="L20928" s="51"/>
    </row>
    <row r="20929" spans="1:14" x14ac:dyDescent="0.25">
      <c r="A20929" s="21" t="str">
        <f t="shared" si="326"/>
        <v xml:space="preserve">  _1900</v>
      </c>
      <c r="L20929" s="51"/>
    </row>
    <row r="20930" spans="1:14" x14ac:dyDescent="0.25">
      <c r="A20930" s="21" t="str">
        <f t="shared" ref="A20930:A20993" si="327">B20930&amp;" "&amp;D20930&amp;" "&amp;C20930&amp;"_"&amp;YEAR(L20930)</f>
        <v xml:space="preserve">  _1900</v>
      </c>
      <c r="L20930" s="51"/>
    </row>
    <row r="20931" spans="1:14" x14ac:dyDescent="0.25">
      <c r="A20931" s="21" t="str">
        <f t="shared" si="327"/>
        <v xml:space="preserve">  _1900</v>
      </c>
      <c r="L20931" s="51"/>
    </row>
    <row r="20932" spans="1:14" x14ac:dyDescent="0.25">
      <c r="A20932" s="21" t="str">
        <f t="shared" si="327"/>
        <v xml:space="preserve">  _1900</v>
      </c>
      <c r="L20932" s="51"/>
    </row>
    <row r="20933" spans="1:14" x14ac:dyDescent="0.25">
      <c r="A20933" s="21" t="str">
        <f t="shared" si="327"/>
        <v xml:space="preserve">  _1900</v>
      </c>
      <c r="L20933" s="51"/>
    </row>
    <row r="20934" spans="1:14" x14ac:dyDescent="0.25">
      <c r="A20934" s="21" t="str">
        <f t="shared" si="327"/>
        <v xml:space="preserve">  _1900</v>
      </c>
      <c r="L20934" s="51"/>
    </row>
    <row r="20935" spans="1:14" x14ac:dyDescent="0.25">
      <c r="A20935" s="21" t="str">
        <f t="shared" si="327"/>
        <v xml:space="preserve">  _1900</v>
      </c>
      <c r="L20935" s="51"/>
    </row>
    <row r="20936" spans="1:14" x14ac:dyDescent="0.25">
      <c r="A20936" s="21" t="str">
        <f t="shared" si="327"/>
        <v xml:space="preserve">  _1900</v>
      </c>
      <c r="L20936" s="51"/>
    </row>
    <row r="20937" spans="1:14" x14ac:dyDescent="0.25">
      <c r="A20937" s="21" t="str">
        <f t="shared" si="327"/>
        <v xml:space="preserve">  _1900</v>
      </c>
      <c r="L20937" s="51"/>
    </row>
    <row r="20938" spans="1:14" x14ac:dyDescent="0.25">
      <c r="A20938" s="21" t="str">
        <f t="shared" si="327"/>
        <v xml:space="preserve">  _1900</v>
      </c>
      <c r="L20938" s="51"/>
    </row>
    <row r="20939" spans="1:14" x14ac:dyDescent="0.25">
      <c r="A20939" s="21" t="str">
        <f t="shared" si="327"/>
        <v xml:space="preserve">  _1900</v>
      </c>
      <c r="L20939" s="51"/>
    </row>
    <row r="20940" spans="1:14" x14ac:dyDescent="0.25">
      <c r="A20940" s="21" t="str">
        <f t="shared" si="327"/>
        <v xml:space="preserve">  _1900</v>
      </c>
      <c r="L20940" s="51"/>
    </row>
    <row r="20941" spans="1:14" x14ac:dyDescent="0.25">
      <c r="A20941" s="21" t="str">
        <f t="shared" si="327"/>
        <v xml:space="preserve">  _1900</v>
      </c>
      <c r="L20941" s="51"/>
    </row>
    <row r="20942" spans="1:14" x14ac:dyDescent="0.25">
      <c r="A20942" s="21" t="str">
        <f t="shared" si="327"/>
        <v xml:space="preserve">  _1900</v>
      </c>
      <c r="L20942" s="51"/>
      <c r="N20942">
        <v>0</v>
      </c>
    </row>
    <row r="20943" spans="1:14" x14ac:dyDescent="0.25">
      <c r="A20943" s="21" t="str">
        <f t="shared" si="327"/>
        <v xml:space="preserve">  _1900</v>
      </c>
      <c r="L20943" s="51"/>
      <c r="N20943">
        <v>0</v>
      </c>
    </row>
    <row r="20944" spans="1:14" x14ac:dyDescent="0.25">
      <c r="A20944" s="21" t="str">
        <f t="shared" si="327"/>
        <v xml:space="preserve">  _1900</v>
      </c>
      <c r="L20944" s="51"/>
      <c r="N20944">
        <v>0</v>
      </c>
    </row>
    <row r="20945" spans="1:14" x14ac:dyDescent="0.25">
      <c r="A20945" s="21" t="str">
        <f t="shared" si="327"/>
        <v xml:space="preserve">  _1900</v>
      </c>
      <c r="L20945" s="51"/>
      <c r="N20945">
        <v>0</v>
      </c>
    </row>
    <row r="20946" spans="1:14" x14ac:dyDescent="0.25">
      <c r="A20946" s="21" t="str">
        <f t="shared" si="327"/>
        <v xml:space="preserve">  _1900</v>
      </c>
      <c r="L20946" s="51"/>
      <c r="N20946">
        <v>24726.458984375</v>
      </c>
    </row>
    <row r="20947" spans="1:14" x14ac:dyDescent="0.25">
      <c r="A20947" s="21" t="str">
        <f t="shared" si="327"/>
        <v xml:space="preserve">  _1900</v>
      </c>
      <c r="L20947" s="51"/>
      <c r="N20947">
        <v>29475.052734375</v>
      </c>
    </row>
    <row r="20948" spans="1:14" x14ac:dyDescent="0.25">
      <c r="A20948" s="21" t="str">
        <f t="shared" si="327"/>
        <v xml:space="preserve">  _1900</v>
      </c>
      <c r="L20948" s="51"/>
      <c r="N20948">
        <v>77081.21875</v>
      </c>
    </row>
    <row r="20949" spans="1:14" x14ac:dyDescent="0.25">
      <c r="A20949" s="21" t="str">
        <f t="shared" si="327"/>
        <v xml:space="preserve">  _1900</v>
      </c>
      <c r="L20949" s="51"/>
      <c r="N20949">
        <v>93595.21875</v>
      </c>
    </row>
    <row r="20950" spans="1:14" x14ac:dyDescent="0.25">
      <c r="A20950" s="21" t="str">
        <f t="shared" si="327"/>
        <v xml:space="preserve">  _1900</v>
      </c>
      <c r="L20950" s="51"/>
      <c r="N20950">
        <v>51400.07421875</v>
      </c>
    </row>
    <row r="20951" spans="1:14" x14ac:dyDescent="0.25">
      <c r="A20951" s="21" t="str">
        <f t="shared" si="327"/>
        <v xml:space="preserve">  _1900</v>
      </c>
      <c r="L20951" s="51"/>
      <c r="N20951">
        <v>21339.625</v>
      </c>
    </row>
    <row r="20952" spans="1:14" x14ac:dyDescent="0.25">
      <c r="A20952" s="21" t="str">
        <f t="shared" si="327"/>
        <v xml:space="preserve">  _1900</v>
      </c>
      <c r="L20952" s="51"/>
      <c r="N20952">
        <v>-14092.712890625</v>
      </c>
    </row>
    <row r="20953" spans="1:14" x14ac:dyDescent="0.25">
      <c r="A20953" s="21" t="str">
        <f t="shared" si="327"/>
        <v xml:space="preserve">  _1900</v>
      </c>
      <c r="L20953" s="51"/>
      <c r="N20953">
        <v>-8593.2783203125</v>
      </c>
    </row>
    <row r="20954" spans="1:14" x14ac:dyDescent="0.25">
      <c r="A20954" s="21" t="str">
        <f t="shared" si="327"/>
        <v xml:space="preserve">  _1900</v>
      </c>
      <c r="L20954" s="51"/>
      <c r="N20954">
        <v>4434.57373046875</v>
      </c>
    </row>
    <row r="20955" spans="1:14" x14ac:dyDescent="0.25">
      <c r="A20955" s="21" t="str">
        <f t="shared" si="327"/>
        <v xml:space="preserve">  _1900</v>
      </c>
      <c r="L20955" s="51"/>
      <c r="N20955">
        <v>44234.84765625</v>
      </c>
    </row>
    <row r="20956" spans="1:14" x14ac:dyDescent="0.25">
      <c r="A20956" s="21" t="str">
        <f t="shared" si="327"/>
        <v xml:space="preserve">  _1900</v>
      </c>
      <c r="L20956" s="51"/>
      <c r="N20956">
        <v>98655.609375</v>
      </c>
    </row>
    <row r="20957" spans="1:14" x14ac:dyDescent="0.25">
      <c r="A20957" s="21" t="str">
        <f t="shared" si="327"/>
        <v xml:space="preserve">  _1900</v>
      </c>
      <c r="L20957" s="51"/>
      <c r="N20957">
        <v>151501.8125</v>
      </c>
    </row>
    <row r="20958" spans="1:14" x14ac:dyDescent="0.25">
      <c r="A20958" s="21" t="str">
        <f t="shared" si="327"/>
        <v xml:space="preserve">  _1900</v>
      </c>
      <c r="L20958" s="51"/>
      <c r="N20958">
        <v>195381.734375</v>
      </c>
    </row>
    <row r="20959" spans="1:14" x14ac:dyDescent="0.25">
      <c r="A20959" s="21" t="str">
        <f t="shared" si="327"/>
        <v xml:space="preserve">  _1900</v>
      </c>
      <c r="L20959" s="51"/>
      <c r="N20959">
        <v>205555.75</v>
      </c>
    </row>
    <row r="20960" spans="1:14" x14ac:dyDescent="0.25">
      <c r="A20960" s="21" t="str">
        <f t="shared" si="327"/>
        <v xml:space="preserve">  _1900</v>
      </c>
      <c r="L20960" s="51"/>
      <c r="N20960">
        <v>212403.015625</v>
      </c>
    </row>
    <row r="20961" spans="1:14" x14ac:dyDescent="0.25">
      <c r="A20961" s="21" t="str">
        <f t="shared" si="327"/>
        <v xml:space="preserve">  _1900</v>
      </c>
      <c r="L20961" s="51"/>
      <c r="N20961">
        <v>258663.59375</v>
      </c>
    </row>
    <row r="20962" spans="1:14" x14ac:dyDescent="0.25">
      <c r="A20962" s="21" t="str">
        <f t="shared" si="327"/>
        <v xml:space="preserve">  _1900</v>
      </c>
      <c r="L20962" s="51"/>
      <c r="N20962">
        <v>108640.6640625</v>
      </c>
    </row>
    <row r="20963" spans="1:14" x14ac:dyDescent="0.25">
      <c r="A20963" s="21" t="str">
        <f t="shared" si="327"/>
        <v xml:space="preserve">  _1900</v>
      </c>
      <c r="L20963" s="51"/>
      <c r="N20963">
        <v>107832.5859375</v>
      </c>
    </row>
    <row r="20964" spans="1:14" x14ac:dyDescent="0.25">
      <c r="A20964" s="21" t="str">
        <f t="shared" si="327"/>
        <v xml:space="preserve">  _1900</v>
      </c>
      <c r="L20964" s="51"/>
      <c r="N20964">
        <v>112448.515625</v>
      </c>
    </row>
    <row r="20965" spans="1:14" x14ac:dyDescent="0.25">
      <c r="A20965" s="21" t="str">
        <f t="shared" si="327"/>
        <v xml:space="preserve">  _1900</v>
      </c>
      <c r="L20965" s="51"/>
      <c r="N20965">
        <v>112914.84375</v>
      </c>
    </row>
    <row r="20966" spans="1:14" x14ac:dyDescent="0.25">
      <c r="A20966" s="21" t="str">
        <f t="shared" si="327"/>
        <v xml:space="preserve">  _1900</v>
      </c>
      <c r="L20966" s="51"/>
      <c r="N20966">
        <v>118345.5859375</v>
      </c>
    </row>
    <row r="20967" spans="1:14" x14ac:dyDescent="0.25">
      <c r="A20967" s="21" t="str">
        <f t="shared" si="327"/>
        <v xml:space="preserve">  _1900</v>
      </c>
      <c r="L20967" s="51"/>
      <c r="N20967">
        <v>129869.78125</v>
      </c>
    </row>
    <row r="20968" spans="1:14" x14ac:dyDescent="0.25">
      <c r="A20968" s="21" t="str">
        <f t="shared" si="327"/>
        <v xml:space="preserve">  _1900</v>
      </c>
      <c r="L20968" s="51"/>
      <c r="N20968">
        <v>143678.734375</v>
      </c>
    </row>
    <row r="20969" spans="1:14" x14ac:dyDescent="0.25">
      <c r="A20969" s="21" t="str">
        <f t="shared" si="327"/>
        <v xml:space="preserve">  _1900</v>
      </c>
      <c r="L20969" s="51"/>
      <c r="N20969">
        <v>149682.9375</v>
      </c>
    </row>
    <row r="20970" spans="1:14" x14ac:dyDescent="0.25">
      <c r="A20970" s="21" t="str">
        <f t="shared" si="327"/>
        <v xml:space="preserve">  _1900</v>
      </c>
      <c r="L20970" s="51"/>
      <c r="N20970">
        <v>144655.5625</v>
      </c>
    </row>
    <row r="20971" spans="1:14" x14ac:dyDescent="0.25">
      <c r="A20971" s="21" t="str">
        <f t="shared" si="327"/>
        <v xml:space="preserve">  _1900</v>
      </c>
      <c r="L20971" s="51"/>
      <c r="N20971">
        <v>132566.75</v>
      </c>
    </row>
    <row r="20972" spans="1:14" x14ac:dyDescent="0.25">
      <c r="A20972" s="21" t="str">
        <f t="shared" si="327"/>
        <v xml:space="preserve">  _1900</v>
      </c>
      <c r="L20972" s="51"/>
      <c r="N20972">
        <v>126623.6015625</v>
      </c>
    </row>
    <row r="20973" spans="1:14" x14ac:dyDescent="0.25">
      <c r="A20973" s="21" t="str">
        <f t="shared" si="327"/>
        <v xml:space="preserve">  _1900</v>
      </c>
      <c r="L20973" s="51"/>
      <c r="N20973">
        <v>127862.578125</v>
      </c>
    </row>
    <row r="20974" spans="1:14" x14ac:dyDescent="0.25">
      <c r="A20974" s="21" t="str">
        <f t="shared" si="327"/>
        <v xml:space="preserve">  _1900</v>
      </c>
      <c r="L20974" s="51"/>
      <c r="N20974">
        <v>126100.171875</v>
      </c>
    </row>
    <row r="20975" spans="1:14" x14ac:dyDescent="0.25">
      <c r="A20975" s="21" t="str">
        <f t="shared" si="327"/>
        <v xml:space="preserve">  _1900</v>
      </c>
      <c r="L20975" s="51"/>
      <c r="N20975">
        <v>92557.1171875</v>
      </c>
    </row>
    <row r="20976" spans="1:14" x14ac:dyDescent="0.25">
      <c r="A20976" s="21" t="str">
        <f t="shared" si="327"/>
        <v xml:space="preserve">  _1900</v>
      </c>
      <c r="L20976" s="51"/>
      <c r="N20976">
        <v>67604.9609375</v>
      </c>
    </row>
    <row r="20977" spans="1:14" x14ac:dyDescent="0.25">
      <c r="A20977" s="21" t="str">
        <f t="shared" si="327"/>
        <v xml:space="preserve">  _1900</v>
      </c>
      <c r="L20977" s="51"/>
      <c r="N20977">
        <v>52530.77734375</v>
      </c>
    </row>
    <row r="20978" spans="1:14" x14ac:dyDescent="0.25">
      <c r="A20978" s="21" t="str">
        <f t="shared" si="327"/>
        <v xml:space="preserve">  _1900</v>
      </c>
      <c r="L20978" s="51"/>
      <c r="N20978">
        <v>45777.4453125</v>
      </c>
    </row>
    <row r="20979" spans="1:14" x14ac:dyDescent="0.25">
      <c r="A20979" s="21" t="str">
        <f t="shared" si="327"/>
        <v xml:space="preserve">  _1900</v>
      </c>
      <c r="L20979" s="51"/>
      <c r="N20979">
        <v>39028.4296875</v>
      </c>
    </row>
    <row r="20980" spans="1:14" x14ac:dyDescent="0.25">
      <c r="A20980" s="21" t="str">
        <f t="shared" si="327"/>
        <v xml:space="preserve">  _1900</v>
      </c>
      <c r="L20980" s="51"/>
      <c r="N20980">
        <v>33303.29296875</v>
      </c>
    </row>
    <row r="20981" spans="1:14" x14ac:dyDescent="0.25">
      <c r="A20981" s="21" t="str">
        <f t="shared" si="327"/>
        <v xml:space="preserve">  _1900</v>
      </c>
      <c r="L20981" s="51"/>
      <c r="N20981">
        <v>34214.28125</v>
      </c>
    </row>
    <row r="20982" spans="1:14" x14ac:dyDescent="0.25">
      <c r="A20982" s="21" t="str">
        <f t="shared" si="327"/>
        <v xml:space="preserve">  _1900</v>
      </c>
      <c r="L20982" s="51"/>
      <c r="N20982">
        <v>0</v>
      </c>
    </row>
    <row r="20983" spans="1:14" x14ac:dyDescent="0.25">
      <c r="A20983" s="21" t="str">
        <f t="shared" si="327"/>
        <v xml:space="preserve">  _1900</v>
      </c>
      <c r="L20983" s="51"/>
      <c r="N20983">
        <v>0</v>
      </c>
    </row>
    <row r="20984" spans="1:14" x14ac:dyDescent="0.25">
      <c r="A20984" s="21" t="str">
        <f t="shared" si="327"/>
        <v xml:space="preserve">  _1900</v>
      </c>
      <c r="L20984" s="51"/>
      <c r="N20984">
        <v>0</v>
      </c>
    </row>
    <row r="20985" spans="1:14" x14ac:dyDescent="0.25">
      <c r="A20985" s="21" t="str">
        <f t="shared" si="327"/>
        <v xml:space="preserve">  _1900</v>
      </c>
      <c r="L20985" s="51"/>
      <c r="N20985">
        <v>0</v>
      </c>
    </row>
    <row r="20986" spans="1:14" x14ac:dyDescent="0.25">
      <c r="A20986" s="21" t="str">
        <f t="shared" si="327"/>
        <v xml:space="preserve">  _1900</v>
      </c>
      <c r="L20986" s="51"/>
      <c r="N20986">
        <v>0</v>
      </c>
    </row>
    <row r="20987" spans="1:14" x14ac:dyDescent="0.25">
      <c r="A20987" s="21" t="str">
        <f t="shared" si="327"/>
        <v xml:space="preserve">  _1900</v>
      </c>
      <c r="L20987" s="51"/>
      <c r="N20987">
        <v>0</v>
      </c>
    </row>
    <row r="20988" spans="1:14" x14ac:dyDescent="0.25">
      <c r="A20988" s="21" t="str">
        <f t="shared" si="327"/>
        <v xml:space="preserve">  _1900</v>
      </c>
      <c r="L20988" s="51"/>
      <c r="N20988">
        <v>0</v>
      </c>
    </row>
    <row r="20989" spans="1:14" x14ac:dyDescent="0.25">
      <c r="A20989" s="21" t="str">
        <f t="shared" si="327"/>
        <v xml:space="preserve">  _1900</v>
      </c>
      <c r="L20989" s="51"/>
      <c r="N20989">
        <v>0</v>
      </c>
    </row>
    <row r="20990" spans="1:14" x14ac:dyDescent="0.25">
      <c r="A20990" s="21" t="str">
        <f t="shared" si="327"/>
        <v xml:space="preserve">  _1900</v>
      </c>
      <c r="L20990" s="51"/>
      <c r="N20990">
        <v>0</v>
      </c>
    </row>
    <row r="20991" spans="1:14" x14ac:dyDescent="0.25">
      <c r="A20991" s="21" t="str">
        <f t="shared" si="327"/>
        <v xml:space="preserve">  _1900</v>
      </c>
      <c r="L20991" s="51"/>
      <c r="N20991">
        <v>0</v>
      </c>
    </row>
    <row r="20992" spans="1:14" x14ac:dyDescent="0.25">
      <c r="A20992" s="21" t="str">
        <f t="shared" si="327"/>
        <v xml:space="preserve">  _1900</v>
      </c>
      <c r="L20992" s="51"/>
      <c r="N20992">
        <v>0</v>
      </c>
    </row>
    <row r="20993" spans="1:14" x14ac:dyDescent="0.25">
      <c r="A20993" s="21" t="str">
        <f t="shared" si="327"/>
        <v xml:space="preserve">  _1900</v>
      </c>
      <c r="L20993" s="51"/>
      <c r="N20993">
        <v>0</v>
      </c>
    </row>
    <row r="20994" spans="1:14" x14ac:dyDescent="0.25">
      <c r="A20994" s="21" t="str">
        <f t="shared" ref="A20994:A21057" si="328">B20994&amp;" "&amp;D20994&amp;" "&amp;C20994&amp;"_"&amp;YEAR(L20994)</f>
        <v xml:space="preserve">  _1900</v>
      </c>
      <c r="L20994" s="51"/>
      <c r="N20994">
        <v>0</v>
      </c>
    </row>
    <row r="20995" spans="1:14" x14ac:dyDescent="0.25">
      <c r="A20995" s="21" t="str">
        <f t="shared" si="328"/>
        <v xml:space="preserve">  _1900</v>
      </c>
      <c r="L20995" s="51"/>
      <c r="N20995">
        <v>0</v>
      </c>
    </row>
    <row r="20996" spans="1:14" x14ac:dyDescent="0.25">
      <c r="A20996" s="21" t="str">
        <f t="shared" si="328"/>
        <v xml:space="preserve">  _1900</v>
      </c>
      <c r="L20996" s="51"/>
      <c r="N20996">
        <v>0</v>
      </c>
    </row>
    <row r="20997" spans="1:14" x14ac:dyDescent="0.25">
      <c r="A20997" s="21" t="str">
        <f t="shared" si="328"/>
        <v xml:space="preserve">  _1900</v>
      </c>
      <c r="L20997" s="51"/>
      <c r="N20997">
        <v>0</v>
      </c>
    </row>
    <row r="20998" spans="1:14" x14ac:dyDescent="0.25">
      <c r="A20998" s="21" t="str">
        <f t="shared" si="328"/>
        <v xml:space="preserve">  _1900</v>
      </c>
      <c r="L20998" s="51"/>
      <c r="N20998">
        <v>0</v>
      </c>
    </row>
    <row r="20999" spans="1:14" x14ac:dyDescent="0.25">
      <c r="A20999" s="21" t="str">
        <f t="shared" si="328"/>
        <v xml:space="preserve">  _1900</v>
      </c>
      <c r="L20999" s="51"/>
      <c r="N20999">
        <v>0</v>
      </c>
    </row>
    <row r="21000" spans="1:14" x14ac:dyDescent="0.25">
      <c r="A21000" s="21" t="str">
        <f t="shared" si="328"/>
        <v xml:space="preserve">  _1900</v>
      </c>
      <c r="L21000" s="51"/>
      <c r="N21000">
        <v>0</v>
      </c>
    </row>
    <row r="21001" spans="1:14" x14ac:dyDescent="0.25">
      <c r="A21001" s="21" t="str">
        <f t="shared" si="328"/>
        <v xml:space="preserve">  _1900</v>
      </c>
      <c r="L21001" s="51"/>
      <c r="N21001">
        <v>0</v>
      </c>
    </row>
    <row r="21002" spans="1:14" x14ac:dyDescent="0.25">
      <c r="A21002" s="21" t="str">
        <f t="shared" si="328"/>
        <v xml:space="preserve">  _1900</v>
      </c>
      <c r="L21002" s="51"/>
    </row>
    <row r="21003" spans="1:14" x14ac:dyDescent="0.25">
      <c r="A21003" s="21" t="str">
        <f t="shared" si="328"/>
        <v xml:space="preserve">  _1900</v>
      </c>
      <c r="L21003" s="51"/>
    </row>
    <row r="21004" spans="1:14" x14ac:dyDescent="0.25">
      <c r="A21004" s="21" t="str">
        <f t="shared" si="328"/>
        <v xml:space="preserve">  _1900</v>
      </c>
      <c r="L21004" s="51"/>
    </row>
    <row r="21005" spans="1:14" x14ac:dyDescent="0.25">
      <c r="A21005" s="21" t="str">
        <f t="shared" si="328"/>
        <v xml:space="preserve">  _1900</v>
      </c>
      <c r="L21005" s="51"/>
    </row>
    <row r="21006" spans="1:14" x14ac:dyDescent="0.25">
      <c r="A21006" s="21" t="str">
        <f t="shared" si="328"/>
        <v xml:space="preserve">  _1900</v>
      </c>
      <c r="L21006" s="51"/>
    </row>
    <row r="21007" spans="1:14" x14ac:dyDescent="0.25">
      <c r="A21007" s="21" t="str">
        <f t="shared" si="328"/>
        <v xml:space="preserve">  _1900</v>
      </c>
      <c r="L21007" s="51"/>
    </row>
    <row r="21008" spans="1:14" x14ac:dyDescent="0.25">
      <c r="A21008" s="21" t="str">
        <f t="shared" si="328"/>
        <v xml:space="preserve">  _1900</v>
      </c>
      <c r="L21008" s="51"/>
    </row>
    <row r="21009" spans="1:12" x14ac:dyDescent="0.25">
      <c r="A21009" s="21" t="str">
        <f t="shared" si="328"/>
        <v xml:space="preserve">  _1900</v>
      </c>
      <c r="L21009" s="51"/>
    </row>
    <row r="21010" spans="1:12" x14ac:dyDescent="0.25">
      <c r="A21010" s="21" t="str">
        <f t="shared" si="328"/>
        <v xml:space="preserve">  _1900</v>
      </c>
      <c r="L21010" s="51"/>
    </row>
    <row r="21011" spans="1:12" x14ac:dyDescent="0.25">
      <c r="A21011" s="21" t="str">
        <f t="shared" si="328"/>
        <v xml:space="preserve">  _1900</v>
      </c>
      <c r="L21011" s="51"/>
    </row>
    <row r="21012" spans="1:12" x14ac:dyDescent="0.25">
      <c r="A21012" s="21" t="str">
        <f t="shared" si="328"/>
        <v xml:space="preserve">  _1900</v>
      </c>
      <c r="L21012" s="51"/>
    </row>
    <row r="21013" spans="1:12" x14ac:dyDescent="0.25">
      <c r="A21013" s="21" t="str">
        <f t="shared" si="328"/>
        <v xml:space="preserve">  _1900</v>
      </c>
      <c r="L21013" s="51"/>
    </row>
    <row r="21014" spans="1:12" x14ac:dyDescent="0.25">
      <c r="A21014" s="21" t="str">
        <f t="shared" si="328"/>
        <v xml:space="preserve">  _1900</v>
      </c>
      <c r="L21014" s="51"/>
    </row>
    <row r="21015" spans="1:12" x14ac:dyDescent="0.25">
      <c r="A21015" s="21" t="str">
        <f t="shared" si="328"/>
        <v xml:space="preserve">  _1900</v>
      </c>
      <c r="L21015" s="51"/>
    </row>
    <row r="21016" spans="1:12" x14ac:dyDescent="0.25">
      <c r="A21016" s="21" t="str">
        <f t="shared" si="328"/>
        <v xml:space="preserve">  _1900</v>
      </c>
      <c r="L21016" s="51"/>
    </row>
    <row r="21017" spans="1:12" x14ac:dyDescent="0.25">
      <c r="A21017" s="21" t="str">
        <f t="shared" si="328"/>
        <v xml:space="preserve">  _1900</v>
      </c>
      <c r="L21017" s="51"/>
    </row>
    <row r="21018" spans="1:12" x14ac:dyDescent="0.25">
      <c r="A21018" s="21" t="str">
        <f t="shared" si="328"/>
        <v xml:space="preserve">  _1900</v>
      </c>
      <c r="L21018" s="51"/>
    </row>
    <row r="21019" spans="1:12" x14ac:dyDescent="0.25">
      <c r="A21019" s="21" t="str">
        <f t="shared" si="328"/>
        <v xml:space="preserve">  _1900</v>
      </c>
      <c r="L21019" s="51"/>
    </row>
    <row r="21020" spans="1:12" x14ac:dyDescent="0.25">
      <c r="A21020" s="21" t="str">
        <f t="shared" si="328"/>
        <v xml:space="preserve">  _1900</v>
      </c>
      <c r="L21020" s="51"/>
    </row>
    <row r="21021" spans="1:12" x14ac:dyDescent="0.25">
      <c r="A21021" s="21" t="str">
        <f t="shared" si="328"/>
        <v xml:space="preserve">  _1900</v>
      </c>
      <c r="L21021" s="51"/>
    </row>
    <row r="21022" spans="1:12" x14ac:dyDescent="0.25">
      <c r="A21022" s="21" t="str">
        <f t="shared" si="328"/>
        <v xml:space="preserve">  _1900</v>
      </c>
      <c r="L21022" s="51"/>
    </row>
    <row r="21023" spans="1:12" x14ac:dyDescent="0.25">
      <c r="A21023" s="21" t="str">
        <f t="shared" si="328"/>
        <v xml:space="preserve">  _1900</v>
      </c>
      <c r="L21023" s="51"/>
    </row>
    <row r="21024" spans="1:12" x14ac:dyDescent="0.25">
      <c r="A21024" s="21" t="str">
        <f t="shared" si="328"/>
        <v xml:space="preserve">  _1900</v>
      </c>
      <c r="L21024" s="51"/>
    </row>
    <row r="21025" spans="1:12" x14ac:dyDescent="0.25">
      <c r="A21025" s="21" t="str">
        <f t="shared" si="328"/>
        <v xml:space="preserve">  _1900</v>
      </c>
      <c r="L21025" s="51"/>
    </row>
    <row r="21026" spans="1:12" x14ac:dyDescent="0.25">
      <c r="A21026" s="21" t="str">
        <f t="shared" si="328"/>
        <v xml:space="preserve">  _1900</v>
      </c>
      <c r="L21026" s="51"/>
    </row>
    <row r="21027" spans="1:12" x14ac:dyDescent="0.25">
      <c r="A21027" s="21" t="str">
        <f t="shared" si="328"/>
        <v xml:space="preserve">  _1900</v>
      </c>
      <c r="L21027" s="51"/>
    </row>
    <row r="21028" spans="1:12" x14ac:dyDescent="0.25">
      <c r="A21028" s="21" t="str">
        <f t="shared" si="328"/>
        <v xml:space="preserve">  _1900</v>
      </c>
      <c r="L21028" s="51"/>
    </row>
    <row r="21029" spans="1:12" x14ac:dyDescent="0.25">
      <c r="A21029" s="21" t="str">
        <f t="shared" si="328"/>
        <v xml:space="preserve">  _1900</v>
      </c>
      <c r="L21029" s="51"/>
    </row>
    <row r="21030" spans="1:12" x14ac:dyDescent="0.25">
      <c r="A21030" s="21" t="str">
        <f t="shared" si="328"/>
        <v xml:space="preserve">  _1900</v>
      </c>
      <c r="L21030" s="51"/>
    </row>
    <row r="21031" spans="1:12" x14ac:dyDescent="0.25">
      <c r="A21031" s="21" t="str">
        <f t="shared" si="328"/>
        <v xml:space="preserve">  _1900</v>
      </c>
      <c r="L21031" s="51"/>
    </row>
    <row r="21032" spans="1:12" x14ac:dyDescent="0.25">
      <c r="A21032" s="21" t="str">
        <f t="shared" si="328"/>
        <v xml:space="preserve">  _1900</v>
      </c>
      <c r="L21032" s="51"/>
    </row>
    <row r="21033" spans="1:12" x14ac:dyDescent="0.25">
      <c r="A21033" s="21" t="str">
        <f t="shared" si="328"/>
        <v xml:space="preserve">  _1900</v>
      </c>
      <c r="L21033" s="51"/>
    </row>
    <row r="21034" spans="1:12" x14ac:dyDescent="0.25">
      <c r="A21034" s="21" t="str">
        <f t="shared" si="328"/>
        <v xml:space="preserve">  _1900</v>
      </c>
      <c r="L21034" s="51"/>
    </row>
    <row r="21035" spans="1:12" x14ac:dyDescent="0.25">
      <c r="A21035" s="21" t="str">
        <f t="shared" si="328"/>
        <v xml:space="preserve">  _1900</v>
      </c>
      <c r="L21035" s="51"/>
    </row>
    <row r="21036" spans="1:12" x14ac:dyDescent="0.25">
      <c r="A21036" s="21" t="str">
        <f t="shared" si="328"/>
        <v xml:space="preserve">  _1900</v>
      </c>
      <c r="L21036" s="51"/>
    </row>
    <row r="21037" spans="1:12" x14ac:dyDescent="0.25">
      <c r="A21037" s="21" t="str">
        <f t="shared" si="328"/>
        <v xml:space="preserve">  _1900</v>
      </c>
      <c r="L21037" s="51"/>
    </row>
    <row r="21038" spans="1:12" x14ac:dyDescent="0.25">
      <c r="A21038" s="21" t="str">
        <f t="shared" si="328"/>
        <v xml:space="preserve">  _1900</v>
      </c>
      <c r="L21038" s="51"/>
    </row>
    <row r="21039" spans="1:12" x14ac:dyDescent="0.25">
      <c r="A21039" s="21" t="str">
        <f t="shared" si="328"/>
        <v xml:space="preserve">  _1900</v>
      </c>
      <c r="L21039" s="51"/>
    </row>
    <row r="21040" spans="1:12" x14ac:dyDescent="0.25">
      <c r="A21040" s="21" t="str">
        <f t="shared" si="328"/>
        <v xml:space="preserve">  _1900</v>
      </c>
      <c r="L21040" s="51"/>
    </row>
    <row r="21041" spans="1:14" x14ac:dyDescent="0.25">
      <c r="A21041" s="21" t="str">
        <f t="shared" si="328"/>
        <v xml:space="preserve">  _1900</v>
      </c>
      <c r="L21041" s="51"/>
    </row>
    <row r="21042" spans="1:14" x14ac:dyDescent="0.25">
      <c r="A21042" s="21" t="str">
        <f t="shared" si="328"/>
        <v xml:space="preserve">  _1900</v>
      </c>
      <c r="L21042" s="51"/>
      <c r="N21042">
        <v>0</v>
      </c>
    </row>
    <row r="21043" spans="1:14" x14ac:dyDescent="0.25">
      <c r="A21043" s="21" t="str">
        <f t="shared" si="328"/>
        <v xml:space="preserve">  _1900</v>
      </c>
      <c r="L21043" s="51"/>
      <c r="N21043">
        <v>0</v>
      </c>
    </row>
    <row r="21044" spans="1:14" x14ac:dyDescent="0.25">
      <c r="A21044" s="21" t="str">
        <f t="shared" si="328"/>
        <v xml:space="preserve">  _1900</v>
      </c>
      <c r="L21044" s="51"/>
      <c r="N21044">
        <v>0</v>
      </c>
    </row>
    <row r="21045" spans="1:14" x14ac:dyDescent="0.25">
      <c r="A21045" s="21" t="str">
        <f t="shared" si="328"/>
        <v xml:space="preserve">  _1900</v>
      </c>
      <c r="L21045" s="51"/>
      <c r="N21045">
        <v>0</v>
      </c>
    </row>
    <row r="21046" spans="1:14" x14ac:dyDescent="0.25">
      <c r="A21046" s="21" t="str">
        <f t="shared" si="328"/>
        <v xml:space="preserve">  _1900</v>
      </c>
      <c r="L21046" s="51"/>
      <c r="N21046">
        <v>24726.458984375</v>
      </c>
    </row>
    <row r="21047" spans="1:14" x14ac:dyDescent="0.25">
      <c r="A21047" s="21" t="str">
        <f t="shared" si="328"/>
        <v xml:space="preserve">  _1900</v>
      </c>
      <c r="L21047" s="51"/>
      <c r="N21047">
        <v>29475.052734375</v>
      </c>
    </row>
    <row r="21048" spans="1:14" x14ac:dyDescent="0.25">
      <c r="A21048" s="21" t="str">
        <f t="shared" si="328"/>
        <v xml:space="preserve">  _1900</v>
      </c>
      <c r="L21048" s="51"/>
      <c r="N21048">
        <v>77081.21875</v>
      </c>
    </row>
    <row r="21049" spans="1:14" x14ac:dyDescent="0.25">
      <c r="A21049" s="21" t="str">
        <f t="shared" si="328"/>
        <v xml:space="preserve">  _1900</v>
      </c>
      <c r="L21049" s="51"/>
      <c r="N21049">
        <v>93595.21875</v>
      </c>
    </row>
    <row r="21050" spans="1:14" x14ac:dyDescent="0.25">
      <c r="A21050" s="21" t="str">
        <f t="shared" si="328"/>
        <v xml:space="preserve">  _1900</v>
      </c>
      <c r="L21050" s="51"/>
      <c r="N21050">
        <v>51400.07421875</v>
      </c>
    </row>
    <row r="21051" spans="1:14" x14ac:dyDescent="0.25">
      <c r="A21051" s="21" t="str">
        <f t="shared" si="328"/>
        <v xml:space="preserve">  _1900</v>
      </c>
      <c r="L21051" s="51"/>
      <c r="N21051">
        <v>21339.625</v>
      </c>
    </row>
    <row r="21052" spans="1:14" x14ac:dyDescent="0.25">
      <c r="A21052" s="21" t="str">
        <f t="shared" si="328"/>
        <v xml:space="preserve">  _1900</v>
      </c>
      <c r="L21052" s="51"/>
      <c r="N21052">
        <v>-14092.712890625</v>
      </c>
    </row>
    <row r="21053" spans="1:14" x14ac:dyDescent="0.25">
      <c r="A21053" s="21" t="str">
        <f t="shared" si="328"/>
        <v xml:space="preserve">  _1900</v>
      </c>
      <c r="L21053" s="51"/>
      <c r="N21053">
        <v>-8593.2783203125</v>
      </c>
    </row>
    <row r="21054" spans="1:14" x14ac:dyDescent="0.25">
      <c r="A21054" s="21" t="str">
        <f t="shared" si="328"/>
        <v xml:space="preserve">  _1900</v>
      </c>
      <c r="L21054" s="51"/>
      <c r="N21054">
        <v>7669.42822265625</v>
      </c>
    </row>
    <row r="21055" spans="1:14" x14ac:dyDescent="0.25">
      <c r="A21055" s="21" t="str">
        <f t="shared" si="328"/>
        <v xml:space="preserve">  _1900</v>
      </c>
      <c r="L21055" s="51"/>
      <c r="N21055">
        <v>50166.23046875</v>
      </c>
    </row>
    <row r="21056" spans="1:14" x14ac:dyDescent="0.25">
      <c r="A21056" s="21" t="str">
        <f t="shared" si="328"/>
        <v xml:space="preserve">  _1900</v>
      </c>
      <c r="L21056" s="51"/>
      <c r="N21056">
        <v>72443.390625</v>
      </c>
    </row>
    <row r="21057" spans="1:14" x14ac:dyDescent="0.25">
      <c r="A21057" s="21" t="str">
        <f t="shared" si="328"/>
        <v xml:space="preserve">  _1900</v>
      </c>
      <c r="L21057" s="51"/>
      <c r="N21057">
        <v>108504.5078125</v>
      </c>
    </row>
    <row r="21058" spans="1:14" x14ac:dyDescent="0.25">
      <c r="A21058" s="21" t="str">
        <f t="shared" ref="A21058:A21121" si="329">B21058&amp;" "&amp;D21058&amp;" "&amp;C21058&amp;"_"&amp;YEAR(L21058)</f>
        <v xml:space="preserve">  _1900</v>
      </c>
      <c r="L21058" s="51"/>
      <c r="N21058">
        <v>175899.921875</v>
      </c>
    </row>
    <row r="21059" spans="1:14" x14ac:dyDescent="0.25">
      <c r="A21059" s="21" t="str">
        <f t="shared" si="329"/>
        <v xml:space="preserve">  _1900</v>
      </c>
      <c r="L21059" s="51"/>
      <c r="N21059">
        <v>188876.765625</v>
      </c>
    </row>
    <row r="21060" spans="1:14" x14ac:dyDescent="0.25">
      <c r="A21060" s="21" t="str">
        <f t="shared" si="329"/>
        <v xml:space="preserve">  _1900</v>
      </c>
      <c r="L21060" s="51"/>
      <c r="N21060">
        <v>202276.34375</v>
      </c>
    </row>
    <row r="21061" spans="1:14" x14ac:dyDescent="0.25">
      <c r="A21061" s="21" t="str">
        <f t="shared" si="329"/>
        <v xml:space="preserve">  _1900</v>
      </c>
      <c r="L21061" s="51"/>
      <c r="N21061">
        <v>246960.609375</v>
      </c>
    </row>
    <row r="21062" spans="1:14" x14ac:dyDescent="0.25">
      <c r="A21062" s="21" t="str">
        <f t="shared" si="329"/>
        <v xml:space="preserve">  _1900</v>
      </c>
      <c r="L21062" s="51"/>
      <c r="N21062">
        <v>108640.6640625</v>
      </c>
    </row>
    <row r="21063" spans="1:14" x14ac:dyDescent="0.25">
      <c r="A21063" s="21" t="str">
        <f t="shared" si="329"/>
        <v xml:space="preserve">  _1900</v>
      </c>
      <c r="L21063" s="51"/>
      <c r="N21063">
        <v>107832.5859375</v>
      </c>
    </row>
    <row r="21064" spans="1:14" x14ac:dyDescent="0.25">
      <c r="A21064" s="21" t="str">
        <f t="shared" si="329"/>
        <v xml:space="preserve">  _1900</v>
      </c>
      <c r="L21064" s="51"/>
      <c r="N21064">
        <v>112448.515625</v>
      </c>
    </row>
    <row r="21065" spans="1:14" x14ac:dyDescent="0.25">
      <c r="A21065" s="21" t="str">
        <f t="shared" si="329"/>
        <v xml:space="preserve">  _1900</v>
      </c>
      <c r="L21065" s="51"/>
      <c r="N21065">
        <v>112914.84375</v>
      </c>
    </row>
    <row r="21066" spans="1:14" x14ac:dyDescent="0.25">
      <c r="A21066" s="21" t="str">
        <f t="shared" si="329"/>
        <v xml:space="preserve">  _1900</v>
      </c>
      <c r="L21066" s="51"/>
      <c r="N21066">
        <v>118345.5859375</v>
      </c>
    </row>
    <row r="21067" spans="1:14" x14ac:dyDescent="0.25">
      <c r="A21067" s="21" t="str">
        <f t="shared" si="329"/>
        <v xml:space="preserve">  _1900</v>
      </c>
      <c r="L21067" s="51"/>
      <c r="N21067">
        <v>129869.78125</v>
      </c>
    </row>
    <row r="21068" spans="1:14" x14ac:dyDescent="0.25">
      <c r="A21068" s="21" t="str">
        <f t="shared" si="329"/>
        <v xml:space="preserve">  _1900</v>
      </c>
      <c r="L21068" s="51"/>
      <c r="N21068">
        <v>143678.734375</v>
      </c>
    </row>
    <row r="21069" spans="1:14" x14ac:dyDescent="0.25">
      <c r="A21069" s="21" t="str">
        <f t="shared" si="329"/>
        <v xml:space="preserve">  _1900</v>
      </c>
      <c r="L21069" s="51"/>
      <c r="N21069">
        <v>149682.9375</v>
      </c>
    </row>
    <row r="21070" spans="1:14" x14ac:dyDescent="0.25">
      <c r="A21070" s="21" t="str">
        <f t="shared" si="329"/>
        <v xml:space="preserve">  _1900</v>
      </c>
      <c r="L21070" s="51"/>
      <c r="N21070">
        <v>144655.5625</v>
      </c>
    </row>
    <row r="21071" spans="1:14" x14ac:dyDescent="0.25">
      <c r="A21071" s="21" t="str">
        <f t="shared" si="329"/>
        <v xml:space="preserve">  _1900</v>
      </c>
      <c r="L21071" s="51"/>
      <c r="N21071">
        <v>132566.75</v>
      </c>
    </row>
    <row r="21072" spans="1:14" x14ac:dyDescent="0.25">
      <c r="A21072" s="21" t="str">
        <f t="shared" si="329"/>
        <v xml:space="preserve">  _1900</v>
      </c>
      <c r="L21072" s="51"/>
      <c r="N21072">
        <v>126623.6015625</v>
      </c>
    </row>
    <row r="21073" spans="1:14" x14ac:dyDescent="0.25">
      <c r="A21073" s="21" t="str">
        <f t="shared" si="329"/>
        <v xml:space="preserve">  _1900</v>
      </c>
      <c r="L21073" s="51"/>
      <c r="N21073">
        <v>127862.578125</v>
      </c>
    </row>
    <row r="21074" spans="1:14" x14ac:dyDescent="0.25">
      <c r="A21074" s="21" t="str">
        <f t="shared" si="329"/>
        <v xml:space="preserve">  _1900</v>
      </c>
      <c r="L21074" s="51"/>
      <c r="N21074">
        <v>128057.5546875</v>
      </c>
    </row>
    <row r="21075" spans="1:14" x14ac:dyDescent="0.25">
      <c r="A21075" s="21" t="str">
        <f t="shared" si="329"/>
        <v xml:space="preserve">  _1900</v>
      </c>
      <c r="L21075" s="51"/>
      <c r="N21075">
        <v>109551.8046875</v>
      </c>
    </row>
    <row r="21076" spans="1:14" x14ac:dyDescent="0.25">
      <c r="A21076" s="21" t="str">
        <f t="shared" si="329"/>
        <v xml:space="preserve">  _1900</v>
      </c>
      <c r="L21076" s="51"/>
      <c r="N21076">
        <v>101480.5234375</v>
      </c>
    </row>
    <row r="21077" spans="1:14" x14ac:dyDescent="0.25">
      <c r="A21077" s="21" t="str">
        <f t="shared" si="329"/>
        <v xml:space="preserve">  _1900</v>
      </c>
      <c r="L21077" s="51"/>
      <c r="N21077">
        <v>104595.2421875</v>
      </c>
    </row>
    <row r="21078" spans="1:14" x14ac:dyDescent="0.25">
      <c r="A21078" s="21" t="str">
        <f t="shared" si="329"/>
        <v xml:space="preserve">  _1900</v>
      </c>
      <c r="L21078" s="51"/>
      <c r="N21078">
        <v>84232.8515625</v>
      </c>
    </row>
    <row r="21079" spans="1:14" x14ac:dyDescent="0.25">
      <c r="A21079" s="21" t="str">
        <f t="shared" si="329"/>
        <v xml:space="preserve">  _1900</v>
      </c>
      <c r="L21079" s="51"/>
      <c r="N21079">
        <v>77412.8359375</v>
      </c>
    </row>
    <row r="21080" spans="1:14" x14ac:dyDescent="0.25">
      <c r="A21080" s="21" t="str">
        <f t="shared" si="329"/>
        <v xml:space="preserve">  _1900</v>
      </c>
      <c r="L21080" s="51"/>
      <c r="N21080">
        <v>71319.71875</v>
      </c>
    </row>
    <row r="21081" spans="1:14" x14ac:dyDescent="0.25">
      <c r="A21081" s="21" t="str">
        <f t="shared" si="329"/>
        <v xml:space="preserve">  _1900</v>
      </c>
      <c r="L21081" s="51"/>
      <c r="N21081">
        <v>73077.8671875</v>
      </c>
    </row>
    <row r="21082" spans="1:14" x14ac:dyDescent="0.25">
      <c r="A21082" s="21" t="str">
        <f t="shared" si="329"/>
        <v xml:space="preserve">  _1900</v>
      </c>
      <c r="L21082" s="51"/>
      <c r="N21082">
        <v>0</v>
      </c>
    </row>
    <row r="21083" spans="1:14" x14ac:dyDescent="0.25">
      <c r="A21083" s="21" t="str">
        <f t="shared" si="329"/>
        <v xml:space="preserve">  _1900</v>
      </c>
      <c r="L21083" s="51"/>
      <c r="N21083">
        <v>0</v>
      </c>
    </row>
    <row r="21084" spans="1:14" x14ac:dyDescent="0.25">
      <c r="A21084" s="21" t="str">
        <f t="shared" si="329"/>
        <v xml:space="preserve">  _1900</v>
      </c>
      <c r="L21084" s="51"/>
      <c r="N21084">
        <v>0</v>
      </c>
    </row>
    <row r="21085" spans="1:14" x14ac:dyDescent="0.25">
      <c r="A21085" s="21" t="str">
        <f t="shared" si="329"/>
        <v xml:space="preserve">  _1900</v>
      </c>
      <c r="L21085" s="51"/>
      <c r="N21085">
        <v>0</v>
      </c>
    </row>
    <row r="21086" spans="1:14" x14ac:dyDescent="0.25">
      <c r="A21086" s="21" t="str">
        <f t="shared" si="329"/>
        <v xml:space="preserve">  _1900</v>
      </c>
      <c r="L21086" s="51"/>
      <c r="N21086">
        <v>0</v>
      </c>
    </row>
    <row r="21087" spans="1:14" x14ac:dyDescent="0.25">
      <c r="A21087" s="21" t="str">
        <f t="shared" si="329"/>
        <v xml:space="preserve">  _1900</v>
      </c>
      <c r="L21087" s="51"/>
      <c r="N21087">
        <v>0</v>
      </c>
    </row>
    <row r="21088" spans="1:14" x14ac:dyDescent="0.25">
      <c r="A21088" s="21" t="str">
        <f t="shared" si="329"/>
        <v xml:space="preserve">  _1900</v>
      </c>
      <c r="L21088" s="51"/>
      <c r="N21088">
        <v>0</v>
      </c>
    </row>
    <row r="21089" spans="1:14" x14ac:dyDescent="0.25">
      <c r="A21089" s="21" t="str">
        <f t="shared" si="329"/>
        <v xml:space="preserve">  _1900</v>
      </c>
      <c r="L21089" s="51"/>
      <c r="N21089">
        <v>0</v>
      </c>
    </row>
    <row r="21090" spans="1:14" x14ac:dyDescent="0.25">
      <c r="A21090" s="21" t="str">
        <f t="shared" si="329"/>
        <v xml:space="preserve">  _1900</v>
      </c>
      <c r="L21090" s="51"/>
      <c r="N21090">
        <v>0</v>
      </c>
    </row>
    <row r="21091" spans="1:14" x14ac:dyDescent="0.25">
      <c r="A21091" s="21" t="str">
        <f t="shared" si="329"/>
        <v xml:space="preserve">  _1900</v>
      </c>
      <c r="L21091" s="51"/>
      <c r="N21091">
        <v>0</v>
      </c>
    </row>
    <row r="21092" spans="1:14" x14ac:dyDescent="0.25">
      <c r="A21092" s="21" t="str">
        <f t="shared" si="329"/>
        <v xml:space="preserve">  _1900</v>
      </c>
      <c r="L21092" s="51"/>
      <c r="N21092">
        <v>0</v>
      </c>
    </row>
    <row r="21093" spans="1:14" x14ac:dyDescent="0.25">
      <c r="A21093" s="21" t="str">
        <f t="shared" si="329"/>
        <v xml:space="preserve">  _1900</v>
      </c>
      <c r="L21093" s="51"/>
      <c r="N21093">
        <v>0</v>
      </c>
    </row>
    <row r="21094" spans="1:14" x14ac:dyDescent="0.25">
      <c r="A21094" s="21" t="str">
        <f t="shared" si="329"/>
        <v xml:space="preserve">  _1900</v>
      </c>
      <c r="L21094" s="51"/>
      <c r="N21094">
        <v>0</v>
      </c>
    </row>
    <row r="21095" spans="1:14" x14ac:dyDescent="0.25">
      <c r="A21095" s="21" t="str">
        <f t="shared" si="329"/>
        <v xml:space="preserve">  _1900</v>
      </c>
      <c r="L21095" s="51"/>
      <c r="N21095">
        <v>0</v>
      </c>
    </row>
    <row r="21096" spans="1:14" x14ac:dyDescent="0.25">
      <c r="A21096" s="21" t="str">
        <f t="shared" si="329"/>
        <v xml:space="preserve">  _1900</v>
      </c>
      <c r="L21096" s="51"/>
      <c r="N21096">
        <v>0</v>
      </c>
    </row>
    <row r="21097" spans="1:14" x14ac:dyDescent="0.25">
      <c r="A21097" s="21" t="str">
        <f t="shared" si="329"/>
        <v xml:space="preserve">  _1900</v>
      </c>
      <c r="L21097" s="51"/>
      <c r="N21097">
        <v>0</v>
      </c>
    </row>
    <row r="21098" spans="1:14" x14ac:dyDescent="0.25">
      <c r="A21098" s="21" t="str">
        <f t="shared" si="329"/>
        <v xml:space="preserve">  _1900</v>
      </c>
      <c r="L21098" s="51"/>
      <c r="N21098">
        <v>0</v>
      </c>
    </row>
    <row r="21099" spans="1:14" x14ac:dyDescent="0.25">
      <c r="A21099" s="21" t="str">
        <f t="shared" si="329"/>
        <v xml:space="preserve">  _1900</v>
      </c>
      <c r="L21099" s="51"/>
      <c r="N21099">
        <v>0</v>
      </c>
    </row>
    <row r="21100" spans="1:14" x14ac:dyDescent="0.25">
      <c r="A21100" s="21" t="str">
        <f t="shared" si="329"/>
        <v xml:space="preserve">  _1900</v>
      </c>
      <c r="L21100" s="51"/>
      <c r="N21100">
        <v>0</v>
      </c>
    </row>
    <row r="21101" spans="1:14" x14ac:dyDescent="0.25">
      <c r="A21101" s="21" t="str">
        <f t="shared" si="329"/>
        <v xml:space="preserve">  _1900</v>
      </c>
      <c r="L21101" s="51"/>
      <c r="N21101">
        <v>0</v>
      </c>
    </row>
    <row r="21102" spans="1:14" x14ac:dyDescent="0.25">
      <c r="A21102" s="21" t="str">
        <f t="shared" si="329"/>
        <v xml:space="preserve">  _1900</v>
      </c>
      <c r="L21102" s="51"/>
    </row>
    <row r="21103" spans="1:14" x14ac:dyDescent="0.25">
      <c r="A21103" s="21" t="str">
        <f t="shared" si="329"/>
        <v xml:space="preserve">  _1900</v>
      </c>
      <c r="L21103" s="51"/>
    </row>
    <row r="21104" spans="1:14" x14ac:dyDescent="0.25">
      <c r="A21104" s="21" t="str">
        <f t="shared" si="329"/>
        <v xml:space="preserve">  _1900</v>
      </c>
      <c r="L21104" s="51"/>
    </row>
    <row r="21105" spans="1:12" x14ac:dyDescent="0.25">
      <c r="A21105" s="21" t="str">
        <f t="shared" si="329"/>
        <v xml:space="preserve">  _1900</v>
      </c>
      <c r="L21105" s="51"/>
    </row>
    <row r="21106" spans="1:12" x14ac:dyDescent="0.25">
      <c r="A21106" s="21" t="str">
        <f t="shared" si="329"/>
        <v xml:space="preserve">  _1900</v>
      </c>
      <c r="L21106" s="51"/>
    </row>
    <row r="21107" spans="1:12" x14ac:dyDescent="0.25">
      <c r="A21107" s="21" t="str">
        <f t="shared" si="329"/>
        <v xml:space="preserve">  _1900</v>
      </c>
      <c r="L21107" s="51"/>
    </row>
    <row r="21108" spans="1:12" x14ac:dyDescent="0.25">
      <c r="A21108" s="21" t="str">
        <f t="shared" si="329"/>
        <v xml:space="preserve">  _1900</v>
      </c>
      <c r="L21108" s="51"/>
    </row>
    <row r="21109" spans="1:12" x14ac:dyDescent="0.25">
      <c r="A21109" s="21" t="str">
        <f t="shared" si="329"/>
        <v xml:space="preserve">  _1900</v>
      </c>
      <c r="L21109" s="51"/>
    </row>
    <row r="21110" spans="1:12" x14ac:dyDescent="0.25">
      <c r="A21110" s="21" t="str">
        <f t="shared" si="329"/>
        <v xml:space="preserve">  _1900</v>
      </c>
      <c r="L21110" s="51"/>
    </row>
    <row r="21111" spans="1:12" x14ac:dyDescent="0.25">
      <c r="A21111" s="21" t="str">
        <f t="shared" si="329"/>
        <v xml:space="preserve">  _1900</v>
      </c>
      <c r="L21111" s="51"/>
    </row>
    <row r="21112" spans="1:12" x14ac:dyDescent="0.25">
      <c r="A21112" s="21" t="str">
        <f t="shared" si="329"/>
        <v xml:space="preserve">  _1900</v>
      </c>
      <c r="L21112" s="51"/>
    </row>
    <row r="21113" spans="1:12" x14ac:dyDescent="0.25">
      <c r="A21113" s="21" t="str">
        <f t="shared" si="329"/>
        <v xml:space="preserve">  _1900</v>
      </c>
      <c r="L21113" s="51"/>
    </row>
    <row r="21114" spans="1:12" x14ac:dyDescent="0.25">
      <c r="A21114" s="21" t="str">
        <f t="shared" si="329"/>
        <v xml:space="preserve">  _1900</v>
      </c>
      <c r="L21114" s="51"/>
    </row>
    <row r="21115" spans="1:12" x14ac:dyDescent="0.25">
      <c r="A21115" s="21" t="str">
        <f t="shared" si="329"/>
        <v xml:space="preserve">  _1900</v>
      </c>
      <c r="L21115" s="51"/>
    </row>
    <row r="21116" spans="1:12" x14ac:dyDescent="0.25">
      <c r="A21116" s="21" t="str">
        <f t="shared" si="329"/>
        <v xml:space="preserve">  _1900</v>
      </c>
      <c r="L21116" s="51"/>
    </row>
    <row r="21117" spans="1:12" x14ac:dyDescent="0.25">
      <c r="A21117" s="21" t="str">
        <f t="shared" si="329"/>
        <v xml:space="preserve">  _1900</v>
      </c>
      <c r="L21117" s="51"/>
    </row>
    <row r="21118" spans="1:12" x14ac:dyDescent="0.25">
      <c r="A21118" s="21" t="str">
        <f t="shared" si="329"/>
        <v xml:space="preserve">  _1900</v>
      </c>
      <c r="L21118" s="51"/>
    </row>
    <row r="21119" spans="1:12" x14ac:dyDescent="0.25">
      <c r="A21119" s="21" t="str">
        <f t="shared" si="329"/>
        <v xml:space="preserve">  _1900</v>
      </c>
      <c r="L21119" s="51"/>
    </row>
    <row r="21120" spans="1:12" x14ac:dyDescent="0.25">
      <c r="A21120" s="21" t="str">
        <f t="shared" si="329"/>
        <v xml:space="preserve">  _1900</v>
      </c>
      <c r="L21120" s="51"/>
    </row>
    <row r="21121" spans="1:12" x14ac:dyDescent="0.25">
      <c r="A21121" s="21" t="str">
        <f t="shared" si="329"/>
        <v xml:space="preserve">  _1900</v>
      </c>
      <c r="L21121" s="51"/>
    </row>
    <row r="21122" spans="1:12" x14ac:dyDescent="0.25">
      <c r="A21122" s="21" t="str">
        <f t="shared" ref="A21122:A21185" si="330">B21122&amp;" "&amp;D21122&amp;" "&amp;C21122&amp;"_"&amp;YEAR(L21122)</f>
        <v xml:space="preserve">  _1900</v>
      </c>
      <c r="L21122" s="51"/>
    </row>
    <row r="21123" spans="1:12" x14ac:dyDescent="0.25">
      <c r="A21123" s="21" t="str">
        <f t="shared" si="330"/>
        <v xml:space="preserve">  _1900</v>
      </c>
      <c r="L21123" s="51"/>
    </row>
    <row r="21124" spans="1:12" x14ac:dyDescent="0.25">
      <c r="A21124" s="21" t="str">
        <f t="shared" si="330"/>
        <v xml:space="preserve">  _1900</v>
      </c>
      <c r="L21124" s="51"/>
    </row>
    <row r="21125" spans="1:12" x14ac:dyDescent="0.25">
      <c r="A21125" s="21" t="str">
        <f t="shared" si="330"/>
        <v xml:space="preserve">  _1900</v>
      </c>
      <c r="L21125" s="51"/>
    </row>
    <row r="21126" spans="1:12" x14ac:dyDescent="0.25">
      <c r="A21126" s="21" t="str">
        <f t="shared" si="330"/>
        <v xml:space="preserve">  _1900</v>
      </c>
      <c r="L21126" s="51"/>
    </row>
    <row r="21127" spans="1:12" x14ac:dyDescent="0.25">
      <c r="A21127" s="21" t="str">
        <f t="shared" si="330"/>
        <v xml:space="preserve">  _1900</v>
      </c>
      <c r="L21127" s="51"/>
    </row>
    <row r="21128" spans="1:12" x14ac:dyDescent="0.25">
      <c r="A21128" s="21" t="str">
        <f t="shared" si="330"/>
        <v xml:space="preserve">  _1900</v>
      </c>
      <c r="L21128" s="51"/>
    </row>
    <row r="21129" spans="1:12" x14ac:dyDescent="0.25">
      <c r="A21129" s="21" t="str">
        <f t="shared" si="330"/>
        <v xml:space="preserve">  _1900</v>
      </c>
      <c r="L21129" s="51"/>
    </row>
    <row r="21130" spans="1:12" x14ac:dyDescent="0.25">
      <c r="A21130" s="21" t="str">
        <f t="shared" si="330"/>
        <v xml:space="preserve">  _1900</v>
      </c>
      <c r="L21130" s="51"/>
    </row>
    <row r="21131" spans="1:12" x14ac:dyDescent="0.25">
      <c r="A21131" s="21" t="str">
        <f t="shared" si="330"/>
        <v xml:space="preserve">  _1900</v>
      </c>
      <c r="L21131" s="51"/>
    </row>
    <row r="21132" spans="1:12" x14ac:dyDescent="0.25">
      <c r="A21132" s="21" t="str">
        <f t="shared" si="330"/>
        <v xml:space="preserve">  _1900</v>
      </c>
      <c r="L21132" s="51"/>
    </row>
    <row r="21133" spans="1:12" x14ac:dyDescent="0.25">
      <c r="A21133" s="21" t="str">
        <f t="shared" si="330"/>
        <v xml:space="preserve">  _1900</v>
      </c>
      <c r="L21133" s="51"/>
    </row>
    <row r="21134" spans="1:12" x14ac:dyDescent="0.25">
      <c r="A21134" s="21" t="str">
        <f t="shared" si="330"/>
        <v xml:space="preserve">  _1900</v>
      </c>
      <c r="L21134" s="51"/>
    </row>
    <row r="21135" spans="1:12" x14ac:dyDescent="0.25">
      <c r="A21135" s="21" t="str">
        <f t="shared" si="330"/>
        <v xml:space="preserve">  _1900</v>
      </c>
      <c r="L21135" s="51"/>
    </row>
    <row r="21136" spans="1:12" x14ac:dyDescent="0.25">
      <c r="A21136" s="21" t="str">
        <f t="shared" si="330"/>
        <v xml:space="preserve">  _1900</v>
      </c>
      <c r="L21136" s="51"/>
    </row>
    <row r="21137" spans="1:14" x14ac:dyDescent="0.25">
      <c r="A21137" s="21" t="str">
        <f t="shared" si="330"/>
        <v xml:space="preserve">  _1900</v>
      </c>
      <c r="L21137" s="51"/>
    </row>
    <row r="21138" spans="1:14" x14ac:dyDescent="0.25">
      <c r="A21138" s="21" t="str">
        <f t="shared" si="330"/>
        <v xml:space="preserve">  _1900</v>
      </c>
      <c r="L21138" s="51"/>
    </row>
    <row r="21139" spans="1:14" x14ac:dyDescent="0.25">
      <c r="A21139" s="21" t="str">
        <f t="shared" si="330"/>
        <v xml:space="preserve">  _1900</v>
      </c>
      <c r="L21139" s="51"/>
    </row>
    <row r="21140" spans="1:14" x14ac:dyDescent="0.25">
      <c r="A21140" s="21" t="str">
        <f t="shared" si="330"/>
        <v xml:space="preserve">  _1900</v>
      </c>
      <c r="L21140" s="51"/>
    </row>
    <row r="21141" spans="1:14" x14ac:dyDescent="0.25">
      <c r="A21141" s="21" t="str">
        <f t="shared" si="330"/>
        <v xml:space="preserve">  _1900</v>
      </c>
      <c r="L21141" s="51"/>
    </row>
    <row r="21142" spans="1:14" x14ac:dyDescent="0.25">
      <c r="A21142" s="21" t="str">
        <f t="shared" si="330"/>
        <v xml:space="preserve">  _1900</v>
      </c>
      <c r="L21142" s="51"/>
      <c r="N21142">
        <v>0</v>
      </c>
    </row>
    <row r="21143" spans="1:14" x14ac:dyDescent="0.25">
      <c r="A21143" s="21" t="str">
        <f t="shared" si="330"/>
        <v xml:space="preserve">  _1900</v>
      </c>
      <c r="L21143" s="51"/>
      <c r="N21143">
        <v>0</v>
      </c>
    </row>
    <row r="21144" spans="1:14" x14ac:dyDescent="0.25">
      <c r="A21144" s="21" t="str">
        <f t="shared" si="330"/>
        <v xml:space="preserve">  _1900</v>
      </c>
      <c r="L21144" s="51"/>
      <c r="N21144">
        <v>0</v>
      </c>
    </row>
    <row r="21145" spans="1:14" x14ac:dyDescent="0.25">
      <c r="A21145" s="21" t="str">
        <f t="shared" si="330"/>
        <v xml:space="preserve">  _1900</v>
      </c>
      <c r="L21145" s="51"/>
      <c r="N21145">
        <v>0</v>
      </c>
    </row>
    <row r="21146" spans="1:14" x14ac:dyDescent="0.25">
      <c r="A21146" s="21" t="str">
        <f t="shared" si="330"/>
        <v xml:space="preserve">  _1900</v>
      </c>
      <c r="L21146" s="51"/>
      <c r="N21146">
        <v>24726.458984375</v>
      </c>
    </row>
    <row r="21147" spans="1:14" x14ac:dyDescent="0.25">
      <c r="A21147" s="21" t="str">
        <f t="shared" si="330"/>
        <v xml:space="preserve">  _1900</v>
      </c>
      <c r="L21147" s="51"/>
      <c r="N21147">
        <v>29475.052734375</v>
      </c>
    </row>
    <row r="21148" spans="1:14" x14ac:dyDescent="0.25">
      <c r="A21148" s="21" t="str">
        <f t="shared" si="330"/>
        <v xml:space="preserve">  _1900</v>
      </c>
      <c r="L21148" s="51"/>
      <c r="N21148">
        <v>63623.06640625</v>
      </c>
    </row>
    <row r="21149" spans="1:14" x14ac:dyDescent="0.25">
      <c r="A21149" s="21" t="str">
        <f t="shared" si="330"/>
        <v xml:space="preserve">  _1900</v>
      </c>
      <c r="L21149" s="51"/>
      <c r="N21149">
        <v>121557.25</v>
      </c>
    </row>
    <row r="21150" spans="1:14" x14ac:dyDescent="0.25">
      <c r="A21150" s="21" t="str">
        <f t="shared" si="330"/>
        <v xml:space="preserve">  _1900</v>
      </c>
      <c r="L21150" s="51"/>
      <c r="N21150">
        <v>74865.140625</v>
      </c>
    </row>
    <row r="21151" spans="1:14" x14ac:dyDescent="0.25">
      <c r="A21151" s="21" t="str">
        <f t="shared" si="330"/>
        <v xml:space="preserve">  _1900</v>
      </c>
      <c r="L21151" s="51"/>
      <c r="N21151">
        <v>56209.859375</v>
      </c>
    </row>
    <row r="21152" spans="1:14" x14ac:dyDescent="0.25">
      <c r="A21152" s="21" t="str">
        <f t="shared" si="330"/>
        <v xml:space="preserve">  _1900</v>
      </c>
      <c r="L21152" s="51"/>
      <c r="N21152">
        <v>12007.5146484375</v>
      </c>
    </row>
    <row r="21153" spans="1:14" x14ac:dyDescent="0.25">
      <c r="A21153" s="21" t="str">
        <f t="shared" si="330"/>
        <v xml:space="preserve">  _1900</v>
      </c>
      <c r="L21153" s="51"/>
      <c r="N21153">
        <v>11346.060546875</v>
      </c>
    </row>
    <row r="21154" spans="1:14" x14ac:dyDescent="0.25">
      <c r="A21154" s="21" t="str">
        <f t="shared" si="330"/>
        <v xml:space="preserve">  _1900</v>
      </c>
      <c r="L21154" s="51"/>
      <c r="N21154">
        <v>62110.2265625</v>
      </c>
    </row>
    <row r="21155" spans="1:14" x14ac:dyDescent="0.25">
      <c r="A21155" s="21" t="str">
        <f t="shared" si="330"/>
        <v xml:space="preserve">  _1900</v>
      </c>
      <c r="L21155" s="51"/>
      <c r="N21155">
        <v>123602.9921875</v>
      </c>
    </row>
    <row r="21156" spans="1:14" x14ac:dyDescent="0.25">
      <c r="A21156" s="21" t="str">
        <f t="shared" si="330"/>
        <v xml:space="preserve">  _1900</v>
      </c>
      <c r="L21156" s="51"/>
      <c r="N21156">
        <v>173920.9375</v>
      </c>
    </row>
    <row r="21157" spans="1:14" x14ac:dyDescent="0.25">
      <c r="A21157" s="21" t="str">
        <f t="shared" si="330"/>
        <v xml:space="preserve">  _1900</v>
      </c>
      <c r="L21157" s="51"/>
      <c r="N21157">
        <v>245044.609375</v>
      </c>
    </row>
    <row r="21158" spans="1:14" x14ac:dyDescent="0.25">
      <c r="A21158" s="21" t="str">
        <f t="shared" si="330"/>
        <v xml:space="preserve">  _1900</v>
      </c>
      <c r="L21158" s="51"/>
      <c r="N21158">
        <v>268060.125</v>
      </c>
    </row>
    <row r="21159" spans="1:14" x14ac:dyDescent="0.25">
      <c r="A21159" s="21" t="str">
        <f t="shared" si="330"/>
        <v xml:space="preserve">  _1900</v>
      </c>
      <c r="L21159" s="51"/>
      <c r="N21159">
        <v>281875.8125</v>
      </c>
    </row>
    <row r="21160" spans="1:14" x14ac:dyDescent="0.25">
      <c r="A21160" s="21" t="str">
        <f t="shared" si="330"/>
        <v xml:space="preserve">  _1900</v>
      </c>
      <c r="L21160" s="51"/>
      <c r="N21160">
        <v>286472.03125</v>
      </c>
    </row>
    <row r="21161" spans="1:14" x14ac:dyDescent="0.25">
      <c r="A21161" s="21" t="str">
        <f t="shared" si="330"/>
        <v xml:space="preserve">  _1900</v>
      </c>
      <c r="L21161" s="51"/>
      <c r="N21161">
        <v>329660.78125</v>
      </c>
    </row>
    <row r="21162" spans="1:14" x14ac:dyDescent="0.25">
      <c r="A21162" s="21" t="str">
        <f t="shared" si="330"/>
        <v xml:space="preserve">  _1900</v>
      </c>
      <c r="L21162" s="51"/>
      <c r="N21162">
        <v>108640.6640625</v>
      </c>
    </row>
    <row r="21163" spans="1:14" x14ac:dyDescent="0.25">
      <c r="A21163" s="21" t="str">
        <f t="shared" si="330"/>
        <v xml:space="preserve">  _1900</v>
      </c>
      <c r="L21163" s="51"/>
      <c r="N21163">
        <v>107832.5859375</v>
      </c>
    </row>
    <row r="21164" spans="1:14" x14ac:dyDescent="0.25">
      <c r="A21164" s="21" t="str">
        <f t="shared" si="330"/>
        <v xml:space="preserve">  _1900</v>
      </c>
      <c r="L21164" s="51"/>
      <c r="N21164">
        <v>112448.515625</v>
      </c>
    </row>
    <row r="21165" spans="1:14" x14ac:dyDescent="0.25">
      <c r="A21165" s="21" t="str">
        <f t="shared" si="330"/>
        <v xml:space="preserve">  _1900</v>
      </c>
      <c r="L21165" s="51"/>
      <c r="N21165">
        <v>112914.84375</v>
      </c>
    </row>
    <row r="21166" spans="1:14" x14ac:dyDescent="0.25">
      <c r="A21166" s="21" t="str">
        <f t="shared" si="330"/>
        <v xml:space="preserve">  _1900</v>
      </c>
      <c r="L21166" s="51"/>
      <c r="N21166">
        <v>118345.5859375</v>
      </c>
    </row>
    <row r="21167" spans="1:14" x14ac:dyDescent="0.25">
      <c r="A21167" s="21" t="str">
        <f t="shared" si="330"/>
        <v xml:space="preserve">  _1900</v>
      </c>
      <c r="L21167" s="51"/>
      <c r="N21167">
        <v>129869.78125</v>
      </c>
    </row>
    <row r="21168" spans="1:14" x14ac:dyDescent="0.25">
      <c r="A21168" s="21" t="str">
        <f t="shared" si="330"/>
        <v xml:space="preserve">  _1900</v>
      </c>
      <c r="L21168" s="51"/>
      <c r="N21168">
        <v>125211.5</v>
      </c>
    </row>
    <row r="21169" spans="1:14" x14ac:dyDescent="0.25">
      <c r="A21169" s="21" t="str">
        <f t="shared" si="330"/>
        <v xml:space="preserve">  _1900</v>
      </c>
      <c r="L21169" s="51"/>
      <c r="N21169">
        <v>124680.453125</v>
      </c>
    </row>
    <row r="21170" spans="1:14" x14ac:dyDescent="0.25">
      <c r="A21170" s="21" t="str">
        <f t="shared" si="330"/>
        <v xml:space="preserve">  _1900</v>
      </c>
      <c r="L21170" s="51"/>
      <c r="N21170">
        <v>120125.7109375</v>
      </c>
    </row>
    <row r="21171" spans="1:14" x14ac:dyDescent="0.25">
      <c r="A21171" s="21" t="str">
        <f t="shared" si="330"/>
        <v xml:space="preserve">  _1900</v>
      </c>
      <c r="L21171" s="51"/>
      <c r="N21171">
        <v>105796.1328125</v>
      </c>
    </row>
    <row r="21172" spans="1:14" x14ac:dyDescent="0.25">
      <c r="A21172" s="21" t="str">
        <f t="shared" si="330"/>
        <v xml:space="preserve">  _1900</v>
      </c>
      <c r="L21172" s="51"/>
      <c r="N21172">
        <v>103419.4140625</v>
      </c>
    </row>
    <row r="21173" spans="1:14" x14ac:dyDescent="0.25">
      <c r="A21173" s="21" t="str">
        <f t="shared" si="330"/>
        <v xml:space="preserve">  _1900</v>
      </c>
      <c r="L21173" s="51"/>
      <c r="N21173">
        <v>129608.390625</v>
      </c>
    </row>
    <row r="21174" spans="1:14" x14ac:dyDescent="0.25">
      <c r="A21174" s="21" t="str">
        <f t="shared" si="330"/>
        <v xml:space="preserve">  _1900</v>
      </c>
      <c r="L21174" s="51"/>
      <c r="N21174">
        <v>123619.296875</v>
      </c>
    </row>
    <row r="21175" spans="1:14" x14ac:dyDescent="0.25">
      <c r="A21175" s="21" t="str">
        <f t="shared" si="330"/>
        <v xml:space="preserve">  _1900</v>
      </c>
      <c r="L21175" s="51"/>
      <c r="N21175">
        <v>93726.28125</v>
      </c>
    </row>
    <row r="21176" spans="1:14" x14ac:dyDescent="0.25">
      <c r="A21176" s="21" t="str">
        <f t="shared" si="330"/>
        <v xml:space="preserve">  _1900</v>
      </c>
      <c r="L21176" s="51"/>
      <c r="N21176">
        <v>77485.390625</v>
      </c>
    </row>
    <row r="21177" spans="1:14" x14ac:dyDescent="0.25">
      <c r="A21177" s="21" t="str">
        <f t="shared" si="330"/>
        <v xml:space="preserve">  _1900</v>
      </c>
      <c r="L21177" s="51"/>
      <c r="N21177">
        <v>76923.3203125</v>
      </c>
    </row>
    <row r="21178" spans="1:14" x14ac:dyDescent="0.25">
      <c r="A21178" s="21" t="str">
        <f t="shared" si="330"/>
        <v xml:space="preserve">  _1900</v>
      </c>
      <c r="L21178" s="51"/>
      <c r="N21178">
        <v>82597.8203125</v>
      </c>
    </row>
    <row r="21179" spans="1:14" x14ac:dyDescent="0.25">
      <c r="A21179" s="21" t="str">
        <f t="shared" si="330"/>
        <v xml:space="preserve">  _1900</v>
      </c>
      <c r="L21179" s="51"/>
      <c r="N21179">
        <v>62478.15234375</v>
      </c>
    </row>
    <row r="21180" spans="1:14" x14ac:dyDescent="0.25">
      <c r="A21180" s="21" t="str">
        <f t="shared" si="330"/>
        <v xml:space="preserve">  _1900</v>
      </c>
      <c r="L21180" s="51"/>
      <c r="N21180">
        <v>40361.9375</v>
      </c>
    </row>
    <row r="21181" spans="1:14" x14ac:dyDescent="0.25">
      <c r="A21181" s="21" t="str">
        <f t="shared" si="330"/>
        <v xml:space="preserve">  _1900</v>
      </c>
      <c r="L21181" s="51"/>
      <c r="N21181">
        <v>40957.0703125</v>
      </c>
    </row>
    <row r="21182" spans="1:14" x14ac:dyDescent="0.25">
      <c r="A21182" s="21" t="str">
        <f t="shared" si="330"/>
        <v xml:space="preserve">  _1900</v>
      </c>
      <c r="L21182" s="51"/>
      <c r="N21182">
        <v>0</v>
      </c>
    </row>
    <row r="21183" spans="1:14" x14ac:dyDescent="0.25">
      <c r="A21183" s="21" t="str">
        <f t="shared" si="330"/>
        <v xml:space="preserve">  _1900</v>
      </c>
      <c r="L21183" s="51"/>
      <c r="N21183">
        <v>0</v>
      </c>
    </row>
    <row r="21184" spans="1:14" x14ac:dyDescent="0.25">
      <c r="A21184" s="21" t="str">
        <f t="shared" si="330"/>
        <v xml:space="preserve">  _1900</v>
      </c>
      <c r="L21184" s="51"/>
      <c r="N21184">
        <v>0</v>
      </c>
    </row>
    <row r="21185" spans="1:14" x14ac:dyDescent="0.25">
      <c r="A21185" s="21" t="str">
        <f t="shared" si="330"/>
        <v xml:space="preserve">  _1900</v>
      </c>
      <c r="L21185" s="51"/>
      <c r="N21185">
        <v>0</v>
      </c>
    </row>
    <row r="21186" spans="1:14" x14ac:dyDescent="0.25">
      <c r="A21186" s="21" t="str">
        <f t="shared" ref="A21186:A21249" si="331">B21186&amp;" "&amp;D21186&amp;" "&amp;C21186&amp;"_"&amp;YEAR(L21186)</f>
        <v xml:space="preserve">  _1900</v>
      </c>
      <c r="L21186" s="51"/>
      <c r="N21186">
        <v>0</v>
      </c>
    </row>
    <row r="21187" spans="1:14" x14ac:dyDescent="0.25">
      <c r="A21187" s="21" t="str">
        <f t="shared" si="331"/>
        <v xml:space="preserve">  _1900</v>
      </c>
      <c r="L21187" s="51"/>
      <c r="N21187">
        <v>0</v>
      </c>
    </row>
    <row r="21188" spans="1:14" x14ac:dyDescent="0.25">
      <c r="A21188" s="21" t="str">
        <f t="shared" si="331"/>
        <v xml:space="preserve">  _1900</v>
      </c>
      <c r="L21188" s="51"/>
      <c r="N21188">
        <v>0</v>
      </c>
    </row>
    <row r="21189" spans="1:14" x14ac:dyDescent="0.25">
      <c r="A21189" s="21" t="str">
        <f t="shared" si="331"/>
        <v xml:space="preserve">  _1900</v>
      </c>
      <c r="L21189" s="51"/>
      <c r="N21189">
        <v>0</v>
      </c>
    </row>
    <row r="21190" spans="1:14" x14ac:dyDescent="0.25">
      <c r="A21190" s="21" t="str">
        <f t="shared" si="331"/>
        <v xml:space="preserve">  _1900</v>
      </c>
      <c r="L21190" s="51"/>
      <c r="N21190">
        <v>0</v>
      </c>
    </row>
    <row r="21191" spans="1:14" x14ac:dyDescent="0.25">
      <c r="A21191" s="21" t="str">
        <f t="shared" si="331"/>
        <v xml:space="preserve">  _1900</v>
      </c>
      <c r="L21191" s="51"/>
      <c r="N21191">
        <v>0</v>
      </c>
    </row>
    <row r="21192" spans="1:14" x14ac:dyDescent="0.25">
      <c r="A21192" s="21" t="str">
        <f t="shared" si="331"/>
        <v xml:space="preserve">  _1900</v>
      </c>
      <c r="L21192" s="51"/>
      <c r="N21192">
        <v>0</v>
      </c>
    </row>
    <row r="21193" spans="1:14" x14ac:dyDescent="0.25">
      <c r="A21193" s="21" t="str">
        <f t="shared" si="331"/>
        <v xml:space="preserve">  _1900</v>
      </c>
      <c r="L21193" s="51"/>
      <c r="N21193">
        <v>0</v>
      </c>
    </row>
    <row r="21194" spans="1:14" x14ac:dyDescent="0.25">
      <c r="A21194" s="21" t="str">
        <f t="shared" si="331"/>
        <v xml:space="preserve">  _1900</v>
      </c>
      <c r="L21194" s="51"/>
      <c r="N21194">
        <v>0</v>
      </c>
    </row>
    <row r="21195" spans="1:14" x14ac:dyDescent="0.25">
      <c r="A21195" s="21" t="str">
        <f t="shared" si="331"/>
        <v xml:space="preserve">  _1900</v>
      </c>
      <c r="L21195" s="51"/>
      <c r="N21195">
        <v>0</v>
      </c>
    </row>
    <row r="21196" spans="1:14" x14ac:dyDescent="0.25">
      <c r="A21196" s="21" t="str">
        <f t="shared" si="331"/>
        <v xml:space="preserve">  _1900</v>
      </c>
      <c r="L21196" s="51"/>
      <c r="N21196">
        <v>0</v>
      </c>
    </row>
    <row r="21197" spans="1:14" x14ac:dyDescent="0.25">
      <c r="A21197" s="21" t="str">
        <f t="shared" si="331"/>
        <v xml:space="preserve">  _1900</v>
      </c>
      <c r="L21197" s="51"/>
      <c r="N21197">
        <v>0</v>
      </c>
    </row>
    <row r="21198" spans="1:14" x14ac:dyDescent="0.25">
      <c r="A21198" s="21" t="str">
        <f t="shared" si="331"/>
        <v xml:space="preserve">  _1900</v>
      </c>
      <c r="L21198" s="51"/>
      <c r="N21198">
        <v>0</v>
      </c>
    </row>
    <row r="21199" spans="1:14" x14ac:dyDescent="0.25">
      <c r="A21199" s="21" t="str">
        <f t="shared" si="331"/>
        <v xml:space="preserve">  _1900</v>
      </c>
      <c r="L21199" s="51"/>
      <c r="N21199">
        <v>0</v>
      </c>
    </row>
    <row r="21200" spans="1:14" x14ac:dyDescent="0.25">
      <c r="A21200" s="21" t="str">
        <f t="shared" si="331"/>
        <v xml:space="preserve">  _1900</v>
      </c>
      <c r="L21200" s="51"/>
      <c r="N21200">
        <v>0</v>
      </c>
    </row>
    <row r="21201" spans="1:14" x14ac:dyDescent="0.25">
      <c r="A21201" s="21" t="str">
        <f t="shared" si="331"/>
        <v xml:space="preserve">  _1900</v>
      </c>
      <c r="L21201" s="51"/>
      <c r="N21201">
        <v>0</v>
      </c>
    </row>
    <row r="21202" spans="1:14" x14ac:dyDescent="0.25">
      <c r="A21202" s="21" t="str">
        <f t="shared" si="331"/>
        <v xml:space="preserve">  _1900</v>
      </c>
      <c r="L21202" s="51"/>
    </row>
    <row r="21203" spans="1:14" x14ac:dyDescent="0.25">
      <c r="A21203" s="21" t="str">
        <f t="shared" si="331"/>
        <v xml:space="preserve">  _1900</v>
      </c>
      <c r="L21203" s="51"/>
    </row>
    <row r="21204" spans="1:14" x14ac:dyDescent="0.25">
      <c r="A21204" s="21" t="str">
        <f t="shared" si="331"/>
        <v xml:space="preserve">  _1900</v>
      </c>
      <c r="L21204" s="51"/>
    </row>
    <row r="21205" spans="1:14" x14ac:dyDescent="0.25">
      <c r="A21205" s="21" t="str">
        <f t="shared" si="331"/>
        <v xml:space="preserve">  _1900</v>
      </c>
      <c r="L21205" s="51"/>
    </row>
    <row r="21206" spans="1:14" x14ac:dyDescent="0.25">
      <c r="A21206" s="21" t="str">
        <f t="shared" si="331"/>
        <v xml:space="preserve">  _1900</v>
      </c>
      <c r="L21206" s="51"/>
    </row>
    <row r="21207" spans="1:14" x14ac:dyDescent="0.25">
      <c r="A21207" s="21" t="str">
        <f t="shared" si="331"/>
        <v xml:space="preserve">  _1900</v>
      </c>
      <c r="L21207" s="51"/>
    </row>
    <row r="21208" spans="1:14" x14ac:dyDescent="0.25">
      <c r="A21208" s="21" t="str">
        <f t="shared" si="331"/>
        <v xml:space="preserve">  _1900</v>
      </c>
      <c r="L21208" s="51"/>
    </row>
    <row r="21209" spans="1:14" x14ac:dyDescent="0.25">
      <c r="A21209" s="21" t="str">
        <f t="shared" si="331"/>
        <v xml:space="preserve">  _1900</v>
      </c>
      <c r="L21209" s="51"/>
    </row>
    <row r="21210" spans="1:14" x14ac:dyDescent="0.25">
      <c r="A21210" s="21" t="str">
        <f t="shared" si="331"/>
        <v xml:space="preserve">  _1900</v>
      </c>
      <c r="L21210" s="51"/>
    </row>
    <row r="21211" spans="1:14" x14ac:dyDescent="0.25">
      <c r="A21211" s="21" t="str">
        <f t="shared" si="331"/>
        <v xml:space="preserve">  _1900</v>
      </c>
      <c r="L21211" s="51"/>
    </row>
    <row r="21212" spans="1:14" x14ac:dyDescent="0.25">
      <c r="A21212" s="21" t="str">
        <f t="shared" si="331"/>
        <v xml:space="preserve">  _1900</v>
      </c>
      <c r="L21212" s="51"/>
    </row>
    <row r="21213" spans="1:14" x14ac:dyDescent="0.25">
      <c r="A21213" s="21" t="str">
        <f t="shared" si="331"/>
        <v xml:space="preserve">  _1900</v>
      </c>
      <c r="L21213" s="51"/>
    </row>
    <row r="21214" spans="1:14" x14ac:dyDescent="0.25">
      <c r="A21214" s="21" t="str">
        <f t="shared" si="331"/>
        <v xml:space="preserve">  _1900</v>
      </c>
      <c r="L21214" s="51"/>
    </row>
    <row r="21215" spans="1:14" x14ac:dyDescent="0.25">
      <c r="A21215" s="21" t="str">
        <f t="shared" si="331"/>
        <v xml:space="preserve">  _1900</v>
      </c>
      <c r="L21215" s="51"/>
    </row>
    <row r="21216" spans="1:14" x14ac:dyDescent="0.25">
      <c r="A21216" s="21" t="str">
        <f t="shared" si="331"/>
        <v xml:space="preserve">  _1900</v>
      </c>
      <c r="L21216" s="51"/>
    </row>
    <row r="21217" spans="1:12" x14ac:dyDescent="0.25">
      <c r="A21217" s="21" t="str">
        <f t="shared" si="331"/>
        <v xml:space="preserve">  _1900</v>
      </c>
      <c r="L21217" s="51"/>
    </row>
    <row r="21218" spans="1:12" x14ac:dyDescent="0.25">
      <c r="A21218" s="21" t="str">
        <f t="shared" si="331"/>
        <v xml:space="preserve">  _1900</v>
      </c>
      <c r="L21218" s="51"/>
    </row>
    <row r="21219" spans="1:12" x14ac:dyDescent="0.25">
      <c r="A21219" s="21" t="str">
        <f t="shared" si="331"/>
        <v xml:space="preserve">  _1900</v>
      </c>
      <c r="L21219" s="51"/>
    </row>
    <row r="21220" spans="1:12" x14ac:dyDescent="0.25">
      <c r="A21220" s="21" t="str">
        <f t="shared" si="331"/>
        <v xml:space="preserve">  _1900</v>
      </c>
      <c r="L21220" s="51"/>
    </row>
    <row r="21221" spans="1:12" x14ac:dyDescent="0.25">
      <c r="A21221" s="21" t="str">
        <f t="shared" si="331"/>
        <v xml:space="preserve">  _1900</v>
      </c>
      <c r="L21221" s="51"/>
    </row>
    <row r="21222" spans="1:12" x14ac:dyDescent="0.25">
      <c r="A21222" s="21" t="str">
        <f t="shared" si="331"/>
        <v xml:space="preserve">  _1900</v>
      </c>
      <c r="L21222" s="51"/>
    </row>
    <row r="21223" spans="1:12" x14ac:dyDescent="0.25">
      <c r="A21223" s="21" t="str">
        <f t="shared" si="331"/>
        <v xml:space="preserve">  _1900</v>
      </c>
      <c r="L21223" s="51"/>
    </row>
    <row r="21224" spans="1:12" x14ac:dyDescent="0.25">
      <c r="A21224" s="21" t="str">
        <f t="shared" si="331"/>
        <v xml:space="preserve">  _1900</v>
      </c>
      <c r="L21224" s="51"/>
    </row>
    <row r="21225" spans="1:12" x14ac:dyDescent="0.25">
      <c r="A21225" s="21" t="str">
        <f t="shared" si="331"/>
        <v xml:space="preserve">  _1900</v>
      </c>
      <c r="L21225" s="51"/>
    </row>
    <row r="21226" spans="1:12" x14ac:dyDescent="0.25">
      <c r="A21226" s="21" t="str">
        <f t="shared" si="331"/>
        <v xml:space="preserve">  _1900</v>
      </c>
      <c r="L21226" s="51"/>
    </row>
    <row r="21227" spans="1:12" x14ac:dyDescent="0.25">
      <c r="A21227" s="21" t="str">
        <f t="shared" si="331"/>
        <v xml:space="preserve">  _1900</v>
      </c>
      <c r="L21227" s="51"/>
    </row>
    <row r="21228" spans="1:12" x14ac:dyDescent="0.25">
      <c r="A21228" s="21" t="str">
        <f t="shared" si="331"/>
        <v xml:space="preserve">  _1900</v>
      </c>
      <c r="L21228" s="51"/>
    </row>
    <row r="21229" spans="1:12" x14ac:dyDescent="0.25">
      <c r="A21229" s="21" t="str">
        <f t="shared" si="331"/>
        <v xml:space="preserve">  _1900</v>
      </c>
      <c r="L21229" s="51"/>
    </row>
    <row r="21230" spans="1:12" x14ac:dyDescent="0.25">
      <c r="A21230" s="21" t="str">
        <f t="shared" si="331"/>
        <v xml:space="preserve">  _1900</v>
      </c>
      <c r="L21230" s="51"/>
    </row>
    <row r="21231" spans="1:12" x14ac:dyDescent="0.25">
      <c r="A21231" s="21" t="str">
        <f t="shared" si="331"/>
        <v xml:space="preserve">  _1900</v>
      </c>
      <c r="L21231" s="51"/>
    </row>
    <row r="21232" spans="1:12" x14ac:dyDescent="0.25">
      <c r="A21232" s="21" t="str">
        <f t="shared" si="331"/>
        <v xml:space="preserve">  _1900</v>
      </c>
      <c r="L21232" s="51"/>
    </row>
    <row r="21233" spans="1:14" x14ac:dyDescent="0.25">
      <c r="A21233" s="21" t="str">
        <f t="shared" si="331"/>
        <v xml:space="preserve">  _1900</v>
      </c>
      <c r="L21233" s="51"/>
    </row>
    <row r="21234" spans="1:14" x14ac:dyDescent="0.25">
      <c r="A21234" s="21" t="str">
        <f t="shared" si="331"/>
        <v xml:space="preserve">  _1900</v>
      </c>
      <c r="L21234" s="51"/>
    </row>
    <row r="21235" spans="1:14" x14ac:dyDescent="0.25">
      <c r="A21235" s="21" t="str">
        <f t="shared" si="331"/>
        <v xml:space="preserve">  _1900</v>
      </c>
      <c r="L21235" s="51"/>
    </row>
    <row r="21236" spans="1:14" x14ac:dyDescent="0.25">
      <c r="A21236" s="21" t="str">
        <f t="shared" si="331"/>
        <v xml:space="preserve">  _1900</v>
      </c>
      <c r="L21236" s="51"/>
    </row>
    <row r="21237" spans="1:14" x14ac:dyDescent="0.25">
      <c r="A21237" s="21" t="str">
        <f t="shared" si="331"/>
        <v xml:space="preserve">  _1900</v>
      </c>
      <c r="L21237" s="51"/>
    </row>
    <row r="21238" spans="1:14" x14ac:dyDescent="0.25">
      <c r="A21238" s="21" t="str">
        <f t="shared" si="331"/>
        <v xml:space="preserve">  _1900</v>
      </c>
      <c r="L21238" s="51"/>
    </row>
    <row r="21239" spans="1:14" x14ac:dyDescent="0.25">
      <c r="A21239" s="21" t="str">
        <f t="shared" si="331"/>
        <v xml:space="preserve">  _1900</v>
      </c>
      <c r="L21239" s="51"/>
    </row>
    <row r="21240" spans="1:14" x14ac:dyDescent="0.25">
      <c r="A21240" s="21" t="str">
        <f t="shared" si="331"/>
        <v xml:space="preserve">  _1900</v>
      </c>
      <c r="L21240" s="51"/>
    </row>
    <row r="21241" spans="1:14" x14ac:dyDescent="0.25">
      <c r="A21241" s="21" t="str">
        <f t="shared" si="331"/>
        <v xml:space="preserve">  _1900</v>
      </c>
      <c r="L21241" s="51"/>
    </row>
    <row r="21242" spans="1:14" x14ac:dyDescent="0.25">
      <c r="A21242" s="21" t="str">
        <f t="shared" si="331"/>
        <v xml:space="preserve">  _1900</v>
      </c>
      <c r="L21242" s="51"/>
      <c r="N21242">
        <v>0</v>
      </c>
    </row>
    <row r="21243" spans="1:14" x14ac:dyDescent="0.25">
      <c r="A21243" s="21" t="str">
        <f t="shared" si="331"/>
        <v xml:space="preserve">  _1900</v>
      </c>
      <c r="L21243" s="51"/>
      <c r="N21243">
        <v>0</v>
      </c>
    </row>
    <row r="21244" spans="1:14" x14ac:dyDescent="0.25">
      <c r="A21244" s="21" t="str">
        <f t="shared" si="331"/>
        <v xml:space="preserve">  _1900</v>
      </c>
      <c r="L21244" s="51"/>
      <c r="N21244">
        <v>0</v>
      </c>
    </row>
    <row r="21245" spans="1:14" x14ac:dyDescent="0.25">
      <c r="A21245" s="21" t="str">
        <f t="shared" si="331"/>
        <v xml:space="preserve">  _1900</v>
      </c>
      <c r="L21245" s="51"/>
      <c r="N21245">
        <v>0</v>
      </c>
    </row>
    <row r="21246" spans="1:14" x14ac:dyDescent="0.25">
      <c r="A21246" s="21" t="str">
        <f t="shared" si="331"/>
        <v xml:space="preserve">  _1900</v>
      </c>
      <c r="L21246" s="51"/>
      <c r="N21246">
        <v>22092.53125</v>
      </c>
    </row>
    <row r="21247" spans="1:14" x14ac:dyDescent="0.25">
      <c r="A21247" s="21" t="str">
        <f t="shared" si="331"/>
        <v xml:space="preserve">  _1900</v>
      </c>
      <c r="L21247" s="51"/>
      <c r="N21247">
        <v>26548.125</v>
      </c>
    </row>
    <row r="21248" spans="1:14" x14ac:dyDescent="0.25">
      <c r="A21248" s="21" t="str">
        <f t="shared" si="331"/>
        <v xml:space="preserve">  _1900</v>
      </c>
      <c r="L21248" s="51"/>
      <c r="N21248">
        <v>63150.26953125</v>
      </c>
    </row>
    <row r="21249" spans="1:14" x14ac:dyDescent="0.25">
      <c r="A21249" s="21" t="str">
        <f t="shared" si="331"/>
        <v xml:space="preserve">  _1900</v>
      </c>
      <c r="L21249" s="51"/>
      <c r="N21249">
        <v>52610.50390625</v>
      </c>
    </row>
    <row r="21250" spans="1:14" x14ac:dyDescent="0.25">
      <c r="A21250" s="21" t="str">
        <f t="shared" ref="A21250:A21313" si="332">B21250&amp;" "&amp;D21250&amp;" "&amp;C21250&amp;"_"&amp;YEAR(L21250)</f>
        <v xml:space="preserve">  _1900</v>
      </c>
      <c r="L21250" s="51"/>
      <c r="N21250">
        <v>15532.7685546875</v>
      </c>
    </row>
    <row r="21251" spans="1:14" x14ac:dyDescent="0.25">
      <c r="A21251" s="21" t="str">
        <f t="shared" si="332"/>
        <v xml:space="preserve">  _1900</v>
      </c>
      <c r="L21251" s="51"/>
      <c r="N21251">
        <v>-14527.857421875</v>
      </c>
    </row>
    <row r="21252" spans="1:14" x14ac:dyDescent="0.25">
      <c r="A21252" s="21" t="str">
        <f t="shared" si="332"/>
        <v xml:space="preserve">  _1900</v>
      </c>
      <c r="L21252" s="51"/>
      <c r="N21252">
        <v>-45928.921875</v>
      </c>
    </row>
    <row r="21253" spans="1:14" x14ac:dyDescent="0.25">
      <c r="A21253" s="21" t="str">
        <f t="shared" si="332"/>
        <v xml:space="preserve">  _1900</v>
      </c>
      <c r="L21253" s="51"/>
      <c r="N21253">
        <v>-43653.796875</v>
      </c>
    </row>
    <row r="21254" spans="1:14" x14ac:dyDescent="0.25">
      <c r="A21254" s="21" t="str">
        <f t="shared" si="332"/>
        <v xml:space="preserve">  _1900</v>
      </c>
      <c r="L21254" s="51"/>
      <c r="N21254">
        <v>-36075.46875</v>
      </c>
    </row>
    <row r="21255" spans="1:14" x14ac:dyDescent="0.25">
      <c r="A21255" s="21" t="str">
        <f t="shared" si="332"/>
        <v xml:space="preserve">  _1900</v>
      </c>
      <c r="L21255" s="51"/>
      <c r="N21255">
        <v>3517.70703125</v>
      </c>
    </row>
    <row r="21256" spans="1:14" x14ac:dyDescent="0.25">
      <c r="A21256" s="21" t="str">
        <f t="shared" si="332"/>
        <v xml:space="preserve">  _1900</v>
      </c>
      <c r="L21256" s="51"/>
      <c r="N21256">
        <v>38009.546875</v>
      </c>
    </row>
    <row r="21257" spans="1:14" x14ac:dyDescent="0.25">
      <c r="A21257" s="21" t="str">
        <f t="shared" si="332"/>
        <v xml:space="preserve">  _1900</v>
      </c>
      <c r="L21257" s="51"/>
      <c r="N21257">
        <v>72680.640625</v>
      </c>
    </row>
    <row r="21258" spans="1:14" x14ac:dyDescent="0.25">
      <c r="A21258" s="21" t="str">
        <f t="shared" si="332"/>
        <v xml:space="preserve">  _1900</v>
      </c>
      <c r="L21258" s="51"/>
      <c r="N21258">
        <v>95237.7890625</v>
      </c>
    </row>
    <row r="21259" spans="1:14" x14ac:dyDescent="0.25">
      <c r="A21259" s="21" t="str">
        <f t="shared" si="332"/>
        <v xml:space="preserve">  _1900</v>
      </c>
      <c r="L21259" s="51"/>
      <c r="N21259">
        <v>118618.8203125</v>
      </c>
    </row>
    <row r="21260" spans="1:14" x14ac:dyDescent="0.25">
      <c r="A21260" s="21" t="str">
        <f t="shared" si="332"/>
        <v xml:space="preserve">  _1900</v>
      </c>
      <c r="L21260" s="51"/>
      <c r="N21260">
        <v>135134.390625</v>
      </c>
    </row>
    <row r="21261" spans="1:14" x14ac:dyDescent="0.25">
      <c r="A21261" s="21" t="str">
        <f t="shared" si="332"/>
        <v xml:space="preserve">  _1900</v>
      </c>
      <c r="L21261" s="51"/>
      <c r="N21261">
        <v>179217.390625</v>
      </c>
    </row>
    <row r="21262" spans="1:14" x14ac:dyDescent="0.25">
      <c r="A21262" s="21" t="str">
        <f t="shared" si="332"/>
        <v xml:space="preserve">  _1900</v>
      </c>
      <c r="L21262" s="51"/>
      <c r="N21262">
        <v>105479.078125</v>
      </c>
    </row>
    <row r="21263" spans="1:14" x14ac:dyDescent="0.25">
      <c r="A21263" s="21" t="str">
        <f t="shared" si="332"/>
        <v xml:space="preserve">  _1900</v>
      </c>
      <c r="L21263" s="51"/>
      <c r="N21263">
        <v>106607.640625</v>
      </c>
    </row>
    <row r="21264" spans="1:14" x14ac:dyDescent="0.25">
      <c r="A21264" s="21" t="str">
        <f t="shared" si="332"/>
        <v xml:space="preserve">  _1900</v>
      </c>
      <c r="L21264" s="51"/>
      <c r="N21264">
        <v>110699.34375</v>
      </c>
    </row>
    <row r="21265" spans="1:14" x14ac:dyDescent="0.25">
      <c r="A21265" s="21" t="str">
        <f t="shared" si="332"/>
        <v xml:space="preserve">  _1900</v>
      </c>
      <c r="L21265" s="51"/>
      <c r="N21265">
        <v>110707.8828125</v>
      </c>
    </row>
    <row r="21266" spans="1:14" x14ac:dyDescent="0.25">
      <c r="A21266" s="21" t="str">
        <f t="shared" si="332"/>
        <v xml:space="preserve">  _1900</v>
      </c>
      <c r="L21266" s="51"/>
      <c r="N21266">
        <v>118110.25</v>
      </c>
    </row>
    <row r="21267" spans="1:14" x14ac:dyDescent="0.25">
      <c r="A21267" s="21" t="str">
        <f t="shared" si="332"/>
        <v xml:space="preserve">  _1900</v>
      </c>
      <c r="L21267" s="51"/>
      <c r="N21267">
        <v>128886.4140625</v>
      </c>
    </row>
    <row r="21268" spans="1:14" x14ac:dyDescent="0.25">
      <c r="A21268" s="21" t="str">
        <f t="shared" si="332"/>
        <v xml:space="preserve">  _1900</v>
      </c>
      <c r="L21268" s="51"/>
      <c r="N21268">
        <v>136948.1875</v>
      </c>
    </row>
    <row r="21269" spans="1:14" x14ac:dyDescent="0.25">
      <c r="A21269" s="21" t="str">
        <f t="shared" si="332"/>
        <v xml:space="preserve">  _1900</v>
      </c>
      <c r="L21269" s="51"/>
      <c r="N21269">
        <v>134887.3125</v>
      </c>
    </row>
    <row r="21270" spans="1:14" x14ac:dyDescent="0.25">
      <c r="A21270" s="21" t="str">
        <f t="shared" si="332"/>
        <v xml:space="preserve">  _1900</v>
      </c>
      <c r="L21270" s="51"/>
      <c r="N21270">
        <v>132546.140625</v>
      </c>
    </row>
    <row r="21271" spans="1:14" x14ac:dyDescent="0.25">
      <c r="A21271" s="21" t="str">
        <f t="shared" si="332"/>
        <v xml:space="preserve">  _1900</v>
      </c>
      <c r="L21271" s="51"/>
      <c r="N21271">
        <v>120719.96875</v>
      </c>
    </row>
    <row r="21272" spans="1:14" x14ac:dyDescent="0.25">
      <c r="A21272" s="21" t="str">
        <f t="shared" si="332"/>
        <v xml:space="preserve">  _1900</v>
      </c>
      <c r="L21272" s="51"/>
      <c r="N21272">
        <v>116162.6796875</v>
      </c>
    </row>
    <row r="21273" spans="1:14" x14ac:dyDescent="0.25">
      <c r="A21273" s="21" t="str">
        <f t="shared" si="332"/>
        <v xml:space="preserve">  _1900</v>
      </c>
      <c r="L21273" s="51"/>
      <c r="N21273">
        <v>117267.296875</v>
      </c>
    </row>
    <row r="21274" spans="1:14" x14ac:dyDescent="0.25">
      <c r="A21274" s="21" t="str">
        <f t="shared" si="332"/>
        <v xml:space="preserve">  _1900</v>
      </c>
      <c r="L21274" s="51"/>
      <c r="N21274">
        <v>110190.34375</v>
      </c>
    </row>
    <row r="21275" spans="1:14" x14ac:dyDescent="0.25">
      <c r="A21275" s="21" t="str">
        <f t="shared" si="332"/>
        <v xml:space="preserve">  _1900</v>
      </c>
      <c r="L21275" s="51"/>
      <c r="N21275">
        <v>79374.1875</v>
      </c>
    </row>
    <row r="21276" spans="1:14" x14ac:dyDescent="0.25">
      <c r="A21276" s="21" t="str">
        <f t="shared" si="332"/>
        <v xml:space="preserve">  _1900</v>
      </c>
      <c r="L21276" s="51"/>
      <c r="N21276">
        <v>55385.6796875</v>
      </c>
    </row>
    <row r="21277" spans="1:14" x14ac:dyDescent="0.25">
      <c r="A21277" s="21" t="str">
        <f t="shared" si="332"/>
        <v xml:space="preserve">  _1900</v>
      </c>
      <c r="L21277" s="51"/>
      <c r="N21277">
        <v>42761.8984375</v>
      </c>
    </row>
    <row r="21278" spans="1:14" x14ac:dyDescent="0.25">
      <c r="A21278" s="21" t="str">
        <f t="shared" si="332"/>
        <v xml:space="preserve">  _1900</v>
      </c>
      <c r="L21278" s="51"/>
      <c r="N21278">
        <v>34398.1171875</v>
      </c>
    </row>
    <row r="21279" spans="1:14" x14ac:dyDescent="0.25">
      <c r="A21279" s="21" t="str">
        <f t="shared" si="332"/>
        <v xml:space="preserve">  _1900</v>
      </c>
      <c r="L21279" s="51"/>
      <c r="N21279">
        <v>29219.04296875</v>
      </c>
    </row>
    <row r="21280" spans="1:14" x14ac:dyDescent="0.25">
      <c r="A21280" s="21" t="str">
        <f t="shared" si="332"/>
        <v xml:space="preserve">  _1900</v>
      </c>
      <c r="L21280" s="51"/>
      <c r="N21280">
        <v>23504.34375</v>
      </c>
    </row>
    <row r="21281" spans="1:14" x14ac:dyDescent="0.25">
      <c r="A21281" s="21" t="str">
        <f t="shared" si="332"/>
        <v xml:space="preserve">  _1900</v>
      </c>
      <c r="L21281" s="51"/>
      <c r="N21281">
        <v>23524.923828125</v>
      </c>
    </row>
    <row r="21282" spans="1:14" x14ac:dyDescent="0.25">
      <c r="A21282" s="21" t="str">
        <f t="shared" si="332"/>
        <v xml:space="preserve">  _1900</v>
      </c>
      <c r="L21282" s="51"/>
      <c r="N21282">
        <v>0</v>
      </c>
    </row>
    <row r="21283" spans="1:14" x14ac:dyDescent="0.25">
      <c r="A21283" s="21" t="str">
        <f t="shared" si="332"/>
        <v xml:space="preserve">  _1900</v>
      </c>
      <c r="L21283" s="51"/>
      <c r="N21283">
        <v>0</v>
      </c>
    </row>
    <row r="21284" spans="1:14" x14ac:dyDescent="0.25">
      <c r="A21284" s="21" t="str">
        <f t="shared" si="332"/>
        <v xml:space="preserve">  _1900</v>
      </c>
      <c r="L21284" s="51"/>
      <c r="N21284">
        <v>0</v>
      </c>
    </row>
    <row r="21285" spans="1:14" x14ac:dyDescent="0.25">
      <c r="A21285" s="21" t="str">
        <f t="shared" si="332"/>
        <v xml:space="preserve">  _1900</v>
      </c>
      <c r="L21285" s="51"/>
      <c r="N21285">
        <v>0</v>
      </c>
    </row>
    <row r="21286" spans="1:14" x14ac:dyDescent="0.25">
      <c r="A21286" s="21" t="str">
        <f t="shared" si="332"/>
        <v xml:space="preserve">  _1900</v>
      </c>
      <c r="L21286" s="51"/>
      <c r="N21286">
        <v>0</v>
      </c>
    </row>
    <row r="21287" spans="1:14" x14ac:dyDescent="0.25">
      <c r="A21287" s="21" t="str">
        <f t="shared" si="332"/>
        <v xml:space="preserve">  _1900</v>
      </c>
      <c r="L21287" s="51"/>
      <c r="N21287">
        <v>0</v>
      </c>
    </row>
    <row r="21288" spans="1:14" x14ac:dyDescent="0.25">
      <c r="A21288" s="21" t="str">
        <f t="shared" si="332"/>
        <v xml:space="preserve">  _1900</v>
      </c>
      <c r="L21288" s="51"/>
      <c r="N21288">
        <v>0</v>
      </c>
    </row>
    <row r="21289" spans="1:14" x14ac:dyDescent="0.25">
      <c r="A21289" s="21" t="str">
        <f t="shared" si="332"/>
        <v xml:space="preserve">  _1900</v>
      </c>
      <c r="L21289" s="51"/>
      <c r="N21289">
        <v>0</v>
      </c>
    </row>
    <row r="21290" spans="1:14" x14ac:dyDescent="0.25">
      <c r="A21290" s="21" t="str">
        <f t="shared" si="332"/>
        <v xml:space="preserve">  _1900</v>
      </c>
      <c r="L21290" s="51"/>
      <c r="N21290">
        <v>0</v>
      </c>
    </row>
    <row r="21291" spans="1:14" x14ac:dyDescent="0.25">
      <c r="A21291" s="21" t="str">
        <f t="shared" si="332"/>
        <v xml:space="preserve">  _1900</v>
      </c>
      <c r="L21291" s="51"/>
      <c r="N21291">
        <v>0</v>
      </c>
    </row>
    <row r="21292" spans="1:14" x14ac:dyDescent="0.25">
      <c r="A21292" s="21" t="str">
        <f t="shared" si="332"/>
        <v xml:space="preserve">  _1900</v>
      </c>
      <c r="L21292" s="51"/>
      <c r="N21292">
        <v>0</v>
      </c>
    </row>
    <row r="21293" spans="1:14" x14ac:dyDescent="0.25">
      <c r="A21293" s="21" t="str">
        <f t="shared" si="332"/>
        <v xml:space="preserve">  _1900</v>
      </c>
      <c r="L21293" s="51"/>
      <c r="N21293">
        <v>0</v>
      </c>
    </row>
    <row r="21294" spans="1:14" x14ac:dyDescent="0.25">
      <c r="A21294" s="21" t="str">
        <f t="shared" si="332"/>
        <v xml:space="preserve">  _1900</v>
      </c>
      <c r="L21294" s="51"/>
      <c r="N21294">
        <v>0</v>
      </c>
    </row>
    <row r="21295" spans="1:14" x14ac:dyDescent="0.25">
      <c r="A21295" s="21" t="str">
        <f t="shared" si="332"/>
        <v xml:space="preserve">  _1900</v>
      </c>
      <c r="L21295" s="51"/>
      <c r="N21295">
        <v>0</v>
      </c>
    </row>
    <row r="21296" spans="1:14" x14ac:dyDescent="0.25">
      <c r="A21296" s="21" t="str">
        <f t="shared" si="332"/>
        <v xml:space="preserve">  _1900</v>
      </c>
      <c r="L21296" s="51"/>
      <c r="N21296">
        <v>0</v>
      </c>
    </row>
    <row r="21297" spans="1:14" x14ac:dyDescent="0.25">
      <c r="A21297" s="21" t="str">
        <f t="shared" si="332"/>
        <v xml:space="preserve">  _1900</v>
      </c>
      <c r="L21297" s="51"/>
      <c r="N21297">
        <v>0</v>
      </c>
    </row>
    <row r="21298" spans="1:14" x14ac:dyDescent="0.25">
      <c r="A21298" s="21" t="str">
        <f t="shared" si="332"/>
        <v xml:space="preserve">  _1900</v>
      </c>
      <c r="L21298" s="51"/>
      <c r="N21298">
        <v>0</v>
      </c>
    </row>
    <row r="21299" spans="1:14" x14ac:dyDescent="0.25">
      <c r="A21299" s="21" t="str">
        <f t="shared" si="332"/>
        <v xml:space="preserve">  _1900</v>
      </c>
      <c r="L21299" s="51"/>
      <c r="N21299">
        <v>0</v>
      </c>
    </row>
    <row r="21300" spans="1:14" x14ac:dyDescent="0.25">
      <c r="A21300" s="21" t="str">
        <f t="shared" si="332"/>
        <v xml:space="preserve">  _1900</v>
      </c>
      <c r="L21300" s="51"/>
      <c r="N21300">
        <v>0</v>
      </c>
    </row>
    <row r="21301" spans="1:14" x14ac:dyDescent="0.25">
      <c r="A21301" s="21" t="str">
        <f t="shared" si="332"/>
        <v xml:space="preserve">  _1900</v>
      </c>
      <c r="L21301" s="51"/>
      <c r="N21301">
        <v>0</v>
      </c>
    </row>
    <row r="21302" spans="1:14" x14ac:dyDescent="0.25">
      <c r="A21302" s="21" t="str">
        <f t="shared" si="332"/>
        <v xml:space="preserve">  _1900</v>
      </c>
      <c r="L21302" s="51"/>
    </row>
    <row r="21303" spans="1:14" x14ac:dyDescent="0.25">
      <c r="A21303" s="21" t="str">
        <f t="shared" si="332"/>
        <v xml:space="preserve">  _1900</v>
      </c>
      <c r="L21303" s="51"/>
    </row>
    <row r="21304" spans="1:14" x14ac:dyDescent="0.25">
      <c r="A21304" s="21" t="str">
        <f t="shared" si="332"/>
        <v xml:space="preserve">  _1900</v>
      </c>
      <c r="L21304" s="51"/>
    </row>
    <row r="21305" spans="1:14" x14ac:dyDescent="0.25">
      <c r="A21305" s="21" t="str">
        <f t="shared" si="332"/>
        <v xml:space="preserve">  _1900</v>
      </c>
      <c r="L21305" s="51"/>
    </row>
    <row r="21306" spans="1:14" x14ac:dyDescent="0.25">
      <c r="A21306" s="21" t="str">
        <f t="shared" si="332"/>
        <v xml:space="preserve">  _1900</v>
      </c>
      <c r="L21306" s="51"/>
    </row>
    <row r="21307" spans="1:14" x14ac:dyDescent="0.25">
      <c r="A21307" s="21" t="str">
        <f t="shared" si="332"/>
        <v xml:space="preserve">  _1900</v>
      </c>
      <c r="L21307" s="51"/>
    </row>
    <row r="21308" spans="1:14" x14ac:dyDescent="0.25">
      <c r="A21308" s="21" t="str">
        <f t="shared" si="332"/>
        <v xml:space="preserve">  _1900</v>
      </c>
      <c r="L21308" s="51"/>
    </row>
    <row r="21309" spans="1:14" x14ac:dyDescent="0.25">
      <c r="A21309" s="21" t="str">
        <f t="shared" si="332"/>
        <v xml:space="preserve">  _1900</v>
      </c>
      <c r="L21309" s="51"/>
    </row>
    <row r="21310" spans="1:14" x14ac:dyDescent="0.25">
      <c r="A21310" s="21" t="str">
        <f t="shared" si="332"/>
        <v xml:space="preserve">  _1900</v>
      </c>
      <c r="L21310" s="51"/>
    </row>
    <row r="21311" spans="1:14" x14ac:dyDescent="0.25">
      <c r="A21311" s="21" t="str">
        <f t="shared" si="332"/>
        <v xml:space="preserve">  _1900</v>
      </c>
      <c r="L21311" s="51"/>
    </row>
    <row r="21312" spans="1:14" x14ac:dyDescent="0.25">
      <c r="A21312" s="21" t="str">
        <f t="shared" si="332"/>
        <v xml:space="preserve">  _1900</v>
      </c>
      <c r="L21312" s="51"/>
    </row>
    <row r="21313" spans="1:12" x14ac:dyDescent="0.25">
      <c r="A21313" s="21" t="str">
        <f t="shared" si="332"/>
        <v xml:space="preserve">  _1900</v>
      </c>
      <c r="L21313" s="51"/>
    </row>
    <row r="21314" spans="1:12" x14ac:dyDescent="0.25">
      <c r="A21314" s="21" t="str">
        <f t="shared" ref="A21314:A21377" si="333">B21314&amp;" "&amp;D21314&amp;" "&amp;C21314&amp;"_"&amp;YEAR(L21314)</f>
        <v xml:space="preserve">  _1900</v>
      </c>
      <c r="L21314" s="51"/>
    </row>
    <row r="21315" spans="1:12" x14ac:dyDescent="0.25">
      <c r="A21315" s="21" t="str">
        <f t="shared" si="333"/>
        <v xml:space="preserve">  _1900</v>
      </c>
      <c r="L21315" s="51"/>
    </row>
    <row r="21316" spans="1:12" x14ac:dyDescent="0.25">
      <c r="A21316" s="21" t="str">
        <f t="shared" si="333"/>
        <v xml:space="preserve">  _1900</v>
      </c>
      <c r="L21316" s="51"/>
    </row>
    <row r="21317" spans="1:12" x14ac:dyDescent="0.25">
      <c r="A21317" s="21" t="str">
        <f t="shared" si="333"/>
        <v xml:space="preserve">  _1900</v>
      </c>
      <c r="L21317" s="51"/>
    </row>
    <row r="21318" spans="1:12" x14ac:dyDescent="0.25">
      <c r="A21318" s="21" t="str">
        <f t="shared" si="333"/>
        <v xml:space="preserve">  _1900</v>
      </c>
      <c r="L21318" s="51"/>
    </row>
    <row r="21319" spans="1:12" x14ac:dyDescent="0.25">
      <c r="A21319" s="21" t="str">
        <f t="shared" si="333"/>
        <v xml:space="preserve">  _1900</v>
      </c>
      <c r="L21319" s="51"/>
    </row>
    <row r="21320" spans="1:12" x14ac:dyDescent="0.25">
      <c r="A21320" s="21" t="str">
        <f t="shared" si="333"/>
        <v xml:space="preserve">  _1900</v>
      </c>
      <c r="L21320" s="51"/>
    </row>
    <row r="21321" spans="1:12" x14ac:dyDescent="0.25">
      <c r="A21321" s="21" t="str">
        <f t="shared" si="333"/>
        <v xml:space="preserve">  _1900</v>
      </c>
      <c r="L21321" s="51"/>
    </row>
    <row r="21322" spans="1:12" x14ac:dyDescent="0.25">
      <c r="A21322" s="21" t="str">
        <f t="shared" si="333"/>
        <v xml:space="preserve">  _1900</v>
      </c>
      <c r="L21322" s="51"/>
    </row>
    <row r="21323" spans="1:12" x14ac:dyDescent="0.25">
      <c r="A21323" s="21" t="str">
        <f t="shared" si="333"/>
        <v xml:space="preserve">  _1900</v>
      </c>
      <c r="L21323" s="51"/>
    </row>
    <row r="21324" spans="1:12" x14ac:dyDescent="0.25">
      <c r="A21324" s="21" t="str">
        <f t="shared" si="333"/>
        <v xml:space="preserve">  _1900</v>
      </c>
      <c r="L21324" s="51"/>
    </row>
    <row r="21325" spans="1:12" x14ac:dyDescent="0.25">
      <c r="A21325" s="21" t="str">
        <f t="shared" si="333"/>
        <v xml:space="preserve">  _1900</v>
      </c>
      <c r="L21325" s="51"/>
    </row>
    <row r="21326" spans="1:12" x14ac:dyDescent="0.25">
      <c r="A21326" s="21" t="str">
        <f t="shared" si="333"/>
        <v xml:space="preserve">  _1900</v>
      </c>
      <c r="L21326" s="51"/>
    </row>
    <row r="21327" spans="1:12" x14ac:dyDescent="0.25">
      <c r="A21327" s="21" t="str">
        <f t="shared" si="333"/>
        <v xml:space="preserve">  _1900</v>
      </c>
      <c r="L21327" s="51"/>
    </row>
    <row r="21328" spans="1:12" x14ac:dyDescent="0.25">
      <c r="A21328" s="21" t="str">
        <f t="shared" si="333"/>
        <v xml:space="preserve">  _1900</v>
      </c>
      <c r="L21328" s="51"/>
    </row>
    <row r="21329" spans="1:14" x14ac:dyDescent="0.25">
      <c r="A21329" s="21" t="str">
        <f t="shared" si="333"/>
        <v xml:space="preserve">  _1900</v>
      </c>
      <c r="L21329" s="51"/>
    </row>
    <row r="21330" spans="1:14" x14ac:dyDescent="0.25">
      <c r="A21330" s="21" t="str">
        <f t="shared" si="333"/>
        <v xml:space="preserve">  _1900</v>
      </c>
      <c r="L21330" s="51"/>
    </row>
    <row r="21331" spans="1:14" x14ac:dyDescent="0.25">
      <c r="A21331" s="21" t="str">
        <f t="shared" si="333"/>
        <v xml:space="preserve">  _1900</v>
      </c>
      <c r="L21331" s="51"/>
    </row>
    <row r="21332" spans="1:14" x14ac:dyDescent="0.25">
      <c r="A21332" s="21" t="str">
        <f t="shared" si="333"/>
        <v xml:space="preserve">  _1900</v>
      </c>
      <c r="L21332" s="51"/>
    </row>
    <row r="21333" spans="1:14" x14ac:dyDescent="0.25">
      <c r="A21333" s="21" t="str">
        <f t="shared" si="333"/>
        <v xml:space="preserve">  _1900</v>
      </c>
      <c r="L21333" s="51"/>
    </row>
    <row r="21334" spans="1:14" x14ac:dyDescent="0.25">
      <c r="A21334" s="21" t="str">
        <f t="shared" si="333"/>
        <v xml:space="preserve">  _1900</v>
      </c>
      <c r="L21334" s="51"/>
    </row>
    <row r="21335" spans="1:14" x14ac:dyDescent="0.25">
      <c r="A21335" s="21" t="str">
        <f t="shared" si="333"/>
        <v xml:space="preserve">  _1900</v>
      </c>
      <c r="L21335" s="51"/>
    </row>
    <row r="21336" spans="1:14" x14ac:dyDescent="0.25">
      <c r="A21336" s="21" t="str">
        <f t="shared" si="333"/>
        <v xml:space="preserve">  _1900</v>
      </c>
      <c r="L21336" s="51"/>
    </row>
    <row r="21337" spans="1:14" x14ac:dyDescent="0.25">
      <c r="A21337" s="21" t="str">
        <f t="shared" si="333"/>
        <v xml:space="preserve">  _1900</v>
      </c>
      <c r="L21337" s="51"/>
    </row>
    <row r="21338" spans="1:14" x14ac:dyDescent="0.25">
      <c r="A21338" s="21" t="str">
        <f t="shared" si="333"/>
        <v xml:space="preserve">  _1900</v>
      </c>
      <c r="L21338" s="51"/>
    </row>
    <row r="21339" spans="1:14" x14ac:dyDescent="0.25">
      <c r="A21339" s="21" t="str">
        <f t="shared" si="333"/>
        <v xml:space="preserve">  _1900</v>
      </c>
      <c r="L21339" s="51"/>
    </row>
    <row r="21340" spans="1:14" x14ac:dyDescent="0.25">
      <c r="A21340" s="21" t="str">
        <f t="shared" si="333"/>
        <v xml:space="preserve">  _1900</v>
      </c>
      <c r="L21340" s="51"/>
    </row>
    <row r="21341" spans="1:14" x14ac:dyDescent="0.25">
      <c r="A21341" s="21" t="str">
        <f t="shared" si="333"/>
        <v xml:space="preserve">  _1900</v>
      </c>
      <c r="L21341" s="51"/>
    </row>
    <row r="21342" spans="1:14" x14ac:dyDescent="0.25">
      <c r="A21342" s="21" t="str">
        <f t="shared" si="333"/>
        <v xml:space="preserve">  _1900</v>
      </c>
      <c r="L21342" s="51"/>
      <c r="N21342">
        <v>0</v>
      </c>
    </row>
    <row r="21343" spans="1:14" x14ac:dyDescent="0.25">
      <c r="A21343" s="21" t="str">
        <f t="shared" si="333"/>
        <v xml:space="preserve">  _1900</v>
      </c>
      <c r="L21343" s="51"/>
      <c r="N21343">
        <v>0</v>
      </c>
    </row>
    <row r="21344" spans="1:14" x14ac:dyDescent="0.25">
      <c r="A21344" s="21" t="str">
        <f t="shared" si="333"/>
        <v xml:space="preserve">  _1900</v>
      </c>
      <c r="L21344" s="51"/>
      <c r="N21344">
        <v>0</v>
      </c>
    </row>
    <row r="21345" spans="1:14" x14ac:dyDescent="0.25">
      <c r="A21345" s="21" t="str">
        <f t="shared" si="333"/>
        <v xml:space="preserve">  _1900</v>
      </c>
      <c r="L21345" s="51"/>
      <c r="N21345">
        <v>0</v>
      </c>
    </row>
    <row r="21346" spans="1:14" x14ac:dyDescent="0.25">
      <c r="A21346" s="21" t="str">
        <f t="shared" si="333"/>
        <v xml:space="preserve">  _1900</v>
      </c>
      <c r="L21346" s="51"/>
      <c r="N21346">
        <v>24332.7890625</v>
      </c>
    </row>
    <row r="21347" spans="1:14" x14ac:dyDescent="0.25">
      <c r="A21347" s="21" t="str">
        <f t="shared" si="333"/>
        <v xml:space="preserve">  _1900</v>
      </c>
      <c r="L21347" s="51"/>
      <c r="N21347">
        <v>27796.62890625</v>
      </c>
    </row>
    <row r="21348" spans="1:14" x14ac:dyDescent="0.25">
      <c r="A21348" s="21" t="str">
        <f t="shared" si="333"/>
        <v xml:space="preserve">  _1900</v>
      </c>
      <c r="L21348" s="51"/>
      <c r="N21348">
        <v>64957.90234375</v>
      </c>
    </row>
    <row r="21349" spans="1:14" x14ac:dyDescent="0.25">
      <c r="A21349" s="21" t="str">
        <f t="shared" si="333"/>
        <v xml:space="preserve">  _1900</v>
      </c>
      <c r="L21349" s="51"/>
      <c r="N21349">
        <v>49571.84375</v>
      </c>
    </row>
    <row r="21350" spans="1:14" x14ac:dyDescent="0.25">
      <c r="A21350" s="21" t="str">
        <f t="shared" si="333"/>
        <v xml:space="preserve">  _1900</v>
      </c>
      <c r="L21350" s="51"/>
      <c r="N21350">
        <v>13390.0908203125</v>
      </c>
    </row>
    <row r="21351" spans="1:14" x14ac:dyDescent="0.25">
      <c r="A21351" s="21" t="str">
        <f t="shared" si="333"/>
        <v xml:space="preserve">  _1900</v>
      </c>
      <c r="L21351" s="51"/>
      <c r="N21351">
        <v>-19146.361328125</v>
      </c>
    </row>
    <row r="21352" spans="1:14" x14ac:dyDescent="0.25">
      <c r="A21352" s="21" t="str">
        <f t="shared" si="333"/>
        <v xml:space="preserve">  _1900</v>
      </c>
      <c r="L21352" s="51"/>
      <c r="N21352">
        <v>-48666.953125</v>
      </c>
    </row>
    <row r="21353" spans="1:14" x14ac:dyDescent="0.25">
      <c r="A21353" s="21" t="str">
        <f t="shared" si="333"/>
        <v xml:space="preserve">  _1900</v>
      </c>
      <c r="L21353" s="51"/>
      <c r="N21353">
        <v>-48828.9375</v>
      </c>
    </row>
    <row r="21354" spans="1:14" x14ac:dyDescent="0.25">
      <c r="A21354" s="21" t="str">
        <f t="shared" si="333"/>
        <v xml:space="preserve">  _1900</v>
      </c>
      <c r="L21354" s="51"/>
      <c r="N21354">
        <v>-39809.51171875</v>
      </c>
    </row>
    <row r="21355" spans="1:14" x14ac:dyDescent="0.25">
      <c r="A21355" s="21" t="str">
        <f t="shared" si="333"/>
        <v xml:space="preserve">  _1900</v>
      </c>
      <c r="L21355" s="51"/>
      <c r="N21355">
        <v>-8594.5224609375</v>
      </c>
    </row>
    <row r="21356" spans="1:14" x14ac:dyDescent="0.25">
      <c r="A21356" s="21" t="str">
        <f t="shared" si="333"/>
        <v xml:space="preserve">  _1900</v>
      </c>
      <c r="L21356" s="51"/>
      <c r="N21356">
        <v>10637.1376953125</v>
      </c>
    </row>
    <row r="21357" spans="1:14" x14ac:dyDescent="0.25">
      <c r="A21357" s="21" t="str">
        <f t="shared" si="333"/>
        <v xml:space="preserve">  _1900</v>
      </c>
      <c r="L21357" s="51"/>
      <c r="N21357">
        <v>29123.380859375</v>
      </c>
    </row>
    <row r="21358" spans="1:14" x14ac:dyDescent="0.25">
      <c r="A21358" s="21" t="str">
        <f t="shared" si="333"/>
        <v xml:space="preserve">  _1900</v>
      </c>
      <c r="L21358" s="51"/>
      <c r="N21358">
        <v>41905.00390625</v>
      </c>
    </row>
    <row r="21359" spans="1:14" x14ac:dyDescent="0.25">
      <c r="A21359" s="21" t="str">
        <f t="shared" si="333"/>
        <v xml:space="preserve">  _1900</v>
      </c>
      <c r="L21359" s="51"/>
      <c r="N21359">
        <v>62990.9453125</v>
      </c>
    </row>
    <row r="21360" spans="1:14" x14ac:dyDescent="0.25">
      <c r="A21360" s="21" t="str">
        <f t="shared" si="333"/>
        <v xml:space="preserve">  _1900</v>
      </c>
      <c r="L21360" s="51"/>
      <c r="N21360">
        <v>80531.296875</v>
      </c>
    </row>
    <row r="21361" spans="1:14" x14ac:dyDescent="0.25">
      <c r="A21361" s="21" t="str">
        <f t="shared" si="333"/>
        <v xml:space="preserve">  _1900</v>
      </c>
      <c r="L21361" s="51"/>
      <c r="N21361">
        <v>122058.0625</v>
      </c>
    </row>
    <row r="21362" spans="1:14" x14ac:dyDescent="0.25">
      <c r="A21362" s="21" t="str">
        <f t="shared" si="333"/>
        <v xml:space="preserve">  _1900</v>
      </c>
      <c r="L21362" s="51"/>
      <c r="N21362">
        <v>106941.203125</v>
      </c>
    </row>
    <row r="21363" spans="1:14" x14ac:dyDescent="0.25">
      <c r="A21363" s="21" t="str">
        <f t="shared" si="333"/>
        <v xml:space="preserve">  _1900</v>
      </c>
      <c r="L21363" s="51"/>
      <c r="N21363">
        <v>108426.4140625</v>
      </c>
    </row>
    <row r="21364" spans="1:14" x14ac:dyDescent="0.25">
      <c r="A21364" s="21" t="str">
        <f t="shared" si="333"/>
        <v xml:space="preserve">  _1900</v>
      </c>
      <c r="L21364" s="51"/>
      <c r="N21364">
        <v>113452.125</v>
      </c>
    </row>
    <row r="21365" spans="1:14" x14ac:dyDescent="0.25">
      <c r="A21365" s="21" t="str">
        <f t="shared" si="333"/>
        <v xml:space="preserve">  _1900</v>
      </c>
      <c r="L21365" s="51"/>
      <c r="N21365">
        <v>110863.3671875</v>
      </c>
    </row>
    <row r="21366" spans="1:14" x14ac:dyDescent="0.25">
      <c r="A21366" s="21" t="str">
        <f t="shared" si="333"/>
        <v xml:space="preserve">  _1900</v>
      </c>
      <c r="L21366" s="51"/>
      <c r="N21366">
        <v>118257.0703125</v>
      </c>
    </row>
    <row r="21367" spans="1:14" x14ac:dyDescent="0.25">
      <c r="A21367" s="21" t="str">
        <f t="shared" si="333"/>
        <v xml:space="preserve">  _1900</v>
      </c>
      <c r="L21367" s="51"/>
      <c r="N21367">
        <v>130107.1640625</v>
      </c>
    </row>
    <row r="21368" spans="1:14" x14ac:dyDescent="0.25">
      <c r="A21368" s="21" t="str">
        <f t="shared" si="333"/>
        <v xml:space="preserve">  _1900</v>
      </c>
      <c r="L21368" s="51"/>
      <c r="N21368">
        <v>136357.75</v>
      </c>
    </row>
    <row r="21369" spans="1:14" x14ac:dyDescent="0.25">
      <c r="A21369" s="21" t="str">
        <f t="shared" si="333"/>
        <v xml:space="preserve">  _1900</v>
      </c>
      <c r="L21369" s="51"/>
      <c r="N21369">
        <v>130061.9765625</v>
      </c>
    </row>
    <row r="21370" spans="1:14" x14ac:dyDescent="0.25">
      <c r="A21370" s="21" t="str">
        <f t="shared" si="333"/>
        <v xml:space="preserve">  _1900</v>
      </c>
      <c r="L21370" s="51"/>
      <c r="N21370">
        <v>128676.296875</v>
      </c>
    </row>
    <row r="21371" spans="1:14" x14ac:dyDescent="0.25">
      <c r="A21371" s="21" t="str">
        <f t="shared" si="333"/>
        <v xml:space="preserve">  _1900</v>
      </c>
      <c r="L21371" s="51"/>
      <c r="N21371">
        <v>116111.5546875</v>
      </c>
    </row>
    <row r="21372" spans="1:14" x14ac:dyDescent="0.25">
      <c r="A21372" s="21" t="str">
        <f t="shared" si="333"/>
        <v xml:space="preserve">  _1900</v>
      </c>
      <c r="L21372" s="51"/>
      <c r="N21372">
        <v>110339.4765625</v>
      </c>
    </row>
    <row r="21373" spans="1:14" x14ac:dyDescent="0.25">
      <c r="A21373" s="21" t="str">
        <f t="shared" si="333"/>
        <v xml:space="preserve">  _1900</v>
      </c>
      <c r="L21373" s="51"/>
      <c r="N21373">
        <v>110038.75</v>
      </c>
    </row>
    <row r="21374" spans="1:14" x14ac:dyDescent="0.25">
      <c r="A21374" s="21" t="str">
        <f t="shared" si="333"/>
        <v xml:space="preserve">  _1900</v>
      </c>
      <c r="L21374" s="51"/>
      <c r="N21374">
        <v>100134.2421875</v>
      </c>
    </row>
    <row r="21375" spans="1:14" x14ac:dyDescent="0.25">
      <c r="A21375" s="21" t="str">
        <f t="shared" si="333"/>
        <v xml:space="preserve">  _1900</v>
      </c>
      <c r="L21375" s="51"/>
      <c r="N21375">
        <v>69304.140625</v>
      </c>
    </row>
    <row r="21376" spans="1:14" x14ac:dyDescent="0.25">
      <c r="A21376" s="21" t="str">
        <f t="shared" si="333"/>
        <v xml:space="preserve">  _1900</v>
      </c>
      <c r="L21376" s="51"/>
      <c r="N21376">
        <v>46598.546875</v>
      </c>
    </row>
    <row r="21377" spans="1:14" x14ac:dyDescent="0.25">
      <c r="A21377" s="21" t="str">
        <f t="shared" si="333"/>
        <v xml:space="preserve">  _1900</v>
      </c>
      <c r="L21377" s="51"/>
      <c r="N21377">
        <v>35678.79296875</v>
      </c>
    </row>
    <row r="21378" spans="1:14" x14ac:dyDescent="0.25">
      <c r="A21378" s="21" t="str">
        <f t="shared" ref="A21378:A21441" si="334">B21378&amp;" "&amp;D21378&amp;" "&amp;C21378&amp;"_"&amp;YEAR(L21378)</f>
        <v xml:space="preserve">  _1900</v>
      </c>
      <c r="L21378" s="51"/>
      <c r="N21378">
        <v>17514.943359375</v>
      </c>
    </row>
    <row r="21379" spans="1:14" x14ac:dyDescent="0.25">
      <c r="A21379" s="21" t="str">
        <f t="shared" si="334"/>
        <v xml:space="preserve">  _1900</v>
      </c>
      <c r="L21379" s="51"/>
      <c r="N21379">
        <v>15549.5380859375</v>
      </c>
    </row>
    <row r="21380" spans="1:14" x14ac:dyDescent="0.25">
      <c r="A21380" s="21" t="str">
        <f t="shared" si="334"/>
        <v xml:space="preserve">  _1900</v>
      </c>
      <c r="L21380" s="51"/>
      <c r="N21380">
        <v>13769.89453125</v>
      </c>
    </row>
    <row r="21381" spans="1:14" x14ac:dyDescent="0.25">
      <c r="A21381" s="21" t="str">
        <f t="shared" si="334"/>
        <v xml:space="preserve">  _1900</v>
      </c>
      <c r="L21381" s="51"/>
      <c r="N21381">
        <v>14236.224609375</v>
      </c>
    </row>
    <row r="21382" spans="1:14" x14ac:dyDescent="0.25">
      <c r="A21382" s="21" t="str">
        <f t="shared" si="334"/>
        <v xml:space="preserve">  _1900</v>
      </c>
      <c r="L21382" s="51"/>
      <c r="N21382">
        <v>0</v>
      </c>
    </row>
    <row r="21383" spans="1:14" x14ac:dyDescent="0.25">
      <c r="A21383" s="21" t="str">
        <f t="shared" si="334"/>
        <v xml:space="preserve">  _1900</v>
      </c>
      <c r="L21383" s="51"/>
      <c r="N21383">
        <v>0</v>
      </c>
    </row>
    <row r="21384" spans="1:14" x14ac:dyDescent="0.25">
      <c r="A21384" s="21" t="str">
        <f t="shared" si="334"/>
        <v xml:space="preserve">  _1900</v>
      </c>
      <c r="L21384" s="51"/>
      <c r="N21384">
        <v>0</v>
      </c>
    </row>
    <row r="21385" spans="1:14" x14ac:dyDescent="0.25">
      <c r="A21385" s="21" t="str">
        <f t="shared" si="334"/>
        <v xml:space="preserve">  _1900</v>
      </c>
      <c r="L21385" s="51"/>
      <c r="N21385">
        <v>0</v>
      </c>
    </row>
    <row r="21386" spans="1:14" x14ac:dyDescent="0.25">
      <c r="A21386" s="21" t="str">
        <f t="shared" si="334"/>
        <v xml:space="preserve">  _1900</v>
      </c>
      <c r="L21386" s="51"/>
      <c r="N21386">
        <v>0</v>
      </c>
    </row>
    <row r="21387" spans="1:14" x14ac:dyDescent="0.25">
      <c r="A21387" s="21" t="str">
        <f t="shared" si="334"/>
        <v xml:space="preserve">  _1900</v>
      </c>
      <c r="L21387" s="51"/>
      <c r="N21387">
        <v>0</v>
      </c>
    </row>
    <row r="21388" spans="1:14" x14ac:dyDescent="0.25">
      <c r="A21388" s="21" t="str">
        <f t="shared" si="334"/>
        <v xml:space="preserve">  _1900</v>
      </c>
      <c r="L21388" s="51"/>
      <c r="N21388">
        <v>0</v>
      </c>
    </row>
    <row r="21389" spans="1:14" x14ac:dyDescent="0.25">
      <c r="A21389" s="21" t="str">
        <f t="shared" si="334"/>
        <v xml:space="preserve">  _1900</v>
      </c>
      <c r="L21389" s="51"/>
      <c r="N21389">
        <v>0</v>
      </c>
    </row>
    <row r="21390" spans="1:14" x14ac:dyDescent="0.25">
      <c r="A21390" s="21" t="str">
        <f t="shared" si="334"/>
        <v xml:space="preserve">  _1900</v>
      </c>
      <c r="L21390" s="51"/>
      <c r="N21390">
        <v>0</v>
      </c>
    </row>
    <row r="21391" spans="1:14" x14ac:dyDescent="0.25">
      <c r="A21391" s="21" t="str">
        <f t="shared" si="334"/>
        <v xml:space="preserve">  _1900</v>
      </c>
      <c r="L21391" s="51"/>
      <c r="N21391">
        <v>0</v>
      </c>
    </row>
    <row r="21392" spans="1:14" x14ac:dyDescent="0.25">
      <c r="A21392" s="21" t="str">
        <f t="shared" si="334"/>
        <v xml:space="preserve">  _1900</v>
      </c>
      <c r="L21392" s="51"/>
      <c r="N21392">
        <v>0</v>
      </c>
    </row>
    <row r="21393" spans="1:14" x14ac:dyDescent="0.25">
      <c r="A21393" s="21" t="str">
        <f t="shared" si="334"/>
        <v xml:space="preserve">  _1900</v>
      </c>
      <c r="L21393" s="51"/>
      <c r="N21393">
        <v>0</v>
      </c>
    </row>
    <row r="21394" spans="1:14" x14ac:dyDescent="0.25">
      <c r="A21394" s="21" t="str">
        <f t="shared" si="334"/>
        <v xml:space="preserve">  _1900</v>
      </c>
      <c r="L21394" s="51"/>
      <c r="N21394">
        <v>0</v>
      </c>
    </row>
    <row r="21395" spans="1:14" x14ac:dyDescent="0.25">
      <c r="A21395" s="21" t="str">
        <f t="shared" si="334"/>
        <v xml:space="preserve">  _1900</v>
      </c>
      <c r="L21395" s="51"/>
      <c r="N21395">
        <v>0</v>
      </c>
    </row>
    <row r="21396" spans="1:14" x14ac:dyDescent="0.25">
      <c r="A21396" s="21" t="str">
        <f t="shared" si="334"/>
        <v xml:space="preserve">  _1900</v>
      </c>
      <c r="L21396" s="51"/>
      <c r="N21396">
        <v>0</v>
      </c>
    </row>
    <row r="21397" spans="1:14" x14ac:dyDescent="0.25">
      <c r="A21397" s="21" t="str">
        <f t="shared" si="334"/>
        <v xml:space="preserve">  _1900</v>
      </c>
      <c r="L21397" s="51"/>
      <c r="N21397">
        <v>0</v>
      </c>
    </row>
    <row r="21398" spans="1:14" x14ac:dyDescent="0.25">
      <c r="A21398" s="21" t="str">
        <f t="shared" si="334"/>
        <v xml:space="preserve">  _1900</v>
      </c>
      <c r="L21398" s="51"/>
      <c r="N21398">
        <v>0</v>
      </c>
    </row>
    <row r="21399" spans="1:14" x14ac:dyDescent="0.25">
      <c r="A21399" s="21" t="str">
        <f t="shared" si="334"/>
        <v xml:space="preserve">  _1900</v>
      </c>
      <c r="L21399" s="51"/>
      <c r="N21399">
        <v>0</v>
      </c>
    </row>
    <row r="21400" spans="1:14" x14ac:dyDescent="0.25">
      <c r="A21400" s="21" t="str">
        <f t="shared" si="334"/>
        <v xml:space="preserve">  _1900</v>
      </c>
      <c r="L21400" s="51"/>
      <c r="N21400">
        <v>0</v>
      </c>
    </row>
    <row r="21401" spans="1:14" x14ac:dyDescent="0.25">
      <c r="A21401" s="21" t="str">
        <f t="shared" si="334"/>
        <v xml:space="preserve">  _1900</v>
      </c>
      <c r="L21401" s="51"/>
      <c r="N21401">
        <v>0</v>
      </c>
    </row>
    <row r="21402" spans="1:14" x14ac:dyDescent="0.25">
      <c r="A21402" s="21" t="str">
        <f t="shared" si="334"/>
        <v xml:space="preserve">  _1900</v>
      </c>
      <c r="L21402" s="51"/>
    </row>
    <row r="21403" spans="1:14" x14ac:dyDescent="0.25">
      <c r="A21403" s="21" t="str">
        <f t="shared" si="334"/>
        <v xml:space="preserve">  _1900</v>
      </c>
      <c r="L21403" s="51"/>
    </row>
    <row r="21404" spans="1:14" x14ac:dyDescent="0.25">
      <c r="A21404" s="21" t="str">
        <f t="shared" si="334"/>
        <v xml:space="preserve">  _1900</v>
      </c>
      <c r="L21404" s="51"/>
    </row>
    <row r="21405" spans="1:14" x14ac:dyDescent="0.25">
      <c r="A21405" s="21" t="str">
        <f t="shared" si="334"/>
        <v xml:space="preserve">  _1900</v>
      </c>
      <c r="L21405" s="51"/>
    </row>
    <row r="21406" spans="1:14" x14ac:dyDescent="0.25">
      <c r="A21406" s="21" t="str">
        <f t="shared" si="334"/>
        <v xml:space="preserve">  _1900</v>
      </c>
      <c r="L21406" s="51"/>
    </row>
    <row r="21407" spans="1:14" x14ac:dyDescent="0.25">
      <c r="A21407" s="21" t="str">
        <f t="shared" si="334"/>
        <v xml:space="preserve">  _1900</v>
      </c>
      <c r="L21407" s="51"/>
    </row>
    <row r="21408" spans="1:14" x14ac:dyDescent="0.25">
      <c r="A21408" s="21" t="str">
        <f t="shared" si="334"/>
        <v xml:space="preserve">  _1900</v>
      </c>
      <c r="L21408" s="51"/>
    </row>
    <row r="21409" spans="1:12" x14ac:dyDescent="0.25">
      <c r="A21409" s="21" t="str">
        <f t="shared" si="334"/>
        <v xml:space="preserve">  _1900</v>
      </c>
      <c r="L21409" s="51"/>
    </row>
    <row r="21410" spans="1:12" x14ac:dyDescent="0.25">
      <c r="A21410" s="21" t="str">
        <f t="shared" si="334"/>
        <v xml:space="preserve">  _1900</v>
      </c>
      <c r="L21410" s="51"/>
    </row>
    <row r="21411" spans="1:12" x14ac:dyDescent="0.25">
      <c r="A21411" s="21" t="str">
        <f t="shared" si="334"/>
        <v xml:space="preserve">  _1900</v>
      </c>
      <c r="L21411" s="51"/>
    </row>
    <row r="21412" spans="1:12" x14ac:dyDescent="0.25">
      <c r="A21412" s="21" t="str">
        <f t="shared" si="334"/>
        <v xml:space="preserve">  _1900</v>
      </c>
      <c r="L21412" s="51"/>
    </row>
    <row r="21413" spans="1:12" x14ac:dyDescent="0.25">
      <c r="A21413" s="21" t="str">
        <f t="shared" si="334"/>
        <v xml:space="preserve">  _1900</v>
      </c>
      <c r="L21413" s="51"/>
    </row>
    <row r="21414" spans="1:12" x14ac:dyDescent="0.25">
      <c r="A21414" s="21" t="str">
        <f t="shared" si="334"/>
        <v xml:space="preserve">  _1900</v>
      </c>
      <c r="L21414" s="51"/>
    </row>
    <row r="21415" spans="1:12" x14ac:dyDescent="0.25">
      <c r="A21415" s="21" t="str">
        <f t="shared" si="334"/>
        <v xml:space="preserve">  _1900</v>
      </c>
      <c r="L21415" s="51"/>
    </row>
    <row r="21416" spans="1:12" x14ac:dyDescent="0.25">
      <c r="A21416" s="21" t="str">
        <f t="shared" si="334"/>
        <v xml:space="preserve">  _1900</v>
      </c>
      <c r="L21416" s="51"/>
    </row>
    <row r="21417" spans="1:12" x14ac:dyDescent="0.25">
      <c r="A21417" s="21" t="str">
        <f t="shared" si="334"/>
        <v xml:space="preserve">  _1900</v>
      </c>
      <c r="L21417" s="51"/>
    </row>
    <row r="21418" spans="1:12" x14ac:dyDescent="0.25">
      <c r="A21418" s="21" t="str">
        <f t="shared" si="334"/>
        <v xml:space="preserve">  _1900</v>
      </c>
      <c r="L21418" s="51"/>
    </row>
    <row r="21419" spans="1:12" x14ac:dyDescent="0.25">
      <c r="A21419" s="21" t="str">
        <f t="shared" si="334"/>
        <v xml:space="preserve">  _1900</v>
      </c>
      <c r="L21419" s="51"/>
    </row>
    <row r="21420" spans="1:12" x14ac:dyDescent="0.25">
      <c r="A21420" s="21" t="str">
        <f t="shared" si="334"/>
        <v xml:space="preserve">  _1900</v>
      </c>
      <c r="L21420" s="51"/>
    </row>
    <row r="21421" spans="1:12" x14ac:dyDescent="0.25">
      <c r="A21421" s="21" t="str">
        <f t="shared" si="334"/>
        <v xml:space="preserve">  _1900</v>
      </c>
      <c r="L21421" s="51"/>
    </row>
    <row r="21422" spans="1:12" x14ac:dyDescent="0.25">
      <c r="A21422" s="21" t="str">
        <f t="shared" si="334"/>
        <v xml:space="preserve">  _1900</v>
      </c>
      <c r="L21422" s="51"/>
    </row>
    <row r="21423" spans="1:12" x14ac:dyDescent="0.25">
      <c r="A21423" s="21" t="str">
        <f t="shared" si="334"/>
        <v xml:space="preserve">  _1900</v>
      </c>
      <c r="L21423" s="51"/>
    </row>
    <row r="21424" spans="1:12" x14ac:dyDescent="0.25">
      <c r="A21424" s="21" t="str">
        <f t="shared" si="334"/>
        <v xml:space="preserve">  _1900</v>
      </c>
      <c r="L21424" s="51"/>
    </row>
    <row r="21425" spans="1:12" x14ac:dyDescent="0.25">
      <c r="A21425" s="21" t="str">
        <f t="shared" si="334"/>
        <v xml:space="preserve">  _1900</v>
      </c>
      <c r="L21425" s="51"/>
    </row>
    <row r="21426" spans="1:12" x14ac:dyDescent="0.25">
      <c r="A21426" s="21" t="str">
        <f t="shared" si="334"/>
        <v xml:space="preserve">  _1900</v>
      </c>
      <c r="L21426" s="51"/>
    </row>
    <row r="21427" spans="1:12" x14ac:dyDescent="0.25">
      <c r="A21427" s="21" t="str">
        <f t="shared" si="334"/>
        <v xml:space="preserve">  _1900</v>
      </c>
      <c r="L21427" s="51"/>
    </row>
    <row r="21428" spans="1:12" x14ac:dyDescent="0.25">
      <c r="A21428" s="21" t="str">
        <f t="shared" si="334"/>
        <v xml:space="preserve">  _1900</v>
      </c>
      <c r="L21428" s="51"/>
    </row>
    <row r="21429" spans="1:12" x14ac:dyDescent="0.25">
      <c r="A21429" s="21" t="str">
        <f t="shared" si="334"/>
        <v xml:space="preserve">  _1900</v>
      </c>
      <c r="L21429" s="51"/>
    </row>
    <row r="21430" spans="1:12" x14ac:dyDescent="0.25">
      <c r="A21430" s="21" t="str">
        <f t="shared" si="334"/>
        <v xml:space="preserve">  _1900</v>
      </c>
      <c r="L21430" s="51"/>
    </row>
    <row r="21431" spans="1:12" x14ac:dyDescent="0.25">
      <c r="A21431" s="21" t="str">
        <f t="shared" si="334"/>
        <v xml:space="preserve">  _1900</v>
      </c>
      <c r="L21431" s="51"/>
    </row>
    <row r="21432" spans="1:12" x14ac:dyDescent="0.25">
      <c r="A21432" s="21" t="str">
        <f t="shared" si="334"/>
        <v xml:space="preserve">  _1900</v>
      </c>
      <c r="L21432" s="51"/>
    </row>
    <row r="21433" spans="1:12" x14ac:dyDescent="0.25">
      <c r="A21433" s="21" t="str">
        <f t="shared" si="334"/>
        <v xml:space="preserve">  _1900</v>
      </c>
      <c r="L21433" s="51"/>
    </row>
    <row r="21434" spans="1:12" x14ac:dyDescent="0.25">
      <c r="A21434" s="21" t="str">
        <f t="shared" si="334"/>
        <v xml:space="preserve">  _1900</v>
      </c>
      <c r="L21434" s="51"/>
    </row>
    <row r="21435" spans="1:12" x14ac:dyDescent="0.25">
      <c r="A21435" s="21" t="str">
        <f t="shared" si="334"/>
        <v xml:space="preserve">  _1900</v>
      </c>
      <c r="L21435" s="51"/>
    </row>
    <row r="21436" spans="1:12" x14ac:dyDescent="0.25">
      <c r="A21436" s="21" t="str">
        <f t="shared" si="334"/>
        <v xml:space="preserve">  _1900</v>
      </c>
      <c r="L21436" s="51"/>
    </row>
    <row r="21437" spans="1:12" x14ac:dyDescent="0.25">
      <c r="A21437" s="21" t="str">
        <f t="shared" si="334"/>
        <v xml:space="preserve">  _1900</v>
      </c>
      <c r="L21437" s="51"/>
    </row>
    <row r="21438" spans="1:12" x14ac:dyDescent="0.25">
      <c r="A21438" s="21" t="str">
        <f t="shared" si="334"/>
        <v xml:space="preserve">  _1900</v>
      </c>
      <c r="L21438" s="51"/>
    </row>
    <row r="21439" spans="1:12" x14ac:dyDescent="0.25">
      <c r="A21439" s="21" t="str">
        <f t="shared" si="334"/>
        <v xml:space="preserve">  _1900</v>
      </c>
      <c r="L21439" s="51"/>
    </row>
    <row r="21440" spans="1:12" x14ac:dyDescent="0.25">
      <c r="A21440" s="21" t="str">
        <f t="shared" si="334"/>
        <v xml:space="preserve">  _1900</v>
      </c>
      <c r="L21440" s="51"/>
    </row>
    <row r="21441" spans="1:14" x14ac:dyDescent="0.25">
      <c r="A21441" s="21" t="str">
        <f t="shared" si="334"/>
        <v xml:space="preserve">  _1900</v>
      </c>
      <c r="L21441" s="51"/>
    </row>
    <row r="21442" spans="1:14" x14ac:dyDescent="0.25">
      <c r="A21442" s="21" t="str">
        <f t="shared" ref="A21442:A21505" si="335">B21442&amp;" "&amp;D21442&amp;" "&amp;C21442&amp;"_"&amp;YEAR(L21442)</f>
        <v xml:space="preserve">  _1900</v>
      </c>
      <c r="L21442" s="51"/>
      <c r="N21442">
        <v>0</v>
      </c>
    </row>
    <row r="21443" spans="1:14" x14ac:dyDescent="0.25">
      <c r="A21443" s="21" t="str">
        <f t="shared" si="335"/>
        <v xml:space="preserve">  _1900</v>
      </c>
      <c r="L21443" s="51"/>
      <c r="N21443">
        <v>0</v>
      </c>
    </row>
    <row r="21444" spans="1:14" x14ac:dyDescent="0.25">
      <c r="A21444" s="21" t="str">
        <f t="shared" si="335"/>
        <v xml:space="preserve">  _1900</v>
      </c>
      <c r="L21444" s="51"/>
      <c r="N21444">
        <v>0</v>
      </c>
    </row>
    <row r="21445" spans="1:14" x14ac:dyDescent="0.25">
      <c r="A21445" s="21" t="str">
        <f t="shared" si="335"/>
        <v xml:space="preserve">  _1900</v>
      </c>
      <c r="L21445" s="51"/>
      <c r="N21445">
        <v>0</v>
      </c>
    </row>
    <row r="21446" spans="1:14" x14ac:dyDescent="0.25">
      <c r="A21446" s="21" t="str">
        <f t="shared" si="335"/>
        <v xml:space="preserve">  _1900</v>
      </c>
      <c r="L21446" s="51"/>
      <c r="N21446">
        <v>24332.7890625</v>
      </c>
    </row>
    <row r="21447" spans="1:14" x14ac:dyDescent="0.25">
      <c r="A21447" s="21" t="str">
        <f t="shared" si="335"/>
        <v xml:space="preserve">  _1900</v>
      </c>
      <c r="L21447" s="51"/>
      <c r="N21447">
        <v>27796.62890625</v>
      </c>
    </row>
    <row r="21448" spans="1:14" x14ac:dyDescent="0.25">
      <c r="A21448" s="21" t="str">
        <f t="shared" si="335"/>
        <v xml:space="preserve">  _1900</v>
      </c>
      <c r="L21448" s="51"/>
      <c r="N21448">
        <v>64957.90234375</v>
      </c>
    </row>
    <row r="21449" spans="1:14" x14ac:dyDescent="0.25">
      <c r="A21449" s="21" t="str">
        <f t="shared" si="335"/>
        <v xml:space="preserve">  _1900</v>
      </c>
      <c r="L21449" s="51"/>
      <c r="N21449">
        <v>49571.84375</v>
      </c>
    </row>
    <row r="21450" spans="1:14" x14ac:dyDescent="0.25">
      <c r="A21450" s="21" t="str">
        <f t="shared" si="335"/>
        <v xml:space="preserve">  _1900</v>
      </c>
      <c r="L21450" s="51"/>
      <c r="N21450">
        <v>13390.0908203125</v>
      </c>
    </row>
    <row r="21451" spans="1:14" x14ac:dyDescent="0.25">
      <c r="A21451" s="21" t="str">
        <f t="shared" si="335"/>
        <v xml:space="preserve">  _1900</v>
      </c>
      <c r="L21451" s="51"/>
      <c r="N21451">
        <v>-19146.361328125</v>
      </c>
    </row>
    <row r="21452" spans="1:14" x14ac:dyDescent="0.25">
      <c r="A21452" s="21" t="str">
        <f t="shared" si="335"/>
        <v xml:space="preserve">  _1900</v>
      </c>
      <c r="L21452" s="51"/>
      <c r="N21452">
        <v>-48666.953125</v>
      </c>
    </row>
    <row r="21453" spans="1:14" x14ac:dyDescent="0.25">
      <c r="A21453" s="21" t="str">
        <f t="shared" si="335"/>
        <v xml:space="preserve">  _1900</v>
      </c>
      <c r="L21453" s="51"/>
      <c r="N21453">
        <v>-48828.9375</v>
      </c>
    </row>
    <row r="21454" spans="1:14" x14ac:dyDescent="0.25">
      <c r="A21454" s="21" t="str">
        <f t="shared" si="335"/>
        <v xml:space="preserve">  _1900</v>
      </c>
      <c r="L21454" s="51"/>
      <c r="N21454">
        <v>-42792.109375</v>
      </c>
    </row>
    <row r="21455" spans="1:14" x14ac:dyDescent="0.25">
      <c r="A21455" s="21" t="str">
        <f t="shared" si="335"/>
        <v xml:space="preserve">  _1900</v>
      </c>
      <c r="L21455" s="51"/>
      <c r="N21455">
        <v>-19991.17578125</v>
      </c>
    </row>
    <row r="21456" spans="1:14" x14ac:dyDescent="0.25">
      <c r="A21456" s="21" t="str">
        <f t="shared" si="335"/>
        <v xml:space="preserve">  _1900</v>
      </c>
      <c r="L21456" s="51"/>
      <c r="N21456">
        <v>-11144.6474609375</v>
      </c>
    </row>
    <row r="21457" spans="1:14" x14ac:dyDescent="0.25">
      <c r="A21457" s="21" t="str">
        <f t="shared" si="335"/>
        <v xml:space="preserve">  _1900</v>
      </c>
      <c r="L21457" s="51"/>
      <c r="N21457">
        <v>6991.33349609375</v>
      </c>
    </row>
    <row r="21458" spans="1:14" x14ac:dyDescent="0.25">
      <c r="A21458" s="21" t="str">
        <f t="shared" si="335"/>
        <v xml:space="preserve">  _1900</v>
      </c>
      <c r="L21458" s="51"/>
      <c r="N21458">
        <v>31563.552734375</v>
      </c>
    </row>
    <row r="21459" spans="1:14" x14ac:dyDescent="0.25">
      <c r="A21459" s="21" t="str">
        <f t="shared" si="335"/>
        <v xml:space="preserve">  _1900</v>
      </c>
      <c r="L21459" s="51"/>
      <c r="N21459">
        <v>58911.52734375</v>
      </c>
    </row>
    <row r="21460" spans="1:14" x14ac:dyDescent="0.25">
      <c r="A21460" s="21" t="str">
        <f t="shared" si="335"/>
        <v xml:space="preserve">  _1900</v>
      </c>
      <c r="L21460" s="51"/>
      <c r="N21460">
        <v>83366.1015625</v>
      </c>
    </row>
    <row r="21461" spans="1:14" x14ac:dyDescent="0.25">
      <c r="A21461" s="21" t="str">
        <f t="shared" si="335"/>
        <v xml:space="preserve">  _1900</v>
      </c>
      <c r="L21461" s="51"/>
      <c r="N21461">
        <v>123851.8125</v>
      </c>
    </row>
    <row r="21462" spans="1:14" x14ac:dyDescent="0.25">
      <c r="A21462" s="21" t="str">
        <f t="shared" si="335"/>
        <v xml:space="preserve">  _1900</v>
      </c>
      <c r="L21462" s="51"/>
      <c r="N21462">
        <v>106941.203125</v>
      </c>
    </row>
    <row r="21463" spans="1:14" x14ac:dyDescent="0.25">
      <c r="A21463" s="21" t="str">
        <f t="shared" si="335"/>
        <v xml:space="preserve">  _1900</v>
      </c>
      <c r="L21463" s="51"/>
      <c r="N21463">
        <v>108426.4140625</v>
      </c>
    </row>
    <row r="21464" spans="1:14" x14ac:dyDescent="0.25">
      <c r="A21464" s="21" t="str">
        <f t="shared" si="335"/>
        <v xml:space="preserve">  _1900</v>
      </c>
      <c r="L21464" s="51"/>
      <c r="N21464">
        <v>113452.125</v>
      </c>
    </row>
    <row r="21465" spans="1:14" x14ac:dyDescent="0.25">
      <c r="A21465" s="21" t="str">
        <f t="shared" si="335"/>
        <v xml:space="preserve">  _1900</v>
      </c>
      <c r="L21465" s="51"/>
      <c r="N21465">
        <v>110863.3671875</v>
      </c>
    </row>
    <row r="21466" spans="1:14" x14ac:dyDescent="0.25">
      <c r="A21466" s="21" t="str">
        <f t="shared" si="335"/>
        <v xml:space="preserve">  _1900</v>
      </c>
      <c r="L21466" s="51"/>
      <c r="N21466">
        <v>118257.0703125</v>
      </c>
    </row>
    <row r="21467" spans="1:14" x14ac:dyDescent="0.25">
      <c r="A21467" s="21" t="str">
        <f t="shared" si="335"/>
        <v xml:space="preserve">  _1900</v>
      </c>
      <c r="L21467" s="51"/>
      <c r="N21467">
        <v>130107.1640625</v>
      </c>
    </row>
    <row r="21468" spans="1:14" x14ac:dyDescent="0.25">
      <c r="A21468" s="21" t="str">
        <f t="shared" si="335"/>
        <v xml:space="preserve">  _1900</v>
      </c>
      <c r="L21468" s="51"/>
      <c r="N21468">
        <v>136357.75</v>
      </c>
    </row>
    <row r="21469" spans="1:14" x14ac:dyDescent="0.25">
      <c r="A21469" s="21" t="str">
        <f t="shared" si="335"/>
        <v xml:space="preserve">  _1900</v>
      </c>
      <c r="L21469" s="51"/>
      <c r="N21469">
        <v>130061.9765625</v>
      </c>
    </row>
    <row r="21470" spans="1:14" x14ac:dyDescent="0.25">
      <c r="A21470" s="21" t="str">
        <f t="shared" si="335"/>
        <v xml:space="preserve">  _1900</v>
      </c>
      <c r="L21470" s="51"/>
      <c r="N21470">
        <v>128676.296875</v>
      </c>
    </row>
    <row r="21471" spans="1:14" x14ac:dyDescent="0.25">
      <c r="A21471" s="21" t="str">
        <f t="shared" si="335"/>
        <v xml:space="preserve">  _1900</v>
      </c>
      <c r="L21471" s="51"/>
      <c r="N21471">
        <v>116111.5546875</v>
      </c>
    </row>
    <row r="21472" spans="1:14" x14ac:dyDescent="0.25">
      <c r="A21472" s="21" t="str">
        <f t="shared" si="335"/>
        <v xml:space="preserve">  _1900</v>
      </c>
      <c r="L21472" s="51"/>
      <c r="N21472">
        <v>110339.4765625</v>
      </c>
    </row>
    <row r="21473" spans="1:14" x14ac:dyDescent="0.25">
      <c r="A21473" s="21" t="str">
        <f t="shared" si="335"/>
        <v xml:space="preserve">  _1900</v>
      </c>
      <c r="L21473" s="51"/>
      <c r="N21473">
        <v>110038.75</v>
      </c>
    </row>
    <row r="21474" spans="1:14" x14ac:dyDescent="0.25">
      <c r="A21474" s="21" t="str">
        <f t="shared" si="335"/>
        <v xml:space="preserve">  _1900</v>
      </c>
      <c r="L21474" s="51"/>
      <c r="N21474">
        <v>106210.1328125</v>
      </c>
    </row>
    <row r="21475" spans="1:14" x14ac:dyDescent="0.25">
      <c r="A21475" s="21" t="str">
        <f t="shared" si="335"/>
        <v xml:space="preserve">  _1900</v>
      </c>
      <c r="L21475" s="51"/>
      <c r="N21475">
        <v>89866.96875</v>
      </c>
    </row>
    <row r="21476" spans="1:14" x14ac:dyDescent="0.25">
      <c r="A21476" s="21" t="str">
        <f t="shared" si="335"/>
        <v xml:space="preserve">  _1900</v>
      </c>
      <c r="L21476" s="51"/>
      <c r="N21476">
        <v>79797.1875</v>
      </c>
    </row>
    <row r="21477" spans="1:14" x14ac:dyDescent="0.25">
      <c r="A21477" s="21" t="str">
        <f t="shared" si="335"/>
        <v xml:space="preserve">  _1900</v>
      </c>
      <c r="L21477" s="51"/>
      <c r="N21477">
        <v>90486.3515625</v>
      </c>
    </row>
    <row r="21478" spans="1:14" x14ac:dyDescent="0.25">
      <c r="A21478" s="21" t="str">
        <f t="shared" si="335"/>
        <v xml:space="preserve">  _1900</v>
      </c>
      <c r="L21478" s="51"/>
      <c r="N21478">
        <v>68814.3515625</v>
      </c>
    </row>
    <row r="21479" spans="1:14" x14ac:dyDescent="0.25">
      <c r="A21479" s="21" t="str">
        <f t="shared" si="335"/>
        <v xml:space="preserve">  _1900</v>
      </c>
      <c r="L21479" s="51"/>
      <c r="N21479">
        <v>64002.171875</v>
      </c>
    </row>
    <row r="21480" spans="1:14" x14ac:dyDescent="0.25">
      <c r="A21480" s="21" t="str">
        <f t="shared" si="335"/>
        <v xml:space="preserve">  _1900</v>
      </c>
      <c r="L21480" s="51"/>
      <c r="N21480">
        <v>60279.48046875</v>
      </c>
    </row>
    <row r="21481" spans="1:14" x14ac:dyDescent="0.25">
      <c r="A21481" s="21" t="str">
        <f t="shared" si="335"/>
        <v xml:space="preserve">  _1900</v>
      </c>
      <c r="L21481" s="51"/>
      <c r="N21481">
        <v>61274.375</v>
      </c>
    </row>
    <row r="21482" spans="1:14" x14ac:dyDescent="0.25">
      <c r="A21482" s="21" t="str">
        <f t="shared" si="335"/>
        <v xml:space="preserve">  _1900</v>
      </c>
      <c r="L21482" s="51"/>
      <c r="N21482">
        <v>0</v>
      </c>
    </row>
    <row r="21483" spans="1:14" x14ac:dyDescent="0.25">
      <c r="A21483" s="21" t="str">
        <f t="shared" si="335"/>
        <v xml:space="preserve">  _1900</v>
      </c>
      <c r="L21483" s="51"/>
      <c r="N21483">
        <v>0</v>
      </c>
    </row>
    <row r="21484" spans="1:14" x14ac:dyDescent="0.25">
      <c r="A21484" s="21" t="str">
        <f t="shared" si="335"/>
        <v xml:space="preserve">  _1900</v>
      </c>
      <c r="L21484" s="51"/>
      <c r="N21484">
        <v>0</v>
      </c>
    </row>
    <row r="21485" spans="1:14" x14ac:dyDescent="0.25">
      <c r="A21485" s="21" t="str">
        <f t="shared" si="335"/>
        <v xml:space="preserve">  _1900</v>
      </c>
      <c r="L21485" s="51"/>
      <c r="N21485">
        <v>0</v>
      </c>
    </row>
    <row r="21486" spans="1:14" x14ac:dyDescent="0.25">
      <c r="A21486" s="21" t="str">
        <f t="shared" si="335"/>
        <v xml:space="preserve">  _1900</v>
      </c>
      <c r="L21486" s="51"/>
      <c r="N21486">
        <v>0</v>
      </c>
    </row>
    <row r="21487" spans="1:14" x14ac:dyDescent="0.25">
      <c r="A21487" s="21" t="str">
        <f t="shared" si="335"/>
        <v xml:space="preserve">  _1900</v>
      </c>
      <c r="L21487" s="51"/>
      <c r="N21487">
        <v>0</v>
      </c>
    </row>
    <row r="21488" spans="1:14" x14ac:dyDescent="0.25">
      <c r="A21488" s="21" t="str">
        <f t="shared" si="335"/>
        <v xml:space="preserve">  _1900</v>
      </c>
      <c r="L21488" s="51"/>
      <c r="N21488">
        <v>0</v>
      </c>
    </row>
    <row r="21489" spans="1:14" x14ac:dyDescent="0.25">
      <c r="A21489" s="21" t="str">
        <f t="shared" si="335"/>
        <v xml:space="preserve">  _1900</v>
      </c>
      <c r="L21489" s="51"/>
      <c r="N21489">
        <v>0</v>
      </c>
    </row>
    <row r="21490" spans="1:14" x14ac:dyDescent="0.25">
      <c r="A21490" s="21" t="str">
        <f t="shared" si="335"/>
        <v xml:space="preserve">  _1900</v>
      </c>
      <c r="L21490" s="51"/>
      <c r="N21490">
        <v>0</v>
      </c>
    </row>
    <row r="21491" spans="1:14" x14ac:dyDescent="0.25">
      <c r="A21491" s="21" t="str">
        <f t="shared" si="335"/>
        <v xml:space="preserve">  _1900</v>
      </c>
      <c r="L21491" s="51"/>
      <c r="N21491">
        <v>0</v>
      </c>
    </row>
    <row r="21492" spans="1:14" x14ac:dyDescent="0.25">
      <c r="A21492" s="21" t="str">
        <f t="shared" si="335"/>
        <v xml:space="preserve">  _1900</v>
      </c>
      <c r="L21492" s="51"/>
      <c r="N21492">
        <v>0</v>
      </c>
    </row>
    <row r="21493" spans="1:14" x14ac:dyDescent="0.25">
      <c r="A21493" s="21" t="str">
        <f t="shared" si="335"/>
        <v xml:space="preserve">  _1900</v>
      </c>
      <c r="L21493" s="51"/>
      <c r="N21493">
        <v>0</v>
      </c>
    </row>
    <row r="21494" spans="1:14" x14ac:dyDescent="0.25">
      <c r="A21494" s="21" t="str">
        <f t="shared" si="335"/>
        <v xml:space="preserve">  _1900</v>
      </c>
      <c r="L21494" s="51"/>
      <c r="N21494">
        <v>0</v>
      </c>
    </row>
    <row r="21495" spans="1:14" x14ac:dyDescent="0.25">
      <c r="A21495" s="21" t="str">
        <f t="shared" si="335"/>
        <v xml:space="preserve">  _1900</v>
      </c>
      <c r="L21495" s="51"/>
      <c r="N21495">
        <v>0</v>
      </c>
    </row>
    <row r="21496" spans="1:14" x14ac:dyDescent="0.25">
      <c r="A21496" s="21" t="str">
        <f t="shared" si="335"/>
        <v xml:space="preserve">  _1900</v>
      </c>
      <c r="L21496" s="51"/>
      <c r="N21496">
        <v>0</v>
      </c>
    </row>
    <row r="21497" spans="1:14" x14ac:dyDescent="0.25">
      <c r="A21497" s="21" t="str">
        <f t="shared" si="335"/>
        <v xml:space="preserve">  _1900</v>
      </c>
      <c r="L21497" s="51"/>
      <c r="N21497">
        <v>0</v>
      </c>
    </row>
    <row r="21498" spans="1:14" x14ac:dyDescent="0.25">
      <c r="A21498" s="21" t="str">
        <f t="shared" si="335"/>
        <v xml:space="preserve">  _1900</v>
      </c>
      <c r="L21498" s="51"/>
      <c r="N21498">
        <v>0</v>
      </c>
    </row>
    <row r="21499" spans="1:14" x14ac:dyDescent="0.25">
      <c r="A21499" s="21" t="str">
        <f t="shared" si="335"/>
        <v xml:space="preserve">  _1900</v>
      </c>
      <c r="L21499" s="51"/>
      <c r="N21499">
        <v>0</v>
      </c>
    </row>
    <row r="21500" spans="1:14" x14ac:dyDescent="0.25">
      <c r="A21500" s="21" t="str">
        <f t="shared" si="335"/>
        <v xml:space="preserve">  _1900</v>
      </c>
      <c r="L21500" s="51"/>
      <c r="N21500">
        <v>0</v>
      </c>
    </row>
    <row r="21501" spans="1:14" x14ac:dyDescent="0.25">
      <c r="A21501" s="21" t="str">
        <f t="shared" si="335"/>
        <v xml:space="preserve">  _1900</v>
      </c>
      <c r="L21501" s="51"/>
      <c r="N21501">
        <v>0</v>
      </c>
    </row>
    <row r="21502" spans="1:14" x14ac:dyDescent="0.25">
      <c r="A21502" s="21" t="str">
        <f t="shared" si="335"/>
        <v xml:space="preserve">  _1900</v>
      </c>
      <c r="L21502" s="51"/>
    </row>
    <row r="21503" spans="1:14" x14ac:dyDescent="0.25">
      <c r="A21503" s="21" t="str">
        <f t="shared" si="335"/>
        <v xml:space="preserve">  _1900</v>
      </c>
      <c r="L21503" s="51"/>
    </row>
    <row r="21504" spans="1:14" x14ac:dyDescent="0.25">
      <c r="A21504" s="21" t="str">
        <f t="shared" si="335"/>
        <v xml:space="preserve">  _1900</v>
      </c>
      <c r="L21504" s="51"/>
    </row>
    <row r="21505" spans="1:12" x14ac:dyDescent="0.25">
      <c r="A21505" s="21" t="str">
        <f t="shared" si="335"/>
        <v xml:space="preserve">  _1900</v>
      </c>
      <c r="L21505" s="51"/>
    </row>
    <row r="21506" spans="1:12" x14ac:dyDescent="0.25">
      <c r="A21506" s="21" t="str">
        <f t="shared" ref="A21506:A21569" si="336">B21506&amp;" "&amp;D21506&amp;" "&amp;C21506&amp;"_"&amp;YEAR(L21506)</f>
        <v xml:space="preserve">  _1900</v>
      </c>
      <c r="L21506" s="51"/>
    </row>
    <row r="21507" spans="1:12" x14ac:dyDescent="0.25">
      <c r="A21507" s="21" t="str">
        <f t="shared" si="336"/>
        <v xml:space="preserve">  _1900</v>
      </c>
      <c r="L21507" s="51"/>
    </row>
    <row r="21508" spans="1:12" x14ac:dyDescent="0.25">
      <c r="A21508" s="21" t="str">
        <f t="shared" si="336"/>
        <v xml:space="preserve">  _1900</v>
      </c>
      <c r="L21508" s="51"/>
    </row>
    <row r="21509" spans="1:12" x14ac:dyDescent="0.25">
      <c r="A21509" s="21" t="str">
        <f t="shared" si="336"/>
        <v xml:space="preserve">  _1900</v>
      </c>
      <c r="L21509" s="51"/>
    </row>
    <row r="21510" spans="1:12" x14ac:dyDescent="0.25">
      <c r="A21510" s="21" t="str">
        <f t="shared" si="336"/>
        <v xml:space="preserve">  _1900</v>
      </c>
      <c r="L21510" s="51"/>
    </row>
    <row r="21511" spans="1:12" x14ac:dyDescent="0.25">
      <c r="A21511" s="21" t="str">
        <f t="shared" si="336"/>
        <v xml:space="preserve">  _1900</v>
      </c>
      <c r="L21511" s="51"/>
    </row>
    <row r="21512" spans="1:12" x14ac:dyDescent="0.25">
      <c r="A21512" s="21" t="str">
        <f t="shared" si="336"/>
        <v xml:space="preserve">  _1900</v>
      </c>
      <c r="L21512" s="51"/>
    </row>
    <row r="21513" spans="1:12" x14ac:dyDescent="0.25">
      <c r="A21513" s="21" t="str">
        <f t="shared" si="336"/>
        <v xml:space="preserve">  _1900</v>
      </c>
      <c r="L21513" s="51"/>
    </row>
    <row r="21514" spans="1:12" x14ac:dyDescent="0.25">
      <c r="A21514" s="21" t="str">
        <f t="shared" si="336"/>
        <v xml:space="preserve">  _1900</v>
      </c>
      <c r="L21514" s="51"/>
    </row>
    <row r="21515" spans="1:12" x14ac:dyDescent="0.25">
      <c r="A21515" s="21" t="str">
        <f t="shared" si="336"/>
        <v xml:space="preserve">  _1900</v>
      </c>
      <c r="L21515" s="51"/>
    </row>
    <row r="21516" spans="1:12" x14ac:dyDescent="0.25">
      <c r="A21516" s="21" t="str">
        <f t="shared" si="336"/>
        <v xml:space="preserve">  _1900</v>
      </c>
      <c r="L21516" s="51"/>
    </row>
    <row r="21517" spans="1:12" x14ac:dyDescent="0.25">
      <c r="A21517" s="21" t="str">
        <f t="shared" si="336"/>
        <v xml:space="preserve">  _1900</v>
      </c>
      <c r="L21517" s="51"/>
    </row>
    <row r="21518" spans="1:12" x14ac:dyDescent="0.25">
      <c r="A21518" s="21" t="str">
        <f t="shared" si="336"/>
        <v xml:space="preserve">  _1900</v>
      </c>
      <c r="L21518" s="51"/>
    </row>
    <row r="21519" spans="1:12" x14ac:dyDescent="0.25">
      <c r="A21519" s="21" t="str">
        <f t="shared" si="336"/>
        <v xml:space="preserve">  _1900</v>
      </c>
      <c r="L21519" s="51"/>
    </row>
    <row r="21520" spans="1:12" x14ac:dyDescent="0.25">
      <c r="A21520" s="21" t="str">
        <f t="shared" si="336"/>
        <v xml:space="preserve">  _1900</v>
      </c>
      <c r="L21520" s="51"/>
    </row>
    <row r="21521" spans="1:12" x14ac:dyDescent="0.25">
      <c r="A21521" s="21" t="str">
        <f t="shared" si="336"/>
        <v xml:space="preserve">  _1900</v>
      </c>
      <c r="L21521" s="51"/>
    </row>
    <row r="21522" spans="1:12" x14ac:dyDescent="0.25">
      <c r="A21522" s="21" t="str">
        <f t="shared" si="336"/>
        <v xml:space="preserve">  _1900</v>
      </c>
      <c r="L21522" s="51"/>
    </row>
    <row r="21523" spans="1:12" x14ac:dyDescent="0.25">
      <c r="A21523" s="21" t="str">
        <f t="shared" si="336"/>
        <v xml:space="preserve">  _1900</v>
      </c>
      <c r="L21523" s="51"/>
    </row>
    <row r="21524" spans="1:12" x14ac:dyDescent="0.25">
      <c r="A21524" s="21" t="str">
        <f t="shared" si="336"/>
        <v xml:space="preserve">  _1900</v>
      </c>
      <c r="L21524" s="51"/>
    </row>
    <row r="21525" spans="1:12" x14ac:dyDescent="0.25">
      <c r="A21525" s="21" t="str">
        <f t="shared" si="336"/>
        <v xml:space="preserve">  _1900</v>
      </c>
      <c r="L21525" s="51"/>
    </row>
    <row r="21526" spans="1:12" x14ac:dyDescent="0.25">
      <c r="A21526" s="21" t="str">
        <f t="shared" si="336"/>
        <v xml:space="preserve">  _1900</v>
      </c>
      <c r="L21526" s="51"/>
    </row>
    <row r="21527" spans="1:12" x14ac:dyDescent="0.25">
      <c r="A21527" s="21" t="str">
        <f t="shared" si="336"/>
        <v xml:space="preserve">  _1900</v>
      </c>
      <c r="L21527" s="51"/>
    </row>
    <row r="21528" spans="1:12" x14ac:dyDescent="0.25">
      <c r="A21528" s="21" t="str">
        <f t="shared" si="336"/>
        <v xml:space="preserve">  _1900</v>
      </c>
      <c r="L21528" s="51"/>
    </row>
    <row r="21529" spans="1:12" x14ac:dyDescent="0.25">
      <c r="A21529" s="21" t="str">
        <f t="shared" si="336"/>
        <v xml:space="preserve">  _1900</v>
      </c>
      <c r="L21529" s="51"/>
    </row>
    <row r="21530" spans="1:12" x14ac:dyDescent="0.25">
      <c r="A21530" s="21" t="str">
        <f t="shared" si="336"/>
        <v xml:space="preserve">  _1900</v>
      </c>
      <c r="L21530" s="51"/>
    </row>
    <row r="21531" spans="1:12" x14ac:dyDescent="0.25">
      <c r="A21531" s="21" t="str">
        <f t="shared" si="336"/>
        <v xml:space="preserve">  _1900</v>
      </c>
      <c r="L21531" s="51"/>
    </row>
    <row r="21532" spans="1:12" x14ac:dyDescent="0.25">
      <c r="A21532" s="21" t="str">
        <f t="shared" si="336"/>
        <v xml:space="preserve">  _1900</v>
      </c>
      <c r="L21532" s="51"/>
    </row>
    <row r="21533" spans="1:12" x14ac:dyDescent="0.25">
      <c r="A21533" s="21" t="str">
        <f t="shared" si="336"/>
        <v xml:space="preserve">  _1900</v>
      </c>
      <c r="L21533" s="51"/>
    </row>
    <row r="21534" spans="1:12" x14ac:dyDescent="0.25">
      <c r="A21534" s="21" t="str">
        <f t="shared" si="336"/>
        <v xml:space="preserve">  _1900</v>
      </c>
      <c r="L21534" s="51"/>
    </row>
    <row r="21535" spans="1:12" x14ac:dyDescent="0.25">
      <c r="A21535" s="21" t="str">
        <f t="shared" si="336"/>
        <v xml:space="preserve">  _1900</v>
      </c>
      <c r="L21535" s="51"/>
    </row>
    <row r="21536" spans="1:12" x14ac:dyDescent="0.25">
      <c r="A21536" s="21" t="str">
        <f t="shared" si="336"/>
        <v xml:space="preserve">  _1900</v>
      </c>
      <c r="L21536" s="51"/>
    </row>
    <row r="21537" spans="1:14" x14ac:dyDescent="0.25">
      <c r="A21537" s="21" t="str">
        <f t="shared" si="336"/>
        <v xml:space="preserve">  _1900</v>
      </c>
      <c r="L21537" s="51"/>
    </row>
    <row r="21538" spans="1:14" x14ac:dyDescent="0.25">
      <c r="A21538" s="21" t="str">
        <f t="shared" si="336"/>
        <v xml:space="preserve">  _1900</v>
      </c>
      <c r="L21538" s="51"/>
    </row>
    <row r="21539" spans="1:14" x14ac:dyDescent="0.25">
      <c r="A21539" s="21" t="str">
        <f t="shared" si="336"/>
        <v xml:space="preserve">  _1900</v>
      </c>
      <c r="L21539" s="51"/>
    </row>
    <row r="21540" spans="1:14" x14ac:dyDescent="0.25">
      <c r="A21540" s="21" t="str">
        <f t="shared" si="336"/>
        <v xml:space="preserve">  _1900</v>
      </c>
      <c r="L21540" s="51"/>
    </row>
    <row r="21541" spans="1:14" x14ac:dyDescent="0.25">
      <c r="A21541" s="21" t="str">
        <f t="shared" si="336"/>
        <v xml:space="preserve">  _1900</v>
      </c>
      <c r="L21541" s="51"/>
    </row>
    <row r="21542" spans="1:14" x14ac:dyDescent="0.25">
      <c r="A21542" s="21" t="str">
        <f t="shared" si="336"/>
        <v xml:space="preserve">  _1900</v>
      </c>
      <c r="L21542" s="51"/>
      <c r="N21542">
        <v>0</v>
      </c>
    </row>
    <row r="21543" spans="1:14" x14ac:dyDescent="0.25">
      <c r="A21543" s="21" t="str">
        <f t="shared" si="336"/>
        <v xml:space="preserve">  _1900</v>
      </c>
      <c r="L21543" s="51"/>
      <c r="N21543">
        <v>0</v>
      </c>
    </row>
    <row r="21544" spans="1:14" x14ac:dyDescent="0.25">
      <c r="A21544" s="21" t="str">
        <f t="shared" si="336"/>
        <v xml:space="preserve">  _1900</v>
      </c>
      <c r="L21544" s="51"/>
      <c r="N21544">
        <v>0</v>
      </c>
    </row>
    <row r="21545" spans="1:14" x14ac:dyDescent="0.25">
      <c r="A21545" s="21" t="str">
        <f t="shared" si="336"/>
        <v xml:space="preserve">  _1900</v>
      </c>
      <c r="L21545" s="51"/>
      <c r="N21545">
        <v>0</v>
      </c>
    </row>
    <row r="21546" spans="1:14" x14ac:dyDescent="0.25">
      <c r="A21546" s="21" t="str">
        <f t="shared" si="336"/>
        <v xml:space="preserve">  _1900</v>
      </c>
      <c r="L21546" s="51"/>
      <c r="N21546">
        <v>24332.7890625</v>
      </c>
    </row>
    <row r="21547" spans="1:14" x14ac:dyDescent="0.25">
      <c r="A21547" s="21" t="str">
        <f t="shared" si="336"/>
        <v xml:space="preserve">  _1900</v>
      </c>
      <c r="L21547" s="51"/>
      <c r="N21547">
        <v>27796.62890625</v>
      </c>
    </row>
    <row r="21548" spans="1:14" x14ac:dyDescent="0.25">
      <c r="A21548" s="21" t="str">
        <f t="shared" si="336"/>
        <v xml:space="preserve">  _1900</v>
      </c>
      <c r="L21548" s="51"/>
      <c r="N21548">
        <v>65322.78125</v>
      </c>
    </row>
    <row r="21549" spans="1:14" x14ac:dyDescent="0.25">
      <c r="A21549" s="21" t="str">
        <f t="shared" si="336"/>
        <v xml:space="preserve">  _1900</v>
      </c>
      <c r="L21549" s="51"/>
      <c r="N21549">
        <v>59140.33984375</v>
      </c>
    </row>
    <row r="21550" spans="1:14" x14ac:dyDescent="0.25">
      <c r="A21550" s="21" t="str">
        <f t="shared" si="336"/>
        <v xml:space="preserve">  _1900</v>
      </c>
      <c r="L21550" s="51"/>
      <c r="N21550">
        <v>22656.28125</v>
      </c>
    </row>
    <row r="21551" spans="1:14" x14ac:dyDescent="0.25">
      <c r="A21551" s="21" t="str">
        <f t="shared" si="336"/>
        <v xml:space="preserve">  _1900</v>
      </c>
      <c r="L21551" s="51"/>
      <c r="N21551">
        <v>-6595.705078125</v>
      </c>
    </row>
    <row r="21552" spans="1:14" x14ac:dyDescent="0.25">
      <c r="A21552" s="21" t="str">
        <f t="shared" si="336"/>
        <v xml:space="preserve">  _1900</v>
      </c>
      <c r="L21552" s="51"/>
      <c r="N21552">
        <v>-42637.73828125</v>
      </c>
    </row>
    <row r="21553" spans="1:14" x14ac:dyDescent="0.25">
      <c r="A21553" s="21" t="str">
        <f t="shared" si="336"/>
        <v xml:space="preserve">  _1900</v>
      </c>
      <c r="L21553" s="51"/>
      <c r="N21553">
        <v>-54979.05078125</v>
      </c>
    </row>
    <row r="21554" spans="1:14" x14ac:dyDescent="0.25">
      <c r="A21554" s="21" t="str">
        <f t="shared" si="336"/>
        <v xml:space="preserve">  _1900</v>
      </c>
      <c r="L21554" s="51"/>
      <c r="N21554">
        <v>-29785.45703125</v>
      </c>
    </row>
    <row r="21555" spans="1:14" x14ac:dyDescent="0.25">
      <c r="A21555" s="21" t="str">
        <f t="shared" si="336"/>
        <v xml:space="preserve">  _1900</v>
      </c>
      <c r="L21555" s="51"/>
      <c r="N21555">
        <v>-1146.9405517578125</v>
      </c>
    </row>
    <row r="21556" spans="1:14" x14ac:dyDescent="0.25">
      <c r="A21556" s="21" t="str">
        <f t="shared" si="336"/>
        <v xml:space="preserve">  _1900</v>
      </c>
      <c r="L21556" s="51"/>
      <c r="N21556">
        <v>26987.814453125</v>
      </c>
    </row>
    <row r="21557" spans="1:14" x14ac:dyDescent="0.25">
      <c r="A21557" s="21" t="str">
        <f t="shared" si="336"/>
        <v xml:space="preserve">  _1900</v>
      </c>
      <c r="L21557" s="51"/>
      <c r="N21557">
        <v>80391.0078125</v>
      </c>
    </row>
    <row r="21558" spans="1:14" x14ac:dyDescent="0.25">
      <c r="A21558" s="21" t="str">
        <f t="shared" si="336"/>
        <v xml:space="preserve">  _1900</v>
      </c>
      <c r="L21558" s="51"/>
      <c r="N21558">
        <v>97743.1484375</v>
      </c>
    </row>
    <row r="21559" spans="1:14" x14ac:dyDescent="0.25">
      <c r="A21559" s="21" t="str">
        <f t="shared" si="336"/>
        <v xml:space="preserve">  _1900</v>
      </c>
      <c r="L21559" s="51"/>
      <c r="N21559">
        <v>123458.5859375</v>
      </c>
    </row>
    <row r="21560" spans="1:14" x14ac:dyDescent="0.25">
      <c r="A21560" s="21" t="str">
        <f t="shared" si="336"/>
        <v xml:space="preserve">  _1900</v>
      </c>
      <c r="L21560" s="51"/>
      <c r="N21560">
        <v>141214.5</v>
      </c>
    </row>
    <row r="21561" spans="1:14" x14ac:dyDescent="0.25">
      <c r="A21561" s="21" t="str">
        <f t="shared" si="336"/>
        <v xml:space="preserve">  _1900</v>
      </c>
      <c r="L21561" s="51"/>
      <c r="N21561">
        <v>181577.40625</v>
      </c>
    </row>
    <row r="21562" spans="1:14" x14ac:dyDescent="0.25">
      <c r="A21562" s="21" t="str">
        <f t="shared" si="336"/>
        <v xml:space="preserve">  _1900</v>
      </c>
      <c r="L21562" s="51"/>
      <c r="N21562">
        <v>106941.203125</v>
      </c>
    </row>
    <row r="21563" spans="1:14" x14ac:dyDescent="0.25">
      <c r="A21563" s="21" t="str">
        <f t="shared" si="336"/>
        <v xml:space="preserve">  _1900</v>
      </c>
      <c r="L21563" s="51"/>
      <c r="N21563">
        <v>108426.4140625</v>
      </c>
    </row>
    <row r="21564" spans="1:14" x14ac:dyDescent="0.25">
      <c r="A21564" s="21" t="str">
        <f t="shared" si="336"/>
        <v xml:space="preserve">  _1900</v>
      </c>
      <c r="L21564" s="51"/>
      <c r="N21564">
        <v>113452.125</v>
      </c>
    </row>
    <row r="21565" spans="1:14" x14ac:dyDescent="0.25">
      <c r="A21565" s="21" t="str">
        <f t="shared" si="336"/>
        <v xml:space="preserve">  _1900</v>
      </c>
      <c r="L21565" s="51"/>
      <c r="N21565">
        <v>110863.3671875</v>
      </c>
    </row>
    <row r="21566" spans="1:14" x14ac:dyDescent="0.25">
      <c r="A21566" s="21" t="str">
        <f t="shared" si="336"/>
        <v xml:space="preserve">  _1900</v>
      </c>
      <c r="L21566" s="51"/>
      <c r="N21566">
        <v>118257.0703125</v>
      </c>
    </row>
    <row r="21567" spans="1:14" x14ac:dyDescent="0.25">
      <c r="A21567" s="21" t="str">
        <f t="shared" si="336"/>
        <v xml:space="preserve">  _1900</v>
      </c>
      <c r="L21567" s="51"/>
      <c r="N21567">
        <v>130107.1640625</v>
      </c>
    </row>
    <row r="21568" spans="1:14" x14ac:dyDescent="0.25">
      <c r="A21568" s="21" t="str">
        <f t="shared" si="336"/>
        <v xml:space="preserve">  _1900</v>
      </c>
      <c r="L21568" s="51"/>
      <c r="N21568">
        <v>114376.765625</v>
      </c>
    </row>
    <row r="21569" spans="1:14" x14ac:dyDescent="0.25">
      <c r="A21569" s="21" t="str">
        <f t="shared" si="336"/>
        <v xml:space="preserve">  _1900</v>
      </c>
      <c r="L21569" s="51"/>
      <c r="N21569">
        <v>108534.5</v>
      </c>
    </row>
    <row r="21570" spans="1:14" x14ac:dyDescent="0.25">
      <c r="A21570" s="21" t="str">
        <f t="shared" ref="A21570:A21633" si="337">B21570&amp;" "&amp;D21570&amp;" "&amp;C21570&amp;"_"&amp;YEAR(L21570)</f>
        <v xml:space="preserve">  _1900</v>
      </c>
      <c r="L21570" s="51"/>
      <c r="N21570">
        <v>105024.15625</v>
      </c>
    </row>
    <row r="21571" spans="1:14" x14ac:dyDescent="0.25">
      <c r="A21571" s="21" t="str">
        <f t="shared" si="337"/>
        <v xml:space="preserve">  _1900</v>
      </c>
      <c r="L21571" s="51"/>
      <c r="N21571">
        <v>93884.6953125</v>
      </c>
    </row>
    <row r="21572" spans="1:14" x14ac:dyDescent="0.25">
      <c r="A21572" s="21" t="str">
        <f t="shared" si="337"/>
        <v xml:space="preserve">  _1900</v>
      </c>
      <c r="L21572" s="51"/>
      <c r="N21572">
        <v>94072.8671875</v>
      </c>
    </row>
    <row r="21573" spans="1:14" x14ac:dyDescent="0.25">
      <c r="A21573" s="21" t="str">
        <f t="shared" si="337"/>
        <v xml:space="preserve">  _1900</v>
      </c>
      <c r="L21573" s="51"/>
      <c r="N21573">
        <v>126708.609375</v>
      </c>
    </row>
    <row r="21574" spans="1:14" x14ac:dyDescent="0.25">
      <c r="A21574" s="21" t="str">
        <f t="shared" si="337"/>
        <v xml:space="preserve">  _1900</v>
      </c>
      <c r="L21574" s="51"/>
      <c r="N21574">
        <v>117932.140625</v>
      </c>
    </row>
    <row r="21575" spans="1:14" x14ac:dyDescent="0.25">
      <c r="A21575" s="21" t="str">
        <f t="shared" si="337"/>
        <v xml:space="preserve">  _1900</v>
      </c>
      <c r="L21575" s="51"/>
      <c r="N21575">
        <v>100028.3359375</v>
      </c>
    </row>
    <row r="21576" spans="1:14" x14ac:dyDescent="0.25">
      <c r="A21576" s="21" t="str">
        <f t="shared" si="337"/>
        <v xml:space="preserve">  _1900</v>
      </c>
      <c r="L21576" s="51"/>
      <c r="N21576">
        <v>83902.7265625</v>
      </c>
    </row>
    <row r="21577" spans="1:14" x14ac:dyDescent="0.25">
      <c r="A21577" s="21" t="str">
        <f t="shared" si="337"/>
        <v xml:space="preserve">  _1900</v>
      </c>
      <c r="L21577" s="51"/>
      <c r="N21577">
        <v>72522.796875</v>
      </c>
    </row>
    <row r="21578" spans="1:14" x14ac:dyDescent="0.25">
      <c r="A21578" s="21" t="str">
        <f t="shared" si="337"/>
        <v xml:space="preserve">  _1900</v>
      </c>
      <c r="L21578" s="51"/>
      <c r="N21578">
        <v>62376.90234375</v>
      </c>
    </row>
    <row r="21579" spans="1:14" x14ac:dyDescent="0.25">
      <c r="A21579" s="21" t="str">
        <f t="shared" si="337"/>
        <v xml:space="preserve">  _1900</v>
      </c>
      <c r="L21579" s="51"/>
      <c r="N21579">
        <v>46580.33984375</v>
      </c>
    </row>
    <row r="21580" spans="1:14" x14ac:dyDescent="0.25">
      <c r="A21580" s="21" t="str">
        <f t="shared" si="337"/>
        <v xml:space="preserve">  _1900</v>
      </c>
      <c r="L21580" s="51"/>
      <c r="N21580">
        <v>32765.859375</v>
      </c>
    </row>
    <row r="21581" spans="1:14" x14ac:dyDescent="0.25">
      <c r="A21581" s="21" t="str">
        <f t="shared" si="337"/>
        <v xml:space="preserve">  _1900</v>
      </c>
      <c r="L21581" s="51"/>
      <c r="N21581">
        <v>33702.69921875</v>
      </c>
    </row>
    <row r="21582" spans="1:14" x14ac:dyDescent="0.25">
      <c r="A21582" s="21" t="str">
        <f t="shared" si="337"/>
        <v xml:space="preserve">  _1900</v>
      </c>
      <c r="L21582" s="51"/>
      <c r="N21582">
        <v>0</v>
      </c>
    </row>
    <row r="21583" spans="1:14" x14ac:dyDescent="0.25">
      <c r="A21583" s="21" t="str">
        <f t="shared" si="337"/>
        <v xml:space="preserve">  _1900</v>
      </c>
      <c r="L21583" s="51"/>
      <c r="N21583">
        <v>0</v>
      </c>
    </row>
    <row r="21584" spans="1:14" x14ac:dyDescent="0.25">
      <c r="A21584" s="21" t="str">
        <f t="shared" si="337"/>
        <v xml:space="preserve">  _1900</v>
      </c>
      <c r="L21584" s="51"/>
      <c r="N21584">
        <v>0</v>
      </c>
    </row>
    <row r="21585" spans="1:14" x14ac:dyDescent="0.25">
      <c r="A21585" s="21" t="str">
        <f t="shared" si="337"/>
        <v xml:space="preserve">  _1900</v>
      </c>
      <c r="L21585" s="51"/>
      <c r="N21585">
        <v>0</v>
      </c>
    </row>
    <row r="21586" spans="1:14" x14ac:dyDescent="0.25">
      <c r="A21586" s="21" t="str">
        <f t="shared" si="337"/>
        <v xml:space="preserve">  _1900</v>
      </c>
      <c r="L21586" s="51"/>
      <c r="N21586">
        <v>0</v>
      </c>
    </row>
    <row r="21587" spans="1:14" x14ac:dyDescent="0.25">
      <c r="A21587" s="21" t="str">
        <f t="shared" si="337"/>
        <v xml:space="preserve">  _1900</v>
      </c>
      <c r="L21587" s="51"/>
      <c r="N21587">
        <v>0</v>
      </c>
    </row>
    <row r="21588" spans="1:14" x14ac:dyDescent="0.25">
      <c r="A21588" s="21" t="str">
        <f t="shared" si="337"/>
        <v xml:space="preserve">  _1900</v>
      </c>
      <c r="L21588" s="51"/>
      <c r="N21588">
        <v>0</v>
      </c>
    </row>
    <row r="21589" spans="1:14" x14ac:dyDescent="0.25">
      <c r="A21589" s="21" t="str">
        <f t="shared" si="337"/>
        <v xml:space="preserve">  _1900</v>
      </c>
      <c r="L21589" s="51"/>
      <c r="N21589">
        <v>0</v>
      </c>
    </row>
    <row r="21590" spans="1:14" x14ac:dyDescent="0.25">
      <c r="A21590" s="21" t="str">
        <f t="shared" si="337"/>
        <v xml:space="preserve">  _1900</v>
      </c>
      <c r="L21590" s="51"/>
      <c r="N21590">
        <v>0</v>
      </c>
    </row>
    <row r="21591" spans="1:14" x14ac:dyDescent="0.25">
      <c r="A21591" s="21" t="str">
        <f t="shared" si="337"/>
        <v xml:space="preserve">  _1900</v>
      </c>
      <c r="L21591" s="51"/>
      <c r="N21591">
        <v>0</v>
      </c>
    </row>
    <row r="21592" spans="1:14" x14ac:dyDescent="0.25">
      <c r="A21592" s="21" t="str">
        <f t="shared" si="337"/>
        <v xml:space="preserve">  _1900</v>
      </c>
      <c r="L21592" s="51"/>
      <c r="N21592">
        <v>0</v>
      </c>
    </row>
    <row r="21593" spans="1:14" x14ac:dyDescent="0.25">
      <c r="A21593" s="21" t="str">
        <f t="shared" si="337"/>
        <v xml:space="preserve">  _1900</v>
      </c>
      <c r="L21593" s="51"/>
      <c r="N21593">
        <v>0</v>
      </c>
    </row>
    <row r="21594" spans="1:14" x14ac:dyDescent="0.25">
      <c r="A21594" s="21" t="str">
        <f t="shared" si="337"/>
        <v xml:space="preserve">  _1900</v>
      </c>
      <c r="L21594" s="51"/>
      <c r="N21594">
        <v>0</v>
      </c>
    </row>
    <row r="21595" spans="1:14" x14ac:dyDescent="0.25">
      <c r="A21595" s="21" t="str">
        <f t="shared" si="337"/>
        <v xml:space="preserve">  _1900</v>
      </c>
      <c r="L21595" s="51"/>
      <c r="N21595">
        <v>0</v>
      </c>
    </row>
    <row r="21596" spans="1:14" x14ac:dyDescent="0.25">
      <c r="A21596" s="21" t="str">
        <f t="shared" si="337"/>
        <v xml:space="preserve">  _1900</v>
      </c>
      <c r="L21596" s="51"/>
      <c r="N21596">
        <v>0</v>
      </c>
    </row>
    <row r="21597" spans="1:14" x14ac:dyDescent="0.25">
      <c r="A21597" s="21" t="str">
        <f t="shared" si="337"/>
        <v xml:space="preserve">  _1900</v>
      </c>
      <c r="L21597" s="51"/>
      <c r="N21597">
        <v>0</v>
      </c>
    </row>
    <row r="21598" spans="1:14" x14ac:dyDescent="0.25">
      <c r="A21598" s="21" t="str">
        <f t="shared" si="337"/>
        <v xml:space="preserve">  _1900</v>
      </c>
      <c r="L21598" s="51"/>
      <c r="N21598">
        <v>0</v>
      </c>
    </row>
    <row r="21599" spans="1:14" x14ac:dyDescent="0.25">
      <c r="A21599" s="21" t="str">
        <f t="shared" si="337"/>
        <v xml:space="preserve">  _1900</v>
      </c>
      <c r="L21599" s="51"/>
      <c r="N21599">
        <v>0</v>
      </c>
    </row>
    <row r="21600" spans="1:14" x14ac:dyDescent="0.25">
      <c r="A21600" s="21" t="str">
        <f t="shared" si="337"/>
        <v xml:space="preserve">  _1900</v>
      </c>
      <c r="L21600" s="51"/>
      <c r="N21600">
        <v>0</v>
      </c>
    </row>
    <row r="21601" spans="1:14" x14ac:dyDescent="0.25">
      <c r="A21601" s="21" t="str">
        <f t="shared" si="337"/>
        <v xml:space="preserve">  _1900</v>
      </c>
      <c r="L21601" s="51"/>
      <c r="N21601">
        <v>0</v>
      </c>
    </row>
    <row r="21602" spans="1:14" x14ac:dyDescent="0.25">
      <c r="A21602" s="21" t="str">
        <f t="shared" si="337"/>
        <v xml:space="preserve">  _1900</v>
      </c>
      <c r="L21602" s="51"/>
    </row>
    <row r="21603" spans="1:14" x14ac:dyDescent="0.25">
      <c r="A21603" s="21" t="str">
        <f t="shared" si="337"/>
        <v xml:space="preserve">  _1900</v>
      </c>
      <c r="L21603" s="51"/>
    </row>
    <row r="21604" spans="1:14" x14ac:dyDescent="0.25">
      <c r="A21604" s="21" t="str">
        <f t="shared" si="337"/>
        <v xml:space="preserve">  _1900</v>
      </c>
      <c r="L21604" s="51"/>
    </row>
    <row r="21605" spans="1:14" x14ac:dyDescent="0.25">
      <c r="A21605" s="21" t="str">
        <f t="shared" si="337"/>
        <v xml:space="preserve">  _1900</v>
      </c>
      <c r="L21605" s="51"/>
    </row>
    <row r="21606" spans="1:14" x14ac:dyDescent="0.25">
      <c r="A21606" s="21" t="str">
        <f t="shared" si="337"/>
        <v xml:space="preserve">  _1900</v>
      </c>
      <c r="L21606" s="51"/>
    </row>
    <row r="21607" spans="1:14" x14ac:dyDescent="0.25">
      <c r="A21607" s="21" t="str">
        <f t="shared" si="337"/>
        <v xml:space="preserve">  _1900</v>
      </c>
      <c r="L21607" s="51"/>
    </row>
    <row r="21608" spans="1:14" x14ac:dyDescent="0.25">
      <c r="A21608" s="21" t="str">
        <f t="shared" si="337"/>
        <v xml:space="preserve">  _1900</v>
      </c>
      <c r="L21608" s="51"/>
    </row>
    <row r="21609" spans="1:14" x14ac:dyDescent="0.25">
      <c r="A21609" s="21" t="str">
        <f t="shared" si="337"/>
        <v xml:space="preserve">  _1900</v>
      </c>
      <c r="L21609" s="51"/>
    </row>
    <row r="21610" spans="1:14" x14ac:dyDescent="0.25">
      <c r="A21610" s="21" t="str">
        <f t="shared" si="337"/>
        <v xml:space="preserve">  _1900</v>
      </c>
      <c r="L21610" s="51"/>
    </row>
    <row r="21611" spans="1:14" x14ac:dyDescent="0.25">
      <c r="A21611" s="21" t="str">
        <f t="shared" si="337"/>
        <v xml:space="preserve">  _1900</v>
      </c>
      <c r="L21611" s="51"/>
    </row>
    <row r="21612" spans="1:14" x14ac:dyDescent="0.25">
      <c r="A21612" s="21" t="str">
        <f t="shared" si="337"/>
        <v xml:space="preserve">  _1900</v>
      </c>
      <c r="L21612" s="51"/>
    </row>
    <row r="21613" spans="1:14" x14ac:dyDescent="0.25">
      <c r="A21613" s="21" t="str">
        <f t="shared" si="337"/>
        <v xml:space="preserve">  _1900</v>
      </c>
      <c r="L21613" s="51"/>
    </row>
    <row r="21614" spans="1:14" x14ac:dyDescent="0.25">
      <c r="A21614" s="21" t="str">
        <f t="shared" si="337"/>
        <v xml:space="preserve">  _1900</v>
      </c>
      <c r="L21614" s="51"/>
    </row>
    <row r="21615" spans="1:14" x14ac:dyDescent="0.25">
      <c r="A21615" s="21" t="str">
        <f t="shared" si="337"/>
        <v xml:space="preserve">  _1900</v>
      </c>
      <c r="L21615" s="51"/>
    </row>
    <row r="21616" spans="1:14" x14ac:dyDescent="0.25">
      <c r="A21616" s="21" t="str">
        <f t="shared" si="337"/>
        <v xml:space="preserve">  _1900</v>
      </c>
      <c r="L21616" s="51"/>
    </row>
    <row r="21617" spans="1:12" x14ac:dyDescent="0.25">
      <c r="A21617" s="21" t="str">
        <f t="shared" si="337"/>
        <v xml:space="preserve">  _1900</v>
      </c>
      <c r="L21617" s="51"/>
    </row>
    <row r="21618" spans="1:12" x14ac:dyDescent="0.25">
      <c r="A21618" s="21" t="str">
        <f t="shared" si="337"/>
        <v xml:space="preserve">  _1900</v>
      </c>
      <c r="L21618" s="51"/>
    </row>
    <row r="21619" spans="1:12" x14ac:dyDescent="0.25">
      <c r="A21619" s="21" t="str">
        <f t="shared" si="337"/>
        <v xml:space="preserve">  _1900</v>
      </c>
      <c r="L21619" s="51"/>
    </row>
    <row r="21620" spans="1:12" x14ac:dyDescent="0.25">
      <c r="A21620" s="21" t="str">
        <f t="shared" si="337"/>
        <v xml:space="preserve">  _1900</v>
      </c>
      <c r="L21620" s="51"/>
    </row>
    <row r="21621" spans="1:12" x14ac:dyDescent="0.25">
      <c r="A21621" s="21" t="str">
        <f t="shared" si="337"/>
        <v xml:space="preserve">  _1900</v>
      </c>
      <c r="L21621" s="51"/>
    </row>
    <row r="21622" spans="1:12" x14ac:dyDescent="0.25">
      <c r="A21622" s="21" t="str">
        <f t="shared" si="337"/>
        <v xml:space="preserve">  _1900</v>
      </c>
      <c r="L21622" s="51"/>
    </row>
    <row r="21623" spans="1:12" x14ac:dyDescent="0.25">
      <c r="A21623" s="21" t="str">
        <f t="shared" si="337"/>
        <v xml:space="preserve">  _1900</v>
      </c>
      <c r="L21623" s="51"/>
    </row>
    <row r="21624" spans="1:12" x14ac:dyDescent="0.25">
      <c r="A21624" s="21" t="str">
        <f t="shared" si="337"/>
        <v xml:space="preserve">  _1900</v>
      </c>
      <c r="L21624" s="51"/>
    </row>
    <row r="21625" spans="1:12" x14ac:dyDescent="0.25">
      <c r="A21625" s="21" t="str">
        <f t="shared" si="337"/>
        <v xml:space="preserve">  _1900</v>
      </c>
      <c r="L21625" s="51"/>
    </row>
    <row r="21626" spans="1:12" x14ac:dyDescent="0.25">
      <c r="A21626" s="21" t="str">
        <f t="shared" si="337"/>
        <v xml:space="preserve">  _1900</v>
      </c>
      <c r="L21626" s="51"/>
    </row>
    <row r="21627" spans="1:12" x14ac:dyDescent="0.25">
      <c r="A21627" s="21" t="str">
        <f t="shared" si="337"/>
        <v xml:space="preserve">  _1900</v>
      </c>
      <c r="L21627" s="51"/>
    </row>
    <row r="21628" spans="1:12" x14ac:dyDescent="0.25">
      <c r="A21628" s="21" t="str">
        <f t="shared" si="337"/>
        <v xml:space="preserve">  _1900</v>
      </c>
      <c r="L21628" s="51"/>
    </row>
    <row r="21629" spans="1:12" x14ac:dyDescent="0.25">
      <c r="A21629" s="21" t="str">
        <f t="shared" si="337"/>
        <v xml:space="preserve">  _1900</v>
      </c>
      <c r="L21629" s="51"/>
    </row>
    <row r="21630" spans="1:12" x14ac:dyDescent="0.25">
      <c r="A21630" s="21" t="str">
        <f t="shared" si="337"/>
        <v xml:space="preserve">  _1900</v>
      </c>
      <c r="L21630" s="51"/>
    </row>
    <row r="21631" spans="1:12" x14ac:dyDescent="0.25">
      <c r="A21631" s="21" t="str">
        <f t="shared" si="337"/>
        <v xml:space="preserve">  _1900</v>
      </c>
      <c r="L21631" s="51"/>
    </row>
    <row r="21632" spans="1:12" x14ac:dyDescent="0.25">
      <c r="A21632" s="21" t="str">
        <f t="shared" si="337"/>
        <v xml:space="preserve">  _1900</v>
      </c>
      <c r="L21632" s="51"/>
    </row>
    <row r="21633" spans="1:14" x14ac:dyDescent="0.25">
      <c r="A21633" s="21" t="str">
        <f t="shared" si="337"/>
        <v xml:space="preserve">  _1900</v>
      </c>
      <c r="L21633" s="51"/>
    </row>
    <row r="21634" spans="1:14" x14ac:dyDescent="0.25">
      <c r="A21634" s="21" t="str">
        <f t="shared" ref="A21634:A21697" si="338">B21634&amp;" "&amp;D21634&amp;" "&amp;C21634&amp;"_"&amp;YEAR(L21634)</f>
        <v xml:space="preserve">  _1900</v>
      </c>
      <c r="L21634" s="51"/>
    </row>
    <row r="21635" spans="1:14" x14ac:dyDescent="0.25">
      <c r="A21635" s="21" t="str">
        <f t="shared" si="338"/>
        <v xml:space="preserve">  _1900</v>
      </c>
      <c r="L21635" s="51"/>
    </row>
    <row r="21636" spans="1:14" x14ac:dyDescent="0.25">
      <c r="A21636" s="21" t="str">
        <f t="shared" si="338"/>
        <v xml:space="preserve">  _1900</v>
      </c>
      <c r="L21636" s="51"/>
    </row>
    <row r="21637" spans="1:14" x14ac:dyDescent="0.25">
      <c r="A21637" s="21" t="str">
        <f t="shared" si="338"/>
        <v xml:space="preserve">  _1900</v>
      </c>
      <c r="L21637" s="51"/>
    </row>
    <row r="21638" spans="1:14" x14ac:dyDescent="0.25">
      <c r="A21638" s="21" t="str">
        <f t="shared" si="338"/>
        <v xml:space="preserve">  _1900</v>
      </c>
      <c r="L21638" s="51"/>
    </row>
    <row r="21639" spans="1:14" x14ac:dyDescent="0.25">
      <c r="A21639" s="21" t="str">
        <f t="shared" si="338"/>
        <v xml:space="preserve">  _1900</v>
      </c>
      <c r="L21639" s="51"/>
    </row>
    <row r="21640" spans="1:14" x14ac:dyDescent="0.25">
      <c r="A21640" s="21" t="str">
        <f t="shared" si="338"/>
        <v xml:space="preserve">  _1900</v>
      </c>
      <c r="L21640" s="51"/>
    </row>
    <row r="21641" spans="1:14" x14ac:dyDescent="0.25">
      <c r="A21641" s="21" t="str">
        <f t="shared" si="338"/>
        <v xml:space="preserve">  _1900</v>
      </c>
      <c r="L21641" s="51"/>
    </row>
    <row r="21642" spans="1:14" x14ac:dyDescent="0.25">
      <c r="A21642" s="21" t="str">
        <f t="shared" si="338"/>
        <v xml:space="preserve">  _1900</v>
      </c>
      <c r="L21642" s="51"/>
      <c r="N21642">
        <v>0</v>
      </c>
    </row>
    <row r="21643" spans="1:14" x14ac:dyDescent="0.25">
      <c r="A21643" s="21" t="str">
        <f t="shared" si="338"/>
        <v xml:space="preserve">  _1900</v>
      </c>
      <c r="L21643" s="51"/>
      <c r="N21643">
        <v>0</v>
      </c>
    </row>
    <row r="21644" spans="1:14" x14ac:dyDescent="0.25">
      <c r="A21644" s="21" t="str">
        <f t="shared" si="338"/>
        <v xml:space="preserve">  _1900</v>
      </c>
      <c r="L21644" s="51"/>
      <c r="N21644">
        <v>0</v>
      </c>
    </row>
    <row r="21645" spans="1:14" x14ac:dyDescent="0.25">
      <c r="A21645" s="21" t="str">
        <f t="shared" si="338"/>
        <v xml:space="preserve">  _1900</v>
      </c>
      <c r="L21645" s="51"/>
      <c r="N21645">
        <v>0</v>
      </c>
    </row>
    <row r="21646" spans="1:14" x14ac:dyDescent="0.25">
      <c r="A21646" s="21" t="str">
        <f t="shared" si="338"/>
        <v xml:space="preserve">  _1900</v>
      </c>
      <c r="L21646" s="51"/>
      <c r="N21646">
        <v>22092.53125</v>
      </c>
    </row>
    <row r="21647" spans="1:14" x14ac:dyDescent="0.25">
      <c r="A21647" s="21" t="str">
        <f t="shared" si="338"/>
        <v xml:space="preserve">  _1900</v>
      </c>
      <c r="L21647" s="51"/>
      <c r="N21647">
        <v>26548.125</v>
      </c>
    </row>
    <row r="21648" spans="1:14" x14ac:dyDescent="0.25">
      <c r="A21648" s="21" t="str">
        <f t="shared" si="338"/>
        <v xml:space="preserve">  _1900</v>
      </c>
      <c r="L21648" s="51"/>
      <c r="N21648">
        <v>63150.26953125</v>
      </c>
    </row>
    <row r="21649" spans="1:14" x14ac:dyDescent="0.25">
      <c r="A21649" s="21" t="str">
        <f t="shared" si="338"/>
        <v xml:space="preserve">  _1900</v>
      </c>
      <c r="L21649" s="51"/>
      <c r="N21649">
        <v>52610.50390625</v>
      </c>
    </row>
    <row r="21650" spans="1:14" x14ac:dyDescent="0.25">
      <c r="A21650" s="21" t="str">
        <f t="shared" si="338"/>
        <v xml:space="preserve">  _1900</v>
      </c>
      <c r="L21650" s="51"/>
      <c r="N21650">
        <v>15532.7685546875</v>
      </c>
    </row>
    <row r="21651" spans="1:14" x14ac:dyDescent="0.25">
      <c r="A21651" s="21" t="str">
        <f t="shared" si="338"/>
        <v xml:space="preserve">  _1900</v>
      </c>
      <c r="L21651" s="51"/>
      <c r="N21651">
        <v>-14527.857421875</v>
      </c>
    </row>
    <row r="21652" spans="1:14" x14ac:dyDescent="0.25">
      <c r="A21652" s="21" t="str">
        <f t="shared" si="338"/>
        <v xml:space="preserve">  _1900</v>
      </c>
      <c r="L21652" s="51"/>
      <c r="N21652">
        <v>-45928.921875</v>
      </c>
    </row>
    <row r="21653" spans="1:14" x14ac:dyDescent="0.25">
      <c r="A21653" s="21" t="str">
        <f t="shared" si="338"/>
        <v xml:space="preserve">  _1900</v>
      </c>
      <c r="L21653" s="51"/>
      <c r="N21653">
        <v>-43653.796875</v>
      </c>
    </row>
    <row r="21654" spans="1:14" x14ac:dyDescent="0.25">
      <c r="A21654" s="21" t="str">
        <f t="shared" si="338"/>
        <v xml:space="preserve">  _1900</v>
      </c>
      <c r="L21654" s="51"/>
      <c r="N21654">
        <v>-36075.46875</v>
      </c>
    </row>
    <row r="21655" spans="1:14" x14ac:dyDescent="0.25">
      <c r="A21655" s="21" t="str">
        <f t="shared" si="338"/>
        <v xml:space="preserve">  _1900</v>
      </c>
      <c r="L21655" s="51"/>
      <c r="N21655">
        <v>3517.70703125</v>
      </c>
    </row>
    <row r="21656" spans="1:14" x14ac:dyDescent="0.25">
      <c r="A21656" s="21" t="str">
        <f t="shared" si="338"/>
        <v xml:space="preserve">  _1900</v>
      </c>
      <c r="L21656" s="51"/>
      <c r="N21656">
        <v>38009.546875</v>
      </c>
    </row>
    <row r="21657" spans="1:14" x14ac:dyDescent="0.25">
      <c r="A21657" s="21" t="str">
        <f t="shared" si="338"/>
        <v xml:space="preserve">  _1900</v>
      </c>
      <c r="L21657" s="51"/>
      <c r="N21657">
        <v>72680.640625</v>
      </c>
    </row>
    <row r="21658" spans="1:14" x14ac:dyDescent="0.25">
      <c r="A21658" s="21" t="str">
        <f t="shared" si="338"/>
        <v xml:space="preserve">  _1900</v>
      </c>
      <c r="L21658" s="51"/>
      <c r="N21658">
        <v>95237.7890625</v>
      </c>
    </row>
    <row r="21659" spans="1:14" x14ac:dyDescent="0.25">
      <c r="A21659" s="21" t="str">
        <f t="shared" si="338"/>
        <v xml:space="preserve">  _1900</v>
      </c>
      <c r="L21659" s="51"/>
      <c r="N21659">
        <v>118618.8203125</v>
      </c>
    </row>
    <row r="21660" spans="1:14" x14ac:dyDescent="0.25">
      <c r="A21660" s="21" t="str">
        <f t="shared" si="338"/>
        <v xml:space="preserve">  _1900</v>
      </c>
      <c r="L21660" s="51"/>
      <c r="N21660">
        <v>135134.390625</v>
      </c>
    </row>
    <row r="21661" spans="1:14" x14ac:dyDescent="0.25">
      <c r="A21661" s="21" t="str">
        <f t="shared" si="338"/>
        <v xml:space="preserve">  _1900</v>
      </c>
      <c r="L21661" s="51"/>
      <c r="N21661">
        <v>179217.390625</v>
      </c>
    </row>
    <row r="21662" spans="1:14" x14ac:dyDescent="0.25">
      <c r="A21662" s="21" t="str">
        <f t="shared" si="338"/>
        <v xml:space="preserve">  _1900</v>
      </c>
      <c r="L21662" s="51"/>
      <c r="N21662">
        <v>105479.078125</v>
      </c>
    </row>
    <row r="21663" spans="1:14" x14ac:dyDescent="0.25">
      <c r="A21663" s="21" t="str">
        <f t="shared" si="338"/>
        <v xml:space="preserve">  _1900</v>
      </c>
      <c r="L21663" s="51"/>
      <c r="N21663">
        <v>106607.640625</v>
      </c>
    </row>
    <row r="21664" spans="1:14" x14ac:dyDescent="0.25">
      <c r="A21664" s="21" t="str">
        <f t="shared" si="338"/>
        <v xml:space="preserve">  _1900</v>
      </c>
      <c r="L21664" s="51"/>
      <c r="N21664">
        <v>110699.34375</v>
      </c>
    </row>
    <row r="21665" spans="1:14" x14ac:dyDescent="0.25">
      <c r="A21665" s="21" t="str">
        <f t="shared" si="338"/>
        <v xml:space="preserve">  _1900</v>
      </c>
      <c r="L21665" s="51"/>
      <c r="N21665">
        <v>110707.8828125</v>
      </c>
    </row>
    <row r="21666" spans="1:14" x14ac:dyDescent="0.25">
      <c r="A21666" s="21" t="str">
        <f t="shared" si="338"/>
        <v xml:space="preserve">  _1900</v>
      </c>
      <c r="L21666" s="51"/>
      <c r="N21666">
        <v>118110.25</v>
      </c>
    </row>
    <row r="21667" spans="1:14" x14ac:dyDescent="0.25">
      <c r="A21667" s="21" t="str">
        <f t="shared" si="338"/>
        <v xml:space="preserve">  _1900</v>
      </c>
      <c r="L21667" s="51"/>
      <c r="N21667">
        <v>128886.4140625</v>
      </c>
    </row>
    <row r="21668" spans="1:14" x14ac:dyDescent="0.25">
      <c r="A21668" s="21" t="str">
        <f t="shared" si="338"/>
        <v xml:space="preserve">  _1900</v>
      </c>
      <c r="L21668" s="51"/>
      <c r="N21668">
        <v>136948.1875</v>
      </c>
    </row>
    <row r="21669" spans="1:14" x14ac:dyDescent="0.25">
      <c r="A21669" s="21" t="str">
        <f t="shared" si="338"/>
        <v xml:space="preserve">  _1900</v>
      </c>
      <c r="L21669" s="51"/>
      <c r="N21669">
        <v>134887.3125</v>
      </c>
    </row>
    <row r="21670" spans="1:14" x14ac:dyDescent="0.25">
      <c r="A21670" s="21" t="str">
        <f t="shared" si="338"/>
        <v xml:space="preserve">  _1900</v>
      </c>
      <c r="L21670" s="51"/>
      <c r="N21670">
        <v>132546.140625</v>
      </c>
    </row>
    <row r="21671" spans="1:14" x14ac:dyDescent="0.25">
      <c r="A21671" s="21" t="str">
        <f t="shared" si="338"/>
        <v xml:space="preserve">  _1900</v>
      </c>
      <c r="L21671" s="51"/>
      <c r="N21671">
        <v>120719.96875</v>
      </c>
    </row>
    <row r="21672" spans="1:14" x14ac:dyDescent="0.25">
      <c r="A21672" s="21" t="str">
        <f t="shared" si="338"/>
        <v xml:space="preserve">  _1900</v>
      </c>
      <c r="L21672" s="51"/>
      <c r="N21672">
        <v>116162.6796875</v>
      </c>
    </row>
    <row r="21673" spans="1:14" x14ac:dyDescent="0.25">
      <c r="A21673" s="21" t="str">
        <f t="shared" si="338"/>
        <v xml:space="preserve">  _1900</v>
      </c>
      <c r="L21673" s="51"/>
      <c r="N21673">
        <v>117267.296875</v>
      </c>
    </row>
    <row r="21674" spans="1:14" x14ac:dyDescent="0.25">
      <c r="A21674" s="21" t="str">
        <f t="shared" si="338"/>
        <v xml:space="preserve">  _1900</v>
      </c>
      <c r="L21674" s="51"/>
      <c r="N21674">
        <v>110190.34375</v>
      </c>
    </row>
    <row r="21675" spans="1:14" x14ac:dyDescent="0.25">
      <c r="A21675" s="21" t="str">
        <f t="shared" si="338"/>
        <v xml:space="preserve">  _1900</v>
      </c>
      <c r="L21675" s="51"/>
      <c r="N21675">
        <v>79374.1875</v>
      </c>
    </row>
    <row r="21676" spans="1:14" x14ac:dyDescent="0.25">
      <c r="A21676" s="21" t="str">
        <f t="shared" si="338"/>
        <v xml:space="preserve">  _1900</v>
      </c>
      <c r="L21676" s="51"/>
      <c r="N21676">
        <v>55385.6796875</v>
      </c>
    </row>
    <row r="21677" spans="1:14" x14ac:dyDescent="0.25">
      <c r="A21677" s="21" t="str">
        <f t="shared" si="338"/>
        <v xml:space="preserve">  _1900</v>
      </c>
      <c r="L21677" s="51"/>
      <c r="N21677">
        <v>42761.8984375</v>
      </c>
    </row>
    <row r="21678" spans="1:14" x14ac:dyDescent="0.25">
      <c r="A21678" s="21" t="str">
        <f t="shared" si="338"/>
        <v xml:space="preserve">  _1900</v>
      </c>
      <c r="L21678" s="51"/>
      <c r="N21678">
        <v>34398.1171875</v>
      </c>
    </row>
    <row r="21679" spans="1:14" x14ac:dyDescent="0.25">
      <c r="A21679" s="21" t="str">
        <f t="shared" si="338"/>
        <v xml:space="preserve">  _1900</v>
      </c>
      <c r="L21679" s="51"/>
      <c r="N21679">
        <v>29219.04296875</v>
      </c>
    </row>
    <row r="21680" spans="1:14" x14ac:dyDescent="0.25">
      <c r="A21680" s="21" t="str">
        <f t="shared" si="338"/>
        <v xml:space="preserve">  _1900</v>
      </c>
      <c r="L21680" s="51"/>
      <c r="N21680">
        <v>23504.34375</v>
      </c>
    </row>
    <row r="21681" spans="1:14" x14ac:dyDescent="0.25">
      <c r="A21681" s="21" t="str">
        <f t="shared" si="338"/>
        <v xml:space="preserve">  _1900</v>
      </c>
      <c r="L21681" s="51"/>
      <c r="N21681">
        <v>23524.923828125</v>
      </c>
    </row>
    <row r="21682" spans="1:14" x14ac:dyDescent="0.25">
      <c r="A21682" s="21" t="str">
        <f t="shared" si="338"/>
        <v xml:space="preserve">  _1900</v>
      </c>
      <c r="L21682" s="51"/>
      <c r="N21682">
        <v>0</v>
      </c>
    </row>
    <row r="21683" spans="1:14" x14ac:dyDescent="0.25">
      <c r="A21683" s="21" t="str">
        <f t="shared" si="338"/>
        <v xml:space="preserve">  _1900</v>
      </c>
      <c r="L21683" s="51"/>
      <c r="N21683">
        <v>0</v>
      </c>
    </row>
    <row r="21684" spans="1:14" x14ac:dyDescent="0.25">
      <c r="A21684" s="21" t="str">
        <f t="shared" si="338"/>
        <v xml:space="preserve">  _1900</v>
      </c>
      <c r="L21684" s="51"/>
      <c r="N21684">
        <v>0</v>
      </c>
    </row>
    <row r="21685" spans="1:14" x14ac:dyDescent="0.25">
      <c r="A21685" s="21" t="str">
        <f t="shared" si="338"/>
        <v xml:space="preserve">  _1900</v>
      </c>
      <c r="L21685" s="51"/>
      <c r="N21685">
        <v>0</v>
      </c>
    </row>
    <row r="21686" spans="1:14" x14ac:dyDescent="0.25">
      <c r="A21686" s="21" t="str">
        <f t="shared" si="338"/>
        <v xml:space="preserve">  _1900</v>
      </c>
      <c r="L21686" s="51"/>
      <c r="N21686">
        <v>0</v>
      </c>
    </row>
    <row r="21687" spans="1:14" x14ac:dyDescent="0.25">
      <c r="A21687" s="21" t="str">
        <f t="shared" si="338"/>
        <v xml:space="preserve">  _1900</v>
      </c>
      <c r="L21687" s="51"/>
      <c r="N21687">
        <v>0</v>
      </c>
    </row>
    <row r="21688" spans="1:14" x14ac:dyDescent="0.25">
      <c r="A21688" s="21" t="str">
        <f t="shared" si="338"/>
        <v xml:space="preserve">  _1900</v>
      </c>
      <c r="L21688" s="51"/>
      <c r="N21688">
        <v>0</v>
      </c>
    </row>
    <row r="21689" spans="1:14" x14ac:dyDescent="0.25">
      <c r="A21689" s="21" t="str">
        <f t="shared" si="338"/>
        <v xml:space="preserve">  _1900</v>
      </c>
      <c r="L21689" s="51"/>
      <c r="N21689">
        <v>0</v>
      </c>
    </row>
    <row r="21690" spans="1:14" x14ac:dyDescent="0.25">
      <c r="A21690" s="21" t="str">
        <f t="shared" si="338"/>
        <v xml:space="preserve">  _1900</v>
      </c>
      <c r="L21690" s="51"/>
      <c r="N21690">
        <v>0</v>
      </c>
    </row>
    <row r="21691" spans="1:14" x14ac:dyDescent="0.25">
      <c r="A21691" s="21" t="str">
        <f t="shared" si="338"/>
        <v xml:space="preserve">  _1900</v>
      </c>
      <c r="L21691" s="51"/>
      <c r="N21691">
        <v>0</v>
      </c>
    </row>
    <row r="21692" spans="1:14" x14ac:dyDescent="0.25">
      <c r="A21692" s="21" t="str">
        <f t="shared" si="338"/>
        <v xml:space="preserve">  _1900</v>
      </c>
      <c r="L21692" s="51"/>
      <c r="N21692">
        <v>0</v>
      </c>
    </row>
    <row r="21693" spans="1:14" x14ac:dyDescent="0.25">
      <c r="A21693" s="21" t="str">
        <f t="shared" si="338"/>
        <v xml:space="preserve">  _1900</v>
      </c>
      <c r="L21693" s="51"/>
      <c r="N21693">
        <v>0</v>
      </c>
    </row>
    <row r="21694" spans="1:14" x14ac:dyDescent="0.25">
      <c r="A21694" s="21" t="str">
        <f t="shared" si="338"/>
        <v xml:space="preserve">  _1900</v>
      </c>
      <c r="L21694" s="51"/>
      <c r="N21694">
        <v>0</v>
      </c>
    </row>
    <row r="21695" spans="1:14" x14ac:dyDescent="0.25">
      <c r="A21695" s="21" t="str">
        <f t="shared" si="338"/>
        <v xml:space="preserve">  _1900</v>
      </c>
      <c r="L21695" s="51"/>
      <c r="N21695">
        <v>0</v>
      </c>
    </row>
    <row r="21696" spans="1:14" x14ac:dyDescent="0.25">
      <c r="A21696" s="21" t="str">
        <f t="shared" si="338"/>
        <v xml:space="preserve">  _1900</v>
      </c>
      <c r="L21696" s="51"/>
      <c r="N21696">
        <v>0</v>
      </c>
    </row>
    <row r="21697" spans="1:14" x14ac:dyDescent="0.25">
      <c r="A21697" s="21" t="str">
        <f t="shared" si="338"/>
        <v xml:space="preserve">  _1900</v>
      </c>
      <c r="L21697" s="51"/>
      <c r="N21697">
        <v>0</v>
      </c>
    </row>
    <row r="21698" spans="1:14" x14ac:dyDescent="0.25">
      <c r="A21698" s="21" t="str">
        <f t="shared" ref="A21698:A21761" si="339">B21698&amp;" "&amp;D21698&amp;" "&amp;C21698&amp;"_"&amp;YEAR(L21698)</f>
        <v xml:space="preserve">  _1900</v>
      </c>
      <c r="L21698" s="51"/>
      <c r="N21698">
        <v>0</v>
      </c>
    </row>
    <row r="21699" spans="1:14" x14ac:dyDescent="0.25">
      <c r="A21699" s="21" t="str">
        <f t="shared" si="339"/>
        <v xml:space="preserve">  _1900</v>
      </c>
      <c r="L21699" s="51"/>
      <c r="N21699">
        <v>0</v>
      </c>
    </row>
    <row r="21700" spans="1:14" x14ac:dyDescent="0.25">
      <c r="A21700" s="21" t="str">
        <f t="shared" si="339"/>
        <v xml:space="preserve">  _1900</v>
      </c>
      <c r="L21700" s="51"/>
      <c r="N21700">
        <v>0</v>
      </c>
    </row>
    <row r="21701" spans="1:14" x14ac:dyDescent="0.25">
      <c r="A21701" s="21" t="str">
        <f t="shared" si="339"/>
        <v xml:space="preserve">  _1900</v>
      </c>
      <c r="L21701" s="51"/>
      <c r="N21701">
        <v>0</v>
      </c>
    </row>
    <row r="21702" spans="1:14" x14ac:dyDescent="0.25">
      <c r="A21702" s="21" t="str">
        <f t="shared" si="339"/>
        <v xml:space="preserve">  _1900</v>
      </c>
      <c r="L21702" s="51"/>
    </row>
    <row r="21703" spans="1:14" x14ac:dyDescent="0.25">
      <c r="A21703" s="21" t="str">
        <f t="shared" si="339"/>
        <v xml:space="preserve">  _1900</v>
      </c>
      <c r="L21703" s="51"/>
    </row>
    <row r="21704" spans="1:14" x14ac:dyDescent="0.25">
      <c r="A21704" s="21" t="str">
        <f t="shared" si="339"/>
        <v xml:space="preserve">  _1900</v>
      </c>
      <c r="L21704" s="51"/>
    </row>
    <row r="21705" spans="1:14" x14ac:dyDescent="0.25">
      <c r="A21705" s="21" t="str">
        <f t="shared" si="339"/>
        <v xml:space="preserve">  _1900</v>
      </c>
      <c r="L21705" s="51"/>
    </row>
    <row r="21706" spans="1:14" x14ac:dyDescent="0.25">
      <c r="A21706" s="21" t="str">
        <f t="shared" si="339"/>
        <v xml:space="preserve">  _1900</v>
      </c>
      <c r="L21706" s="51"/>
    </row>
    <row r="21707" spans="1:14" x14ac:dyDescent="0.25">
      <c r="A21707" s="21" t="str">
        <f t="shared" si="339"/>
        <v xml:space="preserve">  _1900</v>
      </c>
      <c r="L21707" s="51"/>
    </row>
    <row r="21708" spans="1:14" x14ac:dyDescent="0.25">
      <c r="A21708" s="21" t="str">
        <f t="shared" si="339"/>
        <v xml:space="preserve">  _1900</v>
      </c>
      <c r="L21708" s="51"/>
    </row>
    <row r="21709" spans="1:14" x14ac:dyDescent="0.25">
      <c r="A21709" s="21" t="str">
        <f t="shared" si="339"/>
        <v xml:space="preserve">  _1900</v>
      </c>
      <c r="L21709" s="51"/>
    </row>
    <row r="21710" spans="1:14" x14ac:dyDescent="0.25">
      <c r="A21710" s="21" t="str">
        <f t="shared" si="339"/>
        <v xml:space="preserve">  _1900</v>
      </c>
      <c r="L21710" s="51"/>
    </row>
    <row r="21711" spans="1:14" x14ac:dyDescent="0.25">
      <c r="A21711" s="21" t="str">
        <f t="shared" si="339"/>
        <v xml:space="preserve">  _1900</v>
      </c>
      <c r="L21711" s="51"/>
    </row>
    <row r="21712" spans="1:14" x14ac:dyDescent="0.25">
      <c r="A21712" s="21" t="str">
        <f t="shared" si="339"/>
        <v xml:space="preserve">  _1900</v>
      </c>
      <c r="L21712" s="51"/>
    </row>
    <row r="21713" spans="1:12" x14ac:dyDescent="0.25">
      <c r="A21713" s="21" t="str">
        <f t="shared" si="339"/>
        <v xml:space="preserve">  _1900</v>
      </c>
      <c r="L21713" s="51"/>
    </row>
    <row r="21714" spans="1:12" x14ac:dyDescent="0.25">
      <c r="A21714" s="21" t="str">
        <f t="shared" si="339"/>
        <v xml:space="preserve">  _1900</v>
      </c>
      <c r="L21714" s="51"/>
    </row>
    <row r="21715" spans="1:12" x14ac:dyDescent="0.25">
      <c r="A21715" s="21" t="str">
        <f t="shared" si="339"/>
        <v xml:space="preserve">  _1900</v>
      </c>
      <c r="L21715" s="51"/>
    </row>
    <row r="21716" spans="1:12" x14ac:dyDescent="0.25">
      <c r="A21716" s="21" t="str">
        <f t="shared" si="339"/>
        <v xml:space="preserve">  _1900</v>
      </c>
      <c r="L21716" s="51"/>
    </row>
    <row r="21717" spans="1:12" x14ac:dyDescent="0.25">
      <c r="A21717" s="21" t="str">
        <f t="shared" si="339"/>
        <v xml:space="preserve">  _1900</v>
      </c>
      <c r="L21717" s="51"/>
    </row>
    <row r="21718" spans="1:12" x14ac:dyDescent="0.25">
      <c r="A21718" s="21" t="str">
        <f t="shared" si="339"/>
        <v xml:space="preserve">  _1900</v>
      </c>
      <c r="L21718" s="51"/>
    </row>
    <row r="21719" spans="1:12" x14ac:dyDescent="0.25">
      <c r="A21719" s="21" t="str">
        <f t="shared" si="339"/>
        <v xml:space="preserve">  _1900</v>
      </c>
      <c r="L21719" s="51"/>
    </row>
    <row r="21720" spans="1:12" x14ac:dyDescent="0.25">
      <c r="A21720" s="21" t="str">
        <f t="shared" si="339"/>
        <v xml:space="preserve">  _1900</v>
      </c>
      <c r="L21720" s="51"/>
    </row>
    <row r="21721" spans="1:12" x14ac:dyDescent="0.25">
      <c r="A21721" s="21" t="str">
        <f t="shared" si="339"/>
        <v xml:space="preserve">  _1900</v>
      </c>
      <c r="L21721" s="51"/>
    </row>
    <row r="21722" spans="1:12" x14ac:dyDescent="0.25">
      <c r="A21722" s="21" t="str">
        <f t="shared" si="339"/>
        <v xml:space="preserve">  _1900</v>
      </c>
      <c r="L21722" s="51"/>
    </row>
    <row r="21723" spans="1:12" x14ac:dyDescent="0.25">
      <c r="A21723" s="21" t="str">
        <f t="shared" si="339"/>
        <v xml:space="preserve">  _1900</v>
      </c>
      <c r="L21723" s="51"/>
    </row>
    <row r="21724" spans="1:12" x14ac:dyDescent="0.25">
      <c r="A21724" s="21" t="str">
        <f t="shared" si="339"/>
        <v xml:space="preserve">  _1900</v>
      </c>
      <c r="L21724" s="51"/>
    </row>
    <row r="21725" spans="1:12" x14ac:dyDescent="0.25">
      <c r="A21725" s="21" t="str">
        <f t="shared" si="339"/>
        <v xml:space="preserve">  _1900</v>
      </c>
      <c r="L21725" s="51"/>
    </row>
    <row r="21726" spans="1:12" x14ac:dyDescent="0.25">
      <c r="A21726" s="21" t="str">
        <f t="shared" si="339"/>
        <v xml:space="preserve">  _1900</v>
      </c>
      <c r="L21726" s="51"/>
    </row>
    <row r="21727" spans="1:12" x14ac:dyDescent="0.25">
      <c r="A21727" s="21" t="str">
        <f t="shared" si="339"/>
        <v xml:space="preserve">  _1900</v>
      </c>
      <c r="L21727" s="51"/>
    </row>
    <row r="21728" spans="1:12" x14ac:dyDescent="0.25">
      <c r="A21728" s="21" t="str">
        <f t="shared" si="339"/>
        <v xml:space="preserve">  _1900</v>
      </c>
      <c r="L21728" s="51"/>
    </row>
    <row r="21729" spans="1:14" x14ac:dyDescent="0.25">
      <c r="A21729" s="21" t="str">
        <f t="shared" si="339"/>
        <v xml:space="preserve">  _1900</v>
      </c>
      <c r="L21729" s="51"/>
    </row>
    <row r="21730" spans="1:14" x14ac:dyDescent="0.25">
      <c r="A21730" s="21" t="str">
        <f t="shared" si="339"/>
        <v xml:space="preserve">  _1900</v>
      </c>
      <c r="L21730" s="51"/>
    </row>
    <row r="21731" spans="1:14" x14ac:dyDescent="0.25">
      <c r="A21731" s="21" t="str">
        <f t="shared" si="339"/>
        <v xml:space="preserve">  _1900</v>
      </c>
      <c r="L21731" s="51"/>
    </row>
    <row r="21732" spans="1:14" x14ac:dyDescent="0.25">
      <c r="A21732" s="21" t="str">
        <f t="shared" si="339"/>
        <v xml:space="preserve">  _1900</v>
      </c>
      <c r="L21732" s="51"/>
    </row>
    <row r="21733" spans="1:14" x14ac:dyDescent="0.25">
      <c r="A21733" s="21" t="str">
        <f t="shared" si="339"/>
        <v xml:space="preserve">  _1900</v>
      </c>
      <c r="L21733" s="51"/>
    </row>
    <row r="21734" spans="1:14" x14ac:dyDescent="0.25">
      <c r="A21734" s="21" t="str">
        <f t="shared" si="339"/>
        <v xml:space="preserve">  _1900</v>
      </c>
      <c r="L21734" s="51"/>
    </row>
    <row r="21735" spans="1:14" x14ac:dyDescent="0.25">
      <c r="A21735" s="21" t="str">
        <f t="shared" si="339"/>
        <v xml:space="preserve">  _1900</v>
      </c>
      <c r="L21735" s="51"/>
    </row>
    <row r="21736" spans="1:14" x14ac:dyDescent="0.25">
      <c r="A21736" s="21" t="str">
        <f t="shared" si="339"/>
        <v xml:space="preserve">  _1900</v>
      </c>
      <c r="L21736" s="51"/>
    </row>
    <row r="21737" spans="1:14" x14ac:dyDescent="0.25">
      <c r="A21737" s="21" t="str">
        <f t="shared" si="339"/>
        <v xml:space="preserve">  _1900</v>
      </c>
      <c r="L21737" s="51"/>
    </row>
    <row r="21738" spans="1:14" x14ac:dyDescent="0.25">
      <c r="A21738" s="21" t="str">
        <f t="shared" si="339"/>
        <v xml:space="preserve">  _1900</v>
      </c>
      <c r="L21738" s="51"/>
    </row>
    <row r="21739" spans="1:14" x14ac:dyDescent="0.25">
      <c r="A21739" s="21" t="str">
        <f t="shared" si="339"/>
        <v xml:space="preserve">  _1900</v>
      </c>
      <c r="L21739" s="51"/>
    </row>
    <row r="21740" spans="1:14" x14ac:dyDescent="0.25">
      <c r="A21740" s="21" t="str">
        <f t="shared" si="339"/>
        <v xml:space="preserve">  _1900</v>
      </c>
      <c r="L21740" s="51"/>
    </row>
    <row r="21741" spans="1:14" x14ac:dyDescent="0.25">
      <c r="A21741" s="21" t="str">
        <f t="shared" si="339"/>
        <v xml:space="preserve">  _1900</v>
      </c>
      <c r="L21741" s="51"/>
    </row>
    <row r="21742" spans="1:14" x14ac:dyDescent="0.25">
      <c r="A21742" s="21" t="str">
        <f t="shared" si="339"/>
        <v xml:space="preserve">  _1900</v>
      </c>
      <c r="L21742" s="51"/>
      <c r="N21742">
        <v>0</v>
      </c>
    </row>
    <row r="21743" spans="1:14" x14ac:dyDescent="0.25">
      <c r="A21743" s="21" t="str">
        <f t="shared" si="339"/>
        <v xml:space="preserve">  _1900</v>
      </c>
      <c r="L21743" s="51"/>
      <c r="N21743">
        <v>0</v>
      </c>
    </row>
    <row r="21744" spans="1:14" x14ac:dyDescent="0.25">
      <c r="A21744" s="21" t="str">
        <f t="shared" si="339"/>
        <v xml:space="preserve">  _1900</v>
      </c>
      <c r="L21744" s="51"/>
      <c r="N21744">
        <v>0</v>
      </c>
    </row>
    <row r="21745" spans="1:14" x14ac:dyDescent="0.25">
      <c r="A21745" s="21" t="str">
        <f t="shared" si="339"/>
        <v xml:space="preserve">  _1900</v>
      </c>
      <c r="L21745" s="51"/>
      <c r="N21745">
        <v>0</v>
      </c>
    </row>
    <row r="21746" spans="1:14" x14ac:dyDescent="0.25">
      <c r="A21746" s="21" t="str">
        <f t="shared" si="339"/>
        <v xml:space="preserve">  _1900</v>
      </c>
      <c r="L21746" s="51"/>
      <c r="N21746">
        <v>22092.53125</v>
      </c>
    </row>
    <row r="21747" spans="1:14" x14ac:dyDescent="0.25">
      <c r="A21747" s="21" t="str">
        <f t="shared" si="339"/>
        <v xml:space="preserve">  _1900</v>
      </c>
      <c r="L21747" s="51"/>
      <c r="N21747">
        <v>26548.125</v>
      </c>
    </row>
    <row r="21748" spans="1:14" x14ac:dyDescent="0.25">
      <c r="A21748" s="21" t="str">
        <f t="shared" si="339"/>
        <v xml:space="preserve">  _1900</v>
      </c>
      <c r="L21748" s="51"/>
      <c r="N21748">
        <v>63150.26953125</v>
      </c>
    </row>
    <row r="21749" spans="1:14" x14ac:dyDescent="0.25">
      <c r="A21749" s="21" t="str">
        <f t="shared" si="339"/>
        <v xml:space="preserve">  _1900</v>
      </c>
      <c r="L21749" s="51"/>
      <c r="N21749">
        <v>52610.50390625</v>
      </c>
    </row>
    <row r="21750" spans="1:14" x14ac:dyDescent="0.25">
      <c r="A21750" s="21" t="str">
        <f t="shared" si="339"/>
        <v xml:space="preserve">  _1900</v>
      </c>
      <c r="L21750" s="51"/>
      <c r="N21750">
        <v>15532.7685546875</v>
      </c>
    </row>
    <row r="21751" spans="1:14" x14ac:dyDescent="0.25">
      <c r="A21751" s="21" t="str">
        <f t="shared" si="339"/>
        <v xml:space="preserve">  _1900</v>
      </c>
      <c r="L21751" s="51"/>
      <c r="N21751">
        <v>-14527.857421875</v>
      </c>
    </row>
    <row r="21752" spans="1:14" x14ac:dyDescent="0.25">
      <c r="A21752" s="21" t="str">
        <f t="shared" si="339"/>
        <v xml:space="preserve">  _1900</v>
      </c>
      <c r="L21752" s="51"/>
      <c r="N21752">
        <v>-45928.921875</v>
      </c>
    </row>
    <row r="21753" spans="1:14" x14ac:dyDescent="0.25">
      <c r="A21753" s="21" t="str">
        <f t="shared" si="339"/>
        <v xml:space="preserve">  _1900</v>
      </c>
      <c r="L21753" s="51"/>
      <c r="N21753">
        <v>-43653.796875</v>
      </c>
    </row>
    <row r="21754" spans="1:14" x14ac:dyDescent="0.25">
      <c r="A21754" s="21" t="str">
        <f t="shared" si="339"/>
        <v xml:space="preserve">  _1900</v>
      </c>
      <c r="L21754" s="51"/>
      <c r="N21754">
        <v>-36075.46875</v>
      </c>
    </row>
    <row r="21755" spans="1:14" x14ac:dyDescent="0.25">
      <c r="A21755" s="21" t="str">
        <f t="shared" si="339"/>
        <v xml:space="preserve">  _1900</v>
      </c>
      <c r="L21755" s="51"/>
      <c r="N21755">
        <v>3517.70703125</v>
      </c>
    </row>
    <row r="21756" spans="1:14" x14ac:dyDescent="0.25">
      <c r="A21756" s="21" t="str">
        <f t="shared" si="339"/>
        <v xml:space="preserve">  _1900</v>
      </c>
      <c r="L21756" s="51"/>
      <c r="N21756">
        <v>38009.546875</v>
      </c>
    </row>
    <row r="21757" spans="1:14" x14ac:dyDescent="0.25">
      <c r="A21757" s="21" t="str">
        <f t="shared" si="339"/>
        <v xml:space="preserve">  _1900</v>
      </c>
      <c r="L21757" s="51"/>
      <c r="N21757">
        <v>72680.640625</v>
      </c>
    </row>
    <row r="21758" spans="1:14" x14ac:dyDescent="0.25">
      <c r="A21758" s="21" t="str">
        <f t="shared" si="339"/>
        <v xml:space="preserve">  _1900</v>
      </c>
      <c r="L21758" s="51"/>
      <c r="N21758">
        <v>95237.7890625</v>
      </c>
    </row>
    <row r="21759" spans="1:14" x14ac:dyDescent="0.25">
      <c r="A21759" s="21" t="str">
        <f t="shared" si="339"/>
        <v xml:space="preserve">  _1900</v>
      </c>
      <c r="L21759" s="51"/>
      <c r="N21759">
        <v>118618.8203125</v>
      </c>
    </row>
    <row r="21760" spans="1:14" x14ac:dyDescent="0.25">
      <c r="A21760" s="21" t="str">
        <f t="shared" si="339"/>
        <v xml:space="preserve">  _1900</v>
      </c>
      <c r="L21760" s="51"/>
      <c r="N21760">
        <v>135134.390625</v>
      </c>
    </row>
    <row r="21761" spans="1:14" x14ac:dyDescent="0.25">
      <c r="A21761" s="21" t="str">
        <f t="shared" si="339"/>
        <v xml:space="preserve">  _1900</v>
      </c>
      <c r="L21761" s="51"/>
      <c r="N21761">
        <v>179217.390625</v>
      </c>
    </row>
    <row r="21762" spans="1:14" x14ac:dyDescent="0.25">
      <c r="A21762" s="21" t="str">
        <f t="shared" ref="A21762:A21825" si="340">B21762&amp;" "&amp;D21762&amp;" "&amp;C21762&amp;"_"&amp;YEAR(L21762)</f>
        <v xml:space="preserve">  _1900</v>
      </c>
      <c r="L21762" s="51"/>
      <c r="N21762">
        <v>105479.078125</v>
      </c>
    </row>
    <row r="21763" spans="1:14" x14ac:dyDescent="0.25">
      <c r="A21763" s="21" t="str">
        <f t="shared" si="340"/>
        <v xml:space="preserve">  _1900</v>
      </c>
      <c r="L21763" s="51"/>
      <c r="N21763">
        <v>106607.640625</v>
      </c>
    </row>
    <row r="21764" spans="1:14" x14ac:dyDescent="0.25">
      <c r="A21764" s="21" t="str">
        <f t="shared" si="340"/>
        <v xml:space="preserve">  _1900</v>
      </c>
      <c r="L21764" s="51"/>
      <c r="N21764">
        <v>110699.34375</v>
      </c>
    </row>
    <row r="21765" spans="1:14" x14ac:dyDescent="0.25">
      <c r="A21765" s="21" t="str">
        <f t="shared" si="340"/>
        <v xml:space="preserve">  _1900</v>
      </c>
      <c r="L21765" s="51"/>
      <c r="N21765">
        <v>110707.8828125</v>
      </c>
    </row>
    <row r="21766" spans="1:14" x14ac:dyDescent="0.25">
      <c r="A21766" s="21" t="str">
        <f t="shared" si="340"/>
        <v xml:space="preserve">  _1900</v>
      </c>
      <c r="L21766" s="51"/>
      <c r="N21766">
        <v>118110.25</v>
      </c>
    </row>
    <row r="21767" spans="1:14" x14ac:dyDescent="0.25">
      <c r="A21767" s="21" t="str">
        <f t="shared" si="340"/>
        <v xml:space="preserve">  _1900</v>
      </c>
      <c r="L21767" s="51"/>
      <c r="N21767">
        <v>128886.4140625</v>
      </c>
    </row>
    <row r="21768" spans="1:14" x14ac:dyDescent="0.25">
      <c r="A21768" s="21" t="str">
        <f t="shared" si="340"/>
        <v xml:space="preserve">  _1900</v>
      </c>
      <c r="L21768" s="51"/>
      <c r="N21768">
        <v>136948.1875</v>
      </c>
    </row>
    <row r="21769" spans="1:14" x14ac:dyDescent="0.25">
      <c r="A21769" s="21" t="str">
        <f t="shared" si="340"/>
        <v xml:space="preserve">  _1900</v>
      </c>
      <c r="L21769" s="51"/>
      <c r="N21769">
        <v>134887.3125</v>
      </c>
    </row>
    <row r="21770" spans="1:14" x14ac:dyDescent="0.25">
      <c r="A21770" s="21" t="str">
        <f t="shared" si="340"/>
        <v xml:space="preserve">  _1900</v>
      </c>
      <c r="L21770" s="51"/>
      <c r="N21770">
        <v>132546.140625</v>
      </c>
    </row>
    <row r="21771" spans="1:14" x14ac:dyDescent="0.25">
      <c r="A21771" s="21" t="str">
        <f t="shared" si="340"/>
        <v xml:space="preserve">  _1900</v>
      </c>
      <c r="L21771" s="51"/>
      <c r="N21771">
        <v>120719.96875</v>
      </c>
    </row>
    <row r="21772" spans="1:14" x14ac:dyDescent="0.25">
      <c r="A21772" s="21" t="str">
        <f t="shared" si="340"/>
        <v xml:space="preserve">  _1900</v>
      </c>
      <c r="L21772" s="51"/>
      <c r="N21772">
        <v>116162.6796875</v>
      </c>
    </row>
    <row r="21773" spans="1:14" x14ac:dyDescent="0.25">
      <c r="A21773" s="21" t="str">
        <f t="shared" si="340"/>
        <v xml:space="preserve">  _1900</v>
      </c>
      <c r="L21773" s="51"/>
      <c r="N21773">
        <v>117267.296875</v>
      </c>
    </row>
    <row r="21774" spans="1:14" x14ac:dyDescent="0.25">
      <c r="A21774" s="21" t="str">
        <f t="shared" si="340"/>
        <v xml:space="preserve">  _1900</v>
      </c>
      <c r="L21774" s="51"/>
      <c r="N21774">
        <v>110190.34375</v>
      </c>
    </row>
    <row r="21775" spans="1:14" x14ac:dyDescent="0.25">
      <c r="A21775" s="21" t="str">
        <f t="shared" si="340"/>
        <v xml:space="preserve">  _1900</v>
      </c>
      <c r="L21775" s="51"/>
      <c r="N21775">
        <v>79374.1875</v>
      </c>
    </row>
    <row r="21776" spans="1:14" x14ac:dyDescent="0.25">
      <c r="A21776" s="21" t="str">
        <f t="shared" si="340"/>
        <v xml:space="preserve">  _1900</v>
      </c>
      <c r="L21776" s="51"/>
      <c r="N21776">
        <v>55385.6796875</v>
      </c>
    </row>
    <row r="21777" spans="1:14" x14ac:dyDescent="0.25">
      <c r="A21777" s="21" t="str">
        <f t="shared" si="340"/>
        <v xml:space="preserve">  _1900</v>
      </c>
      <c r="L21777" s="51"/>
      <c r="N21777">
        <v>42761.8984375</v>
      </c>
    </row>
    <row r="21778" spans="1:14" x14ac:dyDescent="0.25">
      <c r="A21778" s="21" t="str">
        <f t="shared" si="340"/>
        <v xml:space="preserve">  _1900</v>
      </c>
      <c r="L21778" s="51"/>
      <c r="N21778">
        <v>34398.1171875</v>
      </c>
    </row>
    <row r="21779" spans="1:14" x14ac:dyDescent="0.25">
      <c r="A21779" s="21" t="str">
        <f t="shared" si="340"/>
        <v xml:space="preserve">  _1900</v>
      </c>
      <c r="L21779" s="51"/>
      <c r="N21779">
        <v>29219.04296875</v>
      </c>
    </row>
    <row r="21780" spans="1:14" x14ac:dyDescent="0.25">
      <c r="A21780" s="21" t="str">
        <f t="shared" si="340"/>
        <v xml:space="preserve">  _1900</v>
      </c>
      <c r="L21780" s="51"/>
      <c r="N21780">
        <v>23504.34375</v>
      </c>
    </row>
    <row r="21781" spans="1:14" x14ac:dyDescent="0.25">
      <c r="A21781" s="21" t="str">
        <f t="shared" si="340"/>
        <v xml:space="preserve">  _1900</v>
      </c>
      <c r="L21781" s="51"/>
      <c r="N21781">
        <v>23524.923828125</v>
      </c>
    </row>
    <row r="21782" spans="1:14" x14ac:dyDescent="0.25">
      <c r="A21782" s="21" t="str">
        <f t="shared" si="340"/>
        <v xml:space="preserve">  _1900</v>
      </c>
      <c r="L21782" s="51"/>
      <c r="N21782">
        <v>0</v>
      </c>
    </row>
    <row r="21783" spans="1:14" x14ac:dyDescent="0.25">
      <c r="A21783" s="21" t="str">
        <f t="shared" si="340"/>
        <v xml:space="preserve">  _1900</v>
      </c>
      <c r="L21783" s="51"/>
      <c r="N21783">
        <v>0</v>
      </c>
    </row>
    <row r="21784" spans="1:14" x14ac:dyDescent="0.25">
      <c r="A21784" s="21" t="str">
        <f t="shared" si="340"/>
        <v xml:space="preserve">  _1900</v>
      </c>
      <c r="L21784" s="51"/>
      <c r="N21784">
        <v>0</v>
      </c>
    </row>
    <row r="21785" spans="1:14" x14ac:dyDescent="0.25">
      <c r="A21785" s="21" t="str">
        <f t="shared" si="340"/>
        <v xml:space="preserve">  _1900</v>
      </c>
      <c r="L21785" s="51"/>
      <c r="N21785">
        <v>0</v>
      </c>
    </row>
    <row r="21786" spans="1:14" x14ac:dyDescent="0.25">
      <c r="A21786" s="21" t="str">
        <f t="shared" si="340"/>
        <v xml:space="preserve">  _1900</v>
      </c>
      <c r="L21786" s="51"/>
      <c r="N21786">
        <v>0</v>
      </c>
    </row>
    <row r="21787" spans="1:14" x14ac:dyDescent="0.25">
      <c r="A21787" s="21" t="str">
        <f t="shared" si="340"/>
        <v xml:space="preserve">  _1900</v>
      </c>
      <c r="L21787" s="51"/>
      <c r="N21787">
        <v>0</v>
      </c>
    </row>
    <row r="21788" spans="1:14" x14ac:dyDescent="0.25">
      <c r="A21788" s="21" t="str">
        <f t="shared" si="340"/>
        <v xml:space="preserve">  _1900</v>
      </c>
      <c r="L21788" s="51"/>
      <c r="N21788">
        <v>0</v>
      </c>
    </row>
    <row r="21789" spans="1:14" x14ac:dyDescent="0.25">
      <c r="A21789" s="21" t="str">
        <f t="shared" si="340"/>
        <v xml:space="preserve">  _1900</v>
      </c>
      <c r="L21789" s="51"/>
      <c r="N21789">
        <v>0</v>
      </c>
    </row>
    <row r="21790" spans="1:14" x14ac:dyDescent="0.25">
      <c r="A21790" s="21" t="str">
        <f t="shared" si="340"/>
        <v xml:space="preserve">  _1900</v>
      </c>
      <c r="L21790" s="51"/>
      <c r="N21790">
        <v>0</v>
      </c>
    </row>
    <row r="21791" spans="1:14" x14ac:dyDescent="0.25">
      <c r="A21791" s="21" t="str">
        <f t="shared" si="340"/>
        <v xml:space="preserve">  _1900</v>
      </c>
      <c r="L21791" s="51"/>
      <c r="N21791">
        <v>0</v>
      </c>
    </row>
    <row r="21792" spans="1:14" x14ac:dyDescent="0.25">
      <c r="A21792" s="21" t="str">
        <f t="shared" si="340"/>
        <v xml:space="preserve">  _1900</v>
      </c>
      <c r="L21792" s="51"/>
      <c r="N21792">
        <v>0</v>
      </c>
    </row>
    <row r="21793" spans="1:14" x14ac:dyDescent="0.25">
      <c r="A21793" s="21" t="str">
        <f t="shared" si="340"/>
        <v xml:space="preserve">  _1900</v>
      </c>
      <c r="L21793" s="51"/>
      <c r="N21793">
        <v>0</v>
      </c>
    </row>
    <row r="21794" spans="1:14" x14ac:dyDescent="0.25">
      <c r="A21794" s="21" t="str">
        <f t="shared" si="340"/>
        <v xml:space="preserve">  _1900</v>
      </c>
      <c r="L21794" s="51"/>
      <c r="N21794">
        <v>0</v>
      </c>
    </row>
    <row r="21795" spans="1:14" x14ac:dyDescent="0.25">
      <c r="A21795" s="21" t="str">
        <f t="shared" si="340"/>
        <v xml:space="preserve">  _1900</v>
      </c>
      <c r="L21795" s="51"/>
      <c r="N21795">
        <v>0</v>
      </c>
    </row>
    <row r="21796" spans="1:14" x14ac:dyDescent="0.25">
      <c r="A21796" s="21" t="str">
        <f t="shared" si="340"/>
        <v xml:space="preserve">  _1900</v>
      </c>
      <c r="L21796" s="51"/>
      <c r="N21796">
        <v>0</v>
      </c>
    </row>
    <row r="21797" spans="1:14" x14ac:dyDescent="0.25">
      <c r="A21797" s="21" t="str">
        <f t="shared" si="340"/>
        <v xml:space="preserve">  _1900</v>
      </c>
      <c r="L21797" s="51"/>
      <c r="N21797">
        <v>0</v>
      </c>
    </row>
    <row r="21798" spans="1:14" x14ac:dyDescent="0.25">
      <c r="A21798" s="21" t="str">
        <f t="shared" si="340"/>
        <v xml:space="preserve">  _1900</v>
      </c>
      <c r="L21798" s="51"/>
      <c r="N21798">
        <v>0</v>
      </c>
    </row>
    <row r="21799" spans="1:14" x14ac:dyDescent="0.25">
      <c r="A21799" s="21" t="str">
        <f t="shared" si="340"/>
        <v xml:space="preserve">  _1900</v>
      </c>
      <c r="L21799" s="51"/>
      <c r="N21799">
        <v>0</v>
      </c>
    </row>
    <row r="21800" spans="1:14" x14ac:dyDescent="0.25">
      <c r="A21800" s="21" t="str">
        <f t="shared" si="340"/>
        <v xml:space="preserve">  _1900</v>
      </c>
      <c r="L21800" s="51"/>
      <c r="N21800">
        <v>0</v>
      </c>
    </row>
    <row r="21801" spans="1:14" x14ac:dyDescent="0.25">
      <c r="A21801" s="21" t="str">
        <f t="shared" si="340"/>
        <v xml:space="preserve">  _1900</v>
      </c>
      <c r="L21801" s="51"/>
      <c r="N21801">
        <v>0</v>
      </c>
    </row>
    <row r="21802" spans="1:14" x14ac:dyDescent="0.25">
      <c r="A21802" s="21" t="str">
        <f t="shared" si="340"/>
        <v xml:space="preserve">  _1900</v>
      </c>
      <c r="L21802" s="51"/>
    </row>
    <row r="21803" spans="1:14" x14ac:dyDescent="0.25">
      <c r="A21803" s="21" t="str">
        <f t="shared" si="340"/>
        <v xml:space="preserve">  _1900</v>
      </c>
      <c r="L21803" s="51"/>
    </row>
    <row r="21804" spans="1:14" x14ac:dyDescent="0.25">
      <c r="A21804" s="21" t="str">
        <f t="shared" si="340"/>
        <v xml:space="preserve">  _1900</v>
      </c>
      <c r="L21804" s="51"/>
    </row>
    <row r="21805" spans="1:14" x14ac:dyDescent="0.25">
      <c r="A21805" s="21" t="str">
        <f t="shared" si="340"/>
        <v xml:space="preserve">  _1900</v>
      </c>
      <c r="L21805" s="51"/>
    </row>
    <row r="21806" spans="1:14" x14ac:dyDescent="0.25">
      <c r="A21806" s="21" t="str">
        <f t="shared" si="340"/>
        <v xml:space="preserve">  _1900</v>
      </c>
      <c r="L21806" s="51"/>
    </row>
    <row r="21807" spans="1:14" x14ac:dyDescent="0.25">
      <c r="A21807" s="21" t="str">
        <f t="shared" si="340"/>
        <v xml:space="preserve">  _1900</v>
      </c>
      <c r="L21807" s="51"/>
    </row>
    <row r="21808" spans="1:14" x14ac:dyDescent="0.25">
      <c r="A21808" s="21" t="str">
        <f t="shared" si="340"/>
        <v xml:space="preserve">  _1900</v>
      </c>
      <c r="L21808" s="51"/>
    </row>
    <row r="21809" spans="1:12" x14ac:dyDescent="0.25">
      <c r="A21809" s="21" t="str">
        <f t="shared" si="340"/>
        <v xml:space="preserve">  _1900</v>
      </c>
      <c r="L21809" s="51"/>
    </row>
    <row r="21810" spans="1:12" x14ac:dyDescent="0.25">
      <c r="A21810" s="21" t="str">
        <f t="shared" si="340"/>
        <v xml:space="preserve">  _1900</v>
      </c>
      <c r="L21810" s="51"/>
    </row>
    <row r="21811" spans="1:12" x14ac:dyDescent="0.25">
      <c r="A21811" s="21" t="str">
        <f t="shared" si="340"/>
        <v xml:space="preserve">  _1900</v>
      </c>
      <c r="L21811" s="51"/>
    </row>
    <row r="21812" spans="1:12" x14ac:dyDescent="0.25">
      <c r="A21812" s="21" t="str">
        <f t="shared" si="340"/>
        <v xml:space="preserve">  _1900</v>
      </c>
      <c r="L21812" s="51"/>
    </row>
    <row r="21813" spans="1:12" x14ac:dyDescent="0.25">
      <c r="A21813" s="21" t="str">
        <f t="shared" si="340"/>
        <v xml:space="preserve">  _1900</v>
      </c>
      <c r="L21813" s="51"/>
    </row>
    <row r="21814" spans="1:12" x14ac:dyDescent="0.25">
      <c r="A21814" s="21" t="str">
        <f t="shared" si="340"/>
        <v xml:space="preserve">  _1900</v>
      </c>
      <c r="L21814" s="51"/>
    </row>
    <row r="21815" spans="1:12" x14ac:dyDescent="0.25">
      <c r="A21815" s="21" t="str">
        <f t="shared" si="340"/>
        <v xml:space="preserve">  _1900</v>
      </c>
      <c r="L21815" s="51"/>
    </row>
    <row r="21816" spans="1:12" x14ac:dyDescent="0.25">
      <c r="A21816" s="21" t="str">
        <f t="shared" si="340"/>
        <v xml:space="preserve">  _1900</v>
      </c>
      <c r="L21816" s="51"/>
    </row>
    <row r="21817" spans="1:12" x14ac:dyDescent="0.25">
      <c r="A21817" s="21" t="str">
        <f t="shared" si="340"/>
        <v xml:space="preserve">  _1900</v>
      </c>
      <c r="L21817" s="51"/>
    </row>
    <row r="21818" spans="1:12" x14ac:dyDescent="0.25">
      <c r="A21818" s="21" t="str">
        <f t="shared" si="340"/>
        <v xml:space="preserve">  _1900</v>
      </c>
      <c r="L21818" s="51"/>
    </row>
    <row r="21819" spans="1:12" x14ac:dyDescent="0.25">
      <c r="A21819" s="21" t="str">
        <f t="shared" si="340"/>
        <v xml:space="preserve">  _1900</v>
      </c>
      <c r="L21819" s="51"/>
    </row>
    <row r="21820" spans="1:12" x14ac:dyDescent="0.25">
      <c r="A21820" s="21" t="str">
        <f t="shared" si="340"/>
        <v xml:space="preserve">  _1900</v>
      </c>
      <c r="L21820" s="51"/>
    </row>
    <row r="21821" spans="1:12" x14ac:dyDescent="0.25">
      <c r="A21821" s="21" t="str">
        <f t="shared" si="340"/>
        <v xml:space="preserve">  _1900</v>
      </c>
      <c r="L21821" s="51"/>
    </row>
    <row r="21822" spans="1:12" x14ac:dyDescent="0.25">
      <c r="A21822" s="21" t="str">
        <f t="shared" si="340"/>
        <v xml:space="preserve">  _1900</v>
      </c>
      <c r="L21822" s="51"/>
    </row>
    <row r="21823" spans="1:12" x14ac:dyDescent="0.25">
      <c r="A21823" s="21" t="str">
        <f t="shared" si="340"/>
        <v xml:space="preserve">  _1900</v>
      </c>
      <c r="L21823" s="51"/>
    </row>
    <row r="21824" spans="1:12" x14ac:dyDescent="0.25">
      <c r="A21824" s="21" t="str">
        <f t="shared" si="340"/>
        <v xml:space="preserve">  _1900</v>
      </c>
      <c r="L21824" s="51"/>
    </row>
    <row r="21825" spans="1:12" x14ac:dyDescent="0.25">
      <c r="A21825" s="21" t="str">
        <f t="shared" si="340"/>
        <v xml:space="preserve">  _1900</v>
      </c>
      <c r="L21825" s="51"/>
    </row>
    <row r="21826" spans="1:12" x14ac:dyDescent="0.25">
      <c r="A21826" s="21" t="str">
        <f t="shared" ref="A21826:A21889" si="341">B21826&amp;" "&amp;D21826&amp;" "&amp;C21826&amp;"_"&amp;YEAR(L21826)</f>
        <v xml:space="preserve">  _1900</v>
      </c>
      <c r="L21826" s="51"/>
    </row>
    <row r="21827" spans="1:12" x14ac:dyDescent="0.25">
      <c r="A21827" s="21" t="str">
        <f t="shared" si="341"/>
        <v xml:space="preserve">  _1900</v>
      </c>
      <c r="L21827" s="51"/>
    </row>
    <row r="21828" spans="1:12" x14ac:dyDescent="0.25">
      <c r="A21828" s="21" t="str">
        <f t="shared" si="341"/>
        <v xml:space="preserve">  _1900</v>
      </c>
      <c r="L21828" s="51"/>
    </row>
    <row r="21829" spans="1:12" x14ac:dyDescent="0.25">
      <c r="A21829" s="21" t="str">
        <f t="shared" si="341"/>
        <v xml:space="preserve">  _1900</v>
      </c>
      <c r="L21829" s="51"/>
    </row>
    <row r="21830" spans="1:12" x14ac:dyDescent="0.25">
      <c r="A21830" s="21" t="str">
        <f t="shared" si="341"/>
        <v xml:space="preserve">  _1900</v>
      </c>
      <c r="L21830" s="51"/>
    </row>
    <row r="21831" spans="1:12" x14ac:dyDescent="0.25">
      <c r="A21831" s="21" t="str">
        <f t="shared" si="341"/>
        <v xml:space="preserve">  _1900</v>
      </c>
      <c r="L21831" s="51"/>
    </row>
    <row r="21832" spans="1:12" x14ac:dyDescent="0.25">
      <c r="A21832" s="21" t="str">
        <f t="shared" si="341"/>
        <v xml:space="preserve">  _1900</v>
      </c>
      <c r="L21832" s="51"/>
    </row>
    <row r="21833" spans="1:12" x14ac:dyDescent="0.25">
      <c r="A21833" s="21" t="str">
        <f t="shared" si="341"/>
        <v xml:space="preserve">  _1900</v>
      </c>
      <c r="L21833" s="51"/>
    </row>
    <row r="21834" spans="1:12" x14ac:dyDescent="0.25">
      <c r="A21834" s="21" t="str">
        <f t="shared" si="341"/>
        <v xml:space="preserve">  _1900</v>
      </c>
      <c r="L21834" s="51"/>
    </row>
    <row r="21835" spans="1:12" x14ac:dyDescent="0.25">
      <c r="A21835" s="21" t="str">
        <f t="shared" si="341"/>
        <v xml:space="preserve">  _1900</v>
      </c>
      <c r="L21835" s="51"/>
    </row>
    <row r="21836" spans="1:12" x14ac:dyDescent="0.25">
      <c r="A21836" s="21" t="str">
        <f t="shared" si="341"/>
        <v xml:space="preserve">  _1900</v>
      </c>
      <c r="L21836" s="51"/>
    </row>
    <row r="21837" spans="1:12" x14ac:dyDescent="0.25">
      <c r="A21837" s="21" t="str">
        <f t="shared" si="341"/>
        <v xml:space="preserve">  _1900</v>
      </c>
      <c r="L21837" s="51"/>
    </row>
    <row r="21838" spans="1:12" x14ac:dyDescent="0.25">
      <c r="A21838" s="21" t="str">
        <f t="shared" si="341"/>
        <v xml:space="preserve">  _1900</v>
      </c>
      <c r="L21838" s="51"/>
    </row>
    <row r="21839" spans="1:12" x14ac:dyDescent="0.25">
      <c r="A21839" s="21" t="str">
        <f t="shared" si="341"/>
        <v xml:space="preserve">  _1900</v>
      </c>
      <c r="L21839" s="51"/>
    </row>
    <row r="21840" spans="1:12" x14ac:dyDescent="0.25">
      <c r="A21840" s="21" t="str">
        <f t="shared" si="341"/>
        <v xml:space="preserve">  _1900</v>
      </c>
      <c r="L21840" s="51"/>
    </row>
    <row r="21841" spans="1:14" x14ac:dyDescent="0.25">
      <c r="A21841" s="21" t="str">
        <f t="shared" si="341"/>
        <v xml:space="preserve">  _1900</v>
      </c>
      <c r="L21841" s="51"/>
    </row>
    <row r="21842" spans="1:14" x14ac:dyDescent="0.25">
      <c r="A21842" s="21" t="str">
        <f t="shared" si="341"/>
        <v xml:space="preserve">  _1900</v>
      </c>
      <c r="L21842" s="51"/>
      <c r="N21842">
        <v>0</v>
      </c>
    </row>
    <row r="21843" spans="1:14" x14ac:dyDescent="0.25">
      <c r="A21843" s="21" t="str">
        <f t="shared" si="341"/>
        <v xml:space="preserve">  _1900</v>
      </c>
      <c r="L21843" s="51"/>
      <c r="N21843">
        <v>0</v>
      </c>
    </row>
    <row r="21844" spans="1:14" x14ac:dyDescent="0.25">
      <c r="A21844" s="21" t="str">
        <f t="shared" si="341"/>
        <v xml:space="preserve">  _1900</v>
      </c>
      <c r="L21844" s="51"/>
      <c r="N21844">
        <v>0</v>
      </c>
    </row>
    <row r="21845" spans="1:14" x14ac:dyDescent="0.25">
      <c r="A21845" s="21" t="str">
        <f t="shared" si="341"/>
        <v xml:space="preserve">  _1900</v>
      </c>
      <c r="L21845" s="51"/>
      <c r="N21845">
        <v>0</v>
      </c>
    </row>
    <row r="21846" spans="1:14" x14ac:dyDescent="0.25">
      <c r="A21846" s="21" t="str">
        <f t="shared" si="341"/>
        <v xml:space="preserve">  _1900</v>
      </c>
      <c r="L21846" s="51"/>
      <c r="N21846">
        <v>22092.53125</v>
      </c>
    </row>
    <row r="21847" spans="1:14" x14ac:dyDescent="0.25">
      <c r="A21847" s="21" t="str">
        <f t="shared" si="341"/>
        <v xml:space="preserve">  _1900</v>
      </c>
      <c r="L21847" s="51"/>
      <c r="N21847">
        <v>26548.125</v>
      </c>
    </row>
    <row r="21848" spans="1:14" x14ac:dyDescent="0.25">
      <c r="A21848" s="21" t="str">
        <f t="shared" si="341"/>
        <v xml:space="preserve">  _1900</v>
      </c>
      <c r="L21848" s="51"/>
      <c r="N21848">
        <v>63150.26953125</v>
      </c>
    </row>
    <row r="21849" spans="1:14" x14ac:dyDescent="0.25">
      <c r="A21849" s="21" t="str">
        <f t="shared" si="341"/>
        <v xml:space="preserve">  _1900</v>
      </c>
      <c r="L21849" s="51"/>
      <c r="N21849">
        <v>52610.50390625</v>
      </c>
    </row>
    <row r="21850" spans="1:14" x14ac:dyDescent="0.25">
      <c r="A21850" s="21" t="str">
        <f t="shared" si="341"/>
        <v xml:space="preserve">  _1900</v>
      </c>
      <c r="L21850" s="51"/>
      <c r="N21850">
        <v>15532.7685546875</v>
      </c>
    </row>
    <row r="21851" spans="1:14" x14ac:dyDescent="0.25">
      <c r="A21851" s="21" t="str">
        <f t="shared" si="341"/>
        <v xml:space="preserve">  _1900</v>
      </c>
      <c r="L21851" s="51"/>
      <c r="N21851">
        <v>-14527.857421875</v>
      </c>
    </row>
    <row r="21852" spans="1:14" x14ac:dyDescent="0.25">
      <c r="A21852" s="21" t="str">
        <f t="shared" si="341"/>
        <v xml:space="preserve">  _1900</v>
      </c>
      <c r="L21852" s="51"/>
      <c r="N21852">
        <v>-45928.921875</v>
      </c>
    </row>
    <row r="21853" spans="1:14" x14ac:dyDescent="0.25">
      <c r="A21853" s="21" t="str">
        <f t="shared" si="341"/>
        <v xml:space="preserve">  _1900</v>
      </c>
      <c r="L21853" s="51"/>
      <c r="N21853">
        <v>-43653.796875</v>
      </c>
    </row>
    <row r="21854" spans="1:14" x14ac:dyDescent="0.25">
      <c r="A21854" s="21" t="str">
        <f t="shared" si="341"/>
        <v xml:space="preserve">  _1900</v>
      </c>
      <c r="L21854" s="51"/>
      <c r="N21854">
        <v>-35008.0390625</v>
      </c>
    </row>
    <row r="21855" spans="1:14" x14ac:dyDescent="0.25">
      <c r="A21855" s="21" t="str">
        <f t="shared" si="341"/>
        <v xml:space="preserve">  _1900</v>
      </c>
      <c r="L21855" s="51"/>
      <c r="N21855">
        <v>-8026.00830078125</v>
      </c>
    </row>
    <row r="21856" spans="1:14" x14ac:dyDescent="0.25">
      <c r="A21856" s="21" t="str">
        <f t="shared" si="341"/>
        <v xml:space="preserve">  _1900</v>
      </c>
      <c r="L21856" s="51"/>
      <c r="N21856">
        <v>6092.6181640625</v>
      </c>
    </row>
    <row r="21857" spans="1:14" x14ac:dyDescent="0.25">
      <c r="A21857" s="21" t="str">
        <f t="shared" si="341"/>
        <v xml:space="preserve">  _1900</v>
      </c>
      <c r="L21857" s="51"/>
      <c r="N21857">
        <v>34098.546875</v>
      </c>
    </row>
    <row r="21858" spans="1:14" x14ac:dyDescent="0.25">
      <c r="A21858" s="21" t="str">
        <f t="shared" si="341"/>
        <v xml:space="preserve">  _1900</v>
      </c>
      <c r="L21858" s="51"/>
      <c r="N21858">
        <v>79271.34375</v>
      </c>
    </row>
    <row r="21859" spans="1:14" x14ac:dyDescent="0.25">
      <c r="A21859" s="21" t="str">
        <f t="shared" si="341"/>
        <v xml:space="preserve">  _1900</v>
      </c>
      <c r="L21859" s="51"/>
      <c r="N21859">
        <v>104311.3984375</v>
      </c>
    </row>
    <row r="21860" spans="1:14" x14ac:dyDescent="0.25">
      <c r="A21860" s="21" t="str">
        <f t="shared" si="341"/>
        <v xml:space="preserve">  _1900</v>
      </c>
      <c r="L21860" s="51"/>
      <c r="N21860">
        <v>126003.8828125</v>
      </c>
    </row>
    <row r="21861" spans="1:14" x14ac:dyDescent="0.25">
      <c r="A21861" s="21" t="str">
        <f t="shared" si="341"/>
        <v xml:space="preserve">  _1900</v>
      </c>
      <c r="L21861" s="51"/>
      <c r="N21861">
        <v>169249.515625</v>
      </c>
    </row>
    <row r="21862" spans="1:14" x14ac:dyDescent="0.25">
      <c r="A21862" s="21" t="str">
        <f t="shared" si="341"/>
        <v xml:space="preserve">  _1900</v>
      </c>
      <c r="L21862" s="51"/>
      <c r="N21862">
        <v>105479.078125</v>
      </c>
    </row>
    <row r="21863" spans="1:14" x14ac:dyDescent="0.25">
      <c r="A21863" s="21" t="str">
        <f t="shared" si="341"/>
        <v xml:space="preserve">  _1900</v>
      </c>
      <c r="L21863" s="51"/>
      <c r="N21863">
        <v>106607.640625</v>
      </c>
    </row>
    <row r="21864" spans="1:14" x14ac:dyDescent="0.25">
      <c r="A21864" s="21" t="str">
        <f t="shared" si="341"/>
        <v xml:space="preserve">  _1900</v>
      </c>
      <c r="L21864" s="51"/>
      <c r="N21864">
        <v>110699.34375</v>
      </c>
    </row>
    <row r="21865" spans="1:14" x14ac:dyDescent="0.25">
      <c r="A21865" s="21" t="str">
        <f t="shared" si="341"/>
        <v xml:space="preserve">  _1900</v>
      </c>
      <c r="L21865" s="51"/>
      <c r="N21865">
        <v>110707.8828125</v>
      </c>
    </row>
    <row r="21866" spans="1:14" x14ac:dyDescent="0.25">
      <c r="A21866" s="21" t="str">
        <f t="shared" si="341"/>
        <v xml:space="preserve">  _1900</v>
      </c>
      <c r="L21866" s="51"/>
      <c r="N21866">
        <v>118110.25</v>
      </c>
    </row>
    <row r="21867" spans="1:14" x14ac:dyDescent="0.25">
      <c r="A21867" s="21" t="str">
        <f t="shared" si="341"/>
        <v xml:space="preserve">  _1900</v>
      </c>
      <c r="L21867" s="51"/>
      <c r="N21867">
        <v>128886.4140625</v>
      </c>
    </row>
    <row r="21868" spans="1:14" x14ac:dyDescent="0.25">
      <c r="A21868" s="21" t="str">
        <f t="shared" si="341"/>
        <v xml:space="preserve">  _1900</v>
      </c>
      <c r="L21868" s="51"/>
      <c r="N21868">
        <v>136948.1875</v>
      </c>
    </row>
    <row r="21869" spans="1:14" x14ac:dyDescent="0.25">
      <c r="A21869" s="21" t="str">
        <f t="shared" si="341"/>
        <v xml:space="preserve">  _1900</v>
      </c>
      <c r="L21869" s="51"/>
      <c r="N21869">
        <v>134887.3125</v>
      </c>
    </row>
    <row r="21870" spans="1:14" x14ac:dyDescent="0.25">
      <c r="A21870" s="21" t="str">
        <f t="shared" si="341"/>
        <v xml:space="preserve">  _1900</v>
      </c>
      <c r="L21870" s="51"/>
      <c r="N21870">
        <v>132546.140625</v>
      </c>
    </row>
    <row r="21871" spans="1:14" x14ac:dyDescent="0.25">
      <c r="A21871" s="21" t="str">
        <f t="shared" si="341"/>
        <v xml:space="preserve">  _1900</v>
      </c>
      <c r="L21871" s="51"/>
      <c r="N21871">
        <v>120719.96875</v>
      </c>
    </row>
    <row r="21872" spans="1:14" x14ac:dyDescent="0.25">
      <c r="A21872" s="21" t="str">
        <f t="shared" si="341"/>
        <v xml:space="preserve">  _1900</v>
      </c>
      <c r="L21872" s="51"/>
      <c r="N21872">
        <v>116162.6796875</v>
      </c>
    </row>
    <row r="21873" spans="1:14" x14ac:dyDescent="0.25">
      <c r="A21873" s="21" t="str">
        <f t="shared" si="341"/>
        <v xml:space="preserve">  _1900</v>
      </c>
      <c r="L21873" s="51"/>
      <c r="N21873">
        <v>117267.296875</v>
      </c>
    </row>
    <row r="21874" spans="1:14" x14ac:dyDescent="0.25">
      <c r="A21874" s="21" t="str">
        <f t="shared" si="341"/>
        <v xml:space="preserve">  _1900</v>
      </c>
      <c r="L21874" s="51"/>
      <c r="N21874">
        <v>115693.34375</v>
      </c>
    </row>
    <row r="21875" spans="1:14" x14ac:dyDescent="0.25">
      <c r="A21875" s="21" t="str">
        <f t="shared" si="341"/>
        <v xml:space="preserve">  _1900</v>
      </c>
      <c r="L21875" s="51"/>
      <c r="N21875">
        <v>100469.5625</v>
      </c>
    </row>
    <row r="21876" spans="1:14" x14ac:dyDescent="0.25">
      <c r="A21876" s="21" t="str">
        <f t="shared" si="341"/>
        <v xml:space="preserve">  _1900</v>
      </c>
      <c r="L21876" s="51"/>
      <c r="N21876">
        <v>92379.1484375</v>
      </c>
    </row>
    <row r="21877" spans="1:14" x14ac:dyDescent="0.25">
      <c r="A21877" s="21" t="str">
        <f t="shared" si="341"/>
        <v xml:space="preserve">  _1900</v>
      </c>
      <c r="L21877" s="51"/>
      <c r="N21877">
        <v>98256.7734375</v>
      </c>
    </row>
    <row r="21878" spans="1:14" x14ac:dyDescent="0.25">
      <c r="A21878" s="21" t="str">
        <f t="shared" si="341"/>
        <v xml:space="preserve">  _1900</v>
      </c>
      <c r="L21878" s="51"/>
      <c r="N21878">
        <v>74085.1328125</v>
      </c>
    </row>
    <row r="21879" spans="1:14" x14ac:dyDescent="0.25">
      <c r="A21879" s="21" t="str">
        <f t="shared" si="341"/>
        <v xml:space="preserve">  _1900</v>
      </c>
      <c r="L21879" s="51"/>
      <c r="N21879">
        <v>68696.078125</v>
      </c>
    </row>
    <row r="21880" spans="1:14" x14ac:dyDescent="0.25">
      <c r="A21880" s="21" t="str">
        <f t="shared" si="341"/>
        <v xml:space="preserve">  _1900</v>
      </c>
      <c r="L21880" s="51"/>
      <c r="N21880">
        <v>64287.44140625</v>
      </c>
    </row>
    <row r="21881" spans="1:14" x14ac:dyDescent="0.25">
      <c r="A21881" s="21" t="str">
        <f t="shared" si="341"/>
        <v xml:space="preserve">  _1900</v>
      </c>
      <c r="L21881" s="51"/>
      <c r="N21881">
        <v>65746.4375</v>
      </c>
    </row>
    <row r="21882" spans="1:14" x14ac:dyDescent="0.25">
      <c r="A21882" s="21" t="str">
        <f t="shared" si="341"/>
        <v xml:space="preserve">  _1900</v>
      </c>
      <c r="L21882" s="51"/>
      <c r="N21882">
        <v>0</v>
      </c>
    </row>
    <row r="21883" spans="1:14" x14ac:dyDescent="0.25">
      <c r="A21883" s="21" t="str">
        <f t="shared" si="341"/>
        <v xml:space="preserve">  _1900</v>
      </c>
      <c r="L21883" s="51"/>
      <c r="N21883">
        <v>0</v>
      </c>
    </row>
    <row r="21884" spans="1:14" x14ac:dyDescent="0.25">
      <c r="A21884" s="21" t="str">
        <f t="shared" si="341"/>
        <v xml:space="preserve">  _1900</v>
      </c>
      <c r="L21884" s="51"/>
      <c r="N21884">
        <v>0</v>
      </c>
    </row>
    <row r="21885" spans="1:14" x14ac:dyDescent="0.25">
      <c r="A21885" s="21" t="str">
        <f t="shared" si="341"/>
        <v xml:space="preserve">  _1900</v>
      </c>
      <c r="L21885" s="51"/>
      <c r="N21885">
        <v>0</v>
      </c>
    </row>
    <row r="21886" spans="1:14" x14ac:dyDescent="0.25">
      <c r="A21886" s="21" t="str">
        <f t="shared" si="341"/>
        <v xml:space="preserve">  _1900</v>
      </c>
      <c r="L21886" s="51"/>
      <c r="N21886">
        <v>0</v>
      </c>
    </row>
    <row r="21887" spans="1:14" x14ac:dyDescent="0.25">
      <c r="A21887" s="21" t="str">
        <f t="shared" si="341"/>
        <v xml:space="preserve">  _1900</v>
      </c>
      <c r="L21887" s="51"/>
      <c r="N21887">
        <v>0</v>
      </c>
    </row>
    <row r="21888" spans="1:14" x14ac:dyDescent="0.25">
      <c r="A21888" s="21" t="str">
        <f t="shared" si="341"/>
        <v xml:space="preserve">  _1900</v>
      </c>
      <c r="L21888" s="51"/>
      <c r="N21888">
        <v>0</v>
      </c>
    </row>
    <row r="21889" spans="1:14" x14ac:dyDescent="0.25">
      <c r="A21889" s="21" t="str">
        <f t="shared" si="341"/>
        <v xml:space="preserve">  _1900</v>
      </c>
      <c r="L21889" s="51"/>
      <c r="N21889">
        <v>0</v>
      </c>
    </row>
    <row r="21890" spans="1:14" x14ac:dyDescent="0.25">
      <c r="A21890" s="21" t="str">
        <f t="shared" ref="A21890:A21953" si="342">B21890&amp;" "&amp;D21890&amp;" "&amp;C21890&amp;"_"&amp;YEAR(L21890)</f>
        <v xml:space="preserve">  _1900</v>
      </c>
      <c r="L21890" s="51"/>
      <c r="N21890">
        <v>0</v>
      </c>
    </row>
    <row r="21891" spans="1:14" x14ac:dyDescent="0.25">
      <c r="A21891" s="21" t="str">
        <f t="shared" si="342"/>
        <v xml:space="preserve">  _1900</v>
      </c>
      <c r="L21891" s="51"/>
      <c r="N21891">
        <v>0</v>
      </c>
    </row>
    <row r="21892" spans="1:14" x14ac:dyDescent="0.25">
      <c r="A21892" s="21" t="str">
        <f t="shared" si="342"/>
        <v xml:space="preserve">  _1900</v>
      </c>
      <c r="L21892" s="51"/>
      <c r="N21892">
        <v>0</v>
      </c>
    </row>
    <row r="21893" spans="1:14" x14ac:dyDescent="0.25">
      <c r="A21893" s="21" t="str">
        <f t="shared" si="342"/>
        <v xml:space="preserve">  _1900</v>
      </c>
      <c r="L21893" s="51"/>
      <c r="N21893">
        <v>0</v>
      </c>
    </row>
    <row r="21894" spans="1:14" x14ac:dyDescent="0.25">
      <c r="A21894" s="21" t="str">
        <f t="shared" si="342"/>
        <v xml:space="preserve">  _1900</v>
      </c>
      <c r="L21894" s="51"/>
      <c r="N21894">
        <v>0</v>
      </c>
    </row>
    <row r="21895" spans="1:14" x14ac:dyDescent="0.25">
      <c r="A21895" s="21" t="str">
        <f t="shared" si="342"/>
        <v xml:space="preserve">  _1900</v>
      </c>
      <c r="L21895" s="51"/>
      <c r="N21895">
        <v>0</v>
      </c>
    </row>
    <row r="21896" spans="1:14" x14ac:dyDescent="0.25">
      <c r="A21896" s="21" t="str">
        <f t="shared" si="342"/>
        <v xml:space="preserve">  _1900</v>
      </c>
      <c r="L21896" s="51"/>
      <c r="N21896">
        <v>0</v>
      </c>
    </row>
    <row r="21897" spans="1:14" x14ac:dyDescent="0.25">
      <c r="A21897" s="21" t="str">
        <f t="shared" si="342"/>
        <v xml:space="preserve">  _1900</v>
      </c>
      <c r="L21897" s="51"/>
      <c r="N21897">
        <v>0</v>
      </c>
    </row>
    <row r="21898" spans="1:14" x14ac:dyDescent="0.25">
      <c r="A21898" s="21" t="str">
        <f t="shared" si="342"/>
        <v xml:space="preserve">  _1900</v>
      </c>
      <c r="L21898" s="51"/>
      <c r="N21898">
        <v>0</v>
      </c>
    </row>
    <row r="21899" spans="1:14" x14ac:dyDescent="0.25">
      <c r="A21899" s="21" t="str">
        <f t="shared" si="342"/>
        <v xml:space="preserve">  _1900</v>
      </c>
      <c r="L21899" s="51"/>
      <c r="N21899">
        <v>0</v>
      </c>
    </row>
    <row r="21900" spans="1:14" x14ac:dyDescent="0.25">
      <c r="A21900" s="21" t="str">
        <f t="shared" si="342"/>
        <v xml:space="preserve">  _1900</v>
      </c>
      <c r="L21900" s="51"/>
      <c r="N21900">
        <v>0</v>
      </c>
    </row>
    <row r="21901" spans="1:14" x14ac:dyDescent="0.25">
      <c r="A21901" s="21" t="str">
        <f t="shared" si="342"/>
        <v xml:space="preserve">  _1900</v>
      </c>
      <c r="L21901" s="51"/>
      <c r="N21901">
        <v>0</v>
      </c>
    </row>
    <row r="21902" spans="1:14" x14ac:dyDescent="0.25">
      <c r="A21902" s="21" t="str">
        <f t="shared" si="342"/>
        <v xml:space="preserve">  _1900</v>
      </c>
      <c r="L21902" s="51"/>
    </row>
    <row r="21903" spans="1:14" x14ac:dyDescent="0.25">
      <c r="A21903" s="21" t="str">
        <f t="shared" si="342"/>
        <v xml:space="preserve">  _1900</v>
      </c>
      <c r="L21903" s="51"/>
    </row>
    <row r="21904" spans="1:14" x14ac:dyDescent="0.25">
      <c r="A21904" s="21" t="str">
        <f t="shared" si="342"/>
        <v xml:space="preserve">  _1900</v>
      </c>
      <c r="L21904" s="51"/>
    </row>
    <row r="21905" spans="1:12" x14ac:dyDescent="0.25">
      <c r="A21905" s="21" t="str">
        <f t="shared" si="342"/>
        <v xml:space="preserve">  _1900</v>
      </c>
      <c r="L21905" s="51"/>
    </row>
    <row r="21906" spans="1:12" x14ac:dyDescent="0.25">
      <c r="A21906" s="21" t="str">
        <f t="shared" si="342"/>
        <v xml:space="preserve">  _1900</v>
      </c>
      <c r="L21906" s="51"/>
    </row>
    <row r="21907" spans="1:12" x14ac:dyDescent="0.25">
      <c r="A21907" s="21" t="str">
        <f t="shared" si="342"/>
        <v xml:space="preserve">  _1900</v>
      </c>
      <c r="L21907" s="51"/>
    </row>
    <row r="21908" spans="1:12" x14ac:dyDescent="0.25">
      <c r="A21908" s="21" t="str">
        <f t="shared" si="342"/>
        <v xml:space="preserve">  _1900</v>
      </c>
      <c r="L21908" s="51"/>
    </row>
    <row r="21909" spans="1:12" x14ac:dyDescent="0.25">
      <c r="A21909" s="21" t="str">
        <f t="shared" si="342"/>
        <v xml:space="preserve">  _1900</v>
      </c>
      <c r="L21909" s="51"/>
    </row>
    <row r="21910" spans="1:12" x14ac:dyDescent="0.25">
      <c r="A21910" s="21" t="str">
        <f t="shared" si="342"/>
        <v xml:space="preserve">  _1900</v>
      </c>
      <c r="L21910" s="51"/>
    </row>
    <row r="21911" spans="1:12" x14ac:dyDescent="0.25">
      <c r="A21911" s="21" t="str">
        <f t="shared" si="342"/>
        <v xml:space="preserve">  _1900</v>
      </c>
      <c r="L21911" s="51"/>
    </row>
    <row r="21912" spans="1:12" x14ac:dyDescent="0.25">
      <c r="A21912" s="21" t="str">
        <f t="shared" si="342"/>
        <v xml:space="preserve">  _1900</v>
      </c>
      <c r="L21912" s="51"/>
    </row>
    <row r="21913" spans="1:12" x14ac:dyDescent="0.25">
      <c r="A21913" s="21" t="str">
        <f t="shared" si="342"/>
        <v xml:space="preserve">  _1900</v>
      </c>
      <c r="L21913" s="51"/>
    </row>
    <row r="21914" spans="1:12" x14ac:dyDescent="0.25">
      <c r="A21914" s="21" t="str">
        <f t="shared" si="342"/>
        <v xml:space="preserve">  _1900</v>
      </c>
      <c r="L21914" s="51"/>
    </row>
    <row r="21915" spans="1:12" x14ac:dyDescent="0.25">
      <c r="A21915" s="21" t="str">
        <f t="shared" si="342"/>
        <v xml:space="preserve">  _1900</v>
      </c>
      <c r="L21915" s="51"/>
    </row>
    <row r="21916" spans="1:12" x14ac:dyDescent="0.25">
      <c r="A21916" s="21" t="str">
        <f t="shared" si="342"/>
        <v xml:space="preserve">  _1900</v>
      </c>
      <c r="L21916" s="51"/>
    </row>
    <row r="21917" spans="1:12" x14ac:dyDescent="0.25">
      <c r="A21917" s="21" t="str">
        <f t="shared" si="342"/>
        <v xml:space="preserve">  _1900</v>
      </c>
      <c r="L21917" s="51"/>
    </row>
    <row r="21918" spans="1:12" x14ac:dyDescent="0.25">
      <c r="A21918" s="21" t="str">
        <f t="shared" si="342"/>
        <v xml:space="preserve">  _1900</v>
      </c>
      <c r="L21918" s="51"/>
    </row>
    <row r="21919" spans="1:12" x14ac:dyDescent="0.25">
      <c r="A21919" s="21" t="str">
        <f t="shared" si="342"/>
        <v xml:space="preserve">  _1900</v>
      </c>
      <c r="L21919" s="51"/>
    </row>
    <row r="21920" spans="1:12" x14ac:dyDescent="0.25">
      <c r="A21920" s="21" t="str">
        <f t="shared" si="342"/>
        <v xml:space="preserve">  _1900</v>
      </c>
      <c r="L21920" s="51"/>
    </row>
    <row r="21921" spans="1:12" x14ac:dyDescent="0.25">
      <c r="A21921" s="21" t="str">
        <f t="shared" si="342"/>
        <v xml:space="preserve">  _1900</v>
      </c>
      <c r="L21921" s="51"/>
    </row>
    <row r="21922" spans="1:12" x14ac:dyDescent="0.25">
      <c r="A21922" s="21" t="str">
        <f t="shared" si="342"/>
        <v xml:space="preserve">  _1900</v>
      </c>
      <c r="L21922" s="51"/>
    </row>
    <row r="21923" spans="1:12" x14ac:dyDescent="0.25">
      <c r="A21923" s="21" t="str">
        <f t="shared" si="342"/>
        <v xml:space="preserve">  _1900</v>
      </c>
      <c r="L21923" s="51"/>
    </row>
    <row r="21924" spans="1:12" x14ac:dyDescent="0.25">
      <c r="A21924" s="21" t="str">
        <f t="shared" si="342"/>
        <v xml:space="preserve">  _1900</v>
      </c>
      <c r="L21924" s="51"/>
    </row>
    <row r="21925" spans="1:12" x14ac:dyDescent="0.25">
      <c r="A21925" s="21" t="str">
        <f t="shared" si="342"/>
        <v xml:space="preserve">  _1900</v>
      </c>
      <c r="L21925" s="51"/>
    </row>
    <row r="21926" spans="1:12" x14ac:dyDescent="0.25">
      <c r="A21926" s="21" t="str">
        <f t="shared" si="342"/>
        <v xml:space="preserve">  _1900</v>
      </c>
      <c r="L21926" s="51"/>
    </row>
    <row r="21927" spans="1:12" x14ac:dyDescent="0.25">
      <c r="A21927" s="21" t="str">
        <f t="shared" si="342"/>
        <v xml:space="preserve">  _1900</v>
      </c>
      <c r="L21927" s="51"/>
    </row>
    <row r="21928" spans="1:12" x14ac:dyDescent="0.25">
      <c r="A21928" s="21" t="str">
        <f t="shared" si="342"/>
        <v xml:space="preserve">  _1900</v>
      </c>
      <c r="L21928" s="51"/>
    </row>
    <row r="21929" spans="1:12" x14ac:dyDescent="0.25">
      <c r="A21929" s="21" t="str">
        <f t="shared" si="342"/>
        <v xml:space="preserve">  _1900</v>
      </c>
      <c r="L21929" s="51"/>
    </row>
    <row r="21930" spans="1:12" x14ac:dyDescent="0.25">
      <c r="A21930" s="21" t="str">
        <f t="shared" si="342"/>
        <v xml:space="preserve">  _1900</v>
      </c>
      <c r="L21930" s="51"/>
    </row>
    <row r="21931" spans="1:12" x14ac:dyDescent="0.25">
      <c r="A21931" s="21" t="str">
        <f t="shared" si="342"/>
        <v xml:space="preserve">  _1900</v>
      </c>
      <c r="L21931" s="51"/>
    </row>
    <row r="21932" spans="1:12" x14ac:dyDescent="0.25">
      <c r="A21932" s="21" t="str">
        <f t="shared" si="342"/>
        <v xml:space="preserve">  _1900</v>
      </c>
      <c r="L21932" s="51"/>
    </row>
    <row r="21933" spans="1:12" x14ac:dyDescent="0.25">
      <c r="A21933" s="21" t="str">
        <f t="shared" si="342"/>
        <v xml:space="preserve">  _1900</v>
      </c>
      <c r="L21933" s="51"/>
    </row>
    <row r="21934" spans="1:12" x14ac:dyDescent="0.25">
      <c r="A21934" s="21" t="str">
        <f t="shared" si="342"/>
        <v xml:space="preserve">  _1900</v>
      </c>
      <c r="L21934" s="51"/>
    </row>
    <row r="21935" spans="1:12" x14ac:dyDescent="0.25">
      <c r="A21935" s="21" t="str">
        <f t="shared" si="342"/>
        <v xml:space="preserve">  _1900</v>
      </c>
      <c r="L21935" s="51"/>
    </row>
    <row r="21936" spans="1:12" x14ac:dyDescent="0.25">
      <c r="A21936" s="21" t="str">
        <f t="shared" si="342"/>
        <v xml:space="preserve">  _1900</v>
      </c>
      <c r="L21936" s="51"/>
    </row>
    <row r="21937" spans="1:14" x14ac:dyDescent="0.25">
      <c r="A21937" s="21" t="str">
        <f t="shared" si="342"/>
        <v xml:space="preserve">  _1900</v>
      </c>
      <c r="L21937" s="51"/>
    </row>
    <row r="21938" spans="1:14" x14ac:dyDescent="0.25">
      <c r="A21938" s="21" t="str">
        <f t="shared" si="342"/>
        <v xml:space="preserve">  _1900</v>
      </c>
      <c r="L21938" s="51"/>
    </row>
    <row r="21939" spans="1:14" x14ac:dyDescent="0.25">
      <c r="A21939" s="21" t="str">
        <f t="shared" si="342"/>
        <v xml:space="preserve">  _1900</v>
      </c>
      <c r="L21939" s="51"/>
    </row>
    <row r="21940" spans="1:14" x14ac:dyDescent="0.25">
      <c r="A21940" s="21" t="str">
        <f t="shared" si="342"/>
        <v xml:space="preserve">  _1900</v>
      </c>
      <c r="L21940" s="51"/>
    </row>
    <row r="21941" spans="1:14" x14ac:dyDescent="0.25">
      <c r="A21941" s="21" t="str">
        <f t="shared" si="342"/>
        <v xml:space="preserve">  _1900</v>
      </c>
      <c r="L21941" s="51"/>
    </row>
    <row r="21942" spans="1:14" x14ac:dyDescent="0.25">
      <c r="A21942" s="21" t="str">
        <f t="shared" si="342"/>
        <v xml:space="preserve">  _1900</v>
      </c>
      <c r="L21942" s="51"/>
      <c r="N21942">
        <v>0</v>
      </c>
    </row>
    <row r="21943" spans="1:14" x14ac:dyDescent="0.25">
      <c r="A21943" s="21" t="str">
        <f t="shared" si="342"/>
        <v xml:space="preserve">  _1900</v>
      </c>
      <c r="L21943" s="51"/>
      <c r="N21943">
        <v>0</v>
      </c>
    </row>
    <row r="21944" spans="1:14" x14ac:dyDescent="0.25">
      <c r="A21944" s="21" t="str">
        <f t="shared" si="342"/>
        <v xml:space="preserve">  _1900</v>
      </c>
      <c r="L21944" s="51"/>
      <c r="N21944">
        <v>0</v>
      </c>
    </row>
    <row r="21945" spans="1:14" x14ac:dyDescent="0.25">
      <c r="A21945" s="21" t="str">
        <f t="shared" si="342"/>
        <v xml:space="preserve">  _1900</v>
      </c>
      <c r="L21945" s="51"/>
      <c r="N21945">
        <v>0</v>
      </c>
    </row>
    <row r="21946" spans="1:14" x14ac:dyDescent="0.25">
      <c r="A21946" s="21" t="str">
        <f t="shared" si="342"/>
        <v xml:space="preserve">  _1900</v>
      </c>
      <c r="L21946" s="51"/>
      <c r="N21946">
        <v>22092.53125</v>
      </c>
    </row>
    <row r="21947" spans="1:14" x14ac:dyDescent="0.25">
      <c r="A21947" s="21" t="str">
        <f t="shared" si="342"/>
        <v xml:space="preserve">  _1900</v>
      </c>
      <c r="L21947" s="51"/>
      <c r="N21947">
        <v>26548.125</v>
      </c>
    </row>
    <row r="21948" spans="1:14" x14ac:dyDescent="0.25">
      <c r="A21948" s="21" t="str">
        <f t="shared" si="342"/>
        <v xml:space="preserve">  _1900</v>
      </c>
      <c r="L21948" s="51"/>
      <c r="N21948">
        <v>61027.12890625</v>
      </c>
    </row>
    <row r="21949" spans="1:14" x14ac:dyDescent="0.25">
      <c r="A21949" s="21" t="str">
        <f t="shared" si="342"/>
        <v xml:space="preserve">  _1900</v>
      </c>
      <c r="L21949" s="51"/>
      <c r="N21949">
        <v>66919.53125</v>
      </c>
    </row>
    <row r="21950" spans="1:14" x14ac:dyDescent="0.25">
      <c r="A21950" s="21" t="str">
        <f t="shared" si="342"/>
        <v xml:space="preserve">  _1900</v>
      </c>
      <c r="L21950" s="51"/>
      <c r="N21950">
        <v>28323.5859375</v>
      </c>
    </row>
    <row r="21951" spans="1:14" x14ac:dyDescent="0.25">
      <c r="A21951" s="21" t="str">
        <f t="shared" si="342"/>
        <v xml:space="preserve">  _1900</v>
      </c>
      <c r="L21951" s="51"/>
      <c r="N21951">
        <v>3518.70751953125</v>
      </c>
    </row>
    <row r="21952" spans="1:14" x14ac:dyDescent="0.25">
      <c r="A21952" s="21" t="str">
        <f t="shared" si="342"/>
        <v xml:space="preserve">  _1900</v>
      </c>
      <c r="L21952" s="51"/>
      <c r="N21952">
        <v>-32167.0703125</v>
      </c>
    </row>
    <row r="21953" spans="1:14" x14ac:dyDescent="0.25">
      <c r="A21953" s="21" t="str">
        <f t="shared" si="342"/>
        <v xml:space="preserve">  _1900</v>
      </c>
      <c r="L21953" s="51"/>
      <c r="N21953">
        <v>-42163.2890625</v>
      </c>
    </row>
    <row r="21954" spans="1:14" x14ac:dyDescent="0.25">
      <c r="A21954" s="21" t="str">
        <f t="shared" ref="A21954:A22017" si="343">B21954&amp;" "&amp;D21954&amp;" "&amp;C21954&amp;"_"&amp;YEAR(L21954)</f>
        <v xml:space="preserve">  _1900</v>
      </c>
      <c r="L21954" s="51"/>
      <c r="N21954">
        <v>-10044.7626953125</v>
      </c>
    </row>
    <row r="21955" spans="1:14" x14ac:dyDescent="0.25">
      <c r="A21955" s="21" t="str">
        <f t="shared" si="343"/>
        <v xml:space="preserve">  _1900</v>
      </c>
      <c r="L21955" s="51"/>
      <c r="N21955">
        <v>28209.654296875</v>
      </c>
    </row>
    <row r="21956" spans="1:14" x14ac:dyDescent="0.25">
      <c r="A21956" s="21" t="str">
        <f t="shared" si="343"/>
        <v xml:space="preserve">  _1900</v>
      </c>
      <c r="L21956" s="51"/>
      <c r="N21956">
        <v>70059.6875</v>
      </c>
    </row>
    <row r="21957" spans="1:14" x14ac:dyDescent="0.25">
      <c r="A21957" s="21" t="str">
        <f t="shared" si="343"/>
        <v xml:space="preserve">  _1900</v>
      </c>
      <c r="L21957" s="51"/>
      <c r="N21957">
        <v>129253.9765625</v>
      </c>
    </row>
    <row r="21958" spans="1:14" x14ac:dyDescent="0.25">
      <c r="A21958" s="21" t="str">
        <f t="shared" si="343"/>
        <v xml:space="preserve">  _1900</v>
      </c>
      <c r="L21958" s="51"/>
      <c r="N21958">
        <v>154176.1875</v>
      </c>
    </row>
    <row r="21959" spans="1:14" x14ac:dyDescent="0.25">
      <c r="A21959" s="21" t="str">
        <f t="shared" si="343"/>
        <v xml:space="preserve">  _1900</v>
      </c>
      <c r="L21959" s="51"/>
      <c r="N21959">
        <v>181171.109375</v>
      </c>
    </row>
    <row r="21960" spans="1:14" x14ac:dyDescent="0.25">
      <c r="A21960" s="21" t="str">
        <f t="shared" si="343"/>
        <v xml:space="preserve">  _1900</v>
      </c>
      <c r="L21960" s="51"/>
      <c r="N21960">
        <v>195565.515625</v>
      </c>
    </row>
    <row r="21961" spans="1:14" x14ac:dyDescent="0.25">
      <c r="A21961" s="21" t="str">
        <f t="shared" si="343"/>
        <v xml:space="preserve">  _1900</v>
      </c>
      <c r="L21961" s="51"/>
      <c r="N21961">
        <v>237615.6875</v>
      </c>
    </row>
    <row r="21962" spans="1:14" x14ac:dyDescent="0.25">
      <c r="A21962" s="21" t="str">
        <f t="shared" si="343"/>
        <v xml:space="preserve">  _1900</v>
      </c>
      <c r="L21962" s="51"/>
      <c r="N21962">
        <v>105479.078125</v>
      </c>
    </row>
    <row r="21963" spans="1:14" x14ac:dyDescent="0.25">
      <c r="A21963" s="21" t="str">
        <f t="shared" si="343"/>
        <v xml:space="preserve">  _1900</v>
      </c>
      <c r="L21963" s="51"/>
      <c r="N21963">
        <v>106607.640625</v>
      </c>
    </row>
    <row r="21964" spans="1:14" x14ac:dyDescent="0.25">
      <c r="A21964" s="21" t="str">
        <f t="shared" si="343"/>
        <v xml:space="preserve">  _1900</v>
      </c>
      <c r="L21964" s="51"/>
      <c r="N21964">
        <v>110699.34375</v>
      </c>
    </row>
    <row r="21965" spans="1:14" x14ac:dyDescent="0.25">
      <c r="A21965" s="21" t="str">
        <f t="shared" si="343"/>
        <v xml:space="preserve">  _1900</v>
      </c>
      <c r="L21965" s="51"/>
      <c r="N21965">
        <v>110707.8828125</v>
      </c>
    </row>
    <row r="21966" spans="1:14" x14ac:dyDescent="0.25">
      <c r="A21966" s="21" t="str">
        <f t="shared" si="343"/>
        <v xml:space="preserve">  _1900</v>
      </c>
      <c r="L21966" s="51"/>
      <c r="N21966">
        <v>118110.25</v>
      </c>
    </row>
    <row r="21967" spans="1:14" x14ac:dyDescent="0.25">
      <c r="A21967" s="21" t="str">
        <f t="shared" si="343"/>
        <v xml:space="preserve">  _1900</v>
      </c>
      <c r="L21967" s="51"/>
      <c r="N21967">
        <v>128886.4140625</v>
      </c>
    </row>
    <row r="21968" spans="1:14" x14ac:dyDescent="0.25">
      <c r="A21968" s="21" t="str">
        <f t="shared" si="343"/>
        <v xml:space="preserve">  _1900</v>
      </c>
      <c r="L21968" s="51"/>
      <c r="N21968">
        <v>118032.359375</v>
      </c>
    </row>
    <row r="21969" spans="1:14" x14ac:dyDescent="0.25">
      <c r="A21969" s="21" t="str">
        <f t="shared" si="343"/>
        <v xml:space="preserve">  _1900</v>
      </c>
      <c r="L21969" s="51"/>
      <c r="N21969">
        <v>111007.96875</v>
      </c>
    </row>
    <row r="21970" spans="1:14" x14ac:dyDescent="0.25">
      <c r="A21970" s="21" t="str">
        <f t="shared" si="343"/>
        <v xml:space="preserve">  _1900</v>
      </c>
      <c r="L21970" s="51"/>
      <c r="N21970">
        <v>107944.4765625</v>
      </c>
    </row>
    <row r="21971" spans="1:14" x14ac:dyDescent="0.25">
      <c r="A21971" s="21" t="str">
        <f t="shared" si="343"/>
        <v xml:space="preserve">  _1900</v>
      </c>
      <c r="L21971" s="51"/>
      <c r="N21971">
        <v>95971.4609375</v>
      </c>
    </row>
    <row r="21972" spans="1:14" x14ac:dyDescent="0.25">
      <c r="A21972" s="21" t="str">
        <f t="shared" si="343"/>
        <v xml:space="preserve">  _1900</v>
      </c>
      <c r="L21972" s="51"/>
      <c r="N21972">
        <v>96521.1484375</v>
      </c>
    </row>
    <row r="21973" spans="1:14" x14ac:dyDescent="0.25">
      <c r="A21973" s="21" t="str">
        <f t="shared" si="343"/>
        <v xml:space="preserve">  _1900</v>
      </c>
      <c r="L21973" s="51"/>
      <c r="N21973">
        <v>132817.1875</v>
      </c>
    </row>
    <row r="21974" spans="1:14" x14ac:dyDescent="0.25">
      <c r="A21974" s="21" t="str">
        <f t="shared" si="343"/>
        <v xml:space="preserve">  _1900</v>
      </c>
      <c r="L21974" s="51"/>
      <c r="N21974">
        <v>125452.6640625</v>
      </c>
    </row>
    <row r="21975" spans="1:14" x14ac:dyDescent="0.25">
      <c r="A21975" s="21" t="str">
        <f t="shared" si="343"/>
        <v xml:space="preserve">  _1900</v>
      </c>
      <c r="L21975" s="51"/>
      <c r="N21975">
        <v>106116.7265625</v>
      </c>
    </row>
    <row r="21976" spans="1:14" x14ac:dyDescent="0.25">
      <c r="A21976" s="21" t="str">
        <f t="shared" si="343"/>
        <v xml:space="preserve">  _1900</v>
      </c>
      <c r="L21976" s="51"/>
      <c r="N21976">
        <v>87639.0625</v>
      </c>
    </row>
    <row r="21977" spans="1:14" x14ac:dyDescent="0.25">
      <c r="A21977" s="21" t="str">
        <f t="shared" si="343"/>
        <v xml:space="preserve">  _1900</v>
      </c>
      <c r="L21977" s="51"/>
      <c r="N21977">
        <v>75272.0390625</v>
      </c>
    </row>
    <row r="21978" spans="1:14" x14ac:dyDescent="0.25">
      <c r="A21978" s="21" t="str">
        <f t="shared" si="343"/>
        <v xml:space="preserve">  _1900</v>
      </c>
      <c r="L21978" s="51"/>
      <c r="N21978">
        <v>70121.09375</v>
      </c>
    </row>
    <row r="21979" spans="1:14" x14ac:dyDescent="0.25">
      <c r="A21979" s="21" t="str">
        <f t="shared" si="343"/>
        <v xml:space="preserve">  _1900</v>
      </c>
      <c r="L21979" s="51"/>
      <c r="N21979">
        <v>52139.640625</v>
      </c>
    </row>
    <row r="21980" spans="1:14" x14ac:dyDescent="0.25">
      <c r="A21980" s="21" t="str">
        <f t="shared" si="343"/>
        <v xml:space="preserve">  _1900</v>
      </c>
      <c r="L21980" s="51"/>
      <c r="N21980">
        <v>39688.984375</v>
      </c>
    </row>
    <row r="21981" spans="1:14" x14ac:dyDescent="0.25">
      <c r="A21981" s="21" t="str">
        <f t="shared" si="343"/>
        <v xml:space="preserve">  _1900</v>
      </c>
      <c r="L21981" s="51"/>
      <c r="N21981">
        <v>40750.5546875</v>
      </c>
    </row>
    <row r="21982" spans="1:14" x14ac:dyDescent="0.25">
      <c r="A21982" s="21" t="str">
        <f t="shared" si="343"/>
        <v xml:space="preserve">  _1900</v>
      </c>
      <c r="L21982" s="51"/>
      <c r="N21982">
        <v>0</v>
      </c>
    </row>
    <row r="21983" spans="1:14" x14ac:dyDescent="0.25">
      <c r="A21983" s="21" t="str">
        <f t="shared" si="343"/>
        <v xml:space="preserve">  _1900</v>
      </c>
      <c r="L21983" s="51"/>
      <c r="N21983">
        <v>0</v>
      </c>
    </row>
    <row r="21984" spans="1:14" x14ac:dyDescent="0.25">
      <c r="A21984" s="21" t="str">
        <f t="shared" si="343"/>
        <v xml:space="preserve">  _1900</v>
      </c>
      <c r="L21984" s="51"/>
      <c r="N21984">
        <v>0</v>
      </c>
    </row>
    <row r="21985" spans="1:14" x14ac:dyDescent="0.25">
      <c r="A21985" s="21" t="str">
        <f t="shared" si="343"/>
        <v xml:space="preserve">  _1900</v>
      </c>
      <c r="L21985" s="51"/>
      <c r="N21985">
        <v>0</v>
      </c>
    </row>
    <row r="21986" spans="1:14" x14ac:dyDescent="0.25">
      <c r="A21986" s="21" t="str">
        <f t="shared" si="343"/>
        <v xml:space="preserve">  _1900</v>
      </c>
      <c r="L21986" s="51"/>
      <c r="N21986">
        <v>0</v>
      </c>
    </row>
    <row r="21987" spans="1:14" x14ac:dyDescent="0.25">
      <c r="A21987" s="21" t="str">
        <f t="shared" si="343"/>
        <v xml:space="preserve">  _1900</v>
      </c>
      <c r="L21987" s="51"/>
      <c r="N21987">
        <v>0</v>
      </c>
    </row>
    <row r="21988" spans="1:14" x14ac:dyDescent="0.25">
      <c r="A21988" s="21" t="str">
        <f t="shared" si="343"/>
        <v xml:space="preserve">  _1900</v>
      </c>
      <c r="L21988" s="51"/>
      <c r="N21988">
        <v>0</v>
      </c>
    </row>
    <row r="21989" spans="1:14" x14ac:dyDescent="0.25">
      <c r="A21989" s="21" t="str">
        <f t="shared" si="343"/>
        <v xml:space="preserve">  _1900</v>
      </c>
      <c r="L21989" s="51"/>
      <c r="N21989">
        <v>0</v>
      </c>
    </row>
    <row r="21990" spans="1:14" x14ac:dyDescent="0.25">
      <c r="A21990" s="21" t="str">
        <f t="shared" si="343"/>
        <v xml:space="preserve">  _1900</v>
      </c>
      <c r="L21990" s="51"/>
      <c r="N21990">
        <v>0</v>
      </c>
    </row>
    <row r="21991" spans="1:14" x14ac:dyDescent="0.25">
      <c r="A21991" s="21" t="str">
        <f t="shared" si="343"/>
        <v xml:space="preserve">  _1900</v>
      </c>
      <c r="L21991" s="51"/>
      <c r="N21991">
        <v>0</v>
      </c>
    </row>
    <row r="21992" spans="1:14" x14ac:dyDescent="0.25">
      <c r="A21992" s="21" t="str">
        <f t="shared" si="343"/>
        <v xml:space="preserve">  _1900</v>
      </c>
      <c r="L21992" s="51"/>
      <c r="N21992">
        <v>0</v>
      </c>
    </row>
    <row r="21993" spans="1:14" x14ac:dyDescent="0.25">
      <c r="A21993" s="21" t="str">
        <f t="shared" si="343"/>
        <v xml:space="preserve">  _1900</v>
      </c>
      <c r="L21993" s="51"/>
      <c r="N21993">
        <v>0</v>
      </c>
    </row>
    <row r="21994" spans="1:14" x14ac:dyDescent="0.25">
      <c r="A21994" s="21" t="str">
        <f t="shared" si="343"/>
        <v xml:space="preserve">  _1900</v>
      </c>
      <c r="L21994" s="51"/>
      <c r="N21994">
        <v>0</v>
      </c>
    </row>
    <row r="21995" spans="1:14" x14ac:dyDescent="0.25">
      <c r="A21995" s="21" t="str">
        <f t="shared" si="343"/>
        <v xml:space="preserve">  _1900</v>
      </c>
      <c r="L21995" s="51"/>
      <c r="N21995">
        <v>0</v>
      </c>
    </row>
    <row r="21996" spans="1:14" x14ac:dyDescent="0.25">
      <c r="A21996" s="21" t="str">
        <f t="shared" si="343"/>
        <v xml:space="preserve">  _1900</v>
      </c>
      <c r="L21996" s="51"/>
      <c r="N21996">
        <v>0</v>
      </c>
    </row>
    <row r="21997" spans="1:14" x14ac:dyDescent="0.25">
      <c r="A21997" s="21" t="str">
        <f t="shared" si="343"/>
        <v xml:space="preserve">  _1900</v>
      </c>
      <c r="L21997" s="51"/>
      <c r="N21997">
        <v>0</v>
      </c>
    </row>
    <row r="21998" spans="1:14" x14ac:dyDescent="0.25">
      <c r="A21998" s="21" t="str">
        <f t="shared" si="343"/>
        <v xml:space="preserve">  _1900</v>
      </c>
      <c r="L21998" s="51"/>
      <c r="N21998">
        <v>0</v>
      </c>
    </row>
    <row r="21999" spans="1:14" x14ac:dyDescent="0.25">
      <c r="A21999" s="21" t="str">
        <f t="shared" si="343"/>
        <v xml:space="preserve">  _1900</v>
      </c>
      <c r="L21999" s="51"/>
      <c r="N21999">
        <v>0</v>
      </c>
    </row>
    <row r="22000" spans="1:14" x14ac:dyDescent="0.25">
      <c r="A22000" s="21" t="str">
        <f t="shared" si="343"/>
        <v xml:space="preserve">  _1900</v>
      </c>
      <c r="L22000" s="51"/>
      <c r="N22000">
        <v>0</v>
      </c>
    </row>
    <row r="22001" spans="1:14" x14ac:dyDescent="0.25">
      <c r="A22001" s="21" t="str">
        <f t="shared" si="343"/>
        <v xml:space="preserve">  _1900</v>
      </c>
      <c r="L22001" s="51"/>
      <c r="N22001">
        <v>0</v>
      </c>
    </row>
    <row r="22002" spans="1:14" x14ac:dyDescent="0.25">
      <c r="A22002" s="21" t="str">
        <f t="shared" si="343"/>
        <v xml:space="preserve">  _1900</v>
      </c>
    </row>
    <row r="22003" spans="1:14" x14ac:dyDescent="0.25">
      <c r="A22003" s="21" t="str">
        <f t="shared" si="343"/>
        <v xml:space="preserve">  _1900</v>
      </c>
    </row>
    <row r="22004" spans="1:14" x14ac:dyDescent="0.25">
      <c r="A22004" s="21" t="str">
        <f t="shared" si="343"/>
        <v xml:space="preserve">  _1900</v>
      </c>
    </row>
    <row r="22005" spans="1:14" x14ac:dyDescent="0.25">
      <c r="A22005" s="21" t="str">
        <f t="shared" si="343"/>
        <v xml:space="preserve">  _1900</v>
      </c>
    </row>
    <row r="22006" spans="1:14" x14ac:dyDescent="0.25">
      <c r="A22006" s="21" t="str">
        <f t="shared" si="343"/>
        <v xml:space="preserve">  _1900</v>
      </c>
    </row>
    <row r="22007" spans="1:14" x14ac:dyDescent="0.25">
      <c r="A22007" s="21" t="str">
        <f t="shared" si="343"/>
        <v xml:space="preserve">  _1900</v>
      </c>
    </row>
    <row r="22008" spans="1:14" x14ac:dyDescent="0.25">
      <c r="A22008" s="21" t="str">
        <f t="shared" si="343"/>
        <v xml:space="preserve">  _1900</v>
      </c>
    </row>
    <row r="22009" spans="1:14" x14ac:dyDescent="0.25">
      <c r="A22009" s="21" t="str">
        <f t="shared" si="343"/>
        <v xml:space="preserve">  _1900</v>
      </c>
    </row>
    <row r="22010" spans="1:14" x14ac:dyDescent="0.25">
      <c r="A22010" s="21" t="str">
        <f t="shared" si="343"/>
        <v xml:space="preserve">  _1900</v>
      </c>
    </row>
    <row r="22011" spans="1:14" x14ac:dyDescent="0.25">
      <c r="A22011" s="21" t="str">
        <f t="shared" si="343"/>
        <v xml:space="preserve">  _1900</v>
      </c>
    </row>
    <row r="22012" spans="1:14" x14ac:dyDescent="0.25">
      <c r="A22012" s="21" t="str">
        <f t="shared" si="343"/>
        <v xml:space="preserve">  _1900</v>
      </c>
    </row>
    <row r="22013" spans="1:14" x14ac:dyDescent="0.25">
      <c r="A22013" s="21" t="str">
        <f t="shared" si="343"/>
        <v xml:space="preserve">  _1900</v>
      </c>
    </row>
    <row r="22014" spans="1:14" x14ac:dyDescent="0.25">
      <c r="A22014" s="21" t="str">
        <f t="shared" si="343"/>
        <v xml:space="preserve">  _1900</v>
      </c>
    </row>
    <row r="22015" spans="1:14" x14ac:dyDescent="0.25">
      <c r="A22015" s="21" t="str">
        <f t="shared" si="343"/>
        <v xml:space="preserve">  _1900</v>
      </c>
    </row>
    <row r="22016" spans="1:14" x14ac:dyDescent="0.25">
      <c r="A22016" s="21" t="str">
        <f t="shared" si="343"/>
        <v xml:space="preserve">  _1900</v>
      </c>
    </row>
    <row r="22017" spans="1:1" x14ac:dyDescent="0.25">
      <c r="A22017" s="21" t="str">
        <f t="shared" si="343"/>
        <v xml:space="preserve">  _1900</v>
      </c>
    </row>
    <row r="22018" spans="1:1" x14ac:dyDescent="0.25">
      <c r="A22018" s="21" t="str">
        <f t="shared" ref="A22018:A22081" si="344">B22018&amp;" "&amp;D22018&amp;" "&amp;C22018&amp;"_"&amp;YEAR(L22018)</f>
        <v xml:space="preserve">  _1900</v>
      </c>
    </row>
    <row r="22019" spans="1:1" x14ac:dyDescent="0.25">
      <c r="A22019" s="21" t="str">
        <f t="shared" si="344"/>
        <v xml:space="preserve">  _1900</v>
      </c>
    </row>
    <row r="22020" spans="1:1" x14ac:dyDescent="0.25">
      <c r="A22020" s="21" t="str">
        <f t="shared" si="344"/>
        <v xml:space="preserve">  _1900</v>
      </c>
    </row>
    <row r="22021" spans="1:1" x14ac:dyDescent="0.25">
      <c r="A22021" s="21" t="str">
        <f t="shared" si="344"/>
        <v xml:space="preserve">  _1900</v>
      </c>
    </row>
    <row r="22022" spans="1:1" x14ac:dyDescent="0.25">
      <c r="A22022" s="21" t="str">
        <f t="shared" si="344"/>
        <v xml:space="preserve">  _1900</v>
      </c>
    </row>
    <row r="22023" spans="1:1" x14ac:dyDescent="0.25">
      <c r="A22023" s="21" t="str">
        <f t="shared" si="344"/>
        <v xml:space="preserve">  _1900</v>
      </c>
    </row>
    <row r="22024" spans="1:1" x14ac:dyDescent="0.25">
      <c r="A22024" s="21" t="str">
        <f t="shared" si="344"/>
        <v xml:space="preserve">  _1900</v>
      </c>
    </row>
    <row r="22025" spans="1:1" x14ac:dyDescent="0.25">
      <c r="A22025" s="21" t="str">
        <f t="shared" si="344"/>
        <v xml:space="preserve">  _1900</v>
      </c>
    </row>
    <row r="22026" spans="1:1" x14ac:dyDescent="0.25">
      <c r="A22026" s="21" t="str">
        <f t="shared" si="344"/>
        <v xml:space="preserve">  _1900</v>
      </c>
    </row>
    <row r="22027" spans="1:1" x14ac:dyDescent="0.25">
      <c r="A22027" s="21" t="str">
        <f t="shared" si="344"/>
        <v xml:space="preserve">  _1900</v>
      </c>
    </row>
    <row r="22028" spans="1:1" x14ac:dyDescent="0.25">
      <c r="A22028" s="21" t="str">
        <f t="shared" si="344"/>
        <v xml:space="preserve">  _1900</v>
      </c>
    </row>
    <row r="22029" spans="1:1" x14ac:dyDescent="0.25">
      <c r="A22029" s="21" t="str">
        <f t="shared" si="344"/>
        <v xml:space="preserve">  _1900</v>
      </c>
    </row>
    <row r="22030" spans="1:1" x14ac:dyDescent="0.25">
      <c r="A22030" s="21" t="str">
        <f t="shared" si="344"/>
        <v xml:space="preserve">  _1900</v>
      </c>
    </row>
    <row r="22031" spans="1:1" x14ac:dyDescent="0.25">
      <c r="A22031" s="21" t="str">
        <f t="shared" si="344"/>
        <v xml:space="preserve">  _1900</v>
      </c>
    </row>
    <row r="22032" spans="1:1" x14ac:dyDescent="0.25">
      <c r="A22032" s="21" t="str">
        <f t="shared" si="344"/>
        <v xml:space="preserve">  _1900</v>
      </c>
    </row>
    <row r="22033" spans="1:14" x14ac:dyDescent="0.25">
      <c r="A22033" s="21" t="str">
        <f t="shared" si="344"/>
        <v xml:space="preserve">  _1900</v>
      </c>
    </row>
    <row r="22034" spans="1:14" x14ac:dyDescent="0.25">
      <c r="A22034" s="21" t="str">
        <f t="shared" si="344"/>
        <v xml:space="preserve">  _1900</v>
      </c>
    </row>
    <row r="22035" spans="1:14" x14ac:dyDescent="0.25">
      <c r="A22035" s="21" t="str">
        <f t="shared" si="344"/>
        <v xml:space="preserve">  _1900</v>
      </c>
    </row>
    <row r="22036" spans="1:14" x14ac:dyDescent="0.25">
      <c r="A22036" s="21" t="str">
        <f t="shared" si="344"/>
        <v xml:space="preserve">  _1900</v>
      </c>
    </row>
    <row r="22037" spans="1:14" x14ac:dyDescent="0.25">
      <c r="A22037" s="21" t="str">
        <f t="shared" si="344"/>
        <v xml:space="preserve">  _1900</v>
      </c>
    </row>
    <row r="22038" spans="1:14" x14ac:dyDescent="0.25">
      <c r="A22038" s="21" t="str">
        <f t="shared" si="344"/>
        <v xml:space="preserve">  _1900</v>
      </c>
    </row>
    <row r="22039" spans="1:14" x14ac:dyDescent="0.25">
      <c r="A22039" s="21" t="str">
        <f t="shared" si="344"/>
        <v xml:space="preserve">  _1900</v>
      </c>
    </row>
    <row r="22040" spans="1:14" x14ac:dyDescent="0.25">
      <c r="A22040" s="21" t="str">
        <f t="shared" si="344"/>
        <v xml:space="preserve">  _1900</v>
      </c>
    </row>
    <row r="22041" spans="1:14" x14ac:dyDescent="0.25">
      <c r="A22041" s="21" t="str">
        <f t="shared" si="344"/>
        <v xml:space="preserve">  _1900</v>
      </c>
    </row>
    <row r="22042" spans="1:14" x14ac:dyDescent="0.25">
      <c r="A22042" s="21" t="str">
        <f t="shared" si="344"/>
        <v xml:space="preserve">  _1900</v>
      </c>
      <c r="N22042">
        <v>0</v>
      </c>
    </row>
    <row r="22043" spans="1:14" x14ac:dyDescent="0.25">
      <c r="A22043" s="21" t="str">
        <f t="shared" si="344"/>
        <v xml:space="preserve">  _1900</v>
      </c>
      <c r="N22043">
        <v>0</v>
      </c>
    </row>
    <row r="22044" spans="1:14" x14ac:dyDescent="0.25">
      <c r="A22044" s="21" t="str">
        <f t="shared" si="344"/>
        <v xml:space="preserve">  _1900</v>
      </c>
      <c r="N22044">
        <v>0</v>
      </c>
    </row>
    <row r="22045" spans="1:14" x14ac:dyDescent="0.25">
      <c r="A22045" s="21" t="str">
        <f t="shared" si="344"/>
        <v xml:space="preserve">  _1900</v>
      </c>
      <c r="N22045">
        <v>-13238.799000000001</v>
      </c>
    </row>
    <row r="22046" spans="1:14" x14ac:dyDescent="0.25">
      <c r="A22046" s="21" t="str">
        <f t="shared" si="344"/>
        <v xml:space="preserve">  _1900</v>
      </c>
      <c r="N22046">
        <v>-27129.888999999999</v>
      </c>
    </row>
    <row r="22047" spans="1:14" x14ac:dyDescent="0.25">
      <c r="A22047" s="21" t="str">
        <f t="shared" si="344"/>
        <v xml:space="preserve">  _1900</v>
      </c>
      <c r="N22047">
        <v>-22065.655999999999</v>
      </c>
    </row>
    <row r="22048" spans="1:14" x14ac:dyDescent="0.25">
      <c r="A22048" s="21" t="str">
        <f t="shared" si="344"/>
        <v xml:space="preserve">  _1900</v>
      </c>
      <c r="N22048">
        <v>-40108.387000000002</v>
      </c>
    </row>
    <row r="22049" spans="1:14" x14ac:dyDescent="0.25">
      <c r="A22049" s="21" t="str">
        <f t="shared" si="344"/>
        <v xml:space="preserve">  _1900</v>
      </c>
      <c r="N22049">
        <v>-43004.792999999998</v>
      </c>
    </row>
    <row r="22050" spans="1:14" x14ac:dyDescent="0.25">
      <c r="A22050" s="21" t="str">
        <f t="shared" si="344"/>
        <v xml:space="preserve">  _1900</v>
      </c>
      <c r="N22050">
        <v>-83606.990000000005</v>
      </c>
    </row>
    <row r="22051" spans="1:14" x14ac:dyDescent="0.25">
      <c r="A22051" s="21" t="str">
        <f t="shared" si="344"/>
        <v xml:space="preserve">  _1900</v>
      </c>
      <c r="N22051">
        <v>-115882.80499999999</v>
      </c>
    </row>
    <row r="22052" spans="1:14" x14ac:dyDescent="0.25">
      <c r="A22052" s="21" t="str">
        <f t="shared" si="344"/>
        <v xml:space="preserve">  _1900</v>
      </c>
      <c r="N22052">
        <v>-119237.95</v>
      </c>
    </row>
    <row r="22053" spans="1:14" x14ac:dyDescent="0.25">
      <c r="A22053" s="21" t="str">
        <f t="shared" si="344"/>
        <v xml:space="preserve">  _1900</v>
      </c>
      <c r="N22053">
        <v>-119764.42</v>
      </c>
    </row>
    <row r="22054" spans="1:14" x14ac:dyDescent="0.25">
      <c r="A22054" s="21" t="str">
        <f t="shared" si="344"/>
        <v xml:space="preserve">  _1900</v>
      </c>
      <c r="N22054">
        <v>-113123.45</v>
      </c>
    </row>
    <row r="22055" spans="1:14" x14ac:dyDescent="0.25">
      <c r="A22055" s="21" t="str">
        <f t="shared" si="344"/>
        <v xml:space="preserve">  _1900</v>
      </c>
      <c r="N22055">
        <v>-88016.15</v>
      </c>
    </row>
    <row r="22056" spans="1:14" x14ac:dyDescent="0.25">
      <c r="A22056" s="21" t="str">
        <f t="shared" si="344"/>
        <v xml:space="preserve">  _1900</v>
      </c>
      <c r="N22056">
        <v>-6275.3193000000001</v>
      </c>
    </row>
    <row r="22057" spans="1:14" x14ac:dyDescent="0.25">
      <c r="A22057" s="21" t="str">
        <f t="shared" si="344"/>
        <v xml:space="preserve">  _1900</v>
      </c>
      <c r="N22057">
        <v>35780.089999999997</v>
      </c>
    </row>
    <row r="22058" spans="1:14" x14ac:dyDescent="0.25">
      <c r="A22058" s="21" t="str">
        <f t="shared" si="344"/>
        <v xml:space="preserve">  _1900</v>
      </c>
      <c r="N22058">
        <v>93983.61</v>
      </c>
    </row>
    <row r="22059" spans="1:14" x14ac:dyDescent="0.25">
      <c r="A22059" s="21" t="str">
        <f t="shared" si="344"/>
        <v xml:space="preserve">  _1900</v>
      </c>
      <c r="N22059">
        <v>133701.4</v>
      </c>
    </row>
    <row r="22060" spans="1:14" x14ac:dyDescent="0.25">
      <c r="A22060" s="21" t="str">
        <f t="shared" si="344"/>
        <v xml:space="preserve">  _1900</v>
      </c>
      <c r="N22060">
        <v>143935.26999999999</v>
      </c>
    </row>
    <row r="22061" spans="1:14" x14ac:dyDescent="0.25">
      <c r="A22061" s="21" t="str">
        <f t="shared" si="344"/>
        <v xml:space="preserve">  _1900</v>
      </c>
      <c r="N22061">
        <v>185895.88</v>
      </c>
    </row>
    <row r="22062" spans="1:14" x14ac:dyDescent="0.25">
      <c r="A22062" s="21" t="str">
        <f t="shared" si="344"/>
        <v xml:space="preserve">  _1900</v>
      </c>
      <c r="N22062">
        <v>108640.664</v>
      </c>
    </row>
    <row r="22063" spans="1:14" x14ac:dyDescent="0.25">
      <c r="A22063" s="21" t="str">
        <f t="shared" si="344"/>
        <v xml:space="preserve">  _1900</v>
      </c>
      <c r="N22063">
        <v>107832.586</v>
      </c>
    </row>
    <row r="22064" spans="1:14" x14ac:dyDescent="0.25">
      <c r="A22064" s="21" t="str">
        <f t="shared" si="344"/>
        <v xml:space="preserve">  _1900</v>
      </c>
      <c r="N22064">
        <v>112447.164</v>
      </c>
    </row>
    <row r="22065" spans="1:14" x14ac:dyDescent="0.25">
      <c r="A22065" s="21" t="str">
        <f t="shared" si="344"/>
        <v xml:space="preserve">  _1900</v>
      </c>
      <c r="N22065">
        <v>112869.28</v>
      </c>
    </row>
    <row r="22066" spans="1:14" x14ac:dyDescent="0.25">
      <c r="A22066" s="21" t="str">
        <f t="shared" si="344"/>
        <v xml:space="preserve">  _1900</v>
      </c>
      <c r="N22066">
        <v>117289.586</v>
      </c>
    </row>
    <row r="22067" spans="1:14" x14ac:dyDescent="0.25">
      <c r="A22067" s="21" t="str">
        <f t="shared" si="344"/>
        <v xml:space="preserve">  _1900</v>
      </c>
      <c r="N22067">
        <v>126590.375</v>
      </c>
    </row>
    <row r="22068" spans="1:14" x14ac:dyDescent="0.25">
      <c r="A22068" s="21" t="str">
        <f t="shared" si="344"/>
        <v xml:space="preserve">  _1900</v>
      </c>
      <c r="N22068">
        <v>137786.22</v>
      </c>
    </row>
    <row r="22069" spans="1:14" x14ac:dyDescent="0.25">
      <c r="A22069" s="21" t="str">
        <f t="shared" si="344"/>
        <v xml:space="preserve">  _1900</v>
      </c>
      <c r="N22069">
        <v>153154.39000000001</v>
      </c>
    </row>
    <row r="22070" spans="1:14" x14ac:dyDescent="0.25">
      <c r="A22070" s="21" t="str">
        <f t="shared" si="344"/>
        <v xml:space="preserve">  _1900</v>
      </c>
      <c r="N22070">
        <v>146333.4</v>
      </c>
    </row>
    <row r="22071" spans="1:14" x14ac:dyDescent="0.25">
      <c r="A22071" s="21" t="str">
        <f t="shared" si="344"/>
        <v xml:space="preserve">  _1900</v>
      </c>
      <c r="N22071">
        <v>133127.72</v>
      </c>
    </row>
    <row r="22072" spans="1:14" x14ac:dyDescent="0.25">
      <c r="A22072" s="21" t="str">
        <f t="shared" si="344"/>
        <v xml:space="preserve">  _1900</v>
      </c>
      <c r="N22072">
        <v>135349.10999999999</v>
      </c>
    </row>
    <row r="22073" spans="1:14" x14ac:dyDescent="0.25">
      <c r="A22073" s="21" t="str">
        <f t="shared" si="344"/>
        <v xml:space="preserve">  _1900</v>
      </c>
      <c r="N22073">
        <v>137955.57999999999</v>
      </c>
    </row>
    <row r="22074" spans="1:14" x14ac:dyDescent="0.25">
      <c r="A22074" s="21" t="str">
        <f t="shared" si="344"/>
        <v xml:space="preserve">  _1900</v>
      </c>
      <c r="N22074">
        <v>140216.5</v>
      </c>
    </row>
    <row r="22075" spans="1:14" x14ac:dyDescent="0.25">
      <c r="A22075" s="21" t="str">
        <f t="shared" si="344"/>
        <v xml:space="preserve">  _1900</v>
      </c>
      <c r="N22075">
        <v>131673.29999999999</v>
      </c>
    </row>
    <row r="22076" spans="1:14" x14ac:dyDescent="0.25">
      <c r="A22076" s="21" t="str">
        <f t="shared" si="344"/>
        <v xml:space="preserve">  _1900</v>
      </c>
      <c r="N22076">
        <v>121349.914</v>
      </c>
    </row>
    <row r="22077" spans="1:14" x14ac:dyDescent="0.25">
      <c r="A22077" s="21" t="str">
        <f t="shared" si="344"/>
        <v xml:space="preserve">  _1900</v>
      </c>
      <c r="N22077">
        <v>135811.97</v>
      </c>
    </row>
    <row r="22078" spans="1:14" x14ac:dyDescent="0.25">
      <c r="A22078" s="21" t="str">
        <f t="shared" si="344"/>
        <v xml:space="preserve">  _1900</v>
      </c>
      <c r="N22078">
        <v>183729.7</v>
      </c>
    </row>
    <row r="22079" spans="1:14" x14ac:dyDescent="0.25">
      <c r="A22079" s="21" t="str">
        <f t="shared" si="344"/>
        <v xml:space="preserve">  _1900</v>
      </c>
      <c r="N22079">
        <v>165441.39000000001</v>
      </c>
    </row>
    <row r="22080" spans="1:14" x14ac:dyDescent="0.25">
      <c r="A22080" s="21" t="str">
        <f t="shared" si="344"/>
        <v xml:space="preserve">  _1900</v>
      </c>
      <c r="N22080">
        <v>151301.5</v>
      </c>
    </row>
    <row r="22081" spans="1:14" x14ac:dyDescent="0.25">
      <c r="A22081" s="21" t="str">
        <f t="shared" si="344"/>
        <v xml:space="preserve">  _1900</v>
      </c>
      <c r="N22081">
        <v>156226.19</v>
      </c>
    </row>
    <row r="22082" spans="1:14" x14ac:dyDescent="0.25">
      <c r="A22082" s="21" t="str">
        <f t="shared" ref="A22082:A22145" si="345">B22082&amp;" "&amp;D22082&amp;" "&amp;C22082&amp;"_"&amp;YEAR(L22082)</f>
        <v xml:space="preserve">  _1900</v>
      </c>
      <c r="N22082">
        <v>0</v>
      </c>
    </row>
    <row r="22083" spans="1:14" x14ac:dyDescent="0.25">
      <c r="A22083" s="21" t="str">
        <f t="shared" si="345"/>
        <v xml:space="preserve">  _1900</v>
      </c>
      <c r="N22083">
        <v>0</v>
      </c>
    </row>
    <row r="22084" spans="1:14" x14ac:dyDescent="0.25">
      <c r="A22084" s="21" t="str">
        <f t="shared" si="345"/>
        <v xml:space="preserve">  _1900</v>
      </c>
      <c r="N22084">
        <v>0</v>
      </c>
    </row>
    <row r="22085" spans="1:14" x14ac:dyDescent="0.25">
      <c r="A22085" s="21" t="str">
        <f t="shared" si="345"/>
        <v xml:space="preserve">  _1900</v>
      </c>
      <c r="N22085">
        <v>0</v>
      </c>
    </row>
    <row r="22086" spans="1:14" x14ac:dyDescent="0.25">
      <c r="A22086" s="21" t="str">
        <f t="shared" si="345"/>
        <v xml:space="preserve">  _1900</v>
      </c>
      <c r="N22086">
        <v>0</v>
      </c>
    </row>
    <row r="22087" spans="1:14" x14ac:dyDescent="0.25">
      <c r="A22087" s="21" t="str">
        <f t="shared" si="345"/>
        <v xml:space="preserve">  _1900</v>
      </c>
      <c r="N22087">
        <v>0</v>
      </c>
    </row>
    <row r="22088" spans="1:14" x14ac:dyDescent="0.25">
      <c r="A22088" s="21" t="str">
        <f t="shared" si="345"/>
        <v xml:space="preserve">  _1900</v>
      </c>
      <c r="N22088">
        <v>0</v>
      </c>
    </row>
    <row r="22089" spans="1:14" x14ac:dyDescent="0.25">
      <c r="A22089" s="21" t="str">
        <f t="shared" si="345"/>
        <v xml:space="preserve">  _1900</v>
      </c>
      <c r="N22089">
        <v>0</v>
      </c>
    </row>
    <row r="22090" spans="1:14" x14ac:dyDescent="0.25">
      <c r="A22090" s="21" t="str">
        <f t="shared" si="345"/>
        <v xml:space="preserve">  _1900</v>
      </c>
      <c r="N22090">
        <v>0</v>
      </c>
    </row>
    <row r="22091" spans="1:14" x14ac:dyDescent="0.25">
      <c r="A22091" s="21" t="str">
        <f t="shared" si="345"/>
        <v xml:space="preserve">  _1900</v>
      </c>
      <c r="N22091">
        <v>0</v>
      </c>
    </row>
    <row r="22092" spans="1:14" x14ac:dyDescent="0.25">
      <c r="A22092" s="21" t="str">
        <f t="shared" si="345"/>
        <v xml:space="preserve">  _1900</v>
      </c>
      <c r="N22092">
        <v>0</v>
      </c>
    </row>
    <row r="22093" spans="1:14" x14ac:dyDescent="0.25">
      <c r="A22093" s="21" t="str">
        <f t="shared" si="345"/>
        <v xml:space="preserve">  _1900</v>
      </c>
      <c r="N22093">
        <v>0</v>
      </c>
    </row>
    <row r="22094" spans="1:14" x14ac:dyDescent="0.25">
      <c r="A22094" s="21" t="str">
        <f t="shared" si="345"/>
        <v xml:space="preserve">  _1900</v>
      </c>
      <c r="N22094">
        <v>0</v>
      </c>
    </row>
    <row r="22095" spans="1:14" x14ac:dyDescent="0.25">
      <c r="A22095" s="21" t="str">
        <f t="shared" si="345"/>
        <v xml:space="preserve">  _1900</v>
      </c>
      <c r="N22095">
        <v>0</v>
      </c>
    </row>
    <row r="22096" spans="1:14" x14ac:dyDescent="0.25">
      <c r="A22096" s="21" t="str">
        <f t="shared" si="345"/>
        <v xml:space="preserve">  _1900</v>
      </c>
      <c r="N22096">
        <v>0</v>
      </c>
    </row>
    <row r="22097" spans="1:14" x14ac:dyDescent="0.25">
      <c r="A22097" s="21" t="str">
        <f t="shared" si="345"/>
        <v xml:space="preserve">  _1900</v>
      </c>
      <c r="N22097">
        <v>0</v>
      </c>
    </row>
    <row r="22098" spans="1:14" x14ac:dyDescent="0.25">
      <c r="A22098" s="21" t="str">
        <f t="shared" si="345"/>
        <v xml:space="preserve">  _1900</v>
      </c>
      <c r="N22098">
        <v>0</v>
      </c>
    </row>
    <row r="22099" spans="1:14" x14ac:dyDescent="0.25">
      <c r="A22099" s="21" t="str">
        <f t="shared" si="345"/>
        <v xml:space="preserve">  _1900</v>
      </c>
      <c r="N22099">
        <v>0</v>
      </c>
    </row>
    <row r="22100" spans="1:14" x14ac:dyDescent="0.25">
      <c r="A22100" s="21" t="str">
        <f t="shared" si="345"/>
        <v xml:space="preserve">  _1900</v>
      </c>
      <c r="N22100">
        <v>0</v>
      </c>
    </row>
    <row r="22101" spans="1:14" x14ac:dyDescent="0.25">
      <c r="A22101" s="21" t="str">
        <f t="shared" si="345"/>
        <v xml:space="preserve">  _1900</v>
      </c>
      <c r="N22101">
        <v>0</v>
      </c>
    </row>
    <row r="22102" spans="1:14" x14ac:dyDescent="0.25">
      <c r="A22102" s="21" t="str">
        <f t="shared" si="345"/>
        <v xml:space="preserve">  _1900</v>
      </c>
    </row>
    <row r="22103" spans="1:14" x14ac:dyDescent="0.25">
      <c r="A22103" s="21" t="str">
        <f t="shared" si="345"/>
        <v xml:space="preserve">  _1900</v>
      </c>
    </row>
    <row r="22104" spans="1:14" x14ac:dyDescent="0.25">
      <c r="A22104" s="21" t="str">
        <f t="shared" si="345"/>
        <v xml:space="preserve">  _1900</v>
      </c>
    </row>
    <row r="22105" spans="1:14" x14ac:dyDescent="0.25">
      <c r="A22105" s="21" t="str">
        <f t="shared" si="345"/>
        <v xml:space="preserve">  _1900</v>
      </c>
    </row>
    <row r="22106" spans="1:14" x14ac:dyDescent="0.25">
      <c r="A22106" s="21" t="str">
        <f t="shared" si="345"/>
        <v xml:space="preserve">  _1900</v>
      </c>
    </row>
    <row r="22107" spans="1:14" x14ac:dyDescent="0.25">
      <c r="A22107" s="21" t="str">
        <f t="shared" si="345"/>
        <v xml:space="preserve">  _1900</v>
      </c>
    </row>
    <row r="22108" spans="1:14" x14ac:dyDescent="0.25">
      <c r="A22108" s="21" t="str">
        <f t="shared" si="345"/>
        <v xml:space="preserve">  _1900</v>
      </c>
    </row>
    <row r="22109" spans="1:14" x14ac:dyDescent="0.25">
      <c r="A22109" s="21" t="str">
        <f t="shared" si="345"/>
        <v xml:space="preserve">  _1900</v>
      </c>
    </row>
    <row r="22110" spans="1:14" x14ac:dyDescent="0.25">
      <c r="A22110" s="21" t="str">
        <f t="shared" si="345"/>
        <v xml:space="preserve">  _1900</v>
      </c>
    </row>
    <row r="22111" spans="1:14" x14ac:dyDescent="0.25">
      <c r="A22111" s="21" t="str">
        <f t="shared" si="345"/>
        <v xml:space="preserve">  _1900</v>
      </c>
    </row>
    <row r="22112" spans="1:14" x14ac:dyDescent="0.25">
      <c r="A22112" s="21" t="str">
        <f t="shared" si="345"/>
        <v xml:space="preserve">  _1900</v>
      </c>
    </row>
    <row r="22113" spans="1:1" x14ac:dyDescent="0.25">
      <c r="A22113" s="21" t="str">
        <f t="shared" si="345"/>
        <v xml:space="preserve">  _1900</v>
      </c>
    </row>
    <row r="22114" spans="1:1" x14ac:dyDescent="0.25">
      <c r="A22114" s="21" t="str">
        <f t="shared" si="345"/>
        <v xml:space="preserve">  _1900</v>
      </c>
    </row>
    <row r="22115" spans="1:1" x14ac:dyDescent="0.25">
      <c r="A22115" s="21" t="str">
        <f t="shared" si="345"/>
        <v xml:space="preserve">  _1900</v>
      </c>
    </row>
    <row r="22116" spans="1:1" x14ac:dyDescent="0.25">
      <c r="A22116" s="21" t="str">
        <f t="shared" si="345"/>
        <v xml:space="preserve">  _1900</v>
      </c>
    </row>
    <row r="22117" spans="1:1" x14ac:dyDescent="0.25">
      <c r="A22117" s="21" t="str">
        <f t="shared" si="345"/>
        <v xml:space="preserve">  _1900</v>
      </c>
    </row>
    <row r="22118" spans="1:1" x14ac:dyDescent="0.25">
      <c r="A22118" s="21" t="str">
        <f t="shared" si="345"/>
        <v xml:space="preserve">  _1900</v>
      </c>
    </row>
    <row r="22119" spans="1:1" x14ac:dyDescent="0.25">
      <c r="A22119" s="21" t="str">
        <f t="shared" si="345"/>
        <v xml:space="preserve">  _1900</v>
      </c>
    </row>
    <row r="22120" spans="1:1" x14ac:dyDescent="0.25">
      <c r="A22120" s="21" t="str">
        <f t="shared" si="345"/>
        <v xml:space="preserve">  _1900</v>
      </c>
    </row>
    <row r="22121" spans="1:1" x14ac:dyDescent="0.25">
      <c r="A22121" s="21" t="str">
        <f t="shared" si="345"/>
        <v xml:space="preserve">  _1900</v>
      </c>
    </row>
    <row r="22122" spans="1:1" x14ac:dyDescent="0.25">
      <c r="A22122" s="21" t="str">
        <f t="shared" si="345"/>
        <v xml:space="preserve">  _1900</v>
      </c>
    </row>
    <row r="22123" spans="1:1" x14ac:dyDescent="0.25">
      <c r="A22123" s="21" t="str">
        <f t="shared" si="345"/>
        <v xml:space="preserve">  _1900</v>
      </c>
    </row>
    <row r="22124" spans="1:1" x14ac:dyDescent="0.25">
      <c r="A22124" s="21" t="str">
        <f t="shared" si="345"/>
        <v xml:space="preserve">  _1900</v>
      </c>
    </row>
    <row r="22125" spans="1:1" x14ac:dyDescent="0.25">
      <c r="A22125" s="21" t="str">
        <f t="shared" si="345"/>
        <v xml:space="preserve">  _1900</v>
      </c>
    </row>
    <row r="22126" spans="1:1" x14ac:dyDescent="0.25">
      <c r="A22126" s="21" t="str">
        <f t="shared" si="345"/>
        <v xml:space="preserve">  _1900</v>
      </c>
    </row>
    <row r="22127" spans="1:1" x14ac:dyDescent="0.25">
      <c r="A22127" s="21" t="str">
        <f t="shared" si="345"/>
        <v xml:space="preserve">  _1900</v>
      </c>
    </row>
    <row r="22128" spans="1:1" x14ac:dyDescent="0.25">
      <c r="A22128" s="21" t="str">
        <f t="shared" si="345"/>
        <v xml:space="preserve">  _1900</v>
      </c>
    </row>
    <row r="22129" spans="1:14" x14ac:dyDescent="0.25">
      <c r="A22129" s="21" t="str">
        <f t="shared" si="345"/>
        <v xml:space="preserve">  _1900</v>
      </c>
    </row>
    <row r="22130" spans="1:14" x14ac:dyDescent="0.25">
      <c r="A22130" s="21" t="str">
        <f t="shared" si="345"/>
        <v xml:space="preserve">  _1900</v>
      </c>
    </row>
    <row r="22131" spans="1:14" x14ac:dyDescent="0.25">
      <c r="A22131" s="21" t="str">
        <f t="shared" si="345"/>
        <v xml:space="preserve">  _1900</v>
      </c>
    </row>
    <row r="22132" spans="1:14" x14ac:dyDescent="0.25">
      <c r="A22132" s="21" t="str">
        <f t="shared" si="345"/>
        <v xml:space="preserve">  _1900</v>
      </c>
    </row>
    <row r="22133" spans="1:14" x14ac:dyDescent="0.25">
      <c r="A22133" s="21" t="str">
        <f t="shared" si="345"/>
        <v xml:space="preserve">  _1900</v>
      </c>
    </row>
    <row r="22134" spans="1:14" x14ac:dyDescent="0.25">
      <c r="A22134" s="21" t="str">
        <f t="shared" si="345"/>
        <v xml:space="preserve">  _1900</v>
      </c>
    </row>
    <row r="22135" spans="1:14" x14ac:dyDescent="0.25">
      <c r="A22135" s="21" t="str">
        <f t="shared" si="345"/>
        <v xml:space="preserve">  _1900</v>
      </c>
    </row>
    <row r="22136" spans="1:14" x14ac:dyDescent="0.25">
      <c r="A22136" s="21" t="str">
        <f t="shared" si="345"/>
        <v xml:space="preserve">  _1900</v>
      </c>
    </row>
    <row r="22137" spans="1:14" x14ac:dyDescent="0.25">
      <c r="A22137" s="21" t="str">
        <f t="shared" si="345"/>
        <v xml:space="preserve">  _1900</v>
      </c>
    </row>
    <row r="22138" spans="1:14" x14ac:dyDescent="0.25">
      <c r="A22138" s="21" t="str">
        <f t="shared" si="345"/>
        <v xml:space="preserve">  _1900</v>
      </c>
    </row>
    <row r="22139" spans="1:14" x14ac:dyDescent="0.25">
      <c r="A22139" s="21" t="str">
        <f t="shared" si="345"/>
        <v xml:space="preserve">  _1900</v>
      </c>
    </row>
    <row r="22140" spans="1:14" x14ac:dyDescent="0.25">
      <c r="A22140" s="21" t="str">
        <f t="shared" si="345"/>
        <v xml:space="preserve">  _1900</v>
      </c>
    </row>
    <row r="22141" spans="1:14" x14ac:dyDescent="0.25">
      <c r="A22141" s="21" t="str">
        <f t="shared" si="345"/>
        <v xml:space="preserve">  _1900</v>
      </c>
    </row>
    <row r="22142" spans="1:14" x14ac:dyDescent="0.25">
      <c r="A22142" s="21" t="str">
        <f t="shared" si="345"/>
        <v xml:space="preserve">  _1900</v>
      </c>
      <c r="N22142">
        <v>0</v>
      </c>
    </row>
    <row r="22143" spans="1:14" x14ac:dyDescent="0.25">
      <c r="A22143" s="21" t="str">
        <f t="shared" si="345"/>
        <v xml:space="preserve">  _1900</v>
      </c>
      <c r="N22143">
        <v>0</v>
      </c>
    </row>
    <row r="22144" spans="1:14" x14ac:dyDescent="0.25">
      <c r="A22144" s="21" t="str">
        <f t="shared" si="345"/>
        <v xml:space="preserve">  _1900</v>
      </c>
      <c r="N22144">
        <v>0</v>
      </c>
    </row>
    <row r="22145" spans="1:14" x14ac:dyDescent="0.25">
      <c r="A22145" s="21" t="str">
        <f t="shared" si="345"/>
        <v xml:space="preserve">  _1900</v>
      </c>
      <c r="N22145">
        <v>-13238.799000000001</v>
      </c>
    </row>
    <row r="22146" spans="1:14" x14ac:dyDescent="0.25">
      <c r="A22146" s="21" t="str">
        <f t="shared" ref="A22146:A22209" si="346">B22146&amp;" "&amp;D22146&amp;" "&amp;C22146&amp;"_"&amp;YEAR(L22146)</f>
        <v xml:space="preserve">  _1900</v>
      </c>
      <c r="N22146">
        <v>-27129.888999999999</v>
      </c>
    </row>
    <row r="22147" spans="1:14" x14ac:dyDescent="0.25">
      <c r="A22147" s="21" t="str">
        <f t="shared" si="346"/>
        <v xml:space="preserve">  _1900</v>
      </c>
      <c r="N22147">
        <v>-22065.655999999999</v>
      </c>
    </row>
    <row r="22148" spans="1:14" x14ac:dyDescent="0.25">
      <c r="A22148" s="21" t="str">
        <f t="shared" si="346"/>
        <v xml:space="preserve">  _1900</v>
      </c>
      <c r="N22148">
        <v>-40108.387000000002</v>
      </c>
    </row>
    <row r="22149" spans="1:14" x14ac:dyDescent="0.25">
      <c r="A22149" s="21" t="str">
        <f t="shared" si="346"/>
        <v xml:space="preserve">  _1900</v>
      </c>
      <c r="N22149">
        <v>-43004.792999999998</v>
      </c>
    </row>
    <row r="22150" spans="1:14" x14ac:dyDescent="0.25">
      <c r="A22150" s="21" t="str">
        <f t="shared" si="346"/>
        <v xml:space="preserve">  _1900</v>
      </c>
      <c r="N22150">
        <v>-83606.990000000005</v>
      </c>
    </row>
    <row r="22151" spans="1:14" x14ac:dyDescent="0.25">
      <c r="A22151" s="21" t="str">
        <f t="shared" si="346"/>
        <v xml:space="preserve">  _1900</v>
      </c>
      <c r="N22151">
        <v>-115882.80499999999</v>
      </c>
    </row>
    <row r="22152" spans="1:14" x14ac:dyDescent="0.25">
      <c r="A22152" s="21" t="str">
        <f t="shared" si="346"/>
        <v xml:space="preserve">  _1900</v>
      </c>
      <c r="N22152">
        <v>-119237.95</v>
      </c>
    </row>
    <row r="22153" spans="1:14" x14ac:dyDescent="0.25">
      <c r="A22153" s="21" t="str">
        <f t="shared" si="346"/>
        <v xml:space="preserve">  _1900</v>
      </c>
      <c r="N22153">
        <v>-119764.42</v>
      </c>
    </row>
    <row r="22154" spans="1:14" x14ac:dyDescent="0.25">
      <c r="A22154" s="21" t="str">
        <f t="shared" si="346"/>
        <v xml:space="preserve">  _1900</v>
      </c>
      <c r="N22154">
        <v>-113145.03</v>
      </c>
    </row>
    <row r="22155" spans="1:14" x14ac:dyDescent="0.25">
      <c r="A22155" s="21" t="str">
        <f t="shared" si="346"/>
        <v xml:space="preserve">  _1900</v>
      </c>
      <c r="N22155">
        <v>-88534.65</v>
      </c>
    </row>
    <row r="22156" spans="1:14" x14ac:dyDescent="0.25">
      <c r="A22156" s="21" t="str">
        <f t="shared" si="346"/>
        <v xml:space="preserve">  _1900</v>
      </c>
      <c r="N22156">
        <v>-61947.6</v>
      </c>
    </row>
    <row r="22157" spans="1:14" x14ac:dyDescent="0.25">
      <c r="A22157" s="21" t="str">
        <f t="shared" si="346"/>
        <v xml:space="preserve">  _1900</v>
      </c>
      <c r="N22157">
        <v>-51137.167999999998</v>
      </c>
    </row>
    <row r="22158" spans="1:14" x14ac:dyDescent="0.25">
      <c r="A22158" s="21" t="str">
        <f t="shared" si="346"/>
        <v xml:space="preserve">  _1900</v>
      </c>
      <c r="N22158">
        <v>-11023.901</v>
      </c>
    </row>
    <row r="22159" spans="1:14" x14ac:dyDescent="0.25">
      <c r="A22159" s="21" t="str">
        <f t="shared" si="346"/>
        <v xml:space="preserve">  _1900</v>
      </c>
      <c r="N22159">
        <v>25182.578000000001</v>
      </c>
    </row>
    <row r="22160" spans="1:14" x14ac:dyDescent="0.25">
      <c r="A22160" s="21" t="str">
        <f t="shared" si="346"/>
        <v xml:space="preserve">  _1900</v>
      </c>
      <c r="N22160">
        <v>63811.035000000003</v>
      </c>
    </row>
    <row r="22161" spans="1:14" x14ac:dyDescent="0.25">
      <c r="A22161" s="21" t="str">
        <f t="shared" si="346"/>
        <v xml:space="preserve">  _1900</v>
      </c>
      <c r="N22161">
        <v>104643.1</v>
      </c>
    </row>
    <row r="22162" spans="1:14" x14ac:dyDescent="0.25">
      <c r="A22162" s="21" t="str">
        <f t="shared" si="346"/>
        <v xml:space="preserve">  _1900</v>
      </c>
      <c r="N22162">
        <v>108640.664</v>
      </c>
    </row>
    <row r="22163" spans="1:14" x14ac:dyDescent="0.25">
      <c r="A22163" s="21" t="str">
        <f t="shared" si="346"/>
        <v xml:space="preserve">  _1900</v>
      </c>
      <c r="N22163">
        <v>107832.586</v>
      </c>
    </row>
    <row r="22164" spans="1:14" x14ac:dyDescent="0.25">
      <c r="A22164" s="21" t="str">
        <f t="shared" si="346"/>
        <v xml:space="preserve">  _1900</v>
      </c>
      <c r="N22164">
        <v>112447.164</v>
      </c>
    </row>
    <row r="22165" spans="1:14" x14ac:dyDescent="0.25">
      <c r="A22165" s="21" t="str">
        <f t="shared" si="346"/>
        <v xml:space="preserve">  _1900</v>
      </c>
      <c r="N22165">
        <v>112869.28</v>
      </c>
    </row>
    <row r="22166" spans="1:14" x14ac:dyDescent="0.25">
      <c r="A22166" s="21" t="str">
        <f t="shared" si="346"/>
        <v xml:space="preserve">  _1900</v>
      </c>
      <c r="N22166">
        <v>117289.586</v>
      </c>
    </row>
    <row r="22167" spans="1:14" x14ac:dyDescent="0.25">
      <c r="A22167" s="21" t="str">
        <f t="shared" si="346"/>
        <v xml:space="preserve">  _1900</v>
      </c>
      <c r="N22167">
        <v>126590.375</v>
      </c>
    </row>
    <row r="22168" spans="1:14" x14ac:dyDescent="0.25">
      <c r="A22168" s="21" t="str">
        <f t="shared" si="346"/>
        <v xml:space="preserve">  _1900</v>
      </c>
      <c r="N22168">
        <v>137786.22</v>
      </c>
    </row>
    <row r="22169" spans="1:14" x14ac:dyDescent="0.25">
      <c r="A22169" s="21" t="str">
        <f t="shared" si="346"/>
        <v xml:space="preserve">  _1900</v>
      </c>
      <c r="N22169">
        <v>153154.39000000001</v>
      </c>
    </row>
    <row r="22170" spans="1:14" x14ac:dyDescent="0.25">
      <c r="A22170" s="21" t="str">
        <f t="shared" si="346"/>
        <v xml:space="preserve">  _1900</v>
      </c>
      <c r="N22170">
        <v>146333.4</v>
      </c>
    </row>
    <row r="22171" spans="1:14" x14ac:dyDescent="0.25">
      <c r="A22171" s="21" t="str">
        <f t="shared" si="346"/>
        <v xml:space="preserve">  _1900</v>
      </c>
      <c r="N22171">
        <v>133127.72</v>
      </c>
    </row>
    <row r="22172" spans="1:14" x14ac:dyDescent="0.25">
      <c r="A22172" s="21" t="str">
        <f t="shared" si="346"/>
        <v xml:space="preserve">  _1900</v>
      </c>
      <c r="N22172">
        <v>135349.10999999999</v>
      </c>
    </row>
    <row r="22173" spans="1:14" x14ac:dyDescent="0.25">
      <c r="A22173" s="21" t="str">
        <f t="shared" si="346"/>
        <v xml:space="preserve">  _1900</v>
      </c>
      <c r="N22173">
        <v>137955.57999999999</v>
      </c>
    </row>
    <row r="22174" spans="1:14" x14ac:dyDescent="0.25">
      <c r="A22174" s="21" t="str">
        <f t="shared" si="346"/>
        <v xml:space="preserve">  _1900</v>
      </c>
      <c r="N22174">
        <v>140422.98000000001</v>
      </c>
    </row>
    <row r="22175" spans="1:14" x14ac:dyDescent="0.25">
      <c r="A22175" s="21" t="str">
        <f t="shared" si="346"/>
        <v xml:space="preserve">  _1900</v>
      </c>
      <c r="N22175">
        <v>138044.89000000001</v>
      </c>
    </row>
    <row r="22176" spans="1:14" x14ac:dyDescent="0.25">
      <c r="A22176" s="21" t="str">
        <f t="shared" si="346"/>
        <v xml:space="preserve">  _1900</v>
      </c>
      <c r="N22176">
        <v>136949.60999999999</v>
      </c>
    </row>
    <row r="22177" spans="1:14" x14ac:dyDescent="0.25">
      <c r="A22177" s="21" t="str">
        <f t="shared" si="346"/>
        <v xml:space="preserve">  _1900</v>
      </c>
      <c r="N22177">
        <v>143574.23000000001</v>
      </c>
    </row>
    <row r="22178" spans="1:14" x14ac:dyDescent="0.25">
      <c r="A22178" s="21" t="str">
        <f t="shared" si="346"/>
        <v xml:space="preserve">  _1900</v>
      </c>
      <c r="N22178">
        <v>148137.75</v>
      </c>
    </row>
    <row r="22179" spans="1:14" x14ac:dyDescent="0.25">
      <c r="A22179" s="21" t="str">
        <f t="shared" si="346"/>
        <v xml:space="preserve">  _1900</v>
      </c>
      <c r="N22179">
        <v>150416.88</v>
      </c>
    </row>
    <row r="22180" spans="1:14" x14ac:dyDescent="0.25">
      <c r="A22180" s="21" t="str">
        <f t="shared" si="346"/>
        <v xml:space="preserve">  _1900</v>
      </c>
      <c r="N22180">
        <v>154413.78</v>
      </c>
    </row>
    <row r="22181" spans="1:14" x14ac:dyDescent="0.25">
      <c r="A22181" s="21" t="str">
        <f t="shared" si="346"/>
        <v xml:space="preserve">  _1900</v>
      </c>
      <c r="N22181">
        <v>158582.17000000001</v>
      </c>
    </row>
    <row r="22182" spans="1:14" x14ac:dyDescent="0.25">
      <c r="A22182" s="21" t="str">
        <f t="shared" si="346"/>
        <v xml:space="preserve">  _1900</v>
      </c>
      <c r="N22182">
        <v>0</v>
      </c>
    </row>
    <row r="22183" spans="1:14" x14ac:dyDescent="0.25">
      <c r="A22183" s="21" t="str">
        <f t="shared" si="346"/>
        <v xml:space="preserve">  _1900</v>
      </c>
      <c r="N22183">
        <v>0</v>
      </c>
    </row>
    <row r="22184" spans="1:14" x14ac:dyDescent="0.25">
      <c r="A22184" s="21" t="str">
        <f t="shared" si="346"/>
        <v xml:space="preserve">  _1900</v>
      </c>
      <c r="N22184">
        <v>0</v>
      </c>
    </row>
    <row r="22185" spans="1:14" x14ac:dyDescent="0.25">
      <c r="A22185" s="21" t="str">
        <f t="shared" si="346"/>
        <v xml:space="preserve">  _1900</v>
      </c>
      <c r="N22185">
        <v>0</v>
      </c>
    </row>
    <row r="22186" spans="1:14" x14ac:dyDescent="0.25">
      <c r="A22186" s="21" t="str">
        <f t="shared" si="346"/>
        <v xml:space="preserve">  _1900</v>
      </c>
      <c r="N22186">
        <v>0</v>
      </c>
    </row>
    <row r="22187" spans="1:14" x14ac:dyDescent="0.25">
      <c r="A22187" s="21" t="str">
        <f t="shared" si="346"/>
        <v xml:space="preserve">  _1900</v>
      </c>
      <c r="N22187">
        <v>0</v>
      </c>
    </row>
    <row r="22188" spans="1:14" x14ac:dyDescent="0.25">
      <c r="A22188" s="21" t="str">
        <f t="shared" si="346"/>
        <v xml:space="preserve">  _1900</v>
      </c>
      <c r="N22188">
        <v>0</v>
      </c>
    </row>
    <row r="22189" spans="1:14" x14ac:dyDescent="0.25">
      <c r="A22189" s="21" t="str">
        <f t="shared" si="346"/>
        <v xml:space="preserve">  _1900</v>
      </c>
      <c r="N22189">
        <v>0</v>
      </c>
    </row>
    <row r="22190" spans="1:14" x14ac:dyDescent="0.25">
      <c r="A22190" s="21" t="str">
        <f t="shared" si="346"/>
        <v xml:space="preserve">  _1900</v>
      </c>
      <c r="N22190">
        <v>0</v>
      </c>
    </row>
    <row r="22191" spans="1:14" x14ac:dyDescent="0.25">
      <c r="A22191" s="21" t="str">
        <f t="shared" si="346"/>
        <v xml:space="preserve">  _1900</v>
      </c>
      <c r="N22191">
        <v>0</v>
      </c>
    </row>
    <row r="22192" spans="1:14" x14ac:dyDescent="0.25">
      <c r="A22192" s="21" t="str">
        <f t="shared" si="346"/>
        <v xml:space="preserve">  _1900</v>
      </c>
      <c r="N22192">
        <v>0</v>
      </c>
    </row>
    <row r="22193" spans="1:14" x14ac:dyDescent="0.25">
      <c r="A22193" s="21" t="str">
        <f t="shared" si="346"/>
        <v xml:space="preserve">  _1900</v>
      </c>
      <c r="N22193">
        <v>0</v>
      </c>
    </row>
    <row r="22194" spans="1:14" x14ac:dyDescent="0.25">
      <c r="A22194" s="21" t="str">
        <f t="shared" si="346"/>
        <v xml:space="preserve">  _1900</v>
      </c>
      <c r="N22194">
        <v>0</v>
      </c>
    </row>
    <row r="22195" spans="1:14" x14ac:dyDescent="0.25">
      <c r="A22195" s="21" t="str">
        <f t="shared" si="346"/>
        <v xml:space="preserve">  _1900</v>
      </c>
      <c r="N22195">
        <v>0</v>
      </c>
    </row>
    <row r="22196" spans="1:14" x14ac:dyDescent="0.25">
      <c r="A22196" s="21" t="str">
        <f t="shared" si="346"/>
        <v xml:space="preserve">  _1900</v>
      </c>
      <c r="N22196">
        <v>0</v>
      </c>
    </row>
    <row r="22197" spans="1:14" x14ac:dyDescent="0.25">
      <c r="A22197" s="21" t="str">
        <f t="shared" si="346"/>
        <v xml:space="preserve">  _1900</v>
      </c>
      <c r="N22197">
        <v>0</v>
      </c>
    </row>
    <row r="22198" spans="1:14" x14ac:dyDescent="0.25">
      <c r="A22198" s="21" t="str">
        <f t="shared" si="346"/>
        <v xml:space="preserve">  _1900</v>
      </c>
      <c r="N22198">
        <v>0</v>
      </c>
    </row>
    <row r="22199" spans="1:14" x14ac:dyDescent="0.25">
      <c r="A22199" s="21" t="str">
        <f t="shared" si="346"/>
        <v xml:space="preserve">  _1900</v>
      </c>
      <c r="N22199">
        <v>0</v>
      </c>
    </row>
    <row r="22200" spans="1:14" x14ac:dyDescent="0.25">
      <c r="A22200" s="21" t="str">
        <f t="shared" si="346"/>
        <v xml:space="preserve">  _1900</v>
      </c>
      <c r="N22200">
        <v>0</v>
      </c>
    </row>
    <row r="22201" spans="1:14" x14ac:dyDescent="0.25">
      <c r="A22201" s="21" t="str">
        <f t="shared" si="346"/>
        <v xml:space="preserve">  _1900</v>
      </c>
      <c r="N22201">
        <v>0</v>
      </c>
    </row>
    <row r="22202" spans="1:14" x14ac:dyDescent="0.25">
      <c r="A22202" s="21" t="str">
        <f t="shared" si="346"/>
        <v xml:space="preserve">  _1900</v>
      </c>
    </row>
    <row r="22203" spans="1:14" x14ac:dyDescent="0.25">
      <c r="A22203" s="21" t="str">
        <f t="shared" si="346"/>
        <v xml:space="preserve">  _1900</v>
      </c>
    </row>
    <row r="22204" spans="1:14" x14ac:dyDescent="0.25">
      <c r="A22204" s="21" t="str">
        <f t="shared" si="346"/>
        <v xml:space="preserve">  _1900</v>
      </c>
    </row>
    <row r="22205" spans="1:14" x14ac:dyDescent="0.25">
      <c r="A22205" s="21" t="str">
        <f t="shared" si="346"/>
        <v xml:space="preserve">  _1900</v>
      </c>
    </row>
    <row r="22206" spans="1:14" x14ac:dyDescent="0.25">
      <c r="A22206" s="21" t="str">
        <f t="shared" si="346"/>
        <v xml:space="preserve">  _1900</v>
      </c>
    </row>
    <row r="22207" spans="1:14" x14ac:dyDescent="0.25">
      <c r="A22207" s="21" t="str">
        <f t="shared" si="346"/>
        <v xml:space="preserve">  _1900</v>
      </c>
    </row>
    <row r="22208" spans="1:14" x14ac:dyDescent="0.25">
      <c r="A22208" s="21" t="str">
        <f t="shared" si="346"/>
        <v xml:space="preserve">  _1900</v>
      </c>
    </row>
    <row r="22209" spans="1:1" x14ac:dyDescent="0.25">
      <c r="A22209" s="21" t="str">
        <f t="shared" si="346"/>
        <v xml:space="preserve">  _1900</v>
      </c>
    </row>
    <row r="22210" spans="1:1" x14ac:dyDescent="0.25">
      <c r="A22210" s="21" t="str">
        <f t="shared" ref="A22210:A22273" si="347">B22210&amp;" "&amp;D22210&amp;" "&amp;C22210&amp;"_"&amp;YEAR(L22210)</f>
        <v xml:space="preserve">  _1900</v>
      </c>
    </row>
    <row r="22211" spans="1:1" x14ac:dyDescent="0.25">
      <c r="A22211" s="21" t="str">
        <f t="shared" si="347"/>
        <v xml:space="preserve">  _1900</v>
      </c>
    </row>
    <row r="22212" spans="1:1" x14ac:dyDescent="0.25">
      <c r="A22212" s="21" t="str">
        <f t="shared" si="347"/>
        <v xml:space="preserve">  _1900</v>
      </c>
    </row>
    <row r="22213" spans="1:1" x14ac:dyDescent="0.25">
      <c r="A22213" s="21" t="str">
        <f t="shared" si="347"/>
        <v xml:space="preserve">  _1900</v>
      </c>
    </row>
    <row r="22214" spans="1:1" x14ac:dyDescent="0.25">
      <c r="A22214" s="21" t="str">
        <f t="shared" si="347"/>
        <v xml:space="preserve">  _1900</v>
      </c>
    </row>
    <row r="22215" spans="1:1" x14ac:dyDescent="0.25">
      <c r="A22215" s="21" t="str">
        <f t="shared" si="347"/>
        <v xml:space="preserve">  _1900</v>
      </c>
    </row>
    <row r="22216" spans="1:1" x14ac:dyDescent="0.25">
      <c r="A22216" s="21" t="str">
        <f t="shared" si="347"/>
        <v xml:space="preserve">  _1900</v>
      </c>
    </row>
    <row r="22217" spans="1:1" x14ac:dyDescent="0.25">
      <c r="A22217" s="21" t="str">
        <f t="shared" si="347"/>
        <v xml:space="preserve">  _1900</v>
      </c>
    </row>
    <row r="22218" spans="1:1" x14ac:dyDescent="0.25">
      <c r="A22218" s="21" t="str">
        <f t="shared" si="347"/>
        <v xml:space="preserve">  _1900</v>
      </c>
    </row>
    <row r="22219" spans="1:1" x14ac:dyDescent="0.25">
      <c r="A22219" s="21" t="str">
        <f t="shared" si="347"/>
        <v xml:space="preserve">  _1900</v>
      </c>
    </row>
    <row r="22220" spans="1:1" x14ac:dyDescent="0.25">
      <c r="A22220" s="21" t="str">
        <f t="shared" si="347"/>
        <v xml:space="preserve">  _1900</v>
      </c>
    </row>
    <row r="22221" spans="1:1" x14ac:dyDescent="0.25">
      <c r="A22221" s="21" t="str">
        <f t="shared" si="347"/>
        <v xml:space="preserve">  _1900</v>
      </c>
    </row>
    <row r="22222" spans="1:1" x14ac:dyDescent="0.25">
      <c r="A22222" s="21" t="str">
        <f t="shared" si="347"/>
        <v xml:space="preserve">  _1900</v>
      </c>
    </row>
    <row r="22223" spans="1:1" x14ac:dyDescent="0.25">
      <c r="A22223" s="21" t="str">
        <f t="shared" si="347"/>
        <v xml:space="preserve">  _1900</v>
      </c>
    </row>
    <row r="22224" spans="1:1" x14ac:dyDescent="0.25">
      <c r="A22224" s="21" t="str">
        <f t="shared" si="347"/>
        <v xml:space="preserve">  _1900</v>
      </c>
    </row>
    <row r="22225" spans="1:1" x14ac:dyDescent="0.25">
      <c r="A22225" s="21" t="str">
        <f t="shared" si="347"/>
        <v xml:space="preserve">  _1900</v>
      </c>
    </row>
    <row r="22226" spans="1:1" x14ac:dyDescent="0.25">
      <c r="A22226" s="21" t="str">
        <f t="shared" si="347"/>
        <v xml:space="preserve">  _1900</v>
      </c>
    </row>
    <row r="22227" spans="1:1" x14ac:dyDescent="0.25">
      <c r="A22227" s="21" t="str">
        <f t="shared" si="347"/>
        <v xml:space="preserve">  _1900</v>
      </c>
    </row>
    <row r="22228" spans="1:1" x14ac:dyDescent="0.25">
      <c r="A22228" s="21" t="str">
        <f t="shared" si="347"/>
        <v xml:space="preserve">  _1900</v>
      </c>
    </row>
    <row r="22229" spans="1:1" x14ac:dyDescent="0.25">
      <c r="A22229" s="21" t="str">
        <f t="shared" si="347"/>
        <v xml:space="preserve">  _1900</v>
      </c>
    </row>
    <row r="22230" spans="1:1" x14ac:dyDescent="0.25">
      <c r="A22230" s="21" t="str">
        <f t="shared" si="347"/>
        <v xml:space="preserve">  _1900</v>
      </c>
    </row>
    <row r="22231" spans="1:1" x14ac:dyDescent="0.25">
      <c r="A22231" s="21" t="str">
        <f t="shared" si="347"/>
        <v xml:space="preserve">  _1900</v>
      </c>
    </row>
    <row r="22232" spans="1:1" x14ac:dyDescent="0.25">
      <c r="A22232" s="21" t="str">
        <f t="shared" si="347"/>
        <v xml:space="preserve">  _1900</v>
      </c>
    </row>
    <row r="22233" spans="1:1" x14ac:dyDescent="0.25">
      <c r="A22233" s="21" t="str">
        <f t="shared" si="347"/>
        <v xml:space="preserve">  _1900</v>
      </c>
    </row>
    <row r="22234" spans="1:1" x14ac:dyDescent="0.25">
      <c r="A22234" s="21" t="str">
        <f t="shared" si="347"/>
        <v xml:space="preserve">  _1900</v>
      </c>
    </row>
    <row r="22235" spans="1:1" x14ac:dyDescent="0.25">
      <c r="A22235" s="21" t="str">
        <f t="shared" si="347"/>
        <v xml:space="preserve">  _1900</v>
      </c>
    </row>
    <row r="22236" spans="1:1" x14ac:dyDescent="0.25">
      <c r="A22236" s="21" t="str">
        <f t="shared" si="347"/>
        <v xml:space="preserve">  _1900</v>
      </c>
    </row>
    <row r="22237" spans="1:1" x14ac:dyDescent="0.25">
      <c r="A22237" s="21" t="str">
        <f t="shared" si="347"/>
        <v xml:space="preserve">  _1900</v>
      </c>
    </row>
    <row r="22238" spans="1:1" x14ac:dyDescent="0.25">
      <c r="A22238" s="21" t="str">
        <f t="shared" si="347"/>
        <v xml:space="preserve">  _1900</v>
      </c>
    </row>
    <row r="22239" spans="1:1" x14ac:dyDescent="0.25">
      <c r="A22239" s="21" t="str">
        <f t="shared" si="347"/>
        <v xml:space="preserve">  _1900</v>
      </c>
    </row>
    <row r="22240" spans="1:1" x14ac:dyDescent="0.25">
      <c r="A22240" s="21" t="str">
        <f t="shared" si="347"/>
        <v xml:space="preserve">  _1900</v>
      </c>
    </row>
    <row r="22241" spans="1:14" x14ac:dyDescent="0.25">
      <c r="A22241" s="21" t="str">
        <f t="shared" si="347"/>
        <v xml:space="preserve">  _1900</v>
      </c>
    </row>
    <row r="22242" spans="1:14" x14ac:dyDescent="0.25">
      <c r="A22242" s="21" t="str">
        <f t="shared" si="347"/>
        <v xml:space="preserve">  _1900</v>
      </c>
      <c r="N22242">
        <v>0</v>
      </c>
    </row>
    <row r="22243" spans="1:14" x14ac:dyDescent="0.25">
      <c r="A22243" s="21" t="str">
        <f t="shared" si="347"/>
        <v xml:space="preserve">  _1900</v>
      </c>
      <c r="N22243">
        <v>0</v>
      </c>
    </row>
    <row r="22244" spans="1:14" x14ac:dyDescent="0.25">
      <c r="A22244" s="21" t="str">
        <f t="shared" si="347"/>
        <v xml:space="preserve">  _1900</v>
      </c>
      <c r="N22244">
        <v>0</v>
      </c>
    </row>
    <row r="22245" spans="1:14" x14ac:dyDescent="0.25">
      <c r="A22245" s="21" t="str">
        <f t="shared" si="347"/>
        <v xml:space="preserve">  _1900</v>
      </c>
      <c r="N22245">
        <v>-13238.799000000001</v>
      </c>
    </row>
    <row r="22246" spans="1:14" x14ac:dyDescent="0.25">
      <c r="A22246" s="21" t="str">
        <f t="shared" si="347"/>
        <v xml:space="preserve">  _1900</v>
      </c>
      <c r="N22246">
        <v>-27129.888999999999</v>
      </c>
    </row>
    <row r="22247" spans="1:14" x14ac:dyDescent="0.25">
      <c r="A22247" s="21" t="str">
        <f t="shared" si="347"/>
        <v xml:space="preserve">  _1900</v>
      </c>
      <c r="N22247">
        <v>-22065.655999999999</v>
      </c>
    </row>
    <row r="22248" spans="1:14" x14ac:dyDescent="0.25">
      <c r="A22248" s="21" t="str">
        <f t="shared" si="347"/>
        <v xml:space="preserve">  _1900</v>
      </c>
      <c r="N22248">
        <v>-40108.387000000002</v>
      </c>
    </row>
    <row r="22249" spans="1:14" x14ac:dyDescent="0.25">
      <c r="A22249" s="21" t="str">
        <f t="shared" si="347"/>
        <v xml:space="preserve">  _1900</v>
      </c>
      <c r="N22249">
        <v>-41960.26</v>
      </c>
    </row>
    <row r="22250" spans="1:14" x14ac:dyDescent="0.25">
      <c r="A22250" s="21" t="str">
        <f t="shared" si="347"/>
        <v xml:space="preserve">  _1900</v>
      </c>
      <c r="N22250">
        <v>-82697.47</v>
      </c>
    </row>
    <row r="22251" spans="1:14" x14ac:dyDescent="0.25">
      <c r="A22251" s="21" t="str">
        <f t="shared" si="347"/>
        <v xml:space="preserve">  _1900</v>
      </c>
      <c r="N22251">
        <v>-116528.78</v>
      </c>
    </row>
    <row r="22252" spans="1:14" x14ac:dyDescent="0.25">
      <c r="A22252" s="21" t="str">
        <f t="shared" si="347"/>
        <v xml:space="preserve">  _1900</v>
      </c>
      <c r="N22252">
        <v>-108294.59</v>
      </c>
    </row>
    <row r="22253" spans="1:14" x14ac:dyDescent="0.25">
      <c r="A22253" s="21" t="str">
        <f t="shared" si="347"/>
        <v xml:space="preserve">  _1900</v>
      </c>
      <c r="N22253">
        <v>-65655.38</v>
      </c>
    </row>
    <row r="22254" spans="1:14" x14ac:dyDescent="0.25">
      <c r="A22254" s="21" t="str">
        <f t="shared" si="347"/>
        <v xml:space="preserve">  _1900</v>
      </c>
      <c r="N22254">
        <v>-11437.253000000001</v>
      </c>
    </row>
    <row r="22255" spans="1:14" x14ac:dyDescent="0.25">
      <c r="A22255" s="21" t="str">
        <f t="shared" si="347"/>
        <v xml:space="preserve">  _1900</v>
      </c>
      <c r="N22255">
        <v>214.696</v>
      </c>
    </row>
    <row r="22256" spans="1:14" x14ac:dyDescent="0.25">
      <c r="A22256" s="21" t="str">
        <f t="shared" si="347"/>
        <v xml:space="preserve">  _1900</v>
      </c>
      <c r="N22256">
        <v>-14645.279</v>
      </c>
    </row>
    <row r="22257" spans="1:14" x14ac:dyDescent="0.25">
      <c r="A22257" s="21" t="str">
        <f t="shared" si="347"/>
        <v xml:space="preserve">  _1900</v>
      </c>
      <c r="N22257">
        <v>-50377.637000000002</v>
      </c>
    </row>
    <row r="22258" spans="1:14" x14ac:dyDescent="0.25">
      <c r="A22258" s="21" t="str">
        <f t="shared" si="347"/>
        <v xml:space="preserve">  _1900</v>
      </c>
      <c r="N22258">
        <v>-39955.516000000003</v>
      </c>
    </row>
    <row r="22259" spans="1:14" x14ac:dyDescent="0.25">
      <c r="A22259" s="21" t="str">
        <f t="shared" si="347"/>
        <v xml:space="preserve">  _1900</v>
      </c>
      <c r="N22259">
        <v>-30223.146000000001</v>
      </c>
    </row>
    <row r="22260" spans="1:14" x14ac:dyDescent="0.25">
      <c r="A22260" s="21" t="str">
        <f t="shared" si="347"/>
        <v xml:space="preserve">  _1900</v>
      </c>
      <c r="N22260">
        <v>-15183.008</v>
      </c>
    </row>
    <row r="22261" spans="1:14" x14ac:dyDescent="0.25">
      <c r="A22261" s="21" t="str">
        <f t="shared" si="347"/>
        <v xml:space="preserve">  _1900</v>
      </c>
      <c r="N22261">
        <v>20570.55</v>
      </c>
    </row>
    <row r="22262" spans="1:14" x14ac:dyDescent="0.25">
      <c r="A22262" s="21" t="str">
        <f t="shared" si="347"/>
        <v xml:space="preserve">  _1900</v>
      </c>
      <c r="N22262">
        <v>108640.664</v>
      </c>
    </row>
    <row r="22263" spans="1:14" x14ac:dyDescent="0.25">
      <c r="A22263" s="21" t="str">
        <f t="shared" si="347"/>
        <v xml:space="preserve">  _1900</v>
      </c>
      <c r="N22263">
        <v>107832.586</v>
      </c>
    </row>
    <row r="22264" spans="1:14" x14ac:dyDescent="0.25">
      <c r="A22264" s="21" t="str">
        <f t="shared" si="347"/>
        <v xml:space="preserve">  _1900</v>
      </c>
      <c r="N22264">
        <v>112447.164</v>
      </c>
    </row>
    <row r="22265" spans="1:14" x14ac:dyDescent="0.25">
      <c r="A22265" s="21" t="str">
        <f t="shared" si="347"/>
        <v xml:space="preserve">  _1900</v>
      </c>
      <c r="N22265">
        <v>112869.28</v>
      </c>
    </row>
    <row r="22266" spans="1:14" x14ac:dyDescent="0.25">
      <c r="A22266" s="21" t="str">
        <f t="shared" si="347"/>
        <v xml:space="preserve">  _1900</v>
      </c>
      <c r="N22266">
        <v>117289.586</v>
      </c>
    </row>
    <row r="22267" spans="1:14" x14ac:dyDescent="0.25">
      <c r="A22267" s="21" t="str">
        <f t="shared" si="347"/>
        <v xml:space="preserve">  _1900</v>
      </c>
      <c r="N22267">
        <v>126590.375</v>
      </c>
    </row>
    <row r="22268" spans="1:14" x14ac:dyDescent="0.25">
      <c r="A22268" s="21" t="str">
        <f t="shared" si="347"/>
        <v xml:space="preserve">  _1900</v>
      </c>
      <c r="N22268">
        <v>137786.22</v>
      </c>
    </row>
    <row r="22269" spans="1:14" x14ac:dyDescent="0.25">
      <c r="A22269" s="21" t="str">
        <f t="shared" si="347"/>
        <v xml:space="preserve">  _1900</v>
      </c>
      <c r="N22269">
        <v>150426.32999999999</v>
      </c>
    </row>
    <row r="22270" spans="1:14" x14ac:dyDescent="0.25">
      <c r="A22270" s="21" t="str">
        <f t="shared" si="347"/>
        <v xml:space="preserve">  _1900</v>
      </c>
      <c r="N22270">
        <v>134754.89000000001</v>
      </c>
    </row>
    <row r="22271" spans="1:14" x14ac:dyDescent="0.25">
      <c r="A22271" s="21" t="str">
        <f t="shared" si="347"/>
        <v xml:space="preserve">  _1900</v>
      </c>
      <c r="N22271">
        <v>129338.89</v>
      </c>
    </row>
    <row r="22272" spans="1:14" x14ac:dyDescent="0.25">
      <c r="A22272" s="21" t="str">
        <f t="shared" si="347"/>
        <v xml:space="preserve">  _1900</v>
      </c>
      <c r="N22272">
        <v>137765.10999999999</v>
      </c>
    </row>
    <row r="22273" spans="1:14" x14ac:dyDescent="0.25">
      <c r="A22273" s="21" t="str">
        <f t="shared" si="347"/>
        <v xml:space="preserve">  _1900</v>
      </c>
      <c r="N22273">
        <v>129665.08</v>
      </c>
    </row>
    <row r="22274" spans="1:14" x14ac:dyDescent="0.25">
      <c r="A22274" s="21" t="str">
        <f t="shared" ref="A22274:A22337" si="348">B22274&amp;" "&amp;D22274&amp;" "&amp;C22274&amp;"_"&amp;YEAR(L22274)</f>
        <v xml:space="preserve">  _1900</v>
      </c>
      <c r="N22274">
        <v>157759.85999999999</v>
      </c>
    </row>
    <row r="22275" spans="1:14" x14ac:dyDescent="0.25">
      <c r="A22275" s="21" t="str">
        <f t="shared" si="348"/>
        <v xml:space="preserve">  _1900</v>
      </c>
      <c r="N22275">
        <v>124100.766</v>
      </c>
    </row>
    <row r="22276" spans="1:14" x14ac:dyDescent="0.25">
      <c r="A22276" s="21" t="str">
        <f t="shared" si="348"/>
        <v xml:space="preserve">  _1900</v>
      </c>
      <c r="N22276">
        <v>108119.47</v>
      </c>
    </row>
    <row r="22277" spans="1:14" x14ac:dyDescent="0.25">
      <c r="A22277" s="21" t="str">
        <f t="shared" si="348"/>
        <v xml:space="preserve">  _1900</v>
      </c>
      <c r="N22277">
        <v>108611.484</v>
      </c>
    </row>
    <row r="22278" spans="1:14" x14ac:dyDescent="0.25">
      <c r="A22278" s="21" t="str">
        <f t="shared" si="348"/>
        <v xml:space="preserve">  _1900</v>
      </c>
      <c r="N22278">
        <v>90752.37</v>
      </c>
    </row>
    <row r="22279" spans="1:14" x14ac:dyDescent="0.25">
      <c r="A22279" s="21" t="str">
        <f t="shared" si="348"/>
        <v xml:space="preserve">  _1900</v>
      </c>
      <c r="N22279">
        <v>74035.100000000006</v>
      </c>
    </row>
    <row r="22280" spans="1:14" x14ac:dyDescent="0.25">
      <c r="A22280" s="21" t="str">
        <f t="shared" si="348"/>
        <v xml:space="preserve">  _1900</v>
      </c>
      <c r="N22280">
        <v>49576.76</v>
      </c>
    </row>
    <row r="22281" spans="1:14" x14ac:dyDescent="0.25">
      <c r="A22281" s="21" t="str">
        <f t="shared" si="348"/>
        <v xml:space="preserve">  _1900</v>
      </c>
      <c r="N22281">
        <v>51976.406000000003</v>
      </c>
    </row>
    <row r="22282" spans="1:14" x14ac:dyDescent="0.25">
      <c r="A22282" s="21" t="str">
        <f t="shared" si="348"/>
        <v xml:space="preserve">  _1900</v>
      </c>
      <c r="N22282">
        <v>0</v>
      </c>
    </row>
    <row r="22283" spans="1:14" x14ac:dyDescent="0.25">
      <c r="A22283" s="21" t="str">
        <f t="shared" si="348"/>
        <v xml:space="preserve">  _1900</v>
      </c>
      <c r="N22283">
        <v>0</v>
      </c>
    </row>
    <row r="22284" spans="1:14" x14ac:dyDescent="0.25">
      <c r="A22284" s="21" t="str">
        <f t="shared" si="348"/>
        <v xml:space="preserve">  _1900</v>
      </c>
      <c r="N22284">
        <v>0</v>
      </c>
    </row>
    <row r="22285" spans="1:14" x14ac:dyDescent="0.25">
      <c r="A22285" s="21" t="str">
        <f t="shared" si="348"/>
        <v xml:space="preserve">  _1900</v>
      </c>
      <c r="N22285">
        <v>0</v>
      </c>
    </row>
    <row r="22286" spans="1:14" x14ac:dyDescent="0.25">
      <c r="A22286" s="21" t="str">
        <f t="shared" si="348"/>
        <v xml:space="preserve">  _1900</v>
      </c>
      <c r="N22286">
        <v>0</v>
      </c>
    </row>
    <row r="22287" spans="1:14" x14ac:dyDescent="0.25">
      <c r="A22287" s="21" t="str">
        <f t="shared" si="348"/>
        <v xml:space="preserve">  _1900</v>
      </c>
      <c r="N22287">
        <v>0</v>
      </c>
    </row>
    <row r="22288" spans="1:14" x14ac:dyDescent="0.25">
      <c r="A22288" s="21" t="str">
        <f t="shared" si="348"/>
        <v xml:space="preserve">  _1900</v>
      </c>
      <c r="N22288">
        <v>0</v>
      </c>
    </row>
    <row r="22289" spans="1:14" x14ac:dyDescent="0.25">
      <c r="A22289" s="21" t="str">
        <f t="shared" si="348"/>
        <v xml:space="preserve">  _1900</v>
      </c>
      <c r="N22289">
        <v>0</v>
      </c>
    </row>
    <row r="22290" spans="1:14" x14ac:dyDescent="0.25">
      <c r="A22290" s="21" t="str">
        <f t="shared" si="348"/>
        <v xml:space="preserve">  _1900</v>
      </c>
      <c r="N22290">
        <v>0</v>
      </c>
    </row>
    <row r="22291" spans="1:14" x14ac:dyDescent="0.25">
      <c r="A22291" s="21" t="str">
        <f t="shared" si="348"/>
        <v xml:space="preserve">  _1900</v>
      </c>
      <c r="N22291">
        <v>0</v>
      </c>
    </row>
    <row r="22292" spans="1:14" x14ac:dyDescent="0.25">
      <c r="A22292" s="21" t="str">
        <f t="shared" si="348"/>
        <v xml:space="preserve">  _1900</v>
      </c>
      <c r="N22292">
        <v>0</v>
      </c>
    </row>
    <row r="22293" spans="1:14" x14ac:dyDescent="0.25">
      <c r="A22293" s="21" t="str">
        <f t="shared" si="348"/>
        <v xml:space="preserve">  _1900</v>
      </c>
      <c r="N22293">
        <v>0</v>
      </c>
    </row>
    <row r="22294" spans="1:14" x14ac:dyDescent="0.25">
      <c r="A22294" s="21" t="str">
        <f t="shared" si="348"/>
        <v xml:space="preserve">  _1900</v>
      </c>
      <c r="N22294">
        <v>0</v>
      </c>
    </row>
    <row r="22295" spans="1:14" x14ac:dyDescent="0.25">
      <c r="A22295" s="21" t="str">
        <f t="shared" si="348"/>
        <v xml:space="preserve">  _1900</v>
      </c>
      <c r="N22295">
        <v>0</v>
      </c>
    </row>
    <row r="22296" spans="1:14" x14ac:dyDescent="0.25">
      <c r="A22296" s="21" t="str">
        <f t="shared" si="348"/>
        <v xml:space="preserve">  _1900</v>
      </c>
      <c r="N22296">
        <v>0</v>
      </c>
    </row>
    <row r="22297" spans="1:14" x14ac:dyDescent="0.25">
      <c r="A22297" s="21" t="str">
        <f t="shared" si="348"/>
        <v xml:space="preserve">  _1900</v>
      </c>
      <c r="N22297">
        <v>0</v>
      </c>
    </row>
    <row r="22298" spans="1:14" x14ac:dyDescent="0.25">
      <c r="A22298" s="21" t="str">
        <f t="shared" si="348"/>
        <v xml:space="preserve">  _1900</v>
      </c>
      <c r="N22298">
        <v>0</v>
      </c>
    </row>
    <row r="22299" spans="1:14" x14ac:dyDescent="0.25">
      <c r="A22299" s="21" t="str">
        <f t="shared" si="348"/>
        <v xml:space="preserve">  _1900</v>
      </c>
      <c r="N22299">
        <v>0</v>
      </c>
    </row>
    <row r="22300" spans="1:14" x14ac:dyDescent="0.25">
      <c r="A22300" s="21" t="str">
        <f t="shared" si="348"/>
        <v xml:space="preserve">  _1900</v>
      </c>
      <c r="N22300">
        <v>0</v>
      </c>
    </row>
    <row r="22301" spans="1:14" x14ac:dyDescent="0.25">
      <c r="A22301" s="21" t="str">
        <f t="shared" si="348"/>
        <v xml:space="preserve">  _1900</v>
      </c>
      <c r="N22301">
        <v>0</v>
      </c>
    </row>
    <row r="22302" spans="1:14" x14ac:dyDescent="0.25">
      <c r="A22302" s="21" t="str">
        <f t="shared" si="348"/>
        <v xml:space="preserve">  _1900</v>
      </c>
    </row>
    <row r="22303" spans="1:14" x14ac:dyDescent="0.25">
      <c r="A22303" s="21" t="str">
        <f t="shared" si="348"/>
        <v xml:space="preserve">  _1900</v>
      </c>
    </row>
    <row r="22304" spans="1:14" x14ac:dyDescent="0.25">
      <c r="A22304" s="21" t="str">
        <f t="shared" si="348"/>
        <v xml:space="preserve">  _1900</v>
      </c>
    </row>
    <row r="22305" spans="1:1" x14ac:dyDescent="0.25">
      <c r="A22305" s="21" t="str">
        <f t="shared" si="348"/>
        <v xml:space="preserve">  _1900</v>
      </c>
    </row>
    <row r="22306" spans="1:1" x14ac:dyDescent="0.25">
      <c r="A22306" s="21" t="str">
        <f t="shared" si="348"/>
        <v xml:space="preserve">  _1900</v>
      </c>
    </row>
    <row r="22307" spans="1:1" x14ac:dyDescent="0.25">
      <c r="A22307" s="21" t="str">
        <f t="shared" si="348"/>
        <v xml:space="preserve">  _1900</v>
      </c>
    </row>
    <row r="22308" spans="1:1" x14ac:dyDescent="0.25">
      <c r="A22308" s="21" t="str">
        <f t="shared" si="348"/>
        <v xml:space="preserve">  _1900</v>
      </c>
    </row>
    <row r="22309" spans="1:1" x14ac:dyDescent="0.25">
      <c r="A22309" s="21" t="str">
        <f t="shared" si="348"/>
        <v xml:space="preserve">  _1900</v>
      </c>
    </row>
    <row r="22310" spans="1:1" x14ac:dyDescent="0.25">
      <c r="A22310" s="21" t="str">
        <f t="shared" si="348"/>
        <v xml:space="preserve">  _1900</v>
      </c>
    </row>
    <row r="22311" spans="1:1" x14ac:dyDescent="0.25">
      <c r="A22311" s="21" t="str">
        <f t="shared" si="348"/>
        <v xml:space="preserve">  _1900</v>
      </c>
    </row>
    <row r="22312" spans="1:1" x14ac:dyDescent="0.25">
      <c r="A22312" s="21" t="str">
        <f t="shared" si="348"/>
        <v xml:space="preserve">  _1900</v>
      </c>
    </row>
    <row r="22313" spans="1:1" x14ac:dyDescent="0.25">
      <c r="A22313" s="21" t="str">
        <f t="shared" si="348"/>
        <v xml:space="preserve">  _1900</v>
      </c>
    </row>
    <row r="22314" spans="1:1" x14ac:dyDescent="0.25">
      <c r="A22314" s="21" t="str">
        <f t="shared" si="348"/>
        <v xml:space="preserve">  _1900</v>
      </c>
    </row>
    <row r="22315" spans="1:1" x14ac:dyDescent="0.25">
      <c r="A22315" s="21" t="str">
        <f t="shared" si="348"/>
        <v xml:space="preserve">  _1900</v>
      </c>
    </row>
    <row r="22316" spans="1:1" x14ac:dyDescent="0.25">
      <c r="A22316" s="21" t="str">
        <f t="shared" si="348"/>
        <v xml:space="preserve">  _1900</v>
      </c>
    </row>
    <row r="22317" spans="1:1" x14ac:dyDescent="0.25">
      <c r="A22317" s="21" t="str">
        <f t="shared" si="348"/>
        <v xml:space="preserve">  _1900</v>
      </c>
    </row>
    <row r="22318" spans="1:1" x14ac:dyDescent="0.25">
      <c r="A22318" s="21" t="str">
        <f t="shared" si="348"/>
        <v xml:space="preserve">  _1900</v>
      </c>
    </row>
    <row r="22319" spans="1:1" x14ac:dyDescent="0.25">
      <c r="A22319" s="21" t="str">
        <f t="shared" si="348"/>
        <v xml:space="preserve">  _1900</v>
      </c>
    </row>
    <row r="22320" spans="1:1" x14ac:dyDescent="0.25">
      <c r="A22320" s="21" t="str">
        <f t="shared" si="348"/>
        <v xml:space="preserve">  _1900</v>
      </c>
    </row>
    <row r="22321" spans="1:1" x14ac:dyDescent="0.25">
      <c r="A22321" s="21" t="str">
        <f t="shared" si="348"/>
        <v xml:space="preserve">  _1900</v>
      </c>
    </row>
    <row r="22322" spans="1:1" x14ac:dyDescent="0.25">
      <c r="A22322" s="21" t="str">
        <f t="shared" si="348"/>
        <v xml:space="preserve">  _1900</v>
      </c>
    </row>
    <row r="22323" spans="1:1" x14ac:dyDescent="0.25">
      <c r="A22323" s="21" t="str">
        <f t="shared" si="348"/>
        <v xml:space="preserve">  _1900</v>
      </c>
    </row>
    <row r="22324" spans="1:1" x14ac:dyDescent="0.25">
      <c r="A22324" s="21" t="str">
        <f t="shared" si="348"/>
        <v xml:space="preserve">  _1900</v>
      </c>
    </row>
    <row r="22325" spans="1:1" x14ac:dyDescent="0.25">
      <c r="A22325" s="21" t="str">
        <f t="shared" si="348"/>
        <v xml:space="preserve">  _1900</v>
      </c>
    </row>
    <row r="22326" spans="1:1" x14ac:dyDescent="0.25">
      <c r="A22326" s="21" t="str">
        <f t="shared" si="348"/>
        <v xml:space="preserve">  _1900</v>
      </c>
    </row>
    <row r="22327" spans="1:1" x14ac:dyDescent="0.25">
      <c r="A22327" s="21" t="str">
        <f t="shared" si="348"/>
        <v xml:space="preserve">  _1900</v>
      </c>
    </row>
    <row r="22328" spans="1:1" x14ac:dyDescent="0.25">
      <c r="A22328" s="21" t="str">
        <f t="shared" si="348"/>
        <v xml:space="preserve">  _1900</v>
      </c>
    </row>
    <row r="22329" spans="1:1" x14ac:dyDescent="0.25">
      <c r="A22329" s="21" t="str">
        <f t="shared" si="348"/>
        <v xml:space="preserve">  _1900</v>
      </c>
    </row>
    <row r="22330" spans="1:1" x14ac:dyDescent="0.25">
      <c r="A22330" s="21" t="str">
        <f t="shared" si="348"/>
        <v xml:space="preserve">  _1900</v>
      </c>
    </row>
    <row r="22331" spans="1:1" x14ac:dyDescent="0.25">
      <c r="A22331" s="21" t="str">
        <f t="shared" si="348"/>
        <v xml:space="preserve">  _1900</v>
      </c>
    </row>
    <row r="22332" spans="1:1" x14ac:dyDescent="0.25">
      <c r="A22332" s="21" t="str">
        <f t="shared" si="348"/>
        <v xml:space="preserve">  _1900</v>
      </c>
    </row>
    <row r="22333" spans="1:1" x14ac:dyDescent="0.25">
      <c r="A22333" s="21" t="str">
        <f t="shared" si="348"/>
        <v xml:space="preserve">  _1900</v>
      </c>
    </row>
    <row r="22334" spans="1:1" x14ac:dyDescent="0.25">
      <c r="A22334" s="21" t="str">
        <f t="shared" si="348"/>
        <v xml:space="preserve">  _1900</v>
      </c>
    </row>
    <row r="22335" spans="1:1" x14ac:dyDescent="0.25">
      <c r="A22335" s="21" t="str">
        <f t="shared" si="348"/>
        <v xml:space="preserve">  _1900</v>
      </c>
    </row>
    <row r="22336" spans="1:1" x14ac:dyDescent="0.25">
      <c r="A22336" s="21" t="str">
        <f t="shared" si="348"/>
        <v xml:space="preserve">  _1900</v>
      </c>
    </row>
    <row r="22337" spans="1:14" x14ac:dyDescent="0.25">
      <c r="A22337" s="21" t="str">
        <f t="shared" si="348"/>
        <v xml:space="preserve">  _1900</v>
      </c>
    </row>
    <row r="22338" spans="1:14" x14ac:dyDescent="0.25">
      <c r="A22338" s="21" t="str">
        <f t="shared" ref="A22338:A22401" si="349">B22338&amp;" "&amp;D22338&amp;" "&amp;C22338&amp;"_"&amp;YEAR(L22338)</f>
        <v xml:space="preserve">  _1900</v>
      </c>
    </row>
    <row r="22339" spans="1:14" x14ac:dyDescent="0.25">
      <c r="A22339" s="21" t="str">
        <f t="shared" si="349"/>
        <v xml:space="preserve">  _1900</v>
      </c>
    </row>
    <row r="22340" spans="1:14" x14ac:dyDescent="0.25">
      <c r="A22340" s="21" t="str">
        <f t="shared" si="349"/>
        <v xml:space="preserve">  _1900</v>
      </c>
    </row>
    <row r="22341" spans="1:14" x14ac:dyDescent="0.25">
      <c r="A22341" s="21" t="str">
        <f t="shared" si="349"/>
        <v xml:space="preserve">  _1900</v>
      </c>
    </row>
    <row r="22342" spans="1:14" x14ac:dyDescent="0.25">
      <c r="A22342" s="21" t="str">
        <f t="shared" si="349"/>
        <v xml:space="preserve">  _1900</v>
      </c>
      <c r="N22342">
        <v>0</v>
      </c>
    </row>
    <row r="22343" spans="1:14" x14ac:dyDescent="0.25">
      <c r="A22343" s="21" t="str">
        <f t="shared" si="349"/>
        <v xml:space="preserve">  _1900</v>
      </c>
      <c r="N22343">
        <v>0</v>
      </c>
    </row>
    <row r="22344" spans="1:14" x14ac:dyDescent="0.25">
      <c r="A22344" s="21" t="str">
        <f t="shared" si="349"/>
        <v xml:space="preserve">  _1900</v>
      </c>
      <c r="N22344">
        <v>0</v>
      </c>
    </row>
    <row r="22345" spans="1:14" x14ac:dyDescent="0.25">
      <c r="A22345" s="21" t="str">
        <f t="shared" si="349"/>
        <v xml:space="preserve">  _1900</v>
      </c>
      <c r="N22345">
        <v>-13238.799000000001</v>
      </c>
    </row>
    <row r="22346" spans="1:14" x14ac:dyDescent="0.25">
      <c r="A22346" s="21" t="str">
        <f t="shared" si="349"/>
        <v xml:space="preserve">  _1900</v>
      </c>
      <c r="N22346">
        <v>-27129.888999999999</v>
      </c>
    </row>
    <row r="22347" spans="1:14" x14ac:dyDescent="0.25">
      <c r="A22347" s="21" t="str">
        <f t="shared" si="349"/>
        <v xml:space="preserve">  _1900</v>
      </c>
      <c r="N22347">
        <v>-21784.84</v>
      </c>
    </row>
    <row r="22348" spans="1:14" x14ac:dyDescent="0.25">
      <c r="A22348" s="21" t="str">
        <f t="shared" si="349"/>
        <v xml:space="preserve">  _1900</v>
      </c>
      <c r="N22348">
        <v>-44829.894999999997</v>
      </c>
    </row>
    <row r="22349" spans="1:14" x14ac:dyDescent="0.25">
      <c r="A22349" s="21" t="str">
        <f t="shared" si="349"/>
        <v xml:space="preserve">  _1900</v>
      </c>
      <c r="N22349">
        <v>-61119.811999999998</v>
      </c>
    </row>
    <row r="22350" spans="1:14" x14ac:dyDescent="0.25">
      <c r="A22350" s="21" t="str">
        <f t="shared" si="349"/>
        <v xml:space="preserve">  _1900</v>
      </c>
      <c r="N22350">
        <v>-97333.733999999997</v>
      </c>
    </row>
    <row r="22351" spans="1:14" x14ac:dyDescent="0.25">
      <c r="A22351" s="21" t="str">
        <f t="shared" si="349"/>
        <v xml:space="preserve">  _1900</v>
      </c>
      <c r="N22351">
        <v>-128573.75</v>
      </c>
    </row>
    <row r="22352" spans="1:14" x14ac:dyDescent="0.25">
      <c r="A22352" s="21" t="str">
        <f t="shared" si="349"/>
        <v xml:space="preserve">  _1900</v>
      </c>
      <c r="N22352">
        <v>-131099</v>
      </c>
    </row>
    <row r="22353" spans="1:14" x14ac:dyDescent="0.25">
      <c r="A22353" s="21" t="str">
        <f t="shared" si="349"/>
        <v xml:space="preserve">  _1900</v>
      </c>
      <c r="N22353">
        <v>-132280.98000000001</v>
      </c>
    </row>
    <row r="22354" spans="1:14" x14ac:dyDescent="0.25">
      <c r="A22354" s="21" t="str">
        <f t="shared" si="349"/>
        <v xml:space="preserve">  _1900</v>
      </c>
      <c r="N22354">
        <v>-129660.52</v>
      </c>
    </row>
    <row r="22355" spans="1:14" x14ac:dyDescent="0.25">
      <c r="A22355" s="21" t="str">
        <f t="shared" si="349"/>
        <v xml:space="preserve">  _1900</v>
      </c>
      <c r="N22355">
        <v>-106684.18</v>
      </c>
    </row>
    <row r="22356" spans="1:14" x14ac:dyDescent="0.25">
      <c r="A22356" s="21" t="str">
        <f t="shared" si="349"/>
        <v xml:space="preserve">  _1900</v>
      </c>
      <c r="N22356">
        <v>-44170.285000000003</v>
      </c>
    </row>
    <row r="22357" spans="1:14" x14ac:dyDescent="0.25">
      <c r="A22357" s="21" t="str">
        <f t="shared" si="349"/>
        <v xml:space="preserve">  _1900</v>
      </c>
      <c r="N22357">
        <v>-26110.903999999999</v>
      </c>
    </row>
    <row r="22358" spans="1:14" x14ac:dyDescent="0.25">
      <c r="A22358" s="21" t="str">
        <f t="shared" si="349"/>
        <v xml:space="preserve">  _1900</v>
      </c>
      <c r="N22358">
        <v>41856.222999999998</v>
      </c>
    </row>
    <row r="22359" spans="1:14" x14ac:dyDescent="0.25">
      <c r="A22359" s="21" t="str">
        <f t="shared" si="349"/>
        <v xml:space="preserve">  _1900</v>
      </c>
      <c r="N22359">
        <v>67900.899999999994</v>
      </c>
    </row>
    <row r="22360" spans="1:14" x14ac:dyDescent="0.25">
      <c r="A22360" s="21" t="str">
        <f t="shared" si="349"/>
        <v xml:space="preserve">  _1900</v>
      </c>
      <c r="N22360">
        <v>85342.266000000003</v>
      </c>
    </row>
    <row r="22361" spans="1:14" x14ac:dyDescent="0.25">
      <c r="A22361" s="21" t="str">
        <f t="shared" si="349"/>
        <v xml:space="preserve">  _1900</v>
      </c>
      <c r="N22361">
        <v>125836.8</v>
      </c>
    </row>
    <row r="22362" spans="1:14" x14ac:dyDescent="0.25">
      <c r="A22362" s="21" t="str">
        <f t="shared" si="349"/>
        <v xml:space="preserve">  _1900</v>
      </c>
      <c r="N22362">
        <v>105479.08</v>
      </c>
    </row>
    <row r="22363" spans="1:14" x14ac:dyDescent="0.25">
      <c r="A22363" s="21" t="str">
        <f t="shared" si="349"/>
        <v xml:space="preserve">  _1900</v>
      </c>
      <c r="N22363">
        <v>106607.64</v>
      </c>
    </row>
    <row r="22364" spans="1:14" x14ac:dyDescent="0.25">
      <c r="A22364" s="21" t="str">
        <f t="shared" si="349"/>
        <v xml:space="preserve">  _1900</v>
      </c>
      <c r="N22364">
        <v>110698.125</v>
      </c>
    </row>
    <row r="22365" spans="1:14" x14ac:dyDescent="0.25">
      <c r="A22365" s="21" t="str">
        <f t="shared" si="349"/>
        <v xml:space="preserve">  _1900</v>
      </c>
      <c r="N22365">
        <v>110611.71</v>
      </c>
    </row>
    <row r="22366" spans="1:14" x14ac:dyDescent="0.25">
      <c r="A22366" s="21" t="str">
        <f t="shared" si="349"/>
        <v xml:space="preserve">  _1900</v>
      </c>
      <c r="N22366">
        <v>117330.05</v>
      </c>
    </row>
    <row r="22367" spans="1:14" x14ac:dyDescent="0.25">
      <c r="A22367" s="21" t="str">
        <f t="shared" si="349"/>
        <v xml:space="preserve">  _1900</v>
      </c>
      <c r="N22367">
        <v>126281.04</v>
      </c>
    </row>
    <row r="22368" spans="1:14" x14ac:dyDescent="0.25">
      <c r="A22368" s="21" t="str">
        <f t="shared" si="349"/>
        <v xml:space="preserve">  _1900</v>
      </c>
      <c r="N22368">
        <v>133440.17000000001</v>
      </c>
    </row>
    <row r="22369" spans="1:14" x14ac:dyDescent="0.25">
      <c r="A22369" s="21" t="str">
        <f t="shared" si="349"/>
        <v xml:space="preserve">  _1900</v>
      </c>
      <c r="N22369">
        <v>143857.17000000001</v>
      </c>
    </row>
    <row r="22370" spans="1:14" x14ac:dyDescent="0.25">
      <c r="A22370" s="21" t="str">
        <f t="shared" si="349"/>
        <v xml:space="preserve">  _1900</v>
      </c>
      <c r="N22370">
        <v>139271.10999999999</v>
      </c>
    </row>
    <row r="22371" spans="1:14" x14ac:dyDescent="0.25">
      <c r="A22371" s="21" t="str">
        <f t="shared" si="349"/>
        <v xml:space="preserve">  _1900</v>
      </c>
      <c r="N22371">
        <v>125319.39</v>
      </c>
    </row>
    <row r="22372" spans="1:14" x14ac:dyDescent="0.25">
      <c r="A22372" s="21" t="str">
        <f t="shared" si="349"/>
        <v xml:space="preserve">  _1900</v>
      </c>
      <c r="N22372">
        <v>125912.7</v>
      </c>
    </row>
    <row r="22373" spans="1:14" x14ac:dyDescent="0.25">
      <c r="A22373" s="21" t="str">
        <f t="shared" si="349"/>
        <v xml:space="preserve">  _1900</v>
      </c>
      <c r="N22373">
        <v>127150.39999999999</v>
      </c>
    </row>
    <row r="22374" spans="1:14" x14ac:dyDescent="0.25">
      <c r="A22374" s="21" t="str">
        <f t="shared" si="349"/>
        <v xml:space="preserve">  _1900</v>
      </c>
      <c r="N22374">
        <v>126055.58</v>
      </c>
    </row>
    <row r="22375" spans="1:14" x14ac:dyDescent="0.25">
      <c r="A22375" s="21" t="str">
        <f t="shared" si="349"/>
        <v xml:space="preserve">  _1900</v>
      </c>
      <c r="N22375">
        <v>118063.95</v>
      </c>
    </row>
    <row r="22376" spans="1:14" x14ac:dyDescent="0.25">
      <c r="A22376" s="21" t="str">
        <f t="shared" si="349"/>
        <v xml:space="preserve">  _1900</v>
      </c>
      <c r="N22376">
        <v>104491.37</v>
      </c>
    </row>
    <row r="22377" spans="1:14" x14ac:dyDescent="0.25">
      <c r="A22377" s="21" t="str">
        <f t="shared" si="349"/>
        <v xml:space="preserve">  _1900</v>
      </c>
      <c r="N22377">
        <v>113805.46</v>
      </c>
    </row>
    <row r="22378" spans="1:14" x14ac:dyDescent="0.25">
      <c r="A22378" s="21" t="str">
        <f t="shared" si="349"/>
        <v xml:space="preserve">  _1900</v>
      </c>
      <c r="N22378">
        <v>115354.77</v>
      </c>
    </row>
    <row r="22379" spans="1:14" x14ac:dyDescent="0.25">
      <c r="A22379" s="21" t="str">
        <f t="shared" si="349"/>
        <v xml:space="preserve">  _1900</v>
      </c>
      <c r="N22379">
        <v>107467.75</v>
      </c>
    </row>
    <row r="22380" spans="1:14" x14ac:dyDescent="0.25">
      <c r="A22380" s="21" t="str">
        <f t="shared" si="349"/>
        <v xml:space="preserve">  _1900</v>
      </c>
      <c r="N22380">
        <v>100565.07</v>
      </c>
    </row>
    <row r="22381" spans="1:14" x14ac:dyDescent="0.25">
      <c r="A22381" s="21" t="str">
        <f t="shared" si="349"/>
        <v xml:space="preserve">  _1900</v>
      </c>
      <c r="N22381">
        <v>104748.32</v>
      </c>
    </row>
    <row r="22382" spans="1:14" x14ac:dyDescent="0.25">
      <c r="A22382" s="21" t="str">
        <f t="shared" si="349"/>
        <v xml:space="preserve">  _1900</v>
      </c>
      <c r="N22382">
        <v>0</v>
      </c>
    </row>
    <row r="22383" spans="1:14" x14ac:dyDescent="0.25">
      <c r="A22383" s="21" t="str">
        <f t="shared" si="349"/>
        <v xml:space="preserve">  _1900</v>
      </c>
      <c r="N22383">
        <v>0</v>
      </c>
    </row>
    <row r="22384" spans="1:14" x14ac:dyDescent="0.25">
      <c r="A22384" s="21" t="str">
        <f t="shared" si="349"/>
        <v xml:space="preserve">  _1900</v>
      </c>
      <c r="N22384">
        <v>0</v>
      </c>
    </row>
    <row r="22385" spans="1:14" x14ac:dyDescent="0.25">
      <c r="A22385" s="21" t="str">
        <f t="shared" si="349"/>
        <v xml:space="preserve">  _1900</v>
      </c>
      <c r="N22385">
        <v>0</v>
      </c>
    </row>
    <row r="22386" spans="1:14" x14ac:dyDescent="0.25">
      <c r="A22386" s="21" t="str">
        <f t="shared" si="349"/>
        <v xml:space="preserve">  _1900</v>
      </c>
      <c r="N22386">
        <v>0</v>
      </c>
    </row>
    <row r="22387" spans="1:14" x14ac:dyDescent="0.25">
      <c r="A22387" s="21" t="str">
        <f t="shared" si="349"/>
        <v xml:space="preserve">  _1900</v>
      </c>
      <c r="N22387">
        <v>0</v>
      </c>
    </row>
    <row r="22388" spans="1:14" x14ac:dyDescent="0.25">
      <c r="A22388" s="21" t="str">
        <f t="shared" si="349"/>
        <v xml:space="preserve">  _1900</v>
      </c>
      <c r="N22388">
        <v>0</v>
      </c>
    </row>
    <row r="22389" spans="1:14" x14ac:dyDescent="0.25">
      <c r="A22389" s="21" t="str">
        <f t="shared" si="349"/>
        <v xml:space="preserve">  _1900</v>
      </c>
      <c r="N22389">
        <v>0</v>
      </c>
    </row>
    <row r="22390" spans="1:14" x14ac:dyDescent="0.25">
      <c r="A22390" s="21" t="str">
        <f t="shared" si="349"/>
        <v xml:space="preserve">  _1900</v>
      </c>
      <c r="N22390">
        <v>0</v>
      </c>
    </row>
    <row r="22391" spans="1:14" x14ac:dyDescent="0.25">
      <c r="A22391" s="21" t="str">
        <f t="shared" si="349"/>
        <v xml:space="preserve">  _1900</v>
      </c>
      <c r="N22391">
        <v>0</v>
      </c>
    </row>
    <row r="22392" spans="1:14" x14ac:dyDescent="0.25">
      <c r="A22392" s="21" t="str">
        <f t="shared" si="349"/>
        <v xml:space="preserve">  _1900</v>
      </c>
      <c r="N22392">
        <v>0</v>
      </c>
    </row>
    <row r="22393" spans="1:14" x14ac:dyDescent="0.25">
      <c r="A22393" s="21" t="str">
        <f t="shared" si="349"/>
        <v xml:space="preserve">  _1900</v>
      </c>
      <c r="N22393">
        <v>0</v>
      </c>
    </row>
    <row r="22394" spans="1:14" x14ac:dyDescent="0.25">
      <c r="A22394" s="21" t="str">
        <f t="shared" si="349"/>
        <v xml:space="preserve">  _1900</v>
      </c>
      <c r="N22394">
        <v>0</v>
      </c>
    </row>
    <row r="22395" spans="1:14" x14ac:dyDescent="0.25">
      <c r="A22395" s="21" t="str">
        <f t="shared" si="349"/>
        <v xml:space="preserve">  _1900</v>
      </c>
      <c r="N22395">
        <v>0</v>
      </c>
    </row>
    <row r="22396" spans="1:14" x14ac:dyDescent="0.25">
      <c r="A22396" s="21" t="str">
        <f t="shared" si="349"/>
        <v xml:space="preserve">  _1900</v>
      </c>
      <c r="N22396">
        <v>0</v>
      </c>
    </row>
    <row r="22397" spans="1:14" x14ac:dyDescent="0.25">
      <c r="A22397" s="21" t="str">
        <f t="shared" si="349"/>
        <v xml:space="preserve">  _1900</v>
      </c>
      <c r="N22397">
        <v>0</v>
      </c>
    </row>
    <row r="22398" spans="1:14" x14ac:dyDescent="0.25">
      <c r="A22398" s="21" t="str">
        <f t="shared" si="349"/>
        <v xml:space="preserve">  _1900</v>
      </c>
      <c r="N22398">
        <v>0</v>
      </c>
    </row>
    <row r="22399" spans="1:14" x14ac:dyDescent="0.25">
      <c r="A22399" s="21" t="str">
        <f t="shared" si="349"/>
        <v xml:space="preserve">  _1900</v>
      </c>
      <c r="N22399">
        <v>0</v>
      </c>
    </row>
    <row r="22400" spans="1:14" x14ac:dyDescent="0.25">
      <c r="A22400" s="21" t="str">
        <f t="shared" si="349"/>
        <v xml:space="preserve">  _1900</v>
      </c>
      <c r="N22400">
        <v>0</v>
      </c>
    </row>
    <row r="22401" spans="1:14" x14ac:dyDescent="0.25">
      <c r="A22401" s="21" t="str">
        <f t="shared" si="349"/>
        <v xml:space="preserve">  _1900</v>
      </c>
      <c r="N22401">
        <v>0</v>
      </c>
    </row>
    <row r="22402" spans="1:14" x14ac:dyDescent="0.25">
      <c r="A22402" s="21" t="str">
        <f t="shared" ref="A22402:A22465" si="350">B22402&amp;" "&amp;D22402&amp;" "&amp;C22402&amp;"_"&amp;YEAR(L22402)</f>
        <v xml:space="preserve">  _1900</v>
      </c>
    </row>
    <row r="22403" spans="1:14" x14ac:dyDescent="0.25">
      <c r="A22403" s="21" t="str">
        <f t="shared" si="350"/>
        <v xml:space="preserve">  _1900</v>
      </c>
    </row>
    <row r="22404" spans="1:14" x14ac:dyDescent="0.25">
      <c r="A22404" s="21" t="str">
        <f t="shared" si="350"/>
        <v xml:space="preserve">  _1900</v>
      </c>
    </row>
    <row r="22405" spans="1:14" x14ac:dyDescent="0.25">
      <c r="A22405" s="21" t="str">
        <f t="shared" si="350"/>
        <v xml:space="preserve">  _1900</v>
      </c>
    </row>
    <row r="22406" spans="1:14" x14ac:dyDescent="0.25">
      <c r="A22406" s="21" t="str">
        <f t="shared" si="350"/>
        <v xml:space="preserve">  _1900</v>
      </c>
    </row>
    <row r="22407" spans="1:14" x14ac:dyDescent="0.25">
      <c r="A22407" s="21" t="str">
        <f t="shared" si="350"/>
        <v xml:space="preserve">  _1900</v>
      </c>
    </row>
    <row r="22408" spans="1:14" x14ac:dyDescent="0.25">
      <c r="A22408" s="21" t="str">
        <f t="shared" si="350"/>
        <v xml:space="preserve">  _1900</v>
      </c>
    </row>
    <row r="22409" spans="1:14" x14ac:dyDescent="0.25">
      <c r="A22409" s="21" t="str">
        <f t="shared" si="350"/>
        <v xml:space="preserve">  _1900</v>
      </c>
    </row>
    <row r="22410" spans="1:14" x14ac:dyDescent="0.25">
      <c r="A22410" s="21" t="str">
        <f t="shared" si="350"/>
        <v xml:space="preserve">  _1900</v>
      </c>
    </row>
    <row r="22411" spans="1:14" x14ac:dyDescent="0.25">
      <c r="A22411" s="21" t="str">
        <f t="shared" si="350"/>
        <v xml:space="preserve">  _1900</v>
      </c>
    </row>
    <row r="22412" spans="1:14" x14ac:dyDescent="0.25">
      <c r="A22412" s="21" t="str">
        <f t="shared" si="350"/>
        <v xml:space="preserve">  _1900</v>
      </c>
    </row>
    <row r="22413" spans="1:14" x14ac:dyDescent="0.25">
      <c r="A22413" s="21" t="str">
        <f t="shared" si="350"/>
        <v xml:space="preserve">  _1900</v>
      </c>
    </row>
    <row r="22414" spans="1:14" x14ac:dyDescent="0.25">
      <c r="A22414" s="21" t="str">
        <f t="shared" si="350"/>
        <v xml:space="preserve">  _1900</v>
      </c>
    </row>
    <row r="22415" spans="1:14" x14ac:dyDescent="0.25">
      <c r="A22415" s="21" t="str">
        <f t="shared" si="350"/>
        <v xml:space="preserve">  _1900</v>
      </c>
    </row>
    <row r="22416" spans="1:14" x14ac:dyDescent="0.25">
      <c r="A22416" s="21" t="str">
        <f t="shared" si="350"/>
        <v xml:space="preserve">  _1900</v>
      </c>
    </row>
    <row r="22417" spans="1:1" x14ac:dyDescent="0.25">
      <c r="A22417" s="21" t="str">
        <f t="shared" si="350"/>
        <v xml:space="preserve">  _1900</v>
      </c>
    </row>
    <row r="22418" spans="1:1" x14ac:dyDescent="0.25">
      <c r="A22418" s="21" t="str">
        <f t="shared" si="350"/>
        <v xml:space="preserve">  _1900</v>
      </c>
    </row>
    <row r="22419" spans="1:1" x14ac:dyDescent="0.25">
      <c r="A22419" s="21" t="str">
        <f t="shared" si="350"/>
        <v xml:space="preserve">  _1900</v>
      </c>
    </row>
    <row r="22420" spans="1:1" x14ac:dyDescent="0.25">
      <c r="A22420" s="21" t="str">
        <f t="shared" si="350"/>
        <v xml:space="preserve">  _1900</v>
      </c>
    </row>
    <row r="22421" spans="1:1" x14ac:dyDescent="0.25">
      <c r="A22421" s="21" t="str">
        <f t="shared" si="350"/>
        <v xml:space="preserve">  _1900</v>
      </c>
    </row>
    <row r="22422" spans="1:1" x14ac:dyDescent="0.25">
      <c r="A22422" s="21" t="str">
        <f t="shared" si="350"/>
        <v xml:space="preserve">  _1900</v>
      </c>
    </row>
    <row r="22423" spans="1:1" x14ac:dyDescent="0.25">
      <c r="A22423" s="21" t="str">
        <f t="shared" si="350"/>
        <v xml:space="preserve">  _1900</v>
      </c>
    </row>
    <row r="22424" spans="1:1" x14ac:dyDescent="0.25">
      <c r="A22424" s="21" t="str">
        <f t="shared" si="350"/>
        <v xml:space="preserve">  _1900</v>
      </c>
    </row>
    <row r="22425" spans="1:1" x14ac:dyDescent="0.25">
      <c r="A22425" s="21" t="str">
        <f t="shared" si="350"/>
        <v xml:space="preserve">  _1900</v>
      </c>
    </row>
    <row r="22426" spans="1:1" x14ac:dyDescent="0.25">
      <c r="A22426" s="21" t="str">
        <f t="shared" si="350"/>
        <v xml:space="preserve">  _1900</v>
      </c>
    </row>
    <row r="22427" spans="1:1" x14ac:dyDescent="0.25">
      <c r="A22427" s="21" t="str">
        <f t="shared" si="350"/>
        <v xml:space="preserve">  _1900</v>
      </c>
    </row>
    <row r="22428" spans="1:1" x14ac:dyDescent="0.25">
      <c r="A22428" s="21" t="str">
        <f t="shared" si="350"/>
        <v xml:space="preserve">  _1900</v>
      </c>
    </row>
    <row r="22429" spans="1:1" x14ac:dyDescent="0.25">
      <c r="A22429" s="21" t="str">
        <f t="shared" si="350"/>
        <v xml:space="preserve">  _1900</v>
      </c>
    </row>
    <row r="22430" spans="1:1" x14ac:dyDescent="0.25">
      <c r="A22430" s="21" t="str">
        <f t="shared" si="350"/>
        <v xml:space="preserve">  _1900</v>
      </c>
    </row>
    <row r="22431" spans="1:1" x14ac:dyDescent="0.25">
      <c r="A22431" s="21" t="str">
        <f t="shared" si="350"/>
        <v xml:space="preserve">  _1900</v>
      </c>
    </row>
    <row r="22432" spans="1:1" x14ac:dyDescent="0.25">
      <c r="A22432" s="21" t="str">
        <f t="shared" si="350"/>
        <v xml:space="preserve">  _1900</v>
      </c>
    </row>
    <row r="22433" spans="1:14" x14ac:dyDescent="0.25">
      <c r="A22433" s="21" t="str">
        <f t="shared" si="350"/>
        <v xml:space="preserve">  _1900</v>
      </c>
    </row>
    <row r="22434" spans="1:14" x14ac:dyDescent="0.25">
      <c r="A22434" s="21" t="str">
        <f t="shared" si="350"/>
        <v xml:space="preserve">  _1900</v>
      </c>
    </row>
    <row r="22435" spans="1:14" x14ac:dyDescent="0.25">
      <c r="A22435" s="21" t="str">
        <f t="shared" si="350"/>
        <v xml:space="preserve">  _1900</v>
      </c>
    </row>
    <row r="22436" spans="1:14" x14ac:dyDescent="0.25">
      <c r="A22436" s="21" t="str">
        <f t="shared" si="350"/>
        <v xml:space="preserve">  _1900</v>
      </c>
    </row>
    <row r="22437" spans="1:14" x14ac:dyDescent="0.25">
      <c r="A22437" s="21" t="str">
        <f t="shared" si="350"/>
        <v xml:space="preserve">  _1900</v>
      </c>
    </row>
    <row r="22438" spans="1:14" x14ac:dyDescent="0.25">
      <c r="A22438" s="21" t="str">
        <f t="shared" si="350"/>
        <v xml:space="preserve">  _1900</v>
      </c>
    </row>
    <row r="22439" spans="1:14" x14ac:dyDescent="0.25">
      <c r="A22439" s="21" t="str">
        <f t="shared" si="350"/>
        <v xml:space="preserve">  _1900</v>
      </c>
    </row>
    <row r="22440" spans="1:14" x14ac:dyDescent="0.25">
      <c r="A22440" s="21" t="str">
        <f t="shared" si="350"/>
        <v xml:space="preserve">  _1900</v>
      </c>
    </row>
    <row r="22441" spans="1:14" x14ac:dyDescent="0.25">
      <c r="A22441" s="21" t="str">
        <f t="shared" si="350"/>
        <v xml:space="preserve">  _1900</v>
      </c>
    </row>
    <row r="22442" spans="1:14" x14ac:dyDescent="0.25">
      <c r="A22442" s="21" t="str">
        <f t="shared" si="350"/>
        <v xml:space="preserve">  _1900</v>
      </c>
      <c r="N22442">
        <v>0</v>
      </c>
    </row>
    <row r="22443" spans="1:14" x14ac:dyDescent="0.25">
      <c r="A22443" s="21" t="str">
        <f t="shared" si="350"/>
        <v xml:space="preserve">  _1900</v>
      </c>
      <c r="N22443">
        <v>0</v>
      </c>
    </row>
    <row r="22444" spans="1:14" x14ac:dyDescent="0.25">
      <c r="A22444" s="21" t="str">
        <f t="shared" si="350"/>
        <v xml:space="preserve">  _1900</v>
      </c>
      <c r="N22444">
        <v>0</v>
      </c>
    </row>
    <row r="22445" spans="1:14" x14ac:dyDescent="0.25">
      <c r="A22445" s="21" t="str">
        <f t="shared" si="350"/>
        <v xml:space="preserve">  _1900</v>
      </c>
      <c r="N22445">
        <v>-13238.799000000001</v>
      </c>
    </row>
    <row r="22446" spans="1:14" x14ac:dyDescent="0.25">
      <c r="A22446" s="21" t="str">
        <f t="shared" si="350"/>
        <v xml:space="preserve">  _1900</v>
      </c>
      <c r="N22446">
        <v>-27129.888999999999</v>
      </c>
    </row>
    <row r="22447" spans="1:14" x14ac:dyDescent="0.25">
      <c r="A22447" s="21" t="str">
        <f t="shared" si="350"/>
        <v xml:space="preserve">  _1900</v>
      </c>
      <c r="N22447">
        <v>-20770.169999999998</v>
      </c>
    </row>
    <row r="22448" spans="1:14" x14ac:dyDescent="0.25">
      <c r="A22448" s="21" t="str">
        <f t="shared" si="350"/>
        <v xml:space="preserve">  _1900</v>
      </c>
      <c r="N22448">
        <v>-45424.722999999998</v>
      </c>
    </row>
    <row r="22449" spans="1:14" x14ac:dyDescent="0.25">
      <c r="A22449" s="21" t="str">
        <f t="shared" si="350"/>
        <v xml:space="preserve">  _1900</v>
      </c>
      <c r="N22449">
        <v>-64923.241999999998</v>
      </c>
    </row>
    <row r="22450" spans="1:14" x14ac:dyDescent="0.25">
      <c r="A22450" s="21" t="str">
        <f t="shared" si="350"/>
        <v xml:space="preserve">  _1900</v>
      </c>
      <c r="N22450">
        <v>-100780.766</v>
      </c>
    </row>
    <row r="22451" spans="1:14" x14ac:dyDescent="0.25">
      <c r="A22451" s="21" t="str">
        <f t="shared" si="350"/>
        <v xml:space="preserve">  _1900</v>
      </c>
      <c r="N22451">
        <v>-131375.29999999999</v>
      </c>
    </row>
    <row r="22452" spans="1:14" x14ac:dyDescent="0.25">
      <c r="A22452" s="21" t="str">
        <f t="shared" si="350"/>
        <v xml:space="preserve">  _1900</v>
      </c>
      <c r="N22452">
        <v>-134461.66</v>
      </c>
    </row>
    <row r="22453" spans="1:14" x14ac:dyDescent="0.25">
      <c r="A22453" s="21" t="str">
        <f t="shared" si="350"/>
        <v xml:space="preserve">  _1900</v>
      </c>
      <c r="N22453">
        <v>-136834.12</v>
      </c>
    </row>
    <row r="22454" spans="1:14" x14ac:dyDescent="0.25">
      <c r="A22454" s="21" t="str">
        <f t="shared" si="350"/>
        <v xml:space="preserve">  _1900</v>
      </c>
      <c r="N22454">
        <v>-136237.4</v>
      </c>
    </row>
    <row r="22455" spans="1:14" x14ac:dyDescent="0.25">
      <c r="A22455" s="21" t="str">
        <f t="shared" si="350"/>
        <v xml:space="preserve">  _1900</v>
      </c>
      <c r="N22455">
        <v>-111156.23</v>
      </c>
    </row>
    <row r="22456" spans="1:14" x14ac:dyDescent="0.25">
      <c r="A22456" s="21" t="str">
        <f t="shared" si="350"/>
        <v xml:space="preserve">  _1900</v>
      </c>
      <c r="N22456">
        <v>-73078.945000000007</v>
      </c>
    </row>
    <row r="22457" spans="1:14" x14ac:dyDescent="0.25">
      <c r="A22457" s="21" t="str">
        <f t="shared" si="350"/>
        <v xml:space="preserve">  _1900</v>
      </c>
      <c r="N22457">
        <v>-54336.836000000003</v>
      </c>
    </row>
    <row r="22458" spans="1:14" x14ac:dyDescent="0.25">
      <c r="A22458" s="21" t="str">
        <f t="shared" si="350"/>
        <v xml:space="preserve">  _1900</v>
      </c>
      <c r="N22458">
        <v>4593.4687999999996</v>
      </c>
    </row>
    <row r="22459" spans="1:14" x14ac:dyDescent="0.25">
      <c r="A22459" s="21" t="str">
        <f t="shared" si="350"/>
        <v xml:space="preserve">  _1900</v>
      </c>
      <c r="N22459">
        <v>28198.798999999999</v>
      </c>
    </row>
    <row r="22460" spans="1:14" x14ac:dyDescent="0.25">
      <c r="A22460" s="21" t="str">
        <f t="shared" si="350"/>
        <v xml:space="preserve">  _1900</v>
      </c>
      <c r="N22460">
        <v>49951.82</v>
      </c>
    </row>
    <row r="22461" spans="1:14" x14ac:dyDescent="0.25">
      <c r="A22461" s="21" t="str">
        <f t="shared" si="350"/>
        <v xml:space="preserve">  _1900</v>
      </c>
      <c r="N22461">
        <v>89398.804999999993</v>
      </c>
    </row>
    <row r="22462" spans="1:14" x14ac:dyDescent="0.25">
      <c r="A22462" s="21" t="str">
        <f t="shared" si="350"/>
        <v xml:space="preserve">  _1900</v>
      </c>
      <c r="N22462">
        <v>106941.2</v>
      </c>
    </row>
    <row r="22463" spans="1:14" x14ac:dyDescent="0.25">
      <c r="A22463" s="21" t="str">
        <f t="shared" si="350"/>
        <v xml:space="preserve">  _1900</v>
      </c>
      <c r="N22463">
        <v>108426.414</v>
      </c>
    </row>
    <row r="22464" spans="1:14" x14ac:dyDescent="0.25">
      <c r="A22464" s="21" t="str">
        <f t="shared" si="350"/>
        <v xml:space="preserve">  _1900</v>
      </c>
      <c r="N22464">
        <v>113450.97</v>
      </c>
    </row>
    <row r="22465" spans="1:14" x14ac:dyDescent="0.25">
      <c r="A22465" s="21" t="str">
        <f t="shared" si="350"/>
        <v xml:space="preserve">  _1900</v>
      </c>
      <c r="N22465">
        <v>110718.086</v>
      </c>
    </row>
    <row r="22466" spans="1:14" x14ac:dyDescent="0.25">
      <c r="A22466" s="21" t="str">
        <f t="shared" ref="A22466:A22529" si="351">B22466&amp;" "&amp;D22466&amp;" "&amp;C22466&amp;"_"&amp;YEAR(L22466)</f>
        <v xml:space="preserve">  _1900</v>
      </c>
      <c r="N22466">
        <v>117676.48</v>
      </c>
    </row>
    <row r="22467" spans="1:14" x14ac:dyDescent="0.25">
      <c r="A22467" s="21" t="str">
        <f t="shared" si="351"/>
        <v xml:space="preserve">  _1900</v>
      </c>
      <c r="N22467">
        <v>128062.63</v>
      </c>
    </row>
    <row r="22468" spans="1:14" x14ac:dyDescent="0.25">
      <c r="A22468" s="21" t="str">
        <f t="shared" si="351"/>
        <v xml:space="preserve">  _1900</v>
      </c>
      <c r="N22468">
        <v>135317.16</v>
      </c>
    </row>
    <row r="22469" spans="1:14" x14ac:dyDescent="0.25">
      <c r="A22469" s="21" t="str">
        <f t="shared" si="351"/>
        <v xml:space="preserve">  _1900</v>
      </c>
      <c r="N22469">
        <v>143224.6</v>
      </c>
    </row>
    <row r="22470" spans="1:14" x14ac:dyDescent="0.25">
      <c r="A22470" s="21" t="str">
        <f t="shared" si="351"/>
        <v xml:space="preserve">  _1900</v>
      </c>
      <c r="N22470">
        <v>139574.04999999999</v>
      </c>
    </row>
    <row r="22471" spans="1:14" x14ac:dyDescent="0.25">
      <c r="A22471" s="21" t="str">
        <f t="shared" si="351"/>
        <v xml:space="preserve">  _1900</v>
      </c>
      <c r="N22471">
        <v>123140.625</v>
      </c>
    </row>
    <row r="22472" spans="1:14" x14ac:dyDescent="0.25">
      <c r="A22472" s="21" t="str">
        <f t="shared" si="351"/>
        <v xml:space="preserve">  _1900</v>
      </c>
      <c r="N22472">
        <v>123990.24</v>
      </c>
    </row>
    <row r="22473" spans="1:14" x14ac:dyDescent="0.25">
      <c r="A22473" s="21" t="str">
        <f t="shared" si="351"/>
        <v xml:space="preserve">  _1900</v>
      </c>
      <c r="N22473">
        <v>123987.586</v>
      </c>
    </row>
    <row r="22474" spans="1:14" x14ac:dyDescent="0.25">
      <c r="A22474" s="21" t="str">
        <f t="shared" si="351"/>
        <v xml:space="preserve">  _1900</v>
      </c>
      <c r="N22474">
        <v>121481.79</v>
      </c>
    </row>
    <row r="22475" spans="1:14" x14ac:dyDescent="0.25">
      <c r="A22475" s="21" t="str">
        <f t="shared" si="351"/>
        <v xml:space="preserve">  _1900</v>
      </c>
      <c r="N22475">
        <v>110105.414</v>
      </c>
    </row>
    <row r="22476" spans="1:14" x14ac:dyDescent="0.25">
      <c r="A22476" s="21" t="str">
        <f t="shared" si="351"/>
        <v xml:space="preserve">  _1900</v>
      </c>
      <c r="N22476">
        <v>103584.55</v>
      </c>
    </row>
    <row r="22477" spans="1:14" x14ac:dyDescent="0.25">
      <c r="A22477" s="21" t="str">
        <f t="shared" si="351"/>
        <v xml:space="preserve">  _1900</v>
      </c>
      <c r="N22477">
        <v>105587.41</v>
      </c>
    </row>
    <row r="22478" spans="1:14" x14ac:dyDescent="0.25">
      <c r="A22478" s="21" t="str">
        <f t="shared" si="351"/>
        <v xml:space="preserve">  _1900</v>
      </c>
      <c r="N22478">
        <v>81220.41</v>
      </c>
    </row>
    <row r="22479" spans="1:14" x14ac:dyDescent="0.25">
      <c r="A22479" s="21" t="str">
        <f t="shared" si="351"/>
        <v xml:space="preserve">  _1900</v>
      </c>
      <c r="N22479">
        <v>77061.55</v>
      </c>
    </row>
    <row r="22480" spans="1:14" x14ac:dyDescent="0.25">
      <c r="A22480" s="21" t="str">
        <f t="shared" si="351"/>
        <v xml:space="preserve">  _1900</v>
      </c>
      <c r="N22480">
        <v>71515.25</v>
      </c>
    </row>
    <row r="22481" spans="1:14" x14ac:dyDescent="0.25">
      <c r="A22481" s="21" t="str">
        <f t="shared" si="351"/>
        <v xml:space="preserve">  _1900</v>
      </c>
      <c r="N22481">
        <v>74787.97</v>
      </c>
    </row>
    <row r="22482" spans="1:14" x14ac:dyDescent="0.25">
      <c r="A22482" s="21" t="str">
        <f t="shared" si="351"/>
        <v xml:space="preserve">  _1900</v>
      </c>
      <c r="N22482">
        <v>0</v>
      </c>
    </row>
    <row r="22483" spans="1:14" x14ac:dyDescent="0.25">
      <c r="A22483" s="21" t="str">
        <f t="shared" si="351"/>
        <v xml:space="preserve">  _1900</v>
      </c>
      <c r="N22483">
        <v>0</v>
      </c>
    </row>
    <row r="22484" spans="1:14" x14ac:dyDescent="0.25">
      <c r="A22484" s="21" t="str">
        <f t="shared" si="351"/>
        <v xml:space="preserve">  _1900</v>
      </c>
      <c r="N22484">
        <v>0</v>
      </c>
    </row>
    <row r="22485" spans="1:14" x14ac:dyDescent="0.25">
      <c r="A22485" s="21" t="str">
        <f t="shared" si="351"/>
        <v xml:space="preserve">  _1900</v>
      </c>
      <c r="N22485">
        <v>0</v>
      </c>
    </row>
    <row r="22486" spans="1:14" x14ac:dyDescent="0.25">
      <c r="A22486" s="21" t="str">
        <f t="shared" si="351"/>
        <v xml:space="preserve">  _1900</v>
      </c>
      <c r="N22486">
        <v>0</v>
      </c>
    </row>
    <row r="22487" spans="1:14" x14ac:dyDescent="0.25">
      <c r="A22487" s="21" t="str">
        <f t="shared" si="351"/>
        <v xml:space="preserve">  _1900</v>
      </c>
      <c r="N22487">
        <v>0</v>
      </c>
    </row>
    <row r="22488" spans="1:14" x14ac:dyDescent="0.25">
      <c r="A22488" s="21" t="str">
        <f t="shared" si="351"/>
        <v xml:space="preserve">  _1900</v>
      </c>
      <c r="N22488">
        <v>0</v>
      </c>
    </row>
    <row r="22489" spans="1:14" x14ac:dyDescent="0.25">
      <c r="A22489" s="21" t="str">
        <f t="shared" si="351"/>
        <v xml:space="preserve">  _1900</v>
      </c>
      <c r="N22489">
        <v>0</v>
      </c>
    </row>
    <row r="22490" spans="1:14" x14ac:dyDescent="0.25">
      <c r="A22490" s="21" t="str">
        <f t="shared" si="351"/>
        <v xml:space="preserve">  _1900</v>
      </c>
      <c r="N22490">
        <v>0</v>
      </c>
    </row>
    <row r="22491" spans="1:14" x14ac:dyDescent="0.25">
      <c r="A22491" s="21" t="str">
        <f t="shared" si="351"/>
        <v xml:space="preserve">  _1900</v>
      </c>
      <c r="N22491">
        <v>0</v>
      </c>
    </row>
    <row r="22492" spans="1:14" x14ac:dyDescent="0.25">
      <c r="A22492" s="21" t="str">
        <f t="shared" si="351"/>
        <v xml:space="preserve">  _1900</v>
      </c>
      <c r="N22492">
        <v>0</v>
      </c>
    </row>
    <row r="22493" spans="1:14" x14ac:dyDescent="0.25">
      <c r="A22493" s="21" t="str">
        <f t="shared" si="351"/>
        <v xml:space="preserve">  _1900</v>
      </c>
      <c r="N22493">
        <v>0</v>
      </c>
    </row>
    <row r="22494" spans="1:14" x14ac:dyDescent="0.25">
      <c r="A22494" s="21" t="str">
        <f t="shared" si="351"/>
        <v xml:space="preserve">  _1900</v>
      </c>
      <c r="N22494">
        <v>0</v>
      </c>
    </row>
    <row r="22495" spans="1:14" x14ac:dyDescent="0.25">
      <c r="A22495" s="21" t="str">
        <f t="shared" si="351"/>
        <v xml:space="preserve">  _1900</v>
      </c>
      <c r="N22495">
        <v>0</v>
      </c>
    </row>
    <row r="22496" spans="1:14" x14ac:dyDescent="0.25">
      <c r="A22496" s="21" t="str">
        <f t="shared" si="351"/>
        <v xml:space="preserve">  _1900</v>
      </c>
      <c r="N22496">
        <v>0</v>
      </c>
    </row>
    <row r="22497" spans="1:14" x14ac:dyDescent="0.25">
      <c r="A22497" s="21" t="str">
        <f t="shared" si="351"/>
        <v xml:space="preserve">  _1900</v>
      </c>
      <c r="N22497">
        <v>0</v>
      </c>
    </row>
    <row r="22498" spans="1:14" x14ac:dyDescent="0.25">
      <c r="A22498" s="21" t="str">
        <f t="shared" si="351"/>
        <v xml:space="preserve">  _1900</v>
      </c>
      <c r="N22498">
        <v>0</v>
      </c>
    </row>
    <row r="22499" spans="1:14" x14ac:dyDescent="0.25">
      <c r="A22499" s="21" t="str">
        <f t="shared" si="351"/>
        <v xml:space="preserve">  _1900</v>
      </c>
      <c r="N22499">
        <v>0</v>
      </c>
    </row>
    <row r="22500" spans="1:14" x14ac:dyDescent="0.25">
      <c r="A22500" s="21" t="str">
        <f t="shared" si="351"/>
        <v xml:space="preserve">  _1900</v>
      </c>
      <c r="N22500">
        <v>0</v>
      </c>
    </row>
    <row r="22501" spans="1:14" x14ac:dyDescent="0.25">
      <c r="A22501" s="21" t="str">
        <f t="shared" si="351"/>
        <v xml:space="preserve">  _1900</v>
      </c>
      <c r="N22501">
        <v>0</v>
      </c>
    </row>
    <row r="22502" spans="1:14" x14ac:dyDescent="0.25">
      <c r="A22502" s="21" t="str">
        <f t="shared" si="351"/>
        <v xml:space="preserve">  _1900</v>
      </c>
    </row>
    <row r="22503" spans="1:14" x14ac:dyDescent="0.25">
      <c r="A22503" s="21" t="str">
        <f t="shared" si="351"/>
        <v xml:space="preserve">  _1900</v>
      </c>
    </row>
    <row r="22504" spans="1:14" x14ac:dyDescent="0.25">
      <c r="A22504" s="21" t="str">
        <f t="shared" si="351"/>
        <v xml:space="preserve">  _1900</v>
      </c>
    </row>
    <row r="22505" spans="1:14" x14ac:dyDescent="0.25">
      <c r="A22505" s="21" t="str">
        <f t="shared" si="351"/>
        <v xml:space="preserve">  _1900</v>
      </c>
    </row>
    <row r="22506" spans="1:14" x14ac:dyDescent="0.25">
      <c r="A22506" s="21" t="str">
        <f t="shared" si="351"/>
        <v xml:space="preserve">  _1900</v>
      </c>
    </row>
    <row r="22507" spans="1:14" x14ac:dyDescent="0.25">
      <c r="A22507" s="21" t="str">
        <f t="shared" si="351"/>
        <v xml:space="preserve">  _1900</v>
      </c>
    </row>
    <row r="22508" spans="1:14" x14ac:dyDescent="0.25">
      <c r="A22508" s="21" t="str">
        <f t="shared" si="351"/>
        <v xml:space="preserve">  _1900</v>
      </c>
    </row>
    <row r="22509" spans="1:14" x14ac:dyDescent="0.25">
      <c r="A22509" s="21" t="str">
        <f t="shared" si="351"/>
        <v xml:space="preserve">  _1900</v>
      </c>
    </row>
    <row r="22510" spans="1:14" x14ac:dyDescent="0.25">
      <c r="A22510" s="21" t="str">
        <f t="shared" si="351"/>
        <v xml:space="preserve">  _1900</v>
      </c>
    </row>
    <row r="22511" spans="1:14" x14ac:dyDescent="0.25">
      <c r="A22511" s="21" t="str">
        <f t="shared" si="351"/>
        <v xml:space="preserve">  _1900</v>
      </c>
    </row>
    <row r="22512" spans="1:14" x14ac:dyDescent="0.25">
      <c r="A22512" s="21" t="str">
        <f t="shared" si="351"/>
        <v xml:space="preserve">  _1900</v>
      </c>
    </row>
    <row r="22513" spans="1:1" x14ac:dyDescent="0.25">
      <c r="A22513" s="21" t="str">
        <f t="shared" si="351"/>
        <v xml:space="preserve">  _1900</v>
      </c>
    </row>
    <row r="22514" spans="1:1" x14ac:dyDescent="0.25">
      <c r="A22514" s="21" t="str">
        <f t="shared" si="351"/>
        <v xml:space="preserve">  _1900</v>
      </c>
    </row>
    <row r="22515" spans="1:1" x14ac:dyDescent="0.25">
      <c r="A22515" s="21" t="str">
        <f t="shared" si="351"/>
        <v xml:space="preserve">  _1900</v>
      </c>
    </row>
    <row r="22516" spans="1:1" x14ac:dyDescent="0.25">
      <c r="A22516" s="21" t="str">
        <f t="shared" si="351"/>
        <v xml:space="preserve">  _1900</v>
      </c>
    </row>
    <row r="22517" spans="1:1" x14ac:dyDescent="0.25">
      <c r="A22517" s="21" t="str">
        <f t="shared" si="351"/>
        <v xml:space="preserve">  _1900</v>
      </c>
    </row>
    <row r="22518" spans="1:1" x14ac:dyDescent="0.25">
      <c r="A22518" s="21" t="str">
        <f t="shared" si="351"/>
        <v xml:space="preserve">  _1900</v>
      </c>
    </row>
    <row r="22519" spans="1:1" x14ac:dyDescent="0.25">
      <c r="A22519" s="21" t="str">
        <f t="shared" si="351"/>
        <v xml:space="preserve">  _1900</v>
      </c>
    </row>
    <row r="22520" spans="1:1" x14ac:dyDescent="0.25">
      <c r="A22520" s="21" t="str">
        <f t="shared" si="351"/>
        <v xml:space="preserve">  _1900</v>
      </c>
    </row>
    <row r="22521" spans="1:1" x14ac:dyDescent="0.25">
      <c r="A22521" s="21" t="str">
        <f t="shared" si="351"/>
        <v xml:space="preserve">  _1900</v>
      </c>
    </row>
    <row r="22522" spans="1:1" x14ac:dyDescent="0.25">
      <c r="A22522" s="21" t="str">
        <f t="shared" si="351"/>
        <v xml:space="preserve">  _1900</v>
      </c>
    </row>
    <row r="22523" spans="1:1" x14ac:dyDescent="0.25">
      <c r="A22523" s="21" t="str">
        <f t="shared" si="351"/>
        <v xml:space="preserve">  _1900</v>
      </c>
    </row>
    <row r="22524" spans="1:1" x14ac:dyDescent="0.25">
      <c r="A22524" s="21" t="str">
        <f t="shared" si="351"/>
        <v xml:space="preserve">  _1900</v>
      </c>
    </row>
    <row r="22525" spans="1:1" x14ac:dyDescent="0.25">
      <c r="A22525" s="21" t="str">
        <f t="shared" si="351"/>
        <v xml:space="preserve">  _1900</v>
      </c>
    </row>
    <row r="22526" spans="1:1" x14ac:dyDescent="0.25">
      <c r="A22526" s="21" t="str">
        <f t="shared" si="351"/>
        <v xml:space="preserve">  _1900</v>
      </c>
    </row>
    <row r="22527" spans="1:1" x14ac:dyDescent="0.25">
      <c r="A22527" s="21" t="str">
        <f t="shared" si="351"/>
        <v xml:space="preserve">  _1900</v>
      </c>
    </row>
    <row r="22528" spans="1:1" x14ac:dyDescent="0.25">
      <c r="A22528" s="21" t="str">
        <f t="shared" si="351"/>
        <v xml:space="preserve">  _1900</v>
      </c>
    </row>
    <row r="22529" spans="1:14" x14ac:dyDescent="0.25">
      <c r="A22529" s="21" t="str">
        <f t="shared" si="351"/>
        <v xml:space="preserve">  _1900</v>
      </c>
    </row>
    <row r="22530" spans="1:14" x14ac:dyDescent="0.25">
      <c r="A22530" s="21" t="str">
        <f t="shared" ref="A22530:A22593" si="352">B22530&amp;" "&amp;D22530&amp;" "&amp;C22530&amp;"_"&amp;YEAR(L22530)</f>
        <v xml:space="preserve">  _1900</v>
      </c>
    </row>
    <row r="22531" spans="1:14" x14ac:dyDescent="0.25">
      <c r="A22531" s="21" t="str">
        <f t="shared" si="352"/>
        <v xml:space="preserve">  _1900</v>
      </c>
    </row>
    <row r="22532" spans="1:14" x14ac:dyDescent="0.25">
      <c r="A22532" s="21" t="str">
        <f t="shared" si="352"/>
        <v xml:space="preserve">  _1900</v>
      </c>
    </row>
    <row r="22533" spans="1:14" x14ac:dyDescent="0.25">
      <c r="A22533" s="21" t="str">
        <f t="shared" si="352"/>
        <v xml:space="preserve">  _1900</v>
      </c>
    </row>
    <row r="22534" spans="1:14" x14ac:dyDescent="0.25">
      <c r="A22534" s="21" t="str">
        <f t="shared" si="352"/>
        <v xml:space="preserve">  _1900</v>
      </c>
    </row>
    <row r="22535" spans="1:14" x14ac:dyDescent="0.25">
      <c r="A22535" s="21" t="str">
        <f t="shared" si="352"/>
        <v xml:space="preserve">  _1900</v>
      </c>
    </row>
    <row r="22536" spans="1:14" x14ac:dyDescent="0.25">
      <c r="A22536" s="21" t="str">
        <f t="shared" si="352"/>
        <v xml:space="preserve">  _1900</v>
      </c>
    </row>
    <row r="22537" spans="1:14" x14ac:dyDescent="0.25">
      <c r="A22537" s="21" t="str">
        <f t="shared" si="352"/>
        <v xml:space="preserve">  _1900</v>
      </c>
    </row>
    <row r="22538" spans="1:14" x14ac:dyDescent="0.25">
      <c r="A22538" s="21" t="str">
        <f t="shared" si="352"/>
        <v xml:space="preserve">  _1900</v>
      </c>
    </row>
    <row r="22539" spans="1:14" x14ac:dyDescent="0.25">
      <c r="A22539" s="21" t="str">
        <f t="shared" si="352"/>
        <v xml:space="preserve">  _1900</v>
      </c>
    </row>
    <row r="22540" spans="1:14" x14ac:dyDescent="0.25">
      <c r="A22540" s="21" t="str">
        <f t="shared" si="352"/>
        <v xml:space="preserve">  _1900</v>
      </c>
    </row>
    <row r="22541" spans="1:14" x14ac:dyDescent="0.25">
      <c r="A22541" s="21" t="str">
        <f t="shared" si="352"/>
        <v xml:space="preserve">  _1900</v>
      </c>
    </row>
    <row r="22542" spans="1:14" x14ac:dyDescent="0.25">
      <c r="A22542" s="21" t="str">
        <f t="shared" si="352"/>
        <v xml:space="preserve">  _1900</v>
      </c>
      <c r="N22542">
        <v>0</v>
      </c>
    </row>
    <row r="22543" spans="1:14" x14ac:dyDescent="0.25">
      <c r="A22543" s="21" t="str">
        <f t="shared" si="352"/>
        <v xml:space="preserve">  _1900</v>
      </c>
      <c r="N22543">
        <v>0</v>
      </c>
    </row>
    <row r="22544" spans="1:14" x14ac:dyDescent="0.25">
      <c r="A22544" s="21" t="str">
        <f t="shared" si="352"/>
        <v xml:space="preserve">  _1900</v>
      </c>
      <c r="N22544">
        <v>0</v>
      </c>
    </row>
    <row r="22545" spans="1:14" x14ac:dyDescent="0.25">
      <c r="A22545" s="21" t="str">
        <f t="shared" si="352"/>
        <v xml:space="preserve">  _1900</v>
      </c>
      <c r="N22545">
        <v>-13238.799000000001</v>
      </c>
    </row>
    <row r="22546" spans="1:14" x14ac:dyDescent="0.25">
      <c r="A22546" s="21" t="str">
        <f t="shared" si="352"/>
        <v xml:space="preserve">  _1900</v>
      </c>
      <c r="N22546">
        <v>-27129.888999999999</v>
      </c>
    </row>
    <row r="22547" spans="1:14" x14ac:dyDescent="0.25">
      <c r="A22547" s="21" t="str">
        <f t="shared" si="352"/>
        <v xml:space="preserve">  _1900</v>
      </c>
      <c r="N22547">
        <v>-20770.169999999998</v>
      </c>
    </row>
    <row r="22548" spans="1:14" x14ac:dyDescent="0.25">
      <c r="A22548" s="21" t="str">
        <f t="shared" si="352"/>
        <v xml:space="preserve">  _1900</v>
      </c>
      <c r="N22548">
        <v>-45424.722999999998</v>
      </c>
    </row>
    <row r="22549" spans="1:14" x14ac:dyDescent="0.25">
      <c r="A22549" s="21" t="str">
        <f t="shared" si="352"/>
        <v xml:space="preserve">  _1900</v>
      </c>
      <c r="N22549">
        <v>-64923.241999999998</v>
      </c>
    </row>
    <row r="22550" spans="1:14" x14ac:dyDescent="0.25">
      <c r="A22550" s="21" t="str">
        <f t="shared" si="352"/>
        <v xml:space="preserve">  _1900</v>
      </c>
      <c r="N22550">
        <v>-100780.766</v>
      </c>
    </row>
    <row r="22551" spans="1:14" x14ac:dyDescent="0.25">
      <c r="A22551" s="21" t="str">
        <f t="shared" si="352"/>
        <v xml:space="preserve">  _1900</v>
      </c>
      <c r="N22551">
        <v>-131375.29999999999</v>
      </c>
    </row>
    <row r="22552" spans="1:14" x14ac:dyDescent="0.25">
      <c r="A22552" s="21" t="str">
        <f t="shared" si="352"/>
        <v xml:space="preserve">  _1900</v>
      </c>
      <c r="N22552">
        <v>-134461.66</v>
      </c>
    </row>
    <row r="22553" spans="1:14" x14ac:dyDescent="0.25">
      <c r="A22553" s="21" t="str">
        <f t="shared" si="352"/>
        <v xml:space="preserve">  _1900</v>
      </c>
      <c r="N22553">
        <v>-136834.12</v>
      </c>
    </row>
    <row r="22554" spans="1:14" x14ac:dyDescent="0.25">
      <c r="A22554" s="21" t="str">
        <f t="shared" si="352"/>
        <v xml:space="preserve">  _1900</v>
      </c>
      <c r="N22554">
        <v>-135933.79999999999</v>
      </c>
    </row>
    <row r="22555" spans="1:14" x14ac:dyDescent="0.25">
      <c r="A22555" s="21" t="str">
        <f t="shared" si="352"/>
        <v xml:space="preserve">  _1900</v>
      </c>
      <c r="N22555">
        <v>-117499.24</v>
      </c>
    </row>
    <row r="22556" spans="1:14" x14ac:dyDescent="0.25">
      <c r="A22556" s="21" t="str">
        <f t="shared" si="352"/>
        <v xml:space="preserve">  _1900</v>
      </c>
      <c r="N22556">
        <v>-96888.31</v>
      </c>
    </row>
    <row r="22557" spans="1:14" x14ac:dyDescent="0.25">
      <c r="A22557" s="21" t="str">
        <f t="shared" si="352"/>
        <v xml:space="preserve">  _1900</v>
      </c>
      <c r="N22557">
        <v>-86944.56</v>
      </c>
    </row>
    <row r="22558" spans="1:14" x14ac:dyDescent="0.25">
      <c r="A22558" s="21" t="str">
        <f t="shared" si="352"/>
        <v xml:space="preserve">  _1900</v>
      </c>
      <c r="N22558">
        <v>-53859.35</v>
      </c>
    </row>
    <row r="22559" spans="1:14" x14ac:dyDescent="0.25">
      <c r="A22559" s="21" t="str">
        <f t="shared" si="352"/>
        <v xml:space="preserve">  _1900</v>
      </c>
      <c r="N22559">
        <v>-18825.398000000001</v>
      </c>
    </row>
    <row r="22560" spans="1:14" x14ac:dyDescent="0.25">
      <c r="A22560" s="21" t="str">
        <f t="shared" si="352"/>
        <v xml:space="preserve">  _1900</v>
      </c>
      <c r="N22560">
        <v>17751.482</v>
      </c>
    </row>
    <row r="22561" spans="1:14" x14ac:dyDescent="0.25">
      <c r="A22561" s="21" t="str">
        <f t="shared" si="352"/>
        <v xml:space="preserve">  _1900</v>
      </c>
      <c r="N22561">
        <v>56794.688000000002</v>
      </c>
    </row>
    <row r="22562" spans="1:14" x14ac:dyDescent="0.25">
      <c r="A22562" s="21" t="str">
        <f t="shared" si="352"/>
        <v xml:space="preserve">  _1900</v>
      </c>
      <c r="N22562">
        <v>106941.2</v>
      </c>
    </row>
    <row r="22563" spans="1:14" x14ac:dyDescent="0.25">
      <c r="A22563" s="21" t="str">
        <f t="shared" si="352"/>
        <v xml:space="preserve">  _1900</v>
      </c>
      <c r="N22563">
        <v>108426.414</v>
      </c>
    </row>
    <row r="22564" spans="1:14" x14ac:dyDescent="0.25">
      <c r="A22564" s="21" t="str">
        <f t="shared" si="352"/>
        <v xml:space="preserve">  _1900</v>
      </c>
      <c r="N22564">
        <v>113450.97</v>
      </c>
    </row>
    <row r="22565" spans="1:14" x14ac:dyDescent="0.25">
      <c r="A22565" s="21" t="str">
        <f t="shared" si="352"/>
        <v xml:space="preserve">  _1900</v>
      </c>
      <c r="N22565">
        <v>110718.086</v>
      </c>
    </row>
    <row r="22566" spans="1:14" x14ac:dyDescent="0.25">
      <c r="A22566" s="21" t="str">
        <f t="shared" si="352"/>
        <v xml:space="preserve">  _1900</v>
      </c>
      <c r="N22566">
        <v>117676.48</v>
      </c>
    </row>
    <row r="22567" spans="1:14" x14ac:dyDescent="0.25">
      <c r="A22567" s="21" t="str">
        <f t="shared" si="352"/>
        <v xml:space="preserve">  _1900</v>
      </c>
      <c r="N22567">
        <v>128062.63</v>
      </c>
    </row>
    <row r="22568" spans="1:14" x14ac:dyDescent="0.25">
      <c r="A22568" s="21" t="str">
        <f t="shared" si="352"/>
        <v xml:space="preserve">  _1900</v>
      </c>
      <c r="N22568">
        <v>135317.16</v>
      </c>
    </row>
    <row r="22569" spans="1:14" x14ac:dyDescent="0.25">
      <c r="A22569" s="21" t="str">
        <f t="shared" si="352"/>
        <v xml:space="preserve">  _1900</v>
      </c>
      <c r="N22569">
        <v>143224.6</v>
      </c>
    </row>
    <row r="22570" spans="1:14" x14ac:dyDescent="0.25">
      <c r="A22570" s="21" t="str">
        <f t="shared" si="352"/>
        <v xml:space="preserve">  _1900</v>
      </c>
      <c r="N22570">
        <v>139574.04999999999</v>
      </c>
    </row>
    <row r="22571" spans="1:14" x14ac:dyDescent="0.25">
      <c r="A22571" s="21" t="str">
        <f t="shared" si="352"/>
        <v xml:space="preserve">  _1900</v>
      </c>
      <c r="N22571">
        <v>123140.625</v>
      </c>
    </row>
    <row r="22572" spans="1:14" x14ac:dyDescent="0.25">
      <c r="A22572" s="21" t="str">
        <f t="shared" si="352"/>
        <v xml:space="preserve">  _1900</v>
      </c>
      <c r="N22572">
        <v>123990.24</v>
      </c>
    </row>
    <row r="22573" spans="1:14" x14ac:dyDescent="0.25">
      <c r="A22573" s="21" t="str">
        <f t="shared" si="352"/>
        <v xml:space="preserve">  _1900</v>
      </c>
      <c r="N22573">
        <v>123987.586</v>
      </c>
    </row>
    <row r="22574" spans="1:14" x14ac:dyDescent="0.25">
      <c r="A22574" s="21" t="str">
        <f t="shared" si="352"/>
        <v xml:space="preserve">  _1900</v>
      </c>
      <c r="N22574">
        <v>124133.15</v>
      </c>
    </row>
    <row r="22575" spans="1:14" x14ac:dyDescent="0.25">
      <c r="A22575" s="21" t="str">
        <f t="shared" si="352"/>
        <v xml:space="preserve">  _1900</v>
      </c>
      <c r="N22575">
        <v>118928.51</v>
      </c>
    </row>
    <row r="22576" spans="1:14" x14ac:dyDescent="0.25">
      <c r="A22576" s="21" t="str">
        <f t="shared" si="352"/>
        <v xml:space="preserve">  _1900</v>
      </c>
      <c r="N22576">
        <v>115980.52</v>
      </c>
    </row>
    <row r="22577" spans="1:14" x14ac:dyDescent="0.25">
      <c r="A22577" s="21" t="str">
        <f t="shared" si="352"/>
        <v xml:space="preserve">  _1900</v>
      </c>
      <c r="N22577">
        <v>126473.2</v>
      </c>
    </row>
    <row r="22578" spans="1:14" x14ac:dyDescent="0.25">
      <c r="A22578" s="21" t="str">
        <f t="shared" si="352"/>
        <v xml:space="preserve">  _1900</v>
      </c>
      <c r="N22578">
        <v>127275.55499999999</v>
      </c>
    </row>
    <row r="22579" spans="1:14" x14ac:dyDescent="0.25">
      <c r="A22579" s="21" t="str">
        <f t="shared" si="352"/>
        <v xml:space="preserve">  _1900</v>
      </c>
      <c r="N22579">
        <v>128274.19</v>
      </c>
    </row>
    <row r="22580" spans="1:14" x14ac:dyDescent="0.25">
      <c r="A22580" s="21" t="str">
        <f t="shared" si="352"/>
        <v xml:space="preserve">  _1900</v>
      </c>
      <c r="N22580">
        <v>130836.76</v>
      </c>
    </row>
    <row r="22581" spans="1:14" x14ac:dyDescent="0.25">
      <c r="A22581" s="21" t="str">
        <f t="shared" si="352"/>
        <v xml:space="preserve">  _1900</v>
      </c>
      <c r="N22581">
        <v>132963.62</v>
      </c>
    </row>
    <row r="22582" spans="1:14" x14ac:dyDescent="0.25">
      <c r="A22582" s="21" t="str">
        <f t="shared" si="352"/>
        <v xml:space="preserve">  _1900</v>
      </c>
      <c r="N22582">
        <v>0</v>
      </c>
    </row>
    <row r="22583" spans="1:14" x14ac:dyDescent="0.25">
      <c r="A22583" s="21" t="str">
        <f t="shared" si="352"/>
        <v xml:space="preserve">  _1900</v>
      </c>
      <c r="N22583">
        <v>0</v>
      </c>
    </row>
    <row r="22584" spans="1:14" x14ac:dyDescent="0.25">
      <c r="A22584" s="21" t="str">
        <f t="shared" si="352"/>
        <v xml:space="preserve">  _1900</v>
      </c>
      <c r="N22584">
        <v>0</v>
      </c>
    </row>
    <row r="22585" spans="1:14" x14ac:dyDescent="0.25">
      <c r="A22585" s="21" t="str">
        <f t="shared" si="352"/>
        <v xml:space="preserve">  _1900</v>
      </c>
      <c r="N22585">
        <v>0</v>
      </c>
    </row>
    <row r="22586" spans="1:14" x14ac:dyDescent="0.25">
      <c r="A22586" s="21" t="str">
        <f t="shared" si="352"/>
        <v xml:space="preserve">  _1900</v>
      </c>
      <c r="N22586">
        <v>0</v>
      </c>
    </row>
    <row r="22587" spans="1:14" x14ac:dyDescent="0.25">
      <c r="A22587" s="21" t="str">
        <f t="shared" si="352"/>
        <v xml:space="preserve">  _1900</v>
      </c>
      <c r="N22587">
        <v>0</v>
      </c>
    </row>
    <row r="22588" spans="1:14" x14ac:dyDescent="0.25">
      <c r="A22588" s="21" t="str">
        <f t="shared" si="352"/>
        <v xml:space="preserve">  _1900</v>
      </c>
      <c r="N22588">
        <v>0</v>
      </c>
    </row>
    <row r="22589" spans="1:14" x14ac:dyDescent="0.25">
      <c r="A22589" s="21" t="str">
        <f t="shared" si="352"/>
        <v xml:space="preserve">  _1900</v>
      </c>
      <c r="N22589">
        <v>0</v>
      </c>
    </row>
    <row r="22590" spans="1:14" x14ac:dyDescent="0.25">
      <c r="A22590" s="21" t="str">
        <f t="shared" si="352"/>
        <v xml:space="preserve">  _1900</v>
      </c>
      <c r="N22590">
        <v>0</v>
      </c>
    </row>
    <row r="22591" spans="1:14" x14ac:dyDescent="0.25">
      <c r="A22591" s="21" t="str">
        <f t="shared" si="352"/>
        <v xml:space="preserve">  _1900</v>
      </c>
      <c r="N22591">
        <v>0</v>
      </c>
    </row>
    <row r="22592" spans="1:14" x14ac:dyDescent="0.25">
      <c r="A22592" s="21" t="str">
        <f t="shared" si="352"/>
        <v xml:space="preserve">  _1900</v>
      </c>
      <c r="N22592">
        <v>0</v>
      </c>
    </row>
    <row r="22593" spans="1:14" x14ac:dyDescent="0.25">
      <c r="A22593" s="21" t="str">
        <f t="shared" si="352"/>
        <v xml:space="preserve">  _1900</v>
      </c>
      <c r="N22593">
        <v>0</v>
      </c>
    </row>
    <row r="22594" spans="1:14" x14ac:dyDescent="0.25">
      <c r="A22594" s="21" t="str">
        <f t="shared" ref="A22594:A22657" si="353">B22594&amp;" "&amp;D22594&amp;" "&amp;C22594&amp;"_"&amp;YEAR(L22594)</f>
        <v xml:space="preserve">  _1900</v>
      </c>
      <c r="N22594">
        <v>0</v>
      </c>
    </row>
    <row r="22595" spans="1:14" x14ac:dyDescent="0.25">
      <c r="A22595" s="21" t="str">
        <f t="shared" si="353"/>
        <v xml:space="preserve">  _1900</v>
      </c>
      <c r="N22595">
        <v>0</v>
      </c>
    </row>
    <row r="22596" spans="1:14" x14ac:dyDescent="0.25">
      <c r="A22596" s="21" t="str">
        <f t="shared" si="353"/>
        <v xml:space="preserve">  _1900</v>
      </c>
      <c r="N22596">
        <v>0</v>
      </c>
    </row>
    <row r="22597" spans="1:14" x14ac:dyDescent="0.25">
      <c r="A22597" s="21" t="str">
        <f t="shared" si="353"/>
        <v xml:space="preserve">  _1900</v>
      </c>
      <c r="N22597">
        <v>0</v>
      </c>
    </row>
    <row r="22598" spans="1:14" x14ac:dyDescent="0.25">
      <c r="A22598" s="21" t="str">
        <f t="shared" si="353"/>
        <v xml:space="preserve">  _1900</v>
      </c>
      <c r="N22598">
        <v>0</v>
      </c>
    </row>
    <row r="22599" spans="1:14" x14ac:dyDescent="0.25">
      <c r="A22599" s="21" t="str">
        <f t="shared" si="353"/>
        <v xml:space="preserve">  _1900</v>
      </c>
      <c r="N22599">
        <v>0</v>
      </c>
    </row>
    <row r="22600" spans="1:14" x14ac:dyDescent="0.25">
      <c r="A22600" s="21" t="str">
        <f t="shared" si="353"/>
        <v xml:space="preserve">  _1900</v>
      </c>
      <c r="N22600">
        <v>0</v>
      </c>
    </row>
    <row r="22601" spans="1:14" x14ac:dyDescent="0.25">
      <c r="A22601" s="21" t="str">
        <f t="shared" si="353"/>
        <v xml:space="preserve">  _1900</v>
      </c>
      <c r="N22601">
        <v>0</v>
      </c>
    </row>
    <row r="22602" spans="1:14" x14ac:dyDescent="0.25">
      <c r="A22602" s="21" t="str">
        <f t="shared" si="353"/>
        <v xml:space="preserve">  _1900</v>
      </c>
    </row>
    <row r="22603" spans="1:14" x14ac:dyDescent="0.25">
      <c r="A22603" s="21" t="str">
        <f t="shared" si="353"/>
        <v xml:space="preserve">  _1900</v>
      </c>
    </row>
    <row r="22604" spans="1:14" x14ac:dyDescent="0.25">
      <c r="A22604" s="21" t="str">
        <f t="shared" si="353"/>
        <v xml:space="preserve">  _1900</v>
      </c>
    </row>
    <row r="22605" spans="1:14" x14ac:dyDescent="0.25">
      <c r="A22605" s="21" t="str">
        <f t="shared" si="353"/>
        <v xml:space="preserve">  _1900</v>
      </c>
    </row>
    <row r="22606" spans="1:14" x14ac:dyDescent="0.25">
      <c r="A22606" s="21" t="str">
        <f t="shared" si="353"/>
        <v xml:space="preserve">  _1900</v>
      </c>
    </row>
    <row r="22607" spans="1:14" x14ac:dyDescent="0.25">
      <c r="A22607" s="21" t="str">
        <f t="shared" si="353"/>
        <v xml:space="preserve">  _1900</v>
      </c>
    </row>
    <row r="22608" spans="1:14" x14ac:dyDescent="0.25">
      <c r="A22608" s="21" t="str">
        <f t="shared" si="353"/>
        <v xml:space="preserve">  _1900</v>
      </c>
    </row>
    <row r="22609" spans="1:1" x14ac:dyDescent="0.25">
      <c r="A22609" s="21" t="str">
        <f t="shared" si="353"/>
        <v xml:space="preserve">  _1900</v>
      </c>
    </row>
    <row r="22610" spans="1:1" x14ac:dyDescent="0.25">
      <c r="A22610" s="21" t="str">
        <f t="shared" si="353"/>
        <v xml:space="preserve">  _1900</v>
      </c>
    </row>
    <row r="22611" spans="1:1" x14ac:dyDescent="0.25">
      <c r="A22611" s="21" t="str">
        <f t="shared" si="353"/>
        <v xml:space="preserve">  _1900</v>
      </c>
    </row>
    <row r="22612" spans="1:1" x14ac:dyDescent="0.25">
      <c r="A22612" s="21" t="str">
        <f t="shared" si="353"/>
        <v xml:space="preserve">  _1900</v>
      </c>
    </row>
    <row r="22613" spans="1:1" x14ac:dyDescent="0.25">
      <c r="A22613" s="21" t="str">
        <f t="shared" si="353"/>
        <v xml:space="preserve">  _1900</v>
      </c>
    </row>
    <row r="22614" spans="1:1" x14ac:dyDescent="0.25">
      <c r="A22614" s="21" t="str">
        <f t="shared" si="353"/>
        <v xml:space="preserve">  _1900</v>
      </c>
    </row>
    <row r="22615" spans="1:1" x14ac:dyDescent="0.25">
      <c r="A22615" s="21" t="str">
        <f t="shared" si="353"/>
        <v xml:space="preserve">  _1900</v>
      </c>
    </row>
    <row r="22616" spans="1:1" x14ac:dyDescent="0.25">
      <c r="A22616" s="21" t="str">
        <f t="shared" si="353"/>
        <v xml:space="preserve">  _1900</v>
      </c>
    </row>
    <row r="22617" spans="1:1" x14ac:dyDescent="0.25">
      <c r="A22617" s="21" t="str">
        <f t="shared" si="353"/>
        <v xml:space="preserve">  _1900</v>
      </c>
    </row>
    <row r="22618" spans="1:1" x14ac:dyDescent="0.25">
      <c r="A22618" s="21" t="str">
        <f t="shared" si="353"/>
        <v xml:space="preserve">  _1900</v>
      </c>
    </row>
    <row r="22619" spans="1:1" x14ac:dyDescent="0.25">
      <c r="A22619" s="21" t="str">
        <f t="shared" si="353"/>
        <v xml:space="preserve">  _1900</v>
      </c>
    </row>
    <row r="22620" spans="1:1" x14ac:dyDescent="0.25">
      <c r="A22620" s="21" t="str">
        <f t="shared" si="353"/>
        <v xml:space="preserve">  _1900</v>
      </c>
    </row>
    <row r="22621" spans="1:1" x14ac:dyDescent="0.25">
      <c r="A22621" s="21" t="str">
        <f t="shared" si="353"/>
        <v xml:space="preserve">  _1900</v>
      </c>
    </row>
    <row r="22622" spans="1:1" x14ac:dyDescent="0.25">
      <c r="A22622" s="21" t="str">
        <f t="shared" si="353"/>
        <v xml:space="preserve">  _1900</v>
      </c>
    </row>
    <row r="22623" spans="1:1" x14ac:dyDescent="0.25">
      <c r="A22623" s="21" t="str">
        <f t="shared" si="353"/>
        <v xml:space="preserve">  _1900</v>
      </c>
    </row>
    <row r="22624" spans="1:1" x14ac:dyDescent="0.25">
      <c r="A22624" s="21" t="str">
        <f t="shared" si="353"/>
        <v xml:space="preserve">  _1900</v>
      </c>
    </row>
    <row r="22625" spans="1:1" x14ac:dyDescent="0.25">
      <c r="A22625" s="21" t="str">
        <f t="shared" si="353"/>
        <v xml:space="preserve">  _1900</v>
      </c>
    </row>
    <row r="22626" spans="1:1" x14ac:dyDescent="0.25">
      <c r="A22626" s="21" t="str">
        <f t="shared" si="353"/>
        <v xml:space="preserve">  _1900</v>
      </c>
    </row>
    <row r="22627" spans="1:1" x14ac:dyDescent="0.25">
      <c r="A22627" s="21" t="str">
        <f t="shared" si="353"/>
        <v xml:space="preserve">  _1900</v>
      </c>
    </row>
    <row r="22628" spans="1:1" x14ac:dyDescent="0.25">
      <c r="A22628" s="21" t="str">
        <f t="shared" si="353"/>
        <v xml:space="preserve">  _1900</v>
      </c>
    </row>
    <row r="22629" spans="1:1" x14ac:dyDescent="0.25">
      <c r="A22629" s="21" t="str">
        <f t="shared" si="353"/>
        <v xml:space="preserve">  _1900</v>
      </c>
    </row>
    <row r="22630" spans="1:1" x14ac:dyDescent="0.25">
      <c r="A22630" s="21" t="str">
        <f t="shared" si="353"/>
        <v xml:space="preserve">  _1900</v>
      </c>
    </row>
    <row r="22631" spans="1:1" x14ac:dyDescent="0.25">
      <c r="A22631" s="21" t="str">
        <f t="shared" si="353"/>
        <v xml:space="preserve">  _1900</v>
      </c>
    </row>
    <row r="22632" spans="1:1" x14ac:dyDescent="0.25">
      <c r="A22632" s="21" t="str">
        <f t="shared" si="353"/>
        <v xml:space="preserve">  _1900</v>
      </c>
    </row>
    <row r="22633" spans="1:1" x14ac:dyDescent="0.25">
      <c r="A22633" s="21" t="str">
        <f t="shared" si="353"/>
        <v xml:space="preserve">  _1900</v>
      </c>
    </row>
    <row r="22634" spans="1:1" x14ac:dyDescent="0.25">
      <c r="A22634" s="21" t="str">
        <f t="shared" si="353"/>
        <v xml:space="preserve">  _1900</v>
      </c>
    </row>
    <row r="22635" spans="1:1" x14ac:dyDescent="0.25">
      <c r="A22635" s="21" t="str">
        <f t="shared" si="353"/>
        <v xml:space="preserve">  _1900</v>
      </c>
    </row>
    <row r="22636" spans="1:1" x14ac:dyDescent="0.25">
      <c r="A22636" s="21" t="str">
        <f t="shared" si="353"/>
        <v xml:space="preserve">  _1900</v>
      </c>
    </row>
    <row r="22637" spans="1:1" x14ac:dyDescent="0.25">
      <c r="A22637" s="21" t="str">
        <f t="shared" si="353"/>
        <v xml:space="preserve">  _1900</v>
      </c>
    </row>
    <row r="22638" spans="1:1" x14ac:dyDescent="0.25">
      <c r="A22638" s="21" t="str">
        <f t="shared" si="353"/>
        <v xml:space="preserve">  _1900</v>
      </c>
    </row>
    <row r="22639" spans="1:1" x14ac:dyDescent="0.25">
      <c r="A22639" s="21" t="str">
        <f t="shared" si="353"/>
        <v xml:space="preserve">  _1900</v>
      </c>
    </row>
    <row r="22640" spans="1:1" x14ac:dyDescent="0.25">
      <c r="A22640" s="21" t="str">
        <f t="shared" si="353"/>
        <v xml:space="preserve">  _1900</v>
      </c>
    </row>
    <row r="22641" spans="1:14" x14ac:dyDescent="0.25">
      <c r="A22641" s="21" t="str">
        <f t="shared" si="353"/>
        <v xml:space="preserve">  _1900</v>
      </c>
    </row>
    <row r="22642" spans="1:14" x14ac:dyDescent="0.25">
      <c r="A22642" s="21" t="str">
        <f t="shared" si="353"/>
        <v xml:space="preserve">  _1900</v>
      </c>
      <c r="N22642">
        <v>0</v>
      </c>
    </row>
    <row r="22643" spans="1:14" x14ac:dyDescent="0.25">
      <c r="A22643" s="21" t="str">
        <f t="shared" si="353"/>
        <v xml:space="preserve">  _1900</v>
      </c>
      <c r="N22643">
        <v>0</v>
      </c>
    </row>
    <row r="22644" spans="1:14" x14ac:dyDescent="0.25">
      <c r="A22644" s="21" t="str">
        <f t="shared" si="353"/>
        <v xml:space="preserve">  _1900</v>
      </c>
      <c r="N22644">
        <v>0</v>
      </c>
    </row>
    <row r="22645" spans="1:14" x14ac:dyDescent="0.25">
      <c r="A22645" s="21" t="str">
        <f t="shared" si="353"/>
        <v xml:space="preserve">  _1900</v>
      </c>
      <c r="N22645">
        <v>-13238.799000000001</v>
      </c>
    </row>
    <row r="22646" spans="1:14" x14ac:dyDescent="0.25">
      <c r="A22646" s="21" t="str">
        <f t="shared" si="353"/>
        <v xml:space="preserve">  _1900</v>
      </c>
      <c r="N22646">
        <v>-27129.888999999999</v>
      </c>
    </row>
    <row r="22647" spans="1:14" x14ac:dyDescent="0.25">
      <c r="A22647" s="21" t="str">
        <f t="shared" si="353"/>
        <v xml:space="preserve">  _1900</v>
      </c>
      <c r="N22647">
        <v>-20770.169999999998</v>
      </c>
    </row>
    <row r="22648" spans="1:14" x14ac:dyDescent="0.25">
      <c r="A22648" s="21" t="str">
        <f t="shared" si="353"/>
        <v xml:space="preserve">  _1900</v>
      </c>
      <c r="N22648">
        <v>-45424.722999999998</v>
      </c>
    </row>
    <row r="22649" spans="1:14" x14ac:dyDescent="0.25">
      <c r="A22649" s="21" t="str">
        <f t="shared" si="353"/>
        <v xml:space="preserve">  _1900</v>
      </c>
      <c r="N22649">
        <v>-62563.133000000002</v>
      </c>
    </row>
    <row r="22650" spans="1:14" x14ac:dyDescent="0.25">
      <c r="A22650" s="21" t="str">
        <f t="shared" si="353"/>
        <v xml:space="preserve">  _1900</v>
      </c>
      <c r="N22650">
        <v>-99782.75</v>
      </c>
    </row>
    <row r="22651" spans="1:14" x14ac:dyDescent="0.25">
      <c r="A22651" s="21" t="str">
        <f t="shared" si="353"/>
        <v xml:space="preserve">  _1900</v>
      </c>
      <c r="N22651">
        <v>-131325.60999999999</v>
      </c>
    </row>
    <row r="22652" spans="1:14" x14ac:dyDescent="0.25">
      <c r="A22652" s="21" t="str">
        <f t="shared" si="353"/>
        <v xml:space="preserve">  _1900</v>
      </c>
      <c r="N22652">
        <v>-132425.34</v>
      </c>
    </row>
    <row r="22653" spans="1:14" x14ac:dyDescent="0.25">
      <c r="A22653" s="21" t="str">
        <f t="shared" si="353"/>
        <v xml:space="preserve">  _1900</v>
      </c>
      <c r="N22653">
        <v>-127133.54</v>
      </c>
    </row>
    <row r="22654" spans="1:14" x14ac:dyDescent="0.25">
      <c r="A22654" s="21" t="str">
        <f t="shared" si="353"/>
        <v xml:space="preserve">  _1900</v>
      </c>
      <c r="N22654">
        <v>-77663.679999999993</v>
      </c>
    </row>
    <row r="22655" spans="1:14" x14ac:dyDescent="0.25">
      <c r="A22655" s="21" t="str">
        <f t="shared" si="353"/>
        <v xml:space="preserve">  _1900</v>
      </c>
      <c r="N22655">
        <v>-65266.644999999997</v>
      </c>
    </row>
    <row r="22656" spans="1:14" x14ac:dyDescent="0.25">
      <c r="A22656" s="21" t="str">
        <f t="shared" si="353"/>
        <v xml:space="preserve">  _1900</v>
      </c>
      <c r="N22656">
        <v>-66248.600000000006</v>
      </c>
    </row>
    <row r="22657" spans="1:14" x14ac:dyDescent="0.25">
      <c r="A22657" s="21" t="str">
        <f t="shared" si="353"/>
        <v xml:space="preserve">  _1900</v>
      </c>
      <c r="N22657">
        <v>-87284.414000000004</v>
      </c>
    </row>
    <row r="22658" spans="1:14" x14ac:dyDescent="0.25">
      <c r="A22658" s="21" t="str">
        <f t="shared" ref="A22658:A22721" si="354">B22658&amp;" "&amp;D22658&amp;" "&amp;C22658&amp;"_"&amp;YEAR(L22658)</f>
        <v xml:space="preserve">  _1900</v>
      </c>
      <c r="N22658">
        <v>-68623.740000000005</v>
      </c>
    </row>
    <row r="22659" spans="1:14" x14ac:dyDescent="0.25">
      <c r="A22659" s="21" t="str">
        <f t="shared" si="354"/>
        <v xml:space="preserve">  _1900</v>
      </c>
      <c r="N22659">
        <v>-49717.125</v>
      </c>
    </row>
    <row r="22660" spans="1:14" x14ac:dyDescent="0.25">
      <c r="A22660" s="21" t="str">
        <f t="shared" si="354"/>
        <v xml:space="preserve">  _1900</v>
      </c>
      <c r="N22660">
        <v>-31879.956999999999</v>
      </c>
    </row>
    <row r="22661" spans="1:14" x14ac:dyDescent="0.25">
      <c r="A22661" s="21" t="str">
        <f t="shared" si="354"/>
        <v xml:space="preserve">  _1900</v>
      </c>
      <c r="N22661">
        <v>4132.4116000000004</v>
      </c>
    </row>
    <row r="22662" spans="1:14" x14ac:dyDescent="0.25">
      <c r="A22662" s="21" t="str">
        <f t="shared" si="354"/>
        <v xml:space="preserve">  _1900</v>
      </c>
      <c r="N22662">
        <v>106941.2</v>
      </c>
    </row>
    <row r="22663" spans="1:14" x14ac:dyDescent="0.25">
      <c r="A22663" s="21" t="str">
        <f t="shared" si="354"/>
        <v xml:space="preserve">  _1900</v>
      </c>
      <c r="N22663">
        <v>108426.414</v>
      </c>
    </row>
    <row r="22664" spans="1:14" x14ac:dyDescent="0.25">
      <c r="A22664" s="21" t="str">
        <f t="shared" si="354"/>
        <v xml:space="preserve">  _1900</v>
      </c>
      <c r="N22664">
        <v>113450.97</v>
      </c>
    </row>
    <row r="22665" spans="1:14" x14ac:dyDescent="0.25">
      <c r="A22665" s="21" t="str">
        <f t="shared" si="354"/>
        <v xml:space="preserve">  _1900</v>
      </c>
      <c r="N22665">
        <v>110718.086</v>
      </c>
    </row>
    <row r="22666" spans="1:14" x14ac:dyDescent="0.25">
      <c r="A22666" s="21" t="str">
        <f t="shared" si="354"/>
        <v xml:space="preserve">  _1900</v>
      </c>
      <c r="N22666">
        <v>117676.48</v>
      </c>
    </row>
    <row r="22667" spans="1:14" x14ac:dyDescent="0.25">
      <c r="A22667" s="21" t="str">
        <f t="shared" si="354"/>
        <v xml:space="preserve">  _1900</v>
      </c>
      <c r="N22667">
        <v>128062.63</v>
      </c>
    </row>
    <row r="22668" spans="1:14" x14ac:dyDescent="0.25">
      <c r="A22668" s="21" t="str">
        <f t="shared" si="354"/>
        <v xml:space="preserve">  _1900</v>
      </c>
      <c r="N22668">
        <v>135317.16</v>
      </c>
    </row>
    <row r="22669" spans="1:14" x14ac:dyDescent="0.25">
      <c r="A22669" s="21" t="str">
        <f t="shared" si="354"/>
        <v xml:space="preserve">  _1900</v>
      </c>
      <c r="N22669">
        <v>132270.66</v>
      </c>
    </row>
    <row r="22670" spans="1:14" x14ac:dyDescent="0.25">
      <c r="A22670" s="21" t="str">
        <f t="shared" si="354"/>
        <v xml:space="preserve">  _1900</v>
      </c>
      <c r="N22670">
        <v>127515.88</v>
      </c>
    </row>
    <row r="22671" spans="1:14" x14ac:dyDescent="0.25">
      <c r="A22671" s="21" t="str">
        <f t="shared" si="354"/>
        <v xml:space="preserve">  _1900</v>
      </c>
      <c r="N22671">
        <v>117729.89</v>
      </c>
    </row>
    <row r="22672" spans="1:14" x14ac:dyDescent="0.25">
      <c r="A22672" s="21" t="str">
        <f t="shared" si="354"/>
        <v xml:space="preserve">  _1900</v>
      </c>
      <c r="N22672">
        <v>121804.12</v>
      </c>
    </row>
    <row r="22673" spans="1:14" x14ac:dyDescent="0.25">
      <c r="A22673" s="21" t="str">
        <f t="shared" si="354"/>
        <v xml:space="preserve">  _1900</v>
      </c>
      <c r="N22673">
        <v>127479.9</v>
      </c>
    </row>
    <row r="22674" spans="1:14" x14ac:dyDescent="0.25">
      <c r="A22674" s="21" t="str">
        <f t="shared" si="354"/>
        <v xml:space="preserve">  _1900</v>
      </c>
      <c r="N22674">
        <v>101755.12</v>
      </c>
    </row>
    <row r="22675" spans="1:14" x14ac:dyDescent="0.25">
      <c r="A22675" s="21" t="str">
        <f t="shared" si="354"/>
        <v xml:space="preserve">  _1900</v>
      </c>
      <c r="N22675">
        <v>78818.84</v>
      </c>
    </row>
    <row r="22676" spans="1:14" x14ac:dyDescent="0.25">
      <c r="A22676" s="21" t="str">
        <f t="shared" si="354"/>
        <v xml:space="preserve">  _1900</v>
      </c>
      <c r="N22676">
        <v>66277.804999999993</v>
      </c>
    </row>
    <row r="22677" spans="1:14" x14ac:dyDescent="0.25">
      <c r="A22677" s="21" t="str">
        <f t="shared" si="354"/>
        <v xml:space="preserve">  _1900</v>
      </c>
      <c r="N22677">
        <v>65580.44</v>
      </c>
    </row>
    <row r="22678" spans="1:14" x14ac:dyDescent="0.25">
      <c r="A22678" s="21" t="str">
        <f t="shared" si="354"/>
        <v xml:space="preserve">  _1900</v>
      </c>
      <c r="N22678">
        <v>56320.667999999998</v>
      </c>
    </row>
    <row r="22679" spans="1:14" x14ac:dyDescent="0.25">
      <c r="A22679" s="21" t="str">
        <f t="shared" si="354"/>
        <v xml:space="preserve">  _1900</v>
      </c>
      <c r="N22679">
        <v>48397.116999999998</v>
      </c>
    </row>
    <row r="22680" spans="1:14" x14ac:dyDescent="0.25">
      <c r="A22680" s="21" t="str">
        <f t="shared" si="354"/>
        <v xml:space="preserve">  _1900</v>
      </c>
      <c r="N22680">
        <v>39316.945</v>
      </c>
    </row>
    <row r="22681" spans="1:14" x14ac:dyDescent="0.25">
      <c r="A22681" s="21" t="str">
        <f t="shared" si="354"/>
        <v xml:space="preserve">  _1900</v>
      </c>
      <c r="N22681">
        <v>40864.883000000002</v>
      </c>
    </row>
    <row r="22682" spans="1:14" x14ac:dyDescent="0.25">
      <c r="A22682" s="21" t="str">
        <f t="shared" si="354"/>
        <v xml:space="preserve">  _1900</v>
      </c>
      <c r="N22682">
        <v>0</v>
      </c>
    </row>
    <row r="22683" spans="1:14" x14ac:dyDescent="0.25">
      <c r="A22683" s="21" t="str">
        <f t="shared" si="354"/>
        <v xml:space="preserve">  _1900</v>
      </c>
      <c r="N22683">
        <v>0</v>
      </c>
    </row>
    <row r="22684" spans="1:14" x14ac:dyDescent="0.25">
      <c r="A22684" s="21" t="str">
        <f t="shared" si="354"/>
        <v xml:space="preserve">  _1900</v>
      </c>
      <c r="N22684">
        <v>0</v>
      </c>
    </row>
    <row r="22685" spans="1:14" x14ac:dyDescent="0.25">
      <c r="A22685" s="21" t="str">
        <f t="shared" si="354"/>
        <v xml:space="preserve">  _1900</v>
      </c>
      <c r="N22685">
        <v>0</v>
      </c>
    </row>
    <row r="22686" spans="1:14" x14ac:dyDescent="0.25">
      <c r="A22686" s="21" t="str">
        <f t="shared" si="354"/>
        <v xml:space="preserve">  _1900</v>
      </c>
      <c r="N22686">
        <v>0</v>
      </c>
    </row>
    <row r="22687" spans="1:14" x14ac:dyDescent="0.25">
      <c r="A22687" s="21" t="str">
        <f t="shared" si="354"/>
        <v xml:space="preserve">  _1900</v>
      </c>
      <c r="N22687">
        <v>0</v>
      </c>
    </row>
    <row r="22688" spans="1:14" x14ac:dyDescent="0.25">
      <c r="A22688" s="21" t="str">
        <f t="shared" si="354"/>
        <v xml:space="preserve">  _1900</v>
      </c>
      <c r="N22688">
        <v>0</v>
      </c>
    </row>
    <row r="22689" spans="1:14" x14ac:dyDescent="0.25">
      <c r="A22689" s="21" t="str">
        <f t="shared" si="354"/>
        <v xml:space="preserve">  _1900</v>
      </c>
      <c r="N22689">
        <v>0</v>
      </c>
    </row>
    <row r="22690" spans="1:14" x14ac:dyDescent="0.25">
      <c r="A22690" s="21" t="str">
        <f t="shared" si="354"/>
        <v xml:space="preserve">  _1900</v>
      </c>
      <c r="N22690">
        <v>0</v>
      </c>
    </row>
    <row r="22691" spans="1:14" x14ac:dyDescent="0.25">
      <c r="A22691" s="21" t="str">
        <f t="shared" si="354"/>
        <v xml:space="preserve">  _1900</v>
      </c>
      <c r="N22691">
        <v>0</v>
      </c>
    </row>
    <row r="22692" spans="1:14" x14ac:dyDescent="0.25">
      <c r="A22692" s="21" t="str">
        <f t="shared" si="354"/>
        <v xml:space="preserve">  _1900</v>
      </c>
      <c r="N22692">
        <v>0</v>
      </c>
    </row>
    <row r="22693" spans="1:14" x14ac:dyDescent="0.25">
      <c r="A22693" s="21" t="str">
        <f t="shared" si="354"/>
        <v xml:space="preserve">  _1900</v>
      </c>
      <c r="N22693">
        <v>0</v>
      </c>
    </row>
    <row r="22694" spans="1:14" x14ac:dyDescent="0.25">
      <c r="A22694" s="21" t="str">
        <f t="shared" si="354"/>
        <v xml:space="preserve">  _1900</v>
      </c>
      <c r="N22694">
        <v>0</v>
      </c>
    </row>
    <row r="22695" spans="1:14" x14ac:dyDescent="0.25">
      <c r="A22695" s="21" t="str">
        <f t="shared" si="354"/>
        <v xml:space="preserve">  _1900</v>
      </c>
      <c r="N22695">
        <v>0</v>
      </c>
    </row>
    <row r="22696" spans="1:14" x14ac:dyDescent="0.25">
      <c r="A22696" s="21" t="str">
        <f t="shared" si="354"/>
        <v xml:space="preserve">  _1900</v>
      </c>
      <c r="N22696">
        <v>0</v>
      </c>
    </row>
    <row r="22697" spans="1:14" x14ac:dyDescent="0.25">
      <c r="A22697" s="21" t="str">
        <f t="shared" si="354"/>
        <v xml:space="preserve">  _1900</v>
      </c>
      <c r="N22697">
        <v>0</v>
      </c>
    </row>
    <row r="22698" spans="1:14" x14ac:dyDescent="0.25">
      <c r="A22698" s="21" t="str">
        <f t="shared" si="354"/>
        <v xml:space="preserve">  _1900</v>
      </c>
      <c r="N22698">
        <v>0</v>
      </c>
    </row>
    <row r="22699" spans="1:14" x14ac:dyDescent="0.25">
      <c r="A22699" s="21" t="str">
        <f t="shared" si="354"/>
        <v xml:space="preserve">  _1900</v>
      </c>
      <c r="N22699">
        <v>0</v>
      </c>
    </row>
    <row r="22700" spans="1:14" x14ac:dyDescent="0.25">
      <c r="A22700" s="21" t="str">
        <f t="shared" si="354"/>
        <v xml:space="preserve">  _1900</v>
      </c>
      <c r="N22700">
        <v>0</v>
      </c>
    </row>
    <row r="22701" spans="1:14" x14ac:dyDescent="0.25">
      <c r="A22701" s="21" t="str">
        <f t="shared" si="354"/>
        <v xml:space="preserve">  _1900</v>
      </c>
      <c r="N22701">
        <v>0</v>
      </c>
    </row>
    <row r="22702" spans="1:14" x14ac:dyDescent="0.25">
      <c r="A22702" s="21" t="str">
        <f t="shared" si="354"/>
        <v xml:space="preserve">  _1900</v>
      </c>
    </row>
    <row r="22703" spans="1:14" x14ac:dyDescent="0.25">
      <c r="A22703" s="21" t="str">
        <f t="shared" si="354"/>
        <v xml:space="preserve">  _1900</v>
      </c>
    </row>
    <row r="22704" spans="1:14" x14ac:dyDescent="0.25">
      <c r="A22704" s="21" t="str">
        <f t="shared" si="354"/>
        <v xml:space="preserve">  _1900</v>
      </c>
    </row>
    <row r="22705" spans="1:1" x14ac:dyDescent="0.25">
      <c r="A22705" s="21" t="str">
        <f t="shared" si="354"/>
        <v xml:space="preserve">  _1900</v>
      </c>
    </row>
    <row r="22706" spans="1:1" x14ac:dyDescent="0.25">
      <c r="A22706" s="21" t="str">
        <f t="shared" si="354"/>
        <v xml:space="preserve">  _1900</v>
      </c>
    </row>
    <row r="22707" spans="1:1" x14ac:dyDescent="0.25">
      <c r="A22707" s="21" t="str">
        <f t="shared" si="354"/>
        <v xml:space="preserve">  _1900</v>
      </c>
    </row>
    <row r="22708" spans="1:1" x14ac:dyDescent="0.25">
      <c r="A22708" s="21" t="str">
        <f t="shared" si="354"/>
        <v xml:space="preserve">  _1900</v>
      </c>
    </row>
    <row r="22709" spans="1:1" x14ac:dyDescent="0.25">
      <c r="A22709" s="21" t="str">
        <f t="shared" si="354"/>
        <v xml:space="preserve">  _1900</v>
      </c>
    </row>
    <row r="22710" spans="1:1" x14ac:dyDescent="0.25">
      <c r="A22710" s="21" t="str">
        <f t="shared" si="354"/>
        <v xml:space="preserve">  _1900</v>
      </c>
    </row>
    <row r="22711" spans="1:1" x14ac:dyDescent="0.25">
      <c r="A22711" s="21" t="str">
        <f t="shared" si="354"/>
        <v xml:space="preserve">  _1900</v>
      </c>
    </row>
    <row r="22712" spans="1:1" x14ac:dyDescent="0.25">
      <c r="A22712" s="21" t="str">
        <f t="shared" si="354"/>
        <v xml:space="preserve">  _1900</v>
      </c>
    </row>
    <row r="22713" spans="1:1" x14ac:dyDescent="0.25">
      <c r="A22713" s="21" t="str">
        <f t="shared" si="354"/>
        <v xml:space="preserve">  _1900</v>
      </c>
    </row>
    <row r="22714" spans="1:1" x14ac:dyDescent="0.25">
      <c r="A22714" s="21" t="str">
        <f t="shared" si="354"/>
        <v xml:space="preserve">  _1900</v>
      </c>
    </row>
    <row r="22715" spans="1:1" x14ac:dyDescent="0.25">
      <c r="A22715" s="21" t="str">
        <f t="shared" si="354"/>
        <v xml:space="preserve">  _1900</v>
      </c>
    </row>
    <row r="22716" spans="1:1" x14ac:dyDescent="0.25">
      <c r="A22716" s="21" t="str">
        <f t="shared" si="354"/>
        <v xml:space="preserve">  _1900</v>
      </c>
    </row>
    <row r="22717" spans="1:1" x14ac:dyDescent="0.25">
      <c r="A22717" s="21" t="str">
        <f t="shared" si="354"/>
        <v xml:space="preserve">  _1900</v>
      </c>
    </row>
    <row r="22718" spans="1:1" x14ac:dyDescent="0.25">
      <c r="A22718" s="21" t="str">
        <f t="shared" si="354"/>
        <v xml:space="preserve">  _1900</v>
      </c>
    </row>
    <row r="22719" spans="1:1" x14ac:dyDescent="0.25">
      <c r="A22719" s="21" t="str">
        <f t="shared" si="354"/>
        <v xml:space="preserve">  _1900</v>
      </c>
    </row>
    <row r="22720" spans="1:1" x14ac:dyDescent="0.25">
      <c r="A22720" s="21" t="str">
        <f t="shared" si="354"/>
        <v xml:space="preserve">  _1900</v>
      </c>
    </row>
    <row r="22721" spans="1:1" x14ac:dyDescent="0.25">
      <c r="A22721" s="21" t="str">
        <f t="shared" si="354"/>
        <v xml:space="preserve">  _1900</v>
      </c>
    </row>
    <row r="22722" spans="1:1" x14ac:dyDescent="0.25">
      <c r="A22722" s="21" t="str">
        <f t="shared" ref="A22722:A22785" si="355">B22722&amp;" "&amp;D22722&amp;" "&amp;C22722&amp;"_"&amp;YEAR(L22722)</f>
        <v xml:space="preserve">  _1900</v>
      </c>
    </row>
    <row r="22723" spans="1:1" x14ac:dyDescent="0.25">
      <c r="A22723" s="21" t="str">
        <f t="shared" si="355"/>
        <v xml:space="preserve">  _1900</v>
      </c>
    </row>
    <row r="22724" spans="1:1" x14ac:dyDescent="0.25">
      <c r="A22724" s="21" t="str">
        <f t="shared" si="355"/>
        <v xml:space="preserve">  _1900</v>
      </c>
    </row>
    <row r="22725" spans="1:1" x14ac:dyDescent="0.25">
      <c r="A22725" s="21" t="str">
        <f t="shared" si="355"/>
        <v xml:space="preserve">  _1900</v>
      </c>
    </row>
    <row r="22726" spans="1:1" x14ac:dyDescent="0.25">
      <c r="A22726" s="21" t="str">
        <f t="shared" si="355"/>
        <v xml:space="preserve">  _1900</v>
      </c>
    </row>
    <row r="22727" spans="1:1" x14ac:dyDescent="0.25">
      <c r="A22727" s="21" t="str">
        <f t="shared" si="355"/>
        <v xml:space="preserve">  _1900</v>
      </c>
    </row>
    <row r="22728" spans="1:1" x14ac:dyDescent="0.25">
      <c r="A22728" s="21" t="str">
        <f t="shared" si="355"/>
        <v xml:space="preserve">  _1900</v>
      </c>
    </row>
    <row r="22729" spans="1:1" x14ac:dyDescent="0.25">
      <c r="A22729" s="21" t="str">
        <f t="shared" si="355"/>
        <v xml:space="preserve">  _1900</v>
      </c>
    </row>
    <row r="22730" spans="1:1" x14ac:dyDescent="0.25">
      <c r="A22730" s="21" t="str">
        <f t="shared" si="355"/>
        <v xml:space="preserve">  _1900</v>
      </c>
    </row>
    <row r="22731" spans="1:1" x14ac:dyDescent="0.25">
      <c r="A22731" s="21" t="str">
        <f t="shared" si="355"/>
        <v xml:space="preserve">  _1900</v>
      </c>
    </row>
    <row r="22732" spans="1:1" x14ac:dyDescent="0.25">
      <c r="A22732" s="21" t="str">
        <f t="shared" si="355"/>
        <v xml:space="preserve">  _1900</v>
      </c>
    </row>
    <row r="22733" spans="1:1" x14ac:dyDescent="0.25">
      <c r="A22733" s="21" t="str">
        <f t="shared" si="355"/>
        <v xml:space="preserve">  _1900</v>
      </c>
    </row>
    <row r="22734" spans="1:1" x14ac:dyDescent="0.25">
      <c r="A22734" s="21" t="str">
        <f t="shared" si="355"/>
        <v xml:space="preserve">  _1900</v>
      </c>
    </row>
    <row r="22735" spans="1:1" x14ac:dyDescent="0.25">
      <c r="A22735" s="21" t="str">
        <f t="shared" si="355"/>
        <v xml:space="preserve">  _1900</v>
      </c>
    </row>
    <row r="22736" spans="1:1" x14ac:dyDescent="0.25">
      <c r="A22736" s="21" t="str">
        <f t="shared" si="355"/>
        <v xml:space="preserve">  _1900</v>
      </c>
    </row>
    <row r="22737" spans="1:14" x14ac:dyDescent="0.25">
      <c r="A22737" s="21" t="str">
        <f t="shared" si="355"/>
        <v xml:space="preserve">  _1900</v>
      </c>
    </row>
    <row r="22738" spans="1:14" x14ac:dyDescent="0.25">
      <c r="A22738" s="21" t="str">
        <f t="shared" si="355"/>
        <v xml:space="preserve">  _1900</v>
      </c>
    </row>
    <row r="22739" spans="1:14" x14ac:dyDescent="0.25">
      <c r="A22739" s="21" t="str">
        <f t="shared" si="355"/>
        <v xml:space="preserve">  _1900</v>
      </c>
    </row>
    <row r="22740" spans="1:14" x14ac:dyDescent="0.25">
      <c r="A22740" s="21" t="str">
        <f t="shared" si="355"/>
        <v xml:space="preserve">  _1900</v>
      </c>
    </row>
    <row r="22741" spans="1:14" x14ac:dyDescent="0.25">
      <c r="A22741" s="21" t="str">
        <f t="shared" si="355"/>
        <v xml:space="preserve">  _1900</v>
      </c>
    </row>
    <row r="22742" spans="1:14" x14ac:dyDescent="0.25">
      <c r="A22742" s="21" t="str">
        <f t="shared" si="355"/>
        <v xml:space="preserve">  _1900</v>
      </c>
      <c r="N22742">
        <v>0</v>
      </c>
    </row>
    <row r="22743" spans="1:14" x14ac:dyDescent="0.25">
      <c r="A22743" s="21" t="str">
        <f t="shared" si="355"/>
        <v xml:space="preserve">  _1900</v>
      </c>
      <c r="N22743">
        <v>0</v>
      </c>
    </row>
    <row r="22744" spans="1:14" x14ac:dyDescent="0.25">
      <c r="A22744" s="21" t="str">
        <f t="shared" si="355"/>
        <v xml:space="preserve">  _1900</v>
      </c>
      <c r="N22744">
        <v>0</v>
      </c>
    </row>
    <row r="22745" spans="1:14" x14ac:dyDescent="0.25">
      <c r="A22745" s="21" t="str">
        <f t="shared" si="355"/>
        <v xml:space="preserve">  _1900</v>
      </c>
      <c r="N22745">
        <v>-13238.799000000001</v>
      </c>
    </row>
    <row r="22746" spans="1:14" x14ac:dyDescent="0.25">
      <c r="A22746" s="21" t="str">
        <f t="shared" si="355"/>
        <v xml:space="preserve">  _1900</v>
      </c>
      <c r="N22746">
        <v>-27129.888999999999</v>
      </c>
    </row>
    <row r="22747" spans="1:14" x14ac:dyDescent="0.25">
      <c r="A22747" s="21" t="str">
        <f t="shared" si="355"/>
        <v xml:space="preserve">  _1900</v>
      </c>
      <c r="N22747">
        <v>-21784.84</v>
      </c>
    </row>
    <row r="22748" spans="1:14" x14ac:dyDescent="0.25">
      <c r="A22748" s="21" t="str">
        <f t="shared" si="355"/>
        <v xml:space="preserve">  _1900</v>
      </c>
      <c r="N22748">
        <v>-44829.894999999997</v>
      </c>
    </row>
    <row r="22749" spans="1:14" x14ac:dyDescent="0.25">
      <c r="A22749" s="21" t="str">
        <f t="shared" si="355"/>
        <v xml:space="preserve">  _1900</v>
      </c>
      <c r="N22749">
        <v>-61119.811999999998</v>
      </c>
    </row>
    <row r="22750" spans="1:14" x14ac:dyDescent="0.25">
      <c r="A22750" s="21" t="str">
        <f t="shared" si="355"/>
        <v xml:space="preserve">  _1900</v>
      </c>
      <c r="N22750">
        <v>-97333.733999999997</v>
      </c>
    </row>
    <row r="22751" spans="1:14" x14ac:dyDescent="0.25">
      <c r="A22751" s="21" t="str">
        <f t="shared" si="355"/>
        <v xml:space="preserve">  _1900</v>
      </c>
      <c r="N22751">
        <v>-128573.75</v>
      </c>
    </row>
    <row r="22752" spans="1:14" x14ac:dyDescent="0.25">
      <c r="A22752" s="21" t="str">
        <f t="shared" si="355"/>
        <v xml:space="preserve">  _1900</v>
      </c>
      <c r="N22752">
        <v>-131099</v>
      </c>
    </row>
    <row r="22753" spans="1:14" x14ac:dyDescent="0.25">
      <c r="A22753" s="21" t="str">
        <f t="shared" si="355"/>
        <v xml:space="preserve">  _1900</v>
      </c>
      <c r="N22753">
        <v>-132280.98000000001</v>
      </c>
    </row>
    <row r="22754" spans="1:14" x14ac:dyDescent="0.25">
      <c r="A22754" s="21" t="str">
        <f t="shared" si="355"/>
        <v xml:space="preserve">  _1900</v>
      </c>
      <c r="N22754">
        <v>-129660.52</v>
      </c>
    </row>
    <row r="22755" spans="1:14" x14ac:dyDescent="0.25">
      <c r="A22755" s="21" t="str">
        <f t="shared" si="355"/>
        <v xml:space="preserve">  _1900</v>
      </c>
      <c r="N22755">
        <v>-106684.18</v>
      </c>
    </row>
    <row r="22756" spans="1:14" x14ac:dyDescent="0.25">
      <c r="A22756" s="21" t="str">
        <f t="shared" si="355"/>
        <v xml:space="preserve">  _1900</v>
      </c>
      <c r="N22756">
        <v>-44170.285000000003</v>
      </c>
    </row>
    <row r="22757" spans="1:14" x14ac:dyDescent="0.25">
      <c r="A22757" s="21" t="str">
        <f t="shared" si="355"/>
        <v xml:space="preserve">  _1900</v>
      </c>
      <c r="N22757">
        <v>-26110.903999999999</v>
      </c>
    </row>
    <row r="22758" spans="1:14" x14ac:dyDescent="0.25">
      <c r="A22758" s="21" t="str">
        <f t="shared" si="355"/>
        <v xml:space="preserve">  _1900</v>
      </c>
      <c r="N22758">
        <v>41856.222999999998</v>
      </c>
    </row>
    <row r="22759" spans="1:14" x14ac:dyDescent="0.25">
      <c r="A22759" s="21" t="str">
        <f t="shared" si="355"/>
        <v xml:space="preserve">  _1900</v>
      </c>
      <c r="N22759">
        <v>67900.899999999994</v>
      </c>
    </row>
    <row r="22760" spans="1:14" x14ac:dyDescent="0.25">
      <c r="A22760" s="21" t="str">
        <f t="shared" si="355"/>
        <v xml:space="preserve">  _1900</v>
      </c>
      <c r="N22760">
        <v>85342.266000000003</v>
      </c>
    </row>
    <row r="22761" spans="1:14" x14ac:dyDescent="0.25">
      <c r="A22761" s="21" t="str">
        <f t="shared" si="355"/>
        <v xml:space="preserve">  _1900</v>
      </c>
      <c r="N22761">
        <v>125836.8</v>
      </c>
    </row>
    <row r="22762" spans="1:14" x14ac:dyDescent="0.25">
      <c r="A22762" s="21" t="str">
        <f t="shared" si="355"/>
        <v xml:space="preserve">  _1900</v>
      </c>
      <c r="N22762">
        <v>105479.08</v>
      </c>
    </row>
    <row r="22763" spans="1:14" x14ac:dyDescent="0.25">
      <c r="A22763" s="21" t="str">
        <f t="shared" si="355"/>
        <v xml:space="preserve">  _1900</v>
      </c>
      <c r="N22763">
        <v>106607.64</v>
      </c>
    </row>
    <row r="22764" spans="1:14" x14ac:dyDescent="0.25">
      <c r="A22764" s="21" t="str">
        <f t="shared" si="355"/>
        <v xml:space="preserve">  _1900</v>
      </c>
      <c r="N22764">
        <v>110698.125</v>
      </c>
    </row>
    <row r="22765" spans="1:14" x14ac:dyDescent="0.25">
      <c r="A22765" s="21" t="str">
        <f t="shared" si="355"/>
        <v xml:space="preserve">  _1900</v>
      </c>
      <c r="N22765">
        <v>110611.71</v>
      </c>
    </row>
    <row r="22766" spans="1:14" x14ac:dyDescent="0.25">
      <c r="A22766" s="21" t="str">
        <f t="shared" si="355"/>
        <v xml:space="preserve">  _1900</v>
      </c>
      <c r="N22766">
        <v>117330.05</v>
      </c>
    </row>
    <row r="22767" spans="1:14" x14ac:dyDescent="0.25">
      <c r="A22767" s="21" t="str">
        <f t="shared" si="355"/>
        <v xml:space="preserve">  _1900</v>
      </c>
      <c r="N22767">
        <v>126281.04</v>
      </c>
    </row>
    <row r="22768" spans="1:14" x14ac:dyDescent="0.25">
      <c r="A22768" s="21" t="str">
        <f t="shared" si="355"/>
        <v xml:space="preserve">  _1900</v>
      </c>
      <c r="N22768">
        <v>133440.17000000001</v>
      </c>
    </row>
    <row r="22769" spans="1:14" x14ac:dyDescent="0.25">
      <c r="A22769" s="21" t="str">
        <f t="shared" si="355"/>
        <v xml:space="preserve">  _1900</v>
      </c>
      <c r="N22769">
        <v>143857.17000000001</v>
      </c>
    </row>
    <row r="22770" spans="1:14" x14ac:dyDescent="0.25">
      <c r="A22770" s="21" t="str">
        <f t="shared" si="355"/>
        <v xml:space="preserve">  _1900</v>
      </c>
      <c r="N22770">
        <v>139271.10999999999</v>
      </c>
    </row>
    <row r="22771" spans="1:14" x14ac:dyDescent="0.25">
      <c r="A22771" s="21" t="str">
        <f t="shared" si="355"/>
        <v xml:space="preserve">  _1900</v>
      </c>
      <c r="N22771">
        <v>125319.39</v>
      </c>
    </row>
    <row r="22772" spans="1:14" x14ac:dyDescent="0.25">
      <c r="A22772" s="21" t="str">
        <f t="shared" si="355"/>
        <v xml:space="preserve">  _1900</v>
      </c>
      <c r="N22772">
        <v>125912.7</v>
      </c>
    </row>
    <row r="22773" spans="1:14" x14ac:dyDescent="0.25">
      <c r="A22773" s="21" t="str">
        <f t="shared" si="355"/>
        <v xml:space="preserve">  _1900</v>
      </c>
      <c r="N22773">
        <v>127150.39999999999</v>
      </c>
    </row>
    <row r="22774" spans="1:14" x14ac:dyDescent="0.25">
      <c r="A22774" s="21" t="str">
        <f t="shared" si="355"/>
        <v xml:space="preserve">  _1900</v>
      </c>
      <c r="N22774">
        <v>126055.58</v>
      </c>
    </row>
    <row r="22775" spans="1:14" x14ac:dyDescent="0.25">
      <c r="A22775" s="21" t="str">
        <f t="shared" si="355"/>
        <v xml:space="preserve">  _1900</v>
      </c>
      <c r="N22775">
        <v>118063.95</v>
      </c>
    </row>
    <row r="22776" spans="1:14" x14ac:dyDescent="0.25">
      <c r="A22776" s="21" t="str">
        <f t="shared" si="355"/>
        <v xml:space="preserve">  _1900</v>
      </c>
      <c r="N22776">
        <v>104491.37</v>
      </c>
    </row>
    <row r="22777" spans="1:14" x14ac:dyDescent="0.25">
      <c r="A22777" s="21" t="str">
        <f t="shared" si="355"/>
        <v xml:space="preserve">  _1900</v>
      </c>
      <c r="N22777">
        <v>113805.46</v>
      </c>
    </row>
    <row r="22778" spans="1:14" x14ac:dyDescent="0.25">
      <c r="A22778" s="21" t="str">
        <f t="shared" si="355"/>
        <v xml:space="preserve">  _1900</v>
      </c>
      <c r="N22778">
        <v>115354.77</v>
      </c>
    </row>
    <row r="22779" spans="1:14" x14ac:dyDescent="0.25">
      <c r="A22779" s="21" t="str">
        <f t="shared" si="355"/>
        <v xml:space="preserve">  _1900</v>
      </c>
      <c r="N22779">
        <v>107467.75</v>
      </c>
    </row>
    <row r="22780" spans="1:14" x14ac:dyDescent="0.25">
      <c r="A22780" s="21" t="str">
        <f t="shared" si="355"/>
        <v xml:space="preserve">  _1900</v>
      </c>
      <c r="N22780">
        <v>100565.07</v>
      </c>
    </row>
    <row r="22781" spans="1:14" x14ac:dyDescent="0.25">
      <c r="A22781" s="21" t="str">
        <f t="shared" si="355"/>
        <v xml:space="preserve">  _1900</v>
      </c>
      <c r="N22781">
        <v>104748.32</v>
      </c>
    </row>
    <row r="22782" spans="1:14" x14ac:dyDescent="0.25">
      <c r="A22782" s="21" t="str">
        <f t="shared" si="355"/>
        <v xml:space="preserve">  _1900</v>
      </c>
      <c r="N22782">
        <v>0</v>
      </c>
    </row>
    <row r="22783" spans="1:14" x14ac:dyDescent="0.25">
      <c r="A22783" s="21" t="str">
        <f t="shared" si="355"/>
        <v xml:space="preserve">  _1900</v>
      </c>
      <c r="N22783">
        <v>0</v>
      </c>
    </row>
    <row r="22784" spans="1:14" x14ac:dyDescent="0.25">
      <c r="A22784" s="21" t="str">
        <f t="shared" si="355"/>
        <v xml:space="preserve">  _1900</v>
      </c>
      <c r="N22784">
        <v>0</v>
      </c>
    </row>
    <row r="22785" spans="1:14" x14ac:dyDescent="0.25">
      <c r="A22785" s="21" t="str">
        <f t="shared" si="355"/>
        <v xml:space="preserve">  _1900</v>
      </c>
      <c r="N22785">
        <v>0</v>
      </c>
    </row>
    <row r="22786" spans="1:14" x14ac:dyDescent="0.25">
      <c r="A22786" s="21" t="str">
        <f t="shared" ref="A22786:A22849" si="356">B22786&amp;" "&amp;D22786&amp;" "&amp;C22786&amp;"_"&amp;YEAR(L22786)</f>
        <v xml:space="preserve">  _1900</v>
      </c>
      <c r="N22786">
        <v>0</v>
      </c>
    </row>
    <row r="22787" spans="1:14" x14ac:dyDescent="0.25">
      <c r="A22787" s="21" t="str">
        <f t="shared" si="356"/>
        <v xml:space="preserve">  _1900</v>
      </c>
      <c r="N22787">
        <v>0</v>
      </c>
    </row>
    <row r="22788" spans="1:14" x14ac:dyDescent="0.25">
      <c r="A22788" s="21" t="str">
        <f t="shared" si="356"/>
        <v xml:space="preserve">  _1900</v>
      </c>
      <c r="N22788">
        <v>0</v>
      </c>
    </row>
    <row r="22789" spans="1:14" x14ac:dyDescent="0.25">
      <c r="A22789" s="21" t="str">
        <f t="shared" si="356"/>
        <v xml:space="preserve">  _1900</v>
      </c>
      <c r="N22789">
        <v>0</v>
      </c>
    </row>
    <row r="22790" spans="1:14" x14ac:dyDescent="0.25">
      <c r="A22790" s="21" t="str">
        <f t="shared" si="356"/>
        <v xml:space="preserve">  _1900</v>
      </c>
      <c r="N22790">
        <v>0</v>
      </c>
    </row>
    <row r="22791" spans="1:14" x14ac:dyDescent="0.25">
      <c r="A22791" s="21" t="str">
        <f t="shared" si="356"/>
        <v xml:space="preserve">  _1900</v>
      </c>
      <c r="N22791">
        <v>0</v>
      </c>
    </row>
    <row r="22792" spans="1:14" x14ac:dyDescent="0.25">
      <c r="A22792" s="21" t="str">
        <f t="shared" si="356"/>
        <v xml:space="preserve">  _1900</v>
      </c>
      <c r="N22792">
        <v>0</v>
      </c>
    </row>
    <row r="22793" spans="1:14" x14ac:dyDescent="0.25">
      <c r="A22793" s="21" t="str">
        <f t="shared" si="356"/>
        <v xml:space="preserve">  _1900</v>
      </c>
      <c r="N22793">
        <v>0</v>
      </c>
    </row>
    <row r="22794" spans="1:14" x14ac:dyDescent="0.25">
      <c r="A22794" s="21" t="str">
        <f t="shared" si="356"/>
        <v xml:space="preserve">  _1900</v>
      </c>
      <c r="N22794">
        <v>0</v>
      </c>
    </row>
    <row r="22795" spans="1:14" x14ac:dyDescent="0.25">
      <c r="A22795" s="21" t="str">
        <f t="shared" si="356"/>
        <v xml:space="preserve">  _1900</v>
      </c>
      <c r="N22795">
        <v>0</v>
      </c>
    </row>
    <row r="22796" spans="1:14" x14ac:dyDescent="0.25">
      <c r="A22796" s="21" t="str">
        <f t="shared" si="356"/>
        <v xml:space="preserve">  _1900</v>
      </c>
      <c r="N22796">
        <v>0</v>
      </c>
    </row>
    <row r="22797" spans="1:14" x14ac:dyDescent="0.25">
      <c r="A22797" s="21" t="str">
        <f t="shared" si="356"/>
        <v xml:space="preserve">  _1900</v>
      </c>
      <c r="N22797">
        <v>0</v>
      </c>
    </row>
    <row r="22798" spans="1:14" x14ac:dyDescent="0.25">
      <c r="A22798" s="21" t="str">
        <f t="shared" si="356"/>
        <v xml:space="preserve">  _1900</v>
      </c>
      <c r="N22798">
        <v>0</v>
      </c>
    </row>
    <row r="22799" spans="1:14" x14ac:dyDescent="0.25">
      <c r="A22799" s="21" t="str">
        <f t="shared" si="356"/>
        <v xml:space="preserve">  _1900</v>
      </c>
      <c r="N22799">
        <v>0</v>
      </c>
    </row>
    <row r="22800" spans="1:14" x14ac:dyDescent="0.25">
      <c r="A22800" s="21" t="str">
        <f t="shared" si="356"/>
        <v xml:space="preserve">  _1900</v>
      </c>
      <c r="N22800">
        <v>0</v>
      </c>
    </row>
    <row r="22801" spans="1:14" x14ac:dyDescent="0.25">
      <c r="A22801" s="21" t="str">
        <f t="shared" si="356"/>
        <v xml:space="preserve">  _1900</v>
      </c>
      <c r="N22801">
        <v>0</v>
      </c>
    </row>
    <row r="22802" spans="1:14" x14ac:dyDescent="0.25">
      <c r="A22802" s="21" t="str">
        <f t="shared" si="356"/>
        <v xml:space="preserve">  _1900</v>
      </c>
    </row>
    <row r="22803" spans="1:14" x14ac:dyDescent="0.25">
      <c r="A22803" s="21" t="str">
        <f t="shared" si="356"/>
        <v xml:space="preserve">  _1900</v>
      </c>
    </row>
    <row r="22804" spans="1:14" x14ac:dyDescent="0.25">
      <c r="A22804" s="21" t="str">
        <f t="shared" si="356"/>
        <v xml:space="preserve">  _1900</v>
      </c>
    </row>
    <row r="22805" spans="1:14" x14ac:dyDescent="0.25">
      <c r="A22805" s="21" t="str">
        <f t="shared" si="356"/>
        <v xml:space="preserve">  _1900</v>
      </c>
    </row>
    <row r="22806" spans="1:14" x14ac:dyDescent="0.25">
      <c r="A22806" s="21" t="str">
        <f t="shared" si="356"/>
        <v xml:space="preserve">  _1900</v>
      </c>
    </row>
    <row r="22807" spans="1:14" x14ac:dyDescent="0.25">
      <c r="A22807" s="21" t="str">
        <f t="shared" si="356"/>
        <v xml:space="preserve">  _1900</v>
      </c>
    </row>
    <row r="22808" spans="1:14" x14ac:dyDescent="0.25">
      <c r="A22808" s="21" t="str">
        <f t="shared" si="356"/>
        <v xml:space="preserve">  _1900</v>
      </c>
    </row>
    <row r="22809" spans="1:14" x14ac:dyDescent="0.25">
      <c r="A22809" s="21" t="str">
        <f t="shared" si="356"/>
        <v xml:space="preserve">  _1900</v>
      </c>
    </row>
    <row r="22810" spans="1:14" x14ac:dyDescent="0.25">
      <c r="A22810" s="21" t="str">
        <f t="shared" si="356"/>
        <v xml:space="preserve">  _1900</v>
      </c>
    </row>
    <row r="22811" spans="1:14" x14ac:dyDescent="0.25">
      <c r="A22811" s="21" t="str">
        <f t="shared" si="356"/>
        <v xml:space="preserve">  _1900</v>
      </c>
    </row>
    <row r="22812" spans="1:14" x14ac:dyDescent="0.25">
      <c r="A22812" s="21" t="str">
        <f t="shared" si="356"/>
        <v xml:space="preserve">  _1900</v>
      </c>
    </row>
    <row r="22813" spans="1:14" x14ac:dyDescent="0.25">
      <c r="A22813" s="21" t="str">
        <f t="shared" si="356"/>
        <v xml:space="preserve">  _1900</v>
      </c>
    </row>
    <row r="22814" spans="1:14" x14ac:dyDescent="0.25">
      <c r="A22814" s="21" t="str">
        <f t="shared" si="356"/>
        <v xml:space="preserve">  _1900</v>
      </c>
    </row>
    <row r="22815" spans="1:14" x14ac:dyDescent="0.25">
      <c r="A22815" s="21" t="str">
        <f t="shared" si="356"/>
        <v xml:space="preserve">  _1900</v>
      </c>
    </row>
    <row r="22816" spans="1:14" x14ac:dyDescent="0.25">
      <c r="A22816" s="21" t="str">
        <f t="shared" si="356"/>
        <v xml:space="preserve">  _1900</v>
      </c>
    </row>
    <row r="22817" spans="1:1" x14ac:dyDescent="0.25">
      <c r="A22817" s="21" t="str">
        <f t="shared" si="356"/>
        <v xml:space="preserve">  _1900</v>
      </c>
    </row>
    <row r="22818" spans="1:1" x14ac:dyDescent="0.25">
      <c r="A22818" s="21" t="str">
        <f t="shared" si="356"/>
        <v xml:space="preserve">  _1900</v>
      </c>
    </row>
    <row r="22819" spans="1:1" x14ac:dyDescent="0.25">
      <c r="A22819" s="21" t="str">
        <f t="shared" si="356"/>
        <v xml:space="preserve">  _1900</v>
      </c>
    </row>
    <row r="22820" spans="1:1" x14ac:dyDescent="0.25">
      <c r="A22820" s="21" t="str">
        <f t="shared" si="356"/>
        <v xml:space="preserve">  _1900</v>
      </c>
    </row>
    <row r="22821" spans="1:1" x14ac:dyDescent="0.25">
      <c r="A22821" s="21" t="str">
        <f t="shared" si="356"/>
        <v xml:space="preserve">  _1900</v>
      </c>
    </row>
    <row r="22822" spans="1:1" x14ac:dyDescent="0.25">
      <c r="A22822" s="21" t="str">
        <f t="shared" si="356"/>
        <v xml:space="preserve">  _1900</v>
      </c>
    </row>
    <row r="22823" spans="1:1" x14ac:dyDescent="0.25">
      <c r="A22823" s="21" t="str">
        <f t="shared" si="356"/>
        <v xml:space="preserve">  _1900</v>
      </c>
    </row>
    <row r="22824" spans="1:1" x14ac:dyDescent="0.25">
      <c r="A22824" s="21" t="str">
        <f t="shared" si="356"/>
        <v xml:space="preserve">  _1900</v>
      </c>
    </row>
    <row r="22825" spans="1:1" x14ac:dyDescent="0.25">
      <c r="A22825" s="21" t="str">
        <f t="shared" si="356"/>
        <v xml:space="preserve">  _1900</v>
      </c>
    </row>
    <row r="22826" spans="1:1" x14ac:dyDescent="0.25">
      <c r="A22826" s="21" t="str">
        <f t="shared" si="356"/>
        <v xml:space="preserve">  _1900</v>
      </c>
    </row>
    <row r="22827" spans="1:1" x14ac:dyDescent="0.25">
      <c r="A22827" s="21" t="str">
        <f t="shared" si="356"/>
        <v xml:space="preserve">  _1900</v>
      </c>
    </row>
    <row r="22828" spans="1:1" x14ac:dyDescent="0.25">
      <c r="A22828" s="21" t="str">
        <f t="shared" si="356"/>
        <v xml:space="preserve">  _1900</v>
      </c>
    </row>
    <row r="22829" spans="1:1" x14ac:dyDescent="0.25">
      <c r="A22829" s="21" t="str">
        <f t="shared" si="356"/>
        <v xml:space="preserve">  _1900</v>
      </c>
    </row>
    <row r="22830" spans="1:1" x14ac:dyDescent="0.25">
      <c r="A22830" s="21" t="str">
        <f t="shared" si="356"/>
        <v xml:space="preserve">  _1900</v>
      </c>
    </row>
    <row r="22831" spans="1:1" x14ac:dyDescent="0.25">
      <c r="A22831" s="21" t="str">
        <f t="shared" si="356"/>
        <v xml:space="preserve">  _1900</v>
      </c>
    </row>
    <row r="22832" spans="1:1" x14ac:dyDescent="0.25">
      <c r="A22832" s="21" t="str">
        <f t="shared" si="356"/>
        <v xml:space="preserve">  _1900</v>
      </c>
    </row>
    <row r="22833" spans="1:14" x14ac:dyDescent="0.25">
      <c r="A22833" s="21" t="str">
        <f t="shared" si="356"/>
        <v xml:space="preserve">  _1900</v>
      </c>
    </row>
    <row r="22834" spans="1:14" x14ac:dyDescent="0.25">
      <c r="A22834" s="21" t="str">
        <f t="shared" si="356"/>
        <v xml:space="preserve">  _1900</v>
      </c>
    </row>
    <row r="22835" spans="1:14" x14ac:dyDescent="0.25">
      <c r="A22835" s="21" t="str">
        <f t="shared" si="356"/>
        <v xml:space="preserve">  _1900</v>
      </c>
    </row>
    <row r="22836" spans="1:14" x14ac:dyDescent="0.25">
      <c r="A22836" s="21" t="str">
        <f t="shared" si="356"/>
        <v xml:space="preserve">  _1900</v>
      </c>
    </row>
    <row r="22837" spans="1:14" x14ac:dyDescent="0.25">
      <c r="A22837" s="21" t="str">
        <f t="shared" si="356"/>
        <v xml:space="preserve">  _1900</v>
      </c>
    </row>
    <row r="22838" spans="1:14" x14ac:dyDescent="0.25">
      <c r="A22838" s="21" t="str">
        <f t="shared" si="356"/>
        <v xml:space="preserve">  _1900</v>
      </c>
    </row>
    <row r="22839" spans="1:14" x14ac:dyDescent="0.25">
      <c r="A22839" s="21" t="str">
        <f t="shared" si="356"/>
        <v xml:space="preserve">  _1900</v>
      </c>
    </row>
    <row r="22840" spans="1:14" x14ac:dyDescent="0.25">
      <c r="A22840" s="21" t="str">
        <f t="shared" si="356"/>
        <v xml:space="preserve">  _1900</v>
      </c>
    </row>
    <row r="22841" spans="1:14" x14ac:dyDescent="0.25">
      <c r="A22841" s="21" t="str">
        <f t="shared" si="356"/>
        <v xml:space="preserve">  _1900</v>
      </c>
    </row>
    <row r="22842" spans="1:14" x14ac:dyDescent="0.25">
      <c r="A22842" s="21" t="str">
        <f t="shared" si="356"/>
        <v xml:space="preserve">  _1900</v>
      </c>
      <c r="N22842">
        <v>0</v>
      </c>
    </row>
    <row r="22843" spans="1:14" x14ac:dyDescent="0.25">
      <c r="A22843" s="21" t="str">
        <f t="shared" si="356"/>
        <v xml:space="preserve">  _1900</v>
      </c>
      <c r="N22843">
        <v>0</v>
      </c>
    </row>
    <row r="22844" spans="1:14" x14ac:dyDescent="0.25">
      <c r="A22844" s="21" t="str">
        <f t="shared" si="356"/>
        <v xml:space="preserve">  _1900</v>
      </c>
      <c r="N22844">
        <v>0</v>
      </c>
    </row>
    <row r="22845" spans="1:14" x14ac:dyDescent="0.25">
      <c r="A22845" s="21" t="str">
        <f t="shared" si="356"/>
        <v xml:space="preserve">  _1900</v>
      </c>
      <c r="N22845">
        <v>-13238.799000000001</v>
      </c>
    </row>
    <row r="22846" spans="1:14" x14ac:dyDescent="0.25">
      <c r="A22846" s="21" t="str">
        <f t="shared" si="356"/>
        <v xml:space="preserve">  _1900</v>
      </c>
      <c r="N22846">
        <v>-27129.888999999999</v>
      </c>
    </row>
    <row r="22847" spans="1:14" x14ac:dyDescent="0.25">
      <c r="A22847" s="21" t="str">
        <f t="shared" si="356"/>
        <v xml:space="preserve">  _1900</v>
      </c>
      <c r="N22847">
        <v>-21784.84</v>
      </c>
    </row>
    <row r="22848" spans="1:14" x14ac:dyDescent="0.25">
      <c r="A22848" s="21" t="str">
        <f t="shared" si="356"/>
        <v xml:space="preserve">  _1900</v>
      </c>
      <c r="N22848">
        <v>-44829.894999999997</v>
      </c>
    </row>
    <row r="22849" spans="1:14" x14ac:dyDescent="0.25">
      <c r="A22849" s="21" t="str">
        <f t="shared" si="356"/>
        <v xml:space="preserve">  _1900</v>
      </c>
      <c r="N22849">
        <v>-61119.811999999998</v>
      </c>
    </row>
    <row r="22850" spans="1:14" x14ac:dyDescent="0.25">
      <c r="A22850" s="21" t="str">
        <f t="shared" ref="A22850:A22913" si="357">B22850&amp;" "&amp;D22850&amp;" "&amp;C22850&amp;"_"&amp;YEAR(L22850)</f>
        <v xml:space="preserve">  _1900</v>
      </c>
      <c r="N22850">
        <v>-97333.733999999997</v>
      </c>
    </row>
    <row r="22851" spans="1:14" x14ac:dyDescent="0.25">
      <c r="A22851" s="21" t="str">
        <f t="shared" si="357"/>
        <v xml:space="preserve">  _1900</v>
      </c>
      <c r="N22851">
        <v>-128573.75</v>
      </c>
    </row>
    <row r="22852" spans="1:14" x14ac:dyDescent="0.25">
      <c r="A22852" s="21" t="str">
        <f t="shared" si="357"/>
        <v xml:space="preserve">  _1900</v>
      </c>
      <c r="N22852">
        <v>-131099</v>
      </c>
    </row>
    <row r="22853" spans="1:14" x14ac:dyDescent="0.25">
      <c r="A22853" s="21" t="str">
        <f t="shared" si="357"/>
        <v xml:space="preserve">  _1900</v>
      </c>
      <c r="N22853">
        <v>-132280.98000000001</v>
      </c>
    </row>
    <row r="22854" spans="1:14" x14ac:dyDescent="0.25">
      <c r="A22854" s="21" t="str">
        <f t="shared" si="357"/>
        <v xml:space="preserve">  _1900</v>
      </c>
      <c r="N22854">
        <v>-129660.52</v>
      </c>
    </row>
    <row r="22855" spans="1:14" x14ac:dyDescent="0.25">
      <c r="A22855" s="21" t="str">
        <f t="shared" si="357"/>
        <v xml:space="preserve">  _1900</v>
      </c>
      <c r="N22855">
        <v>-106684.18</v>
      </c>
    </row>
    <row r="22856" spans="1:14" x14ac:dyDescent="0.25">
      <c r="A22856" s="21" t="str">
        <f t="shared" si="357"/>
        <v xml:space="preserve">  _1900</v>
      </c>
      <c r="N22856">
        <v>-44170.285000000003</v>
      </c>
    </row>
    <row r="22857" spans="1:14" x14ac:dyDescent="0.25">
      <c r="A22857" s="21" t="str">
        <f t="shared" si="357"/>
        <v xml:space="preserve">  _1900</v>
      </c>
      <c r="N22857">
        <v>-26110.903999999999</v>
      </c>
    </row>
    <row r="22858" spans="1:14" x14ac:dyDescent="0.25">
      <c r="A22858" s="21" t="str">
        <f t="shared" si="357"/>
        <v xml:space="preserve">  _1900</v>
      </c>
      <c r="N22858">
        <v>41856.222999999998</v>
      </c>
    </row>
    <row r="22859" spans="1:14" x14ac:dyDescent="0.25">
      <c r="A22859" s="21" t="str">
        <f t="shared" si="357"/>
        <v xml:space="preserve">  _1900</v>
      </c>
      <c r="N22859">
        <v>67900.899999999994</v>
      </c>
    </row>
    <row r="22860" spans="1:14" x14ac:dyDescent="0.25">
      <c r="A22860" s="21" t="str">
        <f t="shared" si="357"/>
        <v xml:space="preserve">  _1900</v>
      </c>
      <c r="N22860">
        <v>85342.266000000003</v>
      </c>
    </row>
    <row r="22861" spans="1:14" x14ac:dyDescent="0.25">
      <c r="A22861" s="21" t="str">
        <f t="shared" si="357"/>
        <v xml:space="preserve">  _1900</v>
      </c>
      <c r="N22861">
        <v>125836.8</v>
      </c>
    </row>
    <row r="22862" spans="1:14" x14ac:dyDescent="0.25">
      <c r="A22862" s="21" t="str">
        <f t="shared" si="357"/>
        <v xml:space="preserve">  _1900</v>
      </c>
      <c r="N22862">
        <v>105479.08</v>
      </c>
    </row>
    <row r="22863" spans="1:14" x14ac:dyDescent="0.25">
      <c r="A22863" s="21" t="str">
        <f t="shared" si="357"/>
        <v xml:space="preserve">  _1900</v>
      </c>
      <c r="N22863">
        <v>106607.64</v>
      </c>
    </row>
    <row r="22864" spans="1:14" x14ac:dyDescent="0.25">
      <c r="A22864" s="21" t="str">
        <f t="shared" si="357"/>
        <v xml:space="preserve">  _1900</v>
      </c>
      <c r="N22864">
        <v>110698.125</v>
      </c>
    </row>
    <row r="22865" spans="1:14" x14ac:dyDescent="0.25">
      <c r="A22865" s="21" t="str">
        <f t="shared" si="357"/>
        <v xml:space="preserve">  _1900</v>
      </c>
      <c r="N22865">
        <v>110611.71</v>
      </c>
    </row>
    <row r="22866" spans="1:14" x14ac:dyDescent="0.25">
      <c r="A22866" s="21" t="str">
        <f t="shared" si="357"/>
        <v xml:space="preserve">  _1900</v>
      </c>
      <c r="N22866">
        <v>117330.05</v>
      </c>
    </row>
    <row r="22867" spans="1:14" x14ac:dyDescent="0.25">
      <c r="A22867" s="21" t="str">
        <f t="shared" si="357"/>
        <v xml:space="preserve">  _1900</v>
      </c>
      <c r="N22867">
        <v>126281.04</v>
      </c>
    </row>
    <row r="22868" spans="1:14" x14ac:dyDescent="0.25">
      <c r="A22868" s="21" t="str">
        <f t="shared" si="357"/>
        <v xml:space="preserve">  _1900</v>
      </c>
      <c r="N22868">
        <v>133440.17000000001</v>
      </c>
    </row>
    <row r="22869" spans="1:14" x14ac:dyDescent="0.25">
      <c r="A22869" s="21" t="str">
        <f t="shared" si="357"/>
        <v xml:space="preserve">  _1900</v>
      </c>
      <c r="N22869">
        <v>143857.17000000001</v>
      </c>
    </row>
    <row r="22870" spans="1:14" x14ac:dyDescent="0.25">
      <c r="A22870" s="21" t="str">
        <f t="shared" si="357"/>
        <v xml:space="preserve">  _1900</v>
      </c>
      <c r="N22870">
        <v>139271.10999999999</v>
      </c>
    </row>
    <row r="22871" spans="1:14" x14ac:dyDescent="0.25">
      <c r="A22871" s="21" t="str">
        <f t="shared" si="357"/>
        <v xml:space="preserve">  _1900</v>
      </c>
      <c r="N22871">
        <v>125319.39</v>
      </c>
    </row>
    <row r="22872" spans="1:14" x14ac:dyDescent="0.25">
      <c r="A22872" s="21" t="str">
        <f t="shared" si="357"/>
        <v xml:space="preserve">  _1900</v>
      </c>
      <c r="N22872">
        <v>125912.7</v>
      </c>
    </row>
    <row r="22873" spans="1:14" x14ac:dyDescent="0.25">
      <c r="A22873" s="21" t="str">
        <f t="shared" si="357"/>
        <v xml:space="preserve">  _1900</v>
      </c>
      <c r="N22873">
        <v>127150.39999999999</v>
      </c>
    </row>
    <row r="22874" spans="1:14" x14ac:dyDescent="0.25">
      <c r="A22874" s="21" t="str">
        <f t="shared" si="357"/>
        <v xml:space="preserve">  _1900</v>
      </c>
      <c r="N22874">
        <v>126055.58</v>
      </c>
    </row>
    <row r="22875" spans="1:14" x14ac:dyDescent="0.25">
      <c r="A22875" s="21" t="str">
        <f t="shared" si="357"/>
        <v xml:space="preserve">  _1900</v>
      </c>
      <c r="N22875">
        <v>118063.95</v>
      </c>
    </row>
    <row r="22876" spans="1:14" x14ac:dyDescent="0.25">
      <c r="A22876" s="21" t="str">
        <f t="shared" si="357"/>
        <v xml:space="preserve">  _1900</v>
      </c>
      <c r="N22876">
        <v>104491.37</v>
      </c>
    </row>
    <row r="22877" spans="1:14" x14ac:dyDescent="0.25">
      <c r="A22877" s="21" t="str">
        <f t="shared" si="357"/>
        <v xml:space="preserve">  _1900</v>
      </c>
      <c r="N22877">
        <v>113805.46</v>
      </c>
    </row>
    <row r="22878" spans="1:14" x14ac:dyDescent="0.25">
      <c r="A22878" s="21" t="str">
        <f t="shared" si="357"/>
        <v xml:space="preserve">  _1900</v>
      </c>
      <c r="N22878">
        <v>115354.77</v>
      </c>
    </row>
    <row r="22879" spans="1:14" x14ac:dyDescent="0.25">
      <c r="A22879" s="21" t="str">
        <f t="shared" si="357"/>
        <v xml:space="preserve">  _1900</v>
      </c>
      <c r="N22879">
        <v>107467.75</v>
      </c>
    </row>
    <row r="22880" spans="1:14" x14ac:dyDescent="0.25">
      <c r="A22880" s="21" t="str">
        <f t="shared" si="357"/>
        <v xml:space="preserve">  _1900</v>
      </c>
      <c r="N22880">
        <v>100565.07</v>
      </c>
    </row>
    <row r="22881" spans="1:14" x14ac:dyDescent="0.25">
      <c r="A22881" s="21" t="str">
        <f t="shared" si="357"/>
        <v xml:space="preserve">  _1900</v>
      </c>
      <c r="N22881">
        <v>104748.32</v>
      </c>
    </row>
    <row r="22882" spans="1:14" x14ac:dyDescent="0.25">
      <c r="A22882" s="21" t="str">
        <f t="shared" si="357"/>
        <v xml:space="preserve">  _1900</v>
      </c>
      <c r="N22882">
        <v>0</v>
      </c>
    </row>
    <row r="22883" spans="1:14" x14ac:dyDescent="0.25">
      <c r="A22883" s="21" t="str">
        <f t="shared" si="357"/>
        <v xml:space="preserve">  _1900</v>
      </c>
      <c r="N22883">
        <v>0</v>
      </c>
    </row>
    <row r="22884" spans="1:14" x14ac:dyDescent="0.25">
      <c r="A22884" s="21" t="str">
        <f t="shared" si="357"/>
        <v xml:space="preserve">  _1900</v>
      </c>
      <c r="N22884">
        <v>0</v>
      </c>
    </row>
    <row r="22885" spans="1:14" x14ac:dyDescent="0.25">
      <c r="A22885" s="21" t="str">
        <f t="shared" si="357"/>
        <v xml:space="preserve">  _1900</v>
      </c>
      <c r="N22885">
        <v>0</v>
      </c>
    </row>
    <row r="22886" spans="1:14" x14ac:dyDescent="0.25">
      <c r="A22886" s="21" t="str">
        <f t="shared" si="357"/>
        <v xml:space="preserve">  _1900</v>
      </c>
      <c r="N22886">
        <v>0</v>
      </c>
    </row>
    <row r="22887" spans="1:14" x14ac:dyDescent="0.25">
      <c r="A22887" s="21" t="str">
        <f t="shared" si="357"/>
        <v xml:space="preserve">  _1900</v>
      </c>
      <c r="N22887">
        <v>0</v>
      </c>
    </row>
    <row r="22888" spans="1:14" x14ac:dyDescent="0.25">
      <c r="A22888" s="21" t="str">
        <f t="shared" si="357"/>
        <v xml:space="preserve">  _1900</v>
      </c>
      <c r="N22888">
        <v>0</v>
      </c>
    </row>
    <row r="22889" spans="1:14" x14ac:dyDescent="0.25">
      <c r="A22889" s="21" t="str">
        <f t="shared" si="357"/>
        <v xml:space="preserve">  _1900</v>
      </c>
      <c r="N22889">
        <v>0</v>
      </c>
    </row>
    <row r="22890" spans="1:14" x14ac:dyDescent="0.25">
      <c r="A22890" s="21" t="str">
        <f t="shared" si="357"/>
        <v xml:space="preserve">  _1900</v>
      </c>
      <c r="N22890">
        <v>0</v>
      </c>
    </row>
    <row r="22891" spans="1:14" x14ac:dyDescent="0.25">
      <c r="A22891" s="21" t="str">
        <f t="shared" si="357"/>
        <v xml:space="preserve">  _1900</v>
      </c>
      <c r="N22891">
        <v>0</v>
      </c>
    </row>
    <row r="22892" spans="1:14" x14ac:dyDescent="0.25">
      <c r="A22892" s="21" t="str">
        <f t="shared" si="357"/>
        <v xml:space="preserve">  _1900</v>
      </c>
      <c r="N22892">
        <v>0</v>
      </c>
    </row>
    <row r="22893" spans="1:14" x14ac:dyDescent="0.25">
      <c r="A22893" s="21" t="str">
        <f t="shared" si="357"/>
        <v xml:space="preserve">  _1900</v>
      </c>
      <c r="N22893">
        <v>0</v>
      </c>
    </row>
    <row r="22894" spans="1:14" x14ac:dyDescent="0.25">
      <c r="A22894" s="21" t="str">
        <f t="shared" si="357"/>
        <v xml:space="preserve">  _1900</v>
      </c>
      <c r="N22894">
        <v>0</v>
      </c>
    </row>
    <row r="22895" spans="1:14" x14ac:dyDescent="0.25">
      <c r="A22895" s="21" t="str">
        <f t="shared" si="357"/>
        <v xml:space="preserve">  _1900</v>
      </c>
      <c r="N22895">
        <v>0</v>
      </c>
    </row>
    <row r="22896" spans="1:14" x14ac:dyDescent="0.25">
      <c r="A22896" s="21" t="str">
        <f t="shared" si="357"/>
        <v xml:space="preserve">  _1900</v>
      </c>
      <c r="N22896">
        <v>0</v>
      </c>
    </row>
    <row r="22897" spans="1:14" x14ac:dyDescent="0.25">
      <c r="A22897" s="21" t="str">
        <f t="shared" si="357"/>
        <v xml:space="preserve">  _1900</v>
      </c>
      <c r="N22897">
        <v>0</v>
      </c>
    </row>
    <row r="22898" spans="1:14" x14ac:dyDescent="0.25">
      <c r="A22898" s="21" t="str">
        <f t="shared" si="357"/>
        <v xml:space="preserve">  _1900</v>
      </c>
      <c r="N22898">
        <v>0</v>
      </c>
    </row>
    <row r="22899" spans="1:14" x14ac:dyDescent="0.25">
      <c r="A22899" s="21" t="str">
        <f t="shared" si="357"/>
        <v xml:space="preserve">  _1900</v>
      </c>
      <c r="N22899">
        <v>0</v>
      </c>
    </row>
    <row r="22900" spans="1:14" x14ac:dyDescent="0.25">
      <c r="A22900" s="21" t="str">
        <f t="shared" si="357"/>
        <v xml:space="preserve">  _1900</v>
      </c>
      <c r="N22900">
        <v>0</v>
      </c>
    </row>
    <row r="22901" spans="1:14" x14ac:dyDescent="0.25">
      <c r="A22901" s="21" t="str">
        <f t="shared" si="357"/>
        <v xml:space="preserve">  _1900</v>
      </c>
      <c r="N22901">
        <v>0</v>
      </c>
    </row>
    <row r="22902" spans="1:14" x14ac:dyDescent="0.25">
      <c r="A22902" s="21" t="str">
        <f t="shared" si="357"/>
        <v xml:space="preserve">  _1900</v>
      </c>
    </row>
    <row r="22903" spans="1:14" x14ac:dyDescent="0.25">
      <c r="A22903" s="21" t="str">
        <f t="shared" si="357"/>
        <v xml:space="preserve">  _1900</v>
      </c>
    </row>
    <row r="22904" spans="1:14" x14ac:dyDescent="0.25">
      <c r="A22904" s="21" t="str">
        <f t="shared" si="357"/>
        <v xml:space="preserve">  _1900</v>
      </c>
    </row>
    <row r="22905" spans="1:14" x14ac:dyDescent="0.25">
      <c r="A22905" s="21" t="str">
        <f t="shared" si="357"/>
        <v xml:space="preserve">  _1900</v>
      </c>
    </row>
    <row r="22906" spans="1:14" x14ac:dyDescent="0.25">
      <c r="A22906" s="21" t="str">
        <f t="shared" si="357"/>
        <v xml:space="preserve">  _1900</v>
      </c>
    </row>
    <row r="22907" spans="1:14" x14ac:dyDescent="0.25">
      <c r="A22907" s="21" t="str">
        <f t="shared" si="357"/>
        <v xml:space="preserve">  _1900</v>
      </c>
    </row>
    <row r="22908" spans="1:14" x14ac:dyDescent="0.25">
      <c r="A22908" s="21" t="str">
        <f t="shared" si="357"/>
        <v xml:space="preserve">  _1900</v>
      </c>
    </row>
    <row r="22909" spans="1:14" x14ac:dyDescent="0.25">
      <c r="A22909" s="21" t="str">
        <f t="shared" si="357"/>
        <v xml:space="preserve">  _1900</v>
      </c>
    </row>
    <row r="22910" spans="1:14" x14ac:dyDescent="0.25">
      <c r="A22910" s="21" t="str">
        <f t="shared" si="357"/>
        <v xml:space="preserve">  _1900</v>
      </c>
    </row>
    <row r="22911" spans="1:14" x14ac:dyDescent="0.25">
      <c r="A22911" s="21" t="str">
        <f t="shared" si="357"/>
        <v xml:space="preserve">  _1900</v>
      </c>
    </row>
    <row r="22912" spans="1:14" x14ac:dyDescent="0.25">
      <c r="A22912" s="21" t="str">
        <f t="shared" si="357"/>
        <v xml:space="preserve">  _1900</v>
      </c>
    </row>
    <row r="22913" spans="1:1" x14ac:dyDescent="0.25">
      <c r="A22913" s="21" t="str">
        <f t="shared" si="357"/>
        <v xml:space="preserve">  _1900</v>
      </c>
    </row>
    <row r="22914" spans="1:1" x14ac:dyDescent="0.25">
      <c r="A22914" s="21" t="str">
        <f t="shared" ref="A22914:A22977" si="358">B22914&amp;" "&amp;D22914&amp;" "&amp;C22914&amp;"_"&amp;YEAR(L22914)</f>
        <v xml:space="preserve">  _1900</v>
      </c>
    </row>
    <row r="22915" spans="1:1" x14ac:dyDescent="0.25">
      <c r="A22915" s="21" t="str">
        <f t="shared" si="358"/>
        <v xml:space="preserve">  _1900</v>
      </c>
    </row>
    <row r="22916" spans="1:1" x14ac:dyDescent="0.25">
      <c r="A22916" s="21" t="str">
        <f t="shared" si="358"/>
        <v xml:space="preserve">  _1900</v>
      </c>
    </row>
    <row r="22917" spans="1:1" x14ac:dyDescent="0.25">
      <c r="A22917" s="21" t="str">
        <f t="shared" si="358"/>
        <v xml:space="preserve">  _1900</v>
      </c>
    </row>
    <row r="22918" spans="1:1" x14ac:dyDescent="0.25">
      <c r="A22918" s="21" t="str">
        <f t="shared" si="358"/>
        <v xml:space="preserve">  _1900</v>
      </c>
    </row>
    <row r="22919" spans="1:1" x14ac:dyDescent="0.25">
      <c r="A22919" s="21" t="str">
        <f t="shared" si="358"/>
        <v xml:space="preserve">  _1900</v>
      </c>
    </row>
    <row r="22920" spans="1:1" x14ac:dyDescent="0.25">
      <c r="A22920" s="21" t="str">
        <f t="shared" si="358"/>
        <v xml:space="preserve">  _1900</v>
      </c>
    </row>
    <row r="22921" spans="1:1" x14ac:dyDescent="0.25">
      <c r="A22921" s="21" t="str">
        <f t="shared" si="358"/>
        <v xml:space="preserve">  _1900</v>
      </c>
    </row>
    <row r="22922" spans="1:1" x14ac:dyDescent="0.25">
      <c r="A22922" s="21" t="str">
        <f t="shared" si="358"/>
        <v xml:space="preserve">  _1900</v>
      </c>
    </row>
    <row r="22923" spans="1:1" x14ac:dyDescent="0.25">
      <c r="A22923" s="21" t="str">
        <f t="shared" si="358"/>
        <v xml:space="preserve">  _1900</v>
      </c>
    </row>
    <row r="22924" spans="1:1" x14ac:dyDescent="0.25">
      <c r="A22924" s="21" t="str">
        <f t="shared" si="358"/>
        <v xml:space="preserve">  _1900</v>
      </c>
    </row>
    <row r="22925" spans="1:1" x14ac:dyDescent="0.25">
      <c r="A22925" s="21" t="str">
        <f t="shared" si="358"/>
        <v xml:space="preserve">  _1900</v>
      </c>
    </row>
    <row r="22926" spans="1:1" x14ac:dyDescent="0.25">
      <c r="A22926" s="21" t="str">
        <f t="shared" si="358"/>
        <v xml:space="preserve">  _1900</v>
      </c>
    </row>
    <row r="22927" spans="1:1" x14ac:dyDescent="0.25">
      <c r="A22927" s="21" t="str">
        <f t="shared" si="358"/>
        <v xml:space="preserve">  _1900</v>
      </c>
    </row>
    <row r="22928" spans="1:1" x14ac:dyDescent="0.25">
      <c r="A22928" s="21" t="str">
        <f t="shared" si="358"/>
        <v xml:space="preserve">  _1900</v>
      </c>
    </row>
    <row r="22929" spans="1:14" x14ac:dyDescent="0.25">
      <c r="A22929" s="21" t="str">
        <f t="shared" si="358"/>
        <v xml:space="preserve">  _1900</v>
      </c>
    </row>
    <row r="22930" spans="1:14" x14ac:dyDescent="0.25">
      <c r="A22930" s="21" t="str">
        <f t="shared" si="358"/>
        <v xml:space="preserve">  _1900</v>
      </c>
    </row>
    <row r="22931" spans="1:14" x14ac:dyDescent="0.25">
      <c r="A22931" s="21" t="str">
        <f t="shared" si="358"/>
        <v xml:space="preserve">  _1900</v>
      </c>
    </row>
    <row r="22932" spans="1:14" x14ac:dyDescent="0.25">
      <c r="A22932" s="21" t="str">
        <f t="shared" si="358"/>
        <v xml:space="preserve">  _1900</v>
      </c>
    </row>
    <row r="22933" spans="1:14" x14ac:dyDescent="0.25">
      <c r="A22933" s="21" t="str">
        <f t="shared" si="358"/>
        <v xml:space="preserve">  _1900</v>
      </c>
    </row>
    <row r="22934" spans="1:14" x14ac:dyDescent="0.25">
      <c r="A22934" s="21" t="str">
        <f t="shared" si="358"/>
        <v xml:space="preserve">  _1900</v>
      </c>
    </row>
    <row r="22935" spans="1:14" x14ac:dyDescent="0.25">
      <c r="A22935" s="21" t="str">
        <f t="shared" si="358"/>
        <v xml:space="preserve">  _1900</v>
      </c>
    </row>
    <row r="22936" spans="1:14" x14ac:dyDescent="0.25">
      <c r="A22936" s="21" t="str">
        <f t="shared" si="358"/>
        <v xml:space="preserve">  _1900</v>
      </c>
    </row>
    <row r="22937" spans="1:14" x14ac:dyDescent="0.25">
      <c r="A22937" s="21" t="str">
        <f t="shared" si="358"/>
        <v xml:space="preserve">  _1900</v>
      </c>
    </row>
    <row r="22938" spans="1:14" x14ac:dyDescent="0.25">
      <c r="A22938" s="21" t="str">
        <f t="shared" si="358"/>
        <v xml:space="preserve">  _1900</v>
      </c>
    </row>
    <row r="22939" spans="1:14" x14ac:dyDescent="0.25">
      <c r="A22939" s="21" t="str">
        <f t="shared" si="358"/>
        <v xml:space="preserve">  _1900</v>
      </c>
    </row>
    <row r="22940" spans="1:14" x14ac:dyDescent="0.25">
      <c r="A22940" s="21" t="str">
        <f t="shared" si="358"/>
        <v xml:space="preserve">  _1900</v>
      </c>
    </row>
    <row r="22941" spans="1:14" x14ac:dyDescent="0.25">
      <c r="A22941" s="21" t="str">
        <f t="shared" si="358"/>
        <v xml:space="preserve">  _1900</v>
      </c>
    </row>
    <row r="22942" spans="1:14" x14ac:dyDescent="0.25">
      <c r="A22942" s="21" t="str">
        <f t="shared" si="358"/>
        <v xml:space="preserve">  _1900</v>
      </c>
      <c r="N22942">
        <v>0</v>
      </c>
    </row>
    <row r="22943" spans="1:14" x14ac:dyDescent="0.25">
      <c r="A22943" s="21" t="str">
        <f t="shared" si="358"/>
        <v xml:space="preserve">  _1900</v>
      </c>
      <c r="N22943">
        <v>0</v>
      </c>
    </row>
    <row r="22944" spans="1:14" x14ac:dyDescent="0.25">
      <c r="A22944" s="21" t="str">
        <f t="shared" si="358"/>
        <v xml:space="preserve">  _1900</v>
      </c>
      <c r="N22944">
        <v>0</v>
      </c>
    </row>
    <row r="22945" spans="1:14" x14ac:dyDescent="0.25">
      <c r="A22945" s="21" t="str">
        <f t="shared" si="358"/>
        <v xml:space="preserve">  _1900</v>
      </c>
      <c r="N22945">
        <v>-13238.799000000001</v>
      </c>
    </row>
    <row r="22946" spans="1:14" x14ac:dyDescent="0.25">
      <c r="A22946" s="21" t="str">
        <f t="shared" si="358"/>
        <v xml:space="preserve">  _1900</v>
      </c>
      <c r="N22946">
        <v>-27129.888999999999</v>
      </c>
    </row>
    <row r="22947" spans="1:14" x14ac:dyDescent="0.25">
      <c r="A22947" s="21" t="str">
        <f t="shared" si="358"/>
        <v xml:space="preserve">  _1900</v>
      </c>
      <c r="N22947">
        <v>-21784.84</v>
      </c>
    </row>
    <row r="22948" spans="1:14" x14ac:dyDescent="0.25">
      <c r="A22948" s="21" t="str">
        <f t="shared" si="358"/>
        <v xml:space="preserve">  _1900</v>
      </c>
      <c r="N22948">
        <v>-44829.894999999997</v>
      </c>
    </row>
    <row r="22949" spans="1:14" x14ac:dyDescent="0.25">
      <c r="A22949" s="21" t="str">
        <f t="shared" si="358"/>
        <v xml:space="preserve">  _1900</v>
      </c>
      <c r="N22949">
        <v>-61119.811999999998</v>
      </c>
    </row>
    <row r="22950" spans="1:14" x14ac:dyDescent="0.25">
      <c r="A22950" s="21" t="str">
        <f t="shared" si="358"/>
        <v xml:space="preserve">  _1900</v>
      </c>
      <c r="N22950">
        <v>-97333.733999999997</v>
      </c>
    </row>
    <row r="22951" spans="1:14" x14ac:dyDescent="0.25">
      <c r="A22951" s="21" t="str">
        <f t="shared" si="358"/>
        <v xml:space="preserve">  _1900</v>
      </c>
      <c r="N22951">
        <v>-128573.75</v>
      </c>
    </row>
    <row r="22952" spans="1:14" x14ac:dyDescent="0.25">
      <c r="A22952" s="21" t="str">
        <f t="shared" si="358"/>
        <v xml:space="preserve">  _1900</v>
      </c>
      <c r="N22952">
        <v>-131099</v>
      </c>
    </row>
    <row r="22953" spans="1:14" x14ac:dyDescent="0.25">
      <c r="A22953" s="21" t="str">
        <f t="shared" si="358"/>
        <v xml:space="preserve">  _1900</v>
      </c>
      <c r="N22953">
        <v>-132280.98000000001</v>
      </c>
    </row>
    <row r="22954" spans="1:14" x14ac:dyDescent="0.25">
      <c r="A22954" s="21" t="str">
        <f t="shared" si="358"/>
        <v xml:space="preserve">  _1900</v>
      </c>
      <c r="N22954">
        <v>-129519.26</v>
      </c>
    </row>
    <row r="22955" spans="1:14" x14ac:dyDescent="0.25">
      <c r="A22955" s="21" t="str">
        <f t="shared" si="358"/>
        <v xml:space="preserve">  _1900</v>
      </c>
      <c r="N22955">
        <v>-108770.08</v>
      </c>
    </row>
    <row r="22956" spans="1:14" x14ac:dyDescent="0.25">
      <c r="A22956" s="21" t="str">
        <f t="shared" si="358"/>
        <v xml:space="preserve">  _1900</v>
      </c>
      <c r="N22956">
        <v>-85109.85</v>
      </c>
    </row>
    <row r="22957" spans="1:14" x14ac:dyDescent="0.25">
      <c r="A22957" s="21" t="str">
        <f t="shared" si="358"/>
        <v xml:space="preserve">  _1900</v>
      </c>
      <c r="N22957">
        <v>-75093.259999999995</v>
      </c>
    </row>
    <row r="22958" spans="1:14" x14ac:dyDescent="0.25">
      <c r="A22958" s="21" t="str">
        <f t="shared" si="358"/>
        <v xml:space="preserve">  _1900</v>
      </c>
      <c r="N22958">
        <v>-38828.425999999999</v>
      </c>
    </row>
    <row r="22959" spans="1:14" x14ac:dyDescent="0.25">
      <c r="A22959" s="21" t="str">
        <f t="shared" si="358"/>
        <v xml:space="preserve">  _1900</v>
      </c>
      <c r="N22959">
        <v>-2366.6143000000002</v>
      </c>
    </row>
    <row r="22960" spans="1:14" x14ac:dyDescent="0.25">
      <c r="A22960" s="21" t="str">
        <f t="shared" si="358"/>
        <v xml:space="preserve">  _1900</v>
      </c>
      <c r="N22960">
        <v>35529.917999999998</v>
      </c>
    </row>
    <row r="22961" spans="1:14" x14ac:dyDescent="0.25">
      <c r="A22961" s="21" t="str">
        <f t="shared" si="358"/>
        <v xml:space="preserve">  _1900</v>
      </c>
      <c r="N22961">
        <v>75610.335999999996</v>
      </c>
    </row>
    <row r="22962" spans="1:14" x14ac:dyDescent="0.25">
      <c r="A22962" s="21" t="str">
        <f t="shared" si="358"/>
        <v xml:space="preserve">  _1900</v>
      </c>
      <c r="N22962">
        <v>105479.08</v>
      </c>
    </row>
    <row r="22963" spans="1:14" x14ac:dyDescent="0.25">
      <c r="A22963" s="21" t="str">
        <f t="shared" si="358"/>
        <v xml:space="preserve">  _1900</v>
      </c>
      <c r="N22963">
        <v>106607.64</v>
      </c>
    </row>
    <row r="22964" spans="1:14" x14ac:dyDescent="0.25">
      <c r="A22964" s="21" t="str">
        <f t="shared" si="358"/>
        <v xml:space="preserve">  _1900</v>
      </c>
      <c r="N22964">
        <v>110698.125</v>
      </c>
    </row>
    <row r="22965" spans="1:14" x14ac:dyDescent="0.25">
      <c r="A22965" s="21" t="str">
        <f t="shared" si="358"/>
        <v xml:space="preserve">  _1900</v>
      </c>
      <c r="N22965">
        <v>110611.71</v>
      </c>
    </row>
    <row r="22966" spans="1:14" x14ac:dyDescent="0.25">
      <c r="A22966" s="21" t="str">
        <f t="shared" si="358"/>
        <v xml:space="preserve">  _1900</v>
      </c>
      <c r="N22966">
        <v>117330.05</v>
      </c>
    </row>
    <row r="22967" spans="1:14" x14ac:dyDescent="0.25">
      <c r="A22967" s="21" t="str">
        <f t="shared" si="358"/>
        <v xml:space="preserve">  _1900</v>
      </c>
      <c r="N22967">
        <v>126281.04</v>
      </c>
    </row>
    <row r="22968" spans="1:14" x14ac:dyDescent="0.25">
      <c r="A22968" s="21" t="str">
        <f t="shared" si="358"/>
        <v xml:space="preserve">  _1900</v>
      </c>
      <c r="N22968">
        <v>133440.17000000001</v>
      </c>
    </row>
    <row r="22969" spans="1:14" x14ac:dyDescent="0.25">
      <c r="A22969" s="21" t="str">
        <f t="shared" si="358"/>
        <v xml:space="preserve">  _1900</v>
      </c>
      <c r="N22969">
        <v>143857.17000000001</v>
      </c>
    </row>
    <row r="22970" spans="1:14" x14ac:dyDescent="0.25">
      <c r="A22970" s="21" t="str">
        <f t="shared" si="358"/>
        <v xml:space="preserve">  _1900</v>
      </c>
      <c r="N22970">
        <v>139271.10999999999</v>
      </c>
    </row>
    <row r="22971" spans="1:14" x14ac:dyDescent="0.25">
      <c r="A22971" s="21" t="str">
        <f t="shared" si="358"/>
        <v xml:space="preserve">  _1900</v>
      </c>
      <c r="N22971">
        <v>125319.39</v>
      </c>
    </row>
    <row r="22972" spans="1:14" x14ac:dyDescent="0.25">
      <c r="A22972" s="21" t="str">
        <f t="shared" si="358"/>
        <v xml:space="preserve">  _1900</v>
      </c>
      <c r="N22972">
        <v>125912.7</v>
      </c>
    </row>
    <row r="22973" spans="1:14" x14ac:dyDescent="0.25">
      <c r="A22973" s="21" t="str">
        <f t="shared" si="358"/>
        <v xml:space="preserve">  _1900</v>
      </c>
      <c r="N22973">
        <v>127150.39999999999</v>
      </c>
    </row>
    <row r="22974" spans="1:14" x14ac:dyDescent="0.25">
      <c r="A22974" s="21" t="str">
        <f t="shared" si="358"/>
        <v xml:space="preserve">  _1900</v>
      </c>
      <c r="N22974">
        <v>127636.266</v>
      </c>
    </row>
    <row r="22975" spans="1:14" x14ac:dyDescent="0.25">
      <c r="A22975" s="21" t="str">
        <f t="shared" si="358"/>
        <v xml:space="preserve">  _1900</v>
      </c>
      <c r="N22975">
        <v>123093.3</v>
      </c>
    </row>
    <row r="22976" spans="1:14" x14ac:dyDescent="0.25">
      <c r="A22976" s="21" t="str">
        <f t="shared" si="358"/>
        <v xml:space="preserve">  _1900</v>
      </c>
      <c r="N22976">
        <v>120504.63</v>
      </c>
    </row>
    <row r="22977" spans="1:14" x14ac:dyDescent="0.25">
      <c r="A22977" s="21" t="str">
        <f t="shared" si="358"/>
        <v xml:space="preserve">  _1900</v>
      </c>
      <c r="N22977">
        <v>130048.914</v>
      </c>
    </row>
    <row r="22978" spans="1:14" x14ac:dyDescent="0.25">
      <c r="A22978" s="21" t="str">
        <f t="shared" ref="A22978:A23041" si="359">B22978&amp;" "&amp;D22978&amp;" "&amp;C22978&amp;"_"&amp;YEAR(L22978)</f>
        <v xml:space="preserve">  _1900</v>
      </c>
      <c r="N22978">
        <v>133030.39999999999</v>
      </c>
    </row>
    <row r="22979" spans="1:14" x14ac:dyDescent="0.25">
      <c r="A22979" s="21" t="str">
        <f t="shared" si="359"/>
        <v xml:space="preserve">  _1900</v>
      </c>
      <c r="N22979">
        <v>135495.38</v>
      </c>
    </row>
    <row r="22980" spans="1:14" x14ac:dyDescent="0.25">
      <c r="A22980" s="21" t="str">
        <f t="shared" si="359"/>
        <v xml:space="preserve">  _1900</v>
      </c>
      <c r="N22980">
        <v>138007.78</v>
      </c>
    </row>
    <row r="22981" spans="1:14" x14ac:dyDescent="0.25">
      <c r="A22981" s="21" t="str">
        <f t="shared" si="359"/>
        <v xml:space="preserve">  _1900</v>
      </c>
      <c r="N22981">
        <v>141389.06</v>
      </c>
    </row>
    <row r="22982" spans="1:14" x14ac:dyDescent="0.25">
      <c r="A22982" s="21" t="str">
        <f t="shared" si="359"/>
        <v xml:space="preserve">  _1900</v>
      </c>
      <c r="N22982">
        <v>0</v>
      </c>
    </row>
    <row r="22983" spans="1:14" x14ac:dyDescent="0.25">
      <c r="A22983" s="21" t="str">
        <f t="shared" si="359"/>
        <v xml:space="preserve">  _1900</v>
      </c>
      <c r="N22983">
        <v>0</v>
      </c>
    </row>
    <row r="22984" spans="1:14" x14ac:dyDescent="0.25">
      <c r="A22984" s="21" t="str">
        <f t="shared" si="359"/>
        <v xml:space="preserve">  _1900</v>
      </c>
      <c r="N22984">
        <v>0</v>
      </c>
    </row>
    <row r="22985" spans="1:14" x14ac:dyDescent="0.25">
      <c r="A22985" s="21" t="str">
        <f t="shared" si="359"/>
        <v xml:space="preserve">  _1900</v>
      </c>
      <c r="N22985">
        <v>0</v>
      </c>
    </row>
    <row r="22986" spans="1:14" x14ac:dyDescent="0.25">
      <c r="A22986" s="21" t="str">
        <f t="shared" si="359"/>
        <v xml:space="preserve">  _1900</v>
      </c>
      <c r="N22986">
        <v>0</v>
      </c>
    </row>
    <row r="22987" spans="1:14" x14ac:dyDescent="0.25">
      <c r="A22987" s="21" t="str">
        <f t="shared" si="359"/>
        <v xml:space="preserve">  _1900</v>
      </c>
      <c r="N22987">
        <v>0</v>
      </c>
    </row>
    <row r="22988" spans="1:14" x14ac:dyDescent="0.25">
      <c r="A22988" s="21" t="str">
        <f t="shared" si="359"/>
        <v xml:space="preserve">  _1900</v>
      </c>
      <c r="N22988">
        <v>0</v>
      </c>
    </row>
    <row r="22989" spans="1:14" x14ac:dyDescent="0.25">
      <c r="A22989" s="21" t="str">
        <f t="shared" si="359"/>
        <v xml:space="preserve">  _1900</v>
      </c>
      <c r="N22989">
        <v>0</v>
      </c>
    </row>
    <row r="22990" spans="1:14" x14ac:dyDescent="0.25">
      <c r="A22990" s="21" t="str">
        <f t="shared" si="359"/>
        <v xml:space="preserve">  _1900</v>
      </c>
      <c r="N22990">
        <v>0</v>
      </c>
    </row>
    <row r="22991" spans="1:14" x14ac:dyDescent="0.25">
      <c r="A22991" s="21" t="str">
        <f t="shared" si="359"/>
        <v xml:space="preserve">  _1900</v>
      </c>
      <c r="N22991">
        <v>0</v>
      </c>
    </row>
    <row r="22992" spans="1:14" x14ac:dyDescent="0.25">
      <c r="A22992" s="21" t="str">
        <f t="shared" si="359"/>
        <v xml:space="preserve">  _1900</v>
      </c>
      <c r="N22992">
        <v>0</v>
      </c>
    </row>
    <row r="22993" spans="1:14" x14ac:dyDescent="0.25">
      <c r="A22993" s="21" t="str">
        <f t="shared" si="359"/>
        <v xml:space="preserve">  _1900</v>
      </c>
      <c r="N22993">
        <v>0</v>
      </c>
    </row>
    <row r="22994" spans="1:14" x14ac:dyDescent="0.25">
      <c r="A22994" s="21" t="str">
        <f t="shared" si="359"/>
        <v xml:space="preserve">  _1900</v>
      </c>
      <c r="N22994">
        <v>0</v>
      </c>
    </row>
    <row r="22995" spans="1:14" x14ac:dyDescent="0.25">
      <c r="A22995" s="21" t="str">
        <f t="shared" si="359"/>
        <v xml:space="preserve">  _1900</v>
      </c>
      <c r="N22995">
        <v>0</v>
      </c>
    </row>
    <row r="22996" spans="1:14" x14ac:dyDescent="0.25">
      <c r="A22996" s="21" t="str">
        <f t="shared" si="359"/>
        <v xml:space="preserve">  _1900</v>
      </c>
      <c r="N22996">
        <v>0</v>
      </c>
    </row>
    <row r="22997" spans="1:14" x14ac:dyDescent="0.25">
      <c r="A22997" s="21" t="str">
        <f t="shared" si="359"/>
        <v xml:space="preserve">  _1900</v>
      </c>
      <c r="N22997">
        <v>0</v>
      </c>
    </row>
    <row r="22998" spans="1:14" x14ac:dyDescent="0.25">
      <c r="A22998" s="21" t="str">
        <f t="shared" si="359"/>
        <v xml:space="preserve">  _1900</v>
      </c>
      <c r="N22998">
        <v>0</v>
      </c>
    </row>
    <row r="22999" spans="1:14" x14ac:dyDescent="0.25">
      <c r="A22999" s="21" t="str">
        <f t="shared" si="359"/>
        <v xml:space="preserve">  _1900</v>
      </c>
      <c r="N22999">
        <v>0</v>
      </c>
    </row>
    <row r="23000" spans="1:14" x14ac:dyDescent="0.25">
      <c r="A23000" s="21" t="str">
        <f t="shared" si="359"/>
        <v xml:space="preserve">  _1900</v>
      </c>
      <c r="N23000">
        <v>0</v>
      </c>
    </row>
    <row r="23001" spans="1:14" x14ac:dyDescent="0.25">
      <c r="A23001" s="21" t="str">
        <f t="shared" si="359"/>
        <v xml:space="preserve">  _1900</v>
      </c>
      <c r="N23001">
        <v>0</v>
      </c>
    </row>
    <row r="23002" spans="1:14" x14ac:dyDescent="0.25">
      <c r="A23002" s="21" t="str">
        <f t="shared" si="359"/>
        <v xml:space="preserve">  _1900</v>
      </c>
    </row>
    <row r="23003" spans="1:14" x14ac:dyDescent="0.25">
      <c r="A23003" s="21" t="str">
        <f t="shared" si="359"/>
        <v xml:space="preserve">  _1900</v>
      </c>
    </row>
    <row r="23004" spans="1:14" x14ac:dyDescent="0.25">
      <c r="A23004" s="21" t="str">
        <f t="shared" si="359"/>
        <v xml:space="preserve">  _1900</v>
      </c>
    </row>
    <row r="23005" spans="1:14" x14ac:dyDescent="0.25">
      <c r="A23005" s="21" t="str">
        <f t="shared" si="359"/>
        <v xml:space="preserve">  _1900</v>
      </c>
    </row>
    <row r="23006" spans="1:14" x14ac:dyDescent="0.25">
      <c r="A23006" s="21" t="str">
        <f t="shared" si="359"/>
        <v xml:space="preserve">  _1900</v>
      </c>
    </row>
    <row r="23007" spans="1:14" x14ac:dyDescent="0.25">
      <c r="A23007" s="21" t="str">
        <f t="shared" si="359"/>
        <v xml:space="preserve">  _1900</v>
      </c>
    </row>
    <row r="23008" spans="1:14" x14ac:dyDescent="0.25">
      <c r="A23008" s="21" t="str">
        <f t="shared" si="359"/>
        <v xml:space="preserve">  _1900</v>
      </c>
    </row>
    <row r="23009" spans="1:1" x14ac:dyDescent="0.25">
      <c r="A23009" s="21" t="str">
        <f t="shared" si="359"/>
        <v xml:space="preserve">  _1900</v>
      </c>
    </row>
    <row r="23010" spans="1:1" x14ac:dyDescent="0.25">
      <c r="A23010" s="21" t="str">
        <f t="shared" si="359"/>
        <v xml:space="preserve">  _1900</v>
      </c>
    </row>
    <row r="23011" spans="1:1" x14ac:dyDescent="0.25">
      <c r="A23011" s="21" t="str">
        <f t="shared" si="359"/>
        <v xml:space="preserve">  _1900</v>
      </c>
    </row>
    <row r="23012" spans="1:1" x14ac:dyDescent="0.25">
      <c r="A23012" s="21" t="str">
        <f t="shared" si="359"/>
        <v xml:space="preserve">  _1900</v>
      </c>
    </row>
    <row r="23013" spans="1:1" x14ac:dyDescent="0.25">
      <c r="A23013" s="21" t="str">
        <f t="shared" si="359"/>
        <v xml:space="preserve">  _1900</v>
      </c>
    </row>
    <row r="23014" spans="1:1" x14ac:dyDescent="0.25">
      <c r="A23014" s="21" t="str">
        <f t="shared" si="359"/>
        <v xml:space="preserve">  _1900</v>
      </c>
    </row>
    <row r="23015" spans="1:1" x14ac:dyDescent="0.25">
      <c r="A23015" s="21" t="str">
        <f t="shared" si="359"/>
        <v xml:space="preserve">  _1900</v>
      </c>
    </row>
    <row r="23016" spans="1:1" x14ac:dyDescent="0.25">
      <c r="A23016" s="21" t="str">
        <f t="shared" si="359"/>
        <v xml:space="preserve">  _1900</v>
      </c>
    </row>
    <row r="23017" spans="1:1" x14ac:dyDescent="0.25">
      <c r="A23017" s="21" t="str">
        <f t="shared" si="359"/>
        <v xml:space="preserve">  _1900</v>
      </c>
    </row>
    <row r="23018" spans="1:1" x14ac:dyDescent="0.25">
      <c r="A23018" s="21" t="str">
        <f t="shared" si="359"/>
        <v xml:space="preserve">  _1900</v>
      </c>
    </row>
    <row r="23019" spans="1:1" x14ac:dyDescent="0.25">
      <c r="A23019" s="21" t="str">
        <f t="shared" si="359"/>
        <v xml:space="preserve">  _1900</v>
      </c>
    </row>
    <row r="23020" spans="1:1" x14ac:dyDescent="0.25">
      <c r="A23020" s="21" t="str">
        <f t="shared" si="359"/>
        <v xml:space="preserve">  _1900</v>
      </c>
    </row>
    <row r="23021" spans="1:1" x14ac:dyDescent="0.25">
      <c r="A23021" s="21" t="str">
        <f t="shared" si="359"/>
        <v xml:space="preserve">  _1900</v>
      </c>
    </row>
    <row r="23022" spans="1:1" x14ac:dyDescent="0.25">
      <c r="A23022" s="21" t="str">
        <f t="shared" si="359"/>
        <v xml:space="preserve">  _1900</v>
      </c>
    </row>
    <row r="23023" spans="1:1" x14ac:dyDescent="0.25">
      <c r="A23023" s="21" t="str">
        <f t="shared" si="359"/>
        <v xml:space="preserve">  _1900</v>
      </c>
    </row>
    <row r="23024" spans="1:1" x14ac:dyDescent="0.25">
      <c r="A23024" s="21" t="str">
        <f t="shared" si="359"/>
        <v xml:space="preserve">  _1900</v>
      </c>
    </row>
    <row r="23025" spans="1:1" x14ac:dyDescent="0.25">
      <c r="A23025" s="21" t="str">
        <f t="shared" si="359"/>
        <v xml:space="preserve">  _1900</v>
      </c>
    </row>
    <row r="23026" spans="1:1" x14ac:dyDescent="0.25">
      <c r="A23026" s="21" t="str">
        <f t="shared" si="359"/>
        <v xml:space="preserve">  _1900</v>
      </c>
    </row>
    <row r="23027" spans="1:1" x14ac:dyDescent="0.25">
      <c r="A23027" s="21" t="str">
        <f t="shared" si="359"/>
        <v xml:space="preserve">  _1900</v>
      </c>
    </row>
    <row r="23028" spans="1:1" x14ac:dyDescent="0.25">
      <c r="A23028" s="21" t="str">
        <f t="shared" si="359"/>
        <v xml:space="preserve">  _1900</v>
      </c>
    </row>
    <row r="23029" spans="1:1" x14ac:dyDescent="0.25">
      <c r="A23029" s="21" t="str">
        <f t="shared" si="359"/>
        <v xml:space="preserve">  _1900</v>
      </c>
    </row>
    <row r="23030" spans="1:1" x14ac:dyDescent="0.25">
      <c r="A23030" s="21" t="str">
        <f t="shared" si="359"/>
        <v xml:space="preserve">  _1900</v>
      </c>
    </row>
    <row r="23031" spans="1:1" x14ac:dyDescent="0.25">
      <c r="A23031" s="21" t="str">
        <f t="shared" si="359"/>
        <v xml:space="preserve">  _1900</v>
      </c>
    </row>
    <row r="23032" spans="1:1" x14ac:dyDescent="0.25">
      <c r="A23032" s="21" t="str">
        <f t="shared" si="359"/>
        <v xml:space="preserve">  _1900</v>
      </c>
    </row>
    <row r="23033" spans="1:1" x14ac:dyDescent="0.25">
      <c r="A23033" s="21" t="str">
        <f t="shared" si="359"/>
        <v xml:space="preserve">  _1900</v>
      </c>
    </row>
    <row r="23034" spans="1:1" x14ac:dyDescent="0.25">
      <c r="A23034" s="21" t="str">
        <f t="shared" si="359"/>
        <v xml:space="preserve">  _1900</v>
      </c>
    </row>
    <row r="23035" spans="1:1" x14ac:dyDescent="0.25">
      <c r="A23035" s="21" t="str">
        <f t="shared" si="359"/>
        <v xml:space="preserve">  _1900</v>
      </c>
    </row>
    <row r="23036" spans="1:1" x14ac:dyDescent="0.25">
      <c r="A23036" s="21" t="str">
        <f t="shared" si="359"/>
        <v xml:space="preserve">  _1900</v>
      </c>
    </row>
    <row r="23037" spans="1:1" x14ac:dyDescent="0.25">
      <c r="A23037" s="21" t="str">
        <f t="shared" si="359"/>
        <v xml:space="preserve">  _1900</v>
      </c>
    </row>
    <row r="23038" spans="1:1" x14ac:dyDescent="0.25">
      <c r="A23038" s="21" t="str">
        <f t="shared" si="359"/>
        <v xml:space="preserve">  _1900</v>
      </c>
    </row>
    <row r="23039" spans="1:1" x14ac:dyDescent="0.25">
      <c r="A23039" s="21" t="str">
        <f t="shared" si="359"/>
        <v xml:space="preserve">  _1900</v>
      </c>
    </row>
    <row r="23040" spans="1:1" x14ac:dyDescent="0.25">
      <c r="A23040" s="21" t="str">
        <f t="shared" si="359"/>
        <v xml:space="preserve">  _1900</v>
      </c>
    </row>
    <row r="23041" spans="1:14" x14ac:dyDescent="0.25">
      <c r="A23041" s="21" t="str">
        <f t="shared" si="359"/>
        <v xml:space="preserve">  _1900</v>
      </c>
    </row>
    <row r="23042" spans="1:14" x14ac:dyDescent="0.25">
      <c r="A23042" s="21" t="str">
        <f t="shared" ref="A23042:A23105" si="360">B23042&amp;" "&amp;D23042&amp;" "&amp;C23042&amp;"_"&amp;YEAR(L23042)</f>
        <v xml:space="preserve">  _1900</v>
      </c>
      <c r="N23042">
        <v>0</v>
      </c>
    </row>
    <row r="23043" spans="1:14" x14ac:dyDescent="0.25">
      <c r="A23043" s="21" t="str">
        <f t="shared" si="360"/>
        <v xml:space="preserve">  _1900</v>
      </c>
      <c r="N23043">
        <v>0</v>
      </c>
    </row>
    <row r="23044" spans="1:14" x14ac:dyDescent="0.25">
      <c r="A23044" s="21" t="str">
        <f t="shared" si="360"/>
        <v xml:space="preserve">  _1900</v>
      </c>
      <c r="N23044">
        <v>0</v>
      </c>
    </row>
    <row r="23045" spans="1:14" x14ac:dyDescent="0.25">
      <c r="A23045" s="21" t="str">
        <f t="shared" si="360"/>
        <v xml:space="preserve">  _1900</v>
      </c>
      <c r="N23045">
        <v>-13238.799000000001</v>
      </c>
    </row>
    <row r="23046" spans="1:14" x14ac:dyDescent="0.25">
      <c r="A23046" s="21" t="str">
        <f t="shared" si="360"/>
        <v xml:space="preserve">  _1900</v>
      </c>
      <c r="N23046">
        <v>-27129.888999999999</v>
      </c>
    </row>
    <row r="23047" spans="1:14" x14ac:dyDescent="0.25">
      <c r="A23047" s="21" t="str">
        <f t="shared" si="360"/>
        <v xml:space="preserve">  _1900</v>
      </c>
      <c r="N23047">
        <v>-21784.84</v>
      </c>
    </row>
    <row r="23048" spans="1:14" x14ac:dyDescent="0.25">
      <c r="A23048" s="21" t="str">
        <f t="shared" si="360"/>
        <v xml:space="preserve">  _1900</v>
      </c>
      <c r="N23048">
        <v>-44829.894999999997</v>
      </c>
    </row>
    <row r="23049" spans="1:14" x14ac:dyDescent="0.25">
      <c r="A23049" s="21" t="str">
        <f t="shared" si="360"/>
        <v xml:space="preserve">  _1900</v>
      </c>
      <c r="N23049">
        <v>-59151.35</v>
      </c>
    </row>
    <row r="23050" spans="1:14" x14ac:dyDescent="0.25">
      <c r="A23050" s="21" t="str">
        <f t="shared" si="360"/>
        <v xml:space="preserve">  _1900</v>
      </c>
      <c r="N23050">
        <v>-96588.95</v>
      </c>
    </row>
    <row r="23051" spans="1:14" x14ac:dyDescent="0.25">
      <c r="A23051" s="21" t="str">
        <f t="shared" si="360"/>
        <v xml:space="preserve">  _1900</v>
      </c>
      <c r="N23051">
        <v>-127867.164</v>
      </c>
    </row>
    <row r="23052" spans="1:14" x14ac:dyDescent="0.25">
      <c r="A23052" s="21" t="str">
        <f t="shared" si="360"/>
        <v xml:space="preserve">  _1900</v>
      </c>
      <c r="N23052">
        <v>-122817.734</v>
      </c>
    </row>
    <row r="23053" spans="1:14" x14ac:dyDescent="0.25">
      <c r="A23053" s="21" t="str">
        <f t="shared" si="360"/>
        <v xml:space="preserve">  _1900</v>
      </c>
      <c r="N23053">
        <v>-106354.95</v>
      </c>
    </row>
    <row r="23054" spans="1:14" x14ac:dyDescent="0.25">
      <c r="A23054" s="21" t="str">
        <f t="shared" si="360"/>
        <v xml:space="preserve">  _1900</v>
      </c>
      <c r="N23054">
        <v>-59929.95</v>
      </c>
    </row>
    <row r="23055" spans="1:14" x14ac:dyDescent="0.25">
      <c r="A23055" s="21" t="str">
        <f t="shared" si="360"/>
        <v xml:space="preserve">  _1900</v>
      </c>
      <c r="N23055">
        <v>-45852.35</v>
      </c>
    </row>
    <row r="23056" spans="1:14" x14ac:dyDescent="0.25">
      <c r="A23056" s="21" t="str">
        <f t="shared" si="360"/>
        <v xml:space="preserve">  _1900</v>
      </c>
      <c r="N23056">
        <v>-48833.417999999998</v>
      </c>
    </row>
    <row r="23057" spans="1:14" x14ac:dyDescent="0.25">
      <c r="A23057" s="21" t="str">
        <f t="shared" si="360"/>
        <v xml:space="preserve">  _1900</v>
      </c>
      <c r="N23057">
        <v>-76600.445000000007</v>
      </c>
    </row>
    <row r="23058" spans="1:14" x14ac:dyDescent="0.25">
      <c r="A23058" s="21" t="str">
        <f t="shared" si="360"/>
        <v xml:space="preserve">  _1900</v>
      </c>
      <c r="N23058">
        <v>-59359.48</v>
      </c>
    </row>
    <row r="23059" spans="1:14" x14ac:dyDescent="0.25">
      <c r="A23059" s="21" t="str">
        <f t="shared" si="360"/>
        <v xml:space="preserve">  _1900</v>
      </c>
      <c r="N23059">
        <v>-43092.476999999999</v>
      </c>
    </row>
    <row r="23060" spans="1:14" x14ac:dyDescent="0.25">
      <c r="A23060" s="21" t="str">
        <f t="shared" si="360"/>
        <v xml:space="preserve">  _1900</v>
      </c>
      <c r="N23060">
        <v>-27518.664000000001</v>
      </c>
    </row>
    <row r="23061" spans="1:14" x14ac:dyDescent="0.25">
      <c r="A23061" s="21" t="str">
        <f t="shared" si="360"/>
        <v xml:space="preserve">  _1900</v>
      </c>
      <c r="N23061">
        <v>8730.2180000000008</v>
      </c>
    </row>
    <row r="23062" spans="1:14" x14ac:dyDescent="0.25">
      <c r="A23062" s="21" t="str">
        <f t="shared" si="360"/>
        <v xml:space="preserve">  _1900</v>
      </c>
      <c r="N23062">
        <v>105479.08</v>
      </c>
    </row>
    <row r="23063" spans="1:14" x14ac:dyDescent="0.25">
      <c r="A23063" s="21" t="str">
        <f t="shared" si="360"/>
        <v xml:space="preserve">  _1900</v>
      </c>
      <c r="N23063">
        <v>106607.64</v>
      </c>
    </row>
    <row r="23064" spans="1:14" x14ac:dyDescent="0.25">
      <c r="A23064" s="21" t="str">
        <f t="shared" si="360"/>
        <v xml:space="preserve">  _1900</v>
      </c>
      <c r="N23064">
        <v>110698.125</v>
      </c>
    </row>
    <row r="23065" spans="1:14" x14ac:dyDescent="0.25">
      <c r="A23065" s="21" t="str">
        <f t="shared" si="360"/>
        <v xml:space="preserve">  _1900</v>
      </c>
      <c r="N23065">
        <v>110611.71</v>
      </c>
    </row>
    <row r="23066" spans="1:14" x14ac:dyDescent="0.25">
      <c r="A23066" s="21" t="str">
        <f t="shared" si="360"/>
        <v xml:space="preserve">  _1900</v>
      </c>
      <c r="N23066">
        <v>117330.05</v>
      </c>
    </row>
    <row r="23067" spans="1:14" x14ac:dyDescent="0.25">
      <c r="A23067" s="21" t="str">
        <f t="shared" si="360"/>
        <v xml:space="preserve">  _1900</v>
      </c>
      <c r="N23067">
        <v>126281.04</v>
      </c>
    </row>
    <row r="23068" spans="1:14" x14ac:dyDescent="0.25">
      <c r="A23068" s="21" t="str">
        <f t="shared" si="360"/>
        <v xml:space="preserve">  _1900</v>
      </c>
      <c r="N23068">
        <v>133440.17000000001</v>
      </c>
    </row>
    <row r="23069" spans="1:14" x14ac:dyDescent="0.25">
      <c r="A23069" s="21" t="str">
        <f t="shared" si="360"/>
        <v xml:space="preserve">  _1900</v>
      </c>
      <c r="N23069">
        <v>134229.70000000001</v>
      </c>
    </row>
    <row r="23070" spans="1:14" x14ac:dyDescent="0.25">
      <c r="A23070" s="21" t="str">
        <f t="shared" si="360"/>
        <v xml:space="preserve">  _1900</v>
      </c>
      <c r="N23070">
        <v>127706.22</v>
      </c>
    </row>
    <row r="23071" spans="1:14" x14ac:dyDescent="0.25">
      <c r="A23071" s="21" t="str">
        <f t="shared" si="360"/>
        <v xml:space="preserve">  _1900</v>
      </c>
      <c r="N23071">
        <v>118529.516</v>
      </c>
    </row>
    <row r="23072" spans="1:14" x14ac:dyDescent="0.25">
      <c r="A23072" s="21" t="str">
        <f t="shared" si="360"/>
        <v xml:space="preserve">  _1900</v>
      </c>
      <c r="N23072">
        <v>121607.47</v>
      </c>
    </row>
    <row r="23073" spans="1:14" x14ac:dyDescent="0.25">
      <c r="A23073" s="21" t="str">
        <f t="shared" si="360"/>
        <v xml:space="preserve">  _1900</v>
      </c>
      <c r="N23073">
        <v>123971.55499999999</v>
      </c>
    </row>
    <row r="23074" spans="1:14" x14ac:dyDescent="0.25">
      <c r="A23074" s="21" t="str">
        <f t="shared" si="360"/>
        <v xml:space="preserve">  _1900</v>
      </c>
      <c r="N23074">
        <v>116740.26</v>
      </c>
    </row>
    <row r="23075" spans="1:14" x14ac:dyDescent="0.25">
      <c r="A23075" s="21" t="str">
        <f t="shared" si="360"/>
        <v xml:space="preserve">  _1900</v>
      </c>
      <c r="N23075">
        <v>91144.24</v>
      </c>
    </row>
    <row r="23076" spans="1:14" x14ac:dyDescent="0.25">
      <c r="A23076" s="21" t="str">
        <f t="shared" si="360"/>
        <v xml:space="preserve">  _1900</v>
      </c>
      <c r="N23076">
        <v>78908.53</v>
      </c>
    </row>
    <row r="23077" spans="1:14" x14ac:dyDescent="0.25">
      <c r="A23077" s="21" t="str">
        <f t="shared" si="360"/>
        <v xml:space="preserve">  _1900</v>
      </c>
      <c r="N23077">
        <v>78535.335999999996</v>
      </c>
    </row>
    <row r="23078" spans="1:14" x14ac:dyDescent="0.25">
      <c r="A23078" s="21" t="str">
        <f t="shared" si="360"/>
        <v xml:space="preserve">  _1900</v>
      </c>
      <c r="N23078">
        <v>68192.38</v>
      </c>
    </row>
    <row r="23079" spans="1:14" x14ac:dyDescent="0.25">
      <c r="A23079" s="21" t="str">
        <f t="shared" si="360"/>
        <v xml:space="preserve">  _1900</v>
      </c>
      <c r="N23079">
        <v>58171.055</v>
      </c>
    </row>
    <row r="23080" spans="1:14" x14ac:dyDescent="0.25">
      <c r="A23080" s="21" t="str">
        <f t="shared" si="360"/>
        <v xml:space="preserve">  _1900</v>
      </c>
      <c r="N23080">
        <v>44855.41</v>
      </c>
    </row>
    <row r="23081" spans="1:14" x14ac:dyDescent="0.25">
      <c r="A23081" s="21" t="str">
        <f t="shared" si="360"/>
        <v xml:space="preserve">  _1900</v>
      </c>
      <c r="N23081">
        <v>46555.11</v>
      </c>
    </row>
    <row r="23082" spans="1:14" x14ac:dyDescent="0.25">
      <c r="A23082" s="21" t="str">
        <f t="shared" si="360"/>
        <v xml:space="preserve">  _1900</v>
      </c>
      <c r="N23082">
        <v>0</v>
      </c>
    </row>
    <row r="23083" spans="1:14" x14ac:dyDescent="0.25">
      <c r="A23083" s="21" t="str">
        <f t="shared" si="360"/>
        <v xml:space="preserve">  _1900</v>
      </c>
      <c r="N23083">
        <v>0</v>
      </c>
    </row>
    <row r="23084" spans="1:14" x14ac:dyDescent="0.25">
      <c r="A23084" s="21" t="str">
        <f t="shared" si="360"/>
        <v xml:space="preserve">  _1900</v>
      </c>
      <c r="N23084">
        <v>0</v>
      </c>
    </row>
    <row r="23085" spans="1:14" x14ac:dyDescent="0.25">
      <c r="A23085" s="21" t="str">
        <f t="shared" si="360"/>
        <v xml:space="preserve">  _1900</v>
      </c>
      <c r="N23085">
        <v>0</v>
      </c>
    </row>
    <row r="23086" spans="1:14" x14ac:dyDescent="0.25">
      <c r="A23086" s="21" t="str">
        <f t="shared" si="360"/>
        <v xml:space="preserve">  _1900</v>
      </c>
      <c r="N23086">
        <v>0</v>
      </c>
    </row>
    <row r="23087" spans="1:14" x14ac:dyDescent="0.25">
      <c r="A23087" s="21" t="str">
        <f t="shared" si="360"/>
        <v xml:space="preserve">  _1900</v>
      </c>
      <c r="N23087">
        <v>0</v>
      </c>
    </row>
    <row r="23088" spans="1:14" x14ac:dyDescent="0.25">
      <c r="A23088" s="21" t="str">
        <f t="shared" si="360"/>
        <v xml:space="preserve">  _1900</v>
      </c>
      <c r="N23088">
        <v>0</v>
      </c>
    </row>
    <row r="23089" spans="1:14" x14ac:dyDescent="0.25">
      <c r="A23089" s="21" t="str">
        <f t="shared" si="360"/>
        <v xml:space="preserve">  _1900</v>
      </c>
      <c r="N23089">
        <v>0</v>
      </c>
    </row>
    <row r="23090" spans="1:14" x14ac:dyDescent="0.25">
      <c r="A23090" s="21" t="str">
        <f t="shared" si="360"/>
        <v xml:space="preserve">  _1900</v>
      </c>
      <c r="N23090">
        <v>0</v>
      </c>
    </row>
    <row r="23091" spans="1:14" x14ac:dyDescent="0.25">
      <c r="A23091" s="21" t="str">
        <f t="shared" si="360"/>
        <v xml:space="preserve">  _1900</v>
      </c>
      <c r="N23091">
        <v>0</v>
      </c>
    </row>
    <row r="23092" spans="1:14" x14ac:dyDescent="0.25">
      <c r="A23092" s="21" t="str">
        <f t="shared" si="360"/>
        <v xml:space="preserve">  _1900</v>
      </c>
      <c r="N23092">
        <v>0</v>
      </c>
    </row>
    <row r="23093" spans="1:14" x14ac:dyDescent="0.25">
      <c r="A23093" s="21" t="str">
        <f t="shared" si="360"/>
        <v xml:space="preserve">  _1900</v>
      </c>
      <c r="N23093">
        <v>0</v>
      </c>
    </row>
    <row r="23094" spans="1:14" x14ac:dyDescent="0.25">
      <c r="A23094" s="21" t="str">
        <f t="shared" si="360"/>
        <v xml:space="preserve">  _1900</v>
      </c>
      <c r="N23094">
        <v>0</v>
      </c>
    </row>
    <row r="23095" spans="1:14" x14ac:dyDescent="0.25">
      <c r="A23095" s="21" t="str">
        <f t="shared" si="360"/>
        <v xml:space="preserve">  _1900</v>
      </c>
      <c r="N23095">
        <v>0</v>
      </c>
    </row>
    <row r="23096" spans="1:14" x14ac:dyDescent="0.25">
      <c r="A23096" s="21" t="str">
        <f t="shared" si="360"/>
        <v xml:space="preserve">  _1900</v>
      </c>
      <c r="N23096">
        <v>0</v>
      </c>
    </row>
    <row r="23097" spans="1:14" x14ac:dyDescent="0.25">
      <c r="A23097" s="21" t="str">
        <f t="shared" si="360"/>
        <v xml:space="preserve">  _1900</v>
      </c>
      <c r="N23097">
        <v>0</v>
      </c>
    </row>
    <row r="23098" spans="1:14" x14ac:dyDescent="0.25">
      <c r="A23098" s="21" t="str">
        <f t="shared" si="360"/>
        <v xml:space="preserve">  _1900</v>
      </c>
      <c r="N23098">
        <v>0</v>
      </c>
    </row>
    <row r="23099" spans="1:14" x14ac:dyDescent="0.25">
      <c r="A23099" s="21" t="str">
        <f t="shared" si="360"/>
        <v xml:space="preserve">  _1900</v>
      </c>
      <c r="N23099">
        <v>0</v>
      </c>
    </row>
    <row r="23100" spans="1:14" x14ac:dyDescent="0.25">
      <c r="A23100" s="21" t="str">
        <f t="shared" si="360"/>
        <v xml:space="preserve">  _1900</v>
      </c>
      <c r="N23100">
        <v>0</v>
      </c>
    </row>
    <row r="23101" spans="1:14" x14ac:dyDescent="0.25">
      <c r="A23101" s="21" t="str">
        <f t="shared" si="360"/>
        <v xml:space="preserve">  _1900</v>
      </c>
      <c r="N23101">
        <v>0</v>
      </c>
    </row>
    <row r="23102" spans="1:14" x14ac:dyDescent="0.25">
      <c r="A23102" s="21" t="str">
        <f t="shared" si="360"/>
        <v xml:space="preserve">  _1900</v>
      </c>
    </row>
    <row r="23103" spans="1:14" x14ac:dyDescent="0.25">
      <c r="A23103" s="21" t="str">
        <f t="shared" si="360"/>
        <v xml:space="preserve">  _1900</v>
      </c>
    </row>
    <row r="23104" spans="1:14" x14ac:dyDescent="0.25">
      <c r="A23104" s="21" t="str">
        <f t="shared" si="360"/>
        <v xml:space="preserve">  _1900</v>
      </c>
    </row>
    <row r="23105" spans="1:1" x14ac:dyDescent="0.25">
      <c r="A23105" s="21" t="str">
        <f t="shared" si="360"/>
        <v xml:space="preserve">  _1900</v>
      </c>
    </row>
    <row r="23106" spans="1:1" x14ac:dyDescent="0.25">
      <c r="A23106" s="21" t="str">
        <f t="shared" ref="A23106:A23169" si="361">B23106&amp;" "&amp;D23106&amp;" "&amp;C23106&amp;"_"&amp;YEAR(L23106)</f>
        <v xml:space="preserve">  _1900</v>
      </c>
    </row>
    <row r="23107" spans="1:1" x14ac:dyDescent="0.25">
      <c r="A23107" s="21" t="str">
        <f t="shared" si="361"/>
        <v xml:space="preserve">  _1900</v>
      </c>
    </row>
    <row r="23108" spans="1:1" x14ac:dyDescent="0.25">
      <c r="A23108" s="21" t="str">
        <f t="shared" si="361"/>
        <v xml:space="preserve">  _1900</v>
      </c>
    </row>
    <row r="23109" spans="1:1" x14ac:dyDescent="0.25">
      <c r="A23109" s="21" t="str">
        <f t="shared" si="361"/>
        <v xml:space="preserve">  _1900</v>
      </c>
    </row>
    <row r="23110" spans="1:1" x14ac:dyDescent="0.25">
      <c r="A23110" s="21" t="str">
        <f t="shared" si="361"/>
        <v xml:space="preserve">  _1900</v>
      </c>
    </row>
    <row r="23111" spans="1:1" x14ac:dyDescent="0.25">
      <c r="A23111" s="21" t="str">
        <f t="shared" si="361"/>
        <v xml:space="preserve">  _1900</v>
      </c>
    </row>
    <row r="23112" spans="1:1" x14ac:dyDescent="0.25">
      <c r="A23112" s="21" t="str">
        <f t="shared" si="361"/>
        <v xml:space="preserve">  _1900</v>
      </c>
    </row>
    <row r="23113" spans="1:1" x14ac:dyDescent="0.25">
      <c r="A23113" s="21" t="str">
        <f t="shared" si="361"/>
        <v xml:space="preserve">  _1900</v>
      </c>
    </row>
    <row r="23114" spans="1:1" x14ac:dyDescent="0.25">
      <c r="A23114" s="21" t="str">
        <f t="shared" si="361"/>
        <v xml:space="preserve">  _1900</v>
      </c>
    </row>
    <row r="23115" spans="1:1" x14ac:dyDescent="0.25">
      <c r="A23115" s="21" t="str">
        <f t="shared" si="361"/>
        <v xml:space="preserve">  _1900</v>
      </c>
    </row>
    <row r="23116" spans="1:1" x14ac:dyDescent="0.25">
      <c r="A23116" s="21" t="str">
        <f t="shared" si="361"/>
        <v xml:space="preserve">  _1900</v>
      </c>
    </row>
    <row r="23117" spans="1:1" x14ac:dyDescent="0.25">
      <c r="A23117" s="21" t="str">
        <f t="shared" si="361"/>
        <v xml:space="preserve">  _1900</v>
      </c>
    </row>
    <row r="23118" spans="1:1" x14ac:dyDescent="0.25">
      <c r="A23118" s="21" t="str">
        <f t="shared" si="361"/>
        <v xml:space="preserve">  _1900</v>
      </c>
    </row>
    <row r="23119" spans="1:1" x14ac:dyDescent="0.25">
      <c r="A23119" s="21" t="str">
        <f t="shared" si="361"/>
        <v xml:space="preserve">  _1900</v>
      </c>
    </row>
    <row r="23120" spans="1:1" x14ac:dyDescent="0.25">
      <c r="A23120" s="21" t="str">
        <f t="shared" si="361"/>
        <v xml:space="preserve">  _1900</v>
      </c>
    </row>
    <row r="23121" spans="1:1" x14ac:dyDescent="0.25">
      <c r="A23121" s="21" t="str">
        <f t="shared" si="361"/>
        <v xml:space="preserve">  _1900</v>
      </c>
    </row>
    <row r="23122" spans="1:1" x14ac:dyDescent="0.25">
      <c r="A23122" s="21" t="str">
        <f t="shared" si="361"/>
        <v xml:space="preserve">  _1900</v>
      </c>
    </row>
    <row r="23123" spans="1:1" x14ac:dyDescent="0.25">
      <c r="A23123" s="21" t="str">
        <f t="shared" si="361"/>
        <v xml:space="preserve">  _1900</v>
      </c>
    </row>
    <row r="23124" spans="1:1" x14ac:dyDescent="0.25">
      <c r="A23124" s="21" t="str">
        <f t="shared" si="361"/>
        <v xml:space="preserve">  _1900</v>
      </c>
    </row>
    <row r="23125" spans="1:1" x14ac:dyDescent="0.25">
      <c r="A23125" s="21" t="str">
        <f t="shared" si="361"/>
        <v xml:space="preserve">  _1900</v>
      </c>
    </row>
    <row r="23126" spans="1:1" x14ac:dyDescent="0.25">
      <c r="A23126" s="21" t="str">
        <f t="shared" si="361"/>
        <v xml:space="preserve">  _1900</v>
      </c>
    </row>
    <row r="23127" spans="1:1" x14ac:dyDescent="0.25">
      <c r="A23127" s="21" t="str">
        <f t="shared" si="361"/>
        <v xml:space="preserve">  _1900</v>
      </c>
    </row>
    <row r="23128" spans="1:1" x14ac:dyDescent="0.25">
      <c r="A23128" s="21" t="str">
        <f t="shared" si="361"/>
        <v xml:space="preserve">  _1900</v>
      </c>
    </row>
    <row r="23129" spans="1:1" x14ac:dyDescent="0.25">
      <c r="A23129" s="21" t="str">
        <f t="shared" si="361"/>
        <v xml:space="preserve">  _1900</v>
      </c>
    </row>
    <row r="23130" spans="1:1" x14ac:dyDescent="0.25">
      <c r="A23130" s="21" t="str">
        <f t="shared" si="361"/>
        <v xml:space="preserve">  _1900</v>
      </c>
    </row>
    <row r="23131" spans="1:1" x14ac:dyDescent="0.25">
      <c r="A23131" s="21" t="str">
        <f t="shared" si="361"/>
        <v xml:space="preserve">  _1900</v>
      </c>
    </row>
    <row r="23132" spans="1:1" x14ac:dyDescent="0.25">
      <c r="A23132" s="21" t="str">
        <f t="shared" si="361"/>
        <v xml:space="preserve">  _1900</v>
      </c>
    </row>
    <row r="23133" spans="1:1" x14ac:dyDescent="0.25">
      <c r="A23133" s="21" t="str">
        <f t="shared" si="361"/>
        <v xml:space="preserve">  _1900</v>
      </c>
    </row>
    <row r="23134" spans="1:1" x14ac:dyDescent="0.25">
      <c r="A23134" s="21" t="str">
        <f t="shared" si="361"/>
        <v xml:space="preserve">  _1900</v>
      </c>
    </row>
    <row r="23135" spans="1:1" x14ac:dyDescent="0.25">
      <c r="A23135" s="21" t="str">
        <f t="shared" si="361"/>
        <v xml:space="preserve">  _1900</v>
      </c>
    </row>
    <row r="23136" spans="1:1" x14ac:dyDescent="0.25">
      <c r="A23136" s="21" t="str">
        <f t="shared" si="361"/>
        <v xml:space="preserve">  _1900</v>
      </c>
    </row>
    <row r="23137" spans="1:1" x14ac:dyDescent="0.25">
      <c r="A23137" s="21" t="str">
        <f t="shared" si="361"/>
        <v xml:space="preserve">  _1900</v>
      </c>
    </row>
    <row r="23138" spans="1:1" x14ac:dyDescent="0.25">
      <c r="A23138" s="21" t="str">
        <f t="shared" si="361"/>
        <v xml:space="preserve">  _1900</v>
      </c>
    </row>
    <row r="23139" spans="1:1" x14ac:dyDescent="0.25">
      <c r="A23139" s="21" t="str">
        <f t="shared" si="361"/>
        <v xml:space="preserve">  _1900</v>
      </c>
    </row>
    <row r="23140" spans="1:1" x14ac:dyDescent="0.25">
      <c r="A23140" s="21" t="str">
        <f t="shared" si="361"/>
        <v xml:space="preserve">  _1900</v>
      </c>
    </row>
    <row r="23141" spans="1:1" x14ac:dyDescent="0.25">
      <c r="A23141" s="21" t="str">
        <f t="shared" si="361"/>
        <v xml:space="preserve">  _1900</v>
      </c>
    </row>
    <row r="23142" spans="1:1" x14ac:dyDescent="0.25">
      <c r="A23142" s="21" t="str">
        <f t="shared" si="361"/>
        <v xml:space="preserve">  _1900</v>
      </c>
    </row>
    <row r="23143" spans="1:1" x14ac:dyDescent="0.25">
      <c r="A23143" s="21" t="str">
        <f t="shared" si="361"/>
        <v xml:space="preserve">  _1900</v>
      </c>
    </row>
    <row r="23144" spans="1:1" x14ac:dyDescent="0.25">
      <c r="A23144" s="21" t="str">
        <f t="shared" si="361"/>
        <v xml:space="preserve">  _1900</v>
      </c>
    </row>
    <row r="23145" spans="1:1" x14ac:dyDescent="0.25">
      <c r="A23145" s="21" t="str">
        <f t="shared" si="361"/>
        <v xml:space="preserve">  _1900</v>
      </c>
    </row>
    <row r="23146" spans="1:1" x14ac:dyDescent="0.25">
      <c r="A23146" s="21" t="str">
        <f t="shared" si="361"/>
        <v xml:space="preserve">  _1900</v>
      </c>
    </row>
    <row r="23147" spans="1:1" x14ac:dyDescent="0.25">
      <c r="A23147" s="21" t="str">
        <f t="shared" si="361"/>
        <v xml:space="preserve">  _1900</v>
      </c>
    </row>
    <row r="23148" spans="1:1" x14ac:dyDescent="0.25">
      <c r="A23148" s="21" t="str">
        <f t="shared" si="361"/>
        <v xml:space="preserve">  _1900</v>
      </c>
    </row>
    <row r="23149" spans="1:1" x14ac:dyDescent="0.25">
      <c r="A23149" s="21" t="str">
        <f t="shared" si="361"/>
        <v xml:space="preserve">  _1900</v>
      </c>
    </row>
    <row r="23150" spans="1:1" x14ac:dyDescent="0.25">
      <c r="A23150" s="21" t="str">
        <f t="shared" si="361"/>
        <v xml:space="preserve">  _1900</v>
      </c>
    </row>
    <row r="23151" spans="1:1" x14ac:dyDescent="0.25">
      <c r="A23151" s="21" t="str">
        <f t="shared" si="361"/>
        <v xml:space="preserve">  _1900</v>
      </c>
    </row>
    <row r="23152" spans="1:1" x14ac:dyDescent="0.25">
      <c r="A23152" s="21" t="str">
        <f t="shared" si="361"/>
        <v xml:space="preserve">  _1900</v>
      </c>
    </row>
    <row r="23153" spans="1:1" x14ac:dyDescent="0.25">
      <c r="A23153" s="21" t="str">
        <f t="shared" si="361"/>
        <v xml:space="preserve">  _1900</v>
      </c>
    </row>
    <row r="23154" spans="1:1" x14ac:dyDescent="0.25">
      <c r="A23154" s="21" t="str">
        <f t="shared" si="361"/>
        <v xml:space="preserve">  _1900</v>
      </c>
    </row>
    <row r="23155" spans="1:1" x14ac:dyDescent="0.25">
      <c r="A23155" s="21" t="str">
        <f t="shared" si="361"/>
        <v xml:space="preserve">  _1900</v>
      </c>
    </row>
    <row r="23156" spans="1:1" x14ac:dyDescent="0.25">
      <c r="A23156" s="21" t="str">
        <f t="shared" si="361"/>
        <v xml:space="preserve">  _1900</v>
      </c>
    </row>
    <row r="23157" spans="1:1" x14ac:dyDescent="0.25">
      <c r="A23157" s="21" t="str">
        <f t="shared" si="361"/>
        <v xml:space="preserve">  _1900</v>
      </c>
    </row>
    <row r="23158" spans="1:1" x14ac:dyDescent="0.25">
      <c r="A23158" s="21" t="str">
        <f t="shared" si="361"/>
        <v xml:space="preserve">  _1900</v>
      </c>
    </row>
    <row r="23159" spans="1:1" x14ac:dyDescent="0.25">
      <c r="A23159" s="21" t="str">
        <f t="shared" si="361"/>
        <v xml:space="preserve">  _1900</v>
      </c>
    </row>
    <row r="23160" spans="1:1" x14ac:dyDescent="0.25">
      <c r="A23160" s="21" t="str">
        <f t="shared" si="361"/>
        <v xml:space="preserve">  _1900</v>
      </c>
    </row>
    <row r="23161" spans="1:1" x14ac:dyDescent="0.25">
      <c r="A23161" s="21" t="str">
        <f t="shared" si="361"/>
        <v xml:space="preserve">  _1900</v>
      </c>
    </row>
    <row r="23162" spans="1:1" x14ac:dyDescent="0.25">
      <c r="A23162" s="21" t="str">
        <f t="shared" si="361"/>
        <v xml:space="preserve">  _1900</v>
      </c>
    </row>
    <row r="23163" spans="1:1" x14ac:dyDescent="0.25">
      <c r="A23163" s="21" t="str">
        <f t="shared" si="361"/>
        <v xml:space="preserve">  _1900</v>
      </c>
    </row>
    <row r="23164" spans="1:1" x14ac:dyDescent="0.25">
      <c r="A23164" s="21" t="str">
        <f t="shared" si="361"/>
        <v xml:space="preserve">  _1900</v>
      </c>
    </row>
    <row r="23165" spans="1:1" x14ac:dyDescent="0.25">
      <c r="A23165" s="21" t="str">
        <f t="shared" si="361"/>
        <v xml:space="preserve">  _1900</v>
      </c>
    </row>
    <row r="23166" spans="1:1" x14ac:dyDescent="0.25">
      <c r="A23166" s="21" t="str">
        <f t="shared" si="361"/>
        <v xml:space="preserve">  _1900</v>
      </c>
    </row>
    <row r="23167" spans="1:1" x14ac:dyDescent="0.25">
      <c r="A23167" s="21" t="str">
        <f t="shared" si="361"/>
        <v xml:space="preserve">  _1900</v>
      </c>
    </row>
    <row r="23168" spans="1:1" x14ac:dyDescent="0.25">
      <c r="A23168" s="21" t="str">
        <f t="shared" si="361"/>
        <v xml:space="preserve">  _1900</v>
      </c>
    </row>
    <row r="23169" spans="1:1" x14ac:dyDescent="0.25">
      <c r="A23169" s="21" t="str">
        <f t="shared" si="361"/>
        <v xml:space="preserve">  _1900</v>
      </c>
    </row>
    <row r="23170" spans="1:1" x14ac:dyDescent="0.25">
      <c r="A23170" s="21" t="str">
        <f t="shared" ref="A23170:A23233" si="362">B23170&amp;" "&amp;D23170&amp;" "&amp;C23170&amp;"_"&amp;YEAR(L23170)</f>
        <v xml:space="preserve">  _1900</v>
      </c>
    </row>
    <row r="23171" spans="1:1" x14ac:dyDescent="0.25">
      <c r="A23171" s="21" t="str">
        <f t="shared" si="362"/>
        <v xml:space="preserve">  _1900</v>
      </c>
    </row>
    <row r="23172" spans="1:1" x14ac:dyDescent="0.25">
      <c r="A23172" s="21" t="str">
        <f t="shared" si="362"/>
        <v xml:space="preserve">  _1900</v>
      </c>
    </row>
    <row r="23173" spans="1:1" x14ac:dyDescent="0.25">
      <c r="A23173" s="21" t="str">
        <f t="shared" si="362"/>
        <v xml:space="preserve">  _1900</v>
      </c>
    </row>
    <row r="23174" spans="1:1" x14ac:dyDescent="0.25">
      <c r="A23174" s="21" t="str">
        <f t="shared" si="362"/>
        <v xml:space="preserve">  _1900</v>
      </c>
    </row>
    <row r="23175" spans="1:1" x14ac:dyDescent="0.25">
      <c r="A23175" s="21" t="str">
        <f t="shared" si="362"/>
        <v xml:space="preserve">  _1900</v>
      </c>
    </row>
    <row r="23176" spans="1:1" x14ac:dyDescent="0.25">
      <c r="A23176" s="21" t="str">
        <f t="shared" si="362"/>
        <v xml:space="preserve">  _1900</v>
      </c>
    </row>
    <row r="23177" spans="1:1" x14ac:dyDescent="0.25">
      <c r="A23177" s="21" t="str">
        <f t="shared" si="362"/>
        <v xml:space="preserve">  _1900</v>
      </c>
    </row>
    <row r="23178" spans="1:1" x14ac:dyDescent="0.25">
      <c r="A23178" s="21" t="str">
        <f t="shared" si="362"/>
        <v xml:space="preserve">  _1900</v>
      </c>
    </row>
    <row r="23179" spans="1:1" x14ac:dyDescent="0.25">
      <c r="A23179" s="21" t="str">
        <f t="shared" si="362"/>
        <v xml:space="preserve">  _1900</v>
      </c>
    </row>
    <row r="23180" spans="1:1" x14ac:dyDescent="0.25">
      <c r="A23180" s="21" t="str">
        <f t="shared" si="362"/>
        <v xml:space="preserve">  _1900</v>
      </c>
    </row>
    <row r="23181" spans="1:1" x14ac:dyDescent="0.25">
      <c r="A23181" s="21" t="str">
        <f t="shared" si="362"/>
        <v xml:space="preserve">  _1900</v>
      </c>
    </row>
    <row r="23182" spans="1:1" x14ac:dyDescent="0.25">
      <c r="A23182" s="21" t="str">
        <f t="shared" si="362"/>
        <v xml:space="preserve">  _1900</v>
      </c>
    </row>
    <row r="23183" spans="1:1" x14ac:dyDescent="0.25">
      <c r="A23183" s="21" t="str">
        <f t="shared" si="362"/>
        <v xml:space="preserve">  _1900</v>
      </c>
    </row>
    <row r="23184" spans="1:1" x14ac:dyDescent="0.25">
      <c r="A23184" s="21" t="str">
        <f t="shared" si="362"/>
        <v xml:space="preserve">  _1900</v>
      </c>
    </row>
    <row r="23185" spans="1:1" x14ac:dyDescent="0.25">
      <c r="A23185" s="21" t="str">
        <f t="shared" si="362"/>
        <v xml:space="preserve">  _1900</v>
      </c>
    </row>
    <row r="23186" spans="1:1" x14ac:dyDescent="0.25">
      <c r="A23186" s="21" t="str">
        <f t="shared" si="362"/>
        <v xml:space="preserve">  _1900</v>
      </c>
    </row>
    <row r="23187" spans="1:1" x14ac:dyDescent="0.25">
      <c r="A23187" s="21" t="str">
        <f t="shared" si="362"/>
        <v xml:space="preserve">  _1900</v>
      </c>
    </row>
    <row r="23188" spans="1:1" x14ac:dyDescent="0.25">
      <c r="A23188" s="21" t="str">
        <f t="shared" si="362"/>
        <v xml:space="preserve">  _1900</v>
      </c>
    </row>
    <row r="23189" spans="1:1" x14ac:dyDescent="0.25">
      <c r="A23189" s="21" t="str">
        <f t="shared" si="362"/>
        <v xml:space="preserve">  _1900</v>
      </c>
    </row>
    <row r="23190" spans="1:1" x14ac:dyDescent="0.25">
      <c r="A23190" s="21" t="str">
        <f t="shared" si="362"/>
        <v xml:space="preserve">  _1900</v>
      </c>
    </row>
    <row r="23191" spans="1:1" x14ac:dyDescent="0.25">
      <c r="A23191" s="21" t="str">
        <f t="shared" si="362"/>
        <v xml:space="preserve">  _1900</v>
      </c>
    </row>
    <row r="23192" spans="1:1" x14ac:dyDescent="0.25">
      <c r="A23192" s="21" t="str">
        <f t="shared" si="362"/>
        <v xml:space="preserve">  _1900</v>
      </c>
    </row>
    <row r="23193" spans="1:1" x14ac:dyDescent="0.25">
      <c r="A23193" s="21" t="str">
        <f t="shared" si="362"/>
        <v xml:space="preserve">  _1900</v>
      </c>
    </row>
    <row r="23194" spans="1:1" x14ac:dyDescent="0.25">
      <c r="A23194" s="21" t="str">
        <f t="shared" si="362"/>
        <v xml:space="preserve">  _1900</v>
      </c>
    </row>
    <row r="23195" spans="1:1" x14ac:dyDescent="0.25">
      <c r="A23195" s="21" t="str">
        <f t="shared" si="362"/>
        <v xml:space="preserve">  _1900</v>
      </c>
    </row>
    <row r="23196" spans="1:1" x14ac:dyDescent="0.25">
      <c r="A23196" s="21" t="str">
        <f t="shared" si="362"/>
        <v xml:space="preserve">  _1900</v>
      </c>
    </row>
    <row r="23197" spans="1:1" x14ac:dyDescent="0.25">
      <c r="A23197" s="21" t="str">
        <f t="shared" si="362"/>
        <v xml:space="preserve">  _1900</v>
      </c>
    </row>
    <row r="23198" spans="1:1" x14ac:dyDescent="0.25">
      <c r="A23198" s="21" t="str">
        <f t="shared" si="362"/>
        <v xml:space="preserve">  _1900</v>
      </c>
    </row>
    <row r="23199" spans="1:1" x14ac:dyDescent="0.25">
      <c r="A23199" s="21" t="str">
        <f t="shared" si="362"/>
        <v xml:space="preserve">  _1900</v>
      </c>
    </row>
    <row r="23200" spans="1:1" x14ac:dyDescent="0.25">
      <c r="A23200" s="21" t="str">
        <f t="shared" si="362"/>
        <v xml:space="preserve">  _1900</v>
      </c>
    </row>
    <row r="23201" spans="1:1" x14ac:dyDescent="0.25">
      <c r="A23201" s="21" t="str">
        <f t="shared" si="362"/>
        <v xml:space="preserve">  _1900</v>
      </c>
    </row>
    <row r="23202" spans="1:1" x14ac:dyDescent="0.25">
      <c r="A23202" s="21" t="str">
        <f t="shared" si="362"/>
        <v xml:space="preserve">  _1900</v>
      </c>
    </row>
    <row r="23203" spans="1:1" x14ac:dyDescent="0.25">
      <c r="A23203" s="21" t="str">
        <f t="shared" si="362"/>
        <v xml:space="preserve">  _1900</v>
      </c>
    </row>
    <row r="23204" spans="1:1" x14ac:dyDescent="0.25">
      <c r="A23204" s="21" t="str">
        <f t="shared" si="362"/>
        <v xml:space="preserve">  _1900</v>
      </c>
    </row>
    <row r="23205" spans="1:1" x14ac:dyDescent="0.25">
      <c r="A23205" s="21" t="str">
        <f t="shared" si="362"/>
        <v xml:space="preserve">  _1900</v>
      </c>
    </row>
    <row r="23206" spans="1:1" x14ac:dyDescent="0.25">
      <c r="A23206" s="21" t="str">
        <f t="shared" si="362"/>
        <v xml:space="preserve">  _1900</v>
      </c>
    </row>
    <row r="23207" spans="1:1" x14ac:dyDescent="0.25">
      <c r="A23207" s="21" t="str">
        <f t="shared" si="362"/>
        <v xml:space="preserve">  _1900</v>
      </c>
    </row>
    <row r="23208" spans="1:1" x14ac:dyDescent="0.25">
      <c r="A23208" s="21" t="str">
        <f t="shared" si="362"/>
        <v xml:space="preserve">  _1900</v>
      </c>
    </row>
    <row r="23209" spans="1:1" x14ac:dyDescent="0.25">
      <c r="A23209" s="21" t="str">
        <f t="shared" si="362"/>
        <v xml:space="preserve">  _1900</v>
      </c>
    </row>
    <row r="23210" spans="1:1" x14ac:dyDescent="0.25">
      <c r="A23210" s="21" t="str">
        <f t="shared" si="362"/>
        <v xml:space="preserve">  _1900</v>
      </c>
    </row>
    <row r="23211" spans="1:1" x14ac:dyDescent="0.25">
      <c r="A23211" s="21" t="str">
        <f t="shared" si="362"/>
        <v xml:space="preserve">  _1900</v>
      </c>
    </row>
    <row r="23212" spans="1:1" x14ac:dyDescent="0.25">
      <c r="A23212" s="21" t="str">
        <f t="shared" si="362"/>
        <v xml:space="preserve">  _1900</v>
      </c>
    </row>
    <row r="23213" spans="1:1" x14ac:dyDescent="0.25">
      <c r="A23213" s="21" t="str">
        <f t="shared" si="362"/>
        <v xml:space="preserve">  _1900</v>
      </c>
    </row>
    <row r="23214" spans="1:1" x14ac:dyDescent="0.25">
      <c r="A23214" s="21" t="str">
        <f t="shared" si="362"/>
        <v xml:space="preserve">  _1900</v>
      </c>
    </row>
    <row r="23215" spans="1:1" x14ac:dyDescent="0.25">
      <c r="A23215" s="21" t="str">
        <f t="shared" si="362"/>
        <v xml:space="preserve">  _1900</v>
      </c>
    </row>
    <row r="23216" spans="1:1" x14ac:dyDescent="0.25">
      <c r="A23216" s="21" t="str">
        <f t="shared" si="362"/>
        <v xml:space="preserve">  _1900</v>
      </c>
    </row>
    <row r="23217" spans="1:1" x14ac:dyDescent="0.25">
      <c r="A23217" s="21" t="str">
        <f t="shared" si="362"/>
        <v xml:space="preserve">  _1900</v>
      </c>
    </row>
    <row r="23218" spans="1:1" x14ac:dyDescent="0.25">
      <c r="A23218" s="21" t="str">
        <f t="shared" si="362"/>
        <v xml:space="preserve">  _1900</v>
      </c>
    </row>
    <row r="23219" spans="1:1" x14ac:dyDescent="0.25">
      <c r="A23219" s="21" t="str">
        <f t="shared" si="362"/>
        <v xml:space="preserve">  _1900</v>
      </c>
    </row>
    <row r="23220" spans="1:1" x14ac:dyDescent="0.25">
      <c r="A23220" s="21" t="str">
        <f t="shared" si="362"/>
        <v xml:space="preserve">  _1900</v>
      </c>
    </row>
    <row r="23221" spans="1:1" x14ac:dyDescent="0.25">
      <c r="A23221" s="21" t="str">
        <f t="shared" si="362"/>
        <v xml:space="preserve">  _1900</v>
      </c>
    </row>
    <row r="23222" spans="1:1" x14ac:dyDescent="0.25">
      <c r="A23222" s="21" t="str">
        <f t="shared" si="362"/>
        <v xml:space="preserve">  _1900</v>
      </c>
    </row>
    <row r="23223" spans="1:1" x14ac:dyDescent="0.25">
      <c r="A23223" s="21" t="str">
        <f t="shared" si="362"/>
        <v xml:space="preserve">  _1900</v>
      </c>
    </row>
    <row r="23224" spans="1:1" x14ac:dyDescent="0.25">
      <c r="A23224" s="21" t="str">
        <f t="shared" si="362"/>
        <v xml:space="preserve">  _1900</v>
      </c>
    </row>
    <row r="23225" spans="1:1" x14ac:dyDescent="0.25">
      <c r="A23225" s="21" t="str">
        <f t="shared" si="362"/>
        <v xml:space="preserve">  _1900</v>
      </c>
    </row>
    <row r="23226" spans="1:1" x14ac:dyDescent="0.25">
      <c r="A23226" s="21" t="str">
        <f t="shared" si="362"/>
        <v xml:space="preserve">  _1900</v>
      </c>
    </row>
    <row r="23227" spans="1:1" x14ac:dyDescent="0.25">
      <c r="A23227" s="21" t="str">
        <f t="shared" si="362"/>
        <v xml:space="preserve">  _1900</v>
      </c>
    </row>
    <row r="23228" spans="1:1" x14ac:dyDescent="0.25">
      <c r="A23228" s="21" t="str">
        <f t="shared" si="362"/>
        <v xml:space="preserve">  _1900</v>
      </c>
    </row>
    <row r="23229" spans="1:1" x14ac:dyDescent="0.25">
      <c r="A23229" s="21" t="str">
        <f t="shared" si="362"/>
        <v xml:space="preserve">  _1900</v>
      </c>
    </row>
    <row r="23230" spans="1:1" x14ac:dyDescent="0.25">
      <c r="A23230" s="21" t="str">
        <f t="shared" si="362"/>
        <v xml:space="preserve">  _1900</v>
      </c>
    </row>
    <row r="23231" spans="1:1" x14ac:dyDescent="0.25">
      <c r="A23231" s="21" t="str">
        <f t="shared" si="362"/>
        <v xml:space="preserve">  _1900</v>
      </c>
    </row>
    <row r="23232" spans="1:1" x14ac:dyDescent="0.25">
      <c r="A23232" s="21" t="str">
        <f t="shared" si="362"/>
        <v xml:space="preserve">  _1900</v>
      </c>
    </row>
    <row r="23233" spans="1:1" x14ac:dyDescent="0.25">
      <c r="A23233" s="21" t="str">
        <f t="shared" si="362"/>
        <v xml:space="preserve">  _1900</v>
      </c>
    </row>
    <row r="23234" spans="1:1" x14ac:dyDescent="0.25">
      <c r="A23234" s="21" t="str">
        <f t="shared" ref="A23234:A23297" si="363">B23234&amp;" "&amp;D23234&amp;" "&amp;C23234&amp;"_"&amp;YEAR(L23234)</f>
        <v xml:space="preserve">  _1900</v>
      </c>
    </row>
    <row r="23235" spans="1:1" x14ac:dyDescent="0.25">
      <c r="A23235" s="21" t="str">
        <f t="shared" si="363"/>
        <v xml:space="preserve">  _1900</v>
      </c>
    </row>
    <row r="23236" spans="1:1" x14ac:dyDescent="0.25">
      <c r="A23236" s="21" t="str">
        <f t="shared" si="363"/>
        <v xml:space="preserve">  _1900</v>
      </c>
    </row>
    <row r="23237" spans="1:1" x14ac:dyDescent="0.25">
      <c r="A23237" s="21" t="str">
        <f t="shared" si="363"/>
        <v xml:space="preserve">  _1900</v>
      </c>
    </row>
    <row r="23238" spans="1:1" x14ac:dyDescent="0.25">
      <c r="A23238" s="21" t="str">
        <f t="shared" si="363"/>
        <v xml:space="preserve">  _1900</v>
      </c>
    </row>
    <row r="23239" spans="1:1" x14ac:dyDescent="0.25">
      <c r="A23239" s="21" t="str">
        <f t="shared" si="363"/>
        <v xml:space="preserve">  _1900</v>
      </c>
    </row>
    <row r="23240" spans="1:1" x14ac:dyDescent="0.25">
      <c r="A23240" s="21" t="str">
        <f t="shared" si="363"/>
        <v xml:space="preserve">  _1900</v>
      </c>
    </row>
    <row r="23241" spans="1:1" x14ac:dyDescent="0.25">
      <c r="A23241" s="21" t="str">
        <f t="shared" si="363"/>
        <v xml:space="preserve">  _1900</v>
      </c>
    </row>
    <row r="23242" spans="1:1" x14ac:dyDescent="0.25">
      <c r="A23242" s="21" t="str">
        <f t="shared" si="363"/>
        <v xml:space="preserve">  _1900</v>
      </c>
    </row>
    <row r="23243" spans="1:1" x14ac:dyDescent="0.25">
      <c r="A23243" s="21" t="str">
        <f t="shared" si="363"/>
        <v xml:space="preserve">  _1900</v>
      </c>
    </row>
    <row r="23244" spans="1:1" x14ac:dyDescent="0.25">
      <c r="A23244" s="21" t="str">
        <f t="shared" si="363"/>
        <v xml:space="preserve">  _1900</v>
      </c>
    </row>
    <row r="23245" spans="1:1" x14ac:dyDescent="0.25">
      <c r="A23245" s="21" t="str">
        <f t="shared" si="363"/>
        <v xml:space="preserve">  _1900</v>
      </c>
    </row>
    <row r="23246" spans="1:1" x14ac:dyDescent="0.25">
      <c r="A23246" s="21" t="str">
        <f t="shared" si="363"/>
        <v xml:space="preserve">  _1900</v>
      </c>
    </row>
    <row r="23247" spans="1:1" x14ac:dyDescent="0.25">
      <c r="A23247" s="21" t="str">
        <f t="shared" si="363"/>
        <v xml:space="preserve">  _1900</v>
      </c>
    </row>
    <row r="23248" spans="1:1" x14ac:dyDescent="0.25">
      <c r="A23248" s="21" t="str">
        <f t="shared" si="363"/>
        <v xml:space="preserve">  _1900</v>
      </c>
    </row>
    <row r="23249" spans="1:1" x14ac:dyDescent="0.25">
      <c r="A23249" s="21" t="str">
        <f t="shared" si="363"/>
        <v xml:space="preserve">  _1900</v>
      </c>
    </row>
    <row r="23250" spans="1:1" x14ac:dyDescent="0.25">
      <c r="A23250" s="21" t="str">
        <f t="shared" si="363"/>
        <v xml:space="preserve">  _1900</v>
      </c>
    </row>
    <row r="23251" spans="1:1" x14ac:dyDescent="0.25">
      <c r="A23251" s="21" t="str">
        <f t="shared" si="363"/>
        <v xml:space="preserve">  _1900</v>
      </c>
    </row>
    <row r="23252" spans="1:1" x14ac:dyDescent="0.25">
      <c r="A23252" s="21" t="str">
        <f t="shared" si="363"/>
        <v xml:space="preserve">  _1900</v>
      </c>
    </row>
    <row r="23253" spans="1:1" x14ac:dyDescent="0.25">
      <c r="A23253" s="21" t="str">
        <f t="shared" si="363"/>
        <v xml:space="preserve">  _1900</v>
      </c>
    </row>
    <row r="23254" spans="1:1" x14ac:dyDescent="0.25">
      <c r="A23254" s="21" t="str">
        <f t="shared" si="363"/>
        <v xml:space="preserve">  _1900</v>
      </c>
    </row>
    <row r="23255" spans="1:1" x14ac:dyDescent="0.25">
      <c r="A23255" s="21" t="str">
        <f t="shared" si="363"/>
        <v xml:space="preserve">  _1900</v>
      </c>
    </row>
    <row r="23256" spans="1:1" x14ac:dyDescent="0.25">
      <c r="A23256" s="21" t="str">
        <f t="shared" si="363"/>
        <v xml:space="preserve">  _1900</v>
      </c>
    </row>
    <row r="23257" spans="1:1" x14ac:dyDescent="0.25">
      <c r="A23257" s="21" t="str">
        <f t="shared" si="363"/>
        <v xml:space="preserve">  _1900</v>
      </c>
    </row>
    <row r="23258" spans="1:1" x14ac:dyDescent="0.25">
      <c r="A23258" s="21" t="str">
        <f t="shared" si="363"/>
        <v xml:space="preserve">  _1900</v>
      </c>
    </row>
    <row r="23259" spans="1:1" x14ac:dyDescent="0.25">
      <c r="A23259" s="21" t="str">
        <f t="shared" si="363"/>
        <v xml:space="preserve">  _1900</v>
      </c>
    </row>
    <row r="23260" spans="1:1" x14ac:dyDescent="0.25">
      <c r="A23260" s="21" t="str">
        <f t="shared" si="363"/>
        <v xml:space="preserve">  _1900</v>
      </c>
    </row>
    <row r="23261" spans="1:1" x14ac:dyDescent="0.25">
      <c r="A23261" s="21" t="str">
        <f t="shared" si="363"/>
        <v xml:space="preserve">  _1900</v>
      </c>
    </row>
    <row r="23262" spans="1:1" x14ac:dyDescent="0.25">
      <c r="A23262" s="21" t="str">
        <f t="shared" si="363"/>
        <v xml:space="preserve">  _1900</v>
      </c>
    </row>
    <row r="23263" spans="1:1" x14ac:dyDescent="0.25">
      <c r="A23263" s="21" t="str">
        <f t="shared" si="363"/>
        <v xml:space="preserve">  _1900</v>
      </c>
    </row>
    <row r="23264" spans="1:1" x14ac:dyDescent="0.25">
      <c r="A23264" s="21" t="str">
        <f t="shared" si="363"/>
        <v xml:space="preserve">  _1900</v>
      </c>
    </row>
    <row r="23265" spans="1:1" x14ac:dyDescent="0.25">
      <c r="A23265" s="21" t="str">
        <f t="shared" si="363"/>
        <v xml:space="preserve">  _1900</v>
      </c>
    </row>
    <row r="23266" spans="1:1" x14ac:dyDescent="0.25">
      <c r="A23266" s="21" t="str">
        <f t="shared" si="363"/>
        <v xml:space="preserve">  _1900</v>
      </c>
    </row>
    <row r="23267" spans="1:1" x14ac:dyDescent="0.25">
      <c r="A23267" s="21" t="str">
        <f t="shared" si="363"/>
        <v xml:space="preserve">  _1900</v>
      </c>
    </row>
    <row r="23268" spans="1:1" x14ac:dyDescent="0.25">
      <c r="A23268" s="21" t="str">
        <f t="shared" si="363"/>
        <v xml:space="preserve">  _1900</v>
      </c>
    </row>
    <row r="23269" spans="1:1" x14ac:dyDescent="0.25">
      <c r="A23269" s="21" t="str">
        <f t="shared" si="363"/>
        <v xml:space="preserve">  _1900</v>
      </c>
    </row>
    <row r="23270" spans="1:1" x14ac:dyDescent="0.25">
      <c r="A23270" s="21" t="str">
        <f t="shared" si="363"/>
        <v xml:space="preserve">  _1900</v>
      </c>
    </row>
    <row r="23271" spans="1:1" x14ac:dyDescent="0.25">
      <c r="A23271" s="21" t="str">
        <f t="shared" si="363"/>
        <v xml:space="preserve">  _1900</v>
      </c>
    </row>
    <row r="23272" spans="1:1" x14ac:dyDescent="0.25">
      <c r="A23272" s="21" t="str">
        <f t="shared" si="363"/>
        <v xml:space="preserve">  _1900</v>
      </c>
    </row>
    <row r="23273" spans="1:1" x14ac:dyDescent="0.25">
      <c r="A23273" s="21" t="str">
        <f t="shared" si="363"/>
        <v xml:space="preserve">  _1900</v>
      </c>
    </row>
    <row r="23274" spans="1:1" x14ac:dyDescent="0.25">
      <c r="A23274" s="21" t="str">
        <f t="shared" si="363"/>
        <v xml:space="preserve">  _1900</v>
      </c>
    </row>
    <row r="23275" spans="1:1" x14ac:dyDescent="0.25">
      <c r="A23275" s="21" t="str">
        <f t="shared" si="363"/>
        <v xml:space="preserve">  _1900</v>
      </c>
    </row>
    <row r="23276" spans="1:1" x14ac:dyDescent="0.25">
      <c r="A23276" s="21" t="str">
        <f t="shared" si="363"/>
        <v xml:space="preserve">  _1900</v>
      </c>
    </row>
    <row r="23277" spans="1:1" x14ac:dyDescent="0.25">
      <c r="A23277" s="21" t="str">
        <f t="shared" si="363"/>
        <v xml:space="preserve">  _1900</v>
      </c>
    </row>
    <row r="23278" spans="1:1" x14ac:dyDescent="0.25">
      <c r="A23278" s="21" t="str">
        <f t="shared" si="363"/>
        <v xml:space="preserve">  _1900</v>
      </c>
    </row>
    <row r="23279" spans="1:1" x14ac:dyDescent="0.25">
      <c r="A23279" s="21" t="str">
        <f t="shared" si="363"/>
        <v xml:space="preserve">  _1900</v>
      </c>
    </row>
    <row r="23280" spans="1:1" x14ac:dyDescent="0.25">
      <c r="A23280" s="21" t="str">
        <f t="shared" si="363"/>
        <v xml:space="preserve">  _1900</v>
      </c>
    </row>
    <row r="23281" spans="1:1" x14ac:dyDescent="0.25">
      <c r="A23281" s="21" t="str">
        <f t="shared" si="363"/>
        <v xml:space="preserve">  _1900</v>
      </c>
    </row>
    <row r="23282" spans="1:1" x14ac:dyDescent="0.25">
      <c r="A23282" s="21" t="str">
        <f t="shared" si="363"/>
        <v xml:space="preserve">  _1900</v>
      </c>
    </row>
    <row r="23283" spans="1:1" x14ac:dyDescent="0.25">
      <c r="A23283" s="21" t="str">
        <f t="shared" si="363"/>
        <v xml:space="preserve">  _1900</v>
      </c>
    </row>
    <row r="23284" spans="1:1" x14ac:dyDescent="0.25">
      <c r="A23284" s="21" t="str">
        <f t="shared" si="363"/>
        <v xml:space="preserve">  _1900</v>
      </c>
    </row>
    <row r="23285" spans="1:1" x14ac:dyDescent="0.25">
      <c r="A23285" s="21" t="str">
        <f t="shared" si="363"/>
        <v xml:space="preserve">  _1900</v>
      </c>
    </row>
    <row r="23286" spans="1:1" x14ac:dyDescent="0.25">
      <c r="A23286" s="21" t="str">
        <f t="shared" si="363"/>
        <v xml:space="preserve">  _1900</v>
      </c>
    </row>
    <row r="23287" spans="1:1" x14ac:dyDescent="0.25">
      <c r="A23287" s="21" t="str">
        <f t="shared" si="363"/>
        <v xml:space="preserve">  _1900</v>
      </c>
    </row>
    <row r="23288" spans="1:1" x14ac:dyDescent="0.25">
      <c r="A23288" s="21" t="str">
        <f t="shared" si="363"/>
        <v xml:space="preserve">  _1900</v>
      </c>
    </row>
    <row r="23289" spans="1:1" x14ac:dyDescent="0.25">
      <c r="A23289" s="21" t="str">
        <f t="shared" si="363"/>
        <v xml:space="preserve">  _1900</v>
      </c>
    </row>
    <row r="23290" spans="1:1" x14ac:dyDescent="0.25">
      <c r="A23290" s="21" t="str">
        <f t="shared" si="363"/>
        <v xml:space="preserve">  _1900</v>
      </c>
    </row>
    <row r="23291" spans="1:1" x14ac:dyDescent="0.25">
      <c r="A23291" s="21" t="str">
        <f t="shared" si="363"/>
        <v xml:space="preserve">  _1900</v>
      </c>
    </row>
    <row r="23292" spans="1:1" x14ac:dyDescent="0.25">
      <c r="A23292" s="21" t="str">
        <f t="shared" si="363"/>
        <v xml:space="preserve">  _1900</v>
      </c>
    </row>
    <row r="23293" spans="1:1" x14ac:dyDescent="0.25">
      <c r="A23293" s="21" t="str">
        <f t="shared" si="363"/>
        <v xml:space="preserve">  _1900</v>
      </c>
    </row>
    <row r="23294" spans="1:1" x14ac:dyDescent="0.25">
      <c r="A23294" s="21" t="str">
        <f t="shared" si="363"/>
        <v xml:space="preserve">  _1900</v>
      </c>
    </row>
    <row r="23295" spans="1:1" x14ac:dyDescent="0.25">
      <c r="A23295" s="21" t="str">
        <f t="shared" si="363"/>
        <v xml:space="preserve">  _1900</v>
      </c>
    </row>
    <row r="23296" spans="1:1" x14ac:dyDescent="0.25">
      <c r="A23296" s="21" t="str">
        <f t="shared" si="363"/>
        <v xml:space="preserve">  _1900</v>
      </c>
    </row>
    <row r="23297" spans="1:1" x14ac:dyDescent="0.25">
      <c r="A23297" s="21" t="str">
        <f t="shared" si="363"/>
        <v xml:space="preserve">  _1900</v>
      </c>
    </row>
    <row r="23298" spans="1:1" x14ac:dyDescent="0.25">
      <c r="A23298" s="21" t="str">
        <f t="shared" ref="A23298:A23361" si="364">B23298&amp;" "&amp;D23298&amp;" "&amp;C23298&amp;"_"&amp;YEAR(L23298)</f>
        <v xml:space="preserve">  _1900</v>
      </c>
    </row>
    <row r="23299" spans="1:1" x14ac:dyDescent="0.25">
      <c r="A23299" s="21" t="str">
        <f t="shared" si="364"/>
        <v xml:space="preserve">  _1900</v>
      </c>
    </row>
    <row r="23300" spans="1:1" x14ac:dyDescent="0.25">
      <c r="A23300" s="21" t="str">
        <f t="shared" si="364"/>
        <v xml:space="preserve">  _1900</v>
      </c>
    </row>
    <row r="23301" spans="1:1" x14ac:dyDescent="0.25">
      <c r="A23301" s="21" t="str">
        <f t="shared" si="364"/>
        <v xml:space="preserve">  _1900</v>
      </c>
    </row>
    <row r="23302" spans="1:1" x14ac:dyDescent="0.25">
      <c r="A23302" s="21" t="str">
        <f t="shared" si="364"/>
        <v xml:space="preserve">  _1900</v>
      </c>
    </row>
    <row r="23303" spans="1:1" x14ac:dyDescent="0.25">
      <c r="A23303" s="21" t="str">
        <f t="shared" si="364"/>
        <v xml:space="preserve">  _1900</v>
      </c>
    </row>
    <row r="23304" spans="1:1" x14ac:dyDescent="0.25">
      <c r="A23304" s="21" t="str">
        <f t="shared" si="364"/>
        <v xml:space="preserve">  _1900</v>
      </c>
    </row>
    <row r="23305" spans="1:1" x14ac:dyDescent="0.25">
      <c r="A23305" s="21" t="str">
        <f t="shared" si="364"/>
        <v xml:space="preserve">  _1900</v>
      </c>
    </row>
    <row r="23306" spans="1:1" x14ac:dyDescent="0.25">
      <c r="A23306" s="21" t="str">
        <f t="shared" si="364"/>
        <v xml:space="preserve">  _1900</v>
      </c>
    </row>
    <row r="23307" spans="1:1" x14ac:dyDescent="0.25">
      <c r="A23307" s="21" t="str">
        <f t="shared" si="364"/>
        <v xml:space="preserve">  _1900</v>
      </c>
    </row>
    <row r="23308" spans="1:1" x14ac:dyDescent="0.25">
      <c r="A23308" s="21" t="str">
        <f t="shared" si="364"/>
        <v xml:space="preserve">  _1900</v>
      </c>
    </row>
    <row r="23309" spans="1:1" x14ac:dyDescent="0.25">
      <c r="A23309" s="21" t="str">
        <f t="shared" si="364"/>
        <v xml:space="preserve">  _1900</v>
      </c>
    </row>
    <row r="23310" spans="1:1" x14ac:dyDescent="0.25">
      <c r="A23310" s="21" t="str">
        <f t="shared" si="364"/>
        <v xml:space="preserve">  _1900</v>
      </c>
    </row>
    <row r="23311" spans="1:1" x14ac:dyDescent="0.25">
      <c r="A23311" s="21" t="str">
        <f t="shared" si="364"/>
        <v xml:space="preserve">  _1900</v>
      </c>
    </row>
    <row r="23312" spans="1:1" x14ac:dyDescent="0.25">
      <c r="A23312" s="21" t="str">
        <f t="shared" si="364"/>
        <v xml:space="preserve">  _1900</v>
      </c>
    </row>
    <row r="23313" spans="1:1" x14ac:dyDescent="0.25">
      <c r="A23313" s="21" t="str">
        <f t="shared" si="364"/>
        <v xml:space="preserve">  _1900</v>
      </c>
    </row>
    <row r="23314" spans="1:1" x14ac:dyDescent="0.25">
      <c r="A23314" s="21" t="str">
        <f t="shared" si="364"/>
        <v xml:space="preserve">  _1900</v>
      </c>
    </row>
    <row r="23315" spans="1:1" x14ac:dyDescent="0.25">
      <c r="A23315" s="21" t="str">
        <f t="shared" si="364"/>
        <v xml:space="preserve">  _1900</v>
      </c>
    </row>
    <row r="23316" spans="1:1" x14ac:dyDescent="0.25">
      <c r="A23316" s="21" t="str">
        <f t="shared" si="364"/>
        <v xml:space="preserve">  _1900</v>
      </c>
    </row>
    <row r="23317" spans="1:1" x14ac:dyDescent="0.25">
      <c r="A23317" s="21" t="str">
        <f t="shared" si="364"/>
        <v xml:space="preserve">  _1900</v>
      </c>
    </row>
    <row r="23318" spans="1:1" x14ac:dyDescent="0.25">
      <c r="A23318" s="21" t="str">
        <f t="shared" si="364"/>
        <v xml:space="preserve">  _1900</v>
      </c>
    </row>
    <row r="23319" spans="1:1" x14ac:dyDescent="0.25">
      <c r="A23319" s="21" t="str">
        <f t="shared" si="364"/>
        <v xml:space="preserve">  _1900</v>
      </c>
    </row>
    <row r="23320" spans="1:1" x14ac:dyDescent="0.25">
      <c r="A23320" s="21" t="str">
        <f t="shared" si="364"/>
        <v xml:space="preserve">  _1900</v>
      </c>
    </row>
    <row r="23321" spans="1:1" x14ac:dyDescent="0.25">
      <c r="A23321" s="21" t="str">
        <f t="shared" si="364"/>
        <v xml:space="preserve">  _1900</v>
      </c>
    </row>
    <row r="23322" spans="1:1" x14ac:dyDescent="0.25">
      <c r="A23322" s="21" t="str">
        <f t="shared" si="364"/>
        <v xml:space="preserve">  _1900</v>
      </c>
    </row>
    <row r="23323" spans="1:1" x14ac:dyDescent="0.25">
      <c r="A23323" s="21" t="str">
        <f t="shared" si="364"/>
        <v xml:space="preserve">  _1900</v>
      </c>
    </row>
    <row r="23324" spans="1:1" x14ac:dyDescent="0.25">
      <c r="A23324" s="21" t="str">
        <f t="shared" si="364"/>
        <v xml:space="preserve">  _1900</v>
      </c>
    </row>
    <row r="23325" spans="1:1" x14ac:dyDescent="0.25">
      <c r="A23325" s="21" t="str">
        <f t="shared" si="364"/>
        <v xml:space="preserve">  _1900</v>
      </c>
    </row>
    <row r="23326" spans="1:1" x14ac:dyDescent="0.25">
      <c r="A23326" s="21" t="str">
        <f t="shared" si="364"/>
        <v xml:space="preserve">  _1900</v>
      </c>
    </row>
    <row r="23327" spans="1:1" x14ac:dyDescent="0.25">
      <c r="A23327" s="21" t="str">
        <f t="shared" si="364"/>
        <v xml:space="preserve">  _1900</v>
      </c>
    </row>
    <row r="23328" spans="1:1" x14ac:dyDescent="0.25">
      <c r="A23328" s="21" t="str">
        <f t="shared" si="364"/>
        <v xml:space="preserve">  _1900</v>
      </c>
    </row>
    <row r="23329" spans="1:1" x14ac:dyDescent="0.25">
      <c r="A23329" s="21" t="str">
        <f t="shared" si="364"/>
        <v xml:space="preserve">  _1900</v>
      </c>
    </row>
    <row r="23330" spans="1:1" x14ac:dyDescent="0.25">
      <c r="A23330" s="21" t="str">
        <f t="shared" si="364"/>
        <v xml:space="preserve">  _1900</v>
      </c>
    </row>
    <row r="23331" spans="1:1" x14ac:dyDescent="0.25">
      <c r="A23331" s="21" t="str">
        <f t="shared" si="364"/>
        <v xml:space="preserve">  _1900</v>
      </c>
    </row>
    <row r="23332" spans="1:1" x14ac:dyDescent="0.25">
      <c r="A23332" s="21" t="str">
        <f t="shared" si="364"/>
        <v xml:space="preserve">  _1900</v>
      </c>
    </row>
    <row r="23333" spans="1:1" x14ac:dyDescent="0.25">
      <c r="A23333" s="21" t="str">
        <f t="shared" si="364"/>
        <v xml:space="preserve">  _1900</v>
      </c>
    </row>
    <row r="23334" spans="1:1" x14ac:dyDescent="0.25">
      <c r="A23334" s="21" t="str">
        <f t="shared" si="364"/>
        <v xml:space="preserve">  _1900</v>
      </c>
    </row>
    <row r="23335" spans="1:1" x14ac:dyDescent="0.25">
      <c r="A23335" s="21" t="str">
        <f t="shared" si="364"/>
        <v xml:space="preserve">  _1900</v>
      </c>
    </row>
    <row r="23336" spans="1:1" x14ac:dyDescent="0.25">
      <c r="A23336" s="21" t="str">
        <f t="shared" si="364"/>
        <v xml:space="preserve">  _1900</v>
      </c>
    </row>
    <row r="23337" spans="1:1" x14ac:dyDescent="0.25">
      <c r="A23337" s="21" t="str">
        <f t="shared" si="364"/>
        <v xml:space="preserve">  _1900</v>
      </c>
    </row>
    <row r="23338" spans="1:1" x14ac:dyDescent="0.25">
      <c r="A23338" s="21" t="str">
        <f t="shared" si="364"/>
        <v xml:space="preserve">  _1900</v>
      </c>
    </row>
    <row r="23339" spans="1:1" x14ac:dyDescent="0.25">
      <c r="A23339" s="21" t="str">
        <f t="shared" si="364"/>
        <v xml:space="preserve">  _1900</v>
      </c>
    </row>
    <row r="23340" spans="1:1" x14ac:dyDescent="0.25">
      <c r="A23340" s="21" t="str">
        <f t="shared" si="364"/>
        <v xml:space="preserve">  _1900</v>
      </c>
    </row>
    <row r="23341" spans="1:1" x14ac:dyDescent="0.25">
      <c r="A23341" s="21" t="str">
        <f t="shared" si="364"/>
        <v xml:space="preserve">  _1900</v>
      </c>
    </row>
    <row r="23342" spans="1:1" x14ac:dyDescent="0.25">
      <c r="A23342" s="21" t="str">
        <f t="shared" si="364"/>
        <v xml:space="preserve">  _1900</v>
      </c>
    </row>
    <row r="23343" spans="1:1" x14ac:dyDescent="0.25">
      <c r="A23343" s="21" t="str">
        <f t="shared" si="364"/>
        <v xml:space="preserve">  _1900</v>
      </c>
    </row>
    <row r="23344" spans="1:1" x14ac:dyDescent="0.25">
      <c r="A23344" s="21" t="str">
        <f t="shared" si="364"/>
        <v xml:space="preserve">  _1900</v>
      </c>
    </row>
    <row r="23345" spans="1:1" x14ac:dyDescent="0.25">
      <c r="A23345" s="21" t="str">
        <f t="shared" si="364"/>
        <v xml:space="preserve">  _1900</v>
      </c>
    </row>
    <row r="23346" spans="1:1" x14ac:dyDescent="0.25">
      <c r="A23346" s="21" t="str">
        <f t="shared" si="364"/>
        <v xml:space="preserve">  _1900</v>
      </c>
    </row>
    <row r="23347" spans="1:1" x14ac:dyDescent="0.25">
      <c r="A23347" s="21" t="str">
        <f t="shared" si="364"/>
        <v xml:space="preserve">  _1900</v>
      </c>
    </row>
    <row r="23348" spans="1:1" x14ac:dyDescent="0.25">
      <c r="A23348" s="21" t="str">
        <f t="shared" si="364"/>
        <v xml:space="preserve">  _1900</v>
      </c>
    </row>
    <row r="23349" spans="1:1" x14ac:dyDescent="0.25">
      <c r="A23349" s="21" t="str">
        <f t="shared" si="364"/>
        <v xml:space="preserve">  _1900</v>
      </c>
    </row>
    <row r="23350" spans="1:1" x14ac:dyDescent="0.25">
      <c r="A23350" s="21" t="str">
        <f t="shared" si="364"/>
        <v xml:space="preserve">  _1900</v>
      </c>
    </row>
    <row r="23351" spans="1:1" x14ac:dyDescent="0.25">
      <c r="A23351" s="21" t="str">
        <f t="shared" si="364"/>
        <v xml:space="preserve">  _1900</v>
      </c>
    </row>
    <row r="23352" spans="1:1" x14ac:dyDescent="0.25">
      <c r="A23352" s="21" t="str">
        <f t="shared" si="364"/>
        <v xml:space="preserve">  _1900</v>
      </c>
    </row>
    <row r="23353" spans="1:1" x14ac:dyDescent="0.25">
      <c r="A23353" s="21" t="str">
        <f t="shared" si="364"/>
        <v xml:space="preserve">  _1900</v>
      </c>
    </row>
    <row r="23354" spans="1:1" x14ac:dyDescent="0.25">
      <c r="A23354" s="21" t="str">
        <f t="shared" si="364"/>
        <v xml:space="preserve">  _1900</v>
      </c>
    </row>
    <row r="23355" spans="1:1" x14ac:dyDescent="0.25">
      <c r="A23355" s="21" t="str">
        <f t="shared" si="364"/>
        <v xml:space="preserve">  _1900</v>
      </c>
    </row>
    <row r="23356" spans="1:1" x14ac:dyDescent="0.25">
      <c r="A23356" s="21" t="str">
        <f t="shared" si="364"/>
        <v xml:space="preserve">  _1900</v>
      </c>
    </row>
    <row r="23357" spans="1:1" x14ac:dyDescent="0.25">
      <c r="A23357" s="21" t="str">
        <f t="shared" si="364"/>
        <v xml:space="preserve">  _1900</v>
      </c>
    </row>
    <row r="23358" spans="1:1" x14ac:dyDescent="0.25">
      <c r="A23358" s="21" t="str">
        <f t="shared" si="364"/>
        <v xml:space="preserve">  _1900</v>
      </c>
    </row>
    <row r="23359" spans="1:1" x14ac:dyDescent="0.25">
      <c r="A23359" s="21" t="str">
        <f t="shared" si="364"/>
        <v xml:space="preserve">  _1900</v>
      </c>
    </row>
    <row r="23360" spans="1:1" x14ac:dyDescent="0.25">
      <c r="A23360" s="21" t="str">
        <f t="shared" si="364"/>
        <v xml:space="preserve">  _1900</v>
      </c>
    </row>
    <row r="23361" spans="1:1" x14ac:dyDescent="0.25">
      <c r="A23361" s="21" t="str">
        <f t="shared" si="364"/>
        <v xml:space="preserve">  _1900</v>
      </c>
    </row>
    <row r="23362" spans="1:1" x14ac:dyDescent="0.25">
      <c r="A23362" s="21" t="str">
        <f t="shared" ref="A23362:A23425" si="365">B23362&amp;" "&amp;D23362&amp;" "&amp;C23362&amp;"_"&amp;YEAR(L23362)</f>
        <v xml:space="preserve">  _1900</v>
      </c>
    </row>
    <row r="23363" spans="1:1" x14ac:dyDescent="0.25">
      <c r="A23363" s="21" t="str">
        <f t="shared" si="365"/>
        <v xml:space="preserve">  _1900</v>
      </c>
    </row>
    <row r="23364" spans="1:1" x14ac:dyDescent="0.25">
      <c r="A23364" s="21" t="str">
        <f t="shared" si="365"/>
        <v xml:space="preserve">  _1900</v>
      </c>
    </row>
    <row r="23365" spans="1:1" x14ac:dyDescent="0.25">
      <c r="A23365" s="21" t="str">
        <f t="shared" si="365"/>
        <v xml:space="preserve">  _1900</v>
      </c>
    </row>
    <row r="23366" spans="1:1" x14ac:dyDescent="0.25">
      <c r="A23366" s="21" t="str">
        <f t="shared" si="365"/>
        <v xml:space="preserve">  _1900</v>
      </c>
    </row>
    <row r="23367" spans="1:1" x14ac:dyDescent="0.25">
      <c r="A23367" s="21" t="str">
        <f t="shared" si="365"/>
        <v xml:space="preserve">  _1900</v>
      </c>
    </row>
    <row r="23368" spans="1:1" x14ac:dyDescent="0.25">
      <c r="A23368" s="21" t="str">
        <f t="shared" si="365"/>
        <v xml:space="preserve">  _1900</v>
      </c>
    </row>
    <row r="23369" spans="1:1" x14ac:dyDescent="0.25">
      <c r="A23369" s="21" t="str">
        <f t="shared" si="365"/>
        <v xml:space="preserve">  _1900</v>
      </c>
    </row>
    <row r="23370" spans="1:1" x14ac:dyDescent="0.25">
      <c r="A23370" s="21" t="str">
        <f t="shared" si="365"/>
        <v xml:space="preserve">  _1900</v>
      </c>
    </row>
    <row r="23371" spans="1:1" x14ac:dyDescent="0.25">
      <c r="A23371" s="21" t="str">
        <f t="shared" si="365"/>
        <v xml:space="preserve">  _1900</v>
      </c>
    </row>
    <row r="23372" spans="1:1" x14ac:dyDescent="0.25">
      <c r="A23372" s="21" t="str">
        <f t="shared" si="365"/>
        <v xml:space="preserve">  _1900</v>
      </c>
    </row>
    <row r="23373" spans="1:1" x14ac:dyDescent="0.25">
      <c r="A23373" s="21" t="str">
        <f t="shared" si="365"/>
        <v xml:space="preserve">  _1900</v>
      </c>
    </row>
    <row r="23374" spans="1:1" x14ac:dyDescent="0.25">
      <c r="A23374" s="21" t="str">
        <f t="shared" si="365"/>
        <v xml:space="preserve">  _1900</v>
      </c>
    </row>
    <row r="23375" spans="1:1" x14ac:dyDescent="0.25">
      <c r="A23375" s="21" t="str">
        <f t="shared" si="365"/>
        <v xml:space="preserve">  _1900</v>
      </c>
    </row>
    <row r="23376" spans="1:1" x14ac:dyDescent="0.25">
      <c r="A23376" s="21" t="str">
        <f t="shared" si="365"/>
        <v xml:space="preserve">  _1900</v>
      </c>
    </row>
    <row r="23377" spans="1:1" x14ac:dyDescent="0.25">
      <c r="A23377" s="21" t="str">
        <f t="shared" si="365"/>
        <v xml:space="preserve">  _1900</v>
      </c>
    </row>
    <row r="23378" spans="1:1" x14ac:dyDescent="0.25">
      <c r="A23378" s="21" t="str">
        <f t="shared" si="365"/>
        <v xml:space="preserve">  _1900</v>
      </c>
    </row>
    <row r="23379" spans="1:1" x14ac:dyDescent="0.25">
      <c r="A23379" s="21" t="str">
        <f t="shared" si="365"/>
        <v xml:space="preserve">  _1900</v>
      </c>
    </row>
    <row r="23380" spans="1:1" x14ac:dyDescent="0.25">
      <c r="A23380" s="21" t="str">
        <f t="shared" si="365"/>
        <v xml:space="preserve">  _1900</v>
      </c>
    </row>
    <row r="23381" spans="1:1" x14ac:dyDescent="0.25">
      <c r="A23381" s="21" t="str">
        <f t="shared" si="365"/>
        <v xml:space="preserve">  _1900</v>
      </c>
    </row>
    <row r="23382" spans="1:1" x14ac:dyDescent="0.25">
      <c r="A23382" s="21" t="str">
        <f t="shared" si="365"/>
        <v xml:space="preserve">  _1900</v>
      </c>
    </row>
    <row r="23383" spans="1:1" x14ac:dyDescent="0.25">
      <c r="A23383" s="21" t="str">
        <f t="shared" si="365"/>
        <v xml:space="preserve">  _1900</v>
      </c>
    </row>
    <row r="23384" spans="1:1" x14ac:dyDescent="0.25">
      <c r="A23384" s="21" t="str">
        <f t="shared" si="365"/>
        <v xml:space="preserve">  _1900</v>
      </c>
    </row>
    <row r="23385" spans="1:1" x14ac:dyDescent="0.25">
      <c r="A23385" s="21" t="str">
        <f t="shared" si="365"/>
        <v xml:space="preserve">  _1900</v>
      </c>
    </row>
    <row r="23386" spans="1:1" x14ac:dyDescent="0.25">
      <c r="A23386" s="21" t="str">
        <f t="shared" si="365"/>
        <v xml:space="preserve">  _1900</v>
      </c>
    </row>
    <row r="23387" spans="1:1" x14ac:dyDescent="0.25">
      <c r="A23387" s="21" t="str">
        <f t="shared" si="365"/>
        <v xml:space="preserve">  _1900</v>
      </c>
    </row>
    <row r="23388" spans="1:1" x14ac:dyDescent="0.25">
      <c r="A23388" s="21" t="str">
        <f t="shared" si="365"/>
        <v xml:space="preserve">  _1900</v>
      </c>
    </row>
    <row r="23389" spans="1:1" x14ac:dyDescent="0.25">
      <c r="A23389" s="21" t="str">
        <f t="shared" si="365"/>
        <v xml:space="preserve">  _1900</v>
      </c>
    </row>
    <row r="23390" spans="1:1" x14ac:dyDescent="0.25">
      <c r="A23390" s="21" t="str">
        <f t="shared" si="365"/>
        <v xml:space="preserve">  _1900</v>
      </c>
    </row>
    <row r="23391" spans="1:1" x14ac:dyDescent="0.25">
      <c r="A23391" s="21" t="str">
        <f t="shared" si="365"/>
        <v xml:space="preserve">  _1900</v>
      </c>
    </row>
    <row r="23392" spans="1:1" x14ac:dyDescent="0.25">
      <c r="A23392" s="21" t="str">
        <f t="shared" si="365"/>
        <v xml:space="preserve">  _1900</v>
      </c>
    </row>
    <row r="23393" spans="1:1" x14ac:dyDescent="0.25">
      <c r="A23393" s="21" t="str">
        <f t="shared" si="365"/>
        <v xml:space="preserve">  _1900</v>
      </c>
    </row>
    <row r="23394" spans="1:1" x14ac:dyDescent="0.25">
      <c r="A23394" s="21" t="str">
        <f t="shared" si="365"/>
        <v xml:space="preserve">  _1900</v>
      </c>
    </row>
    <row r="23395" spans="1:1" x14ac:dyDescent="0.25">
      <c r="A23395" s="21" t="str">
        <f t="shared" si="365"/>
        <v xml:space="preserve">  _1900</v>
      </c>
    </row>
    <row r="23396" spans="1:1" x14ac:dyDescent="0.25">
      <c r="A23396" s="21" t="str">
        <f t="shared" si="365"/>
        <v xml:space="preserve">  _1900</v>
      </c>
    </row>
    <row r="23397" spans="1:1" x14ac:dyDescent="0.25">
      <c r="A23397" s="21" t="str">
        <f t="shared" si="365"/>
        <v xml:space="preserve">  _1900</v>
      </c>
    </row>
    <row r="23398" spans="1:1" x14ac:dyDescent="0.25">
      <c r="A23398" s="21" t="str">
        <f t="shared" si="365"/>
        <v xml:space="preserve">  _1900</v>
      </c>
    </row>
    <row r="23399" spans="1:1" x14ac:dyDescent="0.25">
      <c r="A23399" s="21" t="str">
        <f t="shared" si="365"/>
        <v xml:space="preserve">  _1900</v>
      </c>
    </row>
    <row r="23400" spans="1:1" x14ac:dyDescent="0.25">
      <c r="A23400" s="21" t="str">
        <f t="shared" si="365"/>
        <v xml:space="preserve">  _1900</v>
      </c>
    </row>
    <row r="23401" spans="1:1" x14ac:dyDescent="0.25">
      <c r="A23401" s="21" t="str">
        <f t="shared" si="365"/>
        <v xml:space="preserve">  _1900</v>
      </c>
    </row>
    <row r="23402" spans="1:1" x14ac:dyDescent="0.25">
      <c r="A23402" s="21" t="str">
        <f t="shared" si="365"/>
        <v xml:space="preserve">  _1900</v>
      </c>
    </row>
    <row r="23403" spans="1:1" x14ac:dyDescent="0.25">
      <c r="A23403" s="21" t="str">
        <f t="shared" si="365"/>
        <v xml:space="preserve">  _1900</v>
      </c>
    </row>
    <row r="23404" spans="1:1" x14ac:dyDescent="0.25">
      <c r="A23404" s="21" t="str">
        <f t="shared" si="365"/>
        <v xml:space="preserve">  _1900</v>
      </c>
    </row>
    <row r="23405" spans="1:1" x14ac:dyDescent="0.25">
      <c r="A23405" s="21" t="str">
        <f t="shared" si="365"/>
        <v xml:space="preserve">  _1900</v>
      </c>
    </row>
    <row r="23406" spans="1:1" x14ac:dyDescent="0.25">
      <c r="A23406" s="21" t="str">
        <f t="shared" si="365"/>
        <v xml:space="preserve">  _1900</v>
      </c>
    </row>
    <row r="23407" spans="1:1" x14ac:dyDescent="0.25">
      <c r="A23407" s="21" t="str">
        <f t="shared" si="365"/>
        <v xml:space="preserve">  _1900</v>
      </c>
    </row>
    <row r="23408" spans="1:1" x14ac:dyDescent="0.25">
      <c r="A23408" s="21" t="str">
        <f t="shared" si="365"/>
        <v xml:space="preserve">  _1900</v>
      </c>
    </row>
    <row r="23409" spans="1:1" x14ac:dyDescent="0.25">
      <c r="A23409" s="21" t="str">
        <f t="shared" si="365"/>
        <v xml:space="preserve">  _1900</v>
      </c>
    </row>
    <row r="23410" spans="1:1" x14ac:dyDescent="0.25">
      <c r="A23410" s="21" t="str">
        <f t="shared" si="365"/>
        <v xml:space="preserve">  _1900</v>
      </c>
    </row>
    <row r="23411" spans="1:1" x14ac:dyDescent="0.25">
      <c r="A23411" s="21" t="str">
        <f t="shared" si="365"/>
        <v xml:space="preserve">  _1900</v>
      </c>
    </row>
    <row r="23412" spans="1:1" x14ac:dyDescent="0.25">
      <c r="A23412" s="21" t="str">
        <f t="shared" si="365"/>
        <v xml:space="preserve">  _1900</v>
      </c>
    </row>
    <row r="23413" spans="1:1" x14ac:dyDescent="0.25">
      <c r="A23413" s="21" t="str">
        <f t="shared" si="365"/>
        <v xml:space="preserve">  _1900</v>
      </c>
    </row>
    <row r="23414" spans="1:1" x14ac:dyDescent="0.25">
      <c r="A23414" s="21" t="str">
        <f t="shared" si="365"/>
        <v xml:space="preserve">  _1900</v>
      </c>
    </row>
    <row r="23415" spans="1:1" x14ac:dyDescent="0.25">
      <c r="A23415" s="21" t="str">
        <f t="shared" si="365"/>
        <v xml:space="preserve">  _1900</v>
      </c>
    </row>
    <row r="23416" spans="1:1" x14ac:dyDescent="0.25">
      <c r="A23416" s="21" t="str">
        <f t="shared" si="365"/>
        <v xml:space="preserve">  _1900</v>
      </c>
    </row>
    <row r="23417" spans="1:1" x14ac:dyDescent="0.25">
      <c r="A23417" s="21" t="str">
        <f t="shared" si="365"/>
        <v xml:space="preserve">  _1900</v>
      </c>
    </row>
    <row r="23418" spans="1:1" x14ac:dyDescent="0.25">
      <c r="A23418" s="21" t="str">
        <f t="shared" si="365"/>
        <v xml:space="preserve">  _1900</v>
      </c>
    </row>
    <row r="23419" spans="1:1" x14ac:dyDescent="0.25">
      <c r="A23419" s="21" t="str">
        <f t="shared" si="365"/>
        <v xml:space="preserve">  _1900</v>
      </c>
    </row>
    <row r="23420" spans="1:1" x14ac:dyDescent="0.25">
      <c r="A23420" s="21" t="str">
        <f t="shared" si="365"/>
        <v xml:space="preserve">  _1900</v>
      </c>
    </row>
    <row r="23421" spans="1:1" x14ac:dyDescent="0.25">
      <c r="A23421" s="21" t="str">
        <f t="shared" si="365"/>
        <v xml:space="preserve">  _1900</v>
      </c>
    </row>
    <row r="23422" spans="1:1" x14ac:dyDescent="0.25">
      <c r="A23422" s="21" t="str">
        <f t="shared" si="365"/>
        <v xml:space="preserve">  _1900</v>
      </c>
    </row>
    <row r="23423" spans="1:1" x14ac:dyDescent="0.25">
      <c r="A23423" s="21" t="str">
        <f t="shared" si="365"/>
        <v xml:space="preserve">  _1900</v>
      </c>
    </row>
    <row r="23424" spans="1:1" x14ac:dyDescent="0.25">
      <c r="A23424" s="21" t="str">
        <f t="shared" si="365"/>
        <v xml:space="preserve">  _1900</v>
      </c>
    </row>
    <row r="23425" spans="1:1" x14ac:dyDescent="0.25">
      <c r="A23425" s="21" t="str">
        <f t="shared" si="365"/>
        <v xml:space="preserve">  _1900</v>
      </c>
    </row>
    <row r="23426" spans="1:1" x14ac:dyDescent="0.25">
      <c r="A23426" s="21" t="str">
        <f t="shared" ref="A23426:A23489" si="366">B23426&amp;" "&amp;D23426&amp;" "&amp;C23426&amp;"_"&amp;YEAR(L23426)</f>
        <v xml:space="preserve">  _1900</v>
      </c>
    </row>
    <row r="23427" spans="1:1" x14ac:dyDescent="0.25">
      <c r="A23427" s="21" t="str">
        <f t="shared" si="366"/>
        <v xml:space="preserve">  _1900</v>
      </c>
    </row>
    <row r="23428" spans="1:1" x14ac:dyDescent="0.25">
      <c r="A23428" s="21" t="str">
        <f t="shared" si="366"/>
        <v xml:space="preserve">  _1900</v>
      </c>
    </row>
    <row r="23429" spans="1:1" x14ac:dyDescent="0.25">
      <c r="A23429" s="21" t="str">
        <f t="shared" si="366"/>
        <v xml:space="preserve">  _1900</v>
      </c>
    </row>
    <row r="23430" spans="1:1" x14ac:dyDescent="0.25">
      <c r="A23430" s="21" t="str">
        <f t="shared" si="366"/>
        <v xml:space="preserve">  _1900</v>
      </c>
    </row>
    <row r="23431" spans="1:1" x14ac:dyDescent="0.25">
      <c r="A23431" s="21" t="str">
        <f t="shared" si="366"/>
        <v xml:space="preserve">  _1900</v>
      </c>
    </row>
    <row r="23432" spans="1:1" x14ac:dyDescent="0.25">
      <c r="A23432" s="21" t="str">
        <f t="shared" si="366"/>
        <v xml:space="preserve">  _1900</v>
      </c>
    </row>
    <row r="23433" spans="1:1" x14ac:dyDescent="0.25">
      <c r="A23433" s="21" t="str">
        <f t="shared" si="366"/>
        <v xml:space="preserve">  _1900</v>
      </c>
    </row>
    <row r="23434" spans="1:1" x14ac:dyDescent="0.25">
      <c r="A23434" s="21" t="str">
        <f t="shared" si="366"/>
        <v xml:space="preserve">  _1900</v>
      </c>
    </row>
    <row r="23435" spans="1:1" x14ac:dyDescent="0.25">
      <c r="A23435" s="21" t="str">
        <f t="shared" si="366"/>
        <v xml:space="preserve">  _1900</v>
      </c>
    </row>
    <row r="23436" spans="1:1" x14ac:dyDescent="0.25">
      <c r="A23436" s="21" t="str">
        <f t="shared" si="366"/>
        <v xml:space="preserve">  _1900</v>
      </c>
    </row>
    <row r="23437" spans="1:1" x14ac:dyDescent="0.25">
      <c r="A23437" s="21" t="str">
        <f t="shared" si="366"/>
        <v xml:space="preserve">  _1900</v>
      </c>
    </row>
    <row r="23438" spans="1:1" x14ac:dyDescent="0.25">
      <c r="A23438" s="21" t="str">
        <f t="shared" si="366"/>
        <v xml:space="preserve">  _1900</v>
      </c>
    </row>
    <row r="23439" spans="1:1" x14ac:dyDescent="0.25">
      <c r="A23439" s="21" t="str">
        <f t="shared" si="366"/>
        <v xml:space="preserve">  _1900</v>
      </c>
    </row>
    <row r="23440" spans="1:1" x14ac:dyDescent="0.25">
      <c r="A23440" s="21" t="str">
        <f t="shared" si="366"/>
        <v xml:space="preserve">  _1900</v>
      </c>
    </row>
    <row r="23441" spans="1:1" x14ac:dyDescent="0.25">
      <c r="A23441" s="21" t="str">
        <f t="shared" si="366"/>
        <v xml:space="preserve">  _1900</v>
      </c>
    </row>
    <row r="23442" spans="1:1" x14ac:dyDescent="0.25">
      <c r="A23442" s="21" t="str">
        <f t="shared" si="366"/>
        <v xml:space="preserve">  _1900</v>
      </c>
    </row>
    <row r="23443" spans="1:1" x14ac:dyDescent="0.25">
      <c r="A23443" s="21" t="str">
        <f t="shared" si="366"/>
        <v xml:space="preserve">  _1900</v>
      </c>
    </row>
    <row r="23444" spans="1:1" x14ac:dyDescent="0.25">
      <c r="A23444" s="21" t="str">
        <f t="shared" si="366"/>
        <v xml:space="preserve">  _1900</v>
      </c>
    </row>
    <row r="23445" spans="1:1" x14ac:dyDescent="0.25">
      <c r="A23445" s="21" t="str">
        <f t="shared" si="366"/>
        <v xml:space="preserve">  _1900</v>
      </c>
    </row>
    <row r="23446" spans="1:1" x14ac:dyDescent="0.25">
      <c r="A23446" s="21" t="str">
        <f t="shared" si="366"/>
        <v xml:space="preserve">  _1900</v>
      </c>
    </row>
    <row r="23447" spans="1:1" x14ac:dyDescent="0.25">
      <c r="A23447" s="21" t="str">
        <f t="shared" si="366"/>
        <v xml:space="preserve">  _1900</v>
      </c>
    </row>
    <row r="23448" spans="1:1" x14ac:dyDescent="0.25">
      <c r="A23448" s="21" t="str">
        <f t="shared" si="366"/>
        <v xml:space="preserve">  _1900</v>
      </c>
    </row>
    <row r="23449" spans="1:1" x14ac:dyDescent="0.25">
      <c r="A23449" s="21" t="str">
        <f t="shared" si="366"/>
        <v xml:space="preserve">  _1900</v>
      </c>
    </row>
    <row r="23450" spans="1:1" x14ac:dyDescent="0.25">
      <c r="A23450" s="21" t="str">
        <f t="shared" si="366"/>
        <v xml:space="preserve">  _1900</v>
      </c>
    </row>
    <row r="23451" spans="1:1" x14ac:dyDescent="0.25">
      <c r="A23451" s="21" t="str">
        <f t="shared" si="366"/>
        <v xml:space="preserve">  _1900</v>
      </c>
    </row>
    <row r="23452" spans="1:1" x14ac:dyDescent="0.25">
      <c r="A23452" s="21" t="str">
        <f t="shared" si="366"/>
        <v xml:space="preserve">  _1900</v>
      </c>
    </row>
    <row r="23453" spans="1:1" x14ac:dyDescent="0.25">
      <c r="A23453" s="21" t="str">
        <f t="shared" si="366"/>
        <v xml:space="preserve">  _1900</v>
      </c>
    </row>
    <row r="23454" spans="1:1" x14ac:dyDescent="0.25">
      <c r="A23454" s="21" t="str">
        <f t="shared" si="366"/>
        <v xml:space="preserve">  _1900</v>
      </c>
    </row>
    <row r="23455" spans="1:1" x14ac:dyDescent="0.25">
      <c r="A23455" s="21" t="str">
        <f t="shared" si="366"/>
        <v xml:space="preserve">  _1900</v>
      </c>
    </row>
    <row r="23456" spans="1:1" x14ac:dyDescent="0.25">
      <c r="A23456" s="21" t="str">
        <f t="shared" si="366"/>
        <v xml:space="preserve">  _1900</v>
      </c>
    </row>
    <row r="23457" spans="1:1" x14ac:dyDescent="0.25">
      <c r="A23457" s="21" t="str">
        <f t="shared" si="366"/>
        <v xml:space="preserve">  _1900</v>
      </c>
    </row>
    <row r="23458" spans="1:1" x14ac:dyDescent="0.25">
      <c r="A23458" s="21" t="str">
        <f t="shared" si="366"/>
        <v xml:space="preserve">  _1900</v>
      </c>
    </row>
    <row r="23459" spans="1:1" x14ac:dyDescent="0.25">
      <c r="A23459" s="21" t="str">
        <f t="shared" si="366"/>
        <v xml:space="preserve">  _1900</v>
      </c>
    </row>
    <row r="23460" spans="1:1" x14ac:dyDescent="0.25">
      <c r="A23460" s="21" t="str">
        <f t="shared" si="366"/>
        <v xml:space="preserve">  _1900</v>
      </c>
    </row>
    <row r="23461" spans="1:1" x14ac:dyDescent="0.25">
      <c r="A23461" s="21" t="str">
        <f t="shared" si="366"/>
        <v xml:space="preserve">  _1900</v>
      </c>
    </row>
    <row r="23462" spans="1:1" x14ac:dyDescent="0.25">
      <c r="A23462" s="21" t="str">
        <f t="shared" si="366"/>
        <v xml:space="preserve">  _1900</v>
      </c>
    </row>
    <row r="23463" spans="1:1" x14ac:dyDescent="0.25">
      <c r="A23463" s="21" t="str">
        <f t="shared" si="366"/>
        <v xml:space="preserve">  _1900</v>
      </c>
    </row>
    <row r="23464" spans="1:1" x14ac:dyDescent="0.25">
      <c r="A23464" s="21" t="str">
        <f t="shared" si="366"/>
        <v xml:space="preserve">  _1900</v>
      </c>
    </row>
    <row r="23465" spans="1:1" x14ac:dyDescent="0.25">
      <c r="A23465" s="21" t="str">
        <f t="shared" si="366"/>
        <v xml:space="preserve">  _1900</v>
      </c>
    </row>
    <row r="23466" spans="1:1" x14ac:dyDescent="0.25">
      <c r="A23466" s="21" t="str">
        <f t="shared" si="366"/>
        <v xml:space="preserve">  _1900</v>
      </c>
    </row>
    <row r="23467" spans="1:1" x14ac:dyDescent="0.25">
      <c r="A23467" s="21" t="str">
        <f t="shared" si="366"/>
        <v xml:space="preserve">  _1900</v>
      </c>
    </row>
    <row r="23468" spans="1:1" x14ac:dyDescent="0.25">
      <c r="A23468" s="21" t="str">
        <f t="shared" si="366"/>
        <v xml:space="preserve">  _1900</v>
      </c>
    </row>
    <row r="23469" spans="1:1" x14ac:dyDescent="0.25">
      <c r="A23469" s="21" t="str">
        <f t="shared" si="366"/>
        <v xml:space="preserve">  _1900</v>
      </c>
    </row>
    <row r="23470" spans="1:1" x14ac:dyDescent="0.25">
      <c r="A23470" s="21" t="str">
        <f t="shared" si="366"/>
        <v xml:space="preserve">  _1900</v>
      </c>
    </row>
    <row r="23471" spans="1:1" x14ac:dyDescent="0.25">
      <c r="A23471" s="21" t="str">
        <f t="shared" si="366"/>
        <v xml:space="preserve">  _1900</v>
      </c>
    </row>
    <row r="23472" spans="1:1" x14ac:dyDescent="0.25">
      <c r="A23472" s="21" t="str">
        <f t="shared" si="366"/>
        <v xml:space="preserve">  _1900</v>
      </c>
    </row>
    <row r="23473" spans="1:1" x14ac:dyDescent="0.25">
      <c r="A23473" s="21" t="str">
        <f t="shared" si="366"/>
        <v xml:space="preserve">  _1900</v>
      </c>
    </row>
    <row r="23474" spans="1:1" x14ac:dyDescent="0.25">
      <c r="A23474" s="21" t="str">
        <f t="shared" si="366"/>
        <v xml:space="preserve">  _1900</v>
      </c>
    </row>
    <row r="23475" spans="1:1" x14ac:dyDescent="0.25">
      <c r="A23475" s="21" t="str">
        <f t="shared" si="366"/>
        <v xml:space="preserve">  _1900</v>
      </c>
    </row>
    <row r="23476" spans="1:1" x14ac:dyDescent="0.25">
      <c r="A23476" s="21" t="str">
        <f t="shared" si="366"/>
        <v xml:space="preserve">  _1900</v>
      </c>
    </row>
    <row r="23477" spans="1:1" x14ac:dyDescent="0.25">
      <c r="A23477" s="21" t="str">
        <f t="shared" si="366"/>
        <v xml:space="preserve">  _1900</v>
      </c>
    </row>
    <row r="23478" spans="1:1" x14ac:dyDescent="0.25">
      <c r="A23478" s="21" t="str">
        <f t="shared" si="366"/>
        <v xml:space="preserve">  _1900</v>
      </c>
    </row>
    <row r="23479" spans="1:1" x14ac:dyDescent="0.25">
      <c r="A23479" s="21" t="str">
        <f t="shared" si="366"/>
        <v xml:space="preserve">  _1900</v>
      </c>
    </row>
    <row r="23480" spans="1:1" x14ac:dyDescent="0.25">
      <c r="A23480" s="21" t="str">
        <f t="shared" si="366"/>
        <v xml:space="preserve">  _1900</v>
      </c>
    </row>
    <row r="23481" spans="1:1" x14ac:dyDescent="0.25">
      <c r="A23481" s="21" t="str">
        <f t="shared" si="366"/>
        <v xml:space="preserve">  _1900</v>
      </c>
    </row>
    <row r="23482" spans="1:1" x14ac:dyDescent="0.25">
      <c r="A23482" s="21" t="str">
        <f t="shared" si="366"/>
        <v xml:space="preserve">  _1900</v>
      </c>
    </row>
    <row r="23483" spans="1:1" x14ac:dyDescent="0.25">
      <c r="A23483" s="21" t="str">
        <f t="shared" si="366"/>
        <v xml:space="preserve">  _1900</v>
      </c>
    </row>
    <row r="23484" spans="1:1" x14ac:dyDescent="0.25">
      <c r="A23484" s="21" t="str">
        <f t="shared" si="366"/>
        <v xml:space="preserve">  _1900</v>
      </c>
    </row>
    <row r="23485" spans="1:1" x14ac:dyDescent="0.25">
      <c r="A23485" s="21" t="str">
        <f t="shared" si="366"/>
        <v xml:space="preserve">  _1900</v>
      </c>
    </row>
    <row r="23486" spans="1:1" x14ac:dyDescent="0.25">
      <c r="A23486" s="21" t="str">
        <f t="shared" si="366"/>
        <v xml:space="preserve">  _1900</v>
      </c>
    </row>
    <row r="23487" spans="1:1" x14ac:dyDescent="0.25">
      <c r="A23487" s="21" t="str">
        <f t="shared" si="366"/>
        <v xml:space="preserve">  _1900</v>
      </c>
    </row>
    <row r="23488" spans="1:1" x14ac:dyDescent="0.25">
      <c r="A23488" s="21" t="str">
        <f t="shared" si="366"/>
        <v xml:space="preserve">  _1900</v>
      </c>
    </row>
    <row r="23489" spans="1:1" x14ac:dyDescent="0.25">
      <c r="A23489" s="21" t="str">
        <f t="shared" si="366"/>
        <v xml:space="preserve">  _1900</v>
      </c>
    </row>
    <row r="23490" spans="1:1" x14ac:dyDescent="0.25">
      <c r="A23490" s="21" t="str">
        <f t="shared" ref="A23490:A23553" si="367">B23490&amp;" "&amp;D23490&amp;" "&amp;C23490&amp;"_"&amp;YEAR(L23490)</f>
        <v xml:space="preserve">  _1900</v>
      </c>
    </row>
    <row r="23491" spans="1:1" x14ac:dyDescent="0.25">
      <c r="A23491" s="21" t="str">
        <f t="shared" si="367"/>
        <v xml:space="preserve">  _1900</v>
      </c>
    </row>
    <row r="23492" spans="1:1" x14ac:dyDescent="0.25">
      <c r="A23492" s="21" t="str">
        <f t="shared" si="367"/>
        <v xml:space="preserve">  _1900</v>
      </c>
    </row>
    <row r="23493" spans="1:1" x14ac:dyDescent="0.25">
      <c r="A23493" s="21" t="str">
        <f t="shared" si="367"/>
        <v xml:space="preserve">  _1900</v>
      </c>
    </row>
    <row r="23494" spans="1:1" x14ac:dyDescent="0.25">
      <c r="A23494" s="21" t="str">
        <f t="shared" si="367"/>
        <v xml:space="preserve">  _1900</v>
      </c>
    </row>
    <row r="23495" spans="1:1" x14ac:dyDescent="0.25">
      <c r="A23495" s="21" t="str">
        <f t="shared" si="367"/>
        <v xml:space="preserve">  _1900</v>
      </c>
    </row>
    <row r="23496" spans="1:1" x14ac:dyDescent="0.25">
      <c r="A23496" s="21" t="str">
        <f t="shared" si="367"/>
        <v xml:space="preserve">  _1900</v>
      </c>
    </row>
    <row r="23497" spans="1:1" x14ac:dyDescent="0.25">
      <c r="A23497" s="21" t="str">
        <f t="shared" si="367"/>
        <v xml:space="preserve">  _1900</v>
      </c>
    </row>
    <row r="23498" spans="1:1" x14ac:dyDescent="0.25">
      <c r="A23498" s="21" t="str">
        <f t="shared" si="367"/>
        <v xml:space="preserve">  _1900</v>
      </c>
    </row>
    <row r="23499" spans="1:1" x14ac:dyDescent="0.25">
      <c r="A23499" s="21" t="str">
        <f t="shared" si="367"/>
        <v xml:space="preserve">  _1900</v>
      </c>
    </row>
    <row r="23500" spans="1:1" x14ac:dyDescent="0.25">
      <c r="A23500" s="21" t="str">
        <f t="shared" si="367"/>
        <v xml:space="preserve">  _1900</v>
      </c>
    </row>
    <row r="23501" spans="1:1" x14ac:dyDescent="0.25">
      <c r="A23501" s="21" t="str">
        <f t="shared" si="367"/>
        <v xml:space="preserve">  _1900</v>
      </c>
    </row>
    <row r="23502" spans="1:1" x14ac:dyDescent="0.25">
      <c r="A23502" s="21" t="str">
        <f t="shared" si="367"/>
        <v xml:space="preserve">  _1900</v>
      </c>
    </row>
    <row r="23503" spans="1:1" x14ac:dyDescent="0.25">
      <c r="A23503" s="21" t="str">
        <f t="shared" si="367"/>
        <v xml:space="preserve">  _1900</v>
      </c>
    </row>
    <row r="23504" spans="1:1" x14ac:dyDescent="0.25">
      <c r="A23504" s="21" t="str">
        <f t="shared" si="367"/>
        <v xml:space="preserve">  _1900</v>
      </c>
    </row>
    <row r="23505" spans="1:1" x14ac:dyDescent="0.25">
      <c r="A23505" s="21" t="str">
        <f t="shared" si="367"/>
        <v xml:space="preserve">  _1900</v>
      </c>
    </row>
    <row r="23506" spans="1:1" x14ac:dyDescent="0.25">
      <c r="A23506" s="21" t="str">
        <f t="shared" si="367"/>
        <v xml:space="preserve">  _1900</v>
      </c>
    </row>
    <row r="23507" spans="1:1" x14ac:dyDescent="0.25">
      <c r="A23507" s="21" t="str">
        <f t="shared" si="367"/>
        <v xml:space="preserve">  _1900</v>
      </c>
    </row>
    <row r="23508" spans="1:1" x14ac:dyDescent="0.25">
      <c r="A23508" s="21" t="str">
        <f t="shared" si="367"/>
        <v xml:space="preserve">  _1900</v>
      </c>
    </row>
    <row r="23509" spans="1:1" x14ac:dyDescent="0.25">
      <c r="A23509" s="21" t="str">
        <f t="shared" si="367"/>
        <v xml:space="preserve">  _1900</v>
      </c>
    </row>
    <row r="23510" spans="1:1" x14ac:dyDescent="0.25">
      <c r="A23510" s="21" t="str">
        <f t="shared" si="367"/>
        <v xml:space="preserve">  _1900</v>
      </c>
    </row>
    <row r="23511" spans="1:1" x14ac:dyDescent="0.25">
      <c r="A23511" s="21" t="str">
        <f t="shared" si="367"/>
        <v xml:space="preserve">  _1900</v>
      </c>
    </row>
    <row r="23512" spans="1:1" x14ac:dyDescent="0.25">
      <c r="A23512" s="21" t="str">
        <f t="shared" si="367"/>
        <v xml:space="preserve">  _1900</v>
      </c>
    </row>
    <row r="23513" spans="1:1" x14ac:dyDescent="0.25">
      <c r="A23513" s="21" t="str">
        <f t="shared" si="367"/>
        <v xml:space="preserve">  _1900</v>
      </c>
    </row>
    <row r="23514" spans="1:1" x14ac:dyDescent="0.25">
      <c r="A23514" s="21" t="str">
        <f t="shared" si="367"/>
        <v xml:space="preserve">  _1900</v>
      </c>
    </row>
    <row r="23515" spans="1:1" x14ac:dyDescent="0.25">
      <c r="A23515" s="21" t="str">
        <f t="shared" si="367"/>
        <v xml:space="preserve">  _1900</v>
      </c>
    </row>
    <row r="23516" spans="1:1" x14ac:dyDescent="0.25">
      <c r="A23516" s="21" t="str">
        <f t="shared" si="367"/>
        <v xml:space="preserve">  _1900</v>
      </c>
    </row>
    <row r="23517" spans="1:1" x14ac:dyDescent="0.25">
      <c r="A23517" s="21" t="str">
        <f t="shared" si="367"/>
        <v xml:space="preserve">  _1900</v>
      </c>
    </row>
    <row r="23518" spans="1:1" x14ac:dyDescent="0.25">
      <c r="A23518" s="21" t="str">
        <f t="shared" si="367"/>
        <v xml:space="preserve">  _1900</v>
      </c>
    </row>
    <row r="23519" spans="1:1" x14ac:dyDescent="0.25">
      <c r="A23519" s="21" t="str">
        <f t="shared" si="367"/>
        <v xml:space="preserve">  _1900</v>
      </c>
    </row>
    <row r="23520" spans="1:1" x14ac:dyDescent="0.25">
      <c r="A23520" s="21" t="str">
        <f t="shared" si="367"/>
        <v xml:space="preserve">  _1900</v>
      </c>
    </row>
    <row r="23521" spans="1:1" x14ac:dyDescent="0.25">
      <c r="A23521" s="21" t="str">
        <f t="shared" si="367"/>
        <v xml:space="preserve">  _1900</v>
      </c>
    </row>
    <row r="23522" spans="1:1" x14ac:dyDescent="0.25">
      <c r="A23522" s="21" t="str">
        <f t="shared" si="367"/>
        <v xml:space="preserve">  _1900</v>
      </c>
    </row>
    <row r="23523" spans="1:1" x14ac:dyDescent="0.25">
      <c r="A23523" s="21" t="str">
        <f t="shared" si="367"/>
        <v xml:space="preserve">  _1900</v>
      </c>
    </row>
    <row r="23524" spans="1:1" x14ac:dyDescent="0.25">
      <c r="A23524" s="21" t="str">
        <f t="shared" si="367"/>
        <v xml:space="preserve">  _1900</v>
      </c>
    </row>
    <row r="23525" spans="1:1" x14ac:dyDescent="0.25">
      <c r="A23525" s="21" t="str">
        <f t="shared" si="367"/>
        <v xml:space="preserve">  _1900</v>
      </c>
    </row>
    <row r="23526" spans="1:1" x14ac:dyDescent="0.25">
      <c r="A23526" s="21" t="str">
        <f t="shared" si="367"/>
        <v xml:space="preserve">  _1900</v>
      </c>
    </row>
    <row r="23527" spans="1:1" x14ac:dyDescent="0.25">
      <c r="A23527" s="21" t="str">
        <f t="shared" si="367"/>
        <v xml:space="preserve">  _1900</v>
      </c>
    </row>
    <row r="23528" spans="1:1" x14ac:dyDescent="0.25">
      <c r="A23528" s="21" t="str">
        <f t="shared" si="367"/>
        <v xml:space="preserve">  _1900</v>
      </c>
    </row>
    <row r="23529" spans="1:1" x14ac:dyDescent="0.25">
      <c r="A23529" s="21" t="str">
        <f t="shared" si="367"/>
        <v xml:space="preserve">  _1900</v>
      </c>
    </row>
    <row r="23530" spans="1:1" x14ac:dyDescent="0.25">
      <c r="A23530" s="21" t="str">
        <f t="shared" si="367"/>
        <v xml:space="preserve">  _1900</v>
      </c>
    </row>
    <row r="23531" spans="1:1" x14ac:dyDescent="0.25">
      <c r="A23531" s="21" t="str">
        <f t="shared" si="367"/>
        <v xml:space="preserve">  _1900</v>
      </c>
    </row>
    <row r="23532" spans="1:1" x14ac:dyDescent="0.25">
      <c r="A23532" s="21" t="str">
        <f t="shared" si="367"/>
        <v xml:space="preserve">  _1900</v>
      </c>
    </row>
    <row r="23533" spans="1:1" x14ac:dyDescent="0.25">
      <c r="A23533" s="21" t="str">
        <f t="shared" si="367"/>
        <v xml:space="preserve">  _1900</v>
      </c>
    </row>
    <row r="23534" spans="1:1" x14ac:dyDescent="0.25">
      <c r="A23534" s="21" t="str">
        <f t="shared" si="367"/>
        <v xml:space="preserve">  _1900</v>
      </c>
    </row>
    <row r="23535" spans="1:1" x14ac:dyDescent="0.25">
      <c r="A23535" s="21" t="str">
        <f t="shared" si="367"/>
        <v xml:space="preserve">  _1900</v>
      </c>
    </row>
    <row r="23536" spans="1:1" x14ac:dyDescent="0.25">
      <c r="A23536" s="21" t="str">
        <f t="shared" si="367"/>
        <v xml:space="preserve">  _1900</v>
      </c>
    </row>
    <row r="23537" spans="1:1" x14ac:dyDescent="0.25">
      <c r="A23537" s="21" t="str">
        <f t="shared" si="367"/>
        <v xml:space="preserve">  _1900</v>
      </c>
    </row>
    <row r="23538" spans="1:1" x14ac:dyDescent="0.25">
      <c r="A23538" s="21" t="str">
        <f t="shared" si="367"/>
        <v xml:space="preserve">  _1900</v>
      </c>
    </row>
    <row r="23539" spans="1:1" x14ac:dyDescent="0.25">
      <c r="A23539" s="21" t="str">
        <f t="shared" si="367"/>
        <v xml:space="preserve">  _1900</v>
      </c>
    </row>
    <row r="23540" spans="1:1" x14ac:dyDescent="0.25">
      <c r="A23540" s="21" t="str">
        <f t="shared" si="367"/>
        <v xml:space="preserve">  _1900</v>
      </c>
    </row>
    <row r="23541" spans="1:1" x14ac:dyDescent="0.25">
      <c r="A23541" s="21" t="str">
        <f t="shared" si="367"/>
        <v xml:space="preserve">  _1900</v>
      </c>
    </row>
    <row r="23542" spans="1:1" x14ac:dyDescent="0.25">
      <c r="A23542" s="21" t="str">
        <f t="shared" si="367"/>
        <v xml:space="preserve">  _1900</v>
      </c>
    </row>
    <row r="23543" spans="1:1" x14ac:dyDescent="0.25">
      <c r="A23543" s="21" t="str">
        <f t="shared" si="367"/>
        <v xml:space="preserve">  _1900</v>
      </c>
    </row>
    <row r="23544" spans="1:1" x14ac:dyDescent="0.25">
      <c r="A23544" s="21" t="str">
        <f t="shared" si="367"/>
        <v xml:space="preserve">  _1900</v>
      </c>
    </row>
    <row r="23545" spans="1:1" x14ac:dyDescent="0.25">
      <c r="A23545" s="21" t="str">
        <f t="shared" si="367"/>
        <v xml:space="preserve">  _1900</v>
      </c>
    </row>
    <row r="23546" spans="1:1" x14ac:dyDescent="0.25">
      <c r="A23546" s="21" t="str">
        <f t="shared" si="367"/>
        <v xml:space="preserve">  _1900</v>
      </c>
    </row>
    <row r="23547" spans="1:1" x14ac:dyDescent="0.25">
      <c r="A23547" s="21" t="str">
        <f t="shared" si="367"/>
        <v xml:space="preserve">  _1900</v>
      </c>
    </row>
    <row r="23548" spans="1:1" x14ac:dyDescent="0.25">
      <c r="A23548" s="21" t="str">
        <f t="shared" si="367"/>
        <v xml:space="preserve">  _1900</v>
      </c>
    </row>
    <row r="23549" spans="1:1" x14ac:dyDescent="0.25">
      <c r="A23549" s="21" t="str">
        <f t="shared" si="367"/>
        <v xml:space="preserve">  _1900</v>
      </c>
    </row>
    <row r="23550" spans="1:1" x14ac:dyDescent="0.25">
      <c r="A23550" s="21" t="str">
        <f t="shared" si="367"/>
        <v xml:space="preserve">  _1900</v>
      </c>
    </row>
    <row r="23551" spans="1:1" x14ac:dyDescent="0.25">
      <c r="A23551" s="21" t="str">
        <f t="shared" si="367"/>
        <v xml:space="preserve">  _1900</v>
      </c>
    </row>
    <row r="23552" spans="1:1" x14ac:dyDescent="0.25">
      <c r="A23552" s="21" t="str">
        <f t="shared" si="367"/>
        <v xml:space="preserve">  _1900</v>
      </c>
    </row>
    <row r="23553" spans="1:1" x14ac:dyDescent="0.25">
      <c r="A23553" s="21" t="str">
        <f t="shared" si="367"/>
        <v xml:space="preserve">  _1900</v>
      </c>
    </row>
    <row r="23554" spans="1:1" x14ac:dyDescent="0.25">
      <c r="A23554" s="21" t="str">
        <f t="shared" ref="A23554:A23617" si="368">B23554&amp;" "&amp;D23554&amp;" "&amp;C23554&amp;"_"&amp;YEAR(L23554)</f>
        <v xml:space="preserve">  _1900</v>
      </c>
    </row>
    <row r="23555" spans="1:1" x14ac:dyDescent="0.25">
      <c r="A23555" s="21" t="str">
        <f t="shared" si="368"/>
        <v xml:space="preserve">  _1900</v>
      </c>
    </row>
    <row r="23556" spans="1:1" x14ac:dyDescent="0.25">
      <c r="A23556" s="21" t="str">
        <f t="shared" si="368"/>
        <v xml:space="preserve">  _1900</v>
      </c>
    </row>
    <row r="23557" spans="1:1" x14ac:dyDescent="0.25">
      <c r="A23557" s="21" t="str">
        <f t="shared" si="368"/>
        <v xml:space="preserve">  _1900</v>
      </c>
    </row>
    <row r="23558" spans="1:1" x14ac:dyDescent="0.25">
      <c r="A23558" s="21" t="str">
        <f t="shared" si="368"/>
        <v xml:space="preserve">  _1900</v>
      </c>
    </row>
    <row r="23559" spans="1:1" x14ac:dyDescent="0.25">
      <c r="A23559" s="21" t="str">
        <f t="shared" si="368"/>
        <v xml:space="preserve">  _1900</v>
      </c>
    </row>
    <row r="23560" spans="1:1" x14ac:dyDescent="0.25">
      <c r="A23560" s="21" t="str">
        <f t="shared" si="368"/>
        <v xml:space="preserve">  _1900</v>
      </c>
    </row>
    <row r="23561" spans="1:1" x14ac:dyDescent="0.25">
      <c r="A23561" s="21" t="str">
        <f t="shared" si="368"/>
        <v xml:space="preserve">  _1900</v>
      </c>
    </row>
    <row r="23562" spans="1:1" x14ac:dyDescent="0.25">
      <c r="A23562" s="21" t="str">
        <f t="shared" si="368"/>
        <v xml:space="preserve">  _1900</v>
      </c>
    </row>
    <row r="23563" spans="1:1" x14ac:dyDescent="0.25">
      <c r="A23563" s="21" t="str">
        <f t="shared" si="368"/>
        <v xml:space="preserve">  _1900</v>
      </c>
    </row>
    <row r="23564" spans="1:1" x14ac:dyDescent="0.25">
      <c r="A23564" s="21" t="str">
        <f t="shared" si="368"/>
        <v xml:space="preserve">  _1900</v>
      </c>
    </row>
    <row r="23565" spans="1:1" x14ac:dyDescent="0.25">
      <c r="A23565" s="21" t="str">
        <f t="shared" si="368"/>
        <v xml:space="preserve">  _1900</v>
      </c>
    </row>
    <row r="23566" spans="1:1" x14ac:dyDescent="0.25">
      <c r="A23566" s="21" t="str">
        <f t="shared" si="368"/>
        <v xml:space="preserve">  _1900</v>
      </c>
    </row>
    <row r="23567" spans="1:1" x14ac:dyDescent="0.25">
      <c r="A23567" s="21" t="str">
        <f t="shared" si="368"/>
        <v xml:space="preserve">  _1900</v>
      </c>
    </row>
    <row r="23568" spans="1:1" x14ac:dyDescent="0.25">
      <c r="A23568" s="21" t="str">
        <f t="shared" si="368"/>
        <v xml:space="preserve">  _1900</v>
      </c>
    </row>
    <row r="23569" spans="1:1" x14ac:dyDescent="0.25">
      <c r="A23569" s="21" t="str">
        <f t="shared" si="368"/>
        <v xml:space="preserve">  _1900</v>
      </c>
    </row>
    <row r="23570" spans="1:1" x14ac:dyDescent="0.25">
      <c r="A23570" s="21" t="str">
        <f t="shared" si="368"/>
        <v xml:space="preserve">  _1900</v>
      </c>
    </row>
    <row r="23571" spans="1:1" x14ac:dyDescent="0.25">
      <c r="A23571" s="21" t="str">
        <f t="shared" si="368"/>
        <v xml:space="preserve">  _1900</v>
      </c>
    </row>
    <row r="23572" spans="1:1" x14ac:dyDescent="0.25">
      <c r="A23572" s="21" t="str">
        <f t="shared" si="368"/>
        <v xml:space="preserve">  _1900</v>
      </c>
    </row>
    <row r="23573" spans="1:1" x14ac:dyDescent="0.25">
      <c r="A23573" s="21" t="str">
        <f t="shared" si="368"/>
        <v xml:space="preserve">  _1900</v>
      </c>
    </row>
    <row r="23574" spans="1:1" x14ac:dyDescent="0.25">
      <c r="A23574" s="21" t="str">
        <f t="shared" si="368"/>
        <v xml:space="preserve">  _1900</v>
      </c>
    </row>
    <row r="23575" spans="1:1" x14ac:dyDescent="0.25">
      <c r="A23575" s="21" t="str">
        <f t="shared" si="368"/>
        <v xml:space="preserve">  _1900</v>
      </c>
    </row>
    <row r="23576" spans="1:1" x14ac:dyDescent="0.25">
      <c r="A23576" s="21" t="str">
        <f t="shared" si="368"/>
        <v xml:space="preserve">  _1900</v>
      </c>
    </row>
    <row r="23577" spans="1:1" x14ac:dyDescent="0.25">
      <c r="A23577" s="21" t="str">
        <f t="shared" si="368"/>
        <v xml:space="preserve">  _1900</v>
      </c>
    </row>
    <row r="23578" spans="1:1" x14ac:dyDescent="0.25">
      <c r="A23578" s="21" t="str">
        <f t="shared" si="368"/>
        <v xml:space="preserve">  _1900</v>
      </c>
    </row>
    <row r="23579" spans="1:1" x14ac:dyDescent="0.25">
      <c r="A23579" s="21" t="str">
        <f t="shared" si="368"/>
        <v xml:space="preserve">  _1900</v>
      </c>
    </row>
    <row r="23580" spans="1:1" x14ac:dyDescent="0.25">
      <c r="A23580" s="21" t="str">
        <f t="shared" si="368"/>
        <v xml:space="preserve">  _1900</v>
      </c>
    </row>
    <row r="23581" spans="1:1" x14ac:dyDescent="0.25">
      <c r="A23581" s="21" t="str">
        <f t="shared" si="368"/>
        <v xml:space="preserve">  _1900</v>
      </c>
    </row>
    <row r="23582" spans="1:1" x14ac:dyDescent="0.25">
      <c r="A23582" s="21" t="str">
        <f t="shared" si="368"/>
        <v xml:space="preserve">  _1900</v>
      </c>
    </row>
    <row r="23583" spans="1:1" x14ac:dyDescent="0.25">
      <c r="A23583" s="21" t="str">
        <f t="shared" si="368"/>
        <v xml:space="preserve">  _1900</v>
      </c>
    </row>
    <row r="23584" spans="1:1" x14ac:dyDescent="0.25">
      <c r="A23584" s="21" t="str">
        <f t="shared" si="368"/>
        <v xml:space="preserve">  _1900</v>
      </c>
    </row>
    <row r="23585" spans="1:1" x14ac:dyDescent="0.25">
      <c r="A23585" s="21" t="str">
        <f t="shared" si="368"/>
        <v xml:space="preserve">  _1900</v>
      </c>
    </row>
    <row r="23586" spans="1:1" x14ac:dyDescent="0.25">
      <c r="A23586" s="21" t="str">
        <f t="shared" si="368"/>
        <v xml:space="preserve">  _1900</v>
      </c>
    </row>
    <row r="23587" spans="1:1" x14ac:dyDescent="0.25">
      <c r="A23587" s="21" t="str">
        <f t="shared" si="368"/>
        <v xml:space="preserve">  _1900</v>
      </c>
    </row>
    <row r="23588" spans="1:1" x14ac:dyDescent="0.25">
      <c r="A23588" s="21" t="str">
        <f t="shared" si="368"/>
        <v xml:space="preserve">  _1900</v>
      </c>
    </row>
    <row r="23589" spans="1:1" x14ac:dyDescent="0.25">
      <c r="A23589" s="21" t="str">
        <f t="shared" si="368"/>
        <v xml:space="preserve">  _1900</v>
      </c>
    </row>
    <row r="23590" spans="1:1" x14ac:dyDescent="0.25">
      <c r="A23590" s="21" t="str">
        <f t="shared" si="368"/>
        <v xml:space="preserve">  _1900</v>
      </c>
    </row>
    <row r="23591" spans="1:1" x14ac:dyDescent="0.25">
      <c r="A23591" s="21" t="str">
        <f t="shared" si="368"/>
        <v xml:space="preserve">  _1900</v>
      </c>
    </row>
    <row r="23592" spans="1:1" x14ac:dyDescent="0.25">
      <c r="A23592" s="21" t="str">
        <f t="shared" si="368"/>
        <v xml:space="preserve">  _1900</v>
      </c>
    </row>
    <row r="23593" spans="1:1" x14ac:dyDescent="0.25">
      <c r="A23593" s="21" t="str">
        <f t="shared" si="368"/>
        <v xml:space="preserve">  _1900</v>
      </c>
    </row>
    <row r="23594" spans="1:1" x14ac:dyDescent="0.25">
      <c r="A23594" s="21" t="str">
        <f t="shared" si="368"/>
        <v xml:space="preserve">  _1900</v>
      </c>
    </row>
    <row r="23595" spans="1:1" x14ac:dyDescent="0.25">
      <c r="A23595" s="21" t="str">
        <f t="shared" si="368"/>
        <v xml:space="preserve">  _1900</v>
      </c>
    </row>
    <row r="23596" spans="1:1" x14ac:dyDescent="0.25">
      <c r="A23596" s="21" t="str">
        <f t="shared" si="368"/>
        <v xml:space="preserve">  _1900</v>
      </c>
    </row>
    <row r="23597" spans="1:1" x14ac:dyDescent="0.25">
      <c r="A23597" s="21" t="str">
        <f t="shared" si="368"/>
        <v xml:space="preserve">  _1900</v>
      </c>
    </row>
    <row r="23598" spans="1:1" x14ac:dyDescent="0.25">
      <c r="A23598" s="21" t="str">
        <f t="shared" si="368"/>
        <v xml:space="preserve">  _1900</v>
      </c>
    </row>
    <row r="23599" spans="1:1" x14ac:dyDescent="0.25">
      <c r="A23599" s="21" t="str">
        <f t="shared" si="368"/>
        <v xml:space="preserve">  _1900</v>
      </c>
    </row>
    <row r="23600" spans="1:1" x14ac:dyDescent="0.25">
      <c r="A23600" s="21" t="str">
        <f t="shared" si="368"/>
        <v xml:space="preserve">  _1900</v>
      </c>
    </row>
    <row r="23601" spans="1:1" x14ac:dyDescent="0.25">
      <c r="A23601" s="21" t="str">
        <f t="shared" si="368"/>
        <v xml:space="preserve">  _1900</v>
      </c>
    </row>
    <row r="23602" spans="1:1" x14ac:dyDescent="0.25">
      <c r="A23602" s="21" t="str">
        <f t="shared" si="368"/>
        <v xml:space="preserve">  _1900</v>
      </c>
    </row>
    <row r="23603" spans="1:1" x14ac:dyDescent="0.25">
      <c r="A23603" s="21" t="str">
        <f t="shared" si="368"/>
        <v xml:space="preserve">  _1900</v>
      </c>
    </row>
    <row r="23604" spans="1:1" x14ac:dyDescent="0.25">
      <c r="A23604" s="21" t="str">
        <f t="shared" si="368"/>
        <v xml:space="preserve">  _1900</v>
      </c>
    </row>
    <row r="23605" spans="1:1" x14ac:dyDescent="0.25">
      <c r="A23605" s="21" t="str">
        <f t="shared" si="368"/>
        <v xml:space="preserve">  _1900</v>
      </c>
    </row>
    <row r="23606" spans="1:1" x14ac:dyDescent="0.25">
      <c r="A23606" s="21" t="str">
        <f t="shared" si="368"/>
        <v xml:space="preserve">  _1900</v>
      </c>
    </row>
    <row r="23607" spans="1:1" x14ac:dyDescent="0.25">
      <c r="A23607" s="21" t="str">
        <f t="shared" si="368"/>
        <v xml:space="preserve">  _1900</v>
      </c>
    </row>
    <row r="23608" spans="1:1" x14ac:dyDescent="0.25">
      <c r="A23608" s="21" t="str">
        <f t="shared" si="368"/>
        <v xml:space="preserve">  _1900</v>
      </c>
    </row>
    <row r="23609" spans="1:1" x14ac:dyDescent="0.25">
      <c r="A23609" s="21" t="str">
        <f t="shared" si="368"/>
        <v xml:space="preserve">  _1900</v>
      </c>
    </row>
    <row r="23610" spans="1:1" x14ac:dyDescent="0.25">
      <c r="A23610" s="21" t="str">
        <f t="shared" si="368"/>
        <v xml:space="preserve">  _1900</v>
      </c>
    </row>
    <row r="23611" spans="1:1" x14ac:dyDescent="0.25">
      <c r="A23611" s="21" t="str">
        <f t="shared" si="368"/>
        <v xml:space="preserve">  _1900</v>
      </c>
    </row>
    <row r="23612" spans="1:1" x14ac:dyDescent="0.25">
      <c r="A23612" s="21" t="str">
        <f t="shared" si="368"/>
        <v xml:space="preserve">  _1900</v>
      </c>
    </row>
    <row r="23613" spans="1:1" x14ac:dyDescent="0.25">
      <c r="A23613" s="21" t="str">
        <f t="shared" si="368"/>
        <v xml:space="preserve">  _1900</v>
      </c>
    </row>
    <row r="23614" spans="1:1" x14ac:dyDescent="0.25">
      <c r="A23614" s="21" t="str">
        <f t="shared" si="368"/>
        <v xml:space="preserve">  _1900</v>
      </c>
    </row>
    <row r="23615" spans="1:1" x14ac:dyDescent="0.25">
      <c r="A23615" s="21" t="str">
        <f t="shared" si="368"/>
        <v xml:space="preserve">  _1900</v>
      </c>
    </row>
    <row r="23616" spans="1:1" x14ac:dyDescent="0.25">
      <c r="A23616" s="21" t="str">
        <f t="shared" si="368"/>
        <v xml:space="preserve">  _1900</v>
      </c>
    </row>
    <row r="23617" spans="1:1" x14ac:dyDescent="0.25">
      <c r="A23617" s="21" t="str">
        <f t="shared" si="368"/>
        <v xml:space="preserve">  _1900</v>
      </c>
    </row>
    <row r="23618" spans="1:1" x14ac:dyDescent="0.25">
      <c r="A23618" s="21" t="str">
        <f t="shared" ref="A23618:A23681" si="369">B23618&amp;" "&amp;D23618&amp;" "&amp;C23618&amp;"_"&amp;YEAR(L23618)</f>
        <v xml:space="preserve">  _1900</v>
      </c>
    </row>
    <row r="23619" spans="1:1" x14ac:dyDescent="0.25">
      <c r="A23619" s="21" t="str">
        <f t="shared" si="369"/>
        <v xml:space="preserve">  _1900</v>
      </c>
    </row>
    <row r="23620" spans="1:1" x14ac:dyDescent="0.25">
      <c r="A23620" s="21" t="str">
        <f t="shared" si="369"/>
        <v xml:space="preserve">  _1900</v>
      </c>
    </row>
    <row r="23621" spans="1:1" x14ac:dyDescent="0.25">
      <c r="A23621" s="21" t="str">
        <f t="shared" si="369"/>
        <v xml:space="preserve">  _1900</v>
      </c>
    </row>
    <row r="23622" spans="1:1" x14ac:dyDescent="0.25">
      <c r="A23622" s="21" t="str">
        <f t="shared" si="369"/>
        <v xml:space="preserve">  _1900</v>
      </c>
    </row>
    <row r="23623" spans="1:1" x14ac:dyDescent="0.25">
      <c r="A23623" s="21" t="str">
        <f t="shared" si="369"/>
        <v xml:space="preserve">  _1900</v>
      </c>
    </row>
    <row r="23624" spans="1:1" x14ac:dyDescent="0.25">
      <c r="A23624" s="21" t="str">
        <f t="shared" si="369"/>
        <v xml:space="preserve">  _1900</v>
      </c>
    </row>
    <row r="23625" spans="1:1" x14ac:dyDescent="0.25">
      <c r="A23625" s="21" t="str">
        <f t="shared" si="369"/>
        <v xml:space="preserve">  _1900</v>
      </c>
    </row>
    <row r="23626" spans="1:1" x14ac:dyDescent="0.25">
      <c r="A23626" s="21" t="str">
        <f t="shared" si="369"/>
        <v xml:space="preserve">  _1900</v>
      </c>
    </row>
    <row r="23627" spans="1:1" x14ac:dyDescent="0.25">
      <c r="A23627" s="21" t="str">
        <f t="shared" si="369"/>
        <v xml:space="preserve">  _1900</v>
      </c>
    </row>
    <row r="23628" spans="1:1" x14ac:dyDescent="0.25">
      <c r="A23628" s="21" t="str">
        <f t="shared" si="369"/>
        <v xml:space="preserve">  _1900</v>
      </c>
    </row>
    <row r="23629" spans="1:1" x14ac:dyDescent="0.25">
      <c r="A23629" s="21" t="str">
        <f t="shared" si="369"/>
        <v xml:space="preserve">  _1900</v>
      </c>
    </row>
    <row r="23630" spans="1:1" x14ac:dyDescent="0.25">
      <c r="A23630" s="21" t="str">
        <f t="shared" si="369"/>
        <v xml:space="preserve">  _1900</v>
      </c>
    </row>
    <row r="23631" spans="1:1" x14ac:dyDescent="0.25">
      <c r="A23631" s="21" t="str">
        <f t="shared" si="369"/>
        <v xml:space="preserve">  _1900</v>
      </c>
    </row>
    <row r="23632" spans="1:1" x14ac:dyDescent="0.25">
      <c r="A23632" s="21" t="str">
        <f t="shared" si="369"/>
        <v xml:space="preserve">  _1900</v>
      </c>
    </row>
    <row r="23633" spans="1:1" x14ac:dyDescent="0.25">
      <c r="A23633" s="21" t="str">
        <f t="shared" si="369"/>
        <v xml:space="preserve">  _1900</v>
      </c>
    </row>
    <row r="23634" spans="1:1" x14ac:dyDescent="0.25">
      <c r="A23634" s="21" t="str">
        <f t="shared" si="369"/>
        <v xml:space="preserve">  _1900</v>
      </c>
    </row>
    <row r="23635" spans="1:1" x14ac:dyDescent="0.25">
      <c r="A23635" s="21" t="str">
        <f t="shared" si="369"/>
        <v xml:space="preserve">  _1900</v>
      </c>
    </row>
    <row r="23636" spans="1:1" x14ac:dyDescent="0.25">
      <c r="A23636" s="21" t="str">
        <f t="shared" si="369"/>
        <v xml:space="preserve">  _1900</v>
      </c>
    </row>
    <row r="23637" spans="1:1" x14ac:dyDescent="0.25">
      <c r="A23637" s="21" t="str">
        <f t="shared" si="369"/>
        <v xml:space="preserve">  _1900</v>
      </c>
    </row>
    <row r="23638" spans="1:1" x14ac:dyDescent="0.25">
      <c r="A23638" s="21" t="str">
        <f t="shared" si="369"/>
        <v xml:space="preserve">  _1900</v>
      </c>
    </row>
    <row r="23639" spans="1:1" x14ac:dyDescent="0.25">
      <c r="A23639" s="21" t="str">
        <f t="shared" si="369"/>
        <v xml:space="preserve">  _1900</v>
      </c>
    </row>
    <row r="23640" spans="1:1" x14ac:dyDescent="0.25">
      <c r="A23640" s="21" t="str">
        <f t="shared" si="369"/>
        <v xml:space="preserve">  _1900</v>
      </c>
    </row>
    <row r="23641" spans="1:1" x14ac:dyDescent="0.25">
      <c r="A23641" s="21" t="str">
        <f t="shared" si="369"/>
        <v xml:space="preserve">  _1900</v>
      </c>
    </row>
    <row r="23642" spans="1:1" x14ac:dyDescent="0.25">
      <c r="A23642" s="21" t="str">
        <f t="shared" si="369"/>
        <v xml:space="preserve">  _1900</v>
      </c>
    </row>
    <row r="23643" spans="1:1" x14ac:dyDescent="0.25">
      <c r="A23643" s="21" t="str">
        <f t="shared" si="369"/>
        <v xml:space="preserve">  _1900</v>
      </c>
    </row>
    <row r="23644" spans="1:1" x14ac:dyDescent="0.25">
      <c r="A23644" s="21" t="str">
        <f t="shared" si="369"/>
        <v xml:space="preserve">  _1900</v>
      </c>
    </row>
    <row r="23645" spans="1:1" x14ac:dyDescent="0.25">
      <c r="A23645" s="21" t="str">
        <f t="shared" si="369"/>
        <v xml:space="preserve">  _1900</v>
      </c>
    </row>
    <row r="23646" spans="1:1" x14ac:dyDescent="0.25">
      <c r="A23646" s="21" t="str">
        <f t="shared" si="369"/>
        <v xml:space="preserve">  _1900</v>
      </c>
    </row>
    <row r="23647" spans="1:1" x14ac:dyDescent="0.25">
      <c r="A23647" s="21" t="str">
        <f t="shared" si="369"/>
        <v xml:space="preserve">  _1900</v>
      </c>
    </row>
    <row r="23648" spans="1:1" x14ac:dyDescent="0.25">
      <c r="A23648" s="21" t="str">
        <f t="shared" si="369"/>
        <v xml:space="preserve">  _1900</v>
      </c>
    </row>
    <row r="23649" spans="1:1" x14ac:dyDescent="0.25">
      <c r="A23649" s="21" t="str">
        <f t="shared" si="369"/>
        <v xml:space="preserve">  _1900</v>
      </c>
    </row>
    <row r="23650" spans="1:1" x14ac:dyDescent="0.25">
      <c r="A23650" s="21" t="str">
        <f t="shared" si="369"/>
        <v xml:space="preserve">  _1900</v>
      </c>
    </row>
    <row r="23651" spans="1:1" x14ac:dyDescent="0.25">
      <c r="A23651" s="21" t="str">
        <f t="shared" si="369"/>
        <v xml:space="preserve">  _1900</v>
      </c>
    </row>
    <row r="23652" spans="1:1" x14ac:dyDescent="0.25">
      <c r="A23652" s="21" t="str">
        <f t="shared" si="369"/>
        <v xml:space="preserve">  _1900</v>
      </c>
    </row>
    <row r="23653" spans="1:1" x14ac:dyDescent="0.25">
      <c r="A23653" s="21" t="str">
        <f t="shared" si="369"/>
        <v xml:space="preserve">  _1900</v>
      </c>
    </row>
    <row r="23654" spans="1:1" x14ac:dyDescent="0.25">
      <c r="A23654" s="21" t="str">
        <f t="shared" si="369"/>
        <v xml:space="preserve">  _1900</v>
      </c>
    </row>
    <row r="23655" spans="1:1" x14ac:dyDescent="0.25">
      <c r="A23655" s="21" t="str">
        <f t="shared" si="369"/>
        <v xml:space="preserve">  _1900</v>
      </c>
    </row>
    <row r="23656" spans="1:1" x14ac:dyDescent="0.25">
      <c r="A23656" s="21" t="str">
        <f t="shared" si="369"/>
        <v xml:space="preserve">  _1900</v>
      </c>
    </row>
    <row r="23657" spans="1:1" x14ac:dyDescent="0.25">
      <c r="A23657" s="21" t="str">
        <f t="shared" si="369"/>
        <v xml:space="preserve">  _1900</v>
      </c>
    </row>
    <row r="23658" spans="1:1" x14ac:dyDescent="0.25">
      <c r="A23658" s="21" t="str">
        <f t="shared" si="369"/>
        <v xml:space="preserve">  _1900</v>
      </c>
    </row>
    <row r="23659" spans="1:1" x14ac:dyDescent="0.25">
      <c r="A23659" s="21" t="str">
        <f t="shared" si="369"/>
        <v xml:space="preserve">  _1900</v>
      </c>
    </row>
    <row r="23660" spans="1:1" x14ac:dyDescent="0.25">
      <c r="A23660" s="21" t="str">
        <f t="shared" si="369"/>
        <v xml:space="preserve">  _1900</v>
      </c>
    </row>
    <row r="23661" spans="1:1" x14ac:dyDescent="0.25">
      <c r="A23661" s="21" t="str">
        <f t="shared" si="369"/>
        <v xml:space="preserve">  _1900</v>
      </c>
    </row>
    <row r="23662" spans="1:1" x14ac:dyDescent="0.25">
      <c r="A23662" s="21" t="str">
        <f t="shared" si="369"/>
        <v xml:space="preserve">  _1900</v>
      </c>
    </row>
    <row r="23663" spans="1:1" x14ac:dyDescent="0.25">
      <c r="A23663" s="21" t="str">
        <f t="shared" si="369"/>
        <v xml:space="preserve">  _1900</v>
      </c>
    </row>
    <row r="23664" spans="1:1" x14ac:dyDescent="0.25">
      <c r="A23664" s="21" t="str">
        <f t="shared" si="369"/>
        <v xml:space="preserve">  _1900</v>
      </c>
    </row>
    <row r="23665" spans="1:1" x14ac:dyDescent="0.25">
      <c r="A23665" s="21" t="str">
        <f t="shared" si="369"/>
        <v xml:space="preserve">  _1900</v>
      </c>
    </row>
    <row r="23666" spans="1:1" x14ac:dyDescent="0.25">
      <c r="A23666" s="21" t="str">
        <f t="shared" si="369"/>
        <v xml:space="preserve">  _1900</v>
      </c>
    </row>
    <row r="23667" spans="1:1" x14ac:dyDescent="0.25">
      <c r="A23667" s="21" t="str">
        <f t="shared" si="369"/>
        <v xml:space="preserve">  _1900</v>
      </c>
    </row>
    <row r="23668" spans="1:1" x14ac:dyDescent="0.25">
      <c r="A23668" s="21" t="str">
        <f t="shared" si="369"/>
        <v xml:space="preserve">  _1900</v>
      </c>
    </row>
    <row r="23669" spans="1:1" x14ac:dyDescent="0.25">
      <c r="A23669" s="21" t="str">
        <f t="shared" si="369"/>
        <v xml:space="preserve">  _1900</v>
      </c>
    </row>
    <row r="23670" spans="1:1" x14ac:dyDescent="0.25">
      <c r="A23670" s="21" t="str">
        <f t="shared" si="369"/>
        <v xml:space="preserve">  _1900</v>
      </c>
    </row>
    <row r="23671" spans="1:1" x14ac:dyDescent="0.25">
      <c r="A23671" s="21" t="str">
        <f t="shared" si="369"/>
        <v xml:space="preserve">  _1900</v>
      </c>
    </row>
    <row r="23672" spans="1:1" x14ac:dyDescent="0.25">
      <c r="A23672" s="21" t="str">
        <f t="shared" si="369"/>
        <v xml:space="preserve">  _1900</v>
      </c>
    </row>
    <row r="23673" spans="1:1" x14ac:dyDescent="0.25">
      <c r="A23673" s="21" t="str">
        <f t="shared" si="369"/>
        <v xml:space="preserve">  _1900</v>
      </c>
    </row>
    <row r="23674" spans="1:1" x14ac:dyDescent="0.25">
      <c r="A23674" s="21" t="str">
        <f t="shared" si="369"/>
        <v xml:space="preserve">  _1900</v>
      </c>
    </row>
    <row r="23675" spans="1:1" x14ac:dyDescent="0.25">
      <c r="A23675" s="21" t="str">
        <f t="shared" si="369"/>
        <v xml:space="preserve">  _1900</v>
      </c>
    </row>
    <row r="23676" spans="1:1" x14ac:dyDescent="0.25">
      <c r="A23676" s="21" t="str">
        <f t="shared" si="369"/>
        <v xml:space="preserve">  _1900</v>
      </c>
    </row>
    <row r="23677" spans="1:1" x14ac:dyDescent="0.25">
      <c r="A23677" s="21" t="str">
        <f t="shared" si="369"/>
        <v xml:space="preserve">  _1900</v>
      </c>
    </row>
    <row r="23678" spans="1:1" x14ac:dyDescent="0.25">
      <c r="A23678" s="21" t="str">
        <f t="shared" si="369"/>
        <v xml:space="preserve">  _1900</v>
      </c>
    </row>
    <row r="23679" spans="1:1" x14ac:dyDescent="0.25">
      <c r="A23679" s="21" t="str">
        <f t="shared" si="369"/>
        <v xml:space="preserve">  _1900</v>
      </c>
    </row>
    <row r="23680" spans="1:1" x14ac:dyDescent="0.25">
      <c r="A23680" s="21" t="str">
        <f t="shared" si="369"/>
        <v xml:space="preserve">  _1900</v>
      </c>
    </row>
    <row r="23681" spans="1:1" x14ac:dyDescent="0.25">
      <c r="A23681" s="21" t="str">
        <f t="shared" si="369"/>
        <v xml:space="preserve">  _1900</v>
      </c>
    </row>
    <row r="23682" spans="1:1" x14ac:dyDescent="0.25">
      <c r="A23682" s="21" t="str">
        <f t="shared" ref="A23682:A23745" si="370">B23682&amp;" "&amp;D23682&amp;" "&amp;C23682&amp;"_"&amp;YEAR(L23682)</f>
        <v xml:space="preserve">  _1900</v>
      </c>
    </row>
    <row r="23683" spans="1:1" x14ac:dyDescent="0.25">
      <c r="A23683" s="21" t="str">
        <f t="shared" si="370"/>
        <v xml:space="preserve">  _1900</v>
      </c>
    </row>
    <row r="23684" spans="1:1" x14ac:dyDescent="0.25">
      <c r="A23684" s="21" t="str">
        <f t="shared" si="370"/>
        <v xml:space="preserve">  _1900</v>
      </c>
    </row>
    <row r="23685" spans="1:1" x14ac:dyDescent="0.25">
      <c r="A23685" s="21" t="str">
        <f t="shared" si="370"/>
        <v xml:space="preserve">  _1900</v>
      </c>
    </row>
    <row r="23686" spans="1:1" x14ac:dyDescent="0.25">
      <c r="A23686" s="21" t="str">
        <f t="shared" si="370"/>
        <v xml:space="preserve">  _1900</v>
      </c>
    </row>
    <row r="23687" spans="1:1" x14ac:dyDescent="0.25">
      <c r="A23687" s="21" t="str">
        <f t="shared" si="370"/>
        <v xml:space="preserve">  _1900</v>
      </c>
    </row>
    <row r="23688" spans="1:1" x14ac:dyDescent="0.25">
      <c r="A23688" s="21" t="str">
        <f t="shared" si="370"/>
        <v xml:space="preserve">  _1900</v>
      </c>
    </row>
    <row r="23689" spans="1:1" x14ac:dyDescent="0.25">
      <c r="A23689" s="21" t="str">
        <f t="shared" si="370"/>
        <v xml:space="preserve">  _1900</v>
      </c>
    </row>
    <row r="23690" spans="1:1" x14ac:dyDescent="0.25">
      <c r="A23690" s="21" t="str">
        <f t="shared" si="370"/>
        <v xml:space="preserve">  _1900</v>
      </c>
    </row>
    <row r="23691" spans="1:1" x14ac:dyDescent="0.25">
      <c r="A23691" s="21" t="str">
        <f t="shared" si="370"/>
        <v xml:space="preserve">  _1900</v>
      </c>
    </row>
    <row r="23692" spans="1:1" x14ac:dyDescent="0.25">
      <c r="A23692" s="21" t="str">
        <f t="shared" si="370"/>
        <v xml:space="preserve">  _1900</v>
      </c>
    </row>
    <row r="23693" spans="1:1" x14ac:dyDescent="0.25">
      <c r="A23693" s="21" t="str">
        <f t="shared" si="370"/>
        <v xml:space="preserve">  _1900</v>
      </c>
    </row>
    <row r="23694" spans="1:1" x14ac:dyDescent="0.25">
      <c r="A23694" s="21" t="str">
        <f t="shared" si="370"/>
        <v xml:space="preserve">  _1900</v>
      </c>
    </row>
    <row r="23695" spans="1:1" x14ac:dyDescent="0.25">
      <c r="A23695" s="21" t="str">
        <f t="shared" si="370"/>
        <v xml:space="preserve">  _1900</v>
      </c>
    </row>
    <row r="23696" spans="1:1" x14ac:dyDescent="0.25">
      <c r="A23696" s="21" t="str">
        <f t="shared" si="370"/>
        <v xml:space="preserve">  _1900</v>
      </c>
    </row>
    <row r="23697" spans="1:1" x14ac:dyDescent="0.25">
      <c r="A23697" s="21" t="str">
        <f t="shared" si="370"/>
        <v xml:space="preserve">  _1900</v>
      </c>
    </row>
    <row r="23698" spans="1:1" x14ac:dyDescent="0.25">
      <c r="A23698" s="21" t="str">
        <f t="shared" si="370"/>
        <v xml:space="preserve">  _1900</v>
      </c>
    </row>
    <row r="23699" spans="1:1" x14ac:dyDescent="0.25">
      <c r="A23699" s="21" t="str">
        <f t="shared" si="370"/>
        <v xml:space="preserve">  _1900</v>
      </c>
    </row>
    <row r="23700" spans="1:1" x14ac:dyDescent="0.25">
      <c r="A23700" s="21" t="str">
        <f t="shared" si="370"/>
        <v xml:space="preserve">  _1900</v>
      </c>
    </row>
    <row r="23701" spans="1:1" x14ac:dyDescent="0.25">
      <c r="A23701" s="21" t="str">
        <f t="shared" si="370"/>
        <v xml:space="preserve">  _1900</v>
      </c>
    </row>
    <row r="23702" spans="1:1" x14ac:dyDescent="0.25">
      <c r="A23702" s="21" t="str">
        <f t="shared" si="370"/>
        <v xml:space="preserve">  _1900</v>
      </c>
    </row>
    <row r="23703" spans="1:1" x14ac:dyDescent="0.25">
      <c r="A23703" s="21" t="str">
        <f t="shared" si="370"/>
        <v xml:space="preserve">  _1900</v>
      </c>
    </row>
    <row r="23704" spans="1:1" x14ac:dyDescent="0.25">
      <c r="A23704" s="21" t="str">
        <f t="shared" si="370"/>
        <v xml:space="preserve">  _1900</v>
      </c>
    </row>
    <row r="23705" spans="1:1" x14ac:dyDescent="0.25">
      <c r="A23705" s="21" t="str">
        <f t="shared" si="370"/>
        <v xml:space="preserve">  _1900</v>
      </c>
    </row>
    <row r="23706" spans="1:1" x14ac:dyDescent="0.25">
      <c r="A23706" s="21" t="str">
        <f t="shared" si="370"/>
        <v xml:space="preserve">  _1900</v>
      </c>
    </row>
    <row r="23707" spans="1:1" x14ac:dyDescent="0.25">
      <c r="A23707" s="21" t="str">
        <f t="shared" si="370"/>
        <v xml:space="preserve">  _1900</v>
      </c>
    </row>
    <row r="23708" spans="1:1" x14ac:dyDescent="0.25">
      <c r="A23708" s="21" t="str">
        <f t="shared" si="370"/>
        <v xml:space="preserve">  _1900</v>
      </c>
    </row>
    <row r="23709" spans="1:1" x14ac:dyDescent="0.25">
      <c r="A23709" s="21" t="str">
        <f t="shared" si="370"/>
        <v xml:space="preserve">  _1900</v>
      </c>
    </row>
    <row r="23710" spans="1:1" x14ac:dyDescent="0.25">
      <c r="A23710" s="21" t="str">
        <f t="shared" si="370"/>
        <v xml:space="preserve">  _1900</v>
      </c>
    </row>
    <row r="23711" spans="1:1" x14ac:dyDescent="0.25">
      <c r="A23711" s="21" t="str">
        <f t="shared" si="370"/>
        <v xml:space="preserve">  _1900</v>
      </c>
    </row>
    <row r="23712" spans="1:1" x14ac:dyDescent="0.25">
      <c r="A23712" s="21" t="str">
        <f t="shared" si="370"/>
        <v xml:space="preserve">  _1900</v>
      </c>
    </row>
    <row r="23713" spans="1:1" x14ac:dyDescent="0.25">
      <c r="A23713" s="21" t="str">
        <f t="shared" si="370"/>
        <v xml:space="preserve">  _1900</v>
      </c>
    </row>
    <row r="23714" spans="1:1" x14ac:dyDescent="0.25">
      <c r="A23714" s="21" t="str">
        <f t="shared" si="370"/>
        <v xml:space="preserve">  _1900</v>
      </c>
    </row>
    <row r="23715" spans="1:1" x14ac:dyDescent="0.25">
      <c r="A23715" s="21" t="str">
        <f t="shared" si="370"/>
        <v xml:space="preserve">  _1900</v>
      </c>
    </row>
    <row r="23716" spans="1:1" x14ac:dyDescent="0.25">
      <c r="A23716" s="21" t="str">
        <f t="shared" si="370"/>
        <v xml:space="preserve">  _1900</v>
      </c>
    </row>
    <row r="23717" spans="1:1" x14ac:dyDescent="0.25">
      <c r="A23717" s="21" t="str">
        <f t="shared" si="370"/>
        <v xml:space="preserve">  _1900</v>
      </c>
    </row>
    <row r="23718" spans="1:1" x14ac:dyDescent="0.25">
      <c r="A23718" s="21" t="str">
        <f t="shared" si="370"/>
        <v xml:space="preserve">  _1900</v>
      </c>
    </row>
    <row r="23719" spans="1:1" x14ac:dyDescent="0.25">
      <c r="A23719" s="21" t="str">
        <f t="shared" si="370"/>
        <v xml:space="preserve">  _1900</v>
      </c>
    </row>
    <row r="23720" spans="1:1" x14ac:dyDescent="0.25">
      <c r="A23720" s="21" t="str">
        <f t="shared" si="370"/>
        <v xml:space="preserve">  _1900</v>
      </c>
    </row>
    <row r="23721" spans="1:1" x14ac:dyDescent="0.25">
      <c r="A23721" s="21" t="str">
        <f t="shared" si="370"/>
        <v xml:space="preserve">  _1900</v>
      </c>
    </row>
    <row r="23722" spans="1:1" x14ac:dyDescent="0.25">
      <c r="A23722" s="21" t="str">
        <f t="shared" si="370"/>
        <v xml:space="preserve">  _1900</v>
      </c>
    </row>
    <row r="23723" spans="1:1" x14ac:dyDescent="0.25">
      <c r="A23723" s="21" t="str">
        <f t="shared" si="370"/>
        <v xml:space="preserve">  _1900</v>
      </c>
    </row>
    <row r="23724" spans="1:1" x14ac:dyDescent="0.25">
      <c r="A23724" s="21" t="str">
        <f t="shared" si="370"/>
        <v xml:space="preserve">  _1900</v>
      </c>
    </row>
    <row r="23725" spans="1:1" x14ac:dyDescent="0.25">
      <c r="A23725" s="21" t="str">
        <f t="shared" si="370"/>
        <v xml:space="preserve">  _1900</v>
      </c>
    </row>
    <row r="23726" spans="1:1" x14ac:dyDescent="0.25">
      <c r="A23726" s="21" t="str">
        <f t="shared" si="370"/>
        <v xml:space="preserve">  _1900</v>
      </c>
    </row>
    <row r="23727" spans="1:1" x14ac:dyDescent="0.25">
      <c r="A23727" s="21" t="str">
        <f t="shared" si="370"/>
        <v xml:space="preserve">  _1900</v>
      </c>
    </row>
    <row r="23728" spans="1:1" x14ac:dyDescent="0.25">
      <c r="A23728" s="21" t="str">
        <f t="shared" si="370"/>
        <v xml:space="preserve">  _1900</v>
      </c>
    </row>
    <row r="23729" spans="1:1" x14ac:dyDescent="0.25">
      <c r="A23729" s="21" t="str">
        <f t="shared" si="370"/>
        <v xml:space="preserve">  _1900</v>
      </c>
    </row>
    <row r="23730" spans="1:1" x14ac:dyDescent="0.25">
      <c r="A23730" s="21" t="str">
        <f t="shared" si="370"/>
        <v xml:space="preserve">  _1900</v>
      </c>
    </row>
    <row r="23731" spans="1:1" x14ac:dyDescent="0.25">
      <c r="A23731" s="21" t="str">
        <f t="shared" si="370"/>
        <v xml:space="preserve">  _1900</v>
      </c>
    </row>
    <row r="23732" spans="1:1" x14ac:dyDescent="0.25">
      <c r="A23732" s="21" t="str">
        <f t="shared" si="370"/>
        <v xml:space="preserve">  _1900</v>
      </c>
    </row>
    <row r="23733" spans="1:1" x14ac:dyDescent="0.25">
      <c r="A23733" s="21" t="str">
        <f t="shared" si="370"/>
        <v xml:space="preserve">  _1900</v>
      </c>
    </row>
    <row r="23734" spans="1:1" x14ac:dyDescent="0.25">
      <c r="A23734" s="21" t="str">
        <f t="shared" si="370"/>
        <v xml:space="preserve">  _1900</v>
      </c>
    </row>
    <row r="23735" spans="1:1" x14ac:dyDescent="0.25">
      <c r="A23735" s="21" t="str">
        <f t="shared" si="370"/>
        <v xml:space="preserve">  _1900</v>
      </c>
    </row>
    <row r="23736" spans="1:1" x14ac:dyDescent="0.25">
      <c r="A23736" s="21" t="str">
        <f t="shared" si="370"/>
        <v xml:space="preserve">  _1900</v>
      </c>
    </row>
    <row r="23737" spans="1:1" x14ac:dyDescent="0.25">
      <c r="A23737" s="21" t="str">
        <f t="shared" si="370"/>
        <v xml:space="preserve">  _1900</v>
      </c>
    </row>
    <row r="23738" spans="1:1" x14ac:dyDescent="0.25">
      <c r="A23738" s="21" t="str">
        <f t="shared" si="370"/>
        <v xml:space="preserve">  _1900</v>
      </c>
    </row>
    <row r="23739" spans="1:1" x14ac:dyDescent="0.25">
      <c r="A23739" s="21" t="str">
        <f t="shared" si="370"/>
        <v xml:space="preserve">  _1900</v>
      </c>
    </row>
    <row r="23740" spans="1:1" x14ac:dyDescent="0.25">
      <c r="A23740" s="21" t="str">
        <f t="shared" si="370"/>
        <v xml:space="preserve">  _1900</v>
      </c>
    </row>
    <row r="23741" spans="1:1" x14ac:dyDescent="0.25">
      <c r="A23741" s="21" t="str">
        <f t="shared" si="370"/>
        <v xml:space="preserve">  _1900</v>
      </c>
    </row>
    <row r="23742" spans="1:1" x14ac:dyDescent="0.25">
      <c r="A23742" s="21" t="str">
        <f t="shared" si="370"/>
        <v xml:space="preserve">  _1900</v>
      </c>
    </row>
    <row r="23743" spans="1:1" x14ac:dyDescent="0.25">
      <c r="A23743" s="21" t="str">
        <f t="shared" si="370"/>
        <v xml:space="preserve">  _1900</v>
      </c>
    </row>
    <row r="23744" spans="1:1" x14ac:dyDescent="0.25">
      <c r="A23744" s="21" t="str">
        <f t="shared" si="370"/>
        <v xml:space="preserve">  _1900</v>
      </c>
    </row>
    <row r="23745" spans="1:1" x14ac:dyDescent="0.25">
      <c r="A23745" s="21" t="str">
        <f t="shared" si="370"/>
        <v xml:space="preserve">  _1900</v>
      </c>
    </row>
    <row r="23746" spans="1:1" x14ac:dyDescent="0.25">
      <c r="A23746" s="21" t="str">
        <f t="shared" ref="A23746:A23761" si="371">B23746&amp;" "&amp;D23746&amp;" "&amp;C23746&amp;"_"&amp;YEAR(L23746)</f>
        <v xml:space="preserve">  _1900</v>
      </c>
    </row>
    <row r="23747" spans="1:1" x14ac:dyDescent="0.25">
      <c r="A23747" s="21" t="str">
        <f t="shared" si="371"/>
        <v xml:space="preserve">  _1900</v>
      </c>
    </row>
    <row r="23748" spans="1:1" x14ac:dyDescent="0.25">
      <c r="A23748" s="21" t="str">
        <f t="shared" si="371"/>
        <v xml:space="preserve">  _1900</v>
      </c>
    </row>
    <row r="23749" spans="1:1" x14ac:dyDescent="0.25">
      <c r="A23749" s="21" t="str">
        <f t="shared" si="371"/>
        <v xml:space="preserve">  _1900</v>
      </c>
    </row>
    <row r="23750" spans="1:1" x14ac:dyDescent="0.25">
      <c r="A23750" s="21" t="str">
        <f t="shared" si="371"/>
        <v xml:space="preserve">  _1900</v>
      </c>
    </row>
    <row r="23751" spans="1:1" x14ac:dyDescent="0.25">
      <c r="A23751" s="21" t="str">
        <f t="shared" si="371"/>
        <v xml:space="preserve">  _1900</v>
      </c>
    </row>
    <row r="23752" spans="1:1" x14ac:dyDescent="0.25">
      <c r="A23752" s="21" t="str">
        <f t="shared" si="371"/>
        <v xml:space="preserve">  _1900</v>
      </c>
    </row>
    <row r="23753" spans="1:1" x14ac:dyDescent="0.25">
      <c r="A23753" s="21" t="str">
        <f t="shared" si="371"/>
        <v xml:space="preserve">  _1900</v>
      </c>
    </row>
    <row r="23754" spans="1:1" x14ac:dyDescent="0.25">
      <c r="A23754" s="21" t="str">
        <f t="shared" si="371"/>
        <v xml:space="preserve">  _1900</v>
      </c>
    </row>
    <row r="23755" spans="1:1" x14ac:dyDescent="0.25">
      <c r="A23755" s="21" t="str">
        <f t="shared" si="371"/>
        <v xml:space="preserve">  _1900</v>
      </c>
    </row>
    <row r="23756" spans="1:1" x14ac:dyDescent="0.25">
      <c r="A23756" s="21" t="str">
        <f t="shared" si="371"/>
        <v xml:space="preserve">  _1900</v>
      </c>
    </row>
    <row r="23757" spans="1:1" x14ac:dyDescent="0.25">
      <c r="A23757" s="21" t="str">
        <f t="shared" si="371"/>
        <v xml:space="preserve">  _1900</v>
      </c>
    </row>
    <row r="23758" spans="1:1" x14ac:dyDescent="0.25">
      <c r="A23758" s="21" t="str">
        <f t="shared" si="371"/>
        <v xml:space="preserve">  _1900</v>
      </c>
    </row>
    <row r="23759" spans="1:1" x14ac:dyDescent="0.25">
      <c r="A23759" s="21" t="str">
        <f t="shared" si="371"/>
        <v xml:space="preserve">  _1900</v>
      </c>
    </row>
    <row r="23760" spans="1:1" x14ac:dyDescent="0.25">
      <c r="A23760" s="21" t="str">
        <f t="shared" si="371"/>
        <v xml:space="preserve">  _1900</v>
      </c>
    </row>
    <row r="23761" spans="1:1" x14ac:dyDescent="0.25">
      <c r="A23761" s="21" t="str">
        <f t="shared" si="371"/>
        <v xml:space="preserve">  _1900</v>
      </c>
    </row>
  </sheetData>
  <autoFilter ref="A1:N23761" xr:uid="{61D85F5B-244F-4ED5-90E5-E71D020044CD}"/>
  <sortState xmlns:xlrd2="http://schemas.microsoft.com/office/spreadsheetml/2017/richdata2" ref="A2:N23761">
    <sortCondition ref="D2:D23761"/>
    <sortCondition ref="C2:C23761"/>
  </sortState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BB6D8-F38C-41F1-A9FC-30AC4225352C}">
  <dimension ref="A2:AA73"/>
  <sheetViews>
    <sheetView workbookViewId="0"/>
  </sheetViews>
  <sheetFormatPr defaultRowHeight="15" x14ac:dyDescent="0.25"/>
  <cols>
    <col min="2" max="2" width="13.85546875" customWidth="1"/>
    <col min="3" max="3" width="30" customWidth="1"/>
    <col min="4" max="4" width="10.5703125" bestFit="1" customWidth="1"/>
    <col min="5" max="22" width="9.140625" bestFit="1" customWidth="1"/>
    <col min="23" max="23" width="10.140625" bestFit="1" customWidth="1"/>
  </cols>
  <sheetData>
    <row r="2" spans="2:23" x14ac:dyDescent="0.25">
      <c r="B2" s="15" t="s">
        <v>27</v>
      </c>
      <c r="C2" s="16">
        <v>6.8500000000000005E-2</v>
      </c>
    </row>
    <row r="4" spans="2:23" x14ac:dyDescent="0.25">
      <c r="B4" s="1" t="s">
        <v>15</v>
      </c>
      <c r="C4" s="1" t="s">
        <v>0</v>
      </c>
      <c r="D4" s="1">
        <v>2024</v>
      </c>
      <c r="E4" s="1">
        <v>2025</v>
      </c>
      <c r="F4" s="1">
        <v>2026</v>
      </c>
      <c r="G4" s="1">
        <v>2027</v>
      </c>
      <c r="H4" s="1">
        <v>2028</v>
      </c>
      <c r="I4" s="1">
        <v>2029</v>
      </c>
      <c r="J4" s="1">
        <v>2030</v>
      </c>
      <c r="K4" s="1">
        <v>2031</v>
      </c>
      <c r="L4" s="1">
        <v>2032</v>
      </c>
      <c r="M4" s="1">
        <v>2033</v>
      </c>
      <c r="N4" s="1">
        <v>2034</v>
      </c>
      <c r="O4" s="1">
        <v>2035</v>
      </c>
      <c r="P4" s="1">
        <v>2036</v>
      </c>
      <c r="Q4" s="1">
        <v>2037</v>
      </c>
      <c r="R4" s="1">
        <v>2038</v>
      </c>
      <c r="S4" s="1">
        <v>2039</v>
      </c>
      <c r="T4" s="1">
        <v>2040</v>
      </c>
      <c r="U4" s="1">
        <v>2041</v>
      </c>
      <c r="V4" s="1">
        <v>2042</v>
      </c>
      <c r="W4" s="1">
        <v>2043</v>
      </c>
    </row>
    <row r="5" spans="2:23" x14ac:dyDescent="0.25">
      <c r="C5" t="s">
        <v>37</v>
      </c>
      <c r="D5" s="9">
        <v>516.69202284366088</v>
      </c>
      <c r="E5" s="9">
        <v>523.00692506928624</v>
      </c>
      <c r="F5" s="9">
        <v>529.52619821202836</v>
      </c>
      <c r="G5" s="9">
        <v>536.2549515448153</v>
      </c>
      <c r="H5" s="9">
        <v>543.19842207239799</v>
      </c>
      <c r="I5" s="9">
        <v>550.36197772464652</v>
      </c>
      <c r="J5" s="9">
        <v>557.75112062967742</v>
      </c>
      <c r="K5" s="9">
        <v>565.37149046881018</v>
      </c>
      <c r="L5" s="9">
        <v>573.22886791539759</v>
      </c>
      <c r="M5" s="9">
        <v>581.32917815962583</v>
      </c>
      <c r="N5" s="9">
        <v>589.67849452143582</v>
      </c>
      <c r="O5" s="9">
        <v>598.28304215376738</v>
      </c>
      <c r="P5" s="9">
        <v>607.14920183838342</v>
      </c>
      <c r="Q5" s="9">
        <v>616.28351387659109</v>
      </c>
      <c r="R5" s="9">
        <v>625.69268207723007</v>
      </c>
      <c r="S5" s="9">
        <v>635.38357784436107</v>
      </c>
      <c r="T5" s="9">
        <v>645.36324436714665</v>
      </c>
      <c r="U5" s="9">
        <v>655.63890091447809</v>
      </c>
      <c r="V5" s="9">
        <v>666.21794723696894</v>
      </c>
      <c r="W5" s="9">
        <v>677.10796807899828</v>
      </c>
    </row>
    <row r="6" spans="2:23" x14ac:dyDescent="0.25"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2:23" x14ac:dyDescent="0.2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2:23" x14ac:dyDescent="0.25"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10" spans="2:23" x14ac:dyDescent="0.25"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2:23" x14ac:dyDescent="0.25">
      <c r="C11" s="1" t="s">
        <v>126</v>
      </c>
      <c r="D11" s="1">
        <v>2024</v>
      </c>
      <c r="E11" s="1">
        <v>2025</v>
      </c>
      <c r="F11" s="1">
        <v>2026</v>
      </c>
      <c r="G11" s="1">
        <v>2027</v>
      </c>
      <c r="H11" s="1">
        <v>2028</v>
      </c>
      <c r="I11" s="1">
        <v>2029</v>
      </c>
      <c r="J11" s="1">
        <v>2030</v>
      </c>
      <c r="K11" s="1">
        <v>2031</v>
      </c>
      <c r="L11" s="1">
        <v>2032</v>
      </c>
      <c r="M11" s="1">
        <v>2033</v>
      </c>
      <c r="N11" s="1">
        <v>2034</v>
      </c>
      <c r="O11" s="1">
        <v>2035</v>
      </c>
      <c r="P11" s="1">
        <v>2036</v>
      </c>
      <c r="Q11" s="1">
        <v>2037</v>
      </c>
      <c r="R11" s="1">
        <v>2038</v>
      </c>
      <c r="S11" s="1">
        <v>2039</v>
      </c>
      <c r="T11" s="1">
        <v>2040</v>
      </c>
      <c r="U11" s="1">
        <v>2041</v>
      </c>
      <c r="V11" s="1">
        <v>2042</v>
      </c>
      <c r="W11" s="1">
        <v>2043</v>
      </c>
    </row>
    <row r="12" spans="2:23" x14ac:dyDescent="0.25">
      <c r="C12" t="s">
        <v>194</v>
      </c>
      <c r="D12" s="19">
        <f>E53</f>
        <v>9263</v>
      </c>
      <c r="E12" s="19">
        <f t="shared" ref="E12:W12" si="0">F53</f>
        <v>9627</v>
      </c>
      <c r="F12" s="19">
        <f t="shared" si="0"/>
        <v>9923</v>
      </c>
      <c r="G12" s="19">
        <f t="shared" si="0"/>
        <v>10102</v>
      </c>
      <c r="H12" s="19">
        <f t="shared" si="0"/>
        <v>10175</v>
      </c>
      <c r="I12" s="19">
        <f t="shared" si="0"/>
        <v>10211</v>
      </c>
      <c r="J12" s="19">
        <f t="shared" si="0"/>
        <v>10244</v>
      </c>
      <c r="K12" s="19">
        <f t="shared" si="0"/>
        <v>10273</v>
      </c>
      <c r="L12" s="19">
        <f t="shared" si="0"/>
        <v>10317</v>
      </c>
      <c r="M12" s="19">
        <f t="shared" si="0"/>
        <v>10345</v>
      </c>
      <c r="N12" s="19">
        <f t="shared" si="0"/>
        <v>10393</v>
      </c>
      <c r="O12" s="19">
        <f t="shared" si="0"/>
        <v>10443</v>
      </c>
      <c r="P12" s="19">
        <f t="shared" si="0"/>
        <v>10509</v>
      </c>
      <c r="Q12" s="19">
        <f t="shared" si="0"/>
        <v>10535</v>
      </c>
      <c r="R12" s="19">
        <f t="shared" si="0"/>
        <v>10568</v>
      </c>
      <c r="S12" s="19">
        <f t="shared" si="0"/>
        <v>10595</v>
      </c>
      <c r="T12" s="19">
        <f t="shared" si="0"/>
        <v>10640</v>
      </c>
      <c r="U12" s="19">
        <f t="shared" si="0"/>
        <v>10647</v>
      </c>
      <c r="V12" s="19">
        <f t="shared" si="0"/>
        <v>10668</v>
      </c>
      <c r="W12" s="19">
        <f t="shared" si="0"/>
        <v>10693</v>
      </c>
    </row>
    <row r="13" spans="2:23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2:23" x14ac:dyDescent="0.25"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2:23" x14ac:dyDescent="0.25">
      <c r="C15" t="s">
        <v>110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2:23" x14ac:dyDescent="0.25"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2:26" x14ac:dyDescent="0.25">
      <c r="B17" t="s">
        <v>112</v>
      </c>
      <c r="C17" s="1" t="s">
        <v>111</v>
      </c>
      <c r="D17" s="1">
        <v>2024</v>
      </c>
      <c r="E17" s="1">
        <v>2025</v>
      </c>
      <c r="F17" s="1">
        <v>2026</v>
      </c>
      <c r="G17" s="1">
        <v>2027</v>
      </c>
      <c r="H17" s="1">
        <v>2028</v>
      </c>
      <c r="I17" s="1">
        <v>2029</v>
      </c>
      <c r="J17" s="1">
        <v>2030</v>
      </c>
      <c r="K17" s="1">
        <v>2031</v>
      </c>
      <c r="L17" s="1">
        <v>2032</v>
      </c>
      <c r="M17" s="1">
        <v>2033</v>
      </c>
      <c r="N17" s="1">
        <v>2034</v>
      </c>
      <c r="O17" s="1">
        <v>2035</v>
      </c>
      <c r="P17" s="1">
        <v>2036</v>
      </c>
      <c r="Q17" s="1">
        <v>2037</v>
      </c>
      <c r="R17" s="1">
        <v>2038</v>
      </c>
      <c r="S17" s="1">
        <v>2039</v>
      </c>
      <c r="T17" s="1">
        <v>2040</v>
      </c>
      <c r="U17" s="1">
        <v>2041</v>
      </c>
      <c r="V17" s="1">
        <v>2042</v>
      </c>
      <c r="W17" s="1">
        <v>2043</v>
      </c>
    </row>
    <row r="18" spans="2:26" x14ac:dyDescent="0.25">
      <c r="B18" t="s">
        <v>113</v>
      </c>
      <c r="C18" t="s">
        <v>101</v>
      </c>
      <c r="D18" s="19">
        <f>G38/1000</f>
        <v>0</v>
      </c>
      <c r="E18" s="19">
        <f t="shared" ref="E18:W18" si="1">H38/1000</f>
        <v>0</v>
      </c>
      <c r="F18" s="19">
        <f t="shared" si="1"/>
        <v>0</v>
      </c>
      <c r="G18" s="19">
        <f t="shared" si="1"/>
        <v>2.500905156277899</v>
      </c>
      <c r="H18" s="19">
        <f t="shared" si="1"/>
        <v>2.7355569330434077</v>
      </c>
      <c r="I18" s="19">
        <f t="shared" si="1"/>
        <v>2.8205609272297218</v>
      </c>
      <c r="J18" s="19">
        <f t="shared" si="1"/>
        <v>2.8768501557172188</v>
      </c>
      <c r="K18" s="19">
        <f t="shared" si="1"/>
        <v>2.9996765349595012</v>
      </c>
      <c r="L18" s="19">
        <f t="shared" si="1"/>
        <v>3.0728124451725178</v>
      </c>
      <c r="M18" s="19">
        <f t="shared" si="1"/>
        <v>3.1995162689740786</v>
      </c>
      <c r="N18" s="19">
        <f t="shared" si="1"/>
        <v>3.248212506970952</v>
      </c>
      <c r="O18" s="19">
        <f t="shared" si="1"/>
        <v>3.2902192625073039</v>
      </c>
      <c r="P18" s="19">
        <f t="shared" si="1"/>
        <v>3.3589095058805878</v>
      </c>
      <c r="Q18" s="19">
        <f t="shared" si="1"/>
        <v>3.3873204504845442</v>
      </c>
      <c r="R18" s="19">
        <f t="shared" si="1"/>
        <v>3.4200037083477515</v>
      </c>
      <c r="S18" s="19">
        <f t="shared" si="1"/>
        <v>3.4195871026937299</v>
      </c>
      <c r="T18" s="19">
        <f t="shared" si="1"/>
        <v>3.4135215750095664</v>
      </c>
      <c r="U18" s="19">
        <f t="shared" si="1"/>
        <v>3.42788968849255</v>
      </c>
      <c r="V18" s="19">
        <f t="shared" si="1"/>
        <v>3.2653558067508248</v>
      </c>
      <c r="W18" s="19">
        <f t="shared" si="1"/>
        <v>3.2338887913396537</v>
      </c>
    </row>
    <row r="19" spans="2:26" x14ac:dyDescent="0.25">
      <c r="B19" t="s">
        <v>114</v>
      </c>
      <c r="C19" t="s">
        <v>104</v>
      </c>
      <c r="D19" s="19">
        <f>G42/1000</f>
        <v>0</v>
      </c>
      <c r="E19" s="19">
        <f t="shared" ref="E19:W19" si="2">H42/1000</f>
        <v>0</v>
      </c>
      <c r="F19" s="19">
        <f t="shared" si="2"/>
        <v>0</v>
      </c>
      <c r="G19" s="19">
        <f t="shared" si="2"/>
        <v>3.2468808134312139</v>
      </c>
      <c r="H19" s="19">
        <f t="shared" si="2"/>
        <v>3.5108499123483541</v>
      </c>
      <c r="I19" s="19">
        <f t="shared" si="2"/>
        <v>3.6014105988363916</v>
      </c>
      <c r="J19" s="19">
        <f t="shared" si="2"/>
        <v>3.6669548342718885</v>
      </c>
      <c r="K19" s="19">
        <f t="shared" si="2"/>
        <v>3.7970702621204797</v>
      </c>
      <c r="L19" s="19">
        <f t="shared" si="2"/>
        <v>3.8648642770047457</v>
      </c>
      <c r="M19" s="19">
        <f t="shared" si="2"/>
        <v>3.9969897989647745</v>
      </c>
      <c r="N19" s="19">
        <f t="shared" si="2"/>
        <v>4.029427040625702</v>
      </c>
      <c r="O19" s="19">
        <f t="shared" si="2"/>
        <v>4.0524008885085028</v>
      </c>
      <c r="P19" s="19">
        <f t="shared" si="2"/>
        <v>4.1058967108018702</v>
      </c>
      <c r="Q19" s="19">
        <f t="shared" si="2"/>
        <v>4.1117186543926394</v>
      </c>
      <c r="R19" s="19">
        <f t="shared" si="2"/>
        <v>4.1204212997078038</v>
      </c>
      <c r="S19" s="19">
        <f t="shared" si="2"/>
        <v>4.0898767379903704</v>
      </c>
      <c r="T19" s="19">
        <f t="shared" si="2"/>
        <v>4.0561617666915835</v>
      </c>
      <c r="U19" s="19">
        <f t="shared" si="2"/>
        <v>4.0470348326617129</v>
      </c>
      <c r="V19" s="19">
        <f t="shared" si="2"/>
        <v>3.7432660942304605</v>
      </c>
      <c r="W19" s="19">
        <f t="shared" si="2"/>
        <v>3.676242705594734</v>
      </c>
    </row>
    <row r="20" spans="2:26" x14ac:dyDescent="0.25">
      <c r="B20" t="s">
        <v>127</v>
      </c>
      <c r="C20" t="s">
        <v>104</v>
      </c>
      <c r="D20" s="19">
        <f>D19</f>
        <v>0</v>
      </c>
      <c r="E20" s="19">
        <f t="shared" ref="E20:W20" si="3">E19</f>
        <v>0</v>
      </c>
      <c r="F20" s="19">
        <f t="shared" si="3"/>
        <v>0</v>
      </c>
      <c r="G20" s="19">
        <f t="shared" si="3"/>
        <v>3.2468808134312139</v>
      </c>
      <c r="H20" s="19">
        <f t="shared" si="3"/>
        <v>3.5108499123483541</v>
      </c>
      <c r="I20" s="19">
        <f t="shared" si="3"/>
        <v>3.6014105988363916</v>
      </c>
      <c r="J20" s="19">
        <f t="shared" si="3"/>
        <v>3.6669548342718885</v>
      </c>
      <c r="K20" s="19">
        <f t="shared" si="3"/>
        <v>3.7970702621204797</v>
      </c>
      <c r="L20" s="19">
        <f t="shared" si="3"/>
        <v>3.8648642770047457</v>
      </c>
      <c r="M20" s="19">
        <f t="shared" si="3"/>
        <v>3.9969897989647745</v>
      </c>
      <c r="N20" s="19">
        <f t="shared" si="3"/>
        <v>4.029427040625702</v>
      </c>
      <c r="O20" s="19">
        <f t="shared" si="3"/>
        <v>4.0524008885085028</v>
      </c>
      <c r="P20" s="19">
        <f t="shared" si="3"/>
        <v>4.1058967108018702</v>
      </c>
      <c r="Q20" s="19">
        <f t="shared" si="3"/>
        <v>4.1117186543926394</v>
      </c>
      <c r="R20" s="19">
        <f t="shared" si="3"/>
        <v>4.1204212997078038</v>
      </c>
      <c r="S20" s="19">
        <f t="shared" si="3"/>
        <v>4.0898767379903704</v>
      </c>
      <c r="T20" s="19">
        <f t="shared" si="3"/>
        <v>4.0561617666915835</v>
      </c>
      <c r="U20" s="19">
        <f t="shared" si="3"/>
        <v>4.0470348326617129</v>
      </c>
      <c r="V20" s="19">
        <f t="shared" si="3"/>
        <v>3.7432660942304605</v>
      </c>
      <c r="W20" s="19">
        <f t="shared" si="3"/>
        <v>3.676242705594734</v>
      </c>
    </row>
    <row r="21" spans="2:26" ht="14.25" customHeight="1" x14ac:dyDescent="0.25">
      <c r="B21" t="s">
        <v>115</v>
      </c>
      <c r="C21" t="s">
        <v>102</v>
      </c>
      <c r="D21" s="19">
        <f>G34/1000</f>
        <v>0</v>
      </c>
      <c r="E21" s="19">
        <f t="shared" ref="E21:W21" si="4">H34/1000</f>
        <v>0</v>
      </c>
      <c r="F21" s="19">
        <f t="shared" si="4"/>
        <v>0</v>
      </c>
      <c r="G21" s="19">
        <f t="shared" si="4"/>
        <v>7.3064980657950906</v>
      </c>
      <c r="H21" s="19">
        <f t="shared" si="4"/>
        <v>7.751707861234002</v>
      </c>
      <c r="I21" s="19">
        <f t="shared" si="4"/>
        <v>7.9736600686787433</v>
      </c>
      <c r="J21" s="19">
        <f t="shared" si="4"/>
        <v>8.251042962244199</v>
      </c>
      <c r="K21" s="19">
        <f t="shared" si="4"/>
        <v>8.5408642311826952</v>
      </c>
      <c r="L21" s="19">
        <f t="shared" si="4"/>
        <v>8.678254252759066</v>
      </c>
      <c r="M21" s="19">
        <f t="shared" si="4"/>
        <v>8.94767395198628</v>
      </c>
      <c r="N21" s="19">
        <f t="shared" si="4"/>
        <v>8.9774550448121175</v>
      </c>
      <c r="O21" s="19">
        <f t="shared" si="4"/>
        <v>8.9929591750937803</v>
      </c>
      <c r="P21" s="19">
        <f t="shared" si="4"/>
        <v>9.0614541712407366</v>
      </c>
      <c r="Q21" s="19">
        <f t="shared" si="4"/>
        <v>9.0298971217415751</v>
      </c>
      <c r="R21" s="19">
        <f t="shared" si="4"/>
        <v>8.9961973566073041</v>
      </c>
      <c r="S21" s="19">
        <f t="shared" si="4"/>
        <v>8.8706689607929246</v>
      </c>
      <c r="T21" s="19">
        <f t="shared" si="4"/>
        <v>8.7544164326993386</v>
      </c>
      <c r="U21" s="19">
        <f t="shared" si="4"/>
        <v>8.6770639532858738</v>
      </c>
      <c r="V21" s="19">
        <f t="shared" si="4"/>
        <v>7.7674533325359771</v>
      </c>
      <c r="W21" s="19">
        <f t="shared" si="4"/>
        <v>7.5560110178751163</v>
      </c>
    </row>
    <row r="22" spans="2:26" x14ac:dyDescent="0.25">
      <c r="B22" t="s">
        <v>116</v>
      </c>
      <c r="C22" t="s">
        <v>106</v>
      </c>
      <c r="D22" s="19">
        <f>G46/1000</f>
        <v>0</v>
      </c>
      <c r="E22" s="19">
        <f t="shared" ref="E22:W22" si="5">H46/1000</f>
        <v>0</v>
      </c>
      <c r="F22" s="19">
        <f t="shared" si="5"/>
        <v>0</v>
      </c>
      <c r="G22" s="19">
        <f t="shared" si="5"/>
        <v>1.9380489413580153</v>
      </c>
      <c r="H22" s="19">
        <f t="shared" si="5"/>
        <v>2.1261402400534273</v>
      </c>
      <c r="I22" s="19">
        <f t="shared" si="5"/>
        <v>2.1890240039221238</v>
      </c>
      <c r="J22" s="19">
        <f t="shared" si="5"/>
        <v>2.2226299281396149</v>
      </c>
      <c r="K22" s="19">
        <f t="shared" si="5"/>
        <v>2.3146223740995557</v>
      </c>
      <c r="L22" s="19">
        <f t="shared" si="5"/>
        <v>2.3690500904690048</v>
      </c>
      <c r="M22" s="19">
        <f t="shared" si="5"/>
        <v>2.4641844714707721</v>
      </c>
      <c r="N22" s="19">
        <f t="shared" si="5"/>
        <v>2.5007997988046133</v>
      </c>
      <c r="O22" s="19">
        <f t="shared" si="5"/>
        <v>2.5315973313366644</v>
      </c>
      <c r="P22" s="19">
        <f t="shared" si="5"/>
        <v>2.5840462486188969</v>
      </c>
      <c r="Q22" s="19">
        <f t="shared" si="5"/>
        <v>2.605476474097125</v>
      </c>
      <c r="R22" s="19">
        <f t="shared" si="5"/>
        <v>2.6301749203011293</v>
      </c>
      <c r="S22" s="19">
        <f t="shared" si="5"/>
        <v>2.6300077700976381</v>
      </c>
      <c r="T22" s="19">
        <f t="shared" si="5"/>
        <v>2.6247607906958339</v>
      </c>
      <c r="U22" s="19">
        <f t="shared" si="5"/>
        <v>2.6364723200583424</v>
      </c>
      <c r="V22" s="19">
        <f t="shared" si="5"/>
        <v>2.514759251000696</v>
      </c>
      <c r="W22" s="19">
        <f t="shared" si="5"/>
        <v>2.4913615030772567</v>
      </c>
    </row>
    <row r="23" spans="2:26" x14ac:dyDescent="0.25">
      <c r="B23" t="s">
        <v>117</v>
      </c>
      <c r="C23" t="s">
        <v>96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</row>
    <row r="24" spans="2:26" x14ac:dyDescent="0.25">
      <c r="B24" t="s">
        <v>128</v>
      </c>
      <c r="C24" t="s">
        <v>96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</row>
    <row r="25" spans="2:26" x14ac:dyDescent="0.25"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2:26" x14ac:dyDescent="0.25"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spans="2:26" x14ac:dyDescent="0.25"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spans="2:26" x14ac:dyDescent="0.25"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</row>
    <row r="29" spans="2:26" x14ac:dyDescent="0.25"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</row>
    <row r="30" spans="2:26" x14ac:dyDescent="0.25">
      <c r="B30" s="1" t="s">
        <v>124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</row>
    <row r="31" spans="2:26" x14ac:dyDescent="0.25">
      <c r="B31" t="s">
        <v>123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</row>
    <row r="32" spans="2:26" ht="15.75" thickBot="1" x14ac:dyDescent="0.3">
      <c r="B32" s="62" t="s">
        <v>193</v>
      </c>
      <c r="C32" s="63"/>
      <c r="D32" s="63"/>
      <c r="E32" s="63"/>
      <c r="F32" s="63"/>
      <c r="G32" s="63">
        <v>2024</v>
      </c>
      <c r="H32" s="63">
        <v>2025</v>
      </c>
      <c r="I32" s="63">
        <v>2026</v>
      </c>
      <c r="J32" s="63">
        <v>2027</v>
      </c>
      <c r="K32" s="63">
        <v>2028</v>
      </c>
      <c r="L32" s="63">
        <v>2029</v>
      </c>
      <c r="M32" s="63">
        <v>2030</v>
      </c>
      <c r="N32" s="63">
        <v>2031</v>
      </c>
      <c r="O32" s="63">
        <v>2032</v>
      </c>
      <c r="P32" s="63">
        <v>2033</v>
      </c>
      <c r="Q32" s="63">
        <v>2034</v>
      </c>
      <c r="R32" s="63">
        <v>2035</v>
      </c>
      <c r="S32" s="63">
        <v>2036</v>
      </c>
      <c r="T32" s="63">
        <v>2037</v>
      </c>
      <c r="U32" s="63">
        <v>2038</v>
      </c>
      <c r="V32" s="63">
        <v>2039</v>
      </c>
      <c r="W32" s="63">
        <v>2040</v>
      </c>
      <c r="X32" s="63">
        <v>2041</v>
      </c>
      <c r="Y32" s="63">
        <v>2042</v>
      </c>
      <c r="Z32" s="63">
        <v>2043</v>
      </c>
    </row>
    <row r="33" spans="3:26" x14ac:dyDescent="0.25">
      <c r="C33" s="64" t="s">
        <v>102</v>
      </c>
      <c r="D33" s="65" t="s">
        <v>118</v>
      </c>
      <c r="E33" s="66">
        <v>0</v>
      </c>
      <c r="F33" s="66">
        <v>0</v>
      </c>
      <c r="G33" s="68">
        <v>0</v>
      </c>
      <c r="H33" s="68">
        <v>51353.783134634134</v>
      </c>
      <c r="I33" s="68">
        <v>52126.799649838984</v>
      </c>
      <c r="J33" s="68">
        <v>53402.953132046103</v>
      </c>
      <c r="K33" s="68">
        <v>55248.316490877958</v>
      </c>
      <c r="L33" s="68">
        <v>57198.455140297294</v>
      </c>
      <c r="M33" s="68">
        <v>58121.005637490241</v>
      </c>
      <c r="N33" s="68">
        <v>59942.912180320578</v>
      </c>
      <c r="O33" s="68">
        <v>60140.364047886949</v>
      </c>
      <c r="P33" s="68">
        <v>60242.357461229629</v>
      </c>
      <c r="Q33" s="68">
        <v>60715.573852111011</v>
      </c>
      <c r="R33" s="68">
        <v>60368.876013070112</v>
      </c>
      <c r="S33" s="68">
        <v>60144.140654229057</v>
      </c>
      <c r="T33" s="68">
        <v>59307.107444997739</v>
      </c>
      <c r="U33" s="68">
        <v>58532.084490975751</v>
      </c>
      <c r="V33" s="68">
        <v>58016.412544119536</v>
      </c>
      <c r="W33" s="68">
        <v>51952.348491645651</v>
      </c>
      <c r="X33" s="68">
        <v>50542.733645686734</v>
      </c>
      <c r="Y33" s="68">
        <v>48768.45116914255</v>
      </c>
      <c r="Z33" s="68">
        <v>44157.358502439129</v>
      </c>
    </row>
    <row r="34" spans="3:26" x14ac:dyDescent="0.25">
      <c r="C34" s="64"/>
      <c r="D34" s="65" t="s">
        <v>119</v>
      </c>
      <c r="E34" s="67">
        <v>0</v>
      </c>
      <c r="F34" s="67">
        <v>0</v>
      </c>
      <c r="G34" s="67">
        <v>0</v>
      </c>
      <c r="H34" s="67">
        <v>0</v>
      </c>
      <c r="I34" s="67"/>
      <c r="J34" s="67">
        <v>7306.498065795091</v>
      </c>
      <c r="K34" s="67">
        <v>7751.7078612340019</v>
      </c>
      <c r="L34" s="67">
        <v>7973.6600686787433</v>
      </c>
      <c r="M34" s="67">
        <v>8251.0429622441989</v>
      </c>
      <c r="N34" s="67">
        <v>8540.8642311826952</v>
      </c>
      <c r="O34" s="67">
        <v>8678.2542527590667</v>
      </c>
      <c r="P34" s="67">
        <v>8947.6739519862804</v>
      </c>
      <c r="Q34" s="67">
        <v>8977.4550448121172</v>
      </c>
      <c r="R34" s="67">
        <v>8992.9591750937798</v>
      </c>
      <c r="S34" s="67">
        <v>9061.4541712407372</v>
      </c>
      <c r="T34" s="67">
        <v>9029.8971217415747</v>
      </c>
      <c r="U34" s="67">
        <v>8996.1973566073048</v>
      </c>
      <c r="V34" s="67">
        <v>8870.6689607929238</v>
      </c>
      <c r="W34" s="67">
        <v>8754.4164326993377</v>
      </c>
      <c r="X34" s="67">
        <v>8677.0639532858731</v>
      </c>
      <c r="Y34" s="67">
        <v>7767.4533325359771</v>
      </c>
      <c r="Z34" s="67">
        <v>7556.0110178751165</v>
      </c>
    </row>
    <row r="35" spans="3:26" x14ac:dyDescent="0.25">
      <c r="C35" s="64"/>
      <c r="D35" s="65" t="s">
        <v>120</v>
      </c>
      <c r="E35" s="68">
        <v>0</v>
      </c>
      <c r="F35" s="68">
        <v>0</v>
      </c>
      <c r="G35" s="68">
        <v>0</v>
      </c>
      <c r="H35" s="68">
        <v>51353.783134634134</v>
      </c>
      <c r="I35" s="68">
        <v>52126.799649838984</v>
      </c>
      <c r="J35" s="68">
        <v>60709.45119784119</v>
      </c>
      <c r="K35" s="68">
        <v>63000.024352111963</v>
      </c>
      <c r="L35" s="68">
        <v>65172.115208976036</v>
      </c>
      <c r="M35" s="68">
        <v>66372.048599734437</v>
      </c>
      <c r="N35" s="68">
        <v>68483.776411503277</v>
      </c>
      <c r="O35" s="68">
        <v>68818.61830064602</v>
      </c>
      <c r="P35" s="68">
        <v>69190.031413215911</v>
      </c>
      <c r="Q35" s="68">
        <v>69693.028896923133</v>
      </c>
      <c r="R35" s="68">
        <v>69361.835188163896</v>
      </c>
      <c r="S35" s="68">
        <v>69205.594825469801</v>
      </c>
      <c r="T35" s="68">
        <v>68337.004566739313</v>
      </c>
      <c r="U35" s="68">
        <v>67528.281847583057</v>
      </c>
      <c r="V35" s="68">
        <v>66887.081504912465</v>
      </c>
      <c r="W35" s="68">
        <v>60706.764924344985</v>
      </c>
      <c r="X35" s="68">
        <v>59219.797598972611</v>
      </c>
      <c r="Y35" s="68">
        <v>56535.904501678524</v>
      </c>
      <c r="Z35" s="68">
        <v>51713.369520314242</v>
      </c>
    </row>
    <row r="36" spans="3:26" x14ac:dyDescent="0.25">
      <c r="C36" s="64"/>
      <c r="D36" s="65"/>
      <c r="E36" s="65"/>
      <c r="F36" s="65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</row>
    <row r="37" spans="3:26" x14ac:dyDescent="0.25">
      <c r="C37" s="64" t="s">
        <v>101</v>
      </c>
      <c r="D37" s="65" t="s">
        <v>118</v>
      </c>
      <c r="E37" s="66">
        <v>0</v>
      </c>
      <c r="F37" s="66">
        <v>0</v>
      </c>
      <c r="G37" s="68">
        <v>0</v>
      </c>
      <c r="H37" s="68">
        <v>19296.185320470759</v>
      </c>
      <c r="I37" s="68">
        <v>18659.663262736172</v>
      </c>
      <c r="J37" s="68">
        <v>19024.507470532706</v>
      </c>
      <c r="K37" s="68">
        <v>19396.441193966017</v>
      </c>
      <c r="L37" s="68">
        <v>20225.651000862679</v>
      </c>
      <c r="M37" s="68">
        <v>20715.833871029758</v>
      </c>
      <c r="N37" s="68">
        <v>21575.684744051701</v>
      </c>
      <c r="O37" s="68">
        <v>21899.147634777335</v>
      </c>
      <c r="P37" s="68">
        <v>22177.812370445416</v>
      </c>
      <c r="Q37" s="68">
        <v>22645.336188250079</v>
      </c>
      <c r="R37" s="68">
        <v>22751.362026066236</v>
      </c>
      <c r="S37" s="68">
        <v>22969.212139579759</v>
      </c>
      <c r="T37" s="68">
        <v>22966.327262215626</v>
      </c>
      <c r="U37" s="68">
        <v>22925.88432732816</v>
      </c>
      <c r="V37" s="68">
        <v>23021.683013251448</v>
      </c>
      <c r="W37" s="68">
        <v>21938.13056305793</v>
      </c>
      <c r="X37" s="68">
        <v>21728.351052288599</v>
      </c>
      <c r="Y37" s="68">
        <v>21257.602865478322</v>
      </c>
      <c r="Z37" s="68">
        <v>19833.769066751887</v>
      </c>
    </row>
    <row r="38" spans="3:26" x14ac:dyDescent="0.25">
      <c r="C38" s="64"/>
      <c r="D38" s="65" t="s">
        <v>119</v>
      </c>
      <c r="E38" s="67">
        <v>0</v>
      </c>
      <c r="F38" s="67">
        <v>0</v>
      </c>
      <c r="G38" s="67">
        <v>0</v>
      </c>
      <c r="H38" s="67">
        <v>0</v>
      </c>
      <c r="I38" s="67">
        <v>0</v>
      </c>
      <c r="J38" s="67">
        <v>2500.9051562778991</v>
      </c>
      <c r="K38" s="67">
        <v>2735.5569330434078</v>
      </c>
      <c r="L38" s="67">
        <v>2820.560927229722</v>
      </c>
      <c r="M38" s="67">
        <v>2876.850155717219</v>
      </c>
      <c r="N38" s="67">
        <v>2999.6765349595012</v>
      </c>
      <c r="O38" s="67">
        <v>3072.812445172518</v>
      </c>
      <c r="P38" s="67">
        <v>3199.5162689740787</v>
      </c>
      <c r="Q38" s="67">
        <v>3248.2125069709518</v>
      </c>
      <c r="R38" s="67">
        <v>3290.2192625073039</v>
      </c>
      <c r="S38" s="67">
        <v>3358.9095058805879</v>
      </c>
      <c r="T38" s="67">
        <v>3387.3204504845444</v>
      </c>
      <c r="U38" s="67">
        <v>3420.0037083477514</v>
      </c>
      <c r="V38" s="67">
        <v>3419.5871026937298</v>
      </c>
      <c r="W38" s="67">
        <v>3413.5215750095663</v>
      </c>
      <c r="X38" s="67">
        <v>3427.8896884925502</v>
      </c>
      <c r="Y38" s="67">
        <v>3265.3558067508247</v>
      </c>
      <c r="Z38" s="67">
        <v>3233.8887913396538</v>
      </c>
    </row>
    <row r="39" spans="3:26" x14ac:dyDescent="0.25">
      <c r="C39" s="64"/>
      <c r="D39" s="65" t="s">
        <v>120</v>
      </c>
      <c r="E39" s="68">
        <v>0</v>
      </c>
      <c r="F39" s="68">
        <v>0</v>
      </c>
      <c r="G39" s="68">
        <v>0</v>
      </c>
      <c r="H39" s="68">
        <v>19296.185320470759</v>
      </c>
      <c r="I39" s="68">
        <v>18659.663262736172</v>
      </c>
      <c r="J39" s="68">
        <v>21525.412626810605</v>
      </c>
      <c r="K39" s="68">
        <v>22131.998127009425</v>
      </c>
      <c r="L39" s="68">
        <v>23046.211928092402</v>
      </c>
      <c r="M39" s="68">
        <v>23592.684026746978</v>
      </c>
      <c r="N39" s="68">
        <v>24575.361279011202</v>
      </c>
      <c r="O39" s="68">
        <v>24971.960079949851</v>
      </c>
      <c r="P39" s="68">
        <v>25377.328639419495</v>
      </c>
      <c r="Q39" s="68">
        <v>25893.54869522103</v>
      </c>
      <c r="R39" s="68">
        <v>26041.581288573539</v>
      </c>
      <c r="S39" s="68">
        <v>26328.121645460345</v>
      </c>
      <c r="T39" s="68">
        <v>26353.647712700171</v>
      </c>
      <c r="U39" s="68">
        <v>26345.888035675911</v>
      </c>
      <c r="V39" s="68">
        <v>26441.270115945179</v>
      </c>
      <c r="W39" s="68">
        <v>25351.652138067497</v>
      </c>
      <c r="X39" s="68">
        <v>25156.240740781148</v>
      </c>
      <c r="Y39" s="68">
        <v>24522.958672229146</v>
      </c>
      <c r="Z39" s="68">
        <v>23067.657858091541</v>
      </c>
    </row>
    <row r="40" spans="3:26" x14ac:dyDescent="0.25">
      <c r="C40" s="64"/>
      <c r="D40" s="65"/>
      <c r="E40" s="65"/>
      <c r="F40" s="65"/>
      <c r="G40" s="68"/>
      <c r="H40" s="68"/>
      <c r="I40" s="69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</row>
    <row r="41" spans="3:26" x14ac:dyDescent="0.25">
      <c r="C41" s="64" t="s">
        <v>121</v>
      </c>
      <c r="D41" s="65" t="s">
        <v>118</v>
      </c>
      <c r="E41" s="66">
        <v>0</v>
      </c>
      <c r="F41" s="66">
        <v>0</v>
      </c>
      <c r="G41" s="68">
        <v>0</v>
      </c>
      <c r="H41" s="68">
        <v>24271.274469052962</v>
      </c>
      <c r="I41" s="68">
        <v>23830.76281945315</v>
      </c>
      <c r="J41" s="68">
        <v>24231.549790777844</v>
      </c>
      <c r="K41" s="68">
        <v>24664.962745851582</v>
      </c>
      <c r="L41" s="68">
        <v>25543.556246003947</v>
      </c>
      <c r="M41" s="68">
        <v>25998.890616719553</v>
      </c>
      <c r="N41" s="68">
        <v>26895.922569582395</v>
      </c>
      <c r="O41" s="68">
        <v>27111.000810369304</v>
      </c>
      <c r="P41" s="68">
        <v>27262.780638769807</v>
      </c>
      <c r="Q41" s="68">
        <v>27629.691036210559</v>
      </c>
      <c r="R41" s="68">
        <v>27579.955523495926</v>
      </c>
      <c r="S41" s="68">
        <v>27637.931759806655</v>
      </c>
      <c r="T41" s="68">
        <v>27434.187195140181</v>
      </c>
      <c r="U41" s="68">
        <v>27209.414639271556</v>
      </c>
      <c r="V41" s="68">
        <v>27148.579677667905</v>
      </c>
      <c r="W41" s="68">
        <v>25123.461517900123</v>
      </c>
      <c r="X41" s="68">
        <v>24676.63952026991</v>
      </c>
      <c r="Y41" s="68">
        <v>23970.912507373472</v>
      </c>
      <c r="Z41" s="68">
        <v>22100.886345865612</v>
      </c>
    </row>
    <row r="42" spans="3:26" x14ac:dyDescent="0.25">
      <c r="C42" s="64"/>
      <c r="D42" s="65" t="s">
        <v>119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3246.8808134312139</v>
      </c>
      <c r="K42" s="67">
        <v>3510.8499123483539</v>
      </c>
      <c r="L42" s="67">
        <v>3601.4105988363917</v>
      </c>
      <c r="M42" s="67">
        <v>3666.9548342718886</v>
      </c>
      <c r="N42" s="67">
        <v>3797.0702621204796</v>
      </c>
      <c r="O42" s="67">
        <v>3864.8642770047459</v>
      </c>
      <c r="P42" s="67">
        <v>3996.9897989647743</v>
      </c>
      <c r="Q42" s="67">
        <v>4029.4270406257019</v>
      </c>
      <c r="R42" s="67">
        <v>4052.4008885085032</v>
      </c>
      <c r="S42" s="67">
        <v>4105.8967108018705</v>
      </c>
      <c r="T42" s="67">
        <v>4111.7186543926391</v>
      </c>
      <c r="U42" s="67">
        <v>4120.4212997078039</v>
      </c>
      <c r="V42" s="67">
        <v>4089.8767379903702</v>
      </c>
      <c r="W42" s="67">
        <v>4056.1617666915836</v>
      </c>
      <c r="X42" s="67">
        <v>4047.0348326617127</v>
      </c>
      <c r="Y42" s="67">
        <v>3743.2660942304606</v>
      </c>
      <c r="Z42" s="67">
        <v>3676.2427055947342</v>
      </c>
    </row>
    <row r="43" spans="3:26" x14ac:dyDescent="0.25">
      <c r="C43" s="64"/>
      <c r="D43" s="65" t="s">
        <v>120</v>
      </c>
      <c r="E43" s="68">
        <v>0</v>
      </c>
      <c r="F43" s="68">
        <v>0</v>
      </c>
      <c r="G43" s="68">
        <v>0</v>
      </c>
      <c r="H43" s="68">
        <v>24271.274469052962</v>
      </c>
      <c r="I43" s="68">
        <v>23830.76281945315</v>
      </c>
      <c r="J43" s="68">
        <v>27478.430604209057</v>
      </c>
      <c r="K43" s="68">
        <v>28175.812658199935</v>
      </c>
      <c r="L43" s="68">
        <v>29144.966844840339</v>
      </c>
      <c r="M43" s="68">
        <v>29665.845450991441</v>
      </c>
      <c r="N43" s="68">
        <v>30692.992831702875</v>
      </c>
      <c r="O43" s="68">
        <v>30975.865087374048</v>
      </c>
      <c r="P43" s="68">
        <v>31259.77043773458</v>
      </c>
      <c r="Q43" s="68">
        <v>31659.118076836261</v>
      </c>
      <c r="R43" s="68">
        <v>31632.356412004428</v>
      </c>
      <c r="S43" s="68">
        <v>31743.828470608525</v>
      </c>
      <c r="T43" s="68">
        <v>31545.905849532821</v>
      </c>
      <c r="U43" s="68">
        <v>31329.835938979359</v>
      </c>
      <c r="V43" s="68">
        <v>31238.456415658275</v>
      </c>
      <c r="W43" s="68">
        <v>29179.623284591707</v>
      </c>
      <c r="X43" s="68">
        <v>28723.674352931623</v>
      </c>
      <c r="Y43" s="68">
        <v>27714.178601603933</v>
      </c>
      <c r="Z43" s="68">
        <v>25777.129051460346</v>
      </c>
    </row>
    <row r="44" spans="3:26" x14ac:dyDescent="0.25">
      <c r="C44" s="64"/>
      <c r="D44" s="65"/>
      <c r="E44" s="65"/>
      <c r="F44" s="65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</row>
    <row r="45" spans="3:26" x14ac:dyDescent="0.25">
      <c r="C45" s="64" t="s">
        <v>122</v>
      </c>
      <c r="D45" s="65" t="s">
        <v>118</v>
      </c>
      <c r="E45" s="66">
        <v>0</v>
      </c>
      <c r="F45" s="66">
        <v>0</v>
      </c>
      <c r="G45" s="68">
        <v>0</v>
      </c>
      <c r="H45" s="68">
        <v>15540.865540912922</v>
      </c>
      <c r="I45" s="68">
        <v>14562.591146322586</v>
      </c>
      <c r="J45" s="68">
        <v>14811.323759867788</v>
      </c>
      <c r="K45" s="68">
        <v>15032.296073932863</v>
      </c>
      <c r="L45" s="68">
        <v>15654.605412214805</v>
      </c>
      <c r="M45" s="68">
        <v>16019.085899486794</v>
      </c>
      <c r="N45" s="68">
        <v>16666.638352763395</v>
      </c>
      <c r="O45" s="68">
        <v>16909.546121546653</v>
      </c>
      <c r="P45" s="68">
        <v>17113.480322371364</v>
      </c>
      <c r="Q45" s="68">
        <v>17471.519245014013</v>
      </c>
      <c r="R45" s="68">
        <v>17540.179850587476</v>
      </c>
      <c r="S45" s="68">
        <v>17704.805207420697</v>
      </c>
      <c r="T45" s="68">
        <v>17703.598285163225</v>
      </c>
      <c r="U45" s="68">
        <v>17668.611407907822</v>
      </c>
      <c r="V45" s="68">
        <v>17746.701207351813</v>
      </c>
      <c r="W45" s="68">
        <v>16935.288512641542</v>
      </c>
      <c r="X45" s="68">
        <v>16779.304199573882</v>
      </c>
      <c r="Y45" s="68">
        <v>16425.348198731743</v>
      </c>
      <c r="Z45" s="68">
        <v>15358.906144311233</v>
      </c>
    </row>
    <row r="46" spans="3:26" x14ac:dyDescent="0.25">
      <c r="C46" s="64"/>
      <c r="D46" s="65" t="s">
        <v>119</v>
      </c>
      <c r="E46" s="67">
        <v>0</v>
      </c>
      <c r="F46" s="67">
        <v>0</v>
      </c>
      <c r="G46" s="67">
        <v>0</v>
      </c>
      <c r="H46" s="67">
        <v>0</v>
      </c>
      <c r="I46" s="67">
        <v>0</v>
      </c>
      <c r="J46" s="67">
        <v>1938.0489413580153</v>
      </c>
      <c r="K46" s="67">
        <v>2126.1402400534271</v>
      </c>
      <c r="L46" s="67">
        <v>2189.0240039221239</v>
      </c>
      <c r="M46" s="67">
        <v>2222.629928139615</v>
      </c>
      <c r="N46" s="67">
        <v>2314.6223740995556</v>
      </c>
      <c r="O46" s="67">
        <v>2369.0500904690048</v>
      </c>
      <c r="P46" s="67">
        <v>2464.1844714707722</v>
      </c>
      <c r="Q46" s="67">
        <v>2500.7997988046131</v>
      </c>
      <c r="R46" s="67">
        <v>2531.5973313366644</v>
      </c>
      <c r="S46" s="67">
        <v>2584.0462486188967</v>
      </c>
      <c r="T46" s="67">
        <v>2605.476474097125</v>
      </c>
      <c r="U46" s="67">
        <v>2630.1749203011295</v>
      </c>
      <c r="V46" s="67">
        <v>2630.0077700976381</v>
      </c>
      <c r="W46" s="67">
        <v>2624.7607906958337</v>
      </c>
      <c r="X46" s="67">
        <v>2636.4723200583426</v>
      </c>
      <c r="Y46" s="67">
        <v>2514.7592510006962</v>
      </c>
      <c r="Z46" s="67">
        <v>2491.3615030772567</v>
      </c>
    </row>
    <row r="47" spans="3:26" x14ac:dyDescent="0.25">
      <c r="C47" s="64"/>
      <c r="D47" s="65" t="s">
        <v>120</v>
      </c>
      <c r="E47" s="68">
        <v>0</v>
      </c>
      <c r="F47" s="68">
        <v>0</v>
      </c>
      <c r="G47" s="68">
        <v>0</v>
      </c>
      <c r="H47" s="68">
        <v>15540.865540912922</v>
      </c>
      <c r="I47" s="68">
        <v>14562.591146322586</v>
      </c>
      <c r="J47" s="68">
        <v>16749.372701225802</v>
      </c>
      <c r="K47" s="68">
        <v>17158.436313986291</v>
      </c>
      <c r="L47" s="68">
        <v>17843.62941613693</v>
      </c>
      <c r="M47" s="68">
        <v>18241.715827626409</v>
      </c>
      <c r="N47" s="68">
        <v>18981.260726862951</v>
      </c>
      <c r="O47" s="68">
        <v>19278.596212015658</v>
      </c>
      <c r="P47" s="68">
        <v>19577.664793842137</v>
      </c>
      <c r="Q47" s="68">
        <v>19972.319043818625</v>
      </c>
      <c r="R47" s="68">
        <v>20071.777181924139</v>
      </c>
      <c r="S47" s="68">
        <v>20288.851456039592</v>
      </c>
      <c r="T47" s="68">
        <v>20309.074759260351</v>
      </c>
      <c r="U47" s="68">
        <v>20298.786328208953</v>
      </c>
      <c r="V47" s="68">
        <v>20376.708977449453</v>
      </c>
      <c r="W47" s="68">
        <v>19560.049303337375</v>
      </c>
      <c r="X47" s="68">
        <v>19415.776519632225</v>
      </c>
      <c r="Y47" s="68">
        <v>18940.107449732437</v>
      </c>
      <c r="Z47" s="68">
        <v>17850.267647388489</v>
      </c>
    </row>
    <row r="51" spans="1:27" x14ac:dyDescent="0.25">
      <c r="C51" s="1" t="s">
        <v>125</v>
      </c>
    </row>
    <row r="52" spans="1:27" x14ac:dyDescent="0.25">
      <c r="A52" s="4"/>
      <c r="B52" s="4"/>
      <c r="C52" s="4"/>
      <c r="D52" s="4" t="s">
        <v>1</v>
      </c>
      <c r="E52" s="4">
        <v>2024</v>
      </c>
      <c r="F52" s="4">
        <v>2025</v>
      </c>
      <c r="G52" s="4">
        <v>2026</v>
      </c>
      <c r="H52" s="4">
        <v>2027</v>
      </c>
      <c r="I52" s="4">
        <v>2028</v>
      </c>
      <c r="J52" s="4">
        <v>2029</v>
      </c>
      <c r="K52" s="4">
        <v>2030</v>
      </c>
      <c r="L52" s="4">
        <v>2031</v>
      </c>
      <c r="M52" s="4">
        <v>2032</v>
      </c>
      <c r="N52" s="4">
        <v>2033</v>
      </c>
      <c r="O52" s="4">
        <v>2034</v>
      </c>
      <c r="P52" s="4">
        <v>2035</v>
      </c>
      <c r="Q52" s="4">
        <v>2036</v>
      </c>
      <c r="R52" s="4">
        <v>2037</v>
      </c>
      <c r="S52" s="4">
        <v>2038</v>
      </c>
      <c r="T52" s="4">
        <v>2039</v>
      </c>
      <c r="U52" s="4">
        <v>2040</v>
      </c>
      <c r="V52" s="4">
        <v>2041</v>
      </c>
      <c r="W52" s="4">
        <v>2042</v>
      </c>
      <c r="X52" s="4">
        <v>2043</v>
      </c>
    </row>
    <row r="53" spans="1:27" x14ac:dyDescent="0.25">
      <c r="A53" s="4"/>
      <c r="B53" s="4"/>
      <c r="C53" s="4" t="s">
        <v>61</v>
      </c>
      <c r="D53" s="4" t="s">
        <v>12</v>
      </c>
      <c r="E53" s="14">
        <v>9263</v>
      </c>
      <c r="F53" s="14">
        <v>9627</v>
      </c>
      <c r="G53" s="14">
        <v>9923</v>
      </c>
      <c r="H53" s="14">
        <v>10102</v>
      </c>
      <c r="I53" s="14">
        <v>10175</v>
      </c>
      <c r="J53" s="14">
        <v>10211</v>
      </c>
      <c r="K53" s="14">
        <v>10244</v>
      </c>
      <c r="L53" s="14">
        <v>10273</v>
      </c>
      <c r="M53" s="14">
        <v>10317</v>
      </c>
      <c r="N53" s="14">
        <v>10345</v>
      </c>
      <c r="O53" s="14">
        <v>10393</v>
      </c>
      <c r="P53" s="14">
        <v>10443</v>
      </c>
      <c r="Q53" s="14">
        <v>10509</v>
      </c>
      <c r="R53" s="14">
        <v>10535</v>
      </c>
      <c r="S53" s="14">
        <v>10568</v>
      </c>
      <c r="T53" s="14">
        <v>10595</v>
      </c>
      <c r="U53" s="14">
        <v>10640</v>
      </c>
      <c r="V53" s="14">
        <v>10647</v>
      </c>
      <c r="W53" s="14">
        <v>10668</v>
      </c>
      <c r="X53" s="14">
        <v>10693</v>
      </c>
    </row>
    <row r="54" spans="1:27" x14ac:dyDescent="0.25">
      <c r="D54" s="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6" spans="1:27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x14ac:dyDescent="0.25">
      <c r="A57" s="4"/>
      <c r="B57" s="4"/>
      <c r="C57" s="4" t="s">
        <v>197</v>
      </c>
      <c r="D57">
        <v>2024</v>
      </c>
      <c r="E57">
        <v>2025</v>
      </c>
      <c r="F57">
        <v>2026</v>
      </c>
      <c r="G57">
        <v>2027</v>
      </c>
      <c r="H57">
        <v>2028</v>
      </c>
      <c r="I57">
        <v>2029</v>
      </c>
      <c r="J57">
        <v>2030</v>
      </c>
      <c r="K57">
        <v>2031</v>
      </c>
      <c r="L57">
        <v>2032</v>
      </c>
      <c r="M57">
        <v>2033</v>
      </c>
      <c r="N57">
        <v>2034</v>
      </c>
      <c r="O57">
        <v>2035</v>
      </c>
      <c r="P57">
        <v>2036</v>
      </c>
      <c r="Q57">
        <v>2037</v>
      </c>
      <c r="R57">
        <v>2038</v>
      </c>
      <c r="S57">
        <v>2039</v>
      </c>
      <c r="T57">
        <v>2040</v>
      </c>
      <c r="U57">
        <v>2041</v>
      </c>
      <c r="V57">
        <v>2042</v>
      </c>
      <c r="W57">
        <v>2043</v>
      </c>
      <c r="X57" s="5"/>
      <c r="Y57" s="5"/>
      <c r="Z57" s="5"/>
      <c r="AA57" s="5"/>
    </row>
    <row r="58" spans="1:27" x14ac:dyDescent="0.25">
      <c r="A58" s="4"/>
      <c r="B58" s="4"/>
      <c r="C58" s="4" t="s">
        <v>113</v>
      </c>
      <c r="D58" s="75">
        <v>0</v>
      </c>
      <c r="E58" s="75">
        <v>0</v>
      </c>
      <c r="F58" s="76">
        <v>0</v>
      </c>
      <c r="G58" s="75">
        <v>0</v>
      </c>
      <c r="H58" s="76">
        <v>0</v>
      </c>
      <c r="I58" s="76">
        <v>0</v>
      </c>
      <c r="J58" s="76">
        <v>0</v>
      </c>
      <c r="K58" s="76">
        <v>-24.268251501744963</v>
      </c>
      <c r="L58" s="76">
        <v>2.7847932797819022</v>
      </c>
      <c r="M58" s="76">
        <v>2.7106834907760065</v>
      </c>
      <c r="N58" s="76">
        <v>2.638064109092205</v>
      </c>
      <c r="O58" s="76">
        <v>2.566615925336599</v>
      </c>
      <c r="P58" s="76">
        <v>2.4960786868028713</v>
      </c>
      <c r="Q58" s="76">
        <v>2.426304968659875</v>
      </c>
      <c r="R58" s="76">
        <v>2.3570576920349113</v>
      </c>
      <c r="S58" s="76">
        <v>2.2881299396743047</v>
      </c>
      <c r="T58" s="76">
        <v>-116.62482552397415</v>
      </c>
      <c r="U58" s="76">
        <v>16.231568126332768</v>
      </c>
      <c r="V58" s="76">
        <v>15.764617413465654</v>
      </c>
      <c r="W58" s="76">
        <v>-108.4691166120156</v>
      </c>
      <c r="X58" s="14"/>
      <c r="Y58" s="14"/>
      <c r="Z58" s="14"/>
      <c r="AA58" s="14"/>
    </row>
    <row r="59" spans="1:27" x14ac:dyDescent="0.25">
      <c r="A59" s="4"/>
      <c r="B59" s="4"/>
      <c r="C59" s="4" t="s">
        <v>114</v>
      </c>
      <c r="D59" s="75">
        <v>0</v>
      </c>
      <c r="E59" s="75">
        <v>0</v>
      </c>
      <c r="F59" s="76">
        <v>0</v>
      </c>
      <c r="G59" s="75">
        <v>0</v>
      </c>
      <c r="H59" s="76">
        <v>0</v>
      </c>
      <c r="I59" s="76">
        <v>0</v>
      </c>
      <c r="J59" s="76">
        <v>0</v>
      </c>
      <c r="K59" s="76">
        <v>-54.083358739070441</v>
      </c>
      <c r="L59" s="76">
        <v>6.6415816450371441</v>
      </c>
      <c r="M59" s="76">
        <v>6.4648912852944864</v>
      </c>
      <c r="N59" s="76">
        <v>6.2919803196475916</v>
      </c>
      <c r="O59" s="76">
        <v>6.1222206292762102</v>
      </c>
      <c r="P59" s="76">
        <v>5.9551073952612743</v>
      </c>
      <c r="Q59" s="76">
        <v>5.7901444387652194</v>
      </c>
      <c r="R59" s="76">
        <v>5.626907540160488</v>
      </c>
      <c r="S59" s="76">
        <v>5.4649969566307854</v>
      </c>
      <c r="T59" s="76">
        <v>-25.362268737731036</v>
      </c>
      <c r="U59" s="76">
        <v>8.7142531350879793</v>
      </c>
      <c r="V59" s="76">
        <v>8.4493218572641062</v>
      </c>
      <c r="W59" s="76">
        <v>-115.58646229202802</v>
      </c>
      <c r="X59" s="5"/>
      <c r="Y59" s="5"/>
      <c r="Z59" s="5"/>
      <c r="AA59" s="5"/>
    </row>
    <row r="60" spans="1:27" x14ac:dyDescent="0.25">
      <c r="C60" t="s">
        <v>115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-11.140577331548524</v>
      </c>
      <c r="L60" s="9">
        <v>1.1981088105715694</v>
      </c>
      <c r="M60" s="9">
        <v>1.1663154419293267</v>
      </c>
      <c r="N60" s="9">
        <v>1.135255213937798</v>
      </c>
      <c r="O60" s="9">
        <v>1.1047361567566727</v>
      </c>
      <c r="P60" s="9">
        <v>1.0746741776733837</v>
      </c>
      <c r="Q60" s="9">
        <v>1.0450018329832764</v>
      </c>
      <c r="R60" s="9">
        <v>1.0156182734619474</v>
      </c>
      <c r="S60" s="9">
        <v>0.98639938895681056</v>
      </c>
      <c r="T60" s="9">
        <v>-175.72052410685868</v>
      </c>
      <c r="U60" s="9">
        <v>21.794311168884683</v>
      </c>
      <c r="V60" s="9">
        <v>21.1717488277718</v>
      </c>
      <c r="W60" s="9">
        <v>-103.21680353750456</v>
      </c>
    </row>
    <row r="61" spans="1:27" x14ac:dyDescent="0.25">
      <c r="C61" t="s">
        <v>116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-34.449657966857451</v>
      </c>
      <c r="L61" s="9">
        <v>4.1227355213350059</v>
      </c>
      <c r="M61" s="9">
        <v>4.0130930532495181</v>
      </c>
      <c r="N61" s="9">
        <v>3.9055888300473223</v>
      </c>
      <c r="O61" s="9">
        <v>3.7997694778320668</v>
      </c>
      <c r="P61" s="9">
        <v>3.6952987493123146</v>
      </c>
      <c r="Q61" s="9">
        <v>3.5919044522049006</v>
      </c>
      <c r="R61" s="9">
        <v>3.4892817602050545</v>
      </c>
      <c r="S61" s="9">
        <v>3.3871378957923994</v>
      </c>
      <c r="T61" s="9">
        <v>-84.893440130812834</v>
      </c>
      <c r="U61" s="9">
        <v>13.691538465166776</v>
      </c>
      <c r="V61" s="9">
        <v>13.294626866554932</v>
      </c>
      <c r="W61" s="9">
        <v>-110.87011811857538</v>
      </c>
    </row>
    <row r="62" spans="1:27" x14ac:dyDescent="0.25">
      <c r="C62" t="s">
        <v>117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-87.010476410843239</v>
      </c>
      <c r="L62" s="9">
        <v>11.572466929189979</v>
      </c>
      <c r="M62" s="9">
        <v>11.264682620191834</v>
      </c>
      <c r="N62" s="9">
        <v>10.963289796963586</v>
      </c>
      <c r="O62" s="9">
        <v>10.666988846754039</v>
      </c>
      <c r="P62" s="9">
        <v>10.374749582501094</v>
      </c>
      <c r="Q62" s="9">
        <v>10.08575857177661</v>
      </c>
      <c r="R62" s="9">
        <v>9.7993764317281293</v>
      </c>
      <c r="S62" s="9">
        <v>9.5149514614711563</v>
      </c>
      <c r="T62" s="9">
        <v>9.2308360544804966</v>
      </c>
      <c r="U62" s="9">
        <v>8.9467236582364951</v>
      </c>
      <c r="V62" s="9">
        <v>8.6626082512458371</v>
      </c>
      <c r="W62" s="9">
        <v>8.3784958550018338</v>
      </c>
    </row>
    <row r="63" spans="1:27" x14ac:dyDescent="0.25">
      <c r="C63" t="s">
        <v>128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-24.268251501744963</v>
      </c>
      <c r="L63" s="9">
        <v>2.7847932797819022</v>
      </c>
      <c r="M63" s="9">
        <v>2.7106834907760065</v>
      </c>
      <c r="N63" s="9">
        <v>2.638064109092205</v>
      </c>
      <c r="O63" s="9">
        <v>2.566615925336599</v>
      </c>
      <c r="P63" s="9">
        <v>2.4960786868028713</v>
      </c>
      <c r="Q63" s="9">
        <v>2.426304968659875</v>
      </c>
      <c r="R63" s="9">
        <v>2.3570576920349113</v>
      </c>
      <c r="S63" s="9">
        <v>2.2881299396743047</v>
      </c>
      <c r="T63" s="9">
        <v>-116.62482552397415</v>
      </c>
      <c r="U63" s="9">
        <v>16.231568126332768</v>
      </c>
      <c r="V63" s="9">
        <v>15.764617413465654</v>
      </c>
      <c r="W63" s="9">
        <v>-108.4691166120156</v>
      </c>
    </row>
    <row r="64" spans="1:27" x14ac:dyDescent="0.25">
      <c r="C64" t="s">
        <v>127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-369.29631029727835</v>
      </c>
    </row>
    <row r="66" spans="3:23" x14ac:dyDescent="0.25">
      <c r="C66" t="s">
        <v>196</v>
      </c>
    </row>
    <row r="67" spans="3:23" x14ac:dyDescent="0.25">
      <c r="C67" s="4" t="s">
        <v>113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</row>
    <row r="68" spans="3:23" x14ac:dyDescent="0.25">
      <c r="C68" s="4" t="s">
        <v>114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</row>
    <row r="69" spans="3:23" x14ac:dyDescent="0.25">
      <c r="C69" t="s">
        <v>115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1.1163066630404046</v>
      </c>
      <c r="K69" s="9">
        <v>2.2371307166591681</v>
      </c>
      <c r="L69" s="9">
        <v>4.5296940835994368</v>
      </c>
      <c r="M69" s="9">
        <v>4.4225080354228208</v>
      </c>
      <c r="N69" s="9">
        <v>4.3050600352980286</v>
      </c>
      <c r="O69" s="9">
        <v>4.191094389174812</v>
      </c>
      <c r="P69" s="9">
        <v>4.0803458063174798</v>
      </c>
      <c r="Q69" s="9">
        <v>3.9725779816196596</v>
      </c>
      <c r="R69" s="9">
        <v>3.8675630467973692</v>
      </c>
      <c r="S69" s="9">
        <v>3.7646377215095823</v>
      </c>
      <c r="T69" s="9">
        <v>3.6630813138677776</v>
      </c>
      <c r="U69" s="9">
        <v>3.5617324932120304</v>
      </c>
      <c r="V69" s="9">
        <v>3.4603870904982328</v>
      </c>
      <c r="W69" s="9">
        <v>3.3590382698424857</v>
      </c>
    </row>
    <row r="70" spans="3:23" x14ac:dyDescent="0.25">
      <c r="C70" t="s">
        <v>116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</row>
    <row r="71" spans="3:23" x14ac:dyDescent="0.25">
      <c r="C71" t="s">
        <v>117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</row>
    <row r="72" spans="3:23" x14ac:dyDescent="0.25">
      <c r="C72" t="s">
        <v>128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</row>
    <row r="73" spans="3:23" x14ac:dyDescent="0.25">
      <c r="C73" t="s">
        <v>127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1.1163066630404046</v>
      </c>
      <c r="K73" s="9">
        <v>3.381345046275583</v>
      </c>
      <c r="L73" s="9">
        <v>6.8227530681750839</v>
      </c>
      <c r="M73" s="9">
        <v>9.0654444711122437</v>
      </c>
      <c r="N73" s="9">
        <v>8.8381307716064192</v>
      </c>
      <c r="O73" s="9">
        <v>8.6037809253552915</v>
      </c>
      <c r="P73" s="9">
        <v>8.3762175552216611</v>
      </c>
      <c r="Q73" s="9">
        <v>8.154932433095075</v>
      </c>
      <c r="R73" s="9">
        <v>7.9394554779575195</v>
      </c>
      <c r="S73" s="9">
        <v>7.7288898444768854</v>
      </c>
      <c r="T73" s="9">
        <v>7.5218349784150984</v>
      </c>
      <c r="U73" s="9">
        <v>7.3163908399265019</v>
      </c>
      <c r="V73" s="9">
        <v>7.1111628960405637</v>
      </c>
      <c r="W73" s="9">
        <v>6.9059350376031734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2655-1F92-45C0-AF87-3E44E947F750}">
  <sheetPr>
    <tabColor rgb="FF00B050"/>
  </sheetPr>
  <dimension ref="A2:AI256"/>
  <sheetViews>
    <sheetView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11797.980629904503</v>
      </c>
      <c r="D3" s="18">
        <f>SUMIF(D$8:D$34,$B3,$F$8:$F$34)/SUMIF(D$8:D$34,$B3,$A$8:$A$34)</f>
        <v>11628.860239341784</v>
      </c>
      <c r="E3" s="18">
        <f>SUMIF(E$8:E$34,$B3,$F$8:$F$34)/SUMIF(E$8:E$34,$B3,$A$8:$A$34)</f>
        <v>11460.202063035082</v>
      </c>
      <c r="G3" s="15" t="s">
        <v>16</v>
      </c>
      <c r="H3" s="17" t="s">
        <v>71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11048.474773632286</v>
      </c>
      <c r="D4" s="18">
        <f>SUMIF(D$8:D$34,$B4,$F$8:$F$34)/SUMIF(D$8:D$34,$B4,$A$8:$A$34)</f>
        <v>11005.225855220049</v>
      </c>
      <c r="E4" s="18">
        <f t="shared" ref="C4:E5" si="0">SUMIF(E$8:E$34,$B4,$F$8:$F$34)/SUMIF(E$8:E$34,$B4,$A$8:$A$34)</f>
        <v>11076.885910734698</v>
      </c>
      <c r="G4" s="29" t="s">
        <v>3</v>
      </c>
      <c r="H4" s="30">
        <f>G35</f>
        <v>11086.421418305639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 t="shared" si="0"/>
        <v>10835.676962868058</v>
      </c>
      <c r="D5" s="18">
        <f t="shared" si="0"/>
        <v>10955.827477089366</v>
      </c>
      <c r="E5" s="18">
        <f t="shared" si="0"/>
        <v>10731.711788718083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467.70899165047854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71.081624521992907</v>
      </c>
      <c r="G8" s="9">
        <f>NPV(Load_ROC!$C$2,H8:AA8)</f>
        <v>12636.733248354296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830.67644069428627</v>
      </c>
      <c r="J8" s="9">
        <f t="shared" si="3"/>
        <v>864.54962057530963</v>
      </c>
      <c r="K8" s="9">
        <f t="shared" si="3"/>
        <v>916.94853943544024</v>
      </c>
      <c r="L8" s="9">
        <f t="shared" si="3"/>
        <v>931.82556465052301</v>
      </c>
      <c r="M8" s="9">
        <f t="shared" si="3"/>
        <v>1022.1621212793341</v>
      </c>
      <c r="N8" s="9">
        <f t="shared" si="3"/>
        <v>1114.6231987546776</v>
      </c>
      <c r="O8" s="9">
        <f t="shared" si="3"/>
        <v>1233.3463869531852</v>
      </c>
      <c r="P8" s="9">
        <f t="shared" si="3"/>
        <v>1233.3059499466476</v>
      </c>
      <c r="Q8" s="9">
        <f t="shared" si="3"/>
        <v>1266.1476517924384</v>
      </c>
      <c r="R8" s="9">
        <f t="shared" ref="R8:AA17" si="4">VLOOKUP("Total RR "&amp;$B8&amp;" "&amp;$E8, $G$38:$AA$269, MATCH(R$7,$G$38:$AA$38,0),0)</f>
        <v>1288.8943421776858</v>
      </c>
      <c r="S8" s="9">
        <f t="shared" si="4"/>
        <v>1298.2509210600174</v>
      </c>
      <c r="T8" s="9">
        <f t="shared" si="4"/>
        <v>1327.2529193676801</v>
      </c>
      <c r="U8" s="9">
        <f t="shared" si="4"/>
        <v>1386.0147482515911</v>
      </c>
      <c r="V8" s="9">
        <f t="shared" si="4"/>
        <v>1486.0002094209801</v>
      </c>
      <c r="W8" s="9">
        <f t="shared" si="4"/>
        <v>1606.0503903443609</v>
      </c>
      <c r="X8" s="9">
        <f t="shared" si="4"/>
        <v>1860.2524553046469</v>
      </c>
      <c r="Y8" s="9">
        <f t="shared" si="4"/>
        <v>1790.2182915394778</v>
      </c>
      <c r="Z8" s="9">
        <f t="shared" si="4"/>
        <v>1904.5064296588439</v>
      </c>
      <c r="AA8" s="9">
        <f t="shared" si="4"/>
        <v>2061.8202317508731</v>
      </c>
      <c r="AC8">
        <f>RANK(G8,$G$8:$G$34,1)</f>
        <v>27</v>
      </c>
      <c r="AD8" s="61">
        <f>G8</f>
        <v>12636.733248354296</v>
      </c>
      <c r="AE8" s="72">
        <f>A8</f>
        <v>5.6249999999999998E-3</v>
      </c>
      <c r="AH8">
        <f>((AD8-$G$35)^2)*AE8</f>
        <v>13519.500583437084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272.35924934569044</v>
      </c>
      <c r="G9" s="9">
        <f>NPV(Load_ROC!$C$2,H9:AA9)</f>
        <v>12104.855526475132</v>
      </c>
      <c r="H9" s="9">
        <f t="shared" si="3"/>
        <v>772.86198182803582</v>
      </c>
      <c r="I9" s="9">
        <f t="shared" si="3"/>
        <v>830.67644069428627</v>
      </c>
      <c r="J9" s="9">
        <f t="shared" si="3"/>
        <v>864.54962057530963</v>
      </c>
      <c r="K9" s="9">
        <f t="shared" si="3"/>
        <v>916.94853943544024</v>
      </c>
      <c r="L9" s="9">
        <f t="shared" si="3"/>
        <v>931.82556465052301</v>
      </c>
      <c r="M9" s="9">
        <f t="shared" si="3"/>
        <v>1022.1621212793341</v>
      </c>
      <c r="N9" s="9">
        <f t="shared" si="3"/>
        <v>1113.6897026609274</v>
      </c>
      <c r="O9" s="9">
        <f t="shared" si="3"/>
        <v>1221.3914611719351</v>
      </c>
      <c r="P9" s="9">
        <f t="shared" si="3"/>
        <v>1223.0516208450852</v>
      </c>
      <c r="Q9" s="9">
        <f t="shared" si="3"/>
        <v>1254.007945737751</v>
      </c>
      <c r="R9" s="9">
        <f t="shared" si="4"/>
        <v>1283.8320453026859</v>
      </c>
      <c r="S9" s="9">
        <f t="shared" si="4"/>
        <v>1285.9300069975175</v>
      </c>
      <c r="T9" s="9">
        <f t="shared" si="4"/>
        <v>1298.7700573071334</v>
      </c>
      <c r="U9" s="9">
        <f t="shared" si="4"/>
        <v>1324.9332414156536</v>
      </c>
      <c r="V9" s="9">
        <f t="shared" si="4"/>
        <v>1350.8665131319176</v>
      </c>
      <c r="W9" s="9">
        <f t="shared" si="4"/>
        <v>1390.0740075318611</v>
      </c>
      <c r="X9" s="9">
        <f t="shared" si="4"/>
        <v>1567.6937912421467</v>
      </c>
      <c r="Y9" s="9">
        <f t="shared" si="4"/>
        <v>1514.8450298207281</v>
      </c>
      <c r="Z9" s="9">
        <f t="shared" si="4"/>
        <v>1599.335615205719</v>
      </c>
      <c r="AA9" s="9">
        <f t="shared" si="4"/>
        <v>1767.4458899539982</v>
      </c>
      <c r="AC9">
        <f t="shared" ref="AC9:AC34" si="5">RANK(G9,$G$8:$G$34,1)</f>
        <v>25</v>
      </c>
      <c r="AD9" s="61">
        <f t="shared" ref="AD9:AD34" si="6">G9</f>
        <v>12104.855526475132</v>
      </c>
      <c r="AE9" s="72">
        <f t="shared" ref="AE9:AE34" si="7">A9</f>
        <v>2.2499999999999999E-2</v>
      </c>
      <c r="AH9">
        <f t="shared" ref="AH9:AH34" si="8">((AD9-$G$35)^2)*AE9</f>
        <v>23337.180735367285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113.00017393108953</v>
      </c>
      <c r="G10" s="9">
        <f>NPV(Load_ROC!$C$2,H10:AA10)</f>
        <v>12053.351885982884</v>
      </c>
      <c r="H10" s="9">
        <f t="shared" si="3"/>
        <v>772.86198182803582</v>
      </c>
      <c r="I10" s="9">
        <f t="shared" si="3"/>
        <v>830.67644069428627</v>
      </c>
      <c r="J10" s="9">
        <f t="shared" si="3"/>
        <v>864.54962057530963</v>
      </c>
      <c r="K10" s="9">
        <f t="shared" si="3"/>
        <v>916.94853943544024</v>
      </c>
      <c r="L10" s="9">
        <f t="shared" si="3"/>
        <v>931.82556465052301</v>
      </c>
      <c r="M10" s="9">
        <f t="shared" si="3"/>
        <v>1022.1621212793341</v>
      </c>
      <c r="N10" s="9">
        <f t="shared" si="3"/>
        <v>1113.6897026609274</v>
      </c>
      <c r="O10" s="9">
        <f t="shared" si="3"/>
        <v>1221.3914611719351</v>
      </c>
      <c r="P10" s="9">
        <f t="shared" si="3"/>
        <v>1223.0516208450852</v>
      </c>
      <c r="Q10" s="9">
        <f t="shared" si="3"/>
        <v>1254.007945737751</v>
      </c>
      <c r="R10" s="9">
        <f t="shared" si="4"/>
        <v>1283.8320453026859</v>
      </c>
      <c r="S10" s="9">
        <f t="shared" si="4"/>
        <v>1285.9300069975175</v>
      </c>
      <c r="T10" s="9">
        <f t="shared" si="4"/>
        <v>1298.7700573071334</v>
      </c>
      <c r="U10" s="9">
        <f t="shared" si="4"/>
        <v>1324.8527531344037</v>
      </c>
      <c r="V10" s="9">
        <f t="shared" si="4"/>
        <v>1336.9041380708823</v>
      </c>
      <c r="W10" s="9">
        <f t="shared" si="4"/>
        <v>1351.5525133912361</v>
      </c>
      <c r="X10" s="9">
        <f t="shared" si="4"/>
        <v>1541.3400959296468</v>
      </c>
      <c r="Y10" s="9">
        <f t="shared" si="4"/>
        <v>1496.1132641957283</v>
      </c>
      <c r="Z10" s="9">
        <f t="shared" si="4"/>
        <v>1566.469763643219</v>
      </c>
      <c r="AA10" s="9">
        <f t="shared" si="4"/>
        <v>1732.086210266498</v>
      </c>
      <c r="AC10">
        <f t="shared" si="5"/>
        <v>24</v>
      </c>
      <c r="AD10" s="61">
        <f t="shared" si="6"/>
        <v>12053.351885982884</v>
      </c>
      <c r="AE10" s="72">
        <f t="shared" si="7"/>
        <v>9.3749999999999997E-3</v>
      </c>
      <c r="AH10">
        <f t="shared" si="8"/>
        <v>8765.1987123987619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222.72234043748139</v>
      </c>
      <c r="G11" s="9">
        <f>NPV(Load_ROC!$C$2,H11:AA11)</f>
        <v>11878.524823332342</v>
      </c>
      <c r="H11" s="9">
        <f t="shared" si="3"/>
        <v>745.0784740155359</v>
      </c>
      <c r="I11" s="9">
        <f t="shared" si="3"/>
        <v>789.14717506928628</v>
      </c>
      <c r="J11" s="9">
        <f t="shared" si="3"/>
        <v>808.73899557530967</v>
      </c>
      <c r="K11" s="9">
        <f t="shared" si="3"/>
        <v>855.75815271669035</v>
      </c>
      <c r="L11" s="9">
        <f t="shared" si="3"/>
        <v>869.81714179896039</v>
      </c>
      <c r="M11" s="9">
        <f t="shared" si="3"/>
        <v>958.77856366214655</v>
      </c>
      <c r="N11" s="9">
        <f t="shared" si="3"/>
        <v>1045.1338784421773</v>
      </c>
      <c r="O11" s="9">
        <f t="shared" si="3"/>
        <v>1139.0175725000602</v>
      </c>
      <c r="P11" s="9">
        <f t="shared" si="3"/>
        <v>1148.3434577591474</v>
      </c>
      <c r="Q11" s="9">
        <f t="shared" si="3"/>
        <v>1184.9452797221256</v>
      </c>
      <c r="R11" s="9">
        <f t="shared" si="4"/>
        <v>1221.836404677686</v>
      </c>
      <c r="S11" s="9">
        <f t="shared" si="4"/>
        <v>1229.9047062162674</v>
      </c>
      <c r="T11" s="9">
        <f t="shared" si="4"/>
        <v>1242.3257760571335</v>
      </c>
      <c r="U11" s="9">
        <f t="shared" si="4"/>
        <v>1277.1965041109661</v>
      </c>
      <c r="V11" s="9">
        <f t="shared" si="4"/>
        <v>1359.5517230928551</v>
      </c>
      <c r="W11" s="9">
        <f t="shared" si="4"/>
        <v>1486.5532712037361</v>
      </c>
      <c r="X11" s="9">
        <f t="shared" si="4"/>
        <v>1756.9385666327717</v>
      </c>
      <c r="Y11" s="9">
        <f t="shared" si="4"/>
        <v>1705.2887348988534</v>
      </c>
      <c r="Z11" s="9">
        <f t="shared" si="4"/>
        <v>1833.4946386432189</v>
      </c>
      <c r="AA11" s="9">
        <f t="shared" si="4"/>
        <v>1992.7456624149356</v>
      </c>
      <c r="AC11">
        <f t="shared" si="5"/>
        <v>22</v>
      </c>
      <c r="AD11" s="61">
        <f t="shared" si="6"/>
        <v>11878.524823332342</v>
      </c>
      <c r="AE11" s="72">
        <f t="shared" si="7"/>
        <v>1.8749999999999999E-2</v>
      </c>
      <c r="AH11">
        <f t="shared" si="8"/>
        <v>11764.271329779309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851.57791692362082</v>
      </c>
      <c r="G12" s="9">
        <f>NPV(Load_ROC!$C$2,H12:AA12)</f>
        <v>11354.372225648278</v>
      </c>
      <c r="H12" s="9">
        <f t="shared" si="3"/>
        <v>745.0784740155359</v>
      </c>
      <c r="I12" s="9">
        <f t="shared" si="3"/>
        <v>789.14717506928628</v>
      </c>
      <c r="J12" s="9">
        <f t="shared" si="3"/>
        <v>808.73899557530967</v>
      </c>
      <c r="K12" s="9">
        <f t="shared" si="3"/>
        <v>855.75815271669035</v>
      </c>
      <c r="L12" s="9">
        <f t="shared" si="3"/>
        <v>869.81714179896039</v>
      </c>
      <c r="M12" s="9">
        <f t="shared" si="3"/>
        <v>958.77856366214655</v>
      </c>
      <c r="N12" s="9">
        <f t="shared" si="3"/>
        <v>1044.4634702390524</v>
      </c>
      <c r="O12" s="9">
        <f t="shared" si="3"/>
        <v>1136.1785139063102</v>
      </c>
      <c r="P12" s="9">
        <f t="shared" si="3"/>
        <v>1145.5452253372725</v>
      </c>
      <c r="Q12" s="9">
        <f t="shared" si="3"/>
        <v>1180.8314515971258</v>
      </c>
      <c r="R12" s="9">
        <f t="shared" si="4"/>
        <v>1219.6050570214359</v>
      </c>
      <c r="S12" s="9">
        <f t="shared" si="4"/>
        <v>1219.5728155912675</v>
      </c>
      <c r="T12" s="9">
        <f t="shared" si="4"/>
        <v>1223.4623268383834</v>
      </c>
      <c r="U12" s="9">
        <f t="shared" si="4"/>
        <v>1242.2131505953412</v>
      </c>
      <c r="V12" s="9">
        <f t="shared" si="4"/>
        <v>1256.53002973348</v>
      </c>
      <c r="W12" s="9">
        <f t="shared" si="4"/>
        <v>1278.9983182618414</v>
      </c>
      <c r="X12" s="9">
        <f t="shared" si="4"/>
        <v>1438.9590568671467</v>
      </c>
      <c r="Y12" s="9">
        <f t="shared" si="4"/>
        <v>1404.2282290394783</v>
      </c>
      <c r="Z12" s="9">
        <f t="shared" si="4"/>
        <v>1491.0693495807188</v>
      </c>
      <c r="AA12" s="9">
        <f t="shared" si="4"/>
        <v>1657.3965383914983</v>
      </c>
      <c r="AC12">
        <f t="shared" si="5"/>
        <v>15</v>
      </c>
      <c r="AD12" s="61">
        <f t="shared" si="6"/>
        <v>11354.372225648278</v>
      </c>
      <c r="AE12" s="72">
        <f t="shared" si="7"/>
        <v>7.4999999999999997E-2</v>
      </c>
      <c r="AH12">
        <f t="shared" si="8"/>
        <v>5384.8226366678891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353.48166993411348</v>
      </c>
      <c r="G13" s="9">
        <f>NPV(Load_ROC!$C$2,H13:AA13)</f>
        <v>11311.413437891631</v>
      </c>
      <c r="H13" s="9">
        <f t="shared" si="3"/>
        <v>745.0784740155359</v>
      </c>
      <c r="I13" s="9">
        <f t="shared" si="3"/>
        <v>789.14717506928628</v>
      </c>
      <c r="J13" s="9">
        <f t="shared" si="3"/>
        <v>808.73899557530967</v>
      </c>
      <c r="K13" s="9">
        <f t="shared" si="3"/>
        <v>855.75815271669035</v>
      </c>
      <c r="L13" s="9">
        <f t="shared" si="3"/>
        <v>869.81714179896039</v>
      </c>
      <c r="M13" s="9">
        <f t="shared" si="3"/>
        <v>958.77856366214655</v>
      </c>
      <c r="N13" s="9">
        <f t="shared" si="3"/>
        <v>1044.4634702390524</v>
      </c>
      <c r="O13" s="9">
        <f t="shared" si="3"/>
        <v>1136.1785139063102</v>
      </c>
      <c r="P13" s="9">
        <f t="shared" si="3"/>
        <v>1145.5452253372725</v>
      </c>
      <c r="Q13" s="9">
        <f t="shared" si="3"/>
        <v>1180.8314515971258</v>
      </c>
      <c r="R13" s="9">
        <f t="shared" si="4"/>
        <v>1219.6050570214359</v>
      </c>
      <c r="S13" s="9">
        <f t="shared" si="4"/>
        <v>1219.5728155912675</v>
      </c>
      <c r="T13" s="9">
        <f t="shared" si="4"/>
        <v>1223.4623268383834</v>
      </c>
      <c r="U13" s="9">
        <f t="shared" si="4"/>
        <v>1241.6571310640911</v>
      </c>
      <c r="V13" s="9">
        <f t="shared" si="4"/>
        <v>1249.0476117647299</v>
      </c>
      <c r="W13" s="9">
        <f t="shared" si="4"/>
        <v>1253.8406012818609</v>
      </c>
      <c r="X13" s="9">
        <f t="shared" si="4"/>
        <v>1413.4969924140219</v>
      </c>
      <c r="Y13" s="9">
        <f t="shared" si="4"/>
        <v>1384.1269087269779</v>
      </c>
      <c r="Z13" s="9">
        <f t="shared" si="4"/>
        <v>1461.4127558307189</v>
      </c>
      <c r="AA13" s="9">
        <f t="shared" si="4"/>
        <v>1625.4982727664983</v>
      </c>
      <c r="AC13">
        <f t="shared" si="5"/>
        <v>13</v>
      </c>
      <c r="AD13" s="61">
        <f t="shared" si="6"/>
        <v>11311.413437891631</v>
      </c>
      <c r="AE13" s="72">
        <f t="shared" si="7"/>
        <v>3.125E-2</v>
      </c>
      <c r="AH13">
        <f t="shared" si="8"/>
        <v>1581.9190274182349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153.09477315526095</v>
      </c>
      <c r="G14" s="9">
        <f>NPV(Load_ROC!$C$2,H14:AA14)</f>
        <v>11664.363668972264</v>
      </c>
      <c r="H14" s="9">
        <f t="shared" si="3"/>
        <v>735.83366151553582</v>
      </c>
      <c r="I14" s="9">
        <f t="shared" si="3"/>
        <v>779.0881125692863</v>
      </c>
      <c r="J14" s="9">
        <f t="shared" si="3"/>
        <v>798.24476901280957</v>
      </c>
      <c r="K14" s="9">
        <f t="shared" si="3"/>
        <v>846.70552771669031</v>
      </c>
      <c r="L14" s="9">
        <f t="shared" si="3"/>
        <v>860.57311396692921</v>
      </c>
      <c r="M14" s="9">
        <f t="shared" si="3"/>
        <v>948.87381463870906</v>
      </c>
      <c r="N14" s="9">
        <f t="shared" si="3"/>
        <v>1034.2491303953025</v>
      </c>
      <c r="O14" s="9">
        <f t="shared" si="3"/>
        <v>1124.6627541406851</v>
      </c>
      <c r="P14" s="9">
        <f t="shared" si="3"/>
        <v>1135.1047565872727</v>
      </c>
      <c r="Q14" s="9">
        <f t="shared" si="3"/>
        <v>1170.1434320658759</v>
      </c>
      <c r="R14" s="9">
        <f t="shared" si="4"/>
        <v>1205.8000648339357</v>
      </c>
      <c r="S14" s="9">
        <f t="shared" si="4"/>
        <v>1210.1453507475173</v>
      </c>
      <c r="T14" s="9">
        <f t="shared" si="4"/>
        <v>1214.6004205883833</v>
      </c>
      <c r="U14" s="9">
        <f t="shared" si="4"/>
        <v>1237.3388334566694</v>
      </c>
      <c r="V14" s="9">
        <f t="shared" si="4"/>
        <v>1304.29870551473</v>
      </c>
      <c r="W14" s="9">
        <f t="shared" si="4"/>
        <v>1437.401882531861</v>
      </c>
      <c r="X14" s="9">
        <f t="shared" si="4"/>
        <v>1705.8414919867755</v>
      </c>
      <c r="Y14" s="9">
        <f t="shared" si="4"/>
        <v>1657.0608999379156</v>
      </c>
      <c r="Z14" s="9">
        <f t="shared" si="4"/>
        <v>1789.0700361041563</v>
      </c>
      <c r="AA14" s="9">
        <f t="shared" si="4"/>
        <v>1946.8242092899359</v>
      </c>
      <c r="AC14">
        <f t="shared" si="5"/>
        <v>19</v>
      </c>
      <c r="AD14" s="61">
        <f t="shared" si="6"/>
        <v>11664.363668972264</v>
      </c>
      <c r="AE14" s="72">
        <f t="shared" si="7"/>
        <v>1.3125E-2</v>
      </c>
      <c r="AH14">
        <f t="shared" si="8"/>
        <v>4383.9763420110539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585.17284051459603</v>
      </c>
      <c r="G15" s="9">
        <f>NPV(Load_ROC!$C$2,H15:AA15)</f>
        <v>11146.149343135163</v>
      </c>
      <c r="H15" s="9">
        <f t="shared" si="3"/>
        <v>735.83366151553582</v>
      </c>
      <c r="I15" s="9">
        <f t="shared" si="3"/>
        <v>779.0881125692863</v>
      </c>
      <c r="J15" s="9">
        <f t="shared" si="3"/>
        <v>798.24476901280957</v>
      </c>
      <c r="K15" s="9">
        <f t="shared" si="3"/>
        <v>846.70552771669031</v>
      </c>
      <c r="L15" s="9">
        <f t="shared" si="3"/>
        <v>860.57311396692921</v>
      </c>
      <c r="M15" s="9">
        <f t="shared" si="3"/>
        <v>948.87381463870906</v>
      </c>
      <c r="N15" s="9">
        <f t="shared" si="3"/>
        <v>1033.6830190671774</v>
      </c>
      <c r="O15" s="9">
        <f t="shared" si="3"/>
        <v>1123.1251906641226</v>
      </c>
      <c r="P15" s="9">
        <f t="shared" si="3"/>
        <v>1133.4822995560226</v>
      </c>
      <c r="Q15" s="9">
        <f t="shared" si="3"/>
        <v>1166.4793812846258</v>
      </c>
      <c r="R15" s="9">
        <f t="shared" si="4"/>
        <v>1202.1453304589359</v>
      </c>
      <c r="S15" s="9">
        <f t="shared" si="4"/>
        <v>1198.0370734037674</v>
      </c>
      <c r="T15" s="9">
        <f t="shared" si="4"/>
        <v>1196.4632409008836</v>
      </c>
      <c r="U15" s="9">
        <f t="shared" si="4"/>
        <v>1208.981174032841</v>
      </c>
      <c r="V15" s="9">
        <f t="shared" si="4"/>
        <v>1212.4637758272299</v>
      </c>
      <c r="W15" s="9">
        <f t="shared" si="4"/>
        <v>1230.3853649537359</v>
      </c>
      <c r="X15" s="9">
        <f t="shared" si="4"/>
        <v>1393.3975783515216</v>
      </c>
      <c r="Y15" s="9">
        <f t="shared" si="4"/>
        <v>1340.9136860707281</v>
      </c>
      <c r="Z15" s="9">
        <f t="shared" si="4"/>
        <v>1448.385802705719</v>
      </c>
      <c r="AA15" s="9">
        <f t="shared" si="4"/>
        <v>1614.2963391727483</v>
      </c>
      <c r="AC15">
        <f t="shared" si="5"/>
        <v>11</v>
      </c>
      <c r="AD15" s="61">
        <f t="shared" si="6"/>
        <v>11146.149343135163</v>
      </c>
      <c r="AE15" s="72">
        <f t="shared" si="7"/>
        <v>5.2499999999999998E-2</v>
      </c>
      <c r="AH15">
        <f t="shared" si="8"/>
        <v>187.28981273316379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242.55992699492418</v>
      </c>
      <c r="G16" s="9">
        <f>NPV(Load_ROC!$C$2,H16:AA16)</f>
        <v>11088.45380548225</v>
      </c>
      <c r="H16" s="9">
        <f t="shared" si="3"/>
        <v>735.83366151553582</v>
      </c>
      <c r="I16" s="9">
        <f t="shared" si="3"/>
        <v>779.0881125692863</v>
      </c>
      <c r="J16" s="9">
        <f t="shared" si="3"/>
        <v>798.24476901280957</v>
      </c>
      <c r="K16" s="9">
        <f t="shared" si="3"/>
        <v>846.70552771669031</v>
      </c>
      <c r="L16" s="9">
        <f t="shared" si="3"/>
        <v>860.57311396692921</v>
      </c>
      <c r="M16" s="9">
        <f t="shared" si="3"/>
        <v>948.87381463870906</v>
      </c>
      <c r="N16" s="9">
        <f t="shared" si="3"/>
        <v>1033.6830190671774</v>
      </c>
      <c r="O16" s="9">
        <f t="shared" si="3"/>
        <v>1123.1251906641226</v>
      </c>
      <c r="P16" s="9">
        <f t="shared" si="3"/>
        <v>1133.4822995560226</v>
      </c>
      <c r="Q16" s="9">
        <f t="shared" si="3"/>
        <v>1166.4793812846258</v>
      </c>
      <c r="R16" s="9">
        <f t="shared" si="4"/>
        <v>1202.1453304589359</v>
      </c>
      <c r="S16" s="9">
        <f t="shared" si="4"/>
        <v>1198.0370734037674</v>
      </c>
      <c r="T16" s="9">
        <f t="shared" si="4"/>
        <v>1196.4632409008836</v>
      </c>
      <c r="U16" s="9">
        <f t="shared" si="4"/>
        <v>1208.6217599703411</v>
      </c>
      <c r="V16" s="9">
        <f t="shared" si="4"/>
        <v>1208.5691898897301</v>
      </c>
      <c r="W16" s="9">
        <f t="shared" si="4"/>
        <v>1211.024105188111</v>
      </c>
      <c r="X16" s="9">
        <f t="shared" si="4"/>
        <v>1348.9808488593344</v>
      </c>
      <c r="Y16" s="9">
        <f t="shared" si="4"/>
        <v>1320.638619664478</v>
      </c>
      <c r="Z16" s="9">
        <f t="shared" si="4"/>
        <v>1398.202169893219</v>
      </c>
      <c r="AA16" s="9">
        <f t="shared" si="4"/>
        <v>1559.3585462039982</v>
      </c>
      <c r="AC16">
        <f t="shared" si="5"/>
        <v>10</v>
      </c>
      <c r="AD16" s="61">
        <f t="shared" si="6"/>
        <v>11088.45380548225</v>
      </c>
      <c r="AE16" s="72">
        <f t="shared" si="7"/>
        <v>2.1874999999999999E-2</v>
      </c>
      <c r="AH16">
        <f t="shared" si="8"/>
        <v>9.0356823279854795E-2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139.77111935336796</v>
      </c>
      <c r="G17" s="9">
        <f>NPV(Load_ROC!$C$2,H17:AA17)</f>
        <v>12424.099498077154</v>
      </c>
      <c r="H17" s="9">
        <f t="shared" si="3"/>
        <v>772.86198182803582</v>
      </c>
      <c r="I17" s="9">
        <f t="shared" si="3"/>
        <v>830.67644069428627</v>
      </c>
      <c r="J17" s="9">
        <f t="shared" si="3"/>
        <v>864.54962057530963</v>
      </c>
      <c r="K17" s="9">
        <f t="shared" si="3"/>
        <v>907.65117615419035</v>
      </c>
      <c r="L17" s="9">
        <f t="shared" si="3"/>
        <v>923.01090058802299</v>
      </c>
      <c r="M17" s="9">
        <f t="shared" si="3"/>
        <v>1001.9320119043341</v>
      </c>
      <c r="N17" s="9">
        <f t="shared" si="3"/>
        <v>1083.1347612546774</v>
      </c>
      <c r="O17" s="9">
        <f t="shared" si="3"/>
        <v>1189.2648244531852</v>
      </c>
      <c r="P17" s="9">
        <f t="shared" si="3"/>
        <v>1177.0030749466475</v>
      </c>
      <c r="Q17" s="9">
        <f t="shared" si="3"/>
        <v>1198.5049330424383</v>
      </c>
      <c r="R17" s="9">
        <f t="shared" si="4"/>
        <v>1210.1193734276858</v>
      </c>
      <c r="S17" s="9">
        <f t="shared" si="4"/>
        <v>1284.9804210600173</v>
      </c>
      <c r="T17" s="9">
        <f t="shared" si="4"/>
        <v>1316.8612006176804</v>
      </c>
      <c r="U17" s="9">
        <f t="shared" si="4"/>
        <v>1378.063029501591</v>
      </c>
      <c r="V17" s="9">
        <f t="shared" si="4"/>
        <v>1480.10783442098</v>
      </c>
      <c r="W17" s="9">
        <f t="shared" si="4"/>
        <v>1602.0116715943611</v>
      </c>
      <c r="X17" s="9">
        <f t="shared" si="4"/>
        <v>1857.8502053046468</v>
      </c>
      <c r="Y17" s="9">
        <f t="shared" si="4"/>
        <v>1773.395541539478</v>
      </c>
      <c r="Z17" s="9">
        <f t="shared" si="4"/>
        <v>1879.3983046588439</v>
      </c>
      <c r="AA17" s="9">
        <f t="shared" si="4"/>
        <v>2039.9463880008732</v>
      </c>
      <c r="AC17">
        <f t="shared" si="5"/>
        <v>26</v>
      </c>
      <c r="AD17" s="61">
        <f t="shared" si="6"/>
        <v>12424.099498077154</v>
      </c>
      <c r="AE17" s="72">
        <f t="shared" si="7"/>
        <v>1.125E-2</v>
      </c>
      <c r="AH17">
        <f t="shared" si="8"/>
        <v>20130.554757388574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526.11385276297324</v>
      </c>
      <c r="G18" s="9">
        <f>NPV(Load_ROC!$C$2,H18:AA18)</f>
        <v>11691.418950288295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830.67644069428627</v>
      </c>
      <c r="J18" s="9">
        <f t="shared" si="9"/>
        <v>864.54962057530963</v>
      </c>
      <c r="K18" s="9">
        <f t="shared" si="9"/>
        <v>907.65117615419035</v>
      </c>
      <c r="L18" s="9">
        <f t="shared" si="9"/>
        <v>923.01090058802299</v>
      </c>
      <c r="M18" s="9">
        <f t="shared" si="9"/>
        <v>999.9530822168341</v>
      </c>
      <c r="N18" s="9">
        <f t="shared" si="9"/>
        <v>1080.2624057859275</v>
      </c>
      <c r="O18" s="9">
        <f t="shared" si="9"/>
        <v>1175.4245236719353</v>
      </c>
      <c r="P18" s="9">
        <f t="shared" si="9"/>
        <v>1164.9089645950851</v>
      </c>
      <c r="Q18" s="9">
        <f t="shared" si="9"/>
        <v>1184.578601987751</v>
      </c>
      <c r="R18" s="9">
        <f t="shared" ref="R18:AA27" si="10">VLOOKUP("Total RR "&amp;$B18&amp;" "&amp;$E18, $G$38:$AA$269, MATCH(R$7,$G$38:$AA$38,0),0)</f>
        <v>1203.3162640526859</v>
      </c>
      <c r="S18" s="9">
        <f t="shared" si="10"/>
        <v>1209.1250382475173</v>
      </c>
      <c r="T18" s="9">
        <f t="shared" si="10"/>
        <v>1225.2987135571334</v>
      </c>
      <c r="U18" s="9">
        <f t="shared" si="10"/>
        <v>1254.6893039156537</v>
      </c>
      <c r="V18" s="9">
        <f t="shared" si="10"/>
        <v>1283.2853256319177</v>
      </c>
      <c r="W18" s="9">
        <f t="shared" si="10"/>
        <v>1324.9363512818611</v>
      </c>
      <c r="X18" s="9">
        <f t="shared" si="10"/>
        <v>1504.6044162421467</v>
      </c>
      <c r="Y18" s="9">
        <f t="shared" si="10"/>
        <v>1438.0644360707279</v>
      </c>
      <c r="Z18" s="9">
        <f t="shared" si="10"/>
        <v>1514.8201777057188</v>
      </c>
      <c r="AA18" s="9">
        <f t="shared" si="10"/>
        <v>1686.7004212039983</v>
      </c>
      <c r="AC18">
        <f t="shared" si="5"/>
        <v>21</v>
      </c>
      <c r="AD18" s="61">
        <f t="shared" si="6"/>
        <v>11691.418950288295</v>
      </c>
      <c r="AE18" s="72">
        <f t="shared" si="7"/>
        <v>4.4999999999999998E-2</v>
      </c>
      <c r="AH18">
        <f t="shared" si="8"/>
        <v>16470.990616729683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218.2484120586758</v>
      </c>
      <c r="G19" s="9">
        <f>NPV(Load_ROC!$C$2,H19:AA19)</f>
        <v>11639.915309796042</v>
      </c>
      <c r="H19" s="9">
        <f t="shared" si="9"/>
        <v>772.86198182803582</v>
      </c>
      <c r="I19" s="9">
        <f t="shared" si="9"/>
        <v>830.67644069428627</v>
      </c>
      <c r="J19" s="9">
        <f t="shared" si="9"/>
        <v>864.54962057530963</v>
      </c>
      <c r="K19" s="9">
        <f t="shared" si="9"/>
        <v>907.65117615419035</v>
      </c>
      <c r="L19" s="9">
        <f t="shared" si="9"/>
        <v>923.01090058802299</v>
      </c>
      <c r="M19" s="9">
        <f t="shared" si="9"/>
        <v>999.9530822168341</v>
      </c>
      <c r="N19" s="9">
        <f t="shared" si="9"/>
        <v>1080.2624057859275</v>
      </c>
      <c r="O19" s="9">
        <f t="shared" si="9"/>
        <v>1175.4245236719353</v>
      </c>
      <c r="P19" s="9">
        <f t="shared" si="9"/>
        <v>1164.9089645950851</v>
      </c>
      <c r="Q19" s="9">
        <f t="shared" si="9"/>
        <v>1184.578601987751</v>
      </c>
      <c r="R19" s="9">
        <f t="shared" si="10"/>
        <v>1203.3162640526859</v>
      </c>
      <c r="S19" s="9">
        <f t="shared" si="10"/>
        <v>1209.1250382475173</v>
      </c>
      <c r="T19" s="9">
        <f t="shared" si="10"/>
        <v>1225.2987135571334</v>
      </c>
      <c r="U19" s="9">
        <f t="shared" si="10"/>
        <v>1254.6088156344035</v>
      </c>
      <c r="V19" s="9">
        <f t="shared" si="10"/>
        <v>1269.3229505708823</v>
      </c>
      <c r="W19" s="9">
        <f t="shared" si="10"/>
        <v>1286.4148571412361</v>
      </c>
      <c r="X19" s="9">
        <f t="shared" si="10"/>
        <v>1478.2507209296468</v>
      </c>
      <c r="Y19" s="9">
        <f t="shared" si="10"/>
        <v>1419.3326704457281</v>
      </c>
      <c r="Z19" s="9">
        <f t="shared" si="10"/>
        <v>1481.9543261432191</v>
      </c>
      <c r="AA19" s="9">
        <f t="shared" si="10"/>
        <v>1651.3407415164984</v>
      </c>
      <c r="AC19">
        <f t="shared" si="5"/>
        <v>18</v>
      </c>
      <c r="AD19" s="61">
        <f t="shared" si="6"/>
        <v>11639.915309796042</v>
      </c>
      <c r="AE19" s="72">
        <f t="shared" si="7"/>
        <v>1.8749999999999999E-2</v>
      </c>
      <c r="AH19">
        <f t="shared" si="8"/>
        <v>5744.1653984473178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437.47091523956999</v>
      </c>
      <c r="G20" s="9">
        <f>NPV(Load_ROC!$C$2,H20:AA20)</f>
        <v>11665.8910730552</v>
      </c>
      <c r="H20" s="9">
        <f t="shared" si="9"/>
        <v>745.0784740155359</v>
      </c>
      <c r="I20" s="9">
        <f t="shared" si="9"/>
        <v>789.14717506928628</v>
      </c>
      <c r="J20" s="9">
        <f t="shared" si="9"/>
        <v>808.73899557530967</v>
      </c>
      <c r="K20" s="9">
        <f t="shared" si="9"/>
        <v>846.46078943544035</v>
      </c>
      <c r="L20" s="9">
        <f t="shared" si="9"/>
        <v>861.00247773646038</v>
      </c>
      <c r="M20" s="9">
        <f t="shared" si="9"/>
        <v>938.54845428714657</v>
      </c>
      <c r="N20" s="9">
        <f t="shared" si="9"/>
        <v>1013.6454409421774</v>
      </c>
      <c r="O20" s="9">
        <f t="shared" si="9"/>
        <v>1094.9360100000602</v>
      </c>
      <c r="P20" s="9">
        <f t="shared" si="9"/>
        <v>1092.0405827591476</v>
      </c>
      <c r="Q20" s="9">
        <f t="shared" si="9"/>
        <v>1117.3025609721258</v>
      </c>
      <c r="R20" s="9">
        <f t="shared" si="10"/>
        <v>1143.0614359276858</v>
      </c>
      <c r="S20" s="9">
        <f t="shared" si="10"/>
        <v>1216.6342062162673</v>
      </c>
      <c r="T20" s="9">
        <f t="shared" si="10"/>
        <v>1231.9340573071336</v>
      </c>
      <c r="U20" s="9">
        <f t="shared" si="10"/>
        <v>1269.244785360966</v>
      </c>
      <c r="V20" s="9">
        <f t="shared" si="10"/>
        <v>1353.659348092855</v>
      </c>
      <c r="W20" s="9">
        <f t="shared" si="10"/>
        <v>1482.5145524537361</v>
      </c>
      <c r="X20" s="9">
        <f t="shared" si="10"/>
        <v>1754.5363166327716</v>
      </c>
      <c r="Y20" s="9">
        <f t="shared" si="10"/>
        <v>1688.4659848988531</v>
      </c>
      <c r="Z20" s="9">
        <f t="shared" si="10"/>
        <v>1808.3865136432191</v>
      </c>
      <c r="AA20" s="9">
        <f t="shared" si="10"/>
        <v>1970.8718186649357</v>
      </c>
      <c r="AC20">
        <f t="shared" si="5"/>
        <v>20</v>
      </c>
      <c r="AD20" s="61">
        <f t="shared" si="6"/>
        <v>11665.8910730552</v>
      </c>
      <c r="AE20" s="72">
        <f t="shared" si="7"/>
        <v>3.7499999999999999E-2</v>
      </c>
      <c r="AH20">
        <f t="shared" si="8"/>
        <v>12591.940529084057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1641.1403474192164</v>
      </c>
      <c r="G21" s="9">
        <f>NPV(Load_ROC!$C$2,H21:AA21)</f>
        <v>10940.935649461442</v>
      </c>
      <c r="H21" s="9">
        <f t="shared" si="9"/>
        <v>745.0784740155359</v>
      </c>
      <c r="I21" s="9">
        <f t="shared" si="9"/>
        <v>789.14717506928628</v>
      </c>
      <c r="J21" s="9">
        <f t="shared" si="9"/>
        <v>808.73899557530967</v>
      </c>
      <c r="K21" s="9">
        <f t="shared" si="9"/>
        <v>846.46078943544035</v>
      </c>
      <c r="L21" s="9">
        <f t="shared" si="9"/>
        <v>861.00247773646038</v>
      </c>
      <c r="M21" s="9">
        <f t="shared" si="9"/>
        <v>936.56952459964646</v>
      </c>
      <c r="N21" s="9">
        <f t="shared" si="9"/>
        <v>1011.0361733640524</v>
      </c>
      <c r="O21" s="9">
        <f t="shared" si="9"/>
        <v>1090.2115764063101</v>
      </c>
      <c r="P21" s="9">
        <f t="shared" si="9"/>
        <v>1087.4025690872727</v>
      </c>
      <c r="Q21" s="9">
        <f t="shared" si="9"/>
        <v>1111.402107847126</v>
      </c>
      <c r="R21" s="9">
        <f t="shared" si="10"/>
        <v>1139.089275771436</v>
      </c>
      <c r="S21" s="9">
        <f t="shared" si="10"/>
        <v>1142.7678468412673</v>
      </c>
      <c r="T21" s="9">
        <f t="shared" si="10"/>
        <v>1149.9909830883835</v>
      </c>
      <c r="U21" s="9">
        <f t="shared" si="10"/>
        <v>1171.969213095341</v>
      </c>
      <c r="V21" s="9">
        <f t="shared" si="10"/>
        <v>1188.94884223348</v>
      </c>
      <c r="W21" s="9">
        <f t="shared" si="10"/>
        <v>1213.8606620118414</v>
      </c>
      <c r="X21" s="9">
        <f t="shared" si="10"/>
        <v>1375.8696818671467</v>
      </c>
      <c r="Y21" s="9">
        <f t="shared" si="10"/>
        <v>1327.4476352894781</v>
      </c>
      <c r="Z21" s="9">
        <f t="shared" si="10"/>
        <v>1406.5539120807189</v>
      </c>
      <c r="AA21" s="9">
        <f t="shared" si="10"/>
        <v>1576.6510696414982</v>
      </c>
      <c r="AC21">
        <f t="shared" si="5"/>
        <v>9</v>
      </c>
      <c r="AD21" s="61">
        <f t="shared" si="6"/>
        <v>10940.935649461442</v>
      </c>
      <c r="AE21" s="72">
        <f t="shared" si="7"/>
        <v>0.15</v>
      </c>
      <c r="AH21">
        <f t="shared" si="8"/>
        <v>3174.9163404280716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681.12355385654962</v>
      </c>
      <c r="G22" s="9">
        <f>NPV(Load_ROC!$C$2,H22:AA22)</f>
        <v>10897.976861704794</v>
      </c>
      <c r="H22" s="9">
        <f t="shared" si="9"/>
        <v>745.0784740155359</v>
      </c>
      <c r="I22" s="9">
        <f t="shared" si="9"/>
        <v>789.14717506928628</v>
      </c>
      <c r="J22" s="9">
        <f t="shared" si="9"/>
        <v>808.73899557530967</v>
      </c>
      <c r="K22" s="9">
        <f t="shared" si="9"/>
        <v>846.46078943544035</v>
      </c>
      <c r="L22" s="9">
        <f t="shared" si="9"/>
        <v>861.00247773646038</v>
      </c>
      <c r="M22" s="9">
        <f t="shared" si="9"/>
        <v>936.56952459964646</v>
      </c>
      <c r="N22" s="9">
        <f t="shared" si="9"/>
        <v>1011.0361733640524</v>
      </c>
      <c r="O22" s="9">
        <f t="shared" si="9"/>
        <v>1090.2115764063101</v>
      </c>
      <c r="P22" s="9">
        <f t="shared" si="9"/>
        <v>1087.4025690872727</v>
      </c>
      <c r="Q22" s="9">
        <f t="shared" si="9"/>
        <v>1111.402107847126</v>
      </c>
      <c r="R22" s="9">
        <f t="shared" si="10"/>
        <v>1139.089275771436</v>
      </c>
      <c r="S22" s="9">
        <f t="shared" si="10"/>
        <v>1142.7678468412673</v>
      </c>
      <c r="T22" s="9">
        <f t="shared" si="10"/>
        <v>1149.9909830883835</v>
      </c>
      <c r="U22" s="9">
        <f t="shared" si="10"/>
        <v>1171.413193564091</v>
      </c>
      <c r="V22" s="9">
        <f t="shared" si="10"/>
        <v>1181.46642426473</v>
      </c>
      <c r="W22" s="9">
        <f t="shared" si="10"/>
        <v>1188.702945031861</v>
      </c>
      <c r="X22" s="9">
        <f t="shared" si="10"/>
        <v>1350.4076174140218</v>
      </c>
      <c r="Y22" s="9">
        <f t="shared" si="10"/>
        <v>1307.3463149769782</v>
      </c>
      <c r="Z22" s="9">
        <f t="shared" si="10"/>
        <v>1376.8973183307189</v>
      </c>
      <c r="AA22" s="9">
        <f t="shared" si="10"/>
        <v>1544.7528040164982</v>
      </c>
      <c r="AC22">
        <f t="shared" si="5"/>
        <v>7</v>
      </c>
      <c r="AD22" s="61">
        <f t="shared" si="6"/>
        <v>10897.976861704794</v>
      </c>
      <c r="AE22" s="72">
        <f t="shared" si="7"/>
        <v>6.25E-2</v>
      </c>
      <c r="AH22">
        <f t="shared" si="8"/>
        <v>2219.4594320305746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300.60791036574687</v>
      </c>
      <c r="G23" s="9">
        <f>NPV(Load_ROC!$C$2,H23:AA23)</f>
        <v>11451.72991869512</v>
      </c>
      <c r="H23" s="9">
        <f t="shared" si="9"/>
        <v>735.83366151553582</v>
      </c>
      <c r="I23" s="9">
        <f t="shared" si="9"/>
        <v>779.0881125692863</v>
      </c>
      <c r="J23" s="9">
        <f t="shared" si="9"/>
        <v>798.24476901280957</v>
      </c>
      <c r="K23" s="9">
        <f t="shared" si="9"/>
        <v>837.40816443544031</v>
      </c>
      <c r="L23" s="9">
        <f t="shared" si="9"/>
        <v>851.7584499044292</v>
      </c>
      <c r="M23" s="9">
        <f t="shared" si="9"/>
        <v>928.64370526370908</v>
      </c>
      <c r="N23" s="9">
        <f t="shared" si="9"/>
        <v>1002.7606928953024</v>
      </c>
      <c r="O23" s="9">
        <f t="shared" si="9"/>
        <v>1080.5811916406851</v>
      </c>
      <c r="P23" s="9">
        <f t="shared" si="9"/>
        <v>1078.8018815872726</v>
      </c>
      <c r="Q23" s="9">
        <f t="shared" si="9"/>
        <v>1102.5007133158758</v>
      </c>
      <c r="R23" s="9">
        <f t="shared" si="10"/>
        <v>1127.0250960839358</v>
      </c>
      <c r="S23" s="9">
        <f t="shared" si="10"/>
        <v>1196.8748507475175</v>
      </c>
      <c r="T23" s="9">
        <f t="shared" si="10"/>
        <v>1204.2087018383836</v>
      </c>
      <c r="U23" s="9">
        <f t="shared" si="10"/>
        <v>1229.3871147066693</v>
      </c>
      <c r="V23" s="9">
        <f t="shared" si="10"/>
        <v>1298.4063305147301</v>
      </c>
      <c r="W23" s="9">
        <f t="shared" si="10"/>
        <v>1433.363163781861</v>
      </c>
      <c r="X23" s="9">
        <f t="shared" si="10"/>
        <v>1703.4392419867754</v>
      </c>
      <c r="Y23" s="9">
        <f t="shared" si="10"/>
        <v>1640.2381499379158</v>
      </c>
      <c r="Z23" s="9">
        <f t="shared" si="10"/>
        <v>1763.9619111041566</v>
      </c>
      <c r="AA23" s="9">
        <f t="shared" si="10"/>
        <v>1924.9503655399358</v>
      </c>
      <c r="AC23">
        <f t="shared" si="5"/>
        <v>17</v>
      </c>
      <c r="AD23" s="61">
        <f t="shared" si="6"/>
        <v>11451.72991869512</v>
      </c>
      <c r="AE23" s="72">
        <f t="shared" si="7"/>
        <v>2.6249999999999999E-2</v>
      </c>
      <c r="AH23">
        <f t="shared" si="8"/>
        <v>3503.0703869913041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1126.9348405295741</v>
      </c>
      <c r="G24" s="9">
        <f>NPV(Load_ROC!$C$2,H24:AA24)</f>
        <v>10732.712766948325</v>
      </c>
      <c r="H24" s="9">
        <f t="shared" si="9"/>
        <v>735.83366151553582</v>
      </c>
      <c r="I24" s="9">
        <f t="shared" si="9"/>
        <v>779.0881125692863</v>
      </c>
      <c r="J24" s="9">
        <f t="shared" si="9"/>
        <v>798.24476901280957</v>
      </c>
      <c r="K24" s="9">
        <f t="shared" si="9"/>
        <v>837.40816443544031</v>
      </c>
      <c r="L24" s="9">
        <f t="shared" si="9"/>
        <v>851.7584499044292</v>
      </c>
      <c r="M24" s="9">
        <f t="shared" si="9"/>
        <v>926.66477557620897</v>
      </c>
      <c r="N24" s="9">
        <f t="shared" si="9"/>
        <v>1000.2557221921775</v>
      </c>
      <c r="O24" s="9">
        <f t="shared" si="9"/>
        <v>1077.1582531641227</v>
      </c>
      <c r="P24" s="9">
        <f t="shared" si="9"/>
        <v>1075.3396433060225</v>
      </c>
      <c r="Q24" s="9">
        <f t="shared" si="9"/>
        <v>1097.050037534626</v>
      </c>
      <c r="R24" s="9">
        <f t="shared" si="10"/>
        <v>1121.6295492089357</v>
      </c>
      <c r="S24" s="9">
        <f t="shared" si="10"/>
        <v>1121.2321046537672</v>
      </c>
      <c r="T24" s="9">
        <f t="shared" si="10"/>
        <v>1122.9918971508835</v>
      </c>
      <c r="U24" s="9">
        <f t="shared" si="10"/>
        <v>1138.7372365328411</v>
      </c>
      <c r="V24" s="9">
        <f t="shared" si="10"/>
        <v>1144.8825883272302</v>
      </c>
      <c r="W24" s="9">
        <f t="shared" si="10"/>
        <v>1165.247708703736</v>
      </c>
      <c r="X24" s="9">
        <f t="shared" si="10"/>
        <v>1330.3082033515216</v>
      </c>
      <c r="Y24" s="9">
        <f t="shared" si="10"/>
        <v>1264.1330923207281</v>
      </c>
      <c r="Z24" s="9">
        <f t="shared" si="10"/>
        <v>1363.8703652057188</v>
      </c>
      <c r="AA24" s="9">
        <f t="shared" si="10"/>
        <v>1533.5508704227482</v>
      </c>
      <c r="AC24">
        <f t="shared" si="5"/>
        <v>6</v>
      </c>
      <c r="AD24" s="61">
        <f t="shared" si="6"/>
        <v>10732.712766948325</v>
      </c>
      <c r="AE24" s="72">
        <f t="shared" si="7"/>
        <v>0.105</v>
      </c>
      <c r="AH24">
        <f t="shared" si="8"/>
        <v>13136.530054726041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467.03200378167423</v>
      </c>
      <c r="G25" s="9">
        <f>NPV(Load_ROC!$C$2,H25:AA25)</f>
        <v>10675.017229295412</v>
      </c>
      <c r="H25" s="9">
        <f t="shared" si="9"/>
        <v>735.83366151553582</v>
      </c>
      <c r="I25" s="9">
        <f t="shared" si="9"/>
        <v>779.0881125692863</v>
      </c>
      <c r="J25" s="9">
        <f t="shared" si="9"/>
        <v>798.24476901280957</v>
      </c>
      <c r="K25" s="9">
        <f t="shared" si="9"/>
        <v>837.40816443544031</v>
      </c>
      <c r="L25" s="9">
        <f t="shared" si="9"/>
        <v>851.7584499044292</v>
      </c>
      <c r="M25" s="9">
        <f t="shared" si="9"/>
        <v>926.66477557620897</v>
      </c>
      <c r="N25" s="9">
        <f t="shared" si="9"/>
        <v>1000.2557221921775</v>
      </c>
      <c r="O25" s="9">
        <f t="shared" si="9"/>
        <v>1077.1582531641227</v>
      </c>
      <c r="P25" s="9">
        <f t="shared" si="9"/>
        <v>1075.3396433060225</v>
      </c>
      <c r="Q25" s="9">
        <f t="shared" si="9"/>
        <v>1097.050037534626</v>
      </c>
      <c r="R25" s="9">
        <f t="shared" si="10"/>
        <v>1121.6295492089357</v>
      </c>
      <c r="S25" s="9">
        <f t="shared" si="10"/>
        <v>1121.2321046537672</v>
      </c>
      <c r="T25" s="9">
        <f t="shared" si="10"/>
        <v>1122.9918971508835</v>
      </c>
      <c r="U25" s="9">
        <f t="shared" si="10"/>
        <v>1138.377822470341</v>
      </c>
      <c r="V25" s="9">
        <f t="shared" si="10"/>
        <v>1140.9880023897301</v>
      </c>
      <c r="W25" s="9">
        <f t="shared" si="10"/>
        <v>1145.886448938111</v>
      </c>
      <c r="X25" s="9">
        <f t="shared" si="10"/>
        <v>1285.8914738593342</v>
      </c>
      <c r="Y25" s="9">
        <f t="shared" si="10"/>
        <v>1243.858025914478</v>
      </c>
      <c r="Z25" s="9">
        <f t="shared" si="10"/>
        <v>1313.686732393219</v>
      </c>
      <c r="AA25" s="9">
        <f t="shared" si="10"/>
        <v>1478.6130774539981</v>
      </c>
      <c r="AC25">
        <f t="shared" si="5"/>
        <v>5</v>
      </c>
      <c r="AD25" s="61">
        <f t="shared" si="6"/>
        <v>10675.017229295412</v>
      </c>
      <c r="AE25" s="72">
        <f t="shared" si="7"/>
        <v>4.3749999999999997E-2</v>
      </c>
      <c r="AH25">
        <f t="shared" si="8"/>
        <v>7404.836544663367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66.983866728959811</v>
      </c>
      <c r="G26" s="9">
        <f>NPV(Load_ROC!$C$2,H26:AA26)</f>
        <v>11908.242974037301</v>
      </c>
      <c r="H26" s="9">
        <f t="shared" si="9"/>
        <v>772.86198182803582</v>
      </c>
      <c r="I26" s="9">
        <f t="shared" si="9"/>
        <v>830.67644069428627</v>
      </c>
      <c r="J26" s="9">
        <f t="shared" si="9"/>
        <v>864.54962057530963</v>
      </c>
      <c r="K26" s="9">
        <f t="shared" si="9"/>
        <v>898.82431873231519</v>
      </c>
      <c r="L26" s="9">
        <f t="shared" si="9"/>
        <v>914.64232050989801</v>
      </c>
      <c r="M26" s="9">
        <f t="shared" si="9"/>
        <v>994.22683221683405</v>
      </c>
      <c r="N26" s="9">
        <f t="shared" si="9"/>
        <v>1063.9014175046773</v>
      </c>
      <c r="O26" s="9">
        <f t="shared" si="9"/>
        <v>1157.2980275781852</v>
      </c>
      <c r="P26" s="9">
        <f t="shared" si="9"/>
        <v>1132.7194968216477</v>
      </c>
      <c r="Q26" s="9">
        <f t="shared" si="9"/>
        <v>1142.7311830424383</v>
      </c>
      <c r="R26" s="9">
        <f t="shared" si="10"/>
        <v>1143.1084984276858</v>
      </c>
      <c r="S26" s="9">
        <f t="shared" si="10"/>
        <v>1159.4765148100173</v>
      </c>
      <c r="T26" s="9">
        <f t="shared" si="10"/>
        <v>1194.7855131176802</v>
      </c>
      <c r="U26" s="9">
        <f t="shared" si="10"/>
        <v>1259.5706545015912</v>
      </c>
      <c r="V26" s="9">
        <f t="shared" si="10"/>
        <v>1364.49508442098</v>
      </c>
      <c r="W26" s="9">
        <f t="shared" si="10"/>
        <v>1489.0494840943611</v>
      </c>
      <c r="X26" s="9">
        <f t="shared" si="10"/>
        <v>1747.0038771796467</v>
      </c>
      <c r="Y26" s="9">
        <f t="shared" si="10"/>
        <v>1649.4378227894781</v>
      </c>
      <c r="Z26" s="9">
        <f t="shared" si="10"/>
        <v>1748.546398408844</v>
      </c>
      <c r="AA26" s="9">
        <f t="shared" si="10"/>
        <v>1912.9677942508733</v>
      </c>
      <c r="AC26">
        <f t="shared" si="5"/>
        <v>23</v>
      </c>
      <c r="AD26" s="61">
        <f t="shared" si="6"/>
        <v>11908.242974037301</v>
      </c>
      <c r="AE26" s="72">
        <f t="shared" si="7"/>
        <v>5.6249999999999998E-3</v>
      </c>
      <c r="AH26">
        <f t="shared" si="8"/>
        <v>3799.0725157417987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255.96821817355803</v>
      </c>
      <c r="G27" s="9">
        <f>NPV(Load_ROC!$C$2,H27:AA27)</f>
        <v>11376.365252158135</v>
      </c>
      <c r="H27" s="9">
        <f t="shared" si="9"/>
        <v>772.86198182803582</v>
      </c>
      <c r="I27" s="9">
        <f t="shared" si="9"/>
        <v>830.67644069428627</v>
      </c>
      <c r="J27" s="9">
        <f t="shared" si="9"/>
        <v>864.54962057530963</v>
      </c>
      <c r="K27" s="9">
        <f t="shared" si="9"/>
        <v>898.82431873231519</v>
      </c>
      <c r="L27" s="9">
        <f t="shared" si="9"/>
        <v>914.64232050989801</v>
      </c>
      <c r="M27" s="9">
        <f t="shared" si="9"/>
        <v>994.22683221683405</v>
      </c>
      <c r="N27" s="9">
        <f t="shared" si="9"/>
        <v>1062.9679214109274</v>
      </c>
      <c r="O27" s="9">
        <f t="shared" si="9"/>
        <v>1145.3431017969351</v>
      </c>
      <c r="P27" s="9">
        <f t="shared" si="9"/>
        <v>1122.4651677200852</v>
      </c>
      <c r="Q27" s="9">
        <f t="shared" si="9"/>
        <v>1130.5914769877509</v>
      </c>
      <c r="R27" s="9">
        <f t="shared" si="10"/>
        <v>1138.0462015526857</v>
      </c>
      <c r="S27" s="9">
        <f t="shared" si="10"/>
        <v>1147.1556007475174</v>
      </c>
      <c r="T27" s="9">
        <f t="shared" si="10"/>
        <v>1166.3026510571335</v>
      </c>
      <c r="U27" s="9">
        <f t="shared" si="10"/>
        <v>1198.4891476656537</v>
      </c>
      <c r="V27" s="9">
        <f t="shared" si="10"/>
        <v>1229.3613881319175</v>
      </c>
      <c r="W27" s="9">
        <f t="shared" si="10"/>
        <v>1273.0731012818612</v>
      </c>
      <c r="X27" s="9">
        <f t="shared" si="10"/>
        <v>1454.4452131171465</v>
      </c>
      <c r="Y27" s="9">
        <f t="shared" si="10"/>
        <v>1374.0645610707279</v>
      </c>
      <c r="Z27" s="9">
        <f t="shared" si="10"/>
        <v>1443.3755839557191</v>
      </c>
      <c r="AA27" s="9">
        <f t="shared" si="10"/>
        <v>1618.5934524539985</v>
      </c>
      <c r="AC27">
        <f t="shared" si="5"/>
        <v>16</v>
      </c>
      <c r="AD27" s="61">
        <f t="shared" si="6"/>
        <v>11376.365252158135</v>
      </c>
      <c r="AE27" s="72">
        <f t="shared" si="7"/>
        <v>2.2499999999999999E-2</v>
      </c>
      <c r="AH27">
        <f t="shared" si="8"/>
        <v>1891.5171027543859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106.17057760936767</v>
      </c>
      <c r="G28" s="9">
        <f>NPV(Load_ROC!$C$2,H28:AA28)</f>
        <v>11324.861611665885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830.67644069428627</v>
      </c>
      <c r="J28" s="9">
        <f t="shared" si="11"/>
        <v>864.54962057530963</v>
      </c>
      <c r="K28" s="9">
        <f t="shared" si="11"/>
        <v>898.82431873231519</v>
      </c>
      <c r="L28" s="9">
        <f t="shared" si="11"/>
        <v>914.64232050989801</v>
      </c>
      <c r="M28" s="9">
        <f t="shared" si="11"/>
        <v>994.22683221683405</v>
      </c>
      <c r="N28" s="9">
        <f t="shared" si="11"/>
        <v>1062.9679214109274</v>
      </c>
      <c r="O28" s="9">
        <f t="shared" si="11"/>
        <v>1145.3431017969351</v>
      </c>
      <c r="P28" s="9">
        <f t="shared" si="11"/>
        <v>1122.4651677200852</v>
      </c>
      <c r="Q28" s="9">
        <f t="shared" si="11"/>
        <v>1130.5914769877509</v>
      </c>
      <c r="R28" s="9">
        <f t="shared" ref="R28:AA34" si="12">VLOOKUP("Total RR "&amp;$B28&amp;" "&amp;$E28, $G$38:$AA$269, MATCH(R$7,$G$38:$AA$38,0),0)</f>
        <v>1138.0462015526857</v>
      </c>
      <c r="S28" s="9">
        <f t="shared" si="12"/>
        <v>1147.1556007475174</v>
      </c>
      <c r="T28" s="9">
        <f t="shared" si="12"/>
        <v>1166.3026510571335</v>
      </c>
      <c r="U28" s="9">
        <f t="shared" si="12"/>
        <v>1198.4086593844036</v>
      </c>
      <c r="V28" s="9">
        <f t="shared" si="12"/>
        <v>1215.3990130708826</v>
      </c>
      <c r="W28" s="9">
        <f t="shared" si="12"/>
        <v>1234.5516071412362</v>
      </c>
      <c r="X28" s="9">
        <f t="shared" si="12"/>
        <v>1428.0915178046466</v>
      </c>
      <c r="Y28" s="9">
        <f t="shared" si="12"/>
        <v>1355.3327954457282</v>
      </c>
      <c r="Z28" s="9">
        <f t="shared" si="12"/>
        <v>1410.5097323932191</v>
      </c>
      <c r="AA28" s="9">
        <f t="shared" si="12"/>
        <v>1583.2337727664985</v>
      </c>
      <c r="AC28">
        <f t="shared" si="5"/>
        <v>14</v>
      </c>
      <c r="AD28" s="61">
        <f t="shared" si="6"/>
        <v>11324.861611665885</v>
      </c>
      <c r="AE28" s="72">
        <f t="shared" si="7"/>
        <v>9.3749999999999997E-3</v>
      </c>
      <c r="AH28">
        <f t="shared" si="8"/>
        <v>533.00367946566917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209.06314779403769</v>
      </c>
      <c r="G29" s="9">
        <f>NPV(Load_ROC!$C$2,H29:AA29)</f>
        <v>11150.034549015343</v>
      </c>
      <c r="H29" s="9">
        <f t="shared" si="11"/>
        <v>745.0784740155359</v>
      </c>
      <c r="I29" s="9">
        <f t="shared" si="11"/>
        <v>789.14717506928628</v>
      </c>
      <c r="J29" s="9">
        <f t="shared" si="11"/>
        <v>808.73899557530967</v>
      </c>
      <c r="K29" s="9">
        <f t="shared" si="11"/>
        <v>837.6339320135653</v>
      </c>
      <c r="L29" s="9">
        <f t="shared" si="11"/>
        <v>852.6338976583354</v>
      </c>
      <c r="M29" s="9">
        <f t="shared" si="11"/>
        <v>930.84327459964652</v>
      </c>
      <c r="N29" s="9">
        <f t="shared" si="11"/>
        <v>994.4120971921775</v>
      </c>
      <c r="O29" s="9">
        <f t="shared" si="11"/>
        <v>1062.9692131250602</v>
      </c>
      <c r="P29" s="9">
        <f t="shared" si="11"/>
        <v>1047.7570046341475</v>
      </c>
      <c r="Q29" s="9">
        <f t="shared" si="11"/>
        <v>1061.5288109721259</v>
      </c>
      <c r="R29" s="9">
        <f t="shared" si="12"/>
        <v>1076.0505609276856</v>
      </c>
      <c r="S29" s="9">
        <f t="shared" si="12"/>
        <v>1091.1302999662673</v>
      </c>
      <c r="T29" s="9">
        <f t="shared" si="12"/>
        <v>1109.8583698071334</v>
      </c>
      <c r="U29" s="9">
        <f t="shared" si="12"/>
        <v>1150.7524103609662</v>
      </c>
      <c r="V29" s="9">
        <f t="shared" si="12"/>
        <v>1238.046598092855</v>
      </c>
      <c r="W29" s="9">
        <f t="shared" si="12"/>
        <v>1369.5523649537361</v>
      </c>
      <c r="X29" s="9">
        <f t="shared" si="12"/>
        <v>1643.6899885077714</v>
      </c>
      <c r="Y29" s="9">
        <f t="shared" si="12"/>
        <v>1564.5082661488532</v>
      </c>
      <c r="Z29" s="9">
        <f t="shared" si="12"/>
        <v>1677.5346073932189</v>
      </c>
      <c r="AA29" s="9">
        <f t="shared" si="12"/>
        <v>1843.8932249149359</v>
      </c>
      <c r="AC29">
        <f t="shared" si="5"/>
        <v>12</v>
      </c>
      <c r="AD29" s="61">
        <f t="shared" si="6"/>
        <v>11150.034549015343</v>
      </c>
      <c r="AE29" s="72">
        <f t="shared" si="7"/>
        <v>1.8749999999999999E-2</v>
      </c>
      <c r="AH29">
        <f t="shared" si="8"/>
        <v>75.874319975435142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796.94114634984601</v>
      </c>
      <c r="G30" s="9">
        <f>NPV(Load_ROC!$C$2,H30:AA30)</f>
        <v>10625.881951331281</v>
      </c>
      <c r="H30" s="9">
        <f t="shared" si="11"/>
        <v>745.0784740155359</v>
      </c>
      <c r="I30" s="9">
        <f t="shared" si="11"/>
        <v>789.14717506928628</v>
      </c>
      <c r="J30" s="9">
        <f t="shared" si="11"/>
        <v>808.73899557530967</v>
      </c>
      <c r="K30" s="9">
        <f t="shared" si="11"/>
        <v>837.6339320135653</v>
      </c>
      <c r="L30" s="9">
        <f t="shared" si="11"/>
        <v>852.6338976583354</v>
      </c>
      <c r="M30" s="9">
        <f t="shared" si="11"/>
        <v>930.84327459964652</v>
      </c>
      <c r="N30" s="9">
        <f t="shared" si="11"/>
        <v>993.74168898905236</v>
      </c>
      <c r="O30" s="9">
        <f t="shared" si="11"/>
        <v>1060.1301545313102</v>
      </c>
      <c r="P30" s="9">
        <f t="shared" si="11"/>
        <v>1044.9587722122724</v>
      </c>
      <c r="Q30" s="9">
        <f t="shared" si="11"/>
        <v>1057.4149828471259</v>
      </c>
      <c r="R30" s="9">
        <f t="shared" si="12"/>
        <v>1073.819213271436</v>
      </c>
      <c r="S30" s="9">
        <f t="shared" si="12"/>
        <v>1080.7984093412674</v>
      </c>
      <c r="T30" s="9">
        <f t="shared" si="12"/>
        <v>1090.9949205883834</v>
      </c>
      <c r="U30" s="9">
        <f t="shared" si="12"/>
        <v>1115.7690568453413</v>
      </c>
      <c r="V30" s="9">
        <f t="shared" si="12"/>
        <v>1135.0249047334801</v>
      </c>
      <c r="W30" s="9">
        <f t="shared" si="12"/>
        <v>1161.9974120118416</v>
      </c>
      <c r="X30" s="9">
        <f t="shared" si="12"/>
        <v>1325.7104787421467</v>
      </c>
      <c r="Y30" s="9">
        <f t="shared" si="12"/>
        <v>1263.4477602894781</v>
      </c>
      <c r="Z30" s="9">
        <f t="shared" si="12"/>
        <v>1335.1093183307189</v>
      </c>
      <c r="AA30" s="9">
        <f t="shared" si="12"/>
        <v>1508.5441008914981</v>
      </c>
      <c r="AC30">
        <f t="shared" si="5"/>
        <v>4</v>
      </c>
      <c r="AD30" s="61">
        <f t="shared" si="6"/>
        <v>10625.881951331281</v>
      </c>
      <c r="AE30" s="72">
        <f t="shared" si="7"/>
        <v>7.4999999999999997E-2</v>
      </c>
      <c r="AH30">
        <f t="shared" si="8"/>
        <v>15907.245048076948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330.71634886170733</v>
      </c>
      <c r="G31" s="9">
        <f>NPV(Load_ROC!$C$2,H31:AA31)</f>
        <v>10582.923163574635</v>
      </c>
      <c r="H31" s="9">
        <f t="shared" si="11"/>
        <v>745.0784740155359</v>
      </c>
      <c r="I31" s="9">
        <f t="shared" si="11"/>
        <v>789.14717506928628</v>
      </c>
      <c r="J31" s="9">
        <f t="shared" si="11"/>
        <v>808.73899557530967</v>
      </c>
      <c r="K31" s="9">
        <f t="shared" si="11"/>
        <v>837.6339320135653</v>
      </c>
      <c r="L31" s="9">
        <f t="shared" si="11"/>
        <v>852.6338976583354</v>
      </c>
      <c r="M31" s="9">
        <f t="shared" si="11"/>
        <v>930.84327459964652</v>
      </c>
      <c r="N31" s="9">
        <f t="shared" si="11"/>
        <v>993.74168898905236</v>
      </c>
      <c r="O31" s="9">
        <f t="shared" si="11"/>
        <v>1060.1301545313102</v>
      </c>
      <c r="P31" s="9">
        <f t="shared" si="11"/>
        <v>1044.9587722122724</v>
      </c>
      <c r="Q31" s="9">
        <f t="shared" si="11"/>
        <v>1057.4149828471259</v>
      </c>
      <c r="R31" s="9">
        <f t="shared" si="12"/>
        <v>1073.819213271436</v>
      </c>
      <c r="S31" s="9">
        <f t="shared" si="12"/>
        <v>1080.7984093412674</v>
      </c>
      <c r="T31" s="9">
        <f t="shared" si="12"/>
        <v>1090.9949205883834</v>
      </c>
      <c r="U31" s="9">
        <f t="shared" si="12"/>
        <v>1115.2130373140913</v>
      </c>
      <c r="V31" s="9">
        <f t="shared" si="12"/>
        <v>1127.54248676473</v>
      </c>
      <c r="W31" s="9">
        <f t="shared" si="12"/>
        <v>1136.8396950318611</v>
      </c>
      <c r="X31" s="9">
        <f t="shared" si="12"/>
        <v>1300.2484142890216</v>
      </c>
      <c r="Y31" s="9">
        <f t="shared" si="12"/>
        <v>1243.346439976978</v>
      </c>
      <c r="Z31" s="9">
        <f t="shared" si="12"/>
        <v>1305.452724580719</v>
      </c>
      <c r="AA31" s="9">
        <f t="shared" si="12"/>
        <v>1476.6458352664981</v>
      </c>
      <c r="AC31">
        <f t="shared" si="5"/>
        <v>3</v>
      </c>
      <c r="AD31" s="61">
        <f t="shared" si="6"/>
        <v>10582.923163574635</v>
      </c>
      <c r="AE31" s="72">
        <f t="shared" si="7"/>
        <v>3.125E-2</v>
      </c>
      <c r="AH31">
        <f t="shared" si="8"/>
        <v>7922.2028911614889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143.53333830485036</v>
      </c>
      <c r="G32" s="9">
        <f>NPV(Load_ROC!$C$2,H32:AA32)</f>
        <v>10935.873394655266</v>
      </c>
      <c r="H32" s="9">
        <f t="shared" si="11"/>
        <v>735.83366151553582</v>
      </c>
      <c r="I32" s="9">
        <f t="shared" si="11"/>
        <v>779.0881125692863</v>
      </c>
      <c r="J32" s="9">
        <f t="shared" si="11"/>
        <v>798.24476901280957</v>
      </c>
      <c r="K32" s="9">
        <f t="shared" si="11"/>
        <v>828.58130701356527</v>
      </c>
      <c r="L32" s="9">
        <f t="shared" si="11"/>
        <v>843.38986982630422</v>
      </c>
      <c r="M32" s="9">
        <f t="shared" si="11"/>
        <v>920.93852557620903</v>
      </c>
      <c r="N32" s="9">
        <f t="shared" si="11"/>
        <v>983.52734914530242</v>
      </c>
      <c r="O32" s="9">
        <f t="shared" si="11"/>
        <v>1048.6143947656851</v>
      </c>
      <c r="P32" s="9">
        <f t="shared" si="11"/>
        <v>1034.5183034622728</v>
      </c>
      <c r="Q32" s="9">
        <f t="shared" si="11"/>
        <v>1046.7269633158758</v>
      </c>
      <c r="R32" s="9">
        <f t="shared" si="12"/>
        <v>1060.0142210839358</v>
      </c>
      <c r="S32" s="9">
        <f t="shared" si="12"/>
        <v>1071.3709444975175</v>
      </c>
      <c r="T32" s="9">
        <f t="shared" si="12"/>
        <v>1082.1330143383834</v>
      </c>
      <c r="U32" s="9">
        <f t="shared" si="12"/>
        <v>1110.8947397066693</v>
      </c>
      <c r="V32" s="9">
        <f t="shared" si="12"/>
        <v>1182.7935805147301</v>
      </c>
      <c r="W32" s="9">
        <f t="shared" si="12"/>
        <v>1320.4009762818609</v>
      </c>
      <c r="X32" s="9">
        <f t="shared" si="12"/>
        <v>1592.5929138617757</v>
      </c>
      <c r="Y32" s="9">
        <f t="shared" si="12"/>
        <v>1516.2804311879154</v>
      </c>
      <c r="Z32" s="9">
        <f t="shared" si="12"/>
        <v>1633.1100048541564</v>
      </c>
      <c r="AA32" s="9">
        <f t="shared" si="12"/>
        <v>1797.9717717899359</v>
      </c>
      <c r="AC32">
        <f t="shared" si="5"/>
        <v>8</v>
      </c>
      <c r="AD32" s="61">
        <f t="shared" si="6"/>
        <v>10935.873394655266</v>
      </c>
      <c r="AE32" s="72">
        <f t="shared" si="7"/>
        <v>1.3125E-2</v>
      </c>
      <c r="AH32">
        <f t="shared" si="8"/>
        <v>297.47428495356394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546.92710111295366</v>
      </c>
      <c r="G33" s="9">
        <f>NPV(Load_ROC!$C$2,H33:AA33)</f>
        <v>10417.659068818166</v>
      </c>
      <c r="H33" s="9">
        <f t="shared" si="11"/>
        <v>735.83366151553582</v>
      </c>
      <c r="I33" s="9">
        <f t="shared" si="11"/>
        <v>779.0881125692863</v>
      </c>
      <c r="J33" s="9">
        <f t="shared" si="11"/>
        <v>798.24476901280957</v>
      </c>
      <c r="K33" s="9">
        <f t="shared" si="11"/>
        <v>828.58130701356527</v>
      </c>
      <c r="L33" s="9">
        <f t="shared" si="11"/>
        <v>843.38986982630422</v>
      </c>
      <c r="M33" s="9">
        <f t="shared" si="11"/>
        <v>920.93852557620903</v>
      </c>
      <c r="N33" s="9">
        <f t="shared" si="11"/>
        <v>982.96123781717733</v>
      </c>
      <c r="O33" s="9">
        <f t="shared" si="11"/>
        <v>1047.0768312891228</v>
      </c>
      <c r="P33" s="9">
        <f t="shared" si="11"/>
        <v>1032.8958464310226</v>
      </c>
      <c r="Q33" s="9">
        <f t="shared" si="11"/>
        <v>1043.0629125346259</v>
      </c>
      <c r="R33" s="9">
        <f t="shared" si="12"/>
        <v>1056.3594867089359</v>
      </c>
      <c r="S33" s="9">
        <f t="shared" si="12"/>
        <v>1059.2626671537673</v>
      </c>
      <c r="T33" s="9">
        <f t="shared" si="12"/>
        <v>1063.9958346508834</v>
      </c>
      <c r="U33" s="9">
        <f t="shared" si="12"/>
        <v>1082.5370802828411</v>
      </c>
      <c r="V33" s="9">
        <f t="shared" si="12"/>
        <v>1090.95865082723</v>
      </c>
      <c r="W33" s="9">
        <f t="shared" si="12"/>
        <v>1113.3844587037361</v>
      </c>
      <c r="X33" s="9">
        <f t="shared" si="12"/>
        <v>1280.1490002265218</v>
      </c>
      <c r="Y33" s="9">
        <f t="shared" si="12"/>
        <v>1200.1332173207281</v>
      </c>
      <c r="Z33" s="9">
        <f t="shared" si="12"/>
        <v>1292.4257714557189</v>
      </c>
      <c r="AA33" s="9">
        <f t="shared" si="12"/>
        <v>1465.4439016727483</v>
      </c>
      <c r="AC33">
        <f t="shared" si="5"/>
        <v>2</v>
      </c>
      <c r="AD33" s="61">
        <f t="shared" si="6"/>
        <v>10417.659068818166</v>
      </c>
      <c r="AE33" s="72">
        <f t="shared" si="7"/>
        <v>5.2499999999999998E-2</v>
      </c>
      <c r="AH33">
        <f t="shared" si="8"/>
        <v>23480.261704830285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226.62420224423994</v>
      </c>
      <c r="G34" s="9">
        <f>NPV(Load_ROC!$C$2,H34:AA34)</f>
        <v>10359.963531165255</v>
      </c>
      <c r="H34" s="9">
        <f t="shared" si="11"/>
        <v>735.83366151553582</v>
      </c>
      <c r="I34" s="9">
        <f t="shared" si="11"/>
        <v>779.0881125692863</v>
      </c>
      <c r="J34" s="9">
        <f t="shared" si="11"/>
        <v>798.24476901280957</v>
      </c>
      <c r="K34" s="9">
        <f t="shared" si="11"/>
        <v>828.58130701356527</v>
      </c>
      <c r="L34" s="9">
        <f t="shared" si="11"/>
        <v>843.38986982630422</v>
      </c>
      <c r="M34" s="9">
        <f t="shared" si="11"/>
        <v>920.93852557620903</v>
      </c>
      <c r="N34" s="9">
        <f t="shared" si="11"/>
        <v>982.96123781717733</v>
      </c>
      <c r="O34" s="9">
        <f t="shared" si="11"/>
        <v>1047.0768312891228</v>
      </c>
      <c r="P34" s="9">
        <f t="shared" si="11"/>
        <v>1032.8958464310226</v>
      </c>
      <c r="Q34" s="9">
        <f t="shared" si="11"/>
        <v>1043.0629125346259</v>
      </c>
      <c r="R34" s="9">
        <f t="shared" si="12"/>
        <v>1056.3594867089359</v>
      </c>
      <c r="S34" s="9">
        <f t="shared" si="12"/>
        <v>1059.2626671537673</v>
      </c>
      <c r="T34" s="9">
        <f t="shared" si="12"/>
        <v>1063.9958346508834</v>
      </c>
      <c r="U34" s="9">
        <f t="shared" si="12"/>
        <v>1082.1776662203411</v>
      </c>
      <c r="V34" s="9">
        <f t="shared" si="12"/>
        <v>1087.0640648897302</v>
      </c>
      <c r="W34" s="9">
        <f t="shared" si="12"/>
        <v>1094.0231989381111</v>
      </c>
      <c r="X34" s="9">
        <f t="shared" si="12"/>
        <v>1235.7322707343342</v>
      </c>
      <c r="Y34" s="9">
        <f t="shared" si="12"/>
        <v>1179.8581509144783</v>
      </c>
      <c r="Z34" s="9">
        <f t="shared" si="12"/>
        <v>1242.2421386432188</v>
      </c>
      <c r="AA34" s="9">
        <f t="shared" si="12"/>
        <v>1410.5061087039983</v>
      </c>
      <c r="AC34">
        <f t="shared" si="5"/>
        <v>1</v>
      </c>
      <c r="AD34" s="61">
        <f t="shared" si="6"/>
        <v>10359.963531165255</v>
      </c>
      <c r="AE34" s="72">
        <f t="shared" si="7"/>
        <v>2.1874999999999999E-2</v>
      </c>
      <c r="AH34">
        <f t="shared" si="8"/>
        <v>11544.335726622819</v>
      </c>
    </row>
    <row r="35" spans="1:35" x14ac:dyDescent="0.25">
      <c r="F35" s="3">
        <f>SUM(F8:F34)</f>
        <v>11086.421418305639</v>
      </c>
      <c r="G35" s="3">
        <f>SUMPRODUCT($A8:$A34,G8:G34)</f>
        <v>11086.421418305639</v>
      </c>
      <c r="H35" s="3">
        <f t="shared" ref="H35:AA35" si="13">SUMPRODUCT($A8:$A34,H8:H34)</f>
        <v>746.01031581241091</v>
      </c>
      <c r="I35" s="3">
        <f t="shared" si="13"/>
        <v>791.85589303803647</v>
      </c>
      <c r="J35" s="3">
        <f t="shared" si="13"/>
        <v>813.43761002843473</v>
      </c>
      <c r="K35" s="3">
        <f t="shared" si="13"/>
        <v>852.5885551580966</v>
      </c>
      <c r="L35" s="3">
        <f t="shared" si="13"/>
        <v>867.17985241907775</v>
      </c>
      <c r="M35" s="3">
        <f t="shared" si="13"/>
        <v>946.87951307620892</v>
      </c>
      <c r="N35" s="3">
        <f t="shared" si="13"/>
        <v>1021.9265730173728</v>
      </c>
      <c r="O35" s="3">
        <f t="shared" si="13"/>
        <v>1103.1002746997672</v>
      </c>
      <c r="P35" s="3">
        <f t="shared" si="13"/>
        <v>1099.3949716580735</v>
      </c>
      <c r="Q35" s="3">
        <f t="shared" si="13"/>
        <v>1122.1239520829658</v>
      </c>
      <c r="R35" s="3">
        <f t="shared" si="13"/>
        <v>1147.0275366503424</v>
      </c>
      <c r="S35" s="3">
        <f t="shared" si="13"/>
        <v>1155.3456806791578</v>
      </c>
      <c r="T35" s="3">
        <f t="shared" si="13"/>
        <v>1163.1950797894333</v>
      </c>
      <c r="U35" s="3">
        <f t="shared" si="13"/>
        <v>1186.3117896950725</v>
      </c>
      <c r="V35" s="3">
        <f t="shared" si="13"/>
        <v>1209.5059007101954</v>
      </c>
      <c r="W35" s="3">
        <f t="shared" si="13"/>
        <v>1246.4195799940194</v>
      </c>
      <c r="X35" s="3">
        <f t="shared" si="13"/>
        <v>1425.7943050649308</v>
      </c>
      <c r="Y35" s="3">
        <f t="shared" si="13"/>
        <v>1369.9560738319585</v>
      </c>
      <c r="Z35" s="3">
        <f t="shared" si="13"/>
        <v>1456.6814206280817</v>
      </c>
      <c r="AA35" s="3">
        <f t="shared" si="13"/>
        <v>1624.7603916214782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43.533515625</v>
      </c>
      <c r="J40" s="7">
        <f>SUMIF(data!$A:$A,$H$2&amp;" "&amp;$F40&amp;" "&amp;$H$3&amp;"_"&amp;J$38,data!$I:$I)/1000</f>
        <v>48.879367675781253</v>
      </c>
      <c r="K40" s="7">
        <f>SUMIF(data!$A:$A,$H$2&amp;" "&amp;$F40&amp;" "&amp;$H$3&amp;"_"&amp;K$38,data!$I:$I)/1000</f>
        <v>100.5618671875</v>
      </c>
      <c r="L40" s="7">
        <f>SUMIF(data!$A:$A,$H$2&amp;" "&amp;$F40&amp;" "&amp;$H$3&amp;"_"&amp;L$38,data!$I:$I)/1000</f>
        <v>102.12929296874999</v>
      </c>
      <c r="M40" s="7">
        <f>SUMIF(data!$A:$A,$H$2&amp;" "&amp;$F40&amp;" "&amp;$H$3&amp;"_"&amp;M$38,data!$I:$I)/1000</f>
        <v>182.96715234375</v>
      </c>
      <c r="N40" s="7">
        <f>SUMIF(data!$A:$A,$H$2&amp;" "&amp;$F40&amp;" "&amp;$H$3&amp;"_"&amp;N$38,data!$I:$I)/1000</f>
        <v>249.94339843750001</v>
      </c>
      <c r="O40" s="7">
        <f>SUMIF(data!$A:$A,$H$2&amp;" "&amp;$F40&amp;" "&amp;$H$3&amp;"_"&amp;O$38,data!$I:$I)/1000</f>
        <v>314.31475</v>
      </c>
      <c r="P40" s="7">
        <f>SUMIF(data!$A:$A,$H$2&amp;" "&amp;$F40&amp;" "&amp;$H$3&amp;"_"&amp;P$38,data!$I:$I)/1000</f>
        <v>382.43320312499998</v>
      </c>
      <c r="Q40" s="7">
        <f>SUMIF(data!$A:$A,$H$2&amp;" "&amp;$F40&amp;" "&amp;$H$3&amp;"_"&amp;Q$38,data!$I:$I)/1000</f>
        <v>447.79261718750001</v>
      </c>
      <c r="R40" s="7">
        <f>SUMIF(data!$A:$A,$H$2&amp;" "&amp;$F40&amp;" "&amp;$H$3&amp;"_"&amp;R$38,data!$I:$I)/1000</f>
        <v>512.28085937499998</v>
      </c>
      <c r="S40" s="7">
        <f>SUMIF(data!$A:$A,$H$2&amp;" "&amp;$F40&amp;" "&amp;$H$3&amp;"_"&amp;S$38,data!$I:$I)/1000</f>
        <v>497.05510937499997</v>
      </c>
      <c r="T40" s="7">
        <f>SUMIF(data!$A:$A,$H$2&amp;" "&amp;$F40&amp;" "&amp;$H$3&amp;"_"&amp;T$38,data!$I:$I)/1000</f>
        <v>485.77963281249998</v>
      </c>
      <c r="U40" s="7">
        <f>SUMIF(data!$A:$A,$H$2&amp;" "&amp;$F40&amp;" "&amp;$H$3&amp;"_"&amp;U$38,data!$I:$I)/1000</f>
        <v>473.26171875</v>
      </c>
      <c r="V40" s="7">
        <f>SUMIF(data!$A:$A,$H$2&amp;" "&amp;$F40&amp;" "&amp;$H$3&amp;"_"&amp;V$38,data!$I:$I)/1000</f>
        <v>462.84821875</v>
      </c>
      <c r="W40" s="7">
        <f>SUMIF(data!$A:$A,$H$2&amp;" "&amp;$F40&amp;" "&amp;$H$3&amp;"_"&amp;W$38,data!$I:$I)/1000</f>
        <v>455.84572656249998</v>
      </c>
      <c r="X40" s="7">
        <f>SUMIF(data!$A:$A,$H$2&amp;" "&amp;$F40&amp;" "&amp;$H$3&amp;"_"&amp;X$38,data!$I:$I)/1000</f>
        <v>427.2281015625</v>
      </c>
      <c r="Y40" s="7">
        <f>SUMIF(data!$A:$A,$H$2&amp;" "&amp;$F40&amp;" "&amp;$H$3&amp;"_"&amp;Y$38,data!$I:$I)/1000</f>
        <v>502.73144921875002</v>
      </c>
      <c r="Z40" s="7">
        <f>SUMIF(data!$A:$A,$H$2&amp;" "&amp;$F40&amp;" "&amp;$H$3&amp;"_"&amp;Z$38,data!$I:$I)/1000</f>
        <v>543.91496484375</v>
      </c>
      <c r="AA40" s="7">
        <f>SUMIF(data!$A:$A,$H$2&amp;" "&amp;$F40&amp;" "&amp;$H$3&amp;"_"&amp;AA$38,data!$I:$I)/1000</f>
        <v>651.08128124999996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43.533515625</v>
      </c>
      <c r="J41" s="7">
        <f>SUMIF(data!$A:$A,$H$2&amp;" "&amp;$F41&amp;" "&amp;$H$3&amp;"_"&amp;J$38,data!$I:$I)/1000</f>
        <v>48.879367675781253</v>
      </c>
      <c r="K41" s="7">
        <f>SUMIF(data!$A:$A,$H$2&amp;" "&amp;$F41&amp;" "&amp;$H$3&amp;"_"&amp;K$38,data!$I:$I)/1000</f>
        <v>82.437646484374994</v>
      </c>
      <c r="L41" s="7">
        <f>SUMIF(data!$A:$A,$H$2&amp;" "&amp;$F41&amp;" "&amp;$H$3&amp;"_"&amp;L$38,data!$I:$I)/1000</f>
        <v>84.946048828125001</v>
      </c>
      <c r="M41" s="7">
        <f>SUMIF(data!$A:$A,$H$2&amp;" "&amp;$F41&amp;" "&amp;$H$3&amp;"_"&amp;M$38,data!$I:$I)/1000</f>
        <v>155.03186328125</v>
      </c>
      <c r="N41" s="7">
        <f>SUMIF(data!$A:$A,$H$2&amp;" "&amp;$F41&amp;" "&amp;$H$3&amp;"_"&amp;N$38,data!$I:$I)/1000</f>
        <v>199.22161718749999</v>
      </c>
      <c r="O41" s="7">
        <f>SUMIF(data!$A:$A,$H$2&amp;" "&amp;$F41&amp;" "&amp;$H$3&amp;"_"&amp;O$38,data!$I:$I)/1000</f>
        <v>238.26639062500001</v>
      </c>
      <c r="P41" s="7">
        <f>SUMIF(data!$A:$A,$H$2&amp;" "&amp;$F41&amp;" "&amp;$H$3&amp;"_"&amp;P$38,data!$I:$I)/1000</f>
        <v>281.84674999999999</v>
      </c>
      <c r="Q41" s="7">
        <f>SUMIF(data!$A:$A,$H$2&amp;" "&amp;$F41&amp;" "&amp;$H$3&amp;"_"&amp;Q$38,data!$I:$I)/1000</f>
        <v>324.37614843749998</v>
      </c>
      <c r="R41" s="7">
        <f>SUMIF(data!$A:$A,$H$2&amp;" "&amp;$F41&amp;" "&amp;$H$3&amp;"_"&amp;R$38,data!$I:$I)/1000</f>
        <v>366.49501562500001</v>
      </c>
      <c r="S41" s="7">
        <f>SUMIF(data!$A:$A,$H$2&amp;" "&amp;$F41&amp;" "&amp;$H$3&amp;"_"&amp;S$38,data!$I:$I)/1000</f>
        <v>358.280703125</v>
      </c>
      <c r="T41" s="7">
        <f>SUMIF(data!$A:$A,$H$2&amp;" "&amp;$F41&amp;" "&amp;$H$3&amp;"_"&amp;T$38,data!$I:$I)/1000</f>
        <v>353.31222656249997</v>
      </c>
      <c r="U41" s="7">
        <f>SUMIF(data!$A:$A,$H$2&amp;" "&amp;$F41&amp;" "&amp;$H$3&amp;"_"&amp;U$38,data!$I:$I)/1000</f>
        <v>346.81762500000002</v>
      </c>
      <c r="V41" s="7">
        <f>SUMIF(data!$A:$A,$H$2&amp;" "&amp;$F41&amp;" "&amp;$H$3&amp;"_"&amp;V$38,data!$I:$I)/1000</f>
        <v>341.34309374999998</v>
      </c>
      <c r="W41" s="7">
        <f>SUMIF(data!$A:$A,$H$2&amp;" "&amp;$F41&amp;" "&amp;$H$3&amp;"_"&amp;W$38,data!$I:$I)/1000</f>
        <v>338.84482031250002</v>
      </c>
      <c r="X41" s="7">
        <f>SUMIF(data!$A:$A,$H$2&amp;" "&amp;$F41&amp;" "&amp;$H$3&amp;"_"&amp;X$38,data!$I:$I)/1000</f>
        <v>313.97952343750001</v>
      </c>
      <c r="Y41" s="7">
        <f>SUMIF(data!$A:$A,$H$2&amp;" "&amp;$F41&amp;" "&amp;$H$3&amp;"_"&amp;Y$38,data!$I:$I)/1000</f>
        <v>361.95098046875</v>
      </c>
      <c r="Z41" s="7">
        <f>SUMIF(data!$A:$A,$H$2&amp;" "&amp;$F41&amp;" "&amp;$H$3&amp;"_"&amp;Z$38,data!$I:$I)/1000</f>
        <v>387.95493359375001</v>
      </c>
      <c r="AA41" s="7">
        <f>SUMIF(data!$A:$A,$H$2&amp;" "&amp;$F41&amp;" "&amp;$H$3&amp;"_"&amp;AA$38,data!$I:$I)/1000</f>
        <v>502.22884375000001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D42" s="35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43.533515625</v>
      </c>
      <c r="J42" s="7">
        <f>SUMIF(data!$A:$A,$H$2&amp;" "&amp;$F42&amp;" "&amp;$H$3&amp;"_"&amp;J$38,data!$I:$I)/1000</f>
        <v>48.879367675781253</v>
      </c>
      <c r="K42" s="7">
        <f>SUMIF(data!$A:$A,$H$2&amp;" "&amp;$F42&amp;" "&amp;$H$3&amp;"_"&amp;K$38,data!$I:$I)/1000</f>
        <v>91.264503906249999</v>
      </c>
      <c r="L42" s="7">
        <f>SUMIF(data!$A:$A,$H$2&amp;" "&amp;$F42&amp;" "&amp;$H$3&amp;"_"&amp;L$38,data!$I:$I)/1000</f>
        <v>93.314628906249993</v>
      </c>
      <c r="M42" s="7">
        <f>SUMIF(data!$A:$A,$H$2&amp;" "&amp;$F42&amp;" "&amp;$H$3&amp;"_"&amp;M$38,data!$I:$I)/1000</f>
        <v>162.73704296874999</v>
      </c>
      <c r="N42" s="7">
        <f>SUMIF(data!$A:$A,$H$2&amp;" "&amp;$F42&amp;" "&amp;$H$3&amp;"_"&amp;N$38,data!$I:$I)/1000</f>
        <v>218.4549609375</v>
      </c>
      <c r="O42" s="7">
        <f>SUMIF(data!$A:$A,$H$2&amp;" "&amp;$F42&amp;" "&amp;$H$3&amp;"_"&amp;O$38,data!$I:$I)/1000</f>
        <v>270.23318749999999</v>
      </c>
      <c r="P42" s="7">
        <f>SUMIF(data!$A:$A,$H$2&amp;" "&amp;$F42&amp;" "&amp;$H$3&amp;"_"&amp;P$38,data!$I:$I)/1000</f>
        <v>326.13032812500001</v>
      </c>
      <c r="Q42" s="7">
        <f>SUMIF(data!$A:$A,$H$2&amp;" "&amp;$F42&amp;" "&amp;$H$3&amp;"_"&amp;Q$38,data!$I:$I)/1000</f>
        <v>380.14989843749998</v>
      </c>
      <c r="R42" s="7">
        <f>SUMIF(data!$A:$A,$H$2&amp;" "&amp;$F42&amp;" "&amp;$H$3&amp;"_"&amp;R$38,data!$I:$I)/1000</f>
        <v>433.50589062500001</v>
      </c>
      <c r="S42" s="7">
        <f>SUMIF(data!$A:$A,$H$2&amp;" "&amp;$F42&amp;" "&amp;$H$3&amp;"_"&amp;S$38,data!$I:$I)/1000</f>
        <v>483.784609375</v>
      </c>
      <c r="T42" s="7">
        <f>SUMIF(data!$A:$A,$H$2&amp;" "&amp;$F42&amp;" "&amp;$H$3&amp;"_"&amp;T$38,data!$I:$I)/1000</f>
        <v>475.38791406249999</v>
      </c>
      <c r="U42" s="7">
        <f>SUMIF(data!$A:$A,$H$2&amp;" "&amp;$F42&amp;" "&amp;$H$3&amp;"_"&amp;U$38,data!$I:$I)/1000</f>
        <v>465.31</v>
      </c>
      <c r="V42" s="7">
        <f>SUMIF(data!$A:$A,$H$2&amp;" "&amp;$F42&amp;" "&amp;$H$3&amp;"_"&amp;V$38,data!$I:$I)/1000</f>
        <v>456.95584374999999</v>
      </c>
      <c r="W42" s="7">
        <f>SUMIF(data!$A:$A,$H$2&amp;" "&amp;$F42&amp;" "&amp;$H$3&amp;"_"&amp;W$38,data!$I:$I)/1000</f>
        <v>451.80700781249999</v>
      </c>
      <c r="X42" s="7">
        <f>SUMIF(data!$A:$A,$H$2&amp;" "&amp;$F42&amp;" "&amp;$H$3&amp;"_"&amp;X$38,data!$I:$I)/1000</f>
        <v>424.82585156250002</v>
      </c>
      <c r="Y42" s="7">
        <f>SUMIF(data!$A:$A,$H$2&amp;" "&amp;$F42&amp;" "&amp;$H$3&amp;"_"&amp;Y$38,data!$I:$I)/1000</f>
        <v>485.90869921874997</v>
      </c>
      <c r="Z42" s="7">
        <f>SUMIF(data!$A:$A,$H$2&amp;" "&amp;$F42&amp;" "&amp;$H$3&amp;"_"&amp;Z$38,data!$I:$I)/1000</f>
        <v>518.80683984375003</v>
      </c>
      <c r="AA42" s="7">
        <f>SUMIF(data!$A:$A,$H$2&amp;" "&amp;$F42&amp;" "&amp;$H$3&amp;"_"&amp;AA$38,data!$I:$I)/1000</f>
        <v>629.20743749999997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112.44716406249999</v>
      </c>
      <c r="K43" s="7">
        <f>SUMIF(data!$A:$A,$H$2&amp;" "&amp;$F43&amp;" "&amp;$H$3&amp;"_"&amp;K$38,data!$N:$N)/1000</f>
        <v>99.630482421875001</v>
      </c>
      <c r="L43" s="7">
        <f>SUMIF(data!$A:$A,$H$2&amp;" "&amp;$F43&amp;" "&amp;$H$3&amp;"_"&amp;L$38,data!$N:$N)/1000</f>
        <v>104.129380859375</v>
      </c>
      <c r="M43" s="7">
        <f>SUMIF(data!$A:$A,$H$2&amp;" "&amp;$F43&amp;" "&amp;$H$3&amp;"_"&amp;M$38,data!$N:$N)/1000</f>
        <v>141.33424902343751</v>
      </c>
      <c r="N43" s="7">
        <f>SUMIF(data!$A:$A,$H$2&amp;" "&amp;$F43&amp;" "&amp;$H$3&amp;"_"&amp;N$38,data!$N:$N)/1000</f>
        <v>159.84312499999999</v>
      </c>
      <c r="O43" s="7">
        <f>SUMIF(data!$A:$A,$H$2&amp;" "&amp;$F43&amp;" "&amp;$H$3&amp;"_"&amp;O$38,data!$N:$N)/1000</f>
        <v>199.41773437500001</v>
      </c>
      <c r="P43" s="7">
        <f>SUMIF(data!$A:$A,$H$2&amp;" "&amp;$F43&amp;" "&amp;$H$3&amp;"_"&amp;P$38,data!$N:$N)/1000</f>
        <v>143.39966015625001</v>
      </c>
      <c r="Q43" s="7">
        <f>SUMIF(data!$A:$A,$H$2&amp;" "&amp;$F43&amp;" "&amp;$H$3&amp;"_"&amp;Q$38,data!$N:$N)/1000</f>
        <v>106.0629501953125</v>
      </c>
      <c r="R43" s="7">
        <f>SUMIF(data!$A:$A,$H$2&amp;" "&amp;$F43&amp;" "&amp;$H$3&amp;"_"&amp;R$38,data!$N:$N)/1000</f>
        <v>57.334410156250001</v>
      </c>
      <c r="S43" s="7">
        <f>SUMIF(data!$A:$A,$H$2&amp;" "&amp;$F43&amp;" "&amp;$H$3&amp;"_"&amp;S$38,data!$N:$N)/1000</f>
        <v>78.744160156250004</v>
      </c>
      <c r="T43" s="7">
        <f>SUMIF(data!$A:$A,$H$2&amp;" "&amp;$F43&amp;" "&amp;$H$3&amp;"_"&amp;T$38,data!$N:$N)/1000</f>
        <v>118.79232690429687</v>
      </c>
      <c r="U43" s="7">
        <f>SUMIF(data!$A:$A,$H$2&amp;" "&amp;$F43&amp;" "&amp;$H$3&amp;"_"&amp;U$38,data!$N:$N)/1000</f>
        <v>189.60397656250001</v>
      </c>
      <c r="V43" s="7">
        <f>SUMIF(data!$A:$A,$H$2&amp;" "&amp;$F43&amp;" "&amp;$H$3&amp;"_"&amp;V$38,data!$N:$N)/1000</f>
        <v>232.01253124999999</v>
      </c>
      <c r="W43" s="7">
        <f>SUMIF(data!$A:$A,$H$2&amp;" "&amp;$F43&amp;" "&amp;$H$3&amp;"_"&amp;W$38,data!$N:$N)/1000</f>
        <v>203.26011718749999</v>
      </c>
      <c r="X43" s="7">
        <f>SUMIF(data!$A:$A,$H$2&amp;" "&amp;$F43&amp;" "&amp;$H$3&amp;"_"&amp;X$38,data!$N:$N)/1000</f>
        <v>167.65664062499999</v>
      </c>
      <c r="Y43" s="7">
        <f>SUMIF(data!$A:$A,$H$2&amp;" "&amp;$F43&amp;" "&amp;$H$3&amp;"_"&amp;Y$38,data!$N:$N)/1000</f>
        <v>156.32182421875001</v>
      </c>
      <c r="Z43" s="7">
        <f>SUMIF(data!$A:$A,$H$2&amp;" "&amp;$F43&amp;" "&amp;$H$3&amp;"_"&amp;Z$38,data!$N:$N)/1000</f>
        <v>143.34464843750001</v>
      </c>
      <c r="AA43" s="7">
        <f>SUMIF(data!$A:$A,$H$2&amp;" "&amp;$F43&amp;" "&amp;$H$3&amp;"_"&amp;AA$38,data!$N:$N)/1000</f>
        <v>184.40782031250001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115.6230234375</v>
      </c>
      <c r="J44" s="7">
        <f>SUMIF(data!$A:$A,$H$2&amp;" "&amp;$F44&amp;" "&amp;$H$3&amp;"_"&amp;J$38,data!$H:$H)/1000</f>
        <v>135.40451562499999</v>
      </c>
      <c r="K44" s="7">
        <f>SUMIF(data!$A:$A,$H$2&amp;" "&amp;$F44&amp;" "&amp;$H$3&amp;"_"&amp;K$38,data!$H:$H)/1000</f>
        <v>161.90351171875</v>
      </c>
      <c r="L44" s="7">
        <f>SUMIF(data!$A:$A,$H$2&amp;" "&amp;$F44&amp;" "&amp;$H$3&amp;"_"&amp;L$38,data!$H:$H)/1000</f>
        <v>170.19971874999999</v>
      </c>
      <c r="M44" s="7">
        <f>SUMIF(data!$A:$A,$H$2&amp;" "&amp;$F44&amp;" "&amp;$H$3&amp;"_"&amp;M$38,data!$H:$H)/1000</f>
        <v>214.45866406249999</v>
      </c>
      <c r="N44" s="7">
        <f>SUMIF(data!$A:$A,$H$2&amp;" "&amp;$F44&amp;" "&amp;$H$3&amp;"_"&amp;N$38,data!$H:$H)/1000</f>
        <v>225.56944531249999</v>
      </c>
      <c r="O44" s="7">
        <f>SUMIF(data!$A:$A,$H$2&amp;" "&amp;$F44&amp;" "&amp;$H$3&amp;"_"&amp;O$38,data!$H:$H)/1000</f>
        <v>248.8190390625</v>
      </c>
      <c r="P44" s="7">
        <f>SUMIF(data!$A:$A,$H$2&amp;" "&amp;$F44&amp;" "&amp;$H$3&amp;"_"&amp;P$38,data!$H:$H)/1000</f>
        <v>251.94503125</v>
      </c>
      <c r="Q44" s="7">
        <f>SUMIF(data!$A:$A,$H$2&amp;" "&amp;$F44&amp;" "&amp;$H$3&amp;"_"&amp;Q$38,data!$H:$H)/1000</f>
        <v>232.73068749999999</v>
      </c>
      <c r="R44" s="7">
        <f>SUMIF(data!$A:$A,$H$2&amp;" "&amp;$F44&amp;" "&amp;$H$3&amp;"_"&amp;R$38,data!$H:$H)/1000</f>
        <v>210.666171875</v>
      </c>
      <c r="S44" s="7">
        <f>SUMIF(data!$A:$A,$H$2&amp;" "&amp;$F44&amp;" "&amp;$H$3&amp;"_"&amp;S$38,data!$H:$H)/1000</f>
        <v>193.83848437500001</v>
      </c>
      <c r="T44" s="7">
        <f>SUMIF(data!$A:$A,$H$2&amp;" "&amp;$F44&amp;" "&amp;$H$3&amp;"_"&amp;T$38,data!$H:$H)/1000</f>
        <v>180.51711718749999</v>
      </c>
      <c r="U44" s="7">
        <f>SUMIF(data!$A:$A,$H$2&amp;" "&amp;$F44&amp;" "&amp;$H$3&amp;"_"&amp;U$38,data!$H:$H)/1000</f>
        <v>165.58627343750001</v>
      </c>
      <c r="V44" s="7">
        <f>SUMIF(data!$A:$A,$H$2&amp;" "&amp;$F44&amp;" "&amp;$H$3&amp;"_"&amp;V$38,data!$H:$H)/1000</f>
        <v>145.4183828125</v>
      </c>
      <c r="W44" s="7">
        <f>SUMIF(data!$A:$A,$H$2&amp;" "&amp;$F44&amp;" "&amp;$H$3&amp;"_"&amp;W$38,data!$H:$H)/1000</f>
        <v>151.12579687499999</v>
      </c>
      <c r="X44" s="7">
        <f>SUMIF(data!$A:$A,$H$2&amp;" "&amp;$F44&amp;" "&amp;$H$3&amp;"_"&amp;X$38,data!$H:$H)/1000</f>
        <v>128.25446875</v>
      </c>
      <c r="Y44" s="7">
        <f>SUMIF(data!$A:$A,$H$2&amp;" "&amp;$F44&amp;" "&amp;$H$3&amp;"_"&amp;Y$38,data!$H:$H)/1000</f>
        <v>102.10758593750001</v>
      </c>
      <c r="Z44" s="7">
        <f>SUMIF(data!$A:$A,$H$2&amp;" "&amp;$F44&amp;" "&amp;$H$3&amp;"_"&amp;Z$38,data!$H:$H)/1000</f>
        <v>75.597412109375</v>
      </c>
      <c r="AA44" s="7">
        <f>SUMIF(data!$A:$A,$H$2&amp;" "&amp;$F44&amp;" "&amp;$H$3&amp;"_"&amp;AA$38,data!$H:$H)/1000</f>
        <v>58.952666015624999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35.743078125000011</v>
      </c>
      <c r="J45" s="8">
        <f t="shared" si="15"/>
        <v>25.922016113281245</v>
      </c>
      <c r="K45" s="8">
        <f t="shared" si="15"/>
        <v>28.991474609375018</v>
      </c>
      <c r="L45" s="8">
        <f t="shared" si="15"/>
        <v>27.244291015625009</v>
      </c>
      <c r="M45" s="8">
        <f t="shared" si="15"/>
        <v>89.612627929687534</v>
      </c>
      <c r="N45" s="8">
        <f t="shared" si="15"/>
        <v>152.728640625</v>
      </c>
      <c r="O45" s="8">
        <f t="shared" si="15"/>
        <v>220.8318828125</v>
      </c>
      <c r="P45" s="8">
        <f t="shared" si="15"/>
        <v>217.58495703124998</v>
      </c>
      <c r="Q45" s="8">
        <f t="shared" si="15"/>
        <v>253.48216113281251</v>
      </c>
      <c r="R45" s="8">
        <f t="shared" si="15"/>
        <v>280.17412890624996</v>
      </c>
      <c r="S45" s="8">
        <f t="shared" si="15"/>
        <v>368.69028515624996</v>
      </c>
      <c r="T45" s="8">
        <f t="shared" si="15"/>
        <v>413.66312377929688</v>
      </c>
      <c r="U45" s="8">
        <f t="shared" si="15"/>
        <v>489.32770312499997</v>
      </c>
      <c r="V45" s="8">
        <f t="shared" si="15"/>
        <v>543.54999218749992</v>
      </c>
      <c r="W45" s="8">
        <f t="shared" si="15"/>
        <v>503.94132812500004</v>
      </c>
      <c r="X45" s="8">
        <f t="shared" si="15"/>
        <v>464.22802343750004</v>
      </c>
      <c r="Y45" s="8">
        <f t="shared" si="15"/>
        <v>540.12293750000003</v>
      </c>
      <c r="Z45" s="8">
        <f t="shared" si="15"/>
        <v>586.55407617187507</v>
      </c>
      <c r="AA45" s="8">
        <f t="shared" si="15"/>
        <v>754.66259179687495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27.125732421875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133.31381250000001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0</v>
      </c>
      <c r="V47" s="7">
        <f>SUMIF(data!$A:$A,$H$2&amp;" "&amp;$F47&amp;" "&amp;$H$3&amp;"_"&amp;V$38,data!$K:$K)/1000</f>
        <v>61.12712890625</v>
      </c>
      <c r="W47" s="7">
        <f>SUMIF(data!$A:$A,$H$2&amp;" "&amp;$F47&amp;" "&amp;$H$3&amp;"_"&amp;W$38,data!$K:$K)/1000</f>
        <v>227.38167187499999</v>
      </c>
      <c r="X47" s="7">
        <f>SUMIF(data!$A:$A,$H$2&amp;" "&amp;$F47&amp;" "&amp;$H$3&amp;"_"&amp;X$38,data!$K:$K)/1000</f>
        <v>405.56546874999998</v>
      </c>
      <c r="Y47" s="7">
        <f>SUMIF(data!$A:$A,$H$2&amp;" "&amp;$F47&amp;" "&amp;$H$3&amp;"_"&amp;Y$38,data!$K:$K)/1000</f>
        <v>394.17818749999998</v>
      </c>
      <c r="Z47" s="7">
        <f>SUMIF(data!$A:$A,$H$2&amp;" "&amp;$F47&amp;" "&amp;$H$3&amp;"_"&amp;Z$38,data!$K:$K)/1000</f>
        <v>466.486875</v>
      </c>
      <c r="AA47" s="7">
        <f>SUMIF(data!$A:$A,$H$2&amp;" "&amp;$F47&amp;" "&amp;$H$3&amp;"_"&amp;AA$38,data!$K:$K)/1000</f>
        <v>472.51474999999999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830.67644069428627</v>
      </c>
      <c r="J48" s="8">
        <f>J39+J40+J43-J44+J46+J47+Load_ROC!F$5</f>
        <v>864.54962057530963</v>
      </c>
      <c r="K48" s="8">
        <f>K39+K40+K43-K44+K46+K47+Load_ROC!G$5</f>
        <v>916.94853943544024</v>
      </c>
      <c r="L48" s="8">
        <f>L39+L40+L43-L44+L46+L47+Load_ROC!H$5</f>
        <v>931.82556465052301</v>
      </c>
      <c r="M48" s="8">
        <f>M39+M40+M43-M44+M46+M47+Load_ROC!I$5</f>
        <v>1022.1621212793341</v>
      </c>
      <c r="N48" s="8">
        <f>N39+N40+N43-N44+N46+N47+Load_ROC!J$5</f>
        <v>1114.6231987546776</v>
      </c>
      <c r="O48" s="8">
        <f>O39+O40+O43-O44+O46+O47+Load_ROC!K$5</f>
        <v>1233.3463869531852</v>
      </c>
      <c r="P48" s="8">
        <f>P39+P40+P43-P44+P46+P47+Load_ROC!L$5</f>
        <v>1233.3059499466476</v>
      </c>
      <c r="Q48" s="8">
        <f>Q39+Q40+Q43-Q44+Q46+Q47+Load_ROC!M$5</f>
        <v>1266.1476517924384</v>
      </c>
      <c r="R48" s="8">
        <f>R39+R40+R43-R44+R46+R47+Load_ROC!N$5</f>
        <v>1288.8943421776858</v>
      </c>
      <c r="S48" s="8">
        <f>S39+S40+S43-S44+S46+S47+Load_ROC!O$5</f>
        <v>1298.2509210600174</v>
      </c>
      <c r="T48" s="8">
        <f>T39+T40+T43-T44+T46+T47+Load_ROC!P$5</f>
        <v>1327.2529193676801</v>
      </c>
      <c r="U48" s="8">
        <f>U39+U40+U43-U44+U46+U47+Load_ROC!Q$5</f>
        <v>1386.0147482515911</v>
      </c>
      <c r="V48" s="8">
        <f>V39+V40+V43-V44+V46+V47+Load_ROC!R$5</f>
        <v>1486.0002094209801</v>
      </c>
      <c r="W48" s="8">
        <f>W39+W40+W43-W44+W46+W47+Load_ROC!S$5</f>
        <v>1606.0503903443609</v>
      </c>
      <c r="X48" s="8">
        <f>X39+X40+X43-X44+X46+X47+Load_ROC!T$5</f>
        <v>1860.2524553046469</v>
      </c>
      <c r="Y48" s="8">
        <f>Y39+Y40+Y43-Y44+Y46+Y47+Load_ROC!U$5</f>
        <v>1790.2182915394778</v>
      </c>
      <c r="Z48" s="8">
        <f>Z39+Z40+Z43-Z44+Z46+Z47+Load_ROC!V$5</f>
        <v>1904.5064296588439</v>
      </c>
      <c r="AA48" s="8">
        <f>AA39+AA40+AA43-AA44+AA46+AA47+Load_ROC!W$5</f>
        <v>2061.8202317508731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830.67644069428627</v>
      </c>
      <c r="J49" s="8">
        <f>J39+J41+J43-J44+J46+J47+Load_ROC!F$5</f>
        <v>864.54962057530963</v>
      </c>
      <c r="K49" s="8">
        <f>K39+K41+K43-K44+K46+K47+Load_ROC!G$5</f>
        <v>898.82431873231519</v>
      </c>
      <c r="L49" s="8">
        <f>L39+L41+L43-L44+L46+L47+Load_ROC!H$5</f>
        <v>914.64232050989801</v>
      </c>
      <c r="M49" s="8">
        <f>M39+M41+M43-M44+M46+M47+Load_ROC!I$5</f>
        <v>994.22683221683405</v>
      </c>
      <c r="N49" s="8">
        <f>N39+N41+N43-N44+N46+N47+Load_ROC!J$5</f>
        <v>1063.9014175046773</v>
      </c>
      <c r="O49" s="8">
        <f>O39+O41+O43-O44+O46+O47+Load_ROC!K$5</f>
        <v>1157.2980275781852</v>
      </c>
      <c r="P49" s="8">
        <f>P39+P41+P43-P44+P46+P47+Load_ROC!L$5</f>
        <v>1132.7194968216477</v>
      </c>
      <c r="Q49" s="8">
        <f>Q39+Q41+Q43-Q44+Q46+Q47+Load_ROC!M$5</f>
        <v>1142.7311830424383</v>
      </c>
      <c r="R49" s="8">
        <f>R39+R41+R43-R44+R46+R47+Load_ROC!N$5</f>
        <v>1143.1084984276858</v>
      </c>
      <c r="S49" s="8">
        <f>S39+S41+S43-S44+S46+S47+Load_ROC!O$5</f>
        <v>1159.4765148100173</v>
      </c>
      <c r="T49" s="8">
        <f>T39+T41+T43-T44+T46+T47+Load_ROC!P$5</f>
        <v>1194.7855131176802</v>
      </c>
      <c r="U49" s="8">
        <f>U39+U41+U43-U44+U46+U47+Load_ROC!Q$5</f>
        <v>1259.5706545015912</v>
      </c>
      <c r="V49" s="8">
        <f>V39+V41+V43-V44+V46+V47+Load_ROC!R$5</f>
        <v>1364.49508442098</v>
      </c>
      <c r="W49" s="8">
        <f>W39+W41+W43-W44+W46+W47+Load_ROC!S$5</f>
        <v>1489.0494840943611</v>
      </c>
      <c r="X49" s="8">
        <f>X39+X41+X43-X44+X46+X47+Load_ROC!T$5</f>
        <v>1747.0038771796467</v>
      </c>
      <c r="Y49" s="8">
        <f>Y39+Y41+Y43-Y44+Y46+Y47+Load_ROC!U$5</f>
        <v>1649.4378227894781</v>
      </c>
      <c r="Z49" s="8">
        <f>Z39+Z41+Z43-Z44+Z46+Z47+Load_ROC!V$5</f>
        <v>1748.546398408844</v>
      </c>
      <c r="AA49" s="8">
        <f>AA39+AA41+AA43-AA44+AA46+AA47+Load_ROC!W$5</f>
        <v>1912.9677942508733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830.67644069428627</v>
      </c>
      <c r="J50" s="8">
        <f>J39+J45+J46+J47+Load_ROC!F$5</f>
        <v>864.54962057530963</v>
      </c>
      <c r="K50" s="8">
        <f>K39+K45+K46+K47+Load_ROC!G$5</f>
        <v>907.65117615419035</v>
      </c>
      <c r="L50" s="8">
        <f>L39+L45+L46+L47+Load_ROC!H$5</f>
        <v>923.01090058802299</v>
      </c>
      <c r="M50" s="8">
        <f>M39+M45+M46+M47+Load_ROC!I$5</f>
        <v>1001.9320119043341</v>
      </c>
      <c r="N50" s="8">
        <f>N39+N45+N46+N47+Load_ROC!J$5</f>
        <v>1083.1347612546774</v>
      </c>
      <c r="O50" s="8">
        <f>O39+O45+O46+O47+Load_ROC!K$5</f>
        <v>1189.2648244531852</v>
      </c>
      <c r="P50" s="8">
        <f>P39+P45+P46+P47+Load_ROC!L$5</f>
        <v>1177.0030749466475</v>
      </c>
      <c r="Q50" s="8">
        <f>Q39+Q45+Q46+Q47+Load_ROC!M$5</f>
        <v>1198.5049330424383</v>
      </c>
      <c r="R50" s="8">
        <f>R39+R45+R46+R47+Load_ROC!N$5</f>
        <v>1210.1193734276858</v>
      </c>
      <c r="S50" s="8">
        <f>S39+S45+S46+S47+Load_ROC!O$5</f>
        <v>1284.9804210600173</v>
      </c>
      <c r="T50" s="8">
        <f>T39+T45+T46+T47+Load_ROC!P$5</f>
        <v>1316.8612006176804</v>
      </c>
      <c r="U50" s="8">
        <f>U39+U45+U46+U47+Load_ROC!Q$5</f>
        <v>1378.063029501591</v>
      </c>
      <c r="V50" s="8">
        <f>V39+V45+V46+V47+Load_ROC!R$5</f>
        <v>1480.10783442098</v>
      </c>
      <c r="W50" s="8">
        <f>W39+W45+W46+W47+Load_ROC!S$5</f>
        <v>1602.0116715943611</v>
      </c>
      <c r="X50" s="8">
        <f>X39+X45+X46+X47+Load_ROC!T$5</f>
        <v>1857.8502053046468</v>
      </c>
      <c r="Y50" s="8">
        <f>Y39+Y45+Y46+Y47+Load_ROC!U$5</f>
        <v>1773.395541539478</v>
      </c>
      <c r="Z50" s="8">
        <f>Z39+Z45+Z46+Z47+Load_ROC!V$5</f>
        <v>1879.3983046588439</v>
      </c>
      <c r="AA50" s="8">
        <f>AA39+AA45+AA46+AA47+Load_ROC!W$5</f>
        <v>2039.9463880008732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43.533515625</v>
      </c>
      <c r="J53" s="7">
        <f>SUMIF(data!$A:$A,$H$2&amp;" "&amp;$F53&amp;" "&amp;$H$3&amp;"_"&amp;J$38,data!$I:$I)/1000</f>
        <v>48.879367675781253</v>
      </c>
      <c r="K53" s="7">
        <f>SUMIF(data!$A:$A,$H$2&amp;" "&amp;$F53&amp;" "&amp;$H$3&amp;"_"&amp;K$38,data!$I:$I)/1000</f>
        <v>100.5618671875</v>
      </c>
      <c r="L53" s="7">
        <f>SUMIF(data!$A:$A,$H$2&amp;" "&amp;$F53&amp;" "&amp;$H$3&amp;"_"&amp;L$38,data!$I:$I)/1000</f>
        <v>102.12929296874999</v>
      </c>
      <c r="M53" s="7">
        <f>SUMIF(data!$A:$A,$H$2&amp;" "&amp;$F53&amp;" "&amp;$H$3&amp;"_"&amp;M$38,data!$I:$I)/1000</f>
        <v>182.96715234375</v>
      </c>
      <c r="N53" s="7">
        <f>SUMIF(data!$A:$A,$H$2&amp;" "&amp;$F53&amp;" "&amp;$H$3&amp;"_"&amp;N$38,data!$I:$I)/1000</f>
        <v>249.94339843750001</v>
      </c>
      <c r="O53" s="7">
        <f>SUMIF(data!$A:$A,$H$2&amp;" "&amp;$F53&amp;" "&amp;$H$3&amp;"_"&amp;O$38,data!$I:$I)/1000</f>
        <v>314.31475</v>
      </c>
      <c r="P53" s="7">
        <f>SUMIF(data!$A:$A,$H$2&amp;" "&amp;$F53&amp;" "&amp;$H$3&amp;"_"&amp;P$38,data!$I:$I)/1000</f>
        <v>382.43320312499998</v>
      </c>
      <c r="Q53" s="7">
        <f>SUMIF(data!$A:$A,$H$2&amp;" "&amp;$F53&amp;" "&amp;$H$3&amp;"_"&amp;Q$38,data!$I:$I)/1000</f>
        <v>447.79261718750001</v>
      </c>
      <c r="R53" s="7">
        <f>SUMIF(data!$A:$A,$H$2&amp;" "&amp;$F53&amp;" "&amp;$H$3&amp;"_"&amp;R$38,data!$I:$I)/1000</f>
        <v>512.28085937499998</v>
      </c>
      <c r="S53" s="7">
        <f>SUMIF(data!$A:$A,$H$2&amp;" "&amp;$F53&amp;" "&amp;$H$3&amp;"_"&amp;S$38,data!$I:$I)/1000</f>
        <v>497.05510937499997</v>
      </c>
      <c r="T53" s="7">
        <f>SUMIF(data!$A:$A,$H$2&amp;" "&amp;$F53&amp;" "&amp;$H$3&amp;"_"&amp;T$38,data!$I:$I)/1000</f>
        <v>485.77963281249998</v>
      </c>
      <c r="U53" s="7">
        <f>SUMIF(data!$A:$A,$H$2&amp;" "&amp;$F53&amp;" "&amp;$H$3&amp;"_"&amp;U$38,data!$I:$I)/1000</f>
        <v>473.26171875</v>
      </c>
      <c r="V53" s="7">
        <f>SUMIF(data!$A:$A,$H$2&amp;" "&amp;$F53&amp;" "&amp;$H$3&amp;"_"&amp;V$38,data!$I:$I)/1000</f>
        <v>462.84821875</v>
      </c>
      <c r="W53" s="7">
        <f>SUMIF(data!$A:$A,$H$2&amp;" "&amp;$F53&amp;" "&amp;$H$3&amp;"_"&amp;W$38,data!$I:$I)/1000</f>
        <v>455.84572656249998</v>
      </c>
      <c r="X53" s="7">
        <f>SUMIF(data!$A:$A,$H$2&amp;" "&amp;$F53&amp;" "&amp;$H$3&amp;"_"&amp;X$38,data!$I:$I)/1000</f>
        <v>427.2281015625</v>
      </c>
      <c r="Y53" s="7">
        <f>SUMIF(data!$A:$A,$H$2&amp;" "&amp;$F53&amp;" "&amp;$H$3&amp;"_"&amp;Y$38,data!$I:$I)/1000</f>
        <v>502.73144921875002</v>
      </c>
      <c r="Z53" s="7">
        <f>SUMIF(data!$A:$A,$H$2&amp;" "&amp;$F53&amp;" "&amp;$H$3&amp;"_"&amp;Z$38,data!$I:$I)/1000</f>
        <v>543.91496484375</v>
      </c>
      <c r="AA53" s="7">
        <f>SUMIF(data!$A:$A,$H$2&amp;" "&amp;$F53&amp;" "&amp;$H$3&amp;"_"&amp;AA$38,data!$I:$I)/1000</f>
        <v>651.08128124999996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43.533515625</v>
      </c>
      <c r="J54" s="7">
        <f>SUMIF(data!$A:$A,$H$2&amp;" "&amp;$F54&amp;" "&amp;$H$3&amp;"_"&amp;J$38,data!$I:$I)/1000</f>
        <v>48.879367675781253</v>
      </c>
      <c r="K54" s="7">
        <f>SUMIF(data!$A:$A,$H$2&amp;" "&amp;$F54&amp;" "&amp;$H$3&amp;"_"&amp;K$38,data!$I:$I)/1000</f>
        <v>82.437646484374994</v>
      </c>
      <c r="L54" s="7">
        <f>SUMIF(data!$A:$A,$H$2&amp;" "&amp;$F54&amp;" "&amp;$H$3&amp;"_"&amp;L$38,data!$I:$I)/1000</f>
        <v>84.946048828125001</v>
      </c>
      <c r="M54" s="7">
        <f>SUMIF(data!$A:$A,$H$2&amp;" "&amp;$F54&amp;" "&amp;$H$3&amp;"_"&amp;M$38,data!$I:$I)/1000</f>
        <v>155.03186328125</v>
      </c>
      <c r="N54" s="7">
        <f>SUMIF(data!$A:$A,$H$2&amp;" "&amp;$F54&amp;" "&amp;$H$3&amp;"_"&amp;N$38,data!$I:$I)/1000</f>
        <v>199.22161718749999</v>
      </c>
      <c r="O54" s="7">
        <f>SUMIF(data!$A:$A,$H$2&amp;" "&amp;$F54&amp;" "&amp;$H$3&amp;"_"&amp;O$38,data!$I:$I)/1000</f>
        <v>238.26639062500001</v>
      </c>
      <c r="P54" s="7">
        <f>SUMIF(data!$A:$A,$H$2&amp;" "&amp;$F54&amp;" "&amp;$H$3&amp;"_"&amp;P$38,data!$I:$I)/1000</f>
        <v>281.84674999999999</v>
      </c>
      <c r="Q54" s="7">
        <f>SUMIF(data!$A:$A,$H$2&amp;" "&amp;$F54&amp;" "&amp;$H$3&amp;"_"&amp;Q$38,data!$I:$I)/1000</f>
        <v>324.37614843749998</v>
      </c>
      <c r="R54" s="7">
        <f>SUMIF(data!$A:$A,$H$2&amp;" "&amp;$F54&amp;" "&amp;$H$3&amp;"_"&amp;R$38,data!$I:$I)/1000</f>
        <v>366.49501562500001</v>
      </c>
      <c r="S54" s="7">
        <f>SUMIF(data!$A:$A,$H$2&amp;" "&amp;$F54&amp;" "&amp;$H$3&amp;"_"&amp;S$38,data!$I:$I)/1000</f>
        <v>358.280703125</v>
      </c>
      <c r="T54" s="7">
        <f>SUMIF(data!$A:$A,$H$2&amp;" "&amp;$F54&amp;" "&amp;$H$3&amp;"_"&amp;T$38,data!$I:$I)/1000</f>
        <v>353.31222656249997</v>
      </c>
      <c r="U54" s="7">
        <f>SUMIF(data!$A:$A,$H$2&amp;" "&amp;$F54&amp;" "&amp;$H$3&amp;"_"&amp;U$38,data!$I:$I)/1000</f>
        <v>346.81762500000002</v>
      </c>
      <c r="V54" s="7">
        <f>SUMIF(data!$A:$A,$H$2&amp;" "&amp;$F54&amp;" "&amp;$H$3&amp;"_"&amp;V$38,data!$I:$I)/1000</f>
        <v>341.34309374999998</v>
      </c>
      <c r="W54" s="7">
        <f>SUMIF(data!$A:$A,$H$2&amp;" "&amp;$F54&amp;" "&amp;$H$3&amp;"_"&amp;W$38,data!$I:$I)/1000</f>
        <v>338.84482031250002</v>
      </c>
      <c r="X54" s="7">
        <f>SUMIF(data!$A:$A,$H$2&amp;" "&amp;$F54&amp;" "&amp;$H$3&amp;"_"&amp;X$38,data!$I:$I)/1000</f>
        <v>313.97952343750001</v>
      </c>
      <c r="Y54" s="7">
        <f>SUMIF(data!$A:$A,$H$2&amp;" "&amp;$F54&amp;" "&amp;$H$3&amp;"_"&amp;Y$38,data!$I:$I)/1000</f>
        <v>361.95098046875</v>
      </c>
      <c r="Z54" s="7">
        <f>SUMIF(data!$A:$A,$H$2&amp;" "&amp;$F54&amp;" "&amp;$H$3&amp;"_"&amp;Z$38,data!$I:$I)/1000</f>
        <v>387.95493359375001</v>
      </c>
      <c r="AA54" s="7">
        <f>SUMIF(data!$A:$A,$H$2&amp;" "&amp;$F54&amp;" "&amp;$H$3&amp;"_"&amp;AA$38,data!$I:$I)/1000</f>
        <v>502.22884375000001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43.533515625</v>
      </c>
      <c r="J55" s="7">
        <f>SUMIF(data!$A:$A,$H$2&amp;" "&amp;$F55&amp;" "&amp;$H$3&amp;"_"&amp;J$38,data!$I:$I)/1000</f>
        <v>48.879367675781253</v>
      </c>
      <c r="K55" s="7">
        <f>SUMIF(data!$A:$A,$H$2&amp;" "&amp;$F55&amp;" "&amp;$H$3&amp;"_"&amp;K$38,data!$I:$I)/1000</f>
        <v>91.264503906249999</v>
      </c>
      <c r="L55" s="7">
        <f>SUMIF(data!$A:$A,$H$2&amp;" "&amp;$F55&amp;" "&amp;$H$3&amp;"_"&amp;L$38,data!$I:$I)/1000</f>
        <v>93.314628906249993</v>
      </c>
      <c r="M55" s="7">
        <f>SUMIF(data!$A:$A,$H$2&amp;" "&amp;$F55&amp;" "&amp;$H$3&amp;"_"&amp;M$38,data!$I:$I)/1000</f>
        <v>160.75811328124999</v>
      </c>
      <c r="N55" s="7">
        <f>SUMIF(data!$A:$A,$H$2&amp;" "&amp;$F55&amp;" "&amp;$H$3&amp;"_"&amp;N$38,data!$I:$I)/1000</f>
        <v>216.51610156250001</v>
      </c>
      <c r="O55" s="7">
        <f>SUMIF(data!$A:$A,$H$2&amp;" "&amp;$F55&amp;" "&amp;$H$3&amp;"_"&amp;O$38,data!$I:$I)/1000</f>
        <v>268.34781249999997</v>
      </c>
      <c r="P55" s="7">
        <f>SUMIF(data!$A:$A,$H$2&amp;" "&amp;$F55&amp;" "&amp;$H$3&amp;"_"&amp;P$38,data!$I:$I)/1000</f>
        <v>324.29054687500002</v>
      </c>
      <c r="Q55" s="7">
        <f>SUMIF(data!$A:$A,$H$2&amp;" "&amp;$F55&amp;" "&amp;$H$3&amp;"_"&amp;Q$38,data!$I:$I)/1000</f>
        <v>378.36327343750003</v>
      </c>
      <c r="R55" s="7">
        <f>SUMIF(data!$A:$A,$H$2&amp;" "&amp;$F55&amp;" "&amp;$H$3&amp;"_"&amp;R$38,data!$I:$I)/1000</f>
        <v>431.765078125</v>
      </c>
      <c r="S55" s="7">
        <f>SUMIF(data!$A:$A,$H$2&amp;" "&amp;$F55&amp;" "&amp;$H$3&amp;"_"&amp;S$38,data!$I:$I)/1000</f>
        <v>420.25014062499997</v>
      </c>
      <c r="T55" s="7">
        <f>SUMIF(data!$A:$A,$H$2&amp;" "&amp;$F55&amp;" "&amp;$H$3&amp;"_"&amp;T$38,data!$I:$I)/1000</f>
        <v>412.30828906250002</v>
      </c>
      <c r="U55" s="7">
        <f>SUMIF(data!$A:$A,$H$2&amp;" "&amp;$F55&amp;" "&amp;$H$3&amp;"_"&amp;U$38,data!$I:$I)/1000</f>
        <v>403.01778124999998</v>
      </c>
      <c r="V55" s="7">
        <f>SUMIF(data!$A:$A,$H$2&amp;" "&amp;$F55&amp;" "&amp;$H$3&amp;"_"&amp;V$38,data!$I:$I)/1000</f>
        <v>395.26703125</v>
      </c>
      <c r="W55" s="7">
        <f>SUMIF(data!$A:$A,$H$2&amp;" "&amp;$F55&amp;" "&amp;$H$3&amp;"_"&amp;W$38,data!$I:$I)/1000</f>
        <v>390.70807031250001</v>
      </c>
      <c r="X55" s="7">
        <f>SUMIF(data!$A:$A,$H$2&amp;" "&amp;$F55&amp;" "&amp;$H$3&amp;"_"&amp;X$38,data!$I:$I)/1000</f>
        <v>364.13872656249998</v>
      </c>
      <c r="Y55" s="7">
        <f>SUMIF(data!$A:$A,$H$2&amp;" "&amp;$F55&amp;" "&amp;$H$3&amp;"_"&amp;Y$38,data!$I:$I)/1000</f>
        <v>425.95085546874998</v>
      </c>
      <c r="Z55" s="7">
        <f>SUMIF(data!$A:$A,$H$2&amp;" "&amp;$F55&amp;" "&amp;$H$3&amp;"_"&amp;Z$38,data!$I:$I)/1000</f>
        <v>459.39952734374998</v>
      </c>
      <c r="AA55" s="7">
        <f>SUMIF(data!$A:$A,$H$2&amp;" "&amp;$F55&amp;" "&amp;$H$3&amp;"_"&amp;AA$38,data!$I:$I)/1000</f>
        <v>570.33581249999997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112.44716406249999</v>
      </c>
      <c r="K56" s="7">
        <f>SUMIF(data!$A:$A,$H$2&amp;" "&amp;$F56&amp;" "&amp;$H$3&amp;"_"&amp;K$38,data!$N:$N)/1000</f>
        <v>99.630482421875001</v>
      </c>
      <c r="L56" s="7">
        <f>SUMIF(data!$A:$A,$H$2&amp;" "&amp;$F56&amp;" "&amp;$H$3&amp;"_"&amp;L$38,data!$N:$N)/1000</f>
        <v>104.129380859375</v>
      </c>
      <c r="M56" s="7">
        <f>SUMIF(data!$A:$A,$H$2&amp;" "&amp;$F56&amp;" "&amp;$H$3&amp;"_"&amp;M$38,data!$N:$N)/1000</f>
        <v>141.33424902343751</v>
      </c>
      <c r="N56" s="7">
        <f>SUMIF(data!$A:$A,$H$2&amp;" "&amp;$F56&amp;" "&amp;$H$3&amp;"_"&amp;N$38,data!$N:$N)/1000</f>
        <v>173.65975390624999</v>
      </c>
      <c r="O56" s="7">
        <f>SUMIF(data!$A:$A,$H$2&amp;" "&amp;$F56&amp;" "&amp;$H$3&amp;"_"&amp;O$38,data!$N:$N)/1000</f>
        <v>199.24316796874999</v>
      </c>
      <c r="P56" s="7">
        <f>SUMIF(data!$A:$A,$H$2&amp;" "&amp;$F56&amp;" "&amp;$H$3&amp;"_"&amp;P$38,data!$N:$N)/1000</f>
        <v>149.9695810546875</v>
      </c>
      <c r="Q56" s="7">
        <f>SUMIF(data!$A:$A,$H$2&amp;" "&amp;$F56&amp;" "&amp;$H$3&amp;"_"&amp;Q$38,data!$N:$N)/1000</f>
        <v>103.88762695312499</v>
      </c>
      <c r="R56" s="7">
        <f>SUMIF(data!$A:$A,$H$2&amp;" "&amp;$F56&amp;" "&amp;$H$3&amp;"_"&amp;R$38,data!$N:$N)/1000</f>
        <v>62.902613281249998</v>
      </c>
      <c r="S56" s="7">
        <f>SUMIF(data!$A:$A,$H$2&amp;" "&amp;$F56&amp;" "&amp;$H$3&amp;"_"&amp;S$38,data!$N:$N)/1000</f>
        <v>66.580980468749999</v>
      </c>
      <c r="T56" s="7">
        <f>SUMIF(data!$A:$A,$H$2&amp;" "&amp;$F56&amp;" "&amp;$H$3&amp;"_"&amp;T$38,data!$N:$N)/1000</f>
        <v>77.976347656249999</v>
      </c>
      <c r="U56" s="7">
        <f>SUMIF(data!$A:$A,$H$2&amp;" "&amp;$F56&amp;" "&amp;$H$3&amp;"_"&amp;U$38,data!$N:$N)/1000</f>
        <v>97.734961914062495</v>
      </c>
      <c r="V56" s="7">
        <f>SUMIF(data!$A:$A,$H$2&amp;" "&amp;$F56&amp;" "&amp;$H$3&amp;"_"&amp;V$38,data!$N:$N)/1000</f>
        <v>109.0871279296875</v>
      </c>
      <c r="W56" s="7">
        <f>SUMIF(data!$A:$A,$H$2&amp;" "&amp;$F56&amp;" "&amp;$H$3&amp;"_"&amp;W$38,data!$N:$N)/1000</f>
        <v>142.47426562499999</v>
      </c>
      <c r="X56" s="7">
        <f>SUMIF(data!$A:$A,$H$2&amp;" "&amp;$F56&amp;" "&amp;$H$3&amp;"_"&amp;X$38,data!$N:$N)/1000</f>
        <v>203.03396875000001</v>
      </c>
      <c r="Y56" s="7">
        <f>SUMIF(data!$A:$A,$H$2&amp;" "&amp;$F56&amp;" "&amp;$H$3&amp;"_"&amp;Y$38,data!$N:$N)/1000</f>
        <v>188.09575781250001</v>
      </c>
      <c r="Z56" s="7">
        <f>SUMIF(data!$A:$A,$H$2&amp;" "&amp;$F56&amp;" "&amp;$H$3&amp;"_"&amp;Z$38,data!$N:$N)/1000</f>
        <v>216.94662500000001</v>
      </c>
      <c r="AA56" s="7">
        <f>SUMIF(data!$A:$A,$H$2&amp;" "&amp;$F56&amp;" "&amp;$H$3&amp;"_"&amp;AA$38,data!$N:$N)/1000</f>
        <v>264.838171875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115.6230234375</v>
      </c>
      <c r="J57" s="7">
        <f>SUMIF(data!$A:$A,$H$2&amp;" "&amp;$F57&amp;" "&amp;$H$3&amp;"_"&amp;J$38,data!$H:$H)/1000</f>
        <v>135.40451562499999</v>
      </c>
      <c r="K57" s="7">
        <f>SUMIF(data!$A:$A,$H$2&amp;" "&amp;$F57&amp;" "&amp;$H$3&amp;"_"&amp;K$38,data!$H:$H)/1000</f>
        <v>161.90351171875</v>
      </c>
      <c r="L57" s="7">
        <f>SUMIF(data!$A:$A,$H$2&amp;" "&amp;$F57&amp;" "&amp;$H$3&amp;"_"&amp;L$38,data!$H:$H)/1000</f>
        <v>170.19971874999999</v>
      </c>
      <c r="M57" s="7">
        <f>SUMIF(data!$A:$A,$H$2&amp;" "&amp;$F57&amp;" "&amp;$H$3&amp;"_"&amp;M$38,data!$H:$H)/1000</f>
        <v>214.45866406249999</v>
      </c>
      <c r="N57" s="7">
        <f>SUMIF(data!$A:$A,$H$2&amp;" "&amp;$F57&amp;" "&amp;$H$3&amp;"_"&amp;N$38,data!$H:$H)/1000</f>
        <v>240.31957031249999</v>
      </c>
      <c r="O57" s="7">
        <f>SUMIF(data!$A:$A,$H$2&amp;" "&amp;$F57&amp;" "&amp;$H$3&amp;"_"&amp;O$38,data!$H:$H)/1000</f>
        <v>260.59939843749999</v>
      </c>
      <c r="P57" s="7">
        <f>SUMIF(data!$A:$A,$H$2&amp;" "&amp;$F57&amp;" "&amp;$H$3&amp;"_"&amp;P$38,data!$H:$H)/1000</f>
        <v>268.76928125000001</v>
      </c>
      <c r="Q57" s="7">
        <f>SUMIF(data!$A:$A,$H$2&amp;" "&amp;$F57&amp;" "&amp;$H$3&amp;"_"&amp;Q$38,data!$H:$H)/1000</f>
        <v>280.14375781249998</v>
      </c>
      <c r="R57" s="7">
        <f>SUMIF(data!$A:$A,$H$2&amp;" "&amp;$F57&amp;" "&amp;$H$3&amp;"_"&amp;R$38,data!$H:$H)/1000</f>
        <v>296.42285937499997</v>
      </c>
      <c r="S57" s="7">
        <f>SUMIF(data!$A:$A,$H$2&amp;" "&amp;$F57&amp;" "&amp;$H$3&amp;"_"&amp;S$38,data!$H:$H)/1000</f>
        <v>307.41184375</v>
      </c>
      <c r="T57" s="7">
        <f>SUMIF(data!$A:$A,$H$2&amp;" "&amp;$F57&amp;" "&amp;$H$3&amp;"_"&amp;T$38,data!$H:$H)/1000</f>
        <v>320.34184375000001</v>
      </c>
      <c r="U57" s="7">
        <f>SUMIF(data!$A:$A,$H$2&amp;" "&amp;$F57&amp;" "&amp;$H$3&amp;"_"&amp;U$38,data!$H:$H)/1000</f>
        <v>325.58251562499998</v>
      </c>
      <c r="V57" s="7">
        <f>SUMIF(data!$A:$A,$H$2&amp;" "&amp;$F57&amp;" "&amp;$H$3&amp;"_"&amp;V$38,data!$H:$H)/1000</f>
        <v>325.91392187500003</v>
      </c>
      <c r="W57" s="7">
        <f>SUMIF(data!$A:$A,$H$2&amp;" "&amp;$F57&amp;" "&amp;$H$3&amp;"_"&amp;W$38,data!$H:$H)/1000</f>
        <v>344.01378125000002</v>
      </c>
      <c r="X57" s="7">
        <f>SUMIF(data!$A:$A,$H$2&amp;" "&amp;$F57&amp;" "&amp;$H$3&amp;"_"&amp;X$38,data!$H:$H)/1000</f>
        <v>355.80289843750001</v>
      </c>
      <c r="Y57" s="7">
        <f>SUMIF(data!$A:$A,$H$2&amp;" "&amp;$F57&amp;" "&amp;$H$3&amp;"_"&amp;Y$38,data!$H:$H)/1000</f>
        <v>359.06932812500003</v>
      </c>
      <c r="Z57" s="7">
        <f>SUMIF(data!$A:$A,$H$2&amp;" "&amp;$F57&amp;" "&amp;$H$3&amp;"_"&amp;Z$38,data!$H:$H)/1000</f>
        <v>370.847109375</v>
      </c>
      <c r="AA57" s="7">
        <f>SUMIF(data!$A:$A,$H$2&amp;" "&amp;$F57&amp;" "&amp;$H$3&amp;"_"&amp;AA$38,data!$H:$H)/1000</f>
        <v>383.03928124999999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35.743078125000011</v>
      </c>
      <c r="J58" s="8">
        <f t="shared" ref="J58" si="17">SUM(J55:J56)-J57</f>
        <v>25.922016113281245</v>
      </c>
      <c r="K58" s="8">
        <f t="shared" ref="K58:AA58" si="18">SUM(K55:K56)-K57</f>
        <v>28.991474609375018</v>
      </c>
      <c r="L58" s="8">
        <f t="shared" si="18"/>
        <v>27.244291015625009</v>
      </c>
      <c r="M58" s="8">
        <f t="shared" si="18"/>
        <v>87.633698242187535</v>
      </c>
      <c r="N58" s="8">
        <f t="shared" si="18"/>
        <v>149.85628515625001</v>
      </c>
      <c r="O58" s="8">
        <f t="shared" si="18"/>
        <v>206.99158203125</v>
      </c>
      <c r="P58" s="8">
        <f t="shared" si="18"/>
        <v>205.49084667968754</v>
      </c>
      <c r="Q58" s="8">
        <f t="shared" si="18"/>
        <v>202.10714257812504</v>
      </c>
      <c r="R58" s="8">
        <f t="shared" si="18"/>
        <v>198.24483203125004</v>
      </c>
      <c r="S58" s="8">
        <f t="shared" si="18"/>
        <v>179.41927734374997</v>
      </c>
      <c r="T58" s="8">
        <f t="shared" si="18"/>
        <v>169.94279296874998</v>
      </c>
      <c r="U58" s="8">
        <f t="shared" si="18"/>
        <v>175.17022753906252</v>
      </c>
      <c r="V58" s="8">
        <f t="shared" si="18"/>
        <v>178.44023730468746</v>
      </c>
      <c r="W58" s="8">
        <f t="shared" si="18"/>
        <v>189.16855468750003</v>
      </c>
      <c r="X58" s="8">
        <f t="shared" si="18"/>
        <v>211.36979687499996</v>
      </c>
      <c r="Y58" s="8">
        <f t="shared" si="18"/>
        <v>254.97728515624993</v>
      </c>
      <c r="Z58" s="8">
        <f t="shared" si="18"/>
        <v>305.49904296874996</v>
      </c>
      <c r="AA58" s="8">
        <f t="shared" si="18"/>
        <v>452.13470312499993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27.125732421875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133.31381250000001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830.67644069428627</v>
      </c>
      <c r="J61" s="8">
        <f>J52+J53+J56-J57+J59+J60+Load_ROC!F$5</f>
        <v>864.54962057530963</v>
      </c>
      <c r="K61" s="8">
        <f>K52+K53+K56-K57+K59+K60+Load_ROC!G$5</f>
        <v>916.94853943544024</v>
      </c>
      <c r="L61" s="8">
        <f>L52+L53+L56-L57+L59+L60+Load_ROC!H$5</f>
        <v>931.82556465052301</v>
      </c>
      <c r="M61" s="8">
        <f>M52+M53+M56-M57+M59+M60+Load_ROC!I$5</f>
        <v>1022.1621212793341</v>
      </c>
      <c r="N61" s="8">
        <f>N52+N53+N56-N57+N59+N60+Load_ROC!J$5</f>
        <v>1113.6897026609274</v>
      </c>
      <c r="O61" s="8">
        <f>O52+O53+O56-O57+O59+O60+Load_ROC!K$5</f>
        <v>1221.3914611719351</v>
      </c>
      <c r="P61" s="8">
        <f>P52+P53+P56-P57+P59+P60+Load_ROC!L$5</f>
        <v>1223.0516208450852</v>
      </c>
      <c r="Q61" s="8">
        <f>Q52+Q53+Q56-Q57+Q59+Q60+Load_ROC!M$5</f>
        <v>1254.007945737751</v>
      </c>
      <c r="R61" s="8">
        <f>R52+R53+R56-R57+R59+R60+Load_ROC!N$5</f>
        <v>1283.8320453026859</v>
      </c>
      <c r="S61" s="8">
        <f>S52+S53+S56-S57+S59+S60+Load_ROC!O$5</f>
        <v>1285.9300069975175</v>
      </c>
      <c r="T61" s="8">
        <f>T52+T53+T56-T57+T59+T60+Load_ROC!P$5</f>
        <v>1298.7700573071334</v>
      </c>
      <c r="U61" s="8">
        <f>U52+U53+U56-U57+U59+U60+Load_ROC!Q$5</f>
        <v>1324.9332414156536</v>
      </c>
      <c r="V61" s="8">
        <f>V52+V53+V56-V57+V59+V60+Load_ROC!R$5</f>
        <v>1350.8665131319176</v>
      </c>
      <c r="W61" s="8">
        <f>W52+W53+W56-W57+W59+W60+Load_ROC!S$5</f>
        <v>1390.0740075318611</v>
      </c>
      <c r="X61" s="8">
        <f>X52+X53+X56-X57+X59+X60+Load_ROC!T$5</f>
        <v>1567.6937912421467</v>
      </c>
      <c r="Y61" s="8">
        <f>Y52+Y53+Y56-Y57+Y59+Y60+Load_ROC!U$5</f>
        <v>1514.8450298207281</v>
      </c>
      <c r="Z61" s="8">
        <f>Z52+Z53+Z56-Z57+Z59+Z60+Load_ROC!V$5</f>
        <v>1599.335615205719</v>
      </c>
      <c r="AA61" s="8">
        <f>AA52+AA53+AA56-AA57+AA59+AA60+Load_ROC!W$5</f>
        <v>1767.4458899539982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830.67644069428627</v>
      </c>
      <c r="J62" s="8">
        <f>J52+J54+J56-J57+J59+J60+Load_ROC!F$5</f>
        <v>864.54962057530963</v>
      </c>
      <c r="K62" s="8">
        <f>K52+K54+K56-K57+K59+K60+Load_ROC!G$5</f>
        <v>898.82431873231519</v>
      </c>
      <c r="L62" s="8">
        <f>L52+L54+L56-L57+L59+L60+Load_ROC!H$5</f>
        <v>914.64232050989801</v>
      </c>
      <c r="M62" s="8">
        <f>M52+M54+M56-M57+M59+M60+Load_ROC!I$5</f>
        <v>994.22683221683405</v>
      </c>
      <c r="N62" s="8">
        <f>N52+N54+N56-N57+N59+N60+Load_ROC!J$5</f>
        <v>1062.9679214109274</v>
      </c>
      <c r="O62" s="8">
        <f>O52+O54+O56-O57+O59+O60+Load_ROC!K$5</f>
        <v>1145.3431017969351</v>
      </c>
      <c r="P62" s="8">
        <f>P52+P54+P56-P57+P59+P60+Load_ROC!L$5</f>
        <v>1122.4651677200852</v>
      </c>
      <c r="Q62" s="8">
        <f>Q52+Q54+Q56-Q57+Q59+Q60+Load_ROC!M$5</f>
        <v>1130.5914769877509</v>
      </c>
      <c r="R62" s="8">
        <f>R52+R54+R56-R57+R59+R60+Load_ROC!N$5</f>
        <v>1138.0462015526857</v>
      </c>
      <c r="S62" s="8">
        <f>S52+S54+S56-S57+S59+S60+Load_ROC!O$5</f>
        <v>1147.1556007475174</v>
      </c>
      <c r="T62" s="8">
        <f>T52+T54+T56-T57+T59+T60+Load_ROC!P$5</f>
        <v>1166.3026510571335</v>
      </c>
      <c r="U62" s="8">
        <f>U52+U54+U56-U57+U59+U60+Load_ROC!Q$5</f>
        <v>1198.4891476656537</v>
      </c>
      <c r="V62" s="8">
        <f>V52+V54+V56-V57+V59+V60+Load_ROC!R$5</f>
        <v>1229.3613881319175</v>
      </c>
      <c r="W62" s="8">
        <f>W52+W54+W56-W57+W59+W60+Load_ROC!S$5</f>
        <v>1273.0731012818612</v>
      </c>
      <c r="X62" s="8">
        <f>X52+X54+X56-X57+X59+X60+Load_ROC!T$5</f>
        <v>1454.4452131171465</v>
      </c>
      <c r="Y62" s="8">
        <f>Y52+Y54+Y56-Y57+Y59+Y60+Load_ROC!U$5</f>
        <v>1374.0645610707279</v>
      </c>
      <c r="Z62" s="8">
        <f>Z52+Z54+Z56-Z57+Z59+Z60+Load_ROC!V$5</f>
        <v>1443.3755839557191</v>
      </c>
      <c r="AA62" s="8">
        <f>AA52+AA54+AA56-AA57+AA59+AA60+Load_ROC!W$5</f>
        <v>1618.5934524539985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830.67644069428627</v>
      </c>
      <c r="J63" s="8">
        <f>J52+J58+J59+J60+Load_ROC!F$5</f>
        <v>864.54962057530963</v>
      </c>
      <c r="K63" s="8">
        <f>K52+K58+K59+K60+Load_ROC!G$5</f>
        <v>907.65117615419035</v>
      </c>
      <c r="L63" s="8">
        <f>L52+L58+L59+L60+Load_ROC!H$5</f>
        <v>923.01090058802299</v>
      </c>
      <c r="M63" s="8">
        <f>M52+M58+M59+M60+Load_ROC!I$5</f>
        <v>999.9530822168341</v>
      </c>
      <c r="N63" s="8">
        <f>N52+N58+N59+N60+Load_ROC!J$5</f>
        <v>1080.2624057859275</v>
      </c>
      <c r="O63" s="8">
        <f>O52+O58+O59+O60+Load_ROC!K$5</f>
        <v>1175.4245236719353</v>
      </c>
      <c r="P63" s="8">
        <f>P52+P58+P59+P60+Load_ROC!L$5</f>
        <v>1164.9089645950851</v>
      </c>
      <c r="Q63" s="8">
        <f>Q52+Q58+Q59+Q60+Load_ROC!M$5</f>
        <v>1184.578601987751</v>
      </c>
      <c r="R63" s="8">
        <f>R52+R58+R59+R60+Load_ROC!N$5</f>
        <v>1203.3162640526859</v>
      </c>
      <c r="S63" s="8">
        <f>S52+S58+S59+S60+Load_ROC!O$5</f>
        <v>1209.1250382475173</v>
      </c>
      <c r="T63" s="8">
        <f>T52+T58+T59+T60+Load_ROC!P$5</f>
        <v>1225.2987135571334</v>
      </c>
      <c r="U63" s="8">
        <f>U52+U58+U59+U60+Load_ROC!Q$5</f>
        <v>1254.6893039156537</v>
      </c>
      <c r="V63" s="8">
        <f>V52+V58+V59+V60+Load_ROC!R$5</f>
        <v>1283.2853256319177</v>
      </c>
      <c r="W63" s="8">
        <f>W52+W58+W59+W60+Load_ROC!S$5</f>
        <v>1324.9363512818611</v>
      </c>
      <c r="X63" s="8">
        <f>X52+X58+X59+X60+Load_ROC!T$5</f>
        <v>1504.6044162421467</v>
      </c>
      <c r="Y63" s="8">
        <f>Y52+Y58+Y59+Y60+Load_ROC!U$5</f>
        <v>1438.0644360707279</v>
      </c>
      <c r="Z63" s="8">
        <f>Z52+Z58+Z59+Z60+Load_ROC!V$5</f>
        <v>1514.8201777057188</v>
      </c>
      <c r="AA63" s="8">
        <f>AA52+AA58+AA59+AA60+Load_ROC!W$5</f>
        <v>1686.7004212039983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43.533515625</v>
      </c>
      <c r="J66" s="7">
        <f>SUMIF(data!$A:$A,$H$2&amp;" "&amp;$F66&amp;" "&amp;$H$3&amp;"_"&amp;J$38,data!$I:$I)/1000</f>
        <v>48.879367675781253</v>
      </c>
      <c r="K66" s="7">
        <f>SUMIF(data!$A:$A,$H$2&amp;" "&amp;$F66&amp;" "&amp;$H$3&amp;"_"&amp;K$38,data!$I:$I)/1000</f>
        <v>100.5618671875</v>
      </c>
      <c r="L66" s="7">
        <f>SUMIF(data!$A:$A,$H$2&amp;" "&amp;$F66&amp;" "&amp;$H$3&amp;"_"&amp;L$38,data!$I:$I)/1000</f>
        <v>102.12929296874999</v>
      </c>
      <c r="M66" s="7">
        <f>SUMIF(data!$A:$A,$H$2&amp;" "&amp;$F66&amp;" "&amp;$H$3&amp;"_"&amp;M$38,data!$I:$I)/1000</f>
        <v>182.96715234375</v>
      </c>
      <c r="N66" s="7">
        <f>SUMIF(data!$A:$A,$H$2&amp;" "&amp;$F66&amp;" "&amp;$H$3&amp;"_"&amp;N$38,data!$I:$I)/1000</f>
        <v>249.94339843750001</v>
      </c>
      <c r="O66" s="7">
        <f>SUMIF(data!$A:$A,$H$2&amp;" "&amp;$F66&amp;" "&amp;$H$3&amp;"_"&amp;O$38,data!$I:$I)/1000</f>
        <v>314.31475</v>
      </c>
      <c r="P66" s="7">
        <f>SUMIF(data!$A:$A,$H$2&amp;" "&amp;$F66&amp;" "&amp;$H$3&amp;"_"&amp;P$38,data!$I:$I)/1000</f>
        <v>382.43320312499998</v>
      </c>
      <c r="Q66" s="7">
        <f>SUMIF(data!$A:$A,$H$2&amp;" "&amp;$F66&amp;" "&amp;$H$3&amp;"_"&amp;Q$38,data!$I:$I)/1000</f>
        <v>447.79261718750001</v>
      </c>
      <c r="R66" s="7">
        <f>SUMIF(data!$A:$A,$H$2&amp;" "&amp;$F66&amp;" "&amp;$H$3&amp;"_"&amp;R$38,data!$I:$I)/1000</f>
        <v>512.28085937499998</v>
      </c>
      <c r="S66" s="7">
        <f>SUMIF(data!$A:$A,$H$2&amp;" "&amp;$F66&amp;" "&amp;$H$3&amp;"_"&amp;S$38,data!$I:$I)/1000</f>
        <v>497.05510937499997</v>
      </c>
      <c r="T66" s="7">
        <f>SUMIF(data!$A:$A,$H$2&amp;" "&amp;$F66&amp;" "&amp;$H$3&amp;"_"&amp;T$38,data!$I:$I)/1000</f>
        <v>485.77963281249998</v>
      </c>
      <c r="U66" s="7">
        <f>SUMIF(data!$A:$A,$H$2&amp;" "&amp;$F66&amp;" "&amp;$H$3&amp;"_"&amp;U$38,data!$I:$I)/1000</f>
        <v>473.26171875</v>
      </c>
      <c r="V66" s="7">
        <f>SUMIF(data!$A:$A,$H$2&amp;" "&amp;$F66&amp;" "&amp;$H$3&amp;"_"&amp;V$38,data!$I:$I)/1000</f>
        <v>462.84821875</v>
      </c>
      <c r="W66" s="7">
        <f>SUMIF(data!$A:$A,$H$2&amp;" "&amp;$F66&amp;" "&amp;$H$3&amp;"_"&amp;W$38,data!$I:$I)/1000</f>
        <v>455.84572656249998</v>
      </c>
      <c r="X66" s="7">
        <f>SUMIF(data!$A:$A,$H$2&amp;" "&amp;$F66&amp;" "&amp;$H$3&amp;"_"&amp;X$38,data!$I:$I)/1000</f>
        <v>427.2281015625</v>
      </c>
      <c r="Y66" s="7">
        <f>SUMIF(data!$A:$A,$H$2&amp;" "&amp;$F66&amp;" "&amp;$H$3&amp;"_"&amp;Y$38,data!$I:$I)/1000</f>
        <v>502.73144921875002</v>
      </c>
      <c r="Z66" s="7">
        <f>SUMIF(data!$A:$A,$H$2&amp;" "&amp;$F66&amp;" "&amp;$H$3&amp;"_"&amp;Z$38,data!$I:$I)/1000</f>
        <v>543.91496484375</v>
      </c>
      <c r="AA66" s="7">
        <f>SUMIF(data!$A:$A,$H$2&amp;" "&amp;$F66&amp;" "&amp;$H$3&amp;"_"&amp;AA$38,data!$I:$I)/1000</f>
        <v>651.08128124999996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43.533515625</v>
      </c>
      <c r="J67" s="7">
        <f>SUMIF(data!$A:$A,$H$2&amp;" "&amp;$F67&amp;" "&amp;$H$3&amp;"_"&amp;J$38,data!$I:$I)/1000</f>
        <v>48.879367675781253</v>
      </c>
      <c r="K67" s="7">
        <f>SUMIF(data!$A:$A,$H$2&amp;" "&amp;$F67&amp;" "&amp;$H$3&amp;"_"&amp;K$38,data!$I:$I)/1000</f>
        <v>82.437646484374994</v>
      </c>
      <c r="L67" s="7">
        <f>SUMIF(data!$A:$A,$H$2&amp;" "&amp;$F67&amp;" "&amp;$H$3&amp;"_"&amp;L$38,data!$I:$I)/1000</f>
        <v>84.946048828125001</v>
      </c>
      <c r="M67" s="7">
        <f>SUMIF(data!$A:$A,$H$2&amp;" "&amp;$F67&amp;" "&amp;$H$3&amp;"_"&amp;M$38,data!$I:$I)/1000</f>
        <v>155.03186328125</v>
      </c>
      <c r="N67" s="7">
        <f>SUMIF(data!$A:$A,$H$2&amp;" "&amp;$F67&amp;" "&amp;$H$3&amp;"_"&amp;N$38,data!$I:$I)/1000</f>
        <v>199.22161718749999</v>
      </c>
      <c r="O67" s="7">
        <f>SUMIF(data!$A:$A,$H$2&amp;" "&amp;$F67&amp;" "&amp;$H$3&amp;"_"&amp;O$38,data!$I:$I)/1000</f>
        <v>238.26639062500001</v>
      </c>
      <c r="P67" s="7">
        <f>SUMIF(data!$A:$A,$H$2&amp;" "&amp;$F67&amp;" "&amp;$H$3&amp;"_"&amp;P$38,data!$I:$I)/1000</f>
        <v>281.84674999999999</v>
      </c>
      <c r="Q67" s="7">
        <f>SUMIF(data!$A:$A,$H$2&amp;" "&amp;$F67&amp;" "&amp;$H$3&amp;"_"&amp;Q$38,data!$I:$I)/1000</f>
        <v>324.37614843749998</v>
      </c>
      <c r="R67" s="7">
        <f>SUMIF(data!$A:$A,$H$2&amp;" "&amp;$F67&amp;" "&amp;$H$3&amp;"_"&amp;R$38,data!$I:$I)/1000</f>
        <v>366.49501562500001</v>
      </c>
      <c r="S67" s="7">
        <f>SUMIF(data!$A:$A,$H$2&amp;" "&amp;$F67&amp;" "&amp;$H$3&amp;"_"&amp;S$38,data!$I:$I)/1000</f>
        <v>358.280703125</v>
      </c>
      <c r="T67" s="7">
        <f>SUMIF(data!$A:$A,$H$2&amp;" "&amp;$F67&amp;" "&amp;$H$3&amp;"_"&amp;T$38,data!$I:$I)/1000</f>
        <v>353.31222656249997</v>
      </c>
      <c r="U67" s="7">
        <f>SUMIF(data!$A:$A,$H$2&amp;" "&amp;$F67&amp;" "&amp;$H$3&amp;"_"&amp;U$38,data!$I:$I)/1000</f>
        <v>346.81762500000002</v>
      </c>
      <c r="V67" s="7">
        <f>SUMIF(data!$A:$A,$H$2&amp;" "&amp;$F67&amp;" "&amp;$H$3&amp;"_"&amp;V$38,data!$I:$I)/1000</f>
        <v>341.34309374999998</v>
      </c>
      <c r="W67" s="7">
        <f>SUMIF(data!$A:$A,$H$2&amp;" "&amp;$F67&amp;" "&amp;$H$3&amp;"_"&amp;W$38,data!$I:$I)/1000</f>
        <v>338.84482031250002</v>
      </c>
      <c r="X67" s="7">
        <f>SUMIF(data!$A:$A,$H$2&amp;" "&amp;$F67&amp;" "&amp;$H$3&amp;"_"&amp;X$38,data!$I:$I)/1000</f>
        <v>313.97952343750001</v>
      </c>
      <c r="Y67" s="7">
        <f>SUMIF(data!$A:$A,$H$2&amp;" "&amp;$F67&amp;" "&amp;$H$3&amp;"_"&amp;Y$38,data!$I:$I)/1000</f>
        <v>361.95098046875</v>
      </c>
      <c r="Z67" s="7">
        <f>SUMIF(data!$A:$A,$H$2&amp;" "&amp;$F67&amp;" "&amp;$H$3&amp;"_"&amp;Z$38,data!$I:$I)/1000</f>
        <v>387.95493359375001</v>
      </c>
      <c r="AA67" s="7">
        <f>SUMIF(data!$A:$A,$H$2&amp;" "&amp;$F67&amp;" "&amp;$H$3&amp;"_"&amp;AA$38,data!$I:$I)/1000</f>
        <v>502.22884375000001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43.533515625</v>
      </c>
      <c r="J68" s="7">
        <f>SUMIF(data!$A:$A,$H$2&amp;" "&amp;$F68&amp;" "&amp;$H$3&amp;"_"&amp;J$38,data!$I:$I)/1000</f>
        <v>48.879367675781253</v>
      </c>
      <c r="K68" s="7">
        <f>SUMIF(data!$A:$A,$H$2&amp;" "&amp;$F68&amp;" "&amp;$H$3&amp;"_"&amp;K$38,data!$I:$I)/1000</f>
        <v>91.264503906249999</v>
      </c>
      <c r="L68" s="7">
        <f>SUMIF(data!$A:$A,$H$2&amp;" "&amp;$F68&amp;" "&amp;$H$3&amp;"_"&amp;L$38,data!$I:$I)/1000</f>
        <v>93.314628906249993</v>
      </c>
      <c r="M68" s="7">
        <f>SUMIF(data!$A:$A,$H$2&amp;" "&amp;$F68&amp;" "&amp;$H$3&amp;"_"&amp;M$38,data!$I:$I)/1000</f>
        <v>160.75811328124999</v>
      </c>
      <c r="N68" s="7">
        <f>SUMIF(data!$A:$A,$H$2&amp;" "&amp;$F68&amp;" "&amp;$H$3&amp;"_"&amp;N$38,data!$I:$I)/1000</f>
        <v>216.51610156250001</v>
      </c>
      <c r="O68" s="7">
        <f>SUMIF(data!$A:$A,$H$2&amp;" "&amp;$F68&amp;" "&amp;$H$3&amp;"_"&amp;O$38,data!$I:$I)/1000</f>
        <v>268.34781249999997</v>
      </c>
      <c r="P68" s="7">
        <f>SUMIF(data!$A:$A,$H$2&amp;" "&amp;$F68&amp;" "&amp;$H$3&amp;"_"&amp;P$38,data!$I:$I)/1000</f>
        <v>324.29054687500002</v>
      </c>
      <c r="Q68" s="7">
        <f>SUMIF(data!$A:$A,$H$2&amp;" "&amp;$F68&amp;" "&amp;$H$3&amp;"_"&amp;Q$38,data!$I:$I)/1000</f>
        <v>378.36327343750003</v>
      </c>
      <c r="R68" s="7">
        <f>SUMIF(data!$A:$A,$H$2&amp;" "&amp;$F68&amp;" "&amp;$H$3&amp;"_"&amp;R$38,data!$I:$I)/1000</f>
        <v>431.765078125</v>
      </c>
      <c r="S68" s="7">
        <f>SUMIF(data!$A:$A,$H$2&amp;" "&amp;$F68&amp;" "&amp;$H$3&amp;"_"&amp;S$38,data!$I:$I)/1000</f>
        <v>420.25014062499997</v>
      </c>
      <c r="T68" s="7">
        <f>SUMIF(data!$A:$A,$H$2&amp;" "&amp;$F68&amp;" "&amp;$H$3&amp;"_"&amp;T$38,data!$I:$I)/1000</f>
        <v>412.30828906250002</v>
      </c>
      <c r="U68" s="7">
        <f>SUMIF(data!$A:$A,$H$2&amp;" "&amp;$F68&amp;" "&amp;$H$3&amp;"_"&amp;U$38,data!$I:$I)/1000</f>
        <v>403.01778124999998</v>
      </c>
      <c r="V68" s="7">
        <f>SUMIF(data!$A:$A,$H$2&amp;" "&amp;$F68&amp;" "&amp;$H$3&amp;"_"&amp;V$38,data!$I:$I)/1000</f>
        <v>395.26703125</v>
      </c>
      <c r="W68" s="7">
        <f>SUMIF(data!$A:$A,$H$2&amp;" "&amp;$F68&amp;" "&amp;$H$3&amp;"_"&amp;W$38,data!$I:$I)/1000</f>
        <v>390.70807031250001</v>
      </c>
      <c r="X68" s="7">
        <f>SUMIF(data!$A:$A,$H$2&amp;" "&amp;$F68&amp;" "&amp;$H$3&amp;"_"&amp;X$38,data!$I:$I)/1000</f>
        <v>364.13872656249998</v>
      </c>
      <c r="Y68" s="7">
        <f>SUMIF(data!$A:$A,$H$2&amp;" "&amp;$F68&amp;" "&amp;$H$3&amp;"_"&amp;Y$38,data!$I:$I)/1000</f>
        <v>425.95085546874998</v>
      </c>
      <c r="Z68" s="7">
        <f>SUMIF(data!$A:$A,$H$2&amp;" "&amp;$F68&amp;" "&amp;$H$3&amp;"_"&amp;Z$38,data!$I:$I)/1000</f>
        <v>459.39952734374998</v>
      </c>
      <c r="AA68" s="7">
        <f>SUMIF(data!$A:$A,$H$2&amp;" "&amp;$F68&amp;" "&amp;$H$3&amp;"_"&amp;AA$38,data!$I:$I)/1000</f>
        <v>570.33581249999997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112.44716406249999</v>
      </c>
      <c r="K69" s="7">
        <f>SUMIF(data!$A:$A,$H$2&amp;" "&amp;$F69&amp;" "&amp;$H$3&amp;"_"&amp;K$38,data!$N:$N)/1000</f>
        <v>99.630482421875001</v>
      </c>
      <c r="L69" s="7">
        <f>SUMIF(data!$A:$A,$H$2&amp;" "&amp;$F69&amp;" "&amp;$H$3&amp;"_"&amp;L$38,data!$N:$N)/1000</f>
        <v>104.129380859375</v>
      </c>
      <c r="M69" s="7">
        <f>SUMIF(data!$A:$A,$H$2&amp;" "&amp;$F69&amp;" "&amp;$H$3&amp;"_"&amp;M$38,data!$N:$N)/1000</f>
        <v>141.33424902343751</v>
      </c>
      <c r="N69" s="7">
        <f>SUMIF(data!$A:$A,$H$2&amp;" "&amp;$F69&amp;" "&amp;$H$3&amp;"_"&amp;N$38,data!$N:$N)/1000</f>
        <v>173.65975390624999</v>
      </c>
      <c r="O69" s="7">
        <f>SUMIF(data!$A:$A,$H$2&amp;" "&amp;$F69&amp;" "&amp;$H$3&amp;"_"&amp;O$38,data!$N:$N)/1000</f>
        <v>199.24316796874999</v>
      </c>
      <c r="P69" s="7">
        <f>SUMIF(data!$A:$A,$H$2&amp;" "&amp;$F69&amp;" "&amp;$H$3&amp;"_"&amp;P$38,data!$N:$N)/1000</f>
        <v>149.9695810546875</v>
      </c>
      <c r="Q69" s="7">
        <f>SUMIF(data!$A:$A,$H$2&amp;" "&amp;$F69&amp;" "&amp;$H$3&amp;"_"&amp;Q$38,data!$N:$N)/1000</f>
        <v>103.88762695312499</v>
      </c>
      <c r="R69" s="7">
        <f>SUMIF(data!$A:$A,$H$2&amp;" "&amp;$F69&amp;" "&amp;$H$3&amp;"_"&amp;R$38,data!$N:$N)/1000</f>
        <v>62.902613281249998</v>
      </c>
      <c r="S69" s="7">
        <f>SUMIF(data!$A:$A,$H$2&amp;" "&amp;$F69&amp;" "&amp;$H$3&amp;"_"&amp;S$38,data!$N:$N)/1000</f>
        <v>66.580980468749999</v>
      </c>
      <c r="T69" s="7">
        <f>SUMIF(data!$A:$A,$H$2&amp;" "&amp;$F69&amp;" "&amp;$H$3&amp;"_"&amp;T$38,data!$N:$N)/1000</f>
        <v>77.976347656249999</v>
      </c>
      <c r="U69" s="7">
        <f>SUMIF(data!$A:$A,$H$2&amp;" "&amp;$F69&amp;" "&amp;$H$3&amp;"_"&amp;U$38,data!$N:$N)/1000</f>
        <v>101.2882080078125</v>
      </c>
      <c r="V69" s="7">
        <f>SUMIF(data!$A:$A,$H$2&amp;" "&amp;$F69&amp;" "&amp;$H$3&amp;"_"&amp;V$38,data!$N:$N)/1000</f>
        <v>111.41647161865234</v>
      </c>
      <c r="W69" s="7">
        <f>SUMIF(data!$A:$A,$H$2&amp;" "&amp;$F69&amp;" "&amp;$H$3&amp;"_"&amp;W$38,data!$N:$N)/1000</f>
        <v>137.56055273437499</v>
      </c>
      <c r="X69" s="7">
        <f>SUMIF(data!$A:$A,$H$2&amp;" "&amp;$F69&amp;" "&amp;$H$3&amp;"_"&amp;X$38,data!$N:$N)/1000</f>
        <v>193.93465624999999</v>
      </c>
      <c r="Y69" s="7">
        <f>SUMIF(data!$A:$A,$H$2&amp;" "&amp;$F69&amp;" "&amp;$H$3&amp;"_"&amp;Y$38,data!$N:$N)/1000</f>
        <v>193.9108515625</v>
      </c>
      <c r="Z69" s="7">
        <f>SUMIF(data!$A:$A,$H$2&amp;" "&amp;$F69&amp;" "&amp;$H$3&amp;"_"&amp;Z$38,data!$N:$N)/1000</f>
        <v>213.39180468750001</v>
      </c>
      <c r="AA69" s="7">
        <f>SUMIF(data!$A:$A,$H$2&amp;" "&amp;$F69&amp;" "&amp;$H$3&amp;"_"&amp;AA$38,data!$N:$N)/1000</f>
        <v>257.5478515625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115.6230234375</v>
      </c>
      <c r="J70" s="7">
        <f>SUMIF(data!$A:$A,$H$2&amp;" "&amp;$F70&amp;" "&amp;$H$3&amp;"_"&amp;J$38,data!$H:$H)/1000</f>
        <v>135.40451562499999</v>
      </c>
      <c r="K70" s="7">
        <f>SUMIF(data!$A:$A,$H$2&amp;" "&amp;$F70&amp;" "&amp;$H$3&amp;"_"&amp;K$38,data!$H:$H)/1000</f>
        <v>161.90351171875</v>
      </c>
      <c r="L70" s="7">
        <f>SUMIF(data!$A:$A,$H$2&amp;" "&amp;$F70&amp;" "&amp;$H$3&amp;"_"&amp;L$38,data!$H:$H)/1000</f>
        <v>170.19971874999999</v>
      </c>
      <c r="M70" s="7">
        <f>SUMIF(data!$A:$A,$H$2&amp;" "&amp;$F70&amp;" "&amp;$H$3&amp;"_"&amp;M$38,data!$H:$H)/1000</f>
        <v>214.45866406249999</v>
      </c>
      <c r="N70" s="7">
        <f>SUMIF(data!$A:$A,$H$2&amp;" "&amp;$F70&amp;" "&amp;$H$3&amp;"_"&amp;N$38,data!$H:$H)/1000</f>
        <v>240.31957031249999</v>
      </c>
      <c r="O70" s="7">
        <f>SUMIF(data!$A:$A,$H$2&amp;" "&amp;$F70&amp;" "&amp;$H$3&amp;"_"&amp;O$38,data!$H:$H)/1000</f>
        <v>260.59939843749999</v>
      </c>
      <c r="P70" s="7">
        <f>SUMIF(data!$A:$A,$H$2&amp;" "&amp;$F70&amp;" "&amp;$H$3&amp;"_"&amp;P$38,data!$H:$H)/1000</f>
        <v>268.76928125000001</v>
      </c>
      <c r="Q70" s="7">
        <f>SUMIF(data!$A:$A,$H$2&amp;" "&amp;$F70&amp;" "&amp;$H$3&amp;"_"&amp;Q$38,data!$H:$H)/1000</f>
        <v>280.14375781249998</v>
      </c>
      <c r="R70" s="7">
        <f>SUMIF(data!$A:$A,$H$2&amp;" "&amp;$F70&amp;" "&amp;$H$3&amp;"_"&amp;R$38,data!$H:$H)/1000</f>
        <v>296.42285937499997</v>
      </c>
      <c r="S70" s="7">
        <f>SUMIF(data!$A:$A,$H$2&amp;" "&amp;$F70&amp;" "&amp;$H$3&amp;"_"&amp;S$38,data!$H:$H)/1000</f>
        <v>307.41184375</v>
      </c>
      <c r="T70" s="7">
        <f>SUMIF(data!$A:$A,$H$2&amp;" "&amp;$F70&amp;" "&amp;$H$3&amp;"_"&amp;T$38,data!$H:$H)/1000</f>
        <v>320.34184375000001</v>
      </c>
      <c r="U70" s="7">
        <f>SUMIF(data!$A:$A,$H$2&amp;" "&amp;$F70&amp;" "&amp;$H$3&amp;"_"&amp;U$38,data!$H:$H)/1000</f>
        <v>329.21625</v>
      </c>
      <c r="V70" s="7">
        <f>SUMIF(data!$A:$A,$H$2&amp;" "&amp;$F70&amp;" "&amp;$H$3&amp;"_"&amp;V$38,data!$H:$H)/1000</f>
        <v>342.205640625</v>
      </c>
      <c r="W70" s="7">
        <f>SUMIF(data!$A:$A,$H$2&amp;" "&amp;$F70&amp;" "&amp;$H$3&amp;"_"&amp;W$38,data!$H:$H)/1000</f>
        <v>377.62156249999998</v>
      </c>
      <c r="X70" s="7">
        <f>SUMIF(data!$A:$A,$H$2&amp;" "&amp;$F70&amp;" "&amp;$H$3&amp;"_"&amp;X$38,data!$H:$H)/1000</f>
        <v>373.05728125000002</v>
      </c>
      <c r="Y70" s="7">
        <f>SUMIF(data!$A:$A,$H$2&amp;" "&amp;$F70&amp;" "&amp;$H$3&amp;"_"&amp;Y$38,data!$H:$H)/1000</f>
        <v>383.61618750000002</v>
      </c>
      <c r="Z70" s="7">
        <f>SUMIF(data!$A:$A,$H$2&amp;" "&amp;$F70&amp;" "&amp;$H$3&amp;"_"&amp;Z$38,data!$H:$H)/1000</f>
        <v>400.15814062499999</v>
      </c>
      <c r="AA70" s="7">
        <f>SUMIF(data!$A:$A,$H$2&amp;" "&amp;$F70&amp;" "&amp;$H$3&amp;"_"&amp;AA$38,data!$H:$H)/1000</f>
        <v>411.10864062500002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35.743078125000011</v>
      </c>
      <c r="J71" s="8">
        <f t="shared" ref="J71" si="20">SUM(J68:J69)-J70</f>
        <v>25.922016113281245</v>
      </c>
      <c r="K71" s="8">
        <f t="shared" ref="K71:AA71" si="21">SUM(K68:K69)-K70</f>
        <v>28.991474609375018</v>
      </c>
      <c r="L71" s="8">
        <f t="shared" si="21"/>
        <v>27.244291015625009</v>
      </c>
      <c r="M71" s="8">
        <f t="shared" si="21"/>
        <v>87.633698242187535</v>
      </c>
      <c r="N71" s="8">
        <f t="shared" si="21"/>
        <v>149.85628515625001</v>
      </c>
      <c r="O71" s="8">
        <f t="shared" si="21"/>
        <v>206.99158203125</v>
      </c>
      <c r="P71" s="8">
        <f t="shared" si="21"/>
        <v>205.49084667968754</v>
      </c>
      <c r="Q71" s="8">
        <f t="shared" si="21"/>
        <v>202.10714257812504</v>
      </c>
      <c r="R71" s="8">
        <f t="shared" si="21"/>
        <v>198.24483203125004</v>
      </c>
      <c r="S71" s="8">
        <f t="shared" si="21"/>
        <v>179.41927734374997</v>
      </c>
      <c r="T71" s="8">
        <f t="shared" si="21"/>
        <v>169.94279296874998</v>
      </c>
      <c r="U71" s="8">
        <f t="shared" si="21"/>
        <v>175.08973925781248</v>
      </c>
      <c r="V71" s="8">
        <f t="shared" si="21"/>
        <v>164.47786224365234</v>
      </c>
      <c r="W71" s="8">
        <f t="shared" si="21"/>
        <v>150.64706054687508</v>
      </c>
      <c r="X71" s="8">
        <f t="shared" si="21"/>
        <v>185.01610156249995</v>
      </c>
      <c r="Y71" s="8">
        <f t="shared" si="21"/>
        <v>236.24551953125001</v>
      </c>
      <c r="Z71" s="8">
        <f t="shared" si="21"/>
        <v>272.63319140625003</v>
      </c>
      <c r="AA71" s="8">
        <f t="shared" si="21"/>
        <v>416.77502343749995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27.125732421875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133.31381250000001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830.67644069428627</v>
      </c>
      <c r="J74" s="8">
        <f>J65+J66+J69-J70+J72+J73+Load_ROC!F$5</f>
        <v>864.54962057530963</v>
      </c>
      <c r="K74" s="8">
        <f>K65+K66+K69-K70+K72+K73+Load_ROC!G$5</f>
        <v>916.94853943544024</v>
      </c>
      <c r="L74" s="8">
        <f>L65+L66+L69-L70+L72+L73+Load_ROC!H$5</f>
        <v>931.82556465052301</v>
      </c>
      <c r="M74" s="8">
        <f>M65+M66+M69-M70+M72+M73+Load_ROC!I$5</f>
        <v>1022.1621212793341</v>
      </c>
      <c r="N74" s="8">
        <f>N65+N66+N69-N70+N72+N73+Load_ROC!J$5</f>
        <v>1113.6897026609274</v>
      </c>
      <c r="O74" s="8">
        <f>O65+O66+O69-O70+O72+O73+Load_ROC!K$5</f>
        <v>1221.3914611719351</v>
      </c>
      <c r="P74" s="8">
        <f>P65+P66+P69-P70+P72+P73+Load_ROC!L$5</f>
        <v>1223.0516208450852</v>
      </c>
      <c r="Q74" s="8">
        <f>Q65+Q66+Q69-Q70+Q72+Q73+Load_ROC!M$5</f>
        <v>1254.007945737751</v>
      </c>
      <c r="R74" s="8">
        <f>R65+R66+R69-R70+R72+R73+Load_ROC!N$5</f>
        <v>1283.8320453026859</v>
      </c>
      <c r="S74" s="8">
        <f>S65+S66+S69-S70+S72+S73+Load_ROC!O$5</f>
        <v>1285.9300069975175</v>
      </c>
      <c r="T74" s="8">
        <f>T65+T66+T69-T70+T72+T73+Load_ROC!P$5</f>
        <v>1298.7700573071334</v>
      </c>
      <c r="U74" s="8">
        <f>U65+U66+U69-U70+U72+U73+Load_ROC!Q$5</f>
        <v>1324.8527531344037</v>
      </c>
      <c r="V74" s="8">
        <f>V65+V66+V69-V70+V72+V73+Load_ROC!R$5</f>
        <v>1336.9041380708823</v>
      </c>
      <c r="W74" s="8">
        <f>W65+W66+W69-W70+W72+W73+Load_ROC!S$5</f>
        <v>1351.5525133912361</v>
      </c>
      <c r="X74" s="8">
        <f>X65+X66+X69-X70+X72+X73+Load_ROC!T$5</f>
        <v>1541.3400959296468</v>
      </c>
      <c r="Y74" s="8">
        <f>Y65+Y66+Y69-Y70+Y72+Y73+Load_ROC!U$5</f>
        <v>1496.1132641957283</v>
      </c>
      <c r="Z74" s="8">
        <f>Z65+Z66+Z69-Z70+Z72+Z73+Load_ROC!V$5</f>
        <v>1566.469763643219</v>
      </c>
      <c r="AA74" s="8">
        <f>AA65+AA66+AA69-AA70+AA72+AA73+Load_ROC!W$5</f>
        <v>1732.086210266498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830.67644069428627</v>
      </c>
      <c r="J75" s="8">
        <f>J65+J67+J69-J70+J72+J73+Load_ROC!F$5</f>
        <v>864.54962057530963</v>
      </c>
      <c r="K75" s="8">
        <f>K65+K67+K69-K70+K72+K73+Load_ROC!G$5</f>
        <v>898.82431873231519</v>
      </c>
      <c r="L75" s="8">
        <f>L65+L67+L69-L70+L72+L73+Load_ROC!H$5</f>
        <v>914.64232050989801</v>
      </c>
      <c r="M75" s="8">
        <f>M65+M67+M69-M70+M72+M73+Load_ROC!I$5</f>
        <v>994.22683221683405</v>
      </c>
      <c r="N75" s="8">
        <f>N65+N67+N69-N70+N72+N73+Load_ROC!J$5</f>
        <v>1062.9679214109274</v>
      </c>
      <c r="O75" s="8">
        <f>O65+O67+O69-O70+O72+O73+Load_ROC!K$5</f>
        <v>1145.3431017969351</v>
      </c>
      <c r="P75" s="8">
        <f>P65+P67+P69-P70+P72+P73+Load_ROC!L$5</f>
        <v>1122.4651677200852</v>
      </c>
      <c r="Q75" s="8">
        <f>Q65+Q67+Q69-Q70+Q72+Q73+Load_ROC!M$5</f>
        <v>1130.5914769877509</v>
      </c>
      <c r="R75" s="8">
        <f>R65+R67+R69-R70+R72+R73+Load_ROC!N$5</f>
        <v>1138.0462015526857</v>
      </c>
      <c r="S75" s="8">
        <f>S65+S67+S69-S70+S72+S73+Load_ROC!O$5</f>
        <v>1147.1556007475174</v>
      </c>
      <c r="T75" s="8">
        <f>T65+T67+T69-T70+T72+T73+Load_ROC!P$5</f>
        <v>1166.3026510571335</v>
      </c>
      <c r="U75" s="8">
        <f>U65+U67+U69-U70+U72+U73+Load_ROC!Q$5</f>
        <v>1198.4086593844036</v>
      </c>
      <c r="V75" s="8">
        <f>V65+V67+V69-V70+V72+V73+Load_ROC!R$5</f>
        <v>1215.3990130708826</v>
      </c>
      <c r="W75" s="8">
        <f>W65+W67+W69-W70+W72+W73+Load_ROC!S$5</f>
        <v>1234.5516071412362</v>
      </c>
      <c r="X75" s="8">
        <f>X65+X67+X69-X70+X72+X73+Load_ROC!T$5</f>
        <v>1428.0915178046466</v>
      </c>
      <c r="Y75" s="8">
        <f>Y65+Y67+Y69-Y70+Y72+Y73+Load_ROC!U$5</f>
        <v>1355.3327954457282</v>
      </c>
      <c r="Z75" s="8">
        <f>Z65+Z67+Z69-Z70+Z72+Z73+Load_ROC!V$5</f>
        <v>1410.5097323932191</v>
      </c>
      <c r="AA75" s="8">
        <f>AA65+AA67+AA69-AA70+AA72+AA73+Load_ROC!W$5</f>
        <v>1583.2337727664985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830.67644069428627</v>
      </c>
      <c r="J76" s="8">
        <f>J65+J71+J72+J73+Load_ROC!F$5</f>
        <v>864.54962057530963</v>
      </c>
      <c r="K76" s="8">
        <f>K65+K71+K72+K73+Load_ROC!G$5</f>
        <v>907.65117615419035</v>
      </c>
      <c r="L76" s="8">
        <f>L65+L71+L72+L73+Load_ROC!H$5</f>
        <v>923.01090058802299</v>
      </c>
      <c r="M76" s="8">
        <f>M65+M71+M72+M73+Load_ROC!I$5</f>
        <v>999.9530822168341</v>
      </c>
      <c r="N76" s="8">
        <f>N65+N71+N72+N73+Load_ROC!J$5</f>
        <v>1080.2624057859275</v>
      </c>
      <c r="O76" s="8">
        <f>O65+O71+O72+O73+Load_ROC!K$5</f>
        <v>1175.4245236719353</v>
      </c>
      <c r="P76" s="8">
        <f>P65+P71+P72+P73+Load_ROC!L$5</f>
        <v>1164.9089645950851</v>
      </c>
      <c r="Q76" s="8">
        <f>Q65+Q71+Q72+Q73+Load_ROC!M$5</f>
        <v>1184.578601987751</v>
      </c>
      <c r="R76" s="8">
        <f>R65+R71+R72+R73+Load_ROC!N$5</f>
        <v>1203.3162640526859</v>
      </c>
      <c r="S76" s="8">
        <f>S65+S71+S72+S73+Load_ROC!O$5</f>
        <v>1209.1250382475173</v>
      </c>
      <c r="T76" s="8">
        <f>T65+T71+T72+T73+Load_ROC!P$5</f>
        <v>1225.2987135571334</v>
      </c>
      <c r="U76" s="8">
        <f>U65+U71+U72+U73+Load_ROC!Q$5</f>
        <v>1254.6088156344035</v>
      </c>
      <c r="V76" s="8">
        <f>V65+V71+V72+V73+Load_ROC!R$5</f>
        <v>1269.3229505708823</v>
      </c>
      <c r="W76" s="8">
        <f>W65+W71+W72+W73+Load_ROC!S$5</f>
        <v>1286.4148571412361</v>
      </c>
      <c r="X76" s="8">
        <f>X65+X71+X72+X73+Load_ROC!T$5</f>
        <v>1478.2507209296468</v>
      </c>
      <c r="Y76" s="8">
        <f>Y65+Y71+Y72+Y73+Load_ROC!U$5</f>
        <v>1419.3326704457281</v>
      </c>
      <c r="Z76" s="8">
        <f>Z65+Z71+Z72+Z73+Load_ROC!V$5</f>
        <v>1481.9543261432191</v>
      </c>
      <c r="AA76" s="8">
        <f>AA65+AA71+AA72+AA73+Load_ROC!W$5</f>
        <v>1651.3407415164984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43.533515625</v>
      </c>
      <c r="J79" s="7">
        <f>SUMIF(data!$A:$A,$H$2&amp;" "&amp;$F79&amp;" "&amp;$H$3&amp;"_"&amp;J$38,data!$I:$I)/1000</f>
        <v>48.879367675781253</v>
      </c>
      <c r="K79" s="7">
        <f>SUMIF(data!$A:$A,$H$2&amp;" "&amp;$F79&amp;" "&amp;$H$3&amp;"_"&amp;K$38,data!$I:$I)/1000</f>
        <v>100.5618671875</v>
      </c>
      <c r="L79" s="7">
        <f>SUMIF(data!$A:$A,$H$2&amp;" "&amp;$F79&amp;" "&amp;$H$3&amp;"_"&amp;L$38,data!$I:$I)/1000</f>
        <v>102.12929296874999</v>
      </c>
      <c r="M79" s="7">
        <f>SUMIF(data!$A:$A,$H$2&amp;" "&amp;$F79&amp;" "&amp;$H$3&amp;"_"&amp;M$38,data!$I:$I)/1000</f>
        <v>182.96715234375</v>
      </c>
      <c r="N79" s="7">
        <f>SUMIF(data!$A:$A,$H$2&amp;" "&amp;$F79&amp;" "&amp;$H$3&amp;"_"&amp;N$38,data!$I:$I)/1000</f>
        <v>249.94339843750001</v>
      </c>
      <c r="O79" s="7">
        <f>SUMIF(data!$A:$A,$H$2&amp;" "&amp;$F79&amp;" "&amp;$H$3&amp;"_"&amp;O$38,data!$I:$I)/1000</f>
        <v>314.31475</v>
      </c>
      <c r="P79" s="7">
        <f>SUMIF(data!$A:$A,$H$2&amp;" "&amp;$F79&amp;" "&amp;$H$3&amp;"_"&amp;P$38,data!$I:$I)/1000</f>
        <v>382.43320312499998</v>
      </c>
      <c r="Q79" s="7">
        <f>SUMIF(data!$A:$A,$H$2&amp;" "&amp;$F79&amp;" "&amp;$H$3&amp;"_"&amp;Q$38,data!$I:$I)/1000</f>
        <v>447.79261718750001</v>
      </c>
      <c r="R79" s="7">
        <f>SUMIF(data!$A:$A,$H$2&amp;" "&amp;$F79&amp;" "&amp;$H$3&amp;"_"&amp;R$38,data!$I:$I)/1000</f>
        <v>512.28085937499998</v>
      </c>
      <c r="S79" s="7">
        <f>SUMIF(data!$A:$A,$H$2&amp;" "&amp;$F79&amp;" "&amp;$H$3&amp;"_"&amp;S$38,data!$I:$I)/1000</f>
        <v>497.05510937499997</v>
      </c>
      <c r="T79" s="7">
        <f>SUMIF(data!$A:$A,$H$2&amp;" "&amp;$F79&amp;" "&amp;$H$3&amp;"_"&amp;T$38,data!$I:$I)/1000</f>
        <v>485.77963281249998</v>
      </c>
      <c r="U79" s="7">
        <f>SUMIF(data!$A:$A,$H$2&amp;" "&amp;$F79&amp;" "&amp;$H$3&amp;"_"&amp;U$38,data!$I:$I)/1000</f>
        <v>473.26171875</v>
      </c>
      <c r="V79" s="7">
        <f>SUMIF(data!$A:$A,$H$2&amp;" "&amp;$F79&amp;" "&amp;$H$3&amp;"_"&amp;V$38,data!$I:$I)/1000</f>
        <v>462.84821875</v>
      </c>
      <c r="W79" s="7">
        <f>SUMIF(data!$A:$A,$H$2&amp;" "&amp;$F79&amp;" "&amp;$H$3&amp;"_"&amp;W$38,data!$I:$I)/1000</f>
        <v>455.84572656249998</v>
      </c>
      <c r="X79" s="7">
        <f>SUMIF(data!$A:$A,$H$2&amp;" "&amp;$F79&amp;" "&amp;$H$3&amp;"_"&amp;X$38,data!$I:$I)/1000</f>
        <v>427.2281015625</v>
      </c>
      <c r="Y79" s="7">
        <f>SUMIF(data!$A:$A,$H$2&amp;" "&amp;$F79&amp;" "&amp;$H$3&amp;"_"&amp;Y$38,data!$I:$I)/1000</f>
        <v>502.73144921875002</v>
      </c>
      <c r="Z79" s="7">
        <f>SUMIF(data!$A:$A,$H$2&amp;" "&amp;$F79&amp;" "&amp;$H$3&amp;"_"&amp;Z$38,data!$I:$I)/1000</f>
        <v>543.91496484375</v>
      </c>
      <c r="AA79" s="7">
        <f>SUMIF(data!$A:$A,$H$2&amp;" "&amp;$F79&amp;" "&amp;$H$3&amp;"_"&amp;AA$38,data!$I:$I)/1000</f>
        <v>651.08128124999996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43.533515625</v>
      </c>
      <c r="J80" s="7">
        <f>SUMIF(data!$A:$A,$H$2&amp;" "&amp;$F80&amp;" "&amp;$H$3&amp;"_"&amp;J$38,data!$I:$I)/1000</f>
        <v>48.879367675781253</v>
      </c>
      <c r="K80" s="7">
        <f>SUMIF(data!$A:$A,$H$2&amp;" "&amp;$F80&amp;" "&amp;$H$3&amp;"_"&amp;K$38,data!$I:$I)/1000</f>
        <v>82.437646484374994</v>
      </c>
      <c r="L80" s="7">
        <f>SUMIF(data!$A:$A,$H$2&amp;" "&amp;$F80&amp;" "&amp;$H$3&amp;"_"&amp;L$38,data!$I:$I)/1000</f>
        <v>84.946048828125001</v>
      </c>
      <c r="M80" s="7">
        <f>SUMIF(data!$A:$A,$H$2&amp;" "&amp;$F80&amp;" "&amp;$H$3&amp;"_"&amp;M$38,data!$I:$I)/1000</f>
        <v>155.03186328125</v>
      </c>
      <c r="N80" s="7">
        <f>SUMIF(data!$A:$A,$H$2&amp;" "&amp;$F80&amp;" "&amp;$H$3&amp;"_"&amp;N$38,data!$I:$I)/1000</f>
        <v>199.22161718749999</v>
      </c>
      <c r="O80" s="7">
        <f>SUMIF(data!$A:$A,$H$2&amp;" "&amp;$F80&amp;" "&amp;$H$3&amp;"_"&amp;O$38,data!$I:$I)/1000</f>
        <v>238.26639062500001</v>
      </c>
      <c r="P80" s="7">
        <f>SUMIF(data!$A:$A,$H$2&amp;" "&amp;$F80&amp;" "&amp;$H$3&amp;"_"&amp;P$38,data!$I:$I)/1000</f>
        <v>281.84674999999999</v>
      </c>
      <c r="Q80" s="7">
        <f>SUMIF(data!$A:$A,$H$2&amp;" "&amp;$F80&amp;" "&amp;$H$3&amp;"_"&amp;Q$38,data!$I:$I)/1000</f>
        <v>324.37614843749998</v>
      </c>
      <c r="R80" s="7">
        <f>SUMIF(data!$A:$A,$H$2&amp;" "&amp;$F80&amp;" "&amp;$H$3&amp;"_"&amp;R$38,data!$I:$I)/1000</f>
        <v>366.49501562500001</v>
      </c>
      <c r="S80" s="7">
        <f>SUMIF(data!$A:$A,$H$2&amp;" "&amp;$F80&amp;" "&amp;$H$3&amp;"_"&amp;S$38,data!$I:$I)/1000</f>
        <v>358.280703125</v>
      </c>
      <c r="T80" s="7">
        <f>SUMIF(data!$A:$A,$H$2&amp;" "&amp;$F80&amp;" "&amp;$H$3&amp;"_"&amp;T$38,data!$I:$I)/1000</f>
        <v>353.31222656249997</v>
      </c>
      <c r="U80" s="7">
        <f>SUMIF(data!$A:$A,$H$2&amp;" "&amp;$F80&amp;" "&amp;$H$3&amp;"_"&amp;U$38,data!$I:$I)/1000</f>
        <v>346.81762500000002</v>
      </c>
      <c r="V80" s="7">
        <f>SUMIF(data!$A:$A,$H$2&amp;" "&amp;$F80&amp;" "&amp;$H$3&amp;"_"&amp;V$38,data!$I:$I)/1000</f>
        <v>341.34309374999998</v>
      </c>
      <c r="W80" s="7">
        <f>SUMIF(data!$A:$A,$H$2&amp;" "&amp;$F80&amp;" "&amp;$H$3&amp;"_"&amp;W$38,data!$I:$I)/1000</f>
        <v>338.84482031250002</v>
      </c>
      <c r="X80" s="7">
        <f>SUMIF(data!$A:$A,$H$2&amp;" "&amp;$F80&amp;" "&amp;$H$3&amp;"_"&amp;X$38,data!$I:$I)/1000</f>
        <v>313.97952343750001</v>
      </c>
      <c r="Y80" s="7">
        <f>SUMIF(data!$A:$A,$H$2&amp;" "&amp;$F80&amp;" "&amp;$H$3&amp;"_"&amp;Y$38,data!$I:$I)/1000</f>
        <v>361.95098046875</v>
      </c>
      <c r="Z80" s="7">
        <f>SUMIF(data!$A:$A,$H$2&amp;" "&amp;$F80&amp;" "&amp;$H$3&amp;"_"&amp;Z$38,data!$I:$I)/1000</f>
        <v>387.95493359375001</v>
      </c>
      <c r="AA80" s="7">
        <f>SUMIF(data!$A:$A,$H$2&amp;" "&amp;$F80&amp;" "&amp;$H$3&amp;"_"&amp;AA$38,data!$I:$I)/1000</f>
        <v>502.22884375000001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43.533515625</v>
      </c>
      <c r="J81" s="7">
        <f>SUMIF(data!$A:$A,$H$2&amp;" "&amp;$F81&amp;" "&amp;$H$3&amp;"_"&amp;J$38,data!$I:$I)/1000</f>
        <v>48.879367675781253</v>
      </c>
      <c r="K81" s="7">
        <f>SUMIF(data!$A:$A,$H$2&amp;" "&amp;$F81&amp;" "&amp;$H$3&amp;"_"&amp;K$38,data!$I:$I)/1000</f>
        <v>91.264503906249999</v>
      </c>
      <c r="L81" s="7">
        <f>SUMIF(data!$A:$A,$H$2&amp;" "&amp;$F81&amp;" "&amp;$H$3&amp;"_"&amp;L$38,data!$I:$I)/1000</f>
        <v>93.314628906249993</v>
      </c>
      <c r="M81" s="7">
        <f>SUMIF(data!$A:$A,$H$2&amp;" "&amp;$F81&amp;" "&amp;$H$3&amp;"_"&amp;M$38,data!$I:$I)/1000</f>
        <v>162.73704296874999</v>
      </c>
      <c r="N81" s="7">
        <f>SUMIF(data!$A:$A,$H$2&amp;" "&amp;$F81&amp;" "&amp;$H$3&amp;"_"&amp;N$38,data!$I:$I)/1000</f>
        <v>218.4549609375</v>
      </c>
      <c r="O81" s="7">
        <f>SUMIF(data!$A:$A,$H$2&amp;" "&amp;$F81&amp;" "&amp;$H$3&amp;"_"&amp;O$38,data!$I:$I)/1000</f>
        <v>270.23318749999999</v>
      </c>
      <c r="P81" s="7">
        <f>SUMIF(data!$A:$A,$H$2&amp;" "&amp;$F81&amp;" "&amp;$H$3&amp;"_"&amp;P$38,data!$I:$I)/1000</f>
        <v>326.13032812500001</v>
      </c>
      <c r="Q81" s="7">
        <f>SUMIF(data!$A:$A,$H$2&amp;" "&amp;$F81&amp;" "&amp;$H$3&amp;"_"&amp;Q$38,data!$I:$I)/1000</f>
        <v>380.14989843749998</v>
      </c>
      <c r="R81" s="7">
        <f>SUMIF(data!$A:$A,$H$2&amp;" "&amp;$F81&amp;" "&amp;$H$3&amp;"_"&amp;R$38,data!$I:$I)/1000</f>
        <v>433.50589062500001</v>
      </c>
      <c r="S81" s="7">
        <f>SUMIF(data!$A:$A,$H$2&amp;" "&amp;$F81&amp;" "&amp;$H$3&amp;"_"&amp;S$38,data!$I:$I)/1000</f>
        <v>483.784609375</v>
      </c>
      <c r="T81" s="7">
        <f>SUMIF(data!$A:$A,$H$2&amp;" "&amp;$F81&amp;" "&amp;$H$3&amp;"_"&amp;T$38,data!$I:$I)/1000</f>
        <v>475.38791406249999</v>
      </c>
      <c r="U81" s="7">
        <f>SUMIF(data!$A:$A,$H$2&amp;" "&amp;$F81&amp;" "&amp;$H$3&amp;"_"&amp;U$38,data!$I:$I)/1000</f>
        <v>465.31</v>
      </c>
      <c r="V81" s="7">
        <f>SUMIF(data!$A:$A,$H$2&amp;" "&amp;$F81&amp;" "&amp;$H$3&amp;"_"&amp;V$38,data!$I:$I)/1000</f>
        <v>456.95584374999999</v>
      </c>
      <c r="W81" s="7">
        <f>SUMIF(data!$A:$A,$H$2&amp;" "&amp;$F81&amp;" "&amp;$H$3&amp;"_"&amp;W$38,data!$I:$I)/1000</f>
        <v>451.80700781249999</v>
      </c>
      <c r="X81" s="7">
        <f>SUMIF(data!$A:$A,$H$2&amp;" "&amp;$F81&amp;" "&amp;$H$3&amp;"_"&amp;X$38,data!$I:$I)/1000</f>
        <v>424.82585156250002</v>
      </c>
      <c r="Y81" s="7">
        <f>SUMIF(data!$A:$A,$H$2&amp;" "&amp;$F81&amp;" "&amp;$H$3&amp;"_"&amp;Y$38,data!$I:$I)/1000</f>
        <v>485.90869921874997</v>
      </c>
      <c r="Z81" s="7">
        <f>SUMIF(data!$A:$A,$H$2&amp;" "&amp;$F81&amp;" "&amp;$H$3&amp;"_"&amp;Z$38,data!$I:$I)/1000</f>
        <v>518.80683984375003</v>
      </c>
      <c r="AA81" s="7">
        <f>SUMIF(data!$A:$A,$H$2&amp;" "&amp;$F81&amp;" "&amp;$H$3&amp;"_"&amp;AA$38,data!$I:$I)/1000</f>
        <v>629.20743749999997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110.698125</v>
      </c>
      <c r="K82" s="7">
        <f>SUMIF(data!$A:$A,$H$2&amp;" "&amp;$F82&amp;" "&amp;$H$3&amp;"_"&amp;K$38,data!$N:$N)/1000</f>
        <v>97.372912109374994</v>
      </c>
      <c r="L82" s="7">
        <f>SUMIF(data!$A:$A,$H$2&amp;" "&amp;$F82&amp;" "&amp;$H$3&amp;"_"&amp;L$38,data!$N:$N)/1000</f>
        <v>104.128998046875</v>
      </c>
      <c r="M82" s="7">
        <f>SUMIF(data!$A:$A,$H$2&amp;" "&amp;$F82&amp;" "&amp;$H$3&amp;"_"&amp;M$38,data!$N:$N)/1000</f>
        <v>137.56381250000001</v>
      </c>
      <c r="N82" s="7">
        <f>SUMIF(data!$A:$A,$H$2&amp;" "&amp;$F82&amp;" "&amp;$H$3&amp;"_"&amp;N$38,data!$N:$N)/1000</f>
        <v>147.09120703125001</v>
      </c>
      <c r="O82" s="7">
        <f>SUMIF(data!$A:$A,$H$2&amp;" "&amp;$F82&amp;" "&amp;$H$3&amp;"_"&amp;O$38,data!$N:$N)/1000</f>
        <v>145.534193359375</v>
      </c>
      <c r="P82" s="7">
        <f>SUMIF(data!$A:$A,$H$2&amp;" "&amp;$F82&amp;" "&amp;$H$3&amp;"_"&amp;P$38,data!$N:$N)/1000</f>
        <v>101.90800390625</v>
      </c>
      <c r="Q82" s="7">
        <f>SUMIF(data!$A:$A,$H$2&amp;" "&amp;$F82&amp;" "&amp;$H$3&amp;"_"&amp;Q$38,data!$N:$N)/1000</f>
        <v>62.233742187499999</v>
      </c>
      <c r="R82" s="7">
        <f>SUMIF(data!$A:$A,$H$2&amp;" "&amp;$F82&amp;" "&amp;$H$3&amp;"_"&amp;R$38,data!$N:$N)/1000</f>
        <v>25.443226562500001</v>
      </c>
      <c r="S82" s="7">
        <f>SUMIF(data!$A:$A,$H$2&amp;" "&amp;$F82&amp;" "&amp;$H$3&amp;"_"&amp;S$38,data!$N:$N)/1000</f>
        <v>42.585968749999999</v>
      </c>
      <c r="T82" s="7">
        <f>SUMIF(data!$A:$A,$H$2&amp;" "&amp;$F82&amp;" "&amp;$H$3&amp;"_"&amp;T$38,data!$N:$N)/1000</f>
        <v>63.4795625</v>
      </c>
      <c r="U82" s="7">
        <f>SUMIF(data!$A:$A,$H$2&amp;" "&amp;$F82&amp;" "&amp;$H$3&amp;"_"&amp;U$38,data!$N:$N)/1000</f>
        <v>107.147279296875</v>
      </c>
      <c r="V82" s="7">
        <f>SUMIF(data!$A:$A,$H$2&amp;" "&amp;$F82&amp;" "&amp;$H$3&amp;"_"&amp;V$38,data!$N:$N)/1000</f>
        <v>130.89651953124999</v>
      </c>
      <c r="W82" s="7">
        <f>SUMIF(data!$A:$A,$H$2&amp;" "&amp;$F82&amp;" "&amp;$H$3&amp;"_"&amp;W$38,data!$N:$N)/1000</f>
        <v>106.8639921875</v>
      </c>
      <c r="X82" s="7">
        <f>SUMIF(data!$A:$A,$H$2&amp;" "&amp;$F82&amp;" "&amp;$H$3&amp;"_"&amp;X$38,data!$N:$N)/1000</f>
        <v>85.565730468750004</v>
      </c>
      <c r="Y82" s="7">
        <f>SUMIF(data!$A:$A,$H$2&amp;" "&amp;$F82&amp;" "&amp;$H$3&amp;"_"&amp;Y$38,data!$N:$N)/1000</f>
        <v>90.561964843750005</v>
      </c>
      <c r="Z82" s="7">
        <f>SUMIF(data!$A:$A,$H$2&amp;" "&amp;$F82&amp;" "&amp;$H$3&amp;"_"&amp;Z$38,data!$N:$N)/1000</f>
        <v>91.137308593750006</v>
      </c>
      <c r="AA82" s="7">
        <f>SUMIF(data!$A:$A,$H$2&amp;" "&amp;$F82&amp;" "&amp;$H$3&amp;"_"&amp;AA$38,data!$N:$N)/1000</f>
        <v>131.48238671875001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88.198156249999997</v>
      </c>
      <c r="J83" s="7">
        <f>SUMIF(data!$A:$A,$H$2&amp;" "&amp;$F83&amp;" "&amp;$H$3&amp;"_"&amp;J$38,data!$H:$H)/1000</f>
        <v>99.641039062499999</v>
      </c>
      <c r="K83" s="7">
        <f>SUMIF(data!$A:$A,$H$2&amp;" "&amp;$F83&amp;" "&amp;$H$3&amp;"_"&amp;K$38,data!$H:$H)/1000</f>
        <v>108.92784374999999</v>
      </c>
      <c r="L83" s="7">
        <f>SUMIF(data!$A:$A,$H$2&amp;" "&amp;$F83&amp;" "&amp;$H$3&amp;"_"&amp;L$38,data!$H:$H)/1000</f>
        <v>118.5474306640625</v>
      </c>
      <c r="M83" s="7">
        <f>SUMIF(data!$A:$A,$H$2&amp;" "&amp;$F83&amp;" "&amp;$H$3&amp;"_"&amp;M$38,data!$H:$H)/1000</f>
        <v>158.94330078125</v>
      </c>
      <c r="N83" s="7">
        <f>SUMIF(data!$A:$A,$H$2&amp;" "&amp;$F83&amp;" "&amp;$H$3&amp;"_"&amp;N$38,data!$H:$H)/1000</f>
        <v>165.18514453124999</v>
      </c>
      <c r="O83" s="7">
        <f>SUMIF(data!$A:$A,$H$2&amp;" "&amp;$F83&amp;" "&amp;$H$3&amp;"_"&amp;O$38,data!$H:$H)/1000</f>
        <v>173.231421875</v>
      </c>
      <c r="P83" s="7">
        <f>SUMIF(data!$A:$A,$H$2&amp;" "&amp;$F83&amp;" "&amp;$H$3&amp;"_"&amp;P$38,data!$H:$H)/1000</f>
        <v>177.6809296875</v>
      </c>
      <c r="Q83" s="7">
        <f>SUMIF(data!$A:$A,$H$2&amp;" "&amp;$F83&amp;" "&amp;$H$3&amp;"_"&amp;Q$38,data!$H:$H)/1000</f>
        <v>158.0528515625</v>
      </c>
      <c r="R83" s="7">
        <f>SUMIF(data!$A:$A,$H$2&amp;" "&amp;$F83&amp;" "&amp;$H$3&amp;"_"&amp;R$38,data!$H:$H)/1000</f>
        <v>139.73003515625001</v>
      </c>
      <c r="S83" s="7">
        <f>SUMIF(data!$A:$A,$H$2&amp;" "&amp;$F83&amp;" "&amp;$H$3&amp;"_"&amp;S$38,data!$H:$H)/1000</f>
        <v>125.4608828125</v>
      </c>
      <c r="T83" s="7">
        <f>SUMIF(data!$A:$A,$H$2&amp;" "&amp;$F83&amp;" "&amp;$H$3&amp;"_"&amp;T$38,data!$H:$H)/1000</f>
        <v>114.91435546875</v>
      </c>
      <c r="U83" s="7">
        <f>SUMIF(data!$A:$A,$H$2&amp;" "&amp;$F83&amp;" "&amp;$H$3&amp;"_"&amp;U$38,data!$H:$H)/1000</f>
        <v>102.7076015625</v>
      </c>
      <c r="V83" s="7">
        <f>SUMIF(data!$A:$A,$H$2&amp;" "&amp;$F83&amp;" "&amp;$H$3&amp;"_"&amp;V$38,data!$H:$H)/1000</f>
        <v>87.275962890624996</v>
      </c>
      <c r="W83" s="7">
        <f>SUMIF(data!$A:$A,$H$2&amp;" "&amp;$F83&amp;" "&amp;$H$3&amp;"_"&amp;W$38,data!$H:$H)/1000</f>
        <v>96.109494140625003</v>
      </c>
      <c r="X83" s="7">
        <f>SUMIF(data!$A:$A,$H$2&amp;" "&amp;$F83&amp;" "&amp;$H$3&amp;"_"&amp;X$38,data!$H:$H)/1000</f>
        <v>77.857712890624995</v>
      </c>
      <c r="Y83" s="7">
        <f>SUMIF(data!$A:$A,$H$2&amp;" "&amp;$F83&amp;" "&amp;$H$3&amp;"_"&amp;Y$38,data!$H:$H)/1000</f>
        <v>55.365962890624999</v>
      </c>
      <c r="Z83" s="7">
        <f>SUMIF(data!$A:$A,$H$2&amp;" "&amp;$F83&amp;" "&amp;$H$3&amp;"_"&amp;Z$38,data!$H:$H)/1000</f>
        <v>33.944199218750001</v>
      </c>
      <c r="AA83" s="7">
        <f>SUMIF(data!$A:$A,$H$2&amp;" "&amp;$F83&amp;" "&amp;$H$3&amp;"_"&amp;AA$38,data!$H:$H)/1000</f>
        <v>21.074700195312499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61.942999999999998</v>
      </c>
      <c r="J84" s="8">
        <f t="shared" ref="J84" si="23">SUM(J81:J82)-J83</f>
        <v>59.936453613281259</v>
      </c>
      <c r="K84" s="8">
        <f t="shared" ref="K84:AA84" si="24">SUM(K81:K82)-K83</f>
        <v>79.709572265624985</v>
      </c>
      <c r="L84" s="8">
        <f t="shared" si="24"/>
        <v>78.896196289062473</v>
      </c>
      <c r="M84" s="8">
        <f t="shared" si="24"/>
        <v>141.3575546875</v>
      </c>
      <c r="N84" s="8">
        <f t="shared" si="24"/>
        <v>200.36102343750002</v>
      </c>
      <c r="O84" s="8">
        <f t="shared" si="24"/>
        <v>242.53595898437496</v>
      </c>
      <c r="P84" s="8">
        <f t="shared" si="24"/>
        <v>250.35740234374998</v>
      </c>
      <c r="Q84" s="8">
        <f t="shared" si="24"/>
        <v>284.3307890625</v>
      </c>
      <c r="R84" s="8">
        <f t="shared" si="24"/>
        <v>319.21908203124997</v>
      </c>
      <c r="S84" s="8">
        <f t="shared" si="24"/>
        <v>400.90969531249993</v>
      </c>
      <c r="T84" s="8">
        <f t="shared" si="24"/>
        <v>423.95312109374998</v>
      </c>
      <c r="U84" s="8">
        <f t="shared" si="24"/>
        <v>469.74967773437493</v>
      </c>
      <c r="V84" s="8">
        <f t="shared" si="24"/>
        <v>500.57640039062494</v>
      </c>
      <c r="W84" s="8">
        <f t="shared" si="24"/>
        <v>462.56150585937507</v>
      </c>
      <c r="X84" s="8">
        <f t="shared" si="24"/>
        <v>432.53386914062503</v>
      </c>
      <c r="Y84" s="8">
        <f t="shared" si="24"/>
        <v>521.10470117187492</v>
      </c>
      <c r="Z84" s="8">
        <f t="shared" si="24"/>
        <v>575.99994921875009</v>
      </c>
      <c r="AA84" s="8">
        <f t="shared" si="24"/>
        <v>739.61512402343749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27.125732421875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133.31381250000001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0</v>
      </c>
      <c r="V86" s="7">
        <f>SUMIF(data!$A:$A,$H$2&amp;" "&amp;$F86&amp;" "&amp;$H$3&amp;"_"&amp;V$38,data!$K:$K)/1000</f>
        <v>61.04659375</v>
      </c>
      <c r="W86" s="7">
        <f>SUMIF(data!$A:$A,$H$2&amp;" "&amp;$F86&amp;" "&amp;$H$3&amp;"_"&amp;W$38,data!$K:$K)/1000</f>
        <v>225.46462500000001</v>
      </c>
      <c r="X86" s="7">
        <f>SUMIF(data!$A:$A,$H$2&amp;" "&amp;$F86&amp;" "&amp;$H$3&amp;"_"&amp;X$38,data!$K:$K)/1000</f>
        <v>403.9430625</v>
      </c>
      <c r="Y86" s="7">
        <f>SUMIF(data!$A:$A,$H$2&amp;" "&amp;$F86&amp;" "&amp;$H$3&amp;"_"&amp;Y$38,data!$K:$K)/1000</f>
        <v>391.85109375000002</v>
      </c>
      <c r="Z86" s="7">
        <f>SUMIF(data!$A:$A,$H$2&amp;" "&amp;$F86&amp;" "&amp;$H$3&amp;"_"&amp;Z$38,data!$K:$K)/1000</f>
        <v>463.65625</v>
      </c>
      <c r="AA86" s="7">
        <f>SUMIF(data!$A:$A,$H$2&amp;" "&amp;$F86&amp;" "&amp;$H$3&amp;"_"&amp;AA$38,data!$K:$K)/1000</f>
        <v>470.09043750000001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789.14717506928628</v>
      </c>
      <c r="J87" s="8">
        <f>J78+J79+J82-J83+J85+J86+Load_ROC!F$5</f>
        <v>808.73899557530967</v>
      </c>
      <c r="K87" s="8">
        <f>K78+K79+K82-K83+K85+K86+Load_ROC!G$5</f>
        <v>855.75815271669035</v>
      </c>
      <c r="L87" s="8">
        <f>L78+L79+L82-L83+L85+L86+Load_ROC!H$5</f>
        <v>869.81714179896039</v>
      </c>
      <c r="M87" s="8">
        <f>M78+M79+M82-M83+M85+M86+Load_ROC!I$5</f>
        <v>958.77856366214655</v>
      </c>
      <c r="N87" s="8">
        <f>N78+N79+N82-N83+N85+N86+Load_ROC!J$5</f>
        <v>1045.1338784421773</v>
      </c>
      <c r="O87" s="8">
        <f>O78+O79+O82-O83+O85+O86+Load_ROC!K$5</f>
        <v>1139.0175725000602</v>
      </c>
      <c r="P87" s="8">
        <f>P78+P79+P82-P83+P85+P86+Load_ROC!L$5</f>
        <v>1148.3434577591474</v>
      </c>
      <c r="Q87" s="8">
        <f>Q78+Q79+Q82-Q83+Q85+Q86+Load_ROC!M$5</f>
        <v>1184.9452797221256</v>
      </c>
      <c r="R87" s="8">
        <f>R78+R79+R82-R83+R85+R86+Load_ROC!N$5</f>
        <v>1221.836404677686</v>
      </c>
      <c r="S87" s="8">
        <f>S78+S79+S82-S83+S85+S86+Load_ROC!O$5</f>
        <v>1229.9047062162674</v>
      </c>
      <c r="T87" s="8">
        <f>T78+T79+T82-T83+T85+T86+Load_ROC!P$5</f>
        <v>1242.3257760571335</v>
      </c>
      <c r="U87" s="8">
        <f>U78+U79+U82-U83+U85+U86+Load_ROC!Q$5</f>
        <v>1277.1965041109661</v>
      </c>
      <c r="V87" s="8">
        <f>V78+V79+V82-V83+V85+V86+Load_ROC!R$5</f>
        <v>1359.5517230928551</v>
      </c>
      <c r="W87" s="8">
        <f>W78+W79+W82-W83+W85+W86+Load_ROC!S$5</f>
        <v>1486.5532712037361</v>
      </c>
      <c r="X87" s="8">
        <f>X78+X79+X82-X83+X85+X86+Load_ROC!T$5</f>
        <v>1756.9385666327717</v>
      </c>
      <c r="Y87" s="8">
        <f>Y78+Y79+Y82-Y83+Y85+Y86+Load_ROC!U$5</f>
        <v>1705.2887348988534</v>
      </c>
      <c r="Z87" s="8">
        <f>Z78+Z79+Z82-Z83+Z85+Z86+Load_ROC!V$5</f>
        <v>1833.4946386432189</v>
      </c>
      <c r="AA87" s="8">
        <f>AA78+AA79+AA82-AA83+AA85+AA86+Load_ROC!W$5</f>
        <v>1992.7456624149356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789.14717506928628</v>
      </c>
      <c r="J88" s="8">
        <f>J78+J80+J82-J83+J85+J86+Load_ROC!F$5</f>
        <v>808.73899557530967</v>
      </c>
      <c r="K88" s="8">
        <f>K78+K80+K82-K83+K85+K86+Load_ROC!G$5</f>
        <v>837.6339320135653</v>
      </c>
      <c r="L88" s="8">
        <f>L78+L80+L82-L83+L85+L86+Load_ROC!H$5</f>
        <v>852.6338976583354</v>
      </c>
      <c r="M88" s="8">
        <f>M78+M80+M82-M83+M85+M86+Load_ROC!I$5</f>
        <v>930.84327459964652</v>
      </c>
      <c r="N88" s="8">
        <f>N78+N80+N82-N83+N85+N86+Load_ROC!J$5</f>
        <v>994.4120971921775</v>
      </c>
      <c r="O88" s="8">
        <f>O78+O80+O82-O83+O85+O86+Load_ROC!K$5</f>
        <v>1062.9692131250602</v>
      </c>
      <c r="P88" s="8">
        <f>P78+P80+P82-P83+P85+P86+Load_ROC!L$5</f>
        <v>1047.7570046341475</v>
      </c>
      <c r="Q88" s="8">
        <f>Q78+Q80+Q82-Q83+Q85+Q86+Load_ROC!M$5</f>
        <v>1061.5288109721259</v>
      </c>
      <c r="R88" s="8">
        <f>R78+R80+R82-R83+R85+R86+Load_ROC!N$5</f>
        <v>1076.0505609276856</v>
      </c>
      <c r="S88" s="8">
        <f>S78+S80+S82-S83+S85+S86+Load_ROC!O$5</f>
        <v>1091.1302999662673</v>
      </c>
      <c r="T88" s="8">
        <f>T78+T80+T82-T83+T85+T86+Load_ROC!P$5</f>
        <v>1109.8583698071334</v>
      </c>
      <c r="U88" s="8">
        <f>U78+U80+U82-U83+U85+U86+Load_ROC!Q$5</f>
        <v>1150.7524103609662</v>
      </c>
      <c r="V88" s="8">
        <f>V78+V80+V82-V83+V85+V86+Load_ROC!R$5</f>
        <v>1238.046598092855</v>
      </c>
      <c r="W88" s="8">
        <f>W78+W80+W82-W83+W85+W86+Load_ROC!S$5</f>
        <v>1369.5523649537361</v>
      </c>
      <c r="X88" s="8">
        <f>X78+X80+X82-X83+X85+X86+Load_ROC!T$5</f>
        <v>1643.6899885077714</v>
      </c>
      <c r="Y88" s="8">
        <f>Y78+Y80+Y82-Y83+Y85+Y86+Load_ROC!U$5</f>
        <v>1564.5082661488532</v>
      </c>
      <c r="Z88" s="8">
        <f>Z78+Z80+Z82-Z83+Z85+Z86+Load_ROC!V$5</f>
        <v>1677.5346073932189</v>
      </c>
      <c r="AA88" s="8">
        <f>AA78+AA80+AA82-AA83+AA85+AA86+Load_ROC!W$5</f>
        <v>1843.8932249149359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789.14717506928628</v>
      </c>
      <c r="J89" s="8">
        <f>J78+J84+J85+J86+Load_ROC!F$5</f>
        <v>808.73899557530967</v>
      </c>
      <c r="K89" s="8">
        <f>K78+K84+K85+K86+Load_ROC!G$5</f>
        <v>846.46078943544035</v>
      </c>
      <c r="L89" s="8">
        <f>L78+L84+L85+L86+Load_ROC!H$5</f>
        <v>861.00247773646038</v>
      </c>
      <c r="M89" s="8">
        <f>M78+M84+M85+M86+Load_ROC!I$5</f>
        <v>938.54845428714657</v>
      </c>
      <c r="N89" s="8">
        <f>N78+N84+N85+N86+Load_ROC!J$5</f>
        <v>1013.6454409421774</v>
      </c>
      <c r="O89" s="8">
        <f>O78+O84+O85+O86+Load_ROC!K$5</f>
        <v>1094.9360100000602</v>
      </c>
      <c r="P89" s="8">
        <f>P78+P84+P85+P86+Load_ROC!L$5</f>
        <v>1092.0405827591476</v>
      </c>
      <c r="Q89" s="8">
        <f>Q78+Q84+Q85+Q86+Load_ROC!M$5</f>
        <v>1117.3025609721258</v>
      </c>
      <c r="R89" s="8">
        <f>R78+R84+R85+R86+Load_ROC!N$5</f>
        <v>1143.0614359276858</v>
      </c>
      <c r="S89" s="8">
        <f>S78+S84+S85+S86+Load_ROC!O$5</f>
        <v>1216.6342062162673</v>
      </c>
      <c r="T89" s="8">
        <f>T78+T84+T85+T86+Load_ROC!P$5</f>
        <v>1231.9340573071336</v>
      </c>
      <c r="U89" s="8">
        <f>U78+U84+U85+U86+Load_ROC!Q$5</f>
        <v>1269.244785360966</v>
      </c>
      <c r="V89" s="8">
        <f>V78+V84+V85+V86+Load_ROC!R$5</f>
        <v>1353.659348092855</v>
      </c>
      <c r="W89" s="8">
        <f>W78+W84+W85+W86+Load_ROC!S$5</f>
        <v>1482.5145524537361</v>
      </c>
      <c r="X89" s="8">
        <f>X78+X84+X85+X86+Load_ROC!T$5</f>
        <v>1754.5363166327716</v>
      </c>
      <c r="Y89" s="8">
        <f>Y78+Y84+Y85+Y86+Load_ROC!U$5</f>
        <v>1688.4659848988531</v>
      </c>
      <c r="Z89" s="8">
        <f>Z78+Z84+Z85+Z86+Load_ROC!V$5</f>
        <v>1808.3865136432191</v>
      </c>
      <c r="AA89" s="8">
        <f>AA78+AA84+AA85+AA86+Load_ROC!W$5</f>
        <v>1970.8718186649357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43.533515625</v>
      </c>
      <c r="J92" s="7">
        <f>SUMIF(data!$A:$A,$H$2&amp;" "&amp;$F92&amp;" "&amp;$H$3&amp;"_"&amp;J$38,data!$I:$I)/1000</f>
        <v>48.879367675781253</v>
      </c>
      <c r="K92" s="7">
        <f>SUMIF(data!$A:$A,$H$2&amp;" "&amp;$F92&amp;" "&amp;$H$3&amp;"_"&amp;K$38,data!$I:$I)/1000</f>
        <v>100.5618671875</v>
      </c>
      <c r="L92" s="7">
        <f>SUMIF(data!$A:$A,$H$2&amp;" "&amp;$F92&amp;" "&amp;$H$3&amp;"_"&amp;L$38,data!$I:$I)/1000</f>
        <v>102.12929296874999</v>
      </c>
      <c r="M92" s="7">
        <f>SUMIF(data!$A:$A,$H$2&amp;" "&amp;$F92&amp;" "&amp;$H$3&amp;"_"&amp;M$38,data!$I:$I)/1000</f>
        <v>182.96715234375</v>
      </c>
      <c r="N92" s="7">
        <f>SUMIF(data!$A:$A,$H$2&amp;" "&amp;$F92&amp;" "&amp;$H$3&amp;"_"&amp;N$38,data!$I:$I)/1000</f>
        <v>249.94339843750001</v>
      </c>
      <c r="O92" s="7">
        <f>SUMIF(data!$A:$A,$H$2&amp;" "&amp;$F92&amp;" "&amp;$H$3&amp;"_"&amp;O$38,data!$I:$I)/1000</f>
        <v>314.31475</v>
      </c>
      <c r="P92" s="7">
        <f>SUMIF(data!$A:$A,$H$2&amp;" "&amp;$F92&amp;" "&amp;$H$3&amp;"_"&amp;P$38,data!$I:$I)/1000</f>
        <v>382.43320312499998</v>
      </c>
      <c r="Q92" s="7">
        <f>SUMIF(data!$A:$A,$H$2&amp;" "&amp;$F92&amp;" "&amp;$H$3&amp;"_"&amp;Q$38,data!$I:$I)/1000</f>
        <v>447.79261718750001</v>
      </c>
      <c r="R92" s="7">
        <f>SUMIF(data!$A:$A,$H$2&amp;" "&amp;$F92&amp;" "&amp;$H$3&amp;"_"&amp;R$38,data!$I:$I)/1000</f>
        <v>512.28085937499998</v>
      </c>
      <c r="S92" s="7">
        <f>SUMIF(data!$A:$A,$H$2&amp;" "&amp;$F92&amp;" "&amp;$H$3&amp;"_"&amp;S$38,data!$I:$I)/1000</f>
        <v>497.05510937499997</v>
      </c>
      <c r="T92" s="7">
        <f>SUMIF(data!$A:$A,$H$2&amp;" "&amp;$F92&amp;" "&amp;$H$3&amp;"_"&amp;T$38,data!$I:$I)/1000</f>
        <v>485.77963281249998</v>
      </c>
      <c r="U92" s="7">
        <f>SUMIF(data!$A:$A,$H$2&amp;" "&amp;$F92&amp;" "&amp;$H$3&amp;"_"&amp;U$38,data!$I:$I)/1000</f>
        <v>473.26171875</v>
      </c>
      <c r="V92" s="7">
        <f>SUMIF(data!$A:$A,$H$2&amp;" "&amp;$F92&amp;" "&amp;$H$3&amp;"_"&amp;V$38,data!$I:$I)/1000</f>
        <v>462.84821875</v>
      </c>
      <c r="W92" s="7">
        <f>SUMIF(data!$A:$A,$H$2&amp;" "&amp;$F92&amp;" "&amp;$H$3&amp;"_"&amp;W$38,data!$I:$I)/1000</f>
        <v>455.84572656249998</v>
      </c>
      <c r="X92" s="7">
        <f>SUMIF(data!$A:$A,$H$2&amp;" "&amp;$F92&amp;" "&amp;$H$3&amp;"_"&amp;X$38,data!$I:$I)/1000</f>
        <v>427.2281015625</v>
      </c>
      <c r="Y92" s="7">
        <f>SUMIF(data!$A:$A,$H$2&amp;" "&amp;$F92&amp;" "&amp;$H$3&amp;"_"&amp;Y$38,data!$I:$I)/1000</f>
        <v>502.73144921875002</v>
      </c>
      <c r="Z92" s="7">
        <f>SUMIF(data!$A:$A,$H$2&amp;" "&amp;$F92&amp;" "&amp;$H$3&amp;"_"&amp;Z$38,data!$I:$I)/1000</f>
        <v>543.91496484375</v>
      </c>
      <c r="AA92" s="7">
        <f>SUMIF(data!$A:$A,$H$2&amp;" "&amp;$F92&amp;" "&amp;$H$3&amp;"_"&amp;AA$38,data!$I:$I)/1000</f>
        <v>651.08128124999996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43.533515625</v>
      </c>
      <c r="J93" s="7">
        <f>SUMIF(data!$A:$A,$H$2&amp;" "&amp;$F93&amp;" "&amp;$H$3&amp;"_"&amp;J$38,data!$I:$I)/1000</f>
        <v>48.879367675781253</v>
      </c>
      <c r="K93" s="7">
        <f>SUMIF(data!$A:$A,$H$2&amp;" "&amp;$F93&amp;" "&amp;$H$3&amp;"_"&amp;K$38,data!$I:$I)/1000</f>
        <v>82.437646484374994</v>
      </c>
      <c r="L93" s="7">
        <f>SUMIF(data!$A:$A,$H$2&amp;" "&amp;$F93&amp;" "&amp;$H$3&amp;"_"&amp;L$38,data!$I:$I)/1000</f>
        <v>84.946048828125001</v>
      </c>
      <c r="M93" s="7">
        <f>SUMIF(data!$A:$A,$H$2&amp;" "&amp;$F93&amp;" "&amp;$H$3&amp;"_"&amp;M$38,data!$I:$I)/1000</f>
        <v>155.03186328125</v>
      </c>
      <c r="N93" s="7">
        <f>SUMIF(data!$A:$A,$H$2&amp;" "&amp;$F93&amp;" "&amp;$H$3&amp;"_"&amp;N$38,data!$I:$I)/1000</f>
        <v>199.22161718749999</v>
      </c>
      <c r="O93" s="7">
        <f>SUMIF(data!$A:$A,$H$2&amp;" "&amp;$F93&amp;" "&amp;$H$3&amp;"_"&amp;O$38,data!$I:$I)/1000</f>
        <v>238.26639062500001</v>
      </c>
      <c r="P93" s="7">
        <f>SUMIF(data!$A:$A,$H$2&amp;" "&amp;$F93&amp;" "&amp;$H$3&amp;"_"&amp;P$38,data!$I:$I)/1000</f>
        <v>281.84674999999999</v>
      </c>
      <c r="Q93" s="7">
        <f>SUMIF(data!$A:$A,$H$2&amp;" "&amp;$F93&amp;" "&amp;$H$3&amp;"_"&amp;Q$38,data!$I:$I)/1000</f>
        <v>324.37614843749998</v>
      </c>
      <c r="R93" s="7">
        <f>SUMIF(data!$A:$A,$H$2&amp;" "&amp;$F93&amp;" "&amp;$H$3&amp;"_"&amp;R$38,data!$I:$I)/1000</f>
        <v>366.49501562500001</v>
      </c>
      <c r="S93" s="7">
        <f>SUMIF(data!$A:$A,$H$2&amp;" "&amp;$F93&amp;" "&amp;$H$3&amp;"_"&amp;S$38,data!$I:$I)/1000</f>
        <v>358.280703125</v>
      </c>
      <c r="T93" s="7">
        <f>SUMIF(data!$A:$A,$H$2&amp;" "&amp;$F93&amp;" "&amp;$H$3&amp;"_"&amp;T$38,data!$I:$I)/1000</f>
        <v>353.31222656249997</v>
      </c>
      <c r="U93" s="7">
        <f>SUMIF(data!$A:$A,$H$2&amp;" "&amp;$F93&amp;" "&amp;$H$3&amp;"_"&amp;U$38,data!$I:$I)/1000</f>
        <v>346.81762500000002</v>
      </c>
      <c r="V93" s="7">
        <f>SUMIF(data!$A:$A,$H$2&amp;" "&amp;$F93&amp;" "&amp;$H$3&amp;"_"&amp;V$38,data!$I:$I)/1000</f>
        <v>341.34309374999998</v>
      </c>
      <c r="W93" s="7">
        <f>SUMIF(data!$A:$A,$H$2&amp;" "&amp;$F93&amp;" "&amp;$H$3&amp;"_"&amp;W$38,data!$I:$I)/1000</f>
        <v>338.84482031250002</v>
      </c>
      <c r="X93" s="7">
        <f>SUMIF(data!$A:$A,$H$2&amp;" "&amp;$F93&amp;" "&amp;$H$3&amp;"_"&amp;X$38,data!$I:$I)/1000</f>
        <v>313.97952343750001</v>
      </c>
      <c r="Y93" s="7">
        <f>SUMIF(data!$A:$A,$H$2&amp;" "&amp;$F93&amp;" "&amp;$H$3&amp;"_"&amp;Y$38,data!$I:$I)/1000</f>
        <v>361.95098046875</v>
      </c>
      <c r="Z93" s="7">
        <f>SUMIF(data!$A:$A,$H$2&amp;" "&amp;$F93&amp;" "&amp;$H$3&amp;"_"&amp;Z$38,data!$I:$I)/1000</f>
        <v>387.95493359375001</v>
      </c>
      <c r="AA93" s="7">
        <f>SUMIF(data!$A:$A,$H$2&amp;" "&amp;$F93&amp;" "&amp;$H$3&amp;"_"&amp;AA$38,data!$I:$I)/1000</f>
        <v>502.22884375000001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43.533515625</v>
      </c>
      <c r="J94" s="7">
        <f>SUMIF(data!$A:$A,$H$2&amp;" "&amp;$F94&amp;" "&amp;$H$3&amp;"_"&amp;J$38,data!$I:$I)/1000</f>
        <v>48.879367675781253</v>
      </c>
      <c r="K94" s="7">
        <f>SUMIF(data!$A:$A,$H$2&amp;" "&amp;$F94&amp;" "&amp;$H$3&amp;"_"&amp;K$38,data!$I:$I)/1000</f>
        <v>91.264503906249999</v>
      </c>
      <c r="L94" s="7">
        <f>SUMIF(data!$A:$A,$H$2&amp;" "&amp;$F94&amp;" "&amp;$H$3&amp;"_"&amp;L$38,data!$I:$I)/1000</f>
        <v>93.314628906249993</v>
      </c>
      <c r="M94" s="7">
        <f>SUMIF(data!$A:$A,$H$2&amp;" "&amp;$F94&amp;" "&amp;$H$3&amp;"_"&amp;M$38,data!$I:$I)/1000</f>
        <v>160.75811328124999</v>
      </c>
      <c r="N94" s="7">
        <f>SUMIF(data!$A:$A,$H$2&amp;" "&amp;$F94&amp;" "&amp;$H$3&amp;"_"&amp;N$38,data!$I:$I)/1000</f>
        <v>216.51610156250001</v>
      </c>
      <c r="O94" s="7">
        <f>SUMIF(data!$A:$A,$H$2&amp;" "&amp;$F94&amp;" "&amp;$H$3&amp;"_"&amp;O$38,data!$I:$I)/1000</f>
        <v>268.34781249999997</v>
      </c>
      <c r="P94" s="7">
        <f>SUMIF(data!$A:$A,$H$2&amp;" "&amp;$F94&amp;" "&amp;$H$3&amp;"_"&amp;P$38,data!$I:$I)/1000</f>
        <v>324.29054687500002</v>
      </c>
      <c r="Q94" s="7">
        <f>SUMIF(data!$A:$A,$H$2&amp;" "&amp;$F94&amp;" "&amp;$H$3&amp;"_"&amp;Q$38,data!$I:$I)/1000</f>
        <v>378.36327343750003</v>
      </c>
      <c r="R94" s="7">
        <f>SUMIF(data!$A:$A,$H$2&amp;" "&amp;$F94&amp;" "&amp;$H$3&amp;"_"&amp;R$38,data!$I:$I)/1000</f>
        <v>431.765078125</v>
      </c>
      <c r="S94" s="7">
        <f>SUMIF(data!$A:$A,$H$2&amp;" "&amp;$F94&amp;" "&amp;$H$3&amp;"_"&amp;S$38,data!$I:$I)/1000</f>
        <v>420.25014062499997</v>
      </c>
      <c r="T94" s="7">
        <f>SUMIF(data!$A:$A,$H$2&amp;" "&amp;$F94&amp;" "&amp;$H$3&amp;"_"&amp;T$38,data!$I:$I)/1000</f>
        <v>412.30828906250002</v>
      </c>
      <c r="U94" s="7">
        <f>SUMIF(data!$A:$A,$H$2&amp;" "&amp;$F94&amp;" "&amp;$H$3&amp;"_"&amp;U$38,data!$I:$I)/1000</f>
        <v>403.01778124999998</v>
      </c>
      <c r="V94" s="7">
        <f>SUMIF(data!$A:$A,$H$2&amp;" "&amp;$F94&amp;" "&amp;$H$3&amp;"_"&amp;V$38,data!$I:$I)/1000</f>
        <v>395.26703125</v>
      </c>
      <c r="W94" s="7">
        <f>SUMIF(data!$A:$A,$H$2&amp;" "&amp;$F94&amp;" "&amp;$H$3&amp;"_"&amp;W$38,data!$I:$I)/1000</f>
        <v>390.70807031250001</v>
      </c>
      <c r="X94" s="7">
        <f>SUMIF(data!$A:$A,$H$2&amp;" "&amp;$F94&amp;" "&amp;$H$3&amp;"_"&amp;X$38,data!$I:$I)/1000</f>
        <v>364.13872656249998</v>
      </c>
      <c r="Y94" s="7">
        <f>SUMIF(data!$A:$A,$H$2&amp;" "&amp;$F94&amp;" "&amp;$H$3&amp;"_"&amp;Y$38,data!$I:$I)/1000</f>
        <v>425.95085546874998</v>
      </c>
      <c r="Z94" s="7">
        <f>SUMIF(data!$A:$A,$H$2&amp;" "&amp;$F94&amp;" "&amp;$H$3&amp;"_"&amp;Z$38,data!$I:$I)/1000</f>
        <v>459.39952734374998</v>
      </c>
      <c r="AA94" s="7">
        <f>SUMIF(data!$A:$A,$H$2&amp;" "&amp;$F94&amp;" "&amp;$H$3&amp;"_"&amp;AA$38,data!$I:$I)/1000</f>
        <v>570.33581249999997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110.698125</v>
      </c>
      <c r="K95" s="7">
        <f>SUMIF(data!$A:$A,$H$2&amp;" "&amp;$F95&amp;" "&amp;$H$3&amp;"_"&amp;K$38,data!$N:$N)/1000</f>
        <v>97.372912109374994</v>
      </c>
      <c r="L95" s="7">
        <f>SUMIF(data!$A:$A,$H$2&amp;" "&amp;$F95&amp;" "&amp;$H$3&amp;"_"&amp;L$38,data!$N:$N)/1000</f>
        <v>104.128998046875</v>
      </c>
      <c r="M95" s="7">
        <f>SUMIF(data!$A:$A,$H$2&amp;" "&amp;$F95&amp;" "&amp;$H$3&amp;"_"&amp;M$38,data!$N:$N)/1000</f>
        <v>137.56381250000001</v>
      </c>
      <c r="N95" s="7">
        <f>SUMIF(data!$A:$A,$H$2&amp;" "&amp;$F95&amp;" "&amp;$H$3&amp;"_"&amp;N$38,data!$N:$N)/1000</f>
        <v>158.73675195312501</v>
      </c>
      <c r="O95" s="7">
        <f>SUMIF(data!$A:$A,$H$2&amp;" "&amp;$F95&amp;" "&amp;$H$3&amp;"_"&amp;O$38,data!$N:$N)/1000</f>
        <v>151.960470703125</v>
      </c>
      <c r="P95" s="7">
        <f>SUMIF(data!$A:$A,$H$2&amp;" "&amp;$F95&amp;" "&amp;$H$3&amp;"_"&amp;P$38,data!$N:$N)/1000</f>
        <v>111.087794921875</v>
      </c>
      <c r="Q95" s="7">
        <f>SUMIF(data!$A:$A,$H$2&amp;" "&amp;$F95&amp;" "&amp;$H$3&amp;"_"&amp;Q$38,data!$N:$N)/1000</f>
        <v>66.418796874999998</v>
      </c>
      <c r="R95" s="7">
        <f>SUMIF(data!$A:$A,$H$2&amp;" "&amp;$F95&amp;" "&amp;$H$3&amp;"_"&amp;R$38,data!$N:$N)/1000</f>
        <v>29.896820312500001</v>
      </c>
      <c r="S95" s="7">
        <f>SUMIF(data!$A:$A,$H$2&amp;" "&amp;$F95&amp;" "&amp;$H$3&amp;"_"&amp;S$38,data!$N:$N)/1000</f>
        <v>31.242289062499999</v>
      </c>
      <c r="T95" s="7">
        <f>SUMIF(data!$A:$A,$H$2&amp;" "&amp;$F95&amp;" "&amp;$H$3&amp;"_"&amp;T$38,data!$N:$N)/1000</f>
        <v>35.361882812499999</v>
      </c>
      <c r="U95" s="7">
        <f>SUMIF(data!$A:$A,$H$2&amp;" "&amp;$F95&amp;" "&amp;$H$3&amp;"_"&amp;U$38,data!$N:$N)/1000</f>
        <v>46.26785546875</v>
      </c>
      <c r="V95" s="7">
        <f>SUMIF(data!$A:$A,$H$2&amp;" "&amp;$F95&amp;" "&amp;$H$3&amp;"_"&amp;V$38,data!$N:$N)/1000</f>
        <v>55.083097656249997</v>
      </c>
      <c r="W95" s="7">
        <f>SUMIF(data!$A:$A,$H$2&amp;" "&amp;$F95&amp;" "&amp;$H$3&amp;"_"&amp;W$38,data!$N:$N)/1000</f>
        <v>73.757170104980474</v>
      </c>
      <c r="X95" s="7">
        <f>SUMIF(data!$A:$A,$H$2&amp;" "&amp;$F95&amp;" "&amp;$H$3&amp;"_"&amp;X$38,data!$N:$N)/1000</f>
        <v>115.0457734375</v>
      </c>
      <c r="Y95" s="7">
        <f>SUMIF(data!$A:$A,$H$2&amp;" "&amp;$F95&amp;" "&amp;$H$3&amp;"_"&amp;Y$38,data!$N:$N)/1000</f>
        <v>119.54779296875</v>
      </c>
      <c r="Z95" s="7">
        <f>SUMIF(data!$A:$A,$H$2&amp;" "&amp;$F95&amp;" "&amp;$H$3&amp;"_"&amp;Z$38,data!$N:$N)/1000</f>
        <v>150.94458593749999</v>
      </c>
      <c r="AA95" s="7">
        <f>SUMIF(data!$A:$A,$H$2&amp;" "&amp;$F95&amp;" "&amp;$H$3&amp;"_"&amp;AA$38,data!$N:$N)/1000</f>
        <v>197.1174609375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88.198156249999997</v>
      </c>
      <c r="J96" s="7">
        <f>SUMIF(data!$A:$A,$H$2&amp;" "&amp;$F96&amp;" "&amp;$H$3&amp;"_"&amp;J$38,data!$H:$H)/1000</f>
        <v>99.641039062499999</v>
      </c>
      <c r="K96" s="7">
        <f>SUMIF(data!$A:$A,$H$2&amp;" "&amp;$F96&amp;" "&amp;$H$3&amp;"_"&amp;K$38,data!$H:$H)/1000</f>
        <v>108.92784374999999</v>
      </c>
      <c r="L96" s="7">
        <f>SUMIF(data!$A:$A,$H$2&amp;" "&amp;$F96&amp;" "&amp;$H$3&amp;"_"&amp;L$38,data!$H:$H)/1000</f>
        <v>118.5474306640625</v>
      </c>
      <c r="M96" s="7">
        <f>SUMIF(data!$A:$A,$H$2&amp;" "&amp;$F96&amp;" "&amp;$H$3&amp;"_"&amp;M$38,data!$H:$H)/1000</f>
        <v>158.94330078125</v>
      </c>
      <c r="N96" s="7">
        <f>SUMIF(data!$A:$A,$H$2&amp;" "&amp;$F96&amp;" "&amp;$H$3&amp;"_"&amp;N$38,data!$H:$H)/1000</f>
        <v>177.50109765625001</v>
      </c>
      <c r="O96" s="7">
        <f>SUMIF(data!$A:$A,$H$2&amp;" "&amp;$F96&amp;" "&amp;$H$3&amp;"_"&amp;O$38,data!$H:$H)/1000</f>
        <v>182.49675781249999</v>
      </c>
      <c r="P96" s="7">
        <f>SUMIF(data!$A:$A,$H$2&amp;" "&amp;$F96&amp;" "&amp;$H$3&amp;"_"&amp;P$38,data!$H:$H)/1000</f>
        <v>189.65895312500001</v>
      </c>
      <c r="Q96" s="7">
        <f>SUMIF(data!$A:$A,$H$2&amp;" "&amp;$F96&amp;" "&amp;$H$3&amp;"_"&amp;Q$38,data!$H:$H)/1000</f>
        <v>194.388234375</v>
      </c>
      <c r="R96" s="7">
        <f>SUMIF(data!$A:$A,$H$2&amp;" "&amp;$F96&amp;" "&amp;$H$3&amp;"_"&amp;R$38,data!$H:$H)/1000</f>
        <v>202.67783593749999</v>
      </c>
      <c r="S96" s="7">
        <f>SUMIF(data!$A:$A,$H$2&amp;" "&amp;$F96&amp;" "&amp;$H$3&amp;"_"&amp;S$38,data!$H:$H)/1000</f>
        <v>209.40199999999999</v>
      </c>
      <c r="T96" s="7">
        <f>SUMIF(data!$A:$A,$H$2&amp;" "&amp;$F96&amp;" "&amp;$H$3&amp;"_"&amp;T$38,data!$H:$H)/1000</f>
        <v>219.60195312499999</v>
      </c>
      <c r="U96" s="7">
        <f>SUMIF(data!$A:$A,$H$2&amp;" "&amp;$F96&amp;" "&amp;$H$3&amp;"_"&amp;U$38,data!$H:$H)/1000</f>
        <v>219.67503124999999</v>
      </c>
      <c r="V96" s="7">
        <f>SUMIF(data!$A:$A,$H$2&amp;" "&amp;$F96&amp;" "&amp;$H$3&amp;"_"&amp;V$38,data!$H:$H)/1000</f>
        <v>225.22115625000001</v>
      </c>
      <c r="W96" s="7">
        <f>SUMIF(data!$A:$A,$H$2&amp;" "&amp;$F96&amp;" "&amp;$H$3&amp;"_"&amp;W$38,data!$H:$H)/1000</f>
        <v>241.61025000000001</v>
      </c>
      <c r="X96" s="7">
        <f>SUMIF(data!$A:$A,$H$2&amp;" "&amp;$F96&amp;" "&amp;$H$3&amp;"_"&amp;X$38,data!$H:$H)/1000</f>
        <v>248.21131249999999</v>
      </c>
      <c r="Y96" s="7">
        <f>SUMIF(data!$A:$A,$H$2&amp;" "&amp;$F96&amp;" "&amp;$H$3&amp;"_"&amp;Y$38,data!$H:$H)/1000</f>
        <v>249.6231953125</v>
      </c>
      <c r="Z96" s="7">
        <f>SUMIF(data!$A:$A,$H$2&amp;" "&amp;$F96&amp;" "&amp;$H$3&amp;"_"&amp;Z$38,data!$H:$H)/1000</f>
        <v>257.70949218750002</v>
      </c>
      <c r="AA96" s="7">
        <f>SUMIF(data!$A:$A,$H$2&amp;" "&amp;$F96&amp;" "&amp;$H$3&amp;"_"&amp;AA$38,data!$H:$H)/1000</f>
        <v>266.36976562500001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61.942999999999998</v>
      </c>
      <c r="J97" s="8">
        <f t="shared" ref="J97" si="26">SUM(J94:J95)-J96</f>
        <v>59.936453613281259</v>
      </c>
      <c r="K97" s="8">
        <f t="shared" ref="K97:AA97" si="27">SUM(K94:K95)-K96</f>
        <v>79.709572265624985</v>
      </c>
      <c r="L97" s="8">
        <f t="shared" si="27"/>
        <v>78.896196289062473</v>
      </c>
      <c r="M97" s="8">
        <f t="shared" si="27"/>
        <v>139.378625</v>
      </c>
      <c r="N97" s="8">
        <f t="shared" si="27"/>
        <v>197.75175585937501</v>
      </c>
      <c r="O97" s="8">
        <f t="shared" si="27"/>
        <v>237.81152539062498</v>
      </c>
      <c r="P97" s="8">
        <f t="shared" si="27"/>
        <v>245.71938867187501</v>
      </c>
      <c r="Q97" s="8">
        <f t="shared" si="27"/>
        <v>250.39383593750003</v>
      </c>
      <c r="R97" s="8">
        <f t="shared" si="27"/>
        <v>258.98406249999999</v>
      </c>
      <c r="S97" s="8">
        <f t="shared" si="27"/>
        <v>242.09042968749998</v>
      </c>
      <c r="T97" s="8">
        <f t="shared" si="27"/>
        <v>228.06821875000006</v>
      </c>
      <c r="U97" s="8">
        <f t="shared" si="27"/>
        <v>229.61060546874998</v>
      </c>
      <c r="V97" s="8">
        <f t="shared" si="27"/>
        <v>225.12897265625</v>
      </c>
      <c r="W97" s="8">
        <f t="shared" si="27"/>
        <v>222.85499041748045</v>
      </c>
      <c r="X97" s="8">
        <f t="shared" si="27"/>
        <v>230.97318749999997</v>
      </c>
      <c r="Y97" s="8">
        <f t="shared" si="27"/>
        <v>295.87545312499992</v>
      </c>
      <c r="Z97" s="8">
        <f t="shared" si="27"/>
        <v>352.63462109374996</v>
      </c>
      <c r="AA97" s="8">
        <f t="shared" si="27"/>
        <v>501.08350781249999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27.125732421875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133.31381250000001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0</v>
      </c>
      <c r="Y99" s="7">
        <f>SUMIF(data!$A:$A,$H$2&amp;" "&amp;$F99&amp;" "&amp;$H$3&amp;"_"&amp;Y$38,data!$K:$K)/1000</f>
        <v>0</v>
      </c>
      <c r="Z99" s="7">
        <f>SUMIF(data!$A:$A,$H$2&amp;" "&amp;$F99&amp;" "&amp;$H$3&amp;"_"&amp;Z$38,data!$K:$K)/1000</f>
        <v>0</v>
      </c>
      <c r="AA99" s="7">
        <f>SUMIF(data!$A:$A,$H$2&amp;" "&amp;$F99&amp;" "&amp;$H$3&amp;"_"&amp;AA$38,data!$K:$K)/1000</f>
        <v>0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789.14717506928628</v>
      </c>
      <c r="J100" s="8">
        <f>J91+J92+J95-J96+J98+J99+Load_ROC!F$5</f>
        <v>808.73899557530967</v>
      </c>
      <c r="K100" s="8">
        <f>K91+K92+K95-K96+K98+K99+Load_ROC!G$5</f>
        <v>855.75815271669035</v>
      </c>
      <c r="L100" s="8">
        <f>L91+L92+L95-L96+L98+L99+Load_ROC!H$5</f>
        <v>869.81714179896039</v>
      </c>
      <c r="M100" s="8">
        <f>M91+M92+M95-M96+M98+M99+Load_ROC!I$5</f>
        <v>958.77856366214655</v>
      </c>
      <c r="N100" s="8">
        <f>N91+N92+N95-N96+N98+N99+Load_ROC!J$5</f>
        <v>1044.4634702390524</v>
      </c>
      <c r="O100" s="8">
        <f>O91+O92+O95-O96+O98+O99+Load_ROC!K$5</f>
        <v>1136.1785139063102</v>
      </c>
      <c r="P100" s="8">
        <f>P91+P92+P95-P96+P98+P99+Load_ROC!L$5</f>
        <v>1145.5452253372725</v>
      </c>
      <c r="Q100" s="8">
        <f>Q91+Q92+Q95-Q96+Q98+Q99+Load_ROC!M$5</f>
        <v>1180.8314515971258</v>
      </c>
      <c r="R100" s="8">
        <f>R91+R92+R95-R96+R98+R99+Load_ROC!N$5</f>
        <v>1219.6050570214359</v>
      </c>
      <c r="S100" s="8">
        <f>S91+S92+S95-S96+S98+S99+Load_ROC!O$5</f>
        <v>1219.5728155912675</v>
      </c>
      <c r="T100" s="8">
        <f>T91+T92+T95-T96+T98+T99+Load_ROC!P$5</f>
        <v>1223.4623268383834</v>
      </c>
      <c r="U100" s="8">
        <f>U91+U92+U95-U96+U98+U99+Load_ROC!Q$5</f>
        <v>1242.2131505953412</v>
      </c>
      <c r="V100" s="8">
        <f>V91+V92+V95-V96+V98+V99+Load_ROC!R$5</f>
        <v>1256.53002973348</v>
      </c>
      <c r="W100" s="8">
        <f>W91+W92+W95-W96+W98+W99+Load_ROC!S$5</f>
        <v>1278.9983182618414</v>
      </c>
      <c r="X100" s="8">
        <f>X91+X92+X95-X96+X98+X99+Load_ROC!T$5</f>
        <v>1438.9590568671467</v>
      </c>
      <c r="Y100" s="8">
        <f>Y91+Y92+Y95-Y96+Y98+Y99+Load_ROC!U$5</f>
        <v>1404.2282290394783</v>
      </c>
      <c r="Z100" s="8">
        <f>Z91+Z92+Z95-Z96+Z98+Z99+Load_ROC!V$5</f>
        <v>1491.0693495807188</v>
      </c>
      <c r="AA100" s="8">
        <f>AA91+AA92+AA95-AA96+AA98+AA99+Load_ROC!W$5</f>
        <v>1657.3965383914983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789.14717506928628</v>
      </c>
      <c r="J101" s="8">
        <f>J91+J93+J95-J96+J98+J99+Load_ROC!F$5</f>
        <v>808.73899557530967</v>
      </c>
      <c r="K101" s="8">
        <f>K91+K93+K95-K96+K98+K99+Load_ROC!G$5</f>
        <v>837.6339320135653</v>
      </c>
      <c r="L101" s="8">
        <f>L91+L93+L95-L96+L98+L99+Load_ROC!H$5</f>
        <v>852.6338976583354</v>
      </c>
      <c r="M101" s="8">
        <f>M91+M93+M95-M96+M98+M99+Load_ROC!I$5</f>
        <v>930.84327459964652</v>
      </c>
      <c r="N101" s="8">
        <f>N91+N93+N95-N96+N98+N99+Load_ROC!J$5</f>
        <v>993.74168898905236</v>
      </c>
      <c r="O101" s="8">
        <f>O91+O93+O95-O96+O98+O99+Load_ROC!K$5</f>
        <v>1060.1301545313102</v>
      </c>
      <c r="P101" s="8">
        <f>P91+P93+P95-P96+P98+P99+Load_ROC!L$5</f>
        <v>1044.9587722122724</v>
      </c>
      <c r="Q101" s="8">
        <f>Q91+Q93+Q95-Q96+Q98+Q99+Load_ROC!M$5</f>
        <v>1057.4149828471259</v>
      </c>
      <c r="R101" s="8">
        <f>R91+R93+R95-R96+R98+R99+Load_ROC!N$5</f>
        <v>1073.819213271436</v>
      </c>
      <c r="S101" s="8">
        <f>S91+S93+S95-S96+S98+S99+Load_ROC!O$5</f>
        <v>1080.7984093412674</v>
      </c>
      <c r="T101" s="8">
        <f>T91+T93+T95-T96+T98+T99+Load_ROC!P$5</f>
        <v>1090.9949205883834</v>
      </c>
      <c r="U101" s="8">
        <f>U91+U93+U95-U96+U98+U99+Load_ROC!Q$5</f>
        <v>1115.7690568453413</v>
      </c>
      <c r="V101" s="8">
        <f>V91+V93+V95-V96+V98+V99+Load_ROC!R$5</f>
        <v>1135.0249047334801</v>
      </c>
      <c r="W101" s="8">
        <f>W91+W93+W95-W96+W98+W99+Load_ROC!S$5</f>
        <v>1161.9974120118416</v>
      </c>
      <c r="X101" s="8">
        <f>X91+X93+X95-X96+X98+X99+Load_ROC!T$5</f>
        <v>1325.7104787421467</v>
      </c>
      <c r="Y101" s="8">
        <f>Y91+Y93+Y95-Y96+Y98+Y99+Load_ROC!U$5</f>
        <v>1263.4477602894781</v>
      </c>
      <c r="Z101" s="8">
        <f>Z91+Z93+Z95-Z96+Z98+Z99+Load_ROC!V$5</f>
        <v>1335.1093183307189</v>
      </c>
      <c r="AA101" s="8">
        <f>AA91+AA93+AA95-AA96+AA98+AA99+Load_ROC!W$5</f>
        <v>1508.5441008914981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789.14717506928628</v>
      </c>
      <c r="J102" s="8">
        <f>J91+J97+J98+J99+Load_ROC!F$5</f>
        <v>808.73899557530967</v>
      </c>
      <c r="K102" s="8">
        <f>K91+K97+K98+K99+Load_ROC!G$5</f>
        <v>846.46078943544035</v>
      </c>
      <c r="L102" s="8">
        <f>L91+L97+L98+L99+Load_ROC!H$5</f>
        <v>861.00247773646038</v>
      </c>
      <c r="M102" s="8">
        <f>M91+M97+M98+M99+Load_ROC!I$5</f>
        <v>936.56952459964646</v>
      </c>
      <c r="N102" s="8">
        <f>N91+N97+N98+N99+Load_ROC!J$5</f>
        <v>1011.0361733640524</v>
      </c>
      <c r="O102" s="8">
        <f>O91+O97+O98+O99+Load_ROC!K$5</f>
        <v>1090.2115764063101</v>
      </c>
      <c r="P102" s="8">
        <f>P91+P97+P98+P99+Load_ROC!L$5</f>
        <v>1087.4025690872727</v>
      </c>
      <c r="Q102" s="8">
        <f>Q91+Q97+Q98+Q99+Load_ROC!M$5</f>
        <v>1111.402107847126</v>
      </c>
      <c r="R102" s="8">
        <f>R91+R97+R98+R99+Load_ROC!N$5</f>
        <v>1139.089275771436</v>
      </c>
      <c r="S102" s="8">
        <f>S91+S97+S98+S99+Load_ROC!O$5</f>
        <v>1142.7678468412673</v>
      </c>
      <c r="T102" s="8">
        <f>T91+T97+T98+T99+Load_ROC!P$5</f>
        <v>1149.9909830883835</v>
      </c>
      <c r="U102" s="8">
        <f>U91+U97+U98+U99+Load_ROC!Q$5</f>
        <v>1171.969213095341</v>
      </c>
      <c r="V102" s="8">
        <f>V91+V97+V98+V99+Load_ROC!R$5</f>
        <v>1188.94884223348</v>
      </c>
      <c r="W102" s="8">
        <f>W91+W97+W98+W99+Load_ROC!S$5</f>
        <v>1213.8606620118414</v>
      </c>
      <c r="X102" s="8">
        <f>X91+X97+X98+X99+Load_ROC!T$5</f>
        <v>1375.8696818671467</v>
      </c>
      <c r="Y102" s="8">
        <f>Y91+Y97+Y98+Y99+Load_ROC!U$5</f>
        <v>1327.4476352894781</v>
      </c>
      <c r="Z102" s="8">
        <f>Z91+Z97+Z98+Z99+Load_ROC!V$5</f>
        <v>1406.5539120807189</v>
      </c>
      <c r="AA102" s="8">
        <f>AA91+AA97+AA98+AA99+Load_ROC!W$5</f>
        <v>1576.6510696414982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43.533515625</v>
      </c>
      <c r="J105" s="7">
        <f>SUMIF(data!$A:$A,$H$2&amp;" "&amp;$F105&amp;" "&amp;$H$3&amp;"_"&amp;J$38,data!$I:$I)/1000</f>
        <v>48.879367675781253</v>
      </c>
      <c r="K105" s="7">
        <f>SUMIF(data!$A:$A,$H$2&amp;" "&amp;$F105&amp;" "&amp;$H$3&amp;"_"&amp;K$38,data!$I:$I)/1000</f>
        <v>100.5618671875</v>
      </c>
      <c r="L105" s="7">
        <f>SUMIF(data!$A:$A,$H$2&amp;" "&amp;$F105&amp;" "&amp;$H$3&amp;"_"&amp;L$38,data!$I:$I)/1000</f>
        <v>102.12929296874999</v>
      </c>
      <c r="M105" s="7">
        <f>SUMIF(data!$A:$A,$H$2&amp;" "&amp;$F105&amp;" "&amp;$H$3&amp;"_"&amp;M$38,data!$I:$I)/1000</f>
        <v>182.96715234375</v>
      </c>
      <c r="N105" s="7">
        <f>SUMIF(data!$A:$A,$H$2&amp;" "&amp;$F105&amp;" "&amp;$H$3&amp;"_"&amp;N$38,data!$I:$I)/1000</f>
        <v>249.94339843750001</v>
      </c>
      <c r="O105" s="7">
        <f>SUMIF(data!$A:$A,$H$2&amp;" "&amp;$F105&amp;" "&amp;$H$3&amp;"_"&amp;O$38,data!$I:$I)/1000</f>
        <v>314.31475</v>
      </c>
      <c r="P105" s="7">
        <f>SUMIF(data!$A:$A,$H$2&amp;" "&amp;$F105&amp;" "&amp;$H$3&amp;"_"&amp;P$38,data!$I:$I)/1000</f>
        <v>382.43320312499998</v>
      </c>
      <c r="Q105" s="7">
        <f>SUMIF(data!$A:$A,$H$2&amp;" "&amp;$F105&amp;" "&amp;$H$3&amp;"_"&amp;Q$38,data!$I:$I)/1000</f>
        <v>447.79261718750001</v>
      </c>
      <c r="R105" s="7">
        <f>SUMIF(data!$A:$A,$H$2&amp;" "&amp;$F105&amp;" "&amp;$H$3&amp;"_"&amp;R$38,data!$I:$I)/1000</f>
        <v>512.28085937499998</v>
      </c>
      <c r="S105" s="7">
        <f>SUMIF(data!$A:$A,$H$2&amp;" "&amp;$F105&amp;" "&amp;$H$3&amp;"_"&amp;S$38,data!$I:$I)/1000</f>
        <v>497.05510937499997</v>
      </c>
      <c r="T105" s="7">
        <f>SUMIF(data!$A:$A,$H$2&amp;" "&amp;$F105&amp;" "&amp;$H$3&amp;"_"&amp;T$38,data!$I:$I)/1000</f>
        <v>485.77963281249998</v>
      </c>
      <c r="U105" s="7">
        <f>SUMIF(data!$A:$A,$H$2&amp;" "&amp;$F105&amp;" "&amp;$H$3&amp;"_"&amp;U$38,data!$I:$I)/1000</f>
        <v>473.26171875</v>
      </c>
      <c r="V105" s="7">
        <f>SUMIF(data!$A:$A,$H$2&amp;" "&amp;$F105&amp;" "&amp;$H$3&amp;"_"&amp;V$38,data!$I:$I)/1000</f>
        <v>462.84821875</v>
      </c>
      <c r="W105" s="7">
        <f>SUMIF(data!$A:$A,$H$2&amp;" "&amp;$F105&amp;" "&amp;$H$3&amp;"_"&amp;W$38,data!$I:$I)/1000</f>
        <v>455.84572656249998</v>
      </c>
      <c r="X105" s="7">
        <f>SUMIF(data!$A:$A,$H$2&amp;" "&amp;$F105&amp;" "&amp;$H$3&amp;"_"&amp;X$38,data!$I:$I)/1000</f>
        <v>427.2281015625</v>
      </c>
      <c r="Y105" s="7">
        <f>SUMIF(data!$A:$A,$H$2&amp;" "&amp;$F105&amp;" "&amp;$H$3&amp;"_"&amp;Y$38,data!$I:$I)/1000</f>
        <v>502.73144921875002</v>
      </c>
      <c r="Z105" s="7">
        <f>SUMIF(data!$A:$A,$H$2&amp;" "&amp;$F105&amp;" "&amp;$H$3&amp;"_"&amp;Z$38,data!$I:$I)/1000</f>
        <v>543.91496484375</v>
      </c>
      <c r="AA105" s="7">
        <f>SUMIF(data!$A:$A,$H$2&amp;" "&amp;$F105&amp;" "&amp;$H$3&amp;"_"&amp;AA$38,data!$I:$I)/1000</f>
        <v>651.08128124999996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43.533515625</v>
      </c>
      <c r="J106" s="7">
        <f>SUMIF(data!$A:$A,$H$2&amp;" "&amp;$F106&amp;" "&amp;$H$3&amp;"_"&amp;J$38,data!$I:$I)/1000</f>
        <v>48.879367675781253</v>
      </c>
      <c r="K106" s="7">
        <f>SUMIF(data!$A:$A,$H$2&amp;" "&amp;$F106&amp;" "&amp;$H$3&amp;"_"&amp;K$38,data!$I:$I)/1000</f>
        <v>82.437646484374994</v>
      </c>
      <c r="L106" s="7">
        <f>SUMIF(data!$A:$A,$H$2&amp;" "&amp;$F106&amp;" "&amp;$H$3&amp;"_"&amp;L$38,data!$I:$I)/1000</f>
        <v>84.946048828125001</v>
      </c>
      <c r="M106" s="7">
        <f>SUMIF(data!$A:$A,$H$2&amp;" "&amp;$F106&amp;" "&amp;$H$3&amp;"_"&amp;M$38,data!$I:$I)/1000</f>
        <v>155.03186328125</v>
      </c>
      <c r="N106" s="7">
        <f>SUMIF(data!$A:$A,$H$2&amp;" "&amp;$F106&amp;" "&amp;$H$3&amp;"_"&amp;N$38,data!$I:$I)/1000</f>
        <v>199.22161718749999</v>
      </c>
      <c r="O106" s="7">
        <f>SUMIF(data!$A:$A,$H$2&amp;" "&amp;$F106&amp;" "&amp;$H$3&amp;"_"&amp;O$38,data!$I:$I)/1000</f>
        <v>238.26639062500001</v>
      </c>
      <c r="P106" s="7">
        <f>SUMIF(data!$A:$A,$H$2&amp;" "&amp;$F106&amp;" "&amp;$H$3&amp;"_"&amp;P$38,data!$I:$I)/1000</f>
        <v>281.84674999999999</v>
      </c>
      <c r="Q106" s="7">
        <f>SUMIF(data!$A:$A,$H$2&amp;" "&amp;$F106&amp;" "&amp;$H$3&amp;"_"&amp;Q$38,data!$I:$I)/1000</f>
        <v>324.37614843749998</v>
      </c>
      <c r="R106" s="7">
        <f>SUMIF(data!$A:$A,$H$2&amp;" "&amp;$F106&amp;" "&amp;$H$3&amp;"_"&amp;R$38,data!$I:$I)/1000</f>
        <v>366.49501562500001</v>
      </c>
      <c r="S106" s="7">
        <f>SUMIF(data!$A:$A,$H$2&amp;" "&amp;$F106&amp;" "&amp;$H$3&amp;"_"&amp;S$38,data!$I:$I)/1000</f>
        <v>358.280703125</v>
      </c>
      <c r="T106" s="7">
        <f>SUMIF(data!$A:$A,$H$2&amp;" "&amp;$F106&amp;" "&amp;$H$3&amp;"_"&amp;T$38,data!$I:$I)/1000</f>
        <v>353.31222656249997</v>
      </c>
      <c r="U106" s="7">
        <f>SUMIF(data!$A:$A,$H$2&amp;" "&amp;$F106&amp;" "&amp;$H$3&amp;"_"&amp;U$38,data!$I:$I)/1000</f>
        <v>346.81762500000002</v>
      </c>
      <c r="V106" s="7">
        <f>SUMIF(data!$A:$A,$H$2&amp;" "&amp;$F106&amp;" "&amp;$H$3&amp;"_"&amp;V$38,data!$I:$I)/1000</f>
        <v>341.34309374999998</v>
      </c>
      <c r="W106" s="7">
        <f>SUMIF(data!$A:$A,$H$2&amp;" "&amp;$F106&amp;" "&amp;$H$3&amp;"_"&amp;W$38,data!$I:$I)/1000</f>
        <v>338.84482031250002</v>
      </c>
      <c r="X106" s="7">
        <f>SUMIF(data!$A:$A,$H$2&amp;" "&amp;$F106&amp;" "&amp;$H$3&amp;"_"&amp;X$38,data!$I:$I)/1000</f>
        <v>313.97952343750001</v>
      </c>
      <c r="Y106" s="7">
        <f>SUMIF(data!$A:$A,$H$2&amp;" "&amp;$F106&amp;" "&amp;$H$3&amp;"_"&amp;Y$38,data!$I:$I)/1000</f>
        <v>361.95098046875</v>
      </c>
      <c r="Z106" s="7">
        <f>SUMIF(data!$A:$A,$H$2&amp;" "&amp;$F106&amp;" "&amp;$H$3&amp;"_"&amp;Z$38,data!$I:$I)/1000</f>
        <v>387.95493359375001</v>
      </c>
      <c r="AA106" s="7">
        <f>SUMIF(data!$A:$A,$H$2&amp;" "&amp;$F106&amp;" "&amp;$H$3&amp;"_"&amp;AA$38,data!$I:$I)/1000</f>
        <v>502.22884375000001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43.533515625</v>
      </c>
      <c r="J107" s="7">
        <f>SUMIF(data!$A:$A,$H$2&amp;" "&amp;$F107&amp;" "&amp;$H$3&amp;"_"&amp;J$38,data!$I:$I)/1000</f>
        <v>48.879367675781253</v>
      </c>
      <c r="K107" s="7">
        <f>SUMIF(data!$A:$A,$H$2&amp;" "&amp;$F107&amp;" "&amp;$H$3&amp;"_"&amp;K$38,data!$I:$I)/1000</f>
        <v>91.264503906249999</v>
      </c>
      <c r="L107" s="7">
        <f>SUMIF(data!$A:$A,$H$2&amp;" "&amp;$F107&amp;" "&amp;$H$3&amp;"_"&amp;L$38,data!$I:$I)/1000</f>
        <v>93.314628906249993</v>
      </c>
      <c r="M107" s="7">
        <f>SUMIF(data!$A:$A,$H$2&amp;" "&amp;$F107&amp;" "&amp;$H$3&amp;"_"&amp;M$38,data!$I:$I)/1000</f>
        <v>160.75811328124999</v>
      </c>
      <c r="N107" s="7">
        <f>SUMIF(data!$A:$A,$H$2&amp;" "&amp;$F107&amp;" "&amp;$H$3&amp;"_"&amp;N$38,data!$I:$I)/1000</f>
        <v>216.51610156250001</v>
      </c>
      <c r="O107" s="7">
        <f>SUMIF(data!$A:$A,$H$2&amp;" "&amp;$F107&amp;" "&amp;$H$3&amp;"_"&amp;O$38,data!$I:$I)/1000</f>
        <v>268.34781249999997</v>
      </c>
      <c r="P107" s="7">
        <f>SUMIF(data!$A:$A,$H$2&amp;" "&amp;$F107&amp;" "&amp;$H$3&amp;"_"&amp;P$38,data!$I:$I)/1000</f>
        <v>324.29054687500002</v>
      </c>
      <c r="Q107" s="7">
        <f>SUMIF(data!$A:$A,$H$2&amp;" "&amp;$F107&amp;" "&amp;$H$3&amp;"_"&amp;Q$38,data!$I:$I)/1000</f>
        <v>378.36327343750003</v>
      </c>
      <c r="R107" s="7">
        <f>SUMIF(data!$A:$A,$H$2&amp;" "&amp;$F107&amp;" "&amp;$H$3&amp;"_"&amp;R$38,data!$I:$I)/1000</f>
        <v>431.765078125</v>
      </c>
      <c r="S107" s="7">
        <f>SUMIF(data!$A:$A,$H$2&amp;" "&amp;$F107&amp;" "&amp;$H$3&amp;"_"&amp;S$38,data!$I:$I)/1000</f>
        <v>420.25014062499997</v>
      </c>
      <c r="T107" s="7">
        <f>SUMIF(data!$A:$A,$H$2&amp;" "&amp;$F107&amp;" "&amp;$H$3&amp;"_"&amp;T$38,data!$I:$I)/1000</f>
        <v>412.30828906250002</v>
      </c>
      <c r="U107" s="7">
        <f>SUMIF(data!$A:$A,$H$2&amp;" "&amp;$F107&amp;" "&amp;$H$3&amp;"_"&amp;U$38,data!$I:$I)/1000</f>
        <v>403.01778124999998</v>
      </c>
      <c r="V107" s="7">
        <f>SUMIF(data!$A:$A,$H$2&amp;" "&amp;$F107&amp;" "&amp;$H$3&amp;"_"&amp;V$38,data!$I:$I)/1000</f>
        <v>395.26703125</v>
      </c>
      <c r="W107" s="7">
        <f>SUMIF(data!$A:$A,$H$2&amp;" "&amp;$F107&amp;" "&amp;$H$3&amp;"_"&amp;W$38,data!$I:$I)/1000</f>
        <v>390.70807031250001</v>
      </c>
      <c r="X107" s="7">
        <f>SUMIF(data!$A:$A,$H$2&amp;" "&amp;$F107&amp;" "&amp;$H$3&amp;"_"&amp;X$38,data!$I:$I)/1000</f>
        <v>364.13872656249998</v>
      </c>
      <c r="Y107" s="7">
        <f>SUMIF(data!$A:$A,$H$2&amp;" "&amp;$F107&amp;" "&amp;$H$3&amp;"_"&amp;Y$38,data!$I:$I)/1000</f>
        <v>425.95085546874998</v>
      </c>
      <c r="Z107" s="7">
        <f>SUMIF(data!$A:$A,$H$2&amp;" "&amp;$F107&amp;" "&amp;$H$3&amp;"_"&amp;Z$38,data!$I:$I)/1000</f>
        <v>459.39952734374998</v>
      </c>
      <c r="AA107" s="7">
        <f>SUMIF(data!$A:$A,$H$2&amp;" "&amp;$F107&amp;" "&amp;$H$3&amp;"_"&amp;AA$38,data!$I:$I)/1000</f>
        <v>570.33581249999997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110.698125</v>
      </c>
      <c r="K108" s="7">
        <f>SUMIF(data!$A:$A,$H$2&amp;" "&amp;$F108&amp;" "&amp;$H$3&amp;"_"&amp;K$38,data!$N:$N)/1000</f>
        <v>97.372912109374994</v>
      </c>
      <c r="L108" s="7">
        <f>SUMIF(data!$A:$A,$H$2&amp;" "&amp;$F108&amp;" "&amp;$H$3&amp;"_"&amp;L$38,data!$N:$N)/1000</f>
        <v>104.128998046875</v>
      </c>
      <c r="M108" s="7">
        <f>SUMIF(data!$A:$A,$H$2&amp;" "&amp;$F108&amp;" "&amp;$H$3&amp;"_"&amp;M$38,data!$N:$N)/1000</f>
        <v>137.56381250000001</v>
      </c>
      <c r="N108" s="7">
        <f>SUMIF(data!$A:$A,$H$2&amp;" "&amp;$F108&amp;" "&amp;$H$3&amp;"_"&amp;N$38,data!$N:$N)/1000</f>
        <v>158.73675195312501</v>
      </c>
      <c r="O108" s="7">
        <f>SUMIF(data!$A:$A,$H$2&amp;" "&amp;$F108&amp;" "&amp;$H$3&amp;"_"&amp;O$38,data!$N:$N)/1000</f>
        <v>151.960470703125</v>
      </c>
      <c r="P108" s="7">
        <f>SUMIF(data!$A:$A,$H$2&amp;" "&amp;$F108&amp;" "&amp;$H$3&amp;"_"&amp;P$38,data!$N:$N)/1000</f>
        <v>111.087794921875</v>
      </c>
      <c r="Q108" s="7">
        <f>SUMIF(data!$A:$A,$H$2&amp;" "&amp;$F108&amp;" "&amp;$H$3&amp;"_"&amp;Q$38,data!$N:$N)/1000</f>
        <v>66.418796874999998</v>
      </c>
      <c r="R108" s="7">
        <f>SUMIF(data!$A:$A,$H$2&amp;" "&amp;$F108&amp;" "&amp;$H$3&amp;"_"&amp;R$38,data!$N:$N)/1000</f>
        <v>29.896820312500001</v>
      </c>
      <c r="S108" s="7">
        <f>SUMIF(data!$A:$A,$H$2&amp;" "&amp;$F108&amp;" "&amp;$H$3&amp;"_"&amp;S$38,data!$N:$N)/1000</f>
        <v>31.242289062499999</v>
      </c>
      <c r="T108" s="7">
        <f>SUMIF(data!$A:$A,$H$2&amp;" "&amp;$F108&amp;" "&amp;$H$3&amp;"_"&amp;T$38,data!$N:$N)/1000</f>
        <v>35.361882812499999</v>
      </c>
      <c r="U108" s="7">
        <f>SUMIF(data!$A:$A,$H$2&amp;" "&amp;$F108&amp;" "&amp;$H$3&amp;"_"&amp;U$38,data!$N:$N)/1000</f>
        <v>52.17065625</v>
      </c>
      <c r="V108" s="7">
        <f>SUMIF(data!$A:$A,$H$2&amp;" "&amp;$F108&amp;" "&amp;$H$3&amp;"_"&amp;V$38,data!$N:$N)/1000</f>
        <v>57.351468750000002</v>
      </c>
      <c r="W108" s="7">
        <f>SUMIF(data!$A:$A,$H$2&amp;" "&amp;$F108&amp;" "&amp;$H$3&amp;"_"&amp;W$38,data!$N:$N)/1000</f>
        <v>83.620328125</v>
      </c>
      <c r="X108" s="7">
        <f>SUMIF(data!$A:$A,$H$2&amp;" "&amp;$F108&amp;" "&amp;$H$3&amp;"_"&amp;X$38,data!$N:$N)/1000</f>
        <v>107.62234960937499</v>
      </c>
      <c r="Y108" s="7">
        <f>SUMIF(data!$A:$A,$H$2&amp;" "&amp;$F108&amp;" "&amp;$H$3&amp;"_"&amp;Y$38,data!$N:$N)/1000</f>
        <v>122.00539453125</v>
      </c>
      <c r="Z108" s="7">
        <f>SUMIF(data!$A:$A,$H$2&amp;" "&amp;$F108&amp;" "&amp;$H$3&amp;"_"&amp;Z$38,data!$N:$N)/1000</f>
        <v>146.9316484375</v>
      </c>
      <c r="AA108" s="7">
        <f>SUMIF(data!$A:$A,$H$2&amp;" "&amp;$F108&amp;" "&amp;$H$3&amp;"_"&amp;AA$38,data!$N:$N)/1000</f>
        <v>189.19720312499999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88.198156249999997</v>
      </c>
      <c r="J109" s="7">
        <f>SUMIF(data!$A:$A,$H$2&amp;" "&amp;$F109&amp;" "&amp;$H$3&amp;"_"&amp;J$38,data!$H:$H)/1000</f>
        <v>99.641039062499999</v>
      </c>
      <c r="K109" s="7">
        <f>SUMIF(data!$A:$A,$H$2&amp;" "&amp;$F109&amp;" "&amp;$H$3&amp;"_"&amp;K$38,data!$H:$H)/1000</f>
        <v>108.92784374999999</v>
      </c>
      <c r="L109" s="7">
        <f>SUMIF(data!$A:$A,$H$2&amp;" "&amp;$F109&amp;" "&amp;$H$3&amp;"_"&amp;L$38,data!$H:$H)/1000</f>
        <v>118.5474306640625</v>
      </c>
      <c r="M109" s="7">
        <f>SUMIF(data!$A:$A,$H$2&amp;" "&amp;$F109&amp;" "&amp;$H$3&amp;"_"&amp;M$38,data!$H:$H)/1000</f>
        <v>158.94330078125</v>
      </c>
      <c r="N109" s="7">
        <f>SUMIF(data!$A:$A,$H$2&amp;" "&amp;$F109&amp;" "&amp;$H$3&amp;"_"&amp;N$38,data!$H:$H)/1000</f>
        <v>177.50109765625001</v>
      </c>
      <c r="O109" s="7">
        <f>SUMIF(data!$A:$A,$H$2&amp;" "&amp;$F109&amp;" "&amp;$H$3&amp;"_"&amp;O$38,data!$H:$H)/1000</f>
        <v>182.49675781249999</v>
      </c>
      <c r="P109" s="7">
        <f>SUMIF(data!$A:$A,$H$2&amp;" "&amp;$F109&amp;" "&amp;$H$3&amp;"_"&amp;P$38,data!$H:$H)/1000</f>
        <v>189.65895312500001</v>
      </c>
      <c r="Q109" s="7">
        <f>SUMIF(data!$A:$A,$H$2&amp;" "&amp;$F109&amp;" "&amp;$H$3&amp;"_"&amp;Q$38,data!$H:$H)/1000</f>
        <v>194.388234375</v>
      </c>
      <c r="R109" s="7">
        <f>SUMIF(data!$A:$A,$H$2&amp;" "&amp;$F109&amp;" "&amp;$H$3&amp;"_"&amp;R$38,data!$H:$H)/1000</f>
        <v>202.67783593749999</v>
      </c>
      <c r="S109" s="7">
        <f>SUMIF(data!$A:$A,$H$2&amp;" "&amp;$F109&amp;" "&amp;$H$3&amp;"_"&amp;S$38,data!$H:$H)/1000</f>
        <v>209.40199999999999</v>
      </c>
      <c r="T109" s="7">
        <f>SUMIF(data!$A:$A,$H$2&amp;" "&amp;$F109&amp;" "&amp;$H$3&amp;"_"&amp;T$38,data!$H:$H)/1000</f>
        <v>219.60195312499999</v>
      </c>
      <c r="U109" s="7">
        <f>SUMIF(data!$A:$A,$H$2&amp;" "&amp;$F109&amp;" "&amp;$H$3&amp;"_"&amp;U$38,data!$H:$H)/1000</f>
        <v>226.13385156250001</v>
      </c>
      <c r="V109" s="7">
        <f>SUMIF(data!$A:$A,$H$2&amp;" "&amp;$F109&amp;" "&amp;$H$3&amp;"_"&amp;V$38,data!$H:$H)/1000</f>
        <v>234.9719453125</v>
      </c>
      <c r="W109" s="7">
        <f>SUMIF(data!$A:$A,$H$2&amp;" "&amp;$F109&amp;" "&amp;$H$3&amp;"_"&amp;W$38,data!$H:$H)/1000</f>
        <v>276.631125</v>
      </c>
      <c r="X109" s="7">
        <f>SUMIF(data!$A:$A,$H$2&amp;" "&amp;$F109&amp;" "&amp;$H$3&amp;"_"&amp;X$38,data!$H:$H)/1000</f>
        <v>266.24995312499999</v>
      </c>
      <c r="Y109" s="7">
        <f>SUMIF(data!$A:$A,$H$2&amp;" "&amp;$F109&amp;" "&amp;$H$3&amp;"_"&amp;Y$38,data!$H:$H)/1000</f>
        <v>272.18211718750001</v>
      </c>
      <c r="Z109" s="7">
        <f>SUMIF(data!$A:$A,$H$2&amp;" "&amp;$F109&amp;" "&amp;$H$3&amp;"_"&amp;Z$38,data!$H:$H)/1000</f>
        <v>283.35314843750001</v>
      </c>
      <c r="AA109" s="7">
        <f>SUMIF(data!$A:$A,$H$2&amp;" "&amp;$F109&amp;" "&amp;$H$3&amp;"_"&amp;AA$38,data!$H:$H)/1000</f>
        <v>290.3477734375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61.942999999999998</v>
      </c>
      <c r="J110" s="8">
        <f t="shared" ref="J110" si="29">SUM(J107:J108)-J109</f>
        <v>59.936453613281259</v>
      </c>
      <c r="K110" s="8">
        <f t="shared" ref="K110:AA110" si="30">SUM(K107:K108)-K109</f>
        <v>79.709572265624985</v>
      </c>
      <c r="L110" s="8">
        <f t="shared" si="30"/>
        <v>78.896196289062473</v>
      </c>
      <c r="M110" s="8">
        <f t="shared" si="30"/>
        <v>139.378625</v>
      </c>
      <c r="N110" s="8">
        <f t="shared" si="30"/>
        <v>197.75175585937501</v>
      </c>
      <c r="O110" s="8">
        <f t="shared" si="30"/>
        <v>237.81152539062498</v>
      </c>
      <c r="P110" s="8">
        <f t="shared" si="30"/>
        <v>245.71938867187501</v>
      </c>
      <c r="Q110" s="8">
        <f t="shared" si="30"/>
        <v>250.39383593750003</v>
      </c>
      <c r="R110" s="8">
        <f t="shared" si="30"/>
        <v>258.98406249999999</v>
      </c>
      <c r="S110" s="8">
        <f t="shared" si="30"/>
        <v>242.09042968749998</v>
      </c>
      <c r="T110" s="8">
        <f t="shared" si="30"/>
        <v>228.06821875000006</v>
      </c>
      <c r="U110" s="8">
        <f t="shared" si="30"/>
        <v>229.05458593749995</v>
      </c>
      <c r="V110" s="8">
        <f t="shared" si="30"/>
        <v>217.64655468749999</v>
      </c>
      <c r="W110" s="8">
        <f t="shared" si="30"/>
        <v>197.69727343750003</v>
      </c>
      <c r="X110" s="8">
        <f t="shared" si="30"/>
        <v>205.51112304687496</v>
      </c>
      <c r="Y110" s="8">
        <f t="shared" si="30"/>
        <v>275.77413281249994</v>
      </c>
      <c r="Z110" s="8">
        <f t="shared" si="30"/>
        <v>322.97802734374994</v>
      </c>
      <c r="AA110" s="8">
        <f t="shared" si="30"/>
        <v>469.18524218749997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27.125732421875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133.31381250000001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789.14717506928628</v>
      </c>
      <c r="J113" s="8">
        <f>J104+J105+J108-J109+J111+J112+Load_ROC!F$5</f>
        <v>808.73899557530967</v>
      </c>
      <c r="K113" s="8">
        <f>K104+K105+K108-K109+K111+K112+Load_ROC!G$5</f>
        <v>855.75815271669035</v>
      </c>
      <c r="L113" s="8">
        <f>L104+L105+L108-L109+L111+L112+Load_ROC!H$5</f>
        <v>869.81714179896039</v>
      </c>
      <c r="M113" s="8">
        <f>M104+M105+M108-M109+M111+M112+Load_ROC!I$5</f>
        <v>958.77856366214655</v>
      </c>
      <c r="N113" s="8">
        <f>N104+N105+N108-N109+N111+N112+Load_ROC!J$5</f>
        <v>1044.4634702390524</v>
      </c>
      <c r="O113" s="8">
        <f>O104+O105+O108-O109+O111+O112+Load_ROC!K$5</f>
        <v>1136.1785139063102</v>
      </c>
      <c r="P113" s="8">
        <f>P104+P105+P108-P109+P111+P112+Load_ROC!L$5</f>
        <v>1145.5452253372725</v>
      </c>
      <c r="Q113" s="8">
        <f>Q104+Q105+Q108-Q109+Q111+Q112+Load_ROC!M$5</f>
        <v>1180.8314515971258</v>
      </c>
      <c r="R113" s="8">
        <f>R104+R105+R108-R109+R111+R112+Load_ROC!N$5</f>
        <v>1219.6050570214359</v>
      </c>
      <c r="S113" s="8">
        <f>S104+S105+S108-S109+S111+S112+Load_ROC!O$5</f>
        <v>1219.5728155912675</v>
      </c>
      <c r="T113" s="8">
        <f>T104+T105+T108-T109+T111+T112+Load_ROC!P$5</f>
        <v>1223.4623268383834</v>
      </c>
      <c r="U113" s="8">
        <f>U104+U105+U108-U109+U111+U112+Load_ROC!Q$5</f>
        <v>1241.6571310640911</v>
      </c>
      <c r="V113" s="8">
        <f>V104+V105+V108-V109+V111+V112+Load_ROC!R$5</f>
        <v>1249.0476117647299</v>
      </c>
      <c r="W113" s="8">
        <f>W104+W105+W108-W109+W111+W112+Load_ROC!S$5</f>
        <v>1253.8406012818609</v>
      </c>
      <c r="X113" s="8">
        <f>X104+X105+X108-X109+X111+X112+Load_ROC!T$5</f>
        <v>1413.4969924140219</v>
      </c>
      <c r="Y113" s="8">
        <f>Y104+Y105+Y108-Y109+Y111+Y112+Load_ROC!U$5</f>
        <v>1384.1269087269779</v>
      </c>
      <c r="Z113" s="8">
        <f>Z104+Z105+Z108-Z109+Z111+Z112+Load_ROC!V$5</f>
        <v>1461.4127558307189</v>
      </c>
      <c r="AA113" s="8">
        <f>AA104+AA105+AA108-AA109+AA111+AA112+Load_ROC!W$5</f>
        <v>1625.4982727664983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789.14717506928628</v>
      </c>
      <c r="J114" s="8">
        <f>J104+J106+J108-J109+J111+J112+Load_ROC!F$5</f>
        <v>808.73899557530967</v>
      </c>
      <c r="K114" s="8">
        <f>K104+K106+K108-K109+K111+K112+Load_ROC!G$5</f>
        <v>837.6339320135653</v>
      </c>
      <c r="L114" s="8">
        <f>L104+L106+L108-L109+L111+L112+Load_ROC!H$5</f>
        <v>852.6338976583354</v>
      </c>
      <c r="M114" s="8">
        <f>M104+M106+M108-M109+M111+M112+Load_ROC!I$5</f>
        <v>930.84327459964652</v>
      </c>
      <c r="N114" s="8">
        <f>N104+N106+N108-N109+N111+N112+Load_ROC!J$5</f>
        <v>993.74168898905236</v>
      </c>
      <c r="O114" s="8">
        <f>O104+O106+O108-O109+O111+O112+Load_ROC!K$5</f>
        <v>1060.1301545313102</v>
      </c>
      <c r="P114" s="8">
        <f>P104+P106+P108-P109+P111+P112+Load_ROC!L$5</f>
        <v>1044.9587722122724</v>
      </c>
      <c r="Q114" s="8">
        <f>Q104+Q106+Q108-Q109+Q111+Q112+Load_ROC!M$5</f>
        <v>1057.4149828471259</v>
      </c>
      <c r="R114" s="8">
        <f>R104+R106+R108-R109+R111+R112+Load_ROC!N$5</f>
        <v>1073.819213271436</v>
      </c>
      <c r="S114" s="8">
        <f>S104+S106+S108-S109+S111+S112+Load_ROC!O$5</f>
        <v>1080.7984093412674</v>
      </c>
      <c r="T114" s="8">
        <f>T104+T106+T108-T109+T111+T112+Load_ROC!P$5</f>
        <v>1090.9949205883834</v>
      </c>
      <c r="U114" s="8">
        <f>U104+U106+U108-U109+U111+U112+Load_ROC!Q$5</f>
        <v>1115.2130373140913</v>
      </c>
      <c r="V114" s="8">
        <f>V104+V106+V108-V109+V111+V112+Load_ROC!R$5</f>
        <v>1127.54248676473</v>
      </c>
      <c r="W114" s="8">
        <f>W104+W106+W108-W109+W111+W112+Load_ROC!S$5</f>
        <v>1136.8396950318611</v>
      </c>
      <c r="X114" s="8">
        <f>X104+X106+X108-X109+X111+X112+Load_ROC!T$5</f>
        <v>1300.2484142890216</v>
      </c>
      <c r="Y114" s="8">
        <f>Y104+Y106+Y108-Y109+Y111+Y112+Load_ROC!U$5</f>
        <v>1243.346439976978</v>
      </c>
      <c r="Z114" s="8">
        <f>Z104+Z106+Z108-Z109+Z111+Z112+Load_ROC!V$5</f>
        <v>1305.452724580719</v>
      </c>
      <c r="AA114" s="8">
        <f>AA104+AA106+AA108-AA109+AA111+AA112+Load_ROC!W$5</f>
        <v>1476.6458352664981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789.14717506928628</v>
      </c>
      <c r="J115" s="8">
        <f>J104+J110+J111+J112+Load_ROC!F$5</f>
        <v>808.73899557530967</v>
      </c>
      <c r="K115" s="8">
        <f>K104+K110+K111+K112+Load_ROC!G$5</f>
        <v>846.46078943544035</v>
      </c>
      <c r="L115" s="8">
        <f>L104+L110+L111+L112+Load_ROC!H$5</f>
        <v>861.00247773646038</v>
      </c>
      <c r="M115" s="8">
        <f>M104+M110+M111+M112+Load_ROC!I$5</f>
        <v>936.56952459964646</v>
      </c>
      <c r="N115" s="8">
        <f>N104+N110+N111+N112+Load_ROC!J$5</f>
        <v>1011.0361733640524</v>
      </c>
      <c r="O115" s="8">
        <f>O104+O110+O111+O112+Load_ROC!K$5</f>
        <v>1090.2115764063101</v>
      </c>
      <c r="P115" s="8">
        <f>P104+P110+P111+P112+Load_ROC!L$5</f>
        <v>1087.4025690872727</v>
      </c>
      <c r="Q115" s="8">
        <f>Q104+Q110+Q111+Q112+Load_ROC!M$5</f>
        <v>1111.402107847126</v>
      </c>
      <c r="R115" s="8">
        <f>R104+R110+R111+R112+Load_ROC!N$5</f>
        <v>1139.089275771436</v>
      </c>
      <c r="S115" s="8">
        <f>S104+S110+S111+S112+Load_ROC!O$5</f>
        <v>1142.7678468412673</v>
      </c>
      <c r="T115" s="8">
        <f>T104+T110+T111+T112+Load_ROC!P$5</f>
        <v>1149.9909830883835</v>
      </c>
      <c r="U115" s="8">
        <f>U104+U110+U111+U112+Load_ROC!Q$5</f>
        <v>1171.413193564091</v>
      </c>
      <c r="V115" s="8">
        <f>V104+V110+V111+V112+Load_ROC!R$5</f>
        <v>1181.46642426473</v>
      </c>
      <c r="W115" s="8">
        <f>W104+W110+W111+W112+Load_ROC!S$5</f>
        <v>1188.702945031861</v>
      </c>
      <c r="X115" s="8">
        <f>X104+X110+X111+X112+Load_ROC!T$5</f>
        <v>1350.4076174140218</v>
      </c>
      <c r="Y115" s="8">
        <f>Y104+Y110+Y111+Y112+Load_ROC!U$5</f>
        <v>1307.3463149769782</v>
      </c>
      <c r="Z115" s="8">
        <f>Z104+Z110+Z111+Z112+Load_ROC!V$5</f>
        <v>1376.8973183307189</v>
      </c>
      <c r="AA115" s="8">
        <f>AA104+AA110+AA111+AA112+Load_ROC!W$5</f>
        <v>1544.7528040164982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43.533515625</v>
      </c>
      <c r="J118" s="7">
        <f>SUMIF(data!$A:$A,$H$2&amp;" "&amp;$F118&amp;" "&amp;$H$3&amp;"_"&amp;J$38,data!$I:$I)/1000</f>
        <v>48.879367675781253</v>
      </c>
      <c r="K118" s="7">
        <f>SUMIF(data!$A:$A,$H$2&amp;" "&amp;$F118&amp;" "&amp;$H$3&amp;"_"&amp;K$38,data!$I:$I)/1000</f>
        <v>100.5618671875</v>
      </c>
      <c r="L118" s="7">
        <f>SUMIF(data!$A:$A,$H$2&amp;" "&amp;$F118&amp;" "&amp;$H$3&amp;"_"&amp;L$38,data!$I:$I)/1000</f>
        <v>102.12929296874999</v>
      </c>
      <c r="M118" s="7">
        <f>SUMIF(data!$A:$A,$H$2&amp;" "&amp;$F118&amp;" "&amp;$H$3&amp;"_"&amp;M$38,data!$I:$I)/1000</f>
        <v>182.96715234375</v>
      </c>
      <c r="N118" s="7">
        <f>SUMIF(data!$A:$A,$H$2&amp;" "&amp;$F118&amp;" "&amp;$H$3&amp;"_"&amp;N$38,data!$I:$I)/1000</f>
        <v>249.94339843750001</v>
      </c>
      <c r="O118" s="7">
        <f>SUMIF(data!$A:$A,$H$2&amp;" "&amp;$F118&amp;" "&amp;$H$3&amp;"_"&amp;O$38,data!$I:$I)/1000</f>
        <v>314.31475</v>
      </c>
      <c r="P118" s="7">
        <f>SUMIF(data!$A:$A,$H$2&amp;" "&amp;$F118&amp;" "&amp;$H$3&amp;"_"&amp;P$38,data!$I:$I)/1000</f>
        <v>382.43320312499998</v>
      </c>
      <c r="Q118" s="7">
        <f>SUMIF(data!$A:$A,$H$2&amp;" "&amp;$F118&amp;" "&amp;$H$3&amp;"_"&amp;Q$38,data!$I:$I)/1000</f>
        <v>447.79261718750001</v>
      </c>
      <c r="R118" s="7">
        <f>SUMIF(data!$A:$A,$H$2&amp;" "&amp;$F118&amp;" "&amp;$H$3&amp;"_"&amp;R$38,data!$I:$I)/1000</f>
        <v>512.28085937499998</v>
      </c>
      <c r="S118" s="7">
        <f>SUMIF(data!$A:$A,$H$2&amp;" "&amp;$F118&amp;" "&amp;$H$3&amp;"_"&amp;S$38,data!$I:$I)/1000</f>
        <v>497.05510937499997</v>
      </c>
      <c r="T118" s="7">
        <f>SUMIF(data!$A:$A,$H$2&amp;" "&amp;$F118&amp;" "&amp;$H$3&amp;"_"&amp;T$38,data!$I:$I)/1000</f>
        <v>485.77963281249998</v>
      </c>
      <c r="U118" s="7">
        <f>SUMIF(data!$A:$A,$H$2&amp;" "&amp;$F118&amp;" "&amp;$H$3&amp;"_"&amp;U$38,data!$I:$I)/1000</f>
        <v>473.26171875</v>
      </c>
      <c r="V118" s="7">
        <f>SUMIF(data!$A:$A,$H$2&amp;" "&amp;$F118&amp;" "&amp;$H$3&amp;"_"&amp;V$38,data!$I:$I)/1000</f>
        <v>462.84821875</v>
      </c>
      <c r="W118" s="7">
        <f>SUMIF(data!$A:$A,$H$2&amp;" "&amp;$F118&amp;" "&amp;$H$3&amp;"_"&amp;W$38,data!$I:$I)/1000</f>
        <v>455.84572656249998</v>
      </c>
      <c r="X118" s="7">
        <f>SUMIF(data!$A:$A,$H$2&amp;" "&amp;$F118&amp;" "&amp;$H$3&amp;"_"&amp;X$38,data!$I:$I)/1000</f>
        <v>427.2281015625</v>
      </c>
      <c r="Y118" s="7">
        <f>SUMIF(data!$A:$A,$H$2&amp;" "&amp;$F118&amp;" "&amp;$H$3&amp;"_"&amp;Y$38,data!$I:$I)/1000</f>
        <v>502.73144921875002</v>
      </c>
      <c r="Z118" s="7">
        <f>SUMIF(data!$A:$A,$H$2&amp;" "&amp;$F118&amp;" "&amp;$H$3&amp;"_"&amp;Z$38,data!$I:$I)/1000</f>
        <v>543.91496484375</v>
      </c>
      <c r="AA118" s="7">
        <f>SUMIF(data!$A:$A,$H$2&amp;" "&amp;$F118&amp;" "&amp;$H$3&amp;"_"&amp;AA$38,data!$I:$I)/1000</f>
        <v>651.08128124999996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43.533515625</v>
      </c>
      <c r="J119" s="7">
        <f>SUMIF(data!$A:$A,$H$2&amp;" "&amp;$F119&amp;" "&amp;$H$3&amp;"_"&amp;J$38,data!$I:$I)/1000</f>
        <v>48.879367675781253</v>
      </c>
      <c r="K119" s="7">
        <f>SUMIF(data!$A:$A,$H$2&amp;" "&amp;$F119&amp;" "&amp;$H$3&amp;"_"&amp;K$38,data!$I:$I)/1000</f>
        <v>82.437646484374994</v>
      </c>
      <c r="L119" s="7">
        <f>SUMIF(data!$A:$A,$H$2&amp;" "&amp;$F119&amp;" "&amp;$H$3&amp;"_"&amp;L$38,data!$I:$I)/1000</f>
        <v>84.946048828125001</v>
      </c>
      <c r="M119" s="7">
        <f>SUMIF(data!$A:$A,$H$2&amp;" "&amp;$F119&amp;" "&amp;$H$3&amp;"_"&amp;M$38,data!$I:$I)/1000</f>
        <v>155.03186328125</v>
      </c>
      <c r="N119" s="7">
        <f>SUMIF(data!$A:$A,$H$2&amp;" "&amp;$F119&amp;" "&amp;$H$3&amp;"_"&amp;N$38,data!$I:$I)/1000</f>
        <v>199.22161718749999</v>
      </c>
      <c r="O119" s="7">
        <f>SUMIF(data!$A:$A,$H$2&amp;" "&amp;$F119&amp;" "&amp;$H$3&amp;"_"&amp;O$38,data!$I:$I)/1000</f>
        <v>238.26639062500001</v>
      </c>
      <c r="P119" s="7">
        <f>SUMIF(data!$A:$A,$H$2&amp;" "&amp;$F119&amp;" "&amp;$H$3&amp;"_"&amp;P$38,data!$I:$I)/1000</f>
        <v>281.84674999999999</v>
      </c>
      <c r="Q119" s="7">
        <f>SUMIF(data!$A:$A,$H$2&amp;" "&amp;$F119&amp;" "&amp;$H$3&amp;"_"&amp;Q$38,data!$I:$I)/1000</f>
        <v>324.37614843749998</v>
      </c>
      <c r="R119" s="7">
        <f>SUMIF(data!$A:$A,$H$2&amp;" "&amp;$F119&amp;" "&amp;$H$3&amp;"_"&amp;R$38,data!$I:$I)/1000</f>
        <v>366.49501562500001</v>
      </c>
      <c r="S119" s="7">
        <f>SUMIF(data!$A:$A,$H$2&amp;" "&amp;$F119&amp;" "&amp;$H$3&amp;"_"&amp;S$38,data!$I:$I)/1000</f>
        <v>358.280703125</v>
      </c>
      <c r="T119" s="7">
        <f>SUMIF(data!$A:$A,$H$2&amp;" "&amp;$F119&amp;" "&amp;$H$3&amp;"_"&amp;T$38,data!$I:$I)/1000</f>
        <v>353.31222656249997</v>
      </c>
      <c r="U119" s="7">
        <f>SUMIF(data!$A:$A,$H$2&amp;" "&amp;$F119&amp;" "&amp;$H$3&amp;"_"&amp;U$38,data!$I:$I)/1000</f>
        <v>346.81762500000002</v>
      </c>
      <c r="V119" s="7">
        <f>SUMIF(data!$A:$A,$H$2&amp;" "&amp;$F119&amp;" "&amp;$H$3&amp;"_"&amp;V$38,data!$I:$I)/1000</f>
        <v>341.34309374999998</v>
      </c>
      <c r="W119" s="7">
        <f>SUMIF(data!$A:$A,$H$2&amp;" "&amp;$F119&amp;" "&amp;$H$3&amp;"_"&amp;W$38,data!$I:$I)/1000</f>
        <v>338.84482031250002</v>
      </c>
      <c r="X119" s="7">
        <f>SUMIF(data!$A:$A,$H$2&amp;" "&amp;$F119&amp;" "&amp;$H$3&amp;"_"&amp;X$38,data!$I:$I)/1000</f>
        <v>313.97952343750001</v>
      </c>
      <c r="Y119" s="7">
        <f>SUMIF(data!$A:$A,$H$2&amp;" "&amp;$F119&amp;" "&amp;$H$3&amp;"_"&amp;Y$38,data!$I:$I)/1000</f>
        <v>361.95098046875</v>
      </c>
      <c r="Z119" s="7">
        <f>SUMIF(data!$A:$A,$H$2&amp;" "&amp;$F119&amp;" "&amp;$H$3&amp;"_"&amp;Z$38,data!$I:$I)/1000</f>
        <v>387.95493359375001</v>
      </c>
      <c r="AA119" s="7">
        <f>SUMIF(data!$A:$A,$H$2&amp;" "&amp;$F119&amp;" "&amp;$H$3&amp;"_"&amp;AA$38,data!$I:$I)/1000</f>
        <v>502.22884375000001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43.533515625</v>
      </c>
      <c r="J120" s="7">
        <f>SUMIF(data!$A:$A,$H$2&amp;" "&amp;$F120&amp;" "&amp;$H$3&amp;"_"&amp;J$38,data!$I:$I)/1000</f>
        <v>48.879367675781253</v>
      </c>
      <c r="K120" s="7">
        <f>SUMIF(data!$A:$A,$H$2&amp;" "&amp;$F120&amp;" "&amp;$H$3&amp;"_"&amp;K$38,data!$I:$I)/1000</f>
        <v>91.264503906249999</v>
      </c>
      <c r="L120" s="7">
        <f>SUMIF(data!$A:$A,$H$2&amp;" "&amp;$F120&amp;" "&amp;$H$3&amp;"_"&amp;L$38,data!$I:$I)/1000</f>
        <v>93.314628906249993</v>
      </c>
      <c r="M120" s="7">
        <f>SUMIF(data!$A:$A,$H$2&amp;" "&amp;$F120&amp;" "&amp;$H$3&amp;"_"&amp;M$38,data!$I:$I)/1000</f>
        <v>162.73704296874999</v>
      </c>
      <c r="N120" s="7">
        <f>SUMIF(data!$A:$A,$H$2&amp;" "&amp;$F120&amp;" "&amp;$H$3&amp;"_"&amp;N$38,data!$I:$I)/1000</f>
        <v>218.4549609375</v>
      </c>
      <c r="O120" s="7">
        <f>SUMIF(data!$A:$A,$H$2&amp;" "&amp;$F120&amp;" "&amp;$H$3&amp;"_"&amp;O$38,data!$I:$I)/1000</f>
        <v>270.23318749999999</v>
      </c>
      <c r="P120" s="7">
        <f>SUMIF(data!$A:$A,$H$2&amp;" "&amp;$F120&amp;" "&amp;$H$3&amp;"_"&amp;P$38,data!$I:$I)/1000</f>
        <v>326.13032812500001</v>
      </c>
      <c r="Q120" s="7">
        <f>SUMIF(data!$A:$A,$H$2&amp;" "&amp;$F120&amp;" "&amp;$H$3&amp;"_"&amp;Q$38,data!$I:$I)/1000</f>
        <v>380.14989843749998</v>
      </c>
      <c r="R120" s="7">
        <f>SUMIF(data!$A:$A,$H$2&amp;" "&amp;$F120&amp;" "&amp;$H$3&amp;"_"&amp;R$38,data!$I:$I)/1000</f>
        <v>433.50589062500001</v>
      </c>
      <c r="S120" s="7">
        <f>SUMIF(data!$A:$A,$H$2&amp;" "&amp;$F120&amp;" "&amp;$H$3&amp;"_"&amp;S$38,data!$I:$I)/1000</f>
        <v>483.784609375</v>
      </c>
      <c r="T120" s="7">
        <f>SUMIF(data!$A:$A,$H$2&amp;" "&amp;$F120&amp;" "&amp;$H$3&amp;"_"&amp;T$38,data!$I:$I)/1000</f>
        <v>475.38791406249999</v>
      </c>
      <c r="U120" s="7">
        <f>SUMIF(data!$A:$A,$H$2&amp;" "&amp;$F120&amp;" "&amp;$H$3&amp;"_"&amp;U$38,data!$I:$I)/1000</f>
        <v>465.31</v>
      </c>
      <c r="V120" s="7">
        <f>SUMIF(data!$A:$A,$H$2&amp;" "&amp;$F120&amp;" "&amp;$H$3&amp;"_"&amp;V$38,data!$I:$I)/1000</f>
        <v>456.95584374999999</v>
      </c>
      <c r="W120" s="7">
        <f>SUMIF(data!$A:$A,$H$2&amp;" "&amp;$F120&amp;" "&amp;$H$3&amp;"_"&amp;W$38,data!$I:$I)/1000</f>
        <v>451.80700781249999</v>
      </c>
      <c r="X120" s="7">
        <f>SUMIF(data!$A:$A,$H$2&amp;" "&amp;$F120&amp;" "&amp;$H$3&amp;"_"&amp;X$38,data!$I:$I)/1000</f>
        <v>424.82585156250002</v>
      </c>
      <c r="Y120" s="7">
        <f>SUMIF(data!$A:$A,$H$2&amp;" "&amp;$F120&amp;" "&amp;$H$3&amp;"_"&amp;Y$38,data!$I:$I)/1000</f>
        <v>485.90869921874997</v>
      </c>
      <c r="Z120" s="7">
        <f>SUMIF(data!$A:$A,$H$2&amp;" "&amp;$F120&amp;" "&amp;$H$3&amp;"_"&amp;Z$38,data!$I:$I)/1000</f>
        <v>518.80683984375003</v>
      </c>
      <c r="AA120" s="7">
        <f>SUMIF(data!$A:$A,$H$2&amp;" "&amp;$F120&amp;" "&amp;$H$3&amp;"_"&amp;AA$38,data!$I:$I)/1000</f>
        <v>629.20743749999997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113.45096875</v>
      </c>
      <c r="K121" s="7">
        <f>SUMIF(data!$A:$A,$H$2&amp;" "&amp;$F121&amp;" "&amp;$H$3&amp;"_"&amp;K$38,data!$N:$N)/1000</f>
        <v>97.479287109374994</v>
      </c>
      <c r="L121" s="7">
        <f>SUMIF(data!$A:$A,$H$2&amp;" "&amp;$F121&amp;" "&amp;$H$3&amp;"_"&amp;L$38,data!$N:$N)/1000</f>
        <v>104.460568359375</v>
      </c>
      <c r="M121" s="7">
        <f>SUMIF(data!$A:$A,$H$2&amp;" "&amp;$F121&amp;" "&amp;$H$3&amp;"_"&amp;M$38,data!$N:$N)/1000</f>
        <v>140.10235644531249</v>
      </c>
      <c r="N121" s="7">
        <f>SUMIF(data!$A:$A,$H$2&amp;" "&amp;$F121&amp;" "&amp;$H$3&amp;"_"&amp;N$38,data!$N:$N)/1000</f>
        <v>147.94594335937501</v>
      </c>
      <c r="O121" s="7">
        <f>SUMIF(data!$A:$A,$H$2&amp;" "&amp;$F121&amp;" "&amp;$H$3&amp;"_"&amp;O$38,data!$N:$N)/1000</f>
        <v>137.24138281250001</v>
      </c>
      <c r="P121" s="7">
        <f>SUMIF(data!$A:$A,$H$2&amp;" "&amp;$F121&amp;" "&amp;$H$3&amp;"_"&amp;P$38,data!$N:$N)/1000</f>
        <v>95.681646484374994</v>
      </c>
      <c r="Q121" s="7">
        <f>SUMIF(data!$A:$A,$H$2&amp;" "&amp;$F121&amp;" "&amp;$H$3&amp;"_"&amp;Q$38,data!$N:$N)/1000</f>
        <v>53.793300781249997</v>
      </c>
      <c r="R121" s="7">
        <f>SUMIF(data!$A:$A,$H$2&amp;" "&amp;$F121&amp;" "&amp;$H$3&amp;"_"&amp;R$38,data!$N:$N)/1000</f>
        <v>17.017601562500001</v>
      </c>
      <c r="S121" s="7">
        <f>SUMIF(data!$A:$A,$H$2&amp;" "&amp;$F121&amp;" "&amp;$H$3&amp;"_"&amp;S$38,data!$N:$N)/1000</f>
        <v>29.058710937499999</v>
      </c>
      <c r="T121" s="7">
        <f>SUMIF(data!$A:$A,$H$2&amp;" "&amp;$F121&amp;" "&amp;$H$3&amp;"_"&amp;T$38,data!$N:$N)/1000</f>
        <v>42.295382812500002</v>
      </c>
      <c r="U121" s="7">
        <f>SUMIF(data!$A:$A,$H$2&amp;" "&amp;$F121&amp;" "&amp;$H$3&amp;"_"&amp;U$38,data!$N:$N)/1000</f>
        <v>74.314026611328131</v>
      </c>
      <c r="V121" s="7">
        <f>SUMIF(data!$A:$A,$H$2&amp;" "&amp;$F121&amp;" "&amp;$H$3&amp;"_"&amp;V$38,data!$N:$N)/1000</f>
        <v>83.482917968750002</v>
      </c>
      <c r="W121" s="7">
        <f>SUMIF(data!$A:$A,$H$2&amp;" "&amp;$F121&amp;" "&amp;$H$3&amp;"_"&amp;W$38,data!$N:$N)/1000</f>
        <v>66.163359374999999</v>
      </c>
      <c r="X121" s="7">
        <f>SUMIF(data!$A:$A,$H$2&amp;" "&amp;$F121&amp;" "&amp;$H$3&amp;"_"&amp;X$38,data!$N:$N)/1000</f>
        <v>44.226810119628908</v>
      </c>
      <c r="Y121" s="7">
        <f>SUMIF(data!$A:$A,$H$2&amp;" "&amp;$F121&amp;" "&amp;$H$3&amp;"_"&amp;Y$38,data!$N:$N)/1000</f>
        <v>52.991008789062498</v>
      </c>
      <c r="Z121" s="7">
        <f>SUMIF(data!$A:$A,$H$2&amp;" "&amp;$F121&amp;" "&amp;$H$3&amp;"_"&amp;Z$38,data!$N:$N)/1000</f>
        <v>59.781912109375</v>
      </c>
      <c r="AA121" s="7">
        <f>SUMIF(data!$A:$A,$H$2&amp;" "&amp;$F121&amp;" "&amp;$H$3&amp;"_"&amp;AA$38,data!$N:$N)/1000</f>
        <v>99.414484375000001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85.213757812500006</v>
      </c>
      <c r="J122" s="7">
        <f>SUMIF(data!$A:$A,$H$2&amp;" "&amp;$F122&amp;" "&amp;$H$3&amp;"_"&amp;J$38,data!$H:$H)/1000</f>
        <v>97.566500000000005</v>
      </c>
      <c r="K122" s="7">
        <f>SUMIF(data!$A:$A,$H$2&amp;" "&amp;$F122&amp;" "&amp;$H$3&amp;"_"&amp;K$38,data!$H:$H)/1000</f>
        <v>102.49020312499999</v>
      </c>
      <c r="L122" s="7">
        <f>SUMIF(data!$A:$A,$H$2&amp;" "&amp;$F122&amp;" "&amp;$H$3&amp;"_"&amp;L$38,data!$H:$H)/1000</f>
        <v>112.30071630859375</v>
      </c>
      <c r="M122" s="7">
        <f>SUMIF(data!$A:$A,$H$2&amp;" "&amp;$F122&amp;" "&amp;$H$3&amp;"_"&amp;M$38,data!$H:$H)/1000</f>
        <v>155.438875</v>
      </c>
      <c r="N122" s="7">
        <f>SUMIF(data!$A:$A,$H$2&amp;" "&amp;$F122&amp;" "&amp;$H$3&amp;"_"&amp;N$38,data!$H:$H)/1000</f>
        <v>160.76072265625001</v>
      </c>
      <c r="O122" s="7">
        <f>SUMIF(data!$A:$A,$H$2&amp;" "&amp;$F122&amp;" "&amp;$H$3&amp;"_"&amp;O$38,data!$H:$H)/1000</f>
        <v>163.0332265625</v>
      </c>
      <c r="P122" s="7">
        <f>SUMIF(data!$A:$A,$H$2&amp;" "&amp;$F122&amp;" "&amp;$H$3&amp;"_"&amp;P$38,data!$H:$H)/1000</f>
        <v>168.25757031250001</v>
      </c>
      <c r="Q122" s="7">
        <f>SUMIF(data!$A:$A,$H$2&amp;" "&amp;$F122&amp;" "&amp;$H$3&amp;"_"&amp;Q$38,data!$H:$H)/1000</f>
        <v>145.9316484375</v>
      </c>
      <c r="R122" s="7">
        <f>SUMIF(data!$A:$A,$H$2&amp;" "&amp;$F122&amp;" "&amp;$H$3&amp;"_"&amp;R$38,data!$H:$H)/1000</f>
        <v>126.84510937500001</v>
      </c>
      <c r="S122" s="7">
        <f>SUMIF(data!$A:$A,$H$2&amp;" "&amp;$F122&amp;" "&amp;$H$3&amp;"_"&amp;S$38,data!$H:$H)/1000</f>
        <v>109.10858984375</v>
      </c>
      <c r="T122" s="7">
        <f>SUMIF(data!$A:$A,$H$2&amp;" "&amp;$F122&amp;" "&amp;$H$3&amp;"_"&amp;T$38,data!$H:$H)/1000</f>
        <v>96.687140624999998</v>
      </c>
      <c r="U122" s="7">
        <f>SUMIF(data!$A:$A,$H$2&amp;" "&amp;$F122&amp;" "&amp;$H$3&amp;"_"&amp;U$38,data!$H:$H)/1000</f>
        <v>82.889878906250004</v>
      </c>
      <c r="V122" s="7">
        <f>SUMIF(data!$A:$A,$H$2&amp;" "&amp;$F122&amp;" "&amp;$H$3&amp;"_"&amp;V$38,data!$H:$H)/1000</f>
        <v>66.165964843750004</v>
      </c>
      <c r="W122" s="7">
        <f>SUMIF(data!$A:$A,$H$2&amp;" "&amp;$F122&amp;" "&amp;$H$3&amp;"_"&amp;W$38,data!$H:$H)/1000</f>
        <v>73.278742187500001</v>
      </c>
      <c r="X122" s="7">
        <f>SUMIF(data!$A:$A,$H$2&amp;" "&amp;$F122&amp;" "&amp;$H$3&amp;"_"&amp;X$38,data!$H:$H)/1000</f>
        <v>55.012398437500003</v>
      </c>
      <c r="Y122" s="7">
        <f>SUMIF(data!$A:$A,$H$2&amp;" "&amp;$F122&amp;" "&amp;$H$3&amp;"_"&amp;Y$38,data!$H:$H)/1000</f>
        <v>29.796732421874999</v>
      </c>
      <c r="Z122" s="7">
        <f>SUMIF(data!$A:$A,$H$2&amp;" "&amp;$F122&amp;" "&amp;$H$3&amp;"_"&amp;Z$38,data!$H:$H)/1000</f>
        <v>8.6011943359374996</v>
      </c>
      <c r="AA122" s="7">
        <f>SUMIF(data!$A:$A,$H$2&amp;" "&amp;$F122&amp;" "&amp;$H$3&amp;"_"&amp;AA$38,data!$H:$H)/1000</f>
        <v>-5.8122607421875001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66.746171874999987</v>
      </c>
      <c r="J123" s="8">
        <f t="shared" ref="J123" si="32">SUM(J120:J121)-J122</f>
        <v>64.763836425781236</v>
      </c>
      <c r="K123" s="8">
        <f t="shared" ref="K123:AA123" si="33">SUM(K120:K121)-K122</f>
        <v>86.253587890624999</v>
      </c>
      <c r="L123" s="8">
        <f t="shared" si="33"/>
        <v>85.474480957031247</v>
      </c>
      <c r="M123" s="8">
        <f t="shared" si="33"/>
        <v>147.40052441406249</v>
      </c>
      <c r="N123" s="8">
        <f t="shared" si="33"/>
        <v>205.640181640625</v>
      </c>
      <c r="O123" s="8">
        <f t="shared" si="33"/>
        <v>244.44134374999996</v>
      </c>
      <c r="P123" s="8">
        <f t="shared" si="33"/>
        <v>253.55440429687499</v>
      </c>
      <c r="Q123" s="8">
        <f t="shared" si="33"/>
        <v>288.01155078124998</v>
      </c>
      <c r="R123" s="8">
        <f t="shared" si="33"/>
        <v>323.67838281249999</v>
      </c>
      <c r="S123" s="8">
        <f t="shared" si="33"/>
        <v>403.73473046875006</v>
      </c>
      <c r="T123" s="8">
        <f t="shared" si="33"/>
        <v>420.99615625000001</v>
      </c>
      <c r="U123" s="8">
        <f t="shared" si="33"/>
        <v>456.73414770507816</v>
      </c>
      <c r="V123" s="8">
        <f t="shared" si="33"/>
        <v>474.27279687500004</v>
      </c>
      <c r="W123" s="8">
        <f t="shared" si="33"/>
        <v>444.69162499999993</v>
      </c>
      <c r="X123" s="8">
        <f t="shared" si="33"/>
        <v>414.04026324462893</v>
      </c>
      <c r="Y123" s="8">
        <f t="shared" si="33"/>
        <v>509.10297558593749</v>
      </c>
      <c r="Z123" s="8">
        <f t="shared" si="33"/>
        <v>569.98755761718746</v>
      </c>
      <c r="AA123" s="8">
        <f t="shared" si="33"/>
        <v>734.4341826171875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27.125732421875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133.31381250000001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0</v>
      </c>
      <c r="V125" s="7">
        <f>SUMIF(data!$A:$A,$H$2&amp;" "&amp;$F125&amp;" "&amp;$H$3&amp;"_"&amp;V$38,data!$K:$K)/1000</f>
        <v>61.0445390625</v>
      </c>
      <c r="W125" s="7">
        <f>SUMIF(data!$A:$A,$H$2&amp;" "&amp;$F125&amp;" "&amp;$H$3&amp;"_"&amp;W$38,data!$K:$K)/1000</f>
        <v>224.48940625</v>
      </c>
      <c r="X125" s="7">
        <f>SUMIF(data!$A:$A,$H$2&amp;" "&amp;$F125&amp;" "&amp;$H$3&amp;"_"&amp;X$38,data!$K:$K)/1000</f>
        <v>403.77865624999998</v>
      </c>
      <c r="Y125" s="7">
        <f>SUMIF(data!$A:$A,$H$2&amp;" "&amp;$F125&amp;" "&amp;$H$3&amp;"_"&amp;Y$38,data!$K:$K)/1000</f>
        <v>390.17093749999998</v>
      </c>
      <c r="Z125" s="7">
        <f>SUMIF(data!$A:$A,$H$2&amp;" "&amp;$F125&amp;" "&amp;$H$3&amp;"_"&amp;Z$38,data!$K:$K)/1000</f>
        <v>461.99668750000001</v>
      </c>
      <c r="AA125" s="7">
        <f>SUMIF(data!$A:$A,$H$2&amp;" "&amp;$F125&amp;" "&amp;$H$3&amp;"_"&amp;AA$38,data!$K:$K)/1000</f>
        <v>468.20621875000001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779.0881125692863</v>
      </c>
      <c r="J126" s="8">
        <f>J117+J118+J121-J122+J124+J125+Load_ROC!F$5</f>
        <v>798.24476901280957</v>
      </c>
      <c r="K126" s="8">
        <f>K117+K118+K121-K122+K124+K125+Load_ROC!G$5</f>
        <v>846.70552771669031</v>
      </c>
      <c r="L126" s="8">
        <f>L117+L118+L121-L122+L124+L125+Load_ROC!H$5</f>
        <v>860.57311396692921</v>
      </c>
      <c r="M126" s="8">
        <f>M117+M118+M121-M122+M124+M125+Load_ROC!I$5</f>
        <v>948.87381463870906</v>
      </c>
      <c r="N126" s="8">
        <f>N117+N118+N121-N122+N124+N125+Load_ROC!J$5</f>
        <v>1034.2491303953025</v>
      </c>
      <c r="O126" s="8">
        <f>O117+O118+O121-O122+O124+O125+Load_ROC!K$5</f>
        <v>1124.6627541406851</v>
      </c>
      <c r="P126" s="8">
        <f>P117+P118+P121-P122+P124+P125+Load_ROC!L$5</f>
        <v>1135.1047565872727</v>
      </c>
      <c r="Q126" s="8">
        <f>Q117+Q118+Q121-Q122+Q124+Q125+Load_ROC!M$5</f>
        <v>1170.1434320658759</v>
      </c>
      <c r="R126" s="8">
        <f>R117+R118+R121-R122+R124+R125+Load_ROC!N$5</f>
        <v>1205.8000648339357</v>
      </c>
      <c r="S126" s="8">
        <f>S117+S118+S121-S122+S124+S125+Load_ROC!O$5</f>
        <v>1210.1453507475173</v>
      </c>
      <c r="T126" s="8">
        <f>T117+T118+T121-T122+T124+T125+Load_ROC!P$5</f>
        <v>1214.6004205883833</v>
      </c>
      <c r="U126" s="8">
        <f>U117+U118+U121-U122+U124+U125+Load_ROC!Q$5</f>
        <v>1237.3388334566694</v>
      </c>
      <c r="V126" s="8">
        <f>V117+V118+V121-V122+V124+V125+Load_ROC!R$5</f>
        <v>1304.29870551473</v>
      </c>
      <c r="W126" s="8">
        <f>W117+W118+W121-W122+W124+W125+Load_ROC!S$5</f>
        <v>1437.401882531861</v>
      </c>
      <c r="X126" s="8">
        <f>X117+X118+X121-X122+X124+X125+Load_ROC!T$5</f>
        <v>1705.8414919867755</v>
      </c>
      <c r="Y126" s="8">
        <f>Y117+Y118+Y121-Y122+Y124+Y125+Load_ROC!U$5</f>
        <v>1657.0608999379156</v>
      </c>
      <c r="Z126" s="8">
        <f>Z117+Z118+Z121-Z122+Z124+Z125+Load_ROC!V$5</f>
        <v>1789.0700361041563</v>
      </c>
      <c r="AA126" s="8">
        <f>AA117+AA118+AA121-AA122+AA124+AA125+Load_ROC!W$5</f>
        <v>1946.8242092899359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779.0881125692863</v>
      </c>
      <c r="J127" s="8">
        <f>J117+J119+J121-J122+J124+J125+Load_ROC!F$5</f>
        <v>798.24476901280957</v>
      </c>
      <c r="K127" s="8">
        <f>K117+K119+K121-K122+K124+K125+Load_ROC!G$5</f>
        <v>828.58130701356527</v>
      </c>
      <c r="L127" s="8">
        <f>L117+L119+L121-L122+L124+L125+Load_ROC!H$5</f>
        <v>843.38986982630422</v>
      </c>
      <c r="M127" s="8">
        <f>M117+M119+M121-M122+M124+M125+Load_ROC!I$5</f>
        <v>920.93852557620903</v>
      </c>
      <c r="N127" s="8">
        <f>N117+N119+N121-N122+N124+N125+Load_ROC!J$5</f>
        <v>983.52734914530242</v>
      </c>
      <c r="O127" s="8">
        <f>O117+O119+O121-O122+O124+O125+Load_ROC!K$5</f>
        <v>1048.6143947656851</v>
      </c>
      <c r="P127" s="8">
        <f>P117+P119+P121-P122+P124+P125+Load_ROC!L$5</f>
        <v>1034.5183034622728</v>
      </c>
      <c r="Q127" s="8">
        <f>Q117+Q119+Q121-Q122+Q124+Q125+Load_ROC!M$5</f>
        <v>1046.7269633158758</v>
      </c>
      <c r="R127" s="8">
        <f>R117+R119+R121-R122+R124+R125+Load_ROC!N$5</f>
        <v>1060.0142210839358</v>
      </c>
      <c r="S127" s="8">
        <f>S117+S119+S121-S122+S124+S125+Load_ROC!O$5</f>
        <v>1071.3709444975175</v>
      </c>
      <c r="T127" s="8">
        <f>T117+T119+T121-T122+T124+T125+Load_ROC!P$5</f>
        <v>1082.1330143383834</v>
      </c>
      <c r="U127" s="8">
        <f>U117+U119+U121-U122+U124+U125+Load_ROC!Q$5</f>
        <v>1110.8947397066693</v>
      </c>
      <c r="V127" s="8">
        <f>V117+V119+V121-V122+V124+V125+Load_ROC!R$5</f>
        <v>1182.7935805147301</v>
      </c>
      <c r="W127" s="8">
        <f>W117+W119+W121-W122+W124+W125+Load_ROC!S$5</f>
        <v>1320.4009762818609</v>
      </c>
      <c r="X127" s="8">
        <f>X117+X119+X121-X122+X124+X125+Load_ROC!T$5</f>
        <v>1592.5929138617757</v>
      </c>
      <c r="Y127" s="8">
        <f>Y117+Y119+Y121-Y122+Y124+Y125+Load_ROC!U$5</f>
        <v>1516.2804311879154</v>
      </c>
      <c r="Z127" s="8">
        <f>Z117+Z119+Z121-Z122+Z124+Z125+Load_ROC!V$5</f>
        <v>1633.1100048541564</v>
      </c>
      <c r="AA127" s="8">
        <f>AA117+AA119+AA121-AA122+AA124+AA125+Load_ROC!W$5</f>
        <v>1797.9717717899359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779.0881125692863</v>
      </c>
      <c r="J128" s="8">
        <f>J117+J123+J124+J125+Load_ROC!F$5</f>
        <v>798.24476901280957</v>
      </c>
      <c r="K128" s="8">
        <f>K117+K123+K124+K125+Load_ROC!G$5</f>
        <v>837.40816443544031</v>
      </c>
      <c r="L128" s="8">
        <f>L117+L123+L124+L125+Load_ROC!H$5</f>
        <v>851.7584499044292</v>
      </c>
      <c r="M128" s="8">
        <f>M117+M123+M124+M125+Load_ROC!I$5</f>
        <v>928.64370526370908</v>
      </c>
      <c r="N128" s="8">
        <f>N117+N123+N124+N125+Load_ROC!J$5</f>
        <v>1002.7606928953024</v>
      </c>
      <c r="O128" s="8">
        <f>O117+O123+O124+O125+Load_ROC!K$5</f>
        <v>1080.5811916406851</v>
      </c>
      <c r="P128" s="8">
        <f>P117+P123+P124+P125+Load_ROC!L$5</f>
        <v>1078.8018815872726</v>
      </c>
      <c r="Q128" s="8">
        <f>Q117+Q123+Q124+Q125+Load_ROC!M$5</f>
        <v>1102.5007133158758</v>
      </c>
      <c r="R128" s="8">
        <f>R117+R123+R124+R125+Load_ROC!N$5</f>
        <v>1127.0250960839358</v>
      </c>
      <c r="S128" s="8">
        <f>S117+S123+S124+S125+Load_ROC!O$5</f>
        <v>1196.8748507475175</v>
      </c>
      <c r="T128" s="8">
        <f>T117+T123+T124+T125+Load_ROC!P$5</f>
        <v>1204.2087018383836</v>
      </c>
      <c r="U128" s="8">
        <f>U117+U123+U124+U125+Load_ROC!Q$5</f>
        <v>1229.3871147066693</v>
      </c>
      <c r="V128" s="8">
        <f>V117+V123+V124+V125+Load_ROC!R$5</f>
        <v>1298.4063305147301</v>
      </c>
      <c r="W128" s="8">
        <f>W117+W123+W124+W125+Load_ROC!S$5</f>
        <v>1433.363163781861</v>
      </c>
      <c r="X128" s="8">
        <f>X117+X123+X124+X125+Load_ROC!T$5</f>
        <v>1703.4392419867754</v>
      </c>
      <c r="Y128" s="8">
        <f>Y117+Y123+Y124+Y125+Load_ROC!U$5</f>
        <v>1640.2381499379158</v>
      </c>
      <c r="Z128" s="8">
        <f>Z117+Z123+Z124+Z125+Load_ROC!V$5</f>
        <v>1763.9619111041566</v>
      </c>
      <c r="AA128" s="8">
        <f>AA117+AA123+AA124+AA125+Load_ROC!W$5</f>
        <v>1924.9503655399358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43.533515625</v>
      </c>
      <c r="J131" s="7">
        <f>SUMIF(data!$A:$A,$H$2&amp;" "&amp;$F131&amp;" "&amp;$H$3&amp;"_"&amp;J$38,data!$I:$I)/1000</f>
        <v>48.879367675781253</v>
      </c>
      <c r="K131" s="7">
        <f>SUMIF(data!$A:$A,$H$2&amp;" "&amp;$F131&amp;" "&amp;$H$3&amp;"_"&amp;K$38,data!$I:$I)/1000</f>
        <v>100.5618671875</v>
      </c>
      <c r="L131" s="7">
        <f>SUMIF(data!$A:$A,$H$2&amp;" "&amp;$F131&amp;" "&amp;$H$3&amp;"_"&amp;L$38,data!$I:$I)/1000</f>
        <v>102.12929296874999</v>
      </c>
      <c r="M131" s="7">
        <f>SUMIF(data!$A:$A,$H$2&amp;" "&amp;$F131&amp;" "&amp;$H$3&amp;"_"&amp;M$38,data!$I:$I)/1000</f>
        <v>182.96715234375</v>
      </c>
      <c r="N131" s="7">
        <f>SUMIF(data!$A:$A,$H$2&amp;" "&amp;$F131&amp;" "&amp;$H$3&amp;"_"&amp;N$38,data!$I:$I)/1000</f>
        <v>249.94339843750001</v>
      </c>
      <c r="O131" s="7">
        <f>SUMIF(data!$A:$A,$H$2&amp;" "&amp;$F131&amp;" "&amp;$H$3&amp;"_"&amp;O$38,data!$I:$I)/1000</f>
        <v>314.31475</v>
      </c>
      <c r="P131" s="7">
        <f>SUMIF(data!$A:$A,$H$2&amp;" "&amp;$F131&amp;" "&amp;$H$3&amp;"_"&amp;P$38,data!$I:$I)/1000</f>
        <v>382.43320312499998</v>
      </c>
      <c r="Q131" s="7">
        <f>SUMIF(data!$A:$A,$H$2&amp;" "&amp;$F131&amp;" "&amp;$H$3&amp;"_"&amp;Q$38,data!$I:$I)/1000</f>
        <v>447.79261718750001</v>
      </c>
      <c r="R131" s="7">
        <f>SUMIF(data!$A:$A,$H$2&amp;" "&amp;$F131&amp;" "&amp;$H$3&amp;"_"&amp;R$38,data!$I:$I)/1000</f>
        <v>512.28085937499998</v>
      </c>
      <c r="S131" s="7">
        <f>SUMIF(data!$A:$A,$H$2&amp;" "&amp;$F131&amp;" "&amp;$H$3&amp;"_"&amp;S$38,data!$I:$I)/1000</f>
        <v>497.05510937499997</v>
      </c>
      <c r="T131" s="7">
        <f>SUMIF(data!$A:$A,$H$2&amp;" "&amp;$F131&amp;" "&amp;$H$3&amp;"_"&amp;T$38,data!$I:$I)/1000</f>
        <v>485.77963281249998</v>
      </c>
      <c r="U131" s="7">
        <f>SUMIF(data!$A:$A,$H$2&amp;" "&amp;$F131&amp;" "&amp;$H$3&amp;"_"&amp;U$38,data!$I:$I)/1000</f>
        <v>473.26171875</v>
      </c>
      <c r="V131" s="7">
        <f>SUMIF(data!$A:$A,$H$2&amp;" "&amp;$F131&amp;" "&amp;$H$3&amp;"_"&amp;V$38,data!$I:$I)/1000</f>
        <v>462.84821875</v>
      </c>
      <c r="W131" s="7">
        <f>SUMIF(data!$A:$A,$H$2&amp;" "&amp;$F131&amp;" "&amp;$H$3&amp;"_"&amp;W$38,data!$I:$I)/1000</f>
        <v>455.84572656249998</v>
      </c>
      <c r="X131" s="7">
        <f>SUMIF(data!$A:$A,$H$2&amp;" "&amp;$F131&amp;" "&amp;$H$3&amp;"_"&amp;X$38,data!$I:$I)/1000</f>
        <v>427.2281015625</v>
      </c>
      <c r="Y131" s="7">
        <f>SUMIF(data!$A:$A,$H$2&amp;" "&amp;$F131&amp;" "&amp;$H$3&amp;"_"&amp;Y$38,data!$I:$I)/1000</f>
        <v>502.73144921875002</v>
      </c>
      <c r="Z131" s="7">
        <f>SUMIF(data!$A:$A,$H$2&amp;" "&amp;$F131&amp;" "&amp;$H$3&amp;"_"&amp;Z$38,data!$I:$I)/1000</f>
        <v>543.91496484375</v>
      </c>
      <c r="AA131" s="7">
        <f>SUMIF(data!$A:$A,$H$2&amp;" "&amp;$F131&amp;" "&amp;$H$3&amp;"_"&amp;AA$38,data!$I:$I)/1000</f>
        <v>651.08128124999996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43.533515625</v>
      </c>
      <c r="J132" s="7">
        <f>SUMIF(data!$A:$A,$H$2&amp;" "&amp;$F132&amp;" "&amp;$H$3&amp;"_"&amp;J$38,data!$I:$I)/1000</f>
        <v>48.879367675781253</v>
      </c>
      <c r="K132" s="7">
        <f>SUMIF(data!$A:$A,$H$2&amp;" "&amp;$F132&amp;" "&amp;$H$3&amp;"_"&amp;K$38,data!$I:$I)/1000</f>
        <v>82.437646484374994</v>
      </c>
      <c r="L132" s="7">
        <f>SUMIF(data!$A:$A,$H$2&amp;" "&amp;$F132&amp;" "&amp;$H$3&amp;"_"&amp;L$38,data!$I:$I)/1000</f>
        <v>84.946048828125001</v>
      </c>
      <c r="M132" s="7">
        <f>SUMIF(data!$A:$A,$H$2&amp;" "&amp;$F132&amp;" "&amp;$H$3&amp;"_"&amp;M$38,data!$I:$I)/1000</f>
        <v>155.03186328125</v>
      </c>
      <c r="N132" s="7">
        <f>SUMIF(data!$A:$A,$H$2&amp;" "&amp;$F132&amp;" "&amp;$H$3&amp;"_"&amp;N$38,data!$I:$I)/1000</f>
        <v>199.22161718749999</v>
      </c>
      <c r="O132" s="7">
        <f>SUMIF(data!$A:$A,$H$2&amp;" "&amp;$F132&amp;" "&amp;$H$3&amp;"_"&amp;O$38,data!$I:$I)/1000</f>
        <v>238.26639062500001</v>
      </c>
      <c r="P132" s="7">
        <f>SUMIF(data!$A:$A,$H$2&amp;" "&amp;$F132&amp;" "&amp;$H$3&amp;"_"&amp;P$38,data!$I:$I)/1000</f>
        <v>281.84674999999999</v>
      </c>
      <c r="Q132" s="7">
        <f>SUMIF(data!$A:$A,$H$2&amp;" "&amp;$F132&amp;" "&amp;$H$3&amp;"_"&amp;Q$38,data!$I:$I)/1000</f>
        <v>324.37614843749998</v>
      </c>
      <c r="R132" s="7">
        <f>SUMIF(data!$A:$A,$H$2&amp;" "&amp;$F132&amp;" "&amp;$H$3&amp;"_"&amp;R$38,data!$I:$I)/1000</f>
        <v>366.49501562500001</v>
      </c>
      <c r="S132" s="7">
        <f>SUMIF(data!$A:$A,$H$2&amp;" "&amp;$F132&amp;" "&amp;$H$3&amp;"_"&amp;S$38,data!$I:$I)/1000</f>
        <v>358.280703125</v>
      </c>
      <c r="T132" s="7">
        <f>SUMIF(data!$A:$A,$H$2&amp;" "&amp;$F132&amp;" "&amp;$H$3&amp;"_"&amp;T$38,data!$I:$I)/1000</f>
        <v>353.31222656249997</v>
      </c>
      <c r="U132" s="7">
        <f>SUMIF(data!$A:$A,$H$2&amp;" "&amp;$F132&amp;" "&amp;$H$3&amp;"_"&amp;U$38,data!$I:$I)/1000</f>
        <v>346.81762500000002</v>
      </c>
      <c r="V132" s="7">
        <f>SUMIF(data!$A:$A,$H$2&amp;" "&amp;$F132&amp;" "&amp;$H$3&amp;"_"&amp;V$38,data!$I:$I)/1000</f>
        <v>341.34309374999998</v>
      </c>
      <c r="W132" s="7">
        <f>SUMIF(data!$A:$A,$H$2&amp;" "&amp;$F132&amp;" "&amp;$H$3&amp;"_"&amp;W$38,data!$I:$I)/1000</f>
        <v>338.84482031250002</v>
      </c>
      <c r="X132" s="7">
        <f>SUMIF(data!$A:$A,$H$2&amp;" "&amp;$F132&amp;" "&amp;$H$3&amp;"_"&amp;X$38,data!$I:$I)/1000</f>
        <v>313.97952343750001</v>
      </c>
      <c r="Y132" s="7">
        <f>SUMIF(data!$A:$A,$H$2&amp;" "&amp;$F132&amp;" "&amp;$H$3&amp;"_"&amp;Y$38,data!$I:$I)/1000</f>
        <v>361.95098046875</v>
      </c>
      <c r="Z132" s="7">
        <f>SUMIF(data!$A:$A,$H$2&amp;" "&amp;$F132&amp;" "&amp;$H$3&amp;"_"&amp;Z$38,data!$I:$I)/1000</f>
        <v>387.95493359375001</v>
      </c>
      <c r="AA132" s="7">
        <f>SUMIF(data!$A:$A,$H$2&amp;" "&amp;$F132&amp;" "&amp;$H$3&amp;"_"&amp;AA$38,data!$I:$I)/1000</f>
        <v>502.22884375000001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43.533515625</v>
      </c>
      <c r="J133" s="7">
        <f>SUMIF(data!$A:$A,$H$2&amp;" "&amp;$F133&amp;" "&amp;$H$3&amp;"_"&amp;J$38,data!$I:$I)/1000</f>
        <v>48.879367675781253</v>
      </c>
      <c r="K133" s="7">
        <f>SUMIF(data!$A:$A,$H$2&amp;" "&amp;$F133&amp;" "&amp;$H$3&amp;"_"&amp;K$38,data!$I:$I)/1000</f>
        <v>91.264503906249999</v>
      </c>
      <c r="L133" s="7">
        <f>SUMIF(data!$A:$A,$H$2&amp;" "&amp;$F133&amp;" "&amp;$H$3&amp;"_"&amp;L$38,data!$I:$I)/1000</f>
        <v>93.314628906249993</v>
      </c>
      <c r="M133" s="7">
        <f>SUMIF(data!$A:$A,$H$2&amp;" "&amp;$F133&amp;" "&amp;$H$3&amp;"_"&amp;M$38,data!$I:$I)/1000</f>
        <v>160.75811328124999</v>
      </c>
      <c r="N133" s="7">
        <f>SUMIF(data!$A:$A,$H$2&amp;" "&amp;$F133&amp;" "&amp;$H$3&amp;"_"&amp;N$38,data!$I:$I)/1000</f>
        <v>216.51610156250001</v>
      </c>
      <c r="O133" s="7">
        <f>SUMIF(data!$A:$A,$H$2&amp;" "&amp;$F133&amp;" "&amp;$H$3&amp;"_"&amp;O$38,data!$I:$I)/1000</f>
        <v>268.34781249999997</v>
      </c>
      <c r="P133" s="7">
        <f>SUMIF(data!$A:$A,$H$2&amp;" "&amp;$F133&amp;" "&amp;$H$3&amp;"_"&amp;P$38,data!$I:$I)/1000</f>
        <v>324.29054687500002</v>
      </c>
      <c r="Q133" s="7">
        <f>SUMIF(data!$A:$A,$H$2&amp;" "&amp;$F133&amp;" "&amp;$H$3&amp;"_"&amp;Q$38,data!$I:$I)/1000</f>
        <v>378.36327343750003</v>
      </c>
      <c r="R133" s="7">
        <f>SUMIF(data!$A:$A,$H$2&amp;" "&amp;$F133&amp;" "&amp;$H$3&amp;"_"&amp;R$38,data!$I:$I)/1000</f>
        <v>431.765078125</v>
      </c>
      <c r="S133" s="7">
        <f>SUMIF(data!$A:$A,$H$2&amp;" "&amp;$F133&amp;" "&amp;$H$3&amp;"_"&amp;S$38,data!$I:$I)/1000</f>
        <v>420.25014062499997</v>
      </c>
      <c r="T133" s="7">
        <f>SUMIF(data!$A:$A,$H$2&amp;" "&amp;$F133&amp;" "&amp;$H$3&amp;"_"&amp;T$38,data!$I:$I)/1000</f>
        <v>412.30828906250002</v>
      </c>
      <c r="U133" s="7">
        <f>SUMIF(data!$A:$A,$H$2&amp;" "&amp;$F133&amp;" "&amp;$H$3&amp;"_"&amp;U$38,data!$I:$I)/1000</f>
        <v>403.01778124999998</v>
      </c>
      <c r="V133" s="7">
        <f>SUMIF(data!$A:$A,$H$2&amp;" "&amp;$F133&amp;" "&amp;$H$3&amp;"_"&amp;V$38,data!$I:$I)/1000</f>
        <v>395.26703125</v>
      </c>
      <c r="W133" s="7">
        <f>SUMIF(data!$A:$A,$H$2&amp;" "&amp;$F133&amp;" "&amp;$H$3&amp;"_"&amp;W$38,data!$I:$I)/1000</f>
        <v>390.70807031250001</v>
      </c>
      <c r="X133" s="7">
        <f>SUMIF(data!$A:$A,$H$2&amp;" "&amp;$F133&amp;" "&amp;$H$3&amp;"_"&amp;X$38,data!$I:$I)/1000</f>
        <v>364.13872656249998</v>
      </c>
      <c r="Y133" s="7">
        <f>SUMIF(data!$A:$A,$H$2&amp;" "&amp;$F133&amp;" "&amp;$H$3&amp;"_"&amp;Y$38,data!$I:$I)/1000</f>
        <v>425.95085546874998</v>
      </c>
      <c r="Z133" s="7">
        <f>SUMIF(data!$A:$A,$H$2&amp;" "&amp;$F133&amp;" "&amp;$H$3&amp;"_"&amp;Z$38,data!$I:$I)/1000</f>
        <v>459.39952734374998</v>
      </c>
      <c r="AA133" s="7">
        <f>SUMIF(data!$A:$A,$H$2&amp;" "&amp;$F133&amp;" "&amp;$H$3&amp;"_"&amp;AA$38,data!$I:$I)/1000</f>
        <v>570.33581249999997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113.45096875</v>
      </c>
      <c r="K134" s="7">
        <f>SUMIF(data!$A:$A,$H$2&amp;" "&amp;$F134&amp;" "&amp;$H$3&amp;"_"&amp;K$38,data!$N:$N)/1000</f>
        <v>97.479287109374994</v>
      </c>
      <c r="L134" s="7">
        <f>SUMIF(data!$A:$A,$H$2&amp;" "&amp;$F134&amp;" "&amp;$H$3&amp;"_"&amp;L$38,data!$N:$N)/1000</f>
        <v>104.460568359375</v>
      </c>
      <c r="M134" s="7">
        <f>SUMIF(data!$A:$A,$H$2&amp;" "&amp;$F134&amp;" "&amp;$H$3&amp;"_"&amp;M$38,data!$N:$N)/1000</f>
        <v>140.10235644531249</v>
      </c>
      <c r="N134" s="7">
        <f>SUMIF(data!$A:$A,$H$2&amp;" "&amp;$F134&amp;" "&amp;$H$3&amp;"_"&amp;N$38,data!$N:$N)/1000</f>
        <v>160.07206249999999</v>
      </c>
      <c r="O134" s="7">
        <f>SUMIF(data!$A:$A,$H$2&amp;" "&amp;$F134&amp;" "&amp;$H$3&amp;"_"&amp;O$38,data!$N:$N)/1000</f>
        <v>144.9122451171875</v>
      </c>
      <c r="P134" s="7">
        <f>SUMIF(data!$A:$A,$H$2&amp;" "&amp;$F134&amp;" "&amp;$H$3&amp;"_"&amp;P$38,data!$N:$N)/1000</f>
        <v>105.810431640625</v>
      </c>
      <c r="Q134" s="7">
        <f>SUMIF(data!$A:$A,$H$2&amp;" "&amp;$F134&amp;" "&amp;$H$3&amp;"_"&amp;Q$38,data!$N:$N)/1000</f>
        <v>59.157773437499998</v>
      </c>
      <c r="R134" s="7">
        <f>SUMIF(data!$A:$A,$H$2&amp;" "&amp;$F134&amp;" "&amp;$H$3&amp;"_"&amp;R$38,data!$N:$N)/1000</f>
        <v>23.491390625000001</v>
      </c>
      <c r="S134" s="7">
        <f>SUMIF(data!$A:$A,$H$2&amp;" "&amp;$F134&amp;" "&amp;$H$3&amp;"_"&amp;S$38,data!$N:$N)/1000</f>
        <v>21.413765625</v>
      </c>
      <c r="T134" s="7">
        <f>SUMIF(data!$A:$A,$H$2&amp;" "&amp;$F134&amp;" "&amp;$H$3&amp;"_"&amp;T$38,data!$N:$N)/1000</f>
        <v>22.444429687500001</v>
      </c>
      <c r="U134" s="7">
        <f>SUMIF(data!$A:$A,$H$2&amp;" "&amp;$F134&amp;" "&amp;$H$3&amp;"_"&amp;U$38,data!$N:$N)/1000</f>
        <v>31.115605468750001</v>
      </c>
      <c r="V134" s="7">
        <f>SUMIF(data!$A:$A,$H$2&amp;" "&amp;$F134&amp;" "&amp;$H$3&amp;"_"&amp;V$38,data!$N:$N)/1000</f>
        <v>27.7418203125</v>
      </c>
      <c r="W134" s="7">
        <f>SUMIF(data!$A:$A,$H$2&amp;" "&amp;$F134&amp;" "&amp;$H$3&amp;"_"&amp;W$38,data!$N:$N)/1000</f>
        <v>43.959427734374998</v>
      </c>
      <c r="X134" s="7">
        <f>SUMIF(data!$A:$A,$H$2&amp;" "&amp;$F134&amp;" "&amp;$H$3&amp;"_"&amp;X$38,data!$N:$N)/1000</f>
        <v>62.652697265625001</v>
      </c>
      <c r="Y134" s="7">
        <f>SUMIF(data!$A:$A,$H$2&amp;" "&amp;$F134&amp;" "&amp;$H$3&amp;"_"&amp;Y$38,data!$N:$N)/1000</f>
        <v>79.000371093750005</v>
      </c>
      <c r="Z134" s="7">
        <f>SUMIF(data!$A:$A,$H$2&amp;" "&amp;$F134&amp;" "&amp;$H$3&amp;"_"&amp;Z$38,data!$N:$N)/1000</f>
        <v>97.339085937500002</v>
      </c>
      <c r="AA134" s="7">
        <f>SUMIF(data!$A:$A,$H$2&amp;" "&amp;$F134&amp;" "&amp;$H$3&amp;"_"&amp;AA$38,data!$N:$N)/1000</f>
        <v>139.36146484375001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85.213757812500006</v>
      </c>
      <c r="J135" s="7">
        <f>SUMIF(data!$A:$A,$H$2&amp;" "&amp;$F135&amp;" "&amp;$H$3&amp;"_"&amp;J$38,data!$H:$H)/1000</f>
        <v>97.566500000000005</v>
      </c>
      <c r="K135" s="7">
        <f>SUMIF(data!$A:$A,$H$2&amp;" "&amp;$F135&amp;" "&amp;$H$3&amp;"_"&amp;K$38,data!$H:$H)/1000</f>
        <v>102.49020312499999</v>
      </c>
      <c r="L135" s="7">
        <f>SUMIF(data!$A:$A,$H$2&amp;" "&amp;$F135&amp;" "&amp;$H$3&amp;"_"&amp;L$38,data!$H:$H)/1000</f>
        <v>112.30071630859375</v>
      </c>
      <c r="M135" s="7">
        <f>SUMIF(data!$A:$A,$H$2&amp;" "&amp;$F135&amp;" "&amp;$H$3&amp;"_"&amp;M$38,data!$H:$H)/1000</f>
        <v>155.438875</v>
      </c>
      <c r="N135" s="7">
        <f>SUMIF(data!$A:$A,$H$2&amp;" "&amp;$F135&amp;" "&amp;$H$3&amp;"_"&amp;N$38,data!$H:$H)/1000</f>
        <v>173.45295312499999</v>
      </c>
      <c r="O135" s="7">
        <f>SUMIF(data!$A:$A,$H$2&amp;" "&amp;$F135&amp;" "&amp;$H$3&amp;"_"&amp;O$38,data!$H:$H)/1000</f>
        <v>172.24165234374999</v>
      </c>
      <c r="P135" s="7">
        <f>SUMIF(data!$A:$A,$H$2&amp;" "&amp;$F135&amp;" "&amp;$H$3&amp;"_"&amp;P$38,data!$H:$H)/1000</f>
        <v>180.0088125</v>
      </c>
      <c r="Q135" s="7">
        <f>SUMIF(data!$A:$A,$H$2&amp;" "&amp;$F135&amp;" "&amp;$H$3&amp;"_"&amp;Q$38,data!$H:$H)/1000</f>
        <v>177.77324999999999</v>
      </c>
      <c r="R135" s="7">
        <f>SUMIF(data!$A:$A,$H$2&amp;" "&amp;$F135&amp;" "&amp;$H$3&amp;"_"&amp;R$38,data!$H:$H)/1000</f>
        <v>182.75746093750001</v>
      </c>
      <c r="S135" s="7">
        <f>SUMIF(data!$A:$A,$H$2&amp;" "&amp;$F135&amp;" "&amp;$H$3&amp;"_"&amp;S$38,data!$H:$H)/1000</f>
        <v>182.7290625</v>
      </c>
      <c r="T135" s="7">
        <f>SUMIF(data!$A:$A,$H$2&amp;" "&amp;$F135&amp;" "&amp;$H$3&amp;"_"&amp;T$38,data!$H:$H)/1000</f>
        <v>187.72311718750001</v>
      </c>
      <c r="U135" s="7">
        <f>SUMIF(data!$A:$A,$H$2&amp;" "&amp;$F135&amp;" "&amp;$H$3&amp;"_"&amp;U$38,data!$H:$H)/1000</f>
        <v>184.3508515625</v>
      </c>
      <c r="V135" s="7">
        <f>SUMIF(data!$A:$A,$H$2&amp;" "&amp;$F135&amp;" "&amp;$H$3&amp;"_"&amp;V$38,data!$H:$H)/1000</f>
        <v>181.00900781249999</v>
      </c>
      <c r="W135" s="7">
        <f>SUMIF(data!$A:$A,$H$2&amp;" "&amp;$F135&amp;" "&amp;$H$3&amp;"_"&amp;W$38,data!$H:$H)/1000</f>
        <v>191.8113984375</v>
      </c>
      <c r="X135" s="7">
        <f>SUMIF(data!$A:$A,$H$2&amp;" "&amp;$F135&amp;" "&amp;$H$3&amp;"_"&amp;X$38,data!$H:$H)/1000</f>
        <v>190.76279296875001</v>
      </c>
      <c r="Y135" s="7">
        <f>SUMIF(data!$A:$A,$H$2&amp;" "&amp;$F135&amp;" "&amp;$H$3&amp;"_"&amp;Y$38,data!$H:$H)/1000</f>
        <v>189.00169140624999</v>
      </c>
      <c r="Z135" s="7">
        <f>SUMIF(data!$A:$A,$H$2&amp;" "&amp;$F135&amp;" "&amp;$H$3&amp;"_"&amp;Z$38,data!$H:$H)/1000</f>
        <v>189.13957421875</v>
      </c>
      <c r="AA135" s="7">
        <f>SUMIF(data!$A:$A,$H$2&amp;" "&amp;$F135&amp;" "&amp;$H$3&amp;"_"&amp;AA$38,data!$H:$H)/1000</f>
        <v>192.01302734375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66.746171874999987</v>
      </c>
      <c r="J136" s="8">
        <f t="shared" ref="J136" si="35">SUM(J133:J134)-J135</f>
        <v>64.763836425781236</v>
      </c>
      <c r="K136" s="8">
        <f t="shared" ref="K136:AA136" si="36">SUM(K133:K134)-K135</f>
        <v>86.253587890624999</v>
      </c>
      <c r="L136" s="8">
        <f t="shared" si="36"/>
        <v>85.474480957031247</v>
      </c>
      <c r="M136" s="8">
        <f t="shared" si="36"/>
        <v>145.42159472656249</v>
      </c>
      <c r="N136" s="8">
        <f t="shared" si="36"/>
        <v>203.13521093750003</v>
      </c>
      <c r="O136" s="8">
        <f t="shared" si="36"/>
        <v>241.01840527343751</v>
      </c>
      <c r="P136" s="8">
        <f t="shared" si="36"/>
        <v>250.092166015625</v>
      </c>
      <c r="Q136" s="8">
        <f t="shared" si="36"/>
        <v>259.74779687500006</v>
      </c>
      <c r="R136" s="8">
        <f t="shared" si="36"/>
        <v>272.4990078125</v>
      </c>
      <c r="S136" s="8">
        <f t="shared" si="36"/>
        <v>258.93484374999997</v>
      </c>
      <c r="T136" s="8">
        <f t="shared" si="36"/>
        <v>247.02960156250003</v>
      </c>
      <c r="U136" s="8">
        <f t="shared" si="36"/>
        <v>249.78253515624999</v>
      </c>
      <c r="V136" s="8">
        <f t="shared" si="36"/>
        <v>241.99984375000003</v>
      </c>
      <c r="W136" s="8">
        <f t="shared" si="36"/>
        <v>242.85609960937504</v>
      </c>
      <c r="X136" s="8">
        <f t="shared" si="36"/>
        <v>236.028630859375</v>
      </c>
      <c r="Y136" s="8">
        <f t="shared" si="36"/>
        <v>315.94953515625002</v>
      </c>
      <c r="Z136" s="8">
        <f t="shared" si="36"/>
        <v>367.59903906249997</v>
      </c>
      <c r="AA136" s="8">
        <f t="shared" si="36"/>
        <v>517.68425000000002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27.125732421875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133.31381250000001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25.527109374999998</v>
      </c>
      <c r="Y138" s="7">
        <f>SUMIF(data!$A:$A,$H$2&amp;" "&amp;$F138&amp;" "&amp;$H$3&amp;"_"&amp;Y$38,data!$K:$K)/1000</f>
        <v>0</v>
      </c>
      <c r="Z138" s="7">
        <f>SUMIF(data!$A:$A,$H$2&amp;" "&amp;$F138&amp;" "&amp;$H$3&amp;"_"&amp;Z$38,data!$K:$K)/1000</f>
        <v>33.459222656249999</v>
      </c>
      <c r="AA138" s="7">
        <f>SUMIF(data!$A:$A,$H$2&amp;" "&amp;$F138&amp;" "&amp;$H$3&amp;"_"&amp;AA$38,data!$K:$K)/1000</f>
        <v>38.984996093749999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779.0881125692863</v>
      </c>
      <c r="J139" s="8">
        <f>J130+J131+J134-J135+J137+J138+Load_ROC!F$5</f>
        <v>798.24476901280957</v>
      </c>
      <c r="K139" s="8">
        <f>K130+K131+K134-K135+K137+K138+Load_ROC!G$5</f>
        <v>846.70552771669031</v>
      </c>
      <c r="L139" s="8">
        <f>L130+L131+L134-L135+L137+L138+Load_ROC!H$5</f>
        <v>860.57311396692921</v>
      </c>
      <c r="M139" s="8">
        <f>M130+M131+M134-M135+M137+M138+Load_ROC!I$5</f>
        <v>948.87381463870906</v>
      </c>
      <c r="N139" s="8">
        <f>N130+N131+N134-N135+N137+N138+Load_ROC!J$5</f>
        <v>1033.6830190671774</v>
      </c>
      <c r="O139" s="8">
        <f>O130+O131+O134-O135+O137+O138+Load_ROC!K$5</f>
        <v>1123.1251906641226</v>
      </c>
      <c r="P139" s="8">
        <f>P130+P131+P134-P135+P137+P138+Load_ROC!L$5</f>
        <v>1133.4822995560226</v>
      </c>
      <c r="Q139" s="8">
        <f>Q130+Q131+Q134-Q135+Q137+Q138+Load_ROC!M$5</f>
        <v>1166.4793812846258</v>
      </c>
      <c r="R139" s="8">
        <f>R130+R131+R134-R135+R137+R138+Load_ROC!N$5</f>
        <v>1202.1453304589359</v>
      </c>
      <c r="S139" s="8">
        <f>S130+S131+S134-S135+S137+S138+Load_ROC!O$5</f>
        <v>1198.0370734037674</v>
      </c>
      <c r="T139" s="8">
        <f>T130+T131+T134-T135+T137+T138+Load_ROC!P$5</f>
        <v>1196.4632409008836</v>
      </c>
      <c r="U139" s="8">
        <f>U130+U131+U134-U135+U137+U138+Load_ROC!Q$5</f>
        <v>1208.981174032841</v>
      </c>
      <c r="V139" s="8">
        <f>V130+V131+V134-V135+V137+V138+Load_ROC!R$5</f>
        <v>1212.4637758272299</v>
      </c>
      <c r="W139" s="8">
        <f>W130+W131+W134-W135+W137+W138+Load_ROC!S$5</f>
        <v>1230.3853649537359</v>
      </c>
      <c r="X139" s="8">
        <f>X130+X131+X134-X135+X137+X138+Load_ROC!T$5</f>
        <v>1393.3975783515216</v>
      </c>
      <c r="Y139" s="8">
        <f>Y130+Y131+Y134-Y135+Y137+Y138+Load_ROC!U$5</f>
        <v>1340.9136860707281</v>
      </c>
      <c r="Z139" s="8">
        <f>Z130+Z131+Z134-Z135+Z137+Z138+Load_ROC!V$5</f>
        <v>1448.385802705719</v>
      </c>
      <c r="AA139" s="8">
        <f>AA130+AA131+AA134-AA135+AA137+AA138+Load_ROC!W$5</f>
        <v>1614.2963391727483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779.0881125692863</v>
      </c>
      <c r="J140" s="8">
        <f>J130+J132+J134-J135+J137+J138+Load_ROC!F$5</f>
        <v>798.24476901280957</v>
      </c>
      <c r="K140" s="8">
        <f>K130+K132+K134-K135+K137+K138+Load_ROC!G$5</f>
        <v>828.58130701356527</v>
      </c>
      <c r="L140" s="8">
        <f>L130+L132+L134-L135+L137+L138+Load_ROC!H$5</f>
        <v>843.38986982630422</v>
      </c>
      <c r="M140" s="8">
        <f>M130+M132+M134-M135+M137+M138+Load_ROC!I$5</f>
        <v>920.93852557620903</v>
      </c>
      <c r="N140" s="8">
        <f>N130+N132+N134-N135+N137+N138+Load_ROC!J$5</f>
        <v>982.96123781717733</v>
      </c>
      <c r="O140" s="8">
        <f>O130+O132+O134-O135+O137+O138+Load_ROC!K$5</f>
        <v>1047.0768312891228</v>
      </c>
      <c r="P140" s="8">
        <f>P130+P132+P134-P135+P137+P138+Load_ROC!L$5</f>
        <v>1032.8958464310226</v>
      </c>
      <c r="Q140" s="8">
        <f>Q130+Q132+Q134-Q135+Q137+Q138+Load_ROC!M$5</f>
        <v>1043.0629125346259</v>
      </c>
      <c r="R140" s="8">
        <f>R130+R132+R134-R135+R137+R138+Load_ROC!N$5</f>
        <v>1056.3594867089359</v>
      </c>
      <c r="S140" s="8">
        <f>S130+S132+S134-S135+S137+S138+Load_ROC!O$5</f>
        <v>1059.2626671537673</v>
      </c>
      <c r="T140" s="8">
        <f>T130+T132+T134-T135+T137+T138+Load_ROC!P$5</f>
        <v>1063.9958346508834</v>
      </c>
      <c r="U140" s="8">
        <f>U130+U132+U134-U135+U137+U138+Load_ROC!Q$5</f>
        <v>1082.5370802828411</v>
      </c>
      <c r="V140" s="8">
        <f>V130+V132+V134-V135+V137+V138+Load_ROC!R$5</f>
        <v>1090.95865082723</v>
      </c>
      <c r="W140" s="8">
        <f>W130+W132+W134-W135+W137+W138+Load_ROC!S$5</f>
        <v>1113.3844587037361</v>
      </c>
      <c r="X140" s="8">
        <f>X130+X132+X134-X135+X137+X138+Load_ROC!T$5</f>
        <v>1280.1490002265218</v>
      </c>
      <c r="Y140" s="8">
        <f>Y130+Y132+Y134-Y135+Y137+Y138+Load_ROC!U$5</f>
        <v>1200.1332173207281</v>
      </c>
      <c r="Z140" s="8">
        <f>Z130+Z132+Z134-Z135+Z137+Z138+Load_ROC!V$5</f>
        <v>1292.4257714557189</v>
      </c>
      <c r="AA140" s="8">
        <f>AA130+AA132+AA134-AA135+AA137+AA138+Load_ROC!W$5</f>
        <v>1465.4439016727483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779.0881125692863</v>
      </c>
      <c r="J141" s="8">
        <f>J130+J136+J137+J138+Load_ROC!F$5</f>
        <v>798.24476901280957</v>
      </c>
      <c r="K141" s="8">
        <f>K130+K136+K137+K138+Load_ROC!G$5</f>
        <v>837.40816443544031</v>
      </c>
      <c r="L141" s="8">
        <f>L130+L136+L137+L138+Load_ROC!H$5</f>
        <v>851.7584499044292</v>
      </c>
      <c r="M141" s="8">
        <f>M130+M136+M137+M138+Load_ROC!I$5</f>
        <v>926.66477557620897</v>
      </c>
      <c r="N141" s="8">
        <f>N130+N136+N137+N138+Load_ROC!J$5</f>
        <v>1000.2557221921775</v>
      </c>
      <c r="O141" s="8">
        <f>O130+O136+O137+O138+Load_ROC!K$5</f>
        <v>1077.1582531641227</v>
      </c>
      <c r="P141" s="8">
        <f>P130+P136+P137+P138+Load_ROC!L$5</f>
        <v>1075.3396433060225</v>
      </c>
      <c r="Q141" s="8">
        <f>Q130+Q136+Q137+Q138+Load_ROC!M$5</f>
        <v>1097.050037534626</v>
      </c>
      <c r="R141" s="8">
        <f>R130+R136+R137+R138+Load_ROC!N$5</f>
        <v>1121.6295492089357</v>
      </c>
      <c r="S141" s="8">
        <f>S130+S136+S137+S138+Load_ROC!O$5</f>
        <v>1121.2321046537672</v>
      </c>
      <c r="T141" s="8">
        <f>T130+T136+T137+T138+Load_ROC!P$5</f>
        <v>1122.9918971508835</v>
      </c>
      <c r="U141" s="8">
        <f>U130+U136+U137+U138+Load_ROC!Q$5</f>
        <v>1138.7372365328411</v>
      </c>
      <c r="V141" s="8">
        <f>V130+V136+V137+V138+Load_ROC!R$5</f>
        <v>1144.8825883272302</v>
      </c>
      <c r="W141" s="8">
        <f>W130+W136+W137+W138+Load_ROC!S$5</f>
        <v>1165.247708703736</v>
      </c>
      <c r="X141" s="8">
        <f>X130+X136+X137+X138+Load_ROC!T$5</f>
        <v>1330.3082033515216</v>
      </c>
      <c r="Y141" s="8">
        <f>Y130+Y136+Y137+Y138+Load_ROC!U$5</f>
        <v>1264.1330923207281</v>
      </c>
      <c r="Z141" s="8">
        <f>Z130+Z136+Z137+Z138+Load_ROC!V$5</f>
        <v>1363.8703652057188</v>
      </c>
      <c r="AA141" s="8">
        <f>AA130+AA136+AA137+AA138+Load_ROC!W$5</f>
        <v>1533.5508704227482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43.533515625</v>
      </c>
      <c r="J144" s="7">
        <f>SUMIF(data!$A:$A,$H$2&amp;" "&amp;$F144&amp;" "&amp;$H$3&amp;"_"&amp;J$38,data!$I:$I)/1000</f>
        <v>48.879367675781253</v>
      </c>
      <c r="K144" s="7">
        <f>SUMIF(data!$A:$A,$H$2&amp;" "&amp;$F144&amp;" "&amp;$H$3&amp;"_"&amp;K$38,data!$I:$I)/1000</f>
        <v>100.5618671875</v>
      </c>
      <c r="L144" s="7">
        <f>SUMIF(data!$A:$A,$H$2&amp;" "&amp;$F144&amp;" "&amp;$H$3&amp;"_"&amp;L$38,data!$I:$I)/1000</f>
        <v>102.12929296874999</v>
      </c>
      <c r="M144" s="7">
        <f>SUMIF(data!$A:$A,$H$2&amp;" "&amp;$F144&amp;" "&amp;$H$3&amp;"_"&amp;M$38,data!$I:$I)/1000</f>
        <v>182.96715234375</v>
      </c>
      <c r="N144" s="7">
        <f>SUMIF(data!$A:$A,$H$2&amp;" "&amp;$F144&amp;" "&amp;$H$3&amp;"_"&amp;N$38,data!$I:$I)/1000</f>
        <v>249.94339843750001</v>
      </c>
      <c r="O144" s="7">
        <f>SUMIF(data!$A:$A,$H$2&amp;" "&amp;$F144&amp;" "&amp;$H$3&amp;"_"&amp;O$38,data!$I:$I)/1000</f>
        <v>314.31475</v>
      </c>
      <c r="P144" s="7">
        <f>SUMIF(data!$A:$A,$H$2&amp;" "&amp;$F144&amp;" "&amp;$H$3&amp;"_"&amp;P$38,data!$I:$I)/1000</f>
        <v>382.43320312499998</v>
      </c>
      <c r="Q144" s="7">
        <f>SUMIF(data!$A:$A,$H$2&amp;" "&amp;$F144&amp;" "&amp;$H$3&amp;"_"&amp;Q$38,data!$I:$I)/1000</f>
        <v>447.79261718750001</v>
      </c>
      <c r="R144" s="7">
        <f>SUMIF(data!$A:$A,$H$2&amp;" "&amp;$F144&amp;" "&amp;$H$3&amp;"_"&amp;R$38,data!$I:$I)/1000</f>
        <v>512.28085937499998</v>
      </c>
      <c r="S144" s="7">
        <f>SUMIF(data!$A:$A,$H$2&amp;" "&amp;$F144&amp;" "&amp;$H$3&amp;"_"&amp;S$38,data!$I:$I)/1000</f>
        <v>497.05510937499997</v>
      </c>
      <c r="T144" s="7">
        <f>SUMIF(data!$A:$A,$H$2&amp;" "&amp;$F144&amp;" "&amp;$H$3&amp;"_"&amp;T$38,data!$I:$I)/1000</f>
        <v>485.77963281249998</v>
      </c>
      <c r="U144" s="7">
        <f>SUMIF(data!$A:$A,$H$2&amp;" "&amp;$F144&amp;" "&amp;$H$3&amp;"_"&amp;U$38,data!$I:$I)/1000</f>
        <v>473.26171875</v>
      </c>
      <c r="V144" s="7">
        <f>SUMIF(data!$A:$A,$H$2&amp;" "&amp;$F144&amp;" "&amp;$H$3&amp;"_"&amp;V$38,data!$I:$I)/1000</f>
        <v>462.84821875</v>
      </c>
      <c r="W144" s="7">
        <f>SUMIF(data!$A:$A,$H$2&amp;" "&amp;$F144&amp;" "&amp;$H$3&amp;"_"&amp;W$38,data!$I:$I)/1000</f>
        <v>455.84572656249998</v>
      </c>
      <c r="X144" s="7">
        <f>SUMIF(data!$A:$A,$H$2&amp;" "&amp;$F144&amp;" "&amp;$H$3&amp;"_"&amp;X$38,data!$I:$I)/1000</f>
        <v>427.2281015625</v>
      </c>
      <c r="Y144" s="7">
        <f>SUMIF(data!$A:$A,$H$2&amp;" "&amp;$F144&amp;" "&amp;$H$3&amp;"_"&amp;Y$38,data!$I:$I)/1000</f>
        <v>502.73144921875002</v>
      </c>
      <c r="Z144" s="7">
        <f>SUMIF(data!$A:$A,$H$2&amp;" "&amp;$F144&amp;" "&amp;$H$3&amp;"_"&amp;Z$38,data!$I:$I)/1000</f>
        <v>543.91496484375</v>
      </c>
      <c r="AA144" s="7">
        <f>SUMIF(data!$A:$A,$H$2&amp;" "&amp;$F144&amp;" "&amp;$H$3&amp;"_"&amp;AA$38,data!$I:$I)/1000</f>
        <v>651.08128124999996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43.533515625</v>
      </c>
      <c r="J145" s="7">
        <f>SUMIF(data!$A:$A,$H$2&amp;" "&amp;$F145&amp;" "&amp;$H$3&amp;"_"&amp;J$38,data!$I:$I)/1000</f>
        <v>48.879367675781253</v>
      </c>
      <c r="K145" s="7">
        <f>SUMIF(data!$A:$A,$H$2&amp;" "&amp;$F145&amp;" "&amp;$H$3&amp;"_"&amp;K$38,data!$I:$I)/1000</f>
        <v>82.437646484374994</v>
      </c>
      <c r="L145" s="7">
        <f>SUMIF(data!$A:$A,$H$2&amp;" "&amp;$F145&amp;" "&amp;$H$3&amp;"_"&amp;L$38,data!$I:$I)/1000</f>
        <v>84.946048828125001</v>
      </c>
      <c r="M145" s="7">
        <f>SUMIF(data!$A:$A,$H$2&amp;" "&amp;$F145&amp;" "&amp;$H$3&amp;"_"&amp;M$38,data!$I:$I)/1000</f>
        <v>155.03186328125</v>
      </c>
      <c r="N145" s="7">
        <f>SUMIF(data!$A:$A,$H$2&amp;" "&amp;$F145&amp;" "&amp;$H$3&amp;"_"&amp;N$38,data!$I:$I)/1000</f>
        <v>199.22161718749999</v>
      </c>
      <c r="O145" s="7">
        <f>SUMIF(data!$A:$A,$H$2&amp;" "&amp;$F145&amp;" "&amp;$H$3&amp;"_"&amp;O$38,data!$I:$I)/1000</f>
        <v>238.26639062500001</v>
      </c>
      <c r="P145" s="7">
        <f>SUMIF(data!$A:$A,$H$2&amp;" "&amp;$F145&amp;" "&amp;$H$3&amp;"_"&amp;P$38,data!$I:$I)/1000</f>
        <v>281.84674999999999</v>
      </c>
      <c r="Q145" s="7">
        <f>SUMIF(data!$A:$A,$H$2&amp;" "&amp;$F145&amp;" "&amp;$H$3&amp;"_"&amp;Q$38,data!$I:$I)/1000</f>
        <v>324.37614843749998</v>
      </c>
      <c r="R145" s="7">
        <f>SUMIF(data!$A:$A,$H$2&amp;" "&amp;$F145&amp;" "&amp;$H$3&amp;"_"&amp;R$38,data!$I:$I)/1000</f>
        <v>366.49501562500001</v>
      </c>
      <c r="S145" s="7">
        <f>SUMIF(data!$A:$A,$H$2&amp;" "&amp;$F145&amp;" "&amp;$H$3&amp;"_"&amp;S$38,data!$I:$I)/1000</f>
        <v>358.280703125</v>
      </c>
      <c r="T145" s="7">
        <f>SUMIF(data!$A:$A,$H$2&amp;" "&amp;$F145&amp;" "&amp;$H$3&amp;"_"&amp;T$38,data!$I:$I)/1000</f>
        <v>353.31222656249997</v>
      </c>
      <c r="U145" s="7">
        <f>SUMIF(data!$A:$A,$H$2&amp;" "&amp;$F145&amp;" "&amp;$H$3&amp;"_"&amp;U$38,data!$I:$I)/1000</f>
        <v>346.81762500000002</v>
      </c>
      <c r="V145" s="7">
        <f>SUMIF(data!$A:$A,$H$2&amp;" "&amp;$F145&amp;" "&amp;$H$3&amp;"_"&amp;V$38,data!$I:$I)/1000</f>
        <v>341.34309374999998</v>
      </c>
      <c r="W145" s="7">
        <f>SUMIF(data!$A:$A,$H$2&amp;" "&amp;$F145&amp;" "&amp;$H$3&amp;"_"&amp;W$38,data!$I:$I)/1000</f>
        <v>338.84482031250002</v>
      </c>
      <c r="X145" s="7">
        <f>SUMIF(data!$A:$A,$H$2&amp;" "&amp;$F145&amp;" "&amp;$H$3&amp;"_"&amp;X$38,data!$I:$I)/1000</f>
        <v>313.97952343750001</v>
      </c>
      <c r="Y145" s="7">
        <f>SUMIF(data!$A:$A,$H$2&amp;" "&amp;$F145&amp;" "&amp;$H$3&amp;"_"&amp;Y$38,data!$I:$I)/1000</f>
        <v>361.95098046875</v>
      </c>
      <c r="Z145" s="7">
        <f>SUMIF(data!$A:$A,$H$2&amp;" "&amp;$F145&amp;" "&amp;$H$3&amp;"_"&amp;Z$38,data!$I:$I)/1000</f>
        <v>387.95493359375001</v>
      </c>
      <c r="AA145" s="7">
        <f>SUMIF(data!$A:$A,$H$2&amp;" "&amp;$F145&amp;" "&amp;$H$3&amp;"_"&amp;AA$38,data!$I:$I)/1000</f>
        <v>502.22884375000001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43.533515625</v>
      </c>
      <c r="J146" s="7">
        <f>SUMIF(data!$A:$A,$H$2&amp;" "&amp;$F146&amp;" "&amp;$H$3&amp;"_"&amp;J$38,data!$I:$I)/1000</f>
        <v>48.879367675781253</v>
      </c>
      <c r="K146" s="7">
        <f>SUMIF(data!$A:$A,$H$2&amp;" "&amp;$F146&amp;" "&amp;$H$3&amp;"_"&amp;K$38,data!$I:$I)/1000</f>
        <v>91.264503906249999</v>
      </c>
      <c r="L146" s="7">
        <f>SUMIF(data!$A:$A,$H$2&amp;" "&amp;$F146&amp;" "&amp;$H$3&amp;"_"&amp;L$38,data!$I:$I)/1000</f>
        <v>93.314628906249993</v>
      </c>
      <c r="M146" s="7">
        <f>SUMIF(data!$A:$A,$H$2&amp;" "&amp;$F146&amp;" "&amp;$H$3&amp;"_"&amp;M$38,data!$I:$I)/1000</f>
        <v>160.75811328124999</v>
      </c>
      <c r="N146" s="7">
        <f>SUMIF(data!$A:$A,$H$2&amp;" "&amp;$F146&amp;" "&amp;$H$3&amp;"_"&amp;N$38,data!$I:$I)/1000</f>
        <v>216.51610156250001</v>
      </c>
      <c r="O146" s="7">
        <f>SUMIF(data!$A:$A,$H$2&amp;" "&amp;$F146&amp;" "&amp;$H$3&amp;"_"&amp;O$38,data!$I:$I)/1000</f>
        <v>268.34781249999997</v>
      </c>
      <c r="P146" s="7">
        <f>SUMIF(data!$A:$A,$H$2&amp;" "&amp;$F146&amp;" "&amp;$H$3&amp;"_"&amp;P$38,data!$I:$I)/1000</f>
        <v>324.29054687500002</v>
      </c>
      <c r="Q146" s="7">
        <f>SUMIF(data!$A:$A,$H$2&amp;" "&amp;$F146&amp;" "&amp;$H$3&amp;"_"&amp;Q$38,data!$I:$I)/1000</f>
        <v>378.36327343750003</v>
      </c>
      <c r="R146" s="7">
        <f>SUMIF(data!$A:$A,$H$2&amp;" "&amp;$F146&amp;" "&amp;$H$3&amp;"_"&amp;R$38,data!$I:$I)/1000</f>
        <v>431.765078125</v>
      </c>
      <c r="S146" s="7">
        <f>SUMIF(data!$A:$A,$H$2&amp;" "&amp;$F146&amp;" "&amp;$H$3&amp;"_"&amp;S$38,data!$I:$I)/1000</f>
        <v>420.25014062499997</v>
      </c>
      <c r="T146" s="7">
        <f>SUMIF(data!$A:$A,$H$2&amp;" "&amp;$F146&amp;" "&amp;$H$3&amp;"_"&amp;T$38,data!$I:$I)/1000</f>
        <v>412.30828906250002</v>
      </c>
      <c r="U146" s="7">
        <f>SUMIF(data!$A:$A,$H$2&amp;" "&amp;$F146&amp;" "&amp;$H$3&amp;"_"&amp;U$38,data!$I:$I)/1000</f>
        <v>403.01778124999998</v>
      </c>
      <c r="V146" s="7">
        <f>SUMIF(data!$A:$A,$H$2&amp;" "&amp;$F146&amp;" "&amp;$H$3&amp;"_"&amp;V$38,data!$I:$I)/1000</f>
        <v>395.26703125</v>
      </c>
      <c r="W146" s="7">
        <f>SUMIF(data!$A:$A,$H$2&amp;" "&amp;$F146&amp;" "&amp;$H$3&amp;"_"&amp;W$38,data!$I:$I)/1000</f>
        <v>390.70807031250001</v>
      </c>
      <c r="X146" s="7">
        <f>SUMIF(data!$A:$A,$H$2&amp;" "&amp;$F146&amp;" "&amp;$H$3&amp;"_"&amp;X$38,data!$I:$I)/1000</f>
        <v>364.13872656249998</v>
      </c>
      <c r="Y146" s="7">
        <f>SUMIF(data!$A:$A,$H$2&amp;" "&amp;$F146&amp;" "&amp;$H$3&amp;"_"&amp;Y$38,data!$I:$I)/1000</f>
        <v>425.95085546874998</v>
      </c>
      <c r="Z146" s="7">
        <f>SUMIF(data!$A:$A,$H$2&amp;" "&amp;$F146&amp;" "&amp;$H$3&amp;"_"&amp;Z$38,data!$I:$I)/1000</f>
        <v>459.39952734374998</v>
      </c>
      <c r="AA146" s="7">
        <f>SUMIF(data!$A:$A,$H$2&amp;" "&amp;$F146&amp;" "&amp;$H$3&amp;"_"&amp;AA$38,data!$I:$I)/1000</f>
        <v>570.33581249999997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113.45096875</v>
      </c>
      <c r="K147" s="7">
        <f>SUMIF(data!$A:$A,$H$2&amp;" "&amp;$F147&amp;" "&amp;$H$3&amp;"_"&amp;K$38,data!$N:$N)/1000</f>
        <v>97.479287109374994</v>
      </c>
      <c r="L147" s="7">
        <f>SUMIF(data!$A:$A,$H$2&amp;" "&amp;$F147&amp;" "&amp;$H$3&amp;"_"&amp;L$38,data!$N:$N)/1000</f>
        <v>104.460568359375</v>
      </c>
      <c r="M147" s="7">
        <f>SUMIF(data!$A:$A,$H$2&amp;" "&amp;$F147&amp;" "&amp;$H$3&amp;"_"&amp;M$38,data!$N:$N)/1000</f>
        <v>140.10235644531249</v>
      </c>
      <c r="N147" s="7">
        <f>SUMIF(data!$A:$A,$H$2&amp;" "&amp;$F147&amp;" "&amp;$H$3&amp;"_"&amp;N$38,data!$N:$N)/1000</f>
        <v>160.07206249999999</v>
      </c>
      <c r="O147" s="7">
        <f>SUMIF(data!$A:$A,$H$2&amp;" "&amp;$F147&amp;" "&amp;$H$3&amp;"_"&amp;O$38,data!$N:$N)/1000</f>
        <v>144.9122451171875</v>
      </c>
      <c r="P147" s="7">
        <f>SUMIF(data!$A:$A,$H$2&amp;" "&amp;$F147&amp;" "&amp;$H$3&amp;"_"&amp;P$38,data!$N:$N)/1000</f>
        <v>105.810431640625</v>
      </c>
      <c r="Q147" s="7">
        <f>SUMIF(data!$A:$A,$H$2&amp;" "&amp;$F147&amp;" "&amp;$H$3&amp;"_"&amp;Q$38,data!$N:$N)/1000</f>
        <v>59.157773437499998</v>
      </c>
      <c r="R147" s="7">
        <f>SUMIF(data!$A:$A,$H$2&amp;" "&amp;$F147&amp;" "&amp;$H$3&amp;"_"&amp;R$38,data!$N:$N)/1000</f>
        <v>23.491390625000001</v>
      </c>
      <c r="S147" s="7">
        <f>SUMIF(data!$A:$A,$H$2&amp;" "&amp;$F147&amp;" "&amp;$H$3&amp;"_"&amp;S$38,data!$N:$N)/1000</f>
        <v>21.413765625</v>
      </c>
      <c r="T147" s="7">
        <f>SUMIF(data!$A:$A,$H$2&amp;" "&amp;$F147&amp;" "&amp;$H$3&amp;"_"&amp;T$38,data!$N:$N)/1000</f>
        <v>22.444429687500001</v>
      </c>
      <c r="U147" s="7">
        <f>SUMIF(data!$A:$A,$H$2&amp;" "&amp;$F147&amp;" "&amp;$H$3&amp;"_"&amp;U$38,data!$N:$N)/1000</f>
        <v>35.373457031249998</v>
      </c>
      <c r="V147" s="7">
        <f>SUMIF(data!$A:$A,$H$2&amp;" "&amp;$F147&amp;" "&amp;$H$3&amp;"_"&amp;V$38,data!$N:$N)/1000</f>
        <v>35.451007812500002</v>
      </c>
      <c r="W147" s="7">
        <f>SUMIF(data!$A:$A,$H$2&amp;" "&amp;$F147&amp;" "&amp;$H$3&amp;"_"&amp;W$38,data!$N:$N)/1000</f>
        <v>59.663769531249997</v>
      </c>
      <c r="X147" s="7">
        <f>SUMIF(data!$A:$A,$H$2&amp;" "&amp;$F147&amp;" "&amp;$H$3&amp;"_"&amp;X$38,data!$N:$N)/1000</f>
        <v>65.117846679687503</v>
      </c>
      <c r="Y147" s="7">
        <f>SUMIF(data!$A:$A,$H$2&amp;" "&amp;$F147&amp;" "&amp;$H$3&amp;"_"&amp;Y$38,data!$N:$N)/1000</f>
        <v>82.069574218750006</v>
      </c>
      <c r="Z147" s="7">
        <f>SUMIF(data!$A:$A,$H$2&amp;" "&amp;$F147&amp;" "&amp;$H$3&amp;"_"&amp;Z$38,data!$N:$N)/1000</f>
        <v>108.6086875</v>
      </c>
      <c r="AA147" s="7">
        <f>SUMIF(data!$A:$A,$H$2&amp;" "&amp;$F147&amp;" "&amp;$H$3&amp;"_"&amp;AA$38,data!$N:$N)/1000</f>
        <v>148.74643750000001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85.213757812500006</v>
      </c>
      <c r="J148" s="7">
        <f>SUMIF(data!$A:$A,$H$2&amp;" "&amp;$F148&amp;" "&amp;$H$3&amp;"_"&amp;J$38,data!$H:$H)/1000</f>
        <v>97.566500000000005</v>
      </c>
      <c r="K148" s="7">
        <f>SUMIF(data!$A:$A,$H$2&amp;" "&amp;$F148&amp;" "&amp;$H$3&amp;"_"&amp;K$38,data!$H:$H)/1000</f>
        <v>102.49020312499999</v>
      </c>
      <c r="L148" s="7">
        <f>SUMIF(data!$A:$A,$H$2&amp;" "&amp;$F148&amp;" "&amp;$H$3&amp;"_"&amp;L$38,data!$H:$H)/1000</f>
        <v>112.30071630859375</v>
      </c>
      <c r="M148" s="7">
        <f>SUMIF(data!$A:$A,$H$2&amp;" "&amp;$F148&amp;" "&amp;$H$3&amp;"_"&amp;M$38,data!$H:$H)/1000</f>
        <v>155.438875</v>
      </c>
      <c r="N148" s="7">
        <f>SUMIF(data!$A:$A,$H$2&amp;" "&amp;$F148&amp;" "&amp;$H$3&amp;"_"&amp;N$38,data!$H:$H)/1000</f>
        <v>173.45295312499999</v>
      </c>
      <c r="O148" s="7">
        <f>SUMIF(data!$A:$A,$H$2&amp;" "&amp;$F148&amp;" "&amp;$H$3&amp;"_"&amp;O$38,data!$H:$H)/1000</f>
        <v>172.24165234374999</v>
      </c>
      <c r="P148" s="7">
        <f>SUMIF(data!$A:$A,$H$2&amp;" "&amp;$F148&amp;" "&amp;$H$3&amp;"_"&amp;P$38,data!$H:$H)/1000</f>
        <v>180.0088125</v>
      </c>
      <c r="Q148" s="7">
        <f>SUMIF(data!$A:$A,$H$2&amp;" "&amp;$F148&amp;" "&amp;$H$3&amp;"_"&amp;Q$38,data!$H:$H)/1000</f>
        <v>177.77324999999999</v>
      </c>
      <c r="R148" s="7">
        <f>SUMIF(data!$A:$A,$H$2&amp;" "&amp;$F148&amp;" "&amp;$H$3&amp;"_"&amp;R$38,data!$H:$H)/1000</f>
        <v>182.75746093750001</v>
      </c>
      <c r="S148" s="7">
        <f>SUMIF(data!$A:$A,$H$2&amp;" "&amp;$F148&amp;" "&amp;$H$3&amp;"_"&amp;S$38,data!$H:$H)/1000</f>
        <v>182.7290625</v>
      </c>
      <c r="T148" s="7">
        <f>SUMIF(data!$A:$A,$H$2&amp;" "&amp;$F148&amp;" "&amp;$H$3&amp;"_"&amp;T$38,data!$H:$H)/1000</f>
        <v>187.72311718750001</v>
      </c>
      <c r="U148" s="7">
        <f>SUMIF(data!$A:$A,$H$2&amp;" "&amp;$F148&amp;" "&amp;$H$3&amp;"_"&amp;U$38,data!$H:$H)/1000</f>
        <v>188.96811718750001</v>
      </c>
      <c r="V148" s="7">
        <f>SUMIF(data!$A:$A,$H$2&amp;" "&amp;$F148&amp;" "&amp;$H$3&amp;"_"&amp;V$38,data!$H:$H)/1000</f>
        <v>192.61278125000001</v>
      </c>
      <c r="W148" s="7">
        <f>SUMIF(data!$A:$A,$H$2&amp;" "&amp;$F148&amp;" "&amp;$H$3&amp;"_"&amp;W$38,data!$H:$H)/1000</f>
        <v>226.87700000000001</v>
      </c>
      <c r="X148" s="7">
        <f>SUMIF(data!$A:$A,$H$2&amp;" "&amp;$F148&amp;" "&amp;$H$3&amp;"_"&amp;X$38,data!$H:$H)/1000</f>
        <v>212.11756249999999</v>
      </c>
      <c r="Y148" s="7">
        <f>SUMIF(data!$A:$A,$H$2&amp;" "&amp;$F148&amp;" "&amp;$H$3&amp;"_"&amp;Y$38,data!$H:$H)/1000</f>
        <v>212.3459609375</v>
      </c>
      <c r="Z148" s="7">
        <f>SUMIF(data!$A:$A,$H$2&amp;" "&amp;$F148&amp;" "&amp;$H$3&amp;"_"&amp;Z$38,data!$H:$H)/1000</f>
        <v>217.13358593749999</v>
      </c>
      <c r="AA148" s="7">
        <f>SUMIF(data!$A:$A,$H$2&amp;" "&amp;$F148&amp;" "&amp;$H$3&amp;"_"&amp;AA$38,data!$H:$H)/1000</f>
        <v>217.35079687499999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66.746171874999987</v>
      </c>
      <c r="J149" s="8">
        <f t="shared" ref="J149" si="38">SUM(J146:J147)-J148</f>
        <v>64.763836425781236</v>
      </c>
      <c r="K149" s="8">
        <f t="shared" ref="K149:AA149" si="39">SUM(K146:K147)-K148</f>
        <v>86.253587890624999</v>
      </c>
      <c r="L149" s="8">
        <f t="shared" si="39"/>
        <v>85.474480957031247</v>
      </c>
      <c r="M149" s="8">
        <f t="shared" si="39"/>
        <v>145.42159472656249</v>
      </c>
      <c r="N149" s="8">
        <f t="shared" si="39"/>
        <v>203.13521093750003</v>
      </c>
      <c r="O149" s="8">
        <f t="shared" si="39"/>
        <v>241.01840527343751</v>
      </c>
      <c r="P149" s="8">
        <f t="shared" si="39"/>
        <v>250.092166015625</v>
      </c>
      <c r="Q149" s="8">
        <f t="shared" si="39"/>
        <v>259.74779687500006</v>
      </c>
      <c r="R149" s="8">
        <f t="shared" si="39"/>
        <v>272.4990078125</v>
      </c>
      <c r="S149" s="8">
        <f t="shared" si="39"/>
        <v>258.93484374999997</v>
      </c>
      <c r="T149" s="8">
        <f t="shared" si="39"/>
        <v>247.02960156250003</v>
      </c>
      <c r="U149" s="8">
        <f t="shared" si="39"/>
        <v>249.42312109374996</v>
      </c>
      <c r="V149" s="8">
        <f t="shared" si="39"/>
        <v>238.10525781249999</v>
      </c>
      <c r="W149" s="8">
        <f t="shared" si="39"/>
        <v>223.49483984375001</v>
      </c>
      <c r="X149" s="8">
        <f t="shared" si="39"/>
        <v>217.13901074218748</v>
      </c>
      <c r="Y149" s="8">
        <f t="shared" si="39"/>
        <v>295.67446874999996</v>
      </c>
      <c r="Z149" s="8">
        <f t="shared" si="39"/>
        <v>350.87462890625</v>
      </c>
      <c r="AA149" s="8">
        <f t="shared" si="39"/>
        <v>501.73145312499992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27.125732421875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133.31381250000001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779.0881125692863</v>
      </c>
      <c r="J152" s="8">
        <f>J143+J144+J147-J148+J150+J151+Load_ROC!F$5</f>
        <v>798.24476901280957</v>
      </c>
      <c r="K152" s="8">
        <f>K143+K144+K147-K148+K150+K151+Load_ROC!G$5</f>
        <v>846.70552771669031</v>
      </c>
      <c r="L152" s="8">
        <f>L143+L144+L147-L148+L150+L151+Load_ROC!H$5</f>
        <v>860.57311396692921</v>
      </c>
      <c r="M152" s="8">
        <f>M143+M144+M147-M148+M150+M151+Load_ROC!I$5</f>
        <v>948.87381463870906</v>
      </c>
      <c r="N152" s="8">
        <f>N143+N144+N147-N148+N150+N151+Load_ROC!J$5</f>
        <v>1033.6830190671774</v>
      </c>
      <c r="O152" s="8">
        <f>O143+O144+O147-O148+O150+O151+Load_ROC!K$5</f>
        <v>1123.1251906641226</v>
      </c>
      <c r="P152" s="8">
        <f>P143+P144+P147-P148+P150+P151+Load_ROC!L$5</f>
        <v>1133.4822995560226</v>
      </c>
      <c r="Q152" s="8">
        <f>Q143+Q144+Q147-Q148+Q150+Q151+Load_ROC!M$5</f>
        <v>1166.4793812846258</v>
      </c>
      <c r="R152" s="8">
        <f>R143+R144+R147-R148+R150+R151+Load_ROC!N$5</f>
        <v>1202.1453304589359</v>
      </c>
      <c r="S152" s="8">
        <f>S143+S144+S147-S148+S150+S151+Load_ROC!O$5</f>
        <v>1198.0370734037674</v>
      </c>
      <c r="T152" s="8">
        <f>T143+T144+T147-T148+T150+T151+Load_ROC!P$5</f>
        <v>1196.4632409008836</v>
      </c>
      <c r="U152" s="8">
        <f>U143+U144+U147-U148+U150+U151+Load_ROC!Q$5</f>
        <v>1208.6217599703411</v>
      </c>
      <c r="V152" s="8">
        <f>V143+V144+V147-V148+V150+V151+Load_ROC!R$5</f>
        <v>1208.5691898897301</v>
      </c>
      <c r="W152" s="8">
        <f>W143+W144+W147-W148+W150+W151+Load_ROC!S$5</f>
        <v>1211.024105188111</v>
      </c>
      <c r="X152" s="8">
        <f>X143+X144+X147-X148+X150+X151+Load_ROC!T$5</f>
        <v>1348.9808488593344</v>
      </c>
      <c r="Y152" s="8">
        <f>Y143+Y144+Y147-Y148+Y150+Y151+Load_ROC!U$5</f>
        <v>1320.638619664478</v>
      </c>
      <c r="Z152" s="8">
        <f>Z143+Z144+Z147-Z148+Z150+Z151+Load_ROC!V$5</f>
        <v>1398.202169893219</v>
      </c>
      <c r="AA152" s="8">
        <f>AA143+AA144+AA147-AA148+AA150+AA151+Load_ROC!W$5</f>
        <v>1559.3585462039982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779.0881125692863</v>
      </c>
      <c r="J153" s="8">
        <f>J143+J145+J147-J148+J150+J151+Load_ROC!F$5</f>
        <v>798.24476901280957</v>
      </c>
      <c r="K153" s="8">
        <f>K143+K145+K147-K148+K150+K151+Load_ROC!G$5</f>
        <v>828.58130701356527</v>
      </c>
      <c r="L153" s="8">
        <f>L143+L145+L147-L148+L150+L151+Load_ROC!H$5</f>
        <v>843.38986982630422</v>
      </c>
      <c r="M153" s="8">
        <f>M143+M145+M147-M148+M150+M151+Load_ROC!I$5</f>
        <v>920.93852557620903</v>
      </c>
      <c r="N153" s="8">
        <f>N143+N145+N147-N148+N150+N151+Load_ROC!J$5</f>
        <v>982.96123781717733</v>
      </c>
      <c r="O153" s="8">
        <f>O143+O145+O147-O148+O150+O151+Load_ROC!K$5</f>
        <v>1047.0768312891228</v>
      </c>
      <c r="P153" s="8">
        <f>P143+P145+P147-P148+P150+P151+Load_ROC!L$5</f>
        <v>1032.8958464310226</v>
      </c>
      <c r="Q153" s="8">
        <f>Q143+Q145+Q147-Q148+Q150+Q151+Load_ROC!M$5</f>
        <v>1043.0629125346259</v>
      </c>
      <c r="R153" s="8">
        <f>R143+R145+R147-R148+R150+R151+Load_ROC!N$5</f>
        <v>1056.3594867089359</v>
      </c>
      <c r="S153" s="8">
        <f>S143+S145+S147-S148+S150+S151+Load_ROC!O$5</f>
        <v>1059.2626671537673</v>
      </c>
      <c r="T153" s="8">
        <f>T143+T145+T147-T148+T150+T151+Load_ROC!P$5</f>
        <v>1063.9958346508834</v>
      </c>
      <c r="U153" s="8">
        <f>U143+U145+U147-U148+U150+U151+Load_ROC!Q$5</f>
        <v>1082.1776662203411</v>
      </c>
      <c r="V153" s="8">
        <f>V143+V145+V147-V148+V150+V151+Load_ROC!R$5</f>
        <v>1087.0640648897302</v>
      </c>
      <c r="W153" s="8">
        <f>W143+W145+W147-W148+W150+W151+Load_ROC!S$5</f>
        <v>1094.0231989381111</v>
      </c>
      <c r="X153" s="8">
        <f>X143+X145+X147-X148+X150+X151+Load_ROC!T$5</f>
        <v>1235.7322707343342</v>
      </c>
      <c r="Y153" s="8">
        <f>Y143+Y145+Y147-Y148+Y150+Y151+Load_ROC!U$5</f>
        <v>1179.8581509144783</v>
      </c>
      <c r="Z153" s="8">
        <f>Z143+Z145+Z147-Z148+Z150+Z151+Load_ROC!V$5</f>
        <v>1242.2421386432188</v>
      </c>
      <c r="AA153" s="8">
        <f>AA143+AA145+AA147-AA148+AA150+AA151+Load_ROC!W$5</f>
        <v>1410.5061087039983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779.0881125692863</v>
      </c>
      <c r="J154" s="8">
        <f>J143+J149+J150+J151+Load_ROC!F$5</f>
        <v>798.24476901280957</v>
      </c>
      <c r="K154" s="8">
        <f>K143+K149+K150+K151+Load_ROC!G$5</f>
        <v>837.40816443544031</v>
      </c>
      <c r="L154" s="8">
        <f>L143+L149+L150+L151+Load_ROC!H$5</f>
        <v>851.7584499044292</v>
      </c>
      <c r="M154" s="8">
        <f>M143+M149+M150+M151+Load_ROC!I$5</f>
        <v>926.66477557620897</v>
      </c>
      <c r="N154" s="8">
        <f>N143+N149+N150+N151+Load_ROC!J$5</f>
        <v>1000.2557221921775</v>
      </c>
      <c r="O154" s="8">
        <f>O143+O149+O150+O151+Load_ROC!K$5</f>
        <v>1077.1582531641227</v>
      </c>
      <c r="P154" s="8">
        <f>P143+P149+P150+P151+Load_ROC!L$5</f>
        <v>1075.3396433060225</v>
      </c>
      <c r="Q154" s="8">
        <f>Q143+Q149+Q150+Q151+Load_ROC!M$5</f>
        <v>1097.050037534626</v>
      </c>
      <c r="R154" s="8">
        <f>R143+R149+R150+R151+Load_ROC!N$5</f>
        <v>1121.6295492089357</v>
      </c>
      <c r="S154" s="8">
        <f>S143+S149+S150+S151+Load_ROC!O$5</f>
        <v>1121.2321046537672</v>
      </c>
      <c r="T154" s="8">
        <f>T143+T149+T150+T151+Load_ROC!P$5</f>
        <v>1122.9918971508835</v>
      </c>
      <c r="U154" s="8">
        <f>U143+U149+U150+U151+Load_ROC!Q$5</f>
        <v>1138.377822470341</v>
      </c>
      <c r="V154" s="8">
        <f>V143+V149+V150+V151+Load_ROC!R$5</f>
        <v>1140.9880023897301</v>
      </c>
      <c r="W154" s="8">
        <f>W143+W149+W150+W151+Load_ROC!S$5</f>
        <v>1145.886448938111</v>
      </c>
      <c r="X154" s="8">
        <f>X143+X149+X150+X151+Load_ROC!T$5</f>
        <v>1285.8914738593342</v>
      </c>
      <c r="Y154" s="8">
        <f>Y143+Y149+Y150+Y151+Load_ROC!U$5</f>
        <v>1243.858025914478</v>
      </c>
      <c r="Z154" s="8">
        <f>Z143+Z149+Z150+Z151+Load_ROC!V$5</f>
        <v>1313.686732393219</v>
      </c>
      <c r="AA154" s="8">
        <f>AA143+AA149+AA150+AA151+Load_ROC!W$5</f>
        <v>1478.6130774539981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5AB44-D465-42D1-817B-CD8E8C9B05C8}">
  <sheetPr>
    <tabColor rgb="FF00B050"/>
  </sheetPr>
  <dimension ref="A2:AI256"/>
  <sheetViews>
    <sheetView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11747.319950515015</v>
      </c>
      <c r="D3" s="18">
        <f>SUMIF(D$8:D$34,$B3,$F$8:$F$34)/SUMIF(D$8:D$34,$B3,$A$8:$A$34)</f>
        <v>11538.336623019857</v>
      </c>
      <c r="E3" s="18">
        <f>SUMIF(E$8:E$34,$B3,$F$8:$F$34)/SUMIF(E$8:E$34,$B3,$A$8:$A$34)</f>
        <v>11517.824886242362</v>
      </c>
      <c r="G3" s="15" t="s">
        <v>16</v>
      </c>
      <c r="H3" s="17" t="s">
        <v>131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  <c r="AH3" s="22"/>
    </row>
    <row r="4" spans="1:35" x14ac:dyDescent="0.25">
      <c r="B4" s="1" t="s">
        <v>35</v>
      </c>
      <c r="C4" s="18">
        <f>SUMIF(C$8:C$34,$B4,$F$8:$F$34)/SUMIF(C$8:C$34,$B4,$A$8:$A$34)</f>
        <v>11045.508493349946</v>
      </c>
      <c r="D4" s="18">
        <f>SUMIF(D$8:D$34,$B4,$F$8:$F$34)/SUMIF(D$8:D$34,$B4,$A$8:$A$34)</f>
        <v>11012.239742079058</v>
      </c>
      <c r="E4" s="18">
        <f t="shared" ref="C4:E5" si="0">SUMIF(E$8:E$34,$B4,$F$8:$F$34)/SUMIF(E$8:E$34,$B4,$A$8:$A$34)</f>
        <v>11071.332585035791</v>
      </c>
      <c r="G4" s="29" t="s">
        <v>3</v>
      </c>
      <c r="H4" s="30">
        <f>G35</f>
        <v>11081.119495123045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  <c r="AH4" s="22"/>
    </row>
    <row r="5" spans="1:35" x14ac:dyDescent="0.25">
      <c r="B5" s="1" t="s">
        <v>36</v>
      </c>
      <c r="C5" s="18">
        <f t="shared" si="0"/>
        <v>10846.477873916634</v>
      </c>
      <c r="D5" s="18">
        <f t="shared" si="0"/>
        <v>10972.100625690537</v>
      </c>
      <c r="E5" s="18">
        <f t="shared" si="0"/>
        <v>10663.987924178247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  <c r="AH5" s="22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464.94653333747601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70.59330383221706</v>
      </c>
      <c r="G8" s="9">
        <f>NPV(Load_ROC!$C$2,H8:AA8)</f>
        <v>12549.920681283034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825.98863600678624</v>
      </c>
      <c r="J8" s="9">
        <f t="shared" si="3"/>
        <v>861.37635226476277</v>
      </c>
      <c r="K8" s="9">
        <f t="shared" si="3"/>
        <v>913.58645740419024</v>
      </c>
      <c r="L8" s="9">
        <f t="shared" si="3"/>
        <v>960.48138496302295</v>
      </c>
      <c r="M8" s="9">
        <f t="shared" si="3"/>
        <v>1045.172779482459</v>
      </c>
      <c r="N8" s="9">
        <f t="shared" si="3"/>
        <v>1127.8589557126852</v>
      </c>
      <c r="O8" s="9">
        <f t="shared" si="3"/>
        <v>1229.8478439844353</v>
      </c>
      <c r="P8" s="9">
        <f t="shared" si="3"/>
        <v>1230.4261647903977</v>
      </c>
      <c r="Q8" s="9">
        <f t="shared" si="3"/>
        <v>1260.1103812846259</v>
      </c>
      <c r="R8" s="9">
        <f t="shared" ref="R8:AA17" si="4">VLOOKUP("Total RR "&amp;$B8&amp;" "&amp;$E8, $G$38:$AA$269, MATCH(R$7,$G$38:$AA$38,0),0)</f>
        <v>1285.4681038964359</v>
      </c>
      <c r="S8" s="9">
        <f t="shared" si="4"/>
        <v>1290.2557140287672</v>
      </c>
      <c r="T8" s="9">
        <f t="shared" si="4"/>
        <v>1311.1248112133835</v>
      </c>
      <c r="U8" s="9">
        <f t="shared" si="4"/>
        <v>1350.7515612398724</v>
      </c>
      <c r="V8" s="9">
        <f t="shared" si="4"/>
        <v>1432.1970336397303</v>
      </c>
      <c r="W8" s="9">
        <f t="shared" si="4"/>
        <v>1531.577855188111</v>
      </c>
      <c r="X8" s="9">
        <f t="shared" si="4"/>
        <v>1781.596072492147</v>
      </c>
      <c r="Y8" s="9">
        <f t="shared" si="4"/>
        <v>1745.4655649769779</v>
      </c>
      <c r="Z8" s="9">
        <f t="shared" si="4"/>
        <v>1895.143787080719</v>
      </c>
      <c r="AA8" s="9">
        <f t="shared" si="4"/>
        <v>2055.6142161258731</v>
      </c>
      <c r="AC8">
        <f>RANK(G8,$G$8:$G$34,1)</f>
        <v>27</v>
      </c>
      <c r="AD8" s="61">
        <f>G8</f>
        <v>12549.920681283034</v>
      </c>
      <c r="AE8" s="72">
        <f>A8</f>
        <v>5.6249999999999998E-3</v>
      </c>
      <c r="AH8" s="22">
        <f>((AD8-$G$35)^2)*AE8</f>
        <v>12135.245200115587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272.93954735277043</v>
      </c>
      <c r="G9" s="9">
        <f>NPV(Load_ROC!$C$2,H9:AA9)</f>
        <v>12130.646549012021</v>
      </c>
      <c r="H9" s="9">
        <f t="shared" si="3"/>
        <v>772.86198182803582</v>
      </c>
      <c r="I9" s="9">
        <f t="shared" si="3"/>
        <v>825.98863600678624</v>
      </c>
      <c r="J9" s="9">
        <f t="shared" si="3"/>
        <v>861.37635226476277</v>
      </c>
      <c r="K9" s="9">
        <f t="shared" si="3"/>
        <v>913.58645740419024</v>
      </c>
      <c r="L9" s="9">
        <f t="shared" si="3"/>
        <v>960.48138496302295</v>
      </c>
      <c r="M9" s="9">
        <f t="shared" si="3"/>
        <v>1045.172779482459</v>
      </c>
      <c r="N9" s="9">
        <f t="shared" si="3"/>
        <v>1127.7534099363179</v>
      </c>
      <c r="O9" s="9">
        <f t="shared" si="3"/>
        <v>1226.9024592188102</v>
      </c>
      <c r="P9" s="9">
        <f t="shared" si="3"/>
        <v>1228.0335788528976</v>
      </c>
      <c r="Q9" s="9">
        <f t="shared" si="3"/>
        <v>1257.2954711283758</v>
      </c>
      <c r="R9" s="9">
        <f t="shared" si="4"/>
        <v>1286.8791117089359</v>
      </c>
      <c r="S9" s="9">
        <f t="shared" si="4"/>
        <v>1286.1308702787674</v>
      </c>
      <c r="T9" s="9">
        <f t="shared" si="4"/>
        <v>1294.5644362133835</v>
      </c>
      <c r="U9" s="9">
        <f t="shared" si="4"/>
        <v>1316.8161232515909</v>
      </c>
      <c r="V9" s="9">
        <f t="shared" si="4"/>
        <v>1362.479766061605</v>
      </c>
      <c r="W9" s="9">
        <f t="shared" si="4"/>
        <v>1392.4844176881109</v>
      </c>
      <c r="X9" s="9">
        <f t="shared" si="4"/>
        <v>1559.6791974921466</v>
      </c>
      <c r="Y9" s="9">
        <f t="shared" si="4"/>
        <v>1500.430486851978</v>
      </c>
      <c r="Z9" s="9">
        <f t="shared" si="4"/>
        <v>1575.118646455719</v>
      </c>
      <c r="AA9" s="9">
        <f t="shared" si="4"/>
        <v>1747.3352727664983</v>
      </c>
      <c r="AC9">
        <f t="shared" ref="AC9:AC34" si="5">RANK(G9,$G$8:$G$34,1)</f>
        <v>25</v>
      </c>
      <c r="AD9" s="61">
        <f t="shared" ref="AD9:AD34" si="6">G9</f>
        <v>12130.646549012021</v>
      </c>
      <c r="AE9" s="72">
        <f t="shared" ref="AE9:AE34" si="7">A9</f>
        <v>2.2499999999999999E-2</v>
      </c>
      <c r="AH9" s="22">
        <f t="shared" ref="AH9:AH34" si="8">((AD9-$G$35)^2)*AE9</f>
        <v>24783.908329009671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113.36809912629974</v>
      </c>
      <c r="G10" s="9">
        <f>NPV(Load_ROC!$C$2,H10:AA10)</f>
        <v>12092.597240138639</v>
      </c>
      <c r="H10" s="9">
        <f t="shared" si="3"/>
        <v>772.86198182803582</v>
      </c>
      <c r="I10" s="9">
        <f t="shared" si="3"/>
        <v>825.98863600678624</v>
      </c>
      <c r="J10" s="9">
        <f t="shared" si="3"/>
        <v>861.37635226476277</v>
      </c>
      <c r="K10" s="9">
        <f t="shared" si="3"/>
        <v>913.58645740419024</v>
      </c>
      <c r="L10" s="9">
        <f t="shared" si="3"/>
        <v>960.48138496302295</v>
      </c>
      <c r="M10" s="9">
        <f t="shared" si="3"/>
        <v>1045.172779482459</v>
      </c>
      <c r="N10" s="9">
        <f t="shared" si="3"/>
        <v>1127.7534099363179</v>
      </c>
      <c r="O10" s="9">
        <f t="shared" si="3"/>
        <v>1226.9024592188102</v>
      </c>
      <c r="P10" s="9">
        <f t="shared" si="3"/>
        <v>1228.0335788528976</v>
      </c>
      <c r="Q10" s="9">
        <f t="shared" si="3"/>
        <v>1257.2954711283758</v>
      </c>
      <c r="R10" s="9">
        <f t="shared" si="4"/>
        <v>1286.8791117089359</v>
      </c>
      <c r="S10" s="9">
        <f t="shared" si="4"/>
        <v>1286.1308702787674</v>
      </c>
      <c r="T10" s="9">
        <f t="shared" si="4"/>
        <v>1294.5644362133835</v>
      </c>
      <c r="U10" s="9">
        <f t="shared" si="4"/>
        <v>1316.8161232515909</v>
      </c>
      <c r="V10" s="9">
        <f t="shared" si="4"/>
        <v>1358.2620707491053</v>
      </c>
      <c r="W10" s="9">
        <f t="shared" si="4"/>
        <v>1369.3519333131112</v>
      </c>
      <c r="X10" s="9">
        <f t="shared" si="4"/>
        <v>1554.4139670233967</v>
      </c>
      <c r="Y10" s="9">
        <f t="shared" si="4"/>
        <v>1489.1185337269781</v>
      </c>
      <c r="Z10" s="9">
        <f t="shared" si="4"/>
        <v>1533.9948261432189</v>
      </c>
      <c r="AA10" s="9">
        <f t="shared" si="4"/>
        <v>1703.4752258914984</v>
      </c>
      <c r="AC10">
        <f t="shared" si="5"/>
        <v>24</v>
      </c>
      <c r="AD10" s="61">
        <f t="shared" si="6"/>
        <v>12092.597240138639</v>
      </c>
      <c r="AE10" s="72">
        <f t="shared" si="7"/>
        <v>9.3749999999999997E-3</v>
      </c>
      <c r="AH10" s="22">
        <f t="shared" si="8"/>
        <v>9591.4427687046718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222.27628498866153</v>
      </c>
      <c r="G11" s="9">
        <f>NPV(Load_ROC!$C$2,H11:AA11)</f>
        <v>11854.735199395282</v>
      </c>
      <c r="H11" s="9">
        <f t="shared" si="3"/>
        <v>745.0784740155359</v>
      </c>
      <c r="I11" s="9">
        <f t="shared" si="3"/>
        <v>784.36559694428627</v>
      </c>
      <c r="J11" s="9">
        <f t="shared" si="3"/>
        <v>805.32832882726279</v>
      </c>
      <c r="K11" s="9">
        <f t="shared" si="3"/>
        <v>851.98208631044031</v>
      </c>
      <c r="L11" s="9">
        <f t="shared" si="3"/>
        <v>902.96262129114803</v>
      </c>
      <c r="M11" s="9">
        <f t="shared" si="3"/>
        <v>986.38682049808392</v>
      </c>
      <c r="N11" s="9">
        <f t="shared" si="3"/>
        <v>1064.6642900632712</v>
      </c>
      <c r="O11" s="9">
        <f t="shared" si="3"/>
        <v>1151.0098967188101</v>
      </c>
      <c r="P11" s="9">
        <f t="shared" si="3"/>
        <v>1158.9103874466477</v>
      </c>
      <c r="Q11" s="9">
        <f t="shared" si="3"/>
        <v>1192.7596078471258</v>
      </c>
      <c r="R11" s="9">
        <f t="shared" si="4"/>
        <v>1229.3332796776858</v>
      </c>
      <c r="S11" s="9">
        <f t="shared" si="4"/>
        <v>1231.7894132475174</v>
      </c>
      <c r="T11" s="9">
        <f t="shared" si="4"/>
        <v>1238.1277799633835</v>
      </c>
      <c r="U11" s="9">
        <f t="shared" si="4"/>
        <v>1262.248384970341</v>
      </c>
      <c r="V11" s="9">
        <f t="shared" si="4"/>
        <v>1318.5902387178553</v>
      </c>
      <c r="W11" s="9">
        <f t="shared" si="4"/>
        <v>1415.0024469849859</v>
      </c>
      <c r="X11" s="9">
        <f t="shared" si="4"/>
        <v>1681.6119201483966</v>
      </c>
      <c r="Y11" s="9">
        <f t="shared" si="4"/>
        <v>1661.9305688832278</v>
      </c>
      <c r="Z11" s="9">
        <f t="shared" si="4"/>
        <v>1823.4142568072816</v>
      </c>
      <c r="AA11" s="9">
        <f t="shared" si="4"/>
        <v>1985.8157344364201</v>
      </c>
      <c r="AC11">
        <f t="shared" si="5"/>
        <v>23</v>
      </c>
      <c r="AD11" s="61">
        <f t="shared" si="6"/>
        <v>11854.735199395282</v>
      </c>
      <c r="AE11" s="72">
        <f t="shared" si="7"/>
        <v>1.8749999999999999E-2</v>
      </c>
      <c r="AH11" s="22">
        <f t="shared" si="8"/>
        <v>11221.523585561799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856.97233756892126</v>
      </c>
      <c r="G12" s="9">
        <f>NPV(Load_ROC!$C$2,H12:AA12)</f>
        <v>11426.297834252284</v>
      </c>
      <c r="H12" s="9">
        <f t="shared" si="3"/>
        <v>745.0784740155359</v>
      </c>
      <c r="I12" s="9">
        <f t="shared" si="3"/>
        <v>784.36559694428627</v>
      </c>
      <c r="J12" s="9">
        <f t="shared" si="3"/>
        <v>805.32832882726279</v>
      </c>
      <c r="K12" s="9">
        <f t="shared" si="3"/>
        <v>851.98208631044031</v>
      </c>
      <c r="L12" s="9">
        <f t="shared" si="3"/>
        <v>902.96262129114803</v>
      </c>
      <c r="M12" s="9">
        <f t="shared" si="3"/>
        <v>986.38682049808392</v>
      </c>
      <c r="N12" s="9">
        <f t="shared" si="3"/>
        <v>1064.4796069578024</v>
      </c>
      <c r="O12" s="9">
        <f t="shared" si="3"/>
        <v>1150.2721369531851</v>
      </c>
      <c r="P12" s="9">
        <f t="shared" si="3"/>
        <v>1158.0700241653976</v>
      </c>
      <c r="Q12" s="9">
        <f t="shared" si="3"/>
        <v>1190.9105453471257</v>
      </c>
      <c r="R12" s="9">
        <f t="shared" si="4"/>
        <v>1228.383939833936</v>
      </c>
      <c r="S12" s="9">
        <f t="shared" si="4"/>
        <v>1225.7480734037674</v>
      </c>
      <c r="T12" s="9">
        <f t="shared" si="4"/>
        <v>1226.1796471508835</v>
      </c>
      <c r="U12" s="9">
        <f t="shared" si="4"/>
        <v>1241.1883420015911</v>
      </c>
      <c r="V12" s="9">
        <f t="shared" si="4"/>
        <v>1281.1474750459802</v>
      </c>
      <c r="W12" s="9">
        <f t="shared" si="4"/>
        <v>1294.8151813599859</v>
      </c>
      <c r="X12" s="9">
        <f t="shared" si="4"/>
        <v>1444.3887765937093</v>
      </c>
      <c r="Y12" s="9">
        <f t="shared" si="4"/>
        <v>1393.1062915394782</v>
      </c>
      <c r="Z12" s="9">
        <f t="shared" si="4"/>
        <v>1461.9956112994689</v>
      </c>
      <c r="AA12" s="9">
        <f t="shared" si="4"/>
        <v>1634.780572571186</v>
      </c>
      <c r="AC12">
        <f t="shared" si="5"/>
        <v>17</v>
      </c>
      <c r="AD12" s="61">
        <f t="shared" si="6"/>
        <v>11426.297834252284</v>
      </c>
      <c r="AE12" s="72">
        <f t="shared" si="7"/>
        <v>7.4999999999999997E-2</v>
      </c>
      <c r="AH12" s="22">
        <f t="shared" si="8"/>
        <v>8936.1064353015063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356.02811300107487</v>
      </c>
      <c r="G13" s="9">
        <f>NPV(Load_ROC!$C$2,H13:AA13)</f>
        <v>11392.899616034396</v>
      </c>
      <c r="H13" s="9">
        <f t="shared" si="3"/>
        <v>745.0784740155359</v>
      </c>
      <c r="I13" s="9">
        <f t="shared" si="3"/>
        <v>784.36559694428627</v>
      </c>
      <c r="J13" s="9">
        <f t="shared" si="3"/>
        <v>805.32832882726279</v>
      </c>
      <c r="K13" s="9">
        <f t="shared" si="3"/>
        <v>851.98208631044031</v>
      </c>
      <c r="L13" s="9">
        <f t="shared" si="3"/>
        <v>902.96262129114803</v>
      </c>
      <c r="M13" s="9">
        <f t="shared" si="3"/>
        <v>986.38682049808392</v>
      </c>
      <c r="N13" s="9">
        <f t="shared" si="3"/>
        <v>1064.4796069578024</v>
      </c>
      <c r="O13" s="9">
        <f t="shared" si="3"/>
        <v>1150.2721369531851</v>
      </c>
      <c r="P13" s="9">
        <f t="shared" si="3"/>
        <v>1158.0700241653976</v>
      </c>
      <c r="Q13" s="9">
        <f t="shared" si="3"/>
        <v>1190.9105453471257</v>
      </c>
      <c r="R13" s="9">
        <f t="shared" si="4"/>
        <v>1228.383939833936</v>
      </c>
      <c r="S13" s="9">
        <f t="shared" si="4"/>
        <v>1225.7480734037674</v>
      </c>
      <c r="T13" s="9">
        <f t="shared" si="4"/>
        <v>1226.1796471508835</v>
      </c>
      <c r="U13" s="9">
        <f t="shared" si="4"/>
        <v>1241.1883420015911</v>
      </c>
      <c r="V13" s="9">
        <f t="shared" si="4"/>
        <v>1278.22304535848</v>
      </c>
      <c r="W13" s="9">
        <f t="shared" si="4"/>
        <v>1279.9593473756111</v>
      </c>
      <c r="X13" s="9">
        <f t="shared" si="4"/>
        <v>1436.8024738593342</v>
      </c>
      <c r="Y13" s="9">
        <f t="shared" si="4"/>
        <v>1381.5524868519783</v>
      </c>
      <c r="Z13" s="9">
        <f t="shared" si="4"/>
        <v>1425.763669893219</v>
      </c>
      <c r="AA13" s="9">
        <f t="shared" si="4"/>
        <v>1593.7119524539985</v>
      </c>
      <c r="AC13">
        <f t="shared" si="5"/>
        <v>16</v>
      </c>
      <c r="AD13" s="61">
        <f t="shared" si="6"/>
        <v>11392.899616034396</v>
      </c>
      <c r="AE13" s="72">
        <f t="shared" si="7"/>
        <v>3.125E-2</v>
      </c>
      <c r="AH13" s="22">
        <f t="shared" si="8"/>
        <v>3037.7138686092767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152.99419162753088</v>
      </c>
      <c r="G14" s="9">
        <f>NPV(Load_ROC!$C$2,H14:AA14)</f>
        <v>11656.700314478543</v>
      </c>
      <c r="H14" s="9">
        <f t="shared" si="3"/>
        <v>735.83366151553582</v>
      </c>
      <c r="I14" s="9">
        <f t="shared" si="3"/>
        <v>774.2839328817862</v>
      </c>
      <c r="J14" s="9">
        <f t="shared" si="3"/>
        <v>794.79025070226271</v>
      </c>
      <c r="K14" s="9">
        <f t="shared" si="3"/>
        <v>842.86957849794032</v>
      </c>
      <c r="L14" s="9">
        <f t="shared" si="3"/>
        <v>894.36733222864802</v>
      </c>
      <c r="M14" s="9">
        <f t="shared" si="3"/>
        <v>977.18759100589648</v>
      </c>
      <c r="N14" s="9">
        <f t="shared" si="3"/>
        <v>1054.8999458249898</v>
      </c>
      <c r="O14" s="9">
        <f t="shared" si="3"/>
        <v>1138.9524904688101</v>
      </c>
      <c r="P14" s="9">
        <f t="shared" si="3"/>
        <v>1147.8382819778976</v>
      </c>
      <c r="Q14" s="9">
        <f t="shared" si="3"/>
        <v>1180.7139008158756</v>
      </c>
      <c r="R14" s="9">
        <f t="shared" si="4"/>
        <v>1215.6088929589357</v>
      </c>
      <c r="S14" s="9">
        <f t="shared" si="4"/>
        <v>1215.7026788725175</v>
      </c>
      <c r="T14" s="9">
        <f t="shared" si="4"/>
        <v>1214.7886276196336</v>
      </c>
      <c r="U14" s="9">
        <f t="shared" si="4"/>
        <v>1229.8983420015911</v>
      </c>
      <c r="V14" s="9">
        <f t="shared" si="4"/>
        <v>1268.8480961397302</v>
      </c>
      <c r="W14" s="9">
        <f t="shared" si="4"/>
        <v>1367.2960952698982</v>
      </c>
      <c r="X14" s="9">
        <f t="shared" si="4"/>
        <v>1632.2827521796466</v>
      </c>
      <c r="Y14" s="9">
        <f t="shared" si="4"/>
        <v>1614.4485945179936</v>
      </c>
      <c r="Z14" s="9">
        <f t="shared" si="4"/>
        <v>1778.4366679400939</v>
      </c>
      <c r="AA14" s="9">
        <f t="shared" si="4"/>
        <v>1939.2816653446232</v>
      </c>
      <c r="AC14">
        <f t="shared" si="5"/>
        <v>21</v>
      </c>
      <c r="AD14" s="61">
        <f t="shared" si="6"/>
        <v>11656.700314478543</v>
      </c>
      <c r="AE14" s="72">
        <f t="shared" si="7"/>
        <v>1.3125E-2</v>
      </c>
      <c r="AH14" s="22">
        <f t="shared" si="8"/>
        <v>4348.2242948805551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589.68891688051758</v>
      </c>
      <c r="G15" s="9">
        <f>NPV(Load_ROC!$C$2,H15:AA15)</f>
        <v>11232.169845343193</v>
      </c>
      <c r="H15" s="9">
        <f t="shared" si="3"/>
        <v>735.83366151553582</v>
      </c>
      <c r="I15" s="9">
        <f t="shared" si="3"/>
        <v>774.2839328817862</v>
      </c>
      <c r="J15" s="9">
        <f t="shared" si="3"/>
        <v>794.79025070226271</v>
      </c>
      <c r="K15" s="9">
        <f t="shared" si="3"/>
        <v>842.86957849794032</v>
      </c>
      <c r="L15" s="9">
        <f t="shared" si="3"/>
        <v>894.36733222864802</v>
      </c>
      <c r="M15" s="9">
        <f t="shared" si="3"/>
        <v>977.18759100589648</v>
      </c>
      <c r="N15" s="9">
        <f t="shared" si="3"/>
        <v>1054.684098657021</v>
      </c>
      <c r="O15" s="9">
        <f t="shared" si="3"/>
        <v>1138.6345217188102</v>
      </c>
      <c r="P15" s="9">
        <f t="shared" si="3"/>
        <v>1147.3483991653977</v>
      </c>
      <c r="Q15" s="9">
        <f t="shared" si="3"/>
        <v>1178.0003969096258</v>
      </c>
      <c r="R15" s="9">
        <f t="shared" si="4"/>
        <v>1212.5814945214358</v>
      </c>
      <c r="S15" s="9">
        <f t="shared" si="4"/>
        <v>1206.2478937162673</v>
      </c>
      <c r="T15" s="9">
        <f t="shared" si="4"/>
        <v>1201.6478268383835</v>
      </c>
      <c r="U15" s="9">
        <f t="shared" si="4"/>
        <v>1211.065771689091</v>
      </c>
      <c r="V15" s="9">
        <f t="shared" si="4"/>
        <v>1242.46824848348</v>
      </c>
      <c r="W15" s="9">
        <f t="shared" si="4"/>
        <v>1251.302273156861</v>
      </c>
      <c r="X15" s="9">
        <f t="shared" si="4"/>
        <v>1385.4561642890217</v>
      </c>
      <c r="Y15" s="9">
        <f t="shared" si="4"/>
        <v>1331.1655068715095</v>
      </c>
      <c r="Z15" s="9">
        <f t="shared" si="4"/>
        <v>1432.729529268219</v>
      </c>
      <c r="AA15" s="9">
        <f t="shared" si="4"/>
        <v>1601.7558860477482</v>
      </c>
      <c r="AC15">
        <f t="shared" si="5"/>
        <v>12</v>
      </c>
      <c r="AD15" s="61">
        <f t="shared" si="6"/>
        <v>11232.169845343193</v>
      </c>
      <c r="AE15" s="72">
        <f t="shared" si="7"/>
        <v>5.2499999999999998E-2</v>
      </c>
      <c r="AH15" s="22">
        <f t="shared" si="8"/>
        <v>1197.8509358355443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244.59542718259669</v>
      </c>
      <c r="G16" s="9">
        <f>NPV(Load_ROC!$C$2,H16:AA16)</f>
        <v>11181.505242632993</v>
      </c>
      <c r="H16" s="9">
        <f t="shared" si="3"/>
        <v>735.83366151553582</v>
      </c>
      <c r="I16" s="9">
        <f t="shared" si="3"/>
        <v>774.2839328817862</v>
      </c>
      <c r="J16" s="9">
        <f t="shared" si="3"/>
        <v>794.79025070226271</v>
      </c>
      <c r="K16" s="9">
        <f t="shared" si="3"/>
        <v>842.86957849794032</v>
      </c>
      <c r="L16" s="9">
        <f t="shared" si="3"/>
        <v>894.36733222864802</v>
      </c>
      <c r="M16" s="9">
        <f t="shared" si="3"/>
        <v>977.18759100589648</v>
      </c>
      <c r="N16" s="9">
        <f t="shared" si="3"/>
        <v>1054.684098657021</v>
      </c>
      <c r="O16" s="9">
        <f t="shared" si="3"/>
        <v>1138.6345217188102</v>
      </c>
      <c r="P16" s="9">
        <f t="shared" si="3"/>
        <v>1147.3483991653977</v>
      </c>
      <c r="Q16" s="9">
        <f t="shared" si="3"/>
        <v>1178.0003969096258</v>
      </c>
      <c r="R16" s="9">
        <f t="shared" si="4"/>
        <v>1212.5814945214358</v>
      </c>
      <c r="S16" s="9">
        <f t="shared" si="4"/>
        <v>1206.2478937162673</v>
      </c>
      <c r="T16" s="9">
        <f t="shared" si="4"/>
        <v>1201.6478268383835</v>
      </c>
      <c r="U16" s="9">
        <f t="shared" si="4"/>
        <v>1211.065771689091</v>
      </c>
      <c r="V16" s="9">
        <f t="shared" si="4"/>
        <v>1241.24068598348</v>
      </c>
      <c r="W16" s="9">
        <f t="shared" si="4"/>
        <v>1240.6627809693609</v>
      </c>
      <c r="X16" s="9">
        <f t="shared" si="4"/>
        <v>1377.3769631171467</v>
      </c>
      <c r="Y16" s="9">
        <f t="shared" si="4"/>
        <v>1320.5853227894781</v>
      </c>
      <c r="Z16" s="9">
        <f t="shared" si="4"/>
        <v>1360.6609745807191</v>
      </c>
      <c r="AA16" s="9">
        <f t="shared" si="4"/>
        <v>1525.6423821414983</v>
      </c>
      <c r="AC16">
        <f t="shared" si="5"/>
        <v>11</v>
      </c>
      <c r="AD16" s="61">
        <f t="shared" si="6"/>
        <v>11181.505242632993</v>
      </c>
      <c r="AE16" s="72">
        <f t="shared" si="7"/>
        <v>2.1874999999999999E-2</v>
      </c>
      <c r="AH16" s="22">
        <f t="shared" si="8"/>
        <v>220.44090038099344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138.08374632494582</v>
      </c>
      <c r="G17" s="9">
        <f>NPV(Load_ROC!$C$2,H17:AA17)</f>
        <v>12274.110784439628</v>
      </c>
      <c r="H17" s="9">
        <f t="shared" si="3"/>
        <v>772.86198182803582</v>
      </c>
      <c r="I17" s="9">
        <f t="shared" si="3"/>
        <v>825.98863600678624</v>
      </c>
      <c r="J17" s="9">
        <f t="shared" si="3"/>
        <v>861.37635226476277</v>
      </c>
      <c r="K17" s="9">
        <f t="shared" si="3"/>
        <v>904.28909021669028</v>
      </c>
      <c r="L17" s="9">
        <f t="shared" si="3"/>
        <v>938.26927558802299</v>
      </c>
      <c r="M17" s="9">
        <f t="shared" si="3"/>
        <v>1012.271404482459</v>
      </c>
      <c r="N17" s="9">
        <f t="shared" si="3"/>
        <v>1084.6067057126852</v>
      </c>
      <c r="O17" s="9">
        <f t="shared" si="3"/>
        <v>1174.6775002344352</v>
      </c>
      <c r="P17" s="9">
        <f t="shared" si="3"/>
        <v>1163.5412272903975</v>
      </c>
      <c r="Q17" s="9">
        <f t="shared" si="3"/>
        <v>1182.4501312846257</v>
      </c>
      <c r="R17" s="9">
        <f t="shared" si="4"/>
        <v>1197.1065726464358</v>
      </c>
      <c r="S17" s="9">
        <f t="shared" si="4"/>
        <v>1267.7250890287673</v>
      </c>
      <c r="T17" s="9">
        <f t="shared" si="4"/>
        <v>1291.7749362133836</v>
      </c>
      <c r="U17" s="9">
        <f t="shared" si="4"/>
        <v>1334.1926237398725</v>
      </c>
      <c r="V17" s="9">
        <f t="shared" si="4"/>
        <v>1418.02384613973</v>
      </c>
      <c r="W17" s="9">
        <f t="shared" si="4"/>
        <v>1519.5847614381109</v>
      </c>
      <c r="X17" s="9">
        <f t="shared" si="4"/>
        <v>1771.5449787421467</v>
      </c>
      <c r="Y17" s="9">
        <f t="shared" si="4"/>
        <v>1726.7936274769781</v>
      </c>
      <c r="Z17" s="9">
        <f t="shared" si="4"/>
        <v>1878.9267870807189</v>
      </c>
      <c r="AA17" s="9">
        <f t="shared" si="4"/>
        <v>2042.0551848758732</v>
      </c>
      <c r="AC17">
        <f t="shared" si="5"/>
        <v>26</v>
      </c>
      <c r="AD17" s="61">
        <f t="shared" si="6"/>
        <v>12274.110784439628</v>
      </c>
      <c r="AE17" s="72">
        <f t="shared" si="7"/>
        <v>1.125E-2</v>
      </c>
      <c r="AH17" s="22">
        <f t="shared" si="8"/>
        <v>16011.317434334003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524.43152205777312</v>
      </c>
      <c r="G18" s="9">
        <f>NPV(Load_ROC!$C$2,H18:AA18)</f>
        <v>11654.03382350607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825.98863600678624</v>
      </c>
      <c r="J18" s="9">
        <f t="shared" si="9"/>
        <v>861.37635226476277</v>
      </c>
      <c r="K18" s="9">
        <f t="shared" si="9"/>
        <v>904.28909021669028</v>
      </c>
      <c r="L18" s="9">
        <f t="shared" si="9"/>
        <v>938.26927558802299</v>
      </c>
      <c r="M18" s="9">
        <f t="shared" si="9"/>
        <v>1010.292466982459</v>
      </c>
      <c r="N18" s="9">
        <f t="shared" si="9"/>
        <v>1082.5623005613179</v>
      </c>
      <c r="O18" s="9">
        <f t="shared" si="9"/>
        <v>1169.8467404688101</v>
      </c>
      <c r="P18" s="9">
        <f t="shared" si="9"/>
        <v>1159.3088913528977</v>
      </c>
      <c r="Q18" s="9">
        <f t="shared" si="9"/>
        <v>1177.8485961283759</v>
      </c>
      <c r="R18" s="9">
        <f t="shared" ref="R18:AA27" si="10">VLOOKUP("Total RR "&amp;$B18&amp;" "&amp;$E18, $G$38:$AA$269, MATCH(R$7,$G$38:$AA$38,0),0)</f>
        <v>1196.7767679589358</v>
      </c>
      <c r="S18" s="9">
        <f t="shared" si="10"/>
        <v>1200.0658077787673</v>
      </c>
      <c r="T18" s="9">
        <f t="shared" si="10"/>
        <v>1212.1349049633834</v>
      </c>
      <c r="U18" s="9">
        <f t="shared" si="10"/>
        <v>1237.9649357515912</v>
      </c>
      <c r="V18" s="9">
        <f t="shared" si="10"/>
        <v>1286.617734811605</v>
      </c>
      <c r="W18" s="9">
        <f t="shared" si="10"/>
        <v>1319.3923864381111</v>
      </c>
      <c r="X18" s="9">
        <f t="shared" si="10"/>
        <v>1488.9409787421469</v>
      </c>
      <c r="Y18" s="9">
        <f t="shared" si="10"/>
        <v>1421.8007056019783</v>
      </c>
      <c r="Z18" s="9">
        <f t="shared" si="10"/>
        <v>1499.494333955719</v>
      </c>
      <c r="AA18" s="9">
        <f t="shared" si="10"/>
        <v>1674.9046477664983</v>
      </c>
      <c r="AC18">
        <f t="shared" si="5"/>
        <v>20</v>
      </c>
      <c r="AD18" s="61">
        <f t="shared" si="6"/>
        <v>11654.03382350607</v>
      </c>
      <c r="AE18" s="72">
        <f t="shared" si="7"/>
        <v>4.4999999999999998E-2</v>
      </c>
      <c r="AH18" s="22">
        <f t="shared" si="8"/>
        <v>14770.387244995783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217.79970964936294</v>
      </c>
      <c r="G19" s="9">
        <f>NPV(Load_ROC!$C$2,H19:AA19)</f>
        <v>11615.98451463269</v>
      </c>
      <c r="H19" s="9">
        <f t="shared" si="9"/>
        <v>772.86198182803582</v>
      </c>
      <c r="I19" s="9">
        <f t="shared" si="9"/>
        <v>825.98863600678624</v>
      </c>
      <c r="J19" s="9">
        <f t="shared" si="9"/>
        <v>861.37635226476277</v>
      </c>
      <c r="K19" s="9">
        <f t="shared" si="9"/>
        <v>904.28909021669028</v>
      </c>
      <c r="L19" s="9">
        <f t="shared" si="9"/>
        <v>938.26927558802299</v>
      </c>
      <c r="M19" s="9">
        <f t="shared" si="9"/>
        <v>1010.292466982459</v>
      </c>
      <c r="N19" s="9">
        <f t="shared" si="9"/>
        <v>1082.5623005613179</v>
      </c>
      <c r="O19" s="9">
        <f t="shared" si="9"/>
        <v>1169.8467404688101</v>
      </c>
      <c r="P19" s="9">
        <f t="shared" si="9"/>
        <v>1159.3088913528977</v>
      </c>
      <c r="Q19" s="9">
        <f t="shared" si="9"/>
        <v>1177.8485961283759</v>
      </c>
      <c r="R19" s="9">
        <f t="shared" si="10"/>
        <v>1196.7767679589358</v>
      </c>
      <c r="S19" s="9">
        <f t="shared" si="10"/>
        <v>1200.0658077787673</v>
      </c>
      <c r="T19" s="9">
        <f t="shared" si="10"/>
        <v>1212.1349049633834</v>
      </c>
      <c r="U19" s="9">
        <f t="shared" si="10"/>
        <v>1237.9649357515912</v>
      </c>
      <c r="V19" s="9">
        <f t="shared" si="10"/>
        <v>1282.4000394991051</v>
      </c>
      <c r="W19" s="9">
        <f t="shared" si="10"/>
        <v>1296.259902063111</v>
      </c>
      <c r="X19" s="9">
        <f t="shared" si="10"/>
        <v>1483.6757482733967</v>
      </c>
      <c r="Y19" s="9">
        <f t="shared" si="10"/>
        <v>1410.4887524769783</v>
      </c>
      <c r="Z19" s="9">
        <f t="shared" si="10"/>
        <v>1458.3705136432188</v>
      </c>
      <c r="AA19" s="9">
        <f t="shared" si="10"/>
        <v>1631.0446008914985</v>
      </c>
      <c r="AC19">
        <f t="shared" si="5"/>
        <v>19</v>
      </c>
      <c r="AD19" s="61">
        <f t="shared" si="6"/>
        <v>11615.98451463269</v>
      </c>
      <c r="AE19" s="72">
        <f t="shared" si="7"/>
        <v>1.8749999999999999E-2</v>
      </c>
      <c r="AH19" s="22">
        <f t="shared" si="8"/>
        <v>5364.0110455322465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434.20969884569558</v>
      </c>
      <c r="G20" s="9">
        <f>NPV(Load_ROC!$C$2,H20:AA20)</f>
        <v>11578.925302551883</v>
      </c>
      <c r="H20" s="9">
        <f t="shared" si="9"/>
        <v>745.0784740155359</v>
      </c>
      <c r="I20" s="9">
        <f t="shared" si="9"/>
        <v>784.36559694428627</v>
      </c>
      <c r="J20" s="9">
        <f t="shared" si="9"/>
        <v>805.32832882726279</v>
      </c>
      <c r="K20" s="9">
        <f t="shared" si="9"/>
        <v>842.68471912294035</v>
      </c>
      <c r="L20" s="9">
        <f t="shared" si="9"/>
        <v>880.75051191614796</v>
      </c>
      <c r="M20" s="9">
        <f t="shared" si="9"/>
        <v>953.485445498084</v>
      </c>
      <c r="N20" s="9">
        <f t="shared" si="9"/>
        <v>1021.4120400632711</v>
      </c>
      <c r="O20" s="9">
        <f t="shared" si="9"/>
        <v>1095.83955296881</v>
      </c>
      <c r="P20" s="9">
        <f t="shared" si="9"/>
        <v>1092.0254499466475</v>
      </c>
      <c r="Q20" s="9">
        <f t="shared" si="9"/>
        <v>1115.0993578471257</v>
      </c>
      <c r="R20" s="9">
        <f t="shared" si="10"/>
        <v>1140.9717484276857</v>
      </c>
      <c r="S20" s="9">
        <f t="shared" si="10"/>
        <v>1209.2587882475173</v>
      </c>
      <c r="T20" s="9">
        <f t="shared" si="10"/>
        <v>1218.7779049633832</v>
      </c>
      <c r="U20" s="9">
        <f t="shared" si="10"/>
        <v>1245.6894474703411</v>
      </c>
      <c r="V20" s="9">
        <f t="shared" si="10"/>
        <v>1304.417051217855</v>
      </c>
      <c r="W20" s="9">
        <f t="shared" si="10"/>
        <v>1403.0093532349861</v>
      </c>
      <c r="X20" s="9">
        <f t="shared" si="10"/>
        <v>1671.5608263983968</v>
      </c>
      <c r="Y20" s="9">
        <f t="shared" si="10"/>
        <v>1643.258631383228</v>
      </c>
      <c r="Z20" s="9">
        <f t="shared" si="10"/>
        <v>1807.1972568072815</v>
      </c>
      <c r="AA20" s="9">
        <f t="shared" si="10"/>
        <v>1972.2567031864203</v>
      </c>
      <c r="AC20">
        <f t="shared" si="5"/>
        <v>18</v>
      </c>
      <c r="AD20" s="61">
        <f t="shared" si="6"/>
        <v>11578.925302551883</v>
      </c>
      <c r="AE20" s="72">
        <f t="shared" si="7"/>
        <v>3.7499999999999999E-2</v>
      </c>
      <c r="AH20" s="22">
        <f t="shared" si="8"/>
        <v>9292.8983216204106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1642.4527663119495</v>
      </c>
      <c r="G21" s="9">
        <f>NPV(Load_ROC!$C$2,H21:AA21)</f>
        <v>10949.685108746331</v>
      </c>
      <c r="H21" s="9">
        <f t="shared" si="9"/>
        <v>745.0784740155359</v>
      </c>
      <c r="I21" s="9">
        <f t="shared" si="9"/>
        <v>784.36559694428627</v>
      </c>
      <c r="J21" s="9">
        <f t="shared" si="9"/>
        <v>805.32832882726279</v>
      </c>
      <c r="K21" s="9">
        <f t="shared" si="9"/>
        <v>842.68471912294035</v>
      </c>
      <c r="L21" s="9">
        <f t="shared" si="9"/>
        <v>880.75051191614796</v>
      </c>
      <c r="M21" s="9">
        <f t="shared" si="9"/>
        <v>951.50650799808398</v>
      </c>
      <c r="N21" s="9">
        <f t="shared" si="9"/>
        <v>1019.2884975828024</v>
      </c>
      <c r="O21" s="9">
        <f t="shared" si="9"/>
        <v>1093.2164182031852</v>
      </c>
      <c r="P21" s="9">
        <f t="shared" si="9"/>
        <v>1089.3453366653976</v>
      </c>
      <c r="Q21" s="9">
        <f t="shared" si="9"/>
        <v>1111.4636703471258</v>
      </c>
      <c r="R21" s="9">
        <f t="shared" si="10"/>
        <v>1138.2815960839357</v>
      </c>
      <c r="S21" s="9">
        <f t="shared" si="10"/>
        <v>1139.6830109037674</v>
      </c>
      <c r="T21" s="9">
        <f t="shared" si="10"/>
        <v>1143.7501159008834</v>
      </c>
      <c r="U21" s="9">
        <f t="shared" si="10"/>
        <v>1162.3371545015912</v>
      </c>
      <c r="V21" s="9">
        <f t="shared" si="10"/>
        <v>1205.28544379598</v>
      </c>
      <c r="W21" s="9">
        <f t="shared" si="10"/>
        <v>1221.7231501099859</v>
      </c>
      <c r="X21" s="9">
        <f t="shared" si="10"/>
        <v>1373.6505578437091</v>
      </c>
      <c r="Y21" s="9">
        <f t="shared" si="10"/>
        <v>1314.476510289478</v>
      </c>
      <c r="Z21" s="9">
        <f t="shared" si="10"/>
        <v>1386.3712987994691</v>
      </c>
      <c r="AA21" s="9">
        <f t="shared" si="10"/>
        <v>1562.3499475711858</v>
      </c>
      <c r="AC21">
        <f t="shared" si="5"/>
        <v>9</v>
      </c>
      <c r="AD21" s="61">
        <f t="shared" si="6"/>
        <v>10949.685108746331</v>
      </c>
      <c r="AE21" s="72">
        <f t="shared" si="7"/>
        <v>0.15</v>
      </c>
      <c r="AH21" s="22">
        <f t="shared" si="8"/>
        <v>2591.2496883334825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682.26793065802747</v>
      </c>
      <c r="G22" s="9">
        <f>NPV(Load_ROC!$C$2,H22:AA22)</f>
        <v>10916.286890528439</v>
      </c>
      <c r="H22" s="9">
        <f t="shared" si="9"/>
        <v>745.0784740155359</v>
      </c>
      <c r="I22" s="9">
        <f t="shared" si="9"/>
        <v>784.36559694428627</v>
      </c>
      <c r="J22" s="9">
        <f t="shared" si="9"/>
        <v>805.32832882726279</v>
      </c>
      <c r="K22" s="9">
        <f t="shared" si="9"/>
        <v>842.68471912294035</v>
      </c>
      <c r="L22" s="9">
        <f t="shared" si="9"/>
        <v>880.75051191614796</v>
      </c>
      <c r="M22" s="9">
        <f t="shared" si="9"/>
        <v>951.50650799808398</v>
      </c>
      <c r="N22" s="9">
        <f t="shared" si="9"/>
        <v>1019.2884975828024</v>
      </c>
      <c r="O22" s="9">
        <f t="shared" si="9"/>
        <v>1093.2164182031852</v>
      </c>
      <c r="P22" s="9">
        <f t="shared" si="9"/>
        <v>1089.3453366653976</v>
      </c>
      <c r="Q22" s="9">
        <f t="shared" si="9"/>
        <v>1111.4636703471258</v>
      </c>
      <c r="R22" s="9">
        <f t="shared" si="10"/>
        <v>1138.2815960839357</v>
      </c>
      <c r="S22" s="9">
        <f t="shared" si="10"/>
        <v>1139.6830109037674</v>
      </c>
      <c r="T22" s="9">
        <f t="shared" si="10"/>
        <v>1143.7501159008834</v>
      </c>
      <c r="U22" s="9">
        <f t="shared" si="10"/>
        <v>1162.3371545015912</v>
      </c>
      <c r="V22" s="9">
        <f t="shared" si="10"/>
        <v>1202.36101410848</v>
      </c>
      <c r="W22" s="9">
        <f t="shared" si="10"/>
        <v>1206.8673161256111</v>
      </c>
      <c r="X22" s="9">
        <f t="shared" si="10"/>
        <v>1366.0642551093342</v>
      </c>
      <c r="Y22" s="9">
        <f t="shared" si="10"/>
        <v>1302.9227056019781</v>
      </c>
      <c r="Z22" s="9">
        <f t="shared" si="10"/>
        <v>1350.1393573932189</v>
      </c>
      <c r="AA22" s="9">
        <f t="shared" si="10"/>
        <v>1521.2813274539983</v>
      </c>
      <c r="AC22">
        <f t="shared" si="5"/>
        <v>8</v>
      </c>
      <c r="AD22" s="61">
        <f t="shared" si="6"/>
        <v>10916.286890528439</v>
      </c>
      <c r="AE22" s="72">
        <f t="shared" si="7"/>
        <v>6.25E-2</v>
      </c>
      <c r="AH22" s="22">
        <f t="shared" si="8"/>
        <v>1698.1117210900888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298.74837346292242</v>
      </c>
      <c r="G23" s="9">
        <f>NPV(Load_ROC!$C$2,H23:AA23)</f>
        <v>11380.890417635141</v>
      </c>
      <c r="H23" s="9">
        <f t="shared" si="9"/>
        <v>735.83366151553582</v>
      </c>
      <c r="I23" s="9">
        <f t="shared" si="9"/>
        <v>774.28393288178631</v>
      </c>
      <c r="J23" s="9">
        <f t="shared" si="9"/>
        <v>794.79025070226271</v>
      </c>
      <c r="K23" s="9">
        <f t="shared" si="9"/>
        <v>833.57221131044025</v>
      </c>
      <c r="L23" s="9">
        <f t="shared" si="9"/>
        <v>872.15522285364796</v>
      </c>
      <c r="M23" s="9">
        <f t="shared" si="9"/>
        <v>944.28621600589645</v>
      </c>
      <c r="N23" s="9">
        <f t="shared" si="9"/>
        <v>1011.6476958249899</v>
      </c>
      <c r="O23" s="9">
        <f t="shared" si="9"/>
        <v>1083.7821467188101</v>
      </c>
      <c r="P23" s="9">
        <f t="shared" si="9"/>
        <v>1080.9533444778976</v>
      </c>
      <c r="Q23" s="9">
        <f t="shared" si="9"/>
        <v>1103.0536508158757</v>
      </c>
      <c r="R23" s="9">
        <f t="shared" si="10"/>
        <v>1127.2473617089358</v>
      </c>
      <c r="S23" s="9">
        <f t="shared" si="10"/>
        <v>1193.1720538725174</v>
      </c>
      <c r="T23" s="9">
        <f t="shared" si="10"/>
        <v>1195.4387526196333</v>
      </c>
      <c r="U23" s="9">
        <f t="shared" si="10"/>
        <v>1213.3394045015912</v>
      </c>
      <c r="V23" s="9">
        <f t="shared" si="10"/>
        <v>1254.6749086397301</v>
      </c>
      <c r="W23" s="9">
        <f t="shared" si="10"/>
        <v>1355.3030015198983</v>
      </c>
      <c r="X23" s="9">
        <f t="shared" si="10"/>
        <v>1622.2316584296468</v>
      </c>
      <c r="Y23" s="9">
        <f t="shared" si="10"/>
        <v>1595.7766570179938</v>
      </c>
      <c r="Z23" s="9">
        <f t="shared" si="10"/>
        <v>1762.219667940094</v>
      </c>
      <c r="AA23" s="9">
        <f t="shared" si="10"/>
        <v>1925.7226340946233</v>
      </c>
      <c r="AC23">
        <f t="shared" si="5"/>
        <v>15</v>
      </c>
      <c r="AD23" s="61">
        <f t="shared" si="6"/>
        <v>11380.890417635141</v>
      </c>
      <c r="AE23" s="72">
        <f t="shared" si="7"/>
        <v>2.6249999999999999E-2</v>
      </c>
      <c r="AH23" s="22">
        <f t="shared" si="8"/>
        <v>2358.8934070735199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1129.33349758291</v>
      </c>
      <c r="G24" s="9">
        <f>NPV(Load_ROC!$C$2,H24:AA24)</f>
        <v>10755.557119837238</v>
      </c>
      <c r="H24" s="9">
        <f t="shared" si="9"/>
        <v>735.83366151553582</v>
      </c>
      <c r="I24" s="9">
        <f t="shared" si="9"/>
        <v>774.28393288178631</v>
      </c>
      <c r="J24" s="9">
        <f t="shared" si="9"/>
        <v>794.79025070226271</v>
      </c>
      <c r="K24" s="9">
        <f t="shared" si="9"/>
        <v>833.57221131044025</v>
      </c>
      <c r="L24" s="9">
        <f t="shared" si="9"/>
        <v>872.15522285364796</v>
      </c>
      <c r="M24" s="9">
        <f t="shared" si="9"/>
        <v>942.30727850589653</v>
      </c>
      <c r="N24" s="9">
        <f t="shared" si="9"/>
        <v>1009.4929892820212</v>
      </c>
      <c r="O24" s="9">
        <f t="shared" si="9"/>
        <v>1081.5788029688101</v>
      </c>
      <c r="P24" s="9">
        <f t="shared" si="9"/>
        <v>1078.6237116653976</v>
      </c>
      <c r="Q24" s="9">
        <f t="shared" si="9"/>
        <v>1098.5535219096259</v>
      </c>
      <c r="R24" s="9">
        <f t="shared" si="10"/>
        <v>1122.4791507714358</v>
      </c>
      <c r="S24" s="9">
        <f t="shared" si="10"/>
        <v>1120.1828312162675</v>
      </c>
      <c r="T24" s="9">
        <f t="shared" si="10"/>
        <v>1119.2182955883834</v>
      </c>
      <c r="U24" s="9">
        <f t="shared" si="10"/>
        <v>1132.2145841890911</v>
      </c>
      <c r="V24" s="9">
        <f t="shared" si="10"/>
        <v>1166.60621723348</v>
      </c>
      <c r="W24" s="9">
        <f t="shared" si="10"/>
        <v>1178.210241906861</v>
      </c>
      <c r="X24" s="9">
        <f t="shared" si="10"/>
        <v>1314.7179455390219</v>
      </c>
      <c r="Y24" s="9">
        <f t="shared" si="10"/>
        <v>1252.5357256215093</v>
      </c>
      <c r="Z24" s="9">
        <f t="shared" si="10"/>
        <v>1357.105216768219</v>
      </c>
      <c r="AA24" s="9">
        <f t="shared" si="10"/>
        <v>1529.3252610477482</v>
      </c>
      <c r="AC24">
        <f t="shared" si="5"/>
        <v>6</v>
      </c>
      <c r="AD24" s="61">
        <f t="shared" si="6"/>
        <v>10755.557119837238</v>
      </c>
      <c r="AE24" s="72">
        <f t="shared" si="7"/>
        <v>0.105</v>
      </c>
      <c r="AH24" s="22">
        <f t="shared" si="8"/>
        <v>11129.040321182307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468.33904762430797</v>
      </c>
      <c r="G25" s="9">
        <f>NPV(Load_ROC!$C$2,H25:AA25)</f>
        <v>10704.89251712704</v>
      </c>
      <c r="H25" s="9">
        <f t="shared" si="9"/>
        <v>735.83366151553582</v>
      </c>
      <c r="I25" s="9">
        <f t="shared" si="9"/>
        <v>774.28393288178631</v>
      </c>
      <c r="J25" s="9">
        <f t="shared" si="9"/>
        <v>794.79025070226271</v>
      </c>
      <c r="K25" s="9">
        <f t="shared" si="9"/>
        <v>833.57221131044025</v>
      </c>
      <c r="L25" s="9">
        <f t="shared" si="9"/>
        <v>872.15522285364796</v>
      </c>
      <c r="M25" s="9">
        <f t="shared" si="9"/>
        <v>942.30727850589653</v>
      </c>
      <c r="N25" s="9">
        <f t="shared" si="9"/>
        <v>1009.4929892820212</v>
      </c>
      <c r="O25" s="9">
        <f t="shared" si="9"/>
        <v>1081.5788029688101</v>
      </c>
      <c r="P25" s="9">
        <f t="shared" si="9"/>
        <v>1078.6237116653976</v>
      </c>
      <c r="Q25" s="9">
        <f t="shared" si="9"/>
        <v>1098.5535219096259</v>
      </c>
      <c r="R25" s="9">
        <f t="shared" si="10"/>
        <v>1122.4791507714358</v>
      </c>
      <c r="S25" s="9">
        <f t="shared" si="10"/>
        <v>1120.1828312162675</v>
      </c>
      <c r="T25" s="9">
        <f t="shared" si="10"/>
        <v>1119.2182955883834</v>
      </c>
      <c r="U25" s="9">
        <f t="shared" si="10"/>
        <v>1132.2145841890911</v>
      </c>
      <c r="V25" s="9">
        <f t="shared" si="10"/>
        <v>1165.3786547334801</v>
      </c>
      <c r="W25" s="9">
        <f t="shared" si="10"/>
        <v>1167.5707497193612</v>
      </c>
      <c r="X25" s="9">
        <f t="shared" si="10"/>
        <v>1306.6387443671467</v>
      </c>
      <c r="Y25" s="9">
        <f t="shared" si="10"/>
        <v>1241.955541539478</v>
      </c>
      <c r="Z25" s="9">
        <f t="shared" si="10"/>
        <v>1285.036662080719</v>
      </c>
      <c r="AA25" s="9">
        <f t="shared" si="10"/>
        <v>1453.2117571414983</v>
      </c>
      <c r="AC25">
        <f t="shared" si="5"/>
        <v>5</v>
      </c>
      <c r="AD25" s="61">
        <f t="shared" si="6"/>
        <v>10704.89251712704</v>
      </c>
      <c r="AE25" s="72">
        <f t="shared" si="7"/>
        <v>4.3749999999999997E-2</v>
      </c>
      <c r="AH25" s="22">
        <f t="shared" si="8"/>
        <v>6192.6698300252574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65.790470920606396</v>
      </c>
      <c r="G26" s="9">
        <f>NPV(Load_ROC!$C$2,H26:AA26)</f>
        <v>11696.083719218916</v>
      </c>
      <c r="H26" s="9">
        <f t="shared" si="9"/>
        <v>772.86198182803582</v>
      </c>
      <c r="I26" s="9">
        <f t="shared" si="9"/>
        <v>825.98863600678624</v>
      </c>
      <c r="J26" s="9">
        <f t="shared" si="9"/>
        <v>861.37635226476277</v>
      </c>
      <c r="K26" s="9">
        <f t="shared" si="9"/>
        <v>895.46223670106531</v>
      </c>
      <c r="L26" s="9">
        <f t="shared" si="9"/>
        <v>916.69483808802306</v>
      </c>
      <c r="M26" s="9">
        <f t="shared" si="9"/>
        <v>992.07615448245906</v>
      </c>
      <c r="N26" s="9">
        <f t="shared" si="9"/>
        <v>1053.7777682126853</v>
      </c>
      <c r="O26" s="9">
        <f t="shared" si="9"/>
        <v>1131.7805002344353</v>
      </c>
      <c r="P26" s="9">
        <f t="shared" si="9"/>
        <v>1108.8268835403976</v>
      </c>
      <c r="Q26" s="9">
        <f t="shared" si="9"/>
        <v>1116.8020375346259</v>
      </c>
      <c r="R26" s="9">
        <f t="shared" si="10"/>
        <v>1120.6462288964358</v>
      </c>
      <c r="S26" s="9">
        <f t="shared" si="10"/>
        <v>1133.0934952787675</v>
      </c>
      <c r="T26" s="9">
        <f t="shared" si="10"/>
        <v>1160.8691862133835</v>
      </c>
      <c r="U26" s="9">
        <f t="shared" si="10"/>
        <v>1207.2160924898724</v>
      </c>
      <c r="V26" s="9">
        <f t="shared" si="10"/>
        <v>1294.24868988973</v>
      </c>
      <c r="W26" s="9">
        <f t="shared" si="10"/>
        <v>1398.781980188111</v>
      </c>
      <c r="X26" s="9">
        <f t="shared" si="10"/>
        <v>1653.1591974921466</v>
      </c>
      <c r="Y26" s="9">
        <f t="shared" si="10"/>
        <v>1601.4925337269779</v>
      </c>
      <c r="Z26" s="9">
        <f t="shared" si="10"/>
        <v>1756.7631620807188</v>
      </c>
      <c r="AA26" s="9">
        <f t="shared" si="10"/>
        <v>1923.1906848758733</v>
      </c>
      <c r="AC26">
        <f t="shared" si="5"/>
        <v>22</v>
      </c>
      <c r="AD26" s="61">
        <f t="shared" si="6"/>
        <v>11696.083719218916</v>
      </c>
      <c r="AE26" s="72">
        <f t="shared" si="7"/>
        <v>5.6249999999999998E-3</v>
      </c>
      <c r="AH26" s="22">
        <f t="shared" si="8"/>
        <v>2127.268107662831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253.72821570632794</v>
      </c>
      <c r="G27" s="9">
        <f>NPV(Load_ROC!$C$2,H27:AA27)</f>
        <v>11276.809586947909</v>
      </c>
      <c r="H27" s="9">
        <f t="shared" si="9"/>
        <v>772.86198182803582</v>
      </c>
      <c r="I27" s="9">
        <f t="shared" si="9"/>
        <v>825.98863600678624</v>
      </c>
      <c r="J27" s="9">
        <f t="shared" si="9"/>
        <v>861.37635226476277</v>
      </c>
      <c r="K27" s="9">
        <f t="shared" si="9"/>
        <v>895.46223670106531</v>
      </c>
      <c r="L27" s="9">
        <f t="shared" si="9"/>
        <v>916.69483808802306</v>
      </c>
      <c r="M27" s="9">
        <f t="shared" si="9"/>
        <v>992.07615448245906</v>
      </c>
      <c r="N27" s="9">
        <f t="shared" si="9"/>
        <v>1053.672222436318</v>
      </c>
      <c r="O27" s="9">
        <f t="shared" si="9"/>
        <v>1128.8351154688103</v>
      </c>
      <c r="P27" s="9">
        <f t="shared" si="9"/>
        <v>1106.4342976028977</v>
      </c>
      <c r="Q27" s="9">
        <f t="shared" si="9"/>
        <v>1113.9871273783758</v>
      </c>
      <c r="R27" s="9">
        <f t="shared" si="10"/>
        <v>1122.0572367089358</v>
      </c>
      <c r="S27" s="9">
        <f t="shared" si="10"/>
        <v>1128.9686515287674</v>
      </c>
      <c r="T27" s="9">
        <f t="shared" si="10"/>
        <v>1144.3088112133833</v>
      </c>
      <c r="U27" s="9">
        <f t="shared" si="10"/>
        <v>1173.280654501591</v>
      </c>
      <c r="V27" s="9">
        <f t="shared" si="10"/>
        <v>1224.5314223116052</v>
      </c>
      <c r="W27" s="9">
        <f t="shared" si="10"/>
        <v>1259.6885426881111</v>
      </c>
      <c r="X27" s="9">
        <f t="shared" si="10"/>
        <v>1431.2423224921467</v>
      </c>
      <c r="Y27" s="9">
        <f t="shared" si="10"/>
        <v>1356.4574556019779</v>
      </c>
      <c r="Z27" s="9">
        <f t="shared" si="10"/>
        <v>1436.7380214557188</v>
      </c>
      <c r="AA27" s="9">
        <f t="shared" si="10"/>
        <v>1614.9117415164983</v>
      </c>
      <c r="AC27">
        <f t="shared" si="5"/>
        <v>14</v>
      </c>
      <c r="AD27" s="61">
        <f t="shared" si="6"/>
        <v>11276.809586947909</v>
      </c>
      <c r="AE27" s="72">
        <f t="shared" si="7"/>
        <v>2.2499999999999999E-2</v>
      </c>
      <c r="AH27" s="22">
        <f t="shared" si="8"/>
        <v>861.62877086454023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105.3633776069487</v>
      </c>
      <c r="G28" s="9">
        <f>NPV(Load_ROC!$C$2,H28:AA28)</f>
        <v>11238.760278074529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825.98863600678624</v>
      </c>
      <c r="J28" s="9">
        <f t="shared" si="11"/>
        <v>861.37635226476277</v>
      </c>
      <c r="K28" s="9">
        <f t="shared" si="11"/>
        <v>895.46223670106531</v>
      </c>
      <c r="L28" s="9">
        <f t="shared" si="11"/>
        <v>916.69483808802306</v>
      </c>
      <c r="M28" s="9">
        <f t="shared" si="11"/>
        <v>992.07615448245906</v>
      </c>
      <c r="N28" s="9">
        <f t="shared" si="11"/>
        <v>1053.672222436318</v>
      </c>
      <c r="O28" s="9">
        <f t="shared" si="11"/>
        <v>1128.8351154688103</v>
      </c>
      <c r="P28" s="9">
        <f t="shared" si="11"/>
        <v>1106.4342976028977</v>
      </c>
      <c r="Q28" s="9">
        <f t="shared" si="11"/>
        <v>1113.9871273783758</v>
      </c>
      <c r="R28" s="9">
        <f t="shared" ref="R28:AA34" si="12">VLOOKUP("Total RR "&amp;$B28&amp;" "&amp;$E28, $G$38:$AA$269, MATCH(R$7,$G$38:$AA$38,0),0)</f>
        <v>1122.0572367089358</v>
      </c>
      <c r="S28" s="9">
        <f t="shared" si="12"/>
        <v>1128.9686515287674</v>
      </c>
      <c r="T28" s="9">
        <f t="shared" si="12"/>
        <v>1144.3088112133833</v>
      </c>
      <c r="U28" s="9">
        <f t="shared" si="12"/>
        <v>1173.280654501591</v>
      </c>
      <c r="V28" s="9">
        <f t="shared" si="12"/>
        <v>1220.313726999105</v>
      </c>
      <c r="W28" s="9">
        <f t="shared" si="12"/>
        <v>1236.556058313111</v>
      </c>
      <c r="X28" s="9">
        <f t="shared" si="12"/>
        <v>1425.9770920233968</v>
      </c>
      <c r="Y28" s="9">
        <f t="shared" si="12"/>
        <v>1345.145502476978</v>
      </c>
      <c r="Z28" s="9">
        <f t="shared" si="12"/>
        <v>1395.6142011432189</v>
      </c>
      <c r="AA28" s="9">
        <f t="shared" si="12"/>
        <v>1571.0516946414984</v>
      </c>
      <c r="AC28">
        <f t="shared" si="5"/>
        <v>13</v>
      </c>
      <c r="AD28" s="61">
        <f t="shared" si="6"/>
        <v>11238.760278074529</v>
      </c>
      <c r="AE28" s="72">
        <f t="shared" si="7"/>
        <v>9.3749999999999997E-3</v>
      </c>
      <c r="AH28" s="22">
        <f t="shared" si="8"/>
        <v>232.97452921459777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206.26684194995937</v>
      </c>
      <c r="G29" s="9">
        <f>NPV(Load_ROC!$C$2,H29:AA29)</f>
        <v>11000.898237331166</v>
      </c>
      <c r="H29" s="9">
        <f t="shared" si="11"/>
        <v>745.0784740155359</v>
      </c>
      <c r="I29" s="9">
        <f t="shared" si="11"/>
        <v>784.36559694428627</v>
      </c>
      <c r="J29" s="9">
        <f t="shared" si="11"/>
        <v>805.32832882726279</v>
      </c>
      <c r="K29" s="9">
        <f t="shared" si="11"/>
        <v>833.85786560731526</v>
      </c>
      <c r="L29" s="9">
        <f t="shared" si="11"/>
        <v>859.17607441614791</v>
      </c>
      <c r="M29" s="9">
        <f t="shared" si="11"/>
        <v>933.29019549808402</v>
      </c>
      <c r="N29" s="9">
        <f t="shared" si="11"/>
        <v>990.58310256327104</v>
      </c>
      <c r="O29" s="9">
        <f t="shared" si="11"/>
        <v>1052.9425529688101</v>
      </c>
      <c r="P29" s="9">
        <f t="shared" si="11"/>
        <v>1037.3111061966474</v>
      </c>
      <c r="Q29" s="9">
        <f t="shared" si="11"/>
        <v>1049.4512640971259</v>
      </c>
      <c r="R29" s="9">
        <f t="shared" si="12"/>
        <v>1064.5114046776857</v>
      </c>
      <c r="S29" s="9">
        <f t="shared" si="12"/>
        <v>1074.6271944975174</v>
      </c>
      <c r="T29" s="9">
        <f t="shared" si="12"/>
        <v>1087.8721549633833</v>
      </c>
      <c r="U29" s="9">
        <f t="shared" si="12"/>
        <v>1118.712916220341</v>
      </c>
      <c r="V29" s="9">
        <f t="shared" si="12"/>
        <v>1180.641894967855</v>
      </c>
      <c r="W29" s="9">
        <f t="shared" si="12"/>
        <v>1282.2065719849861</v>
      </c>
      <c r="X29" s="9">
        <f t="shared" si="12"/>
        <v>1553.1750451483967</v>
      </c>
      <c r="Y29" s="9">
        <f t="shared" si="12"/>
        <v>1517.9575376332282</v>
      </c>
      <c r="Z29" s="9">
        <f t="shared" si="12"/>
        <v>1685.0336318072814</v>
      </c>
      <c r="AA29" s="9">
        <f t="shared" si="12"/>
        <v>1853.3922031864201</v>
      </c>
      <c r="AC29">
        <f t="shared" si="5"/>
        <v>10</v>
      </c>
      <c r="AD29" s="61">
        <f t="shared" si="6"/>
        <v>11000.898237331166</v>
      </c>
      <c r="AE29" s="72">
        <f t="shared" si="7"/>
        <v>1.8749999999999999E-2</v>
      </c>
      <c r="AH29" s="22">
        <f t="shared" si="8"/>
        <v>120.66469128208051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792.93456541411251</v>
      </c>
      <c r="G30" s="9">
        <f>NPV(Load_ROC!$C$2,H30:AA30)</f>
        <v>10572.460872188167</v>
      </c>
      <c r="H30" s="9">
        <f t="shared" si="11"/>
        <v>745.0784740155359</v>
      </c>
      <c r="I30" s="9">
        <f t="shared" si="11"/>
        <v>784.36559694428627</v>
      </c>
      <c r="J30" s="9">
        <f t="shared" si="11"/>
        <v>805.32832882726279</v>
      </c>
      <c r="K30" s="9">
        <f t="shared" si="11"/>
        <v>833.85786560731526</v>
      </c>
      <c r="L30" s="9">
        <f t="shared" si="11"/>
        <v>859.17607441614791</v>
      </c>
      <c r="M30" s="9">
        <f t="shared" si="11"/>
        <v>933.29019549808402</v>
      </c>
      <c r="N30" s="9">
        <f t="shared" si="11"/>
        <v>990.39841945780245</v>
      </c>
      <c r="O30" s="9">
        <f t="shared" si="11"/>
        <v>1052.2047932031851</v>
      </c>
      <c r="P30" s="9">
        <f t="shared" si="11"/>
        <v>1036.4707429153975</v>
      </c>
      <c r="Q30" s="9">
        <f t="shared" si="11"/>
        <v>1047.6022015971257</v>
      </c>
      <c r="R30" s="9">
        <f t="shared" si="12"/>
        <v>1063.5620648339359</v>
      </c>
      <c r="S30" s="9">
        <f t="shared" si="12"/>
        <v>1068.5858546537675</v>
      </c>
      <c r="T30" s="9">
        <f t="shared" si="12"/>
        <v>1075.9240221508835</v>
      </c>
      <c r="U30" s="9">
        <f t="shared" si="12"/>
        <v>1097.6528732515912</v>
      </c>
      <c r="V30" s="9">
        <f t="shared" si="12"/>
        <v>1143.1991312959801</v>
      </c>
      <c r="W30" s="9">
        <f t="shared" si="12"/>
        <v>1162.0193063599859</v>
      </c>
      <c r="X30" s="9">
        <f t="shared" si="12"/>
        <v>1315.9519015937092</v>
      </c>
      <c r="Y30" s="9">
        <f t="shared" si="12"/>
        <v>1249.1332602894781</v>
      </c>
      <c r="Z30" s="9">
        <f t="shared" si="12"/>
        <v>1323.6149862994689</v>
      </c>
      <c r="AA30" s="9">
        <f t="shared" si="12"/>
        <v>1502.357041321186</v>
      </c>
      <c r="AC30">
        <f t="shared" si="5"/>
        <v>4</v>
      </c>
      <c r="AD30" s="61">
        <f t="shared" si="6"/>
        <v>10572.460872188167</v>
      </c>
      <c r="AE30" s="72">
        <f t="shared" si="7"/>
        <v>7.4999999999999997E-2</v>
      </c>
      <c r="AH30" s="22">
        <f t="shared" si="8"/>
        <v>19405.019601450458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329.34570793657122</v>
      </c>
      <c r="G31" s="9">
        <f>NPV(Load_ROC!$C$2,H31:AA31)</f>
        <v>10539.062653970279</v>
      </c>
      <c r="H31" s="9">
        <f t="shared" si="11"/>
        <v>745.0784740155359</v>
      </c>
      <c r="I31" s="9">
        <f t="shared" si="11"/>
        <v>784.36559694428627</v>
      </c>
      <c r="J31" s="9">
        <f t="shared" si="11"/>
        <v>805.32832882726279</v>
      </c>
      <c r="K31" s="9">
        <f t="shared" si="11"/>
        <v>833.85786560731526</v>
      </c>
      <c r="L31" s="9">
        <f t="shared" si="11"/>
        <v>859.17607441614791</v>
      </c>
      <c r="M31" s="9">
        <f t="shared" si="11"/>
        <v>933.29019549808402</v>
      </c>
      <c r="N31" s="9">
        <f t="shared" si="11"/>
        <v>990.39841945780245</v>
      </c>
      <c r="O31" s="9">
        <f t="shared" si="11"/>
        <v>1052.2047932031851</v>
      </c>
      <c r="P31" s="9">
        <f t="shared" si="11"/>
        <v>1036.4707429153975</v>
      </c>
      <c r="Q31" s="9">
        <f t="shared" si="11"/>
        <v>1047.6022015971257</v>
      </c>
      <c r="R31" s="9">
        <f t="shared" si="12"/>
        <v>1063.5620648339359</v>
      </c>
      <c r="S31" s="9">
        <f t="shared" si="12"/>
        <v>1068.5858546537675</v>
      </c>
      <c r="T31" s="9">
        <f t="shared" si="12"/>
        <v>1075.9240221508835</v>
      </c>
      <c r="U31" s="9">
        <f t="shared" si="12"/>
        <v>1097.6528732515912</v>
      </c>
      <c r="V31" s="9">
        <f t="shared" si="12"/>
        <v>1140.27470160848</v>
      </c>
      <c r="W31" s="9">
        <f t="shared" si="12"/>
        <v>1147.163472375611</v>
      </c>
      <c r="X31" s="9">
        <f t="shared" si="12"/>
        <v>1308.3655988593341</v>
      </c>
      <c r="Y31" s="9">
        <f t="shared" si="12"/>
        <v>1237.5794556019782</v>
      </c>
      <c r="Z31" s="9">
        <f t="shared" si="12"/>
        <v>1287.3830448932188</v>
      </c>
      <c r="AA31" s="9">
        <f t="shared" si="12"/>
        <v>1461.2884212039985</v>
      </c>
      <c r="AC31">
        <f t="shared" si="5"/>
        <v>3</v>
      </c>
      <c r="AD31" s="61">
        <f t="shared" si="6"/>
        <v>10539.062653970279</v>
      </c>
      <c r="AE31" s="72">
        <f t="shared" si="7"/>
        <v>3.125E-2</v>
      </c>
      <c r="AH31" s="22">
        <f t="shared" si="8"/>
        <v>9182.0505950160805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141.78758150043936</v>
      </c>
      <c r="G32" s="9">
        <f>NPV(Load_ROC!$C$2,H32:AA32)</f>
        <v>10802.863352414428</v>
      </c>
      <c r="H32" s="9">
        <f t="shared" si="11"/>
        <v>735.83366151553582</v>
      </c>
      <c r="I32" s="9">
        <f t="shared" si="11"/>
        <v>774.2839328817862</v>
      </c>
      <c r="J32" s="9">
        <f t="shared" si="11"/>
        <v>794.79025070226271</v>
      </c>
      <c r="K32" s="9">
        <f t="shared" si="11"/>
        <v>824.74535779481528</v>
      </c>
      <c r="L32" s="9">
        <f t="shared" si="11"/>
        <v>850.58078535364803</v>
      </c>
      <c r="M32" s="9">
        <f t="shared" si="11"/>
        <v>924.09096600589658</v>
      </c>
      <c r="N32" s="9">
        <f t="shared" si="11"/>
        <v>980.81875832498986</v>
      </c>
      <c r="O32" s="9">
        <f t="shared" si="11"/>
        <v>1040.8851467188101</v>
      </c>
      <c r="P32" s="9">
        <f t="shared" si="11"/>
        <v>1026.2390007278977</v>
      </c>
      <c r="Q32" s="9">
        <f t="shared" si="11"/>
        <v>1037.4055570658757</v>
      </c>
      <c r="R32" s="9">
        <f t="shared" si="12"/>
        <v>1050.7870179589358</v>
      </c>
      <c r="S32" s="9">
        <f t="shared" si="12"/>
        <v>1058.5404601225173</v>
      </c>
      <c r="T32" s="9">
        <f t="shared" si="12"/>
        <v>1064.5330026196334</v>
      </c>
      <c r="U32" s="9">
        <f t="shared" si="12"/>
        <v>1086.3628732515913</v>
      </c>
      <c r="V32" s="9">
        <f t="shared" si="12"/>
        <v>1130.8997523897301</v>
      </c>
      <c r="W32" s="9">
        <f t="shared" si="12"/>
        <v>1234.5002202698984</v>
      </c>
      <c r="X32" s="9">
        <f t="shared" si="12"/>
        <v>1503.8458771796468</v>
      </c>
      <c r="Y32" s="9">
        <f t="shared" si="12"/>
        <v>1470.4755632679937</v>
      </c>
      <c r="Z32" s="9">
        <f t="shared" si="12"/>
        <v>1640.0560429400939</v>
      </c>
      <c r="AA32" s="9">
        <f t="shared" si="12"/>
        <v>1806.8581340946232</v>
      </c>
      <c r="AC32">
        <f t="shared" si="5"/>
        <v>7</v>
      </c>
      <c r="AD32" s="61">
        <f t="shared" si="6"/>
        <v>10802.863352414428</v>
      </c>
      <c r="AE32" s="72">
        <f t="shared" si="7"/>
        <v>1.3125E-2</v>
      </c>
      <c r="AH32" s="22">
        <f t="shared" si="8"/>
        <v>1016.2225625353988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544.8624763721516</v>
      </c>
      <c r="G33" s="9">
        <f>NPV(Load_ROC!$C$2,H33:AA33)</f>
        <v>10378.332883279078</v>
      </c>
      <c r="H33" s="9">
        <f t="shared" si="11"/>
        <v>735.83366151553582</v>
      </c>
      <c r="I33" s="9">
        <f t="shared" si="11"/>
        <v>774.2839328817862</v>
      </c>
      <c r="J33" s="9">
        <f t="shared" si="11"/>
        <v>794.79025070226271</v>
      </c>
      <c r="K33" s="9">
        <f t="shared" si="11"/>
        <v>824.74535779481528</v>
      </c>
      <c r="L33" s="9">
        <f t="shared" si="11"/>
        <v>850.58078535364803</v>
      </c>
      <c r="M33" s="9">
        <f t="shared" si="11"/>
        <v>924.09096600589658</v>
      </c>
      <c r="N33" s="9">
        <f t="shared" si="11"/>
        <v>980.60291115702114</v>
      </c>
      <c r="O33" s="9">
        <f t="shared" si="11"/>
        <v>1040.5671779688103</v>
      </c>
      <c r="P33" s="9">
        <f t="shared" si="11"/>
        <v>1025.7491179153976</v>
      </c>
      <c r="Q33" s="9">
        <f t="shared" si="11"/>
        <v>1034.6920531596259</v>
      </c>
      <c r="R33" s="9">
        <f t="shared" si="12"/>
        <v>1047.7596195214358</v>
      </c>
      <c r="S33" s="9">
        <f t="shared" si="12"/>
        <v>1049.0856749662676</v>
      </c>
      <c r="T33" s="9">
        <f t="shared" si="12"/>
        <v>1051.3922018383835</v>
      </c>
      <c r="U33" s="9">
        <f t="shared" si="12"/>
        <v>1067.5303029390911</v>
      </c>
      <c r="V33" s="9">
        <f t="shared" si="12"/>
        <v>1104.51990473348</v>
      </c>
      <c r="W33" s="9">
        <f t="shared" si="12"/>
        <v>1118.506398156861</v>
      </c>
      <c r="X33" s="9">
        <f t="shared" si="12"/>
        <v>1257.0192892890218</v>
      </c>
      <c r="Y33" s="9">
        <f t="shared" si="12"/>
        <v>1187.1924756215094</v>
      </c>
      <c r="Z33" s="9">
        <f t="shared" si="12"/>
        <v>1294.348904268219</v>
      </c>
      <c r="AA33" s="9">
        <f t="shared" si="12"/>
        <v>1469.3323547977484</v>
      </c>
      <c r="AC33">
        <f t="shared" si="5"/>
        <v>2</v>
      </c>
      <c r="AD33" s="61">
        <f t="shared" si="6"/>
        <v>10378.332883279078</v>
      </c>
      <c r="AE33" s="72">
        <f t="shared" si="7"/>
        <v>5.2499999999999998E-2</v>
      </c>
      <c r="AH33" s="22">
        <f t="shared" si="8"/>
        <v>25930.223643823942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225.91774363744423</v>
      </c>
      <c r="G34" s="9">
        <f>NPV(Load_ROC!$C$2,H34:AA34)</f>
        <v>10327.66828056888</v>
      </c>
      <c r="H34" s="9">
        <f t="shared" si="11"/>
        <v>735.83366151553582</v>
      </c>
      <c r="I34" s="9">
        <f t="shared" si="11"/>
        <v>774.2839328817862</v>
      </c>
      <c r="J34" s="9">
        <f t="shared" si="11"/>
        <v>794.79025070226271</v>
      </c>
      <c r="K34" s="9">
        <f t="shared" si="11"/>
        <v>824.74535779481528</v>
      </c>
      <c r="L34" s="9">
        <f t="shared" si="11"/>
        <v>850.58078535364803</v>
      </c>
      <c r="M34" s="9">
        <f t="shared" si="11"/>
        <v>924.09096600589658</v>
      </c>
      <c r="N34" s="9">
        <f t="shared" si="11"/>
        <v>980.60291115702114</v>
      </c>
      <c r="O34" s="9">
        <f t="shared" si="11"/>
        <v>1040.5671779688103</v>
      </c>
      <c r="P34" s="9">
        <f t="shared" si="11"/>
        <v>1025.7491179153976</v>
      </c>
      <c r="Q34" s="9">
        <f t="shared" si="11"/>
        <v>1034.6920531596259</v>
      </c>
      <c r="R34" s="9">
        <f t="shared" si="12"/>
        <v>1047.7596195214358</v>
      </c>
      <c r="S34" s="9">
        <f t="shared" si="12"/>
        <v>1049.0856749662676</v>
      </c>
      <c r="T34" s="9">
        <f t="shared" si="12"/>
        <v>1051.3922018383835</v>
      </c>
      <c r="U34" s="9">
        <f t="shared" si="12"/>
        <v>1067.5303029390911</v>
      </c>
      <c r="V34" s="9">
        <f t="shared" si="12"/>
        <v>1103.29234223348</v>
      </c>
      <c r="W34" s="9">
        <f t="shared" si="12"/>
        <v>1107.8669059693611</v>
      </c>
      <c r="X34" s="9">
        <f t="shared" si="12"/>
        <v>1248.9400881171468</v>
      </c>
      <c r="Y34" s="9">
        <f t="shared" si="12"/>
        <v>1176.6122915394781</v>
      </c>
      <c r="Z34" s="9">
        <f t="shared" si="12"/>
        <v>1222.2803495807188</v>
      </c>
      <c r="AA34" s="9">
        <f t="shared" si="12"/>
        <v>1393.2188508914983</v>
      </c>
      <c r="AC34">
        <f t="shared" si="5"/>
        <v>1</v>
      </c>
      <c r="AD34" s="61">
        <f t="shared" si="6"/>
        <v>10327.66828056888</v>
      </c>
      <c r="AE34" s="72">
        <f t="shared" si="7"/>
        <v>2.1874999999999999E-2</v>
      </c>
      <c r="AH34" s="22">
        <f t="shared" si="8"/>
        <v>12418.191028100071</v>
      </c>
    </row>
    <row r="35" spans="1:35" x14ac:dyDescent="0.25">
      <c r="F35" s="3">
        <f>SUM(F8:F34)</f>
        <v>11081.119495123045</v>
      </c>
      <c r="G35" s="3">
        <f>SUMPRODUCT($A8:$A34,G8:G34)</f>
        <v>11081.119495123045</v>
      </c>
      <c r="H35" s="3">
        <f t="shared" ref="H35:AA35" si="13">SUMPRODUCT($A8:$A34,H8:H34)</f>
        <v>746.01031581241091</v>
      </c>
      <c r="I35" s="3">
        <f t="shared" si="13"/>
        <v>787.08047038178631</v>
      </c>
      <c r="J35" s="3">
        <f t="shared" si="13"/>
        <v>810.04720499913788</v>
      </c>
      <c r="K35" s="3">
        <f t="shared" si="13"/>
        <v>848.8536254705964</v>
      </c>
      <c r="L35" s="3">
        <f t="shared" si="13"/>
        <v>886.5293932638042</v>
      </c>
      <c r="M35" s="3">
        <f t="shared" si="13"/>
        <v>961.41909183597454</v>
      </c>
      <c r="N35" s="3">
        <f t="shared" si="13"/>
        <v>1029.599370379128</v>
      </c>
      <c r="O35" s="3">
        <f t="shared" si="13"/>
        <v>1104.9285242725211</v>
      </c>
      <c r="P35" s="3">
        <f t="shared" si="13"/>
        <v>1100.3303850833663</v>
      </c>
      <c r="Q35" s="3">
        <f t="shared" si="13"/>
        <v>1121.2776798197822</v>
      </c>
      <c r="R35" s="3">
        <f t="shared" si="13"/>
        <v>1145.6996712987798</v>
      </c>
      <c r="S35" s="3">
        <f t="shared" si="13"/>
        <v>1151.4647126127513</v>
      </c>
      <c r="T35" s="3">
        <f t="shared" si="13"/>
        <v>1155.7621411840862</v>
      </c>
      <c r="U35" s="3">
        <f t="shared" si="13"/>
        <v>1174.6838279110148</v>
      </c>
      <c r="V35" s="3">
        <f t="shared" si="13"/>
        <v>1217.1488099141443</v>
      </c>
      <c r="W35" s="3">
        <f t="shared" si="13"/>
        <v>1243.651404823655</v>
      </c>
      <c r="X35" s="3">
        <f t="shared" si="13"/>
        <v>1412.0197289032794</v>
      </c>
      <c r="Y35" s="3">
        <f t="shared" si="13"/>
        <v>1354.4676182710452</v>
      </c>
      <c r="Z35" s="3">
        <f t="shared" si="13"/>
        <v>1440.8486281842349</v>
      </c>
      <c r="AA35" s="3">
        <f t="shared" si="13"/>
        <v>1612.7450674503364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38.482234374999997</v>
      </c>
      <c r="J40" s="7">
        <f>SUMIF(data!$A:$A,$H$2&amp;" "&amp;$F40&amp;" "&amp;$H$3&amp;"_"&amp;J$38,data!$I:$I)/1000</f>
        <v>44.910419677734374</v>
      </c>
      <c r="K40" s="7">
        <f>SUMIF(data!$A:$A,$H$2&amp;" "&amp;$F40&amp;" "&amp;$H$3&amp;"_"&amp;K$38,data!$I:$I)/1000</f>
        <v>95.956464843749998</v>
      </c>
      <c r="L40" s="7">
        <f>SUMIF(data!$A:$A,$H$2&amp;" "&amp;$F40&amp;" "&amp;$H$3&amp;"_"&amp;L$38,data!$I:$I)/1000</f>
        <v>168.76445703125</v>
      </c>
      <c r="M40" s="7">
        <f>SUMIF(data!$A:$A,$H$2&amp;" "&amp;$F40&amp;" "&amp;$H$3&amp;"_"&amp;M$38,data!$I:$I)/1000</f>
        <v>245.38371484375</v>
      </c>
      <c r="N40" s="7">
        <f>SUMIF(data!$A:$A,$H$2&amp;" "&amp;$F40&amp;" "&amp;$H$3&amp;"_"&amp;N$38,data!$I:$I)/1000</f>
        <v>308.19687499999998</v>
      </c>
      <c r="O40" s="7">
        <f>SUMIF(data!$A:$A,$H$2&amp;" "&amp;$F40&amp;" "&amp;$H$3&amp;"_"&amp;O$38,data!$I:$I)/1000</f>
        <v>369.46870312499999</v>
      </c>
      <c r="P40" s="7">
        <f>SUMIF(data!$A:$A,$H$2&amp;" "&amp;$F40&amp;" "&amp;$H$3&amp;"_"&amp;P$38,data!$I:$I)/1000</f>
        <v>435.42316796875002</v>
      </c>
      <c r="Q40" s="7">
        <f>SUMIF(data!$A:$A,$H$2&amp;" "&amp;$F40&amp;" "&amp;$H$3&amp;"_"&amp;Q$38,data!$I:$I)/1000</f>
        <v>498.33660156249999</v>
      </c>
      <c r="R40" s="7">
        <f>SUMIF(data!$A:$A,$H$2&amp;" "&amp;$F40&amp;" "&amp;$H$3&amp;"_"&amp;R$38,data!$I:$I)/1000</f>
        <v>561.02890624999998</v>
      </c>
      <c r="S40" s="7">
        <f>SUMIF(data!$A:$A,$H$2&amp;" "&amp;$F40&amp;" "&amp;$H$3&amp;"_"&amp;S$38,data!$I:$I)/1000</f>
        <v>544.55674999999997</v>
      </c>
      <c r="T40" s="7">
        <f>SUMIF(data!$A:$A,$H$2&amp;" "&amp;$F40&amp;" "&amp;$H$3&amp;"_"&amp;T$38,data!$I:$I)/1000</f>
        <v>532.17632812500005</v>
      </c>
      <c r="U40" s="7">
        <f>SUMIF(data!$A:$A,$H$2&amp;" "&amp;$F40&amp;" "&amp;$H$3&amp;"_"&amp;U$38,data!$I:$I)/1000</f>
        <v>518.35004687499998</v>
      </c>
      <c r="V40" s="7">
        <f>SUMIF(data!$A:$A,$H$2&amp;" "&amp;$F40&amp;" "&amp;$H$3&amp;"_"&amp;V$38,data!$I:$I)/1000</f>
        <v>506.72890625000002</v>
      </c>
      <c r="W40" s="7">
        <f>SUMIF(data!$A:$A,$H$2&amp;" "&amp;$F40&amp;" "&amp;$H$3&amp;"_"&amp;W$38,data!$I:$I)/1000</f>
        <v>498.50993749999998</v>
      </c>
      <c r="X40" s="7">
        <f>SUMIF(data!$A:$A,$H$2&amp;" "&amp;$F40&amp;" "&amp;$H$3&amp;"_"&amp;X$38,data!$I:$I)/1000</f>
        <v>470.54002734375001</v>
      </c>
      <c r="Y40" s="7">
        <f>SUMIF(data!$A:$A,$H$2&amp;" "&amp;$F40&amp;" "&amp;$H$3&amp;"_"&amp;Y$38,data!$I:$I)/1000</f>
        <v>510.85626562499999</v>
      </c>
      <c r="Z40" s="7">
        <f>SUMIF(data!$A:$A,$H$2&amp;" "&amp;$F40&amp;" "&amp;$H$3&amp;"_"&amp;Z$38,data!$I:$I)/1000</f>
        <v>500.27947265624999</v>
      </c>
      <c r="AA40" s="7">
        <f>SUMIF(data!$A:$A,$H$2&amp;" "&amp;$F40&amp;" "&amp;$H$3&amp;"_"&amp;AA$38,data!$I:$I)/1000</f>
        <v>611.14824999999996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38.482234374999997</v>
      </c>
      <c r="J41" s="7">
        <f>SUMIF(data!$A:$A,$H$2&amp;" "&amp;$F41&amp;" "&amp;$H$3&amp;"_"&amp;J$38,data!$I:$I)/1000</f>
        <v>44.910419677734374</v>
      </c>
      <c r="K41" s="7">
        <f>SUMIF(data!$A:$A,$H$2&amp;" "&amp;$F41&amp;" "&amp;$H$3&amp;"_"&amp;K$38,data!$I:$I)/1000</f>
        <v>77.832244140624994</v>
      </c>
      <c r="L41" s="7">
        <f>SUMIF(data!$A:$A,$H$2&amp;" "&amp;$F41&amp;" "&amp;$H$3&amp;"_"&amp;L$38,data!$I:$I)/1000</f>
        <v>124.97791015625</v>
      </c>
      <c r="M41" s="7">
        <f>SUMIF(data!$A:$A,$H$2&amp;" "&amp;$F41&amp;" "&amp;$H$3&amp;"_"&amp;M$38,data!$I:$I)/1000</f>
        <v>192.28708984375001</v>
      </c>
      <c r="N41" s="7">
        <f>SUMIF(data!$A:$A,$H$2&amp;" "&amp;$F41&amp;" "&amp;$H$3&amp;"_"&amp;N$38,data!$I:$I)/1000</f>
        <v>234.11568750000001</v>
      </c>
      <c r="O41" s="7">
        <f>SUMIF(data!$A:$A,$H$2&amp;" "&amp;$F41&amp;" "&amp;$H$3&amp;"_"&amp;O$38,data!$I:$I)/1000</f>
        <v>271.40135937500003</v>
      </c>
      <c r="P41" s="7">
        <f>SUMIF(data!$A:$A,$H$2&amp;" "&amp;$F41&amp;" "&amp;$H$3&amp;"_"&amp;P$38,data!$I:$I)/1000</f>
        <v>313.82388671874997</v>
      </c>
      <c r="Q41" s="7">
        <f>SUMIF(data!$A:$A,$H$2&amp;" "&amp;$F41&amp;" "&amp;$H$3&amp;"_"&amp;Q$38,data!$I:$I)/1000</f>
        <v>355.02825781249999</v>
      </c>
      <c r="R41" s="7">
        <f>SUMIF(data!$A:$A,$H$2&amp;" "&amp;$F41&amp;" "&amp;$H$3&amp;"_"&amp;R$38,data!$I:$I)/1000</f>
        <v>396.20703125</v>
      </c>
      <c r="S41" s="7">
        <f>SUMIF(data!$A:$A,$H$2&amp;" "&amp;$F41&amp;" "&amp;$H$3&amp;"_"&amp;S$38,data!$I:$I)/1000</f>
        <v>387.39453125</v>
      </c>
      <c r="T41" s="7">
        <f>SUMIF(data!$A:$A,$H$2&amp;" "&amp;$F41&amp;" "&amp;$H$3&amp;"_"&amp;T$38,data!$I:$I)/1000</f>
        <v>381.92070312499999</v>
      </c>
      <c r="U41" s="7">
        <f>SUMIF(data!$A:$A,$H$2&amp;" "&amp;$F41&amp;" "&amp;$H$3&amp;"_"&amp;U$38,data!$I:$I)/1000</f>
        <v>374.81457812500003</v>
      </c>
      <c r="V41" s="7">
        <f>SUMIF(data!$A:$A,$H$2&amp;" "&amp;$F41&amp;" "&amp;$H$3&amp;"_"&amp;V$38,data!$I:$I)/1000</f>
        <v>368.78056249999997</v>
      </c>
      <c r="W41" s="7">
        <f>SUMIF(data!$A:$A,$H$2&amp;" "&amp;$F41&amp;" "&amp;$H$3&amp;"_"&amp;W$38,data!$I:$I)/1000</f>
        <v>365.71406250000001</v>
      </c>
      <c r="X41" s="7">
        <f>SUMIF(data!$A:$A,$H$2&amp;" "&amp;$F41&amp;" "&amp;$H$3&amp;"_"&amp;X$38,data!$I:$I)/1000</f>
        <v>342.10315234375003</v>
      </c>
      <c r="Y41" s="7">
        <f>SUMIF(data!$A:$A,$H$2&amp;" "&amp;$F41&amp;" "&amp;$H$3&amp;"_"&amp;Y$38,data!$I:$I)/1000</f>
        <v>366.88323437499997</v>
      </c>
      <c r="Z41" s="7">
        <f>SUMIF(data!$A:$A,$H$2&amp;" "&amp;$F41&amp;" "&amp;$H$3&amp;"_"&amp;Z$38,data!$I:$I)/1000</f>
        <v>361.89884765624998</v>
      </c>
      <c r="AA41" s="7">
        <f>SUMIF(data!$A:$A,$H$2&amp;" "&amp;$F41&amp;" "&amp;$H$3&amp;"_"&amp;AA$38,data!$I:$I)/1000</f>
        <v>478.72471875000002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38.482234374999997</v>
      </c>
      <c r="J42" s="7">
        <f>SUMIF(data!$A:$A,$H$2&amp;" "&amp;$F42&amp;" "&amp;$H$3&amp;"_"&amp;J$38,data!$I:$I)/1000</f>
        <v>44.910419677734374</v>
      </c>
      <c r="K42" s="7">
        <f>SUMIF(data!$A:$A,$H$2&amp;" "&amp;$F42&amp;" "&amp;$H$3&amp;"_"&amp;K$38,data!$I:$I)/1000</f>
        <v>86.659097656249997</v>
      </c>
      <c r="L42" s="7">
        <f>SUMIF(data!$A:$A,$H$2&amp;" "&amp;$F42&amp;" "&amp;$H$3&amp;"_"&amp;L$38,data!$I:$I)/1000</f>
        <v>146.55234765624999</v>
      </c>
      <c r="M42" s="7">
        <f>SUMIF(data!$A:$A,$H$2&amp;" "&amp;$F42&amp;" "&amp;$H$3&amp;"_"&amp;M$38,data!$I:$I)/1000</f>
        <v>212.48233984375</v>
      </c>
      <c r="N42" s="7">
        <f>SUMIF(data!$A:$A,$H$2&amp;" "&amp;$F42&amp;" "&amp;$H$3&amp;"_"&amp;N$38,data!$I:$I)/1000</f>
        <v>264.94462499999997</v>
      </c>
      <c r="O42" s="7">
        <f>SUMIF(data!$A:$A,$H$2&amp;" "&amp;$F42&amp;" "&amp;$H$3&amp;"_"&amp;O$38,data!$I:$I)/1000</f>
        <v>314.29835937500002</v>
      </c>
      <c r="P42" s="7">
        <f>SUMIF(data!$A:$A,$H$2&amp;" "&amp;$F42&amp;" "&amp;$H$3&amp;"_"&amp;P$38,data!$I:$I)/1000</f>
        <v>368.53823046874999</v>
      </c>
      <c r="Q42" s="7">
        <f>SUMIF(data!$A:$A,$H$2&amp;" "&amp;$F42&amp;" "&amp;$H$3&amp;"_"&amp;Q$38,data!$I:$I)/1000</f>
        <v>420.67635156249997</v>
      </c>
      <c r="R42" s="7">
        <f>SUMIF(data!$A:$A,$H$2&amp;" "&amp;$F42&amp;" "&amp;$H$3&amp;"_"&amp;R$38,data!$I:$I)/1000</f>
        <v>472.66737499999999</v>
      </c>
      <c r="S42" s="7">
        <f>SUMIF(data!$A:$A,$H$2&amp;" "&amp;$F42&amp;" "&amp;$H$3&amp;"_"&amp;S$38,data!$I:$I)/1000</f>
        <v>522.02612499999998</v>
      </c>
      <c r="T42" s="7">
        <f>SUMIF(data!$A:$A,$H$2&amp;" "&amp;$F42&amp;" "&amp;$H$3&amp;"_"&amp;T$38,data!$I:$I)/1000</f>
        <v>512.82645312499994</v>
      </c>
      <c r="U42" s="7">
        <f>SUMIF(data!$A:$A,$H$2&amp;" "&amp;$F42&amp;" "&amp;$H$3&amp;"_"&amp;U$38,data!$I:$I)/1000</f>
        <v>501.79110937500002</v>
      </c>
      <c r="V42" s="7">
        <f>SUMIF(data!$A:$A,$H$2&amp;" "&amp;$F42&amp;" "&amp;$H$3&amp;"_"&amp;V$38,data!$I:$I)/1000</f>
        <v>492.55571874999998</v>
      </c>
      <c r="W42" s="7">
        <f>SUMIF(data!$A:$A,$H$2&amp;" "&amp;$F42&amp;" "&amp;$H$3&amp;"_"&amp;W$38,data!$I:$I)/1000</f>
        <v>486.51684375000002</v>
      </c>
      <c r="X42" s="7">
        <f>SUMIF(data!$A:$A,$H$2&amp;" "&amp;$F42&amp;" "&amp;$H$3&amp;"_"&amp;X$38,data!$I:$I)/1000</f>
        <v>460.48893359375001</v>
      </c>
      <c r="Y42" s="7">
        <f>SUMIF(data!$A:$A,$H$2&amp;" "&amp;$F42&amp;" "&amp;$H$3&amp;"_"&amp;Y$38,data!$I:$I)/1000</f>
        <v>492.18432812499998</v>
      </c>
      <c r="Z42" s="7">
        <f>SUMIF(data!$A:$A,$H$2&amp;" "&amp;$F42&amp;" "&amp;$H$3&amp;"_"&amp;Z$38,data!$I:$I)/1000</f>
        <v>484.06247265625001</v>
      </c>
      <c r="AA42" s="7">
        <f>SUMIF(data!$A:$A,$H$2&amp;" "&amp;$F42&amp;" "&amp;$H$3&amp;"_"&amp;AA$38,data!$I:$I)/1000</f>
        <v>597.58921874999999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112.447484375</v>
      </c>
      <c r="K43" s="7">
        <f>SUMIF(data!$A:$A,$H$2&amp;" "&amp;$F43&amp;" "&amp;$H$3&amp;"_"&amp;K$38,data!$N:$N)/1000</f>
        <v>99.636552734375002</v>
      </c>
      <c r="L43" s="7">
        <f>SUMIF(data!$A:$A,$H$2&amp;" "&amp;$F43&amp;" "&amp;$H$3&amp;"_"&amp;L$38,data!$N:$N)/1000</f>
        <v>77.882898437500003</v>
      </c>
      <c r="M43" s="7">
        <f>SUMIF(data!$A:$A,$H$2&amp;" "&amp;$F43&amp;" "&amp;$H$3&amp;"_"&amp;M$38,data!$N:$N)/1000</f>
        <v>112.6628486328125</v>
      </c>
      <c r="N43" s="7">
        <f>SUMIF(data!$A:$A,$H$2&amp;" "&amp;$F43&amp;" "&amp;$H$3&amp;"_"&amp;N$38,data!$N:$N)/1000</f>
        <v>132.38696789550781</v>
      </c>
      <c r="O43" s="7">
        <f>SUMIF(data!$A:$A,$H$2&amp;" "&amp;$F43&amp;" "&amp;$H$3&amp;"_"&amp;O$38,data!$N:$N)/1000</f>
        <v>138.58516015625</v>
      </c>
      <c r="P43" s="7">
        <f>SUMIF(data!$A:$A,$H$2&amp;" "&amp;$F43&amp;" "&amp;$H$3&amp;"_"&amp;P$38,data!$N:$N)/1000</f>
        <v>88.972074218749995</v>
      </c>
      <c r="Q43" s="7">
        <f>SUMIF(data!$A:$A,$H$2&amp;" "&amp;$F43&amp;" "&amp;$H$3&amp;"_"&amp;Q$38,data!$N:$N)/1000</f>
        <v>45.343289062499998</v>
      </c>
      <c r="R43" s="7">
        <f>SUMIF(data!$A:$A,$H$2&amp;" "&amp;$F43&amp;" "&amp;$H$3&amp;"_"&amp;R$38,data!$N:$N)/1000</f>
        <v>4.7116015625000003</v>
      </c>
      <c r="S43" s="7">
        <f>SUMIF(data!$A:$A,$H$2&amp;" "&amp;$F43&amp;" "&amp;$H$3&amp;"_"&amp;S$38,data!$N:$N)/1000</f>
        <v>19.210734375000001</v>
      </c>
      <c r="T43" s="7">
        <f>SUMIF(data!$A:$A,$H$2&amp;" "&amp;$F43&amp;" "&amp;$H$3&amp;"_"&amp;T$38,data!$N:$N)/1000</f>
        <v>51.900046875000001</v>
      </c>
      <c r="U43" s="7">
        <f>SUMIF(data!$A:$A,$H$2&amp;" "&amp;$F43&amp;" "&amp;$H$3&amp;"_"&amp;U$38,data!$N:$N)/1000</f>
        <v>104.42440673828125</v>
      </c>
      <c r="V43" s="7">
        <f>SUMIF(data!$A:$A,$H$2&amp;" "&amp;$F43&amp;" "&amp;$H$3&amp;"_"&amp;V$38,data!$N:$N)/1000</f>
        <v>196.224875</v>
      </c>
      <c r="W43" s="7">
        <f>SUMIF(data!$A:$A,$H$2&amp;" "&amp;$F43&amp;" "&amp;$H$3&amp;"_"&amp;W$38,data!$N:$N)/1000</f>
        <v>195.23845312500001</v>
      </c>
      <c r="X43" s="7">
        <f>SUMIF(data!$A:$A,$H$2&amp;" "&amp;$F43&amp;" "&amp;$H$3&amp;"_"&amp;X$38,data!$N:$N)/1000</f>
        <v>159.75464843750001</v>
      </c>
      <c r="Y43" s="7">
        <f>SUMIF(data!$A:$A,$H$2&amp;" "&amp;$F43&amp;" "&amp;$H$3&amp;"_"&amp;Y$38,data!$N:$N)/1000</f>
        <v>152.65831249999999</v>
      </c>
      <c r="Z43" s="7">
        <f>SUMIF(data!$A:$A,$H$2&amp;" "&amp;$F43&amp;" "&amp;$H$3&amp;"_"&amp;Z$38,data!$N:$N)/1000</f>
        <v>144.30857421875001</v>
      </c>
      <c r="AA43" s="7">
        <f>SUMIF(data!$A:$A,$H$2&amp;" "&amp;$F43&amp;" "&amp;$H$3&amp;"_"&amp;AA$38,data!$N:$N)/1000</f>
        <v>185.44231640625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115.259546875</v>
      </c>
      <c r="J44" s="7">
        <f>SUMIF(data!$A:$A,$H$2&amp;" "&amp;$F44&amp;" "&amp;$H$3&amp;"_"&amp;J$38,data!$H:$H)/1000</f>
        <v>134.60915625000001</v>
      </c>
      <c r="K44" s="7">
        <f>SUMIF(data!$A:$A,$H$2&amp;" "&amp;$F44&amp;" "&amp;$H$3&amp;"_"&amp;K$38,data!$H:$H)/1000</f>
        <v>160.66626171875001</v>
      </c>
      <c r="L44" s="7">
        <f>SUMIF(data!$A:$A,$H$2&amp;" "&amp;$F44&amp;" "&amp;$H$3&amp;"_"&amp;L$38,data!$H:$H)/1000</f>
        <v>181.932580078125</v>
      </c>
      <c r="M44" s="7">
        <f>SUMIF(data!$A:$A,$H$2&amp;" "&amp;$F44&amp;" "&amp;$H$3&amp;"_"&amp;M$38,data!$H:$H)/1000</f>
        <v>225.19316796875</v>
      </c>
      <c r="N44" s="7">
        <f>SUMIF(data!$A:$A,$H$2&amp;" "&amp;$F44&amp;" "&amp;$H$3&amp;"_"&amp;N$38,data!$H:$H)/1000</f>
        <v>243.1310078125</v>
      </c>
      <c r="O44" s="7">
        <f>SUMIF(data!$A:$A,$H$2&amp;" "&amp;$F44&amp;" "&amp;$H$3&amp;"_"&amp;O$38,data!$H:$H)/1000</f>
        <v>246.6389609375</v>
      </c>
      <c r="P44" s="7">
        <f>SUMIF(data!$A:$A,$H$2&amp;" "&amp;$F44&amp;" "&amp;$H$3&amp;"_"&amp;P$38,data!$H:$H)/1000</f>
        <v>253.38719531250001</v>
      </c>
      <c r="Q44" s="7">
        <f>SUMIF(data!$A:$A,$H$2&amp;" "&amp;$F44&amp;" "&amp;$H$3&amp;"_"&amp;Q$38,data!$H:$H)/1000</f>
        <v>228.59228125000001</v>
      </c>
      <c r="R44" s="7">
        <f>SUMIF(data!$A:$A,$H$2&amp;" "&amp;$F44&amp;" "&amp;$H$3&amp;"_"&amp;R$38,data!$H:$H)/1000</f>
        <v>210.2176484375</v>
      </c>
      <c r="S44" s="7">
        <f>SUMIF(data!$A:$A,$H$2&amp;" "&amp;$F44&amp;" "&amp;$H$3&amp;"_"&amp;S$38,data!$H:$H)/1000</f>
        <v>189.80190625</v>
      </c>
      <c r="T44" s="7">
        <f>SUMIF(data!$A:$A,$H$2&amp;" "&amp;$F44&amp;" "&amp;$H$3&amp;"_"&amp;T$38,data!$H:$H)/1000</f>
        <v>176.14964062499999</v>
      </c>
      <c r="U44" s="7">
        <f>SUMIF(data!$A:$A,$H$2&amp;" "&amp;$F44&amp;" "&amp;$H$3&amp;"_"&amp;U$38,data!$H:$H)/1000</f>
        <v>160.75821875</v>
      </c>
      <c r="V44" s="7">
        <f>SUMIF(data!$A:$A,$H$2&amp;" "&amp;$F44&amp;" "&amp;$H$3&amp;"_"&amp;V$38,data!$H:$H)/1000</f>
        <v>146.18746093749999</v>
      </c>
      <c r="W44" s="7">
        <f>SUMIF(data!$A:$A,$H$2&amp;" "&amp;$F44&amp;" "&amp;$H$3&amp;"_"&amp;W$38,data!$H:$H)/1000</f>
        <v>151.01059765625001</v>
      </c>
      <c r="X44" s="7">
        <f>SUMIF(data!$A:$A,$H$2&amp;" "&amp;$F44&amp;" "&amp;$H$3&amp;"_"&amp;X$38,data!$H:$H)/1000</f>
        <v>127.91287890625</v>
      </c>
      <c r="Y44" s="7">
        <f>SUMIF(data!$A:$A,$H$2&amp;" "&amp;$F44&amp;" "&amp;$H$3&amp;"_"&amp;Y$38,data!$H:$H)/1000</f>
        <v>105.0283046875</v>
      </c>
      <c r="Z44" s="7">
        <f>SUMIF(data!$A:$A,$H$2&amp;" "&amp;$F44&amp;" "&amp;$H$3&amp;"_"&amp;Z$38,data!$H:$H)/1000</f>
        <v>74.733425781250006</v>
      </c>
      <c r="AA44" s="7">
        <f>SUMIF(data!$A:$A,$H$2&amp;" "&amp;$F44&amp;" "&amp;$H$3&amp;"_"&amp;AA$38,data!$H:$H)/1000</f>
        <v>57.883958984374999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31.055273437499991</v>
      </c>
      <c r="J45" s="8">
        <f t="shared" si="15"/>
        <v>22.748747802734357</v>
      </c>
      <c r="K45" s="8">
        <f t="shared" si="15"/>
        <v>25.629388671874977</v>
      </c>
      <c r="L45" s="8">
        <f t="shared" si="15"/>
        <v>42.502666015624982</v>
      </c>
      <c r="M45" s="8">
        <f t="shared" si="15"/>
        <v>99.952020507812506</v>
      </c>
      <c r="N45" s="8">
        <f t="shared" si="15"/>
        <v>154.20058508300781</v>
      </c>
      <c r="O45" s="8">
        <f t="shared" si="15"/>
        <v>206.24455859375004</v>
      </c>
      <c r="P45" s="8">
        <f t="shared" si="15"/>
        <v>204.12310937499996</v>
      </c>
      <c r="Q45" s="8">
        <f t="shared" si="15"/>
        <v>237.42735937499995</v>
      </c>
      <c r="R45" s="8">
        <f t="shared" si="15"/>
        <v>267.16132812499995</v>
      </c>
      <c r="S45" s="8">
        <f t="shared" si="15"/>
        <v>351.43495312499999</v>
      </c>
      <c r="T45" s="8">
        <f t="shared" si="15"/>
        <v>388.57685937500003</v>
      </c>
      <c r="U45" s="8">
        <f t="shared" si="15"/>
        <v>445.45729736328133</v>
      </c>
      <c r="V45" s="8">
        <f t="shared" si="15"/>
        <v>542.59313281250002</v>
      </c>
      <c r="W45" s="8">
        <f t="shared" si="15"/>
        <v>530.74469921874993</v>
      </c>
      <c r="X45" s="8">
        <f t="shared" si="15"/>
        <v>492.33070312500007</v>
      </c>
      <c r="Y45" s="8">
        <f t="shared" si="15"/>
        <v>539.81433593749989</v>
      </c>
      <c r="Z45" s="8">
        <f t="shared" si="15"/>
        <v>553.63762109375</v>
      </c>
      <c r="AA45" s="8">
        <f t="shared" si="15"/>
        <v>725.14757617187502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27.125732421875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133.31381250000001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0</v>
      </c>
      <c r="V47" s="7">
        <f>SUMIF(data!$A:$A,$H$2&amp;" "&amp;$F47&amp;" "&amp;$H$3&amp;"_"&amp;V$38,data!$K:$K)/1000</f>
        <v>0</v>
      </c>
      <c r="W47" s="7">
        <f>SUMIF(data!$A:$A,$H$2&amp;" "&amp;$F47&amp;" "&amp;$H$3&amp;"_"&amp;W$38,data!$K:$K)/1000</f>
        <v>118.151390625</v>
      </c>
      <c r="X47" s="7">
        <f>SUMIF(data!$A:$A,$H$2&amp;" "&amp;$F47&amp;" "&amp;$H$3&amp;"_"&amp;X$38,data!$K:$K)/1000</f>
        <v>291.15756249999998</v>
      </c>
      <c r="Y47" s="7">
        <f>SUMIF(data!$A:$A,$H$2&amp;" "&amp;$F47&amp;" "&amp;$H$3&amp;"_"&amp;Y$38,data!$K:$K)/1000</f>
        <v>347.88487500000002</v>
      </c>
      <c r="Z47" s="7">
        <f>SUMIF(data!$A:$A,$H$2&amp;" "&amp;$F47&amp;" "&amp;$H$3&amp;"_"&amp;Z$38,data!$K:$K)/1000</f>
        <v>498.93181249999998</v>
      </c>
      <c r="AA47" s="7">
        <f>SUMIF(data!$A:$A,$H$2&amp;" "&amp;$F47&amp;" "&amp;$H$3&amp;"_"&amp;AA$38,data!$K:$K)/1000</f>
        <v>504.13856249999998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825.98863600678624</v>
      </c>
      <c r="J48" s="8">
        <f>J39+J40+J43-J44+J46+J47+Load_ROC!F$5</f>
        <v>861.37635226476277</v>
      </c>
      <c r="K48" s="8">
        <f>K39+K40+K43-K44+K46+K47+Load_ROC!G$5</f>
        <v>913.58645740419024</v>
      </c>
      <c r="L48" s="8">
        <f>L39+L40+L43-L44+L46+L47+Load_ROC!H$5</f>
        <v>960.48138496302295</v>
      </c>
      <c r="M48" s="8">
        <f>M39+M40+M43-M44+M46+M47+Load_ROC!I$5</f>
        <v>1045.172779482459</v>
      </c>
      <c r="N48" s="8">
        <f>N39+N40+N43-N44+N46+N47+Load_ROC!J$5</f>
        <v>1127.8589557126852</v>
      </c>
      <c r="O48" s="8">
        <f>O39+O40+O43-O44+O46+O47+Load_ROC!K$5</f>
        <v>1229.8478439844353</v>
      </c>
      <c r="P48" s="8">
        <f>P39+P40+P43-P44+P46+P47+Load_ROC!L$5</f>
        <v>1230.4261647903977</v>
      </c>
      <c r="Q48" s="8">
        <f>Q39+Q40+Q43-Q44+Q46+Q47+Load_ROC!M$5</f>
        <v>1260.1103812846259</v>
      </c>
      <c r="R48" s="8">
        <f>R39+R40+R43-R44+R46+R47+Load_ROC!N$5</f>
        <v>1285.4681038964359</v>
      </c>
      <c r="S48" s="8">
        <f>S39+S40+S43-S44+S46+S47+Load_ROC!O$5</f>
        <v>1290.2557140287672</v>
      </c>
      <c r="T48" s="8">
        <f>T39+T40+T43-T44+T46+T47+Load_ROC!P$5</f>
        <v>1311.1248112133835</v>
      </c>
      <c r="U48" s="8">
        <f>U39+U40+U43-U44+U46+U47+Load_ROC!Q$5</f>
        <v>1350.7515612398724</v>
      </c>
      <c r="V48" s="8">
        <f>V39+V40+V43-V44+V46+V47+Load_ROC!R$5</f>
        <v>1432.1970336397303</v>
      </c>
      <c r="W48" s="8">
        <f>W39+W40+W43-W44+W46+W47+Load_ROC!S$5</f>
        <v>1531.577855188111</v>
      </c>
      <c r="X48" s="8">
        <f>X39+X40+X43-X44+X46+X47+Load_ROC!T$5</f>
        <v>1781.596072492147</v>
      </c>
      <c r="Y48" s="8">
        <f>Y39+Y40+Y43-Y44+Y46+Y47+Load_ROC!U$5</f>
        <v>1745.4655649769779</v>
      </c>
      <c r="Z48" s="8">
        <f>Z39+Z40+Z43-Z44+Z46+Z47+Load_ROC!V$5</f>
        <v>1895.143787080719</v>
      </c>
      <c r="AA48" s="8">
        <f>AA39+AA40+AA43-AA44+AA46+AA47+Load_ROC!W$5</f>
        <v>2055.6142161258731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825.98863600678624</v>
      </c>
      <c r="J49" s="8">
        <f>J39+J41+J43-J44+J46+J47+Load_ROC!F$5</f>
        <v>861.37635226476277</v>
      </c>
      <c r="K49" s="8">
        <f>K39+K41+K43-K44+K46+K47+Load_ROC!G$5</f>
        <v>895.46223670106531</v>
      </c>
      <c r="L49" s="8">
        <f>L39+L41+L43-L44+L46+L47+Load_ROC!H$5</f>
        <v>916.69483808802306</v>
      </c>
      <c r="M49" s="8">
        <f>M39+M41+M43-M44+M46+M47+Load_ROC!I$5</f>
        <v>992.07615448245906</v>
      </c>
      <c r="N49" s="8">
        <f>N39+N41+N43-N44+N46+N47+Load_ROC!J$5</f>
        <v>1053.7777682126853</v>
      </c>
      <c r="O49" s="8">
        <f>O39+O41+O43-O44+O46+O47+Load_ROC!K$5</f>
        <v>1131.7805002344353</v>
      </c>
      <c r="P49" s="8">
        <f>P39+P41+P43-P44+P46+P47+Load_ROC!L$5</f>
        <v>1108.8268835403976</v>
      </c>
      <c r="Q49" s="8">
        <f>Q39+Q41+Q43-Q44+Q46+Q47+Load_ROC!M$5</f>
        <v>1116.8020375346259</v>
      </c>
      <c r="R49" s="8">
        <f>R39+R41+R43-R44+R46+R47+Load_ROC!N$5</f>
        <v>1120.6462288964358</v>
      </c>
      <c r="S49" s="8">
        <f>S39+S41+S43-S44+S46+S47+Load_ROC!O$5</f>
        <v>1133.0934952787675</v>
      </c>
      <c r="T49" s="8">
        <f>T39+T41+T43-T44+T46+T47+Load_ROC!P$5</f>
        <v>1160.8691862133835</v>
      </c>
      <c r="U49" s="8">
        <f>U39+U41+U43-U44+U46+U47+Load_ROC!Q$5</f>
        <v>1207.2160924898724</v>
      </c>
      <c r="V49" s="8">
        <f>V39+V41+V43-V44+V46+V47+Load_ROC!R$5</f>
        <v>1294.24868988973</v>
      </c>
      <c r="W49" s="8">
        <f>W39+W41+W43-W44+W46+W47+Load_ROC!S$5</f>
        <v>1398.781980188111</v>
      </c>
      <c r="X49" s="8">
        <f>X39+X41+X43-X44+X46+X47+Load_ROC!T$5</f>
        <v>1653.1591974921466</v>
      </c>
      <c r="Y49" s="8">
        <f>Y39+Y41+Y43-Y44+Y46+Y47+Load_ROC!U$5</f>
        <v>1601.4925337269779</v>
      </c>
      <c r="Z49" s="8">
        <f>Z39+Z41+Z43-Z44+Z46+Z47+Load_ROC!V$5</f>
        <v>1756.7631620807188</v>
      </c>
      <c r="AA49" s="8">
        <f>AA39+AA41+AA43-AA44+AA46+AA47+Load_ROC!W$5</f>
        <v>1923.1906848758733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825.98863600678624</v>
      </c>
      <c r="J50" s="8">
        <f>J39+J45+J46+J47+Load_ROC!F$5</f>
        <v>861.37635226476277</v>
      </c>
      <c r="K50" s="8">
        <f>K39+K45+K46+K47+Load_ROC!G$5</f>
        <v>904.28909021669028</v>
      </c>
      <c r="L50" s="8">
        <f>L39+L45+L46+L47+Load_ROC!H$5</f>
        <v>938.26927558802299</v>
      </c>
      <c r="M50" s="8">
        <f>M39+M45+M46+M47+Load_ROC!I$5</f>
        <v>1012.271404482459</v>
      </c>
      <c r="N50" s="8">
        <f>N39+N45+N46+N47+Load_ROC!J$5</f>
        <v>1084.6067057126852</v>
      </c>
      <c r="O50" s="8">
        <f>O39+O45+O46+O47+Load_ROC!K$5</f>
        <v>1174.6775002344352</v>
      </c>
      <c r="P50" s="8">
        <f>P39+P45+P46+P47+Load_ROC!L$5</f>
        <v>1163.5412272903975</v>
      </c>
      <c r="Q50" s="8">
        <f>Q39+Q45+Q46+Q47+Load_ROC!M$5</f>
        <v>1182.4501312846257</v>
      </c>
      <c r="R50" s="8">
        <f>R39+R45+R46+R47+Load_ROC!N$5</f>
        <v>1197.1065726464358</v>
      </c>
      <c r="S50" s="8">
        <f>S39+S45+S46+S47+Load_ROC!O$5</f>
        <v>1267.7250890287673</v>
      </c>
      <c r="T50" s="8">
        <f>T39+T45+T46+T47+Load_ROC!P$5</f>
        <v>1291.7749362133836</v>
      </c>
      <c r="U50" s="8">
        <f>U39+U45+U46+U47+Load_ROC!Q$5</f>
        <v>1334.1926237398725</v>
      </c>
      <c r="V50" s="8">
        <f>V39+V45+V46+V47+Load_ROC!R$5</f>
        <v>1418.02384613973</v>
      </c>
      <c r="W50" s="8">
        <f>W39+W45+W46+W47+Load_ROC!S$5</f>
        <v>1519.5847614381109</v>
      </c>
      <c r="X50" s="8">
        <f>X39+X45+X46+X47+Load_ROC!T$5</f>
        <v>1771.5449787421467</v>
      </c>
      <c r="Y50" s="8">
        <f>Y39+Y45+Y46+Y47+Load_ROC!U$5</f>
        <v>1726.7936274769781</v>
      </c>
      <c r="Z50" s="8">
        <f>Z39+Z45+Z46+Z47+Load_ROC!V$5</f>
        <v>1878.9267870807189</v>
      </c>
      <c r="AA50" s="8">
        <f>AA39+AA45+AA46+AA47+Load_ROC!W$5</f>
        <v>2042.0551848758732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38.482234374999997</v>
      </c>
      <c r="J53" s="7">
        <f>SUMIF(data!$A:$A,$H$2&amp;" "&amp;$F53&amp;" "&amp;$H$3&amp;"_"&amp;J$38,data!$I:$I)/1000</f>
        <v>44.910419677734374</v>
      </c>
      <c r="K53" s="7">
        <f>SUMIF(data!$A:$A,$H$2&amp;" "&amp;$F53&amp;" "&amp;$H$3&amp;"_"&amp;K$38,data!$I:$I)/1000</f>
        <v>95.956464843749998</v>
      </c>
      <c r="L53" s="7">
        <f>SUMIF(data!$A:$A,$H$2&amp;" "&amp;$F53&amp;" "&amp;$H$3&amp;"_"&amp;L$38,data!$I:$I)/1000</f>
        <v>168.76445703125</v>
      </c>
      <c r="M53" s="7">
        <f>SUMIF(data!$A:$A,$H$2&amp;" "&amp;$F53&amp;" "&amp;$H$3&amp;"_"&amp;M$38,data!$I:$I)/1000</f>
        <v>245.38371484375</v>
      </c>
      <c r="N53" s="7">
        <f>SUMIF(data!$A:$A,$H$2&amp;" "&amp;$F53&amp;" "&amp;$H$3&amp;"_"&amp;N$38,data!$I:$I)/1000</f>
        <v>308.19687499999998</v>
      </c>
      <c r="O53" s="7">
        <f>SUMIF(data!$A:$A,$H$2&amp;" "&amp;$F53&amp;" "&amp;$H$3&amp;"_"&amp;O$38,data!$I:$I)/1000</f>
        <v>369.46870312499999</v>
      </c>
      <c r="P53" s="7">
        <f>SUMIF(data!$A:$A,$H$2&amp;" "&amp;$F53&amp;" "&amp;$H$3&amp;"_"&amp;P$38,data!$I:$I)/1000</f>
        <v>435.42316796875002</v>
      </c>
      <c r="Q53" s="7">
        <f>SUMIF(data!$A:$A,$H$2&amp;" "&amp;$F53&amp;" "&amp;$H$3&amp;"_"&amp;Q$38,data!$I:$I)/1000</f>
        <v>498.33660156249999</v>
      </c>
      <c r="R53" s="7">
        <f>SUMIF(data!$A:$A,$H$2&amp;" "&amp;$F53&amp;" "&amp;$H$3&amp;"_"&amp;R$38,data!$I:$I)/1000</f>
        <v>561.02890624999998</v>
      </c>
      <c r="S53" s="7">
        <f>SUMIF(data!$A:$A,$H$2&amp;" "&amp;$F53&amp;" "&amp;$H$3&amp;"_"&amp;S$38,data!$I:$I)/1000</f>
        <v>544.55674999999997</v>
      </c>
      <c r="T53" s="7">
        <f>SUMIF(data!$A:$A,$H$2&amp;" "&amp;$F53&amp;" "&amp;$H$3&amp;"_"&amp;T$38,data!$I:$I)/1000</f>
        <v>532.17632812500005</v>
      </c>
      <c r="U53" s="7">
        <f>SUMIF(data!$A:$A,$H$2&amp;" "&amp;$F53&amp;" "&amp;$H$3&amp;"_"&amp;U$38,data!$I:$I)/1000</f>
        <v>518.35004687499998</v>
      </c>
      <c r="V53" s="7">
        <f>SUMIF(data!$A:$A,$H$2&amp;" "&amp;$F53&amp;" "&amp;$H$3&amp;"_"&amp;V$38,data!$I:$I)/1000</f>
        <v>506.72890625000002</v>
      </c>
      <c r="W53" s="7">
        <f>SUMIF(data!$A:$A,$H$2&amp;" "&amp;$F53&amp;" "&amp;$H$3&amp;"_"&amp;W$38,data!$I:$I)/1000</f>
        <v>498.50993749999998</v>
      </c>
      <c r="X53" s="7">
        <f>SUMIF(data!$A:$A,$H$2&amp;" "&amp;$F53&amp;" "&amp;$H$3&amp;"_"&amp;X$38,data!$I:$I)/1000</f>
        <v>470.54002734375001</v>
      </c>
      <c r="Y53" s="7">
        <f>SUMIF(data!$A:$A,$H$2&amp;" "&amp;$F53&amp;" "&amp;$H$3&amp;"_"&amp;Y$38,data!$I:$I)/1000</f>
        <v>510.85626562499999</v>
      </c>
      <c r="Z53" s="7">
        <f>SUMIF(data!$A:$A,$H$2&amp;" "&amp;$F53&amp;" "&amp;$H$3&amp;"_"&amp;Z$38,data!$I:$I)/1000</f>
        <v>500.27947265624999</v>
      </c>
      <c r="AA53" s="7">
        <f>SUMIF(data!$A:$A,$H$2&amp;" "&amp;$F53&amp;" "&amp;$H$3&amp;"_"&amp;AA$38,data!$I:$I)/1000</f>
        <v>611.14824999999996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38.482234374999997</v>
      </c>
      <c r="J54" s="7">
        <f>SUMIF(data!$A:$A,$H$2&amp;" "&amp;$F54&amp;" "&amp;$H$3&amp;"_"&amp;J$38,data!$I:$I)/1000</f>
        <v>44.910419677734374</v>
      </c>
      <c r="K54" s="7">
        <f>SUMIF(data!$A:$A,$H$2&amp;" "&amp;$F54&amp;" "&amp;$H$3&amp;"_"&amp;K$38,data!$I:$I)/1000</f>
        <v>77.832244140624994</v>
      </c>
      <c r="L54" s="7">
        <f>SUMIF(data!$A:$A,$H$2&amp;" "&amp;$F54&amp;" "&amp;$H$3&amp;"_"&amp;L$38,data!$I:$I)/1000</f>
        <v>124.97791015625</v>
      </c>
      <c r="M54" s="7">
        <f>SUMIF(data!$A:$A,$H$2&amp;" "&amp;$F54&amp;" "&amp;$H$3&amp;"_"&amp;M$38,data!$I:$I)/1000</f>
        <v>192.28708984375001</v>
      </c>
      <c r="N54" s="7">
        <f>SUMIF(data!$A:$A,$H$2&amp;" "&amp;$F54&amp;" "&amp;$H$3&amp;"_"&amp;N$38,data!$I:$I)/1000</f>
        <v>234.11568750000001</v>
      </c>
      <c r="O54" s="7">
        <f>SUMIF(data!$A:$A,$H$2&amp;" "&amp;$F54&amp;" "&amp;$H$3&amp;"_"&amp;O$38,data!$I:$I)/1000</f>
        <v>271.40135937500003</v>
      </c>
      <c r="P54" s="7">
        <f>SUMIF(data!$A:$A,$H$2&amp;" "&amp;$F54&amp;" "&amp;$H$3&amp;"_"&amp;P$38,data!$I:$I)/1000</f>
        <v>313.82388671874997</v>
      </c>
      <c r="Q54" s="7">
        <f>SUMIF(data!$A:$A,$H$2&amp;" "&amp;$F54&amp;" "&amp;$H$3&amp;"_"&amp;Q$38,data!$I:$I)/1000</f>
        <v>355.02825781249999</v>
      </c>
      <c r="R54" s="7">
        <f>SUMIF(data!$A:$A,$H$2&amp;" "&amp;$F54&amp;" "&amp;$H$3&amp;"_"&amp;R$38,data!$I:$I)/1000</f>
        <v>396.20703125</v>
      </c>
      <c r="S54" s="7">
        <f>SUMIF(data!$A:$A,$H$2&amp;" "&amp;$F54&amp;" "&amp;$H$3&amp;"_"&amp;S$38,data!$I:$I)/1000</f>
        <v>387.39453125</v>
      </c>
      <c r="T54" s="7">
        <f>SUMIF(data!$A:$A,$H$2&amp;" "&amp;$F54&amp;" "&amp;$H$3&amp;"_"&amp;T$38,data!$I:$I)/1000</f>
        <v>381.92070312499999</v>
      </c>
      <c r="U54" s="7">
        <f>SUMIF(data!$A:$A,$H$2&amp;" "&amp;$F54&amp;" "&amp;$H$3&amp;"_"&amp;U$38,data!$I:$I)/1000</f>
        <v>374.81457812500003</v>
      </c>
      <c r="V54" s="7">
        <f>SUMIF(data!$A:$A,$H$2&amp;" "&amp;$F54&amp;" "&amp;$H$3&amp;"_"&amp;V$38,data!$I:$I)/1000</f>
        <v>368.78056249999997</v>
      </c>
      <c r="W54" s="7">
        <f>SUMIF(data!$A:$A,$H$2&amp;" "&amp;$F54&amp;" "&amp;$H$3&amp;"_"&amp;W$38,data!$I:$I)/1000</f>
        <v>365.71406250000001</v>
      </c>
      <c r="X54" s="7">
        <f>SUMIF(data!$A:$A,$H$2&amp;" "&amp;$F54&amp;" "&amp;$H$3&amp;"_"&amp;X$38,data!$I:$I)/1000</f>
        <v>342.10315234375003</v>
      </c>
      <c r="Y54" s="7">
        <f>SUMIF(data!$A:$A,$H$2&amp;" "&amp;$F54&amp;" "&amp;$H$3&amp;"_"&amp;Y$38,data!$I:$I)/1000</f>
        <v>366.88323437499997</v>
      </c>
      <c r="Z54" s="7">
        <f>SUMIF(data!$A:$A,$H$2&amp;" "&amp;$F54&amp;" "&amp;$H$3&amp;"_"&amp;Z$38,data!$I:$I)/1000</f>
        <v>361.89884765624998</v>
      </c>
      <c r="AA54" s="7">
        <f>SUMIF(data!$A:$A,$H$2&amp;" "&amp;$F54&amp;" "&amp;$H$3&amp;"_"&amp;AA$38,data!$I:$I)/1000</f>
        <v>478.72471875000002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38.482234374999997</v>
      </c>
      <c r="J55" s="7">
        <f>SUMIF(data!$A:$A,$H$2&amp;" "&amp;$F55&amp;" "&amp;$H$3&amp;"_"&amp;J$38,data!$I:$I)/1000</f>
        <v>44.910419677734374</v>
      </c>
      <c r="K55" s="7">
        <f>SUMIF(data!$A:$A,$H$2&amp;" "&amp;$F55&amp;" "&amp;$H$3&amp;"_"&amp;K$38,data!$I:$I)/1000</f>
        <v>86.659097656249997</v>
      </c>
      <c r="L55" s="7">
        <f>SUMIF(data!$A:$A,$H$2&amp;" "&amp;$F55&amp;" "&amp;$H$3&amp;"_"&amp;L$38,data!$I:$I)/1000</f>
        <v>146.55234765624999</v>
      </c>
      <c r="M55" s="7">
        <f>SUMIF(data!$A:$A,$H$2&amp;" "&amp;$F55&amp;" "&amp;$H$3&amp;"_"&amp;M$38,data!$I:$I)/1000</f>
        <v>210.50340234375</v>
      </c>
      <c r="N55" s="7">
        <f>SUMIF(data!$A:$A,$H$2&amp;" "&amp;$F55&amp;" "&amp;$H$3&amp;"_"&amp;N$38,data!$I:$I)/1000</f>
        <v>263.00576562499998</v>
      </c>
      <c r="O55" s="7">
        <f>SUMIF(data!$A:$A,$H$2&amp;" "&amp;$F55&amp;" "&amp;$H$3&amp;"_"&amp;O$38,data!$I:$I)/1000</f>
        <v>312.41298437500001</v>
      </c>
      <c r="P55" s="7">
        <f>SUMIF(data!$A:$A,$H$2&amp;" "&amp;$F55&amp;" "&amp;$H$3&amp;"_"&amp;P$38,data!$I:$I)/1000</f>
        <v>366.69848046875001</v>
      </c>
      <c r="Q55" s="7">
        <f>SUMIF(data!$A:$A,$H$2&amp;" "&amp;$F55&amp;" "&amp;$H$3&amp;"_"&amp;Q$38,data!$I:$I)/1000</f>
        <v>418.88972656250002</v>
      </c>
      <c r="R55" s="7">
        <f>SUMIF(data!$A:$A,$H$2&amp;" "&amp;$F55&amp;" "&amp;$H$3&amp;"_"&amp;R$38,data!$I:$I)/1000</f>
        <v>470.92656249999999</v>
      </c>
      <c r="S55" s="7">
        <f>SUMIF(data!$A:$A,$H$2&amp;" "&amp;$F55&amp;" "&amp;$H$3&amp;"_"&amp;S$38,data!$I:$I)/1000</f>
        <v>458.49168750000001</v>
      </c>
      <c r="T55" s="7">
        <f>SUMIF(data!$A:$A,$H$2&amp;" "&amp;$F55&amp;" "&amp;$H$3&amp;"_"&amp;T$38,data!$I:$I)/1000</f>
        <v>449.74679687499997</v>
      </c>
      <c r="U55" s="7">
        <f>SUMIF(data!$A:$A,$H$2&amp;" "&amp;$F55&amp;" "&amp;$H$3&amp;"_"&amp;U$38,data!$I:$I)/1000</f>
        <v>439.49885937499999</v>
      </c>
      <c r="V55" s="7">
        <f>SUMIF(data!$A:$A,$H$2&amp;" "&amp;$F55&amp;" "&amp;$H$3&amp;"_"&amp;V$38,data!$I:$I)/1000</f>
        <v>430.86687499999999</v>
      </c>
      <c r="W55" s="7">
        <f>SUMIF(data!$A:$A,$H$2&amp;" "&amp;$F55&amp;" "&amp;$H$3&amp;"_"&amp;W$38,data!$I:$I)/1000</f>
        <v>425.41790624999999</v>
      </c>
      <c r="X55" s="7">
        <f>SUMIF(data!$A:$A,$H$2&amp;" "&amp;$F55&amp;" "&amp;$H$3&amp;"_"&amp;X$38,data!$I:$I)/1000</f>
        <v>399.80180859375002</v>
      </c>
      <c r="Y55" s="7">
        <f>SUMIF(data!$A:$A,$H$2&amp;" "&amp;$F55&amp;" "&amp;$H$3&amp;"_"&amp;Y$38,data!$I:$I)/1000</f>
        <v>432.22648437499998</v>
      </c>
      <c r="Z55" s="7">
        <f>SUMIF(data!$A:$A,$H$2&amp;" "&amp;$F55&amp;" "&amp;$H$3&amp;"_"&amp;Z$38,data!$I:$I)/1000</f>
        <v>424.65516015625002</v>
      </c>
      <c r="AA55" s="7">
        <f>SUMIF(data!$A:$A,$H$2&amp;" "&amp;$F55&amp;" "&amp;$H$3&amp;"_"&amp;AA$38,data!$I:$I)/1000</f>
        <v>538.717625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112.447484375</v>
      </c>
      <c r="K56" s="7">
        <f>SUMIF(data!$A:$A,$H$2&amp;" "&amp;$F56&amp;" "&amp;$H$3&amp;"_"&amp;K$38,data!$N:$N)/1000</f>
        <v>99.636552734375002</v>
      </c>
      <c r="L56" s="7">
        <f>SUMIF(data!$A:$A,$H$2&amp;" "&amp;$F56&amp;" "&amp;$H$3&amp;"_"&amp;L$38,data!$N:$N)/1000</f>
        <v>77.882898437500003</v>
      </c>
      <c r="M56" s="7">
        <f>SUMIF(data!$A:$A,$H$2&amp;" "&amp;$F56&amp;" "&amp;$H$3&amp;"_"&amp;M$38,data!$N:$N)/1000</f>
        <v>112.6628486328125</v>
      </c>
      <c r="N56" s="7">
        <f>SUMIF(data!$A:$A,$H$2&amp;" "&amp;$F56&amp;" "&amp;$H$3&amp;"_"&amp;N$38,data!$N:$N)/1000</f>
        <v>137.73166430664062</v>
      </c>
      <c r="O56" s="7">
        <f>SUMIF(data!$A:$A,$H$2&amp;" "&amp;$F56&amp;" "&amp;$H$3&amp;"_"&amp;O$38,data!$N:$N)/1000</f>
        <v>149.83411914062501</v>
      </c>
      <c r="P56" s="7">
        <f>SUMIF(data!$A:$A,$H$2&amp;" "&amp;$F56&amp;" "&amp;$H$3&amp;"_"&amp;P$38,data!$N:$N)/1000</f>
        <v>102.73676171875</v>
      </c>
      <c r="Q56" s="7">
        <f>SUMIF(data!$A:$A,$H$2&amp;" "&amp;$F56&amp;" "&amp;$H$3&amp;"_"&amp;Q$38,data!$N:$N)/1000</f>
        <v>58.297324218749999</v>
      </c>
      <c r="R56" s="7">
        <f>SUMIF(data!$A:$A,$H$2&amp;" "&amp;$F56&amp;" "&amp;$H$3&amp;"_"&amp;R$38,data!$N:$N)/1000</f>
        <v>19.635351562499999</v>
      </c>
      <c r="S56" s="7">
        <f>SUMIF(data!$A:$A,$H$2&amp;" "&amp;$F56&amp;" "&amp;$H$3&amp;"_"&amp;S$38,data!$N:$N)/1000</f>
        <v>21.704671874999999</v>
      </c>
      <c r="T56" s="7">
        <f>SUMIF(data!$A:$A,$H$2&amp;" "&amp;$F56&amp;" "&amp;$H$3&amp;"_"&amp;T$38,data!$N:$N)/1000</f>
        <v>29.29190625</v>
      </c>
      <c r="U56" s="7">
        <f>SUMIF(data!$A:$A,$H$2&amp;" "&amp;$F56&amp;" "&amp;$H$3&amp;"_"&amp;U$38,data!$N:$N)/1000</f>
        <v>49.106953124999997</v>
      </c>
      <c r="V56" s="7">
        <f>SUMIF(data!$A:$A,$H$2&amp;" "&amp;$F56&amp;" "&amp;$H$3&amp;"_"&amp;V$38,data!$N:$N)/1000</f>
        <v>73.917818359375005</v>
      </c>
      <c r="W56" s="7">
        <f>SUMIF(data!$A:$A,$H$2&amp;" "&amp;$F56&amp;" "&amp;$H$3&amp;"_"&amp;W$38,data!$N:$N)/1000</f>
        <v>99.550511718750002</v>
      </c>
      <c r="X56" s="7">
        <f>SUMIF(data!$A:$A,$H$2&amp;" "&amp;$F56&amp;" "&amp;$H$3&amp;"_"&amp;X$38,data!$N:$N)/1000</f>
        <v>146.30413671874999</v>
      </c>
      <c r="Y56" s="7">
        <f>SUMIF(data!$A:$A,$H$2&amp;" "&amp;$F56&amp;" "&amp;$H$3&amp;"_"&amp;Y$38,data!$N:$N)/1000</f>
        <v>165.67694531250001</v>
      </c>
      <c r="Z56" s="7">
        <f>SUMIF(data!$A:$A,$H$2&amp;" "&amp;$F56&amp;" "&amp;$H$3&amp;"_"&amp;Z$38,data!$N:$N)/1000</f>
        <v>235.27821875000001</v>
      </c>
      <c r="AA56" s="7">
        <f>SUMIF(data!$A:$A,$H$2&amp;" "&amp;$F56&amp;" "&amp;$H$3&amp;"_"&amp;AA$38,data!$N:$N)/1000</f>
        <v>283.63109374999999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115.259546875</v>
      </c>
      <c r="J57" s="7">
        <f>SUMIF(data!$A:$A,$H$2&amp;" "&amp;$F57&amp;" "&amp;$H$3&amp;"_"&amp;J$38,data!$H:$H)/1000</f>
        <v>134.60915625000001</v>
      </c>
      <c r="K57" s="7">
        <f>SUMIF(data!$A:$A,$H$2&amp;" "&amp;$F57&amp;" "&amp;$H$3&amp;"_"&amp;K$38,data!$H:$H)/1000</f>
        <v>160.66626171875001</v>
      </c>
      <c r="L57" s="7">
        <f>SUMIF(data!$A:$A,$H$2&amp;" "&amp;$F57&amp;" "&amp;$H$3&amp;"_"&amp;L$38,data!$H:$H)/1000</f>
        <v>181.932580078125</v>
      </c>
      <c r="M57" s="7">
        <f>SUMIF(data!$A:$A,$H$2&amp;" "&amp;$F57&amp;" "&amp;$H$3&amp;"_"&amp;M$38,data!$H:$H)/1000</f>
        <v>225.19316796875</v>
      </c>
      <c r="N57" s="7">
        <f>SUMIF(data!$A:$A,$H$2&amp;" "&amp;$F57&amp;" "&amp;$H$3&amp;"_"&amp;N$38,data!$H:$H)/1000</f>
        <v>248.58125000000001</v>
      </c>
      <c r="O57" s="7">
        <f>SUMIF(data!$A:$A,$H$2&amp;" "&amp;$F57&amp;" "&amp;$H$3&amp;"_"&amp;O$38,data!$H:$H)/1000</f>
        <v>260.8333046875</v>
      </c>
      <c r="P57" s="7">
        <f>SUMIF(data!$A:$A,$H$2&amp;" "&amp;$F57&amp;" "&amp;$H$3&amp;"_"&amp;P$38,data!$H:$H)/1000</f>
        <v>269.54446875000002</v>
      </c>
      <c r="Q57" s="7">
        <f>SUMIF(data!$A:$A,$H$2&amp;" "&amp;$F57&amp;" "&amp;$H$3&amp;"_"&amp;Q$38,data!$H:$H)/1000</f>
        <v>281.80991406250001</v>
      </c>
      <c r="R57" s="7">
        <f>SUMIF(data!$A:$A,$H$2&amp;" "&amp;$F57&amp;" "&amp;$H$3&amp;"_"&amp;R$38,data!$H:$H)/1000</f>
        <v>298.856578125</v>
      </c>
      <c r="S57" s="7">
        <f>SUMIF(data!$A:$A,$H$2&amp;" "&amp;$F57&amp;" "&amp;$H$3&amp;"_"&amp;S$38,data!$H:$H)/1000</f>
        <v>309.83631250000002</v>
      </c>
      <c r="T57" s="7">
        <f>SUMIF(data!$A:$A,$H$2&amp;" "&amp;$F57&amp;" "&amp;$H$3&amp;"_"&amp;T$38,data!$H:$H)/1000</f>
        <v>322.25971874999999</v>
      </c>
      <c r="U57" s="7">
        <f>SUMIF(data!$A:$A,$H$2&amp;" "&amp;$F57&amp;" "&amp;$H$3&amp;"_"&amp;U$38,data!$H:$H)/1000</f>
        <v>330.15995312500002</v>
      </c>
      <c r="V57" s="7">
        <f>SUMIF(data!$A:$A,$H$2&amp;" "&amp;$F57&amp;" "&amp;$H$3&amp;"_"&amp;V$38,data!$H:$H)/1000</f>
        <v>323.01204687500001</v>
      </c>
      <c r="W57" s="7">
        <f>SUMIF(data!$A:$A,$H$2&amp;" "&amp;$F57&amp;" "&amp;$H$3&amp;"_"&amp;W$38,data!$H:$H)/1000</f>
        <v>341.34382812500002</v>
      </c>
      <c r="X57" s="7">
        <f>SUMIF(data!$A:$A,$H$2&amp;" "&amp;$F57&amp;" "&amp;$H$3&amp;"_"&amp;X$38,data!$H:$H)/1000</f>
        <v>350.39958593749998</v>
      </c>
      <c r="Y57" s="7">
        <f>SUMIF(data!$A:$A,$H$2&amp;" "&amp;$F57&amp;" "&amp;$H$3&amp;"_"&amp;Y$38,data!$H:$H)/1000</f>
        <v>359.18987499999997</v>
      </c>
      <c r="Z57" s="7">
        <f>SUMIF(data!$A:$A,$H$2&amp;" "&amp;$F57&amp;" "&amp;$H$3&amp;"_"&amp;Z$38,data!$H:$H)/1000</f>
        <v>369.7601796875</v>
      </c>
      <c r="AA57" s="7">
        <f>SUMIF(data!$A:$A,$H$2&amp;" "&amp;$F57&amp;" "&amp;$H$3&amp;"_"&amp;AA$38,data!$H:$H)/1000</f>
        <v>382.00978906249998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31.055273437499991</v>
      </c>
      <c r="J58" s="8">
        <f t="shared" ref="J58" si="17">SUM(J55:J56)-J57</f>
        <v>22.748747802734357</v>
      </c>
      <c r="K58" s="8">
        <f t="shared" ref="K58:AA58" si="18">SUM(K55:K56)-K57</f>
        <v>25.629388671874977</v>
      </c>
      <c r="L58" s="8">
        <f t="shared" si="18"/>
        <v>42.502666015624982</v>
      </c>
      <c r="M58" s="8">
        <f t="shared" si="18"/>
        <v>97.973083007812477</v>
      </c>
      <c r="N58" s="8">
        <f t="shared" si="18"/>
        <v>152.15617993164057</v>
      </c>
      <c r="O58" s="8">
        <f t="shared" si="18"/>
        <v>201.41379882812498</v>
      </c>
      <c r="P58" s="8">
        <f t="shared" si="18"/>
        <v>199.8907734375</v>
      </c>
      <c r="Q58" s="8">
        <f t="shared" si="18"/>
        <v>195.37713671875002</v>
      </c>
      <c r="R58" s="8">
        <f t="shared" si="18"/>
        <v>191.70533593749997</v>
      </c>
      <c r="S58" s="8">
        <f t="shared" si="18"/>
        <v>170.36004687499997</v>
      </c>
      <c r="T58" s="8">
        <f t="shared" si="18"/>
        <v>156.77898437499999</v>
      </c>
      <c r="U58" s="8">
        <f t="shared" si="18"/>
        <v>158.445859375</v>
      </c>
      <c r="V58" s="8">
        <f t="shared" si="18"/>
        <v>181.772646484375</v>
      </c>
      <c r="W58" s="8">
        <f t="shared" si="18"/>
        <v>183.62458984375002</v>
      </c>
      <c r="X58" s="8">
        <f t="shared" si="18"/>
        <v>195.70635937500003</v>
      </c>
      <c r="Y58" s="8">
        <f t="shared" si="18"/>
        <v>238.71355468749999</v>
      </c>
      <c r="Z58" s="8">
        <f t="shared" si="18"/>
        <v>290.17319921875003</v>
      </c>
      <c r="AA58" s="8">
        <f t="shared" si="18"/>
        <v>440.33892968750001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27.125732421875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133.31381250000001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825.98863600678624</v>
      </c>
      <c r="J61" s="8">
        <f>J52+J53+J56-J57+J59+J60+Load_ROC!F$5</f>
        <v>861.37635226476277</v>
      </c>
      <c r="K61" s="8">
        <f>K52+K53+K56-K57+K59+K60+Load_ROC!G$5</f>
        <v>913.58645740419024</v>
      </c>
      <c r="L61" s="8">
        <f>L52+L53+L56-L57+L59+L60+Load_ROC!H$5</f>
        <v>960.48138496302295</v>
      </c>
      <c r="M61" s="8">
        <f>M52+M53+M56-M57+M59+M60+Load_ROC!I$5</f>
        <v>1045.172779482459</v>
      </c>
      <c r="N61" s="8">
        <f>N52+N53+N56-N57+N59+N60+Load_ROC!J$5</f>
        <v>1127.7534099363179</v>
      </c>
      <c r="O61" s="8">
        <f>O52+O53+O56-O57+O59+O60+Load_ROC!K$5</f>
        <v>1226.9024592188102</v>
      </c>
      <c r="P61" s="8">
        <f>P52+P53+P56-P57+P59+P60+Load_ROC!L$5</f>
        <v>1228.0335788528976</v>
      </c>
      <c r="Q61" s="8">
        <f>Q52+Q53+Q56-Q57+Q59+Q60+Load_ROC!M$5</f>
        <v>1257.2954711283758</v>
      </c>
      <c r="R61" s="8">
        <f>R52+R53+R56-R57+R59+R60+Load_ROC!N$5</f>
        <v>1286.8791117089359</v>
      </c>
      <c r="S61" s="8">
        <f>S52+S53+S56-S57+S59+S60+Load_ROC!O$5</f>
        <v>1286.1308702787674</v>
      </c>
      <c r="T61" s="8">
        <f>T52+T53+T56-T57+T59+T60+Load_ROC!P$5</f>
        <v>1294.5644362133835</v>
      </c>
      <c r="U61" s="8">
        <f>U52+U53+U56-U57+U59+U60+Load_ROC!Q$5</f>
        <v>1316.8161232515909</v>
      </c>
      <c r="V61" s="8">
        <f>V52+V53+V56-V57+V59+V60+Load_ROC!R$5</f>
        <v>1362.479766061605</v>
      </c>
      <c r="W61" s="8">
        <f>W52+W53+W56-W57+W59+W60+Load_ROC!S$5</f>
        <v>1392.4844176881109</v>
      </c>
      <c r="X61" s="8">
        <f>X52+X53+X56-X57+X59+X60+Load_ROC!T$5</f>
        <v>1559.6791974921466</v>
      </c>
      <c r="Y61" s="8">
        <f>Y52+Y53+Y56-Y57+Y59+Y60+Load_ROC!U$5</f>
        <v>1500.430486851978</v>
      </c>
      <c r="Z61" s="8">
        <f>Z52+Z53+Z56-Z57+Z59+Z60+Load_ROC!V$5</f>
        <v>1575.118646455719</v>
      </c>
      <c r="AA61" s="8">
        <f>AA52+AA53+AA56-AA57+AA59+AA60+Load_ROC!W$5</f>
        <v>1747.3352727664983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825.98863600678624</v>
      </c>
      <c r="J62" s="8">
        <f>J52+J54+J56-J57+J59+J60+Load_ROC!F$5</f>
        <v>861.37635226476277</v>
      </c>
      <c r="K62" s="8">
        <f>K52+K54+K56-K57+K59+K60+Load_ROC!G$5</f>
        <v>895.46223670106531</v>
      </c>
      <c r="L62" s="8">
        <f>L52+L54+L56-L57+L59+L60+Load_ROC!H$5</f>
        <v>916.69483808802306</v>
      </c>
      <c r="M62" s="8">
        <f>M52+M54+M56-M57+M59+M60+Load_ROC!I$5</f>
        <v>992.07615448245906</v>
      </c>
      <c r="N62" s="8">
        <f>N52+N54+N56-N57+N59+N60+Load_ROC!J$5</f>
        <v>1053.672222436318</v>
      </c>
      <c r="O62" s="8">
        <f>O52+O54+O56-O57+O59+O60+Load_ROC!K$5</f>
        <v>1128.8351154688103</v>
      </c>
      <c r="P62" s="8">
        <f>P52+P54+P56-P57+P59+P60+Load_ROC!L$5</f>
        <v>1106.4342976028977</v>
      </c>
      <c r="Q62" s="8">
        <f>Q52+Q54+Q56-Q57+Q59+Q60+Load_ROC!M$5</f>
        <v>1113.9871273783758</v>
      </c>
      <c r="R62" s="8">
        <f>R52+R54+R56-R57+R59+R60+Load_ROC!N$5</f>
        <v>1122.0572367089358</v>
      </c>
      <c r="S62" s="8">
        <f>S52+S54+S56-S57+S59+S60+Load_ROC!O$5</f>
        <v>1128.9686515287674</v>
      </c>
      <c r="T62" s="8">
        <f>T52+T54+T56-T57+T59+T60+Load_ROC!P$5</f>
        <v>1144.3088112133833</v>
      </c>
      <c r="U62" s="8">
        <f>U52+U54+U56-U57+U59+U60+Load_ROC!Q$5</f>
        <v>1173.280654501591</v>
      </c>
      <c r="V62" s="8">
        <f>V52+V54+V56-V57+V59+V60+Load_ROC!R$5</f>
        <v>1224.5314223116052</v>
      </c>
      <c r="W62" s="8">
        <f>W52+W54+W56-W57+W59+W60+Load_ROC!S$5</f>
        <v>1259.6885426881111</v>
      </c>
      <c r="X62" s="8">
        <f>X52+X54+X56-X57+X59+X60+Load_ROC!T$5</f>
        <v>1431.2423224921467</v>
      </c>
      <c r="Y62" s="8">
        <f>Y52+Y54+Y56-Y57+Y59+Y60+Load_ROC!U$5</f>
        <v>1356.4574556019779</v>
      </c>
      <c r="Z62" s="8">
        <f>Z52+Z54+Z56-Z57+Z59+Z60+Load_ROC!V$5</f>
        <v>1436.7380214557188</v>
      </c>
      <c r="AA62" s="8">
        <f>AA52+AA54+AA56-AA57+AA59+AA60+Load_ROC!W$5</f>
        <v>1614.9117415164983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825.98863600678624</v>
      </c>
      <c r="J63" s="8">
        <f>J52+J58+J59+J60+Load_ROC!F$5</f>
        <v>861.37635226476277</v>
      </c>
      <c r="K63" s="8">
        <f>K52+K58+K59+K60+Load_ROC!G$5</f>
        <v>904.28909021669028</v>
      </c>
      <c r="L63" s="8">
        <f>L52+L58+L59+L60+Load_ROC!H$5</f>
        <v>938.26927558802299</v>
      </c>
      <c r="M63" s="8">
        <f>M52+M58+M59+M60+Load_ROC!I$5</f>
        <v>1010.292466982459</v>
      </c>
      <c r="N63" s="8">
        <f>N52+N58+N59+N60+Load_ROC!J$5</f>
        <v>1082.5623005613179</v>
      </c>
      <c r="O63" s="8">
        <f>O52+O58+O59+O60+Load_ROC!K$5</f>
        <v>1169.8467404688101</v>
      </c>
      <c r="P63" s="8">
        <f>P52+P58+P59+P60+Load_ROC!L$5</f>
        <v>1159.3088913528977</v>
      </c>
      <c r="Q63" s="8">
        <f>Q52+Q58+Q59+Q60+Load_ROC!M$5</f>
        <v>1177.8485961283759</v>
      </c>
      <c r="R63" s="8">
        <f>R52+R58+R59+R60+Load_ROC!N$5</f>
        <v>1196.7767679589358</v>
      </c>
      <c r="S63" s="8">
        <f>S52+S58+S59+S60+Load_ROC!O$5</f>
        <v>1200.0658077787673</v>
      </c>
      <c r="T63" s="8">
        <f>T52+T58+T59+T60+Load_ROC!P$5</f>
        <v>1212.1349049633834</v>
      </c>
      <c r="U63" s="8">
        <f>U52+U58+U59+U60+Load_ROC!Q$5</f>
        <v>1237.9649357515912</v>
      </c>
      <c r="V63" s="8">
        <f>V52+V58+V59+V60+Load_ROC!R$5</f>
        <v>1286.617734811605</v>
      </c>
      <c r="W63" s="8">
        <f>W52+W58+W59+W60+Load_ROC!S$5</f>
        <v>1319.3923864381111</v>
      </c>
      <c r="X63" s="8">
        <f>X52+X58+X59+X60+Load_ROC!T$5</f>
        <v>1488.9409787421469</v>
      </c>
      <c r="Y63" s="8">
        <f>Y52+Y58+Y59+Y60+Load_ROC!U$5</f>
        <v>1421.8007056019783</v>
      </c>
      <c r="Z63" s="8">
        <f>Z52+Z58+Z59+Z60+Load_ROC!V$5</f>
        <v>1499.494333955719</v>
      </c>
      <c r="AA63" s="8">
        <f>AA52+AA58+AA59+AA60+Load_ROC!W$5</f>
        <v>1674.9046477664983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38.482234374999997</v>
      </c>
      <c r="J66" s="7">
        <f>SUMIF(data!$A:$A,$H$2&amp;" "&amp;$F66&amp;" "&amp;$H$3&amp;"_"&amp;J$38,data!$I:$I)/1000</f>
        <v>44.910419677734374</v>
      </c>
      <c r="K66" s="7">
        <f>SUMIF(data!$A:$A,$H$2&amp;" "&amp;$F66&amp;" "&amp;$H$3&amp;"_"&amp;K$38,data!$I:$I)/1000</f>
        <v>95.956464843749998</v>
      </c>
      <c r="L66" s="7">
        <f>SUMIF(data!$A:$A,$H$2&amp;" "&amp;$F66&amp;" "&amp;$H$3&amp;"_"&amp;L$38,data!$I:$I)/1000</f>
        <v>168.76445703125</v>
      </c>
      <c r="M66" s="7">
        <f>SUMIF(data!$A:$A,$H$2&amp;" "&amp;$F66&amp;" "&amp;$H$3&amp;"_"&amp;M$38,data!$I:$I)/1000</f>
        <v>245.38371484375</v>
      </c>
      <c r="N66" s="7">
        <f>SUMIF(data!$A:$A,$H$2&amp;" "&amp;$F66&amp;" "&amp;$H$3&amp;"_"&amp;N$38,data!$I:$I)/1000</f>
        <v>308.19687499999998</v>
      </c>
      <c r="O66" s="7">
        <f>SUMIF(data!$A:$A,$H$2&amp;" "&amp;$F66&amp;" "&amp;$H$3&amp;"_"&amp;O$38,data!$I:$I)/1000</f>
        <v>369.46870312499999</v>
      </c>
      <c r="P66" s="7">
        <f>SUMIF(data!$A:$A,$H$2&amp;" "&amp;$F66&amp;" "&amp;$H$3&amp;"_"&amp;P$38,data!$I:$I)/1000</f>
        <v>435.42316796875002</v>
      </c>
      <c r="Q66" s="7">
        <f>SUMIF(data!$A:$A,$H$2&amp;" "&amp;$F66&amp;" "&amp;$H$3&amp;"_"&amp;Q$38,data!$I:$I)/1000</f>
        <v>498.33660156249999</v>
      </c>
      <c r="R66" s="7">
        <f>SUMIF(data!$A:$A,$H$2&amp;" "&amp;$F66&amp;" "&amp;$H$3&amp;"_"&amp;R$38,data!$I:$I)/1000</f>
        <v>561.02890624999998</v>
      </c>
      <c r="S66" s="7">
        <f>SUMIF(data!$A:$A,$H$2&amp;" "&amp;$F66&amp;" "&amp;$H$3&amp;"_"&amp;S$38,data!$I:$I)/1000</f>
        <v>544.55674999999997</v>
      </c>
      <c r="T66" s="7">
        <f>SUMIF(data!$A:$A,$H$2&amp;" "&amp;$F66&amp;" "&amp;$H$3&amp;"_"&amp;T$38,data!$I:$I)/1000</f>
        <v>532.17632812500005</v>
      </c>
      <c r="U66" s="7">
        <f>SUMIF(data!$A:$A,$H$2&amp;" "&amp;$F66&amp;" "&amp;$H$3&amp;"_"&amp;U$38,data!$I:$I)/1000</f>
        <v>518.35004687499998</v>
      </c>
      <c r="V66" s="7">
        <f>SUMIF(data!$A:$A,$H$2&amp;" "&amp;$F66&amp;" "&amp;$H$3&amp;"_"&amp;V$38,data!$I:$I)/1000</f>
        <v>506.72890625000002</v>
      </c>
      <c r="W66" s="7">
        <f>SUMIF(data!$A:$A,$H$2&amp;" "&amp;$F66&amp;" "&amp;$H$3&amp;"_"&amp;W$38,data!$I:$I)/1000</f>
        <v>498.50993749999998</v>
      </c>
      <c r="X66" s="7">
        <f>SUMIF(data!$A:$A,$H$2&amp;" "&amp;$F66&amp;" "&amp;$H$3&amp;"_"&amp;X$38,data!$I:$I)/1000</f>
        <v>470.54002734375001</v>
      </c>
      <c r="Y66" s="7">
        <f>SUMIF(data!$A:$A,$H$2&amp;" "&amp;$F66&amp;" "&amp;$H$3&amp;"_"&amp;Y$38,data!$I:$I)/1000</f>
        <v>510.85626562499999</v>
      </c>
      <c r="Z66" s="7">
        <f>SUMIF(data!$A:$A,$H$2&amp;" "&amp;$F66&amp;" "&amp;$H$3&amp;"_"&amp;Z$38,data!$I:$I)/1000</f>
        <v>500.27947265624999</v>
      </c>
      <c r="AA66" s="7">
        <f>SUMIF(data!$A:$A,$H$2&amp;" "&amp;$F66&amp;" "&amp;$H$3&amp;"_"&amp;AA$38,data!$I:$I)/1000</f>
        <v>611.14824999999996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38.482234374999997</v>
      </c>
      <c r="J67" s="7">
        <f>SUMIF(data!$A:$A,$H$2&amp;" "&amp;$F67&amp;" "&amp;$H$3&amp;"_"&amp;J$38,data!$I:$I)/1000</f>
        <v>44.910419677734374</v>
      </c>
      <c r="K67" s="7">
        <f>SUMIF(data!$A:$A,$H$2&amp;" "&amp;$F67&amp;" "&amp;$H$3&amp;"_"&amp;K$38,data!$I:$I)/1000</f>
        <v>77.832244140624994</v>
      </c>
      <c r="L67" s="7">
        <f>SUMIF(data!$A:$A,$H$2&amp;" "&amp;$F67&amp;" "&amp;$H$3&amp;"_"&amp;L$38,data!$I:$I)/1000</f>
        <v>124.97791015625</v>
      </c>
      <c r="M67" s="7">
        <f>SUMIF(data!$A:$A,$H$2&amp;" "&amp;$F67&amp;" "&amp;$H$3&amp;"_"&amp;M$38,data!$I:$I)/1000</f>
        <v>192.28708984375001</v>
      </c>
      <c r="N67" s="7">
        <f>SUMIF(data!$A:$A,$H$2&amp;" "&amp;$F67&amp;" "&amp;$H$3&amp;"_"&amp;N$38,data!$I:$I)/1000</f>
        <v>234.11568750000001</v>
      </c>
      <c r="O67" s="7">
        <f>SUMIF(data!$A:$A,$H$2&amp;" "&amp;$F67&amp;" "&amp;$H$3&amp;"_"&amp;O$38,data!$I:$I)/1000</f>
        <v>271.40135937500003</v>
      </c>
      <c r="P67" s="7">
        <f>SUMIF(data!$A:$A,$H$2&amp;" "&amp;$F67&amp;" "&amp;$H$3&amp;"_"&amp;P$38,data!$I:$I)/1000</f>
        <v>313.82388671874997</v>
      </c>
      <c r="Q67" s="7">
        <f>SUMIF(data!$A:$A,$H$2&amp;" "&amp;$F67&amp;" "&amp;$H$3&amp;"_"&amp;Q$38,data!$I:$I)/1000</f>
        <v>355.02825781249999</v>
      </c>
      <c r="R67" s="7">
        <f>SUMIF(data!$A:$A,$H$2&amp;" "&amp;$F67&amp;" "&amp;$H$3&amp;"_"&amp;R$38,data!$I:$I)/1000</f>
        <v>396.20703125</v>
      </c>
      <c r="S67" s="7">
        <f>SUMIF(data!$A:$A,$H$2&amp;" "&amp;$F67&amp;" "&amp;$H$3&amp;"_"&amp;S$38,data!$I:$I)/1000</f>
        <v>387.39453125</v>
      </c>
      <c r="T67" s="7">
        <f>SUMIF(data!$A:$A,$H$2&amp;" "&amp;$F67&amp;" "&amp;$H$3&amp;"_"&amp;T$38,data!$I:$I)/1000</f>
        <v>381.92070312499999</v>
      </c>
      <c r="U67" s="7">
        <f>SUMIF(data!$A:$A,$H$2&amp;" "&amp;$F67&amp;" "&amp;$H$3&amp;"_"&amp;U$38,data!$I:$I)/1000</f>
        <v>374.81457812500003</v>
      </c>
      <c r="V67" s="7">
        <f>SUMIF(data!$A:$A,$H$2&amp;" "&amp;$F67&amp;" "&amp;$H$3&amp;"_"&amp;V$38,data!$I:$I)/1000</f>
        <v>368.78056249999997</v>
      </c>
      <c r="W67" s="7">
        <f>SUMIF(data!$A:$A,$H$2&amp;" "&amp;$F67&amp;" "&amp;$H$3&amp;"_"&amp;W$38,data!$I:$I)/1000</f>
        <v>365.71406250000001</v>
      </c>
      <c r="X67" s="7">
        <f>SUMIF(data!$A:$A,$H$2&amp;" "&amp;$F67&amp;" "&amp;$H$3&amp;"_"&amp;X$38,data!$I:$I)/1000</f>
        <v>342.10315234375003</v>
      </c>
      <c r="Y67" s="7">
        <f>SUMIF(data!$A:$A,$H$2&amp;" "&amp;$F67&amp;" "&amp;$H$3&amp;"_"&amp;Y$38,data!$I:$I)/1000</f>
        <v>366.88323437499997</v>
      </c>
      <c r="Z67" s="7">
        <f>SUMIF(data!$A:$A,$H$2&amp;" "&amp;$F67&amp;" "&amp;$H$3&amp;"_"&amp;Z$38,data!$I:$I)/1000</f>
        <v>361.89884765624998</v>
      </c>
      <c r="AA67" s="7">
        <f>SUMIF(data!$A:$A,$H$2&amp;" "&amp;$F67&amp;" "&amp;$H$3&amp;"_"&amp;AA$38,data!$I:$I)/1000</f>
        <v>478.72471875000002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38.482234374999997</v>
      </c>
      <c r="J68" s="7">
        <f>SUMIF(data!$A:$A,$H$2&amp;" "&amp;$F68&amp;" "&amp;$H$3&amp;"_"&amp;J$38,data!$I:$I)/1000</f>
        <v>44.910419677734374</v>
      </c>
      <c r="K68" s="7">
        <f>SUMIF(data!$A:$A,$H$2&amp;" "&amp;$F68&amp;" "&amp;$H$3&amp;"_"&amp;K$38,data!$I:$I)/1000</f>
        <v>86.659097656249997</v>
      </c>
      <c r="L68" s="7">
        <f>SUMIF(data!$A:$A,$H$2&amp;" "&amp;$F68&amp;" "&amp;$H$3&amp;"_"&amp;L$38,data!$I:$I)/1000</f>
        <v>146.55234765624999</v>
      </c>
      <c r="M68" s="7">
        <f>SUMIF(data!$A:$A,$H$2&amp;" "&amp;$F68&amp;" "&amp;$H$3&amp;"_"&amp;M$38,data!$I:$I)/1000</f>
        <v>210.50340234375</v>
      </c>
      <c r="N68" s="7">
        <f>SUMIF(data!$A:$A,$H$2&amp;" "&amp;$F68&amp;" "&amp;$H$3&amp;"_"&amp;N$38,data!$I:$I)/1000</f>
        <v>263.00576562499998</v>
      </c>
      <c r="O68" s="7">
        <f>SUMIF(data!$A:$A,$H$2&amp;" "&amp;$F68&amp;" "&amp;$H$3&amp;"_"&amp;O$38,data!$I:$I)/1000</f>
        <v>312.41298437500001</v>
      </c>
      <c r="P68" s="7">
        <f>SUMIF(data!$A:$A,$H$2&amp;" "&amp;$F68&amp;" "&amp;$H$3&amp;"_"&amp;P$38,data!$I:$I)/1000</f>
        <v>366.69848046875001</v>
      </c>
      <c r="Q68" s="7">
        <f>SUMIF(data!$A:$A,$H$2&amp;" "&amp;$F68&amp;" "&amp;$H$3&amp;"_"&amp;Q$38,data!$I:$I)/1000</f>
        <v>418.88972656250002</v>
      </c>
      <c r="R68" s="7">
        <f>SUMIF(data!$A:$A,$H$2&amp;" "&amp;$F68&amp;" "&amp;$H$3&amp;"_"&amp;R$38,data!$I:$I)/1000</f>
        <v>470.92656249999999</v>
      </c>
      <c r="S68" s="7">
        <f>SUMIF(data!$A:$A,$H$2&amp;" "&amp;$F68&amp;" "&amp;$H$3&amp;"_"&amp;S$38,data!$I:$I)/1000</f>
        <v>458.49168750000001</v>
      </c>
      <c r="T68" s="7">
        <f>SUMIF(data!$A:$A,$H$2&amp;" "&amp;$F68&amp;" "&amp;$H$3&amp;"_"&amp;T$38,data!$I:$I)/1000</f>
        <v>449.74679687499997</v>
      </c>
      <c r="U68" s="7">
        <f>SUMIF(data!$A:$A,$H$2&amp;" "&amp;$F68&amp;" "&amp;$H$3&amp;"_"&amp;U$38,data!$I:$I)/1000</f>
        <v>439.49885937499999</v>
      </c>
      <c r="V68" s="7">
        <f>SUMIF(data!$A:$A,$H$2&amp;" "&amp;$F68&amp;" "&amp;$H$3&amp;"_"&amp;V$38,data!$I:$I)/1000</f>
        <v>430.86687499999999</v>
      </c>
      <c r="W68" s="7">
        <f>SUMIF(data!$A:$A,$H$2&amp;" "&amp;$F68&amp;" "&amp;$H$3&amp;"_"&amp;W$38,data!$I:$I)/1000</f>
        <v>425.41790624999999</v>
      </c>
      <c r="X68" s="7">
        <f>SUMIF(data!$A:$A,$H$2&amp;" "&amp;$F68&amp;" "&amp;$H$3&amp;"_"&amp;X$38,data!$I:$I)/1000</f>
        <v>399.80180859375002</v>
      </c>
      <c r="Y68" s="7">
        <f>SUMIF(data!$A:$A,$H$2&amp;" "&amp;$F68&amp;" "&amp;$H$3&amp;"_"&amp;Y$38,data!$I:$I)/1000</f>
        <v>432.22648437499998</v>
      </c>
      <c r="Z68" s="7">
        <f>SUMIF(data!$A:$A,$H$2&amp;" "&amp;$F68&amp;" "&amp;$H$3&amp;"_"&amp;Z$38,data!$I:$I)/1000</f>
        <v>424.65516015625002</v>
      </c>
      <c r="AA68" s="7">
        <f>SUMIF(data!$A:$A,$H$2&amp;" "&amp;$F68&amp;" "&amp;$H$3&amp;"_"&amp;AA$38,data!$I:$I)/1000</f>
        <v>538.717625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112.447484375</v>
      </c>
      <c r="K69" s="7">
        <f>SUMIF(data!$A:$A,$H$2&amp;" "&amp;$F69&amp;" "&amp;$H$3&amp;"_"&amp;K$38,data!$N:$N)/1000</f>
        <v>99.636552734375002</v>
      </c>
      <c r="L69" s="7">
        <f>SUMIF(data!$A:$A,$H$2&amp;" "&amp;$F69&amp;" "&amp;$H$3&amp;"_"&amp;L$38,data!$N:$N)/1000</f>
        <v>77.882898437500003</v>
      </c>
      <c r="M69" s="7">
        <f>SUMIF(data!$A:$A,$H$2&amp;" "&amp;$F69&amp;" "&amp;$H$3&amp;"_"&amp;M$38,data!$N:$N)/1000</f>
        <v>112.6628486328125</v>
      </c>
      <c r="N69" s="7">
        <f>SUMIF(data!$A:$A,$H$2&amp;" "&amp;$F69&amp;" "&amp;$H$3&amp;"_"&amp;N$38,data!$N:$N)/1000</f>
        <v>137.73166430664062</v>
      </c>
      <c r="O69" s="7">
        <f>SUMIF(data!$A:$A,$H$2&amp;" "&amp;$F69&amp;" "&amp;$H$3&amp;"_"&amp;O$38,data!$N:$N)/1000</f>
        <v>149.83411914062501</v>
      </c>
      <c r="P69" s="7">
        <f>SUMIF(data!$A:$A,$H$2&amp;" "&amp;$F69&amp;" "&amp;$H$3&amp;"_"&amp;P$38,data!$N:$N)/1000</f>
        <v>102.73676171875</v>
      </c>
      <c r="Q69" s="7">
        <f>SUMIF(data!$A:$A,$H$2&amp;" "&amp;$F69&amp;" "&amp;$H$3&amp;"_"&amp;Q$38,data!$N:$N)/1000</f>
        <v>58.297324218749999</v>
      </c>
      <c r="R69" s="7">
        <f>SUMIF(data!$A:$A,$H$2&amp;" "&amp;$F69&amp;" "&amp;$H$3&amp;"_"&amp;R$38,data!$N:$N)/1000</f>
        <v>19.635351562499999</v>
      </c>
      <c r="S69" s="7">
        <f>SUMIF(data!$A:$A,$H$2&amp;" "&amp;$F69&amp;" "&amp;$H$3&amp;"_"&amp;S$38,data!$N:$N)/1000</f>
        <v>21.704671874999999</v>
      </c>
      <c r="T69" s="7">
        <f>SUMIF(data!$A:$A,$H$2&amp;" "&amp;$F69&amp;" "&amp;$H$3&amp;"_"&amp;T$38,data!$N:$N)/1000</f>
        <v>29.29190625</v>
      </c>
      <c r="U69" s="7">
        <f>SUMIF(data!$A:$A,$H$2&amp;" "&amp;$F69&amp;" "&amp;$H$3&amp;"_"&amp;U$38,data!$N:$N)/1000</f>
        <v>49.106953124999997</v>
      </c>
      <c r="V69" s="7">
        <f>SUMIF(data!$A:$A,$H$2&amp;" "&amp;$F69&amp;" "&amp;$H$3&amp;"_"&amp;V$38,data!$N:$N)/1000</f>
        <v>89.534232421875004</v>
      </c>
      <c r="W69" s="7">
        <f>SUMIF(data!$A:$A,$H$2&amp;" "&amp;$F69&amp;" "&amp;$H$3&amp;"_"&amp;W$38,data!$N:$N)/1000</f>
        <v>115.46740234375</v>
      </c>
      <c r="X69" s="7">
        <f>SUMIF(data!$A:$A,$H$2&amp;" "&amp;$F69&amp;" "&amp;$H$3&amp;"_"&amp;X$38,data!$N:$N)/1000</f>
        <v>163.07857031250001</v>
      </c>
      <c r="Y69" s="7">
        <f>SUMIF(data!$A:$A,$H$2&amp;" "&amp;$F69&amp;" "&amp;$H$3&amp;"_"&amp;Y$38,data!$N:$N)/1000</f>
        <v>180.4488046875</v>
      </c>
      <c r="Z69" s="7">
        <f>SUMIF(data!$A:$A,$H$2&amp;" "&amp;$F69&amp;" "&amp;$H$3&amp;"_"&amp;Z$38,data!$N:$N)/1000</f>
        <v>221.90942187499999</v>
      </c>
      <c r="AA69" s="7">
        <f>SUMIF(data!$A:$A,$H$2&amp;" "&amp;$F69&amp;" "&amp;$H$3&amp;"_"&amp;AA$38,data!$N:$N)/1000</f>
        <v>266.31136718750003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115.259546875</v>
      </c>
      <c r="J70" s="7">
        <f>SUMIF(data!$A:$A,$H$2&amp;" "&amp;$F70&amp;" "&amp;$H$3&amp;"_"&amp;J$38,data!$H:$H)/1000</f>
        <v>134.60915625000001</v>
      </c>
      <c r="K70" s="7">
        <f>SUMIF(data!$A:$A,$H$2&amp;" "&amp;$F70&amp;" "&amp;$H$3&amp;"_"&amp;K$38,data!$H:$H)/1000</f>
        <v>160.66626171875001</v>
      </c>
      <c r="L70" s="7">
        <f>SUMIF(data!$A:$A,$H$2&amp;" "&amp;$F70&amp;" "&amp;$H$3&amp;"_"&amp;L$38,data!$H:$H)/1000</f>
        <v>181.932580078125</v>
      </c>
      <c r="M70" s="7">
        <f>SUMIF(data!$A:$A,$H$2&amp;" "&amp;$F70&amp;" "&amp;$H$3&amp;"_"&amp;M$38,data!$H:$H)/1000</f>
        <v>225.19316796875</v>
      </c>
      <c r="N70" s="7">
        <f>SUMIF(data!$A:$A,$H$2&amp;" "&amp;$F70&amp;" "&amp;$H$3&amp;"_"&amp;N$38,data!$H:$H)/1000</f>
        <v>248.58125000000001</v>
      </c>
      <c r="O70" s="7">
        <f>SUMIF(data!$A:$A,$H$2&amp;" "&amp;$F70&amp;" "&amp;$H$3&amp;"_"&amp;O$38,data!$H:$H)/1000</f>
        <v>260.8333046875</v>
      </c>
      <c r="P70" s="7">
        <f>SUMIF(data!$A:$A,$H$2&amp;" "&amp;$F70&amp;" "&amp;$H$3&amp;"_"&amp;P$38,data!$H:$H)/1000</f>
        <v>269.54446875000002</v>
      </c>
      <c r="Q70" s="7">
        <f>SUMIF(data!$A:$A,$H$2&amp;" "&amp;$F70&amp;" "&amp;$H$3&amp;"_"&amp;Q$38,data!$H:$H)/1000</f>
        <v>281.80991406250001</v>
      </c>
      <c r="R70" s="7">
        <f>SUMIF(data!$A:$A,$H$2&amp;" "&amp;$F70&amp;" "&amp;$H$3&amp;"_"&amp;R$38,data!$H:$H)/1000</f>
        <v>298.856578125</v>
      </c>
      <c r="S70" s="7">
        <f>SUMIF(data!$A:$A,$H$2&amp;" "&amp;$F70&amp;" "&amp;$H$3&amp;"_"&amp;S$38,data!$H:$H)/1000</f>
        <v>309.83631250000002</v>
      </c>
      <c r="T70" s="7">
        <f>SUMIF(data!$A:$A,$H$2&amp;" "&amp;$F70&amp;" "&amp;$H$3&amp;"_"&amp;T$38,data!$H:$H)/1000</f>
        <v>322.25971874999999</v>
      </c>
      <c r="U70" s="7">
        <f>SUMIF(data!$A:$A,$H$2&amp;" "&amp;$F70&amp;" "&amp;$H$3&amp;"_"&amp;U$38,data!$H:$H)/1000</f>
        <v>330.15995312500002</v>
      </c>
      <c r="V70" s="7">
        <f>SUMIF(data!$A:$A,$H$2&amp;" "&amp;$F70&amp;" "&amp;$H$3&amp;"_"&amp;V$38,data!$H:$H)/1000</f>
        <v>342.84615624999998</v>
      </c>
      <c r="W70" s="7">
        <f>SUMIF(data!$A:$A,$H$2&amp;" "&amp;$F70&amp;" "&amp;$H$3&amp;"_"&amp;W$38,data!$H:$H)/1000</f>
        <v>380.39320312500001</v>
      </c>
      <c r="X70" s="7">
        <f>SUMIF(data!$A:$A,$H$2&amp;" "&amp;$F70&amp;" "&amp;$H$3&amp;"_"&amp;X$38,data!$H:$H)/1000</f>
        <v>372.43925000000002</v>
      </c>
      <c r="Y70" s="7">
        <f>SUMIF(data!$A:$A,$H$2&amp;" "&amp;$F70&amp;" "&amp;$H$3&amp;"_"&amp;Y$38,data!$H:$H)/1000</f>
        <v>385.27368749999999</v>
      </c>
      <c r="Z70" s="7">
        <f>SUMIF(data!$A:$A,$H$2&amp;" "&amp;$F70&amp;" "&amp;$H$3&amp;"_"&amp;Z$38,data!$H:$H)/1000</f>
        <v>397.51520312500003</v>
      </c>
      <c r="AA70" s="7">
        <f>SUMIF(data!$A:$A,$H$2&amp;" "&amp;$F70&amp;" "&amp;$H$3&amp;"_"&amp;AA$38,data!$H:$H)/1000</f>
        <v>408.55010937499998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31.055273437499991</v>
      </c>
      <c r="J71" s="8">
        <f t="shared" ref="J71" si="20">SUM(J68:J69)-J70</f>
        <v>22.748747802734357</v>
      </c>
      <c r="K71" s="8">
        <f t="shared" ref="K71:AA71" si="21">SUM(K68:K69)-K70</f>
        <v>25.629388671874977</v>
      </c>
      <c r="L71" s="8">
        <f t="shared" si="21"/>
        <v>42.502666015624982</v>
      </c>
      <c r="M71" s="8">
        <f t="shared" si="21"/>
        <v>97.973083007812477</v>
      </c>
      <c r="N71" s="8">
        <f t="shared" si="21"/>
        <v>152.15617993164057</v>
      </c>
      <c r="O71" s="8">
        <f t="shared" si="21"/>
        <v>201.41379882812498</v>
      </c>
      <c r="P71" s="8">
        <f t="shared" si="21"/>
        <v>199.8907734375</v>
      </c>
      <c r="Q71" s="8">
        <f t="shared" si="21"/>
        <v>195.37713671875002</v>
      </c>
      <c r="R71" s="8">
        <f t="shared" si="21"/>
        <v>191.70533593749997</v>
      </c>
      <c r="S71" s="8">
        <f t="shared" si="21"/>
        <v>170.36004687499997</v>
      </c>
      <c r="T71" s="8">
        <f t="shared" si="21"/>
        <v>156.77898437499999</v>
      </c>
      <c r="U71" s="8">
        <f t="shared" si="21"/>
        <v>158.445859375</v>
      </c>
      <c r="V71" s="8">
        <f t="shared" si="21"/>
        <v>177.55495117187496</v>
      </c>
      <c r="W71" s="8">
        <f t="shared" si="21"/>
        <v>160.49210546874997</v>
      </c>
      <c r="X71" s="8">
        <f t="shared" si="21"/>
        <v>190.44112890625001</v>
      </c>
      <c r="Y71" s="8">
        <f t="shared" si="21"/>
        <v>227.40160156250005</v>
      </c>
      <c r="Z71" s="8">
        <f t="shared" si="21"/>
        <v>249.04937890624996</v>
      </c>
      <c r="AA71" s="8">
        <f t="shared" si="21"/>
        <v>396.4788828125001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27.125732421875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133.31381250000001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825.98863600678624</v>
      </c>
      <c r="J74" s="8">
        <f>J65+J66+J69-J70+J72+J73+Load_ROC!F$5</f>
        <v>861.37635226476277</v>
      </c>
      <c r="K74" s="8">
        <f>K65+K66+K69-K70+K72+K73+Load_ROC!G$5</f>
        <v>913.58645740419024</v>
      </c>
      <c r="L74" s="8">
        <f>L65+L66+L69-L70+L72+L73+Load_ROC!H$5</f>
        <v>960.48138496302295</v>
      </c>
      <c r="M74" s="8">
        <f>M65+M66+M69-M70+M72+M73+Load_ROC!I$5</f>
        <v>1045.172779482459</v>
      </c>
      <c r="N74" s="8">
        <f>N65+N66+N69-N70+N72+N73+Load_ROC!J$5</f>
        <v>1127.7534099363179</v>
      </c>
      <c r="O74" s="8">
        <f>O65+O66+O69-O70+O72+O73+Load_ROC!K$5</f>
        <v>1226.9024592188102</v>
      </c>
      <c r="P74" s="8">
        <f>P65+P66+P69-P70+P72+P73+Load_ROC!L$5</f>
        <v>1228.0335788528976</v>
      </c>
      <c r="Q74" s="8">
        <f>Q65+Q66+Q69-Q70+Q72+Q73+Load_ROC!M$5</f>
        <v>1257.2954711283758</v>
      </c>
      <c r="R74" s="8">
        <f>R65+R66+R69-R70+R72+R73+Load_ROC!N$5</f>
        <v>1286.8791117089359</v>
      </c>
      <c r="S74" s="8">
        <f>S65+S66+S69-S70+S72+S73+Load_ROC!O$5</f>
        <v>1286.1308702787674</v>
      </c>
      <c r="T74" s="8">
        <f>T65+T66+T69-T70+T72+T73+Load_ROC!P$5</f>
        <v>1294.5644362133835</v>
      </c>
      <c r="U74" s="8">
        <f>U65+U66+U69-U70+U72+U73+Load_ROC!Q$5</f>
        <v>1316.8161232515909</v>
      </c>
      <c r="V74" s="8">
        <f>V65+V66+V69-V70+V72+V73+Load_ROC!R$5</f>
        <v>1358.2620707491053</v>
      </c>
      <c r="W74" s="8">
        <f>W65+W66+W69-W70+W72+W73+Load_ROC!S$5</f>
        <v>1369.3519333131112</v>
      </c>
      <c r="X74" s="8">
        <f>X65+X66+X69-X70+X72+X73+Load_ROC!T$5</f>
        <v>1554.4139670233967</v>
      </c>
      <c r="Y74" s="8">
        <f>Y65+Y66+Y69-Y70+Y72+Y73+Load_ROC!U$5</f>
        <v>1489.1185337269781</v>
      </c>
      <c r="Z74" s="8">
        <f>Z65+Z66+Z69-Z70+Z72+Z73+Load_ROC!V$5</f>
        <v>1533.9948261432189</v>
      </c>
      <c r="AA74" s="8">
        <f>AA65+AA66+AA69-AA70+AA72+AA73+Load_ROC!W$5</f>
        <v>1703.4752258914984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825.98863600678624</v>
      </c>
      <c r="J75" s="8">
        <f>J65+J67+J69-J70+J72+J73+Load_ROC!F$5</f>
        <v>861.37635226476277</v>
      </c>
      <c r="K75" s="8">
        <f>K65+K67+K69-K70+K72+K73+Load_ROC!G$5</f>
        <v>895.46223670106531</v>
      </c>
      <c r="L75" s="8">
        <f>L65+L67+L69-L70+L72+L73+Load_ROC!H$5</f>
        <v>916.69483808802306</v>
      </c>
      <c r="M75" s="8">
        <f>M65+M67+M69-M70+M72+M73+Load_ROC!I$5</f>
        <v>992.07615448245906</v>
      </c>
      <c r="N75" s="8">
        <f>N65+N67+N69-N70+N72+N73+Load_ROC!J$5</f>
        <v>1053.672222436318</v>
      </c>
      <c r="O75" s="8">
        <f>O65+O67+O69-O70+O72+O73+Load_ROC!K$5</f>
        <v>1128.8351154688103</v>
      </c>
      <c r="P75" s="8">
        <f>P65+P67+P69-P70+P72+P73+Load_ROC!L$5</f>
        <v>1106.4342976028977</v>
      </c>
      <c r="Q75" s="8">
        <f>Q65+Q67+Q69-Q70+Q72+Q73+Load_ROC!M$5</f>
        <v>1113.9871273783758</v>
      </c>
      <c r="R75" s="8">
        <f>R65+R67+R69-R70+R72+R73+Load_ROC!N$5</f>
        <v>1122.0572367089358</v>
      </c>
      <c r="S75" s="8">
        <f>S65+S67+S69-S70+S72+S73+Load_ROC!O$5</f>
        <v>1128.9686515287674</v>
      </c>
      <c r="T75" s="8">
        <f>T65+T67+T69-T70+T72+T73+Load_ROC!P$5</f>
        <v>1144.3088112133833</v>
      </c>
      <c r="U75" s="8">
        <f>U65+U67+U69-U70+U72+U73+Load_ROC!Q$5</f>
        <v>1173.280654501591</v>
      </c>
      <c r="V75" s="8">
        <f>V65+V67+V69-V70+V72+V73+Load_ROC!R$5</f>
        <v>1220.313726999105</v>
      </c>
      <c r="W75" s="8">
        <f>W65+W67+W69-W70+W72+W73+Load_ROC!S$5</f>
        <v>1236.556058313111</v>
      </c>
      <c r="X75" s="8">
        <f>X65+X67+X69-X70+X72+X73+Load_ROC!T$5</f>
        <v>1425.9770920233968</v>
      </c>
      <c r="Y75" s="8">
        <f>Y65+Y67+Y69-Y70+Y72+Y73+Load_ROC!U$5</f>
        <v>1345.145502476978</v>
      </c>
      <c r="Z75" s="8">
        <f>Z65+Z67+Z69-Z70+Z72+Z73+Load_ROC!V$5</f>
        <v>1395.6142011432189</v>
      </c>
      <c r="AA75" s="8">
        <f>AA65+AA67+AA69-AA70+AA72+AA73+Load_ROC!W$5</f>
        <v>1571.0516946414984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825.98863600678624</v>
      </c>
      <c r="J76" s="8">
        <f>J65+J71+J72+J73+Load_ROC!F$5</f>
        <v>861.37635226476277</v>
      </c>
      <c r="K76" s="8">
        <f>K65+K71+K72+K73+Load_ROC!G$5</f>
        <v>904.28909021669028</v>
      </c>
      <c r="L76" s="8">
        <f>L65+L71+L72+L73+Load_ROC!H$5</f>
        <v>938.26927558802299</v>
      </c>
      <c r="M76" s="8">
        <f>M65+M71+M72+M73+Load_ROC!I$5</f>
        <v>1010.292466982459</v>
      </c>
      <c r="N76" s="8">
        <f>N65+N71+N72+N73+Load_ROC!J$5</f>
        <v>1082.5623005613179</v>
      </c>
      <c r="O76" s="8">
        <f>O65+O71+O72+O73+Load_ROC!K$5</f>
        <v>1169.8467404688101</v>
      </c>
      <c r="P76" s="8">
        <f>P65+P71+P72+P73+Load_ROC!L$5</f>
        <v>1159.3088913528977</v>
      </c>
      <c r="Q76" s="8">
        <f>Q65+Q71+Q72+Q73+Load_ROC!M$5</f>
        <v>1177.8485961283759</v>
      </c>
      <c r="R76" s="8">
        <f>R65+R71+R72+R73+Load_ROC!N$5</f>
        <v>1196.7767679589358</v>
      </c>
      <c r="S76" s="8">
        <f>S65+S71+S72+S73+Load_ROC!O$5</f>
        <v>1200.0658077787673</v>
      </c>
      <c r="T76" s="8">
        <f>T65+T71+T72+T73+Load_ROC!P$5</f>
        <v>1212.1349049633834</v>
      </c>
      <c r="U76" s="8">
        <f>U65+U71+U72+U73+Load_ROC!Q$5</f>
        <v>1237.9649357515912</v>
      </c>
      <c r="V76" s="8">
        <f>V65+V71+V72+V73+Load_ROC!R$5</f>
        <v>1282.4000394991051</v>
      </c>
      <c r="W76" s="8">
        <f>W65+W71+W72+W73+Load_ROC!S$5</f>
        <v>1296.259902063111</v>
      </c>
      <c r="X76" s="8">
        <f>X65+X71+X72+X73+Load_ROC!T$5</f>
        <v>1483.6757482733967</v>
      </c>
      <c r="Y76" s="8">
        <f>Y65+Y71+Y72+Y73+Load_ROC!U$5</f>
        <v>1410.4887524769783</v>
      </c>
      <c r="Z76" s="8">
        <f>Z65+Z71+Z72+Z73+Load_ROC!V$5</f>
        <v>1458.3705136432188</v>
      </c>
      <c r="AA76" s="8">
        <f>AA65+AA71+AA72+AA73+Load_ROC!W$5</f>
        <v>1631.0446008914985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38.482234374999997</v>
      </c>
      <c r="J79" s="7">
        <f>SUMIF(data!$A:$A,$H$2&amp;" "&amp;$F79&amp;" "&amp;$H$3&amp;"_"&amp;J$38,data!$I:$I)/1000</f>
        <v>44.910419677734374</v>
      </c>
      <c r="K79" s="7">
        <f>SUMIF(data!$A:$A,$H$2&amp;" "&amp;$F79&amp;" "&amp;$H$3&amp;"_"&amp;K$38,data!$I:$I)/1000</f>
        <v>95.956464843749998</v>
      </c>
      <c r="L79" s="7">
        <f>SUMIF(data!$A:$A,$H$2&amp;" "&amp;$F79&amp;" "&amp;$H$3&amp;"_"&amp;L$38,data!$I:$I)/1000</f>
        <v>168.76445703125</v>
      </c>
      <c r="M79" s="7">
        <f>SUMIF(data!$A:$A,$H$2&amp;" "&amp;$F79&amp;" "&amp;$H$3&amp;"_"&amp;M$38,data!$I:$I)/1000</f>
        <v>245.38371484375</v>
      </c>
      <c r="N79" s="7">
        <f>SUMIF(data!$A:$A,$H$2&amp;" "&amp;$F79&amp;" "&amp;$H$3&amp;"_"&amp;N$38,data!$I:$I)/1000</f>
        <v>308.19687499999998</v>
      </c>
      <c r="O79" s="7">
        <f>SUMIF(data!$A:$A,$H$2&amp;" "&amp;$F79&amp;" "&amp;$H$3&amp;"_"&amp;O$38,data!$I:$I)/1000</f>
        <v>369.46870312499999</v>
      </c>
      <c r="P79" s="7">
        <f>SUMIF(data!$A:$A,$H$2&amp;" "&amp;$F79&amp;" "&amp;$H$3&amp;"_"&amp;P$38,data!$I:$I)/1000</f>
        <v>435.42316796875002</v>
      </c>
      <c r="Q79" s="7">
        <f>SUMIF(data!$A:$A,$H$2&amp;" "&amp;$F79&amp;" "&amp;$H$3&amp;"_"&amp;Q$38,data!$I:$I)/1000</f>
        <v>498.33660156249999</v>
      </c>
      <c r="R79" s="7">
        <f>SUMIF(data!$A:$A,$H$2&amp;" "&amp;$F79&amp;" "&amp;$H$3&amp;"_"&amp;R$38,data!$I:$I)/1000</f>
        <v>561.02890624999998</v>
      </c>
      <c r="S79" s="7">
        <f>SUMIF(data!$A:$A,$H$2&amp;" "&amp;$F79&amp;" "&amp;$H$3&amp;"_"&amp;S$38,data!$I:$I)/1000</f>
        <v>544.55674999999997</v>
      </c>
      <c r="T79" s="7">
        <f>SUMIF(data!$A:$A,$H$2&amp;" "&amp;$F79&amp;" "&amp;$H$3&amp;"_"&amp;T$38,data!$I:$I)/1000</f>
        <v>532.17632812500005</v>
      </c>
      <c r="U79" s="7">
        <f>SUMIF(data!$A:$A,$H$2&amp;" "&amp;$F79&amp;" "&amp;$H$3&amp;"_"&amp;U$38,data!$I:$I)/1000</f>
        <v>518.35004687499998</v>
      </c>
      <c r="V79" s="7">
        <f>SUMIF(data!$A:$A,$H$2&amp;" "&amp;$F79&amp;" "&amp;$H$3&amp;"_"&amp;V$38,data!$I:$I)/1000</f>
        <v>506.72890625000002</v>
      </c>
      <c r="W79" s="7">
        <f>SUMIF(data!$A:$A,$H$2&amp;" "&amp;$F79&amp;" "&amp;$H$3&amp;"_"&amp;W$38,data!$I:$I)/1000</f>
        <v>498.50993749999998</v>
      </c>
      <c r="X79" s="7">
        <f>SUMIF(data!$A:$A,$H$2&amp;" "&amp;$F79&amp;" "&amp;$H$3&amp;"_"&amp;X$38,data!$I:$I)/1000</f>
        <v>470.54002734375001</v>
      </c>
      <c r="Y79" s="7">
        <f>SUMIF(data!$A:$A,$H$2&amp;" "&amp;$F79&amp;" "&amp;$H$3&amp;"_"&amp;Y$38,data!$I:$I)/1000</f>
        <v>510.85626562499999</v>
      </c>
      <c r="Z79" s="7">
        <f>SUMIF(data!$A:$A,$H$2&amp;" "&amp;$F79&amp;" "&amp;$H$3&amp;"_"&amp;Z$38,data!$I:$I)/1000</f>
        <v>500.27947265624999</v>
      </c>
      <c r="AA79" s="7">
        <f>SUMIF(data!$A:$A,$H$2&amp;" "&amp;$F79&amp;" "&amp;$H$3&amp;"_"&amp;AA$38,data!$I:$I)/1000</f>
        <v>611.14824999999996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38.482234374999997</v>
      </c>
      <c r="J80" s="7">
        <f>SUMIF(data!$A:$A,$H$2&amp;" "&amp;$F80&amp;" "&amp;$H$3&amp;"_"&amp;J$38,data!$I:$I)/1000</f>
        <v>44.910419677734374</v>
      </c>
      <c r="K80" s="7">
        <f>SUMIF(data!$A:$A,$H$2&amp;" "&amp;$F80&amp;" "&amp;$H$3&amp;"_"&amp;K$38,data!$I:$I)/1000</f>
        <v>77.832244140624994</v>
      </c>
      <c r="L80" s="7">
        <f>SUMIF(data!$A:$A,$H$2&amp;" "&amp;$F80&amp;" "&amp;$H$3&amp;"_"&amp;L$38,data!$I:$I)/1000</f>
        <v>124.97791015625</v>
      </c>
      <c r="M80" s="7">
        <f>SUMIF(data!$A:$A,$H$2&amp;" "&amp;$F80&amp;" "&amp;$H$3&amp;"_"&amp;M$38,data!$I:$I)/1000</f>
        <v>192.28708984375001</v>
      </c>
      <c r="N80" s="7">
        <f>SUMIF(data!$A:$A,$H$2&amp;" "&amp;$F80&amp;" "&amp;$H$3&amp;"_"&amp;N$38,data!$I:$I)/1000</f>
        <v>234.11568750000001</v>
      </c>
      <c r="O80" s="7">
        <f>SUMIF(data!$A:$A,$H$2&amp;" "&amp;$F80&amp;" "&amp;$H$3&amp;"_"&amp;O$38,data!$I:$I)/1000</f>
        <v>271.40135937500003</v>
      </c>
      <c r="P80" s="7">
        <f>SUMIF(data!$A:$A,$H$2&amp;" "&amp;$F80&amp;" "&amp;$H$3&amp;"_"&amp;P$38,data!$I:$I)/1000</f>
        <v>313.82388671874997</v>
      </c>
      <c r="Q80" s="7">
        <f>SUMIF(data!$A:$A,$H$2&amp;" "&amp;$F80&amp;" "&amp;$H$3&amp;"_"&amp;Q$38,data!$I:$I)/1000</f>
        <v>355.02825781249999</v>
      </c>
      <c r="R80" s="7">
        <f>SUMIF(data!$A:$A,$H$2&amp;" "&amp;$F80&amp;" "&amp;$H$3&amp;"_"&amp;R$38,data!$I:$I)/1000</f>
        <v>396.20703125</v>
      </c>
      <c r="S80" s="7">
        <f>SUMIF(data!$A:$A,$H$2&amp;" "&amp;$F80&amp;" "&amp;$H$3&amp;"_"&amp;S$38,data!$I:$I)/1000</f>
        <v>387.39453125</v>
      </c>
      <c r="T80" s="7">
        <f>SUMIF(data!$A:$A,$H$2&amp;" "&amp;$F80&amp;" "&amp;$H$3&amp;"_"&amp;T$38,data!$I:$I)/1000</f>
        <v>381.92070312499999</v>
      </c>
      <c r="U80" s="7">
        <f>SUMIF(data!$A:$A,$H$2&amp;" "&amp;$F80&amp;" "&amp;$H$3&amp;"_"&amp;U$38,data!$I:$I)/1000</f>
        <v>374.81457812500003</v>
      </c>
      <c r="V80" s="7">
        <f>SUMIF(data!$A:$A,$H$2&amp;" "&amp;$F80&amp;" "&amp;$H$3&amp;"_"&amp;V$38,data!$I:$I)/1000</f>
        <v>368.78056249999997</v>
      </c>
      <c r="W80" s="7">
        <f>SUMIF(data!$A:$A,$H$2&amp;" "&amp;$F80&amp;" "&amp;$H$3&amp;"_"&amp;W$38,data!$I:$I)/1000</f>
        <v>365.71406250000001</v>
      </c>
      <c r="X80" s="7">
        <f>SUMIF(data!$A:$A,$H$2&amp;" "&amp;$F80&amp;" "&amp;$H$3&amp;"_"&amp;X$38,data!$I:$I)/1000</f>
        <v>342.10315234375003</v>
      </c>
      <c r="Y80" s="7">
        <f>SUMIF(data!$A:$A,$H$2&amp;" "&amp;$F80&amp;" "&amp;$H$3&amp;"_"&amp;Y$38,data!$I:$I)/1000</f>
        <v>366.88323437499997</v>
      </c>
      <c r="Z80" s="7">
        <f>SUMIF(data!$A:$A,$H$2&amp;" "&amp;$F80&amp;" "&amp;$H$3&amp;"_"&amp;Z$38,data!$I:$I)/1000</f>
        <v>361.89884765624998</v>
      </c>
      <c r="AA80" s="7">
        <f>SUMIF(data!$A:$A,$H$2&amp;" "&amp;$F80&amp;" "&amp;$H$3&amp;"_"&amp;AA$38,data!$I:$I)/1000</f>
        <v>478.72471875000002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38.482234374999997</v>
      </c>
      <c r="J81" s="7">
        <f>SUMIF(data!$A:$A,$H$2&amp;" "&amp;$F81&amp;" "&amp;$H$3&amp;"_"&amp;J$38,data!$I:$I)/1000</f>
        <v>44.910419677734374</v>
      </c>
      <c r="K81" s="7">
        <f>SUMIF(data!$A:$A,$H$2&amp;" "&amp;$F81&amp;" "&amp;$H$3&amp;"_"&amp;K$38,data!$I:$I)/1000</f>
        <v>86.659097656249997</v>
      </c>
      <c r="L81" s="7">
        <f>SUMIF(data!$A:$A,$H$2&amp;" "&amp;$F81&amp;" "&amp;$H$3&amp;"_"&amp;L$38,data!$I:$I)/1000</f>
        <v>146.55234765624999</v>
      </c>
      <c r="M81" s="7">
        <f>SUMIF(data!$A:$A,$H$2&amp;" "&amp;$F81&amp;" "&amp;$H$3&amp;"_"&amp;M$38,data!$I:$I)/1000</f>
        <v>212.48233984375</v>
      </c>
      <c r="N81" s="7">
        <f>SUMIF(data!$A:$A,$H$2&amp;" "&amp;$F81&amp;" "&amp;$H$3&amp;"_"&amp;N$38,data!$I:$I)/1000</f>
        <v>264.94462499999997</v>
      </c>
      <c r="O81" s="7">
        <f>SUMIF(data!$A:$A,$H$2&amp;" "&amp;$F81&amp;" "&amp;$H$3&amp;"_"&amp;O$38,data!$I:$I)/1000</f>
        <v>314.29835937500002</v>
      </c>
      <c r="P81" s="7">
        <f>SUMIF(data!$A:$A,$H$2&amp;" "&amp;$F81&amp;" "&amp;$H$3&amp;"_"&amp;P$38,data!$I:$I)/1000</f>
        <v>368.53823046874999</v>
      </c>
      <c r="Q81" s="7">
        <f>SUMIF(data!$A:$A,$H$2&amp;" "&amp;$F81&amp;" "&amp;$H$3&amp;"_"&amp;Q$38,data!$I:$I)/1000</f>
        <v>420.67635156249997</v>
      </c>
      <c r="R81" s="7">
        <f>SUMIF(data!$A:$A,$H$2&amp;" "&amp;$F81&amp;" "&amp;$H$3&amp;"_"&amp;R$38,data!$I:$I)/1000</f>
        <v>472.66737499999999</v>
      </c>
      <c r="S81" s="7">
        <f>SUMIF(data!$A:$A,$H$2&amp;" "&amp;$F81&amp;" "&amp;$H$3&amp;"_"&amp;S$38,data!$I:$I)/1000</f>
        <v>522.02612499999998</v>
      </c>
      <c r="T81" s="7">
        <f>SUMIF(data!$A:$A,$H$2&amp;" "&amp;$F81&amp;" "&amp;$H$3&amp;"_"&amp;T$38,data!$I:$I)/1000</f>
        <v>512.82645312499994</v>
      </c>
      <c r="U81" s="7">
        <f>SUMIF(data!$A:$A,$H$2&amp;" "&amp;$F81&amp;" "&amp;$H$3&amp;"_"&amp;U$38,data!$I:$I)/1000</f>
        <v>501.79110937500002</v>
      </c>
      <c r="V81" s="7">
        <f>SUMIF(data!$A:$A,$H$2&amp;" "&amp;$F81&amp;" "&amp;$H$3&amp;"_"&amp;V$38,data!$I:$I)/1000</f>
        <v>492.55571874999998</v>
      </c>
      <c r="W81" s="7">
        <f>SUMIF(data!$A:$A,$H$2&amp;" "&amp;$F81&amp;" "&amp;$H$3&amp;"_"&amp;W$38,data!$I:$I)/1000</f>
        <v>486.51684375000002</v>
      </c>
      <c r="X81" s="7">
        <f>SUMIF(data!$A:$A,$H$2&amp;" "&amp;$F81&amp;" "&amp;$H$3&amp;"_"&amp;X$38,data!$I:$I)/1000</f>
        <v>460.48893359375001</v>
      </c>
      <c r="Y81" s="7">
        <f>SUMIF(data!$A:$A,$H$2&amp;" "&amp;$F81&amp;" "&amp;$H$3&amp;"_"&amp;Y$38,data!$I:$I)/1000</f>
        <v>492.18432812499998</v>
      </c>
      <c r="Z81" s="7">
        <f>SUMIF(data!$A:$A,$H$2&amp;" "&amp;$F81&amp;" "&amp;$H$3&amp;"_"&amp;Z$38,data!$I:$I)/1000</f>
        <v>484.06247265625001</v>
      </c>
      <c r="AA81" s="7">
        <f>SUMIF(data!$A:$A,$H$2&amp;" "&amp;$F81&amp;" "&amp;$H$3&amp;"_"&amp;AA$38,data!$I:$I)/1000</f>
        <v>597.58921874999999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110.69841406250001</v>
      </c>
      <c r="K82" s="7">
        <f>SUMIF(data!$A:$A,$H$2&amp;" "&amp;$F82&amp;" "&amp;$H$3&amp;"_"&amp;K$38,data!$N:$N)/1000</f>
        <v>97.383044921874998</v>
      </c>
      <c r="L82" s="7">
        <f>SUMIF(data!$A:$A,$H$2&amp;" "&amp;$F82&amp;" "&amp;$H$3&amp;"_"&amp;L$38,data!$N:$N)/1000</f>
        <v>77.908484375</v>
      </c>
      <c r="M82" s="7">
        <f>SUMIF(data!$A:$A,$H$2&amp;" "&amp;$F82&amp;" "&amp;$H$3&amp;"_"&amp;M$38,data!$N:$N)/1000</f>
        <v>109.18419824218751</v>
      </c>
      <c r="N82" s="7">
        <f>SUMIF(data!$A:$A,$H$2&amp;" "&amp;$F82&amp;" "&amp;$H$3&amp;"_"&amp;N$38,data!$N:$N)/1000</f>
        <v>119.09395458984375</v>
      </c>
      <c r="O82" s="7">
        <f>SUMIF(data!$A:$A,$H$2&amp;" "&amp;$F82&amp;" "&amp;$H$3&amp;"_"&amp;O$38,data!$N:$N)/1000</f>
        <v>104.40333007812499</v>
      </c>
      <c r="P82" s="7">
        <f>SUMIF(data!$A:$A,$H$2&amp;" "&amp;$F82&amp;" "&amp;$H$3&amp;"_"&amp;P$38,data!$N:$N)/1000</f>
        <v>61.859210937500002</v>
      </c>
      <c r="Q82" s="7">
        <f>SUMIF(data!$A:$A,$H$2&amp;" "&amp;$F82&amp;" "&amp;$H$3&amp;"_"&amp;Q$38,data!$N:$N)/1000</f>
        <v>18.494234375000001</v>
      </c>
      <c r="R82" s="7">
        <f>SUMIF(data!$A:$A,$H$2&amp;" "&amp;$F82&amp;" "&amp;$H$3&amp;"_"&amp;R$38,data!$N:$N)/1000</f>
        <v>-16.649890625000001</v>
      </c>
      <c r="S82" s="7">
        <f>SUMIF(data!$A:$A,$H$2&amp;" "&amp;$F82&amp;" "&amp;$H$3&amp;"_"&amp;S$38,data!$N:$N)/1000</f>
        <v>-7.0333750000000004</v>
      </c>
      <c r="T82" s="7">
        <f>SUMIF(data!$A:$A,$H$2&amp;" "&amp;$F82&amp;" "&amp;$H$3&amp;"_"&amp;T$38,data!$N:$N)/1000</f>
        <v>8.8297812499999999</v>
      </c>
      <c r="U82" s="7">
        <f>SUMIF(data!$A:$A,$H$2&amp;" "&amp;$F82&amp;" "&amp;$H$3&amp;"_"&amp;U$38,data!$N:$N)/1000</f>
        <v>42.874484375000002</v>
      </c>
      <c r="V82" s="7">
        <f>SUMIF(data!$A:$A,$H$2&amp;" "&amp;$F82&amp;" "&amp;$H$3&amp;"_"&amp;V$38,data!$N:$N)/1000</f>
        <v>106.765779296875</v>
      </c>
      <c r="W82" s="7">
        <f>SUMIF(data!$A:$A,$H$2&amp;" "&amp;$F82&amp;" "&amp;$H$3&amp;"_"&amp;W$38,data!$N:$N)/1000</f>
        <v>100.110087890625</v>
      </c>
      <c r="X82" s="7">
        <f>SUMIF(data!$A:$A,$H$2&amp;" "&amp;$F82&amp;" "&amp;$H$3&amp;"_"&amp;X$38,data!$N:$N)/1000</f>
        <v>79.332048828124996</v>
      </c>
      <c r="Y82" s="7">
        <f>SUMIF(data!$A:$A,$H$2&amp;" "&amp;$F82&amp;" "&amp;$H$3&amp;"_"&amp;Y$38,data!$N:$N)/1000</f>
        <v>87.618537109374998</v>
      </c>
      <c r="Z82" s="7">
        <f>SUMIF(data!$A:$A,$H$2&amp;" "&amp;$F82&amp;" "&amp;$H$3&amp;"_"&amp;Z$38,data!$N:$N)/1000</f>
        <v>91.776910156249997</v>
      </c>
      <c r="AA82" s="7">
        <f>SUMIF(data!$A:$A,$H$2&amp;" "&amp;$F82&amp;" "&amp;$H$3&amp;"_"&amp;AA$38,data!$N:$N)/1000</f>
        <v>132.14550390625001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87.928453125000004</v>
      </c>
      <c r="J83" s="7">
        <f>SUMIF(data!$A:$A,$H$2&amp;" "&amp;$F83&amp;" "&amp;$H$3&amp;"_"&amp;J$38,data!$H:$H)/1000</f>
        <v>99.083046874999994</v>
      </c>
      <c r="K83" s="7">
        <f>SUMIF(data!$A:$A,$H$2&amp;" "&amp;$F83&amp;" "&amp;$H$3&amp;"_"&amp;K$38,data!$H:$H)/1000</f>
        <v>108.10864062500001</v>
      </c>
      <c r="L83" s="7">
        <f>SUMIF(data!$A:$A,$H$2&amp;" "&amp;$F83&amp;" "&amp;$H$3&amp;"_"&amp;L$38,data!$H:$H)/1000</f>
        <v>125.8166015625</v>
      </c>
      <c r="M83" s="7">
        <f>SUMIF(data!$A:$A,$H$2&amp;" "&amp;$F83&amp;" "&amp;$H$3&amp;"_"&amp;M$38,data!$H:$H)/1000</f>
        <v>165.37199218750001</v>
      </c>
      <c r="N83" s="7">
        <f>SUMIF(data!$A:$A,$H$2&amp;" "&amp;$F83&amp;" "&amp;$H$3&amp;"_"&amp;N$38,data!$H:$H)/1000</f>
        <v>175.91095703125001</v>
      </c>
      <c r="O83" s="7">
        <f>SUMIF(data!$A:$A,$H$2&amp;" "&amp;$F83&amp;" "&amp;$H$3&amp;"_"&amp;O$38,data!$H:$H)/1000</f>
        <v>175.26218750000001</v>
      </c>
      <c r="P83" s="7">
        <f>SUMIF(data!$A:$A,$H$2&amp;" "&amp;$F83&amp;" "&amp;$H$3&amp;"_"&amp;P$38,data!$H:$H)/1000</f>
        <v>180.05517187500001</v>
      </c>
      <c r="Q83" s="7">
        <f>SUMIF(data!$A:$A,$H$2&amp;" "&amp;$F83&amp;" "&amp;$H$3&amp;"_"&amp;Q$38,data!$H:$H)/1000</f>
        <v>157.04300000000001</v>
      </c>
      <c r="R83" s="7">
        <f>SUMIF(data!$A:$A,$H$2&amp;" "&amp;$F83&amp;" "&amp;$H$3&amp;"_"&amp;R$38,data!$H:$H)/1000</f>
        <v>138.88808984375001</v>
      </c>
      <c r="S83" s="7">
        <f>SUMIF(data!$A:$A,$H$2&amp;" "&amp;$F83&amp;" "&amp;$H$3&amp;"_"&amp;S$38,data!$H:$H)/1000</f>
        <v>121.45847265625</v>
      </c>
      <c r="T83" s="7">
        <f>SUMIF(data!$A:$A,$H$2&amp;" "&amp;$F83&amp;" "&amp;$H$3&amp;"_"&amp;T$38,data!$H:$H)/1000</f>
        <v>110.85926562500001</v>
      </c>
      <c r="U83" s="7">
        <f>SUMIF(data!$A:$A,$H$2&amp;" "&amp;$F83&amp;" "&amp;$H$3&amp;"_"&amp;U$38,data!$H:$H)/1000</f>
        <v>98.471253906249999</v>
      </c>
      <c r="V83" s="7">
        <f>SUMIF(data!$A:$A,$H$2&amp;" "&amp;$F83&amp;" "&amp;$H$3&amp;"_"&amp;V$38,data!$H:$H)/1000</f>
        <v>86.940800781250005</v>
      </c>
      <c r="W83" s="7">
        <f>SUMIF(data!$A:$A,$H$2&amp;" "&amp;$F83&amp;" "&amp;$H$3&amp;"_"&amp;W$38,data!$H:$H)/1000</f>
        <v>95.625421875000001</v>
      </c>
      <c r="X83" s="7">
        <f>SUMIF(data!$A:$A,$H$2&amp;" "&amp;$F83&amp;" "&amp;$H$3&amp;"_"&amp;X$38,data!$H:$H)/1000</f>
        <v>77.258009765625005</v>
      </c>
      <c r="Y83" s="7">
        <f>SUMIF(data!$A:$A,$H$2&amp;" "&amp;$F83&amp;" "&amp;$H$3&amp;"_"&amp;Y$38,data!$H:$H)/1000</f>
        <v>57.699736328124999</v>
      </c>
      <c r="Z83" s="7">
        <f>SUMIF(data!$A:$A,$H$2&amp;" "&amp;$F83&amp;" "&amp;$H$3&amp;"_"&amp;Z$38,data!$H:$H)/1000</f>
        <v>33.043877929687497</v>
      </c>
      <c r="AA83" s="7">
        <f>SUMIF(data!$A:$A,$H$2&amp;" "&amp;$F83&amp;" "&amp;$H$3&amp;"_"&amp;AA$38,data!$H:$H)/1000</f>
        <v>19.974495361328124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57.161421875000002</v>
      </c>
      <c r="J84" s="8">
        <f t="shared" ref="J84" si="23">SUM(J81:J82)-J83</f>
        <v>56.525786865234394</v>
      </c>
      <c r="K84" s="8">
        <f t="shared" ref="K84:AA84" si="24">SUM(K81:K82)-K83</f>
        <v>75.933501953124974</v>
      </c>
      <c r="L84" s="8">
        <f t="shared" si="24"/>
        <v>98.644230468749996</v>
      </c>
      <c r="M84" s="8">
        <f t="shared" si="24"/>
        <v>156.29454589843752</v>
      </c>
      <c r="N84" s="8">
        <f t="shared" si="24"/>
        <v>208.12762255859371</v>
      </c>
      <c r="O84" s="8">
        <f t="shared" si="24"/>
        <v>243.43950195312502</v>
      </c>
      <c r="P84" s="8">
        <f t="shared" si="24"/>
        <v>250.34226953124997</v>
      </c>
      <c r="Q84" s="8">
        <f t="shared" si="24"/>
        <v>282.12758593749999</v>
      </c>
      <c r="R84" s="8">
        <f t="shared" si="24"/>
        <v>317.12939453125</v>
      </c>
      <c r="S84" s="8">
        <f t="shared" si="24"/>
        <v>393.53427734374998</v>
      </c>
      <c r="T84" s="8">
        <f t="shared" si="24"/>
        <v>410.79696874999991</v>
      </c>
      <c r="U84" s="8">
        <f t="shared" si="24"/>
        <v>446.19433984374996</v>
      </c>
      <c r="V84" s="8">
        <f t="shared" si="24"/>
        <v>512.38069726562492</v>
      </c>
      <c r="W84" s="8">
        <f t="shared" si="24"/>
        <v>491.00150976562497</v>
      </c>
      <c r="X84" s="8">
        <f t="shared" si="24"/>
        <v>462.56297265625</v>
      </c>
      <c r="Y84" s="8">
        <f t="shared" si="24"/>
        <v>522.10312890624994</v>
      </c>
      <c r="Z84" s="8">
        <f t="shared" si="24"/>
        <v>542.79550488281257</v>
      </c>
      <c r="AA84" s="8">
        <f t="shared" si="24"/>
        <v>709.76022729492195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27.125732421875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133.31381250000001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0</v>
      </c>
      <c r="V86" s="7">
        <f>SUMIF(data!$A:$A,$H$2&amp;" "&amp;$F86&amp;" "&amp;$H$3&amp;"_"&amp;V$38,data!$K:$K)/1000</f>
        <v>0</v>
      </c>
      <c r="W86" s="7">
        <f>SUMIF(data!$A:$A,$H$2&amp;" "&amp;$F86&amp;" "&amp;$H$3&amp;"_"&amp;W$38,data!$K:$K)/1000</f>
        <v>117.51942187500001</v>
      </c>
      <c r="X86" s="7">
        <f>SUMIF(data!$A:$A,$H$2&amp;" "&amp;$F86&amp;" "&amp;$H$3&amp;"_"&amp;X$38,data!$K:$K)/1000</f>
        <v>290.93846875000003</v>
      </c>
      <c r="Y86" s="7">
        <f>SUMIF(data!$A:$A,$H$2&amp;" "&amp;$F86&amp;" "&amp;$H$3&amp;"_"&amp;Y$38,data!$K:$K)/1000</f>
        <v>345.64531249999999</v>
      </c>
      <c r="Z86" s="7">
        <f>SUMIF(data!$A:$A,$H$2&amp;" "&amp;$F86&amp;" "&amp;$H$3&amp;"_"&amp;Z$38,data!$K:$K)/1000</f>
        <v>495.67143750000002</v>
      </c>
      <c r="AA86" s="7">
        <f>SUMIF(data!$A:$A,$H$2&amp;" "&amp;$F86&amp;" "&amp;$H$3&amp;"_"&amp;AA$38,data!$K:$K)/1000</f>
        <v>501.33021874999997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784.36559694428627</v>
      </c>
      <c r="J87" s="8">
        <f>J78+J79+J82-J83+J85+J86+Load_ROC!F$5</f>
        <v>805.32832882726279</v>
      </c>
      <c r="K87" s="8">
        <f>K78+K79+K82-K83+K85+K86+Load_ROC!G$5</f>
        <v>851.98208631044031</v>
      </c>
      <c r="L87" s="8">
        <f>L78+L79+L82-L83+L85+L86+Load_ROC!H$5</f>
        <v>902.96262129114803</v>
      </c>
      <c r="M87" s="8">
        <f>M78+M79+M82-M83+M85+M86+Load_ROC!I$5</f>
        <v>986.38682049808392</v>
      </c>
      <c r="N87" s="8">
        <f>N78+N79+N82-N83+N85+N86+Load_ROC!J$5</f>
        <v>1064.6642900632712</v>
      </c>
      <c r="O87" s="8">
        <f>O78+O79+O82-O83+O85+O86+Load_ROC!K$5</f>
        <v>1151.0098967188101</v>
      </c>
      <c r="P87" s="8">
        <f>P78+P79+P82-P83+P85+P86+Load_ROC!L$5</f>
        <v>1158.9103874466477</v>
      </c>
      <c r="Q87" s="8">
        <f>Q78+Q79+Q82-Q83+Q85+Q86+Load_ROC!M$5</f>
        <v>1192.7596078471258</v>
      </c>
      <c r="R87" s="8">
        <f>R78+R79+R82-R83+R85+R86+Load_ROC!N$5</f>
        <v>1229.3332796776858</v>
      </c>
      <c r="S87" s="8">
        <f>S78+S79+S82-S83+S85+S86+Load_ROC!O$5</f>
        <v>1231.7894132475174</v>
      </c>
      <c r="T87" s="8">
        <f>T78+T79+T82-T83+T85+T86+Load_ROC!P$5</f>
        <v>1238.1277799633835</v>
      </c>
      <c r="U87" s="8">
        <f>U78+U79+U82-U83+U85+U86+Load_ROC!Q$5</f>
        <v>1262.248384970341</v>
      </c>
      <c r="V87" s="8">
        <f>V78+V79+V82-V83+V85+V86+Load_ROC!R$5</f>
        <v>1318.5902387178553</v>
      </c>
      <c r="W87" s="8">
        <f>W78+W79+W82-W83+W85+W86+Load_ROC!S$5</f>
        <v>1415.0024469849859</v>
      </c>
      <c r="X87" s="8">
        <f>X78+X79+X82-X83+X85+X86+Load_ROC!T$5</f>
        <v>1681.6119201483966</v>
      </c>
      <c r="Y87" s="8">
        <f>Y78+Y79+Y82-Y83+Y85+Y86+Load_ROC!U$5</f>
        <v>1661.9305688832278</v>
      </c>
      <c r="Z87" s="8">
        <f>Z78+Z79+Z82-Z83+Z85+Z86+Load_ROC!V$5</f>
        <v>1823.4142568072816</v>
      </c>
      <c r="AA87" s="8">
        <f>AA78+AA79+AA82-AA83+AA85+AA86+Load_ROC!W$5</f>
        <v>1985.8157344364201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784.36559694428627</v>
      </c>
      <c r="J88" s="8">
        <f>J78+J80+J82-J83+J85+J86+Load_ROC!F$5</f>
        <v>805.32832882726279</v>
      </c>
      <c r="K88" s="8">
        <f>K78+K80+K82-K83+K85+K86+Load_ROC!G$5</f>
        <v>833.85786560731526</v>
      </c>
      <c r="L88" s="8">
        <f>L78+L80+L82-L83+L85+L86+Load_ROC!H$5</f>
        <v>859.17607441614791</v>
      </c>
      <c r="M88" s="8">
        <f>M78+M80+M82-M83+M85+M86+Load_ROC!I$5</f>
        <v>933.29019549808402</v>
      </c>
      <c r="N88" s="8">
        <f>N78+N80+N82-N83+N85+N86+Load_ROC!J$5</f>
        <v>990.58310256327104</v>
      </c>
      <c r="O88" s="8">
        <f>O78+O80+O82-O83+O85+O86+Load_ROC!K$5</f>
        <v>1052.9425529688101</v>
      </c>
      <c r="P88" s="8">
        <f>P78+P80+P82-P83+P85+P86+Load_ROC!L$5</f>
        <v>1037.3111061966474</v>
      </c>
      <c r="Q88" s="8">
        <f>Q78+Q80+Q82-Q83+Q85+Q86+Load_ROC!M$5</f>
        <v>1049.4512640971259</v>
      </c>
      <c r="R88" s="8">
        <f>R78+R80+R82-R83+R85+R86+Load_ROC!N$5</f>
        <v>1064.5114046776857</v>
      </c>
      <c r="S88" s="8">
        <f>S78+S80+S82-S83+S85+S86+Load_ROC!O$5</f>
        <v>1074.6271944975174</v>
      </c>
      <c r="T88" s="8">
        <f>T78+T80+T82-T83+T85+T86+Load_ROC!P$5</f>
        <v>1087.8721549633833</v>
      </c>
      <c r="U88" s="8">
        <f>U78+U80+U82-U83+U85+U86+Load_ROC!Q$5</f>
        <v>1118.712916220341</v>
      </c>
      <c r="V88" s="8">
        <f>V78+V80+V82-V83+V85+V86+Load_ROC!R$5</f>
        <v>1180.641894967855</v>
      </c>
      <c r="W88" s="8">
        <f>W78+W80+W82-W83+W85+W86+Load_ROC!S$5</f>
        <v>1282.2065719849861</v>
      </c>
      <c r="X88" s="8">
        <f>X78+X80+X82-X83+X85+X86+Load_ROC!T$5</f>
        <v>1553.1750451483967</v>
      </c>
      <c r="Y88" s="8">
        <f>Y78+Y80+Y82-Y83+Y85+Y86+Load_ROC!U$5</f>
        <v>1517.9575376332282</v>
      </c>
      <c r="Z88" s="8">
        <f>Z78+Z80+Z82-Z83+Z85+Z86+Load_ROC!V$5</f>
        <v>1685.0336318072814</v>
      </c>
      <c r="AA88" s="8">
        <f>AA78+AA80+AA82-AA83+AA85+AA86+Load_ROC!W$5</f>
        <v>1853.3922031864201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784.36559694428627</v>
      </c>
      <c r="J89" s="8">
        <f>J78+J84+J85+J86+Load_ROC!F$5</f>
        <v>805.32832882726279</v>
      </c>
      <c r="K89" s="8">
        <f>K78+K84+K85+K86+Load_ROC!G$5</f>
        <v>842.68471912294035</v>
      </c>
      <c r="L89" s="8">
        <f>L78+L84+L85+L86+Load_ROC!H$5</f>
        <v>880.75051191614796</v>
      </c>
      <c r="M89" s="8">
        <f>M78+M84+M85+M86+Load_ROC!I$5</f>
        <v>953.485445498084</v>
      </c>
      <c r="N89" s="8">
        <f>N78+N84+N85+N86+Load_ROC!J$5</f>
        <v>1021.4120400632711</v>
      </c>
      <c r="O89" s="8">
        <f>O78+O84+O85+O86+Load_ROC!K$5</f>
        <v>1095.83955296881</v>
      </c>
      <c r="P89" s="8">
        <f>P78+P84+P85+P86+Load_ROC!L$5</f>
        <v>1092.0254499466475</v>
      </c>
      <c r="Q89" s="8">
        <f>Q78+Q84+Q85+Q86+Load_ROC!M$5</f>
        <v>1115.0993578471257</v>
      </c>
      <c r="R89" s="8">
        <f>R78+R84+R85+R86+Load_ROC!N$5</f>
        <v>1140.9717484276857</v>
      </c>
      <c r="S89" s="8">
        <f>S78+S84+S85+S86+Load_ROC!O$5</f>
        <v>1209.2587882475173</v>
      </c>
      <c r="T89" s="8">
        <f>T78+T84+T85+T86+Load_ROC!P$5</f>
        <v>1218.7779049633832</v>
      </c>
      <c r="U89" s="8">
        <f>U78+U84+U85+U86+Load_ROC!Q$5</f>
        <v>1245.6894474703411</v>
      </c>
      <c r="V89" s="8">
        <f>V78+V84+V85+V86+Load_ROC!R$5</f>
        <v>1304.417051217855</v>
      </c>
      <c r="W89" s="8">
        <f>W78+W84+W85+W86+Load_ROC!S$5</f>
        <v>1403.0093532349861</v>
      </c>
      <c r="X89" s="8">
        <f>X78+X84+X85+X86+Load_ROC!T$5</f>
        <v>1671.5608263983968</v>
      </c>
      <c r="Y89" s="8">
        <f>Y78+Y84+Y85+Y86+Load_ROC!U$5</f>
        <v>1643.258631383228</v>
      </c>
      <c r="Z89" s="8">
        <f>Z78+Z84+Z85+Z86+Load_ROC!V$5</f>
        <v>1807.1972568072815</v>
      </c>
      <c r="AA89" s="8">
        <f>AA78+AA84+AA85+AA86+Load_ROC!W$5</f>
        <v>1972.2567031864203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38.482234374999997</v>
      </c>
      <c r="J92" s="7">
        <f>SUMIF(data!$A:$A,$H$2&amp;" "&amp;$F92&amp;" "&amp;$H$3&amp;"_"&amp;J$38,data!$I:$I)/1000</f>
        <v>44.910419677734374</v>
      </c>
      <c r="K92" s="7">
        <f>SUMIF(data!$A:$A,$H$2&amp;" "&amp;$F92&amp;" "&amp;$H$3&amp;"_"&amp;K$38,data!$I:$I)/1000</f>
        <v>95.956464843749998</v>
      </c>
      <c r="L92" s="7">
        <f>SUMIF(data!$A:$A,$H$2&amp;" "&amp;$F92&amp;" "&amp;$H$3&amp;"_"&amp;L$38,data!$I:$I)/1000</f>
        <v>168.76445703125</v>
      </c>
      <c r="M92" s="7">
        <f>SUMIF(data!$A:$A,$H$2&amp;" "&amp;$F92&amp;" "&amp;$H$3&amp;"_"&amp;M$38,data!$I:$I)/1000</f>
        <v>245.38371484375</v>
      </c>
      <c r="N92" s="7">
        <f>SUMIF(data!$A:$A,$H$2&amp;" "&amp;$F92&amp;" "&amp;$H$3&amp;"_"&amp;N$38,data!$I:$I)/1000</f>
        <v>308.19687499999998</v>
      </c>
      <c r="O92" s="7">
        <f>SUMIF(data!$A:$A,$H$2&amp;" "&amp;$F92&amp;" "&amp;$H$3&amp;"_"&amp;O$38,data!$I:$I)/1000</f>
        <v>369.46870312499999</v>
      </c>
      <c r="P92" s="7">
        <f>SUMIF(data!$A:$A,$H$2&amp;" "&amp;$F92&amp;" "&amp;$H$3&amp;"_"&amp;P$38,data!$I:$I)/1000</f>
        <v>435.42316796875002</v>
      </c>
      <c r="Q92" s="7">
        <f>SUMIF(data!$A:$A,$H$2&amp;" "&amp;$F92&amp;" "&amp;$H$3&amp;"_"&amp;Q$38,data!$I:$I)/1000</f>
        <v>498.33660156249999</v>
      </c>
      <c r="R92" s="7">
        <f>SUMIF(data!$A:$A,$H$2&amp;" "&amp;$F92&amp;" "&amp;$H$3&amp;"_"&amp;R$38,data!$I:$I)/1000</f>
        <v>561.02890624999998</v>
      </c>
      <c r="S92" s="7">
        <f>SUMIF(data!$A:$A,$H$2&amp;" "&amp;$F92&amp;" "&amp;$H$3&amp;"_"&amp;S$38,data!$I:$I)/1000</f>
        <v>544.55674999999997</v>
      </c>
      <c r="T92" s="7">
        <f>SUMIF(data!$A:$A,$H$2&amp;" "&amp;$F92&amp;" "&amp;$H$3&amp;"_"&amp;T$38,data!$I:$I)/1000</f>
        <v>532.17632812500005</v>
      </c>
      <c r="U92" s="7">
        <f>SUMIF(data!$A:$A,$H$2&amp;" "&amp;$F92&amp;" "&amp;$H$3&amp;"_"&amp;U$38,data!$I:$I)/1000</f>
        <v>518.35004687499998</v>
      </c>
      <c r="V92" s="7">
        <f>SUMIF(data!$A:$A,$H$2&amp;" "&amp;$F92&amp;" "&amp;$H$3&amp;"_"&amp;V$38,data!$I:$I)/1000</f>
        <v>506.72890625000002</v>
      </c>
      <c r="W92" s="7">
        <f>SUMIF(data!$A:$A,$H$2&amp;" "&amp;$F92&amp;" "&amp;$H$3&amp;"_"&amp;W$38,data!$I:$I)/1000</f>
        <v>498.50993749999998</v>
      </c>
      <c r="X92" s="7">
        <f>SUMIF(data!$A:$A,$H$2&amp;" "&amp;$F92&amp;" "&amp;$H$3&amp;"_"&amp;X$38,data!$I:$I)/1000</f>
        <v>470.54002734375001</v>
      </c>
      <c r="Y92" s="7">
        <f>SUMIF(data!$A:$A,$H$2&amp;" "&amp;$F92&amp;" "&amp;$H$3&amp;"_"&amp;Y$38,data!$I:$I)/1000</f>
        <v>510.85626562499999</v>
      </c>
      <c r="Z92" s="7">
        <f>SUMIF(data!$A:$A,$H$2&amp;" "&amp;$F92&amp;" "&amp;$H$3&amp;"_"&amp;Z$38,data!$I:$I)/1000</f>
        <v>500.27947265624999</v>
      </c>
      <c r="AA92" s="7">
        <f>SUMIF(data!$A:$A,$H$2&amp;" "&amp;$F92&amp;" "&amp;$H$3&amp;"_"&amp;AA$38,data!$I:$I)/1000</f>
        <v>611.14824999999996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38.482234374999997</v>
      </c>
      <c r="J93" s="7">
        <f>SUMIF(data!$A:$A,$H$2&amp;" "&amp;$F93&amp;" "&amp;$H$3&amp;"_"&amp;J$38,data!$I:$I)/1000</f>
        <v>44.910419677734374</v>
      </c>
      <c r="K93" s="7">
        <f>SUMIF(data!$A:$A,$H$2&amp;" "&amp;$F93&amp;" "&amp;$H$3&amp;"_"&amp;K$38,data!$I:$I)/1000</f>
        <v>77.832244140624994</v>
      </c>
      <c r="L93" s="7">
        <f>SUMIF(data!$A:$A,$H$2&amp;" "&amp;$F93&amp;" "&amp;$H$3&amp;"_"&amp;L$38,data!$I:$I)/1000</f>
        <v>124.97791015625</v>
      </c>
      <c r="M93" s="7">
        <f>SUMIF(data!$A:$A,$H$2&amp;" "&amp;$F93&amp;" "&amp;$H$3&amp;"_"&amp;M$38,data!$I:$I)/1000</f>
        <v>192.28708984375001</v>
      </c>
      <c r="N93" s="7">
        <f>SUMIF(data!$A:$A,$H$2&amp;" "&amp;$F93&amp;" "&amp;$H$3&amp;"_"&amp;N$38,data!$I:$I)/1000</f>
        <v>234.11568750000001</v>
      </c>
      <c r="O93" s="7">
        <f>SUMIF(data!$A:$A,$H$2&amp;" "&amp;$F93&amp;" "&amp;$H$3&amp;"_"&amp;O$38,data!$I:$I)/1000</f>
        <v>271.40135937500003</v>
      </c>
      <c r="P93" s="7">
        <f>SUMIF(data!$A:$A,$H$2&amp;" "&amp;$F93&amp;" "&amp;$H$3&amp;"_"&amp;P$38,data!$I:$I)/1000</f>
        <v>313.82388671874997</v>
      </c>
      <c r="Q93" s="7">
        <f>SUMIF(data!$A:$A,$H$2&amp;" "&amp;$F93&amp;" "&amp;$H$3&amp;"_"&amp;Q$38,data!$I:$I)/1000</f>
        <v>355.02825781249999</v>
      </c>
      <c r="R93" s="7">
        <f>SUMIF(data!$A:$A,$H$2&amp;" "&amp;$F93&amp;" "&amp;$H$3&amp;"_"&amp;R$38,data!$I:$I)/1000</f>
        <v>396.20703125</v>
      </c>
      <c r="S93" s="7">
        <f>SUMIF(data!$A:$A,$H$2&amp;" "&amp;$F93&amp;" "&amp;$H$3&amp;"_"&amp;S$38,data!$I:$I)/1000</f>
        <v>387.39453125</v>
      </c>
      <c r="T93" s="7">
        <f>SUMIF(data!$A:$A,$H$2&amp;" "&amp;$F93&amp;" "&amp;$H$3&amp;"_"&amp;T$38,data!$I:$I)/1000</f>
        <v>381.92070312499999</v>
      </c>
      <c r="U93" s="7">
        <f>SUMIF(data!$A:$A,$H$2&amp;" "&amp;$F93&amp;" "&amp;$H$3&amp;"_"&amp;U$38,data!$I:$I)/1000</f>
        <v>374.81457812500003</v>
      </c>
      <c r="V93" s="7">
        <f>SUMIF(data!$A:$A,$H$2&amp;" "&amp;$F93&amp;" "&amp;$H$3&amp;"_"&amp;V$38,data!$I:$I)/1000</f>
        <v>368.78056249999997</v>
      </c>
      <c r="W93" s="7">
        <f>SUMIF(data!$A:$A,$H$2&amp;" "&amp;$F93&amp;" "&amp;$H$3&amp;"_"&amp;W$38,data!$I:$I)/1000</f>
        <v>365.71406250000001</v>
      </c>
      <c r="X93" s="7">
        <f>SUMIF(data!$A:$A,$H$2&amp;" "&amp;$F93&amp;" "&amp;$H$3&amp;"_"&amp;X$38,data!$I:$I)/1000</f>
        <v>342.10315234375003</v>
      </c>
      <c r="Y93" s="7">
        <f>SUMIF(data!$A:$A,$H$2&amp;" "&amp;$F93&amp;" "&amp;$H$3&amp;"_"&amp;Y$38,data!$I:$I)/1000</f>
        <v>366.88323437499997</v>
      </c>
      <c r="Z93" s="7">
        <f>SUMIF(data!$A:$A,$H$2&amp;" "&amp;$F93&amp;" "&amp;$H$3&amp;"_"&amp;Z$38,data!$I:$I)/1000</f>
        <v>361.89884765624998</v>
      </c>
      <c r="AA93" s="7">
        <f>SUMIF(data!$A:$A,$H$2&amp;" "&amp;$F93&amp;" "&amp;$H$3&amp;"_"&amp;AA$38,data!$I:$I)/1000</f>
        <v>478.72471875000002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38.482234374999997</v>
      </c>
      <c r="J94" s="7">
        <f>SUMIF(data!$A:$A,$H$2&amp;" "&amp;$F94&amp;" "&amp;$H$3&amp;"_"&amp;J$38,data!$I:$I)/1000</f>
        <v>44.910419677734374</v>
      </c>
      <c r="K94" s="7">
        <f>SUMIF(data!$A:$A,$H$2&amp;" "&amp;$F94&amp;" "&amp;$H$3&amp;"_"&amp;K$38,data!$I:$I)/1000</f>
        <v>86.659097656249997</v>
      </c>
      <c r="L94" s="7">
        <f>SUMIF(data!$A:$A,$H$2&amp;" "&amp;$F94&amp;" "&amp;$H$3&amp;"_"&amp;L$38,data!$I:$I)/1000</f>
        <v>146.55234765624999</v>
      </c>
      <c r="M94" s="7">
        <f>SUMIF(data!$A:$A,$H$2&amp;" "&amp;$F94&amp;" "&amp;$H$3&amp;"_"&amp;M$38,data!$I:$I)/1000</f>
        <v>210.50340234375</v>
      </c>
      <c r="N94" s="7">
        <f>SUMIF(data!$A:$A,$H$2&amp;" "&amp;$F94&amp;" "&amp;$H$3&amp;"_"&amp;N$38,data!$I:$I)/1000</f>
        <v>263.00576562499998</v>
      </c>
      <c r="O94" s="7">
        <f>SUMIF(data!$A:$A,$H$2&amp;" "&amp;$F94&amp;" "&amp;$H$3&amp;"_"&amp;O$38,data!$I:$I)/1000</f>
        <v>312.41298437500001</v>
      </c>
      <c r="P94" s="7">
        <f>SUMIF(data!$A:$A,$H$2&amp;" "&amp;$F94&amp;" "&amp;$H$3&amp;"_"&amp;P$38,data!$I:$I)/1000</f>
        <v>366.69848046875001</v>
      </c>
      <c r="Q94" s="7">
        <f>SUMIF(data!$A:$A,$H$2&amp;" "&amp;$F94&amp;" "&amp;$H$3&amp;"_"&amp;Q$38,data!$I:$I)/1000</f>
        <v>418.88972656250002</v>
      </c>
      <c r="R94" s="7">
        <f>SUMIF(data!$A:$A,$H$2&amp;" "&amp;$F94&amp;" "&amp;$H$3&amp;"_"&amp;R$38,data!$I:$I)/1000</f>
        <v>470.92656249999999</v>
      </c>
      <c r="S94" s="7">
        <f>SUMIF(data!$A:$A,$H$2&amp;" "&amp;$F94&amp;" "&amp;$H$3&amp;"_"&amp;S$38,data!$I:$I)/1000</f>
        <v>458.49168750000001</v>
      </c>
      <c r="T94" s="7">
        <f>SUMIF(data!$A:$A,$H$2&amp;" "&amp;$F94&amp;" "&amp;$H$3&amp;"_"&amp;T$38,data!$I:$I)/1000</f>
        <v>449.74679687499997</v>
      </c>
      <c r="U94" s="7">
        <f>SUMIF(data!$A:$A,$H$2&amp;" "&amp;$F94&amp;" "&amp;$H$3&amp;"_"&amp;U$38,data!$I:$I)/1000</f>
        <v>439.49885937499999</v>
      </c>
      <c r="V94" s="7">
        <f>SUMIF(data!$A:$A,$H$2&amp;" "&amp;$F94&amp;" "&amp;$H$3&amp;"_"&amp;V$38,data!$I:$I)/1000</f>
        <v>430.86687499999999</v>
      </c>
      <c r="W94" s="7">
        <f>SUMIF(data!$A:$A,$H$2&amp;" "&amp;$F94&amp;" "&amp;$H$3&amp;"_"&amp;W$38,data!$I:$I)/1000</f>
        <v>425.41790624999999</v>
      </c>
      <c r="X94" s="7">
        <f>SUMIF(data!$A:$A,$H$2&amp;" "&amp;$F94&amp;" "&amp;$H$3&amp;"_"&amp;X$38,data!$I:$I)/1000</f>
        <v>399.80180859375002</v>
      </c>
      <c r="Y94" s="7">
        <f>SUMIF(data!$A:$A,$H$2&amp;" "&amp;$F94&amp;" "&amp;$H$3&amp;"_"&amp;Y$38,data!$I:$I)/1000</f>
        <v>432.22648437499998</v>
      </c>
      <c r="Z94" s="7">
        <f>SUMIF(data!$A:$A,$H$2&amp;" "&amp;$F94&amp;" "&amp;$H$3&amp;"_"&amp;Z$38,data!$I:$I)/1000</f>
        <v>424.65516015625002</v>
      </c>
      <c r="AA94" s="7">
        <f>SUMIF(data!$A:$A,$H$2&amp;" "&amp;$F94&amp;" "&amp;$H$3&amp;"_"&amp;AA$38,data!$I:$I)/1000</f>
        <v>538.717625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110.69841406250001</v>
      </c>
      <c r="K95" s="7">
        <f>SUMIF(data!$A:$A,$H$2&amp;" "&amp;$F95&amp;" "&amp;$H$3&amp;"_"&amp;K$38,data!$N:$N)/1000</f>
        <v>97.383044921874998</v>
      </c>
      <c r="L95" s="7">
        <f>SUMIF(data!$A:$A,$H$2&amp;" "&amp;$F95&amp;" "&amp;$H$3&amp;"_"&amp;L$38,data!$N:$N)/1000</f>
        <v>77.908484375</v>
      </c>
      <c r="M95" s="7">
        <f>SUMIF(data!$A:$A,$H$2&amp;" "&amp;$F95&amp;" "&amp;$H$3&amp;"_"&amp;M$38,data!$N:$N)/1000</f>
        <v>109.18419824218751</v>
      </c>
      <c r="N95" s="7">
        <f>SUMIF(data!$A:$A,$H$2&amp;" "&amp;$F95&amp;" "&amp;$H$3&amp;"_"&amp;N$38,data!$N:$N)/1000</f>
        <v>125.380416015625</v>
      </c>
      <c r="O95" s="7">
        <f>SUMIF(data!$A:$A,$H$2&amp;" "&amp;$F95&amp;" "&amp;$H$3&amp;"_"&amp;O$38,data!$N:$N)/1000</f>
        <v>110.47171093750001</v>
      </c>
      <c r="P95" s="7">
        <f>SUMIF(data!$A:$A,$H$2&amp;" "&amp;$F95&amp;" "&amp;$H$3&amp;"_"&amp;P$38,data!$N:$N)/1000</f>
        <v>70.572699218750003</v>
      </c>
      <c r="Q95" s="7">
        <f>SUMIF(data!$A:$A,$H$2&amp;" "&amp;$F95&amp;" "&amp;$H$3&amp;"_"&amp;Q$38,data!$N:$N)/1000</f>
        <v>25.86434375</v>
      </c>
      <c r="R95" s="7">
        <f>SUMIF(data!$A:$A,$H$2&amp;" "&amp;$F95&amp;" "&amp;$H$3&amp;"_"&amp;R$38,data!$N:$N)/1000</f>
        <v>-9.5674140624999993</v>
      </c>
      <c r="S95" s="7">
        <f>SUMIF(data!$A:$A,$H$2&amp;" "&amp;$F95&amp;" "&amp;$H$3&amp;"_"&amp;S$38,data!$N:$N)/1000</f>
        <v>-9.7502421874999996</v>
      </c>
      <c r="T95" s="7">
        <f>SUMIF(data!$A:$A,$H$2&amp;" "&amp;$F95&amp;" "&amp;$H$3&amp;"_"&amp;T$38,data!$N:$N)/1000</f>
        <v>-8.3382031249999997</v>
      </c>
      <c r="U95" s="7">
        <f>SUMIF(data!$A:$A,$H$2&amp;" "&amp;$F95&amp;" "&amp;$H$3&amp;"_"&amp;U$38,data!$N:$N)/1000</f>
        <v>5.9184218749999999</v>
      </c>
      <c r="V95" s="7">
        <f>SUMIF(data!$A:$A,$H$2&amp;" "&amp;$F95&amp;" "&amp;$H$3&amp;"_"&amp;V$38,data!$N:$N)/1000</f>
        <v>34.740105468750002</v>
      </c>
      <c r="W95" s="7">
        <f>SUMIF(data!$A:$A,$H$2&amp;" "&amp;$F95&amp;" "&amp;$H$3&amp;"_"&amp;W$38,data!$N:$N)/1000</f>
        <v>50.358626953124997</v>
      </c>
      <c r="X95" s="7">
        <f>SUMIF(data!$A:$A,$H$2&amp;" "&amp;$F95&amp;" "&amp;$H$3&amp;"_"&amp;X$38,data!$N:$N)/1000</f>
        <v>74.083387695312496</v>
      </c>
      <c r="Y95" s="7">
        <f>SUMIF(data!$A:$A,$H$2&amp;" "&amp;$F95&amp;" "&amp;$H$3&amp;"_"&amp;Y$38,data!$N:$N)/1000</f>
        <v>100.22440625</v>
      </c>
      <c r="Z95" s="7">
        <f>SUMIF(data!$A:$A,$H$2&amp;" "&amp;$F95&amp;" "&amp;$H$3&amp;"_"&amp;Z$38,data!$N:$N)/1000</f>
        <v>159.25449218750001</v>
      </c>
      <c r="AA95" s="7">
        <f>SUMIF(data!$A:$A,$H$2&amp;" "&amp;$F95&amp;" "&amp;$H$3&amp;"_"&amp;AA$38,data!$N:$N)/1000</f>
        <v>203.13735156249999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87.928453125000004</v>
      </c>
      <c r="J96" s="7">
        <f>SUMIF(data!$A:$A,$H$2&amp;" "&amp;$F96&amp;" "&amp;$H$3&amp;"_"&amp;J$38,data!$H:$H)/1000</f>
        <v>99.083046874999994</v>
      </c>
      <c r="K96" s="7">
        <f>SUMIF(data!$A:$A,$H$2&amp;" "&amp;$F96&amp;" "&amp;$H$3&amp;"_"&amp;K$38,data!$H:$H)/1000</f>
        <v>108.10864062500001</v>
      </c>
      <c r="L96" s="7">
        <f>SUMIF(data!$A:$A,$H$2&amp;" "&amp;$F96&amp;" "&amp;$H$3&amp;"_"&amp;L$38,data!$H:$H)/1000</f>
        <v>125.8166015625</v>
      </c>
      <c r="M96" s="7">
        <f>SUMIF(data!$A:$A,$H$2&amp;" "&amp;$F96&amp;" "&amp;$H$3&amp;"_"&amp;M$38,data!$H:$H)/1000</f>
        <v>165.37199218750001</v>
      </c>
      <c r="N96" s="7">
        <f>SUMIF(data!$A:$A,$H$2&amp;" "&amp;$F96&amp;" "&amp;$H$3&amp;"_"&amp;N$38,data!$H:$H)/1000</f>
        <v>182.3821015625</v>
      </c>
      <c r="O96" s="7">
        <f>SUMIF(data!$A:$A,$H$2&amp;" "&amp;$F96&amp;" "&amp;$H$3&amp;"_"&amp;O$38,data!$H:$H)/1000</f>
        <v>182.06832812499999</v>
      </c>
      <c r="P96" s="7">
        <f>SUMIF(data!$A:$A,$H$2&amp;" "&amp;$F96&amp;" "&amp;$H$3&amp;"_"&amp;P$38,data!$H:$H)/1000</f>
        <v>189.60902343750001</v>
      </c>
      <c r="Q96" s="7">
        <f>SUMIF(data!$A:$A,$H$2&amp;" "&amp;$F96&amp;" "&amp;$H$3&amp;"_"&amp;Q$38,data!$H:$H)/1000</f>
        <v>194.298671875</v>
      </c>
      <c r="R96" s="7">
        <f>SUMIF(data!$A:$A,$H$2&amp;" "&amp;$F96&amp;" "&amp;$H$3&amp;"_"&amp;R$38,data!$H:$H)/1000</f>
        <v>203.182765625</v>
      </c>
      <c r="S96" s="7">
        <f>SUMIF(data!$A:$A,$H$2&amp;" "&amp;$F96&amp;" "&amp;$H$3&amp;"_"&amp;S$38,data!$H:$H)/1000</f>
        <v>209.73585156249999</v>
      </c>
      <c r="T96" s="7">
        <f>SUMIF(data!$A:$A,$H$2&amp;" "&amp;$F96&amp;" "&amp;$H$3&amp;"_"&amp;T$38,data!$H:$H)/1000</f>
        <v>219.58124218750001</v>
      </c>
      <c r="U96" s="7">
        <f>SUMIF(data!$A:$A,$H$2&amp;" "&amp;$F96&amp;" "&amp;$H$3&amp;"_"&amp;U$38,data!$H:$H)/1000</f>
        <v>225.438734375</v>
      </c>
      <c r="V96" s="7">
        <f>SUMIF(data!$A:$A,$H$2&amp;" "&amp;$F96&amp;" "&amp;$H$3&amp;"_"&amp;V$38,data!$H:$H)/1000</f>
        <v>224.14140624999999</v>
      </c>
      <c r="W96" s="7">
        <f>SUMIF(data!$A:$A,$H$2&amp;" "&amp;$F96&amp;" "&amp;$H$3&amp;"_"&amp;W$38,data!$H:$H)/1000</f>
        <v>245.05905468750001</v>
      </c>
      <c r="X96" s="7">
        <f>SUMIF(data!$A:$A,$H$2&amp;" "&amp;$F96&amp;" "&amp;$H$3&amp;"_"&amp;X$38,data!$H:$H)/1000</f>
        <v>245.1311328125</v>
      </c>
      <c r="Y96" s="7">
        <f>SUMIF(data!$A:$A,$H$2&amp;" "&amp;$F96&amp;" "&amp;$H$3&amp;"_"&amp;Y$38,data!$H:$H)/1000</f>
        <v>249.54656249999999</v>
      </c>
      <c r="Z96" s="7">
        <f>SUMIF(data!$A:$A,$H$2&amp;" "&amp;$F96&amp;" "&amp;$H$3&amp;"_"&amp;Z$38,data!$H:$H)/1000</f>
        <v>256.49640625000001</v>
      </c>
      <c r="AA96" s="7">
        <f>SUMIF(data!$A:$A,$H$2&amp;" "&amp;$F96&amp;" "&amp;$H$3&amp;"_"&amp;AA$38,data!$H:$H)/1000</f>
        <v>265.29189843749998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57.161421875000002</v>
      </c>
      <c r="J97" s="8">
        <f t="shared" ref="J97" si="26">SUM(J94:J95)-J96</f>
        <v>56.525786865234394</v>
      </c>
      <c r="K97" s="8">
        <f t="shared" ref="K97:AA97" si="27">SUM(K94:K95)-K96</f>
        <v>75.933501953124974</v>
      </c>
      <c r="L97" s="8">
        <f t="shared" si="27"/>
        <v>98.644230468749996</v>
      </c>
      <c r="M97" s="8">
        <f t="shared" si="27"/>
        <v>154.31560839843749</v>
      </c>
      <c r="N97" s="8">
        <f t="shared" si="27"/>
        <v>206.00408007812496</v>
      </c>
      <c r="O97" s="8">
        <f t="shared" si="27"/>
        <v>240.81636718750002</v>
      </c>
      <c r="P97" s="8">
        <f t="shared" si="27"/>
        <v>247.66215625000001</v>
      </c>
      <c r="Q97" s="8">
        <f t="shared" si="27"/>
        <v>250.45539843750001</v>
      </c>
      <c r="R97" s="8">
        <f t="shared" si="27"/>
        <v>258.17638281249998</v>
      </c>
      <c r="S97" s="8">
        <f t="shared" si="27"/>
        <v>239.00559375</v>
      </c>
      <c r="T97" s="8">
        <f t="shared" si="27"/>
        <v>221.82735156249996</v>
      </c>
      <c r="U97" s="8">
        <f t="shared" si="27"/>
        <v>219.97854687499998</v>
      </c>
      <c r="V97" s="8">
        <f t="shared" si="27"/>
        <v>241.46557421875002</v>
      </c>
      <c r="W97" s="8">
        <f t="shared" si="27"/>
        <v>230.71747851562498</v>
      </c>
      <c r="X97" s="8">
        <f t="shared" si="27"/>
        <v>228.75406347656249</v>
      </c>
      <c r="Y97" s="8">
        <f t="shared" si="27"/>
        <v>282.90432812499995</v>
      </c>
      <c r="Z97" s="8">
        <f t="shared" si="27"/>
        <v>327.41324609375005</v>
      </c>
      <c r="AA97" s="8">
        <f t="shared" si="27"/>
        <v>476.56307812500006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27.125732421875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133.31381250000001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0</v>
      </c>
      <c r="Y99" s="7">
        <f>SUMIF(data!$A:$A,$H$2&amp;" "&amp;$F99&amp;" "&amp;$H$3&amp;"_"&amp;Y$38,data!$K:$K)/1000</f>
        <v>0</v>
      </c>
      <c r="Z99" s="7">
        <f>SUMIF(data!$A:$A,$H$2&amp;" "&amp;$F99&amp;" "&amp;$H$3&amp;"_"&amp;Z$38,data!$K:$K)/1000</f>
        <v>5.03876171875</v>
      </c>
      <c r="AA99" s="7">
        <f>SUMIF(data!$A:$A,$H$2&amp;" "&amp;$F99&amp;" "&amp;$H$3&amp;"_"&amp;AA$38,data!$K:$K)/1000</f>
        <v>10.2193076171875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784.36559694428627</v>
      </c>
      <c r="J100" s="8">
        <f>J91+J92+J95-J96+J98+J99+Load_ROC!F$5</f>
        <v>805.32832882726279</v>
      </c>
      <c r="K100" s="8">
        <f>K91+K92+K95-K96+K98+K99+Load_ROC!G$5</f>
        <v>851.98208631044031</v>
      </c>
      <c r="L100" s="8">
        <f>L91+L92+L95-L96+L98+L99+Load_ROC!H$5</f>
        <v>902.96262129114803</v>
      </c>
      <c r="M100" s="8">
        <f>M91+M92+M95-M96+M98+M99+Load_ROC!I$5</f>
        <v>986.38682049808392</v>
      </c>
      <c r="N100" s="8">
        <f>N91+N92+N95-N96+N98+N99+Load_ROC!J$5</f>
        <v>1064.4796069578024</v>
      </c>
      <c r="O100" s="8">
        <f>O91+O92+O95-O96+O98+O99+Load_ROC!K$5</f>
        <v>1150.2721369531851</v>
      </c>
      <c r="P100" s="8">
        <f>P91+P92+P95-P96+P98+P99+Load_ROC!L$5</f>
        <v>1158.0700241653976</v>
      </c>
      <c r="Q100" s="8">
        <f>Q91+Q92+Q95-Q96+Q98+Q99+Load_ROC!M$5</f>
        <v>1190.9105453471257</v>
      </c>
      <c r="R100" s="8">
        <f>R91+R92+R95-R96+R98+R99+Load_ROC!N$5</f>
        <v>1228.383939833936</v>
      </c>
      <c r="S100" s="8">
        <f>S91+S92+S95-S96+S98+S99+Load_ROC!O$5</f>
        <v>1225.7480734037674</v>
      </c>
      <c r="T100" s="8">
        <f>T91+T92+T95-T96+T98+T99+Load_ROC!P$5</f>
        <v>1226.1796471508835</v>
      </c>
      <c r="U100" s="8">
        <f>U91+U92+U95-U96+U98+U99+Load_ROC!Q$5</f>
        <v>1241.1883420015911</v>
      </c>
      <c r="V100" s="8">
        <f>V91+V92+V95-V96+V98+V99+Load_ROC!R$5</f>
        <v>1281.1474750459802</v>
      </c>
      <c r="W100" s="8">
        <f>W91+W92+W95-W96+W98+W99+Load_ROC!S$5</f>
        <v>1294.8151813599859</v>
      </c>
      <c r="X100" s="8">
        <f>X91+X92+X95-X96+X98+X99+Load_ROC!T$5</f>
        <v>1444.3887765937093</v>
      </c>
      <c r="Y100" s="8">
        <f>Y91+Y92+Y95-Y96+Y98+Y99+Load_ROC!U$5</f>
        <v>1393.1062915394782</v>
      </c>
      <c r="Z100" s="8">
        <f>Z91+Z92+Z95-Z96+Z98+Z99+Load_ROC!V$5</f>
        <v>1461.9956112994689</v>
      </c>
      <c r="AA100" s="8">
        <f>AA91+AA92+AA95-AA96+AA98+AA99+Load_ROC!W$5</f>
        <v>1634.780572571186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784.36559694428627</v>
      </c>
      <c r="J101" s="8">
        <f>J91+J93+J95-J96+J98+J99+Load_ROC!F$5</f>
        <v>805.32832882726279</v>
      </c>
      <c r="K101" s="8">
        <f>K91+K93+K95-K96+K98+K99+Load_ROC!G$5</f>
        <v>833.85786560731526</v>
      </c>
      <c r="L101" s="8">
        <f>L91+L93+L95-L96+L98+L99+Load_ROC!H$5</f>
        <v>859.17607441614791</v>
      </c>
      <c r="M101" s="8">
        <f>M91+M93+M95-M96+M98+M99+Load_ROC!I$5</f>
        <v>933.29019549808402</v>
      </c>
      <c r="N101" s="8">
        <f>N91+N93+N95-N96+N98+N99+Load_ROC!J$5</f>
        <v>990.39841945780245</v>
      </c>
      <c r="O101" s="8">
        <f>O91+O93+O95-O96+O98+O99+Load_ROC!K$5</f>
        <v>1052.2047932031851</v>
      </c>
      <c r="P101" s="8">
        <f>P91+P93+P95-P96+P98+P99+Load_ROC!L$5</f>
        <v>1036.4707429153975</v>
      </c>
      <c r="Q101" s="8">
        <f>Q91+Q93+Q95-Q96+Q98+Q99+Load_ROC!M$5</f>
        <v>1047.6022015971257</v>
      </c>
      <c r="R101" s="8">
        <f>R91+R93+R95-R96+R98+R99+Load_ROC!N$5</f>
        <v>1063.5620648339359</v>
      </c>
      <c r="S101" s="8">
        <f>S91+S93+S95-S96+S98+S99+Load_ROC!O$5</f>
        <v>1068.5858546537675</v>
      </c>
      <c r="T101" s="8">
        <f>T91+T93+T95-T96+T98+T99+Load_ROC!P$5</f>
        <v>1075.9240221508835</v>
      </c>
      <c r="U101" s="8">
        <f>U91+U93+U95-U96+U98+U99+Load_ROC!Q$5</f>
        <v>1097.6528732515912</v>
      </c>
      <c r="V101" s="8">
        <f>V91+V93+V95-V96+V98+V99+Load_ROC!R$5</f>
        <v>1143.1991312959801</v>
      </c>
      <c r="W101" s="8">
        <f>W91+W93+W95-W96+W98+W99+Load_ROC!S$5</f>
        <v>1162.0193063599859</v>
      </c>
      <c r="X101" s="8">
        <f>X91+X93+X95-X96+X98+X99+Load_ROC!T$5</f>
        <v>1315.9519015937092</v>
      </c>
      <c r="Y101" s="8">
        <f>Y91+Y93+Y95-Y96+Y98+Y99+Load_ROC!U$5</f>
        <v>1249.1332602894781</v>
      </c>
      <c r="Z101" s="8">
        <f>Z91+Z93+Z95-Z96+Z98+Z99+Load_ROC!V$5</f>
        <v>1323.6149862994689</v>
      </c>
      <c r="AA101" s="8">
        <f>AA91+AA93+AA95-AA96+AA98+AA99+Load_ROC!W$5</f>
        <v>1502.357041321186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784.36559694428627</v>
      </c>
      <c r="J102" s="8">
        <f>J91+J97+J98+J99+Load_ROC!F$5</f>
        <v>805.32832882726279</v>
      </c>
      <c r="K102" s="8">
        <f>K91+K97+K98+K99+Load_ROC!G$5</f>
        <v>842.68471912294035</v>
      </c>
      <c r="L102" s="8">
        <f>L91+L97+L98+L99+Load_ROC!H$5</f>
        <v>880.75051191614796</v>
      </c>
      <c r="M102" s="8">
        <f>M91+M97+M98+M99+Load_ROC!I$5</f>
        <v>951.50650799808398</v>
      </c>
      <c r="N102" s="8">
        <f>N91+N97+N98+N99+Load_ROC!J$5</f>
        <v>1019.2884975828024</v>
      </c>
      <c r="O102" s="8">
        <f>O91+O97+O98+O99+Load_ROC!K$5</f>
        <v>1093.2164182031852</v>
      </c>
      <c r="P102" s="8">
        <f>P91+P97+P98+P99+Load_ROC!L$5</f>
        <v>1089.3453366653976</v>
      </c>
      <c r="Q102" s="8">
        <f>Q91+Q97+Q98+Q99+Load_ROC!M$5</f>
        <v>1111.4636703471258</v>
      </c>
      <c r="R102" s="8">
        <f>R91+R97+R98+R99+Load_ROC!N$5</f>
        <v>1138.2815960839357</v>
      </c>
      <c r="S102" s="8">
        <f>S91+S97+S98+S99+Load_ROC!O$5</f>
        <v>1139.6830109037674</v>
      </c>
      <c r="T102" s="8">
        <f>T91+T97+T98+T99+Load_ROC!P$5</f>
        <v>1143.7501159008834</v>
      </c>
      <c r="U102" s="8">
        <f>U91+U97+U98+U99+Load_ROC!Q$5</f>
        <v>1162.3371545015912</v>
      </c>
      <c r="V102" s="8">
        <f>V91+V97+V98+V99+Load_ROC!R$5</f>
        <v>1205.28544379598</v>
      </c>
      <c r="W102" s="8">
        <f>W91+W97+W98+W99+Load_ROC!S$5</f>
        <v>1221.7231501099859</v>
      </c>
      <c r="X102" s="8">
        <f>X91+X97+X98+X99+Load_ROC!T$5</f>
        <v>1373.6505578437091</v>
      </c>
      <c r="Y102" s="8">
        <f>Y91+Y97+Y98+Y99+Load_ROC!U$5</f>
        <v>1314.476510289478</v>
      </c>
      <c r="Z102" s="8">
        <f>Z91+Z97+Z98+Z99+Load_ROC!V$5</f>
        <v>1386.3712987994691</v>
      </c>
      <c r="AA102" s="8">
        <f>AA91+AA97+AA98+AA99+Load_ROC!W$5</f>
        <v>1562.3499475711858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38.482234374999997</v>
      </c>
      <c r="J105" s="7">
        <f>SUMIF(data!$A:$A,$H$2&amp;" "&amp;$F105&amp;" "&amp;$H$3&amp;"_"&amp;J$38,data!$I:$I)/1000</f>
        <v>44.910419677734374</v>
      </c>
      <c r="K105" s="7">
        <f>SUMIF(data!$A:$A,$H$2&amp;" "&amp;$F105&amp;" "&amp;$H$3&amp;"_"&amp;K$38,data!$I:$I)/1000</f>
        <v>95.956464843749998</v>
      </c>
      <c r="L105" s="7">
        <f>SUMIF(data!$A:$A,$H$2&amp;" "&amp;$F105&amp;" "&amp;$H$3&amp;"_"&amp;L$38,data!$I:$I)/1000</f>
        <v>168.76445703125</v>
      </c>
      <c r="M105" s="7">
        <f>SUMIF(data!$A:$A,$H$2&amp;" "&amp;$F105&amp;" "&amp;$H$3&amp;"_"&amp;M$38,data!$I:$I)/1000</f>
        <v>245.38371484375</v>
      </c>
      <c r="N105" s="7">
        <f>SUMIF(data!$A:$A,$H$2&amp;" "&amp;$F105&amp;" "&amp;$H$3&amp;"_"&amp;N$38,data!$I:$I)/1000</f>
        <v>308.19687499999998</v>
      </c>
      <c r="O105" s="7">
        <f>SUMIF(data!$A:$A,$H$2&amp;" "&amp;$F105&amp;" "&amp;$H$3&amp;"_"&amp;O$38,data!$I:$I)/1000</f>
        <v>369.46870312499999</v>
      </c>
      <c r="P105" s="7">
        <f>SUMIF(data!$A:$A,$H$2&amp;" "&amp;$F105&amp;" "&amp;$H$3&amp;"_"&amp;P$38,data!$I:$I)/1000</f>
        <v>435.42316796875002</v>
      </c>
      <c r="Q105" s="7">
        <f>SUMIF(data!$A:$A,$H$2&amp;" "&amp;$F105&amp;" "&amp;$H$3&amp;"_"&amp;Q$38,data!$I:$I)/1000</f>
        <v>498.33660156249999</v>
      </c>
      <c r="R105" s="7">
        <f>SUMIF(data!$A:$A,$H$2&amp;" "&amp;$F105&amp;" "&amp;$H$3&amp;"_"&amp;R$38,data!$I:$I)/1000</f>
        <v>561.02890624999998</v>
      </c>
      <c r="S105" s="7">
        <f>SUMIF(data!$A:$A,$H$2&amp;" "&amp;$F105&amp;" "&amp;$H$3&amp;"_"&amp;S$38,data!$I:$I)/1000</f>
        <v>544.55674999999997</v>
      </c>
      <c r="T105" s="7">
        <f>SUMIF(data!$A:$A,$H$2&amp;" "&amp;$F105&amp;" "&amp;$H$3&amp;"_"&amp;T$38,data!$I:$I)/1000</f>
        <v>532.17632812500005</v>
      </c>
      <c r="U105" s="7">
        <f>SUMIF(data!$A:$A,$H$2&amp;" "&amp;$F105&amp;" "&amp;$H$3&amp;"_"&amp;U$38,data!$I:$I)/1000</f>
        <v>518.35004687499998</v>
      </c>
      <c r="V105" s="7">
        <f>SUMIF(data!$A:$A,$H$2&amp;" "&amp;$F105&amp;" "&amp;$H$3&amp;"_"&amp;V$38,data!$I:$I)/1000</f>
        <v>506.72890625000002</v>
      </c>
      <c r="W105" s="7">
        <f>SUMIF(data!$A:$A,$H$2&amp;" "&amp;$F105&amp;" "&amp;$H$3&amp;"_"&amp;W$38,data!$I:$I)/1000</f>
        <v>498.50993749999998</v>
      </c>
      <c r="X105" s="7">
        <f>SUMIF(data!$A:$A,$H$2&amp;" "&amp;$F105&amp;" "&amp;$H$3&amp;"_"&amp;X$38,data!$I:$I)/1000</f>
        <v>470.54002734375001</v>
      </c>
      <c r="Y105" s="7">
        <f>SUMIF(data!$A:$A,$H$2&amp;" "&amp;$F105&amp;" "&amp;$H$3&amp;"_"&amp;Y$38,data!$I:$I)/1000</f>
        <v>510.85626562499999</v>
      </c>
      <c r="Z105" s="7">
        <f>SUMIF(data!$A:$A,$H$2&amp;" "&amp;$F105&amp;" "&amp;$H$3&amp;"_"&amp;Z$38,data!$I:$I)/1000</f>
        <v>500.27947265624999</v>
      </c>
      <c r="AA105" s="7">
        <f>SUMIF(data!$A:$A,$H$2&amp;" "&amp;$F105&amp;" "&amp;$H$3&amp;"_"&amp;AA$38,data!$I:$I)/1000</f>
        <v>611.14824999999996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38.482234374999997</v>
      </c>
      <c r="J106" s="7">
        <f>SUMIF(data!$A:$A,$H$2&amp;" "&amp;$F106&amp;" "&amp;$H$3&amp;"_"&amp;J$38,data!$I:$I)/1000</f>
        <v>44.910419677734374</v>
      </c>
      <c r="K106" s="7">
        <f>SUMIF(data!$A:$A,$H$2&amp;" "&amp;$F106&amp;" "&amp;$H$3&amp;"_"&amp;K$38,data!$I:$I)/1000</f>
        <v>77.832244140624994</v>
      </c>
      <c r="L106" s="7">
        <f>SUMIF(data!$A:$A,$H$2&amp;" "&amp;$F106&amp;" "&amp;$H$3&amp;"_"&amp;L$38,data!$I:$I)/1000</f>
        <v>124.97791015625</v>
      </c>
      <c r="M106" s="7">
        <f>SUMIF(data!$A:$A,$H$2&amp;" "&amp;$F106&amp;" "&amp;$H$3&amp;"_"&amp;M$38,data!$I:$I)/1000</f>
        <v>192.28708984375001</v>
      </c>
      <c r="N106" s="7">
        <f>SUMIF(data!$A:$A,$H$2&amp;" "&amp;$F106&amp;" "&amp;$H$3&amp;"_"&amp;N$38,data!$I:$I)/1000</f>
        <v>234.11568750000001</v>
      </c>
      <c r="O106" s="7">
        <f>SUMIF(data!$A:$A,$H$2&amp;" "&amp;$F106&amp;" "&amp;$H$3&amp;"_"&amp;O$38,data!$I:$I)/1000</f>
        <v>271.40135937500003</v>
      </c>
      <c r="P106" s="7">
        <f>SUMIF(data!$A:$A,$H$2&amp;" "&amp;$F106&amp;" "&amp;$H$3&amp;"_"&amp;P$38,data!$I:$I)/1000</f>
        <v>313.82388671874997</v>
      </c>
      <c r="Q106" s="7">
        <f>SUMIF(data!$A:$A,$H$2&amp;" "&amp;$F106&amp;" "&amp;$H$3&amp;"_"&amp;Q$38,data!$I:$I)/1000</f>
        <v>355.02825781249999</v>
      </c>
      <c r="R106" s="7">
        <f>SUMIF(data!$A:$A,$H$2&amp;" "&amp;$F106&amp;" "&amp;$H$3&amp;"_"&amp;R$38,data!$I:$I)/1000</f>
        <v>396.20703125</v>
      </c>
      <c r="S106" s="7">
        <f>SUMIF(data!$A:$A,$H$2&amp;" "&amp;$F106&amp;" "&amp;$H$3&amp;"_"&amp;S$38,data!$I:$I)/1000</f>
        <v>387.39453125</v>
      </c>
      <c r="T106" s="7">
        <f>SUMIF(data!$A:$A,$H$2&amp;" "&amp;$F106&amp;" "&amp;$H$3&amp;"_"&amp;T$38,data!$I:$I)/1000</f>
        <v>381.92070312499999</v>
      </c>
      <c r="U106" s="7">
        <f>SUMIF(data!$A:$A,$H$2&amp;" "&amp;$F106&amp;" "&amp;$H$3&amp;"_"&amp;U$38,data!$I:$I)/1000</f>
        <v>374.81457812500003</v>
      </c>
      <c r="V106" s="7">
        <f>SUMIF(data!$A:$A,$H$2&amp;" "&amp;$F106&amp;" "&amp;$H$3&amp;"_"&amp;V$38,data!$I:$I)/1000</f>
        <v>368.78056249999997</v>
      </c>
      <c r="W106" s="7">
        <f>SUMIF(data!$A:$A,$H$2&amp;" "&amp;$F106&amp;" "&amp;$H$3&amp;"_"&amp;W$38,data!$I:$I)/1000</f>
        <v>365.71406250000001</v>
      </c>
      <c r="X106" s="7">
        <f>SUMIF(data!$A:$A,$H$2&amp;" "&amp;$F106&amp;" "&amp;$H$3&amp;"_"&amp;X$38,data!$I:$I)/1000</f>
        <v>342.10315234375003</v>
      </c>
      <c r="Y106" s="7">
        <f>SUMIF(data!$A:$A,$H$2&amp;" "&amp;$F106&amp;" "&amp;$H$3&amp;"_"&amp;Y$38,data!$I:$I)/1000</f>
        <v>366.88323437499997</v>
      </c>
      <c r="Z106" s="7">
        <f>SUMIF(data!$A:$A,$H$2&amp;" "&amp;$F106&amp;" "&amp;$H$3&amp;"_"&amp;Z$38,data!$I:$I)/1000</f>
        <v>361.89884765624998</v>
      </c>
      <c r="AA106" s="7">
        <f>SUMIF(data!$A:$A,$H$2&amp;" "&amp;$F106&amp;" "&amp;$H$3&amp;"_"&amp;AA$38,data!$I:$I)/1000</f>
        <v>478.72471875000002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38.482234374999997</v>
      </c>
      <c r="J107" s="7">
        <f>SUMIF(data!$A:$A,$H$2&amp;" "&amp;$F107&amp;" "&amp;$H$3&amp;"_"&amp;J$38,data!$I:$I)/1000</f>
        <v>44.910419677734374</v>
      </c>
      <c r="K107" s="7">
        <f>SUMIF(data!$A:$A,$H$2&amp;" "&amp;$F107&amp;" "&amp;$H$3&amp;"_"&amp;K$38,data!$I:$I)/1000</f>
        <v>86.659097656249997</v>
      </c>
      <c r="L107" s="7">
        <f>SUMIF(data!$A:$A,$H$2&amp;" "&amp;$F107&amp;" "&amp;$H$3&amp;"_"&amp;L$38,data!$I:$I)/1000</f>
        <v>146.55234765624999</v>
      </c>
      <c r="M107" s="7">
        <f>SUMIF(data!$A:$A,$H$2&amp;" "&amp;$F107&amp;" "&amp;$H$3&amp;"_"&amp;M$38,data!$I:$I)/1000</f>
        <v>210.50340234375</v>
      </c>
      <c r="N107" s="7">
        <f>SUMIF(data!$A:$A,$H$2&amp;" "&amp;$F107&amp;" "&amp;$H$3&amp;"_"&amp;N$38,data!$I:$I)/1000</f>
        <v>263.00576562499998</v>
      </c>
      <c r="O107" s="7">
        <f>SUMIF(data!$A:$A,$H$2&amp;" "&amp;$F107&amp;" "&amp;$H$3&amp;"_"&amp;O$38,data!$I:$I)/1000</f>
        <v>312.41298437500001</v>
      </c>
      <c r="P107" s="7">
        <f>SUMIF(data!$A:$A,$H$2&amp;" "&amp;$F107&amp;" "&amp;$H$3&amp;"_"&amp;P$38,data!$I:$I)/1000</f>
        <v>366.69848046875001</v>
      </c>
      <c r="Q107" s="7">
        <f>SUMIF(data!$A:$A,$H$2&amp;" "&amp;$F107&amp;" "&amp;$H$3&amp;"_"&amp;Q$38,data!$I:$I)/1000</f>
        <v>418.88972656250002</v>
      </c>
      <c r="R107" s="7">
        <f>SUMIF(data!$A:$A,$H$2&amp;" "&amp;$F107&amp;" "&amp;$H$3&amp;"_"&amp;R$38,data!$I:$I)/1000</f>
        <v>470.92656249999999</v>
      </c>
      <c r="S107" s="7">
        <f>SUMIF(data!$A:$A,$H$2&amp;" "&amp;$F107&amp;" "&amp;$H$3&amp;"_"&amp;S$38,data!$I:$I)/1000</f>
        <v>458.49168750000001</v>
      </c>
      <c r="T107" s="7">
        <f>SUMIF(data!$A:$A,$H$2&amp;" "&amp;$F107&amp;" "&amp;$H$3&amp;"_"&amp;T$38,data!$I:$I)/1000</f>
        <v>449.74679687499997</v>
      </c>
      <c r="U107" s="7">
        <f>SUMIF(data!$A:$A,$H$2&amp;" "&amp;$F107&amp;" "&amp;$H$3&amp;"_"&amp;U$38,data!$I:$I)/1000</f>
        <v>439.49885937499999</v>
      </c>
      <c r="V107" s="7">
        <f>SUMIF(data!$A:$A,$H$2&amp;" "&amp;$F107&amp;" "&amp;$H$3&amp;"_"&amp;V$38,data!$I:$I)/1000</f>
        <v>430.86687499999999</v>
      </c>
      <c r="W107" s="7">
        <f>SUMIF(data!$A:$A,$H$2&amp;" "&amp;$F107&amp;" "&amp;$H$3&amp;"_"&amp;W$38,data!$I:$I)/1000</f>
        <v>425.41790624999999</v>
      </c>
      <c r="X107" s="7">
        <f>SUMIF(data!$A:$A,$H$2&amp;" "&amp;$F107&amp;" "&amp;$H$3&amp;"_"&amp;X$38,data!$I:$I)/1000</f>
        <v>399.80180859375002</v>
      </c>
      <c r="Y107" s="7">
        <f>SUMIF(data!$A:$A,$H$2&amp;" "&amp;$F107&amp;" "&amp;$H$3&amp;"_"&amp;Y$38,data!$I:$I)/1000</f>
        <v>432.22648437499998</v>
      </c>
      <c r="Z107" s="7">
        <f>SUMIF(data!$A:$A,$H$2&amp;" "&amp;$F107&amp;" "&amp;$H$3&amp;"_"&amp;Z$38,data!$I:$I)/1000</f>
        <v>424.65516015625002</v>
      </c>
      <c r="AA107" s="7">
        <f>SUMIF(data!$A:$A,$H$2&amp;" "&amp;$F107&amp;" "&amp;$H$3&amp;"_"&amp;AA$38,data!$I:$I)/1000</f>
        <v>538.717625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110.69841406250001</v>
      </c>
      <c r="K108" s="7">
        <f>SUMIF(data!$A:$A,$H$2&amp;" "&amp;$F108&amp;" "&amp;$H$3&amp;"_"&amp;K$38,data!$N:$N)/1000</f>
        <v>97.383044921874998</v>
      </c>
      <c r="L108" s="7">
        <f>SUMIF(data!$A:$A,$H$2&amp;" "&amp;$F108&amp;" "&amp;$H$3&amp;"_"&amp;L$38,data!$N:$N)/1000</f>
        <v>77.908484375</v>
      </c>
      <c r="M108" s="7">
        <f>SUMIF(data!$A:$A,$H$2&amp;" "&amp;$F108&amp;" "&amp;$H$3&amp;"_"&amp;M$38,data!$N:$N)/1000</f>
        <v>109.18419824218751</v>
      </c>
      <c r="N108" s="7">
        <f>SUMIF(data!$A:$A,$H$2&amp;" "&amp;$F108&amp;" "&amp;$H$3&amp;"_"&amp;N$38,data!$N:$N)/1000</f>
        <v>125.380416015625</v>
      </c>
      <c r="O108" s="7">
        <f>SUMIF(data!$A:$A,$H$2&amp;" "&amp;$F108&amp;" "&amp;$H$3&amp;"_"&amp;O$38,data!$N:$N)/1000</f>
        <v>110.47171093750001</v>
      </c>
      <c r="P108" s="7">
        <f>SUMIF(data!$A:$A,$H$2&amp;" "&amp;$F108&amp;" "&amp;$H$3&amp;"_"&amp;P$38,data!$N:$N)/1000</f>
        <v>70.572699218750003</v>
      </c>
      <c r="Q108" s="7">
        <f>SUMIF(data!$A:$A,$H$2&amp;" "&amp;$F108&amp;" "&amp;$H$3&amp;"_"&amp;Q$38,data!$N:$N)/1000</f>
        <v>25.86434375</v>
      </c>
      <c r="R108" s="7">
        <f>SUMIF(data!$A:$A,$H$2&amp;" "&amp;$F108&amp;" "&amp;$H$3&amp;"_"&amp;R$38,data!$N:$N)/1000</f>
        <v>-9.5674140624999993</v>
      </c>
      <c r="S108" s="7">
        <f>SUMIF(data!$A:$A,$H$2&amp;" "&amp;$F108&amp;" "&amp;$H$3&amp;"_"&amp;S$38,data!$N:$N)/1000</f>
        <v>-9.7502421874999996</v>
      </c>
      <c r="T108" s="7">
        <f>SUMIF(data!$A:$A,$H$2&amp;" "&amp;$F108&amp;" "&amp;$H$3&amp;"_"&amp;T$38,data!$N:$N)/1000</f>
        <v>-8.3382031249999997</v>
      </c>
      <c r="U108" s="7">
        <f>SUMIF(data!$A:$A,$H$2&amp;" "&amp;$F108&amp;" "&amp;$H$3&amp;"_"&amp;U$38,data!$N:$N)/1000</f>
        <v>5.9184218749999999</v>
      </c>
      <c r="V108" s="7">
        <f>SUMIF(data!$A:$A,$H$2&amp;" "&amp;$F108&amp;" "&amp;$H$3&amp;"_"&amp;V$38,data!$N:$N)/1000</f>
        <v>41.498730468749997</v>
      </c>
      <c r="W108" s="7">
        <f>SUMIF(data!$A:$A,$H$2&amp;" "&amp;$F108&amp;" "&amp;$H$3&amp;"_"&amp;W$38,data!$N:$N)/1000</f>
        <v>68.901472656249993</v>
      </c>
      <c r="X108" s="7">
        <f>SUMIF(data!$A:$A,$H$2&amp;" "&amp;$F108&amp;" "&amp;$H$3&amp;"_"&amp;X$38,data!$N:$N)/1000</f>
        <v>87.028624023437501</v>
      </c>
      <c r="Y108" s="7">
        <f>SUMIF(data!$A:$A,$H$2&amp;" "&amp;$F108&amp;" "&amp;$H$3&amp;"_"&amp;Y$38,data!$N:$N)/1000</f>
        <v>112.5389296875</v>
      </c>
      <c r="Z108" s="7">
        <f>SUMIF(data!$A:$A,$H$2&amp;" "&amp;$F108&amp;" "&amp;$H$3&amp;"_"&amp;Z$38,data!$N:$N)/1000</f>
        <v>152.93296874999999</v>
      </c>
      <c r="AA108" s="7">
        <f>SUMIF(data!$A:$A,$H$2&amp;" "&amp;$F108&amp;" "&amp;$H$3&amp;"_"&amp;AA$38,data!$N:$N)/1000</f>
        <v>195.37609375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87.928453125000004</v>
      </c>
      <c r="J109" s="7">
        <f>SUMIF(data!$A:$A,$H$2&amp;" "&amp;$F109&amp;" "&amp;$H$3&amp;"_"&amp;J$38,data!$H:$H)/1000</f>
        <v>99.083046874999994</v>
      </c>
      <c r="K109" s="7">
        <f>SUMIF(data!$A:$A,$H$2&amp;" "&amp;$F109&amp;" "&amp;$H$3&amp;"_"&amp;K$38,data!$H:$H)/1000</f>
        <v>108.10864062500001</v>
      </c>
      <c r="L109" s="7">
        <f>SUMIF(data!$A:$A,$H$2&amp;" "&amp;$F109&amp;" "&amp;$H$3&amp;"_"&amp;L$38,data!$H:$H)/1000</f>
        <v>125.8166015625</v>
      </c>
      <c r="M109" s="7">
        <f>SUMIF(data!$A:$A,$H$2&amp;" "&amp;$F109&amp;" "&amp;$H$3&amp;"_"&amp;M$38,data!$H:$H)/1000</f>
        <v>165.37199218750001</v>
      </c>
      <c r="N109" s="7">
        <f>SUMIF(data!$A:$A,$H$2&amp;" "&amp;$F109&amp;" "&amp;$H$3&amp;"_"&amp;N$38,data!$H:$H)/1000</f>
        <v>182.3821015625</v>
      </c>
      <c r="O109" s="7">
        <f>SUMIF(data!$A:$A,$H$2&amp;" "&amp;$F109&amp;" "&amp;$H$3&amp;"_"&amp;O$38,data!$H:$H)/1000</f>
        <v>182.06832812499999</v>
      </c>
      <c r="P109" s="7">
        <f>SUMIF(data!$A:$A,$H$2&amp;" "&amp;$F109&amp;" "&amp;$H$3&amp;"_"&amp;P$38,data!$H:$H)/1000</f>
        <v>189.60902343750001</v>
      </c>
      <c r="Q109" s="7">
        <f>SUMIF(data!$A:$A,$H$2&amp;" "&amp;$F109&amp;" "&amp;$H$3&amp;"_"&amp;Q$38,data!$H:$H)/1000</f>
        <v>194.298671875</v>
      </c>
      <c r="R109" s="7">
        <f>SUMIF(data!$A:$A,$H$2&amp;" "&amp;$F109&amp;" "&amp;$H$3&amp;"_"&amp;R$38,data!$H:$H)/1000</f>
        <v>203.182765625</v>
      </c>
      <c r="S109" s="7">
        <f>SUMIF(data!$A:$A,$H$2&amp;" "&amp;$F109&amp;" "&amp;$H$3&amp;"_"&amp;S$38,data!$H:$H)/1000</f>
        <v>209.73585156249999</v>
      </c>
      <c r="T109" s="7">
        <f>SUMIF(data!$A:$A,$H$2&amp;" "&amp;$F109&amp;" "&amp;$H$3&amp;"_"&amp;T$38,data!$H:$H)/1000</f>
        <v>219.58124218750001</v>
      </c>
      <c r="U109" s="7">
        <f>SUMIF(data!$A:$A,$H$2&amp;" "&amp;$F109&amp;" "&amp;$H$3&amp;"_"&amp;U$38,data!$H:$H)/1000</f>
        <v>225.438734375</v>
      </c>
      <c r="V109" s="7">
        <f>SUMIF(data!$A:$A,$H$2&amp;" "&amp;$F109&amp;" "&amp;$H$3&amp;"_"&amp;V$38,data!$H:$H)/1000</f>
        <v>233.82446093749999</v>
      </c>
      <c r="W109" s="7">
        <f>SUMIF(data!$A:$A,$H$2&amp;" "&amp;$F109&amp;" "&amp;$H$3&amp;"_"&amp;W$38,data!$H:$H)/1000</f>
        <v>278.45773437499997</v>
      </c>
      <c r="X109" s="7">
        <f>SUMIF(data!$A:$A,$H$2&amp;" "&amp;$F109&amp;" "&amp;$H$3&amp;"_"&amp;X$38,data!$H:$H)/1000</f>
        <v>265.662671875</v>
      </c>
      <c r="Y109" s="7">
        <f>SUMIF(data!$A:$A,$H$2&amp;" "&amp;$F109&amp;" "&amp;$H$3&amp;"_"&amp;Y$38,data!$H:$H)/1000</f>
        <v>273.414890625</v>
      </c>
      <c r="Z109" s="7">
        <f>SUMIF(data!$A:$A,$H$2&amp;" "&amp;$F109&amp;" "&amp;$H$3&amp;"_"&amp;Z$38,data!$H:$H)/1000</f>
        <v>281.36806250000001</v>
      </c>
      <c r="AA109" s="7">
        <f>SUMIF(data!$A:$A,$H$2&amp;" "&amp;$F109&amp;" "&amp;$H$3&amp;"_"&amp;AA$38,data!$H:$H)/1000</f>
        <v>288.37995312499999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57.161421875000002</v>
      </c>
      <c r="J110" s="8">
        <f t="shared" ref="J110" si="29">SUM(J107:J108)-J109</f>
        <v>56.525786865234394</v>
      </c>
      <c r="K110" s="8">
        <f t="shared" ref="K110:AA110" si="30">SUM(K107:K108)-K109</f>
        <v>75.933501953124974</v>
      </c>
      <c r="L110" s="8">
        <f t="shared" si="30"/>
        <v>98.644230468749996</v>
      </c>
      <c r="M110" s="8">
        <f t="shared" si="30"/>
        <v>154.31560839843749</v>
      </c>
      <c r="N110" s="8">
        <f t="shared" si="30"/>
        <v>206.00408007812496</v>
      </c>
      <c r="O110" s="8">
        <f t="shared" si="30"/>
        <v>240.81636718750002</v>
      </c>
      <c r="P110" s="8">
        <f t="shared" si="30"/>
        <v>247.66215625000001</v>
      </c>
      <c r="Q110" s="8">
        <f t="shared" si="30"/>
        <v>250.45539843750001</v>
      </c>
      <c r="R110" s="8">
        <f t="shared" si="30"/>
        <v>258.17638281249998</v>
      </c>
      <c r="S110" s="8">
        <f t="shared" si="30"/>
        <v>239.00559375</v>
      </c>
      <c r="T110" s="8">
        <f t="shared" si="30"/>
        <v>221.82735156249996</v>
      </c>
      <c r="U110" s="8">
        <f t="shared" si="30"/>
        <v>219.97854687499998</v>
      </c>
      <c r="V110" s="8">
        <f t="shared" si="30"/>
        <v>238.54114453125001</v>
      </c>
      <c r="W110" s="8">
        <f t="shared" si="30"/>
        <v>215.86164453125002</v>
      </c>
      <c r="X110" s="8">
        <f t="shared" si="30"/>
        <v>221.16776074218751</v>
      </c>
      <c r="Y110" s="8">
        <f t="shared" si="30"/>
        <v>271.35052343749999</v>
      </c>
      <c r="Z110" s="8">
        <f t="shared" si="30"/>
        <v>296.22006640624994</v>
      </c>
      <c r="AA110" s="8">
        <f t="shared" si="30"/>
        <v>445.71376562500001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27.125732421875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133.31381250000001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784.36559694428627</v>
      </c>
      <c r="J113" s="8">
        <f>J104+J105+J108-J109+J111+J112+Load_ROC!F$5</f>
        <v>805.32832882726279</v>
      </c>
      <c r="K113" s="8">
        <f>K104+K105+K108-K109+K111+K112+Load_ROC!G$5</f>
        <v>851.98208631044031</v>
      </c>
      <c r="L113" s="8">
        <f>L104+L105+L108-L109+L111+L112+Load_ROC!H$5</f>
        <v>902.96262129114803</v>
      </c>
      <c r="M113" s="8">
        <f>M104+M105+M108-M109+M111+M112+Load_ROC!I$5</f>
        <v>986.38682049808392</v>
      </c>
      <c r="N113" s="8">
        <f>N104+N105+N108-N109+N111+N112+Load_ROC!J$5</f>
        <v>1064.4796069578024</v>
      </c>
      <c r="O113" s="8">
        <f>O104+O105+O108-O109+O111+O112+Load_ROC!K$5</f>
        <v>1150.2721369531851</v>
      </c>
      <c r="P113" s="8">
        <f>P104+P105+P108-P109+P111+P112+Load_ROC!L$5</f>
        <v>1158.0700241653976</v>
      </c>
      <c r="Q113" s="8">
        <f>Q104+Q105+Q108-Q109+Q111+Q112+Load_ROC!M$5</f>
        <v>1190.9105453471257</v>
      </c>
      <c r="R113" s="8">
        <f>R104+R105+R108-R109+R111+R112+Load_ROC!N$5</f>
        <v>1228.383939833936</v>
      </c>
      <c r="S113" s="8">
        <f>S104+S105+S108-S109+S111+S112+Load_ROC!O$5</f>
        <v>1225.7480734037674</v>
      </c>
      <c r="T113" s="8">
        <f>T104+T105+T108-T109+T111+T112+Load_ROC!P$5</f>
        <v>1226.1796471508835</v>
      </c>
      <c r="U113" s="8">
        <f>U104+U105+U108-U109+U111+U112+Load_ROC!Q$5</f>
        <v>1241.1883420015911</v>
      </c>
      <c r="V113" s="8">
        <f>V104+V105+V108-V109+V111+V112+Load_ROC!R$5</f>
        <v>1278.22304535848</v>
      </c>
      <c r="W113" s="8">
        <f>W104+W105+W108-W109+W111+W112+Load_ROC!S$5</f>
        <v>1279.9593473756111</v>
      </c>
      <c r="X113" s="8">
        <f>X104+X105+X108-X109+X111+X112+Load_ROC!T$5</f>
        <v>1436.8024738593342</v>
      </c>
      <c r="Y113" s="8">
        <f>Y104+Y105+Y108-Y109+Y111+Y112+Load_ROC!U$5</f>
        <v>1381.5524868519783</v>
      </c>
      <c r="Z113" s="8">
        <f>Z104+Z105+Z108-Z109+Z111+Z112+Load_ROC!V$5</f>
        <v>1425.763669893219</v>
      </c>
      <c r="AA113" s="8">
        <f>AA104+AA105+AA108-AA109+AA111+AA112+Load_ROC!W$5</f>
        <v>1593.7119524539985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784.36559694428627</v>
      </c>
      <c r="J114" s="8">
        <f>J104+J106+J108-J109+J111+J112+Load_ROC!F$5</f>
        <v>805.32832882726279</v>
      </c>
      <c r="K114" s="8">
        <f>K104+K106+K108-K109+K111+K112+Load_ROC!G$5</f>
        <v>833.85786560731526</v>
      </c>
      <c r="L114" s="8">
        <f>L104+L106+L108-L109+L111+L112+Load_ROC!H$5</f>
        <v>859.17607441614791</v>
      </c>
      <c r="M114" s="8">
        <f>M104+M106+M108-M109+M111+M112+Load_ROC!I$5</f>
        <v>933.29019549808402</v>
      </c>
      <c r="N114" s="8">
        <f>N104+N106+N108-N109+N111+N112+Load_ROC!J$5</f>
        <v>990.39841945780245</v>
      </c>
      <c r="O114" s="8">
        <f>O104+O106+O108-O109+O111+O112+Load_ROC!K$5</f>
        <v>1052.2047932031851</v>
      </c>
      <c r="P114" s="8">
        <f>P104+P106+P108-P109+P111+P112+Load_ROC!L$5</f>
        <v>1036.4707429153975</v>
      </c>
      <c r="Q114" s="8">
        <f>Q104+Q106+Q108-Q109+Q111+Q112+Load_ROC!M$5</f>
        <v>1047.6022015971257</v>
      </c>
      <c r="R114" s="8">
        <f>R104+R106+R108-R109+R111+R112+Load_ROC!N$5</f>
        <v>1063.5620648339359</v>
      </c>
      <c r="S114" s="8">
        <f>S104+S106+S108-S109+S111+S112+Load_ROC!O$5</f>
        <v>1068.5858546537675</v>
      </c>
      <c r="T114" s="8">
        <f>T104+T106+T108-T109+T111+T112+Load_ROC!P$5</f>
        <v>1075.9240221508835</v>
      </c>
      <c r="U114" s="8">
        <f>U104+U106+U108-U109+U111+U112+Load_ROC!Q$5</f>
        <v>1097.6528732515912</v>
      </c>
      <c r="V114" s="8">
        <f>V104+V106+V108-V109+V111+V112+Load_ROC!R$5</f>
        <v>1140.27470160848</v>
      </c>
      <c r="W114" s="8">
        <f>W104+W106+W108-W109+W111+W112+Load_ROC!S$5</f>
        <v>1147.163472375611</v>
      </c>
      <c r="X114" s="8">
        <f>X104+X106+X108-X109+X111+X112+Load_ROC!T$5</f>
        <v>1308.3655988593341</v>
      </c>
      <c r="Y114" s="8">
        <f>Y104+Y106+Y108-Y109+Y111+Y112+Load_ROC!U$5</f>
        <v>1237.5794556019782</v>
      </c>
      <c r="Z114" s="8">
        <f>Z104+Z106+Z108-Z109+Z111+Z112+Load_ROC!V$5</f>
        <v>1287.3830448932188</v>
      </c>
      <c r="AA114" s="8">
        <f>AA104+AA106+AA108-AA109+AA111+AA112+Load_ROC!W$5</f>
        <v>1461.2884212039985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784.36559694428627</v>
      </c>
      <c r="J115" s="8">
        <f>J104+J110+J111+J112+Load_ROC!F$5</f>
        <v>805.32832882726279</v>
      </c>
      <c r="K115" s="8">
        <f>K104+K110+K111+K112+Load_ROC!G$5</f>
        <v>842.68471912294035</v>
      </c>
      <c r="L115" s="8">
        <f>L104+L110+L111+L112+Load_ROC!H$5</f>
        <v>880.75051191614796</v>
      </c>
      <c r="M115" s="8">
        <f>M104+M110+M111+M112+Load_ROC!I$5</f>
        <v>951.50650799808398</v>
      </c>
      <c r="N115" s="8">
        <f>N104+N110+N111+N112+Load_ROC!J$5</f>
        <v>1019.2884975828024</v>
      </c>
      <c r="O115" s="8">
        <f>O104+O110+O111+O112+Load_ROC!K$5</f>
        <v>1093.2164182031852</v>
      </c>
      <c r="P115" s="8">
        <f>P104+P110+P111+P112+Load_ROC!L$5</f>
        <v>1089.3453366653976</v>
      </c>
      <c r="Q115" s="8">
        <f>Q104+Q110+Q111+Q112+Load_ROC!M$5</f>
        <v>1111.4636703471258</v>
      </c>
      <c r="R115" s="8">
        <f>R104+R110+R111+R112+Load_ROC!N$5</f>
        <v>1138.2815960839357</v>
      </c>
      <c r="S115" s="8">
        <f>S104+S110+S111+S112+Load_ROC!O$5</f>
        <v>1139.6830109037674</v>
      </c>
      <c r="T115" s="8">
        <f>T104+T110+T111+T112+Load_ROC!P$5</f>
        <v>1143.7501159008834</v>
      </c>
      <c r="U115" s="8">
        <f>U104+U110+U111+U112+Load_ROC!Q$5</f>
        <v>1162.3371545015912</v>
      </c>
      <c r="V115" s="8">
        <f>V104+V110+V111+V112+Load_ROC!R$5</f>
        <v>1202.36101410848</v>
      </c>
      <c r="W115" s="8">
        <f>W104+W110+W111+W112+Load_ROC!S$5</f>
        <v>1206.8673161256111</v>
      </c>
      <c r="X115" s="8">
        <f>X104+X110+X111+X112+Load_ROC!T$5</f>
        <v>1366.0642551093342</v>
      </c>
      <c r="Y115" s="8">
        <f>Y104+Y110+Y111+Y112+Load_ROC!U$5</f>
        <v>1302.9227056019781</v>
      </c>
      <c r="Z115" s="8">
        <f>Z104+Z110+Z111+Z112+Load_ROC!V$5</f>
        <v>1350.1393573932189</v>
      </c>
      <c r="AA115" s="8">
        <f>AA104+AA110+AA111+AA112+Load_ROC!W$5</f>
        <v>1521.2813274539983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38.482234374999997</v>
      </c>
      <c r="J118" s="7">
        <f>SUMIF(data!$A:$A,$H$2&amp;" "&amp;$F118&amp;" "&amp;$H$3&amp;"_"&amp;J$38,data!$I:$I)/1000</f>
        <v>44.910419677734374</v>
      </c>
      <c r="K118" s="7">
        <f>SUMIF(data!$A:$A,$H$2&amp;" "&amp;$F118&amp;" "&amp;$H$3&amp;"_"&amp;K$38,data!$I:$I)/1000</f>
        <v>95.956464843749998</v>
      </c>
      <c r="L118" s="7">
        <f>SUMIF(data!$A:$A,$H$2&amp;" "&amp;$F118&amp;" "&amp;$H$3&amp;"_"&amp;L$38,data!$I:$I)/1000</f>
        <v>168.76445703125</v>
      </c>
      <c r="M118" s="7">
        <f>SUMIF(data!$A:$A,$H$2&amp;" "&amp;$F118&amp;" "&amp;$H$3&amp;"_"&amp;M$38,data!$I:$I)/1000</f>
        <v>245.38371484375</v>
      </c>
      <c r="N118" s="7">
        <f>SUMIF(data!$A:$A,$H$2&amp;" "&amp;$F118&amp;" "&amp;$H$3&amp;"_"&amp;N$38,data!$I:$I)/1000</f>
        <v>308.19687499999998</v>
      </c>
      <c r="O118" s="7">
        <f>SUMIF(data!$A:$A,$H$2&amp;" "&amp;$F118&amp;" "&amp;$H$3&amp;"_"&amp;O$38,data!$I:$I)/1000</f>
        <v>369.46870312499999</v>
      </c>
      <c r="P118" s="7">
        <f>SUMIF(data!$A:$A,$H$2&amp;" "&amp;$F118&amp;" "&amp;$H$3&amp;"_"&amp;P$38,data!$I:$I)/1000</f>
        <v>435.42316796875002</v>
      </c>
      <c r="Q118" s="7">
        <f>SUMIF(data!$A:$A,$H$2&amp;" "&amp;$F118&amp;" "&amp;$H$3&amp;"_"&amp;Q$38,data!$I:$I)/1000</f>
        <v>498.33660156249999</v>
      </c>
      <c r="R118" s="7">
        <f>SUMIF(data!$A:$A,$H$2&amp;" "&amp;$F118&amp;" "&amp;$H$3&amp;"_"&amp;R$38,data!$I:$I)/1000</f>
        <v>561.02890624999998</v>
      </c>
      <c r="S118" s="7">
        <f>SUMIF(data!$A:$A,$H$2&amp;" "&amp;$F118&amp;" "&amp;$H$3&amp;"_"&amp;S$38,data!$I:$I)/1000</f>
        <v>544.55674999999997</v>
      </c>
      <c r="T118" s="7">
        <f>SUMIF(data!$A:$A,$H$2&amp;" "&amp;$F118&amp;" "&amp;$H$3&amp;"_"&amp;T$38,data!$I:$I)/1000</f>
        <v>532.17632812500005</v>
      </c>
      <c r="U118" s="7">
        <f>SUMIF(data!$A:$A,$H$2&amp;" "&amp;$F118&amp;" "&amp;$H$3&amp;"_"&amp;U$38,data!$I:$I)/1000</f>
        <v>518.35004687499998</v>
      </c>
      <c r="V118" s="7">
        <f>SUMIF(data!$A:$A,$H$2&amp;" "&amp;$F118&amp;" "&amp;$H$3&amp;"_"&amp;V$38,data!$I:$I)/1000</f>
        <v>506.72890625000002</v>
      </c>
      <c r="W118" s="7">
        <f>SUMIF(data!$A:$A,$H$2&amp;" "&amp;$F118&amp;" "&amp;$H$3&amp;"_"&amp;W$38,data!$I:$I)/1000</f>
        <v>498.50993749999998</v>
      </c>
      <c r="X118" s="7">
        <f>SUMIF(data!$A:$A,$H$2&amp;" "&amp;$F118&amp;" "&amp;$H$3&amp;"_"&amp;X$38,data!$I:$I)/1000</f>
        <v>470.54002734375001</v>
      </c>
      <c r="Y118" s="7">
        <f>SUMIF(data!$A:$A,$H$2&amp;" "&amp;$F118&amp;" "&amp;$H$3&amp;"_"&amp;Y$38,data!$I:$I)/1000</f>
        <v>510.85626562499999</v>
      </c>
      <c r="Z118" s="7">
        <f>SUMIF(data!$A:$A,$H$2&amp;" "&amp;$F118&amp;" "&amp;$H$3&amp;"_"&amp;Z$38,data!$I:$I)/1000</f>
        <v>500.27947265624999</v>
      </c>
      <c r="AA118" s="7">
        <f>SUMIF(data!$A:$A,$H$2&amp;" "&amp;$F118&amp;" "&amp;$H$3&amp;"_"&amp;AA$38,data!$I:$I)/1000</f>
        <v>611.14824999999996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38.482234374999997</v>
      </c>
      <c r="J119" s="7">
        <f>SUMIF(data!$A:$A,$H$2&amp;" "&amp;$F119&amp;" "&amp;$H$3&amp;"_"&amp;J$38,data!$I:$I)/1000</f>
        <v>44.910419677734374</v>
      </c>
      <c r="K119" s="7">
        <f>SUMIF(data!$A:$A,$H$2&amp;" "&amp;$F119&amp;" "&amp;$H$3&amp;"_"&amp;K$38,data!$I:$I)/1000</f>
        <v>77.832244140624994</v>
      </c>
      <c r="L119" s="7">
        <f>SUMIF(data!$A:$A,$H$2&amp;" "&amp;$F119&amp;" "&amp;$H$3&amp;"_"&amp;L$38,data!$I:$I)/1000</f>
        <v>124.97791015625</v>
      </c>
      <c r="M119" s="7">
        <f>SUMIF(data!$A:$A,$H$2&amp;" "&amp;$F119&amp;" "&amp;$H$3&amp;"_"&amp;M$38,data!$I:$I)/1000</f>
        <v>192.28708984375001</v>
      </c>
      <c r="N119" s="7">
        <f>SUMIF(data!$A:$A,$H$2&amp;" "&amp;$F119&amp;" "&amp;$H$3&amp;"_"&amp;N$38,data!$I:$I)/1000</f>
        <v>234.11568750000001</v>
      </c>
      <c r="O119" s="7">
        <f>SUMIF(data!$A:$A,$H$2&amp;" "&amp;$F119&amp;" "&amp;$H$3&amp;"_"&amp;O$38,data!$I:$I)/1000</f>
        <v>271.40135937500003</v>
      </c>
      <c r="P119" s="7">
        <f>SUMIF(data!$A:$A,$H$2&amp;" "&amp;$F119&amp;" "&amp;$H$3&amp;"_"&amp;P$38,data!$I:$I)/1000</f>
        <v>313.82388671874997</v>
      </c>
      <c r="Q119" s="7">
        <f>SUMIF(data!$A:$A,$H$2&amp;" "&amp;$F119&amp;" "&amp;$H$3&amp;"_"&amp;Q$38,data!$I:$I)/1000</f>
        <v>355.02825781249999</v>
      </c>
      <c r="R119" s="7">
        <f>SUMIF(data!$A:$A,$H$2&amp;" "&amp;$F119&amp;" "&amp;$H$3&amp;"_"&amp;R$38,data!$I:$I)/1000</f>
        <v>396.20703125</v>
      </c>
      <c r="S119" s="7">
        <f>SUMIF(data!$A:$A,$H$2&amp;" "&amp;$F119&amp;" "&amp;$H$3&amp;"_"&amp;S$38,data!$I:$I)/1000</f>
        <v>387.39453125</v>
      </c>
      <c r="T119" s="7">
        <f>SUMIF(data!$A:$A,$H$2&amp;" "&amp;$F119&amp;" "&amp;$H$3&amp;"_"&amp;T$38,data!$I:$I)/1000</f>
        <v>381.92070312499999</v>
      </c>
      <c r="U119" s="7">
        <f>SUMIF(data!$A:$A,$H$2&amp;" "&amp;$F119&amp;" "&amp;$H$3&amp;"_"&amp;U$38,data!$I:$I)/1000</f>
        <v>374.81457812500003</v>
      </c>
      <c r="V119" s="7">
        <f>SUMIF(data!$A:$A,$H$2&amp;" "&amp;$F119&amp;" "&amp;$H$3&amp;"_"&amp;V$38,data!$I:$I)/1000</f>
        <v>368.78056249999997</v>
      </c>
      <c r="W119" s="7">
        <f>SUMIF(data!$A:$A,$H$2&amp;" "&amp;$F119&amp;" "&amp;$H$3&amp;"_"&amp;W$38,data!$I:$I)/1000</f>
        <v>365.71406250000001</v>
      </c>
      <c r="X119" s="7">
        <f>SUMIF(data!$A:$A,$H$2&amp;" "&amp;$F119&amp;" "&amp;$H$3&amp;"_"&amp;X$38,data!$I:$I)/1000</f>
        <v>342.10315234375003</v>
      </c>
      <c r="Y119" s="7">
        <f>SUMIF(data!$A:$A,$H$2&amp;" "&amp;$F119&amp;" "&amp;$H$3&amp;"_"&amp;Y$38,data!$I:$I)/1000</f>
        <v>366.88323437499997</v>
      </c>
      <c r="Z119" s="7">
        <f>SUMIF(data!$A:$A,$H$2&amp;" "&amp;$F119&amp;" "&amp;$H$3&amp;"_"&amp;Z$38,data!$I:$I)/1000</f>
        <v>361.89884765624998</v>
      </c>
      <c r="AA119" s="7">
        <f>SUMIF(data!$A:$A,$H$2&amp;" "&amp;$F119&amp;" "&amp;$H$3&amp;"_"&amp;AA$38,data!$I:$I)/1000</f>
        <v>478.72471875000002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38.482234374999997</v>
      </c>
      <c r="J120" s="7">
        <f>SUMIF(data!$A:$A,$H$2&amp;" "&amp;$F120&amp;" "&amp;$H$3&amp;"_"&amp;J$38,data!$I:$I)/1000</f>
        <v>44.910419677734374</v>
      </c>
      <c r="K120" s="7">
        <f>SUMIF(data!$A:$A,$H$2&amp;" "&amp;$F120&amp;" "&amp;$H$3&amp;"_"&amp;K$38,data!$I:$I)/1000</f>
        <v>86.659097656249997</v>
      </c>
      <c r="L120" s="7">
        <f>SUMIF(data!$A:$A,$H$2&amp;" "&amp;$F120&amp;" "&amp;$H$3&amp;"_"&amp;L$38,data!$I:$I)/1000</f>
        <v>146.55234765624999</v>
      </c>
      <c r="M120" s="7">
        <f>SUMIF(data!$A:$A,$H$2&amp;" "&amp;$F120&amp;" "&amp;$H$3&amp;"_"&amp;M$38,data!$I:$I)/1000</f>
        <v>212.48233984375</v>
      </c>
      <c r="N120" s="7">
        <f>SUMIF(data!$A:$A,$H$2&amp;" "&amp;$F120&amp;" "&amp;$H$3&amp;"_"&amp;N$38,data!$I:$I)/1000</f>
        <v>264.94462499999997</v>
      </c>
      <c r="O120" s="7">
        <f>SUMIF(data!$A:$A,$H$2&amp;" "&amp;$F120&amp;" "&amp;$H$3&amp;"_"&amp;O$38,data!$I:$I)/1000</f>
        <v>314.29835937500002</v>
      </c>
      <c r="P120" s="7">
        <f>SUMIF(data!$A:$A,$H$2&amp;" "&amp;$F120&amp;" "&amp;$H$3&amp;"_"&amp;P$38,data!$I:$I)/1000</f>
        <v>368.53823046874999</v>
      </c>
      <c r="Q120" s="7">
        <f>SUMIF(data!$A:$A,$H$2&amp;" "&amp;$F120&amp;" "&amp;$H$3&amp;"_"&amp;Q$38,data!$I:$I)/1000</f>
        <v>420.67635156249997</v>
      </c>
      <c r="R120" s="7">
        <f>SUMIF(data!$A:$A,$H$2&amp;" "&amp;$F120&amp;" "&amp;$H$3&amp;"_"&amp;R$38,data!$I:$I)/1000</f>
        <v>472.66737499999999</v>
      </c>
      <c r="S120" s="7">
        <f>SUMIF(data!$A:$A,$H$2&amp;" "&amp;$F120&amp;" "&amp;$H$3&amp;"_"&amp;S$38,data!$I:$I)/1000</f>
        <v>522.02612499999998</v>
      </c>
      <c r="T120" s="7">
        <f>SUMIF(data!$A:$A,$H$2&amp;" "&amp;$F120&amp;" "&amp;$H$3&amp;"_"&amp;T$38,data!$I:$I)/1000</f>
        <v>512.82645312499994</v>
      </c>
      <c r="U120" s="7">
        <f>SUMIF(data!$A:$A,$H$2&amp;" "&amp;$F120&amp;" "&amp;$H$3&amp;"_"&amp;U$38,data!$I:$I)/1000</f>
        <v>501.79110937500002</v>
      </c>
      <c r="V120" s="7">
        <f>SUMIF(data!$A:$A,$H$2&amp;" "&amp;$F120&amp;" "&amp;$H$3&amp;"_"&amp;V$38,data!$I:$I)/1000</f>
        <v>492.55571874999998</v>
      </c>
      <c r="W120" s="7">
        <f>SUMIF(data!$A:$A,$H$2&amp;" "&amp;$F120&amp;" "&amp;$H$3&amp;"_"&amp;W$38,data!$I:$I)/1000</f>
        <v>486.51684375000002</v>
      </c>
      <c r="X120" s="7">
        <f>SUMIF(data!$A:$A,$H$2&amp;" "&amp;$F120&amp;" "&amp;$H$3&amp;"_"&amp;X$38,data!$I:$I)/1000</f>
        <v>460.48893359375001</v>
      </c>
      <c r="Y120" s="7">
        <f>SUMIF(data!$A:$A,$H$2&amp;" "&amp;$F120&amp;" "&amp;$H$3&amp;"_"&amp;Y$38,data!$I:$I)/1000</f>
        <v>492.18432812499998</v>
      </c>
      <c r="Z120" s="7">
        <f>SUMIF(data!$A:$A,$H$2&amp;" "&amp;$F120&amp;" "&amp;$H$3&amp;"_"&amp;Z$38,data!$I:$I)/1000</f>
        <v>484.06247265625001</v>
      </c>
      <c r="AA120" s="7">
        <f>SUMIF(data!$A:$A,$H$2&amp;" "&amp;$F120&amp;" "&amp;$H$3&amp;"_"&amp;AA$38,data!$I:$I)/1000</f>
        <v>597.58921874999999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113.4512421875</v>
      </c>
      <c r="K121" s="7">
        <f>SUMIF(data!$A:$A,$H$2&amp;" "&amp;$F121&amp;" "&amp;$H$3&amp;"_"&amp;K$38,data!$N:$N)/1000</f>
        <v>97.487919921875005</v>
      </c>
      <c r="L121" s="7">
        <f>SUMIF(data!$A:$A,$H$2&amp;" "&amp;$F121&amp;" "&amp;$H$3&amp;"_"&amp;L$38,data!$N:$N)/1000</f>
        <v>78.242015624999993</v>
      </c>
      <c r="M121" s="7">
        <f>SUMIF(data!$A:$A,$H$2&amp;" "&amp;$F121&amp;" "&amp;$H$3&amp;"_"&amp;M$38,data!$N:$N)/1000</f>
        <v>111.83361328125</v>
      </c>
      <c r="N121" s="7">
        <f>SUMIF(data!$A:$A,$H$2&amp;" "&amp;$F121&amp;" "&amp;$H$3&amp;"_"&amp;N$38,data!$N:$N)/1000</f>
        <v>119.2222041015625</v>
      </c>
      <c r="O121" s="7">
        <f>SUMIF(data!$A:$A,$H$2&amp;" "&amp;$F121&amp;" "&amp;$H$3&amp;"_"&amp;O$38,data!$N:$N)/1000</f>
        <v>100.270970703125</v>
      </c>
      <c r="P121" s="7">
        <f>SUMIF(data!$A:$A,$H$2&amp;" "&amp;$F121&amp;" "&amp;$H$3&amp;"_"&amp;P$38,data!$N:$N)/1000</f>
        <v>59.527871093750001</v>
      </c>
      <c r="Q121" s="7">
        <f>SUMIF(data!$A:$A,$H$2&amp;" "&amp;$F121&amp;" "&amp;$H$3&amp;"_"&amp;Q$38,data!$N:$N)/1000</f>
        <v>14.419882812499999</v>
      </c>
      <c r="R121" s="7">
        <f>SUMIF(data!$A:$A,$H$2&amp;" "&amp;$F121&amp;" "&amp;$H$3&amp;"_"&amp;R$38,data!$N:$N)/1000</f>
        <v>-24.467359375000001</v>
      </c>
      <c r="S121" s="7">
        <f>SUMIF(data!$A:$A,$H$2&amp;" "&amp;$F121&amp;" "&amp;$H$3&amp;"_"&amp;S$38,data!$N:$N)/1000</f>
        <v>-16.545257812500001</v>
      </c>
      <c r="T121" s="7">
        <f>SUMIF(data!$A:$A,$H$2&amp;" "&amp;$F121&amp;" "&amp;$H$3&amp;"_"&amp;T$38,data!$N:$N)/1000</f>
        <v>-7.9073281250000003</v>
      </c>
      <c r="U121" s="7">
        <f>SUMIF(data!$A:$A,$H$2&amp;" "&amp;$F121&amp;" "&amp;$H$3&amp;"_"&amp;U$38,data!$N:$N)/1000</f>
        <v>17.909328124999998</v>
      </c>
      <c r="V121" s="7">
        <f>SUMIF(data!$A:$A,$H$2&amp;" "&amp;$F121&amp;" "&amp;$H$3&amp;"_"&amp;V$38,data!$N:$N)/1000</f>
        <v>64.777457031249995</v>
      </c>
      <c r="W121" s="7">
        <f>SUMIF(data!$A:$A,$H$2&amp;" "&amp;$F121&amp;" "&amp;$H$3&amp;"_"&amp;W$38,data!$N:$N)/1000</f>
        <v>59.998185394287113</v>
      </c>
      <c r="X121" s="7">
        <f>SUMIF(data!$A:$A,$H$2&amp;" "&amp;$F121&amp;" "&amp;$H$3&amp;"_"&amp;X$38,data!$N:$N)/1000</f>
        <v>38.943683593750002</v>
      </c>
      <c r="Y121" s="7">
        <f>SUMIF(data!$A:$A,$H$2&amp;" "&amp;$F121&amp;" "&amp;$H$3&amp;"_"&amp;Y$38,data!$N:$N)/1000</f>
        <v>50.462576416015622</v>
      </c>
      <c r="Z121" s="7">
        <f>SUMIF(data!$A:$A,$H$2&amp;" "&amp;$F121&amp;" "&amp;$H$3&amp;"_"&amp;Z$38,data!$N:$N)/1000</f>
        <v>60.259527343750001</v>
      </c>
      <c r="AA121" s="7">
        <f>SUMIF(data!$A:$A,$H$2&amp;" "&amp;$F121&amp;" "&amp;$H$3&amp;"_"&amp;AA$38,data!$N:$N)/1000</f>
        <v>99.881210937500001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84.96665625</v>
      </c>
      <c r="J122" s="7">
        <f>SUMIF(data!$A:$A,$H$2&amp;" "&amp;$F122&amp;" "&amp;$H$3&amp;"_"&amp;J$38,data!$H:$H)/1000</f>
        <v>97.052343750000006</v>
      </c>
      <c r="K122" s="7">
        <f>SUMIF(data!$A:$A,$H$2&amp;" "&amp;$F122&amp;" "&amp;$H$3&amp;"_"&amp;K$38,data!$H:$H)/1000</f>
        <v>101.72938281250001</v>
      </c>
      <c r="L122" s="7">
        <f>SUMIF(data!$A:$A,$H$2&amp;" "&amp;$F122&amp;" "&amp;$H$3&amp;"_"&amp;L$38,data!$H:$H)/1000</f>
        <v>118.923109375</v>
      </c>
      <c r="M122" s="7">
        <f>SUMIF(data!$A:$A,$H$2&amp;" "&amp;$F122&amp;" "&amp;$H$3&amp;"_"&amp;M$38,data!$H:$H)/1000</f>
        <v>161.27291796874999</v>
      </c>
      <c r="N122" s="7">
        <f>SUMIF(data!$A:$A,$H$2&amp;" "&amp;$F122&amp;" "&amp;$H$3&amp;"_"&amp;N$38,data!$H:$H)/1000</f>
        <v>169.63964453125001</v>
      </c>
      <c r="O122" s="7">
        <f>SUMIF(data!$A:$A,$H$2&amp;" "&amp;$F122&amp;" "&amp;$H$3&amp;"_"&amp;O$38,data!$H:$H)/1000</f>
        <v>166.92703125</v>
      </c>
      <c r="P122" s="7">
        <f>SUMIF(data!$A:$A,$H$2&amp;" "&amp;$F122&amp;" "&amp;$H$3&amp;"_"&amp;P$38,data!$H:$H)/1000</f>
        <v>172.360234375</v>
      </c>
      <c r="Q122" s="7">
        <f>SUMIF(data!$A:$A,$H$2&amp;" "&amp;$F122&amp;" "&amp;$H$3&amp;"_"&amp;Q$38,data!$H:$H)/1000</f>
        <v>146.53174609375</v>
      </c>
      <c r="R122" s="7">
        <f>SUMIF(data!$A:$A,$H$2&amp;" "&amp;$F122&amp;" "&amp;$H$3&amp;"_"&amp;R$38,data!$H:$H)/1000</f>
        <v>124.2993671875</v>
      </c>
      <c r="S122" s="7">
        <f>SUMIF(data!$A:$A,$H$2&amp;" "&amp;$F122&amp;" "&amp;$H$3&amp;"_"&amp;S$38,data!$H:$H)/1000</f>
        <v>105.44893359375</v>
      </c>
      <c r="T122" s="7">
        <f>SUMIF(data!$A:$A,$H$2&amp;" "&amp;$F122&amp;" "&amp;$H$3&amp;"_"&amp;T$38,data!$H:$H)/1000</f>
        <v>92.692917968749995</v>
      </c>
      <c r="U122" s="7">
        <f>SUMIF(data!$A:$A,$H$2&amp;" "&amp;$F122&amp;" "&amp;$H$3&amp;"_"&amp;U$38,data!$H:$H)/1000</f>
        <v>79.013999999999996</v>
      </c>
      <c r="V122" s="7">
        <f>SUMIF(data!$A:$A,$H$2&amp;" "&amp;$F122&amp;" "&amp;$H$3&amp;"_"&amp;V$38,data!$H:$H)/1000</f>
        <v>65.747261718749996</v>
      </c>
      <c r="W122" s="7">
        <f>SUMIF(data!$A:$A,$H$2&amp;" "&amp;$F122&amp;" "&amp;$H$3&amp;"_"&amp;W$38,data!$H:$H)/1000</f>
        <v>72.54743359375</v>
      </c>
      <c r="X122" s="7">
        <f>SUMIF(data!$A:$A,$H$2&amp;" "&amp;$F122&amp;" "&amp;$H$3&amp;"_"&amp;X$38,data!$H:$H)/1000</f>
        <v>53.742562499999998</v>
      </c>
      <c r="Y122" s="7">
        <f>SUMIF(data!$A:$A,$H$2&amp;" "&amp;$F122&amp;" "&amp;$H$3&amp;"_"&amp;Y$38,data!$H:$H)/1000</f>
        <v>32.124890624999999</v>
      </c>
      <c r="Z122" s="7">
        <f>SUMIF(data!$A:$A,$H$2&amp;" "&amp;$F122&amp;" "&amp;$H$3&amp;"_"&amp;Z$38,data!$H:$H)/1000</f>
        <v>7.7013105468749998</v>
      </c>
      <c r="AA122" s="7">
        <f>SUMIF(data!$A:$A,$H$2&amp;" "&amp;$F122&amp;" "&amp;$H$3&amp;"_"&amp;AA$38,data!$H:$H)/1000</f>
        <v>-6.4979277343749997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61.941992187500006</v>
      </c>
      <c r="J123" s="8">
        <f t="shared" ref="J123" si="32">SUM(J120:J121)-J122</f>
        <v>61.309318115234362</v>
      </c>
      <c r="K123" s="8">
        <f t="shared" ref="K123:AA123" si="33">SUM(K120:K121)-K122</f>
        <v>82.417634765624996</v>
      </c>
      <c r="L123" s="8">
        <f t="shared" si="33"/>
        <v>105.87125390624999</v>
      </c>
      <c r="M123" s="8">
        <f t="shared" si="33"/>
        <v>163.04303515624997</v>
      </c>
      <c r="N123" s="8">
        <f t="shared" si="33"/>
        <v>214.52718457031247</v>
      </c>
      <c r="O123" s="8">
        <f t="shared" si="33"/>
        <v>247.64229882812501</v>
      </c>
      <c r="P123" s="8">
        <f t="shared" si="33"/>
        <v>255.70586718749996</v>
      </c>
      <c r="Q123" s="8">
        <f t="shared" si="33"/>
        <v>288.56448828124996</v>
      </c>
      <c r="R123" s="8">
        <f t="shared" si="33"/>
        <v>323.90064843749997</v>
      </c>
      <c r="S123" s="8">
        <f t="shared" si="33"/>
        <v>400.03193359375001</v>
      </c>
      <c r="T123" s="8">
        <f t="shared" si="33"/>
        <v>412.22620703124994</v>
      </c>
      <c r="U123" s="8">
        <f t="shared" si="33"/>
        <v>440.68643750000001</v>
      </c>
      <c r="V123" s="8">
        <f t="shared" si="33"/>
        <v>491.58591406250002</v>
      </c>
      <c r="W123" s="8">
        <f t="shared" si="33"/>
        <v>473.96759555053717</v>
      </c>
      <c r="X123" s="8">
        <f t="shared" si="33"/>
        <v>445.69005468749998</v>
      </c>
      <c r="Y123" s="8">
        <f t="shared" si="33"/>
        <v>510.52201391601562</v>
      </c>
      <c r="Z123" s="8">
        <f t="shared" si="33"/>
        <v>536.62068945312501</v>
      </c>
      <c r="AA123" s="8">
        <f t="shared" si="33"/>
        <v>703.968357421875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27.125732421875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133.31381250000001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0</v>
      </c>
      <c r="V125" s="7">
        <f>SUMIF(data!$A:$A,$H$2&amp;" "&amp;$F125&amp;" "&amp;$H$3&amp;"_"&amp;V$38,data!$K:$K)/1000</f>
        <v>0</v>
      </c>
      <c r="W125" s="7">
        <f>SUMIF(data!$A:$A,$H$2&amp;" "&amp;$F125&amp;" "&amp;$H$3&amp;"_"&amp;W$38,data!$K:$K)/1000</f>
        <v>117.1532734375</v>
      </c>
      <c r="X125" s="7">
        <f>SUMIF(data!$A:$A,$H$2&amp;" "&amp;$F125&amp;" "&amp;$H$3&amp;"_"&amp;X$38,data!$K:$K)/1000</f>
        <v>290.92128124999999</v>
      </c>
      <c r="Y125" s="7">
        <f>SUMIF(data!$A:$A,$H$2&amp;" "&amp;$F125&amp;" "&amp;$H$3&amp;"_"&amp;Y$38,data!$K:$K)/1000</f>
        <v>344.29040624999999</v>
      </c>
      <c r="Z125" s="7">
        <f>SUMIF(data!$A:$A,$H$2&amp;" "&amp;$F125&amp;" "&amp;$H$3&amp;"_"&amp;Z$38,data!$K:$K)/1000</f>
        <v>493.62131249999999</v>
      </c>
      <c r="AA125" s="7">
        <f>SUMIF(data!$A:$A,$H$2&amp;" "&amp;$F125&amp;" "&amp;$H$3&amp;"_"&amp;AA$38,data!$K:$K)/1000</f>
        <v>499.44431250000002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774.2839328817862</v>
      </c>
      <c r="J126" s="8">
        <f>J117+J118+J121-J122+J124+J125+Load_ROC!F$5</f>
        <v>794.79025070226271</v>
      </c>
      <c r="K126" s="8">
        <f>K117+K118+K121-K122+K124+K125+Load_ROC!G$5</f>
        <v>842.86957849794032</v>
      </c>
      <c r="L126" s="8">
        <f>L117+L118+L121-L122+L124+L125+Load_ROC!H$5</f>
        <v>894.36733222864802</v>
      </c>
      <c r="M126" s="8">
        <f>M117+M118+M121-M122+M124+M125+Load_ROC!I$5</f>
        <v>977.18759100589648</v>
      </c>
      <c r="N126" s="8">
        <f>N117+N118+N121-N122+N124+N125+Load_ROC!J$5</f>
        <v>1054.8999458249898</v>
      </c>
      <c r="O126" s="8">
        <f>O117+O118+O121-O122+O124+O125+Load_ROC!K$5</f>
        <v>1138.9524904688101</v>
      </c>
      <c r="P126" s="8">
        <f>P117+P118+P121-P122+P124+P125+Load_ROC!L$5</f>
        <v>1147.8382819778976</v>
      </c>
      <c r="Q126" s="8">
        <f>Q117+Q118+Q121-Q122+Q124+Q125+Load_ROC!M$5</f>
        <v>1180.7139008158756</v>
      </c>
      <c r="R126" s="8">
        <f>R117+R118+R121-R122+R124+R125+Load_ROC!N$5</f>
        <v>1215.6088929589357</v>
      </c>
      <c r="S126" s="8">
        <f>S117+S118+S121-S122+S124+S125+Load_ROC!O$5</f>
        <v>1215.7026788725175</v>
      </c>
      <c r="T126" s="8">
        <f>T117+T118+T121-T122+T124+T125+Load_ROC!P$5</f>
        <v>1214.7886276196336</v>
      </c>
      <c r="U126" s="8">
        <f>U117+U118+U121-U122+U124+U125+Load_ROC!Q$5</f>
        <v>1229.8983420015911</v>
      </c>
      <c r="V126" s="8">
        <f>V117+V118+V121-V122+V124+V125+Load_ROC!R$5</f>
        <v>1268.8480961397302</v>
      </c>
      <c r="W126" s="8">
        <f>W117+W118+W121-W122+W124+W125+Load_ROC!S$5</f>
        <v>1367.2960952698982</v>
      </c>
      <c r="X126" s="8">
        <f>X117+X118+X121-X122+X124+X125+Load_ROC!T$5</f>
        <v>1632.2827521796466</v>
      </c>
      <c r="Y126" s="8">
        <f>Y117+Y118+Y121-Y122+Y124+Y125+Load_ROC!U$5</f>
        <v>1614.4485945179936</v>
      </c>
      <c r="Z126" s="8">
        <f>Z117+Z118+Z121-Z122+Z124+Z125+Load_ROC!V$5</f>
        <v>1778.4366679400939</v>
      </c>
      <c r="AA126" s="8">
        <f>AA117+AA118+AA121-AA122+AA124+AA125+Load_ROC!W$5</f>
        <v>1939.2816653446232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774.2839328817862</v>
      </c>
      <c r="J127" s="8">
        <f>J117+J119+J121-J122+J124+J125+Load_ROC!F$5</f>
        <v>794.79025070226271</v>
      </c>
      <c r="K127" s="8">
        <f>K117+K119+K121-K122+K124+K125+Load_ROC!G$5</f>
        <v>824.74535779481528</v>
      </c>
      <c r="L127" s="8">
        <f>L117+L119+L121-L122+L124+L125+Load_ROC!H$5</f>
        <v>850.58078535364803</v>
      </c>
      <c r="M127" s="8">
        <f>M117+M119+M121-M122+M124+M125+Load_ROC!I$5</f>
        <v>924.09096600589658</v>
      </c>
      <c r="N127" s="8">
        <f>N117+N119+N121-N122+N124+N125+Load_ROC!J$5</f>
        <v>980.81875832498986</v>
      </c>
      <c r="O127" s="8">
        <f>O117+O119+O121-O122+O124+O125+Load_ROC!K$5</f>
        <v>1040.8851467188101</v>
      </c>
      <c r="P127" s="8">
        <f>P117+P119+P121-P122+P124+P125+Load_ROC!L$5</f>
        <v>1026.2390007278977</v>
      </c>
      <c r="Q127" s="8">
        <f>Q117+Q119+Q121-Q122+Q124+Q125+Load_ROC!M$5</f>
        <v>1037.4055570658757</v>
      </c>
      <c r="R127" s="8">
        <f>R117+R119+R121-R122+R124+R125+Load_ROC!N$5</f>
        <v>1050.7870179589358</v>
      </c>
      <c r="S127" s="8">
        <f>S117+S119+S121-S122+S124+S125+Load_ROC!O$5</f>
        <v>1058.5404601225173</v>
      </c>
      <c r="T127" s="8">
        <f>T117+T119+T121-T122+T124+T125+Load_ROC!P$5</f>
        <v>1064.5330026196334</v>
      </c>
      <c r="U127" s="8">
        <f>U117+U119+U121-U122+U124+U125+Load_ROC!Q$5</f>
        <v>1086.3628732515913</v>
      </c>
      <c r="V127" s="8">
        <f>V117+V119+V121-V122+V124+V125+Load_ROC!R$5</f>
        <v>1130.8997523897301</v>
      </c>
      <c r="W127" s="8">
        <f>W117+W119+W121-W122+W124+W125+Load_ROC!S$5</f>
        <v>1234.5002202698984</v>
      </c>
      <c r="X127" s="8">
        <f>X117+X119+X121-X122+X124+X125+Load_ROC!T$5</f>
        <v>1503.8458771796468</v>
      </c>
      <c r="Y127" s="8">
        <f>Y117+Y119+Y121-Y122+Y124+Y125+Load_ROC!U$5</f>
        <v>1470.4755632679937</v>
      </c>
      <c r="Z127" s="8">
        <f>Z117+Z119+Z121-Z122+Z124+Z125+Load_ROC!V$5</f>
        <v>1640.0560429400939</v>
      </c>
      <c r="AA127" s="8">
        <f>AA117+AA119+AA121-AA122+AA124+AA125+Load_ROC!W$5</f>
        <v>1806.8581340946232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774.28393288178631</v>
      </c>
      <c r="J128" s="8">
        <f>J117+J123+J124+J125+Load_ROC!F$5</f>
        <v>794.79025070226271</v>
      </c>
      <c r="K128" s="8">
        <f>K117+K123+K124+K125+Load_ROC!G$5</f>
        <v>833.57221131044025</v>
      </c>
      <c r="L128" s="8">
        <f>L117+L123+L124+L125+Load_ROC!H$5</f>
        <v>872.15522285364796</v>
      </c>
      <c r="M128" s="8">
        <f>M117+M123+M124+M125+Load_ROC!I$5</f>
        <v>944.28621600589645</v>
      </c>
      <c r="N128" s="8">
        <f>N117+N123+N124+N125+Load_ROC!J$5</f>
        <v>1011.6476958249899</v>
      </c>
      <c r="O128" s="8">
        <f>O117+O123+O124+O125+Load_ROC!K$5</f>
        <v>1083.7821467188101</v>
      </c>
      <c r="P128" s="8">
        <f>P117+P123+P124+P125+Load_ROC!L$5</f>
        <v>1080.9533444778976</v>
      </c>
      <c r="Q128" s="8">
        <f>Q117+Q123+Q124+Q125+Load_ROC!M$5</f>
        <v>1103.0536508158757</v>
      </c>
      <c r="R128" s="8">
        <f>R117+R123+R124+R125+Load_ROC!N$5</f>
        <v>1127.2473617089358</v>
      </c>
      <c r="S128" s="8">
        <f>S117+S123+S124+S125+Load_ROC!O$5</f>
        <v>1193.1720538725174</v>
      </c>
      <c r="T128" s="8">
        <f>T117+T123+T124+T125+Load_ROC!P$5</f>
        <v>1195.4387526196333</v>
      </c>
      <c r="U128" s="8">
        <f>U117+U123+U124+U125+Load_ROC!Q$5</f>
        <v>1213.3394045015912</v>
      </c>
      <c r="V128" s="8">
        <f>V117+V123+V124+V125+Load_ROC!R$5</f>
        <v>1254.6749086397301</v>
      </c>
      <c r="W128" s="8">
        <f>W117+W123+W124+W125+Load_ROC!S$5</f>
        <v>1355.3030015198983</v>
      </c>
      <c r="X128" s="8">
        <f>X117+X123+X124+X125+Load_ROC!T$5</f>
        <v>1622.2316584296468</v>
      </c>
      <c r="Y128" s="8">
        <f>Y117+Y123+Y124+Y125+Load_ROC!U$5</f>
        <v>1595.7766570179938</v>
      </c>
      <c r="Z128" s="8">
        <f>Z117+Z123+Z124+Z125+Load_ROC!V$5</f>
        <v>1762.219667940094</v>
      </c>
      <c r="AA128" s="8">
        <f>AA117+AA123+AA124+AA125+Load_ROC!W$5</f>
        <v>1925.7226340946233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38.482234374999997</v>
      </c>
      <c r="J131" s="7">
        <f>SUMIF(data!$A:$A,$H$2&amp;" "&amp;$F131&amp;" "&amp;$H$3&amp;"_"&amp;J$38,data!$I:$I)/1000</f>
        <v>44.910419677734374</v>
      </c>
      <c r="K131" s="7">
        <f>SUMIF(data!$A:$A,$H$2&amp;" "&amp;$F131&amp;" "&amp;$H$3&amp;"_"&amp;K$38,data!$I:$I)/1000</f>
        <v>95.956464843749998</v>
      </c>
      <c r="L131" s="7">
        <f>SUMIF(data!$A:$A,$H$2&amp;" "&amp;$F131&amp;" "&amp;$H$3&amp;"_"&amp;L$38,data!$I:$I)/1000</f>
        <v>168.76445703125</v>
      </c>
      <c r="M131" s="7">
        <f>SUMIF(data!$A:$A,$H$2&amp;" "&amp;$F131&amp;" "&amp;$H$3&amp;"_"&amp;M$38,data!$I:$I)/1000</f>
        <v>245.38371484375</v>
      </c>
      <c r="N131" s="7">
        <f>SUMIF(data!$A:$A,$H$2&amp;" "&amp;$F131&amp;" "&amp;$H$3&amp;"_"&amp;N$38,data!$I:$I)/1000</f>
        <v>308.19687499999998</v>
      </c>
      <c r="O131" s="7">
        <f>SUMIF(data!$A:$A,$H$2&amp;" "&amp;$F131&amp;" "&amp;$H$3&amp;"_"&amp;O$38,data!$I:$I)/1000</f>
        <v>369.46870312499999</v>
      </c>
      <c r="P131" s="7">
        <f>SUMIF(data!$A:$A,$H$2&amp;" "&amp;$F131&amp;" "&amp;$H$3&amp;"_"&amp;P$38,data!$I:$I)/1000</f>
        <v>435.42316796875002</v>
      </c>
      <c r="Q131" s="7">
        <f>SUMIF(data!$A:$A,$H$2&amp;" "&amp;$F131&amp;" "&amp;$H$3&amp;"_"&amp;Q$38,data!$I:$I)/1000</f>
        <v>498.33660156249999</v>
      </c>
      <c r="R131" s="7">
        <f>SUMIF(data!$A:$A,$H$2&amp;" "&amp;$F131&amp;" "&amp;$H$3&amp;"_"&amp;R$38,data!$I:$I)/1000</f>
        <v>561.02890624999998</v>
      </c>
      <c r="S131" s="7">
        <f>SUMIF(data!$A:$A,$H$2&amp;" "&amp;$F131&amp;" "&amp;$H$3&amp;"_"&amp;S$38,data!$I:$I)/1000</f>
        <v>544.55674999999997</v>
      </c>
      <c r="T131" s="7">
        <f>SUMIF(data!$A:$A,$H$2&amp;" "&amp;$F131&amp;" "&amp;$H$3&amp;"_"&amp;T$38,data!$I:$I)/1000</f>
        <v>532.17632812500005</v>
      </c>
      <c r="U131" s="7">
        <f>SUMIF(data!$A:$A,$H$2&amp;" "&amp;$F131&amp;" "&amp;$H$3&amp;"_"&amp;U$38,data!$I:$I)/1000</f>
        <v>518.35004687499998</v>
      </c>
      <c r="V131" s="7">
        <f>SUMIF(data!$A:$A,$H$2&amp;" "&amp;$F131&amp;" "&amp;$H$3&amp;"_"&amp;V$38,data!$I:$I)/1000</f>
        <v>506.72890625000002</v>
      </c>
      <c r="W131" s="7">
        <f>SUMIF(data!$A:$A,$H$2&amp;" "&amp;$F131&amp;" "&amp;$H$3&amp;"_"&amp;W$38,data!$I:$I)/1000</f>
        <v>498.50993749999998</v>
      </c>
      <c r="X131" s="7">
        <f>SUMIF(data!$A:$A,$H$2&amp;" "&amp;$F131&amp;" "&amp;$H$3&amp;"_"&amp;X$38,data!$I:$I)/1000</f>
        <v>470.54002734375001</v>
      </c>
      <c r="Y131" s="7">
        <f>SUMIF(data!$A:$A,$H$2&amp;" "&amp;$F131&amp;" "&amp;$H$3&amp;"_"&amp;Y$38,data!$I:$I)/1000</f>
        <v>510.85626562499999</v>
      </c>
      <c r="Z131" s="7">
        <f>SUMIF(data!$A:$A,$H$2&amp;" "&amp;$F131&amp;" "&amp;$H$3&amp;"_"&amp;Z$38,data!$I:$I)/1000</f>
        <v>500.27947265624999</v>
      </c>
      <c r="AA131" s="7">
        <f>SUMIF(data!$A:$A,$H$2&amp;" "&amp;$F131&amp;" "&amp;$H$3&amp;"_"&amp;AA$38,data!$I:$I)/1000</f>
        <v>611.14824999999996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38.482234374999997</v>
      </c>
      <c r="J132" s="7">
        <f>SUMIF(data!$A:$A,$H$2&amp;" "&amp;$F132&amp;" "&amp;$H$3&amp;"_"&amp;J$38,data!$I:$I)/1000</f>
        <v>44.910419677734374</v>
      </c>
      <c r="K132" s="7">
        <f>SUMIF(data!$A:$A,$H$2&amp;" "&amp;$F132&amp;" "&amp;$H$3&amp;"_"&amp;K$38,data!$I:$I)/1000</f>
        <v>77.832244140624994</v>
      </c>
      <c r="L132" s="7">
        <f>SUMIF(data!$A:$A,$H$2&amp;" "&amp;$F132&amp;" "&amp;$H$3&amp;"_"&amp;L$38,data!$I:$I)/1000</f>
        <v>124.97791015625</v>
      </c>
      <c r="M132" s="7">
        <f>SUMIF(data!$A:$A,$H$2&amp;" "&amp;$F132&amp;" "&amp;$H$3&amp;"_"&amp;M$38,data!$I:$I)/1000</f>
        <v>192.28708984375001</v>
      </c>
      <c r="N132" s="7">
        <f>SUMIF(data!$A:$A,$H$2&amp;" "&amp;$F132&amp;" "&amp;$H$3&amp;"_"&amp;N$38,data!$I:$I)/1000</f>
        <v>234.11568750000001</v>
      </c>
      <c r="O132" s="7">
        <f>SUMIF(data!$A:$A,$H$2&amp;" "&amp;$F132&amp;" "&amp;$H$3&amp;"_"&amp;O$38,data!$I:$I)/1000</f>
        <v>271.40135937500003</v>
      </c>
      <c r="P132" s="7">
        <f>SUMIF(data!$A:$A,$H$2&amp;" "&amp;$F132&amp;" "&amp;$H$3&amp;"_"&amp;P$38,data!$I:$I)/1000</f>
        <v>313.82388671874997</v>
      </c>
      <c r="Q132" s="7">
        <f>SUMIF(data!$A:$A,$H$2&amp;" "&amp;$F132&amp;" "&amp;$H$3&amp;"_"&amp;Q$38,data!$I:$I)/1000</f>
        <v>355.02825781249999</v>
      </c>
      <c r="R132" s="7">
        <f>SUMIF(data!$A:$A,$H$2&amp;" "&amp;$F132&amp;" "&amp;$H$3&amp;"_"&amp;R$38,data!$I:$I)/1000</f>
        <v>396.20703125</v>
      </c>
      <c r="S132" s="7">
        <f>SUMIF(data!$A:$A,$H$2&amp;" "&amp;$F132&amp;" "&amp;$H$3&amp;"_"&amp;S$38,data!$I:$I)/1000</f>
        <v>387.39453125</v>
      </c>
      <c r="T132" s="7">
        <f>SUMIF(data!$A:$A,$H$2&amp;" "&amp;$F132&amp;" "&amp;$H$3&amp;"_"&amp;T$38,data!$I:$I)/1000</f>
        <v>381.92070312499999</v>
      </c>
      <c r="U132" s="7">
        <f>SUMIF(data!$A:$A,$H$2&amp;" "&amp;$F132&amp;" "&amp;$H$3&amp;"_"&amp;U$38,data!$I:$I)/1000</f>
        <v>374.81457812500003</v>
      </c>
      <c r="V132" s="7">
        <f>SUMIF(data!$A:$A,$H$2&amp;" "&amp;$F132&amp;" "&amp;$H$3&amp;"_"&amp;V$38,data!$I:$I)/1000</f>
        <v>368.78056249999997</v>
      </c>
      <c r="W132" s="7">
        <f>SUMIF(data!$A:$A,$H$2&amp;" "&amp;$F132&amp;" "&amp;$H$3&amp;"_"&amp;W$38,data!$I:$I)/1000</f>
        <v>365.71406250000001</v>
      </c>
      <c r="X132" s="7">
        <f>SUMIF(data!$A:$A,$H$2&amp;" "&amp;$F132&amp;" "&amp;$H$3&amp;"_"&amp;X$38,data!$I:$I)/1000</f>
        <v>342.10315234375003</v>
      </c>
      <c r="Y132" s="7">
        <f>SUMIF(data!$A:$A,$H$2&amp;" "&amp;$F132&amp;" "&amp;$H$3&amp;"_"&amp;Y$38,data!$I:$I)/1000</f>
        <v>366.88323437499997</v>
      </c>
      <c r="Z132" s="7">
        <f>SUMIF(data!$A:$A,$H$2&amp;" "&amp;$F132&amp;" "&amp;$H$3&amp;"_"&amp;Z$38,data!$I:$I)/1000</f>
        <v>361.89884765624998</v>
      </c>
      <c r="AA132" s="7">
        <f>SUMIF(data!$A:$A,$H$2&amp;" "&amp;$F132&amp;" "&amp;$H$3&amp;"_"&amp;AA$38,data!$I:$I)/1000</f>
        <v>478.72471875000002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38.482234374999997</v>
      </c>
      <c r="J133" s="7">
        <f>SUMIF(data!$A:$A,$H$2&amp;" "&amp;$F133&amp;" "&amp;$H$3&amp;"_"&amp;J$38,data!$I:$I)/1000</f>
        <v>44.910419677734374</v>
      </c>
      <c r="K133" s="7">
        <f>SUMIF(data!$A:$A,$H$2&amp;" "&amp;$F133&amp;" "&amp;$H$3&amp;"_"&amp;K$38,data!$I:$I)/1000</f>
        <v>86.659097656249997</v>
      </c>
      <c r="L133" s="7">
        <f>SUMIF(data!$A:$A,$H$2&amp;" "&amp;$F133&amp;" "&amp;$H$3&amp;"_"&amp;L$38,data!$I:$I)/1000</f>
        <v>146.55234765624999</v>
      </c>
      <c r="M133" s="7">
        <f>SUMIF(data!$A:$A,$H$2&amp;" "&amp;$F133&amp;" "&amp;$H$3&amp;"_"&amp;M$38,data!$I:$I)/1000</f>
        <v>210.50340234375</v>
      </c>
      <c r="N133" s="7">
        <f>SUMIF(data!$A:$A,$H$2&amp;" "&amp;$F133&amp;" "&amp;$H$3&amp;"_"&amp;N$38,data!$I:$I)/1000</f>
        <v>263.00576562499998</v>
      </c>
      <c r="O133" s="7">
        <f>SUMIF(data!$A:$A,$H$2&amp;" "&amp;$F133&amp;" "&amp;$H$3&amp;"_"&amp;O$38,data!$I:$I)/1000</f>
        <v>312.41298437500001</v>
      </c>
      <c r="P133" s="7">
        <f>SUMIF(data!$A:$A,$H$2&amp;" "&amp;$F133&amp;" "&amp;$H$3&amp;"_"&amp;P$38,data!$I:$I)/1000</f>
        <v>366.69848046875001</v>
      </c>
      <c r="Q133" s="7">
        <f>SUMIF(data!$A:$A,$H$2&amp;" "&amp;$F133&amp;" "&amp;$H$3&amp;"_"&amp;Q$38,data!$I:$I)/1000</f>
        <v>418.88972656250002</v>
      </c>
      <c r="R133" s="7">
        <f>SUMIF(data!$A:$A,$H$2&amp;" "&amp;$F133&amp;" "&amp;$H$3&amp;"_"&amp;R$38,data!$I:$I)/1000</f>
        <v>470.92656249999999</v>
      </c>
      <c r="S133" s="7">
        <f>SUMIF(data!$A:$A,$H$2&amp;" "&amp;$F133&amp;" "&amp;$H$3&amp;"_"&amp;S$38,data!$I:$I)/1000</f>
        <v>458.49168750000001</v>
      </c>
      <c r="T133" s="7">
        <f>SUMIF(data!$A:$A,$H$2&amp;" "&amp;$F133&amp;" "&amp;$H$3&amp;"_"&amp;T$38,data!$I:$I)/1000</f>
        <v>449.74679687499997</v>
      </c>
      <c r="U133" s="7">
        <f>SUMIF(data!$A:$A,$H$2&amp;" "&amp;$F133&amp;" "&amp;$H$3&amp;"_"&amp;U$38,data!$I:$I)/1000</f>
        <v>439.49885937499999</v>
      </c>
      <c r="V133" s="7">
        <f>SUMIF(data!$A:$A,$H$2&amp;" "&amp;$F133&amp;" "&amp;$H$3&amp;"_"&amp;V$38,data!$I:$I)/1000</f>
        <v>430.86687499999999</v>
      </c>
      <c r="W133" s="7">
        <f>SUMIF(data!$A:$A,$H$2&amp;" "&amp;$F133&amp;" "&amp;$H$3&amp;"_"&amp;W$38,data!$I:$I)/1000</f>
        <v>425.41790624999999</v>
      </c>
      <c r="X133" s="7">
        <f>SUMIF(data!$A:$A,$H$2&amp;" "&amp;$F133&amp;" "&amp;$H$3&amp;"_"&amp;X$38,data!$I:$I)/1000</f>
        <v>399.80180859375002</v>
      </c>
      <c r="Y133" s="7">
        <f>SUMIF(data!$A:$A,$H$2&amp;" "&amp;$F133&amp;" "&amp;$H$3&amp;"_"&amp;Y$38,data!$I:$I)/1000</f>
        <v>432.22648437499998</v>
      </c>
      <c r="Z133" s="7">
        <f>SUMIF(data!$A:$A,$H$2&amp;" "&amp;$F133&amp;" "&amp;$H$3&amp;"_"&amp;Z$38,data!$I:$I)/1000</f>
        <v>424.65516015625002</v>
      </c>
      <c r="AA133" s="7">
        <f>SUMIF(data!$A:$A,$H$2&amp;" "&amp;$F133&amp;" "&amp;$H$3&amp;"_"&amp;AA$38,data!$I:$I)/1000</f>
        <v>538.717625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113.4512421875</v>
      </c>
      <c r="K134" s="7">
        <f>SUMIF(data!$A:$A,$H$2&amp;" "&amp;$F134&amp;" "&amp;$H$3&amp;"_"&amp;K$38,data!$N:$N)/1000</f>
        <v>97.487919921875005</v>
      </c>
      <c r="L134" s="7">
        <f>SUMIF(data!$A:$A,$H$2&amp;" "&amp;$F134&amp;" "&amp;$H$3&amp;"_"&amp;L$38,data!$N:$N)/1000</f>
        <v>78.242015624999993</v>
      </c>
      <c r="M134" s="7">
        <f>SUMIF(data!$A:$A,$H$2&amp;" "&amp;$F134&amp;" "&amp;$H$3&amp;"_"&amp;M$38,data!$N:$N)/1000</f>
        <v>111.83361328125</v>
      </c>
      <c r="N134" s="7">
        <f>SUMIF(data!$A:$A,$H$2&amp;" "&amp;$F134&amp;" "&amp;$H$3&amp;"_"&amp;N$38,data!$N:$N)/1000</f>
        <v>127.08841162109375</v>
      </c>
      <c r="O134" s="7">
        <f>SUMIF(data!$A:$A,$H$2&amp;" "&amp;$F134&amp;" "&amp;$H$3&amp;"_"&amp;O$38,data!$N:$N)/1000</f>
        <v>104.747470703125</v>
      </c>
      <c r="P134" s="7">
        <f>SUMIF(data!$A:$A,$H$2&amp;" "&amp;$F134&amp;" "&amp;$H$3&amp;"_"&amp;P$38,data!$N:$N)/1000</f>
        <v>66.302824218750004</v>
      </c>
      <c r="Q134" s="7">
        <f>SUMIF(data!$A:$A,$H$2&amp;" "&amp;$F134&amp;" "&amp;$H$3&amp;"_"&amp;Q$38,data!$N:$N)/1000</f>
        <v>19.404304687500002</v>
      </c>
      <c r="R134" s="7">
        <f>SUMIF(data!$A:$A,$H$2&amp;" "&amp;$F134&amp;" "&amp;$H$3&amp;"_"&amp;R$38,data!$N:$N)/1000</f>
        <v>-15.2360859375</v>
      </c>
      <c r="S134" s="7">
        <f>SUMIF(data!$A:$A,$H$2&amp;" "&amp;$F134&amp;" "&amp;$H$3&amp;"_"&amp;S$38,data!$N:$N)/1000</f>
        <v>-18.366023437500001</v>
      </c>
      <c r="T134" s="7">
        <f>SUMIF(data!$A:$A,$H$2&amp;" "&amp;$F134&amp;" "&amp;$H$3&amp;"_"&amp;T$38,data!$N:$N)/1000</f>
        <v>-19.709375000000001</v>
      </c>
      <c r="U134" s="7">
        <f>SUMIF(data!$A:$A,$H$2&amp;" "&amp;$F134&amp;" "&amp;$H$3&amp;"_"&amp;U$38,data!$N:$N)/1000</f>
        <v>-8.8469296874999994</v>
      </c>
      <c r="V134" s="7">
        <f>SUMIF(data!$A:$A,$H$2&amp;" "&amp;$F134&amp;" "&amp;$H$3&amp;"_"&amp;V$38,data!$N:$N)/1000</f>
        <v>16.12299609375</v>
      </c>
      <c r="W134" s="7">
        <f>SUMIF(data!$A:$A,$H$2&amp;" "&amp;$F134&amp;" "&amp;$H$3&amp;"_"&amp;W$38,data!$N:$N)/1000</f>
        <v>25.109851562500001</v>
      </c>
      <c r="X134" s="7">
        <f>SUMIF(data!$A:$A,$H$2&amp;" "&amp;$F134&amp;" "&amp;$H$3&amp;"_"&amp;X$38,data!$N:$N)/1000</f>
        <v>37.109787109374999</v>
      </c>
      <c r="Y134" s="7">
        <f>SUMIF(data!$A:$A,$H$2&amp;" "&amp;$F134&amp;" "&amp;$H$3&amp;"_"&amp;Y$38,data!$N:$N)/1000</f>
        <v>62.492594238281249</v>
      </c>
      <c r="Z134" s="7">
        <f>SUMIF(data!$A:$A,$H$2&amp;" "&amp;$F134&amp;" "&amp;$H$3&amp;"_"&amp;Z$38,data!$N:$N)/1000</f>
        <v>93.957441406249998</v>
      </c>
      <c r="AA134" s="7">
        <f>SUMIF(data!$A:$A,$H$2&amp;" "&amp;$F134&amp;" "&amp;$H$3&amp;"_"&amp;AA$38,data!$N:$N)/1000</f>
        <v>135.93230468749999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84.96665625</v>
      </c>
      <c r="J135" s="7">
        <f>SUMIF(data!$A:$A,$H$2&amp;" "&amp;$F135&amp;" "&amp;$H$3&amp;"_"&amp;J$38,data!$H:$H)/1000</f>
        <v>97.052343750000006</v>
      </c>
      <c r="K135" s="7">
        <f>SUMIF(data!$A:$A,$H$2&amp;" "&amp;$F135&amp;" "&amp;$H$3&amp;"_"&amp;K$38,data!$H:$H)/1000</f>
        <v>101.72938281250001</v>
      </c>
      <c r="L135" s="7">
        <f>SUMIF(data!$A:$A,$H$2&amp;" "&amp;$F135&amp;" "&amp;$H$3&amp;"_"&amp;L$38,data!$H:$H)/1000</f>
        <v>118.923109375</v>
      </c>
      <c r="M135" s="7">
        <f>SUMIF(data!$A:$A,$H$2&amp;" "&amp;$F135&amp;" "&amp;$H$3&amp;"_"&amp;M$38,data!$H:$H)/1000</f>
        <v>161.27291796874999</v>
      </c>
      <c r="N135" s="7">
        <f>SUMIF(data!$A:$A,$H$2&amp;" "&amp;$F135&amp;" "&amp;$H$3&amp;"_"&amp;N$38,data!$H:$H)/1000</f>
        <v>177.72169921874999</v>
      </c>
      <c r="O135" s="7">
        <f>SUMIF(data!$A:$A,$H$2&amp;" "&amp;$F135&amp;" "&amp;$H$3&amp;"_"&amp;O$38,data!$H:$H)/1000</f>
        <v>171.72149999999999</v>
      </c>
      <c r="P135" s="7">
        <f>SUMIF(data!$A:$A,$H$2&amp;" "&amp;$F135&amp;" "&amp;$H$3&amp;"_"&amp;P$38,data!$H:$H)/1000</f>
        <v>179.62507031249999</v>
      </c>
      <c r="Q135" s="7">
        <f>SUMIF(data!$A:$A,$H$2&amp;" "&amp;$F135&amp;" "&amp;$H$3&amp;"_"&amp;Q$38,data!$H:$H)/1000</f>
        <v>177.04275000000001</v>
      </c>
      <c r="R135" s="7">
        <f>SUMIF(data!$A:$A,$H$2&amp;" "&amp;$F135&amp;" "&amp;$H$3&amp;"_"&amp;R$38,data!$H:$H)/1000</f>
        <v>182.34186718749999</v>
      </c>
      <c r="S135" s="7">
        <f>SUMIF(data!$A:$A,$H$2&amp;" "&amp;$F135&amp;" "&amp;$H$3&amp;"_"&amp;S$38,data!$H:$H)/1000</f>
        <v>182.24009375</v>
      </c>
      <c r="T135" s="7">
        <f>SUMIF(data!$A:$A,$H$2&amp;" "&amp;$F135&amp;" "&amp;$H$3&amp;"_"&amp;T$38,data!$H:$H)/1000</f>
        <v>186.78142187500001</v>
      </c>
      <c r="U135" s="7">
        <f>SUMIF(data!$A:$A,$H$2&amp;" "&amp;$F135&amp;" "&amp;$H$3&amp;"_"&amp;U$38,data!$H:$H)/1000</f>
        <v>187.39204687500001</v>
      </c>
      <c r="V135" s="7">
        <f>SUMIF(data!$A:$A,$H$2&amp;" "&amp;$F135&amp;" "&amp;$H$3&amp;"_"&amp;V$38,data!$H:$H)/1000</f>
        <v>183.26639843749999</v>
      </c>
      <c r="W135" s="7">
        <f>SUMIF(data!$A:$A,$H$2&amp;" "&amp;$F135&amp;" "&amp;$H$3&amp;"_"&amp;W$38,data!$H:$H)/1000</f>
        <v>194.709125</v>
      </c>
      <c r="X135" s="7">
        <f>SUMIF(data!$A:$A,$H$2&amp;" "&amp;$F135&amp;" "&amp;$H$3&amp;"_"&amp;X$38,data!$H:$H)/1000</f>
        <v>190.94611328125001</v>
      </c>
      <c r="Y135" s="7">
        <f>SUMIF(data!$A:$A,$H$2&amp;" "&amp;$F135&amp;" "&amp;$H$3&amp;"_"&amp;Y$38,data!$H:$H)/1000</f>
        <v>190.36691015624999</v>
      </c>
      <c r="Z135" s="7">
        <f>SUMIF(data!$A:$A,$H$2&amp;" "&amp;$F135&amp;" "&amp;$H$3&amp;"_"&amp;Z$38,data!$H:$H)/1000</f>
        <v>191.29980859374999</v>
      </c>
      <c r="AA135" s="7">
        <f>SUMIF(data!$A:$A,$H$2&amp;" "&amp;$F135&amp;" "&amp;$H$3&amp;"_"&amp;AA$38,data!$H:$H)/1000</f>
        <v>194.31995703125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61.941992187500006</v>
      </c>
      <c r="J136" s="8">
        <f t="shared" ref="J136" si="35">SUM(J133:J134)-J135</f>
        <v>61.309318115234362</v>
      </c>
      <c r="K136" s="8">
        <f t="shared" ref="K136:AA136" si="36">SUM(K133:K134)-K135</f>
        <v>82.417634765624996</v>
      </c>
      <c r="L136" s="8">
        <f t="shared" si="36"/>
        <v>105.87125390624999</v>
      </c>
      <c r="M136" s="8">
        <f t="shared" si="36"/>
        <v>161.06409765625</v>
      </c>
      <c r="N136" s="8">
        <f t="shared" si="36"/>
        <v>212.37247802734376</v>
      </c>
      <c r="O136" s="8">
        <f t="shared" si="36"/>
        <v>245.43895507812499</v>
      </c>
      <c r="P136" s="8">
        <f t="shared" si="36"/>
        <v>253.37623437500002</v>
      </c>
      <c r="Q136" s="8">
        <f t="shared" si="36"/>
        <v>261.25128124999998</v>
      </c>
      <c r="R136" s="8">
        <f t="shared" si="36"/>
        <v>273.34860937500002</v>
      </c>
      <c r="S136" s="8">
        <f t="shared" si="36"/>
        <v>257.88557031250002</v>
      </c>
      <c r="T136" s="8">
        <f t="shared" si="36"/>
        <v>243.25599999999994</v>
      </c>
      <c r="U136" s="8">
        <f t="shared" si="36"/>
        <v>243.2598828125</v>
      </c>
      <c r="V136" s="8">
        <f t="shared" si="36"/>
        <v>263.72347265625001</v>
      </c>
      <c r="W136" s="8">
        <f t="shared" si="36"/>
        <v>255.8186328125</v>
      </c>
      <c r="X136" s="8">
        <f t="shared" si="36"/>
        <v>245.96548242187504</v>
      </c>
      <c r="Y136" s="8">
        <f t="shared" si="36"/>
        <v>304.35216845703121</v>
      </c>
      <c r="Z136" s="8">
        <f t="shared" si="36"/>
        <v>327.31279296875005</v>
      </c>
      <c r="AA136" s="8">
        <f t="shared" si="36"/>
        <v>480.32997265624994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27.125732421875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133.31381250000001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0</v>
      </c>
      <c r="Y138" s="7">
        <f>SUMIF(data!$A:$A,$H$2&amp;" "&amp;$F138&amp;" "&amp;$H$3&amp;"_"&amp;Y$38,data!$K:$K)/1000</f>
        <v>0</v>
      </c>
      <c r="Z138" s="7">
        <f>SUMIF(data!$A:$A,$H$2&amp;" "&amp;$F138&amp;" "&amp;$H$3&amp;"_"&amp;Z$38,data!$K:$K)/1000</f>
        <v>66.980320312499998</v>
      </c>
      <c r="AA138" s="7">
        <f>SUMIF(data!$A:$A,$H$2&amp;" "&amp;$F138&amp;" "&amp;$H$3&amp;"_"&amp;AA$38,data!$K:$K)/1000</f>
        <v>72.113664062500007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774.2839328817862</v>
      </c>
      <c r="J139" s="8">
        <f>J130+J131+J134-J135+J137+J138+Load_ROC!F$5</f>
        <v>794.79025070226271</v>
      </c>
      <c r="K139" s="8">
        <f>K130+K131+K134-K135+K137+K138+Load_ROC!G$5</f>
        <v>842.86957849794032</v>
      </c>
      <c r="L139" s="8">
        <f>L130+L131+L134-L135+L137+L138+Load_ROC!H$5</f>
        <v>894.36733222864802</v>
      </c>
      <c r="M139" s="8">
        <f>M130+M131+M134-M135+M137+M138+Load_ROC!I$5</f>
        <v>977.18759100589648</v>
      </c>
      <c r="N139" s="8">
        <f>N130+N131+N134-N135+N137+N138+Load_ROC!J$5</f>
        <v>1054.684098657021</v>
      </c>
      <c r="O139" s="8">
        <f>O130+O131+O134-O135+O137+O138+Load_ROC!K$5</f>
        <v>1138.6345217188102</v>
      </c>
      <c r="P139" s="8">
        <f>P130+P131+P134-P135+P137+P138+Load_ROC!L$5</f>
        <v>1147.3483991653977</v>
      </c>
      <c r="Q139" s="8">
        <f>Q130+Q131+Q134-Q135+Q137+Q138+Load_ROC!M$5</f>
        <v>1178.0003969096258</v>
      </c>
      <c r="R139" s="8">
        <f>R130+R131+R134-R135+R137+R138+Load_ROC!N$5</f>
        <v>1212.5814945214358</v>
      </c>
      <c r="S139" s="8">
        <f>S130+S131+S134-S135+S137+S138+Load_ROC!O$5</f>
        <v>1206.2478937162673</v>
      </c>
      <c r="T139" s="8">
        <f>T130+T131+T134-T135+T137+T138+Load_ROC!P$5</f>
        <v>1201.6478268383835</v>
      </c>
      <c r="U139" s="8">
        <f>U130+U131+U134-U135+U137+U138+Load_ROC!Q$5</f>
        <v>1211.065771689091</v>
      </c>
      <c r="V139" s="8">
        <f>V130+V131+V134-V135+V137+V138+Load_ROC!R$5</f>
        <v>1242.46824848348</v>
      </c>
      <c r="W139" s="8">
        <f>W130+W131+W134-W135+W137+W138+Load_ROC!S$5</f>
        <v>1251.302273156861</v>
      </c>
      <c r="X139" s="8">
        <f>X130+X131+X134-X135+X137+X138+Load_ROC!T$5</f>
        <v>1385.4561642890217</v>
      </c>
      <c r="Y139" s="8">
        <f>Y130+Y131+Y134-Y135+Y137+Y138+Load_ROC!U$5</f>
        <v>1331.1655068715095</v>
      </c>
      <c r="Z139" s="8">
        <f>Z130+Z131+Z134-Z135+Z137+Z138+Load_ROC!V$5</f>
        <v>1432.729529268219</v>
      </c>
      <c r="AA139" s="8">
        <f>AA130+AA131+AA134-AA135+AA137+AA138+Load_ROC!W$5</f>
        <v>1601.7558860477482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774.2839328817862</v>
      </c>
      <c r="J140" s="8">
        <f>J130+J132+J134-J135+J137+J138+Load_ROC!F$5</f>
        <v>794.79025070226271</v>
      </c>
      <c r="K140" s="8">
        <f>K130+K132+K134-K135+K137+K138+Load_ROC!G$5</f>
        <v>824.74535779481528</v>
      </c>
      <c r="L140" s="8">
        <f>L130+L132+L134-L135+L137+L138+Load_ROC!H$5</f>
        <v>850.58078535364803</v>
      </c>
      <c r="M140" s="8">
        <f>M130+M132+M134-M135+M137+M138+Load_ROC!I$5</f>
        <v>924.09096600589658</v>
      </c>
      <c r="N140" s="8">
        <f>N130+N132+N134-N135+N137+N138+Load_ROC!J$5</f>
        <v>980.60291115702114</v>
      </c>
      <c r="O140" s="8">
        <f>O130+O132+O134-O135+O137+O138+Load_ROC!K$5</f>
        <v>1040.5671779688103</v>
      </c>
      <c r="P140" s="8">
        <f>P130+P132+P134-P135+P137+P138+Load_ROC!L$5</f>
        <v>1025.7491179153976</v>
      </c>
      <c r="Q140" s="8">
        <f>Q130+Q132+Q134-Q135+Q137+Q138+Load_ROC!M$5</f>
        <v>1034.6920531596259</v>
      </c>
      <c r="R140" s="8">
        <f>R130+R132+R134-R135+R137+R138+Load_ROC!N$5</f>
        <v>1047.7596195214358</v>
      </c>
      <c r="S140" s="8">
        <f>S130+S132+S134-S135+S137+S138+Load_ROC!O$5</f>
        <v>1049.0856749662676</v>
      </c>
      <c r="T140" s="8">
        <f>T130+T132+T134-T135+T137+T138+Load_ROC!P$5</f>
        <v>1051.3922018383835</v>
      </c>
      <c r="U140" s="8">
        <f>U130+U132+U134-U135+U137+U138+Load_ROC!Q$5</f>
        <v>1067.5303029390911</v>
      </c>
      <c r="V140" s="8">
        <f>V130+V132+V134-V135+V137+V138+Load_ROC!R$5</f>
        <v>1104.51990473348</v>
      </c>
      <c r="W140" s="8">
        <f>W130+W132+W134-W135+W137+W138+Load_ROC!S$5</f>
        <v>1118.506398156861</v>
      </c>
      <c r="X140" s="8">
        <f>X130+X132+X134-X135+X137+X138+Load_ROC!T$5</f>
        <v>1257.0192892890218</v>
      </c>
      <c r="Y140" s="8">
        <f>Y130+Y132+Y134-Y135+Y137+Y138+Load_ROC!U$5</f>
        <v>1187.1924756215094</v>
      </c>
      <c r="Z140" s="8">
        <f>Z130+Z132+Z134-Z135+Z137+Z138+Load_ROC!V$5</f>
        <v>1294.348904268219</v>
      </c>
      <c r="AA140" s="8">
        <f>AA130+AA132+AA134-AA135+AA137+AA138+Load_ROC!W$5</f>
        <v>1469.3323547977484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774.28393288178631</v>
      </c>
      <c r="J141" s="8">
        <f>J130+J136+J137+J138+Load_ROC!F$5</f>
        <v>794.79025070226271</v>
      </c>
      <c r="K141" s="8">
        <f>K130+K136+K137+K138+Load_ROC!G$5</f>
        <v>833.57221131044025</v>
      </c>
      <c r="L141" s="8">
        <f>L130+L136+L137+L138+Load_ROC!H$5</f>
        <v>872.15522285364796</v>
      </c>
      <c r="M141" s="8">
        <f>M130+M136+M137+M138+Load_ROC!I$5</f>
        <v>942.30727850589653</v>
      </c>
      <c r="N141" s="8">
        <f>N130+N136+N137+N138+Load_ROC!J$5</f>
        <v>1009.4929892820212</v>
      </c>
      <c r="O141" s="8">
        <f>O130+O136+O137+O138+Load_ROC!K$5</f>
        <v>1081.5788029688101</v>
      </c>
      <c r="P141" s="8">
        <f>P130+P136+P137+P138+Load_ROC!L$5</f>
        <v>1078.6237116653976</v>
      </c>
      <c r="Q141" s="8">
        <f>Q130+Q136+Q137+Q138+Load_ROC!M$5</f>
        <v>1098.5535219096259</v>
      </c>
      <c r="R141" s="8">
        <f>R130+R136+R137+R138+Load_ROC!N$5</f>
        <v>1122.4791507714358</v>
      </c>
      <c r="S141" s="8">
        <f>S130+S136+S137+S138+Load_ROC!O$5</f>
        <v>1120.1828312162675</v>
      </c>
      <c r="T141" s="8">
        <f>T130+T136+T137+T138+Load_ROC!P$5</f>
        <v>1119.2182955883834</v>
      </c>
      <c r="U141" s="8">
        <f>U130+U136+U137+U138+Load_ROC!Q$5</f>
        <v>1132.2145841890911</v>
      </c>
      <c r="V141" s="8">
        <f>V130+V136+V137+V138+Load_ROC!R$5</f>
        <v>1166.60621723348</v>
      </c>
      <c r="W141" s="8">
        <f>W130+W136+W137+W138+Load_ROC!S$5</f>
        <v>1178.210241906861</v>
      </c>
      <c r="X141" s="8">
        <f>X130+X136+X137+X138+Load_ROC!T$5</f>
        <v>1314.7179455390219</v>
      </c>
      <c r="Y141" s="8">
        <f>Y130+Y136+Y137+Y138+Load_ROC!U$5</f>
        <v>1252.5357256215093</v>
      </c>
      <c r="Z141" s="8">
        <f>Z130+Z136+Z137+Z138+Load_ROC!V$5</f>
        <v>1357.105216768219</v>
      </c>
      <c r="AA141" s="8">
        <f>AA130+AA136+AA137+AA138+Load_ROC!W$5</f>
        <v>1529.3252610477482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38.482234374999997</v>
      </c>
      <c r="J144" s="7">
        <f>SUMIF(data!$A:$A,$H$2&amp;" "&amp;$F144&amp;" "&amp;$H$3&amp;"_"&amp;J$38,data!$I:$I)/1000</f>
        <v>44.910419677734374</v>
      </c>
      <c r="K144" s="7">
        <f>SUMIF(data!$A:$A,$H$2&amp;" "&amp;$F144&amp;" "&amp;$H$3&amp;"_"&amp;K$38,data!$I:$I)/1000</f>
        <v>95.956464843749998</v>
      </c>
      <c r="L144" s="7">
        <f>SUMIF(data!$A:$A,$H$2&amp;" "&amp;$F144&amp;" "&amp;$H$3&amp;"_"&amp;L$38,data!$I:$I)/1000</f>
        <v>168.76445703125</v>
      </c>
      <c r="M144" s="7">
        <f>SUMIF(data!$A:$A,$H$2&amp;" "&amp;$F144&amp;" "&amp;$H$3&amp;"_"&amp;M$38,data!$I:$I)/1000</f>
        <v>245.38371484375</v>
      </c>
      <c r="N144" s="7">
        <f>SUMIF(data!$A:$A,$H$2&amp;" "&amp;$F144&amp;" "&amp;$H$3&amp;"_"&amp;N$38,data!$I:$I)/1000</f>
        <v>308.19687499999998</v>
      </c>
      <c r="O144" s="7">
        <f>SUMIF(data!$A:$A,$H$2&amp;" "&amp;$F144&amp;" "&amp;$H$3&amp;"_"&amp;O$38,data!$I:$I)/1000</f>
        <v>369.46870312499999</v>
      </c>
      <c r="P144" s="7">
        <f>SUMIF(data!$A:$A,$H$2&amp;" "&amp;$F144&amp;" "&amp;$H$3&amp;"_"&amp;P$38,data!$I:$I)/1000</f>
        <v>435.42316796875002</v>
      </c>
      <c r="Q144" s="7">
        <f>SUMIF(data!$A:$A,$H$2&amp;" "&amp;$F144&amp;" "&amp;$H$3&amp;"_"&amp;Q$38,data!$I:$I)/1000</f>
        <v>498.33660156249999</v>
      </c>
      <c r="R144" s="7">
        <f>SUMIF(data!$A:$A,$H$2&amp;" "&amp;$F144&amp;" "&amp;$H$3&amp;"_"&amp;R$38,data!$I:$I)/1000</f>
        <v>561.02890624999998</v>
      </c>
      <c r="S144" s="7">
        <f>SUMIF(data!$A:$A,$H$2&amp;" "&amp;$F144&amp;" "&amp;$H$3&amp;"_"&amp;S$38,data!$I:$I)/1000</f>
        <v>544.55674999999997</v>
      </c>
      <c r="T144" s="7">
        <f>SUMIF(data!$A:$A,$H$2&amp;" "&amp;$F144&amp;" "&amp;$H$3&amp;"_"&amp;T$38,data!$I:$I)/1000</f>
        <v>532.17632812500005</v>
      </c>
      <c r="U144" s="7">
        <f>SUMIF(data!$A:$A,$H$2&amp;" "&amp;$F144&amp;" "&amp;$H$3&amp;"_"&amp;U$38,data!$I:$I)/1000</f>
        <v>518.35004687499998</v>
      </c>
      <c r="V144" s="7">
        <f>SUMIF(data!$A:$A,$H$2&amp;" "&amp;$F144&amp;" "&amp;$H$3&amp;"_"&amp;V$38,data!$I:$I)/1000</f>
        <v>506.72890625000002</v>
      </c>
      <c r="W144" s="7">
        <f>SUMIF(data!$A:$A,$H$2&amp;" "&amp;$F144&amp;" "&amp;$H$3&amp;"_"&amp;W$38,data!$I:$I)/1000</f>
        <v>498.50993749999998</v>
      </c>
      <c r="X144" s="7">
        <f>SUMIF(data!$A:$A,$H$2&amp;" "&amp;$F144&amp;" "&amp;$H$3&amp;"_"&amp;X$38,data!$I:$I)/1000</f>
        <v>470.54002734375001</v>
      </c>
      <c r="Y144" s="7">
        <f>SUMIF(data!$A:$A,$H$2&amp;" "&amp;$F144&amp;" "&amp;$H$3&amp;"_"&amp;Y$38,data!$I:$I)/1000</f>
        <v>510.85626562499999</v>
      </c>
      <c r="Z144" s="7">
        <f>SUMIF(data!$A:$A,$H$2&amp;" "&amp;$F144&amp;" "&amp;$H$3&amp;"_"&amp;Z$38,data!$I:$I)/1000</f>
        <v>500.27947265624999</v>
      </c>
      <c r="AA144" s="7">
        <f>SUMIF(data!$A:$A,$H$2&amp;" "&amp;$F144&amp;" "&amp;$H$3&amp;"_"&amp;AA$38,data!$I:$I)/1000</f>
        <v>611.14824999999996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38.482234374999997</v>
      </c>
      <c r="J145" s="7">
        <f>SUMIF(data!$A:$A,$H$2&amp;" "&amp;$F145&amp;" "&amp;$H$3&amp;"_"&amp;J$38,data!$I:$I)/1000</f>
        <v>44.910419677734374</v>
      </c>
      <c r="K145" s="7">
        <f>SUMIF(data!$A:$A,$H$2&amp;" "&amp;$F145&amp;" "&amp;$H$3&amp;"_"&amp;K$38,data!$I:$I)/1000</f>
        <v>77.832244140624994</v>
      </c>
      <c r="L145" s="7">
        <f>SUMIF(data!$A:$A,$H$2&amp;" "&amp;$F145&amp;" "&amp;$H$3&amp;"_"&amp;L$38,data!$I:$I)/1000</f>
        <v>124.97791015625</v>
      </c>
      <c r="M145" s="7">
        <f>SUMIF(data!$A:$A,$H$2&amp;" "&amp;$F145&amp;" "&amp;$H$3&amp;"_"&amp;M$38,data!$I:$I)/1000</f>
        <v>192.28708984375001</v>
      </c>
      <c r="N145" s="7">
        <f>SUMIF(data!$A:$A,$H$2&amp;" "&amp;$F145&amp;" "&amp;$H$3&amp;"_"&amp;N$38,data!$I:$I)/1000</f>
        <v>234.11568750000001</v>
      </c>
      <c r="O145" s="7">
        <f>SUMIF(data!$A:$A,$H$2&amp;" "&amp;$F145&amp;" "&amp;$H$3&amp;"_"&amp;O$38,data!$I:$I)/1000</f>
        <v>271.40135937500003</v>
      </c>
      <c r="P145" s="7">
        <f>SUMIF(data!$A:$A,$H$2&amp;" "&amp;$F145&amp;" "&amp;$H$3&amp;"_"&amp;P$38,data!$I:$I)/1000</f>
        <v>313.82388671874997</v>
      </c>
      <c r="Q145" s="7">
        <f>SUMIF(data!$A:$A,$H$2&amp;" "&amp;$F145&amp;" "&amp;$H$3&amp;"_"&amp;Q$38,data!$I:$I)/1000</f>
        <v>355.02825781249999</v>
      </c>
      <c r="R145" s="7">
        <f>SUMIF(data!$A:$A,$H$2&amp;" "&amp;$F145&amp;" "&amp;$H$3&amp;"_"&amp;R$38,data!$I:$I)/1000</f>
        <v>396.20703125</v>
      </c>
      <c r="S145" s="7">
        <f>SUMIF(data!$A:$A,$H$2&amp;" "&amp;$F145&amp;" "&amp;$H$3&amp;"_"&amp;S$38,data!$I:$I)/1000</f>
        <v>387.39453125</v>
      </c>
      <c r="T145" s="7">
        <f>SUMIF(data!$A:$A,$H$2&amp;" "&amp;$F145&amp;" "&amp;$H$3&amp;"_"&amp;T$38,data!$I:$I)/1000</f>
        <v>381.92070312499999</v>
      </c>
      <c r="U145" s="7">
        <f>SUMIF(data!$A:$A,$H$2&amp;" "&amp;$F145&amp;" "&amp;$H$3&amp;"_"&amp;U$38,data!$I:$I)/1000</f>
        <v>374.81457812500003</v>
      </c>
      <c r="V145" s="7">
        <f>SUMIF(data!$A:$A,$H$2&amp;" "&amp;$F145&amp;" "&amp;$H$3&amp;"_"&amp;V$38,data!$I:$I)/1000</f>
        <v>368.78056249999997</v>
      </c>
      <c r="W145" s="7">
        <f>SUMIF(data!$A:$A,$H$2&amp;" "&amp;$F145&amp;" "&amp;$H$3&amp;"_"&amp;W$38,data!$I:$I)/1000</f>
        <v>365.71406250000001</v>
      </c>
      <c r="X145" s="7">
        <f>SUMIF(data!$A:$A,$H$2&amp;" "&amp;$F145&amp;" "&amp;$H$3&amp;"_"&amp;X$38,data!$I:$I)/1000</f>
        <v>342.10315234375003</v>
      </c>
      <c r="Y145" s="7">
        <f>SUMIF(data!$A:$A,$H$2&amp;" "&amp;$F145&amp;" "&amp;$H$3&amp;"_"&amp;Y$38,data!$I:$I)/1000</f>
        <v>366.88323437499997</v>
      </c>
      <c r="Z145" s="7">
        <f>SUMIF(data!$A:$A,$H$2&amp;" "&amp;$F145&amp;" "&amp;$H$3&amp;"_"&amp;Z$38,data!$I:$I)/1000</f>
        <v>361.89884765624998</v>
      </c>
      <c r="AA145" s="7">
        <f>SUMIF(data!$A:$A,$H$2&amp;" "&amp;$F145&amp;" "&amp;$H$3&amp;"_"&amp;AA$38,data!$I:$I)/1000</f>
        <v>478.72471875000002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38.482234374999997</v>
      </c>
      <c r="J146" s="7">
        <f>SUMIF(data!$A:$A,$H$2&amp;" "&amp;$F146&amp;" "&amp;$H$3&amp;"_"&amp;J$38,data!$I:$I)/1000</f>
        <v>44.910419677734374</v>
      </c>
      <c r="K146" s="7">
        <f>SUMIF(data!$A:$A,$H$2&amp;" "&amp;$F146&amp;" "&amp;$H$3&amp;"_"&amp;K$38,data!$I:$I)/1000</f>
        <v>86.659097656249997</v>
      </c>
      <c r="L146" s="7">
        <f>SUMIF(data!$A:$A,$H$2&amp;" "&amp;$F146&amp;" "&amp;$H$3&amp;"_"&amp;L$38,data!$I:$I)/1000</f>
        <v>146.55234765624999</v>
      </c>
      <c r="M146" s="7">
        <f>SUMIF(data!$A:$A,$H$2&amp;" "&amp;$F146&amp;" "&amp;$H$3&amp;"_"&amp;M$38,data!$I:$I)/1000</f>
        <v>210.50340234375</v>
      </c>
      <c r="N146" s="7">
        <f>SUMIF(data!$A:$A,$H$2&amp;" "&amp;$F146&amp;" "&amp;$H$3&amp;"_"&amp;N$38,data!$I:$I)/1000</f>
        <v>263.00576562499998</v>
      </c>
      <c r="O146" s="7">
        <f>SUMIF(data!$A:$A,$H$2&amp;" "&amp;$F146&amp;" "&amp;$H$3&amp;"_"&amp;O$38,data!$I:$I)/1000</f>
        <v>312.41298437500001</v>
      </c>
      <c r="P146" s="7">
        <f>SUMIF(data!$A:$A,$H$2&amp;" "&amp;$F146&amp;" "&amp;$H$3&amp;"_"&amp;P$38,data!$I:$I)/1000</f>
        <v>366.69848046875001</v>
      </c>
      <c r="Q146" s="7">
        <f>SUMIF(data!$A:$A,$H$2&amp;" "&amp;$F146&amp;" "&amp;$H$3&amp;"_"&amp;Q$38,data!$I:$I)/1000</f>
        <v>418.88972656250002</v>
      </c>
      <c r="R146" s="7">
        <f>SUMIF(data!$A:$A,$H$2&amp;" "&amp;$F146&amp;" "&amp;$H$3&amp;"_"&amp;R$38,data!$I:$I)/1000</f>
        <v>470.92656249999999</v>
      </c>
      <c r="S146" s="7">
        <f>SUMIF(data!$A:$A,$H$2&amp;" "&amp;$F146&amp;" "&amp;$H$3&amp;"_"&amp;S$38,data!$I:$I)/1000</f>
        <v>458.49168750000001</v>
      </c>
      <c r="T146" s="7">
        <f>SUMIF(data!$A:$A,$H$2&amp;" "&amp;$F146&amp;" "&amp;$H$3&amp;"_"&amp;T$38,data!$I:$I)/1000</f>
        <v>449.74679687499997</v>
      </c>
      <c r="U146" s="7">
        <f>SUMIF(data!$A:$A,$H$2&amp;" "&amp;$F146&amp;" "&amp;$H$3&amp;"_"&amp;U$38,data!$I:$I)/1000</f>
        <v>439.49885937499999</v>
      </c>
      <c r="V146" s="7">
        <f>SUMIF(data!$A:$A,$H$2&amp;" "&amp;$F146&amp;" "&amp;$H$3&amp;"_"&amp;V$38,data!$I:$I)/1000</f>
        <v>430.86687499999999</v>
      </c>
      <c r="W146" s="7">
        <f>SUMIF(data!$A:$A,$H$2&amp;" "&amp;$F146&amp;" "&amp;$H$3&amp;"_"&amp;W$38,data!$I:$I)/1000</f>
        <v>425.41790624999999</v>
      </c>
      <c r="X146" s="7">
        <f>SUMIF(data!$A:$A,$H$2&amp;" "&amp;$F146&amp;" "&amp;$H$3&amp;"_"&amp;X$38,data!$I:$I)/1000</f>
        <v>399.80180859375002</v>
      </c>
      <c r="Y146" s="7">
        <f>SUMIF(data!$A:$A,$H$2&amp;" "&amp;$F146&amp;" "&amp;$H$3&amp;"_"&amp;Y$38,data!$I:$I)/1000</f>
        <v>432.22648437499998</v>
      </c>
      <c r="Z146" s="7">
        <f>SUMIF(data!$A:$A,$H$2&amp;" "&amp;$F146&amp;" "&amp;$H$3&amp;"_"&amp;Z$38,data!$I:$I)/1000</f>
        <v>424.65516015625002</v>
      </c>
      <c r="AA146" s="7">
        <f>SUMIF(data!$A:$A,$H$2&amp;" "&amp;$F146&amp;" "&amp;$H$3&amp;"_"&amp;AA$38,data!$I:$I)/1000</f>
        <v>538.717625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113.4512421875</v>
      </c>
      <c r="K147" s="7">
        <f>SUMIF(data!$A:$A,$H$2&amp;" "&amp;$F147&amp;" "&amp;$H$3&amp;"_"&amp;K$38,data!$N:$N)/1000</f>
        <v>97.487919921875005</v>
      </c>
      <c r="L147" s="7">
        <f>SUMIF(data!$A:$A,$H$2&amp;" "&amp;$F147&amp;" "&amp;$H$3&amp;"_"&amp;L$38,data!$N:$N)/1000</f>
        <v>78.242015624999993</v>
      </c>
      <c r="M147" s="7">
        <f>SUMIF(data!$A:$A,$H$2&amp;" "&amp;$F147&amp;" "&amp;$H$3&amp;"_"&amp;M$38,data!$N:$N)/1000</f>
        <v>111.83361328125</v>
      </c>
      <c r="N147" s="7">
        <f>SUMIF(data!$A:$A,$H$2&amp;" "&amp;$F147&amp;" "&amp;$H$3&amp;"_"&amp;N$38,data!$N:$N)/1000</f>
        <v>127.08841162109375</v>
      </c>
      <c r="O147" s="7">
        <f>SUMIF(data!$A:$A,$H$2&amp;" "&amp;$F147&amp;" "&amp;$H$3&amp;"_"&amp;O$38,data!$N:$N)/1000</f>
        <v>104.747470703125</v>
      </c>
      <c r="P147" s="7">
        <f>SUMIF(data!$A:$A,$H$2&amp;" "&amp;$F147&amp;" "&amp;$H$3&amp;"_"&amp;P$38,data!$N:$N)/1000</f>
        <v>66.302824218750004</v>
      </c>
      <c r="Q147" s="7">
        <f>SUMIF(data!$A:$A,$H$2&amp;" "&amp;$F147&amp;" "&amp;$H$3&amp;"_"&amp;Q$38,data!$N:$N)/1000</f>
        <v>19.404304687500002</v>
      </c>
      <c r="R147" s="7">
        <f>SUMIF(data!$A:$A,$H$2&amp;" "&amp;$F147&amp;" "&amp;$H$3&amp;"_"&amp;R$38,data!$N:$N)/1000</f>
        <v>-15.2360859375</v>
      </c>
      <c r="S147" s="7">
        <f>SUMIF(data!$A:$A,$H$2&amp;" "&amp;$F147&amp;" "&amp;$H$3&amp;"_"&amp;S$38,data!$N:$N)/1000</f>
        <v>-18.366023437500001</v>
      </c>
      <c r="T147" s="7">
        <f>SUMIF(data!$A:$A,$H$2&amp;" "&amp;$F147&amp;" "&amp;$H$3&amp;"_"&amp;T$38,data!$N:$N)/1000</f>
        <v>-19.709375000000001</v>
      </c>
      <c r="U147" s="7">
        <f>SUMIF(data!$A:$A,$H$2&amp;" "&amp;$F147&amp;" "&amp;$H$3&amp;"_"&amp;U$38,data!$N:$N)/1000</f>
        <v>-8.8469296874999994</v>
      </c>
      <c r="V147" s="7">
        <f>SUMIF(data!$A:$A,$H$2&amp;" "&amp;$F147&amp;" "&amp;$H$3&amp;"_"&amp;V$38,data!$N:$N)/1000</f>
        <v>22.238011718749998</v>
      </c>
      <c r="W147" s="7">
        <f>SUMIF(data!$A:$A,$H$2&amp;" "&amp;$F147&amp;" "&amp;$H$3&amp;"_"&amp;W$38,data!$N:$N)/1000</f>
        <v>47.634179687500001</v>
      </c>
      <c r="X147" s="7">
        <f>SUMIF(data!$A:$A,$H$2&amp;" "&amp;$F147&amp;" "&amp;$H$3&amp;"_"&amp;X$38,data!$N:$N)/1000</f>
        <v>49.887808593750002</v>
      </c>
      <c r="Y147" s="7">
        <f>SUMIF(data!$A:$A,$H$2&amp;" "&amp;$F147&amp;" "&amp;$H$3&amp;"_"&amp;Y$38,data!$N:$N)/1000</f>
        <v>75.1081875</v>
      </c>
      <c r="Z147" s="7">
        <f>SUMIF(data!$A:$A,$H$2&amp;" "&amp;$F147&amp;" "&amp;$H$3&amp;"_"&amp;Z$38,data!$N:$N)/1000</f>
        <v>113.08442968750001</v>
      </c>
      <c r="AA147" s="7">
        <f>SUMIF(data!$A:$A,$H$2&amp;" "&amp;$F147&amp;" "&amp;$H$3&amp;"_"&amp;AA$38,data!$N:$N)/1000</f>
        <v>153.36889062500001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84.96665625</v>
      </c>
      <c r="J148" s="7">
        <f>SUMIF(data!$A:$A,$H$2&amp;" "&amp;$F148&amp;" "&amp;$H$3&amp;"_"&amp;J$38,data!$H:$H)/1000</f>
        <v>97.052343750000006</v>
      </c>
      <c r="K148" s="7">
        <f>SUMIF(data!$A:$A,$H$2&amp;" "&amp;$F148&amp;" "&amp;$H$3&amp;"_"&amp;K$38,data!$H:$H)/1000</f>
        <v>101.72938281250001</v>
      </c>
      <c r="L148" s="7">
        <f>SUMIF(data!$A:$A,$H$2&amp;" "&amp;$F148&amp;" "&amp;$H$3&amp;"_"&amp;L$38,data!$H:$H)/1000</f>
        <v>118.923109375</v>
      </c>
      <c r="M148" s="7">
        <f>SUMIF(data!$A:$A,$H$2&amp;" "&amp;$F148&amp;" "&amp;$H$3&amp;"_"&amp;M$38,data!$H:$H)/1000</f>
        <v>161.27291796874999</v>
      </c>
      <c r="N148" s="7">
        <f>SUMIF(data!$A:$A,$H$2&amp;" "&amp;$F148&amp;" "&amp;$H$3&amp;"_"&amp;N$38,data!$H:$H)/1000</f>
        <v>177.72169921874999</v>
      </c>
      <c r="O148" s="7">
        <f>SUMIF(data!$A:$A,$H$2&amp;" "&amp;$F148&amp;" "&amp;$H$3&amp;"_"&amp;O$38,data!$H:$H)/1000</f>
        <v>171.72149999999999</v>
      </c>
      <c r="P148" s="7">
        <f>SUMIF(data!$A:$A,$H$2&amp;" "&amp;$F148&amp;" "&amp;$H$3&amp;"_"&amp;P$38,data!$H:$H)/1000</f>
        <v>179.62507031249999</v>
      </c>
      <c r="Q148" s="7">
        <f>SUMIF(data!$A:$A,$H$2&amp;" "&amp;$F148&amp;" "&amp;$H$3&amp;"_"&amp;Q$38,data!$H:$H)/1000</f>
        <v>177.04275000000001</v>
      </c>
      <c r="R148" s="7">
        <f>SUMIF(data!$A:$A,$H$2&amp;" "&amp;$F148&amp;" "&amp;$H$3&amp;"_"&amp;R$38,data!$H:$H)/1000</f>
        <v>182.34186718749999</v>
      </c>
      <c r="S148" s="7">
        <f>SUMIF(data!$A:$A,$H$2&amp;" "&amp;$F148&amp;" "&amp;$H$3&amp;"_"&amp;S$38,data!$H:$H)/1000</f>
        <v>182.24009375</v>
      </c>
      <c r="T148" s="7">
        <f>SUMIF(data!$A:$A,$H$2&amp;" "&amp;$F148&amp;" "&amp;$H$3&amp;"_"&amp;T$38,data!$H:$H)/1000</f>
        <v>186.78142187500001</v>
      </c>
      <c r="U148" s="7">
        <f>SUMIF(data!$A:$A,$H$2&amp;" "&amp;$F148&amp;" "&amp;$H$3&amp;"_"&amp;U$38,data!$H:$H)/1000</f>
        <v>187.39204687500001</v>
      </c>
      <c r="V148" s="7">
        <f>SUMIF(data!$A:$A,$H$2&amp;" "&amp;$F148&amp;" "&amp;$H$3&amp;"_"&amp;V$38,data!$H:$H)/1000</f>
        <v>190.6089765625</v>
      </c>
      <c r="W148" s="7">
        <f>SUMIF(data!$A:$A,$H$2&amp;" "&amp;$F148&amp;" "&amp;$H$3&amp;"_"&amp;W$38,data!$H:$H)/1000</f>
        <v>227.87294531250001</v>
      </c>
      <c r="X148" s="7">
        <f>SUMIF(data!$A:$A,$H$2&amp;" "&amp;$F148&amp;" "&amp;$H$3&amp;"_"&amp;X$38,data!$H:$H)/1000</f>
        <v>211.80333593750001</v>
      </c>
      <c r="Y148" s="7">
        <f>SUMIF(data!$A:$A,$H$2&amp;" "&amp;$F148&amp;" "&amp;$H$3&amp;"_"&amp;Y$38,data!$H:$H)/1000</f>
        <v>213.56268750000001</v>
      </c>
      <c r="Z148" s="7">
        <f>SUMIF(data!$A:$A,$H$2&amp;" "&amp;$F148&amp;" "&amp;$H$3&amp;"_"&amp;Z$38,data!$H:$H)/1000</f>
        <v>215.51503124999999</v>
      </c>
      <c r="AA148" s="7">
        <f>SUMIF(data!$A:$A,$H$2&amp;" "&amp;$F148&amp;" "&amp;$H$3&amp;"_"&amp;AA$38,data!$H:$H)/1000</f>
        <v>215.75638281249999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61.941992187500006</v>
      </c>
      <c r="J149" s="8">
        <f t="shared" ref="J149" si="38">SUM(J146:J147)-J148</f>
        <v>61.309318115234362</v>
      </c>
      <c r="K149" s="8">
        <f t="shared" ref="K149:AA149" si="39">SUM(K146:K147)-K148</f>
        <v>82.417634765624996</v>
      </c>
      <c r="L149" s="8">
        <f t="shared" si="39"/>
        <v>105.87125390624999</v>
      </c>
      <c r="M149" s="8">
        <f t="shared" si="39"/>
        <v>161.06409765625</v>
      </c>
      <c r="N149" s="8">
        <f t="shared" si="39"/>
        <v>212.37247802734376</v>
      </c>
      <c r="O149" s="8">
        <f t="shared" si="39"/>
        <v>245.43895507812499</v>
      </c>
      <c r="P149" s="8">
        <f t="shared" si="39"/>
        <v>253.37623437500002</v>
      </c>
      <c r="Q149" s="8">
        <f t="shared" si="39"/>
        <v>261.25128124999998</v>
      </c>
      <c r="R149" s="8">
        <f t="shared" si="39"/>
        <v>273.34860937500002</v>
      </c>
      <c r="S149" s="8">
        <f t="shared" si="39"/>
        <v>257.88557031250002</v>
      </c>
      <c r="T149" s="8">
        <f t="shared" si="39"/>
        <v>243.25599999999994</v>
      </c>
      <c r="U149" s="8">
        <f t="shared" si="39"/>
        <v>243.2598828125</v>
      </c>
      <c r="V149" s="8">
        <f t="shared" si="39"/>
        <v>262.49591015624998</v>
      </c>
      <c r="W149" s="8">
        <f t="shared" si="39"/>
        <v>245.179140625</v>
      </c>
      <c r="X149" s="8">
        <f t="shared" si="39"/>
        <v>237.88628125</v>
      </c>
      <c r="Y149" s="8">
        <f t="shared" si="39"/>
        <v>293.77198437499999</v>
      </c>
      <c r="Z149" s="8">
        <f t="shared" si="39"/>
        <v>322.22455859375009</v>
      </c>
      <c r="AA149" s="8">
        <f t="shared" si="39"/>
        <v>476.33013281249998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27.125732421875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133.31381250000001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774.2839328817862</v>
      </c>
      <c r="J152" s="8">
        <f>J143+J144+J147-J148+J150+J151+Load_ROC!F$5</f>
        <v>794.79025070226271</v>
      </c>
      <c r="K152" s="8">
        <f>K143+K144+K147-K148+K150+K151+Load_ROC!G$5</f>
        <v>842.86957849794032</v>
      </c>
      <c r="L152" s="8">
        <f>L143+L144+L147-L148+L150+L151+Load_ROC!H$5</f>
        <v>894.36733222864802</v>
      </c>
      <c r="M152" s="8">
        <f>M143+M144+M147-M148+M150+M151+Load_ROC!I$5</f>
        <v>977.18759100589648</v>
      </c>
      <c r="N152" s="8">
        <f>N143+N144+N147-N148+N150+N151+Load_ROC!J$5</f>
        <v>1054.684098657021</v>
      </c>
      <c r="O152" s="8">
        <f>O143+O144+O147-O148+O150+O151+Load_ROC!K$5</f>
        <v>1138.6345217188102</v>
      </c>
      <c r="P152" s="8">
        <f>P143+P144+P147-P148+P150+P151+Load_ROC!L$5</f>
        <v>1147.3483991653977</v>
      </c>
      <c r="Q152" s="8">
        <f>Q143+Q144+Q147-Q148+Q150+Q151+Load_ROC!M$5</f>
        <v>1178.0003969096258</v>
      </c>
      <c r="R152" s="8">
        <f>R143+R144+R147-R148+R150+R151+Load_ROC!N$5</f>
        <v>1212.5814945214358</v>
      </c>
      <c r="S152" s="8">
        <f>S143+S144+S147-S148+S150+S151+Load_ROC!O$5</f>
        <v>1206.2478937162673</v>
      </c>
      <c r="T152" s="8">
        <f>T143+T144+T147-T148+T150+T151+Load_ROC!P$5</f>
        <v>1201.6478268383835</v>
      </c>
      <c r="U152" s="8">
        <f>U143+U144+U147-U148+U150+U151+Load_ROC!Q$5</f>
        <v>1211.065771689091</v>
      </c>
      <c r="V152" s="8">
        <f>V143+V144+V147-V148+V150+V151+Load_ROC!R$5</f>
        <v>1241.24068598348</v>
      </c>
      <c r="W152" s="8">
        <f>W143+W144+W147-W148+W150+W151+Load_ROC!S$5</f>
        <v>1240.6627809693609</v>
      </c>
      <c r="X152" s="8">
        <f>X143+X144+X147-X148+X150+X151+Load_ROC!T$5</f>
        <v>1377.3769631171467</v>
      </c>
      <c r="Y152" s="8">
        <f>Y143+Y144+Y147-Y148+Y150+Y151+Load_ROC!U$5</f>
        <v>1320.5853227894781</v>
      </c>
      <c r="Z152" s="8">
        <f>Z143+Z144+Z147-Z148+Z150+Z151+Load_ROC!V$5</f>
        <v>1360.6609745807191</v>
      </c>
      <c r="AA152" s="8">
        <f>AA143+AA144+AA147-AA148+AA150+AA151+Load_ROC!W$5</f>
        <v>1525.6423821414983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774.2839328817862</v>
      </c>
      <c r="J153" s="8">
        <f>J143+J145+J147-J148+J150+J151+Load_ROC!F$5</f>
        <v>794.79025070226271</v>
      </c>
      <c r="K153" s="8">
        <f>K143+K145+K147-K148+K150+K151+Load_ROC!G$5</f>
        <v>824.74535779481528</v>
      </c>
      <c r="L153" s="8">
        <f>L143+L145+L147-L148+L150+L151+Load_ROC!H$5</f>
        <v>850.58078535364803</v>
      </c>
      <c r="M153" s="8">
        <f>M143+M145+M147-M148+M150+M151+Load_ROC!I$5</f>
        <v>924.09096600589658</v>
      </c>
      <c r="N153" s="8">
        <f>N143+N145+N147-N148+N150+N151+Load_ROC!J$5</f>
        <v>980.60291115702114</v>
      </c>
      <c r="O153" s="8">
        <f>O143+O145+O147-O148+O150+O151+Load_ROC!K$5</f>
        <v>1040.5671779688103</v>
      </c>
      <c r="P153" s="8">
        <f>P143+P145+P147-P148+P150+P151+Load_ROC!L$5</f>
        <v>1025.7491179153976</v>
      </c>
      <c r="Q153" s="8">
        <f>Q143+Q145+Q147-Q148+Q150+Q151+Load_ROC!M$5</f>
        <v>1034.6920531596259</v>
      </c>
      <c r="R153" s="8">
        <f>R143+R145+R147-R148+R150+R151+Load_ROC!N$5</f>
        <v>1047.7596195214358</v>
      </c>
      <c r="S153" s="8">
        <f>S143+S145+S147-S148+S150+S151+Load_ROC!O$5</f>
        <v>1049.0856749662676</v>
      </c>
      <c r="T153" s="8">
        <f>T143+T145+T147-T148+T150+T151+Load_ROC!P$5</f>
        <v>1051.3922018383835</v>
      </c>
      <c r="U153" s="8">
        <f>U143+U145+U147-U148+U150+U151+Load_ROC!Q$5</f>
        <v>1067.5303029390911</v>
      </c>
      <c r="V153" s="8">
        <f>V143+V145+V147-V148+V150+V151+Load_ROC!R$5</f>
        <v>1103.29234223348</v>
      </c>
      <c r="W153" s="8">
        <f>W143+W145+W147-W148+W150+W151+Load_ROC!S$5</f>
        <v>1107.8669059693611</v>
      </c>
      <c r="X153" s="8">
        <f>X143+X145+X147-X148+X150+X151+Load_ROC!T$5</f>
        <v>1248.9400881171468</v>
      </c>
      <c r="Y153" s="8">
        <f>Y143+Y145+Y147-Y148+Y150+Y151+Load_ROC!U$5</f>
        <v>1176.6122915394781</v>
      </c>
      <c r="Z153" s="8">
        <f>Z143+Z145+Z147-Z148+Z150+Z151+Load_ROC!V$5</f>
        <v>1222.2803495807188</v>
      </c>
      <c r="AA153" s="8">
        <f>AA143+AA145+AA147-AA148+AA150+AA151+Load_ROC!W$5</f>
        <v>1393.2188508914983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774.28393288178631</v>
      </c>
      <c r="J154" s="8">
        <f>J143+J149+J150+J151+Load_ROC!F$5</f>
        <v>794.79025070226271</v>
      </c>
      <c r="K154" s="8">
        <f>K143+K149+K150+K151+Load_ROC!G$5</f>
        <v>833.57221131044025</v>
      </c>
      <c r="L154" s="8">
        <f>L143+L149+L150+L151+Load_ROC!H$5</f>
        <v>872.15522285364796</v>
      </c>
      <c r="M154" s="8">
        <f>M143+M149+M150+M151+Load_ROC!I$5</f>
        <v>942.30727850589653</v>
      </c>
      <c r="N154" s="8">
        <f>N143+N149+N150+N151+Load_ROC!J$5</f>
        <v>1009.4929892820212</v>
      </c>
      <c r="O154" s="8">
        <f>O143+O149+O150+O151+Load_ROC!K$5</f>
        <v>1081.5788029688101</v>
      </c>
      <c r="P154" s="8">
        <f>P143+P149+P150+P151+Load_ROC!L$5</f>
        <v>1078.6237116653976</v>
      </c>
      <c r="Q154" s="8">
        <f>Q143+Q149+Q150+Q151+Load_ROC!M$5</f>
        <v>1098.5535219096259</v>
      </c>
      <c r="R154" s="8">
        <f>R143+R149+R150+R151+Load_ROC!N$5</f>
        <v>1122.4791507714358</v>
      </c>
      <c r="S154" s="8">
        <f>S143+S149+S150+S151+Load_ROC!O$5</f>
        <v>1120.1828312162675</v>
      </c>
      <c r="T154" s="8">
        <f>T143+T149+T150+T151+Load_ROC!P$5</f>
        <v>1119.2182955883834</v>
      </c>
      <c r="U154" s="8">
        <f>U143+U149+U150+U151+Load_ROC!Q$5</f>
        <v>1132.2145841890911</v>
      </c>
      <c r="V154" s="8">
        <f>V143+V149+V150+V151+Load_ROC!R$5</f>
        <v>1165.3786547334801</v>
      </c>
      <c r="W154" s="8">
        <f>W143+W149+W150+W151+Load_ROC!S$5</f>
        <v>1167.5707497193612</v>
      </c>
      <c r="X154" s="8">
        <f>X143+X149+X150+X151+Load_ROC!T$5</f>
        <v>1306.6387443671467</v>
      </c>
      <c r="Y154" s="8">
        <f>Y143+Y149+Y150+Y151+Load_ROC!U$5</f>
        <v>1241.955541539478</v>
      </c>
      <c r="Z154" s="8">
        <f>Z143+Z149+Z150+Z151+Load_ROC!V$5</f>
        <v>1285.036662080719</v>
      </c>
      <c r="AA154" s="8">
        <f>AA143+AA149+AA150+AA151+Load_ROC!W$5</f>
        <v>1453.2117571414983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F045-D127-40EC-BB02-757B0EDD0216}">
  <sheetPr>
    <tabColor rgb="FF00B050"/>
  </sheetPr>
  <dimension ref="A2:AI256"/>
  <sheetViews>
    <sheetView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11858.676912009938</v>
      </c>
      <c r="D3" s="18">
        <f>SUMIF(D$8:D$34,$B3,$F$8:$F$34)/SUMIF(D$8:D$34,$B3,$A$8:$A$34)</f>
        <v>11599.400286573235</v>
      </c>
      <c r="E3" s="18">
        <f>SUMIF(E$8:E$34,$B3,$F$8:$F$34)/SUMIF(E$8:E$34,$B3,$A$8:$A$34)</f>
        <v>11770.807120974896</v>
      </c>
      <c r="G3" s="15" t="s">
        <v>16</v>
      </c>
      <c r="H3" s="17" t="s">
        <v>132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11243.177770746161</v>
      </c>
      <c r="D4" s="18">
        <f>SUMIF(D$8:D$34,$B4,$F$8:$F$34)/SUMIF(D$8:D$34,$B4,$A$8:$A$34)</f>
        <v>11216.576166760913</v>
      </c>
      <c r="E4" s="18">
        <f t="shared" ref="C4:E5" si="0">SUMIF(E$8:E$34,$B4,$F$8:$F$34)/SUMIF(E$8:E$34,$B4,$A$8:$A$34)</f>
        <v>11265.755234610628</v>
      </c>
      <c r="G4" s="29" t="s">
        <v>3</v>
      </c>
      <c r="H4" s="30">
        <f>G35</f>
        <v>11271.565277298578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 t="shared" si="0"/>
        <v>11060.49958606859</v>
      </c>
      <c r="D5" s="18">
        <f t="shared" si="0"/>
        <v>11206.838137024186</v>
      </c>
      <c r="E5" s="18">
        <f t="shared" si="0"/>
        <v>10783.943518998169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457.08480636232508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71.093240771929473</v>
      </c>
      <c r="G8" s="9">
        <f>NPV(Load_ROC!$C$2,H8:AA8)</f>
        <v>12638.798359454129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857.54137819428627</v>
      </c>
      <c r="J8" s="9">
        <f t="shared" si="3"/>
        <v>919.79988375890343</v>
      </c>
      <c r="K8" s="9">
        <f t="shared" si="3"/>
        <v>967.92552576356525</v>
      </c>
      <c r="L8" s="9">
        <f t="shared" si="3"/>
        <v>1010.687398634898</v>
      </c>
      <c r="M8" s="9">
        <f t="shared" si="3"/>
        <v>1095.7978136621464</v>
      </c>
      <c r="N8" s="9">
        <f t="shared" si="3"/>
        <v>965.5126284421774</v>
      </c>
      <c r="O8" s="9">
        <f t="shared" si="3"/>
        <v>1246.4764064844353</v>
      </c>
      <c r="P8" s="9">
        <f t="shared" si="3"/>
        <v>1239.1669226028976</v>
      </c>
      <c r="Q8" s="9">
        <f t="shared" si="3"/>
        <v>1263.7428656596257</v>
      </c>
      <c r="R8" s="9">
        <f t="shared" ref="R8:AA17" si="4">VLOOKUP("Total RR "&amp;$B8&amp;" "&amp;$E8, $G$38:$AA$269, MATCH(R$7,$G$38:$AA$38,0),0)</f>
        <v>1288.245439833936</v>
      </c>
      <c r="S8" s="9">
        <f t="shared" si="4"/>
        <v>1279.4787609037674</v>
      </c>
      <c r="T8" s="9">
        <f t="shared" si="4"/>
        <v>1331.6355221508834</v>
      </c>
      <c r="U8" s="9">
        <f t="shared" si="4"/>
        <v>1396.0904279390909</v>
      </c>
      <c r="V8" s="9">
        <f t="shared" si="4"/>
        <v>1582.2799857881676</v>
      </c>
      <c r="W8" s="9">
        <f t="shared" si="4"/>
        <v>1509.1563669068612</v>
      </c>
      <c r="X8" s="9">
        <f t="shared" si="4"/>
        <v>1698.8790881171467</v>
      </c>
      <c r="Y8" s="9">
        <f t="shared" si="4"/>
        <v>1684.7916274769777</v>
      </c>
      <c r="Z8" s="9">
        <f t="shared" si="4"/>
        <v>1826.2485839557189</v>
      </c>
      <c r="AA8" s="9">
        <f t="shared" si="4"/>
        <v>1984.6920715946233</v>
      </c>
      <c r="AC8">
        <f>RANK(G8,$G$8:$G$34,1)</f>
        <v>27</v>
      </c>
      <c r="AD8" s="61">
        <f>G8</f>
        <v>12638.798359454129</v>
      </c>
      <c r="AE8" s="72">
        <f>A8</f>
        <v>5.6249999999999998E-3</v>
      </c>
      <c r="AH8">
        <f>((AD8-$G$35)^2)*AE8</f>
        <v>10514.9604427907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277.00483104767488</v>
      </c>
      <c r="G9" s="9">
        <f>NPV(Load_ROC!$C$2,H9:AA9)</f>
        <v>12311.325824341107</v>
      </c>
      <c r="H9" s="9">
        <f t="shared" si="3"/>
        <v>772.86198182803582</v>
      </c>
      <c r="I9" s="9">
        <f t="shared" si="3"/>
        <v>857.54137819428627</v>
      </c>
      <c r="J9" s="9">
        <f t="shared" si="3"/>
        <v>919.79988375890343</v>
      </c>
      <c r="K9" s="9">
        <f t="shared" si="3"/>
        <v>967.92552576356525</v>
      </c>
      <c r="L9" s="9">
        <f t="shared" si="3"/>
        <v>1010.687398634898</v>
      </c>
      <c r="M9" s="9">
        <f t="shared" si="3"/>
        <v>1095.7978136621464</v>
      </c>
      <c r="N9" s="9">
        <f t="shared" si="3"/>
        <v>965.5126284421774</v>
      </c>
      <c r="O9" s="9">
        <f t="shared" si="3"/>
        <v>1246.4658127344351</v>
      </c>
      <c r="P9" s="9">
        <f t="shared" si="3"/>
        <v>1239.1654538528976</v>
      </c>
      <c r="Q9" s="9">
        <f t="shared" si="3"/>
        <v>1264.8821000346259</v>
      </c>
      <c r="R9" s="9">
        <f t="shared" si="4"/>
        <v>1291.0567757714357</v>
      </c>
      <c r="S9" s="9">
        <f t="shared" si="4"/>
        <v>1285.3694249662674</v>
      </c>
      <c r="T9" s="9">
        <f t="shared" si="4"/>
        <v>1319.5514518383834</v>
      </c>
      <c r="U9" s="9">
        <f t="shared" si="4"/>
        <v>1337.4184513765908</v>
      </c>
      <c r="V9" s="9">
        <f t="shared" si="4"/>
        <v>1378.0233109834801</v>
      </c>
      <c r="W9" s="9">
        <f t="shared" si="4"/>
        <v>1458.261624719361</v>
      </c>
      <c r="X9" s="9">
        <f t="shared" si="4"/>
        <v>1619.2497658515217</v>
      </c>
      <c r="Y9" s="9">
        <f t="shared" si="4"/>
        <v>1522.4200532582281</v>
      </c>
      <c r="Z9" s="9">
        <f t="shared" si="4"/>
        <v>1576.3501659869689</v>
      </c>
      <c r="AA9" s="9">
        <f t="shared" si="4"/>
        <v>1742.1210696414985</v>
      </c>
      <c r="AC9">
        <f t="shared" ref="AC9:AC34" si="5">RANK(G9,$G$8:$G$34,1)</f>
        <v>26</v>
      </c>
      <c r="AD9" s="61">
        <f t="shared" ref="AD9:AD34" si="6">G9</f>
        <v>12311.325824341107</v>
      </c>
      <c r="AE9" s="72">
        <f t="shared" ref="AE9:AE34" si="7">A9</f>
        <v>2.2499999999999999E-2</v>
      </c>
      <c r="AH9">
        <f t="shared" ref="AH9:AH34" si="8">((AD9-$G$35)^2)*AE9</f>
        <v>24324.794891689064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115.32388151863005</v>
      </c>
      <c r="G10" s="9">
        <f>NPV(Load_ROC!$C$2,H10:AA10)</f>
        <v>12301.214028653872</v>
      </c>
      <c r="H10" s="9">
        <f t="shared" si="3"/>
        <v>772.86198182803582</v>
      </c>
      <c r="I10" s="9">
        <f t="shared" si="3"/>
        <v>857.54137819428627</v>
      </c>
      <c r="J10" s="9">
        <f t="shared" si="3"/>
        <v>919.79988375890343</v>
      </c>
      <c r="K10" s="9">
        <f t="shared" si="3"/>
        <v>967.92552576356525</v>
      </c>
      <c r="L10" s="9">
        <f t="shared" si="3"/>
        <v>1010.687398634898</v>
      </c>
      <c r="M10" s="9">
        <f t="shared" si="3"/>
        <v>1095.7978136621464</v>
      </c>
      <c r="N10" s="9">
        <f t="shared" si="3"/>
        <v>965.5126284421774</v>
      </c>
      <c r="O10" s="9">
        <f t="shared" si="3"/>
        <v>1246.4714924219352</v>
      </c>
      <c r="P10" s="9">
        <f t="shared" si="3"/>
        <v>1239.1674069778976</v>
      </c>
      <c r="Q10" s="9">
        <f t="shared" si="3"/>
        <v>1264.8829437846259</v>
      </c>
      <c r="R10" s="9">
        <f t="shared" si="4"/>
        <v>1291.0567835839358</v>
      </c>
      <c r="S10" s="9">
        <f t="shared" si="4"/>
        <v>1285.3661671537675</v>
      </c>
      <c r="T10" s="9">
        <f t="shared" si="4"/>
        <v>1319.5668893383834</v>
      </c>
      <c r="U10" s="9">
        <f t="shared" si="4"/>
        <v>1337.412342001591</v>
      </c>
      <c r="V10" s="9">
        <f t="shared" si="4"/>
        <v>1377.9726000459802</v>
      </c>
      <c r="W10" s="9">
        <f t="shared" si="4"/>
        <v>1451.7672028443612</v>
      </c>
      <c r="X10" s="9">
        <f t="shared" si="4"/>
        <v>1619.2053049140218</v>
      </c>
      <c r="Y10" s="9">
        <f t="shared" si="4"/>
        <v>1521.6693306019783</v>
      </c>
      <c r="Z10" s="9">
        <f t="shared" si="4"/>
        <v>1562.676759736969</v>
      </c>
      <c r="AA10" s="9">
        <f t="shared" si="4"/>
        <v>1728.1032337039985</v>
      </c>
      <c r="AC10">
        <f t="shared" si="5"/>
        <v>25</v>
      </c>
      <c r="AD10" s="61">
        <f t="shared" si="6"/>
        <v>12301.214028653872</v>
      </c>
      <c r="AE10" s="72">
        <f t="shared" si="7"/>
        <v>9.3749999999999997E-3</v>
      </c>
      <c r="AH10">
        <f t="shared" si="8"/>
        <v>9939.1551671954785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225.29459826020266</v>
      </c>
      <c r="G11" s="9">
        <f>NPV(Load_ROC!$C$2,H11:AA11)</f>
        <v>12015.711907210809</v>
      </c>
      <c r="H11" s="9">
        <f t="shared" si="3"/>
        <v>745.0784740155359</v>
      </c>
      <c r="I11" s="9">
        <f t="shared" si="3"/>
        <v>816.06915163178621</v>
      </c>
      <c r="J11" s="9">
        <f t="shared" si="3"/>
        <v>868.20620455968458</v>
      </c>
      <c r="K11" s="9">
        <f t="shared" si="3"/>
        <v>912.05574256044031</v>
      </c>
      <c r="L11" s="9">
        <f t="shared" si="3"/>
        <v>959.15000410364792</v>
      </c>
      <c r="M11" s="9">
        <f t="shared" si="3"/>
        <v>1043.5072413965215</v>
      </c>
      <c r="N11" s="9">
        <f t="shared" si="3"/>
        <v>912.05205422342738</v>
      </c>
      <c r="O11" s="9">
        <f t="shared" si="3"/>
        <v>1179.1622932031851</v>
      </c>
      <c r="P11" s="9">
        <f t="shared" si="3"/>
        <v>1179.2907507278976</v>
      </c>
      <c r="Q11" s="9">
        <f t="shared" si="3"/>
        <v>1208.4289984721258</v>
      </c>
      <c r="R11" s="9">
        <f t="shared" si="4"/>
        <v>1241.369865615186</v>
      </c>
      <c r="S11" s="9">
        <f t="shared" si="4"/>
        <v>1232.7533038725173</v>
      </c>
      <c r="T11" s="9">
        <f t="shared" si="4"/>
        <v>1266.6614557446335</v>
      </c>
      <c r="U11" s="9">
        <f t="shared" si="4"/>
        <v>1298.4876388765911</v>
      </c>
      <c r="V11" s="9">
        <f t="shared" si="4"/>
        <v>1493.0347133272303</v>
      </c>
      <c r="W11" s="9">
        <f t="shared" si="4"/>
        <v>1410.5523383424079</v>
      </c>
      <c r="X11" s="9">
        <f t="shared" si="4"/>
        <v>1603.0029367499592</v>
      </c>
      <c r="Y11" s="9">
        <f t="shared" si="4"/>
        <v>1604.955627476978</v>
      </c>
      <c r="Z11" s="9">
        <f t="shared" si="4"/>
        <v>1759.1099267291563</v>
      </c>
      <c r="AA11" s="9">
        <f t="shared" si="4"/>
        <v>1919.3090733036076</v>
      </c>
      <c r="AC11">
        <f t="shared" si="5"/>
        <v>23</v>
      </c>
      <c r="AD11" s="61">
        <f t="shared" si="6"/>
        <v>12015.711907210809</v>
      </c>
      <c r="AE11" s="72">
        <f t="shared" si="7"/>
        <v>1.8749999999999999E-2</v>
      </c>
      <c r="AH11">
        <f t="shared" si="8"/>
        <v>10382.891377682459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877.29047370218916</v>
      </c>
      <c r="G12" s="9">
        <f>NPV(Load_ROC!$C$2,H12:AA12)</f>
        <v>11697.206316029189</v>
      </c>
      <c r="H12" s="9">
        <f t="shared" si="3"/>
        <v>745.0784740155359</v>
      </c>
      <c r="I12" s="9">
        <f t="shared" si="3"/>
        <v>816.06915163178621</v>
      </c>
      <c r="J12" s="9">
        <f t="shared" si="3"/>
        <v>868.20620455968458</v>
      </c>
      <c r="K12" s="9">
        <f t="shared" si="3"/>
        <v>912.05574256044031</v>
      </c>
      <c r="L12" s="9">
        <f t="shared" si="3"/>
        <v>959.15000410364792</v>
      </c>
      <c r="M12" s="9">
        <f t="shared" si="3"/>
        <v>1043.5072413965215</v>
      </c>
      <c r="N12" s="9">
        <f t="shared" si="3"/>
        <v>912.05205422342738</v>
      </c>
      <c r="O12" s="9">
        <f t="shared" si="3"/>
        <v>1179.1608322656853</v>
      </c>
      <c r="P12" s="9">
        <f t="shared" si="3"/>
        <v>1179.2901647903977</v>
      </c>
      <c r="Q12" s="9">
        <f t="shared" si="3"/>
        <v>1207.9587797221257</v>
      </c>
      <c r="R12" s="9">
        <f t="shared" si="4"/>
        <v>1241.7647367089357</v>
      </c>
      <c r="S12" s="9">
        <f t="shared" si="4"/>
        <v>1234.4180968412675</v>
      </c>
      <c r="T12" s="9">
        <f t="shared" si="4"/>
        <v>1261.9606237133835</v>
      </c>
      <c r="U12" s="9">
        <f t="shared" si="4"/>
        <v>1273.4084279390909</v>
      </c>
      <c r="V12" s="9">
        <f t="shared" si="4"/>
        <v>1309.2218383272302</v>
      </c>
      <c r="W12" s="9">
        <f t="shared" si="4"/>
        <v>1387.0592223756109</v>
      </c>
      <c r="X12" s="9">
        <f t="shared" si="4"/>
        <v>1522.6541467108968</v>
      </c>
      <c r="Y12" s="9">
        <f t="shared" si="4"/>
        <v>1430.9328071644777</v>
      </c>
      <c r="Z12" s="9">
        <f t="shared" si="4"/>
        <v>1480.1084081744689</v>
      </c>
      <c r="AA12" s="9">
        <f t="shared" si="4"/>
        <v>1644.4991165164984</v>
      </c>
      <c r="AC12">
        <f t="shared" si="5"/>
        <v>19</v>
      </c>
      <c r="AD12" s="61">
        <f t="shared" si="6"/>
        <v>11697.206316029189</v>
      </c>
      <c r="AE12" s="72">
        <f t="shared" si="7"/>
        <v>7.4999999999999997E-2</v>
      </c>
      <c r="AH12">
        <f t="shared" si="8"/>
        <v>13587.772038875537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365.21737984041812</v>
      </c>
      <c r="G13" s="9">
        <f>NPV(Load_ROC!$C$2,H13:AA13)</f>
        <v>11686.95615489338</v>
      </c>
      <c r="H13" s="9">
        <f t="shared" si="3"/>
        <v>745.0784740155359</v>
      </c>
      <c r="I13" s="9">
        <f t="shared" si="3"/>
        <v>816.06915163178621</v>
      </c>
      <c r="J13" s="9">
        <f t="shared" si="3"/>
        <v>868.20620455968458</v>
      </c>
      <c r="K13" s="9">
        <f t="shared" si="3"/>
        <v>912.05574256044031</v>
      </c>
      <c r="L13" s="9">
        <f t="shared" si="3"/>
        <v>959.15000410364792</v>
      </c>
      <c r="M13" s="9">
        <f t="shared" si="3"/>
        <v>1043.5072413965215</v>
      </c>
      <c r="N13" s="9">
        <f t="shared" si="3"/>
        <v>912.05205422342738</v>
      </c>
      <c r="O13" s="9">
        <f t="shared" si="3"/>
        <v>1179.1606994531853</v>
      </c>
      <c r="P13" s="9">
        <f t="shared" si="3"/>
        <v>1179.2910515091476</v>
      </c>
      <c r="Q13" s="9">
        <f t="shared" si="3"/>
        <v>1207.9582094096259</v>
      </c>
      <c r="R13" s="9">
        <f t="shared" si="4"/>
        <v>1241.7645257714357</v>
      </c>
      <c r="S13" s="9">
        <f t="shared" si="4"/>
        <v>1234.4180968412675</v>
      </c>
      <c r="T13" s="9">
        <f t="shared" si="4"/>
        <v>1261.9562565258834</v>
      </c>
      <c r="U13" s="9">
        <f t="shared" si="4"/>
        <v>1273.4056935640911</v>
      </c>
      <c r="V13" s="9">
        <f t="shared" si="4"/>
        <v>1309.1803383272299</v>
      </c>
      <c r="W13" s="9">
        <f t="shared" si="4"/>
        <v>1380.645956750611</v>
      </c>
      <c r="X13" s="9">
        <f t="shared" si="4"/>
        <v>1522.6628381171467</v>
      </c>
      <c r="Y13" s="9">
        <f t="shared" si="4"/>
        <v>1427.3950122426029</v>
      </c>
      <c r="Z13" s="9">
        <f t="shared" si="4"/>
        <v>1467.6569862994688</v>
      </c>
      <c r="AA13" s="9">
        <f t="shared" si="4"/>
        <v>1631.6926555789983</v>
      </c>
      <c r="AC13">
        <f t="shared" si="5"/>
        <v>18</v>
      </c>
      <c r="AD13" s="61">
        <f t="shared" si="6"/>
        <v>11686.95615489338</v>
      </c>
      <c r="AE13" s="72">
        <f t="shared" si="7"/>
        <v>3.125E-2</v>
      </c>
      <c r="AH13">
        <f t="shared" si="8"/>
        <v>5392.1744121556203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155.37479206410819</v>
      </c>
      <c r="G14" s="9">
        <f>NPV(Load_ROC!$C$2,H14:AA14)</f>
        <v>11838.079395360624</v>
      </c>
      <c r="H14" s="9">
        <f t="shared" si="3"/>
        <v>735.83366151553582</v>
      </c>
      <c r="I14" s="9">
        <f t="shared" si="3"/>
        <v>806.02122975678617</v>
      </c>
      <c r="J14" s="9">
        <f t="shared" si="3"/>
        <v>858.42781051671591</v>
      </c>
      <c r="K14" s="9">
        <f t="shared" si="3"/>
        <v>903.7353177557527</v>
      </c>
      <c r="L14" s="9">
        <f t="shared" si="3"/>
        <v>951.41742402552302</v>
      </c>
      <c r="M14" s="9">
        <f t="shared" si="3"/>
        <v>1035.8915245996466</v>
      </c>
      <c r="N14" s="9">
        <f t="shared" si="3"/>
        <v>904.41435500467742</v>
      </c>
      <c r="O14" s="9">
        <f t="shared" si="3"/>
        <v>1169.1877267969353</v>
      </c>
      <c r="P14" s="9">
        <f t="shared" si="3"/>
        <v>1170.4386882278975</v>
      </c>
      <c r="Q14" s="9">
        <f t="shared" si="3"/>
        <v>1198.735471128376</v>
      </c>
      <c r="R14" s="9">
        <f t="shared" si="4"/>
        <v>1230.7375921776859</v>
      </c>
      <c r="S14" s="9">
        <f t="shared" si="4"/>
        <v>1220.0702765287674</v>
      </c>
      <c r="T14" s="9">
        <f t="shared" si="4"/>
        <v>1246.2903971508836</v>
      </c>
      <c r="U14" s="9">
        <f t="shared" si="4"/>
        <v>1262.8824826265911</v>
      </c>
      <c r="V14" s="9">
        <f t="shared" si="4"/>
        <v>1454.9024906709801</v>
      </c>
      <c r="W14" s="9">
        <f t="shared" si="4"/>
        <v>1368.0079469849861</v>
      </c>
      <c r="X14" s="9">
        <f t="shared" si="4"/>
        <v>1556.0478537421466</v>
      </c>
      <c r="Y14" s="9">
        <f t="shared" si="4"/>
        <v>1559.9630713732718</v>
      </c>
      <c r="Z14" s="9">
        <f t="shared" si="4"/>
        <v>1717.3037763385314</v>
      </c>
      <c r="AA14" s="9">
        <f t="shared" si="4"/>
        <v>1876.3604788211858</v>
      </c>
      <c r="AC14">
        <f t="shared" si="5"/>
        <v>22</v>
      </c>
      <c r="AD14" s="61">
        <f t="shared" si="6"/>
        <v>11838.079395360624</v>
      </c>
      <c r="AE14" s="72">
        <f t="shared" si="7"/>
        <v>1.3125E-2</v>
      </c>
      <c r="AH14">
        <f t="shared" si="8"/>
        <v>4212.3144782724939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604.44430184262671</v>
      </c>
      <c r="G15" s="9">
        <f>NPV(Load_ROC!$C$2,H15:AA15)</f>
        <v>11513.224797002415</v>
      </c>
      <c r="H15" s="9">
        <f t="shared" si="3"/>
        <v>735.83366151553582</v>
      </c>
      <c r="I15" s="9">
        <f t="shared" si="3"/>
        <v>806.02122975678617</v>
      </c>
      <c r="J15" s="9">
        <f t="shared" si="3"/>
        <v>858.42781051671591</v>
      </c>
      <c r="K15" s="9">
        <f t="shared" si="3"/>
        <v>903.7353177557527</v>
      </c>
      <c r="L15" s="9">
        <f t="shared" si="3"/>
        <v>951.41742402552302</v>
      </c>
      <c r="M15" s="9">
        <f t="shared" si="3"/>
        <v>1035.8915245996466</v>
      </c>
      <c r="N15" s="9">
        <f t="shared" si="3"/>
        <v>904.41435500467742</v>
      </c>
      <c r="O15" s="9">
        <f t="shared" si="3"/>
        <v>1169.1877267969353</v>
      </c>
      <c r="P15" s="9">
        <f t="shared" si="3"/>
        <v>1170.4386882278975</v>
      </c>
      <c r="Q15" s="9">
        <f t="shared" si="3"/>
        <v>1197.0596351908757</v>
      </c>
      <c r="R15" s="9">
        <f t="shared" si="4"/>
        <v>1229.0006898339359</v>
      </c>
      <c r="S15" s="9">
        <f t="shared" si="4"/>
        <v>1218.5709093412675</v>
      </c>
      <c r="T15" s="9">
        <f t="shared" si="4"/>
        <v>1241.5208424633834</v>
      </c>
      <c r="U15" s="9">
        <f t="shared" si="4"/>
        <v>1247.9593732515909</v>
      </c>
      <c r="V15" s="9">
        <f t="shared" si="4"/>
        <v>1277.83961957723</v>
      </c>
      <c r="W15" s="9">
        <f t="shared" si="4"/>
        <v>1353.1466989381111</v>
      </c>
      <c r="X15" s="9">
        <f t="shared" si="4"/>
        <v>1474.7704123358967</v>
      </c>
      <c r="Y15" s="9">
        <f t="shared" si="4"/>
        <v>1377.7158071644781</v>
      </c>
      <c r="Z15" s="9">
        <f t="shared" si="4"/>
        <v>1421.0885019244688</v>
      </c>
      <c r="AA15" s="9">
        <f t="shared" si="4"/>
        <v>1582.5003430789984</v>
      </c>
      <c r="AC15">
        <f t="shared" si="5"/>
        <v>15</v>
      </c>
      <c r="AD15" s="61">
        <f t="shared" si="6"/>
        <v>11513.224797002415</v>
      </c>
      <c r="AE15" s="72">
        <f t="shared" si="7"/>
        <v>5.2499999999999998E-2</v>
      </c>
      <c r="AH15">
        <f t="shared" si="8"/>
        <v>3065.9644818331781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251.65828119594406</v>
      </c>
      <c r="G16" s="9">
        <f>NPV(Load_ROC!$C$2,H16:AA16)</f>
        <v>11504.378568957443</v>
      </c>
      <c r="H16" s="9">
        <f t="shared" si="3"/>
        <v>735.83366151553582</v>
      </c>
      <c r="I16" s="9">
        <f t="shared" si="3"/>
        <v>806.02122975678617</v>
      </c>
      <c r="J16" s="9">
        <f t="shared" si="3"/>
        <v>858.42781051671591</v>
      </c>
      <c r="K16" s="9">
        <f t="shared" si="3"/>
        <v>903.7353177557527</v>
      </c>
      <c r="L16" s="9">
        <f t="shared" si="3"/>
        <v>951.41742402552302</v>
      </c>
      <c r="M16" s="9">
        <f t="shared" si="3"/>
        <v>1035.8915245996466</v>
      </c>
      <c r="N16" s="9">
        <f t="shared" si="3"/>
        <v>904.41435500467742</v>
      </c>
      <c r="O16" s="9">
        <f t="shared" si="3"/>
        <v>1169.1859924219352</v>
      </c>
      <c r="P16" s="9">
        <f t="shared" si="3"/>
        <v>1170.4386921341475</v>
      </c>
      <c r="Q16" s="9">
        <f t="shared" si="3"/>
        <v>1197.0601898783757</v>
      </c>
      <c r="R16" s="9">
        <f t="shared" si="4"/>
        <v>1229.0007367089358</v>
      </c>
      <c r="S16" s="9">
        <f t="shared" si="4"/>
        <v>1218.5709093412675</v>
      </c>
      <c r="T16" s="9">
        <f t="shared" si="4"/>
        <v>1241.5267799633834</v>
      </c>
      <c r="U16" s="9">
        <f t="shared" si="4"/>
        <v>1247.9629826265909</v>
      </c>
      <c r="V16" s="9">
        <f t="shared" si="4"/>
        <v>1277.65124457723</v>
      </c>
      <c r="W16" s="9">
        <f t="shared" si="4"/>
        <v>1349.1459840943612</v>
      </c>
      <c r="X16" s="9">
        <f t="shared" si="4"/>
        <v>1473.7746701483966</v>
      </c>
      <c r="Y16" s="9">
        <f t="shared" si="4"/>
        <v>1373.7615669301031</v>
      </c>
      <c r="Z16" s="9">
        <f t="shared" si="4"/>
        <v>1410.3621093463439</v>
      </c>
      <c r="AA16" s="9">
        <f t="shared" si="4"/>
        <v>1571.8707102664985</v>
      </c>
      <c r="AC16">
        <f t="shared" si="5"/>
        <v>14</v>
      </c>
      <c r="AD16" s="61">
        <f t="shared" si="6"/>
        <v>11504.378568957443</v>
      </c>
      <c r="AE16" s="72">
        <f t="shared" si="7"/>
        <v>2.1874999999999999E-2</v>
      </c>
      <c r="AH16">
        <f t="shared" si="8"/>
        <v>1185.6693794101632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137.66651709513164</v>
      </c>
      <c r="G17" s="9">
        <f>NPV(Load_ROC!$C$2,H17:AA17)</f>
        <v>12237.02374178948</v>
      </c>
      <c r="H17" s="9">
        <f t="shared" si="3"/>
        <v>772.86198182803582</v>
      </c>
      <c r="I17" s="9">
        <f t="shared" si="3"/>
        <v>857.54137819428627</v>
      </c>
      <c r="J17" s="9">
        <f t="shared" si="3"/>
        <v>907.62923532140337</v>
      </c>
      <c r="K17" s="9">
        <f t="shared" si="3"/>
        <v>947.08565076356524</v>
      </c>
      <c r="L17" s="9">
        <f t="shared" si="3"/>
        <v>977.73003925989804</v>
      </c>
      <c r="M17" s="9">
        <f t="shared" si="3"/>
        <v>1053.1067980371465</v>
      </c>
      <c r="N17" s="9">
        <f t="shared" si="3"/>
        <v>952.30754250467737</v>
      </c>
      <c r="O17" s="9">
        <f t="shared" si="3"/>
        <v>1183.9556877344353</v>
      </c>
      <c r="P17" s="9">
        <f t="shared" si="3"/>
        <v>1165.6512663528974</v>
      </c>
      <c r="Q17" s="9">
        <f t="shared" si="3"/>
        <v>1179.9557719096258</v>
      </c>
      <c r="R17" s="9">
        <f t="shared" si="4"/>
        <v>1194.1539710839359</v>
      </c>
      <c r="S17" s="9">
        <f t="shared" si="4"/>
        <v>1189.7919484037675</v>
      </c>
      <c r="T17" s="9">
        <f t="shared" si="4"/>
        <v>1245.8779284008833</v>
      </c>
      <c r="U17" s="9">
        <f t="shared" si="4"/>
        <v>1314.1504904390911</v>
      </c>
      <c r="V17" s="9">
        <f t="shared" si="4"/>
        <v>1503.5594857881676</v>
      </c>
      <c r="W17" s="9">
        <f t="shared" si="4"/>
        <v>1497.7681481568611</v>
      </c>
      <c r="X17" s="9">
        <f t="shared" si="4"/>
        <v>1689.9096193671467</v>
      </c>
      <c r="Y17" s="9">
        <f t="shared" si="4"/>
        <v>1677.8991587269779</v>
      </c>
      <c r="Z17" s="9">
        <f t="shared" si="4"/>
        <v>1821.482146455719</v>
      </c>
      <c r="AA17" s="9">
        <f t="shared" si="4"/>
        <v>1982.1187278446234</v>
      </c>
      <c r="AC17">
        <f t="shared" si="5"/>
        <v>24</v>
      </c>
      <c r="AD17" s="61">
        <f t="shared" si="6"/>
        <v>12237.02374178948</v>
      </c>
      <c r="AE17" s="72">
        <f t="shared" si="7"/>
        <v>1.125E-2</v>
      </c>
      <c r="AH17">
        <f t="shared" si="8"/>
        <v>10486.238024892731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530.46218419281388</v>
      </c>
      <c r="G18" s="9">
        <f>NPV(Load_ROC!$C$2,H18:AA18)</f>
        <v>11788.048537618086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857.54137819428627</v>
      </c>
      <c r="J18" s="9">
        <f t="shared" si="9"/>
        <v>907.62923532140337</v>
      </c>
      <c r="K18" s="9">
        <f t="shared" si="9"/>
        <v>947.08565076356524</v>
      </c>
      <c r="L18" s="9">
        <f t="shared" si="9"/>
        <v>977.73003925989804</v>
      </c>
      <c r="M18" s="9">
        <f t="shared" si="9"/>
        <v>1053.1067980371465</v>
      </c>
      <c r="N18" s="9">
        <f t="shared" si="9"/>
        <v>952.30754250467737</v>
      </c>
      <c r="O18" s="9">
        <f t="shared" si="9"/>
        <v>1183.9450939844351</v>
      </c>
      <c r="P18" s="9">
        <f t="shared" si="9"/>
        <v>1165.6497976028975</v>
      </c>
      <c r="Q18" s="9">
        <f t="shared" si="9"/>
        <v>1181.0950062846257</v>
      </c>
      <c r="R18" s="9">
        <f t="shared" ref="R18:AA27" si="10">VLOOKUP("Total RR "&amp;$B18&amp;" "&amp;$E18, $G$38:$AA$269, MATCH(R$7,$G$38:$AA$38,0),0)</f>
        <v>1196.9653070214358</v>
      </c>
      <c r="S18" s="9">
        <f t="shared" si="10"/>
        <v>1195.6826124662673</v>
      </c>
      <c r="T18" s="9">
        <f t="shared" si="10"/>
        <v>1233.7938580883833</v>
      </c>
      <c r="U18" s="9">
        <f t="shared" si="10"/>
        <v>1255.478513876591</v>
      </c>
      <c r="V18" s="9">
        <f t="shared" si="10"/>
        <v>1299.30281098348</v>
      </c>
      <c r="W18" s="9">
        <f t="shared" si="10"/>
        <v>1365.5578434693612</v>
      </c>
      <c r="X18" s="9">
        <f t="shared" si="10"/>
        <v>1529.4217971015219</v>
      </c>
      <c r="Y18" s="9">
        <f t="shared" si="10"/>
        <v>1435.960272008228</v>
      </c>
      <c r="Z18" s="9">
        <f t="shared" si="10"/>
        <v>1492.9873534869689</v>
      </c>
      <c r="AA18" s="9">
        <f t="shared" si="10"/>
        <v>1661.8316008914985</v>
      </c>
      <c r="AC18">
        <f t="shared" si="5"/>
        <v>21</v>
      </c>
      <c r="AD18" s="61">
        <f t="shared" si="6"/>
        <v>11788.048537618086</v>
      </c>
      <c r="AE18" s="72">
        <f t="shared" si="7"/>
        <v>4.4999999999999998E-2</v>
      </c>
      <c r="AH18">
        <f t="shared" si="8"/>
        <v>12003.973118562097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220.83631391120355</v>
      </c>
      <c r="G19" s="9">
        <f>NPV(Load_ROC!$C$2,H19:AA19)</f>
        <v>11777.936741930856</v>
      </c>
      <c r="H19" s="9">
        <f t="shared" si="9"/>
        <v>772.86198182803582</v>
      </c>
      <c r="I19" s="9">
        <f t="shared" si="9"/>
        <v>857.54137819428627</v>
      </c>
      <c r="J19" s="9">
        <f t="shared" si="9"/>
        <v>907.62923532140337</v>
      </c>
      <c r="K19" s="9">
        <f t="shared" si="9"/>
        <v>947.08565076356524</v>
      </c>
      <c r="L19" s="9">
        <f t="shared" si="9"/>
        <v>977.73003925989804</v>
      </c>
      <c r="M19" s="9">
        <f t="shared" si="9"/>
        <v>1053.1067980371465</v>
      </c>
      <c r="N19" s="9">
        <f t="shared" si="9"/>
        <v>952.30754250467737</v>
      </c>
      <c r="O19" s="9">
        <f t="shared" si="9"/>
        <v>1183.9507736719352</v>
      </c>
      <c r="P19" s="9">
        <f t="shared" si="9"/>
        <v>1165.6517507278975</v>
      </c>
      <c r="Q19" s="9">
        <f t="shared" si="9"/>
        <v>1181.0958500346258</v>
      </c>
      <c r="R19" s="9">
        <f t="shared" si="10"/>
        <v>1196.965314833936</v>
      </c>
      <c r="S19" s="9">
        <f t="shared" si="10"/>
        <v>1195.6793546537674</v>
      </c>
      <c r="T19" s="9">
        <f t="shared" si="10"/>
        <v>1233.8092955883835</v>
      </c>
      <c r="U19" s="9">
        <f t="shared" si="10"/>
        <v>1255.472404501591</v>
      </c>
      <c r="V19" s="9">
        <f t="shared" si="10"/>
        <v>1299.2521000459801</v>
      </c>
      <c r="W19" s="9">
        <f t="shared" si="10"/>
        <v>1359.063421594361</v>
      </c>
      <c r="X19" s="9">
        <f t="shared" si="10"/>
        <v>1529.3773361640217</v>
      </c>
      <c r="Y19" s="9">
        <f t="shared" si="10"/>
        <v>1435.2095493519782</v>
      </c>
      <c r="Z19" s="9">
        <f t="shared" si="10"/>
        <v>1479.3139472369689</v>
      </c>
      <c r="AA19" s="9">
        <f t="shared" si="10"/>
        <v>1647.8137649539983</v>
      </c>
      <c r="AC19">
        <f t="shared" si="5"/>
        <v>20</v>
      </c>
      <c r="AD19" s="61">
        <f t="shared" si="6"/>
        <v>11777.936741930856</v>
      </c>
      <c r="AE19" s="72">
        <f t="shared" si="7"/>
        <v>1.8749999999999999E-2</v>
      </c>
      <c r="AH19">
        <f t="shared" si="8"/>
        <v>4807.7261286344828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435.52264835798059</v>
      </c>
      <c r="G20" s="9">
        <f>NPV(Load_ROC!$C$2,H20:AA20)</f>
        <v>11613.937289546149</v>
      </c>
      <c r="H20" s="9">
        <f t="shared" si="9"/>
        <v>745.0784740155359</v>
      </c>
      <c r="I20" s="9">
        <f t="shared" si="9"/>
        <v>816.06915163178621</v>
      </c>
      <c r="J20" s="9">
        <f t="shared" si="9"/>
        <v>856.03555612218463</v>
      </c>
      <c r="K20" s="9">
        <f t="shared" si="9"/>
        <v>891.2158675604403</v>
      </c>
      <c r="L20" s="9">
        <f t="shared" si="9"/>
        <v>926.19264472864802</v>
      </c>
      <c r="M20" s="9">
        <f t="shared" si="9"/>
        <v>1000.8162257715214</v>
      </c>
      <c r="N20" s="9">
        <f t="shared" si="9"/>
        <v>898.84696828592746</v>
      </c>
      <c r="O20" s="9">
        <f t="shared" si="9"/>
        <v>1116.6415744531851</v>
      </c>
      <c r="P20" s="9">
        <f t="shared" si="9"/>
        <v>1105.7750944778977</v>
      </c>
      <c r="Q20" s="9">
        <f t="shared" si="9"/>
        <v>1124.6419047221257</v>
      </c>
      <c r="R20" s="9">
        <f t="shared" si="10"/>
        <v>1147.2783968651859</v>
      </c>
      <c r="S20" s="9">
        <f t="shared" si="10"/>
        <v>1143.0664913725172</v>
      </c>
      <c r="T20" s="9">
        <f t="shared" si="10"/>
        <v>1180.9038619946334</v>
      </c>
      <c r="U20" s="9">
        <f t="shared" si="10"/>
        <v>1216.547701376591</v>
      </c>
      <c r="V20" s="9">
        <f t="shared" si="10"/>
        <v>1414.3142133272299</v>
      </c>
      <c r="W20" s="9">
        <f t="shared" si="10"/>
        <v>1399.164119592408</v>
      </c>
      <c r="X20" s="9">
        <f t="shared" si="10"/>
        <v>1594.0334679999592</v>
      </c>
      <c r="Y20" s="9">
        <f t="shared" si="10"/>
        <v>1598.0631587269781</v>
      </c>
      <c r="Z20" s="9">
        <f t="shared" si="10"/>
        <v>1754.3434892291564</v>
      </c>
      <c r="AA20" s="9">
        <f t="shared" si="10"/>
        <v>1916.7357295536076</v>
      </c>
      <c r="AC20">
        <f t="shared" si="5"/>
        <v>16</v>
      </c>
      <c r="AD20" s="61">
        <f t="shared" si="6"/>
        <v>11613.937289546149</v>
      </c>
      <c r="AE20" s="72">
        <f t="shared" si="7"/>
        <v>3.7499999999999999E-2</v>
      </c>
      <c r="AH20">
        <f t="shared" si="8"/>
        <v>4395.6973038919232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1676.0893543959239</v>
      </c>
      <c r="G21" s="9">
        <f>NPV(Load_ROC!$C$2,H21:AA21)</f>
        <v>11173.92902930616</v>
      </c>
      <c r="H21" s="9">
        <f t="shared" si="9"/>
        <v>745.0784740155359</v>
      </c>
      <c r="I21" s="9">
        <f t="shared" si="9"/>
        <v>816.06915163178621</v>
      </c>
      <c r="J21" s="9">
        <f t="shared" si="9"/>
        <v>856.03555612218463</v>
      </c>
      <c r="K21" s="9">
        <f t="shared" si="9"/>
        <v>891.2158675604403</v>
      </c>
      <c r="L21" s="9">
        <f t="shared" si="9"/>
        <v>926.19264472864802</v>
      </c>
      <c r="M21" s="9">
        <f t="shared" si="9"/>
        <v>1000.8162257715214</v>
      </c>
      <c r="N21" s="9">
        <f t="shared" si="9"/>
        <v>898.84696828592746</v>
      </c>
      <c r="O21" s="9">
        <f t="shared" si="9"/>
        <v>1116.6401135156852</v>
      </c>
      <c r="P21" s="9">
        <f t="shared" si="9"/>
        <v>1105.7745085403976</v>
      </c>
      <c r="Q21" s="9">
        <f t="shared" si="9"/>
        <v>1124.1716859721259</v>
      </c>
      <c r="R21" s="9">
        <f t="shared" si="10"/>
        <v>1147.6732679589359</v>
      </c>
      <c r="S21" s="9">
        <f t="shared" si="10"/>
        <v>1144.7312843412674</v>
      </c>
      <c r="T21" s="9">
        <f t="shared" si="10"/>
        <v>1176.2030299633834</v>
      </c>
      <c r="U21" s="9">
        <f t="shared" si="10"/>
        <v>1191.4684904390911</v>
      </c>
      <c r="V21" s="9">
        <f t="shared" si="10"/>
        <v>1230.5013383272301</v>
      </c>
      <c r="W21" s="9">
        <f t="shared" si="10"/>
        <v>1294.3554411256109</v>
      </c>
      <c r="X21" s="9">
        <f t="shared" si="10"/>
        <v>1432.8261779608968</v>
      </c>
      <c r="Y21" s="9">
        <f t="shared" si="10"/>
        <v>1344.4730259144781</v>
      </c>
      <c r="Z21" s="9">
        <f t="shared" si="10"/>
        <v>1396.7455956744689</v>
      </c>
      <c r="AA21" s="9">
        <f t="shared" si="10"/>
        <v>1564.2096477664982</v>
      </c>
      <c r="AC21">
        <f t="shared" si="5"/>
        <v>10</v>
      </c>
      <c r="AD21" s="61">
        <f t="shared" si="6"/>
        <v>11173.92902930616</v>
      </c>
      <c r="AE21" s="72">
        <f t="shared" si="7"/>
        <v>0.15</v>
      </c>
      <c r="AH21">
        <f t="shared" si="8"/>
        <v>1429.9255383055227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697.7299292606474</v>
      </c>
      <c r="G22" s="9">
        <f>NPV(Load_ROC!$C$2,H22:AA22)</f>
        <v>11163.678868170358</v>
      </c>
      <c r="H22" s="9">
        <f t="shared" si="9"/>
        <v>745.0784740155359</v>
      </c>
      <c r="I22" s="9">
        <f t="shared" si="9"/>
        <v>816.06915163178621</v>
      </c>
      <c r="J22" s="9">
        <f t="shared" si="9"/>
        <v>856.03555612218463</v>
      </c>
      <c r="K22" s="9">
        <f t="shared" si="9"/>
        <v>891.2158675604403</v>
      </c>
      <c r="L22" s="9">
        <f t="shared" si="9"/>
        <v>926.19264472864802</v>
      </c>
      <c r="M22" s="9">
        <f t="shared" si="9"/>
        <v>1000.8162257715214</v>
      </c>
      <c r="N22" s="9">
        <f t="shared" si="9"/>
        <v>898.84696828592746</v>
      </c>
      <c r="O22" s="9">
        <f t="shared" si="9"/>
        <v>1116.6399807031851</v>
      </c>
      <c r="P22" s="9">
        <f t="shared" si="9"/>
        <v>1105.7753952591474</v>
      </c>
      <c r="Q22" s="9">
        <f t="shared" si="9"/>
        <v>1124.1711156596257</v>
      </c>
      <c r="R22" s="9">
        <f t="shared" si="10"/>
        <v>1147.6730570214359</v>
      </c>
      <c r="S22" s="9">
        <f t="shared" si="10"/>
        <v>1144.7312843412674</v>
      </c>
      <c r="T22" s="9">
        <f t="shared" si="10"/>
        <v>1176.1986627758833</v>
      </c>
      <c r="U22" s="9">
        <f t="shared" si="10"/>
        <v>1191.4657560640912</v>
      </c>
      <c r="V22" s="9">
        <f t="shared" si="10"/>
        <v>1230.45983832723</v>
      </c>
      <c r="W22" s="9">
        <f t="shared" si="10"/>
        <v>1287.942175500611</v>
      </c>
      <c r="X22" s="9">
        <f t="shared" si="10"/>
        <v>1432.8348693671469</v>
      </c>
      <c r="Y22" s="9">
        <f t="shared" si="10"/>
        <v>1340.935230992603</v>
      </c>
      <c r="Z22" s="9">
        <f t="shared" si="10"/>
        <v>1384.2941737994688</v>
      </c>
      <c r="AA22" s="9">
        <f t="shared" si="10"/>
        <v>1551.4031868289985</v>
      </c>
      <c r="AC22">
        <f t="shared" si="5"/>
        <v>9</v>
      </c>
      <c r="AD22" s="61">
        <f t="shared" si="6"/>
        <v>11163.678868170358</v>
      </c>
      <c r="AE22" s="72">
        <f t="shared" si="7"/>
        <v>6.25E-2</v>
      </c>
      <c r="AH22">
        <f t="shared" si="8"/>
        <v>727.46732966134618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300.20300041451918</v>
      </c>
      <c r="G23" s="9">
        <f>NPV(Load_ROC!$C$2,H23:AA23)</f>
        <v>11436.304777695968</v>
      </c>
      <c r="H23" s="9">
        <f t="shared" si="9"/>
        <v>735.83366151553582</v>
      </c>
      <c r="I23" s="9">
        <f t="shared" si="9"/>
        <v>806.02122975678628</v>
      </c>
      <c r="J23" s="9">
        <f t="shared" si="9"/>
        <v>846.25716207921585</v>
      </c>
      <c r="K23" s="9">
        <f t="shared" si="9"/>
        <v>882.89544275575281</v>
      </c>
      <c r="L23" s="9">
        <f t="shared" si="9"/>
        <v>918.46006465052301</v>
      </c>
      <c r="M23" s="9">
        <f t="shared" si="9"/>
        <v>993.20050897464648</v>
      </c>
      <c r="N23" s="9">
        <f t="shared" si="9"/>
        <v>891.20926906717739</v>
      </c>
      <c r="O23" s="9">
        <f t="shared" si="9"/>
        <v>1106.6670080469353</v>
      </c>
      <c r="P23" s="9">
        <f t="shared" si="9"/>
        <v>1096.9230319778976</v>
      </c>
      <c r="Q23" s="9">
        <f t="shared" si="9"/>
        <v>1114.9483773783759</v>
      </c>
      <c r="R23" s="9">
        <f t="shared" si="10"/>
        <v>1136.6461234276858</v>
      </c>
      <c r="S23" s="9">
        <f t="shared" si="10"/>
        <v>1130.3834640287673</v>
      </c>
      <c r="T23" s="9">
        <f t="shared" si="10"/>
        <v>1160.5328034008835</v>
      </c>
      <c r="U23" s="9">
        <f t="shared" si="10"/>
        <v>1180.9425451265911</v>
      </c>
      <c r="V23" s="9">
        <f t="shared" si="10"/>
        <v>1376.1819906709802</v>
      </c>
      <c r="W23" s="9">
        <f t="shared" si="10"/>
        <v>1356.6197282349863</v>
      </c>
      <c r="X23" s="9">
        <f t="shared" si="10"/>
        <v>1547.0783849921468</v>
      </c>
      <c r="Y23" s="9">
        <f t="shared" si="10"/>
        <v>1553.070602623272</v>
      </c>
      <c r="Z23" s="9">
        <f t="shared" si="10"/>
        <v>1712.5373388385315</v>
      </c>
      <c r="AA23" s="9">
        <f t="shared" si="10"/>
        <v>1873.7871350711857</v>
      </c>
      <c r="AC23">
        <f t="shared" si="5"/>
        <v>13</v>
      </c>
      <c r="AD23" s="61">
        <f t="shared" si="6"/>
        <v>11436.304777695968</v>
      </c>
      <c r="AE23" s="72">
        <f t="shared" si="7"/>
        <v>2.6249999999999999E-2</v>
      </c>
      <c r="AH23">
        <f t="shared" si="8"/>
        <v>712.40145351852425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1153.9444885793366</v>
      </c>
      <c r="G24" s="9">
        <f>NPV(Load_ROC!$C$2,H24:AA24)</f>
        <v>10989.947510279397</v>
      </c>
      <c r="H24" s="9">
        <f t="shared" si="9"/>
        <v>735.83366151553582</v>
      </c>
      <c r="I24" s="9">
        <f t="shared" si="9"/>
        <v>806.02122975678628</v>
      </c>
      <c r="J24" s="9">
        <f t="shared" si="9"/>
        <v>846.25716207921585</v>
      </c>
      <c r="K24" s="9">
        <f t="shared" si="9"/>
        <v>882.89544275575281</v>
      </c>
      <c r="L24" s="9">
        <f t="shared" si="9"/>
        <v>918.46006465052301</v>
      </c>
      <c r="M24" s="9">
        <f t="shared" si="9"/>
        <v>993.20050897464648</v>
      </c>
      <c r="N24" s="9">
        <f t="shared" si="9"/>
        <v>891.20926906717739</v>
      </c>
      <c r="O24" s="9">
        <f t="shared" si="9"/>
        <v>1106.6670080469353</v>
      </c>
      <c r="P24" s="9">
        <f t="shared" si="9"/>
        <v>1096.9230319778976</v>
      </c>
      <c r="Q24" s="9">
        <f t="shared" si="9"/>
        <v>1113.2725414408758</v>
      </c>
      <c r="R24" s="9">
        <f t="shared" si="10"/>
        <v>1134.9092210839358</v>
      </c>
      <c r="S24" s="9">
        <f t="shared" si="10"/>
        <v>1128.8840968412674</v>
      </c>
      <c r="T24" s="9">
        <f t="shared" si="10"/>
        <v>1155.7632487133833</v>
      </c>
      <c r="U24" s="9">
        <f t="shared" si="10"/>
        <v>1166.0194357515911</v>
      </c>
      <c r="V24" s="9">
        <f t="shared" si="10"/>
        <v>1199.1191195772301</v>
      </c>
      <c r="W24" s="9">
        <f t="shared" si="10"/>
        <v>1260.442917688111</v>
      </c>
      <c r="X24" s="9">
        <f t="shared" si="10"/>
        <v>1384.9424435858966</v>
      </c>
      <c r="Y24" s="9">
        <f t="shared" si="10"/>
        <v>1291.256025914478</v>
      </c>
      <c r="Z24" s="9">
        <f t="shared" si="10"/>
        <v>1337.725689424469</v>
      </c>
      <c r="AA24" s="9">
        <f t="shared" si="10"/>
        <v>1502.2108743289982</v>
      </c>
      <c r="AC24">
        <f t="shared" si="5"/>
        <v>7</v>
      </c>
      <c r="AD24" s="61">
        <f t="shared" si="6"/>
        <v>10989.947510279397</v>
      </c>
      <c r="AE24" s="72">
        <f t="shared" si="7"/>
        <v>0.105</v>
      </c>
      <c r="AH24">
        <f t="shared" si="8"/>
        <v>8327.3995035913176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480.42318109775601</v>
      </c>
      <c r="G25" s="9">
        <f>NPV(Load_ROC!$C$2,H25:AA25)</f>
        <v>10981.101282234424</v>
      </c>
      <c r="H25" s="9">
        <f t="shared" si="9"/>
        <v>735.83366151553582</v>
      </c>
      <c r="I25" s="9">
        <f t="shared" si="9"/>
        <v>806.02122975678628</v>
      </c>
      <c r="J25" s="9">
        <f t="shared" si="9"/>
        <v>846.25716207921585</v>
      </c>
      <c r="K25" s="9">
        <f t="shared" si="9"/>
        <v>882.89544275575281</v>
      </c>
      <c r="L25" s="9">
        <f t="shared" si="9"/>
        <v>918.46006465052301</v>
      </c>
      <c r="M25" s="9">
        <f t="shared" si="9"/>
        <v>993.20050897464648</v>
      </c>
      <c r="N25" s="9">
        <f t="shared" si="9"/>
        <v>891.20926906717739</v>
      </c>
      <c r="O25" s="9">
        <f t="shared" si="9"/>
        <v>1106.6652736719352</v>
      </c>
      <c r="P25" s="9">
        <f t="shared" si="9"/>
        <v>1096.9230358841476</v>
      </c>
      <c r="Q25" s="9">
        <f t="shared" si="9"/>
        <v>1113.2730961283758</v>
      </c>
      <c r="R25" s="9">
        <f t="shared" si="10"/>
        <v>1134.9092679589357</v>
      </c>
      <c r="S25" s="9">
        <f t="shared" si="10"/>
        <v>1128.8840968412674</v>
      </c>
      <c r="T25" s="9">
        <f t="shared" si="10"/>
        <v>1155.7691862133834</v>
      </c>
      <c r="U25" s="9">
        <f t="shared" si="10"/>
        <v>1166.0230451265911</v>
      </c>
      <c r="V25" s="9">
        <f t="shared" si="10"/>
        <v>1198.9307445772301</v>
      </c>
      <c r="W25" s="9">
        <f t="shared" si="10"/>
        <v>1256.442202844361</v>
      </c>
      <c r="X25" s="9">
        <f t="shared" si="10"/>
        <v>1383.9467013983967</v>
      </c>
      <c r="Y25" s="9">
        <f t="shared" si="10"/>
        <v>1287.301785680103</v>
      </c>
      <c r="Z25" s="9">
        <f t="shared" si="10"/>
        <v>1326.9992968463439</v>
      </c>
      <c r="AA25" s="9">
        <f t="shared" si="10"/>
        <v>1491.5812415164983</v>
      </c>
      <c r="AC25">
        <f t="shared" si="5"/>
        <v>6</v>
      </c>
      <c r="AD25" s="61">
        <f t="shared" si="6"/>
        <v>10981.101282234424</v>
      </c>
      <c r="AE25" s="72">
        <f t="shared" si="7"/>
        <v>4.3749999999999997E-2</v>
      </c>
      <c r="AH25">
        <f t="shared" si="8"/>
        <v>3691.1582937525136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65.542133010810431</v>
      </c>
      <c r="G26" s="9">
        <f>NPV(Load_ROC!$C$2,H26:AA26)</f>
        <v>11651.934757477411</v>
      </c>
      <c r="H26" s="9">
        <f t="shared" si="9"/>
        <v>772.86198182803582</v>
      </c>
      <c r="I26" s="9">
        <f t="shared" si="9"/>
        <v>857.54137819428627</v>
      </c>
      <c r="J26" s="9">
        <f t="shared" si="9"/>
        <v>895.64043844640332</v>
      </c>
      <c r="K26" s="9">
        <f t="shared" si="9"/>
        <v>926.88875232606529</v>
      </c>
      <c r="L26" s="9">
        <f t="shared" si="9"/>
        <v>945.5709064473981</v>
      </c>
      <c r="M26" s="9">
        <f t="shared" si="9"/>
        <v>1011.1586417871465</v>
      </c>
      <c r="N26" s="9">
        <f t="shared" si="9"/>
        <v>915.47121828592742</v>
      </c>
      <c r="O26" s="9">
        <f t="shared" si="9"/>
        <v>1131.4309846094352</v>
      </c>
      <c r="P26" s="9">
        <f t="shared" si="9"/>
        <v>1101.7240476028976</v>
      </c>
      <c r="Q26" s="9">
        <f t="shared" si="9"/>
        <v>1105.4488656596259</v>
      </c>
      <c r="R26" s="9">
        <f t="shared" si="10"/>
        <v>1109.1537523339357</v>
      </c>
      <c r="S26" s="9">
        <f t="shared" si="10"/>
        <v>1108.7782296537675</v>
      </c>
      <c r="T26" s="9">
        <f t="shared" si="10"/>
        <v>1168.4702409008837</v>
      </c>
      <c r="U26" s="9">
        <f t="shared" si="10"/>
        <v>1240.2692716890911</v>
      </c>
      <c r="V26" s="9">
        <f t="shared" si="10"/>
        <v>1432.6348607881675</v>
      </c>
      <c r="W26" s="9">
        <f t="shared" si="10"/>
        <v>1350.6492419068611</v>
      </c>
      <c r="X26" s="9">
        <f t="shared" si="10"/>
        <v>1545.5475568671468</v>
      </c>
      <c r="Y26" s="9">
        <f t="shared" si="10"/>
        <v>1537.3473774769782</v>
      </c>
      <c r="Z26" s="9">
        <f t="shared" si="10"/>
        <v>1684.2488027057188</v>
      </c>
      <c r="AA26" s="9">
        <f t="shared" si="10"/>
        <v>1848.1143840946233</v>
      </c>
      <c r="AC26">
        <f t="shared" si="5"/>
        <v>17</v>
      </c>
      <c r="AD26" s="61">
        <f t="shared" si="6"/>
        <v>11651.934757477411</v>
      </c>
      <c r="AE26" s="72">
        <f t="shared" si="7"/>
        <v>5.6249999999999998E-3</v>
      </c>
      <c r="AH26">
        <f t="shared" si="8"/>
        <v>813.83029566477683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254.80040000319863</v>
      </c>
      <c r="G27" s="9">
        <f>NPV(Load_ROC!$C$2,H27:AA27)</f>
        <v>11324.462222364384</v>
      </c>
      <c r="H27" s="9">
        <f t="shared" si="9"/>
        <v>772.86198182803582</v>
      </c>
      <c r="I27" s="9">
        <f t="shared" si="9"/>
        <v>857.54137819428627</v>
      </c>
      <c r="J27" s="9">
        <f t="shared" si="9"/>
        <v>895.64043844640332</v>
      </c>
      <c r="K27" s="9">
        <f t="shared" si="9"/>
        <v>926.88875232606529</v>
      </c>
      <c r="L27" s="9">
        <f t="shared" si="9"/>
        <v>945.5709064473981</v>
      </c>
      <c r="M27" s="9">
        <f t="shared" si="9"/>
        <v>1011.1586417871465</v>
      </c>
      <c r="N27" s="9">
        <f t="shared" si="9"/>
        <v>915.47121828592742</v>
      </c>
      <c r="O27" s="9">
        <f t="shared" si="9"/>
        <v>1131.420390859435</v>
      </c>
      <c r="P27" s="9">
        <f t="shared" si="9"/>
        <v>1101.7225788528976</v>
      </c>
      <c r="Q27" s="9">
        <f t="shared" si="9"/>
        <v>1106.5881000346258</v>
      </c>
      <c r="R27" s="9">
        <f t="shared" si="10"/>
        <v>1111.9650882714359</v>
      </c>
      <c r="S27" s="9">
        <f t="shared" si="10"/>
        <v>1114.6688937162673</v>
      </c>
      <c r="T27" s="9">
        <f t="shared" si="10"/>
        <v>1156.3861705883835</v>
      </c>
      <c r="U27" s="9">
        <f t="shared" si="10"/>
        <v>1181.5972951265912</v>
      </c>
      <c r="V27" s="9">
        <f t="shared" si="10"/>
        <v>1228.3781859834801</v>
      </c>
      <c r="W27" s="9">
        <f t="shared" si="10"/>
        <v>1299.7544997193611</v>
      </c>
      <c r="X27" s="9">
        <f t="shared" si="10"/>
        <v>1465.9182346015218</v>
      </c>
      <c r="Y27" s="9">
        <f t="shared" si="10"/>
        <v>1374.9758032582281</v>
      </c>
      <c r="Z27" s="9">
        <f t="shared" si="10"/>
        <v>1434.3503847369689</v>
      </c>
      <c r="AA27" s="9">
        <f t="shared" si="10"/>
        <v>1605.5433821414983</v>
      </c>
      <c r="AC27">
        <f t="shared" si="5"/>
        <v>12</v>
      </c>
      <c r="AD27" s="61">
        <f t="shared" si="6"/>
        <v>11324.462222364384</v>
      </c>
      <c r="AE27" s="72">
        <f t="shared" si="7"/>
        <v>2.2499999999999999E-2</v>
      </c>
      <c r="AH27">
        <f t="shared" si="8"/>
        <v>62.956952939135185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106.07203525009827</v>
      </c>
      <c r="G28" s="9">
        <f>NPV(Load_ROC!$C$2,H28:AA28)</f>
        <v>11314.350426677149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857.54137819428627</v>
      </c>
      <c r="J28" s="9">
        <f t="shared" si="11"/>
        <v>895.64043844640332</v>
      </c>
      <c r="K28" s="9">
        <f t="shared" si="11"/>
        <v>926.88875232606529</v>
      </c>
      <c r="L28" s="9">
        <f t="shared" si="11"/>
        <v>945.5709064473981</v>
      </c>
      <c r="M28" s="9">
        <f t="shared" si="11"/>
        <v>1011.1586417871465</v>
      </c>
      <c r="N28" s="9">
        <f t="shared" si="11"/>
        <v>915.47121828592742</v>
      </c>
      <c r="O28" s="9">
        <f t="shared" si="11"/>
        <v>1131.4260705469351</v>
      </c>
      <c r="P28" s="9">
        <f t="shared" si="11"/>
        <v>1101.7245319778976</v>
      </c>
      <c r="Q28" s="9">
        <f t="shared" si="11"/>
        <v>1106.5889437846258</v>
      </c>
      <c r="R28" s="9">
        <f t="shared" ref="R28:AA34" si="12">VLOOKUP("Total RR "&amp;$B28&amp;" "&amp;$E28, $G$38:$AA$269, MATCH(R$7,$G$38:$AA$38,0),0)</f>
        <v>1111.9650960839358</v>
      </c>
      <c r="S28" s="9">
        <f t="shared" si="12"/>
        <v>1114.6656359037675</v>
      </c>
      <c r="T28" s="9">
        <f t="shared" si="12"/>
        <v>1156.4016080883835</v>
      </c>
      <c r="U28" s="9">
        <f t="shared" si="12"/>
        <v>1181.5911857515912</v>
      </c>
      <c r="V28" s="9">
        <f t="shared" si="12"/>
        <v>1228.32747504598</v>
      </c>
      <c r="W28" s="9">
        <f t="shared" si="12"/>
        <v>1293.2600778443611</v>
      </c>
      <c r="X28" s="9">
        <f t="shared" si="12"/>
        <v>1465.8737736640219</v>
      </c>
      <c r="Y28" s="9">
        <f t="shared" si="12"/>
        <v>1374.2250806019783</v>
      </c>
      <c r="Z28" s="9">
        <f t="shared" si="12"/>
        <v>1420.6769784869689</v>
      </c>
      <c r="AA28" s="9">
        <f t="shared" si="12"/>
        <v>1591.5255462039984</v>
      </c>
      <c r="AC28">
        <f t="shared" si="5"/>
        <v>11</v>
      </c>
      <c r="AD28" s="61">
        <f t="shared" si="6"/>
        <v>11314.350426677149</v>
      </c>
      <c r="AE28" s="72">
        <f t="shared" si="7"/>
        <v>9.3749999999999997E-3</v>
      </c>
      <c r="AH28">
        <f t="shared" si="8"/>
        <v>17.161584443874759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206.79090572313905</v>
      </c>
      <c r="G29" s="9">
        <f>NPV(Load_ROC!$C$2,H29:AA29)</f>
        <v>11028.848305234083</v>
      </c>
      <c r="H29" s="9">
        <f t="shared" si="11"/>
        <v>745.0784740155359</v>
      </c>
      <c r="I29" s="9">
        <f t="shared" si="11"/>
        <v>816.06915163178621</v>
      </c>
      <c r="J29" s="9">
        <f t="shared" si="11"/>
        <v>844.04675924718458</v>
      </c>
      <c r="K29" s="9">
        <f t="shared" si="11"/>
        <v>871.01896912294023</v>
      </c>
      <c r="L29" s="9">
        <f t="shared" si="11"/>
        <v>894.03351191614797</v>
      </c>
      <c r="M29" s="9">
        <f t="shared" si="11"/>
        <v>958.86806952152142</v>
      </c>
      <c r="N29" s="9">
        <f t="shared" si="11"/>
        <v>862.0106440671774</v>
      </c>
      <c r="O29" s="9">
        <f t="shared" si="11"/>
        <v>1064.116871328185</v>
      </c>
      <c r="P29" s="9">
        <f t="shared" si="11"/>
        <v>1041.8478757278976</v>
      </c>
      <c r="Q29" s="9">
        <f t="shared" si="11"/>
        <v>1050.134998472126</v>
      </c>
      <c r="R29" s="9">
        <f t="shared" si="12"/>
        <v>1062.2781781151857</v>
      </c>
      <c r="S29" s="9">
        <f t="shared" si="12"/>
        <v>1062.0527726225173</v>
      </c>
      <c r="T29" s="9">
        <f t="shared" si="12"/>
        <v>1103.4961744946336</v>
      </c>
      <c r="U29" s="9">
        <f t="shared" si="12"/>
        <v>1142.666482626591</v>
      </c>
      <c r="V29" s="9">
        <f t="shared" si="12"/>
        <v>1343.3895883272303</v>
      </c>
      <c r="W29" s="9">
        <f t="shared" si="12"/>
        <v>1252.0452133424078</v>
      </c>
      <c r="X29" s="9">
        <f t="shared" si="12"/>
        <v>1449.6714054999593</v>
      </c>
      <c r="Y29" s="9">
        <f t="shared" si="12"/>
        <v>1457.5113774769782</v>
      </c>
      <c r="Z29" s="9">
        <f t="shared" si="12"/>
        <v>1617.1101454791565</v>
      </c>
      <c r="AA29" s="9">
        <f t="shared" si="12"/>
        <v>1782.7313858036075</v>
      </c>
      <c r="AC29">
        <f t="shared" si="5"/>
        <v>8</v>
      </c>
      <c r="AD29" s="61">
        <f t="shared" si="6"/>
        <v>11028.848305234083</v>
      </c>
      <c r="AE29" s="72">
        <f t="shared" si="7"/>
        <v>1.8749999999999999E-2</v>
      </c>
      <c r="AH29">
        <f t="shared" si="8"/>
        <v>1104.5911599029341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803.27570355393459</v>
      </c>
      <c r="G30" s="9">
        <f>NPV(Load_ROC!$C$2,H30:AA30)</f>
        <v>10710.342714052462</v>
      </c>
      <c r="H30" s="9">
        <f t="shared" si="11"/>
        <v>745.0784740155359</v>
      </c>
      <c r="I30" s="9">
        <f t="shared" si="11"/>
        <v>816.06915163178621</v>
      </c>
      <c r="J30" s="9">
        <f t="shared" si="11"/>
        <v>844.04675924718458</v>
      </c>
      <c r="K30" s="9">
        <f t="shared" si="11"/>
        <v>871.01896912294023</v>
      </c>
      <c r="L30" s="9">
        <f t="shared" si="11"/>
        <v>894.03351191614797</v>
      </c>
      <c r="M30" s="9">
        <f t="shared" si="11"/>
        <v>958.86806952152142</v>
      </c>
      <c r="N30" s="9">
        <f t="shared" si="11"/>
        <v>862.0106440671774</v>
      </c>
      <c r="O30" s="9">
        <f t="shared" si="11"/>
        <v>1064.1154103906852</v>
      </c>
      <c r="P30" s="9">
        <f t="shared" si="11"/>
        <v>1041.8472897903976</v>
      </c>
      <c r="Q30" s="9">
        <f t="shared" si="11"/>
        <v>1049.6647797221258</v>
      </c>
      <c r="R30" s="9">
        <f t="shared" si="12"/>
        <v>1062.6730492089357</v>
      </c>
      <c r="S30" s="9">
        <f t="shared" si="12"/>
        <v>1063.7175655912674</v>
      </c>
      <c r="T30" s="9">
        <f t="shared" si="12"/>
        <v>1098.7953424633833</v>
      </c>
      <c r="U30" s="9">
        <f t="shared" si="12"/>
        <v>1117.5872716890913</v>
      </c>
      <c r="V30" s="9">
        <f t="shared" si="12"/>
        <v>1159.5767133272302</v>
      </c>
      <c r="W30" s="9">
        <f t="shared" si="12"/>
        <v>1228.5520973756111</v>
      </c>
      <c r="X30" s="9">
        <f t="shared" si="12"/>
        <v>1369.3226154608967</v>
      </c>
      <c r="Y30" s="9">
        <f t="shared" si="12"/>
        <v>1283.4885571644782</v>
      </c>
      <c r="Z30" s="9">
        <f t="shared" si="12"/>
        <v>1338.1086269244688</v>
      </c>
      <c r="AA30" s="9">
        <f t="shared" si="12"/>
        <v>1507.9214290164985</v>
      </c>
      <c r="AC30">
        <f t="shared" si="5"/>
        <v>4</v>
      </c>
      <c r="AD30" s="61">
        <f t="shared" si="6"/>
        <v>10710.342714052462</v>
      </c>
      <c r="AE30" s="72">
        <f t="shared" si="7"/>
        <v>7.4999999999999997E-2</v>
      </c>
      <c r="AH30">
        <f t="shared" si="8"/>
        <v>23622.807412240541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334.37789227864539</v>
      </c>
      <c r="G31" s="9">
        <f>NPV(Load_ROC!$C$2,H31:AA31)</f>
        <v>10700.092552916652</v>
      </c>
      <c r="H31" s="9">
        <f t="shared" si="11"/>
        <v>745.0784740155359</v>
      </c>
      <c r="I31" s="9">
        <f t="shared" si="11"/>
        <v>816.06915163178621</v>
      </c>
      <c r="J31" s="9">
        <f t="shared" si="11"/>
        <v>844.04675924718458</v>
      </c>
      <c r="K31" s="9">
        <f t="shared" si="11"/>
        <v>871.01896912294023</v>
      </c>
      <c r="L31" s="9">
        <f t="shared" si="11"/>
        <v>894.03351191614797</v>
      </c>
      <c r="M31" s="9">
        <f t="shared" si="11"/>
        <v>958.86806952152142</v>
      </c>
      <c r="N31" s="9">
        <f t="shared" si="11"/>
        <v>862.0106440671774</v>
      </c>
      <c r="O31" s="9">
        <f t="shared" si="11"/>
        <v>1064.1152775781852</v>
      </c>
      <c r="P31" s="9">
        <f t="shared" si="11"/>
        <v>1041.8481765091476</v>
      </c>
      <c r="Q31" s="9">
        <f t="shared" si="11"/>
        <v>1049.6642094096258</v>
      </c>
      <c r="R31" s="9">
        <f t="shared" si="12"/>
        <v>1062.6728382714357</v>
      </c>
      <c r="S31" s="9">
        <f t="shared" si="12"/>
        <v>1063.7175655912674</v>
      </c>
      <c r="T31" s="9">
        <f t="shared" si="12"/>
        <v>1098.7909752758835</v>
      </c>
      <c r="U31" s="9">
        <f t="shared" si="12"/>
        <v>1117.5845373140912</v>
      </c>
      <c r="V31" s="9">
        <f t="shared" si="12"/>
        <v>1159.5352133272299</v>
      </c>
      <c r="W31" s="9">
        <f t="shared" si="12"/>
        <v>1222.1388317506112</v>
      </c>
      <c r="X31" s="9">
        <f t="shared" si="12"/>
        <v>1369.3313068671468</v>
      </c>
      <c r="Y31" s="9">
        <f t="shared" si="12"/>
        <v>1279.9507622426031</v>
      </c>
      <c r="Z31" s="9">
        <f t="shared" si="12"/>
        <v>1325.657205049469</v>
      </c>
      <c r="AA31" s="9">
        <f t="shared" si="12"/>
        <v>1495.1149680789983</v>
      </c>
      <c r="AC31">
        <f t="shared" si="5"/>
        <v>3</v>
      </c>
      <c r="AD31" s="61">
        <f t="shared" si="6"/>
        <v>10700.092552916652</v>
      </c>
      <c r="AE31" s="72">
        <f t="shared" si="7"/>
        <v>3.125E-2</v>
      </c>
      <c r="AH31">
        <f t="shared" si="8"/>
        <v>10205.658584765621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142.42220728816366</v>
      </c>
      <c r="G32" s="9">
        <f>NPV(Load_ROC!$C$2,H32:AA32)</f>
        <v>10851.215793383899</v>
      </c>
      <c r="H32" s="9">
        <f t="shared" si="11"/>
        <v>735.83366151553582</v>
      </c>
      <c r="I32" s="9">
        <f t="shared" si="11"/>
        <v>806.02122975678617</v>
      </c>
      <c r="J32" s="9">
        <f t="shared" si="11"/>
        <v>834.2683652042158</v>
      </c>
      <c r="K32" s="9">
        <f t="shared" si="11"/>
        <v>862.69854431825274</v>
      </c>
      <c r="L32" s="9">
        <f t="shared" si="11"/>
        <v>886.30093183802296</v>
      </c>
      <c r="M32" s="9">
        <f t="shared" si="11"/>
        <v>951.25235272464647</v>
      </c>
      <c r="N32" s="9">
        <f t="shared" si="11"/>
        <v>854.37294484842744</v>
      </c>
      <c r="O32" s="9">
        <f t="shared" si="11"/>
        <v>1054.1423049219352</v>
      </c>
      <c r="P32" s="9">
        <f t="shared" si="11"/>
        <v>1032.9958132278975</v>
      </c>
      <c r="Q32" s="9">
        <f t="shared" si="11"/>
        <v>1040.4414711283757</v>
      </c>
      <c r="R32" s="9">
        <f t="shared" si="12"/>
        <v>1051.6459046776858</v>
      </c>
      <c r="S32" s="9">
        <f t="shared" si="12"/>
        <v>1049.3697452787674</v>
      </c>
      <c r="T32" s="9">
        <f t="shared" si="12"/>
        <v>1083.1251159008834</v>
      </c>
      <c r="U32" s="9">
        <f t="shared" si="12"/>
        <v>1107.0613263765911</v>
      </c>
      <c r="V32" s="9">
        <f t="shared" si="12"/>
        <v>1305.2573656709801</v>
      </c>
      <c r="W32" s="9">
        <f t="shared" si="12"/>
        <v>1209.500821984986</v>
      </c>
      <c r="X32" s="9">
        <f t="shared" si="12"/>
        <v>1402.7163224921467</v>
      </c>
      <c r="Y32" s="9">
        <f t="shared" si="12"/>
        <v>1412.5188213732717</v>
      </c>
      <c r="Z32" s="9">
        <f t="shared" si="12"/>
        <v>1575.3039950885313</v>
      </c>
      <c r="AA32" s="9">
        <f t="shared" si="12"/>
        <v>1739.7827913211856</v>
      </c>
      <c r="AC32">
        <f t="shared" si="5"/>
        <v>5</v>
      </c>
      <c r="AD32" s="61">
        <f t="shared" si="6"/>
        <v>10851.215793383899</v>
      </c>
      <c r="AE32" s="72">
        <f t="shared" si="7"/>
        <v>1.3125E-2</v>
      </c>
      <c r="AH32">
        <f t="shared" si="8"/>
        <v>2319.1046632337952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552.6339627388486</v>
      </c>
      <c r="G33" s="9">
        <f>NPV(Load_ROC!$C$2,H33:AA33)</f>
        <v>10526.361195025687</v>
      </c>
      <c r="H33" s="9">
        <f t="shared" si="11"/>
        <v>735.83366151553582</v>
      </c>
      <c r="I33" s="9">
        <f t="shared" si="11"/>
        <v>806.02122975678617</v>
      </c>
      <c r="J33" s="9">
        <f t="shared" si="11"/>
        <v>834.2683652042158</v>
      </c>
      <c r="K33" s="9">
        <f t="shared" si="11"/>
        <v>862.69854431825274</v>
      </c>
      <c r="L33" s="9">
        <f t="shared" si="11"/>
        <v>886.30093183802296</v>
      </c>
      <c r="M33" s="9">
        <f t="shared" si="11"/>
        <v>951.25235272464647</v>
      </c>
      <c r="N33" s="9">
        <f t="shared" si="11"/>
        <v>854.37294484842744</v>
      </c>
      <c r="O33" s="9">
        <f t="shared" si="11"/>
        <v>1054.1423049219352</v>
      </c>
      <c r="P33" s="9">
        <f t="shared" si="11"/>
        <v>1032.9958132278975</v>
      </c>
      <c r="Q33" s="9">
        <f t="shared" si="11"/>
        <v>1038.7656351908759</v>
      </c>
      <c r="R33" s="9">
        <f t="shared" si="12"/>
        <v>1049.9090023339359</v>
      </c>
      <c r="S33" s="9">
        <f t="shared" si="12"/>
        <v>1047.8703780912674</v>
      </c>
      <c r="T33" s="9">
        <f t="shared" si="12"/>
        <v>1078.3555612133835</v>
      </c>
      <c r="U33" s="9">
        <f t="shared" si="12"/>
        <v>1092.1382170015911</v>
      </c>
      <c r="V33" s="9">
        <f t="shared" si="12"/>
        <v>1128.19449457723</v>
      </c>
      <c r="W33" s="9">
        <f t="shared" si="12"/>
        <v>1194.639573938111</v>
      </c>
      <c r="X33" s="9">
        <f t="shared" si="12"/>
        <v>1321.4388810858968</v>
      </c>
      <c r="Y33" s="9">
        <f t="shared" si="12"/>
        <v>1230.2715571644781</v>
      </c>
      <c r="Z33" s="9">
        <f t="shared" si="12"/>
        <v>1279.0887206744687</v>
      </c>
      <c r="AA33" s="9">
        <f t="shared" si="12"/>
        <v>1445.9226555789983</v>
      </c>
      <c r="AC33">
        <f t="shared" si="5"/>
        <v>2</v>
      </c>
      <c r="AD33" s="61">
        <f t="shared" si="6"/>
        <v>10526.361195025687</v>
      </c>
      <c r="AE33" s="72">
        <f t="shared" si="7"/>
        <v>5.2499999999999998E-2</v>
      </c>
      <c r="AH33">
        <f t="shared" si="8"/>
        <v>29154.779022399496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230.07063990270314</v>
      </c>
      <c r="G34" s="9">
        <f>NPV(Load_ROC!$C$2,H34:AA34)</f>
        <v>10517.514966980716</v>
      </c>
      <c r="H34" s="9">
        <f t="shared" si="11"/>
        <v>735.83366151553582</v>
      </c>
      <c r="I34" s="9">
        <f t="shared" si="11"/>
        <v>806.02122975678617</v>
      </c>
      <c r="J34" s="9">
        <f t="shared" si="11"/>
        <v>834.2683652042158</v>
      </c>
      <c r="K34" s="9">
        <f t="shared" si="11"/>
        <v>862.69854431825274</v>
      </c>
      <c r="L34" s="9">
        <f t="shared" si="11"/>
        <v>886.30093183802296</v>
      </c>
      <c r="M34" s="9">
        <f t="shared" si="11"/>
        <v>951.25235272464647</v>
      </c>
      <c r="N34" s="9">
        <f t="shared" si="11"/>
        <v>854.37294484842744</v>
      </c>
      <c r="O34" s="9">
        <f t="shared" si="11"/>
        <v>1054.1405705469351</v>
      </c>
      <c r="P34" s="9">
        <f t="shared" si="11"/>
        <v>1032.9958171341475</v>
      </c>
      <c r="Q34" s="9">
        <f t="shared" si="11"/>
        <v>1038.7661898783758</v>
      </c>
      <c r="R34" s="9">
        <f t="shared" si="12"/>
        <v>1049.9090492089358</v>
      </c>
      <c r="S34" s="9">
        <f t="shared" si="12"/>
        <v>1047.8703780912674</v>
      </c>
      <c r="T34" s="9">
        <f t="shared" si="12"/>
        <v>1078.3614987133833</v>
      </c>
      <c r="U34" s="9">
        <f t="shared" si="12"/>
        <v>1092.1418263765911</v>
      </c>
      <c r="V34" s="9">
        <f t="shared" si="12"/>
        <v>1128.00611957723</v>
      </c>
      <c r="W34" s="9">
        <f t="shared" si="12"/>
        <v>1190.6388590943611</v>
      </c>
      <c r="X34" s="9">
        <f t="shared" si="12"/>
        <v>1320.4431388983967</v>
      </c>
      <c r="Y34" s="9">
        <f t="shared" si="12"/>
        <v>1226.3173169301031</v>
      </c>
      <c r="Z34" s="9">
        <f t="shared" si="12"/>
        <v>1268.3623280963438</v>
      </c>
      <c r="AA34" s="9">
        <f t="shared" si="12"/>
        <v>1435.2930227664981</v>
      </c>
      <c r="AC34">
        <f t="shared" si="5"/>
        <v>1</v>
      </c>
      <c r="AD34" s="61">
        <f t="shared" si="6"/>
        <v>10517.514966980716</v>
      </c>
      <c r="AE34" s="72">
        <f t="shared" si="7"/>
        <v>2.1874999999999999E-2</v>
      </c>
      <c r="AH34">
        <f t="shared" si="8"/>
        <v>12437.947166978887</v>
      </c>
    </row>
    <row r="35" spans="1:35" x14ac:dyDescent="0.25">
      <c r="F35" s="3">
        <f>SUM(F8:F34)</f>
        <v>11271.565277298578</v>
      </c>
      <c r="G35" s="3">
        <f>SUMPRODUCT($A8:$A34,G8:G34)</f>
        <v>11271.565277298578</v>
      </c>
      <c r="H35" s="3">
        <f t="shared" ref="H35:AA35" si="13">SUMPRODUCT($A8:$A34,H8:H34)</f>
        <v>746.01031581241091</v>
      </c>
      <c r="I35" s="3">
        <f t="shared" si="13"/>
        <v>818.77321295991123</v>
      </c>
      <c r="J35" s="3">
        <f t="shared" si="13"/>
        <v>860.39763297765342</v>
      </c>
      <c r="K35" s="3">
        <f t="shared" si="13"/>
        <v>896.84493049989351</v>
      </c>
      <c r="L35" s="3">
        <f t="shared" si="13"/>
        <v>931.41640752161652</v>
      </c>
      <c r="M35" s="3">
        <f t="shared" si="13"/>
        <v>1006.1800255762091</v>
      </c>
      <c r="N35" s="3">
        <f t="shared" si="13"/>
        <v>898.28505012186486</v>
      </c>
      <c r="O35" s="3">
        <f t="shared" si="13"/>
        <v>1125.744670136779</v>
      </c>
      <c r="P35" s="3">
        <f t="shared" si="13"/>
        <v>1114.0551558939133</v>
      </c>
      <c r="Q35" s="3">
        <f t="shared" si="13"/>
        <v>1131.3131542143135</v>
      </c>
      <c r="R35" s="3">
        <f t="shared" si="13"/>
        <v>1152.8707649218265</v>
      </c>
      <c r="S35" s="3">
        <f t="shared" si="13"/>
        <v>1148.8169365678295</v>
      </c>
      <c r="T35" s="3">
        <f t="shared" si="13"/>
        <v>1180.6506154516646</v>
      </c>
      <c r="U35" s="3">
        <f t="shared" si="13"/>
        <v>1198.1617729586224</v>
      </c>
      <c r="V35" s="3">
        <f t="shared" si="13"/>
        <v>1259.4407209810388</v>
      </c>
      <c r="W35" s="3">
        <f t="shared" si="13"/>
        <v>1308.2822641834728</v>
      </c>
      <c r="X35" s="3">
        <f t="shared" si="13"/>
        <v>1455.1988792401939</v>
      </c>
      <c r="Y35" s="3">
        <f t="shared" si="13"/>
        <v>1377.3632202200097</v>
      </c>
      <c r="Z35" s="3">
        <f t="shared" si="13"/>
        <v>1441.6924716046449</v>
      </c>
      <c r="AA35" s="3">
        <f t="shared" si="13"/>
        <v>1607.4220740006294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70.636781249999999</v>
      </c>
      <c r="J40" s="7">
        <f>SUMIF(data!$A:$A,$H$2&amp;" "&amp;$F40&amp;" "&amp;$H$3&amp;"_"&amp;J$38,data!$I:$I)/1000</f>
        <v>140.94418359375001</v>
      </c>
      <c r="K40" s="7">
        <f>SUMIF(data!$A:$A,$H$2&amp;" "&amp;$F40&amp;" "&amp;$H$3&amp;"_"&amp;K$38,data!$I:$I)/1000</f>
        <v>191.0283046875</v>
      </c>
      <c r="L40" s="7">
        <f>SUMIF(data!$A:$A,$H$2&amp;" "&amp;$F40&amp;" "&amp;$H$3&amp;"_"&amp;L$38,data!$I:$I)/1000</f>
        <v>261.47519531249998</v>
      </c>
      <c r="M40" s="7">
        <f>SUMIF(data!$A:$A,$H$2&amp;" "&amp;$F40&amp;" "&amp;$H$3&amp;"_"&amp;M$38,data!$I:$I)/1000</f>
        <v>336.51956250000001</v>
      </c>
      <c r="N40" s="7">
        <f>SUMIF(data!$A:$A,$H$2&amp;" "&amp;$F40&amp;" "&amp;$H$3&amp;"_"&amp;N$38,data!$I:$I)/1000</f>
        <v>196.0111484375</v>
      </c>
      <c r="O40" s="7">
        <f>SUMIF(data!$A:$A,$H$2&amp;" "&amp;$F40&amp;" "&amp;$H$3&amp;"_"&amp;O$38,data!$I:$I)/1000</f>
        <v>438.69641406250003</v>
      </c>
      <c r="P40" s="7">
        <f>SUMIF(data!$A:$A,$H$2&amp;" "&amp;$F40&amp;" "&amp;$H$3&amp;"_"&amp;P$38,data!$I:$I)/1000</f>
        <v>499.77600781249998</v>
      </c>
      <c r="Q40" s="7">
        <f>SUMIF(data!$A:$A,$H$2&amp;" "&amp;$F40&amp;" "&amp;$H$3&amp;"_"&amp;Q$38,data!$I:$I)/1000</f>
        <v>560.02607812500003</v>
      </c>
      <c r="R40" s="7">
        <f>SUMIF(data!$A:$A,$H$2&amp;" "&amp;$F40&amp;" "&amp;$H$3&amp;"_"&amp;R$38,data!$I:$I)/1000</f>
        <v>620.73248437500001</v>
      </c>
      <c r="S40" s="7">
        <f>SUMIF(data!$A:$A,$H$2&amp;" "&amp;$F40&amp;" "&amp;$H$3&amp;"_"&amp;S$38,data!$I:$I)/1000</f>
        <v>601.86472656249998</v>
      </c>
      <c r="T40" s="7">
        <f>SUMIF(data!$A:$A,$H$2&amp;" "&amp;$F40&amp;" "&amp;$H$3&amp;"_"&amp;T$38,data!$I:$I)/1000</f>
        <v>587.49793750000003</v>
      </c>
      <c r="U40" s="7">
        <f>SUMIF(data!$A:$A,$H$2&amp;" "&amp;$F40&amp;" "&amp;$H$3&amp;"_"&amp;U$38,data!$I:$I)/1000</f>
        <v>571.32411718749995</v>
      </c>
      <c r="V40" s="7">
        <f>SUMIF(data!$A:$A,$H$2&amp;" "&amp;$F40&amp;" "&amp;$H$3&amp;"_"&amp;V$38,data!$I:$I)/1000</f>
        <v>558.72525781249999</v>
      </c>
      <c r="W40" s="7">
        <f>SUMIF(data!$A:$A,$H$2&amp;" "&amp;$F40&amp;" "&amp;$H$3&amp;"_"&amp;W$38,data!$I:$I)/1000</f>
        <v>637.44608593750002</v>
      </c>
      <c r="X40" s="7">
        <f>SUMIF(data!$A:$A,$H$2&amp;" "&amp;$F40&amp;" "&amp;$H$3&amp;"_"&amp;X$38,data!$I:$I)/1000</f>
        <v>600.5495390625</v>
      </c>
      <c r="Y40" s="7">
        <f>SUMIF(data!$A:$A,$H$2&amp;" "&amp;$F40&amp;" "&amp;$H$3&amp;"_"&amp;Y$38,data!$I:$I)/1000</f>
        <v>584.63419531249997</v>
      </c>
      <c r="Z40" s="7">
        <f>SUMIF(data!$A:$A,$H$2&amp;" "&amp;$F40&amp;" "&amp;$H$3&amp;"_"&amp;Z$38,data!$I:$I)/1000</f>
        <v>571.29005468749995</v>
      </c>
      <c r="AA40" s="7">
        <f>SUMIF(data!$A:$A,$H$2&amp;" "&amp;$F40&amp;" "&amp;$H$3&amp;"_"&amp;AA$38,data!$I:$I)/1000</f>
        <v>679.14515625000001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70.636781249999999</v>
      </c>
      <c r="J41" s="7">
        <f>SUMIF(data!$A:$A,$H$2&amp;" "&amp;$F41&amp;" "&amp;$H$3&amp;"_"&amp;J$38,data!$I:$I)/1000</f>
        <v>116.78473828125</v>
      </c>
      <c r="K41" s="7">
        <f>SUMIF(data!$A:$A,$H$2&amp;" "&amp;$F41&amp;" "&amp;$H$3&amp;"_"&amp;K$38,data!$I:$I)/1000</f>
        <v>149.99153125000001</v>
      </c>
      <c r="L41" s="7">
        <f>SUMIF(data!$A:$A,$H$2&amp;" "&amp;$F41&amp;" "&amp;$H$3&amp;"_"&amp;L$38,data!$I:$I)/1000</f>
        <v>196.35870312500001</v>
      </c>
      <c r="M41" s="7">
        <f>SUMIF(data!$A:$A,$H$2&amp;" "&amp;$F41&amp;" "&amp;$H$3&amp;"_"&amp;M$38,data!$I:$I)/1000</f>
        <v>251.88039062499999</v>
      </c>
      <c r="N41" s="7">
        <f>SUMIF(data!$A:$A,$H$2&amp;" "&amp;$F41&amp;" "&amp;$H$3&amp;"_"&amp;N$38,data!$I:$I)/1000</f>
        <v>145.96973828124999</v>
      </c>
      <c r="O41" s="7">
        <f>SUMIF(data!$A:$A,$H$2&amp;" "&amp;$F41&amp;" "&amp;$H$3&amp;"_"&amp;O$38,data!$I:$I)/1000</f>
        <v>323.65099218749998</v>
      </c>
      <c r="P41" s="7">
        <f>SUMIF(data!$A:$A,$H$2&amp;" "&amp;$F41&amp;" "&amp;$H$3&amp;"_"&amp;P$38,data!$I:$I)/1000</f>
        <v>362.33313281250003</v>
      </c>
      <c r="Q41" s="7">
        <f>SUMIF(data!$A:$A,$H$2&amp;" "&amp;$F41&amp;" "&amp;$H$3&amp;"_"&amp;Q$38,data!$I:$I)/1000</f>
        <v>401.73207812499999</v>
      </c>
      <c r="R41" s="7">
        <f>SUMIF(data!$A:$A,$H$2&amp;" "&amp;$F41&amp;" "&amp;$H$3&amp;"_"&amp;R$38,data!$I:$I)/1000</f>
        <v>441.64079687499998</v>
      </c>
      <c r="S41" s="7">
        <f>SUMIF(data!$A:$A,$H$2&amp;" "&amp;$F41&amp;" "&amp;$H$3&amp;"_"&amp;S$38,data!$I:$I)/1000</f>
        <v>431.1641953125</v>
      </c>
      <c r="T41" s="7">
        <f>SUMIF(data!$A:$A,$H$2&amp;" "&amp;$F41&amp;" "&amp;$H$3&amp;"_"&amp;T$38,data!$I:$I)/1000</f>
        <v>424.33265625000001</v>
      </c>
      <c r="U41" s="7">
        <f>SUMIF(data!$A:$A,$H$2&amp;" "&amp;$F41&amp;" "&amp;$H$3&amp;"_"&amp;U$38,data!$I:$I)/1000</f>
        <v>415.50296093750001</v>
      </c>
      <c r="V41" s="7">
        <f>SUMIF(data!$A:$A,$H$2&amp;" "&amp;$F41&amp;" "&amp;$H$3&amp;"_"&amp;V$38,data!$I:$I)/1000</f>
        <v>409.08013281249998</v>
      </c>
      <c r="W41" s="7">
        <f>SUMIF(data!$A:$A,$H$2&amp;" "&amp;$F41&amp;" "&amp;$H$3&amp;"_"&amp;W$38,data!$I:$I)/1000</f>
        <v>478.93896093749998</v>
      </c>
      <c r="X41" s="7">
        <f>SUMIF(data!$A:$A,$H$2&amp;" "&amp;$F41&amp;" "&amp;$H$3&amp;"_"&amp;X$38,data!$I:$I)/1000</f>
        <v>447.21800781249999</v>
      </c>
      <c r="Y41" s="7">
        <f>SUMIF(data!$A:$A,$H$2&amp;" "&amp;$F41&amp;" "&amp;$H$3&amp;"_"&amp;Y$38,data!$I:$I)/1000</f>
        <v>437.18994531250002</v>
      </c>
      <c r="Z41" s="7">
        <f>SUMIF(data!$A:$A,$H$2&amp;" "&amp;$F41&amp;" "&amp;$H$3&amp;"_"&amp;Z$38,data!$I:$I)/1000</f>
        <v>429.29027343749999</v>
      </c>
      <c r="AA41" s="7">
        <f>SUMIF(data!$A:$A,$H$2&amp;" "&amp;$F41&amp;" "&amp;$H$3&amp;"_"&amp;AA$38,data!$I:$I)/1000</f>
        <v>542.56746874999999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70.636781249999999</v>
      </c>
      <c r="J42" s="7">
        <f>SUMIF(data!$A:$A,$H$2&amp;" "&amp;$F42&amp;" "&amp;$H$3&amp;"_"&amp;J$38,data!$I:$I)/1000</f>
        <v>128.77353515625001</v>
      </c>
      <c r="K42" s="7">
        <f>SUMIF(data!$A:$A,$H$2&amp;" "&amp;$F42&amp;" "&amp;$H$3&amp;"_"&amp;K$38,data!$I:$I)/1000</f>
        <v>170.18842968749999</v>
      </c>
      <c r="L42" s="7">
        <f>SUMIF(data!$A:$A,$H$2&amp;" "&amp;$F42&amp;" "&amp;$H$3&amp;"_"&amp;L$38,data!$I:$I)/1000</f>
        <v>228.5178359375</v>
      </c>
      <c r="M42" s="7">
        <f>SUMIF(data!$A:$A,$H$2&amp;" "&amp;$F42&amp;" "&amp;$H$3&amp;"_"&amp;M$38,data!$I:$I)/1000</f>
        <v>293.82854687499997</v>
      </c>
      <c r="N42" s="7">
        <f>SUMIF(data!$A:$A,$H$2&amp;" "&amp;$F42&amp;" "&amp;$H$3&amp;"_"&amp;N$38,data!$I:$I)/1000</f>
        <v>182.8060625</v>
      </c>
      <c r="O42" s="7">
        <f>SUMIF(data!$A:$A,$H$2&amp;" "&amp;$F42&amp;" "&amp;$H$3&amp;"_"&amp;O$38,data!$I:$I)/1000</f>
        <v>376.17569531250001</v>
      </c>
      <c r="P42" s="7">
        <f>SUMIF(data!$A:$A,$H$2&amp;" "&amp;$F42&amp;" "&amp;$H$3&amp;"_"&amp;P$38,data!$I:$I)/1000</f>
        <v>426.26035156249998</v>
      </c>
      <c r="Q42" s="7">
        <f>SUMIF(data!$A:$A,$H$2&amp;" "&amp;$F42&amp;" "&amp;$H$3&amp;"_"&amp;Q$38,data!$I:$I)/1000</f>
        <v>476.23898437499997</v>
      </c>
      <c r="R42" s="7">
        <f>SUMIF(data!$A:$A,$H$2&amp;" "&amp;$F42&amp;" "&amp;$H$3&amp;"_"&amp;R$38,data!$I:$I)/1000</f>
        <v>526.64101562500002</v>
      </c>
      <c r="S42" s="7">
        <f>SUMIF(data!$A:$A,$H$2&amp;" "&amp;$F42&amp;" "&amp;$H$3&amp;"_"&amp;S$38,data!$I:$I)/1000</f>
        <v>512.17791406250001</v>
      </c>
      <c r="T42" s="7">
        <f>SUMIF(data!$A:$A,$H$2&amp;" "&amp;$F42&amp;" "&amp;$H$3&amp;"_"&amp;T$38,data!$I:$I)/1000</f>
        <v>501.74034375000002</v>
      </c>
      <c r="U42" s="7">
        <f>SUMIF(data!$A:$A,$H$2&amp;" "&amp;$F42&amp;" "&amp;$H$3&amp;"_"&amp;U$38,data!$I:$I)/1000</f>
        <v>489.38417968750002</v>
      </c>
      <c r="V42" s="7">
        <f>SUMIF(data!$A:$A,$H$2&amp;" "&amp;$F42&amp;" "&amp;$H$3&amp;"_"&amp;V$38,data!$I:$I)/1000</f>
        <v>480.00475781249997</v>
      </c>
      <c r="W42" s="7">
        <f>SUMIF(data!$A:$A,$H$2&amp;" "&amp;$F42&amp;" "&amp;$H$3&amp;"_"&amp;W$38,data!$I:$I)/1000</f>
        <v>626.05786718750005</v>
      </c>
      <c r="X42" s="7">
        <f>SUMIF(data!$A:$A,$H$2&amp;" "&amp;$F42&amp;" "&amp;$H$3&amp;"_"&amp;X$38,data!$I:$I)/1000</f>
        <v>591.58007031249997</v>
      </c>
      <c r="Y42" s="7">
        <f>SUMIF(data!$A:$A,$H$2&amp;" "&amp;$F42&amp;" "&amp;$H$3&amp;"_"&amp;Y$38,data!$I:$I)/1000</f>
        <v>577.74172656250005</v>
      </c>
      <c r="Z42" s="7">
        <f>SUMIF(data!$A:$A,$H$2&amp;" "&amp;$F42&amp;" "&amp;$H$3&amp;"_"&amp;Z$38,data!$I:$I)/1000</f>
        <v>566.52361718750001</v>
      </c>
      <c r="AA42" s="7">
        <f>SUMIF(data!$A:$A,$H$2&amp;" "&amp;$F42&amp;" "&amp;$H$3&amp;"_"&amp;AA$38,data!$I:$I)/1000</f>
        <v>676.57181249999996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87.885349609374998</v>
      </c>
      <c r="K43" s="7">
        <f>SUMIF(data!$A:$A,$H$2&amp;" "&amp;$F43&amp;" "&amp;$H$3&amp;"_"&amp;K$38,data!$N:$N)/1000</f>
        <v>74.494726562500006</v>
      </c>
      <c r="L43" s="7">
        <f>SUMIF(data!$A:$A,$H$2&amp;" "&amp;$F43&amp;" "&amp;$H$3&amp;"_"&amp;L$38,data!$N:$N)/1000</f>
        <v>51.790613281250003</v>
      </c>
      <c r="M43" s="7">
        <f>SUMIF(data!$A:$A,$H$2&amp;" "&amp;$F43&amp;" "&amp;$H$3&amp;"_"&amp;M$38,data!$N:$N)/1000</f>
        <v>62.101824218749996</v>
      </c>
      <c r="N43" s="7">
        <f>SUMIF(data!$A:$A,$H$2&amp;" "&amp;$F43&amp;" "&amp;$H$3&amp;"_"&amp;N$38,data!$N:$N)/1000</f>
        <v>77.392882812500005</v>
      </c>
      <c r="O43" s="7">
        <f>SUMIF(data!$A:$A,$H$2&amp;" "&amp;$F43&amp;" "&amp;$H$3&amp;"_"&amp;O$38,data!$N:$N)/1000</f>
        <v>96.16636328125</v>
      </c>
      <c r="P43" s="7">
        <f>SUMIF(data!$A:$A,$H$2&amp;" "&amp;$F43&amp;" "&amp;$H$3&amp;"_"&amp;P$38,data!$N:$N)/1000</f>
        <v>46.2638125</v>
      </c>
      <c r="Q43" s="7">
        <f>SUMIF(data!$A:$A,$H$2&amp;" "&amp;$F43&amp;" "&amp;$H$3&amp;"_"&amp;Q$38,data!$N:$N)/1000</f>
        <v>-0.45778124999999997</v>
      </c>
      <c r="R43" s="7">
        <f>SUMIF(data!$A:$A,$H$2&amp;" "&amp;$F43&amp;" "&amp;$H$3&amp;"_"&amp;R$38,data!$N:$N)/1000</f>
        <v>-43.446109374999999</v>
      </c>
      <c r="S43" s="7">
        <f>SUMIF(data!$A:$A,$H$2&amp;" "&amp;$F43&amp;" "&amp;$H$3&amp;"_"&amp;S$38,data!$N:$N)/1000</f>
        <v>-41.622773437500001</v>
      </c>
      <c r="T43" s="7">
        <f>SUMIF(data!$A:$A,$H$2&amp;" "&amp;$F43&amp;" "&amp;$H$3&amp;"_"&amp;T$38,data!$N:$N)/1000</f>
        <v>18.013031250000001</v>
      </c>
      <c r="U43" s="7">
        <f>SUMIF(data!$A:$A,$H$2&amp;" "&amp;$F43&amp;" "&amp;$H$3&amp;"_"&amp;U$38,data!$N:$N)/1000</f>
        <v>96.913164062500002</v>
      </c>
      <c r="V43" s="7">
        <f>SUMIF(data!$A:$A,$H$2&amp;" "&amp;$F43&amp;" "&amp;$H$3&amp;"_"&amp;V$38,data!$N:$N)/1000</f>
        <v>101.5102919921875</v>
      </c>
      <c r="W43" s="7">
        <f>SUMIF(data!$A:$A,$H$2&amp;" "&amp;$F43&amp;" "&amp;$H$3&amp;"_"&amp;W$38,data!$N:$N)/1000</f>
        <v>153.92548828125001</v>
      </c>
      <c r="X43" s="7">
        <f>SUMIF(data!$A:$A,$H$2&amp;" "&amp;$F43&amp;" "&amp;$H$3&amp;"_"&amp;X$38,data!$N:$N)/1000</f>
        <v>150.92948046875</v>
      </c>
      <c r="Y43" s="7">
        <f>SUMIF(data!$A:$A,$H$2&amp;" "&amp;$F43&amp;" "&amp;$H$3&amp;"_"&amp;Y$38,data!$N:$N)/1000</f>
        <v>146.56996874999999</v>
      </c>
      <c r="Z43" s="7">
        <f>SUMIF(data!$A:$A,$H$2&amp;" "&amp;$F43&amp;" "&amp;$H$3&amp;"_"&amp;Z$38,data!$N:$N)/1000</f>
        <v>138.3455625</v>
      </c>
      <c r="AA43" s="7">
        <f>SUMIF(data!$A:$A,$H$2&amp;" "&amp;$F43&amp;" "&amp;$H$3&amp;"_"&amp;AA$38,data!$N:$N)/1000</f>
        <v>178.9872890625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115.8613515625</v>
      </c>
      <c r="J44" s="7">
        <f>SUMIF(data!$A:$A,$H$2&amp;" "&amp;$F44&amp;" "&amp;$H$3&amp;"_"&amp;J$38,data!$H:$H)/1000</f>
        <v>147.65725390624999</v>
      </c>
      <c r="K44" s="7">
        <f>SUMIF(data!$A:$A,$H$2&amp;" "&amp;$F44&amp;" "&amp;$H$3&amp;"_"&amp;K$38,data!$H:$H)/1000</f>
        <v>176.25720703125</v>
      </c>
      <c r="L44" s="7">
        <f>SUMIF(data!$A:$A,$H$2&amp;" "&amp;$F44&amp;" "&amp;$H$3&amp;"_"&amp;L$38,data!$H:$H)/1000</f>
        <v>198.34501953124999</v>
      </c>
      <c r="M44" s="7">
        <f>SUMIF(data!$A:$A,$H$2&amp;" "&amp;$F44&amp;" "&amp;$H$3&amp;"_"&amp;M$38,data!$H:$H)/1000</f>
        <v>215.14295703125001</v>
      </c>
      <c r="N44" s="7">
        <f>SUMIF(data!$A:$A,$H$2&amp;" "&amp;$F44&amp;" "&amp;$H$3&amp;"_"&amp;N$38,data!$H:$H)/1000</f>
        <v>238.29752343749999</v>
      </c>
      <c r="O44" s="7">
        <f>SUMIF(data!$A:$A,$H$2&amp;" "&amp;$F44&amp;" "&amp;$H$3&amp;"_"&amp;O$38,data!$H:$H)/1000</f>
        <v>256.81931250000002</v>
      </c>
      <c r="P44" s="7">
        <f>SUMIF(data!$A:$A,$H$2&amp;" "&amp;$F44&amp;" "&amp;$H$3&amp;"_"&amp;P$38,data!$H:$H)/1000</f>
        <v>266.291015625</v>
      </c>
      <c r="Q44" s="7">
        <f>SUMIF(data!$A:$A,$H$2&amp;" "&amp;$F44&amp;" "&amp;$H$3&amp;"_"&amp;Q$38,data!$H:$H)/1000</f>
        <v>240.848203125</v>
      </c>
      <c r="R44" s="7">
        <f>SUMIF(data!$A:$A,$H$2&amp;" "&amp;$F44&amp;" "&amp;$H$3&amp;"_"&amp;R$38,data!$H:$H)/1000</f>
        <v>218.9861796875</v>
      </c>
      <c r="S44" s="7">
        <f>SUMIF(data!$A:$A,$H$2&amp;" "&amp;$F44&amp;" "&amp;$H$3&amp;"_"&amp;S$38,data!$H:$H)/1000</f>
        <v>197.05332812500001</v>
      </c>
      <c r="T44" s="7">
        <f>SUMIF(data!$A:$A,$H$2&amp;" "&amp;$F44&amp;" "&amp;$H$3&amp;"_"&amp;T$38,data!$H:$H)/1000</f>
        <v>177.0735234375</v>
      </c>
      <c r="U44" s="7">
        <f>SUMIF(data!$A:$A,$H$2&amp;" "&amp;$F44&amp;" "&amp;$H$3&amp;"_"&amp;U$38,data!$H:$H)/1000</f>
        <v>160.88217968750001</v>
      </c>
      <c r="V44" s="7">
        <f>SUMIF(data!$A:$A,$H$2&amp;" "&amp;$F44&amp;" "&amp;$H$3&amp;"_"&amp;V$38,data!$H:$H)/1000</f>
        <v>140.14108984375</v>
      </c>
      <c r="W44" s="7">
        <f>SUMIF(data!$A:$A,$H$2&amp;" "&amp;$F44&amp;" "&amp;$H$3&amp;"_"&amp;W$38,data!$H:$H)/1000</f>
        <v>152.90387890624999</v>
      </c>
      <c r="X44" s="7">
        <f>SUMIF(data!$A:$A,$H$2&amp;" "&amp;$F44&amp;" "&amp;$H$3&amp;"_"&amp;X$38,data!$H:$H)/1000</f>
        <v>125.27002734375</v>
      </c>
      <c r="Y44" s="7">
        <f>SUMIF(data!$A:$A,$H$2&amp;" "&amp;$F44&amp;" "&amp;$H$3&amp;"_"&amp;Y$38,data!$H:$H)/1000</f>
        <v>102.32990624999999</v>
      </c>
      <c r="Z44" s="7">
        <f>SUMIF(data!$A:$A,$H$2&amp;" "&amp;$F44&amp;" "&amp;$H$3&amp;"_"&amp;Z$38,data!$H:$H)/1000</f>
        <v>77.189824218750005</v>
      </c>
      <c r="AA44" s="7">
        <f>SUMIF(data!$A:$A,$H$2&amp;" "&amp;$F44&amp;" "&amp;$H$3&amp;"_"&amp;AA$38,data!$H:$H)/1000</f>
        <v>59.642951171874998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62.608015624999979</v>
      </c>
      <c r="J45" s="8">
        <f t="shared" si="15"/>
        <v>69.001630859375013</v>
      </c>
      <c r="K45" s="8">
        <f t="shared" si="15"/>
        <v>68.425949218749992</v>
      </c>
      <c r="L45" s="8">
        <f t="shared" si="15"/>
        <v>81.963429687500025</v>
      </c>
      <c r="M45" s="8">
        <f t="shared" si="15"/>
        <v>140.78741406249995</v>
      </c>
      <c r="N45" s="8">
        <f t="shared" si="15"/>
        <v>21.901421874999983</v>
      </c>
      <c r="O45" s="8">
        <f t="shared" si="15"/>
        <v>215.52274609375002</v>
      </c>
      <c r="P45" s="8">
        <f t="shared" si="15"/>
        <v>206.23314843749995</v>
      </c>
      <c r="Q45" s="8">
        <f t="shared" si="15"/>
        <v>234.93299999999999</v>
      </c>
      <c r="R45" s="8">
        <f t="shared" si="15"/>
        <v>264.20872656250003</v>
      </c>
      <c r="S45" s="8">
        <f t="shared" si="15"/>
        <v>273.50181250000003</v>
      </c>
      <c r="T45" s="8">
        <f t="shared" si="15"/>
        <v>342.67985156250001</v>
      </c>
      <c r="U45" s="8">
        <f t="shared" si="15"/>
        <v>425.41516406249997</v>
      </c>
      <c r="V45" s="8">
        <f t="shared" si="15"/>
        <v>441.37395996093744</v>
      </c>
      <c r="W45" s="8">
        <f t="shared" si="15"/>
        <v>627.07947656250008</v>
      </c>
      <c r="X45" s="8">
        <f t="shared" si="15"/>
        <v>617.2395234375</v>
      </c>
      <c r="Y45" s="8">
        <f t="shared" si="15"/>
        <v>621.98178906249996</v>
      </c>
      <c r="Z45" s="8">
        <f t="shared" si="15"/>
        <v>627.67935546875003</v>
      </c>
      <c r="AA45" s="8">
        <f t="shared" si="15"/>
        <v>795.91615039062503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27.125732421875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133.31381250000001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0</v>
      </c>
      <c r="V47" s="7">
        <f>SUMIF(data!$A:$A,$H$2&amp;" "&amp;$F47&amp;" "&amp;$H$3&amp;"_"&amp;V$38,data!$K:$K)/1000</f>
        <v>186.75481250000001</v>
      </c>
      <c r="W47" s="7">
        <f>SUMIF(data!$A:$A,$H$2&amp;" "&amp;$F47&amp;" "&amp;$H$3&amp;"_"&amp;W$38,data!$K:$K)/1000</f>
        <v>0</v>
      </c>
      <c r="X47" s="7">
        <f>SUMIF(data!$A:$A,$H$2&amp;" "&amp;$F47&amp;" "&amp;$H$3&amp;"_"&amp;X$38,data!$K:$K)/1000</f>
        <v>84.613382812500006</v>
      </c>
      <c r="Y47" s="7">
        <f>SUMIF(data!$A:$A,$H$2&amp;" "&amp;$F47&amp;" "&amp;$H$3&amp;"_"&amp;Y$38,data!$K:$K)/1000</f>
        <v>216.822953125</v>
      </c>
      <c r="Z47" s="7">
        <f>SUMIF(data!$A:$A,$H$2&amp;" "&amp;$F47&amp;" "&amp;$H$3&amp;"_"&amp;Z$38,data!$K:$K)/1000</f>
        <v>367.44543750000003</v>
      </c>
      <c r="AA47" s="7">
        <f>SUMIF(data!$A:$A,$H$2&amp;" "&amp;$F47&amp;" "&amp;$H$3&amp;"_"&amp;AA$38,data!$K:$K)/1000</f>
        <v>373.43353124999999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857.54137819428627</v>
      </c>
      <c r="J48" s="8">
        <f>J39+J40+J43-J44+J46+J47+Load_ROC!F$5</f>
        <v>919.79988375890343</v>
      </c>
      <c r="K48" s="8">
        <f>K39+K40+K43-K44+K46+K47+Load_ROC!G$5</f>
        <v>967.92552576356525</v>
      </c>
      <c r="L48" s="8">
        <f>L39+L40+L43-L44+L46+L47+Load_ROC!H$5</f>
        <v>1010.687398634898</v>
      </c>
      <c r="M48" s="8">
        <f>M39+M40+M43-M44+M46+M47+Load_ROC!I$5</f>
        <v>1095.7978136621464</v>
      </c>
      <c r="N48" s="8">
        <f>N39+N40+N43-N44+N46+N47+Load_ROC!J$5</f>
        <v>965.5126284421774</v>
      </c>
      <c r="O48" s="8">
        <f>O39+O40+O43-O44+O46+O47+Load_ROC!K$5</f>
        <v>1246.4764064844353</v>
      </c>
      <c r="P48" s="8">
        <f>P39+P40+P43-P44+P46+P47+Load_ROC!L$5</f>
        <v>1239.1669226028976</v>
      </c>
      <c r="Q48" s="8">
        <f>Q39+Q40+Q43-Q44+Q46+Q47+Load_ROC!M$5</f>
        <v>1263.7428656596257</v>
      </c>
      <c r="R48" s="8">
        <f>R39+R40+R43-R44+R46+R47+Load_ROC!N$5</f>
        <v>1288.245439833936</v>
      </c>
      <c r="S48" s="8">
        <f>S39+S40+S43-S44+S46+S47+Load_ROC!O$5</f>
        <v>1279.4787609037674</v>
      </c>
      <c r="T48" s="8">
        <f>T39+T40+T43-T44+T46+T47+Load_ROC!P$5</f>
        <v>1331.6355221508834</v>
      </c>
      <c r="U48" s="8">
        <f>U39+U40+U43-U44+U46+U47+Load_ROC!Q$5</f>
        <v>1396.0904279390909</v>
      </c>
      <c r="V48" s="8">
        <f>V39+V40+V43-V44+V46+V47+Load_ROC!R$5</f>
        <v>1582.2799857881676</v>
      </c>
      <c r="W48" s="8">
        <f>W39+W40+W43-W44+W46+W47+Load_ROC!S$5</f>
        <v>1509.1563669068612</v>
      </c>
      <c r="X48" s="8">
        <f>X39+X40+X43-X44+X46+X47+Load_ROC!T$5</f>
        <v>1698.8790881171467</v>
      </c>
      <c r="Y48" s="8">
        <f>Y39+Y40+Y43-Y44+Y46+Y47+Load_ROC!U$5</f>
        <v>1684.7916274769777</v>
      </c>
      <c r="Z48" s="8">
        <f>Z39+Z40+Z43-Z44+Z46+Z47+Load_ROC!V$5</f>
        <v>1826.2485839557189</v>
      </c>
      <c r="AA48" s="8">
        <f>AA39+AA40+AA43-AA44+AA46+AA47+Load_ROC!W$5</f>
        <v>1984.6920715946233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857.54137819428627</v>
      </c>
      <c r="J49" s="8">
        <f>J39+J41+J43-J44+J46+J47+Load_ROC!F$5</f>
        <v>895.64043844640332</v>
      </c>
      <c r="K49" s="8">
        <f>K39+K41+K43-K44+K46+K47+Load_ROC!G$5</f>
        <v>926.88875232606529</v>
      </c>
      <c r="L49" s="8">
        <f>L39+L41+L43-L44+L46+L47+Load_ROC!H$5</f>
        <v>945.5709064473981</v>
      </c>
      <c r="M49" s="8">
        <f>M39+M41+M43-M44+M46+M47+Load_ROC!I$5</f>
        <v>1011.1586417871465</v>
      </c>
      <c r="N49" s="8">
        <f>N39+N41+N43-N44+N46+N47+Load_ROC!J$5</f>
        <v>915.47121828592742</v>
      </c>
      <c r="O49" s="8">
        <f>O39+O41+O43-O44+O46+O47+Load_ROC!K$5</f>
        <v>1131.4309846094352</v>
      </c>
      <c r="P49" s="8">
        <f>P39+P41+P43-P44+P46+P47+Load_ROC!L$5</f>
        <v>1101.7240476028976</v>
      </c>
      <c r="Q49" s="8">
        <f>Q39+Q41+Q43-Q44+Q46+Q47+Load_ROC!M$5</f>
        <v>1105.4488656596259</v>
      </c>
      <c r="R49" s="8">
        <f>R39+R41+R43-R44+R46+R47+Load_ROC!N$5</f>
        <v>1109.1537523339357</v>
      </c>
      <c r="S49" s="8">
        <f>S39+S41+S43-S44+S46+S47+Load_ROC!O$5</f>
        <v>1108.7782296537675</v>
      </c>
      <c r="T49" s="8">
        <f>T39+T41+T43-T44+T46+T47+Load_ROC!P$5</f>
        <v>1168.4702409008837</v>
      </c>
      <c r="U49" s="8">
        <f>U39+U41+U43-U44+U46+U47+Load_ROC!Q$5</f>
        <v>1240.2692716890911</v>
      </c>
      <c r="V49" s="8">
        <f>V39+V41+V43-V44+V46+V47+Load_ROC!R$5</f>
        <v>1432.6348607881675</v>
      </c>
      <c r="W49" s="8">
        <f>W39+W41+W43-W44+W46+W47+Load_ROC!S$5</f>
        <v>1350.6492419068611</v>
      </c>
      <c r="X49" s="8">
        <f>X39+X41+X43-X44+X46+X47+Load_ROC!T$5</f>
        <v>1545.5475568671468</v>
      </c>
      <c r="Y49" s="8">
        <f>Y39+Y41+Y43-Y44+Y46+Y47+Load_ROC!U$5</f>
        <v>1537.3473774769782</v>
      </c>
      <c r="Z49" s="8">
        <f>Z39+Z41+Z43-Z44+Z46+Z47+Load_ROC!V$5</f>
        <v>1684.2488027057188</v>
      </c>
      <c r="AA49" s="8">
        <f>AA39+AA41+AA43-AA44+AA46+AA47+Load_ROC!W$5</f>
        <v>1848.1143840946233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857.54137819428627</v>
      </c>
      <c r="J50" s="8">
        <f>J39+J45+J46+J47+Load_ROC!F$5</f>
        <v>907.62923532140337</v>
      </c>
      <c r="K50" s="8">
        <f>K39+K45+K46+K47+Load_ROC!G$5</f>
        <v>947.08565076356524</v>
      </c>
      <c r="L50" s="8">
        <f>L39+L45+L46+L47+Load_ROC!H$5</f>
        <v>977.73003925989804</v>
      </c>
      <c r="M50" s="8">
        <f>M39+M45+M46+M47+Load_ROC!I$5</f>
        <v>1053.1067980371465</v>
      </c>
      <c r="N50" s="8">
        <f>N39+N45+N46+N47+Load_ROC!J$5</f>
        <v>952.30754250467737</v>
      </c>
      <c r="O50" s="8">
        <f>O39+O45+O46+O47+Load_ROC!K$5</f>
        <v>1183.9556877344353</v>
      </c>
      <c r="P50" s="8">
        <f>P39+P45+P46+P47+Load_ROC!L$5</f>
        <v>1165.6512663528974</v>
      </c>
      <c r="Q50" s="8">
        <f>Q39+Q45+Q46+Q47+Load_ROC!M$5</f>
        <v>1179.9557719096258</v>
      </c>
      <c r="R50" s="8">
        <f>R39+R45+R46+R47+Load_ROC!N$5</f>
        <v>1194.1539710839359</v>
      </c>
      <c r="S50" s="8">
        <f>S39+S45+S46+S47+Load_ROC!O$5</f>
        <v>1189.7919484037675</v>
      </c>
      <c r="T50" s="8">
        <f>T39+T45+T46+T47+Load_ROC!P$5</f>
        <v>1245.8779284008833</v>
      </c>
      <c r="U50" s="8">
        <f>U39+U45+U46+U47+Load_ROC!Q$5</f>
        <v>1314.1504904390911</v>
      </c>
      <c r="V50" s="8">
        <f>V39+V45+V46+V47+Load_ROC!R$5</f>
        <v>1503.5594857881676</v>
      </c>
      <c r="W50" s="8">
        <f>W39+W45+W46+W47+Load_ROC!S$5</f>
        <v>1497.7681481568611</v>
      </c>
      <c r="X50" s="8">
        <f>X39+X45+X46+X47+Load_ROC!T$5</f>
        <v>1689.9096193671467</v>
      </c>
      <c r="Y50" s="8">
        <f>Y39+Y45+Y46+Y47+Load_ROC!U$5</f>
        <v>1677.8991587269779</v>
      </c>
      <c r="Z50" s="8">
        <f>Z39+Z45+Z46+Z47+Load_ROC!V$5</f>
        <v>1821.482146455719</v>
      </c>
      <c r="AA50" s="8">
        <f>AA39+AA45+AA46+AA47+Load_ROC!W$5</f>
        <v>1982.1187278446234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70.636781249999999</v>
      </c>
      <c r="J53" s="7">
        <f>SUMIF(data!$A:$A,$H$2&amp;" "&amp;$F53&amp;" "&amp;$H$3&amp;"_"&amp;J$38,data!$I:$I)/1000</f>
        <v>140.94418359375001</v>
      </c>
      <c r="K53" s="7">
        <f>SUMIF(data!$A:$A,$H$2&amp;" "&amp;$F53&amp;" "&amp;$H$3&amp;"_"&amp;K$38,data!$I:$I)/1000</f>
        <v>191.0283046875</v>
      </c>
      <c r="L53" s="7">
        <f>SUMIF(data!$A:$A,$H$2&amp;" "&amp;$F53&amp;" "&amp;$H$3&amp;"_"&amp;L$38,data!$I:$I)/1000</f>
        <v>261.47519531249998</v>
      </c>
      <c r="M53" s="7">
        <f>SUMIF(data!$A:$A,$H$2&amp;" "&amp;$F53&amp;" "&amp;$H$3&amp;"_"&amp;M$38,data!$I:$I)/1000</f>
        <v>336.51956250000001</v>
      </c>
      <c r="N53" s="7">
        <f>SUMIF(data!$A:$A,$H$2&amp;" "&amp;$F53&amp;" "&amp;$H$3&amp;"_"&amp;N$38,data!$I:$I)/1000</f>
        <v>196.0111484375</v>
      </c>
      <c r="O53" s="7">
        <f>SUMIF(data!$A:$A,$H$2&amp;" "&amp;$F53&amp;" "&amp;$H$3&amp;"_"&amp;O$38,data!$I:$I)/1000</f>
        <v>438.69641406250003</v>
      </c>
      <c r="P53" s="7">
        <f>SUMIF(data!$A:$A,$H$2&amp;" "&amp;$F53&amp;" "&amp;$H$3&amp;"_"&amp;P$38,data!$I:$I)/1000</f>
        <v>499.77600781249998</v>
      </c>
      <c r="Q53" s="7">
        <f>SUMIF(data!$A:$A,$H$2&amp;" "&amp;$F53&amp;" "&amp;$H$3&amp;"_"&amp;Q$38,data!$I:$I)/1000</f>
        <v>560.02607812500003</v>
      </c>
      <c r="R53" s="7">
        <f>SUMIF(data!$A:$A,$H$2&amp;" "&amp;$F53&amp;" "&amp;$H$3&amp;"_"&amp;R$38,data!$I:$I)/1000</f>
        <v>620.73248437500001</v>
      </c>
      <c r="S53" s="7">
        <f>SUMIF(data!$A:$A,$H$2&amp;" "&amp;$F53&amp;" "&amp;$H$3&amp;"_"&amp;S$38,data!$I:$I)/1000</f>
        <v>601.86472656249998</v>
      </c>
      <c r="T53" s="7">
        <f>SUMIF(data!$A:$A,$H$2&amp;" "&amp;$F53&amp;" "&amp;$H$3&amp;"_"&amp;T$38,data!$I:$I)/1000</f>
        <v>587.49793750000003</v>
      </c>
      <c r="U53" s="7">
        <f>SUMIF(data!$A:$A,$H$2&amp;" "&amp;$F53&amp;" "&amp;$H$3&amp;"_"&amp;U$38,data!$I:$I)/1000</f>
        <v>571.32411718749995</v>
      </c>
      <c r="V53" s="7">
        <f>SUMIF(data!$A:$A,$H$2&amp;" "&amp;$F53&amp;" "&amp;$H$3&amp;"_"&amp;V$38,data!$I:$I)/1000</f>
        <v>558.72525781249999</v>
      </c>
      <c r="W53" s="7">
        <f>SUMIF(data!$A:$A,$H$2&amp;" "&amp;$F53&amp;" "&amp;$H$3&amp;"_"&amp;W$38,data!$I:$I)/1000</f>
        <v>637.44608593750002</v>
      </c>
      <c r="X53" s="7">
        <f>SUMIF(data!$A:$A,$H$2&amp;" "&amp;$F53&amp;" "&amp;$H$3&amp;"_"&amp;X$38,data!$I:$I)/1000</f>
        <v>600.5495390625</v>
      </c>
      <c r="Y53" s="7">
        <f>SUMIF(data!$A:$A,$H$2&amp;" "&amp;$F53&amp;" "&amp;$H$3&amp;"_"&amp;Y$38,data!$I:$I)/1000</f>
        <v>584.63419531249997</v>
      </c>
      <c r="Z53" s="7">
        <f>SUMIF(data!$A:$A,$H$2&amp;" "&amp;$F53&amp;" "&amp;$H$3&amp;"_"&amp;Z$38,data!$I:$I)/1000</f>
        <v>571.29005468749995</v>
      </c>
      <c r="AA53" s="7">
        <f>SUMIF(data!$A:$A,$H$2&amp;" "&amp;$F53&amp;" "&amp;$H$3&amp;"_"&amp;AA$38,data!$I:$I)/1000</f>
        <v>679.14515625000001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70.636781249999999</v>
      </c>
      <c r="J54" s="7">
        <f>SUMIF(data!$A:$A,$H$2&amp;" "&amp;$F54&amp;" "&amp;$H$3&amp;"_"&amp;J$38,data!$I:$I)/1000</f>
        <v>116.78473828125</v>
      </c>
      <c r="K54" s="7">
        <f>SUMIF(data!$A:$A,$H$2&amp;" "&amp;$F54&amp;" "&amp;$H$3&amp;"_"&amp;K$38,data!$I:$I)/1000</f>
        <v>149.99153125000001</v>
      </c>
      <c r="L54" s="7">
        <f>SUMIF(data!$A:$A,$H$2&amp;" "&amp;$F54&amp;" "&amp;$H$3&amp;"_"&amp;L$38,data!$I:$I)/1000</f>
        <v>196.35870312500001</v>
      </c>
      <c r="M54" s="7">
        <f>SUMIF(data!$A:$A,$H$2&amp;" "&amp;$F54&amp;" "&amp;$H$3&amp;"_"&amp;M$38,data!$I:$I)/1000</f>
        <v>251.88039062499999</v>
      </c>
      <c r="N54" s="7">
        <f>SUMIF(data!$A:$A,$H$2&amp;" "&amp;$F54&amp;" "&amp;$H$3&amp;"_"&amp;N$38,data!$I:$I)/1000</f>
        <v>145.96973828124999</v>
      </c>
      <c r="O54" s="7">
        <f>SUMIF(data!$A:$A,$H$2&amp;" "&amp;$F54&amp;" "&amp;$H$3&amp;"_"&amp;O$38,data!$I:$I)/1000</f>
        <v>323.65099218749998</v>
      </c>
      <c r="P54" s="7">
        <f>SUMIF(data!$A:$A,$H$2&amp;" "&amp;$F54&amp;" "&amp;$H$3&amp;"_"&amp;P$38,data!$I:$I)/1000</f>
        <v>362.33313281250003</v>
      </c>
      <c r="Q54" s="7">
        <f>SUMIF(data!$A:$A,$H$2&amp;" "&amp;$F54&amp;" "&amp;$H$3&amp;"_"&amp;Q$38,data!$I:$I)/1000</f>
        <v>401.73207812499999</v>
      </c>
      <c r="R54" s="7">
        <f>SUMIF(data!$A:$A,$H$2&amp;" "&amp;$F54&amp;" "&amp;$H$3&amp;"_"&amp;R$38,data!$I:$I)/1000</f>
        <v>441.64079687499998</v>
      </c>
      <c r="S54" s="7">
        <f>SUMIF(data!$A:$A,$H$2&amp;" "&amp;$F54&amp;" "&amp;$H$3&amp;"_"&amp;S$38,data!$I:$I)/1000</f>
        <v>431.1641953125</v>
      </c>
      <c r="T54" s="7">
        <f>SUMIF(data!$A:$A,$H$2&amp;" "&amp;$F54&amp;" "&amp;$H$3&amp;"_"&amp;T$38,data!$I:$I)/1000</f>
        <v>424.33265625000001</v>
      </c>
      <c r="U54" s="7">
        <f>SUMIF(data!$A:$A,$H$2&amp;" "&amp;$F54&amp;" "&amp;$H$3&amp;"_"&amp;U$38,data!$I:$I)/1000</f>
        <v>415.50296093750001</v>
      </c>
      <c r="V54" s="7">
        <f>SUMIF(data!$A:$A,$H$2&amp;" "&amp;$F54&amp;" "&amp;$H$3&amp;"_"&amp;V$38,data!$I:$I)/1000</f>
        <v>409.08013281249998</v>
      </c>
      <c r="W54" s="7">
        <f>SUMIF(data!$A:$A,$H$2&amp;" "&amp;$F54&amp;" "&amp;$H$3&amp;"_"&amp;W$38,data!$I:$I)/1000</f>
        <v>478.93896093749998</v>
      </c>
      <c r="X54" s="7">
        <f>SUMIF(data!$A:$A,$H$2&amp;" "&amp;$F54&amp;" "&amp;$H$3&amp;"_"&amp;X$38,data!$I:$I)/1000</f>
        <v>447.21800781249999</v>
      </c>
      <c r="Y54" s="7">
        <f>SUMIF(data!$A:$A,$H$2&amp;" "&amp;$F54&amp;" "&amp;$H$3&amp;"_"&amp;Y$38,data!$I:$I)/1000</f>
        <v>437.18994531250002</v>
      </c>
      <c r="Z54" s="7">
        <f>SUMIF(data!$A:$A,$H$2&amp;" "&amp;$F54&amp;" "&amp;$H$3&amp;"_"&amp;Z$38,data!$I:$I)/1000</f>
        <v>429.29027343749999</v>
      </c>
      <c r="AA54" s="7">
        <f>SUMIF(data!$A:$A,$H$2&amp;" "&amp;$F54&amp;" "&amp;$H$3&amp;"_"&amp;AA$38,data!$I:$I)/1000</f>
        <v>542.56746874999999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70.636781249999999</v>
      </c>
      <c r="J55" s="7">
        <f>SUMIF(data!$A:$A,$H$2&amp;" "&amp;$F55&amp;" "&amp;$H$3&amp;"_"&amp;J$38,data!$I:$I)/1000</f>
        <v>128.77353515625001</v>
      </c>
      <c r="K55" s="7">
        <f>SUMIF(data!$A:$A,$H$2&amp;" "&amp;$F55&amp;" "&amp;$H$3&amp;"_"&amp;K$38,data!$I:$I)/1000</f>
        <v>170.18842968749999</v>
      </c>
      <c r="L55" s="7">
        <f>SUMIF(data!$A:$A,$H$2&amp;" "&amp;$F55&amp;" "&amp;$H$3&amp;"_"&amp;L$38,data!$I:$I)/1000</f>
        <v>228.5178359375</v>
      </c>
      <c r="M55" s="7">
        <f>SUMIF(data!$A:$A,$H$2&amp;" "&amp;$F55&amp;" "&amp;$H$3&amp;"_"&amp;M$38,data!$I:$I)/1000</f>
        <v>293.82854687499997</v>
      </c>
      <c r="N55" s="7">
        <f>SUMIF(data!$A:$A,$H$2&amp;" "&amp;$F55&amp;" "&amp;$H$3&amp;"_"&amp;N$38,data!$I:$I)/1000</f>
        <v>182.8060625</v>
      </c>
      <c r="O55" s="7">
        <f>SUMIF(data!$A:$A,$H$2&amp;" "&amp;$F55&amp;" "&amp;$H$3&amp;"_"&amp;O$38,data!$I:$I)/1000</f>
        <v>376.17569531250001</v>
      </c>
      <c r="P55" s="7">
        <f>SUMIF(data!$A:$A,$H$2&amp;" "&amp;$F55&amp;" "&amp;$H$3&amp;"_"&amp;P$38,data!$I:$I)/1000</f>
        <v>426.26035156249998</v>
      </c>
      <c r="Q55" s="7">
        <f>SUMIF(data!$A:$A,$H$2&amp;" "&amp;$F55&amp;" "&amp;$H$3&amp;"_"&amp;Q$38,data!$I:$I)/1000</f>
        <v>476.23898437499997</v>
      </c>
      <c r="R55" s="7">
        <f>SUMIF(data!$A:$A,$H$2&amp;" "&amp;$F55&amp;" "&amp;$H$3&amp;"_"&amp;R$38,data!$I:$I)/1000</f>
        <v>526.64101562500002</v>
      </c>
      <c r="S55" s="7">
        <f>SUMIF(data!$A:$A,$H$2&amp;" "&amp;$F55&amp;" "&amp;$H$3&amp;"_"&amp;S$38,data!$I:$I)/1000</f>
        <v>512.17791406250001</v>
      </c>
      <c r="T55" s="7">
        <f>SUMIF(data!$A:$A,$H$2&amp;" "&amp;$F55&amp;" "&amp;$H$3&amp;"_"&amp;T$38,data!$I:$I)/1000</f>
        <v>501.74034375000002</v>
      </c>
      <c r="U55" s="7">
        <f>SUMIF(data!$A:$A,$H$2&amp;" "&amp;$F55&amp;" "&amp;$H$3&amp;"_"&amp;U$38,data!$I:$I)/1000</f>
        <v>489.38417968750002</v>
      </c>
      <c r="V55" s="7">
        <f>SUMIF(data!$A:$A,$H$2&amp;" "&amp;$F55&amp;" "&amp;$H$3&amp;"_"&amp;V$38,data!$I:$I)/1000</f>
        <v>480.00475781249997</v>
      </c>
      <c r="W55" s="7">
        <f>SUMIF(data!$A:$A,$H$2&amp;" "&amp;$F55&amp;" "&amp;$H$3&amp;"_"&amp;W$38,data!$I:$I)/1000</f>
        <v>544.7423046875</v>
      </c>
      <c r="X55" s="7">
        <f>SUMIF(data!$A:$A,$H$2&amp;" "&amp;$F55&amp;" "&amp;$H$3&amp;"_"&amp;X$38,data!$I:$I)/1000</f>
        <v>510.72157031249998</v>
      </c>
      <c r="Y55" s="7">
        <f>SUMIF(data!$A:$A,$H$2&amp;" "&amp;$F55&amp;" "&amp;$H$3&amp;"_"&amp;Y$38,data!$I:$I)/1000</f>
        <v>498.17441406249998</v>
      </c>
      <c r="Z55" s="7">
        <f>SUMIF(data!$A:$A,$H$2&amp;" "&amp;$F55&amp;" "&amp;$H$3&amp;"_"&amp;Z$38,data!$I:$I)/1000</f>
        <v>487.92724218749998</v>
      </c>
      <c r="AA55" s="7">
        <f>SUMIF(data!$A:$A,$H$2&amp;" "&amp;$F55&amp;" "&amp;$H$3&amp;"_"&amp;AA$38,data!$I:$I)/1000</f>
        <v>598.85568750000004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87.885349609374998</v>
      </c>
      <c r="K56" s="7">
        <f>SUMIF(data!$A:$A,$H$2&amp;" "&amp;$F56&amp;" "&amp;$H$3&amp;"_"&amp;K$38,data!$N:$N)/1000</f>
        <v>74.494726562500006</v>
      </c>
      <c r="L56" s="7">
        <f>SUMIF(data!$A:$A,$H$2&amp;" "&amp;$F56&amp;" "&amp;$H$3&amp;"_"&amp;L$38,data!$N:$N)/1000</f>
        <v>51.790613281250003</v>
      </c>
      <c r="M56" s="7">
        <f>SUMIF(data!$A:$A,$H$2&amp;" "&amp;$F56&amp;" "&amp;$H$3&amp;"_"&amp;M$38,data!$N:$N)/1000</f>
        <v>62.101824218749996</v>
      </c>
      <c r="N56" s="7">
        <f>SUMIF(data!$A:$A,$H$2&amp;" "&amp;$F56&amp;" "&amp;$H$3&amp;"_"&amp;N$38,data!$N:$N)/1000</f>
        <v>77.392882812500005</v>
      </c>
      <c r="O56" s="7">
        <f>SUMIF(data!$A:$A,$H$2&amp;" "&amp;$F56&amp;" "&amp;$H$3&amp;"_"&amp;O$38,data!$N:$N)/1000</f>
        <v>96.16636328125</v>
      </c>
      <c r="P56" s="7">
        <f>SUMIF(data!$A:$A,$H$2&amp;" "&amp;$F56&amp;" "&amp;$H$3&amp;"_"&amp;P$38,data!$N:$N)/1000</f>
        <v>46.2638125</v>
      </c>
      <c r="Q56" s="7">
        <f>SUMIF(data!$A:$A,$H$2&amp;" "&amp;$F56&amp;" "&amp;$H$3&amp;"_"&amp;Q$38,data!$N:$N)/1000</f>
        <v>-0.41819531250000003</v>
      </c>
      <c r="R56" s="7">
        <f>SUMIF(data!$A:$A,$H$2&amp;" "&amp;$F56&amp;" "&amp;$H$3&amp;"_"&amp;R$38,data!$N:$N)/1000</f>
        <v>-40.96725</v>
      </c>
      <c r="S56" s="7">
        <f>SUMIF(data!$A:$A,$H$2&amp;" "&amp;$F56&amp;" "&amp;$H$3&amp;"_"&amp;S$38,data!$N:$N)/1000</f>
        <v>-41.546554687499999</v>
      </c>
      <c r="T56" s="7">
        <f>SUMIF(data!$A:$A,$H$2&amp;" "&amp;$F56&amp;" "&amp;$H$3&amp;"_"&amp;T$38,data!$N:$N)/1000</f>
        <v>-5.5296562500000004</v>
      </c>
      <c r="U56" s="7">
        <f>SUMIF(data!$A:$A,$H$2&amp;" "&amp;$F56&amp;" "&amp;$H$3&amp;"_"&amp;U$38,data!$N:$N)/1000</f>
        <v>12.7382890625</v>
      </c>
      <c r="V56" s="7">
        <f>SUMIF(data!$A:$A,$H$2&amp;" "&amp;$F56&amp;" "&amp;$H$3&amp;"_"&amp;V$38,data!$N:$N)/1000</f>
        <v>51.843589843750003</v>
      </c>
      <c r="W56" s="7">
        <f>SUMIF(data!$A:$A,$H$2&amp;" "&amp;$F56&amp;" "&amp;$H$3&amp;"_"&amp;W$38,data!$N:$N)/1000</f>
        <v>44.308007812500001</v>
      </c>
      <c r="X56" s="7">
        <f>SUMIF(data!$A:$A,$H$2&amp;" "&amp;$F56&amp;" "&amp;$H$3&amp;"_"&amp;X$38,data!$N:$N)/1000</f>
        <v>109.642482421875</v>
      </c>
      <c r="Y56" s="7">
        <f>SUMIF(data!$A:$A,$H$2&amp;" "&amp;$F56&amp;" "&amp;$H$3&amp;"_"&amp;Y$38,data!$N:$N)/1000</f>
        <v>132.55473828125</v>
      </c>
      <c r="Z56" s="7">
        <f>SUMIF(data!$A:$A,$H$2&amp;" "&amp;$F56&amp;" "&amp;$H$3&amp;"_"&amp;Z$38,data!$N:$N)/1000</f>
        <v>166.54796093749999</v>
      </c>
      <c r="AA56" s="7">
        <f>SUMIF(data!$A:$A,$H$2&amp;" "&amp;$F56&amp;" "&amp;$H$3&amp;"_"&amp;AA$38,data!$N:$N)/1000</f>
        <v>211.53016406250001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115.8613515625</v>
      </c>
      <c r="J57" s="7">
        <f>SUMIF(data!$A:$A,$H$2&amp;" "&amp;$F57&amp;" "&amp;$H$3&amp;"_"&amp;J$38,data!$H:$H)/1000</f>
        <v>147.65725390624999</v>
      </c>
      <c r="K57" s="7">
        <f>SUMIF(data!$A:$A,$H$2&amp;" "&amp;$F57&amp;" "&amp;$H$3&amp;"_"&amp;K$38,data!$H:$H)/1000</f>
        <v>176.25720703125</v>
      </c>
      <c r="L57" s="7">
        <f>SUMIF(data!$A:$A,$H$2&amp;" "&amp;$F57&amp;" "&amp;$H$3&amp;"_"&amp;L$38,data!$H:$H)/1000</f>
        <v>198.34501953124999</v>
      </c>
      <c r="M57" s="7">
        <f>SUMIF(data!$A:$A,$H$2&amp;" "&amp;$F57&amp;" "&amp;$H$3&amp;"_"&amp;M$38,data!$H:$H)/1000</f>
        <v>215.14295703125001</v>
      </c>
      <c r="N57" s="7">
        <f>SUMIF(data!$A:$A,$H$2&amp;" "&amp;$F57&amp;" "&amp;$H$3&amp;"_"&amp;N$38,data!$H:$H)/1000</f>
        <v>238.29752343749999</v>
      </c>
      <c r="O57" s="7">
        <f>SUMIF(data!$A:$A,$H$2&amp;" "&amp;$F57&amp;" "&amp;$H$3&amp;"_"&amp;O$38,data!$H:$H)/1000</f>
        <v>256.82990625000002</v>
      </c>
      <c r="P57" s="7">
        <f>SUMIF(data!$A:$A,$H$2&amp;" "&amp;$F57&amp;" "&amp;$H$3&amp;"_"&amp;P$38,data!$H:$H)/1000</f>
        <v>266.29248437500002</v>
      </c>
      <c r="Q57" s="7">
        <f>SUMIF(data!$A:$A,$H$2&amp;" "&amp;$F57&amp;" "&amp;$H$3&amp;"_"&amp;Q$38,data!$H:$H)/1000</f>
        <v>277.19724218750002</v>
      </c>
      <c r="R57" s="7">
        <f>SUMIF(data!$A:$A,$H$2&amp;" "&amp;$F57&amp;" "&amp;$H$3&amp;"_"&amp;R$38,data!$H:$H)/1000</f>
        <v>293.77989062500001</v>
      </c>
      <c r="S57" s="7">
        <f>SUMIF(data!$A:$A,$H$2&amp;" "&amp;$F57&amp;" "&amp;$H$3&amp;"_"&amp;S$38,data!$H:$H)/1000</f>
        <v>304.65450781250001</v>
      </c>
      <c r="T57" s="7">
        <f>SUMIF(data!$A:$A,$H$2&amp;" "&amp;$F57&amp;" "&amp;$H$3&amp;"_"&amp;T$38,data!$H:$H)/1000</f>
        <v>317.77274999999997</v>
      </c>
      <c r="U57" s="7">
        <f>SUMIF(data!$A:$A,$H$2&amp;" "&amp;$F57&amp;" "&amp;$H$3&amp;"_"&amp;U$38,data!$H:$H)/1000</f>
        <v>326.16303125000002</v>
      </c>
      <c r="V57" s="7">
        <f>SUMIF(data!$A:$A,$H$2&amp;" "&amp;$F57&amp;" "&amp;$H$3&amp;"_"&amp;V$38,data!$H:$H)/1000</f>
        <v>337.390625</v>
      </c>
      <c r="W57" s="7">
        <f>SUMIF(data!$A:$A,$H$2&amp;" "&amp;$F57&amp;" "&amp;$H$3&amp;"_"&amp;W$38,data!$H:$H)/1000</f>
        <v>359.26026562499999</v>
      </c>
      <c r="X57" s="7">
        <f>SUMIF(data!$A:$A,$H$2&amp;" "&amp;$F57&amp;" "&amp;$H$3&amp;"_"&amp;X$38,data!$H:$H)/1000</f>
        <v>384.176875</v>
      </c>
      <c r="Y57" s="7">
        <f>SUMIF(data!$A:$A,$H$2&amp;" "&amp;$F57&amp;" "&amp;$H$3&amp;"_"&amp;Y$38,data!$H:$H)/1000</f>
        <v>377.85603125</v>
      </c>
      <c r="Z57" s="7">
        <f>SUMIF(data!$A:$A,$H$2&amp;" "&amp;$F57&amp;" "&amp;$H$3&amp;"_"&amp;Z$38,data!$H:$H)/1000</f>
        <v>370.80898437500002</v>
      </c>
      <c r="AA57" s="7">
        <f>SUMIF(data!$A:$A,$H$2&amp;" "&amp;$F57&amp;" "&amp;$H$3&amp;"_"&amp;AA$38,data!$H:$H)/1000</f>
        <v>383.11996875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62.608015624999979</v>
      </c>
      <c r="J58" s="8">
        <f t="shared" ref="J58" si="17">SUM(J55:J56)-J57</f>
        <v>69.001630859375013</v>
      </c>
      <c r="K58" s="8">
        <f t="shared" ref="K58:AA58" si="18">SUM(K55:K56)-K57</f>
        <v>68.425949218749992</v>
      </c>
      <c r="L58" s="8">
        <f t="shared" si="18"/>
        <v>81.963429687500025</v>
      </c>
      <c r="M58" s="8">
        <f t="shared" si="18"/>
        <v>140.78741406249995</v>
      </c>
      <c r="N58" s="8">
        <f t="shared" si="18"/>
        <v>21.901421874999983</v>
      </c>
      <c r="O58" s="8">
        <f t="shared" si="18"/>
        <v>215.51215234375002</v>
      </c>
      <c r="P58" s="8">
        <f t="shared" si="18"/>
        <v>206.23167968749993</v>
      </c>
      <c r="Q58" s="8">
        <f t="shared" si="18"/>
        <v>198.62354687499993</v>
      </c>
      <c r="R58" s="8">
        <f t="shared" si="18"/>
        <v>191.89387500000004</v>
      </c>
      <c r="S58" s="8">
        <f t="shared" si="18"/>
        <v>165.97685156249997</v>
      </c>
      <c r="T58" s="8">
        <f t="shared" si="18"/>
        <v>178.43793750000003</v>
      </c>
      <c r="U58" s="8">
        <f t="shared" si="18"/>
        <v>175.95943749999998</v>
      </c>
      <c r="V58" s="8">
        <f t="shared" si="18"/>
        <v>194.45772265624998</v>
      </c>
      <c r="W58" s="8">
        <f t="shared" si="18"/>
        <v>229.79004687500003</v>
      </c>
      <c r="X58" s="8">
        <f t="shared" si="18"/>
        <v>236.18717773437504</v>
      </c>
      <c r="Y58" s="8">
        <f t="shared" si="18"/>
        <v>252.87312109375</v>
      </c>
      <c r="Z58" s="8">
        <f t="shared" si="18"/>
        <v>283.66621874999998</v>
      </c>
      <c r="AA58" s="8">
        <f t="shared" si="18"/>
        <v>427.26588281250008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27.125732421875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133.31381250000001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857.54137819428627</v>
      </c>
      <c r="J61" s="8">
        <f>J52+J53+J56-J57+J59+J60+Load_ROC!F$5</f>
        <v>919.79988375890343</v>
      </c>
      <c r="K61" s="8">
        <f>K52+K53+K56-K57+K59+K60+Load_ROC!G$5</f>
        <v>967.92552576356525</v>
      </c>
      <c r="L61" s="8">
        <f>L52+L53+L56-L57+L59+L60+Load_ROC!H$5</f>
        <v>1010.687398634898</v>
      </c>
      <c r="M61" s="8">
        <f>M52+M53+M56-M57+M59+M60+Load_ROC!I$5</f>
        <v>1095.7978136621464</v>
      </c>
      <c r="N61" s="8">
        <f>N52+N53+N56-N57+N59+N60+Load_ROC!J$5</f>
        <v>965.5126284421774</v>
      </c>
      <c r="O61" s="8">
        <f>O52+O53+O56-O57+O59+O60+Load_ROC!K$5</f>
        <v>1246.4658127344351</v>
      </c>
      <c r="P61" s="8">
        <f>P52+P53+P56-P57+P59+P60+Load_ROC!L$5</f>
        <v>1239.1654538528976</v>
      </c>
      <c r="Q61" s="8">
        <f>Q52+Q53+Q56-Q57+Q59+Q60+Load_ROC!M$5</f>
        <v>1264.8821000346259</v>
      </c>
      <c r="R61" s="8">
        <f>R52+R53+R56-R57+R59+R60+Load_ROC!N$5</f>
        <v>1291.0567757714357</v>
      </c>
      <c r="S61" s="8">
        <f>S52+S53+S56-S57+S59+S60+Load_ROC!O$5</f>
        <v>1285.3694249662674</v>
      </c>
      <c r="T61" s="8">
        <f>T52+T53+T56-T57+T59+T60+Load_ROC!P$5</f>
        <v>1319.5514518383834</v>
      </c>
      <c r="U61" s="8">
        <f>U52+U53+U56-U57+U59+U60+Load_ROC!Q$5</f>
        <v>1337.4184513765908</v>
      </c>
      <c r="V61" s="8">
        <f>V52+V53+V56-V57+V59+V60+Load_ROC!R$5</f>
        <v>1378.0233109834801</v>
      </c>
      <c r="W61" s="8">
        <f>W52+W53+W56-W57+W59+W60+Load_ROC!S$5</f>
        <v>1458.261624719361</v>
      </c>
      <c r="X61" s="8">
        <f>X52+X53+X56-X57+X59+X60+Load_ROC!T$5</f>
        <v>1619.2497658515217</v>
      </c>
      <c r="Y61" s="8">
        <f>Y52+Y53+Y56-Y57+Y59+Y60+Load_ROC!U$5</f>
        <v>1522.4200532582281</v>
      </c>
      <c r="Z61" s="8">
        <f>Z52+Z53+Z56-Z57+Z59+Z60+Load_ROC!V$5</f>
        <v>1576.3501659869689</v>
      </c>
      <c r="AA61" s="8">
        <f>AA52+AA53+AA56-AA57+AA59+AA60+Load_ROC!W$5</f>
        <v>1742.1210696414985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857.54137819428627</v>
      </c>
      <c r="J62" s="8">
        <f>J52+J54+J56-J57+J59+J60+Load_ROC!F$5</f>
        <v>895.64043844640332</v>
      </c>
      <c r="K62" s="8">
        <f>K52+K54+K56-K57+K59+K60+Load_ROC!G$5</f>
        <v>926.88875232606529</v>
      </c>
      <c r="L62" s="8">
        <f>L52+L54+L56-L57+L59+L60+Load_ROC!H$5</f>
        <v>945.5709064473981</v>
      </c>
      <c r="M62" s="8">
        <f>M52+M54+M56-M57+M59+M60+Load_ROC!I$5</f>
        <v>1011.1586417871465</v>
      </c>
      <c r="N62" s="8">
        <f>N52+N54+N56-N57+N59+N60+Load_ROC!J$5</f>
        <v>915.47121828592742</v>
      </c>
      <c r="O62" s="8">
        <f>O52+O54+O56-O57+O59+O60+Load_ROC!K$5</f>
        <v>1131.420390859435</v>
      </c>
      <c r="P62" s="8">
        <f>P52+P54+P56-P57+P59+P60+Load_ROC!L$5</f>
        <v>1101.7225788528976</v>
      </c>
      <c r="Q62" s="8">
        <f>Q52+Q54+Q56-Q57+Q59+Q60+Load_ROC!M$5</f>
        <v>1106.5881000346258</v>
      </c>
      <c r="R62" s="8">
        <f>R52+R54+R56-R57+R59+R60+Load_ROC!N$5</f>
        <v>1111.9650882714359</v>
      </c>
      <c r="S62" s="8">
        <f>S52+S54+S56-S57+S59+S60+Load_ROC!O$5</f>
        <v>1114.6688937162673</v>
      </c>
      <c r="T62" s="8">
        <f>T52+T54+T56-T57+T59+T60+Load_ROC!P$5</f>
        <v>1156.3861705883835</v>
      </c>
      <c r="U62" s="8">
        <f>U52+U54+U56-U57+U59+U60+Load_ROC!Q$5</f>
        <v>1181.5972951265912</v>
      </c>
      <c r="V62" s="8">
        <f>V52+V54+V56-V57+V59+V60+Load_ROC!R$5</f>
        <v>1228.3781859834801</v>
      </c>
      <c r="W62" s="8">
        <f>W52+W54+W56-W57+W59+W60+Load_ROC!S$5</f>
        <v>1299.7544997193611</v>
      </c>
      <c r="X62" s="8">
        <f>X52+X54+X56-X57+X59+X60+Load_ROC!T$5</f>
        <v>1465.9182346015218</v>
      </c>
      <c r="Y62" s="8">
        <f>Y52+Y54+Y56-Y57+Y59+Y60+Load_ROC!U$5</f>
        <v>1374.9758032582281</v>
      </c>
      <c r="Z62" s="8">
        <f>Z52+Z54+Z56-Z57+Z59+Z60+Load_ROC!V$5</f>
        <v>1434.3503847369689</v>
      </c>
      <c r="AA62" s="8">
        <f>AA52+AA54+AA56-AA57+AA59+AA60+Load_ROC!W$5</f>
        <v>1605.5433821414983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857.54137819428627</v>
      </c>
      <c r="J63" s="8">
        <f>J52+J58+J59+J60+Load_ROC!F$5</f>
        <v>907.62923532140337</v>
      </c>
      <c r="K63" s="8">
        <f>K52+K58+K59+K60+Load_ROC!G$5</f>
        <v>947.08565076356524</v>
      </c>
      <c r="L63" s="8">
        <f>L52+L58+L59+L60+Load_ROC!H$5</f>
        <v>977.73003925989804</v>
      </c>
      <c r="M63" s="8">
        <f>M52+M58+M59+M60+Load_ROC!I$5</f>
        <v>1053.1067980371465</v>
      </c>
      <c r="N63" s="8">
        <f>N52+N58+N59+N60+Load_ROC!J$5</f>
        <v>952.30754250467737</v>
      </c>
      <c r="O63" s="8">
        <f>O52+O58+O59+O60+Load_ROC!K$5</f>
        <v>1183.9450939844351</v>
      </c>
      <c r="P63" s="8">
        <f>P52+P58+P59+P60+Load_ROC!L$5</f>
        <v>1165.6497976028975</v>
      </c>
      <c r="Q63" s="8">
        <f>Q52+Q58+Q59+Q60+Load_ROC!M$5</f>
        <v>1181.0950062846257</v>
      </c>
      <c r="R63" s="8">
        <f>R52+R58+R59+R60+Load_ROC!N$5</f>
        <v>1196.9653070214358</v>
      </c>
      <c r="S63" s="8">
        <f>S52+S58+S59+S60+Load_ROC!O$5</f>
        <v>1195.6826124662673</v>
      </c>
      <c r="T63" s="8">
        <f>T52+T58+T59+T60+Load_ROC!P$5</f>
        <v>1233.7938580883833</v>
      </c>
      <c r="U63" s="8">
        <f>U52+U58+U59+U60+Load_ROC!Q$5</f>
        <v>1255.478513876591</v>
      </c>
      <c r="V63" s="8">
        <f>V52+V58+V59+V60+Load_ROC!R$5</f>
        <v>1299.30281098348</v>
      </c>
      <c r="W63" s="8">
        <f>W52+W58+W59+W60+Load_ROC!S$5</f>
        <v>1365.5578434693612</v>
      </c>
      <c r="X63" s="8">
        <f>X52+X58+X59+X60+Load_ROC!T$5</f>
        <v>1529.4217971015219</v>
      </c>
      <c r="Y63" s="8">
        <f>Y52+Y58+Y59+Y60+Load_ROC!U$5</f>
        <v>1435.960272008228</v>
      </c>
      <c r="Z63" s="8">
        <f>Z52+Z58+Z59+Z60+Load_ROC!V$5</f>
        <v>1492.9873534869689</v>
      </c>
      <c r="AA63" s="8">
        <f>AA52+AA58+AA59+AA60+Load_ROC!W$5</f>
        <v>1661.8316008914985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70.636781249999999</v>
      </c>
      <c r="J66" s="7">
        <f>SUMIF(data!$A:$A,$H$2&amp;" "&amp;$F66&amp;" "&amp;$H$3&amp;"_"&amp;J$38,data!$I:$I)/1000</f>
        <v>140.94418359375001</v>
      </c>
      <c r="K66" s="7">
        <f>SUMIF(data!$A:$A,$H$2&amp;" "&amp;$F66&amp;" "&amp;$H$3&amp;"_"&amp;K$38,data!$I:$I)/1000</f>
        <v>191.0283046875</v>
      </c>
      <c r="L66" s="7">
        <f>SUMIF(data!$A:$A,$H$2&amp;" "&amp;$F66&amp;" "&amp;$H$3&amp;"_"&amp;L$38,data!$I:$I)/1000</f>
        <v>261.47519531249998</v>
      </c>
      <c r="M66" s="7">
        <f>SUMIF(data!$A:$A,$H$2&amp;" "&amp;$F66&amp;" "&amp;$H$3&amp;"_"&amp;M$38,data!$I:$I)/1000</f>
        <v>336.51956250000001</v>
      </c>
      <c r="N66" s="7">
        <f>SUMIF(data!$A:$A,$H$2&amp;" "&amp;$F66&amp;" "&amp;$H$3&amp;"_"&amp;N$38,data!$I:$I)/1000</f>
        <v>196.0111484375</v>
      </c>
      <c r="O66" s="7">
        <f>SUMIF(data!$A:$A,$H$2&amp;" "&amp;$F66&amp;" "&amp;$H$3&amp;"_"&amp;O$38,data!$I:$I)/1000</f>
        <v>438.69641406250003</v>
      </c>
      <c r="P66" s="7">
        <f>SUMIF(data!$A:$A,$H$2&amp;" "&amp;$F66&amp;" "&amp;$H$3&amp;"_"&amp;P$38,data!$I:$I)/1000</f>
        <v>499.77600781249998</v>
      </c>
      <c r="Q66" s="7">
        <f>SUMIF(data!$A:$A,$H$2&amp;" "&amp;$F66&amp;" "&amp;$H$3&amp;"_"&amp;Q$38,data!$I:$I)/1000</f>
        <v>560.02607812500003</v>
      </c>
      <c r="R66" s="7">
        <f>SUMIF(data!$A:$A,$H$2&amp;" "&amp;$F66&amp;" "&amp;$H$3&amp;"_"&amp;R$38,data!$I:$I)/1000</f>
        <v>620.73248437500001</v>
      </c>
      <c r="S66" s="7">
        <f>SUMIF(data!$A:$A,$H$2&amp;" "&amp;$F66&amp;" "&amp;$H$3&amp;"_"&amp;S$38,data!$I:$I)/1000</f>
        <v>601.86472656249998</v>
      </c>
      <c r="T66" s="7">
        <f>SUMIF(data!$A:$A,$H$2&amp;" "&amp;$F66&amp;" "&amp;$H$3&amp;"_"&amp;T$38,data!$I:$I)/1000</f>
        <v>587.49793750000003</v>
      </c>
      <c r="U66" s="7">
        <f>SUMIF(data!$A:$A,$H$2&amp;" "&amp;$F66&amp;" "&amp;$H$3&amp;"_"&amp;U$38,data!$I:$I)/1000</f>
        <v>571.32411718749995</v>
      </c>
      <c r="V66" s="7">
        <f>SUMIF(data!$A:$A,$H$2&amp;" "&amp;$F66&amp;" "&amp;$H$3&amp;"_"&amp;V$38,data!$I:$I)/1000</f>
        <v>558.72525781249999</v>
      </c>
      <c r="W66" s="7">
        <f>SUMIF(data!$A:$A,$H$2&amp;" "&amp;$F66&amp;" "&amp;$H$3&amp;"_"&amp;W$38,data!$I:$I)/1000</f>
        <v>637.44608593750002</v>
      </c>
      <c r="X66" s="7">
        <f>SUMIF(data!$A:$A,$H$2&amp;" "&amp;$F66&amp;" "&amp;$H$3&amp;"_"&amp;X$38,data!$I:$I)/1000</f>
        <v>600.5495390625</v>
      </c>
      <c r="Y66" s="7">
        <f>SUMIF(data!$A:$A,$H$2&amp;" "&amp;$F66&amp;" "&amp;$H$3&amp;"_"&amp;Y$38,data!$I:$I)/1000</f>
        <v>584.63419531249997</v>
      </c>
      <c r="Z66" s="7">
        <f>SUMIF(data!$A:$A,$H$2&amp;" "&amp;$F66&amp;" "&amp;$H$3&amp;"_"&amp;Z$38,data!$I:$I)/1000</f>
        <v>571.29005468749995</v>
      </c>
      <c r="AA66" s="7">
        <f>SUMIF(data!$A:$A,$H$2&amp;" "&amp;$F66&amp;" "&amp;$H$3&amp;"_"&amp;AA$38,data!$I:$I)/1000</f>
        <v>679.14515625000001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70.636781249999999</v>
      </c>
      <c r="J67" s="7">
        <f>SUMIF(data!$A:$A,$H$2&amp;" "&amp;$F67&amp;" "&amp;$H$3&amp;"_"&amp;J$38,data!$I:$I)/1000</f>
        <v>116.78473828125</v>
      </c>
      <c r="K67" s="7">
        <f>SUMIF(data!$A:$A,$H$2&amp;" "&amp;$F67&amp;" "&amp;$H$3&amp;"_"&amp;K$38,data!$I:$I)/1000</f>
        <v>149.99153125000001</v>
      </c>
      <c r="L67" s="7">
        <f>SUMIF(data!$A:$A,$H$2&amp;" "&amp;$F67&amp;" "&amp;$H$3&amp;"_"&amp;L$38,data!$I:$I)/1000</f>
        <v>196.35870312500001</v>
      </c>
      <c r="M67" s="7">
        <f>SUMIF(data!$A:$A,$H$2&amp;" "&amp;$F67&amp;" "&amp;$H$3&amp;"_"&amp;M$38,data!$I:$I)/1000</f>
        <v>251.88039062499999</v>
      </c>
      <c r="N67" s="7">
        <f>SUMIF(data!$A:$A,$H$2&amp;" "&amp;$F67&amp;" "&amp;$H$3&amp;"_"&amp;N$38,data!$I:$I)/1000</f>
        <v>145.96973828124999</v>
      </c>
      <c r="O67" s="7">
        <f>SUMIF(data!$A:$A,$H$2&amp;" "&amp;$F67&amp;" "&amp;$H$3&amp;"_"&amp;O$38,data!$I:$I)/1000</f>
        <v>323.65099218749998</v>
      </c>
      <c r="P67" s="7">
        <f>SUMIF(data!$A:$A,$H$2&amp;" "&amp;$F67&amp;" "&amp;$H$3&amp;"_"&amp;P$38,data!$I:$I)/1000</f>
        <v>362.33313281250003</v>
      </c>
      <c r="Q67" s="7">
        <f>SUMIF(data!$A:$A,$H$2&amp;" "&amp;$F67&amp;" "&amp;$H$3&amp;"_"&amp;Q$38,data!$I:$I)/1000</f>
        <v>401.73207812499999</v>
      </c>
      <c r="R67" s="7">
        <f>SUMIF(data!$A:$A,$H$2&amp;" "&amp;$F67&amp;" "&amp;$H$3&amp;"_"&amp;R$38,data!$I:$I)/1000</f>
        <v>441.64079687499998</v>
      </c>
      <c r="S67" s="7">
        <f>SUMIF(data!$A:$A,$H$2&amp;" "&amp;$F67&amp;" "&amp;$H$3&amp;"_"&amp;S$38,data!$I:$I)/1000</f>
        <v>431.1641953125</v>
      </c>
      <c r="T67" s="7">
        <f>SUMIF(data!$A:$A,$H$2&amp;" "&amp;$F67&amp;" "&amp;$H$3&amp;"_"&amp;T$38,data!$I:$I)/1000</f>
        <v>424.33265625000001</v>
      </c>
      <c r="U67" s="7">
        <f>SUMIF(data!$A:$A,$H$2&amp;" "&amp;$F67&amp;" "&amp;$H$3&amp;"_"&amp;U$38,data!$I:$I)/1000</f>
        <v>415.50296093750001</v>
      </c>
      <c r="V67" s="7">
        <f>SUMIF(data!$A:$A,$H$2&amp;" "&amp;$F67&amp;" "&amp;$H$3&amp;"_"&amp;V$38,data!$I:$I)/1000</f>
        <v>409.08013281249998</v>
      </c>
      <c r="W67" s="7">
        <f>SUMIF(data!$A:$A,$H$2&amp;" "&amp;$F67&amp;" "&amp;$H$3&amp;"_"&amp;W$38,data!$I:$I)/1000</f>
        <v>478.93896093749998</v>
      </c>
      <c r="X67" s="7">
        <f>SUMIF(data!$A:$A,$H$2&amp;" "&amp;$F67&amp;" "&amp;$H$3&amp;"_"&amp;X$38,data!$I:$I)/1000</f>
        <v>447.21800781249999</v>
      </c>
      <c r="Y67" s="7">
        <f>SUMIF(data!$A:$A,$H$2&amp;" "&amp;$F67&amp;" "&amp;$H$3&amp;"_"&amp;Y$38,data!$I:$I)/1000</f>
        <v>437.18994531250002</v>
      </c>
      <c r="Z67" s="7">
        <f>SUMIF(data!$A:$A,$H$2&amp;" "&amp;$F67&amp;" "&amp;$H$3&amp;"_"&amp;Z$38,data!$I:$I)/1000</f>
        <v>429.29027343749999</v>
      </c>
      <c r="AA67" s="7">
        <f>SUMIF(data!$A:$A,$H$2&amp;" "&amp;$F67&amp;" "&amp;$H$3&amp;"_"&amp;AA$38,data!$I:$I)/1000</f>
        <v>542.56746874999999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70.636781249999999</v>
      </c>
      <c r="J68" s="7">
        <f>SUMIF(data!$A:$A,$H$2&amp;" "&amp;$F68&amp;" "&amp;$H$3&amp;"_"&amp;J$38,data!$I:$I)/1000</f>
        <v>128.77353515625001</v>
      </c>
      <c r="K68" s="7">
        <f>SUMIF(data!$A:$A,$H$2&amp;" "&amp;$F68&amp;" "&amp;$H$3&amp;"_"&amp;K$38,data!$I:$I)/1000</f>
        <v>170.18842968749999</v>
      </c>
      <c r="L68" s="7">
        <f>SUMIF(data!$A:$A,$H$2&amp;" "&amp;$F68&amp;" "&amp;$H$3&amp;"_"&amp;L$38,data!$I:$I)/1000</f>
        <v>228.5178359375</v>
      </c>
      <c r="M68" s="7">
        <f>SUMIF(data!$A:$A,$H$2&amp;" "&amp;$F68&amp;" "&amp;$H$3&amp;"_"&amp;M$38,data!$I:$I)/1000</f>
        <v>293.82854687499997</v>
      </c>
      <c r="N68" s="7">
        <f>SUMIF(data!$A:$A,$H$2&amp;" "&amp;$F68&amp;" "&amp;$H$3&amp;"_"&amp;N$38,data!$I:$I)/1000</f>
        <v>182.8060625</v>
      </c>
      <c r="O68" s="7">
        <f>SUMIF(data!$A:$A,$H$2&amp;" "&amp;$F68&amp;" "&amp;$H$3&amp;"_"&amp;O$38,data!$I:$I)/1000</f>
        <v>376.17569531250001</v>
      </c>
      <c r="P68" s="7">
        <f>SUMIF(data!$A:$A,$H$2&amp;" "&amp;$F68&amp;" "&amp;$H$3&amp;"_"&amp;P$38,data!$I:$I)/1000</f>
        <v>426.26035156249998</v>
      </c>
      <c r="Q68" s="7">
        <f>SUMIF(data!$A:$A,$H$2&amp;" "&amp;$F68&amp;" "&amp;$H$3&amp;"_"&amp;Q$38,data!$I:$I)/1000</f>
        <v>476.23898437499997</v>
      </c>
      <c r="R68" s="7">
        <f>SUMIF(data!$A:$A,$H$2&amp;" "&amp;$F68&amp;" "&amp;$H$3&amp;"_"&amp;R$38,data!$I:$I)/1000</f>
        <v>526.64101562500002</v>
      </c>
      <c r="S68" s="7">
        <f>SUMIF(data!$A:$A,$H$2&amp;" "&amp;$F68&amp;" "&amp;$H$3&amp;"_"&amp;S$38,data!$I:$I)/1000</f>
        <v>512.17791406250001</v>
      </c>
      <c r="T68" s="7">
        <f>SUMIF(data!$A:$A,$H$2&amp;" "&amp;$F68&amp;" "&amp;$H$3&amp;"_"&amp;T$38,data!$I:$I)/1000</f>
        <v>501.74034375000002</v>
      </c>
      <c r="U68" s="7">
        <f>SUMIF(data!$A:$A,$H$2&amp;" "&amp;$F68&amp;" "&amp;$H$3&amp;"_"&amp;U$38,data!$I:$I)/1000</f>
        <v>489.38417968750002</v>
      </c>
      <c r="V68" s="7">
        <f>SUMIF(data!$A:$A,$H$2&amp;" "&amp;$F68&amp;" "&amp;$H$3&amp;"_"&amp;V$38,data!$I:$I)/1000</f>
        <v>480.00475781249997</v>
      </c>
      <c r="W68" s="7">
        <f>SUMIF(data!$A:$A,$H$2&amp;" "&amp;$F68&amp;" "&amp;$H$3&amp;"_"&amp;W$38,data!$I:$I)/1000</f>
        <v>544.7423046875</v>
      </c>
      <c r="X68" s="7">
        <f>SUMIF(data!$A:$A,$H$2&amp;" "&amp;$F68&amp;" "&amp;$H$3&amp;"_"&amp;X$38,data!$I:$I)/1000</f>
        <v>510.72157031249998</v>
      </c>
      <c r="Y68" s="7">
        <f>SUMIF(data!$A:$A,$H$2&amp;" "&amp;$F68&amp;" "&amp;$H$3&amp;"_"&amp;Y$38,data!$I:$I)/1000</f>
        <v>498.17441406249998</v>
      </c>
      <c r="Z68" s="7">
        <f>SUMIF(data!$A:$A,$H$2&amp;" "&amp;$F68&amp;" "&amp;$H$3&amp;"_"&amp;Z$38,data!$I:$I)/1000</f>
        <v>487.92724218749998</v>
      </c>
      <c r="AA68" s="7">
        <f>SUMIF(data!$A:$A,$H$2&amp;" "&amp;$F68&amp;" "&amp;$H$3&amp;"_"&amp;AA$38,data!$I:$I)/1000</f>
        <v>598.85568750000004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87.885349609374998</v>
      </c>
      <c r="K69" s="7">
        <f>SUMIF(data!$A:$A,$H$2&amp;" "&amp;$F69&amp;" "&amp;$H$3&amp;"_"&amp;K$38,data!$N:$N)/1000</f>
        <v>74.494726562500006</v>
      </c>
      <c r="L69" s="7">
        <f>SUMIF(data!$A:$A,$H$2&amp;" "&amp;$F69&amp;" "&amp;$H$3&amp;"_"&amp;L$38,data!$N:$N)/1000</f>
        <v>51.790613281250003</v>
      </c>
      <c r="M69" s="7">
        <f>SUMIF(data!$A:$A,$H$2&amp;" "&amp;$F69&amp;" "&amp;$H$3&amp;"_"&amp;M$38,data!$N:$N)/1000</f>
        <v>62.101824218749996</v>
      </c>
      <c r="N69" s="7">
        <f>SUMIF(data!$A:$A,$H$2&amp;" "&amp;$F69&amp;" "&amp;$H$3&amp;"_"&amp;N$38,data!$N:$N)/1000</f>
        <v>77.392882812500005</v>
      </c>
      <c r="O69" s="7">
        <f>SUMIF(data!$A:$A,$H$2&amp;" "&amp;$F69&amp;" "&amp;$H$3&amp;"_"&amp;O$38,data!$N:$N)/1000</f>
        <v>96.16636328125</v>
      </c>
      <c r="P69" s="7">
        <f>SUMIF(data!$A:$A,$H$2&amp;" "&amp;$F69&amp;" "&amp;$H$3&amp;"_"&amp;P$38,data!$N:$N)/1000</f>
        <v>46.2638125</v>
      </c>
      <c r="Q69" s="7">
        <f>SUMIF(data!$A:$A,$H$2&amp;" "&amp;$F69&amp;" "&amp;$H$3&amp;"_"&amp;Q$38,data!$N:$N)/1000</f>
        <v>-0.41819531250000003</v>
      </c>
      <c r="R69" s="7">
        <f>SUMIF(data!$A:$A,$H$2&amp;" "&amp;$F69&amp;" "&amp;$H$3&amp;"_"&amp;R$38,data!$N:$N)/1000</f>
        <v>-40.96725</v>
      </c>
      <c r="S69" s="7">
        <f>SUMIF(data!$A:$A,$H$2&amp;" "&amp;$F69&amp;" "&amp;$H$3&amp;"_"&amp;S$38,data!$N:$N)/1000</f>
        <v>-41.546554687499999</v>
      </c>
      <c r="T69" s="7">
        <f>SUMIF(data!$A:$A,$H$2&amp;" "&amp;$F69&amp;" "&amp;$H$3&amp;"_"&amp;T$38,data!$N:$N)/1000</f>
        <v>-5.5296562500000004</v>
      </c>
      <c r="U69" s="7">
        <f>SUMIF(data!$A:$A,$H$2&amp;" "&amp;$F69&amp;" "&amp;$H$3&amp;"_"&amp;U$38,data!$N:$N)/1000</f>
        <v>12.7382890625</v>
      </c>
      <c r="V69" s="7">
        <f>SUMIF(data!$A:$A,$H$2&amp;" "&amp;$F69&amp;" "&amp;$H$3&amp;"_"&amp;V$38,data!$N:$N)/1000</f>
        <v>51.804816406249998</v>
      </c>
      <c r="W69" s="7">
        <f>SUMIF(data!$A:$A,$H$2&amp;" "&amp;$F69&amp;" "&amp;$H$3&amp;"_"&amp;W$38,data!$N:$N)/1000</f>
        <v>75.313945312499996</v>
      </c>
      <c r="X69" s="7">
        <f>SUMIF(data!$A:$A,$H$2&amp;" "&amp;$F69&amp;" "&amp;$H$3&amp;"_"&amp;X$38,data!$N:$N)/1000</f>
        <v>109.626287109375</v>
      </c>
      <c r="Y69" s="7">
        <f>SUMIF(data!$A:$A,$H$2&amp;" "&amp;$F69&amp;" "&amp;$H$3&amp;"_"&amp;Y$38,data!$N:$N)/1000</f>
        <v>147.69471874999999</v>
      </c>
      <c r="Z69" s="7">
        <f>SUMIF(data!$A:$A,$H$2&amp;" "&amp;$F69&amp;" "&amp;$H$3&amp;"_"&amp;Z$38,data!$N:$N)/1000</f>
        <v>188.1366953125</v>
      </c>
      <c r="AA69" s="7">
        <f>SUMIF(data!$A:$A,$H$2&amp;" "&amp;$F69&amp;" "&amp;$H$3&amp;"_"&amp;AA$38,data!$N:$N)/1000</f>
        <v>231.43615625000001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115.8613515625</v>
      </c>
      <c r="J70" s="7">
        <f>SUMIF(data!$A:$A,$H$2&amp;" "&amp;$F70&amp;" "&amp;$H$3&amp;"_"&amp;J$38,data!$H:$H)/1000</f>
        <v>147.65725390624999</v>
      </c>
      <c r="K70" s="7">
        <f>SUMIF(data!$A:$A,$H$2&amp;" "&amp;$F70&amp;" "&amp;$H$3&amp;"_"&amp;K$38,data!$H:$H)/1000</f>
        <v>176.25720703125</v>
      </c>
      <c r="L70" s="7">
        <f>SUMIF(data!$A:$A,$H$2&amp;" "&amp;$F70&amp;" "&amp;$H$3&amp;"_"&amp;L$38,data!$H:$H)/1000</f>
        <v>198.34501953124999</v>
      </c>
      <c r="M70" s="7">
        <f>SUMIF(data!$A:$A,$H$2&amp;" "&amp;$F70&amp;" "&amp;$H$3&amp;"_"&amp;M$38,data!$H:$H)/1000</f>
        <v>215.14295703125001</v>
      </c>
      <c r="N70" s="7">
        <f>SUMIF(data!$A:$A,$H$2&amp;" "&amp;$F70&amp;" "&amp;$H$3&amp;"_"&amp;N$38,data!$H:$H)/1000</f>
        <v>238.29752343749999</v>
      </c>
      <c r="O70" s="7">
        <f>SUMIF(data!$A:$A,$H$2&amp;" "&amp;$F70&amp;" "&amp;$H$3&amp;"_"&amp;O$38,data!$H:$H)/1000</f>
        <v>256.82422656249997</v>
      </c>
      <c r="P70" s="7">
        <f>SUMIF(data!$A:$A,$H$2&amp;" "&amp;$F70&amp;" "&amp;$H$3&amp;"_"&amp;P$38,data!$H:$H)/1000</f>
        <v>266.29053125000002</v>
      </c>
      <c r="Q70" s="7">
        <f>SUMIF(data!$A:$A,$H$2&amp;" "&amp;$F70&amp;" "&amp;$H$3&amp;"_"&amp;Q$38,data!$H:$H)/1000</f>
        <v>277.19639843750002</v>
      </c>
      <c r="R70" s="7">
        <f>SUMIF(data!$A:$A,$H$2&amp;" "&amp;$F70&amp;" "&amp;$H$3&amp;"_"&amp;R$38,data!$H:$H)/1000</f>
        <v>293.77988281249998</v>
      </c>
      <c r="S70" s="7">
        <f>SUMIF(data!$A:$A,$H$2&amp;" "&amp;$F70&amp;" "&amp;$H$3&amp;"_"&amp;S$38,data!$H:$H)/1000</f>
        <v>304.65776562500002</v>
      </c>
      <c r="T70" s="7">
        <f>SUMIF(data!$A:$A,$H$2&amp;" "&amp;$F70&amp;" "&amp;$H$3&amp;"_"&amp;T$38,data!$H:$H)/1000</f>
        <v>317.75731250000001</v>
      </c>
      <c r="U70" s="7">
        <f>SUMIF(data!$A:$A,$H$2&amp;" "&amp;$F70&amp;" "&amp;$H$3&amp;"_"&amp;U$38,data!$H:$H)/1000</f>
        <v>326.16914062500001</v>
      </c>
      <c r="V70" s="7">
        <f>SUMIF(data!$A:$A,$H$2&amp;" "&amp;$F70&amp;" "&amp;$H$3&amp;"_"&amp;V$38,data!$H:$H)/1000</f>
        <v>337.40256249999999</v>
      </c>
      <c r="W70" s="7">
        <f>SUMIF(data!$A:$A,$H$2&amp;" "&amp;$F70&amp;" "&amp;$H$3&amp;"_"&amp;W$38,data!$H:$H)/1000</f>
        <v>396.760625</v>
      </c>
      <c r="X70" s="7">
        <f>SUMIF(data!$A:$A,$H$2&amp;" "&amp;$F70&amp;" "&amp;$H$3&amp;"_"&amp;X$38,data!$H:$H)/1000</f>
        <v>384.20514062500001</v>
      </c>
      <c r="Y70" s="7">
        <f>SUMIF(data!$A:$A,$H$2&amp;" "&amp;$F70&amp;" "&amp;$H$3&amp;"_"&amp;Y$38,data!$H:$H)/1000</f>
        <v>393.74673437500002</v>
      </c>
      <c r="Z70" s="7">
        <f>SUMIF(data!$A:$A,$H$2&amp;" "&amp;$F70&amp;" "&amp;$H$3&amp;"_"&amp;Z$38,data!$H:$H)/1000</f>
        <v>406.07112499999999</v>
      </c>
      <c r="AA70" s="7">
        <f>SUMIF(data!$A:$A,$H$2&amp;" "&amp;$F70&amp;" "&amp;$H$3&amp;"_"&amp;AA$38,data!$H:$H)/1000</f>
        <v>417.043796875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62.608015624999979</v>
      </c>
      <c r="J71" s="8">
        <f t="shared" ref="J71" si="20">SUM(J68:J69)-J70</f>
        <v>69.001630859375013</v>
      </c>
      <c r="K71" s="8">
        <f t="shared" ref="K71:AA71" si="21">SUM(K68:K69)-K70</f>
        <v>68.425949218749992</v>
      </c>
      <c r="L71" s="8">
        <f t="shared" si="21"/>
        <v>81.963429687500025</v>
      </c>
      <c r="M71" s="8">
        <f t="shared" si="21"/>
        <v>140.78741406249995</v>
      </c>
      <c r="N71" s="8">
        <f t="shared" si="21"/>
        <v>21.901421874999983</v>
      </c>
      <c r="O71" s="8">
        <f t="shared" si="21"/>
        <v>215.51783203125007</v>
      </c>
      <c r="P71" s="8">
        <f t="shared" si="21"/>
        <v>206.23363281249993</v>
      </c>
      <c r="Q71" s="8">
        <f t="shared" si="21"/>
        <v>198.62439062499993</v>
      </c>
      <c r="R71" s="8">
        <f t="shared" si="21"/>
        <v>191.89388281250007</v>
      </c>
      <c r="S71" s="8">
        <f t="shared" si="21"/>
        <v>165.97359374999996</v>
      </c>
      <c r="T71" s="8">
        <f t="shared" si="21"/>
        <v>178.45337499999999</v>
      </c>
      <c r="U71" s="8">
        <f t="shared" si="21"/>
        <v>175.95332812499998</v>
      </c>
      <c r="V71" s="8">
        <f t="shared" si="21"/>
        <v>194.40701171874997</v>
      </c>
      <c r="W71" s="8">
        <f t="shared" si="21"/>
        <v>223.29562499999997</v>
      </c>
      <c r="X71" s="8">
        <f t="shared" si="21"/>
        <v>236.14271679687499</v>
      </c>
      <c r="Y71" s="8">
        <f t="shared" si="21"/>
        <v>252.12239843749995</v>
      </c>
      <c r="Z71" s="8">
        <f t="shared" si="21"/>
        <v>269.99281249999996</v>
      </c>
      <c r="AA71" s="8">
        <f t="shared" si="21"/>
        <v>413.248046875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27.125732421875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133.31381250000001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857.54137819428627</v>
      </c>
      <c r="J74" s="8">
        <f>J65+J66+J69-J70+J72+J73+Load_ROC!F$5</f>
        <v>919.79988375890343</v>
      </c>
      <c r="K74" s="8">
        <f>K65+K66+K69-K70+K72+K73+Load_ROC!G$5</f>
        <v>967.92552576356525</v>
      </c>
      <c r="L74" s="8">
        <f>L65+L66+L69-L70+L72+L73+Load_ROC!H$5</f>
        <v>1010.687398634898</v>
      </c>
      <c r="M74" s="8">
        <f>M65+M66+M69-M70+M72+M73+Load_ROC!I$5</f>
        <v>1095.7978136621464</v>
      </c>
      <c r="N74" s="8">
        <f>N65+N66+N69-N70+N72+N73+Load_ROC!J$5</f>
        <v>965.5126284421774</v>
      </c>
      <c r="O74" s="8">
        <f>O65+O66+O69-O70+O72+O73+Load_ROC!K$5</f>
        <v>1246.4714924219352</v>
      </c>
      <c r="P74" s="8">
        <f>P65+P66+P69-P70+P72+P73+Load_ROC!L$5</f>
        <v>1239.1674069778976</v>
      </c>
      <c r="Q74" s="8">
        <f>Q65+Q66+Q69-Q70+Q72+Q73+Load_ROC!M$5</f>
        <v>1264.8829437846259</v>
      </c>
      <c r="R74" s="8">
        <f>R65+R66+R69-R70+R72+R73+Load_ROC!N$5</f>
        <v>1291.0567835839358</v>
      </c>
      <c r="S74" s="8">
        <f>S65+S66+S69-S70+S72+S73+Load_ROC!O$5</f>
        <v>1285.3661671537675</v>
      </c>
      <c r="T74" s="8">
        <f>T65+T66+T69-T70+T72+T73+Load_ROC!P$5</f>
        <v>1319.5668893383834</v>
      </c>
      <c r="U74" s="8">
        <f>U65+U66+U69-U70+U72+U73+Load_ROC!Q$5</f>
        <v>1337.412342001591</v>
      </c>
      <c r="V74" s="8">
        <f>V65+V66+V69-V70+V72+V73+Load_ROC!R$5</f>
        <v>1377.9726000459802</v>
      </c>
      <c r="W74" s="8">
        <f>W65+W66+W69-W70+W72+W73+Load_ROC!S$5</f>
        <v>1451.7672028443612</v>
      </c>
      <c r="X74" s="8">
        <f>X65+X66+X69-X70+X72+X73+Load_ROC!T$5</f>
        <v>1619.2053049140218</v>
      </c>
      <c r="Y74" s="8">
        <f>Y65+Y66+Y69-Y70+Y72+Y73+Load_ROC!U$5</f>
        <v>1521.6693306019783</v>
      </c>
      <c r="Z74" s="8">
        <f>Z65+Z66+Z69-Z70+Z72+Z73+Load_ROC!V$5</f>
        <v>1562.676759736969</v>
      </c>
      <c r="AA74" s="8">
        <f>AA65+AA66+AA69-AA70+AA72+AA73+Load_ROC!W$5</f>
        <v>1728.1032337039985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857.54137819428627</v>
      </c>
      <c r="J75" s="8">
        <f>J65+J67+J69-J70+J72+J73+Load_ROC!F$5</f>
        <v>895.64043844640332</v>
      </c>
      <c r="K75" s="8">
        <f>K65+K67+K69-K70+K72+K73+Load_ROC!G$5</f>
        <v>926.88875232606529</v>
      </c>
      <c r="L75" s="8">
        <f>L65+L67+L69-L70+L72+L73+Load_ROC!H$5</f>
        <v>945.5709064473981</v>
      </c>
      <c r="M75" s="8">
        <f>M65+M67+M69-M70+M72+M73+Load_ROC!I$5</f>
        <v>1011.1586417871465</v>
      </c>
      <c r="N75" s="8">
        <f>N65+N67+N69-N70+N72+N73+Load_ROC!J$5</f>
        <v>915.47121828592742</v>
      </c>
      <c r="O75" s="8">
        <f>O65+O67+O69-O70+O72+O73+Load_ROC!K$5</f>
        <v>1131.4260705469351</v>
      </c>
      <c r="P75" s="8">
        <f>P65+P67+P69-P70+P72+P73+Load_ROC!L$5</f>
        <v>1101.7245319778976</v>
      </c>
      <c r="Q75" s="8">
        <f>Q65+Q67+Q69-Q70+Q72+Q73+Load_ROC!M$5</f>
        <v>1106.5889437846258</v>
      </c>
      <c r="R75" s="8">
        <f>R65+R67+R69-R70+R72+R73+Load_ROC!N$5</f>
        <v>1111.9650960839358</v>
      </c>
      <c r="S75" s="8">
        <f>S65+S67+S69-S70+S72+S73+Load_ROC!O$5</f>
        <v>1114.6656359037675</v>
      </c>
      <c r="T75" s="8">
        <f>T65+T67+T69-T70+T72+T73+Load_ROC!P$5</f>
        <v>1156.4016080883835</v>
      </c>
      <c r="U75" s="8">
        <f>U65+U67+U69-U70+U72+U73+Load_ROC!Q$5</f>
        <v>1181.5911857515912</v>
      </c>
      <c r="V75" s="8">
        <f>V65+V67+V69-V70+V72+V73+Load_ROC!R$5</f>
        <v>1228.32747504598</v>
      </c>
      <c r="W75" s="8">
        <f>W65+W67+W69-W70+W72+W73+Load_ROC!S$5</f>
        <v>1293.2600778443611</v>
      </c>
      <c r="X75" s="8">
        <f>X65+X67+X69-X70+X72+X73+Load_ROC!T$5</f>
        <v>1465.8737736640219</v>
      </c>
      <c r="Y75" s="8">
        <f>Y65+Y67+Y69-Y70+Y72+Y73+Load_ROC!U$5</f>
        <v>1374.2250806019783</v>
      </c>
      <c r="Z75" s="8">
        <f>Z65+Z67+Z69-Z70+Z72+Z73+Load_ROC!V$5</f>
        <v>1420.6769784869689</v>
      </c>
      <c r="AA75" s="8">
        <f>AA65+AA67+AA69-AA70+AA72+AA73+Load_ROC!W$5</f>
        <v>1591.5255462039984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857.54137819428627</v>
      </c>
      <c r="J76" s="8">
        <f>J65+J71+J72+J73+Load_ROC!F$5</f>
        <v>907.62923532140337</v>
      </c>
      <c r="K76" s="8">
        <f>K65+K71+K72+K73+Load_ROC!G$5</f>
        <v>947.08565076356524</v>
      </c>
      <c r="L76" s="8">
        <f>L65+L71+L72+L73+Load_ROC!H$5</f>
        <v>977.73003925989804</v>
      </c>
      <c r="M76" s="8">
        <f>M65+M71+M72+M73+Load_ROC!I$5</f>
        <v>1053.1067980371465</v>
      </c>
      <c r="N76" s="8">
        <f>N65+N71+N72+N73+Load_ROC!J$5</f>
        <v>952.30754250467737</v>
      </c>
      <c r="O76" s="8">
        <f>O65+O71+O72+O73+Load_ROC!K$5</f>
        <v>1183.9507736719352</v>
      </c>
      <c r="P76" s="8">
        <f>P65+P71+P72+P73+Load_ROC!L$5</f>
        <v>1165.6517507278975</v>
      </c>
      <c r="Q76" s="8">
        <f>Q65+Q71+Q72+Q73+Load_ROC!M$5</f>
        <v>1181.0958500346258</v>
      </c>
      <c r="R76" s="8">
        <f>R65+R71+R72+R73+Load_ROC!N$5</f>
        <v>1196.965314833936</v>
      </c>
      <c r="S76" s="8">
        <f>S65+S71+S72+S73+Load_ROC!O$5</f>
        <v>1195.6793546537674</v>
      </c>
      <c r="T76" s="8">
        <f>T65+T71+T72+T73+Load_ROC!P$5</f>
        <v>1233.8092955883835</v>
      </c>
      <c r="U76" s="8">
        <f>U65+U71+U72+U73+Load_ROC!Q$5</f>
        <v>1255.472404501591</v>
      </c>
      <c r="V76" s="8">
        <f>V65+V71+V72+V73+Load_ROC!R$5</f>
        <v>1299.2521000459801</v>
      </c>
      <c r="W76" s="8">
        <f>W65+W71+W72+W73+Load_ROC!S$5</f>
        <v>1359.063421594361</v>
      </c>
      <c r="X76" s="8">
        <f>X65+X71+X72+X73+Load_ROC!T$5</f>
        <v>1529.3773361640217</v>
      </c>
      <c r="Y76" s="8">
        <f>Y65+Y71+Y72+Y73+Load_ROC!U$5</f>
        <v>1435.2095493519782</v>
      </c>
      <c r="Z76" s="8">
        <f>Z65+Z71+Z72+Z73+Load_ROC!V$5</f>
        <v>1479.3139472369689</v>
      </c>
      <c r="AA76" s="8">
        <f>AA65+AA71+AA72+AA73+Load_ROC!W$5</f>
        <v>1647.8137649539983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70.636781249999999</v>
      </c>
      <c r="J79" s="7">
        <f>SUMIF(data!$A:$A,$H$2&amp;" "&amp;$F79&amp;" "&amp;$H$3&amp;"_"&amp;J$38,data!$I:$I)/1000</f>
        <v>140.94418359375001</v>
      </c>
      <c r="K79" s="7">
        <f>SUMIF(data!$A:$A,$H$2&amp;" "&amp;$F79&amp;" "&amp;$H$3&amp;"_"&amp;K$38,data!$I:$I)/1000</f>
        <v>191.0283046875</v>
      </c>
      <c r="L79" s="7">
        <f>SUMIF(data!$A:$A,$H$2&amp;" "&amp;$F79&amp;" "&amp;$H$3&amp;"_"&amp;L$38,data!$I:$I)/1000</f>
        <v>261.47519531249998</v>
      </c>
      <c r="M79" s="7">
        <f>SUMIF(data!$A:$A,$H$2&amp;" "&amp;$F79&amp;" "&amp;$H$3&amp;"_"&amp;M$38,data!$I:$I)/1000</f>
        <v>336.51956250000001</v>
      </c>
      <c r="N79" s="7">
        <f>SUMIF(data!$A:$A,$H$2&amp;" "&amp;$F79&amp;" "&amp;$H$3&amp;"_"&amp;N$38,data!$I:$I)/1000</f>
        <v>196.0111484375</v>
      </c>
      <c r="O79" s="7">
        <f>SUMIF(data!$A:$A,$H$2&amp;" "&amp;$F79&amp;" "&amp;$H$3&amp;"_"&amp;O$38,data!$I:$I)/1000</f>
        <v>438.69641406250003</v>
      </c>
      <c r="P79" s="7">
        <f>SUMIF(data!$A:$A,$H$2&amp;" "&amp;$F79&amp;" "&amp;$H$3&amp;"_"&amp;P$38,data!$I:$I)/1000</f>
        <v>499.77600781249998</v>
      </c>
      <c r="Q79" s="7">
        <f>SUMIF(data!$A:$A,$H$2&amp;" "&amp;$F79&amp;" "&amp;$H$3&amp;"_"&amp;Q$38,data!$I:$I)/1000</f>
        <v>560.02607812500003</v>
      </c>
      <c r="R79" s="7">
        <f>SUMIF(data!$A:$A,$H$2&amp;" "&amp;$F79&amp;" "&amp;$H$3&amp;"_"&amp;R$38,data!$I:$I)/1000</f>
        <v>620.73248437500001</v>
      </c>
      <c r="S79" s="7">
        <f>SUMIF(data!$A:$A,$H$2&amp;" "&amp;$F79&amp;" "&amp;$H$3&amp;"_"&amp;S$38,data!$I:$I)/1000</f>
        <v>601.86472656249998</v>
      </c>
      <c r="T79" s="7">
        <f>SUMIF(data!$A:$A,$H$2&amp;" "&amp;$F79&amp;" "&amp;$H$3&amp;"_"&amp;T$38,data!$I:$I)/1000</f>
        <v>587.49793750000003</v>
      </c>
      <c r="U79" s="7">
        <f>SUMIF(data!$A:$A,$H$2&amp;" "&amp;$F79&amp;" "&amp;$H$3&amp;"_"&amp;U$38,data!$I:$I)/1000</f>
        <v>571.32411718749995</v>
      </c>
      <c r="V79" s="7">
        <f>SUMIF(data!$A:$A,$H$2&amp;" "&amp;$F79&amp;" "&amp;$H$3&amp;"_"&amp;V$38,data!$I:$I)/1000</f>
        <v>558.72525781249999</v>
      </c>
      <c r="W79" s="7">
        <f>SUMIF(data!$A:$A,$H$2&amp;" "&amp;$F79&amp;" "&amp;$H$3&amp;"_"&amp;W$38,data!$I:$I)/1000</f>
        <v>637.44608593750002</v>
      </c>
      <c r="X79" s="7">
        <f>SUMIF(data!$A:$A,$H$2&amp;" "&amp;$F79&amp;" "&amp;$H$3&amp;"_"&amp;X$38,data!$I:$I)/1000</f>
        <v>600.5495390625</v>
      </c>
      <c r="Y79" s="7">
        <f>SUMIF(data!$A:$A,$H$2&amp;" "&amp;$F79&amp;" "&amp;$H$3&amp;"_"&amp;Y$38,data!$I:$I)/1000</f>
        <v>584.63419531249997</v>
      </c>
      <c r="Z79" s="7">
        <f>SUMIF(data!$A:$A,$H$2&amp;" "&amp;$F79&amp;" "&amp;$H$3&amp;"_"&amp;Z$38,data!$I:$I)/1000</f>
        <v>571.29005468749995</v>
      </c>
      <c r="AA79" s="7">
        <f>SUMIF(data!$A:$A,$H$2&amp;" "&amp;$F79&amp;" "&amp;$H$3&amp;"_"&amp;AA$38,data!$I:$I)/1000</f>
        <v>679.14515625000001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70.636781249999999</v>
      </c>
      <c r="J80" s="7">
        <f>SUMIF(data!$A:$A,$H$2&amp;" "&amp;$F80&amp;" "&amp;$H$3&amp;"_"&amp;J$38,data!$I:$I)/1000</f>
        <v>116.78473828125</v>
      </c>
      <c r="K80" s="7">
        <f>SUMIF(data!$A:$A,$H$2&amp;" "&amp;$F80&amp;" "&amp;$H$3&amp;"_"&amp;K$38,data!$I:$I)/1000</f>
        <v>149.99153125000001</v>
      </c>
      <c r="L80" s="7">
        <f>SUMIF(data!$A:$A,$H$2&amp;" "&amp;$F80&amp;" "&amp;$H$3&amp;"_"&amp;L$38,data!$I:$I)/1000</f>
        <v>196.35870312500001</v>
      </c>
      <c r="M80" s="7">
        <f>SUMIF(data!$A:$A,$H$2&amp;" "&amp;$F80&amp;" "&amp;$H$3&amp;"_"&amp;M$38,data!$I:$I)/1000</f>
        <v>251.88039062499999</v>
      </c>
      <c r="N80" s="7">
        <f>SUMIF(data!$A:$A,$H$2&amp;" "&amp;$F80&amp;" "&amp;$H$3&amp;"_"&amp;N$38,data!$I:$I)/1000</f>
        <v>145.96973828124999</v>
      </c>
      <c r="O80" s="7">
        <f>SUMIF(data!$A:$A,$H$2&amp;" "&amp;$F80&amp;" "&amp;$H$3&amp;"_"&amp;O$38,data!$I:$I)/1000</f>
        <v>323.65099218749998</v>
      </c>
      <c r="P80" s="7">
        <f>SUMIF(data!$A:$A,$H$2&amp;" "&amp;$F80&amp;" "&amp;$H$3&amp;"_"&amp;P$38,data!$I:$I)/1000</f>
        <v>362.33313281250003</v>
      </c>
      <c r="Q80" s="7">
        <f>SUMIF(data!$A:$A,$H$2&amp;" "&amp;$F80&amp;" "&amp;$H$3&amp;"_"&amp;Q$38,data!$I:$I)/1000</f>
        <v>401.73207812499999</v>
      </c>
      <c r="R80" s="7">
        <f>SUMIF(data!$A:$A,$H$2&amp;" "&amp;$F80&amp;" "&amp;$H$3&amp;"_"&amp;R$38,data!$I:$I)/1000</f>
        <v>441.64079687499998</v>
      </c>
      <c r="S80" s="7">
        <f>SUMIF(data!$A:$A,$H$2&amp;" "&amp;$F80&amp;" "&amp;$H$3&amp;"_"&amp;S$38,data!$I:$I)/1000</f>
        <v>431.1641953125</v>
      </c>
      <c r="T80" s="7">
        <f>SUMIF(data!$A:$A,$H$2&amp;" "&amp;$F80&amp;" "&amp;$H$3&amp;"_"&amp;T$38,data!$I:$I)/1000</f>
        <v>424.33265625000001</v>
      </c>
      <c r="U80" s="7">
        <f>SUMIF(data!$A:$A,$H$2&amp;" "&amp;$F80&amp;" "&amp;$H$3&amp;"_"&amp;U$38,data!$I:$I)/1000</f>
        <v>415.50296093750001</v>
      </c>
      <c r="V80" s="7">
        <f>SUMIF(data!$A:$A,$H$2&amp;" "&amp;$F80&amp;" "&amp;$H$3&amp;"_"&amp;V$38,data!$I:$I)/1000</f>
        <v>409.08013281249998</v>
      </c>
      <c r="W80" s="7">
        <f>SUMIF(data!$A:$A,$H$2&amp;" "&amp;$F80&amp;" "&amp;$H$3&amp;"_"&amp;W$38,data!$I:$I)/1000</f>
        <v>478.93896093749998</v>
      </c>
      <c r="X80" s="7">
        <f>SUMIF(data!$A:$A,$H$2&amp;" "&amp;$F80&amp;" "&amp;$H$3&amp;"_"&amp;X$38,data!$I:$I)/1000</f>
        <v>447.21800781249999</v>
      </c>
      <c r="Y80" s="7">
        <f>SUMIF(data!$A:$A,$H$2&amp;" "&amp;$F80&amp;" "&amp;$H$3&amp;"_"&amp;Y$38,data!$I:$I)/1000</f>
        <v>437.18994531250002</v>
      </c>
      <c r="Z80" s="7">
        <f>SUMIF(data!$A:$A,$H$2&amp;" "&amp;$F80&amp;" "&amp;$H$3&amp;"_"&amp;Z$38,data!$I:$I)/1000</f>
        <v>429.29027343749999</v>
      </c>
      <c r="AA80" s="7">
        <f>SUMIF(data!$A:$A,$H$2&amp;" "&amp;$F80&amp;" "&amp;$H$3&amp;"_"&amp;AA$38,data!$I:$I)/1000</f>
        <v>542.56746874999999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70.636781249999999</v>
      </c>
      <c r="J81" s="7">
        <f>SUMIF(data!$A:$A,$H$2&amp;" "&amp;$F81&amp;" "&amp;$H$3&amp;"_"&amp;J$38,data!$I:$I)/1000</f>
        <v>128.77353515625001</v>
      </c>
      <c r="K81" s="7">
        <f>SUMIF(data!$A:$A,$H$2&amp;" "&amp;$F81&amp;" "&amp;$H$3&amp;"_"&amp;K$38,data!$I:$I)/1000</f>
        <v>170.18842968749999</v>
      </c>
      <c r="L81" s="7">
        <f>SUMIF(data!$A:$A,$H$2&amp;" "&amp;$F81&amp;" "&amp;$H$3&amp;"_"&amp;L$38,data!$I:$I)/1000</f>
        <v>228.5178359375</v>
      </c>
      <c r="M81" s="7">
        <f>SUMIF(data!$A:$A,$H$2&amp;" "&amp;$F81&amp;" "&amp;$H$3&amp;"_"&amp;M$38,data!$I:$I)/1000</f>
        <v>293.82854687499997</v>
      </c>
      <c r="N81" s="7">
        <f>SUMIF(data!$A:$A,$H$2&amp;" "&amp;$F81&amp;" "&amp;$H$3&amp;"_"&amp;N$38,data!$I:$I)/1000</f>
        <v>182.8060625</v>
      </c>
      <c r="O81" s="7">
        <f>SUMIF(data!$A:$A,$H$2&amp;" "&amp;$F81&amp;" "&amp;$H$3&amp;"_"&amp;O$38,data!$I:$I)/1000</f>
        <v>376.17569531250001</v>
      </c>
      <c r="P81" s="7">
        <f>SUMIF(data!$A:$A,$H$2&amp;" "&amp;$F81&amp;" "&amp;$H$3&amp;"_"&amp;P$38,data!$I:$I)/1000</f>
        <v>426.26035156249998</v>
      </c>
      <c r="Q81" s="7">
        <f>SUMIF(data!$A:$A,$H$2&amp;" "&amp;$F81&amp;" "&amp;$H$3&amp;"_"&amp;Q$38,data!$I:$I)/1000</f>
        <v>476.23898437499997</v>
      </c>
      <c r="R81" s="7">
        <f>SUMIF(data!$A:$A,$H$2&amp;" "&amp;$F81&amp;" "&amp;$H$3&amp;"_"&amp;R$38,data!$I:$I)/1000</f>
        <v>526.64101562500002</v>
      </c>
      <c r="S81" s="7">
        <f>SUMIF(data!$A:$A,$H$2&amp;" "&amp;$F81&amp;" "&amp;$H$3&amp;"_"&amp;S$38,data!$I:$I)/1000</f>
        <v>512.17791406250001</v>
      </c>
      <c r="T81" s="7">
        <f>SUMIF(data!$A:$A,$H$2&amp;" "&amp;$F81&amp;" "&amp;$H$3&amp;"_"&amp;T$38,data!$I:$I)/1000</f>
        <v>501.74034375000002</v>
      </c>
      <c r="U81" s="7">
        <f>SUMIF(data!$A:$A,$H$2&amp;" "&amp;$F81&amp;" "&amp;$H$3&amp;"_"&amp;U$38,data!$I:$I)/1000</f>
        <v>489.38417968750002</v>
      </c>
      <c r="V81" s="7">
        <f>SUMIF(data!$A:$A,$H$2&amp;" "&amp;$F81&amp;" "&amp;$H$3&amp;"_"&amp;V$38,data!$I:$I)/1000</f>
        <v>480.00475781249997</v>
      </c>
      <c r="W81" s="7">
        <f>SUMIF(data!$A:$A,$H$2&amp;" "&amp;$F81&amp;" "&amp;$H$3&amp;"_"&amp;W$38,data!$I:$I)/1000</f>
        <v>626.05786718750005</v>
      </c>
      <c r="X81" s="7">
        <f>SUMIF(data!$A:$A,$H$2&amp;" "&amp;$F81&amp;" "&amp;$H$3&amp;"_"&amp;X$38,data!$I:$I)/1000</f>
        <v>591.58007031249997</v>
      </c>
      <c r="Y81" s="7">
        <f>SUMIF(data!$A:$A,$H$2&amp;" "&amp;$F81&amp;" "&amp;$H$3&amp;"_"&amp;Y$38,data!$I:$I)/1000</f>
        <v>577.74172656250005</v>
      </c>
      <c r="Z81" s="7">
        <f>SUMIF(data!$A:$A,$H$2&amp;" "&amp;$F81&amp;" "&amp;$H$3&amp;"_"&amp;Z$38,data!$I:$I)/1000</f>
        <v>566.52361718750001</v>
      </c>
      <c r="AA81" s="7">
        <f>SUMIF(data!$A:$A,$H$2&amp;" "&amp;$F81&amp;" "&amp;$H$3&amp;"_"&amp;AA$38,data!$I:$I)/1000</f>
        <v>676.57181249999996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86.136529296874997</v>
      </c>
      <c r="K82" s="7">
        <f>SUMIF(data!$A:$A,$H$2&amp;" "&amp;$F82&amp;" "&amp;$H$3&amp;"_"&amp;K$38,data!$N:$N)/1000</f>
        <v>72.216984374999996</v>
      </c>
      <c r="L82" s="7">
        <f>SUMIF(data!$A:$A,$H$2&amp;" "&amp;$F82&amp;" "&amp;$H$3&amp;"_"&amp;L$38,data!$N:$N)/1000</f>
        <v>51.846027343750002</v>
      </c>
      <c r="M82" s="7">
        <f>SUMIF(data!$A:$A,$H$2&amp;" "&amp;$F82&amp;" "&amp;$H$3&amp;"_"&amp;M$38,data!$N:$N)/1000</f>
        <v>62.674183593750001</v>
      </c>
      <c r="N82" s="7">
        <f>SUMIF(data!$A:$A,$H$2&amp;" "&amp;$F82&amp;" "&amp;$H$3&amp;"_"&amp;N$38,data!$N:$N)/1000</f>
        <v>70.947488281250003</v>
      </c>
      <c r="O82" s="7">
        <f>SUMIF(data!$A:$A,$H$2&amp;" "&amp;$F82&amp;" "&amp;$H$3&amp;"_"&amp;O$38,data!$N:$N)/1000</f>
        <v>63.780562500000002</v>
      </c>
      <c r="P82" s="7">
        <f>SUMIF(data!$A:$A,$H$2&amp;" "&amp;$F82&amp;" "&amp;$H$3&amp;"_"&amp;P$38,data!$N:$N)/1000</f>
        <v>21.419039062500001</v>
      </c>
      <c r="Q82" s="7">
        <f>SUMIF(data!$A:$A,$H$2&amp;" "&amp;$F82&amp;" "&amp;$H$3&amp;"_"&amp;Q$38,data!$N:$N)/1000</f>
        <v>-26.611757812499999</v>
      </c>
      <c r="R82" s="7">
        <f>SUMIF(data!$A:$A,$H$2&amp;" "&amp;$F82&amp;" "&amp;$H$3&amp;"_"&amp;R$38,data!$N:$N)/1000</f>
        <v>-64.718601562499998</v>
      </c>
      <c r="S82" s="7">
        <f>SUMIF(data!$A:$A,$H$2&amp;" "&amp;$F82&amp;" "&amp;$H$3&amp;"_"&amp;S$38,data!$N:$N)/1000</f>
        <v>-63.136281250000003</v>
      </c>
      <c r="T82" s="7">
        <f>SUMIF(data!$A:$A,$H$2&amp;" "&amp;$F82&amp;" "&amp;$H$3&amp;"_"&amp;T$38,data!$N:$N)/1000</f>
        <v>-18.822609374999999</v>
      </c>
      <c r="U82" s="7">
        <f>SUMIF(data!$A:$A,$H$2&amp;" "&amp;$F82&amp;" "&amp;$H$3&amp;"_"&amp;U$38,data!$N:$N)/1000</f>
        <v>25.038812499999999</v>
      </c>
      <c r="V82" s="7">
        <f>SUMIF(data!$A:$A,$H$2&amp;" "&amp;$F82&amp;" "&amp;$H$3&amp;"_"&amp;V$38,data!$N:$N)/1000</f>
        <v>37.697445312500001</v>
      </c>
      <c r="W82" s="7">
        <f>SUMIF(data!$A:$A,$H$2&amp;" "&amp;$F82&amp;" "&amp;$H$3&amp;"_"&amp;W$38,data!$N:$N)/1000</f>
        <v>84.230326904296874</v>
      </c>
      <c r="X82" s="7">
        <f>SUMIF(data!$A:$A,$H$2&amp;" "&amp;$F82&amp;" "&amp;$H$3&amp;"_"&amp;X$38,data!$N:$N)/1000</f>
        <v>73.180065429687502</v>
      </c>
      <c r="Y82" s="7">
        <f>SUMIF(data!$A:$A,$H$2&amp;" "&amp;$F82&amp;" "&amp;$H$3&amp;"_"&amp;Y$38,data!$N:$N)/1000</f>
        <v>83.210171875</v>
      </c>
      <c r="Z82" s="7">
        <f>SUMIF(data!$A:$A,$H$2&amp;" "&amp;$F82&amp;" "&amp;$H$3&amp;"_"&amp;Z$38,data!$N:$N)/1000</f>
        <v>87.438167968749994</v>
      </c>
      <c r="AA82" s="7">
        <f>SUMIF(data!$A:$A,$H$2&amp;" "&amp;$F82&amp;" "&amp;$H$3&amp;"_"&amp;AA$38,data!$N:$N)/1000</f>
        <v>127.4440703125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88.379445312499996</v>
      </c>
      <c r="J83" s="7">
        <f>SUMIF(data!$A:$A,$H$2&amp;" "&amp;$F83&amp;" "&amp;$H$3&amp;"_"&amp;J$38,data!$H:$H)/1000</f>
        <v>107.67705029296874</v>
      </c>
      <c r="K83" s="7">
        <f>SUMIF(data!$A:$A,$H$2&amp;" "&amp;$F83&amp;" "&amp;$H$3&amp;"_"&amp;K$38,data!$H:$H)/1000</f>
        <v>117.940763671875</v>
      </c>
      <c r="L83" s="7">
        <f>SUMIF(data!$A:$A,$H$2&amp;" "&amp;$F83&amp;" "&amp;$H$3&amp;"_"&amp;L$38,data!$H:$H)/1000</f>
        <v>136.2775</v>
      </c>
      <c r="M83" s="7">
        <f>SUMIF(data!$A:$A,$H$2&amp;" "&amp;$F83&amp;" "&amp;$H$3&amp;"_"&amp;M$38,data!$H:$H)/1000</f>
        <v>152.877404296875</v>
      </c>
      <c r="N83" s="7">
        <f>SUMIF(data!$A:$A,$H$2&amp;" "&amp;$F83&amp;" "&amp;$H$3&amp;"_"&amp;N$38,data!$H:$H)/1000</f>
        <v>168.191</v>
      </c>
      <c r="O83" s="7">
        <f>SUMIF(data!$A:$A,$H$2&amp;" "&amp;$F83&amp;" "&amp;$H$3&amp;"_"&amp;O$38,data!$H:$H)/1000</f>
        <v>175.71473437500001</v>
      </c>
      <c r="P83" s="7">
        <f>SUMIF(data!$A:$A,$H$2&amp;" "&amp;$F83&amp;" "&amp;$H$3&amp;"_"&amp;P$38,data!$H:$H)/1000</f>
        <v>183.5874765625</v>
      </c>
      <c r="Q83" s="7">
        <f>SUMIF(data!$A:$A,$H$2&amp;" "&amp;$F83&amp;" "&amp;$H$3&amp;"_"&amp;Q$38,data!$H:$H)/1000</f>
        <v>157.95709375000001</v>
      </c>
      <c r="R83" s="7">
        <f>SUMIF(data!$A:$A,$H$2&amp;" "&amp;$F83&amp;" "&amp;$H$3&amp;"_"&amp;R$38,data!$H:$H)/1000</f>
        <v>138.48637109374999</v>
      </c>
      <c r="S83" s="7">
        <f>SUMIF(data!$A:$A,$H$2&amp;" "&amp;$F83&amp;" "&amp;$H$3&amp;"_"&amp;S$38,data!$H:$H)/1000</f>
        <v>121.69965234375</v>
      </c>
      <c r="T83" s="7">
        <f>SUMIF(data!$A:$A,$H$2&amp;" "&amp;$F83&amp;" "&amp;$H$3&amp;"_"&amp;T$38,data!$H:$H)/1000</f>
        <v>109.99480859374999</v>
      </c>
      <c r="U83" s="7">
        <f>SUMIF(data!$A:$A,$H$2&amp;" "&amp;$F83&amp;" "&amp;$H$3&amp;"_"&amp;U$38,data!$H:$H)/1000</f>
        <v>97.3703984375</v>
      </c>
      <c r="V83" s="7">
        <f>SUMIF(data!$A:$A,$H$2&amp;" "&amp;$F83&amp;" "&amp;$H$3&amp;"_"&amp;V$38,data!$H:$H)/1000</f>
        <v>81.336250000000007</v>
      </c>
      <c r="W83" s="7">
        <f>SUMIF(data!$A:$A,$H$2&amp;" "&amp;$F83&amp;" "&amp;$H$3&amp;"_"&amp;W$38,data!$H:$H)/1000</f>
        <v>105.61249609375</v>
      </c>
      <c r="X83" s="7">
        <f>SUMIF(data!$A:$A,$H$2&amp;" "&amp;$F83&amp;" "&amp;$H$3&amp;"_"&amp;X$38,data!$H:$H)/1000</f>
        <v>73.221748046875007</v>
      </c>
      <c r="Y83" s="7">
        <f>SUMIF(data!$A:$A,$H$2&amp;" "&amp;$F83&amp;" "&amp;$H$3&amp;"_"&amp;Y$38,data!$H:$H)/1000</f>
        <v>54.840132812500002</v>
      </c>
      <c r="Z83" s="7">
        <f>SUMIF(data!$A:$A,$H$2&amp;" "&amp;$F83&amp;" "&amp;$H$3&amp;"_"&amp;Z$38,data!$H:$H)/1000</f>
        <v>33.717672851562497</v>
      </c>
      <c r="AA83" s="7">
        <f>SUMIF(data!$A:$A,$H$2&amp;" "&amp;$F83&amp;" "&amp;$H$3&amp;"_"&amp;AA$38,data!$H:$H)/1000</f>
        <v>20.113754150390626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88.864976562500004</v>
      </c>
      <c r="J84" s="8">
        <f t="shared" ref="J84" si="23">SUM(J81:J82)-J83</f>
        <v>107.23301416015627</v>
      </c>
      <c r="K84" s="8">
        <f t="shared" ref="K84:AA84" si="24">SUM(K81:K82)-K83</f>
        <v>124.46465039062497</v>
      </c>
      <c r="L84" s="8">
        <f t="shared" si="24"/>
        <v>144.08636328125002</v>
      </c>
      <c r="M84" s="8">
        <f t="shared" si="24"/>
        <v>203.62532617187497</v>
      </c>
      <c r="N84" s="8">
        <f t="shared" si="24"/>
        <v>85.562550781249996</v>
      </c>
      <c r="O84" s="8">
        <f t="shared" si="24"/>
        <v>264.24152343749995</v>
      </c>
      <c r="P84" s="8">
        <f t="shared" si="24"/>
        <v>264.0919140625</v>
      </c>
      <c r="Q84" s="8">
        <f t="shared" si="24"/>
        <v>291.67013281249996</v>
      </c>
      <c r="R84" s="8">
        <f t="shared" si="24"/>
        <v>323.43604296875003</v>
      </c>
      <c r="S84" s="8">
        <f t="shared" si="24"/>
        <v>327.34198046874997</v>
      </c>
      <c r="T84" s="8">
        <f t="shared" si="24"/>
        <v>372.92292578125</v>
      </c>
      <c r="U84" s="8">
        <f t="shared" si="24"/>
        <v>417.05259374999997</v>
      </c>
      <c r="V84" s="8">
        <f t="shared" si="24"/>
        <v>436.36595312499998</v>
      </c>
      <c r="W84" s="8">
        <f t="shared" si="24"/>
        <v>604.67569799804687</v>
      </c>
      <c r="X84" s="8">
        <f t="shared" si="24"/>
        <v>591.53838769531239</v>
      </c>
      <c r="Y84" s="8">
        <f t="shared" si="24"/>
        <v>606.11176562500009</v>
      </c>
      <c r="Z84" s="8">
        <f t="shared" si="24"/>
        <v>620.24411230468752</v>
      </c>
      <c r="AA84" s="8">
        <f t="shared" si="24"/>
        <v>783.90212866210936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27.125732421875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133.31381250000001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0</v>
      </c>
      <c r="V86" s="7">
        <f>SUMIF(data!$A:$A,$H$2&amp;" "&amp;$F86&amp;" "&amp;$H$3&amp;"_"&amp;V$38,data!$K:$K)/1000</f>
        <v>185.91190624999999</v>
      </c>
      <c r="W86" s="7">
        <f>SUMIF(data!$A:$A,$H$2&amp;" "&amp;$F86&amp;" "&amp;$H$3&amp;"_"&amp;W$38,data!$K:$K)/1000</f>
        <v>0</v>
      </c>
      <c r="X86" s="7">
        <f>SUMIF(data!$A:$A,$H$2&amp;" "&amp;$F86&amp;" "&amp;$H$3&amp;"_"&amp;X$38,data!$K:$K)/1000</f>
        <v>84.435695312500002</v>
      </c>
      <c r="Y86" s="7">
        <f>SUMIF(data!$A:$A,$H$2&amp;" "&amp;$F86&amp;" "&amp;$H$3&amp;"_"&amp;Y$38,data!$K:$K)/1000</f>
        <v>216.44120312499999</v>
      </c>
      <c r="Z86" s="7">
        <f>SUMIF(data!$A:$A,$H$2&amp;" "&amp;$F86&amp;" "&amp;$H$3&amp;"_"&amp;Z$38,data!$K:$K)/1000</f>
        <v>365.36906249999998</v>
      </c>
      <c r="AA86" s="7">
        <f>SUMIF(data!$A:$A,$H$2&amp;" "&amp;$F86&amp;" "&amp;$H$3&amp;"_"&amp;AA$38,data!$K:$K)/1000</f>
        <v>371.66734374999999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816.06915163178621</v>
      </c>
      <c r="J87" s="8">
        <f>J78+J79+J82-J83+J85+J86+Load_ROC!F$5</f>
        <v>868.20620455968458</v>
      </c>
      <c r="K87" s="8">
        <f>K78+K79+K82-K83+K85+K86+Load_ROC!G$5</f>
        <v>912.05574256044031</v>
      </c>
      <c r="L87" s="8">
        <f>L78+L79+L82-L83+L85+L86+Load_ROC!H$5</f>
        <v>959.15000410364792</v>
      </c>
      <c r="M87" s="8">
        <f>M78+M79+M82-M83+M85+M86+Load_ROC!I$5</f>
        <v>1043.5072413965215</v>
      </c>
      <c r="N87" s="8">
        <f>N78+N79+N82-N83+N85+N86+Load_ROC!J$5</f>
        <v>912.05205422342738</v>
      </c>
      <c r="O87" s="8">
        <f>O78+O79+O82-O83+O85+O86+Load_ROC!K$5</f>
        <v>1179.1622932031851</v>
      </c>
      <c r="P87" s="8">
        <f>P78+P79+P82-P83+P85+P86+Load_ROC!L$5</f>
        <v>1179.2907507278976</v>
      </c>
      <c r="Q87" s="8">
        <f>Q78+Q79+Q82-Q83+Q85+Q86+Load_ROC!M$5</f>
        <v>1208.4289984721258</v>
      </c>
      <c r="R87" s="8">
        <f>R78+R79+R82-R83+R85+R86+Load_ROC!N$5</f>
        <v>1241.369865615186</v>
      </c>
      <c r="S87" s="8">
        <f>S78+S79+S82-S83+S85+S86+Load_ROC!O$5</f>
        <v>1232.7533038725173</v>
      </c>
      <c r="T87" s="8">
        <f>T78+T79+T82-T83+T85+T86+Load_ROC!P$5</f>
        <v>1266.6614557446335</v>
      </c>
      <c r="U87" s="8">
        <f>U78+U79+U82-U83+U85+U86+Load_ROC!Q$5</f>
        <v>1298.4876388765911</v>
      </c>
      <c r="V87" s="8">
        <f>V78+V79+V82-V83+V85+V86+Load_ROC!R$5</f>
        <v>1493.0347133272303</v>
      </c>
      <c r="W87" s="8">
        <f>W78+W79+W82-W83+W85+W86+Load_ROC!S$5</f>
        <v>1410.5523383424079</v>
      </c>
      <c r="X87" s="8">
        <f>X78+X79+X82-X83+X85+X86+Load_ROC!T$5</f>
        <v>1603.0029367499592</v>
      </c>
      <c r="Y87" s="8">
        <f>Y78+Y79+Y82-Y83+Y85+Y86+Load_ROC!U$5</f>
        <v>1604.955627476978</v>
      </c>
      <c r="Z87" s="8">
        <f>Z78+Z79+Z82-Z83+Z85+Z86+Load_ROC!V$5</f>
        <v>1759.1099267291563</v>
      </c>
      <c r="AA87" s="8">
        <f>AA78+AA79+AA82-AA83+AA85+AA86+Load_ROC!W$5</f>
        <v>1919.3090733036076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816.06915163178621</v>
      </c>
      <c r="J88" s="8">
        <f>J78+J80+J82-J83+J85+J86+Load_ROC!F$5</f>
        <v>844.04675924718458</v>
      </c>
      <c r="K88" s="8">
        <f>K78+K80+K82-K83+K85+K86+Load_ROC!G$5</f>
        <v>871.01896912294023</v>
      </c>
      <c r="L88" s="8">
        <f>L78+L80+L82-L83+L85+L86+Load_ROC!H$5</f>
        <v>894.03351191614797</v>
      </c>
      <c r="M88" s="8">
        <f>M78+M80+M82-M83+M85+M86+Load_ROC!I$5</f>
        <v>958.86806952152142</v>
      </c>
      <c r="N88" s="8">
        <f>N78+N80+N82-N83+N85+N86+Load_ROC!J$5</f>
        <v>862.0106440671774</v>
      </c>
      <c r="O88" s="8">
        <f>O78+O80+O82-O83+O85+O86+Load_ROC!K$5</f>
        <v>1064.116871328185</v>
      </c>
      <c r="P88" s="8">
        <f>P78+P80+P82-P83+P85+P86+Load_ROC!L$5</f>
        <v>1041.8478757278976</v>
      </c>
      <c r="Q88" s="8">
        <f>Q78+Q80+Q82-Q83+Q85+Q86+Load_ROC!M$5</f>
        <v>1050.134998472126</v>
      </c>
      <c r="R88" s="8">
        <f>R78+R80+R82-R83+R85+R86+Load_ROC!N$5</f>
        <v>1062.2781781151857</v>
      </c>
      <c r="S88" s="8">
        <f>S78+S80+S82-S83+S85+S86+Load_ROC!O$5</f>
        <v>1062.0527726225173</v>
      </c>
      <c r="T88" s="8">
        <f>T78+T80+T82-T83+T85+T86+Load_ROC!P$5</f>
        <v>1103.4961744946336</v>
      </c>
      <c r="U88" s="8">
        <f>U78+U80+U82-U83+U85+U86+Load_ROC!Q$5</f>
        <v>1142.666482626591</v>
      </c>
      <c r="V88" s="8">
        <f>V78+V80+V82-V83+V85+V86+Load_ROC!R$5</f>
        <v>1343.3895883272303</v>
      </c>
      <c r="W88" s="8">
        <f>W78+W80+W82-W83+W85+W86+Load_ROC!S$5</f>
        <v>1252.0452133424078</v>
      </c>
      <c r="X88" s="8">
        <f>X78+X80+X82-X83+X85+X86+Load_ROC!T$5</f>
        <v>1449.6714054999593</v>
      </c>
      <c r="Y88" s="8">
        <f>Y78+Y80+Y82-Y83+Y85+Y86+Load_ROC!U$5</f>
        <v>1457.5113774769782</v>
      </c>
      <c r="Z88" s="8">
        <f>Z78+Z80+Z82-Z83+Z85+Z86+Load_ROC!V$5</f>
        <v>1617.1101454791565</v>
      </c>
      <c r="AA88" s="8">
        <f>AA78+AA80+AA82-AA83+AA85+AA86+Load_ROC!W$5</f>
        <v>1782.7313858036075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816.06915163178621</v>
      </c>
      <c r="J89" s="8">
        <f>J78+J84+J85+J86+Load_ROC!F$5</f>
        <v>856.03555612218463</v>
      </c>
      <c r="K89" s="8">
        <f>K78+K84+K85+K86+Load_ROC!G$5</f>
        <v>891.2158675604403</v>
      </c>
      <c r="L89" s="8">
        <f>L78+L84+L85+L86+Load_ROC!H$5</f>
        <v>926.19264472864802</v>
      </c>
      <c r="M89" s="8">
        <f>M78+M84+M85+M86+Load_ROC!I$5</f>
        <v>1000.8162257715214</v>
      </c>
      <c r="N89" s="8">
        <f>N78+N84+N85+N86+Load_ROC!J$5</f>
        <v>898.84696828592746</v>
      </c>
      <c r="O89" s="8">
        <f>O78+O84+O85+O86+Load_ROC!K$5</f>
        <v>1116.6415744531851</v>
      </c>
      <c r="P89" s="8">
        <f>P78+P84+P85+P86+Load_ROC!L$5</f>
        <v>1105.7750944778977</v>
      </c>
      <c r="Q89" s="8">
        <f>Q78+Q84+Q85+Q86+Load_ROC!M$5</f>
        <v>1124.6419047221257</v>
      </c>
      <c r="R89" s="8">
        <f>R78+R84+R85+R86+Load_ROC!N$5</f>
        <v>1147.2783968651859</v>
      </c>
      <c r="S89" s="8">
        <f>S78+S84+S85+S86+Load_ROC!O$5</f>
        <v>1143.0664913725172</v>
      </c>
      <c r="T89" s="8">
        <f>T78+T84+T85+T86+Load_ROC!P$5</f>
        <v>1180.9038619946334</v>
      </c>
      <c r="U89" s="8">
        <f>U78+U84+U85+U86+Load_ROC!Q$5</f>
        <v>1216.547701376591</v>
      </c>
      <c r="V89" s="8">
        <f>V78+V84+V85+V86+Load_ROC!R$5</f>
        <v>1414.3142133272299</v>
      </c>
      <c r="W89" s="8">
        <f>W78+W84+W85+W86+Load_ROC!S$5</f>
        <v>1399.164119592408</v>
      </c>
      <c r="X89" s="8">
        <f>X78+X84+X85+X86+Load_ROC!T$5</f>
        <v>1594.0334679999592</v>
      </c>
      <c r="Y89" s="8">
        <f>Y78+Y84+Y85+Y86+Load_ROC!U$5</f>
        <v>1598.0631587269781</v>
      </c>
      <c r="Z89" s="8">
        <f>Z78+Z84+Z85+Z86+Load_ROC!V$5</f>
        <v>1754.3434892291564</v>
      </c>
      <c r="AA89" s="8">
        <f>AA78+AA84+AA85+AA86+Load_ROC!W$5</f>
        <v>1916.7357295536076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70.636781249999999</v>
      </c>
      <c r="J92" s="7">
        <f>SUMIF(data!$A:$A,$H$2&amp;" "&amp;$F92&amp;" "&amp;$H$3&amp;"_"&amp;J$38,data!$I:$I)/1000</f>
        <v>140.94418359375001</v>
      </c>
      <c r="K92" s="7">
        <f>SUMIF(data!$A:$A,$H$2&amp;" "&amp;$F92&amp;" "&amp;$H$3&amp;"_"&amp;K$38,data!$I:$I)/1000</f>
        <v>191.0283046875</v>
      </c>
      <c r="L92" s="7">
        <f>SUMIF(data!$A:$A,$H$2&amp;" "&amp;$F92&amp;" "&amp;$H$3&amp;"_"&amp;L$38,data!$I:$I)/1000</f>
        <v>261.47519531249998</v>
      </c>
      <c r="M92" s="7">
        <f>SUMIF(data!$A:$A,$H$2&amp;" "&amp;$F92&amp;" "&amp;$H$3&amp;"_"&amp;M$38,data!$I:$I)/1000</f>
        <v>336.51956250000001</v>
      </c>
      <c r="N92" s="7">
        <f>SUMIF(data!$A:$A,$H$2&amp;" "&amp;$F92&amp;" "&amp;$H$3&amp;"_"&amp;N$38,data!$I:$I)/1000</f>
        <v>196.0111484375</v>
      </c>
      <c r="O92" s="7">
        <f>SUMIF(data!$A:$A,$H$2&amp;" "&amp;$F92&amp;" "&amp;$H$3&amp;"_"&amp;O$38,data!$I:$I)/1000</f>
        <v>438.69641406250003</v>
      </c>
      <c r="P92" s="7">
        <f>SUMIF(data!$A:$A,$H$2&amp;" "&amp;$F92&amp;" "&amp;$H$3&amp;"_"&amp;P$38,data!$I:$I)/1000</f>
        <v>499.77600781249998</v>
      </c>
      <c r="Q92" s="7">
        <f>SUMIF(data!$A:$A,$H$2&amp;" "&amp;$F92&amp;" "&amp;$H$3&amp;"_"&amp;Q$38,data!$I:$I)/1000</f>
        <v>560.02607812500003</v>
      </c>
      <c r="R92" s="7">
        <f>SUMIF(data!$A:$A,$H$2&amp;" "&amp;$F92&amp;" "&amp;$H$3&amp;"_"&amp;R$38,data!$I:$I)/1000</f>
        <v>620.73248437500001</v>
      </c>
      <c r="S92" s="7">
        <f>SUMIF(data!$A:$A,$H$2&amp;" "&amp;$F92&amp;" "&amp;$H$3&amp;"_"&amp;S$38,data!$I:$I)/1000</f>
        <v>601.86472656249998</v>
      </c>
      <c r="T92" s="7">
        <f>SUMIF(data!$A:$A,$H$2&amp;" "&amp;$F92&amp;" "&amp;$H$3&amp;"_"&amp;T$38,data!$I:$I)/1000</f>
        <v>587.49793750000003</v>
      </c>
      <c r="U92" s="7">
        <f>SUMIF(data!$A:$A,$H$2&amp;" "&amp;$F92&amp;" "&amp;$H$3&amp;"_"&amp;U$38,data!$I:$I)/1000</f>
        <v>571.32411718749995</v>
      </c>
      <c r="V92" s="7">
        <f>SUMIF(data!$A:$A,$H$2&amp;" "&amp;$F92&amp;" "&amp;$H$3&amp;"_"&amp;V$38,data!$I:$I)/1000</f>
        <v>558.72525781249999</v>
      </c>
      <c r="W92" s="7">
        <f>SUMIF(data!$A:$A,$H$2&amp;" "&amp;$F92&amp;" "&amp;$H$3&amp;"_"&amp;W$38,data!$I:$I)/1000</f>
        <v>637.44608593750002</v>
      </c>
      <c r="X92" s="7">
        <f>SUMIF(data!$A:$A,$H$2&amp;" "&amp;$F92&amp;" "&amp;$H$3&amp;"_"&amp;X$38,data!$I:$I)/1000</f>
        <v>600.5495390625</v>
      </c>
      <c r="Y92" s="7">
        <f>SUMIF(data!$A:$A,$H$2&amp;" "&amp;$F92&amp;" "&amp;$H$3&amp;"_"&amp;Y$38,data!$I:$I)/1000</f>
        <v>584.63419531249997</v>
      </c>
      <c r="Z92" s="7">
        <f>SUMIF(data!$A:$A,$H$2&amp;" "&amp;$F92&amp;" "&amp;$H$3&amp;"_"&amp;Z$38,data!$I:$I)/1000</f>
        <v>571.29005468749995</v>
      </c>
      <c r="AA92" s="7">
        <f>SUMIF(data!$A:$A,$H$2&amp;" "&amp;$F92&amp;" "&amp;$H$3&amp;"_"&amp;AA$38,data!$I:$I)/1000</f>
        <v>679.14515625000001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70.636781249999999</v>
      </c>
      <c r="J93" s="7">
        <f>SUMIF(data!$A:$A,$H$2&amp;" "&amp;$F93&amp;" "&amp;$H$3&amp;"_"&amp;J$38,data!$I:$I)/1000</f>
        <v>116.78473828125</v>
      </c>
      <c r="K93" s="7">
        <f>SUMIF(data!$A:$A,$H$2&amp;" "&amp;$F93&amp;" "&amp;$H$3&amp;"_"&amp;K$38,data!$I:$I)/1000</f>
        <v>149.99153125000001</v>
      </c>
      <c r="L93" s="7">
        <f>SUMIF(data!$A:$A,$H$2&amp;" "&amp;$F93&amp;" "&amp;$H$3&amp;"_"&amp;L$38,data!$I:$I)/1000</f>
        <v>196.35870312500001</v>
      </c>
      <c r="M93" s="7">
        <f>SUMIF(data!$A:$A,$H$2&amp;" "&amp;$F93&amp;" "&amp;$H$3&amp;"_"&amp;M$38,data!$I:$I)/1000</f>
        <v>251.88039062499999</v>
      </c>
      <c r="N93" s="7">
        <f>SUMIF(data!$A:$A,$H$2&amp;" "&amp;$F93&amp;" "&amp;$H$3&amp;"_"&amp;N$38,data!$I:$I)/1000</f>
        <v>145.96973828124999</v>
      </c>
      <c r="O93" s="7">
        <f>SUMIF(data!$A:$A,$H$2&amp;" "&amp;$F93&amp;" "&amp;$H$3&amp;"_"&amp;O$38,data!$I:$I)/1000</f>
        <v>323.65099218749998</v>
      </c>
      <c r="P93" s="7">
        <f>SUMIF(data!$A:$A,$H$2&amp;" "&amp;$F93&amp;" "&amp;$H$3&amp;"_"&amp;P$38,data!$I:$I)/1000</f>
        <v>362.33313281250003</v>
      </c>
      <c r="Q93" s="7">
        <f>SUMIF(data!$A:$A,$H$2&amp;" "&amp;$F93&amp;" "&amp;$H$3&amp;"_"&amp;Q$38,data!$I:$I)/1000</f>
        <v>401.73207812499999</v>
      </c>
      <c r="R93" s="7">
        <f>SUMIF(data!$A:$A,$H$2&amp;" "&amp;$F93&amp;" "&amp;$H$3&amp;"_"&amp;R$38,data!$I:$I)/1000</f>
        <v>441.64079687499998</v>
      </c>
      <c r="S93" s="7">
        <f>SUMIF(data!$A:$A,$H$2&amp;" "&amp;$F93&amp;" "&amp;$H$3&amp;"_"&amp;S$38,data!$I:$I)/1000</f>
        <v>431.1641953125</v>
      </c>
      <c r="T93" s="7">
        <f>SUMIF(data!$A:$A,$H$2&amp;" "&amp;$F93&amp;" "&amp;$H$3&amp;"_"&amp;T$38,data!$I:$I)/1000</f>
        <v>424.33265625000001</v>
      </c>
      <c r="U93" s="7">
        <f>SUMIF(data!$A:$A,$H$2&amp;" "&amp;$F93&amp;" "&amp;$H$3&amp;"_"&amp;U$38,data!$I:$I)/1000</f>
        <v>415.50296093750001</v>
      </c>
      <c r="V93" s="7">
        <f>SUMIF(data!$A:$A,$H$2&amp;" "&amp;$F93&amp;" "&amp;$H$3&amp;"_"&amp;V$38,data!$I:$I)/1000</f>
        <v>409.08013281249998</v>
      </c>
      <c r="W93" s="7">
        <f>SUMIF(data!$A:$A,$H$2&amp;" "&amp;$F93&amp;" "&amp;$H$3&amp;"_"&amp;W$38,data!$I:$I)/1000</f>
        <v>478.93896093749998</v>
      </c>
      <c r="X93" s="7">
        <f>SUMIF(data!$A:$A,$H$2&amp;" "&amp;$F93&amp;" "&amp;$H$3&amp;"_"&amp;X$38,data!$I:$I)/1000</f>
        <v>447.21800781249999</v>
      </c>
      <c r="Y93" s="7">
        <f>SUMIF(data!$A:$A,$H$2&amp;" "&amp;$F93&amp;" "&amp;$H$3&amp;"_"&amp;Y$38,data!$I:$I)/1000</f>
        <v>437.18994531250002</v>
      </c>
      <c r="Z93" s="7">
        <f>SUMIF(data!$A:$A,$H$2&amp;" "&amp;$F93&amp;" "&amp;$H$3&amp;"_"&amp;Z$38,data!$I:$I)/1000</f>
        <v>429.29027343749999</v>
      </c>
      <c r="AA93" s="7">
        <f>SUMIF(data!$A:$A,$H$2&amp;" "&amp;$F93&amp;" "&amp;$H$3&amp;"_"&amp;AA$38,data!$I:$I)/1000</f>
        <v>542.56746874999999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70.636781249999999</v>
      </c>
      <c r="J94" s="7">
        <f>SUMIF(data!$A:$A,$H$2&amp;" "&amp;$F94&amp;" "&amp;$H$3&amp;"_"&amp;J$38,data!$I:$I)/1000</f>
        <v>128.77353515625001</v>
      </c>
      <c r="K94" s="7">
        <f>SUMIF(data!$A:$A,$H$2&amp;" "&amp;$F94&amp;" "&amp;$H$3&amp;"_"&amp;K$38,data!$I:$I)/1000</f>
        <v>170.18842968749999</v>
      </c>
      <c r="L94" s="7">
        <f>SUMIF(data!$A:$A,$H$2&amp;" "&amp;$F94&amp;" "&amp;$H$3&amp;"_"&amp;L$38,data!$I:$I)/1000</f>
        <v>228.5178359375</v>
      </c>
      <c r="M94" s="7">
        <f>SUMIF(data!$A:$A,$H$2&amp;" "&amp;$F94&amp;" "&amp;$H$3&amp;"_"&amp;M$38,data!$I:$I)/1000</f>
        <v>293.82854687499997</v>
      </c>
      <c r="N94" s="7">
        <f>SUMIF(data!$A:$A,$H$2&amp;" "&amp;$F94&amp;" "&amp;$H$3&amp;"_"&amp;N$38,data!$I:$I)/1000</f>
        <v>182.8060625</v>
      </c>
      <c r="O94" s="7">
        <f>SUMIF(data!$A:$A,$H$2&amp;" "&amp;$F94&amp;" "&amp;$H$3&amp;"_"&amp;O$38,data!$I:$I)/1000</f>
        <v>376.17569531250001</v>
      </c>
      <c r="P94" s="7">
        <f>SUMIF(data!$A:$A,$H$2&amp;" "&amp;$F94&amp;" "&amp;$H$3&amp;"_"&amp;P$38,data!$I:$I)/1000</f>
        <v>426.26035156249998</v>
      </c>
      <c r="Q94" s="7">
        <f>SUMIF(data!$A:$A,$H$2&amp;" "&amp;$F94&amp;" "&amp;$H$3&amp;"_"&amp;Q$38,data!$I:$I)/1000</f>
        <v>476.23898437499997</v>
      </c>
      <c r="R94" s="7">
        <f>SUMIF(data!$A:$A,$H$2&amp;" "&amp;$F94&amp;" "&amp;$H$3&amp;"_"&amp;R$38,data!$I:$I)/1000</f>
        <v>526.64101562500002</v>
      </c>
      <c r="S94" s="7">
        <f>SUMIF(data!$A:$A,$H$2&amp;" "&amp;$F94&amp;" "&amp;$H$3&amp;"_"&amp;S$38,data!$I:$I)/1000</f>
        <v>512.17791406250001</v>
      </c>
      <c r="T94" s="7">
        <f>SUMIF(data!$A:$A,$H$2&amp;" "&amp;$F94&amp;" "&amp;$H$3&amp;"_"&amp;T$38,data!$I:$I)/1000</f>
        <v>501.74034375000002</v>
      </c>
      <c r="U94" s="7">
        <f>SUMIF(data!$A:$A,$H$2&amp;" "&amp;$F94&amp;" "&amp;$H$3&amp;"_"&amp;U$38,data!$I:$I)/1000</f>
        <v>489.38417968750002</v>
      </c>
      <c r="V94" s="7">
        <f>SUMIF(data!$A:$A,$H$2&amp;" "&amp;$F94&amp;" "&amp;$H$3&amp;"_"&amp;V$38,data!$I:$I)/1000</f>
        <v>480.00475781249997</v>
      </c>
      <c r="W94" s="7">
        <f>SUMIF(data!$A:$A,$H$2&amp;" "&amp;$F94&amp;" "&amp;$H$3&amp;"_"&amp;W$38,data!$I:$I)/1000</f>
        <v>544.7423046875</v>
      </c>
      <c r="X94" s="7">
        <f>SUMIF(data!$A:$A,$H$2&amp;" "&amp;$F94&amp;" "&amp;$H$3&amp;"_"&amp;X$38,data!$I:$I)/1000</f>
        <v>510.72157031249998</v>
      </c>
      <c r="Y94" s="7">
        <f>SUMIF(data!$A:$A,$H$2&amp;" "&amp;$F94&amp;" "&amp;$H$3&amp;"_"&amp;Y$38,data!$I:$I)/1000</f>
        <v>498.17441406249998</v>
      </c>
      <c r="Z94" s="7">
        <f>SUMIF(data!$A:$A,$H$2&amp;" "&amp;$F94&amp;" "&amp;$H$3&amp;"_"&amp;Z$38,data!$I:$I)/1000</f>
        <v>487.92724218749998</v>
      </c>
      <c r="AA94" s="7">
        <f>SUMIF(data!$A:$A,$H$2&amp;" "&amp;$F94&amp;" "&amp;$H$3&amp;"_"&amp;AA$38,data!$I:$I)/1000</f>
        <v>598.85568750000004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86.136529296874997</v>
      </c>
      <c r="K95" s="7">
        <f>SUMIF(data!$A:$A,$H$2&amp;" "&amp;$F95&amp;" "&amp;$H$3&amp;"_"&amp;K$38,data!$N:$N)/1000</f>
        <v>72.216984374999996</v>
      </c>
      <c r="L95" s="7">
        <f>SUMIF(data!$A:$A,$H$2&amp;" "&amp;$F95&amp;" "&amp;$H$3&amp;"_"&amp;L$38,data!$N:$N)/1000</f>
        <v>51.846027343750002</v>
      </c>
      <c r="M95" s="7">
        <f>SUMIF(data!$A:$A,$H$2&amp;" "&amp;$F95&amp;" "&amp;$H$3&amp;"_"&amp;M$38,data!$N:$N)/1000</f>
        <v>62.674183593750001</v>
      </c>
      <c r="N95" s="7">
        <f>SUMIF(data!$A:$A,$H$2&amp;" "&amp;$F95&amp;" "&amp;$H$3&amp;"_"&amp;N$38,data!$N:$N)/1000</f>
        <v>70.947488281250003</v>
      </c>
      <c r="O95" s="7">
        <f>SUMIF(data!$A:$A,$H$2&amp;" "&amp;$F95&amp;" "&amp;$H$3&amp;"_"&amp;O$38,data!$N:$N)/1000</f>
        <v>63.780562500000002</v>
      </c>
      <c r="P95" s="7">
        <f>SUMIF(data!$A:$A,$H$2&amp;" "&amp;$F95&amp;" "&amp;$H$3&amp;"_"&amp;P$38,data!$N:$N)/1000</f>
        <v>21.419039062500001</v>
      </c>
      <c r="Q95" s="7">
        <f>SUMIF(data!$A:$A,$H$2&amp;" "&amp;$F95&amp;" "&amp;$H$3&amp;"_"&amp;Q$38,data!$N:$N)/1000</f>
        <v>-24.1119921875</v>
      </c>
      <c r="R95" s="7">
        <f>SUMIF(data!$A:$A,$H$2&amp;" "&amp;$F95&amp;" "&amp;$H$3&amp;"_"&amp;R$38,data!$N:$N)/1000</f>
        <v>-60.861062500000003</v>
      </c>
      <c r="S95" s="7">
        <f>SUMIF(data!$A:$A,$H$2&amp;" "&amp;$F95&amp;" "&amp;$H$3&amp;"_"&amp;S$38,data!$N:$N)/1000</f>
        <v>-62.953218749999998</v>
      </c>
      <c r="T95" s="7">
        <f>SUMIF(data!$A:$A,$H$2&amp;" "&amp;$F95&amp;" "&amp;$H$3&amp;"_"&amp;T$38,data!$N:$N)/1000</f>
        <v>-31.878195312500001</v>
      </c>
      <c r="U95" s="7">
        <f>SUMIF(data!$A:$A,$H$2&amp;" "&amp;$F95&amp;" "&amp;$H$3&amp;"_"&amp;U$38,data!$N:$N)/1000</f>
        <v>-18.974960937500001</v>
      </c>
      <c r="V95" s="7">
        <f>SUMIF(data!$A:$A,$H$2&amp;" "&amp;$F95&amp;" "&amp;$H$3&amp;"_"&amp;V$38,data!$N:$N)/1000</f>
        <v>14.95221875</v>
      </c>
      <c r="W95" s="7">
        <f>SUMIF(data!$A:$A,$H$2&amp;" "&amp;$F95&amp;" "&amp;$H$3&amp;"_"&amp;W$38,data!$N:$N)/1000</f>
        <v>24.669597656250001</v>
      </c>
      <c r="X95" s="7">
        <f>SUMIF(data!$A:$A,$H$2&amp;" "&amp;$F95&amp;" "&amp;$H$3&amp;"_"&amp;X$38,data!$N:$N)/1000</f>
        <v>47.51063671875</v>
      </c>
      <c r="Y95" s="7">
        <f>SUMIF(data!$A:$A,$H$2&amp;" "&amp;$F95&amp;" "&amp;$H$3&amp;"_"&amp;Y$38,data!$N:$N)/1000</f>
        <v>71.755953125000005</v>
      </c>
      <c r="Z95" s="7">
        <f>SUMIF(data!$A:$A,$H$2&amp;" "&amp;$F95&amp;" "&amp;$H$3&amp;"_"&amp;Z$38,data!$N:$N)/1000</f>
        <v>112.6985390625</v>
      </c>
      <c r="AA95" s="7">
        <f>SUMIF(data!$A:$A,$H$2&amp;" "&amp;$F95&amp;" "&amp;$H$3&amp;"_"&amp;AA$38,data!$N:$N)/1000</f>
        <v>155.56168750000001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88.379445312499996</v>
      </c>
      <c r="J96" s="7">
        <f>SUMIF(data!$A:$A,$H$2&amp;" "&amp;$F96&amp;" "&amp;$H$3&amp;"_"&amp;J$38,data!$H:$H)/1000</f>
        <v>107.67705029296874</v>
      </c>
      <c r="K96" s="7">
        <f>SUMIF(data!$A:$A,$H$2&amp;" "&amp;$F96&amp;" "&amp;$H$3&amp;"_"&amp;K$38,data!$H:$H)/1000</f>
        <v>117.940763671875</v>
      </c>
      <c r="L96" s="7">
        <f>SUMIF(data!$A:$A,$H$2&amp;" "&amp;$F96&amp;" "&amp;$H$3&amp;"_"&amp;L$38,data!$H:$H)/1000</f>
        <v>136.2775</v>
      </c>
      <c r="M96" s="7">
        <f>SUMIF(data!$A:$A,$H$2&amp;" "&amp;$F96&amp;" "&amp;$H$3&amp;"_"&amp;M$38,data!$H:$H)/1000</f>
        <v>152.877404296875</v>
      </c>
      <c r="N96" s="7">
        <f>SUMIF(data!$A:$A,$H$2&amp;" "&amp;$F96&amp;" "&amp;$H$3&amp;"_"&amp;N$38,data!$H:$H)/1000</f>
        <v>168.191</v>
      </c>
      <c r="O96" s="7">
        <f>SUMIF(data!$A:$A,$H$2&amp;" "&amp;$F96&amp;" "&amp;$H$3&amp;"_"&amp;O$38,data!$H:$H)/1000</f>
        <v>175.71619531249999</v>
      </c>
      <c r="P96" s="7">
        <f>SUMIF(data!$A:$A,$H$2&amp;" "&amp;$F96&amp;" "&amp;$H$3&amp;"_"&amp;P$38,data!$H:$H)/1000</f>
        <v>183.58806250000001</v>
      </c>
      <c r="Q96" s="7">
        <f>SUMIF(data!$A:$A,$H$2&amp;" "&amp;$F96&amp;" "&amp;$H$3&amp;"_"&amp;Q$38,data!$H:$H)/1000</f>
        <v>188.963578125</v>
      </c>
      <c r="R96" s="7">
        <f>SUMIF(data!$A:$A,$H$2&amp;" "&amp;$F96&amp;" "&amp;$H$3&amp;"_"&amp;R$38,data!$H:$H)/1000</f>
        <v>198.2118984375</v>
      </c>
      <c r="S96" s="7">
        <f>SUMIF(data!$A:$A,$H$2&amp;" "&amp;$F96&amp;" "&amp;$H$3&amp;"_"&amp;S$38,data!$H:$H)/1000</f>
        <v>205.17082812500001</v>
      </c>
      <c r="T96" s="7">
        <f>SUMIF(data!$A:$A,$H$2&amp;" "&amp;$F96&amp;" "&amp;$H$3&amp;"_"&amp;T$38,data!$H:$H)/1000</f>
        <v>215.5818828125</v>
      </c>
      <c r="U96" s="7">
        <f>SUMIF(data!$A:$A,$H$2&amp;" "&amp;$F96&amp;" "&amp;$H$3&amp;"_"&amp;U$38,data!$H:$H)/1000</f>
        <v>221.29933593749999</v>
      </c>
      <c r="V96" s="7">
        <f>SUMIF(data!$A:$A,$H$2&amp;" "&amp;$F96&amp;" "&amp;$H$3&amp;"_"&amp;V$38,data!$H:$H)/1000</f>
        <v>228.2755078125</v>
      </c>
      <c r="W96" s="7">
        <f>SUMIF(data!$A:$A,$H$2&amp;" "&amp;$F96&amp;" "&amp;$H$3&amp;"_"&amp;W$38,data!$H:$H)/1000</f>
        <v>266.06213281250001</v>
      </c>
      <c r="X96" s="7">
        <f>SUMIF(data!$A:$A,$H$2&amp;" "&amp;$F96&amp;" "&amp;$H$3&amp;"_"&amp;X$38,data!$H:$H)/1000</f>
        <v>270.30252343749999</v>
      </c>
      <c r="Y96" s="7">
        <f>SUMIF(data!$A:$A,$H$2&amp;" "&amp;$F96&amp;" "&amp;$H$3&amp;"_"&amp;Y$38,data!$H:$H)/1000</f>
        <v>257.02952343750002</v>
      </c>
      <c r="Z96" s="7">
        <f>SUMIF(data!$A:$A,$H$2&amp;" "&amp;$F96&amp;" "&amp;$H$3&amp;"_"&amp;Z$38,data!$H:$H)/1000</f>
        <v>257.79947656249999</v>
      </c>
      <c r="AA96" s="7">
        <f>SUMIF(data!$A:$A,$H$2&amp;" "&amp;$F96&amp;" "&amp;$H$3&amp;"_"&amp;AA$38,data!$H:$H)/1000</f>
        <v>265.77528906250001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88.864976562500004</v>
      </c>
      <c r="J97" s="8">
        <f t="shared" ref="J97" si="26">SUM(J94:J95)-J96</f>
        <v>107.23301416015627</v>
      </c>
      <c r="K97" s="8">
        <f t="shared" ref="K97:AA97" si="27">SUM(K94:K95)-K96</f>
        <v>124.46465039062497</v>
      </c>
      <c r="L97" s="8">
        <f t="shared" si="27"/>
        <v>144.08636328125002</v>
      </c>
      <c r="M97" s="8">
        <f t="shared" si="27"/>
        <v>203.62532617187497</v>
      </c>
      <c r="N97" s="8">
        <f t="shared" si="27"/>
        <v>85.562550781249996</v>
      </c>
      <c r="O97" s="8">
        <f t="shared" si="27"/>
        <v>264.24006250000002</v>
      </c>
      <c r="P97" s="8">
        <f t="shared" si="27"/>
        <v>264.09132812500002</v>
      </c>
      <c r="Q97" s="8">
        <f t="shared" si="27"/>
        <v>263.16341406250001</v>
      </c>
      <c r="R97" s="8">
        <f t="shared" si="27"/>
        <v>267.56805468750002</v>
      </c>
      <c r="S97" s="8">
        <f t="shared" si="27"/>
        <v>244.05386718749997</v>
      </c>
      <c r="T97" s="8">
        <f t="shared" si="27"/>
        <v>254.28026562500003</v>
      </c>
      <c r="U97" s="8">
        <f t="shared" si="27"/>
        <v>249.10988281250005</v>
      </c>
      <c r="V97" s="8">
        <f t="shared" si="27"/>
        <v>266.68146874999996</v>
      </c>
      <c r="W97" s="8">
        <f t="shared" si="27"/>
        <v>303.34976953124993</v>
      </c>
      <c r="X97" s="8">
        <f t="shared" si="27"/>
        <v>287.92968359375004</v>
      </c>
      <c r="Y97" s="8">
        <f t="shared" si="27"/>
        <v>312.90084374999998</v>
      </c>
      <c r="Z97" s="8">
        <f t="shared" si="27"/>
        <v>342.82630468750006</v>
      </c>
      <c r="AA97" s="8">
        <f t="shared" si="27"/>
        <v>488.64208593749998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27.125732421875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133.31381250000001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0</v>
      </c>
      <c r="Y99" s="7">
        <f>SUMIF(data!$A:$A,$H$2&amp;" "&amp;$F99&amp;" "&amp;$H$3&amp;"_"&amp;Y$38,data!$K:$K)/1000</f>
        <v>0</v>
      </c>
      <c r="Z99" s="7">
        <f>SUMIF(data!$A:$A,$H$2&amp;" "&amp;$F99&amp;" "&amp;$H$3&amp;"_"&amp;Z$38,data!$K:$K)/1000</f>
        <v>0</v>
      </c>
      <c r="AA99" s="7">
        <f>SUMIF(data!$A:$A,$H$2&amp;" "&amp;$F99&amp;" "&amp;$H$3&amp;"_"&amp;AA$38,data!$K:$K)/1000</f>
        <v>0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816.06915163178621</v>
      </c>
      <c r="J100" s="8">
        <f>J91+J92+J95-J96+J98+J99+Load_ROC!F$5</f>
        <v>868.20620455968458</v>
      </c>
      <c r="K100" s="8">
        <f>K91+K92+K95-K96+K98+K99+Load_ROC!G$5</f>
        <v>912.05574256044031</v>
      </c>
      <c r="L100" s="8">
        <f>L91+L92+L95-L96+L98+L99+Load_ROC!H$5</f>
        <v>959.15000410364792</v>
      </c>
      <c r="M100" s="8">
        <f>M91+M92+M95-M96+M98+M99+Load_ROC!I$5</f>
        <v>1043.5072413965215</v>
      </c>
      <c r="N100" s="8">
        <f>N91+N92+N95-N96+N98+N99+Load_ROC!J$5</f>
        <v>912.05205422342738</v>
      </c>
      <c r="O100" s="8">
        <f>O91+O92+O95-O96+O98+O99+Load_ROC!K$5</f>
        <v>1179.1608322656853</v>
      </c>
      <c r="P100" s="8">
        <f>P91+P92+P95-P96+P98+P99+Load_ROC!L$5</f>
        <v>1179.2901647903977</v>
      </c>
      <c r="Q100" s="8">
        <f>Q91+Q92+Q95-Q96+Q98+Q99+Load_ROC!M$5</f>
        <v>1207.9587797221257</v>
      </c>
      <c r="R100" s="8">
        <f>R91+R92+R95-R96+R98+R99+Load_ROC!N$5</f>
        <v>1241.7647367089357</v>
      </c>
      <c r="S100" s="8">
        <f>S91+S92+S95-S96+S98+S99+Load_ROC!O$5</f>
        <v>1234.4180968412675</v>
      </c>
      <c r="T100" s="8">
        <f>T91+T92+T95-T96+T98+T99+Load_ROC!P$5</f>
        <v>1261.9606237133835</v>
      </c>
      <c r="U100" s="8">
        <f>U91+U92+U95-U96+U98+U99+Load_ROC!Q$5</f>
        <v>1273.4084279390909</v>
      </c>
      <c r="V100" s="8">
        <f>V91+V92+V95-V96+V98+V99+Load_ROC!R$5</f>
        <v>1309.2218383272302</v>
      </c>
      <c r="W100" s="8">
        <f>W91+W92+W95-W96+W98+W99+Load_ROC!S$5</f>
        <v>1387.0592223756109</v>
      </c>
      <c r="X100" s="8">
        <f>X91+X92+X95-X96+X98+X99+Load_ROC!T$5</f>
        <v>1522.6541467108968</v>
      </c>
      <c r="Y100" s="8">
        <f>Y91+Y92+Y95-Y96+Y98+Y99+Load_ROC!U$5</f>
        <v>1430.9328071644777</v>
      </c>
      <c r="Z100" s="8">
        <f>Z91+Z92+Z95-Z96+Z98+Z99+Load_ROC!V$5</f>
        <v>1480.1084081744689</v>
      </c>
      <c r="AA100" s="8">
        <f>AA91+AA92+AA95-AA96+AA98+AA99+Load_ROC!W$5</f>
        <v>1644.4991165164984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816.06915163178621</v>
      </c>
      <c r="J101" s="8">
        <f>J91+J93+J95-J96+J98+J99+Load_ROC!F$5</f>
        <v>844.04675924718458</v>
      </c>
      <c r="K101" s="8">
        <f>K91+K93+K95-K96+K98+K99+Load_ROC!G$5</f>
        <v>871.01896912294023</v>
      </c>
      <c r="L101" s="8">
        <f>L91+L93+L95-L96+L98+L99+Load_ROC!H$5</f>
        <v>894.03351191614797</v>
      </c>
      <c r="M101" s="8">
        <f>M91+M93+M95-M96+M98+M99+Load_ROC!I$5</f>
        <v>958.86806952152142</v>
      </c>
      <c r="N101" s="8">
        <f>N91+N93+N95-N96+N98+N99+Load_ROC!J$5</f>
        <v>862.0106440671774</v>
      </c>
      <c r="O101" s="8">
        <f>O91+O93+O95-O96+O98+O99+Load_ROC!K$5</f>
        <v>1064.1154103906852</v>
      </c>
      <c r="P101" s="8">
        <f>P91+P93+P95-P96+P98+P99+Load_ROC!L$5</f>
        <v>1041.8472897903976</v>
      </c>
      <c r="Q101" s="8">
        <f>Q91+Q93+Q95-Q96+Q98+Q99+Load_ROC!M$5</f>
        <v>1049.6647797221258</v>
      </c>
      <c r="R101" s="8">
        <f>R91+R93+R95-R96+R98+R99+Load_ROC!N$5</f>
        <v>1062.6730492089357</v>
      </c>
      <c r="S101" s="8">
        <f>S91+S93+S95-S96+S98+S99+Load_ROC!O$5</f>
        <v>1063.7175655912674</v>
      </c>
      <c r="T101" s="8">
        <f>T91+T93+T95-T96+T98+T99+Load_ROC!P$5</f>
        <v>1098.7953424633833</v>
      </c>
      <c r="U101" s="8">
        <f>U91+U93+U95-U96+U98+U99+Load_ROC!Q$5</f>
        <v>1117.5872716890913</v>
      </c>
      <c r="V101" s="8">
        <f>V91+V93+V95-V96+V98+V99+Load_ROC!R$5</f>
        <v>1159.5767133272302</v>
      </c>
      <c r="W101" s="8">
        <f>W91+W93+W95-W96+W98+W99+Load_ROC!S$5</f>
        <v>1228.5520973756111</v>
      </c>
      <c r="X101" s="8">
        <f>X91+X93+X95-X96+X98+X99+Load_ROC!T$5</f>
        <v>1369.3226154608967</v>
      </c>
      <c r="Y101" s="8">
        <f>Y91+Y93+Y95-Y96+Y98+Y99+Load_ROC!U$5</f>
        <v>1283.4885571644782</v>
      </c>
      <c r="Z101" s="8">
        <f>Z91+Z93+Z95-Z96+Z98+Z99+Load_ROC!V$5</f>
        <v>1338.1086269244688</v>
      </c>
      <c r="AA101" s="8">
        <f>AA91+AA93+AA95-AA96+AA98+AA99+Load_ROC!W$5</f>
        <v>1507.9214290164985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816.06915163178621</v>
      </c>
      <c r="J102" s="8">
        <f>J91+J97+J98+J99+Load_ROC!F$5</f>
        <v>856.03555612218463</v>
      </c>
      <c r="K102" s="8">
        <f>K91+K97+K98+K99+Load_ROC!G$5</f>
        <v>891.2158675604403</v>
      </c>
      <c r="L102" s="8">
        <f>L91+L97+L98+L99+Load_ROC!H$5</f>
        <v>926.19264472864802</v>
      </c>
      <c r="M102" s="8">
        <f>M91+M97+M98+M99+Load_ROC!I$5</f>
        <v>1000.8162257715214</v>
      </c>
      <c r="N102" s="8">
        <f>N91+N97+N98+N99+Load_ROC!J$5</f>
        <v>898.84696828592746</v>
      </c>
      <c r="O102" s="8">
        <f>O91+O97+O98+O99+Load_ROC!K$5</f>
        <v>1116.6401135156852</v>
      </c>
      <c r="P102" s="8">
        <f>P91+P97+P98+P99+Load_ROC!L$5</f>
        <v>1105.7745085403976</v>
      </c>
      <c r="Q102" s="8">
        <f>Q91+Q97+Q98+Q99+Load_ROC!M$5</f>
        <v>1124.1716859721259</v>
      </c>
      <c r="R102" s="8">
        <f>R91+R97+R98+R99+Load_ROC!N$5</f>
        <v>1147.6732679589359</v>
      </c>
      <c r="S102" s="8">
        <f>S91+S97+S98+S99+Load_ROC!O$5</f>
        <v>1144.7312843412674</v>
      </c>
      <c r="T102" s="8">
        <f>T91+T97+T98+T99+Load_ROC!P$5</f>
        <v>1176.2030299633834</v>
      </c>
      <c r="U102" s="8">
        <f>U91+U97+U98+U99+Load_ROC!Q$5</f>
        <v>1191.4684904390911</v>
      </c>
      <c r="V102" s="8">
        <f>V91+V97+V98+V99+Load_ROC!R$5</f>
        <v>1230.5013383272301</v>
      </c>
      <c r="W102" s="8">
        <f>W91+W97+W98+W99+Load_ROC!S$5</f>
        <v>1294.3554411256109</v>
      </c>
      <c r="X102" s="8">
        <f>X91+X97+X98+X99+Load_ROC!T$5</f>
        <v>1432.8261779608968</v>
      </c>
      <c r="Y102" s="8">
        <f>Y91+Y97+Y98+Y99+Load_ROC!U$5</f>
        <v>1344.4730259144781</v>
      </c>
      <c r="Z102" s="8">
        <f>Z91+Z97+Z98+Z99+Load_ROC!V$5</f>
        <v>1396.7455956744689</v>
      </c>
      <c r="AA102" s="8">
        <f>AA91+AA97+AA98+AA99+Load_ROC!W$5</f>
        <v>1564.2096477664982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70.636781249999999</v>
      </c>
      <c r="J105" s="7">
        <f>SUMIF(data!$A:$A,$H$2&amp;" "&amp;$F105&amp;" "&amp;$H$3&amp;"_"&amp;J$38,data!$I:$I)/1000</f>
        <v>140.94418359375001</v>
      </c>
      <c r="K105" s="7">
        <f>SUMIF(data!$A:$A,$H$2&amp;" "&amp;$F105&amp;" "&amp;$H$3&amp;"_"&amp;K$38,data!$I:$I)/1000</f>
        <v>191.0283046875</v>
      </c>
      <c r="L105" s="7">
        <f>SUMIF(data!$A:$A,$H$2&amp;" "&amp;$F105&amp;" "&amp;$H$3&amp;"_"&amp;L$38,data!$I:$I)/1000</f>
        <v>261.47519531249998</v>
      </c>
      <c r="M105" s="7">
        <f>SUMIF(data!$A:$A,$H$2&amp;" "&amp;$F105&amp;" "&amp;$H$3&amp;"_"&amp;M$38,data!$I:$I)/1000</f>
        <v>336.51956250000001</v>
      </c>
      <c r="N105" s="7">
        <f>SUMIF(data!$A:$A,$H$2&amp;" "&amp;$F105&amp;" "&amp;$H$3&amp;"_"&amp;N$38,data!$I:$I)/1000</f>
        <v>196.0111484375</v>
      </c>
      <c r="O105" s="7">
        <f>SUMIF(data!$A:$A,$H$2&amp;" "&amp;$F105&amp;" "&amp;$H$3&amp;"_"&amp;O$38,data!$I:$I)/1000</f>
        <v>438.69641406250003</v>
      </c>
      <c r="P105" s="7">
        <f>SUMIF(data!$A:$A,$H$2&amp;" "&amp;$F105&amp;" "&amp;$H$3&amp;"_"&amp;P$38,data!$I:$I)/1000</f>
        <v>499.77600781249998</v>
      </c>
      <c r="Q105" s="7">
        <f>SUMIF(data!$A:$A,$H$2&amp;" "&amp;$F105&amp;" "&amp;$H$3&amp;"_"&amp;Q$38,data!$I:$I)/1000</f>
        <v>560.02607812500003</v>
      </c>
      <c r="R105" s="7">
        <f>SUMIF(data!$A:$A,$H$2&amp;" "&amp;$F105&amp;" "&amp;$H$3&amp;"_"&amp;R$38,data!$I:$I)/1000</f>
        <v>620.73248437500001</v>
      </c>
      <c r="S105" s="7">
        <f>SUMIF(data!$A:$A,$H$2&amp;" "&amp;$F105&amp;" "&amp;$H$3&amp;"_"&amp;S$38,data!$I:$I)/1000</f>
        <v>601.86472656249998</v>
      </c>
      <c r="T105" s="7">
        <f>SUMIF(data!$A:$A,$H$2&amp;" "&amp;$F105&amp;" "&amp;$H$3&amp;"_"&amp;T$38,data!$I:$I)/1000</f>
        <v>587.49793750000003</v>
      </c>
      <c r="U105" s="7">
        <f>SUMIF(data!$A:$A,$H$2&amp;" "&amp;$F105&amp;" "&amp;$H$3&amp;"_"&amp;U$38,data!$I:$I)/1000</f>
        <v>571.32411718749995</v>
      </c>
      <c r="V105" s="7">
        <f>SUMIF(data!$A:$A,$H$2&amp;" "&amp;$F105&amp;" "&amp;$H$3&amp;"_"&amp;V$38,data!$I:$I)/1000</f>
        <v>558.72525781249999</v>
      </c>
      <c r="W105" s="7">
        <f>SUMIF(data!$A:$A,$H$2&amp;" "&amp;$F105&amp;" "&amp;$H$3&amp;"_"&amp;W$38,data!$I:$I)/1000</f>
        <v>637.44608593750002</v>
      </c>
      <c r="X105" s="7">
        <f>SUMIF(data!$A:$A,$H$2&amp;" "&amp;$F105&amp;" "&amp;$H$3&amp;"_"&amp;X$38,data!$I:$I)/1000</f>
        <v>600.5495390625</v>
      </c>
      <c r="Y105" s="7">
        <f>SUMIF(data!$A:$A,$H$2&amp;" "&amp;$F105&amp;" "&amp;$H$3&amp;"_"&amp;Y$38,data!$I:$I)/1000</f>
        <v>584.63419531249997</v>
      </c>
      <c r="Z105" s="7">
        <f>SUMIF(data!$A:$A,$H$2&amp;" "&amp;$F105&amp;" "&amp;$H$3&amp;"_"&amp;Z$38,data!$I:$I)/1000</f>
        <v>571.29005468749995</v>
      </c>
      <c r="AA105" s="7">
        <f>SUMIF(data!$A:$A,$H$2&amp;" "&amp;$F105&amp;" "&amp;$H$3&amp;"_"&amp;AA$38,data!$I:$I)/1000</f>
        <v>679.14515625000001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70.636781249999999</v>
      </c>
      <c r="J106" s="7">
        <f>SUMIF(data!$A:$A,$H$2&amp;" "&amp;$F106&amp;" "&amp;$H$3&amp;"_"&amp;J$38,data!$I:$I)/1000</f>
        <v>116.78473828125</v>
      </c>
      <c r="K106" s="7">
        <f>SUMIF(data!$A:$A,$H$2&amp;" "&amp;$F106&amp;" "&amp;$H$3&amp;"_"&amp;K$38,data!$I:$I)/1000</f>
        <v>149.99153125000001</v>
      </c>
      <c r="L106" s="7">
        <f>SUMIF(data!$A:$A,$H$2&amp;" "&amp;$F106&amp;" "&amp;$H$3&amp;"_"&amp;L$38,data!$I:$I)/1000</f>
        <v>196.35870312500001</v>
      </c>
      <c r="M106" s="7">
        <f>SUMIF(data!$A:$A,$H$2&amp;" "&amp;$F106&amp;" "&amp;$H$3&amp;"_"&amp;M$38,data!$I:$I)/1000</f>
        <v>251.88039062499999</v>
      </c>
      <c r="N106" s="7">
        <f>SUMIF(data!$A:$A,$H$2&amp;" "&amp;$F106&amp;" "&amp;$H$3&amp;"_"&amp;N$38,data!$I:$I)/1000</f>
        <v>145.96973828124999</v>
      </c>
      <c r="O106" s="7">
        <f>SUMIF(data!$A:$A,$H$2&amp;" "&amp;$F106&amp;" "&amp;$H$3&amp;"_"&amp;O$38,data!$I:$I)/1000</f>
        <v>323.65099218749998</v>
      </c>
      <c r="P106" s="7">
        <f>SUMIF(data!$A:$A,$H$2&amp;" "&amp;$F106&amp;" "&amp;$H$3&amp;"_"&amp;P$38,data!$I:$I)/1000</f>
        <v>362.33313281250003</v>
      </c>
      <c r="Q106" s="7">
        <f>SUMIF(data!$A:$A,$H$2&amp;" "&amp;$F106&amp;" "&amp;$H$3&amp;"_"&amp;Q$38,data!$I:$I)/1000</f>
        <v>401.73207812499999</v>
      </c>
      <c r="R106" s="7">
        <f>SUMIF(data!$A:$A,$H$2&amp;" "&amp;$F106&amp;" "&amp;$H$3&amp;"_"&amp;R$38,data!$I:$I)/1000</f>
        <v>441.64079687499998</v>
      </c>
      <c r="S106" s="7">
        <f>SUMIF(data!$A:$A,$H$2&amp;" "&amp;$F106&amp;" "&amp;$H$3&amp;"_"&amp;S$38,data!$I:$I)/1000</f>
        <v>431.1641953125</v>
      </c>
      <c r="T106" s="7">
        <f>SUMIF(data!$A:$A,$H$2&amp;" "&amp;$F106&amp;" "&amp;$H$3&amp;"_"&amp;T$38,data!$I:$I)/1000</f>
        <v>424.33265625000001</v>
      </c>
      <c r="U106" s="7">
        <f>SUMIF(data!$A:$A,$H$2&amp;" "&amp;$F106&amp;" "&amp;$H$3&amp;"_"&amp;U$38,data!$I:$I)/1000</f>
        <v>415.50296093750001</v>
      </c>
      <c r="V106" s="7">
        <f>SUMIF(data!$A:$A,$H$2&amp;" "&amp;$F106&amp;" "&amp;$H$3&amp;"_"&amp;V$38,data!$I:$I)/1000</f>
        <v>409.08013281249998</v>
      </c>
      <c r="W106" s="7">
        <f>SUMIF(data!$A:$A,$H$2&amp;" "&amp;$F106&amp;" "&amp;$H$3&amp;"_"&amp;W$38,data!$I:$I)/1000</f>
        <v>478.93896093749998</v>
      </c>
      <c r="X106" s="7">
        <f>SUMIF(data!$A:$A,$H$2&amp;" "&amp;$F106&amp;" "&amp;$H$3&amp;"_"&amp;X$38,data!$I:$I)/1000</f>
        <v>447.21800781249999</v>
      </c>
      <c r="Y106" s="7">
        <f>SUMIF(data!$A:$A,$H$2&amp;" "&amp;$F106&amp;" "&amp;$H$3&amp;"_"&amp;Y$38,data!$I:$I)/1000</f>
        <v>437.18994531250002</v>
      </c>
      <c r="Z106" s="7">
        <f>SUMIF(data!$A:$A,$H$2&amp;" "&amp;$F106&amp;" "&amp;$H$3&amp;"_"&amp;Z$38,data!$I:$I)/1000</f>
        <v>429.29027343749999</v>
      </c>
      <c r="AA106" s="7">
        <f>SUMIF(data!$A:$A,$H$2&amp;" "&amp;$F106&amp;" "&amp;$H$3&amp;"_"&amp;AA$38,data!$I:$I)/1000</f>
        <v>542.56746874999999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70.636781249999999</v>
      </c>
      <c r="J107" s="7">
        <f>SUMIF(data!$A:$A,$H$2&amp;" "&amp;$F107&amp;" "&amp;$H$3&amp;"_"&amp;J$38,data!$I:$I)/1000</f>
        <v>128.77353515625001</v>
      </c>
      <c r="K107" s="7">
        <f>SUMIF(data!$A:$A,$H$2&amp;" "&amp;$F107&amp;" "&amp;$H$3&amp;"_"&amp;K$38,data!$I:$I)/1000</f>
        <v>170.18842968749999</v>
      </c>
      <c r="L107" s="7">
        <f>SUMIF(data!$A:$A,$H$2&amp;" "&amp;$F107&amp;" "&amp;$H$3&amp;"_"&amp;L$38,data!$I:$I)/1000</f>
        <v>228.5178359375</v>
      </c>
      <c r="M107" s="7">
        <f>SUMIF(data!$A:$A,$H$2&amp;" "&amp;$F107&amp;" "&amp;$H$3&amp;"_"&amp;M$38,data!$I:$I)/1000</f>
        <v>293.82854687499997</v>
      </c>
      <c r="N107" s="7">
        <f>SUMIF(data!$A:$A,$H$2&amp;" "&amp;$F107&amp;" "&amp;$H$3&amp;"_"&amp;N$38,data!$I:$I)/1000</f>
        <v>182.8060625</v>
      </c>
      <c r="O107" s="7">
        <f>SUMIF(data!$A:$A,$H$2&amp;" "&amp;$F107&amp;" "&amp;$H$3&amp;"_"&amp;O$38,data!$I:$I)/1000</f>
        <v>376.17569531250001</v>
      </c>
      <c r="P107" s="7">
        <f>SUMIF(data!$A:$A,$H$2&amp;" "&amp;$F107&amp;" "&amp;$H$3&amp;"_"&amp;P$38,data!$I:$I)/1000</f>
        <v>426.26035156249998</v>
      </c>
      <c r="Q107" s="7">
        <f>SUMIF(data!$A:$A,$H$2&amp;" "&amp;$F107&amp;" "&amp;$H$3&amp;"_"&amp;Q$38,data!$I:$I)/1000</f>
        <v>476.23898437499997</v>
      </c>
      <c r="R107" s="7">
        <f>SUMIF(data!$A:$A,$H$2&amp;" "&amp;$F107&amp;" "&amp;$H$3&amp;"_"&amp;R$38,data!$I:$I)/1000</f>
        <v>526.64101562500002</v>
      </c>
      <c r="S107" s="7">
        <f>SUMIF(data!$A:$A,$H$2&amp;" "&amp;$F107&amp;" "&amp;$H$3&amp;"_"&amp;S$38,data!$I:$I)/1000</f>
        <v>512.17791406250001</v>
      </c>
      <c r="T107" s="7">
        <f>SUMIF(data!$A:$A,$H$2&amp;" "&amp;$F107&amp;" "&amp;$H$3&amp;"_"&amp;T$38,data!$I:$I)/1000</f>
        <v>501.74034375000002</v>
      </c>
      <c r="U107" s="7">
        <f>SUMIF(data!$A:$A,$H$2&amp;" "&amp;$F107&amp;" "&amp;$H$3&amp;"_"&amp;U$38,data!$I:$I)/1000</f>
        <v>489.38417968750002</v>
      </c>
      <c r="V107" s="7">
        <f>SUMIF(data!$A:$A,$H$2&amp;" "&amp;$F107&amp;" "&amp;$H$3&amp;"_"&amp;V$38,data!$I:$I)/1000</f>
        <v>480.00475781249997</v>
      </c>
      <c r="W107" s="7">
        <f>SUMIF(data!$A:$A,$H$2&amp;" "&amp;$F107&amp;" "&amp;$H$3&amp;"_"&amp;W$38,data!$I:$I)/1000</f>
        <v>544.7423046875</v>
      </c>
      <c r="X107" s="7">
        <f>SUMIF(data!$A:$A,$H$2&amp;" "&amp;$F107&amp;" "&amp;$H$3&amp;"_"&amp;X$38,data!$I:$I)/1000</f>
        <v>510.72157031249998</v>
      </c>
      <c r="Y107" s="7">
        <f>SUMIF(data!$A:$A,$H$2&amp;" "&amp;$F107&amp;" "&amp;$H$3&amp;"_"&amp;Y$38,data!$I:$I)/1000</f>
        <v>498.17441406249998</v>
      </c>
      <c r="Z107" s="7">
        <f>SUMIF(data!$A:$A,$H$2&amp;" "&amp;$F107&amp;" "&amp;$H$3&amp;"_"&amp;Z$38,data!$I:$I)/1000</f>
        <v>487.92724218749998</v>
      </c>
      <c r="AA107" s="7">
        <f>SUMIF(data!$A:$A,$H$2&amp;" "&amp;$F107&amp;" "&amp;$H$3&amp;"_"&amp;AA$38,data!$I:$I)/1000</f>
        <v>598.85568750000004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86.136529296874997</v>
      </c>
      <c r="K108" s="7">
        <f>SUMIF(data!$A:$A,$H$2&amp;" "&amp;$F108&amp;" "&amp;$H$3&amp;"_"&amp;K$38,data!$N:$N)/1000</f>
        <v>72.216984374999996</v>
      </c>
      <c r="L108" s="7">
        <f>SUMIF(data!$A:$A,$H$2&amp;" "&amp;$F108&amp;" "&amp;$H$3&amp;"_"&amp;L$38,data!$N:$N)/1000</f>
        <v>51.846027343750002</v>
      </c>
      <c r="M108" s="7">
        <f>SUMIF(data!$A:$A,$H$2&amp;" "&amp;$F108&amp;" "&amp;$H$3&amp;"_"&amp;M$38,data!$N:$N)/1000</f>
        <v>62.674183593750001</v>
      </c>
      <c r="N108" s="7">
        <f>SUMIF(data!$A:$A,$H$2&amp;" "&amp;$F108&amp;" "&amp;$H$3&amp;"_"&amp;N$38,data!$N:$N)/1000</f>
        <v>70.947488281250003</v>
      </c>
      <c r="O108" s="7">
        <f>SUMIF(data!$A:$A,$H$2&amp;" "&amp;$F108&amp;" "&amp;$H$3&amp;"_"&amp;O$38,data!$N:$N)/1000</f>
        <v>63.780562500000002</v>
      </c>
      <c r="P108" s="7">
        <f>SUMIF(data!$A:$A,$H$2&amp;" "&amp;$F108&amp;" "&amp;$H$3&amp;"_"&amp;P$38,data!$N:$N)/1000</f>
        <v>21.419039062500001</v>
      </c>
      <c r="Q108" s="7">
        <f>SUMIF(data!$A:$A,$H$2&amp;" "&amp;$F108&amp;" "&amp;$H$3&amp;"_"&amp;Q$38,data!$N:$N)/1000</f>
        <v>-24.1119921875</v>
      </c>
      <c r="R108" s="7">
        <f>SUMIF(data!$A:$A,$H$2&amp;" "&amp;$F108&amp;" "&amp;$H$3&amp;"_"&amp;R$38,data!$N:$N)/1000</f>
        <v>-60.861062500000003</v>
      </c>
      <c r="S108" s="7">
        <f>SUMIF(data!$A:$A,$H$2&amp;" "&amp;$F108&amp;" "&amp;$H$3&amp;"_"&amp;S$38,data!$N:$N)/1000</f>
        <v>-62.953218749999998</v>
      </c>
      <c r="T108" s="7">
        <f>SUMIF(data!$A:$A,$H$2&amp;" "&amp;$F108&amp;" "&amp;$H$3&amp;"_"&amp;T$38,data!$N:$N)/1000</f>
        <v>-31.878195312500001</v>
      </c>
      <c r="U108" s="7">
        <f>SUMIF(data!$A:$A,$H$2&amp;" "&amp;$F108&amp;" "&amp;$H$3&amp;"_"&amp;U$38,data!$N:$N)/1000</f>
        <v>-18.974960937500001</v>
      </c>
      <c r="V108" s="7">
        <f>SUMIF(data!$A:$A,$H$2&amp;" "&amp;$F108&amp;" "&amp;$H$3&amp;"_"&amp;V$38,data!$N:$N)/1000</f>
        <v>15.664328125000001</v>
      </c>
      <c r="W108" s="7">
        <f>SUMIF(data!$A:$A,$H$2&amp;" "&amp;$F108&amp;" "&amp;$H$3&amp;"_"&amp;W$38,data!$N:$N)/1000</f>
        <v>42.081636718749998</v>
      </c>
      <c r="X108" s="7">
        <f>SUMIF(data!$A:$A,$H$2&amp;" "&amp;$F108&amp;" "&amp;$H$3&amp;"_"&amp;X$38,data!$N:$N)/1000</f>
        <v>51.773523437500003</v>
      </c>
      <c r="Y108" s="7">
        <f>SUMIF(data!$A:$A,$H$2&amp;" "&amp;$F108&amp;" "&amp;$H$3&amp;"_"&amp;Y$38,data!$N:$N)/1000</f>
        <v>89.390431640624996</v>
      </c>
      <c r="Z108" s="7">
        <f>SUMIF(data!$A:$A,$H$2&amp;" "&amp;$F108&amp;" "&amp;$H$3&amp;"_"&amp;Z$38,data!$N:$N)/1000</f>
        <v>129.46560156250001</v>
      </c>
      <c r="AA108" s="7">
        <f>SUMIF(data!$A:$A,$H$2&amp;" "&amp;$F108&amp;" "&amp;$H$3&amp;"_"&amp;AA$38,data!$N:$N)/1000</f>
        <v>170.72814062500001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88.379445312499996</v>
      </c>
      <c r="J109" s="7">
        <f>SUMIF(data!$A:$A,$H$2&amp;" "&amp;$F109&amp;" "&amp;$H$3&amp;"_"&amp;J$38,data!$H:$H)/1000</f>
        <v>107.67705029296874</v>
      </c>
      <c r="K109" s="7">
        <f>SUMIF(data!$A:$A,$H$2&amp;" "&amp;$F109&amp;" "&amp;$H$3&amp;"_"&amp;K$38,data!$H:$H)/1000</f>
        <v>117.940763671875</v>
      </c>
      <c r="L109" s="7">
        <f>SUMIF(data!$A:$A,$H$2&amp;" "&amp;$F109&amp;" "&amp;$H$3&amp;"_"&amp;L$38,data!$H:$H)/1000</f>
        <v>136.2775</v>
      </c>
      <c r="M109" s="7">
        <f>SUMIF(data!$A:$A,$H$2&amp;" "&amp;$F109&amp;" "&amp;$H$3&amp;"_"&amp;M$38,data!$H:$H)/1000</f>
        <v>152.877404296875</v>
      </c>
      <c r="N109" s="7">
        <f>SUMIF(data!$A:$A,$H$2&amp;" "&amp;$F109&amp;" "&amp;$H$3&amp;"_"&amp;N$38,data!$H:$H)/1000</f>
        <v>168.191</v>
      </c>
      <c r="O109" s="7">
        <f>SUMIF(data!$A:$A,$H$2&amp;" "&amp;$F109&amp;" "&amp;$H$3&amp;"_"&amp;O$38,data!$H:$H)/1000</f>
        <v>175.71632812499999</v>
      </c>
      <c r="P109" s="7">
        <f>SUMIF(data!$A:$A,$H$2&amp;" "&amp;$F109&amp;" "&amp;$H$3&amp;"_"&amp;P$38,data!$H:$H)/1000</f>
        <v>183.58717578125001</v>
      </c>
      <c r="Q109" s="7">
        <f>SUMIF(data!$A:$A,$H$2&amp;" "&amp;$F109&amp;" "&amp;$H$3&amp;"_"&amp;Q$38,data!$H:$H)/1000</f>
        <v>188.9641484375</v>
      </c>
      <c r="R109" s="7">
        <f>SUMIF(data!$A:$A,$H$2&amp;" "&amp;$F109&amp;" "&amp;$H$3&amp;"_"&amp;R$38,data!$H:$H)/1000</f>
        <v>198.21210937500001</v>
      </c>
      <c r="S109" s="7">
        <f>SUMIF(data!$A:$A,$H$2&amp;" "&amp;$F109&amp;" "&amp;$H$3&amp;"_"&amp;S$38,data!$H:$H)/1000</f>
        <v>205.17082812500001</v>
      </c>
      <c r="T109" s="7">
        <f>SUMIF(data!$A:$A,$H$2&amp;" "&amp;$F109&amp;" "&amp;$H$3&amp;"_"&amp;T$38,data!$H:$H)/1000</f>
        <v>215.58625000000001</v>
      </c>
      <c r="U109" s="7">
        <f>SUMIF(data!$A:$A,$H$2&amp;" "&amp;$F109&amp;" "&amp;$H$3&amp;"_"&amp;U$38,data!$H:$H)/1000</f>
        <v>221.30207031250001</v>
      </c>
      <c r="V109" s="7">
        <f>SUMIF(data!$A:$A,$H$2&amp;" "&amp;$F109&amp;" "&amp;$H$3&amp;"_"&amp;V$38,data!$H:$H)/1000</f>
        <v>229.02911718749999</v>
      </c>
      <c r="W109" s="7">
        <f>SUMIF(data!$A:$A,$H$2&amp;" "&amp;$F109&amp;" "&amp;$H$3&amp;"_"&amp;W$38,data!$H:$H)/1000</f>
        <v>289.88743749999998</v>
      </c>
      <c r="X109" s="7">
        <f>SUMIF(data!$A:$A,$H$2&amp;" "&amp;$F109&amp;" "&amp;$H$3&amp;"_"&amp;X$38,data!$H:$H)/1000</f>
        <v>274.55671875000002</v>
      </c>
      <c r="Y109" s="7">
        <f>SUMIF(data!$A:$A,$H$2&amp;" "&amp;$F109&amp;" "&amp;$H$3&amp;"_"&amp;Y$38,data!$H:$H)/1000</f>
        <v>278.20179687500001</v>
      </c>
      <c r="Z109" s="7">
        <f>SUMIF(data!$A:$A,$H$2&amp;" "&amp;$F109&amp;" "&amp;$H$3&amp;"_"&amp;Z$38,data!$H:$H)/1000</f>
        <v>287.01796093749999</v>
      </c>
      <c r="AA109" s="7">
        <f>SUMIF(data!$A:$A,$H$2&amp;" "&amp;$F109&amp;" "&amp;$H$3&amp;"_"&amp;AA$38,data!$H:$H)/1000</f>
        <v>293.74820312499997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88.864976562500004</v>
      </c>
      <c r="J110" s="8">
        <f t="shared" ref="J110" si="29">SUM(J107:J108)-J109</f>
        <v>107.23301416015627</v>
      </c>
      <c r="K110" s="8">
        <f t="shared" ref="K110:AA110" si="30">SUM(K107:K108)-K109</f>
        <v>124.46465039062497</v>
      </c>
      <c r="L110" s="8">
        <f t="shared" si="30"/>
        <v>144.08636328125002</v>
      </c>
      <c r="M110" s="8">
        <f t="shared" si="30"/>
        <v>203.62532617187497</v>
      </c>
      <c r="N110" s="8">
        <f t="shared" si="30"/>
        <v>85.562550781249996</v>
      </c>
      <c r="O110" s="8">
        <f t="shared" si="30"/>
        <v>264.23992968749997</v>
      </c>
      <c r="P110" s="8">
        <f t="shared" si="30"/>
        <v>264.09221484374996</v>
      </c>
      <c r="Q110" s="8">
        <f t="shared" si="30"/>
        <v>263.16284374999998</v>
      </c>
      <c r="R110" s="8">
        <f t="shared" si="30"/>
        <v>267.56784375000001</v>
      </c>
      <c r="S110" s="8">
        <f t="shared" si="30"/>
        <v>244.05386718749997</v>
      </c>
      <c r="T110" s="8">
        <f t="shared" si="30"/>
        <v>254.27589843750002</v>
      </c>
      <c r="U110" s="8">
        <f t="shared" si="30"/>
        <v>249.10714843750003</v>
      </c>
      <c r="V110" s="8">
        <f t="shared" si="30"/>
        <v>266.63996874999998</v>
      </c>
      <c r="W110" s="8">
        <f t="shared" si="30"/>
        <v>296.93650390625004</v>
      </c>
      <c r="X110" s="8">
        <f t="shared" si="30"/>
        <v>287.93837500000001</v>
      </c>
      <c r="Y110" s="8">
        <f t="shared" si="30"/>
        <v>309.36304882812499</v>
      </c>
      <c r="Z110" s="8">
        <f t="shared" si="30"/>
        <v>330.3748828125</v>
      </c>
      <c r="AA110" s="8">
        <f t="shared" si="30"/>
        <v>475.83562500000011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27.125732421875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133.31381250000001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816.06915163178621</v>
      </c>
      <c r="J113" s="8">
        <f>J104+J105+J108-J109+J111+J112+Load_ROC!F$5</f>
        <v>868.20620455968458</v>
      </c>
      <c r="K113" s="8">
        <f>K104+K105+K108-K109+K111+K112+Load_ROC!G$5</f>
        <v>912.05574256044031</v>
      </c>
      <c r="L113" s="8">
        <f>L104+L105+L108-L109+L111+L112+Load_ROC!H$5</f>
        <v>959.15000410364792</v>
      </c>
      <c r="M113" s="8">
        <f>M104+M105+M108-M109+M111+M112+Load_ROC!I$5</f>
        <v>1043.5072413965215</v>
      </c>
      <c r="N113" s="8">
        <f>N104+N105+N108-N109+N111+N112+Load_ROC!J$5</f>
        <v>912.05205422342738</v>
      </c>
      <c r="O113" s="8">
        <f>O104+O105+O108-O109+O111+O112+Load_ROC!K$5</f>
        <v>1179.1606994531853</v>
      </c>
      <c r="P113" s="8">
        <f>P104+P105+P108-P109+P111+P112+Load_ROC!L$5</f>
        <v>1179.2910515091476</v>
      </c>
      <c r="Q113" s="8">
        <f>Q104+Q105+Q108-Q109+Q111+Q112+Load_ROC!M$5</f>
        <v>1207.9582094096259</v>
      </c>
      <c r="R113" s="8">
        <f>R104+R105+R108-R109+R111+R112+Load_ROC!N$5</f>
        <v>1241.7645257714357</v>
      </c>
      <c r="S113" s="8">
        <f>S104+S105+S108-S109+S111+S112+Load_ROC!O$5</f>
        <v>1234.4180968412675</v>
      </c>
      <c r="T113" s="8">
        <f>T104+T105+T108-T109+T111+T112+Load_ROC!P$5</f>
        <v>1261.9562565258834</v>
      </c>
      <c r="U113" s="8">
        <f>U104+U105+U108-U109+U111+U112+Load_ROC!Q$5</f>
        <v>1273.4056935640911</v>
      </c>
      <c r="V113" s="8">
        <f>V104+V105+V108-V109+V111+V112+Load_ROC!R$5</f>
        <v>1309.1803383272299</v>
      </c>
      <c r="W113" s="8">
        <f>W104+W105+W108-W109+W111+W112+Load_ROC!S$5</f>
        <v>1380.645956750611</v>
      </c>
      <c r="X113" s="8">
        <f>X104+X105+X108-X109+X111+X112+Load_ROC!T$5</f>
        <v>1522.6628381171467</v>
      </c>
      <c r="Y113" s="8">
        <f>Y104+Y105+Y108-Y109+Y111+Y112+Load_ROC!U$5</f>
        <v>1427.3950122426029</v>
      </c>
      <c r="Z113" s="8">
        <f>Z104+Z105+Z108-Z109+Z111+Z112+Load_ROC!V$5</f>
        <v>1467.6569862994688</v>
      </c>
      <c r="AA113" s="8">
        <f>AA104+AA105+AA108-AA109+AA111+AA112+Load_ROC!W$5</f>
        <v>1631.6926555789983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816.06915163178621</v>
      </c>
      <c r="J114" s="8">
        <f>J104+J106+J108-J109+J111+J112+Load_ROC!F$5</f>
        <v>844.04675924718458</v>
      </c>
      <c r="K114" s="8">
        <f>K104+K106+K108-K109+K111+K112+Load_ROC!G$5</f>
        <v>871.01896912294023</v>
      </c>
      <c r="L114" s="8">
        <f>L104+L106+L108-L109+L111+L112+Load_ROC!H$5</f>
        <v>894.03351191614797</v>
      </c>
      <c r="M114" s="8">
        <f>M104+M106+M108-M109+M111+M112+Load_ROC!I$5</f>
        <v>958.86806952152142</v>
      </c>
      <c r="N114" s="8">
        <f>N104+N106+N108-N109+N111+N112+Load_ROC!J$5</f>
        <v>862.0106440671774</v>
      </c>
      <c r="O114" s="8">
        <f>O104+O106+O108-O109+O111+O112+Load_ROC!K$5</f>
        <v>1064.1152775781852</v>
      </c>
      <c r="P114" s="8">
        <f>P104+P106+P108-P109+P111+P112+Load_ROC!L$5</f>
        <v>1041.8481765091476</v>
      </c>
      <c r="Q114" s="8">
        <f>Q104+Q106+Q108-Q109+Q111+Q112+Load_ROC!M$5</f>
        <v>1049.6642094096258</v>
      </c>
      <c r="R114" s="8">
        <f>R104+R106+R108-R109+R111+R112+Load_ROC!N$5</f>
        <v>1062.6728382714357</v>
      </c>
      <c r="S114" s="8">
        <f>S104+S106+S108-S109+S111+S112+Load_ROC!O$5</f>
        <v>1063.7175655912674</v>
      </c>
      <c r="T114" s="8">
        <f>T104+T106+T108-T109+T111+T112+Load_ROC!P$5</f>
        <v>1098.7909752758835</v>
      </c>
      <c r="U114" s="8">
        <f>U104+U106+U108-U109+U111+U112+Load_ROC!Q$5</f>
        <v>1117.5845373140912</v>
      </c>
      <c r="V114" s="8">
        <f>V104+V106+V108-V109+V111+V112+Load_ROC!R$5</f>
        <v>1159.5352133272299</v>
      </c>
      <c r="W114" s="8">
        <f>W104+W106+W108-W109+W111+W112+Load_ROC!S$5</f>
        <v>1222.1388317506112</v>
      </c>
      <c r="X114" s="8">
        <f>X104+X106+X108-X109+X111+X112+Load_ROC!T$5</f>
        <v>1369.3313068671468</v>
      </c>
      <c r="Y114" s="8">
        <f>Y104+Y106+Y108-Y109+Y111+Y112+Load_ROC!U$5</f>
        <v>1279.9507622426031</v>
      </c>
      <c r="Z114" s="8">
        <f>Z104+Z106+Z108-Z109+Z111+Z112+Load_ROC!V$5</f>
        <v>1325.657205049469</v>
      </c>
      <c r="AA114" s="8">
        <f>AA104+AA106+AA108-AA109+AA111+AA112+Load_ROC!W$5</f>
        <v>1495.1149680789983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816.06915163178621</v>
      </c>
      <c r="J115" s="8">
        <f>J104+J110+J111+J112+Load_ROC!F$5</f>
        <v>856.03555612218463</v>
      </c>
      <c r="K115" s="8">
        <f>K104+K110+K111+K112+Load_ROC!G$5</f>
        <v>891.2158675604403</v>
      </c>
      <c r="L115" s="8">
        <f>L104+L110+L111+L112+Load_ROC!H$5</f>
        <v>926.19264472864802</v>
      </c>
      <c r="M115" s="8">
        <f>M104+M110+M111+M112+Load_ROC!I$5</f>
        <v>1000.8162257715214</v>
      </c>
      <c r="N115" s="8">
        <f>N104+N110+N111+N112+Load_ROC!J$5</f>
        <v>898.84696828592746</v>
      </c>
      <c r="O115" s="8">
        <f>O104+O110+O111+O112+Load_ROC!K$5</f>
        <v>1116.6399807031851</v>
      </c>
      <c r="P115" s="8">
        <f>P104+P110+P111+P112+Load_ROC!L$5</f>
        <v>1105.7753952591474</v>
      </c>
      <c r="Q115" s="8">
        <f>Q104+Q110+Q111+Q112+Load_ROC!M$5</f>
        <v>1124.1711156596257</v>
      </c>
      <c r="R115" s="8">
        <f>R104+R110+R111+R112+Load_ROC!N$5</f>
        <v>1147.6730570214359</v>
      </c>
      <c r="S115" s="8">
        <f>S104+S110+S111+S112+Load_ROC!O$5</f>
        <v>1144.7312843412674</v>
      </c>
      <c r="T115" s="8">
        <f>T104+T110+T111+T112+Load_ROC!P$5</f>
        <v>1176.1986627758833</v>
      </c>
      <c r="U115" s="8">
        <f>U104+U110+U111+U112+Load_ROC!Q$5</f>
        <v>1191.4657560640912</v>
      </c>
      <c r="V115" s="8">
        <f>V104+V110+V111+V112+Load_ROC!R$5</f>
        <v>1230.45983832723</v>
      </c>
      <c r="W115" s="8">
        <f>W104+W110+W111+W112+Load_ROC!S$5</f>
        <v>1287.942175500611</v>
      </c>
      <c r="X115" s="8">
        <f>X104+X110+X111+X112+Load_ROC!T$5</f>
        <v>1432.8348693671469</v>
      </c>
      <c r="Y115" s="8">
        <f>Y104+Y110+Y111+Y112+Load_ROC!U$5</f>
        <v>1340.935230992603</v>
      </c>
      <c r="Z115" s="8">
        <f>Z104+Z110+Z111+Z112+Load_ROC!V$5</f>
        <v>1384.2941737994688</v>
      </c>
      <c r="AA115" s="8">
        <f>AA104+AA110+AA111+AA112+Load_ROC!W$5</f>
        <v>1551.4031868289985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70.636781249999999</v>
      </c>
      <c r="J118" s="7">
        <f>SUMIF(data!$A:$A,$H$2&amp;" "&amp;$F118&amp;" "&amp;$H$3&amp;"_"&amp;J$38,data!$I:$I)/1000</f>
        <v>140.94418359375001</v>
      </c>
      <c r="K118" s="7">
        <f>SUMIF(data!$A:$A,$H$2&amp;" "&amp;$F118&amp;" "&amp;$H$3&amp;"_"&amp;K$38,data!$I:$I)/1000</f>
        <v>191.0283046875</v>
      </c>
      <c r="L118" s="7">
        <f>SUMIF(data!$A:$A,$H$2&amp;" "&amp;$F118&amp;" "&amp;$H$3&amp;"_"&amp;L$38,data!$I:$I)/1000</f>
        <v>261.47519531249998</v>
      </c>
      <c r="M118" s="7">
        <f>SUMIF(data!$A:$A,$H$2&amp;" "&amp;$F118&amp;" "&amp;$H$3&amp;"_"&amp;M$38,data!$I:$I)/1000</f>
        <v>336.51956250000001</v>
      </c>
      <c r="N118" s="7">
        <f>SUMIF(data!$A:$A,$H$2&amp;" "&amp;$F118&amp;" "&amp;$H$3&amp;"_"&amp;N$38,data!$I:$I)/1000</f>
        <v>196.0111484375</v>
      </c>
      <c r="O118" s="7">
        <f>SUMIF(data!$A:$A,$H$2&amp;" "&amp;$F118&amp;" "&amp;$H$3&amp;"_"&amp;O$38,data!$I:$I)/1000</f>
        <v>438.69641406250003</v>
      </c>
      <c r="P118" s="7">
        <f>SUMIF(data!$A:$A,$H$2&amp;" "&amp;$F118&amp;" "&amp;$H$3&amp;"_"&amp;P$38,data!$I:$I)/1000</f>
        <v>499.77600781249998</v>
      </c>
      <c r="Q118" s="7">
        <f>SUMIF(data!$A:$A,$H$2&amp;" "&amp;$F118&amp;" "&amp;$H$3&amp;"_"&amp;Q$38,data!$I:$I)/1000</f>
        <v>560.02607812500003</v>
      </c>
      <c r="R118" s="7">
        <f>SUMIF(data!$A:$A,$H$2&amp;" "&amp;$F118&amp;" "&amp;$H$3&amp;"_"&amp;R$38,data!$I:$I)/1000</f>
        <v>620.73248437500001</v>
      </c>
      <c r="S118" s="7">
        <f>SUMIF(data!$A:$A,$H$2&amp;" "&amp;$F118&amp;" "&amp;$H$3&amp;"_"&amp;S$38,data!$I:$I)/1000</f>
        <v>601.86472656249998</v>
      </c>
      <c r="T118" s="7">
        <f>SUMIF(data!$A:$A,$H$2&amp;" "&amp;$F118&amp;" "&amp;$H$3&amp;"_"&amp;T$38,data!$I:$I)/1000</f>
        <v>587.49793750000003</v>
      </c>
      <c r="U118" s="7">
        <f>SUMIF(data!$A:$A,$H$2&amp;" "&amp;$F118&amp;" "&amp;$H$3&amp;"_"&amp;U$38,data!$I:$I)/1000</f>
        <v>571.32411718749995</v>
      </c>
      <c r="V118" s="7">
        <f>SUMIF(data!$A:$A,$H$2&amp;" "&amp;$F118&amp;" "&amp;$H$3&amp;"_"&amp;V$38,data!$I:$I)/1000</f>
        <v>558.72525781249999</v>
      </c>
      <c r="W118" s="7">
        <f>SUMIF(data!$A:$A,$H$2&amp;" "&amp;$F118&amp;" "&amp;$H$3&amp;"_"&amp;W$38,data!$I:$I)/1000</f>
        <v>637.44608593750002</v>
      </c>
      <c r="X118" s="7">
        <f>SUMIF(data!$A:$A,$H$2&amp;" "&amp;$F118&amp;" "&amp;$H$3&amp;"_"&amp;X$38,data!$I:$I)/1000</f>
        <v>600.5495390625</v>
      </c>
      <c r="Y118" s="7">
        <f>SUMIF(data!$A:$A,$H$2&amp;" "&amp;$F118&amp;" "&amp;$H$3&amp;"_"&amp;Y$38,data!$I:$I)/1000</f>
        <v>584.63419531249997</v>
      </c>
      <c r="Z118" s="7">
        <f>SUMIF(data!$A:$A,$H$2&amp;" "&amp;$F118&amp;" "&amp;$H$3&amp;"_"&amp;Z$38,data!$I:$I)/1000</f>
        <v>571.29005468749995</v>
      </c>
      <c r="AA118" s="7">
        <f>SUMIF(data!$A:$A,$H$2&amp;" "&amp;$F118&amp;" "&amp;$H$3&amp;"_"&amp;AA$38,data!$I:$I)/1000</f>
        <v>679.14515625000001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70.636781249999999</v>
      </c>
      <c r="J119" s="7">
        <f>SUMIF(data!$A:$A,$H$2&amp;" "&amp;$F119&amp;" "&amp;$H$3&amp;"_"&amp;J$38,data!$I:$I)/1000</f>
        <v>116.78473828125</v>
      </c>
      <c r="K119" s="7">
        <f>SUMIF(data!$A:$A,$H$2&amp;" "&amp;$F119&amp;" "&amp;$H$3&amp;"_"&amp;K$38,data!$I:$I)/1000</f>
        <v>149.99153125000001</v>
      </c>
      <c r="L119" s="7">
        <f>SUMIF(data!$A:$A,$H$2&amp;" "&amp;$F119&amp;" "&amp;$H$3&amp;"_"&amp;L$38,data!$I:$I)/1000</f>
        <v>196.35870312500001</v>
      </c>
      <c r="M119" s="7">
        <f>SUMIF(data!$A:$A,$H$2&amp;" "&amp;$F119&amp;" "&amp;$H$3&amp;"_"&amp;M$38,data!$I:$I)/1000</f>
        <v>251.88039062499999</v>
      </c>
      <c r="N119" s="7">
        <f>SUMIF(data!$A:$A,$H$2&amp;" "&amp;$F119&amp;" "&amp;$H$3&amp;"_"&amp;N$38,data!$I:$I)/1000</f>
        <v>145.96973828124999</v>
      </c>
      <c r="O119" s="7">
        <f>SUMIF(data!$A:$A,$H$2&amp;" "&amp;$F119&amp;" "&amp;$H$3&amp;"_"&amp;O$38,data!$I:$I)/1000</f>
        <v>323.65099218749998</v>
      </c>
      <c r="P119" s="7">
        <f>SUMIF(data!$A:$A,$H$2&amp;" "&amp;$F119&amp;" "&amp;$H$3&amp;"_"&amp;P$38,data!$I:$I)/1000</f>
        <v>362.33313281250003</v>
      </c>
      <c r="Q119" s="7">
        <f>SUMIF(data!$A:$A,$H$2&amp;" "&amp;$F119&amp;" "&amp;$H$3&amp;"_"&amp;Q$38,data!$I:$I)/1000</f>
        <v>401.73207812499999</v>
      </c>
      <c r="R119" s="7">
        <f>SUMIF(data!$A:$A,$H$2&amp;" "&amp;$F119&amp;" "&amp;$H$3&amp;"_"&amp;R$38,data!$I:$I)/1000</f>
        <v>441.64079687499998</v>
      </c>
      <c r="S119" s="7">
        <f>SUMIF(data!$A:$A,$H$2&amp;" "&amp;$F119&amp;" "&amp;$H$3&amp;"_"&amp;S$38,data!$I:$I)/1000</f>
        <v>431.1641953125</v>
      </c>
      <c r="T119" s="7">
        <f>SUMIF(data!$A:$A,$H$2&amp;" "&amp;$F119&amp;" "&amp;$H$3&amp;"_"&amp;T$38,data!$I:$I)/1000</f>
        <v>424.33265625000001</v>
      </c>
      <c r="U119" s="7">
        <f>SUMIF(data!$A:$A,$H$2&amp;" "&amp;$F119&amp;" "&amp;$H$3&amp;"_"&amp;U$38,data!$I:$I)/1000</f>
        <v>415.50296093750001</v>
      </c>
      <c r="V119" s="7">
        <f>SUMIF(data!$A:$A,$H$2&amp;" "&amp;$F119&amp;" "&amp;$H$3&amp;"_"&amp;V$38,data!$I:$I)/1000</f>
        <v>409.08013281249998</v>
      </c>
      <c r="W119" s="7">
        <f>SUMIF(data!$A:$A,$H$2&amp;" "&amp;$F119&amp;" "&amp;$H$3&amp;"_"&amp;W$38,data!$I:$I)/1000</f>
        <v>478.93896093749998</v>
      </c>
      <c r="X119" s="7">
        <f>SUMIF(data!$A:$A,$H$2&amp;" "&amp;$F119&amp;" "&amp;$H$3&amp;"_"&amp;X$38,data!$I:$I)/1000</f>
        <v>447.21800781249999</v>
      </c>
      <c r="Y119" s="7">
        <f>SUMIF(data!$A:$A,$H$2&amp;" "&amp;$F119&amp;" "&amp;$H$3&amp;"_"&amp;Y$38,data!$I:$I)/1000</f>
        <v>437.18994531250002</v>
      </c>
      <c r="Z119" s="7">
        <f>SUMIF(data!$A:$A,$H$2&amp;" "&amp;$F119&amp;" "&amp;$H$3&amp;"_"&amp;Z$38,data!$I:$I)/1000</f>
        <v>429.29027343749999</v>
      </c>
      <c r="AA119" s="7">
        <f>SUMIF(data!$A:$A,$H$2&amp;" "&amp;$F119&amp;" "&amp;$H$3&amp;"_"&amp;AA$38,data!$I:$I)/1000</f>
        <v>542.56746874999999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70.636781249999999</v>
      </c>
      <c r="J120" s="7">
        <f>SUMIF(data!$A:$A,$H$2&amp;" "&amp;$F120&amp;" "&amp;$H$3&amp;"_"&amp;J$38,data!$I:$I)/1000</f>
        <v>128.77353515625001</v>
      </c>
      <c r="K120" s="7">
        <f>SUMIF(data!$A:$A,$H$2&amp;" "&amp;$F120&amp;" "&amp;$H$3&amp;"_"&amp;K$38,data!$I:$I)/1000</f>
        <v>170.18842968749999</v>
      </c>
      <c r="L120" s="7">
        <f>SUMIF(data!$A:$A,$H$2&amp;" "&amp;$F120&amp;" "&amp;$H$3&amp;"_"&amp;L$38,data!$I:$I)/1000</f>
        <v>228.5178359375</v>
      </c>
      <c r="M120" s="7">
        <f>SUMIF(data!$A:$A,$H$2&amp;" "&amp;$F120&amp;" "&amp;$H$3&amp;"_"&amp;M$38,data!$I:$I)/1000</f>
        <v>293.82854687499997</v>
      </c>
      <c r="N120" s="7">
        <f>SUMIF(data!$A:$A,$H$2&amp;" "&amp;$F120&amp;" "&amp;$H$3&amp;"_"&amp;N$38,data!$I:$I)/1000</f>
        <v>182.8060625</v>
      </c>
      <c r="O120" s="7">
        <f>SUMIF(data!$A:$A,$H$2&amp;" "&amp;$F120&amp;" "&amp;$H$3&amp;"_"&amp;O$38,data!$I:$I)/1000</f>
        <v>376.17569531250001</v>
      </c>
      <c r="P120" s="7">
        <f>SUMIF(data!$A:$A,$H$2&amp;" "&amp;$F120&amp;" "&amp;$H$3&amp;"_"&amp;P$38,data!$I:$I)/1000</f>
        <v>426.26035156249998</v>
      </c>
      <c r="Q120" s="7">
        <f>SUMIF(data!$A:$A,$H$2&amp;" "&amp;$F120&amp;" "&amp;$H$3&amp;"_"&amp;Q$38,data!$I:$I)/1000</f>
        <v>476.23898437499997</v>
      </c>
      <c r="R120" s="7">
        <f>SUMIF(data!$A:$A,$H$2&amp;" "&amp;$F120&amp;" "&amp;$H$3&amp;"_"&amp;R$38,data!$I:$I)/1000</f>
        <v>526.64101562500002</v>
      </c>
      <c r="S120" s="7">
        <f>SUMIF(data!$A:$A,$H$2&amp;" "&amp;$F120&amp;" "&amp;$H$3&amp;"_"&amp;S$38,data!$I:$I)/1000</f>
        <v>512.17791406250001</v>
      </c>
      <c r="T120" s="7">
        <f>SUMIF(data!$A:$A,$H$2&amp;" "&amp;$F120&amp;" "&amp;$H$3&amp;"_"&amp;T$38,data!$I:$I)/1000</f>
        <v>501.74034375000002</v>
      </c>
      <c r="U120" s="7">
        <f>SUMIF(data!$A:$A,$H$2&amp;" "&amp;$F120&amp;" "&amp;$H$3&amp;"_"&amp;U$38,data!$I:$I)/1000</f>
        <v>489.38417968750002</v>
      </c>
      <c r="V120" s="7">
        <f>SUMIF(data!$A:$A,$H$2&amp;" "&amp;$F120&amp;" "&amp;$H$3&amp;"_"&amp;V$38,data!$I:$I)/1000</f>
        <v>480.00475781249997</v>
      </c>
      <c r="W120" s="7">
        <f>SUMIF(data!$A:$A,$H$2&amp;" "&amp;$F120&amp;" "&amp;$H$3&amp;"_"&amp;W$38,data!$I:$I)/1000</f>
        <v>626.05786718750005</v>
      </c>
      <c r="X120" s="7">
        <f>SUMIF(data!$A:$A,$H$2&amp;" "&amp;$F120&amp;" "&amp;$H$3&amp;"_"&amp;X$38,data!$I:$I)/1000</f>
        <v>591.58007031249997</v>
      </c>
      <c r="Y120" s="7">
        <f>SUMIF(data!$A:$A,$H$2&amp;" "&amp;$F120&amp;" "&amp;$H$3&amp;"_"&amp;Y$38,data!$I:$I)/1000</f>
        <v>577.74172656250005</v>
      </c>
      <c r="Z120" s="7">
        <f>SUMIF(data!$A:$A,$H$2&amp;" "&amp;$F120&amp;" "&amp;$H$3&amp;"_"&amp;Z$38,data!$I:$I)/1000</f>
        <v>566.52361718750001</v>
      </c>
      <c r="AA120" s="7">
        <f>SUMIF(data!$A:$A,$H$2&amp;" "&amp;$F120&amp;" "&amp;$H$3&amp;"_"&amp;AA$38,data!$I:$I)/1000</f>
        <v>676.57181249999996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88.889466796874999</v>
      </c>
      <c r="K121" s="7">
        <f>SUMIF(data!$A:$A,$H$2&amp;" "&amp;$F121&amp;" "&amp;$H$3&amp;"_"&amp;K$38,data!$N:$N)/1000</f>
        <v>72.347367187499998</v>
      </c>
      <c r="L121" s="7">
        <f>SUMIF(data!$A:$A,$H$2&amp;" "&amp;$F121&amp;" "&amp;$H$3&amp;"_"&amp;L$38,data!$N:$N)/1000</f>
        <v>52.164121093749998</v>
      </c>
      <c r="M121" s="7">
        <f>SUMIF(data!$A:$A,$H$2&amp;" "&amp;$F121&amp;" "&amp;$H$3&amp;"_"&amp;M$38,data!$N:$N)/1000</f>
        <v>65.511566406249997</v>
      </c>
      <c r="N121" s="7">
        <f>SUMIF(data!$A:$A,$H$2&amp;" "&amp;$F121&amp;" "&amp;$H$3&amp;"_"&amp;N$38,data!$N:$N)/1000</f>
        <v>72.585097656249999</v>
      </c>
      <c r="O121" s="7">
        <f>SUMIF(data!$A:$A,$H$2&amp;" "&amp;$F121&amp;" "&amp;$H$3&amp;"_"&amp;O$38,data!$N:$N)/1000</f>
        <v>58.756960937499997</v>
      </c>
      <c r="P121" s="7">
        <f>SUMIF(data!$A:$A,$H$2&amp;" "&amp;$F121&amp;" "&amp;$H$3&amp;"_"&amp;P$38,data!$N:$N)/1000</f>
        <v>17.794734375000001</v>
      </c>
      <c r="Q121" s="7">
        <f>SUMIF(data!$A:$A,$H$2&amp;" "&amp;$F121&amp;" "&amp;$H$3&amp;"_"&amp;Q$38,data!$N:$N)/1000</f>
        <v>-31.59796875</v>
      </c>
      <c r="R121" s="7">
        <f>SUMIF(data!$A:$A,$H$2&amp;" "&amp;$F121&amp;" "&amp;$H$3&amp;"_"&amp;R$38,data!$N:$N)/1000</f>
        <v>-70.491914062500001</v>
      </c>
      <c r="S121" s="7">
        <f>SUMIF(data!$A:$A,$H$2&amp;" "&amp;$F121&amp;" "&amp;$H$3&amp;"_"&amp;S$38,data!$N:$N)/1000</f>
        <v>-69.908804687499995</v>
      </c>
      <c r="T121" s="7">
        <f>SUMIF(data!$A:$A,$H$2&amp;" "&amp;$F121&amp;" "&amp;$H$3&amp;"_"&amp;T$38,data!$N:$N)/1000</f>
        <v>-32.668937499999998</v>
      </c>
      <c r="U121" s="7">
        <f>SUMIF(data!$A:$A,$H$2&amp;" "&amp;$F121&amp;" "&amp;$H$3&amp;"_"&amp;U$38,data!$N:$N)/1000</f>
        <v>-3.6203906250000002</v>
      </c>
      <c r="V121" s="7">
        <f>SUMIF(data!$A:$A,$H$2&amp;" "&amp;$F121&amp;" "&amp;$H$3&amp;"_"&amp;V$38,data!$N:$N)/1000</f>
        <v>7.6187851562500004</v>
      </c>
      <c r="W121" s="7">
        <f>SUMIF(data!$A:$A,$H$2&amp;" "&amp;$F121&amp;" "&amp;$H$3&amp;"_"&amp;W$38,data!$N:$N)/1000</f>
        <v>54.014615234375</v>
      </c>
      <c r="X121" s="7">
        <f>SUMIF(data!$A:$A,$H$2&amp;" "&amp;$F121&amp;" "&amp;$H$3&amp;"_"&amp;X$38,data!$N:$N)/1000</f>
        <v>34.136720703125</v>
      </c>
      <c r="Y121" s="7">
        <f>SUMIF(data!$A:$A,$H$2&amp;" "&amp;$F121&amp;" "&amp;$H$3&amp;"_"&amp;Y$38,data!$N:$N)/1000</f>
        <v>47.013436083793643</v>
      </c>
      <c r="Z121" s="7">
        <f>SUMIF(data!$A:$A,$H$2&amp;" "&amp;$F121&amp;" "&amp;$H$3&amp;"_"&amp;Z$38,data!$N:$N)/1000</f>
        <v>56.943863281250003</v>
      </c>
      <c r="AA121" s="7">
        <f>SUMIF(data!$A:$A,$H$2&amp;" "&amp;$F121&amp;" "&amp;$H$3&amp;"_"&amp;AA$38,data!$N:$N)/1000</f>
        <v>96.235324218749994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85.383906249999995</v>
      </c>
      <c r="J122" s="7">
        <f>SUMIF(data!$A:$A,$H$2&amp;" "&amp;$F122&amp;" "&amp;$H$3&amp;"_"&amp;J$38,data!$H:$H)/1000</f>
        <v>104.88677246093749</v>
      </c>
      <c r="K122" s="7">
        <f>SUMIF(data!$A:$A,$H$2&amp;" "&amp;$F122&amp;" "&amp;$H$3&amp;"_"&amp;K$38,data!$H:$H)/1000</f>
        <v>110.79493066406251</v>
      </c>
      <c r="L122" s="7">
        <f>SUMIF(data!$A:$A,$H$2&amp;" "&amp;$F122&amp;" "&amp;$H$3&amp;"_"&amp;L$38,data!$H:$H)/1000</f>
        <v>128.50586132812501</v>
      </c>
      <c r="M122" s="7">
        <f>SUMIF(data!$A:$A,$H$2&amp;" "&amp;$F122&amp;" "&amp;$H$3&amp;"_"&amp;M$38,data!$H:$H)/1000</f>
        <v>147.38278515625001</v>
      </c>
      <c r="N122" s="7">
        <f>SUMIF(data!$A:$A,$H$2&amp;" "&amp;$F122&amp;" "&amp;$H$3&amp;"_"&amp;N$38,data!$H:$H)/1000</f>
        <v>161.30240234375</v>
      </c>
      <c r="O122" s="7">
        <f>SUMIF(data!$A:$A,$H$2&amp;" "&amp;$F122&amp;" "&amp;$H$3&amp;"_"&amp;O$38,data!$H:$H)/1000</f>
        <v>164.40549609375</v>
      </c>
      <c r="P122" s="7">
        <f>SUMIF(data!$A:$A,$H$2&amp;" "&amp;$F122&amp;" "&amp;$H$3&amp;"_"&amp;P$38,data!$H:$H)/1000</f>
        <v>172.37953125000001</v>
      </c>
      <c r="Q122" s="7">
        <f>SUMIF(data!$A:$A,$H$2&amp;" "&amp;$F122&amp;" "&amp;$H$3&amp;"_"&amp;Q$38,data!$H:$H)/1000</f>
        <v>144.18180078124999</v>
      </c>
      <c r="R122" s="7">
        <f>SUMIF(data!$A:$A,$H$2&amp;" "&amp;$F122&amp;" "&amp;$H$3&amp;"_"&amp;R$38,data!$H:$H)/1000</f>
        <v>122.84969140625</v>
      </c>
      <c r="S122" s="7">
        <f>SUMIF(data!$A:$A,$H$2&amp;" "&amp;$F122&amp;" "&amp;$H$3&amp;"_"&amp;S$38,data!$H:$H)/1000</f>
        <v>105.02576562500001</v>
      </c>
      <c r="T122" s="7">
        <f>SUMIF(data!$A:$A,$H$2&amp;" "&amp;$F122&amp;" "&amp;$H$3&amp;"_"&amp;T$38,data!$H:$H)/1000</f>
        <v>91.751148437500007</v>
      </c>
      <c r="U122" s="7">
        <f>SUMIF(data!$A:$A,$H$2&amp;" "&amp;$F122&amp;" "&amp;$H$3&amp;"_"&amp;U$38,data!$H:$H)/1000</f>
        <v>77.474210937500004</v>
      </c>
      <c r="V122" s="7">
        <f>SUMIF(data!$A:$A,$H$2&amp;" "&amp;$F122&amp;" "&amp;$H$3&amp;"_"&amp;V$38,data!$H:$H)/1000</f>
        <v>60.31609375</v>
      </c>
      <c r="W122" s="7">
        <f>SUMIF(data!$A:$A,$H$2&amp;" "&amp;$F122&amp;" "&amp;$H$3&amp;"_"&amp;W$38,data!$H:$H)/1000</f>
        <v>87.634886718749996</v>
      </c>
      <c r="X122" s="7">
        <f>SUMIF(data!$A:$A,$H$2&amp;" "&amp;$F122&amp;" "&amp;$H$3&amp;"_"&amp;X$38,data!$H:$H)/1000</f>
        <v>48.603064453125</v>
      </c>
      <c r="Y122" s="7">
        <f>SUMIF(data!$A:$A,$H$2&amp;" "&amp;$F122&amp;" "&amp;$H$3&amp;"_"&amp;Y$38,data!$H:$H)/1000</f>
        <v>28.916921875</v>
      </c>
      <c r="Z122" s="7">
        <f>SUMIF(data!$A:$A,$H$2&amp;" "&amp;$F122&amp;" "&amp;$H$3&amp;"_"&amp;Z$38,data!$H:$H)/1000</f>
        <v>7.0992138671875002</v>
      </c>
      <c r="AA122" s="7">
        <f>SUMIF(data!$A:$A,$H$2&amp;" "&amp;$F122&amp;" "&amp;$H$3&amp;"_"&amp;AA$38,data!$H:$H)/1000</f>
        <v>-8.4925654296875006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93.679289062500004</v>
      </c>
      <c r="J123" s="8">
        <f t="shared" ref="J123" si="32">SUM(J120:J121)-J122</f>
        <v>112.7762294921875</v>
      </c>
      <c r="K123" s="8">
        <f t="shared" ref="K123:AA123" si="33">SUM(K120:K121)-K122</f>
        <v>131.7408662109375</v>
      </c>
      <c r="L123" s="8">
        <f t="shared" si="33"/>
        <v>152.17609570312501</v>
      </c>
      <c r="M123" s="8">
        <f t="shared" si="33"/>
        <v>211.95732812499995</v>
      </c>
      <c r="N123" s="8">
        <f t="shared" si="33"/>
        <v>94.088757812500006</v>
      </c>
      <c r="O123" s="8">
        <f t="shared" si="33"/>
        <v>270.52716015625003</v>
      </c>
      <c r="P123" s="8">
        <f t="shared" si="33"/>
        <v>271.67555468749998</v>
      </c>
      <c r="Q123" s="8">
        <f t="shared" si="33"/>
        <v>300.45921484374998</v>
      </c>
      <c r="R123" s="8">
        <f t="shared" si="33"/>
        <v>333.29941015625002</v>
      </c>
      <c r="S123" s="8">
        <f t="shared" si="33"/>
        <v>337.24334375000001</v>
      </c>
      <c r="T123" s="8">
        <f t="shared" si="33"/>
        <v>377.32025781250002</v>
      </c>
      <c r="U123" s="8">
        <f t="shared" si="33"/>
        <v>408.28957812499999</v>
      </c>
      <c r="V123" s="8">
        <f t="shared" si="33"/>
        <v>427.30744921874998</v>
      </c>
      <c r="W123" s="8">
        <f t="shared" si="33"/>
        <v>592.43759570312511</v>
      </c>
      <c r="X123" s="8">
        <f t="shared" si="33"/>
        <v>577.11372656250001</v>
      </c>
      <c r="Y123" s="8">
        <f t="shared" si="33"/>
        <v>595.83824077129373</v>
      </c>
      <c r="Z123" s="8">
        <f t="shared" si="33"/>
        <v>616.36826660156248</v>
      </c>
      <c r="AA123" s="8">
        <f t="shared" si="33"/>
        <v>781.2997021484374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27.125732421875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133.31381250000001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0</v>
      </c>
      <c r="V125" s="7">
        <f>SUMIF(data!$A:$A,$H$2&amp;" "&amp;$F125&amp;" "&amp;$H$3&amp;"_"&amp;V$38,data!$K:$K)/1000</f>
        <v>185.78554687499999</v>
      </c>
      <c r="W125" s="7">
        <f>SUMIF(data!$A:$A,$H$2&amp;" "&amp;$F125&amp;" "&amp;$H$3&amp;"_"&amp;W$38,data!$K:$K)/1000</f>
        <v>0</v>
      </c>
      <c r="X125" s="7">
        <f>SUMIF(data!$A:$A,$H$2&amp;" "&amp;$F125&amp;" "&amp;$H$3&amp;"_"&amp;X$38,data!$K:$K)/1000</f>
        <v>84.344335937500006</v>
      </c>
      <c r="Y125" s="7">
        <f>SUMIF(data!$A:$A,$H$2&amp;" "&amp;$F125&amp;" "&amp;$H$3&amp;"_"&amp;Y$38,data!$K:$K)/1000</f>
        <v>216.268125</v>
      </c>
      <c r="Z125" s="7">
        <f>SUMIF(data!$A:$A,$H$2&amp;" "&amp;$F125&amp;" "&amp;$H$3&amp;"_"&amp;Z$38,data!$K:$K)/1000</f>
        <v>364.19140625</v>
      </c>
      <c r="AA125" s="7">
        <f>SUMIF(data!$A:$A,$H$2&amp;" "&amp;$F125&amp;" "&amp;$H$3&amp;"_"&amp;AA$38,data!$K:$K)/1000</f>
        <v>370.17746875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806.02122975678617</v>
      </c>
      <c r="J126" s="8">
        <f>J117+J118+J121-J122+J124+J125+Load_ROC!F$5</f>
        <v>858.42781051671591</v>
      </c>
      <c r="K126" s="8">
        <f>K117+K118+K121-K122+K124+K125+Load_ROC!G$5</f>
        <v>903.7353177557527</v>
      </c>
      <c r="L126" s="8">
        <f>L117+L118+L121-L122+L124+L125+Load_ROC!H$5</f>
        <v>951.41742402552302</v>
      </c>
      <c r="M126" s="8">
        <f>M117+M118+M121-M122+M124+M125+Load_ROC!I$5</f>
        <v>1035.8915245996466</v>
      </c>
      <c r="N126" s="8">
        <f>N117+N118+N121-N122+N124+N125+Load_ROC!J$5</f>
        <v>904.41435500467742</v>
      </c>
      <c r="O126" s="8">
        <f>O117+O118+O121-O122+O124+O125+Load_ROC!K$5</f>
        <v>1169.1877267969353</v>
      </c>
      <c r="P126" s="8">
        <f>P117+P118+P121-P122+P124+P125+Load_ROC!L$5</f>
        <v>1170.4386882278975</v>
      </c>
      <c r="Q126" s="8">
        <f>Q117+Q118+Q121-Q122+Q124+Q125+Load_ROC!M$5</f>
        <v>1198.735471128376</v>
      </c>
      <c r="R126" s="8">
        <f>R117+R118+R121-R122+R124+R125+Load_ROC!N$5</f>
        <v>1230.7375921776859</v>
      </c>
      <c r="S126" s="8">
        <f>S117+S118+S121-S122+S124+S125+Load_ROC!O$5</f>
        <v>1220.0702765287674</v>
      </c>
      <c r="T126" s="8">
        <f>T117+T118+T121-T122+T124+T125+Load_ROC!P$5</f>
        <v>1246.2903971508836</v>
      </c>
      <c r="U126" s="8">
        <f>U117+U118+U121-U122+U124+U125+Load_ROC!Q$5</f>
        <v>1262.8824826265911</v>
      </c>
      <c r="V126" s="8">
        <f>V117+V118+V121-V122+V124+V125+Load_ROC!R$5</f>
        <v>1454.9024906709801</v>
      </c>
      <c r="W126" s="8">
        <f>W117+W118+W121-W122+W124+W125+Load_ROC!S$5</f>
        <v>1368.0079469849861</v>
      </c>
      <c r="X126" s="8">
        <f>X117+X118+X121-X122+X124+X125+Load_ROC!T$5</f>
        <v>1556.0478537421466</v>
      </c>
      <c r="Y126" s="8">
        <f>Y117+Y118+Y121-Y122+Y124+Y125+Load_ROC!U$5</f>
        <v>1559.9630713732718</v>
      </c>
      <c r="Z126" s="8">
        <f>Z117+Z118+Z121-Z122+Z124+Z125+Load_ROC!V$5</f>
        <v>1717.3037763385314</v>
      </c>
      <c r="AA126" s="8">
        <f>AA117+AA118+AA121-AA122+AA124+AA125+Load_ROC!W$5</f>
        <v>1876.3604788211858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806.02122975678617</v>
      </c>
      <c r="J127" s="8">
        <f>J117+J119+J121-J122+J124+J125+Load_ROC!F$5</f>
        <v>834.2683652042158</v>
      </c>
      <c r="K127" s="8">
        <f>K117+K119+K121-K122+K124+K125+Load_ROC!G$5</f>
        <v>862.69854431825274</v>
      </c>
      <c r="L127" s="8">
        <f>L117+L119+L121-L122+L124+L125+Load_ROC!H$5</f>
        <v>886.30093183802296</v>
      </c>
      <c r="M127" s="8">
        <f>M117+M119+M121-M122+M124+M125+Load_ROC!I$5</f>
        <v>951.25235272464647</v>
      </c>
      <c r="N127" s="8">
        <f>N117+N119+N121-N122+N124+N125+Load_ROC!J$5</f>
        <v>854.37294484842744</v>
      </c>
      <c r="O127" s="8">
        <f>O117+O119+O121-O122+O124+O125+Load_ROC!K$5</f>
        <v>1054.1423049219352</v>
      </c>
      <c r="P127" s="8">
        <f>P117+P119+P121-P122+P124+P125+Load_ROC!L$5</f>
        <v>1032.9958132278975</v>
      </c>
      <c r="Q127" s="8">
        <f>Q117+Q119+Q121-Q122+Q124+Q125+Load_ROC!M$5</f>
        <v>1040.4414711283757</v>
      </c>
      <c r="R127" s="8">
        <f>R117+R119+R121-R122+R124+R125+Load_ROC!N$5</f>
        <v>1051.6459046776858</v>
      </c>
      <c r="S127" s="8">
        <f>S117+S119+S121-S122+S124+S125+Load_ROC!O$5</f>
        <v>1049.3697452787674</v>
      </c>
      <c r="T127" s="8">
        <f>T117+T119+T121-T122+T124+T125+Load_ROC!P$5</f>
        <v>1083.1251159008834</v>
      </c>
      <c r="U127" s="8">
        <f>U117+U119+U121-U122+U124+U125+Load_ROC!Q$5</f>
        <v>1107.0613263765911</v>
      </c>
      <c r="V127" s="8">
        <f>V117+V119+V121-V122+V124+V125+Load_ROC!R$5</f>
        <v>1305.2573656709801</v>
      </c>
      <c r="W127" s="8">
        <f>W117+W119+W121-W122+W124+W125+Load_ROC!S$5</f>
        <v>1209.500821984986</v>
      </c>
      <c r="X127" s="8">
        <f>X117+X119+X121-X122+X124+X125+Load_ROC!T$5</f>
        <v>1402.7163224921467</v>
      </c>
      <c r="Y127" s="8">
        <f>Y117+Y119+Y121-Y122+Y124+Y125+Load_ROC!U$5</f>
        <v>1412.5188213732717</v>
      </c>
      <c r="Z127" s="8">
        <f>Z117+Z119+Z121-Z122+Z124+Z125+Load_ROC!V$5</f>
        <v>1575.3039950885313</v>
      </c>
      <c r="AA127" s="8">
        <f>AA117+AA119+AA121-AA122+AA124+AA125+Load_ROC!W$5</f>
        <v>1739.7827913211856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806.02122975678628</v>
      </c>
      <c r="J128" s="8">
        <f>J117+J123+J124+J125+Load_ROC!F$5</f>
        <v>846.25716207921585</v>
      </c>
      <c r="K128" s="8">
        <f>K117+K123+K124+K125+Load_ROC!G$5</f>
        <v>882.89544275575281</v>
      </c>
      <c r="L128" s="8">
        <f>L117+L123+L124+L125+Load_ROC!H$5</f>
        <v>918.46006465052301</v>
      </c>
      <c r="M128" s="8">
        <f>M117+M123+M124+M125+Load_ROC!I$5</f>
        <v>993.20050897464648</v>
      </c>
      <c r="N128" s="8">
        <f>N117+N123+N124+N125+Load_ROC!J$5</f>
        <v>891.20926906717739</v>
      </c>
      <c r="O128" s="8">
        <f>O117+O123+O124+O125+Load_ROC!K$5</f>
        <v>1106.6670080469353</v>
      </c>
      <c r="P128" s="8">
        <f>P117+P123+P124+P125+Load_ROC!L$5</f>
        <v>1096.9230319778976</v>
      </c>
      <c r="Q128" s="8">
        <f>Q117+Q123+Q124+Q125+Load_ROC!M$5</f>
        <v>1114.9483773783759</v>
      </c>
      <c r="R128" s="8">
        <f>R117+R123+R124+R125+Load_ROC!N$5</f>
        <v>1136.6461234276858</v>
      </c>
      <c r="S128" s="8">
        <f>S117+S123+S124+S125+Load_ROC!O$5</f>
        <v>1130.3834640287673</v>
      </c>
      <c r="T128" s="8">
        <f>T117+T123+T124+T125+Load_ROC!P$5</f>
        <v>1160.5328034008835</v>
      </c>
      <c r="U128" s="8">
        <f>U117+U123+U124+U125+Load_ROC!Q$5</f>
        <v>1180.9425451265911</v>
      </c>
      <c r="V128" s="8">
        <f>V117+V123+V124+V125+Load_ROC!R$5</f>
        <v>1376.1819906709802</v>
      </c>
      <c r="W128" s="8">
        <f>W117+W123+W124+W125+Load_ROC!S$5</f>
        <v>1356.6197282349863</v>
      </c>
      <c r="X128" s="8">
        <f>X117+X123+X124+X125+Load_ROC!T$5</f>
        <v>1547.0783849921468</v>
      </c>
      <c r="Y128" s="8">
        <f>Y117+Y123+Y124+Y125+Load_ROC!U$5</f>
        <v>1553.070602623272</v>
      </c>
      <c r="Z128" s="8">
        <f>Z117+Z123+Z124+Z125+Load_ROC!V$5</f>
        <v>1712.5373388385315</v>
      </c>
      <c r="AA128" s="8">
        <f>AA117+AA123+AA124+AA125+Load_ROC!W$5</f>
        <v>1873.7871350711857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70.636781249999999</v>
      </c>
      <c r="J131" s="7">
        <f>SUMIF(data!$A:$A,$H$2&amp;" "&amp;$F131&amp;" "&amp;$H$3&amp;"_"&amp;J$38,data!$I:$I)/1000</f>
        <v>140.94418359375001</v>
      </c>
      <c r="K131" s="7">
        <f>SUMIF(data!$A:$A,$H$2&amp;" "&amp;$F131&amp;" "&amp;$H$3&amp;"_"&amp;K$38,data!$I:$I)/1000</f>
        <v>191.0283046875</v>
      </c>
      <c r="L131" s="7">
        <f>SUMIF(data!$A:$A,$H$2&amp;" "&amp;$F131&amp;" "&amp;$H$3&amp;"_"&amp;L$38,data!$I:$I)/1000</f>
        <v>261.47519531249998</v>
      </c>
      <c r="M131" s="7">
        <f>SUMIF(data!$A:$A,$H$2&amp;" "&amp;$F131&amp;" "&amp;$H$3&amp;"_"&amp;M$38,data!$I:$I)/1000</f>
        <v>336.51956250000001</v>
      </c>
      <c r="N131" s="7">
        <f>SUMIF(data!$A:$A,$H$2&amp;" "&amp;$F131&amp;" "&amp;$H$3&amp;"_"&amp;N$38,data!$I:$I)/1000</f>
        <v>196.0111484375</v>
      </c>
      <c r="O131" s="7">
        <f>SUMIF(data!$A:$A,$H$2&amp;" "&amp;$F131&amp;" "&amp;$H$3&amp;"_"&amp;O$38,data!$I:$I)/1000</f>
        <v>438.69641406250003</v>
      </c>
      <c r="P131" s="7">
        <f>SUMIF(data!$A:$A,$H$2&amp;" "&amp;$F131&amp;" "&amp;$H$3&amp;"_"&amp;P$38,data!$I:$I)/1000</f>
        <v>499.77600781249998</v>
      </c>
      <c r="Q131" s="7">
        <f>SUMIF(data!$A:$A,$H$2&amp;" "&amp;$F131&amp;" "&amp;$H$3&amp;"_"&amp;Q$38,data!$I:$I)/1000</f>
        <v>560.02607812500003</v>
      </c>
      <c r="R131" s="7">
        <f>SUMIF(data!$A:$A,$H$2&amp;" "&amp;$F131&amp;" "&amp;$H$3&amp;"_"&amp;R$38,data!$I:$I)/1000</f>
        <v>620.73248437500001</v>
      </c>
      <c r="S131" s="7">
        <f>SUMIF(data!$A:$A,$H$2&amp;" "&amp;$F131&amp;" "&amp;$H$3&amp;"_"&amp;S$38,data!$I:$I)/1000</f>
        <v>601.86472656249998</v>
      </c>
      <c r="T131" s="7">
        <f>SUMIF(data!$A:$A,$H$2&amp;" "&amp;$F131&amp;" "&amp;$H$3&amp;"_"&amp;T$38,data!$I:$I)/1000</f>
        <v>587.49793750000003</v>
      </c>
      <c r="U131" s="7">
        <f>SUMIF(data!$A:$A,$H$2&amp;" "&amp;$F131&amp;" "&amp;$H$3&amp;"_"&amp;U$38,data!$I:$I)/1000</f>
        <v>571.32411718749995</v>
      </c>
      <c r="V131" s="7">
        <f>SUMIF(data!$A:$A,$H$2&amp;" "&amp;$F131&amp;" "&amp;$H$3&amp;"_"&amp;V$38,data!$I:$I)/1000</f>
        <v>558.72525781249999</v>
      </c>
      <c r="W131" s="7">
        <f>SUMIF(data!$A:$A,$H$2&amp;" "&amp;$F131&amp;" "&amp;$H$3&amp;"_"&amp;W$38,data!$I:$I)/1000</f>
        <v>637.44608593750002</v>
      </c>
      <c r="X131" s="7">
        <f>SUMIF(data!$A:$A,$H$2&amp;" "&amp;$F131&amp;" "&amp;$H$3&amp;"_"&amp;X$38,data!$I:$I)/1000</f>
        <v>600.5495390625</v>
      </c>
      <c r="Y131" s="7">
        <f>SUMIF(data!$A:$A,$H$2&amp;" "&amp;$F131&amp;" "&amp;$H$3&amp;"_"&amp;Y$38,data!$I:$I)/1000</f>
        <v>584.63419531249997</v>
      </c>
      <c r="Z131" s="7">
        <f>SUMIF(data!$A:$A,$H$2&amp;" "&amp;$F131&amp;" "&amp;$H$3&amp;"_"&amp;Z$38,data!$I:$I)/1000</f>
        <v>571.29005468749995</v>
      </c>
      <c r="AA131" s="7">
        <f>SUMIF(data!$A:$A,$H$2&amp;" "&amp;$F131&amp;" "&amp;$H$3&amp;"_"&amp;AA$38,data!$I:$I)/1000</f>
        <v>679.14515625000001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70.636781249999999</v>
      </c>
      <c r="J132" s="7">
        <f>SUMIF(data!$A:$A,$H$2&amp;" "&amp;$F132&amp;" "&amp;$H$3&amp;"_"&amp;J$38,data!$I:$I)/1000</f>
        <v>116.78473828125</v>
      </c>
      <c r="K132" s="7">
        <f>SUMIF(data!$A:$A,$H$2&amp;" "&amp;$F132&amp;" "&amp;$H$3&amp;"_"&amp;K$38,data!$I:$I)/1000</f>
        <v>149.99153125000001</v>
      </c>
      <c r="L132" s="7">
        <f>SUMIF(data!$A:$A,$H$2&amp;" "&amp;$F132&amp;" "&amp;$H$3&amp;"_"&amp;L$38,data!$I:$I)/1000</f>
        <v>196.35870312500001</v>
      </c>
      <c r="M132" s="7">
        <f>SUMIF(data!$A:$A,$H$2&amp;" "&amp;$F132&amp;" "&amp;$H$3&amp;"_"&amp;M$38,data!$I:$I)/1000</f>
        <v>251.88039062499999</v>
      </c>
      <c r="N132" s="7">
        <f>SUMIF(data!$A:$A,$H$2&amp;" "&amp;$F132&amp;" "&amp;$H$3&amp;"_"&amp;N$38,data!$I:$I)/1000</f>
        <v>145.96973828124999</v>
      </c>
      <c r="O132" s="7">
        <f>SUMIF(data!$A:$A,$H$2&amp;" "&amp;$F132&amp;" "&amp;$H$3&amp;"_"&amp;O$38,data!$I:$I)/1000</f>
        <v>323.65099218749998</v>
      </c>
      <c r="P132" s="7">
        <f>SUMIF(data!$A:$A,$H$2&amp;" "&amp;$F132&amp;" "&amp;$H$3&amp;"_"&amp;P$38,data!$I:$I)/1000</f>
        <v>362.33313281250003</v>
      </c>
      <c r="Q132" s="7">
        <f>SUMIF(data!$A:$A,$H$2&amp;" "&amp;$F132&amp;" "&amp;$H$3&amp;"_"&amp;Q$38,data!$I:$I)/1000</f>
        <v>401.73207812499999</v>
      </c>
      <c r="R132" s="7">
        <f>SUMIF(data!$A:$A,$H$2&amp;" "&amp;$F132&amp;" "&amp;$H$3&amp;"_"&amp;R$38,data!$I:$I)/1000</f>
        <v>441.64079687499998</v>
      </c>
      <c r="S132" s="7">
        <f>SUMIF(data!$A:$A,$H$2&amp;" "&amp;$F132&amp;" "&amp;$H$3&amp;"_"&amp;S$38,data!$I:$I)/1000</f>
        <v>431.1641953125</v>
      </c>
      <c r="T132" s="7">
        <f>SUMIF(data!$A:$A,$H$2&amp;" "&amp;$F132&amp;" "&amp;$H$3&amp;"_"&amp;T$38,data!$I:$I)/1000</f>
        <v>424.33265625000001</v>
      </c>
      <c r="U132" s="7">
        <f>SUMIF(data!$A:$A,$H$2&amp;" "&amp;$F132&amp;" "&amp;$H$3&amp;"_"&amp;U$38,data!$I:$I)/1000</f>
        <v>415.50296093750001</v>
      </c>
      <c r="V132" s="7">
        <f>SUMIF(data!$A:$A,$H$2&amp;" "&amp;$F132&amp;" "&amp;$H$3&amp;"_"&amp;V$38,data!$I:$I)/1000</f>
        <v>409.08013281249998</v>
      </c>
      <c r="W132" s="7">
        <f>SUMIF(data!$A:$A,$H$2&amp;" "&amp;$F132&amp;" "&amp;$H$3&amp;"_"&amp;W$38,data!$I:$I)/1000</f>
        <v>478.93896093749998</v>
      </c>
      <c r="X132" s="7">
        <f>SUMIF(data!$A:$A,$H$2&amp;" "&amp;$F132&amp;" "&amp;$H$3&amp;"_"&amp;X$38,data!$I:$I)/1000</f>
        <v>447.21800781249999</v>
      </c>
      <c r="Y132" s="7">
        <f>SUMIF(data!$A:$A,$H$2&amp;" "&amp;$F132&amp;" "&amp;$H$3&amp;"_"&amp;Y$38,data!$I:$I)/1000</f>
        <v>437.18994531250002</v>
      </c>
      <c r="Z132" s="7">
        <f>SUMIF(data!$A:$A,$H$2&amp;" "&amp;$F132&amp;" "&amp;$H$3&amp;"_"&amp;Z$38,data!$I:$I)/1000</f>
        <v>429.29027343749999</v>
      </c>
      <c r="AA132" s="7">
        <f>SUMIF(data!$A:$A,$H$2&amp;" "&amp;$F132&amp;" "&amp;$H$3&amp;"_"&amp;AA$38,data!$I:$I)/1000</f>
        <v>542.56746874999999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70.636781249999999</v>
      </c>
      <c r="J133" s="7">
        <f>SUMIF(data!$A:$A,$H$2&amp;" "&amp;$F133&amp;" "&amp;$H$3&amp;"_"&amp;J$38,data!$I:$I)/1000</f>
        <v>128.77353515625001</v>
      </c>
      <c r="K133" s="7">
        <f>SUMIF(data!$A:$A,$H$2&amp;" "&amp;$F133&amp;" "&amp;$H$3&amp;"_"&amp;K$38,data!$I:$I)/1000</f>
        <v>170.18842968749999</v>
      </c>
      <c r="L133" s="7">
        <f>SUMIF(data!$A:$A,$H$2&amp;" "&amp;$F133&amp;" "&amp;$H$3&amp;"_"&amp;L$38,data!$I:$I)/1000</f>
        <v>228.5178359375</v>
      </c>
      <c r="M133" s="7">
        <f>SUMIF(data!$A:$A,$H$2&amp;" "&amp;$F133&amp;" "&amp;$H$3&amp;"_"&amp;M$38,data!$I:$I)/1000</f>
        <v>293.82854687499997</v>
      </c>
      <c r="N133" s="7">
        <f>SUMIF(data!$A:$A,$H$2&amp;" "&amp;$F133&amp;" "&amp;$H$3&amp;"_"&amp;N$38,data!$I:$I)/1000</f>
        <v>182.8060625</v>
      </c>
      <c r="O133" s="7">
        <f>SUMIF(data!$A:$A,$H$2&amp;" "&amp;$F133&amp;" "&amp;$H$3&amp;"_"&amp;O$38,data!$I:$I)/1000</f>
        <v>376.17569531250001</v>
      </c>
      <c r="P133" s="7">
        <f>SUMIF(data!$A:$A,$H$2&amp;" "&amp;$F133&amp;" "&amp;$H$3&amp;"_"&amp;P$38,data!$I:$I)/1000</f>
        <v>426.26035156249998</v>
      </c>
      <c r="Q133" s="7">
        <f>SUMIF(data!$A:$A,$H$2&amp;" "&amp;$F133&amp;" "&amp;$H$3&amp;"_"&amp;Q$38,data!$I:$I)/1000</f>
        <v>476.23898437499997</v>
      </c>
      <c r="R133" s="7">
        <f>SUMIF(data!$A:$A,$H$2&amp;" "&amp;$F133&amp;" "&amp;$H$3&amp;"_"&amp;R$38,data!$I:$I)/1000</f>
        <v>526.64101562500002</v>
      </c>
      <c r="S133" s="7">
        <f>SUMIF(data!$A:$A,$H$2&amp;" "&amp;$F133&amp;" "&amp;$H$3&amp;"_"&amp;S$38,data!$I:$I)/1000</f>
        <v>512.17791406250001</v>
      </c>
      <c r="T133" s="7">
        <f>SUMIF(data!$A:$A,$H$2&amp;" "&amp;$F133&amp;" "&amp;$H$3&amp;"_"&amp;T$38,data!$I:$I)/1000</f>
        <v>501.74034375000002</v>
      </c>
      <c r="U133" s="7">
        <f>SUMIF(data!$A:$A,$H$2&amp;" "&amp;$F133&amp;" "&amp;$H$3&amp;"_"&amp;U$38,data!$I:$I)/1000</f>
        <v>489.38417968750002</v>
      </c>
      <c r="V133" s="7">
        <f>SUMIF(data!$A:$A,$H$2&amp;" "&amp;$F133&amp;" "&amp;$H$3&amp;"_"&amp;V$38,data!$I:$I)/1000</f>
        <v>480.00475781249997</v>
      </c>
      <c r="W133" s="7">
        <f>SUMIF(data!$A:$A,$H$2&amp;" "&amp;$F133&amp;" "&amp;$H$3&amp;"_"&amp;W$38,data!$I:$I)/1000</f>
        <v>544.7423046875</v>
      </c>
      <c r="X133" s="7">
        <f>SUMIF(data!$A:$A,$H$2&amp;" "&amp;$F133&amp;" "&amp;$H$3&amp;"_"&amp;X$38,data!$I:$I)/1000</f>
        <v>510.72157031249998</v>
      </c>
      <c r="Y133" s="7">
        <f>SUMIF(data!$A:$A,$H$2&amp;" "&amp;$F133&amp;" "&amp;$H$3&amp;"_"&amp;Y$38,data!$I:$I)/1000</f>
        <v>498.17441406249998</v>
      </c>
      <c r="Z133" s="7">
        <f>SUMIF(data!$A:$A,$H$2&amp;" "&amp;$F133&amp;" "&amp;$H$3&amp;"_"&amp;Z$38,data!$I:$I)/1000</f>
        <v>487.92724218749998</v>
      </c>
      <c r="AA133" s="7">
        <f>SUMIF(data!$A:$A,$H$2&amp;" "&amp;$F133&amp;" "&amp;$H$3&amp;"_"&amp;AA$38,data!$I:$I)/1000</f>
        <v>598.85568750000004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88.889466796874999</v>
      </c>
      <c r="K134" s="7">
        <f>SUMIF(data!$A:$A,$H$2&amp;" "&amp;$F134&amp;" "&amp;$H$3&amp;"_"&amp;K$38,data!$N:$N)/1000</f>
        <v>72.347367187499998</v>
      </c>
      <c r="L134" s="7">
        <f>SUMIF(data!$A:$A,$H$2&amp;" "&amp;$F134&amp;" "&amp;$H$3&amp;"_"&amp;L$38,data!$N:$N)/1000</f>
        <v>52.164121093749998</v>
      </c>
      <c r="M134" s="7">
        <f>SUMIF(data!$A:$A,$H$2&amp;" "&amp;$F134&amp;" "&amp;$H$3&amp;"_"&amp;M$38,data!$N:$N)/1000</f>
        <v>65.511566406249997</v>
      </c>
      <c r="N134" s="7">
        <f>SUMIF(data!$A:$A,$H$2&amp;" "&amp;$F134&amp;" "&amp;$H$3&amp;"_"&amp;N$38,data!$N:$N)/1000</f>
        <v>72.585097656249999</v>
      </c>
      <c r="O134" s="7">
        <f>SUMIF(data!$A:$A,$H$2&amp;" "&amp;$F134&amp;" "&amp;$H$3&amp;"_"&amp;O$38,data!$N:$N)/1000</f>
        <v>58.756960937499997</v>
      </c>
      <c r="P134" s="7">
        <f>SUMIF(data!$A:$A,$H$2&amp;" "&amp;$F134&amp;" "&amp;$H$3&amp;"_"&amp;P$38,data!$N:$N)/1000</f>
        <v>17.794734375000001</v>
      </c>
      <c r="Q134" s="7">
        <f>SUMIF(data!$A:$A,$H$2&amp;" "&amp;$F134&amp;" "&amp;$H$3&amp;"_"&amp;Q$38,data!$N:$N)/1000</f>
        <v>-29.397960937499999</v>
      </c>
      <c r="R134" s="7">
        <f>SUMIF(data!$A:$A,$H$2&amp;" "&amp;$F134&amp;" "&amp;$H$3&amp;"_"&amp;R$38,data!$N:$N)/1000</f>
        <v>-65.32903125</v>
      </c>
      <c r="S134" s="7">
        <f>SUMIF(data!$A:$A,$H$2&amp;" "&amp;$F134&amp;" "&amp;$H$3&amp;"_"&amp;S$38,data!$N:$N)/1000</f>
        <v>-69.851945312500007</v>
      </c>
      <c r="T134" s="7">
        <f>SUMIF(data!$A:$A,$H$2&amp;" "&amp;$F134&amp;" "&amp;$H$3&amp;"_"&amp;T$38,data!$N:$N)/1000</f>
        <v>-41.063812499999997</v>
      </c>
      <c r="U134" s="7">
        <f>SUMIF(data!$A:$A,$H$2&amp;" "&amp;$F134&amp;" "&amp;$H$3&amp;"_"&amp;U$38,data!$N:$N)/1000</f>
        <v>-30.737187500000001</v>
      </c>
      <c r="V134" s="7">
        <f>SUMIF(data!$A:$A,$H$2&amp;" "&amp;$F134&amp;" "&amp;$H$3&amp;"_"&amp;V$38,data!$N:$N)/1000</f>
        <v>-2.5402890624999999</v>
      </c>
      <c r="W134" s="7">
        <f>SUMIF(data!$A:$A,$H$2&amp;" "&amp;$F134&amp;" "&amp;$H$3&amp;"_"&amp;W$38,data!$N:$N)/1000</f>
        <v>9.4009726562499996</v>
      </c>
      <c r="X134" s="7">
        <f>SUMIF(data!$A:$A,$H$2&amp;" "&amp;$F134&amp;" "&amp;$H$3&amp;"_"&amp;X$38,data!$N:$N)/1000</f>
        <v>14.56367578125</v>
      </c>
      <c r="Y134" s="7">
        <f>SUMIF(data!$A:$A,$H$2&amp;" "&amp;$F134&amp;" "&amp;$H$3&amp;"_"&amp;Y$38,data!$N:$N)/1000</f>
        <v>42.812679687500001</v>
      </c>
      <c r="Z134" s="7">
        <f>SUMIF(data!$A:$A,$H$2&amp;" "&amp;$F134&amp;" "&amp;$H$3&amp;"_"&amp;Z$38,data!$N:$N)/1000</f>
        <v>79.298925781250006</v>
      </c>
      <c r="AA134" s="7">
        <f>SUMIF(data!$A:$A,$H$2&amp;" "&amp;$F134&amp;" "&amp;$H$3&amp;"_"&amp;AA$38,data!$N:$N)/1000</f>
        <v>120.460578125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85.383906249999995</v>
      </c>
      <c r="J135" s="7">
        <f>SUMIF(data!$A:$A,$H$2&amp;" "&amp;$F135&amp;" "&amp;$H$3&amp;"_"&amp;J$38,data!$H:$H)/1000</f>
        <v>104.88677246093749</v>
      </c>
      <c r="K135" s="7">
        <f>SUMIF(data!$A:$A,$H$2&amp;" "&amp;$F135&amp;" "&amp;$H$3&amp;"_"&amp;K$38,data!$H:$H)/1000</f>
        <v>110.79493066406251</v>
      </c>
      <c r="L135" s="7">
        <f>SUMIF(data!$A:$A,$H$2&amp;" "&amp;$F135&amp;" "&amp;$H$3&amp;"_"&amp;L$38,data!$H:$H)/1000</f>
        <v>128.50586132812501</v>
      </c>
      <c r="M135" s="7">
        <f>SUMIF(data!$A:$A,$H$2&amp;" "&amp;$F135&amp;" "&amp;$H$3&amp;"_"&amp;M$38,data!$H:$H)/1000</f>
        <v>147.38278515625001</v>
      </c>
      <c r="N135" s="7">
        <f>SUMIF(data!$A:$A,$H$2&amp;" "&amp;$F135&amp;" "&amp;$H$3&amp;"_"&amp;N$38,data!$H:$H)/1000</f>
        <v>161.30240234375</v>
      </c>
      <c r="O135" s="7">
        <f>SUMIF(data!$A:$A,$H$2&amp;" "&amp;$F135&amp;" "&amp;$H$3&amp;"_"&amp;O$38,data!$H:$H)/1000</f>
        <v>164.40549609375</v>
      </c>
      <c r="P135" s="7">
        <f>SUMIF(data!$A:$A,$H$2&amp;" "&amp;$F135&amp;" "&amp;$H$3&amp;"_"&amp;P$38,data!$H:$H)/1000</f>
        <v>172.37953125000001</v>
      </c>
      <c r="Q135" s="7">
        <f>SUMIF(data!$A:$A,$H$2&amp;" "&amp;$F135&amp;" "&amp;$H$3&amp;"_"&amp;Q$38,data!$H:$H)/1000</f>
        <v>170.87072265625</v>
      </c>
      <c r="R135" s="7">
        <f>SUMIF(data!$A:$A,$H$2&amp;" "&amp;$F135&amp;" "&amp;$H$3&amp;"_"&amp;R$38,data!$H:$H)/1000</f>
        <v>175.53330468749999</v>
      </c>
      <c r="S135" s="7">
        <f>SUMIF(data!$A:$A,$H$2&amp;" "&amp;$F135&amp;" "&amp;$H$3&amp;"_"&amp;S$38,data!$H:$H)/1000</f>
        <v>175.7391328125</v>
      </c>
      <c r="T135" s="7">
        <f>SUMIF(data!$A:$A,$H$2&amp;" "&amp;$F135&amp;" "&amp;$H$3&amp;"_"&amp;T$38,data!$H:$H)/1000</f>
        <v>180.875578125</v>
      </c>
      <c r="U135" s="7">
        <f>SUMIF(data!$A:$A,$H$2&amp;" "&amp;$F135&amp;" "&amp;$H$3&amp;"_"&amp;U$38,data!$H:$H)/1000</f>
        <v>181.58225781249999</v>
      </c>
      <c r="V135" s="7">
        <f>SUMIF(data!$A:$A,$H$2&amp;" "&amp;$F135&amp;" "&amp;$H$3&amp;"_"&amp;V$38,data!$H:$H)/1000</f>
        <v>181.22809375</v>
      </c>
      <c r="W135" s="7">
        <f>SUMIF(data!$A:$A,$H$2&amp;" "&amp;$F135&amp;" "&amp;$H$3&amp;"_"&amp;W$38,data!$H:$H)/1000</f>
        <v>216.09196875000001</v>
      </c>
      <c r="X135" s="7">
        <f>SUMIF(data!$A:$A,$H$2&amp;" "&amp;$F135&amp;" "&amp;$H$3&amp;"_"&amp;X$38,data!$H:$H)/1000</f>
        <v>209.095265625</v>
      </c>
      <c r="Y135" s="7">
        <f>SUMIF(data!$A:$A,$H$2&amp;" "&amp;$F135&amp;" "&amp;$H$3&amp;"_"&amp;Y$38,data!$H:$H)/1000</f>
        <v>197.914625</v>
      </c>
      <c r="Z135" s="7">
        <f>SUMIF(data!$A:$A,$H$2&amp;" "&amp;$F135&amp;" "&amp;$H$3&amp;"_"&amp;Z$38,data!$H:$H)/1000</f>
        <v>192.31258203125</v>
      </c>
      <c r="AA135" s="7">
        <f>SUMIF(data!$A:$A,$H$2&amp;" "&amp;$F135&amp;" "&amp;$H$3&amp;"_"&amp;AA$38,data!$H:$H)/1000</f>
        <v>193.987015625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93.679289062500004</v>
      </c>
      <c r="J136" s="8">
        <f t="shared" ref="J136" si="35">SUM(J133:J134)-J135</f>
        <v>112.7762294921875</v>
      </c>
      <c r="K136" s="8">
        <f t="shared" ref="K136:AA136" si="36">SUM(K133:K134)-K135</f>
        <v>131.7408662109375</v>
      </c>
      <c r="L136" s="8">
        <f t="shared" si="36"/>
        <v>152.17609570312501</v>
      </c>
      <c r="M136" s="8">
        <f t="shared" si="36"/>
        <v>211.95732812499995</v>
      </c>
      <c r="N136" s="8">
        <f t="shared" si="36"/>
        <v>94.088757812500006</v>
      </c>
      <c r="O136" s="8">
        <f t="shared" si="36"/>
        <v>270.52716015625003</v>
      </c>
      <c r="P136" s="8">
        <f t="shared" si="36"/>
        <v>271.67555468749998</v>
      </c>
      <c r="Q136" s="8">
        <f t="shared" si="36"/>
        <v>275.97030078124999</v>
      </c>
      <c r="R136" s="8">
        <f t="shared" si="36"/>
        <v>285.77867968750002</v>
      </c>
      <c r="S136" s="8">
        <f t="shared" si="36"/>
        <v>266.58683593750004</v>
      </c>
      <c r="T136" s="8">
        <f t="shared" si="36"/>
        <v>279.80095312500004</v>
      </c>
      <c r="U136" s="8">
        <f t="shared" si="36"/>
        <v>277.06473437500006</v>
      </c>
      <c r="V136" s="8">
        <f t="shared" si="36"/>
        <v>296.23637499999995</v>
      </c>
      <c r="W136" s="8">
        <f t="shared" si="36"/>
        <v>338.05130859375004</v>
      </c>
      <c r="X136" s="8">
        <f t="shared" si="36"/>
        <v>316.18998046874992</v>
      </c>
      <c r="Y136" s="8">
        <f t="shared" si="36"/>
        <v>343.07246874999998</v>
      </c>
      <c r="Z136" s="8">
        <f t="shared" si="36"/>
        <v>374.91358593749999</v>
      </c>
      <c r="AA136" s="8">
        <f t="shared" si="36"/>
        <v>525.32925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27.125732421875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133.31381250000001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0</v>
      </c>
      <c r="Y138" s="7">
        <f>SUMIF(data!$A:$A,$H$2&amp;" "&amp;$F138&amp;" "&amp;$H$3&amp;"_"&amp;Y$38,data!$K:$K)/1000</f>
        <v>0</v>
      </c>
      <c r="Z138" s="7">
        <f>SUMIF(data!$A:$A,$H$2&amp;" "&amp;$F138&amp;" "&amp;$H$3&amp;"_"&amp;Z$38,data!$K:$K)/1000</f>
        <v>0</v>
      </c>
      <c r="AA138" s="7">
        <f>SUMIF(data!$A:$A,$H$2&amp;" "&amp;$F138&amp;" "&amp;$H$3&amp;"_"&amp;AA$38,data!$K:$K)/1000</f>
        <v>0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806.02122975678617</v>
      </c>
      <c r="J139" s="8">
        <f>J130+J131+J134-J135+J137+J138+Load_ROC!F$5</f>
        <v>858.42781051671591</v>
      </c>
      <c r="K139" s="8">
        <f>K130+K131+K134-K135+K137+K138+Load_ROC!G$5</f>
        <v>903.7353177557527</v>
      </c>
      <c r="L139" s="8">
        <f>L130+L131+L134-L135+L137+L138+Load_ROC!H$5</f>
        <v>951.41742402552302</v>
      </c>
      <c r="M139" s="8">
        <f>M130+M131+M134-M135+M137+M138+Load_ROC!I$5</f>
        <v>1035.8915245996466</v>
      </c>
      <c r="N139" s="8">
        <f>N130+N131+N134-N135+N137+N138+Load_ROC!J$5</f>
        <v>904.41435500467742</v>
      </c>
      <c r="O139" s="8">
        <f>O130+O131+O134-O135+O137+O138+Load_ROC!K$5</f>
        <v>1169.1877267969353</v>
      </c>
      <c r="P139" s="8">
        <f>P130+P131+P134-P135+P137+P138+Load_ROC!L$5</f>
        <v>1170.4386882278975</v>
      </c>
      <c r="Q139" s="8">
        <f>Q130+Q131+Q134-Q135+Q137+Q138+Load_ROC!M$5</f>
        <v>1197.0596351908757</v>
      </c>
      <c r="R139" s="8">
        <f>R130+R131+R134-R135+R137+R138+Load_ROC!N$5</f>
        <v>1229.0006898339359</v>
      </c>
      <c r="S139" s="8">
        <f>S130+S131+S134-S135+S137+S138+Load_ROC!O$5</f>
        <v>1218.5709093412675</v>
      </c>
      <c r="T139" s="8">
        <f>T130+T131+T134-T135+T137+T138+Load_ROC!P$5</f>
        <v>1241.5208424633834</v>
      </c>
      <c r="U139" s="8">
        <f>U130+U131+U134-U135+U137+U138+Load_ROC!Q$5</f>
        <v>1247.9593732515909</v>
      </c>
      <c r="V139" s="8">
        <f>V130+V131+V134-V135+V137+V138+Load_ROC!R$5</f>
        <v>1277.83961957723</v>
      </c>
      <c r="W139" s="8">
        <f>W130+W131+W134-W135+W137+W138+Load_ROC!S$5</f>
        <v>1353.1466989381111</v>
      </c>
      <c r="X139" s="8">
        <f>X130+X131+X134-X135+X137+X138+Load_ROC!T$5</f>
        <v>1474.7704123358967</v>
      </c>
      <c r="Y139" s="8">
        <f>Y130+Y131+Y134-Y135+Y137+Y138+Load_ROC!U$5</f>
        <v>1377.7158071644781</v>
      </c>
      <c r="Z139" s="8">
        <f>Z130+Z131+Z134-Z135+Z137+Z138+Load_ROC!V$5</f>
        <v>1421.0885019244688</v>
      </c>
      <c r="AA139" s="8">
        <f>AA130+AA131+AA134-AA135+AA137+AA138+Load_ROC!W$5</f>
        <v>1582.5003430789984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806.02122975678617</v>
      </c>
      <c r="J140" s="8">
        <f>J130+J132+J134-J135+J137+J138+Load_ROC!F$5</f>
        <v>834.2683652042158</v>
      </c>
      <c r="K140" s="8">
        <f>K130+K132+K134-K135+K137+K138+Load_ROC!G$5</f>
        <v>862.69854431825274</v>
      </c>
      <c r="L140" s="8">
        <f>L130+L132+L134-L135+L137+L138+Load_ROC!H$5</f>
        <v>886.30093183802296</v>
      </c>
      <c r="M140" s="8">
        <f>M130+M132+M134-M135+M137+M138+Load_ROC!I$5</f>
        <v>951.25235272464647</v>
      </c>
      <c r="N140" s="8">
        <f>N130+N132+N134-N135+N137+N138+Load_ROC!J$5</f>
        <v>854.37294484842744</v>
      </c>
      <c r="O140" s="8">
        <f>O130+O132+O134-O135+O137+O138+Load_ROC!K$5</f>
        <v>1054.1423049219352</v>
      </c>
      <c r="P140" s="8">
        <f>P130+P132+P134-P135+P137+P138+Load_ROC!L$5</f>
        <v>1032.9958132278975</v>
      </c>
      <c r="Q140" s="8">
        <f>Q130+Q132+Q134-Q135+Q137+Q138+Load_ROC!M$5</f>
        <v>1038.7656351908759</v>
      </c>
      <c r="R140" s="8">
        <f>R130+R132+R134-R135+R137+R138+Load_ROC!N$5</f>
        <v>1049.9090023339359</v>
      </c>
      <c r="S140" s="8">
        <f>S130+S132+S134-S135+S137+S138+Load_ROC!O$5</f>
        <v>1047.8703780912674</v>
      </c>
      <c r="T140" s="8">
        <f>T130+T132+T134-T135+T137+T138+Load_ROC!P$5</f>
        <v>1078.3555612133835</v>
      </c>
      <c r="U140" s="8">
        <f>U130+U132+U134-U135+U137+U138+Load_ROC!Q$5</f>
        <v>1092.1382170015911</v>
      </c>
      <c r="V140" s="8">
        <f>V130+V132+V134-V135+V137+V138+Load_ROC!R$5</f>
        <v>1128.19449457723</v>
      </c>
      <c r="W140" s="8">
        <f>W130+W132+W134-W135+W137+W138+Load_ROC!S$5</f>
        <v>1194.639573938111</v>
      </c>
      <c r="X140" s="8">
        <f>X130+X132+X134-X135+X137+X138+Load_ROC!T$5</f>
        <v>1321.4388810858968</v>
      </c>
      <c r="Y140" s="8">
        <f>Y130+Y132+Y134-Y135+Y137+Y138+Load_ROC!U$5</f>
        <v>1230.2715571644781</v>
      </c>
      <c r="Z140" s="8">
        <f>Z130+Z132+Z134-Z135+Z137+Z138+Load_ROC!V$5</f>
        <v>1279.0887206744687</v>
      </c>
      <c r="AA140" s="8">
        <f>AA130+AA132+AA134-AA135+AA137+AA138+Load_ROC!W$5</f>
        <v>1445.9226555789983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806.02122975678628</v>
      </c>
      <c r="J141" s="8">
        <f>J130+J136+J137+J138+Load_ROC!F$5</f>
        <v>846.25716207921585</v>
      </c>
      <c r="K141" s="8">
        <f>K130+K136+K137+K138+Load_ROC!G$5</f>
        <v>882.89544275575281</v>
      </c>
      <c r="L141" s="8">
        <f>L130+L136+L137+L138+Load_ROC!H$5</f>
        <v>918.46006465052301</v>
      </c>
      <c r="M141" s="8">
        <f>M130+M136+M137+M138+Load_ROC!I$5</f>
        <v>993.20050897464648</v>
      </c>
      <c r="N141" s="8">
        <f>N130+N136+N137+N138+Load_ROC!J$5</f>
        <v>891.20926906717739</v>
      </c>
      <c r="O141" s="8">
        <f>O130+O136+O137+O138+Load_ROC!K$5</f>
        <v>1106.6670080469353</v>
      </c>
      <c r="P141" s="8">
        <f>P130+P136+P137+P138+Load_ROC!L$5</f>
        <v>1096.9230319778976</v>
      </c>
      <c r="Q141" s="8">
        <f>Q130+Q136+Q137+Q138+Load_ROC!M$5</f>
        <v>1113.2725414408758</v>
      </c>
      <c r="R141" s="8">
        <f>R130+R136+R137+R138+Load_ROC!N$5</f>
        <v>1134.9092210839358</v>
      </c>
      <c r="S141" s="8">
        <f>S130+S136+S137+S138+Load_ROC!O$5</f>
        <v>1128.8840968412674</v>
      </c>
      <c r="T141" s="8">
        <f>T130+T136+T137+T138+Load_ROC!P$5</f>
        <v>1155.7632487133833</v>
      </c>
      <c r="U141" s="8">
        <f>U130+U136+U137+U138+Load_ROC!Q$5</f>
        <v>1166.0194357515911</v>
      </c>
      <c r="V141" s="8">
        <f>V130+V136+V137+V138+Load_ROC!R$5</f>
        <v>1199.1191195772301</v>
      </c>
      <c r="W141" s="8">
        <f>W130+W136+W137+W138+Load_ROC!S$5</f>
        <v>1260.442917688111</v>
      </c>
      <c r="X141" s="8">
        <f>X130+X136+X137+X138+Load_ROC!T$5</f>
        <v>1384.9424435858966</v>
      </c>
      <c r="Y141" s="8">
        <f>Y130+Y136+Y137+Y138+Load_ROC!U$5</f>
        <v>1291.256025914478</v>
      </c>
      <c r="Z141" s="8">
        <f>Z130+Z136+Z137+Z138+Load_ROC!V$5</f>
        <v>1337.725689424469</v>
      </c>
      <c r="AA141" s="8">
        <f>AA130+AA136+AA137+AA138+Load_ROC!W$5</f>
        <v>1502.2108743289982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70.636781249999999</v>
      </c>
      <c r="J144" s="7">
        <f>SUMIF(data!$A:$A,$H$2&amp;" "&amp;$F144&amp;" "&amp;$H$3&amp;"_"&amp;J$38,data!$I:$I)/1000</f>
        <v>140.94418359375001</v>
      </c>
      <c r="K144" s="7">
        <f>SUMIF(data!$A:$A,$H$2&amp;" "&amp;$F144&amp;" "&amp;$H$3&amp;"_"&amp;K$38,data!$I:$I)/1000</f>
        <v>191.0283046875</v>
      </c>
      <c r="L144" s="7">
        <f>SUMIF(data!$A:$A,$H$2&amp;" "&amp;$F144&amp;" "&amp;$H$3&amp;"_"&amp;L$38,data!$I:$I)/1000</f>
        <v>261.47519531249998</v>
      </c>
      <c r="M144" s="7">
        <f>SUMIF(data!$A:$A,$H$2&amp;" "&amp;$F144&amp;" "&amp;$H$3&amp;"_"&amp;M$38,data!$I:$I)/1000</f>
        <v>336.51956250000001</v>
      </c>
      <c r="N144" s="7">
        <f>SUMIF(data!$A:$A,$H$2&amp;" "&amp;$F144&amp;" "&amp;$H$3&amp;"_"&amp;N$38,data!$I:$I)/1000</f>
        <v>196.0111484375</v>
      </c>
      <c r="O144" s="7">
        <f>SUMIF(data!$A:$A,$H$2&amp;" "&amp;$F144&amp;" "&amp;$H$3&amp;"_"&amp;O$38,data!$I:$I)/1000</f>
        <v>438.69641406250003</v>
      </c>
      <c r="P144" s="7">
        <f>SUMIF(data!$A:$A,$H$2&amp;" "&amp;$F144&amp;" "&amp;$H$3&amp;"_"&amp;P$38,data!$I:$I)/1000</f>
        <v>499.77600781249998</v>
      </c>
      <c r="Q144" s="7">
        <f>SUMIF(data!$A:$A,$H$2&amp;" "&amp;$F144&amp;" "&amp;$H$3&amp;"_"&amp;Q$38,data!$I:$I)/1000</f>
        <v>560.02607812500003</v>
      </c>
      <c r="R144" s="7">
        <f>SUMIF(data!$A:$A,$H$2&amp;" "&amp;$F144&amp;" "&amp;$H$3&amp;"_"&amp;R$38,data!$I:$I)/1000</f>
        <v>620.73248437500001</v>
      </c>
      <c r="S144" s="7">
        <f>SUMIF(data!$A:$A,$H$2&amp;" "&amp;$F144&amp;" "&amp;$H$3&amp;"_"&amp;S$38,data!$I:$I)/1000</f>
        <v>601.86472656249998</v>
      </c>
      <c r="T144" s="7">
        <f>SUMIF(data!$A:$A,$H$2&amp;" "&amp;$F144&amp;" "&amp;$H$3&amp;"_"&amp;T$38,data!$I:$I)/1000</f>
        <v>587.49793750000003</v>
      </c>
      <c r="U144" s="7">
        <f>SUMIF(data!$A:$A,$H$2&amp;" "&amp;$F144&amp;" "&amp;$H$3&amp;"_"&amp;U$38,data!$I:$I)/1000</f>
        <v>571.32411718749995</v>
      </c>
      <c r="V144" s="7">
        <f>SUMIF(data!$A:$A,$H$2&amp;" "&amp;$F144&amp;" "&amp;$H$3&amp;"_"&amp;V$38,data!$I:$I)/1000</f>
        <v>558.72525781249999</v>
      </c>
      <c r="W144" s="7">
        <f>SUMIF(data!$A:$A,$H$2&amp;" "&amp;$F144&amp;" "&amp;$H$3&amp;"_"&amp;W$38,data!$I:$I)/1000</f>
        <v>637.44608593750002</v>
      </c>
      <c r="X144" s="7">
        <f>SUMIF(data!$A:$A,$H$2&amp;" "&amp;$F144&amp;" "&amp;$H$3&amp;"_"&amp;X$38,data!$I:$I)/1000</f>
        <v>600.5495390625</v>
      </c>
      <c r="Y144" s="7">
        <f>SUMIF(data!$A:$A,$H$2&amp;" "&amp;$F144&amp;" "&amp;$H$3&amp;"_"&amp;Y$38,data!$I:$I)/1000</f>
        <v>584.63419531249997</v>
      </c>
      <c r="Z144" s="7">
        <f>SUMIF(data!$A:$A,$H$2&amp;" "&amp;$F144&amp;" "&amp;$H$3&amp;"_"&amp;Z$38,data!$I:$I)/1000</f>
        <v>571.29005468749995</v>
      </c>
      <c r="AA144" s="7">
        <f>SUMIF(data!$A:$A,$H$2&amp;" "&amp;$F144&amp;" "&amp;$H$3&amp;"_"&amp;AA$38,data!$I:$I)/1000</f>
        <v>679.14515625000001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70.636781249999999</v>
      </c>
      <c r="J145" s="7">
        <f>SUMIF(data!$A:$A,$H$2&amp;" "&amp;$F145&amp;" "&amp;$H$3&amp;"_"&amp;J$38,data!$I:$I)/1000</f>
        <v>116.78473828125</v>
      </c>
      <c r="K145" s="7">
        <f>SUMIF(data!$A:$A,$H$2&amp;" "&amp;$F145&amp;" "&amp;$H$3&amp;"_"&amp;K$38,data!$I:$I)/1000</f>
        <v>149.99153125000001</v>
      </c>
      <c r="L145" s="7">
        <f>SUMIF(data!$A:$A,$H$2&amp;" "&amp;$F145&amp;" "&amp;$H$3&amp;"_"&amp;L$38,data!$I:$I)/1000</f>
        <v>196.35870312500001</v>
      </c>
      <c r="M145" s="7">
        <f>SUMIF(data!$A:$A,$H$2&amp;" "&amp;$F145&amp;" "&amp;$H$3&amp;"_"&amp;M$38,data!$I:$I)/1000</f>
        <v>251.88039062499999</v>
      </c>
      <c r="N145" s="7">
        <f>SUMIF(data!$A:$A,$H$2&amp;" "&amp;$F145&amp;" "&amp;$H$3&amp;"_"&amp;N$38,data!$I:$I)/1000</f>
        <v>145.96973828124999</v>
      </c>
      <c r="O145" s="7">
        <f>SUMIF(data!$A:$A,$H$2&amp;" "&amp;$F145&amp;" "&amp;$H$3&amp;"_"&amp;O$38,data!$I:$I)/1000</f>
        <v>323.65099218749998</v>
      </c>
      <c r="P145" s="7">
        <f>SUMIF(data!$A:$A,$H$2&amp;" "&amp;$F145&amp;" "&amp;$H$3&amp;"_"&amp;P$38,data!$I:$I)/1000</f>
        <v>362.33313281250003</v>
      </c>
      <c r="Q145" s="7">
        <f>SUMIF(data!$A:$A,$H$2&amp;" "&amp;$F145&amp;" "&amp;$H$3&amp;"_"&amp;Q$38,data!$I:$I)/1000</f>
        <v>401.73207812499999</v>
      </c>
      <c r="R145" s="7">
        <f>SUMIF(data!$A:$A,$H$2&amp;" "&amp;$F145&amp;" "&amp;$H$3&amp;"_"&amp;R$38,data!$I:$I)/1000</f>
        <v>441.64079687499998</v>
      </c>
      <c r="S145" s="7">
        <f>SUMIF(data!$A:$A,$H$2&amp;" "&amp;$F145&amp;" "&amp;$H$3&amp;"_"&amp;S$38,data!$I:$I)/1000</f>
        <v>431.1641953125</v>
      </c>
      <c r="T145" s="7">
        <f>SUMIF(data!$A:$A,$H$2&amp;" "&amp;$F145&amp;" "&amp;$H$3&amp;"_"&amp;T$38,data!$I:$I)/1000</f>
        <v>424.33265625000001</v>
      </c>
      <c r="U145" s="7">
        <f>SUMIF(data!$A:$A,$H$2&amp;" "&amp;$F145&amp;" "&amp;$H$3&amp;"_"&amp;U$38,data!$I:$I)/1000</f>
        <v>415.50296093750001</v>
      </c>
      <c r="V145" s="7">
        <f>SUMIF(data!$A:$A,$H$2&amp;" "&amp;$F145&amp;" "&amp;$H$3&amp;"_"&amp;V$38,data!$I:$I)/1000</f>
        <v>409.08013281249998</v>
      </c>
      <c r="W145" s="7">
        <f>SUMIF(data!$A:$A,$H$2&amp;" "&amp;$F145&amp;" "&amp;$H$3&amp;"_"&amp;W$38,data!$I:$I)/1000</f>
        <v>478.93896093749998</v>
      </c>
      <c r="X145" s="7">
        <f>SUMIF(data!$A:$A,$H$2&amp;" "&amp;$F145&amp;" "&amp;$H$3&amp;"_"&amp;X$38,data!$I:$I)/1000</f>
        <v>447.21800781249999</v>
      </c>
      <c r="Y145" s="7">
        <f>SUMIF(data!$A:$A,$H$2&amp;" "&amp;$F145&amp;" "&amp;$H$3&amp;"_"&amp;Y$38,data!$I:$I)/1000</f>
        <v>437.18994531250002</v>
      </c>
      <c r="Z145" s="7">
        <f>SUMIF(data!$A:$A,$H$2&amp;" "&amp;$F145&amp;" "&amp;$H$3&amp;"_"&amp;Z$38,data!$I:$I)/1000</f>
        <v>429.29027343749999</v>
      </c>
      <c r="AA145" s="7">
        <f>SUMIF(data!$A:$A,$H$2&amp;" "&amp;$F145&amp;" "&amp;$H$3&amp;"_"&amp;AA$38,data!$I:$I)/1000</f>
        <v>542.56746874999999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70.636781249999999</v>
      </c>
      <c r="J146" s="7">
        <f>SUMIF(data!$A:$A,$H$2&amp;" "&amp;$F146&amp;" "&amp;$H$3&amp;"_"&amp;J$38,data!$I:$I)/1000</f>
        <v>128.77353515625001</v>
      </c>
      <c r="K146" s="7">
        <f>SUMIF(data!$A:$A,$H$2&amp;" "&amp;$F146&amp;" "&amp;$H$3&amp;"_"&amp;K$38,data!$I:$I)/1000</f>
        <v>170.18842968749999</v>
      </c>
      <c r="L146" s="7">
        <f>SUMIF(data!$A:$A,$H$2&amp;" "&amp;$F146&amp;" "&amp;$H$3&amp;"_"&amp;L$38,data!$I:$I)/1000</f>
        <v>228.5178359375</v>
      </c>
      <c r="M146" s="7">
        <f>SUMIF(data!$A:$A,$H$2&amp;" "&amp;$F146&amp;" "&amp;$H$3&amp;"_"&amp;M$38,data!$I:$I)/1000</f>
        <v>293.82854687499997</v>
      </c>
      <c r="N146" s="7">
        <f>SUMIF(data!$A:$A,$H$2&amp;" "&amp;$F146&amp;" "&amp;$H$3&amp;"_"&amp;N$38,data!$I:$I)/1000</f>
        <v>182.8060625</v>
      </c>
      <c r="O146" s="7">
        <f>SUMIF(data!$A:$A,$H$2&amp;" "&amp;$F146&amp;" "&amp;$H$3&amp;"_"&amp;O$38,data!$I:$I)/1000</f>
        <v>376.17569531250001</v>
      </c>
      <c r="P146" s="7">
        <f>SUMIF(data!$A:$A,$H$2&amp;" "&amp;$F146&amp;" "&amp;$H$3&amp;"_"&amp;P$38,data!$I:$I)/1000</f>
        <v>426.26035156249998</v>
      </c>
      <c r="Q146" s="7">
        <f>SUMIF(data!$A:$A,$H$2&amp;" "&amp;$F146&amp;" "&amp;$H$3&amp;"_"&amp;Q$38,data!$I:$I)/1000</f>
        <v>476.23898437499997</v>
      </c>
      <c r="R146" s="7">
        <f>SUMIF(data!$A:$A,$H$2&amp;" "&amp;$F146&amp;" "&amp;$H$3&amp;"_"&amp;R$38,data!$I:$I)/1000</f>
        <v>526.64101562500002</v>
      </c>
      <c r="S146" s="7">
        <f>SUMIF(data!$A:$A,$H$2&amp;" "&amp;$F146&amp;" "&amp;$H$3&amp;"_"&amp;S$38,data!$I:$I)/1000</f>
        <v>512.17791406250001</v>
      </c>
      <c r="T146" s="7">
        <f>SUMIF(data!$A:$A,$H$2&amp;" "&amp;$F146&amp;" "&amp;$H$3&amp;"_"&amp;T$38,data!$I:$I)/1000</f>
        <v>501.74034375000002</v>
      </c>
      <c r="U146" s="7">
        <f>SUMIF(data!$A:$A,$H$2&amp;" "&amp;$F146&amp;" "&amp;$H$3&amp;"_"&amp;U$38,data!$I:$I)/1000</f>
        <v>489.38417968750002</v>
      </c>
      <c r="V146" s="7">
        <f>SUMIF(data!$A:$A,$H$2&amp;" "&amp;$F146&amp;" "&amp;$H$3&amp;"_"&amp;V$38,data!$I:$I)/1000</f>
        <v>480.00475781249997</v>
      </c>
      <c r="W146" s="7">
        <f>SUMIF(data!$A:$A,$H$2&amp;" "&amp;$F146&amp;" "&amp;$H$3&amp;"_"&amp;W$38,data!$I:$I)/1000</f>
        <v>544.7423046875</v>
      </c>
      <c r="X146" s="7">
        <f>SUMIF(data!$A:$A,$H$2&amp;" "&amp;$F146&amp;" "&amp;$H$3&amp;"_"&amp;X$38,data!$I:$I)/1000</f>
        <v>510.72157031249998</v>
      </c>
      <c r="Y146" s="7">
        <f>SUMIF(data!$A:$A,$H$2&amp;" "&amp;$F146&amp;" "&amp;$H$3&amp;"_"&amp;Y$38,data!$I:$I)/1000</f>
        <v>498.17441406249998</v>
      </c>
      <c r="Z146" s="7">
        <f>SUMIF(data!$A:$A,$H$2&amp;" "&amp;$F146&amp;" "&amp;$H$3&amp;"_"&amp;Z$38,data!$I:$I)/1000</f>
        <v>487.92724218749998</v>
      </c>
      <c r="AA146" s="7">
        <f>SUMIF(data!$A:$A,$H$2&amp;" "&amp;$F146&amp;" "&amp;$H$3&amp;"_"&amp;AA$38,data!$I:$I)/1000</f>
        <v>598.85568750000004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88.889466796874999</v>
      </c>
      <c r="K147" s="7">
        <f>SUMIF(data!$A:$A,$H$2&amp;" "&amp;$F147&amp;" "&amp;$H$3&amp;"_"&amp;K$38,data!$N:$N)/1000</f>
        <v>72.347367187499998</v>
      </c>
      <c r="L147" s="7">
        <f>SUMIF(data!$A:$A,$H$2&amp;" "&amp;$F147&amp;" "&amp;$H$3&amp;"_"&amp;L$38,data!$N:$N)/1000</f>
        <v>52.164121093749998</v>
      </c>
      <c r="M147" s="7">
        <f>SUMIF(data!$A:$A,$H$2&amp;" "&amp;$F147&amp;" "&amp;$H$3&amp;"_"&amp;M$38,data!$N:$N)/1000</f>
        <v>65.511566406249997</v>
      </c>
      <c r="N147" s="7">
        <f>SUMIF(data!$A:$A,$H$2&amp;" "&amp;$F147&amp;" "&amp;$H$3&amp;"_"&amp;N$38,data!$N:$N)/1000</f>
        <v>72.585097656249999</v>
      </c>
      <c r="O147" s="7">
        <f>SUMIF(data!$A:$A,$H$2&amp;" "&amp;$F147&amp;" "&amp;$H$3&amp;"_"&amp;O$38,data!$N:$N)/1000</f>
        <v>58.756960937499997</v>
      </c>
      <c r="P147" s="7">
        <f>SUMIF(data!$A:$A,$H$2&amp;" "&amp;$F147&amp;" "&amp;$H$3&amp;"_"&amp;P$38,data!$N:$N)/1000</f>
        <v>17.794734375000001</v>
      </c>
      <c r="Q147" s="7">
        <f>SUMIF(data!$A:$A,$H$2&amp;" "&amp;$F147&amp;" "&amp;$H$3&amp;"_"&amp;Q$38,data!$N:$N)/1000</f>
        <v>-29.397960937499999</v>
      </c>
      <c r="R147" s="7">
        <f>SUMIF(data!$A:$A,$H$2&amp;" "&amp;$F147&amp;" "&amp;$H$3&amp;"_"&amp;R$38,data!$N:$N)/1000</f>
        <v>-65.32903125</v>
      </c>
      <c r="S147" s="7">
        <f>SUMIF(data!$A:$A,$H$2&amp;" "&amp;$F147&amp;" "&amp;$H$3&amp;"_"&amp;S$38,data!$N:$N)/1000</f>
        <v>-69.851945312500007</v>
      </c>
      <c r="T147" s="7">
        <f>SUMIF(data!$A:$A,$H$2&amp;" "&amp;$F147&amp;" "&amp;$H$3&amp;"_"&amp;T$38,data!$N:$N)/1000</f>
        <v>-41.063812499999997</v>
      </c>
      <c r="U147" s="7">
        <f>SUMIF(data!$A:$A,$H$2&amp;" "&amp;$F147&amp;" "&amp;$H$3&amp;"_"&amp;U$38,data!$N:$N)/1000</f>
        <v>-30.737187500000001</v>
      </c>
      <c r="V147" s="7">
        <f>SUMIF(data!$A:$A,$H$2&amp;" "&amp;$F147&amp;" "&amp;$H$3&amp;"_"&amp;V$38,data!$N:$N)/1000</f>
        <v>0.35961718749999999</v>
      </c>
      <c r="W147" s="7">
        <f>SUMIF(data!$A:$A,$H$2&amp;" "&amp;$F147&amp;" "&amp;$H$3&amp;"_"&amp;W$38,data!$N:$N)/1000</f>
        <v>25.316054687499999</v>
      </c>
      <c r="X147" s="7">
        <f>SUMIF(data!$A:$A,$H$2&amp;" "&amp;$F147&amp;" "&amp;$H$3&amp;"_"&amp;X$38,data!$N:$N)/1000</f>
        <v>23.07561328125</v>
      </c>
      <c r="Y147" s="7">
        <f>SUMIF(data!$A:$A,$H$2&amp;" "&amp;$F147&amp;" "&amp;$H$3&amp;"_"&amp;Y$38,data!$N:$N)/1000</f>
        <v>57.881525390625001</v>
      </c>
      <c r="Z147" s="7">
        <f>SUMIF(data!$A:$A,$H$2&amp;" "&amp;$F147&amp;" "&amp;$H$3&amp;"_"&amp;Z$38,data!$N:$N)/1000</f>
        <v>95.897646484375002</v>
      </c>
      <c r="AA147" s="7">
        <f>SUMIF(data!$A:$A,$H$2&amp;" "&amp;$F147&amp;" "&amp;$H$3&amp;"_"&amp;AA$38,data!$N:$N)/1000</f>
        <v>135.36267968749999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85.383906249999995</v>
      </c>
      <c r="J148" s="7">
        <f>SUMIF(data!$A:$A,$H$2&amp;" "&amp;$F148&amp;" "&amp;$H$3&amp;"_"&amp;J$38,data!$H:$H)/1000</f>
        <v>104.88677246093749</v>
      </c>
      <c r="K148" s="7">
        <f>SUMIF(data!$A:$A,$H$2&amp;" "&amp;$F148&amp;" "&amp;$H$3&amp;"_"&amp;K$38,data!$H:$H)/1000</f>
        <v>110.79493066406251</v>
      </c>
      <c r="L148" s="7">
        <f>SUMIF(data!$A:$A,$H$2&amp;" "&amp;$F148&amp;" "&amp;$H$3&amp;"_"&amp;L$38,data!$H:$H)/1000</f>
        <v>128.50586132812501</v>
      </c>
      <c r="M148" s="7">
        <f>SUMIF(data!$A:$A,$H$2&amp;" "&amp;$F148&amp;" "&amp;$H$3&amp;"_"&amp;M$38,data!$H:$H)/1000</f>
        <v>147.38278515625001</v>
      </c>
      <c r="N148" s="7">
        <f>SUMIF(data!$A:$A,$H$2&amp;" "&amp;$F148&amp;" "&amp;$H$3&amp;"_"&amp;N$38,data!$H:$H)/1000</f>
        <v>161.30240234375</v>
      </c>
      <c r="O148" s="7">
        <f>SUMIF(data!$A:$A,$H$2&amp;" "&amp;$F148&amp;" "&amp;$H$3&amp;"_"&amp;O$38,data!$H:$H)/1000</f>
        <v>164.40723046874999</v>
      </c>
      <c r="P148" s="7">
        <f>SUMIF(data!$A:$A,$H$2&amp;" "&amp;$F148&amp;" "&amp;$H$3&amp;"_"&amp;P$38,data!$H:$H)/1000</f>
        <v>172.37952734375</v>
      </c>
      <c r="Q148" s="7">
        <f>SUMIF(data!$A:$A,$H$2&amp;" "&amp;$F148&amp;" "&amp;$H$3&amp;"_"&amp;Q$38,data!$H:$H)/1000</f>
        <v>170.87016796875</v>
      </c>
      <c r="R148" s="7">
        <f>SUMIF(data!$A:$A,$H$2&amp;" "&amp;$F148&amp;" "&amp;$H$3&amp;"_"&amp;R$38,data!$H:$H)/1000</f>
        <v>175.53325781250001</v>
      </c>
      <c r="S148" s="7">
        <f>SUMIF(data!$A:$A,$H$2&amp;" "&amp;$F148&amp;" "&amp;$H$3&amp;"_"&amp;S$38,data!$H:$H)/1000</f>
        <v>175.7391328125</v>
      </c>
      <c r="T148" s="7">
        <f>SUMIF(data!$A:$A,$H$2&amp;" "&amp;$F148&amp;" "&amp;$H$3&amp;"_"&amp;T$38,data!$H:$H)/1000</f>
        <v>180.86964062499999</v>
      </c>
      <c r="U148" s="7">
        <f>SUMIF(data!$A:$A,$H$2&amp;" "&amp;$F148&amp;" "&amp;$H$3&amp;"_"&amp;U$38,data!$H:$H)/1000</f>
        <v>181.57864843749999</v>
      </c>
      <c r="V148" s="7">
        <f>SUMIF(data!$A:$A,$H$2&amp;" "&amp;$F148&amp;" "&amp;$H$3&amp;"_"&amp;V$38,data!$H:$H)/1000</f>
        <v>184.31637499999999</v>
      </c>
      <c r="W148" s="7">
        <f>SUMIF(data!$A:$A,$H$2&amp;" "&amp;$F148&amp;" "&amp;$H$3&amp;"_"&amp;W$38,data!$H:$H)/1000</f>
        <v>236.00776562499999</v>
      </c>
      <c r="X148" s="7">
        <f>SUMIF(data!$A:$A,$H$2&amp;" "&amp;$F148&amp;" "&amp;$H$3&amp;"_"&amp;X$38,data!$H:$H)/1000</f>
        <v>218.6029453125</v>
      </c>
      <c r="Y148" s="7">
        <f>SUMIF(data!$A:$A,$H$2&amp;" "&amp;$F148&amp;" "&amp;$H$3&amp;"_"&amp;Y$38,data!$H:$H)/1000</f>
        <v>216.93771093749999</v>
      </c>
      <c r="Z148" s="7">
        <f>SUMIF(data!$A:$A,$H$2&amp;" "&amp;$F148&amp;" "&amp;$H$3&amp;"_"&amp;Z$38,data!$H:$H)/1000</f>
        <v>219.6376953125</v>
      </c>
      <c r="AA148" s="7">
        <f>SUMIF(data!$A:$A,$H$2&amp;" "&amp;$F148&amp;" "&amp;$H$3&amp;"_"&amp;AA$38,data!$H:$H)/1000</f>
        <v>219.51875000000001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93.679289062500004</v>
      </c>
      <c r="J149" s="8">
        <f t="shared" ref="J149" si="38">SUM(J146:J147)-J148</f>
        <v>112.7762294921875</v>
      </c>
      <c r="K149" s="8">
        <f t="shared" ref="K149:AA149" si="39">SUM(K146:K147)-K148</f>
        <v>131.7408662109375</v>
      </c>
      <c r="L149" s="8">
        <f t="shared" si="39"/>
        <v>152.17609570312501</v>
      </c>
      <c r="M149" s="8">
        <f t="shared" si="39"/>
        <v>211.95732812499995</v>
      </c>
      <c r="N149" s="8">
        <f t="shared" si="39"/>
        <v>94.088757812500006</v>
      </c>
      <c r="O149" s="8">
        <f t="shared" si="39"/>
        <v>270.52542578125008</v>
      </c>
      <c r="P149" s="8">
        <f t="shared" si="39"/>
        <v>271.67555859375</v>
      </c>
      <c r="Q149" s="8">
        <f t="shared" si="39"/>
        <v>275.97085546874996</v>
      </c>
      <c r="R149" s="8">
        <f t="shared" si="39"/>
        <v>285.77872656249997</v>
      </c>
      <c r="S149" s="8">
        <f t="shared" si="39"/>
        <v>266.58683593750004</v>
      </c>
      <c r="T149" s="8">
        <f t="shared" si="39"/>
        <v>279.80689062500005</v>
      </c>
      <c r="U149" s="8">
        <f t="shared" si="39"/>
        <v>277.06834375000005</v>
      </c>
      <c r="V149" s="8">
        <f t="shared" si="39"/>
        <v>296.048</v>
      </c>
      <c r="W149" s="8">
        <f t="shared" si="39"/>
        <v>334.05059375000002</v>
      </c>
      <c r="X149" s="8">
        <f t="shared" si="39"/>
        <v>315.19423828125002</v>
      </c>
      <c r="Y149" s="8">
        <f t="shared" si="39"/>
        <v>339.11822851562499</v>
      </c>
      <c r="Z149" s="8">
        <f t="shared" si="39"/>
        <v>364.18719335937499</v>
      </c>
      <c r="AA149" s="8">
        <f t="shared" si="39"/>
        <v>514.69961718750005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27.125732421875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133.31381250000001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806.02122975678617</v>
      </c>
      <c r="J152" s="8">
        <f>J143+J144+J147-J148+J150+J151+Load_ROC!F$5</f>
        <v>858.42781051671591</v>
      </c>
      <c r="K152" s="8">
        <f>K143+K144+K147-K148+K150+K151+Load_ROC!G$5</f>
        <v>903.7353177557527</v>
      </c>
      <c r="L152" s="8">
        <f>L143+L144+L147-L148+L150+L151+Load_ROC!H$5</f>
        <v>951.41742402552302</v>
      </c>
      <c r="M152" s="8">
        <f>M143+M144+M147-M148+M150+M151+Load_ROC!I$5</f>
        <v>1035.8915245996466</v>
      </c>
      <c r="N152" s="8">
        <f>N143+N144+N147-N148+N150+N151+Load_ROC!J$5</f>
        <v>904.41435500467742</v>
      </c>
      <c r="O152" s="8">
        <f>O143+O144+O147-O148+O150+O151+Load_ROC!K$5</f>
        <v>1169.1859924219352</v>
      </c>
      <c r="P152" s="8">
        <f>P143+P144+P147-P148+P150+P151+Load_ROC!L$5</f>
        <v>1170.4386921341475</v>
      </c>
      <c r="Q152" s="8">
        <f>Q143+Q144+Q147-Q148+Q150+Q151+Load_ROC!M$5</f>
        <v>1197.0601898783757</v>
      </c>
      <c r="R152" s="8">
        <f>R143+R144+R147-R148+R150+R151+Load_ROC!N$5</f>
        <v>1229.0007367089358</v>
      </c>
      <c r="S152" s="8">
        <f>S143+S144+S147-S148+S150+S151+Load_ROC!O$5</f>
        <v>1218.5709093412675</v>
      </c>
      <c r="T152" s="8">
        <f>T143+T144+T147-T148+T150+T151+Load_ROC!P$5</f>
        <v>1241.5267799633834</v>
      </c>
      <c r="U152" s="8">
        <f>U143+U144+U147-U148+U150+U151+Load_ROC!Q$5</f>
        <v>1247.9629826265909</v>
      </c>
      <c r="V152" s="8">
        <f>V143+V144+V147-V148+V150+V151+Load_ROC!R$5</f>
        <v>1277.65124457723</v>
      </c>
      <c r="W152" s="8">
        <f>W143+W144+W147-W148+W150+W151+Load_ROC!S$5</f>
        <v>1349.1459840943612</v>
      </c>
      <c r="X152" s="8">
        <f>X143+X144+X147-X148+X150+X151+Load_ROC!T$5</f>
        <v>1473.7746701483966</v>
      </c>
      <c r="Y152" s="8">
        <f>Y143+Y144+Y147-Y148+Y150+Y151+Load_ROC!U$5</f>
        <v>1373.7615669301031</v>
      </c>
      <c r="Z152" s="8">
        <f>Z143+Z144+Z147-Z148+Z150+Z151+Load_ROC!V$5</f>
        <v>1410.3621093463439</v>
      </c>
      <c r="AA152" s="8">
        <f>AA143+AA144+AA147-AA148+AA150+AA151+Load_ROC!W$5</f>
        <v>1571.8707102664985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806.02122975678617</v>
      </c>
      <c r="J153" s="8">
        <f>J143+J145+J147-J148+J150+J151+Load_ROC!F$5</f>
        <v>834.2683652042158</v>
      </c>
      <c r="K153" s="8">
        <f>K143+K145+K147-K148+K150+K151+Load_ROC!G$5</f>
        <v>862.69854431825274</v>
      </c>
      <c r="L153" s="8">
        <f>L143+L145+L147-L148+L150+L151+Load_ROC!H$5</f>
        <v>886.30093183802296</v>
      </c>
      <c r="M153" s="8">
        <f>M143+M145+M147-M148+M150+M151+Load_ROC!I$5</f>
        <v>951.25235272464647</v>
      </c>
      <c r="N153" s="8">
        <f>N143+N145+N147-N148+N150+N151+Load_ROC!J$5</f>
        <v>854.37294484842744</v>
      </c>
      <c r="O153" s="8">
        <f>O143+O145+O147-O148+O150+O151+Load_ROC!K$5</f>
        <v>1054.1405705469351</v>
      </c>
      <c r="P153" s="8">
        <f>P143+P145+P147-P148+P150+P151+Load_ROC!L$5</f>
        <v>1032.9958171341475</v>
      </c>
      <c r="Q153" s="8">
        <f>Q143+Q145+Q147-Q148+Q150+Q151+Load_ROC!M$5</f>
        <v>1038.7661898783758</v>
      </c>
      <c r="R153" s="8">
        <f>R143+R145+R147-R148+R150+R151+Load_ROC!N$5</f>
        <v>1049.9090492089358</v>
      </c>
      <c r="S153" s="8">
        <f>S143+S145+S147-S148+S150+S151+Load_ROC!O$5</f>
        <v>1047.8703780912674</v>
      </c>
      <c r="T153" s="8">
        <f>T143+T145+T147-T148+T150+T151+Load_ROC!P$5</f>
        <v>1078.3614987133833</v>
      </c>
      <c r="U153" s="8">
        <f>U143+U145+U147-U148+U150+U151+Load_ROC!Q$5</f>
        <v>1092.1418263765911</v>
      </c>
      <c r="V153" s="8">
        <f>V143+V145+V147-V148+V150+V151+Load_ROC!R$5</f>
        <v>1128.00611957723</v>
      </c>
      <c r="W153" s="8">
        <f>W143+W145+W147-W148+W150+W151+Load_ROC!S$5</f>
        <v>1190.6388590943611</v>
      </c>
      <c r="X153" s="8">
        <f>X143+X145+X147-X148+X150+X151+Load_ROC!T$5</f>
        <v>1320.4431388983967</v>
      </c>
      <c r="Y153" s="8">
        <f>Y143+Y145+Y147-Y148+Y150+Y151+Load_ROC!U$5</f>
        <v>1226.3173169301031</v>
      </c>
      <c r="Z153" s="8">
        <f>Z143+Z145+Z147-Z148+Z150+Z151+Load_ROC!V$5</f>
        <v>1268.3623280963438</v>
      </c>
      <c r="AA153" s="8">
        <f>AA143+AA145+AA147-AA148+AA150+AA151+Load_ROC!W$5</f>
        <v>1435.2930227664981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806.02122975678628</v>
      </c>
      <c r="J154" s="8">
        <f>J143+J149+J150+J151+Load_ROC!F$5</f>
        <v>846.25716207921585</v>
      </c>
      <c r="K154" s="8">
        <f>K143+K149+K150+K151+Load_ROC!G$5</f>
        <v>882.89544275575281</v>
      </c>
      <c r="L154" s="8">
        <f>L143+L149+L150+L151+Load_ROC!H$5</f>
        <v>918.46006465052301</v>
      </c>
      <c r="M154" s="8">
        <f>M143+M149+M150+M151+Load_ROC!I$5</f>
        <v>993.20050897464648</v>
      </c>
      <c r="N154" s="8">
        <f>N143+N149+N150+N151+Load_ROC!J$5</f>
        <v>891.20926906717739</v>
      </c>
      <c r="O154" s="8">
        <f>O143+O149+O150+O151+Load_ROC!K$5</f>
        <v>1106.6652736719352</v>
      </c>
      <c r="P154" s="8">
        <f>P143+P149+P150+P151+Load_ROC!L$5</f>
        <v>1096.9230358841476</v>
      </c>
      <c r="Q154" s="8">
        <f>Q143+Q149+Q150+Q151+Load_ROC!M$5</f>
        <v>1113.2730961283758</v>
      </c>
      <c r="R154" s="8">
        <f>R143+R149+R150+R151+Load_ROC!N$5</f>
        <v>1134.9092679589357</v>
      </c>
      <c r="S154" s="8">
        <f>S143+S149+S150+S151+Load_ROC!O$5</f>
        <v>1128.8840968412674</v>
      </c>
      <c r="T154" s="8">
        <f>T143+T149+T150+T151+Load_ROC!P$5</f>
        <v>1155.7691862133834</v>
      </c>
      <c r="U154" s="8">
        <f>U143+U149+U150+U151+Load_ROC!Q$5</f>
        <v>1166.0230451265911</v>
      </c>
      <c r="V154" s="8">
        <f>V143+V149+V150+V151+Load_ROC!R$5</f>
        <v>1198.9307445772301</v>
      </c>
      <c r="W154" s="8">
        <f>W143+W149+W150+W151+Load_ROC!S$5</f>
        <v>1256.442202844361</v>
      </c>
      <c r="X154" s="8">
        <f>X143+X149+X150+X151+Load_ROC!T$5</f>
        <v>1383.9467013983967</v>
      </c>
      <c r="Y154" s="8">
        <f>Y143+Y149+Y150+Y151+Load_ROC!U$5</f>
        <v>1287.301785680103</v>
      </c>
      <c r="Z154" s="8">
        <f>Z143+Z149+Z150+Z151+Load_ROC!V$5</f>
        <v>1326.9992968463439</v>
      </c>
      <c r="AA154" s="8">
        <f>AA143+AA149+AA150+AA151+Load_ROC!W$5</f>
        <v>1491.5812415164983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2B060-9F6B-44CA-9F22-3CEE9FE6AF08}">
  <sheetPr>
    <tabColor rgb="FF00B050"/>
  </sheetPr>
  <dimension ref="A2:AI256"/>
  <sheetViews>
    <sheetView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14156.704689513097</v>
      </c>
      <c r="D3" s="18">
        <f>SUMIF(D$8:D$34,$B3,$F$8:$F$34)/SUMIF(D$8:D$34,$B3,$A$8:$A$34)</f>
        <v>13874.540531955472</v>
      </c>
      <c r="E3" s="18">
        <f>SUMIF(E$8:E$34,$B3,$F$8:$F$34)/SUMIF(E$8:E$34,$B3,$A$8:$A$34)</f>
        <v>15044.873063500057</v>
      </c>
      <c r="G3" s="15" t="s">
        <v>16</v>
      </c>
      <c r="H3" s="17" t="s">
        <v>133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13710.480636473281</v>
      </c>
      <c r="D4" s="18">
        <f>SUMIF(D$8:D$34,$B4,$F$8:$F$34)/SUMIF(D$8:D$34,$B4,$A$8:$A$34)</f>
        <v>13730.137972040082</v>
      </c>
      <c r="E4" s="18">
        <f t="shared" ref="C4:E5" si="0">SUMIF(E$8:E$34,$B4,$F$8:$F$34)/SUMIF(E$8:E$34,$B4,$A$8:$A$34)</f>
        <v>13584.346524648006</v>
      </c>
      <c r="G4" s="29" t="s">
        <v>3</v>
      </c>
      <c r="H4" s="30">
        <f>G35</f>
        <v>13751.771628723722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 t="shared" si="0"/>
        <v>13637.216020171763</v>
      </c>
      <c r="D5" s="18">
        <f t="shared" si="0"/>
        <v>13730.031062825408</v>
      </c>
      <c r="E5" s="18">
        <f t="shared" si="0"/>
        <v>12793.520402098824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833.2504001273893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87.613367034936203</v>
      </c>
      <c r="G8" s="9">
        <f>NPV(Load_ROC!$C$2,H8:AA8)</f>
        <v>15575.709695099769</v>
      </c>
      <c r="H8" s="9">
        <f t="shared" ref="H8:Q17" si="3">VLOOKUP("Total RR "&amp;$B8&amp;" "&amp;$E8, $G$38:$AA$269, MATCH(H$7,$G$38:$AA$38,0),0)</f>
        <v>770.86062831241088</v>
      </c>
      <c r="I8" s="9">
        <f t="shared" si="3"/>
        <v>852.81112038178628</v>
      </c>
      <c r="J8" s="9">
        <f t="shared" si="3"/>
        <v>801.96494088780969</v>
      </c>
      <c r="K8" s="9">
        <f t="shared" si="3"/>
        <v>957.6913197088777</v>
      </c>
      <c r="L8" s="9">
        <f t="shared" si="3"/>
        <v>992.83711347864801</v>
      </c>
      <c r="M8" s="9">
        <f t="shared" si="3"/>
        <v>881.25422674808408</v>
      </c>
      <c r="N8" s="9">
        <f t="shared" si="3"/>
        <v>-48.568908667197661</v>
      </c>
      <c r="O8" s="9">
        <f t="shared" si="3"/>
        <v>1884.0371076563101</v>
      </c>
      <c r="P8" s="9">
        <f t="shared" si="3"/>
        <v>1633.4254772903978</v>
      </c>
      <c r="Q8" s="9">
        <f t="shared" si="3"/>
        <v>1102.2801351908759</v>
      </c>
      <c r="R8" s="9">
        <f t="shared" ref="R8:AA17" si="4">VLOOKUP("Total RR "&amp;$B8&amp;" "&amp;$E8, $G$38:$AA$269, MATCH(R$7,$G$38:$AA$38,0),0)</f>
        <v>2143.3090765526858</v>
      </c>
      <c r="S8" s="9">
        <f t="shared" si="4"/>
        <v>2059.7380851225175</v>
      </c>
      <c r="T8" s="9">
        <f t="shared" si="4"/>
        <v>1996.1755026196333</v>
      </c>
      <c r="U8" s="9">
        <f t="shared" si="4"/>
        <v>1944.227881064091</v>
      </c>
      <c r="V8" s="9">
        <f t="shared" si="4"/>
        <v>2042.7073930147301</v>
      </c>
      <c r="W8" s="9">
        <f t="shared" si="4"/>
        <v>2211.194707116822</v>
      </c>
      <c r="X8" s="9">
        <f t="shared" si="4"/>
        <v>2452.0909435858966</v>
      </c>
      <c r="Y8" s="9">
        <f t="shared" si="4"/>
        <v>2956.0732134144782</v>
      </c>
      <c r="Z8" s="9">
        <f t="shared" si="4"/>
        <v>3685.0782148150938</v>
      </c>
      <c r="AA8" s="9">
        <f t="shared" si="4"/>
        <v>3862.1139231571233</v>
      </c>
      <c r="AC8">
        <f>RANK(G8,$G$8:$G$34,1)</f>
        <v>27</v>
      </c>
      <c r="AD8" s="61">
        <f>G8</f>
        <v>15575.709695099769</v>
      </c>
      <c r="AE8" s="72">
        <f>A8</f>
        <v>5.6249999999999998E-3</v>
      </c>
      <c r="AH8">
        <f>((AD8-$G$35)^2)*AE8</f>
        <v>18712.969143612725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347.11660342676464</v>
      </c>
      <c r="G9" s="9">
        <f>NPV(Load_ROC!$C$2,H9:AA9)</f>
        <v>15427.404596745095</v>
      </c>
      <c r="H9" s="9">
        <f t="shared" si="3"/>
        <v>770.86062831241088</v>
      </c>
      <c r="I9" s="9">
        <f t="shared" si="3"/>
        <v>852.81112038178628</v>
      </c>
      <c r="J9" s="9">
        <f t="shared" si="3"/>
        <v>801.96494088780969</v>
      </c>
      <c r="K9" s="9">
        <f t="shared" si="3"/>
        <v>957.6913197088777</v>
      </c>
      <c r="L9" s="9">
        <f t="shared" si="3"/>
        <v>992.83711347864801</v>
      </c>
      <c r="M9" s="9">
        <f t="shared" si="3"/>
        <v>881.25422674808408</v>
      </c>
      <c r="N9" s="9">
        <f t="shared" si="3"/>
        <v>-52.721891089072642</v>
      </c>
      <c r="O9" s="9">
        <f t="shared" si="3"/>
        <v>1883.93731859381</v>
      </c>
      <c r="P9" s="9">
        <f t="shared" si="3"/>
        <v>1633.4254772903978</v>
      </c>
      <c r="Q9" s="9">
        <f t="shared" si="3"/>
        <v>1095.6040062846259</v>
      </c>
      <c r="R9" s="9">
        <f t="shared" si="4"/>
        <v>2131.4561038964357</v>
      </c>
      <c r="S9" s="9">
        <f t="shared" si="4"/>
        <v>2042.2544757475175</v>
      </c>
      <c r="T9" s="9">
        <f t="shared" si="4"/>
        <v>1971.2690729321334</v>
      </c>
      <c r="U9" s="9">
        <f t="shared" si="4"/>
        <v>1920.7453576265912</v>
      </c>
      <c r="V9" s="9">
        <f t="shared" si="4"/>
        <v>2035.8451898897299</v>
      </c>
      <c r="W9" s="9">
        <f t="shared" si="4"/>
        <v>2206.9993122193609</v>
      </c>
      <c r="X9" s="9">
        <f t="shared" si="4"/>
        <v>2439.3653537421469</v>
      </c>
      <c r="Y9" s="9">
        <f t="shared" si="4"/>
        <v>2930.8644946644781</v>
      </c>
      <c r="Z9" s="9">
        <f t="shared" si="4"/>
        <v>3535.9461816119688</v>
      </c>
      <c r="AA9" s="9">
        <f t="shared" si="4"/>
        <v>3671.5457805789983</v>
      </c>
      <c r="AC9">
        <f t="shared" ref="AC9:AC34" si="5">RANK(G9,$G$8:$G$34,1)</f>
        <v>25</v>
      </c>
      <c r="AD9" s="61">
        <f t="shared" ref="AD9:AD34" si="6">G9</f>
        <v>15427.404596745095</v>
      </c>
      <c r="AE9" s="72">
        <f t="shared" ref="AE9:AE34" si="7">A9</f>
        <v>2.2499999999999999E-2</v>
      </c>
      <c r="AH9">
        <f t="shared" ref="AH9:AH34" si="8">((AD9-$G$35)^2)*AE9</f>
        <v>63174.281479202597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144.63775919915298</v>
      </c>
      <c r="G10" s="9">
        <f>NPV(Load_ROC!$C$2,H10:AA10)</f>
        <v>15428.027647909652</v>
      </c>
      <c r="H10" s="9">
        <f t="shared" si="3"/>
        <v>770.86062831241088</v>
      </c>
      <c r="I10" s="9">
        <f t="shared" si="3"/>
        <v>852.81112038178628</v>
      </c>
      <c r="J10" s="9">
        <f t="shared" si="3"/>
        <v>801.96494088780969</v>
      </c>
      <c r="K10" s="9">
        <f t="shared" si="3"/>
        <v>957.6913197088777</v>
      </c>
      <c r="L10" s="9">
        <f t="shared" si="3"/>
        <v>992.83711347864801</v>
      </c>
      <c r="M10" s="9">
        <f t="shared" si="3"/>
        <v>881.25422674808408</v>
      </c>
      <c r="N10" s="9">
        <f t="shared" si="3"/>
        <v>-52.721891089072642</v>
      </c>
      <c r="O10" s="9">
        <f t="shared" si="3"/>
        <v>1883.93731859381</v>
      </c>
      <c r="P10" s="9">
        <f t="shared" si="3"/>
        <v>1633.4254772903978</v>
      </c>
      <c r="Q10" s="9">
        <f t="shared" si="3"/>
        <v>1096.1780687846258</v>
      </c>
      <c r="R10" s="9">
        <f t="shared" si="4"/>
        <v>2131.7972601464357</v>
      </c>
      <c r="S10" s="9">
        <f t="shared" si="4"/>
        <v>2042.7765694975176</v>
      </c>
      <c r="T10" s="9">
        <f t="shared" si="4"/>
        <v>1970.9199479321333</v>
      </c>
      <c r="U10" s="9">
        <f t="shared" si="4"/>
        <v>1920.5543576265911</v>
      </c>
      <c r="V10" s="9">
        <f t="shared" si="4"/>
        <v>2035.42937738973</v>
      </c>
      <c r="W10" s="9">
        <f t="shared" si="4"/>
        <v>2206.1208122193611</v>
      </c>
      <c r="X10" s="9">
        <f t="shared" si="4"/>
        <v>2438.953572492147</v>
      </c>
      <c r="Y10" s="9">
        <f t="shared" si="4"/>
        <v>2931.4208696644782</v>
      </c>
      <c r="Z10" s="9">
        <f t="shared" si="4"/>
        <v>3536.840056611969</v>
      </c>
      <c r="AA10" s="9">
        <f t="shared" si="4"/>
        <v>3672.7457805789982</v>
      </c>
      <c r="AC10">
        <f t="shared" si="5"/>
        <v>26</v>
      </c>
      <c r="AD10" s="61">
        <f t="shared" si="6"/>
        <v>15428.027647909652</v>
      </c>
      <c r="AE10" s="72">
        <f t="shared" si="7"/>
        <v>9.3749999999999997E-3</v>
      </c>
      <c r="AH10">
        <f t="shared" si="8"/>
        <v>26342.196017409951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283.59094386835051</v>
      </c>
      <c r="G11" s="9">
        <f>NPV(Load_ROC!$C$2,H11:AA11)</f>
        <v>15124.85033964536</v>
      </c>
      <c r="H11" s="9">
        <f t="shared" si="3"/>
        <v>743.09094862491088</v>
      </c>
      <c r="I11" s="9">
        <f t="shared" si="3"/>
        <v>811.65230788178621</v>
      </c>
      <c r="J11" s="9">
        <f t="shared" si="3"/>
        <v>749.00233248937207</v>
      </c>
      <c r="K11" s="9">
        <f t="shared" si="3"/>
        <v>895.67220789247153</v>
      </c>
      <c r="L11" s="9">
        <f t="shared" si="3"/>
        <v>933.98663105677292</v>
      </c>
      <c r="M11" s="9">
        <f t="shared" si="3"/>
        <v>823.435174013709</v>
      </c>
      <c r="N11" s="9">
        <f t="shared" si="3"/>
        <v>-114.4533930421976</v>
      </c>
      <c r="O11" s="9">
        <f t="shared" si="3"/>
        <v>1762.9142092188099</v>
      </c>
      <c r="P11" s="9">
        <f t="shared" si="3"/>
        <v>1518.7266647903975</v>
      </c>
      <c r="Q11" s="9">
        <f t="shared" si="3"/>
        <v>1087.963908628376</v>
      </c>
      <c r="R11" s="9">
        <f t="shared" si="4"/>
        <v>2130.7330296776859</v>
      </c>
      <c r="S11" s="9">
        <f t="shared" si="4"/>
        <v>2047.9254327787676</v>
      </c>
      <c r="T11" s="9">
        <f t="shared" si="4"/>
        <v>1980.2889049633832</v>
      </c>
      <c r="U11" s="9">
        <f t="shared" si="4"/>
        <v>1923.4278205172161</v>
      </c>
      <c r="V11" s="9">
        <f t="shared" si="4"/>
        <v>2016.9118441866049</v>
      </c>
      <c r="W11" s="9">
        <f t="shared" si="4"/>
        <v>2191.425745813111</v>
      </c>
      <c r="X11" s="9">
        <f t="shared" si="4"/>
        <v>2438.3612990546467</v>
      </c>
      <c r="Y11" s="9">
        <f t="shared" si="4"/>
        <v>2950.1205161488533</v>
      </c>
      <c r="Z11" s="9">
        <f t="shared" si="4"/>
        <v>3714.7666669635314</v>
      </c>
      <c r="AA11" s="9">
        <f t="shared" si="4"/>
        <v>3888.9656106571229</v>
      </c>
      <c r="AC11">
        <f t="shared" si="5"/>
        <v>24</v>
      </c>
      <c r="AD11" s="61">
        <f t="shared" si="6"/>
        <v>15124.85033964536</v>
      </c>
      <c r="AE11" s="72">
        <f t="shared" si="7"/>
        <v>1.8749999999999999E-2</v>
      </c>
      <c r="AH11">
        <f t="shared" si="8"/>
        <v>35350.22149474176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1123.6734273737879</v>
      </c>
      <c r="G12" s="9">
        <f>NPV(Load_ROC!$C$2,H12:AA12)</f>
        <v>14982.31236498384</v>
      </c>
      <c r="H12" s="9">
        <f t="shared" si="3"/>
        <v>743.09094862491088</v>
      </c>
      <c r="I12" s="9">
        <f t="shared" si="3"/>
        <v>811.65230788178621</v>
      </c>
      <c r="J12" s="9">
        <f t="shared" si="3"/>
        <v>749.00233248937207</v>
      </c>
      <c r="K12" s="9">
        <f t="shared" si="3"/>
        <v>895.67220789247153</v>
      </c>
      <c r="L12" s="9">
        <f t="shared" si="3"/>
        <v>933.98663105677292</v>
      </c>
      <c r="M12" s="9">
        <f t="shared" si="3"/>
        <v>823.435174013709</v>
      </c>
      <c r="N12" s="9">
        <f t="shared" si="3"/>
        <v>-116.31343405782252</v>
      </c>
      <c r="O12" s="9">
        <f t="shared" si="3"/>
        <v>1762.9022209375601</v>
      </c>
      <c r="P12" s="9">
        <f t="shared" si="3"/>
        <v>1518.7137429153977</v>
      </c>
      <c r="Q12" s="9">
        <f t="shared" si="3"/>
        <v>1081.920174253376</v>
      </c>
      <c r="R12" s="9">
        <f t="shared" si="4"/>
        <v>2118.0862015526859</v>
      </c>
      <c r="S12" s="9">
        <f t="shared" si="4"/>
        <v>2030.4431593412676</v>
      </c>
      <c r="T12" s="9">
        <f t="shared" si="4"/>
        <v>1956.4990416821333</v>
      </c>
      <c r="U12" s="9">
        <f t="shared" si="4"/>
        <v>1897.6886466890908</v>
      </c>
      <c r="V12" s="9">
        <f t="shared" si="4"/>
        <v>2002.31354535848</v>
      </c>
      <c r="W12" s="9">
        <f t="shared" si="4"/>
        <v>2177.3441247193614</v>
      </c>
      <c r="X12" s="9">
        <f t="shared" si="4"/>
        <v>2413.9890646796466</v>
      </c>
      <c r="Y12" s="9">
        <f t="shared" si="4"/>
        <v>2919.4881196644787</v>
      </c>
      <c r="Z12" s="9">
        <f t="shared" si="4"/>
        <v>3591.9071523150938</v>
      </c>
      <c r="AA12" s="9">
        <f t="shared" si="4"/>
        <v>3732.2869876102477</v>
      </c>
      <c r="AC12">
        <f t="shared" si="5"/>
        <v>22</v>
      </c>
      <c r="AD12" s="61">
        <f t="shared" si="6"/>
        <v>14982.31236498384</v>
      </c>
      <c r="AE12" s="72">
        <f t="shared" si="7"/>
        <v>7.4999999999999997E-2</v>
      </c>
      <c r="AH12">
        <f t="shared" si="8"/>
        <v>113567.28776966952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468.1833876640635</v>
      </c>
      <c r="G13" s="9">
        <f>NPV(Load_ROC!$C$2,H13:AA13)</f>
        <v>14981.868405250032</v>
      </c>
      <c r="H13" s="9">
        <f t="shared" si="3"/>
        <v>743.09094862491088</v>
      </c>
      <c r="I13" s="9">
        <f t="shared" si="3"/>
        <v>811.65230788178621</v>
      </c>
      <c r="J13" s="9">
        <f t="shared" si="3"/>
        <v>749.00233248937207</v>
      </c>
      <c r="K13" s="9">
        <f t="shared" si="3"/>
        <v>895.67220789247153</v>
      </c>
      <c r="L13" s="9">
        <f t="shared" si="3"/>
        <v>933.98663105677292</v>
      </c>
      <c r="M13" s="9">
        <f t="shared" si="3"/>
        <v>823.435174013709</v>
      </c>
      <c r="N13" s="9">
        <f t="shared" si="3"/>
        <v>-116.31343405782252</v>
      </c>
      <c r="O13" s="9">
        <f t="shared" si="3"/>
        <v>1762.9022209375601</v>
      </c>
      <c r="P13" s="9">
        <f t="shared" si="3"/>
        <v>1518.7137429153977</v>
      </c>
      <c r="Q13" s="9">
        <f t="shared" si="3"/>
        <v>1081.8641586283759</v>
      </c>
      <c r="R13" s="9">
        <f t="shared" si="4"/>
        <v>2118.432154677686</v>
      </c>
      <c r="S13" s="9">
        <f t="shared" si="4"/>
        <v>2030.2462843412677</v>
      </c>
      <c r="T13" s="9">
        <f t="shared" si="4"/>
        <v>1956.3929010571333</v>
      </c>
      <c r="U13" s="9">
        <f t="shared" si="4"/>
        <v>1897.6616779390909</v>
      </c>
      <c r="V13" s="9">
        <f t="shared" si="4"/>
        <v>2002.4116547334802</v>
      </c>
      <c r="W13" s="9">
        <f t="shared" si="4"/>
        <v>2177.2467497193611</v>
      </c>
      <c r="X13" s="9">
        <f t="shared" si="4"/>
        <v>2414.146174054647</v>
      </c>
      <c r="Y13" s="9">
        <f t="shared" si="4"/>
        <v>2919.4634946644787</v>
      </c>
      <c r="Z13" s="9">
        <f t="shared" si="4"/>
        <v>3591.2331835650939</v>
      </c>
      <c r="AA13" s="9">
        <f t="shared" si="4"/>
        <v>3731.1874251102481</v>
      </c>
      <c r="AC13">
        <f t="shared" si="5"/>
        <v>21</v>
      </c>
      <c r="AD13" s="61">
        <f t="shared" si="6"/>
        <v>14981.868405250032</v>
      </c>
      <c r="AE13" s="72">
        <f t="shared" si="7"/>
        <v>3.125E-2</v>
      </c>
      <c r="AH13">
        <f t="shared" si="8"/>
        <v>47285.56498813811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197.58226284915619</v>
      </c>
      <c r="G14" s="9">
        <f>NPV(Load_ROC!$C$2,H14:AA14)</f>
        <v>15053.886693269043</v>
      </c>
      <c r="H14" s="9">
        <f t="shared" si="3"/>
        <v>734.06430799991085</v>
      </c>
      <c r="I14" s="9">
        <f t="shared" si="3"/>
        <v>802.15659694428632</v>
      </c>
      <c r="J14" s="9">
        <f t="shared" si="3"/>
        <v>739.43702194249704</v>
      </c>
      <c r="K14" s="9">
        <f t="shared" si="3"/>
        <v>886.88312390809654</v>
      </c>
      <c r="L14" s="9">
        <f t="shared" si="3"/>
        <v>925.69648554896048</v>
      </c>
      <c r="M14" s="9">
        <f t="shared" si="3"/>
        <v>815.44844647464652</v>
      </c>
      <c r="N14" s="9">
        <f t="shared" si="3"/>
        <v>-123.87960397969755</v>
      </c>
      <c r="O14" s="9">
        <f t="shared" si="3"/>
        <v>1743.8070373438102</v>
      </c>
      <c r="P14" s="9">
        <f t="shared" si="3"/>
        <v>1500.1791061966476</v>
      </c>
      <c r="Q14" s="9">
        <f t="shared" si="3"/>
        <v>1086.5878578471259</v>
      </c>
      <c r="R14" s="9">
        <f t="shared" si="4"/>
        <v>2129.0997835839357</v>
      </c>
      <c r="S14" s="9">
        <f t="shared" si="4"/>
        <v>2046.3398448881426</v>
      </c>
      <c r="T14" s="9">
        <f t="shared" si="4"/>
        <v>1976.9465026196335</v>
      </c>
      <c r="U14" s="9">
        <f t="shared" si="4"/>
        <v>1918.014023642216</v>
      </c>
      <c r="V14" s="9">
        <f t="shared" si="4"/>
        <v>2007.5939008272301</v>
      </c>
      <c r="W14" s="9">
        <f t="shared" si="4"/>
        <v>2183.0106520631107</v>
      </c>
      <c r="X14" s="9">
        <f t="shared" si="4"/>
        <v>2428.6053986640218</v>
      </c>
      <c r="Y14" s="9">
        <f t="shared" si="4"/>
        <v>2951.3789692738528</v>
      </c>
      <c r="Z14" s="9">
        <f t="shared" si="4"/>
        <v>3731.547125459625</v>
      </c>
      <c r="AA14" s="9">
        <f t="shared" si="4"/>
        <v>3923.7433076786074</v>
      </c>
      <c r="AC14">
        <f t="shared" si="5"/>
        <v>23</v>
      </c>
      <c r="AD14" s="61">
        <f t="shared" si="6"/>
        <v>15053.886693269043</v>
      </c>
      <c r="AE14" s="72">
        <f t="shared" si="7"/>
        <v>1.3125E-2</v>
      </c>
      <c r="AH14">
        <f t="shared" si="8"/>
        <v>22253.485292270758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782.69588022190965</v>
      </c>
      <c r="G15" s="9">
        <f>NPV(Load_ROC!$C$2,H15:AA15)</f>
        <v>14908.492956607803</v>
      </c>
      <c r="H15" s="9">
        <f t="shared" si="3"/>
        <v>734.06430799991085</v>
      </c>
      <c r="I15" s="9">
        <f t="shared" si="3"/>
        <v>802.15659694428632</v>
      </c>
      <c r="J15" s="9">
        <f t="shared" si="3"/>
        <v>739.43702194249704</v>
      </c>
      <c r="K15" s="9">
        <f t="shared" si="3"/>
        <v>886.88312390809654</v>
      </c>
      <c r="L15" s="9">
        <f t="shared" si="3"/>
        <v>925.69648554896048</v>
      </c>
      <c r="M15" s="9">
        <f t="shared" si="3"/>
        <v>815.44826092777157</v>
      </c>
      <c r="N15" s="9">
        <f t="shared" si="3"/>
        <v>-125.45171726094759</v>
      </c>
      <c r="O15" s="9">
        <f t="shared" si="3"/>
        <v>1743.7947014063102</v>
      </c>
      <c r="P15" s="9">
        <f t="shared" si="3"/>
        <v>1500.1695280716476</v>
      </c>
      <c r="Q15" s="9">
        <f t="shared" si="3"/>
        <v>1080.9274203471259</v>
      </c>
      <c r="R15" s="9">
        <f t="shared" si="4"/>
        <v>2116.8156351464359</v>
      </c>
      <c r="S15" s="9">
        <f t="shared" si="4"/>
        <v>2028.7786905912676</v>
      </c>
      <c r="T15" s="9">
        <f t="shared" si="4"/>
        <v>1953.3138151196331</v>
      </c>
      <c r="U15" s="9">
        <f t="shared" si="4"/>
        <v>1890.3416545015909</v>
      </c>
      <c r="V15" s="9">
        <f t="shared" si="4"/>
        <v>1987.82556098348</v>
      </c>
      <c r="W15" s="9">
        <f t="shared" si="4"/>
        <v>2165.2347340943611</v>
      </c>
      <c r="X15" s="9">
        <f t="shared" si="4"/>
        <v>2400.7436506171466</v>
      </c>
      <c r="Y15" s="9">
        <f t="shared" si="4"/>
        <v>2908.7063501332286</v>
      </c>
      <c r="Z15" s="9">
        <f t="shared" si="4"/>
        <v>3622.0707011432191</v>
      </c>
      <c r="AA15" s="9">
        <f t="shared" si="4"/>
        <v>3772.710784485248</v>
      </c>
      <c r="AC15">
        <f t="shared" si="5"/>
        <v>19</v>
      </c>
      <c r="AD15" s="61">
        <f t="shared" si="6"/>
        <v>14908.492956607803</v>
      </c>
      <c r="AE15" s="72">
        <f t="shared" si="7"/>
        <v>5.2499999999999998E-2</v>
      </c>
      <c r="AH15">
        <f t="shared" si="8"/>
        <v>70245.22209505034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326.12463423689263</v>
      </c>
      <c r="G16" s="9">
        <f>NPV(Load_ROC!$C$2,H16:AA16)</f>
        <v>14908.554707972236</v>
      </c>
      <c r="H16" s="9">
        <f t="shared" si="3"/>
        <v>734.06430799991085</v>
      </c>
      <c r="I16" s="9">
        <f t="shared" si="3"/>
        <v>802.15659694428632</v>
      </c>
      <c r="J16" s="9">
        <f t="shared" si="3"/>
        <v>739.43702194249704</v>
      </c>
      <c r="K16" s="9">
        <f t="shared" si="3"/>
        <v>886.88312390809654</v>
      </c>
      <c r="L16" s="9">
        <f t="shared" si="3"/>
        <v>925.69648554896048</v>
      </c>
      <c r="M16" s="9">
        <f t="shared" si="3"/>
        <v>815.44826092777157</v>
      </c>
      <c r="N16" s="9">
        <f t="shared" si="3"/>
        <v>-125.45171726094759</v>
      </c>
      <c r="O16" s="9">
        <f t="shared" si="3"/>
        <v>1743.7947248438102</v>
      </c>
      <c r="P16" s="9">
        <f t="shared" si="3"/>
        <v>1500.1695280716476</v>
      </c>
      <c r="Q16" s="9">
        <f t="shared" si="3"/>
        <v>1081.0063109721259</v>
      </c>
      <c r="R16" s="9">
        <f t="shared" si="4"/>
        <v>2117.1055101464358</v>
      </c>
      <c r="S16" s="9">
        <f t="shared" si="4"/>
        <v>2028.5587218412675</v>
      </c>
      <c r="T16" s="9">
        <f t="shared" si="4"/>
        <v>1953.2070182446332</v>
      </c>
      <c r="U16" s="9">
        <f t="shared" si="4"/>
        <v>1889.8583420015909</v>
      </c>
      <c r="V16" s="9">
        <f t="shared" si="4"/>
        <v>1988.0543266084801</v>
      </c>
      <c r="W16" s="9">
        <f t="shared" si="4"/>
        <v>2165.6969684693613</v>
      </c>
      <c r="X16" s="9">
        <f t="shared" si="4"/>
        <v>2400.4508849921467</v>
      </c>
      <c r="Y16" s="9">
        <f t="shared" si="4"/>
        <v>2909.9774751332284</v>
      </c>
      <c r="Z16" s="9">
        <f t="shared" si="4"/>
        <v>3622.5928573932192</v>
      </c>
      <c r="AA16" s="9">
        <f t="shared" si="4"/>
        <v>3770.9534719852481</v>
      </c>
      <c r="AC16">
        <f t="shared" si="5"/>
        <v>20</v>
      </c>
      <c r="AD16" s="61">
        <f t="shared" si="6"/>
        <v>14908.554707972236</v>
      </c>
      <c r="AE16" s="72">
        <f t="shared" si="7"/>
        <v>2.1874999999999999E-2</v>
      </c>
      <c r="AH16">
        <f t="shared" si="8"/>
        <v>29271.967647030397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158.7958105077868</v>
      </c>
      <c r="G17" s="9">
        <f>NPV(Load_ROC!$C$2,H17:AA17)</f>
        <v>14115.183156247715</v>
      </c>
      <c r="H17" s="9">
        <f t="shared" si="3"/>
        <v>770.86062831241088</v>
      </c>
      <c r="I17" s="9">
        <f t="shared" si="3"/>
        <v>852.81112038178628</v>
      </c>
      <c r="J17" s="9">
        <f t="shared" si="3"/>
        <v>818.51726510655965</v>
      </c>
      <c r="K17" s="9">
        <f t="shared" si="3"/>
        <v>948.15944861512776</v>
      </c>
      <c r="L17" s="9">
        <f t="shared" si="3"/>
        <v>974.732738478648</v>
      </c>
      <c r="M17" s="9">
        <f t="shared" si="3"/>
        <v>891.85692791995905</v>
      </c>
      <c r="N17" s="9">
        <f t="shared" si="3"/>
        <v>171.28696633280231</v>
      </c>
      <c r="O17" s="9">
        <f t="shared" si="3"/>
        <v>1712.5806701563101</v>
      </c>
      <c r="P17" s="9">
        <f t="shared" si="3"/>
        <v>1490.2838522903976</v>
      </c>
      <c r="Q17" s="9">
        <f t="shared" si="3"/>
        <v>987.97788519087578</v>
      </c>
      <c r="R17" s="9">
        <f t="shared" si="4"/>
        <v>1810.769576552686</v>
      </c>
      <c r="S17" s="9">
        <f t="shared" si="4"/>
        <v>1746.4848351225176</v>
      </c>
      <c r="T17" s="9">
        <f t="shared" si="4"/>
        <v>1697.3588776196334</v>
      </c>
      <c r="U17" s="9">
        <f t="shared" si="4"/>
        <v>1658.5301310640912</v>
      </c>
      <c r="V17" s="9">
        <f t="shared" si="4"/>
        <v>1745.3457680147301</v>
      </c>
      <c r="W17" s="9">
        <f t="shared" si="4"/>
        <v>1877.9287071168219</v>
      </c>
      <c r="X17" s="9">
        <f t="shared" si="4"/>
        <v>2070.7358185858966</v>
      </c>
      <c r="Y17" s="9">
        <f t="shared" si="4"/>
        <v>2495.2270884144782</v>
      </c>
      <c r="Z17" s="9">
        <f t="shared" si="4"/>
        <v>3070.306964815094</v>
      </c>
      <c r="AA17" s="9">
        <f t="shared" si="4"/>
        <v>3276.1369231571234</v>
      </c>
      <c r="AC17">
        <f t="shared" si="5"/>
        <v>18</v>
      </c>
      <c r="AD17" s="61">
        <f t="shared" si="6"/>
        <v>14115.183156247715</v>
      </c>
      <c r="AE17" s="72">
        <f t="shared" si="7"/>
        <v>1.125E-2</v>
      </c>
      <c r="AH17">
        <f t="shared" si="8"/>
        <v>1485.7643062948703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628.50951260518673</v>
      </c>
      <c r="G18" s="9">
        <f>NPV(Load_ROC!$C$2,H18:AA18)</f>
        <v>13966.878057893038</v>
      </c>
      <c r="H18" s="9">
        <f t="shared" ref="H18:Q27" si="9">VLOOKUP("Total RR "&amp;$B18&amp;" "&amp;$E18, $G$38:$AA$269, MATCH(H$7,$G$38:$AA$38,0),0)</f>
        <v>770.86062831241088</v>
      </c>
      <c r="I18" s="9">
        <f t="shared" si="9"/>
        <v>852.81112038178628</v>
      </c>
      <c r="J18" s="9">
        <f t="shared" si="9"/>
        <v>818.51726510655965</v>
      </c>
      <c r="K18" s="9">
        <f t="shared" si="9"/>
        <v>948.15944861512776</v>
      </c>
      <c r="L18" s="9">
        <f t="shared" si="9"/>
        <v>974.732738478648</v>
      </c>
      <c r="M18" s="9">
        <f t="shared" si="9"/>
        <v>891.85692791995905</v>
      </c>
      <c r="N18" s="9">
        <f t="shared" si="9"/>
        <v>167.13398391092733</v>
      </c>
      <c r="O18" s="9">
        <f t="shared" si="9"/>
        <v>1712.48088109381</v>
      </c>
      <c r="P18" s="9">
        <f t="shared" si="9"/>
        <v>1490.2838522903976</v>
      </c>
      <c r="Q18" s="9">
        <f t="shared" si="9"/>
        <v>981.30175628462575</v>
      </c>
      <c r="R18" s="9">
        <f t="shared" ref="R18:AA27" si="10">VLOOKUP("Total RR "&amp;$B18&amp;" "&amp;$E18, $G$38:$AA$269, MATCH(R$7,$G$38:$AA$38,0),0)</f>
        <v>1798.9166038964361</v>
      </c>
      <c r="S18" s="9">
        <f t="shared" si="10"/>
        <v>1729.0012257475173</v>
      </c>
      <c r="T18" s="9">
        <f t="shared" si="10"/>
        <v>1672.4524479321335</v>
      </c>
      <c r="U18" s="9">
        <f t="shared" si="10"/>
        <v>1635.0476076265911</v>
      </c>
      <c r="V18" s="9">
        <f t="shared" si="10"/>
        <v>1738.4835648897301</v>
      </c>
      <c r="W18" s="9">
        <f t="shared" si="10"/>
        <v>1873.7333122193611</v>
      </c>
      <c r="X18" s="9">
        <f t="shared" si="10"/>
        <v>2058.0102287421469</v>
      </c>
      <c r="Y18" s="9">
        <f t="shared" si="10"/>
        <v>2470.0183696644781</v>
      </c>
      <c r="Z18" s="9">
        <f t="shared" si="10"/>
        <v>2921.174931611969</v>
      </c>
      <c r="AA18" s="9">
        <f t="shared" si="10"/>
        <v>3085.5687805789985</v>
      </c>
      <c r="AC18">
        <f t="shared" si="5"/>
        <v>16</v>
      </c>
      <c r="AD18" s="61">
        <f t="shared" si="6"/>
        <v>13966.878057893038</v>
      </c>
      <c r="AE18" s="72">
        <f t="shared" si="7"/>
        <v>4.4999999999999998E-2</v>
      </c>
      <c r="AH18">
        <f t="shared" si="8"/>
        <v>2082.1849141488374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261.89064579482994</v>
      </c>
      <c r="G19" s="9">
        <f>NPV(Load_ROC!$C$2,H19:AA19)</f>
        <v>13967.501109057597</v>
      </c>
      <c r="H19" s="9">
        <f t="shared" si="9"/>
        <v>770.86062831241088</v>
      </c>
      <c r="I19" s="9">
        <f t="shared" si="9"/>
        <v>852.81112038178628</v>
      </c>
      <c r="J19" s="9">
        <f t="shared" si="9"/>
        <v>818.51726510655965</v>
      </c>
      <c r="K19" s="9">
        <f t="shared" si="9"/>
        <v>948.15944861512776</v>
      </c>
      <c r="L19" s="9">
        <f t="shared" si="9"/>
        <v>974.732738478648</v>
      </c>
      <c r="M19" s="9">
        <f t="shared" si="9"/>
        <v>891.85692791995905</v>
      </c>
      <c r="N19" s="9">
        <f t="shared" si="9"/>
        <v>167.13398391092733</v>
      </c>
      <c r="O19" s="9">
        <f t="shared" si="9"/>
        <v>1712.48088109381</v>
      </c>
      <c r="P19" s="9">
        <f t="shared" si="9"/>
        <v>1490.2838522903976</v>
      </c>
      <c r="Q19" s="9">
        <f t="shared" si="9"/>
        <v>981.87581878462584</v>
      </c>
      <c r="R19" s="9">
        <f t="shared" si="10"/>
        <v>1799.2577601464359</v>
      </c>
      <c r="S19" s="9">
        <f t="shared" si="10"/>
        <v>1729.5233194975174</v>
      </c>
      <c r="T19" s="9">
        <f t="shared" si="10"/>
        <v>1672.1033229321333</v>
      </c>
      <c r="U19" s="9">
        <f t="shared" si="10"/>
        <v>1634.8566076265911</v>
      </c>
      <c r="V19" s="9">
        <f t="shared" si="10"/>
        <v>1738.06775238973</v>
      </c>
      <c r="W19" s="9">
        <f t="shared" si="10"/>
        <v>1872.8548122193611</v>
      </c>
      <c r="X19" s="9">
        <f t="shared" si="10"/>
        <v>2057.5984474921465</v>
      </c>
      <c r="Y19" s="9">
        <f t="shared" si="10"/>
        <v>2470.5747446644782</v>
      </c>
      <c r="Z19" s="9">
        <f t="shared" si="10"/>
        <v>2922.0688066119692</v>
      </c>
      <c r="AA19" s="9">
        <f t="shared" si="10"/>
        <v>3086.7687805789983</v>
      </c>
      <c r="AC19">
        <f t="shared" si="5"/>
        <v>17</v>
      </c>
      <c r="AD19" s="61">
        <f t="shared" si="6"/>
        <v>13967.501109057597</v>
      </c>
      <c r="AE19" s="72">
        <f t="shared" si="7"/>
        <v>1.8749999999999999E-2</v>
      </c>
      <c r="AH19">
        <f t="shared" si="8"/>
        <v>872.61016284607433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512.41214252974885</v>
      </c>
      <c r="G20" s="9">
        <f>NPV(Load_ROC!$C$2,H20:AA20)</f>
        <v>13664.323800793303</v>
      </c>
      <c r="H20" s="9">
        <f t="shared" si="9"/>
        <v>743.09094862491088</v>
      </c>
      <c r="I20" s="9">
        <f t="shared" si="9"/>
        <v>811.65230788178621</v>
      </c>
      <c r="J20" s="9">
        <f t="shared" si="9"/>
        <v>765.55465670812214</v>
      </c>
      <c r="K20" s="9">
        <f t="shared" si="9"/>
        <v>886.14033679872159</v>
      </c>
      <c r="L20" s="9">
        <f t="shared" si="9"/>
        <v>915.88225605677303</v>
      </c>
      <c r="M20" s="9">
        <f t="shared" si="9"/>
        <v>834.03787518558397</v>
      </c>
      <c r="N20" s="9">
        <f t="shared" si="9"/>
        <v>105.40248195780248</v>
      </c>
      <c r="O20" s="9">
        <f t="shared" si="9"/>
        <v>1591.4577717188101</v>
      </c>
      <c r="P20" s="9">
        <f t="shared" si="9"/>
        <v>1375.5850397903978</v>
      </c>
      <c r="Q20" s="9">
        <f t="shared" si="9"/>
        <v>973.66165862837579</v>
      </c>
      <c r="R20" s="9">
        <f t="shared" si="10"/>
        <v>1798.193529677686</v>
      </c>
      <c r="S20" s="9">
        <f t="shared" si="10"/>
        <v>1734.6721827787676</v>
      </c>
      <c r="T20" s="9">
        <f t="shared" si="10"/>
        <v>1681.4722799633832</v>
      </c>
      <c r="U20" s="9">
        <f t="shared" si="10"/>
        <v>1637.7300705172163</v>
      </c>
      <c r="V20" s="9">
        <f t="shared" si="10"/>
        <v>1719.5502191866049</v>
      </c>
      <c r="W20" s="9">
        <f t="shared" si="10"/>
        <v>1858.1597458131112</v>
      </c>
      <c r="X20" s="9">
        <f t="shared" si="10"/>
        <v>2057.0061740546466</v>
      </c>
      <c r="Y20" s="9">
        <f t="shared" si="10"/>
        <v>2489.2743911488533</v>
      </c>
      <c r="Z20" s="9">
        <f t="shared" si="10"/>
        <v>3099.9954169635316</v>
      </c>
      <c r="AA20" s="9">
        <f t="shared" si="10"/>
        <v>3302.988610657123</v>
      </c>
      <c r="AC20">
        <f t="shared" si="5"/>
        <v>15</v>
      </c>
      <c r="AD20" s="61">
        <f t="shared" si="6"/>
        <v>13664.323800793303</v>
      </c>
      <c r="AE20" s="72">
        <f t="shared" si="7"/>
        <v>3.7499999999999999E-2</v>
      </c>
      <c r="AH20">
        <f t="shared" si="8"/>
        <v>286.76709786555301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2028.2678739197679</v>
      </c>
      <c r="G21" s="9">
        <f>NPV(Load_ROC!$C$2,H21:AA21)</f>
        <v>13521.785826131787</v>
      </c>
      <c r="H21" s="9">
        <f t="shared" si="9"/>
        <v>743.09094862491088</v>
      </c>
      <c r="I21" s="9">
        <f t="shared" si="9"/>
        <v>811.65230788178621</v>
      </c>
      <c r="J21" s="9">
        <f t="shared" si="9"/>
        <v>765.55465670812214</v>
      </c>
      <c r="K21" s="9">
        <f t="shared" si="9"/>
        <v>886.14033679872159</v>
      </c>
      <c r="L21" s="9">
        <f t="shared" si="9"/>
        <v>915.88225605677303</v>
      </c>
      <c r="M21" s="9">
        <f t="shared" si="9"/>
        <v>834.03787518558397</v>
      </c>
      <c r="N21" s="9">
        <f t="shared" si="9"/>
        <v>103.54244094217745</v>
      </c>
      <c r="O21" s="9">
        <f t="shared" si="9"/>
        <v>1591.4457834375601</v>
      </c>
      <c r="P21" s="9">
        <f t="shared" si="9"/>
        <v>1375.5721179153975</v>
      </c>
      <c r="Q21" s="9">
        <f t="shared" si="9"/>
        <v>967.6179242533758</v>
      </c>
      <c r="R21" s="9">
        <f t="shared" si="10"/>
        <v>1785.5467015526858</v>
      </c>
      <c r="S21" s="9">
        <f t="shared" si="10"/>
        <v>1717.1899093412676</v>
      </c>
      <c r="T21" s="9">
        <f t="shared" si="10"/>
        <v>1657.6824166821334</v>
      </c>
      <c r="U21" s="9">
        <f t="shared" si="10"/>
        <v>1611.9908966890912</v>
      </c>
      <c r="V21" s="9">
        <f t="shared" si="10"/>
        <v>1704.95192035848</v>
      </c>
      <c r="W21" s="9">
        <f t="shared" si="10"/>
        <v>1844.0781247193611</v>
      </c>
      <c r="X21" s="9">
        <f t="shared" si="10"/>
        <v>2032.6339396796466</v>
      </c>
      <c r="Y21" s="9">
        <f t="shared" si="10"/>
        <v>2458.6419946644783</v>
      </c>
      <c r="Z21" s="9">
        <f t="shared" si="10"/>
        <v>2977.135902315094</v>
      </c>
      <c r="AA21" s="9">
        <f t="shared" si="10"/>
        <v>3146.3099876102478</v>
      </c>
      <c r="AC21">
        <f t="shared" si="5"/>
        <v>13</v>
      </c>
      <c r="AD21" s="61">
        <f t="shared" si="6"/>
        <v>13521.785826131787</v>
      </c>
      <c r="AE21" s="72">
        <f t="shared" si="7"/>
        <v>0.15</v>
      </c>
      <c r="AH21">
        <f t="shared" si="8"/>
        <v>7934.0204090784573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845.0838666498737</v>
      </c>
      <c r="G22" s="9">
        <f>NPV(Load_ROC!$C$2,H22:AA22)</f>
        <v>13521.341866397979</v>
      </c>
      <c r="H22" s="9">
        <f t="shared" si="9"/>
        <v>743.09094862491088</v>
      </c>
      <c r="I22" s="9">
        <f t="shared" si="9"/>
        <v>811.65230788178621</v>
      </c>
      <c r="J22" s="9">
        <f t="shared" si="9"/>
        <v>765.55465670812214</v>
      </c>
      <c r="K22" s="9">
        <f t="shared" si="9"/>
        <v>886.14033679872159</v>
      </c>
      <c r="L22" s="9">
        <f t="shared" si="9"/>
        <v>915.88225605677303</v>
      </c>
      <c r="M22" s="9">
        <f t="shared" si="9"/>
        <v>834.03787518558397</v>
      </c>
      <c r="N22" s="9">
        <f t="shared" si="9"/>
        <v>103.54244094217745</v>
      </c>
      <c r="O22" s="9">
        <f t="shared" si="9"/>
        <v>1591.4457834375601</v>
      </c>
      <c r="P22" s="9">
        <f t="shared" si="9"/>
        <v>1375.5721179153975</v>
      </c>
      <c r="Q22" s="9">
        <f t="shared" si="9"/>
        <v>967.56190862837582</v>
      </c>
      <c r="R22" s="9">
        <f t="shared" si="10"/>
        <v>1785.8926546776859</v>
      </c>
      <c r="S22" s="9">
        <f t="shared" si="10"/>
        <v>1716.9930343412675</v>
      </c>
      <c r="T22" s="9">
        <f t="shared" si="10"/>
        <v>1657.5762760571333</v>
      </c>
      <c r="U22" s="9">
        <f t="shared" si="10"/>
        <v>1611.963927939091</v>
      </c>
      <c r="V22" s="9">
        <f t="shared" si="10"/>
        <v>1705.05002973348</v>
      </c>
      <c r="W22" s="9">
        <f t="shared" si="10"/>
        <v>1843.980749719361</v>
      </c>
      <c r="X22" s="9">
        <f t="shared" si="10"/>
        <v>2032.7910490546465</v>
      </c>
      <c r="Y22" s="9">
        <f t="shared" si="10"/>
        <v>2458.6173696644782</v>
      </c>
      <c r="Z22" s="9">
        <f t="shared" si="10"/>
        <v>2976.4619335650941</v>
      </c>
      <c r="AA22" s="9">
        <f t="shared" si="10"/>
        <v>3145.2104251102483</v>
      </c>
      <c r="AC22">
        <f t="shared" si="5"/>
        <v>12</v>
      </c>
      <c r="AD22" s="61">
        <f t="shared" si="6"/>
        <v>13521.341866397979</v>
      </c>
      <c r="AE22" s="72">
        <f t="shared" si="7"/>
        <v>6.25E-2</v>
      </c>
      <c r="AH22">
        <f t="shared" si="8"/>
        <v>3318.6172103436379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356.82570405344592</v>
      </c>
      <c r="G23" s="9">
        <f>NPV(Load_ROC!$C$2,H23:AA23)</f>
        <v>13593.360154416989</v>
      </c>
      <c r="H23" s="9">
        <f t="shared" si="9"/>
        <v>734.06430799991085</v>
      </c>
      <c r="I23" s="9">
        <f t="shared" si="9"/>
        <v>802.15659694428632</v>
      </c>
      <c r="J23" s="9">
        <f t="shared" si="9"/>
        <v>755.98934616124711</v>
      </c>
      <c r="K23" s="9">
        <f t="shared" si="9"/>
        <v>877.35125281434648</v>
      </c>
      <c r="L23" s="9">
        <f t="shared" si="9"/>
        <v>907.59211054896048</v>
      </c>
      <c r="M23" s="9">
        <f t="shared" si="9"/>
        <v>826.05114764652149</v>
      </c>
      <c r="N23" s="9">
        <f t="shared" si="9"/>
        <v>95.976271020302363</v>
      </c>
      <c r="O23" s="9">
        <f t="shared" si="9"/>
        <v>1572.35059984381</v>
      </c>
      <c r="P23" s="9">
        <f t="shared" si="9"/>
        <v>1357.0374811966476</v>
      </c>
      <c r="Q23" s="9">
        <f t="shared" si="9"/>
        <v>972.28560784712579</v>
      </c>
      <c r="R23" s="9">
        <f t="shared" si="10"/>
        <v>1796.5602835839359</v>
      </c>
      <c r="S23" s="9">
        <f t="shared" si="10"/>
        <v>1733.0865948881426</v>
      </c>
      <c r="T23" s="9">
        <f t="shared" si="10"/>
        <v>1678.1298776196331</v>
      </c>
      <c r="U23" s="9">
        <f t="shared" si="10"/>
        <v>1632.3162736422162</v>
      </c>
      <c r="V23" s="9">
        <f t="shared" si="10"/>
        <v>1710.2322758272298</v>
      </c>
      <c r="W23" s="9">
        <f t="shared" si="10"/>
        <v>1849.7446520631111</v>
      </c>
      <c r="X23" s="9">
        <f t="shared" si="10"/>
        <v>2047.2502736640217</v>
      </c>
      <c r="Y23" s="9">
        <f t="shared" si="10"/>
        <v>2490.5328442738532</v>
      </c>
      <c r="Z23" s="9">
        <f t="shared" si="10"/>
        <v>3116.7758754596252</v>
      </c>
      <c r="AA23" s="9">
        <f t="shared" si="10"/>
        <v>3337.7663076786075</v>
      </c>
      <c r="AC23">
        <f t="shared" si="5"/>
        <v>14</v>
      </c>
      <c r="AD23" s="61">
        <f t="shared" si="6"/>
        <v>13593.360154416989</v>
      </c>
      <c r="AE23" s="72">
        <f t="shared" si="7"/>
        <v>2.6249999999999999E-2</v>
      </c>
      <c r="AH23">
        <f t="shared" si="8"/>
        <v>658.72262379085919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1412.0364738643539</v>
      </c>
      <c r="G24" s="9">
        <f>NPV(Load_ROC!$C$2,H24:AA24)</f>
        <v>13447.966417755752</v>
      </c>
      <c r="H24" s="9">
        <f t="shared" si="9"/>
        <v>734.06430799991085</v>
      </c>
      <c r="I24" s="9">
        <f t="shared" si="9"/>
        <v>802.15659694428632</v>
      </c>
      <c r="J24" s="9">
        <f t="shared" si="9"/>
        <v>755.98934616124711</v>
      </c>
      <c r="K24" s="9">
        <f t="shared" si="9"/>
        <v>877.35125281434648</v>
      </c>
      <c r="L24" s="9">
        <f t="shared" si="9"/>
        <v>907.59211054896048</v>
      </c>
      <c r="M24" s="9">
        <f t="shared" si="9"/>
        <v>826.05096209964654</v>
      </c>
      <c r="N24" s="9">
        <f t="shared" si="9"/>
        <v>94.404157739052323</v>
      </c>
      <c r="O24" s="9">
        <f t="shared" si="9"/>
        <v>1572.3382639063102</v>
      </c>
      <c r="P24" s="9">
        <f t="shared" si="9"/>
        <v>1357.0279030716474</v>
      </c>
      <c r="Q24" s="9">
        <f t="shared" si="9"/>
        <v>966.62517034712573</v>
      </c>
      <c r="R24" s="9">
        <f t="shared" si="10"/>
        <v>1784.276135146436</v>
      </c>
      <c r="S24" s="9">
        <f t="shared" si="10"/>
        <v>1715.5254405912676</v>
      </c>
      <c r="T24" s="9">
        <f t="shared" si="10"/>
        <v>1654.4971901196336</v>
      </c>
      <c r="U24" s="9">
        <f t="shared" si="10"/>
        <v>1604.6439045015911</v>
      </c>
      <c r="V24" s="9">
        <f t="shared" si="10"/>
        <v>1690.46393598348</v>
      </c>
      <c r="W24" s="9">
        <f t="shared" si="10"/>
        <v>1831.9687340943608</v>
      </c>
      <c r="X24" s="9">
        <f t="shared" si="10"/>
        <v>2019.3885256171466</v>
      </c>
      <c r="Y24" s="9">
        <f t="shared" si="10"/>
        <v>2447.8602251332281</v>
      </c>
      <c r="Z24" s="9">
        <f t="shared" si="10"/>
        <v>3007.2994511432194</v>
      </c>
      <c r="AA24" s="9">
        <f t="shared" si="10"/>
        <v>3186.7337844852482</v>
      </c>
      <c r="AC24">
        <f t="shared" si="5"/>
        <v>10</v>
      </c>
      <c r="AD24" s="61">
        <f t="shared" si="6"/>
        <v>13447.966417755752</v>
      </c>
      <c r="AE24" s="72">
        <f t="shared" si="7"/>
        <v>0.105</v>
      </c>
      <c r="AH24">
        <f t="shared" si="8"/>
        <v>9691.2486521857518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588.35123239900793</v>
      </c>
      <c r="G25" s="9">
        <f>NPV(Load_ROC!$C$2,H25:AA25)</f>
        <v>13448.028169120182</v>
      </c>
      <c r="H25" s="9">
        <f t="shared" si="9"/>
        <v>734.06430799991085</v>
      </c>
      <c r="I25" s="9">
        <f t="shared" si="9"/>
        <v>802.15659694428632</v>
      </c>
      <c r="J25" s="9">
        <f t="shared" si="9"/>
        <v>755.98934616124711</v>
      </c>
      <c r="K25" s="9">
        <f t="shared" si="9"/>
        <v>877.35125281434648</v>
      </c>
      <c r="L25" s="9">
        <f t="shared" si="9"/>
        <v>907.59211054896048</v>
      </c>
      <c r="M25" s="9">
        <f t="shared" si="9"/>
        <v>826.05096209964654</v>
      </c>
      <c r="N25" s="9">
        <f t="shared" si="9"/>
        <v>94.404157739052323</v>
      </c>
      <c r="O25" s="9">
        <f t="shared" si="9"/>
        <v>1572.3382873438102</v>
      </c>
      <c r="P25" s="9">
        <f t="shared" si="9"/>
        <v>1357.0279030716474</v>
      </c>
      <c r="Q25" s="9">
        <f t="shared" si="9"/>
        <v>966.70406097212572</v>
      </c>
      <c r="R25" s="9">
        <f t="shared" si="10"/>
        <v>1784.5660101464359</v>
      </c>
      <c r="S25" s="9">
        <f t="shared" si="10"/>
        <v>1715.3054718412675</v>
      </c>
      <c r="T25" s="9">
        <f t="shared" si="10"/>
        <v>1654.3903932446333</v>
      </c>
      <c r="U25" s="9">
        <f t="shared" si="10"/>
        <v>1604.1605920015911</v>
      </c>
      <c r="V25" s="9">
        <f t="shared" si="10"/>
        <v>1690.6927016084801</v>
      </c>
      <c r="W25" s="9">
        <f t="shared" si="10"/>
        <v>1832.4309684693608</v>
      </c>
      <c r="X25" s="9">
        <f t="shared" si="10"/>
        <v>2019.0957599921467</v>
      </c>
      <c r="Y25" s="9">
        <f t="shared" si="10"/>
        <v>2449.1313501332284</v>
      </c>
      <c r="Z25" s="9">
        <f t="shared" si="10"/>
        <v>3007.8216073932194</v>
      </c>
      <c r="AA25" s="9">
        <f t="shared" si="10"/>
        <v>3184.9764719852483</v>
      </c>
      <c r="AC25">
        <f t="shared" si="5"/>
        <v>11</v>
      </c>
      <c r="AD25" s="61">
        <f t="shared" si="6"/>
        <v>13448.028169120182</v>
      </c>
      <c r="AE25" s="72">
        <f t="shared" si="7"/>
        <v>4.3749999999999997E-2</v>
      </c>
      <c r="AH25">
        <f t="shared" si="8"/>
        <v>4036.3789047718219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74.949508314554265</v>
      </c>
      <c r="G26" s="9">
        <f>NPV(Load_ROC!$C$2,H26:AA26)</f>
        <v>13324.357033698536</v>
      </c>
      <c r="H26" s="9">
        <f t="shared" si="9"/>
        <v>770.86062831241088</v>
      </c>
      <c r="I26" s="9">
        <f t="shared" si="9"/>
        <v>852.81112038178628</v>
      </c>
      <c r="J26" s="9">
        <f t="shared" si="9"/>
        <v>820.31093307530966</v>
      </c>
      <c r="K26" s="9">
        <f t="shared" si="9"/>
        <v>947.12654236512776</v>
      </c>
      <c r="L26" s="9">
        <f t="shared" si="9"/>
        <v>965.07225410364799</v>
      </c>
      <c r="M26" s="9">
        <f t="shared" si="9"/>
        <v>885.70968573245909</v>
      </c>
      <c r="N26" s="9">
        <f t="shared" si="9"/>
        <v>189.07046633280231</v>
      </c>
      <c r="O26" s="9">
        <f t="shared" si="9"/>
        <v>1640.02323265631</v>
      </c>
      <c r="P26" s="9">
        <f t="shared" si="9"/>
        <v>1415.8802897903975</v>
      </c>
      <c r="Q26" s="9">
        <f t="shared" si="9"/>
        <v>823.68860394087574</v>
      </c>
      <c r="R26" s="9">
        <f t="shared" si="10"/>
        <v>1629.325451552686</v>
      </c>
      <c r="S26" s="9">
        <f t="shared" si="10"/>
        <v>1576.3108351225173</v>
      </c>
      <c r="T26" s="9">
        <f t="shared" si="10"/>
        <v>1535.7620026196334</v>
      </c>
      <c r="U26" s="9">
        <f t="shared" si="10"/>
        <v>1504.6662560640912</v>
      </c>
      <c r="V26" s="9">
        <f t="shared" si="10"/>
        <v>1595.3525180147301</v>
      </c>
      <c r="W26" s="9">
        <f t="shared" si="10"/>
        <v>1727.8774571168219</v>
      </c>
      <c r="X26" s="9">
        <f t="shared" si="10"/>
        <v>1917.9355685858964</v>
      </c>
      <c r="Y26" s="9">
        <f t="shared" si="10"/>
        <v>2336.0214634144781</v>
      </c>
      <c r="Z26" s="9">
        <f t="shared" si="10"/>
        <v>2839.128214815094</v>
      </c>
      <c r="AA26" s="9">
        <f t="shared" si="10"/>
        <v>3055.2566731571233</v>
      </c>
      <c r="AC26">
        <f t="shared" si="5"/>
        <v>9</v>
      </c>
      <c r="AD26" s="61">
        <f t="shared" si="6"/>
        <v>13324.357033698536</v>
      </c>
      <c r="AE26" s="72">
        <f t="shared" si="7"/>
        <v>5.6249999999999998E-3</v>
      </c>
      <c r="AH26">
        <f t="shared" si="8"/>
        <v>1027.5932027280583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296.46116854523677</v>
      </c>
      <c r="G27" s="9">
        <f>NPV(Load_ROC!$C$2,H27:AA27)</f>
        <v>13176.051935343858</v>
      </c>
      <c r="H27" s="9">
        <f t="shared" si="9"/>
        <v>770.86062831241088</v>
      </c>
      <c r="I27" s="9">
        <f t="shared" si="9"/>
        <v>852.81112038178628</v>
      </c>
      <c r="J27" s="9">
        <f t="shared" si="9"/>
        <v>820.31093307530966</v>
      </c>
      <c r="K27" s="9">
        <f t="shared" si="9"/>
        <v>947.12654236512776</v>
      </c>
      <c r="L27" s="9">
        <f t="shared" si="9"/>
        <v>965.07225410364799</v>
      </c>
      <c r="M27" s="9">
        <f t="shared" si="9"/>
        <v>885.70968573245909</v>
      </c>
      <c r="N27" s="9">
        <f t="shared" si="9"/>
        <v>184.91748391092733</v>
      </c>
      <c r="O27" s="9">
        <f t="shared" si="9"/>
        <v>1639.9234435938101</v>
      </c>
      <c r="P27" s="9">
        <f t="shared" si="9"/>
        <v>1415.8802897903975</v>
      </c>
      <c r="Q27" s="9">
        <f t="shared" si="9"/>
        <v>817.01247503462571</v>
      </c>
      <c r="R27" s="9">
        <f t="shared" si="10"/>
        <v>1617.4724788964359</v>
      </c>
      <c r="S27" s="9">
        <f t="shared" si="10"/>
        <v>1558.8272257475173</v>
      </c>
      <c r="T27" s="9">
        <f t="shared" si="10"/>
        <v>1510.8555729321333</v>
      </c>
      <c r="U27" s="9">
        <f t="shared" si="10"/>
        <v>1481.1837326265913</v>
      </c>
      <c r="V27" s="9">
        <f t="shared" si="10"/>
        <v>1588.4903148897299</v>
      </c>
      <c r="W27" s="9">
        <f t="shared" si="10"/>
        <v>1723.6820622193611</v>
      </c>
      <c r="X27" s="9">
        <f t="shared" si="10"/>
        <v>1905.2099787421466</v>
      </c>
      <c r="Y27" s="9">
        <f t="shared" si="10"/>
        <v>2310.812744664478</v>
      </c>
      <c r="Z27" s="9">
        <f t="shared" si="10"/>
        <v>2689.996181611969</v>
      </c>
      <c r="AA27" s="9">
        <f t="shared" si="10"/>
        <v>2864.6885305789983</v>
      </c>
      <c r="AC27">
        <f t="shared" si="5"/>
        <v>7</v>
      </c>
      <c r="AD27" s="61">
        <f t="shared" si="6"/>
        <v>13176.051935343858</v>
      </c>
      <c r="AE27" s="72">
        <f t="shared" si="7"/>
        <v>2.2499999999999999E-2</v>
      </c>
      <c r="AH27">
        <f t="shared" si="8"/>
        <v>7457.6962202716068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123.5313279985164</v>
      </c>
      <c r="G28" s="9">
        <f>NPV(Load_ROC!$C$2,H28:AA28)</f>
        <v>13176.674986508417</v>
      </c>
      <c r="H28" s="9">
        <f t="shared" ref="H28:Q34" si="11">VLOOKUP("Total RR "&amp;$B28&amp;" "&amp;$E28, $G$38:$AA$269, MATCH(H$7,$G$38:$AA$38,0),0)</f>
        <v>770.86062831241088</v>
      </c>
      <c r="I28" s="9">
        <f t="shared" si="11"/>
        <v>852.81112038178628</v>
      </c>
      <c r="J28" s="9">
        <f t="shared" si="11"/>
        <v>820.31093307530966</v>
      </c>
      <c r="K28" s="9">
        <f t="shared" si="11"/>
        <v>947.12654236512776</v>
      </c>
      <c r="L28" s="9">
        <f t="shared" si="11"/>
        <v>965.07225410364799</v>
      </c>
      <c r="M28" s="9">
        <f t="shared" si="11"/>
        <v>885.70968573245909</v>
      </c>
      <c r="N28" s="9">
        <f t="shared" si="11"/>
        <v>184.91748391092733</v>
      </c>
      <c r="O28" s="9">
        <f t="shared" si="11"/>
        <v>1639.9234435938101</v>
      </c>
      <c r="P28" s="9">
        <f t="shared" si="11"/>
        <v>1415.8802897903975</v>
      </c>
      <c r="Q28" s="9">
        <f t="shared" si="11"/>
        <v>817.58653753462568</v>
      </c>
      <c r="R28" s="9">
        <f t="shared" ref="R28:AA34" si="12">VLOOKUP("Total RR "&amp;$B28&amp;" "&amp;$E28, $G$38:$AA$269, MATCH(R$7,$G$38:$AA$38,0),0)</f>
        <v>1617.8136351464359</v>
      </c>
      <c r="S28" s="9">
        <f t="shared" si="12"/>
        <v>1559.3493194975174</v>
      </c>
      <c r="T28" s="9">
        <f t="shared" si="12"/>
        <v>1510.5064479321331</v>
      </c>
      <c r="U28" s="9">
        <f t="shared" si="12"/>
        <v>1480.9927326265913</v>
      </c>
      <c r="V28" s="9">
        <f t="shared" si="12"/>
        <v>1588.07450238973</v>
      </c>
      <c r="W28" s="9">
        <f t="shared" si="12"/>
        <v>1722.8035622193609</v>
      </c>
      <c r="X28" s="9">
        <f t="shared" si="12"/>
        <v>1904.7981974921468</v>
      </c>
      <c r="Y28" s="9">
        <f t="shared" si="12"/>
        <v>2311.3691196644781</v>
      </c>
      <c r="Z28" s="9">
        <f t="shared" si="12"/>
        <v>2690.8900566119692</v>
      </c>
      <c r="AA28" s="9">
        <f t="shared" si="12"/>
        <v>2865.8885305789981</v>
      </c>
      <c r="AC28">
        <f t="shared" si="5"/>
        <v>8</v>
      </c>
      <c r="AD28" s="61">
        <f t="shared" si="6"/>
        <v>13176.674986508417</v>
      </c>
      <c r="AE28" s="72">
        <f t="shared" si="7"/>
        <v>9.3749999999999997E-3</v>
      </c>
      <c r="AH28">
        <f t="shared" si="8"/>
        <v>3100.651386443612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241.37808146707727</v>
      </c>
      <c r="G29" s="9">
        <f>NPV(Load_ROC!$C$2,H29:AA29)</f>
        <v>12873.497678244121</v>
      </c>
      <c r="H29" s="9">
        <f t="shared" si="11"/>
        <v>743.09094862491088</v>
      </c>
      <c r="I29" s="9">
        <f t="shared" si="11"/>
        <v>811.65230788178621</v>
      </c>
      <c r="J29" s="9">
        <f t="shared" si="11"/>
        <v>767.34832467687215</v>
      </c>
      <c r="K29" s="9">
        <f t="shared" si="11"/>
        <v>885.1074305487216</v>
      </c>
      <c r="L29" s="9">
        <f t="shared" si="11"/>
        <v>906.22177168177302</v>
      </c>
      <c r="M29" s="9">
        <f t="shared" si="11"/>
        <v>827.89063299808402</v>
      </c>
      <c r="N29" s="9">
        <f t="shared" si="11"/>
        <v>123.18598195780237</v>
      </c>
      <c r="O29" s="9">
        <f t="shared" si="11"/>
        <v>1518.90033421881</v>
      </c>
      <c r="P29" s="9">
        <f t="shared" si="11"/>
        <v>1301.1814772903977</v>
      </c>
      <c r="Q29" s="9">
        <f t="shared" si="11"/>
        <v>809.37237737837586</v>
      </c>
      <c r="R29" s="9">
        <f t="shared" si="12"/>
        <v>1616.749404677686</v>
      </c>
      <c r="S29" s="9">
        <f t="shared" si="12"/>
        <v>1564.4981827787674</v>
      </c>
      <c r="T29" s="9">
        <f t="shared" si="12"/>
        <v>1519.8754049633835</v>
      </c>
      <c r="U29" s="9">
        <f t="shared" si="12"/>
        <v>1483.8661955172163</v>
      </c>
      <c r="V29" s="9">
        <f t="shared" si="12"/>
        <v>1569.5569691866049</v>
      </c>
      <c r="W29" s="9">
        <f t="shared" si="12"/>
        <v>1708.1084958131109</v>
      </c>
      <c r="X29" s="9">
        <f t="shared" si="12"/>
        <v>1904.2059240546464</v>
      </c>
      <c r="Y29" s="9">
        <f t="shared" si="12"/>
        <v>2330.0687661488532</v>
      </c>
      <c r="Z29" s="9">
        <f t="shared" si="12"/>
        <v>2868.8166669635316</v>
      </c>
      <c r="AA29" s="9">
        <f t="shared" si="12"/>
        <v>3082.1083606571237</v>
      </c>
      <c r="AC29">
        <f t="shared" si="5"/>
        <v>6</v>
      </c>
      <c r="AD29" s="61">
        <f t="shared" si="6"/>
        <v>12873.497678244121</v>
      </c>
      <c r="AE29" s="72">
        <f t="shared" si="7"/>
        <v>1.8749999999999999E-2</v>
      </c>
      <c r="AH29">
        <f t="shared" si="8"/>
        <v>14463.096226707083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954.82197776869555</v>
      </c>
      <c r="G30" s="9">
        <f>NPV(Load_ROC!$C$2,H30:AA30)</f>
        <v>12730.959703582608</v>
      </c>
      <c r="H30" s="9">
        <f t="shared" si="11"/>
        <v>743.09094862491088</v>
      </c>
      <c r="I30" s="9">
        <f t="shared" si="11"/>
        <v>811.65230788178621</v>
      </c>
      <c r="J30" s="9">
        <f t="shared" si="11"/>
        <v>767.34832467687215</v>
      </c>
      <c r="K30" s="9">
        <f t="shared" si="11"/>
        <v>885.1074305487216</v>
      </c>
      <c r="L30" s="9">
        <f t="shared" si="11"/>
        <v>906.22177168177302</v>
      </c>
      <c r="M30" s="9">
        <f t="shared" si="11"/>
        <v>827.89063299808402</v>
      </c>
      <c r="N30" s="9">
        <f t="shared" si="11"/>
        <v>121.32594094217745</v>
      </c>
      <c r="O30" s="9">
        <f t="shared" si="11"/>
        <v>1518.8883459375602</v>
      </c>
      <c r="P30" s="9">
        <f t="shared" si="11"/>
        <v>1301.1685554153976</v>
      </c>
      <c r="Q30" s="9">
        <f t="shared" si="11"/>
        <v>803.32864300337576</v>
      </c>
      <c r="R30" s="9">
        <f t="shared" si="12"/>
        <v>1604.1025765526858</v>
      </c>
      <c r="S30" s="9">
        <f t="shared" si="12"/>
        <v>1547.0159093412674</v>
      </c>
      <c r="T30" s="9">
        <f t="shared" si="12"/>
        <v>1496.0855416821337</v>
      </c>
      <c r="U30" s="9">
        <f t="shared" si="12"/>
        <v>1458.1270216890912</v>
      </c>
      <c r="V30" s="9">
        <f t="shared" si="12"/>
        <v>1554.95867035848</v>
      </c>
      <c r="W30" s="9">
        <f t="shared" si="12"/>
        <v>1694.0268747193611</v>
      </c>
      <c r="X30" s="9">
        <f t="shared" si="12"/>
        <v>1879.8336896796468</v>
      </c>
      <c r="Y30" s="9">
        <f t="shared" si="12"/>
        <v>2299.4363696644782</v>
      </c>
      <c r="Z30" s="9">
        <f t="shared" si="12"/>
        <v>2745.9571523150939</v>
      </c>
      <c r="AA30" s="9">
        <f t="shared" si="12"/>
        <v>2925.4297376102486</v>
      </c>
      <c r="AC30">
        <f t="shared" si="5"/>
        <v>4</v>
      </c>
      <c r="AD30" s="61">
        <f t="shared" si="6"/>
        <v>12730.959703582608</v>
      </c>
      <c r="AE30" s="72">
        <f t="shared" si="7"/>
        <v>7.4999999999999997E-2</v>
      </c>
      <c r="AH30">
        <f t="shared" si="8"/>
        <v>78154.27398827298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397.8286169952749</v>
      </c>
      <c r="G31" s="9">
        <f>NPV(Load_ROC!$C$2,H31:AA31)</f>
        <v>12730.515743848797</v>
      </c>
      <c r="H31" s="9">
        <f t="shared" si="11"/>
        <v>743.09094862491088</v>
      </c>
      <c r="I31" s="9">
        <f t="shared" si="11"/>
        <v>811.65230788178621</v>
      </c>
      <c r="J31" s="9">
        <f t="shared" si="11"/>
        <v>767.34832467687215</v>
      </c>
      <c r="K31" s="9">
        <f t="shared" si="11"/>
        <v>885.1074305487216</v>
      </c>
      <c r="L31" s="9">
        <f t="shared" si="11"/>
        <v>906.22177168177302</v>
      </c>
      <c r="M31" s="9">
        <f t="shared" si="11"/>
        <v>827.89063299808402</v>
      </c>
      <c r="N31" s="9">
        <f t="shared" si="11"/>
        <v>121.32594094217745</v>
      </c>
      <c r="O31" s="9">
        <f t="shared" si="11"/>
        <v>1518.8883459375602</v>
      </c>
      <c r="P31" s="9">
        <f t="shared" si="11"/>
        <v>1301.1685554153976</v>
      </c>
      <c r="Q31" s="9">
        <f t="shared" si="11"/>
        <v>803.27262737837577</v>
      </c>
      <c r="R31" s="9">
        <f t="shared" si="12"/>
        <v>1604.4485296776859</v>
      </c>
      <c r="S31" s="9">
        <f t="shared" si="12"/>
        <v>1546.8190343412675</v>
      </c>
      <c r="T31" s="9">
        <f t="shared" si="12"/>
        <v>1495.9794010571336</v>
      </c>
      <c r="U31" s="9">
        <f t="shared" si="12"/>
        <v>1458.100052939091</v>
      </c>
      <c r="V31" s="9">
        <f t="shared" si="12"/>
        <v>1555.0567797334802</v>
      </c>
      <c r="W31" s="9">
        <f t="shared" si="12"/>
        <v>1693.929499719361</v>
      </c>
      <c r="X31" s="9">
        <f t="shared" si="12"/>
        <v>1879.9907990546467</v>
      </c>
      <c r="Y31" s="9">
        <f t="shared" si="12"/>
        <v>2299.4117446644782</v>
      </c>
      <c r="Z31" s="9">
        <f t="shared" si="12"/>
        <v>2745.2831835650941</v>
      </c>
      <c r="AA31" s="9">
        <f t="shared" si="12"/>
        <v>2924.3301751102481</v>
      </c>
      <c r="AC31">
        <f t="shared" si="5"/>
        <v>3</v>
      </c>
      <c r="AD31" s="61">
        <f t="shared" si="6"/>
        <v>12730.515743848797</v>
      </c>
      <c r="AE31" s="72">
        <f t="shared" si="7"/>
        <v>3.125E-2</v>
      </c>
      <c r="AH31">
        <f t="shared" si="8"/>
        <v>32592.611949739563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168.03325916826498</v>
      </c>
      <c r="G32" s="9">
        <f>NPV(Load_ROC!$C$2,H32:AA32)</f>
        <v>12802.534031867808</v>
      </c>
      <c r="H32" s="9">
        <f t="shared" si="11"/>
        <v>734.06430799991085</v>
      </c>
      <c r="I32" s="9">
        <f t="shared" si="11"/>
        <v>802.15659694428632</v>
      </c>
      <c r="J32" s="9">
        <f t="shared" si="11"/>
        <v>757.78301412999713</v>
      </c>
      <c r="K32" s="9">
        <f t="shared" si="11"/>
        <v>876.31834656434648</v>
      </c>
      <c r="L32" s="9">
        <f t="shared" si="11"/>
        <v>897.93162617396047</v>
      </c>
      <c r="M32" s="9">
        <f t="shared" si="11"/>
        <v>819.90390545902164</v>
      </c>
      <c r="N32" s="9">
        <f t="shared" si="11"/>
        <v>113.75977102030237</v>
      </c>
      <c r="O32" s="9">
        <f t="shared" si="11"/>
        <v>1499.7931623438101</v>
      </c>
      <c r="P32" s="9">
        <f t="shared" si="11"/>
        <v>1282.6339186966475</v>
      </c>
      <c r="Q32" s="9">
        <f t="shared" si="11"/>
        <v>807.99632659712574</v>
      </c>
      <c r="R32" s="9">
        <f t="shared" si="12"/>
        <v>1615.1161585839359</v>
      </c>
      <c r="S32" s="9">
        <f t="shared" si="12"/>
        <v>1562.9125948881424</v>
      </c>
      <c r="T32" s="9">
        <f t="shared" si="12"/>
        <v>1516.5330026196334</v>
      </c>
      <c r="U32" s="9">
        <f t="shared" si="12"/>
        <v>1478.4523986422162</v>
      </c>
      <c r="V32" s="9">
        <f t="shared" si="12"/>
        <v>1560.2390258272299</v>
      </c>
      <c r="W32" s="9">
        <f t="shared" si="12"/>
        <v>1699.6934020631109</v>
      </c>
      <c r="X32" s="9">
        <f t="shared" si="12"/>
        <v>1894.4500236640215</v>
      </c>
      <c r="Y32" s="9">
        <f t="shared" si="12"/>
        <v>2331.3272192738532</v>
      </c>
      <c r="Z32" s="9">
        <f t="shared" si="12"/>
        <v>2885.5971254596252</v>
      </c>
      <c r="AA32" s="9">
        <f t="shared" si="12"/>
        <v>3116.8860576786074</v>
      </c>
      <c r="AC32">
        <f t="shared" si="5"/>
        <v>5</v>
      </c>
      <c r="AD32" s="61">
        <f t="shared" si="6"/>
        <v>12802.534031867808</v>
      </c>
      <c r="AE32" s="72">
        <f t="shared" si="7"/>
        <v>1.3125E-2</v>
      </c>
      <c r="AH32">
        <f t="shared" si="8"/>
        <v>11826.307700612868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664.49986549834489</v>
      </c>
      <c r="G33" s="9">
        <f>NPV(Load_ROC!$C$2,H33:AA33)</f>
        <v>12657.140295206569</v>
      </c>
      <c r="H33" s="9">
        <f t="shared" si="11"/>
        <v>734.06430799991085</v>
      </c>
      <c r="I33" s="9">
        <f t="shared" si="11"/>
        <v>802.15659694428632</v>
      </c>
      <c r="J33" s="9">
        <f t="shared" si="11"/>
        <v>757.78301412999713</v>
      </c>
      <c r="K33" s="9">
        <f t="shared" si="11"/>
        <v>876.31834656434648</v>
      </c>
      <c r="L33" s="9">
        <f t="shared" si="11"/>
        <v>897.93162617396047</v>
      </c>
      <c r="M33" s="9">
        <f t="shared" si="11"/>
        <v>819.90371991214658</v>
      </c>
      <c r="N33" s="9">
        <f t="shared" si="11"/>
        <v>112.18765773905233</v>
      </c>
      <c r="O33" s="9">
        <f t="shared" si="11"/>
        <v>1499.7808264063101</v>
      </c>
      <c r="P33" s="9">
        <f t="shared" si="11"/>
        <v>1282.6243405716475</v>
      </c>
      <c r="Q33" s="9">
        <f t="shared" si="11"/>
        <v>802.3358890971258</v>
      </c>
      <c r="R33" s="9">
        <f t="shared" si="12"/>
        <v>1602.832010146436</v>
      </c>
      <c r="S33" s="9">
        <f t="shared" si="12"/>
        <v>1545.3514405912674</v>
      </c>
      <c r="T33" s="9">
        <f t="shared" si="12"/>
        <v>1492.9003151196334</v>
      </c>
      <c r="U33" s="9">
        <f t="shared" si="12"/>
        <v>1450.7800295015911</v>
      </c>
      <c r="V33" s="9">
        <f t="shared" si="12"/>
        <v>1540.4706859834801</v>
      </c>
      <c r="W33" s="9">
        <f t="shared" si="12"/>
        <v>1681.9174840943608</v>
      </c>
      <c r="X33" s="9">
        <f t="shared" si="12"/>
        <v>1866.5882756171463</v>
      </c>
      <c r="Y33" s="9">
        <f t="shared" si="12"/>
        <v>2288.6546001332281</v>
      </c>
      <c r="Z33" s="9">
        <f t="shared" si="12"/>
        <v>2776.1207011432193</v>
      </c>
      <c r="AA33" s="9">
        <f t="shared" si="12"/>
        <v>2965.853534485248</v>
      </c>
      <c r="AC33">
        <f t="shared" si="5"/>
        <v>1</v>
      </c>
      <c r="AD33" s="61">
        <f t="shared" si="6"/>
        <v>12657.140295206569</v>
      </c>
      <c r="AE33" s="72">
        <f t="shared" si="7"/>
        <v>5.2499999999999998E-2</v>
      </c>
      <c r="AH33">
        <f t="shared" si="8"/>
        <v>62906.432206670841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276.87629476874065</v>
      </c>
      <c r="G34" s="9">
        <f>NPV(Load_ROC!$C$2,H34:AA34)</f>
        <v>12657.202046571001</v>
      </c>
      <c r="H34" s="9">
        <f t="shared" si="11"/>
        <v>734.06430799991085</v>
      </c>
      <c r="I34" s="9">
        <f t="shared" si="11"/>
        <v>802.15659694428632</v>
      </c>
      <c r="J34" s="9">
        <f t="shared" si="11"/>
        <v>757.78301412999713</v>
      </c>
      <c r="K34" s="9">
        <f t="shared" si="11"/>
        <v>876.31834656434648</v>
      </c>
      <c r="L34" s="9">
        <f t="shared" si="11"/>
        <v>897.93162617396047</v>
      </c>
      <c r="M34" s="9">
        <f t="shared" si="11"/>
        <v>819.90371991214658</v>
      </c>
      <c r="N34" s="9">
        <f t="shared" si="11"/>
        <v>112.18765773905233</v>
      </c>
      <c r="O34" s="9">
        <f t="shared" si="11"/>
        <v>1499.7808498438101</v>
      </c>
      <c r="P34" s="9">
        <f t="shared" si="11"/>
        <v>1282.6243405716475</v>
      </c>
      <c r="Q34" s="9">
        <f t="shared" si="11"/>
        <v>802.41477972212579</v>
      </c>
      <c r="R34" s="9">
        <f t="shared" si="12"/>
        <v>1603.1218851464359</v>
      </c>
      <c r="S34" s="9">
        <f t="shared" si="12"/>
        <v>1545.1314718412673</v>
      </c>
      <c r="T34" s="9">
        <f t="shared" si="12"/>
        <v>1492.7935182446336</v>
      </c>
      <c r="U34" s="9">
        <f t="shared" si="12"/>
        <v>1450.2967170015911</v>
      </c>
      <c r="V34" s="9">
        <f t="shared" si="12"/>
        <v>1540.6994516084801</v>
      </c>
      <c r="W34" s="9">
        <f t="shared" si="12"/>
        <v>1682.3797184693608</v>
      </c>
      <c r="X34" s="9">
        <f t="shared" si="12"/>
        <v>1866.2955099921464</v>
      </c>
      <c r="Y34" s="9">
        <f t="shared" si="12"/>
        <v>2289.9257251332283</v>
      </c>
      <c r="Z34" s="9">
        <f t="shared" si="12"/>
        <v>2776.6428573932194</v>
      </c>
      <c r="AA34" s="9">
        <f t="shared" si="12"/>
        <v>2964.0962219852481</v>
      </c>
      <c r="AC34">
        <f t="shared" si="5"/>
        <v>2</v>
      </c>
      <c r="AD34" s="61">
        <f t="shared" si="6"/>
        <v>12657.202046571001</v>
      </c>
      <c r="AE34" s="72">
        <f t="shared" si="7"/>
        <v>2.1874999999999999E-2</v>
      </c>
      <c r="AH34">
        <f t="shared" si="8"/>
        <v>26208.056222555842</v>
      </c>
    </row>
    <row r="35" spans="1:35" x14ac:dyDescent="0.25">
      <c r="F35" s="3">
        <f>SUM(F8:F34)</f>
        <v>13751.771628723722</v>
      </c>
      <c r="G35" s="3">
        <f>SUMPRODUCT($A8:$A34,G8:G34)</f>
        <v>13751.771628723722</v>
      </c>
      <c r="H35" s="3">
        <f t="shared" ref="H35:AA35" si="13">SUMPRODUCT($A8:$A34,H8:H34)</f>
        <v>744.09707635928601</v>
      </c>
      <c r="I35" s="3">
        <f t="shared" si="13"/>
        <v>814.50263092866101</v>
      </c>
      <c r="J35" s="3">
        <f t="shared" si="13"/>
        <v>766.46152521398142</v>
      </c>
      <c r="K35" s="3">
        <f t="shared" si="13"/>
        <v>894.49176538758866</v>
      </c>
      <c r="L35" s="3">
        <f t="shared" si="13"/>
        <v>923.91925014856986</v>
      </c>
      <c r="M35" s="3">
        <f t="shared" si="13"/>
        <v>835.7278374170296</v>
      </c>
      <c r="N35" s="3">
        <f t="shared" si="13"/>
        <v>59.680160644325824</v>
      </c>
      <c r="O35" s="3">
        <f t="shared" si="13"/>
        <v>1627.6419603125603</v>
      </c>
      <c r="P35" s="3">
        <f t="shared" si="13"/>
        <v>1403.4743904935226</v>
      </c>
      <c r="Q35" s="3">
        <f t="shared" si="13"/>
        <v>957.74837164595408</v>
      </c>
      <c r="R35" s="3">
        <f t="shared" si="13"/>
        <v>1826.8228557616699</v>
      </c>
      <c r="S35" s="3">
        <f t="shared" si="13"/>
        <v>1756.751089434041</v>
      </c>
      <c r="T35" s="3">
        <f t="shared" si="13"/>
        <v>1696.6376755883832</v>
      </c>
      <c r="U35" s="3">
        <f t="shared" si="13"/>
        <v>1649.6951955709274</v>
      </c>
      <c r="V35" s="3">
        <f t="shared" si="13"/>
        <v>1744.0567637764486</v>
      </c>
      <c r="W35" s="3">
        <f t="shared" si="13"/>
        <v>1892.1708871690071</v>
      </c>
      <c r="X35" s="3">
        <f t="shared" si="13"/>
        <v>2092.4987718720299</v>
      </c>
      <c r="Y35" s="3">
        <f t="shared" si="13"/>
        <v>2537.2189043666267</v>
      </c>
      <c r="Z35" s="3">
        <f t="shared" si="13"/>
        <v>3093.5095333124082</v>
      </c>
      <c r="AA35" s="3">
        <f t="shared" si="13"/>
        <v>3266.3430002097352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11.93492578125</v>
      </c>
      <c r="I40" s="7">
        <f>SUMIF(data!$A:$A,$H$2&amp;" "&amp;$F40&amp;" "&amp;$H$3&amp;"_"&amp;I$38,data!$I:$I)/1000</f>
        <v>64.614328125</v>
      </c>
      <c r="J40" s="7">
        <f>SUMIF(data!$A:$A,$H$2&amp;" "&amp;$F40&amp;" "&amp;$H$3&amp;"_"&amp;J$38,data!$I:$I)/1000</f>
        <v>-8.2257734374999991</v>
      </c>
      <c r="K40" s="7">
        <f>SUMIF(data!$A:$A,$H$2&amp;" "&amp;$F40&amp;" "&amp;$H$3&amp;"_"&amp;K$38,data!$I:$I)/1000</f>
        <v>121.13051953125</v>
      </c>
      <c r="L40" s="7">
        <f>SUMIF(data!$A:$A,$H$2&amp;" "&amp;$F40&amp;" "&amp;$H$3&amp;"_"&amp;L$38,data!$I:$I)/1000</f>
        <v>168.59898437499999</v>
      </c>
      <c r="M40" s="7">
        <f>SUMIF(data!$A:$A,$H$2&amp;" "&amp;$F40&amp;" "&amp;$H$3&amp;"_"&amp;M$38,data!$I:$I)/1000</f>
        <v>47.338023437499999</v>
      </c>
      <c r="N40" s="7">
        <f>SUMIF(data!$A:$A,$H$2&amp;" "&amp;$F40&amp;" "&amp;$H$3&amp;"_"&amp;N$38,data!$I:$I)/1000</f>
        <v>-912.73961718750002</v>
      </c>
      <c r="O40" s="7">
        <f>SUMIF(data!$A:$A,$H$2&amp;" "&amp;$F40&amp;" "&amp;$H$3&amp;"_"&amp;O$38,data!$I:$I)/1000</f>
        <v>944.74667968749998</v>
      </c>
      <c r="P40" s="7">
        <f>SUMIF(data!$A:$A,$H$2&amp;" "&amp;$F40&amp;" "&amp;$H$3&amp;"_"&amp;P$38,data!$I:$I)/1000</f>
        <v>816.975171875</v>
      </c>
      <c r="Q40" s="7">
        <f>SUMIF(data!$A:$A,$H$2&amp;" "&amp;$F40&amp;" "&amp;$H$3&amp;"_"&amp;Q$38,data!$I:$I)/1000</f>
        <v>769.30345312500003</v>
      </c>
      <c r="R40" s="7">
        <f>SUMIF(data!$A:$A,$H$2&amp;" "&amp;$F40&amp;" "&amp;$H$3&amp;"_"&amp;R$38,data!$I:$I)/1000</f>
        <v>1804.0292421874999</v>
      </c>
      <c r="S40" s="7">
        <f>SUMIF(data!$A:$A,$H$2&amp;" "&amp;$F40&amp;" "&amp;$H$3&amp;"_"&amp;S$38,data!$I:$I)/1000</f>
        <v>1714.4398281250001</v>
      </c>
      <c r="T40" s="7">
        <f>SUMIF(data!$A:$A,$H$2&amp;" "&amp;$F40&amp;" "&amp;$H$3&amp;"_"&amp;T$38,data!$I:$I)/1000</f>
        <v>1648.6714570312499</v>
      </c>
      <c r="U40" s="7">
        <f>SUMIF(data!$A:$A,$H$2&amp;" "&amp;$F40&amp;" "&amp;$H$3&amp;"_"&amp;U$38,data!$I:$I)/1000</f>
        <v>1587.4278085937499</v>
      </c>
      <c r="V40" s="7">
        <f>SUMIF(data!$A:$A,$H$2&amp;" "&amp;$F40&amp;" "&amp;$H$3&amp;"_"&amp;V$38,data!$I:$I)/1000</f>
        <v>1650.97491015625</v>
      </c>
      <c r="W40" s="7">
        <f>SUMIF(data!$A:$A,$H$2&amp;" "&amp;$F40&amp;" "&amp;$H$3&amp;"_"&amp;W$38,data!$I:$I)/1000</f>
        <v>1837.29290625</v>
      </c>
      <c r="X40" s="7">
        <f>SUMIF(data!$A:$A,$H$2&amp;" "&amp;$F40&amp;" "&amp;$H$3&amp;"_"&amp;X$38,data!$I:$I)/1000</f>
        <v>2078.7074609374999</v>
      </c>
      <c r="Y40" s="7">
        <f>SUMIF(data!$A:$A,$H$2&amp;" "&amp;$F40&amp;" "&amp;$H$3&amp;"_"&amp;Y$38,data!$I:$I)/1000</f>
        <v>2481.0316250000001</v>
      </c>
      <c r="Z40" s="7">
        <f>SUMIF(data!$A:$A,$H$2&amp;" "&amp;$F40&amp;" "&amp;$H$3&amp;"_"&amp;Z$38,data!$I:$I)/1000</f>
        <v>3282.2478632812499</v>
      </c>
      <c r="AA40" s="7">
        <f>SUMIF(data!$A:$A,$H$2&amp;" "&amp;$F40&amp;" "&amp;$H$3&amp;"_"&amp;AA$38,data!$I:$I)/1000</f>
        <v>3146.4134453124998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11.93492578125</v>
      </c>
      <c r="I41" s="7">
        <f>SUMIF(data!$A:$A,$H$2&amp;" "&amp;$F41&amp;" "&amp;$H$3&amp;"_"&amp;I$38,data!$I:$I)/1000</f>
        <v>64.614328125</v>
      </c>
      <c r="J41" s="7">
        <f>SUMIF(data!$A:$A,$H$2&amp;" "&amp;$F41&amp;" "&amp;$H$3&amp;"_"&amp;J$38,data!$I:$I)/1000</f>
        <v>10.120218749999999</v>
      </c>
      <c r="K41" s="7">
        <f>SUMIF(data!$A:$A,$H$2&amp;" "&amp;$F41&amp;" "&amp;$H$3&amp;"_"&amp;K$38,data!$I:$I)/1000</f>
        <v>110.56574218750001</v>
      </c>
      <c r="L41" s="7">
        <f>SUMIF(data!$A:$A,$H$2&amp;" "&amp;$F41&amp;" "&amp;$H$3&amp;"_"&amp;L$38,data!$I:$I)/1000</f>
        <v>140.834125</v>
      </c>
      <c r="M41" s="7">
        <f>SUMIF(data!$A:$A,$H$2&amp;" "&amp;$F41&amp;" "&amp;$H$3&amp;"_"&amp;M$38,data!$I:$I)/1000</f>
        <v>51.793482421874998</v>
      </c>
      <c r="N41" s="7">
        <f>SUMIF(data!$A:$A,$H$2&amp;" "&amp;$F41&amp;" "&amp;$H$3&amp;"_"&amp;N$38,data!$I:$I)/1000</f>
        <v>-675.10024218750004</v>
      </c>
      <c r="O41" s="7">
        <f>SUMIF(data!$A:$A,$H$2&amp;" "&amp;$F41&amp;" "&amp;$H$3&amp;"_"&amp;O$38,data!$I:$I)/1000</f>
        <v>700.73280468749999</v>
      </c>
      <c r="P41" s="7">
        <f>SUMIF(data!$A:$A,$H$2&amp;" "&amp;$F41&amp;" "&amp;$H$3&amp;"_"&amp;P$38,data!$I:$I)/1000</f>
        <v>599.429984375</v>
      </c>
      <c r="Q41" s="7">
        <f>SUMIF(data!$A:$A,$H$2&amp;" "&amp;$F41&amp;" "&amp;$H$3&amp;"_"&amp;Q$38,data!$I:$I)/1000</f>
        <v>490.71192187499997</v>
      </c>
      <c r="R41" s="7">
        <f>SUMIF(data!$A:$A,$H$2&amp;" "&amp;$F41&amp;" "&amp;$H$3&amp;"_"&amp;R$38,data!$I:$I)/1000</f>
        <v>1290.0456171875001</v>
      </c>
      <c r="S41" s="7">
        <f>SUMIF(data!$A:$A,$H$2&amp;" "&amp;$F41&amp;" "&amp;$H$3&amp;"_"&amp;S$38,data!$I:$I)/1000</f>
        <v>1231.0125781249999</v>
      </c>
      <c r="T41" s="7">
        <f>SUMIF(data!$A:$A,$H$2&amp;" "&amp;$F41&amp;" "&amp;$H$3&amp;"_"&amp;T$38,data!$I:$I)/1000</f>
        <v>1188.25795703125</v>
      </c>
      <c r="U41" s="7">
        <f>SUMIF(data!$A:$A,$H$2&amp;" "&amp;$F41&amp;" "&amp;$H$3&amp;"_"&amp;U$38,data!$I:$I)/1000</f>
        <v>1147.8661835937501</v>
      </c>
      <c r="V41" s="7">
        <f>SUMIF(data!$A:$A,$H$2&amp;" "&amp;$F41&amp;" "&amp;$H$3&amp;"_"&amp;V$38,data!$I:$I)/1000</f>
        <v>1203.62003515625</v>
      </c>
      <c r="W41" s="7">
        <f>SUMIF(data!$A:$A,$H$2&amp;" "&amp;$F41&amp;" "&amp;$H$3&amp;"_"&amp;W$38,data!$I:$I)/1000</f>
        <v>1353.9756562499999</v>
      </c>
      <c r="X41" s="7">
        <f>SUMIF(data!$A:$A,$H$2&amp;" "&amp;$F41&amp;" "&amp;$H$3&amp;"_"&amp;X$38,data!$I:$I)/1000</f>
        <v>1544.5520859374999</v>
      </c>
      <c r="Y41" s="7">
        <f>SUMIF(data!$A:$A,$H$2&amp;" "&amp;$F41&amp;" "&amp;$H$3&amp;"_"&amp;Y$38,data!$I:$I)/1000</f>
        <v>1860.979875</v>
      </c>
      <c r="Z41" s="7">
        <f>SUMIF(data!$A:$A,$H$2&amp;" "&amp;$F41&amp;" "&amp;$H$3&amp;"_"&amp;Z$38,data!$I:$I)/1000</f>
        <v>2436.2978632812501</v>
      </c>
      <c r="AA41" s="7">
        <f>SUMIF(data!$A:$A,$H$2&amp;" "&amp;$F41&amp;" "&amp;$H$3&amp;"_"&amp;AA$38,data!$I:$I)/1000</f>
        <v>2339.5561953125002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11.93492578125</v>
      </c>
      <c r="I42" s="7">
        <f>SUMIF(data!$A:$A,$H$2&amp;" "&amp;$F42&amp;" "&amp;$H$3&amp;"_"&amp;I$38,data!$I:$I)/1000</f>
        <v>64.614328125</v>
      </c>
      <c r="J42" s="7">
        <f>SUMIF(data!$A:$A,$H$2&amp;" "&amp;$F42&amp;" "&amp;$H$3&amp;"_"&amp;J$38,data!$I:$I)/1000</f>
        <v>8.3265507812500008</v>
      </c>
      <c r="K42" s="7">
        <f>SUMIF(data!$A:$A,$H$2&amp;" "&amp;$F42&amp;" "&amp;$H$3&amp;"_"&amp;K$38,data!$I:$I)/1000</f>
        <v>111.5986484375</v>
      </c>
      <c r="L42" s="7">
        <f>SUMIF(data!$A:$A,$H$2&amp;" "&amp;$F42&amp;" "&amp;$H$3&amp;"_"&amp;L$38,data!$I:$I)/1000</f>
        <v>150.49460937500001</v>
      </c>
      <c r="M42" s="7">
        <f>SUMIF(data!$A:$A,$H$2&amp;" "&amp;$F42&amp;" "&amp;$H$3&amp;"_"&amp;M$38,data!$I:$I)/1000</f>
        <v>57.940724609375003</v>
      </c>
      <c r="N42" s="7">
        <f>SUMIF(data!$A:$A,$H$2&amp;" "&amp;$F42&amp;" "&amp;$H$3&amp;"_"&amp;N$38,data!$I:$I)/1000</f>
        <v>-692.88374218750005</v>
      </c>
      <c r="O42" s="7">
        <f>SUMIF(data!$A:$A,$H$2&amp;" "&amp;$F42&amp;" "&amp;$H$3&amp;"_"&amp;O$38,data!$I:$I)/1000</f>
        <v>773.29024218749998</v>
      </c>
      <c r="P42" s="7">
        <f>SUMIF(data!$A:$A,$H$2&amp;" "&amp;$F42&amp;" "&amp;$H$3&amp;"_"&amp;P$38,data!$I:$I)/1000</f>
        <v>673.83354687500002</v>
      </c>
      <c r="Q42" s="7">
        <f>SUMIF(data!$A:$A,$H$2&amp;" "&amp;$F42&amp;" "&amp;$H$3&amp;"_"&amp;Q$38,data!$I:$I)/1000</f>
        <v>655.00120312499996</v>
      </c>
      <c r="R42" s="7">
        <f>SUMIF(data!$A:$A,$H$2&amp;" "&amp;$F42&amp;" "&amp;$H$3&amp;"_"&amp;R$38,data!$I:$I)/1000</f>
        <v>1471.4897421875</v>
      </c>
      <c r="S42" s="7">
        <f>SUMIF(data!$A:$A,$H$2&amp;" "&amp;$F42&amp;" "&amp;$H$3&amp;"_"&amp;S$38,data!$I:$I)/1000</f>
        <v>1401.1865781250001</v>
      </c>
      <c r="T42" s="7">
        <f>SUMIF(data!$A:$A,$H$2&amp;" "&amp;$F42&amp;" "&amp;$H$3&amp;"_"&amp;T$38,data!$I:$I)/1000</f>
        <v>1349.85483203125</v>
      </c>
      <c r="U42" s="7">
        <f>SUMIF(data!$A:$A,$H$2&amp;" "&amp;$F42&amp;" "&amp;$H$3&amp;"_"&amp;U$38,data!$I:$I)/1000</f>
        <v>1301.7300585937501</v>
      </c>
      <c r="V42" s="7">
        <f>SUMIF(data!$A:$A,$H$2&amp;" "&amp;$F42&amp;" "&amp;$H$3&amp;"_"&amp;V$38,data!$I:$I)/1000</f>
        <v>1353.61328515625</v>
      </c>
      <c r="W42" s="7">
        <f>SUMIF(data!$A:$A,$H$2&amp;" "&amp;$F42&amp;" "&amp;$H$3&amp;"_"&amp;W$38,data!$I:$I)/1000</f>
        <v>1504.0269062499999</v>
      </c>
      <c r="X42" s="7">
        <f>SUMIF(data!$A:$A,$H$2&amp;" "&amp;$F42&amp;" "&amp;$H$3&amp;"_"&amp;X$38,data!$I:$I)/1000</f>
        <v>1697.3523359374999</v>
      </c>
      <c r="Y42" s="7">
        <f>SUMIF(data!$A:$A,$H$2&amp;" "&amp;$F42&amp;" "&amp;$H$3&amp;"_"&amp;Y$38,data!$I:$I)/1000</f>
        <v>2020.1855</v>
      </c>
      <c r="Z42" s="7">
        <f>SUMIF(data!$A:$A,$H$2&amp;" "&amp;$F42&amp;" "&amp;$H$3&amp;"_"&amp;Z$38,data!$I:$I)/1000</f>
        <v>2667.4766132812501</v>
      </c>
      <c r="AA42" s="7">
        <f>SUMIF(data!$A:$A,$H$2&amp;" "&amp;$F42&amp;" "&amp;$H$3&amp;"_"&amp;AA$38,data!$I:$I)/1000</f>
        <v>2560.4364453124999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103.50639062499999</v>
      </c>
      <c r="I43" s="7">
        <f>SUMIF(data!$A:$A,$H$2&amp;" "&amp;$F43&amp;" "&amp;$H$3&amp;"_"&amp;I$38,data!$N:$N)/1000</f>
        <v>101.9121875</v>
      </c>
      <c r="J43" s="7">
        <f>SUMIF(data!$A:$A,$H$2&amp;" "&amp;$F43&amp;" "&amp;$H$3&amp;"_"&amp;J$38,data!$N:$N)/1000</f>
        <v>105.455421875</v>
      </c>
      <c r="K43" s="7">
        <f>SUMIF(data!$A:$A,$H$2&amp;" "&amp;$F43&amp;" "&amp;$H$3&amp;"_"&amp;K$38,data!$N:$N)/1000</f>
        <v>104.234375</v>
      </c>
      <c r="L43" s="7">
        <f>SUMIF(data!$A:$A,$H$2&amp;" "&amp;$F43&amp;" "&amp;$H$3&amp;"_"&amp;L$38,data!$N:$N)/1000</f>
        <v>94.215058593750001</v>
      </c>
      <c r="M43" s="7">
        <f>SUMIF(data!$A:$A,$H$2&amp;" "&amp;$F43&amp;" "&amp;$H$3&amp;"_"&amp;M$38,data!$N:$N)/1000</f>
        <v>104.45969628906251</v>
      </c>
      <c r="N43" s="7">
        <f>SUMIF(data!$A:$A,$H$2&amp;" "&amp;$F43&amp;" "&amp;$H$3&amp;"_"&amp;N$38,data!$N:$N)/1000</f>
        <v>141.22987890625001</v>
      </c>
      <c r="O43" s="7">
        <f>SUMIF(data!$A:$A,$H$2&amp;" "&amp;$F43&amp;" "&amp;$H$3&amp;"_"&amp;O$38,data!$N:$N)/1000</f>
        <v>155.43950000000001</v>
      </c>
      <c r="P43" s="7">
        <f>SUMIF(data!$A:$A,$H$2&amp;" "&amp;$F43&amp;" "&amp;$H$3&amp;"_"&amp;P$38,data!$N:$N)/1000</f>
        <v>121.230375</v>
      </c>
      <c r="Q43" s="7">
        <f>SUMIF(data!$A:$A,$H$2&amp;" "&amp;$F43&amp;" "&amp;$H$3&amp;"_"&amp;Q$38,data!$N:$N)/1000</f>
        <v>-303.32411328124999</v>
      </c>
      <c r="R43" s="7">
        <f>SUMIF(data!$A:$A,$H$2&amp;" "&amp;$F43&amp;" "&amp;$H$3&amp;"_"&amp;R$38,data!$N:$N)/1000</f>
        <v>-313.51106640624999</v>
      </c>
      <c r="S43" s="7">
        <f>SUMIF(data!$A:$A,$H$2&amp;" "&amp;$F43&amp;" "&amp;$H$3&amp;"_"&amp;S$38,data!$N:$N)/1000</f>
        <v>-323.71618359374997</v>
      </c>
      <c r="T43" s="7">
        <f>SUMIF(data!$A:$A,$H$2&amp;" "&amp;$F43&amp;" "&amp;$H$3&amp;"_"&amp;T$38,data!$N:$N)/1000</f>
        <v>-340.72956249999999</v>
      </c>
      <c r="U43" s="7">
        <f>SUMIF(data!$A:$A,$H$2&amp;" "&amp;$F43&amp;" "&amp;$H$3&amp;"_"&amp;U$38,data!$N:$N)/1000</f>
        <v>-351.33864062499998</v>
      </c>
      <c r="V43" s="7">
        <f>SUMIF(data!$A:$A,$H$2&amp;" "&amp;$F43&amp;" "&amp;$H$3&amp;"_"&amp;V$38,data!$N:$N)/1000</f>
        <v>-343.0176953125</v>
      </c>
      <c r="W43" s="7">
        <f>SUMIF(data!$A:$A,$H$2&amp;" "&amp;$F43&amp;" "&amp;$H$3&amp;"_"&amp;W$38,data!$N:$N)/1000</f>
        <v>-320.13498437499999</v>
      </c>
      <c r="X43" s="7">
        <f>SUMIF(data!$A:$A,$H$2&amp;" "&amp;$F43&amp;" "&amp;$H$3&amp;"_"&amp;X$38,data!$N:$N)/1000</f>
        <v>-324.25348437500003</v>
      </c>
      <c r="Y43" s="7">
        <f>SUMIF(data!$A:$A,$H$2&amp;" "&amp;$F43&amp;" "&amp;$H$3&amp;"_"&amp;Y$38,data!$N:$N)/1000</f>
        <v>-189.65892968750001</v>
      </c>
      <c r="Z43" s="7">
        <f>SUMIF(data!$A:$A,$H$2&amp;" "&amp;$F43&amp;" "&amp;$H$3&amp;"_"&amp;Z$38,data!$N:$N)/1000</f>
        <v>-272.60996484374999</v>
      </c>
      <c r="AA43" s="7">
        <f>SUMIF(data!$A:$A,$H$2&amp;" "&amp;$F43&amp;" "&amp;$H$3&amp;"_"&amp;AA$38,data!$N:$N)/1000</f>
        <v>17.421554687499999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97.067367187499997</v>
      </c>
      <c r="I44" s="7">
        <f>SUMIF(data!$A:$A,$H$2&amp;" "&amp;$F44&amp;" "&amp;$H$3&amp;"_"&amp;I$38,data!$H:$H)/1000</f>
        <v>108.64875781249999</v>
      </c>
      <c r="J44" s="7">
        <f>SUMIF(data!$A:$A,$H$2&amp;" "&amp;$F44&amp;" "&amp;$H$3&amp;"_"&amp;J$38,data!$H:$H)/1000</f>
        <v>133.89231201171876</v>
      </c>
      <c r="K44" s="7">
        <f>SUMIF(data!$A:$A,$H$2&amp;" "&amp;$F44&amp;" "&amp;$H$3&amp;"_"&amp;K$38,data!$H:$H)/1000</f>
        <v>146.33327636718749</v>
      </c>
      <c r="L44" s="7">
        <f>SUMIF(data!$A:$A,$H$2&amp;" "&amp;$F44&amp;" "&amp;$H$3&amp;"_"&amp;L$38,data!$H:$H)/1000</f>
        <v>165.74353906249999</v>
      </c>
      <c r="M44" s="7">
        <f>SUMIF(data!$A:$A,$H$2&amp;" "&amp;$F44&amp;" "&amp;$H$3&amp;"_"&amp;M$38,data!$H:$H)/1000</f>
        <v>182.86287695312501</v>
      </c>
      <c r="N44" s="7">
        <f>SUMIF(data!$A:$A,$H$2&amp;" "&amp;$F44&amp;" "&amp;$H$3&amp;"_"&amp;N$38,data!$H:$H)/1000</f>
        <v>207.46529101562501</v>
      </c>
      <c r="O44" s="7">
        <f>SUMIF(data!$A:$A,$H$2&amp;" "&amp;$F44&amp;" "&amp;$H$3&amp;"_"&amp;O$38,data!$H:$H)/1000</f>
        <v>256.33417187499998</v>
      </c>
      <c r="P44" s="7">
        <f>SUMIF(data!$A:$A,$H$2&amp;" "&amp;$F44&amp;" "&amp;$H$3&amp;"_"&amp;P$38,data!$H:$H)/1000</f>
        <v>264.19818750000002</v>
      </c>
      <c r="Q44" s="7">
        <f>SUMIF(data!$A:$A,$H$2&amp;" "&amp;$F44&amp;" "&amp;$H$3&amp;"_"&amp;Q$38,data!$H:$H)/1000</f>
        <v>308.7219765625</v>
      </c>
      <c r="R44" s="7">
        <f>SUMIF(data!$A:$A,$H$2&amp;" "&amp;$F44&amp;" "&amp;$H$3&amp;"_"&amp;R$38,data!$H:$H)/1000</f>
        <v>277.15434375000001</v>
      </c>
      <c r="S44" s="7">
        <f>SUMIF(data!$A:$A,$H$2&amp;" "&amp;$F44&amp;" "&amp;$H$3&amp;"_"&amp;S$38,data!$H:$H)/1000</f>
        <v>247.27569531250001</v>
      </c>
      <c r="T44" s="7">
        <f>SUMIF(data!$A:$A,$H$2&amp;" "&amp;$F44&amp;" "&amp;$H$3&amp;"_"&amp;T$38,data!$H:$H)/1000</f>
        <v>214.96446875000001</v>
      </c>
      <c r="U44" s="7">
        <f>SUMIF(data!$A:$A,$H$2&amp;" "&amp;$F44&amp;" "&amp;$H$3&amp;"_"&amp;U$38,data!$H:$H)/1000</f>
        <v>180.59661328125</v>
      </c>
      <c r="V44" s="7">
        <f>SUMIF(data!$A:$A,$H$2&amp;" "&amp;$F44&amp;" "&amp;$H$3&amp;"_"&amp;V$38,data!$H:$H)/1000</f>
        <v>140.68053515624999</v>
      </c>
      <c r="W44" s="7">
        <f>SUMIF(data!$A:$A,$H$2&amp;" "&amp;$F44&amp;" "&amp;$H$3&amp;"_"&amp;W$38,data!$H:$H)/1000</f>
        <v>177.44900781250001</v>
      </c>
      <c r="X44" s="7">
        <f>SUMIF(data!$A:$A,$H$2&amp;" "&amp;$F44&amp;" "&amp;$H$3&amp;"_"&amp;X$38,data!$H:$H)/1000</f>
        <v>157.10593359375</v>
      </c>
      <c r="Y44" s="7">
        <f>SUMIF(data!$A:$A,$H$2&amp;" "&amp;$F44&amp;" "&amp;$H$3&amp;"_"&amp;Y$38,data!$H:$H)/1000</f>
        <v>174.39389843750001</v>
      </c>
      <c r="Z44" s="7">
        <f>SUMIF(data!$A:$A,$H$2&amp;" "&amp;$F44&amp;" "&amp;$H$3&amp;"_"&amp;Z$38,data!$H:$H)/1000</f>
        <v>150.917037109375</v>
      </c>
      <c r="AA44" s="7">
        <f>SUMIF(data!$A:$A,$H$2&amp;" "&amp;$F44&amp;" "&amp;$H$3&amp;"_"&amp;AA$38,data!$H:$H)/1000</f>
        <v>114.490123046875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18.373949218749999</v>
      </c>
      <c r="I45" s="8">
        <f t="shared" ref="I45:AA45" si="15">SUM(I42:I43)-I44</f>
        <v>57.877757812500008</v>
      </c>
      <c r="J45" s="8">
        <f t="shared" si="15"/>
        <v>-20.110339355468753</v>
      </c>
      <c r="K45" s="8">
        <f t="shared" si="15"/>
        <v>69.499747070312509</v>
      </c>
      <c r="L45" s="8">
        <f t="shared" si="15"/>
        <v>78.96612890625002</v>
      </c>
      <c r="M45" s="8">
        <f t="shared" si="15"/>
        <v>-20.462456054687493</v>
      </c>
      <c r="N45" s="8">
        <f t="shared" si="15"/>
        <v>-759.11915429687508</v>
      </c>
      <c r="O45" s="8">
        <f t="shared" si="15"/>
        <v>672.39557031250001</v>
      </c>
      <c r="P45" s="8">
        <f t="shared" si="15"/>
        <v>530.86573437499999</v>
      </c>
      <c r="Q45" s="8">
        <f t="shared" si="15"/>
        <v>42.955113281249965</v>
      </c>
      <c r="R45" s="8">
        <f t="shared" si="15"/>
        <v>880.82433203125015</v>
      </c>
      <c r="S45" s="8">
        <f t="shared" si="15"/>
        <v>830.19469921875009</v>
      </c>
      <c r="T45" s="8">
        <f t="shared" si="15"/>
        <v>794.16080078125003</v>
      </c>
      <c r="U45" s="8">
        <f t="shared" si="15"/>
        <v>769.79480468750012</v>
      </c>
      <c r="V45" s="8">
        <f t="shared" si="15"/>
        <v>869.91505468749995</v>
      </c>
      <c r="W45" s="8">
        <f t="shared" si="15"/>
        <v>1006.4429140625</v>
      </c>
      <c r="X45" s="8">
        <f t="shared" si="15"/>
        <v>1215.9929179687499</v>
      </c>
      <c r="Y45" s="8">
        <f t="shared" si="15"/>
        <v>1656.1326718750001</v>
      </c>
      <c r="Z45" s="8">
        <f t="shared" si="15"/>
        <v>2243.9496113281252</v>
      </c>
      <c r="AA45" s="8">
        <f t="shared" si="15"/>
        <v>2463.3678769531248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98.877890625000006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0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0</v>
      </c>
      <c r="V47" s="7">
        <f>SUMIF(data!$A:$A,$H$2&amp;" "&amp;$F47&amp;" "&amp;$H$3&amp;"_"&amp;V$38,data!$K:$K)/1000</f>
        <v>0</v>
      </c>
      <c r="W47" s="7">
        <f>SUMIF(data!$A:$A,$H$2&amp;" "&amp;$F47&amp;" "&amp;$H$3&amp;"_"&amp;W$38,data!$K:$K)/1000</f>
        <v>0.79712145996093753</v>
      </c>
      <c r="X47" s="7">
        <f>SUMIF(data!$A:$A,$H$2&amp;" "&amp;$F47&amp;" "&amp;$H$3&amp;"_"&amp;X$38,data!$K:$K)/1000</f>
        <v>0</v>
      </c>
      <c r="Y47" s="7">
        <f>SUMIF(data!$A:$A,$H$2&amp;" "&amp;$F47&amp;" "&amp;$H$3&amp;"_"&amp;Y$38,data!$K:$K)/1000</f>
        <v>0</v>
      </c>
      <c r="Z47" s="7">
        <f>SUMIF(data!$A:$A,$H$2&amp;" "&amp;$F47&amp;" "&amp;$H$3&amp;"_"&amp;Z$38,data!$K:$K)/1000</f>
        <v>0</v>
      </c>
      <c r="AA47" s="7">
        <f>SUMIF(data!$A:$A,$H$2&amp;" "&amp;$F47&amp;" "&amp;$H$3&amp;"_"&amp;AA$38,data!$K:$K)/1000</f>
        <v>0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770.86062831241088</v>
      </c>
      <c r="I48" s="8">
        <f>I39+I40+I43-I44+I46+I47+Load_ROC!E$5</f>
        <v>852.81112038178628</v>
      </c>
      <c r="J48" s="8">
        <f>J39+J40+J43-J44+J46+J47+Load_ROC!F$5</f>
        <v>801.96494088780969</v>
      </c>
      <c r="K48" s="8">
        <f>K39+K40+K43-K44+K46+K47+Load_ROC!G$5</f>
        <v>957.6913197088777</v>
      </c>
      <c r="L48" s="8">
        <f>L39+L40+L43-L44+L46+L47+Load_ROC!H$5</f>
        <v>992.83711347864801</v>
      </c>
      <c r="M48" s="8">
        <f>M39+M40+M43-M44+M46+M47+Load_ROC!I$5</f>
        <v>881.25422674808408</v>
      </c>
      <c r="N48" s="8">
        <f>N39+N40+N43-N44+N46+N47+Load_ROC!J$5</f>
        <v>-48.568908667197661</v>
      </c>
      <c r="O48" s="8">
        <f>O39+O40+O43-O44+O46+O47+Load_ROC!K$5</f>
        <v>1884.0371076563101</v>
      </c>
      <c r="P48" s="8">
        <f>P39+P40+P43-P44+P46+P47+Load_ROC!L$5</f>
        <v>1633.4254772903978</v>
      </c>
      <c r="Q48" s="8">
        <f>Q39+Q40+Q43-Q44+Q46+Q47+Load_ROC!M$5</f>
        <v>1102.2801351908759</v>
      </c>
      <c r="R48" s="8">
        <f>R39+R40+R43-R44+R46+R47+Load_ROC!N$5</f>
        <v>2143.3090765526858</v>
      </c>
      <c r="S48" s="8">
        <f>S39+S40+S43-S44+S46+S47+Load_ROC!O$5</f>
        <v>2059.7380851225175</v>
      </c>
      <c r="T48" s="8">
        <f>T39+T40+T43-T44+T46+T47+Load_ROC!P$5</f>
        <v>1996.1755026196333</v>
      </c>
      <c r="U48" s="8">
        <f>U39+U40+U43-U44+U46+U47+Load_ROC!Q$5</f>
        <v>1944.227881064091</v>
      </c>
      <c r="V48" s="8">
        <f>V39+V40+V43-V44+V46+V47+Load_ROC!R$5</f>
        <v>2042.7073930147301</v>
      </c>
      <c r="W48" s="8">
        <f>W39+W40+W43-W44+W46+W47+Load_ROC!S$5</f>
        <v>2211.194707116822</v>
      </c>
      <c r="X48" s="8">
        <f>X39+X40+X43-X44+X46+X47+Load_ROC!T$5</f>
        <v>2452.0909435858966</v>
      </c>
      <c r="Y48" s="8">
        <f>Y39+Y40+Y43-Y44+Y46+Y47+Load_ROC!U$5</f>
        <v>2956.0732134144782</v>
      </c>
      <c r="Z48" s="8">
        <f>Z39+Z40+Z43-Z44+Z46+Z47+Load_ROC!V$5</f>
        <v>3685.0782148150938</v>
      </c>
      <c r="AA48" s="8">
        <f>AA39+AA40+AA43-AA44+AA46+AA47+Load_ROC!W$5</f>
        <v>3862.1139231571233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770.86062831241088</v>
      </c>
      <c r="I49" s="8">
        <f>I39+I41+I43-I44+I46+I47+Load_ROC!E$5</f>
        <v>852.81112038178628</v>
      </c>
      <c r="J49" s="8">
        <f>J39+J41+J43-J44+J46+J47+Load_ROC!F$5</f>
        <v>820.31093307530966</v>
      </c>
      <c r="K49" s="8">
        <f>K39+K41+K43-K44+K46+K47+Load_ROC!G$5</f>
        <v>947.12654236512776</v>
      </c>
      <c r="L49" s="8">
        <f>L39+L41+L43-L44+L46+L47+Load_ROC!H$5</f>
        <v>965.07225410364799</v>
      </c>
      <c r="M49" s="8">
        <f>M39+M41+M43-M44+M46+M47+Load_ROC!I$5</f>
        <v>885.70968573245909</v>
      </c>
      <c r="N49" s="8">
        <f>N39+N41+N43-N44+N46+N47+Load_ROC!J$5</f>
        <v>189.07046633280231</v>
      </c>
      <c r="O49" s="8">
        <f>O39+O41+O43-O44+O46+O47+Load_ROC!K$5</f>
        <v>1640.02323265631</v>
      </c>
      <c r="P49" s="8">
        <f>P39+P41+P43-P44+P46+P47+Load_ROC!L$5</f>
        <v>1415.8802897903975</v>
      </c>
      <c r="Q49" s="8">
        <f>Q39+Q41+Q43-Q44+Q46+Q47+Load_ROC!M$5</f>
        <v>823.68860394087574</v>
      </c>
      <c r="R49" s="8">
        <f>R39+R41+R43-R44+R46+R47+Load_ROC!N$5</f>
        <v>1629.325451552686</v>
      </c>
      <c r="S49" s="8">
        <f>S39+S41+S43-S44+S46+S47+Load_ROC!O$5</f>
        <v>1576.3108351225173</v>
      </c>
      <c r="T49" s="8">
        <f>T39+T41+T43-T44+T46+T47+Load_ROC!P$5</f>
        <v>1535.7620026196334</v>
      </c>
      <c r="U49" s="8">
        <f>U39+U41+U43-U44+U46+U47+Load_ROC!Q$5</f>
        <v>1504.6662560640912</v>
      </c>
      <c r="V49" s="8">
        <f>V39+V41+V43-V44+V46+V47+Load_ROC!R$5</f>
        <v>1595.3525180147301</v>
      </c>
      <c r="W49" s="8">
        <f>W39+W41+W43-W44+W46+W47+Load_ROC!S$5</f>
        <v>1727.8774571168219</v>
      </c>
      <c r="X49" s="8">
        <f>X39+X41+X43-X44+X46+X47+Load_ROC!T$5</f>
        <v>1917.9355685858964</v>
      </c>
      <c r="Y49" s="8">
        <f>Y39+Y41+Y43-Y44+Y46+Y47+Load_ROC!U$5</f>
        <v>2336.0214634144781</v>
      </c>
      <c r="Z49" s="8">
        <f>Z39+Z41+Z43-Z44+Z46+Z47+Load_ROC!V$5</f>
        <v>2839.128214815094</v>
      </c>
      <c r="AA49" s="8">
        <f>AA39+AA41+AA43-AA44+AA46+AA47+Load_ROC!W$5</f>
        <v>3055.2566731571233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770.86062831241088</v>
      </c>
      <c r="I50" s="8">
        <f>I39+I45+I46+I47+Load_ROC!E$5</f>
        <v>852.81112038178628</v>
      </c>
      <c r="J50" s="8">
        <f>J39+J45+J46+J47+Load_ROC!F$5</f>
        <v>818.51726510655965</v>
      </c>
      <c r="K50" s="8">
        <f>K39+K45+K46+K47+Load_ROC!G$5</f>
        <v>948.15944861512776</v>
      </c>
      <c r="L50" s="8">
        <f>L39+L45+L46+L47+Load_ROC!H$5</f>
        <v>974.732738478648</v>
      </c>
      <c r="M50" s="8">
        <f>M39+M45+M46+M47+Load_ROC!I$5</f>
        <v>891.85692791995905</v>
      </c>
      <c r="N50" s="8">
        <f>N39+N45+N46+N47+Load_ROC!J$5</f>
        <v>171.28696633280231</v>
      </c>
      <c r="O50" s="8">
        <f>O39+O45+O46+O47+Load_ROC!K$5</f>
        <v>1712.5806701563101</v>
      </c>
      <c r="P50" s="8">
        <f>P39+P45+P46+P47+Load_ROC!L$5</f>
        <v>1490.2838522903976</v>
      </c>
      <c r="Q50" s="8">
        <f>Q39+Q45+Q46+Q47+Load_ROC!M$5</f>
        <v>987.97788519087578</v>
      </c>
      <c r="R50" s="8">
        <f>R39+R45+R46+R47+Load_ROC!N$5</f>
        <v>1810.769576552686</v>
      </c>
      <c r="S50" s="8">
        <f>S39+S45+S46+S47+Load_ROC!O$5</f>
        <v>1746.4848351225176</v>
      </c>
      <c r="T50" s="8">
        <f>T39+T45+T46+T47+Load_ROC!P$5</f>
        <v>1697.3588776196334</v>
      </c>
      <c r="U50" s="8">
        <f>U39+U45+U46+U47+Load_ROC!Q$5</f>
        <v>1658.5301310640912</v>
      </c>
      <c r="V50" s="8">
        <f>V39+V45+V46+V47+Load_ROC!R$5</f>
        <v>1745.3457680147301</v>
      </c>
      <c r="W50" s="8">
        <f>W39+W45+W46+W47+Load_ROC!S$5</f>
        <v>1877.9287071168219</v>
      </c>
      <c r="X50" s="8">
        <f>X39+X45+X46+X47+Load_ROC!T$5</f>
        <v>2070.7358185858966</v>
      </c>
      <c r="Y50" s="8">
        <f>Y39+Y45+Y46+Y47+Load_ROC!U$5</f>
        <v>2495.2270884144782</v>
      </c>
      <c r="Z50" s="8">
        <f>Z39+Z45+Z46+Z47+Load_ROC!V$5</f>
        <v>3070.306964815094</v>
      </c>
      <c r="AA50" s="8">
        <f>AA39+AA45+AA46+AA47+Load_ROC!W$5</f>
        <v>3276.1369231571234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11.93492578125</v>
      </c>
      <c r="I53" s="7">
        <f>SUMIF(data!$A:$A,$H$2&amp;" "&amp;$F53&amp;" "&amp;$H$3&amp;"_"&amp;I$38,data!$I:$I)/1000</f>
        <v>64.614328125</v>
      </c>
      <c r="J53" s="7">
        <f>SUMIF(data!$A:$A,$H$2&amp;" "&amp;$F53&amp;" "&amp;$H$3&amp;"_"&amp;J$38,data!$I:$I)/1000</f>
        <v>-8.2257734374999991</v>
      </c>
      <c r="K53" s="7">
        <f>SUMIF(data!$A:$A,$H$2&amp;" "&amp;$F53&amp;" "&amp;$H$3&amp;"_"&amp;K$38,data!$I:$I)/1000</f>
        <v>121.13051953125</v>
      </c>
      <c r="L53" s="7">
        <f>SUMIF(data!$A:$A,$H$2&amp;" "&amp;$F53&amp;" "&amp;$H$3&amp;"_"&amp;L$38,data!$I:$I)/1000</f>
        <v>168.59898437499999</v>
      </c>
      <c r="M53" s="7">
        <f>SUMIF(data!$A:$A,$H$2&amp;" "&amp;$F53&amp;" "&amp;$H$3&amp;"_"&amp;M$38,data!$I:$I)/1000</f>
        <v>47.338023437499999</v>
      </c>
      <c r="N53" s="7">
        <f>SUMIF(data!$A:$A,$H$2&amp;" "&amp;$F53&amp;" "&amp;$H$3&amp;"_"&amp;N$38,data!$I:$I)/1000</f>
        <v>-912.73961718750002</v>
      </c>
      <c r="O53" s="7">
        <f>SUMIF(data!$A:$A,$H$2&amp;" "&amp;$F53&amp;" "&amp;$H$3&amp;"_"&amp;O$38,data!$I:$I)/1000</f>
        <v>944.74667968749998</v>
      </c>
      <c r="P53" s="7">
        <f>SUMIF(data!$A:$A,$H$2&amp;" "&amp;$F53&amp;" "&amp;$H$3&amp;"_"&amp;P$38,data!$I:$I)/1000</f>
        <v>816.975171875</v>
      </c>
      <c r="Q53" s="7">
        <f>SUMIF(data!$A:$A,$H$2&amp;" "&amp;$F53&amp;" "&amp;$H$3&amp;"_"&amp;Q$38,data!$I:$I)/1000</f>
        <v>769.30345312500003</v>
      </c>
      <c r="R53" s="7">
        <f>SUMIF(data!$A:$A,$H$2&amp;" "&amp;$F53&amp;" "&amp;$H$3&amp;"_"&amp;R$38,data!$I:$I)/1000</f>
        <v>1804.0292421874999</v>
      </c>
      <c r="S53" s="7">
        <f>SUMIF(data!$A:$A,$H$2&amp;" "&amp;$F53&amp;" "&amp;$H$3&amp;"_"&amp;S$38,data!$I:$I)/1000</f>
        <v>1714.4398281250001</v>
      </c>
      <c r="T53" s="7">
        <f>SUMIF(data!$A:$A,$H$2&amp;" "&amp;$F53&amp;" "&amp;$H$3&amp;"_"&amp;T$38,data!$I:$I)/1000</f>
        <v>1648.6714570312499</v>
      </c>
      <c r="U53" s="7">
        <f>SUMIF(data!$A:$A,$H$2&amp;" "&amp;$F53&amp;" "&amp;$H$3&amp;"_"&amp;U$38,data!$I:$I)/1000</f>
        <v>1587.4278085937499</v>
      </c>
      <c r="V53" s="7">
        <f>SUMIF(data!$A:$A,$H$2&amp;" "&amp;$F53&amp;" "&amp;$H$3&amp;"_"&amp;V$38,data!$I:$I)/1000</f>
        <v>1650.97491015625</v>
      </c>
      <c r="W53" s="7">
        <f>SUMIF(data!$A:$A,$H$2&amp;" "&amp;$F53&amp;" "&amp;$H$3&amp;"_"&amp;W$38,data!$I:$I)/1000</f>
        <v>1837.29290625</v>
      </c>
      <c r="X53" s="7">
        <f>SUMIF(data!$A:$A,$H$2&amp;" "&amp;$F53&amp;" "&amp;$H$3&amp;"_"&amp;X$38,data!$I:$I)/1000</f>
        <v>2078.7074609374999</v>
      </c>
      <c r="Y53" s="7">
        <f>SUMIF(data!$A:$A,$H$2&amp;" "&amp;$F53&amp;" "&amp;$H$3&amp;"_"&amp;Y$38,data!$I:$I)/1000</f>
        <v>2481.0316250000001</v>
      </c>
      <c r="Z53" s="7">
        <f>SUMIF(data!$A:$A,$H$2&amp;" "&amp;$F53&amp;" "&amp;$H$3&amp;"_"&amp;Z$38,data!$I:$I)/1000</f>
        <v>3282.2478632812499</v>
      </c>
      <c r="AA53" s="7">
        <f>SUMIF(data!$A:$A,$H$2&amp;" "&amp;$F53&amp;" "&amp;$H$3&amp;"_"&amp;AA$38,data!$I:$I)/1000</f>
        <v>3146.4134453124998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11.93492578125</v>
      </c>
      <c r="I54" s="7">
        <f>SUMIF(data!$A:$A,$H$2&amp;" "&amp;$F54&amp;" "&amp;$H$3&amp;"_"&amp;I$38,data!$I:$I)/1000</f>
        <v>64.614328125</v>
      </c>
      <c r="J54" s="7">
        <f>SUMIF(data!$A:$A,$H$2&amp;" "&amp;$F54&amp;" "&amp;$H$3&amp;"_"&amp;J$38,data!$I:$I)/1000</f>
        <v>10.120218749999999</v>
      </c>
      <c r="K54" s="7">
        <f>SUMIF(data!$A:$A,$H$2&amp;" "&amp;$F54&amp;" "&amp;$H$3&amp;"_"&amp;K$38,data!$I:$I)/1000</f>
        <v>110.56574218750001</v>
      </c>
      <c r="L54" s="7">
        <f>SUMIF(data!$A:$A,$H$2&amp;" "&amp;$F54&amp;" "&amp;$H$3&amp;"_"&amp;L$38,data!$I:$I)/1000</f>
        <v>140.834125</v>
      </c>
      <c r="M54" s="7">
        <f>SUMIF(data!$A:$A,$H$2&amp;" "&amp;$F54&amp;" "&amp;$H$3&amp;"_"&amp;M$38,data!$I:$I)/1000</f>
        <v>51.793482421874998</v>
      </c>
      <c r="N54" s="7">
        <f>SUMIF(data!$A:$A,$H$2&amp;" "&amp;$F54&amp;" "&amp;$H$3&amp;"_"&amp;N$38,data!$I:$I)/1000</f>
        <v>-675.10024218750004</v>
      </c>
      <c r="O54" s="7">
        <f>SUMIF(data!$A:$A,$H$2&amp;" "&amp;$F54&amp;" "&amp;$H$3&amp;"_"&amp;O$38,data!$I:$I)/1000</f>
        <v>700.73280468749999</v>
      </c>
      <c r="P54" s="7">
        <f>SUMIF(data!$A:$A,$H$2&amp;" "&amp;$F54&amp;" "&amp;$H$3&amp;"_"&amp;P$38,data!$I:$I)/1000</f>
        <v>599.429984375</v>
      </c>
      <c r="Q54" s="7">
        <f>SUMIF(data!$A:$A,$H$2&amp;" "&amp;$F54&amp;" "&amp;$H$3&amp;"_"&amp;Q$38,data!$I:$I)/1000</f>
        <v>490.71192187499997</v>
      </c>
      <c r="R54" s="7">
        <f>SUMIF(data!$A:$A,$H$2&amp;" "&amp;$F54&amp;" "&amp;$H$3&amp;"_"&amp;R$38,data!$I:$I)/1000</f>
        <v>1290.0456171875001</v>
      </c>
      <c r="S54" s="7">
        <f>SUMIF(data!$A:$A,$H$2&amp;" "&amp;$F54&amp;" "&amp;$H$3&amp;"_"&amp;S$38,data!$I:$I)/1000</f>
        <v>1231.0125781249999</v>
      </c>
      <c r="T54" s="7">
        <f>SUMIF(data!$A:$A,$H$2&amp;" "&amp;$F54&amp;" "&amp;$H$3&amp;"_"&amp;T$38,data!$I:$I)/1000</f>
        <v>1188.25795703125</v>
      </c>
      <c r="U54" s="7">
        <f>SUMIF(data!$A:$A,$H$2&amp;" "&amp;$F54&amp;" "&amp;$H$3&amp;"_"&amp;U$38,data!$I:$I)/1000</f>
        <v>1147.8661835937501</v>
      </c>
      <c r="V54" s="7">
        <f>SUMIF(data!$A:$A,$H$2&amp;" "&amp;$F54&amp;" "&amp;$H$3&amp;"_"&amp;V$38,data!$I:$I)/1000</f>
        <v>1203.62003515625</v>
      </c>
      <c r="W54" s="7">
        <f>SUMIF(data!$A:$A,$H$2&amp;" "&amp;$F54&amp;" "&amp;$H$3&amp;"_"&amp;W$38,data!$I:$I)/1000</f>
        <v>1353.9756562499999</v>
      </c>
      <c r="X54" s="7">
        <f>SUMIF(data!$A:$A,$H$2&amp;" "&amp;$F54&amp;" "&amp;$H$3&amp;"_"&amp;X$38,data!$I:$I)/1000</f>
        <v>1544.5520859374999</v>
      </c>
      <c r="Y54" s="7">
        <f>SUMIF(data!$A:$A,$H$2&amp;" "&amp;$F54&amp;" "&amp;$H$3&amp;"_"&amp;Y$38,data!$I:$I)/1000</f>
        <v>1860.979875</v>
      </c>
      <c r="Z54" s="7">
        <f>SUMIF(data!$A:$A,$H$2&amp;" "&amp;$F54&amp;" "&amp;$H$3&amp;"_"&amp;Z$38,data!$I:$I)/1000</f>
        <v>2436.2978632812501</v>
      </c>
      <c r="AA54" s="7">
        <f>SUMIF(data!$A:$A,$H$2&amp;" "&amp;$F54&amp;" "&amp;$H$3&amp;"_"&amp;AA$38,data!$I:$I)/1000</f>
        <v>2339.5561953125002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11.93492578125</v>
      </c>
      <c r="I55" s="7">
        <f>SUMIF(data!$A:$A,$H$2&amp;" "&amp;$F55&amp;" "&amp;$H$3&amp;"_"&amp;I$38,data!$I:$I)/1000</f>
        <v>64.614328125</v>
      </c>
      <c r="J55" s="7">
        <f>SUMIF(data!$A:$A,$H$2&amp;" "&amp;$F55&amp;" "&amp;$H$3&amp;"_"&amp;J$38,data!$I:$I)/1000</f>
        <v>8.3265507812500008</v>
      </c>
      <c r="K55" s="7">
        <f>SUMIF(data!$A:$A,$H$2&amp;" "&amp;$F55&amp;" "&amp;$H$3&amp;"_"&amp;K$38,data!$I:$I)/1000</f>
        <v>111.5986484375</v>
      </c>
      <c r="L55" s="7">
        <f>SUMIF(data!$A:$A,$H$2&amp;" "&amp;$F55&amp;" "&amp;$H$3&amp;"_"&amp;L$38,data!$I:$I)/1000</f>
        <v>150.49460937500001</v>
      </c>
      <c r="M55" s="7">
        <f>SUMIF(data!$A:$A,$H$2&amp;" "&amp;$F55&amp;" "&amp;$H$3&amp;"_"&amp;M$38,data!$I:$I)/1000</f>
        <v>57.940724609375003</v>
      </c>
      <c r="N55" s="7">
        <f>SUMIF(data!$A:$A,$H$2&amp;" "&amp;$F55&amp;" "&amp;$H$3&amp;"_"&amp;N$38,data!$I:$I)/1000</f>
        <v>-692.88374218750005</v>
      </c>
      <c r="O55" s="7">
        <f>SUMIF(data!$A:$A,$H$2&amp;" "&amp;$F55&amp;" "&amp;$H$3&amp;"_"&amp;O$38,data!$I:$I)/1000</f>
        <v>773.29024218749998</v>
      </c>
      <c r="P55" s="7">
        <f>SUMIF(data!$A:$A,$H$2&amp;" "&amp;$F55&amp;" "&amp;$H$3&amp;"_"&amp;P$38,data!$I:$I)/1000</f>
        <v>673.83354687500002</v>
      </c>
      <c r="Q55" s="7">
        <f>SUMIF(data!$A:$A,$H$2&amp;" "&amp;$F55&amp;" "&amp;$H$3&amp;"_"&amp;Q$38,data!$I:$I)/1000</f>
        <v>655.00120312499996</v>
      </c>
      <c r="R55" s="7">
        <f>SUMIF(data!$A:$A,$H$2&amp;" "&amp;$F55&amp;" "&amp;$H$3&amp;"_"&amp;R$38,data!$I:$I)/1000</f>
        <v>1471.4897421875</v>
      </c>
      <c r="S55" s="7">
        <f>SUMIF(data!$A:$A,$H$2&amp;" "&amp;$F55&amp;" "&amp;$H$3&amp;"_"&amp;S$38,data!$I:$I)/1000</f>
        <v>1401.1865781250001</v>
      </c>
      <c r="T55" s="7">
        <f>SUMIF(data!$A:$A,$H$2&amp;" "&amp;$F55&amp;" "&amp;$H$3&amp;"_"&amp;T$38,data!$I:$I)/1000</f>
        <v>1349.85483203125</v>
      </c>
      <c r="U55" s="7">
        <f>SUMIF(data!$A:$A,$H$2&amp;" "&amp;$F55&amp;" "&amp;$H$3&amp;"_"&amp;U$38,data!$I:$I)/1000</f>
        <v>1301.7300585937501</v>
      </c>
      <c r="V55" s="7">
        <f>SUMIF(data!$A:$A,$H$2&amp;" "&amp;$F55&amp;" "&amp;$H$3&amp;"_"&amp;V$38,data!$I:$I)/1000</f>
        <v>1353.61328515625</v>
      </c>
      <c r="W55" s="7">
        <f>SUMIF(data!$A:$A,$H$2&amp;" "&amp;$F55&amp;" "&amp;$H$3&amp;"_"&amp;W$38,data!$I:$I)/1000</f>
        <v>1504.0269062499999</v>
      </c>
      <c r="X55" s="7">
        <f>SUMIF(data!$A:$A,$H$2&amp;" "&amp;$F55&amp;" "&amp;$H$3&amp;"_"&amp;X$38,data!$I:$I)/1000</f>
        <v>1697.3523359374999</v>
      </c>
      <c r="Y55" s="7">
        <f>SUMIF(data!$A:$A,$H$2&amp;" "&amp;$F55&amp;" "&amp;$H$3&amp;"_"&amp;Y$38,data!$I:$I)/1000</f>
        <v>2020.1855</v>
      </c>
      <c r="Z55" s="7">
        <f>SUMIF(data!$A:$A,$H$2&amp;" "&amp;$F55&amp;" "&amp;$H$3&amp;"_"&amp;Z$38,data!$I:$I)/1000</f>
        <v>2667.4766132812501</v>
      </c>
      <c r="AA55" s="7">
        <f>SUMIF(data!$A:$A,$H$2&amp;" "&amp;$F55&amp;" "&amp;$H$3&amp;"_"&amp;AA$38,data!$I:$I)/1000</f>
        <v>2560.4364453124999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103.50639062499999</v>
      </c>
      <c r="I56" s="7">
        <f>SUMIF(data!$A:$A,$H$2&amp;" "&amp;$F56&amp;" "&amp;$H$3&amp;"_"&amp;I$38,data!$N:$N)/1000</f>
        <v>101.9121875</v>
      </c>
      <c r="J56" s="7">
        <f>SUMIF(data!$A:$A,$H$2&amp;" "&amp;$F56&amp;" "&amp;$H$3&amp;"_"&amp;J$38,data!$N:$N)/1000</f>
        <v>105.455421875</v>
      </c>
      <c r="K56" s="7">
        <f>SUMIF(data!$A:$A,$H$2&amp;" "&amp;$F56&amp;" "&amp;$H$3&amp;"_"&amp;K$38,data!$N:$N)/1000</f>
        <v>104.234375</v>
      </c>
      <c r="L56" s="7">
        <f>SUMIF(data!$A:$A,$H$2&amp;" "&amp;$F56&amp;" "&amp;$H$3&amp;"_"&amp;L$38,data!$N:$N)/1000</f>
        <v>94.215058593750001</v>
      </c>
      <c r="M56" s="7">
        <f>SUMIF(data!$A:$A,$H$2&amp;" "&amp;$F56&amp;" "&amp;$H$3&amp;"_"&amp;M$38,data!$N:$N)/1000</f>
        <v>104.45969628906251</v>
      </c>
      <c r="N56" s="7">
        <f>SUMIF(data!$A:$A,$H$2&amp;" "&amp;$F56&amp;" "&amp;$H$3&amp;"_"&amp;N$38,data!$N:$N)/1000</f>
        <v>149.07533203125001</v>
      </c>
      <c r="O56" s="7">
        <f>SUMIF(data!$A:$A,$H$2&amp;" "&amp;$F56&amp;" "&amp;$H$3&amp;"_"&amp;O$38,data!$N:$N)/1000</f>
        <v>155.2998125</v>
      </c>
      <c r="P56" s="7">
        <f>SUMIF(data!$A:$A,$H$2&amp;" "&amp;$F56&amp;" "&amp;$H$3&amp;"_"&amp;P$38,data!$N:$N)/1000</f>
        <v>121.230375</v>
      </c>
      <c r="Q56" s="7">
        <f>SUMIF(data!$A:$A,$H$2&amp;" "&amp;$F56&amp;" "&amp;$H$3&amp;"_"&amp;Q$38,data!$N:$N)/1000</f>
        <v>-302.25305468750003</v>
      </c>
      <c r="R56" s="7">
        <f>SUMIF(data!$A:$A,$H$2&amp;" "&amp;$F56&amp;" "&amp;$H$3&amp;"_"&amp;R$38,data!$N:$N)/1000</f>
        <v>-311.525125</v>
      </c>
      <c r="S56" s="7">
        <f>SUMIF(data!$A:$A,$H$2&amp;" "&amp;$F56&amp;" "&amp;$H$3&amp;"_"&amp;S$38,data!$N:$N)/1000</f>
        <v>-322.57085546874998</v>
      </c>
      <c r="T56" s="7">
        <f>SUMIF(data!$A:$A,$H$2&amp;" "&amp;$F56&amp;" "&amp;$H$3&amp;"_"&amp;T$38,data!$N:$N)/1000</f>
        <v>-340.27314843750003</v>
      </c>
      <c r="U56" s="7">
        <f>SUMIF(data!$A:$A,$H$2&amp;" "&amp;$F56&amp;" "&amp;$H$3&amp;"_"&amp;U$38,data!$N:$N)/1000</f>
        <v>-352.58562890625001</v>
      </c>
      <c r="V56" s="7">
        <f>SUMIF(data!$A:$A,$H$2&amp;" "&amp;$F56&amp;" "&amp;$H$3&amp;"_"&amp;V$38,data!$N:$N)/1000</f>
        <v>-345.63732421875</v>
      </c>
      <c r="W56" s="7">
        <f>SUMIF(data!$A:$A,$H$2&amp;" "&amp;$F56&amp;" "&amp;$H$3&amp;"_"&amp;W$38,data!$N:$N)/1000</f>
        <v>-343.10850781250002</v>
      </c>
      <c r="X56" s="7">
        <f>SUMIF(data!$A:$A,$H$2&amp;" "&amp;$F56&amp;" "&amp;$H$3&amp;"_"&amp;X$38,data!$N:$N)/1000</f>
        <v>-341.50178906249999</v>
      </c>
      <c r="Y56" s="7">
        <f>SUMIF(data!$A:$A,$H$2&amp;" "&amp;$F56&amp;" "&amp;$H$3&amp;"_"&amp;Y$38,data!$N:$N)/1000</f>
        <v>-198.28884375000001</v>
      </c>
      <c r="Z56" s="7">
        <f>SUMIF(data!$A:$A,$H$2&amp;" "&amp;$F56&amp;" "&amp;$H$3&amp;"_"&amp;Z$38,data!$N:$N)/1000</f>
        <v>-263.59908203125002</v>
      </c>
      <c r="AA56" s="7">
        <f>SUMIF(data!$A:$A,$H$2&amp;" "&amp;$F56&amp;" "&amp;$H$3&amp;"_"&amp;AA$38,data!$N:$N)/1000</f>
        <v>29.600156250000001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97.067367187499997</v>
      </c>
      <c r="I57" s="7">
        <f>SUMIF(data!$A:$A,$H$2&amp;" "&amp;$F57&amp;" "&amp;$H$3&amp;"_"&amp;I$38,data!$H:$H)/1000</f>
        <v>108.64875781249999</v>
      </c>
      <c r="J57" s="7">
        <f>SUMIF(data!$A:$A,$H$2&amp;" "&amp;$F57&amp;" "&amp;$H$3&amp;"_"&amp;J$38,data!$H:$H)/1000</f>
        <v>133.89231201171876</v>
      </c>
      <c r="K57" s="7">
        <f>SUMIF(data!$A:$A,$H$2&amp;" "&amp;$F57&amp;" "&amp;$H$3&amp;"_"&amp;K$38,data!$H:$H)/1000</f>
        <v>146.33327636718749</v>
      </c>
      <c r="L57" s="7">
        <f>SUMIF(data!$A:$A,$H$2&amp;" "&amp;$F57&amp;" "&amp;$H$3&amp;"_"&amp;L$38,data!$H:$H)/1000</f>
        <v>165.74353906249999</v>
      </c>
      <c r="M57" s="7">
        <f>SUMIF(data!$A:$A,$H$2&amp;" "&amp;$F57&amp;" "&amp;$H$3&amp;"_"&amp;M$38,data!$H:$H)/1000</f>
        <v>182.86287695312501</v>
      </c>
      <c r="N57" s="7">
        <f>SUMIF(data!$A:$A,$H$2&amp;" "&amp;$F57&amp;" "&amp;$H$3&amp;"_"&amp;N$38,data!$H:$H)/1000</f>
        <v>219.4637265625</v>
      </c>
      <c r="O57" s="7">
        <f>SUMIF(data!$A:$A,$H$2&amp;" "&amp;$F57&amp;" "&amp;$H$3&amp;"_"&amp;O$38,data!$H:$H)/1000</f>
        <v>256.29427343750001</v>
      </c>
      <c r="P57" s="7">
        <f>SUMIF(data!$A:$A,$H$2&amp;" "&amp;$F57&amp;" "&amp;$H$3&amp;"_"&amp;P$38,data!$H:$H)/1000</f>
        <v>264.19818750000002</v>
      </c>
      <c r="Q57" s="7">
        <f>SUMIF(data!$A:$A,$H$2&amp;" "&amp;$F57&amp;" "&amp;$H$3&amp;"_"&amp;Q$38,data!$H:$H)/1000</f>
        <v>353.9178515625</v>
      </c>
      <c r="R57" s="7">
        <f>SUMIF(data!$A:$A,$H$2&amp;" "&amp;$F57&amp;" "&amp;$H$3&amp;"_"&amp;R$38,data!$H:$H)/1000</f>
        <v>366.11944531249998</v>
      </c>
      <c r="S57" s="7">
        <f>SUMIF(data!$A:$A,$H$2&amp;" "&amp;$F57&amp;" "&amp;$H$3&amp;"_"&amp;S$38,data!$H:$H)/1000</f>
        <v>379.32025781250002</v>
      </c>
      <c r="T57" s="7">
        <f>SUMIF(data!$A:$A,$H$2&amp;" "&amp;$F57&amp;" "&amp;$H$3&amp;"_"&amp;T$38,data!$H:$H)/1000</f>
        <v>392.48515624999999</v>
      </c>
      <c r="U57" s="7">
        <f>SUMIF(data!$A:$A,$H$2&amp;" "&amp;$F57&amp;" "&amp;$H$3&amp;"_"&amp;U$38,data!$H:$H)/1000</f>
        <v>393.61589843749999</v>
      </c>
      <c r="V57" s="7">
        <f>SUMIF(data!$A:$A,$H$2&amp;" "&amp;$F57&amp;" "&amp;$H$3&amp;"_"&amp;V$38,data!$H:$H)/1000</f>
        <v>374.33748437499997</v>
      </c>
      <c r="W57" s="7">
        <f>SUMIF(data!$A:$A,$H$2&amp;" "&amp;$F57&amp;" "&amp;$H$3&amp;"_"&amp;W$38,data!$H:$H)/1000</f>
        <v>422.95288281249998</v>
      </c>
      <c r="X57" s="7">
        <f>SUMIF(data!$A:$A,$H$2&amp;" "&amp;$F57&amp;" "&amp;$H$3&amp;"_"&amp;X$38,data!$H:$H)/1000</f>
        <v>457.76112499999999</v>
      </c>
      <c r="Y57" s="7">
        <f>SUMIF(data!$A:$A,$H$2&amp;" "&amp;$F57&amp;" "&amp;$H$3&amp;"_"&amp;Y$38,data!$H:$H)/1000</f>
        <v>534.96543750000001</v>
      </c>
      <c r="Z57" s="7">
        <f>SUMIF(data!$A:$A,$H$2&amp;" "&amp;$F57&amp;" "&amp;$H$3&amp;"_"&amp;Z$38,data!$H:$H)/1000</f>
        <v>692.023734375</v>
      </c>
      <c r="AA57" s="7">
        <f>SUMIF(data!$A:$A,$H$2&amp;" "&amp;$F57&amp;" "&amp;$H$3&amp;"_"&amp;AA$38,data!$H:$H)/1000</f>
        <v>739.03353906250004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18.373949218749999</v>
      </c>
      <c r="I58" s="8">
        <f t="shared" ref="I58" si="16">SUM(I55:I56)-I57</f>
        <v>57.877757812500008</v>
      </c>
      <c r="J58" s="8">
        <f t="shared" ref="J58" si="17">SUM(J55:J56)-J57</f>
        <v>-20.110339355468753</v>
      </c>
      <c r="K58" s="8">
        <f t="shared" ref="K58:AA58" si="18">SUM(K55:K56)-K57</f>
        <v>69.499747070312509</v>
      </c>
      <c r="L58" s="8">
        <f t="shared" si="18"/>
        <v>78.96612890625002</v>
      </c>
      <c r="M58" s="8">
        <f t="shared" si="18"/>
        <v>-20.462456054687493</v>
      </c>
      <c r="N58" s="8">
        <f t="shared" si="18"/>
        <v>-763.27213671875006</v>
      </c>
      <c r="O58" s="8">
        <f t="shared" si="18"/>
        <v>672.29578125</v>
      </c>
      <c r="P58" s="8">
        <f t="shared" si="18"/>
        <v>530.86573437499999</v>
      </c>
      <c r="Q58" s="8">
        <f t="shared" si="18"/>
        <v>-1.1697031250000691</v>
      </c>
      <c r="R58" s="8">
        <f t="shared" si="18"/>
        <v>793.84517187500023</v>
      </c>
      <c r="S58" s="8">
        <f t="shared" si="18"/>
        <v>699.29546484374998</v>
      </c>
      <c r="T58" s="8">
        <f t="shared" si="18"/>
        <v>617.09652734375004</v>
      </c>
      <c r="U58" s="8">
        <f t="shared" si="18"/>
        <v>555.52853125000001</v>
      </c>
      <c r="V58" s="8">
        <f t="shared" si="18"/>
        <v>633.63847656250005</v>
      </c>
      <c r="W58" s="8">
        <f t="shared" si="18"/>
        <v>737.96551562499997</v>
      </c>
      <c r="X58" s="8">
        <f t="shared" si="18"/>
        <v>898.08942187499997</v>
      </c>
      <c r="Y58" s="8">
        <f t="shared" si="18"/>
        <v>1286.93121875</v>
      </c>
      <c r="Z58" s="8">
        <f t="shared" si="18"/>
        <v>1711.8537968750002</v>
      </c>
      <c r="AA58" s="8">
        <f t="shared" si="18"/>
        <v>1851.0030624999999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98.877890625000006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0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770.86062831241088</v>
      </c>
      <c r="I61" s="8">
        <f>I52+I53+I56-I57+I59+I60+Load_ROC!E$5</f>
        <v>852.81112038178628</v>
      </c>
      <c r="J61" s="8">
        <f>J52+J53+J56-J57+J59+J60+Load_ROC!F$5</f>
        <v>801.96494088780969</v>
      </c>
      <c r="K61" s="8">
        <f>K52+K53+K56-K57+K59+K60+Load_ROC!G$5</f>
        <v>957.6913197088777</v>
      </c>
      <c r="L61" s="8">
        <f>L52+L53+L56-L57+L59+L60+Load_ROC!H$5</f>
        <v>992.83711347864801</v>
      </c>
      <c r="M61" s="8">
        <f>M52+M53+M56-M57+M59+M60+Load_ROC!I$5</f>
        <v>881.25422674808408</v>
      </c>
      <c r="N61" s="8">
        <f>N52+N53+N56-N57+N59+N60+Load_ROC!J$5</f>
        <v>-52.721891089072642</v>
      </c>
      <c r="O61" s="8">
        <f>O52+O53+O56-O57+O59+O60+Load_ROC!K$5</f>
        <v>1883.93731859381</v>
      </c>
      <c r="P61" s="8">
        <f>P52+P53+P56-P57+P59+P60+Load_ROC!L$5</f>
        <v>1633.4254772903978</v>
      </c>
      <c r="Q61" s="8">
        <f>Q52+Q53+Q56-Q57+Q59+Q60+Load_ROC!M$5</f>
        <v>1095.6040062846259</v>
      </c>
      <c r="R61" s="8">
        <f>R52+R53+R56-R57+R59+R60+Load_ROC!N$5</f>
        <v>2131.4561038964357</v>
      </c>
      <c r="S61" s="8">
        <f>S52+S53+S56-S57+S59+S60+Load_ROC!O$5</f>
        <v>2042.2544757475175</v>
      </c>
      <c r="T61" s="8">
        <f>T52+T53+T56-T57+T59+T60+Load_ROC!P$5</f>
        <v>1971.2690729321334</v>
      </c>
      <c r="U61" s="8">
        <f>U52+U53+U56-U57+U59+U60+Load_ROC!Q$5</f>
        <v>1920.7453576265912</v>
      </c>
      <c r="V61" s="8">
        <f>V52+V53+V56-V57+V59+V60+Load_ROC!R$5</f>
        <v>2035.8451898897299</v>
      </c>
      <c r="W61" s="8">
        <f>W52+W53+W56-W57+W59+W60+Load_ROC!S$5</f>
        <v>2206.9993122193609</v>
      </c>
      <c r="X61" s="8">
        <f>X52+X53+X56-X57+X59+X60+Load_ROC!T$5</f>
        <v>2439.3653537421469</v>
      </c>
      <c r="Y61" s="8">
        <f>Y52+Y53+Y56-Y57+Y59+Y60+Load_ROC!U$5</f>
        <v>2930.8644946644781</v>
      </c>
      <c r="Z61" s="8">
        <f>Z52+Z53+Z56-Z57+Z59+Z60+Load_ROC!V$5</f>
        <v>3535.9461816119688</v>
      </c>
      <c r="AA61" s="8">
        <f>AA52+AA53+AA56-AA57+AA59+AA60+Load_ROC!W$5</f>
        <v>3671.5457805789983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770.86062831241088</v>
      </c>
      <c r="I62" s="8">
        <f>I52+I54+I56-I57+I59+I60+Load_ROC!E$5</f>
        <v>852.81112038178628</v>
      </c>
      <c r="J62" s="8">
        <f>J52+J54+J56-J57+J59+J60+Load_ROC!F$5</f>
        <v>820.31093307530966</v>
      </c>
      <c r="K62" s="8">
        <f>K52+K54+K56-K57+K59+K60+Load_ROC!G$5</f>
        <v>947.12654236512776</v>
      </c>
      <c r="L62" s="8">
        <f>L52+L54+L56-L57+L59+L60+Load_ROC!H$5</f>
        <v>965.07225410364799</v>
      </c>
      <c r="M62" s="8">
        <f>M52+M54+M56-M57+M59+M60+Load_ROC!I$5</f>
        <v>885.70968573245909</v>
      </c>
      <c r="N62" s="8">
        <f>N52+N54+N56-N57+N59+N60+Load_ROC!J$5</f>
        <v>184.91748391092733</v>
      </c>
      <c r="O62" s="8">
        <f>O52+O54+O56-O57+O59+O60+Load_ROC!K$5</f>
        <v>1639.9234435938101</v>
      </c>
      <c r="P62" s="8">
        <f>P52+P54+P56-P57+P59+P60+Load_ROC!L$5</f>
        <v>1415.8802897903975</v>
      </c>
      <c r="Q62" s="8">
        <f>Q52+Q54+Q56-Q57+Q59+Q60+Load_ROC!M$5</f>
        <v>817.01247503462571</v>
      </c>
      <c r="R62" s="8">
        <f>R52+R54+R56-R57+R59+R60+Load_ROC!N$5</f>
        <v>1617.4724788964359</v>
      </c>
      <c r="S62" s="8">
        <f>S52+S54+S56-S57+S59+S60+Load_ROC!O$5</f>
        <v>1558.8272257475173</v>
      </c>
      <c r="T62" s="8">
        <f>T52+T54+T56-T57+T59+T60+Load_ROC!P$5</f>
        <v>1510.8555729321333</v>
      </c>
      <c r="U62" s="8">
        <f>U52+U54+U56-U57+U59+U60+Load_ROC!Q$5</f>
        <v>1481.1837326265913</v>
      </c>
      <c r="V62" s="8">
        <f>V52+V54+V56-V57+V59+V60+Load_ROC!R$5</f>
        <v>1588.4903148897299</v>
      </c>
      <c r="W62" s="8">
        <f>W52+W54+W56-W57+W59+W60+Load_ROC!S$5</f>
        <v>1723.6820622193611</v>
      </c>
      <c r="X62" s="8">
        <f>X52+X54+X56-X57+X59+X60+Load_ROC!T$5</f>
        <v>1905.2099787421466</v>
      </c>
      <c r="Y62" s="8">
        <f>Y52+Y54+Y56-Y57+Y59+Y60+Load_ROC!U$5</f>
        <v>2310.812744664478</v>
      </c>
      <c r="Z62" s="8">
        <f>Z52+Z54+Z56-Z57+Z59+Z60+Load_ROC!V$5</f>
        <v>2689.996181611969</v>
      </c>
      <c r="AA62" s="8">
        <f>AA52+AA54+AA56-AA57+AA59+AA60+Load_ROC!W$5</f>
        <v>2864.6885305789983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770.86062831241088</v>
      </c>
      <c r="I63" s="8">
        <f>I52+I58+I59+I60+Load_ROC!E$5</f>
        <v>852.81112038178628</v>
      </c>
      <c r="J63" s="8">
        <f>J52+J58+J59+J60+Load_ROC!F$5</f>
        <v>818.51726510655965</v>
      </c>
      <c r="K63" s="8">
        <f>K52+K58+K59+K60+Load_ROC!G$5</f>
        <v>948.15944861512776</v>
      </c>
      <c r="L63" s="8">
        <f>L52+L58+L59+L60+Load_ROC!H$5</f>
        <v>974.732738478648</v>
      </c>
      <c r="M63" s="8">
        <f>M52+M58+M59+M60+Load_ROC!I$5</f>
        <v>891.85692791995905</v>
      </c>
      <c r="N63" s="8">
        <f>N52+N58+N59+N60+Load_ROC!J$5</f>
        <v>167.13398391092733</v>
      </c>
      <c r="O63" s="8">
        <f>O52+O58+O59+O60+Load_ROC!K$5</f>
        <v>1712.48088109381</v>
      </c>
      <c r="P63" s="8">
        <f>P52+P58+P59+P60+Load_ROC!L$5</f>
        <v>1490.2838522903976</v>
      </c>
      <c r="Q63" s="8">
        <f>Q52+Q58+Q59+Q60+Load_ROC!M$5</f>
        <v>981.30175628462575</v>
      </c>
      <c r="R63" s="8">
        <f>R52+R58+R59+R60+Load_ROC!N$5</f>
        <v>1798.9166038964361</v>
      </c>
      <c r="S63" s="8">
        <f>S52+S58+S59+S60+Load_ROC!O$5</f>
        <v>1729.0012257475173</v>
      </c>
      <c r="T63" s="8">
        <f>T52+T58+T59+T60+Load_ROC!P$5</f>
        <v>1672.4524479321335</v>
      </c>
      <c r="U63" s="8">
        <f>U52+U58+U59+U60+Load_ROC!Q$5</f>
        <v>1635.0476076265911</v>
      </c>
      <c r="V63" s="8">
        <f>V52+V58+V59+V60+Load_ROC!R$5</f>
        <v>1738.4835648897301</v>
      </c>
      <c r="W63" s="8">
        <f>W52+W58+W59+W60+Load_ROC!S$5</f>
        <v>1873.7333122193611</v>
      </c>
      <c r="X63" s="8">
        <f>X52+X58+X59+X60+Load_ROC!T$5</f>
        <v>2058.0102287421469</v>
      </c>
      <c r="Y63" s="8">
        <f>Y52+Y58+Y59+Y60+Load_ROC!U$5</f>
        <v>2470.0183696644781</v>
      </c>
      <c r="Z63" s="8">
        <f>Z52+Z58+Z59+Z60+Load_ROC!V$5</f>
        <v>2921.174931611969</v>
      </c>
      <c r="AA63" s="8">
        <f>AA52+AA58+AA59+AA60+Load_ROC!W$5</f>
        <v>3085.5687805789985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11.93492578125</v>
      </c>
      <c r="I66" s="7">
        <f>SUMIF(data!$A:$A,$H$2&amp;" "&amp;$F66&amp;" "&amp;$H$3&amp;"_"&amp;I$38,data!$I:$I)/1000</f>
        <v>64.614328125</v>
      </c>
      <c r="J66" s="7">
        <f>SUMIF(data!$A:$A,$H$2&amp;" "&amp;$F66&amp;" "&amp;$H$3&amp;"_"&amp;J$38,data!$I:$I)/1000</f>
        <v>-8.2257734374999991</v>
      </c>
      <c r="K66" s="7">
        <f>SUMIF(data!$A:$A,$H$2&amp;" "&amp;$F66&amp;" "&amp;$H$3&amp;"_"&amp;K$38,data!$I:$I)/1000</f>
        <v>121.13051953125</v>
      </c>
      <c r="L66" s="7">
        <f>SUMIF(data!$A:$A,$H$2&amp;" "&amp;$F66&amp;" "&amp;$H$3&amp;"_"&amp;L$38,data!$I:$I)/1000</f>
        <v>168.59898437499999</v>
      </c>
      <c r="M66" s="7">
        <f>SUMIF(data!$A:$A,$H$2&amp;" "&amp;$F66&amp;" "&amp;$H$3&amp;"_"&amp;M$38,data!$I:$I)/1000</f>
        <v>47.338023437499999</v>
      </c>
      <c r="N66" s="7">
        <f>SUMIF(data!$A:$A,$H$2&amp;" "&amp;$F66&amp;" "&amp;$H$3&amp;"_"&amp;N$38,data!$I:$I)/1000</f>
        <v>-912.73961718750002</v>
      </c>
      <c r="O66" s="7">
        <f>SUMIF(data!$A:$A,$H$2&amp;" "&amp;$F66&amp;" "&amp;$H$3&amp;"_"&amp;O$38,data!$I:$I)/1000</f>
        <v>944.74667968749998</v>
      </c>
      <c r="P66" s="7">
        <f>SUMIF(data!$A:$A,$H$2&amp;" "&amp;$F66&amp;" "&amp;$H$3&amp;"_"&amp;P$38,data!$I:$I)/1000</f>
        <v>816.975171875</v>
      </c>
      <c r="Q66" s="7">
        <f>SUMIF(data!$A:$A,$H$2&amp;" "&amp;$F66&amp;" "&amp;$H$3&amp;"_"&amp;Q$38,data!$I:$I)/1000</f>
        <v>769.30345312500003</v>
      </c>
      <c r="R66" s="7">
        <f>SUMIF(data!$A:$A,$H$2&amp;" "&amp;$F66&amp;" "&amp;$H$3&amp;"_"&amp;R$38,data!$I:$I)/1000</f>
        <v>1804.0292421874999</v>
      </c>
      <c r="S66" s="7">
        <f>SUMIF(data!$A:$A,$H$2&amp;" "&amp;$F66&amp;" "&amp;$H$3&amp;"_"&amp;S$38,data!$I:$I)/1000</f>
        <v>1714.4398281250001</v>
      </c>
      <c r="T66" s="7">
        <f>SUMIF(data!$A:$A,$H$2&amp;" "&amp;$F66&amp;" "&amp;$H$3&amp;"_"&amp;T$38,data!$I:$I)/1000</f>
        <v>1648.6714570312499</v>
      </c>
      <c r="U66" s="7">
        <f>SUMIF(data!$A:$A,$H$2&amp;" "&amp;$F66&amp;" "&amp;$H$3&amp;"_"&amp;U$38,data!$I:$I)/1000</f>
        <v>1587.4278085937499</v>
      </c>
      <c r="V66" s="7">
        <f>SUMIF(data!$A:$A,$H$2&amp;" "&amp;$F66&amp;" "&amp;$H$3&amp;"_"&amp;V$38,data!$I:$I)/1000</f>
        <v>1650.97491015625</v>
      </c>
      <c r="W66" s="7">
        <f>SUMIF(data!$A:$A,$H$2&amp;" "&amp;$F66&amp;" "&amp;$H$3&amp;"_"&amp;W$38,data!$I:$I)/1000</f>
        <v>1837.29290625</v>
      </c>
      <c r="X66" s="7">
        <f>SUMIF(data!$A:$A,$H$2&amp;" "&amp;$F66&amp;" "&amp;$H$3&amp;"_"&amp;X$38,data!$I:$I)/1000</f>
        <v>2078.7074609374999</v>
      </c>
      <c r="Y66" s="7">
        <f>SUMIF(data!$A:$A,$H$2&amp;" "&amp;$F66&amp;" "&amp;$H$3&amp;"_"&amp;Y$38,data!$I:$I)/1000</f>
        <v>2481.0316250000001</v>
      </c>
      <c r="Z66" s="7">
        <f>SUMIF(data!$A:$A,$H$2&amp;" "&amp;$F66&amp;" "&amp;$H$3&amp;"_"&amp;Z$38,data!$I:$I)/1000</f>
        <v>3282.2478632812499</v>
      </c>
      <c r="AA66" s="7">
        <f>SUMIF(data!$A:$A,$H$2&amp;" "&amp;$F66&amp;" "&amp;$H$3&amp;"_"&amp;AA$38,data!$I:$I)/1000</f>
        <v>3146.4134453124998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11.93492578125</v>
      </c>
      <c r="I67" s="7">
        <f>SUMIF(data!$A:$A,$H$2&amp;" "&amp;$F67&amp;" "&amp;$H$3&amp;"_"&amp;I$38,data!$I:$I)/1000</f>
        <v>64.614328125</v>
      </c>
      <c r="J67" s="7">
        <f>SUMIF(data!$A:$A,$H$2&amp;" "&amp;$F67&amp;" "&amp;$H$3&amp;"_"&amp;J$38,data!$I:$I)/1000</f>
        <v>10.120218749999999</v>
      </c>
      <c r="K67" s="7">
        <f>SUMIF(data!$A:$A,$H$2&amp;" "&amp;$F67&amp;" "&amp;$H$3&amp;"_"&amp;K$38,data!$I:$I)/1000</f>
        <v>110.56574218750001</v>
      </c>
      <c r="L67" s="7">
        <f>SUMIF(data!$A:$A,$H$2&amp;" "&amp;$F67&amp;" "&amp;$H$3&amp;"_"&amp;L$38,data!$I:$I)/1000</f>
        <v>140.834125</v>
      </c>
      <c r="M67" s="7">
        <f>SUMIF(data!$A:$A,$H$2&amp;" "&amp;$F67&amp;" "&amp;$H$3&amp;"_"&amp;M$38,data!$I:$I)/1000</f>
        <v>51.793482421874998</v>
      </c>
      <c r="N67" s="7">
        <f>SUMIF(data!$A:$A,$H$2&amp;" "&amp;$F67&amp;" "&amp;$H$3&amp;"_"&amp;N$38,data!$I:$I)/1000</f>
        <v>-675.10024218750004</v>
      </c>
      <c r="O67" s="7">
        <f>SUMIF(data!$A:$A,$H$2&amp;" "&amp;$F67&amp;" "&amp;$H$3&amp;"_"&amp;O$38,data!$I:$I)/1000</f>
        <v>700.73280468749999</v>
      </c>
      <c r="P67" s="7">
        <f>SUMIF(data!$A:$A,$H$2&amp;" "&amp;$F67&amp;" "&amp;$H$3&amp;"_"&amp;P$38,data!$I:$I)/1000</f>
        <v>599.429984375</v>
      </c>
      <c r="Q67" s="7">
        <f>SUMIF(data!$A:$A,$H$2&amp;" "&amp;$F67&amp;" "&amp;$H$3&amp;"_"&amp;Q$38,data!$I:$I)/1000</f>
        <v>490.71192187499997</v>
      </c>
      <c r="R67" s="7">
        <f>SUMIF(data!$A:$A,$H$2&amp;" "&amp;$F67&amp;" "&amp;$H$3&amp;"_"&amp;R$38,data!$I:$I)/1000</f>
        <v>1290.0456171875001</v>
      </c>
      <c r="S67" s="7">
        <f>SUMIF(data!$A:$A,$H$2&amp;" "&amp;$F67&amp;" "&amp;$H$3&amp;"_"&amp;S$38,data!$I:$I)/1000</f>
        <v>1231.0125781249999</v>
      </c>
      <c r="T67" s="7">
        <f>SUMIF(data!$A:$A,$H$2&amp;" "&amp;$F67&amp;" "&amp;$H$3&amp;"_"&amp;T$38,data!$I:$I)/1000</f>
        <v>1188.25795703125</v>
      </c>
      <c r="U67" s="7">
        <f>SUMIF(data!$A:$A,$H$2&amp;" "&amp;$F67&amp;" "&amp;$H$3&amp;"_"&amp;U$38,data!$I:$I)/1000</f>
        <v>1147.8661835937501</v>
      </c>
      <c r="V67" s="7">
        <f>SUMIF(data!$A:$A,$H$2&amp;" "&amp;$F67&amp;" "&amp;$H$3&amp;"_"&amp;V$38,data!$I:$I)/1000</f>
        <v>1203.62003515625</v>
      </c>
      <c r="W67" s="7">
        <f>SUMIF(data!$A:$A,$H$2&amp;" "&amp;$F67&amp;" "&amp;$H$3&amp;"_"&amp;W$38,data!$I:$I)/1000</f>
        <v>1353.9756562499999</v>
      </c>
      <c r="X67" s="7">
        <f>SUMIF(data!$A:$A,$H$2&amp;" "&amp;$F67&amp;" "&amp;$H$3&amp;"_"&amp;X$38,data!$I:$I)/1000</f>
        <v>1544.5520859374999</v>
      </c>
      <c r="Y67" s="7">
        <f>SUMIF(data!$A:$A,$H$2&amp;" "&amp;$F67&amp;" "&amp;$H$3&amp;"_"&amp;Y$38,data!$I:$I)/1000</f>
        <v>1860.979875</v>
      </c>
      <c r="Z67" s="7">
        <f>SUMIF(data!$A:$A,$H$2&amp;" "&amp;$F67&amp;" "&amp;$H$3&amp;"_"&amp;Z$38,data!$I:$I)/1000</f>
        <v>2436.2978632812501</v>
      </c>
      <c r="AA67" s="7">
        <f>SUMIF(data!$A:$A,$H$2&amp;" "&amp;$F67&amp;" "&amp;$H$3&amp;"_"&amp;AA$38,data!$I:$I)/1000</f>
        <v>2339.5561953125002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11.93492578125</v>
      </c>
      <c r="I68" s="7">
        <f>SUMIF(data!$A:$A,$H$2&amp;" "&amp;$F68&amp;" "&amp;$H$3&amp;"_"&amp;I$38,data!$I:$I)/1000</f>
        <v>64.614328125</v>
      </c>
      <c r="J68" s="7">
        <f>SUMIF(data!$A:$A,$H$2&amp;" "&amp;$F68&amp;" "&amp;$H$3&amp;"_"&amp;J$38,data!$I:$I)/1000</f>
        <v>8.3265507812500008</v>
      </c>
      <c r="K68" s="7">
        <f>SUMIF(data!$A:$A,$H$2&amp;" "&amp;$F68&amp;" "&amp;$H$3&amp;"_"&amp;K$38,data!$I:$I)/1000</f>
        <v>111.5986484375</v>
      </c>
      <c r="L68" s="7">
        <f>SUMIF(data!$A:$A,$H$2&amp;" "&amp;$F68&amp;" "&amp;$H$3&amp;"_"&amp;L$38,data!$I:$I)/1000</f>
        <v>150.49460937500001</v>
      </c>
      <c r="M68" s="7">
        <f>SUMIF(data!$A:$A,$H$2&amp;" "&amp;$F68&amp;" "&amp;$H$3&amp;"_"&amp;M$38,data!$I:$I)/1000</f>
        <v>57.940724609375003</v>
      </c>
      <c r="N68" s="7">
        <f>SUMIF(data!$A:$A,$H$2&amp;" "&amp;$F68&amp;" "&amp;$H$3&amp;"_"&amp;N$38,data!$I:$I)/1000</f>
        <v>-692.88374218750005</v>
      </c>
      <c r="O68" s="7">
        <f>SUMIF(data!$A:$A,$H$2&amp;" "&amp;$F68&amp;" "&amp;$H$3&amp;"_"&amp;O$38,data!$I:$I)/1000</f>
        <v>773.29024218749998</v>
      </c>
      <c r="P68" s="7">
        <f>SUMIF(data!$A:$A,$H$2&amp;" "&amp;$F68&amp;" "&amp;$H$3&amp;"_"&amp;P$38,data!$I:$I)/1000</f>
        <v>673.83354687500002</v>
      </c>
      <c r="Q68" s="7">
        <f>SUMIF(data!$A:$A,$H$2&amp;" "&amp;$F68&amp;" "&amp;$H$3&amp;"_"&amp;Q$38,data!$I:$I)/1000</f>
        <v>655.00120312499996</v>
      </c>
      <c r="R68" s="7">
        <f>SUMIF(data!$A:$A,$H$2&amp;" "&amp;$F68&amp;" "&amp;$H$3&amp;"_"&amp;R$38,data!$I:$I)/1000</f>
        <v>1471.4897421875</v>
      </c>
      <c r="S68" s="7">
        <f>SUMIF(data!$A:$A,$H$2&amp;" "&amp;$F68&amp;" "&amp;$H$3&amp;"_"&amp;S$38,data!$I:$I)/1000</f>
        <v>1401.1865781250001</v>
      </c>
      <c r="T68" s="7">
        <f>SUMIF(data!$A:$A,$H$2&amp;" "&amp;$F68&amp;" "&amp;$H$3&amp;"_"&amp;T$38,data!$I:$I)/1000</f>
        <v>1349.85483203125</v>
      </c>
      <c r="U68" s="7">
        <f>SUMIF(data!$A:$A,$H$2&amp;" "&amp;$F68&amp;" "&amp;$H$3&amp;"_"&amp;U$38,data!$I:$I)/1000</f>
        <v>1301.7300585937501</v>
      </c>
      <c r="V68" s="7">
        <f>SUMIF(data!$A:$A,$H$2&amp;" "&amp;$F68&amp;" "&amp;$H$3&amp;"_"&amp;V$38,data!$I:$I)/1000</f>
        <v>1353.61328515625</v>
      </c>
      <c r="W68" s="7">
        <f>SUMIF(data!$A:$A,$H$2&amp;" "&amp;$F68&amp;" "&amp;$H$3&amp;"_"&amp;W$38,data!$I:$I)/1000</f>
        <v>1504.0269062499999</v>
      </c>
      <c r="X68" s="7">
        <f>SUMIF(data!$A:$A,$H$2&amp;" "&amp;$F68&amp;" "&amp;$H$3&amp;"_"&amp;X$38,data!$I:$I)/1000</f>
        <v>1697.3523359374999</v>
      </c>
      <c r="Y68" s="7">
        <f>SUMIF(data!$A:$A,$H$2&amp;" "&amp;$F68&amp;" "&amp;$H$3&amp;"_"&amp;Y$38,data!$I:$I)/1000</f>
        <v>2020.1855</v>
      </c>
      <c r="Z68" s="7">
        <f>SUMIF(data!$A:$A,$H$2&amp;" "&amp;$F68&amp;" "&amp;$H$3&amp;"_"&amp;Z$38,data!$I:$I)/1000</f>
        <v>2667.4766132812501</v>
      </c>
      <c r="AA68" s="7">
        <f>SUMIF(data!$A:$A,$H$2&amp;" "&amp;$F68&amp;" "&amp;$H$3&amp;"_"&amp;AA$38,data!$I:$I)/1000</f>
        <v>2560.4364453124999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103.50639062499999</v>
      </c>
      <c r="I69" s="7">
        <f>SUMIF(data!$A:$A,$H$2&amp;" "&amp;$F69&amp;" "&amp;$H$3&amp;"_"&amp;I$38,data!$N:$N)/1000</f>
        <v>101.9121875</v>
      </c>
      <c r="J69" s="7">
        <f>SUMIF(data!$A:$A,$H$2&amp;" "&amp;$F69&amp;" "&amp;$H$3&amp;"_"&amp;J$38,data!$N:$N)/1000</f>
        <v>105.455421875</v>
      </c>
      <c r="K69" s="7">
        <f>SUMIF(data!$A:$A,$H$2&amp;" "&amp;$F69&amp;" "&amp;$H$3&amp;"_"&amp;K$38,data!$N:$N)/1000</f>
        <v>104.234375</v>
      </c>
      <c r="L69" s="7">
        <f>SUMIF(data!$A:$A,$H$2&amp;" "&amp;$F69&amp;" "&amp;$H$3&amp;"_"&amp;L$38,data!$N:$N)/1000</f>
        <v>94.215058593750001</v>
      </c>
      <c r="M69" s="7">
        <f>SUMIF(data!$A:$A,$H$2&amp;" "&amp;$F69&amp;" "&amp;$H$3&amp;"_"&amp;M$38,data!$N:$N)/1000</f>
        <v>104.45969628906251</v>
      </c>
      <c r="N69" s="7">
        <f>SUMIF(data!$A:$A,$H$2&amp;" "&amp;$F69&amp;" "&amp;$H$3&amp;"_"&amp;N$38,data!$N:$N)/1000</f>
        <v>149.07533203125001</v>
      </c>
      <c r="O69" s="7">
        <f>SUMIF(data!$A:$A,$H$2&amp;" "&amp;$F69&amp;" "&amp;$H$3&amp;"_"&amp;O$38,data!$N:$N)/1000</f>
        <v>155.2998125</v>
      </c>
      <c r="P69" s="7">
        <f>SUMIF(data!$A:$A,$H$2&amp;" "&amp;$F69&amp;" "&amp;$H$3&amp;"_"&amp;P$38,data!$N:$N)/1000</f>
        <v>121.230375</v>
      </c>
      <c r="Q69" s="7">
        <f>SUMIF(data!$A:$A,$H$2&amp;" "&amp;$F69&amp;" "&amp;$H$3&amp;"_"&amp;Q$38,data!$N:$N)/1000</f>
        <v>-302.25305468750003</v>
      </c>
      <c r="R69" s="7">
        <f>SUMIF(data!$A:$A,$H$2&amp;" "&amp;$F69&amp;" "&amp;$H$3&amp;"_"&amp;R$38,data!$N:$N)/1000</f>
        <v>-311.525125</v>
      </c>
      <c r="S69" s="7">
        <f>SUMIF(data!$A:$A,$H$2&amp;" "&amp;$F69&amp;" "&amp;$H$3&amp;"_"&amp;S$38,data!$N:$N)/1000</f>
        <v>-322.57085546874998</v>
      </c>
      <c r="T69" s="7">
        <f>SUMIF(data!$A:$A,$H$2&amp;" "&amp;$F69&amp;" "&amp;$H$3&amp;"_"&amp;T$38,data!$N:$N)/1000</f>
        <v>-340.27314843750003</v>
      </c>
      <c r="U69" s="7">
        <f>SUMIF(data!$A:$A,$H$2&amp;" "&amp;$F69&amp;" "&amp;$H$3&amp;"_"&amp;U$38,data!$N:$N)/1000</f>
        <v>-352.58562890625001</v>
      </c>
      <c r="V69" s="7">
        <f>SUMIF(data!$A:$A,$H$2&amp;" "&amp;$F69&amp;" "&amp;$H$3&amp;"_"&amp;V$38,data!$N:$N)/1000</f>
        <v>-345.63732421875</v>
      </c>
      <c r="W69" s="7">
        <f>SUMIF(data!$A:$A,$H$2&amp;" "&amp;$F69&amp;" "&amp;$H$3&amp;"_"&amp;W$38,data!$N:$N)/1000</f>
        <v>-343.10850781250002</v>
      </c>
      <c r="X69" s="7">
        <f>SUMIF(data!$A:$A,$H$2&amp;" "&amp;$F69&amp;" "&amp;$H$3&amp;"_"&amp;X$38,data!$N:$N)/1000</f>
        <v>-341.50178906249999</v>
      </c>
      <c r="Y69" s="7">
        <f>SUMIF(data!$A:$A,$H$2&amp;" "&amp;$F69&amp;" "&amp;$H$3&amp;"_"&amp;Y$38,data!$N:$N)/1000</f>
        <v>-198.28884375000001</v>
      </c>
      <c r="Z69" s="7">
        <f>SUMIF(data!$A:$A,$H$2&amp;" "&amp;$F69&amp;" "&amp;$H$3&amp;"_"&amp;Z$38,data!$N:$N)/1000</f>
        <v>-263.59908203125002</v>
      </c>
      <c r="AA69" s="7">
        <f>SUMIF(data!$A:$A,$H$2&amp;" "&amp;$F69&amp;" "&amp;$H$3&amp;"_"&amp;AA$38,data!$N:$N)/1000</f>
        <v>29.600156250000001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97.067367187499997</v>
      </c>
      <c r="I70" s="7">
        <f>SUMIF(data!$A:$A,$H$2&amp;" "&amp;$F70&amp;" "&amp;$H$3&amp;"_"&amp;I$38,data!$H:$H)/1000</f>
        <v>108.64875781249999</v>
      </c>
      <c r="J70" s="7">
        <f>SUMIF(data!$A:$A,$H$2&amp;" "&amp;$F70&amp;" "&amp;$H$3&amp;"_"&amp;J$38,data!$H:$H)/1000</f>
        <v>133.89231201171876</v>
      </c>
      <c r="K70" s="7">
        <f>SUMIF(data!$A:$A,$H$2&amp;" "&amp;$F70&amp;" "&amp;$H$3&amp;"_"&amp;K$38,data!$H:$H)/1000</f>
        <v>146.33327636718749</v>
      </c>
      <c r="L70" s="7">
        <f>SUMIF(data!$A:$A,$H$2&amp;" "&amp;$F70&amp;" "&amp;$H$3&amp;"_"&amp;L$38,data!$H:$H)/1000</f>
        <v>165.74353906249999</v>
      </c>
      <c r="M70" s="7">
        <f>SUMIF(data!$A:$A,$H$2&amp;" "&amp;$F70&amp;" "&amp;$H$3&amp;"_"&amp;M$38,data!$H:$H)/1000</f>
        <v>182.86287695312501</v>
      </c>
      <c r="N70" s="7">
        <f>SUMIF(data!$A:$A,$H$2&amp;" "&amp;$F70&amp;" "&amp;$H$3&amp;"_"&amp;N$38,data!$H:$H)/1000</f>
        <v>219.4637265625</v>
      </c>
      <c r="O70" s="7">
        <f>SUMIF(data!$A:$A,$H$2&amp;" "&amp;$F70&amp;" "&amp;$H$3&amp;"_"&amp;O$38,data!$H:$H)/1000</f>
        <v>256.29427343750001</v>
      </c>
      <c r="P70" s="7">
        <f>SUMIF(data!$A:$A,$H$2&amp;" "&amp;$F70&amp;" "&amp;$H$3&amp;"_"&amp;P$38,data!$H:$H)/1000</f>
        <v>264.19818750000002</v>
      </c>
      <c r="Q70" s="7">
        <f>SUMIF(data!$A:$A,$H$2&amp;" "&amp;$F70&amp;" "&amp;$H$3&amp;"_"&amp;Q$38,data!$H:$H)/1000</f>
        <v>353.34378906249998</v>
      </c>
      <c r="R70" s="7">
        <f>SUMIF(data!$A:$A,$H$2&amp;" "&amp;$F70&amp;" "&amp;$H$3&amp;"_"&amp;R$38,data!$H:$H)/1000</f>
        <v>365.77828906249999</v>
      </c>
      <c r="S70" s="7">
        <f>SUMIF(data!$A:$A,$H$2&amp;" "&amp;$F70&amp;" "&amp;$H$3&amp;"_"&amp;S$38,data!$H:$H)/1000</f>
        <v>378.79816406250001</v>
      </c>
      <c r="T70" s="7">
        <f>SUMIF(data!$A:$A,$H$2&amp;" "&amp;$F70&amp;" "&amp;$H$3&amp;"_"&amp;T$38,data!$H:$H)/1000</f>
        <v>392.83428125</v>
      </c>
      <c r="U70" s="7">
        <f>SUMIF(data!$A:$A,$H$2&amp;" "&amp;$F70&amp;" "&amp;$H$3&amp;"_"&amp;U$38,data!$H:$H)/1000</f>
        <v>393.80689843750002</v>
      </c>
      <c r="V70" s="7">
        <f>SUMIF(data!$A:$A,$H$2&amp;" "&amp;$F70&amp;" "&amp;$H$3&amp;"_"&amp;V$38,data!$H:$H)/1000</f>
        <v>374.75329687499999</v>
      </c>
      <c r="W70" s="7">
        <f>SUMIF(data!$A:$A,$H$2&amp;" "&amp;$F70&amp;" "&amp;$H$3&amp;"_"&amp;W$38,data!$H:$H)/1000</f>
        <v>423.83138281250001</v>
      </c>
      <c r="X70" s="7">
        <f>SUMIF(data!$A:$A,$H$2&amp;" "&amp;$F70&amp;" "&amp;$H$3&amp;"_"&amp;X$38,data!$H:$H)/1000</f>
        <v>458.17290624999998</v>
      </c>
      <c r="Y70" s="7">
        <f>SUMIF(data!$A:$A,$H$2&amp;" "&amp;$F70&amp;" "&amp;$H$3&amp;"_"&amp;Y$38,data!$H:$H)/1000</f>
        <v>534.4090625</v>
      </c>
      <c r="Z70" s="7">
        <f>SUMIF(data!$A:$A,$H$2&amp;" "&amp;$F70&amp;" "&amp;$H$3&amp;"_"&amp;Z$38,data!$H:$H)/1000</f>
        <v>691.12985937500002</v>
      </c>
      <c r="AA70" s="7">
        <f>SUMIF(data!$A:$A,$H$2&amp;" "&amp;$F70&amp;" "&amp;$H$3&amp;"_"&amp;AA$38,data!$H:$H)/1000</f>
        <v>737.83353906249999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18.373949218749999</v>
      </c>
      <c r="I71" s="8">
        <f t="shared" ref="I71" si="19">SUM(I68:I69)-I70</f>
        <v>57.877757812500008</v>
      </c>
      <c r="J71" s="8">
        <f t="shared" ref="J71" si="20">SUM(J68:J69)-J70</f>
        <v>-20.110339355468753</v>
      </c>
      <c r="K71" s="8">
        <f t="shared" ref="K71:AA71" si="21">SUM(K68:K69)-K70</f>
        <v>69.499747070312509</v>
      </c>
      <c r="L71" s="8">
        <f t="shared" si="21"/>
        <v>78.96612890625002</v>
      </c>
      <c r="M71" s="8">
        <f t="shared" si="21"/>
        <v>-20.462456054687493</v>
      </c>
      <c r="N71" s="8">
        <f t="shared" si="21"/>
        <v>-763.27213671875006</v>
      </c>
      <c r="O71" s="8">
        <f t="shared" si="21"/>
        <v>672.29578125</v>
      </c>
      <c r="P71" s="8">
        <f t="shared" si="21"/>
        <v>530.86573437499999</v>
      </c>
      <c r="Q71" s="8">
        <f t="shared" si="21"/>
        <v>-0.59564062500004411</v>
      </c>
      <c r="R71" s="8">
        <f t="shared" si="21"/>
        <v>794.18632812500016</v>
      </c>
      <c r="S71" s="8">
        <f t="shared" si="21"/>
        <v>699.81755859374994</v>
      </c>
      <c r="T71" s="8">
        <f t="shared" si="21"/>
        <v>616.74740234374997</v>
      </c>
      <c r="U71" s="8">
        <f t="shared" si="21"/>
        <v>555.33753124999998</v>
      </c>
      <c r="V71" s="8">
        <f t="shared" si="21"/>
        <v>633.22266406249992</v>
      </c>
      <c r="W71" s="8">
        <f t="shared" si="21"/>
        <v>737.08701562499994</v>
      </c>
      <c r="X71" s="8">
        <f t="shared" si="21"/>
        <v>897.67764062499998</v>
      </c>
      <c r="Y71" s="8">
        <f t="shared" si="21"/>
        <v>1287.4875937500001</v>
      </c>
      <c r="Z71" s="8">
        <f t="shared" si="21"/>
        <v>1712.7476718750002</v>
      </c>
      <c r="AA71" s="8">
        <f t="shared" si="21"/>
        <v>1852.2030625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98.877890625000006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0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770.86062831241088</v>
      </c>
      <c r="I74" s="8">
        <f>I65+I66+I69-I70+I72+I73+Load_ROC!E$5</f>
        <v>852.81112038178628</v>
      </c>
      <c r="J74" s="8">
        <f>J65+J66+J69-J70+J72+J73+Load_ROC!F$5</f>
        <v>801.96494088780969</v>
      </c>
      <c r="K74" s="8">
        <f>K65+K66+K69-K70+K72+K73+Load_ROC!G$5</f>
        <v>957.6913197088777</v>
      </c>
      <c r="L74" s="8">
        <f>L65+L66+L69-L70+L72+L73+Load_ROC!H$5</f>
        <v>992.83711347864801</v>
      </c>
      <c r="M74" s="8">
        <f>M65+M66+M69-M70+M72+M73+Load_ROC!I$5</f>
        <v>881.25422674808408</v>
      </c>
      <c r="N74" s="8">
        <f>N65+N66+N69-N70+N72+N73+Load_ROC!J$5</f>
        <v>-52.721891089072642</v>
      </c>
      <c r="O74" s="8">
        <f>O65+O66+O69-O70+O72+O73+Load_ROC!K$5</f>
        <v>1883.93731859381</v>
      </c>
      <c r="P74" s="8">
        <f>P65+P66+P69-P70+P72+P73+Load_ROC!L$5</f>
        <v>1633.4254772903978</v>
      </c>
      <c r="Q74" s="8">
        <f>Q65+Q66+Q69-Q70+Q72+Q73+Load_ROC!M$5</f>
        <v>1096.1780687846258</v>
      </c>
      <c r="R74" s="8">
        <f>R65+R66+R69-R70+R72+R73+Load_ROC!N$5</f>
        <v>2131.7972601464357</v>
      </c>
      <c r="S74" s="8">
        <f>S65+S66+S69-S70+S72+S73+Load_ROC!O$5</f>
        <v>2042.7765694975176</v>
      </c>
      <c r="T74" s="8">
        <f>T65+T66+T69-T70+T72+T73+Load_ROC!P$5</f>
        <v>1970.9199479321333</v>
      </c>
      <c r="U74" s="8">
        <f>U65+U66+U69-U70+U72+U73+Load_ROC!Q$5</f>
        <v>1920.5543576265911</v>
      </c>
      <c r="V74" s="8">
        <f>V65+V66+V69-V70+V72+V73+Load_ROC!R$5</f>
        <v>2035.42937738973</v>
      </c>
      <c r="W74" s="8">
        <f>W65+W66+W69-W70+W72+W73+Load_ROC!S$5</f>
        <v>2206.1208122193611</v>
      </c>
      <c r="X74" s="8">
        <f>X65+X66+X69-X70+X72+X73+Load_ROC!T$5</f>
        <v>2438.953572492147</v>
      </c>
      <c r="Y74" s="8">
        <f>Y65+Y66+Y69-Y70+Y72+Y73+Load_ROC!U$5</f>
        <v>2931.4208696644782</v>
      </c>
      <c r="Z74" s="8">
        <f>Z65+Z66+Z69-Z70+Z72+Z73+Load_ROC!V$5</f>
        <v>3536.840056611969</v>
      </c>
      <c r="AA74" s="8">
        <f>AA65+AA66+AA69-AA70+AA72+AA73+Load_ROC!W$5</f>
        <v>3672.7457805789982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770.86062831241088</v>
      </c>
      <c r="I75" s="8">
        <f>I65+I67+I69-I70+I72+I73+Load_ROC!E$5</f>
        <v>852.81112038178628</v>
      </c>
      <c r="J75" s="8">
        <f>J65+J67+J69-J70+J72+J73+Load_ROC!F$5</f>
        <v>820.31093307530966</v>
      </c>
      <c r="K75" s="8">
        <f>K65+K67+K69-K70+K72+K73+Load_ROC!G$5</f>
        <v>947.12654236512776</v>
      </c>
      <c r="L75" s="8">
        <f>L65+L67+L69-L70+L72+L73+Load_ROC!H$5</f>
        <v>965.07225410364799</v>
      </c>
      <c r="M75" s="8">
        <f>M65+M67+M69-M70+M72+M73+Load_ROC!I$5</f>
        <v>885.70968573245909</v>
      </c>
      <c r="N75" s="8">
        <f>N65+N67+N69-N70+N72+N73+Load_ROC!J$5</f>
        <v>184.91748391092733</v>
      </c>
      <c r="O75" s="8">
        <f>O65+O67+O69-O70+O72+O73+Load_ROC!K$5</f>
        <v>1639.9234435938101</v>
      </c>
      <c r="P75" s="8">
        <f>P65+P67+P69-P70+P72+P73+Load_ROC!L$5</f>
        <v>1415.8802897903975</v>
      </c>
      <c r="Q75" s="8">
        <f>Q65+Q67+Q69-Q70+Q72+Q73+Load_ROC!M$5</f>
        <v>817.58653753462568</v>
      </c>
      <c r="R75" s="8">
        <f>R65+R67+R69-R70+R72+R73+Load_ROC!N$5</f>
        <v>1617.8136351464359</v>
      </c>
      <c r="S75" s="8">
        <f>S65+S67+S69-S70+S72+S73+Load_ROC!O$5</f>
        <v>1559.3493194975174</v>
      </c>
      <c r="T75" s="8">
        <f>T65+T67+T69-T70+T72+T73+Load_ROC!P$5</f>
        <v>1510.5064479321331</v>
      </c>
      <c r="U75" s="8">
        <f>U65+U67+U69-U70+U72+U73+Load_ROC!Q$5</f>
        <v>1480.9927326265913</v>
      </c>
      <c r="V75" s="8">
        <f>V65+V67+V69-V70+V72+V73+Load_ROC!R$5</f>
        <v>1588.07450238973</v>
      </c>
      <c r="W75" s="8">
        <f>W65+W67+W69-W70+W72+W73+Load_ROC!S$5</f>
        <v>1722.8035622193609</v>
      </c>
      <c r="X75" s="8">
        <f>X65+X67+X69-X70+X72+X73+Load_ROC!T$5</f>
        <v>1904.7981974921468</v>
      </c>
      <c r="Y75" s="8">
        <f>Y65+Y67+Y69-Y70+Y72+Y73+Load_ROC!U$5</f>
        <v>2311.3691196644781</v>
      </c>
      <c r="Z75" s="8">
        <f>Z65+Z67+Z69-Z70+Z72+Z73+Load_ROC!V$5</f>
        <v>2690.8900566119692</v>
      </c>
      <c r="AA75" s="8">
        <f>AA65+AA67+AA69-AA70+AA72+AA73+Load_ROC!W$5</f>
        <v>2865.8885305789981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770.86062831241088</v>
      </c>
      <c r="I76" s="8">
        <f>I65+I71+I72+I73+Load_ROC!E$5</f>
        <v>852.81112038178628</v>
      </c>
      <c r="J76" s="8">
        <f>J65+J71+J72+J73+Load_ROC!F$5</f>
        <v>818.51726510655965</v>
      </c>
      <c r="K76" s="8">
        <f>K65+K71+K72+K73+Load_ROC!G$5</f>
        <v>948.15944861512776</v>
      </c>
      <c r="L76" s="8">
        <f>L65+L71+L72+L73+Load_ROC!H$5</f>
        <v>974.732738478648</v>
      </c>
      <c r="M76" s="8">
        <f>M65+M71+M72+M73+Load_ROC!I$5</f>
        <v>891.85692791995905</v>
      </c>
      <c r="N76" s="8">
        <f>N65+N71+N72+N73+Load_ROC!J$5</f>
        <v>167.13398391092733</v>
      </c>
      <c r="O76" s="8">
        <f>O65+O71+O72+O73+Load_ROC!K$5</f>
        <v>1712.48088109381</v>
      </c>
      <c r="P76" s="8">
        <f>P65+P71+P72+P73+Load_ROC!L$5</f>
        <v>1490.2838522903976</v>
      </c>
      <c r="Q76" s="8">
        <f>Q65+Q71+Q72+Q73+Load_ROC!M$5</f>
        <v>981.87581878462584</v>
      </c>
      <c r="R76" s="8">
        <f>R65+R71+R72+R73+Load_ROC!N$5</f>
        <v>1799.2577601464359</v>
      </c>
      <c r="S76" s="8">
        <f>S65+S71+S72+S73+Load_ROC!O$5</f>
        <v>1729.5233194975174</v>
      </c>
      <c r="T76" s="8">
        <f>T65+T71+T72+T73+Load_ROC!P$5</f>
        <v>1672.1033229321333</v>
      </c>
      <c r="U76" s="8">
        <f>U65+U71+U72+U73+Load_ROC!Q$5</f>
        <v>1634.8566076265911</v>
      </c>
      <c r="V76" s="8">
        <f>V65+V71+V72+V73+Load_ROC!R$5</f>
        <v>1738.06775238973</v>
      </c>
      <c r="W76" s="8">
        <f>W65+W71+W72+W73+Load_ROC!S$5</f>
        <v>1872.8548122193611</v>
      </c>
      <c r="X76" s="8">
        <f>X65+X71+X72+X73+Load_ROC!T$5</f>
        <v>2057.5984474921465</v>
      </c>
      <c r="Y76" s="8">
        <f>Y65+Y71+Y72+Y73+Load_ROC!U$5</f>
        <v>2470.5747446644782</v>
      </c>
      <c r="Z76" s="8">
        <f>Z65+Z71+Z72+Z73+Load_ROC!V$5</f>
        <v>2922.0688066119692</v>
      </c>
      <c r="AA76" s="8">
        <f>AA65+AA71+AA72+AA73+Load_ROC!W$5</f>
        <v>3086.7687805789983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11.93492578125</v>
      </c>
      <c r="I79" s="7">
        <f>SUMIF(data!$A:$A,$H$2&amp;" "&amp;$F79&amp;" "&amp;$H$3&amp;"_"&amp;I$38,data!$I:$I)/1000</f>
        <v>64.614328125</v>
      </c>
      <c r="J79" s="7">
        <f>SUMIF(data!$A:$A,$H$2&amp;" "&amp;$F79&amp;" "&amp;$H$3&amp;"_"&amp;J$38,data!$I:$I)/1000</f>
        <v>-8.2257734374999991</v>
      </c>
      <c r="K79" s="7">
        <f>SUMIF(data!$A:$A,$H$2&amp;" "&amp;$F79&amp;" "&amp;$H$3&amp;"_"&amp;K$38,data!$I:$I)/1000</f>
        <v>121.13051953125</v>
      </c>
      <c r="L79" s="7">
        <f>SUMIF(data!$A:$A,$H$2&amp;" "&amp;$F79&amp;" "&amp;$H$3&amp;"_"&amp;L$38,data!$I:$I)/1000</f>
        <v>168.59898437499999</v>
      </c>
      <c r="M79" s="7">
        <f>SUMIF(data!$A:$A,$H$2&amp;" "&amp;$F79&amp;" "&amp;$H$3&amp;"_"&amp;M$38,data!$I:$I)/1000</f>
        <v>47.338023437499999</v>
      </c>
      <c r="N79" s="7">
        <f>SUMIF(data!$A:$A,$H$2&amp;" "&amp;$F79&amp;" "&amp;$H$3&amp;"_"&amp;N$38,data!$I:$I)/1000</f>
        <v>-912.73961718750002</v>
      </c>
      <c r="O79" s="7">
        <f>SUMIF(data!$A:$A,$H$2&amp;" "&amp;$F79&amp;" "&amp;$H$3&amp;"_"&amp;O$38,data!$I:$I)/1000</f>
        <v>944.74667968749998</v>
      </c>
      <c r="P79" s="7">
        <f>SUMIF(data!$A:$A,$H$2&amp;" "&amp;$F79&amp;" "&amp;$H$3&amp;"_"&amp;P$38,data!$I:$I)/1000</f>
        <v>816.975171875</v>
      </c>
      <c r="Q79" s="7">
        <f>SUMIF(data!$A:$A,$H$2&amp;" "&amp;$F79&amp;" "&amp;$H$3&amp;"_"&amp;Q$38,data!$I:$I)/1000</f>
        <v>769.30345312500003</v>
      </c>
      <c r="R79" s="7">
        <f>SUMIF(data!$A:$A,$H$2&amp;" "&amp;$F79&amp;" "&amp;$H$3&amp;"_"&amp;R$38,data!$I:$I)/1000</f>
        <v>1804.0292421874999</v>
      </c>
      <c r="S79" s="7">
        <f>SUMIF(data!$A:$A,$H$2&amp;" "&amp;$F79&amp;" "&amp;$H$3&amp;"_"&amp;S$38,data!$I:$I)/1000</f>
        <v>1714.4398281250001</v>
      </c>
      <c r="T79" s="7">
        <f>SUMIF(data!$A:$A,$H$2&amp;" "&amp;$F79&amp;" "&amp;$H$3&amp;"_"&amp;T$38,data!$I:$I)/1000</f>
        <v>1648.6714570312499</v>
      </c>
      <c r="U79" s="7">
        <f>SUMIF(data!$A:$A,$H$2&amp;" "&amp;$F79&amp;" "&amp;$H$3&amp;"_"&amp;U$38,data!$I:$I)/1000</f>
        <v>1587.4278085937499</v>
      </c>
      <c r="V79" s="7">
        <f>SUMIF(data!$A:$A,$H$2&amp;" "&amp;$F79&amp;" "&amp;$H$3&amp;"_"&amp;V$38,data!$I:$I)/1000</f>
        <v>1650.97491015625</v>
      </c>
      <c r="W79" s="7">
        <f>SUMIF(data!$A:$A,$H$2&amp;" "&amp;$F79&amp;" "&amp;$H$3&amp;"_"&amp;W$38,data!$I:$I)/1000</f>
        <v>1837.29290625</v>
      </c>
      <c r="X79" s="7">
        <f>SUMIF(data!$A:$A,$H$2&amp;" "&amp;$F79&amp;" "&amp;$H$3&amp;"_"&amp;X$38,data!$I:$I)/1000</f>
        <v>2078.7074609374999</v>
      </c>
      <c r="Y79" s="7">
        <f>SUMIF(data!$A:$A,$H$2&amp;" "&amp;$F79&amp;" "&amp;$H$3&amp;"_"&amp;Y$38,data!$I:$I)/1000</f>
        <v>2481.0316250000001</v>
      </c>
      <c r="Z79" s="7">
        <f>SUMIF(data!$A:$A,$H$2&amp;" "&amp;$F79&amp;" "&amp;$H$3&amp;"_"&amp;Z$38,data!$I:$I)/1000</f>
        <v>3282.2478632812499</v>
      </c>
      <c r="AA79" s="7">
        <f>SUMIF(data!$A:$A,$H$2&amp;" "&amp;$F79&amp;" "&amp;$H$3&amp;"_"&amp;AA$38,data!$I:$I)/1000</f>
        <v>3146.4134453124998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11.93492578125</v>
      </c>
      <c r="I80" s="7">
        <f>SUMIF(data!$A:$A,$H$2&amp;" "&amp;$F80&amp;" "&amp;$H$3&amp;"_"&amp;I$38,data!$I:$I)/1000</f>
        <v>64.614328125</v>
      </c>
      <c r="J80" s="7">
        <f>SUMIF(data!$A:$A,$H$2&amp;" "&amp;$F80&amp;" "&amp;$H$3&amp;"_"&amp;J$38,data!$I:$I)/1000</f>
        <v>10.120218749999999</v>
      </c>
      <c r="K80" s="7">
        <f>SUMIF(data!$A:$A,$H$2&amp;" "&amp;$F80&amp;" "&amp;$H$3&amp;"_"&amp;K$38,data!$I:$I)/1000</f>
        <v>110.56574218750001</v>
      </c>
      <c r="L80" s="7">
        <f>SUMIF(data!$A:$A,$H$2&amp;" "&amp;$F80&amp;" "&amp;$H$3&amp;"_"&amp;L$38,data!$I:$I)/1000</f>
        <v>140.834125</v>
      </c>
      <c r="M80" s="7">
        <f>SUMIF(data!$A:$A,$H$2&amp;" "&amp;$F80&amp;" "&amp;$H$3&amp;"_"&amp;M$38,data!$I:$I)/1000</f>
        <v>51.793482421874998</v>
      </c>
      <c r="N80" s="7">
        <f>SUMIF(data!$A:$A,$H$2&amp;" "&amp;$F80&amp;" "&amp;$H$3&amp;"_"&amp;N$38,data!$I:$I)/1000</f>
        <v>-675.10024218750004</v>
      </c>
      <c r="O80" s="7">
        <f>SUMIF(data!$A:$A,$H$2&amp;" "&amp;$F80&amp;" "&amp;$H$3&amp;"_"&amp;O$38,data!$I:$I)/1000</f>
        <v>700.73280468749999</v>
      </c>
      <c r="P80" s="7">
        <f>SUMIF(data!$A:$A,$H$2&amp;" "&amp;$F80&amp;" "&amp;$H$3&amp;"_"&amp;P$38,data!$I:$I)/1000</f>
        <v>599.429984375</v>
      </c>
      <c r="Q80" s="7">
        <f>SUMIF(data!$A:$A,$H$2&amp;" "&amp;$F80&amp;" "&amp;$H$3&amp;"_"&amp;Q$38,data!$I:$I)/1000</f>
        <v>490.71192187499997</v>
      </c>
      <c r="R80" s="7">
        <f>SUMIF(data!$A:$A,$H$2&amp;" "&amp;$F80&amp;" "&amp;$H$3&amp;"_"&amp;R$38,data!$I:$I)/1000</f>
        <v>1290.0456171875001</v>
      </c>
      <c r="S80" s="7">
        <f>SUMIF(data!$A:$A,$H$2&amp;" "&amp;$F80&amp;" "&amp;$H$3&amp;"_"&amp;S$38,data!$I:$I)/1000</f>
        <v>1231.0125781249999</v>
      </c>
      <c r="T80" s="7">
        <f>SUMIF(data!$A:$A,$H$2&amp;" "&amp;$F80&amp;" "&amp;$H$3&amp;"_"&amp;T$38,data!$I:$I)/1000</f>
        <v>1188.25795703125</v>
      </c>
      <c r="U80" s="7">
        <f>SUMIF(data!$A:$A,$H$2&amp;" "&amp;$F80&amp;" "&amp;$H$3&amp;"_"&amp;U$38,data!$I:$I)/1000</f>
        <v>1147.8661835937501</v>
      </c>
      <c r="V80" s="7">
        <f>SUMIF(data!$A:$A,$H$2&amp;" "&amp;$F80&amp;" "&amp;$H$3&amp;"_"&amp;V$38,data!$I:$I)/1000</f>
        <v>1203.62003515625</v>
      </c>
      <c r="W80" s="7">
        <f>SUMIF(data!$A:$A,$H$2&amp;" "&amp;$F80&amp;" "&amp;$H$3&amp;"_"&amp;W$38,data!$I:$I)/1000</f>
        <v>1353.9756562499999</v>
      </c>
      <c r="X80" s="7">
        <f>SUMIF(data!$A:$A,$H$2&amp;" "&amp;$F80&amp;" "&amp;$H$3&amp;"_"&amp;X$38,data!$I:$I)/1000</f>
        <v>1544.5520859374999</v>
      </c>
      <c r="Y80" s="7">
        <f>SUMIF(data!$A:$A,$H$2&amp;" "&amp;$F80&amp;" "&amp;$H$3&amp;"_"&amp;Y$38,data!$I:$I)/1000</f>
        <v>1860.979875</v>
      </c>
      <c r="Z80" s="7">
        <f>SUMIF(data!$A:$A,$H$2&amp;" "&amp;$F80&amp;" "&amp;$H$3&amp;"_"&amp;Z$38,data!$I:$I)/1000</f>
        <v>2436.2978632812501</v>
      </c>
      <c r="AA80" s="7">
        <f>SUMIF(data!$A:$A,$H$2&amp;" "&amp;$F80&amp;" "&amp;$H$3&amp;"_"&amp;AA$38,data!$I:$I)/1000</f>
        <v>2339.5561953125002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11.93492578125</v>
      </c>
      <c r="I81" s="7">
        <f>SUMIF(data!$A:$A,$H$2&amp;" "&amp;$F81&amp;" "&amp;$H$3&amp;"_"&amp;I$38,data!$I:$I)/1000</f>
        <v>64.614328125</v>
      </c>
      <c r="J81" s="7">
        <f>SUMIF(data!$A:$A,$H$2&amp;" "&amp;$F81&amp;" "&amp;$H$3&amp;"_"&amp;J$38,data!$I:$I)/1000</f>
        <v>8.3265507812500008</v>
      </c>
      <c r="K81" s="7">
        <f>SUMIF(data!$A:$A,$H$2&amp;" "&amp;$F81&amp;" "&amp;$H$3&amp;"_"&amp;K$38,data!$I:$I)/1000</f>
        <v>111.5986484375</v>
      </c>
      <c r="L81" s="7">
        <f>SUMIF(data!$A:$A,$H$2&amp;" "&amp;$F81&amp;" "&amp;$H$3&amp;"_"&amp;L$38,data!$I:$I)/1000</f>
        <v>150.49460937500001</v>
      </c>
      <c r="M81" s="7">
        <f>SUMIF(data!$A:$A,$H$2&amp;" "&amp;$F81&amp;" "&amp;$H$3&amp;"_"&amp;M$38,data!$I:$I)/1000</f>
        <v>57.940724609375003</v>
      </c>
      <c r="N81" s="7">
        <f>SUMIF(data!$A:$A,$H$2&amp;" "&amp;$F81&amp;" "&amp;$H$3&amp;"_"&amp;N$38,data!$I:$I)/1000</f>
        <v>-692.88374218750005</v>
      </c>
      <c r="O81" s="7">
        <f>SUMIF(data!$A:$A,$H$2&amp;" "&amp;$F81&amp;" "&amp;$H$3&amp;"_"&amp;O$38,data!$I:$I)/1000</f>
        <v>773.29024218749998</v>
      </c>
      <c r="P81" s="7">
        <f>SUMIF(data!$A:$A,$H$2&amp;" "&amp;$F81&amp;" "&amp;$H$3&amp;"_"&amp;P$38,data!$I:$I)/1000</f>
        <v>673.83354687500002</v>
      </c>
      <c r="Q81" s="7">
        <f>SUMIF(data!$A:$A,$H$2&amp;" "&amp;$F81&amp;" "&amp;$H$3&amp;"_"&amp;Q$38,data!$I:$I)/1000</f>
        <v>655.00120312499996</v>
      </c>
      <c r="R81" s="7">
        <f>SUMIF(data!$A:$A,$H$2&amp;" "&amp;$F81&amp;" "&amp;$H$3&amp;"_"&amp;R$38,data!$I:$I)/1000</f>
        <v>1471.4897421875</v>
      </c>
      <c r="S81" s="7">
        <f>SUMIF(data!$A:$A,$H$2&amp;" "&amp;$F81&amp;" "&amp;$H$3&amp;"_"&amp;S$38,data!$I:$I)/1000</f>
        <v>1401.1865781250001</v>
      </c>
      <c r="T81" s="7">
        <f>SUMIF(data!$A:$A,$H$2&amp;" "&amp;$F81&amp;" "&amp;$H$3&amp;"_"&amp;T$38,data!$I:$I)/1000</f>
        <v>1349.85483203125</v>
      </c>
      <c r="U81" s="7">
        <f>SUMIF(data!$A:$A,$H$2&amp;" "&amp;$F81&amp;" "&amp;$H$3&amp;"_"&amp;U$38,data!$I:$I)/1000</f>
        <v>1301.7300585937501</v>
      </c>
      <c r="V81" s="7">
        <f>SUMIF(data!$A:$A,$H$2&amp;" "&amp;$F81&amp;" "&amp;$H$3&amp;"_"&amp;V$38,data!$I:$I)/1000</f>
        <v>1353.61328515625</v>
      </c>
      <c r="W81" s="7">
        <f>SUMIF(data!$A:$A,$H$2&amp;" "&amp;$F81&amp;" "&amp;$H$3&amp;"_"&amp;W$38,data!$I:$I)/1000</f>
        <v>1504.0269062499999</v>
      </c>
      <c r="X81" s="7">
        <f>SUMIF(data!$A:$A,$H$2&amp;" "&amp;$F81&amp;" "&amp;$H$3&amp;"_"&amp;X$38,data!$I:$I)/1000</f>
        <v>1697.3523359374999</v>
      </c>
      <c r="Y81" s="7">
        <f>SUMIF(data!$A:$A,$H$2&amp;" "&amp;$F81&amp;" "&amp;$H$3&amp;"_"&amp;Y$38,data!$I:$I)/1000</f>
        <v>2020.1855</v>
      </c>
      <c r="Z81" s="7">
        <f>SUMIF(data!$A:$A,$H$2&amp;" "&amp;$F81&amp;" "&amp;$H$3&amp;"_"&amp;Z$38,data!$I:$I)/1000</f>
        <v>2667.4766132812501</v>
      </c>
      <c r="AA81" s="7">
        <f>SUMIF(data!$A:$A,$H$2&amp;" "&amp;$F81&amp;" "&amp;$H$3&amp;"_"&amp;AA$38,data!$I:$I)/1000</f>
        <v>2560.4364453124999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100.724796875</v>
      </c>
      <c r="I82" s="7">
        <f>SUMIF(data!$A:$A,$H$2&amp;" "&amp;$F82&amp;" "&amp;$H$3&amp;"_"&amp;I$38,data!$N:$N)/1000</f>
        <v>99.902101562499993</v>
      </c>
      <c r="J82" s="7">
        <f>SUMIF(data!$A:$A,$H$2&amp;" "&amp;$F82&amp;" "&amp;$H$3&amp;"_"&amp;J$38,data!$N:$N)/1000</f>
        <v>102.92190625000001</v>
      </c>
      <c r="K82" s="7">
        <f>SUMIF(data!$A:$A,$H$2&amp;" "&amp;$F82&amp;" "&amp;$H$3&amp;"_"&amp;K$38,data!$N:$N)/1000</f>
        <v>102.99451562500001</v>
      </c>
      <c r="L82" s="7">
        <f>SUMIF(data!$A:$A,$H$2&amp;" "&amp;$F82&amp;" "&amp;$H$3&amp;"_"&amp;L$38,data!$N:$N)/1000</f>
        <v>94.42655078125</v>
      </c>
      <c r="M82" s="7">
        <f>SUMIF(data!$A:$A,$H$2&amp;" "&amp;$F82&amp;" "&amp;$H$3&amp;"_"&amp;M$38,data!$N:$N)/1000</f>
        <v>104.4246259765625</v>
      </c>
      <c r="N82" s="7">
        <f>SUMIF(data!$A:$A,$H$2&amp;" "&amp;$F82&amp;" "&amp;$H$3&amp;"_"&amp;N$38,data!$N:$N)/1000</f>
        <v>126.35756640625</v>
      </c>
      <c r="O82" s="7">
        <f>SUMIF(data!$A:$A,$H$2&amp;" "&amp;$F82&amp;" "&amp;$H$3&amp;"_"&amp;O$38,data!$N:$N)/1000</f>
        <v>65.759562500000001</v>
      </c>
      <c r="P82" s="7">
        <f>SUMIF(data!$A:$A,$H$2&amp;" "&amp;$F82&amp;" "&amp;$H$3&amp;"_"&amp;P$38,data!$N:$N)/1000</f>
        <v>38.363999999999997</v>
      </c>
      <c r="Q82" s="7">
        <f>SUMIF(data!$A:$A,$H$2&amp;" "&amp;$F82&amp;" "&amp;$H$3&amp;"_"&amp;Q$38,data!$N:$N)/1000</f>
        <v>-309.91805859375</v>
      </c>
      <c r="R82" s="7">
        <f>SUMIF(data!$A:$A,$H$2&amp;" "&amp;$F82&amp;" "&amp;$H$3&amp;"_"&amp;R$38,data!$N:$N)/1000</f>
        <v>-319.53225781250001</v>
      </c>
      <c r="S82" s="7">
        <f>SUMIF(data!$A:$A,$H$2&amp;" "&amp;$F82&amp;" "&amp;$H$3&amp;"_"&amp;S$38,data!$N:$N)/1000</f>
        <v>-329.93156640625</v>
      </c>
      <c r="T82" s="7">
        <f>SUMIF(data!$A:$A,$H$2&amp;" "&amp;$F82&amp;" "&amp;$H$3&amp;"_"&amp;T$38,data!$N:$N)/1000</f>
        <v>-350.80094531250001</v>
      </c>
      <c r="U82" s="7">
        <f>SUMIF(data!$A:$A,$H$2&amp;" "&amp;$F82&amp;" "&amp;$H$3&amp;"_"&amp;U$38,data!$N:$N)/1000</f>
        <v>-365.18892968749998</v>
      </c>
      <c r="V82" s="7">
        <f>SUMIF(data!$A:$A,$H$2&amp;" "&amp;$F82&amp;" "&amp;$H$3&amp;"_"&amp;V$38,data!$N:$N)/1000</f>
        <v>-359.88737109375001</v>
      </c>
      <c r="W82" s="7">
        <f>SUMIF(data!$A:$A,$H$2&amp;" "&amp;$F82&amp;" "&amp;$H$3&amp;"_"&amp;W$38,data!$N:$N)/1000</f>
        <v>-340.77627343749998</v>
      </c>
      <c r="X82" s="7">
        <f>SUMIF(data!$A:$A,$H$2&amp;" "&amp;$F82&amp;" "&amp;$H$3&amp;"_"&amp;X$38,data!$N:$N)/1000</f>
        <v>-346.7434609375</v>
      </c>
      <c r="Y82" s="7">
        <f>SUMIF(data!$A:$A,$H$2&amp;" "&amp;$F82&amp;" "&amp;$H$3&amp;"_"&amp;Y$38,data!$N:$N)/1000</f>
        <v>-218.37589843750001</v>
      </c>
      <c r="Z82" s="7">
        <f>SUMIF(data!$A:$A,$H$2&amp;" "&amp;$F82&amp;" "&amp;$H$3&amp;"_"&amp;Z$38,data!$N:$N)/1000</f>
        <v>-271.00844531249999</v>
      </c>
      <c r="AA82" s="7">
        <f>SUMIF(data!$A:$A,$H$2&amp;" "&amp;$F82&amp;" "&amp;$H$3&amp;"_"&amp;AA$38,data!$N:$N)/1000</f>
        <v>18.539529296874999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75.361265625000001</v>
      </c>
      <c r="I83" s="7">
        <f>SUMIF(data!$A:$A,$H$2&amp;" "&amp;$F83&amp;" "&amp;$H$3&amp;"_"&amp;I$38,data!$H:$H)/1000</f>
        <v>80.068296875000001</v>
      </c>
      <c r="J83" s="7">
        <f>SUMIF(data!$A:$A,$H$2&amp;" "&amp;$F83&amp;" "&amp;$H$3&amp;"_"&amp;J$38,data!$H:$H)/1000</f>
        <v>94.496342285156246</v>
      </c>
      <c r="K83" s="7">
        <f>SUMIF(data!$A:$A,$H$2&amp;" "&amp;$F83&amp;" "&amp;$H$3&amp;"_"&amp;K$38,data!$H:$H)/1000</f>
        <v>95.204044433593751</v>
      </c>
      <c r="L83" s="7">
        <f>SUMIF(data!$A:$A,$H$2&amp;" "&amp;$F83&amp;" "&amp;$H$3&amp;"_"&amp;L$38,data!$H:$H)/1000</f>
        <v>111.145185546875</v>
      </c>
      <c r="M83" s="7">
        <f>SUMIF(data!$A:$A,$H$2&amp;" "&amp;$F83&amp;" "&amp;$H$3&amp;"_"&amp;M$38,data!$H:$H)/1000</f>
        <v>125.51837500000001</v>
      </c>
      <c r="N83" s="7">
        <f>SUMIF(data!$A:$A,$H$2&amp;" "&amp;$F83&amp;" "&amp;$H$3&amp;"_"&amp;N$38,data!$H:$H)/1000</f>
        <v>141.35575976562501</v>
      </c>
      <c r="O83" s="7">
        <f>SUMIF(data!$A:$A,$H$2&amp;" "&amp;$F83&amp;" "&amp;$H$3&amp;"_"&amp;O$38,data!$H:$H)/1000</f>
        <v>171.74424218749999</v>
      </c>
      <c r="P83" s="7">
        <f>SUMIF(data!$A:$A,$H$2&amp;" "&amp;$F83&amp;" "&amp;$H$3&amp;"_"&amp;P$38,data!$H:$H)/1000</f>
        <v>178.29568750000001</v>
      </c>
      <c r="Q83" s="7">
        <f>SUMIF(data!$A:$A,$H$2&amp;" "&amp;$F83&amp;" "&amp;$H$3&amp;"_"&amp;Q$38,data!$H:$H)/1000</f>
        <v>204.3932578125</v>
      </c>
      <c r="R83" s="7">
        <f>SUMIF(data!$A:$A,$H$2&amp;" "&amp;$F83&amp;" "&amp;$H$3&amp;"_"&amp;R$38,data!$H:$H)/1000</f>
        <v>177.60630859374999</v>
      </c>
      <c r="S83" s="7">
        <f>SUMIF(data!$A:$A,$H$2&amp;" "&amp;$F83&amp;" "&amp;$H$3&amp;"_"&amp;S$38,data!$H:$H)/1000</f>
        <v>152.30733984374999</v>
      </c>
      <c r="T83" s="7">
        <f>SUMIF(data!$A:$A,$H$2&amp;" "&amp;$F83&amp;" "&amp;$H$3&amp;"_"&amp;T$38,data!$H:$H)/1000</f>
        <v>125.56254296874999</v>
      </c>
      <c r="U83" s="7">
        <f>SUMIF(data!$A:$A,$H$2&amp;" "&amp;$F83&amp;" "&amp;$H$3&amp;"_"&amp;U$38,data!$H:$H)/1000</f>
        <v>98.306166015624996</v>
      </c>
      <c r="V83" s="7">
        <f>SUMIF(data!$A:$A,$H$2&amp;" "&amp;$F83&amp;" "&amp;$H$3&amp;"_"&amp;V$38,data!$H:$H)/1000</f>
        <v>66.212048828125006</v>
      </c>
      <c r="W83" s="7">
        <f>SUMIF(data!$A:$A,$H$2&amp;" "&amp;$F83&amp;" "&amp;$H$3&amp;"_"&amp;W$38,data!$H:$H)/1000</f>
        <v>99.57930859375</v>
      </c>
      <c r="X83" s="7">
        <f>SUMIF(data!$A:$A,$H$2&amp;" "&amp;$F83&amp;" "&amp;$H$3&amp;"_"&amp;X$38,data!$H:$H)/1000</f>
        <v>78.348273437499998</v>
      </c>
      <c r="Y83" s="7">
        <f>SUMIF(data!$A:$A,$H$2&amp;" "&amp;$F83&amp;" "&amp;$H$3&amp;"_"&amp;Y$38,data!$H:$H)/1000</f>
        <v>88.045400390625005</v>
      </c>
      <c r="Z83" s="7">
        <f>SUMIF(data!$A:$A,$H$2&amp;" "&amp;$F83&amp;" "&amp;$H$3&amp;"_"&amp;Z$38,data!$H:$H)/1000</f>
        <v>65.203065429687499</v>
      </c>
      <c r="AA83" s="7">
        <f>SUMIF(data!$A:$A,$H$2&amp;" "&amp;$F83&amp;" "&amp;$H$3&amp;"_"&amp;AA$38,data!$H:$H)/1000</f>
        <v>37.153621093749997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37.298457031249995</v>
      </c>
      <c r="I84" s="8">
        <f t="shared" ref="I84" si="22">SUM(I81:I82)-I83</f>
        <v>84.448132812499992</v>
      </c>
      <c r="J84" s="8">
        <f t="shared" ref="J84" si="23">SUM(J81:J82)-J83</f>
        <v>16.752114746093767</v>
      </c>
      <c r="K84" s="8">
        <f t="shared" ref="K84:AA84" si="24">SUM(K81:K82)-K83</f>
        <v>119.38911962890627</v>
      </c>
      <c r="L84" s="8">
        <f t="shared" si="24"/>
        <v>133.775974609375</v>
      </c>
      <c r="M84" s="8">
        <f t="shared" si="24"/>
        <v>36.8469755859375</v>
      </c>
      <c r="N84" s="8">
        <f t="shared" si="24"/>
        <v>-707.88193554687496</v>
      </c>
      <c r="O84" s="8">
        <f t="shared" si="24"/>
        <v>667.30556249999995</v>
      </c>
      <c r="P84" s="8">
        <f t="shared" si="24"/>
        <v>533.90185937500007</v>
      </c>
      <c r="Q84" s="8">
        <f t="shared" si="24"/>
        <v>140.68988671874996</v>
      </c>
      <c r="R84" s="8">
        <f t="shared" si="24"/>
        <v>974.35117578125016</v>
      </c>
      <c r="S84" s="8">
        <f t="shared" si="24"/>
        <v>918.9476718750002</v>
      </c>
      <c r="T84" s="8">
        <f t="shared" si="24"/>
        <v>873.49134374999994</v>
      </c>
      <c r="U84" s="8">
        <f t="shared" si="24"/>
        <v>838.23496289062518</v>
      </c>
      <c r="V84" s="8">
        <f t="shared" si="24"/>
        <v>927.51386523437486</v>
      </c>
      <c r="W84" s="8">
        <f t="shared" si="24"/>
        <v>1063.67132421875</v>
      </c>
      <c r="X84" s="8">
        <f t="shared" si="24"/>
        <v>1272.2606015624999</v>
      </c>
      <c r="Y84" s="8">
        <f t="shared" si="24"/>
        <v>1713.7642011718751</v>
      </c>
      <c r="Z84" s="8">
        <f t="shared" si="24"/>
        <v>2331.2651025390628</v>
      </c>
      <c r="AA84" s="8">
        <f t="shared" si="24"/>
        <v>2541.8223535156249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98.877890625000006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0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0</v>
      </c>
      <c r="V86" s="7">
        <f>SUMIF(data!$A:$A,$H$2&amp;" "&amp;$F86&amp;" "&amp;$H$3&amp;"_"&amp;V$38,data!$K:$K)/1000</f>
        <v>0</v>
      </c>
      <c r="W86" s="7">
        <f>SUMIF(data!$A:$A,$H$2&amp;" "&amp;$F86&amp;" "&amp;$H$3&amp;"_"&amp;W$38,data!$K:$K)/1000</f>
        <v>0</v>
      </c>
      <c r="X86" s="7">
        <f>SUMIF(data!$A:$A,$H$2&amp;" "&amp;$F86&amp;" "&amp;$H$3&amp;"_"&amp;X$38,data!$K:$K)/1000</f>
        <v>0</v>
      </c>
      <c r="Y86" s="7">
        <f>SUMIF(data!$A:$A,$H$2&amp;" "&amp;$F86&amp;" "&amp;$H$3&amp;"_"&amp;Y$38,data!$K:$K)/1000</f>
        <v>0</v>
      </c>
      <c r="Z86" s="7">
        <f>SUMIF(data!$A:$A,$H$2&amp;" "&amp;$F86&amp;" "&amp;$H$3&amp;"_"&amp;Z$38,data!$K:$K)/1000</f>
        <v>0</v>
      </c>
      <c r="AA86" s="7">
        <f>SUMIF(data!$A:$A,$H$2&amp;" "&amp;$F86&amp;" "&amp;$H$3&amp;"_"&amp;AA$38,data!$K:$K)/1000</f>
        <v>0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743.09094862491088</v>
      </c>
      <c r="I87" s="8">
        <f>I78+I79+I82-I83+I85+I86+Load_ROC!E$5</f>
        <v>811.65230788178621</v>
      </c>
      <c r="J87" s="8">
        <f>J78+J79+J82-J83+J85+J86+Load_ROC!F$5</f>
        <v>749.00233248937207</v>
      </c>
      <c r="K87" s="8">
        <f>K78+K79+K82-K83+K85+K86+Load_ROC!G$5</f>
        <v>895.67220789247153</v>
      </c>
      <c r="L87" s="8">
        <f>L78+L79+L82-L83+L85+L86+Load_ROC!H$5</f>
        <v>933.98663105677292</v>
      </c>
      <c r="M87" s="8">
        <f>M78+M79+M82-M83+M85+M86+Load_ROC!I$5</f>
        <v>823.435174013709</v>
      </c>
      <c r="N87" s="8">
        <f>N78+N79+N82-N83+N85+N86+Load_ROC!J$5</f>
        <v>-114.4533930421976</v>
      </c>
      <c r="O87" s="8">
        <f>O78+O79+O82-O83+O85+O86+Load_ROC!K$5</f>
        <v>1762.9142092188099</v>
      </c>
      <c r="P87" s="8">
        <f>P78+P79+P82-P83+P85+P86+Load_ROC!L$5</f>
        <v>1518.7266647903975</v>
      </c>
      <c r="Q87" s="8">
        <f>Q78+Q79+Q82-Q83+Q85+Q86+Load_ROC!M$5</f>
        <v>1087.963908628376</v>
      </c>
      <c r="R87" s="8">
        <f>R78+R79+R82-R83+R85+R86+Load_ROC!N$5</f>
        <v>2130.7330296776859</v>
      </c>
      <c r="S87" s="8">
        <f>S78+S79+S82-S83+S85+S86+Load_ROC!O$5</f>
        <v>2047.9254327787676</v>
      </c>
      <c r="T87" s="8">
        <f>T78+T79+T82-T83+T85+T86+Load_ROC!P$5</f>
        <v>1980.2889049633832</v>
      </c>
      <c r="U87" s="8">
        <f>U78+U79+U82-U83+U85+U86+Load_ROC!Q$5</f>
        <v>1923.4278205172161</v>
      </c>
      <c r="V87" s="8">
        <f>V78+V79+V82-V83+V85+V86+Load_ROC!R$5</f>
        <v>2016.9118441866049</v>
      </c>
      <c r="W87" s="8">
        <f>W78+W79+W82-W83+W85+W86+Load_ROC!S$5</f>
        <v>2191.425745813111</v>
      </c>
      <c r="X87" s="8">
        <f>X78+X79+X82-X83+X85+X86+Load_ROC!T$5</f>
        <v>2438.3612990546467</v>
      </c>
      <c r="Y87" s="8">
        <f>Y78+Y79+Y82-Y83+Y85+Y86+Load_ROC!U$5</f>
        <v>2950.1205161488533</v>
      </c>
      <c r="Z87" s="8">
        <f>Z78+Z79+Z82-Z83+Z85+Z86+Load_ROC!V$5</f>
        <v>3714.7666669635314</v>
      </c>
      <c r="AA87" s="8">
        <f>AA78+AA79+AA82-AA83+AA85+AA86+Load_ROC!W$5</f>
        <v>3888.9656106571229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743.09094862491088</v>
      </c>
      <c r="I88" s="8">
        <f>I78+I80+I82-I83+I85+I86+Load_ROC!E$5</f>
        <v>811.65230788178621</v>
      </c>
      <c r="J88" s="8">
        <f>J78+J80+J82-J83+J85+J86+Load_ROC!F$5</f>
        <v>767.34832467687215</v>
      </c>
      <c r="K88" s="8">
        <f>K78+K80+K82-K83+K85+K86+Load_ROC!G$5</f>
        <v>885.1074305487216</v>
      </c>
      <c r="L88" s="8">
        <f>L78+L80+L82-L83+L85+L86+Load_ROC!H$5</f>
        <v>906.22177168177302</v>
      </c>
      <c r="M88" s="8">
        <f>M78+M80+M82-M83+M85+M86+Load_ROC!I$5</f>
        <v>827.89063299808402</v>
      </c>
      <c r="N88" s="8">
        <f>N78+N80+N82-N83+N85+N86+Load_ROC!J$5</f>
        <v>123.18598195780237</v>
      </c>
      <c r="O88" s="8">
        <f>O78+O80+O82-O83+O85+O86+Load_ROC!K$5</f>
        <v>1518.90033421881</v>
      </c>
      <c r="P88" s="8">
        <f>P78+P80+P82-P83+P85+P86+Load_ROC!L$5</f>
        <v>1301.1814772903977</v>
      </c>
      <c r="Q88" s="8">
        <f>Q78+Q80+Q82-Q83+Q85+Q86+Load_ROC!M$5</f>
        <v>809.37237737837586</v>
      </c>
      <c r="R88" s="8">
        <f>R78+R80+R82-R83+R85+R86+Load_ROC!N$5</f>
        <v>1616.749404677686</v>
      </c>
      <c r="S88" s="8">
        <f>S78+S80+S82-S83+S85+S86+Load_ROC!O$5</f>
        <v>1564.4981827787674</v>
      </c>
      <c r="T88" s="8">
        <f>T78+T80+T82-T83+T85+T86+Load_ROC!P$5</f>
        <v>1519.8754049633835</v>
      </c>
      <c r="U88" s="8">
        <f>U78+U80+U82-U83+U85+U86+Load_ROC!Q$5</f>
        <v>1483.8661955172163</v>
      </c>
      <c r="V88" s="8">
        <f>V78+V80+V82-V83+V85+V86+Load_ROC!R$5</f>
        <v>1569.5569691866049</v>
      </c>
      <c r="W88" s="8">
        <f>W78+W80+W82-W83+W85+W86+Load_ROC!S$5</f>
        <v>1708.1084958131109</v>
      </c>
      <c r="X88" s="8">
        <f>X78+X80+X82-X83+X85+X86+Load_ROC!T$5</f>
        <v>1904.2059240546464</v>
      </c>
      <c r="Y88" s="8">
        <f>Y78+Y80+Y82-Y83+Y85+Y86+Load_ROC!U$5</f>
        <v>2330.0687661488532</v>
      </c>
      <c r="Z88" s="8">
        <f>Z78+Z80+Z82-Z83+Z85+Z86+Load_ROC!V$5</f>
        <v>2868.8166669635316</v>
      </c>
      <c r="AA88" s="8">
        <f>AA78+AA80+AA82-AA83+AA85+AA86+Load_ROC!W$5</f>
        <v>3082.1083606571237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743.09094862491088</v>
      </c>
      <c r="I89" s="8">
        <f>I78+I84+I85+I86+Load_ROC!E$5</f>
        <v>811.65230788178621</v>
      </c>
      <c r="J89" s="8">
        <f>J78+J84+J85+J86+Load_ROC!F$5</f>
        <v>765.55465670812214</v>
      </c>
      <c r="K89" s="8">
        <f>K78+K84+K85+K86+Load_ROC!G$5</f>
        <v>886.14033679872159</v>
      </c>
      <c r="L89" s="8">
        <f>L78+L84+L85+L86+Load_ROC!H$5</f>
        <v>915.88225605677303</v>
      </c>
      <c r="M89" s="8">
        <f>M78+M84+M85+M86+Load_ROC!I$5</f>
        <v>834.03787518558397</v>
      </c>
      <c r="N89" s="8">
        <f>N78+N84+N85+N86+Load_ROC!J$5</f>
        <v>105.40248195780248</v>
      </c>
      <c r="O89" s="8">
        <f>O78+O84+O85+O86+Load_ROC!K$5</f>
        <v>1591.4577717188101</v>
      </c>
      <c r="P89" s="8">
        <f>P78+P84+P85+P86+Load_ROC!L$5</f>
        <v>1375.5850397903978</v>
      </c>
      <c r="Q89" s="8">
        <f>Q78+Q84+Q85+Q86+Load_ROC!M$5</f>
        <v>973.66165862837579</v>
      </c>
      <c r="R89" s="8">
        <f>R78+R84+R85+R86+Load_ROC!N$5</f>
        <v>1798.193529677686</v>
      </c>
      <c r="S89" s="8">
        <f>S78+S84+S85+S86+Load_ROC!O$5</f>
        <v>1734.6721827787676</v>
      </c>
      <c r="T89" s="8">
        <f>T78+T84+T85+T86+Load_ROC!P$5</f>
        <v>1681.4722799633832</v>
      </c>
      <c r="U89" s="8">
        <f>U78+U84+U85+U86+Load_ROC!Q$5</f>
        <v>1637.7300705172163</v>
      </c>
      <c r="V89" s="8">
        <f>V78+V84+V85+V86+Load_ROC!R$5</f>
        <v>1719.5502191866049</v>
      </c>
      <c r="W89" s="8">
        <f>W78+W84+W85+W86+Load_ROC!S$5</f>
        <v>1858.1597458131112</v>
      </c>
      <c r="X89" s="8">
        <f>X78+X84+X85+X86+Load_ROC!T$5</f>
        <v>2057.0061740546466</v>
      </c>
      <c r="Y89" s="8">
        <f>Y78+Y84+Y85+Y86+Load_ROC!U$5</f>
        <v>2489.2743911488533</v>
      </c>
      <c r="Z89" s="8">
        <f>Z78+Z84+Z85+Z86+Load_ROC!V$5</f>
        <v>3099.9954169635316</v>
      </c>
      <c r="AA89" s="8">
        <f>AA78+AA84+AA85+AA86+Load_ROC!W$5</f>
        <v>3302.988610657123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11.93492578125</v>
      </c>
      <c r="I92" s="7">
        <f>SUMIF(data!$A:$A,$H$2&amp;" "&amp;$F92&amp;" "&amp;$H$3&amp;"_"&amp;I$38,data!$I:$I)/1000</f>
        <v>64.614328125</v>
      </c>
      <c r="J92" s="7">
        <f>SUMIF(data!$A:$A,$H$2&amp;" "&amp;$F92&amp;" "&amp;$H$3&amp;"_"&amp;J$38,data!$I:$I)/1000</f>
        <v>-8.2257734374999991</v>
      </c>
      <c r="K92" s="7">
        <f>SUMIF(data!$A:$A,$H$2&amp;" "&amp;$F92&amp;" "&amp;$H$3&amp;"_"&amp;K$38,data!$I:$I)/1000</f>
        <v>121.13051953125</v>
      </c>
      <c r="L92" s="7">
        <f>SUMIF(data!$A:$A,$H$2&amp;" "&amp;$F92&amp;" "&amp;$H$3&amp;"_"&amp;L$38,data!$I:$I)/1000</f>
        <v>168.59898437499999</v>
      </c>
      <c r="M92" s="7">
        <f>SUMIF(data!$A:$A,$H$2&amp;" "&amp;$F92&amp;" "&amp;$H$3&amp;"_"&amp;M$38,data!$I:$I)/1000</f>
        <v>47.338023437499999</v>
      </c>
      <c r="N92" s="7">
        <f>SUMIF(data!$A:$A,$H$2&amp;" "&amp;$F92&amp;" "&amp;$H$3&amp;"_"&amp;N$38,data!$I:$I)/1000</f>
        <v>-912.73961718750002</v>
      </c>
      <c r="O92" s="7">
        <f>SUMIF(data!$A:$A,$H$2&amp;" "&amp;$F92&amp;" "&amp;$H$3&amp;"_"&amp;O$38,data!$I:$I)/1000</f>
        <v>944.74667968749998</v>
      </c>
      <c r="P92" s="7">
        <f>SUMIF(data!$A:$A,$H$2&amp;" "&amp;$F92&amp;" "&amp;$H$3&amp;"_"&amp;P$38,data!$I:$I)/1000</f>
        <v>816.975171875</v>
      </c>
      <c r="Q92" s="7">
        <f>SUMIF(data!$A:$A,$H$2&amp;" "&amp;$F92&amp;" "&amp;$H$3&amp;"_"&amp;Q$38,data!$I:$I)/1000</f>
        <v>769.30345312500003</v>
      </c>
      <c r="R92" s="7">
        <f>SUMIF(data!$A:$A,$H$2&amp;" "&amp;$F92&amp;" "&amp;$H$3&amp;"_"&amp;R$38,data!$I:$I)/1000</f>
        <v>1804.0292421874999</v>
      </c>
      <c r="S92" s="7">
        <f>SUMIF(data!$A:$A,$H$2&amp;" "&amp;$F92&amp;" "&amp;$H$3&amp;"_"&amp;S$38,data!$I:$I)/1000</f>
        <v>1714.4398281250001</v>
      </c>
      <c r="T92" s="7">
        <f>SUMIF(data!$A:$A,$H$2&amp;" "&amp;$F92&amp;" "&amp;$H$3&amp;"_"&amp;T$38,data!$I:$I)/1000</f>
        <v>1648.6714570312499</v>
      </c>
      <c r="U92" s="7">
        <f>SUMIF(data!$A:$A,$H$2&amp;" "&amp;$F92&amp;" "&amp;$H$3&amp;"_"&amp;U$38,data!$I:$I)/1000</f>
        <v>1587.4278085937499</v>
      </c>
      <c r="V92" s="7">
        <f>SUMIF(data!$A:$A,$H$2&amp;" "&amp;$F92&amp;" "&amp;$H$3&amp;"_"&amp;V$38,data!$I:$I)/1000</f>
        <v>1650.97491015625</v>
      </c>
      <c r="W92" s="7">
        <f>SUMIF(data!$A:$A,$H$2&amp;" "&amp;$F92&amp;" "&amp;$H$3&amp;"_"&amp;W$38,data!$I:$I)/1000</f>
        <v>1837.29290625</v>
      </c>
      <c r="X92" s="7">
        <f>SUMIF(data!$A:$A,$H$2&amp;" "&amp;$F92&amp;" "&amp;$H$3&amp;"_"&amp;X$38,data!$I:$I)/1000</f>
        <v>2078.7074609374999</v>
      </c>
      <c r="Y92" s="7">
        <f>SUMIF(data!$A:$A,$H$2&amp;" "&amp;$F92&amp;" "&amp;$H$3&amp;"_"&amp;Y$38,data!$I:$I)/1000</f>
        <v>2481.0316250000001</v>
      </c>
      <c r="Z92" s="7">
        <f>SUMIF(data!$A:$A,$H$2&amp;" "&amp;$F92&amp;" "&amp;$H$3&amp;"_"&amp;Z$38,data!$I:$I)/1000</f>
        <v>3282.2478632812499</v>
      </c>
      <c r="AA92" s="7">
        <f>SUMIF(data!$A:$A,$H$2&amp;" "&amp;$F92&amp;" "&amp;$H$3&amp;"_"&amp;AA$38,data!$I:$I)/1000</f>
        <v>3146.4134453124998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11.93492578125</v>
      </c>
      <c r="I93" s="7">
        <f>SUMIF(data!$A:$A,$H$2&amp;" "&amp;$F93&amp;" "&amp;$H$3&amp;"_"&amp;I$38,data!$I:$I)/1000</f>
        <v>64.614328125</v>
      </c>
      <c r="J93" s="7">
        <f>SUMIF(data!$A:$A,$H$2&amp;" "&amp;$F93&amp;" "&amp;$H$3&amp;"_"&amp;J$38,data!$I:$I)/1000</f>
        <v>10.120218749999999</v>
      </c>
      <c r="K93" s="7">
        <f>SUMIF(data!$A:$A,$H$2&amp;" "&amp;$F93&amp;" "&amp;$H$3&amp;"_"&amp;K$38,data!$I:$I)/1000</f>
        <v>110.56574218750001</v>
      </c>
      <c r="L93" s="7">
        <f>SUMIF(data!$A:$A,$H$2&amp;" "&amp;$F93&amp;" "&amp;$H$3&amp;"_"&amp;L$38,data!$I:$I)/1000</f>
        <v>140.834125</v>
      </c>
      <c r="M93" s="7">
        <f>SUMIF(data!$A:$A,$H$2&amp;" "&amp;$F93&amp;" "&amp;$H$3&amp;"_"&amp;M$38,data!$I:$I)/1000</f>
        <v>51.793482421874998</v>
      </c>
      <c r="N93" s="7">
        <f>SUMIF(data!$A:$A,$H$2&amp;" "&amp;$F93&amp;" "&amp;$H$3&amp;"_"&amp;N$38,data!$I:$I)/1000</f>
        <v>-675.10024218750004</v>
      </c>
      <c r="O93" s="7">
        <f>SUMIF(data!$A:$A,$H$2&amp;" "&amp;$F93&amp;" "&amp;$H$3&amp;"_"&amp;O$38,data!$I:$I)/1000</f>
        <v>700.73280468749999</v>
      </c>
      <c r="P93" s="7">
        <f>SUMIF(data!$A:$A,$H$2&amp;" "&amp;$F93&amp;" "&amp;$H$3&amp;"_"&amp;P$38,data!$I:$I)/1000</f>
        <v>599.429984375</v>
      </c>
      <c r="Q93" s="7">
        <f>SUMIF(data!$A:$A,$H$2&amp;" "&amp;$F93&amp;" "&amp;$H$3&amp;"_"&amp;Q$38,data!$I:$I)/1000</f>
        <v>490.71192187499997</v>
      </c>
      <c r="R93" s="7">
        <f>SUMIF(data!$A:$A,$H$2&amp;" "&amp;$F93&amp;" "&amp;$H$3&amp;"_"&amp;R$38,data!$I:$I)/1000</f>
        <v>1290.0456171875001</v>
      </c>
      <c r="S93" s="7">
        <f>SUMIF(data!$A:$A,$H$2&amp;" "&amp;$F93&amp;" "&amp;$H$3&amp;"_"&amp;S$38,data!$I:$I)/1000</f>
        <v>1231.0125781249999</v>
      </c>
      <c r="T93" s="7">
        <f>SUMIF(data!$A:$A,$H$2&amp;" "&amp;$F93&amp;" "&amp;$H$3&amp;"_"&amp;T$38,data!$I:$I)/1000</f>
        <v>1188.25795703125</v>
      </c>
      <c r="U93" s="7">
        <f>SUMIF(data!$A:$A,$H$2&amp;" "&amp;$F93&amp;" "&amp;$H$3&amp;"_"&amp;U$38,data!$I:$I)/1000</f>
        <v>1147.8661835937501</v>
      </c>
      <c r="V93" s="7">
        <f>SUMIF(data!$A:$A,$H$2&amp;" "&amp;$F93&amp;" "&amp;$H$3&amp;"_"&amp;V$38,data!$I:$I)/1000</f>
        <v>1203.62003515625</v>
      </c>
      <c r="W93" s="7">
        <f>SUMIF(data!$A:$A,$H$2&amp;" "&amp;$F93&amp;" "&amp;$H$3&amp;"_"&amp;W$38,data!$I:$I)/1000</f>
        <v>1353.9756562499999</v>
      </c>
      <c r="X93" s="7">
        <f>SUMIF(data!$A:$A,$H$2&amp;" "&amp;$F93&amp;" "&amp;$H$3&amp;"_"&amp;X$38,data!$I:$I)/1000</f>
        <v>1544.5520859374999</v>
      </c>
      <c r="Y93" s="7">
        <f>SUMIF(data!$A:$A,$H$2&amp;" "&amp;$F93&amp;" "&amp;$H$3&amp;"_"&amp;Y$38,data!$I:$I)/1000</f>
        <v>1860.979875</v>
      </c>
      <c r="Z93" s="7">
        <f>SUMIF(data!$A:$A,$H$2&amp;" "&amp;$F93&amp;" "&amp;$H$3&amp;"_"&amp;Z$38,data!$I:$I)/1000</f>
        <v>2436.2978632812501</v>
      </c>
      <c r="AA93" s="7">
        <f>SUMIF(data!$A:$A,$H$2&amp;" "&amp;$F93&amp;" "&amp;$H$3&amp;"_"&amp;AA$38,data!$I:$I)/1000</f>
        <v>2339.5561953125002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11.93492578125</v>
      </c>
      <c r="I94" s="7">
        <f>SUMIF(data!$A:$A,$H$2&amp;" "&amp;$F94&amp;" "&amp;$H$3&amp;"_"&amp;I$38,data!$I:$I)/1000</f>
        <v>64.614328125</v>
      </c>
      <c r="J94" s="7">
        <f>SUMIF(data!$A:$A,$H$2&amp;" "&amp;$F94&amp;" "&amp;$H$3&amp;"_"&amp;J$38,data!$I:$I)/1000</f>
        <v>8.3265507812500008</v>
      </c>
      <c r="K94" s="7">
        <f>SUMIF(data!$A:$A,$H$2&amp;" "&amp;$F94&amp;" "&amp;$H$3&amp;"_"&amp;K$38,data!$I:$I)/1000</f>
        <v>111.5986484375</v>
      </c>
      <c r="L94" s="7">
        <f>SUMIF(data!$A:$A,$H$2&amp;" "&amp;$F94&amp;" "&amp;$H$3&amp;"_"&amp;L$38,data!$I:$I)/1000</f>
        <v>150.49460937500001</v>
      </c>
      <c r="M94" s="7">
        <f>SUMIF(data!$A:$A,$H$2&amp;" "&amp;$F94&amp;" "&amp;$H$3&amp;"_"&amp;M$38,data!$I:$I)/1000</f>
        <v>57.940724609375003</v>
      </c>
      <c r="N94" s="7">
        <f>SUMIF(data!$A:$A,$H$2&amp;" "&amp;$F94&amp;" "&amp;$H$3&amp;"_"&amp;N$38,data!$I:$I)/1000</f>
        <v>-692.88374218750005</v>
      </c>
      <c r="O94" s="7">
        <f>SUMIF(data!$A:$A,$H$2&amp;" "&amp;$F94&amp;" "&amp;$H$3&amp;"_"&amp;O$38,data!$I:$I)/1000</f>
        <v>773.29024218749998</v>
      </c>
      <c r="P94" s="7">
        <f>SUMIF(data!$A:$A,$H$2&amp;" "&amp;$F94&amp;" "&amp;$H$3&amp;"_"&amp;P$38,data!$I:$I)/1000</f>
        <v>673.83354687500002</v>
      </c>
      <c r="Q94" s="7">
        <f>SUMIF(data!$A:$A,$H$2&amp;" "&amp;$F94&amp;" "&amp;$H$3&amp;"_"&amp;Q$38,data!$I:$I)/1000</f>
        <v>655.00120312499996</v>
      </c>
      <c r="R94" s="7">
        <f>SUMIF(data!$A:$A,$H$2&amp;" "&amp;$F94&amp;" "&amp;$H$3&amp;"_"&amp;R$38,data!$I:$I)/1000</f>
        <v>1471.4897421875</v>
      </c>
      <c r="S94" s="7">
        <f>SUMIF(data!$A:$A,$H$2&amp;" "&amp;$F94&amp;" "&amp;$H$3&amp;"_"&amp;S$38,data!$I:$I)/1000</f>
        <v>1401.1865781250001</v>
      </c>
      <c r="T94" s="7">
        <f>SUMIF(data!$A:$A,$H$2&amp;" "&amp;$F94&amp;" "&amp;$H$3&amp;"_"&amp;T$38,data!$I:$I)/1000</f>
        <v>1349.85483203125</v>
      </c>
      <c r="U94" s="7">
        <f>SUMIF(data!$A:$A,$H$2&amp;" "&amp;$F94&amp;" "&amp;$H$3&amp;"_"&amp;U$38,data!$I:$I)/1000</f>
        <v>1301.7300585937501</v>
      </c>
      <c r="V94" s="7">
        <f>SUMIF(data!$A:$A,$H$2&amp;" "&amp;$F94&amp;" "&amp;$H$3&amp;"_"&amp;V$38,data!$I:$I)/1000</f>
        <v>1353.61328515625</v>
      </c>
      <c r="W94" s="7">
        <f>SUMIF(data!$A:$A,$H$2&amp;" "&amp;$F94&amp;" "&amp;$H$3&amp;"_"&amp;W$38,data!$I:$I)/1000</f>
        <v>1504.0269062499999</v>
      </c>
      <c r="X94" s="7">
        <f>SUMIF(data!$A:$A,$H$2&amp;" "&amp;$F94&amp;" "&amp;$H$3&amp;"_"&amp;X$38,data!$I:$I)/1000</f>
        <v>1697.3523359374999</v>
      </c>
      <c r="Y94" s="7">
        <f>SUMIF(data!$A:$A,$H$2&amp;" "&amp;$F94&amp;" "&amp;$H$3&amp;"_"&amp;Y$38,data!$I:$I)/1000</f>
        <v>2020.1855</v>
      </c>
      <c r="Z94" s="7">
        <f>SUMIF(data!$A:$A,$H$2&amp;" "&amp;$F94&amp;" "&amp;$H$3&amp;"_"&amp;Z$38,data!$I:$I)/1000</f>
        <v>2667.4766132812501</v>
      </c>
      <c r="AA94" s="7">
        <f>SUMIF(data!$A:$A,$H$2&amp;" "&amp;$F94&amp;" "&amp;$H$3&amp;"_"&amp;AA$38,data!$I:$I)/1000</f>
        <v>2560.4364453124999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100.724796875</v>
      </c>
      <c r="I95" s="7">
        <f>SUMIF(data!$A:$A,$H$2&amp;" "&amp;$F95&amp;" "&amp;$H$3&amp;"_"&amp;I$38,data!$N:$N)/1000</f>
        <v>99.902101562499993</v>
      </c>
      <c r="J95" s="7">
        <f>SUMIF(data!$A:$A,$H$2&amp;" "&amp;$F95&amp;" "&amp;$H$3&amp;"_"&amp;J$38,data!$N:$N)/1000</f>
        <v>102.92190625000001</v>
      </c>
      <c r="K95" s="7">
        <f>SUMIF(data!$A:$A,$H$2&amp;" "&amp;$F95&amp;" "&amp;$H$3&amp;"_"&amp;K$38,data!$N:$N)/1000</f>
        <v>102.99451562500001</v>
      </c>
      <c r="L95" s="7">
        <f>SUMIF(data!$A:$A,$H$2&amp;" "&amp;$F95&amp;" "&amp;$H$3&amp;"_"&amp;L$38,data!$N:$N)/1000</f>
        <v>94.42655078125</v>
      </c>
      <c r="M95" s="7">
        <f>SUMIF(data!$A:$A,$H$2&amp;" "&amp;$F95&amp;" "&amp;$H$3&amp;"_"&amp;M$38,data!$N:$N)/1000</f>
        <v>104.4246259765625</v>
      </c>
      <c r="N95" s="7">
        <f>SUMIF(data!$A:$A,$H$2&amp;" "&amp;$F95&amp;" "&amp;$H$3&amp;"_"&amp;N$38,data!$N:$N)/1000</f>
        <v>135.08045703125001</v>
      </c>
      <c r="O95" s="7">
        <f>SUMIF(data!$A:$A,$H$2&amp;" "&amp;$F95&amp;" "&amp;$H$3&amp;"_"&amp;O$38,data!$N:$N)/1000</f>
        <v>65.737781249999998</v>
      </c>
      <c r="P95" s="7">
        <f>SUMIF(data!$A:$A,$H$2&amp;" "&amp;$F95&amp;" "&amp;$H$3&amp;"_"&amp;P$38,data!$N:$N)/1000</f>
        <v>38.341765625000001</v>
      </c>
      <c r="Q95" s="7">
        <f>SUMIF(data!$A:$A,$H$2&amp;" "&amp;$F95&amp;" "&amp;$H$3&amp;"_"&amp;Q$38,data!$N:$N)/1000</f>
        <v>-308.07087109374999</v>
      </c>
      <c r="R95" s="7">
        <f>SUMIF(data!$A:$A,$H$2&amp;" "&amp;$F95&amp;" "&amp;$H$3&amp;"_"&amp;R$38,data!$N:$N)/1000</f>
        <v>-317.55443359374999</v>
      </c>
      <c r="S95" s="7">
        <f>SUMIF(data!$A:$A,$H$2&amp;" "&amp;$F95&amp;" "&amp;$H$3&amp;"_"&amp;S$38,data!$N:$N)/1000</f>
        <v>-328.51325000000003</v>
      </c>
      <c r="T95" s="7">
        <f>SUMIF(data!$A:$A,$H$2&amp;" "&amp;$F95&amp;" "&amp;$H$3&amp;"_"&amp;T$38,data!$N:$N)/1000</f>
        <v>-349.90458203125002</v>
      </c>
      <c r="U95" s="7">
        <f>SUMIF(data!$A:$A,$H$2&amp;" "&amp;$F95&amp;" "&amp;$H$3&amp;"_"&amp;U$38,data!$N:$N)/1000</f>
        <v>-366.90958203125001</v>
      </c>
      <c r="V95" s="7">
        <f>SUMIF(data!$A:$A,$H$2&amp;" "&amp;$F95&amp;" "&amp;$H$3&amp;"_"&amp;V$38,data!$N:$N)/1000</f>
        <v>-362.881125</v>
      </c>
      <c r="W95" s="7">
        <f>SUMIF(data!$A:$A,$H$2&amp;" "&amp;$F95&amp;" "&amp;$H$3&amp;"_"&amp;W$38,data!$N:$N)/1000</f>
        <v>-360.88733593749998</v>
      </c>
      <c r="X95" s="7">
        <f>SUMIF(data!$A:$A,$H$2&amp;" "&amp;$F95&amp;" "&amp;$H$3&amp;"_"&amp;X$38,data!$N:$N)/1000</f>
        <v>-362.96214843749999</v>
      </c>
      <c r="Y95" s="7">
        <f>SUMIF(data!$A:$A,$H$2&amp;" "&amp;$F95&amp;" "&amp;$H$3&amp;"_"&amp;Y$38,data!$N:$N)/1000</f>
        <v>-219.82363281249999</v>
      </c>
      <c r="Z95" s="7">
        <f>SUMIF(data!$A:$A,$H$2&amp;" "&amp;$F95&amp;" "&amp;$H$3&amp;"_"&amp;Z$38,data!$N:$N)/1000</f>
        <v>-265.795595703125</v>
      </c>
      <c r="AA95" s="7">
        <f>SUMIF(data!$A:$A,$H$2&amp;" "&amp;$F95&amp;" "&amp;$H$3&amp;"_"&amp;AA$38,data!$N:$N)/1000</f>
        <v>27.301957031250002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75.361265625000001</v>
      </c>
      <c r="I96" s="7">
        <f>SUMIF(data!$A:$A,$H$2&amp;" "&amp;$F96&amp;" "&amp;$H$3&amp;"_"&amp;I$38,data!$H:$H)/1000</f>
        <v>80.068296875000001</v>
      </c>
      <c r="J96" s="7">
        <f>SUMIF(data!$A:$A,$H$2&amp;" "&amp;$F96&amp;" "&amp;$H$3&amp;"_"&amp;J$38,data!$H:$H)/1000</f>
        <v>94.496342285156246</v>
      </c>
      <c r="K96" s="7">
        <f>SUMIF(data!$A:$A,$H$2&amp;" "&amp;$F96&amp;" "&amp;$H$3&amp;"_"&amp;K$38,data!$H:$H)/1000</f>
        <v>95.204044433593751</v>
      </c>
      <c r="L96" s="7">
        <f>SUMIF(data!$A:$A,$H$2&amp;" "&amp;$F96&amp;" "&amp;$H$3&amp;"_"&amp;L$38,data!$H:$H)/1000</f>
        <v>111.145185546875</v>
      </c>
      <c r="M96" s="7">
        <f>SUMIF(data!$A:$A,$H$2&amp;" "&amp;$F96&amp;" "&amp;$H$3&amp;"_"&amp;M$38,data!$H:$H)/1000</f>
        <v>125.51837500000001</v>
      </c>
      <c r="N96" s="7">
        <f>SUMIF(data!$A:$A,$H$2&amp;" "&amp;$F96&amp;" "&amp;$H$3&amp;"_"&amp;N$38,data!$H:$H)/1000</f>
        <v>151.93869140625</v>
      </c>
      <c r="O96" s="7">
        <f>SUMIF(data!$A:$A,$H$2&amp;" "&amp;$F96&amp;" "&amp;$H$3&amp;"_"&amp;O$38,data!$H:$H)/1000</f>
        <v>171.73444921875</v>
      </c>
      <c r="P96" s="7">
        <f>SUMIF(data!$A:$A,$H$2&amp;" "&amp;$F96&amp;" "&amp;$H$3&amp;"_"&amp;P$38,data!$H:$H)/1000</f>
        <v>178.28637499999999</v>
      </c>
      <c r="Q96" s="7">
        <f>SUMIF(data!$A:$A,$H$2&amp;" "&amp;$F96&amp;" "&amp;$H$3&amp;"_"&amp;Q$38,data!$H:$H)/1000</f>
        <v>240.32067968749999</v>
      </c>
      <c r="R96" s="7">
        <f>SUMIF(data!$A:$A,$H$2&amp;" "&amp;$F96&amp;" "&amp;$H$3&amp;"_"&amp;R$38,data!$H:$H)/1000</f>
        <v>248.49382031249999</v>
      </c>
      <c r="S96" s="7">
        <f>SUMIF(data!$A:$A,$H$2&amp;" "&amp;$F96&amp;" "&amp;$H$3&amp;"_"&amp;S$38,data!$H:$H)/1000</f>
        <v>256.1608359375</v>
      </c>
      <c r="T96" s="7">
        <f>SUMIF(data!$A:$A,$H$2&amp;" "&amp;$F96&amp;" "&amp;$H$3&amp;"_"&amp;T$38,data!$H:$H)/1000</f>
        <v>264.19059765625002</v>
      </c>
      <c r="U96" s="7">
        <f>SUMIF(data!$A:$A,$H$2&amp;" "&amp;$F96&amp;" "&amp;$H$3&amp;"_"&amp;U$38,data!$H:$H)/1000</f>
        <v>265.18818750000003</v>
      </c>
      <c r="V96" s="7">
        <f>SUMIF(data!$A:$A,$H$2&amp;" "&amp;$F96&amp;" "&amp;$H$3&amp;"_"&amp;V$38,data!$H:$H)/1000</f>
        <v>249.60010937499999</v>
      </c>
      <c r="W96" s="7">
        <f>SUMIF(data!$A:$A,$H$2&amp;" "&amp;$F96&amp;" "&amp;$H$3&amp;"_"&amp;W$38,data!$H:$H)/1000</f>
        <v>290.0671171875</v>
      </c>
      <c r="X96" s="7">
        <f>SUMIF(data!$A:$A,$H$2&amp;" "&amp;$F96&amp;" "&amp;$H$3&amp;"_"&amp;X$38,data!$H:$H)/1000</f>
        <v>313.33892968750001</v>
      </c>
      <c r="Y96" s="7">
        <f>SUMIF(data!$A:$A,$H$2&amp;" "&amp;$F96&amp;" "&amp;$H$3&amp;"_"&amp;Y$38,data!$H:$H)/1000</f>
        <v>373.29205468750001</v>
      </c>
      <c r="Z96" s="7">
        <f>SUMIF(data!$A:$A,$H$2&amp;" "&amp;$F96&amp;" "&amp;$H$3&amp;"_"&amp;Z$38,data!$H:$H)/1000</f>
        <v>478.46440625000002</v>
      </c>
      <c r="AA96" s="7">
        <f>SUMIF(data!$A:$A,$H$2&amp;" "&amp;$F96&amp;" "&amp;$H$3&amp;"_"&amp;AA$38,data!$H:$H)/1000</f>
        <v>516.9959765625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37.298457031249995</v>
      </c>
      <c r="I97" s="8">
        <f t="shared" ref="I97" si="25">SUM(I94:I95)-I96</f>
        <v>84.448132812499992</v>
      </c>
      <c r="J97" s="8">
        <f t="shared" ref="J97" si="26">SUM(J94:J95)-J96</f>
        <v>16.752114746093767</v>
      </c>
      <c r="K97" s="8">
        <f t="shared" ref="K97:AA97" si="27">SUM(K94:K95)-K96</f>
        <v>119.38911962890627</v>
      </c>
      <c r="L97" s="8">
        <f t="shared" si="27"/>
        <v>133.775974609375</v>
      </c>
      <c r="M97" s="8">
        <f t="shared" si="27"/>
        <v>36.8469755859375</v>
      </c>
      <c r="N97" s="8">
        <f t="shared" si="27"/>
        <v>-709.74197656249999</v>
      </c>
      <c r="O97" s="8">
        <f t="shared" si="27"/>
        <v>667.29357421875</v>
      </c>
      <c r="P97" s="8">
        <f t="shared" si="27"/>
        <v>533.8889375</v>
      </c>
      <c r="Q97" s="8">
        <f t="shared" si="27"/>
        <v>106.60965234374999</v>
      </c>
      <c r="R97" s="8">
        <f t="shared" si="27"/>
        <v>905.44148828125003</v>
      </c>
      <c r="S97" s="8">
        <f t="shared" si="27"/>
        <v>816.51249218750013</v>
      </c>
      <c r="T97" s="8">
        <f t="shared" si="27"/>
        <v>735.75965234374996</v>
      </c>
      <c r="U97" s="8">
        <f t="shared" si="27"/>
        <v>669.63228906250004</v>
      </c>
      <c r="V97" s="8">
        <f t="shared" si="27"/>
        <v>741.13205078124997</v>
      </c>
      <c r="W97" s="8">
        <f t="shared" si="27"/>
        <v>853.07245312499992</v>
      </c>
      <c r="X97" s="8">
        <f t="shared" si="27"/>
        <v>1021.0512578124999</v>
      </c>
      <c r="Y97" s="8">
        <f t="shared" si="27"/>
        <v>1427.0698125000001</v>
      </c>
      <c r="Z97" s="8">
        <f t="shared" si="27"/>
        <v>1923.2166113281251</v>
      </c>
      <c r="AA97" s="8">
        <f t="shared" si="27"/>
        <v>2070.7424257812499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98.877890625000006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0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0</v>
      </c>
      <c r="Y99" s="7">
        <f>SUMIF(data!$A:$A,$H$2&amp;" "&amp;$F99&amp;" "&amp;$H$3&amp;"_"&amp;Y$38,data!$K:$K)/1000</f>
        <v>0</v>
      </c>
      <c r="Z99" s="7">
        <f>SUMIF(data!$A:$A,$H$2&amp;" "&amp;$F99&amp;" "&amp;$H$3&amp;"_"&amp;Z$38,data!$K:$K)/1000</f>
        <v>0</v>
      </c>
      <c r="AA99" s="7">
        <f>SUMIF(data!$A:$A,$H$2&amp;" "&amp;$F99&amp;" "&amp;$H$3&amp;"_"&amp;AA$38,data!$K:$K)/1000</f>
        <v>0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743.09094862491088</v>
      </c>
      <c r="I100" s="8">
        <f>I91+I92+I95-I96+I98+I99+Load_ROC!E$5</f>
        <v>811.65230788178621</v>
      </c>
      <c r="J100" s="8">
        <f>J91+J92+J95-J96+J98+J99+Load_ROC!F$5</f>
        <v>749.00233248937207</v>
      </c>
      <c r="K100" s="8">
        <f>K91+K92+K95-K96+K98+K99+Load_ROC!G$5</f>
        <v>895.67220789247153</v>
      </c>
      <c r="L100" s="8">
        <f>L91+L92+L95-L96+L98+L99+Load_ROC!H$5</f>
        <v>933.98663105677292</v>
      </c>
      <c r="M100" s="8">
        <f>M91+M92+M95-M96+M98+M99+Load_ROC!I$5</f>
        <v>823.435174013709</v>
      </c>
      <c r="N100" s="8">
        <f>N91+N92+N95-N96+N98+N99+Load_ROC!J$5</f>
        <v>-116.31343405782252</v>
      </c>
      <c r="O100" s="8">
        <f>O91+O92+O95-O96+O98+O99+Load_ROC!K$5</f>
        <v>1762.9022209375601</v>
      </c>
      <c r="P100" s="8">
        <f>P91+P92+P95-P96+P98+P99+Load_ROC!L$5</f>
        <v>1518.7137429153977</v>
      </c>
      <c r="Q100" s="8">
        <f>Q91+Q92+Q95-Q96+Q98+Q99+Load_ROC!M$5</f>
        <v>1081.920174253376</v>
      </c>
      <c r="R100" s="8">
        <f>R91+R92+R95-R96+R98+R99+Load_ROC!N$5</f>
        <v>2118.0862015526859</v>
      </c>
      <c r="S100" s="8">
        <f>S91+S92+S95-S96+S98+S99+Load_ROC!O$5</f>
        <v>2030.4431593412676</v>
      </c>
      <c r="T100" s="8">
        <f>T91+T92+T95-T96+T98+T99+Load_ROC!P$5</f>
        <v>1956.4990416821333</v>
      </c>
      <c r="U100" s="8">
        <f>U91+U92+U95-U96+U98+U99+Load_ROC!Q$5</f>
        <v>1897.6886466890908</v>
      </c>
      <c r="V100" s="8">
        <f>V91+V92+V95-V96+V98+V99+Load_ROC!R$5</f>
        <v>2002.31354535848</v>
      </c>
      <c r="W100" s="8">
        <f>W91+W92+W95-W96+W98+W99+Load_ROC!S$5</f>
        <v>2177.3441247193614</v>
      </c>
      <c r="X100" s="8">
        <f>X91+X92+X95-X96+X98+X99+Load_ROC!T$5</f>
        <v>2413.9890646796466</v>
      </c>
      <c r="Y100" s="8">
        <f>Y91+Y92+Y95-Y96+Y98+Y99+Load_ROC!U$5</f>
        <v>2919.4881196644787</v>
      </c>
      <c r="Z100" s="8">
        <f>Z91+Z92+Z95-Z96+Z98+Z99+Load_ROC!V$5</f>
        <v>3591.9071523150938</v>
      </c>
      <c r="AA100" s="8">
        <f>AA91+AA92+AA95-AA96+AA98+AA99+Load_ROC!W$5</f>
        <v>3732.2869876102477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743.09094862491088</v>
      </c>
      <c r="I101" s="8">
        <f>I91+I93+I95-I96+I98+I99+Load_ROC!E$5</f>
        <v>811.65230788178621</v>
      </c>
      <c r="J101" s="8">
        <f>J91+J93+J95-J96+J98+J99+Load_ROC!F$5</f>
        <v>767.34832467687215</v>
      </c>
      <c r="K101" s="8">
        <f>K91+K93+K95-K96+K98+K99+Load_ROC!G$5</f>
        <v>885.1074305487216</v>
      </c>
      <c r="L101" s="8">
        <f>L91+L93+L95-L96+L98+L99+Load_ROC!H$5</f>
        <v>906.22177168177302</v>
      </c>
      <c r="M101" s="8">
        <f>M91+M93+M95-M96+M98+M99+Load_ROC!I$5</f>
        <v>827.89063299808402</v>
      </c>
      <c r="N101" s="8">
        <f>N91+N93+N95-N96+N98+N99+Load_ROC!J$5</f>
        <v>121.32594094217745</v>
      </c>
      <c r="O101" s="8">
        <f>O91+O93+O95-O96+O98+O99+Load_ROC!K$5</f>
        <v>1518.8883459375602</v>
      </c>
      <c r="P101" s="8">
        <f>P91+P93+P95-P96+P98+P99+Load_ROC!L$5</f>
        <v>1301.1685554153976</v>
      </c>
      <c r="Q101" s="8">
        <f>Q91+Q93+Q95-Q96+Q98+Q99+Load_ROC!M$5</f>
        <v>803.32864300337576</v>
      </c>
      <c r="R101" s="8">
        <f>R91+R93+R95-R96+R98+R99+Load_ROC!N$5</f>
        <v>1604.1025765526858</v>
      </c>
      <c r="S101" s="8">
        <f>S91+S93+S95-S96+S98+S99+Load_ROC!O$5</f>
        <v>1547.0159093412674</v>
      </c>
      <c r="T101" s="8">
        <f>T91+T93+T95-T96+T98+T99+Load_ROC!P$5</f>
        <v>1496.0855416821337</v>
      </c>
      <c r="U101" s="8">
        <f>U91+U93+U95-U96+U98+U99+Load_ROC!Q$5</f>
        <v>1458.1270216890912</v>
      </c>
      <c r="V101" s="8">
        <f>V91+V93+V95-V96+V98+V99+Load_ROC!R$5</f>
        <v>1554.95867035848</v>
      </c>
      <c r="W101" s="8">
        <f>W91+W93+W95-W96+W98+W99+Load_ROC!S$5</f>
        <v>1694.0268747193611</v>
      </c>
      <c r="X101" s="8">
        <f>X91+X93+X95-X96+X98+X99+Load_ROC!T$5</f>
        <v>1879.8336896796468</v>
      </c>
      <c r="Y101" s="8">
        <f>Y91+Y93+Y95-Y96+Y98+Y99+Load_ROC!U$5</f>
        <v>2299.4363696644782</v>
      </c>
      <c r="Z101" s="8">
        <f>Z91+Z93+Z95-Z96+Z98+Z99+Load_ROC!V$5</f>
        <v>2745.9571523150939</v>
      </c>
      <c r="AA101" s="8">
        <f>AA91+AA93+AA95-AA96+AA98+AA99+Load_ROC!W$5</f>
        <v>2925.4297376102486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743.09094862491088</v>
      </c>
      <c r="I102" s="8">
        <f>I91+I97+I98+I99+Load_ROC!E$5</f>
        <v>811.65230788178621</v>
      </c>
      <c r="J102" s="8">
        <f>J91+J97+J98+J99+Load_ROC!F$5</f>
        <v>765.55465670812214</v>
      </c>
      <c r="K102" s="8">
        <f>K91+K97+K98+K99+Load_ROC!G$5</f>
        <v>886.14033679872159</v>
      </c>
      <c r="L102" s="8">
        <f>L91+L97+L98+L99+Load_ROC!H$5</f>
        <v>915.88225605677303</v>
      </c>
      <c r="M102" s="8">
        <f>M91+M97+M98+M99+Load_ROC!I$5</f>
        <v>834.03787518558397</v>
      </c>
      <c r="N102" s="8">
        <f>N91+N97+N98+N99+Load_ROC!J$5</f>
        <v>103.54244094217745</v>
      </c>
      <c r="O102" s="8">
        <f>O91+O97+O98+O99+Load_ROC!K$5</f>
        <v>1591.4457834375601</v>
      </c>
      <c r="P102" s="8">
        <f>P91+P97+P98+P99+Load_ROC!L$5</f>
        <v>1375.5721179153975</v>
      </c>
      <c r="Q102" s="8">
        <f>Q91+Q97+Q98+Q99+Load_ROC!M$5</f>
        <v>967.6179242533758</v>
      </c>
      <c r="R102" s="8">
        <f>R91+R97+R98+R99+Load_ROC!N$5</f>
        <v>1785.5467015526858</v>
      </c>
      <c r="S102" s="8">
        <f>S91+S97+S98+S99+Load_ROC!O$5</f>
        <v>1717.1899093412676</v>
      </c>
      <c r="T102" s="8">
        <f>T91+T97+T98+T99+Load_ROC!P$5</f>
        <v>1657.6824166821334</v>
      </c>
      <c r="U102" s="8">
        <f>U91+U97+U98+U99+Load_ROC!Q$5</f>
        <v>1611.9908966890912</v>
      </c>
      <c r="V102" s="8">
        <f>V91+V97+V98+V99+Load_ROC!R$5</f>
        <v>1704.95192035848</v>
      </c>
      <c r="W102" s="8">
        <f>W91+W97+W98+W99+Load_ROC!S$5</f>
        <v>1844.0781247193611</v>
      </c>
      <c r="X102" s="8">
        <f>X91+X97+X98+X99+Load_ROC!T$5</f>
        <v>2032.6339396796466</v>
      </c>
      <c r="Y102" s="8">
        <f>Y91+Y97+Y98+Y99+Load_ROC!U$5</f>
        <v>2458.6419946644783</v>
      </c>
      <c r="Z102" s="8">
        <f>Z91+Z97+Z98+Z99+Load_ROC!V$5</f>
        <v>2977.135902315094</v>
      </c>
      <c r="AA102" s="8">
        <f>AA91+AA97+AA98+AA99+Load_ROC!W$5</f>
        <v>3146.3099876102478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11.93492578125</v>
      </c>
      <c r="I105" s="7">
        <f>SUMIF(data!$A:$A,$H$2&amp;" "&amp;$F105&amp;" "&amp;$H$3&amp;"_"&amp;I$38,data!$I:$I)/1000</f>
        <v>64.614328125</v>
      </c>
      <c r="J105" s="7">
        <f>SUMIF(data!$A:$A,$H$2&amp;" "&amp;$F105&amp;" "&amp;$H$3&amp;"_"&amp;J$38,data!$I:$I)/1000</f>
        <v>-8.2257734374999991</v>
      </c>
      <c r="K105" s="7">
        <f>SUMIF(data!$A:$A,$H$2&amp;" "&amp;$F105&amp;" "&amp;$H$3&amp;"_"&amp;K$38,data!$I:$I)/1000</f>
        <v>121.13051953125</v>
      </c>
      <c r="L105" s="7">
        <f>SUMIF(data!$A:$A,$H$2&amp;" "&amp;$F105&amp;" "&amp;$H$3&amp;"_"&amp;L$38,data!$I:$I)/1000</f>
        <v>168.59898437499999</v>
      </c>
      <c r="M105" s="7">
        <f>SUMIF(data!$A:$A,$H$2&amp;" "&amp;$F105&amp;" "&amp;$H$3&amp;"_"&amp;M$38,data!$I:$I)/1000</f>
        <v>47.338023437499999</v>
      </c>
      <c r="N105" s="7">
        <f>SUMIF(data!$A:$A,$H$2&amp;" "&amp;$F105&amp;" "&amp;$H$3&amp;"_"&amp;N$38,data!$I:$I)/1000</f>
        <v>-912.73961718750002</v>
      </c>
      <c r="O105" s="7">
        <f>SUMIF(data!$A:$A,$H$2&amp;" "&amp;$F105&amp;" "&amp;$H$3&amp;"_"&amp;O$38,data!$I:$I)/1000</f>
        <v>944.74667968749998</v>
      </c>
      <c r="P105" s="7">
        <f>SUMIF(data!$A:$A,$H$2&amp;" "&amp;$F105&amp;" "&amp;$H$3&amp;"_"&amp;P$38,data!$I:$I)/1000</f>
        <v>816.975171875</v>
      </c>
      <c r="Q105" s="7">
        <f>SUMIF(data!$A:$A,$H$2&amp;" "&amp;$F105&amp;" "&amp;$H$3&amp;"_"&amp;Q$38,data!$I:$I)/1000</f>
        <v>769.30345312500003</v>
      </c>
      <c r="R105" s="7">
        <f>SUMIF(data!$A:$A,$H$2&amp;" "&amp;$F105&amp;" "&amp;$H$3&amp;"_"&amp;R$38,data!$I:$I)/1000</f>
        <v>1804.0292421874999</v>
      </c>
      <c r="S105" s="7">
        <f>SUMIF(data!$A:$A,$H$2&amp;" "&amp;$F105&amp;" "&amp;$H$3&amp;"_"&amp;S$38,data!$I:$I)/1000</f>
        <v>1714.4398281250001</v>
      </c>
      <c r="T105" s="7">
        <f>SUMIF(data!$A:$A,$H$2&amp;" "&amp;$F105&amp;" "&amp;$H$3&amp;"_"&amp;T$38,data!$I:$I)/1000</f>
        <v>1648.6714570312499</v>
      </c>
      <c r="U105" s="7">
        <f>SUMIF(data!$A:$A,$H$2&amp;" "&amp;$F105&amp;" "&amp;$H$3&amp;"_"&amp;U$38,data!$I:$I)/1000</f>
        <v>1587.4278085937499</v>
      </c>
      <c r="V105" s="7">
        <f>SUMIF(data!$A:$A,$H$2&amp;" "&amp;$F105&amp;" "&amp;$H$3&amp;"_"&amp;V$38,data!$I:$I)/1000</f>
        <v>1650.97491015625</v>
      </c>
      <c r="W105" s="7">
        <f>SUMIF(data!$A:$A,$H$2&amp;" "&amp;$F105&amp;" "&amp;$H$3&amp;"_"&amp;W$38,data!$I:$I)/1000</f>
        <v>1837.29290625</v>
      </c>
      <c r="X105" s="7">
        <f>SUMIF(data!$A:$A,$H$2&amp;" "&amp;$F105&amp;" "&amp;$H$3&amp;"_"&amp;X$38,data!$I:$I)/1000</f>
        <v>2078.7074609374999</v>
      </c>
      <c r="Y105" s="7">
        <f>SUMIF(data!$A:$A,$H$2&amp;" "&amp;$F105&amp;" "&amp;$H$3&amp;"_"&amp;Y$38,data!$I:$I)/1000</f>
        <v>2481.0316250000001</v>
      </c>
      <c r="Z105" s="7">
        <f>SUMIF(data!$A:$A,$H$2&amp;" "&amp;$F105&amp;" "&amp;$H$3&amp;"_"&amp;Z$38,data!$I:$I)/1000</f>
        <v>3282.2478632812499</v>
      </c>
      <c r="AA105" s="7">
        <f>SUMIF(data!$A:$A,$H$2&amp;" "&amp;$F105&amp;" "&amp;$H$3&amp;"_"&amp;AA$38,data!$I:$I)/1000</f>
        <v>3146.4134453124998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11.93492578125</v>
      </c>
      <c r="I106" s="7">
        <f>SUMIF(data!$A:$A,$H$2&amp;" "&amp;$F106&amp;" "&amp;$H$3&amp;"_"&amp;I$38,data!$I:$I)/1000</f>
        <v>64.614328125</v>
      </c>
      <c r="J106" s="7">
        <f>SUMIF(data!$A:$A,$H$2&amp;" "&amp;$F106&amp;" "&amp;$H$3&amp;"_"&amp;J$38,data!$I:$I)/1000</f>
        <v>10.120218749999999</v>
      </c>
      <c r="K106" s="7">
        <f>SUMIF(data!$A:$A,$H$2&amp;" "&amp;$F106&amp;" "&amp;$H$3&amp;"_"&amp;K$38,data!$I:$I)/1000</f>
        <v>110.56574218750001</v>
      </c>
      <c r="L106" s="7">
        <f>SUMIF(data!$A:$A,$H$2&amp;" "&amp;$F106&amp;" "&amp;$H$3&amp;"_"&amp;L$38,data!$I:$I)/1000</f>
        <v>140.834125</v>
      </c>
      <c r="M106" s="7">
        <f>SUMIF(data!$A:$A,$H$2&amp;" "&amp;$F106&amp;" "&amp;$H$3&amp;"_"&amp;M$38,data!$I:$I)/1000</f>
        <v>51.793482421874998</v>
      </c>
      <c r="N106" s="7">
        <f>SUMIF(data!$A:$A,$H$2&amp;" "&amp;$F106&amp;" "&amp;$H$3&amp;"_"&amp;N$38,data!$I:$I)/1000</f>
        <v>-675.10024218750004</v>
      </c>
      <c r="O106" s="7">
        <f>SUMIF(data!$A:$A,$H$2&amp;" "&amp;$F106&amp;" "&amp;$H$3&amp;"_"&amp;O$38,data!$I:$I)/1000</f>
        <v>700.73280468749999</v>
      </c>
      <c r="P106" s="7">
        <f>SUMIF(data!$A:$A,$H$2&amp;" "&amp;$F106&amp;" "&amp;$H$3&amp;"_"&amp;P$38,data!$I:$I)/1000</f>
        <v>599.429984375</v>
      </c>
      <c r="Q106" s="7">
        <f>SUMIF(data!$A:$A,$H$2&amp;" "&amp;$F106&amp;" "&amp;$H$3&amp;"_"&amp;Q$38,data!$I:$I)/1000</f>
        <v>490.71192187499997</v>
      </c>
      <c r="R106" s="7">
        <f>SUMIF(data!$A:$A,$H$2&amp;" "&amp;$F106&amp;" "&amp;$H$3&amp;"_"&amp;R$38,data!$I:$I)/1000</f>
        <v>1290.0456171875001</v>
      </c>
      <c r="S106" s="7">
        <f>SUMIF(data!$A:$A,$H$2&amp;" "&amp;$F106&amp;" "&amp;$H$3&amp;"_"&amp;S$38,data!$I:$I)/1000</f>
        <v>1231.0125781249999</v>
      </c>
      <c r="T106" s="7">
        <f>SUMIF(data!$A:$A,$H$2&amp;" "&amp;$F106&amp;" "&amp;$H$3&amp;"_"&amp;T$38,data!$I:$I)/1000</f>
        <v>1188.25795703125</v>
      </c>
      <c r="U106" s="7">
        <f>SUMIF(data!$A:$A,$H$2&amp;" "&amp;$F106&amp;" "&amp;$H$3&amp;"_"&amp;U$38,data!$I:$I)/1000</f>
        <v>1147.8661835937501</v>
      </c>
      <c r="V106" s="7">
        <f>SUMIF(data!$A:$A,$H$2&amp;" "&amp;$F106&amp;" "&amp;$H$3&amp;"_"&amp;V$38,data!$I:$I)/1000</f>
        <v>1203.62003515625</v>
      </c>
      <c r="W106" s="7">
        <f>SUMIF(data!$A:$A,$H$2&amp;" "&amp;$F106&amp;" "&amp;$H$3&amp;"_"&amp;W$38,data!$I:$I)/1000</f>
        <v>1353.9756562499999</v>
      </c>
      <c r="X106" s="7">
        <f>SUMIF(data!$A:$A,$H$2&amp;" "&amp;$F106&amp;" "&amp;$H$3&amp;"_"&amp;X$38,data!$I:$I)/1000</f>
        <v>1544.5520859374999</v>
      </c>
      <c r="Y106" s="7">
        <f>SUMIF(data!$A:$A,$H$2&amp;" "&amp;$F106&amp;" "&amp;$H$3&amp;"_"&amp;Y$38,data!$I:$I)/1000</f>
        <v>1860.979875</v>
      </c>
      <c r="Z106" s="7">
        <f>SUMIF(data!$A:$A,$H$2&amp;" "&amp;$F106&amp;" "&amp;$H$3&amp;"_"&amp;Z$38,data!$I:$I)/1000</f>
        <v>2436.2978632812501</v>
      </c>
      <c r="AA106" s="7">
        <f>SUMIF(data!$A:$A,$H$2&amp;" "&amp;$F106&amp;" "&amp;$H$3&amp;"_"&amp;AA$38,data!$I:$I)/1000</f>
        <v>2339.5561953125002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11.93492578125</v>
      </c>
      <c r="I107" s="7">
        <f>SUMIF(data!$A:$A,$H$2&amp;" "&amp;$F107&amp;" "&amp;$H$3&amp;"_"&amp;I$38,data!$I:$I)/1000</f>
        <v>64.614328125</v>
      </c>
      <c r="J107" s="7">
        <f>SUMIF(data!$A:$A,$H$2&amp;" "&amp;$F107&amp;" "&amp;$H$3&amp;"_"&amp;J$38,data!$I:$I)/1000</f>
        <v>8.3265507812500008</v>
      </c>
      <c r="K107" s="7">
        <f>SUMIF(data!$A:$A,$H$2&amp;" "&amp;$F107&amp;" "&amp;$H$3&amp;"_"&amp;K$38,data!$I:$I)/1000</f>
        <v>111.5986484375</v>
      </c>
      <c r="L107" s="7">
        <f>SUMIF(data!$A:$A,$H$2&amp;" "&amp;$F107&amp;" "&amp;$H$3&amp;"_"&amp;L$38,data!$I:$I)/1000</f>
        <v>150.49460937500001</v>
      </c>
      <c r="M107" s="7">
        <f>SUMIF(data!$A:$A,$H$2&amp;" "&amp;$F107&amp;" "&amp;$H$3&amp;"_"&amp;M$38,data!$I:$I)/1000</f>
        <v>57.940724609375003</v>
      </c>
      <c r="N107" s="7">
        <f>SUMIF(data!$A:$A,$H$2&amp;" "&amp;$F107&amp;" "&amp;$H$3&amp;"_"&amp;N$38,data!$I:$I)/1000</f>
        <v>-692.88374218750005</v>
      </c>
      <c r="O107" s="7">
        <f>SUMIF(data!$A:$A,$H$2&amp;" "&amp;$F107&amp;" "&amp;$H$3&amp;"_"&amp;O$38,data!$I:$I)/1000</f>
        <v>773.29024218749998</v>
      </c>
      <c r="P107" s="7">
        <f>SUMIF(data!$A:$A,$H$2&amp;" "&amp;$F107&amp;" "&amp;$H$3&amp;"_"&amp;P$38,data!$I:$I)/1000</f>
        <v>673.83354687500002</v>
      </c>
      <c r="Q107" s="7">
        <f>SUMIF(data!$A:$A,$H$2&amp;" "&amp;$F107&amp;" "&amp;$H$3&amp;"_"&amp;Q$38,data!$I:$I)/1000</f>
        <v>655.00120312499996</v>
      </c>
      <c r="R107" s="7">
        <f>SUMIF(data!$A:$A,$H$2&amp;" "&amp;$F107&amp;" "&amp;$H$3&amp;"_"&amp;R$38,data!$I:$I)/1000</f>
        <v>1471.4897421875</v>
      </c>
      <c r="S107" s="7">
        <f>SUMIF(data!$A:$A,$H$2&amp;" "&amp;$F107&amp;" "&amp;$H$3&amp;"_"&amp;S$38,data!$I:$I)/1000</f>
        <v>1401.1865781250001</v>
      </c>
      <c r="T107" s="7">
        <f>SUMIF(data!$A:$A,$H$2&amp;" "&amp;$F107&amp;" "&amp;$H$3&amp;"_"&amp;T$38,data!$I:$I)/1000</f>
        <v>1349.85483203125</v>
      </c>
      <c r="U107" s="7">
        <f>SUMIF(data!$A:$A,$H$2&amp;" "&amp;$F107&amp;" "&amp;$H$3&amp;"_"&amp;U$38,data!$I:$I)/1000</f>
        <v>1301.7300585937501</v>
      </c>
      <c r="V107" s="7">
        <f>SUMIF(data!$A:$A,$H$2&amp;" "&amp;$F107&amp;" "&amp;$H$3&amp;"_"&amp;V$38,data!$I:$I)/1000</f>
        <v>1353.61328515625</v>
      </c>
      <c r="W107" s="7">
        <f>SUMIF(data!$A:$A,$H$2&amp;" "&amp;$F107&amp;" "&amp;$H$3&amp;"_"&amp;W$38,data!$I:$I)/1000</f>
        <v>1504.0269062499999</v>
      </c>
      <c r="X107" s="7">
        <f>SUMIF(data!$A:$A,$H$2&amp;" "&amp;$F107&amp;" "&amp;$H$3&amp;"_"&amp;X$38,data!$I:$I)/1000</f>
        <v>1697.3523359374999</v>
      </c>
      <c r="Y107" s="7">
        <f>SUMIF(data!$A:$A,$H$2&amp;" "&amp;$F107&amp;" "&amp;$H$3&amp;"_"&amp;Y$38,data!$I:$I)/1000</f>
        <v>2020.1855</v>
      </c>
      <c r="Z107" s="7">
        <f>SUMIF(data!$A:$A,$H$2&amp;" "&amp;$F107&amp;" "&amp;$H$3&amp;"_"&amp;Z$38,data!$I:$I)/1000</f>
        <v>2667.4766132812501</v>
      </c>
      <c r="AA107" s="7">
        <f>SUMIF(data!$A:$A,$H$2&amp;" "&amp;$F107&amp;" "&amp;$H$3&amp;"_"&amp;AA$38,data!$I:$I)/1000</f>
        <v>2560.4364453124999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100.724796875</v>
      </c>
      <c r="I108" s="7">
        <f>SUMIF(data!$A:$A,$H$2&amp;" "&amp;$F108&amp;" "&amp;$H$3&amp;"_"&amp;I$38,data!$N:$N)/1000</f>
        <v>99.902101562499993</v>
      </c>
      <c r="J108" s="7">
        <f>SUMIF(data!$A:$A,$H$2&amp;" "&amp;$F108&amp;" "&amp;$H$3&amp;"_"&amp;J$38,data!$N:$N)/1000</f>
        <v>102.92190625000001</v>
      </c>
      <c r="K108" s="7">
        <f>SUMIF(data!$A:$A,$H$2&amp;" "&amp;$F108&amp;" "&amp;$H$3&amp;"_"&amp;K$38,data!$N:$N)/1000</f>
        <v>102.99451562500001</v>
      </c>
      <c r="L108" s="7">
        <f>SUMIF(data!$A:$A,$H$2&amp;" "&amp;$F108&amp;" "&amp;$H$3&amp;"_"&amp;L$38,data!$N:$N)/1000</f>
        <v>94.42655078125</v>
      </c>
      <c r="M108" s="7">
        <f>SUMIF(data!$A:$A,$H$2&amp;" "&amp;$F108&amp;" "&amp;$H$3&amp;"_"&amp;M$38,data!$N:$N)/1000</f>
        <v>104.4246259765625</v>
      </c>
      <c r="N108" s="7">
        <f>SUMIF(data!$A:$A,$H$2&amp;" "&amp;$F108&amp;" "&amp;$H$3&amp;"_"&amp;N$38,data!$N:$N)/1000</f>
        <v>135.08045703125001</v>
      </c>
      <c r="O108" s="7">
        <f>SUMIF(data!$A:$A,$H$2&amp;" "&amp;$F108&amp;" "&amp;$H$3&amp;"_"&amp;O$38,data!$N:$N)/1000</f>
        <v>65.737781249999998</v>
      </c>
      <c r="P108" s="7">
        <f>SUMIF(data!$A:$A,$H$2&amp;" "&amp;$F108&amp;" "&amp;$H$3&amp;"_"&amp;P$38,data!$N:$N)/1000</f>
        <v>38.341765625000001</v>
      </c>
      <c r="Q108" s="7">
        <f>SUMIF(data!$A:$A,$H$2&amp;" "&amp;$F108&amp;" "&amp;$H$3&amp;"_"&amp;Q$38,data!$N:$N)/1000</f>
        <v>-308.07087109374999</v>
      </c>
      <c r="R108" s="7">
        <f>SUMIF(data!$A:$A,$H$2&amp;" "&amp;$F108&amp;" "&amp;$H$3&amp;"_"&amp;R$38,data!$N:$N)/1000</f>
        <v>-317.55443359374999</v>
      </c>
      <c r="S108" s="7">
        <f>SUMIF(data!$A:$A,$H$2&amp;" "&amp;$F108&amp;" "&amp;$H$3&amp;"_"&amp;S$38,data!$N:$N)/1000</f>
        <v>-328.51325000000003</v>
      </c>
      <c r="T108" s="7">
        <f>SUMIF(data!$A:$A,$H$2&amp;" "&amp;$F108&amp;" "&amp;$H$3&amp;"_"&amp;T$38,data!$N:$N)/1000</f>
        <v>-349.90458203125002</v>
      </c>
      <c r="U108" s="7">
        <f>SUMIF(data!$A:$A,$H$2&amp;" "&amp;$F108&amp;" "&amp;$H$3&amp;"_"&amp;U$38,data!$N:$N)/1000</f>
        <v>-366.90958203125001</v>
      </c>
      <c r="V108" s="7">
        <f>SUMIF(data!$A:$A,$H$2&amp;" "&amp;$F108&amp;" "&amp;$H$3&amp;"_"&amp;V$38,data!$N:$N)/1000</f>
        <v>-362.881125</v>
      </c>
      <c r="W108" s="7">
        <f>SUMIF(data!$A:$A,$H$2&amp;" "&amp;$F108&amp;" "&amp;$H$3&amp;"_"&amp;W$38,data!$N:$N)/1000</f>
        <v>-360.88733593749998</v>
      </c>
      <c r="X108" s="7">
        <f>SUMIF(data!$A:$A,$H$2&amp;" "&amp;$F108&amp;" "&amp;$H$3&amp;"_"&amp;X$38,data!$N:$N)/1000</f>
        <v>-362.96214843749999</v>
      </c>
      <c r="Y108" s="7">
        <f>SUMIF(data!$A:$A,$H$2&amp;" "&amp;$F108&amp;" "&amp;$H$3&amp;"_"&amp;Y$38,data!$N:$N)/1000</f>
        <v>-219.82363281249999</v>
      </c>
      <c r="Z108" s="7">
        <f>SUMIF(data!$A:$A,$H$2&amp;" "&amp;$F108&amp;" "&amp;$H$3&amp;"_"&amp;Z$38,data!$N:$N)/1000</f>
        <v>-265.795595703125</v>
      </c>
      <c r="AA108" s="7">
        <f>SUMIF(data!$A:$A,$H$2&amp;" "&amp;$F108&amp;" "&amp;$H$3&amp;"_"&amp;AA$38,data!$N:$N)/1000</f>
        <v>27.301957031250002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75.361265625000001</v>
      </c>
      <c r="I109" s="7">
        <f>SUMIF(data!$A:$A,$H$2&amp;" "&amp;$F109&amp;" "&amp;$H$3&amp;"_"&amp;I$38,data!$H:$H)/1000</f>
        <v>80.068296875000001</v>
      </c>
      <c r="J109" s="7">
        <f>SUMIF(data!$A:$A,$H$2&amp;" "&amp;$F109&amp;" "&amp;$H$3&amp;"_"&amp;J$38,data!$H:$H)/1000</f>
        <v>94.496342285156246</v>
      </c>
      <c r="K109" s="7">
        <f>SUMIF(data!$A:$A,$H$2&amp;" "&amp;$F109&amp;" "&amp;$H$3&amp;"_"&amp;K$38,data!$H:$H)/1000</f>
        <v>95.204044433593751</v>
      </c>
      <c r="L109" s="7">
        <f>SUMIF(data!$A:$A,$H$2&amp;" "&amp;$F109&amp;" "&amp;$H$3&amp;"_"&amp;L$38,data!$H:$H)/1000</f>
        <v>111.145185546875</v>
      </c>
      <c r="M109" s="7">
        <f>SUMIF(data!$A:$A,$H$2&amp;" "&amp;$F109&amp;" "&amp;$H$3&amp;"_"&amp;M$38,data!$H:$H)/1000</f>
        <v>125.51837500000001</v>
      </c>
      <c r="N109" s="7">
        <f>SUMIF(data!$A:$A,$H$2&amp;" "&amp;$F109&amp;" "&amp;$H$3&amp;"_"&amp;N$38,data!$H:$H)/1000</f>
        <v>151.93869140625</v>
      </c>
      <c r="O109" s="7">
        <f>SUMIF(data!$A:$A,$H$2&amp;" "&amp;$F109&amp;" "&amp;$H$3&amp;"_"&amp;O$38,data!$H:$H)/1000</f>
        <v>171.73444921875</v>
      </c>
      <c r="P109" s="7">
        <f>SUMIF(data!$A:$A,$H$2&amp;" "&amp;$F109&amp;" "&amp;$H$3&amp;"_"&amp;P$38,data!$H:$H)/1000</f>
        <v>178.28637499999999</v>
      </c>
      <c r="Q109" s="7">
        <f>SUMIF(data!$A:$A,$H$2&amp;" "&amp;$F109&amp;" "&amp;$H$3&amp;"_"&amp;Q$38,data!$H:$H)/1000</f>
        <v>240.3766953125</v>
      </c>
      <c r="R109" s="7">
        <f>SUMIF(data!$A:$A,$H$2&amp;" "&amp;$F109&amp;" "&amp;$H$3&amp;"_"&amp;R$38,data!$H:$H)/1000</f>
        <v>248.1478671875</v>
      </c>
      <c r="S109" s="7">
        <f>SUMIF(data!$A:$A,$H$2&amp;" "&amp;$F109&amp;" "&amp;$H$3&amp;"_"&amp;S$38,data!$H:$H)/1000</f>
        <v>256.35771093749997</v>
      </c>
      <c r="T109" s="7">
        <f>SUMIF(data!$A:$A,$H$2&amp;" "&amp;$F109&amp;" "&amp;$H$3&amp;"_"&amp;T$38,data!$H:$H)/1000</f>
        <v>264.29673828124999</v>
      </c>
      <c r="U109" s="7">
        <f>SUMIF(data!$A:$A,$H$2&amp;" "&amp;$F109&amp;" "&amp;$H$3&amp;"_"&amp;U$38,data!$H:$H)/1000</f>
        <v>265.21515625000001</v>
      </c>
      <c r="V109" s="7">
        <f>SUMIF(data!$A:$A,$H$2&amp;" "&amp;$F109&amp;" "&amp;$H$3&amp;"_"&amp;V$38,data!$H:$H)/1000</f>
        <v>249.50200000000001</v>
      </c>
      <c r="W109" s="7">
        <f>SUMIF(data!$A:$A,$H$2&amp;" "&amp;$F109&amp;" "&amp;$H$3&amp;"_"&amp;W$38,data!$H:$H)/1000</f>
        <v>290.1644921875</v>
      </c>
      <c r="X109" s="7">
        <f>SUMIF(data!$A:$A,$H$2&amp;" "&amp;$F109&amp;" "&amp;$H$3&amp;"_"&amp;X$38,data!$H:$H)/1000</f>
        <v>313.18182031250001</v>
      </c>
      <c r="Y109" s="7">
        <f>SUMIF(data!$A:$A,$H$2&amp;" "&amp;$F109&amp;" "&amp;$H$3&amp;"_"&amp;Y$38,data!$H:$H)/1000</f>
        <v>373.31667968750003</v>
      </c>
      <c r="Z109" s="7">
        <f>SUMIF(data!$A:$A,$H$2&amp;" "&amp;$F109&amp;" "&amp;$H$3&amp;"_"&amp;Z$38,data!$H:$H)/1000</f>
        <v>479.138375</v>
      </c>
      <c r="AA109" s="7">
        <f>SUMIF(data!$A:$A,$H$2&amp;" "&amp;$F109&amp;" "&amp;$H$3&amp;"_"&amp;AA$38,data!$H:$H)/1000</f>
        <v>518.09553906250005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37.298457031249995</v>
      </c>
      <c r="I110" s="8">
        <f t="shared" ref="I110" si="28">SUM(I107:I108)-I109</f>
        <v>84.448132812499992</v>
      </c>
      <c r="J110" s="8">
        <f t="shared" ref="J110" si="29">SUM(J107:J108)-J109</f>
        <v>16.752114746093767</v>
      </c>
      <c r="K110" s="8">
        <f t="shared" ref="K110:AA110" si="30">SUM(K107:K108)-K109</f>
        <v>119.38911962890627</v>
      </c>
      <c r="L110" s="8">
        <f t="shared" si="30"/>
        <v>133.775974609375</v>
      </c>
      <c r="M110" s="8">
        <f t="shared" si="30"/>
        <v>36.8469755859375</v>
      </c>
      <c r="N110" s="8">
        <f t="shared" si="30"/>
        <v>-709.74197656249999</v>
      </c>
      <c r="O110" s="8">
        <f t="shared" si="30"/>
        <v>667.29357421875</v>
      </c>
      <c r="P110" s="8">
        <f t="shared" si="30"/>
        <v>533.8889375</v>
      </c>
      <c r="Q110" s="8">
        <f t="shared" si="30"/>
        <v>106.55363671874997</v>
      </c>
      <c r="R110" s="8">
        <f t="shared" si="30"/>
        <v>905.78744140625008</v>
      </c>
      <c r="S110" s="8">
        <f t="shared" si="30"/>
        <v>816.31561718750015</v>
      </c>
      <c r="T110" s="8">
        <f t="shared" si="30"/>
        <v>735.65351171875</v>
      </c>
      <c r="U110" s="8">
        <f t="shared" si="30"/>
        <v>669.6053203125</v>
      </c>
      <c r="V110" s="8">
        <f t="shared" si="30"/>
        <v>741.23016015624989</v>
      </c>
      <c r="W110" s="8">
        <f t="shared" si="30"/>
        <v>852.97507812499998</v>
      </c>
      <c r="X110" s="8">
        <f t="shared" si="30"/>
        <v>1021.2083671874999</v>
      </c>
      <c r="Y110" s="8">
        <f t="shared" si="30"/>
        <v>1427.0451875000001</v>
      </c>
      <c r="Z110" s="8">
        <f t="shared" si="30"/>
        <v>1922.5426425781252</v>
      </c>
      <c r="AA110" s="8">
        <f t="shared" si="30"/>
        <v>2069.6428632812499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98.877890625000006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0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743.09094862491088</v>
      </c>
      <c r="I113" s="8">
        <f>I104+I105+I108-I109+I111+I112+Load_ROC!E$5</f>
        <v>811.65230788178621</v>
      </c>
      <c r="J113" s="8">
        <f>J104+J105+J108-J109+J111+J112+Load_ROC!F$5</f>
        <v>749.00233248937207</v>
      </c>
      <c r="K113" s="8">
        <f>K104+K105+K108-K109+K111+K112+Load_ROC!G$5</f>
        <v>895.67220789247153</v>
      </c>
      <c r="L113" s="8">
        <f>L104+L105+L108-L109+L111+L112+Load_ROC!H$5</f>
        <v>933.98663105677292</v>
      </c>
      <c r="M113" s="8">
        <f>M104+M105+M108-M109+M111+M112+Load_ROC!I$5</f>
        <v>823.435174013709</v>
      </c>
      <c r="N113" s="8">
        <f>N104+N105+N108-N109+N111+N112+Load_ROC!J$5</f>
        <v>-116.31343405782252</v>
      </c>
      <c r="O113" s="8">
        <f>O104+O105+O108-O109+O111+O112+Load_ROC!K$5</f>
        <v>1762.9022209375601</v>
      </c>
      <c r="P113" s="8">
        <f>P104+P105+P108-P109+P111+P112+Load_ROC!L$5</f>
        <v>1518.7137429153977</v>
      </c>
      <c r="Q113" s="8">
        <f>Q104+Q105+Q108-Q109+Q111+Q112+Load_ROC!M$5</f>
        <v>1081.8641586283759</v>
      </c>
      <c r="R113" s="8">
        <f>R104+R105+R108-R109+R111+R112+Load_ROC!N$5</f>
        <v>2118.432154677686</v>
      </c>
      <c r="S113" s="8">
        <f>S104+S105+S108-S109+S111+S112+Load_ROC!O$5</f>
        <v>2030.2462843412677</v>
      </c>
      <c r="T113" s="8">
        <f>T104+T105+T108-T109+T111+T112+Load_ROC!P$5</f>
        <v>1956.3929010571333</v>
      </c>
      <c r="U113" s="8">
        <f>U104+U105+U108-U109+U111+U112+Load_ROC!Q$5</f>
        <v>1897.6616779390909</v>
      </c>
      <c r="V113" s="8">
        <f>V104+V105+V108-V109+V111+V112+Load_ROC!R$5</f>
        <v>2002.4116547334802</v>
      </c>
      <c r="W113" s="8">
        <f>W104+W105+W108-W109+W111+W112+Load_ROC!S$5</f>
        <v>2177.2467497193611</v>
      </c>
      <c r="X113" s="8">
        <f>X104+X105+X108-X109+X111+X112+Load_ROC!T$5</f>
        <v>2414.146174054647</v>
      </c>
      <c r="Y113" s="8">
        <f>Y104+Y105+Y108-Y109+Y111+Y112+Load_ROC!U$5</f>
        <v>2919.4634946644787</v>
      </c>
      <c r="Z113" s="8">
        <f>Z104+Z105+Z108-Z109+Z111+Z112+Load_ROC!V$5</f>
        <v>3591.2331835650939</v>
      </c>
      <c r="AA113" s="8">
        <f>AA104+AA105+AA108-AA109+AA111+AA112+Load_ROC!W$5</f>
        <v>3731.1874251102481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743.09094862491088</v>
      </c>
      <c r="I114" s="8">
        <f>I104+I106+I108-I109+I111+I112+Load_ROC!E$5</f>
        <v>811.65230788178621</v>
      </c>
      <c r="J114" s="8">
        <f>J104+J106+J108-J109+J111+J112+Load_ROC!F$5</f>
        <v>767.34832467687215</v>
      </c>
      <c r="K114" s="8">
        <f>K104+K106+K108-K109+K111+K112+Load_ROC!G$5</f>
        <v>885.1074305487216</v>
      </c>
      <c r="L114" s="8">
        <f>L104+L106+L108-L109+L111+L112+Load_ROC!H$5</f>
        <v>906.22177168177302</v>
      </c>
      <c r="M114" s="8">
        <f>M104+M106+M108-M109+M111+M112+Load_ROC!I$5</f>
        <v>827.89063299808402</v>
      </c>
      <c r="N114" s="8">
        <f>N104+N106+N108-N109+N111+N112+Load_ROC!J$5</f>
        <v>121.32594094217745</v>
      </c>
      <c r="O114" s="8">
        <f>O104+O106+O108-O109+O111+O112+Load_ROC!K$5</f>
        <v>1518.8883459375602</v>
      </c>
      <c r="P114" s="8">
        <f>P104+P106+P108-P109+P111+P112+Load_ROC!L$5</f>
        <v>1301.1685554153976</v>
      </c>
      <c r="Q114" s="8">
        <f>Q104+Q106+Q108-Q109+Q111+Q112+Load_ROC!M$5</f>
        <v>803.27262737837577</v>
      </c>
      <c r="R114" s="8">
        <f>R104+R106+R108-R109+R111+R112+Load_ROC!N$5</f>
        <v>1604.4485296776859</v>
      </c>
      <c r="S114" s="8">
        <f>S104+S106+S108-S109+S111+S112+Load_ROC!O$5</f>
        <v>1546.8190343412675</v>
      </c>
      <c r="T114" s="8">
        <f>T104+T106+T108-T109+T111+T112+Load_ROC!P$5</f>
        <v>1495.9794010571336</v>
      </c>
      <c r="U114" s="8">
        <f>U104+U106+U108-U109+U111+U112+Load_ROC!Q$5</f>
        <v>1458.100052939091</v>
      </c>
      <c r="V114" s="8">
        <f>V104+V106+V108-V109+V111+V112+Load_ROC!R$5</f>
        <v>1555.0567797334802</v>
      </c>
      <c r="W114" s="8">
        <f>W104+W106+W108-W109+W111+W112+Load_ROC!S$5</f>
        <v>1693.929499719361</v>
      </c>
      <c r="X114" s="8">
        <f>X104+X106+X108-X109+X111+X112+Load_ROC!T$5</f>
        <v>1879.9907990546467</v>
      </c>
      <c r="Y114" s="8">
        <f>Y104+Y106+Y108-Y109+Y111+Y112+Load_ROC!U$5</f>
        <v>2299.4117446644782</v>
      </c>
      <c r="Z114" s="8">
        <f>Z104+Z106+Z108-Z109+Z111+Z112+Load_ROC!V$5</f>
        <v>2745.2831835650941</v>
      </c>
      <c r="AA114" s="8">
        <f>AA104+AA106+AA108-AA109+AA111+AA112+Load_ROC!W$5</f>
        <v>2924.3301751102481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743.09094862491088</v>
      </c>
      <c r="I115" s="8">
        <f>I104+I110+I111+I112+Load_ROC!E$5</f>
        <v>811.65230788178621</v>
      </c>
      <c r="J115" s="8">
        <f>J104+J110+J111+J112+Load_ROC!F$5</f>
        <v>765.55465670812214</v>
      </c>
      <c r="K115" s="8">
        <f>K104+K110+K111+K112+Load_ROC!G$5</f>
        <v>886.14033679872159</v>
      </c>
      <c r="L115" s="8">
        <f>L104+L110+L111+L112+Load_ROC!H$5</f>
        <v>915.88225605677303</v>
      </c>
      <c r="M115" s="8">
        <f>M104+M110+M111+M112+Load_ROC!I$5</f>
        <v>834.03787518558397</v>
      </c>
      <c r="N115" s="8">
        <f>N104+N110+N111+N112+Load_ROC!J$5</f>
        <v>103.54244094217745</v>
      </c>
      <c r="O115" s="8">
        <f>O104+O110+O111+O112+Load_ROC!K$5</f>
        <v>1591.4457834375601</v>
      </c>
      <c r="P115" s="8">
        <f>P104+P110+P111+P112+Load_ROC!L$5</f>
        <v>1375.5721179153975</v>
      </c>
      <c r="Q115" s="8">
        <f>Q104+Q110+Q111+Q112+Load_ROC!M$5</f>
        <v>967.56190862837582</v>
      </c>
      <c r="R115" s="8">
        <f>R104+R110+R111+R112+Load_ROC!N$5</f>
        <v>1785.8926546776859</v>
      </c>
      <c r="S115" s="8">
        <f>S104+S110+S111+S112+Load_ROC!O$5</f>
        <v>1716.9930343412675</v>
      </c>
      <c r="T115" s="8">
        <f>T104+T110+T111+T112+Load_ROC!P$5</f>
        <v>1657.5762760571333</v>
      </c>
      <c r="U115" s="8">
        <f>U104+U110+U111+U112+Load_ROC!Q$5</f>
        <v>1611.963927939091</v>
      </c>
      <c r="V115" s="8">
        <f>V104+V110+V111+V112+Load_ROC!R$5</f>
        <v>1705.05002973348</v>
      </c>
      <c r="W115" s="8">
        <f>W104+W110+W111+W112+Load_ROC!S$5</f>
        <v>1843.980749719361</v>
      </c>
      <c r="X115" s="8">
        <f>X104+X110+X111+X112+Load_ROC!T$5</f>
        <v>2032.7910490546465</v>
      </c>
      <c r="Y115" s="8">
        <f>Y104+Y110+Y111+Y112+Load_ROC!U$5</f>
        <v>2458.6173696644782</v>
      </c>
      <c r="Z115" s="8">
        <f>Z104+Z110+Z111+Z112+Load_ROC!V$5</f>
        <v>2976.4619335650941</v>
      </c>
      <c r="AA115" s="8">
        <f>AA104+AA110+AA111+AA112+Load_ROC!W$5</f>
        <v>3145.2104251102483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11.93492578125</v>
      </c>
      <c r="I118" s="7">
        <f>SUMIF(data!$A:$A,$H$2&amp;" "&amp;$F118&amp;" "&amp;$H$3&amp;"_"&amp;I$38,data!$I:$I)/1000</f>
        <v>64.614328125</v>
      </c>
      <c r="J118" s="7">
        <f>SUMIF(data!$A:$A,$H$2&amp;" "&amp;$F118&amp;" "&amp;$H$3&amp;"_"&amp;J$38,data!$I:$I)/1000</f>
        <v>-8.2257734374999991</v>
      </c>
      <c r="K118" s="7">
        <f>SUMIF(data!$A:$A,$H$2&amp;" "&amp;$F118&amp;" "&amp;$H$3&amp;"_"&amp;K$38,data!$I:$I)/1000</f>
        <v>121.13051953125</v>
      </c>
      <c r="L118" s="7">
        <f>SUMIF(data!$A:$A,$H$2&amp;" "&amp;$F118&amp;" "&amp;$H$3&amp;"_"&amp;L$38,data!$I:$I)/1000</f>
        <v>168.59898437499999</v>
      </c>
      <c r="M118" s="7">
        <f>SUMIF(data!$A:$A,$H$2&amp;" "&amp;$F118&amp;" "&amp;$H$3&amp;"_"&amp;M$38,data!$I:$I)/1000</f>
        <v>47.338023437499999</v>
      </c>
      <c r="N118" s="7">
        <f>SUMIF(data!$A:$A,$H$2&amp;" "&amp;$F118&amp;" "&amp;$H$3&amp;"_"&amp;N$38,data!$I:$I)/1000</f>
        <v>-912.73961718750002</v>
      </c>
      <c r="O118" s="7">
        <f>SUMIF(data!$A:$A,$H$2&amp;" "&amp;$F118&amp;" "&amp;$H$3&amp;"_"&amp;O$38,data!$I:$I)/1000</f>
        <v>944.74667968749998</v>
      </c>
      <c r="P118" s="7">
        <f>SUMIF(data!$A:$A,$H$2&amp;" "&amp;$F118&amp;" "&amp;$H$3&amp;"_"&amp;P$38,data!$I:$I)/1000</f>
        <v>816.975171875</v>
      </c>
      <c r="Q118" s="7">
        <f>SUMIF(data!$A:$A,$H$2&amp;" "&amp;$F118&amp;" "&amp;$H$3&amp;"_"&amp;Q$38,data!$I:$I)/1000</f>
        <v>769.30345312500003</v>
      </c>
      <c r="R118" s="7">
        <f>SUMIF(data!$A:$A,$H$2&amp;" "&amp;$F118&amp;" "&amp;$H$3&amp;"_"&amp;R$38,data!$I:$I)/1000</f>
        <v>1804.0292421874999</v>
      </c>
      <c r="S118" s="7">
        <f>SUMIF(data!$A:$A,$H$2&amp;" "&amp;$F118&amp;" "&amp;$H$3&amp;"_"&amp;S$38,data!$I:$I)/1000</f>
        <v>1714.4398281250001</v>
      </c>
      <c r="T118" s="7">
        <f>SUMIF(data!$A:$A,$H$2&amp;" "&amp;$F118&amp;" "&amp;$H$3&amp;"_"&amp;T$38,data!$I:$I)/1000</f>
        <v>1648.6714570312499</v>
      </c>
      <c r="U118" s="7">
        <f>SUMIF(data!$A:$A,$H$2&amp;" "&amp;$F118&amp;" "&amp;$H$3&amp;"_"&amp;U$38,data!$I:$I)/1000</f>
        <v>1587.4278085937499</v>
      </c>
      <c r="V118" s="7">
        <f>SUMIF(data!$A:$A,$H$2&amp;" "&amp;$F118&amp;" "&amp;$H$3&amp;"_"&amp;V$38,data!$I:$I)/1000</f>
        <v>1650.97491015625</v>
      </c>
      <c r="W118" s="7">
        <f>SUMIF(data!$A:$A,$H$2&amp;" "&amp;$F118&amp;" "&amp;$H$3&amp;"_"&amp;W$38,data!$I:$I)/1000</f>
        <v>1837.29290625</v>
      </c>
      <c r="X118" s="7">
        <f>SUMIF(data!$A:$A,$H$2&amp;" "&amp;$F118&amp;" "&amp;$H$3&amp;"_"&amp;X$38,data!$I:$I)/1000</f>
        <v>2078.7074609374999</v>
      </c>
      <c r="Y118" s="7">
        <f>SUMIF(data!$A:$A,$H$2&amp;" "&amp;$F118&amp;" "&amp;$H$3&amp;"_"&amp;Y$38,data!$I:$I)/1000</f>
        <v>2481.0316250000001</v>
      </c>
      <c r="Z118" s="7">
        <f>SUMIF(data!$A:$A,$H$2&amp;" "&amp;$F118&amp;" "&amp;$H$3&amp;"_"&amp;Z$38,data!$I:$I)/1000</f>
        <v>3282.2478632812499</v>
      </c>
      <c r="AA118" s="7">
        <f>SUMIF(data!$A:$A,$H$2&amp;" "&amp;$F118&amp;" "&amp;$H$3&amp;"_"&amp;AA$38,data!$I:$I)/1000</f>
        <v>3146.4134453124998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11.93492578125</v>
      </c>
      <c r="I119" s="7">
        <f>SUMIF(data!$A:$A,$H$2&amp;" "&amp;$F119&amp;" "&amp;$H$3&amp;"_"&amp;I$38,data!$I:$I)/1000</f>
        <v>64.614328125</v>
      </c>
      <c r="J119" s="7">
        <f>SUMIF(data!$A:$A,$H$2&amp;" "&amp;$F119&amp;" "&amp;$H$3&amp;"_"&amp;J$38,data!$I:$I)/1000</f>
        <v>10.120218749999999</v>
      </c>
      <c r="K119" s="7">
        <f>SUMIF(data!$A:$A,$H$2&amp;" "&amp;$F119&amp;" "&amp;$H$3&amp;"_"&amp;K$38,data!$I:$I)/1000</f>
        <v>110.56574218750001</v>
      </c>
      <c r="L119" s="7">
        <f>SUMIF(data!$A:$A,$H$2&amp;" "&amp;$F119&amp;" "&amp;$H$3&amp;"_"&amp;L$38,data!$I:$I)/1000</f>
        <v>140.834125</v>
      </c>
      <c r="M119" s="7">
        <f>SUMIF(data!$A:$A,$H$2&amp;" "&amp;$F119&amp;" "&amp;$H$3&amp;"_"&amp;M$38,data!$I:$I)/1000</f>
        <v>51.793482421874998</v>
      </c>
      <c r="N119" s="7">
        <f>SUMIF(data!$A:$A,$H$2&amp;" "&amp;$F119&amp;" "&amp;$H$3&amp;"_"&amp;N$38,data!$I:$I)/1000</f>
        <v>-675.10024218750004</v>
      </c>
      <c r="O119" s="7">
        <f>SUMIF(data!$A:$A,$H$2&amp;" "&amp;$F119&amp;" "&amp;$H$3&amp;"_"&amp;O$38,data!$I:$I)/1000</f>
        <v>700.73280468749999</v>
      </c>
      <c r="P119" s="7">
        <f>SUMIF(data!$A:$A,$H$2&amp;" "&amp;$F119&amp;" "&amp;$H$3&amp;"_"&amp;P$38,data!$I:$I)/1000</f>
        <v>599.429984375</v>
      </c>
      <c r="Q119" s="7">
        <f>SUMIF(data!$A:$A,$H$2&amp;" "&amp;$F119&amp;" "&amp;$H$3&amp;"_"&amp;Q$38,data!$I:$I)/1000</f>
        <v>490.71192187499997</v>
      </c>
      <c r="R119" s="7">
        <f>SUMIF(data!$A:$A,$H$2&amp;" "&amp;$F119&amp;" "&amp;$H$3&amp;"_"&amp;R$38,data!$I:$I)/1000</f>
        <v>1290.0456171875001</v>
      </c>
      <c r="S119" s="7">
        <f>SUMIF(data!$A:$A,$H$2&amp;" "&amp;$F119&amp;" "&amp;$H$3&amp;"_"&amp;S$38,data!$I:$I)/1000</f>
        <v>1231.0125781249999</v>
      </c>
      <c r="T119" s="7">
        <f>SUMIF(data!$A:$A,$H$2&amp;" "&amp;$F119&amp;" "&amp;$H$3&amp;"_"&amp;T$38,data!$I:$I)/1000</f>
        <v>1188.25795703125</v>
      </c>
      <c r="U119" s="7">
        <f>SUMIF(data!$A:$A,$H$2&amp;" "&amp;$F119&amp;" "&amp;$H$3&amp;"_"&amp;U$38,data!$I:$I)/1000</f>
        <v>1147.8661835937501</v>
      </c>
      <c r="V119" s="7">
        <f>SUMIF(data!$A:$A,$H$2&amp;" "&amp;$F119&amp;" "&amp;$H$3&amp;"_"&amp;V$38,data!$I:$I)/1000</f>
        <v>1203.62003515625</v>
      </c>
      <c r="W119" s="7">
        <f>SUMIF(data!$A:$A,$H$2&amp;" "&amp;$F119&amp;" "&amp;$H$3&amp;"_"&amp;W$38,data!$I:$I)/1000</f>
        <v>1353.9756562499999</v>
      </c>
      <c r="X119" s="7">
        <f>SUMIF(data!$A:$A,$H$2&amp;" "&amp;$F119&amp;" "&amp;$H$3&amp;"_"&amp;X$38,data!$I:$I)/1000</f>
        <v>1544.5520859374999</v>
      </c>
      <c r="Y119" s="7">
        <f>SUMIF(data!$A:$A,$H$2&amp;" "&amp;$F119&amp;" "&amp;$H$3&amp;"_"&amp;Y$38,data!$I:$I)/1000</f>
        <v>1860.979875</v>
      </c>
      <c r="Z119" s="7">
        <f>SUMIF(data!$A:$A,$H$2&amp;" "&amp;$F119&amp;" "&amp;$H$3&amp;"_"&amp;Z$38,data!$I:$I)/1000</f>
        <v>2436.2978632812501</v>
      </c>
      <c r="AA119" s="7">
        <f>SUMIF(data!$A:$A,$H$2&amp;" "&amp;$F119&amp;" "&amp;$H$3&amp;"_"&amp;AA$38,data!$I:$I)/1000</f>
        <v>2339.5561953125002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11.93492578125</v>
      </c>
      <c r="I120" s="7">
        <f>SUMIF(data!$A:$A,$H$2&amp;" "&amp;$F120&amp;" "&amp;$H$3&amp;"_"&amp;I$38,data!$I:$I)/1000</f>
        <v>64.614328125</v>
      </c>
      <c r="J120" s="7">
        <f>SUMIF(data!$A:$A,$H$2&amp;" "&amp;$F120&amp;" "&amp;$H$3&amp;"_"&amp;J$38,data!$I:$I)/1000</f>
        <v>8.3265507812500008</v>
      </c>
      <c r="K120" s="7">
        <f>SUMIF(data!$A:$A,$H$2&amp;" "&amp;$F120&amp;" "&amp;$H$3&amp;"_"&amp;K$38,data!$I:$I)/1000</f>
        <v>111.5986484375</v>
      </c>
      <c r="L120" s="7">
        <f>SUMIF(data!$A:$A,$H$2&amp;" "&amp;$F120&amp;" "&amp;$H$3&amp;"_"&amp;L$38,data!$I:$I)/1000</f>
        <v>150.49460937500001</v>
      </c>
      <c r="M120" s="7">
        <f>SUMIF(data!$A:$A,$H$2&amp;" "&amp;$F120&amp;" "&amp;$H$3&amp;"_"&amp;M$38,data!$I:$I)/1000</f>
        <v>57.940724609375003</v>
      </c>
      <c r="N120" s="7">
        <f>SUMIF(data!$A:$A,$H$2&amp;" "&amp;$F120&amp;" "&amp;$H$3&amp;"_"&amp;N$38,data!$I:$I)/1000</f>
        <v>-692.88374218750005</v>
      </c>
      <c r="O120" s="7">
        <f>SUMIF(data!$A:$A,$H$2&amp;" "&amp;$F120&amp;" "&amp;$H$3&amp;"_"&amp;O$38,data!$I:$I)/1000</f>
        <v>773.29024218749998</v>
      </c>
      <c r="P120" s="7">
        <f>SUMIF(data!$A:$A,$H$2&amp;" "&amp;$F120&amp;" "&amp;$H$3&amp;"_"&amp;P$38,data!$I:$I)/1000</f>
        <v>673.83354687500002</v>
      </c>
      <c r="Q120" s="7">
        <f>SUMIF(data!$A:$A,$H$2&amp;" "&amp;$F120&amp;" "&amp;$H$3&amp;"_"&amp;Q$38,data!$I:$I)/1000</f>
        <v>655.00120312499996</v>
      </c>
      <c r="R120" s="7">
        <f>SUMIF(data!$A:$A,$H$2&amp;" "&amp;$F120&amp;" "&amp;$H$3&amp;"_"&amp;R$38,data!$I:$I)/1000</f>
        <v>1471.4897421875</v>
      </c>
      <c r="S120" s="7">
        <f>SUMIF(data!$A:$A,$H$2&amp;" "&amp;$F120&amp;" "&amp;$H$3&amp;"_"&amp;S$38,data!$I:$I)/1000</f>
        <v>1401.1865781250001</v>
      </c>
      <c r="T120" s="7">
        <f>SUMIF(data!$A:$A,$H$2&amp;" "&amp;$F120&amp;" "&amp;$H$3&amp;"_"&amp;T$38,data!$I:$I)/1000</f>
        <v>1349.85483203125</v>
      </c>
      <c r="U120" s="7">
        <f>SUMIF(data!$A:$A,$H$2&amp;" "&amp;$F120&amp;" "&amp;$H$3&amp;"_"&amp;U$38,data!$I:$I)/1000</f>
        <v>1301.7300585937501</v>
      </c>
      <c r="V120" s="7">
        <f>SUMIF(data!$A:$A,$H$2&amp;" "&amp;$F120&amp;" "&amp;$H$3&amp;"_"&amp;V$38,data!$I:$I)/1000</f>
        <v>1353.61328515625</v>
      </c>
      <c r="W120" s="7">
        <f>SUMIF(data!$A:$A,$H$2&amp;" "&amp;$F120&amp;" "&amp;$H$3&amp;"_"&amp;W$38,data!$I:$I)/1000</f>
        <v>1504.0269062499999</v>
      </c>
      <c r="X120" s="7">
        <f>SUMIF(data!$A:$A,$H$2&amp;" "&amp;$F120&amp;" "&amp;$H$3&amp;"_"&amp;X$38,data!$I:$I)/1000</f>
        <v>1697.3523359374999</v>
      </c>
      <c r="Y120" s="7">
        <f>SUMIF(data!$A:$A,$H$2&amp;" "&amp;$F120&amp;" "&amp;$H$3&amp;"_"&amp;Y$38,data!$I:$I)/1000</f>
        <v>2020.1855</v>
      </c>
      <c r="Z120" s="7">
        <f>SUMIF(data!$A:$A,$H$2&amp;" "&amp;$F120&amp;" "&amp;$H$3&amp;"_"&amp;Z$38,data!$I:$I)/1000</f>
        <v>2667.4766132812501</v>
      </c>
      <c r="AA120" s="7">
        <f>SUMIF(data!$A:$A,$H$2&amp;" "&amp;$F120&amp;" "&amp;$H$3&amp;"_"&amp;AA$38,data!$I:$I)/1000</f>
        <v>2560.4364453124999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101.7955</v>
      </c>
      <c r="I121" s="7">
        <f>SUMIF(data!$A:$A,$H$2&amp;" "&amp;$F121&amp;" "&amp;$H$3&amp;"_"&amp;I$38,data!$N:$N)/1000</f>
        <v>100.61584375</v>
      </c>
      <c r="J121" s="7">
        <f>SUMIF(data!$A:$A,$H$2&amp;" "&amp;$F121&amp;" "&amp;$H$3&amp;"_"&amp;J$38,data!$N:$N)/1000</f>
        <v>104.98203125000001</v>
      </c>
      <c r="K121" s="7">
        <f>SUMIF(data!$A:$A,$H$2&amp;" "&amp;$F121&amp;" "&amp;$H$3&amp;"_"&amp;K$38,data!$N:$N)/1000</f>
        <v>102.40649999999999</v>
      </c>
      <c r="L121" s="7">
        <f>SUMIF(data!$A:$A,$H$2&amp;" "&amp;$F121&amp;" "&amp;$H$3&amp;"_"&amp;L$38,data!$N:$N)/1000</f>
        <v>94.245496093750006</v>
      </c>
      <c r="M121" s="7">
        <f>SUMIF(data!$A:$A,$H$2&amp;" "&amp;$F121&amp;" "&amp;$H$3&amp;"_"&amp;M$38,data!$N:$N)/1000</f>
        <v>105.5657822265625</v>
      </c>
      <c r="N121" s="7">
        <f>SUMIF(data!$A:$A,$H$2&amp;" "&amp;$F121&amp;" "&amp;$H$3&amp;"_"&amp;N$38,data!$N:$N)/1000</f>
        <v>124.15141015624999</v>
      </c>
      <c r="O121" s="7">
        <f>SUMIF(data!$A:$A,$H$2&amp;" "&amp;$F121&amp;" "&amp;$H$3&amp;"_"&amp;O$38,data!$N:$N)/1000</f>
        <v>51.183609375000003</v>
      </c>
      <c r="P121" s="7">
        <f>SUMIF(data!$A:$A,$H$2&amp;" "&amp;$F121&amp;" "&amp;$H$3&amp;"_"&amp;P$38,data!$N:$N)/1000</f>
        <v>23.81746875</v>
      </c>
      <c r="Q121" s="7">
        <f>SUMIF(data!$A:$A,$H$2&amp;" "&amp;$F121&amp;" "&amp;$H$3&amp;"_"&amp;Q$38,data!$N:$N)/1000</f>
        <v>-310.86435546874998</v>
      </c>
      <c r="R121" s="7">
        <f>SUMIF(data!$A:$A,$H$2&amp;" "&amp;$F121&amp;" "&amp;$H$3&amp;"_"&amp;R$38,data!$N:$N)/1000</f>
        <v>-321.17342187499997</v>
      </c>
      <c r="S121" s="7">
        <f>SUMIF(data!$A:$A,$H$2&amp;" "&amp;$F121&amp;" "&amp;$H$3&amp;"_"&amp;S$38,data!$N:$N)/1000</f>
        <v>-332.02002734374997</v>
      </c>
      <c r="T121" s="7">
        <f>SUMIF(data!$A:$A,$H$2&amp;" "&amp;$F121&amp;" "&amp;$H$3&amp;"_"&amp;T$38,data!$N:$N)/1000</f>
        <v>-354.38533203125002</v>
      </c>
      <c r="U121" s="7">
        <f>SUMIF(data!$A:$A,$H$2&amp;" "&amp;$F121&amp;" "&amp;$H$3&amp;"_"&amp;U$38,data!$N:$N)/1000</f>
        <v>-370.64528906250001</v>
      </c>
      <c r="V121" s="7">
        <f>SUMIF(data!$A:$A,$H$2&amp;" "&amp;$F121&amp;" "&amp;$H$3&amp;"_"&amp;V$38,data!$N:$N)/1000</f>
        <v>-367.73698046875001</v>
      </c>
      <c r="W121" s="7">
        <f>SUMIF(data!$A:$A,$H$2&amp;" "&amp;$F121&amp;" "&amp;$H$3&amp;"_"&amp;W$38,data!$N:$N)/1000</f>
        <v>-347.9356953125</v>
      </c>
      <c r="X121" s="7">
        <f>SUMIF(data!$A:$A,$H$2&amp;" "&amp;$F121&amp;" "&amp;$H$3&amp;"_"&amp;X$38,data!$N:$N)/1000</f>
        <v>-358.74912499999999</v>
      </c>
      <c r="Y121" s="7">
        <f>SUMIF(data!$A:$A,$H$2&amp;" "&amp;$F121&amp;" "&amp;$H$3&amp;"_"&amp;Y$38,data!$N:$N)/1000</f>
        <v>-234.7468046875</v>
      </c>
      <c r="Z121" s="7">
        <f>SUMIF(data!$A:$A,$H$2&amp;" "&amp;$F121&amp;" "&amp;$H$3&amp;"_"&amp;Z$38,data!$N:$N)/1000</f>
        <v>-270.58425585937499</v>
      </c>
      <c r="AA121" s="7">
        <f>SUMIF(data!$A:$A,$H$2&amp;" "&amp;$F121&amp;" "&amp;$H$3&amp;"_"&amp;AA$38,data!$N:$N)/1000</f>
        <v>18.288220703124999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71.025343750000005</v>
      </c>
      <c r="I122" s="7">
        <f>SUMIF(data!$A:$A,$H$2&amp;" "&amp;$F122&amp;" "&amp;$H$3&amp;"_"&amp;I$38,data!$H:$H)/1000</f>
        <v>75.415515624999998</v>
      </c>
      <c r="J122" s="7">
        <f>SUMIF(data!$A:$A,$H$2&amp;" "&amp;$F122&amp;" "&amp;$H$3&amp;"_"&amp;J$38,data!$H:$H)/1000</f>
        <v>90.800168457031248</v>
      </c>
      <c r="K122" s="7">
        <f>SUMIF(data!$A:$A,$H$2&amp;" "&amp;$F122&amp;" "&amp;$H$3&amp;"_"&amp;K$38,data!$H:$H)/1000</f>
        <v>87.808472167968745</v>
      </c>
      <c r="L122" s="7">
        <f>SUMIF(data!$A:$A,$H$2&amp;" "&amp;$F122&amp;" "&amp;$H$3&amp;"_"&amp;L$38,data!$H:$H)/1000</f>
        <v>103.43196386718751</v>
      </c>
      <c r="M122" s="7">
        <f>SUMIF(data!$A:$A,$H$2&amp;" "&amp;$F122&amp;" "&amp;$H$3&amp;"_"&amp;M$38,data!$H:$H)/1000</f>
        <v>118.69854003906249</v>
      </c>
      <c r="N122" s="7">
        <f>SUMIF(data!$A:$A,$H$2&amp;" "&amp;$F122&amp;" "&amp;$H$3&amp;"_"&amp;N$38,data!$H:$H)/1000</f>
        <v>132.41190820312499</v>
      </c>
      <c r="O122" s="7">
        <f>SUMIF(data!$A:$A,$H$2&amp;" "&amp;$F122&amp;" "&amp;$H$3&amp;"_"&amp;O$38,data!$H:$H)/1000</f>
        <v>160.01525781250001</v>
      </c>
      <c r="P122" s="7">
        <f>SUMIF(data!$A:$A,$H$2&amp;" "&amp;$F122&amp;" "&amp;$H$3&amp;"_"&amp;P$38,data!$H:$H)/1000</f>
        <v>165.86101171875001</v>
      </c>
      <c r="Q122" s="7">
        <f>SUMIF(data!$A:$A,$H$2&amp;" "&amp;$F122&amp;" "&amp;$H$3&amp;"_"&amp;Q$38,data!$H:$H)/1000</f>
        <v>186.34040234374999</v>
      </c>
      <c r="R122" s="7">
        <f>SUMIF(data!$A:$A,$H$2&amp;" "&amp;$F122&amp;" "&amp;$H$3&amp;"_"&amp;R$38,data!$H:$H)/1000</f>
        <v>157.10274999999999</v>
      </c>
      <c r="S122" s="7">
        <f>SUMIF(data!$A:$A,$H$2&amp;" "&amp;$F122&amp;" "&amp;$H$3&amp;"_"&amp;S$38,data!$H:$H)/1000</f>
        <v>129.22007617187501</v>
      </c>
      <c r="T122" s="7">
        <f>SUMIF(data!$A:$A,$H$2&amp;" "&amp;$F122&amp;" "&amp;$H$3&amp;"_"&amp;T$38,data!$H:$H)/1000</f>
        <v>100.55216796875</v>
      </c>
      <c r="U122" s="7">
        <f>SUMIF(data!$A:$A,$H$2&amp;" "&amp;$F122&amp;" "&amp;$H$3&amp;"_"&amp;U$38,data!$H:$H)/1000</f>
        <v>71.421462890624994</v>
      </c>
      <c r="V122" s="7">
        <f>SUMIF(data!$A:$A,$H$2&amp;" "&amp;$F122&amp;" "&amp;$H$3&amp;"_"&amp;V$38,data!$H:$H)/1000</f>
        <v>38.733023437500002</v>
      </c>
      <c r="W122" s="7">
        <f>SUMIF(data!$A:$A,$H$2&amp;" "&amp;$F122&amp;" "&amp;$H$3&amp;"_"&amp;W$38,data!$H:$H)/1000</f>
        <v>70.528691406250005</v>
      </c>
      <c r="X122" s="7">
        <f>SUMIF(data!$A:$A,$H$2&amp;" "&amp;$F122&amp;" "&amp;$H$3&amp;"_"&amp;X$38,data!$H:$H)/1000</f>
        <v>43.659447265624998</v>
      </c>
      <c r="Y122" s="7">
        <f>SUMIF(data!$A:$A,$H$2&amp;" "&amp;$F122&amp;" "&amp;$H$3&amp;"_"&amp;Y$38,data!$H:$H)/1000</f>
        <v>35.870087890625001</v>
      </c>
      <c r="Z122" s="7">
        <f>SUMIF(data!$A:$A,$H$2&amp;" "&amp;$F122&amp;" "&amp;$H$3&amp;"_"&amp;Z$38,data!$H:$H)/1000</f>
        <v>12.094147949218749</v>
      </c>
      <c r="AA122" s="7">
        <f>SUMIF(data!$A:$A,$H$2&amp;" "&amp;$F122&amp;" "&amp;$H$3&amp;"_"&amp;AA$38,data!$H:$H)/1000</f>
        <v>-36.731677490234375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42.705082031250001</v>
      </c>
      <c r="I123" s="8">
        <f t="shared" ref="I123" si="31">SUM(I120:I121)-I122</f>
        <v>89.814656249999999</v>
      </c>
      <c r="J123" s="8">
        <f t="shared" ref="J123" si="32">SUM(J120:J121)-J122</f>
        <v>22.508413574218764</v>
      </c>
      <c r="K123" s="8">
        <f t="shared" ref="K123:AA123" si="33">SUM(K120:K121)-K122</f>
        <v>126.19667626953125</v>
      </c>
      <c r="L123" s="8">
        <f t="shared" si="33"/>
        <v>141.30814160156251</v>
      </c>
      <c r="M123" s="8">
        <f t="shared" si="33"/>
        <v>44.807966796875007</v>
      </c>
      <c r="N123" s="8">
        <f t="shared" si="33"/>
        <v>-701.14424023437505</v>
      </c>
      <c r="O123" s="8">
        <f t="shared" si="33"/>
        <v>664.45859374999986</v>
      </c>
      <c r="P123" s="8">
        <f t="shared" si="33"/>
        <v>531.79000390625004</v>
      </c>
      <c r="Q123" s="8">
        <f t="shared" si="33"/>
        <v>157.7964453125</v>
      </c>
      <c r="R123" s="8">
        <f t="shared" si="33"/>
        <v>993.2135703125</v>
      </c>
      <c r="S123" s="8">
        <f t="shared" si="33"/>
        <v>939.94647460937517</v>
      </c>
      <c r="T123" s="8">
        <f t="shared" si="33"/>
        <v>894.91733203124988</v>
      </c>
      <c r="U123" s="8">
        <f t="shared" si="33"/>
        <v>859.66330664062502</v>
      </c>
      <c r="V123" s="8">
        <f t="shared" si="33"/>
        <v>947.14328124999986</v>
      </c>
      <c r="W123" s="8">
        <f t="shared" si="33"/>
        <v>1085.56251953125</v>
      </c>
      <c r="X123" s="8">
        <f t="shared" si="33"/>
        <v>1294.9437636718749</v>
      </c>
      <c r="Y123" s="8">
        <f t="shared" si="33"/>
        <v>1749.568607421875</v>
      </c>
      <c r="Z123" s="8">
        <f t="shared" si="33"/>
        <v>2384.7982094726563</v>
      </c>
      <c r="AA123" s="8">
        <f t="shared" si="33"/>
        <v>2615.456343505859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98.877890625000006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0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0</v>
      </c>
      <c r="V125" s="7">
        <f>SUMIF(data!$A:$A,$H$2&amp;" "&amp;$F125&amp;" "&amp;$H$3&amp;"_"&amp;V$38,data!$K:$K)/1000</f>
        <v>0</v>
      </c>
      <c r="W125" s="7">
        <f>SUMIF(data!$A:$A,$H$2&amp;" "&amp;$F125&amp;" "&amp;$H$3&amp;"_"&amp;W$38,data!$K:$K)/1000</f>
        <v>0</v>
      </c>
      <c r="X125" s="7">
        <f>SUMIF(data!$A:$A,$H$2&amp;" "&amp;$F125&amp;" "&amp;$H$3&amp;"_"&amp;X$38,data!$K:$K)/1000</f>
        <v>0</v>
      </c>
      <c r="Y125" s="7">
        <f>SUMIF(data!$A:$A,$H$2&amp;" "&amp;$F125&amp;" "&amp;$H$3&amp;"_"&amp;Y$38,data!$K:$K)/1000</f>
        <v>0</v>
      </c>
      <c r="Z125" s="7">
        <f>SUMIF(data!$A:$A,$H$2&amp;" "&amp;$F125&amp;" "&amp;$H$3&amp;"_"&amp;Z$38,data!$K:$K)/1000</f>
        <v>0</v>
      </c>
      <c r="AA125" s="7">
        <f>SUMIF(data!$A:$A,$H$2&amp;" "&amp;$F125&amp;" "&amp;$H$3&amp;"_"&amp;AA$38,data!$K:$K)/1000</f>
        <v>0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734.06430799991085</v>
      </c>
      <c r="I126" s="8">
        <f>I117+I118+I121-I122+I124+I125+Load_ROC!E$5</f>
        <v>802.15659694428632</v>
      </c>
      <c r="J126" s="8">
        <f>J117+J118+J121-J122+J124+J125+Load_ROC!F$5</f>
        <v>739.43702194249704</v>
      </c>
      <c r="K126" s="8">
        <f>K117+K118+K121-K122+K124+K125+Load_ROC!G$5</f>
        <v>886.88312390809654</v>
      </c>
      <c r="L126" s="8">
        <f>L117+L118+L121-L122+L124+L125+Load_ROC!H$5</f>
        <v>925.69648554896048</v>
      </c>
      <c r="M126" s="8">
        <f>M117+M118+M121-M122+M124+M125+Load_ROC!I$5</f>
        <v>815.44844647464652</v>
      </c>
      <c r="N126" s="8">
        <f>N117+N118+N121-N122+N124+N125+Load_ROC!J$5</f>
        <v>-123.87960397969755</v>
      </c>
      <c r="O126" s="8">
        <f>O117+O118+O121-O122+O124+O125+Load_ROC!K$5</f>
        <v>1743.8070373438102</v>
      </c>
      <c r="P126" s="8">
        <f>P117+P118+P121-P122+P124+P125+Load_ROC!L$5</f>
        <v>1500.1791061966476</v>
      </c>
      <c r="Q126" s="8">
        <f>Q117+Q118+Q121-Q122+Q124+Q125+Load_ROC!M$5</f>
        <v>1086.5878578471259</v>
      </c>
      <c r="R126" s="8">
        <f>R117+R118+R121-R122+R124+R125+Load_ROC!N$5</f>
        <v>2129.0997835839357</v>
      </c>
      <c r="S126" s="8">
        <f>S117+S118+S121-S122+S124+S125+Load_ROC!O$5</f>
        <v>2046.3398448881426</v>
      </c>
      <c r="T126" s="8">
        <f>T117+T118+T121-T122+T124+T125+Load_ROC!P$5</f>
        <v>1976.9465026196335</v>
      </c>
      <c r="U126" s="8">
        <f>U117+U118+U121-U122+U124+U125+Load_ROC!Q$5</f>
        <v>1918.014023642216</v>
      </c>
      <c r="V126" s="8">
        <f>V117+V118+V121-V122+V124+V125+Load_ROC!R$5</f>
        <v>2007.5939008272301</v>
      </c>
      <c r="W126" s="8">
        <f>W117+W118+W121-W122+W124+W125+Load_ROC!S$5</f>
        <v>2183.0106520631107</v>
      </c>
      <c r="X126" s="8">
        <f>X117+X118+X121-X122+X124+X125+Load_ROC!T$5</f>
        <v>2428.6053986640218</v>
      </c>
      <c r="Y126" s="8">
        <f>Y117+Y118+Y121-Y122+Y124+Y125+Load_ROC!U$5</f>
        <v>2951.3789692738528</v>
      </c>
      <c r="Z126" s="8">
        <f>Z117+Z118+Z121-Z122+Z124+Z125+Load_ROC!V$5</f>
        <v>3731.547125459625</v>
      </c>
      <c r="AA126" s="8">
        <f>AA117+AA118+AA121-AA122+AA124+AA125+Load_ROC!W$5</f>
        <v>3923.7433076786074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734.06430799991085</v>
      </c>
      <c r="I127" s="8">
        <f>I117+I119+I121-I122+I124+I125+Load_ROC!E$5</f>
        <v>802.15659694428632</v>
      </c>
      <c r="J127" s="8">
        <f>J117+J119+J121-J122+J124+J125+Load_ROC!F$5</f>
        <v>757.78301412999713</v>
      </c>
      <c r="K127" s="8">
        <f>K117+K119+K121-K122+K124+K125+Load_ROC!G$5</f>
        <v>876.31834656434648</v>
      </c>
      <c r="L127" s="8">
        <f>L117+L119+L121-L122+L124+L125+Load_ROC!H$5</f>
        <v>897.93162617396047</v>
      </c>
      <c r="M127" s="8">
        <f>M117+M119+M121-M122+M124+M125+Load_ROC!I$5</f>
        <v>819.90390545902164</v>
      </c>
      <c r="N127" s="8">
        <f>N117+N119+N121-N122+N124+N125+Load_ROC!J$5</f>
        <v>113.75977102030237</v>
      </c>
      <c r="O127" s="8">
        <f>O117+O119+O121-O122+O124+O125+Load_ROC!K$5</f>
        <v>1499.7931623438101</v>
      </c>
      <c r="P127" s="8">
        <f>P117+P119+P121-P122+P124+P125+Load_ROC!L$5</f>
        <v>1282.6339186966475</v>
      </c>
      <c r="Q127" s="8">
        <f>Q117+Q119+Q121-Q122+Q124+Q125+Load_ROC!M$5</f>
        <v>807.99632659712574</v>
      </c>
      <c r="R127" s="8">
        <f>R117+R119+R121-R122+R124+R125+Load_ROC!N$5</f>
        <v>1615.1161585839359</v>
      </c>
      <c r="S127" s="8">
        <f>S117+S119+S121-S122+S124+S125+Load_ROC!O$5</f>
        <v>1562.9125948881424</v>
      </c>
      <c r="T127" s="8">
        <f>T117+T119+T121-T122+T124+T125+Load_ROC!P$5</f>
        <v>1516.5330026196334</v>
      </c>
      <c r="U127" s="8">
        <f>U117+U119+U121-U122+U124+U125+Load_ROC!Q$5</f>
        <v>1478.4523986422162</v>
      </c>
      <c r="V127" s="8">
        <f>V117+V119+V121-V122+V124+V125+Load_ROC!R$5</f>
        <v>1560.2390258272299</v>
      </c>
      <c r="W127" s="8">
        <f>W117+W119+W121-W122+W124+W125+Load_ROC!S$5</f>
        <v>1699.6934020631109</v>
      </c>
      <c r="X127" s="8">
        <f>X117+X119+X121-X122+X124+X125+Load_ROC!T$5</f>
        <v>1894.4500236640215</v>
      </c>
      <c r="Y127" s="8">
        <f>Y117+Y119+Y121-Y122+Y124+Y125+Load_ROC!U$5</f>
        <v>2331.3272192738532</v>
      </c>
      <c r="Z127" s="8">
        <f>Z117+Z119+Z121-Z122+Z124+Z125+Load_ROC!V$5</f>
        <v>2885.5971254596252</v>
      </c>
      <c r="AA127" s="8">
        <f>AA117+AA119+AA121-AA122+AA124+AA125+Load_ROC!W$5</f>
        <v>3116.8860576786074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734.06430799991085</v>
      </c>
      <c r="I128" s="8">
        <f>I117+I123+I124+I125+Load_ROC!E$5</f>
        <v>802.15659694428632</v>
      </c>
      <c r="J128" s="8">
        <f>J117+J123+J124+J125+Load_ROC!F$5</f>
        <v>755.98934616124711</v>
      </c>
      <c r="K128" s="8">
        <f>K117+K123+K124+K125+Load_ROC!G$5</f>
        <v>877.35125281434648</v>
      </c>
      <c r="L128" s="8">
        <f>L117+L123+L124+L125+Load_ROC!H$5</f>
        <v>907.59211054896048</v>
      </c>
      <c r="M128" s="8">
        <f>M117+M123+M124+M125+Load_ROC!I$5</f>
        <v>826.05114764652149</v>
      </c>
      <c r="N128" s="8">
        <f>N117+N123+N124+N125+Load_ROC!J$5</f>
        <v>95.976271020302363</v>
      </c>
      <c r="O128" s="8">
        <f>O117+O123+O124+O125+Load_ROC!K$5</f>
        <v>1572.35059984381</v>
      </c>
      <c r="P128" s="8">
        <f>P117+P123+P124+P125+Load_ROC!L$5</f>
        <v>1357.0374811966476</v>
      </c>
      <c r="Q128" s="8">
        <f>Q117+Q123+Q124+Q125+Load_ROC!M$5</f>
        <v>972.28560784712579</v>
      </c>
      <c r="R128" s="8">
        <f>R117+R123+R124+R125+Load_ROC!N$5</f>
        <v>1796.5602835839359</v>
      </c>
      <c r="S128" s="8">
        <f>S117+S123+S124+S125+Load_ROC!O$5</f>
        <v>1733.0865948881426</v>
      </c>
      <c r="T128" s="8">
        <f>T117+T123+T124+T125+Load_ROC!P$5</f>
        <v>1678.1298776196331</v>
      </c>
      <c r="U128" s="8">
        <f>U117+U123+U124+U125+Load_ROC!Q$5</f>
        <v>1632.3162736422162</v>
      </c>
      <c r="V128" s="8">
        <f>V117+V123+V124+V125+Load_ROC!R$5</f>
        <v>1710.2322758272298</v>
      </c>
      <c r="W128" s="8">
        <f>W117+W123+W124+W125+Load_ROC!S$5</f>
        <v>1849.7446520631111</v>
      </c>
      <c r="X128" s="8">
        <f>X117+X123+X124+X125+Load_ROC!T$5</f>
        <v>2047.2502736640217</v>
      </c>
      <c r="Y128" s="8">
        <f>Y117+Y123+Y124+Y125+Load_ROC!U$5</f>
        <v>2490.5328442738532</v>
      </c>
      <c r="Z128" s="8">
        <f>Z117+Z123+Z124+Z125+Load_ROC!V$5</f>
        <v>3116.7758754596252</v>
      </c>
      <c r="AA128" s="8">
        <f>AA117+AA123+AA124+AA125+Load_ROC!W$5</f>
        <v>3337.7663076786075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11.93492578125</v>
      </c>
      <c r="I131" s="7">
        <f>SUMIF(data!$A:$A,$H$2&amp;" "&amp;$F131&amp;" "&amp;$H$3&amp;"_"&amp;I$38,data!$I:$I)/1000</f>
        <v>64.614328125</v>
      </c>
      <c r="J131" s="7">
        <f>SUMIF(data!$A:$A,$H$2&amp;" "&amp;$F131&amp;" "&amp;$H$3&amp;"_"&amp;J$38,data!$I:$I)/1000</f>
        <v>-8.2257734374999991</v>
      </c>
      <c r="K131" s="7">
        <f>SUMIF(data!$A:$A,$H$2&amp;" "&amp;$F131&amp;" "&amp;$H$3&amp;"_"&amp;K$38,data!$I:$I)/1000</f>
        <v>121.13051953125</v>
      </c>
      <c r="L131" s="7">
        <f>SUMIF(data!$A:$A,$H$2&amp;" "&amp;$F131&amp;" "&amp;$H$3&amp;"_"&amp;L$38,data!$I:$I)/1000</f>
        <v>168.59898437499999</v>
      </c>
      <c r="M131" s="7">
        <f>SUMIF(data!$A:$A,$H$2&amp;" "&amp;$F131&amp;" "&amp;$H$3&amp;"_"&amp;M$38,data!$I:$I)/1000</f>
        <v>47.338023437499999</v>
      </c>
      <c r="N131" s="7">
        <f>SUMIF(data!$A:$A,$H$2&amp;" "&amp;$F131&amp;" "&amp;$H$3&amp;"_"&amp;N$38,data!$I:$I)/1000</f>
        <v>-912.73961718750002</v>
      </c>
      <c r="O131" s="7">
        <f>SUMIF(data!$A:$A,$H$2&amp;" "&amp;$F131&amp;" "&amp;$H$3&amp;"_"&amp;O$38,data!$I:$I)/1000</f>
        <v>944.74667968749998</v>
      </c>
      <c r="P131" s="7">
        <f>SUMIF(data!$A:$A,$H$2&amp;" "&amp;$F131&amp;" "&amp;$H$3&amp;"_"&amp;P$38,data!$I:$I)/1000</f>
        <v>816.975171875</v>
      </c>
      <c r="Q131" s="7">
        <f>SUMIF(data!$A:$A,$H$2&amp;" "&amp;$F131&amp;" "&amp;$H$3&amp;"_"&amp;Q$38,data!$I:$I)/1000</f>
        <v>769.30345312500003</v>
      </c>
      <c r="R131" s="7">
        <f>SUMIF(data!$A:$A,$H$2&amp;" "&amp;$F131&amp;" "&amp;$H$3&amp;"_"&amp;R$38,data!$I:$I)/1000</f>
        <v>1804.0292421874999</v>
      </c>
      <c r="S131" s="7">
        <f>SUMIF(data!$A:$A,$H$2&amp;" "&amp;$F131&amp;" "&amp;$H$3&amp;"_"&amp;S$38,data!$I:$I)/1000</f>
        <v>1714.4398281250001</v>
      </c>
      <c r="T131" s="7">
        <f>SUMIF(data!$A:$A,$H$2&amp;" "&amp;$F131&amp;" "&amp;$H$3&amp;"_"&amp;T$38,data!$I:$I)/1000</f>
        <v>1648.6714570312499</v>
      </c>
      <c r="U131" s="7">
        <f>SUMIF(data!$A:$A,$H$2&amp;" "&amp;$F131&amp;" "&amp;$H$3&amp;"_"&amp;U$38,data!$I:$I)/1000</f>
        <v>1587.4278085937499</v>
      </c>
      <c r="V131" s="7">
        <f>SUMIF(data!$A:$A,$H$2&amp;" "&amp;$F131&amp;" "&amp;$H$3&amp;"_"&amp;V$38,data!$I:$I)/1000</f>
        <v>1650.97491015625</v>
      </c>
      <c r="W131" s="7">
        <f>SUMIF(data!$A:$A,$H$2&amp;" "&amp;$F131&amp;" "&amp;$H$3&amp;"_"&amp;W$38,data!$I:$I)/1000</f>
        <v>1837.29290625</v>
      </c>
      <c r="X131" s="7">
        <f>SUMIF(data!$A:$A,$H$2&amp;" "&amp;$F131&amp;" "&amp;$H$3&amp;"_"&amp;X$38,data!$I:$I)/1000</f>
        <v>2078.7074609374999</v>
      </c>
      <c r="Y131" s="7">
        <f>SUMIF(data!$A:$A,$H$2&amp;" "&amp;$F131&amp;" "&amp;$H$3&amp;"_"&amp;Y$38,data!$I:$I)/1000</f>
        <v>2481.0316250000001</v>
      </c>
      <c r="Z131" s="7">
        <f>SUMIF(data!$A:$A,$H$2&amp;" "&amp;$F131&amp;" "&amp;$H$3&amp;"_"&amp;Z$38,data!$I:$I)/1000</f>
        <v>3282.2478632812499</v>
      </c>
      <c r="AA131" s="7">
        <f>SUMIF(data!$A:$A,$H$2&amp;" "&amp;$F131&amp;" "&amp;$H$3&amp;"_"&amp;AA$38,data!$I:$I)/1000</f>
        <v>3146.4134453124998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11.93492578125</v>
      </c>
      <c r="I132" s="7">
        <f>SUMIF(data!$A:$A,$H$2&amp;" "&amp;$F132&amp;" "&amp;$H$3&amp;"_"&amp;I$38,data!$I:$I)/1000</f>
        <v>64.614328125</v>
      </c>
      <c r="J132" s="7">
        <f>SUMIF(data!$A:$A,$H$2&amp;" "&amp;$F132&amp;" "&amp;$H$3&amp;"_"&amp;J$38,data!$I:$I)/1000</f>
        <v>10.120218749999999</v>
      </c>
      <c r="K132" s="7">
        <f>SUMIF(data!$A:$A,$H$2&amp;" "&amp;$F132&amp;" "&amp;$H$3&amp;"_"&amp;K$38,data!$I:$I)/1000</f>
        <v>110.56574218750001</v>
      </c>
      <c r="L132" s="7">
        <f>SUMIF(data!$A:$A,$H$2&amp;" "&amp;$F132&amp;" "&amp;$H$3&amp;"_"&amp;L$38,data!$I:$I)/1000</f>
        <v>140.834125</v>
      </c>
      <c r="M132" s="7">
        <f>SUMIF(data!$A:$A,$H$2&amp;" "&amp;$F132&amp;" "&amp;$H$3&amp;"_"&amp;M$38,data!$I:$I)/1000</f>
        <v>51.793482421874998</v>
      </c>
      <c r="N132" s="7">
        <f>SUMIF(data!$A:$A,$H$2&amp;" "&amp;$F132&amp;" "&amp;$H$3&amp;"_"&amp;N$38,data!$I:$I)/1000</f>
        <v>-675.10024218750004</v>
      </c>
      <c r="O132" s="7">
        <f>SUMIF(data!$A:$A,$H$2&amp;" "&amp;$F132&amp;" "&amp;$H$3&amp;"_"&amp;O$38,data!$I:$I)/1000</f>
        <v>700.73280468749999</v>
      </c>
      <c r="P132" s="7">
        <f>SUMIF(data!$A:$A,$H$2&amp;" "&amp;$F132&amp;" "&amp;$H$3&amp;"_"&amp;P$38,data!$I:$I)/1000</f>
        <v>599.429984375</v>
      </c>
      <c r="Q132" s="7">
        <f>SUMIF(data!$A:$A,$H$2&amp;" "&amp;$F132&amp;" "&amp;$H$3&amp;"_"&amp;Q$38,data!$I:$I)/1000</f>
        <v>490.71192187499997</v>
      </c>
      <c r="R132" s="7">
        <f>SUMIF(data!$A:$A,$H$2&amp;" "&amp;$F132&amp;" "&amp;$H$3&amp;"_"&amp;R$38,data!$I:$I)/1000</f>
        <v>1290.0456171875001</v>
      </c>
      <c r="S132" s="7">
        <f>SUMIF(data!$A:$A,$H$2&amp;" "&amp;$F132&amp;" "&amp;$H$3&amp;"_"&amp;S$38,data!$I:$I)/1000</f>
        <v>1231.0125781249999</v>
      </c>
      <c r="T132" s="7">
        <f>SUMIF(data!$A:$A,$H$2&amp;" "&amp;$F132&amp;" "&amp;$H$3&amp;"_"&amp;T$38,data!$I:$I)/1000</f>
        <v>1188.25795703125</v>
      </c>
      <c r="U132" s="7">
        <f>SUMIF(data!$A:$A,$H$2&amp;" "&amp;$F132&amp;" "&amp;$H$3&amp;"_"&amp;U$38,data!$I:$I)/1000</f>
        <v>1147.8661835937501</v>
      </c>
      <c r="V132" s="7">
        <f>SUMIF(data!$A:$A,$H$2&amp;" "&amp;$F132&amp;" "&amp;$H$3&amp;"_"&amp;V$38,data!$I:$I)/1000</f>
        <v>1203.62003515625</v>
      </c>
      <c r="W132" s="7">
        <f>SUMIF(data!$A:$A,$H$2&amp;" "&amp;$F132&amp;" "&amp;$H$3&amp;"_"&amp;W$38,data!$I:$I)/1000</f>
        <v>1353.9756562499999</v>
      </c>
      <c r="X132" s="7">
        <f>SUMIF(data!$A:$A,$H$2&amp;" "&amp;$F132&amp;" "&amp;$H$3&amp;"_"&amp;X$38,data!$I:$I)/1000</f>
        <v>1544.5520859374999</v>
      </c>
      <c r="Y132" s="7">
        <f>SUMIF(data!$A:$A,$H$2&amp;" "&amp;$F132&amp;" "&amp;$H$3&amp;"_"&amp;Y$38,data!$I:$I)/1000</f>
        <v>1860.979875</v>
      </c>
      <c r="Z132" s="7">
        <f>SUMIF(data!$A:$A,$H$2&amp;" "&amp;$F132&amp;" "&amp;$H$3&amp;"_"&amp;Z$38,data!$I:$I)/1000</f>
        <v>2436.2978632812501</v>
      </c>
      <c r="AA132" s="7">
        <f>SUMIF(data!$A:$A,$H$2&amp;" "&amp;$F132&amp;" "&amp;$H$3&amp;"_"&amp;AA$38,data!$I:$I)/1000</f>
        <v>2339.5561953125002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11.93492578125</v>
      </c>
      <c r="I133" s="7">
        <f>SUMIF(data!$A:$A,$H$2&amp;" "&amp;$F133&amp;" "&amp;$H$3&amp;"_"&amp;I$38,data!$I:$I)/1000</f>
        <v>64.614328125</v>
      </c>
      <c r="J133" s="7">
        <f>SUMIF(data!$A:$A,$H$2&amp;" "&amp;$F133&amp;" "&amp;$H$3&amp;"_"&amp;J$38,data!$I:$I)/1000</f>
        <v>8.3265507812500008</v>
      </c>
      <c r="K133" s="7">
        <f>SUMIF(data!$A:$A,$H$2&amp;" "&amp;$F133&amp;" "&amp;$H$3&amp;"_"&amp;K$38,data!$I:$I)/1000</f>
        <v>111.5986484375</v>
      </c>
      <c r="L133" s="7">
        <f>SUMIF(data!$A:$A,$H$2&amp;" "&amp;$F133&amp;" "&amp;$H$3&amp;"_"&amp;L$38,data!$I:$I)/1000</f>
        <v>150.49460937500001</v>
      </c>
      <c r="M133" s="7">
        <f>SUMIF(data!$A:$A,$H$2&amp;" "&amp;$F133&amp;" "&amp;$H$3&amp;"_"&amp;M$38,data!$I:$I)/1000</f>
        <v>57.940724609375003</v>
      </c>
      <c r="N133" s="7">
        <f>SUMIF(data!$A:$A,$H$2&amp;" "&amp;$F133&amp;" "&amp;$H$3&amp;"_"&amp;N$38,data!$I:$I)/1000</f>
        <v>-692.88374218750005</v>
      </c>
      <c r="O133" s="7">
        <f>SUMIF(data!$A:$A,$H$2&amp;" "&amp;$F133&amp;" "&amp;$H$3&amp;"_"&amp;O$38,data!$I:$I)/1000</f>
        <v>773.29024218749998</v>
      </c>
      <c r="P133" s="7">
        <f>SUMIF(data!$A:$A,$H$2&amp;" "&amp;$F133&amp;" "&amp;$H$3&amp;"_"&amp;P$38,data!$I:$I)/1000</f>
        <v>673.83354687500002</v>
      </c>
      <c r="Q133" s="7">
        <f>SUMIF(data!$A:$A,$H$2&amp;" "&amp;$F133&amp;" "&amp;$H$3&amp;"_"&amp;Q$38,data!$I:$I)/1000</f>
        <v>655.00120312499996</v>
      </c>
      <c r="R133" s="7">
        <f>SUMIF(data!$A:$A,$H$2&amp;" "&amp;$F133&amp;" "&amp;$H$3&amp;"_"&amp;R$38,data!$I:$I)/1000</f>
        <v>1471.4897421875</v>
      </c>
      <c r="S133" s="7">
        <f>SUMIF(data!$A:$A,$H$2&amp;" "&amp;$F133&amp;" "&amp;$H$3&amp;"_"&amp;S$38,data!$I:$I)/1000</f>
        <v>1401.1865781250001</v>
      </c>
      <c r="T133" s="7">
        <f>SUMIF(data!$A:$A,$H$2&amp;" "&amp;$F133&amp;" "&amp;$H$3&amp;"_"&amp;T$38,data!$I:$I)/1000</f>
        <v>1349.85483203125</v>
      </c>
      <c r="U133" s="7">
        <f>SUMIF(data!$A:$A,$H$2&amp;" "&amp;$F133&amp;" "&amp;$H$3&amp;"_"&amp;U$38,data!$I:$I)/1000</f>
        <v>1301.7300585937501</v>
      </c>
      <c r="V133" s="7">
        <f>SUMIF(data!$A:$A,$H$2&amp;" "&amp;$F133&amp;" "&amp;$H$3&amp;"_"&amp;V$38,data!$I:$I)/1000</f>
        <v>1353.61328515625</v>
      </c>
      <c r="W133" s="7">
        <f>SUMIF(data!$A:$A,$H$2&amp;" "&amp;$F133&amp;" "&amp;$H$3&amp;"_"&amp;W$38,data!$I:$I)/1000</f>
        <v>1504.0269062499999</v>
      </c>
      <c r="X133" s="7">
        <f>SUMIF(data!$A:$A,$H$2&amp;" "&amp;$F133&amp;" "&amp;$H$3&amp;"_"&amp;X$38,data!$I:$I)/1000</f>
        <v>1697.3523359374999</v>
      </c>
      <c r="Y133" s="7">
        <f>SUMIF(data!$A:$A,$H$2&amp;" "&amp;$F133&amp;" "&amp;$H$3&amp;"_"&amp;Y$38,data!$I:$I)/1000</f>
        <v>2020.1855</v>
      </c>
      <c r="Z133" s="7">
        <f>SUMIF(data!$A:$A,$H$2&amp;" "&amp;$F133&amp;" "&amp;$H$3&amp;"_"&amp;Z$38,data!$I:$I)/1000</f>
        <v>2667.4766132812501</v>
      </c>
      <c r="AA133" s="7">
        <f>SUMIF(data!$A:$A,$H$2&amp;" "&amp;$F133&amp;" "&amp;$H$3&amp;"_"&amp;AA$38,data!$I:$I)/1000</f>
        <v>2560.4364453124999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101.7955</v>
      </c>
      <c r="I134" s="7">
        <f>SUMIF(data!$A:$A,$H$2&amp;" "&amp;$F134&amp;" "&amp;$H$3&amp;"_"&amp;I$38,data!$N:$N)/1000</f>
        <v>100.61584375</v>
      </c>
      <c r="J134" s="7">
        <f>SUMIF(data!$A:$A,$H$2&amp;" "&amp;$F134&amp;" "&amp;$H$3&amp;"_"&amp;J$38,data!$N:$N)/1000</f>
        <v>104.98203125000001</v>
      </c>
      <c r="K134" s="7">
        <f>SUMIF(data!$A:$A,$H$2&amp;" "&amp;$F134&amp;" "&amp;$H$3&amp;"_"&amp;K$38,data!$N:$N)/1000</f>
        <v>102.40649999999999</v>
      </c>
      <c r="L134" s="7">
        <f>SUMIF(data!$A:$A,$H$2&amp;" "&amp;$F134&amp;" "&amp;$H$3&amp;"_"&amp;L$38,data!$N:$N)/1000</f>
        <v>94.245496093750006</v>
      </c>
      <c r="M134" s="7">
        <f>SUMIF(data!$A:$A,$H$2&amp;" "&amp;$F134&amp;" "&amp;$H$3&amp;"_"&amp;M$38,data!$N:$N)/1000</f>
        <v>105.5657822265625</v>
      </c>
      <c r="N134" s="7">
        <f>SUMIF(data!$A:$A,$H$2&amp;" "&amp;$F134&amp;" "&amp;$H$3&amp;"_"&amp;N$38,data!$N:$N)/1000</f>
        <v>134.30139453125</v>
      </c>
      <c r="O134" s="7">
        <f>SUMIF(data!$A:$A,$H$2&amp;" "&amp;$F134&amp;" "&amp;$H$3&amp;"_"&amp;O$38,data!$N:$N)/1000</f>
        <v>51.161265624999999</v>
      </c>
      <c r="P134" s="7">
        <f>SUMIF(data!$A:$A,$H$2&amp;" "&amp;$F134&amp;" "&amp;$H$3&amp;"_"&amp;P$38,data!$N:$N)/1000</f>
        <v>23.808109375000001</v>
      </c>
      <c r="Q134" s="7">
        <f>SUMIF(data!$A:$A,$H$2&amp;" "&amp;$F134&amp;" "&amp;$H$3&amp;"_"&amp;Q$38,data!$N:$N)/1000</f>
        <v>-308.9490859375</v>
      </c>
      <c r="R134" s="7">
        <f>SUMIF(data!$A:$A,$H$2&amp;" "&amp;$F134&amp;" "&amp;$H$3&amp;"_"&amp;R$38,data!$N:$N)/1000</f>
        <v>-318.39557812499999</v>
      </c>
      <c r="S134" s="7">
        <f>SUMIF(data!$A:$A,$H$2&amp;" "&amp;$F134&amp;" "&amp;$H$3&amp;"_"&amp;S$38,data!$N:$N)/1000</f>
        <v>-329.21735546874999</v>
      </c>
      <c r="T134" s="7">
        <f>SUMIF(data!$A:$A,$H$2&amp;" "&amp;$F134&amp;" "&amp;$H$3&amp;"_"&amp;T$38,data!$N:$N)/1000</f>
        <v>-352.13590234374999</v>
      </c>
      <c r="U134" s="7">
        <f>SUMIF(data!$A:$A,$H$2&amp;" "&amp;$F134&amp;" "&amp;$H$3&amp;"_"&amp;U$38,data!$N:$N)/1000</f>
        <v>-371.23194531249999</v>
      </c>
      <c r="V134" s="7">
        <f>SUMIF(data!$A:$A,$H$2&amp;" "&amp;$F134&amp;" "&amp;$H$3&amp;"_"&amp;V$38,data!$N:$N)/1000</f>
        <v>-369.29875781250001</v>
      </c>
      <c r="W134" s="7">
        <f>SUMIF(data!$A:$A,$H$2&amp;" "&amp;$F134&amp;" "&amp;$H$3&amp;"_"&amp;W$38,data!$N:$N)/1000</f>
        <v>-367.05540234375002</v>
      </c>
      <c r="X134" s="7">
        <f>SUMIF(data!$A:$A,$H$2&amp;" "&amp;$F134&amp;" "&amp;$H$3&amp;"_"&amp;X$38,data!$N:$N)/1000</f>
        <v>-373.68671093749998</v>
      </c>
      <c r="Y134" s="7">
        <f>SUMIF(data!$A:$A,$H$2&amp;" "&amp;$F134&amp;" "&amp;$H$3&amp;"_"&amp;Y$38,data!$N:$N)/1000</f>
        <v>-234.27081250000001</v>
      </c>
      <c r="Z134" s="7">
        <f>SUMIF(data!$A:$A,$H$2&amp;" "&amp;$F134&amp;" "&amp;$H$3&amp;"_"&amp;Z$38,data!$N:$N)/1000</f>
        <v>-266.21693749999997</v>
      </c>
      <c r="AA134" s="7">
        <f>SUMIF(data!$A:$A,$H$2&amp;" "&amp;$F134&amp;" "&amp;$H$3&amp;"_"&amp;AA$38,data!$N:$N)/1000</f>
        <v>26.103386718749999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71.025343750000005</v>
      </c>
      <c r="I135" s="7">
        <f>SUMIF(data!$A:$A,$H$2&amp;" "&amp;$F135&amp;" "&amp;$H$3&amp;"_"&amp;I$38,data!$H:$H)/1000</f>
        <v>75.415515624999998</v>
      </c>
      <c r="J135" s="7">
        <f>SUMIF(data!$A:$A,$H$2&amp;" "&amp;$F135&amp;" "&amp;$H$3&amp;"_"&amp;J$38,data!$H:$H)/1000</f>
        <v>90.800168457031248</v>
      </c>
      <c r="K135" s="7">
        <f>SUMIF(data!$A:$A,$H$2&amp;" "&amp;$F135&amp;" "&amp;$H$3&amp;"_"&amp;K$38,data!$H:$H)/1000</f>
        <v>87.808472167968745</v>
      </c>
      <c r="L135" s="7">
        <f>SUMIF(data!$A:$A,$H$2&amp;" "&amp;$F135&amp;" "&amp;$H$3&amp;"_"&amp;L$38,data!$H:$H)/1000</f>
        <v>103.43196386718751</v>
      </c>
      <c r="M135" s="7">
        <f>SUMIF(data!$A:$A,$H$2&amp;" "&amp;$F135&amp;" "&amp;$H$3&amp;"_"&amp;M$38,data!$H:$H)/1000</f>
        <v>118.6987255859375</v>
      </c>
      <c r="N135" s="7">
        <f>SUMIF(data!$A:$A,$H$2&amp;" "&amp;$F135&amp;" "&amp;$H$3&amp;"_"&amp;N$38,data!$H:$H)/1000</f>
        <v>144.13400585937501</v>
      </c>
      <c r="O135" s="7">
        <f>SUMIF(data!$A:$A,$H$2&amp;" "&amp;$F135&amp;" "&amp;$H$3&amp;"_"&amp;O$38,data!$H:$H)/1000</f>
        <v>160.00524999999999</v>
      </c>
      <c r="P135" s="7">
        <f>SUMIF(data!$A:$A,$H$2&amp;" "&amp;$F135&amp;" "&amp;$H$3&amp;"_"&amp;P$38,data!$H:$H)/1000</f>
        <v>165.86123046874999</v>
      </c>
      <c r="Q135" s="7">
        <f>SUMIF(data!$A:$A,$H$2&amp;" "&amp;$F135&amp;" "&amp;$H$3&amp;"_"&amp;Q$38,data!$H:$H)/1000</f>
        <v>216.72918749999999</v>
      </c>
      <c r="R135" s="7">
        <f>SUMIF(data!$A:$A,$H$2&amp;" "&amp;$F135&amp;" "&amp;$H$3&amp;"_"&amp;R$38,data!$H:$H)/1000</f>
        <v>217.94857031250001</v>
      </c>
      <c r="S135" s="7">
        <f>SUMIF(data!$A:$A,$H$2&amp;" "&amp;$F135&amp;" "&amp;$H$3&amp;"_"&amp;S$38,data!$H:$H)/1000</f>
        <v>218.74104296875001</v>
      </c>
      <c r="T135" s="7">
        <f>SUMIF(data!$A:$A,$H$2&amp;" "&amp;$F135&amp;" "&amp;$H$3&amp;"_"&amp;T$38,data!$H:$H)/1000</f>
        <v>219.18403515624999</v>
      </c>
      <c r="U135" s="7">
        <f>SUMIF(data!$A:$A,$H$2&amp;" "&amp;$F135&amp;" "&amp;$H$3&amp;"_"&amp;U$38,data!$H:$H)/1000</f>
        <v>214.80891015624999</v>
      </c>
      <c r="V135" s="7">
        <f>SUMIF(data!$A:$A,$H$2&amp;" "&amp;$F135&amp;" "&amp;$H$3&amp;"_"&amp;V$38,data!$H:$H)/1000</f>
        <v>196.73333593749999</v>
      </c>
      <c r="W135" s="7">
        <f>SUMIF(data!$A:$A,$H$2&amp;" "&amp;$F135&amp;" "&amp;$H$3&amp;"_"&amp;W$38,data!$H:$H)/1000</f>
        <v>227.39437890625001</v>
      </c>
      <c r="X135" s="7">
        <f>SUMIF(data!$A:$A,$H$2&amp;" "&amp;$F135&amp;" "&amp;$H$3&amp;"_"&amp;X$38,data!$H:$H)/1000</f>
        <v>239.71575000000001</v>
      </c>
      <c r="Y135" s="7">
        <f>SUMIF(data!$A:$A,$H$2&amp;" "&amp;$F135&amp;" "&amp;$H$3&amp;"_"&amp;Y$38,data!$H:$H)/1000</f>
        <v>286.23801953125002</v>
      </c>
      <c r="Z135" s="7">
        <f>SUMIF(data!$A:$A,$H$2&amp;" "&amp;$F135&amp;" "&amp;$H$3&amp;"_"&amp;Z$38,data!$H:$H)/1000</f>
        <v>356.772328125</v>
      </c>
      <c r="AA135" s="7">
        <f>SUMIF(data!$A:$A,$H$2&amp;" "&amp;$F135&amp;" "&amp;$H$3&amp;"_"&amp;AA$38,data!$H:$H)/1000</f>
        <v>376.68767187499998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42.705082031250001</v>
      </c>
      <c r="I136" s="8">
        <f t="shared" ref="I136" si="34">SUM(I133:I134)-I135</f>
        <v>89.814656249999999</v>
      </c>
      <c r="J136" s="8">
        <f t="shared" ref="J136" si="35">SUM(J133:J134)-J135</f>
        <v>22.508413574218764</v>
      </c>
      <c r="K136" s="8">
        <f t="shared" ref="K136:AA136" si="36">SUM(K133:K134)-K135</f>
        <v>126.19667626953125</v>
      </c>
      <c r="L136" s="8">
        <f t="shared" si="36"/>
        <v>141.30814160156251</v>
      </c>
      <c r="M136" s="8">
        <f t="shared" si="36"/>
        <v>44.807781250000005</v>
      </c>
      <c r="N136" s="8">
        <f t="shared" si="36"/>
        <v>-702.71635351562509</v>
      </c>
      <c r="O136" s="8">
        <f t="shared" si="36"/>
        <v>664.44625781250011</v>
      </c>
      <c r="P136" s="8">
        <f t="shared" si="36"/>
        <v>531.78042578124996</v>
      </c>
      <c r="Q136" s="8">
        <f t="shared" si="36"/>
        <v>129.32292968749996</v>
      </c>
      <c r="R136" s="8">
        <f t="shared" si="36"/>
        <v>935.1455937500001</v>
      </c>
      <c r="S136" s="8">
        <f t="shared" si="36"/>
        <v>853.22817968750019</v>
      </c>
      <c r="T136" s="8">
        <f t="shared" si="36"/>
        <v>778.53489453125007</v>
      </c>
      <c r="U136" s="8">
        <f t="shared" si="36"/>
        <v>715.68920312500006</v>
      </c>
      <c r="V136" s="8">
        <f t="shared" si="36"/>
        <v>787.5811914062499</v>
      </c>
      <c r="W136" s="8">
        <f t="shared" si="36"/>
        <v>909.5771249999998</v>
      </c>
      <c r="X136" s="8">
        <f t="shared" si="36"/>
        <v>1083.9498749999998</v>
      </c>
      <c r="Y136" s="8">
        <f t="shared" si="36"/>
        <v>1499.6766679687501</v>
      </c>
      <c r="Z136" s="8">
        <f t="shared" si="36"/>
        <v>2044.4873476562502</v>
      </c>
      <c r="AA136" s="8">
        <f t="shared" si="36"/>
        <v>2209.8521601562497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98.877890625000006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0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0</v>
      </c>
      <c r="Y138" s="7">
        <f>SUMIF(data!$A:$A,$H$2&amp;" "&amp;$F138&amp;" "&amp;$H$3&amp;"_"&amp;Y$38,data!$K:$K)/1000</f>
        <v>0</v>
      </c>
      <c r="Z138" s="7">
        <f>SUMIF(data!$A:$A,$H$2&amp;" "&amp;$F138&amp;" "&amp;$H$3&amp;"_"&amp;Z$38,data!$K:$K)/1000</f>
        <v>0</v>
      </c>
      <c r="AA138" s="7">
        <f>SUMIF(data!$A:$A,$H$2&amp;" "&amp;$F138&amp;" "&amp;$H$3&amp;"_"&amp;AA$38,data!$K:$K)/1000</f>
        <v>0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734.06430799991085</v>
      </c>
      <c r="I139" s="8">
        <f>I130+I131+I134-I135+I137+I138+Load_ROC!E$5</f>
        <v>802.15659694428632</v>
      </c>
      <c r="J139" s="8">
        <f>J130+J131+J134-J135+J137+J138+Load_ROC!F$5</f>
        <v>739.43702194249704</v>
      </c>
      <c r="K139" s="8">
        <f>K130+K131+K134-K135+K137+K138+Load_ROC!G$5</f>
        <v>886.88312390809654</v>
      </c>
      <c r="L139" s="8">
        <f>L130+L131+L134-L135+L137+L138+Load_ROC!H$5</f>
        <v>925.69648554896048</v>
      </c>
      <c r="M139" s="8">
        <f>M130+M131+M134-M135+M137+M138+Load_ROC!I$5</f>
        <v>815.44826092777157</v>
      </c>
      <c r="N139" s="8">
        <f>N130+N131+N134-N135+N137+N138+Load_ROC!J$5</f>
        <v>-125.45171726094759</v>
      </c>
      <c r="O139" s="8">
        <f>O130+O131+O134-O135+O137+O138+Load_ROC!K$5</f>
        <v>1743.7947014063102</v>
      </c>
      <c r="P139" s="8">
        <f>P130+P131+P134-P135+P137+P138+Load_ROC!L$5</f>
        <v>1500.1695280716476</v>
      </c>
      <c r="Q139" s="8">
        <f>Q130+Q131+Q134-Q135+Q137+Q138+Load_ROC!M$5</f>
        <v>1080.9274203471259</v>
      </c>
      <c r="R139" s="8">
        <f>R130+R131+R134-R135+R137+R138+Load_ROC!N$5</f>
        <v>2116.8156351464359</v>
      </c>
      <c r="S139" s="8">
        <f>S130+S131+S134-S135+S137+S138+Load_ROC!O$5</f>
        <v>2028.7786905912676</v>
      </c>
      <c r="T139" s="8">
        <f>T130+T131+T134-T135+T137+T138+Load_ROC!P$5</f>
        <v>1953.3138151196331</v>
      </c>
      <c r="U139" s="8">
        <f>U130+U131+U134-U135+U137+U138+Load_ROC!Q$5</f>
        <v>1890.3416545015909</v>
      </c>
      <c r="V139" s="8">
        <f>V130+V131+V134-V135+V137+V138+Load_ROC!R$5</f>
        <v>1987.82556098348</v>
      </c>
      <c r="W139" s="8">
        <f>W130+W131+W134-W135+W137+W138+Load_ROC!S$5</f>
        <v>2165.2347340943611</v>
      </c>
      <c r="X139" s="8">
        <f>X130+X131+X134-X135+X137+X138+Load_ROC!T$5</f>
        <v>2400.7436506171466</v>
      </c>
      <c r="Y139" s="8">
        <f>Y130+Y131+Y134-Y135+Y137+Y138+Load_ROC!U$5</f>
        <v>2908.7063501332286</v>
      </c>
      <c r="Z139" s="8">
        <f>Z130+Z131+Z134-Z135+Z137+Z138+Load_ROC!V$5</f>
        <v>3622.0707011432191</v>
      </c>
      <c r="AA139" s="8">
        <f>AA130+AA131+AA134-AA135+AA137+AA138+Load_ROC!W$5</f>
        <v>3772.710784485248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734.06430799991085</v>
      </c>
      <c r="I140" s="8">
        <f>I130+I132+I134-I135+I137+I138+Load_ROC!E$5</f>
        <v>802.15659694428632</v>
      </c>
      <c r="J140" s="8">
        <f>J130+J132+J134-J135+J137+J138+Load_ROC!F$5</f>
        <v>757.78301412999713</v>
      </c>
      <c r="K140" s="8">
        <f>K130+K132+K134-K135+K137+K138+Load_ROC!G$5</f>
        <v>876.31834656434648</v>
      </c>
      <c r="L140" s="8">
        <f>L130+L132+L134-L135+L137+L138+Load_ROC!H$5</f>
        <v>897.93162617396047</v>
      </c>
      <c r="M140" s="8">
        <f>M130+M132+M134-M135+M137+M138+Load_ROC!I$5</f>
        <v>819.90371991214658</v>
      </c>
      <c r="N140" s="8">
        <f>N130+N132+N134-N135+N137+N138+Load_ROC!J$5</f>
        <v>112.18765773905233</v>
      </c>
      <c r="O140" s="8">
        <f>O130+O132+O134-O135+O137+O138+Load_ROC!K$5</f>
        <v>1499.7808264063101</v>
      </c>
      <c r="P140" s="8">
        <f>P130+P132+P134-P135+P137+P138+Load_ROC!L$5</f>
        <v>1282.6243405716475</v>
      </c>
      <c r="Q140" s="8">
        <f>Q130+Q132+Q134-Q135+Q137+Q138+Load_ROC!M$5</f>
        <v>802.3358890971258</v>
      </c>
      <c r="R140" s="8">
        <f>R130+R132+R134-R135+R137+R138+Load_ROC!N$5</f>
        <v>1602.832010146436</v>
      </c>
      <c r="S140" s="8">
        <f>S130+S132+S134-S135+S137+S138+Load_ROC!O$5</f>
        <v>1545.3514405912674</v>
      </c>
      <c r="T140" s="8">
        <f>T130+T132+T134-T135+T137+T138+Load_ROC!P$5</f>
        <v>1492.9003151196334</v>
      </c>
      <c r="U140" s="8">
        <f>U130+U132+U134-U135+U137+U138+Load_ROC!Q$5</f>
        <v>1450.7800295015911</v>
      </c>
      <c r="V140" s="8">
        <f>V130+V132+V134-V135+V137+V138+Load_ROC!R$5</f>
        <v>1540.4706859834801</v>
      </c>
      <c r="W140" s="8">
        <f>W130+W132+W134-W135+W137+W138+Load_ROC!S$5</f>
        <v>1681.9174840943608</v>
      </c>
      <c r="X140" s="8">
        <f>X130+X132+X134-X135+X137+X138+Load_ROC!T$5</f>
        <v>1866.5882756171463</v>
      </c>
      <c r="Y140" s="8">
        <f>Y130+Y132+Y134-Y135+Y137+Y138+Load_ROC!U$5</f>
        <v>2288.6546001332281</v>
      </c>
      <c r="Z140" s="8">
        <f>Z130+Z132+Z134-Z135+Z137+Z138+Load_ROC!V$5</f>
        <v>2776.1207011432193</v>
      </c>
      <c r="AA140" s="8">
        <f>AA130+AA132+AA134-AA135+AA137+AA138+Load_ROC!W$5</f>
        <v>2965.853534485248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734.06430799991085</v>
      </c>
      <c r="I141" s="8">
        <f>I130+I136+I137+I138+Load_ROC!E$5</f>
        <v>802.15659694428632</v>
      </c>
      <c r="J141" s="8">
        <f>J130+J136+J137+J138+Load_ROC!F$5</f>
        <v>755.98934616124711</v>
      </c>
      <c r="K141" s="8">
        <f>K130+K136+K137+K138+Load_ROC!G$5</f>
        <v>877.35125281434648</v>
      </c>
      <c r="L141" s="8">
        <f>L130+L136+L137+L138+Load_ROC!H$5</f>
        <v>907.59211054896048</v>
      </c>
      <c r="M141" s="8">
        <f>M130+M136+M137+M138+Load_ROC!I$5</f>
        <v>826.05096209964654</v>
      </c>
      <c r="N141" s="8">
        <f>N130+N136+N137+N138+Load_ROC!J$5</f>
        <v>94.404157739052323</v>
      </c>
      <c r="O141" s="8">
        <f>O130+O136+O137+O138+Load_ROC!K$5</f>
        <v>1572.3382639063102</v>
      </c>
      <c r="P141" s="8">
        <f>P130+P136+P137+P138+Load_ROC!L$5</f>
        <v>1357.0279030716474</v>
      </c>
      <c r="Q141" s="8">
        <f>Q130+Q136+Q137+Q138+Load_ROC!M$5</f>
        <v>966.62517034712573</v>
      </c>
      <c r="R141" s="8">
        <f>R130+R136+R137+R138+Load_ROC!N$5</f>
        <v>1784.276135146436</v>
      </c>
      <c r="S141" s="8">
        <f>S130+S136+S137+S138+Load_ROC!O$5</f>
        <v>1715.5254405912676</v>
      </c>
      <c r="T141" s="8">
        <f>T130+T136+T137+T138+Load_ROC!P$5</f>
        <v>1654.4971901196336</v>
      </c>
      <c r="U141" s="8">
        <f>U130+U136+U137+U138+Load_ROC!Q$5</f>
        <v>1604.6439045015911</v>
      </c>
      <c r="V141" s="8">
        <f>V130+V136+V137+V138+Load_ROC!R$5</f>
        <v>1690.46393598348</v>
      </c>
      <c r="W141" s="8">
        <f>W130+W136+W137+W138+Load_ROC!S$5</f>
        <v>1831.9687340943608</v>
      </c>
      <c r="X141" s="8">
        <f>X130+X136+X137+X138+Load_ROC!T$5</f>
        <v>2019.3885256171466</v>
      </c>
      <c r="Y141" s="8">
        <f>Y130+Y136+Y137+Y138+Load_ROC!U$5</f>
        <v>2447.8602251332281</v>
      </c>
      <c r="Z141" s="8">
        <f>Z130+Z136+Z137+Z138+Load_ROC!V$5</f>
        <v>3007.2994511432194</v>
      </c>
      <c r="AA141" s="8">
        <f>AA130+AA136+AA137+AA138+Load_ROC!W$5</f>
        <v>3186.7337844852482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11.93492578125</v>
      </c>
      <c r="I144" s="7">
        <f>SUMIF(data!$A:$A,$H$2&amp;" "&amp;$F144&amp;" "&amp;$H$3&amp;"_"&amp;I$38,data!$I:$I)/1000</f>
        <v>64.614328125</v>
      </c>
      <c r="J144" s="7">
        <f>SUMIF(data!$A:$A,$H$2&amp;" "&amp;$F144&amp;" "&amp;$H$3&amp;"_"&amp;J$38,data!$I:$I)/1000</f>
        <v>-8.2257734374999991</v>
      </c>
      <c r="K144" s="7">
        <f>SUMIF(data!$A:$A,$H$2&amp;" "&amp;$F144&amp;" "&amp;$H$3&amp;"_"&amp;K$38,data!$I:$I)/1000</f>
        <v>121.13051953125</v>
      </c>
      <c r="L144" s="7">
        <f>SUMIF(data!$A:$A,$H$2&amp;" "&amp;$F144&amp;" "&amp;$H$3&amp;"_"&amp;L$38,data!$I:$I)/1000</f>
        <v>168.59898437499999</v>
      </c>
      <c r="M144" s="7">
        <f>SUMIF(data!$A:$A,$H$2&amp;" "&amp;$F144&amp;" "&amp;$H$3&amp;"_"&amp;M$38,data!$I:$I)/1000</f>
        <v>47.338023437499999</v>
      </c>
      <c r="N144" s="7">
        <f>SUMIF(data!$A:$A,$H$2&amp;" "&amp;$F144&amp;" "&amp;$H$3&amp;"_"&amp;N$38,data!$I:$I)/1000</f>
        <v>-912.73961718750002</v>
      </c>
      <c r="O144" s="7">
        <f>SUMIF(data!$A:$A,$H$2&amp;" "&amp;$F144&amp;" "&amp;$H$3&amp;"_"&amp;O$38,data!$I:$I)/1000</f>
        <v>944.74667968749998</v>
      </c>
      <c r="P144" s="7">
        <f>SUMIF(data!$A:$A,$H$2&amp;" "&amp;$F144&amp;" "&amp;$H$3&amp;"_"&amp;P$38,data!$I:$I)/1000</f>
        <v>816.975171875</v>
      </c>
      <c r="Q144" s="7">
        <f>SUMIF(data!$A:$A,$H$2&amp;" "&amp;$F144&amp;" "&amp;$H$3&amp;"_"&amp;Q$38,data!$I:$I)/1000</f>
        <v>769.30345312500003</v>
      </c>
      <c r="R144" s="7">
        <f>SUMIF(data!$A:$A,$H$2&amp;" "&amp;$F144&amp;" "&amp;$H$3&amp;"_"&amp;R$38,data!$I:$I)/1000</f>
        <v>1804.0292421874999</v>
      </c>
      <c r="S144" s="7">
        <f>SUMIF(data!$A:$A,$H$2&amp;" "&amp;$F144&amp;" "&amp;$H$3&amp;"_"&amp;S$38,data!$I:$I)/1000</f>
        <v>1714.4398281250001</v>
      </c>
      <c r="T144" s="7">
        <f>SUMIF(data!$A:$A,$H$2&amp;" "&amp;$F144&amp;" "&amp;$H$3&amp;"_"&amp;T$38,data!$I:$I)/1000</f>
        <v>1648.6714570312499</v>
      </c>
      <c r="U144" s="7">
        <f>SUMIF(data!$A:$A,$H$2&amp;" "&amp;$F144&amp;" "&amp;$H$3&amp;"_"&amp;U$38,data!$I:$I)/1000</f>
        <v>1587.4278085937499</v>
      </c>
      <c r="V144" s="7">
        <f>SUMIF(data!$A:$A,$H$2&amp;" "&amp;$F144&amp;" "&amp;$H$3&amp;"_"&amp;V$38,data!$I:$I)/1000</f>
        <v>1650.97491015625</v>
      </c>
      <c r="W144" s="7">
        <f>SUMIF(data!$A:$A,$H$2&amp;" "&amp;$F144&amp;" "&amp;$H$3&amp;"_"&amp;W$38,data!$I:$I)/1000</f>
        <v>1837.29290625</v>
      </c>
      <c r="X144" s="7">
        <f>SUMIF(data!$A:$A,$H$2&amp;" "&amp;$F144&amp;" "&amp;$H$3&amp;"_"&amp;X$38,data!$I:$I)/1000</f>
        <v>2078.7074609374999</v>
      </c>
      <c r="Y144" s="7">
        <f>SUMIF(data!$A:$A,$H$2&amp;" "&amp;$F144&amp;" "&amp;$H$3&amp;"_"&amp;Y$38,data!$I:$I)/1000</f>
        <v>2481.0316250000001</v>
      </c>
      <c r="Z144" s="7">
        <f>SUMIF(data!$A:$A,$H$2&amp;" "&amp;$F144&amp;" "&amp;$H$3&amp;"_"&amp;Z$38,data!$I:$I)/1000</f>
        <v>3282.2478632812499</v>
      </c>
      <c r="AA144" s="7">
        <f>SUMIF(data!$A:$A,$H$2&amp;" "&amp;$F144&amp;" "&amp;$H$3&amp;"_"&amp;AA$38,data!$I:$I)/1000</f>
        <v>3146.4134453124998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11.93492578125</v>
      </c>
      <c r="I145" s="7">
        <f>SUMIF(data!$A:$A,$H$2&amp;" "&amp;$F145&amp;" "&amp;$H$3&amp;"_"&amp;I$38,data!$I:$I)/1000</f>
        <v>64.614328125</v>
      </c>
      <c r="J145" s="7">
        <f>SUMIF(data!$A:$A,$H$2&amp;" "&amp;$F145&amp;" "&amp;$H$3&amp;"_"&amp;J$38,data!$I:$I)/1000</f>
        <v>10.120218749999999</v>
      </c>
      <c r="K145" s="7">
        <f>SUMIF(data!$A:$A,$H$2&amp;" "&amp;$F145&amp;" "&amp;$H$3&amp;"_"&amp;K$38,data!$I:$I)/1000</f>
        <v>110.56574218750001</v>
      </c>
      <c r="L145" s="7">
        <f>SUMIF(data!$A:$A,$H$2&amp;" "&amp;$F145&amp;" "&amp;$H$3&amp;"_"&amp;L$38,data!$I:$I)/1000</f>
        <v>140.834125</v>
      </c>
      <c r="M145" s="7">
        <f>SUMIF(data!$A:$A,$H$2&amp;" "&amp;$F145&amp;" "&amp;$H$3&amp;"_"&amp;M$38,data!$I:$I)/1000</f>
        <v>51.793482421874998</v>
      </c>
      <c r="N145" s="7">
        <f>SUMIF(data!$A:$A,$H$2&amp;" "&amp;$F145&amp;" "&amp;$H$3&amp;"_"&amp;N$38,data!$I:$I)/1000</f>
        <v>-675.10024218750004</v>
      </c>
      <c r="O145" s="7">
        <f>SUMIF(data!$A:$A,$H$2&amp;" "&amp;$F145&amp;" "&amp;$H$3&amp;"_"&amp;O$38,data!$I:$I)/1000</f>
        <v>700.73280468749999</v>
      </c>
      <c r="P145" s="7">
        <f>SUMIF(data!$A:$A,$H$2&amp;" "&amp;$F145&amp;" "&amp;$H$3&amp;"_"&amp;P$38,data!$I:$I)/1000</f>
        <v>599.429984375</v>
      </c>
      <c r="Q145" s="7">
        <f>SUMIF(data!$A:$A,$H$2&amp;" "&amp;$F145&amp;" "&amp;$H$3&amp;"_"&amp;Q$38,data!$I:$I)/1000</f>
        <v>490.71192187499997</v>
      </c>
      <c r="R145" s="7">
        <f>SUMIF(data!$A:$A,$H$2&amp;" "&amp;$F145&amp;" "&amp;$H$3&amp;"_"&amp;R$38,data!$I:$I)/1000</f>
        <v>1290.0456171875001</v>
      </c>
      <c r="S145" s="7">
        <f>SUMIF(data!$A:$A,$H$2&amp;" "&amp;$F145&amp;" "&amp;$H$3&amp;"_"&amp;S$38,data!$I:$I)/1000</f>
        <v>1231.0125781249999</v>
      </c>
      <c r="T145" s="7">
        <f>SUMIF(data!$A:$A,$H$2&amp;" "&amp;$F145&amp;" "&amp;$H$3&amp;"_"&amp;T$38,data!$I:$I)/1000</f>
        <v>1188.25795703125</v>
      </c>
      <c r="U145" s="7">
        <f>SUMIF(data!$A:$A,$H$2&amp;" "&amp;$F145&amp;" "&amp;$H$3&amp;"_"&amp;U$38,data!$I:$I)/1000</f>
        <v>1147.8661835937501</v>
      </c>
      <c r="V145" s="7">
        <f>SUMIF(data!$A:$A,$H$2&amp;" "&amp;$F145&amp;" "&amp;$H$3&amp;"_"&amp;V$38,data!$I:$I)/1000</f>
        <v>1203.62003515625</v>
      </c>
      <c r="W145" s="7">
        <f>SUMIF(data!$A:$A,$H$2&amp;" "&amp;$F145&amp;" "&amp;$H$3&amp;"_"&amp;W$38,data!$I:$I)/1000</f>
        <v>1353.9756562499999</v>
      </c>
      <c r="X145" s="7">
        <f>SUMIF(data!$A:$A,$H$2&amp;" "&amp;$F145&amp;" "&amp;$H$3&amp;"_"&amp;X$38,data!$I:$I)/1000</f>
        <v>1544.5520859374999</v>
      </c>
      <c r="Y145" s="7">
        <f>SUMIF(data!$A:$A,$H$2&amp;" "&amp;$F145&amp;" "&amp;$H$3&amp;"_"&amp;Y$38,data!$I:$I)/1000</f>
        <v>1860.979875</v>
      </c>
      <c r="Z145" s="7">
        <f>SUMIF(data!$A:$A,$H$2&amp;" "&amp;$F145&amp;" "&amp;$H$3&amp;"_"&amp;Z$38,data!$I:$I)/1000</f>
        <v>2436.2978632812501</v>
      </c>
      <c r="AA145" s="7">
        <f>SUMIF(data!$A:$A,$H$2&amp;" "&amp;$F145&amp;" "&amp;$H$3&amp;"_"&amp;AA$38,data!$I:$I)/1000</f>
        <v>2339.5561953125002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11.93492578125</v>
      </c>
      <c r="I146" s="7">
        <f>SUMIF(data!$A:$A,$H$2&amp;" "&amp;$F146&amp;" "&amp;$H$3&amp;"_"&amp;I$38,data!$I:$I)/1000</f>
        <v>64.614328125</v>
      </c>
      <c r="J146" s="7">
        <f>SUMIF(data!$A:$A,$H$2&amp;" "&amp;$F146&amp;" "&amp;$H$3&amp;"_"&amp;J$38,data!$I:$I)/1000</f>
        <v>8.3265507812500008</v>
      </c>
      <c r="K146" s="7">
        <f>SUMIF(data!$A:$A,$H$2&amp;" "&amp;$F146&amp;" "&amp;$H$3&amp;"_"&amp;K$38,data!$I:$I)/1000</f>
        <v>111.5986484375</v>
      </c>
      <c r="L146" s="7">
        <f>SUMIF(data!$A:$A,$H$2&amp;" "&amp;$F146&amp;" "&amp;$H$3&amp;"_"&amp;L$38,data!$I:$I)/1000</f>
        <v>150.49460937500001</v>
      </c>
      <c r="M146" s="7">
        <f>SUMIF(data!$A:$A,$H$2&amp;" "&amp;$F146&amp;" "&amp;$H$3&amp;"_"&amp;M$38,data!$I:$I)/1000</f>
        <v>57.940724609375003</v>
      </c>
      <c r="N146" s="7">
        <f>SUMIF(data!$A:$A,$H$2&amp;" "&amp;$F146&amp;" "&amp;$H$3&amp;"_"&amp;N$38,data!$I:$I)/1000</f>
        <v>-692.88374218750005</v>
      </c>
      <c r="O146" s="7">
        <f>SUMIF(data!$A:$A,$H$2&amp;" "&amp;$F146&amp;" "&amp;$H$3&amp;"_"&amp;O$38,data!$I:$I)/1000</f>
        <v>773.29024218749998</v>
      </c>
      <c r="P146" s="7">
        <f>SUMIF(data!$A:$A,$H$2&amp;" "&amp;$F146&amp;" "&amp;$H$3&amp;"_"&amp;P$38,data!$I:$I)/1000</f>
        <v>673.83354687500002</v>
      </c>
      <c r="Q146" s="7">
        <f>SUMIF(data!$A:$A,$H$2&amp;" "&amp;$F146&amp;" "&amp;$H$3&amp;"_"&amp;Q$38,data!$I:$I)/1000</f>
        <v>655.00120312499996</v>
      </c>
      <c r="R146" s="7">
        <f>SUMIF(data!$A:$A,$H$2&amp;" "&amp;$F146&amp;" "&amp;$H$3&amp;"_"&amp;R$38,data!$I:$I)/1000</f>
        <v>1471.4897421875</v>
      </c>
      <c r="S146" s="7">
        <f>SUMIF(data!$A:$A,$H$2&amp;" "&amp;$F146&amp;" "&amp;$H$3&amp;"_"&amp;S$38,data!$I:$I)/1000</f>
        <v>1401.1865781250001</v>
      </c>
      <c r="T146" s="7">
        <f>SUMIF(data!$A:$A,$H$2&amp;" "&amp;$F146&amp;" "&amp;$H$3&amp;"_"&amp;T$38,data!$I:$I)/1000</f>
        <v>1349.85483203125</v>
      </c>
      <c r="U146" s="7">
        <f>SUMIF(data!$A:$A,$H$2&amp;" "&amp;$F146&amp;" "&amp;$H$3&amp;"_"&amp;U$38,data!$I:$I)/1000</f>
        <v>1301.7300585937501</v>
      </c>
      <c r="V146" s="7">
        <f>SUMIF(data!$A:$A,$H$2&amp;" "&amp;$F146&amp;" "&amp;$H$3&amp;"_"&amp;V$38,data!$I:$I)/1000</f>
        <v>1353.61328515625</v>
      </c>
      <c r="W146" s="7">
        <f>SUMIF(data!$A:$A,$H$2&amp;" "&amp;$F146&amp;" "&amp;$H$3&amp;"_"&amp;W$38,data!$I:$I)/1000</f>
        <v>1504.0269062499999</v>
      </c>
      <c r="X146" s="7">
        <f>SUMIF(data!$A:$A,$H$2&amp;" "&amp;$F146&amp;" "&amp;$H$3&amp;"_"&amp;X$38,data!$I:$I)/1000</f>
        <v>1697.3523359374999</v>
      </c>
      <c r="Y146" s="7">
        <f>SUMIF(data!$A:$A,$H$2&amp;" "&amp;$F146&amp;" "&amp;$H$3&amp;"_"&amp;Y$38,data!$I:$I)/1000</f>
        <v>2020.1855</v>
      </c>
      <c r="Z146" s="7">
        <f>SUMIF(data!$A:$A,$H$2&amp;" "&amp;$F146&amp;" "&amp;$H$3&amp;"_"&amp;Z$38,data!$I:$I)/1000</f>
        <v>2667.4766132812501</v>
      </c>
      <c r="AA146" s="7">
        <f>SUMIF(data!$A:$A,$H$2&amp;" "&amp;$F146&amp;" "&amp;$H$3&amp;"_"&amp;AA$38,data!$I:$I)/1000</f>
        <v>2560.4364453124999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101.7955</v>
      </c>
      <c r="I147" s="7">
        <f>SUMIF(data!$A:$A,$H$2&amp;" "&amp;$F147&amp;" "&amp;$H$3&amp;"_"&amp;I$38,data!$N:$N)/1000</f>
        <v>100.61584375</v>
      </c>
      <c r="J147" s="7">
        <f>SUMIF(data!$A:$A,$H$2&amp;" "&amp;$F147&amp;" "&amp;$H$3&amp;"_"&amp;J$38,data!$N:$N)/1000</f>
        <v>104.98203125000001</v>
      </c>
      <c r="K147" s="7">
        <f>SUMIF(data!$A:$A,$H$2&amp;" "&amp;$F147&amp;" "&amp;$H$3&amp;"_"&amp;K$38,data!$N:$N)/1000</f>
        <v>102.40649999999999</v>
      </c>
      <c r="L147" s="7">
        <f>SUMIF(data!$A:$A,$H$2&amp;" "&amp;$F147&amp;" "&amp;$H$3&amp;"_"&amp;L$38,data!$N:$N)/1000</f>
        <v>94.245496093750006</v>
      </c>
      <c r="M147" s="7">
        <f>SUMIF(data!$A:$A,$H$2&amp;" "&amp;$F147&amp;" "&amp;$H$3&amp;"_"&amp;M$38,data!$N:$N)/1000</f>
        <v>105.5657822265625</v>
      </c>
      <c r="N147" s="7">
        <f>SUMIF(data!$A:$A,$H$2&amp;" "&amp;$F147&amp;" "&amp;$H$3&amp;"_"&amp;N$38,data!$N:$N)/1000</f>
        <v>134.30139453125</v>
      </c>
      <c r="O147" s="7">
        <f>SUMIF(data!$A:$A,$H$2&amp;" "&amp;$F147&amp;" "&amp;$H$3&amp;"_"&amp;O$38,data!$N:$N)/1000</f>
        <v>51.161265624999999</v>
      </c>
      <c r="P147" s="7">
        <f>SUMIF(data!$A:$A,$H$2&amp;" "&amp;$F147&amp;" "&amp;$H$3&amp;"_"&amp;P$38,data!$N:$N)/1000</f>
        <v>23.808109375000001</v>
      </c>
      <c r="Q147" s="7">
        <f>SUMIF(data!$A:$A,$H$2&amp;" "&amp;$F147&amp;" "&amp;$H$3&amp;"_"&amp;Q$38,data!$N:$N)/1000</f>
        <v>-308.9490859375</v>
      </c>
      <c r="R147" s="7">
        <f>SUMIF(data!$A:$A,$H$2&amp;" "&amp;$F147&amp;" "&amp;$H$3&amp;"_"&amp;R$38,data!$N:$N)/1000</f>
        <v>-318.39557812499999</v>
      </c>
      <c r="S147" s="7">
        <f>SUMIF(data!$A:$A,$H$2&amp;" "&amp;$F147&amp;" "&amp;$H$3&amp;"_"&amp;S$38,data!$N:$N)/1000</f>
        <v>-329.21735546874999</v>
      </c>
      <c r="T147" s="7">
        <f>SUMIF(data!$A:$A,$H$2&amp;" "&amp;$F147&amp;" "&amp;$H$3&amp;"_"&amp;T$38,data!$N:$N)/1000</f>
        <v>-352.13590234374999</v>
      </c>
      <c r="U147" s="7">
        <f>SUMIF(data!$A:$A,$H$2&amp;" "&amp;$F147&amp;" "&amp;$H$3&amp;"_"&amp;U$38,data!$N:$N)/1000</f>
        <v>-371.23194531249999</v>
      </c>
      <c r="V147" s="7">
        <f>SUMIF(data!$A:$A,$H$2&amp;" "&amp;$F147&amp;" "&amp;$H$3&amp;"_"&amp;V$38,data!$N:$N)/1000</f>
        <v>-369.29875781250001</v>
      </c>
      <c r="W147" s="7">
        <f>SUMIF(data!$A:$A,$H$2&amp;" "&amp;$F147&amp;" "&amp;$H$3&amp;"_"&amp;W$38,data!$N:$N)/1000</f>
        <v>-367.05540234375002</v>
      </c>
      <c r="X147" s="7">
        <f>SUMIF(data!$A:$A,$H$2&amp;" "&amp;$F147&amp;" "&amp;$H$3&amp;"_"&amp;X$38,data!$N:$N)/1000</f>
        <v>-373.68671093749998</v>
      </c>
      <c r="Y147" s="7">
        <f>SUMIF(data!$A:$A,$H$2&amp;" "&amp;$F147&amp;" "&amp;$H$3&amp;"_"&amp;Y$38,data!$N:$N)/1000</f>
        <v>-234.27081250000001</v>
      </c>
      <c r="Z147" s="7">
        <f>SUMIF(data!$A:$A,$H$2&amp;" "&amp;$F147&amp;" "&amp;$H$3&amp;"_"&amp;Z$38,data!$N:$N)/1000</f>
        <v>-266.21693749999997</v>
      </c>
      <c r="AA147" s="7">
        <f>SUMIF(data!$A:$A,$H$2&amp;" "&amp;$F147&amp;" "&amp;$H$3&amp;"_"&amp;AA$38,data!$N:$N)/1000</f>
        <v>26.103386718749999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71.025343750000005</v>
      </c>
      <c r="I148" s="7">
        <f>SUMIF(data!$A:$A,$H$2&amp;" "&amp;$F148&amp;" "&amp;$H$3&amp;"_"&amp;I$38,data!$H:$H)/1000</f>
        <v>75.415515624999998</v>
      </c>
      <c r="J148" s="7">
        <f>SUMIF(data!$A:$A,$H$2&amp;" "&amp;$F148&amp;" "&amp;$H$3&amp;"_"&amp;J$38,data!$H:$H)/1000</f>
        <v>90.800168457031248</v>
      </c>
      <c r="K148" s="7">
        <f>SUMIF(data!$A:$A,$H$2&amp;" "&amp;$F148&amp;" "&amp;$H$3&amp;"_"&amp;K$38,data!$H:$H)/1000</f>
        <v>87.808472167968745</v>
      </c>
      <c r="L148" s="7">
        <f>SUMIF(data!$A:$A,$H$2&amp;" "&amp;$F148&amp;" "&amp;$H$3&amp;"_"&amp;L$38,data!$H:$H)/1000</f>
        <v>103.43196386718751</v>
      </c>
      <c r="M148" s="7">
        <f>SUMIF(data!$A:$A,$H$2&amp;" "&amp;$F148&amp;" "&amp;$H$3&amp;"_"&amp;M$38,data!$H:$H)/1000</f>
        <v>118.6987255859375</v>
      </c>
      <c r="N148" s="7">
        <f>SUMIF(data!$A:$A,$H$2&amp;" "&amp;$F148&amp;" "&amp;$H$3&amp;"_"&amp;N$38,data!$H:$H)/1000</f>
        <v>144.13400585937501</v>
      </c>
      <c r="O148" s="7">
        <f>SUMIF(data!$A:$A,$H$2&amp;" "&amp;$F148&amp;" "&amp;$H$3&amp;"_"&amp;O$38,data!$H:$H)/1000</f>
        <v>160.00522656250001</v>
      </c>
      <c r="P148" s="7">
        <f>SUMIF(data!$A:$A,$H$2&amp;" "&amp;$F148&amp;" "&amp;$H$3&amp;"_"&amp;P$38,data!$H:$H)/1000</f>
        <v>165.86123046874999</v>
      </c>
      <c r="Q148" s="7">
        <f>SUMIF(data!$A:$A,$H$2&amp;" "&amp;$F148&amp;" "&amp;$H$3&amp;"_"&amp;Q$38,data!$H:$H)/1000</f>
        <v>216.65029687500001</v>
      </c>
      <c r="R148" s="7">
        <f>SUMIF(data!$A:$A,$H$2&amp;" "&amp;$F148&amp;" "&amp;$H$3&amp;"_"&amp;R$38,data!$H:$H)/1000</f>
        <v>217.65869531249999</v>
      </c>
      <c r="S148" s="7">
        <f>SUMIF(data!$A:$A,$H$2&amp;" "&amp;$F148&amp;" "&amp;$H$3&amp;"_"&amp;S$38,data!$H:$H)/1000</f>
        <v>218.96101171875</v>
      </c>
      <c r="T148" s="7">
        <f>SUMIF(data!$A:$A,$H$2&amp;" "&amp;$F148&amp;" "&amp;$H$3&amp;"_"&amp;T$38,data!$H:$H)/1000</f>
        <v>219.29083203125001</v>
      </c>
      <c r="U148" s="7">
        <f>SUMIF(data!$A:$A,$H$2&amp;" "&amp;$F148&amp;" "&amp;$H$3&amp;"_"&amp;U$38,data!$H:$H)/1000</f>
        <v>215.29222265625</v>
      </c>
      <c r="V148" s="7">
        <f>SUMIF(data!$A:$A,$H$2&amp;" "&amp;$F148&amp;" "&amp;$H$3&amp;"_"&amp;V$38,data!$H:$H)/1000</f>
        <v>196.50457031249999</v>
      </c>
      <c r="W148" s="7">
        <f>SUMIF(data!$A:$A,$H$2&amp;" "&amp;$F148&amp;" "&amp;$H$3&amp;"_"&amp;W$38,data!$H:$H)/1000</f>
        <v>226.93214453125</v>
      </c>
      <c r="X148" s="7">
        <f>SUMIF(data!$A:$A,$H$2&amp;" "&amp;$F148&amp;" "&amp;$H$3&amp;"_"&amp;X$38,data!$H:$H)/1000</f>
        <v>240.008515625</v>
      </c>
      <c r="Y148" s="7">
        <f>SUMIF(data!$A:$A,$H$2&amp;" "&amp;$F148&amp;" "&amp;$H$3&amp;"_"&amp;Y$38,data!$H:$H)/1000</f>
        <v>284.96689453124998</v>
      </c>
      <c r="Z148" s="7">
        <f>SUMIF(data!$A:$A,$H$2&amp;" "&amp;$F148&amp;" "&amp;$H$3&amp;"_"&amp;Z$38,data!$H:$H)/1000</f>
        <v>356.25017187499998</v>
      </c>
      <c r="AA148" s="7">
        <f>SUMIF(data!$A:$A,$H$2&amp;" "&amp;$F148&amp;" "&amp;$H$3&amp;"_"&amp;AA$38,data!$H:$H)/1000</f>
        <v>378.44498437499999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42.705082031250001</v>
      </c>
      <c r="I149" s="8">
        <f t="shared" ref="I149" si="37">SUM(I146:I147)-I148</f>
        <v>89.814656249999999</v>
      </c>
      <c r="J149" s="8">
        <f t="shared" ref="J149" si="38">SUM(J146:J147)-J148</f>
        <v>22.508413574218764</v>
      </c>
      <c r="K149" s="8">
        <f t="shared" ref="K149:AA149" si="39">SUM(K146:K147)-K148</f>
        <v>126.19667626953125</v>
      </c>
      <c r="L149" s="8">
        <f t="shared" si="39"/>
        <v>141.30814160156251</v>
      </c>
      <c r="M149" s="8">
        <f t="shared" si="39"/>
        <v>44.807781250000005</v>
      </c>
      <c r="N149" s="8">
        <f t="shared" si="39"/>
        <v>-702.71635351562509</v>
      </c>
      <c r="O149" s="8">
        <f t="shared" si="39"/>
        <v>664.44628125000008</v>
      </c>
      <c r="P149" s="8">
        <f t="shared" si="39"/>
        <v>531.78042578124996</v>
      </c>
      <c r="Q149" s="8">
        <f t="shared" si="39"/>
        <v>129.40182031249995</v>
      </c>
      <c r="R149" s="8">
        <f t="shared" si="39"/>
        <v>935.43546875000015</v>
      </c>
      <c r="S149" s="8">
        <f t="shared" si="39"/>
        <v>853.00821093750017</v>
      </c>
      <c r="T149" s="8">
        <f t="shared" si="39"/>
        <v>778.42809765624997</v>
      </c>
      <c r="U149" s="8">
        <f t="shared" si="39"/>
        <v>715.20589062500005</v>
      </c>
      <c r="V149" s="8">
        <f t="shared" si="39"/>
        <v>787.80995703124995</v>
      </c>
      <c r="W149" s="8">
        <f t="shared" si="39"/>
        <v>910.03935937499978</v>
      </c>
      <c r="X149" s="8">
        <f t="shared" si="39"/>
        <v>1083.6571093749999</v>
      </c>
      <c r="Y149" s="8">
        <f t="shared" si="39"/>
        <v>1500.94779296875</v>
      </c>
      <c r="Z149" s="8">
        <f t="shared" si="39"/>
        <v>2045.0095039062503</v>
      </c>
      <c r="AA149" s="8">
        <f t="shared" si="39"/>
        <v>2208.0948476562498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98.877890625000006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0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734.06430799991085</v>
      </c>
      <c r="I152" s="8">
        <f>I143+I144+I147-I148+I150+I151+Load_ROC!E$5</f>
        <v>802.15659694428632</v>
      </c>
      <c r="J152" s="8">
        <f>J143+J144+J147-J148+J150+J151+Load_ROC!F$5</f>
        <v>739.43702194249704</v>
      </c>
      <c r="K152" s="8">
        <f>K143+K144+K147-K148+K150+K151+Load_ROC!G$5</f>
        <v>886.88312390809654</v>
      </c>
      <c r="L152" s="8">
        <f>L143+L144+L147-L148+L150+L151+Load_ROC!H$5</f>
        <v>925.69648554896048</v>
      </c>
      <c r="M152" s="8">
        <f>M143+M144+M147-M148+M150+M151+Load_ROC!I$5</f>
        <v>815.44826092777157</v>
      </c>
      <c r="N152" s="8">
        <f>N143+N144+N147-N148+N150+N151+Load_ROC!J$5</f>
        <v>-125.45171726094759</v>
      </c>
      <c r="O152" s="8">
        <f>O143+O144+O147-O148+O150+O151+Load_ROC!K$5</f>
        <v>1743.7947248438102</v>
      </c>
      <c r="P152" s="8">
        <f>P143+P144+P147-P148+P150+P151+Load_ROC!L$5</f>
        <v>1500.1695280716476</v>
      </c>
      <c r="Q152" s="8">
        <f>Q143+Q144+Q147-Q148+Q150+Q151+Load_ROC!M$5</f>
        <v>1081.0063109721259</v>
      </c>
      <c r="R152" s="8">
        <f>R143+R144+R147-R148+R150+R151+Load_ROC!N$5</f>
        <v>2117.1055101464358</v>
      </c>
      <c r="S152" s="8">
        <f>S143+S144+S147-S148+S150+S151+Load_ROC!O$5</f>
        <v>2028.5587218412675</v>
      </c>
      <c r="T152" s="8">
        <f>T143+T144+T147-T148+T150+T151+Load_ROC!P$5</f>
        <v>1953.2070182446332</v>
      </c>
      <c r="U152" s="8">
        <f>U143+U144+U147-U148+U150+U151+Load_ROC!Q$5</f>
        <v>1889.8583420015909</v>
      </c>
      <c r="V152" s="8">
        <f>V143+V144+V147-V148+V150+V151+Load_ROC!R$5</f>
        <v>1988.0543266084801</v>
      </c>
      <c r="W152" s="8">
        <f>W143+W144+W147-W148+W150+W151+Load_ROC!S$5</f>
        <v>2165.6969684693613</v>
      </c>
      <c r="X152" s="8">
        <f>X143+X144+X147-X148+X150+X151+Load_ROC!T$5</f>
        <v>2400.4508849921467</v>
      </c>
      <c r="Y152" s="8">
        <f>Y143+Y144+Y147-Y148+Y150+Y151+Load_ROC!U$5</f>
        <v>2909.9774751332284</v>
      </c>
      <c r="Z152" s="8">
        <f>Z143+Z144+Z147-Z148+Z150+Z151+Load_ROC!V$5</f>
        <v>3622.5928573932192</v>
      </c>
      <c r="AA152" s="8">
        <f>AA143+AA144+AA147-AA148+AA150+AA151+Load_ROC!W$5</f>
        <v>3770.9534719852481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734.06430799991085</v>
      </c>
      <c r="I153" s="8">
        <f>I143+I145+I147-I148+I150+I151+Load_ROC!E$5</f>
        <v>802.15659694428632</v>
      </c>
      <c r="J153" s="8">
        <f>J143+J145+J147-J148+J150+J151+Load_ROC!F$5</f>
        <v>757.78301412999713</v>
      </c>
      <c r="K153" s="8">
        <f>K143+K145+K147-K148+K150+K151+Load_ROC!G$5</f>
        <v>876.31834656434648</v>
      </c>
      <c r="L153" s="8">
        <f>L143+L145+L147-L148+L150+L151+Load_ROC!H$5</f>
        <v>897.93162617396047</v>
      </c>
      <c r="M153" s="8">
        <f>M143+M145+M147-M148+M150+M151+Load_ROC!I$5</f>
        <v>819.90371991214658</v>
      </c>
      <c r="N153" s="8">
        <f>N143+N145+N147-N148+N150+N151+Load_ROC!J$5</f>
        <v>112.18765773905233</v>
      </c>
      <c r="O153" s="8">
        <f>O143+O145+O147-O148+O150+O151+Load_ROC!K$5</f>
        <v>1499.7808498438101</v>
      </c>
      <c r="P153" s="8">
        <f>P143+P145+P147-P148+P150+P151+Load_ROC!L$5</f>
        <v>1282.6243405716475</v>
      </c>
      <c r="Q153" s="8">
        <f>Q143+Q145+Q147-Q148+Q150+Q151+Load_ROC!M$5</f>
        <v>802.41477972212579</v>
      </c>
      <c r="R153" s="8">
        <f>R143+R145+R147-R148+R150+R151+Load_ROC!N$5</f>
        <v>1603.1218851464359</v>
      </c>
      <c r="S153" s="8">
        <f>S143+S145+S147-S148+S150+S151+Load_ROC!O$5</f>
        <v>1545.1314718412673</v>
      </c>
      <c r="T153" s="8">
        <f>T143+T145+T147-T148+T150+T151+Load_ROC!P$5</f>
        <v>1492.7935182446336</v>
      </c>
      <c r="U153" s="8">
        <f>U143+U145+U147-U148+U150+U151+Load_ROC!Q$5</f>
        <v>1450.2967170015911</v>
      </c>
      <c r="V153" s="8">
        <f>V143+V145+V147-V148+V150+V151+Load_ROC!R$5</f>
        <v>1540.6994516084801</v>
      </c>
      <c r="W153" s="8">
        <f>W143+W145+W147-W148+W150+W151+Load_ROC!S$5</f>
        <v>1682.3797184693608</v>
      </c>
      <c r="X153" s="8">
        <f>X143+X145+X147-X148+X150+X151+Load_ROC!T$5</f>
        <v>1866.2955099921464</v>
      </c>
      <c r="Y153" s="8">
        <f>Y143+Y145+Y147-Y148+Y150+Y151+Load_ROC!U$5</f>
        <v>2289.9257251332283</v>
      </c>
      <c r="Z153" s="8">
        <f>Z143+Z145+Z147-Z148+Z150+Z151+Load_ROC!V$5</f>
        <v>2776.6428573932194</v>
      </c>
      <c r="AA153" s="8">
        <f>AA143+AA145+AA147-AA148+AA150+AA151+Load_ROC!W$5</f>
        <v>2964.0962219852481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734.06430799991085</v>
      </c>
      <c r="I154" s="8">
        <f>I143+I149+I150+I151+Load_ROC!E$5</f>
        <v>802.15659694428632</v>
      </c>
      <c r="J154" s="8">
        <f>J143+J149+J150+J151+Load_ROC!F$5</f>
        <v>755.98934616124711</v>
      </c>
      <c r="K154" s="8">
        <f>K143+K149+K150+K151+Load_ROC!G$5</f>
        <v>877.35125281434648</v>
      </c>
      <c r="L154" s="8">
        <f>L143+L149+L150+L151+Load_ROC!H$5</f>
        <v>907.59211054896048</v>
      </c>
      <c r="M154" s="8">
        <f>M143+M149+M150+M151+Load_ROC!I$5</f>
        <v>826.05096209964654</v>
      </c>
      <c r="N154" s="8">
        <f>N143+N149+N150+N151+Load_ROC!J$5</f>
        <v>94.404157739052323</v>
      </c>
      <c r="O154" s="8">
        <f>O143+O149+O150+O151+Load_ROC!K$5</f>
        <v>1572.3382873438102</v>
      </c>
      <c r="P154" s="8">
        <f>P143+P149+P150+P151+Load_ROC!L$5</f>
        <v>1357.0279030716474</v>
      </c>
      <c r="Q154" s="8">
        <f>Q143+Q149+Q150+Q151+Load_ROC!M$5</f>
        <v>966.70406097212572</v>
      </c>
      <c r="R154" s="8">
        <f>R143+R149+R150+R151+Load_ROC!N$5</f>
        <v>1784.5660101464359</v>
      </c>
      <c r="S154" s="8">
        <f>S143+S149+S150+S151+Load_ROC!O$5</f>
        <v>1715.3054718412675</v>
      </c>
      <c r="T154" s="8">
        <f>T143+T149+T150+T151+Load_ROC!P$5</f>
        <v>1654.3903932446333</v>
      </c>
      <c r="U154" s="8">
        <f>U143+U149+U150+U151+Load_ROC!Q$5</f>
        <v>1604.1605920015911</v>
      </c>
      <c r="V154" s="8">
        <f>V143+V149+V150+V151+Load_ROC!R$5</f>
        <v>1690.6927016084801</v>
      </c>
      <c r="W154" s="8">
        <f>W143+W149+W150+W151+Load_ROC!S$5</f>
        <v>1832.4309684693608</v>
      </c>
      <c r="X154" s="8">
        <f>X143+X149+X150+X151+Load_ROC!T$5</f>
        <v>2019.0957599921467</v>
      </c>
      <c r="Y154" s="8">
        <f>Y143+Y149+Y150+Y151+Load_ROC!U$5</f>
        <v>2449.1313501332284</v>
      </c>
      <c r="Z154" s="8">
        <f>Z143+Z149+Z150+Z151+Load_ROC!V$5</f>
        <v>3007.8216073932194</v>
      </c>
      <c r="AA154" s="8">
        <f>AA143+AA149+AA150+AA151+Load_ROC!W$5</f>
        <v>3184.9764719852483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C3F8-BE12-4839-B3D2-B5A3DEDFBEF7}">
  <sheetPr>
    <tabColor rgb="FF00B050"/>
  </sheetPr>
  <dimension ref="A2:AI256"/>
  <sheetViews>
    <sheetView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11701.676985368875</v>
      </c>
      <c r="D3" s="18">
        <f>SUMIF(D$8:D$34,$B3,$F$8:$F$34)/SUMIF(D$8:D$34,$B3,$A$8:$A$34)</f>
        <v>11470.221740176607</v>
      </c>
      <c r="E3" s="18">
        <f>SUMIF(E$8:E$34,$B3,$F$8:$F$34)/SUMIF(E$8:E$34,$B3,$A$8:$A$34)</f>
        <v>11569.786142100735</v>
      </c>
      <c r="G3" s="15" t="s">
        <v>16</v>
      </c>
      <c r="H3" s="17" t="s">
        <v>73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11057.614245442181</v>
      </c>
      <c r="D4" s="18">
        <f>SUMIF(D$8:D$34,$B4,$F$8:$F$34)/SUMIF(D$8:D$34,$B4,$A$8:$A$34)</f>
        <v>11029.717847488258</v>
      </c>
      <c r="E4" s="18">
        <f t="shared" ref="C4:E5" si="0">SUMIF(E$8:E$34,$B4,$F$8:$F$34)/SUMIF(E$8:E$34,$B4,$A$8:$A$34)</f>
        <v>11080.247894645445</v>
      </c>
      <c r="G4" s="29" t="s">
        <v>3</v>
      </c>
      <c r="H4" s="30">
        <f>G35</f>
        <v>11088.837581887568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 t="shared" si="0"/>
        <v>10870.796889603271</v>
      </c>
      <c r="D5" s="18">
        <f t="shared" si="0"/>
        <v>11001.894449472484</v>
      </c>
      <c r="E5" s="18">
        <f t="shared" si="0"/>
        <v>10625.068396158653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460.30728225000837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70.234118569332423</v>
      </c>
      <c r="G8" s="9">
        <f>NPV(Load_ROC!$C$2,H8:AA8)</f>
        <v>12486.065523436877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830.67644069428627</v>
      </c>
      <c r="J8" s="9">
        <f t="shared" si="3"/>
        <v>891.85005954015332</v>
      </c>
      <c r="K8" s="9">
        <f t="shared" si="3"/>
        <v>828.34570349794024</v>
      </c>
      <c r="L8" s="9">
        <f t="shared" si="3"/>
        <v>1008.466324416148</v>
      </c>
      <c r="M8" s="9">
        <f t="shared" si="3"/>
        <v>1092.8864816308965</v>
      </c>
      <c r="N8" s="9">
        <f t="shared" si="3"/>
        <v>1126.9084995359274</v>
      </c>
      <c r="O8" s="9">
        <f t="shared" si="3"/>
        <v>1221.3602892969352</v>
      </c>
      <c r="P8" s="9">
        <f t="shared" si="3"/>
        <v>1214.7558444778977</v>
      </c>
      <c r="Q8" s="9">
        <f t="shared" si="3"/>
        <v>1239.6739515971258</v>
      </c>
      <c r="R8" s="9">
        <f t="shared" ref="R8:AA17" si="4">VLOOKUP("Total RR "&amp;$B8&amp;" "&amp;$E8, $G$38:$AA$269, MATCH(R$7,$G$38:$AA$38,0),0)</f>
        <v>1230.1097288964359</v>
      </c>
      <c r="S8" s="9">
        <f t="shared" si="4"/>
        <v>1229.6983390287676</v>
      </c>
      <c r="T8" s="9">
        <f t="shared" si="4"/>
        <v>1308.3874479321335</v>
      </c>
      <c r="U8" s="9">
        <f t="shared" si="4"/>
        <v>1371.2829982515912</v>
      </c>
      <c r="V8" s="9">
        <f t="shared" si="4"/>
        <v>1434.32049067098</v>
      </c>
      <c r="W8" s="9">
        <f t="shared" si="4"/>
        <v>1486.175759484986</v>
      </c>
      <c r="X8" s="9">
        <f t="shared" si="4"/>
        <v>1755.721025617147</v>
      </c>
      <c r="Y8" s="9">
        <f t="shared" si="4"/>
        <v>1748.060627476978</v>
      </c>
      <c r="Z8" s="9">
        <f t="shared" si="4"/>
        <v>1895.0973066119689</v>
      </c>
      <c r="AA8" s="9">
        <f t="shared" si="4"/>
        <v>2056.9187825321233</v>
      </c>
      <c r="AC8">
        <f>RANK(G8,$G$8:$G$34,1)</f>
        <v>27</v>
      </c>
      <c r="AD8" s="61">
        <f>G8</f>
        <v>12486.065523436877</v>
      </c>
      <c r="AE8" s="72">
        <f>A8</f>
        <v>5.6249999999999998E-3</v>
      </c>
      <c r="AH8">
        <f>((AD8-$G$35)^2)*AE8</f>
        <v>10981.383303634413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273.08305805982894</v>
      </c>
      <c r="G9" s="9">
        <f>NPV(Load_ROC!$C$2,H9:AA9)</f>
        <v>12137.024802659063</v>
      </c>
      <c r="H9" s="9">
        <f t="shared" si="3"/>
        <v>772.86198182803582</v>
      </c>
      <c r="I9" s="9">
        <f t="shared" si="3"/>
        <v>830.67644069428627</v>
      </c>
      <c r="J9" s="9">
        <f t="shared" si="3"/>
        <v>891.85005954015332</v>
      </c>
      <c r="K9" s="9">
        <f t="shared" si="3"/>
        <v>828.34570349794024</v>
      </c>
      <c r="L9" s="9">
        <f t="shared" si="3"/>
        <v>1008.466324416148</v>
      </c>
      <c r="M9" s="9">
        <f t="shared" si="3"/>
        <v>1092.8864816308965</v>
      </c>
      <c r="N9" s="9">
        <f t="shared" si="3"/>
        <v>1126.9084995359274</v>
      </c>
      <c r="O9" s="9">
        <f t="shared" si="3"/>
        <v>1221.3602892969352</v>
      </c>
      <c r="P9" s="9">
        <f t="shared" si="3"/>
        <v>1214.7558991653978</v>
      </c>
      <c r="Q9" s="9">
        <f t="shared" si="3"/>
        <v>1240.7187953471257</v>
      </c>
      <c r="R9" s="9">
        <f t="shared" si="4"/>
        <v>1233.3874163964358</v>
      </c>
      <c r="S9" s="9">
        <f t="shared" si="4"/>
        <v>1232.4573859037673</v>
      </c>
      <c r="T9" s="9">
        <f t="shared" si="4"/>
        <v>1273.0019205883832</v>
      </c>
      <c r="U9" s="9">
        <f t="shared" si="4"/>
        <v>1347.9508263765911</v>
      </c>
      <c r="V9" s="9">
        <f t="shared" si="4"/>
        <v>1386.4576820772302</v>
      </c>
      <c r="W9" s="9">
        <f t="shared" si="4"/>
        <v>1406.4136501099861</v>
      </c>
      <c r="X9" s="9">
        <f t="shared" si="4"/>
        <v>1604.9235568671465</v>
      </c>
      <c r="Y9" s="9">
        <f t="shared" si="4"/>
        <v>1520.0563188832284</v>
      </c>
      <c r="Z9" s="9">
        <f t="shared" si="4"/>
        <v>1590.2363652057188</v>
      </c>
      <c r="AA9" s="9">
        <f t="shared" si="4"/>
        <v>1762.5737415164983</v>
      </c>
      <c r="AC9">
        <f t="shared" ref="AC9:AC34" si="5">RANK(G9,$G$8:$G$34,1)</f>
        <v>25</v>
      </c>
      <c r="AD9" s="61">
        <f t="shared" ref="AD9:AD34" si="6">G9</f>
        <v>12137.024802659063</v>
      </c>
      <c r="AE9" s="72">
        <f t="shared" ref="AE9:AE34" si="7">A9</f>
        <v>2.2499999999999999E-2</v>
      </c>
      <c r="AH9">
        <f t="shared" ref="AH9:AH34" si="8">((AD9-$G$35)^2)*AE9</f>
        <v>24720.670120245097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113.53128133016513</v>
      </c>
      <c r="G10" s="9">
        <f>NPV(Load_ROC!$C$2,H10:AA10)</f>
        <v>12110.003341884281</v>
      </c>
      <c r="H10" s="9">
        <f t="shared" si="3"/>
        <v>772.86198182803582</v>
      </c>
      <c r="I10" s="9">
        <f t="shared" si="3"/>
        <v>830.67644069428627</v>
      </c>
      <c r="J10" s="9">
        <f t="shared" si="3"/>
        <v>891.85005954015332</v>
      </c>
      <c r="K10" s="9">
        <f t="shared" si="3"/>
        <v>828.34570349794024</v>
      </c>
      <c r="L10" s="9">
        <f t="shared" si="3"/>
        <v>1008.466324416148</v>
      </c>
      <c r="M10" s="9">
        <f t="shared" si="3"/>
        <v>1092.8864816308965</v>
      </c>
      <c r="N10" s="9">
        <f t="shared" si="3"/>
        <v>1126.9084995359274</v>
      </c>
      <c r="O10" s="9">
        <f t="shared" si="3"/>
        <v>1221.3602892969352</v>
      </c>
      <c r="P10" s="9">
        <f t="shared" si="3"/>
        <v>1214.7558991653978</v>
      </c>
      <c r="Q10" s="9">
        <f t="shared" si="3"/>
        <v>1240.7209515971258</v>
      </c>
      <c r="R10" s="9">
        <f t="shared" si="4"/>
        <v>1233.3876742089358</v>
      </c>
      <c r="S10" s="9">
        <f t="shared" si="4"/>
        <v>1232.4573077787672</v>
      </c>
      <c r="T10" s="9">
        <f t="shared" si="4"/>
        <v>1272.9986549633834</v>
      </c>
      <c r="U10" s="9">
        <f t="shared" si="4"/>
        <v>1347.949045126591</v>
      </c>
      <c r="V10" s="9">
        <f t="shared" si="4"/>
        <v>1385.8572484834801</v>
      </c>
      <c r="W10" s="9">
        <f t="shared" si="4"/>
        <v>1392.7880485474861</v>
      </c>
      <c r="X10" s="9">
        <f t="shared" si="4"/>
        <v>1604.8716349921465</v>
      </c>
      <c r="Y10" s="9">
        <f t="shared" si="4"/>
        <v>1511.1208032582281</v>
      </c>
      <c r="Z10" s="9">
        <f t="shared" si="4"/>
        <v>1555.6976386432189</v>
      </c>
      <c r="AA10" s="9">
        <f t="shared" si="4"/>
        <v>1726.6718118289984</v>
      </c>
      <c r="AC10">
        <f t="shared" si="5"/>
        <v>24</v>
      </c>
      <c r="AD10" s="61">
        <f t="shared" si="6"/>
        <v>12110.003341884281</v>
      </c>
      <c r="AE10" s="72">
        <f t="shared" si="7"/>
        <v>9.3749999999999997E-3</v>
      </c>
      <c r="AH10">
        <f t="shared" si="8"/>
        <v>9776.0579005281033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222.09407245250904</v>
      </c>
      <c r="G11" s="9">
        <f>NPV(Load_ROC!$C$2,H11:AA11)</f>
        <v>11845.017197467148</v>
      </c>
      <c r="H11" s="9">
        <f t="shared" si="3"/>
        <v>745.0784740155359</v>
      </c>
      <c r="I11" s="9">
        <f t="shared" si="3"/>
        <v>789.14717506928628</v>
      </c>
      <c r="J11" s="9">
        <f t="shared" si="3"/>
        <v>840.08574752843458</v>
      </c>
      <c r="K11" s="9">
        <f t="shared" si="3"/>
        <v>770.97156970887772</v>
      </c>
      <c r="L11" s="9">
        <f t="shared" si="3"/>
        <v>955.25643574427306</v>
      </c>
      <c r="M11" s="9">
        <f t="shared" si="3"/>
        <v>1038.8060558496466</v>
      </c>
      <c r="N11" s="9">
        <f t="shared" si="3"/>
        <v>1074.0765425046775</v>
      </c>
      <c r="O11" s="9">
        <f t="shared" si="3"/>
        <v>1155.8984142969352</v>
      </c>
      <c r="P11" s="9">
        <f t="shared" si="3"/>
        <v>1155.8261218216476</v>
      </c>
      <c r="Q11" s="9">
        <f t="shared" si="3"/>
        <v>1184.854975034626</v>
      </c>
      <c r="R11" s="9">
        <f t="shared" si="4"/>
        <v>1177.1185218651858</v>
      </c>
      <c r="S11" s="9">
        <f t="shared" si="4"/>
        <v>1173.4461632475175</v>
      </c>
      <c r="T11" s="9">
        <f t="shared" si="4"/>
        <v>1221.5084244946333</v>
      </c>
      <c r="U11" s="9">
        <f t="shared" si="4"/>
        <v>1296.0762599703412</v>
      </c>
      <c r="V11" s="9">
        <f t="shared" si="4"/>
        <v>1342.7002807100425</v>
      </c>
      <c r="W11" s="9">
        <f t="shared" si="4"/>
        <v>1371.6727262818611</v>
      </c>
      <c r="X11" s="9">
        <f t="shared" si="4"/>
        <v>1658.6073146796466</v>
      </c>
      <c r="Y11" s="9">
        <f t="shared" si="4"/>
        <v>1666.071428258228</v>
      </c>
      <c r="Z11" s="9">
        <f t="shared" si="4"/>
        <v>1825.3264833697815</v>
      </c>
      <c r="AA11" s="9">
        <f t="shared" si="4"/>
        <v>1989.143915222553</v>
      </c>
      <c r="AC11">
        <f t="shared" si="5"/>
        <v>23</v>
      </c>
      <c r="AD11" s="61">
        <f t="shared" si="6"/>
        <v>11845.017197467148</v>
      </c>
      <c r="AE11" s="72">
        <f t="shared" si="7"/>
        <v>1.8749999999999999E-2</v>
      </c>
      <c r="AH11">
        <f t="shared" si="8"/>
        <v>10721.392706589026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861.85213236702225</v>
      </c>
      <c r="G12" s="9">
        <f>NPV(Load_ROC!$C$2,H12:AA12)</f>
        <v>11491.361764893631</v>
      </c>
      <c r="H12" s="9">
        <f t="shared" si="3"/>
        <v>745.0784740155359</v>
      </c>
      <c r="I12" s="9">
        <f t="shared" si="3"/>
        <v>789.14717506928628</v>
      </c>
      <c r="J12" s="9">
        <f t="shared" si="3"/>
        <v>840.08574752843458</v>
      </c>
      <c r="K12" s="9">
        <f t="shared" si="3"/>
        <v>770.97156970887772</v>
      </c>
      <c r="L12" s="9">
        <f t="shared" si="3"/>
        <v>955.25643574427306</v>
      </c>
      <c r="M12" s="9">
        <f t="shared" si="3"/>
        <v>1038.8060558496466</v>
      </c>
      <c r="N12" s="9">
        <f t="shared" si="3"/>
        <v>1074.0765425046775</v>
      </c>
      <c r="O12" s="9">
        <f t="shared" si="3"/>
        <v>1155.8984142969352</v>
      </c>
      <c r="P12" s="9">
        <f t="shared" si="3"/>
        <v>1155.8260671341477</v>
      </c>
      <c r="Q12" s="9">
        <f t="shared" si="3"/>
        <v>1184.3978344096258</v>
      </c>
      <c r="R12" s="9">
        <f t="shared" si="4"/>
        <v>1177.4693226464358</v>
      </c>
      <c r="S12" s="9">
        <f t="shared" si="4"/>
        <v>1174.4105655912674</v>
      </c>
      <c r="T12" s="9">
        <f t="shared" si="4"/>
        <v>1207.1303346508835</v>
      </c>
      <c r="U12" s="9">
        <f t="shared" si="4"/>
        <v>1281.2053810640912</v>
      </c>
      <c r="V12" s="9">
        <f t="shared" si="4"/>
        <v>1315.7230336397301</v>
      </c>
      <c r="W12" s="9">
        <f t="shared" si="4"/>
        <v>1322.962195031861</v>
      </c>
      <c r="X12" s="9">
        <f t="shared" si="4"/>
        <v>1500.8106330390219</v>
      </c>
      <c r="Y12" s="9">
        <f t="shared" si="4"/>
        <v>1416.815529820728</v>
      </c>
      <c r="Z12" s="9">
        <f t="shared" si="4"/>
        <v>1479.0992323932189</v>
      </c>
      <c r="AA12" s="9">
        <f t="shared" si="4"/>
        <v>1650.1544758914984</v>
      </c>
      <c r="AC12">
        <f t="shared" si="5"/>
        <v>17</v>
      </c>
      <c r="AD12" s="61">
        <f t="shared" si="6"/>
        <v>11491.361764893631</v>
      </c>
      <c r="AE12" s="72">
        <f t="shared" si="7"/>
        <v>7.4999999999999997E-2</v>
      </c>
      <c r="AH12">
        <f t="shared" si="8"/>
        <v>12151.92884285234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358.37414588738727</v>
      </c>
      <c r="G13" s="9">
        <f>NPV(Load_ROC!$C$2,H13:AA13)</f>
        <v>11467.972668396393</v>
      </c>
      <c r="H13" s="9">
        <f t="shared" si="3"/>
        <v>745.0784740155359</v>
      </c>
      <c r="I13" s="9">
        <f t="shared" si="3"/>
        <v>789.14717506928628</v>
      </c>
      <c r="J13" s="9">
        <f t="shared" si="3"/>
        <v>840.08574752843458</v>
      </c>
      <c r="K13" s="9">
        <f t="shared" si="3"/>
        <v>770.97156970887772</v>
      </c>
      <c r="L13" s="9">
        <f t="shared" si="3"/>
        <v>955.25643574427306</v>
      </c>
      <c r="M13" s="9">
        <f t="shared" si="3"/>
        <v>1038.8060558496466</v>
      </c>
      <c r="N13" s="9">
        <f t="shared" si="3"/>
        <v>1074.0765425046775</v>
      </c>
      <c r="O13" s="9">
        <f t="shared" si="3"/>
        <v>1155.8969416406853</v>
      </c>
      <c r="P13" s="9">
        <f t="shared" si="3"/>
        <v>1155.8256726028976</v>
      </c>
      <c r="Q13" s="9">
        <f t="shared" si="3"/>
        <v>1184.3973656596258</v>
      </c>
      <c r="R13" s="9">
        <f t="shared" si="4"/>
        <v>1177.4681195214357</v>
      </c>
      <c r="S13" s="9">
        <f t="shared" si="4"/>
        <v>1174.4104171537674</v>
      </c>
      <c r="T13" s="9">
        <f t="shared" si="4"/>
        <v>1207.1257799633836</v>
      </c>
      <c r="U13" s="9">
        <f t="shared" si="4"/>
        <v>1281.2100060640912</v>
      </c>
      <c r="V13" s="9">
        <f t="shared" si="4"/>
        <v>1314.92822895223</v>
      </c>
      <c r="W13" s="9">
        <f t="shared" si="4"/>
        <v>1313.0112067506111</v>
      </c>
      <c r="X13" s="9">
        <f t="shared" si="4"/>
        <v>1498.2255041327717</v>
      </c>
      <c r="Y13" s="9">
        <f t="shared" si="4"/>
        <v>1407.0422173207282</v>
      </c>
      <c r="Z13" s="9">
        <f t="shared" si="4"/>
        <v>1451.0153964557189</v>
      </c>
      <c r="AA13" s="9">
        <f t="shared" si="4"/>
        <v>1620.5549212039982</v>
      </c>
      <c r="AC13">
        <f t="shared" si="5"/>
        <v>16</v>
      </c>
      <c r="AD13" s="61">
        <f t="shared" si="6"/>
        <v>11467.972668396393</v>
      </c>
      <c r="AE13" s="72">
        <f t="shared" si="7"/>
        <v>3.125E-2</v>
      </c>
      <c r="AH13">
        <f t="shared" si="8"/>
        <v>4491.9816819391781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153.05405450631642</v>
      </c>
      <c r="G14" s="9">
        <f>NPV(Load_ROC!$C$2,H14:AA14)</f>
        <v>11661.261295719347</v>
      </c>
      <c r="H14" s="9">
        <f t="shared" si="3"/>
        <v>735.83366151553582</v>
      </c>
      <c r="I14" s="9">
        <f t="shared" si="3"/>
        <v>779.0881125692863</v>
      </c>
      <c r="J14" s="9">
        <f t="shared" si="3"/>
        <v>830.27949411046586</v>
      </c>
      <c r="K14" s="9">
        <f t="shared" si="3"/>
        <v>762.49539002137772</v>
      </c>
      <c r="L14" s="9">
        <f t="shared" si="3"/>
        <v>947.30674238489792</v>
      </c>
      <c r="M14" s="9">
        <f t="shared" si="3"/>
        <v>1030.9639933496464</v>
      </c>
      <c r="N14" s="9">
        <f t="shared" si="3"/>
        <v>1066.4677534421776</v>
      </c>
      <c r="O14" s="9">
        <f t="shared" si="3"/>
        <v>1146.199957265685</v>
      </c>
      <c r="P14" s="9">
        <f t="shared" si="3"/>
        <v>1147.1507702591475</v>
      </c>
      <c r="Q14" s="9">
        <f t="shared" si="3"/>
        <v>1175.3080922221259</v>
      </c>
      <c r="R14" s="9">
        <f t="shared" si="4"/>
        <v>1164.7421156151859</v>
      </c>
      <c r="S14" s="9">
        <f t="shared" si="4"/>
        <v>1158.3882101225174</v>
      </c>
      <c r="T14" s="9">
        <f t="shared" si="4"/>
        <v>1193.1339088696336</v>
      </c>
      <c r="U14" s="9">
        <f t="shared" si="4"/>
        <v>1268.9455373140909</v>
      </c>
      <c r="V14" s="9">
        <f t="shared" si="4"/>
        <v>1302.3056137178551</v>
      </c>
      <c r="W14" s="9">
        <f t="shared" si="4"/>
        <v>1325.1117780396735</v>
      </c>
      <c r="X14" s="9">
        <f t="shared" si="4"/>
        <v>1610.6393283515217</v>
      </c>
      <c r="Y14" s="9">
        <f t="shared" si="4"/>
        <v>1619.4778345082282</v>
      </c>
      <c r="Z14" s="9">
        <f t="shared" si="4"/>
        <v>1781.7859902057189</v>
      </c>
      <c r="AA14" s="9">
        <f t="shared" si="4"/>
        <v>1944.1752297977484</v>
      </c>
      <c r="AC14">
        <f t="shared" si="5"/>
        <v>22</v>
      </c>
      <c r="AD14" s="61">
        <f t="shared" si="6"/>
        <v>11661.261295719347</v>
      </c>
      <c r="AE14" s="72">
        <f t="shared" si="7"/>
        <v>1.3125E-2</v>
      </c>
      <c r="AH14">
        <f t="shared" si="8"/>
        <v>4300.6544195601764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593.63181124821585</v>
      </c>
      <c r="G15" s="9">
        <f>NPV(Load_ROC!$C$2,H15:AA15)</f>
        <v>11307.272595204113</v>
      </c>
      <c r="H15" s="9">
        <f t="shared" si="3"/>
        <v>735.83366151553582</v>
      </c>
      <c r="I15" s="9">
        <f t="shared" si="3"/>
        <v>779.0881125692863</v>
      </c>
      <c r="J15" s="9">
        <f t="shared" si="3"/>
        <v>830.27949411046586</v>
      </c>
      <c r="K15" s="9">
        <f t="shared" si="3"/>
        <v>762.49539002137772</v>
      </c>
      <c r="L15" s="9">
        <f t="shared" si="3"/>
        <v>947.30674238489792</v>
      </c>
      <c r="M15" s="9">
        <f t="shared" si="3"/>
        <v>1030.9639933496464</v>
      </c>
      <c r="N15" s="9">
        <f t="shared" si="3"/>
        <v>1066.4677534421776</v>
      </c>
      <c r="O15" s="9">
        <f t="shared" si="3"/>
        <v>1146.199957265685</v>
      </c>
      <c r="P15" s="9">
        <f t="shared" si="3"/>
        <v>1147.1509929153976</v>
      </c>
      <c r="Q15" s="9">
        <f t="shared" si="3"/>
        <v>1173.6656078471258</v>
      </c>
      <c r="R15" s="9">
        <f t="shared" si="4"/>
        <v>1162.6969320214357</v>
      </c>
      <c r="S15" s="9">
        <f t="shared" si="4"/>
        <v>1156.0357140287674</v>
      </c>
      <c r="T15" s="9">
        <f t="shared" si="4"/>
        <v>1183.6944909008835</v>
      </c>
      <c r="U15" s="9">
        <f t="shared" si="4"/>
        <v>1254.416099814091</v>
      </c>
      <c r="V15" s="9">
        <f t="shared" si="4"/>
        <v>1282.3875180147299</v>
      </c>
      <c r="W15" s="9">
        <f t="shared" si="4"/>
        <v>1284.6626364381109</v>
      </c>
      <c r="X15" s="9">
        <f t="shared" si="4"/>
        <v>1447.7143000312094</v>
      </c>
      <c r="Y15" s="9">
        <f t="shared" si="4"/>
        <v>1357.3098110707283</v>
      </c>
      <c r="Z15" s="9">
        <f t="shared" si="4"/>
        <v>1436.8902480182189</v>
      </c>
      <c r="AA15" s="9">
        <f t="shared" si="4"/>
        <v>1606.8295696414984</v>
      </c>
      <c r="AC15">
        <f t="shared" si="5"/>
        <v>14</v>
      </c>
      <c r="AD15" s="61">
        <f t="shared" si="6"/>
        <v>11307.272595204113</v>
      </c>
      <c r="AE15" s="72">
        <f t="shared" si="7"/>
        <v>5.2499999999999998E-2</v>
      </c>
      <c r="AH15">
        <f t="shared" si="8"/>
        <v>2504.9773897364444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246.59186110440595</v>
      </c>
      <c r="G16" s="9">
        <f>NPV(Load_ROC!$C$2,H16:AA16)</f>
        <v>11272.770793344273</v>
      </c>
      <c r="H16" s="9">
        <f t="shared" si="3"/>
        <v>735.83366151553582</v>
      </c>
      <c r="I16" s="9">
        <f t="shared" si="3"/>
        <v>779.0881125692863</v>
      </c>
      <c r="J16" s="9">
        <f t="shared" si="3"/>
        <v>830.27949411046586</v>
      </c>
      <c r="K16" s="9">
        <f t="shared" si="3"/>
        <v>762.49539002137772</v>
      </c>
      <c r="L16" s="9">
        <f t="shared" si="3"/>
        <v>947.30674238489792</v>
      </c>
      <c r="M16" s="9">
        <f t="shared" si="3"/>
        <v>1030.9639933496464</v>
      </c>
      <c r="N16" s="9">
        <f t="shared" si="3"/>
        <v>1066.4677534421776</v>
      </c>
      <c r="O16" s="9">
        <f t="shared" si="3"/>
        <v>1146.199957265685</v>
      </c>
      <c r="P16" s="9">
        <f t="shared" si="3"/>
        <v>1147.1509929153976</v>
      </c>
      <c r="Q16" s="9">
        <f t="shared" si="3"/>
        <v>1173.6670140971257</v>
      </c>
      <c r="R16" s="9">
        <f t="shared" si="4"/>
        <v>1162.6942913964358</v>
      </c>
      <c r="S16" s="9">
        <f t="shared" si="4"/>
        <v>1156.0355655912672</v>
      </c>
      <c r="T16" s="9">
        <f t="shared" si="4"/>
        <v>1183.6991159008835</v>
      </c>
      <c r="U16" s="9">
        <f t="shared" si="4"/>
        <v>1254.4177091890911</v>
      </c>
      <c r="V16" s="9">
        <f t="shared" si="4"/>
        <v>1282.0552758272299</v>
      </c>
      <c r="W16" s="9">
        <f t="shared" si="4"/>
        <v>1277.6402653443611</v>
      </c>
      <c r="X16" s="9">
        <f t="shared" si="4"/>
        <v>1444.0851940741779</v>
      </c>
      <c r="Y16" s="9">
        <f t="shared" si="4"/>
        <v>1347.7178638051032</v>
      </c>
      <c r="Z16" s="9">
        <f t="shared" si="4"/>
        <v>1387.7738261432189</v>
      </c>
      <c r="AA16" s="9">
        <f t="shared" si="4"/>
        <v>1554.4801243289985</v>
      </c>
      <c r="AC16">
        <f t="shared" si="5"/>
        <v>13</v>
      </c>
      <c r="AD16" s="61">
        <f t="shared" si="6"/>
        <v>11272.770793344273</v>
      </c>
      <c r="AE16" s="72">
        <f t="shared" si="7"/>
        <v>2.1874999999999999E-2</v>
      </c>
      <c r="AH16">
        <f t="shared" si="8"/>
        <v>740.06244980448912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136.63291629666801</v>
      </c>
      <c r="G17" s="9">
        <f>NPV(Load_ROC!$C$2,H17:AA17)</f>
        <v>12145.148115259381</v>
      </c>
      <c r="H17" s="9">
        <f t="shared" si="3"/>
        <v>772.86198182803582</v>
      </c>
      <c r="I17" s="9">
        <f t="shared" si="3"/>
        <v>830.67644069428627</v>
      </c>
      <c r="J17" s="9">
        <f t="shared" si="3"/>
        <v>879.67940719640342</v>
      </c>
      <c r="K17" s="9">
        <f t="shared" si="3"/>
        <v>835.25529529481526</v>
      </c>
      <c r="L17" s="9">
        <f t="shared" si="3"/>
        <v>973.66863691614799</v>
      </c>
      <c r="M17" s="9">
        <f t="shared" si="3"/>
        <v>1048.3861847558965</v>
      </c>
      <c r="N17" s="9">
        <f t="shared" si="3"/>
        <v>1071.2515776609275</v>
      </c>
      <c r="O17" s="9">
        <f t="shared" si="3"/>
        <v>1154.7504142969351</v>
      </c>
      <c r="P17" s="9">
        <f t="shared" si="3"/>
        <v>1137.4124694778975</v>
      </c>
      <c r="Q17" s="9">
        <f t="shared" si="3"/>
        <v>1152.2878578471259</v>
      </c>
      <c r="R17" s="9">
        <f t="shared" si="4"/>
        <v>1146.8504476464359</v>
      </c>
      <c r="S17" s="9">
        <f t="shared" si="4"/>
        <v>1150.2965577787675</v>
      </c>
      <c r="T17" s="9">
        <f t="shared" si="4"/>
        <v>1232.1374479321335</v>
      </c>
      <c r="U17" s="9">
        <f t="shared" si="4"/>
        <v>1360.5710920015913</v>
      </c>
      <c r="V17" s="9">
        <f t="shared" si="4"/>
        <v>1426.0587406709799</v>
      </c>
      <c r="W17" s="9">
        <f t="shared" si="4"/>
        <v>1479.875228234986</v>
      </c>
      <c r="X17" s="9">
        <f t="shared" si="4"/>
        <v>1751.3332756171467</v>
      </c>
      <c r="Y17" s="9">
        <f t="shared" si="4"/>
        <v>1745.6765024769779</v>
      </c>
      <c r="Z17" s="9">
        <f t="shared" si="4"/>
        <v>1894.7673066119689</v>
      </c>
      <c r="AA17" s="9">
        <f t="shared" si="4"/>
        <v>2058.7010012821229</v>
      </c>
      <c r="AC17">
        <f t="shared" si="5"/>
        <v>26</v>
      </c>
      <c r="AD17" s="61">
        <f t="shared" si="6"/>
        <v>12145.148115259381</v>
      </c>
      <c r="AE17" s="72">
        <f t="shared" si="7"/>
        <v>1.125E-2</v>
      </c>
      <c r="AH17">
        <f t="shared" si="8"/>
        <v>12552.659357762726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522.95667067225781</v>
      </c>
      <c r="G18" s="9">
        <f>NPV(Load_ROC!$C$2,H18:AA18)</f>
        <v>11621.259348272395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830.67644069428627</v>
      </c>
      <c r="J18" s="9">
        <f t="shared" si="9"/>
        <v>879.67940719640342</v>
      </c>
      <c r="K18" s="9">
        <f t="shared" si="9"/>
        <v>835.25529529481526</v>
      </c>
      <c r="L18" s="9">
        <f t="shared" si="9"/>
        <v>973.66863691614799</v>
      </c>
      <c r="M18" s="9">
        <f t="shared" si="9"/>
        <v>1048.3861847558965</v>
      </c>
      <c r="N18" s="9">
        <f t="shared" si="9"/>
        <v>1071.2515776609275</v>
      </c>
      <c r="O18" s="9">
        <f t="shared" si="9"/>
        <v>1154.7504142969351</v>
      </c>
      <c r="P18" s="9">
        <f t="shared" si="9"/>
        <v>1137.4125241653976</v>
      </c>
      <c r="Q18" s="9">
        <f t="shared" si="9"/>
        <v>1153.3327015971258</v>
      </c>
      <c r="R18" s="9">
        <f t="shared" ref="R18:AA27" si="10">VLOOKUP("Total RR "&amp;$B18&amp;" "&amp;$E18, $G$38:$AA$269, MATCH(R$7,$G$38:$AA$38,0),0)</f>
        <v>1150.1281351464359</v>
      </c>
      <c r="S18" s="9">
        <f t="shared" si="10"/>
        <v>1153.0556046537674</v>
      </c>
      <c r="T18" s="9">
        <f t="shared" si="10"/>
        <v>1196.7519205883834</v>
      </c>
      <c r="U18" s="9">
        <f t="shared" si="10"/>
        <v>1258.5537013765911</v>
      </c>
      <c r="V18" s="9">
        <f t="shared" si="10"/>
        <v>1300.1820883272301</v>
      </c>
      <c r="W18" s="9">
        <f t="shared" si="10"/>
        <v>1323.1527751099861</v>
      </c>
      <c r="X18" s="9">
        <f t="shared" si="10"/>
        <v>1524.3243693671466</v>
      </c>
      <c r="Y18" s="9">
        <f t="shared" si="10"/>
        <v>1442.538100133228</v>
      </c>
      <c r="Z18" s="9">
        <f t="shared" si="10"/>
        <v>1515.560146455719</v>
      </c>
      <c r="AA18" s="9">
        <f t="shared" si="10"/>
        <v>1690.7220852664982</v>
      </c>
      <c r="AC18">
        <f t="shared" si="5"/>
        <v>21</v>
      </c>
      <c r="AD18" s="61">
        <f t="shared" si="6"/>
        <v>11621.259348272395</v>
      </c>
      <c r="AE18" s="72">
        <f t="shared" si="7"/>
        <v>4.4999999999999998E-2</v>
      </c>
      <c r="AH18">
        <f t="shared" si="8"/>
        <v>12756.282179415253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217.39196039058029</v>
      </c>
      <c r="G19" s="9">
        <f>NPV(Load_ROC!$C$2,H19:AA19)</f>
        <v>11594.237887497617</v>
      </c>
      <c r="H19" s="9">
        <f t="shared" si="9"/>
        <v>772.86198182803582</v>
      </c>
      <c r="I19" s="9">
        <f t="shared" si="9"/>
        <v>830.67644069428627</v>
      </c>
      <c r="J19" s="9">
        <f t="shared" si="9"/>
        <v>879.67940719640342</v>
      </c>
      <c r="K19" s="9">
        <f t="shared" si="9"/>
        <v>835.25529529481526</v>
      </c>
      <c r="L19" s="9">
        <f t="shared" si="9"/>
        <v>973.66863691614799</v>
      </c>
      <c r="M19" s="9">
        <f t="shared" si="9"/>
        <v>1048.3861847558965</v>
      </c>
      <c r="N19" s="9">
        <f t="shared" si="9"/>
        <v>1071.2515776609275</v>
      </c>
      <c r="O19" s="9">
        <f t="shared" si="9"/>
        <v>1154.7504142969351</v>
      </c>
      <c r="P19" s="9">
        <f t="shared" si="9"/>
        <v>1137.4125241653976</v>
      </c>
      <c r="Q19" s="9">
        <f t="shared" si="9"/>
        <v>1153.3348578471259</v>
      </c>
      <c r="R19" s="9">
        <f t="shared" si="10"/>
        <v>1150.1283929589358</v>
      </c>
      <c r="S19" s="9">
        <f t="shared" si="10"/>
        <v>1153.0555265287674</v>
      </c>
      <c r="T19" s="9">
        <f t="shared" si="10"/>
        <v>1196.7486549633836</v>
      </c>
      <c r="U19" s="9">
        <f t="shared" si="10"/>
        <v>1258.5519201265911</v>
      </c>
      <c r="V19" s="9">
        <f t="shared" si="10"/>
        <v>1299.58165473348</v>
      </c>
      <c r="W19" s="9">
        <f t="shared" si="10"/>
        <v>1309.5271735474862</v>
      </c>
      <c r="X19" s="9">
        <f t="shared" si="10"/>
        <v>1524.2724474921467</v>
      </c>
      <c r="Y19" s="9">
        <f t="shared" si="10"/>
        <v>1433.6025845082281</v>
      </c>
      <c r="Z19" s="9">
        <f t="shared" si="10"/>
        <v>1481.021419893219</v>
      </c>
      <c r="AA19" s="9">
        <f t="shared" si="10"/>
        <v>1654.8201555789983</v>
      </c>
      <c r="AC19">
        <f t="shared" si="5"/>
        <v>20</v>
      </c>
      <c r="AD19" s="61">
        <f t="shared" si="6"/>
        <v>11594.237887497617</v>
      </c>
      <c r="AE19" s="72">
        <f t="shared" si="7"/>
        <v>1.8749999999999999E-2</v>
      </c>
      <c r="AH19">
        <f t="shared" si="8"/>
        <v>4789.3025420761905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431.40374209836182</v>
      </c>
      <c r="G20" s="9">
        <f>NPV(Load_ROC!$C$2,H20:AA20)</f>
        <v>11504.099789289648</v>
      </c>
      <c r="H20" s="9">
        <f t="shared" si="9"/>
        <v>745.0784740155359</v>
      </c>
      <c r="I20" s="9">
        <f t="shared" si="9"/>
        <v>789.14717506928628</v>
      </c>
      <c r="J20" s="9">
        <f t="shared" si="9"/>
        <v>827.91509518468456</v>
      </c>
      <c r="K20" s="9">
        <f t="shared" si="9"/>
        <v>777.88116150575274</v>
      </c>
      <c r="L20" s="9">
        <f t="shared" si="9"/>
        <v>920.4587482442729</v>
      </c>
      <c r="M20" s="9">
        <f t="shared" si="9"/>
        <v>994.30575897464644</v>
      </c>
      <c r="N20" s="9">
        <f t="shared" si="9"/>
        <v>1018.4196206296774</v>
      </c>
      <c r="O20" s="9">
        <f t="shared" si="9"/>
        <v>1089.2885392969351</v>
      </c>
      <c r="P20" s="9">
        <f t="shared" si="9"/>
        <v>1078.4827468216477</v>
      </c>
      <c r="Q20" s="9">
        <f t="shared" si="9"/>
        <v>1097.4688812846259</v>
      </c>
      <c r="R20" s="9">
        <f t="shared" si="10"/>
        <v>1093.8592406151859</v>
      </c>
      <c r="S20" s="9">
        <f t="shared" si="10"/>
        <v>1094.0443819975173</v>
      </c>
      <c r="T20" s="9">
        <f t="shared" si="10"/>
        <v>1145.2584244946333</v>
      </c>
      <c r="U20" s="9">
        <f t="shared" si="10"/>
        <v>1285.3643537203411</v>
      </c>
      <c r="V20" s="9">
        <f t="shared" si="10"/>
        <v>1334.4385307100426</v>
      </c>
      <c r="W20" s="9">
        <f t="shared" si="10"/>
        <v>1365.3721950318609</v>
      </c>
      <c r="X20" s="9">
        <f t="shared" si="10"/>
        <v>1654.2195646796467</v>
      </c>
      <c r="Y20" s="9">
        <f t="shared" si="10"/>
        <v>1663.687303258228</v>
      </c>
      <c r="Z20" s="9">
        <f t="shared" si="10"/>
        <v>1824.9964833697813</v>
      </c>
      <c r="AA20" s="9">
        <f t="shared" si="10"/>
        <v>1990.9261339725529</v>
      </c>
      <c r="AC20">
        <f t="shared" si="5"/>
        <v>18</v>
      </c>
      <c r="AD20" s="61">
        <f t="shared" si="6"/>
        <v>11504.099789289648</v>
      </c>
      <c r="AE20" s="72">
        <f t="shared" si="7"/>
        <v>3.7499999999999999E-2</v>
      </c>
      <c r="AH20">
        <f t="shared" si="8"/>
        <v>6466.6012836168075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1646.3394465760443</v>
      </c>
      <c r="G21" s="9">
        <f>NPV(Load_ROC!$C$2,H21:AA21)</f>
        <v>10975.596310506962</v>
      </c>
      <c r="H21" s="9">
        <f t="shared" si="9"/>
        <v>745.0784740155359</v>
      </c>
      <c r="I21" s="9">
        <f t="shared" si="9"/>
        <v>789.14717506928628</v>
      </c>
      <c r="J21" s="9">
        <f t="shared" si="9"/>
        <v>827.91509518468456</v>
      </c>
      <c r="K21" s="9">
        <f t="shared" si="9"/>
        <v>777.88116150575274</v>
      </c>
      <c r="L21" s="9">
        <f t="shared" si="9"/>
        <v>920.4587482442729</v>
      </c>
      <c r="M21" s="9">
        <f t="shared" si="9"/>
        <v>994.30575897464644</v>
      </c>
      <c r="N21" s="9">
        <f t="shared" si="9"/>
        <v>1018.4196206296774</v>
      </c>
      <c r="O21" s="9">
        <f t="shared" si="9"/>
        <v>1089.2885392969351</v>
      </c>
      <c r="P21" s="9">
        <f t="shared" si="9"/>
        <v>1078.4826921341476</v>
      </c>
      <c r="Q21" s="9">
        <f t="shared" si="9"/>
        <v>1097.011740659626</v>
      </c>
      <c r="R21" s="9">
        <f t="shared" si="10"/>
        <v>1094.2100413964358</v>
      </c>
      <c r="S21" s="9">
        <f t="shared" si="10"/>
        <v>1095.0087843412675</v>
      </c>
      <c r="T21" s="9">
        <f t="shared" si="10"/>
        <v>1130.8803346508835</v>
      </c>
      <c r="U21" s="9">
        <f t="shared" si="10"/>
        <v>1191.808256064091</v>
      </c>
      <c r="V21" s="9">
        <f t="shared" si="10"/>
        <v>1229.44743988973</v>
      </c>
      <c r="W21" s="9">
        <f t="shared" si="10"/>
        <v>1239.7013200318611</v>
      </c>
      <c r="X21" s="9">
        <f t="shared" si="10"/>
        <v>1420.2114455390215</v>
      </c>
      <c r="Y21" s="9">
        <f t="shared" si="10"/>
        <v>1339.297311070728</v>
      </c>
      <c r="Z21" s="9">
        <f t="shared" si="10"/>
        <v>1404.4230136432188</v>
      </c>
      <c r="AA21" s="9">
        <f t="shared" si="10"/>
        <v>1578.3028196414982</v>
      </c>
      <c r="AC21">
        <f t="shared" si="5"/>
        <v>10</v>
      </c>
      <c r="AD21" s="61">
        <f t="shared" si="6"/>
        <v>10975.596310506962</v>
      </c>
      <c r="AE21" s="72">
        <f t="shared" si="7"/>
        <v>0.15</v>
      </c>
      <c r="AH21">
        <f t="shared" si="8"/>
        <v>1923.5378315844123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684.51295087560823</v>
      </c>
      <c r="G22" s="9">
        <f>NPV(Load_ROC!$C$2,H22:AA22)</f>
        <v>10952.207214009732</v>
      </c>
      <c r="H22" s="9">
        <f t="shared" si="9"/>
        <v>745.0784740155359</v>
      </c>
      <c r="I22" s="9">
        <f t="shared" si="9"/>
        <v>789.14717506928628</v>
      </c>
      <c r="J22" s="9">
        <f t="shared" si="9"/>
        <v>827.91509518468456</v>
      </c>
      <c r="K22" s="9">
        <f t="shared" si="9"/>
        <v>777.88116150575274</v>
      </c>
      <c r="L22" s="9">
        <f t="shared" si="9"/>
        <v>920.4587482442729</v>
      </c>
      <c r="M22" s="9">
        <f t="shared" si="9"/>
        <v>994.30575897464644</v>
      </c>
      <c r="N22" s="9">
        <f t="shared" si="9"/>
        <v>1018.4196206296774</v>
      </c>
      <c r="O22" s="9">
        <f t="shared" si="9"/>
        <v>1089.2870666406852</v>
      </c>
      <c r="P22" s="9">
        <f t="shared" si="9"/>
        <v>1078.4822976028977</v>
      </c>
      <c r="Q22" s="9">
        <f t="shared" si="9"/>
        <v>1097.011271909626</v>
      </c>
      <c r="R22" s="9">
        <f t="shared" si="10"/>
        <v>1094.208838271436</v>
      </c>
      <c r="S22" s="9">
        <f t="shared" si="10"/>
        <v>1095.0086359037673</v>
      </c>
      <c r="T22" s="9">
        <f t="shared" si="10"/>
        <v>1130.8757799633836</v>
      </c>
      <c r="U22" s="9">
        <f t="shared" si="10"/>
        <v>1191.812881064091</v>
      </c>
      <c r="V22" s="9">
        <f t="shared" si="10"/>
        <v>1228.6526352022302</v>
      </c>
      <c r="W22" s="9">
        <f t="shared" si="10"/>
        <v>1229.7503317506109</v>
      </c>
      <c r="X22" s="9">
        <f t="shared" si="10"/>
        <v>1417.6263166327717</v>
      </c>
      <c r="Y22" s="9">
        <f t="shared" si="10"/>
        <v>1329.5239985707281</v>
      </c>
      <c r="Z22" s="9">
        <f t="shared" si="10"/>
        <v>1376.3391777057191</v>
      </c>
      <c r="AA22" s="9">
        <f t="shared" si="10"/>
        <v>1548.7032649539983</v>
      </c>
      <c r="AC22">
        <f t="shared" si="5"/>
        <v>9</v>
      </c>
      <c r="AD22" s="61">
        <f t="shared" si="6"/>
        <v>10952.207214009732</v>
      </c>
      <c r="AE22" s="72">
        <f t="shared" si="7"/>
        <v>6.25E-2</v>
      </c>
      <c r="AH22">
        <f t="shared" si="8"/>
        <v>1166.7410891520631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297.15902704797344</v>
      </c>
      <c r="G23" s="9">
        <f>NPV(Load_ROC!$C$2,H23:AA23)</f>
        <v>11320.343887541845</v>
      </c>
      <c r="H23" s="9">
        <f t="shared" si="9"/>
        <v>735.83366151553582</v>
      </c>
      <c r="I23" s="9">
        <f t="shared" si="9"/>
        <v>779.0881125692863</v>
      </c>
      <c r="J23" s="9">
        <f t="shared" si="9"/>
        <v>818.10884176671584</v>
      </c>
      <c r="K23" s="9">
        <f t="shared" si="9"/>
        <v>769.40498181825274</v>
      </c>
      <c r="L23" s="9">
        <f t="shared" si="9"/>
        <v>912.50905488489798</v>
      </c>
      <c r="M23" s="9">
        <f t="shared" si="9"/>
        <v>986.46369647464644</v>
      </c>
      <c r="N23" s="9">
        <f t="shared" si="9"/>
        <v>1010.8108315671774</v>
      </c>
      <c r="O23" s="9">
        <f t="shared" si="9"/>
        <v>1079.5900822656852</v>
      </c>
      <c r="P23" s="9">
        <f t="shared" si="9"/>
        <v>1069.8073952591476</v>
      </c>
      <c r="Q23" s="9">
        <f t="shared" si="9"/>
        <v>1087.9219984721258</v>
      </c>
      <c r="R23" s="9">
        <f t="shared" si="10"/>
        <v>1081.4828343651857</v>
      </c>
      <c r="S23" s="9">
        <f t="shared" si="10"/>
        <v>1078.9864288725173</v>
      </c>
      <c r="T23" s="9">
        <f t="shared" si="10"/>
        <v>1116.8839088696334</v>
      </c>
      <c r="U23" s="9">
        <f t="shared" si="10"/>
        <v>1258.233631064091</v>
      </c>
      <c r="V23" s="9">
        <f t="shared" si="10"/>
        <v>1294.0438637178549</v>
      </c>
      <c r="W23" s="9">
        <f t="shared" si="10"/>
        <v>1318.8112467896735</v>
      </c>
      <c r="X23" s="9">
        <f t="shared" si="10"/>
        <v>1606.2515783515216</v>
      </c>
      <c r="Y23" s="9">
        <f t="shared" si="10"/>
        <v>1617.0937095082281</v>
      </c>
      <c r="Z23" s="9">
        <f t="shared" si="10"/>
        <v>1781.455990205719</v>
      </c>
      <c r="AA23" s="9">
        <f t="shared" si="10"/>
        <v>1945.9574485477483</v>
      </c>
      <c r="AC23">
        <f t="shared" si="5"/>
        <v>15</v>
      </c>
      <c r="AD23" s="61">
        <f t="shared" si="6"/>
        <v>11320.343887541845</v>
      </c>
      <c r="AE23" s="72">
        <f t="shared" si="7"/>
        <v>2.6249999999999999E-2</v>
      </c>
      <c r="AH23">
        <f t="shared" si="8"/>
        <v>1406.8732008893992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1133.1082497858317</v>
      </c>
      <c r="G24" s="9">
        <f>NPV(Load_ROC!$C$2,H24:AA24)</f>
        <v>10791.507140817446</v>
      </c>
      <c r="H24" s="9">
        <f t="shared" si="9"/>
        <v>735.83366151553582</v>
      </c>
      <c r="I24" s="9">
        <f t="shared" si="9"/>
        <v>779.0881125692863</v>
      </c>
      <c r="J24" s="9">
        <f t="shared" si="9"/>
        <v>818.10884176671584</v>
      </c>
      <c r="K24" s="9">
        <f t="shared" si="9"/>
        <v>769.40498181825274</v>
      </c>
      <c r="L24" s="9">
        <f t="shared" si="9"/>
        <v>912.50905488489798</v>
      </c>
      <c r="M24" s="9">
        <f t="shared" si="9"/>
        <v>986.46369647464644</v>
      </c>
      <c r="N24" s="9">
        <f t="shared" si="9"/>
        <v>1010.8108315671774</v>
      </c>
      <c r="O24" s="9">
        <f t="shared" si="9"/>
        <v>1079.5900822656852</v>
      </c>
      <c r="P24" s="9">
        <f t="shared" si="9"/>
        <v>1069.8076179153977</v>
      </c>
      <c r="Q24" s="9">
        <f t="shared" si="9"/>
        <v>1086.2795140971259</v>
      </c>
      <c r="R24" s="9">
        <f t="shared" si="10"/>
        <v>1079.4376507714358</v>
      </c>
      <c r="S24" s="9">
        <f t="shared" si="10"/>
        <v>1076.6339327787673</v>
      </c>
      <c r="T24" s="9">
        <f t="shared" si="10"/>
        <v>1107.4444909008835</v>
      </c>
      <c r="U24" s="9">
        <f t="shared" si="10"/>
        <v>1165.0189748140911</v>
      </c>
      <c r="V24" s="9">
        <f t="shared" si="10"/>
        <v>1196.1119242647301</v>
      </c>
      <c r="W24" s="9">
        <f t="shared" si="10"/>
        <v>1201.401761438111</v>
      </c>
      <c r="X24" s="9">
        <f t="shared" si="10"/>
        <v>1367.1151125312092</v>
      </c>
      <c r="Y24" s="9">
        <f t="shared" si="10"/>
        <v>1279.7915923207283</v>
      </c>
      <c r="Z24" s="9">
        <f t="shared" si="10"/>
        <v>1362.2140292682188</v>
      </c>
      <c r="AA24" s="9">
        <f t="shared" si="10"/>
        <v>1534.9779133914983</v>
      </c>
      <c r="AC24">
        <f t="shared" si="5"/>
        <v>7</v>
      </c>
      <c r="AD24" s="61">
        <f t="shared" si="6"/>
        <v>10791.507140817446</v>
      </c>
      <c r="AE24" s="72">
        <f t="shared" si="7"/>
        <v>0.105</v>
      </c>
      <c r="AH24">
        <f t="shared" si="8"/>
        <v>9282.5660746301019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470.61898357939538</v>
      </c>
      <c r="G25" s="9">
        <f>NPV(Load_ROC!$C$2,H25:AA25)</f>
        <v>10757.00533895761</v>
      </c>
      <c r="H25" s="9">
        <f t="shared" si="9"/>
        <v>735.83366151553582</v>
      </c>
      <c r="I25" s="9">
        <f t="shared" si="9"/>
        <v>779.0881125692863</v>
      </c>
      <c r="J25" s="9">
        <f t="shared" si="9"/>
        <v>818.10884176671584</v>
      </c>
      <c r="K25" s="9">
        <f t="shared" si="9"/>
        <v>769.40498181825274</v>
      </c>
      <c r="L25" s="9">
        <f t="shared" si="9"/>
        <v>912.50905488489798</v>
      </c>
      <c r="M25" s="9">
        <f t="shared" si="9"/>
        <v>986.46369647464644</v>
      </c>
      <c r="N25" s="9">
        <f t="shared" si="9"/>
        <v>1010.8108315671774</v>
      </c>
      <c r="O25" s="9">
        <f t="shared" si="9"/>
        <v>1079.5900822656852</v>
      </c>
      <c r="P25" s="9">
        <f t="shared" si="9"/>
        <v>1069.8076179153977</v>
      </c>
      <c r="Q25" s="9">
        <f t="shared" si="9"/>
        <v>1086.2809203471259</v>
      </c>
      <c r="R25" s="9">
        <f t="shared" si="10"/>
        <v>1079.4350101464358</v>
      </c>
      <c r="S25" s="9">
        <f t="shared" si="10"/>
        <v>1076.6337843412675</v>
      </c>
      <c r="T25" s="9">
        <f t="shared" si="10"/>
        <v>1107.4491159008835</v>
      </c>
      <c r="U25" s="9">
        <f t="shared" si="10"/>
        <v>1165.0205841890911</v>
      </c>
      <c r="V25" s="9">
        <f t="shared" si="10"/>
        <v>1195.7796820772301</v>
      </c>
      <c r="W25" s="9">
        <f t="shared" si="10"/>
        <v>1194.3793903443611</v>
      </c>
      <c r="X25" s="9">
        <f t="shared" si="10"/>
        <v>1363.486006574178</v>
      </c>
      <c r="Y25" s="9">
        <f t="shared" si="10"/>
        <v>1270.1996450551032</v>
      </c>
      <c r="Z25" s="9">
        <f t="shared" si="10"/>
        <v>1313.0976073932191</v>
      </c>
      <c r="AA25" s="9">
        <f t="shared" si="10"/>
        <v>1482.6284680789984</v>
      </c>
      <c r="AC25">
        <f t="shared" si="5"/>
        <v>6</v>
      </c>
      <c r="AD25" s="61">
        <f t="shared" si="6"/>
        <v>10757.00533895761</v>
      </c>
      <c r="AE25" s="72">
        <f t="shared" si="7"/>
        <v>4.3749999999999997E-2</v>
      </c>
      <c r="AH25">
        <f t="shared" si="8"/>
        <v>4817.4278883468123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64.920081248408223</v>
      </c>
      <c r="G26" s="9">
        <f>NPV(Load_ROC!$C$2,H26:AA26)</f>
        <v>11541.347777494797</v>
      </c>
      <c r="H26" s="9">
        <f t="shared" si="9"/>
        <v>772.86198182803582</v>
      </c>
      <c r="I26" s="9">
        <f t="shared" si="9"/>
        <v>830.67644069428627</v>
      </c>
      <c r="J26" s="9">
        <f t="shared" si="9"/>
        <v>867.69061032140348</v>
      </c>
      <c r="K26" s="9">
        <f t="shared" si="9"/>
        <v>825.72354138856531</v>
      </c>
      <c r="L26" s="9">
        <f t="shared" si="9"/>
        <v>948.81658222864803</v>
      </c>
      <c r="M26" s="9">
        <f t="shared" si="9"/>
        <v>1013.1544035058965</v>
      </c>
      <c r="N26" s="9">
        <f t="shared" si="9"/>
        <v>1024.5751714109274</v>
      </c>
      <c r="O26" s="9">
        <f t="shared" si="9"/>
        <v>1096.9284299219353</v>
      </c>
      <c r="P26" s="9">
        <f t="shared" si="9"/>
        <v>1068.6825944778975</v>
      </c>
      <c r="Q26" s="9">
        <f t="shared" si="9"/>
        <v>1073.3627953471257</v>
      </c>
      <c r="R26" s="9">
        <f t="shared" si="10"/>
        <v>1071.7727601464358</v>
      </c>
      <c r="S26" s="9">
        <f t="shared" si="10"/>
        <v>1078.8007452787674</v>
      </c>
      <c r="T26" s="9">
        <f t="shared" si="10"/>
        <v>1163.5461979321335</v>
      </c>
      <c r="U26" s="9">
        <f t="shared" si="10"/>
        <v>1218.5170607515911</v>
      </c>
      <c r="V26" s="9">
        <f t="shared" si="10"/>
        <v>1287.1604906709799</v>
      </c>
      <c r="W26" s="9">
        <f t="shared" si="10"/>
        <v>1344.2851032349861</v>
      </c>
      <c r="X26" s="9">
        <f t="shared" si="10"/>
        <v>1618.4874631171467</v>
      </c>
      <c r="Y26" s="9">
        <f t="shared" si="10"/>
        <v>1616.2156587269783</v>
      </c>
      <c r="Z26" s="9">
        <f t="shared" si="10"/>
        <v>1768.250087861969</v>
      </c>
      <c r="AA26" s="9">
        <f t="shared" si="10"/>
        <v>1935.0540950321233</v>
      </c>
      <c r="AC26">
        <f t="shared" si="5"/>
        <v>19</v>
      </c>
      <c r="AD26" s="61">
        <f t="shared" si="6"/>
        <v>11541.347777494797</v>
      </c>
      <c r="AE26" s="72">
        <f t="shared" si="7"/>
        <v>5.6249999999999998E-3</v>
      </c>
      <c r="AH26">
        <f t="shared" si="8"/>
        <v>1151.8058088477687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251.826908776132</v>
      </c>
      <c r="G27" s="9">
        <f>NPV(Load_ROC!$C$2,H27:AA27)</f>
        <v>11192.307056716978</v>
      </c>
      <c r="H27" s="9">
        <f t="shared" si="9"/>
        <v>772.86198182803582</v>
      </c>
      <c r="I27" s="9">
        <f t="shared" si="9"/>
        <v>830.67644069428627</v>
      </c>
      <c r="J27" s="9">
        <f t="shared" si="9"/>
        <v>867.69061032140348</v>
      </c>
      <c r="K27" s="9">
        <f t="shared" si="9"/>
        <v>825.72354138856531</v>
      </c>
      <c r="L27" s="9">
        <f t="shared" si="9"/>
        <v>948.81658222864803</v>
      </c>
      <c r="M27" s="9">
        <f t="shared" si="9"/>
        <v>1013.1544035058965</v>
      </c>
      <c r="N27" s="9">
        <f t="shared" si="9"/>
        <v>1024.5751714109274</v>
      </c>
      <c r="O27" s="9">
        <f t="shared" si="9"/>
        <v>1096.9284299219353</v>
      </c>
      <c r="P27" s="9">
        <f t="shared" si="9"/>
        <v>1068.6826491653976</v>
      </c>
      <c r="Q27" s="9">
        <f t="shared" si="9"/>
        <v>1074.4076390971259</v>
      </c>
      <c r="R27" s="9">
        <f t="shared" si="10"/>
        <v>1075.0504476464357</v>
      </c>
      <c r="S27" s="9">
        <f t="shared" si="10"/>
        <v>1081.5597921537674</v>
      </c>
      <c r="T27" s="9">
        <f t="shared" si="10"/>
        <v>1128.1606705883833</v>
      </c>
      <c r="U27" s="9">
        <f t="shared" si="10"/>
        <v>1195.1848888765912</v>
      </c>
      <c r="V27" s="9">
        <f t="shared" si="10"/>
        <v>1239.2976820772301</v>
      </c>
      <c r="W27" s="9">
        <f t="shared" si="10"/>
        <v>1264.5229938599859</v>
      </c>
      <c r="X27" s="9">
        <f t="shared" si="10"/>
        <v>1467.6899943671465</v>
      </c>
      <c r="Y27" s="9">
        <f t="shared" si="10"/>
        <v>1388.2113501332283</v>
      </c>
      <c r="Z27" s="9">
        <f t="shared" si="10"/>
        <v>1463.3891464557189</v>
      </c>
      <c r="AA27" s="9">
        <f t="shared" si="10"/>
        <v>1640.7090540164984</v>
      </c>
      <c r="AC27">
        <f t="shared" si="5"/>
        <v>12</v>
      </c>
      <c r="AD27" s="61">
        <f t="shared" si="6"/>
        <v>11192.307056716978</v>
      </c>
      <c r="AE27" s="72">
        <f t="shared" si="7"/>
        <v>2.2499999999999999E-2</v>
      </c>
      <c r="AH27">
        <f t="shared" si="8"/>
        <v>240.88347498316108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104.67455246195813</v>
      </c>
      <c r="G28" s="9">
        <f>NPV(Load_ROC!$C$2,H28:AA28)</f>
        <v>11165.285595942201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830.67644069428627</v>
      </c>
      <c r="J28" s="9">
        <f t="shared" si="11"/>
        <v>867.69061032140348</v>
      </c>
      <c r="K28" s="9">
        <f t="shared" si="11"/>
        <v>825.72354138856531</v>
      </c>
      <c r="L28" s="9">
        <f t="shared" si="11"/>
        <v>948.81658222864803</v>
      </c>
      <c r="M28" s="9">
        <f t="shared" si="11"/>
        <v>1013.1544035058965</v>
      </c>
      <c r="N28" s="9">
        <f t="shared" si="11"/>
        <v>1024.5751714109274</v>
      </c>
      <c r="O28" s="9">
        <f t="shared" si="11"/>
        <v>1096.9284299219353</v>
      </c>
      <c r="P28" s="9">
        <f t="shared" si="11"/>
        <v>1068.6826491653976</v>
      </c>
      <c r="Q28" s="9">
        <f t="shared" si="11"/>
        <v>1074.4097953471257</v>
      </c>
      <c r="R28" s="9">
        <f t="shared" ref="R28:AA34" si="12">VLOOKUP("Total RR "&amp;$B28&amp;" "&amp;$E28, $G$38:$AA$269, MATCH(R$7,$G$38:$AA$38,0),0)</f>
        <v>1075.0507054589359</v>
      </c>
      <c r="S28" s="9">
        <f t="shared" si="12"/>
        <v>1081.5597140287673</v>
      </c>
      <c r="T28" s="9">
        <f t="shared" si="12"/>
        <v>1128.1574049633834</v>
      </c>
      <c r="U28" s="9">
        <f t="shared" si="12"/>
        <v>1195.1831076265912</v>
      </c>
      <c r="V28" s="9">
        <f t="shared" si="12"/>
        <v>1238.6972484834801</v>
      </c>
      <c r="W28" s="9">
        <f t="shared" si="12"/>
        <v>1250.897392297486</v>
      </c>
      <c r="X28" s="9">
        <f t="shared" si="12"/>
        <v>1467.6380724921464</v>
      </c>
      <c r="Y28" s="9">
        <f t="shared" si="12"/>
        <v>1379.2758345082279</v>
      </c>
      <c r="Z28" s="9">
        <f t="shared" si="12"/>
        <v>1428.8504198932187</v>
      </c>
      <c r="AA28" s="9">
        <f t="shared" si="12"/>
        <v>1604.8071243289983</v>
      </c>
      <c r="AC28">
        <f t="shared" si="5"/>
        <v>11</v>
      </c>
      <c r="AD28" s="61">
        <f t="shared" si="6"/>
        <v>11165.285595942201</v>
      </c>
      <c r="AE28" s="72">
        <f t="shared" si="7"/>
        <v>9.3749999999999997E-3</v>
      </c>
      <c r="AH28">
        <f t="shared" si="8"/>
        <v>54.790301745912721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204.38061471609495</v>
      </c>
      <c r="G29" s="9">
        <f>NPV(Load_ROC!$C$2,H29:AA29)</f>
        <v>10900.299451525065</v>
      </c>
      <c r="H29" s="9">
        <f t="shared" si="11"/>
        <v>745.0784740155359</v>
      </c>
      <c r="I29" s="9">
        <f t="shared" si="11"/>
        <v>789.14717506928628</v>
      </c>
      <c r="J29" s="9">
        <f t="shared" si="11"/>
        <v>815.92629830968463</v>
      </c>
      <c r="K29" s="9">
        <f t="shared" si="11"/>
        <v>768.3494075995028</v>
      </c>
      <c r="L29" s="9">
        <f t="shared" si="11"/>
        <v>895.60669355677294</v>
      </c>
      <c r="M29" s="9">
        <f t="shared" si="11"/>
        <v>959.07397772464651</v>
      </c>
      <c r="N29" s="9">
        <f t="shared" si="11"/>
        <v>971.7432143796774</v>
      </c>
      <c r="O29" s="9">
        <f t="shared" si="11"/>
        <v>1031.4665549219351</v>
      </c>
      <c r="P29" s="9">
        <f t="shared" si="11"/>
        <v>1009.7528718216477</v>
      </c>
      <c r="Q29" s="9">
        <f t="shared" si="11"/>
        <v>1018.5438187846258</v>
      </c>
      <c r="R29" s="9">
        <f t="shared" si="12"/>
        <v>1018.7815531151858</v>
      </c>
      <c r="S29" s="9">
        <f t="shared" si="12"/>
        <v>1022.5485694975173</v>
      </c>
      <c r="T29" s="9">
        <f t="shared" si="12"/>
        <v>1076.6671744946334</v>
      </c>
      <c r="U29" s="9">
        <f t="shared" si="12"/>
        <v>1143.3103224703411</v>
      </c>
      <c r="V29" s="9">
        <f t="shared" si="12"/>
        <v>1195.5402807100427</v>
      </c>
      <c r="W29" s="9">
        <f t="shared" si="12"/>
        <v>1229.7820700318612</v>
      </c>
      <c r="X29" s="9">
        <f t="shared" si="12"/>
        <v>1521.3737521796468</v>
      </c>
      <c r="Y29" s="9">
        <f t="shared" si="12"/>
        <v>1534.2264595082281</v>
      </c>
      <c r="Z29" s="9">
        <f t="shared" si="12"/>
        <v>1698.4792646197814</v>
      </c>
      <c r="AA29" s="9">
        <f t="shared" si="12"/>
        <v>1867.2792277225528</v>
      </c>
      <c r="AC29">
        <f t="shared" si="5"/>
        <v>8</v>
      </c>
      <c r="AD29" s="61">
        <f t="shared" si="6"/>
        <v>10900.299451525065</v>
      </c>
      <c r="AE29" s="72">
        <f t="shared" si="7"/>
        <v>1.8749999999999999E-2</v>
      </c>
      <c r="AH29">
        <f t="shared" si="8"/>
        <v>666.49924876103239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790.99830142136591</v>
      </c>
      <c r="G30" s="9">
        <f>NPV(Load_ROC!$C$2,H30:AA30)</f>
        <v>10546.644018951545</v>
      </c>
      <c r="H30" s="9">
        <f t="shared" si="11"/>
        <v>745.0784740155359</v>
      </c>
      <c r="I30" s="9">
        <f t="shared" si="11"/>
        <v>789.14717506928628</v>
      </c>
      <c r="J30" s="9">
        <f t="shared" si="11"/>
        <v>815.92629830968463</v>
      </c>
      <c r="K30" s="9">
        <f t="shared" si="11"/>
        <v>768.3494075995028</v>
      </c>
      <c r="L30" s="9">
        <f t="shared" si="11"/>
        <v>895.60669355677294</v>
      </c>
      <c r="M30" s="9">
        <f t="shared" si="11"/>
        <v>959.07397772464651</v>
      </c>
      <c r="N30" s="9">
        <f t="shared" si="11"/>
        <v>971.7432143796774</v>
      </c>
      <c r="O30" s="9">
        <f t="shared" si="11"/>
        <v>1031.4665549219351</v>
      </c>
      <c r="P30" s="9">
        <f t="shared" si="11"/>
        <v>1009.7528171341476</v>
      </c>
      <c r="Q30" s="9">
        <f t="shared" si="11"/>
        <v>1018.0866781596258</v>
      </c>
      <c r="R30" s="9">
        <f t="shared" si="12"/>
        <v>1019.1323538964359</v>
      </c>
      <c r="S30" s="9">
        <f t="shared" si="12"/>
        <v>1023.5129718412675</v>
      </c>
      <c r="T30" s="9">
        <f t="shared" si="12"/>
        <v>1062.2890846508835</v>
      </c>
      <c r="U30" s="9">
        <f t="shared" si="12"/>
        <v>1128.4394435640911</v>
      </c>
      <c r="V30" s="9">
        <f t="shared" si="12"/>
        <v>1168.5630336397301</v>
      </c>
      <c r="W30" s="9">
        <f t="shared" si="12"/>
        <v>1181.0715387818611</v>
      </c>
      <c r="X30" s="9">
        <f t="shared" si="12"/>
        <v>1363.5770705390219</v>
      </c>
      <c r="Y30" s="9">
        <f t="shared" si="12"/>
        <v>1284.9705610707281</v>
      </c>
      <c r="Z30" s="9">
        <f t="shared" si="12"/>
        <v>1352.2520136432188</v>
      </c>
      <c r="AA30" s="9">
        <f t="shared" si="12"/>
        <v>1528.2897883914984</v>
      </c>
      <c r="AC30">
        <f t="shared" si="5"/>
        <v>4</v>
      </c>
      <c r="AD30" s="61">
        <f t="shared" si="6"/>
        <v>10546.644018951545</v>
      </c>
      <c r="AE30" s="72">
        <f t="shared" si="7"/>
        <v>7.4999999999999997E-2</v>
      </c>
      <c r="AH30">
        <f t="shared" si="8"/>
        <v>22048.039476694452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328.85171632669733</v>
      </c>
      <c r="G31" s="9">
        <f>NPV(Load_ROC!$C$2,H31:AA31)</f>
        <v>10523.254922454315</v>
      </c>
      <c r="H31" s="9">
        <f t="shared" si="11"/>
        <v>745.0784740155359</v>
      </c>
      <c r="I31" s="9">
        <f t="shared" si="11"/>
        <v>789.14717506928628</v>
      </c>
      <c r="J31" s="9">
        <f t="shared" si="11"/>
        <v>815.92629830968463</v>
      </c>
      <c r="K31" s="9">
        <f t="shared" si="11"/>
        <v>768.3494075995028</v>
      </c>
      <c r="L31" s="9">
        <f t="shared" si="11"/>
        <v>895.60669355677294</v>
      </c>
      <c r="M31" s="9">
        <f t="shared" si="11"/>
        <v>959.07397772464651</v>
      </c>
      <c r="N31" s="9">
        <f t="shared" si="11"/>
        <v>971.7432143796774</v>
      </c>
      <c r="O31" s="9">
        <f t="shared" si="11"/>
        <v>1031.4650822656852</v>
      </c>
      <c r="P31" s="9">
        <f t="shared" si="11"/>
        <v>1009.7524226028976</v>
      </c>
      <c r="Q31" s="9">
        <f t="shared" si="11"/>
        <v>1018.0862094096258</v>
      </c>
      <c r="R31" s="9">
        <f t="shared" si="12"/>
        <v>1019.1311507714358</v>
      </c>
      <c r="S31" s="9">
        <f t="shared" si="12"/>
        <v>1023.5128234037675</v>
      </c>
      <c r="T31" s="9">
        <f t="shared" si="12"/>
        <v>1062.2845299633836</v>
      </c>
      <c r="U31" s="9">
        <f t="shared" si="12"/>
        <v>1128.4440685640911</v>
      </c>
      <c r="V31" s="9">
        <f t="shared" si="12"/>
        <v>1167.7682289522299</v>
      </c>
      <c r="W31" s="9">
        <f t="shared" si="12"/>
        <v>1171.120550500611</v>
      </c>
      <c r="X31" s="9">
        <f t="shared" si="12"/>
        <v>1360.9919416327716</v>
      </c>
      <c r="Y31" s="9">
        <f t="shared" si="12"/>
        <v>1275.1972485707281</v>
      </c>
      <c r="Z31" s="9">
        <f t="shared" si="12"/>
        <v>1324.1681777057188</v>
      </c>
      <c r="AA31" s="9">
        <f t="shared" si="12"/>
        <v>1498.6902337039983</v>
      </c>
      <c r="AC31">
        <f t="shared" si="5"/>
        <v>3</v>
      </c>
      <c r="AD31" s="61">
        <f t="shared" si="6"/>
        <v>10523.254922454315</v>
      </c>
      <c r="AE31" s="72">
        <f t="shared" si="7"/>
        <v>3.125E-2</v>
      </c>
      <c r="AH31">
        <f t="shared" si="8"/>
        <v>9996.3670203622514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140.65463409082656</v>
      </c>
      <c r="G32" s="9">
        <f>NPV(Load_ROC!$C$2,H32:AA32)</f>
        <v>10716.543549777263</v>
      </c>
      <c r="H32" s="9">
        <f t="shared" si="11"/>
        <v>735.83366151553582</v>
      </c>
      <c r="I32" s="9">
        <f t="shared" si="11"/>
        <v>779.0881125692863</v>
      </c>
      <c r="J32" s="9">
        <f t="shared" si="11"/>
        <v>806.12004489171591</v>
      </c>
      <c r="K32" s="9">
        <f t="shared" si="11"/>
        <v>759.87322791200279</v>
      </c>
      <c r="L32" s="9">
        <f t="shared" si="11"/>
        <v>887.65700019739802</v>
      </c>
      <c r="M32" s="9">
        <f t="shared" si="11"/>
        <v>951.23191522464651</v>
      </c>
      <c r="N32" s="9">
        <f t="shared" si="11"/>
        <v>964.13442531717737</v>
      </c>
      <c r="O32" s="9">
        <f t="shared" si="11"/>
        <v>1021.7680978906851</v>
      </c>
      <c r="P32" s="9">
        <f t="shared" si="11"/>
        <v>1001.0775202591475</v>
      </c>
      <c r="Q32" s="9">
        <f t="shared" si="11"/>
        <v>1008.9969359721258</v>
      </c>
      <c r="R32" s="9">
        <f t="shared" si="12"/>
        <v>1006.4051468651858</v>
      </c>
      <c r="S32" s="9">
        <f t="shared" si="12"/>
        <v>1007.4906163725175</v>
      </c>
      <c r="T32" s="9">
        <f t="shared" si="12"/>
        <v>1048.2926588696334</v>
      </c>
      <c r="U32" s="9">
        <f t="shared" si="12"/>
        <v>1116.179599814091</v>
      </c>
      <c r="V32" s="9">
        <f t="shared" si="12"/>
        <v>1155.1456137178552</v>
      </c>
      <c r="W32" s="9">
        <f t="shared" si="12"/>
        <v>1183.2211217896736</v>
      </c>
      <c r="X32" s="9">
        <f t="shared" si="12"/>
        <v>1473.4057658515217</v>
      </c>
      <c r="Y32" s="9">
        <f t="shared" si="12"/>
        <v>1487.632865758228</v>
      </c>
      <c r="Z32" s="9">
        <f t="shared" si="12"/>
        <v>1654.9387714557188</v>
      </c>
      <c r="AA32" s="9">
        <f t="shared" si="12"/>
        <v>1822.3105422977483</v>
      </c>
      <c r="AC32">
        <f t="shared" si="5"/>
        <v>5</v>
      </c>
      <c r="AD32" s="61">
        <f t="shared" si="6"/>
        <v>10716.543549777263</v>
      </c>
      <c r="AE32" s="72">
        <f t="shared" si="7"/>
        <v>1.3125E-2</v>
      </c>
      <c r="AH32">
        <f t="shared" si="8"/>
        <v>1819.1623582774541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544.03412958625665</v>
      </c>
      <c r="G33" s="9">
        <f>NPV(Load_ROC!$C$2,H33:AA33)</f>
        <v>10362.554849262031</v>
      </c>
      <c r="H33" s="9">
        <f t="shared" si="11"/>
        <v>735.83366151553582</v>
      </c>
      <c r="I33" s="9">
        <f t="shared" si="11"/>
        <v>779.0881125692863</v>
      </c>
      <c r="J33" s="9">
        <f t="shared" si="11"/>
        <v>806.12004489171591</v>
      </c>
      <c r="K33" s="9">
        <f t="shared" si="11"/>
        <v>759.87322791200279</v>
      </c>
      <c r="L33" s="9">
        <f t="shared" si="11"/>
        <v>887.65700019739802</v>
      </c>
      <c r="M33" s="9">
        <f t="shared" si="11"/>
        <v>951.23191522464651</v>
      </c>
      <c r="N33" s="9">
        <f t="shared" si="11"/>
        <v>964.13442531717737</v>
      </c>
      <c r="O33" s="9">
        <f t="shared" si="11"/>
        <v>1021.7680978906851</v>
      </c>
      <c r="P33" s="9">
        <f t="shared" si="11"/>
        <v>1001.0777429153975</v>
      </c>
      <c r="Q33" s="9">
        <f t="shared" si="11"/>
        <v>1007.3544515971258</v>
      </c>
      <c r="R33" s="9">
        <f t="shared" si="12"/>
        <v>1004.3599632714358</v>
      </c>
      <c r="S33" s="9">
        <f t="shared" si="12"/>
        <v>1005.1381202787674</v>
      </c>
      <c r="T33" s="9">
        <f t="shared" si="12"/>
        <v>1038.8532409008835</v>
      </c>
      <c r="U33" s="9">
        <f t="shared" si="12"/>
        <v>1101.6501623140912</v>
      </c>
      <c r="V33" s="9">
        <f t="shared" si="12"/>
        <v>1135.2275180147301</v>
      </c>
      <c r="W33" s="9">
        <f t="shared" si="12"/>
        <v>1142.7719801881112</v>
      </c>
      <c r="X33" s="9">
        <f t="shared" si="12"/>
        <v>1310.4807375312093</v>
      </c>
      <c r="Y33" s="9">
        <f t="shared" si="12"/>
        <v>1225.4648423207282</v>
      </c>
      <c r="Z33" s="9">
        <f t="shared" si="12"/>
        <v>1310.043029268219</v>
      </c>
      <c r="AA33" s="9">
        <f t="shared" si="12"/>
        <v>1484.964882141498</v>
      </c>
      <c r="AC33">
        <f t="shared" si="5"/>
        <v>2</v>
      </c>
      <c r="AD33" s="61">
        <f t="shared" si="6"/>
        <v>10362.554849262031</v>
      </c>
      <c r="AE33" s="72">
        <f t="shared" si="7"/>
        <v>5.2499999999999998E-2</v>
      </c>
      <c r="AH33">
        <f t="shared" si="8"/>
        <v>27693.046904775936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225.92616041192295</v>
      </c>
      <c r="G34" s="9">
        <f>NPV(Load_ROC!$C$2,H34:AA34)</f>
        <v>10328.053047402193</v>
      </c>
      <c r="H34" s="9">
        <f t="shared" si="11"/>
        <v>735.83366151553582</v>
      </c>
      <c r="I34" s="9">
        <f t="shared" si="11"/>
        <v>779.0881125692863</v>
      </c>
      <c r="J34" s="9">
        <f t="shared" si="11"/>
        <v>806.12004489171591</v>
      </c>
      <c r="K34" s="9">
        <f t="shared" si="11"/>
        <v>759.87322791200279</v>
      </c>
      <c r="L34" s="9">
        <f t="shared" si="11"/>
        <v>887.65700019739802</v>
      </c>
      <c r="M34" s="9">
        <f t="shared" si="11"/>
        <v>951.23191522464651</v>
      </c>
      <c r="N34" s="9">
        <f t="shared" si="11"/>
        <v>964.13442531717737</v>
      </c>
      <c r="O34" s="9">
        <f t="shared" si="11"/>
        <v>1021.7680978906851</v>
      </c>
      <c r="P34" s="9">
        <f t="shared" si="11"/>
        <v>1001.0777429153975</v>
      </c>
      <c r="Q34" s="9">
        <f t="shared" si="11"/>
        <v>1007.3558578471258</v>
      </c>
      <c r="R34" s="9">
        <f t="shared" si="12"/>
        <v>1004.3573226464359</v>
      </c>
      <c r="S34" s="9">
        <f t="shared" si="12"/>
        <v>1005.1379718412674</v>
      </c>
      <c r="T34" s="9">
        <f t="shared" si="12"/>
        <v>1038.8578659008836</v>
      </c>
      <c r="U34" s="9">
        <f t="shared" si="12"/>
        <v>1101.651771689091</v>
      </c>
      <c r="V34" s="9">
        <f t="shared" si="12"/>
        <v>1134.8952758272301</v>
      </c>
      <c r="W34" s="9">
        <f t="shared" si="12"/>
        <v>1135.7496090943612</v>
      </c>
      <c r="X34" s="9">
        <f t="shared" si="12"/>
        <v>1306.8516315741781</v>
      </c>
      <c r="Y34" s="9">
        <f t="shared" si="12"/>
        <v>1215.8728950551031</v>
      </c>
      <c r="Z34" s="9">
        <f t="shared" si="12"/>
        <v>1260.926607393219</v>
      </c>
      <c r="AA34" s="9">
        <f t="shared" si="12"/>
        <v>1432.6154368289981</v>
      </c>
      <c r="AC34">
        <f t="shared" si="5"/>
        <v>1</v>
      </c>
      <c r="AD34" s="61">
        <f t="shared" si="6"/>
        <v>10328.053047402193</v>
      </c>
      <c r="AE34" s="72">
        <f t="shared" si="7"/>
        <v>2.1874999999999999E-2</v>
      </c>
      <c r="AH34">
        <f t="shared" si="8"/>
        <v>12661.099235577845</v>
      </c>
    </row>
    <row r="35" spans="1:35" x14ac:dyDescent="0.25">
      <c r="F35" s="3">
        <f>SUM(F8:F34)</f>
        <v>11088.837581887568</v>
      </c>
      <c r="G35" s="3">
        <f>SUMPRODUCT($A8:$A34,G8:G34)</f>
        <v>11088.837581887568</v>
      </c>
      <c r="H35" s="3">
        <f t="shared" ref="H35:AA35" si="13">SUMPRODUCT($A8:$A34,H8:H34)</f>
        <v>746.01031581241091</v>
      </c>
      <c r="I35" s="3">
        <f t="shared" si="13"/>
        <v>791.85589303803647</v>
      </c>
      <c r="J35" s="3">
        <f t="shared" si="13"/>
        <v>832.29301715734107</v>
      </c>
      <c r="K35" s="3">
        <f t="shared" si="13"/>
        <v>779.41028225770606</v>
      </c>
      <c r="L35" s="3">
        <f t="shared" si="13"/>
        <v>928.14424707239789</v>
      </c>
      <c r="M35" s="3">
        <f t="shared" si="13"/>
        <v>1001.9902298730838</v>
      </c>
      <c r="N35" s="3">
        <f t="shared" si="13"/>
        <v>1025.9264669187398</v>
      </c>
      <c r="O35" s="3">
        <f t="shared" si="13"/>
        <v>1097.9101491602164</v>
      </c>
      <c r="P35" s="3">
        <f t="shared" si="13"/>
        <v>1086.4392078275068</v>
      </c>
      <c r="Q35" s="3">
        <f t="shared" si="13"/>
        <v>1103.9160156205633</v>
      </c>
      <c r="R35" s="3">
        <f t="shared" si="13"/>
        <v>1099.47975951167</v>
      </c>
      <c r="S35" s="3">
        <f t="shared" si="13"/>
        <v>1099.2501643705643</v>
      </c>
      <c r="T35" s="3">
        <f t="shared" si="13"/>
        <v>1136.8430281665085</v>
      </c>
      <c r="U35" s="3">
        <f t="shared" si="13"/>
        <v>1207.2560313570598</v>
      </c>
      <c r="V35" s="3">
        <f t="shared" si="13"/>
        <v>1244.5840105537925</v>
      </c>
      <c r="W35" s="3">
        <f t="shared" si="13"/>
        <v>1255.9462181788335</v>
      </c>
      <c r="X35" s="3">
        <f t="shared" si="13"/>
        <v>1452.0903516999101</v>
      </c>
      <c r="Y35" s="3">
        <f t="shared" si="13"/>
        <v>1380.5814213588144</v>
      </c>
      <c r="Z35" s="3">
        <f t="shared" si="13"/>
        <v>1459.3527829449768</v>
      </c>
      <c r="AA35" s="3">
        <f t="shared" si="13"/>
        <v>1631.1149645395697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43.533515625</v>
      </c>
      <c r="J40" s="7">
        <f>SUMIF(data!$A:$A,$H$2&amp;" "&amp;$F40&amp;" "&amp;$H$3&amp;"_"&amp;J$38,data!$I:$I)/1000</f>
        <v>112.402</v>
      </c>
      <c r="K40" s="7">
        <f>SUMIF(data!$A:$A,$H$2&amp;" "&amp;$F40&amp;" "&amp;$H$3&amp;"_"&amp;K$38,data!$I:$I)/1000</f>
        <v>30.668466796874998</v>
      </c>
      <c r="L40" s="7">
        <f>SUMIF(data!$A:$A,$H$2&amp;" "&amp;$F40&amp;" "&amp;$H$3&amp;"_"&amp;L$38,data!$I:$I)/1000</f>
        <v>238.05362500000001</v>
      </c>
      <c r="M40" s="7">
        <f>SUMIF(data!$A:$A,$H$2&amp;" "&amp;$F40&amp;" "&amp;$H$3&amp;"_"&amp;M$38,data!$I:$I)/1000</f>
        <v>311.34790234374998</v>
      </c>
      <c r="N40" s="7">
        <f>SUMIF(data!$A:$A,$H$2&amp;" "&amp;$F40&amp;" "&amp;$H$3&amp;"_"&amp;N$38,data!$I:$I)/1000</f>
        <v>370.93688281250002</v>
      </c>
      <c r="O40" s="7">
        <f>SUMIF(data!$A:$A,$H$2&amp;" "&amp;$F40&amp;" "&amp;$H$3&amp;"_"&amp;O$38,data!$I:$I)/1000</f>
        <v>430.70968749999997</v>
      </c>
      <c r="P40" s="7">
        <f>SUMIF(data!$A:$A,$H$2&amp;" "&amp;$F40&amp;" "&amp;$H$3&amp;"_"&amp;P$38,data!$I:$I)/1000</f>
        <v>490.40267187500001</v>
      </c>
      <c r="Q40" s="7">
        <f>SUMIF(data!$A:$A,$H$2&amp;" "&amp;$F40&amp;" "&amp;$H$3&amp;"_"&amp;Q$38,data!$I:$I)/1000</f>
        <v>549.69486718749999</v>
      </c>
      <c r="R40" s="7">
        <f>SUMIF(data!$A:$A,$H$2&amp;" "&amp;$F40&amp;" "&amp;$H$3&amp;"_"&amp;R$38,data!$I:$I)/1000</f>
        <v>533.438328125</v>
      </c>
      <c r="S40" s="7">
        <f>SUMIF(data!$A:$A,$H$2&amp;" "&amp;$F40&amp;" "&amp;$H$3&amp;"_"&amp;S$38,data!$I:$I)/1000</f>
        <v>517.33585937500004</v>
      </c>
      <c r="T40" s="7">
        <f>SUMIF(data!$A:$A,$H$2&amp;" "&amp;$F40&amp;" "&amp;$H$3&amp;"_"&amp;T$38,data!$I:$I)/1000</f>
        <v>506.79235156250002</v>
      </c>
      <c r="U40" s="7">
        <f>SUMIF(data!$A:$A,$H$2&amp;" "&amp;$F40&amp;" "&amp;$H$3&amp;"_"&amp;U$38,data!$I:$I)/1000</f>
        <v>581.02459375000001</v>
      </c>
      <c r="V40" s="7">
        <f>SUMIF(data!$A:$A,$H$2&amp;" "&amp;$F40&amp;" "&amp;$H$3&amp;"_"&amp;V$38,data!$I:$I)/1000</f>
        <v>567.57346874999996</v>
      </c>
      <c r="W40" s="7">
        <f>SUMIF(data!$A:$A,$H$2&amp;" "&amp;$F40&amp;" "&amp;$H$3&amp;"_"&amp;W$38,data!$I:$I)/1000</f>
        <v>558.20978906250002</v>
      </c>
      <c r="X40" s="7">
        <f>SUMIF(data!$A:$A,$H$2&amp;" "&amp;$F40&amp;" "&amp;$H$3&amp;"_"&amp;X$38,data!$I:$I)/1000</f>
        <v>527.0684765625</v>
      </c>
      <c r="Y40" s="7">
        <f>SUMIF(data!$A:$A,$H$2&amp;" "&amp;$F40&amp;" "&amp;$H$3&amp;"_"&amp;Y$38,data!$I:$I)/1000</f>
        <v>513.44029296874999</v>
      </c>
      <c r="Z40" s="7">
        <f>SUMIF(data!$A:$A,$H$2&amp;" "&amp;$F40&amp;" "&amp;$H$3&amp;"_"&amp;Z$38,data!$I:$I)/1000</f>
        <v>502.25205859375001</v>
      </c>
      <c r="AA40" s="7">
        <f>SUMIF(data!$A:$A,$H$2&amp;" "&amp;$F40&amp;" "&amp;$H$3&amp;"_"&amp;AA$38,data!$I:$I)/1000</f>
        <v>613.90759375000005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43.533515625</v>
      </c>
      <c r="J41" s="7">
        <f>SUMIF(data!$A:$A,$H$2&amp;" "&amp;$F41&amp;" "&amp;$H$3&amp;"_"&amp;J$38,data!$I:$I)/1000</f>
        <v>88.242550781250003</v>
      </c>
      <c r="K41" s="7">
        <f>SUMIF(data!$A:$A,$H$2&amp;" "&amp;$F41&amp;" "&amp;$H$3&amp;"_"&amp;K$38,data!$I:$I)/1000</f>
        <v>28.046304687500001</v>
      </c>
      <c r="L41" s="7">
        <f>SUMIF(data!$A:$A,$H$2&amp;" "&amp;$F41&amp;" "&amp;$H$3&amp;"_"&amp;L$38,data!$I:$I)/1000</f>
        <v>178.4038828125</v>
      </c>
      <c r="M41" s="7">
        <f>SUMIF(data!$A:$A,$H$2&amp;" "&amp;$F41&amp;" "&amp;$H$3&amp;"_"&amp;M$38,data!$I:$I)/1000</f>
        <v>231.61582421874999</v>
      </c>
      <c r="N41" s="7">
        <f>SUMIF(data!$A:$A,$H$2&amp;" "&amp;$F41&amp;" "&amp;$H$3&amp;"_"&amp;N$38,data!$I:$I)/1000</f>
        <v>268.60355468749998</v>
      </c>
      <c r="O41" s="7">
        <f>SUMIF(data!$A:$A,$H$2&amp;" "&amp;$F41&amp;" "&amp;$H$3&amp;"_"&amp;O$38,data!$I:$I)/1000</f>
        <v>306.27782812499998</v>
      </c>
      <c r="P41" s="7">
        <f>SUMIF(data!$A:$A,$H$2&amp;" "&amp;$F41&amp;" "&amp;$H$3&amp;"_"&amp;P$38,data!$I:$I)/1000</f>
        <v>344.32942187499998</v>
      </c>
      <c r="Q41" s="7">
        <f>SUMIF(data!$A:$A,$H$2&amp;" "&amp;$F41&amp;" "&amp;$H$3&amp;"_"&amp;Q$38,data!$I:$I)/1000</f>
        <v>383.38371093749998</v>
      </c>
      <c r="R41" s="7">
        <f>SUMIF(data!$A:$A,$H$2&amp;" "&amp;$F41&amp;" "&amp;$H$3&amp;"_"&amp;R$38,data!$I:$I)/1000</f>
        <v>375.10135937500002</v>
      </c>
      <c r="S41" s="7">
        <f>SUMIF(data!$A:$A,$H$2&amp;" "&amp;$F41&amp;" "&amp;$H$3&amp;"_"&amp;S$38,data!$I:$I)/1000</f>
        <v>366.43826562499999</v>
      </c>
      <c r="T41" s="7">
        <f>SUMIF(data!$A:$A,$H$2&amp;" "&amp;$F41&amp;" "&amp;$H$3&amp;"_"&amp;T$38,data!$I:$I)/1000</f>
        <v>361.95110156250001</v>
      </c>
      <c r="U41" s="7">
        <f>SUMIF(data!$A:$A,$H$2&amp;" "&amp;$F41&amp;" "&amp;$H$3&amp;"_"&amp;U$38,data!$I:$I)/1000</f>
        <v>428.25865625</v>
      </c>
      <c r="V41" s="7">
        <f>SUMIF(data!$A:$A,$H$2&amp;" "&amp;$F41&amp;" "&amp;$H$3&amp;"_"&amp;V$38,data!$I:$I)/1000</f>
        <v>420.41346874999999</v>
      </c>
      <c r="W41" s="7">
        <f>SUMIF(data!$A:$A,$H$2&amp;" "&amp;$F41&amp;" "&amp;$H$3&amp;"_"&amp;W$38,data!$I:$I)/1000</f>
        <v>416.31913281250002</v>
      </c>
      <c r="X41" s="7">
        <f>SUMIF(data!$A:$A,$H$2&amp;" "&amp;$F41&amp;" "&amp;$H$3&amp;"_"&amp;X$38,data!$I:$I)/1000</f>
        <v>389.83491406249999</v>
      </c>
      <c r="Y41" s="7">
        <f>SUMIF(data!$A:$A,$H$2&amp;" "&amp;$F41&amp;" "&amp;$H$3&amp;"_"&amp;Y$38,data!$I:$I)/1000</f>
        <v>381.59532421875002</v>
      </c>
      <c r="Z41" s="7">
        <f>SUMIF(data!$A:$A,$H$2&amp;" "&amp;$F41&amp;" "&amp;$H$3&amp;"_"&amp;Z$38,data!$I:$I)/1000</f>
        <v>375.40483984374998</v>
      </c>
      <c r="AA41" s="7">
        <f>SUMIF(data!$A:$A,$H$2&amp;" "&amp;$F41&amp;" "&amp;$H$3&amp;"_"&amp;AA$38,data!$I:$I)/1000</f>
        <v>492.04290624999999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43.533515625</v>
      </c>
      <c r="J42" s="7">
        <f>SUMIF(data!$A:$A,$H$2&amp;" "&amp;$F42&amp;" "&amp;$H$3&amp;"_"&amp;J$38,data!$I:$I)/1000</f>
        <v>100.23134765624999</v>
      </c>
      <c r="K42" s="7">
        <f>SUMIF(data!$A:$A,$H$2&amp;" "&amp;$F42&amp;" "&amp;$H$3&amp;"_"&amp;K$38,data!$I:$I)/1000</f>
        <v>37.578058593750001</v>
      </c>
      <c r="L42" s="7">
        <f>SUMIF(data!$A:$A,$H$2&amp;" "&amp;$F42&amp;" "&amp;$H$3&amp;"_"&amp;L$38,data!$I:$I)/1000</f>
        <v>203.25593749999999</v>
      </c>
      <c r="M42" s="7">
        <f>SUMIF(data!$A:$A,$H$2&amp;" "&amp;$F42&amp;" "&amp;$H$3&amp;"_"&amp;M$38,data!$I:$I)/1000</f>
        <v>266.84760546874998</v>
      </c>
      <c r="N42" s="7">
        <f>SUMIF(data!$A:$A,$H$2&amp;" "&amp;$F42&amp;" "&amp;$H$3&amp;"_"&amp;N$38,data!$I:$I)/1000</f>
        <v>315.27996093749999</v>
      </c>
      <c r="O42" s="7">
        <f>SUMIF(data!$A:$A,$H$2&amp;" "&amp;$F42&amp;" "&amp;$H$3&amp;"_"&amp;O$38,data!$I:$I)/1000</f>
        <v>364.09981249999998</v>
      </c>
      <c r="P42" s="7">
        <f>SUMIF(data!$A:$A,$H$2&amp;" "&amp;$F42&amp;" "&amp;$H$3&amp;"_"&amp;P$38,data!$I:$I)/1000</f>
        <v>413.05929687499997</v>
      </c>
      <c r="Q42" s="7">
        <f>SUMIF(data!$A:$A,$H$2&amp;" "&amp;$F42&amp;" "&amp;$H$3&amp;"_"&amp;Q$38,data!$I:$I)/1000</f>
        <v>462.30877343750001</v>
      </c>
      <c r="R42" s="7">
        <f>SUMIF(data!$A:$A,$H$2&amp;" "&amp;$F42&amp;" "&amp;$H$3&amp;"_"&amp;R$38,data!$I:$I)/1000</f>
        <v>450.17904687499998</v>
      </c>
      <c r="S42" s="7">
        <f>SUMIF(data!$A:$A,$H$2&amp;" "&amp;$F42&amp;" "&amp;$H$3&amp;"_"&amp;S$38,data!$I:$I)/1000</f>
        <v>437.93407812499998</v>
      </c>
      <c r="T42" s="7">
        <f>SUMIF(data!$A:$A,$H$2&amp;" "&amp;$F42&amp;" "&amp;$H$3&amp;"_"&amp;T$38,data!$I:$I)/1000</f>
        <v>430.54235156250002</v>
      </c>
      <c r="U42" s="7">
        <f>SUMIF(data!$A:$A,$H$2&amp;" "&amp;$F42&amp;" "&amp;$H$3&amp;"_"&amp;U$38,data!$I:$I)/1000</f>
        <v>570.31268750000004</v>
      </c>
      <c r="V42" s="7">
        <f>SUMIF(data!$A:$A,$H$2&amp;" "&amp;$F42&amp;" "&amp;$H$3&amp;"_"&amp;V$38,data!$I:$I)/1000</f>
        <v>559.31171874999995</v>
      </c>
      <c r="W42" s="7">
        <f>SUMIF(data!$A:$A,$H$2&amp;" "&amp;$F42&amp;" "&amp;$H$3&amp;"_"&amp;W$38,data!$I:$I)/1000</f>
        <v>551.90925781249996</v>
      </c>
      <c r="X42" s="7">
        <f>SUMIF(data!$A:$A,$H$2&amp;" "&amp;$F42&amp;" "&amp;$H$3&amp;"_"&amp;X$38,data!$I:$I)/1000</f>
        <v>522.68072656250001</v>
      </c>
      <c r="Y42" s="7">
        <f>SUMIF(data!$A:$A,$H$2&amp;" "&amp;$F42&amp;" "&amp;$H$3&amp;"_"&amp;Y$38,data!$I:$I)/1000</f>
        <v>511.05616796875</v>
      </c>
      <c r="Z42" s="7">
        <f>SUMIF(data!$A:$A,$H$2&amp;" "&amp;$F42&amp;" "&amp;$H$3&amp;"_"&amp;Z$38,data!$I:$I)/1000</f>
        <v>501.92205859375002</v>
      </c>
      <c r="AA42" s="7">
        <f>SUMIF(data!$A:$A,$H$2&amp;" "&amp;$F42&amp;" "&amp;$H$3&amp;"_"&amp;AA$38,data!$I:$I)/1000</f>
        <v>615.68981250000002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87.885349609374998</v>
      </c>
      <c r="K43" s="7">
        <f>SUMIF(data!$A:$A,$H$2&amp;" "&amp;$F43&amp;" "&amp;$H$3&amp;"_"&amp;K$38,data!$N:$N)/1000</f>
        <v>87.748281250000005</v>
      </c>
      <c r="L43" s="7">
        <f>SUMIF(data!$A:$A,$H$2&amp;" "&amp;$F43&amp;" "&amp;$H$3&amp;"_"&amp;L$38,data!$N:$N)/1000</f>
        <v>65.481558593749995</v>
      </c>
      <c r="M43" s="7">
        <f>SUMIF(data!$A:$A,$H$2&amp;" "&amp;$F43&amp;" "&amp;$H$3&amp;"_"&amp;M$38,data!$N:$N)/1000</f>
        <v>76.990636718749997</v>
      </c>
      <c r="N43" s="7">
        <f>SUMIF(data!$A:$A,$H$2&amp;" "&amp;$F43&amp;" "&amp;$H$3&amp;"_"&amp;N$38,data!$N:$N)/1000</f>
        <v>63.384882812500003</v>
      </c>
      <c r="O43" s="7">
        <f>SUMIF(data!$A:$A,$H$2&amp;" "&amp;$F43&amp;" "&amp;$H$3&amp;"_"&amp;O$38,data!$N:$N)/1000</f>
        <v>78.154964843749994</v>
      </c>
      <c r="P43" s="7">
        <f>SUMIF(data!$A:$A,$H$2&amp;" "&amp;$F43&amp;" "&amp;$H$3&amp;"_"&amp;P$38,data!$N:$N)/1000</f>
        <v>29.811296875</v>
      </c>
      <c r="Q43" s="7">
        <f>SUMIF(data!$A:$A,$H$2&amp;" "&amp;$F43&amp;" "&amp;$H$3&amp;"_"&amp;Q$38,data!$N:$N)/1000</f>
        <v>-15.631046874999999</v>
      </c>
      <c r="R43" s="7">
        <f>SUMIF(data!$A:$A,$H$2&amp;" "&amp;$F43&amp;" "&amp;$H$3&amp;"_"&amp;R$38,data!$N:$N)/1000</f>
        <v>-18.723117187500002</v>
      </c>
      <c r="S43" s="7">
        <f>SUMIF(data!$A:$A,$H$2&amp;" "&amp;$F43&amp;" "&amp;$H$3&amp;"_"&amp;S$38,data!$N:$N)/1000</f>
        <v>-14.873843750000001</v>
      </c>
      <c r="T43" s="7">
        <f>SUMIF(data!$A:$A,$H$2&amp;" "&amp;$F43&amp;" "&amp;$H$3&amp;"_"&amp;T$38,data!$N:$N)/1000</f>
        <v>74.001128906250003</v>
      </c>
      <c r="U43" s="7">
        <f>SUMIF(data!$A:$A,$H$2&amp;" "&amp;$F43&amp;" "&amp;$H$3&amp;"_"&amp;U$38,data!$N:$N)/1000</f>
        <v>60.488554687499999</v>
      </c>
      <c r="V43" s="7">
        <f>SUMIF(data!$A:$A,$H$2&amp;" "&amp;$F43&amp;" "&amp;$H$3&amp;"_"&amp;V$38,data!$N:$N)/1000</f>
        <v>135.00323046874999</v>
      </c>
      <c r="W43" s="7">
        <f>SUMIF(data!$A:$A,$H$2&amp;" "&amp;$F43&amp;" "&amp;$H$3&amp;"_"&amp;W$38,data!$N:$N)/1000</f>
        <v>183.716640625</v>
      </c>
      <c r="X43" s="7">
        <f>SUMIF(data!$A:$A,$H$2&amp;" "&amp;$F43&amp;" "&amp;$H$3&amp;"_"&amp;X$38,data!$N:$N)/1000</f>
        <v>181.52250000000001</v>
      </c>
      <c r="Y43" s="7">
        <f>SUMIF(data!$A:$A,$H$2&amp;" "&amp;$F43&amp;" "&amp;$H$3&amp;"_"&amp;Y$38,data!$N:$N)/1000</f>
        <v>178.67248437500001</v>
      </c>
      <c r="Z43" s="7">
        <f>SUMIF(data!$A:$A,$H$2&amp;" "&amp;$F43&amp;" "&amp;$H$3&amp;"_"&amp;Z$38,data!$N:$N)/1000</f>
        <v>170.92892578125</v>
      </c>
      <c r="AA43" s="7">
        <f>SUMIF(data!$A:$A,$H$2&amp;" "&amp;$F43&amp;" "&amp;$H$3&amp;"_"&amp;AA$38,data!$N:$N)/1000</f>
        <v>212.39852734375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115.6230234375</v>
      </c>
      <c r="J44" s="7">
        <f>SUMIF(data!$A:$A,$H$2&amp;" "&amp;$F44&amp;" "&amp;$H$3&amp;"_"&amp;J$38,data!$H:$H)/1000</f>
        <v>147.06489453124999</v>
      </c>
      <c r="K44" s="7">
        <f>SUMIF(data!$A:$A,$H$2&amp;" "&amp;$F44&amp;" "&amp;$H$3&amp;"_"&amp;K$38,data!$H:$H)/1000</f>
        <v>168.73074609375001</v>
      </c>
      <c r="L44" s="7">
        <f>SUMIF(data!$A:$A,$H$2&amp;" "&amp;$F44&amp;" "&amp;$H$3&amp;"_"&amp;L$38,data!$H:$H)/1000</f>
        <v>190.83546874999999</v>
      </c>
      <c r="M44" s="7">
        <f>SUMIF(data!$A:$A,$H$2&amp;" "&amp;$F44&amp;" "&amp;$H$3&amp;"_"&amp;M$38,data!$H:$H)/1000</f>
        <v>207.77144140625001</v>
      </c>
      <c r="N44" s="7">
        <f>SUMIF(data!$A:$A,$H$2&amp;" "&amp;$F44&amp;" "&amp;$H$3&amp;"_"&amp;N$38,data!$H:$H)/1000</f>
        <v>237.81938671875</v>
      </c>
      <c r="O44" s="7">
        <f>SUMIF(data!$A:$A,$H$2&amp;" "&amp;$F44&amp;" "&amp;$H$3&amp;"_"&amp;O$38,data!$H:$H)/1000</f>
        <v>255.93730468749999</v>
      </c>
      <c r="P44" s="7">
        <f>SUMIF(data!$A:$A,$H$2&amp;" "&amp;$F44&amp;" "&amp;$H$3&amp;"_"&amp;P$38,data!$H:$H)/1000</f>
        <v>264.8762421875</v>
      </c>
      <c r="Q44" s="7">
        <f>SUMIF(data!$A:$A,$H$2&amp;" "&amp;$F44&amp;" "&amp;$H$3&amp;"_"&amp;Q$38,data!$H:$H)/1000</f>
        <v>239.41264062499999</v>
      </c>
      <c r="R44" s="7">
        <f>SUMIF(data!$A:$A,$H$2&amp;" "&amp;$F44&amp;" "&amp;$H$3&amp;"_"&amp;R$38,data!$H:$H)/1000</f>
        <v>214.55072656249999</v>
      </c>
      <c r="S44" s="7">
        <f>SUMIF(data!$A:$A,$H$2&amp;" "&amp;$F44&amp;" "&amp;$H$3&amp;"_"&amp;S$38,data!$H:$H)/1000</f>
        <v>189.05381249999999</v>
      </c>
      <c r="T44" s="7">
        <f>SUMIF(data!$A:$A,$H$2&amp;" "&amp;$F44&amp;" "&amp;$H$3&amp;"_"&amp;T$38,data!$H:$H)/1000</f>
        <v>175.60410937500001</v>
      </c>
      <c r="U44" s="7">
        <f>SUMIF(data!$A:$A,$H$2&amp;" "&amp;$F44&amp;" "&amp;$H$3&amp;"_"&amp;U$38,data!$H:$H)/1000</f>
        <v>158.96547656249999</v>
      </c>
      <c r="V44" s="7">
        <f>SUMIF(data!$A:$A,$H$2&amp;" "&amp;$F44&amp;" "&amp;$H$3&amp;"_"&amp;V$38,data!$H:$H)/1000</f>
        <v>143.686921875</v>
      </c>
      <c r="W44" s="7">
        <f>SUMIF(data!$A:$A,$H$2&amp;" "&amp;$F44&amp;" "&amp;$H$3&amp;"_"&amp;W$38,data!$H:$H)/1000</f>
        <v>144.79951953125001</v>
      </c>
      <c r="X44" s="7">
        <f>SUMIF(data!$A:$A,$H$2&amp;" "&amp;$F44&amp;" "&amp;$H$3&amp;"_"&amp;X$38,data!$H:$H)/1000</f>
        <v>127.1695546875</v>
      </c>
      <c r="Y44" s="7">
        <f>SUMIF(data!$A:$A,$H$2&amp;" "&amp;$F44&amp;" "&amp;$H$3&amp;"_"&amp;Y$38,data!$H:$H)/1000</f>
        <v>102.26972265625</v>
      </c>
      <c r="Z44" s="7">
        <f>SUMIF(data!$A:$A,$H$2&amp;" "&amp;$F44&amp;" "&amp;$H$3&amp;"_"&amp;Z$38,data!$H:$H)/1000</f>
        <v>73.6905</v>
      </c>
      <c r="AA44" s="7">
        <f>SUMIF(data!$A:$A,$H$2&amp;" "&amp;$F44&amp;" "&amp;$H$3&amp;"_"&amp;AA$38,data!$H:$H)/1000</f>
        <v>56.665853515625003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35.743078125000011</v>
      </c>
      <c r="J45" s="8">
        <f t="shared" si="15"/>
        <v>41.051802734375002</v>
      </c>
      <c r="K45" s="8">
        <f t="shared" si="15"/>
        <v>-43.404406250000008</v>
      </c>
      <c r="L45" s="8">
        <f t="shared" si="15"/>
        <v>77.902027343750007</v>
      </c>
      <c r="M45" s="8">
        <f t="shared" si="15"/>
        <v>136.06680078124998</v>
      </c>
      <c r="N45" s="8">
        <f t="shared" si="15"/>
        <v>140.84545703124999</v>
      </c>
      <c r="O45" s="8">
        <f t="shared" si="15"/>
        <v>186.31747265625</v>
      </c>
      <c r="P45" s="8">
        <f t="shared" si="15"/>
        <v>177.99435156249996</v>
      </c>
      <c r="Q45" s="8">
        <f t="shared" si="15"/>
        <v>207.26508593750003</v>
      </c>
      <c r="R45" s="8">
        <f t="shared" si="15"/>
        <v>216.90520312499999</v>
      </c>
      <c r="S45" s="8">
        <f t="shared" si="15"/>
        <v>234.006421875</v>
      </c>
      <c r="T45" s="8">
        <f t="shared" si="15"/>
        <v>328.93937109375003</v>
      </c>
      <c r="U45" s="8">
        <f t="shared" si="15"/>
        <v>471.83576562500008</v>
      </c>
      <c r="V45" s="8">
        <f t="shared" si="15"/>
        <v>550.62802734374986</v>
      </c>
      <c r="W45" s="8">
        <f t="shared" si="15"/>
        <v>590.82637890624994</v>
      </c>
      <c r="X45" s="8">
        <f t="shared" si="15"/>
        <v>577.0336718750001</v>
      </c>
      <c r="Y45" s="8">
        <f t="shared" si="15"/>
        <v>587.45892968750002</v>
      </c>
      <c r="Z45" s="8">
        <f t="shared" si="15"/>
        <v>599.16048437500001</v>
      </c>
      <c r="AA45" s="8">
        <f t="shared" si="15"/>
        <v>771.42248632812493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27.125732421875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133.31381250000001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0</v>
      </c>
      <c r="V47" s="7">
        <f>SUMIF(data!$A:$A,$H$2&amp;" "&amp;$F47&amp;" "&amp;$H$3&amp;"_"&amp;V$38,data!$K:$K)/1000</f>
        <v>0</v>
      </c>
      <c r="W47" s="7">
        <f>SUMIF(data!$A:$A,$H$2&amp;" "&amp;$F47&amp;" "&amp;$H$3&amp;"_"&amp;W$38,data!$K:$K)/1000</f>
        <v>18.360177734375</v>
      </c>
      <c r="X47" s="7">
        <f>SUMIF(data!$A:$A,$H$2&amp;" "&amp;$F47&amp;" "&amp;$H$3&amp;"_"&amp;X$38,data!$K:$K)/1000</f>
        <v>186.242890625</v>
      </c>
      <c r="Y47" s="7">
        <f>SUMIF(data!$A:$A,$H$2&amp;" "&amp;$F47&amp;" "&amp;$H$3&amp;"_"&amp;Y$38,data!$K:$K)/1000</f>
        <v>319.12315625000002</v>
      </c>
      <c r="Z47" s="7">
        <f>SUMIF(data!$A:$A,$H$2&amp;" "&amp;$F47&amp;" "&amp;$H$3&amp;"_"&amp;Z$38,data!$K:$K)/1000</f>
        <v>469.24946875000001</v>
      </c>
      <c r="AA47" s="7">
        <f>SUMIF(data!$A:$A,$H$2&amp;" "&amp;$F47&amp;" "&amp;$H$3&amp;"_"&amp;AA$38,data!$K:$K)/1000</f>
        <v>474.50946875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830.67644069428627</v>
      </c>
      <c r="J48" s="8">
        <f>J39+J40+J43-J44+J46+J47+Load_ROC!F$5</f>
        <v>891.85005954015332</v>
      </c>
      <c r="K48" s="8">
        <f>K39+K40+K43-K44+K46+K47+Load_ROC!G$5</f>
        <v>828.34570349794024</v>
      </c>
      <c r="L48" s="8">
        <f>L39+L40+L43-L44+L46+L47+Load_ROC!H$5</f>
        <v>1008.466324416148</v>
      </c>
      <c r="M48" s="8">
        <f>M39+M40+M43-M44+M46+M47+Load_ROC!I$5</f>
        <v>1092.8864816308965</v>
      </c>
      <c r="N48" s="8">
        <f>N39+N40+N43-N44+N46+N47+Load_ROC!J$5</f>
        <v>1126.9084995359274</v>
      </c>
      <c r="O48" s="8">
        <f>O39+O40+O43-O44+O46+O47+Load_ROC!K$5</f>
        <v>1221.3602892969352</v>
      </c>
      <c r="P48" s="8">
        <f>P39+P40+P43-P44+P46+P47+Load_ROC!L$5</f>
        <v>1214.7558444778977</v>
      </c>
      <c r="Q48" s="8">
        <f>Q39+Q40+Q43-Q44+Q46+Q47+Load_ROC!M$5</f>
        <v>1239.6739515971258</v>
      </c>
      <c r="R48" s="8">
        <f>R39+R40+R43-R44+R46+R47+Load_ROC!N$5</f>
        <v>1230.1097288964359</v>
      </c>
      <c r="S48" s="8">
        <f>S39+S40+S43-S44+S46+S47+Load_ROC!O$5</f>
        <v>1229.6983390287676</v>
      </c>
      <c r="T48" s="8">
        <f>T39+T40+T43-T44+T46+T47+Load_ROC!P$5</f>
        <v>1308.3874479321335</v>
      </c>
      <c r="U48" s="8">
        <f>U39+U40+U43-U44+U46+U47+Load_ROC!Q$5</f>
        <v>1371.2829982515912</v>
      </c>
      <c r="V48" s="8">
        <f>V39+V40+V43-V44+V46+V47+Load_ROC!R$5</f>
        <v>1434.32049067098</v>
      </c>
      <c r="W48" s="8">
        <f>W39+W40+W43-W44+W46+W47+Load_ROC!S$5</f>
        <v>1486.175759484986</v>
      </c>
      <c r="X48" s="8">
        <f>X39+X40+X43-X44+X46+X47+Load_ROC!T$5</f>
        <v>1755.721025617147</v>
      </c>
      <c r="Y48" s="8">
        <f>Y39+Y40+Y43-Y44+Y46+Y47+Load_ROC!U$5</f>
        <v>1748.060627476978</v>
      </c>
      <c r="Z48" s="8">
        <f>Z39+Z40+Z43-Z44+Z46+Z47+Load_ROC!V$5</f>
        <v>1895.0973066119689</v>
      </c>
      <c r="AA48" s="8">
        <f>AA39+AA40+AA43-AA44+AA46+AA47+Load_ROC!W$5</f>
        <v>2056.9187825321233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830.67644069428627</v>
      </c>
      <c r="J49" s="8">
        <f>J39+J41+J43-J44+J46+J47+Load_ROC!F$5</f>
        <v>867.69061032140348</v>
      </c>
      <c r="K49" s="8">
        <f>K39+K41+K43-K44+K46+K47+Load_ROC!G$5</f>
        <v>825.72354138856531</v>
      </c>
      <c r="L49" s="8">
        <f>L39+L41+L43-L44+L46+L47+Load_ROC!H$5</f>
        <v>948.81658222864803</v>
      </c>
      <c r="M49" s="8">
        <f>M39+M41+M43-M44+M46+M47+Load_ROC!I$5</f>
        <v>1013.1544035058965</v>
      </c>
      <c r="N49" s="8">
        <f>N39+N41+N43-N44+N46+N47+Load_ROC!J$5</f>
        <v>1024.5751714109274</v>
      </c>
      <c r="O49" s="8">
        <f>O39+O41+O43-O44+O46+O47+Load_ROC!K$5</f>
        <v>1096.9284299219353</v>
      </c>
      <c r="P49" s="8">
        <f>P39+P41+P43-P44+P46+P47+Load_ROC!L$5</f>
        <v>1068.6825944778975</v>
      </c>
      <c r="Q49" s="8">
        <f>Q39+Q41+Q43-Q44+Q46+Q47+Load_ROC!M$5</f>
        <v>1073.3627953471257</v>
      </c>
      <c r="R49" s="8">
        <f>R39+R41+R43-R44+R46+R47+Load_ROC!N$5</f>
        <v>1071.7727601464358</v>
      </c>
      <c r="S49" s="8">
        <f>S39+S41+S43-S44+S46+S47+Load_ROC!O$5</f>
        <v>1078.8007452787674</v>
      </c>
      <c r="T49" s="8">
        <f>T39+T41+T43-T44+T46+T47+Load_ROC!P$5</f>
        <v>1163.5461979321335</v>
      </c>
      <c r="U49" s="8">
        <f>U39+U41+U43-U44+U46+U47+Load_ROC!Q$5</f>
        <v>1218.5170607515911</v>
      </c>
      <c r="V49" s="8">
        <f>V39+V41+V43-V44+V46+V47+Load_ROC!R$5</f>
        <v>1287.1604906709799</v>
      </c>
      <c r="W49" s="8">
        <f>W39+W41+W43-W44+W46+W47+Load_ROC!S$5</f>
        <v>1344.2851032349861</v>
      </c>
      <c r="X49" s="8">
        <f>X39+X41+X43-X44+X46+X47+Load_ROC!T$5</f>
        <v>1618.4874631171467</v>
      </c>
      <c r="Y49" s="8">
        <f>Y39+Y41+Y43-Y44+Y46+Y47+Load_ROC!U$5</f>
        <v>1616.2156587269783</v>
      </c>
      <c r="Z49" s="8">
        <f>Z39+Z41+Z43-Z44+Z46+Z47+Load_ROC!V$5</f>
        <v>1768.250087861969</v>
      </c>
      <c r="AA49" s="8">
        <f>AA39+AA41+AA43-AA44+AA46+AA47+Load_ROC!W$5</f>
        <v>1935.0540950321233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830.67644069428627</v>
      </c>
      <c r="J50" s="8">
        <f>J39+J45+J46+J47+Load_ROC!F$5</f>
        <v>879.67940719640342</v>
      </c>
      <c r="K50" s="8">
        <f>K39+K45+K46+K47+Load_ROC!G$5</f>
        <v>835.25529529481526</v>
      </c>
      <c r="L50" s="8">
        <f>L39+L45+L46+L47+Load_ROC!H$5</f>
        <v>973.66863691614799</v>
      </c>
      <c r="M50" s="8">
        <f>M39+M45+M46+M47+Load_ROC!I$5</f>
        <v>1048.3861847558965</v>
      </c>
      <c r="N50" s="8">
        <f>N39+N45+N46+N47+Load_ROC!J$5</f>
        <v>1071.2515776609275</v>
      </c>
      <c r="O50" s="8">
        <f>O39+O45+O46+O47+Load_ROC!K$5</f>
        <v>1154.7504142969351</v>
      </c>
      <c r="P50" s="8">
        <f>P39+P45+P46+P47+Load_ROC!L$5</f>
        <v>1137.4124694778975</v>
      </c>
      <c r="Q50" s="8">
        <f>Q39+Q45+Q46+Q47+Load_ROC!M$5</f>
        <v>1152.2878578471259</v>
      </c>
      <c r="R50" s="8">
        <f>R39+R45+R46+R47+Load_ROC!N$5</f>
        <v>1146.8504476464359</v>
      </c>
      <c r="S50" s="8">
        <f>S39+S45+S46+S47+Load_ROC!O$5</f>
        <v>1150.2965577787675</v>
      </c>
      <c r="T50" s="8">
        <f>T39+T45+T46+T47+Load_ROC!P$5</f>
        <v>1232.1374479321335</v>
      </c>
      <c r="U50" s="8">
        <f>U39+U45+U46+U47+Load_ROC!Q$5</f>
        <v>1360.5710920015913</v>
      </c>
      <c r="V50" s="8">
        <f>V39+V45+V46+V47+Load_ROC!R$5</f>
        <v>1426.0587406709799</v>
      </c>
      <c r="W50" s="8">
        <f>W39+W45+W46+W47+Load_ROC!S$5</f>
        <v>1479.875228234986</v>
      </c>
      <c r="X50" s="8">
        <f>X39+X45+X46+X47+Load_ROC!T$5</f>
        <v>1751.3332756171467</v>
      </c>
      <c r="Y50" s="8">
        <f>Y39+Y45+Y46+Y47+Load_ROC!U$5</f>
        <v>1745.6765024769779</v>
      </c>
      <c r="Z50" s="8">
        <f>Z39+Z45+Z46+Z47+Load_ROC!V$5</f>
        <v>1894.7673066119689</v>
      </c>
      <c r="AA50" s="8">
        <f>AA39+AA45+AA46+AA47+Load_ROC!W$5</f>
        <v>2058.7010012821229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43.533515625</v>
      </c>
      <c r="J53" s="7">
        <f>SUMIF(data!$A:$A,$H$2&amp;" "&amp;$F53&amp;" "&amp;$H$3&amp;"_"&amp;J$38,data!$I:$I)/1000</f>
        <v>112.402</v>
      </c>
      <c r="K53" s="7">
        <f>SUMIF(data!$A:$A,$H$2&amp;" "&amp;$F53&amp;" "&amp;$H$3&amp;"_"&amp;K$38,data!$I:$I)/1000</f>
        <v>30.668466796874998</v>
      </c>
      <c r="L53" s="7">
        <f>SUMIF(data!$A:$A,$H$2&amp;" "&amp;$F53&amp;" "&amp;$H$3&amp;"_"&amp;L$38,data!$I:$I)/1000</f>
        <v>238.05362500000001</v>
      </c>
      <c r="M53" s="7">
        <f>SUMIF(data!$A:$A,$H$2&amp;" "&amp;$F53&amp;" "&amp;$H$3&amp;"_"&amp;M$38,data!$I:$I)/1000</f>
        <v>311.34790234374998</v>
      </c>
      <c r="N53" s="7">
        <f>SUMIF(data!$A:$A,$H$2&amp;" "&amp;$F53&amp;" "&amp;$H$3&amp;"_"&amp;N$38,data!$I:$I)/1000</f>
        <v>370.93688281250002</v>
      </c>
      <c r="O53" s="7">
        <f>SUMIF(data!$A:$A,$H$2&amp;" "&amp;$F53&amp;" "&amp;$H$3&amp;"_"&amp;O$38,data!$I:$I)/1000</f>
        <v>430.70968749999997</v>
      </c>
      <c r="P53" s="7">
        <f>SUMIF(data!$A:$A,$H$2&amp;" "&amp;$F53&amp;" "&amp;$H$3&amp;"_"&amp;P$38,data!$I:$I)/1000</f>
        <v>490.40267187500001</v>
      </c>
      <c r="Q53" s="7">
        <f>SUMIF(data!$A:$A,$H$2&amp;" "&amp;$F53&amp;" "&amp;$H$3&amp;"_"&amp;Q$38,data!$I:$I)/1000</f>
        <v>549.69486718749999</v>
      </c>
      <c r="R53" s="7">
        <f>SUMIF(data!$A:$A,$H$2&amp;" "&amp;$F53&amp;" "&amp;$H$3&amp;"_"&amp;R$38,data!$I:$I)/1000</f>
        <v>533.438328125</v>
      </c>
      <c r="S53" s="7">
        <f>SUMIF(data!$A:$A,$H$2&amp;" "&amp;$F53&amp;" "&amp;$H$3&amp;"_"&amp;S$38,data!$I:$I)/1000</f>
        <v>517.33585937500004</v>
      </c>
      <c r="T53" s="7">
        <f>SUMIF(data!$A:$A,$H$2&amp;" "&amp;$F53&amp;" "&amp;$H$3&amp;"_"&amp;T$38,data!$I:$I)/1000</f>
        <v>506.79235156250002</v>
      </c>
      <c r="U53" s="7">
        <f>SUMIF(data!$A:$A,$H$2&amp;" "&amp;$F53&amp;" "&amp;$H$3&amp;"_"&amp;U$38,data!$I:$I)/1000</f>
        <v>581.02459375000001</v>
      </c>
      <c r="V53" s="7">
        <f>SUMIF(data!$A:$A,$H$2&amp;" "&amp;$F53&amp;" "&amp;$H$3&amp;"_"&amp;V$38,data!$I:$I)/1000</f>
        <v>567.57346874999996</v>
      </c>
      <c r="W53" s="7">
        <f>SUMIF(data!$A:$A,$H$2&amp;" "&amp;$F53&amp;" "&amp;$H$3&amp;"_"&amp;W$38,data!$I:$I)/1000</f>
        <v>558.20978906250002</v>
      </c>
      <c r="X53" s="7">
        <f>SUMIF(data!$A:$A,$H$2&amp;" "&amp;$F53&amp;" "&amp;$H$3&amp;"_"&amp;X$38,data!$I:$I)/1000</f>
        <v>527.0684765625</v>
      </c>
      <c r="Y53" s="7">
        <f>SUMIF(data!$A:$A,$H$2&amp;" "&amp;$F53&amp;" "&amp;$H$3&amp;"_"&amp;Y$38,data!$I:$I)/1000</f>
        <v>513.44029296874999</v>
      </c>
      <c r="Z53" s="7">
        <f>SUMIF(data!$A:$A,$H$2&amp;" "&amp;$F53&amp;" "&amp;$H$3&amp;"_"&amp;Z$38,data!$I:$I)/1000</f>
        <v>502.25205859375001</v>
      </c>
      <c r="AA53" s="7">
        <f>SUMIF(data!$A:$A,$H$2&amp;" "&amp;$F53&amp;" "&amp;$H$3&amp;"_"&amp;AA$38,data!$I:$I)/1000</f>
        <v>613.90759375000005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43.533515625</v>
      </c>
      <c r="J54" s="7">
        <f>SUMIF(data!$A:$A,$H$2&amp;" "&amp;$F54&amp;" "&amp;$H$3&amp;"_"&amp;J$38,data!$I:$I)/1000</f>
        <v>88.242550781250003</v>
      </c>
      <c r="K54" s="7">
        <f>SUMIF(data!$A:$A,$H$2&amp;" "&amp;$F54&amp;" "&amp;$H$3&amp;"_"&amp;K$38,data!$I:$I)/1000</f>
        <v>28.046304687500001</v>
      </c>
      <c r="L54" s="7">
        <f>SUMIF(data!$A:$A,$H$2&amp;" "&amp;$F54&amp;" "&amp;$H$3&amp;"_"&amp;L$38,data!$I:$I)/1000</f>
        <v>178.4038828125</v>
      </c>
      <c r="M54" s="7">
        <f>SUMIF(data!$A:$A,$H$2&amp;" "&amp;$F54&amp;" "&amp;$H$3&amp;"_"&amp;M$38,data!$I:$I)/1000</f>
        <v>231.61582421874999</v>
      </c>
      <c r="N54" s="7">
        <f>SUMIF(data!$A:$A,$H$2&amp;" "&amp;$F54&amp;" "&amp;$H$3&amp;"_"&amp;N$38,data!$I:$I)/1000</f>
        <v>268.60355468749998</v>
      </c>
      <c r="O54" s="7">
        <f>SUMIF(data!$A:$A,$H$2&amp;" "&amp;$F54&amp;" "&amp;$H$3&amp;"_"&amp;O$38,data!$I:$I)/1000</f>
        <v>306.27782812499998</v>
      </c>
      <c r="P54" s="7">
        <f>SUMIF(data!$A:$A,$H$2&amp;" "&amp;$F54&amp;" "&amp;$H$3&amp;"_"&amp;P$38,data!$I:$I)/1000</f>
        <v>344.32942187499998</v>
      </c>
      <c r="Q54" s="7">
        <f>SUMIF(data!$A:$A,$H$2&amp;" "&amp;$F54&amp;" "&amp;$H$3&amp;"_"&amp;Q$38,data!$I:$I)/1000</f>
        <v>383.38371093749998</v>
      </c>
      <c r="R54" s="7">
        <f>SUMIF(data!$A:$A,$H$2&amp;" "&amp;$F54&amp;" "&amp;$H$3&amp;"_"&amp;R$38,data!$I:$I)/1000</f>
        <v>375.10135937500002</v>
      </c>
      <c r="S54" s="7">
        <f>SUMIF(data!$A:$A,$H$2&amp;" "&amp;$F54&amp;" "&amp;$H$3&amp;"_"&amp;S$38,data!$I:$I)/1000</f>
        <v>366.43826562499999</v>
      </c>
      <c r="T54" s="7">
        <f>SUMIF(data!$A:$A,$H$2&amp;" "&amp;$F54&amp;" "&amp;$H$3&amp;"_"&amp;T$38,data!$I:$I)/1000</f>
        <v>361.95110156250001</v>
      </c>
      <c r="U54" s="7">
        <f>SUMIF(data!$A:$A,$H$2&amp;" "&amp;$F54&amp;" "&amp;$H$3&amp;"_"&amp;U$38,data!$I:$I)/1000</f>
        <v>428.25865625</v>
      </c>
      <c r="V54" s="7">
        <f>SUMIF(data!$A:$A,$H$2&amp;" "&amp;$F54&amp;" "&amp;$H$3&amp;"_"&amp;V$38,data!$I:$I)/1000</f>
        <v>420.41346874999999</v>
      </c>
      <c r="W54" s="7">
        <f>SUMIF(data!$A:$A,$H$2&amp;" "&amp;$F54&amp;" "&amp;$H$3&amp;"_"&amp;W$38,data!$I:$I)/1000</f>
        <v>416.31913281250002</v>
      </c>
      <c r="X54" s="7">
        <f>SUMIF(data!$A:$A,$H$2&amp;" "&amp;$F54&amp;" "&amp;$H$3&amp;"_"&amp;X$38,data!$I:$I)/1000</f>
        <v>389.83491406249999</v>
      </c>
      <c r="Y54" s="7">
        <f>SUMIF(data!$A:$A,$H$2&amp;" "&amp;$F54&amp;" "&amp;$H$3&amp;"_"&amp;Y$38,data!$I:$I)/1000</f>
        <v>381.59532421875002</v>
      </c>
      <c r="Z54" s="7">
        <f>SUMIF(data!$A:$A,$H$2&amp;" "&amp;$F54&amp;" "&amp;$H$3&amp;"_"&amp;Z$38,data!$I:$I)/1000</f>
        <v>375.40483984374998</v>
      </c>
      <c r="AA54" s="7">
        <f>SUMIF(data!$A:$A,$H$2&amp;" "&amp;$F54&amp;" "&amp;$H$3&amp;"_"&amp;AA$38,data!$I:$I)/1000</f>
        <v>492.04290624999999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43.533515625</v>
      </c>
      <c r="J55" s="7">
        <f>SUMIF(data!$A:$A,$H$2&amp;" "&amp;$F55&amp;" "&amp;$H$3&amp;"_"&amp;J$38,data!$I:$I)/1000</f>
        <v>100.23134765624999</v>
      </c>
      <c r="K55" s="7">
        <f>SUMIF(data!$A:$A,$H$2&amp;" "&amp;$F55&amp;" "&amp;$H$3&amp;"_"&amp;K$38,data!$I:$I)/1000</f>
        <v>37.578058593750001</v>
      </c>
      <c r="L55" s="7">
        <f>SUMIF(data!$A:$A,$H$2&amp;" "&amp;$F55&amp;" "&amp;$H$3&amp;"_"&amp;L$38,data!$I:$I)/1000</f>
        <v>203.25593749999999</v>
      </c>
      <c r="M55" s="7">
        <f>SUMIF(data!$A:$A,$H$2&amp;" "&amp;$F55&amp;" "&amp;$H$3&amp;"_"&amp;M$38,data!$I:$I)/1000</f>
        <v>266.84760546874998</v>
      </c>
      <c r="N55" s="7">
        <f>SUMIF(data!$A:$A,$H$2&amp;" "&amp;$F55&amp;" "&amp;$H$3&amp;"_"&amp;N$38,data!$I:$I)/1000</f>
        <v>315.27996093749999</v>
      </c>
      <c r="O55" s="7">
        <f>SUMIF(data!$A:$A,$H$2&amp;" "&amp;$F55&amp;" "&amp;$H$3&amp;"_"&amp;O$38,data!$I:$I)/1000</f>
        <v>364.09981249999998</v>
      </c>
      <c r="P55" s="7">
        <f>SUMIF(data!$A:$A,$H$2&amp;" "&amp;$F55&amp;" "&amp;$H$3&amp;"_"&amp;P$38,data!$I:$I)/1000</f>
        <v>413.05929687499997</v>
      </c>
      <c r="Q55" s="7">
        <f>SUMIF(data!$A:$A,$H$2&amp;" "&amp;$F55&amp;" "&amp;$H$3&amp;"_"&amp;Q$38,data!$I:$I)/1000</f>
        <v>462.30877343750001</v>
      </c>
      <c r="R55" s="7">
        <f>SUMIF(data!$A:$A,$H$2&amp;" "&amp;$F55&amp;" "&amp;$H$3&amp;"_"&amp;R$38,data!$I:$I)/1000</f>
        <v>450.17904687499998</v>
      </c>
      <c r="S55" s="7">
        <f>SUMIF(data!$A:$A,$H$2&amp;" "&amp;$F55&amp;" "&amp;$H$3&amp;"_"&amp;S$38,data!$I:$I)/1000</f>
        <v>437.93407812499998</v>
      </c>
      <c r="T55" s="7">
        <f>SUMIF(data!$A:$A,$H$2&amp;" "&amp;$F55&amp;" "&amp;$H$3&amp;"_"&amp;T$38,data!$I:$I)/1000</f>
        <v>430.54235156250002</v>
      </c>
      <c r="U55" s="7">
        <f>SUMIF(data!$A:$A,$H$2&amp;" "&amp;$F55&amp;" "&amp;$H$3&amp;"_"&amp;U$38,data!$I:$I)/1000</f>
        <v>491.62746874999999</v>
      </c>
      <c r="V55" s="7">
        <f>SUMIF(data!$A:$A,$H$2&amp;" "&amp;$F55&amp;" "&amp;$H$3&amp;"_"&amp;V$38,data!$I:$I)/1000</f>
        <v>481.29787499999998</v>
      </c>
      <c r="W55" s="7">
        <f>SUMIF(data!$A:$A,$H$2&amp;" "&amp;$F55&amp;" "&amp;$H$3&amp;"_"&amp;W$38,data!$I:$I)/1000</f>
        <v>474.94891406250002</v>
      </c>
      <c r="X55" s="7">
        <f>SUMIF(data!$A:$A,$H$2&amp;" "&amp;$F55&amp;" "&amp;$H$3&amp;"_"&amp;X$38,data!$I:$I)/1000</f>
        <v>446.46928906250002</v>
      </c>
      <c r="Y55" s="7">
        <f>SUMIF(data!$A:$A,$H$2&amp;" "&amp;$F55&amp;" "&amp;$H$3&amp;"_"&amp;Y$38,data!$I:$I)/1000</f>
        <v>435.92207421875003</v>
      </c>
      <c r="Z55" s="7">
        <f>SUMIF(data!$A:$A,$H$2&amp;" "&amp;$F55&amp;" "&amp;$H$3&amp;"_"&amp;Z$38,data!$I:$I)/1000</f>
        <v>427.57583984374997</v>
      </c>
      <c r="AA55" s="7">
        <f>SUMIF(data!$A:$A,$H$2&amp;" "&amp;$F55&amp;" "&amp;$H$3&amp;"_"&amp;AA$38,data!$I:$I)/1000</f>
        <v>542.05593750000003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87.885349609374998</v>
      </c>
      <c r="K56" s="7">
        <f>SUMIF(data!$A:$A,$H$2&amp;" "&amp;$F56&amp;" "&amp;$H$3&amp;"_"&amp;K$38,data!$N:$N)/1000</f>
        <v>87.748281250000005</v>
      </c>
      <c r="L56" s="7">
        <f>SUMIF(data!$A:$A,$H$2&amp;" "&amp;$F56&amp;" "&amp;$H$3&amp;"_"&amp;L$38,data!$N:$N)/1000</f>
        <v>65.481558593749995</v>
      </c>
      <c r="M56" s="7">
        <f>SUMIF(data!$A:$A,$H$2&amp;" "&amp;$F56&amp;" "&amp;$H$3&amp;"_"&amp;M$38,data!$N:$N)/1000</f>
        <v>76.990636718749997</v>
      </c>
      <c r="N56" s="7">
        <f>SUMIF(data!$A:$A,$H$2&amp;" "&amp;$F56&amp;" "&amp;$H$3&amp;"_"&amp;N$38,data!$N:$N)/1000</f>
        <v>63.384882812500003</v>
      </c>
      <c r="O56" s="7">
        <f>SUMIF(data!$A:$A,$H$2&amp;" "&amp;$F56&amp;" "&amp;$H$3&amp;"_"&amp;O$38,data!$N:$N)/1000</f>
        <v>78.154964843749994</v>
      </c>
      <c r="P56" s="7">
        <f>SUMIF(data!$A:$A,$H$2&amp;" "&amp;$F56&amp;" "&amp;$H$3&amp;"_"&amp;P$38,data!$N:$N)/1000</f>
        <v>29.811296875</v>
      </c>
      <c r="Q56" s="7">
        <f>SUMIF(data!$A:$A,$H$2&amp;" "&amp;$F56&amp;" "&amp;$H$3&amp;"_"&amp;Q$38,data!$N:$N)/1000</f>
        <v>-15.202234375</v>
      </c>
      <c r="R56" s="7">
        <f>SUMIF(data!$A:$A,$H$2&amp;" "&amp;$F56&amp;" "&amp;$H$3&amp;"_"&amp;R$38,data!$N:$N)/1000</f>
        <v>-18.232835937499999</v>
      </c>
      <c r="S56" s="7">
        <f>SUMIF(data!$A:$A,$H$2&amp;" "&amp;$F56&amp;" "&amp;$H$3&amp;"_"&amp;S$38,data!$N:$N)/1000</f>
        <v>-16.842742187500001</v>
      </c>
      <c r="T56" s="7">
        <f>SUMIF(data!$A:$A,$H$2&amp;" "&amp;$F56&amp;" "&amp;$H$3&amp;"_"&amp;T$38,data!$N:$N)/1000</f>
        <v>22.1623515625</v>
      </c>
      <c r="U56" s="7">
        <f>SUMIF(data!$A:$A,$H$2&amp;" "&amp;$F56&amp;" "&amp;$H$3&amp;"_"&amp;U$38,data!$N:$N)/1000</f>
        <v>23.641734374999999</v>
      </c>
      <c r="V56" s="7">
        <f>SUMIF(data!$A:$A,$H$2&amp;" "&amp;$F56&amp;" "&amp;$H$3&amp;"_"&amp;V$38,data!$N:$N)/1000</f>
        <v>53.205750000000002</v>
      </c>
      <c r="W56" s="7">
        <f>SUMIF(data!$A:$A,$H$2&amp;" "&amp;$F56&amp;" "&amp;$H$3&amp;"_"&amp;W$38,data!$N:$N)/1000</f>
        <v>61.416392578124999</v>
      </c>
      <c r="X56" s="7">
        <f>SUMIF(data!$A:$A,$H$2&amp;" "&amp;$F56&amp;" "&amp;$H$3&amp;"_"&amp;X$38,data!$N:$N)/1000</f>
        <v>158.08122656250001</v>
      </c>
      <c r="Y56" s="7">
        <f>SUMIF(data!$A:$A,$H$2&amp;" "&amp;$F56&amp;" "&amp;$H$3&amp;"_"&amp;Y$38,data!$N:$N)/1000</f>
        <v>182.8921640625</v>
      </c>
      <c r="Z56" s="7">
        <f>SUMIF(data!$A:$A,$H$2&amp;" "&amp;$F56&amp;" "&amp;$H$3&amp;"_"&amp;Z$38,data!$N:$N)/1000</f>
        <v>246.927890625</v>
      </c>
      <c r="AA56" s="7">
        <f>SUMIF(data!$A:$A,$H$2&amp;" "&amp;$F56&amp;" "&amp;$H$3&amp;"_"&amp;AA$38,data!$N:$N)/1000</f>
        <v>294.83696874999998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115.6230234375</v>
      </c>
      <c r="J57" s="7">
        <f>SUMIF(data!$A:$A,$H$2&amp;" "&amp;$F57&amp;" "&amp;$H$3&amp;"_"&amp;J$38,data!$H:$H)/1000</f>
        <v>147.06489453124999</v>
      </c>
      <c r="K57" s="7">
        <f>SUMIF(data!$A:$A,$H$2&amp;" "&amp;$F57&amp;" "&amp;$H$3&amp;"_"&amp;K$38,data!$H:$H)/1000</f>
        <v>168.73074609375001</v>
      </c>
      <c r="L57" s="7">
        <f>SUMIF(data!$A:$A,$H$2&amp;" "&amp;$F57&amp;" "&amp;$H$3&amp;"_"&amp;L$38,data!$H:$H)/1000</f>
        <v>190.83546874999999</v>
      </c>
      <c r="M57" s="7">
        <f>SUMIF(data!$A:$A,$H$2&amp;" "&amp;$F57&amp;" "&amp;$H$3&amp;"_"&amp;M$38,data!$H:$H)/1000</f>
        <v>207.77144140625001</v>
      </c>
      <c r="N57" s="7">
        <f>SUMIF(data!$A:$A,$H$2&amp;" "&amp;$F57&amp;" "&amp;$H$3&amp;"_"&amp;N$38,data!$H:$H)/1000</f>
        <v>237.81938671875</v>
      </c>
      <c r="O57" s="7">
        <f>SUMIF(data!$A:$A,$H$2&amp;" "&amp;$F57&amp;" "&amp;$H$3&amp;"_"&amp;O$38,data!$H:$H)/1000</f>
        <v>255.93730468749999</v>
      </c>
      <c r="P57" s="7">
        <f>SUMIF(data!$A:$A,$H$2&amp;" "&amp;$F57&amp;" "&amp;$H$3&amp;"_"&amp;P$38,data!$H:$H)/1000</f>
        <v>264.87618750000001</v>
      </c>
      <c r="Q57" s="7">
        <f>SUMIF(data!$A:$A,$H$2&amp;" "&amp;$F57&amp;" "&amp;$H$3&amp;"_"&amp;Q$38,data!$H:$H)/1000</f>
        <v>276.24529687500001</v>
      </c>
      <c r="R57" s="7">
        <f>SUMIF(data!$A:$A,$H$2&amp;" "&amp;$F57&amp;" "&amp;$H$3&amp;"_"&amp;R$38,data!$H:$H)/1000</f>
        <v>286.88950781250003</v>
      </c>
      <c r="S57" s="7">
        <f>SUMIF(data!$A:$A,$H$2&amp;" "&amp;$F57&amp;" "&amp;$H$3&amp;"_"&amp;S$38,data!$H:$H)/1000</f>
        <v>297.7414921875</v>
      </c>
      <c r="T57" s="7">
        <f>SUMIF(data!$A:$A,$H$2&amp;" "&amp;$F57&amp;" "&amp;$H$3&amp;"_"&amp;T$38,data!$H:$H)/1000</f>
        <v>311.30870312500002</v>
      </c>
      <c r="U57" s="7">
        <f>SUMIF(data!$A:$A,$H$2&amp;" "&amp;$F57&amp;" "&amp;$H$3&amp;"_"&amp;U$38,data!$H:$H)/1000</f>
        <v>336.23457812499998</v>
      </c>
      <c r="V57" s="7">
        <f>SUMIF(data!$A:$A,$H$2&amp;" "&amp;$F57&amp;" "&amp;$H$3&amp;"_"&amp;V$38,data!$H:$H)/1000</f>
        <v>339.16662500000001</v>
      </c>
      <c r="W57" s="7">
        <f>SUMIF(data!$A:$A,$H$2&amp;" "&amp;$F57&amp;" "&amp;$H$3&amp;"_"&amp;W$38,data!$H:$H)/1000</f>
        <v>348.98032812500003</v>
      </c>
      <c r="X57" s="7">
        <f>SUMIF(data!$A:$A,$H$2&amp;" "&amp;$F57&amp;" "&amp;$H$3&amp;"_"&amp;X$38,data!$H:$H)/1000</f>
        <v>373.46076562500002</v>
      </c>
      <c r="Y57" s="7">
        <f>SUMIF(data!$A:$A,$H$2&amp;" "&amp;$F57&amp;" "&amp;$H$3&amp;"_"&amp;Y$38,data!$H:$H)/1000</f>
        <v>359.36328906249997</v>
      </c>
      <c r="Z57" s="7">
        <f>SUMIF(data!$A:$A,$H$2&amp;" "&amp;$F57&amp;" "&amp;$H$3&amp;"_"&amp;Z$38,data!$H:$H)/1000</f>
        <v>368.26471874999999</v>
      </c>
      <c r="AA57" s="7">
        <f>SUMIF(data!$A:$A,$H$2&amp;" "&amp;$F57&amp;" "&amp;$H$3&amp;"_"&amp;AA$38,data!$H:$H)/1000</f>
        <v>380.73653906250001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35.743078125000011</v>
      </c>
      <c r="J58" s="8">
        <f t="shared" ref="J58" si="17">SUM(J55:J56)-J57</f>
        <v>41.051802734375002</v>
      </c>
      <c r="K58" s="8">
        <f t="shared" ref="K58:AA58" si="18">SUM(K55:K56)-K57</f>
        <v>-43.404406250000008</v>
      </c>
      <c r="L58" s="8">
        <f t="shared" si="18"/>
        <v>77.902027343750007</v>
      </c>
      <c r="M58" s="8">
        <f t="shared" si="18"/>
        <v>136.06680078124998</v>
      </c>
      <c r="N58" s="8">
        <f t="shared" si="18"/>
        <v>140.84545703124999</v>
      </c>
      <c r="O58" s="8">
        <f t="shared" si="18"/>
        <v>186.31747265625</v>
      </c>
      <c r="P58" s="8">
        <f t="shared" si="18"/>
        <v>177.99440624999994</v>
      </c>
      <c r="Q58" s="8">
        <f t="shared" si="18"/>
        <v>170.86124218750001</v>
      </c>
      <c r="R58" s="8">
        <f t="shared" si="18"/>
        <v>145.05670312499996</v>
      </c>
      <c r="S58" s="8">
        <f t="shared" si="18"/>
        <v>123.34984374999999</v>
      </c>
      <c r="T58" s="8">
        <f t="shared" si="18"/>
        <v>141.39600000000002</v>
      </c>
      <c r="U58" s="8">
        <f t="shared" si="18"/>
        <v>179.03462500000001</v>
      </c>
      <c r="V58" s="8">
        <f t="shared" si="18"/>
        <v>195.33699999999993</v>
      </c>
      <c r="W58" s="8">
        <f t="shared" si="18"/>
        <v>187.38497851562499</v>
      </c>
      <c r="X58" s="8">
        <f t="shared" si="18"/>
        <v>231.08974999999998</v>
      </c>
      <c r="Y58" s="8">
        <f t="shared" si="18"/>
        <v>259.45094921875005</v>
      </c>
      <c r="Z58" s="8">
        <f t="shared" si="18"/>
        <v>306.23901171874996</v>
      </c>
      <c r="AA58" s="8">
        <f t="shared" si="18"/>
        <v>456.1563671875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27.125732421875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133.31381250000001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830.67644069428627</v>
      </c>
      <c r="J61" s="8">
        <f>J52+J53+J56-J57+J59+J60+Load_ROC!F$5</f>
        <v>891.85005954015332</v>
      </c>
      <c r="K61" s="8">
        <f>K52+K53+K56-K57+K59+K60+Load_ROC!G$5</f>
        <v>828.34570349794024</v>
      </c>
      <c r="L61" s="8">
        <f>L52+L53+L56-L57+L59+L60+Load_ROC!H$5</f>
        <v>1008.466324416148</v>
      </c>
      <c r="M61" s="8">
        <f>M52+M53+M56-M57+M59+M60+Load_ROC!I$5</f>
        <v>1092.8864816308965</v>
      </c>
      <c r="N61" s="8">
        <f>N52+N53+N56-N57+N59+N60+Load_ROC!J$5</f>
        <v>1126.9084995359274</v>
      </c>
      <c r="O61" s="8">
        <f>O52+O53+O56-O57+O59+O60+Load_ROC!K$5</f>
        <v>1221.3602892969352</v>
      </c>
      <c r="P61" s="8">
        <f>P52+P53+P56-P57+P59+P60+Load_ROC!L$5</f>
        <v>1214.7558991653978</v>
      </c>
      <c r="Q61" s="8">
        <f>Q52+Q53+Q56-Q57+Q59+Q60+Load_ROC!M$5</f>
        <v>1240.7187953471257</v>
      </c>
      <c r="R61" s="8">
        <f>R52+R53+R56-R57+R59+R60+Load_ROC!N$5</f>
        <v>1233.3874163964358</v>
      </c>
      <c r="S61" s="8">
        <f>S52+S53+S56-S57+S59+S60+Load_ROC!O$5</f>
        <v>1232.4573859037673</v>
      </c>
      <c r="T61" s="8">
        <f>T52+T53+T56-T57+T59+T60+Load_ROC!P$5</f>
        <v>1273.0019205883832</v>
      </c>
      <c r="U61" s="8">
        <f>U52+U53+U56-U57+U59+U60+Load_ROC!Q$5</f>
        <v>1347.9508263765911</v>
      </c>
      <c r="V61" s="8">
        <f>V52+V53+V56-V57+V59+V60+Load_ROC!R$5</f>
        <v>1386.4576820772302</v>
      </c>
      <c r="W61" s="8">
        <f>W52+W53+W56-W57+W59+W60+Load_ROC!S$5</f>
        <v>1406.4136501099861</v>
      </c>
      <c r="X61" s="8">
        <f>X52+X53+X56-X57+X59+X60+Load_ROC!T$5</f>
        <v>1604.9235568671465</v>
      </c>
      <c r="Y61" s="8">
        <f>Y52+Y53+Y56-Y57+Y59+Y60+Load_ROC!U$5</f>
        <v>1520.0563188832284</v>
      </c>
      <c r="Z61" s="8">
        <f>Z52+Z53+Z56-Z57+Z59+Z60+Load_ROC!V$5</f>
        <v>1590.2363652057188</v>
      </c>
      <c r="AA61" s="8">
        <f>AA52+AA53+AA56-AA57+AA59+AA60+Load_ROC!W$5</f>
        <v>1762.5737415164983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830.67644069428627</v>
      </c>
      <c r="J62" s="8">
        <f>J52+J54+J56-J57+J59+J60+Load_ROC!F$5</f>
        <v>867.69061032140348</v>
      </c>
      <c r="K62" s="8">
        <f>K52+K54+K56-K57+K59+K60+Load_ROC!G$5</f>
        <v>825.72354138856531</v>
      </c>
      <c r="L62" s="8">
        <f>L52+L54+L56-L57+L59+L60+Load_ROC!H$5</f>
        <v>948.81658222864803</v>
      </c>
      <c r="M62" s="8">
        <f>M52+M54+M56-M57+M59+M60+Load_ROC!I$5</f>
        <v>1013.1544035058965</v>
      </c>
      <c r="N62" s="8">
        <f>N52+N54+N56-N57+N59+N60+Load_ROC!J$5</f>
        <v>1024.5751714109274</v>
      </c>
      <c r="O62" s="8">
        <f>O52+O54+O56-O57+O59+O60+Load_ROC!K$5</f>
        <v>1096.9284299219353</v>
      </c>
      <c r="P62" s="8">
        <f>P52+P54+P56-P57+P59+P60+Load_ROC!L$5</f>
        <v>1068.6826491653976</v>
      </c>
      <c r="Q62" s="8">
        <f>Q52+Q54+Q56-Q57+Q59+Q60+Load_ROC!M$5</f>
        <v>1074.4076390971259</v>
      </c>
      <c r="R62" s="8">
        <f>R52+R54+R56-R57+R59+R60+Load_ROC!N$5</f>
        <v>1075.0504476464357</v>
      </c>
      <c r="S62" s="8">
        <f>S52+S54+S56-S57+S59+S60+Load_ROC!O$5</f>
        <v>1081.5597921537674</v>
      </c>
      <c r="T62" s="8">
        <f>T52+T54+T56-T57+T59+T60+Load_ROC!P$5</f>
        <v>1128.1606705883833</v>
      </c>
      <c r="U62" s="8">
        <f>U52+U54+U56-U57+U59+U60+Load_ROC!Q$5</f>
        <v>1195.1848888765912</v>
      </c>
      <c r="V62" s="8">
        <f>V52+V54+V56-V57+V59+V60+Load_ROC!R$5</f>
        <v>1239.2976820772301</v>
      </c>
      <c r="W62" s="8">
        <f>W52+W54+W56-W57+W59+W60+Load_ROC!S$5</f>
        <v>1264.5229938599859</v>
      </c>
      <c r="X62" s="8">
        <f>X52+X54+X56-X57+X59+X60+Load_ROC!T$5</f>
        <v>1467.6899943671465</v>
      </c>
      <c r="Y62" s="8">
        <f>Y52+Y54+Y56-Y57+Y59+Y60+Load_ROC!U$5</f>
        <v>1388.2113501332283</v>
      </c>
      <c r="Z62" s="8">
        <f>Z52+Z54+Z56-Z57+Z59+Z60+Load_ROC!V$5</f>
        <v>1463.3891464557189</v>
      </c>
      <c r="AA62" s="8">
        <f>AA52+AA54+AA56-AA57+AA59+AA60+Load_ROC!W$5</f>
        <v>1640.7090540164984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830.67644069428627</v>
      </c>
      <c r="J63" s="8">
        <f>J52+J58+J59+J60+Load_ROC!F$5</f>
        <v>879.67940719640342</v>
      </c>
      <c r="K63" s="8">
        <f>K52+K58+K59+K60+Load_ROC!G$5</f>
        <v>835.25529529481526</v>
      </c>
      <c r="L63" s="8">
        <f>L52+L58+L59+L60+Load_ROC!H$5</f>
        <v>973.66863691614799</v>
      </c>
      <c r="M63" s="8">
        <f>M52+M58+M59+M60+Load_ROC!I$5</f>
        <v>1048.3861847558965</v>
      </c>
      <c r="N63" s="8">
        <f>N52+N58+N59+N60+Load_ROC!J$5</f>
        <v>1071.2515776609275</v>
      </c>
      <c r="O63" s="8">
        <f>O52+O58+O59+O60+Load_ROC!K$5</f>
        <v>1154.7504142969351</v>
      </c>
      <c r="P63" s="8">
        <f>P52+P58+P59+P60+Load_ROC!L$5</f>
        <v>1137.4125241653976</v>
      </c>
      <c r="Q63" s="8">
        <f>Q52+Q58+Q59+Q60+Load_ROC!M$5</f>
        <v>1153.3327015971258</v>
      </c>
      <c r="R63" s="8">
        <f>R52+R58+R59+R60+Load_ROC!N$5</f>
        <v>1150.1281351464359</v>
      </c>
      <c r="S63" s="8">
        <f>S52+S58+S59+S60+Load_ROC!O$5</f>
        <v>1153.0556046537674</v>
      </c>
      <c r="T63" s="8">
        <f>T52+T58+T59+T60+Load_ROC!P$5</f>
        <v>1196.7519205883834</v>
      </c>
      <c r="U63" s="8">
        <f>U52+U58+U59+U60+Load_ROC!Q$5</f>
        <v>1258.5537013765911</v>
      </c>
      <c r="V63" s="8">
        <f>V52+V58+V59+V60+Load_ROC!R$5</f>
        <v>1300.1820883272301</v>
      </c>
      <c r="W63" s="8">
        <f>W52+W58+W59+W60+Load_ROC!S$5</f>
        <v>1323.1527751099861</v>
      </c>
      <c r="X63" s="8">
        <f>X52+X58+X59+X60+Load_ROC!T$5</f>
        <v>1524.3243693671466</v>
      </c>
      <c r="Y63" s="8">
        <f>Y52+Y58+Y59+Y60+Load_ROC!U$5</f>
        <v>1442.538100133228</v>
      </c>
      <c r="Z63" s="8">
        <f>Z52+Z58+Z59+Z60+Load_ROC!V$5</f>
        <v>1515.560146455719</v>
      </c>
      <c r="AA63" s="8">
        <f>AA52+AA58+AA59+AA60+Load_ROC!W$5</f>
        <v>1690.7220852664982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43.533515625</v>
      </c>
      <c r="J66" s="7">
        <f>SUMIF(data!$A:$A,$H$2&amp;" "&amp;$F66&amp;" "&amp;$H$3&amp;"_"&amp;J$38,data!$I:$I)/1000</f>
        <v>112.402</v>
      </c>
      <c r="K66" s="7">
        <f>SUMIF(data!$A:$A,$H$2&amp;" "&amp;$F66&amp;" "&amp;$H$3&amp;"_"&amp;K$38,data!$I:$I)/1000</f>
        <v>30.668466796874998</v>
      </c>
      <c r="L66" s="7">
        <f>SUMIF(data!$A:$A,$H$2&amp;" "&amp;$F66&amp;" "&amp;$H$3&amp;"_"&amp;L$38,data!$I:$I)/1000</f>
        <v>238.05362500000001</v>
      </c>
      <c r="M66" s="7">
        <f>SUMIF(data!$A:$A,$H$2&amp;" "&amp;$F66&amp;" "&amp;$H$3&amp;"_"&amp;M$38,data!$I:$I)/1000</f>
        <v>311.34790234374998</v>
      </c>
      <c r="N66" s="7">
        <f>SUMIF(data!$A:$A,$H$2&amp;" "&amp;$F66&amp;" "&amp;$H$3&amp;"_"&amp;N$38,data!$I:$I)/1000</f>
        <v>370.93688281250002</v>
      </c>
      <c r="O66" s="7">
        <f>SUMIF(data!$A:$A,$H$2&amp;" "&amp;$F66&amp;" "&amp;$H$3&amp;"_"&amp;O$38,data!$I:$I)/1000</f>
        <v>430.70968749999997</v>
      </c>
      <c r="P66" s="7">
        <f>SUMIF(data!$A:$A,$H$2&amp;" "&amp;$F66&amp;" "&amp;$H$3&amp;"_"&amp;P$38,data!$I:$I)/1000</f>
        <v>490.40267187500001</v>
      </c>
      <c r="Q66" s="7">
        <f>SUMIF(data!$A:$A,$H$2&amp;" "&amp;$F66&amp;" "&amp;$H$3&amp;"_"&amp;Q$38,data!$I:$I)/1000</f>
        <v>549.69486718749999</v>
      </c>
      <c r="R66" s="7">
        <f>SUMIF(data!$A:$A,$H$2&amp;" "&amp;$F66&amp;" "&amp;$H$3&amp;"_"&amp;R$38,data!$I:$I)/1000</f>
        <v>533.438328125</v>
      </c>
      <c r="S66" s="7">
        <f>SUMIF(data!$A:$A,$H$2&amp;" "&amp;$F66&amp;" "&amp;$H$3&amp;"_"&amp;S$38,data!$I:$I)/1000</f>
        <v>517.33585937500004</v>
      </c>
      <c r="T66" s="7">
        <f>SUMIF(data!$A:$A,$H$2&amp;" "&amp;$F66&amp;" "&amp;$H$3&amp;"_"&amp;T$38,data!$I:$I)/1000</f>
        <v>506.79235156250002</v>
      </c>
      <c r="U66" s="7">
        <f>SUMIF(data!$A:$A,$H$2&amp;" "&amp;$F66&amp;" "&amp;$H$3&amp;"_"&amp;U$38,data!$I:$I)/1000</f>
        <v>581.02459375000001</v>
      </c>
      <c r="V66" s="7">
        <f>SUMIF(data!$A:$A,$H$2&amp;" "&amp;$F66&amp;" "&amp;$H$3&amp;"_"&amp;V$38,data!$I:$I)/1000</f>
        <v>567.57346874999996</v>
      </c>
      <c r="W66" s="7">
        <f>SUMIF(data!$A:$A,$H$2&amp;" "&amp;$F66&amp;" "&amp;$H$3&amp;"_"&amp;W$38,data!$I:$I)/1000</f>
        <v>558.20978906250002</v>
      </c>
      <c r="X66" s="7">
        <f>SUMIF(data!$A:$A,$H$2&amp;" "&amp;$F66&amp;" "&amp;$H$3&amp;"_"&amp;X$38,data!$I:$I)/1000</f>
        <v>527.0684765625</v>
      </c>
      <c r="Y66" s="7">
        <f>SUMIF(data!$A:$A,$H$2&amp;" "&amp;$F66&amp;" "&amp;$H$3&amp;"_"&amp;Y$38,data!$I:$I)/1000</f>
        <v>513.44029296874999</v>
      </c>
      <c r="Z66" s="7">
        <f>SUMIF(data!$A:$A,$H$2&amp;" "&amp;$F66&amp;" "&amp;$H$3&amp;"_"&amp;Z$38,data!$I:$I)/1000</f>
        <v>502.25205859375001</v>
      </c>
      <c r="AA66" s="7">
        <f>SUMIF(data!$A:$A,$H$2&amp;" "&amp;$F66&amp;" "&amp;$H$3&amp;"_"&amp;AA$38,data!$I:$I)/1000</f>
        <v>613.90759375000005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43.533515625</v>
      </c>
      <c r="J67" s="7">
        <f>SUMIF(data!$A:$A,$H$2&amp;" "&amp;$F67&amp;" "&amp;$H$3&amp;"_"&amp;J$38,data!$I:$I)/1000</f>
        <v>88.242550781250003</v>
      </c>
      <c r="K67" s="7">
        <f>SUMIF(data!$A:$A,$H$2&amp;" "&amp;$F67&amp;" "&amp;$H$3&amp;"_"&amp;K$38,data!$I:$I)/1000</f>
        <v>28.046304687500001</v>
      </c>
      <c r="L67" s="7">
        <f>SUMIF(data!$A:$A,$H$2&amp;" "&amp;$F67&amp;" "&amp;$H$3&amp;"_"&amp;L$38,data!$I:$I)/1000</f>
        <v>178.4038828125</v>
      </c>
      <c r="M67" s="7">
        <f>SUMIF(data!$A:$A,$H$2&amp;" "&amp;$F67&amp;" "&amp;$H$3&amp;"_"&amp;M$38,data!$I:$I)/1000</f>
        <v>231.61582421874999</v>
      </c>
      <c r="N67" s="7">
        <f>SUMIF(data!$A:$A,$H$2&amp;" "&amp;$F67&amp;" "&amp;$H$3&amp;"_"&amp;N$38,data!$I:$I)/1000</f>
        <v>268.60355468749998</v>
      </c>
      <c r="O67" s="7">
        <f>SUMIF(data!$A:$A,$H$2&amp;" "&amp;$F67&amp;" "&amp;$H$3&amp;"_"&amp;O$38,data!$I:$I)/1000</f>
        <v>306.27782812499998</v>
      </c>
      <c r="P67" s="7">
        <f>SUMIF(data!$A:$A,$H$2&amp;" "&amp;$F67&amp;" "&amp;$H$3&amp;"_"&amp;P$38,data!$I:$I)/1000</f>
        <v>344.32942187499998</v>
      </c>
      <c r="Q67" s="7">
        <f>SUMIF(data!$A:$A,$H$2&amp;" "&amp;$F67&amp;" "&amp;$H$3&amp;"_"&amp;Q$38,data!$I:$I)/1000</f>
        <v>383.38371093749998</v>
      </c>
      <c r="R67" s="7">
        <f>SUMIF(data!$A:$A,$H$2&amp;" "&amp;$F67&amp;" "&amp;$H$3&amp;"_"&amp;R$38,data!$I:$I)/1000</f>
        <v>375.10135937500002</v>
      </c>
      <c r="S67" s="7">
        <f>SUMIF(data!$A:$A,$H$2&amp;" "&amp;$F67&amp;" "&amp;$H$3&amp;"_"&amp;S$38,data!$I:$I)/1000</f>
        <v>366.43826562499999</v>
      </c>
      <c r="T67" s="7">
        <f>SUMIF(data!$A:$A,$H$2&amp;" "&amp;$F67&amp;" "&amp;$H$3&amp;"_"&amp;T$38,data!$I:$I)/1000</f>
        <v>361.95110156250001</v>
      </c>
      <c r="U67" s="7">
        <f>SUMIF(data!$A:$A,$H$2&amp;" "&amp;$F67&amp;" "&amp;$H$3&amp;"_"&amp;U$38,data!$I:$I)/1000</f>
        <v>428.25865625</v>
      </c>
      <c r="V67" s="7">
        <f>SUMIF(data!$A:$A,$H$2&amp;" "&amp;$F67&amp;" "&amp;$H$3&amp;"_"&amp;V$38,data!$I:$I)/1000</f>
        <v>420.41346874999999</v>
      </c>
      <c r="W67" s="7">
        <f>SUMIF(data!$A:$A,$H$2&amp;" "&amp;$F67&amp;" "&amp;$H$3&amp;"_"&amp;W$38,data!$I:$I)/1000</f>
        <v>416.31913281250002</v>
      </c>
      <c r="X67" s="7">
        <f>SUMIF(data!$A:$A,$H$2&amp;" "&amp;$F67&amp;" "&amp;$H$3&amp;"_"&amp;X$38,data!$I:$I)/1000</f>
        <v>389.83491406249999</v>
      </c>
      <c r="Y67" s="7">
        <f>SUMIF(data!$A:$A,$H$2&amp;" "&amp;$F67&amp;" "&amp;$H$3&amp;"_"&amp;Y$38,data!$I:$I)/1000</f>
        <v>381.59532421875002</v>
      </c>
      <c r="Z67" s="7">
        <f>SUMIF(data!$A:$A,$H$2&amp;" "&amp;$F67&amp;" "&amp;$H$3&amp;"_"&amp;Z$38,data!$I:$I)/1000</f>
        <v>375.40483984374998</v>
      </c>
      <c r="AA67" s="7">
        <f>SUMIF(data!$A:$A,$H$2&amp;" "&amp;$F67&amp;" "&amp;$H$3&amp;"_"&amp;AA$38,data!$I:$I)/1000</f>
        <v>492.04290624999999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43.533515625</v>
      </c>
      <c r="J68" s="7">
        <f>SUMIF(data!$A:$A,$H$2&amp;" "&amp;$F68&amp;" "&amp;$H$3&amp;"_"&amp;J$38,data!$I:$I)/1000</f>
        <v>100.23134765624999</v>
      </c>
      <c r="K68" s="7">
        <f>SUMIF(data!$A:$A,$H$2&amp;" "&amp;$F68&amp;" "&amp;$H$3&amp;"_"&amp;K$38,data!$I:$I)/1000</f>
        <v>37.578058593750001</v>
      </c>
      <c r="L68" s="7">
        <f>SUMIF(data!$A:$A,$H$2&amp;" "&amp;$F68&amp;" "&amp;$H$3&amp;"_"&amp;L$38,data!$I:$I)/1000</f>
        <v>203.25593749999999</v>
      </c>
      <c r="M68" s="7">
        <f>SUMIF(data!$A:$A,$H$2&amp;" "&amp;$F68&amp;" "&amp;$H$3&amp;"_"&amp;M$38,data!$I:$I)/1000</f>
        <v>266.84760546874998</v>
      </c>
      <c r="N68" s="7">
        <f>SUMIF(data!$A:$A,$H$2&amp;" "&amp;$F68&amp;" "&amp;$H$3&amp;"_"&amp;N$38,data!$I:$I)/1000</f>
        <v>315.27996093749999</v>
      </c>
      <c r="O68" s="7">
        <f>SUMIF(data!$A:$A,$H$2&amp;" "&amp;$F68&amp;" "&amp;$H$3&amp;"_"&amp;O$38,data!$I:$I)/1000</f>
        <v>364.09981249999998</v>
      </c>
      <c r="P68" s="7">
        <f>SUMIF(data!$A:$A,$H$2&amp;" "&amp;$F68&amp;" "&amp;$H$3&amp;"_"&amp;P$38,data!$I:$I)/1000</f>
        <v>413.05929687499997</v>
      </c>
      <c r="Q68" s="7">
        <f>SUMIF(data!$A:$A,$H$2&amp;" "&amp;$F68&amp;" "&amp;$H$3&amp;"_"&amp;Q$38,data!$I:$I)/1000</f>
        <v>462.30877343750001</v>
      </c>
      <c r="R68" s="7">
        <f>SUMIF(data!$A:$A,$H$2&amp;" "&amp;$F68&amp;" "&amp;$H$3&amp;"_"&amp;R$38,data!$I:$I)/1000</f>
        <v>450.17904687499998</v>
      </c>
      <c r="S68" s="7">
        <f>SUMIF(data!$A:$A,$H$2&amp;" "&amp;$F68&amp;" "&amp;$H$3&amp;"_"&amp;S$38,data!$I:$I)/1000</f>
        <v>437.93407812499998</v>
      </c>
      <c r="T68" s="7">
        <f>SUMIF(data!$A:$A,$H$2&amp;" "&amp;$F68&amp;" "&amp;$H$3&amp;"_"&amp;T$38,data!$I:$I)/1000</f>
        <v>430.54235156250002</v>
      </c>
      <c r="U68" s="7">
        <f>SUMIF(data!$A:$A,$H$2&amp;" "&amp;$F68&amp;" "&amp;$H$3&amp;"_"&amp;U$38,data!$I:$I)/1000</f>
        <v>491.62746874999999</v>
      </c>
      <c r="V68" s="7">
        <f>SUMIF(data!$A:$A,$H$2&amp;" "&amp;$F68&amp;" "&amp;$H$3&amp;"_"&amp;V$38,data!$I:$I)/1000</f>
        <v>481.29787499999998</v>
      </c>
      <c r="W68" s="7">
        <f>SUMIF(data!$A:$A,$H$2&amp;" "&amp;$F68&amp;" "&amp;$H$3&amp;"_"&amp;W$38,data!$I:$I)/1000</f>
        <v>474.94891406250002</v>
      </c>
      <c r="X68" s="7">
        <f>SUMIF(data!$A:$A,$H$2&amp;" "&amp;$F68&amp;" "&amp;$H$3&amp;"_"&amp;X$38,data!$I:$I)/1000</f>
        <v>446.46928906250002</v>
      </c>
      <c r="Y68" s="7">
        <f>SUMIF(data!$A:$A,$H$2&amp;" "&amp;$F68&amp;" "&amp;$H$3&amp;"_"&amp;Y$38,data!$I:$I)/1000</f>
        <v>435.92207421875003</v>
      </c>
      <c r="Z68" s="7">
        <f>SUMIF(data!$A:$A,$H$2&amp;" "&amp;$F68&amp;" "&amp;$H$3&amp;"_"&amp;Z$38,data!$I:$I)/1000</f>
        <v>427.57583984374997</v>
      </c>
      <c r="AA68" s="7">
        <f>SUMIF(data!$A:$A,$H$2&amp;" "&amp;$F68&amp;" "&amp;$H$3&amp;"_"&amp;AA$38,data!$I:$I)/1000</f>
        <v>542.05593750000003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87.885349609374998</v>
      </c>
      <c r="K69" s="7">
        <f>SUMIF(data!$A:$A,$H$2&amp;" "&amp;$F69&amp;" "&amp;$H$3&amp;"_"&amp;K$38,data!$N:$N)/1000</f>
        <v>87.748281250000005</v>
      </c>
      <c r="L69" s="7">
        <f>SUMIF(data!$A:$A,$H$2&amp;" "&amp;$F69&amp;" "&amp;$H$3&amp;"_"&amp;L$38,data!$N:$N)/1000</f>
        <v>65.481558593749995</v>
      </c>
      <c r="M69" s="7">
        <f>SUMIF(data!$A:$A,$H$2&amp;" "&amp;$F69&amp;" "&amp;$H$3&amp;"_"&amp;M$38,data!$N:$N)/1000</f>
        <v>76.990636718749997</v>
      </c>
      <c r="N69" s="7">
        <f>SUMIF(data!$A:$A,$H$2&amp;" "&amp;$F69&amp;" "&amp;$H$3&amp;"_"&amp;N$38,data!$N:$N)/1000</f>
        <v>63.384882812500003</v>
      </c>
      <c r="O69" s="7">
        <f>SUMIF(data!$A:$A,$H$2&amp;" "&amp;$F69&amp;" "&amp;$H$3&amp;"_"&amp;O$38,data!$N:$N)/1000</f>
        <v>78.154964843749994</v>
      </c>
      <c r="P69" s="7">
        <f>SUMIF(data!$A:$A,$H$2&amp;" "&amp;$F69&amp;" "&amp;$H$3&amp;"_"&amp;P$38,data!$N:$N)/1000</f>
        <v>29.811296875</v>
      </c>
      <c r="Q69" s="7">
        <f>SUMIF(data!$A:$A,$H$2&amp;" "&amp;$F69&amp;" "&amp;$H$3&amp;"_"&amp;Q$38,data!$N:$N)/1000</f>
        <v>-15.202234375</v>
      </c>
      <c r="R69" s="7">
        <f>SUMIF(data!$A:$A,$H$2&amp;" "&amp;$F69&amp;" "&amp;$H$3&amp;"_"&amp;R$38,data!$N:$N)/1000</f>
        <v>-18.232835937499999</v>
      </c>
      <c r="S69" s="7">
        <f>SUMIF(data!$A:$A,$H$2&amp;" "&amp;$F69&amp;" "&amp;$H$3&amp;"_"&amp;S$38,data!$N:$N)/1000</f>
        <v>-16.842742187500001</v>
      </c>
      <c r="T69" s="7">
        <f>SUMIF(data!$A:$A,$H$2&amp;" "&amp;$F69&amp;" "&amp;$H$3&amp;"_"&amp;T$38,data!$N:$N)/1000</f>
        <v>22.1623515625</v>
      </c>
      <c r="U69" s="7">
        <f>SUMIF(data!$A:$A,$H$2&amp;" "&amp;$F69&amp;" "&amp;$H$3&amp;"_"&amp;U$38,data!$N:$N)/1000</f>
        <v>23.641734374999999</v>
      </c>
      <c r="V69" s="7">
        <f>SUMIF(data!$A:$A,$H$2&amp;" "&amp;$F69&amp;" "&amp;$H$3&amp;"_"&amp;V$38,data!$N:$N)/1000</f>
        <v>62.06570703125</v>
      </c>
      <c r="W69" s="7">
        <f>SUMIF(data!$A:$A,$H$2&amp;" "&amp;$F69&amp;" "&amp;$H$3&amp;"_"&amp;W$38,data!$N:$N)/1000</f>
        <v>87.844697265625001</v>
      </c>
      <c r="X69" s="7">
        <f>SUMIF(data!$A:$A,$H$2&amp;" "&amp;$F69&amp;" "&amp;$H$3&amp;"_"&amp;X$38,data!$N:$N)/1000</f>
        <v>163.6894609375</v>
      </c>
      <c r="Y69" s="7">
        <f>SUMIF(data!$A:$A,$H$2&amp;" "&amp;$F69&amp;" "&amp;$H$3&amp;"_"&amp;Y$38,data!$N:$N)/1000</f>
        <v>202.86159375</v>
      </c>
      <c r="Z69" s="7">
        <f>SUMIF(data!$A:$A,$H$2&amp;" "&amp;$F69&amp;" "&amp;$H$3&amp;"_"&amp;Z$38,data!$N:$N)/1000</f>
        <v>244.14235156250001</v>
      </c>
      <c r="AA69" s="7">
        <f>SUMIF(data!$A:$A,$H$2&amp;" "&amp;$F69&amp;" "&amp;$H$3&amp;"_"&amp;AA$38,data!$N:$N)/1000</f>
        <v>289.474890625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115.6230234375</v>
      </c>
      <c r="J70" s="7">
        <f>SUMIF(data!$A:$A,$H$2&amp;" "&amp;$F70&amp;" "&amp;$H$3&amp;"_"&amp;J$38,data!$H:$H)/1000</f>
        <v>147.06489453124999</v>
      </c>
      <c r="K70" s="7">
        <f>SUMIF(data!$A:$A,$H$2&amp;" "&amp;$F70&amp;" "&amp;$H$3&amp;"_"&amp;K$38,data!$H:$H)/1000</f>
        <v>168.73074609375001</v>
      </c>
      <c r="L70" s="7">
        <f>SUMIF(data!$A:$A,$H$2&amp;" "&amp;$F70&amp;" "&amp;$H$3&amp;"_"&amp;L$38,data!$H:$H)/1000</f>
        <v>190.83546874999999</v>
      </c>
      <c r="M70" s="7">
        <f>SUMIF(data!$A:$A,$H$2&amp;" "&amp;$F70&amp;" "&amp;$H$3&amp;"_"&amp;M$38,data!$H:$H)/1000</f>
        <v>207.77144140625001</v>
      </c>
      <c r="N70" s="7">
        <f>SUMIF(data!$A:$A,$H$2&amp;" "&amp;$F70&amp;" "&amp;$H$3&amp;"_"&amp;N$38,data!$H:$H)/1000</f>
        <v>237.81938671875</v>
      </c>
      <c r="O70" s="7">
        <f>SUMIF(data!$A:$A,$H$2&amp;" "&amp;$F70&amp;" "&amp;$H$3&amp;"_"&amp;O$38,data!$H:$H)/1000</f>
        <v>255.93730468749999</v>
      </c>
      <c r="P70" s="7">
        <f>SUMIF(data!$A:$A,$H$2&amp;" "&amp;$F70&amp;" "&amp;$H$3&amp;"_"&amp;P$38,data!$H:$H)/1000</f>
        <v>264.87618750000001</v>
      </c>
      <c r="Q70" s="7">
        <f>SUMIF(data!$A:$A,$H$2&amp;" "&amp;$F70&amp;" "&amp;$H$3&amp;"_"&amp;Q$38,data!$H:$H)/1000</f>
        <v>276.24314062500002</v>
      </c>
      <c r="R70" s="7">
        <f>SUMIF(data!$A:$A,$H$2&amp;" "&amp;$F70&amp;" "&amp;$H$3&amp;"_"&amp;R$38,data!$H:$H)/1000</f>
        <v>286.88925</v>
      </c>
      <c r="S70" s="7">
        <f>SUMIF(data!$A:$A,$H$2&amp;" "&amp;$F70&amp;" "&amp;$H$3&amp;"_"&amp;S$38,data!$H:$H)/1000</f>
        <v>297.74157031250002</v>
      </c>
      <c r="T70" s="7">
        <f>SUMIF(data!$A:$A,$H$2&amp;" "&amp;$F70&amp;" "&amp;$H$3&amp;"_"&amp;T$38,data!$H:$H)/1000</f>
        <v>311.31196875000001</v>
      </c>
      <c r="U70" s="7">
        <f>SUMIF(data!$A:$A,$H$2&amp;" "&amp;$F70&amp;" "&amp;$H$3&amp;"_"&amp;U$38,data!$H:$H)/1000</f>
        <v>336.23635937500001</v>
      </c>
      <c r="V70" s="7">
        <f>SUMIF(data!$A:$A,$H$2&amp;" "&amp;$F70&amp;" "&amp;$H$3&amp;"_"&amp;V$38,data!$H:$H)/1000</f>
        <v>348.62701562500001</v>
      </c>
      <c r="W70" s="7">
        <f>SUMIF(data!$A:$A,$H$2&amp;" "&amp;$F70&amp;" "&amp;$H$3&amp;"_"&amp;W$38,data!$H:$H)/1000</f>
        <v>389.03423437499998</v>
      </c>
      <c r="X70" s="7">
        <f>SUMIF(data!$A:$A,$H$2&amp;" "&amp;$F70&amp;" "&amp;$H$3&amp;"_"&amp;X$38,data!$H:$H)/1000</f>
        <v>379.12092187500002</v>
      </c>
      <c r="Y70" s="7">
        <f>SUMIF(data!$A:$A,$H$2&amp;" "&amp;$F70&amp;" "&amp;$H$3&amp;"_"&amp;Y$38,data!$H:$H)/1000</f>
        <v>388.26823437500002</v>
      </c>
      <c r="Z70" s="7">
        <f>SUMIF(data!$A:$A,$H$2&amp;" "&amp;$F70&amp;" "&amp;$H$3&amp;"_"&amp;Z$38,data!$H:$H)/1000</f>
        <v>400.01790625000001</v>
      </c>
      <c r="AA70" s="7">
        <f>SUMIF(data!$A:$A,$H$2&amp;" "&amp;$F70&amp;" "&amp;$H$3&amp;"_"&amp;AA$38,data!$H:$H)/1000</f>
        <v>411.27639062499998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35.743078125000011</v>
      </c>
      <c r="J71" s="8">
        <f t="shared" ref="J71" si="20">SUM(J68:J69)-J70</f>
        <v>41.051802734375002</v>
      </c>
      <c r="K71" s="8">
        <f t="shared" ref="K71:AA71" si="21">SUM(K68:K69)-K70</f>
        <v>-43.404406250000008</v>
      </c>
      <c r="L71" s="8">
        <f t="shared" si="21"/>
        <v>77.902027343750007</v>
      </c>
      <c r="M71" s="8">
        <f t="shared" si="21"/>
        <v>136.06680078124998</v>
      </c>
      <c r="N71" s="8">
        <f t="shared" si="21"/>
        <v>140.84545703124999</v>
      </c>
      <c r="O71" s="8">
        <f t="shared" si="21"/>
        <v>186.31747265625</v>
      </c>
      <c r="P71" s="8">
        <f t="shared" si="21"/>
        <v>177.99440624999994</v>
      </c>
      <c r="Q71" s="8">
        <f t="shared" si="21"/>
        <v>170.8633984375</v>
      </c>
      <c r="R71" s="8">
        <f t="shared" si="21"/>
        <v>145.05696093749998</v>
      </c>
      <c r="S71" s="8">
        <f t="shared" si="21"/>
        <v>123.34976562499997</v>
      </c>
      <c r="T71" s="8">
        <f t="shared" si="21"/>
        <v>141.39273437500003</v>
      </c>
      <c r="U71" s="8">
        <f t="shared" si="21"/>
        <v>179.03284374999998</v>
      </c>
      <c r="V71" s="8">
        <f t="shared" si="21"/>
        <v>194.73656640624995</v>
      </c>
      <c r="W71" s="8">
        <f t="shared" si="21"/>
        <v>173.75937695312507</v>
      </c>
      <c r="X71" s="8">
        <f t="shared" si="21"/>
        <v>231.03782812500003</v>
      </c>
      <c r="Y71" s="8">
        <f t="shared" si="21"/>
        <v>250.51543359375</v>
      </c>
      <c r="Z71" s="8">
        <f t="shared" si="21"/>
        <v>271.70028515624995</v>
      </c>
      <c r="AA71" s="8">
        <f t="shared" si="21"/>
        <v>420.25443749999999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27.125732421875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133.31381250000001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830.67644069428627</v>
      </c>
      <c r="J74" s="8">
        <f>J65+J66+J69-J70+J72+J73+Load_ROC!F$5</f>
        <v>891.85005954015332</v>
      </c>
      <c r="K74" s="8">
        <f>K65+K66+K69-K70+K72+K73+Load_ROC!G$5</f>
        <v>828.34570349794024</v>
      </c>
      <c r="L74" s="8">
        <f>L65+L66+L69-L70+L72+L73+Load_ROC!H$5</f>
        <v>1008.466324416148</v>
      </c>
      <c r="M74" s="8">
        <f>M65+M66+M69-M70+M72+M73+Load_ROC!I$5</f>
        <v>1092.8864816308965</v>
      </c>
      <c r="N74" s="8">
        <f>N65+N66+N69-N70+N72+N73+Load_ROC!J$5</f>
        <v>1126.9084995359274</v>
      </c>
      <c r="O74" s="8">
        <f>O65+O66+O69-O70+O72+O73+Load_ROC!K$5</f>
        <v>1221.3602892969352</v>
      </c>
      <c r="P74" s="8">
        <f>P65+P66+P69-P70+P72+P73+Load_ROC!L$5</f>
        <v>1214.7558991653978</v>
      </c>
      <c r="Q74" s="8">
        <f>Q65+Q66+Q69-Q70+Q72+Q73+Load_ROC!M$5</f>
        <v>1240.7209515971258</v>
      </c>
      <c r="R74" s="8">
        <f>R65+R66+R69-R70+R72+R73+Load_ROC!N$5</f>
        <v>1233.3876742089358</v>
      </c>
      <c r="S74" s="8">
        <f>S65+S66+S69-S70+S72+S73+Load_ROC!O$5</f>
        <v>1232.4573077787672</v>
      </c>
      <c r="T74" s="8">
        <f>T65+T66+T69-T70+T72+T73+Load_ROC!P$5</f>
        <v>1272.9986549633834</v>
      </c>
      <c r="U74" s="8">
        <f>U65+U66+U69-U70+U72+U73+Load_ROC!Q$5</f>
        <v>1347.949045126591</v>
      </c>
      <c r="V74" s="8">
        <f>V65+V66+V69-V70+V72+V73+Load_ROC!R$5</f>
        <v>1385.8572484834801</v>
      </c>
      <c r="W74" s="8">
        <f>W65+W66+W69-W70+W72+W73+Load_ROC!S$5</f>
        <v>1392.7880485474861</v>
      </c>
      <c r="X74" s="8">
        <f>X65+X66+X69-X70+X72+X73+Load_ROC!T$5</f>
        <v>1604.8716349921465</v>
      </c>
      <c r="Y74" s="8">
        <f>Y65+Y66+Y69-Y70+Y72+Y73+Load_ROC!U$5</f>
        <v>1511.1208032582281</v>
      </c>
      <c r="Z74" s="8">
        <f>Z65+Z66+Z69-Z70+Z72+Z73+Load_ROC!V$5</f>
        <v>1555.6976386432189</v>
      </c>
      <c r="AA74" s="8">
        <f>AA65+AA66+AA69-AA70+AA72+AA73+Load_ROC!W$5</f>
        <v>1726.6718118289984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830.67644069428627</v>
      </c>
      <c r="J75" s="8">
        <f>J65+J67+J69-J70+J72+J73+Load_ROC!F$5</f>
        <v>867.69061032140348</v>
      </c>
      <c r="K75" s="8">
        <f>K65+K67+K69-K70+K72+K73+Load_ROC!G$5</f>
        <v>825.72354138856531</v>
      </c>
      <c r="L75" s="8">
        <f>L65+L67+L69-L70+L72+L73+Load_ROC!H$5</f>
        <v>948.81658222864803</v>
      </c>
      <c r="M75" s="8">
        <f>M65+M67+M69-M70+M72+M73+Load_ROC!I$5</f>
        <v>1013.1544035058965</v>
      </c>
      <c r="N75" s="8">
        <f>N65+N67+N69-N70+N72+N73+Load_ROC!J$5</f>
        <v>1024.5751714109274</v>
      </c>
      <c r="O75" s="8">
        <f>O65+O67+O69-O70+O72+O73+Load_ROC!K$5</f>
        <v>1096.9284299219353</v>
      </c>
      <c r="P75" s="8">
        <f>P65+P67+P69-P70+P72+P73+Load_ROC!L$5</f>
        <v>1068.6826491653976</v>
      </c>
      <c r="Q75" s="8">
        <f>Q65+Q67+Q69-Q70+Q72+Q73+Load_ROC!M$5</f>
        <v>1074.4097953471257</v>
      </c>
      <c r="R75" s="8">
        <f>R65+R67+R69-R70+R72+R73+Load_ROC!N$5</f>
        <v>1075.0507054589359</v>
      </c>
      <c r="S75" s="8">
        <f>S65+S67+S69-S70+S72+S73+Load_ROC!O$5</f>
        <v>1081.5597140287673</v>
      </c>
      <c r="T75" s="8">
        <f>T65+T67+T69-T70+T72+T73+Load_ROC!P$5</f>
        <v>1128.1574049633834</v>
      </c>
      <c r="U75" s="8">
        <f>U65+U67+U69-U70+U72+U73+Load_ROC!Q$5</f>
        <v>1195.1831076265912</v>
      </c>
      <c r="V75" s="8">
        <f>V65+V67+V69-V70+V72+V73+Load_ROC!R$5</f>
        <v>1238.6972484834801</v>
      </c>
      <c r="W75" s="8">
        <f>W65+W67+W69-W70+W72+W73+Load_ROC!S$5</f>
        <v>1250.897392297486</v>
      </c>
      <c r="X75" s="8">
        <f>X65+X67+X69-X70+X72+X73+Load_ROC!T$5</f>
        <v>1467.6380724921464</v>
      </c>
      <c r="Y75" s="8">
        <f>Y65+Y67+Y69-Y70+Y72+Y73+Load_ROC!U$5</f>
        <v>1379.2758345082279</v>
      </c>
      <c r="Z75" s="8">
        <f>Z65+Z67+Z69-Z70+Z72+Z73+Load_ROC!V$5</f>
        <v>1428.8504198932187</v>
      </c>
      <c r="AA75" s="8">
        <f>AA65+AA67+AA69-AA70+AA72+AA73+Load_ROC!W$5</f>
        <v>1604.8071243289983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830.67644069428627</v>
      </c>
      <c r="J76" s="8">
        <f>J65+J71+J72+J73+Load_ROC!F$5</f>
        <v>879.67940719640342</v>
      </c>
      <c r="K76" s="8">
        <f>K65+K71+K72+K73+Load_ROC!G$5</f>
        <v>835.25529529481526</v>
      </c>
      <c r="L76" s="8">
        <f>L65+L71+L72+L73+Load_ROC!H$5</f>
        <v>973.66863691614799</v>
      </c>
      <c r="M76" s="8">
        <f>M65+M71+M72+M73+Load_ROC!I$5</f>
        <v>1048.3861847558965</v>
      </c>
      <c r="N76" s="8">
        <f>N65+N71+N72+N73+Load_ROC!J$5</f>
        <v>1071.2515776609275</v>
      </c>
      <c r="O76" s="8">
        <f>O65+O71+O72+O73+Load_ROC!K$5</f>
        <v>1154.7504142969351</v>
      </c>
      <c r="P76" s="8">
        <f>P65+P71+P72+P73+Load_ROC!L$5</f>
        <v>1137.4125241653976</v>
      </c>
      <c r="Q76" s="8">
        <f>Q65+Q71+Q72+Q73+Load_ROC!M$5</f>
        <v>1153.3348578471259</v>
      </c>
      <c r="R76" s="8">
        <f>R65+R71+R72+R73+Load_ROC!N$5</f>
        <v>1150.1283929589358</v>
      </c>
      <c r="S76" s="8">
        <f>S65+S71+S72+S73+Load_ROC!O$5</f>
        <v>1153.0555265287674</v>
      </c>
      <c r="T76" s="8">
        <f>T65+T71+T72+T73+Load_ROC!P$5</f>
        <v>1196.7486549633836</v>
      </c>
      <c r="U76" s="8">
        <f>U65+U71+U72+U73+Load_ROC!Q$5</f>
        <v>1258.5519201265911</v>
      </c>
      <c r="V76" s="8">
        <f>V65+V71+V72+V73+Load_ROC!R$5</f>
        <v>1299.58165473348</v>
      </c>
      <c r="W76" s="8">
        <f>W65+W71+W72+W73+Load_ROC!S$5</f>
        <v>1309.5271735474862</v>
      </c>
      <c r="X76" s="8">
        <f>X65+X71+X72+X73+Load_ROC!T$5</f>
        <v>1524.2724474921467</v>
      </c>
      <c r="Y76" s="8">
        <f>Y65+Y71+Y72+Y73+Load_ROC!U$5</f>
        <v>1433.6025845082281</v>
      </c>
      <c r="Z76" s="8">
        <f>Z65+Z71+Z72+Z73+Load_ROC!V$5</f>
        <v>1481.021419893219</v>
      </c>
      <c r="AA76" s="8">
        <f>AA65+AA71+AA72+AA73+Load_ROC!W$5</f>
        <v>1654.8201555789983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43.533515625</v>
      </c>
      <c r="J79" s="7">
        <f>SUMIF(data!$A:$A,$H$2&amp;" "&amp;$F79&amp;" "&amp;$H$3&amp;"_"&amp;J$38,data!$I:$I)/1000</f>
        <v>112.402</v>
      </c>
      <c r="K79" s="7">
        <f>SUMIF(data!$A:$A,$H$2&amp;" "&amp;$F79&amp;" "&amp;$H$3&amp;"_"&amp;K$38,data!$I:$I)/1000</f>
        <v>30.668466796874998</v>
      </c>
      <c r="L79" s="7">
        <f>SUMIF(data!$A:$A,$H$2&amp;" "&amp;$F79&amp;" "&amp;$H$3&amp;"_"&amp;L$38,data!$I:$I)/1000</f>
        <v>238.05362500000001</v>
      </c>
      <c r="M79" s="7">
        <f>SUMIF(data!$A:$A,$H$2&amp;" "&amp;$F79&amp;" "&amp;$H$3&amp;"_"&amp;M$38,data!$I:$I)/1000</f>
        <v>311.34790234374998</v>
      </c>
      <c r="N79" s="7">
        <f>SUMIF(data!$A:$A,$H$2&amp;" "&amp;$F79&amp;" "&amp;$H$3&amp;"_"&amp;N$38,data!$I:$I)/1000</f>
        <v>370.93688281250002</v>
      </c>
      <c r="O79" s="7">
        <f>SUMIF(data!$A:$A,$H$2&amp;" "&amp;$F79&amp;" "&amp;$H$3&amp;"_"&amp;O$38,data!$I:$I)/1000</f>
        <v>430.70968749999997</v>
      </c>
      <c r="P79" s="7">
        <f>SUMIF(data!$A:$A,$H$2&amp;" "&amp;$F79&amp;" "&amp;$H$3&amp;"_"&amp;P$38,data!$I:$I)/1000</f>
        <v>490.40267187500001</v>
      </c>
      <c r="Q79" s="7">
        <f>SUMIF(data!$A:$A,$H$2&amp;" "&amp;$F79&amp;" "&amp;$H$3&amp;"_"&amp;Q$38,data!$I:$I)/1000</f>
        <v>549.69486718749999</v>
      </c>
      <c r="R79" s="7">
        <f>SUMIF(data!$A:$A,$H$2&amp;" "&amp;$F79&amp;" "&amp;$H$3&amp;"_"&amp;R$38,data!$I:$I)/1000</f>
        <v>533.438328125</v>
      </c>
      <c r="S79" s="7">
        <f>SUMIF(data!$A:$A,$H$2&amp;" "&amp;$F79&amp;" "&amp;$H$3&amp;"_"&amp;S$38,data!$I:$I)/1000</f>
        <v>517.33585937500004</v>
      </c>
      <c r="T79" s="7">
        <f>SUMIF(data!$A:$A,$H$2&amp;" "&amp;$F79&amp;" "&amp;$H$3&amp;"_"&amp;T$38,data!$I:$I)/1000</f>
        <v>506.79235156250002</v>
      </c>
      <c r="U79" s="7">
        <f>SUMIF(data!$A:$A,$H$2&amp;" "&amp;$F79&amp;" "&amp;$H$3&amp;"_"&amp;U$38,data!$I:$I)/1000</f>
        <v>581.02459375000001</v>
      </c>
      <c r="V79" s="7">
        <f>SUMIF(data!$A:$A,$H$2&amp;" "&amp;$F79&amp;" "&amp;$H$3&amp;"_"&amp;V$38,data!$I:$I)/1000</f>
        <v>567.57346874999996</v>
      </c>
      <c r="W79" s="7">
        <f>SUMIF(data!$A:$A,$H$2&amp;" "&amp;$F79&amp;" "&amp;$H$3&amp;"_"&amp;W$38,data!$I:$I)/1000</f>
        <v>558.20978906250002</v>
      </c>
      <c r="X79" s="7">
        <f>SUMIF(data!$A:$A,$H$2&amp;" "&amp;$F79&amp;" "&amp;$H$3&amp;"_"&amp;X$38,data!$I:$I)/1000</f>
        <v>527.0684765625</v>
      </c>
      <c r="Y79" s="7">
        <f>SUMIF(data!$A:$A,$H$2&amp;" "&amp;$F79&amp;" "&amp;$H$3&amp;"_"&amp;Y$38,data!$I:$I)/1000</f>
        <v>513.44029296874999</v>
      </c>
      <c r="Z79" s="7">
        <f>SUMIF(data!$A:$A,$H$2&amp;" "&amp;$F79&amp;" "&amp;$H$3&amp;"_"&amp;Z$38,data!$I:$I)/1000</f>
        <v>502.25205859375001</v>
      </c>
      <c r="AA79" s="7">
        <f>SUMIF(data!$A:$A,$H$2&amp;" "&amp;$F79&amp;" "&amp;$H$3&amp;"_"&amp;AA$38,data!$I:$I)/1000</f>
        <v>613.90759375000005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43.533515625</v>
      </c>
      <c r="J80" s="7">
        <f>SUMIF(data!$A:$A,$H$2&amp;" "&amp;$F80&amp;" "&amp;$H$3&amp;"_"&amp;J$38,data!$I:$I)/1000</f>
        <v>88.242550781250003</v>
      </c>
      <c r="K80" s="7">
        <f>SUMIF(data!$A:$A,$H$2&amp;" "&amp;$F80&amp;" "&amp;$H$3&amp;"_"&amp;K$38,data!$I:$I)/1000</f>
        <v>28.046304687500001</v>
      </c>
      <c r="L80" s="7">
        <f>SUMIF(data!$A:$A,$H$2&amp;" "&amp;$F80&amp;" "&amp;$H$3&amp;"_"&amp;L$38,data!$I:$I)/1000</f>
        <v>178.4038828125</v>
      </c>
      <c r="M80" s="7">
        <f>SUMIF(data!$A:$A,$H$2&amp;" "&amp;$F80&amp;" "&amp;$H$3&amp;"_"&amp;M$38,data!$I:$I)/1000</f>
        <v>231.61582421874999</v>
      </c>
      <c r="N80" s="7">
        <f>SUMIF(data!$A:$A,$H$2&amp;" "&amp;$F80&amp;" "&amp;$H$3&amp;"_"&amp;N$38,data!$I:$I)/1000</f>
        <v>268.60355468749998</v>
      </c>
      <c r="O80" s="7">
        <f>SUMIF(data!$A:$A,$H$2&amp;" "&amp;$F80&amp;" "&amp;$H$3&amp;"_"&amp;O$38,data!$I:$I)/1000</f>
        <v>306.27782812499998</v>
      </c>
      <c r="P80" s="7">
        <f>SUMIF(data!$A:$A,$H$2&amp;" "&amp;$F80&amp;" "&amp;$H$3&amp;"_"&amp;P$38,data!$I:$I)/1000</f>
        <v>344.32942187499998</v>
      </c>
      <c r="Q80" s="7">
        <f>SUMIF(data!$A:$A,$H$2&amp;" "&amp;$F80&amp;" "&amp;$H$3&amp;"_"&amp;Q$38,data!$I:$I)/1000</f>
        <v>383.38371093749998</v>
      </c>
      <c r="R80" s="7">
        <f>SUMIF(data!$A:$A,$H$2&amp;" "&amp;$F80&amp;" "&amp;$H$3&amp;"_"&amp;R$38,data!$I:$I)/1000</f>
        <v>375.10135937500002</v>
      </c>
      <c r="S80" s="7">
        <f>SUMIF(data!$A:$A,$H$2&amp;" "&amp;$F80&amp;" "&amp;$H$3&amp;"_"&amp;S$38,data!$I:$I)/1000</f>
        <v>366.43826562499999</v>
      </c>
      <c r="T80" s="7">
        <f>SUMIF(data!$A:$A,$H$2&amp;" "&amp;$F80&amp;" "&amp;$H$3&amp;"_"&amp;T$38,data!$I:$I)/1000</f>
        <v>361.95110156250001</v>
      </c>
      <c r="U80" s="7">
        <f>SUMIF(data!$A:$A,$H$2&amp;" "&amp;$F80&amp;" "&amp;$H$3&amp;"_"&amp;U$38,data!$I:$I)/1000</f>
        <v>428.25865625</v>
      </c>
      <c r="V80" s="7">
        <f>SUMIF(data!$A:$A,$H$2&amp;" "&amp;$F80&amp;" "&amp;$H$3&amp;"_"&amp;V$38,data!$I:$I)/1000</f>
        <v>420.41346874999999</v>
      </c>
      <c r="W80" s="7">
        <f>SUMIF(data!$A:$A,$H$2&amp;" "&amp;$F80&amp;" "&amp;$H$3&amp;"_"&amp;W$38,data!$I:$I)/1000</f>
        <v>416.31913281250002</v>
      </c>
      <c r="X80" s="7">
        <f>SUMIF(data!$A:$A,$H$2&amp;" "&amp;$F80&amp;" "&amp;$H$3&amp;"_"&amp;X$38,data!$I:$I)/1000</f>
        <v>389.83491406249999</v>
      </c>
      <c r="Y80" s="7">
        <f>SUMIF(data!$A:$A,$H$2&amp;" "&amp;$F80&amp;" "&amp;$H$3&amp;"_"&amp;Y$38,data!$I:$I)/1000</f>
        <v>381.59532421875002</v>
      </c>
      <c r="Z80" s="7">
        <f>SUMIF(data!$A:$A,$H$2&amp;" "&amp;$F80&amp;" "&amp;$H$3&amp;"_"&amp;Z$38,data!$I:$I)/1000</f>
        <v>375.40483984374998</v>
      </c>
      <c r="AA80" s="7">
        <f>SUMIF(data!$A:$A,$H$2&amp;" "&amp;$F80&amp;" "&amp;$H$3&amp;"_"&amp;AA$38,data!$I:$I)/1000</f>
        <v>492.04290624999999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43.533515625</v>
      </c>
      <c r="J81" s="7">
        <f>SUMIF(data!$A:$A,$H$2&amp;" "&amp;$F81&amp;" "&amp;$H$3&amp;"_"&amp;J$38,data!$I:$I)/1000</f>
        <v>100.23134765624999</v>
      </c>
      <c r="K81" s="7">
        <f>SUMIF(data!$A:$A,$H$2&amp;" "&amp;$F81&amp;" "&amp;$H$3&amp;"_"&amp;K$38,data!$I:$I)/1000</f>
        <v>37.578058593750001</v>
      </c>
      <c r="L81" s="7">
        <f>SUMIF(data!$A:$A,$H$2&amp;" "&amp;$F81&amp;" "&amp;$H$3&amp;"_"&amp;L$38,data!$I:$I)/1000</f>
        <v>203.25593749999999</v>
      </c>
      <c r="M81" s="7">
        <f>SUMIF(data!$A:$A,$H$2&amp;" "&amp;$F81&amp;" "&amp;$H$3&amp;"_"&amp;M$38,data!$I:$I)/1000</f>
        <v>266.84760546874998</v>
      </c>
      <c r="N81" s="7">
        <f>SUMIF(data!$A:$A,$H$2&amp;" "&amp;$F81&amp;" "&amp;$H$3&amp;"_"&amp;N$38,data!$I:$I)/1000</f>
        <v>315.27996093749999</v>
      </c>
      <c r="O81" s="7">
        <f>SUMIF(data!$A:$A,$H$2&amp;" "&amp;$F81&amp;" "&amp;$H$3&amp;"_"&amp;O$38,data!$I:$I)/1000</f>
        <v>364.09981249999998</v>
      </c>
      <c r="P81" s="7">
        <f>SUMIF(data!$A:$A,$H$2&amp;" "&amp;$F81&amp;" "&amp;$H$3&amp;"_"&amp;P$38,data!$I:$I)/1000</f>
        <v>413.05929687499997</v>
      </c>
      <c r="Q81" s="7">
        <f>SUMIF(data!$A:$A,$H$2&amp;" "&amp;$F81&amp;" "&amp;$H$3&amp;"_"&amp;Q$38,data!$I:$I)/1000</f>
        <v>462.30877343750001</v>
      </c>
      <c r="R81" s="7">
        <f>SUMIF(data!$A:$A,$H$2&amp;" "&amp;$F81&amp;" "&amp;$H$3&amp;"_"&amp;R$38,data!$I:$I)/1000</f>
        <v>450.17904687499998</v>
      </c>
      <c r="S81" s="7">
        <f>SUMIF(data!$A:$A,$H$2&amp;" "&amp;$F81&amp;" "&amp;$H$3&amp;"_"&amp;S$38,data!$I:$I)/1000</f>
        <v>437.93407812499998</v>
      </c>
      <c r="T81" s="7">
        <f>SUMIF(data!$A:$A,$H$2&amp;" "&amp;$F81&amp;" "&amp;$H$3&amp;"_"&amp;T$38,data!$I:$I)/1000</f>
        <v>430.54235156250002</v>
      </c>
      <c r="U81" s="7">
        <f>SUMIF(data!$A:$A,$H$2&amp;" "&amp;$F81&amp;" "&amp;$H$3&amp;"_"&amp;U$38,data!$I:$I)/1000</f>
        <v>570.31268750000004</v>
      </c>
      <c r="V81" s="7">
        <f>SUMIF(data!$A:$A,$H$2&amp;" "&amp;$F81&amp;" "&amp;$H$3&amp;"_"&amp;V$38,data!$I:$I)/1000</f>
        <v>559.31171874999995</v>
      </c>
      <c r="W81" s="7">
        <f>SUMIF(data!$A:$A,$H$2&amp;" "&amp;$F81&amp;" "&amp;$H$3&amp;"_"&amp;W$38,data!$I:$I)/1000</f>
        <v>551.90925781249996</v>
      </c>
      <c r="X81" s="7">
        <f>SUMIF(data!$A:$A,$H$2&amp;" "&amp;$F81&amp;" "&amp;$H$3&amp;"_"&amp;X$38,data!$I:$I)/1000</f>
        <v>522.68072656250001</v>
      </c>
      <c r="Y81" s="7">
        <f>SUMIF(data!$A:$A,$H$2&amp;" "&amp;$F81&amp;" "&amp;$H$3&amp;"_"&amp;Y$38,data!$I:$I)/1000</f>
        <v>511.05616796875</v>
      </c>
      <c r="Z81" s="7">
        <f>SUMIF(data!$A:$A,$H$2&amp;" "&amp;$F81&amp;" "&amp;$H$3&amp;"_"&amp;Z$38,data!$I:$I)/1000</f>
        <v>501.92205859375002</v>
      </c>
      <c r="AA81" s="7">
        <f>SUMIF(data!$A:$A,$H$2&amp;" "&amp;$F81&amp;" "&amp;$H$3&amp;"_"&amp;AA$38,data!$I:$I)/1000</f>
        <v>615.68981250000002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86.136529296874997</v>
      </c>
      <c r="K82" s="7">
        <f>SUMIF(data!$A:$A,$H$2&amp;" "&amp;$F82&amp;" "&amp;$H$3&amp;"_"&amp;K$38,data!$N:$N)/1000</f>
        <v>85.492539062500001</v>
      </c>
      <c r="L82" s="7">
        <f>SUMIF(data!$A:$A,$H$2&amp;" "&amp;$F82&amp;" "&amp;$H$3&amp;"_"&amp;L$38,data!$N:$N)/1000</f>
        <v>65.565769531249998</v>
      </c>
      <c r="M82" s="7">
        <f>SUMIF(data!$A:$A,$H$2&amp;" "&amp;$F82&amp;" "&amp;$H$3&amp;"_"&amp;M$38,data!$N:$N)/1000</f>
        <v>77.458863281250004</v>
      </c>
      <c r="N82" s="7">
        <f>SUMIF(data!$A:$A,$H$2&amp;" "&amp;$F82&amp;" "&amp;$H$3&amp;"_"&amp;N$38,data!$N:$N)/1000</f>
        <v>56.946023437500003</v>
      </c>
      <c r="O82" s="7">
        <f>SUMIF(data!$A:$A,$H$2&amp;" "&amp;$F82&amp;" "&amp;$H$3&amp;"_"&amp;O$38,data!$N:$N)/1000</f>
        <v>46.930601562500001</v>
      </c>
      <c r="P82" s="7">
        <f>SUMIF(data!$A:$A,$H$2&amp;" "&amp;$F82&amp;" "&amp;$H$3&amp;"_"&amp;P$38,data!$N:$N)/1000</f>
        <v>5.2648281250000002</v>
      </c>
      <c r="Q82" s="7">
        <f>SUMIF(data!$A:$A,$H$2&amp;" "&amp;$F82&amp;" "&amp;$H$3&amp;"_"&amp;Q$38,data!$N:$N)/1000</f>
        <v>-42.3201015625</v>
      </c>
      <c r="R82" s="7">
        <f>SUMIF(data!$A:$A,$H$2&amp;" "&amp;$F82&amp;" "&amp;$H$3&amp;"_"&amp;R$38,data!$N:$N)/1000</f>
        <v>-43.764156249999999</v>
      </c>
      <c r="S82" s="7">
        <f>SUMIF(data!$A:$A,$H$2&amp;" "&amp;$F82&amp;" "&amp;$H$3&amp;"_"&amp;S$38,data!$N:$N)/1000</f>
        <v>-39.973078125000001</v>
      </c>
      <c r="T82" s="7">
        <f>SUMIF(data!$A:$A,$H$2&amp;" "&amp;$F82&amp;" "&amp;$H$3&amp;"_"&amp;T$38,data!$N:$N)/1000</f>
        <v>15.564765625</v>
      </c>
      <c r="U82" s="7">
        <f>SUMIF(data!$A:$A,$H$2&amp;" "&amp;$F82&amp;" "&amp;$H$3&amp;"_"&amp;U$38,data!$N:$N)/1000</f>
        <v>12.093171874999999</v>
      </c>
      <c r="V82" s="7">
        <f>SUMIF(data!$A:$A,$H$2&amp;" "&amp;$F82&amp;" "&amp;$H$3&amp;"_"&amp;V$38,data!$N:$N)/1000</f>
        <v>67.040274414062495</v>
      </c>
      <c r="W82" s="7">
        <f>SUMIF(data!$A:$A,$H$2&amp;" "&amp;$F82&amp;" "&amp;$H$3&amp;"_"&amp;W$38,data!$N:$N)/1000</f>
        <v>89.591953125000003</v>
      </c>
      <c r="X82" s="7">
        <f>SUMIF(data!$A:$A,$H$2&amp;" "&amp;$F82&amp;" "&amp;$H$3&amp;"_"&amp;X$38,data!$N:$N)/1000</f>
        <v>102.3023046875</v>
      </c>
      <c r="Y82" s="7">
        <f>SUMIF(data!$A:$A,$H$2&amp;" "&amp;$F82&amp;" "&amp;$H$3&amp;"_"&amp;Y$38,data!$N:$N)/1000</f>
        <v>113.87544921875001</v>
      </c>
      <c r="Z82" s="7">
        <f>SUMIF(data!$A:$A,$H$2&amp;" "&amp;$F82&amp;" "&amp;$H$3&amp;"_"&amp;Z$38,data!$N:$N)/1000</f>
        <v>118.5777109375</v>
      </c>
      <c r="AA82" s="7">
        <f>SUMIF(data!$A:$A,$H$2&amp;" "&amp;$F82&amp;" "&amp;$H$3&amp;"_"&amp;AA$38,data!$N:$N)/1000</f>
        <v>159.44978125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88.198156249999997</v>
      </c>
      <c r="J83" s="7">
        <f>SUMIF(data!$A:$A,$H$2&amp;" "&amp;$F83&amp;" "&amp;$H$3&amp;"_"&amp;J$38,data!$H:$H)/1000</f>
        <v>107.25532373046875</v>
      </c>
      <c r="K83" s="7">
        <f>SUMIF(data!$A:$A,$H$2&amp;" "&amp;$F83&amp;" "&amp;$H$3&amp;"_"&amp;K$38,data!$H:$H)/1000</f>
        <v>111.94065332031251</v>
      </c>
      <c r="L83" s="7">
        <f>SUMIF(data!$A:$A,$H$2&amp;" "&amp;$F83&amp;" "&amp;$H$3&amp;"_"&amp;L$38,data!$H:$H)/1000</f>
        <v>130.46924023437501</v>
      </c>
      <c r="M83" s="7">
        <f>SUMIF(data!$A:$A,$H$2&amp;" "&amp;$F83&amp;" "&amp;$H$3&amp;"_"&amp;M$38,data!$H:$H)/1000</f>
        <v>147.19160937500001</v>
      </c>
      <c r="N83" s="7">
        <f>SUMIF(data!$A:$A,$H$2&amp;" "&amp;$F83&amp;" "&amp;$H$3&amp;"_"&amp;N$38,data!$H:$H)/1000</f>
        <v>167.09078124999999</v>
      </c>
      <c r="O83" s="7">
        <f>SUMIF(data!$A:$A,$H$2&amp;" "&amp;$F83&amp;" "&amp;$H$3&amp;"_"&amp;O$38,data!$H:$H)/1000</f>
        <v>174.14192578124999</v>
      </c>
      <c r="P83" s="7">
        <f>SUMIF(data!$A:$A,$H$2&amp;" "&amp;$F83&amp;" "&amp;$H$3&amp;"_"&amp;P$38,data!$H:$H)/1000</f>
        <v>181.52455859374999</v>
      </c>
      <c r="Q83" s="7">
        <f>SUMIF(data!$A:$A,$H$2&amp;" "&amp;$F83&amp;" "&amp;$H$3&amp;"_"&amp;Q$38,data!$H:$H)/1000</f>
        <v>155.49156249999999</v>
      </c>
      <c r="R83" s="7">
        <f>SUMIF(data!$A:$A,$H$2&amp;" "&amp;$F83&amp;" "&amp;$H$3&amp;"_"&amp;R$38,data!$H:$H)/1000</f>
        <v>136.39800390625001</v>
      </c>
      <c r="S83" s="7">
        <f>SUMIF(data!$A:$A,$H$2&amp;" "&amp;$F83&amp;" "&amp;$H$3&amp;"_"&amp;S$38,data!$H:$H)/1000</f>
        <v>119.64112890625</v>
      </c>
      <c r="T83" s="7">
        <f>SUMIF(data!$A:$A,$H$2&amp;" "&amp;$F83&amp;" "&amp;$H$3&amp;"_"&amp;T$38,data!$H:$H)/1000</f>
        <v>108.82962890624999</v>
      </c>
      <c r="U83" s="7">
        <f>SUMIF(data!$A:$A,$H$2&amp;" "&amp;$F83&amp;" "&amp;$H$3&amp;"_"&amp;U$38,data!$H:$H)/1000</f>
        <v>96.536613281249998</v>
      </c>
      <c r="V83" s="7">
        <f>SUMIF(data!$A:$A,$H$2&amp;" "&amp;$F83&amp;" "&amp;$H$3&amp;"_"&amp;V$38,data!$H:$H)/1000</f>
        <v>83.949816406249994</v>
      </c>
      <c r="W83" s="7">
        <f>SUMIF(data!$A:$A,$H$2&amp;" "&amp;$F83&amp;" "&amp;$H$3&amp;"_"&amp;W$38,data!$H:$H)/1000</f>
        <v>87.342929687500003</v>
      </c>
      <c r="X83" s="7">
        <f>SUMIF(data!$A:$A,$H$2&amp;" "&amp;$F83&amp;" "&amp;$H$3&amp;"_"&amp;X$38,data!$H:$H)/1000</f>
        <v>74.796398437500002</v>
      </c>
      <c r="Y83" s="7">
        <f>SUMIF(data!$A:$A,$H$2&amp;" "&amp;$F83&amp;" "&amp;$H$3&amp;"_"&amp;Y$38,data!$H:$H)/1000</f>
        <v>53.600066406250001</v>
      </c>
      <c r="Z83" s="7">
        <f>SUMIF(data!$A:$A,$H$2&amp;" "&amp;$F83&amp;" "&amp;$H$3&amp;"_"&amp;Z$38,data!$H:$H)/1000</f>
        <v>31.182069335937499</v>
      </c>
      <c r="AA83" s="7">
        <f>SUMIF(data!$A:$A,$H$2&amp;" "&amp;$F83&amp;" "&amp;$H$3&amp;"_"&amp;AA$38,data!$H:$H)/1000</f>
        <v>17.692560668945312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61.942999999999998</v>
      </c>
      <c r="J84" s="8">
        <f t="shared" ref="J84" si="23">SUM(J81:J82)-J83</f>
        <v>79.11255322265626</v>
      </c>
      <c r="K84" s="8">
        <f t="shared" ref="K84:AA84" si="24">SUM(K81:K82)-K83</f>
        <v>11.129944335937495</v>
      </c>
      <c r="L84" s="8">
        <f t="shared" si="24"/>
        <v>138.35246679687495</v>
      </c>
      <c r="M84" s="8">
        <f t="shared" si="24"/>
        <v>197.11485937499995</v>
      </c>
      <c r="N84" s="8">
        <f t="shared" si="24"/>
        <v>205.135203125</v>
      </c>
      <c r="O84" s="8">
        <f t="shared" si="24"/>
        <v>236.88848828124998</v>
      </c>
      <c r="P84" s="8">
        <f t="shared" si="24"/>
        <v>236.79956640624999</v>
      </c>
      <c r="Q84" s="8">
        <f t="shared" si="24"/>
        <v>264.49710937500004</v>
      </c>
      <c r="R84" s="8">
        <f t="shared" si="24"/>
        <v>270.01688671875002</v>
      </c>
      <c r="S84" s="8">
        <f t="shared" si="24"/>
        <v>278.31987109375001</v>
      </c>
      <c r="T84" s="8">
        <f t="shared" si="24"/>
        <v>337.27748828125004</v>
      </c>
      <c r="U84" s="8">
        <f t="shared" si="24"/>
        <v>485.86924609375012</v>
      </c>
      <c r="V84" s="8">
        <f t="shared" si="24"/>
        <v>542.40217675781253</v>
      </c>
      <c r="W84" s="8">
        <f t="shared" si="24"/>
        <v>554.15828124999996</v>
      </c>
      <c r="X84" s="8">
        <f t="shared" si="24"/>
        <v>550.18663281250008</v>
      </c>
      <c r="Y84" s="8">
        <f t="shared" si="24"/>
        <v>571.33155078125003</v>
      </c>
      <c r="Z84" s="8">
        <f t="shared" si="24"/>
        <v>589.31770019531245</v>
      </c>
      <c r="AA84" s="8">
        <f t="shared" si="24"/>
        <v>757.44703308105466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27.125732421875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133.31381250000001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0</v>
      </c>
      <c r="V86" s="7">
        <f>SUMIF(data!$A:$A,$H$2&amp;" "&amp;$F86&amp;" "&amp;$H$3&amp;"_"&amp;V$38,data!$K:$K)/1000</f>
        <v>0</v>
      </c>
      <c r="W86" s="7">
        <f>SUMIF(data!$A:$A,$H$2&amp;" "&amp;$F86&amp;" "&amp;$H$3&amp;"_"&amp;W$38,data!$K:$K)/1000</f>
        <v>16.725492187499999</v>
      </c>
      <c r="X86" s="7">
        <f>SUMIF(data!$A:$A,$H$2&amp;" "&amp;$F86&amp;" "&amp;$H$3&amp;"_"&amp;X$38,data!$K:$K)/1000</f>
        <v>185.97354687500001</v>
      </c>
      <c r="Y86" s="7">
        <f>SUMIF(data!$A:$A,$H$2&amp;" "&amp;$F86&amp;" "&amp;$H$3&amp;"_"&amp;Y$38,data!$K:$K)/1000</f>
        <v>316.84556250000003</v>
      </c>
      <c r="Z86" s="7">
        <f>SUMIF(data!$A:$A,$H$2&amp;" "&amp;$F86&amp;" "&amp;$H$3&amp;"_"&amp;Z$38,data!$K:$K)/1000</f>
        <v>466.94846875000002</v>
      </c>
      <c r="AA86" s="7">
        <f>SUMIF(data!$A:$A,$H$2&amp;" "&amp;$F86&amp;" "&amp;$H$3&amp;"_"&amp;AA$38,data!$K:$K)/1000</f>
        <v>472.31284375000001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789.14717506928628</v>
      </c>
      <c r="J87" s="8">
        <f>J78+J79+J82-J83+J85+J86+Load_ROC!F$5</f>
        <v>840.08574752843458</v>
      </c>
      <c r="K87" s="8">
        <f>K78+K79+K82-K83+K85+K86+Load_ROC!G$5</f>
        <v>770.97156970887772</v>
      </c>
      <c r="L87" s="8">
        <f>L78+L79+L82-L83+L85+L86+Load_ROC!H$5</f>
        <v>955.25643574427306</v>
      </c>
      <c r="M87" s="8">
        <f>M78+M79+M82-M83+M85+M86+Load_ROC!I$5</f>
        <v>1038.8060558496466</v>
      </c>
      <c r="N87" s="8">
        <f>N78+N79+N82-N83+N85+N86+Load_ROC!J$5</f>
        <v>1074.0765425046775</v>
      </c>
      <c r="O87" s="8">
        <f>O78+O79+O82-O83+O85+O86+Load_ROC!K$5</f>
        <v>1155.8984142969352</v>
      </c>
      <c r="P87" s="8">
        <f>P78+P79+P82-P83+P85+P86+Load_ROC!L$5</f>
        <v>1155.8261218216476</v>
      </c>
      <c r="Q87" s="8">
        <f>Q78+Q79+Q82-Q83+Q85+Q86+Load_ROC!M$5</f>
        <v>1184.854975034626</v>
      </c>
      <c r="R87" s="8">
        <f>R78+R79+R82-R83+R85+R86+Load_ROC!N$5</f>
        <v>1177.1185218651858</v>
      </c>
      <c r="S87" s="8">
        <f>S78+S79+S82-S83+S85+S86+Load_ROC!O$5</f>
        <v>1173.4461632475175</v>
      </c>
      <c r="T87" s="8">
        <f>T78+T79+T82-T83+T85+T86+Load_ROC!P$5</f>
        <v>1221.5084244946333</v>
      </c>
      <c r="U87" s="8">
        <f>U78+U79+U82-U83+U85+U86+Load_ROC!Q$5</f>
        <v>1296.0762599703412</v>
      </c>
      <c r="V87" s="8">
        <f>V78+V79+V82-V83+V85+V86+Load_ROC!R$5</f>
        <v>1342.7002807100425</v>
      </c>
      <c r="W87" s="8">
        <f>W78+W79+W82-W83+W85+W86+Load_ROC!S$5</f>
        <v>1371.6727262818611</v>
      </c>
      <c r="X87" s="8">
        <f>X78+X79+X82-X83+X85+X86+Load_ROC!T$5</f>
        <v>1658.6073146796466</v>
      </c>
      <c r="Y87" s="8">
        <f>Y78+Y79+Y82-Y83+Y85+Y86+Load_ROC!U$5</f>
        <v>1666.071428258228</v>
      </c>
      <c r="Z87" s="8">
        <f>Z78+Z79+Z82-Z83+Z85+Z86+Load_ROC!V$5</f>
        <v>1825.3264833697815</v>
      </c>
      <c r="AA87" s="8">
        <f>AA78+AA79+AA82-AA83+AA85+AA86+Load_ROC!W$5</f>
        <v>1989.143915222553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789.14717506928628</v>
      </c>
      <c r="J88" s="8">
        <f>J78+J80+J82-J83+J85+J86+Load_ROC!F$5</f>
        <v>815.92629830968463</v>
      </c>
      <c r="K88" s="8">
        <f>K78+K80+K82-K83+K85+K86+Load_ROC!G$5</f>
        <v>768.3494075995028</v>
      </c>
      <c r="L88" s="8">
        <f>L78+L80+L82-L83+L85+L86+Load_ROC!H$5</f>
        <v>895.60669355677294</v>
      </c>
      <c r="M88" s="8">
        <f>M78+M80+M82-M83+M85+M86+Load_ROC!I$5</f>
        <v>959.07397772464651</v>
      </c>
      <c r="N88" s="8">
        <f>N78+N80+N82-N83+N85+N86+Load_ROC!J$5</f>
        <v>971.7432143796774</v>
      </c>
      <c r="O88" s="8">
        <f>O78+O80+O82-O83+O85+O86+Load_ROC!K$5</f>
        <v>1031.4665549219351</v>
      </c>
      <c r="P88" s="8">
        <f>P78+P80+P82-P83+P85+P86+Load_ROC!L$5</f>
        <v>1009.7528718216477</v>
      </c>
      <c r="Q88" s="8">
        <f>Q78+Q80+Q82-Q83+Q85+Q86+Load_ROC!M$5</f>
        <v>1018.5438187846258</v>
      </c>
      <c r="R88" s="8">
        <f>R78+R80+R82-R83+R85+R86+Load_ROC!N$5</f>
        <v>1018.7815531151858</v>
      </c>
      <c r="S88" s="8">
        <f>S78+S80+S82-S83+S85+S86+Load_ROC!O$5</f>
        <v>1022.5485694975173</v>
      </c>
      <c r="T88" s="8">
        <f>T78+T80+T82-T83+T85+T86+Load_ROC!P$5</f>
        <v>1076.6671744946334</v>
      </c>
      <c r="U88" s="8">
        <f>U78+U80+U82-U83+U85+U86+Load_ROC!Q$5</f>
        <v>1143.3103224703411</v>
      </c>
      <c r="V88" s="8">
        <f>V78+V80+V82-V83+V85+V86+Load_ROC!R$5</f>
        <v>1195.5402807100427</v>
      </c>
      <c r="W88" s="8">
        <f>W78+W80+W82-W83+W85+W86+Load_ROC!S$5</f>
        <v>1229.7820700318612</v>
      </c>
      <c r="X88" s="8">
        <f>X78+X80+X82-X83+X85+X86+Load_ROC!T$5</f>
        <v>1521.3737521796468</v>
      </c>
      <c r="Y88" s="8">
        <f>Y78+Y80+Y82-Y83+Y85+Y86+Load_ROC!U$5</f>
        <v>1534.2264595082281</v>
      </c>
      <c r="Z88" s="8">
        <f>Z78+Z80+Z82-Z83+Z85+Z86+Load_ROC!V$5</f>
        <v>1698.4792646197814</v>
      </c>
      <c r="AA88" s="8">
        <f>AA78+AA80+AA82-AA83+AA85+AA86+Load_ROC!W$5</f>
        <v>1867.2792277225528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789.14717506928628</v>
      </c>
      <c r="J89" s="8">
        <f>J78+J84+J85+J86+Load_ROC!F$5</f>
        <v>827.91509518468456</v>
      </c>
      <c r="K89" s="8">
        <f>K78+K84+K85+K86+Load_ROC!G$5</f>
        <v>777.88116150575274</v>
      </c>
      <c r="L89" s="8">
        <f>L78+L84+L85+L86+Load_ROC!H$5</f>
        <v>920.4587482442729</v>
      </c>
      <c r="M89" s="8">
        <f>M78+M84+M85+M86+Load_ROC!I$5</f>
        <v>994.30575897464644</v>
      </c>
      <c r="N89" s="8">
        <f>N78+N84+N85+N86+Load_ROC!J$5</f>
        <v>1018.4196206296774</v>
      </c>
      <c r="O89" s="8">
        <f>O78+O84+O85+O86+Load_ROC!K$5</f>
        <v>1089.2885392969351</v>
      </c>
      <c r="P89" s="8">
        <f>P78+P84+P85+P86+Load_ROC!L$5</f>
        <v>1078.4827468216477</v>
      </c>
      <c r="Q89" s="8">
        <f>Q78+Q84+Q85+Q86+Load_ROC!M$5</f>
        <v>1097.4688812846259</v>
      </c>
      <c r="R89" s="8">
        <f>R78+R84+R85+R86+Load_ROC!N$5</f>
        <v>1093.8592406151859</v>
      </c>
      <c r="S89" s="8">
        <f>S78+S84+S85+S86+Load_ROC!O$5</f>
        <v>1094.0443819975173</v>
      </c>
      <c r="T89" s="8">
        <f>T78+T84+T85+T86+Load_ROC!P$5</f>
        <v>1145.2584244946333</v>
      </c>
      <c r="U89" s="8">
        <f>U78+U84+U85+U86+Load_ROC!Q$5</f>
        <v>1285.3643537203411</v>
      </c>
      <c r="V89" s="8">
        <f>V78+V84+V85+V86+Load_ROC!R$5</f>
        <v>1334.4385307100426</v>
      </c>
      <c r="W89" s="8">
        <f>W78+W84+W85+W86+Load_ROC!S$5</f>
        <v>1365.3721950318609</v>
      </c>
      <c r="X89" s="8">
        <f>X78+X84+X85+X86+Load_ROC!T$5</f>
        <v>1654.2195646796467</v>
      </c>
      <c r="Y89" s="8">
        <f>Y78+Y84+Y85+Y86+Load_ROC!U$5</f>
        <v>1663.687303258228</v>
      </c>
      <c r="Z89" s="8">
        <f>Z78+Z84+Z85+Z86+Load_ROC!V$5</f>
        <v>1824.9964833697813</v>
      </c>
      <c r="AA89" s="8">
        <f>AA78+AA84+AA85+AA86+Load_ROC!W$5</f>
        <v>1990.9261339725529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43.533515625</v>
      </c>
      <c r="J92" s="7">
        <f>SUMIF(data!$A:$A,$H$2&amp;" "&amp;$F92&amp;" "&amp;$H$3&amp;"_"&amp;J$38,data!$I:$I)/1000</f>
        <v>112.402</v>
      </c>
      <c r="K92" s="7">
        <f>SUMIF(data!$A:$A,$H$2&amp;" "&amp;$F92&amp;" "&amp;$H$3&amp;"_"&amp;K$38,data!$I:$I)/1000</f>
        <v>30.668466796874998</v>
      </c>
      <c r="L92" s="7">
        <f>SUMIF(data!$A:$A,$H$2&amp;" "&amp;$F92&amp;" "&amp;$H$3&amp;"_"&amp;L$38,data!$I:$I)/1000</f>
        <v>238.05362500000001</v>
      </c>
      <c r="M92" s="7">
        <f>SUMIF(data!$A:$A,$H$2&amp;" "&amp;$F92&amp;" "&amp;$H$3&amp;"_"&amp;M$38,data!$I:$I)/1000</f>
        <v>311.34790234374998</v>
      </c>
      <c r="N92" s="7">
        <f>SUMIF(data!$A:$A,$H$2&amp;" "&amp;$F92&amp;" "&amp;$H$3&amp;"_"&amp;N$38,data!$I:$I)/1000</f>
        <v>370.93688281250002</v>
      </c>
      <c r="O92" s="7">
        <f>SUMIF(data!$A:$A,$H$2&amp;" "&amp;$F92&amp;" "&amp;$H$3&amp;"_"&amp;O$38,data!$I:$I)/1000</f>
        <v>430.70968749999997</v>
      </c>
      <c r="P92" s="7">
        <f>SUMIF(data!$A:$A,$H$2&amp;" "&amp;$F92&amp;" "&amp;$H$3&amp;"_"&amp;P$38,data!$I:$I)/1000</f>
        <v>490.40267187500001</v>
      </c>
      <c r="Q92" s="7">
        <f>SUMIF(data!$A:$A,$H$2&amp;" "&amp;$F92&amp;" "&amp;$H$3&amp;"_"&amp;Q$38,data!$I:$I)/1000</f>
        <v>549.69486718749999</v>
      </c>
      <c r="R92" s="7">
        <f>SUMIF(data!$A:$A,$H$2&amp;" "&amp;$F92&amp;" "&amp;$H$3&amp;"_"&amp;R$38,data!$I:$I)/1000</f>
        <v>533.438328125</v>
      </c>
      <c r="S92" s="7">
        <f>SUMIF(data!$A:$A,$H$2&amp;" "&amp;$F92&amp;" "&amp;$H$3&amp;"_"&amp;S$38,data!$I:$I)/1000</f>
        <v>517.33585937500004</v>
      </c>
      <c r="T92" s="7">
        <f>SUMIF(data!$A:$A,$H$2&amp;" "&amp;$F92&amp;" "&amp;$H$3&amp;"_"&amp;T$38,data!$I:$I)/1000</f>
        <v>506.79235156250002</v>
      </c>
      <c r="U92" s="7">
        <f>SUMIF(data!$A:$A,$H$2&amp;" "&amp;$F92&amp;" "&amp;$H$3&amp;"_"&amp;U$38,data!$I:$I)/1000</f>
        <v>581.02459375000001</v>
      </c>
      <c r="V92" s="7">
        <f>SUMIF(data!$A:$A,$H$2&amp;" "&amp;$F92&amp;" "&amp;$H$3&amp;"_"&amp;V$38,data!$I:$I)/1000</f>
        <v>567.57346874999996</v>
      </c>
      <c r="W92" s="7">
        <f>SUMIF(data!$A:$A,$H$2&amp;" "&amp;$F92&amp;" "&amp;$H$3&amp;"_"&amp;W$38,data!$I:$I)/1000</f>
        <v>558.20978906250002</v>
      </c>
      <c r="X92" s="7">
        <f>SUMIF(data!$A:$A,$H$2&amp;" "&amp;$F92&amp;" "&amp;$H$3&amp;"_"&amp;X$38,data!$I:$I)/1000</f>
        <v>527.0684765625</v>
      </c>
      <c r="Y92" s="7">
        <f>SUMIF(data!$A:$A,$H$2&amp;" "&amp;$F92&amp;" "&amp;$H$3&amp;"_"&amp;Y$38,data!$I:$I)/1000</f>
        <v>513.44029296874999</v>
      </c>
      <c r="Z92" s="7">
        <f>SUMIF(data!$A:$A,$H$2&amp;" "&amp;$F92&amp;" "&amp;$H$3&amp;"_"&amp;Z$38,data!$I:$I)/1000</f>
        <v>502.25205859375001</v>
      </c>
      <c r="AA92" s="7">
        <f>SUMIF(data!$A:$A,$H$2&amp;" "&amp;$F92&amp;" "&amp;$H$3&amp;"_"&amp;AA$38,data!$I:$I)/1000</f>
        <v>613.90759375000005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43.533515625</v>
      </c>
      <c r="J93" s="7">
        <f>SUMIF(data!$A:$A,$H$2&amp;" "&amp;$F93&amp;" "&amp;$H$3&amp;"_"&amp;J$38,data!$I:$I)/1000</f>
        <v>88.242550781250003</v>
      </c>
      <c r="K93" s="7">
        <f>SUMIF(data!$A:$A,$H$2&amp;" "&amp;$F93&amp;" "&amp;$H$3&amp;"_"&amp;K$38,data!$I:$I)/1000</f>
        <v>28.046304687500001</v>
      </c>
      <c r="L93" s="7">
        <f>SUMIF(data!$A:$A,$H$2&amp;" "&amp;$F93&amp;" "&amp;$H$3&amp;"_"&amp;L$38,data!$I:$I)/1000</f>
        <v>178.4038828125</v>
      </c>
      <c r="M93" s="7">
        <f>SUMIF(data!$A:$A,$H$2&amp;" "&amp;$F93&amp;" "&amp;$H$3&amp;"_"&amp;M$38,data!$I:$I)/1000</f>
        <v>231.61582421874999</v>
      </c>
      <c r="N93" s="7">
        <f>SUMIF(data!$A:$A,$H$2&amp;" "&amp;$F93&amp;" "&amp;$H$3&amp;"_"&amp;N$38,data!$I:$I)/1000</f>
        <v>268.60355468749998</v>
      </c>
      <c r="O93" s="7">
        <f>SUMIF(data!$A:$A,$H$2&amp;" "&amp;$F93&amp;" "&amp;$H$3&amp;"_"&amp;O$38,data!$I:$I)/1000</f>
        <v>306.27782812499998</v>
      </c>
      <c r="P93" s="7">
        <f>SUMIF(data!$A:$A,$H$2&amp;" "&amp;$F93&amp;" "&amp;$H$3&amp;"_"&amp;P$38,data!$I:$I)/1000</f>
        <v>344.32942187499998</v>
      </c>
      <c r="Q93" s="7">
        <f>SUMIF(data!$A:$A,$H$2&amp;" "&amp;$F93&amp;" "&amp;$H$3&amp;"_"&amp;Q$38,data!$I:$I)/1000</f>
        <v>383.38371093749998</v>
      </c>
      <c r="R93" s="7">
        <f>SUMIF(data!$A:$A,$H$2&amp;" "&amp;$F93&amp;" "&amp;$H$3&amp;"_"&amp;R$38,data!$I:$I)/1000</f>
        <v>375.10135937500002</v>
      </c>
      <c r="S93" s="7">
        <f>SUMIF(data!$A:$A,$H$2&amp;" "&amp;$F93&amp;" "&amp;$H$3&amp;"_"&amp;S$38,data!$I:$I)/1000</f>
        <v>366.43826562499999</v>
      </c>
      <c r="T93" s="7">
        <f>SUMIF(data!$A:$A,$H$2&amp;" "&amp;$F93&amp;" "&amp;$H$3&amp;"_"&amp;T$38,data!$I:$I)/1000</f>
        <v>361.95110156250001</v>
      </c>
      <c r="U93" s="7">
        <f>SUMIF(data!$A:$A,$H$2&amp;" "&amp;$F93&amp;" "&amp;$H$3&amp;"_"&amp;U$38,data!$I:$I)/1000</f>
        <v>428.25865625</v>
      </c>
      <c r="V93" s="7">
        <f>SUMIF(data!$A:$A,$H$2&amp;" "&amp;$F93&amp;" "&amp;$H$3&amp;"_"&amp;V$38,data!$I:$I)/1000</f>
        <v>420.41346874999999</v>
      </c>
      <c r="W93" s="7">
        <f>SUMIF(data!$A:$A,$H$2&amp;" "&amp;$F93&amp;" "&amp;$H$3&amp;"_"&amp;W$38,data!$I:$I)/1000</f>
        <v>416.31913281250002</v>
      </c>
      <c r="X93" s="7">
        <f>SUMIF(data!$A:$A,$H$2&amp;" "&amp;$F93&amp;" "&amp;$H$3&amp;"_"&amp;X$38,data!$I:$I)/1000</f>
        <v>389.83491406249999</v>
      </c>
      <c r="Y93" s="7">
        <f>SUMIF(data!$A:$A,$H$2&amp;" "&amp;$F93&amp;" "&amp;$H$3&amp;"_"&amp;Y$38,data!$I:$I)/1000</f>
        <v>381.59532421875002</v>
      </c>
      <c r="Z93" s="7">
        <f>SUMIF(data!$A:$A,$H$2&amp;" "&amp;$F93&amp;" "&amp;$H$3&amp;"_"&amp;Z$38,data!$I:$I)/1000</f>
        <v>375.40483984374998</v>
      </c>
      <c r="AA93" s="7">
        <f>SUMIF(data!$A:$A,$H$2&amp;" "&amp;$F93&amp;" "&amp;$H$3&amp;"_"&amp;AA$38,data!$I:$I)/1000</f>
        <v>492.04290624999999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43.533515625</v>
      </c>
      <c r="J94" s="7">
        <f>SUMIF(data!$A:$A,$H$2&amp;" "&amp;$F94&amp;" "&amp;$H$3&amp;"_"&amp;J$38,data!$I:$I)/1000</f>
        <v>100.23134765624999</v>
      </c>
      <c r="K94" s="7">
        <f>SUMIF(data!$A:$A,$H$2&amp;" "&amp;$F94&amp;" "&amp;$H$3&amp;"_"&amp;K$38,data!$I:$I)/1000</f>
        <v>37.578058593750001</v>
      </c>
      <c r="L94" s="7">
        <f>SUMIF(data!$A:$A,$H$2&amp;" "&amp;$F94&amp;" "&amp;$H$3&amp;"_"&amp;L$38,data!$I:$I)/1000</f>
        <v>203.25593749999999</v>
      </c>
      <c r="M94" s="7">
        <f>SUMIF(data!$A:$A,$H$2&amp;" "&amp;$F94&amp;" "&amp;$H$3&amp;"_"&amp;M$38,data!$I:$I)/1000</f>
        <v>266.84760546874998</v>
      </c>
      <c r="N94" s="7">
        <f>SUMIF(data!$A:$A,$H$2&amp;" "&amp;$F94&amp;" "&amp;$H$3&amp;"_"&amp;N$38,data!$I:$I)/1000</f>
        <v>315.27996093749999</v>
      </c>
      <c r="O94" s="7">
        <f>SUMIF(data!$A:$A,$H$2&amp;" "&amp;$F94&amp;" "&amp;$H$3&amp;"_"&amp;O$38,data!$I:$I)/1000</f>
        <v>364.09981249999998</v>
      </c>
      <c r="P94" s="7">
        <f>SUMIF(data!$A:$A,$H$2&amp;" "&amp;$F94&amp;" "&amp;$H$3&amp;"_"&amp;P$38,data!$I:$I)/1000</f>
        <v>413.05929687499997</v>
      </c>
      <c r="Q94" s="7">
        <f>SUMIF(data!$A:$A,$H$2&amp;" "&amp;$F94&amp;" "&amp;$H$3&amp;"_"&amp;Q$38,data!$I:$I)/1000</f>
        <v>462.30877343750001</v>
      </c>
      <c r="R94" s="7">
        <f>SUMIF(data!$A:$A,$H$2&amp;" "&amp;$F94&amp;" "&amp;$H$3&amp;"_"&amp;R$38,data!$I:$I)/1000</f>
        <v>450.17904687499998</v>
      </c>
      <c r="S94" s="7">
        <f>SUMIF(data!$A:$A,$H$2&amp;" "&amp;$F94&amp;" "&amp;$H$3&amp;"_"&amp;S$38,data!$I:$I)/1000</f>
        <v>437.93407812499998</v>
      </c>
      <c r="T94" s="7">
        <f>SUMIF(data!$A:$A,$H$2&amp;" "&amp;$F94&amp;" "&amp;$H$3&amp;"_"&amp;T$38,data!$I:$I)/1000</f>
        <v>430.54235156250002</v>
      </c>
      <c r="U94" s="7">
        <f>SUMIF(data!$A:$A,$H$2&amp;" "&amp;$F94&amp;" "&amp;$H$3&amp;"_"&amp;U$38,data!$I:$I)/1000</f>
        <v>491.62746874999999</v>
      </c>
      <c r="V94" s="7">
        <f>SUMIF(data!$A:$A,$H$2&amp;" "&amp;$F94&amp;" "&amp;$H$3&amp;"_"&amp;V$38,data!$I:$I)/1000</f>
        <v>481.29787499999998</v>
      </c>
      <c r="W94" s="7">
        <f>SUMIF(data!$A:$A,$H$2&amp;" "&amp;$F94&amp;" "&amp;$H$3&amp;"_"&amp;W$38,data!$I:$I)/1000</f>
        <v>474.94891406250002</v>
      </c>
      <c r="X94" s="7">
        <f>SUMIF(data!$A:$A,$H$2&amp;" "&amp;$F94&amp;" "&amp;$H$3&amp;"_"&amp;X$38,data!$I:$I)/1000</f>
        <v>446.46928906250002</v>
      </c>
      <c r="Y94" s="7">
        <f>SUMIF(data!$A:$A,$H$2&amp;" "&amp;$F94&amp;" "&amp;$H$3&amp;"_"&amp;Y$38,data!$I:$I)/1000</f>
        <v>435.92207421875003</v>
      </c>
      <c r="Z94" s="7">
        <f>SUMIF(data!$A:$A,$H$2&amp;" "&amp;$F94&amp;" "&amp;$H$3&amp;"_"&amp;Z$38,data!$I:$I)/1000</f>
        <v>427.57583984374997</v>
      </c>
      <c r="AA94" s="7">
        <f>SUMIF(data!$A:$A,$H$2&amp;" "&amp;$F94&amp;" "&amp;$H$3&amp;"_"&amp;AA$38,data!$I:$I)/1000</f>
        <v>542.05593750000003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86.136529296874997</v>
      </c>
      <c r="K95" s="7">
        <f>SUMIF(data!$A:$A,$H$2&amp;" "&amp;$F95&amp;" "&amp;$H$3&amp;"_"&amp;K$38,data!$N:$N)/1000</f>
        <v>85.492539062500001</v>
      </c>
      <c r="L95" s="7">
        <f>SUMIF(data!$A:$A,$H$2&amp;" "&amp;$F95&amp;" "&amp;$H$3&amp;"_"&amp;L$38,data!$N:$N)/1000</f>
        <v>65.565769531249998</v>
      </c>
      <c r="M95" s="7">
        <f>SUMIF(data!$A:$A,$H$2&amp;" "&amp;$F95&amp;" "&amp;$H$3&amp;"_"&amp;M$38,data!$N:$N)/1000</f>
        <v>77.458863281250004</v>
      </c>
      <c r="N95" s="7">
        <f>SUMIF(data!$A:$A,$H$2&amp;" "&amp;$F95&amp;" "&amp;$H$3&amp;"_"&amp;N$38,data!$N:$N)/1000</f>
        <v>56.946023437500003</v>
      </c>
      <c r="O95" s="7">
        <f>SUMIF(data!$A:$A,$H$2&amp;" "&amp;$F95&amp;" "&amp;$H$3&amp;"_"&amp;O$38,data!$N:$N)/1000</f>
        <v>46.930601562500001</v>
      </c>
      <c r="P95" s="7">
        <f>SUMIF(data!$A:$A,$H$2&amp;" "&amp;$F95&amp;" "&amp;$H$3&amp;"_"&amp;P$38,data!$N:$N)/1000</f>
        <v>5.2603203125000002</v>
      </c>
      <c r="Q95" s="7">
        <f>SUMIF(data!$A:$A,$H$2&amp;" "&amp;$F95&amp;" "&amp;$H$3&amp;"_"&amp;Q$38,data!$N:$N)/1000</f>
        <v>-39.321132812499997</v>
      </c>
      <c r="R95" s="7">
        <f>SUMIF(data!$A:$A,$H$2&amp;" "&amp;$F95&amp;" "&amp;$H$3&amp;"_"&amp;R$38,data!$N:$N)/1000</f>
        <v>-42.549132812499998</v>
      </c>
      <c r="S95" s="7">
        <f>SUMIF(data!$A:$A,$H$2&amp;" "&amp;$F95&amp;" "&amp;$H$3&amp;"_"&amp;S$38,data!$N:$N)/1000</f>
        <v>-43.376843749999999</v>
      </c>
      <c r="T95" s="7">
        <f>SUMIF(data!$A:$A,$H$2&amp;" "&amp;$F95&amp;" "&amp;$H$3&amp;"_"&amp;T$38,data!$N:$N)/1000</f>
        <v>-10.379906249999999</v>
      </c>
      <c r="U95" s="7">
        <f>SUMIF(data!$A:$A,$H$2&amp;" "&amp;$F95&amp;" "&amp;$H$3&amp;"_"&amp;U$38,data!$N:$N)/1000</f>
        <v>-13.5843671875</v>
      </c>
      <c r="V95" s="7">
        <f>SUMIF(data!$A:$A,$H$2&amp;" "&amp;$F95&amp;" "&amp;$H$3&amp;"_"&amp;V$38,data!$N:$N)/1000</f>
        <v>12.7425703125</v>
      </c>
      <c r="W95" s="7">
        <f>SUMIF(data!$A:$A,$H$2&amp;" "&amp;$F95&amp;" "&amp;$H$3&amp;"_"&amp;W$38,data!$N:$N)/1000</f>
        <v>29.207093749999999</v>
      </c>
      <c r="X95" s="7">
        <f>SUMIF(data!$A:$A,$H$2&amp;" "&amp;$F95&amp;" "&amp;$H$3&amp;"_"&amp;X$38,data!$N:$N)/1000</f>
        <v>82.089169921874998</v>
      </c>
      <c r="Y95" s="7">
        <f>SUMIF(data!$A:$A,$H$2&amp;" "&amp;$F95&amp;" "&amp;$H$3&amp;"_"&amp;Y$38,data!$N:$N)/1000</f>
        <v>121.49599218749999</v>
      </c>
      <c r="Z95" s="7">
        <f>SUMIF(data!$A:$A,$H$2&amp;" "&amp;$F95&amp;" "&amp;$H$3&amp;"_"&amp;Z$38,data!$N:$N)/1000</f>
        <v>177.92624218750001</v>
      </c>
      <c r="AA95" s="7">
        <f>SUMIF(data!$A:$A,$H$2&amp;" "&amp;$F95&amp;" "&amp;$H$3&amp;"_"&amp;AA$38,data!$N:$N)/1000</f>
        <v>224.26682031249999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88.198156249999997</v>
      </c>
      <c r="J96" s="7">
        <f>SUMIF(data!$A:$A,$H$2&amp;" "&amp;$F96&amp;" "&amp;$H$3&amp;"_"&amp;J$38,data!$H:$H)/1000</f>
        <v>107.25532373046875</v>
      </c>
      <c r="K96" s="7">
        <f>SUMIF(data!$A:$A,$H$2&amp;" "&amp;$F96&amp;" "&amp;$H$3&amp;"_"&amp;K$38,data!$H:$H)/1000</f>
        <v>111.94065332031251</v>
      </c>
      <c r="L96" s="7">
        <f>SUMIF(data!$A:$A,$H$2&amp;" "&amp;$F96&amp;" "&amp;$H$3&amp;"_"&amp;L$38,data!$H:$H)/1000</f>
        <v>130.46924023437501</v>
      </c>
      <c r="M96" s="7">
        <f>SUMIF(data!$A:$A,$H$2&amp;" "&amp;$F96&amp;" "&amp;$H$3&amp;"_"&amp;M$38,data!$H:$H)/1000</f>
        <v>147.19160937500001</v>
      </c>
      <c r="N96" s="7">
        <f>SUMIF(data!$A:$A,$H$2&amp;" "&amp;$F96&amp;" "&amp;$H$3&amp;"_"&amp;N$38,data!$H:$H)/1000</f>
        <v>167.09078124999999</v>
      </c>
      <c r="O96" s="7">
        <f>SUMIF(data!$A:$A,$H$2&amp;" "&amp;$F96&amp;" "&amp;$H$3&amp;"_"&amp;O$38,data!$H:$H)/1000</f>
        <v>174.14192578124999</v>
      </c>
      <c r="P96" s="7">
        <f>SUMIF(data!$A:$A,$H$2&amp;" "&amp;$F96&amp;" "&amp;$H$3&amp;"_"&amp;P$38,data!$H:$H)/1000</f>
        <v>181.52010546874999</v>
      </c>
      <c r="Q96" s="7">
        <f>SUMIF(data!$A:$A,$H$2&amp;" "&amp;$F96&amp;" "&amp;$H$3&amp;"_"&amp;Q$38,data!$H:$H)/1000</f>
        <v>186.98417187499999</v>
      </c>
      <c r="R96" s="7">
        <f>SUMIF(data!$A:$A,$H$2&amp;" "&amp;$F96&amp;" "&amp;$H$3&amp;"_"&amp;R$38,data!$H:$H)/1000</f>
        <v>193.52508593749999</v>
      </c>
      <c r="S96" s="7">
        <f>SUMIF(data!$A:$A,$H$2&amp;" "&amp;$F96&amp;" "&amp;$H$3&amp;"_"&amp;S$38,data!$H:$H)/1000</f>
        <v>200.2258671875</v>
      </c>
      <c r="T96" s="7">
        <f>SUMIF(data!$A:$A,$H$2&amp;" "&amp;$F96&amp;" "&amp;$H$3&amp;"_"&amp;T$38,data!$H:$H)/1000</f>
        <v>211.20487499999999</v>
      </c>
      <c r="U96" s="7">
        <f>SUMIF(data!$A:$A,$H$2&amp;" "&amp;$F96&amp;" "&amp;$H$3&amp;"_"&amp;U$38,data!$H:$H)/1000</f>
        <v>228.593453125</v>
      </c>
      <c r="V96" s="7">
        <f>SUMIF(data!$A:$A,$H$2&amp;" "&amp;$F96&amp;" "&amp;$H$3&amp;"_"&amp;V$38,data!$H:$H)/1000</f>
        <v>228.41287500000001</v>
      </c>
      <c r="W96" s="7">
        <f>SUMIF(data!$A:$A,$H$2&amp;" "&amp;$F96&amp;" "&amp;$H$3&amp;"_"&amp;W$38,data!$H:$H)/1000</f>
        <v>255.460359375</v>
      </c>
      <c r="X96" s="7">
        <f>SUMIF(data!$A:$A,$H$2&amp;" "&amp;$F96&amp;" "&amp;$H$3&amp;"_"&amp;X$38,data!$H:$H)/1000</f>
        <v>253.24350781250001</v>
      </c>
      <c r="Y96" s="7">
        <f>SUMIF(data!$A:$A,$H$2&amp;" "&amp;$F96&amp;" "&amp;$H$3&amp;"_"&amp;Y$38,data!$H:$H)/1000</f>
        <v>249.6929375</v>
      </c>
      <c r="Z96" s="7">
        <f>SUMIF(data!$A:$A,$H$2&amp;" "&amp;$F96&amp;" "&amp;$H$3&amp;"_"&amp;Z$38,data!$H:$H)/1000</f>
        <v>254.99835937500001</v>
      </c>
      <c r="AA96" s="7">
        <f>SUMIF(data!$A:$A,$H$2&amp;" "&amp;$F96&amp;" "&amp;$H$3&amp;"_"&amp;AA$38,data!$H:$H)/1000</f>
        <v>263.58749999999998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61.942999999999998</v>
      </c>
      <c r="J97" s="8">
        <f t="shared" ref="J97" si="26">SUM(J94:J95)-J96</f>
        <v>79.11255322265626</v>
      </c>
      <c r="K97" s="8">
        <f t="shared" ref="K97:AA97" si="27">SUM(K94:K95)-K96</f>
        <v>11.129944335937495</v>
      </c>
      <c r="L97" s="8">
        <f t="shared" si="27"/>
        <v>138.35246679687495</v>
      </c>
      <c r="M97" s="8">
        <f t="shared" si="27"/>
        <v>197.11485937499995</v>
      </c>
      <c r="N97" s="8">
        <f t="shared" si="27"/>
        <v>205.135203125</v>
      </c>
      <c r="O97" s="8">
        <f t="shared" si="27"/>
        <v>236.88848828124998</v>
      </c>
      <c r="P97" s="8">
        <f t="shared" si="27"/>
        <v>236.79951171875001</v>
      </c>
      <c r="Q97" s="8">
        <f t="shared" si="27"/>
        <v>236.00346875000005</v>
      </c>
      <c r="R97" s="8">
        <f t="shared" si="27"/>
        <v>214.10482812500001</v>
      </c>
      <c r="S97" s="8">
        <f t="shared" si="27"/>
        <v>194.33136718750001</v>
      </c>
      <c r="T97" s="8">
        <f t="shared" si="27"/>
        <v>208.95757031250005</v>
      </c>
      <c r="U97" s="8">
        <f t="shared" si="27"/>
        <v>249.4496484375</v>
      </c>
      <c r="V97" s="8">
        <f t="shared" si="27"/>
        <v>265.62757031249998</v>
      </c>
      <c r="W97" s="8">
        <f t="shared" si="27"/>
        <v>248.69564843750004</v>
      </c>
      <c r="X97" s="8">
        <f t="shared" si="27"/>
        <v>275.31495117187495</v>
      </c>
      <c r="Y97" s="8">
        <f t="shared" si="27"/>
        <v>307.72512890625001</v>
      </c>
      <c r="Z97" s="8">
        <f t="shared" si="27"/>
        <v>350.50372265624998</v>
      </c>
      <c r="AA97" s="8">
        <f t="shared" si="27"/>
        <v>502.73525781249998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27.125732421875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133.31381250000001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0</v>
      </c>
      <c r="Y99" s="7">
        <f>SUMIF(data!$A:$A,$H$2&amp;" "&amp;$F99&amp;" "&amp;$H$3&amp;"_"&amp;Y$38,data!$K:$K)/1000</f>
        <v>0</v>
      </c>
      <c r="Z99" s="7">
        <f>SUMIF(data!$A:$A,$H$2&amp;" "&amp;$F99&amp;" "&amp;$H$3&amp;"_"&amp;Z$38,data!$K:$K)/1000</f>
        <v>0</v>
      </c>
      <c r="AA99" s="7">
        <f>SUMIF(data!$A:$A,$H$2&amp;" "&amp;$F99&amp;" "&amp;$H$3&amp;"_"&amp;AA$38,data!$K:$K)/1000</f>
        <v>0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789.14717506928628</v>
      </c>
      <c r="J100" s="8">
        <f>J91+J92+J95-J96+J98+J99+Load_ROC!F$5</f>
        <v>840.08574752843458</v>
      </c>
      <c r="K100" s="8">
        <f>K91+K92+K95-K96+K98+K99+Load_ROC!G$5</f>
        <v>770.97156970887772</v>
      </c>
      <c r="L100" s="8">
        <f>L91+L92+L95-L96+L98+L99+Load_ROC!H$5</f>
        <v>955.25643574427306</v>
      </c>
      <c r="M100" s="8">
        <f>M91+M92+M95-M96+M98+M99+Load_ROC!I$5</f>
        <v>1038.8060558496466</v>
      </c>
      <c r="N100" s="8">
        <f>N91+N92+N95-N96+N98+N99+Load_ROC!J$5</f>
        <v>1074.0765425046775</v>
      </c>
      <c r="O100" s="8">
        <f>O91+O92+O95-O96+O98+O99+Load_ROC!K$5</f>
        <v>1155.8984142969352</v>
      </c>
      <c r="P100" s="8">
        <f>P91+P92+P95-P96+P98+P99+Load_ROC!L$5</f>
        <v>1155.8260671341477</v>
      </c>
      <c r="Q100" s="8">
        <f>Q91+Q92+Q95-Q96+Q98+Q99+Load_ROC!M$5</f>
        <v>1184.3978344096258</v>
      </c>
      <c r="R100" s="8">
        <f>R91+R92+R95-R96+R98+R99+Load_ROC!N$5</f>
        <v>1177.4693226464358</v>
      </c>
      <c r="S100" s="8">
        <f>S91+S92+S95-S96+S98+S99+Load_ROC!O$5</f>
        <v>1174.4105655912674</v>
      </c>
      <c r="T100" s="8">
        <f>T91+T92+T95-T96+T98+T99+Load_ROC!P$5</f>
        <v>1207.1303346508835</v>
      </c>
      <c r="U100" s="8">
        <f>U91+U92+U95-U96+U98+U99+Load_ROC!Q$5</f>
        <v>1281.2053810640912</v>
      </c>
      <c r="V100" s="8">
        <f>V91+V92+V95-V96+V98+V99+Load_ROC!R$5</f>
        <v>1315.7230336397301</v>
      </c>
      <c r="W100" s="8">
        <f>W91+W92+W95-W96+W98+W99+Load_ROC!S$5</f>
        <v>1322.962195031861</v>
      </c>
      <c r="X100" s="8">
        <f>X91+X92+X95-X96+X98+X99+Load_ROC!T$5</f>
        <v>1500.8106330390219</v>
      </c>
      <c r="Y100" s="8">
        <f>Y91+Y92+Y95-Y96+Y98+Y99+Load_ROC!U$5</f>
        <v>1416.815529820728</v>
      </c>
      <c r="Z100" s="8">
        <f>Z91+Z92+Z95-Z96+Z98+Z99+Load_ROC!V$5</f>
        <v>1479.0992323932189</v>
      </c>
      <c r="AA100" s="8">
        <f>AA91+AA92+AA95-AA96+AA98+AA99+Load_ROC!W$5</f>
        <v>1650.1544758914984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789.14717506928628</v>
      </c>
      <c r="J101" s="8">
        <f>J91+J93+J95-J96+J98+J99+Load_ROC!F$5</f>
        <v>815.92629830968463</v>
      </c>
      <c r="K101" s="8">
        <f>K91+K93+K95-K96+K98+K99+Load_ROC!G$5</f>
        <v>768.3494075995028</v>
      </c>
      <c r="L101" s="8">
        <f>L91+L93+L95-L96+L98+L99+Load_ROC!H$5</f>
        <v>895.60669355677294</v>
      </c>
      <c r="M101" s="8">
        <f>M91+M93+M95-M96+M98+M99+Load_ROC!I$5</f>
        <v>959.07397772464651</v>
      </c>
      <c r="N101" s="8">
        <f>N91+N93+N95-N96+N98+N99+Load_ROC!J$5</f>
        <v>971.7432143796774</v>
      </c>
      <c r="O101" s="8">
        <f>O91+O93+O95-O96+O98+O99+Load_ROC!K$5</f>
        <v>1031.4665549219351</v>
      </c>
      <c r="P101" s="8">
        <f>P91+P93+P95-P96+P98+P99+Load_ROC!L$5</f>
        <v>1009.7528171341476</v>
      </c>
      <c r="Q101" s="8">
        <f>Q91+Q93+Q95-Q96+Q98+Q99+Load_ROC!M$5</f>
        <v>1018.0866781596258</v>
      </c>
      <c r="R101" s="8">
        <f>R91+R93+R95-R96+R98+R99+Load_ROC!N$5</f>
        <v>1019.1323538964359</v>
      </c>
      <c r="S101" s="8">
        <f>S91+S93+S95-S96+S98+S99+Load_ROC!O$5</f>
        <v>1023.5129718412675</v>
      </c>
      <c r="T101" s="8">
        <f>T91+T93+T95-T96+T98+T99+Load_ROC!P$5</f>
        <v>1062.2890846508835</v>
      </c>
      <c r="U101" s="8">
        <f>U91+U93+U95-U96+U98+U99+Load_ROC!Q$5</f>
        <v>1128.4394435640911</v>
      </c>
      <c r="V101" s="8">
        <f>V91+V93+V95-V96+V98+V99+Load_ROC!R$5</f>
        <v>1168.5630336397301</v>
      </c>
      <c r="W101" s="8">
        <f>W91+W93+W95-W96+W98+W99+Load_ROC!S$5</f>
        <v>1181.0715387818611</v>
      </c>
      <c r="X101" s="8">
        <f>X91+X93+X95-X96+X98+X99+Load_ROC!T$5</f>
        <v>1363.5770705390219</v>
      </c>
      <c r="Y101" s="8">
        <f>Y91+Y93+Y95-Y96+Y98+Y99+Load_ROC!U$5</f>
        <v>1284.9705610707281</v>
      </c>
      <c r="Z101" s="8">
        <f>Z91+Z93+Z95-Z96+Z98+Z99+Load_ROC!V$5</f>
        <v>1352.2520136432188</v>
      </c>
      <c r="AA101" s="8">
        <f>AA91+AA93+AA95-AA96+AA98+AA99+Load_ROC!W$5</f>
        <v>1528.2897883914984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789.14717506928628</v>
      </c>
      <c r="J102" s="8">
        <f>J91+J97+J98+J99+Load_ROC!F$5</f>
        <v>827.91509518468456</v>
      </c>
      <c r="K102" s="8">
        <f>K91+K97+K98+K99+Load_ROC!G$5</f>
        <v>777.88116150575274</v>
      </c>
      <c r="L102" s="8">
        <f>L91+L97+L98+L99+Load_ROC!H$5</f>
        <v>920.4587482442729</v>
      </c>
      <c r="M102" s="8">
        <f>M91+M97+M98+M99+Load_ROC!I$5</f>
        <v>994.30575897464644</v>
      </c>
      <c r="N102" s="8">
        <f>N91+N97+N98+N99+Load_ROC!J$5</f>
        <v>1018.4196206296774</v>
      </c>
      <c r="O102" s="8">
        <f>O91+O97+O98+O99+Load_ROC!K$5</f>
        <v>1089.2885392969351</v>
      </c>
      <c r="P102" s="8">
        <f>P91+P97+P98+P99+Load_ROC!L$5</f>
        <v>1078.4826921341476</v>
      </c>
      <c r="Q102" s="8">
        <f>Q91+Q97+Q98+Q99+Load_ROC!M$5</f>
        <v>1097.011740659626</v>
      </c>
      <c r="R102" s="8">
        <f>R91+R97+R98+R99+Load_ROC!N$5</f>
        <v>1094.2100413964358</v>
      </c>
      <c r="S102" s="8">
        <f>S91+S97+S98+S99+Load_ROC!O$5</f>
        <v>1095.0087843412675</v>
      </c>
      <c r="T102" s="8">
        <f>T91+T97+T98+T99+Load_ROC!P$5</f>
        <v>1130.8803346508835</v>
      </c>
      <c r="U102" s="8">
        <f>U91+U97+U98+U99+Load_ROC!Q$5</f>
        <v>1191.808256064091</v>
      </c>
      <c r="V102" s="8">
        <f>V91+V97+V98+V99+Load_ROC!R$5</f>
        <v>1229.44743988973</v>
      </c>
      <c r="W102" s="8">
        <f>W91+W97+W98+W99+Load_ROC!S$5</f>
        <v>1239.7013200318611</v>
      </c>
      <c r="X102" s="8">
        <f>X91+X97+X98+X99+Load_ROC!T$5</f>
        <v>1420.2114455390215</v>
      </c>
      <c r="Y102" s="8">
        <f>Y91+Y97+Y98+Y99+Load_ROC!U$5</f>
        <v>1339.297311070728</v>
      </c>
      <c r="Z102" s="8">
        <f>Z91+Z97+Z98+Z99+Load_ROC!V$5</f>
        <v>1404.4230136432188</v>
      </c>
      <c r="AA102" s="8">
        <f>AA91+AA97+AA98+AA99+Load_ROC!W$5</f>
        <v>1578.3028196414982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43.533515625</v>
      </c>
      <c r="J105" s="7">
        <f>SUMIF(data!$A:$A,$H$2&amp;" "&amp;$F105&amp;" "&amp;$H$3&amp;"_"&amp;J$38,data!$I:$I)/1000</f>
        <v>112.402</v>
      </c>
      <c r="K105" s="7">
        <f>SUMIF(data!$A:$A,$H$2&amp;" "&amp;$F105&amp;" "&amp;$H$3&amp;"_"&amp;K$38,data!$I:$I)/1000</f>
        <v>30.668466796874998</v>
      </c>
      <c r="L105" s="7">
        <f>SUMIF(data!$A:$A,$H$2&amp;" "&amp;$F105&amp;" "&amp;$H$3&amp;"_"&amp;L$38,data!$I:$I)/1000</f>
        <v>238.05362500000001</v>
      </c>
      <c r="M105" s="7">
        <f>SUMIF(data!$A:$A,$H$2&amp;" "&amp;$F105&amp;" "&amp;$H$3&amp;"_"&amp;M$38,data!$I:$I)/1000</f>
        <v>311.34790234374998</v>
      </c>
      <c r="N105" s="7">
        <f>SUMIF(data!$A:$A,$H$2&amp;" "&amp;$F105&amp;" "&amp;$H$3&amp;"_"&amp;N$38,data!$I:$I)/1000</f>
        <v>370.93688281250002</v>
      </c>
      <c r="O105" s="7">
        <f>SUMIF(data!$A:$A,$H$2&amp;" "&amp;$F105&amp;" "&amp;$H$3&amp;"_"&amp;O$38,data!$I:$I)/1000</f>
        <v>430.70968749999997</v>
      </c>
      <c r="P105" s="7">
        <f>SUMIF(data!$A:$A,$H$2&amp;" "&amp;$F105&amp;" "&amp;$H$3&amp;"_"&amp;P$38,data!$I:$I)/1000</f>
        <v>490.40267187500001</v>
      </c>
      <c r="Q105" s="7">
        <f>SUMIF(data!$A:$A,$H$2&amp;" "&amp;$F105&amp;" "&amp;$H$3&amp;"_"&amp;Q$38,data!$I:$I)/1000</f>
        <v>549.69486718749999</v>
      </c>
      <c r="R105" s="7">
        <f>SUMIF(data!$A:$A,$H$2&amp;" "&amp;$F105&amp;" "&amp;$H$3&amp;"_"&amp;R$38,data!$I:$I)/1000</f>
        <v>533.438328125</v>
      </c>
      <c r="S105" s="7">
        <f>SUMIF(data!$A:$A,$H$2&amp;" "&amp;$F105&amp;" "&amp;$H$3&amp;"_"&amp;S$38,data!$I:$I)/1000</f>
        <v>517.33585937500004</v>
      </c>
      <c r="T105" s="7">
        <f>SUMIF(data!$A:$A,$H$2&amp;" "&amp;$F105&amp;" "&amp;$H$3&amp;"_"&amp;T$38,data!$I:$I)/1000</f>
        <v>506.79235156250002</v>
      </c>
      <c r="U105" s="7">
        <f>SUMIF(data!$A:$A,$H$2&amp;" "&amp;$F105&amp;" "&amp;$H$3&amp;"_"&amp;U$38,data!$I:$I)/1000</f>
        <v>581.02459375000001</v>
      </c>
      <c r="V105" s="7">
        <f>SUMIF(data!$A:$A,$H$2&amp;" "&amp;$F105&amp;" "&amp;$H$3&amp;"_"&amp;V$38,data!$I:$I)/1000</f>
        <v>567.57346874999996</v>
      </c>
      <c r="W105" s="7">
        <f>SUMIF(data!$A:$A,$H$2&amp;" "&amp;$F105&amp;" "&amp;$H$3&amp;"_"&amp;W$38,data!$I:$I)/1000</f>
        <v>558.20978906250002</v>
      </c>
      <c r="X105" s="7">
        <f>SUMIF(data!$A:$A,$H$2&amp;" "&amp;$F105&amp;" "&amp;$H$3&amp;"_"&amp;X$38,data!$I:$I)/1000</f>
        <v>527.0684765625</v>
      </c>
      <c r="Y105" s="7">
        <f>SUMIF(data!$A:$A,$H$2&amp;" "&amp;$F105&amp;" "&amp;$H$3&amp;"_"&amp;Y$38,data!$I:$I)/1000</f>
        <v>513.44029296874999</v>
      </c>
      <c r="Z105" s="7">
        <f>SUMIF(data!$A:$A,$H$2&amp;" "&amp;$F105&amp;" "&amp;$H$3&amp;"_"&amp;Z$38,data!$I:$I)/1000</f>
        <v>502.25205859375001</v>
      </c>
      <c r="AA105" s="7">
        <f>SUMIF(data!$A:$A,$H$2&amp;" "&amp;$F105&amp;" "&amp;$H$3&amp;"_"&amp;AA$38,data!$I:$I)/1000</f>
        <v>613.90759375000005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43.533515625</v>
      </c>
      <c r="J106" s="7">
        <f>SUMIF(data!$A:$A,$H$2&amp;" "&amp;$F106&amp;" "&amp;$H$3&amp;"_"&amp;J$38,data!$I:$I)/1000</f>
        <v>88.242550781250003</v>
      </c>
      <c r="K106" s="7">
        <f>SUMIF(data!$A:$A,$H$2&amp;" "&amp;$F106&amp;" "&amp;$H$3&amp;"_"&amp;K$38,data!$I:$I)/1000</f>
        <v>28.046304687500001</v>
      </c>
      <c r="L106" s="7">
        <f>SUMIF(data!$A:$A,$H$2&amp;" "&amp;$F106&amp;" "&amp;$H$3&amp;"_"&amp;L$38,data!$I:$I)/1000</f>
        <v>178.4038828125</v>
      </c>
      <c r="M106" s="7">
        <f>SUMIF(data!$A:$A,$H$2&amp;" "&amp;$F106&amp;" "&amp;$H$3&amp;"_"&amp;M$38,data!$I:$I)/1000</f>
        <v>231.61582421874999</v>
      </c>
      <c r="N106" s="7">
        <f>SUMIF(data!$A:$A,$H$2&amp;" "&amp;$F106&amp;" "&amp;$H$3&amp;"_"&amp;N$38,data!$I:$I)/1000</f>
        <v>268.60355468749998</v>
      </c>
      <c r="O106" s="7">
        <f>SUMIF(data!$A:$A,$H$2&amp;" "&amp;$F106&amp;" "&amp;$H$3&amp;"_"&amp;O$38,data!$I:$I)/1000</f>
        <v>306.27782812499998</v>
      </c>
      <c r="P106" s="7">
        <f>SUMIF(data!$A:$A,$H$2&amp;" "&amp;$F106&amp;" "&amp;$H$3&amp;"_"&amp;P$38,data!$I:$I)/1000</f>
        <v>344.32942187499998</v>
      </c>
      <c r="Q106" s="7">
        <f>SUMIF(data!$A:$A,$H$2&amp;" "&amp;$F106&amp;" "&amp;$H$3&amp;"_"&amp;Q$38,data!$I:$I)/1000</f>
        <v>383.38371093749998</v>
      </c>
      <c r="R106" s="7">
        <f>SUMIF(data!$A:$A,$H$2&amp;" "&amp;$F106&amp;" "&amp;$H$3&amp;"_"&amp;R$38,data!$I:$I)/1000</f>
        <v>375.10135937500002</v>
      </c>
      <c r="S106" s="7">
        <f>SUMIF(data!$A:$A,$H$2&amp;" "&amp;$F106&amp;" "&amp;$H$3&amp;"_"&amp;S$38,data!$I:$I)/1000</f>
        <v>366.43826562499999</v>
      </c>
      <c r="T106" s="7">
        <f>SUMIF(data!$A:$A,$H$2&amp;" "&amp;$F106&amp;" "&amp;$H$3&amp;"_"&amp;T$38,data!$I:$I)/1000</f>
        <v>361.95110156250001</v>
      </c>
      <c r="U106" s="7">
        <f>SUMIF(data!$A:$A,$H$2&amp;" "&amp;$F106&amp;" "&amp;$H$3&amp;"_"&amp;U$38,data!$I:$I)/1000</f>
        <v>428.25865625</v>
      </c>
      <c r="V106" s="7">
        <f>SUMIF(data!$A:$A,$H$2&amp;" "&amp;$F106&amp;" "&amp;$H$3&amp;"_"&amp;V$38,data!$I:$I)/1000</f>
        <v>420.41346874999999</v>
      </c>
      <c r="W106" s="7">
        <f>SUMIF(data!$A:$A,$H$2&amp;" "&amp;$F106&amp;" "&amp;$H$3&amp;"_"&amp;W$38,data!$I:$I)/1000</f>
        <v>416.31913281250002</v>
      </c>
      <c r="X106" s="7">
        <f>SUMIF(data!$A:$A,$H$2&amp;" "&amp;$F106&amp;" "&amp;$H$3&amp;"_"&amp;X$38,data!$I:$I)/1000</f>
        <v>389.83491406249999</v>
      </c>
      <c r="Y106" s="7">
        <f>SUMIF(data!$A:$A,$H$2&amp;" "&amp;$F106&amp;" "&amp;$H$3&amp;"_"&amp;Y$38,data!$I:$I)/1000</f>
        <v>381.59532421875002</v>
      </c>
      <c r="Z106" s="7">
        <f>SUMIF(data!$A:$A,$H$2&amp;" "&amp;$F106&amp;" "&amp;$H$3&amp;"_"&amp;Z$38,data!$I:$I)/1000</f>
        <v>375.40483984374998</v>
      </c>
      <c r="AA106" s="7">
        <f>SUMIF(data!$A:$A,$H$2&amp;" "&amp;$F106&amp;" "&amp;$H$3&amp;"_"&amp;AA$38,data!$I:$I)/1000</f>
        <v>492.04290624999999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43.533515625</v>
      </c>
      <c r="J107" s="7">
        <f>SUMIF(data!$A:$A,$H$2&amp;" "&amp;$F107&amp;" "&amp;$H$3&amp;"_"&amp;J$38,data!$I:$I)/1000</f>
        <v>100.23134765624999</v>
      </c>
      <c r="K107" s="7">
        <f>SUMIF(data!$A:$A,$H$2&amp;" "&amp;$F107&amp;" "&amp;$H$3&amp;"_"&amp;K$38,data!$I:$I)/1000</f>
        <v>37.578058593750001</v>
      </c>
      <c r="L107" s="7">
        <f>SUMIF(data!$A:$A,$H$2&amp;" "&amp;$F107&amp;" "&amp;$H$3&amp;"_"&amp;L$38,data!$I:$I)/1000</f>
        <v>203.25593749999999</v>
      </c>
      <c r="M107" s="7">
        <f>SUMIF(data!$A:$A,$H$2&amp;" "&amp;$F107&amp;" "&amp;$H$3&amp;"_"&amp;M$38,data!$I:$I)/1000</f>
        <v>266.84760546874998</v>
      </c>
      <c r="N107" s="7">
        <f>SUMIF(data!$A:$A,$H$2&amp;" "&amp;$F107&amp;" "&amp;$H$3&amp;"_"&amp;N$38,data!$I:$I)/1000</f>
        <v>315.27996093749999</v>
      </c>
      <c r="O107" s="7">
        <f>SUMIF(data!$A:$A,$H$2&amp;" "&amp;$F107&amp;" "&amp;$H$3&amp;"_"&amp;O$38,data!$I:$I)/1000</f>
        <v>364.09981249999998</v>
      </c>
      <c r="P107" s="7">
        <f>SUMIF(data!$A:$A,$H$2&amp;" "&amp;$F107&amp;" "&amp;$H$3&amp;"_"&amp;P$38,data!$I:$I)/1000</f>
        <v>413.05929687499997</v>
      </c>
      <c r="Q107" s="7">
        <f>SUMIF(data!$A:$A,$H$2&amp;" "&amp;$F107&amp;" "&amp;$H$3&amp;"_"&amp;Q$38,data!$I:$I)/1000</f>
        <v>462.30877343750001</v>
      </c>
      <c r="R107" s="7">
        <f>SUMIF(data!$A:$A,$H$2&amp;" "&amp;$F107&amp;" "&amp;$H$3&amp;"_"&amp;R$38,data!$I:$I)/1000</f>
        <v>450.17904687499998</v>
      </c>
      <c r="S107" s="7">
        <f>SUMIF(data!$A:$A,$H$2&amp;" "&amp;$F107&amp;" "&amp;$H$3&amp;"_"&amp;S$38,data!$I:$I)/1000</f>
        <v>437.93407812499998</v>
      </c>
      <c r="T107" s="7">
        <f>SUMIF(data!$A:$A,$H$2&amp;" "&amp;$F107&amp;" "&amp;$H$3&amp;"_"&amp;T$38,data!$I:$I)/1000</f>
        <v>430.54235156250002</v>
      </c>
      <c r="U107" s="7">
        <f>SUMIF(data!$A:$A,$H$2&amp;" "&amp;$F107&amp;" "&amp;$H$3&amp;"_"&amp;U$38,data!$I:$I)/1000</f>
        <v>491.62746874999999</v>
      </c>
      <c r="V107" s="7">
        <f>SUMIF(data!$A:$A,$H$2&amp;" "&amp;$F107&amp;" "&amp;$H$3&amp;"_"&amp;V$38,data!$I:$I)/1000</f>
        <v>481.29787499999998</v>
      </c>
      <c r="W107" s="7">
        <f>SUMIF(data!$A:$A,$H$2&amp;" "&amp;$F107&amp;" "&amp;$H$3&amp;"_"&amp;W$38,data!$I:$I)/1000</f>
        <v>474.94891406250002</v>
      </c>
      <c r="X107" s="7">
        <f>SUMIF(data!$A:$A,$H$2&amp;" "&amp;$F107&amp;" "&amp;$H$3&amp;"_"&amp;X$38,data!$I:$I)/1000</f>
        <v>446.46928906250002</v>
      </c>
      <c r="Y107" s="7">
        <f>SUMIF(data!$A:$A,$H$2&amp;" "&amp;$F107&amp;" "&amp;$H$3&amp;"_"&amp;Y$38,data!$I:$I)/1000</f>
        <v>435.92207421875003</v>
      </c>
      <c r="Z107" s="7">
        <f>SUMIF(data!$A:$A,$H$2&amp;" "&amp;$F107&amp;" "&amp;$H$3&amp;"_"&amp;Z$38,data!$I:$I)/1000</f>
        <v>427.57583984374997</v>
      </c>
      <c r="AA107" s="7">
        <f>SUMIF(data!$A:$A,$H$2&amp;" "&amp;$F107&amp;" "&amp;$H$3&amp;"_"&amp;AA$38,data!$I:$I)/1000</f>
        <v>542.05593750000003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86.136529296874997</v>
      </c>
      <c r="K108" s="7">
        <f>SUMIF(data!$A:$A,$H$2&amp;" "&amp;$F108&amp;" "&amp;$H$3&amp;"_"&amp;K$38,data!$N:$N)/1000</f>
        <v>85.492539062500001</v>
      </c>
      <c r="L108" s="7">
        <f>SUMIF(data!$A:$A,$H$2&amp;" "&amp;$F108&amp;" "&amp;$H$3&amp;"_"&amp;L$38,data!$N:$N)/1000</f>
        <v>65.565769531249998</v>
      </c>
      <c r="M108" s="7">
        <f>SUMIF(data!$A:$A,$H$2&amp;" "&amp;$F108&amp;" "&amp;$H$3&amp;"_"&amp;M$38,data!$N:$N)/1000</f>
        <v>77.458863281250004</v>
      </c>
      <c r="N108" s="7">
        <f>SUMIF(data!$A:$A,$H$2&amp;" "&amp;$F108&amp;" "&amp;$H$3&amp;"_"&amp;N$38,data!$N:$N)/1000</f>
        <v>56.946023437500003</v>
      </c>
      <c r="O108" s="7">
        <f>SUMIF(data!$A:$A,$H$2&amp;" "&amp;$F108&amp;" "&amp;$H$3&amp;"_"&amp;O$38,data!$N:$N)/1000</f>
        <v>46.930601562500001</v>
      </c>
      <c r="P108" s="7">
        <f>SUMIF(data!$A:$A,$H$2&amp;" "&amp;$F108&amp;" "&amp;$H$3&amp;"_"&amp;P$38,data!$N:$N)/1000</f>
        <v>5.2603203125000002</v>
      </c>
      <c r="Q108" s="7">
        <f>SUMIF(data!$A:$A,$H$2&amp;" "&amp;$F108&amp;" "&amp;$H$3&amp;"_"&amp;Q$38,data!$N:$N)/1000</f>
        <v>-39.321132812499997</v>
      </c>
      <c r="R108" s="7">
        <f>SUMIF(data!$A:$A,$H$2&amp;" "&amp;$F108&amp;" "&amp;$H$3&amp;"_"&amp;R$38,data!$N:$N)/1000</f>
        <v>-42.549132812499998</v>
      </c>
      <c r="S108" s="7">
        <f>SUMIF(data!$A:$A,$H$2&amp;" "&amp;$F108&amp;" "&amp;$H$3&amp;"_"&amp;S$38,data!$N:$N)/1000</f>
        <v>-43.376843749999999</v>
      </c>
      <c r="T108" s="7">
        <f>SUMIF(data!$A:$A,$H$2&amp;" "&amp;$F108&amp;" "&amp;$H$3&amp;"_"&amp;T$38,data!$N:$N)/1000</f>
        <v>-10.379906249999999</v>
      </c>
      <c r="U108" s="7">
        <f>SUMIF(data!$A:$A,$H$2&amp;" "&amp;$F108&amp;" "&amp;$H$3&amp;"_"&amp;U$38,data!$N:$N)/1000</f>
        <v>-13.5843671875</v>
      </c>
      <c r="V108" s="7">
        <f>SUMIF(data!$A:$A,$H$2&amp;" "&amp;$F108&amp;" "&amp;$H$3&amp;"_"&amp;V$38,data!$N:$N)/1000</f>
        <v>19.842437499999999</v>
      </c>
      <c r="W108" s="7">
        <f>SUMIF(data!$A:$A,$H$2&amp;" "&amp;$F108&amp;" "&amp;$H$3&amp;"_"&amp;W$38,data!$N:$N)/1000</f>
        <v>47.976636718750001</v>
      </c>
      <c r="X108" s="7">
        <f>SUMIF(data!$A:$A,$H$2&amp;" "&amp;$F108&amp;" "&amp;$H$3&amp;"_"&amp;X$38,data!$N:$N)/1000</f>
        <v>96.895900390625002</v>
      </c>
      <c r="Y108" s="7">
        <f>SUMIF(data!$A:$A,$H$2&amp;" "&amp;$F108&amp;" "&amp;$H$3&amp;"_"&amp;Y$38,data!$N:$N)/1000</f>
        <v>136.27346875000001</v>
      </c>
      <c r="Z108" s="7">
        <f>SUMIF(data!$A:$A,$H$2&amp;" "&amp;$F108&amp;" "&amp;$H$3&amp;"_"&amp;Z$38,data!$N:$N)/1000</f>
        <v>176.8316171875</v>
      </c>
      <c r="AA108" s="7">
        <f>SUMIF(data!$A:$A,$H$2&amp;" "&amp;$F108&amp;" "&amp;$H$3&amp;"_"&amp;AA$38,data!$N:$N)/1000</f>
        <v>219.9659765625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88.198156249999997</v>
      </c>
      <c r="J109" s="7">
        <f>SUMIF(data!$A:$A,$H$2&amp;" "&amp;$F109&amp;" "&amp;$H$3&amp;"_"&amp;J$38,data!$H:$H)/1000</f>
        <v>107.25532373046875</v>
      </c>
      <c r="K109" s="7">
        <f>SUMIF(data!$A:$A,$H$2&amp;" "&amp;$F109&amp;" "&amp;$H$3&amp;"_"&amp;K$38,data!$H:$H)/1000</f>
        <v>111.94065332031251</v>
      </c>
      <c r="L109" s="7">
        <f>SUMIF(data!$A:$A,$H$2&amp;" "&amp;$F109&amp;" "&amp;$H$3&amp;"_"&amp;L$38,data!$H:$H)/1000</f>
        <v>130.46924023437501</v>
      </c>
      <c r="M109" s="7">
        <f>SUMIF(data!$A:$A,$H$2&amp;" "&amp;$F109&amp;" "&amp;$H$3&amp;"_"&amp;M$38,data!$H:$H)/1000</f>
        <v>147.19160937500001</v>
      </c>
      <c r="N109" s="7">
        <f>SUMIF(data!$A:$A,$H$2&amp;" "&amp;$F109&amp;" "&amp;$H$3&amp;"_"&amp;N$38,data!$H:$H)/1000</f>
        <v>167.09078124999999</v>
      </c>
      <c r="O109" s="7">
        <f>SUMIF(data!$A:$A,$H$2&amp;" "&amp;$F109&amp;" "&amp;$H$3&amp;"_"&amp;O$38,data!$H:$H)/1000</f>
        <v>174.1433984375</v>
      </c>
      <c r="P109" s="7">
        <f>SUMIF(data!$A:$A,$H$2&amp;" "&amp;$F109&amp;" "&amp;$H$3&amp;"_"&amp;P$38,data!$H:$H)/1000</f>
        <v>181.5205</v>
      </c>
      <c r="Q109" s="7">
        <f>SUMIF(data!$A:$A,$H$2&amp;" "&amp;$F109&amp;" "&amp;$H$3&amp;"_"&amp;Q$38,data!$H:$H)/1000</f>
        <v>186.984640625</v>
      </c>
      <c r="R109" s="7">
        <f>SUMIF(data!$A:$A,$H$2&amp;" "&amp;$F109&amp;" "&amp;$H$3&amp;"_"&amp;R$38,data!$H:$H)/1000</f>
        <v>193.52628906250001</v>
      </c>
      <c r="S109" s="7">
        <f>SUMIF(data!$A:$A,$H$2&amp;" "&amp;$F109&amp;" "&amp;$H$3&amp;"_"&amp;S$38,data!$H:$H)/1000</f>
        <v>200.226015625</v>
      </c>
      <c r="T109" s="7">
        <f>SUMIF(data!$A:$A,$H$2&amp;" "&amp;$F109&amp;" "&amp;$H$3&amp;"_"&amp;T$38,data!$H:$H)/1000</f>
        <v>211.20942968750001</v>
      </c>
      <c r="U109" s="7">
        <f>SUMIF(data!$A:$A,$H$2&amp;" "&amp;$F109&amp;" "&amp;$H$3&amp;"_"&amp;U$38,data!$H:$H)/1000</f>
        <v>228.58882812499999</v>
      </c>
      <c r="V109" s="7">
        <f>SUMIF(data!$A:$A,$H$2&amp;" "&amp;$F109&amp;" "&amp;$H$3&amp;"_"&amp;V$38,data!$H:$H)/1000</f>
        <v>236.30754687500001</v>
      </c>
      <c r="W109" s="7">
        <f>SUMIF(data!$A:$A,$H$2&amp;" "&amp;$F109&amp;" "&amp;$H$3&amp;"_"&amp;W$38,data!$H:$H)/1000</f>
        <v>284.18089062500002</v>
      </c>
      <c r="X109" s="7">
        <f>SUMIF(data!$A:$A,$H$2&amp;" "&amp;$F109&amp;" "&amp;$H$3&amp;"_"&amp;X$38,data!$H:$H)/1000</f>
        <v>270.63536718749998</v>
      </c>
      <c r="Y109" s="7">
        <f>SUMIF(data!$A:$A,$H$2&amp;" "&amp;$F109&amp;" "&amp;$H$3&amp;"_"&amp;Y$38,data!$H:$H)/1000</f>
        <v>274.2437265625</v>
      </c>
      <c r="Z109" s="7">
        <f>SUMIF(data!$A:$A,$H$2&amp;" "&amp;$F109&amp;" "&amp;$H$3&amp;"_"&amp;Z$38,data!$H:$H)/1000</f>
        <v>281.9875703125</v>
      </c>
      <c r="AA109" s="7">
        <f>SUMIF(data!$A:$A,$H$2&amp;" "&amp;$F109&amp;" "&amp;$H$3&amp;"_"&amp;AA$38,data!$H:$H)/1000</f>
        <v>288.88621093749998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61.942999999999998</v>
      </c>
      <c r="J110" s="8">
        <f t="shared" ref="J110" si="29">SUM(J107:J108)-J109</f>
        <v>79.11255322265626</v>
      </c>
      <c r="K110" s="8">
        <f t="shared" ref="K110:AA110" si="30">SUM(K107:K108)-K109</f>
        <v>11.129944335937495</v>
      </c>
      <c r="L110" s="8">
        <f t="shared" si="30"/>
        <v>138.35246679687495</v>
      </c>
      <c r="M110" s="8">
        <f t="shared" si="30"/>
        <v>197.11485937499995</v>
      </c>
      <c r="N110" s="8">
        <f t="shared" si="30"/>
        <v>205.135203125</v>
      </c>
      <c r="O110" s="8">
        <f t="shared" si="30"/>
        <v>236.88701562499998</v>
      </c>
      <c r="P110" s="8">
        <f t="shared" si="30"/>
        <v>236.7991171875</v>
      </c>
      <c r="Q110" s="8">
        <f t="shared" si="30"/>
        <v>236.00300000000004</v>
      </c>
      <c r="R110" s="8">
        <f t="shared" si="30"/>
        <v>214.10362499999999</v>
      </c>
      <c r="S110" s="8">
        <f t="shared" si="30"/>
        <v>194.33121875000001</v>
      </c>
      <c r="T110" s="8">
        <f t="shared" si="30"/>
        <v>208.95301562500003</v>
      </c>
      <c r="U110" s="8">
        <f t="shared" si="30"/>
        <v>249.45427343750001</v>
      </c>
      <c r="V110" s="8">
        <f t="shared" si="30"/>
        <v>264.83276562499998</v>
      </c>
      <c r="W110" s="8">
        <f t="shared" si="30"/>
        <v>238.74466015624995</v>
      </c>
      <c r="X110" s="8">
        <f t="shared" si="30"/>
        <v>272.72982226562505</v>
      </c>
      <c r="Y110" s="8">
        <f t="shared" si="30"/>
        <v>297.95181640625003</v>
      </c>
      <c r="Z110" s="8">
        <f t="shared" si="30"/>
        <v>322.41988671875004</v>
      </c>
      <c r="AA110" s="8">
        <f t="shared" si="30"/>
        <v>473.13570312500008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27.125732421875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133.31381250000001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789.14717506928628</v>
      </c>
      <c r="J113" s="8">
        <f>J104+J105+J108-J109+J111+J112+Load_ROC!F$5</f>
        <v>840.08574752843458</v>
      </c>
      <c r="K113" s="8">
        <f>K104+K105+K108-K109+K111+K112+Load_ROC!G$5</f>
        <v>770.97156970887772</v>
      </c>
      <c r="L113" s="8">
        <f>L104+L105+L108-L109+L111+L112+Load_ROC!H$5</f>
        <v>955.25643574427306</v>
      </c>
      <c r="M113" s="8">
        <f>M104+M105+M108-M109+M111+M112+Load_ROC!I$5</f>
        <v>1038.8060558496466</v>
      </c>
      <c r="N113" s="8">
        <f>N104+N105+N108-N109+N111+N112+Load_ROC!J$5</f>
        <v>1074.0765425046775</v>
      </c>
      <c r="O113" s="8">
        <f>O104+O105+O108-O109+O111+O112+Load_ROC!K$5</f>
        <v>1155.8969416406853</v>
      </c>
      <c r="P113" s="8">
        <f>P104+P105+P108-P109+P111+P112+Load_ROC!L$5</f>
        <v>1155.8256726028976</v>
      </c>
      <c r="Q113" s="8">
        <f>Q104+Q105+Q108-Q109+Q111+Q112+Load_ROC!M$5</f>
        <v>1184.3973656596258</v>
      </c>
      <c r="R113" s="8">
        <f>R104+R105+R108-R109+R111+R112+Load_ROC!N$5</f>
        <v>1177.4681195214357</v>
      </c>
      <c r="S113" s="8">
        <f>S104+S105+S108-S109+S111+S112+Load_ROC!O$5</f>
        <v>1174.4104171537674</v>
      </c>
      <c r="T113" s="8">
        <f>T104+T105+T108-T109+T111+T112+Load_ROC!P$5</f>
        <v>1207.1257799633836</v>
      </c>
      <c r="U113" s="8">
        <f>U104+U105+U108-U109+U111+U112+Load_ROC!Q$5</f>
        <v>1281.2100060640912</v>
      </c>
      <c r="V113" s="8">
        <f>V104+V105+V108-V109+V111+V112+Load_ROC!R$5</f>
        <v>1314.92822895223</v>
      </c>
      <c r="W113" s="8">
        <f>W104+W105+W108-W109+W111+W112+Load_ROC!S$5</f>
        <v>1313.0112067506111</v>
      </c>
      <c r="X113" s="8">
        <f>X104+X105+X108-X109+X111+X112+Load_ROC!T$5</f>
        <v>1498.2255041327717</v>
      </c>
      <c r="Y113" s="8">
        <f>Y104+Y105+Y108-Y109+Y111+Y112+Load_ROC!U$5</f>
        <v>1407.0422173207282</v>
      </c>
      <c r="Z113" s="8">
        <f>Z104+Z105+Z108-Z109+Z111+Z112+Load_ROC!V$5</f>
        <v>1451.0153964557189</v>
      </c>
      <c r="AA113" s="8">
        <f>AA104+AA105+AA108-AA109+AA111+AA112+Load_ROC!W$5</f>
        <v>1620.5549212039982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789.14717506928628</v>
      </c>
      <c r="J114" s="8">
        <f>J104+J106+J108-J109+J111+J112+Load_ROC!F$5</f>
        <v>815.92629830968463</v>
      </c>
      <c r="K114" s="8">
        <f>K104+K106+K108-K109+K111+K112+Load_ROC!G$5</f>
        <v>768.3494075995028</v>
      </c>
      <c r="L114" s="8">
        <f>L104+L106+L108-L109+L111+L112+Load_ROC!H$5</f>
        <v>895.60669355677294</v>
      </c>
      <c r="M114" s="8">
        <f>M104+M106+M108-M109+M111+M112+Load_ROC!I$5</f>
        <v>959.07397772464651</v>
      </c>
      <c r="N114" s="8">
        <f>N104+N106+N108-N109+N111+N112+Load_ROC!J$5</f>
        <v>971.7432143796774</v>
      </c>
      <c r="O114" s="8">
        <f>O104+O106+O108-O109+O111+O112+Load_ROC!K$5</f>
        <v>1031.4650822656852</v>
      </c>
      <c r="P114" s="8">
        <f>P104+P106+P108-P109+P111+P112+Load_ROC!L$5</f>
        <v>1009.7524226028976</v>
      </c>
      <c r="Q114" s="8">
        <f>Q104+Q106+Q108-Q109+Q111+Q112+Load_ROC!M$5</f>
        <v>1018.0862094096258</v>
      </c>
      <c r="R114" s="8">
        <f>R104+R106+R108-R109+R111+R112+Load_ROC!N$5</f>
        <v>1019.1311507714358</v>
      </c>
      <c r="S114" s="8">
        <f>S104+S106+S108-S109+S111+S112+Load_ROC!O$5</f>
        <v>1023.5128234037675</v>
      </c>
      <c r="T114" s="8">
        <f>T104+T106+T108-T109+T111+T112+Load_ROC!P$5</f>
        <v>1062.2845299633836</v>
      </c>
      <c r="U114" s="8">
        <f>U104+U106+U108-U109+U111+U112+Load_ROC!Q$5</f>
        <v>1128.4440685640911</v>
      </c>
      <c r="V114" s="8">
        <f>V104+V106+V108-V109+V111+V112+Load_ROC!R$5</f>
        <v>1167.7682289522299</v>
      </c>
      <c r="W114" s="8">
        <f>W104+W106+W108-W109+W111+W112+Load_ROC!S$5</f>
        <v>1171.120550500611</v>
      </c>
      <c r="X114" s="8">
        <f>X104+X106+X108-X109+X111+X112+Load_ROC!T$5</f>
        <v>1360.9919416327716</v>
      </c>
      <c r="Y114" s="8">
        <f>Y104+Y106+Y108-Y109+Y111+Y112+Load_ROC!U$5</f>
        <v>1275.1972485707281</v>
      </c>
      <c r="Z114" s="8">
        <f>Z104+Z106+Z108-Z109+Z111+Z112+Load_ROC!V$5</f>
        <v>1324.1681777057188</v>
      </c>
      <c r="AA114" s="8">
        <f>AA104+AA106+AA108-AA109+AA111+AA112+Load_ROC!W$5</f>
        <v>1498.6902337039983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789.14717506928628</v>
      </c>
      <c r="J115" s="8">
        <f>J104+J110+J111+J112+Load_ROC!F$5</f>
        <v>827.91509518468456</v>
      </c>
      <c r="K115" s="8">
        <f>K104+K110+K111+K112+Load_ROC!G$5</f>
        <v>777.88116150575274</v>
      </c>
      <c r="L115" s="8">
        <f>L104+L110+L111+L112+Load_ROC!H$5</f>
        <v>920.4587482442729</v>
      </c>
      <c r="M115" s="8">
        <f>M104+M110+M111+M112+Load_ROC!I$5</f>
        <v>994.30575897464644</v>
      </c>
      <c r="N115" s="8">
        <f>N104+N110+N111+N112+Load_ROC!J$5</f>
        <v>1018.4196206296774</v>
      </c>
      <c r="O115" s="8">
        <f>O104+O110+O111+O112+Load_ROC!K$5</f>
        <v>1089.2870666406852</v>
      </c>
      <c r="P115" s="8">
        <f>P104+P110+P111+P112+Load_ROC!L$5</f>
        <v>1078.4822976028977</v>
      </c>
      <c r="Q115" s="8">
        <f>Q104+Q110+Q111+Q112+Load_ROC!M$5</f>
        <v>1097.011271909626</v>
      </c>
      <c r="R115" s="8">
        <f>R104+R110+R111+R112+Load_ROC!N$5</f>
        <v>1094.208838271436</v>
      </c>
      <c r="S115" s="8">
        <f>S104+S110+S111+S112+Load_ROC!O$5</f>
        <v>1095.0086359037673</v>
      </c>
      <c r="T115" s="8">
        <f>T104+T110+T111+T112+Load_ROC!P$5</f>
        <v>1130.8757799633836</v>
      </c>
      <c r="U115" s="8">
        <f>U104+U110+U111+U112+Load_ROC!Q$5</f>
        <v>1191.812881064091</v>
      </c>
      <c r="V115" s="8">
        <f>V104+V110+V111+V112+Load_ROC!R$5</f>
        <v>1228.6526352022302</v>
      </c>
      <c r="W115" s="8">
        <f>W104+W110+W111+W112+Load_ROC!S$5</f>
        <v>1229.7503317506109</v>
      </c>
      <c r="X115" s="8">
        <f>X104+X110+X111+X112+Load_ROC!T$5</f>
        <v>1417.6263166327717</v>
      </c>
      <c r="Y115" s="8">
        <f>Y104+Y110+Y111+Y112+Load_ROC!U$5</f>
        <v>1329.5239985707281</v>
      </c>
      <c r="Z115" s="8">
        <f>Z104+Z110+Z111+Z112+Load_ROC!V$5</f>
        <v>1376.3391777057191</v>
      </c>
      <c r="AA115" s="8">
        <f>AA104+AA110+AA111+AA112+Load_ROC!W$5</f>
        <v>1548.7032649539983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43.533515625</v>
      </c>
      <c r="J118" s="7">
        <f>SUMIF(data!$A:$A,$H$2&amp;" "&amp;$F118&amp;" "&amp;$H$3&amp;"_"&amp;J$38,data!$I:$I)/1000</f>
        <v>112.402</v>
      </c>
      <c r="K118" s="7">
        <f>SUMIF(data!$A:$A,$H$2&amp;" "&amp;$F118&amp;" "&amp;$H$3&amp;"_"&amp;K$38,data!$I:$I)/1000</f>
        <v>30.668466796874998</v>
      </c>
      <c r="L118" s="7">
        <f>SUMIF(data!$A:$A,$H$2&amp;" "&amp;$F118&amp;" "&amp;$H$3&amp;"_"&amp;L$38,data!$I:$I)/1000</f>
        <v>238.05362500000001</v>
      </c>
      <c r="M118" s="7">
        <f>SUMIF(data!$A:$A,$H$2&amp;" "&amp;$F118&amp;" "&amp;$H$3&amp;"_"&amp;M$38,data!$I:$I)/1000</f>
        <v>311.34790234374998</v>
      </c>
      <c r="N118" s="7">
        <f>SUMIF(data!$A:$A,$H$2&amp;" "&amp;$F118&amp;" "&amp;$H$3&amp;"_"&amp;N$38,data!$I:$I)/1000</f>
        <v>370.93688281250002</v>
      </c>
      <c r="O118" s="7">
        <f>SUMIF(data!$A:$A,$H$2&amp;" "&amp;$F118&amp;" "&amp;$H$3&amp;"_"&amp;O$38,data!$I:$I)/1000</f>
        <v>430.70968749999997</v>
      </c>
      <c r="P118" s="7">
        <f>SUMIF(data!$A:$A,$H$2&amp;" "&amp;$F118&amp;" "&amp;$H$3&amp;"_"&amp;P$38,data!$I:$I)/1000</f>
        <v>490.40267187500001</v>
      </c>
      <c r="Q118" s="7">
        <f>SUMIF(data!$A:$A,$H$2&amp;" "&amp;$F118&amp;" "&amp;$H$3&amp;"_"&amp;Q$38,data!$I:$I)/1000</f>
        <v>549.69486718749999</v>
      </c>
      <c r="R118" s="7">
        <f>SUMIF(data!$A:$A,$H$2&amp;" "&amp;$F118&amp;" "&amp;$H$3&amp;"_"&amp;R$38,data!$I:$I)/1000</f>
        <v>533.438328125</v>
      </c>
      <c r="S118" s="7">
        <f>SUMIF(data!$A:$A,$H$2&amp;" "&amp;$F118&amp;" "&amp;$H$3&amp;"_"&amp;S$38,data!$I:$I)/1000</f>
        <v>517.33585937500004</v>
      </c>
      <c r="T118" s="7">
        <f>SUMIF(data!$A:$A,$H$2&amp;" "&amp;$F118&amp;" "&amp;$H$3&amp;"_"&amp;T$38,data!$I:$I)/1000</f>
        <v>506.79235156250002</v>
      </c>
      <c r="U118" s="7">
        <f>SUMIF(data!$A:$A,$H$2&amp;" "&amp;$F118&amp;" "&amp;$H$3&amp;"_"&amp;U$38,data!$I:$I)/1000</f>
        <v>581.02459375000001</v>
      </c>
      <c r="V118" s="7">
        <f>SUMIF(data!$A:$A,$H$2&amp;" "&amp;$F118&amp;" "&amp;$H$3&amp;"_"&amp;V$38,data!$I:$I)/1000</f>
        <v>567.57346874999996</v>
      </c>
      <c r="W118" s="7">
        <f>SUMIF(data!$A:$A,$H$2&amp;" "&amp;$F118&amp;" "&amp;$H$3&amp;"_"&amp;W$38,data!$I:$I)/1000</f>
        <v>558.20978906250002</v>
      </c>
      <c r="X118" s="7">
        <f>SUMIF(data!$A:$A,$H$2&amp;" "&amp;$F118&amp;" "&amp;$H$3&amp;"_"&amp;X$38,data!$I:$I)/1000</f>
        <v>527.0684765625</v>
      </c>
      <c r="Y118" s="7">
        <f>SUMIF(data!$A:$A,$H$2&amp;" "&amp;$F118&amp;" "&amp;$H$3&amp;"_"&amp;Y$38,data!$I:$I)/1000</f>
        <v>513.44029296874999</v>
      </c>
      <c r="Z118" s="7">
        <f>SUMIF(data!$A:$A,$H$2&amp;" "&amp;$F118&amp;" "&amp;$H$3&amp;"_"&amp;Z$38,data!$I:$I)/1000</f>
        <v>502.25205859375001</v>
      </c>
      <c r="AA118" s="7">
        <f>SUMIF(data!$A:$A,$H$2&amp;" "&amp;$F118&amp;" "&amp;$H$3&amp;"_"&amp;AA$38,data!$I:$I)/1000</f>
        <v>613.90759375000005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43.533515625</v>
      </c>
      <c r="J119" s="7">
        <f>SUMIF(data!$A:$A,$H$2&amp;" "&amp;$F119&amp;" "&amp;$H$3&amp;"_"&amp;J$38,data!$I:$I)/1000</f>
        <v>88.242550781250003</v>
      </c>
      <c r="K119" s="7">
        <f>SUMIF(data!$A:$A,$H$2&amp;" "&amp;$F119&amp;" "&amp;$H$3&amp;"_"&amp;K$38,data!$I:$I)/1000</f>
        <v>28.046304687500001</v>
      </c>
      <c r="L119" s="7">
        <f>SUMIF(data!$A:$A,$H$2&amp;" "&amp;$F119&amp;" "&amp;$H$3&amp;"_"&amp;L$38,data!$I:$I)/1000</f>
        <v>178.4038828125</v>
      </c>
      <c r="M119" s="7">
        <f>SUMIF(data!$A:$A,$H$2&amp;" "&amp;$F119&amp;" "&amp;$H$3&amp;"_"&amp;M$38,data!$I:$I)/1000</f>
        <v>231.61582421874999</v>
      </c>
      <c r="N119" s="7">
        <f>SUMIF(data!$A:$A,$H$2&amp;" "&amp;$F119&amp;" "&amp;$H$3&amp;"_"&amp;N$38,data!$I:$I)/1000</f>
        <v>268.60355468749998</v>
      </c>
      <c r="O119" s="7">
        <f>SUMIF(data!$A:$A,$H$2&amp;" "&amp;$F119&amp;" "&amp;$H$3&amp;"_"&amp;O$38,data!$I:$I)/1000</f>
        <v>306.27782812499998</v>
      </c>
      <c r="P119" s="7">
        <f>SUMIF(data!$A:$A,$H$2&amp;" "&amp;$F119&amp;" "&amp;$H$3&amp;"_"&amp;P$38,data!$I:$I)/1000</f>
        <v>344.32942187499998</v>
      </c>
      <c r="Q119" s="7">
        <f>SUMIF(data!$A:$A,$H$2&amp;" "&amp;$F119&amp;" "&amp;$H$3&amp;"_"&amp;Q$38,data!$I:$I)/1000</f>
        <v>383.38371093749998</v>
      </c>
      <c r="R119" s="7">
        <f>SUMIF(data!$A:$A,$H$2&amp;" "&amp;$F119&amp;" "&amp;$H$3&amp;"_"&amp;R$38,data!$I:$I)/1000</f>
        <v>375.10135937500002</v>
      </c>
      <c r="S119" s="7">
        <f>SUMIF(data!$A:$A,$H$2&amp;" "&amp;$F119&amp;" "&amp;$H$3&amp;"_"&amp;S$38,data!$I:$I)/1000</f>
        <v>366.43826562499999</v>
      </c>
      <c r="T119" s="7">
        <f>SUMIF(data!$A:$A,$H$2&amp;" "&amp;$F119&amp;" "&amp;$H$3&amp;"_"&amp;T$38,data!$I:$I)/1000</f>
        <v>361.95110156250001</v>
      </c>
      <c r="U119" s="7">
        <f>SUMIF(data!$A:$A,$H$2&amp;" "&amp;$F119&amp;" "&amp;$H$3&amp;"_"&amp;U$38,data!$I:$I)/1000</f>
        <v>428.25865625</v>
      </c>
      <c r="V119" s="7">
        <f>SUMIF(data!$A:$A,$H$2&amp;" "&amp;$F119&amp;" "&amp;$H$3&amp;"_"&amp;V$38,data!$I:$I)/1000</f>
        <v>420.41346874999999</v>
      </c>
      <c r="W119" s="7">
        <f>SUMIF(data!$A:$A,$H$2&amp;" "&amp;$F119&amp;" "&amp;$H$3&amp;"_"&amp;W$38,data!$I:$I)/1000</f>
        <v>416.31913281250002</v>
      </c>
      <c r="X119" s="7">
        <f>SUMIF(data!$A:$A,$H$2&amp;" "&amp;$F119&amp;" "&amp;$H$3&amp;"_"&amp;X$38,data!$I:$I)/1000</f>
        <v>389.83491406249999</v>
      </c>
      <c r="Y119" s="7">
        <f>SUMIF(data!$A:$A,$H$2&amp;" "&amp;$F119&amp;" "&amp;$H$3&amp;"_"&amp;Y$38,data!$I:$I)/1000</f>
        <v>381.59532421875002</v>
      </c>
      <c r="Z119" s="7">
        <f>SUMIF(data!$A:$A,$H$2&amp;" "&amp;$F119&amp;" "&amp;$H$3&amp;"_"&amp;Z$38,data!$I:$I)/1000</f>
        <v>375.40483984374998</v>
      </c>
      <c r="AA119" s="7">
        <f>SUMIF(data!$A:$A,$H$2&amp;" "&amp;$F119&amp;" "&amp;$H$3&amp;"_"&amp;AA$38,data!$I:$I)/1000</f>
        <v>492.04290624999999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43.533515625</v>
      </c>
      <c r="J120" s="7">
        <f>SUMIF(data!$A:$A,$H$2&amp;" "&amp;$F120&amp;" "&amp;$H$3&amp;"_"&amp;J$38,data!$I:$I)/1000</f>
        <v>100.23134765624999</v>
      </c>
      <c r="K120" s="7">
        <f>SUMIF(data!$A:$A,$H$2&amp;" "&amp;$F120&amp;" "&amp;$H$3&amp;"_"&amp;K$38,data!$I:$I)/1000</f>
        <v>37.578058593750001</v>
      </c>
      <c r="L120" s="7">
        <f>SUMIF(data!$A:$A,$H$2&amp;" "&amp;$F120&amp;" "&amp;$H$3&amp;"_"&amp;L$38,data!$I:$I)/1000</f>
        <v>203.25593749999999</v>
      </c>
      <c r="M120" s="7">
        <f>SUMIF(data!$A:$A,$H$2&amp;" "&amp;$F120&amp;" "&amp;$H$3&amp;"_"&amp;M$38,data!$I:$I)/1000</f>
        <v>266.84760546874998</v>
      </c>
      <c r="N120" s="7">
        <f>SUMIF(data!$A:$A,$H$2&amp;" "&amp;$F120&amp;" "&amp;$H$3&amp;"_"&amp;N$38,data!$I:$I)/1000</f>
        <v>315.27996093749999</v>
      </c>
      <c r="O120" s="7">
        <f>SUMIF(data!$A:$A,$H$2&amp;" "&amp;$F120&amp;" "&amp;$H$3&amp;"_"&amp;O$38,data!$I:$I)/1000</f>
        <v>364.09981249999998</v>
      </c>
      <c r="P120" s="7">
        <f>SUMIF(data!$A:$A,$H$2&amp;" "&amp;$F120&amp;" "&amp;$H$3&amp;"_"&amp;P$38,data!$I:$I)/1000</f>
        <v>413.05929687499997</v>
      </c>
      <c r="Q120" s="7">
        <f>SUMIF(data!$A:$A,$H$2&amp;" "&amp;$F120&amp;" "&amp;$H$3&amp;"_"&amp;Q$38,data!$I:$I)/1000</f>
        <v>462.30877343750001</v>
      </c>
      <c r="R120" s="7">
        <f>SUMIF(data!$A:$A,$H$2&amp;" "&amp;$F120&amp;" "&amp;$H$3&amp;"_"&amp;R$38,data!$I:$I)/1000</f>
        <v>450.17904687499998</v>
      </c>
      <c r="S120" s="7">
        <f>SUMIF(data!$A:$A,$H$2&amp;" "&amp;$F120&amp;" "&amp;$H$3&amp;"_"&amp;S$38,data!$I:$I)/1000</f>
        <v>437.93407812499998</v>
      </c>
      <c r="T120" s="7">
        <f>SUMIF(data!$A:$A,$H$2&amp;" "&amp;$F120&amp;" "&amp;$H$3&amp;"_"&amp;T$38,data!$I:$I)/1000</f>
        <v>430.54235156250002</v>
      </c>
      <c r="U120" s="7">
        <f>SUMIF(data!$A:$A,$H$2&amp;" "&amp;$F120&amp;" "&amp;$H$3&amp;"_"&amp;U$38,data!$I:$I)/1000</f>
        <v>570.31268750000004</v>
      </c>
      <c r="V120" s="7">
        <f>SUMIF(data!$A:$A,$H$2&amp;" "&amp;$F120&amp;" "&amp;$H$3&amp;"_"&amp;V$38,data!$I:$I)/1000</f>
        <v>559.31171874999995</v>
      </c>
      <c r="W120" s="7">
        <f>SUMIF(data!$A:$A,$H$2&amp;" "&amp;$F120&amp;" "&amp;$H$3&amp;"_"&amp;W$38,data!$I:$I)/1000</f>
        <v>551.90925781249996</v>
      </c>
      <c r="X120" s="7">
        <f>SUMIF(data!$A:$A,$H$2&amp;" "&amp;$F120&amp;" "&amp;$H$3&amp;"_"&amp;X$38,data!$I:$I)/1000</f>
        <v>522.68072656250001</v>
      </c>
      <c r="Y120" s="7">
        <f>SUMIF(data!$A:$A,$H$2&amp;" "&amp;$F120&amp;" "&amp;$H$3&amp;"_"&amp;Y$38,data!$I:$I)/1000</f>
        <v>511.05616796875</v>
      </c>
      <c r="Z120" s="7">
        <f>SUMIF(data!$A:$A,$H$2&amp;" "&amp;$F120&amp;" "&amp;$H$3&amp;"_"&amp;Z$38,data!$I:$I)/1000</f>
        <v>501.92205859375002</v>
      </c>
      <c r="AA120" s="7">
        <f>SUMIF(data!$A:$A,$H$2&amp;" "&amp;$F120&amp;" "&amp;$H$3&amp;"_"&amp;AA$38,data!$I:$I)/1000</f>
        <v>615.68981250000002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88.889466796874999</v>
      </c>
      <c r="K121" s="7">
        <f>SUMIF(data!$A:$A,$H$2&amp;" "&amp;$F121&amp;" "&amp;$H$3&amp;"_"&amp;K$38,data!$N:$N)/1000</f>
        <v>85.6102109375</v>
      </c>
      <c r="L121" s="7">
        <f>SUMIF(data!$A:$A,$H$2&amp;" "&amp;$F121&amp;" "&amp;$H$3&amp;"_"&amp;L$38,data!$N:$N)/1000</f>
        <v>65.868035156250002</v>
      </c>
      <c r="M121" s="7">
        <f>SUMIF(data!$A:$A,$H$2&amp;" "&amp;$F121&amp;" "&amp;$H$3&amp;"_"&amp;M$38,data!$N:$N)/1000</f>
        <v>80.292546874999999</v>
      </c>
      <c r="N121" s="7">
        <f>SUMIF(data!$A:$A,$H$2&amp;" "&amp;$F121&amp;" "&amp;$H$3&amp;"_"&amp;N$38,data!$N:$N)/1000</f>
        <v>58.424507812500003</v>
      </c>
      <c r="O121" s="7">
        <f>SUMIF(data!$A:$A,$H$2&amp;" "&amp;$F121&amp;" "&amp;$H$3&amp;"_"&amp;O$38,data!$N:$N)/1000</f>
        <v>42.015390625000002</v>
      </c>
      <c r="P121" s="7">
        <f>SUMIF(data!$A:$A,$H$2&amp;" "&amp;$F121&amp;" "&amp;$H$3&amp;"_"&amp;P$38,data!$N:$N)/1000</f>
        <v>1.7999765624999999</v>
      </c>
      <c r="Q121" s="7">
        <f>SUMIF(data!$A:$A,$H$2&amp;" "&amp;$F121&amp;" "&amp;$H$3&amp;"_"&amp;Q$38,data!$N:$N)/1000</f>
        <v>-47.431390624999999</v>
      </c>
      <c r="R121" s="7">
        <f>SUMIF(data!$A:$A,$H$2&amp;" "&amp;$F121&amp;" "&amp;$H$3&amp;"_"&amp;R$38,data!$N:$N)/1000</f>
        <v>-50.979140624999999</v>
      </c>
      <c r="S121" s="7">
        <f>SUMIF(data!$A:$A,$H$2&amp;" "&amp;$F121&amp;" "&amp;$H$3&amp;"_"&amp;S$38,data!$N:$N)/1000</f>
        <v>-48.554890624999999</v>
      </c>
      <c r="T121" s="7">
        <f>SUMIF(data!$A:$A,$H$2&amp;" "&amp;$F121&amp;" "&amp;$H$3&amp;"_"&amp;T$38,data!$N:$N)/1000</f>
        <v>-6.1951484375000003</v>
      </c>
      <c r="U121" s="7">
        <f>SUMIF(data!$A:$A,$H$2&amp;" "&amp;$F121&amp;" "&amp;$H$3&amp;"_"&amp;U$38,data!$N:$N)/1000</f>
        <v>-8.3567187500000006</v>
      </c>
      <c r="V121" s="7">
        <f>SUMIF(data!$A:$A,$H$2&amp;" "&amp;$F121&amp;" "&amp;$H$3&amp;"_"&amp;V$38,data!$N:$N)/1000</f>
        <v>34.481488281250002</v>
      </c>
      <c r="W121" s="7">
        <f>SUMIF(data!$A:$A,$H$2&amp;" "&amp;$F121&amp;" "&amp;$H$3&amp;"_"&amp;W$38,data!$N:$N)/1000</f>
        <v>49.872489257812497</v>
      </c>
      <c r="X121" s="7">
        <f>SUMIF(data!$A:$A,$H$2&amp;" "&amp;$F121&amp;" "&amp;$H$3&amp;"_"&amp;X$38,data!$N:$N)/1000</f>
        <v>62.446619140625003</v>
      </c>
      <c r="Y121" s="7">
        <f>SUMIF(data!$A:$A,$H$2&amp;" "&amp;$F121&amp;" "&amp;$H$3&amp;"_"&amp;Y$38,data!$N:$N)/1000</f>
        <v>76.810980468750003</v>
      </c>
      <c r="Z121" s="7">
        <f>SUMIF(data!$A:$A,$H$2&amp;" "&amp;$F121&amp;" "&amp;$H$3&amp;"_"&amp;Z$38,data!$N:$N)/1000</f>
        <v>87.229195312499996</v>
      </c>
      <c r="AA121" s="7">
        <f>SUMIF(data!$A:$A,$H$2&amp;" "&amp;$F121&amp;" "&amp;$H$3&amp;"_"&amp;AA$38,data!$N:$N)/1000</f>
        <v>127.3503125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85.213757812500006</v>
      </c>
      <c r="J122" s="7">
        <f>SUMIF(data!$A:$A,$H$2&amp;" "&amp;$F122&amp;" "&amp;$H$3&amp;"_"&amp;J$38,data!$H:$H)/1000</f>
        <v>104.4929052734375</v>
      </c>
      <c r="K122" s="7">
        <f>SUMIF(data!$A:$A,$H$2&amp;" "&amp;$F122&amp;" "&amp;$H$3&amp;"_"&amp;K$38,data!$H:$H)/1000</f>
        <v>104.93786425781251</v>
      </c>
      <c r="L122" s="7">
        <f>SUMIF(data!$A:$A,$H$2&amp;" "&amp;$F122&amp;" "&amp;$H$3&amp;"_"&amp;L$38,data!$H:$H)/1000</f>
        <v>122.89888671875001</v>
      </c>
      <c r="M122" s="7">
        <f>SUMIF(data!$A:$A,$H$2&amp;" "&amp;$F122&amp;" "&amp;$H$3&amp;"_"&amp;M$38,data!$H:$H)/1000</f>
        <v>141.91963671875001</v>
      </c>
      <c r="N122" s="7">
        <f>SUMIF(data!$A:$A,$H$2&amp;" "&amp;$F122&amp;" "&amp;$H$3&amp;"_"&amp;N$38,data!$H:$H)/1000</f>
        <v>160.01414843750001</v>
      </c>
      <c r="O122" s="7">
        <f>SUMIF(data!$A:$A,$H$2&amp;" "&amp;$F122&amp;" "&amp;$H$3&amp;"_"&amp;O$38,data!$H:$H)/1000</f>
        <v>162.66496875000001</v>
      </c>
      <c r="P122" s="7">
        <f>SUMIF(data!$A:$A,$H$2&amp;" "&amp;$F122&amp;" "&amp;$H$3&amp;"_"&amp;P$38,data!$H:$H)/1000</f>
        <v>170.29935546875001</v>
      </c>
      <c r="Q122" s="7">
        <f>SUMIF(data!$A:$A,$H$2&amp;" "&amp;$F122&amp;" "&amp;$H$3&amp;"_"&amp;Q$38,data!$H:$H)/1000</f>
        <v>141.44454687499999</v>
      </c>
      <c r="R122" s="7">
        <f>SUMIF(data!$A:$A,$H$2&amp;" "&amp;$F122&amp;" "&amp;$H$3&amp;"_"&amp;R$38,data!$H:$H)/1000</f>
        <v>121.06378515625001</v>
      </c>
      <c r="S122" s="7">
        <f>SUMIF(data!$A:$A,$H$2&amp;" "&amp;$F122&amp;" "&amp;$H$3&amp;"_"&amp;S$38,data!$H:$H)/1000</f>
        <v>103.53287890625001</v>
      </c>
      <c r="T122" s="7">
        <f>SUMIF(data!$A:$A,$H$2&amp;" "&amp;$F122&amp;" "&amp;$H$3&amp;"_"&amp;T$38,data!$H:$H)/1000</f>
        <v>90.675839843749998</v>
      </c>
      <c r="U122" s="7">
        <f>SUMIF(data!$A:$A,$H$2&amp;" "&amp;$F122&amp;" "&amp;$H$3&amp;"_"&amp;U$38,data!$H:$H)/1000</f>
        <v>76.375304687500005</v>
      </c>
      <c r="V122" s="7">
        <f>SUMIF(data!$A:$A,$H$2&amp;" "&amp;$F122&amp;" "&amp;$H$3&amp;"_"&amp;V$38,data!$H:$H)/1000</f>
        <v>62.838337890624999</v>
      </c>
      <c r="W122" s="7">
        <f>SUMIF(data!$A:$A,$H$2&amp;" "&amp;$F122&amp;" "&amp;$H$3&amp;"_"&amp;W$38,data!$H:$H)/1000</f>
        <v>63.591158203124998</v>
      </c>
      <c r="X122" s="7">
        <f>SUMIF(data!$A:$A,$H$2&amp;" "&amp;$F122&amp;" "&amp;$H$3&amp;"_"&amp;X$38,data!$H:$H)/1000</f>
        <v>50.502621093750001</v>
      </c>
      <c r="Y122" s="7">
        <f>SUMIF(data!$A:$A,$H$2&amp;" "&amp;$F122&amp;" "&amp;$H$3&amp;"_"&amp;Y$38,data!$H:$H)/1000</f>
        <v>28.154238281249999</v>
      </c>
      <c r="Z122" s="7">
        <f>SUMIF(data!$A:$A,$H$2&amp;" "&amp;$F122&amp;" "&amp;$H$3&amp;"_"&amp;Z$38,data!$H:$H)/1000</f>
        <v>5.1719609374999997</v>
      </c>
      <c r="AA122" s="7">
        <f>SUMIF(data!$A:$A,$H$2&amp;" "&amp;$F122&amp;" "&amp;$H$3&amp;"_"&amp;AA$38,data!$H:$H)/1000</f>
        <v>-9.8959218750000009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66.746171874999987</v>
      </c>
      <c r="J123" s="8">
        <f t="shared" ref="J123" si="32">SUM(J120:J121)-J122</f>
        <v>84.627909179687478</v>
      </c>
      <c r="K123" s="8">
        <f t="shared" ref="K123:AA123" si="33">SUM(K120:K121)-K122</f>
        <v>18.250405273437494</v>
      </c>
      <c r="L123" s="8">
        <f t="shared" si="33"/>
        <v>146.22508593749995</v>
      </c>
      <c r="M123" s="8">
        <f t="shared" si="33"/>
        <v>205.22051562499993</v>
      </c>
      <c r="N123" s="8">
        <f t="shared" si="33"/>
        <v>213.69032031249998</v>
      </c>
      <c r="O123" s="8">
        <f t="shared" si="33"/>
        <v>243.45023437499998</v>
      </c>
      <c r="P123" s="8">
        <f t="shared" si="33"/>
        <v>244.55991796874994</v>
      </c>
      <c r="Q123" s="8">
        <f t="shared" si="33"/>
        <v>273.43283593750004</v>
      </c>
      <c r="R123" s="8">
        <f t="shared" si="33"/>
        <v>278.13612109374998</v>
      </c>
      <c r="S123" s="8">
        <f t="shared" si="33"/>
        <v>285.84630859375</v>
      </c>
      <c r="T123" s="8">
        <f t="shared" si="33"/>
        <v>333.67136328125002</v>
      </c>
      <c r="U123" s="8">
        <f t="shared" si="33"/>
        <v>485.58066406249998</v>
      </c>
      <c r="V123" s="8">
        <f t="shared" si="33"/>
        <v>530.95486914062496</v>
      </c>
      <c r="W123" s="8">
        <f t="shared" si="33"/>
        <v>538.19058886718744</v>
      </c>
      <c r="X123" s="8">
        <f t="shared" si="33"/>
        <v>534.62472460937499</v>
      </c>
      <c r="Y123" s="8">
        <f t="shared" si="33"/>
        <v>559.71291015625002</v>
      </c>
      <c r="Z123" s="8">
        <f t="shared" si="33"/>
        <v>583.97929296875009</v>
      </c>
      <c r="AA123" s="8">
        <f t="shared" si="33"/>
        <v>752.93604687499999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27.125732421875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133.31381250000001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0</v>
      </c>
      <c r="V125" s="7">
        <f>SUMIF(data!$A:$A,$H$2&amp;" "&amp;$F125&amp;" "&amp;$H$3&amp;"_"&amp;V$38,data!$K:$K)/1000</f>
        <v>0</v>
      </c>
      <c r="W125" s="7">
        <f>SUMIF(data!$A:$A,$H$2&amp;" "&amp;$F125&amp;" "&amp;$H$3&amp;"_"&amp;W$38,data!$K:$K)/1000</f>
        <v>16.438525390624999</v>
      </c>
      <c r="X125" s="7">
        <f>SUMIF(data!$A:$A,$H$2&amp;" "&amp;$F125&amp;" "&amp;$H$3&amp;"_"&amp;X$38,data!$K:$K)/1000</f>
        <v>186.00653124999999</v>
      </c>
      <c r="Y125" s="7">
        <f>SUMIF(data!$A:$A,$H$2&amp;" "&amp;$F125&amp;" "&amp;$H$3&amp;"_"&amp;Y$38,data!$K:$K)/1000</f>
        <v>316.4165625</v>
      </c>
      <c r="Z125" s="7">
        <f>SUMIF(data!$A:$A,$H$2&amp;" "&amp;$F125&amp;" "&amp;$H$3&amp;"_"&amp;Z$38,data!$K:$K)/1000</f>
        <v>465.49903124999997</v>
      </c>
      <c r="AA125" s="7">
        <f>SUMIF(data!$A:$A,$H$2&amp;" "&amp;$F125&amp;" "&amp;$H$3&amp;"_"&amp;AA$38,data!$K:$K)/1000</f>
        <v>470.71143749999999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779.0881125692863</v>
      </c>
      <c r="J126" s="8">
        <f>J117+J118+J121-J122+J124+J125+Load_ROC!F$5</f>
        <v>830.27949411046586</v>
      </c>
      <c r="K126" s="8">
        <f>K117+K118+K121-K122+K124+K125+Load_ROC!G$5</f>
        <v>762.49539002137772</v>
      </c>
      <c r="L126" s="8">
        <f>L117+L118+L121-L122+L124+L125+Load_ROC!H$5</f>
        <v>947.30674238489792</v>
      </c>
      <c r="M126" s="8">
        <f>M117+M118+M121-M122+M124+M125+Load_ROC!I$5</f>
        <v>1030.9639933496464</v>
      </c>
      <c r="N126" s="8">
        <f>N117+N118+N121-N122+N124+N125+Load_ROC!J$5</f>
        <v>1066.4677534421776</v>
      </c>
      <c r="O126" s="8">
        <f>O117+O118+O121-O122+O124+O125+Load_ROC!K$5</f>
        <v>1146.199957265685</v>
      </c>
      <c r="P126" s="8">
        <f>P117+P118+P121-P122+P124+P125+Load_ROC!L$5</f>
        <v>1147.1507702591475</v>
      </c>
      <c r="Q126" s="8">
        <f>Q117+Q118+Q121-Q122+Q124+Q125+Load_ROC!M$5</f>
        <v>1175.3080922221259</v>
      </c>
      <c r="R126" s="8">
        <f>R117+R118+R121-R122+R124+R125+Load_ROC!N$5</f>
        <v>1164.7421156151859</v>
      </c>
      <c r="S126" s="8">
        <f>S117+S118+S121-S122+S124+S125+Load_ROC!O$5</f>
        <v>1158.3882101225174</v>
      </c>
      <c r="T126" s="8">
        <f>T117+T118+T121-T122+T124+T125+Load_ROC!P$5</f>
        <v>1193.1339088696336</v>
      </c>
      <c r="U126" s="8">
        <f>U117+U118+U121-U122+U124+U125+Load_ROC!Q$5</f>
        <v>1268.9455373140909</v>
      </c>
      <c r="V126" s="8">
        <f>V117+V118+V121-V122+V124+V125+Load_ROC!R$5</f>
        <v>1302.3056137178551</v>
      </c>
      <c r="W126" s="8">
        <f>W117+W118+W121-W122+W124+W125+Load_ROC!S$5</f>
        <v>1325.1117780396735</v>
      </c>
      <c r="X126" s="8">
        <f>X117+X118+X121-X122+X124+X125+Load_ROC!T$5</f>
        <v>1610.6393283515217</v>
      </c>
      <c r="Y126" s="8">
        <f>Y117+Y118+Y121-Y122+Y124+Y125+Load_ROC!U$5</f>
        <v>1619.4778345082282</v>
      </c>
      <c r="Z126" s="8">
        <f>Z117+Z118+Z121-Z122+Z124+Z125+Load_ROC!V$5</f>
        <v>1781.7859902057189</v>
      </c>
      <c r="AA126" s="8">
        <f>AA117+AA118+AA121-AA122+AA124+AA125+Load_ROC!W$5</f>
        <v>1944.1752297977484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779.0881125692863</v>
      </c>
      <c r="J127" s="8">
        <f>J117+J119+J121-J122+J124+J125+Load_ROC!F$5</f>
        <v>806.12004489171591</v>
      </c>
      <c r="K127" s="8">
        <f>K117+K119+K121-K122+K124+K125+Load_ROC!G$5</f>
        <v>759.87322791200279</v>
      </c>
      <c r="L127" s="8">
        <f>L117+L119+L121-L122+L124+L125+Load_ROC!H$5</f>
        <v>887.65700019739802</v>
      </c>
      <c r="M127" s="8">
        <f>M117+M119+M121-M122+M124+M125+Load_ROC!I$5</f>
        <v>951.23191522464651</v>
      </c>
      <c r="N127" s="8">
        <f>N117+N119+N121-N122+N124+N125+Load_ROC!J$5</f>
        <v>964.13442531717737</v>
      </c>
      <c r="O127" s="8">
        <f>O117+O119+O121-O122+O124+O125+Load_ROC!K$5</f>
        <v>1021.7680978906851</v>
      </c>
      <c r="P127" s="8">
        <f>P117+P119+P121-P122+P124+P125+Load_ROC!L$5</f>
        <v>1001.0775202591475</v>
      </c>
      <c r="Q127" s="8">
        <f>Q117+Q119+Q121-Q122+Q124+Q125+Load_ROC!M$5</f>
        <v>1008.9969359721258</v>
      </c>
      <c r="R127" s="8">
        <f>R117+R119+R121-R122+R124+R125+Load_ROC!N$5</f>
        <v>1006.4051468651858</v>
      </c>
      <c r="S127" s="8">
        <f>S117+S119+S121-S122+S124+S125+Load_ROC!O$5</f>
        <v>1007.4906163725175</v>
      </c>
      <c r="T127" s="8">
        <f>T117+T119+T121-T122+T124+T125+Load_ROC!P$5</f>
        <v>1048.2926588696334</v>
      </c>
      <c r="U127" s="8">
        <f>U117+U119+U121-U122+U124+U125+Load_ROC!Q$5</f>
        <v>1116.179599814091</v>
      </c>
      <c r="V127" s="8">
        <f>V117+V119+V121-V122+V124+V125+Load_ROC!R$5</f>
        <v>1155.1456137178552</v>
      </c>
      <c r="W127" s="8">
        <f>W117+W119+W121-W122+W124+W125+Load_ROC!S$5</f>
        <v>1183.2211217896736</v>
      </c>
      <c r="X127" s="8">
        <f>X117+X119+X121-X122+X124+X125+Load_ROC!T$5</f>
        <v>1473.4057658515217</v>
      </c>
      <c r="Y127" s="8">
        <f>Y117+Y119+Y121-Y122+Y124+Y125+Load_ROC!U$5</f>
        <v>1487.632865758228</v>
      </c>
      <c r="Z127" s="8">
        <f>Z117+Z119+Z121-Z122+Z124+Z125+Load_ROC!V$5</f>
        <v>1654.9387714557188</v>
      </c>
      <c r="AA127" s="8">
        <f>AA117+AA119+AA121-AA122+AA124+AA125+Load_ROC!W$5</f>
        <v>1822.3105422977483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779.0881125692863</v>
      </c>
      <c r="J128" s="8">
        <f>J117+J123+J124+J125+Load_ROC!F$5</f>
        <v>818.10884176671584</v>
      </c>
      <c r="K128" s="8">
        <f>K117+K123+K124+K125+Load_ROC!G$5</f>
        <v>769.40498181825274</v>
      </c>
      <c r="L128" s="8">
        <f>L117+L123+L124+L125+Load_ROC!H$5</f>
        <v>912.50905488489798</v>
      </c>
      <c r="M128" s="8">
        <f>M117+M123+M124+M125+Load_ROC!I$5</f>
        <v>986.46369647464644</v>
      </c>
      <c r="N128" s="8">
        <f>N117+N123+N124+N125+Load_ROC!J$5</f>
        <v>1010.8108315671774</v>
      </c>
      <c r="O128" s="8">
        <f>O117+O123+O124+O125+Load_ROC!K$5</f>
        <v>1079.5900822656852</v>
      </c>
      <c r="P128" s="8">
        <f>P117+P123+P124+P125+Load_ROC!L$5</f>
        <v>1069.8073952591476</v>
      </c>
      <c r="Q128" s="8">
        <f>Q117+Q123+Q124+Q125+Load_ROC!M$5</f>
        <v>1087.9219984721258</v>
      </c>
      <c r="R128" s="8">
        <f>R117+R123+R124+R125+Load_ROC!N$5</f>
        <v>1081.4828343651857</v>
      </c>
      <c r="S128" s="8">
        <f>S117+S123+S124+S125+Load_ROC!O$5</f>
        <v>1078.9864288725173</v>
      </c>
      <c r="T128" s="8">
        <f>T117+T123+T124+T125+Load_ROC!P$5</f>
        <v>1116.8839088696334</v>
      </c>
      <c r="U128" s="8">
        <f>U117+U123+U124+U125+Load_ROC!Q$5</f>
        <v>1258.233631064091</v>
      </c>
      <c r="V128" s="8">
        <f>V117+V123+V124+V125+Load_ROC!R$5</f>
        <v>1294.0438637178549</v>
      </c>
      <c r="W128" s="8">
        <f>W117+W123+W124+W125+Load_ROC!S$5</f>
        <v>1318.8112467896735</v>
      </c>
      <c r="X128" s="8">
        <f>X117+X123+X124+X125+Load_ROC!T$5</f>
        <v>1606.2515783515216</v>
      </c>
      <c r="Y128" s="8">
        <f>Y117+Y123+Y124+Y125+Load_ROC!U$5</f>
        <v>1617.0937095082281</v>
      </c>
      <c r="Z128" s="8">
        <f>Z117+Z123+Z124+Z125+Load_ROC!V$5</f>
        <v>1781.455990205719</v>
      </c>
      <c r="AA128" s="8">
        <f>AA117+AA123+AA124+AA125+Load_ROC!W$5</f>
        <v>1945.9574485477483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43.533515625</v>
      </c>
      <c r="J131" s="7">
        <f>SUMIF(data!$A:$A,$H$2&amp;" "&amp;$F131&amp;" "&amp;$H$3&amp;"_"&amp;J$38,data!$I:$I)/1000</f>
        <v>112.402</v>
      </c>
      <c r="K131" s="7">
        <f>SUMIF(data!$A:$A,$H$2&amp;" "&amp;$F131&amp;" "&amp;$H$3&amp;"_"&amp;K$38,data!$I:$I)/1000</f>
        <v>30.668466796874998</v>
      </c>
      <c r="L131" s="7">
        <f>SUMIF(data!$A:$A,$H$2&amp;" "&amp;$F131&amp;" "&amp;$H$3&amp;"_"&amp;L$38,data!$I:$I)/1000</f>
        <v>238.05362500000001</v>
      </c>
      <c r="M131" s="7">
        <f>SUMIF(data!$A:$A,$H$2&amp;" "&amp;$F131&amp;" "&amp;$H$3&amp;"_"&amp;M$38,data!$I:$I)/1000</f>
        <v>311.34790234374998</v>
      </c>
      <c r="N131" s="7">
        <f>SUMIF(data!$A:$A,$H$2&amp;" "&amp;$F131&amp;" "&amp;$H$3&amp;"_"&amp;N$38,data!$I:$I)/1000</f>
        <v>370.93688281250002</v>
      </c>
      <c r="O131" s="7">
        <f>SUMIF(data!$A:$A,$H$2&amp;" "&amp;$F131&amp;" "&amp;$H$3&amp;"_"&amp;O$38,data!$I:$I)/1000</f>
        <v>430.70968749999997</v>
      </c>
      <c r="P131" s="7">
        <f>SUMIF(data!$A:$A,$H$2&amp;" "&amp;$F131&amp;" "&amp;$H$3&amp;"_"&amp;P$38,data!$I:$I)/1000</f>
        <v>490.40267187500001</v>
      </c>
      <c r="Q131" s="7">
        <f>SUMIF(data!$A:$A,$H$2&amp;" "&amp;$F131&amp;" "&amp;$H$3&amp;"_"&amp;Q$38,data!$I:$I)/1000</f>
        <v>549.69486718749999</v>
      </c>
      <c r="R131" s="7">
        <f>SUMIF(data!$A:$A,$H$2&amp;" "&amp;$F131&amp;" "&amp;$H$3&amp;"_"&amp;R$38,data!$I:$I)/1000</f>
        <v>533.438328125</v>
      </c>
      <c r="S131" s="7">
        <f>SUMIF(data!$A:$A,$H$2&amp;" "&amp;$F131&amp;" "&amp;$H$3&amp;"_"&amp;S$38,data!$I:$I)/1000</f>
        <v>517.33585937500004</v>
      </c>
      <c r="T131" s="7">
        <f>SUMIF(data!$A:$A,$H$2&amp;" "&amp;$F131&amp;" "&amp;$H$3&amp;"_"&amp;T$38,data!$I:$I)/1000</f>
        <v>506.79235156250002</v>
      </c>
      <c r="U131" s="7">
        <f>SUMIF(data!$A:$A,$H$2&amp;" "&amp;$F131&amp;" "&amp;$H$3&amp;"_"&amp;U$38,data!$I:$I)/1000</f>
        <v>581.02459375000001</v>
      </c>
      <c r="V131" s="7">
        <f>SUMIF(data!$A:$A,$H$2&amp;" "&amp;$F131&amp;" "&amp;$H$3&amp;"_"&amp;V$38,data!$I:$I)/1000</f>
        <v>567.57346874999996</v>
      </c>
      <c r="W131" s="7">
        <f>SUMIF(data!$A:$A,$H$2&amp;" "&amp;$F131&amp;" "&amp;$H$3&amp;"_"&amp;W$38,data!$I:$I)/1000</f>
        <v>558.20978906250002</v>
      </c>
      <c r="X131" s="7">
        <f>SUMIF(data!$A:$A,$H$2&amp;" "&amp;$F131&amp;" "&amp;$H$3&amp;"_"&amp;X$38,data!$I:$I)/1000</f>
        <v>527.0684765625</v>
      </c>
      <c r="Y131" s="7">
        <f>SUMIF(data!$A:$A,$H$2&amp;" "&amp;$F131&amp;" "&amp;$H$3&amp;"_"&amp;Y$38,data!$I:$I)/1000</f>
        <v>513.44029296874999</v>
      </c>
      <c r="Z131" s="7">
        <f>SUMIF(data!$A:$A,$H$2&amp;" "&amp;$F131&amp;" "&amp;$H$3&amp;"_"&amp;Z$38,data!$I:$I)/1000</f>
        <v>502.25205859375001</v>
      </c>
      <c r="AA131" s="7">
        <f>SUMIF(data!$A:$A,$H$2&amp;" "&amp;$F131&amp;" "&amp;$H$3&amp;"_"&amp;AA$38,data!$I:$I)/1000</f>
        <v>613.90759375000005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43.533515625</v>
      </c>
      <c r="J132" s="7">
        <f>SUMIF(data!$A:$A,$H$2&amp;" "&amp;$F132&amp;" "&amp;$H$3&amp;"_"&amp;J$38,data!$I:$I)/1000</f>
        <v>88.242550781250003</v>
      </c>
      <c r="K132" s="7">
        <f>SUMIF(data!$A:$A,$H$2&amp;" "&amp;$F132&amp;" "&amp;$H$3&amp;"_"&amp;K$38,data!$I:$I)/1000</f>
        <v>28.046304687500001</v>
      </c>
      <c r="L132" s="7">
        <f>SUMIF(data!$A:$A,$H$2&amp;" "&amp;$F132&amp;" "&amp;$H$3&amp;"_"&amp;L$38,data!$I:$I)/1000</f>
        <v>178.4038828125</v>
      </c>
      <c r="M132" s="7">
        <f>SUMIF(data!$A:$A,$H$2&amp;" "&amp;$F132&amp;" "&amp;$H$3&amp;"_"&amp;M$38,data!$I:$I)/1000</f>
        <v>231.61582421874999</v>
      </c>
      <c r="N132" s="7">
        <f>SUMIF(data!$A:$A,$H$2&amp;" "&amp;$F132&amp;" "&amp;$H$3&amp;"_"&amp;N$38,data!$I:$I)/1000</f>
        <v>268.60355468749998</v>
      </c>
      <c r="O132" s="7">
        <f>SUMIF(data!$A:$A,$H$2&amp;" "&amp;$F132&amp;" "&amp;$H$3&amp;"_"&amp;O$38,data!$I:$I)/1000</f>
        <v>306.27782812499998</v>
      </c>
      <c r="P132" s="7">
        <f>SUMIF(data!$A:$A,$H$2&amp;" "&amp;$F132&amp;" "&amp;$H$3&amp;"_"&amp;P$38,data!$I:$I)/1000</f>
        <v>344.32942187499998</v>
      </c>
      <c r="Q132" s="7">
        <f>SUMIF(data!$A:$A,$H$2&amp;" "&amp;$F132&amp;" "&amp;$H$3&amp;"_"&amp;Q$38,data!$I:$I)/1000</f>
        <v>383.38371093749998</v>
      </c>
      <c r="R132" s="7">
        <f>SUMIF(data!$A:$A,$H$2&amp;" "&amp;$F132&amp;" "&amp;$H$3&amp;"_"&amp;R$38,data!$I:$I)/1000</f>
        <v>375.10135937500002</v>
      </c>
      <c r="S132" s="7">
        <f>SUMIF(data!$A:$A,$H$2&amp;" "&amp;$F132&amp;" "&amp;$H$3&amp;"_"&amp;S$38,data!$I:$I)/1000</f>
        <v>366.43826562499999</v>
      </c>
      <c r="T132" s="7">
        <f>SUMIF(data!$A:$A,$H$2&amp;" "&amp;$F132&amp;" "&amp;$H$3&amp;"_"&amp;T$38,data!$I:$I)/1000</f>
        <v>361.95110156250001</v>
      </c>
      <c r="U132" s="7">
        <f>SUMIF(data!$A:$A,$H$2&amp;" "&amp;$F132&amp;" "&amp;$H$3&amp;"_"&amp;U$38,data!$I:$I)/1000</f>
        <v>428.25865625</v>
      </c>
      <c r="V132" s="7">
        <f>SUMIF(data!$A:$A,$H$2&amp;" "&amp;$F132&amp;" "&amp;$H$3&amp;"_"&amp;V$38,data!$I:$I)/1000</f>
        <v>420.41346874999999</v>
      </c>
      <c r="W132" s="7">
        <f>SUMIF(data!$A:$A,$H$2&amp;" "&amp;$F132&amp;" "&amp;$H$3&amp;"_"&amp;W$38,data!$I:$I)/1000</f>
        <v>416.31913281250002</v>
      </c>
      <c r="X132" s="7">
        <f>SUMIF(data!$A:$A,$H$2&amp;" "&amp;$F132&amp;" "&amp;$H$3&amp;"_"&amp;X$38,data!$I:$I)/1000</f>
        <v>389.83491406249999</v>
      </c>
      <c r="Y132" s="7">
        <f>SUMIF(data!$A:$A,$H$2&amp;" "&amp;$F132&amp;" "&amp;$H$3&amp;"_"&amp;Y$38,data!$I:$I)/1000</f>
        <v>381.59532421875002</v>
      </c>
      <c r="Z132" s="7">
        <f>SUMIF(data!$A:$A,$H$2&amp;" "&amp;$F132&amp;" "&amp;$H$3&amp;"_"&amp;Z$38,data!$I:$I)/1000</f>
        <v>375.40483984374998</v>
      </c>
      <c r="AA132" s="7">
        <f>SUMIF(data!$A:$A,$H$2&amp;" "&amp;$F132&amp;" "&amp;$H$3&amp;"_"&amp;AA$38,data!$I:$I)/1000</f>
        <v>492.04290624999999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43.533515625</v>
      </c>
      <c r="J133" s="7">
        <f>SUMIF(data!$A:$A,$H$2&amp;" "&amp;$F133&amp;" "&amp;$H$3&amp;"_"&amp;J$38,data!$I:$I)/1000</f>
        <v>100.23134765624999</v>
      </c>
      <c r="K133" s="7">
        <f>SUMIF(data!$A:$A,$H$2&amp;" "&amp;$F133&amp;" "&amp;$H$3&amp;"_"&amp;K$38,data!$I:$I)/1000</f>
        <v>37.578058593750001</v>
      </c>
      <c r="L133" s="7">
        <f>SUMIF(data!$A:$A,$H$2&amp;" "&amp;$F133&amp;" "&amp;$H$3&amp;"_"&amp;L$38,data!$I:$I)/1000</f>
        <v>203.25593749999999</v>
      </c>
      <c r="M133" s="7">
        <f>SUMIF(data!$A:$A,$H$2&amp;" "&amp;$F133&amp;" "&amp;$H$3&amp;"_"&amp;M$38,data!$I:$I)/1000</f>
        <v>266.84760546874998</v>
      </c>
      <c r="N133" s="7">
        <f>SUMIF(data!$A:$A,$H$2&amp;" "&amp;$F133&amp;" "&amp;$H$3&amp;"_"&amp;N$38,data!$I:$I)/1000</f>
        <v>315.27996093749999</v>
      </c>
      <c r="O133" s="7">
        <f>SUMIF(data!$A:$A,$H$2&amp;" "&amp;$F133&amp;" "&amp;$H$3&amp;"_"&amp;O$38,data!$I:$I)/1000</f>
        <v>364.09981249999998</v>
      </c>
      <c r="P133" s="7">
        <f>SUMIF(data!$A:$A,$H$2&amp;" "&amp;$F133&amp;" "&amp;$H$3&amp;"_"&amp;P$38,data!$I:$I)/1000</f>
        <v>413.05929687499997</v>
      </c>
      <c r="Q133" s="7">
        <f>SUMIF(data!$A:$A,$H$2&amp;" "&amp;$F133&amp;" "&amp;$H$3&amp;"_"&amp;Q$38,data!$I:$I)/1000</f>
        <v>462.30877343750001</v>
      </c>
      <c r="R133" s="7">
        <f>SUMIF(data!$A:$A,$H$2&amp;" "&amp;$F133&amp;" "&amp;$H$3&amp;"_"&amp;R$38,data!$I:$I)/1000</f>
        <v>450.17904687499998</v>
      </c>
      <c r="S133" s="7">
        <f>SUMIF(data!$A:$A,$H$2&amp;" "&amp;$F133&amp;" "&amp;$H$3&amp;"_"&amp;S$38,data!$I:$I)/1000</f>
        <v>437.93407812499998</v>
      </c>
      <c r="T133" s="7">
        <f>SUMIF(data!$A:$A,$H$2&amp;" "&amp;$F133&amp;" "&amp;$H$3&amp;"_"&amp;T$38,data!$I:$I)/1000</f>
        <v>430.54235156250002</v>
      </c>
      <c r="U133" s="7">
        <f>SUMIF(data!$A:$A,$H$2&amp;" "&amp;$F133&amp;" "&amp;$H$3&amp;"_"&amp;U$38,data!$I:$I)/1000</f>
        <v>491.62746874999999</v>
      </c>
      <c r="V133" s="7">
        <f>SUMIF(data!$A:$A,$H$2&amp;" "&amp;$F133&amp;" "&amp;$H$3&amp;"_"&amp;V$38,data!$I:$I)/1000</f>
        <v>481.29787499999998</v>
      </c>
      <c r="W133" s="7">
        <f>SUMIF(data!$A:$A,$H$2&amp;" "&amp;$F133&amp;" "&amp;$H$3&amp;"_"&amp;W$38,data!$I:$I)/1000</f>
        <v>474.94891406250002</v>
      </c>
      <c r="X133" s="7">
        <f>SUMIF(data!$A:$A,$H$2&amp;" "&amp;$F133&amp;" "&amp;$H$3&amp;"_"&amp;X$38,data!$I:$I)/1000</f>
        <v>446.46928906250002</v>
      </c>
      <c r="Y133" s="7">
        <f>SUMIF(data!$A:$A,$H$2&amp;" "&amp;$F133&amp;" "&amp;$H$3&amp;"_"&amp;Y$38,data!$I:$I)/1000</f>
        <v>435.92207421875003</v>
      </c>
      <c r="Z133" s="7">
        <f>SUMIF(data!$A:$A,$H$2&amp;" "&amp;$F133&amp;" "&amp;$H$3&amp;"_"&amp;Z$38,data!$I:$I)/1000</f>
        <v>427.57583984374997</v>
      </c>
      <c r="AA133" s="7">
        <f>SUMIF(data!$A:$A,$H$2&amp;" "&amp;$F133&amp;" "&amp;$H$3&amp;"_"&amp;AA$38,data!$I:$I)/1000</f>
        <v>542.05593750000003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88.889466796874999</v>
      </c>
      <c r="K134" s="7">
        <f>SUMIF(data!$A:$A,$H$2&amp;" "&amp;$F134&amp;" "&amp;$H$3&amp;"_"&amp;K$38,data!$N:$N)/1000</f>
        <v>85.6102109375</v>
      </c>
      <c r="L134" s="7">
        <f>SUMIF(data!$A:$A,$H$2&amp;" "&amp;$F134&amp;" "&amp;$H$3&amp;"_"&amp;L$38,data!$N:$N)/1000</f>
        <v>65.868035156250002</v>
      </c>
      <c r="M134" s="7">
        <f>SUMIF(data!$A:$A,$H$2&amp;" "&amp;$F134&amp;" "&amp;$H$3&amp;"_"&amp;M$38,data!$N:$N)/1000</f>
        <v>80.292546874999999</v>
      </c>
      <c r="N134" s="7">
        <f>SUMIF(data!$A:$A,$H$2&amp;" "&amp;$F134&amp;" "&amp;$H$3&amp;"_"&amp;N$38,data!$N:$N)/1000</f>
        <v>58.424507812500003</v>
      </c>
      <c r="O134" s="7">
        <f>SUMIF(data!$A:$A,$H$2&amp;" "&amp;$F134&amp;" "&amp;$H$3&amp;"_"&amp;O$38,data!$N:$N)/1000</f>
        <v>42.015390625000002</v>
      </c>
      <c r="P134" s="7">
        <f>SUMIF(data!$A:$A,$H$2&amp;" "&amp;$F134&amp;" "&amp;$H$3&amp;"_"&amp;P$38,data!$N:$N)/1000</f>
        <v>1.795984375</v>
      </c>
      <c r="Q134" s="7">
        <f>SUMIF(data!$A:$A,$H$2&amp;" "&amp;$F134&amp;" "&amp;$H$3&amp;"_"&amp;Q$38,data!$N:$N)/1000</f>
        <v>-44.669726562500003</v>
      </c>
      <c r="R134" s="7">
        <f>SUMIF(data!$A:$A,$H$2&amp;" "&amp;$F134&amp;" "&amp;$H$3&amp;"_"&amp;R$38,data!$N:$N)/1000</f>
        <v>-48.3687578125</v>
      </c>
      <c r="S134" s="7">
        <f>SUMIF(data!$A:$A,$H$2&amp;" "&amp;$F134&amp;" "&amp;$H$3&amp;"_"&amp;S$38,data!$N:$N)/1000</f>
        <v>-51.799164062499997</v>
      </c>
      <c r="T134" s="7">
        <f>SUMIF(data!$A:$A,$H$2&amp;" "&amp;$F134&amp;" "&amp;$H$3&amp;"_"&amp;T$38,data!$N:$N)/1000</f>
        <v>-21.75809375</v>
      </c>
      <c r="U134" s="7">
        <f>SUMIF(data!$A:$A,$H$2&amp;" "&amp;$F134&amp;" "&amp;$H$3&amp;"_"&amp;U$38,data!$N:$N)/1000</f>
        <v>-26.52434375</v>
      </c>
      <c r="V134" s="7">
        <f>SUMIF(data!$A:$A,$H$2&amp;" "&amp;$F134&amp;" "&amp;$H$3&amp;"_"&amp;V$38,data!$N:$N)/1000</f>
        <v>-0.63873437499999997</v>
      </c>
      <c r="W134" s="7">
        <f>SUMIF(data!$A:$A,$H$2&amp;" "&amp;$F134&amp;" "&amp;$H$3&amp;"_"&amp;W$38,data!$N:$N)/1000</f>
        <v>7.8625195312500002</v>
      </c>
      <c r="X134" s="7">
        <f>SUMIF(data!$A:$A,$H$2&amp;" "&amp;$F134&amp;" "&amp;$H$3&amp;"_"&amp;X$38,data!$N:$N)/1000</f>
        <v>49.201204101562503</v>
      </c>
      <c r="Y134" s="7">
        <f>SUMIF(data!$A:$A,$H$2&amp;" "&amp;$F134&amp;" "&amp;$H$3&amp;"_"&amp;Y$38,data!$N:$N)/1000</f>
        <v>84.871683593750006</v>
      </c>
      <c r="Z134" s="7">
        <f>SUMIF(data!$A:$A,$H$2&amp;" "&amp;$F134&amp;" "&amp;$H$3&amp;"_"&amp;Z$38,data!$N:$N)/1000</f>
        <v>121.19594921875</v>
      </c>
      <c r="AA134" s="7">
        <f>SUMIF(data!$A:$A,$H$2&amp;" "&amp;$F134&amp;" "&amp;$H$3&amp;"_"&amp;AA$38,data!$N:$N)/1000</f>
        <v>163.84640625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85.213757812500006</v>
      </c>
      <c r="J135" s="7">
        <f>SUMIF(data!$A:$A,$H$2&amp;" "&amp;$F135&amp;" "&amp;$H$3&amp;"_"&amp;J$38,data!$H:$H)/1000</f>
        <v>104.4929052734375</v>
      </c>
      <c r="K135" s="7">
        <f>SUMIF(data!$A:$A,$H$2&amp;" "&amp;$F135&amp;" "&amp;$H$3&amp;"_"&amp;K$38,data!$H:$H)/1000</f>
        <v>104.93786425781251</v>
      </c>
      <c r="L135" s="7">
        <f>SUMIF(data!$A:$A,$H$2&amp;" "&amp;$F135&amp;" "&amp;$H$3&amp;"_"&amp;L$38,data!$H:$H)/1000</f>
        <v>122.89888671875001</v>
      </c>
      <c r="M135" s="7">
        <f>SUMIF(data!$A:$A,$H$2&amp;" "&amp;$F135&amp;" "&amp;$H$3&amp;"_"&amp;M$38,data!$H:$H)/1000</f>
        <v>141.91963671875001</v>
      </c>
      <c r="N135" s="7">
        <f>SUMIF(data!$A:$A,$H$2&amp;" "&amp;$F135&amp;" "&amp;$H$3&amp;"_"&amp;N$38,data!$H:$H)/1000</f>
        <v>160.01414843750001</v>
      </c>
      <c r="O135" s="7">
        <f>SUMIF(data!$A:$A,$H$2&amp;" "&amp;$F135&amp;" "&amp;$H$3&amp;"_"&amp;O$38,data!$H:$H)/1000</f>
        <v>162.66496875000001</v>
      </c>
      <c r="P135" s="7">
        <f>SUMIF(data!$A:$A,$H$2&amp;" "&amp;$F135&amp;" "&amp;$H$3&amp;"_"&amp;P$38,data!$H:$H)/1000</f>
        <v>170.29514062499999</v>
      </c>
      <c r="Q135" s="7">
        <f>SUMIF(data!$A:$A,$H$2&amp;" "&amp;$F135&amp;" "&amp;$H$3&amp;"_"&amp;Q$38,data!$H:$H)/1000</f>
        <v>168.66177343749999</v>
      </c>
      <c r="R135" s="7">
        <f>SUMIF(data!$A:$A,$H$2&amp;" "&amp;$F135&amp;" "&amp;$H$3&amp;"_"&amp;R$38,data!$H:$H)/1000</f>
        <v>171.50317968749999</v>
      </c>
      <c r="S135" s="7">
        <f>SUMIF(data!$A:$A,$H$2&amp;" "&amp;$F135&amp;" "&amp;$H$3&amp;"_"&amp;S$38,data!$H:$H)/1000</f>
        <v>171.79824218749999</v>
      </c>
      <c r="T135" s="7">
        <f>SUMIF(data!$A:$A,$H$2&amp;" "&amp;$F135&amp;" "&amp;$H$3&amp;"_"&amp;T$38,data!$H:$H)/1000</f>
        <v>177.30206250000001</v>
      </c>
      <c r="U135" s="7">
        <f>SUMIF(data!$A:$A,$H$2&amp;" "&amp;$F135&amp;" "&amp;$H$3&amp;"_"&amp;U$38,data!$H:$H)/1000</f>
        <v>189.03885156250001</v>
      </c>
      <c r="V135" s="7">
        <f>SUMIF(data!$A:$A,$H$2&amp;" "&amp;$F135&amp;" "&amp;$H$3&amp;"_"&amp;V$38,data!$H:$H)/1000</f>
        <v>187.4299609375</v>
      </c>
      <c r="W135" s="7">
        <f>SUMIF(data!$A:$A,$H$2&amp;" "&amp;$F135&amp;" "&amp;$H$3&amp;"_"&amp;W$38,data!$H:$H)/1000</f>
        <v>203.80128124999999</v>
      </c>
      <c r="X135" s="7">
        <f>SUMIF(data!$A:$A,$H$2&amp;" "&amp;$F135&amp;" "&amp;$H$3&amp;"_"&amp;X$38,data!$H:$H)/1000</f>
        <v>197.30784374999999</v>
      </c>
      <c r="Y135" s="7">
        <f>SUMIF(data!$A:$A,$H$2&amp;" "&amp;$F135&amp;" "&amp;$H$3&amp;"_"&amp;Y$38,data!$H:$H)/1000</f>
        <v>189.18572265624999</v>
      </c>
      <c r="Z135" s="7">
        <f>SUMIF(data!$A:$A,$H$2&amp;" "&amp;$F135&amp;" "&amp;$H$3&amp;"_"&amp;Z$38,data!$H:$H)/1000</f>
        <v>187.643546875</v>
      </c>
      <c r="AA135" s="7">
        <f>SUMIF(data!$A:$A,$H$2&amp;" "&amp;$F135&amp;" "&amp;$H$3&amp;"_"&amp;AA$38,data!$H:$H)/1000</f>
        <v>190.51035156250001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66.746171874999987</v>
      </c>
      <c r="J136" s="8">
        <f t="shared" ref="J136" si="35">SUM(J133:J134)-J135</f>
        <v>84.627909179687478</v>
      </c>
      <c r="K136" s="8">
        <f t="shared" ref="K136:AA136" si="36">SUM(K133:K134)-K135</f>
        <v>18.250405273437494</v>
      </c>
      <c r="L136" s="8">
        <f t="shared" si="36"/>
        <v>146.22508593749995</v>
      </c>
      <c r="M136" s="8">
        <f t="shared" si="36"/>
        <v>205.22051562499993</v>
      </c>
      <c r="N136" s="8">
        <f t="shared" si="36"/>
        <v>213.69032031249998</v>
      </c>
      <c r="O136" s="8">
        <f t="shared" si="36"/>
        <v>243.45023437499998</v>
      </c>
      <c r="P136" s="8">
        <f t="shared" si="36"/>
        <v>244.56014062499997</v>
      </c>
      <c r="Q136" s="8">
        <f t="shared" si="36"/>
        <v>248.97727343750003</v>
      </c>
      <c r="R136" s="8">
        <f t="shared" si="36"/>
        <v>230.30710937499998</v>
      </c>
      <c r="S136" s="8">
        <f t="shared" si="36"/>
        <v>214.33667187500001</v>
      </c>
      <c r="T136" s="8">
        <f t="shared" si="36"/>
        <v>231.48219531250001</v>
      </c>
      <c r="U136" s="8">
        <f t="shared" si="36"/>
        <v>276.06427343749999</v>
      </c>
      <c r="V136" s="8">
        <f t="shared" si="36"/>
        <v>293.22917968749994</v>
      </c>
      <c r="W136" s="8">
        <f t="shared" si="36"/>
        <v>279.01015234375001</v>
      </c>
      <c r="X136" s="8">
        <f t="shared" si="36"/>
        <v>298.3626494140625</v>
      </c>
      <c r="Y136" s="8">
        <f t="shared" si="36"/>
        <v>331.60803515625008</v>
      </c>
      <c r="Z136" s="8">
        <f t="shared" si="36"/>
        <v>361.12824218749995</v>
      </c>
      <c r="AA136" s="8">
        <f t="shared" si="36"/>
        <v>515.39199218750002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27.125732421875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133.31381250000001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0</v>
      </c>
      <c r="Y138" s="7">
        <f>SUMIF(data!$A:$A,$H$2&amp;" "&amp;$F138&amp;" "&amp;$H$3&amp;"_"&amp;Y$38,data!$K:$K)/1000</f>
        <v>0</v>
      </c>
      <c r="Z138" s="7">
        <f>SUMIF(data!$A:$A,$H$2&amp;" "&amp;$F138&amp;" "&amp;$H$3&amp;"_"&amp;Z$38,data!$K:$K)/1000</f>
        <v>38.27368359375</v>
      </c>
      <c r="AA138" s="7">
        <f>SUMIF(data!$A:$A,$H$2&amp;" "&amp;$F138&amp;" "&amp;$H$3&amp;"_"&amp;AA$38,data!$K:$K)/1000</f>
        <v>42.704296874999997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779.0881125692863</v>
      </c>
      <c r="J139" s="8">
        <f>J130+J131+J134-J135+J137+J138+Load_ROC!F$5</f>
        <v>830.27949411046586</v>
      </c>
      <c r="K139" s="8">
        <f>K130+K131+K134-K135+K137+K138+Load_ROC!G$5</f>
        <v>762.49539002137772</v>
      </c>
      <c r="L139" s="8">
        <f>L130+L131+L134-L135+L137+L138+Load_ROC!H$5</f>
        <v>947.30674238489792</v>
      </c>
      <c r="M139" s="8">
        <f>M130+M131+M134-M135+M137+M138+Load_ROC!I$5</f>
        <v>1030.9639933496464</v>
      </c>
      <c r="N139" s="8">
        <f>N130+N131+N134-N135+N137+N138+Load_ROC!J$5</f>
        <v>1066.4677534421776</v>
      </c>
      <c r="O139" s="8">
        <f>O130+O131+O134-O135+O137+O138+Load_ROC!K$5</f>
        <v>1146.199957265685</v>
      </c>
      <c r="P139" s="8">
        <f>P130+P131+P134-P135+P137+P138+Load_ROC!L$5</f>
        <v>1147.1509929153976</v>
      </c>
      <c r="Q139" s="8">
        <f>Q130+Q131+Q134-Q135+Q137+Q138+Load_ROC!M$5</f>
        <v>1173.6656078471258</v>
      </c>
      <c r="R139" s="8">
        <f>R130+R131+R134-R135+R137+R138+Load_ROC!N$5</f>
        <v>1162.6969320214357</v>
      </c>
      <c r="S139" s="8">
        <f>S130+S131+S134-S135+S137+S138+Load_ROC!O$5</f>
        <v>1156.0357140287674</v>
      </c>
      <c r="T139" s="8">
        <f>T130+T131+T134-T135+T137+T138+Load_ROC!P$5</f>
        <v>1183.6944909008835</v>
      </c>
      <c r="U139" s="8">
        <f>U130+U131+U134-U135+U137+U138+Load_ROC!Q$5</f>
        <v>1254.416099814091</v>
      </c>
      <c r="V139" s="8">
        <f>V130+V131+V134-V135+V137+V138+Load_ROC!R$5</f>
        <v>1282.3875180147299</v>
      </c>
      <c r="W139" s="8">
        <f>W130+W131+W134-W135+W137+W138+Load_ROC!S$5</f>
        <v>1284.6626364381109</v>
      </c>
      <c r="X139" s="8">
        <f>X130+X131+X134-X135+X137+X138+Load_ROC!T$5</f>
        <v>1447.7143000312094</v>
      </c>
      <c r="Y139" s="8">
        <f>Y130+Y131+Y134-Y135+Y137+Y138+Load_ROC!U$5</f>
        <v>1357.3098110707283</v>
      </c>
      <c r="Z139" s="8">
        <f>Z130+Z131+Z134-Z135+Z137+Z138+Load_ROC!V$5</f>
        <v>1436.8902480182189</v>
      </c>
      <c r="AA139" s="8">
        <f>AA130+AA131+AA134-AA135+AA137+AA138+Load_ROC!W$5</f>
        <v>1606.8295696414984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779.0881125692863</v>
      </c>
      <c r="J140" s="8">
        <f>J130+J132+J134-J135+J137+J138+Load_ROC!F$5</f>
        <v>806.12004489171591</v>
      </c>
      <c r="K140" s="8">
        <f>K130+K132+K134-K135+K137+K138+Load_ROC!G$5</f>
        <v>759.87322791200279</v>
      </c>
      <c r="L140" s="8">
        <f>L130+L132+L134-L135+L137+L138+Load_ROC!H$5</f>
        <v>887.65700019739802</v>
      </c>
      <c r="M140" s="8">
        <f>M130+M132+M134-M135+M137+M138+Load_ROC!I$5</f>
        <v>951.23191522464651</v>
      </c>
      <c r="N140" s="8">
        <f>N130+N132+N134-N135+N137+N138+Load_ROC!J$5</f>
        <v>964.13442531717737</v>
      </c>
      <c r="O140" s="8">
        <f>O130+O132+O134-O135+O137+O138+Load_ROC!K$5</f>
        <v>1021.7680978906851</v>
      </c>
      <c r="P140" s="8">
        <f>P130+P132+P134-P135+P137+P138+Load_ROC!L$5</f>
        <v>1001.0777429153975</v>
      </c>
      <c r="Q140" s="8">
        <f>Q130+Q132+Q134-Q135+Q137+Q138+Load_ROC!M$5</f>
        <v>1007.3544515971258</v>
      </c>
      <c r="R140" s="8">
        <f>R130+R132+R134-R135+R137+R138+Load_ROC!N$5</f>
        <v>1004.3599632714358</v>
      </c>
      <c r="S140" s="8">
        <f>S130+S132+S134-S135+S137+S138+Load_ROC!O$5</f>
        <v>1005.1381202787674</v>
      </c>
      <c r="T140" s="8">
        <f>T130+T132+T134-T135+T137+T138+Load_ROC!P$5</f>
        <v>1038.8532409008835</v>
      </c>
      <c r="U140" s="8">
        <f>U130+U132+U134-U135+U137+U138+Load_ROC!Q$5</f>
        <v>1101.6501623140912</v>
      </c>
      <c r="V140" s="8">
        <f>V130+V132+V134-V135+V137+V138+Load_ROC!R$5</f>
        <v>1135.2275180147301</v>
      </c>
      <c r="W140" s="8">
        <f>W130+W132+W134-W135+W137+W138+Load_ROC!S$5</f>
        <v>1142.7719801881112</v>
      </c>
      <c r="X140" s="8">
        <f>X130+X132+X134-X135+X137+X138+Load_ROC!T$5</f>
        <v>1310.4807375312093</v>
      </c>
      <c r="Y140" s="8">
        <f>Y130+Y132+Y134-Y135+Y137+Y138+Load_ROC!U$5</f>
        <v>1225.4648423207282</v>
      </c>
      <c r="Z140" s="8">
        <f>Z130+Z132+Z134-Z135+Z137+Z138+Load_ROC!V$5</f>
        <v>1310.043029268219</v>
      </c>
      <c r="AA140" s="8">
        <f>AA130+AA132+AA134-AA135+AA137+AA138+Load_ROC!W$5</f>
        <v>1484.964882141498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779.0881125692863</v>
      </c>
      <c r="J141" s="8">
        <f>J130+J136+J137+J138+Load_ROC!F$5</f>
        <v>818.10884176671584</v>
      </c>
      <c r="K141" s="8">
        <f>K130+K136+K137+K138+Load_ROC!G$5</f>
        <v>769.40498181825274</v>
      </c>
      <c r="L141" s="8">
        <f>L130+L136+L137+L138+Load_ROC!H$5</f>
        <v>912.50905488489798</v>
      </c>
      <c r="M141" s="8">
        <f>M130+M136+M137+M138+Load_ROC!I$5</f>
        <v>986.46369647464644</v>
      </c>
      <c r="N141" s="8">
        <f>N130+N136+N137+N138+Load_ROC!J$5</f>
        <v>1010.8108315671774</v>
      </c>
      <c r="O141" s="8">
        <f>O130+O136+O137+O138+Load_ROC!K$5</f>
        <v>1079.5900822656852</v>
      </c>
      <c r="P141" s="8">
        <f>P130+P136+P137+P138+Load_ROC!L$5</f>
        <v>1069.8076179153977</v>
      </c>
      <c r="Q141" s="8">
        <f>Q130+Q136+Q137+Q138+Load_ROC!M$5</f>
        <v>1086.2795140971259</v>
      </c>
      <c r="R141" s="8">
        <f>R130+R136+R137+R138+Load_ROC!N$5</f>
        <v>1079.4376507714358</v>
      </c>
      <c r="S141" s="8">
        <f>S130+S136+S137+S138+Load_ROC!O$5</f>
        <v>1076.6339327787673</v>
      </c>
      <c r="T141" s="8">
        <f>T130+T136+T137+T138+Load_ROC!P$5</f>
        <v>1107.4444909008835</v>
      </c>
      <c r="U141" s="8">
        <f>U130+U136+U137+U138+Load_ROC!Q$5</f>
        <v>1165.0189748140911</v>
      </c>
      <c r="V141" s="8">
        <f>V130+V136+V137+V138+Load_ROC!R$5</f>
        <v>1196.1119242647301</v>
      </c>
      <c r="W141" s="8">
        <f>W130+W136+W137+W138+Load_ROC!S$5</f>
        <v>1201.401761438111</v>
      </c>
      <c r="X141" s="8">
        <f>X130+X136+X137+X138+Load_ROC!T$5</f>
        <v>1367.1151125312092</v>
      </c>
      <c r="Y141" s="8">
        <f>Y130+Y136+Y137+Y138+Load_ROC!U$5</f>
        <v>1279.7915923207283</v>
      </c>
      <c r="Z141" s="8">
        <f>Z130+Z136+Z137+Z138+Load_ROC!V$5</f>
        <v>1362.2140292682188</v>
      </c>
      <c r="AA141" s="8">
        <f>AA130+AA136+AA137+AA138+Load_ROC!W$5</f>
        <v>1534.9779133914983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43.533515625</v>
      </c>
      <c r="J144" s="7">
        <f>SUMIF(data!$A:$A,$H$2&amp;" "&amp;$F144&amp;" "&amp;$H$3&amp;"_"&amp;J$38,data!$I:$I)/1000</f>
        <v>112.402</v>
      </c>
      <c r="K144" s="7">
        <f>SUMIF(data!$A:$A,$H$2&amp;" "&amp;$F144&amp;" "&amp;$H$3&amp;"_"&amp;K$38,data!$I:$I)/1000</f>
        <v>30.668466796874998</v>
      </c>
      <c r="L144" s="7">
        <f>SUMIF(data!$A:$A,$H$2&amp;" "&amp;$F144&amp;" "&amp;$H$3&amp;"_"&amp;L$38,data!$I:$I)/1000</f>
        <v>238.05362500000001</v>
      </c>
      <c r="M144" s="7">
        <f>SUMIF(data!$A:$A,$H$2&amp;" "&amp;$F144&amp;" "&amp;$H$3&amp;"_"&amp;M$38,data!$I:$I)/1000</f>
        <v>311.34790234374998</v>
      </c>
      <c r="N144" s="7">
        <f>SUMIF(data!$A:$A,$H$2&amp;" "&amp;$F144&amp;" "&amp;$H$3&amp;"_"&amp;N$38,data!$I:$I)/1000</f>
        <v>370.93688281250002</v>
      </c>
      <c r="O144" s="7">
        <f>SUMIF(data!$A:$A,$H$2&amp;" "&amp;$F144&amp;" "&amp;$H$3&amp;"_"&amp;O$38,data!$I:$I)/1000</f>
        <v>430.70968749999997</v>
      </c>
      <c r="P144" s="7">
        <f>SUMIF(data!$A:$A,$H$2&amp;" "&amp;$F144&amp;" "&amp;$H$3&amp;"_"&amp;P$38,data!$I:$I)/1000</f>
        <v>490.40267187500001</v>
      </c>
      <c r="Q144" s="7">
        <f>SUMIF(data!$A:$A,$H$2&amp;" "&amp;$F144&amp;" "&amp;$H$3&amp;"_"&amp;Q$38,data!$I:$I)/1000</f>
        <v>549.69486718749999</v>
      </c>
      <c r="R144" s="7">
        <f>SUMIF(data!$A:$A,$H$2&amp;" "&amp;$F144&amp;" "&amp;$H$3&amp;"_"&amp;R$38,data!$I:$I)/1000</f>
        <v>533.438328125</v>
      </c>
      <c r="S144" s="7">
        <f>SUMIF(data!$A:$A,$H$2&amp;" "&amp;$F144&amp;" "&amp;$H$3&amp;"_"&amp;S$38,data!$I:$I)/1000</f>
        <v>517.33585937500004</v>
      </c>
      <c r="T144" s="7">
        <f>SUMIF(data!$A:$A,$H$2&amp;" "&amp;$F144&amp;" "&amp;$H$3&amp;"_"&amp;T$38,data!$I:$I)/1000</f>
        <v>506.79235156250002</v>
      </c>
      <c r="U144" s="7">
        <f>SUMIF(data!$A:$A,$H$2&amp;" "&amp;$F144&amp;" "&amp;$H$3&amp;"_"&amp;U$38,data!$I:$I)/1000</f>
        <v>581.02459375000001</v>
      </c>
      <c r="V144" s="7">
        <f>SUMIF(data!$A:$A,$H$2&amp;" "&amp;$F144&amp;" "&amp;$H$3&amp;"_"&amp;V$38,data!$I:$I)/1000</f>
        <v>567.57346874999996</v>
      </c>
      <c r="W144" s="7">
        <f>SUMIF(data!$A:$A,$H$2&amp;" "&amp;$F144&amp;" "&amp;$H$3&amp;"_"&amp;W$38,data!$I:$I)/1000</f>
        <v>558.20978906250002</v>
      </c>
      <c r="X144" s="7">
        <f>SUMIF(data!$A:$A,$H$2&amp;" "&amp;$F144&amp;" "&amp;$H$3&amp;"_"&amp;X$38,data!$I:$I)/1000</f>
        <v>527.0684765625</v>
      </c>
      <c r="Y144" s="7">
        <f>SUMIF(data!$A:$A,$H$2&amp;" "&amp;$F144&amp;" "&amp;$H$3&amp;"_"&amp;Y$38,data!$I:$I)/1000</f>
        <v>513.44029296874999</v>
      </c>
      <c r="Z144" s="7">
        <f>SUMIF(data!$A:$A,$H$2&amp;" "&amp;$F144&amp;" "&amp;$H$3&amp;"_"&amp;Z$38,data!$I:$I)/1000</f>
        <v>502.25205859375001</v>
      </c>
      <c r="AA144" s="7">
        <f>SUMIF(data!$A:$A,$H$2&amp;" "&amp;$F144&amp;" "&amp;$H$3&amp;"_"&amp;AA$38,data!$I:$I)/1000</f>
        <v>613.90759375000005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43.533515625</v>
      </c>
      <c r="J145" s="7">
        <f>SUMIF(data!$A:$A,$H$2&amp;" "&amp;$F145&amp;" "&amp;$H$3&amp;"_"&amp;J$38,data!$I:$I)/1000</f>
        <v>88.242550781250003</v>
      </c>
      <c r="K145" s="7">
        <f>SUMIF(data!$A:$A,$H$2&amp;" "&amp;$F145&amp;" "&amp;$H$3&amp;"_"&amp;K$38,data!$I:$I)/1000</f>
        <v>28.046304687500001</v>
      </c>
      <c r="L145" s="7">
        <f>SUMIF(data!$A:$A,$H$2&amp;" "&amp;$F145&amp;" "&amp;$H$3&amp;"_"&amp;L$38,data!$I:$I)/1000</f>
        <v>178.4038828125</v>
      </c>
      <c r="M145" s="7">
        <f>SUMIF(data!$A:$A,$H$2&amp;" "&amp;$F145&amp;" "&amp;$H$3&amp;"_"&amp;M$38,data!$I:$I)/1000</f>
        <v>231.61582421874999</v>
      </c>
      <c r="N145" s="7">
        <f>SUMIF(data!$A:$A,$H$2&amp;" "&amp;$F145&amp;" "&amp;$H$3&amp;"_"&amp;N$38,data!$I:$I)/1000</f>
        <v>268.60355468749998</v>
      </c>
      <c r="O145" s="7">
        <f>SUMIF(data!$A:$A,$H$2&amp;" "&amp;$F145&amp;" "&amp;$H$3&amp;"_"&amp;O$38,data!$I:$I)/1000</f>
        <v>306.27782812499998</v>
      </c>
      <c r="P145" s="7">
        <f>SUMIF(data!$A:$A,$H$2&amp;" "&amp;$F145&amp;" "&amp;$H$3&amp;"_"&amp;P$38,data!$I:$I)/1000</f>
        <v>344.32942187499998</v>
      </c>
      <c r="Q145" s="7">
        <f>SUMIF(data!$A:$A,$H$2&amp;" "&amp;$F145&amp;" "&amp;$H$3&amp;"_"&amp;Q$38,data!$I:$I)/1000</f>
        <v>383.38371093749998</v>
      </c>
      <c r="R145" s="7">
        <f>SUMIF(data!$A:$A,$H$2&amp;" "&amp;$F145&amp;" "&amp;$H$3&amp;"_"&amp;R$38,data!$I:$I)/1000</f>
        <v>375.10135937500002</v>
      </c>
      <c r="S145" s="7">
        <f>SUMIF(data!$A:$A,$H$2&amp;" "&amp;$F145&amp;" "&amp;$H$3&amp;"_"&amp;S$38,data!$I:$I)/1000</f>
        <v>366.43826562499999</v>
      </c>
      <c r="T145" s="7">
        <f>SUMIF(data!$A:$A,$H$2&amp;" "&amp;$F145&amp;" "&amp;$H$3&amp;"_"&amp;T$38,data!$I:$I)/1000</f>
        <v>361.95110156250001</v>
      </c>
      <c r="U145" s="7">
        <f>SUMIF(data!$A:$A,$H$2&amp;" "&amp;$F145&amp;" "&amp;$H$3&amp;"_"&amp;U$38,data!$I:$I)/1000</f>
        <v>428.25865625</v>
      </c>
      <c r="V145" s="7">
        <f>SUMIF(data!$A:$A,$H$2&amp;" "&amp;$F145&amp;" "&amp;$H$3&amp;"_"&amp;V$38,data!$I:$I)/1000</f>
        <v>420.41346874999999</v>
      </c>
      <c r="W145" s="7">
        <f>SUMIF(data!$A:$A,$H$2&amp;" "&amp;$F145&amp;" "&amp;$H$3&amp;"_"&amp;W$38,data!$I:$I)/1000</f>
        <v>416.31913281250002</v>
      </c>
      <c r="X145" s="7">
        <f>SUMIF(data!$A:$A,$H$2&amp;" "&amp;$F145&amp;" "&amp;$H$3&amp;"_"&amp;X$38,data!$I:$I)/1000</f>
        <v>389.83491406249999</v>
      </c>
      <c r="Y145" s="7">
        <f>SUMIF(data!$A:$A,$H$2&amp;" "&amp;$F145&amp;" "&amp;$H$3&amp;"_"&amp;Y$38,data!$I:$I)/1000</f>
        <v>381.59532421875002</v>
      </c>
      <c r="Z145" s="7">
        <f>SUMIF(data!$A:$A,$H$2&amp;" "&amp;$F145&amp;" "&amp;$H$3&amp;"_"&amp;Z$38,data!$I:$I)/1000</f>
        <v>375.40483984374998</v>
      </c>
      <c r="AA145" s="7">
        <f>SUMIF(data!$A:$A,$H$2&amp;" "&amp;$F145&amp;" "&amp;$H$3&amp;"_"&amp;AA$38,data!$I:$I)/1000</f>
        <v>492.04290624999999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43.533515625</v>
      </c>
      <c r="J146" s="7">
        <f>SUMIF(data!$A:$A,$H$2&amp;" "&amp;$F146&amp;" "&amp;$H$3&amp;"_"&amp;J$38,data!$I:$I)/1000</f>
        <v>100.23134765624999</v>
      </c>
      <c r="K146" s="7">
        <f>SUMIF(data!$A:$A,$H$2&amp;" "&amp;$F146&amp;" "&amp;$H$3&amp;"_"&amp;K$38,data!$I:$I)/1000</f>
        <v>37.578058593750001</v>
      </c>
      <c r="L146" s="7">
        <f>SUMIF(data!$A:$A,$H$2&amp;" "&amp;$F146&amp;" "&amp;$H$3&amp;"_"&amp;L$38,data!$I:$I)/1000</f>
        <v>203.25593749999999</v>
      </c>
      <c r="M146" s="7">
        <f>SUMIF(data!$A:$A,$H$2&amp;" "&amp;$F146&amp;" "&amp;$H$3&amp;"_"&amp;M$38,data!$I:$I)/1000</f>
        <v>266.84760546874998</v>
      </c>
      <c r="N146" s="7">
        <f>SUMIF(data!$A:$A,$H$2&amp;" "&amp;$F146&amp;" "&amp;$H$3&amp;"_"&amp;N$38,data!$I:$I)/1000</f>
        <v>315.27996093749999</v>
      </c>
      <c r="O146" s="7">
        <f>SUMIF(data!$A:$A,$H$2&amp;" "&amp;$F146&amp;" "&amp;$H$3&amp;"_"&amp;O$38,data!$I:$I)/1000</f>
        <v>364.09981249999998</v>
      </c>
      <c r="P146" s="7">
        <f>SUMIF(data!$A:$A,$H$2&amp;" "&amp;$F146&amp;" "&amp;$H$3&amp;"_"&amp;P$38,data!$I:$I)/1000</f>
        <v>413.05929687499997</v>
      </c>
      <c r="Q146" s="7">
        <f>SUMIF(data!$A:$A,$H$2&amp;" "&amp;$F146&amp;" "&amp;$H$3&amp;"_"&amp;Q$38,data!$I:$I)/1000</f>
        <v>462.30877343750001</v>
      </c>
      <c r="R146" s="7">
        <f>SUMIF(data!$A:$A,$H$2&amp;" "&amp;$F146&amp;" "&amp;$H$3&amp;"_"&amp;R$38,data!$I:$I)/1000</f>
        <v>450.17904687499998</v>
      </c>
      <c r="S146" s="7">
        <f>SUMIF(data!$A:$A,$H$2&amp;" "&amp;$F146&amp;" "&amp;$H$3&amp;"_"&amp;S$38,data!$I:$I)/1000</f>
        <v>437.93407812499998</v>
      </c>
      <c r="T146" s="7">
        <f>SUMIF(data!$A:$A,$H$2&amp;" "&amp;$F146&amp;" "&amp;$H$3&amp;"_"&amp;T$38,data!$I:$I)/1000</f>
        <v>430.54235156250002</v>
      </c>
      <c r="U146" s="7">
        <f>SUMIF(data!$A:$A,$H$2&amp;" "&amp;$F146&amp;" "&amp;$H$3&amp;"_"&amp;U$38,data!$I:$I)/1000</f>
        <v>491.62746874999999</v>
      </c>
      <c r="V146" s="7">
        <f>SUMIF(data!$A:$A,$H$2&amp;" "&amp;$F146&amp;" "&amp;$H$3&amp;"_"&amp;V$38,data!$I:$I)/1000</f>
        <v>481.29787499999998</v>
      </c>
      <c r="W146" s="7">
        <f>SUMIF(data!$A:$A,$H$2&amp;" "&amp;$F146&amp;" "&amp;$H$3&amp;"_"&amp;W$38,data!$I:$I)/1000</f>
        <v>474.94891406250002</v>
      </c>
      <c r="X146" s="7">
        <f>SUMIF(data!$A:$A,$H$2&amp;" "&amp;$F146&amp;" "&amp;$H$3&amp;"_"&amp;X$38,data!$I:$I)/1000</f>
        <v>446.46928906250002</v>
      </c>
      <c r="Y146" s="7">
        <f>SUMIF(data!$A:$A,$H$2&amp;" "&amp;$F146&amp;" "&amp;$H$3&amp;"_"&amp;Y$38,data!$I:$I)/1000</f>
        <v>435.92207421875003</v>
      </c>
      <c r="Z146" s="7">
        <f>SUMIF(data!$A:$A,$H$2&amp;" "&amp;$F146&amp;" "&amp;$H$3&amp;"_"&amp;Z$38,data!$I:$I)/1000</f>
        <v>427.57583984374997</v>
      </c>
      <c r="AA146" s="7">
        <f>SUMIF(data!$A:$A,$H$2&amp;" "&amp;$F146&amp;" "&amp;$H$3&amp;"_"&amp;AA$38,data!$I:$I)/1000</f>
        <v>542.05593750000003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88.889466796874999</v>
      </c>
      <c r="K147" s="7">
        <f>SUMIF(data!$A:$A,$H$2&amp;" "&amp;$F147&amp;" "&amp;$H$3&amp;"_"&amp;K$38,data!$N:$N)/1000</f>
        <v>85.6102109375</v>
      </c>
      <c r="L147" s="7">
        <f>SUMIF(data!$A:$A,$H$2&amp;" "&amp;$F147&amp;" "&amp;$H$3&amp;"_"&amp;L$38,data!$N:$N)/1000</f>
        <v>65.868035156250002</v>
      </c>
      <c r="M147" s="7">
        <f>SUMIF(data!$A:$A,$H$2&amp;" "&amp;$F147&amp;" "&amp;$H$3&amp;"_"&amp;M$38,data!$N:$N)/1000</f>
        <v>80.292546874999999</v>
      </c>
      <c r="N147" s="7">
        <f>SUMIF(data!$A:$A,$H$2&amp;" "&amp;$F147&amp;" "&amp;$H$3&amp;"_"&amp;N$38,data!$N:$N)/1000</f>
        <v>58.424507812500003</v>
      </c>
      <c r="O147" s="7">
        <f>SUMIF(data!$A:$A,$H$2&amp;" "&amp;$F147&amp;" "&amp;$H$3&amp;"_"&amp;O$38,data!$N:$N)/1000</f>
        <v>42.015390625000002</v>
      </c>
      <c r="P147" s="7">
        <f>SUMIF(data!$A:$A,$H$2&amp;" "&amp;$F147&amp;" "&amp;$H$3&amp;"_"&amp;P$38,data!$N:$N)/1000</f>
        <v>1.795984375</v>
      </c>
      <c r="Q147" s="7">
        <f>SUMIF(data!$A:$A,$H$2&amp;" "&amp;$F147&amp;" "&amp;$H$3&amp;"_"&amp;Q$38,data!$N:$N)/1000</f>
        <v>-44.669726562500003</v>
      </c>
      <c r="R147" s="7">
        <f>SUMIF(data!$A:$A,$H$2&amp;" "&amp;$F147&amp;" "&amp;$H$3&amp;"_"&amp;R$38,data!$N:$N)/1000</f>
        <v>-48.3687578125</v>
      </c>
      <c r="S147" s="7">
        <f>SUMIF(data!$A:$A,$H$2&amp;" "&amp;$F147&amp;" "&amp;$H$3&amp;"_"&amp;S$38,data!$N:$N)/1000</f>
        <v>-51.799164062499997</v>
      </c>
      <c r="T147" s="7">
        <f>SUMIF(data!$A:$A,$H$2&amp;" "&amp;$F147&amp;" "&amp;$H$3&amp;"_"&amp;T$38,data!$N:$N)/1000</f>
        <v>-21.75809375</v>
      </c>
      <c r="U147" s="7">
        <f>SUMIF(data!$A:$A,$H$2&amp;" "&amp;$F147&amp;" "&amp;$H$3&amp;"_"&amp;U$38,data!$N:$N)/1000</f>
        <v>-26.52434375</v>
      </c>
      <c r="V147" s="7">
        <f>SUMIF(data!$A:$A,$H$2&amp;" "&amp;$F147&amp;" "&amp;$H$3&amp;"_"&amp;V$38,data!$N:$N)/1000</f>
        <v>2.8744062499999998</v>
      </c>
      <c r="W147" s="7">
        <f>SUMIF(data!$A:$A,$H$2&amp;" "&amp;$F147&amp;" "&amp;$H$3&amp;"_"&amp;W$38,data!$N:$N)/1000</f>
        <v>28.8451640625</v>
      </c>
      <c r="X147" s="7">
        <f>SUMIF(data!$A:$A,$H$2&amp;" "&amp;$F147&amp;" "&amp;$H$3&amp;"_"&amp;X$38,data!$N:$N)/1000</f>
        <v>64.183973144531251</v>
      </c>
      <c r="Y147" s="7">
        <f>SUMIF(data!$A:$A,$H$2&amp;" "&amp;$F147&amp;" "&amp;$H$3&amp;"_"&amp;Y$38,data!$N:$N)/1000</f>
        <v>100.202927734375</v>
      </c>
      <c r="Z147" s="7">
        <f>SUMIF(data!$A:$A,$H$2&amp;" "&amp;$F147&amp;" "&amp;$H$3&amp;"_"&amp;Z$38,data!$N:$N)/1000</f>
        <v>138.65745312499999</v>
      </c>
      <c r="AA147" s="7">
        <f>SUMIF(data!$A:$A,$H$2&amp;" "&amp;$F147&amp;" "&amp;$H$3&amp;"_"&amp;AA$38,data!$N:$N)/1000</f>
        <v>179.16164062499999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85.213757812500006</v>
      </c>
      <c r="J148" s="7">
        <f>SUMIF(data!$A:$A,$H$2&amp;" "&amp;$F148&amp;" "&amp;$H$3&amp;"_"&amp;J$38,data!$H:$H)/1000</f>
        <v>104.4929052734375</v>
      </c>
      <c r="K148" s="7">
        <f>SUMIF(data!$A:$A,$H$2&amp;" "&amp;$F148&amp;" "&amp;$H$3&amp;"_"&amp;K$38,data!$H:$H)/1000</f>
        <v>104.93786425781251</v>
      </c>
      <c r="L148" s="7">
        <f>SUMIF(data!$A:$A,$H$2&amp;" "&amp;$F148&amp;" "&amp;$H$3&amp;"_"&amp;L$38,data!$H:$H)/1000</f>
        <v>122.89888671875001</v>
      </c>
      <c r="M148" s="7">
        <f>SUMIF(data!$A:$A,$H$2&amp;" "&amp;$F148&amp;" "&amp;$H$3&amp;"_"&amp;M$38,data!$H:$H)/1000</f>
        <v>141.91963671875001</v>
      </c>
      <c r="N148" s="7">
        <f>SUMIF(data!$A:$A,$H$2&amp;" "&amp;$F148&amp;" "&amp;$H$3&amp;"_"&amp;N$38,data!$H:$H)/1000</f>
        <v>160.01414843750001</v>
      </c>
      <c r="O148" s="7">
        <f>SUMIF(data!$A:$A,$H$2&amp;" "&amp;$F148&amp;" "&amp;$H$3&amp;"_"&amp;O$38,data!$H:$H)/1000</f>
        <v>162.66496875000001</v>
      </c>
      <c r="P148" s="7">
        <f>SUMIF(data!$A:$A,$H$2&amp;" "&amp;$F148&amp;" "&amp;$H$3&amp;"_"&amp;P$38,data!$H:$H)/1000</f>
        <v>170.29514062499999</v>
      </c>
      <c r="Q148" s="7">
        <f>SUMIF(data!$A:$A,$H$2&amp;" "&amp;$F148&amp;" "&amp;$H$3&amp;"_"&amp;Q$38,data!$H:$H)/1000</f>
        <v>168.66036718749999</v>
      </c>
      <c r="R148" s="7">
        <f>SUMIF(data!$A:$A,$H$2&amp;" "&amp;$F148&amp;" "&amp;$H$3&amp;"_"&amp;R$38,data!$H:$H)/1000</f>
        <v>171.50582031249999</v>
      </c>
      <c r="S148" s="7">
        <f>SUMIF(data!$A:$A,$H$2&amp;" "&amp;$F148&amp;" "&amp;$H$3&amp;"_"&amp;S$38,data!$H:$H)/1000</f>
        <v>171.798390625</v>
      </c>
      <c r="T148" s="7">
        <f>SUMIF(data!$A:$A,$H$2&amp;" "&amp;$F148&amp;" "&amp;$H$3&amp;"_"&amp;T$38,data!$H:$H)/1000</f>
        <v>177.2974375</v>
      </c>
      <c r="U148" s="7">
        <f>SUMIF(data!$A:$A,$H$2&amp;" "&amp;$F148&amp;" "&amp;$H$3&amp;"_"&amp;U$38,data!$H:$H)/1000</f>
        <v>189.0372421875</v>
      </c>
      <c r="V148" s="7">
        <f>SUMIF(data!$A:$A,$H$2&amp;" "&amp;$F148&amp;" "&amp;$H$3&amp;"_"&amp;V$38,data!$H:$H)/1000</f>
        <v>191.27534374999999</v>
      </c>
      <c r="W148" s="7">
        <f>SUMIF(data!$A:$A,$H$2&amp;" "&amp;$F148&amp;" "&amp;$H$3&amp;"_"&amp;W$38,data!$H:$H)/1000</f>
        <v>231.80629687499999</v>
      </c>
      <c r="X148" s="7">
        <f>SUMIF(data!$A:$A,$H$2&amp;" "&amp;$F148&amp;" "&amp;$H$3&amp;"_"&amp;X$38,data!$H:$H)/1000</f>
        <v>215.91971874999999</v>
      </c>
      <c r="Y148" s="7">
        <f>SUMIF(data!$A:$A,$H$2&amp;" "&amp;$F148&amp;" "&amp;$H$3&amp;"_"&amp;Y$38,data!$H:$H)/1000</f>
        <v>214.10891406249999</v>
      </c>
      <c r="Z148" s="7">
        <f>SUMIF(data!$A:$A,$H$2&amp;" "&amp;$F148&amp;" "&amp;$H$3&amp;"_"&amp;Z$38,data!$H:$H)/1000</f>
        <v>215.94778906249999</v>
      </c>
      <c r="AA148" s="7">
        <f>SUMIF(data!$A:$A,$H$2&amp;" "&amp;$F148&amp;" "&amp;$H$3&amp;"_"&amp;AA$38,data!$H:$H)/1000</f>
        <v>215.47073437500001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66.746171874999987</v>
      </c>
      <c r="J149" s="8">
        <f t="shared" ref="J149" si="38">SUM(J146:J147)-J148</f>
        <v>84.627909179687478</v>
      </c>
      <c r="K149" s="8">
        <f t="shared" ref="K149:AA149" si="39">SUM(K146:K147)-K148</f>
        <v>18.250405273437494</v>
      </c>
      <c r="L149" s="8">
        <f t="shared" si="39"/>
        <v>146.22508593749995</v>
      </c>
      <c r="M149" s="8">
        <f t="shared" si="39"/>
        <v>205.22051562499993</v>
      </c>
      <c r="N149" s="8">
        <f t="shared" si="39"/>
        <v>213.69032031249998</v>
      </c>
      <c r="O149" s="8">
        <f t="shared" si="39"/>
        <v>243.45023437499998</v>
      </c>
      <c r="P149" s="8">
        <f t="shared" si="39"/>
        <v>244.56014062499997</v>
      </c>
      <c r="Q149" s="8">
        <f t="shared" si="39"/>
        <v>248.97867968750003</v>
      </c>
      <c r="R149" s="8">
        <f t="shared" si="39"/>
        <v>230.30446874999998</v>
      </c>
      <c r="S149" s="8">
        <f t="shared" si="39"/>
        <v>214.33652343750001</v>
      </c>
      <c r="T149" s="8">
        <f t="shared" si="39"/>
        <v>231.48682031250002</v>
      </c>
      <c r="U149" s="8">
        <f t="shared" si="39"/>
        <v>276.06588281249998</v>
      </c>
      <c r="V149" s="8">
        <f t="shared" si="39"/>
        <v>292.89693749999998</v>
      </c>
      <c r="W149" s="8">
        <f t="shared" si="39"/>
        <v>271.98778125000001</v>
      </c>
      <c r="X149" s="8">
        <f t="shared" si="39"/>
        <v>294.73354345703126</v>
      </c>
      <c r="Y149" s="8">
        <f t="shared" si="39"/>
        <v>322.01608789062499</v>
      </c>
      <c r="Z149" s="8">
        <f t="shared" si="39"/>
        <v>350.28550390625003</v>
      </c>
      <c r="AA149" s="8">
        <f t="shared" si="39"/>
        <v>505.74684375000004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27.125732421875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133.31381250000001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779.0881125692863</v>
      </c>
      <c r="J152" s="8">
        <f>J143+J144+J147-J148+J150+J151+Load_ROC!F$5</f>
        <v>830.27949411046586</v>
      </c>
      <c r="K152" s="8">
        <f>K143+K144+K147-K148+K150+K151+Load_ROC!G$5</f>
        <v>762.49539002137772</v>
      </c>
      <c r="L152" s="8">
        <f>L143+L144+L147-L148+L150+L151+Load_ROC!H$5</f>
        <v>947.30674238489792</v>
      </c>
      <c r="M152" s="8">
        <f>M143+M144+M147-M148+M150+M151+Load_ROC!I$5</f>
        <v>1030.9639933496464</v>
      </c>
      <c r="N152" s="8">
        <f>N143+N144+N147-N148+N150+N151+Load_ROC!J$5</f>
        <v>1066.4677534421776</v>
      </c>
      <c r="O152" s="8">
        <f>O143+O144+O147-O148+O150+O151+Load_ROC!K$5</f>
        <v>1146.199957265685</v>
      </c>
      <c r="P152" s="8">
        <f>P143+P144+P147-P148+P150+P151+Load_ROC!L$5</f>
        <v>1147.1509929153976</v>
      </c>
      <c r="Q152" s="8">
        <f>Q143+Q144+Q147-Q148+Q150+Q151+Load_ROC!M$5</f>
        <v>1173.6670140971257</v>
      </c>
      <c r="R152" s="8">
        <f>R143+R144+R147-R148+R150+R151+Load_ROC!N$5</f>
        <v>1162.6942913964358</v>
      </c>
      <c r="S152" s="8">
        <f>S143+S144+S147-S148+S150+S151+Load_ROC!O$5</f>
        <v>1156.0355655912672</v>
      </c>
      <c r="T152" s="8">
        <f>T143+T144+T147-T148+T150+T151+Load_ROC!P$5</f>
        <v>1183.6991159008835</v>
      </c>
      <c r="U152" s="8">
        <f>U143+U144+U147-U148+U150+U151+Load_ROC!Q$5</f>
        <v>1254.4177091890911</v>
      </c>
      <c r="V152" s="8">
        <f>V143+V144+V147-V148+V150+V151+Load_ROC!R$5</f>
        <v>1282.0552758272299</v>
      </c>
      <c r="W152" s="8">
        <f>W143+W144+W147-W148+W150+W151+Load_ROC!S$5</f>
        <v>1277.6402653443611</v>
      </c>
      <c r="X152" s="8">
        <f>X143+X144+X147-X148+X150+X151+Load_ROC!T$5</f>
        <v>1444.0851940741779</v>
      </c>
      <c r="Y152" s="8">
        <f>Y143+Y144+Y147-Y148+Y150+Y151+Load_ROC!U$5</f>
        <v>1347.7178638051032</v>
      </c>
      <c r="Z152" s="8">
        <f>Z143+Z144+Z147-Z148+Z150+Z151+Load_ROC!V$5</f>
        <v>1387.7738261432189</v>
      </c>
      <c r="AA152" s="8">
        <f>AA143+AA144+AA147-AA148+AA150+AA151+Load_ROC!W$5</f>
        <v>1554.4801243289985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779.0881125692863</v>
      </c>
      <c r="J153" s="8">
        <f>J143+J145+J147-J148+J150+J151+Load_ROC!F$5</f>
        <v>806.12004489171591</v>
      </c>
      <c r="K153" s="8">
        <f>K143+K145+K147-K148+K150+K151+Load_ROC!G$5</f>
        <v>759.87322791200279</v>
      </c>
      <c r="L153" s="8">
        <f>L143+L145+L147-L148+L150+L151+Load_ROC!H$5</f>
        <v>887.65700019739802</v>
      </c>
      <c r="M153" s="8">
        <f>M143+M145+M147-M148+M150+M151+Load_ROC!I$5</f>
        <v>951.23191522464651</v>
      </c>
      <c r="N153" s="8">
        <f>N143+N145+N147-N148+N150+N151+Load_ROC!J$5</f>
        <v>964.13442531717737</v>
      </c>
      <c r="O153" s="8">
        <f>O143+O145+O147-O148+O150+O151+Load_ROC!K$5</f>
        <v>1021.7680978906851</v>
      </c>
      <c r="P153" s="8">
        <f>P143+P145+P147-P148+P150+P151+Load_ROC!L$5</f>
        <v>1001.0777429153975</v>
      </c>
      <c r="Q153" s="8">
        <f>Q143+Q145+Q147-Q148+Q150+Q151+Load_ROC!M$5</f>
        <v>1007.3558578471258</v>
      </c>
      <c r="R153" s="8">
        <f>R143+R145+R147-R148+R150+R151+Load_ROC!N$5</f>
        <v>1004.3573226464359</v>
      </c>
      <c r="S153" s="8">
        <f>S143+S145+S147-S148+S150+S151+Load_ROC!O$5</f>
        <v>1005.1379718412674</v>
      </c>
      <c r="T153" s="8">
        <f>T143+T145+T147-T148+T150+T151+Load_ROC!P$5</f>
        <v>1038.8578659008836</v>
      </c>
      <c r="U153" s="8">
        <f>U143+U145+U147-U148+U150+U151+Load_ROC!Q$5</f>
        <v>1101.651771689091</v>
      </c>
      <c r="V153" s="8">
        <f>V143+V145+V147-V148+V150+V151+Load_ROC!R$5</f>
        <v>1134.8952758272301</v>
      </c>
      <c r="W153" s="8">
        <f>W143+W145+W147-W148+W150+W151+Load_ROC!S$5</f>
        <v>1135.7496090943612</v>
      </c>
      <c r="X153" s="8">
        <f>X143+X145+X147-X148+X150+X151+Load_ROC!T$5</f>
        <v>1306.8516315741781</v>
      </c>
      <c r="Y153" s="8">
        <f>Y143+Y145+Y147-Y148+Y150+Y151+Load_ROC!U$5</f>
        <v>1215.8728950551031</v>
      </c>
      <c r="Z153" s="8">
        <f>Z143+Z145+Z147-Z148+Z150+Z151+Load_ROC!V$5</f>
        <v>1260.926607393219</v>
      </c>
      <c r="AA153" s="8">
        <f>AA143+AA145+AA147-AA148+AA150+AA151+Load_ROC!W$5</f>
        <v>1432.6154368289981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779.0881125692863</v>
      </c>
      <c r="J154" s="8">
        <f>J143+J149+J150+J151+Load_ROC!F$5</f>
        <v>818.10884176671584</v>
      </c>
      <c r="K154" s="8">
        <f>K143+K149+K150+K151+Load_ROC!G$5</f>
        <v>769.40498181825274</v>
      </c>
      <c r="L154" s="8">
        <f>L143+L149+L150+L151+Load_ROC!H$5</f>
        <v>912.50905488489798</v>
      </c>
      <c r="M154" s="8">
        <f>M143+M149+M150+M151+Load_ROC!I$5</f>
        <v>986.46369647464644</v>
      </c>
      <c r="N154" s="8">
        <f>N143+N149+N150+N151+Load_ROC!J$5</f>
        <v>1010.8108315671774</v>
      </c>
      <c r="O154" s="8">
        <f>O143+O149+O150+O151+Load_ROC!K$5</f>
        <v>1079.5900822656852</v>
      </c>
      <c r="P154" s="8">
        <f>P143+P149+P150+P151+Load_ROC!L$5</f>
        <v>1069.8076179153977</v>
      </c>
      <c r="Q154" s="8">
        <f>Q143+Q149+Q150+Q151+Load_ROC!M$5</f>
        <v>1086.2809203471259</v>
      </c>
      <c r="R154" s="8">
        <f>R143+R149+R150+R151+Load_ROC!N$5</f>
        <v>1079.4350101464358</v>
      </c>
      <c r="S154" s="8">
        <f>S143+S149+S150+S151+Load_ROC!O$5</f>
        <v>1076.6337843412675</v>
      </c>
      <c r="T154" s="8">
        <f>T143+T149+T150+T151+Load_ROC!P$5</f>
        <v>1107.4491159008835</v>
      </c>
      <c r="U154" s="8">
        <f>U143+U149+U150+U151+Load_ROC!Q$5</f>
        <v>1165.0205841890911</v>
      </c>
      <c r="V154" s="8">
        <f>V143+V149+V150+V151+Load_ROC!R$5</f>
        <v>1195.7796820772301</v>
      </c>
      <c r="W154" s="8">
        <f>W143+W149+W150+W151+Load_ROC!S$5</f>
        <v>1194.3793903443611</v>
      </c>
      <c r="X154" s="8">
        <f>X143+X149+X150+X151+Load_ROC!T$5</f>
        <v>1363.486006574178</v>
      </c>
      <c r="Y154" s="8">
        <f>Y143+Y149+Y150+Y151+Load_ROC!U$5</f>
        <v>1270.1996450551032</v>
      </c>
      <c r="Z154" s="8">
        <f>Z143+Z149+Z150+Z151+Load_ROC!V$5</f>
        <v>1313.0976073932191</v>
      </c>
      <c r="AA154" s="8">
        <f>AA143+AA149+AA150+AA151+Load_ROC!W$5</f>
        <v>1482.6284680789984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527D6-461E-4AED-8747-BEBBEC9F7DDA}">
  <sheetPr>
    <tabColor rgb="FF00B050"/>
  </sheetPr>
  <dimension ref="A2:AI256"/>
  <sheetViews>
    <sheetView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11737.300757073564</v>
      </c>
      <c r="D3" s="18">
        <f>SUMIF(D$8:D$34,$B3,$F$8:$F$34)/SUMIF(D$8:D$34,$B3,$A$8:$A$34)</f>
        <v>11266.68272328694</v>
      </c>
      <c r="E3" s="18">
        <f>SUMIF(E$8:E$34,$B3,$F$8:$F$34)/SUMIF(E$8:E$34,$B3,$A$8:$A$34)</f>
        <v>11899.813875197629</v>
      </c>
      <c r="G3" s="15" t="s">
        <v>16</v>
      </c>
      <c r="H3" s="17" t="s">
        <v>83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11209.613433545321</v>
      </c>
      <c r="D4" s="18">
        <f>SUMIF(D$8:D$34,$B4,$F$8:$F$34)/SUMIF(D$8:D$34,$B4,$A$8:$A$34)</f>
        <v>11236.571168375263</v>
      </c>
      <c r="E4" s="18">
        <f t="shared" ref="D4:E5" si="0">SUMIF(E$8:E$34,$B4,$F$8:$F$34)/SUMIF(E$8:E$34,$B4,$A$8:$A$34)</f>
        <v>11228.964190540353</v>
      </c>
      <c r="G4" s="29" t="s">
        <v>3</v>
      </c>
      <c r="H4" s="30">
        <f>G35</f>
        <v>11241.086314469545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>SUMIF(C$8:C$34,$B5,$F$8:$F$34)/SUMIF(C$8:C$34,$B5,$A$8:$A$34)</f>
        <v>11073.384240388135</v>
      </c>
      <c r="D5" s="18">
        <f t="shared" si="0"/>
        <v>11236.564819805379</v>
      </c>
      <c r="E5" s="18">
        <f t="shared" si="0"/>
        <v>10606.603001599844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506.54698858105604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69.820118685244609</v>
      </c>
      <c r="G8" s="9">
        <f>NPV(Load_ROC!$C$2,H8:AA8)</f>
        <v>12412.465544043485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830.67644069428627</v>
      </c>
      <c r="J8" s="9">
        <f t="shared" si="3"/>
        <v>891.85005954015332</v>
      </c>
      <c r="K8" s="9">
        <f t="shared" si="3"/>
        <v>828.34570349794024</v>
      </c>
      <c r="L8" s="9">
        <f t="shared" si="3"/>
        <v>1008.466324416148</v>
      </c>
      <c r="M8" s="9">
        <f t="shared" si="3"/>
        <v>1092.8864816308965</v>
      </c>
      <c r="N8" s="9">
        <f t="shared" si="3"/>
        <v>1126.9084995359274</v>
      </c>
      <c r="O8" s="9">
        <f t="shared" si="3"/>
        <v>1221.3602892969352</v>
      </c>
      <c r="P8" s="9">
        <f t="shared" si="3"/>
        <v>1214.7558991653978</v>
      </c>
      <c r="Q8" s="9">
        <f t="shared" si="3"/>
        <v>1239.6867328471258</v>
      </c>
      <c r="R8" s="9">
        <f t="shared" ref="R8:AA17" si="4">VLOOKUP("Total RR "&amp;$B8&amp;" "&amp;$E8, $G$38:$AA$269, MATCH(R$7,$G$38:$AA$38,0),0)</f>
        <v>1264.5712445214358</v>
      </c>
      <c r="S8" s="9">
        <f t="shared" si="4"/>
        <v>1299.6587999662675</v>
      </c>
      <c r="T8" s="9">
        <f t="shared" si="4"/>
        <v>1321.8841159008834</v>
      </c>
      <c r="U8" s="9">
        <f t="shared" si="4"/>
        <v>1334.2603732515913</v>
      </c>
      <c r="V8" s="9">
        <f t="shared" si="4"/>
        <v>1415.955180124105</v>
      </c>
      <c r="W8" s="9">
        <f t="shared" si="4"/>
        <v>1566.7880854737555</v>
      </c>
      <c r="X8" s="9">
        <f t="shared" si="4"/>
        <v>1723.8603224921467</v>
      </c>
      <c r="Y8" s="9">
        <f t="shared" si="4"/>
        <v>1633.6857016957283</v>
      </c>
      <c r="Z8" s="9">
        <f t="shared" si="4"/>
        <v>1740.8705448932189</v>
      </c>
      <c r="AA8" s="9">
        <f t="shared" si="4"/>
        <v>1886.9168606571232</v>
      </c>
      <c r="AC8">
        <f>RANK(G8,$G$8:$G$34,1)</f>
        <v>27</v>
      </c>
      <c r="AD8" s="61">
        <f>G8</f>
        <v>12412.465544043485</v>
      </c>
      <c r="AE8" s="72">
        <f>A8</f>
        <v>5.6249999999999998E-3</v>
      </c>
      <c r="AH8">
        <f>((AD8-$G$35)^2)*AE8</f>
        <v>7718.2273095594646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278.84523605135092</v>
      </c>
      <c r="G9" s="9">
        <f>NPV(Load_ROC!$C$2,H9:AA9)</f>
        <v>12393.121602282265</v>
      </c>
      <c r="H9" s="9">
        <f t="shared" si="3"/>
        <v>772.86198182803582</v>
      </c>
      <c r="I9" s="9">
        <f t="shared" si="3"/>
        <v>830.67644069428627</v>
      </c>
      <c r="J9" s="9">
        <f t="shared" si="3"/>
        <v>891.85005954015332</v>
      </c>
      <c r="K9" s="9">
        <f t="shared" si="3"/>
        <v>828.34570349794024</v>
      </c>
      <c r="L9" s="9">
        <f t="shared" si="3"/>
        <v>1008.466324416148</v>
      </c>
      <c r="M9" s="9">
        <f t="shared" si="3"/>
        <v>1092.8864816308965</v>
      </c>
      <c r="N9" s="9">
        <f t="shared" si="3"/>
        <v>1126.9084995359274</v>
      </c>
      <c r="O9" s="9">
        <f t="shared" si="3"/>
        <v>1221.3602892969352</v>
      </c>
      <c r="P9" s="9">
        <f t="shared" si="3"/>
        <v>1214.7558366653975</v>
      </c>
      <c r="Q9" s="9">
        <f t="shared" si="3"/>
        <v>1240.7007953471259</v>
      </c>
      <c r="R9" s="9">
        <f t="shared" si="4"/>
        <v>1267.217416396436</v>
      </c>
      <c r="S9" s="9">
        <f t="shared" si="4"/>
        <v>1304.5669171537675</v>
      </c>
      <c r="T9" s="9">
        <f t="shared" si="4"/>
        <v>1328.8899830883834</v>
      </c>
      <c r="U9" s="9">
        <f t="shared" si="4"/>
        <v>1322.0434670015909</v>
      </c>
      <c r="V9" s="9">
        <f t="shared" si="4"/>
        <v>1354.2610570772299</v>
      </c>
      <c r="W9" s="9">
        <f t="shared" si="4"/>
        <v>1588.8704762818611</v>
      </c>
      <c r="X9" s="9">
        <f t="shared" si="4"/>
        <v>1759.2916740546466</v>
      </c>
      <c r="Y9" s="9">
        <f t="shared" si="4"/>
        <v>1643.813088414478</v>
      </c>
      <c r="Z9" s="9">
        <f t="shared" si="4"/>
        <v>1701.9346698932191</v>
      </c>
      <c r="AA9" s="9">
        <f t="shared" si="4"/>
        <v>1850.0227219852484</v>
      </c>
      <c r="AC9">
        <f t="shared" ref="AC9:AC34" si="5">RANK(G9,$G$8:$G$34,1)</f>
        <v>25</v>
      </c>
      <c r="AD9" s="61">
        <f t="shared" ref="AD9:AD34" si="6">G9</f>
        <v>12393.121602282265</v>
      </c>
      <c r="AE9" s="72">
        <f t="shared" ref="AE9:AE34" si="7">A9</f>
        <v>2.2499999999999999E-2</v>
      </c>
      <c r="AH9">
        <f t="shared" ref="AH9:AH34" si="8">((AD9-$G$35)^2)*AE9</f>
        <v>29861.669348229054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116.1857071809663</v>
      </c>
      <c r="G10" s="9">
        <f>NPV(Load_ROC!$C$2,H10:AA10)</f>
        <v>12393.142099303073</v>
      </c>
      <c r="H10" s="9">
        <f t="shared" si="3"/>
        <v>772.86198182803582</v>
      </c>
      <c r="I10" s="9">
        <f t="shared" si="3"/>
        <v>830.67644069428627</v>
      </c>
      <c r="J10" s="9">
        <f t="shared" si="3"/>
        <v>891.85005954015332</v>
      </c>
      <c r="K10" s="9">
        <f t="shared" si="3"/>
        <v>828.34570349794024</v>
      </c>
      <c r="L10" s="9">
        <f t="shared" si="3"/>
        <v>1008.466324416148</v>
      </c>
      <c r="M10" s="9">
        <f t="shared" si="3"/>
        <v>1092.8864816308965</v>
      </c>
      <c r="N10" s="9">
        <f t="shared" si="3"/>
        <v>1126.9084995359274</v>
      </c>
      <c r="O10" s="9">
        <f t="shared" si="3"/>
        <v>1221.3602892969352</v>
      </c>
      <c r="P10" s="9">
        <f t="shared" si="3"/>
        <v>1214.7558991653978</v>
      </c>
      <c r="Q10" s="9">
        <f t="shared" si="3"/>
        <v>1240.7117875346257</v>
      </c>
      <c r="R10" s="9">
        <f t="shared" si="4"/>
        <v>1267.2176195214358</v>
      </c>
      <c r="S10" s="9">
        <f t="shared" si="4"/>
        <v>1304.5515109037674</v>
      </c>
      <c r="T10" s="9">
        <f t="shared" si="4"/>
        <v>1328.8914830883832</v>
      </c>
      <c r="U10" s="9">
        <f t="shared" si="4"/>
        <v>1322.0385607515909</v>
      </c>
      <c r="V10" s="9">
        <f t="shared" si="4"/>
        <v>1354.26308832723</v>
      </c>
      <c r="W10" s="9">
        <f t="shared" si="4"/>
        <v>1588.847132531861</v>
      </c>
      <c r="X10" s="9">
        <f t="shared" si="4"/>
        <v>1759.2835178046466</v>
      </c>
      <c r="Y10" s="9">
        <f t="shared" si="4"/>
        <v>1643.8645571644784</v>
      </c>
      <c r="Z10" s="9">
        <f t="shared" si="4"/>
        <v>1701.9332011432191</v>
      </c>
      <c r="AA10" s="9">
        <f t="shared" si="4"/>
        <v>1850.0894719852483</v>
      </c>
      <c r="AC10">
        <f t="shared" si="5"/>
        <v>26</v>
      </c>
      <c r="AD10" s="61">
        <f t="shared" si="6"/>
        <v>12393.142099303073</v>
      </c>
      <c r="AE10" s="72">
        <f t="shared" si="7"/>
        <v>9.3749999999999997E-3</v>
      </c>
      <c r="AH10">
        <f t="shared" si="8"/>
        <v>12442.804981578722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222.97893436814499</v>
      </c>
      <c r="G11" s="9">
        <f>NPV(Load_ROC!$C$2,H11:AA11)</f>
        <v>11892.209832967734</v>
      </c>
      <c r="H11" s="9">
        <f t="shared" si="3"/>
        <v>745.0784740155359</v>
      </c>
      <c r="I11" s="9">
        <f t="shared" si="3"/>
        <v>789.14717506928628</v>
      </c>
      <c r="J11" s="9">
        <f t="shared" si="3"/>
        <v>840.08574752843458</v>
      </c>
      <c r="K11" s="9">
        <f t="shared" si="3"/>
        <v>770.97156970887772</v>
      </c>
      <c r="L11" s="9">
        <f t="shared" si="3"/>
        <v>955.25643574427306</v>
      </c>
      <c r="M11" s="9">
        <f t="shared" si="3"/>
        <v>1038.8060558496466</v>
      </c>
      <c r="N11" s="9">
        <f t="shared" si="3"/>
        <v>1074.0765425046775</v>
      </c>
      <c r="O11" s="9">
        <f t="shared" si="3"/>
        <v>1155.8975471094352</v>
      </c>
      <c r="P11" s="9">
        <f t="shared" si="3"/>
        <v>1155.8260944778976</v>
      </c>
      <c r="Q11" s="9">
        <f t="shared" si="3"/>
        <v>1184.855146909626</v>
      </c>
      <c r="R11" s="9">
        <f t="shared" si="4"/>
        <v>1217.8620140526857</v>
      </c>
      <c r="S11" s="9">
        <f t="shared" si="4"/>
        <v>1258.3410109037675</v>
      </c>
      <c r="T11" s="9">
        <f t="shared" si="4"/>
        <v>1276.6528424633834</v>
      </c>
      <c r="U11" s="9">
        <f t="shared" si="4"/>
        <v>1270.8826232515912</v>
      </c>
      <c r="V11" s="9">
        <f t="shared" si="4"/>
        <v>1328.2390990694178</v>
      </c>
      <c r="W11" s="9">
        <f t="shared" si="4"/>
        <v>1541.3380739381112</v>
      </c>
      <c r="X11" s="9">
        <f t="shared" si="4"/>
        <v>1689.4604631171464</v>
      </c>
      <c r="Y11" s="9">
        <f t="shared" si="4"/>
        <v>1592.6153716176032</v>
      </c>
      <c r="Z11" s="9">
        <f t="shared" si="4"/>
        <v>1714.4745888385316</v>
      </c>
      <c r="AA11" s="9">
        <f t="shared" si="4"/>
        <v>1861.978547180561</v>
      </c>
      <c r="AC11">
        <f t="shared" si="5"/>
        <v>24</v>
      </c>
      <c r="AD11" s="61">
        <f t="shared" si="6"/>
        <v>11892.209832967734</v>
      </c>
      <c r="AE11" s="72">
        <f t="shared" si="7"/>
        <v>1.8749999999999999E-2</v>
      </c>
      <c r="AH11">
        <f t="shared" si="8"/>
        <v>7949.2844314023969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889.81076643795427</v>
      </c>
      <c r="G12" s="9">
        <f>NPV(Load_ROC!$C$2,H12:AA12)</f>
        <v>11864.143552506057</v>
      </c>
      <c r="H12" s="9">
        <f t="shared" si="3"/>
        <v>745.0784740155359</v>
      </c>
      <c r="I12" s="9">
        <f t="shared" si="3"/>
        <v>789.14717506928628</v>
      </c>
      <c r="J12" s="9">
        <f t="shared" si="3"/>
        <v>840.08574752843458</v>
      </c>
      <c r="K12" s="9">
        <f t="shared" si="3"/>
        <v>770.97156970887772</v>
      </c>
      <c r="L12" s="9">
        <f t="shared" si="3"/>
        <v>955.25643574427306</v>
      </c>
      <c r="M12" s="9">
        <f t="shared" si="3"/>
        <v>1038.8060558496466</v>
      </c>
      <c r="N12" s="9">
        <f t="shared" si="3"/>
        <v>1074.0765425046775</v>
      </c>
      <c r="O12" s="9">
        <f t="shared" si="3"/>
        <v>1155.8975471094352</v>
      </c>
      <c r="P12" s="9">
        <f t="shared" si="3"/>
        <v>1155.8255944778975</v>
      </c>
      <c r="Q12" s="9">
        <f t="shared" si="3"/>
        <v>1184.3933890971257</v>
      </c>
      <c r="R12" s="9">
        <f t="shared" si="4"/>
        <v>1218.2113617089358</v>
      </c>
      <c r="S12" s="9">
        <f t="shared" si="4"/>
        <v>1259.9149015287676</v>
      </c>
      <c r="T12" s="9">
        <f t="shared" si="4"/>
        <v>1278.7274518383833</v>
      </c>
      <c r="U12" s="9">
        <f t="shared" si="4"/>
        <v>1266.696201376591</v>
      </c>
      <c r="V12" s="9">
        <f t="shared" si="4"/>
        <v>1294.78002582723</v>
      </c>
      <c r="W12" s="9">
        <f t="shared" si="4"/>
        <v>1557.2434528443609</v>
      </c>
      <c r="X12" s="9">
        <f t="shared" si="4"/>
        <v>1711.4289904608968</v>
      </c>
      <c r="Y12" s="9">
        <f t="shared" si="4"/>
        <v>1597.034529820728</v>
      </c>
      <c r="Z12" s="9">
        <f t="shared" si="4"/>
        <v>1660.4762909869689</v>
      </c>
      <c r="AA12" s="9">
        <f t="shared" si="4"/>
        <v>1808.6159602664984</v>
      </c>
      <c r="AC12">
        <f t="shared" si="5"/>
        <v>23</v>
      </c>
      <c r="AD12" s="61">
        <f t="shared" si="6"/>
        <v>11864.143552506057</v>
      </c>
      <c r="AE12" s="72">
        <f t="shared" si="7"/>
        <v>7.4999999999999997E-2</v>
      </c>
      <c r="AH12">
        <f t="shared" si="8"/>
        <v>29115.024140226506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370.75292347807658</v>
      </c>
      <c r="G13" s="9">
        <f>NPV(Load_ROC!$C$2,H13:AA13)</f>
        <v>11864.093551298451</v>
      </c>
      <c r="H13" s="9">
        <f t="shared" si="3"/>
        <v>745.0784740155359</v>
      </c>
      <c r="I13" s="9">
        <f t="shared" si="3"/>
        <v>789.14717506928628</v>
      </c>
      <c r="J13" s="9">
        <f t="shared" si="3"/>
        <v>840.08574752843458</v>
      </c>
      <c r="K13" s="9">
        <f t="shared" si="3"/>
        <v>770.97156970887772</v>
      </c>
      <c r="L13" s="9">
        <f t="shared" si="3"/>
        <v>955.25643574427306</v>
      </c>
      <c r="M13" s="9">
        <f t="shared" si="3"/>
        <v>1038.8060558496466</v>
      </c>
      <c r="N13" s="9">
        <f t="shared" si="3"/>
        <v>1074.0765425046775</v>
      </c>
      <c r="O13" s="9">
        <f t="shared" si="3"/>
        <v>1155.8975471094352</v>
      </c>
      <c r="P13" s="9">
        <f t="shared" si="3"/>
        <v>1155.8262194778977</v>
      </c>
      <c r="Q13" s="9">
        <f t="shared" si="3"/>
        <v>1184.4026234721259</v>
      </c>
      <c r="R13" s="9">
        <f t="shared" si="4"/>
        <v>1218.2136663964359</v>
      </c>
      <c r="S13" s="9">
        <f t="shared" si="4"/>
        <v>1259.9144640287675</v>
      </c>
      <c r="T13" s="9">
        <f t="shared" si="4"/>
        <v>1278.7272643383835</v>
      </c>
      <c r="U13" s="9">
        <f t="shared" si="4"/>
        <v>1266.694545126591</v>
      </c>
      <c r="V13" s="9">
        <f t="shared" si="4"/>
        <v>1294.7742445772301</v>
      </c>
      <c r="W13" s="9">
        <f t="shared" si="4"/>
        <v>1557.240390344361</v>
      </c>
      <c r="X13" s="9">
        <f t="shared" si="4"/>
        <v>1711.4370217108967</v>
      </c>
      <c r="Y13" s="9">
        <f t="shared" si="4"/>
        <v>1596.987654820728</v>
      </c>
      <c r="Z13" s="9">
        <f t="shared" si="4"/>
        <v>1660.4202909869689</v>
      </c>
      <c r="AA13" s="9">
        <f t="shared" si="4"/>
        <v>1808.5235383914985</v>
      </c>
      <c r="AC13">
        <f t="shared" si="5"/>
        <v>22</v>
      </c>
      <c r="AD13" s="61">
        <f t="shared" si="6"/>
        <v>11864.093551298451</v>
      </c>
      <c r="AE13" s="72">
        <f t="shared" si="7"/>
        <v>3.125E-2</v>
      </c>
      <c r="AH13">
        <f t="shared" si="8"/>
        <v>12129.31303566213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154.40383259717382</v>
      </c>
      <c r="G14" s="9">
        <f>NPV(Load_ROC!$C$2,H14:AA14)</f>
        <v>11764.101531213244</v>
      </c>
      <c r="H14" s="9">
        <f t="shared" si="3"/>
        <v>735.83366151553582</v>
      </c>
      <c r="I14" s="9">
        <f t="shared" si="3"/>
        <v>779.0881125692863</v>
      </c>
      <c r="J14" s="9">
        <f t="shared" si="3"/>
        <v>830.27949411046586</v>
      </c>
      <c r="K14" s="9">
        <f t="shared" si="3"/>
        <v>762.49539002137772</v>
      </c>
      <c r="L14" s="9">
        <f t="shared" si="3"/>
        <v>947.30674238489792</v>
      </c>
      <c r="M14" s="9">
        <f t="shared" si="3"/>
        <v>1030.9639933496464</v>
      </c>
      <c r="N14" s="9">
        <f t="shared" si="3"/>
        <v>1066.4677534421776</v>
      </c>
      <c r="O14" s="9">
        <f t="shared" si="3"/>
        <v>1146.199957265685</v>
      </c>
      <c r="P14" s="9">
        <f t="shared" si="3"/>
        <v>1147.1510124466477</v>
      </c>
      <c r="Q14" s="9">
        <f t="shared" si="3"/>
        <v>1175.3069281596258</v>
      </c>
      <c r="R14" s="9">
        <f t="shared" si="4"/>
        <v>1207.1855843651856</v>
      </c>
      <c r="S14" s="9">
        <f t="shared" si="4"/>
        <v>1247.3622530912676</v>
      </c>
      <c r="T14" s="9">
        <f t="shared" si="4"/>
        <v>1262.8717838696334</v>
      </c>
      <c r="U14" s="9">
        <f t="shared" si="4"/>
        <v>1248.7110197359661</v>
      </c>
      <c r="V14" s="9">
        <f t="shared" si="4"/>
        <v>1290.878836374105</v>
      </c>
      <c r="W14" s="9">
        <f t="shared" si="4"/>
        <v>1529.7892867762839</v>
      </c>
      <c r="X14" s="9">
        <f t="shared" si="4"/>
        <v>1670.9535803046465</v>
      </c>
      <c r="Y14" s="9">
        <f t="shared" si="4"/>
        <v>1569.6947446644781</v>
      </c>
      <c r="Z14" s="9">
        <f t="shared" si="4"/>
        <v>1697.5920907916566</v>
      </c>
      <c r="AA14" s="9">
        <f t="shared" si="4"/>
        <v>1844.4752634891545</v>
      </c>
      <c r="AC14">
        <f t="shared" si="5"/>
        <v>21</v>
      </c>
      <c r="AD14" s="61">
        <f t="shared" si="6"/>
        <v>11764.101531213244</v>
      </c>
      <c r="AE14" s="72">
        <f t="shared" si="7"/>
        <v>1.3125E-2</v>
      </c>
      <c r="AH14">
        <f t="shared" si="8"/>
        <v>3590.2770349091429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615.6388068761969</v>
      </c>
      <c r="G15" s="9">
        <f>NPV(Load_ROC!$C$2,H15:AA15)</f>
        <v>11726.453464308512</v>
      </c>
      <c r="H15" s="9">
        <f t="shared" si="3"/>
        <v>735.83366151553582</v>
      </c>
      <c r="I15" s="9">
        <f t="shared" si="3"/>
        <v>779.0881125692863</v>
      </c>
      <c r="J15" s="9">
        <f t="shared" si="3"/>
        <v>830.27949411046586</v>
      </c>
      <c r="K15" s="9">
        <f t="shared" si="3"/>
        <v>762.49539002137772</v>
      </c>
      <c r="L15" s="9">
        <f t="shared" si="3"/>
        <v>947.30674238489792</v>
      </c>
      <c r="M15" s="9">
        <f t="shared" si="3"/>
        <v>1030.9639933496464</v>
      </c>
      <c r="N15" s="9">
        <f t="shared" si="3"/>
        <v>1066.4677534421776</v>
      </c>
      <c r="O15" s="9">
        <f t="shared" si="3"/>
        <v>1146.199957265685</v>
      </c>
      <c r="P15" s="9">
        <f t="shared" si="3"/>
        <v>1147.1509929153976</v>
      </c>
      <c r="Q15" s="9">
        <f t="shared" si="3"/>
        <v>1173.6782562846256</v>
      </c>
      <c r="R15" s="9">
        <f t="shared" si="4"/>
        <v>1205.4690335839359</v>
      </c>
      <c r="S15" s="9">
        <f t="shared" si="4"/>
        <v>1246.1602218412675</v>
      </c>
      <c r="T15" s="9">
        <f t="shared" si="4"/>
        <v>1261.1627330883834</v>
      </c>
      <c r="U15" s="9">
        <f t="shared" si="4"/>
        <v>1244.7694279390912</v>
      </c>
      <c r="V15" s="9">
        <f t="shared" si="4"/>
        <v>1267.43407270223</v>
      </c>
      <c r="W15" s="9">
        <f t="shared" si="4"/>
        <v>1543.3433083131108</v>
      </c>
      <c r="X15" s="9">
        <f t="shared" si="4"/>
        <v>1686.8926232733966</v>
      </c>
      <c r="Y15" s="9">
        <f t="shared" si="4"/>
        <v>1570.3302251332279</v>
      </c>
      <c r="Z15" s="9">
        <f t="shared" si="4"/>
        <v>1634.8406152057189</v>
      </c>
      <c r="AA15" s="9">
        <f t="shared" si="4"/>
        <v>1781.5867337039983</v>
      </c>
      <c r="AC15">
        <f t="shared" si="5"/>
        <v>18</v>
      </c>
      <c r="AD15" s="61">
        <f t="shared" si="6"/>
        <v>11726.453464308512</v>
      </c>
      <c r="AE15" s="72">
        <f t="shared" si="7"/>
        <v>5.2499999999999998E-2</v>
      </c>
      <c r="AH15">
        <f t="shared" si="8"/>
        <v>12368.016682497104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256.51714312429846</v>
      </c>
      <c r="G16" s="9">
        <f>NPV(Load_ROC!$C$2,H16:AA16)</f>
        <v>11726.497971396502</v>
      </c>
      <c r="H16" s="9">
        <f t="shared" si="3"/>
        <v>735.83366151553582</v>
      </c>
      <c r="I16" s="9">
        <f t="shared" si="3"/>
        <v>779.0881125692863</v>
      </c>
      <c r="J16" s="9">
        <f t="shared" si="3"/>
        <v>830.27949411046586</v>
      </c>
      <c r="K16" s="9">
        <f t="shared" si="3"/>
        <v>762.49539002137772</v>
      </c>
      <c r="L16" s="9">
        <f t="shared" si="3"/>
        <v>947.30674238489792</v>
      </c>
      <c r="M16" s="9">
        <f t="shared" si="3"/>
        <v>1030.9639933496464</v>
      </c>
      <c r="N16" s="9">
        <f t="shared" si="3"/>
        <v>1066.4677534421776</v>
      </c>
      <c r="O16" s="9">
        <f t="shared" si="3"/>
        <v>1146.199957265685</v>
      </c>
      <c r="P16" s="9">
        <f t="shared" si="3"/>
        <v>1147.1509929153976</v>
      </c>
      <c r="Q16" s="9">
        <f t="shared" si="3"/>
        <v>1173.6772015971258</v>
      </c>
      <c r="R16" s="9">
        <f t="shared" si="4"/>
        <v>1205.4696507714357</v>
      </c>
      <c r="S16" s="9">
        <f t="shared" si="4"/>
        <v>1246.1648155912676</v>
      </c>
      <c r="T16" s="9">
        <f t="shared" si="4"/>
        <v>1261.1609752758834</v>
      </c>
      <c r="U16" s="9">
        <f t="shared" si="4"/>
        <v>1244.7679904390911</v>
      </c>
      <c r="V16" s="9">
        <f t="shared" si="4"/>
        <v>1267.4220883272301</v>
      </c>
      <c r="W16" s="9">
        <f t="shared" si="4"/>
        <v>1543.3239176881109</v>
      </c>
      <c r="X16" s="9">
        <f t="shared" si="4"/>
        <v>1686.923154523397</v>
      </c>
      <c r="Y16" s="9">
        <f t="shared" si="4"/>
        <v>1570.3636938832278</v>
      </c>
      <c r="Z16" s="9">
        <f t="shared" si="4"/>
        <v>1634.8469589557189</v>
      </c>
      <c r="AA16" s="9">
        <f t="shared" si="4"/>
        <v>1781.7119837039984</v>
      </c>
      <c r="AC16">
        <f t="shared" si="5"/>
        <v>19</v>
      </c>
      <c r="AD16" s="61">
        <f t="shared" si="6"/>
        <v>11726.497971396502</v>
      </c>
      <c r="AE16" s="72">
        <f t="shared" si="7"/>
        <v>2.1874999999999999E-2</v>
      </c>
      <c r="AH16">
        <f t="shared" si="8"/>
        <v>5154.2854273875564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132.09317841809482</v>
      </c>
      <c r="G17" s="9">
        <f>NPV(Load_ROC!$C$2,H17:AA17)</f>
        <v>11741.615859386207</v>
      </c>
      <c r="H17" s="9">
        <f t="shared" si="3"/>
        <v>772.86198182803582</v>
      </c>
      <c r="I17" s="9">
        <f t="shared" si="3"/>
        <v>830.67644069428627</v>
      </c>
      <c r="J17" s="9">
        <f t="shared" si="3"/>
        <v>879.67940719640342</v>
      </c>
      <c r="K17" s="9">
        <f t="shared" si="3"/>
        <v>835.25529529481526</v>
      </c>
      <c r="L17" s="9">
        <f t="shared" si="3"/>
        <v>973.66863691614799</v>
      </c>
      <c r="M17" s="9">
        <f t="shared" si="3"/>
        <v>1048.3861847558965</v>
      </c>
      <c r="N17" s="9">
        <f t="shared" si="3"/>
        <v>1071.2515776609275</v>
      </c>
      <c r="O17" s="9">
        <f t="shared" si="3"/>
        <v>1154.7504142969351</v>
      </c>
      <c r="P17" s="9">
        <f t="shared" si="3"/>
        <v>1137.4125241653976</v>
      </c>
      <c r="Q17" s="9">
        <f t="shared" si="3"/>
        <v>1152.3006390971259</v>
      </c>
      <c r="R17" s="9">
        <f t="shared" si="4"/>
        <v>1167.0669945214358</v>
      </c>
      <c r="S17" s="9">
        <f t="shared" si="4"/>
        <v>1192.2643624662674</v>
      </c>
      <c r="T17" s="9">
        <f t="shared" si="4"/>
        <v>1219.2844596508835</v>
      </c>
      <c r="U17" s="9">
        <f t="shared" si="4"/>
        <v>1236.6481857515912</v>
      </c>
      <c r="V17" s="9">
        <f t="shared" si="4"/>
        <v>1322.436055124105</v>
      </c>
      <c r="W17" s="9">
        <f t="shared" si="4"/>
        <v>1405.6613979737556</v>
      </c>
      <c r="X17" s="9">
        <f t="shared" si="4"/>
        <v>1567.1580724921469</v>
      </c>
      <c r="Y17" s="9">
        <f t="shared" si="4"/>
        <v>1482.542264195728</v>
      </c>
      <c r="Z17" s="9">
        <f t="shared" si="4"/>
        <v>1583.9735448932188</v>
      </c>
      <c r="AA17" s="9">
        <f t="shared" si="4"/>
        <v>1735.4172981571232</v>
      </c>
      <c r="AC17">
        <f t="shared" si="5"/>
        <v>20</v>
      </c>
      <c r="AD17" s="61">
        <f t="shared" si="6"/>
        <v>11741.615859386207</v>
      </c>
      <c r="AE17" s="72">
        <f t="shared" si="7"/>
        <v>1.125E-2</v>
      </c>
      <c r="AH17">
        <f t="shared" si="8"/>
        <v>2818.4605350129132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527.5022362931245</v>
      </c>
      <c r="G18" s="9">
        <f>NPV(Load_ROC!$C$2,H18:AA18)</f>
        <v>11722.271917624988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830.67644069428627</v>
      </c>
      <c r="J18" s="9">
        <f t="shared" si="9"/>
        <v>879.67940719640342</v>
      </c>
      <c r="K18" s="9">
        <f t="shared" si="9"/>
        <v>835.25529529481526</v>
      </c>
      <c r="L18" s="9">
        <f t="shared" si="9"/>
        <v>973.66863691614799</v>
      </c>
      <c r="M18" s="9">
        <f t="shared" si="9"/>
        <v>1048.3861847558965</v>
      </c>
      <c r="N18" s="9">
        <f t="shared" si="9"/>
        <v>1071.2515776609275</v>
      </c>
      <c r="O18" s="9">
        <f t="shared" si="9"/>
        <v>1154.7504142969351</v>
      </c>
      <c r="P18" s="9">
        <f t="shared" si="9"/>
        <v>1137.4124616653976</v>
      </c>
      <c r="Q18" s="9">
        <f t="shared" si="9"/>
        <v>1153.3147015971258</v>
      </c>
      <c r="R18" s="9">
        <f t="shared" ref="R18:AA27" si="10">VLOOKUP("Total RR "&amp;$B18&amp;" "&amp;$E18, $G$38:$AA$269, MATCH(R$7,$G$38:$AA$38,0),0)</f>
        <v>1169.7131663964358</v>
      </c>
      <c r="S18" s="9">
        <f t="shared" si="10"/>
        <v>1197.1724796537674</v>
      </c>
      <c r="T18" s="9">
        <f t="shared" si="10"/>
        <v>1226.2903268383834</v>
      </c>
      <c r="U18" s="9">
        <f t="shared" si="10"/>
        <v>1224.4312795015912</v>
      </c>
      <c r="V18" s="9">
        <f t="shared" si="10"/>
        <v>1260.7419320772301</v>
      </c>
      <c r="W18" s="9">
        <f t="shared" si="10"/>
        <v>1427.743788781861</v>
      </c>
      <c r="X18" s="9">
        <f t="shared" si="10"/>
        <v>1602.5894240546468</v>
      </c>
      <c r="Y18" s="9">
        <f t="shared" si="10"/>
        <v>1492.6696509144781</v>
      </c>
      <c r="Z18" s="9">
        <f t="shared" si="10"/>
        <v>1545.0376698932189</v>
      </c>
      <c r="AA18" s="9">
        <f t="shared" si="10"/>
        <v>1698.5231594852482</v>
      </c>
      <c r="AC18">
        <f t="shared" si="5"/>
        <v>16</v>
      </c>
      <c r="AD18" s="61">
        <f t="shared" si="6"/>
        <v>11722.271917624988</v>
      </c>
      <c r="AE18" s="72">
        <f t="shared" si="7"/>
        <v>4.4999999999999998E-2</v>
      </c>
      <c r="AH18">
        <f t="shared" si="8"/>
        <v>10419.281310783057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219.7929827746087</v>
      </c>
      <c r="G19" s="9">
        <f>NPV(Load_ROC!$C$2,H19:AA19)</f>
        <v>11722.292414645797</v>
      </c>
      <c r="H19" s="9">
        <f t="shared" si="9"/>
        <v>772.86198182803582</v>
      </c>
      <c r="I19" s="9">
        <f t="shared" si="9"/>
        <v>830.67644069428627</v>
      </c>
      <c r="J19" s="9">
        <f t="shared" si="9"/>
        <v>879.67940719640342</v>
      </c>
      <c r="K19" s="9">
        <f t="shared" si="9"/>
        <v>835.25529529481526</v>
      </c>
      <c r="L19" s="9">
        <f t="shared" si="9"/>
        <v>973.66863691614799</v>
      </c>
      <c r="M19" s="9">
        <f t="shared" si="9"/>
        <v>1048.3861847558965</v>
      </c>
      <c r="N19" s="9">
        <f t="shared" si="9"/>
        <v>1071.2515776609275</v>
      </c>
      <c r="O19" s="9">
        <f t="shared" si="9"/>
        <v>1154.7504142969351</v>
      </c>
      <c r="P19" s="9">
        <f t="shared" si="9"/>
        <v>1137.4125241653976</v>
      </c>
      <c r="Q19" s="9">
        <f t="shared" si="9"/>
        <v>1153.3256937846259</v>
      </c>
      <c r="R19" s="9">
        <f t="shared" si="10"/>
        <v>1169.7133695214359</v>
      </c>
      <c r="S19" s="9">
        <f t="shared" si="10"/>
        <v>1197.1570734037673</v>
      </c>
      <c r="T19" s="9">
        <f t="shared" si="10"/>
        <v>1226.2918268383833</v>
      </c>
      <c r="U19" s="9">
        <f t="shared" si="10"/>
        <v>1224.426373251591</v>
      </c>
      <c r="V19" s="9">
        <f t="shared" si="10"/>
        <v>1260.7439633272302</v>
      </c>
      <c r="W19" s="9">
        <f t="shared" si="10"/>
        <v>1427.7204450318611</v>
      </c>
      <c r="X19" s="9">
        <f t="shared" si="10"/>
        <v>1602.5812678046468</v>
      </c>
      <c r="Y19" s="9">
        <f t="shared" si="10"/>
        <v>1492.721119664478</v>
      </c>
      <c r="Z19" s="9">
        <f t="shared" si="10"/>
        <v>1545.0362011432189</v>
      </c>
      <c r="AA19" s="9">
        <f t="shared" si="10"/>
        <v>1698.5899094852482</v>
      </c>
      <c r="AC19">
        <f t="shared" si="5"/>
        <v>17</v>
      </c>
      <c r="AD19" s="61">
        <f t="shared" si="6"/>
        <v>11722.292414645797</v>
      </c>
      <c r="AE19" s="72">
        <f t="shared" si="7"/>
        <v>1.8749999999999999E-2</v>
      </c>
      <c r="AH19">
        <f t="shared" si="8"/>
        <v>4341.7370783781989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420.80100556164217</v>
      </c>
      <c r="G20" s="9">
        <f>NPV(Load_ROC!$C$2,H20:AA20)</f>
        <v>11221.360148310458</v>
      </c>
      <c r="H20" s="9">
        <f t="shared" si="9"/>
        <v>745.0784740155359</v>
      </c>
      <c r="I20" s="9">
        <f t="shared" si="9"/>
        <v>789.14717506928628</v>
      </c>
      <c r="J20" s="9">
        <f t="shared" si="9"/>
        <v>827.91509518468456</v>
      </c>
      <c r="K20" s="9">
        <f t="shared" si="9"/>
        <v>777.88116150575274</v>
      </c>
      <c r="L20" s="9">
        <f t="shared" si="9"/>
        <v>920.4587482442729</v>
      </c>
      <c r="M20" s="9">
        <f t="shared" si="9"/>
        <v>994.30575897464644</v>
      </c>
      <c r="N20" s="9">
        <f t="shared" si="9"/>
        <v>1018.4196206296774</v>
      </c>
      <c r="O20" s="9">
        <f t="shared" si="9"/>
        <v>1089.2876721094351</v>
      </c>
      <c r="P20" s="9">
        <f t="shared" si="9"/>
        <v>1078.4827194778977</v>
      </c>
      <c r="Q20" s="9">
        <f t="shared" si="9"/>
        <v>1097.4690531596259</v>
      </c>
      <c r="R20" s="9">
        <f t="shared" si="10"/>
        <v>1120.357764052686</v>
      </c>
      <c r="S20" s="9">
        <f t="shared" si="10"/>
        <v>1150.9465734037674</v>
      </c>
      <c r="T20" s="9">
        <f t="shared" si="10"/>
        <v>1174.0531862133835</v>
      </c>
      <c r="U20" s="9">
        <f t="shared" si="10"/>
        <v>1173.2704357515911</v>
      </c>
      <c r="V20" s="9">
        <f t="shared" si="10"/>
        <v>1234.7199740694177</v>
      </c>
      <c r="W20" s="9">
        <f t="shared" si="10"/>
        <v>1380.211386438111</v>
      </c>
      <c r="X20" s="9">
        <f t="shared" si="10"/>
        <v>1532.7582131171466</v>
      </c>
      <c r="Y20" s="9">
        <f t="shared" si="10"/>
        <v>1441.471934117603</v>
      </c>
      <c r="Z20" s="9">
        <f t="shared" si="10"/>
        <v>1557.5775888385315</v>
      </c>
      <c r="AA20" s="9">
        <f t="shared" si="10"/>
        <v>1710.4789846805609</v>
      </c>
      <c r="AC20">
        <f t="shared" si="5"/>
        <v>15</v>
      </c>
      <c r="AD20" s="61">
        <f t="shared" si="6"/>
        <v>11221.360148310458</v>
      </c>
      <c r="AE20" s="72">
        <f t="shared" si="7"/>
        <v>3.7499999999999999E-2</v>
      </c>
      <c r="AH20">
        <f t="shared" si="8"/>
        <v>14.592061175097141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1678.9940801773166</v>
      </c>
      <c r="G21" s="9">
        <f>NPV(Load_ROC!$C$2,H21:AA21)</f>
        <v>11193.293867848777</v>
      </c>
      <c r="H21" s="9">
        <f t="shared" si="9"/>
        <v>745.0784740155359</v>
      </c>
      <c r="I21" s="9">
        <f t="shared" si="9"/>
        <v>789.14717506928628</v>
      </c>
      <c r="J21" s="9">
        <f t="shared" si="9"/>
        <v>827.91509518468456</v>
      </c>
      <c r="K21" s="9">
        <f t="shared" si="9"/>
        <v>777.88116150575274</v>
      </c>
      <c r="L21" s="9">
        <f t="shared" si="9"/>
        <v>920.4587482442729</v>
      </c>
      <c r="M21" s="9">
        <f t="shared" si="9"/>
        <v>994.30575897464644</v>
      </c>
      <c r="N21" s="9">
        <f t="shared" si="9"/>
        <v>1018.4196206296774</v>
      </c>
      <c r="O21" s="9">
        <f t="shared" si="9"/>
        <v>1089.2876721094351</v>
      </c>
      <c r="P21" s="9">
        <f t="shared" si="9"/>
        <v>1078.4822194778976</v>
      </c>
      <c r="Q21" s="9">
        <f t="shared" si="9"/>
        <v>1097.0072953471258</v>
      </c>
      <c r="R21" s="9">
        <f t="shared" si="10"/>
        <v>1120.7071117089358</v>
      </c>
      <c r="S21" s="9">
        <f t="shared" si="10"/>
        <v>1152.5204640287675</v>
      </c>
      <c r="T21" s="9">
        <f t="shared" si="10"/>
        <v>1176.1277955883834</v>
      </c>
      <c r="U21" s="9">
        <f t="shared" si="10"/>
        <v>1169.0840138765911</v>
      </c>
      <c r="V21" s="9">
        <f t="shared" si="10"/>
        <v>1201.2609008272302</v>
      </c>
      <c r="W21" s="9">
        <f t="shared" si="10"/>
        <v>1396.1167653443611</v>
      </c>
      <c r="X21" s="9">
        <f t="shared" si="10"/>
        <v>1554.7267404608965</v>
      </c>
      <c r="Y21" s="9">
        <f t="shared" si="10"/>
        <v>1445.8910923207281</v>
      </c>
      <c r="Z21" s="9">
        <f t="shared" si="10"/>
        <v>1503.5792909869688</v>
      </c>
      <c r="AA21" s="9">
        <f t="shared" si="10"/>
        <v>1657.1163977664983</v>
      </c>
      <c r="AC21">
        <f t="shared" si="5"/>
        <v>14</v>
      </c>
      <c r="AD21" s="61">
        <f t="shared" si="6"/>
        <v>11193.293867848777</v>
      </c>
      <c r="AE21" s="72">
        <f t="shared" si="7"/>
        <v>0.15</v>
      </c>
      <c r="AH21">
        <f t="shared" si="8"/>
        <v>342.61769309984095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699.57774166507352</v>
      </c>
      <c r="G22" s="9">
        <f>NPV(Load_ROC!$C$2,H22:AA22)</f>
        <v>11193.243866641176</v>
      </c>
      <c r="H22" s="9">
        <f t="shared" si="9"/>
        <v>745.0784740155359</v>
      </c>
      <c r="I22" s="9">
        <f t="shared" si="9"/>
        <v>789.14717506928628</v>
      </c>
      <c r="J22" s="9">
        <f t="shared" si="9"/>
        <v>827.91509518468456</v>
      </c>
      <c r="K22" s="9">
        <f t="shared" si="9"/>
        <v>777.88116150575274</v>
      </c>
      <c r="L22" s="9">
        <f t="shared" si="9"/>
        <v>920.4587482442729</v>
      </c>
      <c r="M22" s="9">
        <f t="shared" si="9"/>
        <v>994.30575897464644</v>
      </c>
      <c r="N22" s="9">
        <f t="shared" si="9"/>
        <v>1018.4196206296774</v>
      </c>
      <c r="O22" s="9">
        <f t="shared" si="9"/>
        <v>1089.2876721094351</v>
      </c>
      <c r="P22" s="9">
        <f t="shared" si="9"/>
        <v>1078.4828444778977</v>
      </c>
      <c r="Q22" s="9">
        <f t="shared" si="9"/>
        <v>1097.0165297221258</v>
      </c>
      <c r="R22" s="9">
        <f t="shared" si="10"/>
        <v>1120.7094163964357</v>
      </c>
      <c r="S22" s="9">
        <f t="shared" si="10"/>
        <v>1152.5200265287674</v>
      </c>
      <c r="T22" s="9">
        <f t="shared" si="10"/>
        <v>1176.1276080883836</v>
      </c>
      <c r="U22" s="9">
        <f t="shared" si="10"/>
        <v>1169.0823576265911</v>
      </c>
      <c r="V22" s="9">
        <f t="shared" si="10"/>
        <v>1201.2551195772301</v>
      </c>
      <c r="W22" s="9">
        <f t="shared" si="10"/>
        <v>1396.1137028443611</v>
      </c>
      <c r="X22" s="9">
        <f t="shared" si="10"/>
        <v>1554.7347717108967</v>
      </c>
      <c r="Y22" s="9">
        <f t="shared" si="10"/>
        <v>1445.8442173207281</v>
      </c>
      <c r="Z22" s="9">
        <f t="shared" si="10"/>
        <v>1503.523290986969</v>
      </c>
      <c r="AA22" s="9">
        <f t="shared" si="10"/>
        <v>1657.0239758914984</v>
      </c>
      <c r="AC22">
        <f t="shared" si="5"/>
        <v>13</v>
      </c>
      <c r="AD22" s="61">
        <f t="shared" si="6"/>
        <v>11193.243866641176</v>
      </c>
      <c r="AE22" s="72">
        <f t="shared" si="7"/>
        <v>6.25E-2</v>
      </c>
      <c r="AH22">
        <f t="shared" si="8"/>
        <v>143.05623838813617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291.19786097209413</v>
      </c>
      <c r="G23" s="9">
        <f>NPV(Load_ROC!$C$2,H23:AA23)</f>
        <v>11093.251846555968</v>
      </c>
      <c r="H23" s="9">
        <f t="shared" si="9"/>
        <v>735.83366151553582</v>
      </c>
      <c r="I23" s="9">
        <f t="shared" si="9"/>
        <v>779.0881125692863</v>
      </c>
      <c r="J23" s="9">
        <f t="shared" si="9"/>
        <v>818.10884176671584</v>
      </c>
      <c r="K23" s="9">
        <f t="shared" si="9"/>
        <v>769.40498181825274</v>
      </c>
      <c r="L23" s="9">
        <f t="shared" si="9"/>
        <v>912.50905488489798</v>
      </c>
      <c r="M23" s="9">
        <f t="shared" si="9"/>
        <v>986.46369647464644</v>
      </c>
      <c r="N23" s="9">
        <f t="shared" si="9"/>
        <v>1010.8108315671774</v>
      </c>
      <c r="O23" s="9">
        <f t="shared" si="9"/>
        <v>1079.5900822656852</v>
      </c>
      <c r="P23" s="9">
        <f t="shared" si="9"/>
        <v>1069.8076374466475</v>
      </c>
      <c r="Q23" s="9">
        <f t="shared" si="9"/>
        <v>1087.920834409626</v>
      </c>
      <c r="R23" s="9">
        <f t="shared" si="10"/>
        <v>1109.6813343651859</v>
      </c>
      <c r="S23" s="9">
        <f t="shared" si="10"/>
        <v>1139.9678155912673</v>
      </c>
      <c r="T23" s="9">
        <f t="shared" si="10"/>
        <v>1160.2721276196335</v>
      </c>
      <c r="U23" s="9">
        <f t="shared" si="10"/>
        <v>1151.0988322359663</v>
      </c>
      <c r="V23" s="9">
        <f t="shared" si="10"/>
        <v>1197.359711374105</v>
      </c>
      <c r="W23" s="9">
        <f t="shared" si="10"/>
        <v>1368.662599276284</v>
      </c>
      <c r="X23" s="9">
        <f t="shared" si="10"/>
        <v>1514.2513303046467</v>
      </c>
      <c r="Y23" s="9">
        <f t="shared" si="10"/>
        <v>1418.5513071644782</v>
      </c>
      <c r="Z23" s="9">
        <f t="shared" si="10"/>
        <v>1540.6950907916566</v>
      </c>
      <c r="AA23" s="9">
        <f t="shared" si="10"/>
        <v>1692.9757009891546</v>
      </c>
      <c r="AC23">
        <f t="shared" si="5"/>
        <v>9</v>
      </c>
      <c r="AD23" s="61">
        <f t="shared" si="6"/>
        <v>11093.251846555968</v>
      </c>
      <c r="AE23" s="72">
        <f t="shared" si="7"/>
        <v>2.6249999999999999E-2</v>
      </c>
      <c r="AH23">
        <f t="shared" si="8"/>
        <v>573.69453496137453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1160.8383968633798</v>
      </c>
      <c r="G24" s="9">
        <f>NPV(Load_ROC!$C$2,H24:AA24)</f>
        <v>11055.603779651236</v>
      </c>
      <c r="H24" s="9">
        <f t="shared" si="9"/>
        <v>735.83366151553582</v>
      </c>
      <c r="I24" s="9">
        <f t="shared" si="9"/>
        <v>779.0881125692863</v>
      </c>
      <c r="J24" s="9">
        <f t="shared" si="9"/>
        <v>818.10884176671584</v>
      </c>
      <c r="K24" s="9">
        <f t="shared" si="9"/>
        <v>769.40498181825274</v>
      </c>
      <c r="L24" s="9">
        <f t="shared" si="9"/>
        <v>912.50905488489798</v>
      </c>
      <c r="M24" s="9">
        <f t="shared" si="9"/>
        <v>986.46369647464644</v>
      </c>
      <c r="N24" s="9">
        <f t="shared" si="9"/>
        <v>1010.8108315671774</v>
      </c>
      <c r="O24" s="9">
        <f t="shared" si="9"/>
        <v>1079.5900822656852</v>
      </c>
      <c r="P24" s="9">
        <f t="shared" si="9"/>
        <v>1069.8076179153977</v>
      </c>
      <c r="Q24" s="9">
        <f t="shared" si="9"/>
        <v>1086.2921625346257</v>
      </c>
      <c r="R24" s="9">
        <f t="shared" si="10"/>
        <v>1107.9647835839357</v>
      </c>
      <c r="S24" s="9">
        <f t="shared" si="10"/>
        <v>1138.7657843412674</v>
      </c>
      <c r="T24" s="9">
        <f t="shared" si="10"/>
        <v>1158.5630768383835</v>
      </c>
      <c r="U24" s="9">
        <f t="shared" si="10"/>
        <v>1147.1572404390911</v>
      </c>
      <c r="V24" s="9">
        <f t="shared" si="10"/>
        <v>1173.9149477022302</v>
      </c>
      <c r="W24" s="9">
        <f t="shared" si="10"/>
        <v>1382.2166208131111</v>
      </c>
      <c r="X24" s="9">
        <f t="shared" si="10"/>
        <v>1530.1903732733967</v>
      </c>
      <c r="Y24" s="9">
        <f t="shared" si="10"/>
        <v>1419.1867876332281</v>
      </c>
      <c r="Z24" s="9">
        <f t="shared" si="10"/>
        <v>1477.943615205719</v>
      </c>
      <c r="AA24" s="9">
        <f t="shared" si="10"/>
        <v>1630.0871712039982</v>
      </c>
      <c r="AC24">
        <f t="shared" si="5"/>
        <v>7</v>
      </c>
      <c r="AD24" s="61">
        <f t="shared" si="6"/>
        <v>11055.603779651236</v>
      </c>
      <c r="AE24" s="72">
        <f t="shared" si="7"/>
        <v>0.105</v>
      </c>
      <c r="AH24">
        <f t="shared" si="8"/>
        <v>3612.3959258756636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483.68461254484112</v>
      </c>
      <c r="G25" s="9">
        <f>NPV(Load_ROC!$C$2,H25:AA25)</f>
        <v>11055.648286739226</v>
      </c>
      <c r="H25" s="9">
        <f t="shared" si="9"/>
        <v>735.83366151553582</v>
      </c>
      <c r="I25" s="9">
        <f t="shared" si="9"/>
        <v>779.0881125692863</v>
      </c>
      <c r="J25" s="9">
        <f t="shared" si="9"/>
        <v>818.10884176671584</v>
      </c>
      <c r="K25" s="9">
        <f t="shared" si="9"/>
        <v>769.40498181825274</v>
      </c>
      <c r="L25" s="9">
        <f t="shared" si="9"/>
        <v>912.50905488489798</v>
      </c>
      <c r="M25" s="9">
        <f t="shared" si="9"/>
        <v>986.46369647464644</v>
      </c>
      <c r="N25" s="9">
        <f t="shared" si="9"/>
        <v>1010.8108315671774</v>
      </c>
      <c r="O25" s="9">
        <f t="shared" si="9"/>
        <v>1079.5900822656852</v>
      </c>
      <c r="P25" s="9">
        <f t="shared" si="9"/>
        <v>1069.8076179153977</v>
      </c>
      <c r="Q25" s="9">
        <f t="shared" si="9"/>
        <v>1086.2911078471259</v>
      </c>
      <c r="R25" s="9">
        <f t="shared" si="10"/>
        <v>1107.9654007714357</v>
      </c>
      <c r="S25" s="9">
        <f t="shared" si="10"/>
        <v>1138.7703780912673</v>
      </c>
      <c r="T25" s="9">
        <f t="shared" si="10"/>
        <v>1158.5613190258834</v>
      </c>
      <c r="U25" s="9">
        <f t="shared" si="10"/>
        <v>1147.155802939091</v>
      </c>
      <c r="V25" s="9">
        <f t="shared" si="10"/>
        <v>1173.9029633272301</v>
      </c>
      <c r="W25" s="9">
        <f t="shared" si="10"/>
        <v>1382.197230188111</v>
      </c>
      <c r="X25" s="9">
        <f t="shared" si="10"/>
        <v>1530.2209045233967</v>
      </c>
      <c r="Y25" s="9">
        <f t="shared" si="10"/>
        <v>1419.2202563832282</v>
      </c>
      <c r="Z25" s="9">
        <f t="shared" si="10"/>
        <v>1477.949958955719</v>
      </c>
      <c r="AA25" s="9">
        <f t="shared" si="10"/>
        <v>1630.2124212039982</v>
      </c>
      <c r="AC25">
        <f t="shared" si="5"/>
        <v>8</v>
      </c>
      <c r="AD25" s="61">
        <f t="shared" si="6"/>
        <v>11055.648286739226</v>
      </c>
      <c r="AE25" s="72">
        <f t="shared" si="7"/>
        <v>4.3749999999999997E-2</v>
      </c>
      <c r="AH25">
        <f t="shared" si="8"/>
        <v>1504.4427181223357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62.545807521257061</v>
      </c>
      <c r="G26" s="9">
        <f>NPV(Load_ROC!$C$2,H26:AA26)</f>
        <v>11119.2546704457</v>
      </c>
      <c r="H26" s="9">
        <f t="shared" si="9"/>
        <v>772.86198182803582</v>
      </c>
      <c r="I26" s="9">
        <f t="shared" si="9"/>
        <v>830.67644069428627</v>
      </c>
      <c r="J26" s="9">
        <f t="shared" si="9"/>
        <v>867.69061032140348</v>
      </c>
      <c r="K26" s="9">
        <f t="shared" si="9"/>
        <v>825.72354138856531</v>
      </c>
      <c r="L26" s="9">
        <f t="shared" si="9"/>
        <v>948.81658222864803</v>
      </c>
      <c r="M26" s="9">
        <f t="shared" si="9"/>
        <v>1013.1544035058965</v>
      </c>
      <c r="N26" s="9">
        <f t="shared" si="9"/>
        <v>1024.5751714109274</v>
      </c>
      <c r="O26" s="9">
        <f t="shared" si="9"/>
        <v>1096.9284299219353</v>
      </c>
      <c r="P26" s="9">
        <f t="shared" si="9"/>
        <v>1068.6826491653976</v>
      </c>
      <c r="Q26" s="9">
        <f t="shared" si="9"/>
        <v>1073.3755765971257</v>
      </c>
      <c r="R26" s="9">
        <f t="shared" si="10"/>
        <v>1077.9659632714358</v>
      </c>
      <c r="S26" s="9">
        <f t="shared" si="10"/>
        <v>1093.2131437162675</v>
      </c>
      <c r="T26" s="9">
        <f t="shared" si="10"/>
        <v>1124.7552096508834</v>
      </c>
      <c r="U26" s="9">
        <f t="shared" si="10"/>
        <v>1146.7950295015912</v>
      </c>
      <c r="V26" s="9">
        <f t="shared" si="10"/>
        <v>1236.396211374105</v>
      </c>
      <c r="W26" s="9">
        <f t="shared" si="10"/>
        <v>1251.7399604737554</v>
      </c>
      <c r="X26" s="9">
        <f t="shared" si="10"/>
        <v>1417.4094474921467</v>
      </c>
      <c r="Y26" s="9">
        <f t="shared" si="10"/>
        <v>1338.0663266957281</v>
      </c>
      <c r="Z26" s="9">
        <f t="shared" si="10"/>
        <v>1434.1601073932188</v>
      </c>
      <c r="AA26" s="9">
        <f t="shared" si="10"/>
        <v>1590.6987356571233</v>
      </c>
      <c r="AC26">
        <f t="shared" si="5"/>
        <v>12</v>
      </c>
      <c r="AD26" s="61">
        <f t="shared" si="6"/>
        <v>11119.2546704457</v>
      </c>
      <c r="AE26" s="72">
        <f t="shared" si="7"/>
        <v>5.6249999999999998E-3</v>
      </c>
      <c r="AH26">
        <f t="shared" si="8"/>
        <v>83.491590856234993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249.74799139540082</v>
      </c>
      <c r="G27" s="9">
        <f>NPV(Load_ROC!$C$2,H27:AA27)</f>
        <v>11099.910728684481</v>
      </c>
      <c r="H27" s="9">
        <f t="shared" si="9"/>
        <v>772.86198182803582</v>
      </c>
      <c r="I27" s="9">
        <f t="shared" si="9"/>
        <v>830.67644069428627</v>
      </c>
      <c r="J27" s="9">
        <f t="shared" si="9"/>
        <v>867.69061032140348</v>
      </c>
      <c r="K27" s="9">
        <f t="shared" si="9"/>
        <v>825.72354138856531</v>
      </c>
      <c r="L27" s="9">
        <f t="shared" si="9"/>
        <v>948.81658222864803</v>
      </c>
      <c r="M27" s="9">
        <f t="shared" si="9"/>
        <v>1013.1544035058965</v>
      </c>
      <c r="N27" s="9">
        <f t="shared" si="9"/>
        <v>1024.5751714109274</v>
      </c>
      <c r="O27" s="9">
        <f t="shared" si="9"/>
        <v>1096.9284299219353</v>
      </c>
      <c r="P27" s="9">
        <f t="shared" si="9"/>
        <v>1068.6825866653976</v>
      </c>
      <c r="Q27" s="9">
        <f t="shared" si="9"/>
        <v>1074.3896390971258</v>
      </c>
      <c r="R27" s="9">
        <f t="shared" si="10"/>
        <v>1080.6121351464358</v>
      </c>
      <c r="S27" s="9">
        <f t="shared" si="10"/>
        <v>1098.1212609037673</v>
      </c>
      <c r="T27" s="9">
        <f t="shared" si="10"/>
        <v>1131.7610768383834</v>
      </c>
      <c r="U27" s="9">
        <f t="shared" si="10"/>
        <v>1134.5781232515913</v>
      </c>
      <c r="V27" s="9">
        <f t="shared" si="10"/>
        <v>1174.7020883272301</v>
      </c>
      <c r="W27" s="9">
        <f t="shared" si="10"/>
        <v>1273.8223512818611</v>
      </c>
      <c r="X27" s="9">
        <f t="shared" si="10"/>
        <v>1452.8407990546466</v>
      </c>
      <c r="Y27" s="9">
        <f t="shared" si="10"/>
        <v>1348.1937134144778</v>
      </c>
      <c r="Z27" s="9">
        <f t="shared" si="10"/>
        <v>1395.2242323932192</v>
      </c>
      <c r="AA27" s="9">
        <f t="shared" si="10"/>
        <v>1553.8045969852485</v>
      </c>
      <c r="AC27">
        <f t="shared" si="5"/>
        <v>10</v>
      </c>
      <c r="AD27" s="61">
        <f t="shared" si="6"/>
        <v>11099.910728684481</v>
      </c>
      <c r="AE27" s="72">
        <f t="shared" si="7"/>
        <v>2.2499999999999999E-2</v>
      </c>
      <c r="AH27">
        <f t="shared" si="8"/>
        <v>448.43728548950889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104.06185524098709</v>
      </c>
      <c r="G28" s="9">
        <f>NPV(Load_ROC!$C$2,H28:AA28)</f>
        <v>11099.93122570529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830.67644069428627</v>
      </c>
      <c r="J28" s="9">
        <f t="shared" si="11"/>
        <v>867.69061032140348</v>
      </c>
      <c r="K28" s="9">
        <f t="shared" si="11"/>
        <v>825.72354138856531</v>
      </c>
      <c r="L28" s="9">
        <f t="shared" si="11"/>
        <v>948.81658222864803</v>
      </c>
      <c r="M28" s="9">
        <f t="shared" si="11"/>
        <v>1013.1544035058965</v>
      </c>
      <c r="N28" s="9">
        <f t="shared" si="11"/>
        <v>1024.5751714109274</v>
      </c>
      <c r="O28" s="9">
        <f t="shared" si="11"/>
        <v>1096.9284299219353</v>
      </c>
      <c r="P28" s="9">
        <f t="shared" si="11"/>
        <v>1068.6826491653976</v>
      </c>
      <c r="Q28" s="9">
        <f t="shared" si="11"/>
        <v>1074.4006312846259</v>
      </c>
      <c r="R28" s="9">
        <f t="shared" ref="R28:AA34" si="12">VLOOKUP("Total RR "&amp;$B28&amp;" "&amp;$E28, $G$38:$AA$269, MATCH(R$7,$G$38:$AA$38,0),0)</f>
        <v>1080.6123382714359</v>
      </c>
      <c r="S28" s="9">
        <f t="shared" si="12"/>
        <v>1098.1058546537674</v>
      </c>
      <c r="T28" s="9">
        <f t="shared" si="12"/>
        <v>1131.7625768383832</v>
      </c>
      <c r="U28" s="9">
        <f t="shared" si="12"/>
        <v>1134.5732170015913</v>
      </c>
      <c r="V28" s="9">
        <f t="shared" si="12"/>
        <v>1174.7041195772301</v>
      </c>
      <c r="W28" s="9">
        <f t="shared" si="12"/>
        <v>1273.799007531861</v>
      </c>
      <c r="X28" s="9">
        <f t="shared" si="12"/>
        <v>1452.8326428046466</v>
      </c>
      <c r="Y28" s="9">
        <f t="shared" si="12"/>
        <v>1348.2451821644781</v>
      </c>
      <c r="Z28" s="9">
        <f t="shared" si="12"/>
        <v>1395.222763643219</v>
      </c>
      <c r="AA28" s="9">
        <f t="shared" si="12"/>
        <v>1553.8713469852485</v>
      </c>
      <c r="AC28">
        <f t="shared" si="5"/>
        <v>11</v>
      </c>
      <c r="AD28" s="61">
        <f t="shared" si="6"/>
        <v>11099.93122570529</v>
      </c>
      <c r="AE28" s="72">
        <f t="shared" si="7"/>
        <v>9.3749999999999997E-3</v>
      </c>
      <c r="AH28">
        <f t="shared" si="8"/>
        <v>186.79461641291965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198.73123048818653</v>
      </c>
      <c r="G29" s="9">
        <f>NPV(Load_ROC!$C$2,H29:AA29)</f>
        <v>10598.998959369948</v>
      </c>
      <c r="H29" s="9">
        <f t="shared" si="11"/>
        <v>745.0784740155359</v>
      </c>
      <c r="I29" s="9">
        <f t="shared" si="11"/>
        <v>789.14717506928628</v>
      </c>
      <c r="J29" s="9">
        <f t="shared" si="11"/>
        <v>815.92629830968463</v>
      </c>
      <c r="K29" s="9">
        <f t="shared" si="11"/>
        <v>768.3494075995028</v>
      </c>
      <c r="L29" s="9">
        <f t="shared" si="11"/>
        <v>895.60669355677294</v>
      </c>
      <c r="M29" s="9">
        <f t="shared" si="11"/>
        <v>959.07397772464651</v>
      </c>
      <c r="N29" s="9">
        <f t="shared" si="11"/>
        <v>971.7432143796774</v>
      </c>
      <c r="O29" s="9">
        <f t="shared" si="11"/>
        <v>1031.4656877344351</v>
      </c>
      <c r="P29" s="9">
        <f t="shared" si="11"/>
        <v>1009.7528444778976</v>
      </c>
      <c r="Q29" s="9">
        <f t="shared" si="11"/>
        <v>1018.5439906596258</v>
      </c>
      <c r="R29" s="9">
        <f t="shared" si="12"/>
        <v>1031.2567328026857</v>
      </c>
      <c r="S29" s="9">
        <f t="shared" si="12"/>
        <v>1051.8953546537673</v>
      </c>
      <c r="T29" s="9">
        <f t="shared" si="12"/>
        <v>1079.5239362133834</v>
      </c>
      <c r="U29" s="9">
        <f t="shared" si="12"/>
        <v>1083.4172795015911</v>
      </c>
      <c r="V29" s="9">
        <f t="shared" si="12"/>
        <v>1148.6801303194175</v>
      </c>
      <c r="W29" s="9">
        <f t="shared" si="12"/>
        <v>1226.2899489381111</v>
      </c>
      <c r="X29" s="9">
        <f t="shared" si="12"/>
        <v>1383.0095881171467</v>
      </c>
      <c r="Y29" s="9">
        <f t="shared" si="12"/>
        <v>1296.9959966176029</v>
      </c>
      <c r="Z29" s="9">
        <f t="shared" si="12"/>
        <v>1407.7641513385315</v>
      </c>
      <c r="AA29" s="9">
        <f t="shared" si="12"/>
        <v>1565.7604221805609</v>
      </c>
      <c r="AC29">
        <f t="shared" si="5"/>
        <v>6</v>
      </c>
      <c r="AD29" s="61">
        <f t="shared" si="6"/>
        <v>10598.998959369948</v>
      </c>
      <c r="AE29" s="72">
        <f t="shared" si="7"/>
        <v>1.8749999999999999E-2</v>
      </c>
      <c r="AH29">
        <f t="shared" si="8"/>
        <v>7730.1782171024151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792.81995091812018</v>
      </c>
      <c r="G30" s="9">
        <f>NPV(Load_ROC!$C$2,H30:AA30)</f>
        <v>10570.93267890827</v>
      </c>
      <c r="H30" s="9">
        <f t="shared" si="11"/>
        <v>745.0784740155359</v>
      </c>
      <c r="I30" s="9">
        <f t="shared" si="11"/>
        <v>789.14717506928628</v>
      </c>
      <c r="J30" s="9">
        <f t="shared" si="11"/>
        <v>815.92629830968463</v>
      </c>
      <c r="K30" s="9">
        <f t="shared" si="11"/>
        <v>768.3494075995028</v>
      </c>
      <c r="L30" s="9">
        <f t="shared" si="11"/>
        <v>895.60669355677294</v>
      </c>
      <c r="M30" s="9">
        <f t="shared" si="11"/>
        <v>959.07397772464651</v>
      </c>
      <c r="N30" s="9">
        <f t="shared" si="11"/>
        <v>971.7432143796774</v>
      </c>
      <c r="O30" s="9">
        <f t="shared" si="11"/>
        <v>1031.4656877344351</v>
      </c>
      <c r="P30" s="9">
        <f t="shared" si="11"/>
        <v>1009.7523444778976</v>
      </c>
      <c r="Q30" s="9">
        <f t="shared" si="11"/>
        <v>1018.0822328471257</v>
      </c>
      <c r="R30" s="9">
        <f t="shared" si="12"/>
        <v>1031.606080458936</v>
      </c>
      <c r="S30" s="9">
        <f t="shared" si="12"/>
        <v>1053.4692452787672</v>
      </c>
      <c r="T30" s="9">
        <f t="shared" si="12"/>
        <v>1081.5985455883833</v>
      </c>
      <c r="U30" s="9">
        <f t="shared" si="12"/>
        <v>1079.2308576265909</v>
      </c>
      <c r="V30" s="9">
        <f t="shared" si="12"/>
        <v>1115.2210570772299</v>
      </c>
      <c r="W30" s="9">
        <f t="shared" si="12"/>
        <v>1242.1953278443611</v>
      </c>
      <c r="X30" s="9">
        <f t="shared" si="12"/>
        <v>1404.9781154608968</v>
      </c>
      <c r="Y30" s="9">
        <f t="shared" si="12"/>
        <v>1301.415154820728</v>
      </c>
      <c r="Z30" s="9">
        <f t="shared" si="12"/>
        <v>1353.7658534869688</v>
      </c>
      <c r="AA30" s="9">
        <f t="shared" si="12"/>
        <v>1512.3978352664983</v>
      </c>
      <c r="AC30">
        <f t="shared" si="5"/>
        <v>5</v>
      </c>
      <c r="AD30" s="61">
        <f t="shared" si="6"/>
        <v>10570.93267890827</v>
      </c>
      <c r="AE30" s="72">
        <f t="shared" si="7"/>
        <v>7.4999999999999997E-2</v>
      </c>
      <c r="AH30">
        <f t="shared" si="8"/>
        <v>33682.94214419958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330.3400836781459</v>
      </c>
      <c r="G31" s="9">
        <f>NPV(Load_ROC!$C$2,H31:AA31)</f>
        <v>10570.882677700669</v>
      </c>
      <c r="H31" s="9">
        <f t="shared" si="11"/>
        <v>745.0784740155359</v>
      </c>
      <c r="I31" s="9">
        <f t="shared" si="11"/>
        <v>789.14717506928628</v>
      </c>
      <c r="J31" s="9">
        <f t="shared" si="11"/>
        <v>815.92629830968463</v>
      </c>
      <c r="K31" s="9">
        <f t="shared" si="11"/>
        <v>768.3494075995028</v>
      </c>
      <c r="L31" s="9">
        <f t="shared" si="11"/>
        <v>895.60669355677294</v>
      </c>
      <c r="M31" s="9">
        <f t="shared" si="11"/>
        <v>959.07397772464651</v>
      </c>
      <c r="N31" s="9">
        <f t="shared" si="11"/>
        <v>971.7432143796774</v>
      </c>
      <c r="O31" s="9">
        <f t="shared" si="11"/>
        <v>1031.4656877344351</v>
      </c>
      <c r="P31" s="9">
        <f t="shared" si="11"/>
        <v>1009.7529694778975</v>
      </c>
      <c r="Q31" s="9">
        <f t="shared" si="11"/>
        <v>1018.0914672221257</v>
      </c>
      <c r="R31" s="9">
        <f t="shared" si="12"/>
        <v>1031.6083851464359</v>
      </c>
      <c r="S31" s="9">
        <f t="shared" si="12"/>
        <v>1053.4688077787673</v>
      </c>
      <c r="T31" s="9">
        <f t="shared" si="12"/>
        <v>1081.5983580883835</v>
      </c>
      <c r="U31" s="9">
        <f t="shared" si="12"/>
        <v>1079.2292013765909</v>
      </c>
      <c r="V31" s="9">
        <f t="shared" si="12"/>
        <v>1115.21527582723</v>
      </c>
      <c r="W31" s="9">
        <f t="shared" si="12"/>
        <v>1242.1922653443612</v>
      </c>
      <c r="X31" s="9">
        <f t="shared" si="12"/>
        <v>1404.9861467108967</v>
      </c>
      <c r="Y31" s="9">
        <f t="shared" si="12"/>
        <v>1301.368279820728</v>
      </c>
      <c r="Z31" s="9">
        <f t="shared" si="12"/>
        <v>1353.7098534869688</v>
      </c>
      <c r="AA31" s="9">
        <f t="shared" si="12"/>
        <v>1512.3054133914984</v>
      </c>
      <c r="AC31">
        <f t="shared" si="5"/>
        <v>4</v>
      </c>
      <c r="AD31" s="61">
        <f t="shared" si="6"/>
        <v>10570.882677700669</v>
      </c>
      <c r="AE31" s="72">
        <f t="shared" si="7"/>
        <v>3.125E-2</v>
      </c>
      <c r="AH31">
        <f t="shared" si="8"/>
        <v>14036.653585569613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137.43043988120289</v>
      </c>
      <c r="G32" s="9">
        <f>NPV(Load_ROC!$C$2,H32:AA32)</f>
        <v>10470.890657615459</v>
      </c>
      <c r="H32" s="9">
        <f t="shared" si="11"/>
        <v>735.83366151553582</v>
      </c>
      <c r="I32" s="9">
        <f t="shared" si="11"/>
        <v>779.0881125692863</v>
      </c>
      <c r="J32" s="9">
        <f t="shared" si="11"/>
        <v>806.12004489171591</v>
      </c>
      <c r="K32" s="9">
        <f t="shared" si="11"/>
        <v>759.87322791200279</v>
      </c>
      <c r="L32" s="9">
        <f t="shared" si="11"/>
        <v>887.65700019739802</v>
      </c>
      <c r="M32" s="9">
        <f t="shared" si="11"/>
        <v>951.23191522464651</v>
      </c>
      <c r="N32" s="9">
        <f t="shared" si="11"/>
        <v>964.13442531717737</v>
      </c>
      <c r="O32" s="9">
        <f t="shared" si="11"/>
        <v>1021.7680978906851</v>
      </c>
      <c r="P32" s="9">
        <f t="shared" si="11"/>
        <v>1001.0777624466475</v>
      </c>
      <c r="Q32" s="9">
        <f t="shared" si="11"/>
        <v>1008.9957719096258</v>
      </c>
      <c r="R32" s="9">
        <f t="shared" si="12"/>
        <v>1020.5803031151856</v>
      </c>
      <c r="S32" s="9">
        <f t="shared" si="12"/>
        <v>1040.9165968412672</v>
      </c>
      <c r="T32" s="9">
        <f t="shared" si="12"/>
        <v>1065.7428776196334</v>
      </c>
      <c r="U32" s="9">
        <f t="shared" si="12"/>
        <v>1061.245675985966</v>
      </c>
      <c r="V32" s="9">
        <f t="shared" si="12"/>
        <v>1111.319867624105</v>
      </c>
      <c r="W32" s="9">
        <f t="shared" si="12"/>
        <v>1214.7411617762841</v>
      </c>
      <c r="X32" s="9">
        <f t="shared" si="12"/>
        <v>1364.5027053046465</v>
      </c>
      <c r="Y32" s="9">
        <f t="shared" si="12"/>
        <v>1274.0753696644781</v>
      </c>
      <c r="Z32" s="9">
        <f t="shared" si="12"/>
        <v>1390.8816532916567</v>
      </c>
      <c r="AA32" s="9">
        <f t="shared" si="12"/>
        <v>1548.2571384891546</v>
      </c>
      <c r="AC32">
        <f t="shared" si="5"/>
        <v>3</v>
      </c>
      <c r="AD32" s="61">
        <f t="shared" si="6"/>
        <v>10470.890657615459</v>
      </c>
      <c r="AE32" s="72">
        <f t="shared" si="7"/>
        <v>1.3125E-2</v>
      </c>
      <c r="AH32">
        <f t="shared" si="8"/>
        <v>7785.767716609279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547.74523601231306</v>
      </c>
      <c r="G33" s="9">
        <f>NPV(Load_ROC!$C$2,H33:AA33)</f>
        <v>10433.242590710726</v>
      </c>
      <c r="H33" s="9">
        <f t="shared" si="11"/>
        <v>735.83366151553582</v>
      </c>
      <c r="I33" s="9">
        <f t="shared" si="11"/>
        <v>779.0881125692863</v>
      </c>
      <c r="J33" s="9">
        <f t="shared" si="11"/>
        <v>806.12004489171591</v>
      </c>
      <c r="K33" s="9">
        <f t="shared" si="11"/>
        <v>759.87322791200279</v>
      </c>
      <c r="L33" s="9">
        <f t="shared" si="11"/>
        <v>887.65700019739802</v>
      </c>
      <c r="M33" s="9">
        <f t="shared" si="11"/>
        <v>951.23191522464651</v>
      </c>
      <c r="N33" s="9">
        <f t="shared" si="11"/>
        <v>964.13442531717737</v>
      </c>
      <c r="O33" s="9">
        <f t="shared" si="11"/>
        <v>1021.7680978906851</v>
      </c>
      <c r="P33" s="9">
        <f t="shared" si="11"/>
        <v>1001.0777429153975</v>
      </c>
      <c r="Q33" s="9">
        <f t="shared" si="11"/>
        <v>1007.3671000346258</v>
      </c>
      <c r="R33" s="9">
        <f t="shared" si="12"/>
        <v>1018.8637523339358</v>
      </c>
      <c r="S33" s="9">
        <f t="shared" si="12"/>
        <v>1039.7145655912673</v>
      </c>
      <c r="T33" s="9">
        <f t="shared" si="12"/>
        <v>1064.0338268383834</v>
      </c>
      <c r="U33" s="9">
        <f t="shared" si="12"/>
        <v>1057.3040841890911</v>
      </c>
      <c r="V33" s="9">
        <f t="shared" si="12"/>
        <v>1087.8751039522301</v>
      </c>
      <c r="W33" s="9">
        <f t="shared" si="12"/>
        <v>1228.295183313111</v>
      </c>
      <c r="X33" s="9">
        <f t="shared" si="12"/>
        <v>1380.4417482733966</v>
      </c>
      <c r="Y33" s="9">
        <f t="shared" si="12"/>
        <v>1274.7108501332282</v>
      </c>
      <c r="Z33" s="9">
        <f t="shared" si="12"/>
        <v>1328.130177705719</v>
      </c>
      <c r="AA33" s="9">
        <f t="shared" si="12"/>
        <v>1485.3686087039985</v>
      </c>
      <c r="AC33">
        <f t="shared" si="5"/>
        <v>1</v>
      </c>
      <c r="AD33" s="61">
        <f t="shared" si="6"/>
        <v>10433.242590710726</v>
      </c>
      <c r="AE33" s="72">
        <f t="shared" si="7"/>
        <v>5.2499999999999998E-2</v>
      </c>
      <c r="AH33">
        <f t="shared" si="8"/>
        <v>34262.102805867013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228.22815526434698</v>
      </c>
      <c r="G34" s="9">
        <f>NPV(Load_ROC!$C$2,H34:AA34)</f>
        <v>10433.28709779872</v>
      </c>
      <c r="H34" s="9">
        <f t="shared" si="11"/>
        <v>735.83366151553582</v>
      </c>
      <c r="I34" s="9">
        <f t="shared" si="11"/>
        <v>779.0881125692863</v>
      </c>
      <c r="J34" s="9">
        <f t="shared" si="11"/>
        <v>806.12004489171591</v>
      </c>
      <c r="K34" s="9">
        <f t="shared" si="11"/>
        <v>759.87322791200279</v>
      </c>
      <c r="L34" s="9">
        <f t="shared" si="11"/>
        <v>887.65700019739802</v>
      </c>
      <c r="M34" s="9">
        <f t="shared" si="11"/>
        <v>951.23191522464651</v>
      </c>
      <c r="N34" s="9">
        <f t="shared" si="11"/>
        <v>964.13442531717737</v>
      </c>
      <c r="O34" s="9">
        <f t="shared" si="11"/>
        <v>1021.7680978906851</v>
      </c>
      <c r="P34" s="9">
        <f t="shared" si="11"/>
        <v>1001.0777429153975</v>
      </c>
      <c r="Q34" s="9">
        <f t="shared" si="11"/>
        <v>1007.3660453471258</v>
      </c>
      <c r="R34" s="9">
        <f t="shared" si="12"/>
        <v>1018.8643695214358</v>
      </c>
      <c r="S34" s="9">
        <f t="shared" si="12"/>
        <v>1039.7191593412672</v>
      </c>
      <c r="T34" s="9">
        <f t="shared" si="12"/>
        <v>1064.0320690258834</v>
      </c>
      <c r="U34" s="9">
        <f t="shared" si="12"/>
        <v>1057.302646689091</v>
      </c>
      <c r="V34" s="9">
        <f t="shared" si="12"/>
        <v>1087.86311957723</v>
      </c>
      <c r="W34" s="9">
        <f t="shared" si="12"/>
        <v>1228.2757926881109</v>
      </c>
      <c r="X34" s="9">
        <f t="shared" si="12"/>
        <v>1380.4722795233965</v>
      </c>
      <c r="Y34" s="9">
        <f t="shared" si="12"/>
        <v>1274.7443188832281</v>
      </c>
      <c r="Z34" s="9">
        <f t="shared" si="12"/>
        <v>1328.136521455719</v>
      </c>
      <c r="AA34" s="9">
        <f t="shared" si="12"/>
        <v>1485.4938587039983</v>
      </c>
      <c r="AC34">
        <f t="shared" si="5"/>
        <v>2</v>
      </c>
      <c r="AD34" s="61">
        <f t="shared" si="6"/>
        <v>10433.28709779872</v>
      </c>
      <c r="AE34" s="72">
        <f t="shared" si="7"/>
        <v>2.1874999999999999E-2</v>
      </c>
      <c r="AH34">
        <f t="shared" si="8"/>
        <v>14274.303191181201</v>
      </c>
    </row>
    <row r="35" spans="1:35" x14ac:dyDescent="0.25">
      <c r="F35" s="3">
        <f>SUM(F8:F34)</f>
        <v>11241.086314469545</v>
      </c>
      <c r="G35" s="3">
        <f>SUMPRODUCT($A8:$A34,G8:G34)</f>
        <v>11241.086314469545</v>
      </c>
      <c r="H35" s="3">
        <f t="shared" ref="H35:AA35" si="13">SUMPRODUCT($A8:$A34,H8:H34)</f>
        <v>746.01031581241091</v>
      </c>
      <c r="I35" s="3">
        <f t="shared" si="13"/>
        <v>791.85589303803647</v>
      </c>
      <c r="J35" s="3">
        <f t="shared" si="13"/>
        <v>832.29301715734107</v>
      </c>
      <c r="K35" s="3">
        <f t="shared" si="13"/>
        <v>779.41028225770606</v>
      </c>
      <c r="L35" s="3">
        <f t="shared" si="13"/>
        <v>928.14424707239789</v>
      </c>
      <c r="M35" s="3">
        <f t="shared" si="13"/>
        <v>1001.9902298730838</v>
      </c>
      <c r="N35" s="3">
        <f t="shared" si="13"/>
        <v>1025.9264669187398</v>
      </c>
      <c r="O35" s="3">
        <f t="shared" si="13"/>
        <v>1097.9098996484975</v>
      </c>
      <c r="P35" s="3">
        <f t="shared" si="13"/>
        <v>1086.4391406595382</v>
      </c>
      <c r="Q35" s="3">
        <f t="shared" si="13"/>
        <v>1103.9171625346257</v>
      </c>
      <c r="R35" s="3">
        <f t="shared" si="13"/>
        <v>1125.7037384374514</v>
      </c>
      <c r="S35" s="3">
        <f t="shared" si="13"/>
        <v>1156.3243349076736</v>
      </c>
      <c r="T35" s="3">
        <f t="shared" si="13"/>
        <v>1179.2985017309616</v>
      </c>
      <c r="U35" s="3">
        <f t="shared" si="13"/>
        <v>1172.4467696334266</v>
      </c>
      <c r="V35" s="3">
        <f t="shared" si="13"/>
        <v>1207.6084954707846</v>
      </c>
      <c r="W35" s="3">
        <f t="shared" si="13"/>
        <v>1395.3927825494013</v>
      </c>
      <c r="X35" s="3">
        <f t="shared" si="13"/>
        <v>1551.7785455487865</v>
      </c>
      <c r="Y35" s="3">
        <f t="shared" si="13"/>
        <v>1444.6345778968998</v>
      </c>
      <c r="Z35" s="3">
        <f t="shared" si="13"/>
        <v>1510.8103339190977</v>
      </c>
      <c r="AA35" s="3">
        <f t="shared" si="13"/>
        <v>1663.6983024454532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43.533515625</v>
      </c>
      <c r="J40" s="7">
        <f>SUMIF(data!$A:$A,$H$2&amp;" "&amp;$F40&amp;" "&amp;$H$3&amp;"_"&amp;J$38,data!$I:$I)/1000</f>
        <v>112.402</v>
      </c>
      <c r="K40" s="7">
        <f>SUMIF(data!$A:$A,$H$2&amp;" "&amp;$F40&amp;" "&amp;$H$3&amp;"_"&amp;K$38,data!$I:$I)/1000</f>
        <v>30.668466796874998</v>
      </c>
      <c r="L40" s="7">
        <f>SUMIF(data!$A:$A,$H$2&amp;" "&amp;$F40&amp;" "&amp;$H$3&amp;"_"&amp;L$38,data!$I:$I)/1000</f>
        <v>238.05362500000001</v>
      </c>
      <c r="M40" s="7">
        <f>SUMIF(data!$A:$A,$H$2&amp;" "&amp;$F40&amp;" "&amp;$H$3&amp;"_"&amp;M$38,data!$I:$I)/1000</f>
        <v>311.34790234374998</v>
      </c>
      <c r="N40" s="7">
        <f>SUMIF(data!$A:$A,$H$2&amp;" "&amp;$F40&amp;" "&amp;$H$3&amp;"_"&amp;N$38,data!$I:$I)/1000</f>
        <v>370.93688281250002</v>
      </c>
      <c r="O40" s="7">
        <f>SUMIF(data!$A:$A,$H$2&amp;" "&amp;$F40&amp;" "&amp;$H$3&amp;"_"&amp;O$38,data!$I:$I)/1000</f>
        <v>430.70968749999997</v>
      </c>
      <c r="P40" s="7">
        <f>SUMIF(data!$A:$A,$H$2&amp;" "&amp;$F40&amp;" "&amp;$H$3&amp;"_"&amp;P$38,data!$I:$I)/1000</f>
        <v>490.40267187500001</v>
      </c>
      <c r="Q40" s="7">
        <f>SUMIF(data!$A:$A,$H$2&amp;" "&amp;$F40&amp;" "&amp;$H$3&amp;"_"&amp;Q$38,data!$I:$I)/1000</f>
        <v>549.69486718749999</v>
      </c>
      <c r="R40" s="7">
        <f>SUMIF(data!$A:$A,$H$2&amp;" "&amp;$F40&amp;" "&amp;$H$3&amp;"_"&amp;R$38,data!$I:$I)/1000</f>
        <v>609.51173437499995</v>
      </c>
      <c r="S40" s="7">
        <f>SUMIF(data!$A:$A,$H$2&amp;" "&amp;$F40&amp;" "&amp;$H$3&amp;"_"&amp;S$38,data!$I:$I)/1000</f>
        <v>667.42910937500005</v>
      </c>
      <c r="T40" s="7">
        <f>SUMIF(data!$A:$A,$H$2&amp;" "&amp;$F40&amp;" "&amp;$H$3&amp;"_"&amp;T$38,data!$I:$I)/1000</f>
        <v>649.37591406249999</v>
      </c>
      <c r="U40" s="7">
        <f>SUMIF(data!$A:$A,$H$2&amp;" "&amp;$F40&amp;" "&amp;$H$3&amp;"_"&amp;U$38,data!$I:$I)/1000</f>
        <v>628.52140625000004</v>
      </c>
      <c r="V40" s="7">
        <f>SUMIF(data!$A:$A,$H$2&amp;" "&amp;$F40&amp;" "&amp;$H$3&amp;"_"&amp;V$38,data!$I:$I)/1000</f>
        <v>611.80093750000003</v>
      </c>
      <c r="W40" s="7">
        <f>SUMIF(data!$A:$A,$H$2&amp;" "&amp;$F40&amp;" "&amp;$H$3&amp;"_"&amp;W$38,data!$I:$I)/1000</f>
        <v>1002.6271015625</v>
      </c>
      <c r="X40" s="7">
        <f>SUMIF(data!$A:$A,$H$2&amp;" "&amp;$F40&amp;" "&amp;$H$3&amp;"_"&amp;X$38,data!$I:$I)/1000</f>
        <v>963.51500781250002</v>
      </c>
      <c r="Y40" s="7">
        <f>SUMIF(data!$A:$A,$H$2&amp;" "&amp;$F40&amp;" "&amp;$H$3&amp;"_"&amp;Y$38,data!$I:$I)/1000</f>
        <v>937.95898046875004</v>
      </c>
      <c r="Z40" s="7">
        <f>SUMIF(data!$A:$A,$H$2&amp;" "&amp;$F40&amp;" "&amp;$H$3&amp;"_"&amp;Z$38,data!$I:$I)/1000</f>
        <v>970.03740234375005</v>
      </c>
      <c r="AA40" s="7">
        <f>SUMIF(data!$A:$A,$H$2&amp;" "&amp;$F40&amp;" "&amp;$H$3&amp;"_"&amp;AA$38,data!$I:$I)/1000</f>
        <v>1069.8650625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43.533515625</v>
      </c>
      <c r="J41" s="7">
        <f>SUMIF(data!$A:$A,$H$2&amp;" "&amp;$F41&amp;" "&amp;$H$3&amp;"_"&amp;J$38,data!$I:$I)/1000</f>
        <v>88.242550781250003</v>
      </c>
      <c r="K41" s="7">
        <f>SUMIF(data!$A:$A,$H$2&amp;" "&amp;$F41&amp;" "&amp;$H$3&amp;"_"&amp;K$38,data!$I:$I)/1000</f>
        <v>28.046304687500001</v>
      </c>
      <c r="L41" s="7">
        <f>SUMIF(data!$A:$A,$H$2&amp;" "&amp;$F41&amp;" "&amp;$H$3&amp;"_"&amp;L$38,data!$I:$I)/1000</f>
        <v>178.4038828125</v>
      </c>
      <c r="M41" s="7">
        <f>SUMIF(data!$A:$A,$H$2&amp;" "&amp;$F41&amp;" "&amp;$H$3&amp;"_"&amp;M$38,data!$I:$I)/1000</f>
        <v>231.61582421874999</v>
      </c>
      <c r="N41" s="7">
        <f>SUMIF(data!$A:$A,$H$2&amp;" "&amp;$F41&amp;" "&amp;$H$3&amp;"_"&amp;N$38,data!$I:$I)/1000</f>
        <v>268.60355468749998</v>
      </c>
      <c r="O41" s="7">
        <f>SUMIF(data!$A:$A,$H$2&amp;" "&amp;$F41&amp;" "&amp;$H$3&amp;"_"&amp;O$38,data!$I:$I)/1000</f>
        <v>306.27782812499998</v>
      </c>
      <c r="P41" s="7">
        <f>SUMIF(data!$A:$A,$H$2&amp;" "&amp;$F41&amp;" "&amp;$H$3&amp;"_"&amp;P$38,data!$I:$I)/1000</f>
        <v>344.32942187499998</v>
      </c>
      <c r="Q41" s="7">
        <f>SUMIF(data!$A:$A,$H$2&amp;" "&amp;$F41&amp;" "&amp;$H$3&amp;"_"&amp;Q$38,data!$I:$I)/1000</f>
        <v>383.38371093749998</v>
      </c>
      <c r="R41" s="7">
        <f>SUMIF(data!$A:$A,$H$2&amp;" "&amp;$F41&amp;" "&amp;$H$3&amp;"_"&amp;R$38,data!$I:$I)/1000</f>
        <v>422.90645312499998</v>
      </c>
      <c r="S41" s="7">
        <f>SUMIF(data!$A:$A,$H$2&amp;" "&amp;$F41&amp;" "&amp;$H$3&amp;"_"&amp;S$38,data!$I:$I)/1000</f>
        <v>460.98345312499998</v>
      </c>
      <c r="T41" s="7">
        <f>SUMIF(data!$A:$A,$H$2&amp;" "&amp;$F41&amp;" "&amp;$H$3&amp;"_"&amp;T$38,data!$I:$I)/1000</f>
        <v>452.24700781249999</v>
      </c>
      <c r="U41" s="7">
        <f>SUMIF(data!$A:$A,$H$2&amp;" "&amp;$F41&amp;" "&amp;$H$3&amp;"_"&amp;U$38,data!$I:$I)/1000</f>
        <v>441.0560625</v>
      </c>
      <c r="V41" s="7">
        <f>SUMIF(data!$A:$A,$H$2&amp;" "&amp;$F41&amp;" "&amp;$H$3&amp;"_"&amp;V$38,data!$I:$I)/1000</f>
        <v>432.24196875000001</v>
      </c>
      <c r="W41" s="7">
        <f>SUMIF(data!$A:$A,$H$2&amp;" "&amp;$F41&amp;" "&amp;$H$3&amp;"_"&amp;W$38,data!$I:$I)/1000</f>
        <v>687.57897656249997</v>
      </c>
      <c r="X41" s="7">
        <f>SUMIF(data!$A:$A,$H$2&amp;" "&amp;$F41&amp;" "&amp;$H$3&amp;"_"&amp;X$38,data!$I:$I)/1000</f>
        <v>657.06413281250002</v>
      </c>
      <c r="Y41" s="7">
        <f>SUMIF(data!$A:$A,$H$2&amp;" "&amp;$F41&amp;" "&amp;$H$3&amp;"_"&amp;Y$38,data!$I:$I)/1000</f>
        <v>642.33960546875005</v>
      </c>
      <c r="Z41" s="7">
        <f>SUMIF(data!$A:$A,$H$2&amp;" "&amp;$F41&amp;" "&amp;$H$3&amp;"_"&amp;Z$38,data!$I:$I)/1000</f>
        <v>663.32696484375003</v>
      </c>
      <c r="AA41" s="7">
        <f>SUMIF(data!$A:$A,$H$2&amp;" "&amp;$F41&amp;" "&amp;$H$3&amp;"_"&amp;AA$38,data!$I:$I)/1000</f>
        <v>773.64693750000004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43.533515625</v>
      </c>
      <c r="J42" s="7">
        <f>SUMIF(data!$A:$A,$H$2&amp;" "&amp;$F42&amp;" "&amp;$H$3&amp;"_"&amp;J$38,data!$I:$I)/1000</f>
        <v>100.23134765624999</v>
      </c>
      <c r="K42" s="7">
        <f>SUMIF(data!$A:$A,$H$2&amp;" "&amp;$F42&amp;" "&amp;$H$3&amp;"_"&amp;K$38,data!$I:$I)/1000</f>
        <v>37.578058593750001</v>
      </c>
      <c r="L42" s="7">
        <f>SUMIF(data!$A:$A,$H$2&amp;" "&amp;$F42&amp;" "&amp;$H$3&amp;"_"&amp;L$38,data!$I:$I)/1000</f>
        <v>203.25593749999999</v>
      </c>
      <c r="M42" s="7">
        <f>SUMIF(data!$A:$A,$H$2&amp;" "&amp;$F42&amp;" "&amp;$H$3&amp;"_"&amp;M$38,data!$I:$I)/1000</f>
        <v>266.84760546874998</v>
      </c>
      <c r="N42" s="7">
        <f>SUMIF(data!$A:$A,$H$2&amp;" "&amp;$F42&amp;" "&amp;$H$3&amp;"_"&amp;N$38,data!$I:$I)/1000</f>
        <v>315.27996093749999</v>
      </c>
      <c r="O42" s="7">
        <f>SUMIF(data!$A:$A,$H$2&amp;" "&amp;$F42&amp;" "&amp;$H$3&amp;"_"&amp;O$38,data!$I:$I)/1000</f>
        <v>364.09981249999998</v>
      </c>
      <c r="P42" s="7">
        <f>SUMIF(data!$A:$A,$H$2&amp;" "&amp;$F42&amp;" "&amp;$H$3&amp;"_"&amp;P$38,data!$I:$I)/1000</f>
        <v>413.05929687499997</v>
      </c>
      <c r="Q42" s="7">
        <f>SUMIF(data!$A:$A,$H$2&amp;" "&amp;$F42&amp;" "&amp;$H$3&amp;"_"&amp;Q$38,data!$I:$I)/1000</f>
        <v>462.30877343750001</v>
      </c>
      <c r="R42" s="7">
        <f>SUMIF(data!$A:$A,$H$2&amp;" "&amp;$F42&amp;" "&amp;$H$3&amp;"_"&amp;R$38,data!$I:$I)/1000</f>
        <v>512.00748437499999</v>
      </c>
      <c r="S42" s="7">
        <f>SUMIF(data!$A:$A,$H$2&amp;" "&amp;$F42&amp;" "&amp;$H$3&amp;"_"&amp;S$38,data!$I:$I)/1000</f>
        <v>560.03467187499996</v>
      </c>
      <c r="T42" s="7">
        <f>SUMIF(data!$A:$A,$H$2&amp;" "&amp;$F42&amp;" "&amp;$H$3&amp;"_"&amp;T$38,data!$I:$I)/1000</f>
        <v>546.77625781250003</v>
      </c>
      <c r="U42" s="7">
        <f>SUMIF(data!$A:$A,$H$2&amp;" "&amp;$F42&amp;" "&amp;$H$3&amp;"_"&amp;U$38,data!$I:$I)/1000</f>
        <v>530.90921875000004</v>
      </c>
      <c r="V42" s="7">
        <f>SUMIF(data!$A:$A,$H$2&amp;" "&amp;$F42&amp;" "&amp;$H$3&amp;"_"&amp;V$38,data!$I:$I)/1000</f>
        <v>518.2818125</v>
      </c>
      <c r="W42" s="7">
        <f>SUMIF(data!$A:$A,$H$2&amp;" "&amp;$F42&amp;" "&amp;$H$3&amp;"_"&amp;W$38,data!$I:$I)/1000</f>
        <v>841.5004140625</v>
      </c>
      <c r="X42" s="7">
        <f>SUMIF(data!$A:$A,$H$2&amp;" "&amp;$F42&amp;" "&amp;$H$3&amp;"_"&amp;X$38,data!$I:$I)/1000</f>
        <v>806.81275781249997</v>
      </c>
      <c r="Y42" s="7">
        <f>SUMIF(data!$A:$A,$H$2&amp;" "&amp;$F42&amp;" "&amp;$H$3&amp;"_"&amp;Y$38,data!$I:$I)/1000</f>
        <v>786.81554296875004</v>
      </c>
      <c r="Z42" s="7">
        <f>SUMIF(data!$A:$A,$H$2&amp;" "&amp;$F42&amp;" "&amp;$H$3&amp;"_"&amp;Z$38,data!$I:$I)/1000</f>
        <v>813.14040234375</v>
      </c>
      <c r="AA42" s="7">
        <f>SUMIF(data!$A:$A,$H$2&amp;" "&amp;$F42&amp;" "&amp;$H$3&amp;"_"&amp;AA$38,data!$I:$I)/1000</f>
        <v>918.3655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87.885349609374998</v>
      </c>
      <c r="K43" s="7">
        <f>SUMIF(data!$A:$A,$H$2&amp;" "&amp;$F43&amp;" "&amp;$H$3&amp;"_"&amp;K$38,data!$N:$N)/1000</f>
        <v>87.748281250000005</v>
      </c>
      <c r="L43" s="7">
        <f>SUMIF(data!$A:$A,$H$2&amp;" "&amp;$F43&amp;" "&amp;$H$3&amp;"_"&amp;L$38,data!$N:$N)/1000</f>
        <v>65.481558593749995</v>
      </c>
      <c r="M43" s="7">
        <f>SUMIF(data!$A:$A,$H$2&amp;" "&amp;$F43&amp;" "&amp;$H$3&amp;"_"&amp;M$38,data!$N:$N)/1000</f>
        <v>76.990636718749997</v>
      </c>
      <c r="N43" s="7">
        <f>SUMIF(data!$A:$A,$H$2&amp;" "&amp;$F43&amp;" "&amp;$H$3&amp;"_"&amp;N$38,data!$N:$N)/1000</f>
        <v>63.384882812500003</v>
      </c>
      <c r="O43" s="7">
        <f>SUMIF(data!$A:$A,$H$2&amp;" "&amp;$F43&amp;" "&amp;$H$3&amp;"_"&amp;O$38,data!$N:$N)/1000</f>
        <v>78.154964843749994</v>
      </c>
      <c r="P43" s="7">
        <f>SUMIF(data!$A:$A,$H$2&amp;" "&amp;$F43&amp;" "&amp;$H$3&amp;"_"&amp;P$38,data!$N:$N)/1000</f>
        <v>29.811296875</v>
      </c>
      <c r="Q43" s="7">
        <f>SUMIF(data!$A:$A,$H$2&amp;" "&amp;$F43&amp;" "&amp;$H$3&amp;"_"&amp;Q$38,data!$N:$N)/1000</f>
        <v>-15.631046874999999</v>
      </c>
      <c r="R43" s="7">
        <f>SUMIF(data!$A:$A,$H$2&amp;" "&amp;$F43&amp;" "&amp;$H$3&amp;"_"&amp;R$38,data!$N:$N)/1000</f>
        <v>-57.88940625</v>
      </c>
      <c r="S43" s="7">
        <f>SUMIF(data!$A:$A,$H$2&amp;" "&amp;$F43&amp;" "&amp;$H$3&amp;"_"&amp;S$38,data!$N:$N)/1000</f>
        <v>-87.295000000000002</v>
      </c>
      <c r="T43" s="7">
        <f>SUMIF(data!$A:$A,$H$2&amp;" "&amp;$F43&amp;" "&amp;$H$3&amp;"_"&amp;T$38,data!$N:$N)/1000</f>
        <v>-56.915328125000002</v>
      </c>
      <c r="U43" s="7">
        <f>SUMIF(data!$A:$A,$H$2&amp;" "&amp;$F43&amp;" "&amp;$H$3&amp;"_"&amp;U$38,data!$N:$N)/1000</f>
        <v>-29.065484375</v>
      </c>
      <c r="V43" s="7">
        <f>SUMIF(data!$A:$A,$H$2&amp;" "&amp;$F43&amp;" "&amp;$H$3&amp;"_"&amp;V$38,data!$N:$N)/1000</f>
        <v>52.599718750000001</v>
      </c>
      <c r="W43" s="7">
        <f>SUMIF(data!$A:$A,$H$2&amp;" "&amp;$F43&amp;" "&amp;$H$3&amp;"_"&amp;W$38,data!$N:$N)/1000</f>
        <v>-125.20741406250001</v>
      </c>
      <c r="X43" s="7">
        <f>SUMIF(data!$A:$A,$H$2&amp;" "&amp;$F43&amp;" "&amp;$H$3&amp;"_"&amp;X$38,data!$N:$N)/1000</f>
        <v>-88.230707031250006</v>
      </c>
      <c r="Y43" s="7">
        <f>SUMIF(data!$A:$A,$H$2&amp;" "&amp;$F43&amp;" "&amp;$H$3&amp;"_"&amp;Y$38,data!$N:$N)/1000</f>
        <v>-48.558890624999997</v>
      </c>
      <c r="Z43" s="7">
        <f>SUMIF(data!$A:$A,$H$2&amp;" "&amp;$F43&amp;" "&amp;$H$3&amp;"_"&amp;Z$38,data!$N:$N)/1000</f>
        <v>-61.298253906249997</v>
      </c>
      <c r="AA43" s="7">
        <f>SUMIF(data!$A:$A,$H$2&amp;" "&amp;$F43&amp;" "&amp;$H$3&amp;"_"&amp;AA$38,data!$N:$N)/1000</f>
        <v>-26.157046874999999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115.6230234375</v>
      </c>
      <c r="J44" s="7">
        <f>SUMIF(data!$A:$A,$H$2&amp;" "&amp;$F44&amp;" "&amp;$H$3&amp;"_"&amp;J$38,data!$H:$H)/1000</f>
        <v>147.06489453124999</v>
      </c>
      <c r="K44" s="7">
        <f>SUMIF(data!$A:$A,$H$2&amp;" "&amp;$F44&amp;" "&amp;$H$3&amp;"_"&amp;K$38,data!$H:$H)/1000</f>
        <v>168.73074609375001</v>
      </c>
      <c r="L44" s="7">
        <f>SUMIF(data!$A:$A,$H$2&amp;" "&amp;$F44&amp;" "&amp;$H$3&amp;"_"&amp;L$38,data!$H:$H)/1000</f>
        <v>190.83546874999999</v>
      </c>
      <c r="M44" s="7">
        <f>SUMIF(data!$A:$A,$H$2&amp;" "&amp;$F44&amp;" "&amp;$H$3&amp;"_"&amp;M$38,data!$H:$H)/1000</f>
        <v>207.77144140625001</v>
      </c>
      <c r="N44" s="7">
        <f>SUMIF(data!$A:$A,$H$2&amp;" "&amp;$F44&amp;" "&amp;$H$3&amp;"_"&amp;N$38,data!$H:$H)/1000</f>
        <v>237.81938671875</v>
      </c>
      <c r="O44" s="7">
        <f>SUMIF(data!$A:$A,$H$2&amp;" "&amp;$F44&amp;" "&amp;$H$3&amp;"_"&amp;O$38,data!$H:$H)/1000</f>
        <v>255.93730468749999</v>
      </c>
      <c r="P44" s="7">
        <f>SUMIF(data!$A:$A,$H$2&amp;" "&amp;$F44&amp;" "&amp;$H$3&amp;"_"&amp;P$38,data!$H:$H)/1000</f>
        <v>264.87618750000001</v>
      </c>
      <c r="Q44" s="7">
        <f>SUMIF(data!$A:$A,$H$2&amp;" "&amp;$F44&amp;" "&amp;$H$3&amp;"_"&amp;Q$38,data!$H:$H)/1000</f>
        <v>239.39985937500001</v>
      </c>
      <c r="R44" s="7">
        <f>SUMIF(data!$A:$A,$H$2&amp;" "&amp;$F44&amp;" "&amp;$H$3&amp;"_"&amp;R$38,data!$H:$H)/1000</f>
        <v>216.99632812499999</v>
      </c>
      <c r="S44" s="7">
        <f>SUMIF(data!$A:$A,$H$2&amp;" "&amp;$F44&amp;" "&amp;$H$3&amp;"_"&amp;S$38,data!$H:$H)/1000</f>
        <v>196.76544531249999</v>
      </c>
      <c r="T44" s="7">
        <f>SUMIF(data!$A:$A,$H$2&amp;" "&amp;$F44&amp;" "&amp;$H$3&amp;"_"&amp;T$38,data!$H:$H)/1000</f>
        <v>173.774546875</v>
      </c>
      <c r="U44" s="7">
        <f>SUMIF(data!$A:$A,$H$2&amp;" "&amp;$F44&amp;" "&amp;$H$3&amp;"_"&amp;U$38,data!$H:$H)/1000</f>
        <v>153.93087499999999</v>
      </c>
      <c r="V44" s="7">
        <f>SUMIF(data!$A:$A,$H$2&amp;" "&amp;$F44&amp;" "&amp;$H$3&amp;"_"&amp;V$38,data!$H:$H)/1000</f>
        <v>136.77709765624999</v>
      </c>
      <c r="W44" s="7">
        <f>SUMIF(data!$A:$A,$H$2&amp;" "&amp;$F44&amp;" "&amp;$H$3&amp;"_"&amp;W$38,data!$H:$H)/1000</f>
        <v>181.52164843750001</v>
      </c>
      <c r="X44" s="7">
        <f>SUMIF(data!$A:$A,$H$2&amp;" "&amp;$F44&amp;" "&amp;$H$3&amp;"_"&amp;X$38,data!$H:$H)/1000</f>
        <v>139.48069140625</v>
      </c>
      <c r="Y44" s="7">
        <f>SUMIF(data!$A:$A,$H$2&amp;" "&amp;$F44&amp;" "&amp;$H$3&amp;"_"&amp;Y$38,data!$H:$H)/1000</f>
        <v>106.424001953125</v>
      </c>
      <c r="Z44" s="7">
        <f>SUMIF(data!$A:$A,$H$2&amp;" "&amp;$F44&amp;" "&amp;$H$3&amp;"_"&amp;Z$38,data!$H:$H)/1000</f>
        <v>89.423613281249999</v>
      </c>
      <c r="AA44" s="7">
        <f>SUMIF(data!$A:$A,$H$2&amp;" "&amp;$F44&amp;" "&amp;$H$3&amp;"_"&amp;AA$38,data!$H:$H)/1000</f>
        <v>68.361529296875005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35.743078125000011</v>
      </c>
      <c r="J45" s="8">
        <f t="shared" si="15"/>
        <v>41.051802734375002</v>
      </c>
      <c r="K45" s="8">
        <f t="shared" si="15"/>
        <v>-43.404406250000008</v>
      </c>
      <c r="L45" s="8">
        <f t="shared" si="15"/>
        <v>77.902027343750007</v>
      </c>
      <c r="M45" s="8">
        <f t="shared" si="15"/>
        <v>136.06680078124998</v>
      </c>
      <c r="N45" s="8">
        <f t="shared" si="15"/>
        <v>140.84545703124999</v>
      </c>
      <c r="O45" s="8">
        <f t="shared" si="15"/>
        <v>186.31747265625</v>
      </c>
      <c r="P45" s="8">
        <f t="shared" si="15"/>
        <v>177.99440624999994</v>
      </c>
      <c r="Q45" s="8">
        <f t="shared" si="15"/>
        <v>207.27786718750002</v>
      </c>
      <c r="R45" s="8">
        <f t="shared" si="15"/>
        <v>237.12175000000002</v>
      </c>
      <c r="S45" s="8">
        <f t="shared" si="15"/>
        <v>275.97422656249995</v>
      </c>
      <c r="T45" s="8">
        <f t="shared" si="15"/>
        <v>316.08638281250006</v>
      </c>
      <c r="U45" s="8">
        <f t="shared" si="15"/>
        <v>347.91285937500004</v>
      </c>
      <c r="V45" s="8">
        <f t="shared" si="15"/>
        <v>434.10443359374995</v>
      </c>
      <c r="W45" s="8">
        <f t="shared" si="15"/>
        <v>534.77135156250006</v>
      </c>
      <c r="X45" s="8">
        <f t="shared" si="15"/>
        <v>579.10135937500002</v>
      </c>
      <c r="Y45" s="8">
        <f t="shared" si="15"/>
        <v>631.83265039062508</v>
      </c>
      <c r="Z45" s="8">
        <f t="shared" si="15"/>
        <v>662.41853515624996</v>
      </c>
      <c r="AA45" s="8">
        <f t="shared" si="15"/>
        <v>823.846923828125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27.125732421875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133.31381250000001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0</v>
      </c>
      <c r="R47" s="7">
        <f>SUMIF(data!$A:$A,$H$2&amp;" "&amp;$F47&amp;" "&amp;$H$3&amp;"_"&amp;R$38,data!$K:$K)/1000</f>
        <v>0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0</v>
      </c>
      <c r="V47" s="7">
        <f>SUMIF(data!$A:$A,$H$2&amp;" "&amp;$F47&amp;" "&amp;$H$3&amp;"_"&amp;V$38,data!$K:$K)/1000</f>
        <v>12.900908203125001</v>
      </c>
      <c r="W47" s="7">
        <f>SUMIF(data!$A:$A,$H$2&amp;" "&amp;$F47&amp;" "&amp;$H$3&amp;"_"&amp;W$38,data!$K:$K)/1000</f>
        <v>0.20137481689453124</v>
      </c>
      <c r="X47" s="7">
        <f>SUMIF(data!$A:$A,$H$2&amp;" "&amp;$F47&amp;" "&amp;$H$3&amp;"_"&amp;X$38,data!$K:$K)/1000</f>
        <v>0</v>
      </c>
      <c r="Y47" s="7">
        <f>SUMIF(data!$A:$A,$H$2&amp;" "&amp;$F47&amp;" "&amp;$H$3&amp;"_"&amp;Y$38,data!$K:$K)/1000</f>
        <v>11.615197265625</v>
      </c>
      <c r="Z47" s="7">
        <f>SUMIF(data!$A:$A,$H$2&amp;" "&amp;$F47&amp;" "&amp;$H$3&amp;"_"&amp;Z$38,data!$K:$K)/1000</f>
        <v>95.197656249999994</v>
      </c>
      <c r="AA47" s="7">
        <f>SUMIF(data!$A:$A,$H$2&amp;" "&amp;$F47&amp;" "&amp;$H$3&amp;"_"&amp;AA$38,data!$K:$K)/1000</f>
        <v>98.801328124999998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830.67644069428627</v>
      </c>
      <c r="J48" s="8">
        <f>J39+J40+J43-J44+J46+J47+Load_ROC!F$5</f>
        <v>891.85005954015332</v>
      </c>
      <c r="K48" s="8">
        <f>K39+K40+K43-K44+K46+K47+Load_ROC!G$5</f>
        <v>828.34570349794024</v>
      </c>
      <c r="L48" s="8">
        <f>L39+L40+L43-L44+L46+L47+Load_ROC!H$5</f>
        <v>1008.466324416148</v>
      </c>
      <c r="M48" s="8">
        <f>M39+M40+M43-M44+M46+M47+Load_ROC!I$5</f>
        <v>1092.8864816308965</v>
      </c>
      <c r="N48" s="8">
        <f>N39+N40+N43-N44+N46+N47+Load_ROC!J$5</f>
        <v>1126.9084995359274</v>
      </c>
      <c r="O48" s="8">
        <f>O39+O40+O43-O44+O46+O47+Load_ROC!K$5</f>
        <v>1221.3602892969352</v>
      </c>
      <c r="P48" s="8">
        <f>P39+P40+P43-P44+P46+P47+Load_ROC!L$5</f>
        <v>1214.7558991653978</v>
      </c>
      <c r="Q48" s="8">
        <f>Q39+Q40+Q43-Q44+Q46+Q47+Load_ROC!M$5</f>
        <v>1239.6867328471258</v>
      </c>
      <c r="R48" s="8">
        <f>R39+R40+R43-R44+R46+R47+Load_ROC!N$5</f>
        <v>1264.5712445214358</v>
      </c>
      <c r="S48" s="8">
        <f>S39+S40+S43-S44+S46+S47+Load_ROC!O$5</f>
        <v>1299.6587999662675</v>
      </c>
      <c r="T48" s="8">
        <f>T39+T40+T43-T44+T46+T47+Load_ROC!P$5</f>
        <v>1321.8841159008834</v>
      </c>
      <c r="U48" s="8">
        <f>U39+U40+U43-U44+U46+U47+Load_ROC!Q$5</f>
        <v>1334.2603732515913</v>
      </c>
      <c r="V48" s="8">
        <f>V39+V40+V43-V44+V46+V47+Load_ROC!R$5</f>
        <v>1415.955180124105</v>
      </c>
      <c r="W48" s="8">
        <f>W39+W40+W43-W44+W46+W47+Load_ROC!S$5</f>
        <v>1566.7880854737555</v>
      </c>
      <c r="X48" s="8">
        <f>X39+X40+X43-X44+X46+X47+Load_ROC!T$5</f>
        <v>1723.8603224921467</v>
      </c>
      <c r="Y48" s="8">
        <f>Y39+Y40+Y43-Y44+Y46+Y47+Load_ROC!U$5</f>
        <v>1633.6857016957283</v>
      </c>
      <c r="Z48" s="8">
        <f>Z39+Z40+Z43-Z44+Z46+Z47+Load_ROC!V$5</f>
        <v>1740.8705448932189</v>
      </c>
      <c r="AA48" s="8">
        <f>AA39+AA40+AA43-AA44+AA46+AA47+Load_ROC!W$5</f>
        <v>1886.9168606571232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830.67644069428627</v>
      </c>
      <c r="J49" s="8">
        <f>J39+J41+J43-J44+J46+J47+Load_ROC!F$5</f>
        <v>867.69061032140348</v>
      </c>
      <c r="K49" s="8">
        <f>K39+K41+K43-K44+K46+K47+Load_ROC!G$5</f>
        <v>825.72354138856531</v>
      </c>
      <c r="L49" s="8">
        <f>L39+L41+L43-L44+L46+L47+Load_ROC!H$5</f>
        <v>948.81658222864803</v>
      </c>
      <c r="M49" s="8">
        <f>M39+M41+M43-M44+M46+M47+Load_ROC!I$5</f>
        <v>1013.1544035058965</v>
      </c>
      <c r="N49" s="8">
        <f>N39+N41+N43-N44+N46+N47+Load_ROC!J$5</f>
        <v>1024.5751714109274</v>
      </c>
      <c r="O49" s="8">
        <f>O39+O41+O43-O44+O46+O47+Load_ROC!K$5</f>
        <v>1096.9284299219353</v>
      </c>
      <c r="P49" s="8">
        <f>P39+P41+P43-P44+P46+P47+Load_ROC!L$5</f>
        <v>1068.6826491653976</v>
      </c>
      <c r="Q49" s="8">
        <f>Q39+Q41+Q43-Q44+Q46+Q47+Load_ROC!M$5</f>
        <v>1073.3755765971257</v>
      </c>
      <c r="R49" s="8">
        <f>R39+R41+R43-R44+R46+R47+Load_ROC!N$5</f>
        <v>1077.9659632714358</v>
      </c>
      <c r="S49" s="8">
        <f>S39+S41+S43-S44+S46+S47+Load_ROC!O$5</f>
        <v>1093.2131437162675</v>
      </c>
      <c r="T49" s="8">
        <f>T39+T41+T43-T44+T46+T47+Load_ROC!P$5</f>
        <v>1124.7552096508834</v>
      </c>
      <c r="U49" s="8">
        <f>U39+U41+U43-U44+U46+U47+Load_ROC!Q$5</f>
        <v>1146.7950295015912</v>
      </c>
      <c r="V49" s="8">
        <f>V39+V41+V43-V44+V46+V47+Load_ROC!R$5</f>
        <v>1236.396211374105</v>
      </c>
      <c r="W49" s="8">
        <f>W39+W41+W43-W44+W46+W47+Load_ROC!S$5</f>
        <v>1251.7399604737554</v>
      </c>
      <c r="X49" s="8">
        <f>X39+X41+X43-X44+X46+X47+Load_ROC!T$5</f>
        <v>1417.4094474921467</v>
      </c>
      <c r="Y49" s="8">
        <f>Y39+Y41+Y43-Y44+Y46+Y47+Load_ROC!U$5</f>
        <v>1338.0663266957281</v>
      </c>
      <c r="Z49" s="8">
        <f>Z39+Z41+Z43-Z44+Z46+Z47+Load_ROC!V$5</f>
        <v>1434.1601073932188</v>
      </c>
      <c r="AA49" s="8">
        <f>AA39+AA41+AA43-AA44+AA46+AA47+Load_ROC!W$5</f>
        <v>1590.6987356571233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830.67644069428627</v>
      </c>
      <c r="J50" s="8">
        <f>J39+J45+J46+J47+Load_ROC!F$5</f>
        <v>879.67940719640342</v>
      </c>
      <c r="K50" s="8">
        <f>K39+K45+K46+K47+Load_ROC!G$5</f>
        <v>835.25529529481526</v>
      </c>
      <c r="L50" s="8">
        <f>L39+L45+L46+L47+Load_ROC!H$5</f>
        <v>973.66863691614799</v>
      </c>
      <c r="M50" s="8">
        <f>M39+M45+M46+M47+Load_ROC!I$5</f>
        <v>1048.3861847558965</v>
      </c>
      <c r="N50" s="8">
        <f>N39+N45+N46+N47+Load_ROC!J$5</f>
        <v>1071.2515776609275</v>
      </c>
      <c r="O50" s="8">
        <f>O39+O45+O46+O47+Load_ROC!K$5</f>
        <v>1154.7504142969351</v>
      </c>
      <c r="P50" s="8">
        <f>P39+P45+P46+P47+Load_ROC!L$5</f>
        <v>1137.4125241653976</v>
      </c>
      <c r="Q50" s="8">
        <f>Q39+Q45+Q46+Q47+Load_ROC!M$5</f>
        <v>1152.3006390971259</v>
      </c>
      <c r="R50" s="8">
        <f>R39+R45+R46+R47+Load_ROC!N$5</f>
        <v>1167.0669945214358</v>
      </c>
      <c r="S50" s="8">
        <f>S39+S45+S46+S47+Load_ROC!O$5</f>
        <v>1192.2643624662674</v>
      </c>
      <c r="T50" s="8">
        <f>T39+T45+T46+T47+Load_ROC!P$5</f>
        <v>1219.2844596508835</v>
      </c>
      <c r="U50" s="8">
        <f>U39+U45+U46+U47+Load_ROC!Q$5</f>
        <v>1236.6481857515912</v>
      </c>
      <c r="V50" s="8">
        <f>V39+V45+V46+V47+Load_ROC!R$5</f>
        <v>1322.436055124105</v>
      </c>
      <c r="W50" s="8">
        <f>W39+W45+W46+W47+Load_ROC!S$5</f>
        <v>1405.6613979737556</v>
      </c>
      <c r="X50" s="8">
        <f>X39+X45+X46+X47+Load_ROC!T$5</f>
        <v>1567.1580724921469</v>
      </c>
      <c r="Y50" s="8">
        <f>Y39+Y45+Y46+Y47+Load_ROC!U$5</f>
        <v>1482.542264195728</v>
      </c>
      <c r="Z50" s="8">
        <f>Z39+Z45+Z46+Z47+Load_ROC!V$5</f>
        <v>1583.9735448932188</v>
      </c>
      <c r="AA50" s="8">
        <f>AA39+AA45+AA46+AA47+Load_ROC!W$5</f>
        <v>1735.4172981571232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43.533515625</v>
      </c>
      <c r="J53" s="7">
        <f>SUMIF(data!$A:$A,$H$2&amp;" "&amp;$F53&amp;" "&amp;$H$3&amp;"_"&amp;J$38,data!$I:$I)/1000</f>
        <v>112.402</v>
      </c>
      <c r="K53" s="7">
        <f>SUMIF(data!$A:$A,$H$2&amp;" "&amp;$F53&amp;" "&amp;$H$3&amp;"_"&amp;K$38,data!$I:$I)/1000</f>
        <v>30.668466796874998</v>
      </c>
      <c r="L53" s="7">
        <f>SUMIF(data!$A:$A,$H$2&amp;" "&amp;$F53&amp;" "&amp;$H$3&amp;"_"&amp;L$38,data!$I:$I)/1000</f>
        <v>238.05362500000001</v>
      </c>
      <c r="M53" s="7">
        <f>SUMIF(data!$A:$A,$H$2&amp;" "&amp;$F53&amp;" "&amp;$H$3&amp;"_"&amp;M$38,data!$I:$I)/1000</f>
        <v>311.34790234374998</v>
      </c>
      <c r="N53" s="7">
        <f>SUMIF(data!$A:$A,$H$2&amp;" "&amp;$F53&amp;" "&amp;$H$3&amp;"_"&amp;N$38,data!$I:$I)/1000</f>
        <v>370.93688281250002</v>
      </c>
      <c r="O53" s="7">
        <f>SUMIF(data!$A:$A,$H$2&amp;" "&amp;$F53&amp;" "&amp;$H$3&amp;"_"&amp;O$38,data!$I:$I)/1000</f>
        <v>430.70968749999997</v>
      </c>
      <c r="P53" s="7">
        <f>SUMIF(data!$A:$A,$H$2&amp;" "&amp;$F53&amp;" "&amp;$H$3&amp;"_"&amp;P$38,data!$I:$I)/1000</f>
        <v>490.40267187500001</v>
      </c>
      <c r="Q53" s="7">
        <f>SUMIF(data!$A:$A,$H$2&amp;" "&amp;$F53&amp;" "&amp;$H$3&amp;"_"&amp;Q$38,data!$I:$I)/1000</f>
        <v>549.69486718749999</v>
      </c>
      <c r="R53" s="7">
        <f>SUMIF(data!$A:$A,$H$2&amp;" "&amp;$F53&amp;" "&amp;$H$3&amp;"_"&amp;R$38,data!$I:$I)/1000</f>
        <v>609.51173437499995</v>
      </c>
      <c r="S53" s="7">
        <f>SUMIF(data!$A:$A,$H$2&amp;" "&amp;$F53&amp;" "&amp;$H$3&amp;"_"&amp;S$38,data!$I:$I)/1000</f>
        <v>667.42910937500005</v>
      </c>
      <c r="T53" s="7">
        <f>SUMIF(data!$A:$A,$H$2&amp;" "&amp;$F53&amp;" "&amp;$H$3&amp;"_"&amp;T$38,data!$I:$I)/1000</f>
        <v>649.37591406249999</v>
      </c>
      <c r="U53" s="7">
        <f>SUMIF(data!$A:$A,$H$2&amp;" "&amp;$F53&amp;" "&amp;$H$3&amp;"_"&amp;U$38,data!$I:$I)/1000</f>
        <v>628.52140625000004</v>
      </c>
      <c r="V53" s="7">
        <f>SUMIF(data!$A:$A,$H$2&amp;" "&amp;$F53&amp;" "&amp;$H$3&amp;"_"&amp;V$38,data!$I:$I)/1000</f>
        <v>611.80093750000003</v>
      </c>
      <c r="W53" s="7">
        <f>SUMIF(data!$A:$A,$H$2&amp;" "&amp;$F53&amp;" "&amp;$H$3&amp;"_"&amp;W$38,data!$I:$I)/1000</f>
        <v>1002.6271015625</v>
      </c>
      <c r="X53" s="7">
        <f>SUMIF(data!$A:$A,$H$2&amp;" "&amp;$F53&amp;" "&amp;$H$3&amp;"_"&amp;X$38,data!$I:$I)/1000</f>
        <v>963.51500781250002</v>
      </c>
      <c r="Y53" s="7">
        <f>SUMIF(data!$A:$A,$H$2&amp;" "&amp;$F53&amp;" "&amp;$H$3&amp;"_"&amp;Y$38,data!$I:$I)/1000</f>
        <v>937.95898046875004</v>
      </c>
      <c r="Z53" s="7">
        <f>SUMIF(data!$A:$A,$H$2&amp;" "&amp;$F53&amp;" "&amp;$H$3&amp;"_"&amp;Z$38,data!$I:$I)/1000</f>
        <v>970.03740234375005</v>
      </c>
      <c r="AA53" s="7">
        <f>SUMIF(data!$A:$A,$H$2&amp;" "&amp;$F53&amp;" "&amp;$H$3&amp;"_"&amp;AA$38,data!$I:$I)/1000</f>
        <v>1069.8650625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43.533515625</v>
      </c>
      <c r="J54" s="7">
        <f>SUMIF(data!$A:$A,$H$2&amp;" "&amp;$F54&amp;" "&amp;$H$3&amp;"_"&amp;J$38,data!$I:$I)/1000</f>
        <v>88.242550781250003</v>
      </c>
      <c r="K54" s="7">
        <f>SUMIF(data!$A:$A,$H$2&amp;" "&amp;$F54&amp;" "&amp;$H$3&amp;"_"&amp;K$38,data!$I:$I)/1000</f>
        <v>28.046304687500001</v>
      </c>
      <c r="L54" s="7">
        <f>SUMIF(data!$A:$A,$H$2&amp;" "&amp;$F54&amp;" "&amp;$H$3&amp;"_"&amp;L$38,data!$I:$I)/1000</f>
        <v>178.4038828125</v>
      </c>
      <c r="M54" s="7">
        <f>SUMIF(data!$A:$A,$H$2&amp;" "&amp;$F54&amp;" "&amp;$H$3&amp;"_"&amp;M$38,data!$I:$I)/1000</f>
        <v>231.61582421874999</v>
      </c>
      <c r="N54" s="7">
        <f>SUMIF(data!$A:$A,$H$2&amp;" "&amp;$F54&amp;" "&amp;$H$3&amp;"_"&amp;N$38,data!$I:$I)/1000</f>
        <v>268.60355468749998</v>
      </c>
      <c r="O54" s="7">
        <f>SUMIF(data!$A:$A,$H$2&amp;" "&amp;$F54&amp;" "&amp;$H$3&amp;"_"&amp;O$38,data!$I:$I)/1000</f>
        <v>306.27782812499998</v>
      </c>
      <c r="P54" s="7">
        <f>SUMIF(data!$A:$A,$H$2&amp;" "&amp;$F54&amp;" "&amp;$H$3&amp;"_"&amp;P$38,data!$I:$I)/1000</f>
        <v>344.32942187499998</v>
      </c>
      <c r="Q54" s="7">
        <f>SUMIF(data!$A:$A,$H$2&amp;" "&amp;$F54&amp;" "&amp;$H$3&amp;"_"&amp;Q$38,data!$I:$I)/1000</f>
        <v>383.38371093749998</v>
      </c>
      <c r="R54" s="7">
        <f>SUMIF(data!$A:$A,$H$2&amp;" "&amp;$F54&amp;" "&amp;$H$3&amp;"_"&amp;R$38,data!$I:$I)/1000</f>
        <v>422.90645312499998</v>
      </c>
      <c r="S54" s="7">
        <f>SUMIF(data!$A:$A,$H$2&amp;" "&amp;$F54&amp;" "&amp;$H$3&amp;"_"&amp;S$38,data!$I:$I)/1000</f>
        <v>460.98345312499998</v>
      </c>
      <c r="T54" s="7">
        <f>SUMIF(data!$A:$A,$H$2&amp;" "&amp;$F54&amp;" "&amp;$H$3&amp;"_"&amp;T$38,data!$I:$I)/1000</f>
        <v>452.24700781249999</v>
      </c>
      <c r="U54" s="7">
        <f>SUMIF(data!$A:$A,$H$2&amp;" "&amp;$F54&amp;" "&amp;$H$3&amp;"_"&amp;U$38,data!$I:$I)/1000</f>
        <v>441.0560625</v>
      </c>
      <c r="V54" s="7">
        <f>SUMIF(data!$A:$A,$H$2&amp;" "&amp;$F54&amp;" "&amp;$H$3&amp;"_"&amp;V$38,data!$I:$I)/1000</f>
        <v>432.24196875000001</v>
      </c>
      <c r="W54" s="7">
        <f>SUMIF(data!$A:$A,$H$2&amp;" "&amp;$F54&amp;" "&amp;$H$3&amp;"_"&amp;W$38,data!$I:$I)/1000</f>
        <v>687.57897656249997</v>
      </c>
      <c r="X54" s="7">
        <f>SUMIF(data!$A:$A,$H$2&amp;" "&amp;$F54&amp;" "&amp;$H$3&amp;"_"&amp;X$38,data!$I:$I)/1000</f>
        <v>657.06413281250002</v>
      </c>
      <c r="Y54" s="7">
        <f>SUMIF(data!$A:$A,$H$2&amp;" "&amp;$F54&amp;" "&amp;$H$3&amp;"_"&amp;Y$38,data!$I:$I)/1000</f>
        <v>642.33960546875005</v>
      </c>
      <c r="Z54" s="7">
        <f>SUMIF(data!$A:$A,$H$2&amp;" "&amp;$F54&amp;" "&amp;$H$3&amp;"_"&amp;Z$38,data!$I:$I)/1000</f>
        <v>663.32696484375003</v>
      </c>
      <c r="AA54" s="7">
        <f>SUMIF(data!$A:$A,$H$2&amp;" "&amp;$F54&amp;" "&amp;$H$3&amp;"_"&amp;AA$38,data!$I:$I)/1000</f>
        <v>773.64693750000004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43.533515625</v>
      </c>
      <c r="J55" s="7">
        <f>SUMIF(data!$A:$A,$H$2&amp;" "&amp;$F55&amp;" "&amp;$H$3&amp;"_"&amp;J$38,data!$I:$I)/1000</f>
        <v>100.23134765624999</v>
      </c>
      <c r="K55" s="7">
        <f>SUMIF(data!$A:$A,$H$2&amp;" "&amp;$F55&amp;" "&amp;$H$3&amp;"_"&amp;K$38,data!$I:$I)/1000</f>
        <v>37.578058593750001</v>
      </c>
      <c r="L55" s="7">
        <f>SUMIF(data!$A:$A,$H$2&amp;" "&amp;$F55&amp;" "&amp;$H$3&amp;"_"&amp;L$38,data!$I:$I)/1000</f>
        <v>203.25593749999999</v>
      </c>
      <c r="M55" s="7">
        <f>SUMIF(data!$A:$A,$H$2&amp;" "&amp;$F55&amp;" "&amp;$H$3&amp;"_"&amp;M$38,data!$I:$I)/1000</f>
        <v>266.84760546874998</v>
      </c>
      <c r="N55" s="7">
        <f>SUMIF(data!$A:$A,$H$2&amp;" "&amp;$F55&amp;" "&amp;$H$3&amp;"_"&amp;N$38,data!$I:$I)/1000</f>
        <v>315.27996093749999</v>
      </c>
      <c r="O55" s="7">
        <f>SUMIF(data!$A:$A,$H$2&amp;" "&amp;$F55&amp;" "&amp;$H$3&amp;"_"&amp;O$38,data!$I:$I)/1000</f>
        <v>364.09981249999998</v>
      </c>
      <c r="P55" s="7">
        <f>SUMIF(data!$A:$A,$H$2&amp;" "&amp;$F55&amp;" "&amp;$H$3&amp;"_"&amp;P$38,data!$I:$I)/1000</f>
        <v>413.05929687499997</v>
      </c>
      <c r="Q55" s="7">
        <f>SUMIF(data!$A:$A,$H$2&amp;" "&amp;$F55&amp;" "&amp;$H$3&amp;"_"&amp;Q$38,data!$I:$I)/1000</f>
        <v>462.30877343750001</v>
      </c>
      <c r="R55" s="7">
        <f>SUMIF(data!$A:$A,$H$2&amp;" "&amp;$F55&amp;" "&amp;$H$3&amp;"_"&amp;R$38,data!$I:$I)/1000</f>
        <v>512.00748437499999</v>
      </c>
      <c r="S55" s="7">
        <f>SUMIF(data!$A:$A,$H$2&amp;" "&amp;$F55&amp;" "&amp;$H$3&amp;"_"&amp;S$38,data!$I:$I)/1000</f>
        <v>560.03467187499996</v>
      </c>
      <c r="T55" s="7">
        <f>SUMIF(data!$A:$A,$H$2&amp;" "&amp;$F55&amp;" "&amp;$H$3&amp;"_"&amp;T$38,data!$I:$I)/1000</f>
        <v>546.77625781250003</v>
      </c>
      <c r="U55" s="7">
        <f>SUMIF(data!$A:$A,$H$2&amp;" "&amp;$F55&amp;" "&amp;$H$3&amp;"_"&amp;U$38,data!$I:$I)/1000</f>
        <v>530.90921875000004</v>
      </c>
      <c r="V55" s="7">
        <f>SUMIF(data!$A:$A,$H$2&amp;" "&amp;$F55&amp;" "&amp;$H$3&amp;"_"&amp;V$38,data!$I:$I)/1000</f>
        <v>518.2818125</v>
      </c>
      <c r="W55" s="7">
        <f>SUMIF(data!$A:$A,$H$2&amp;" "&amp;$F55&amp;" "&amp;$H$3&amp;"_"&amp;W$38,data!$I:$I)/1000</f>
        <v>841.5004140625</v>
      </c>
      <c r="X55" s="7">
        <f>SUMIF(data!$A:$A,$H$2&amp;" "&amp;$F55&amp;" "&amp;$H$3&amp;"_"&amp;X$38,data!$I:$I)/1000</f>
        <v>806.81275781249997</v>
      </c>
      <c r="Y55" s="7">
        <f>SUMIF(data!$A:$A,$H$2&amp;" "&amp;$F55&amp;" "&amp;$H$3&amp;"_"&amp;Y$38,data!$I:$I)/1000</f>
        <v>786.81554296875004</v>
      </c>
      <c r="Z55" s="7">
        <f>SUMIF(data!$A:$A,$H$2&amp;" "&amp;$F55&amp;" "&amp;$H$3&amp;"_"&amp;Z$38,data!$I:$I)/1000</f>
        <v>813.14040234375</v>
      </c>
      <c r="AA55" s="7">
        <f>SUMIF(data!$A:$A,$H$2&amp;" "&amp;$F55&amp;" "&amp;$H$3&amp;"_"&amp;AA$38,data!$I:$I)/1000</f>
        <v>918.3655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87.885349609374998</v>
      </c>
      <c r="K56" s="7">
        <f>SUMIF(data!$A:$A,$H$2&amp;" "&amp;$F56&amp;" "&amp;$H$3&amp;"_"&amp;K$38,data!$N:$N)/1000</f>
        <v>87.748281250000005</v>
      </c>
      <c r="L56" s="7">
        <f>SUMIF(data!$A:$A,$H$2&amp;" "&amp;$F56&amp;" "&amp;$H$3&amp;"_"&amp;L$38,data!$N:$N)/1000</f>
        <v>65.481558593749995</v>
      </c>
      <c r="M56" s="7">
        <f>SUMIF(data!$A:$A,$H$2&amp;" "&amp;$F56&amp;" "&amp;$H$3&amp;"_"&amp;M$38,data!$N:$N)/1000</f>
        <v>76.990636718749997</v>
      </c>
      <c r="N56" s="7">
        <f>SUMIF(data!$A:$A,$H$2&amp;" "&amp;$F56&amp;" "&amp;$H$3&amp;"_"&amp;N$38,data!$N:$N)/1000</f>
        <v>63.384882812500003</v>
      </c>
      <c r="O56" s="7">
        <f>SUMIF(data!$A:$A,$H$2&amp;" "&amp;$F56&amp;" "&amp;$H$3&amp;"_"&amp;O$38,data!$N:$N)/1000</f>
        <v>78.154964843749994</v>
      </c>
      <c r="P56" s="7">
        <f>SUMIF(data!$A:$A,$H$2&amp;" "&amp;$F56&amp;" "&amp;$H$3&amp;"_"&amp;P$38,data!$N:$N)/1000</f>
        <v>29.811296875</v>
      </c>
      <c r="Q56" s="7">
        <f>SUMIF(data!$A:$A,$H$2&amp;" "&amp;$F56&amp;" "&amp;$H$3&amp;"_"&amp;Q$38,data!$N:$N)/1000</f>
        <v>-15.202234375</v>
      </c>
      <c r="R56" s="7">
        <f>SUMIF(data!$A:$A,$H$2&amp;" "&amp;$F56&amp;" "&amp;$H$3&amp;"_"&amp;R$38,data!$N:$N)/1000</f>
        <v>-55.3181171875</v>
      </c>
      <c r="S56" s="7">
        <f>SUMIF(data!$A:$A,$H$2&amp;" "&amp;$F56&amp;" "&amp;$H$3&amp;"_"&amp;S$38,data!$N:$N)/1000</f>
        <v>-84.395499999999998</v>
      </c>
      <c r="T56" s="7">
        <f>SUMIF(data!$A:$A,$H$2&amp;" "&amp;$F56&amp;" "&amp;$H$3&amp;"_"&amp;T$38,data!$N:$N)/1000</f>
        <v>-54.977304687500002</v>
      </c>
      <c r="U56" s="7">
        <f>SUMIF(data!$A:$A,$H$2&amp;" "&amp;$F56&amp;" "&amp;$H$3&amp;"_"&amp;U$38,data!$N:$N)/1000</f>
        <v>-58.078265625</v>
      </c>
      <c r="V56" s="7">
        <f>SUMIF(data!$A:$A,$H$2&amp;" "&amp;$F56&amp;" "&amp;$H$3&amp;"_"&amp;V$38,data!$N:$N)/1000</f>
        <v>-22.807484375000001</v>
      </c>
      <c r="W56" s="7">
        <f>SUMIF(data!$A:$A,$H$2&amp;" "&amp;$F56&amp;" "&amp;$H$3&amp;"_"&amp;W$38,data!$N:$N)/1000</f>
        <v>-129.04675</v>
      </c>
      <c r="X56" s="7">
        <f>SUMIF(data!$A:$A,$H$2&amp;" "&amp;$F56&amp;" "&amp;$H$3&amp;"_"&amp;X$38,data!$N:$N)/1000</f>
        <v>-89.830328124999994</v>
      </c>
      <c r="Y56" s="7">
        <f>SUMIF(data!$A:$A,$H$2&amp;" "&amp;$F56&amp;" "&amp;$H$3&amp;"_"&amp;Y$38,data!$N:$N)/1000</f>
        <v>-59.092574218750002</v>
      </c>
      <c r="Z56" s="7">
        <f>SUMIF(data!$A:$A,$H$2&amp;" "&amp;$F56&amp;" "&amp;$H$3&amp;"_"&amp;Z$38,data!$N:$N)/1000</f>
        <v>-36.624859375</v>
      </c>
      <c r="AA56" s="7">
        <f>SUMIF(data!$A:$A,$H$2&amp;" "&amp;$F56&amp;" "&amp;$H$3&amp;"_"&amp;AA$38,data!$N:$N)/1000</f>
        <v>0.47180078125000002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115.6230234375</v>
      </c>
      <c r="J57" s="7">
        <f>SUMIF(data!$A:$A,$H$2&amp;" "&amp;$F57&amp;" "&amp;$H$3&amp;"_"&amp;J$38,data!$H:$H)/1000</f>
        <v>147.06489453124999</v>
      </c>
      <c r="K57" s="7">
        <f>SUMIF(data!$A:$A,$H$2&amp;" "&amp;$F57&amp;" "&amp;$H$3&amp;"_"&amp;K$38,data!$H:$H)/1000</f>
        <v>168.73074609375001</v>
      </c>
      <c r="L57" s="7">
        <f>SUMIF(data!$A:$A,$H$2&amp;" "&amp;$F57&amp;" "&amp;$H$3&amp;"_"&amp;L$38,data!$H:$H)/1000</f>
        <v>190.83546874999999</v>
      </c>
      <c r="M57" s="7">
        <f>SUMIF(data!$A:$A,$H$2&amp;" "&amp;$F57&amp;" "&amp;$H$3&amp;"_"&amp;M$38,data!$H:$H)/1000</f>
        <v>207.77144140625001</v>
      </c>
      <c r="N57" s="7">
        <f>SUMIF(data!$A:$A,$H$2&amp;" "&amp;$F57&amp;" "&amp;$H$3&amp;"_"&amp;N$38,data!$H:$H)/1000</f>
        <v>237.81938671875</v>
      </c>
      <c r="O57" s="7">
        <f>SUMIF(data!$A:$A,$H$2&amp;" "&amp;$F57&amp;" "&amp;$H$3&amp;"_"&amp;O$38,data!$H:$H)/1000</f>
        <v>255.93730468749999</v>
      </c>
      <c r="P57" s="7">
        <f>SUMIF(data!$A:$A,$H$2&amp;" "&amp;$F57&amp;" "&amp;$H$3&amp;"_"&amp;P$38,data!$H:$H)/1000</f>
        <v>264.87625000000003</v>
      </c>
      <c r="Q57" s="7">
        <f>SUMIF(data!$A:$A,$H$2&amp;" "&amp;$F57&amp;" "&amp;$H$3&amp;"_"&amp;Q$38,data!$H:$H)/1000</f>
        <v>276.26329687499998</v>
      </c>
      <c r="R57" s="7">
        <f>SUMIF(data!$A:$A,$H$2&amp;" "&amp;$F57&amp;" "&amp;$H$3&amp;"_"&amp;R$38,data!$H:$H)/1000</f>
        <v>292.04763281250001</v>
      </c>
      <c r="S57" s="7">
        <f>SUMIF(data!$A:$A,$H$2&amp;" "&amp;$F57&amp;" "&amp;$H$3&amp;"_"&amp;S$38,data!$H:$H)/1000</f>
        <v>308.172453125</v>
      </c>
      <c r="T57" s="7">
        <f>SUMIF(data!$A:$A,$H$2&amp;" "&amp;$F57&amp;" "&amp;$H$3&amp;"_"&amp;T$38,data!$H:$H)/1000</f>
        <v>320.86454687499997</v>
      </c>
      <c r="U57" s="7">
        <f>SUMIF(data!$A:$A,$H$2&amp;" "&amp;$F57&amp;" "&amp;$H$3&amp;"_"&amp;U$38,data!$H:$H)/1000</f>
        <v>327.91874999999999</v>
      </c>
      <c r="V57" s="7">
        <f>SUMIF(data!$A:$A,$H$2&amp;" "&amp;$F57&amp;" "&amp;$H$3&amp;"_"&amp;V$38,data!$H:$H)/1000</f>
        <v>339.57748437499998</v>
      </c>
      <c r="W57" s="7">
        <f>SUMIF(data!$A:$A,$H$2&amp;" "&amp;$F57&amp;" "&amp;$H$3&amp;"_"&amp;W$38,data!$H:$H)/1000</f>
        <v>420.477671875</v>
      </c>
      <c r="X57" s="7">
        <f>SUMIF(data!$A:$A,$H$2&amp;" "&amp;$F57&amp;" "&amp;$H$3&amp;"_"&amp;X$38,data!$H:$H)/1000</f>
        <v>407.62762500000002</v>
      </c>
      <c r="Y57" s="7">
        <f>SUMIF(data!$A:$A,$H$2&amp;" "&amp;$F57&amp;" "&amp;$H$3&amp;"_"&amp;Y$38,data!$H:$H)/1000</f>
        <v>418.14046875000003</v>
      </c>
      <c r="Z57" s="7">
        <f>SUMIF(data!$A:$A,$H$2&amp;" "&amp;$F57&amp;" "&amp;$H$3&amp;"_"&amp;Z$38,data!$H:$H)/1000</f>
        <v>440.79900781250001</v>
      </c>
      <c r="AA57" s="7">
        <f>SUMIF(data!$A:$A,$H$2&amp;" "&amp;$F57&amp;" "&amp;$H$3&amp;"_"&amp;AA$38,data!$H:$H)/1000</f>
        <v>454.87985937500002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35.743078125000011</v>
      </c>
      <c r="J58" s="8">
        <f t="shared" ref="J58" si="17">SUM(J55:J56)-J57</f>
        <v>41.051802734375002</v>
      </c>
      <c r="K58" s="8">
        <f t="shared" ref="K58:AA58" si="18">SUM(K55:K56)-K57</f>
        <v>-43.404406250000008</v>
      </c>
      <c r="L58" s="8">
        <f t="shared" si="18"/>
        <v>77.902027343750007</v>
      </c>
      <c r="M58" s="8">
        <f t="shared" si="18"/>
        <v>136.06680078124998</v>
      </c>
      <c r="N58" s="8">
        <f t="shared" si="18"/>
        <v>140.84545703124999</v>
      </c>
      <c r="O58" s="8">
        <f t="shared" si="18"/>
        <v>186.31747265625</v>
      </c>
      <c r="P58" s="8">
        <f t="shared" si="18"/>
        <v>177.99434374999993</v>
      </c>
      <c r="Q58" s="8">
        <f t="shared" si="18"/>
        <v>170.84324218750004</v>
      </c>
      <c r="R58" s="8">
        <f t="shared" si="18"/>
        <v>164.641734375</v>
      </c>
      <c r="S58" s="8">
        <f t="shared" si="18"/>
        <v>167.46671874999998</v>
      </c>
      <c r="T58" s="8">
        <f t="shared" si="18"/>
        <v>170.93440625000005</v>
      </c>
      <c r="U58" s="8">
        <f t="shared" si="18"/>
        <v>144.91220312500008</v>
      </c>
      <c r="V58" s="8">
        <f t="shared" si="18"/>
        <v>155.89684375000002</v>
      </c>
      <c r="W58" s="8">
        <f t="shared" si="18"/>
        <v>291.97599218750003</v>
      </c>
      <c r="X58" s="8">
        <f t="shared" si="18"/>
        <v>309.35480468749989</v>
      </c>
      <c r="Y58" s="8">
        <f t="shared" si="18"/>
        <v>309.58250000000004</v>
      </c>
      <c r="Z58" s="8">
        <f t="shared" si="18"/>
        <v>335.71653515624996</v>
      </c>
      <c r="AA58" s="8">
        <f t="shared" si="18"/>
        <v>463.95744140624993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27.125732421875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133.31381250000001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</v>
      </c>
      <c r="V60" s="7">
        <f>SUMIF(data!$A:$A,$H$2&amp;" "&amp;$F60&amp;" "&amp;$H$3&amp;"_"&amp;V$38,data!$K:$K)/1000</f>
        <v>0</v>
      </c>
      <c r="W60" s="7">
        <f>SUMIF(data!$A:$A,$H$2&amp;" "&amp;$F60&amp;" "&amp;$H$3&amp;"_"&amp;W$38,data!$K:$K)/1000</f>
        <v>0</v>
      </c>
      <c r="X60" s="7">
        <f>SUMIF(data!$A:$A,$H$2&amp;" "&amp;$F60&amp;" "&amp;$H$3&amp;"_"&amp;X$38,data!$K:$K)/1000</f>
        <v>0</v>
      </c>
      <c r="Y60" s="7">
        <f>SUMIF(data!$A:$A,$H$2&amp;" "&amp;$F60&amp;" "&amp;$H$3&amp;"_"&amp;Y$38,data!$K:$K)/1000</f>
        <v>0</v>
      </c>
      <c r="Z60" s="7">
        <f>SUMIF(data!$A:$A,$H$2&amp;" "&amp;$F60&amp;" "&amp;$H$3&amp;"_"&amp;Z$38,data!$K:$K)/1000</f>
        <v>0</v>
      </c>
      <c r="AA60" s="7">
        <f>SUMIF(data!$A:$A,$H$2&amp;" "&amp;$F60&amp;" "&amp;$H$3&amp;"_"&amp;AA$38,data!$K:$K)/1000</f>
        <v>0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830.67644069428627</v>
      </c>
      <c r="J61" s="8">
        <f>J52+J53+J56-J57+J59+J60+Load_ROC!F$5</f>
        <v>891.85005954015332</v>
      </c>
      <c r="K61" s="8">
        <f>K52+K53+K56-K57+K59+K60+Load_ROC!G$5</f>
        <v>828.34570349794024</v>
      </c>
      <c r="L61" s="8">
        <f>L52+L53+L56-L57+L59+L60+Load_ROC!H$5</f>
        <v>1008.466324416148</v>
      </c>
      <c r="M61" s="8">
        <f>M52+M53+M56-M57+M59+M60+Load_ROC!I$5</f>
        <v>1092.8864816308965</v>
      </c>
      <c r="N61" s="8">
        <f>N52+N53+N56-N57+N59+N60+Load_ROC!J$5</f>
        <v>1126.9084995359274</v>
      </c>
      <c r="O61" s="8">
        <f>O52+O53+O56-O57+O59+O60+Load_ROC!K$5</f>
        <v>1221.3602892969352</v>
      </c>
      <c r="P61" s="8">
        <f>P52+P53+P56-P57+P59+P60+Load_ROC!L$5</f>
        <v>1214.7558366653975</v>
      </c>
      <c r="Q61" s="8">
        <f>Q52+Q53+Q56-Q57+Q59+Q60+Load_ROC!M$5</f>
        <v>1240.7007953471259</v>
      </c>
      <c r="R61" s="8">
        <f>R52+R53+R56-R57+R59+R60+Load_ROC!N$5</f>
        <v>1267.217416396436</v>
      </c>
      <c r="S61" s="8">
        <f>S52+S53+S56-S57+S59+S60+Load_ROC!O$5</f>
        <v>1304.5669171537675</v>
      </c>
      <c r="T61" s="8">
        <f>T52+T53+T56-T57+T59+T60+Load_ROC!P$5</f>
        <v>1328.8899830883834</v>
      </c>
      <c r="U61" s="8">
        <f>U52+U53+U56-U57+U59+U60+Load_ROC!Q$5</f>
        <v>1322.0434670015909</v>
      </c>
      <c r="V61" s="8">
        <f>V52+V53+V56-V57+V59+V60+Load_ROC!R$5</f>
        <v>1354.2610570772299</v>
      </c>
      <c r="W61" s="8">
        <f>W52+W53+W56-W57+W59+W60+Load_ROC!S$5</f>
        <v>1588.8704762818611</v>
      </c>
      <c r="X61" s="8">
        <f>X52+X53+X56-X57+X59+X60+Load_ROC!T$5</f>
        <v>1759.2916740546466</v>
      </c>
      <c r="Y61" s="8">
        <f>Y52+Y53+Y56-Y57+Y59+Y60+Load_ROC!U$5</f>
        <v>1643.813088414478</v>
      </c>
      <c r="Z61" s="8">
        <f>Z52+Z53+Z56-Z57+Z59+Z60+Load_ROC!V$5</f>
        <v>1701.9346698932191</v>
      </c>
      <c r="AA61" s="8">
        <f>AA52+AA53+AA56-AA57+AA59+AA60+Load_ROC!W$5</f>
        <v>1850.0227219852484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830.67644069428627</v>
      </c>
      <c r="J62" s="8">
        <f>J52+J54+J56-J57+J59+J60+Load_ROC!F$5</f>
        <v>867.69061032140348</v>
      </c>
      <c r="K62" s="8">
        <f>K52+K54+K56-K57+K59+K60+Load_ROC!G$5</f>
        <v>825.72354138856531</v>
      </c>
      <c r="L62" s="8">
        <f>L52+L54+L56-L57+L59+L60+Load_ROC!H$5</f>
        <v>948.81658222864803</v>
      </c>
      <c r="M62" s="8">
        <f>M52+M54+M56-M57+M59+M60+Load_ROC!I$5</f>
        <v>1013.1544035058965</v>
      </c>
      <c r="N62" s="8">
        <f>N52+N54+N56-N57+N59+N60+Load_ROC!J$5</f>
        <v>1024.5751714109274</v>
      </c>
      <c r="O62" s="8">
        <f>O52+O54+O56-O57+O59+O60+Load_ROC!K$5</f>
        <v>1096.9284299219353</v>
      </c>
      <c r="P62" s="8">
        <f>P52+P54+P56-P57+P59+P60+Load_ROC!L$5</f>
        <v>1068.6825866653976</v>
      </c>
      <c r="Q62" s="8">
        <f>Q52+Q54+Q56-Q57+Q59+Q60+Load_ROC!M$5</f>
        <v>1074.3896390971258</v>
      </c>
      <c r="R62" s="8">
        <f>R52+R54+R56-R57+R59+R60+Load_ROC!N$5</f>
        <v>1080.6121351464358</v>
      </c>
      <c r="S62" s="8">
        <f>S52+S54+S56-S57+S59+S60+Load_ROC!O$5</f>
        <v>1098.1212609037673</v>
      </c>
      <c r="T62" s="8">
        <f>T52+T54+T56-T57+T59+T60+Load_ROC!P$5</f>
        <v>1131.7610768383834</v>
      </c>
      <c r="U62" s="8">
        <f>U52+U54+U56-U57+U59+U60+Load_ROC!Q$5</f>
        <v>1134.5781232515913</v>
      </c>
      <c r="V62" s="8">
        <f>V52+V54+V56-V57+V59+V60+Load_ROC!R$5</f>
        <v>1174.7020883272301</v>
      </c>
      <c r="W62" s="8">
        <f>W52+W54+W56-W57+W59+W60+Load_ROC!S$5</f>
        <v>1273.8223512818611</v>
      </c>
      <c r="X62" s="8">
        <f>X52+X54+X56-X57+X59+X60+Load_ROC!T$5</f>
        <v>1452.8407990546466</v>
      </c>
      <c r="Y62" s="8">
        <f>Y52+Y54+Y56-Y57+Y59+Y60+Load_ROC!U$5</f>
        <v>1348.1937134144778</v>
      </c>
      <c r="Z62" s="8">
        <f>Z52+Z54+Z56-Z57+Z59+Z60+Load_ROC!V$5</f>
        <v>1395.2242323932192</v>
      </c>
      <c r="AA62" s="8">
        <f>AA52+AA54+AA56-AA57+AA59+AA60+Load_ROC!W$5</f>
        <v>1553.8045969852485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830.67644069428627</v>
      </c>
      <c r="J63" s="8">
        <f>J52+J58+J59+J60+Load_ROC!F$5</f>
        <v>879.67940719640342</v>
      </c>
      <c r="K63" s="8">
        <f>K52+K58+K59+K60+Load_ROC!G$5</f>
        <v>835.25529529481526</v>
      </c>
      <c r="L63" s="8">
        <f>L52+L58+L59+L60+Load_ROC!H$5</f>
        <v>973.66863691614799</v>
      </c>
      <c r="M63" s="8">
        <f>M52+M58+M59+M60+Load_ROC!I$5</f>
        <v>1048.3861847558965</v>
      </c>
      <c r="N63" s="8">
        <f>N52+N58+N59+N60+Load_ROC!J$5</f>
        <v>1071.2515776609275</v>
      </c>
      <c r="O63" s="8">
        <f>O52+O58+O59+O60+Load_ROC!K$5</f>
        <v>1154.7504142969351</v>
      </c>
      <c r="P63" s="8">
        <f>P52+P58+P59+P60+Load_ROC!L$5</f>
        <v>1137.4124616653976</v>
      </c>
      <c r="Q63" s="8">
        <f>Q52+Q58+Q59+Q60+Load_ROC!M$5</f>
        <v>1153.3147015971258</v>
      </c>
      <c r="R63" s="8">
        <f>R52+R58+R59+R60+Load_ROC!N$5</f>
        <v>1169.7131663964358</v>
      </c>
      <c r="S63" s="8">
        <f>S52+S58+S59+S60+Load_ROC!O$5</f>
        <v>1197.1724796537674</v>
      </c>
      <c r="T63" s="8">
        <f>T52+T58+T59+T60+Load_ROC!P$5</f>
        <v>1226.2903268383834</v>
      </c>
      <c r="U63" s="8">
        <f>U52+U58+U59+U60+Load_ROC!Q$5</f>
        <v>1224.4312795015912</v>
      </c>
      <c r="V63" s="8">
        <f>V52+V58+V59+V60+Load_ROC!R$5</f>
        <v>1260.7419320772301</v>
      </c>
      <c r="W63" s="8">
        <f>W52+W58+W59+W60+Load_ROC!S$5</f>
        <v>1427.743788781861</v>
      </c>
      <c r="X63" s="8">
        <f>X52+X58+X59+X60+Load_ROC!T$5</f>
        <v>1602.5894240546468</v>
      </c>
      <c r="Y63" s="8">
        <f>Y52+Y58+Y59+Y60+Load_ROC!U$5</f>
        <v>1492.6696509144781</v>
      </c>
      <c r="Z63" s="8">
        <f>Z52+Z58+Z59+Z60+Load_ROC!V$5</f>
        <v>1545.0376698932189</v>
      </c>
      <c r="AA63" s="8">
        <f>AA52+AA58+AA59+AA60+Load_ROC!W$5</f>
        <v>1698.5231594852482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43.533515625</v>
      </c>
      <c r="J66" s="7">
        <f>SUMIF(data!$A:$A,$H$2&amp;" "&amp;$F66&amp;" "&amp;$H$3&amp;"_"&amp;J$38,data!$I:$I)/1000</f>
        <v>112.402</v>
      </c>
      <c r="K66" s="7">
        <f>SUMIF(data!$A:$A,$H$2&amp;" "&amp;$F66&amp;" "&amp;$H$3&amp;"_"&amp;K$38,data!$I:$I)/1000</f>
        <v>30.668466796874998</v>
      </c>
      <c r="L66" s="7">
        <f>SUMIF(data!$A:$A,$H$2&amp;" "&amp;$F66&amp;" "&amp;$H$3&amp;"_"&amp;L$38,data!$I:$I)/1000</f>
        <v>238.05362500000001</v>
      </c>
      <c r="M66" s="7">
        <f>SUMIF(data!$A:$A,$H$2&amp;" "&amp;$F66&amp;" "&amp;$H$3&amp;"_"&amp;M$38,data!$I:$I)/1000</f>
        <v>311.34790234374998</v>
      </c>
      <c r="N66" s="7">
        <f>SUMIF(data!$A:$A,$H$2&amp;" "&amp;$F66&amp;" "&amp;$H$3&amp;"_"&amp;N$38,data!$I:$I)/1000</f>
        <v>370.93688281250002</v>
      </c>
      <c r="O66" s="7">
        <f>SUMIF(data!$A:$A,$H$2&amp;" "&amp;$F66&amp;" "&amp;$H$3&amp;"_"&amp;O$38,data!$I:$I)/1000</f>
        <v>430.70968749999997</v>
      </c>
      <c r="P66" s="7">
        <f>SUMIF(data!$A:$A,$H$2&amp;" "&amp;$F66&amp;" "&amp;$H$3&amp;"_"&amp;P$38,data!$I:$I)/1000</f>
        <v>490.40267187500001</v>
      </c>
      <c r="Q66" s="7">
        <f>SUMIF(data!$A:$A,$H$2&amp;" "&amp;$F66&amp;" "&amp;$H$3&amp;"_"&amp;Q$38,data!$I:$I)/1000</f>
        <v>549.69486718749999</v>
      </c>
      <c r="R66" s="7">
        <f>SUMIF(data!$A:$A,$H$2&amp;" "&amp;$F66&amp;" "&amp;$H$3&amp;"_"&amp;R$38,data!$I:$I)/1000</f>
        <v>609.51173437499995</v>
      </c>
      <c r="S66" s="7">
        <f>SUMIF(data!$A:$A,$H$2&amp;" "&amp;$F66&amp;" "&amp;$H$3&amp;"_"&amp;S$38,data!$I:$I)/1000</f>
        <v>667.42910937500005</v>
      </c>
      <c r="T66" s="7">
        <f>SUMIF(data!$A:$A,$H$2&amp;" "&amp;$F66&amp;" "&amp;$H$3&amp;"_"&amp;T$38,data!$I:$I)/1000</f>
        <v>649.37591406249999</v>
      </c>
      <c r="U66" s="7">
        <f>SUMIF(data!$A:$A,$H$2&amp;" "&amp;$F66&amp;" "&amp;$H$3&amp;"_"&amp;U$38,data!$I:$I)/1000</f>
        <v>628.52140625000004</v>
      </c>
      <c r="V66" s="7">
        <f>SUMIF(data!$A:$A,$H$2&amp;" "&amp;$F66&amp;" "&amp;$H$3&amp;"_"&amp;V$38,data!$I:$I)/1000</f>
        <v>611.80093750000003</v>
      </c>
      <c r="W66" s="7">
        <f>SUMIF(data!$A:$A,$H$2&amp;" "&amp;$F66&amp;" "&amp;$H$3&amp;"_"&amp;W$38,data!$I:$I)/1000</f>
        <v>1002.6271015625</v>
      </c>
      <c r="X66" s="7">
        <f>SUMIF(data!$A:$A,$H$2&amp;" "&amp;$F66&amp;" "&amp;$H$3&amp;"_"&amp;X$38,data!$I:$I)/1000</f>
        <v>963.51500781250002</v>
      </c>
      <c r="Y66" s="7">
        <f>SUMIF(data!$A:$A,$H$2&amp;" "&amp;$F66&amp;" "&amp;$H$3&amp;"_"&amp;Y$38,data!$I:$I)/1000</f>
        <v>937.95898046875004</v>
      </c>
      <c r="Z66" s="7">
        <f>SUMIF(data!$A:$A,$H$2&amp;" "&amp;$F66&amp;" "&amp;$H$3&amp;"_"&amp;Z$38,data!$I:$I)/1000</f>
        <v>970.03740234375005</v>
      </c>
      <c r="AA66" s="7">
        <f>SUMIF(data!$A:$A,$H$2&amp;" "&amp;$F66&amp;" "&amp;$H$3&amp;"_"&amp;AA$38,data!$I:$I)/1000</f>
        <v>1069.8650625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43.533515625</v>
      </c>
      <c r="J67" s="7">
        <f>SUMIF(data!$A:$A,$H$2&amp;" "&amp;$F67&amp;" "&amp;$H$3&amp;"_"&amp;J$38,data!$I:$I)/1000</f>
        <v>88.242550781250003</v>
      </c>
      <c r="K67" s="7">
        <f>SUMIF(data!$A:$A,$H$2&amp;" "&amp;$F67&amp;" "&amp;$H$3&amp;"_"&amp;K$38,data!$I:$I)/1000</f>
        <v>28.046304687500001</v>
      </c>
      <c r="L67" s="7">
        <f>SUMIF(data!$A:$A,$H$2&amp;" "&amp;$F67&amp;" "&amp;$H$3&amp;"_"&amp;L$38,data!$I:$I)/1000</f>
        <v>178.4038828125</v>
      </c>
      <c r="M67" s="7">
        <f>SUMIF(data!$A:$A,$H$2&amp;" "&amp;$F67&amp;" "&amp;$H$3&amp;"_"&amp;M$38,data!$I:$I)/1000</f>
        <v>231.61582421874999</v>
      </c>
      <c r="N67" s="7">
        <f>SUMIF(data!$A:$A,$H$2&amp;" "&amp;$F67&amp;" "&amp;$H$3&amp;"_"&amp;N$38,data!$I:$I)/1000</f>
        <v>268.60355468749998</v>
      </c>
      <c r="O67" s="7">
        <f>SUMIF(data!$A:$A,$H$2&amp;" "&amp;$F67&amp;" "&amp;$H$3&amp;"_"&amp;O$38,data!$I:$I)/1000</f>
        <v>306.27782812499998</v>
      </c>
      <c r="P67" s="7">
        <f>SUMIF(data!$A:$A,$H$2&amp;" "&amp;$F67&amp;" "&amp;$H$3&amp;"_"&amp;P$38,data!$I:$I)/1000</f>
        <v>344.32942187499998</v>
      </c>
      <c r="Q67" s="7">
        <f>SUMIF(data!$A:$A,$H$2&amp;" "&amp;$F67&amp;" "&amp;$H$3&amp;"_"&amp;Q$38,data!$I:$I)/1000</f>
        <v>383.38371093749998</v>
      </c>
      <c r="R67" s="7">
        <f>SUMIF(data!$A:$A,$H$2&amp;" "&amp;$F67&amp;" "&amp;$H$3&amp;"_"&amp;R$38,data!$I:$I)/1000</f>
        <v>422.90645312499998</v>
      </c>
      <c r="S67" s="7">
        <f>SUMIF(data!$A:$A,$H$2&amp;" "&amp;$F67&amp;" "&amp;$H$3&amp;"_"&amp;S$38,data!$I:$I)/1000</f>
        <v>460.98345312499998</v>
      </c>
      <c r="T67" s="7">
        <f>SUMIF(data!$A:$A,$H$2&amp;" "&amp;$F67&amp;" "&amp;$H$3&amp;"_"&amp;T$38,data!$I:$I)/1000</f>
        <v>452.24700781249999</v>
      </c>
      <c r="U67" s="7">
        <f>SUMIF(data!$A:$A,$H$2&amp;" "&amp;$F67&amp;" "&amp;$H$3&amp;"_"&amp;U$38,data!$I:$I)/1000</f>
        <v>441.0560625</v>
      </c>
      <c r="V67" s="7">
        <f>SUMIF(data!$A:$A,$H$2&amp;" "&amp;$F67&amp;" "&amp;$H$3&amp;"_"&amp;V$38,data!$I:$I)/1000</f>
        <v>432.24196875000001</v>
      </c>
      <c r="W67" s="7">
        <f>SUMIF(data!$A:$A,$H$2&amp;" "&amp;$F67&amp;" "&amp;$H$3&amp;"_"&amp;W$38,data!$I:$I)/1000</f>
        <v>687.57897656249997</v>
      </c>
      <c r="X67" s="7">
        <f>SUMIF(data!$A:$A,$H$2&amp;" "&amp;$F67&amp;" "&amp;$H$3&amp;"_"&amp;X$38,data!$I:$I)/1000</f>
        <v>657.06413281250002</v>
      </c>
      <c r="Y67" s="7">
        <f>SUMIF(data!$A:$A,$H$2&amp;" "&amp;$F67&amp;" "&amp;$H$3&amp;"_"&amp;Y$38,data!$I:$I)/1000</f>
        <v>642.33960546875005</v>
      </c>
      <c r="Z67" s="7">
        <f>SUMIF(data!$A:$A,$H$2&amp;" "&amp;$F67&amp;" "&amp;$H$3&amp;"_"&amp;Z$38,data!$I:$I)/1000</f>
        <v>663.32696484375003</v>
      </c>
      <c r="AA67" s="7">
        <f>SUMIF(data!$A:$A,$H$2&amp;" "&amp;$F67&amp;" "&amp;$H$3&amp;"_"&amp;AA$38,data!$I:$I)/1000</f>
        <v>773.64693750000004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43.533515625</v>
      </c>
      <c r="J68" s="7">
        <f>SUMIF(data!$A:$A,$H$2&amp;" "&amp;$F68&amp;" "&amp;$H$3&amp;"_"&amp;J$38,data!$I:$I)/1000</f>
        <v>100.23134765624999</v>
      </c>
      <c r="K68" s="7">
        <f>SUMIF(data!$A:$A,$H$2&amp;" "&amp;$F68&amp;" "&amp;$H$3&amp;"_"&amp;K$38,data!$I:$I)/1000</f>
        <v>37.578058593750001</v>
      </c>
      <c r="L68" s="7">
        <f>SUMIF(data!$A:$A,$H$2&amp;" "&amp;$F68&amp;" "&amp;$H$3&amp;"_"&amp;L$38,data!$I:$I)/1000</f>
        <v>203.25593749999999</v>
      </c>
      <c r="M68" s="7">
        <f>SUMIF(data!$A:$A,$H$2&amp;" "&amp;$F68&amp;" "&amp;$H$3&amp;"_"&amp;M$38,data!$I:$I)/1000</f>
        <v>266.84760546874998</v>
      </c>
      <c r="N68" s="7">
        <f>SUMIF(data!$A:$A,$H$2&amp;" "&amp;$F68&amp;" "&amp;$H$3&amp;"_"&amp;N$38,data!$I:$I)/1000</f>
        <v>315.27996093749999</v>
      </c>
      <c r="O68" s="7">
        <f>SUMIF(data!$A:$A,$H$2&amp;" "&amp;$F68&amp;" "&amp;$H$3&amp;"_"&amp;O$38,data!$I:$I)/1000</f>
        <v>364.09981249999998</v>
      </c>
      <c r="P68" s="7">
        <f>SUMIF(data!$A:$A,$H$2&amp;" "&amp;$F68&amp;" "&amp;$H$3&amp;"_"&amp;P$38,data!$I:$I)/1000</f>
        <v>413.05929687499997</v>
      </c>
      <c r="Q68" s="7">
        <f>SUMIF(data!$A:$A,$H$2&amp;" "&amp;$F68&amp;" "&amp;$H$3&amp;"_"&amp;Q$38,data!$I:$I)/1000</f>
        <v>462.30877343750001</v>
      </c>
      <c r="R68" s="7">
        <f>SUMIF(data!$A:$A,$H$2&amp;" "&amp;$F68&amp;" "&amp;$H$3&amp;"_"&amp;R$38,data!$I:$I)/1000</f>
        <v>512.00748437499999</v>
      </c>
      <c r="S68" s="7">
        <f>SUMIF(data!$A:$A,$H$2&amp;" "&amp;$F68&amp;" "&amp;$H$3&amp;"_"&amp;S$38,data!$I:$I)/1000</f>
        <v>560.03467187499996</v>
      </c>
      <c r="T68" s="7">
        <f>SUMIF(data!$A:$A,$H$2&amp;" "&amp;$F68&amp;" "&amp;$H$3&amp;"_"&amp;T$38,data!$I:$I)/1000</f>
        <v>546.77625781250003</v>
      </c>
      <c r="U68" s="7">
        <f>SUMIF(data!$A:$A,$H$2&amp;" "&amp;$F68&amp;" "&amp;$H$3&amp;"_"&amp;U$38,data!$I:$I)/1000</f>
        <v>530.90921875000004</v>
      </c>
      <c r="V68" s="7">
        <f>SUMIF(data!$A:$A,$H$2&amp;" "&amp;$F68&amp;" "&amp;$H$3&amp;"_"&amp;V$38,data!$I:$I)/1000</f>
        <v>518.2818125</v>
      </c>
      <c r="W68" s="7">
        <f>SUMIF(data!$A:$A,$H$2&amp;" "&amp;$F68&amp;" "&amp;$H$3&amp;"_"&amp;W$38,data!$I:$I)/1000</f>
        <v>841.5004140625</v>
      </c>
      <c r="X68" s="7">
        <f>SUMIF(data!$A:$A,$H$2&amp;" "&amp;$F68&amp;" "&amp;$H$3&amp;"_"&amp;X$38,data!$I:$I)/1000</f>
        <v>806.81275781249997</v>
      </c>
      <c r="Y68" s="7">
        <f>SUMIF(data!$A:$A,$H$2&amp;" "&amp;$F68&amp;" "&amp;$H$3&amp;"_"&amp;Y$38,data!$I:$I)/1000</f>
        <v>786.81554296875004</v>
      </c>
      <c r="Z68" s="7">
        <f>SUMIF(data!$A:$A,$H$2&amp;" "&amp;$F68&amp;" "&amp;$H$3&amp;"_"&amp;Z$38,data!$I:$I)/1000</f>
        <v>813.14040234375</v>
      </c>
      <c r="AA68" s="7">
        <f>SUMIF(data!$A:$A,$H$2&amp;" "&amp;$F68&amp;" "&amp;$H$3&amp;"_"&amp;AA$38,data!$I:$I)/1000</f>
        <v>918.3655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87.885349609374998</v>
      </c>
      <c r="K69" s="7">
        <f>SUMIF(data!$A:$A,$H$2&amp;" "&amp;$F69&amp;" "&amp;$H$3&amp;"_"&amp;K$38,data!$N:$N)/1000</f>
        <v>87.748281250000005</v>
      </c>
      <c r="L69" s="7">
        <f>SUMIF(data!$A:$A,$H$2&amp;" "&amp;$F69&amp;" "&amp;$H$3&amp;"_"&amp;L$38,data!$N:$N)/1000</f>
        <v>65.481558593749995</v>
      </c>
      <c r="M69" s="7">
        <f>SUMIF(data!$A:$A,$H$2&amp;" "&amp;$F69&amp;" "&amp;$H$3&amp;"_"&amp;M$38,data!$N:$N)/1000</f>
        <v>76.990636718749997</v>
      </c>
      <c r="N69" s="7">
        <f>SUMIF(data!$A:$A,$H$2&amp;" "&amp;$F69&amp;" "&amp;$H$3&amp;"_"&amp;N$38,data!$N:$N)/1000</f>
        <v>63.384882812500003</v>
      </c>
      <c r="O69" s="7">
        <f>SUMIF(data!$A:$A,$H$2&amp;" "&amp;$F69&amp;" "&amp;$H$3&amp;"_"&amp;O$38,data!$N:$N)/1000</f>
        <v>78.154964843749994</v>
      </c>
      <c r="P69" s="7">
        <f>SUMIF(data!$A:$A,$H$2&amp;" "&amp;$F69&amp;" "&amp;$H$3&amp;"_"&amp;P$38,data!$N:$N)/1000</f>
        <v>29.811296875</v>
      </c>
      <c r="Q69" s="7">
        <f>SUMIF(data!$A:$A,$H$2&amp;" "&amp;$F69&amp;" "&amp;$H$3&amp;"_"&amp;Q$38,data!$N:$N)/1000</f>
        <v>-15.202234375</v>
      </c>
      <c r="R69" s="7">
        <f>SUMIF(data!$A:$A,$H$2&amp;" "&amp;$F69&amp;" "&amp;$H$3&amp;"_"&amp;R$38,data!$N:$N)/1000</f>
        <v>-55.3181171875</v>
      </c>
      <c r="S69" s="7">
        <f>SUMIF(data!$A:$A,$H$2&amp;" "&amp;$F69&amp;" "&amp;$H$3&amp;"_"&amp;S$38,data!$N:$N)/1000</f>
        <v>-84.395499999999998</v>
      </c>
      <c r="T69" s="7">
        <f>SUMIF(data!$A:$A,$H$2&amp;" "&amp;$F69&amp;" "&amp;$H$3&amp;"_"&amp;T$38,data!$N:$N)/1000</f>
        <v>-54.977304687500002</v>
      </c>
      <c r="U69" s="7">
        <f>SUMIF(data!$A:$A,$H$2&amp;" "&amp;$F69&amp;" "&amp;$H$3&amp;"_"&amp;U$38,data!$N:$N)/1000</f>
        <v>-58.078265625</v>
      </c>
      <c r="V69" s="7">
        <f>SUMIF(data!$A:$A,$H$2&amp;" "&amp;$F69&amp;" "&amp;$H$3&amp;"_"&amp;V$38,data!$N:$N)/1000</f>
        <v>-22.807484375000001</v>
      </c>
      <c r="W69" s="7">
        <f>SUMIF(data!$A:$A,$H$2&amp;" "&amp;$F69&amp;" "&amp;$H$3&amp;"_"&amp;W$38,data!$N:$N)/1000</f>
        <v>-129.04675</v>
      </c>
      <c r="X69" s="7">
        <f>SUMIF(data!$A:$A,$H$2&amp;" "&amp;$F69&amp;" "&amp;$H$3&amp;"_"&amp;X$38,data!$N:$N)/1000</f>
        <v>-89.830328124999994</v>
      </c>
      <c r="Y69" s="7">
        <f>SUMIF(data!$A:$A,$H$2&amp;" "&amp;$F69&amp;" "&amp;$H$3&amp;"_"&amp;Y$38,data!$N:$N)/1000</f>
        <v>-59.092574218750002</v>
      </c>
      <c r="Z69" s="7">
        <f>SUMIF(data!$A:$A,$H$2&amp;" "&amp;$F69&amp;" "&amp;$H$3&amp;"_"&amp;Z$38,data!$N:$N)/1000</f>
        <v>-36.624859375</v>
      </c>
      <c r="AA69" s="7">
        <f>SUMIF(data!$A:$A,$H$2&amp;" "&amp;$F69&amp;" "&amp;$H$3&amp;"_"&amp;AA$38,data!$N:$N)/1000</f>
        <v>0.47180078125000002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115.6230234375</v>
      </c>
      <c r="J70" s="7">
        <f>SUMIF(data!$A:$A,$H$2&amp;" "&amp;$F70&amp;" "&amp;$H$3&amp;"_"&amp;J$38,data!$H:$H)/1000</f>
        <v>147.06489453124999</v>
      </c>
      <c r="K70" s="7">
        <f>SUMIF(data!$A:$A,$H$2&amp;" "&amp;$F70&amp;" "&amp;$H$3&amp;"_"&amp;K$38,data!$H:$H)/1000</f>
        <v>168.73074609375001</v>
      </c>
      <c r="L70" s="7">
        <f>SUMIF(data!$A:$A,$H$2&amp;" "&amp;$F70&amp;" "&amp;$H$3&amp;"_"&amp;L$38,data!$H:$H)/1000</f>
        <v>190.83546874999999</v>
      </c>
      <c r="M70" s="7">
        <f>SUMIF(data!$A:$A,$H$2&amp;" "&amp;$F70&amp;" "&amp;$H$3&amp;"_"&amp;M$38,data!$H:$H)/1000</f>
        <v>207.77144140625001</v>
      </c>
      <c r="N70" s="7">
        <f>SUMIF(data!$A:$A,$H$2&amp;" "&amp;$F70&amp;" "&amp;$H$3&amp;"_"&amp;N$38,data!$H:$H)/1000</f>
        <v>237.81938671875</v>
      </c>
      <c r="O70" s="7">
        <f>SUMIF(data!$A:$A,$H$2&amp;" "&amp;$F70&amp;" "&amp;$H$3&amp;"_"&amp;O$38,data!$H:$H)/1000</f>
        <v>255.93730468749999</v>
      </c>
      <c r="P70" s="7">
        <f>SUMIF(data!$A:$A,$H$2&amp;" "&amp;$F70&amp;" "&amp;$H$3&amp;"_"&amp;P$38,data!$H:$H)/1000</f>
        <v>264.87618750000001</v>
      </c>
      <c r="Q70" s="7">
        <f>SUMIF(data!$A:$A,$H$2&amp;" "&amp;$F70&amp;" "&amp;$H$3&amp;"_"&amp;Q$38,data!$H:$H)/1000</f>
        <v>276.25230468749999</v>
      </c>
      <c r="R70" s="7">
        <f>SUMIF(data!$A:$A,$H$2&amp;" "&amp;$F70&amp;" "&amp;$H$3&amp;"_"&amp;R$38,data!$H:$H)/1000</f>
        <v>292.04742968750003</v>
      </c>
      <c r="S70" s="7">
        <f>SUMIF(data!$A:$A,$H$2&amp;" "&amp;$F70&amp;" "&amp;$H$3&amp;"_"&amp;S$38,data!$H:$H)/1000</f>
        <v>308.18785937500002</v>
      </c>
      <c r="T70" s="7">
        <f>SUMIF(data!$A:$A,$H$2&amp;" "&amp;$F70&amp;" "&amp;$H$3&amp;"_"&amp;T$38,data!$H:$H)/1000</f>
        <v>320.86304687500001</v>
      </c>
      <c r="U70" s="7">
        <f>SUMIF(data!$A:$A,$H$2&amp;" "&amp;$F70&amp;" "&amp;$H$3&amp;"_"&amp;U$38,data!$H:$H)/1000</f>
        <v>327.92365625000002</v>
      </c>
      <c r="V70" s="7">
        <f>SUMIF(data!$A:$A,$H$2&amp;" "&amp;$F70&amp;" "&amp;$H$3&amp;"_"&amp;V$38,data!$H:$H)/1000</f>
        <v>339.57545312500002</v>
      </c>
      <c r="W70" s="7">
        <f>SUMIF(data!$A:$A,$H$2&amp;" "&amp;$F70&amp;" "&amp;$H$3&amp;"_"&amp;W$38,data!$H:$H)/1000</f>
        <v>420.50101562499998</v>
      </c>
      <c r="X70" s="7">
        <f>SUMIF(data!$A:$A,$H$2&amp;" "&amp;$F70&amp;" "&amp;$H$3&amp;"_"&amp;X$38,data!$H:$H)/1000</f>
        <v>407.63578124999998</v>
      </c>
      <c r="Y70" s="7">
        <f>SUMIF(data!$A:$A,$H$2&amp;" "&amp;$F70&amp;" "&amp;$H$3&amp;"_"&amp;Y$38,data!$H:$H)/1000</f>
        <v>418.089</v>
      </c>
      <c r="Z70" s="7">
        <f>SUMIF(data!$A:$A,$H$2&amp;" "&amp;$F70&amp;" "&amp;$H$3&amp;"_"&amp;Z$38,data!$H:$H)/1000</f>
        <v>440.80047656250002</v>
      </c>
      <c r="AA70" s="7">
        <f>SUMIF(data!$A:$A,$H$2&amp;" "&amp;$F70&amp;" "&amp;$H$3&amp;"_"&amp;AA$38,data!$H:$H)/1000</f>
        <v>454.81310937500001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35.743078125000011</v>
      </c>
      <c r="J71" s="8">
        <f t="shared" ref="J71" si="20">SUM(J68:J69)-J70</f>
        <v>41.051802734375002</v>
      </c>
      <c r="K71" s="8">
        <f t="shared" ref="K71:AA71" si="21">SUM(K68:K69)-K70</f>
        <v>-43.404406250000008</v>
      </c>
      <c r="L71" s="8">
        <f t="shared" si="21"/>
        <v>77.902027343750007</v>
      </c>
      <c r="M71" s="8">
        <f t="shared" si="21"/>
        <v>136.06680078124998</v>
      </c>
      <c r="N71" s="8">
        <f t="shared" si="21"/>
        <v>140.84545703124999</v>
      </c>
      <c r="O71" s="8">
        <f t="shared" si="21"/>
        <v>186.31747265625</v>
      </c>
      <c r="P71" s="8">
        <f t="shared" si="21"/>
        <v>177.99440624999994</v>
      </c>
      <c r="Q71" s="8">
        <f t="shared" si="21"/>
        <v>170.85423437500003</v>
      </c>
      <c r="R71" s="8">
        <f t="shared" si="21"/>
        <v>164.64193749999998</v>
      </c>
      <c r="S71" s="8">
        <f t="shared" si="21"/>
        <v>167.45131249999997</v>
      </c>
      <c r="T71" s="8">
        <f t="shared" si="21"/>
        <v>170.93590625000002</v>
      </c>
      <c r="U71" s="8">
        <f t="shared" si="21"/>
        <v>144.90729687500004</v>
      </c>
      <c r="V71" s="8">
        <f t="shared" si="21"/>
        <v>155.89887499999998</v>
      </c>
      <c r="W71" s="8">
        <f t="shared" si="21"/>
        <v>291.95264843750005</v>
      </c>
      <c r="X71" s="8">
        <f t="shared" si="21"/>
        <v>309.34664843749994</v>
      </c>
      <c r="Y71" s="8">
        <f t="shared" si="21"/>
        <v>309.63396875000007</v>
      </c>
      <c r="Z71" s="8">
        <f t="shared" si="21"/>
        <v>335.71506640624995</v>
      </c>
      <c r="AA71" s="8">
        <f t="shared" si="21"/>
        <v>464.02419140624994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27.125732421875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133.31381250000001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830.67644069428627</v>
      </c>
      <c r="J74" s="8">
        <f>J65+J66+J69-J70+J72+J73+Load_ROC!F$5</f>
        <v>891.85005954015332</v>
      </c>
      <c r="K74" s="8">
        <f>K65+K66+K69-K70+K72+K73+Load_ROC!G$5</f>
        <v>828.34570349794024</v>
      </c>
      <c r="L74" s="8">
        <f>L65+L66+L69-L70+L72+L73+Load_ROC!H$5</f>
        <v>1008.466324416148</v>
      </c>
      <c r="M74" s="8">
        <f>M65+M66+M69-M70+M72+M73+Load_ROC!I$5</f>
        <v>1092.8864816308965</v>
      </c>
      <c r="N74" s="8">
        <f>N65+N66+N69-N70+N72+N73+Load_ROC!J$5</f>
        <v>1126.9084995359274</v>
      </c>
      <c r="O74" s="8">
        <f>O65+O66+O69-O70+O72+O73+Load_ROC!K$5</f>
        <v>1221.3602892969352</v>
      </c>
      <c r="P74" s="8">
        <f>P65+P66+P69-P70+P72+P73+Load_ROC!L$5</f>
        <v>1214.7558991653978</v>
      </c>
      <c r="Q74" s="8">
        <f>Q65+Q66+Q69-Q70+Q72+Q73+Load_ROC!M$5</f>
        <v>1240.7117875346257</v>
      </c>
      <c r="R74" s="8">
        <f>R65+R66+R69-R70+R72+R73+Load_ROC!N$5</f>
        <v>1267.2176195214358</v>
      </c>
      <c r="S74" s="8">
        <f>S65+S66+S69-S70+S72+S73+Load_ROC!O$5</f>
        <v>1304.5515109037674</v>
      </c>
      <c r="T74" s="8">
        <f>T65+T66+T69-T70+T72+T73+Load_ROC!P$5</f>
        <v>1328.8914830883832</v>
      </c>
      <c r="U74" s="8">
        <f>U65+U66+U69-U70+U72+U73+Load_ROC!Q$5</f>
        <v>1322.0385607515909</v>
      </c>
      <c r="V74" s="8">
        <f>V65+V66+V69-V70+V72+V73+Load_ROC!R$5</f>
        <v>1354.26308832723</v>
      </c>
      <c r="W74" s="8">
        <f>W65+W66+W69-W70+W72+W73+Load_ROC!S$5</f>
        <v>1588.847132531861</v>
      </c>
      <c r="X74" s="8">
        <f>X65+X66+X69-X70+X72+X73+Load_ROC!T$5</f>
        <v>1759.2835178046466</v>
      </c>
      <c r="Y74" s="8">
        <f>Y65+Y66+Y69-Y70+Y72+Y73+Load_ROC!U$5</f>
        <v>1643.8645571644784</v>
      </c>
      <c r="Z74" s="8">
        <f>Z65+Z66+Z69-Z70+Z72+Z73+Load_ROC!V$5</f>
        <v>1701.9332011432191</v>
      </c>
      <c r="AA74" s="8">
        <f>AA65+AA66+AA69-AA70+AA72+AA73+Load_ROC!W$5</f>
        <v>1850.0894719852483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830.67644069428627</v>
      </c>
      <c r="J75" s="8">
        <f>J65+J67+J69-J70+J72+J73+Load_ROC!F$5</f>
        <v>867.69061032140348</v>
      </c>
      <c r="K75" s="8">
        <f>K65+K67+K69-K70+K72+K73+Load_ROC!G$5</f>
        <v>825.72354138856531</v>
      </c>
      <c r="L75" s="8">
        <f>L65+L67+L69-L70+L72+L73+Load_ROC!H$5</f>
        <v>948.81658222864803</v>
      </c>
      <c r="M75" s="8">
        <f>M65+M67+M69-M70+M72+M73+Load_ROC!I$5</f>
        <v>1013.1544035058965</v>
      </c>
      <c r="N75" s="8">
        <f>N65+N67+N69-N70+N72+N73+Load_ROC!J$5</f>
        <v>1024.5751714109274</v>
      </c>
      <c r="O75" s="8">
        <f>O65+O67+O69-O70+O72+O73+Load_ROC!K$5</f>
        <v>1096.9284299219353</v>
      </c>
      <c r="P75" s="8">
        <f>P65+P67+P69-P70+P72+P73+Load_ROC!L$5</f>
        <v>1068.6826491653976</v>
      </c>
      <c r="Q75" s="8">
        <f>Q65+Q67+Q69-Q70+Q72+Q73+Load_ROC!M$5</f>
        <v>1074.4006312846259</v>
      </c>
      <c r="R75" s="8">
        <f>R65+R67+R69-R70+R72+R73+Load_ROC!N$5</f>
        <v>1080.6123382714359</v>
      </c>
      <c r="S75" s="8">
        <f>S65+S67+S69-S70+S72+S73+Load_ROC!O$5</f>
        <v>1098.1058546537674</v>
      </c>
      <c r="T75" s="8">
        <f>T65+T67+T69-T70+T72+T73+Load_ROC!P$5</f>
        <v>1131.7625768383832</v>
      </c>
      <c r="U75" s="8">
        <f>U65+U67+U69-U70+U72+U73+Load_ROC!Q$5</f>
        <v>1134.5732170015913</v>
      </c>
      <c r="V75" s="8">
        <f>V65+V67+V69-V70+V72+V73+Load_ROC!R$5</f>
        <v>1174.7041195772301</v>
      </c>
      <c r="W75" s="8">
        <f>W65+W67+W69-W70+W72+W73+Load_ROC!S$5</f>
        <v>1273.799007531861</v>
      </c>
      <c r="X75" s="8">
        <f>X65+X67+X69-X70+X72+X73+Load_ROC!T$5</f>
        <v>1452.8326428046466</v>
      </c>
      <c r="Y75" s="8">
        <f>Y65+Y67+Y69-Y70+Y72+Y73+Load_ROC!U$5</f>
        <v>1348.2451821644781</v>
      </c>
      <c r="Z75" s="8">
        <f>Z65+Z67+Z69-Z70+Z72+Z73+Load_ROC!V$5</f>
        <v>1395.222763643219</v>
      </c>
      <c r="AA75" s="8">
        <f>AA65+AA67+AA69-AA70+AA72+AA73+Load_ROC!W$5</f>
        <v>1553.8713469852485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830.67644069428627</v>
      </c>
      <c r="J76" s="8">
        <f>J65+J71+J72+J73+Load_ROC!F$5</f>
        <v>879.67940719640342</v>
      </c>
      <c r="K76" s="8">
        <f>K65+K71+K72+K73+Load_ROC!G$5</f>
        <v>835.25529529481526</v>
      </c>
      <c r="L76" s="8">
        <f>L65+L71+L72+L73+Load_ROC!H$5</f>
        <v>973.66863691614799</v>
      </c>
      <c r="M76" s="8">
        <f>M65+M71+M72+M73+Load_ROC!I$5</f>
        <v>1048.3861847558965</v>
      </c>
      <c r="N76" s="8">
        <f>N65+N71+N72+N73+Load_ROC!J$5</f>
        <v>1071.2515776609275</v>
      </c>
      <c r="O76" s="8">
        <f>O65+O71+O72+O73+Load_ROC!K$5</f>
        <v>1154.7504142969351</v>
      </c>
      <c r="P76" s="8">
        <f>P65+P71+P72+P73+Load_ROC!L$5</f>
        <v>1137.4125241653976</v>
      </c>
      <c r="Q76" s="8">
        <f>Q65+Q71+Q72+Q73+Load_ROC!M$5</f>
        <v>1153.3256937846259</v>
      </c>
      <c r="R76" s="8">
        <f>R65+R71+R72+R73+Load_ROC!N$5</f>
        <v>1169.7133695214359</v>
      </c>
      <c r="S76" s="8">
        <f>S65+S71+S72+S73+Load_ROC!O$5</f>
        <v>1197.1570734037673</v>
      </c>
      <c r="T76" s="8">
        <f>T65+T71+T72+T73+Load_ROC!P$5</f>
        <v>1226.2918268383833</v>
      </c>
      <c r="U76" s="8">
        <f>U65+U71+U72+U73+Load_ROC!Q$5</f>
        <v>1224.426373251591</v>
      </c>
      <c r="V76" s="8">
        <f>V65+V71+V72+V73+Load_ROC!R$5</f>
        <v>1260.7439633272302</v>
      </c>
      <c r="W76" s="8">
        <f>W65+W71+W72+W73+Load_ROC!S$5</f>
        <v>1427.7204450318611</v>
      </c>
      <c r="X76" s="8">
        <f>X65+X71+X72+X73+Load_ROC!T$5</f>
        <v>1602.5812678046468</v>
      </c>
      <c r="Y76" s="8">
        <f>Y65+Y71+Y72+Y73+Load_ROC!U$5</f>
        <v>1492.721119664478</v>
      </c>
      <c r="Z76" s="8">
        <f>Z65+Z71+Z72+Z73+Load_ROC!V$5</f>
        <v>1545.0362011432189</v>
      </c>
      <c r="AA76" s="8">
        <f>AA65+AA71+AA72+AA73+Load_ROC!W$5</f>
        <v>1698.5899094852482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43.533515625</v>
      </c>
      <c r="J79" s="7">
        <f>SUMIF(data!$A:$A,$H$2&amp;" "&amp;$F79&amp;" "&amp;$H$3&amp;"_"&amp;J$38,data!$I:$I)/1000</f>
        <v>112.402</v>
      </c>
      <c r="K79" s="7">
        <f>SUMIF(data!$A:$A,$H$2&amp;" "&amp;$F79&amp;" "&amp;$H$3&amp;"_"&amp;K$38,data!$I:$I)/1000</f>
        <v>30.668466796874998</v>
      </c>
      <c r="L79" s="7">
        <f>SUMIF(data!$A:$A,$H$2&amp;" "&amp;$F79&amp;" "&amp;$H$3&amp;"_"&amp;L$38,data!$I:$I)/1000</f>
        <v>238.05362500000001</v>
      </c>
      <c r="M79" s="7">
        <f>SUMIF(data!$A:$A,$H$2&amp;" "&amp;$F79&amp;" "&amp;$H$3&amp;"_"&amp;M$38,data!$I:$I)/1000</f>
        <v>311.34790234374998</v>
      </c>
      <c r="N79" s="7">
        <f>SUMIF(data!$A:$A,$H$2&amp;" "&amp;$F79&amp;" "&amp;$H$3&amp;"_"&amp;N$38,data!$I:$I)/1000</f>
        <v>370.93688281250002</v>
      </c>
      <c r="O79" s="7">
        <f>SUMIF(data!$A:$A,$H$2&amp;" "&amp;$F79&amp;" "&amp;$H$3&amp;"_"&amp;O$38,data!$I:$I)/1000</f>
        <v>430.70968749999997</v>
      </c>
      <c r="P79" s="7">
        <f>SUMIF(data!$A:$A,$H$2&amp;" "&amp;$F79&amp;" "&amp;$H$3&amp;"_"&amp;P$38,data!$I:$I)/1000</f>
        <v>490.40267187500001</v>
      </c>
      <c r="Q79" s="7">
        <f>SUMIF(data!$A:$A,$H$2&amp;" "&amp;$F79&amp;" "&amp;$H$3&amp;"_"&amp;Q$38,data!$I:$I)/1000</f>
        <v>549.69486718749999</v>
      </c>
      <c r="R79" s="7">
        <f>SUMIF(data!$A:$A,$H$2&amp;" "&amp;$F79&amp;" "&amp;$H$3&amp;"_"&amp;R$38,data!$I:$I)/1000</f>
        <v>609.51173437499995</v>
      </c>
      <c r="S79" s="7">
        <f>SUMIF(data!$A:$A,$H$2&amp;" "&amp;$F79&amp;" "&amp;$H$3&amp;"_"&amp;S$38,data!$I:$I)/1000</f>
        <v>667.42910937500005</v>
      </c>
      <c r="T79" s="7">
        <f>SUMIF(data!$A:$A,$H$2&amp;" "&amp;$F79&amp;" "&amp;$H$3&amp;"_"&amp;T$38,data!$I:$I)/1000</f>
        <v>649.37591406249999</v>
      </c>
      <c r="U79" s="7">
        <f>SUMIF(data!$A:$A,$H$2&amp;" "&amp;$F79&amp;" "&amp;$H$3&amp;"_"&amp;U$38,data!$I:$I)/1000</f>
        <v>628.52140625000004</v>
      </c>
      <c r="V79" s="7">
        <f>SUMIF(data!$A:$A,$H$2&amp;" "&amp;$F79&amp;" "&amp;$H$3&amp;"_"&amp;V$38,data!$I:$I)/1000</f>
        <v>611.80093750000003</v>
      </c>
      <c r="W79" s="7">
        <f>SUMIF(data!$A:$A,$H$2&amp;" "&amp;$F79&amp;" "&amp;$H$3&amp;"_"&amp;W$38,data!$I:$I)/1000</f>
        <v>1002.6271015625</v>
      </c>
      <c r="X79" s="7">
        <f>SUMIF(data!$A:$A,$H$2&amp;" "&amp;$F79&amp;" "&amp;$H$3&amp;"_"&amp;X$38,data!$I:$I)/1000</f>
        <v>963.51500781250002</v>
      </c>
      <c r="Y79" s="7">
        <f>SUMIF(data!$A:$A,$H$2&amp;" "&amp;$F79&amp;" "&amp;$H$3&amp;"_"&amp;Y$38,data!$I:$I)/1000</f>
        <v>937.95898046875004</v>
      </c>
      <c r="Z79" s="7">
        <f>SUMIF(data!$A:$A,$H$2&amp;" "&amp;$F79&amp;" "&amp;$H$3&amp;"_"&amp;Z$38,data!$I:$I)/1000</f>
        <v>970.03740234375005</v>
      </c>
      <c r="AA79" s="7">
        <f>SUMIF(data!$A:$A,$H$2&amp;" "&amp;$F79&amp;" "&amp;$H$3&amp;"_"&amp;AA$38,data!$I:$I)/1000</f>
        <v>1069.8650625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43.533515625</v>
      </c>
      <c r="J80" s="7">
        <f>SUMIF(data!$A:$A,$H$2&amp;" "&amp;$F80&amp;" "&amp;$H$3&amp;"_"&amp;J$38,data!$I:$I)/1000</f>
        <v>88.242550781250003</v>
      </c>
      <c r="K80" s="7">
        <f>SUMIF(data!$A:$A,$H$2&amp;" "&amp;$F80&amp;" "&amp;$H$3&amp;"_"&amp;K$38,data!$I:$I)/1000</f>
        <v>28.046304687500001</v>
      </c>
      <c r="L80" s="7">
        <f>SUMIF(data!$A:$A,$H$2&amp;" "&amp;$F80&amp;" "&amp;$H$3&amp;"_"&amp;L$38,data!$I:$I)/1000</f>
        <v>178.4038828125</v>
      </c>
      <c r="M80" s="7">
        <f>SUMIF(data!$A:$A,$H$2&amp;" "&amp;$F80&amp;" "&amp;$H$3&amp;"_"&amp;M$38,data!$I:$I)/1000</f>
        <v>231.61582421874999</v>
      </c>
      <c r="N80" s="7">
        <f>SUMIF(data!$A:$A,$H$2&amp;" "&amp;$F80&amp;" "&amp;$H$3&amp;"_"&amp;N$38,data!$I:$I)/1000</f>
        <v>268.60355468749998</v>
      </c>
      <c r="O80" s="7">
        <f>SUMIF(data!$A:$A,$H$2&amp;" "&amp;$F80&amp;" "&amp;$H$3&amp;"_"&amp;O$38,data!$I:$I)/1000</f>
        <v>306.27782812499998</v>
      </c>
      <c r="P80" s="7">
        <f>SUMIF(data!$A:$A,$H$2&amp;" "&amp;$F80&amp;" "&amp;$H$3&amp;"_"&amp;P$38,data!$I:$I)/1000</f>
        <v>344.32942187499998</v>
      </c>
      <c r="Q80" s="7">
        <f>SUMIF(data!$A:$A,$H$2&amp;" "&amp;$F80&amp;" "&amp;$H$3&amp;"_"&amp;Q$38,data!$I:$I)/1000</f>
        <v>383.38371093749998</v>
      </c>
      <c r="R80" s="7">
        <f>SUMIF(data!$A:$A,$H$2&amp;" "&amp;$F80&amp;" "&amp;$H$3&amp;"_"&amp;R$38,data!$I:$I)/1000</f>
        <v>422.90645312499998</v>
      </c>
      <c r="S80" s="7">
        <f>SUMIF(data!$A:$A,$H$2&amp;" "&amp;$F80&amp;" "&amp;$H$3&amp;"_"&amp;S$38,data!$I:$I)/1000</f>
        <v>460.98345312499998</v>
      </c>
      <c r="T80" s="7">
        <f>SUMIF(data!$A:$A,$H$2&amp;" "&amp;$F80&amp;" "&amp;$H$3&amp;"_"&amp;T$38,data!$I:$I)/1000</f>
        <v>452.24700781249999</v>
      </c>
      <c r="U80" s="7">
        <f>SUMIF(data!$A:$A,$H$2&amp;" "&amp;$F80&amp;" "&amp;$H$3&amp;"_"&amp;U$38,data!$I:$I)/1000</f>
        <v>441.0560625</v>
      </c>
      <c r="V80" s="7">
        <f>SUMIF(data!$A:$A,$H$2&amp;" "&amp;$F80&amp;" "&amp;$H$3&amp;"_"&amp;V$38,data!$I:$I)/1000</f>
        <v>432.24196875000001</v>
      </c>
      <c r="W80" s="7">
        <f>SUMIF(data!$A:$A,$H$2&amp;" "&amp;$F80&amp;" "&amp;$H$3&amp;"_"&amp;W$38,data!$I:$I)/1000</f>
        <v>687.57897656249997</v>
      </c>
      <c r="X80" s="7">
        <f>SUMIF(data!$A:$A,$H$2&amp;" "&amp;$F80&amp;" "&amp;$H$3&amp;"_"&amp;X$38,data!$I:$I)/1000</f>
        <v>657.06413281250002</v>
      </c>
      <c r="Y80" s="7">
        <f>SUMIF(data!$A:$A,$H$2&amp;" "&amp;$F80&amp;" "&amp;$H$3&amp;"_"&amp;Y$38,data!$I:$I)/1000</f>
        <v>642.33960546875005</v>
      </c>
      <c r="Z80" s="7">
        <f>SUMIF(data!$A:$A,$H$2&amp;" "&amp;$F80&amp;" "&amp;$H$3&amp;"_"&amp;Z$38,data!$I:$I)/1000</f>
        <v>663.32696484375003</v>
      </c>
      <c r="AA80" s="7">
        <f>SUMIF(data!$A:$A,$H$2&amp;" "&amp;$F80&amp;" "&amp;$H$3&amp;"_"&amp;AA$38,data!$I:$I)/1000</f>
        <v>773.64693750000004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43.533515625</v>
      </c>
      <c r="J81" s="7">
        <f>SUMIF(data!$A:$A,$H$2&amp;" "&amp;$F81&amp;" "&amp;$H$3&amp;"_"&amp;J$38,data!$I:$I)/1000</f>
        <v>100.23134765624999</v>
      </c>
      <c r="K81" s="7">
        <f>SUMIF(data!$A:$A,$H$2&amp;" "&amp;$F81&amp;" "&amp;$H$3&amp;"_"&amp;K$38,data!$I:$I)/1000</f>
        <v>37.578058593750001</v>
      </c>
      <c r="L81" s="7">
        <f>SUMIF(data!$A:$A,$H$2&amp;" "&amp;$F81&amp;" "&amp;$H$3&amp;"_"&amp;L$38,data!$I:$I)/1000</f>
        <v>203.25593749999999</v>
      </c>
      <c r="M81" s="7">
        <f>SUMIF(data!$A:$A,$H$2&amp;" "&amp;$F81&amp;" "&amp;$H$3&amp;"_"&amp;M$38,data!$I:$I)/1000</f>
        <v>266.84760546874998</v>
      </c>
      <c r="N81" s="7">
        <f>SUMIF(data!$A:$A,$H$2&amp;" "&amp;$F81&amp;" "&amp;$H$3&amp;"_"&amp;N$38,data!$I:$I)/1000</f>
        <v>315.27996093749999</v>
      </c>
      <c r="O81" s="7">
        <f>SUMIF(data!$A:$A,$H$2&amp;" "&amp;$F81&amp;" "&amp;$H$3&amp;"_"&amp;O$38,data!$I:$I)/1000</f>
        <v>364.09981249999998</v>
      </c>
      <c r="P81" s="7">
        <f>SUMIF(data!$A:$A,$H$2&amp;" "&amp;$F81&amp;" "&amp;$H$3&amp;"_"&amp;P$38,data!$I:$I)/1000</f>
        <v>413.05929687499997</v>
      </c>
      <c r="Q81" s="7">
        <f>SUMIF(data!$A:$A,$H$2&amp;" "&amp;$F81&amp;" "&amp;$H$3&amp;"_"&amp;Q$38,data!$I:$I)/1000</f>
        <v>462.30877343750001</v>
      </c>
      <c r="R81" s="7">
        <f>SUMIF(data!$A:$A,$H$2&amp;" "&amp;$F81&amp;" "&amp;$H$3&amp;"_"&amp;R$38,data!$I:$I)/1000</f>
        <v>512.00748437499999</v>
      </c>
      <c r="S81" s="7">
        <f>SUMIF(data!$A:$A,$H$2&amp;" "&amp;$F81&amp;" "&amp;$H$3&amp;"_"&amp;S$38,data!$I:$I)/1000</f>
        <v>560.03467187499996</v>
      </c>
      <c r="T81" s="7">
        <f>SUMIF(data!$A:$A,$H$2&amp;" "&amp;$F81&amp;" "&amp;$H$3&amp;"_"&amp;T$38,data!$I:$I)/1000</f>
        <v>546.77625781250003</v>
      </c>
      <c r="U81" s="7">
        <f>SUMIF(data!$A:$A,$H$2&amp;" "&amp;$F81&amp;" "&amp;$H$3&amp;"_"&amp;U$38,data!$I:$I)/1000</f>
        <v>530.90921875000004</v>
      </c>
      <c r="V81" s="7">
        <f>SUMIF(data!$A:$A,$H$2&amp;" "&amp;$F81&amp;" "&amp;$H$3&amp;"_"&amp;V$38,data!$I:$I)/1000</f>
        <v>518.2818125</v>
      </c>
      <c r="W81" s="7">
        <f>SUMIF(data!$A:$A,$H$2&amp;" "&amp;$F81&amp;" "&amp;$H$3&amp;"_"&amp;W$38,data!$I:$I)/1000</f>
        <v>841.5004140625</v>
      </c>
      <c r="X81" s="7">
        <f>SUMIF(data!$A:$A,$H$2&amp;" "&amp;$F81&amp;" "&amp;$H$3&amp;"_"&amp;X$38,data!$I:$I)/1000</f>
        <v>806.81275781249997</v>
      </c>
      <c r="Y81" s="7">
        <f>SUMIF(data!$A:$A,$H$2&amp;" "&amp;$F81&amp;" "&amp;$H$3&amp;"_"&amp;Y$38,data!$I:$I)/1000</f>
        <v>786.81554296875004</v>
      </c>
      <c r="Z81" s="7">
        <f>SUMIF(data!$A:$A,$H$2&amp;" "&amp;$F81&amp;" "&amp;$H$3&amp;"_"&amp;Z$38,data!$I:$I)/1000</f>
        <v>813.14040234375</v>
      </c>
      <c r="AA81" s="7">
        <f>SUMIF(data!$A:$A,$H$2&amp;" "&amp;$F81&amp;" "&amp;$H$3&amp;"_"&amp;AA$38,data!$I:$I)/1000</f>
        <v>918.3655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86.136529296874997</v>
      </c>
      <c r="K82" s="7">
        <f>SUMIF(data!$A:$A,$H$2&amp;" "&amp;$F82&amp;" "&amp;$H$3&amp;"_"&amp;K$38,data!$N:$N)/1000</f>
        <v>85.492539062500001</v>
      </c>
      <c r="L82" s="7">
        <f>SUMIF(data!$A:$A,$H$2&amp;" "&amp;$F82&amp;" "&amp;$H$3&amp;"_"&amp;L$38,data!$N:$N)/1000</f>
        <v>65.565769531249998</v>
      </c>
      <c r="M82" s="7">
        <f>SUMIF(data!$A:$A,$H$2&amp;" "&amp;$F82&amp;" "&amp;$H$3&amp;"_"&amp;M$38,data!$N:$N)/1000</f>
        <v>77.458863281250004</v>
      </c>
      <c r="N82" s="7">
        <f>SUMIF(data!$A:$A,$H$2&amp;" "&amp;$F82&amp;" "&amp;$H$3&amp;"_"&amp;N$38,data!$N:$N)/1000</f>
        <v>56.946023437500003</v>
      </c>
      <c r="O82" s="7">
        <f>SUMIF(data!$A:$A,$H$2&amp;" "&amp;$F82&amp;" "&amp;$H$3&amp;"_"&amp;O$38,data!$N:$N)/1000</f>
        <v>46.930601562500001</v>
      </c>
      <c r="P82" s="7">
        <f>SUMIF(data!$A:$A,$H$2&amp;" "&amp;$F82&amp;" "&amp;$H$3&amp;"_"&amp;P$38,data!$N:$N)/1000</f>
        <v>5.2648281250000002</v>
      </c>
      <c r="Q82" s="7">
        <f>SUMIF(data!$A:$A,$H$2&amp;" "&amp;$F82&amp;" "&amp;$H$3&amp;"_"&amp;Q$38,data!$N:$N)/1000</f>
        <v>-42.3201015625</v>
      </c>
      <c r="R82" s="7">
        <f>SUMIF(data!$A:$A,$H$2&amp;" "&amp;$F82&amp;" "&amp;$H$3&amp;"_"&amp;R$38,data!$N:$N)/1000</f>
        <v>-79.791562499999998</v>
      </c>
      <c r="S82" s="7">
        <f>SUMIF(data!$A:$A,$H$2&amp;" "&amp;$F82&amp;" "&amp;$H$3&amp;"_"&amp;S$38,data!$N:$N)/1000</f>
        <v>-107.0083046875</v>
      </c>
      <c r="T82" s="7">
        <f>SUMIF(data!$A:$A,$H$2&amp;" "&amp;$F82&amp;" "&amp;$H$3&amp;"_"&amp;T$38,data!$N:$N)/1000</f>
        <v>-76.637421875000001</v>
      </c>
      <c r="U82" s="7">
        <f>SUMIF(data!$A:$A,$H$2&amp;" "&amp;$F82&amp;" "&amp;$H$3&amp;"_"&amp;U$38,data!$N:$N)/1000</f>
        <v>-67.041453125000004</v>
      </c>
      <c r="V82" s="7">
        <f>SUMIF(data!$A:$A,$H$2&amp;" "&amp;$F82&amp;" "&amp;$H$3&amp;"_"&amp;V$38,data!$N:$N)/1000</f>
        <v>-11.6397265625</v>
      </c>
      <c r="W82" s="7">
        <f>SUMIF(data!$A:$A,$H$2&amp;" "&amp;$F82&amp;" "&amp;$H$3&amp;"_"&amp;W$38,data!$N:$N)/1000</f>
        <v>-132.9567578125</v>
      </c>
      <c r="X82" s="7">
        <f>SUMIF(data!$A:$A,$H$2&amp;" "&amp;$F82&amp;" "&amp;$H$3&amp;"_"&amp;X$38,data!$N:$N)/1000</f>
        <v>-104.94094140625</v>
      </c>
      <c r="Y82" s="7">
        <f>SUMIF(data!$A:$A,$H$2&amp;" "&amp;$F82&amp;" "&amp;$H$3&amp;"_"&amp;Y$38,data!$N:$N)/1000</f>
        <v>-77.075652343749994</v>
      </c>
      <c r="Z82" s="7">
        <f>SUMIF(data!$A:$A,$H$2&amp;" "&amp;$F82&amp;" "&amp;$H$3&amp;"_"&amp;Z$38,data!$N:$N)/1000</f>
        <v>-77.541792968750002</v>
      </c>
      <c r="AA82" s="7">
        <f>SUMIF(data!$A:$A,$H$2&amp;" "&amp;$F82&amp;" "&amp;$H$3&amp;"_"&amp;AA$38,data!$N:$N)/1000</f>
        <v>-42.6743515625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88.198156249999997</v>
      </c>
      <c r="J83" s="7">
        <f>SUMIF(data!$A:$A,$H$2&amp;" "&amp;$F83&amp;" "&amp;$H$3&amp;"_"&amp;J$38,data!$H:$H)/1000</f>
        <v>107.25532373046875</v>
      </c>
      <c r="K83" s="7">
        <f>SUMIF(data!$A:$A,$H$2&amp;" "&amp;$F83&amp;" "&amp;$H$3&amp;"_"&amp;K$38,data!$H:$H)/1000</f>
        <v>111.94065332031251</v>
      </c>
      <c r="L83" s="7">
        <f>SUMIF(data!$A:$A,$H$2&amp;" "&amp;$F83&amp;" "&amp;$H$3&amp;"_"&amp;L$38,data!$H:$H)/1000</f>
        <v>130.46924023437501</v>
      </c>
      <c r="M83" s="7">
        <f>SUMIF(data!$A:$A,$H$2&amp;" "&amp;$F83&amp;" "&amp;$H$3&amp;"_"&amp;M$38,data!$H:$H)/1000</f>
        <v>147.19160937500001</v>
      </c>
      <c r="N83" s="7">
        <f>SUMIF(data!$A:$A,$H$2&amp;" "&amp;$F83&amp;" "&amp;$H$3&amp;"_"&amp;N$38,data!$H:$H)/1000</f>
        <v>167.09078124999999</v>
      </c>
      <c r="O83" s="7">
        <f>SUMIF(data!$A:$A,$H$2&amp;" "&amp;$F83&amp;" "&amp;$H$3&amp;"_"&amp;O$38,data!$H:$H)/1000</f>
        <v>174.14279296875</v>
      </c>
      <c r="P83" s="7">
        <f>SUMIF(data!$A:$A,$H$2&amp;" "&amp;$F83&amp;" "&amp;$H$3&amp;"_"&amp;P$38,data!$H:$H)/1000</f>
        <v>181.52458593750001</v>
      </c>
      <c r="Q83" s="7">
        <f>SUMIF(data!$A:$A,$H$2&amp;" "&amp;$F83&amp;" "&amp;$H$3&amp;"_"&amp;Q$38,data!$H:$H)/1000</f>
        <v>155.49139062500001</v>
      </c>
      <c r="R83" s="7">
        <f>SUMIF(data!$A:$A,$H$2&amp;" "&amp;$F83&amp;" "&amp;$H$3&amp;"_"&amp;R$38,data!$H:$H)/1000</f>
        <v>135.70051171874999</v>
      </c>
      <c r="S83" s="7">
        <f>SUMIF(data!$A:$A,$H$2&amp;" "&amp;$F83&amp;" "&amp;$H$3&amp;"_"&amp;S$38,data!$H:$H)/1000</f>
        <v>117.80430468749999</v>
      </c>
      <c r="T83" s="7">
        <f>SUMIF(data!$A:$A,$H$2&amp;" "&amp;$F83&amp;" "&amp;$H$3&amp;"_"&amp;T$38,data!$H:$H)/1000</f>
        <v>104.06658593749999</v>
      </c>
      <c r="U83" s="7">
        <f>SUMIF(data!$A:$A,$H$2&amp;" "&amp;$F83&amp;" "&amp;$H$3&amp;"_"&amp;U$38,data!$H:$H)/1000</f>
        <v>90.092437500000003</v>
      </c>
      <c r="V83" s="7">
        <f>SUMIF(data!$A:$A,$H$2&amp;" "&amp;$F83&amp;" "&amp;$H$3&amp;"_"&amp;V$38,data!$H:$H)/1000</f>
        <v>76.723988281250001</v>
      </c>
      <c r="W83" s="7">
        <f>SUMIF(data!$A:$A,$H$2&amp;" "&amp;$F83&amp;" "&amp;$H$3&amp;"_"&amp;W$38,data!$H:$H)/1000</f>
        <v>122.82069140625001</v>
      </c>
      <c r="X83" s="7">
        <f>SUMIF(data!$A:$A,$H$2&amp;" "&amp;$F83&amp;" "&amp;$H$3&amp;"_"&amp;X$38,data!$H:$H)/1000</f>
        <v>87.172988281249999</v>
      </c>
      <c r="Y83" s="7">
        <f>SUMIF(data!$A:$A,$H$2&amp;" "&amp;$F83&amp;" "&amp;$H$3&amp;"_"&amp;Y$38,data!$H:$H)/1000</f>
        <v>55.33513671875</v>
      </c>
      <c r="Z83" s="7">
        <f>SUMIF(data!$A:$A,$H$2&amp;" "&amp;$F83&amp;" "&amp;$H$3&amp;"_"&amp;Z$38,data!$H:$H)/1000</f>
        <v>41.951280273437497</v>
      </c>
      <c r="AA83" s="7">
        <f>SUMIF(data!$A:$A,$H$2&amp;" "&amp;$F83&amp;" "&amp;$H$3&amp;"_"&amp;AA$38,data!$H:$H)/1000</f>
        <v>25.162483398437502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61.942999999999998</v>
      </c>
      <c r="J84" s="8">
        <f t="shared" ref="J84" si="23">SUM(J81:J82)-J83</f>
        <v>79.11255322265626</v>
      </c>
      <c r="K84" s="8">
        <f t="shared" ref="K84:AA84" si="24">SUM(K81:K82)-K83</f>
        <v>11.129944335937495</v>
      </c>
      <c r="L84" s="8">
        <f t="shared" si="24"/>
        <v>138.35246679687495</v>
      </c>
      <c r="M84" s="8">
        <f t="shared" si="24"/>
        <v>197.11485937499995</v>
      </c>
      <c r="N84" s="8">
        <f t="shared" si="24"/>
        <v>205.135203125</v>
      </c>
      <c r="O84" s="8">
        <f t="shared" si="24"/>
        <v>236.88762109374997</v>
      </c>
      <c r="P84" s="8">
        <f t="shared" si="24"/>
        <v>236.79953906249997</v>
      </c>
      <c r="Q84" s="8">
        <f t="shared" si="24"/>
        <v>264.49728125000001</v>
      </c>
      <c r="R84" s="8">
        <f t="shared" si="24"/>
        <v>296.51541015625003</v>
      </c>
      <c r="S84" s="8">
        <f t="shared" si="24"/>
        <v>335.22206249999994</v>
      </c>
      <c r="T84" s="8">
        <f t="shared" si="24"/>
        <v>366.07225000000005</v>
      </c>
      <c r="U84" s="8">
        <f t="shared" si="24"/>
        <v>373.77532812500004</v>
      </c>
      <c r="V84" s="8">
        <f t="shared" si="24"/>
        <v>429.91809765624998</v>
      </c>
      <c r="W84" s="8">
        <f t="shared" si="24"/>
        <v>585.72296484374999</v>
      </c>
      <c r="X84" s="8">
        <f t="shared" si="24"/>
        <v>614.69882812499998</v>
      </c>
      <c r="Y84" s="8">
        <f t="shared" si="24"/>
        <v>654.40475390624999</v>
      </c>
      <c r="Z84" s="8">
        <f t="shared" si="24"/>
        <v>693.64732910156249</v>
      </c>
      <c r="AA84" s="8">
        <f t="shared" si="24"/>
        <v>850.5286650390625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27.125732421875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133.31381250000001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0</v>
      </c>
      <c r="R86" s="7">
        <f>SUMIF(data!$A:$A,$H$2&amp;" "&amp;$F86&amp;" "&amp;$H$3&amp;"_"&amp;R$38,data!$K:$K)/1000</f>
        <v>0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0</v>
      </c>
      <c r="V86" s="7">
        <f>SUMIF(data!$A:$A,$H$2&amp;" "&amp;$F86&amp;" "&amp;$H$3&amp;"_"&amp;V$38,data!$K:$K)/1000</f>
        <v>12.7655224609375</v>
      </c>
      <c r="W86" s="7">
        <f>SUMIF(data!$A:$A,$H$2&amp;" "&amp;$F86&amp;" "&amp;$H$3&amp;"_"&amp;W$38,data!$K:$K)/1000</f>
        <v>0</v>
      </c>
      <c r="X86" s="7">
        <f>SUMIF(data!$A:$A,$H$2&amp;" "&amp;$F86&amp;" "&amp;$H$3&amp;"_"&amp;X$38,data!$K:$K)/1000</f>
        <v>0</v>
      </c>
      <c r="Y86" s="7">
        <f>SUMIF(data!$A:$A,$H$2&amp;" "&amp;$F86&amp;" "&amp;$H$3&amp;"_"&amp;Y$38,data!$K:$K)/1000</f>
        <v>11.556990234375</v>
      </c>
      <c r="Z86" s="7">
        <f>SUMIF(data!$A:$A,$H$2&amp;" "&amp;$F86&amp;" "&amp;$H$3&amp;"_"&amp;Z$38,data!$K:$K)/1000</f>
        <v>95.199945312500006</v>
      </c>
      <c r="AA86" s="7">
        <f>SUMIF(data!$A:$A,$H$2&amp;" "&amp;$F86&amp;" "&amp;$H$3&amp;"_"&amp;AA$38,data!$K:$K)/1000</f>
        <v>98.784062500000005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789.14717506928628</v>
      </c>
      <c r="J87" s="8">
        <f>J78+J79+J82-J83+J85+J86+Load_ROC!F$5</f>
        <v>840.08574752843458</v>
      </c>
      <c r="K87" s="8">
        <f>K78+K79+K82-K83+K85+K86+Load_ROC!G$5</f>
        <v>770.97156970887772</v>
      </c>
      <c r="L87" s="8">
        <f>L78+L79+L82-L83+L85+L86+Load_ROC!H$5</f>
        <v>955.25643574427306</v>
      </c>
      <c r="M87" s="8">
        <f>M78+M79+M82-M83+M85+M86+Load_ROC!I$5</f>
        <v>1038.8060558496466</v>
      </c>
      <c r="N87" s="8">
        <f>N78+N79+N82-N83+N85+N86+Load_ROC!J$5</f>
        <v>1074.0765425046775</v>
      </c>
      <c r="O87" s="8">
        <f>O78+O79+O82-O83+O85+O86+Load_ROC!K$5</f>
        <v>1155.8975471094352</v>
      </c>
      <c r="P87" s="8">
        <f>P78+P79+P82-P83+P85+P86+Load_ROC!L$5</f>
        <v>1155.8260944778976</v>
      </c>
      <c r="Q87" s="8">
        <f>Q78+Q79+Q82-Q83+Q85+Q86+Load_ROC!M$5</f>
        <v>1184.855146909626</v>
      </c>
      <c r="R87" s="8">
        <f>R78+R79+R82-R83+R85+R86+Load_ROC!N$5</f>
        <v>1217.8620140526857</v>
      </c>
      <c r="S87" s="8">
        <f>S78+S79+S82-S83+S85+S86+Load_ROC!O$5</f>
        <v>1258.3410109037675</v>
      </c>
      <c r="T87" s="8">
        <f>T78+T79+T82-T83+T85+T86+Load_ROC!P$5</f>
        <v>1276.6528424633834</v>
      </c>
      <c r="U87" s="8">
        <f>U78+U79+U82-U83+U85+U86+Load_ROC!Q$5</f>
        <v>1270.8826232515912</v>
      </c>
      <c r="V87" s="8">
        <f>V78+V79+V82-V83+V85+V86+Load_ROC!R$5</f>
        <v>1328.2390990694178</v>
      </c>
      <c r="W87" s="8">
        <f>W78+W79+W82-W83+W85+W86+Load_ROC!S$5</f>
        <v>1541.3380739381112</v>
      </c>
      <c r="X87" s="8">
        <f>X78+X79+X82-X83+X85+X86+Load_ROC!T$5</f>
        <v>1689.4604631171464</v>
      </c>
      <c r="Y87" s="8">
        <f>Y78+Y79+Y82-Y83+Y85+Y86+Load_ROC!U$5</f>
        <v>1592.6153716176032</v>
      </c>
      <c r="Z87" s="8">
        <f>Z78+Z79+Z82-Z83+Z85+Z86+Load_ROC!V$5</f>
        <v>1714.4745888385316</v>
      </c>
      <c r="AA87" s="8">
        <f>AA78+AA79+AA82-AA83+AA85+AA86+Load_ROC!W$5</f>
        <v>1861.978547180561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789.14717506928628</v>
      </c>
      <c r="J88" s="8">
        <f>J78+J80+J82-J83+J85+J86+Load_ROC!F$5</f>
        <v>815.92629830968463</v>
      </c>
      <c r="K88" s="8">
        <f>K78+K80+K82-K83+K85+K86+Load_ROC!G$5</f>
        <v>768.3494075995028</v>
      </c>
      <c r="L88" s="8">
        <f>L78+L80+L82-L83+L85+L86+Load_ROC!H$5</f>
        <v>895.60669355677294</v>
      </c>
      <c r="M88" s="8">
        <f>M78+M80+M82-M83+M85+M86+Load_ROC!I$5</f>
        <v>959.07397772464651</v>
      </c>
      <c r="N88" s="8">
        <f>N78+N80+N82-N83+N85+N86+Load_ROC!J$5</f>
        <v>971.7432143796774</v>
      </c>
      <c r="O88" s="8">
        <f>O78+O80+O82-O83+O85+O86+Load_ROC!K$5</f>
        <v>1031.4656877344351</v>
      </c>
      <c r="P88" s="8">
        <f>P78+P80+P82-P83+P85+P86+Load_ROC!L$5</f>
        <v>1009.7528444778976</v>
      </c>
      <c r="Q88" s="8">
        <f>Q78+Q80+Q82-Q83+Q85+Q86+Load_ROC!M$5</f>
        <v>1018.5439906596258</v>
      </c>
      <c r="R88" s="8">
        <f>R78+R80+R82-R83+R85+R86+Load_ROC!N$5</f>
        <v>1031.2567328026857</v>
      </c>
      <c r="S88" s="8">
        <f>S78+S80+S82-S83+S85+S86+Load_ROC!O$5</f>
        <v>1051.8953546537673</v>
      </c>
      <c r="T88" s="8">
        <f>T78+T80+T82-T83+T85+T86+Load_ROC!P$5</f>
        <v>1079.5239362133834</v>
      </c>
      <c r="U88" s="8">
        <f>U78+U80+U82-U83+U85+U86+Load_ROC!Q$5</f>
        <v>1083.4172795015911</v>
      </c>
      <c r="V88" s="8">
        <f>V78+V80+V82-V83+V85+V86+Load_ROC!R$5</f>
        <v>1148.6801303194175</v>
      </c>
      <c r="W88" s="8">
        <f>W78+W80+W82-W83+W85+W86+Load_ROC!S$5</f>
        <v>1226.2899489381111</v>
      </c>
      <c r="X88" s="8">
        <f>X78+X80+X82-X83+X85+X86+Load_ROC!T$5</f>
        <v>1383.0095881171467</v>
      </c>
      <c r="Y88" s="8">
        <f>Y78+Y80+Y82-Y83+Y85+Y86+Load_ROC!U$5</f>
        <v>1296.9959966176029</v>
      </c>
      <c r="Z88" s="8">
        <f>Z78+Z80+Z82-Z83+Z85+Z86+Load_ROC!V$5</f>
        <v>1407.7641513385315</v>
      </c>
      <c r="AA88" s="8">
        <f>AA78+AA80+AA82-AA83+AA85+AA86+Load_ROC!W$5</f>
        <v>1565.7604221805609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789.14717506928628</v>
      </c>
      <c r="J89" s="8">
        <f>J78+J84+J85+J86+Load_ROC!F$5</f>
        <v>827.91509518468456</v>
      </c>
      <c r="K89" s="8">
        <f>K78+K84+K85+K86+Load_ROC!G$5</f>
        <v>777.88116150575274</v>
      </c>
      <c r="L89" s="8">
        <f>L78+L84+L85+L86+Load_ROC!H$5</f>
        <v>920.4587482442729</v>
      </c>
      <c r="M89" s="8">
        <f>M78+M84+M85+M86+Load_ROC!I$5</f>
        <v>994.30575897464644</v>
      </c>
      <c r="N89" s="8">
        <f>N78+N84+N85+N86+Load_ROC!J$5</f>
        <v>1018.4196206296774</v>
      </c>
      <c r="O89" s="8">
        <f>O78+O84+O85+O86+Load_ROC!K$5</f>
        <v>1089.2876721094351</v>
      </c>
      <c r="P89" s="8">
        <f>P78+P84+P85+P86+Load_ROC!L$5</f>
        <v>1078.4827194778977</v>
      </c>
      <c r="Q89" s="8">
        <f>Q78+Q84+Q85+Q86+Load_ROC!M$5</f>
        <v>1097.4690531596259</v>
      </c>
      <c r="R89" s="8">
        <f>R78+R84+R85+R86+Load_ROC!N$5</f>
        <v>1120.357764052686</v>
      </c>
      <c r="S89" s="8">
        <f>S78+S84+S85+S86+Load_ROC!O$5</f>
        <v>1150.9465734037674</v>
      </c>
      <c r="T89" s="8">
        <f>T78+T84+T85+T86+Load_ROC!P$5</f>
        <v>1174.0531862133835</v>
      </c>
      <c r="U89" s="8">
        <f>U78+U84+U85+U86+Load_ROC!Q$5</f>
        <v>1173.2704357515911</v>
      </c>
      <c r="V89" s="8">
        <f>V78+V84+V85+V86+Load_ROC!R$5</f>
        <v>1234.7199740694177</v>
      </c>
      <c r="W89" s="8">
        <f>W78+W84+W85+W86+Load_ROC!S$5</f>
        <v>1380.211386438111</v>
      </c>
      <c r="X89" s="8">
        <f>X78+X84+X85+X86+Load_ROC!T$5</f>
        <v>1532.7582131171466</v>
      </c>
      <c r="Y89" s="8">
        <f>Y78+Y84+Y85+Y86+Load_ROC!U$5</f>
        <v>1441.471934117603</v>
      </c>
      <c r="Z89" s="8">
        <f>Z78+Z84+Z85+Z86+Load_ROC!V$5</f>
        <v>1557.5775888385315</v>
      </c>
      <c r="AA89" s="8">
        <f>AA78+AA84+AA85+AA86+Load_ROC!W$5</f>
        <v>1710.4789846805609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43.533515625</v>
      </c>
      <c r="J92" s="7">
        <f>SUMIF(data!$A:$A,$H$2&amp;" "&amp;$F92&amp;" "&amp;$H$3&amp;"_"&amp;J$38,data!$I:$I)/1000</f>
        <v>112.402</v>
      </c>
      <c r="K92" s="7">
        <f>SUMIF(data!$A:$A,$H$2&amp;" "&amp;$F92&amp;" "&amp;$H$3&amp;"_"&amp;K$38,data!$I:$I)/1000</f>
        <v>30.668466796874998</v>
      </c>
      <c r="L92" s="7">
        <f>SUMIF(data!$A:$A,$H$2&amp;" "&amp;$F92&amp;" "&amp;$H$3&amp;"_"&amp;L$38,data!$I:$I)/1000</f>
        <v>238.05362500000001</v>
      </c>
      <c r="M92" s="7">
        <f>SUMIF(data!$A:$A,$H$2&amp;" "&amp;$F92&amp;" "&amp;$H$3&amp;"_"&amp;M$38,data!$I:$I)/1000</f>
        <v>311.34790234374998</v>
      </c>
      <c r="N92" s="7">
        <f>SUMIF(data!$A:$A,$H$2&amp;" "&amp;$F92&amp;" "&amp;$H$3&amp;"_"&amp;N$38,data!$I:$I)/1000</f>
        <v>370.93688281250002</v>
      </c>
      <c r="O92" s="7">
        <f>SUMIF(data!$A:$A,$H$2&amp;" "&amp;$F92&amp;" "&amp;$H$3&amp;"_"&amp;O$38,data!$I:$I)/1000</f>
        <v>430.70968749999997</v>
      </c>
      <c r="P92" s="7">
        <f>SUMIF(data!$A:$A,$H$2&amp;" "&amp;$F92&amp;" "&amp;$H$3&amp;"_"&amp;P$38,data!$I:$I)/1000</f>
        <v>490.40267187500001</v>
      </c>
      <c r="Q92" s="7">
        <f>SUMIF(data!$A:$A,$H$2&amp;" "&amp;$F92&amp;" "&amp;$H$3&amp;"_"&amp;Q$38,data!$I:$I)/1000</f>
        <v>549.69486718749999</v>
      </c>
      <c r="R92" s="7">
        <f>SUMIF(data!$A:$A,$H$2&amp;" "&amp;$F92&amp;" "&amp;$H$3&amp;"_"&amp;R$38,data!$I:$I)/1000</f>
        <v>609.51173437499995</v>
      </c>
      <c r="S92" s="7">
        <f>SUMIF(data!$A:$A,$H$2&amp;" "&amp;$F92&amp;" "&amp;$H$3&amp;"_"&amp;S$38,data!$I:$I)/1000</f>
        <v>667.42910937500005</v>
      </c>
      <c r="T92" s="7">
        <f>SUMIF(data!$A:$A,$H$2&amp;" "&amp;$F92&amp;" "&amp;$H$3&amp;"_"&amp;T$38,data!$I:$I)/1000</f>
        <v>649.37591406249999</v>
      </c>
      <c r="U92" s="7">
        <f>SUMIF(data!$A:$A,$H$2&amp;" "&amp;$F92&amp;" "&amp;$H$3&amp;"_"&amp;U$38,data!$I:$I)/1000</f>
        <v>628.52140625000004</v>
      </c>
      <c r="V92" s="7">
        <f>SUMIF(data!$A:$A,$H$2&amp;" "&amp;$F92&amp;" "&amp;$H$3&amp;"_"&amp;V$38,data!$I:$I)/1000</f>
        <v>611.80093750000003</v>
      </c>
      <c r="W92" s="7">
        <f>SUMIF(data!$A:$A,$H$2&amp;" "&amp;$F92&amp;" "&amp;$H$3&amp;"_"&amp;W$38,data!$I:$I)/1000</f>
        <v>1002.6271015625</v>
      </c>
      <c r="X92" s="7">
        <f>SUMIF(data!$A:$A,$H$2&amp;" "&amp;$F92&amp;" "&amp;$H$3&amp;"_"&amp;X$38,data!$I:$I)/1000</f>
        <v>963.51500781250002</v>
      </c>
      <c r="Y92" s="7">
        <f>SUMIF(data!$A:$A,$H$2&amp;" "&amp;$F92&amp;" "&amp;$H$3&amp;"_"&amp;Y$38,data!$I:$I)/1000</f>
        <v>937.95898046875004</v>
      </c>
      <c r="Z92" s="7">
        <f>SUMIF(data!$A:$A,$H$2&amp;" "&amp;$F92&amp;" "&amp;$H$3&amp;"_"&amp;Z$38,data!$I:$I)/1000</f>
        <v>970.03740234375005</v>
      </c>
      <c r="AA92" s="7">
        <f>SUMIF(data!$A:$A,$H$2&amp;" "&amp;$F92&amp;" "&amp;$H$3&amp;"_"&amp;AA$38,data!$I:$I)/1000</f>
        <v>1069.8650625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43.533515625</v>
      </c>
      <c r="J93" s="7">
        <f>SUMIF(data!$A:$A,$H$2&amp;" "&amp;$F93&amp;" "&amp;$H$3&amp;"_"&amp;J$38,data!$I:$I)/1000</f>
        <v>88.242550781250003</v>
      </c>
      <c r="K93" s="7">
        <f>SUMIF(data!$A:$A,$H$2&amp;" "&amp;$F93&amp;" "&amp;$H$3&amp;"_"&amp;K$38,data!$I:$I)/1000</f>
        <v>28.046304687500001</v>
      </c>
      <c r="L93" s="7">
        <f>SUMIF(data!$A:$A,$H$2&amp;" "&amp;$F93&amp;" "&amp;$H$3&amp;"_"&amp;L$38,data!$I:$I)/1000</f>
        <v>178.4038828125</v>
      </c>
      <c r="M93" s="7">
        <f>SUMIF(data!$A:$A,$H$2&amp;" "&amp;$F93&amp;" "&amp;$H$3&amp;"_"&amp;M$38,data!$I:$I)/1000</f>
        <v>231.61582421874999</v>
      </c>
      <c r="N93" s="7">
        <f>SUMIF(data!$A:$A,$H$2&amp;" "&amp;$F93&amp;" "&amp;$H$3&amp;"_"&amp;N$38,data!$I:$I)/1000</f>
        <v>268.60355468749998</v>
      </c>
      <c r="O93" s="7">
        <f>SUMIF(data!$A:$A,$H$2&amp;" "&amp;$F93&amp;" "&amp;$H$3&amp;"_"&amp;O$38,data!$I:$I)/1000</f>
        <v>306.27782812499998</v>
      </c>
      <c r="P93" s="7">
        <f>SUMIF(data!$A:$A,$H$2&amp;" "&amp;$F93&amp;" "&amp;$H$3&amp;"_"&amp;P$38,data!$I:$I)/1000</f>
        <v>344.32942187499998</v>
      </c>
      <c r="Q93" s="7">
        <f>SUMIF(data!$A:$A,$H$2&amp;" "&amp;$F93&amp;" "&amp;$H$3&amp;"_"&amp;Q$38,data!$I:$I)/1000</f>
        <v>383.38371093749998</v>
      </c>
      <c r="R93" s="7">
        <f>SUMIF(data!$A:$A,$H$2&amp;" "&amp;$F93&amp;" "&amp;$H$3&amp;"_"&amp;R$38,data!$I:$I)/1000</f>
        <v>422.90645312499998</v>
      </c>
      <c r="S93" s="7">
        <f>SUMIF(data!$A:$A,$H$2&amp;" "&amp;$F93&amp;" "&amp;$H$3&amp;"_"&amp;S$38,data!$I:$I)/1000</f>
        <v>460.98345312499998</v>
      </c>
      <c r="T93" s="7">
        <f>SUMIF(data!$A:$A,$H$2&amp;" "&amp;$F93&amp;" "&amp;$H$3&amp;"_"&amp;T$38,data!$I:$I)/1000</f>
        <v>452.24700781249999</v>
      </c>
      <c r="U93" s="7">
        <f>SUMIF(data!$A:$A,$H$2&amp;" "&amp;$F93&amp;" "&amp;$H$3&amp;"_"&amp;U$38,data!$I:$I)/1000</f>
        <v>441.0560625</v>
      </c>
      <c r="V93" s="7">
        <f>SUMIF(data!$A:$A,$H$2&amp;" "&amp;$F93&amp;" "&amp;$H$3&amp;"_"&amp;V$38,data!$I:$I)/1000</f>
        <v>432.24196875000001</v>
      </c>
      <c r="W93" s="7">
        <f>SUMIF(data!$A:$A,$H$2&amp;" "&amp;$F93&amp;" "&amp;$H$3&amp;"_"&amp;W$38,data!$I:$I)/1000</f>
        <v>687.57897656249997</v>
      </c>
      <c r="X93" s="7">
        <f>SUMIF(data!$A:$A,$H$2&amp;" "&amp;$F93&amp;" "&amp;$H$3&amp;"_"&amp;X$38,data!$I:$I)/1000</f>
        <v>657.06413281250002</v>
      </c>
      <c r="Y93" s="7">
        <f>SUMIF(data!$A:$A,$H$2&amp;" "&amp;$F93&amp;" "&amp;$H$3&amp;"_"&amp;Y$38,data!$I:$I)/1000</f>
        <v>642.33960546875005</v>
      </c>
      <c r="Z93" s="7">
        <f>SUMIF(data!$A:$A,$H$2&amp;" "&amp;$F93&amp;" "&amp;$H$3&amp;"_"&amp;Z$38,data!$I:$I)/1000</f>
        <v>663.32696484375003</v>
      </c>
      <c r="AA93" s="7">
        <f>SUMIF(data!$A:$A,$H$2&amp;" "&amp;$F93&amp;" "&amp;$H$3&amp;"_"&amp;AA$38,data!$I:$I)/1000</f>
        <v>773.64693750000004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43.533515625</v>
      </c>
      <c r="J94" s="7">
        <f>SUMIF(data!$A:$A,$H$2&amp;" "&amp;$F94&amp;" "&amp;$H$3&amp;"_"&amp;J$38,data!$I:$I)/1000</f>
        <v>100.23134765624999</v>
      </c>
      <c r="K94" s="7">
        <f>SUMIF(data!$A:$A,$H$2&amp;" "&amp;$F94&amp;" "&amp;$H$3&amp;"_"&amp;K$38,data!$I:$I)/1000</f>
        <v>37.578058593750001</v>
      </c>
      <c r="L94" s="7">
        <f>SUMIF(data!$A:$A,$H$2&amp;" "&amp;$F94&amp;" "&amp;$H$3&amp;"_"&amp;L$38,data!$I:$I)/1000</f>
        <v>203.25593749999999</v>
      </c>
      <c r="M94" s="7">
        <f>SUMIF(data!$A:$A,$H$2&amp;" "&amp;$F94&amp;" "&amp;$H$3&amp;"_"&amp;M$38,data!$I:$I)/1000</f>
        <v>266.84760546874998</v>
      </c>
      <c r="N94" s="7">
        <f>SUMIF(data!$A:$A,$H$2&amp;" "&amp;$F94&amp;" "&amp;$H$3&amp;"_"&amp;N$38,data!$I:$I)/1000</f>
        <v>315.27996093749999</v>
      </c>
      <c r="O94" s="7">
        <f>SUMIF(data!$A:$A,$H$2&amp;" "&amp;$F94&amp;" "&amp;$H$3&amp;"_"&amp;O$38,data!$I:$I)/1000</f>
        <v>364.09981249999998</v>
      </c>
      <c r="P94" s="7">
        <f>SUMIF(data!$A:$A,$H$2&amp;" "&amp;$F94&amp;" "&amp;$H$3&amp;"_"&amp;P$38,data!$I:$I)/1000</f>
        <v>413.05929687499997</v>
      </c>
      <c r="Q94" s="7">
        <f>SUMIF(data!$A:$A,$H$2&amp;" "&amp;$F94&amp;" "&amp;$H$3&amp;"_"&amp;Q$38,data!$I:$I)/1000</f>
        <v>462.30877343750001</v>
      </c>
      <c r="R94" s="7">
        <f>SUMIF(data!$A:$A,$H$2&amp;" "&amp;$F94&amp;" "&amp;$H$3&amp;"_"&amp;R$38,data!$I:$I)/1000</f>
        <v>512.00748437499999</v>
      </c>
      <c r="S94" s="7">
        <f>SUMIF(data!$A:$A,$H$2&amp;" "&amp;$F94&amp;" "&amp;$H$3&amp;"_"&amp;S$38,data!$I:$I)/1000</f>
        <v>560.03467187499996</v>
      </c>
      <c r="T94" s="7">
        <f>SUMIF(data!$A:$A,$H$2&amp;" "&amp;$F94&amp;" "&amp;$H$3&amp;"_"&amp;T$38,data!$I:$I)/1000</f>
        <v>546.77625781250003</v>
      </c>
      <c r="U94" s="7">
        <f>SUMIF(data!$A:$A,$H$2&amp;" "&amp;$F94&amp;" "&amp;$H$3&amp;"_"&amp;U$38,data!$I:$I)/1000</f>
        <v>530.90921875000004</v>
      </c>
      <c r="V94" s="7">
        <f>SUMIF(data!$A:$A,$H$2&amp;" "&amp;$F94&amp;" "&amp;$H$3&amp;"_"&amp;V$38,data!$I:$I)/1000</f>
        <v>518.2818125</v>
      </c>
      <c r="W94" s="7">
        <f>SUMIF(data!$A:$A,$H$2&amp;" "&amp;$F94&amp;" "&amp;$H$3&amp;"_"&amp;W$38,data!$I:$I)/1000</f>
        <v>841.5004140625</v>
      </c>
      <c r="X94" s="7">
        <f>SUMIF(data!$A:$A,$H$2&amp;" "&amp;$F94&amp;" "&amp;$H$3&amp;"_"&amp;X$38,data!$I:$I)/1000</f>
        <v>806.81275781249997</v>
      </c>
      <c r="Y94" s="7">
        <f>SUMIF(data!$A:$A,$H$2&amp;" "&amp;$F94&amp;" "&amp;$H$3&amp;"_"&amp;Y$38,data!$I:$I)/1000</f>
        <v>786.81554296875004</v>
      </c>
      <c r="Z94" s="7">
        <f>SUMIF(data!$A:$A,$H$2&amp;" "&amp;$F94&amp;" "&amp;$H$3&amp;"_"&amp;Z$38,data!$I:$I)/1000</f>
        <v>813.14040234375</v>
      </c>
      <c r="AA94" s="7">
        <f>SUMIF(data!$A:$A,$H$2&amp;" "&amp;$F94&amp;" "&amp;$H$3&amp;"_"&amp;AA$38,data!$I:$I)/1000</f>
        <v>918.3655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86.136529296874997</v>
      </c>
      <c r="K95" s="7">
        <f>SUMIF(data!$A:$A,$H$2&amp;" "&amp;$F95&amp;" "&amp;$H$3&amp;"_"&amp;K$38,data!$N:$N)/1000</f>
        <v>85.492539062500001</v>
      </c>
      <c r="L95" s="7">
        <f>SUMIF(data!$A:$A,$H$2&amp;" "&amp;$F95&amp;" "&amp;$H$3&amp;"_"&amp;L$38,data!$N:$N)/1000</f>
        <v>65.565769531249998</v>
      </c>
      <c r="M95" s="7">
        <f>SUMIF(data!$A:$A,$H$2&amp;" "&amp;$F95&amp;" "&amp;$H$3&amp;"_"&amp;M$38,data!$N:$N)/1000</f>
        <v>77.458863281250004</v>
      </c>
      <c r="N95" s="7">
        <f>SUMIF(data!$A:$A,$H$2&amp;" "&amp;$F95&amp;" "&amp;$H$3&amp;"_"&amp;N$38,data!$N:$N)/1000</f>
        <v>56.946023437500003</v>
      </c>
      <c r="O95" s="7">
        <f>SUMIF(data!$A:$A,$H$2&amp;" "&amp;$F95&amp;" "&amp;$H$3&amp;"_"&amp;O$38,data!$N:$N)/1000</f>
        <v>46.930601562500001</v>
      </c>
      <c r="P95" s="7">
        <f>SUMIF(data!$A:$A,$H$2&amp;" "&amp;$F95&amp;" "&amp;$H$3&amp;"_"&amp;P$38,data!$N:$N)/1000</f>
        <v>5.2603203125000002</v>
      </c>
      <c r="Q95" s="7">
        <f>SUMIF(data!$A:$A,$H$2&amp;" "&amp;$F95&amp;" "&amp;$H$3&amp;"_"&amp;Q$38,data!$N:$N)/1000</f>
        <v>-39.321132812499997</v>
      </c>
      <c r="R95" s="7">
        <f>SUMIF(data!$A:$A,$H$2&amp;" "&amp;$F95&amp;" "&amp;$H$3&amp;"_"&amp;R$38,data!$N:$N)/1000</f>
        <v>-75.508867187500002</v>
      </c>
      <c r="S95" s="7">
        <f>SUMIF(data!$A:$A,$H$2&amp;" "&amp;$F95&amp;" "&amp;$H$3&amp;"_"&amp;S$38,data!$N:$N)/1000</f>
        <v>-102.2161171875</v>
      </c>
      <c r="T95" s="7">
        <f>SUMIF(data!$A:$A,$H$2&amp;" "&amp;$F95&amp;" "&amp;$H$3&amp;"_"&amp;T$38,data!$N:$N)/1000</f>
        <v>-76.512867187500007</v>
      </c>
      <c r="U95" s="7">
        <f>SUMIF(data!$A:$A,$H$2&amp;" "&amp;$F95&amp;" "&amp;$H$3&amp;"_"&amp;U$38,data!$N:$N)/1000</f>
        <v>-83.553835937499997</v>
      </c>
      <c r="V95" s="7">
        <f>SUMIF(data!$A:$A,$H$2&amp;" "&amp;$F95&amp;" "&amp;$H$3&amp;"_"&amp;V$38,data!$N:$N)/1000</f>
        <v>-52.673843750000003</v>
      </c>
      <c r="W95" s="7">
        <f>SUMIF(data!$A:$A,$H$2&amp;" "&amp;$F95&amp;" "&amp;$H$3&amp;"_"&amp;W$38,data!$N:$N)/1000</f>
        <v>-136.36726562499999</v>
      </c>
      <c r="X95" s="7">
        <f>SUMIF(data!$A:$A,$H$2&amp;" "&amp;$F95&amp;" "&amp;$H$3&amp;"_"&amp;X$38,data!$N:$N)/1000</f>
        <v>-107.97282421875001</v>
      </c>
      <c r="Y95" s="7">
        <f>SUMIF(data!$A:$A,$H$2&amp;" "&amp;$F95&amp;" "&amp;$H$3&amp;"_"&amp;Y$38,data!$N:$N)/1000</f>
        <v>-78.8107578125</v>
      </c>
      <c r="Z95" s="7">
        <f>SUMIF(data!$A:$A,$H$2&amp;" "&amp;$F95&amp;" "&amp;$H$3&amp;"_"&amp;Z$38,data!$N:$N)/1000</f>
        <v>-53.00851171875</v>
      </c>
      <c r="AA95" s="7">
        <f>SUMIF(data!$A:$A,$H$2&amp;" "&amp;$F95&amp;" "&amp;$H$3&amp;"_"&amp;AA$38,data!$N:$N)/1000</f>
        <v>-17.050210937500001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88.198156249999997</v>
      </c>
      <c r="J96" s="7">
        <f>SUMIF(data!$A:$A,$H$2&amp;" "&amp;$F96&amp;" "&amp;$H$3&amp;"_"&amp;J$38,data!$H:$H)/1000</f>
        <v>107.25532373046875</v>
      </c>
      <c r="K96" s="7">
        <f>SUMIF(data!$A:$A,$H$2&amp;" "&amp;$F96&amp;" "&amp;$H$3&amp;"_"&amp;K$38,data!$H:$H)/1000</f>
        <v>111.94065332031251</v>
      </c>
      <c r="L96" s="7">
        <f>SUMIF(data!$A:$A,$H$2&amp;" "&amp;$F96&amp;" "&amp;$H$3&amp;"_"&amp;L$38,data!$H:$H)/1000</f>
        <v>130.46924023437501</v>
      </c>
      <c r="M96" s="7">
        <f>SUMIF(data!$A:$A,$H$2&amp;" "&amp;$F96&amp;" "&amp;$H$3&amp;"_"&amp;M$38,data!$H:$H)/1000</f>
        <v>147.19160937500001</v>
      </c>
      <c r="N96" s="7">
        <f>SUMIF(data!$A:$A,$H$2&amp;" "&amp;$F96&amp;" "&amp;$H$3&amp;"_"&amp;N$38,data!$H:$H)/1000</f>
        <v>167.09078124999999</v>
      </c>
      <c r="O96" s="7">
        <f>SUMIF(data!$A:$A,$H$2&amp;" "&amp;$F96&amp;" "&amp;$H$3&amp;"_"&amp;O$38,data!$H:$H)/1000</f>
        <v>174.14279296875</v>
      </c>
      <c r="P96" s="7">
        <f>SUMIF(data!$A:$A,$H$2&amp;" "&amp;$F96&amp;" "&amp;$H$3&amp;"_"&amp;P$38,data!$H:$H)/1000</f>
        <v>181.52057812499999</v>
      </c>
      <c r="Q96" s="7">
        <f>SUMIF(data!$A:$A,$H$2&amp;" "&amp;$F96&amp;" "&amp;$H$3&amp;"_"&amp;Q$38,data!$H:$H)/1000</f>
        <v>186.98861718750001</v>
      </c>
      <c r="R96" s="7">
        <f>SUMIF(data!$A:$A,$H$2&amp;" "&amp;$F96&amp;" "&amp;$H$3&amp;"_"&amp;R$38,data!$H:$H)/1000</f>
        <v>195.89671874999999</v>
      </c>
      <c r="S96" s="7">
        <f>SUMIF(data!$A:$A,$H$2&amp;" "&amp;$F96&amp;" "&amp;$H$3&amp;"_"&amp;S$38,data!$H:$H)/1000</f>
        <v>205.97550781250001</v>
      </c>
      <c r="T96" s="7">
        <f>SUMIF(data!$A:$A,$H$2&amp;" "&amp;$F96&amp;" "&amp;$H$3&amp;"_"&amp;T$38,data!$H:$H)/1000</f>
        <v>216.05835937500001</v>
      </c>
      <c r="U96" s="7">
        <f>SUMIF(data!$A:$A,$H$2&amp;" "&amp;$F96&amp;" "&amp;$H$3&amp;"_"&amp;U$38,data!$H:$H)/1000</f>
        <v>220.62997656249999</v>
      </c>
      <c r="V96" s="7">
        <f>SUMIF(data!$A:$A,$H$2&amp;" "&amp;$F96&amp;" "&amp;$H$3&amp;"_"&amp;V$38,data!$H:$H)/1000</f>
        <v>228.16693749999999</v>
      </c>
      <c r="W96" s="7">
        <f>SUMIF(data!$A:$A,$H$2&amp;" "&amp;$F96&amp;" "&amp;$H$3&amp;"_"&amp;W$38,data!$H:$H)/1000</f>
        <v>300.02205468749997</v>
      </c>
      <c r="X96" s="7">
        <f>SUMIF(data!$A:$A,$H$2&amp;" "&amp;$F96&amp;" "&amp;$H$3&amp;"_"&amp;X$38,data!$H:$H)/1000</f>
        <v>289.00968749999998</v>
      </c>
      <c r="Y96" s="7">
        <f>SUMIF(data!$A:$A,$H$2&amp;" "&amp;$F96&amp;" "&amp;$H$3&amp;"_"&amp;Y$38,data!$H:$H)/1000</f>
        <v>293.68587500000001</v>
      </c>
      <c r="Z96" s="7">
        <f>SUMIF(data!$A:$A,$H$2&amp;" "&amp;$F96&amp;" "&amp;$H$3&amp;"_"&amp;Z$38,data!$H:$H)/1000</f>
        <v>310.47189062500001</v>
      </c>
      <c r="AA96" s="7">
        <f>SUMIF(data!$A:$A,$H$2&amp;" "&amp;$F96&amp;" "&amp;$H$3&amp;"_"&amp;AA$38,data!$H:$H)/1000</f>
        <v>319.766453125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61.942999999999998</v>
      </c>
      <c r="J97" s="8">
        <f t="shared" ref="J97" si="26">SUM(J94:J95)-J96</f>
        <v>79.11255322265626</v>
      </c>
      <c r="K97" s="8">
        <f t="shared" ref="K97:AA97" si="27">SUM(K94:K95)-K96</f>
        <v>11.129944335937495</v>
      </c>
      <c r="L97" s="8">
        <f t="shared" si="27"/>
        <v>138.35246679687495</v>
      </c>
      <c r="M97" s="8">
        <f t="shared" si="27"/>
        <v>197.11485937499995</v>
      </c>
      <c r="N97" s="8">
        <f t="shared" si="27"/>
        <v>205.135203125</v>
      </c>
      <c r="O97" s="8">
        <f t="shared" si="27"/>
        <v>236.88762109374997</v>
      </c>
      <c r="P97" s="8">
        <f t="shared" si="27"/>
        <v>236.79903906250001</v>
      </c>
      <c r="Q97" s="8">
        <f t="shared" si="27"/>
        <v>235.99902343750003</v>
      </c>
      <c r="R97" s="8">
        <f t="shared" si="27"/>
        <v>240.60189843749998</v>
      </c>
      <c r="S97" s="8">
        <f t="shared" si="27"/>
        <v>251.84304687499994</v>
      </c>
      <c r="T97" s="8">
        <f t="shared" si="27"/>
        <v>254.20503125000005</v>
      </c>
      <c r="U97" s="8">
        <f t="shared" si="27"/>
        <v>226.72540625000002</v>
      </c>
      <c r="V97" s="8">
        <f t="shared" si="27"/>
        <v>237.44103125000001</v>
      </c>
      <c r="W97" s="8">
        <f t="shared" si="27"/>
        <v>405.11109375000007</v>
      </c>
      <c r="X97" s="8">
        <f t="shared" si="27"/>
        <v>409.83024609374996</v>
      </c>
      <c r="Y97" s="8">
        <f t="shared" si="27"/>
        <v>414.31891015625001</v>
      </c>
      <c r="Z97" s="8">
        <f t="shared" si="27"/>
        <v>449.65999999999997</v>
      </c>
      <c r="AA97" s="8">
        <f t="shared" si="27"/>
        <v>581.54883593750003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27.125732421875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133.31381250000001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0</v>
      </c>
      <c r="V99" s="7">
        <f>SUMIF(data!$A:$A,$H$2&amp;" "&amp;$F99&amp;" "&amp;$H$3&amp;"_"&amp;V$38,data!$K:$K)/1000</f>
        <v>0</v>
      </c>
      <c r="W99" s="7">
        <f>SUMIF(data!$A:$A,$H$2&amp;" "&amp;$F99&amp;" "&amp;$H$3&amp;"_"&amp;W$38,data!$K:$K)/1000</f>
        <v>0</v>
      </c>
      <c r="X99" s="7">
        <f>SUMIF(data!$A:$A,$H$2&amp;" "&amp;$F99&amp;" "&amp;$H$3&amp;"_"&amp;X$38,data!$K:$K)/1000</f>
        <v>0</v>
      </c>
      <c r="Y99" s="7">
        <f>SUMIF(data!$A:$A,$H$2&amp;" "&amp;$F99&amp;" "&amp;$H$3&amp;"_"&amp;Y$38,data!$K:$K)/1000</f>
        <v>0</v>
      </c>
      <c r="Z99" s="7">
        <f>SUMIF(data!$A:$A,$H$2&amp;" "&amp;$F99&amp;" "&amp;$H$3&amp;"_"&amp;Z$38,data!$K:$K)/1000</f>
        <v>0</v>
      </c>
      <c r="AA99" s="7">
        <f>SUMIF(data!$A:$A,$H$2&amp;" "&amp;$F99&amp;" "&amp;$H$3&amp;"_"&amp;AA$38,data!$K:$K)/1000</f>
        <v>0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789.14717506928628</v>
      </c>
      <c r="J100" s="8">
        <f>J91+J92+J95-J96+J98+J99+Load_ROC!F$5</f>
        <v>840.08574752843458</v>
      </c>
      <c r="K100" s="8">
        <f>K91+K92+K95-K96+K98+K99+Load_ROC!G$5</f>
        <v>770.97156970887772</v>
      </c>
      <c r="L100" s="8">
        <f>L91+L92+L95-L96+L98+L99+Load_ROC!H$5</f>
        <v>955.25643574427306</v>
      </c>
      <c r="M100" s="8">
        <f>M91+M92+M95-M96+M98+M99+Load_ROC!I$5</f>
        <v>1038.8060558496466</v>
      </c>
      <c r="N100" s="8">
        <f>N91+N92+N95-N96+N98+N99+Load_ROC!J$5</f>
        <v>1074.0765425046775</v>
      </c>
      <c r="O100" s="8">
        <f>O91+O92+O95-O96+O98+O99+Load_ROC!K$5</f>
        <v>1155.8975471094352</v>
      </c>
      <c r="P100" s="8">
        <f>P91+P92+P95-P96+P98+P99+Load_ROC!L$5</f>
        <v>1155.8255944778975</v>
      </c>
      <c r="Q100" s="8">
        <f>Q91+Q92+Q95-Q96+Q98+Q99+Load_ROC!M$5</f>
        <v>1184.3933890971257</v>
      </c>
      <c r="R100" s="8">
        <f>R91+R92+R95-R96+R98+R99+Load_ROC!N$5</f>
        <v>1218.2113617089358</v>
      </c>
      <c r="S100" s="8">
        <f>S91+S92+S95-S96+S98+S99+Load_ROC!O$5</f>
        <v>1259.9149015287676</v>
      </c>
      <c r="T100" s="8">
        <f>T91+T92+T95-T96+T98+T99+Load_ROC!P$5</f>
        <v>1278.7274518383833</v>
      </c>
      <c r="U100" s="8">
        <f>U91+U92+U95-U96+U98+U99+Load_ROC!Q$5</f>
        <v>1266.696201376591</v>
      </c>
      <c r="V100" s="8">
        <f>V91+V92+V95-V96+V98+V99+Load_ROC!R$5</f>
        <v>1294.78002582723</v>
      </c>
      <c r="W100" s="8">
        <f>W91+W92+W95-W96+W98+W99+Load_ROC!S$5</f>
        <v>1557.2434528443609</v>
      </c>
      <c r="X100" s="8">
        <f>X91+X92+X95-X96+X98+X99+Load_ROC!T$5</f>
        <v>1711.4289904608968</v>
      </c>
      <c r="Y100" s="8">
        <f>Y91+Y92+Y95-Y96+Y98+Y99+Load_ROC!U$5</f>
        <v>1597.034529820728</v>
      </c>
      <c r="Z100" s="8">
        <f>Z91+Z92+Z95-Z96+Z98+Z99+Load_ROC!V$5</f>
        <v>1660.4762909869689</v>
      </c>
      <c r="AA100" s="8">
        <f>AA91+AA92+AA95-AA96+AA98+AA99+Load_ROC!W$5</f>
        <v>1808.6159602664984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789.14717506928628</v>
      </c>
      <c r="J101" s="8">
        <f>J91+J93+J95-J96+J98+J99+Load_ROC!F$5</f>
        <v>815.92629830968463</v>
      </c>
      <c r="K101" s="8">
        <f>K91+K93+K95-K96+K98+K99+Load_ROC!G$5</f>
        <v>768.3494075995028</v>
      </c>
      <c r="L101" s="8">
        <f>L91+L93+L95-L96+L98+L99+Load_ROC!H$5</f>
        <v>895.60669355677294</v>
      </c>
      <c r="M101" s="8">
        <f>M91+M93+M95-M96+M98+M99+Load_ROC!I$5</f>
        <v>959.07397772464651</v>
      </c>
      <c r="N101" s="8">
        <f>N91+N93+N95-N96+N98+N99+Load_ROC!J$5</f>
        <v>971.7432143796774</v>
      </c>
      <c r="O101" s="8">
        <f>O91+O93+O95-O96+O98+O99+Load_ROC!K$5</f>
        <v>1031.4656877344351</v>
      </c>
      <c r="P101" s="8">
        <f>P91+P93+P95-P96+P98+P99+Load_ROC!L$5</f>
        <v>1009.7523444778976</v>
      </c>
      <c r="Q101" s="8">
        <f>Q91+Q93+Q95-Q96+Q98+Q99+Load_ROC!M$5</f>
        <v>1018.0822328471257</v>
      </c>
      <c r="R101" s="8">
        <f>R91+R93+R95-R96+R98+R99+Load_ROC!N$5</f>
        <v>1031.606080458936</v>
      </c>
      <c r="S101" s="8">
        <f>S91+S93+S95-S96+S98+S99+Load_ROC!O$5</f>
        <v>1053.4692452787672</v>
      </c>
      <c r="T101" s="8">
        <f>T91+T93+T95-T96+T98+T99+Load_ROC!P$5</f>
        <v>1081.5985455883833</v>
      </c>
      <c r="U101" s="8">
        <f>U91+U93+U95-U96+U98+U99+Load_ROC!Q$5</f>
        <v>1079.2308576265909</v>
      </c>
      <c r="V101" s="8">
        <f>V91+V93+V95-V96+V98+V99+Load_ROC!R$5</f>
        <v>1115.2210570772299</v>
      </c>
      <c r="W101" s="8">
        <f>W91+W93+W95-W96+W98+W99+Load_ROC!S$5</f>
        <v>1242.1953278443611</v>
      </c>
      <c r="X101" s="8">
        <f>X91+X93+X95-X96+X98+X99+Load_ROC!T$5</f>
        <v>1404.9781154608968</v>
      </c>
      <c r="Y101" s="8">
        <f>Y91+Y93+Y95-Y96+Y98+Y99+Load_ROC!U$5</f>
        <v>1301.415154820728</v>
      </c>
      <c r="Z101" s="8">
        <f>Z91+Z93+Z95-Z96+Z98+Z99+Load_ROC!V$5</f>
        <v>1353.7658534869688</v>
      </c>
      <c r="AA101" s="8">
        <f>AA91+AA93+AA95-AA96+AA98+AA99+Load_ROC!W$5</f>
        <v>1512.3978352664983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789.14717506928628</v>
      </c>
      <c r="J102" s="8">
        <f>J91+J97+J98+J99+Load_ROC!F$5</f>
        <v>827.91509518468456</v>
      </c>
      <c r="K102" s="8">
        <f>K91+K97+K98+K99+Load_ROC!G$5</f>
        <v>777.88116150575274</v>
      </c>
      <c r="L102" s="8">
        <f>L91+L97+L98+L99+Load_ROC!H$5</f>
        <v>920.4587482442729</v>
      </c>
      <c r="M102" s="8">
        <f>M91+M97+M98+M99+Load_ROC!I$5</f>
        <v>994.30575897464644</v>
      </c>
      <c r="N102" s="8">
        <f>N91+N97+N98+N99+Load_ROC!J$5</f>
        <v>1018.4196206296774</v>
      </c>
      <c r="O102" s="8">
        <f>O91+O97+O98+O99+Load_ROC!K$5</f>
        <v>1089.2876721094351</v>
      </c>
      <c r="P102" s="8">
        <f>P91+P97+P98+P99+Load_ROC!L$5</f>
        <v>1078.4822194778976</v>
      </c>
      <c r="Q102" s="8">
        <f>Q91+Q97+Q98+Q99+Load_ROC!M$5</f>
        <v>1097.0072953471258</v>
      </c>
      <c r="R102" s="8">
        <f>R91+R97+R98+R99+Load_ROC!N$5</f>
        <v>1120.7071117089358</v>
      </c>
      <c r="S102" s="8">
        <f>S91+S97+S98+S99+Load_ROC!O$5</f>
        <v>1152.5204640287675</v>
      </c>
      <c r="T102" s="8">
        <f>T91+T97+T98+T99+Load_ROC!P$5</f>
        <v>1176.1277955883834</v>
      </c>
      <c r="U102" s="8">
        <f>U91+U97+U98+U99+Load_ROC!Q$5</f>
        <v>1169.0840138765911</v>
      </c>
      <c r="V102" s="8">
        <f>V91+V97+V98+V99+Load_ROC!R$5</f>
        <v>1201.2609008272302</v>
      </c>
      <c r="W102" s="8">
        <f>W91+W97+W98+W99+Load_ROC!S$5</f>
        <v>1396.1167653443611</v>
      </c>
      <c r="X102" s="8">
        <f>X91+X97+X98+X99+Load_ROC!T$5</f>
        <v>1554.7267404608965</v>
      </c>
      <c r="Y102" s="8">
        <f>Y91+Y97+Y98+Y99+Load_ROC!U$5</f>
        <v>1445.8910923207281</v>
      </c>
      <c r="Z102" s="8">
        <f>Z91+Z97+Z98+Z99+Load_ROC!V$5</f>
        <v>1503.5792909869688</v>
      </c>
      <c r="AA102" s="8">
        <f>AA91+AA97+AA98+AA99+Load_ROC!W$5</f>
        <v>1657.1163977664983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43.533515625</v>
      </c>
      <c r="J105" s="7">
        <f>SUMIF(data!$A:$A,$H$2&amp;" "&amp;$F105&amp;" "&amp;$H$3&amp;"_"&amp;J$38,data!$I:$I)/1000</f>
        <v>112.402</v>
      </c>
      <c r="K105" s="7">
        <f>SUMIF(data!$A:$A,$H$2&amp;" "&amp;$F105&amp;" "&amp;$H$3&amp;"_"&amp;K$38,data!$I:$I)/1000</f>
        <v>30.668466796874998</v>
      </c>
      <c r="L105" s="7">
        <f>SUMIF(data!$A:$A,$H$2&amp;" "&amp;$F105&amp;" "&amp;$H$3&amp;"_"&amp;L$38,data!$I:$I)/1000</f>
        <v>238.05362500000001</v>
      </c>
      <c r="M105" s="7">
        <f>SUMIF(data!$A:$A,$H$2&amp;" "&amp;$F105&amp;" "&amp;$H$3&amp;"_"&amp;M$38,data!$I:$I)/1000</f>
        <v>311.34790234374998</v>
      </c>
      <c r="N105" s="7">
        <f>SUMIF(data!$A:$A,$H$2&amp;" "&amp;$F105&amp;" "&amp;$H$3&amp;"_"&amp;N$38,data!$I:$I)/1000</f>
        <v>370.93688281250002</v>
      </c>
      <c r="O105" s="7">
        <f>SUMIF(data!$A:$A,$H$2&amp;" "&amp;$F105&amp;" "&amp;$H$3&amp;"_"&amp;O$38,data!$I:$I)/1000</f>
        <v>430.70968749999997</v>
      </c>
      <c r="P105" s="7">
        <f>SUMIF(data!$A:$A,$H$2&amp;" "&amp;$F105&amp;" "&amp;$H$3&amp;"_"&amp;P$38,data!$I:$I)/1000</f>
        <v>490.40267187500001</v>
      </c>
      <c r="Q105" s="7">
        <f>SUMIF(data!$A:$A,$H$2&amp;" "&amp;$F105&amp;" "&amp;$H$3&amp;"_"&amp;Q$38,data!$I:$I)/1000</f>
        <v>549.69486718749999</v>
      </c>
      <c r="R105" s="7">
        <f>SUMIF(data!$A:$A,$H$2&amp;" "&amp;$F105&amp;" "&amp;$H$3&amp;"_"&amp;R$38,data!$I:$I)/1000</f>
        <v>609.51173437499995</v>
      </c>
      <c r="S105" s="7">
        <f>SUMIF(data!$A:$A,$H$2&amp;" "&amp;$F105&amp;" "&amp;$H$3&amp;"_"&amp;S$38,data!$I:$I)/1000</f>
        <v>667.42910937500005</v>
      </c>
      <c r="T105" s="7">
        <f>SUMIF(data!$A:$A,$H$2&amp;" "&amp;$F105&amp;" "&amp;$H$3&amp;"_"&amp;T$38,data!$I:$I)/1000</f>
        <v>649.37591406249999</v>
      </c>
      <c r="U105" s="7">
        <f>SUMIF(data!$A:$A,$H$2&amp;" "&amp;$F105&amp;" "&amp;$H$3&amp;"_"&amp;U$38,data!$I:$I)/1000</f>
        <v>628.52140625000004</v>
      </c>
      <c r="V105" s="7">
        <f>SUMIF(data!$A:$A,$H$2&amp;" "&amp;$F105&amp;" "&amp;$H$3&amp;"_"&amp;V$38,data!$I:$I)/1000</f>
        <v>611.80093750000003</v>
      </c>
      <c r="W105" s="7">
        <f>SUMIF(data!$A:$A,$H$2&amp;" "&amp;$F105&amp;" "&amp;$H$3&amp;"_"&amp;W$38,data!$I:$I)/1000</f>
        <v>1002.6271015625</v>
      </c>
      <c r="X105" s="7">
        <f>SUMIF(data!$A:$A,$H$2&amp;" "&amp;$F105&amp;" "&amp;$H$3&amp;"_"&amp;X$38,data!$I:$I)/1000</f>
        <v>963.51500781250002</v>
      </c>
      <c r="Y105" s="7">
        <f>SUMIF(data!$A:$A,$H$2&amp;" "&amp;$F105&amp;" "&amp;$H$3&amp;"_"&amp;Y$38,data!$I:$I)/1000</f>
        <v>937.95898046875004</v>
      </c>
      <c r="Z105" s="7">
        <f>SUMIF(data!$A:$A,$H$2&amp;" "&amp;$F105&amp;" "&amp;$H$3&amp;"_"&amp;Z$38,data!$I:$I)/1000</f>
        <v>970.03740234375005</v>
      </c>
      <c r="AA105" s="7">
        <f>SUMIF(data!$A:$A,$H$2&amp;" "&amp;$F105&amp;" "&amp;$H$3&amp;"_"&amp;AA$38,data!$I:$I)/1000</f>
        <v>1069.8650625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43.533515625</v>
      </c>
      <c r="J106" s="7">
        <f>SUMIF(data!$A:$A,$H$2&amp;" "&amp;$F106&amp;" "&amp;$H$3&amp;"_"&amp;J$38,data!$I:$I)/1000</f>
        <v>88.242550781250003</v>
      </c>
      <c r="K106" s="7">
        <f>SUMIF(data!$A:$A,$H$2&amp;" "&amp;$F106&amp;" "&amp;$H$3&amp;"_"&amp;K$38,data!$I:$I)/1000</f>
        <v>28.046304687500001</v>
      </c>
      <c r="L106" s="7">
        <f>SUMIF(data!$A:$A,$H$2&amp;" "&amp;$F106&amp;" "&amp;$H$3&amp;"_"&amp;L$38,data!$I:$I)/1000</f>
        <v>178.4038828125</v>
      </c>
      <c r="M106" s="7">
        <f>SUMIF(data!$A:$A,$H$2&amp;" "&amp;$F106&amp;" "&amp;$H$3&amp;"_"&amp;M$38,data!$I:$I)/1000</f>
        <v>231.61582421874999</v>
      </c>
      <c r="N106" s="7">
        <f>SUMIF(data!$A:$A,$H$2&amp;" "&amp;$F106&amp;" "&amp;$H$3&amp;"_"&amp;N$38,data!$I:$I)/1000</f>
        <v>268.60355468749998</v>
      </c>
      <c r="O106" s="7">
        <f>SUMIF(data!$A:$A,$H$2&amp;" "&amp;$F106&amp;" "&amp;$H$3&amp;"_"&amp;O$38,data!$I:$I)/1000</f>
        <v>306.27782812499998</v>
      </c>
      <c r="P106" s="7">
        <f>SUMIF(data!$A:$A,$H$2&amp;" "&amp;$F106&amp;" "&amp;$H$3&amp;"_"&amp;P$38,data!$I:$I)/1000</f>
        <v>344.32942187499998</v>
      </c>
      <c r="Q106" s="7">
        <f>SUMIF(data!$A:$A,$H$2&amp;" "&amp;$F106&amp;" "&amp;$H$3&amp;"_"&amp;Q$38,data!$I:$I)/1000</f>
        <v>383.38371093749998</v>
      </c>
      <c r="R106" s="7">
        <f>SUMIF(data!$A:$A,$H$2&amp;" "&amp;$F106&amp;" "&amp;$H$3&amp;"_"&amp;R$38,data!$I:$I)/1000</f>
        <v>422.90645312499998</v>
      </c>
      <c r="S106" s="7">
        <f>SUMIF(data!$A:$A,$H$2&amp;" "&amp;$F106&amp;" "&amp;$H$3&amp;"_"&amp;S$38,data!$I:$I)/1000</f>
        <v>460.98345312499998</v>
      </c>
      <c r="T106" s="7">
        <f>SUMIF(data!$A:$A,$H$2&amp;" "&amp;$F106&amp;" "&amp;$H$3&amp;"_"&amp;T$38,data!$I:$I)/1000</f>
        <v>452.24700781249999</v>
      </c>
      <c r="U106" s="7">
        <f>SUMIF(data!$A:$A,$H$2&amp;" "&amp;$F106&amp;" "&amp;$H$3&amp;"_"&amp;U$38,data!$I:$I)/1000</f>
        <v>441.0560625</v>
      </c>
      <c r="V106" s="7">
        <f>SUMIF(data!$A:$A,$H$2&amp;" "&amp;$F106&amp;" "&amp;$H$3&amp;"_"&amp;V$38,data!$I:$I)/1000</f>
        <v>432.24196875000001</v>
      </c>
      <c r="W106" s="7">
        <f>SUMIF(data!$A:$A,$H$2&amp;" "&amp;$F106&amp;" "&amp;$H$3&amp;"_"&amp;W$38,data!$I:$I)/1000</f>
        <v>687.57897656249997</v>
      </c>
      <c r="X106" s="7">
        <f>SUMIF(data!$A:$A,$H$2&amp;" "&amp;$F106&amp;" "&amp;$H$3&amp;"_"&amp;X$38,data!$I:$I)/1000</f>
        <v>657.06413281250002</v>
      </c>
      <c r="Y106" s="7">
        <f>SUMIF(data!$A:$A,$H$2&amp;" "&amp;$F106&amp;" "&amp;$H$3&amp;"_"&amp;Y$38,data!$I:$I)/1000</f>
        <v>642.33960546875005</v>
      </c>
      <c r="Z106" s="7">
        <f>SUMIF(data!$A:$A,$H$2&amp;" "&amp;$F106&amp;" "&amp;$H$3&amp;"_"&amp;Z$38,data!$I:$I)/1000</f>
        <v>663.32696484375003</v>
      </c>
      <c r="AA106" s="7">
        <f>SUMIF(data!$A:$A,$H$2&amp;" "&amp;$F106&amp;" "&amp;$H$3&amp;"_"&amp;AA$38,data!$I:$I)/1000</f>
        <v>773.64693750000004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43.533515625</v>
      </c>
      <c r="J107" s="7">
        <f>SUMIF(data!$A:$A,$H$2&amp;" "&amp;$F107&amp;" "&amp;$H$3&amp;"_"&amp;J$38,data!$I:$I)/1000</f>
        <v>100.23134765624999</v>
      </c>
      <c r="K107" s="7">
        <f>SUMIF(data!$A:$A,$H$2&amp;" "&amp;$F107&amp;" "&amp;$H$3&amp;"_"&amp;K$38,data!$I:$I)/1000</f>
        <v>37.578058593750001</v>
      </c>
      <c r="L107" s="7">
        <f>SUMIF(data!$A:$A,$H$2&amp;" "&amp;$F107&amp;" "&amp;$H$3&amp;"_"&amp;L$38,data!$I:$I)/1000</f>
        <v>203.25593749999999</v>
      </c>
      <c r="M107" s="7">
        <f>SUMIF(data!$A:$A,$H$2&amp;" "&amp;$F107&amp;" "&amp;$H$3&amp;"_"&amp;M$38,data!$I:$I)/1000</f>
        <v>266.84760546874998</v>
      </c>
      <c r="N107" s="7">
        <f>SUMIF(data!$A:$A,$H$2&amp;" "&amp;$F107&amp;" "&amp;$H$3&amp;"_"&amp;N$38,data!$I:$I)/1000</f>
        <v>315.27996093749999</v>
      </c>
      <c r="O107" s="7">
        <f>SUMIF(data!$A:$A,$H$2&amp;" "&amp;$F107&amp;" "&amp;$H$3&amp;"_"&amp;O$38,data!$I:$I)/1000</f>
        <v>364.09981249999998</v>
      </c>
      <c r="P107" s="7">
        <f>SUMIF(data!$A:$A,$H$2&amp;" "&amp;$F107&amp;" "&amp;$H$3&amp;"_"&amp;P$38,data!$I:$I)/1000</f>
        <v>413.05929687499997</v>
      </c>
      <c r="Q107" s="7">
        <f>SUMIF(data!$A:$A,$H$2&amp;" "&amp;$F107&amp;" "&amp;$H$3&amp;"_"&amp;Q$38,data!$I:$I)/1000</f>
        <v>462.30877343750001</v>
      </c>
      <c r="R107" s="7">
        <f>SUMIF(data!$A:$A,$H$2&amp;" "&amp;$F107&amp;" "&amp;$H$3&amp;"_"&amp;R$38,data!$I:$I)/1000</f>
        <v>512.00748437499999</v>
      </c>
      <c r="S107" s="7">
        <f>SUMIF(data!$A:$A,$H$2&amp;" "&amp;$F107&amp;" "&amp;$H$3&amp;"_"&amp;S$38,data!$I:$I)/1000</f>
        <v>560.03467187499996</v>
      </c>
      <c r="T107" s="7">
        <f>SUMIF(data!$A:$A,$H$2&amp;" "&amp;$F107&amp;" "&amp;$H$3&amp;"_"&amp;T$38,data!$I:$I)/1000</f>
        <v>546.77625781250003</v>
      </c>
      <c r="U107" s="7">
        <f>SUMIF(data!$A:$A,$H$2&amp;" "&amp;$F107&amp;" "&amp;$H$3&amp;"_"&amp;U$38,data!$I:$I)/1000</f>
        <v>530.90921875000004</v>
      </c>
      <c r="V107" s="7">
        <f>SUMIF(data!$A:$A,$H$2&amp;" "&amp;$F107&amp;" "&amp;$H$3&amp;"_"&amp;V$38,data!$I:$I)/1000</f>
        <v>518.2818125</v>
      </c>
      <c r="W107" s="7">
        <f>SUMIF(data!$A:$A,$H$2&amp;" "&amp;$F107&amp;" "&amp;$H$3&amp;"_"&amp;W$38,data!$I:$I)/1000</f>
        <v>841.5004140625</v>
      </c>
      <c r="X107" s="7">
        <f>SUMIF(data!$A:$A,$H$2&amp;" "&amp;$F107&amp;" "&amp;$H$3&amp;"_"&amp;X$38,data!$I:$I)/1000</f>
        <v>806.81275781249997</v>
      </c>
      <c r="Y107" s="7">
        <f>SUMIF(data!$A:$A,$H$2&amp;" "&amp;$F107&amp;" "&amp;$H$3&amp;"_"&amp;Y$38,data!$I:$I)/1000</f>
        <v>786.81554296875004</v>
      </c>
      <c r="Z107" s="7">
        <f>SUMIF(data!$A:$A,$H$2&amp;" "&amp;$F107&amp;" "&amp;$H$3&amp;"_"&amp;Z$38,data!$I:$I)/1000</f>
        <v>813.14040234375</v>
      </c>
      <c r="AA107" s="7">
        <f>SUMIF(data!$A:$A,$H$2&amp;" "&amp;$F107&amp;" "&amp;$H$3&amp;"_"&amp;AA$38,data!$I:$I)/1000</f>
        <v>918.3655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86.136529296874997</v>
      </c>
      <c r="K108" s="7">
        <f>SUMIF(data!$A:$A,$H$2&amp;" "&amp;$F108&amp;" "&amp;$H$3&amp;"_"&amp;K$38,data!$N:$N)/1000</f>
        <v>85.492539062500001</v>
      </c>
      <c r="L108" s="7">
        <f>SUMIF(data!$A:$A,$H$2&amp;" "&amp;$F108&amp;" "&amp;$H$3&amp;"_"&amp;L$38,data!$N:$N)/1000</f>
        <v>65.565769531249998</v>
      </c>
      <c r="M108" s="7">
        <f>SUMIF(data!$A:$A,$H$2&amp;" "&amp;$F108&amp;" "&amp;$H$3&amp;"_"&amp;M$38,data!$N:$N)/1000</f>
        <v>77.458863281250004</v>
      </c>
      <c r="N108" s="7">
        <f>SUMIF(data!$A:$A,$H$2&amp;" "&amp;$F108&amp;" "&amp;$H$3&amp;"_"&amp;N$38,data!$N:$N)/1000</f>
        <v>56.946023437500003</v>
      </c>
      <c r="O108" s="7">
        <f>SUMIF(data!$A:$A,$H$2&amp;" "&amp;$F108&amp;" "&amp;$H$3&amp;"_"&amp;O$38,data!$N:$N)/1000</f>
        <v>46.930601562500001</v>
      </c>
      <c r="P108" s="7">
        <f>SUMIF(data!$A:$A,$H$2&amp;" "&amp;$F108&amp;" "&amp;$H$3&amp;"_"&amp;P$38,data!$N:$N)/1000</f>
        <v>5.2603203125000002</v>
      </c>
      <c r="Q108" s="7">
        <f>SUMIF(data!$A:$A,$H$2&amp;" "&amp;$F108&amp;" "&amp;$H$3&amp;"_"&amp;Q$38,data!$N:$N)/1000</f>
        <v>-39.321132812499997</v>
      </c>
      <c r="R108" s="7">
        <f>SUMIF(data!$A:$A,$H$2&amp;" "&amp;$F108&amp;" "&amp;$H$3&amp;"_"&amp;R$38,data!$N:$N)/1000</f>
        <v>-75.508867187500002</v>
      </c>
      <c r="S108" s="7">
        <f>SUMIF(data!$A:$A,$H$2&amp;" "&amp;$F108&amp;" "&amp;$H$3&amp;"_"&amp;S$38,data!$N:$N)/1000</f>
        <v>-102.2161171875</v>
      </c>
      <c r="T108" s="7">
        <f>SUMIF(data!$A:$A,$H$2&amp;" "&amp;$F108&amp;" "&amp;$H$3&amp;"_"&amp;T$38,data!$N:$N)/1000</f>
        <v>-76.512867187500007</v>
      </c>
      <c r="U108" s="7">
        <f>SUMIF(data!$A:$A,$H$2&amp;" "&amp;$F108&amp;" "&amp;$H$3&amp;"_"&amp;U$38,data!$N:$N)/1000</f>
        <v>-83.553835937499997</v>
      </c>
      <c r="V108" s="7">
        <f>SUMIF(data!$A:$A,$H$2&amp;" "&amp;$F108&amp;" "&amp;$H$3&amp;"_"&amp;V$38,data!$N:$N)/1000</f>
        <v>-52.673843750000003</v>
      </c>
      <c r="W108" s="7">
        <f>SUMIF(data!$A:$A,$H$2&amp;" "&amp;$F108&amp;" "&amp;$H$3&amp;"_"&amp;W$38,data!$N:$N)/1000</f>
        <v>-136.36726562499999</v>
      </c>
      <c r="X108" s="7">
        <f>SUMIF(data!$A:$A,$H$2&amp;" "&amp;$F108&amp;" "&amp;$H$3&amp;"_"&amp;X$38,data!$N:$N)/1000</f>
        <v>-107.97282421875001</v>
      </c>
      <c r="Y108" s="7">
        <f>SUMIF(data!$A:$A,$H$2&amp;" "&amp;$F108&amp;" "&amp;$H$3&amp;"_"&amp;Y$38,data!$N:$N)/1000</f>
        <v>-78.8107578125</v>
      </c>
      <c r="Z108" s="7">
        <f>SUMIF(data!$A:$A,$H$2&amp;" "&amp;$F108&amp;" "&amp;$H$3&amp;"_"&amp;Z$38,data!$N:$N)/1000</f>
        <v>-53.00851171875</v>
      </c>
      <c r="AA108" s="7">
        <f>SUMIF(data!$A:$A,$H$2&amp;" "&amp;$F108&amp;" "&amp;$H$3&amp;"_"&amp;AA$38,data!$N:$N)/1000</f>
        <v>-17.050210937500001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88.198156249999997</v>
      </c>
      <c r="J109" s="7">
        <f>SUMIF(data!$A:$A,$H$2&amp;" "&amp;$F109&amp;" "&amp;$H$3&amp;"_"&amp;J$38,data!$H:$H)/1000</f>
        <v>107.25532373046875</v>
      </c>
      <c r="K109" s="7">
        <f>SUMIF(data!$A:$A,$H$2&amp;" "&amp;$F109&amp;" "&amp;$H$3&amp;"_"&amp;K$38,data!$H:$H)/1000</f>
        <v>111.94065332031251</v>
      </c>
      <c r="L109" s="7">
        <f>SUMIF(data!$A:$A,$H$2&amp;" "&amp;$F109&amp;" "&amp;$H$3&amp;"_"&amp;L$38,data!$H:$H)/1000</f>
        <v>130.46924023437501</v>
      </c>
      <c r="M109" s="7">
        <f>SUMIF(data!$A:$A,$H$2&amp;" "&amp;$F109&amp;" "&amp;$H$3&amp;"_"&amp;M$38,data!$H:$H)/1000</f>
        <v>147.19160937500001</v>
      </c>
      <c r="N109" s="7">
        <f>SUMIF(data!$A:$A,$H$2&amp;" "&amp;$F109&amp;" "&amp;$H$3&amp;"_"&amp;N$38,data!$H:$H)/1000</f>
        <v>167.09078124999999</v>
      </c>
      <c r="O109" s="7">
        <f>SUMIF(data!$A:$A,$H$2&amp;" "&amp;$F109&amp;" "&amp;$H$3&amp;"_"&amp;O$38,data!$H:$H)/1000</f>
        <v>174.14279296875</v>
      </c>
      <c r="P109" s="7">
        <f>SUMIF(data!$A:$A,$H$2&amp;" "&amp;$F109&amp;" "&amp;$H$3&amp;"_"&amp;P$38,data!$H:$H)/1000</f>
        <v>181.519953125</v>
      </c>
      <c r="Q109" s="7">
        <f>SUMIF(data!$A:$A,$H$2&amp;" "&amp;$F109&amp;" "&amp;$H$3&amp;"_"&amp;Q$38,data!$H:$H)/1000</f>
        <v>186.97938281250001</v>
      </c>
      <c r="R109" s="7">
        <f>SUMIF(data!$A:$A,$H$2&amp;" "&amp;$F109&amp;" "&amp;$H$3&amp;"_"&amp;R$38,data!$H:$H)/1000</f>
        <v>195.8944140625</v>
      </c>
      <c r="S109" s="7">
        <f>SUMIF(data!$A:$A,$H$2&amp;" "&amp;$F109&amp;" "&amp;$H$3&amp;"_"&amp;S$38,data!$H:$H)/1000</f>
        <v>205.97594531249999</v>
      </c>
      <c r="T109" s="7">
        <f>SUMIF(data!$A:$A,$H$2&amp;" "&amp;$F109&amp;" "&amp;$H$3&amp;"_"&amp;T$38,data!$H:$H)/1000</f>
        <v>216.05854687499999</v>
      </c>
      <c r="U109" s="7">
        <f>SUMIF(data!$A:$A,$H$2&amp;" "&amp;$F109&amp;" "&amp;$H$3&amp;"_"&amp;U$38,data!$H:$H)/1000</f>
        <v>220.63163281249999</v>
      </c>
      <c r="V109" s="7">
        <f>SUMIF(data!$A:$A,$H$2&amp;" "&amp;$F109&amp;" "&amp;$H$3&amp;"_"&amp;V$38,data!$H:$H)/1000</f>
        <v>228.17271875</v>
      </c>
      <c r="W109" s="7">
        <f>SUMIF(data!$A:$A,$H$2&amp;" "&amp;$F109&amp;" "&amp;$H$3&amp;"_"&amp;W$38,data!$H:$H)/1000</f>
        <v>300.02511718749997</v>
      </c>
      <c r="X109" s="7">
        <f>SUMIF(data!$A:$A,$H$2&amp;" "&amp;$F109&amp;" "&amp;$H$3&amp;"_"&amp;X$38,data!$H:$H)/1000</f>
        <v>289.00165625</v>
      </c>
      <c r="Y109" s="7">
        <f>SUMIF(data!$A:$A,$H$2&amp;" "&amp;$F109&amp;" "&amp;$H$3&amp;"_"&amp;Y$38,data!$H:$H)/1000</f>
        <v>293.73275000000001</v>
      </c>
      <c r="Z109" s="7">
        <f>SUMIF(data!$A:$A,$H$2&amp;" "&amp;$F109&amp;" "&amp;$H$3&amp;"_"&amp;Z$38,data!$H:$H)/1000</f>
        <v>310.527890625</v>
      </c>
      <c r="AA109" s="7">
        <f>SUMIF(data!$A:$A,$H$2&amp;" "&amp;$F109&amp;" "&amp;$H$3&amp;"_"&amp;AA$38,data!$H:$H)/1000</f>
        <v>319.85887500000001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61.942999999999998</v>
      </c>
      <c r="J110" s="8">
        <f t="shared" ref="J110" si="29">SUM(J107:J108)-J109</f>
        <v>79.11255322265626</v>
      </c>
      <c r="K110" s="8">
        <f t="shared" ref="K110:AA110" si="30">SUM(K107:K108)-K109</f>
        <v>11.129944335937495</v>
      </c>
      <c r="L110" s="8">
        <f t="shared" si="30"/>
        <v>138.35246679687495</v>
      </c>
      <c r="M110" s="8">
        <f t="shared" si="30"/>
        <v>197.11485937499995</v>
      </c>
      <c r="N110" s="8">
        <f t="shared" si="30"/>
        <v>205.135203125</v>
      </c>
      <c r="O110" s="8">
        <f t="shared" si="30"/>
        <v>236.88762109374997</v>
      </c>
      <c r="P110" s="8">
        <f t="shared" si="30"/>
        <v>236.7996640625</v>
      </c>
      <c r="Q110" s="8">
        <f t="shared" si="30"/>
        <v>236.00825781250003</v>
      </c>
      <c r="R110" s="8">
        <f t="shared" si="30"/>
        <v>240.60420312499997</v>
      </c>
      <c r="S110" s="8">
        <f t="shared" si="30"/>
        <v>251.84260937499997</v>
      </c>
      <c r="T110" s="8">
        <f t="shared" si="30"/>
        <v>254.20484375000007</v>
      </c>
      <c r="U110" s="8">
        <f t="shared" si="30"/>
        <v>226.72375000000002</v>
      </c>
      <c r="V110" s="8">
        <f t="shared" si="30"/>
        <v>237.43525</v>
      </c>
      <c r="W110" s="8">
        <f t="shared" si="30"/>
        <v>405.10803125000007</v>
      </c>
      <c r="X110" s="8">
        <f t="shared" si="30"/>
        <v>409.83827734374995</v>
      </c>
      <c r="Y110" s="8">
        <f t="shared" si="30"/>
        <v>414.27203515625001</v>
      </c>
      <c r="Z110" s="8">
        <f t="shared" si="30"/>
        <v>449.60399999999998</v>
      </c>
      <c r="AA110" s="8">
        <f t="shared" si="30"/>
        <v>581.45641406250002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27.125732421875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133.31381250000001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789.14717506928628</v>
      </c>
      <c r="J113" s="8">
        <f>J104+J105+J108-J109+J111+J112+Load_ROC!F$5</f>
        <v>840.08574752843458</v>
      </c>
      <c r="K113" s="8">
        <f>K104+K105+K108-K109+K111+K112+Load_ROC!G$5</f>
        <v>770.97156970887772</v>
      </c>
      <c r="L113" s="8">
        <f>L104+L105+L108-L109+L111+L112+Load_ROC!H$5</f>
        <v>955.25643574427306</v>
      </c>
      <c r="M113" s="8">
        <f>M104+M105+M108-M109+M111+M112+Load_ROC!I$5</f>
        <v>1038.8060558496466</v>
      </c>
      <c r="N113" s="8">
        <f>N104+N105+N108-N109+N111+N112+Load_ROC!J$5</f>
        <v>1074.0765425046775</v>
      </c>
      <c r="O113" s="8">
        <f>O104+O105+O108-O109+O111+O112+Load_ROC!K$5</f>
        <v>1155.8975471094352</v>
      </c>
      <c r="P113" s="8">
        <f>P104+P105+P108-P109+P111+P112+Load_ROC!L$5</f>
        <v>1155.8262194778977</v>
      </c>
      <c r="Q113" s="8">
        <f>Q104+Q105+Q108-Q109+Q111+Q112+Load_ROC!M$5</f>
        <v>1184.4026234721259</v>
      </c>
      <c r="R113" s="8">
        <f>R104+R105+R108-R109+R111+R112+Load_ROC!N$5</f>
        <v>1218.2136663964359</v>
      </c>
      <c r="S113" s="8">
        <f>S104+S105+S108-S109+S111+S112+Load_ROC!O$5</f>
        <v>1259.9144640287675</v>
      </c>
      <c r="T113" s="8">
        <f>T104+T105+T108-T109+T111+T112+Load_ROC!P$5</f>
        <v>1278.7272643383835</v>
      </c>
      <c r="U113" s="8">
        <f>U104+U105+U108-U109+U111+U112+Load_ROC!Q$5</f>
        <v>1266.694545126591</v>
      </c>
      <c r="V113" s="8">
        <f>V104+V105+V108-V109+V111+V112+Load_ROC!R$5</f>
        <v>1294.7742445772301</v>
      </c>
      <c r="W113" s="8">
        <f>W104+W105+W108-W109+W111+W112+Load_ROC!S$5</f>
        <v>1557.240390344361</v>
      </c>
      <c r="X113" s="8">
        <f>X104+X105+X108-X109+X111+X112+Load_ROC!T$5</f>
        <v>1711.4370217108967</v>
      </c>
      <c r="Y113" s="8">
        <f>Y104+Y105+Y108-Y109+Y111+Y112+Load_ROC!U$5</f>
        <v>1596.987654820728</v>
      </c>
      <c r="Z113" s="8">
        <f>Z104+Z105+Z108-Z109+Z111+Z112+Load_ROC!V$5</f>
        <v>1660.4202909869689</v>
      </c>
      <c r="AA113" s="8">
        <f>AA104+AA105+AA108-AA109+AA111+AA112+Load_ROC!W$5</f>
        <v>1808.5235383914985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789.14717506928628</v>
      </c>
      <c r="J114" s="8">
        <f>J104+J106+J108-J109+J111+J112+Load_ROC!F$5</f>
        <v>815.92629830968463</v>
      </c>
      <c r="K114" s="8">
        <f>K104+K106+K108-K109+K111+K112+Load_ROC!G$5</f>
        <v>768.3494075995028</v>
      </c>
      <c r="L114" s="8">
        <f>L104+L106+L108-L109+L111+L112+Load_ROC!H$5</f>
        <v>895.60669355677294</v>
      </c>
      <c r="M114" s="8">
        <f>M104+M106+M108-M109+M111+M112+Load_ROC!I$5</f>
        <v>959.07397772464651</v>
      </c>
      <c r="N114" s="8">
        <f>N104+N106+N108-N109+N111+N112+Load_ROC!J$5</f>
        <v>971.7432143796774</v>
      </c>
      <c r="O114" s="8">
        <f>O104+O106+O108-O109+O111+O112+Load_ROC!K$5</f>
        <v>1031.4656877344351</v>
      </c>
      <c r="P114" s="8">
        <f>P104+P106+P108-P109+P111+P112+Load_ROC!L$5</f>
        <v>1009.7529694778975</v>
      </c>
      <c r="Q114" s="8">
        <f>Q104+Q106+Q108-Q109+Q111+Q112+Load_ROC!M$5</f>
        <v>1018.0914672221257</v>
      </c>
      <c r="R114" s="8">
        <f>R104+R106+R108-R109+R111+R112+Load_ROC!N$5</f>
        <v>1031.6083851464359</v>
      </c>
      <c r="S114" s="8">
        <f>S104+S106+S108-S109+S111+S112+Load_ROC!O$5</f>
        <v>1053.4688077787673</v>
      </c>
      <c r="T114" s="8">
        <f>T104+T106+T108-T109+T111+T112+Load_ROC!P$5</f>
        <v>1081.5983580883835</v>
      </c>
      <c r="U114" s="8">
        <f>U104+U106+U108-U109+U111+U112+Load_ROC!Q$5</f>
        <v>1079.2292013765909</v>
      </c>
      <c r="V114" s="8">
        <f>V104+V106+V108-V109+V111+V112+Load_ROC!R$5</f>
        <v>1115.21527582723</v>
      </c>
      <c r="W114" s="8">
        <f>W104+W106+W108-W109+W111+W112+Load_ROC!S$5</f>
        <v>1242.1922653443612</v>
      </c>
      <c r="X114" s="8">
        <f>X104+X106+X108-X109+X111+X112+Load_ROC!T$5</f>
        <v>1404.9861467108967</v>
      </c>
      <c r="Y114" s="8">
        <f>Y104+Y106+Y108-Y109+Y111+Y112+Load_ROC!U$5</f>
        <v>1301.368279820728</v>
      </c>
      <c r="Z114" s="8">
        <f>Z104+Z106+Z108-Z109+Z111+Z112+Load_ROC!V$5</f>
        <v>1353.7098534869688</v>
      </c>
      <c r="AA114" s="8">
        <f>AA104+AA106+AA108-AA109+AA111+AA112+Load_ROC!W$5</f>
        <v>1512.3054133914984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789.14717506928628</v>
      </c>
      <c r="J115" s="8">
        <f>J104+J110+J111+J112+Load_ROC!F$5</f>
        <v>827.91509518468456</v>
      </c>
      <c r="K115" s="8">
        <f>K104+K110+K111+K112+Load_ROC!G$5</f>
        <v>777.88116150575274</v>
      </c>
      <c r="L115" s="8">
        <f>L104+L110+L111+L112+Load_ROC!H$5</f>
        <v>920.4587482442729</v>
      </c>
      <c r="M115" s="8">
        <f>M104+M110+M111+M112+Load_ROC!I$5</f>
        <v>994.30575897464644</v>
      </c>
      <c r="N115" s="8">
        <f>N104+N110+N111+N112+Load_ROC!J$5</f>
        <v>1018.4196206296774</v>
      </c>
      <c r="O115" s="8">
        <f>O104+O110+O111+O112+Load_ROC!K$5</f>
        <v>1089.2876721094351</v>
      </c>
      <c r="P115" s="8">
        <f>P104+P110+P111+P112+Load_ROC!L$5</f>
        <v>1078.4828444778977</v>
      </c>
      <c r="Q115" s="8">
        <f>Q104+Q110+Q111+Q112+Load_ROC!M$5</f>
        <v>1097.0165297221258</v>
      </c>
      <c r="R115" s="8">
        <f>R104+R110+R111+R112+Load_ROC!N$5</f>
        <v>1120.7094163964357</v>
      </c>
      <c r="S115" s="8">
        <f>S104+S110+S111+S112+Load_ROC!O$5</f>
        <v>1152.5200265287674</v>
      </c>
      <c r="T115" s="8">
        <f>T104+T110+T111+T112+Load_ROC!P$5</f>
        <v>1176.1276080883836</v>
      </c>
      <c r="U115" s="8">
        <f>U104+U110+U111+U112+Load_ROC!Q$5</f>
        <v>1169.0823576265911</v>
      </c>
      <c r="V115" s="8">
        <f>V104+V110+V111+V112+Load_ROC!R$5</f>
        <v>1201.2551195772301</v>
      </c>
      <c r="W115" s="8">
        <f>W104+W110+W111+W112+Load_ROC!S$5</f>
        <v>1396.1137028443611</v>
      </c>
      <c r="X115" s="8">
        <f>X104+X110+X111+X112+Load_ROC!T$5</f>
        <v>1554.7347717108967</v>
      </c>
      <c r="Y115" s="8">
        <f>Y104+Y110+Y111+Y112+Load_ROC!U$5</f>
        <v>1445.8442173207281</v>
      </c>
      <c r="Z115" s="8">
        <f>Z104+Z110+Z111+Z112+Load_ROC!V$5</f>
        <v>1503.523290986969</v>
      </c>
      <c r="AA115" s="8">
        <f>AA104+AA110+AA111+AA112+Load_ROC!W$5</f>
        <v>1657.0239758914984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43.533515625</v>
      </c>
      <c r="J118" s="7">
        <f>SUMIF(data!$A:$A,$H$2&amp;" "&amp;$F118&amp;" "&amp;$H$3&amp;"_"&amp;J$38,data!$I:$I)/1000</f>
        <v>112.402</v>
      </c>
      <c r="K118" s="7">
        <f>SUMIF(data!$A:$A,$H$2&amp;" "&amp;$F118&amp;" "&amp;$H$3&amp;"_"&amp;K$38,data!$I:$I)/1000</f>
        <v>30.668466796874998</v>
      </c>
      <c r="L118" s="7">
        <f>SUMIF(data!$A:$A,$H$2&amp;" "&amp;$F118&amp;" "&amp;$H$3&amp;"_"&amp;L$38,data!$I:$I)/1000</f>
        <v>238.05362500000001</v>
      </c>
      <c r="M118" s="7">
        <f>SUMIF(data!$A:$A,$H$2&amp;" "&amp;$F118&amp;" "&amp;$H$3&amp;"_"&amp;M$38,data!$I:$I)/1000</f>
        <v>311.34790234374998</v>
      </c>
      <c r="N118" s="7">
        <f>SUMIF(data!$A:$A,$H$2&amp;" "&amp;$F118&amp;" "&amp;$H$3&amp;"_"&amp;N$38,data!$I:$I)/1000</f>
        <v>370.93688281250002</v>
      </c>
      <c r="O118" s="7">
        <f>SUMIF(data!$A:$A,$H$2&amp;" "&amp;$F118&amp;" "&amp;$H$3&amp;"_"&amp;O$38,data!$I:$I)/1000</f>
        <v>430.70968749999997</v>
      </c>
      <c r="P118" s="7">
        <f>SUMIF(data!$A:$A,$H$2&amp;" "&amp;$F118&amp;" "&amp;$H$3&amp;"_"&amp;P$38,data!$I:$I)/1000</f>
        <v>490.40267187500001</v>
      </c>
      <c r="Q118" s="7">
        <f>SUMIF(data!$A:$A,$H$2&amp;" "&amp;$F118&amp;" "&amp;$H$3&amp;"_"&amp;Q$38,data!$I:$I)/1000</f>
        <v>549.69486718749999</v>
      </c>
      <c r="R118" s="7">
        <f>SUMIF(data!$A:$A,$H$2&amp;" "&amp;$F118&amp;" "&amp;$H$3&amp;"_"&amp;R$38,data!$I:$I)/1000</f>
        <v>609.51173437499995</v>
      </c>
      <c r="S118" s="7">
        <f>SUMIF(data!$A:$A,$H$2&amp;" "&amp;$F118&amp;" "&amp;$H$3&amp;"_"&amp;S$38,data!$I:$I)/1000</f>
        <v>667.42910937500005</v>
      </c>
      <c r="T118" s="7">
        <f>SUMIF(data!$A:$A,$H$2&amp;" "&amp;$F118&amp;" "&amp;$H$3&amp;"_"&amp;T$38,data!$I:$I)/1000</f>
        <v>649.37591406249999</v>
      </c>
      <c r="U118" s="7">
        <f>SUMIF(data!$A:$A,$H$2&amp;" "&amp;$F118&amp;" "&amp;$H$3&amp;"_"&amp;U$38,data!$I:$I)/1000</f>
        <v>628.52140625000004</v>
      </c>
      <c r="V118" s="7">
        <f>SUMIF(data!$A:$A,$H$2&amp;" "&amp;$F118&amp;" "&amp;$H$3&amp;"_"&amp;V$38,data!$I:$I)/1000</f>
        <v>611.80093750000003</v>
      </c>
      <c r="W118" s="7">
        <f>SUMIF(data!$A:$A,$H$2&amp;" "&amp;$F118&amp;" "&amp;$H$3&amp;"_"&amp;W$38,data!$I:$I)/1000</f>
        <v>1002.6271015625</v>
      </c>
      <c r="X118" s="7">
        <f>SUMIF(data!$A:$A,$H$2&amp;" "&amp;$F118&amp;" "&amp;$H$3&amp;"_"&amp;X$38,data!$I:$I)/1000</f>
        <v>963.51500781250002</v>
      </c>
      <c r="Y118" s="7">
        <f>SUMIF(data!$A:$A,$H$2&amp;" "&amp;$F118&amp;" "&amp;$H$3&amp;"_"&amp;Y$38,data!$I:$I)/1000</f>
        <v>937.95898046875004</v>
      </c>
      <c r="Z118" s="7">
        <f>SUMIF(data!$A:$A,$H$2&amp;" "&amp;$F118&amp;" "&amp;$H$3&amp;"_"&amp;Z$38,data!$I:$I)/1000</f>
        <v>970.03740234375005</v>
      </c>
      <c r="AA118" s="7">
        <f>SUMIF(data!$A:$A,$H$2&amp;" "&amp;$F118&amp;" "&amp;$H$3&amp;"_"&amp;AA$38,data!$I:$I)/1000</f>
        <v>1069.8650625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43.533515625</v>
      </c>
      <c r="J119" s="7">
        <f>SUMIF(data!$A:$A,$H$2&amp;" "&amp;$F119&amp;" "&amp;$H$3&amp;"_"&amp;J$38,data!$I:$I)/1000</f>
        <v>88.242550781250003</v>
      </c>
      <c r="K119" s="7">
        <f>SUMIF(data!$A:$A,$H$2&amp;" "&amp;$F119&amp;" "&amp;$H$3&amp;"_"&amp;K$38,data!$I:$I)/1000</f>
        <v>28.046304687500001</v>
      </c>
      <c r="L119" s="7">
        <f>SUMIF(data!$A:$A,$H$2&amp;" "&amp;$F119&amp;" "&amp;$H$3&amp;"_"&amp;L$38,data!$I:$I)/1000</f>
        <v>178.4038828125</v>
      </c>
      <c r="M119" s="7">
        <f>SUMIF(data!$A:$A,$H$2&amp;" "&amp;$F119&amp;" "&amp;$H$3&amp;"_"&amp;M$38,data!$I:$I)/1000</f>
        <v>231.61582421874999</v>
      </c>
      <c r="N119" s="7">
        <f>SUMIF(data!$A:$A,$H$2&amp;" "&amp;$F119&amp;" "&amp;$H$3&amp;"_"&amp;N$38,data!$I:$I)/1000</f>
        <v>268.60355468749998</v>
      </c>
      <c r="O119" s="7">
        <f>SUMIF(data!$A:$A,$H$2&amp;" "&amp;$F119&amp;" "&amp;$H$3&amp;"_"&amp;O$38,data!$I:$I)/1000</f>
        <v>306.27782812499998</v>
      </c>
      <c r="P119" s="7">
        <f>SUMIF(data!$A:$A,$H$2&amp;" "&amp;$F119&amp;" "&amp;$H$3&amp;"_"&amp;P$38,data!$I:$I)/1000</f>
        <v>344.32942187499998</v>
      </c>
      <c r="Q119" s="7">
        <f>SUMIF(data!$A:$A,$H$2&amp;" "&amp;$F119&amp;" "&amp;$H$3&amp;"_"&amp;Q$38,data!$I:$I)/1000</f>
        <v>383.38371093749998</v>
      </c>
      <c r="R119" s="7">
        <f>SUMIF(data!$A:$A,$H$2&amp;" "&amp;$F119&amp;" "&amp;$H$3&amp;"_"&amp;R$38,data!$I:$I)/1000</f>
        <v>422.90645312499998</v>
      </c>
      <c r="S119" s="7">
        <f>SUMIF(data!$A:$A,$H$2&amp;" "&amp;$F119&amp;" "&amp;$H$3&amp;"_"&amp;S$38,data!$I:$I)/1000</f>
        <v>460.98345312499998</v>
      </c>
      <c r="T119" s="7">
        <f>SUMIF(data!$A:$A,$H$2&amp;" "&amp;$F119&amp;" "&amp;$H$3&amp;"_"&amp;T$38,data!$I:$I)/1000</f>
        <v>452.24700781249999</v>
      </c>
      <c r="U119" s="7">
        <f>SUMIF(data!$A:$A,$H$2&amp;" "&amp;$F119&amp;" "&amp;$H$3&amp;"_"&amp;U$38,data!$I:$I)/1000</f>
        <v>441.0560625</v>
      </c>
      <c r="V119" s="7">
        <f>SUMIF(data!$A:$A,$H$2&amp;" "&amp;$F119&amp;" "&amp;$H$3&amp;"_"&amp;V$38,data!$I:$I)/1000</f>
        <v>432.24196875000001</v>
      </c>
      <c r="W119" s="7">
        <f>SUMIF(data!$A:$A,$H$2&amp;" "&amp;$F119&amp;" "&amp;$H$3&amp;"_"&amp;W$38,data!$I:$I)/1000</f>
        <v>687.57897656249997</v>
      </c>
      <c r="X119" s="7">
        <f>SUMIF(data!$A:$A,$H$2&amp;" "&amp;$F119&amp;" "&amp;$H$3&amp;"_"&amp;X$38,data!$I:$I)/1000</f>
        <v>657.06413281250002</v>
      </c>
      <c r="Y119" s="7">
        <f>SUMIF(data!$A:$A,$H$2&amp;" "&amp;$F119&amp;" "&amp;$H$3&amp;"_"&amp;Y$38,data!$I:$I)/1000</f>
        <v>642.33960546875005</v>
      </c>
      <c r="Z119" s="7">
        <f>SUMIF(data!$A:$A,$H$2&amp;" "&amp;$F119&amp;" "&amp;$H$3&amp;"_"&amp;Z$38,data!$I:$I)/1000</f>
        <v>663.32696484375003</v>
      </c>
      <c r="AA119" s="7">
        <f>SUMIF(data!$A:$A,$H$2&amp;" "&amp;$F119&amp;" "&amp;$H$3&amp;"_"&amp;AA$38,data!$I:$I)/1000</f>
        <v>773.64693750000004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43.533515625</v>
      </c>
      <c r="J120" s="7">
        <f>SUMIF(data!$A:$A,$H$2&amp;" "&amp;$F120&amp;" "&amp;$H$3&amp;"_"&amp;J$38,data!$I:$I)/1000</f>
        <v>100.23134765624999</v>
      </c>
      <c r="K120" s="7">
        <f>SUMIF(data!$A:$A,$H$2&amp;" "&amp;$F120&amp;" "&amp;$H$3&amp;"_"&amp;K$38,data!$I:$I)/1000</f>
        <v>37.578058593750001</v>
      </c>
      <c r="L120" s="7">
        <f>SUMIF(data!$A:$A,$H$2&amp;" "&amp;$F120&amp;" "&amp;$H$3&amp;"_"&amp;L$38,data!$I:$I)/1000</f>
        <v>203.25593749999999</v>
      </c>
      <c r="M120" s="7">
        <f>SUMIF(data!$A:$A,$H$2&amp;" "&amp;$F120&amp;" "&amp;$H$3&amp;"_"&amp;M$38,data!$I:$I)/1000</f>
        <v>266.84760546874998</v>
      </c>
      <c r="N120" s="7">
        <f>SUMIF(data!$A:$A,$H$2&amp;" "&amp;$F120&amp;" "&amp;$H$3&amp;"_"&amp;N$38,data!$I:$I)/1000</f>
        <v>315.27996093749999</v>
      </c>
      <c r="O120" s="7">
        <f>SUMIF(data!$A:$A,$H$2&amp;" "&amp;$F120&amp;" "&amp;$H$3&amp;"_"&amp;O$38,data!$I:$I)/1000</f>
        <v>364.09981249999998</v>
      </c>
      <c r="P120" s="7">
        <f>SUMIF(data!$A:$A,$H$2&amp;" "&amp;$F120&amp;" "&amp;$H$3&amp;"_"&amp;P$38,data!$I:$I)/1000</f>
        <v>413.05929687499997</v>
      </c>
      <c r="Q120" s="7">
        <f>SUMIF(data!$A:$A,$H$2&amp;" "&amp;$F120&amp;" "&amp;$H$3&amp;"_"&amp;Q$38,data!$I:$I)/1000</f>
        <v>462.30877343750001</v>
      </c>
      <c r="R120" s="7">
        <f>SUMIF(data!$A:$A,$H$2&amp;" "&amp;$F120&amp;" "&amp;$H$3&amp;"_"&amp;R$38,data!$I:$I)/1000</f>
        <v>512.00748437499999</v>
      </c>
      <c r="S120" s="7">
        <f>SUMIF(data!$A:$A,$H$2&amp;" "&amp;$F120&amp;" "&amp;$H$3&amp;"_"&amp;S$38,data!$I:$I)/1000</f>
        <v>560.03467187499996</v>
      </c>
      <c r="T120" s="7">
        <f>SUMIF(data!$A:$A,$H$2&amp;" "&amp;$F120&amp;" "&amp;$H$3&amp;"_"&amp;T$38,data!$I:$I)/1000</f>
        <v>546.77625781250003</v>
      </c>
      <c r="U120" s="7">
        <f>SUMIF(data!$A:$A,$H$2&amp;" "&amp;$F120&amp;" "&amp;$H$3&amp;"_"&amp;U$38,data!$I:$I)/1000</f>
        <v>530.90921875000004</v>
      </c>
      <c r="V120" s="7">
        <f>SUMIF(data!$A:$A,$H$2&amp;" "&amp;$F120&amp;" "&amp;$H$3&amp;"_"&amp;V$38,data!$I:$I)/1000</f>
        <v>518.2818125</v>
      </c>
      <c r="W120" s="7">
        <f>SUMIF(data!$A:$A,$H$2&amp;" "&amp;$F120&amp;" "&amp;$H$3&amp;"_"&amp;W$38,data!$I:$I)/1000</f>
        <v>841.5004140625</v>
      </c>
      <c r="X120" s="7">
        <f>SUMIF(data!$A:$A,$H$2&amp;" "&amp;$F120&amp;" "&amp;$H$3&amp;"_"&amp;X$38,data!$I:$I)/1000</f>
        <v>806.81275781249997</v>
      </c>
      <c r="Y120" s="7">
        <f>SUMIF(data!$A:$A,$H$2&amp;" "&amp;$F120&amp;" "&amp;$H$3&amp;"_"&amp;Y$38,data!$I:$I)/1000</f>
        <v>786.81554296875004</v>
      </c>
      <c r="Z120" s="7">
        <f>SUMIF(data!$A:$A,$H$2&amp;" "&amp;$F120&amp;" "&amp;$H$3&amp;"_"&amp;Z$38,data!$I:$I)/1000</f>
        <v>813.14040234375</v>
      </c>
      <c r="AA120" s="7">
        <f>SUMIF(data!$A:$A,$H$2&amp;" "&amp;$F120&amp;" "&amp;$H$3&amp;"_"&amp;AA$38,data!$I:$I)/1000</f>
        <v>918.3655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88.889466796874999</v>
      </c>
      <c r="K121" s="7">
        <f>SUMIF(data!$A:$A,$H$2&amp;" "&amp;$F121&amp;" "&amp;$H$3&amp;"_"&amp;K$38,data!$N:$N)/1000</f>
        <v>85.6102109375</v>
      </c>
      <c r="L121" s="7">
        <f>SUMIF(data!$A:$A,$H$2&amp;" "&amp;$F121&amp;" "&amp;$H$3&amp;"_"&amp;L$38,data!$N:$N)/1000</f>
        <v>65.868035156250002</v>
      </c>
      <c r="M121" s="7">
        <f>SUMIF(data!$A:$A,$H$2&amp;" "&amp;$F121&amp;" "&amp;$H$3&amp;"_"&amp;M$38,data!$N:$N)/1000</f>
        <v>80.292546874999999</v>
      </c>
      <c r="N121" s="7">
        <f>SUMIF(data!$A:$A,$H$2&amp;" "&amp;$F121&amp;" "&amp;$H$3&amp;"_"&amp;N$38,data!$N:$N)/1000</f>
        <v>58.424507812500003</v>
      </c>
      <c r="O121" s="7">
        <f>SUMIF(data!$A:$A,$H$2&amp;" "&amp;$F121&amp;" "&amp;$H$3&amp;"_"&amp;O$38,data!$N:$N)/1000</f>
        <v>42.015390625000002</v>
      </c>
      <c r="P121" s="7">
        <f>SUMIF(data!$A:$A,$H$2&amp;" "&amp;$F121&amp;" "&amp;$H$3&amp;"_"&amp;P$38,data!$N:$N)/1000</f>
        <v>1.7999765624999999</v>
      </c>
      <c r="Q121" s="7">
        <f>SUMIF(data!$A:$A,$H$2&amp;" "&amp;$F121&amp;" "&amp;$H$3&amp;"_"&amp;Q$38,data!$N:$N)/1000</f>
        <v>-47.431390624999999</v>
      </c>
      <c r="R121" s="7">
        <f>SUMIF(data!$A:$A,$H$2&amp;" "&amp;$F121&amp;" "&amp;$H$3&amp;"_"&amp;R$38,data!$N:$N)/1000</f>
        <v>-85.906585937499997</v>
      </c>
      <c r="S121" s="7">
        <f>SUMIF(data!$A:$A,$H$2&amp;" "&amp;$F121&amp;" "&amp;$H$3&amp;"_"&amp;S$38,data!$N:$N)/1000</f>
        <v>-113.0483515625</v>
      </c>
      <c r="T121" s="7">
        <f>SUMIF(data!$A:$A,$H$2&amp;" "&amp;$F121&amp;" "&amp;$H$3&amp;"_"&amp;T$38,data!$N:$N)/1000</f>
        <v>-84.232523437500006</v>
      </c>
      <c r="U121" s="7">
        <f>SUMIF(data!$A:$A,$H$2&amp;" "&amp;$F121&amp;" "&amp;$H$3&amp;"_"&amp;U$38,data!$N:$N)/1000</f>
        <v>-82.652578125000005</v>
      </c>
      <c r="V121" s="7">
        <f>SUMIF(data!$A:$A,$H$2&amp;" "&amp;$F121&amp;" "&amp;$H$3&amp;"_"&amp;V$38,data!$N:$N)/1000</f>
        <v>-41.7641953125</v>
      </c>
      <c r="W121" s="7">
        <f>SUMIF(data!$A:$A,$H$2&amp;" "&amp;$F121&amp;" "&amp;$H$3&amp;"_"&amp;W$38,data!$N:$N)/1000</f>
        <v>-131.788796875</v>
      </c>
      <c r="X121" s="7">
        <f>SUMIF(data!$A:$A,$H$2&amp;" "&amp;$F121&amp;" "&amp;$H$3&amp;"_"&amp;X$38,data!$N:$N)/1000</f>
        <v>-109.09513671875</v>
      </c>
      <c r="Y121" s="7">
        <f>SUMIF(data!$A:$A,$H$2&amp;" "&amp;$F121&amp;" "&amp;$H$3&amp;"_"&amp;Y$38,data!$N:$N)/1000</f>
        <v>-93.368261718750006</v>
      </c>
      <c r="Z121" s="7">
        <f>SUMIF(data!$A:$A,$H$2&amp;" "&amp;$F121&amp;" "&amp;$H$3&amp;"_"&amp;Z$38,data!$N:$N)/1000</f>
        <v>-87.299468750000003</v>
      </c>
      <c r="AA121" s="7">
        <f>SUMIF(data!$A:$A,$H$2&amp;" "&amp;$F121&amp;" "&amp;$H$3&amp;"_"&amp;AA$38,data!$N:$N)/1000</f>
        <v>-52.696675781250001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85.213757812500006</v>
      </c>
      <c r="J122" s="7">
        <f>SUMIF(data!$A:$A,$H$2&amp;" "&amp;$F122&amp;" "&amp;$H$3&amp;"_"&amp;J$38,data!$H:$H)/1000</f>
        <v>104.4929052734375</v>
      </c>
      <c r="K122" s="7">
        <f>SUMIF(data!$A:$A,$H$2&amp;" "&amp;$F122&amp;" "&amp;$H$3&amp;"_"&amp;K$38,data!$H:$H)/1000</f>
        <v>104.93786425781251</v>
      </c>
      <c r="L122" s="7">
        <f>SUMIF(data!$A:$A,$H$2&amp;" "&amp;$F122&amp;" "&amp;$H$3&amp;"_"&amp;L$38,data!$H:$H)/1000</f>
        <v>122.89888671875001</v>
      </c>
      <c r="M122" s="7">
        <f>SUMIF(data!$A:$A,$H$2&amp;" "&amp;$F122&amp;" "&amp;$H$3&amp;"_"&amp;M$38,data!$H:$H)/1000</f>
        <v>141.91963671875001</v>
      </c>
      <c r="N122" s="7">
        <f>SUMIF(data!$A:$A,$H$2&amp;" "&amp;$F122&amp;" "&amp;$H$3&amp;"_"&amp;N$38,data!$H:$H)/1000</f>
        <v>160.01414843750001</v>
      </c>
      <c r="O122" s="7">
        <f>SUMIF(data!$A:$A,$H$2&amp;" "&amp;$F122&amp;" "&amp;$H$3&amp;"_"&amp;O$38,data!$H:$H)/1000</f>
        <v>162.66496875000001</v>
      </c>
      <c r="P122" s="7">
        <f>SUMIF(data!$A:$A,$H$2&amp;" "&amp;$F122&amp;" "&amp;$H$3&amp;"_"&amp;P$38,data!$H:$H)/1000</f>
        <v>170.29911328124999</v>
      </c>
      <c r="Q122" s="7">
        <f>SUMIF(data!$A:$A,$H$2&amp;" "&amp;$F122&amp;" "&amp;$H$3&amp;"_"&amp;Q$38,data!$H:$H)/1000</f>
        <v>141.4457109375</v>
      </c>
      <c r="R122" s="7">
        <f>SUMIF(data!$A:$A,$H$2&amp;" "&amp;$F122&amp;" "&amp;$H$3&amp;"_"&amp;R$38,data!$H:$H)/1000</f>
        <v>119.76627734375001</v>
      </c>
      <c r="S122" s="7">
        <f>SUMIF(data!$A:$A,$H$2&amp;" "&amp;$F122&amp;" "&amp;$H$3&amp;"_"&amp;S$38,data!$H:$H)/1000</f>
        <v>100.158625</v>
      </c>
      <c r="T122" s="7">
        <f>SUMIF(data!$A:$A,$H$2&amp;" "&amp;$F122&amp;" "&amp;$H$3&amp;"_"&amp;T$38,data!$H:$H)/1000</f>
        <v>85.484152343749997</v>
      </c>
      <c r="U122" s="7">
        <f>SUMIF(data!$A:$A,$H$2&amp;" "&amp;$F122&amp;" "&amp;$H$3&amp;"_"&amp;U$38,data!$H:$H)/1000</f>
        <v>69.810775390624997</v>
      </c>
      <c r="V122" s="7">
        <f>SUMIF(data!$A:$A,$H$2&amp;" "&amp;$F122&amp;" "&amp;$H$3&amp;"_"&amp;V$38,data!$H:$H)/1000</f>
        <v>55.087804687499997</v>
      </c>
      <c r="W122" s="7">
        <f>SUMIF(data!$A:$A,$H$2&amp;" "&amp;$F122&amp;" "&amp;$H$3&amp;"_"&amp;W$38,data!$H:$H)/1000</f>
        <v>105.24167187499999</v>
      </c>
      <c r="X122" s="7">
        <f>SUMIF(data!$A:$A,$H$2&amp;" "&amp;$F122&amp;" "&amp;$H$3&amp;"_"&amp;X$38,data!$H:$H)/1000</f>
        <v>69.086613281249996</v>
      </c>
      <c r="Y122" s="7">
        <f>SUMIF(data!$A:$A,$H$2&amp;" "&amp;$F122&amp;" "&amp;$H$3&amp;"_"&amp;Y$38,data!$H:$H)/1000</f>
        <v>27.330524414062499</v>
      </c>
      <c r="Z122" s="7">
        <f>SUMIF(data!$A:$A,$H$2&amp;" "&amp;$F122&amp;" "&amp;$H$3&amp;"_"&amp;Z$38,data!$H:$H)/1000</f>
        <v>12.3763056640625</v>
      </c>
      <c r="AA122" s="7">
        <f>SUMIF(data!$A:$A,$H$2&amp;" "&amp;$F122&amp;" "&amp;$H$3&amp;"_"&amp;AA$38,data!$H:$H)/1000</f>
        <v>-6.2427250976562503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66.746171874999987</v>
      </c>
      <c r="J123" s="8">
        <f t="shared" ref="J123" si="32">SUM(J120:J121)-J122</f>
        <v>84.627909179687478</v>
      </c>
      <c r="K123" s="8">
        <f t="shared" ref="K123:AA123" si="33">SUM(K120:K121)-K122</f>
        <v>18.250405273437494</v>
      </c>
      <c r="L123" s="8">
        <f t="shared" si="33"/>
        <v>146.22508593749995</v>
      </c>
      <c r="M123" s="8">
        <f t="shared" si="33"/>
        <v>205.22051562499993</v>
      </c>
      <c r="N123" s="8">
        <f t="shared" si="33"/>
        <v>213.69032031249998</v>
      </c>
      <c r="O123" s="8">
        <f t="shared" si="33"/>
        <v>243.45023437499998</v>
      </c>
      <c r="P123" s="8">
        <f t="shared" si="33"/>
        <v>244.56016015624996</v>
      </c>
      <c r="Q123" s="8">
        <f t="shared" si="33"/>
        <v>273.43167187500001</v>
      </c>
      <c r="R123" s="8">
        <f t="shared" si="33"/>
        <v>306.33462109375</v>
      </c>
      <c r="S123" s="8">
        <f t="shared" si="33"/>
        <v>346.82769531249994</v>
      </c>
      <c r="T123" s="8">
        <f t="shared" si="33"/>
        <v>377.05958203125005</v>
      </c>
      <c r="U123" s="8">
        <f t="shared" si="33"/>
        <v>378.44586523437505</v>
      </c>
      <c r="V123" s="8">
        <f t="shared" si="33"/>
        <v>421.42981249999997</v>
      </c>
      <c r="W123" s="8">
        <f t="shared" si="33"/>
        <v>604.46994531250004</v>
      </c>
      <c r="X123" s="8">
        <f t="shared" si="33"/>
        <v>628.63100781249989</v>
      </c>
      <c r="Y123" s="8">
        <f t="shared" si="33"/>
        <v>666.11675683593751</v>
      </c>
      <c r="Z123" s="8">
        <f t="shared" si="33"/>
        <v>713.46462792968759</v>
      </c>
      <c r="AA123" s="8">
        <f t="shared" si="33"/>
        <v>871.91154931640631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27.125732421875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133.31381250000001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0</v>
      </c>
      <c r="R125" s="7">
        <f>SUMIF(data!$A:$A,$H$2&amp;" "&amp;$F125&amp;" "&amp;$H$3&amp;"_"&amp;R$38,data!$K:$K)/1000</f>
        <v>0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0</v>
      </c>
      <c r="V125" s="7">
        <f>SUMIF(data!$A:$A,$H$2&amp;" "&amp;$F125&amp;" "&amp;$H$3&amp;"_"&amp;V$38,data!$K:$K)/1000</f>
        <v>12.840904296874999</v>
      </c>
      <c r="W125" s="7">
        <f>SUMIF(data!$A:$A,$H$2&amp;" "&amp;$F125&amp;" "&amp;$H$3&amp;"_"&amp;W$38,data!$K:$K)/1000</f>
        <v>1.0521431922912598E-2</v>
      </c>
      <c r="X125" s="7">
        <f>SUMIF(data!$A:$A,$H$2&amp;" "&amp;$F125&amp;" "&amp;$H$3&amp;"_"&amp;X$38,data!$K:$K)/1000</f>
        <v>0</v>
      </c>
      <c r="Y125" s="7">
        <f>SUMIF(data!$A:$A,$H$2&amp;" "&amp;$F125&amp;" "&amp;$H$3&amp;"_"&amp;Y$38,data!$K:$K)/1000</f>
        <v>11.470313476562501</v>
      </c>
      <c r="Z125" s="7">
        <f>SUMIF(data!$A:$A,$H$2&amp;" "&amp;$F125&amp;" "&amp;$H$3&amp;"_"&amp;Z$38,data!$K:$K)/1000</f>
        <v>95.252796875000001</v>
      </c>
      <c r="AA125" s="7">
        <f>SUMIF(data!$A:$A,$H$2&amp;" "&amp;$F125&amp;" "&amp;$H$3&amp;"_"&amp;AA$38,data!$K:$K)/1000</f>
        <v>98.7541875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779.0881125692863</v>
      </c>
      <c r="J126" s="8">
        <f>J117+J118+J121-J122+J124+J125+Load_ROC!F$5</f>
        <v>830.27949411046586</v>
      </c>
      <c r="K126" s="8">
        <f>K117+K118+K121-K122+K124+K125+Load_ROC!G$5</f>
        <v>762.49539002137772</v>
      </c>
      <c r="L126" s="8">
        <f>L117+L118+L121-L122+L124+L125+Load_ROC!H$5</f>
        <v>947.30674238489792</v>
      </c>
      <c r="M126" s="8">
        <f>M117+M118+M121-M122+M124+M125+Load_ROC!I$5</f>
        <v>1030.9639933496464</v>
      </c>
      <c r="N126" s="8">
        <f>N117+N118+N121-N122+N124+N125+Load_ROC!J$5</f>
        <v>1066.4677534421776</v>
      </c>
      <c r="O126" s="8">
        <f>O117+O118+O121-O122+O124+O125+Load_ROC!K$5</f>
        <v>1146.199957265685</v>
      </c>
      <c r="P126" s="8">
        <f>P117+P118+P121-P122+P124+P125+Load_ROC!L$5</f>
        <v>1147.1510124466477</v>
      </c>
      <c r="Q126" s="8">
        <f>Q117+Q118+Q121-Q122+Q124+Q125+Load_ROC!M$5</f>
        <v>1175.3069281596258</v>
      </c>
      <c r="R126" s="8">
        <f>R117+R118+R121-R122+R124+R125+Load_ROC!N$5</f>
        <v>1207.1855843651856</v>
      </c>
      <c r="S126" s="8">
        <f>S117+S118+S121-S122+S124+S125+Load_ROC!O$5</f>
        <v>1247.3622530912676</v>
      </c>
      <c r="T126" s="8">
        <f>T117+T118+T121-T122+T124+T125+Load_ROC!P$5</f>
        <v>1262.8717838696334</v>
      </c>
      <c r="U126" s="8">
        <f>U117+U118+U121-U122+U124+U125+Load_ROC!Q$5</f>
        <v>1248.7110197359661</v>
      </c>
      <c r="V126" s="8">
        <f>V117+V118+V121-V122+V124+V125+Load_ROC!R$5</f>
        <v>1290.878836374105</v>
      </c>
      <c r="W126" s="8">
        <f>W117+W118+W121-W122+W124+W125+Load_ROC!S$5</f>
        <v>1529.7892867762839</v>
      </c>
      <c r="X126" s="8">
        <f>X117+X118+X121-X122+X124+X125+Load_ROC!T$5</f>
        <v>1670.9535803046465</v>
      </c>
      <c r="Y126" s="8">
        <f>Y117+Y118+Y121-Y122+Y124+Y125+Load_ROC!U$5</f>
        <v>1569.6947446644781</v>
      </c>
      <c r="Z126" s="8">
        <f>Z117+Z118+Z121-Z122+Z124+Z125+Load_ROC!V$5</f>
        <v>1697.5920907916566</v>
      </c>
      <c r="AA126" s="8">
        <f>AA117+AA118+AA121-AA122+AA124+AA125+Load_ROC!W$5</f>
        <v>1844.4752634891545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779.0881125692863</v>
      </c>
      <c r="J127" s="8">
        <f>J117+J119+J121-J122+J124+J125+Load_ROC!F$5</f>
        <v>806.12004489171591</v>
      </c>
      <c r="K127" s="8">
        <f>K117+K119+K121-K122+K124+K125+Load_ROC!G$5</f>
        <v>759.87322791200279</v>
      </c>
      <c r="L127" s="8">
        <f>L117+L119+L121-L122+L124+L125+Load_ROC!H$5</f>
        <v>887.65700019739802</v>
      </c>
      <c r="M127" s="8">
        <f>M117+M119+M121-M122+M124+M125+Load_ROC!I$5</f>
        <v>951.23191522464651</v>
      </c>
      <c r="N127" s="8">
        <f>N117+N119+N121-N122+N124+N125+Load_ROC!J$5</f>
        <v>964.13442531717737</v>
      </c>
      <c r="O127" s="8">
        <f>O117+O119+O121-O122+O124+O125+Load_ROC!K$5</f>
        <v>1021.7680978906851</v>
      </c>
      <c r="P127" s="8">
        <f>P117+P119+P121-P122+P124+P125+Load_ROC!L$5</f>
        <v>1001.0777624466475</v>
      </c>
      <c r="Q127" s="8">
        <f>Q117+Q119+Q121-Q122+Q124+Q125+Load_ROC!M$5</f>
        <v>1008.9957719096258</v>
      </c>
      <c r="R127" s="8">
        <f>R117+R119+R121-R122+R124+R125+Load_ROC!N$5</f>
        <v>1020.5803031151856</v>
      </c>
      <c r="S127" s="8">
        <f>S117+S119+S121-S122+S124+S125+Load_ROC!O$5</f>
        <v>1040.9165968412672</v>
      </c>
      <c r="T127" s="8">
        <f>T117+T119+T121-T122+T124+T125+Load_ROC!P$5</f>
        <v>1065.7428776196334</v>
      </c>
      <c r="U127" s="8">
        <f>U117+U119+U121-U122+U124+U125+Load_ROC!Q$5</f>
        <v>1061.245675985966</v>
      </c>
      <c r="V127" s="8">
        <f>V117+V119+V121-V122+V124+V125+Load_ROC!R$5</f>
        <v>1111.319867624105</v>
      </c>
      <c r="W127" s="8">
        <f>W117+W119+W121-W122+W124+W125+Load_ROC!S$5</f>
        <v>1214.7411617762841</v>
      </c>
      <c r="X127" s="8">
        <f>X117+X119+X121-X122+X124+X125+Load_ROC!T$5</f>
        <v>1364.5027053046465</v>
      </c>
      <c r="Y127" s="8">
        <f>Y117+Y119+Y121-Y122+Y124+Y125+Load_ROC!U$5</f>
        <v>1274.0753696644781</v>
      </c>
      <c r="Z127" s="8">
        <f>Z117+Z119+Z121-Z122+Z124+Z125+Load_ROC!V$5</f>
        <v>1390.8816532916567</v>
      </c>
      <c r="AA127" s="8">
        <f>AA117+AA119+AA121-AA122+AA124+AA125+Load_ROC!W$5</f>
        <v>1548.2571384891546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779.0881125692863</v>
      </c>
      <c r="J128" s="8">
        <f>J117+J123+J124+J125+Load_ROC!F$5</f>
        <v>818.10884176671584</v>
      </c>
      <c r="K128" s="8">
        <f>K117+K123+K124+K125+Load_ROC!G$5</f>
        <v>769.40498181825274</v>
      </c>
      <c r="L128" s="8">
        <f>L117+L123+L124+L125+Load_ROC!H$5</f>
        <v>912.50905488489798</v>
      </c>
      <c r="M128" s="8">
        <f>M117+M123+M124+M125+Load_ROC!I$5</f>
        <v>986.46369647464644</v>
      </c>
      <c r="N128" s="8">
        <f>N117+N123+N124+N125+Load_ROC!J$5</f>
        <v>1010.8108315671774</v>
      </c>
      <c r="O128" s="8">
        <f>O117+O123+O124+O125+Load_ROC!K$5</f>
        <v>1079.5900822656852</v>
      </c>
      <c r="P128" s="8">
        <f>P117+P123+P124+P125+Load_ROC!L$5</f>
        <v>1069.8076374466475</v>
      </c>
      <c r="Q128" s="8">
        <f>Q117+Q123+Q124+Q125+Load_ROC!M$5</f>
        <v>1087.920834409626</v>
      </c>
      <c r="R128" s="8">
        <f>R117+R123+R124+R125+Load_ROC!N$5</f>
        <v>1109.6813343651859</v>
      </c>
      <c r="S128" s="8">
        <f>S117+S123+S124+S125+Load_ROC!O$5</f>
        <v>1139.9678155912673</v>
      </c>
      <c r="T128" s="8">
        <f>T117+T123+T124+T125+Load_ROC!P$5</f>
        <v>1160.2721276196335</v>
      </c>
      <c r="U128" s="8">
        <f>U117+U123+U124+U125+Load_ROC!Q$5</f>
        <v>1151.0988322359663</v>
      </c>
      <c r="V128" s="8">
        <f>V117+V123+V124+V125+Load_ROC!R$5</f>
        <v>1197.359711374105</v>
      </c>
      <c r="W128" s="8">
        <f>W117+W123+W124+W125+Load_ROC!S$5</f>
        <v>1368.662599276284</v>
      </c>
      <c r="X128" s="8">
        <f>X117+X123+X124+X125+Load_ROC!T$5</f>
        <v>1514.2513303046467</v>
      </c>
      <c r="Y128" s="8">
        <f>Y117+Y123+Y124+Y125+Load_ROC!U$5</f>
        <v>1418.5513071644782</v>
      </c>
      <c r="Z128" s="8">
        <f>Z117+Z123+Z124+Z125+Load_ROC!V$5</f>
        <v>1540.6950907916566</v>
      </c>
      <c r="AA128" s="8">
        <f>AA117+AA123+AA124+AA125+Load_ROC!W$5</f>
        <v>1692.9757009891546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43.533515625</v>
      </c>
      <c r="J131" s="7">
        <f>SUMIF(data!$A:$A,$H$2&amp;" "&amp;$F131&amp;" "&amp;$H$3&amp;"_"&amp;J$38,data!$I:$I)/1000</f>
        <v>112.402</v>
      </c>
      <c r="K131" s="7">
        <f>SUMIF(data!$A:$A,$H$2&amp;" "&amp;$F131&amp;" "&amp;$H$3&amp;"_"&amp;K$38,data!$I:$I)/1000</f>
        <v>30.668466796874998</v>
      </c>
      <c r="L131" s="7">
        <f>SUMIF(data!$A:$A,$H$2&amp;" "&amp;$F131&amp;" "&amp;$H$3&amp;"_"&amp;L$38,data!$I:$I)/1000</f>
        <v>238.05362500000001</v>
      </c>
      <c r="M131" s="7">
        <f>SUMIF(data!$A:$A,$H$2&amp;" "&amp;$F131&amp;" "&amp;$H$3&amp;"_"&amp;M$38,data!$I:$I)/1000</f>
        <v>311.34790234374998</v>
      </c>
      <c r="N131" s="7">
        <f>SUMIF(data!$A:$A,$H$2&amp;" "&amp;$F131&amp;" "&amp;$H$3&amp;"_"&amp;N$38,data!$I:$I)/1000</f>
        <v>370.93688281250002</v>
      </c>
      <c r="O131" s="7">
        <f>SUMIF(data!$A:$A,$H$2&amp;" "&amp;$F131&amp;" "&amp;$H$3&amp;"_"&amp;O$38,data!$I:$I)/1000</f>
        <v>430.70968749999997</v>
      </c>
      <c r="P131" s="7">
        <f>SUMIF(data!$A:$A,$H$2&amp;" "&amp;$F131&amp;" "&amp;$H$3&amp;"_"&amp;P$38,data!$I:$I)/1000</f>
        <v>490.40267187500001</v>
      </c>
      <c r="Q131" s="7">
        <f>SUMIF(data!$A:$A,$H$2&amp;" "&amp;$F131&amp;" "&amp;$H$3&amp;"_"&amp;Q$38,data!$I:$I)/1000</f>
        <v>549.69486718749999</v>
      </c>
      <c r="R131" s="7">
        <f>SUMIF(data!$A:$A,$H$2&amp;" "&amp;$F131&amp;" "&amp;$H$3&amp;"_"&amp;R$38,data!$I:$I)/1000</f>
        <v>609.51173437499995</v>
      </c>
      <c r="S131" s="7">
        <f>SUMIF(data!$A:$A,$H$2&amp;" "&amp;$F131&amp;" "&amp;$H$3&amp;"_"&amp;S$38,data!$I:$I)/1000</f>
        <v>667.42910937500005</v>
      </c>
      <c r="T131" s="7">
        <f>SUMIF(data!$A:$A,$H$2&amp;" "&amp;$F131&amp;" "&amp;$H$3&amp;"_"&amp;T$38,data!$I:$I)/1000</f>
        <v>649.37591406249999</v>
      </c>
      <c r="U131" s="7">
        <f>SUMIF(data!$A:$A,$H$2&amp;" "&amp;$F131&amp;" "&amp;$H$3&amp;"_"&amp;U$38,data!$I:$I)/1000</f>
        <v>628.52140625000004</v>
      </c>
      <c r="V131" s="7">
        <f>SUMIF(data!$A:$A,$H$2&amp;" "&amp;$F131&amp;" "&amp;$H$3&amp;"_"&amp;V$38,data!$I:$I)/1000</f>
        <v>611.80093750000003</v>
      </c>
      <c r="W131" s="7">
        <f>SUMIF(data!$A:$A,$H$2&amp;" "&amp;$F131&amp;" "&amp;$H$3&amp;"_"&amp;W$38,data!$I:$I)/1000</f>
        <v>1002.6271015625</v>
      </c>
      <c r="X131" s="7">
        <f>SUMIF(data!$A:$A,$H$2&amp;" "&amp;$F131&amp;" "&amp;$H$3&amp;"_"&amp;X$38,data!$I:$I)/1000</f>
        <v>963.51500781250002</v>
      </c>
      <c r="Y131" s="7">
        <f>SUMIF(data!$A:$A,$H$2&amp;" "&amp;$F131&amp;" "&amp;$H$3&amp;"_"&amp;Y$38,data!$I:$I)/1000</f>
        <v>937.95898046875004</v>
      </c>
      <c r="Z131" s="7">
        <f>SUMIF(data!$A:$A,$H$2&amp;" "&amp;$F131&amp;" "&amp;$H$3&amp;"_"&amp;Z$38,data!$I:$I)/1000</f>
        <v>970.03740234375005</v>
      </c>
      <c r="AA131" s="7">
        <f>SUMIF(data!$A:$A,$H$2&amp;" "&amp;$F131&amp;" "&amp;$H$3&amp;"_"&amp;AA$38,data!$I:$I)/1000</f>
        <v>1069.8650625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43.533515625</v>
      </c>
      <c r="J132" s="7">
        <f>SUMIF(data!$A:$A,$H$2&amp;" "&amp;$F132&amp;" "&amp;$H$3&amp;"_"&amp;J$38,data!$I:$I)/1000</f>
        <v>88.242550781250003</v>
      </c>
      <c r="K132" s="7">
        <f>SUMIF(data!$A:$A,$H$2&amp;" "&amp;$F132&amp;" "&amp;$H$3&amp;"_"&amp;K$38,data!$I:$I)/1000</f>
        <v>28.046304687500001</v>
      </c>
      <c r="L132" s="7">
        <f>SUMIF(data!$A:$A,$H$2&amp;" "&amp;$F132&amp;" "&amp;$H$3&amp;"_"&amp;L$38,data!$I:$I)/1000</f>
        <v>178.4038828125</v>
      </c>
      <c r="M132" s="7">
        <f>SUMIF(data!$A:$A,$H$2&amp;" "&amp;$F132&amp;" "&amp;$H$3&amp;"_"&amp;M$38,data!$I:$I)/1000</f>
        <v>231.61582421874999</v>
      </c>
      <c r="N132" s="7">
        <f>SUMIF(data!$A:$A,$H$2&amp;" "&amp;$F132&amp;" "&amp;$H$3&amp;"_"&amp;N$38,data!$I:$I)/1000</f>
        <v>268.60355468749998</v>
      </c>
      <c r="O132" s="7">
        <f>SUMIF(data!$A:$A,$H$2&amp;" "&amp;$F132&amp;" "&amp;$H$3&amp;"_"&amp;O$38,data!$I:$I)/1000</f>
        <v>306.27782812499998</v>
      </c>
      <c r="P132" s="7">
        <f>SUMIF(data!$A:$A,$H$2&amp;" "&amp;$F132&amp;" "&amp;$H$3&amp;"_"&amp;P$38,data!$I:$I)/1000</f>
        <v>344.32942187499998</v>
      </c>
      <c r="Q132" s="7">
        <f>SUMIF(data!$A:$A,$H$2&amp;" "&amp;$F132&amp;" "&amp;$H$3&amp;"_"&amp;Q$38,data!$I:$I)/1000</f>
        <v>383.38371093749998</v>
      </c>
      <c r="R132" s="7">
        <f>SUMIF(data!$A:$A,$H$2&amp;" "&amp;$F132&amp;" "&amp;$H$3&amp;"_"&amp;R$38,data!$I:$I)/1000</f>
        <v>422.90645312499998</v>
      </c>
      <c r="S132" s="7">
        <f>SUMIF(data!$A:$A,$H$2&amp;" "&amp;$F132&amp;" "&amp;$H$3&amp;"_"&amp;S$38,data!$I:$I)/1000</f>
        <v>460.98345312499998</v>
      </c>
      <c r="T132" s="7">
        <f>SUMIF(data!$A:$A,$H$2&amp;" "&amp;$F132&amp;" "&amp;$H$3&amp;"_"&amp;T$38,data!$I:$I)/1000</f>
        <v>452.24700781249999</v>
      </c>
      <c r="U132" s="7">
        <f>SUMIF(data!$A:$A,$H$2&amp;" "&amp;$F132&amp;" "&amp;$H$3&amp;"_"&amp;U$38,data!$I:$I)/1000</f>
        <v>441.0560625</v>
      </c>
      <c r="V132" s="7">
        <f>SUMIF(data!$A:$A,$H$2&amp;" "&amp;$F132&amp;" "&amp;$H$3&amp;"_"&amp;V$38,data!$I:$I)/1000</f>
        <v>432.24196875000001</v>
      </c>
      <c r="W132" s="7">
        <f>SUMIF(data!$A:$A,$H$2&amp;" "&amp;$F132&amp;" "&amp;$H$3&amp;"_"&amp;W$38,data!$I:$I)/1000</f>
        <v>687.57897656249997</v>
      </c>
      <c r="X132" s="7">
        <f>SUMIF(data!$A:$A,$H$2&amp;" "&amp;$F132&amp;" "&amp;$H$3&amp;"_"&amp;X$38,data!$I:$I)/1000</f>
        <v>657.06413281250002</v>
      </c>
      <c r="Y132" s="7">
        <f>SUMIF(data!$A:$A,$H$2&amp;" "&amp;$F132&amp;" "&amp;$H$3&amp;"_"&amp;Y$38,data!$I:$I)/1000</f>
        <v>642.33960546875005</v>
      </c>
      <c r="Z132" s="7">
        <f>SUMIF(data!$A:$A,$H$2&amp;" "&amp;$F132&amp;" "&amp;$H$3&amp;"_"&amp;Z$38,data!$I:$I)/1000</f>
        <v>663.32696484375003</v>
      </c>
      <c r="AA132" s="7">
        <f>SUMIF(data!$A:$A,$H$2&amp;" "&amp;$F132&amp;" "&amp;$H$3&amp;"_"&amp;AA$38,data!$I:$I)/1000</f>
        <v>773.64693750000004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43.533515625</v>
      </c>
      <c r="J133" s="7">
        <f>SUMIF(data!$A:$A,$H$2&amp;" "&amp;$F133&amp;" "&amp;$H$3&amp;"_"&amp;J$38,data!$I:$I)/1000</f>
        <v>100.23134765624999</v>
      </c>
      <c r="K133" s="7">
        <f>SUMIF(data!$A:$A,$H$2&amp;" "&amp;$F133&amp;" "&amp;$H$3&amp;"_"&amp;K$38,data!$I:$I)/1000</f>
        <v>37.578058593750001</v>
      </c>
      <c r="L133" s="7">
        <f>SUMIF(data!$A:$A,$H$2&amp;" "&amp;$F133&amp;" "&amp;$H$3&amp;"_"&amp;L$38,data!$I:$I)/1000</f>
        <v>203.25593749999999</v>
      </c>
      <c r="M133" s="7">
        <f>SUMIF(data!$A:$A,$H$2&amp;" "&amp;$F133&amp;" "&amp;$H$3&amp;"_"&amp;M$38,data!$I:$I)/1000</f>
        <v>266.84760546874998</v>
      </c>
      <c r="N133" s="7">
        <f>SUMIF(data!$A:$A,$H$2&amp;" "&amp;$F133&amp;" "&amp;$H$3&amp;"_"&amp;N$38,data!$I:$I)/1000</f>
        <v>315.27996093749999</v>
      </c>
      <c r="O133" s="7">
        <f>SUMIF(data!$A:$A,$H$2&amp;" "&amp;$F133&amp;" "&amp;$H$3&amp;"_"&amp;O$38,data!$I:$I)/1000</f>
        <v>364.09981249999998</v>
      </c>
      <c r="P133" s="7">
        <f>SUMIF(data!$A:$A,$H$2&amp;" "&amp;$F133&amp;" "&amp;$H$3&amp;"_"&amp;P$38,data!$I:$I)/1000</f>
        <v>413.05929687499997</v>
      </c>
      <c r="Q133" s="7">
        <f>SUMIF(data!$A:$A,$H$2&amp;" "&amp;$F133&amp;" "&amp;$H$3&amp;"_"&amp;Q$38,data!$I:$I)/1000</f>
        <v>462.30877343750001</v>
      </c>
      <c r="R133" s="7">
        <f>SUMIF(data!$A:$A,$H$2&amp;" "&amp;$F133&amp;" "&amp;$H$3&amp;"_"&amp;R$38,data!$I:$I)/1000</f>
        <v>512.00748437499999</v>
      </c>
      <c r="S133" s="7">
        <f>SUMIF(data!$A:$A,$H$2&amp;" "&amp;$F133&amp;" "&amp;$H$3&amp;"_"&amp;S$38,data!$I:$I)/1000</f>
        <v>560.03467187499996</v>
      </c>
      <c r="T133" s="7">
        <f>SUMIF(data!$A:$A,$H$2&amp;" "&amp;$F133&amp;" "&amp;$H$3&amp;"_"&amp;T$38,data!$I:$I)/1000</f>
        <v>546.77625781250003</v>
      </c>
      <c r="U133" s="7">
        <f>SUMIF(data!$A:$A,$H$2&amp;" "&amp;$F133&amp;" "&amp;$H$3&amp;"_"&amp;U$38,data!$I:$I)/1000</f>
        <v>530.90921875000004</v>
      </c>
      <c r="V133" s="7">
        <f>SUMIF(data!$A:$A,$H$2&amp;" "&amp;$F133&amp;" "&amp;$H$3&amp;"_"&amp;V$38,data!$I:$I)/1000</f>
        <v>518.2818125</v>
      </c>
      <c r="W133" s="7">
        <f>SUMIF(data!$A:$A,$H$2&amp;" "&amp;$F133&amp;" "&amp;$H$3&amp;"_"&amp;W$38,data!$I:$I)/1000</f>
        <v>841.5004140625</v>
      </c>
      <c r="X133" s="7">
        <f>SUMIF(data!$A:$A,$H$2&amp;" "&amp;$F133&amp;" "&amp;$H$3&amp;"_"&amp;X$38,data!$I:$I)/1000</f>
        <v>806.81275781249997</v>
      </c>
      <c r="Y133" s="7">
        <f>SUMIF(data!$A:$A,$H$2&amp;" "&amp;$F133&amp;" "&amp;$H$3&amp;"_"&amp;Y$38,data!$I:$I)/1000</f>
        <v>786.81554296875004</v>
      </c>
      <c r="Z133" s="7">
        <f>SUMIF(data!$A:$A,$H$2&amp;" "&amp;$F133&amp;" "&amp;$H$3&amp;"_"&amp;Z$38,data!$I:$I)/1000</f>
        <v>813.14040234375</v>
      </c>
      <c r="AA133" s="7">
        <f>SUMIF(data!$A:$A,$H$2&amp;" "&amp;$F133&amp;" "&amp;$H$3&amp;"_"&amp;AA$38,data!$I:$I)/1000</f>
        <v>918.3655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88.889466796874999</v>
      </c>
      <c r="K134" s="7">
        <f>SUMIF(data!$A:$A,$H$2&amp;" "&amp;$F134&amp;" "&amp;$H$3&amp;"_"&amp;K$38,data!$N:$N)/1000</f>
        <v>85.6102109375</v>
      </c>
      <c r="L134" s="7">
        <f>SUMIF(data!$A:$A,$H$2&amp;" "&amp;$F134&amp;" "&amp;$H$3&amp;"_"&amp;L$38,data!$N:$N)/1000</f>
        <v>65.868035156250002</v>
      </c>
      <c r="M134" s="7">
        <f>SUMIF(data!$A:$A,$H$2&amp;" "&amp;$F134&amp;" "&amp;$H$3&amp;"_"&amp;M$38,data!$N:$N)/1000</f>
        <v>80.292546874999999</v>
      </c>
      <c r="N134" s="7">
        <f>SUMIF(data!$A:$A,$H$2&amp;" "&amp;$F134&amp;" "&amp;$H$3&amp;"_"&amp;N$38,data!$N:$N)/1000</f>
        <v>58.424507812500003</v>
      </c>
      <c r="O134" s="7">
        <f>SUMIF(data!$A:$A,$H$2&amp;" "&amp;$F134&amp;" "&amp;$H$3&amp;"_"&amp;O$38,data!$N:$N)/1000</f>
        <v>42.015390625000002</v>
      </c>
      <c r="P134" s="7">
        <f>SUMIF(data!$A:$A,$H$2&amp;" "&amp;$F134&amp;" "&amp;$H$3&amp;"_"&amp;P$38,data!$N:$N)/1000</f>
        <v>1.795984375</v>
      </c>
      <c r="Q134" s="7">
        <f>SUMIF(data!$A:$A,$H$2&amp;" "&amp;$F134&amp;" "&amp;$H$3&amp;"_"&amp;Q$38,data!$N:$N)/1000</f>
        <v>-44.669726562500003</v>
      </c>
      <c r="R134" s="7">
        <f>SUMIF(data!$A:$A,$H$2&amp;" "&amp;$F134&amp;" "&amp;$H$3&amp;"_"&amp;R$38,data!$N:$N)/1000</f>
        <v>-80.311265625000004</v>
      </c>
      <c r="S134" s="7">
        <f>SUMIF(data!$A:$A,$H$2&amp;" "&amp;$F134&amp;" "&amp;$H$3&amp;"_"&amp;S$38,data!$N:$N)/1000</f>
        <v>-108.52925</v>
      </c>
      <c r="T134" s="7">
        <f>SUMIF(data!$A:$A,$H$2&amp;" "&amp;$F134&amp;" "&amp;$H$3&amp;"_"&amp;T$38,data!$N:$N)/1000</f>
        <v>-84.624078124999997</v>
      </c>
      <c r="U134" s="7">
        <f>SUMIF(data!$A:$A,$H$2&amp;" "&amp;$F134&amp;" "&amp;$H$3&amp;"_"&amp;U$38,data!$N:$N)/1000</f>
        <v>-93.743468750000005</v>
      </c>
      <c r="V134" s="7">
        <f>SUMIF(data!$A:$A,$H$2&amp;" "&amp;$F134&amp;" "&amp;$H$3&amp;"_"&amp;V$38,data!$N:$N)/1000</f>
        <v>-66.264499999999998</v>
      </c>
      <c r="W134" s="7">
        <f>SUMIF(data!$A:$A,$H$2&amp;" "&amp;$F134&amp;" "&amp;$H$3&amp;"_"&amp;W$38,data!$N:$N)/1000</f>
        <v>-142.12461328124999</v>
      </c>
      <c r="X134" s="7">
        <f>SUMIF(data!$A:$A,$H$2&amp;" "&amp;$F134&amp;" "&amp;$H$3&amp;"_"&amp;X$38,data!$N:$N)/1000</f>
        <v>-117.60516015624999</v>
      </c>
      <c r="Y134" s="7">
        <f>SUMIF(data!$A:$A,$H$2&amp;" "&amp;$F134&amp;" "&amp;$H$3&amp;"_"&amp;Y$38,data!$N:$N)/1000</f>
        <v>-89.016296874999995</v>
      </c>
      <c r="Z134" s="7">
        <f>SUMIF(data!$A:$A,$H$2&amp;" "&amp;$F134&amp;" "&amp;$H$3&amp;"_"&amp;Z$38,data!$N:$N)/1000</f>
        <v>-62.033007812500003</v>
      </c>
      <c r="AA134" s="7">
        <f>SUMIF(data!$A:$A,$H$2&amp;" "&amp;$F134&amp;" "&amp;$H$3&amp;"_"&amp;AA$38,data!$N:$N)/1000</f>
        <v>-27.15534375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85.213757812500006</v>
      </c>
      <c r="J135" s="7">
        <f>SUMIF(data!$A:$A,$H$2&amp;" "&amp;$F135&amp;" "&amp;$H$3&amp;"_"&amp;J$38,data!$H:$H)/1000</f>
        <v>104.4929052734375</v>
      </c>
      <c r="K135" s="7">
        <f>SUMIF(data!$A:$A,$H$2&amp;" "&amp;$F135&amp;" "&amp;$H$3&amp;"_"&amp;K$38,data!$H:$H)/1000</f>
        <v>104.93786425781251</v>
      </c>
      <c r="L135" s="7">
        <f>SUMIF(data!$A:$A,$H$2&amp;" "&amp;$F135&amp;" "&amp;$H$3&amp;"_"&amp;L$38,data!$H:$H)/1000</f>
        <v>122.89888671875001</v>
      </c>
      <c r="M135" s="7">
        <f>SUMIF(data!$A:$A,$H$2&amp;" "&amp;$F135&amp;" "&amp;$H$3&amp;"_"&amp;M$38,data!$H:$H)/1000</f>
        <v>141.91963671875001</v>
      </c>
      <c r="N135" s="7">
        <f>SUMIF(data!$A:$A,$H$2&amp;" "&amp;$F135&amp;" "&amp;$H$3&amp;"_"&amp;N$38,data!$H:$H)/1000</f>
        <v>160.01414843750001</v>
      </c>
      <c r="O135" s="7">
        <f>SUMIF(data!$A:$A,$H$2&amp;" "&amp;$F135&amp;" "&amp;$H$3&amp;"_"&amp;O$38,data!$H:$H)/1000</f>
        <v>162.66496875000001</v>
      </c>
      <c r="P135" s="7">
        <f>SUMIF(data!$A:$A,$H$2&amp;" "&amp;$F135&amp;" "&amp;$H$3&amp;"_"&amp;P$38,data!$H:$H)/1000</f>
        <v>170.29514062499999</v>
      </c>
      <c r="Q135" s="7">
        <f>SUMIF(data!$A:$A,$H$2&amp;" "&amp;$F135&amp;" "&amp;$H$3&amp;"_"&amp;Q$38,data!$H:$H)/1000</f>
        <v>168.649125</v>
      </c>
      <c r="R135" s="7">
        <f>SUMIF(data!$A:$A,$H$2&amp;" "&amp;$F135&amp;" "&amp;$H$3&amp;"_"&amp;R$38,data!$H:$H)/1000</f>
        <v>172.86197656249999</v>
      </c>
      <c r="S135" s="7">
        <f>SUMIF(data!$A:$A,$H$2&amp;" "&amp;$F135&amp;" "&amp;$H$3&amp;"_"&amp;S$38,data!$H:$H)/1000</f>
        <v>175.03689843750001</v>
      </c>
      <c r="T135" s="7">
        <f>SUMIF(data!$A:$A,$H$2&amp;" "&amp;$F135&amp;" "&amp;$H$3&amp;"_"&amp;T$38,data!$H:$H)/1000</f>
        <v>179.55139843750001</v>
      </c>
      <c r="U135" s="7">
        <f>SUMIF(data!$A:$A,$H$2&amp;" "&amp;$F135&amp;" "&amp;$H$3&amp;"_"&amp;U$38,data!$H:$H)/1000</f>
        <v>178.96321093750001</v>
      </c>
      <c r="V135" s="7">
        <f>SUMIF(data!$A:$A,$H$2&amp;" "&amp;$F135&amp;" "&amp;$H$3&amp;"_"&amp;V$38,data!$H:$H)/1000</f>
        <v>180.98510937500001</v>
      </c>
      <c r="W135" s="7">
        <f>SUMIF(data!$A:$A,$H$2&amp;" "&amp;$F135&amp;" "&amp;$H$3&amp;"_"&amp;W$38,data!$H:$H)/1000</f>
        <v>239.5507890625</v>
      </c>
      <c r="X135" s="7">
        <f>SUMIF(data!$A:$A,$H$2&amp;" "&amp;$F135&amp;" "&amp;$H$3&amp;"_"&amp;X$38,data!$H:$H)/1000</f>
        <v>227.7696875</v>
      </c>
      <c r="Y135" s="7">
        <f>SUMIF(data!$A:$A,$H$2&amp;" "&amp;$F135&amp;" "&amp;$H$3&amp;"_"&amp;Y$38,data!$H:$H)/1000</f>
        <v>226.796015625</v>
      </c>
      <c r="Z135" s="7">
        <f>SUMIF(data!$A:$A,$H$2&amp;" "&amp;$F135&amp;" "&amp;$H$3&amp;"_"&amp;Z$38,data!$H:$H)/1000</f>
        <v>235.9758828125</v>
      </c>
      <c r="AA135" s="7">
        <f>SUMIF(data!$A:$A,$H$2&amp;" "&amp;$F135&amp;" "&amp;$H$3&amp;"_"&amp;AA$38,data!$H:$H)/1000</f>
        <v>238.004609375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66.746171874999987</v>
      </c>
      <c r="J136" s="8">
        <f t="shared" ref="J136" si="35">SUM(J133:J134)-J135</f>
        <v>84.627909179687478</v>
      </c>
      <c r="K136" s="8">
        <f t="shared" ref="K136:AA136" si="36">SUM(K133:K134)-K135</f>
        <v>18.250405273437494</v>
      </c>
      <c r="L136" s="8">
        <f t="shared" si="36"/>
        <v>146.22508593749995</v>
      </c>
      <c r="M136" s="8">
        <f t="shared" si="36"/>
        <v>205.22051562499993</v>
      </c>
      <c r="N136" s="8">
        <f t="shared" si="36"/>
        <v>213.69032031249998</v>
      </c>
      <c r="O136" s="8">
        <f t="shared" si="36"/>
        <v>243.45023437499998</v>
      </c>
      <c r="P136" s="8">
        <f t="shared" si="36"/>
        <v>244.56014062499997</v>
      </c>
      <c r="Q136" s="8">
        <f t="shared" si="36"/>
        <v>248.98992187500002</v>
      </c>
      <c r="R136" s="8">
        <f t="shared" si="36"/>
        <v>258.83424218749997</v>
      </c>
      <c r="S136" s="8">
        <f t="shared" si="36"/>
        <v>276.46852343749993</v>
      </c>
      <c r="T136" s="8">
        <f t="shared" si="36"/>
        <v>282.60078125000007</v>
      </c>
      <c r="U136" s="8">
        <f t="shared" si="36"/>
        <v>258.20253906250002</v>
      </c>
      <c r="V136" s="8">
        <f t="shared" si="36"/>
        <v>271.03220312500002</v>
      </c>
      <c r="W136" s="8">
        <f t="shared" si="36"/>
        <v>459.82501171875003</v>
      </c>
      <c r="X136" s="8">
        <f t="shared" si="36"/>
        <v>461.43791015624993</v>
      </c>
      <c r="Y136" s="8">
        <f t="shared" si="36"/>
        <v>471.00323046875008</v>
      </c>
      <c r="Z136" s="8">
        <f t="shared" si="36"/>
        <v>515.13151171874995</v>
      </c>
      <c r="AA136" s="8">
        <f t="shared" si="36"/>
        <v>653.20554687499998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27.125732421875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133.31381250000001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0</v>
      </c>
      <c r="V138" s="7">
        <f>SUMIF(data!$A:$A,$H$2&amp;" "&amp;$F138&amp;" "&amp;$H$3&amp;"_"&amp;V$38,data!$K:$K)/1000</f>
        <v>0</v>
      </c>
      <c r="W138" s="7">
        <f>SUMIF(data!$A:$A,$H$2&amp;" "&amp;$F138&amp;" "&amp;$H$3&amp;"_"&amp;W$38,data!$K:$K)/1000</f>
        <v>0</v>
      </c>
      <c r="X138" s="7">
        <f>SUMIF(data!$A:$A,$H$2&amp;" "&amp;$F138&amp;" "&amp;$H$3&amp;"_"&amp;X$38,data!$K:$K)/1000</f>
        <v>0</v>
      </c>
      <c r="Y138" s="7">
        <f>SUMIF(data!$A:$A,$H$2&amp;" "&amp;$F138&amp;" "&amp;$H$3&amp;"_"&amp;Y$38,data!$K:$K)/1000</f>
        <v>0</v>
      </c>
      <c r="Z138" s="7">
        <f>SUMIF(data!$A:$A,$H$2&amp;" "&amp;$F138&amp;" "&amp;$H$3&amp;"_"&amp;Z$38,data!$K:$K)/1000</f>
        <v>0</v>
      </c>
      <c r="AA138" s="7">
        <f>SUMIF(data!$A:$A,$H$2&amp;" "&amp;$F138&amp;" "&amp;$H$3&amp;"_"&amp;AA$38,data!$K:$K)/1000</f>
        <v>0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779.0881125692863</v>
      </c>
      <c r="J139" s="8">
        <f>J130+J131+J134-J135+J137+J138+Load_ROC!F$5</f>
        <v>830.27949411046586</v>
      </c>
      <c r="K139" s="8">
        <f>K130+K131+K134-K135+K137+K138+Load_ROC!G$5</f>
        <v>762.49539002137772</v>
      </c>
      <c r="L139" s="8">
        <f>L130+L131+L134-L135+L137+L138+Load_ROC!H$5</f>
        <v>947.30674238489792</v>
      </c>
      <c r="M139" s="8">
        <f>M130+M131+M134-M135+M137+M138+Load_ROC!I$5</f>
        <v>1030.9639933496464</v>
      </c>
      <c r="N139" s="8">
        <f>N130+N131+N134-N135+N137+N138+Load_ROC!J$5</f>
        <v>1066.4677534421776</v>
      </c>
      <c r="O139" s="8">
        <f>O130+O131+O134-O135+O137+O138+Load_ROC!K$5</f>
        <v>1146.199957265685</v>
      </c>
      <c r="P139" s="8">
        <f>P130+P131+P134-P135+P137+P138+Load_ROC!L$5</f>
        <v>1147.1509929153976</v>
      </c>
      <c r="Q139" s="8">
        <f>Q130+Q131+Q134-Q135+Q137+Q138+Load_ROC!M$5</f>
        <v>1173.6782562846256</v>
      </c>
      <c r="R139" s="8">
        <f>R130+R131+R134-R135+R137+R138+Load_ROC!N$5</f>
        <v>1205.4690335839359</v>
      </c>
      <c r="S139" s="8">
        <f>S130+S131+S134-S135+S137+S138+Load_ROC!O$5</f>
        <v>1246.1602218412675</v>
      </c>
      <c r="T139" s="8">
        <f>T130+T131+T134-T135+T137+T138+Load_ROC!P$5</f>
        <v>1261.1627330883834</v>
      </c>
      <c r="U139" s="8">
        <f>U130+U131+U134-U135+U137+U138+Load_ROC!Q$5</f>
        <v>1244.7694279390912</v>
      </c>
      <c r="V139" s="8">
        <f>V130+V131+V134-V135+V137+V138+Load_ROC!R$5</f>
        <v>1267.43407270223</v>
      </c>
      <c r="W139" s="8">
        <f>W130+W131+W134-W135+W137+W138+Load_ROC!S$5</f>
        <v>1543.3433083131108</v>
      </c>
      <c r="X139" s="8">
        <f>X130+X131+X134-X135+X137+X138+Load_ROC!T$5</f>
        <v>1686.8926232733966</v>
      </c>
      <c r="Y139" s="8">
        <f>Y130+Y131+Y134-Y135+Y137+Y138+Load_ROC!U$5</f>
        <v>1570.3302251332279</v>
      </c>
      <c r="Z139" s="8">
        <f>Z130+Z131+Z134-Z135+Z137+Z138+Load_ROC!V$5</f>
        <v>1634.8406152057189</v>
      </c>
      <c r="AA139" s="8">
        <f>AA130+AA131+AA134-AA135+AA137+AA138+Load_ROC!W$5</f>
        <v>1781.5867337039983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779.0881125692863</v>
      </c>
      <c r="J140" s="8">
        <f>J130+J132+J134-J135+J137+J138+Load_ROC!F$5</f>
        <v>806.12004489171591</v>
      </c>
      <c r="K140" s="8">
        <f>K130+K132+K134-K135+K137+K138+Load_ROC!G$5</f>
        <v>759.87322791200279</v>
      </c>
      <c r="L140" s="8">
        <f>L130+L132+L134-L135+L137+L138+Load_ROC!H$5</f>
        <v>887.65700019739802</v>
      </c>
      <c r="M140" s="8">
        <f>M130+M132+M134-M135+M137+M138+Load_ROC!I$5</f>
        <v>951.23191522464651</v>
      </c>
      <c r="N140" s="8">
        <f>N130+N132+N134-N135+N137+N138+Load_ROC!J$5</f>
        <v>964.13442531717737</v>
      </c>
      <c r="O140" s="8">
        <f>O130+O132+O134-O135+O137+O138+Load_ROC!K$5</f>
        <v>1021.7680978906851</v>
      </c>
      <c r="P140" s="8">
        <f>P130+P132+P134-P135+P137+P138+Load_ROC!L$5</f>
        <v>1001.0777429153975</v>
      </c>
      <c r="Q140" s="8">
        <f>Q130+Q132+Q134-Q135+Q137+Q138+Load_ROC!M$5</f>
        <v>1007.3671000346258</v>
      </c>
      <c r="R140" s="8">
        <f>R130+R132+R134-R135+R137+R138+Load_ROC!N$5</f>
        <v>1018.8637523339358</v>
      </c>
      <c r="S140" s="8">
        <f>S130+S132+S134-S135+S137+S138+Load_ROC!O$5</f>
        <v>1039.7145655912673</v>
      </c>
      <c r="T140" s="8">
        <f>T130+T132+T134-T135+T137+T138+Load_ROC!P$5</f>
        <v>1064.0338268383834</v>
      </c>
      <c r="U140" s="8">
        <f>U130+U132+U134-U135+U137+U138+Load_ROC!Q$5</f>
        <v>1057.3040841890911</v>
      </c>
      <c r="V140" s="8">
        <f>V130+V132+V134-V135+V137+V138+Load_ROC!R$5</f>
        <v>1087.8751039522301</v>
      </c>
      <c r="W140" s="8">
        <f>W130+W132+W134-W135+W137+W138+Load_ROC!S$5</f>
        <v>1228.295183313111</v>
      </c>
      <c r="X140" s="8">
        <f>X130+X132+X134-X135+X137+X138+Load_ROC!T$5</f>
        <v>1380.4417482733966</v>
      </c>
      <c r="Y140" s="8">
        <f>Y130+Y132+Y134-Y135+Y137+Y138+Load_ROC!U$5</f>
        <v>1274.7108501332282</v>
      </c>
      <c r="Z140" s="8">
        <f>Z130+Z132+Z134-Z135+Z137+Z138+Load_ROC!V$5</f>
        <v>1328.130177705719</v>
      </c>
      <c r="AA140" s="8">
        <f>AA130+AA132+AA134-AA135+AA137+AA138+Load_ROC!W$5</f>
        <v>1485.3686087039985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779.0881125692863</v>
      </c>
      <c r="J141" s="8">
        <f>J130+J136+J137+J138+Load_ROC!F$5</f>
        <v>818.10884176671584</v>
      </c>
      <c r="K141" s="8">
        <f>K130+K136+K137+K138+Load_ROC!G$5</f>
        <v>769.40498181825274</v>
      </c>
      <c r="L141" s="8">
        <f>L130+L136+L137+L138+Load_ROC!H$5</f>
        <v>912.50905488489798</v>
      </c>
      <c r="M141" s="8">
        <f>M130+M136+M137+M138+Load_ROC!I$5</f>
        <v>986.46369647464644</v>
      </c>
      <c r="N141" s="8">
        <f>N130+N136+N137+N138+Load_ROC!J$5</f>
        <v>1010.8108315671774</v>
      </c>
      <c r="O141" s="8">
        <f>O130+O136+O137+O138+Load_ROC!K$5</f>
        <v>1079.5900822656852</v>
      </c>
      <c r="P141" s="8">
        <f>P130+P136+P137+P138+Load_ROC!L$5</f>
        <v>1069.8076179153977</v>
      </c>
      <c r="Q141" s="8">
        <f>Q130+Q136+Q137+Q138+Load_ROC!M$5</f>
        <v>1086.2921625346257</v>
      </c>
      <c r="R141" s="8">
        <f>R130+R136+R137+R138+Load_ROC!N$5</f>
        <v>1107.9647835839357</v>
      </c>
      <c r="S141" s="8">
        <f>S130+S136+S137+S138+Load_ROC!O$5</f>
        <v>1138.7657843412674</v>
      </c>
      <c r="T141" s="8">
        <f>T130+T136+T137+T138+Load_ROC!P$5</f>
        <v>1158.5630768383835</v>
      </c>
      <c r="U141" s="8">
        <f>U130+U136+U137+U138+Load_ROC!Q$5</f>
        <v>1147.1572404390911</v>
      </c>
      <c r="V141" s="8">
        <f>V130+V136+V137+V138+Load_ROC!R$5</f>
        <v>1173.9149477022302</v>
      </c>
      <c r="W141" s="8">
        <f>W130+W136+W137+W138+Load_ROC!S$5</f>
        <v>1382.2166208131111</v>
      </c>
      <c r="X141" s="8">
        <f>X130+X136+X137+X138+Load_ROC!T$5</f>
        <v>1530.1903732733967</v>
      </c>
      <c r="Y141" s="8">
        <f>Y130+Y136+Y137+Y138+Load_ROC!U$5</f>
        <v>1419.1867876332281</v>
      </c>
      <c r="Z141" s="8">
        <f>Z130+Z136+Z137+Z138+Load_ROC!V$5</f>
        <v>1477.943615205719</v>
      </c>
      <c r="AA141" s="8">
        <f>AA130+AA136+AA137+AA138+Load_ROC!W$5</f>
        <v>1630.0871712039982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43.533515625</v>
      </c>
      <c r="J144" s="7">
        <f>SUMIF(data!$A:$A,$H$2&amp;" "&amp;$F144&amp;" "&amp;$H$3&amp;"_"&amp;J$38,data!$I:$I)/1000</f>
        <v>112.402</v>
      </c>
      <c r="K144" s="7">
        <f>SUMIF(data!$A:$A,$H$2&amp;" "&amp;$F144&amp;" "&amp;$H$3&amp;"_"&amp;K$38,data!$I:$I)/1000</f>
        <v>30.668466796874998</v>
      </c>
      <c r="L144" s="7">
        <f>SUMIF(data!$A:$A,$H$2&amp;" "&amp;$F144&amp;" "&amp;$H$3&amp;"_"&amp;L$38,data!$I:$I)/1000</f>
        <v>238.05362500000001</v>
      </c>
      <c r="M144" s="7">
        <f>SUMIF(data!$A:$A,$H$2&amp;" "&amp;$F144&amp;" "&amp;$H$3&amp;"_"&amp;M$38,data!$I:$I)/1000</f>
        <v>311.34790234374998</v>
      </c>
      <c r="N144" s="7">
        <f>SUMIF(data!$A:$A,$H$2&amp;" "&amp;$F144&amp;" "&amp;$H$3&amp;"_"&amp;N$38,data!$I:$I)/1000</f>
        <v>370.93688281250002</v>
      </c>
      <c r="O144" s="7">
        <f>SUMIF(data!$A:$A,$H$2&amp;" "&amp;$F144&amp;" "&amp;$H$3&amp;"_"&amp;O$38,data!$I:$I)/1000</f>
        <v>430.70968749999997</v>
      </c>
      <c r="P144" s="7">
        <f>SUMIF(data!$A:$A,$H$2&amp;" "&amp;$F144&amp;" "&amp;$H$3&amp;"_"&amp;P$38,data!$I:$I)/1000</f>
        <v>490.40267187500001</v>
      </c>
      <c r="Q144" s="7">
        <f>SUMIF(data!$A:$A,$H$2&amp;" "&amp;$F144&amp;" "&amp;$H$3&amp;"_"&amp;Q$38,data!$I:$I)/1000</f>
        <v>549.69486718749999</v>
      </c>
      <c r="R144" s="7">
        <f>SUMIF(data!$A:$A,$H$2&amp;" "&amp;$F144&amp;" "&amp;$H$3&amp;"_"&amp;R$38,data!$I:$I)/1000</f>
        <v>609.51173437499995</v>
      </c>
      <c r="S144" s="7">
        <f>SUMIF(data!$A:$A,$H$2&amp;" "&amp;$F144&amp;" "&amp;$H$3&amp;"_"&amp;S$38,data!$I:$I)/1000</f>
        <v>667.42910937500005</v>
      </c>
      <c r="T144" s="7">
        <f>SUMIF(data!$A:$A,$H$2&amp;" "&amp;$F144&amp;" "&amp;$H$3&amp;"_"&amp;T$38,data!$I:$I)/1000</f>
        <v>649.37591406249999</v>
      </c>
      <c r="U144" s="7">
        <f>SUMIF(data!$A:$A,$H$2&amp;" "&amp;$F144&amp;" "&amp;$H$3&amp;"_"&amp;U$38,data!$I:$I)/1000</f>
        <v>628.52140625000004</v>
      </c>
      <c r="V144" s="7">
        <f>SUMIF(data!$A:$A,$H$2&amp;" "&amp;$F144&amp;" "&amp;$H$3&amp;"_"&amp;V$38,data!$I:$I)/1000</f>
        <v>611.80093750000003</v>
      </c>
      <c r="W144" s="7">
        <f>SUMIF(data!$A:$A,$H$2&amp;" "&amp;$F144&amp;" "&amp;$H$3&amp;"_"&amp;W$38,data!$I:$I)/1000</f>
        <v>1002.6271015625</v>
      </c>
      <c r="X144" s="7">
        <f>SUMIF(data!$A:$A,$H$2&amp;" "&amp;$F144&amp;" "&amp;$H$3&amp;"_"&amp;X$38,data!$I:$I)/1000</f>
        <v>963.51500781250002</v>
      </c>
      <c r="Y144" s="7">
        <f>SUMIF(data!$A:$A,$H$2&amp;" "&amp;$F144&amp;" "&amp;$H$3&amp;"_"&amp;Y$38,data!$I:$I)/1000</f>
        <v>937.95898046875004</v>
      </c>
      <c r="Z144" s="7">
        <f>SUMIF(data!$A:$A,$H$2&amp;" "&amp;$F144&amp;" "&amp;$H$3&amp;"_"&amp;Z$38,data!$I:$I)/1000</f>
        <v>970.03740234375005</v>
      </c>
      <c r="AA144" s="7">
        <f>SUMIF(data!$A:$A,$H$2&amp;" "&amp;$F144&amp;" "&amp;$H$3&amp;"_"&amp;AA$38,data!$I:$I)/1000</f>
        <v>1069.8650625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43.533515625</v>
      </c>
      <c r="J145" s="7">
        <f>SUMIF(data!$A:$A,$H$2&amp;" "&amp;$F145&amp;" "&amp;$H$3&amp;"_"&amp;J$38,data!$I:$I)/1000</f>
        <v>88.242550781250003</v>
      </c>
      <c r="K145" s="7">
        <f>SUMIF(data!$A:$A,$H$2&amp;" "&amp;$F145&amp;" "&amp;$H$3&amp;"_"&amp;K$38,data!$I:$I)/1000</f>
        <v>28.046304687500001</v>
      </c>
      <c r="L145" s="7">
        <f>SUMIF(data!$A:$A,$H$2&amp;" "&amp;$F145&amp;" "&amp;$H$3&amp;"_"&amp;L$38,data!$I:$I)/1000</f>
        <v>178.4038828125</v>
      </c>
      <c r="M145" s="7">
        <f>SUMIF(data!$A:$A,$H$2&amp;" "&amp;$F145&amp;" "&amp;$H$3&amp;"_"&amp;M$38,data!$I:$I)/1000</f>
        <v>231.61582421874999</v>
      </c>
      <c r="N145" s="7">
        <f>SUMIF(data!$A:$A,$H$2&amp;" "&amp;$F145&amp;" "&amp;$H$3&amp;"_"&amp;N$38,data!$I:$I)/1000</f>
        <v>268.60355468749998</v>
      </c>
      <c r="O145" s="7">
        <f>SUMIF(data!$A:$A,$H$2&amp;" "&amp;$F145&amp;" "&amp;$H$3&amp;"_"&amp;O$38,data!$I:$I)/1000</f>
        <v>306.27782812499998</v>
      </c>
      <c r="P145" s="7">
        <f>SUMIF(data!$A:$A,$H$2&amp;" "&amp;$F145&amp;" "&amp;$H$3&amp;"_"&amp;P$38,data!$I:$I)/1000</f>
        <v>344.32942187499998</v>
      </c>
      <c r="Q145" s="7">
        <f>SUMIF(data!$A:$A,$H$2&amp;" "&amp;$F145&amp;" "&amp;$H$3&amp;"_"&amp;Q$38,data!$I:$I)/1000</f>
        <v>383.38371093749998</v>
      </c>
      <c r="R145" s="7">
        <f>SUMIF(data!$A:$A,$H$2&amp;" "&amp;$F145&amp;" "&amp;$H$3&amp;"_"&amp;R$38,data!$I:$I)/1000</f>
        <v>422.90645312499998</v>
      </c>
      <c r="S145" s="7">
        <f>SUMIF(data!$A:$A,$H$2&amp;" "&amp;$F145&amp;" "&amp;$H$3&amp;"_"&amp;S$38,data!$I:$I)/1000</f>
        <v>460.98345312499998</v>
      </c>
      <c r="T145" s="7">
        <f>SUMIF(data!$A:$A,$H$2&amp;" "&amp;$F145&amp;" "&amp;$H$3&amp;"_"&amp;T$38,data!$I:$I)/1000</f>
        <v>452.24700781249999</v>
      </c>
      <c r="U145" s="7">
        <f>SUMIF(data!$A:$A,$H$2&amp;" "&amp;$F145&amp;" "&amp;$H$3&amp;"_"&amp;U$38,data!$I:$I)/1000</f>
        <v>441.0560625</v>
      </c>
      <c r="V145" s="7">
        <f>SUMIF(data!$A:$A,$H$2&amp;" "&amp;$F145&amp;" "&amp;$H$3&amp;"_"&amp;V$38,data!$I:$I)/1000</f>
        <v>432.24196875000001</v>
      </c>
      <c r="W145" s="7">
        <f>SUMIF(data!$A:$A,$H$2&amp;" "&amp;$F145&amp;" "&amp;$H$3&amp;"_"&amp;W$38,data!$I:$I)/1000</f>
        <v>687.57897656249997</v>
      </c>
      <c r="X145" s="7">
        <f>SUMIF(data!$A:$A,$H$2&amp;" "&amp;$F145&amp;" "&amp;$H$3&amp;"_"&amp;X$38,data!$I:$I)/1000</f>
        <v>657.06413281250002</v>
      </c>
      <c r="Y145" s="7">
        <f>SUMIF(data!$A:$A,$H$2&amp;" "&amp;$F145&amp;" "&amp;$H$3&amp;"_"&amp;Y$38,data!$I:$I)/1000</f>
        <v>642.33960546875005</v>
      </c>
      <c r="Z145" s="7">
        <f>SUMIF(data!$A:$A,$H$2&amp;" "&amp;$F145&amp;" "&amp;$H$3&amp;"_"&amp;Z$38,data!$I:$I)/1000</f>
        <v>663.32696484375003</v>
      </c>
      <c r="AA145" s="7">
        <f>SUMIF(data!$A:$A,$H$2&amp;" "&amp;$F145&amp;" "&amp;$H$3&amp;"_"&amp;AA$38,data!$I:$I)/1000</f>
        <v>773.64693750000004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43.533515625</v>
      </c>
      <c r="J146" s="7">
        <f>SUMIF(data!$A:$A,$H$2&amp;" "&amp;$F146&amp;" "&amp;$H$3&amp;"_"&amp;J$38,data!$I:$I)/1000</f>
        <v>100.23134765624999</v>
      </c>
      <c r="K146" s="7">
        <f>SUMIF(data!$A:$A,$H$2&amp;" "&amp;$F146&amp;" "&amp;$H$3&amp;"_"&amp;K$38,data!$I:$I)/1000</f>
        <v>37.578058593750001</v>
      </c>
      <c r="L146" s="7">
        <f>SUMIF(data!$A:$A,$H$2&amp;" "&amp;$F146&amp;" "&amp;$H$3&amp;"_"&amp;L$38,data!$I:$I)/1000</f>
        <v>203.25593749999999</v>
      </c>
      <c r="M146" s="7">
        <f>SUMIF(data!$A:$A,$H$2&amp;" "&amp;$F146&amp;" "&amp;$H$3&amp;"_"&amp;M$38,data!$I:$I)/1000</f>
        <v>266.84760546874998</v>
      </c>
      <c r="N146" s="7">
        <f>SUMIF(data!$A:$A,$H$2&amp;" "&amp;$F146&amp;" "&amp;$H$3&amp;"_"&amp;N$38,data!$I:$I)/1000</f>
        <v>315.27996093749999</v>
      </c>
      <c r="O146" s="7">
        <f>SUMIF(data!$A:$A,$H$2&amp;" "&amp;$F146&amp;" "&amp;$H$3&amp;"_"&amp;O$38,data!$I:$I)/1000</f>
        <v>364.09981249999998</v>
      </c>
      <c r="P146" s="7">
        <f>SUMIF(data!$A:$A,$H$2&amp;" "&amp;$F146&amp;" "&amp;$H$3&amp;"_"&amp;P$38,data!$I:$I)/1000</f>
        <v>413.05929687499997</v>
      </c>
      <c r="Q146" s="7">
        <f>SUMIF(data!$A:$A,$H$2&amp;" "&amp;$F146&amp;" "&amp;$H$3&amp;"_"&amp;Q$38,data!$I:$I)/1000</f>
        <v>462.30877343750001</v>
      </c>
      <c r="R146" s="7">
        <f>SUMIF(data!$A:$A,$H$2&amp;" "&amp;$F146&amp;" "&amp;$H$3&amp;"_"&amp;R$38,data!$I:$I)/1000</f>
        <v>512.00748437499999</v>
      </c>
      <c r="S146" s="7">
        <f>SUMIF(data!$A:$A,$H$2&amp;" "&amp;$F146&amp;" "&amp;$H$3&amp;"_"&amp;S$38,data!$I:$I)/1000</f>
        <v>560.03467187499996</v>
      </c>
      <c r="T146" s="7">
        <f>SUMIF(data!$A:$A,$H$2&amp;" "&amp;$F146&amp;" "&amp;$H$3&amp;"_"&amp;T$38,data!$I:$I)/1000</f>
        <v>546.77625781250003</v>
      </c>
      <c r="U146" s="7">
        <f>SUMIF(data!$A:$A,$H$2&amp;" "&amp;$F146&amp;" "&amp;$H$3&amp;"_"&amp;U$38,data!$I:$I)/1000</f>
        <v>530.90921875000004</v>
      </c>
      <c r="V146" s="7">
        <f>SUMIF(data!$A:$A,$H$2&amp;" "&amp;$F146&amp;" "&amp;$H$3&amp;"_"&amp;V$38,data!$I:$I)/1000</f>
        <v>518.2818125</v>
      </c>
      <c r="W146" s="7">
        <f>SUMIF(data!$A:$A,$H$2&amp;" "&amp;$F146&amp;" "&amp;$H$3&amp;"_"&amp;W$38,data!$I:$I)/1000</f>
        <v>841.5004140625</v>
      </c>
      <c r="X146" s="7">
        <f>SUMIF(data!$A:$A,$H$2&amp;" "&amp;$F146&amp;" "&amp;$H$3&amp;"_"&amp;X$38,data!$I:$I)/1000</f>
        <v>806.81275781249997</v>
      </c>
      <c r="Y146" s="7">
        <f>SUMIF(data!$A:$A,$H$2&amp;" "&amp;$F146&amp;" "&amp;$H$3&amp;"_"&amp;Y$38,data!$I:$I)/1000</f>
        <v>786.81554296875004</v>
      </c>
      <c r="Z146" s="7">
        <f>SUMIF(data!$A:$A,$H$2&amp;" "&amp;$F146&amp;" "&amp;$H$3&amp;"_"&amp;Z$38,data!$I:$I)/1000</f>
        <v>813.14040234375</v>
      </c>
      <c r="AA146" s="7">
        <f>SUMIF(data!$A:$A,$H$2&amp;" "&amp;$F146&amp;" "&amp;$H$3&amp;"_"&amp;AA$38,data!$I:$I)/1000</f>
        <v>918.3655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88.889466796874999</v>
      </c>
      <c r="K147" s="7">
        <f>SUMIF(data!$A:$A,$H$2&amp;" "&amp;$F147&amp;" "&amp;$H$3&amp;"_"&amp;K$38,data!$N:$N)/1000</f>
        <v>85.6102109375</v>
      </c>
      <c r="L147" s="7">
        <f>SUMIF(data!$A:$A,$H$2&amp;" "&amp;$F147&amp;" "&amp;$H$3&amp;"_"&amp;L$38,data!$N:$N)/1000</f>
        <v>65.868035156250002</v>
      </c>
      <c r="M147" s="7">
        <f>SUMIF(data!$A:$A,$H$2&amp;" "&amp;$F147&amp;" "&amp;$H$3&amp;"_"&amp;M$38,data!$N:$N)/1000</f>
        <v>80.292546874999999</v>
      </c>
      <c r="N147" s="7">
        <f>SUMIF(data!$A:$A,$H$2&amp;" "&amp;$F147&amp;" "&amp;$H$3&amp;"_"&amp;N$38,data!$N:$N)/1000</f>
        <v>58.424507812500003</v>
      </c>
      <c r="O147" s="7">
        <f>SUMIF(data!$A:$A,$H$2&amp;" "&amp;$F147&amp;" "&amp;$H$3&amp;"_"&amp;O$38,data!$N:$N)/1000</f>
        <v>42.015390625000002</v>
      </c>
      <c r="P147" s="7">
        <f>SUMIF(data!$A:$A,$H$2&amp;" "&amp;$F147&amp;" "&amp;$H$3&amp;"_"&amp;P$38,data!$N:$N)/1000</f>
        <v>1.795984375</v>
      </c>
      <c r="Q147" s="7">
        <f>SUMIF(data!$A:$A,$H$2&amp;" "&amp;$F147&amp;" "&amp;$H$3&amp;"_"&amp;Q$38,data!$N:$N)/1000</f>
        <v>-44.669726562500003</v>
      </c>
      <c r="R147" s="7">
        <f>SUMIF(data!$A:$A,$H$2&amp;" "&amp;$F147&amp;" "&amp;$H$3&amp;"_"&amp;R$38,data!$N:$N)/1000</f>
        <v>-80.311265625000004</v>
      </c>
      <c r="S147" s="7">
        <f>SUMIF(data!$A:$A,$H$2&amp;" "&amp;$F147&amp;" "&amp;$H$3&amp;"_"&amp;S$38,data!$N:$N)/1000</f>
        <v>-108.52925</v>
      </c>
      <c r="T147" s="7">
        <f>SUMIF(data!$A:$A,$H$2&amp;" "&amp;$F147&amp;" "&amp;$H$3&amp;"_"&amp;T$38,data!$N:$N)/1000</f>
        <v>-84.624078124999997</v>
      </c>
      <c r="U147" s="7">
        <f>SUMIF(data!$A:$A,$H$2&amp;" "&amp;$F147&amp;" "&amp;$H$3&amp;"_"&amp;U$38,data!$N:$N)/1000</f>
        <v>-93.743468750000005</v>
      </c>
      <c r="V147" s="7">
        <f>SUMIF(data!$A:$A,$H$2&amp;" "&amp;$F147&amp;" "&amp;$H$3&amp;"_"&amp;V$38,data!$N:$N)/1000</f>
        <v>-66.264499999999998</v>
      </c>
      <c r="W147" s="7">
        <f>SUMIF(data!$A:$A,$H$2&amp;" "&amp;$F147&amp;" "&amp;$H$3&amp;"_"&amp;W$38,data!$N:$N)/1000</f>
        <v>-142.12461328124999</v>
      </c>
      <c r="X147" s="7">
        <f>SUMIF(data!$A:$A,$H$2&amp;" "&amp;$F147&amp;" "&amp;$H$3&amp;"_"&amp;X$38,data!$N:$N)/1000</f>
        <v>-117.60516015624999</v>
      </c>
      <c r="Y147" s="7">
        <f>SUMIF(data!$A:$A,$H$2&amp;" "&amp;$F147&amp;" "&amp;$H$3&amp;"_"&amp;Y$38,data!$N:$N)/1000</f>
        <v>-89.016296874999995</v>
      </c>
      <c r="Z147" s="7">
        <f>SUMIF(data!$A:$A,$H$2&amp;" "&amp;$F147&amp;" "&amp;$H$3&amp;"_"&amp;Z$38,data!$N:$N)/1000</f>
        <v>-62.033007812500003</v>
      </c>
      <c r="AA147" s="7">
        <f>SUMIF(data!$A:$A,$H$2&amp;" "&amp;$F147&amp;" "&amp;$H$3&amp;"_"&amp;AA$38,data!$N:$N)/1000</f>
        <v>-27.15534375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85.213757812500006</v>
      </c>
      <c r="J148" s="7">
        <f>SUMIF(data!$A:$A,$H$2&amp;" "&amp;$F148&amp;" "&amp;$H$3&amp;"_"&amp;J$38,data!$H:$H)/1000</f>
        <v>104.4929052734375</v>
      </c>
      <c r="K148" s="7">
        <f>SUMIF(data!$A:$A,$H$2&amp;" "&amp;$F148&amp;" "&amp;$H$3&amp;"_"&amp;K$38,data!$H:$H)/1000</f>
        <v>104.93786425781251</v>
      </c>
      <c r="L148" s="7">
        <f>SUMIF(data!$A:$A,$H$2&amp;" "&amp;$F148&amp;" "&amp;$H$3&amp;"_"&amp;L$38,data!$H:$H)/1000</f>
        <v>122.89888671875001</v>
      </c>
      <c r="M148" s="7">
        <f>SUMIF(data!$A:$A,$H$2&amp;" "&amp;$F148&amp;" "&amp;$H$3&amp;"_"&amp;M$38,data!$H:$H)/1000</f>
        <v>141.91963671875001</v>
      </c>
      <c r="N148" s="7">
        <f>SUMIF(data!$A:$A,$H$2&amp;" "&amp;$F148&amp;" "&amp;$H$3&amp;"_"&amp;N$38,data!$H:$H)/1000</f>
        <v>160.01414843750001</v>
      </c>
      <c r="O148" s="7">
        <f>SUMIF(data!$A:$A,$H$2&amp;" "&amp;$F148&amp;" "&amp;$H$3&amp;"_"&amp;O$38,data!$H:$H)/1000</f>
        <v>162.66496875000001</v>
      </c>
      <c r="P148" s="7">
        <f>SUMIF(data!$A:$A,$H$2&amp;" "&amp;$F148&amp;" "&amp;$H$3&amp;"_"&amp;P$38,data!$H:$H)/1000</f>
        <v>170.29514062499999</v>
      </c>
      <c r="Q148" s="7">
        <f>SUMIF(data!$A:$A,$H$2&amp;" "&amp;$F148&amp;" "&amp;$H$3&amp;"_"&amp;Q$38,data!$H:$H)/1000</f>
        <v>168.65017968750001</v>
      </c>
      <c r="R148" s="7">
        <f>SUMIF(data!$A:$A,$H$2&amp;" "&amp;$F148&amp;" "&amp;$H$3&amp;"_"&amp;R$38,data!$H:$H)/1000</f>
        <v>172.86135937500001</v>
      </c>
      <c r="S148" s="7">
        <f>SUMIF(data!$A:$A,$H$2&amp;" "&amp;$F148&amp;" "&amp;$H$3&amp;"_"&amp;S$38,data!$H:$H)/1000</f>
        <v>175.03230468749999</v>
      </c>
      <c r="T148" s="7">
        <f>SUMIF(data!$A:$A,$H$2&amp;" "&amp;$F148&amp;" "&amp;$H$3&amp;"_"&amp;T$38,data!$H:$H)/1000</f>
        <v>179.55315625</v>
      </c>
      <c r="U148" s="7">
        <f>SUMIF(data!$A:$A,$H$2&amp;" "&amp;$F148&amp;" "&amp;$H$3&amp;"_"&amp;U$38,data!$H:$H)/1000</f>
        <v>178.96464843749999</v>
      </c>
      <c r="V148" s="7">
        <f>SUMIF(data!$A:$A,$H$2&amp;" "&amp;$F148&amp;" "&amp;$H$3&amp;"_"&amp;V$38,data!$H:$H)/1000</f>
        <v>180.99709375</v>
      </c>
      <c r="W148" s="7">
        <f>SUMIF(data!$A:$A,$H$2&amp;" "&amp;$F148&amp;" "&amp;$H$3&amp;"_"&amp;W$38,data!$H:$H)/1000</f>
        <v>239.5701796875</v>
      </c>
      <c r="X148" s="7">
        <f>SUMIF(data!$A:$A,$H$2&amp;" "&amp;$F148&amp;" "&amp;$H$3&amp;"_"&amp;X$38,data!$H:$H)/1000</f>
        <v>227.73915625000001</v>
      </c>
      <c r="Y148" s="7">
        <f>SUMIF(data!$A:$A,$H$2&amp;" "&amp;$F148&amp;" "&amp;$H$3&amp;"_"&amp;Y$38,data!$H:$H)/1000</f>
        <v>226.762546875</v>
      </c>
      <c r="Z148" s="7">
        <f>SUMIF(data!$A:$A,$H$2&amp;" "&amp;$F148&amp;" "&amp;$H$3&amp;"_"&amp;Z$38,data!$H:$H)/1000</f>
        <v>235.96953906249999</v>
      </c>
      <c r="AA148" s="7">
        <f>SUMIF(data!$A:$A,$H$2&amp;" "&amp;$F148&amp;" "&amp;$H$3&amp;"_"&amp;AA$38,data!$H:$H)/1000</f>
        <v>237.87935937500001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66.746171874999987</v>
      </c>
      <c r="J149" s="8">
        <f t="shared" ref="J149" si="38">SUM(J146:J147)-J148</f>
        <v>84.627909179687478</v>
      </c>
      <c r="K149" s="8">
        <f t="shared" ref="K149:AA149" si="39">SUM(K146:K147)-K148</f>
        <v>18.250405273437494</v>
      </c>
      <c r="L149" s="8">
        <f t="shared" si="39"/>
        <v>146.22508593749995</v>
      </c>
      <c r="M149" s="8">
        <f t="shared" si="39"/>
        <v>205.22051562499993</v>
      </c>
      <c r="N149" s="8">
        <f t="shared" si="39"/>
        <v>213.69032031249998</v>
      </c>
      <c r="O149" s="8">
        <f t="shared" si="39"/>
        <v>243.45023437499998</v>
      </c>
      <c r="P149" s="8">
        <f t="shared" si="39"/>
        <v>244.56014062499997</v>
      </c>
      <c r="Q149" s="8">
        <f t="shared" si="39"/>
        <v>248.98886718750001</v>
      </c>
      <c r="R149" s="8">
        <f t="shared" si="39"/>
        <v>258.83485937499995</v>
      </c>
      <c r="S149" s="8">
        <f t="shared" si="39"/>
        <v>276.47311718749995</v>
      </c>
      <c r="T149" s="8">
        <f t="shared" si="39"/>
        <v>282.59902343750002</v>
      </c>
      <c r="U149" s="8">
        <f t="shared" si="39"/>
        <v>258.20110156250001</v>
      </c>
      <c r="V149" s="8">
        <f t="shared" si="39"/>
        <v>271.02021875000003</v>
      </c>
      <c r="W149" s="8">
        <f t="shared" si="39"/>
        <v>459.80562109375006</v>
      </c>
      <c r="X149" s="8">
        <f t="shared" si="39"/>
        <v>461.46844140624995</v>
      </c>
      <c r="Y149" s="8">
        <f t="shared" si="39"/>
        <v>471.03669921875007</v>
      </c>
      <c r="Z149" s="8">
        <f t="shared" si="39"/>
        <v>515.13785546874999</v>
      </c>
      <c r="AA149" s="8">
        <f t="shared" si="39"/>
        <v>653.33079687499992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27.125732421875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133.31381250000001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779.0881125692863</v>
      </c>
      <c r="J152" s="8">
        <f>J143+J144+J147-J148+J150+J151+Load_ROC!F$5</f>
        <v>830.27949411046586</v>
      </c>
      <c r="K152" s="8">
        <f>K143+K144+K147-K148+K150+K151+Load_ROC!G$5</f>
        <v>762.49539002137772</v>
      </c>
      <c r="L152" s="8">
        <f>L143+L144+L147-L148+L150+L151+Load_ROC!H$5</f>
        <v>947.30674238489792</v>
      </c>
      <c r="M152" s="8">
        <f>M143+M144+M147-M148+M150+M151+Load_ROC!I$5</f>
        <v>1030.9639933496464</v>
      </c>
      <c r="N152" s="8">
        <f>N143+N144+N147-N148+N150+N151+Load_ROC!J$5</f>
        <v>1066.4677534421776</v>
      </c>
      <c r="O152" s="8">
        <f>O143+O144+O147-O148+O150+O151+Load_ROC!K$5</f>
        <v>1146.199957265685</v>
      </c>
      <c r="P152" s="8">
        <f>P143+P144+P147-P148+P150+P151+Load_ROC!L$5</f>
        <v>1147.1509929153976</v>
      </c>
      <c r="Q152" s="8">
        <f>Q143+Q144+Q147-Q148+Q150+Q151+Load_ROC!M$5</f>
        <v>1173.6772015971258</v>
      </c>
      <c r="R152" s="8">
        <f>R143+R144+R147-R148+R150+R151+Load_ROC!N$5</f>
        <v>1205.4696507714357</v>
      </c>
      <c r="S152" s="8">
        <f>S143+S144+S147-S148+S150+S151+Load_ROC!O$5</f>
        <v>1246.1648155912676</v>
      </c>
      <c r="T152" s="8">
        <f>T143+T144+T147-T148+T150+T151+Load_ROC!P$5</f>
        <v>1261.1609752758834</v>
      </c>
      <c r="U152" s="8">
        <f>U143+U144+U147-U148+U150+U151+Load_ROC!Q$5</f>
        <v>1244.7679904390911</v>
      </c>
      <c r="V152" s="8">
        <f>V143+V144+V147-V148+V150+V151+Load_ROC!R$5</f>
        <v>1267.4220883272301</v>
      </c>
      <c r="W152" s="8">
        <f>W143+W144+W147-W148+W150+W151+Load_ROC!S$5</f>
        <v>1543.3239176881109</v>
      </c>
      <c r="X152" s="8">
        <f>X143+X144+X147-X148+X150+X151+Load_ROC!T$5</f>
        <v>1686.923154523397</v>
      </c>
      <c r="Y152" s="8">
        <f>Y143+Y144+Y147-Y148+Y150+Y151+Load_ROC!U$5</f>
        <v>1570.3636938832278</v>
      </c>
      <c r="Z152" s="8">
        <f>Z143+Z144+Z147-Z148+Z150+Z151+Load_ROC!V$5</f>
        <v>1634.8469589557189</v>
      </c>
      <c r="AA152" s="8">
        <f>AA143+AA144+AA147-AA148+AA150+AA151+Load_ROC!W$5</f>
        <v>1781.7119837039984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779.0881125692863</v>
      </c>
      <c r="J153" s="8">
        <f>J143+J145+J147-J148+J150+J151+Load_ROC!F$5</f>
        <v>806.12004489171591</v>
      </c>
      <c r="K153" s="8">
        <f>K143+K145+K147-K148+K150+K151+Load_ROC!G$5</f>
        <v>759.87322791200279</v>
      </c>
      <c r="L153" s="8">
        <f>L143+L145+L147-L148+L150+L151+Load_ROC!H$5</f>
        <v>887.65700019739802</v>
      </c>
      <c r="M153" s="8">
        <f>M143+M145+M147-M148+M150+M151+Load_ROC!I$5</f>
        <v>951.23191522464651</v>
      </c>
      <c r="N153" s="8">
        <f>N143+N145+N147-N148+N150+N151+Load_ROC!J$5</f>
        <v>964.13442531717737</v>
      </c>
      <c r="O153" s="8">
        <f>O143+O145+O147-O148+O150+O151+Load_ROC!K$5</f>
        <v>1021.7680978906851</v>
      </c>
      <c r="P153" s="8">
        <f>P143+P145+P147-P148+P150+P151+Load_ROC!L$5</f>
        <v>1001.0777429153975</v>
      </c>
      <c r="Q153" s="8">
        <f>Q143+Q145+Q147-Q148+Q150+Q151+Load_ROC!M$5</f>
        <v>1007.3660453471258</v>
      </c>
      <c r="R153" s="8">
        <f>R143+R145+R147-R148+R150+R151+Load_ROC!N$5</f>
        <v>1018.8643695214358</v>
      </c>
      <c r="S153" s="8">
        <f>S143+S145+S147-S148+S150+S151+Load_ROC!O$5</f>
        <v>1039.7191593412672</v>
      </c>
      <c r="T153" s="8">
        <f>T143+T145+T147-T148+T150+T151+Load_ROC!P$5</f>
        <v>1064.0320690258834</v>
      </c>
      <c r="U153" s="8">
        <f>U143+U145+U147-U148+U150+U151+Load_ROC!Q$5</f>
        <v>1057.302646689091</v>
      </c>
      <c r="V153" s="8">
        <f>V143+V145+V147-V148+V150+V151+Load_ROC!R$5</f>
        <v>1087.86311957723</v>
      </c>
      <c r="W153" s="8">
        <f>W143+W145+W147-W148+W150+W151+Load_ROC!S$5</f>
        <v>1228.2757926881109</v>
      </c>
      <c r="X153" s="8">
        <f>X143+X145+X147-X148+X150+X151+Load_ROC!T$5</f>
        <v>1380.4722795233965</v>
      </c>
      <c r="Y153" s="8">
        <f>Y143+Y145+Y147-Y148+Y150+Y151+Load_ROC!U$5</f>
        <v>1274.7443188832281</v>
      </c>
      <c r="Z153" s="8">
        <f>Z143+Z145+Z147-Z148+Z150+Z151+Load_ROC!V$5</f>
        <v>1328.136521455719</v>
      </c>
      <c r="AA153" s="8">
        <f>AA143+AA145+AA147-AA148+AA150+AA151+Load_ROC!W$5</f>
        <v>1485.4938587039983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779.0881125692863</v>
      </c>
      <c r="J154" s="8">
        <f>J143+J149+J150+J151+Load_ROC!F$5</f>
        <v>818.10884176671584</v>
      </c>
      <c r="K154" s="8">
        <f>K143+K149+K150+K151+Load_ROC!G$5</f>
        <v>769.40498181825274</v>
      </c>
      <c r="L154" s="8">
        <f>L143+L149+L150+L151+Load_ROC!H$5</f>
        <v>912.50905488489798</v>
      </c>
      <c r="M154" s="8">
        <f>M143+M149+M150+M151+Load_ROC!I$5</f>
        <v>986.46369647464644</v>
      </c>
      <c r="N154" s="8">
        <f>N143+N149+N150+N151+Load_ROC!J$5</f>
        <v>1010.8108315671774</v>
      </c>
      <c r="O154" s="8">
        <f>O143+O149+O150+O151+Load_ROC!K$5</f>
        <v>1079.5900822656852</v>
      </c>
      <c r="P154" s="8">
        <f>P143+P149+P150+P151+Load_ROC!L$5</f>
        <v>1069.8076179153977</v>
      </c>
      <c r="Q154" s="8">
        <f>Q143+Q149+Q150+Q151+Load_ROC!M$5</f>
        <v>1086.2911078471259</v>
      </c>
      <c r="R154" s="8">
        <f>R143+R149+R150+R151+Load_ROC!N$5</f>
        <v>1107.9654007714357</v>
      </c>
      <c r="S154" s="8">
        <f>S143+S149+S150+S151+Load_ROC!O$5</f>
        <v>1138.7703780912673</v>
      </c>
      <c r="T154" s="8">
        <f>T143+T149+T150+T151+Load_ROC!P$5</f>
        <v>1158.5613190258834</v>
      </c>
      <c r="U154" s="8">
        <f>U143+U149+U150+U151+Load_ROC!Q$5</f>
        <v>1147.155802939091</v>
      </c>
      <c r="V154" s="8">
        <f>V143+V149+V150+V151+Load_ROC!R$5</f>
        <v>1173.9029633272301</v>
      </c>
      <c r="W154" s="8">
        <f>W143+W149+W150+W151+Load_ROC!S$5</f>
        <v>1382.197230188111</v>
      </c>
      <c r="X154" s="8">
        <f>X143+X149+X150+X151+Load_ROC!T$5</f>
        <v>1530.2209045233967</v>
      </c>
      <c r="Y154" s="8">
        <f>Y143+Y149+Y150+Y151+Load_ROC!U$5</f>
        <v>1419.2202563832282</v>
      </c>
      <c r="Z154" s="8">
        <f>Z143+Z149+Z150+Z151+Load_ROC!V$5</f>
        <v>1477.949958955719</v>
      </c>
      <c r="AA154" s="8">
        <f>AA143+AA149+AA150+AA151+Load_ROC!W$5</f>
        <v>1630.2124212039982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C00B6-A4F9-4472-80CD-AEA3824E84B6}">
  <sheetPr>
    <tabColor rgb="FF00B050"/>
  </sheetPr>
  <dimension ref="A2:AI256"/>
  <sheetViews>
    <sheetView zoomScale="80" zoomScaleNormal="80" workbookViewId="0">
      <selection activeCell="AD2" sqref="AD2:AI5"/>
    </sheetView>
  </sheetViews>
  <sheetFormatPr defaultRowHeight="15" x14ac:dyDescent="0.25"/>
  <cols>
    <col min="1" max="1" width="10.42578125" bestFit="1" customWidth="1"/>
    <col min="3" max="3" width="9.5703125" bestFit="1" customWidth="1"/>
    <col min="4" max="4" width="10.140625" customWidth="1"/>
    <col min="5" max="5" width="11.140625" customWidth="1"/>
    <col min="6" max="6" width="25.5703125" customWidth="1"/>
    <col min="7" max="7" width="24.42578125" bestFit="1" customWidth="1"/>
    <col min="8" max="8" width="11" bestFit="1" customWidth="1"/>
    <col min="34" max="34" width="11" bestFit="1" customWidth="1"/>
  </cols>
  <sheetData>
    <row r="2" spans="1:35" x14ac:dyDescent="0.25">
      <c r="C2" s="1" t="s">
        <v>48</v>
      </c>
      <c r="D2" s="1" t="s">
        <v>14</v>
      </c>
      <c r="E2" s="1" t="s">
        <v>85</v>
      </c>
      <c r="G2" s="1" t="s">
        <v>11</v>
      </c>
      <c r="H2" s="17" t="s">
        <v>130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35" x14ac:dyDescent="0.25">
      <c r="B3" s="1" t="s">
        <v>34</v>
      </c>
      <c r="C3" s="18">
        <f>SUMIF(C$8:C$34,$B3,$F$8:$F$34)/SUMIF(C$8:C$34,$B3,$A$8:$A$34)</f>
        <v>12475.842805508979</v>
      </c>
      <c r="D3" s="18">
        <f>SUMIF(D$8:D$34,$B3,$F$8:$F$34)/SUMIF(D$8:D$34,$B3,$A$8:$A$34)</f>
        <v>11955.473034106692</v>
      </c>
      <c r="E3" s="18">
        <f>SUMIF(E$8:E$34,$B3,$F$8:$F$34)/SUMIF(E$8:E$34,$B3,$A$8:$A$34)</f>
        <v>11780.358774102189</v>
      </c>
      <c r="G3" s="15" t="s">
        <v>16</v>
      </c>
      <c r="H3" s="17" t="s">
        <v>84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61"/>
    </row>
    <row r="4" spans="1:35" x14ac:dyDescent="0.25">
      <c r="B4" s="1" t="s">
        <v>35</v>
      </c>
      <c r="C4" s="18">
        <f>SUMIF(C$8:C$34,$B4,$F$8:$F$34)/SUMIF(C$8:C$34,$B4,$A$8:$A$34)</f>
        <v>11575.658955774314</v>
      </c>
      <c r="D4" s="18">
        <f>SUMIF(D$8:D$34,$B4,$F$8:$F$34)/SUMIF(D$8:D$34,$B4,$A$8:$A$34)</f>
        <v>11858.732834539915</v>
      </c>
      <c r="E4" s="18">
        <f t="shared" ref="D4:E5" si="0">SUMIF(E$8:E$34,$B4,$F$8:$F$34)/SUMIF(E$8:E$34,$B4,$A$8:$A$34)</f>
        <v>11623.956788754174</v>
      </c>
      <c r="G4" s="29" t="s">
        <v>3</v>
      </c>
      <c r="H4" s="30">
        <f>G35</f>
        <v>11636.323116777965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D4" s="61"/>
    </row>
    <row r="5" spans="1:35" x14ac:dyDescent="0.25">
      <c r="B5" s="1" t="s">
        <v>36</v>
      </c>
      <c r="C5" s="18">
        <f>SUMIF(C$8:C$34,$B5,$F$8:$F$34)/SUMIF(C$8:C$34,$B5,$A$8:$A$34)</f>
        <v>11363.192051612743</v>
      </c>
      <c r="D5" s="18">
        <f t="shared" si="0"/>
        <v>10911.049843752045</v>
      </c>
      <c r="E5" s="18">
        <f t="shared" si="0"/>
        <v>11517.020115501326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61"/>
    </row>
    <row r="6" spans="1:35" x14ac:dyDescent="0.25"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5" x14ac:dyDescent="0.25">
      <c r="A7" s="1" t="s">
        <v>17</v>
      </c>
      <c r="B7" s="1" t="s">
        <v>33</v>
      </c>
      <c r="C7" s="1" t="s">
        <v>48</v>
      </c>
      <c r="D7" s="1" t="s">
        <v>14</v>
      </c>
      <c r="E7" s="1" t="s">
        <v>85</v>
      </c>
      <c r="F7" s="1" t="s">
        <v>63</v>
      </c>
      <c r="G7" s="1" t="s">
        <v>3</v>
      </c>
      <c r="H7" s="1">
        <v>2024</v>
      </c>
      <c r="I7" s="1">
        <f t="shared" ref="I7:AA7" si="1">H7+1</f>
        <v>2025</v>
      </c>
      <c r="J7" s="1">
        <f t="shared" si="1"/>
        <v>2026</v>
      </c>
      <c r="K7" s="1">
        <f t="shared" si="1"/>
        <v>2027</v>
      </c>
      <c r="L7" s="1">
        <f t="shared" si="1"/>
        <v>2028</v>
      </c>
      <c r="M7" s="1">
        <f t="shared" si="1"/>
        <v>2029</v>
      </c>
      <c r="N7" s="1">
        <f t="shared" si="1"/>
        <v>2030</v>
      </c>
      <c r="O7" s="1">
        <f t="shared" si="1"/>
        <v>2031</v>
      </c>
      <c r="P7" s="1">
        <f t="shared" si="1"/>
        <v>2032</v>
      </c>
      <c r="Q7" s="1">
        <f t="shared" si="1"/>
        <v>2033</v>
      </c>
      <c r="R7" s="1">
        <f t="shared" si="1"/>
        <v>2034</v>
      </c>
      <c r="S7" s="1">
        <f t="shared" si="1"/>
        <v>2035</v>
      </c>
      <c r="T7" s="1">
        <f t="shared" si="1"/>
        <v>2036</v>
      </c>
      <c r="U7" s="1">
        <f t="shared" si="1"/>
        <v>2037</v>
      </c>
      <c r="V7" s="1">
        <f t="shared" si="1"/>
        <v>2038</v>
      </c>
      <c r="W7" s="1">
        <f t="shared" si="1"/>
        <v>2039</v>
      </c>
      <c r="X7" s="1">
        <f t="shared" si="1"/>
        <v>2040</v>
      </c>
      <c r="Y7" s="1">
        <f t="shared" si="1"/>
        <v>2041</v>
      </c>
      <c r="Z7" s="1">
        <f t="shared" si="1"/>
        <v>2042</v>
      </c>
      <c r="AA7" s="1">
        <f t="shared" si="1"/>
        <v>2043</v>
      </c>
      <c r="AC7" t="s">
        <v>64</v>
      </c>
      <c r="AD7" t="s">
        <v>3</v>
      </c>
      <c r="AE7" t="s">
        <v>129</v>
      </c>
      <c r="AH7" t="s">
        <v>195</v>
      </c>
      <c r="AI7">
        <f>SQRT(SUM(AH8:AH34))</f>
        <v>575.54066482128098</v>
      </c>
    </row>
    <row r="8" spans="1:35" x14ac:dyDescent="0.25">
      <c r="A8" s="27">
        <f>Weights!A4</f>
        <v>5.6249999999999998E-3</v>
      </c>
      <c r="B8" s="28" t="s">
        <v>18</v>
      </c>
      <c r="C8" t="s">
        <v>34</v>
      </c>
      <c r="D8" t="s">
        <v>34</v>
      </c>
      <c r="E8" t="s">
        <v>34</v>
      </c>
      <c r="F8" s="22">
        <f t="shared" ref="F8:F34" si="2">A8*G8</f>
        <v>72.628716423267448</v>
      </c>
      <c r="G8" s="9">
        <f>NPV(Load_ROC!$C$2,H8:AA8)</f>
        <v>12911.771808580879</v>
      </c>
      <c r="H8" s="9">
        <f t="shared" ref="H8:Q17" si="3">VLOOKUP("Total RR "&amp;$B8&amp;" "&amp;$E8, $G$38:$AA$269, MATCH(H$7,$G$38:$AA$38,0),0)</f>
        <v>772.86198182803582</v>
      </c>
      <c r="I8" s="9">
        <f t="shared" si="3"/>
        <v>830.67644069428627</v>
      </c>
      <c r="J8" s="9">
        <f t="shared" si="3"/>
        <v>864.54962057530963</v>
      </c>
      <c r="K8" s="9">
        <f t="shared" si="3"/>
        <v>916.94853943544024</v>
      </c>
      <c r="L8" s="9">
        <f t="shared" si="3"/>
        <v>931.82556465052301</v>
      </c>
      <c r="M8" s="9">
        <f t="shared" si="3"/>
        <v>1022.1621212793341</v>
      </c>
      <c r="N8" s="9">
        <f t="shared" si="3"/>
        <v>1109.7176831296774</v>
      </c>
      <c r="O8" s="9">
        <f t="shared" si="3"/>
        <v>1213.8587463281851</v>
      </c>
      <c r="P8" s="9">
        <f t="shared" si="3"/>
        <v>1213.4380710403977</v>
      </c>
      <c r="Q8" s="9">
        <f t="shared" si="3"/>
        <v>1295.9851654643132</v>
      </c>
      <c r="R8" s="9">
        <f t="shared" ref="R8:AA17" si="4">VLOOKUP("Total RR "&amp;$B8&amp;" "&amp;$E8, $G$38:$AA$269, MATCH(R$7,$G$38:$AA$38,0),0)</f>
        <v>1385.9190648339359</v>
      </c>
      <c r="S8" s="9">
        <f t="shared" si="4"/>
        <v>1305.3014562162675</v>
      </c>
      <c r="T8" s="9">
        <f t="shared" si="4"/>
        <v>1396.0617799633835</v>
      </c>
      <c r="U8" s="9">
        <f t="shared" si="4"/>
        <v>1586.108951376591</v>
      </c>
      <c r="V8" s="9">
        <f t="shared" si="4"/>
        <v>1755.94340863973</v>
      </c>
      <c r="W8" s="9">
        <f t="shared" si="4"/>
        <v>1626.8503317506111</v>
      </c>
      <c r="X8" s="9">
        <f t="shared" si="4"/>
        <v>1859.4012131171467</v>
      </c>
      <c r="Y8" s="9">
        <f t="shared" si="4"/>
        <v>1819.0317798207279</v>
      </c>
      <c r="Z8" s="9">
        <f t="shared" si="4"/>
        <v>1932.2525390338437</v>
      </c>
      <c r="AA8" s="9">
        <f t="shared" si="4"/>
        <v>2074.873659485248</v>
      </c>
      <c r="AC8">
        <f>RANK(G8,$G$8:$G$34,1)</f>
        <v>26</v>
      </c>
      <c r="AD8" s="61">
        <f>G8</f>
        <v>12911.771808580879</v>
      </c>
      <c r="AE8" s="72">
        <f>A8</f>
        <v>5.6249999999999998E-3</v>
      </c>
      <c r="AH8">
        <f>((AD8-$G$35)^2)*AE8</f>
        <v>9150.5776804974284</v>
      </c>
    </row>
    <row r="9" spans="1:35" x14ac:dyDescent="0.25">
      <c r="A9" s="27">
        <f>Weights!A5</f>
        <v>2.2499999999999999E-2</v>
      </c>
      <c r="B9" s="28" t="s">
        <v>19</v>
      </c>
      <c r="C9" t="s">
        <v>34</v>
      </c>
      <c r="D9" t="s">
        <v>35</v>
      </c>
      <c r="E9" t="s">
        <v>34</v>
      </c>
      <c r="F9" s="22">
        <f t="shared" si="2"/>
        <v>288.12918884740873</v>
      </c>
      <c r="G9" s="9">
        <f>NPV(Load_ROC!$C$2,H9:AA9)</f>
        <v>12805.7417265515</v>
      </c>
      <c r="H9" s="9">
        <f t="shared" si="3"/>
        <v>772.86198182803582</v>
      </c>
      <c r="I9" s="9">
        <f t="shared" si="3"/>
        <v>830.67644069428627</v>
      </c>
      <c r="J9" s="9">
        <f t="shared" si="3"/>
        <v>864.54962057530963</v>
      </c>
      <c r="K9" s="9">
        <f t="shared" si="3"/>
        <v>916.94853943544024</v>
      </c>
      <c r="L9" s="9">
        <f t="shared" si="3"/>
        <v>931.82556465052301</v>
      </c>
      <c r="M9" s="9">
        <f t="shared" si="3"/>
        <v>1022.1621212793341</v>
      </c>
      <c r="N9" s="9">
        <f t="shared" si="3"/>
        <v>1107.5446206296774</v>
      </c>
      <c r="O9" s="9">
        <f t="shared" si="3"/>
        <v>1192.7814260156852</v>
      </c>
      <c r="P9" s="9">
        <f t="shared" si="3"/>
        <v>1179.5942585403977</v>
      </c>
      <c r="Q9" s="9">
        <f t="shared" si="3"/>
        <v>1201.4222484721258</v>
      </c>
      <c r="R9" s="9">
        <f t="shared" si="4"/>
        <v>1215.2606663964359</v>
      </c>
      <c r="S9" s="9">
        <f t="shared" si="4"/>
        <v>1243.2097609037673</v>
      </c>
      <c r="T9" s="9">
        <f t="shared" si="4"/>
        <v>1302.5555690258834</v>
      </c>
      <c r="U9" s="9">
        <f t="shared" si="4"/>
        <v>1412.3245542208292</v>
      </c>
      <c r="V9" s="9">
        <f t="shared" si="4"/>
        <v>1591.6895727022302</v>
      </c>
      <c r="W9" s="9">
        <f t="shared" si="4"/>
        <v>1653.7297614381109</v>
      </c>
      <c r="X9" s="9">
        <f t="shared" si="4"/>
        <v>1972.7264865546467</v>
      </c>
      <c r="Y9" s="9">
        <f t="shared" si="4"/>
        <v>2014.6655102894783</v>
      </c>
      <c r="Z9" s="9">
        <f t="shared" si="4"/>
        <v>2201.1412362994688</v>
      </c>
      <c r="AA9" s="9">
        <f t="shared" si="4"/>
        <v>2348.7449954227486</v>
      </c>
      <c r="AC9">
        <f t="shared" ref="AC9:AC34" si="5">RANK(G9,$G$8:$G$34,1)</f>
        <v>25</v>
      </c>
      <c r="AD9" s="61">
        <f t="shared" ref="AD9:AD34" si="6">G9</f>
        <v>12805.7417265515</v>
      </c>
      <c r="AE9" s="72">
        <f t="shared" ref="AE9:AE34" si="7">A9</f>
        <v>2.2499999999999999E-2</v>
      </c>
      <c r="AH9">
        <f t="shared" ref="AH9:AH34" si="8">((AD9-$G$35)^2)*AE9</f>
        <v>30769.647409904992</v>
      </c>
    </row>
    <row r="10" spans="1:35" x14ac:dyDescent="0.25">
      <c r="A10" s="27">
        <f>Weights!A6</f>
        <v>9.3749999999999997E-3</v>
      </c>
      <c r="B10" s="28" t="s">
        <v>20</v>
      </c>
      <c r="C10" t="s">
        <v>34</v>
      </c>
      <c r="D10" t="s">
        <v>36</v>
      </c>
      <c r="E10" t="s">
        <v>34</v>
      </c>
      <c r="F10" s="22">
        <f t="shared" si="2"/>
        <v>112.48753708556889</v>
      </c>
      <c r="G10" s="9">
        <f>NPV(Load_ROC!$C$2,H10:AA10)</f>
        <v>11998.670622460682</v>
      </c>
      <c r="H10" s="9">
        <f t="shared" si="3"/>
        <v>772.86198182803582</v>
      </c>
      <c r="I10" s="9">
        <f t="shared" si="3"/>
        <v>830.67644069428627</v>
      </c>
      <c r="J10" s="9">
        <f t="shared" si="3"/>
        <v>864.54962057530963</v>
      </c>
      <c r="K10" s="9">
        <f t="shared" si="3"/>
        <v>916.94853943544024</v>
      </c>
      <c r="L10" s="9">
        <f t="shared" si="3"/>
        <v>931.82556465052301</v>
      </c>
      <c r="M10" s="9">
        <f t="shared" si="3"/>
        <v>1022.1621212793341</v>
      </c>
      <c r="N10" s="9">
        <f t="shared" si="3"/>
        <v>1107.5446206296774</v>
      </c>
      <c r="O10" s="9">
        <f t="shared" si="3"/>
        <v>1192.7814260156852</v>
      </c>
      <c r="P10" s="9">
        <f t="shared" si="3"/>
        <v>1179.5942585403977</v>
      </c>
      <c r="Q10" s="9">
        <f t="shared" si="3"/>
        <v>1201.4222484721258</v>
      </c>
      <c r="R10" s="9">
        <f t="shared" si="4"/>
        <v>1215.2606663964359</v>
      </c>
      <c r="S10" s="9">
        <f t="shared" si="4"/>
        <v>1239.3658390287674</v>
      </c>
      <c r="T10" s="9">
        <f t="shared" si="4"/>
        <v>1278.1400846508836</v>
      </c>
      <c r="U10" s="9">
        <f t="shared" si="4"/>
        <v>1327.3805451265912</v>
      </c>
      <c r="V10" s="9">
        <f t="shared" si="4"/>
        <v>1354.2018539522301</v>
      </c>
      <c r="W10" s="9">
        <f t="shared" si="4"/>
        <v>1451.1856950318611</v>
      </c>
      <c r="X10" s="9">
        <f t="shared" si="4"/>
        <v>1648.6474787421466</v>
      </c>
      <c r="Y10" s="9">
        <f t="shared" si="4"/>
        <v>1537.566084508228</v>
      </c>
      <c r="Z10" s="9">
        <f t="shared" si="4"/>
        <v>1557.7867792682189</v>
      </c>
      <c r="AA10" s="9">
        <f t="shared" si="4"/>
        <v>1706.0424524539983</v>
      </c>
      <c r="AC10">
        <f t="shared" si="5"/>
        <v>20</v>
      </c>
      <c r="AD10" s="61">
        <f t="shared" si="6"/>
        <v>11998.670622460682</v>
      </c>
      <c r="AE10" s="72">
        <f t="shared" si="7"/>
        <v>9.3749999999999997E-3</v>
      </c>
      <c r="AH10">
        <f t="shared" si="8"/>
        <v>1230.8973269483147</v>
      </c>
    </row>
    <row r="11" spans="1:35" x14ac:dyDescent="0.25">
      <c r="A11" s="27">
        <f>Weights!A7</f>
        <v>1.8749999999999999E-2</v>
      </c>
      <c r="B11" s="28" t="s">
        <v>21</v>
      </c>
      <c r="C11" t="s">
        <v>35</v>
      </c>
      <c r="D11" t="s">
        <v>34</v>
      </c>
      <c r="E11" t="s">
        <v>34</v>
      </c>
      <c r="F11" s="22">
        <f t="shared" si="2"/>
        <v>221.87819613548157</v>
      </c>
      <c r="G11" s="9">
        <f>NPV(Load_ROC!$C$2,H11:AA11)</f>
        <v>11833.503793892351</v>
      </c>
      <c r="H11" s="9">
        <f t="shared" si="3"/>
        <v>745.0784740155359</v>
      </c>
      <c r="I11" s="9">
        <f t="shared" si="3"/>
        <v>789.14717506928628</v>
      </c>
      <c r="J11" s="9">
        <f t="shared" si="3"/>
        <v>808.73899557530967</v>
      </c>
      <c r="K11" s="9">
        <f t="shared" si="3"/>
        <v>855.75815271669035</v>
      </c>
      <c r="L11" s="9">
        <f t="shared" si="3"/>
        <v>869.81714179896039</v>
      </c>
      <c r="M11" s="9">
        <f t="shared" si="3"/>
        <v>958.77856366214655</v>
      </c>
      <c r="N11" s="9">
        <f t="shared" si="3"/>
        <v>1040.3994800046773</v>
      </c>
      <c r="O11" s="9">
        <f t="shared" si="3"/>
        <v>1104.9771447656854</v>
      </c>
      <c r="P11" s="9">
        <f t="shared" si="3"/>
        <v>1093.9146257278976</v>
      </c>
      <c r="Q11" s="9">
        <f t="shared" si="3"/>
        <v>1143.8210355815008</v>
      </c>
      <c r="R11" s="9">
        <f t="shared" si="4"/>
        <v>1246.8739007714357</v>
      </c>
      <c r="S11" s="9">
        <f t="shared" si="4"/>
        <v>1181.8562140287672</v>
      </c>
      <c r="T11" s="9">
        <f t="shared" si="4"/>
        <v>1234.0397604321333</v>
      </c>
      <c r="U11" s="9">
        <f t="shared" si="4"/>
        <v>1401.975967001591</v>
      </c>
      <c r="V11" s="9">
        <f t="shared" si="4"/>
        <v>1587.8980883272302</v>
      </c>
      <c r="W11" s="9">
        <f t="shared" si="4"/>
        <v>1435.1682458131111</v>
      </c>
      <c r="X11" s="9">
        <f t="shared" si="4"/>
        <v>1681.2594670233966</v>
      </c>
      <c r="Y11" s="9">
        <f t="shared" si="4"/>
        <v>1655.4809126332282</v>
      </c>
      <c r="Z11" s="9">
        <f t="shared" si="4"/>
        <v>1779.149603486969</v>
      </c>
      <c r="AA11" s="9">
        <f t="shared" si="4"/>
        <v>1922.3881135868107</v>
      </c>
      <c r="AC11">
        <f t="shared" si="5"/>
        <v>18</v>
      </c>
      <c r="AD11" s="61">
        <f t="shared" si="6"/>
        <v>11833.503793892351</v>
      </c>
      <c r="AE11" s="72">
        <f t="shared" si="7"/>
        <v>1.8749999999999999E-2</v>
      </c>
      <c r="AH11">
        <f t="shared" si="8"/>
        <v>729.00411426164237</v>
      </c>
    </row>
    <row r="12" spans="1:35" x14ac:dyDescent="0.25">
      <c r="A12" s="27">
        <f>Weights!A8</f>
        <v>7.4999999999999997E-2</v>
      </c>
      <c r="B12" s="28" t="s">
        <v>22</v>
      </c>
      <c r="C12" t="s">
        <v>35</v>
      </c>
      <c r="D12" t="s">
        <v>35</v>
      </c>
      <c r="E12" t="s">
        <v>34</v>
      </c>
      <c r="F12" s="22">
        <f t="shared" si="2"/>
        <v>897.44277139150574</v>
      </c>
      <c r="G12" s="9">
        <f>NPV(Load_ROC!$C$2,H12:AA12)</f>
        <v>11965.90361855341</v>
      </c>
      <c r="H12" s="9">
        <f t="shared" si="3"/>
        <v>745.0784740155359</v>
      </c>
      <c r="I12" s="9">
        <f t="shared" si="3"/>
        <v>789.14717506928628</v>
      </c>
      <c r="J12" s="9">
        <f t="shared" si="3"/>
        <v>808.73899557530967</v>
      </c>
      <c r="K12" s="9">
        <f t="shared" si="3"/>
        <v>855.75815271669035</v>
      </c>
      <c r="L12" s="9">
        <f t="shared" si="3"/>
        <v>869.81714179896039</v>
      </c>
      <c r="M12" s="9">
        <f t="shared" si="3"/>
        <v>958.77856366214655</v>
      </c>
      <c r="N12" s="9">
        <f t="shared" si="3"/>
        <v>1038.9269175046775</v>
      </c>
      <c r="O12" s="9">
        <f t="shared" si="3"/>
        <v>1099.7530705469351</v>
      </c>
      <c r="P12" s="9">
        <f t="shared" si="3"/>
        <v>1083.8588913528977</v>
      </c>
      <c r="Q12" s="9">
        <f t="shared" si="3"/>
        <v>1099.6240531596259</v>
      </c>
      <c r="R12" s="9">
        <f t="shared" si="4"/>
        <v>1114.8250413964356</v>
      </c>
      <c r="S12" s="9">
        <f t="shared" si="4"/>
        <v>1137.7512921537673</v>
      </c>
      <c r="T12" s="9">
        <f t="shared" si="4"/>
        <v>1170.8294830883833</v>
      </c>
      <c r="U12" s="9">
        <f t="shared" si="4"/>
        <v>1263.1610050875286</v>
      </c>
      <c r="V12" s="9">
        <f t="shared" si="4"/>
        <v>1461.4921195772301</v>
      </c>
      <c r="W12" s="9">
        <f t="shared" si="4"/>
        <v>1527.5931188599861</v>
      </c>
      <c r="X12" s="9">
        <f t="shared" si="4"/>
        <v>1880.4728322577716</v>
      </c>
      <c r="Y12" s="9">
        <f t="shared" si="4"/>
        <v>1937.018127476978</v>
      </c>
      <c r="Z12" s="9">
        <f t="shared" si="4"/>
        <v>2132.3915487994691</v>
      </c>
      <c r="AA12" s="9">
        <f t="shared" si="4"/>
        <v>2277.6196458133736</v>
      </c>
      <c r="AC12">
        <f t="shared" si="5"/>
        <v>19</v>
      </c>
      <c r="AD12" s="61">
        <f t="shared" si="6"/>
        <v>11965.90361855341</v>
      </c>
      <c r="AE12" s="72">
        <f t="shared" si="7"/>
        <v>7.4999999999999997E-2</v>
      </c>
      <c r="AH12">
        <f t="shared" si="8"/>
        <v>8146.7480362915394</v>
      </c>
    </row>
    <row r="13" spans="1:35" x14ac:dyDescent="0.25">
      <c r="A13" s="27">
        <f>Weights!A9</f>
        <v>3.125E-2</v>
      </c>
      <c r="B13" s="28" t="s">
        <v>23</v>
      </c>
      <c r="C13" t="s">
        <v>35</v>
      </c>
      <c r="D13" t="s">
        <v>36</v>
      </c>
      <c r="E13" t="s">
        <v>34</v>
      </c>
      <c r="F13" s="22">
        <f t="shared" si="2"/>
        <v>345.64085911032993</v>
      </c>
      <c r="G13" s="9">
        <f>NPV(Load_ROC!$C$2,H13:AA13)</f>
        <v>11060.507491530558</v>
      </c>
      <c r="H13" s="9">
        <f t="shared" si="3"/>
        <v>745.0784740155359</v>
      </c>
      <c r="I13" s="9">
        <f t="shared" si="3"/>
        <v>789.14717506928628</v>
      </c>
      <c r="J13" s="9">
        <f t="shared" si="3"/>
        <v>808.73899557530967</v>
      </c>
      <c r="K13" s="9">
        <f t="shared" si="3"/>
        <v>855.75815271669035</v>
      </c>
      <c r="L13" s="9">
        <f t="shared" si="3"/>
        <v>869.81714179896039</v>
      </c>
      <c r="M13" s="9">
        <f t="shared" si="3"/>
        <v>958.77856366214655</v>
      </c>
      <c r="N13" s="9">
        <f t="shared" si="3"/>
        <v>1038.9269175046775</v>
      </c>
      <c r="O13" s="9">
        <f t="shared" si="3"/>
        <v>1099.7530705469351</v>
      </c>
      <c r="P13" s="9">
        <f t="shared" si="3"/>
        <v>1083.8588913528977</v>
      </c>
      <c r="Q13" s="9">
        <f t="shared" si="3"/>
        <v>1099.6240531596259</v>
      </c>
      <c r="R13" s="9">
        <f t="shared" si="4"/>
        <v>1114.4662757714359</v>
      </c>
      <c r="S13" s="9">
        <f t="shared" si="4"/>
        <v>1135.0918077787674</v>
      </c>
      <c r="T13" s="9">
        <f t="shared" si="4"/>
        <v>1159.9093737133835</v>
      </c>
      <c r="U13" s="9">
        <f t="shared" si="4"/>
        <v>1197.6602326265911</v>
      </c>
      <c r="V13" s="9">
        <f t="shared" si="4"/>
        <v>1220.0937445772302</v>
      </c>
      <c r="W13" s="9">
        <f t="shared" si="4"/>
        <v>1309.5934684693611</v>
      </c>
      <c r="X13" s="9">
        <f t="shared" si="4"/>
        <v>1479.0536506171466</v>
      </c>
      <c r="Y13" s="9">
        <f t="shared" si="4"/>
        <v>1371.7312407582281</v>
      </c>
      <c r="Z13" s="9">
        <f t="shared" si="4"/>
        <v>1391.9438417682188</v>
      </c>
      <c r="AA13" s="9">
        <f t="shared" si="4"/>
        <v>1537.5693743289985</v>
      </c>
      <c r="AC13">
        <f t="shared" si="5"/>
        <v>6</v>
      </c>
      <c r="AD13" s="61">
        <f t="shared" si="6"/>
        <v>11060.507491530558</v>
      </c>
      <c r="AE13" s="72">
        <f t="shared" si="7"/>
        <v>3.125E-2</v>
      </c>
      <c r="AH13">
        <f t="shared" si="8"/>
        <v>10361.363571220707</v>
      </c>
    </row>
    <row r="14" spans="1:35" x14ac:dyDescent="0.25">
      <c r="A14" s="27">
        <f>Weights!A10</f>
        <v>1.3125E-2</v>
      </c>
      <c r="B14" s="28" t="s">
        <v>24</v>
      </c>
      <c r="C14" t="s">
        <v>36</v>
      </c>
      <c r="D14" t="s">
        <v>34</v>
      </c>
      <c r="E14" t="s">
        <v>34</v>
      </c>
      <c r="F14" s="22">
        <f t="shared" si="2"/>
        <v>150.81141319617456</v>
      </c>
      <c r="G14" s="9">
        <f>NPV(Load_ROC!$C$2,H14:AA14)</f>
        <v>11490.393386375204</v>
      </c>
      <c r="H14" s="9">
        <f t="shared" si="3"/>
        <v>735.83366151553582</v>
      </c>
      <c r="I14" s="9">
        <f t="shared" si="3"/>
        <v>779.0881125692863</v>
      </c>
      <c r="J14" s="9">
        <f t="shared" si="3"/>
        <v>798.24476901280957</v>
      </c>
      <c r="K14" s="9">
        <f t="shared" si="3"/>
        <v>846.70552771669031</v>
      </c>
      <c r="L14" s="9">
        <f t="shared" si="3"/>
        <v>860.57311396692921</v>
      </c>
      <c r="M14" s="9">
        <f t="shared" si="3"/>
        <v>948.87381463870906</v>
      </c>
      <c r="N14" s="9">
        <f t="shared" si="3"/>
        <v>1028.9267065671775</v>
      </c>
      <c r="O14" s="9">
        <f t="shared" si="3"/>
        <v>1088.1625978906852</v>
      </c>
      <c r="P14" s="9">
        <f t="shared" si="3"/>
        <v>1074.8500788528975</v>
      </c>
      <c r="Q14" s="9">
        <f t="shared" si="3"/>
        <v>1113.9823519877509</v>
      </c>
      <c r="R14" s="9">
        <f t="shared" si="4"/>
        <v>1209.6832601464357</v>
      </c>
      <c r="S14" s="9">
        <f t="shared" si="4"/>
        <v>1142.0450148100172</v>
      </c>
      <c r="T14" s="9">
        <f t="shared" si="4"/>
        <v>1178.2880026196335</v>
      </c>
      <c r="U14" s="9">
        <f t="shared" si="4"/>
        <v>1331.0107326265911</v>
      </c>
      <c r="V14" s="9">
        <f t="shared" si="4"/>
        <v>1512.19470551473</v>
      </c>
      <c r="W14" s="9">
        <f t="shared" si="4"/>
        <v>1352.7073141724859</v>
      </c>
      <c r="X14" s="9">
        <f t="shared" si="4"/>
        <v>1591.3602170233967</v>
      </c>
      <c r="Y14" s="9">
        <f t="shared" si="4"/>
        <v>1561.9624985707283</v>
      </c>
      <c r="Z14" s="9">
        <f t="shared" si="4"/>
        <v>1685.7057441119689</v>
      </c>
      <c r="AA14" s="9">
        <f t="shared" si="4"/>
        <v>1826.0091516727482</v>
      </c>
      <c r="AC14">
        <f t="shared" si="5"/>
        <v>8</v>
      </c>
      <c r="AD14" s="61">
        <f t="shared" si="6"/>
        <v>11490.393386375204</v>
      </c>
      <c r="AE14" s="72">
        <f t="shared" si="7"/>
        <v>1.3125E-2</v>
      </c>
      <c r="AH14">
        <f t="shared" si="8"/>
        <v>279.50325657741837</v>
      </c>
    </row>
    <row r="15" spans="1:35" x14ac:dyDescent="0.25">
      <c r="A15" s="27">
        <f>Weights!A11</f>
        <v>5.2499999999999998E-2</v>
      </c>
      <c r="B15" s="28" t="s">
        <v>25</v>
      </c>
      <c r="C15" t="s">
        <v>36</v>
      </c>
      <c r="D15" t="s">
        <v>35</v>
      </c>
      <c r="E15" t="s">
        <v>34</v>
      </c>
      <c r="F15" s="22">
        <f t="shared" si="2"/>
        <v>620.78207836922559</v>
      </c>
      <c r="G15" s="9">
        <f>NPV(Load_ROC!$C$2,H15:AA15)</f>
        <v>11824.420540366202</v>
      </c>
      <c r="H15" s="9">
        <f t="shared" si="3"/>
        <v>735.83366151553582</v>
      </c>
      <c r="I15" s="9">
        <f t="shared" si="3"/>
        <v>779.0881125692863</v>
      </c>
      <c r="J15" s="9">
        <f t="shared" si="3"/>
        <v>798.24476901280957</v>
      </c>
      <c r="K15" s="9">
        <f t="shared" si="3"/>
        <v>846.70552771669031</v>
      </c>
      <c r="L15" s="9">
        <f t="shared" si="3"/>
        <v>860.57311396692921</v>
      </c>
      <c r="M15" s="9">
        <f t="shared" si="3"/>
        <v>948.87381463870906</v>
      </c>
      <c r="N15" s="9">
        <f t="shared" si="3"/>
        <v>1027.6838706296774</v>
      </c>
      <c r="O15" s="9">
        <f t="shared" si="3"/>
        <v>1085.2653517969352</v>
      </c>
      <c r="P15" s="9">
        <f t="shared" si="3"/>
        <v>1068.4180710403975</v>
      </c>
      <c r="Q15" s="9">
        <f t="shared" si="3"/>
        <v>1079.2065062846259</v>
      </c>
      <c r="R15" s="9">
        <f t="shared" si="4"/>
        <v>1086.3862132714357</v>
      </c>
      <c r="S15" s="9">
        <f t="shared" si="4"/>
        <v>1101.4910655912674</v>
      </c>
      <c r="T15" s="9">
        <f t="shared" si="4"/>
        <v>1124.5134752758836</v>
      </c>
      <c r="U15" s="9">
        <f t="shared" si="4"/>
        <v>1246.916084189091</v>
      </c>
      <c r="V15" s="9">
        <f t="shared" si="4"/>
        <v>1439.74546332723</v>
      </c>
      <c r="W15" s="9">
        <f t="shared" si="4"/>
        <v>1539.2060270631109</v>
      </c>
      <c r="X15" s="9">
        <f t="shared" si="4"/>
        <v>1887.7277463202718</v>
      </c>
      <c r="Y15" s="9">
        <f t="shared" si="4"/>
        <v>1938.2077134144779</v>
      </c>
      <c r="Z15" s="9">
        <f t="shared" si="4"/>
        <v>2128.7963036822812</v>
      </c>
      <c r="AA15" s="9">
        <f t="shared" si="4"/>
        <v>2269.6306887821229</v>
      </c>
      <c r="AC15">
        <f t="shared" si="5"/>
        <v>17</v>
      </c>
      <c r="AD15" s="61">
        <f t="shared" si="6"/>
        <v>11824.420540366202</v>
      </c>
      <c r="AE15" s="72">
        <f t="shared" si="7"/>
        <v>5.2499999999999998E-2</v>
      </c>
      <c r="AH15">
        <f t="shared" si="8"/>
        <v>1857.48363992796</v>
      </c>
    </row>
    <row r="16" spans="1:35" x14ac:dyDescent="0.25">
      <c r="A16" s="27">
        <f>Weights!A12</f>
        <v>2.1874999999999999E-2</v>
      </c>
      <c r="B16" s="28" t="s">
        <v>26</v>
      </c>
      <c r="C16" t="s">
        <v>36</v>
      </c>
      <c r="D16" t="s">
        <v>36</v>
      </c>
      <c r="E16" t="s">
        <v>34</v>
      </c>
      <c r="F16" s="22">
        <f t="shared" si="2"/>
        <v>235.28893296658435</v>
      </c>
      <c r="G16" s="9">
        <f>NPV(Load_ROC!$C$2,H16:AA16)</f>
        <v>10756.065507043857</v>
      </c>
      <c r="H16" s="9">
        <f t="shared" si="3"/>
        <v>735.83366151553582</v>
      </c>
      <c r="I16" s="9">
        <f t="shared" si="3"/>
        <v>779.0881125692863</v>
      </c>
      <c r="J16" s="9">
        <f t="shared" si="3"/>
        <v>798.24476901280957</v>
      </c>
      <c r="K16" s="9">
        <f t="shared" si="3"/>
        <v>846.70552771669031</v>
      </c>
      <c r="L16" s="9">
        <f t="shared" si="3"/>
        <v>860.57311396692921</v>
      </c>
      <c r="M16" s="9">
        <f t="shared" si="3"/>
        <v>948.87381463870906</v>
      </c>
      <c r="N16" s="9">
        <f t="shared" si="3"/>
        <v>1027.6838706296774</v>
      </c>
      <c r="O16" s="9">
        <f t="shared" si="3"/>
        <v>1085.2653517969352</v>
      </c>
      <c r="P16" s="9">
        <f t="shared" si="3"/>
        <v>1068.4180710403975</v>
      </c>
      <c r="Q16" s="9">
        <f t="shared" si="3"/>
        <v>1079.1991312846258</v>
      </c>
      <c r="R16" s="9">
        <f t="shared" si="4"/>
        <v>1086.1325726464358</v>
      </c>
      <c r="S16" s="9">
        <f t="shared" si="4"/>
        <v>1100.2951593412674</v>
      </c>
      <c r="T16" s="9">
        <f t="shared" si="4"/>
        <v>1117.4668034008832</v>
      </c>
      <c r="U16" s="9">
        <f t="shared" si="4"/>
        <v>1146.4454279390911</v>
      </c>
      <c r="V16" s="9">
        <f t="shared" si="4"/>
        <v>1158.31645551473</v>
      </c>
      <c r="W16" s="9">
        <f t="shared" si="4"/>
        <v>1248.7061325318609</v>
      </c>
      <c r="X16" s="9">
        <f t="shared" si="4"/>
        <v>1393.7653068671468</v>
      </c>
      <c r="Y16" s="9">
        <f t="shared" si="4"/>
        <v>1277.6893501332281</v>
      </c>
      <c r="Z16" s="9">
        <f t="shared" si="4"/>
        <v>1292.373826143219</v>
      </c>
      <c r="AA16" s="9">
        <f t="shared" si="4"/>
        <v>1434.0672180789984</v>
      </c>
      <c r="AC16">
        <f t="shared" si="5"/>
        <v>3</v>
      </c>
      <c r="AD16" s="61">
        <f t="shared" si="6"/>
        <v>10756.065507043857</v>
      </c>
      <c r="AE16" s="72">
        <f t="shared" si="7"/>
        <v>2.1874999999999999E-2</v>
      </c>
      <c r="AH16">
        <f t="shared" si="8"/>
        <v>16949.919426448861</v>
      </c>
    </row>
    <row r="17" spans="1:34" x14ac:dyDescent="0.25">
      <c r="A17" s="27">
        <f>Weights!A13</f>
        <v>1.125E-2</v>
      </c>
      <c r="B17" t="s">
        <v>18</v>
      </c>
      <c r="C17" t="s">
        <v>34</v>
      </c>
      <c r="D17" t="s">
        <v>34</v>
      </c>
      <c r="E17" t="s">
        <v>35</v>
      </c>
      <c r="F17" s="22">
        <f t="shared" si="2"/>
        <v>148.5458606156111</v>
      </c>
      <c r="G17" s="9">
        <f>NPV(Load_ROC!$C$2,H17:AA17)</f>
        <v>13204.076499165432</v>
      </c>
      <c r="H17" s="9">
        <f t="shared" si="3"/>
        <v>772.86198182803582</v>
      </c>
      <c r="I17" s="9">
        <f t="shared" si="3"/>
        <v>830.67644069428627</v>
      </c>
      <c r="J17" s="9">
        <f t="shared" si="3"/>
        <v>864.54962057530963</v>
      </c>
      <c r="K17" s="9">
        <f t="shared" si="3"/>
        <v>907.65117615419035</v>
      </c>
      <c r="L17" s="9">
        <f t="shared" si="3"/>
        <v>923.01090058802299</v>
      </c>
      <c r="M17" s="9">
        <f t="shared" si="3"/>
        <v>1001.9320119043341</v>
      </c>
      <c r="N17" s="9">
        <f t="shared" si="3"/>
        <v>1077.8868706296773</v>
      </c>
      <c r="O17" s="9">
        <f t="shared" si="3"/>
        <v>1182.9756838281851</v>
      </c>
      <c r="P17" s="9">
        <f t="shared" si="3"/>
        <v>1183.4835866653975</v>
      </c>
      <c r="Q17" s="9">
        <f t="shared" si="3"/>
        <v>1267.0050717143133</v>
      </c>
      <c r="R17" s="9">
        <f t="shared" si="4"/>
        <v>1357.7181898339359</v>
      </c>
      <c r="S17" s="9">
        <f t="shared" si="4"/>
        <v>1403.4045030912673</v>
      </c>
      <c r="T17" s="9">
        <f t="shared" si="4"/>
        <v>1493.9486705883833</v>
      </c>
      <c r="U17" s="9">
        <f t="shared" si="4"/>
        <v>1683.286107626591</v>
      </c>
      <c r="V17" s="9">
        <f t="shared" si="4"/>
        <v>1852.7007836397302</v>
      </c>
      <c r="W17" s="9">
        <f t="shared" si="4"/>
        <v>1787.5438786256109</v>
      </c>
      <c r="X17" s="9">
        <f t="shared" si="4"/>
        <v>2019.8272756171468</v>
      </c>
      <c r="Y17" s="9">
        <f t="shared" si="4"/>
        <v>1978.0614204457283</v>
      </c>
      <c r="Z17" s="9">
        <f t="shared" si="4"/>
        <v>2090.4248359088442</v>
      </c>
      <c r="AA17" s="9">
        <f t="shared" si="4"/>
        <v>2232.2839407352481</v>
      </c>
      <c r="AC17">
        <f t="shared" si="5"/>
        <v>27</v>
      </c>
      <c r="AD17" s="61">
        <f t="shared" si="6"/>
        <v>13204.076499165432</v>
      </c>
      <c r="AE17" s="72">
        <f t="shared" si="7"/>
        <v>1.125E-2</v>
      </c>
      <c r="AH17">
        <f t="shared" si="8"/>
        <v>27650.820014857622</v>
      </c>
    </row>
    <row r="18" spans="1:34" x14ac:dyDescent="0.25">
      <c r="A18" s="27">
        <f>Weights!A14</f>
        <v>4.4999999999999998E-2</v>
      </c>
      <c r="B18" t="s">
        <v>19</v>
      </c>
      <c r="C18" t="s">
        <v>34</v>
      </c>
      <c r="D18" t="s">
        <v>35</v>
      </c>
      <c r="E18" t="s">
        <v>35</v>
      </c>
      <c r="F18" s="22">
        <f t="shared" si="2"/>
        <v>565.65702945704527</v>
      </c>
      <c r="G18" s="9">
        <f>NPV(Load_ROC!$C$2,H18:AA18)</f>
        <v>12570.156210156561</v>
      </c>
      <c r="H18" s="9">
        <f t="shared" ref="H18:Q27" si="9">VLOOKUP("Total RR "&amp;$B18&amp;" "&amp;$E18, $G$38:$AA$269, MATCH(H$7,$G$38:$AA$38,0),0)</f>
        <v>772.86198182803582</v>
      </c>
      <c r="I18" s="9">
        <f t="shared" si="9"/>
        <v>830.67644069428627</v>
      </c>
      <c r="J18" s="9">
        <f t="shared" si="9"/>
        <v>864.54962057530963</v>
      </c>
      <c r="K18" s="9">
        <f t="shared" si="9"/>
        <v>907.65117615419035</v>
      </c>
      <c r="L18" s="9">
        <f t="shared" si="9"/>
        <v>923.01090058802299</v>
      </c>
      <c r="M18" s="9">
        <f t="shared" si="9"/>
        <v>999.9530822168341</v>
      </c>
      <c r="N18" s="9">
        <f t="shared" si="9"/>
        <v>1071.7611050046773</v>
      </c>
      <c r="O18" s="9">
        <f t="shared" si="9"/>
        <v>1158.0398947656852</v>
      </c>
      <c r="P18" s="9">
        <f t="shared" si="9"/>
        <v>1145.8760866653975</v>
      </c>
      <c r="Q18" s="9">
        <f t="shared" si="9"/>
        <v>1168.7884047221257</v>
      </c>
      <c r="R18" s="9">
        <f t="shared" ref="R18:AA27" si="10">VLOOKUP("Total RR "&amp;$B18&amp;" "&amp;$E18, $G$38:$AA$269, MATCH(R$7,$G$38:$AA$38,0),0)</f>
        <v>1183.5008226464358</v>
      </c>
      <c r="S18" s="9">
        <f t="shared" si="10"/>
        <v>1212.2906202787674</v>
      </c>
      <c r="T18" s="9">
        <f t="shared" si="10"/>
        <v>1272.3707409008834</v>
      </c>
      <c r="U18" s="9">
        <f t="shared" si="10"/>
        <v>1383.0300698458295</v>
      </c>
      <c r="V18" s="9">
        <f t="shared" si="10"/>
        <v>1563.2013773897302</v>
      </c>
      <c r="W18" s="9">
        <f t="shared" si="10"/>
        <v>1609.062808313111</v>
      </c>
      <c r="X18" s="9">
        <f t="shared" si="10"/>
        <v>1929.0869396796465</v>
      </c>
      <c r="Y18" s="9">
        <f t="shared" si="10"/>
        <v>1972.405135289478</v>
      </c>
      <c r="Z18" s="9">
        <f t="shared" si="10"/>
        <v>2160.1147519244687</v>
      </c>
      <c r="AA18" s="9">
        <f t="shared" si="10"/>
        <v>2308.9289797977481</v>
      </c>
      <c r="AC18">
        <f t="shared" si="5"/>
        <v>23</v>
      </c>
      <c r="AD18" s="61">
        <f t="shared" si="6"/>
        <v>12570.156210156561</v>
      </c>
      <c r="AE18" s="72">
        <f t="shared" si="7"/>
        <v>4.4999999999999998E-2</v>
      </c>
      <c r="AH18">
        <f t="shared" si="8"/>
        <v>39241.991083006731</v>
      </c>
    </row>
    <row r="19" spans="1:34" x14ac:dyDescent="0.25">
      <c r="A19" s="27">
        <f>Weights!A15</f>
        <v>1.8749999999999999E-2</v>
      </c>
      <c r="B19" t="s">
        <v>20</v>
      </c>
      <c r="C19" t="s">
        <v>34</v>
      </c>
      <c r="D19" t="s">
        <v>36</v>
      </c>
      <c r="E19" t="s">
        <v>35</v>
      </c>
      <c r="F19" s="22">
        <f t="shared" si="2"/>
        <v>220.55784573873271</v>
      </c>
      <c r="G19" s="9">
        <f>NPV(Load_ROC!$C$2,H19:AA19)</f>
        <v>11763.085106065744</v>
      </c>
      <c r="H19" s="9">
        <f t="shared" si="9"/>
        <v>772.86198182803582</v>
      </c>
      <c r="I19" s="9">
        <f t="shared" si="9"/>
        <v>830.67644069428627</v>
      </c>
      <c r="J19" s="9">
        <f t="shared" si="9"/>
        <v>864.54962057530963</v>
      </c>
      <c r="K19" s="9">
        <f t="shared" si="9"/>
        <v>907.65117615419035</v>
      </c>
      <c r="L19" s="9">
        <f t="shared" si="9"/>
        <v>923.01090058802299</v>
      </c>
      <c r="M19" s="9">
        <f t="shared" si="9"/>
        <v>999.9530822168341</v>
      </c>
      <c r="N19" s="9">
        <f t="shared" si="9"/>
        <v>1071.7611050046773</v>
      </c>
      <c r="O19" s="9">
        <f t="shared" si="9"/>
        <v>1158.0398947656852</v>
      </c>
      <c r="P19" s="9">
        <f t="shared" si="9"/>
        <v>1145.8760866653975</v>
      </c>
      <c r="Q19" s="9">
        <f t="shared" si="9"/>
        <v>1168.7884047221257</v>
      </c>
      <c r="R19" s="9">
        <f t="shared" si="10"/>
        <v>1183.5008226464358</v>
      </c>
      <c r="S19" s="9">
        <f t="shared" si="10"/>
        <v>1208.4466984037674</v>
      </c>
      <c r="T19" s="9">
        <f t="shared" si="10"/>
        <v>1247.9552565258834</v>
      </c>
      <c r="U19" s="9">
        <f t="shared" si="10"/>
        <v>1298.086060751591</v>
      </c>
      <c r="V19" s="9">
        <f t="shared" si="10"/>
        <v>1325.7136586397301</v>
      </c>
      <c r="W19" s="9">
        <f t="shared" si="10"/>
        <v>1406.5187419068611</v>
      </c>
      <c r="X19" s="9">
        <f t="shared" si="10"/>
        <v>1605.0079318671467</v>
      </c>
      <c r="Y19" s="9">
        <f t="shared" si="10"/>
        <v>1495.3057095082281</v>
      </c>
      <c r="Z19" s="9">
        <f t="shared" si="10"/>
        <v>1516.760294893219</v>
      </c>
      <c r="AA19" s="9">
        <f t="shared" si="10"/>
        <v>1666.2264368289984</v>
      </c>
      <c r="AC19">
        <f t="shared" si="5"/>
        <v>15</v>
      </c>
      <c r="AD19" s="61">
        <f t="shared" si="6"/>
        <v>11763.085106065744</v>
      </c>
      <c r="AE19" s="72">
        <f t="shared" si="7"/>
        <v>1.8749999999999999E-2</v>
      </c>
      <c r="AH19">
        <f t="shared" si="8"/>
        <v>301.28628615365722</v>
      </c>
    </row>
    <row r="20" spans="1:34" x14ac:dyDescent="0.25">
      <c r="A20" s="27">
        <f>Weights!A16</f>
        <v>3.7499999999999999E-2</v>
      </c>
      <c r="B20" t="s">
        <v>21</v>
      </c>
      <c r="C20" t="s">
        <v>35</v>
      </c>
      <c r="D20" t="s">
        <v>34</v>
      </c>
      <c r="E20" t="s">
        <v>35</v>
      </c>
      <c r="F20" s="22">
        <f t="shared" si="2"/>
        <v>454.71781816788388</v>
      </c>
      <c r="G20" s="9">
        <f>NPV(Load_ROC!$C$2,H20:AA20)</f>
        <v>12125.808484476904</v>
      </c>
      <c r="H20" s="9">
        <f t="shared" si="9"/>
        <v>745.0784740155359</v>
      </c>
      <c r="I20" s="9">
        <f t="shared" si="9"/>
        <v>789.14717506928628</v>
      </c>
      <c r="J20" s="9">
        <f t="shared" si="9"/>
        <v>808.73899557530967</v>
      </c>
      <c r="K20" s="9">
        <f t="shared" si="9"/>
        <v>846.46078943544035</v>
      </c>
      <c r="L20" s="9">
        <f t="shared" si="9"/>
        <v>861.00247773646038</v>
      </c>
      <c r="M20" s="9">
        <f t="shared" si="9"/>
        <v>938.54845428714657</v>
      </c>
      <c r="N20" s="9">
        <f t="shared" si="9"/>
        <v>1008.5686675046774</v>
      </c>
      <c r="O20" s="9">
        <f t="shared" si="9"/>
        <v>1074.0940822656853</v>
      </c>
      <c r="P20" s="9">
        <f t="shared" si="9"/>
        <v>1063.9601413528976</v>
      </c>
      <c r="Q20" s="9">
        <f t="shared" si="9"/>
        <v>1114.8409418315009</v>
      </c>
      <c r="R20" s="9">
        <f t="shared" si="10"/>
        <v>1218.6730257714357</v>
      </c>
      <c r="S20" s="9">
        <f t="shared" si="10"/>
        <v>1279.9592609037672</v>
      </c>
      <c r="T20" s="9">
        <f t="shared" si="10"/>
        <v>1331.9266510571333</v>
      </c>
      <c r="U20" s="9">
        <f t="shared" si="10"/>
        <v>1499.1531232515911</v>
      </c>
      <c r="V20" s="9">
        <f t="shared" si="10"/>
        <v>1684.6554633272301</v>
      </c>
      <c r="W20" s="9">
        <f t="shared" si="10"/>
        <v>1595.8617926881111</v>
      </c>
      <c r="X20" s="9">
        <f t="shared" si="10"/>
        <v>1841.6855295233963</v>
      </c>
      <c r="Y20" s="9">
        <f t="shared" si="10"/>
        <v>1814.5105532582284</v>
      </c>
      <c r="Z20" s="9">
        <f t="shared" si="10"/>
        <v>1937.321900361969</v>
      </c>
      <c r="AA20" s="9">
        <f t="shared" si="10"/>
        <v>2079.798394836811</v>
      </c>
      <c r="AC20">
        <f t="shared" si="5"/>
        <v>21</v>
      </c>
      <c r="AD20" s="61">
        <f t="shared" si="6"/>
        <v>12125.808484476904</v>
      </c>
      <c r="AE20" s="72">
        <f t="shared" si="7"/>
        <v>3.7499999999999999E-2</v>
      </c>
      <c r="AH20">
        <f t="shared" si="8"/>
        <v>8984.8471946761965</v>
      </c>
    </row>
    <row r="21" spans="1:34" x14ac:dyDescent="0.25">
      <c r="A21" s="27">
        <f>Weights!A17</f>
        <v>0.15</v>
      </c>
      <c r="B21" t="s">
        <v>22</v>
      </c>
      <c r="C21" t="s">
        <v>35</v>
      </c>
      <c r="D21" t="s">
        <v>35</v>
      </c>
      <c r="E21" t="s">
        <v>35</v>
      </c>
      <c r="F21" s="22">
        <f t="shared" si="2"/>
        <v>1759.5477153237709</v>
      </c>
      <c r="G21" s="9">
        <f>NPV(Load_ROC!$C$2,H21:AA21)</f>
        <v>11730.318102158473</v>
      </c>
      <c r="H21" s="9">
        <f t="shared" si="9"/>
        <v>745.0784740155359</v>
      </c>
      <c r="I21" s="9">
        <f t="shared" si="9"/>
        <v>789.14717506928628</v>
      </c>
      <c r="J21" s="9">
        <f t="shared" si="9"/>
        <v>808.73899557530967</v>
      </c>
      <c r="K21" s="9">
        <f t="shared" si="9"/>
        <v>846.46078943544035</v>
      </c>
      <c r="L21" s="9">
        <f t="shared" si="9"/>
        <v>861.00247773646038</v>
      </c>
      <c r="M21" s="9">
        <f t="shared" si="9"/>
        <v>936.56952459964646</v>
      </c>
      <c r="N21" s="9">
        <f t="shared" si="9"/>
        <v>1003.1434018796774</v>
      </c>
      <c r="O21" s="9">
        <f t="shared" si="9"/>
        <v>1065.0115392969351</v>
      </c>
      <c r="P21" s="9">
        <f t="shared" si="9"/>
        <v>1050.1407194778976</v>
      </c>
      <c r="Q21" s="9">
        <f t="shared" si="9"/>
        <v>1066.9902094096258</v>
      </c>
      <c r="R21" s="9">
        <f t="shared" si="10"/>
        <v>1083.065197646436</v>
      </c>
      <c r="S21" s="9">
        <f t="shared" si="10"/>
        <v>1106.8321515287673</v>
      </c>
      <c r="T21" s="9">
        <f t="shared" si="10"/>
        <v>1140.6446549633833</v>
      </c>
      <c r="U21" s="9">
        <f t="shared" si="10"/>
        <v>1233.8665207125287</v>
      </c>
      <c r="V21" s="9">
        <f t="shared" si="10"/>
        <v>1433.0039242647301</v>
      </c>
      <c r="W21" s="9">
        <f t="shared" si="10"/>
        <v>1482.9261657349862</v>
      </c>
      <c r="X21" s="9">
        <f t="shared" si="10"/>
        <v>1836.8332853827719</v>
      </c>
      <c r="Y21" s="9">
        <f t="shared" si="10"/>
        <v>1894.7577524769781</v>
      </c>
      <c r="Z21" s="9">
        <f t="shared" si="10"/>
        <v>2091.365064424469</v>
      </c>
      <c r="AA21" s="9">
        <f t="shared" si="10"/>
        <v>2237.8036301883731</v>
      </c>
      <c r="AC21">
        <f t="shared" si="5"/>
        <v>13</v>
      </c>
      <c r="AD21" s="61">
        <f t="shared" si="6"/>
        <v>11730.318102158473</v>
      </c>
      <c r="AE21" s="72">
        <f t="shared" si="7"/>
        <v>0.15</v>
      </c>
      <c r="AH21">
        <f t="shared" si="8"/>
        <v>1325.2585915022951</v>
      </c>
    </row>
    <row r="22" spans="1:34" x14ac:dyDescent="0.25">
      <c r="A22" s="27">
        <f>Weights!A18</f>
        <v>6.25E-2</v>
      </c>
      <c r="B22" t="s">
        <v>23</v>
      </c>
      <c r="C22" t="s">
        <v>35</v>
      </c>
      <c r="D22" t="s">
        <v>36</v>
      </c>
      <c r="E22" t="s">
        <v>35</v>
      </c>
      <c r="F22" s="22">
        <f t="shared" si="2"/>
        <v>676.55762344597622</v>
      </c>
      <c r="G22" s="9">
        <f>NPV(Load_ROC!$C$2,H22:AA22)</f>
        <v>10824.92197513562</v>
      </c>
      <c r="H22" s="9">
        <f t="shared" si="9"/>
        <v>745.0784740155359</v>
      </c>
      <c r="I22" s="9">
        <f t="shared" si="9"/>
        <v>789.14717506928628</v>
      </c>
      <c r="J22" s="9">
        <f t="shared" si="9"/>
        <v>808.73899557530967</v>
      </c>
      <c r="K22" s="9">
        <f t="shared" si="9"/>
        <v>846.46078943544035</v>
      </c>
      <c r="L22" s="9">
        <f t="shared" si="9"/>
        <v>861.00247773646038</v>
      </c>
      <c r="M22" s="9">
        <f t="shared" si="9"/>
        <v>936.56952459964646</v>
      </c>
      <c r="N22" s="9">
        <f t="shared" si="9"/>
        <v>1003.1434018796774</v>
      </c>
      <c r="O22" s="9">
        <f t="shared" si="9"/>
        <v>1065.0115392969351</v>
      </c>
      <c r="P22" s="9">
        <f t="shared" si="9"/>
        <v>1050.1407194778976</v>
      </c>
      <c r="Q22" s="9">
        <f t="shared" si="9"/>
        <v>1066.9902094096258</v>
      </c>
      <c r="R22" s="9">
        <f t="shared" si="10"/>
        <v>1082.7064320214358</v>
      </c>
      <c r="S22" s="9">
        <f t="shared" si="10"/>
        <v>1104.1726671537674</v>
      </c>
      <c r="T22" s="9">
        <f t="shared" si="10"/>
        <v>1129.7245455883835</v>
      </c>
      <c r="U22" s="9">
        <f t="shared" si="10"/>
        <v>1168.3657482515912</v>
      </c>
      <c r="V22" s="9">
        <f t="shared" si="10"/>
        <v>1191.6055492647301</v>
      </c>
      <c r="W22" s="9">
        <f t="shared" si="10"/>
        <v>1264.9265153443612</v>
      </c>
      <c r="X22" s="9">
        <f t="shared" si="10"/>
        <v>1435.4141037421468</v>
      </c>
      <c r="Y22" s="9">
        <f t="shared" si="10"/>
        <v>1329.4708657582282</v>
      </c>
      <c r="Z22" s="9">
        <f t="shared" si="10"/>
        <v>1350.9173573932189</v>
      </c>
      <c r="AA22" s="9">
        <f t="shared" si="10"/>
        <v>1497.7533587039982</v>
      </c>
      <c r="AC22">
        <f t="shared" si="5"/>
        <v>5</v>
      </c>
      <c r="AD22" s="61">
        <f t="shared" si="6"/>
        <v>10824.92197513562</v>
      </c>
      <c r="AE22" s="72">
        <f t="shared" si="7"/>
        <v>6.25E-2</v>
      </c>
      <c r="AH22">
        <f t="shared" si="8"/>
        <v>41148.238291156347</v>
      </c>
    </row>
    <row r="23" spans="1:34" x14ac:dyDescent="0.25">
      <c r="A23" s="27">
        <f>Weights!A19</f>
        <v>2.6249999999999999E-2</v>
      </c>
      <c r="B23" t="s">
        <v>24</v>
      </c>
      <c r="C23" t="s">
        <v>36</v>
      </c>
      <c r="D23" t="s">
        <v>34</v>
      </c>
      <c r="E23" t="s">
        <v>35</v>
      </c>
      <c r="F23" s="22">
        <f t="shared" si="2"/>
        <v>309.29582452019361</v>
      </c>
      <c r="G23" s="9">
        <f>NPV(Load_ROC!$C$2,H23:AA23)</f>
        <v>11782.698076959756</v>
      </c>
      <c r="H23" s="9">
        <f t="shared" si="9"/>
        <v>735.83366151553582</v>
      </c>
      <c r="I23" s="9">
        <f t="shared" si="9"/>
        <v>779.0881125692863</v>
      </c>
      <c r="J23" s="9">
        <f t="shared" si="9"/>
        <v>798.24476901280957</v>
      </c>
      <c r="K23" s="9">
        <f t="shared" si="9"/>
        <v>837.40816443544031</v>
      </c>
      <c r="L23" s="9">
        <f t="shared" si="9"/>
        <v>851.7584499044292</v>
      </c>
      <c r="M23" s="9">
        <f t="shared" si="9"/>
        <v>928.64370526370908</v>
      </c>
      <c r="N23" s="9">
        <f t="shared" si="9"/>
        <v>997.09589406717737</v>
      </c>
      <c r="O23" s="9">
        <f t="shared" si="9"/>
        <v>1057.2795353906852</v>
      </c>
      <c r="P23" s="9">
        <f t="shared" si="9"/>
        <v>1044.8955944778977</v>
      </c>
      <c r="Q23" s="9">
        <f t="shared" si="9"/>
        <v>1085.002258237751</v>
      </c>
      <c r="R23" s="9">
        <f t="shared" si="10"/>
        <v>1181.4823851464357</v>
      </c>
      <c r="S23" s="9">
        <f t="shared" si="10"/>
        <v>1240.1480616850172</v>
      </c>
      <c r="T23" s="9">
        <f t="shared" si="10"/>
        <v>1276.1748932446335</v>
      </c>
      <c r="U23" s="9">
        <f t="shared" si="10"/>
        <v>1428.1878888765909</v>
      </c>
      <c r="V23" s="9">
        <f t="shared" si="10"/>
        <v>1608.9520805147301</v>
      </c>
      <c r="W23" s="9">
        <f t="shared" si="10"/>
        <v>1513.4008610474859</v>
      </c>
      <c r="X23" s="9">
        <f t="shared" si="10"/>
        <v>1751.7862795233968</v>
      </c>
      <c r="Y23" s="9">
        <f t="shared" si="10"/>
        <v>1720.9921391957282</v>
      </c>
      <c r="Z23" s="9">
        <f t="shared" si="10"/>
        <v>1843.8780409869692</v>
      </c>
      <c r="AA23" s="9">
        <f t="shared" si="10"/>
        <v>1983.4194329227482</v>
      </c>
      <c r="AC23">
        <f t="shared" si="5"/>
        <v>16</v>
      </c>
      <c r="AD23" s="61">
        <f t="shared" si="6"/>
        <v>11782.698076959756</v>
      </c>
      <c r="AE23" s="72">
        <f t="shared" si="7"/>
        <v>2.6249999999999999E-2</v>
      </c>
      <c r="AH23">
        <f t="shared" si="8"/>
        <v>562.42276041579714</v>
      </c>
    </row>
    <row r="24" spans="1:34" x14ac:dyDescent="0.25">
      <c r="A24" s="27">
        <f>Weights!A20</f>
        <v>0.105</v>
      </c>
      <c r="B24" t="s">
        <v>25</v>
      </c>
      <c r="C24" t="s">
        <v>36</v>
      </c>
      <c r="D24" t="s">
        <v>35</v>
      </c>
      <c r="E24" t="s">
        <v>35</v>
      </c>
      <c r="F24" s="22">
        <f t="shared" si="2"/>
        <v>1216.8276775169827</v>
      </c>
      <c r="G24" s="9">
        <f>NPV(Load_ROC!$C$2,H24:AA24)</f>
        <v>11588.835023971264</v>
      </c>
      <c r="H24" s="9">
        <f t="shared" si="9"/>
        <v>735.83366151553582</v>
      </c>
      <c r="I24" s="9">
        <f t="shared" si="9"/>
        <v>779.0881125692863</v>
      </c>
      <c r="J24" s="9">
        <f t="shared" si="9"/>
        <v>798.24476901280957</v>
      </c>
      <c r="K24" s="9">
        <f t="shared" si="9"/>
        <v>837.40816443544031</v>
      </c>
      <c r="L24" s="9">
        <f t="shared" si="9"/>
        <v>851.7584499044292</v>
      </c>
      <c r="M24" s="9">
        <f t="shared" si="9"/>
        <v>926.66477557620897</v>
      </c>
      <c r="N24" s="9">
        <f t="shared" si="9"/>
        <v>991.90035500467741</v>
      </c>
      <c r="O24" s="9">
        <f t="shared" si="9"/>
        <v>1050.5238205469352</v>
      </c>
      <c r="P24" s="9">
        <f t="shared" si="9"/>
        <v>1034.6998991653977</v>
      </c>
      <c r="Q24" s="9">
        <f t="shared" si="9"/>
        <v>1046.5726625346258</v>
      </c>
      <c r="R24" s="9">
        <f t="shared" si="10"/>
        <v>1054.6263695214357</v>
      </c>
      <c r="S24" s="9">
        <f t="shared" si="10"/>
        <v>1070.5719249662675</v>
      </c>
      <c r="T24" s="9">
        <f t="shared" si="10"/>
        <v>1094.3286471508834</v>
      </c>
      <c r="U24" s="9">
        <f t="shared" si="10"/>
        <v>1217.621599814091</v>
      </c>
      <c r="V24" s="9">
        <f t="shared" si="10"/>
        <v>1411.25726801473</v>
      </c>
      <c r="W24" s="9">
        <f t="shared" si="10"/>
        <v>1494.539073938111</v>
      </c>
      <c r="X24" s="9">
        <f t="shared" si="10"/>
        <v>1844.0881994452716</v>
      </c>
      <c r="Y24" s="9">
        <f t="shared" si="10"/>
        <v>1895.9473384144781</v>
      </c>
      <c r="Z24" s="9">
        <f t="shared" si="10"/>
        <v>2087.7698193072815</v>
      </c>
      <c r="AA24" s="9">
        <f t="shared" si="10"/>
        <v>2229.8146731571233</v>
      </c>
      <c r="AC24">
        <f t="shared" si="5"/>
        <v>11</v>
      </c>
      <c r="AD24" s="61">
        <f t="shared" si="6"/>
        <v>11588.835023971264</v>
      </c>
      <c r="AE24" s="72">
        <f t="shared" si="7"/>
        <v>0.105</v>
      </c>
      <c r="AH24">
        <f t="shared" si="8"/>
        <v>236.78749063387784</v>
      </c>
    </row>
    <row r="25" spans="1:34" x14ac:dyDescent="0.25">
      <c r="A25" s="27">
        <f>Weights!A21</f>
        <v>4.3749999999999997E-2</v>
      </c>
      <c r="B25" t="s">
        <v>26</v>
      </c>
      <c r="C25" t="s">
        <v>36</v>
      </c>
      <c r="D25" t="s">
        <v>36</v>
      </c>
      <c r="E25" t="s">
        <v>35</v>
      </c>
      <c r="F25" s="22">
        <f t="shared" si="2"/>
        <v>460.27099959089003</v>
      </c>
      <c r="G25" s="9">
        <f>NPV(Load_ROC!$C$2,H25:AA25)</f>
        <v>10520.479990648915</v>
      </c>
      <c r="H25" s="9">
        <f t="shared" si="9"/>
        <v>735.83366151553582</v>
      </c>
      <c r="I25" s="9">
        <f t="shared" si="9"/>
        <v>779.0881125692863</v>
      </c>
      <c r="J25" s="9">
        <f t="shared" si="9"/>
        <v>798.24476901280957</v>
      </c>
      <c r="K25" s="9">
        <f t="shared" si="9"/>
        <v>837.40816443544031</v>
      </c>
      <c r="L25" s="9">
        <f t="shared" si="9"/>
        <v>851.7584499044292</v>
      </c>
      <c r="M25" s="9">
        <f t="shared" si="9"/>
        <v>926.66477557620897</v>
      </c>
      <c r="N25" s="9">
        <f t="shared" si="9"/>
        <v>991.90035500467741</v>
      </c>
      <c r="O25" s="9">
        <f t="shared" si="9"/>
        <v>1050.5238205469352</v>
      </c>
      <c r="P25" s="9">
        <f t="shared" si="9"/>
        <v>1034.6998991653977</v>
      </c>
      <c r="Q25" s="9">
        <f t="shared" si="9"/>
        <v>1046.5652875346259</v>
      </c>
      <c r="R25" s="9">
        <f t="shared" si="10"/>
        <v>1054.372728896436</v>
      </c>
      <c r="S25" s="9">
        <f t="shared" si="10"/>
        <v>1069.3760187162675</v>
      </c>
      <c r="T25" s="9">
        <f t="shared" si="10"/>
        <v>1087.2819752758833</v>
      </c>
      <c r="U25" s="9">
        <f t="shared" si="10"/>
        <v>1117.150943564091</v>
      </c>
      <c r="V25" s="9">
        <f t="shared" si="10"/>
        <v>1129.82826020223</v>
      </c>
      <c r="W25" s="9">
        <f t="shared" si="10"/>
        <v>1204.039179406861</v>
      </c>
      <c r="X25" s="9">
        <f t="shared" si="10"/>
        <v>1350.1257599921469</v>
      </c>
      <c r="Y25" s="9">
        <f t="shared" si="10"/>
        <v>1235.4289751332281</v>
      </c>
      <c r="Z25" s="9">
        <f t="shared" si="10"/>
        <v>1251.3473417682189</v>
      </c>
      <c r="AA25" s="9">
        <f t="shared" si="10"/>
        <v>1394.2512024539983</v>
      </c>
      <c r="AC25">
        <f t="shared" si="5"/>
        <v>2</v>
      </c>
      <c r="AD25" s="61">
        <f t="shared" si="6"/>
        <v>10520.479990648915</v>
      </c>
      <c r="AE25" s="72">
        <f t="shared" si="7"/>
        <v>4.3749999999999997E-2</v>
      </c>
      <c r="AH25">
        <f t="shared" si="8"/>
        <v>54473.382343163459</v>
      </c>
    </row>
    <row r="26" spans="1:34" x14ac:dyDescent="0.25">
      <c r="A26" s="27">
        <f>Weights!A22</f>
        <v>5.6249999999999998E-3</v>
      </c>
      <c r="B26" s="28" t="s">
        <v>18</v>
      </c>
      <c r="C26" t="s">
        <v>34</v>
      </c>
      <c r="D26" t="s">
        <v>34</v>
      </c>
      <c r="E26" t="s">
        <v>36</v>
      </c>
      <c r="F26" s="22">
        <f t="shared" si="2"/>
        <v>71.147436468637579</v>
      </c>
      <c r="G26" s="9">
        <f>NPV(Load_ROC!$C$2,H26:AA26)</f>
        <v>12648.433149980014</v>
      </c>
      <c r="H26" s="9">
        <f t="shared" si="9"/>
        <v>772.86198182803582</v>
      </c>
      <c r="I26" s="9">
        <f t="shared" si="9"/>
        <v>830.67644069428627</v>
      </c>
      <c r="J26" s="9">
        <f t="shared" si="9"/>
        <v>864.54962057530963</v>
      </c>
      <c r="K26" s="9">
        <f t="shared" si="9"/>
        <v>898.82431873231519</v>
      </c>
      <c r="L26" s="9">
        <f t="shared" si="9"/>
        <v>914.64232050989801</v>
      </c>
      <c r="M26" s="9">
        <f t="shared" si="9"/>
        <v>994.22683221683405</v>
      </c>
      <c r="N26" s="9">
        <f t="shared" si="9"/>
        <v>1070.6419800046774</v>
      </c>
      <c r="O26" s="9">
        <f t="shared" si="9"/>
        <v>1176.0827775781852</v>
      </c>
      <c r="P26" s="9">
        <f t="shared" si="9"/>
        <v>1176.9213835403978</v>
      </c>
      <c r="Q26" s="9">
        <f t="shared" si="9"/>
        <v>1260.7289779643133</v>
      </c>
      <c r="R26" s="9">
        <f t="shared" si="10"/>
        <v>1351.6309867089358</v>
      </c>
      <c r="S26" s="9">
        <f t="shared" si="10"/>
        <v>1271.9508624662674</v>
      </c>
      <c r="T26" s="9">
        <f t="shared" si="10"/>
        <v>1363.5373112133834</v>
      </c>
      <c r="U26" s="9">
        <f t="shared" si="10"/>
        <v>1554.5786857515909</v>
      </c>
      <c r="V26" s="9">
        <f t="shared" si="10"/>
        <v>1725.3151742647301</v>
      </c>
      <c r="W26" s="9">
        <f t="shared" si="10"/>
        <v>1582.5179411256108</v>
      </c>
      <c r="X26" s="9">
        <f t="shared" si="10"/>
        <v>1816.1414787421468</v>
      </c>
      <c r="Y26" s="9">
        <f t="shared" si="10"/>
        <v>1777.1765766957283</v>
      </c>
      <c r="Z26" s="9">
        <f t="shared" si="10"/>
        <v>1891.6594140338439</v>
      </c>
      <c r="AA26" s="9">
        <f t="shared" si="10"/>
        <v>2035.5205813602481</v>
      </c>
      <c r="AC26">
        <f t="shared" si="5"/>
        <v>24</v>
      </c>
      <c r="AD26" s="61">
        <f t="shared" si="6"/>
        <v>12648.433149980014</v>
      </c>
      <c r="AE26" s="72">
        <f t="shared" si="7"/>
        <v>5.6249999999999998E-3</v>
      </c>
      <c r="AH26">
        <f t="shared" si="8"/>
        <v>5762.0627961089185</v>
      </c>
    </row>
    <row r="27" spans="1:34" x14ac:dyDescent="0.25">
      <c r="A27" s="27">
        <f>Weights!A23</f>
        <v>2.2499999999999999E-2</v>
      </c>
      <c r="B27" s="28" t="s">
        <v>19</v>
      </c>
      <c r="C27" t="s">
        <v>34</v>
      </c>
      <c r="D27" t="s">
        <v>35</v>
      </c>
      <c r="E27" t="s">
        <v>36</v>
      </c>
      <c r="F27" s="22">
        <f t="shared" si="2"/>
        <v>282.20406902888925</v>
      </c>
      <c r="G27" s="9">
        <f>NPV(Load_ROC!$C$2,H27:AA27)</f>
        <v>12542.403067950634</v>
      </c>
      <c r="H27" s="9">
        <f t="shared" si="9"/>
        <v>772.86198182803582</v>
      </c>
      <c r="I27" s="9">
        <f t="shared" si="9"/>
        <v>830.67644069428627</v>
      </c>
      <c r="J27" s="9">
        <f t="shared" si="9"/>
        <v>864.54962057530963</v>
      </c>
      <c r="K27" s="9">
        <f t="shared" si="9"/>
        <v>898.82431873231519</v>
      </c>
      <c r="L27" s="9">
        <f t="shared" si="9"/>
        <v>914.64232050989801</v>
      </c>
      <c r="M27" s="9">
        <f t="shared" si="9"/>
        <v>994.22683221683405</v>
      </c>
      <c r="N27" s="9">
        <f t="shared" si="9"/>
        <v>1068.4689175046774</v>
      </c>
      <c r="O27" s="9">
        <f t="shared" si="9"/>
        <v>1155.0054572656852</v>
      </c>
      <c r="P27" s="9">
        <f t="shared" si="9"/>
        <v>1143.0775710403977</v>
      </c>
      <c r="Q27" s="9">
        <f t="shared" si="9"/>
        <v>1166.1660609721259</v>
      </c>
      <c r="R27" s="9">
        <f t="shared" si="10"/>
        <v>1180.9725882714358</v>
      </c>
      <c r="S27" s="9">
        <f t="shared" si="10"/>
        <v>1209.8591671537674</v>
      </c>
      <c r="T27" s="9">
        <f t="shared" si="10"/>
        <v>1270.0311002758835</v>
      </c>
      <c r="U27" s="9">
        <f t="shared" si="10"/>
        <v>1380.7942885958291</v>
      </c>
      <c r="V27" s="9">
        <f t="shared" si="10"/>
        <v>1561.0613383272298</v>
      </c>
      <c r="W27" s="9">
        <f t="shared" si="10"/>
        <v>1609.3973708131109</v>
      </c>
      <c r="X27" s="9">
        <f t="shared" si="10"/>
        <v>1929.4667521796468</v>
      </c>
      <c r="Y27" s="9">
        <f t="shared" si="10"/>
        <v>1972.8103071644782</v>
      </c>
      <c r="Z27" s="9">
        <f t="shared" si="10"/>
        <v>2160.5481112994689</v>
      </c>
      <c r="AA27" s="9">
        <f t="shared" si="10"/>
        <v>2309.3919172977485</v>
      </c>
      <c r="AC27">
        <f t="shared" si="5"/>
        <v>22</v>
      </c>
      <c r="AD27" s="61">
        <f t="shared" si="6"/>
        <v>12542.403067950634</v>
      </c>
      <c r="AE27" s="72">
        <f t="shared" si="7"/>
        <v>2.2499999999999999E-2</v>
      </c>
      <c r="AH27">
        <f t="shared" si="8"/>
        <v>18472.069753133994</v>
      </c>
    </row>
    <row r="28" spans="1:34" x14ac:dyDescent="0.25">
      <c r="A28" s="27">
        <f>Weights!A24</f>
        <v>9.3749999999999997E-3</v>
      </c>
      <c r="B28" s="28" t="s">
        <v>20</v>
      </c>
      <c r="C28" t="s">
        <v>34</v>
      </c>
      <c r="D28" t="s">
        <v>36</v>
      </c>
      <c r="E28" t="s">
        <v>36</v>
      </c>
      <c r="F28" s="22">
        <f t="shared" si="2"/>
        <v>110.0187371611858</v>
      </c>
      <c r="G28" s="9">
        <f>NPV(Load_ROC!$C$2,H28:AA28)</f>
        <v>11735.331963859819</v>
      </c>
      <c r="H28" s="9">
        <f t="shared" ref="H28:Q34" si="11">VLOOKUP("Total RR "&amp;$B28&amp;" "&amp;$E28, $G$38:$AA$269, MATCH(H$7,$G$38:$AA$38,0),0)</f>
        <v>772.86198182803582</v>
      </c>
      <c r="I28" s="9">
        <f t="shared" si="11"/>
        <v>830.67644069428627</v>
      </c>
      <c r="J28" s="9">
        <f t="shared" si="11"/>
        <v>864.54962057530963</v>
      </c>
      <c r="K28" s="9">
        <f t="shared" si="11"/>
        <v>898.82431873231519</v>
      </c>
      <c r="L28" s="9">
        <f t="shared" si="11"/>
        <v>914.64232050989801</v>
      </c>
      <c r="M28" s="9">
        <f t="shared" si="11"/>
        <v>994.22683221683405</v>
      </c>
      <c r="N28" s="9">
        <f t="shared" si="11"/>
        <v>1068.4689175046774</v>
      </c>
      <c r="O28" s="9">
        <f t="shared" si="11"/>
        <v>1155.0054572656852</v>
      </c>
      <c r="P28" s="9">
        <f t="shared" si="11"/>
        <v>1143.0775710403977</v>
      </c>
      <c r="Q28" s="9">
        <f t="shared" si="11"/>
        <v>1166.1660609721259</v>
      </c>
      <c r="R28" s="9">
        <f t="shared" ref="R28:AA34" si="12">VLOOKUP("Total RR "&amp;$B28&amp;" "&amp;$E28, $G$38:$AA$269, MATCH(R$7,$G$38:$AA$38,0),0)</f>
        <v>1180.9725882714358</v>
      </c>
      <c r="S28" s="9">
        <f t="shared" si="12"/>
        <v>1206.0152452787675</v>
      </c>
      <c r="T28" s="9">
        <f t="shared" si="12"/>
        <v>1245.6156159008833</v>
      </c>
      <c r="U28" s="9">
        <f t="shared" si="12"/>
        <v>1295.8502795015911</v>
      </c>
      <c r="V28" s="9">
        <f t="shared" si="12"/>
        <v>1323.5736195772301</v>
      </c>
      <c r="W28" s="9">
        <f t="shared" si="12"/>
        <v>1406.8533044068608</v>
      </c>
      <c r="X28" s="9">
        <f t="shared" si="12"/>
        <v>1605.3877443671468</v>
      </c>
      <c r="Y28" s="9">
        <f t="shared" si="12"/>
        <v>1495.7108813832283</v>
      </c>
      <c r="Z28" s="9">
        <f t="shared" si="12"/>
        <v>1517.1936542682188</v>
      </c>
      <c r="AA28" s="9">
        <f t="shared" si="12"/>
        <v>1666.6893743289984</v>
      </c>
      <c r="AC28">
        <f t="shared" si="5"/>
        <v>14</v>
      </c>
      <c r="AD28" s="61">
        <f t="shared" si="6"/>
        <v>11735.331963859819</v>
      </c>
      <c r="AE28" s="72">
        <f t="shared" si="7"/>
        <v>9.3749999999999997E-3</v>
      </c>
      <c r="AH28">
        <f t="shared" si="8"/>
        <v>91.900798129480165</v>
      </c>
    </row>
    <row r="29" spans="1:34" x14ac:dyDescent="0.25">
      <c r="A29" s="27">
        <f>Weights!A25</f>
        <v>1.8749999999999999E-2</v>
      </c>
      <c r="B29" s="28" t="s">
        <v>21</v>
      </c>
      <c r="C29" t="s">
        <v>35</v>
      </c>
      <c r="D29" t="s">
        <v>34</v>
      </c>
      <c r="E29" t="s">
        <v>36</v>
      </c>
      <c r="F29" s="22">
        <f t="shared" si="2"/>
        <v>216.94059628671536</v>
      </c>
      <c r="G29" s="9">
        <f>NPV(Load_ROC!$C$2,H29:AA29)</f>
        <v>11570.165135291487</v>
      </c>
      <c r="H29" s="9">
        <f t="shared" si="11"/>
        <v>745.0784740155359</v>
      </c>
      <c r="I29" s="9">
        <f t="shared" si="11"/>
        <v>789.14717506928628</v>
      </c>
      <c r="J29" s="9">
        <f t="shared" si="11"/>
        <v>808.73899557530967</v>
      </c>
      <c r="K29" s="9">
        <f t="shared" si="11"/>
        <v>837.6339320135653</v>
      </c>
      <c r="L29" s="9">
        <f t="shared" si="11"/>
        <v>852.6338976583354</v>
      </c>
      <c r="M29" s="9">
        <f t="shared" si="11"/>
        <v>930.84327459964652</v>
      </c>
      <c r="N29" s="9">
        <f t="shared" si="11"/>
        <v>1001.3237768796774</v>
      </c>
      <c r="O29" s="9">
        <f t="shared" si="11"/>
        <v>1067.2011760156852</v>
      </c>
      <c r="P29" s="9">
        <f t="shared" si="11"/>
        <v>1057.3979382278976</v>
      </c>
      <c r="Q29" s="9">
        <f t="shared" si="11"/>
        <v>1108.5648480815007</v>
      </c>
      <c r="R29" s="9">
        <f t="shared" si="12"/>
        <v>1212.5858226464356</v>
      </c>
      <c r="S29" s="9">
        <f t="shared" si="12"/>
        <v>1148.5056202787673</v>
      </c>
      <c r="T29" s="9">
        <f t="shared" si="12"/>
        <v>1201.5152916821335</v>
      </c>
      <c r="U29" s="9">
        <f t="shared" si="12"/>
        <v>1370.4457013765912</v>
      </c>
      <c r="V29" s="9">
        <f t="shared" si="12"/>
        <v>1557.2698539522303</v>
      </c>
      <c r="W29" s="9">
        <f t="shared" si="12"/>
        <v>1390.8358551881111</v>
      </c>
      <c r="X29" s="9">
        <f t="shared" si="12"/>
        <v>1637.9997326483967</v>
      </c>
      <c r="Y29" s="9">
        <f t="shared" si="12"/>
        <v>1613.6257095082281</v>
      </c>
      <c r="Z29" s="9">
        <f t="shared" si="12"/>
        <v>1738.5564784869691</v>
      </c>
      <c r="AA29" s="9">
        <f t="shared" si="12"/>
        <v>1883.0350354618108</v>
      </c>
      <c r="AC29">
        <f t="shared" si="5"/>
        <v>10</v>
      </c>
      <c r="AD29" s="61">
        <f t="shared" si="6"/>
        <v>11570.165135291487</v>
      </c>
      <c r="AE29" s="72">
        <f t="shared" si="7"/>
        <v>1.8749999999999999E-2</v>
      </c>
      <c r="AH29">
        <f t="shared" si="8"/>
        <v>82.066472144347088</v>
      </c>
    </row>
    <row r="30" spans="1:34" x14ac:dyDescent="0.25">
      <c r="A30" s="27">
        <f>Weights!A26</f>
        <v>7.4999999999999997E-2</v>
      </c>
      <c r="B30" s="28" t="s">
        <v>22</v>
      </c>
      <c r="C30" t="s">
        <v>35</v>
      </c>
      <c r="D30" t="s">
        <v>35</v>
      </c>
      <c r="E30" t="s">
        <v>36</v>
      </c>
      <c r="F30" s="22">
        <f t="shared" si="2"/>
        <v>877.69237199644101</v>
      </c>
      <c r="G30" s="9">
        <f>NPV(Load_ROC!$C$2,H30:AA30)</f>
        <v>11702.564959952548</v>
      </c>
      <c r="H30" s="9">
        <f t="shared" si="11"/>
        <v>745.0784740155359</v>
      </c>
      <c r="I30" s="9">
        <f t="shared" si="11"/>
        <v>789.14717506928628</v>
      </c>
      <c r="J30" s="9">
        <f t="shared" si="11"/>
        <v>808.73899557530967</v>
      </c>
      <c r="K30" s="9">
        <f t="shared" si="11"/>
        <v>837.6339320135653</v>
      </c>
      <c r="L30" s="9">
        <f t="shared" si="11"/>
        <v>852.6338976583354</v>
      </c>
      <c r="M30" s="9">
        <f t="shared" si="11"/>
        <v>930.84327459964652</v>
      </c>
      <c r="N30" s="9">
        <f t="shared" si="11"/>
        <v>999.85121437967746</v>
      </c>
      <c r="O30" s="9">
        <f t="shared" si="11"/>
        <v>1061.9771017969351</v>
      </c>
      <c r="P30" s="9">
        <f t="shared" si="11"/>
        <v>1047.3422038528977</v>
      </c>
      <c r="Q30" s="9">
        <f t="shared" si="11"/>
        <v>1064.3678656596257</v>
      </c>
      <c r="R30" s="9">
        <f t="shared" si="12"/>
        <v>1080.5369632714358</v>
      </c>
      <c r="S30" s="9">
        <f t="shared" si="12"/>
        <v>1104.4006984037674</v>
      </c>
      <c r="T30" s="9">
        <f t="shared" si="12"/>
        <v>1138.3050143383834</v>
      </c>
      <c r="U30" s="9">
        <f t="shared" si="12"/>
        <v>1231.6307394625285</v>
      </c>
      <c r="V30" s="9">
        <f t="shared" si="12"/>
        <v>1430.86388520223</v>
      </c>
      <c r="W30" s="9">
        <f t="shared" si="12"/>
        <v>1483.2607282349861</v>
      </c>
      <c r="X30" s="9">
        <f t="shared" si="12"/>
        <v>1837.2130978827718</v>
      </c>
      <c r="Y30" s="9">
        <f t="shared" si="12"/>
        <v>1895.1629243519783</v>
      </c>
      <c r="Z30" s="9">
        <f t="shared" si="12"/>
        <v>2091.7984237994688</v>
      </c>
      <c r="AA30" s="9">
        <f t="shared" si="12"/>
        <v>2238.2665676883735</v>
      </c>
      <c r="AC30">
        <f t="shared" si="5"/>
        <v>12</v>
      </c>
      <c r="AD30" s="61">
        <f t="shared" si="6"/>
        <v>11702.564959952548</v>
      </c>
      <c r="AE30" s="72">
        <f t="shared" si="7"/>
        <v>7.4999999999999997E-2</v>
      </c>
      <c r="AH30">
        <f t="shared" si="8"/>
        <v>329.09863403745118</v>
      </c>
    </row>
    <row r="31" spans="1:34" x14ac:dyDescent="0.25">
      <c r="A31" s="27">
        <f>Weights!A27</f>
        <v>3.125E-2</v>
      </c>
      <c r="B31" s="28" t="s">
        <v>23</v>
      </c>
      <c r="C31" t="s">
        <v>35</v>
      </c>
      <c r="D31" t="s">
        <v>36</v>
      </c>
      <c r="E31" t="s">
        <v>36</v>
      </c>
      <c r="F31" s="22">
        <f t="shared" si="2"/>
        <v>337.41152602905288</v>
      </c>
      <c r="G31" s="9">
        <f>NPV(Load_ROC!$C$2,H31:AA31)</f>
        <v>10797.168832929692</v>
      </c>
      <c r="H31" s="9">
        <f t="shared" si="11"/>
        <v>745.0784740155359</v>
      </c>
      <c r="I31" s="9">
        <f t="shared" si="11"/>
        <v>789.14717506928628</v>
      </c>
      <c r="J31" s="9">
        <f t="shared" si="11"/>
        <v>808.73899557530967</v>
      </c>
      <c r="K31" s="9">
        <f t="shared" si="11"/>
        <v>837.6339320135653</v>
      </c>
      <c r="L31" s="9">
        <f t="shared" si="11"/>
        <v>852.6338976583354</v>
      </c>
      <c r="M31" s="9">
        <f t="shared" si="11"/>
        <v>930.84327459964652</v>
      </c>
      <c r="N31" s="9">
        <f t="shared" si="11"/>
        <v>999.85121437967746</v>
      </c>
      <c r="O31" s="9">
        <f t="shared" si="11"/>
        <v>1061.9771017969351</v>
      </c>
      <c r="P31" s="9">
        <f t="shared" si="11"/>
        <v>1047.3422038528977</v>
      </c>
      <c r="Q31" s="9">
        <f t="shared" si="11"/>
        <v>1064.3678656596257</v>
      </c>
      <c r="R31" s="9">
        <f t="shared" si="12"/>
        <v>1080.1781976464358</v>
      </c>
      <c r="S31" s="9">
        <f t="shared" si="12"/>
        <v>1101.7412140287674</v>
      </c>
      <c r="T31" s="9">
        <f t="shared" si="12"/>
        <v>1127.3849049633836</v>
      </c>
      <c r="U31" s="9">
        <f t="shared" si="12"/>
        <v>1166.129967001591</v>
      </c>
      <c r="V31" s="9">
        <f t="shared" si="12"/>
        <v>1189.4655102022302</v>
      </c>
      <c r="W31" s="9">
        <f t="shared" si="12"/>
        <v>1265.2610778443611</v>
      </c>
      <c r="X31" s="9">
        <f t="shared" si="12"/>
        <v>1435.7939162421467</v>
      </c>
      <c r="Y31" s="9">
        <f t="shared" si="12"/>
        <v>1329.876037633228</v>
      </c>
      <c r="Z31" s="9">
        <f t="shared" si="12"/>
        <v>1351.3507167682189</v>
      </c>
      <c r="AA31" s="9">
        <f t="shared" si="12"/>
        <v>1498.2162962039984</v>
      </c>
      <c r="AC31">
        <f t="shared" si="5"/>
        <v>4</v>
      </c>
      <c r="AD31" s="61">
        <f t="shared" si="6"/>
        <v>10797.168832929692</v>
      </c>
      <c r="AE31" s="72">
        <f t="shared" si="7"/>
        <v>3.125E-2</v>
      </c>
      <c r="AH31">
        <f t="shared" si="8"/>
        <v>22005.622253153364</v>
      </c>
    </row>
    <row r="32" spans="1:34" x14ac:dyDescent="0.25">
      <c r="A32" s="27">
        <f>Weights!A28</f>
        <v>1.3125E-2</v>
      </c>
      <c r="B32" s="28" t="s">
        <v>24</v>
      </c>
      <c r="C32" t="s">
        <v>36</v>
      </c>
      <c r="D32" t="s">
        <v>34</v>
      </c>
      <c r="E32" t="s">
        <v>36</v>
      </c>
      <c r="F32" s="22">
        <f t="shared" si="2"/>
        <v>147.35509330203823</v>
      </c>
      <c r="G32" s="9">
        <f>NPV(Load_ROC!$C$2,H32:AA32)</f>
        <v>11227.054727774341</v>
      </c>
      <c r="H32" s="9">
        <f t="shared" si="11"/>
        <v>735.83366151553582</v>
      </c>
      <c r="I32" s="9">
        <f t="shared" si="11"/>
        <v>779.0881125692863</v>
      </c>
      <c r="J32" s="9">
        <f t="shared" si="11"/>
        <v>798.24476901280957</v>
      </c>
      <c r="K32" s="9">
        <f t="shared" si="11"/>
        <v>828.58130701356527</v>
      </c>
      <c r="L32" s="9">
        <f t="shared" si="11"/>
        <v>843.38986982630422</v>
      </c>
      <c r="M32" s="9">
        <f t="shared" si="11"/>
        <v>920.93852557620903</v>
      </c>
      <c r="N32" s="9">
        <f t="shared" si="11"/>
        <v>989.85100344217744</v>
      </c>
      <c r="O32" s="9">
        <f t="shared" si="11"/>
        <v>1050.3866291406853</v>
      </c>
      <c r="P32" s="9">
        <f t="shared" si="11"/>
        <v>1038.3333913528975</v>
      </c>
      <c r="Q32" s="9">
        <f t="shared" si="11"/>
        <v>1078.7261644877508</v>
      </c>
      <c r="R32" s="9">
        <f t="shared" si="12"/>
        <v>1175.3951820214356</v>
      </c>
      <c r="S32" s="9">
        <f t="shared" si="12"/>
        <v>1108.6944210600175</v>
      </c>
      <c r="T32" s="9">
        <f t="shared" si="12"/>
        <v>1145.7635338696334</v>
      </c>
      <c r="U32" s="9">
        <f t="shared" si="12"/>
        <v>1299.480467001591</v>
      </c>
      <c r="V32" s="9">
        <f t="shared" si="12"/>
        <v>1481.5664711397301</v>
      </c>
      <c r="W32" s="9">
        <f t="shared" si="12"/>
        <v>1308.3749235474861</v>
      </c>
      <c r="X32" s="9">
        <f t="shared" si="12"/>
        <v>1548.1004826483968</v>
      </c>
      <c r="Y32" s="9">
        <f t="shared" si="12"/>
        <v>1520.1072954457281</v>
      </c>
      <c r="Z32" s="9">
        <f t="shared" si="12"/>
        <v>1645.112619111969</v>
      </c>
      <c r="AA32" s="9">
        <f t="shared" si="12"/>
        <v>1786.6560735477481</v>
      </c>
      <c r="AC32">
        <f t="shared" si="5"/>
        <v>7</v>
      </c>
      <c r="AD32" s="61">
        <f t="shared" si="6"/>
        <v>11227.054727774341</v>
      </c>
      <c r="AE32" s="72">
        <f t="shared" si="7"/>
        <v>1.3125E-2</v>
      </c>
      <c r="AH32">
        <f t="shared" si="8"/>
        <v>2198.4455618687866</v>
      </c>
    </row>
    <row r="33" spans="1:35" x14ac:dyDescent="0.25">
      <c r="A33" s="27">
        <f>Weights!A29</f>
        <v>5.2499999999999998E-2</v>
      </c>
      <c r="B33" s="28" t="s">
        <v>25</v>
      </c>
      <c r="C33" t="s">
        <v>36</v>
      </c>
      <c r="D33" t="s">
        <v>35</v>
      </c>
      <c r="E33" t="s">
        <v>36</v>
      </c>
      <c r="F33" s="22">
        <f t="shared" si="2"/>
        <v>606.95679879268027</v>
      </c>
      <c r="G33" s="9">
        <f>NPV(Load_ROC!$C$2,H33:AA33)</f>
        <v>11561.08188176534</v>
      </c>
      <c r="H33" s="9">
        <f t="shared" si="11"/>
        <v>735.83366151553582</v>
      </c>
      <c r="I33" s="9">
        <f t="shared" si="11"/>
        <v>779.0881125692863</v>
      </c>
      <c r="J33" s="9">
        <f t="shared" si="11"/>
        <v>798.24476901280957</v>
      </c>
      <c r="K33" s="9">
        <f t="shared" si="11"/>
        <v>828.58130701356527</v>
      </c>
      <c r="L33" s="9">
        <f t="shared" si="11"/>
        <v>843.38986982630422</v>
      </c>
      <c r="M33" s="9">
        <f t="shared" si="11"/>
        <v>920.93852557620903</v>
      </c>
      <c r="N33" s="9">
        <f t="shared" si="11"/>
        <v>988.60816750467734</v>
      </c>
      <c r="O33" s="9">
        <f t="shared" si="11"/>
        <v>1047.489383046935</v>
      </c>
      <c r="P33" s="9">
        <f t="shared" si="11"/>
        <v>1031.9013835403975</v>
      </c>
      <c r="Q33" s="9">
        <f t="shared" si="11"/>
        <v>1043.9503187846258</v>
      </c>
      <c r="R33" s="9">
        <f t="shared" si="12"/>
        <v>1052.0981351464359</v>
      </c>
      <c r="S33" s="9">
        <f t="shared" si="12"/>
        <v>1068.1404718412673</v>
      </c>
      <c r="T33" s="9">
        <f t="shared" si="12"/>
        <v>1091.9890065258835</v>
      </c>
      <c r="U33" s="9">
        <f t="shared" si="12"/>
        <v>1215.3858185640911</v>
      </c>
      <c r="V33" s="9">
        <f t="shared" si="12"/>
        <v>1409.1172289522301</v>
      </c>
      <c r="W33" s="9">
        <f t="shared" si="12"/>
        <v>1494.8736364381111</v>
      </c>
      <c r="X33" s="9">
        <f t="shared" si="12"/>
        <v>1844.4680119452719</v>
      </c>
      <c r="Y33" s="9">
        <f t="shared" si="12"/>
        <v>1896.3525102894782</v>
      </c>
      <c r="Z33" s="9">
        <f t="shared" si="12"/>
        <v>2088.2031786822818</v>
      </c>
      <c r="AA33" s="9">
        <f t="shared" si="12"/>
        <v>2230.2776106571232</v>
      </c>
      <c r="AC33">
        <f t="shared" si="5"/>
        <v>9</v>
      </c>
      <c r="AD33" s="61">
        <f t="shared" si="6"/>
        <v>11561.08188176534</v>
      </c>
      <c r="AE33" s="72">
        <f t="shared" si="7"/>
        <v>5.2499999999999998E-2</v>
      </c>
      <c r="AH33">
        <f t="shared" si="8"/>
        <v>297.21528092681683</v>
      </c>
    </row>
    <row r="34" spans="1:35" x14ac:dyDescent="0.25">
      <c r="A34" s="27">
        <f>Weights!A30</f>
        <v>2.1874999999999999E-2</v>
      </c>
      <c r="B34" s="28" t="s">
        <v>26</v>
      </c>
      <c r="C34" t="s">
        <v>36</v>
      </c>
      <c r="D34" t="s">
        <v>36</v>
      </c>
      <c r="E34" t="s">
        <v>36</v>
      </c>
      <c r="F34" s="22">
        <f t="shared" si="2"/>
        <v>229.52839980969046</v>
      </c>
      <c r="G34" s="9">
        <f>NPV(Load_ROC!$C$2,H34:AA34)</f>
        <v>10492.726848442993</v>
      </c>
      <c r="H34" s="9">
        <f t="shared" si="11"/>
        <v>735.83366151553582</v>
      </c>
      <c r="I34" s="9">
        <f t="shared" si="11"/>
        <v>779.0881125692863</v>
      </c>
      <c r="J34" s="9">
        <f t="shared" si="11"/>
        <v>798.24476901280957</v>
      </c>
      <c r="K34" s="9">
        <f t="shared" si="11"/>
        <v>828.58130701356527</v>
      </c>
      <c r="L34" s="9">
        <f t="shared" si="11"/>
        <v>843.38986982630422</v>
      </c>
      <c r="M34" s="9">
        <f t="shared" si="11"/>
        <v>920.93852557620903</v>
      </c>
      <c r="N34" s="9">
        <f t="shared" si="11"/>
        <v>988.60816750467734</v>
      </c>
      <c r="O34" s="9">
        <f t="shared" si="11"/>
        <v>1047.489383046935</v>
      </c>
      <c r="P34" s="9">
        <f t="shared" si="11"/>
        <v>1031.9013835403975</v>
      </c>
      <c r="Q34" s="9">
        <f t="shared" si="11"/>
        <v>1043.9429437846256</v>
      </c>
      <c r="R34" s="9">
        <f t="shared" si="12"/>
        <v>1051.8444945214358</v>
      </c>
      <c r="S34" s="9">
        <f t="shared" si="12"/>
        <v>1066.9445655912673</v>
      </c>
      <c r="T34" s="9">
        <f t="shared" si="12"/>
        <v>1084.9423346508834</v>
      </c>
      <c r="U34" s="9">
        <f t="shared" si="12"/>
        <v>1114.915162314091</v>
      </c>
      <c r="V34" s="9">
        <f t="shared" si="12"/>
        <v>1127.6882211397301</v>
      </c>
      <c r="W34" s="9">
        <f t="shared" si="12"/>
        <v>1204.3737419068611</v>
      </c>
      <c r="X34" s="9">
        <f t="shared" si="12"/>
        <v>1350.5055724921467</v>
      </c>
      <c r="Y34" s="9">
        <f t="shared" si="12"/>
        <v>1235.8341470082282</v>
      </c>
      <c r="Z34" s="9">
        <f t="shared" si="12"/>
        <v>1251.7807011432192</v>
      </c>
      <c r="AA34" s="9">
        <f t="shared" si="12"/>
        <v>1394.7141399539983</v>
      </c>
      <c r="AC34">
        <f t="shared" si="5"/>
        <v>1</v>
      </c>
      <c r="AD34" s="61">
        <f t="shared" si="6"/>
        <v>10492.726848442993</v>
      </c>
      <c r="AE34" s="72">
        <f t="shared" si="7"/>
        <v>2.1874999999999999E-2</v>
      </c>
      <c r="AH34">
        <f t="shared" si="8"/>
        <v>28608.396795774086</v>
      </c>
    </row>
    <row r="35" spans="1:35" x14ac:dyDescent="0.25">
      <c r="F35" s="3">
        <f>SUM(F8:F34)</f>
        <v>11636.323116777965</v>
      </c>
      <c r="G35" s="3">
        <f>SUMPRODUCT($A8:$A34,G8:G34)</f>
        <v>11636.323116777965</v>
      </c>
      <c r="H35" s="3">
        <f t="shared" ref="H35:AA35" si="13">SUMPRODUCT($A8:$A34,H8:H34)</f>
        <v>746.01031581241091</v>
      </c>
      <c r="I35" s="3">
        <f t="shared" si="13"/>
        <v>791.85589303803647</v>
      </c>
      <c r="J35" s="3">
        <f t="shared" si="13"/>
        <v>813.43761002843473</v>
      </c>
      <c r="K35" s="3">
        <f t="shared" si="13"/>
        <v>852.5885551580966</v>
      </c>
      <c r="L35" s="3">
        <f t="shared" si="13"/>
        <v>867.17985241907775</v>
      </c>
      <c r="M35" s="3">
        <f t="shared" si="13"/>
        <v>946.87951307620892</v>
      </c>
      <c r="N35" s="3">
        <f t="shared" si="13"/>
        <v>1018.1448606882713</v>
      </c>
      <c r="O35" s="3">
        <f t="shared" si="13"/>
        <v>1083.129400341857</v>
      </c>
      <c r="P35" s="3">
        <f t="shared" si="13"/>
        <v>1068.9622743411792</v>
      </c>
      <c r="Q35" s="3">
        <f t="shared" si="13"/>
        <v>1090.1582294511295</v>
      </c>
      <c r="R35" s="3">
        <f t="shared" si="13"/>
        <v>1115.9013106737796</v>
      </c>
      <c r="S35" s="3">
        <f t="shared" si="13"/>
        <v>1133.0112186869706</v>
      </c>
      <c r="T35" s="3">
        <f t="shared" si="13"/>
        <v>1167.5302860083057</v>
      </c>
      <c r="U35" s="3">
        <f t="shared" si="13"/>
        <v>1265.3774403981977</v>
      </c>
      <c r="V35" s="3">
        <f t="shared" si="13"/>
        <v>1414.1767890498861</v>
      </c>
      <c r="W35" s="3">
        <f t="shared" si="13"/>
        <v>1454.9716617652591</v>
      </c>
      <c r="X35" s="3">
        <f t="shared" si="13"/>
        <v>1740.9181237128496</v>
      </c>
      <c r="Y35" s="3">
        <f t="shared" si="13"/>
        <v>1740.9669829457284</v>
      </c>
      <c r="Z35" s="3">
        <f t="shared" si="13"/>
        <v>1880.0499330231016</v>
      </c>
      <c r="AA35" s="3">
        <f t="shared" si="13"/>
        <v>2024.7239745584905</v>
      </c>
    </row>
    <row r="36" spans="1:35" x14ac:dyDescent="0.25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35" x14ac:dyDescent="0.25">
      <c r="H37" t="s">
        <v>9</v>
      </c>
    </row>
    <row r="38" spans="1:35" s="1" customFormat="1" x14ac:dyDescent="0.25">
      <c r="F38" s="1" t="s">
        <v>15</v>
      </c>
      <c r="G38" s="1" t="s">
        <v>0</v>
      </c>
      <c r="H38" s="1">
        <v>2024</v>
      </c>
      <c r="I38" s="1">
        <f t="shared" ref="I38:AA38" si="14">H38+1</f>
        <v>2025</v>
      </c>
      <c r="J38" s="1">
        <f t="shared" si="14"/>
        <v>2026</v>
      </c>
      <c r="K38" s="1">
        <f t="shared" si="14"/>
        <v>2027</v>
      </c>
      <c r="L38" s="1">
        <f t="shared" si="14"/>
        <v>2028</v>
      </c>
      <c r="M38" s="1">
        <f t="shared" si="14"/>
        <v>2029</v>
      </c>
      <c r="N38" s="1">
        <f t="shared" si="14"/>
        <v>2030</v>
      </c>
      <c r="O38" s="1">
        <f t="shared" si="14"/>
        <v>2031</v>
      </c>
      <c r="P38" s="1">
        <f t="shared" si="14"/>
        <v>2032</v>
      </c>
      <c r="Q38" s="1">
        <f t="shared" si="14"/>
        <v>2033</v>
      </c>
      <c r="R38" s="1">
        <f t="shared" si="14"/>
        <v>2034</v>
      </c>
      <c r="S38" s="1">
        <f t="shared" si="14"/>
        <v>2035</v>
      </c>
      <c r="T38" s="1">
        <f t="shared" si="14"/>
        <v>2036</v>
      </c>
      <c r="U38" s="1">
        <f t="shared" si="14"/>
        <v>2037</v>
      </c>
      <c r="V38" s="1">
        <f t="shared" si="14"/>
        <v>2038</v>
      </c>
      <c r="W38" s="1">
        <f t="shared" si="14"/>
        <v>2039</v>
      </c>
      <c r="X38" s="1">
        <f t="shared" si="14"/>
        <v>2040</v>
      </c>
      <c r="Y38" s="1">
        <f t="shared" si="14"/>
        <v>2041</v>
      </c>
      <c r="Z38" s="1">
        <f t="shared" si="14"/>
        <v>2042</v>
      </c>
      <c r="AA38" s="1">
        <f t="shared" si="14"/>
        <v>2043</v>
      </c>
    </row>
    <row r="39" spans="1:35" x14ac:dyDescent="0.25">
      <c r="A39" s="31"/>
      <c r="F39" t="s">
        <v>18</v>
      </c>
      <c r="G39" t="s">
        <v>6</v>
      </c>
      <c r="H39" s="32">
        <f>SUMIF(data!$A:$A,$H$2&amp;" "&amp;$F42&amp;" "&amp;$H$3&amp;"_"&amp;H$38,data!$G:$G)/1000</f>
        <v>235.79465625</v>
      </c>
      <c r="I39" s="32">
        <f>SUMIF(data!$A:$A,$H$2&amp;" "&amp;$F42&amp;" "&amp;$H$3&amp;"_"&amp;I$38,data!$G:$G)/1000</f>
        <v>271.92643750000002</v>
      </c>
      <c r="J39" s="32">
        <f>SUMIF(data!$A:$A,$H$2&amp;" "&amp;$F42&amp;" "&amp;$H$3&amp;"_"&amp;J$38,data!$G:$G)/1000</f>
        <v>309.10140625000003</v>
      </c>
      <c r="K39" s="32">
        <f>SUMIF(data!$A:$A,$H$2&amp;" "&amp;$F42&amp;" "&amp;$H$3&amp;"_"&amp;K$38,data!$G:$G)/1000</f>
        <v>342.40474999999998</v>
      </c>
      <c r="L39" s="32">
        <f>SUMIF(data!$A:$A,$H$2&amp;" "&amp;$F42&amp;" "&amp;$H$3&amp;"_"&amp;L$38,data!$G:$G)/1000</f>
        <v>352.56818750000002</v>
      </c>
      <c r="M39" s="32">
        <f>SUMIF(data!$A:$A,$H$2&amp;" "&amp;$F42&amp;" "&amp;$H$3&amp;"_"&amp;M$38,data!$G:$G)/1000</f>
        <v>361.95740625000002</v>
      </c>
      <c r="N39" s="32">
        <f>SUMIF(data!$A:$A,$H$2&amp;" "&amp;$F42&amp;" "&amp;$H$3&amp;"_"&amp;N$38,data!$G:$G)/1000</f>
        <v>372.65499999999997</v>
      </c>
      <c r="O39" s="32">
        <f>SUMIF(data!$A:$A,$H$2&amp;" "&amp;$F42&amp;" "&amp;$H$3&amp;"_"&amp;O$38,data!$G:$G)/1000</f>
        <v>375.93571874999998</v>
      </c>
      <c r="P39" s="32">
        <f>SUMIF(data!$A:$A,$H$2&amp;" "&amp;$F42&amp;" "&amp;$H$3&amp;"_"&amp;P$38,data!$G:$G)/1000</f>
        <v>386.18925000000002</v>
      </c>
      <c r="Q39" s="32">
        <f>SUMIF(data!$A:$A,$H$2&amp;" "&amp;$F42&amp;" "&amp;$H$3&amp;"_"&amp;Q$38,data!$G:$G)/1000</f>
        <v>363.69359374999999</v>
      </c>
      <c r="R39" s="32">
        <f>SUMIF(data!$A:$A,$H$2&amp;" "&amp;$F42&amp;" "&amp;$H$3&amp;"_"&amp;R$38,data!$G:$G)/1000</f>
        <v>340.26675</v>
      </c>
      <c r="S39" s="32">
        <f>SUMIF(data!$A:$A,$H$2&amp;" "&amp;$F42&amp;" "&amp;$H$3&amp;"_"&amp;S$38,data!$G:$G)/1000</f>
        <v>318.00709375000002</v>
      </c>
      <c r="T39" s="32">
        <f>SUMIF(data!$A:$A,$H$2&amp;" "&amp;$F42&amp;" "&amp;$H$3&amp;"_"&amp;T$38,data!$G:$G)/1000</f>
        <v>296.04887500000001</v>
      </c>
      <c r="U39" s="32">
        <f>SUMIF(data!$A:$A,$H$2&amp;" "&amp;$F42&amp;" "&amp;$H$3&amp;"_"&amp;U$38,data!$G:$G)/1000</f>
        <v>272.45181250000002</v>
      </c>
      <c r="V39" s="32">
        <f>SUMIF(data!$A:$A,$H$2&amp;" "&amp;$F42&amp;" "&amp;$H$3&amp;"_"&amp;V$38,data!$G:$G)/1000</f>
        <v>249.73803125000001</v>
      </c>
      <c r="W39" s="32">
        <f>SUMIF(data!$A:$A,$H$2&amp;" "&amp;$F42&amp;" "&amp;$H$3&amp;"_"&amp;W$38,data!$G:$G)/1000</f>
        <v>235.30509375</v>
      </c>
      <c r="X39" s="32">
        <f>SUMIF(data!$A:$A,$H$2&amp;" "&amp;$F42&amp;" "&amp;$H$3&amp;"_"&amp;X$38,data!$G:$G)/1000</f>
        <v>209.37965625000001</v>
      </c>
      <c r="Y39" s="32">
        <f>SUMIF(data!$A:$A,$H$2&amp;" "&amp;$F42&amp;" "&amp;$H$3&amp;"_"&amp;Y$38,data!$G:$G)/1000</f>
        <v>183.455515625</v>
      </c>
      <c r="Z39" s="32">
        <f>SUMIF(data!$A:$A,$H$2&amp;" "&amp;$F42&amp;" "&amp;$H$3&amp;"_"&amp;Z$38,data!$G:$G)/1000</f>
        <v>160.13940625000001</v>
      </c>
      <c r="AA39" s="32">
        <f>SUMIF(data!$A:$A,$H$2&amp;" "&amp;$F42&amp;" "&amp;$H$3&amp;"_"&amp;AA$38,data!$G:$G)/1000</f>
        <v>135.66107812499999</v>
      </c>
      <c r="AB39" s="7"/>
      <c r="AC39" s="7"/>
      <c r="AD39" s="7"/>
      <c r="AE39" s="7"/>
      <c r="AF39" s="7"/>
      <c r="AG39" s="7"/>
      <c r="AH39" s="7"/>
      <c r="AI39" s="7"/>
    </row>
    <row r="40" spans="1:35" x14ac:dyDescent="0.25">
      <c r="A40" s="31"/>
      <c r="E40" t="s">
        <v>34</v>
      </c>
      <c r="F40" t="s">
        <v>80</v>
      </c>
      <c r="G40" t="s">
        <v>81</v>
      </c>
      <c r="H40" s="7">
        <f>SUMIF(data!$A:$A,$H$2&amp;" "&amp;$F40&amp;" "&amp;$H$3&amp;"_"&amp;H$38,data!$I:$I)/1000</f>
        <v>15.499482421874999</v>
      </c>
      <c r="I40" s="7">
        <f>SUMIF(data!$A:$A,$H$2&amp;" "&amp;$F40&amp;" "&amp;$H$3&amp;"_"&amp;I$38,data!$I:$I)/1000</f>
        <v>43.533515625</v>
      </c>
      <c r="J40" s="7">
        <f>SUMIF(data!$A:$A,$H$2&amp;" "&amp;$F40&amp;" "&amp;$H$3&amp;"_"&amp;J$38,data!$I:$I)/1000</f>
        <v>48.879367675781253</v>
      </c>
      <c r="K40" s="7">
        <f>SUMIF(data!$A:$A,$H$2&amp;" "&amp;$F40&amp;" "&amp;$H$3&amp;"_"&amp;K$38,data!$I:$I)/1000</f>
        <v>100.5618671875</v>
      </c>
      <c r="L40" s="7">
        <f>SUMIF(data!$A:$A,$H$2&amp;" "&amp;$F40&amp;" "&amp;$H$3&amp;"_"&amp;L$38,data!$I:$I)/1000</f>
        <v>102.12929296874999</v>
      </c>
      <c r="M40" s="7">
        <f>SUMIF(data!$A:$A,$H$2&amp;" "&amp;$F40&amp;" "&amp;$H$3&amp;"_"&amp;M$38,data!$I:$I)/1000</f>
        <v>182.96715234375</v>
      </c>
      <c r="N40" s="7">
        <f>SUMIF(data!$A:$A,$H$2&amp;" "&amp;$F40&amp;" "&amp;$H$3&amp;"_"&amp;N$38,data!$I:$I)/1000</f>
        <v>249.5295703125</v>
      </c>
      <c r="O40" s="7">
        <f>SUMIF(data!$A:$A,$H$2&amp;" "&amp;$F40&amp;" "&amp;$H$3&amp;"_"&amp;O$38,data!$I:$I)/1000</f>
        <v>241.65426562499999</v>
      </c>
      <c r="P40" s="7">
        <f>SUMIF(data!$A:$A,$H$2&amp;" "&amp;$F40&amp;" "&amp;$H$3&amp;"_"&amp;P$38,data!$I:$I)/1000</f>
        <v>239.04823437499999</v>
      </c>
      <c r="Q40" s="7">
        <f>SUMIF(data!$A:$A,$H$2&amp;" "&amp;$F40&amp;" "&amp;$H$3&amp;"_"&amp;Q$38,data!$I:$I)/1000</f>
        <v>237.46982031249999</v>
      </c>
      <c r="R40" s="7">
        <f>SUMIF(data!$A:$A,$H$2&amp;" "&amp;$F40&amp;" "&amp;$H$3&amp;"_"&amp;R$38,data!$I:$I)/1000</f>
        <v>236.57120312500001</v>
      </c>
      <c r="S40" s="7">
        <f>SUMIF(data!$A:$A,$H$2&amp;" "&amp;$F40&amp;" "&amp;$H$3&amp;"_"&amp;S$38,data!$I:$I)/1000</f>
        <v>234.64765625000001</v>
      </c>
      <c r="T40" s="7">
        <f>SUMIF(data!$A:$A,$H$2&amp;" "&amp;$F40&amp;" "&amp;$H$3&amp;"_"&amp;T$38,data!$I:$I)/1000</f>
        <v>235.22283593750001</v>
      </c>
      <c r="U40" s="7">
        <f>SUMIF(data!$A:$A,$H$2&amp;" "&amp;$F40&amp;" "&amp;$H$3&amp;"_"&amp;U$38,data!$I:$I)/1000</f>
        <v>233.492328125</v>
      </c>
      <c r="V40" s="7">
        <f>SUMIF(data!$A:$A,$H$2&amp;" "&amp;$F40&amp;" "&amp;$H$3&amp;"_"&amp;V$38,data!$I:$I)/1000</f>
        <v>231.41173437500001</v>
      </c>
      <c r="W40" s="7">
        <f>SUMIF(data!$A:$A,$H$2&amp;" "&amp;$F40&amp;" "&amp;$H$3&amp;"_"&amp;W$38,data!$I:$I)/1000</f>
        <v>320.84177343750002</v>
      </c>
      <c r="X40" s="7">
        <f>SUMIF(data!$A:$A,$H$2&amp;" "&amp;$F40&amp;" "&amp;$H$3&amp;"_"&amp;X$38,data!$I:$I)/1000</f>
        <v>296.90675781250002</v>
      </c>
      <c r="Y40" s="7">
        <f>SUMIF(data!$A:$A,$H$2&amp;" "&amp;$F40&amp;" "&amp;$H$3&amp;"_"&amp;Y$38,data!$I:$I)/1000</f>
        <v>291.13202734375</v>
      </c>
      <c r="Z40" s="7">
        <f>SUMIF(data!$A:$A,$H$2&amp;" "&amp;$F40&amp;" "&amp;$H$3&amp;"_"&amp;Z$38,data!$I:$I)/1000</f>
        <v>287.17748046874999</v>
      </c>
      <c r="AA40" s="7">
        <f>SUMIF(data!$A:$A,$H$2&amp;" "&amp;$F40&amp;" "&amp;$H$3&amp;"_"&amp;AA$38,data!$I:$I)/1000</f>
        <v>406.06956250000002</v>
      </c>
      <c r="AB40" s="7"/>
      <c r="AC40" s="7"/>
      <c r="AD40" s="7"/>
      <c r="AE40" s="7"/>
      <c r="AF40" s="7"/>
      <c r="AG40" s="7"/>
      <c r="AH40" s="7"/>
      <c r="AI40" s="7"/>
    </row>
    <row r="41" spans="1:35" x14ac:dyDescent="0.25">
      <c r="A41" s="31"/>
      <c r="E41" t="s">
        <v>36</v>
      </c>
      <c r="F41" t="s">
        <v>82</v>
      </c>
      <c r="G41" t="s">
        <v>81</v>
      </c>
      <c r="H41" s="7">
        <f>SUMIF(data!$A:$A,$H$2&amp;" "&amp;$F41&amp;" "&amp;$H$3&amp;"_"&amp;H$38,data!$I:$I)/1000</f>
        <v>15.499482421874999</v>
      </c>
      <c r="I41" s="7">
        <f>SUMIF(data!$A:$A,$H$2&amp;" "&amp;$F41&amp;" "&amp;$H$3&amp;"_"&amp;I$38,data!$I:$I)/1000</f>
        <v>43.533515625</v>
      </c>
      <c r="J41" s="7">
        <f>SUMIF(data!$A:$A,$H$2&amp;" "&amp;$F41&amp;" "&amp;$H$3&amp;"_"&amp;J$38,data!$I:$I)/1000</f>
        <v>48.879367675781253</v>
      </c>
      <c r="K41" s="7">
        <f>SUMIF(data!$A:$A,$H$2&amp;" "&amp;$F41&amp;" "&amp;$H$3&amp;"_"&amp;K$38,data!$I:$I)/1000</f>
        <v>82.437646484374994</v>
      </c>
      <c r="L41" s="7">
        <f>SUMIF(data!$A:$A,$H$2&amp;" "&amp;$F41&amp;" "&amp;$H$3&amp;"_"&amp;L$38,data!$I:$I)/1000</f>
        <v>84.946048828125001</v>
      </c>
      <c r="M41" s="7">
        <f>SUMIF(data!$A:$A,$H$2&amp;" "&amp;$F41&amp;" "&amp;$H$3&amp;"_"&amp;M$38,data!$I:$I)/1000</f>
        <v>155.03186328125</v>
      </c>
      <c r="N41" s="7">
        <f>SUMIF(data!$A:$A,$H$2&amp;" "&amp;$F41&amp;" "&amp;$H$3&amp;"_"&amp;N$38,data!$I:$I)/1000</f>
        <v>210.45386718750001</v>
      </c>
      <c r="O41" s="7">
        <f>SUMIF(data!$A:$A,$H$2&amp;" "&amp;$F41&amp;" "&amp;$H$3&amp;"_"&amp;O$38,data!$I:$I)/1000</f>
        <v>203.87829687499999</v>
      </c>
      <c r="P41" s="7">
        <f>SUMIF(data!$A:$A,$H$2&amp;" "&amp;$F41&amp;" "&amp;$H$3&amp;"_"&amp;P$38,data!$I:$I)/1000</f>
        <v>202.531546875</v>
      </c>
      <c r="Q41" s="7">
        <f>SUMIF(data!$A:$A,$H$2&amp;" "&amp;$F41&amp;" "&amp;$H$3&amp;"_"&amp;Q$38,data!$I:$I)/1000</f>
        <v>202.21363281250001</v>
      </c>
      <c r="R41" s="7">
        <f>SUMIF(data!$A:$A,$H$2&amp;" "&amp;$F41&amp;" "&amp;$H$3&amp;"_"&amp;R$38,data!$I:$I)/1000</f>
        <v>202.28312500000001</v>
      </c>
      <c r="S41" s="7">
        <f>SUMIF(data!$A:$A,$H$2&amp;" "&amp;$F41&amp;" "&amp;$H$3&amp;"_"&amp;S$38,data!$I:$I)/1000</f>
        <v>201.29706250000001</v>
      </c>
      <c r="T41" s="7">
        <f>SUMIF(data!$A:$A,$H$2&amp;" "&amp;$F41&amp;" "&amp;$H$3&amp;"_"&amp;T$38,data!$I:$I)/1000</f>
        <v>202.6983671875</v>
      </c>
      <c r="U41" s="7">
        <f>SUMIF(data!$A:$A,$H$2&amp;" "&amp;$F41&amp;" "&amp;$H$3&amp;"_"&amp;U$38,data!$I:$I)/1000</f>
        <v>201.9620625</v>
      </c>
      <c r="V41" s="7">
        <f>SUMIF(data!$A:$A,$H$2&amp;" "&amp;$F41&amp;" "&amp;$H$3&amp;"_"&amp;V$38,data!$I:$I)/1000</f>
        <v>200.7835</v>
      </c>
      <c r="W41" s="7">
        <f>SUMIF(data!$A:$A,$H$2&amp;" "&amp;$F41&amp;" "&amp;$H$3&amp;"_"&amp;W$38,data!$I:$I)/1000</f>
        <v>276.50938281250001</v>
      </c>
      <c r="X41" s="7">
        <f>SUMIF(data!$A:$A,$H$2&amp;" "&amp;$F41&amp;" "&amp;$H$3&amp;"_"&amp;X$38,data!$I:$I)/1000</f>
        <v>253.6470234375</v>
      </c>
      <c r="Y41" s="7">
        <f>SUMIF(data!$A:$A,$H$2&amp;" "&amp;$F41&amp;" "&amp;$H$3&amp;"_"&amp;Y$38,data!$I:$I)/1000</f>
        <v>249.27682421874999</v>
      </c>
      <c r="Z41" s="7">
        <f>SUMIF(data!$A:$A,$H$2&amp;" "&amp;$F41&amp;" "&amp;$H$3&amp;"_"&amp;Z$38,data!$I:$I)/1000</f>
        <v>246.58435546875</v>
      </c>
      <c r="AA41" s="7">
        <f>SUMIF(data!$A:$A,$H$2&amp;" "&amp;$F41&amp;" "&amp;$H$3&amp;"_"&amp;AA$38,data!$I:$I)/1000</f>
        <v>366.71648437499999</v>
      </c>
      <c r="AB41" s="7"/>
      <c r="AC41" s="7"/>
      <c r="AD41" s="7"/>
      <c r="AE41" s="7"/>
      <c r="AF41" s="7"/>
      <c r="AG41" s="7"/>
      <c r="AH41" s="7"/>
      <c r="AI41" s="7"/>
    </row>
    <row r="42" spans="1:35" x14ac:dyDescent="0.25">
      <c r="A42" s="31"/>
      <c r="E42" t="s">
        <v>35</v>
      </c>
      <c r="F42" t="s">
        <v>18</v>
      </c>
      <c r="G42" t="s">
        <v>81</v>
      </c>
      <c r="H42" s="7">
        <f>SUMIF(data!$A:$A,$H$2&amp;" "&amp;$F42&amp;" "&amp;$H$3&amp;"_"&amp;H$38,data!$I:$I)/1000</f>
        <v>15.499482421874999</v>
      </c>
      <c r="I42" s="7">
        <f>SUMIF(data!$A:$A,$H$2&amp;" "&amp;$F42&amp;" "&amp;$H$3&amp;"_"&amp;I$38,data!$I:$I)/1000</f>
        <v>43.533515625</v>
      </c>
      <c r="J42" s="7">
        <f>SUMIF(data!$A:$A,$H$2&amp;" "&amp;$F42&amp;" "&amp;$H$3&amp;"_"&amp;J$38,data!$I:$I)/1000</f>
        <v>48.879367675781253</v>
      </c>
      <c r="K42" s="7">
        <f>SUMIF(data!$A:$A,$H$2&amp;" "&amp;$F42&amp;" "&amp;$H$3&amp;"_"&amp;K$38,data!$I:$I)/1000</f>
        <v>91.264503906249999</v>
      </c>
      <c r="L42" s="7">
        <f>SUMIF(data!$A:$A,$H$2&amp;" "&amp;$F42&amp;" "&amp;$H$3&amp;"_"&amp;L$38,data!$I:$I)/1000</f>
        <v>93.314628906249993</v>
      </c>
      <c r="M42" s="7">
        <f>SUMIF(data!$A:$A,$H$2&amp;" "&amp;$F42&amp;" "&amp;$H$3&amp;"_"&amp;M$38,data!$I:$I)/1000</f>
        <v>162.73704296874999</v>
      </c>
      <c r="N42" s="7">
        <f>SUMIF(data!$A:$A,$H$2&amp;" "&amp;$F42&amp;" "&amp;$H$3&amp;"_"&amp;N$38,data!$I:$I)/1000</f>
        <v>217.69875781249999</v>
      </c>
      <c r="O42" s="7">
        <f>SUMIF(data!$A:$A,$H$2&amp;" "&amp;$F42&amp;" "&amp;$H$3&amp;"_"&amp;O$38,data!$I:$I)/1000</f>
        <v>210.771203125</v>
      </c>
      <c r="P42" s="7">
        <f>SUMIF(data!$A:$A,$H$2&amp;" "&amp;$F42&amp;" "&amp;$H$3&amp;"_"&amp;P$38,data!$I:$I)/1000</f>
        <v>209.09375</v>
      </c>
      <c r="Q42" s="7">
        <f>SUMIF(data!$A:$A,$H$2&amp;" "&amp;$F42&amp;" "&amp;$H$3&amp;"_"&amp;Q$38,data!$I:$I)/1000</f>
        <v>208.48972656250001</v>
      </c>
      <c r="R42" s="7">
        <f>SUMIF(data!$A:$A,$H$2&amp;" "&amp;$F42&amp;" "&amp;$H$3&amp;"_"&amp;R$38,data!$I:$I)/1000</f>
        <v>208.37032812499999</v>
      </c>
      <c r="S42" s="7">
        <f>SUMIF(data!$A:$A,$H$2&amp;" "&amp;$F42&amp;" "&amp;$H$3&amp;"_"&amp;S$38,data!$I:$I)/1000</f>
        <v>332.75070312499997</v>
      </c>
      <c r="T42" s="7">
        <f>SUMIF(data!$A:$A,$H$2&amp;" "&amp;$F42&amp;" "&amp;$H$3&amp;"_"&amp;T$38,data!$I:$I)/1000</f>
        <v>333.10972656249999</v>
      </c>
      <c r="U42" s="7">
        <f>SUMIF(data!$A:$A,$H$2&amp;" "&amp;$F42&amp;" "&amp;$H$3&amp;"_"&amp;U$38,data!$I:$I)/1000</f>
        <v>330.66948437500002</v>
      </c>
      <c r="V42" s="7">
        <f>SUMIF(data!$A:$A,$H$2&amp;" "&amp;$F42&amp;" "&amp;$H$3&amp;"_"&amp;V$38,data!$I:$I)/1000</f>
        <v>328.16910937500001</v>
      </c>
      <c r="W42" s="7">
        <f>SUMIF(data!$A:$A,$H$2&amp;" "&amp;$F42&amp;" "&amp;$H$3&amp;"_"&amp;W$38,data!$I:$I)/1000</f>
        <v>481.53532031250001</v>
      </c>
      <c r="X42" s="7">
        <f>SUMIF(data!$A:$A,$H$2&amp;" "&amp;$F42&amp;" "&amp;$H$3&amp;"_"&amp;X$38,data!$I:$I)/1000</f>
        <v>457.33282031250002</v>
      </c>
      <c r="Y42" s="7">
        <f>SUMIF(data!$A:$A,$H$2&amp;" "&amp;$F42&amp;" "&amp;$H$3&amp;"_"&amp;Y$38,data!$I:$I)/1000</f>
        <v>450.16166796875001</v>
      </c>
      <c r="Z42" s="7">
        <f>SUMIF(data!$A:$A,$H$2&amp;" "&amp;$F42&amp;" "&amp;$H$3&amp;"_"&amp;Z$38,data!$I:$I)/1000</f>
        <v>445.34977734375002</v>
      </c>
      <c r="AA42" s="7">
        <f>SUMIF(data!$A:$A,$H$2&amp;" "&amp;$F42&amp;" "&amp;$H$3&amp;"_"&amp;AA$38,data!$I:$I)/1000</f>
        <v>563.47984374999999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31"/>
      <c r="F43" t="s">
        <v>18</v>
      </c>
      <c r="G43" t="s">
        <v>76</v>
      </c>
      <c r="H43" s="7">
        <f>SUMIF(data!$A:$A,$H$2&amp;" "&amp;$F43&amp;" "&amp;$H$3&amp;"_"&amp;H$38,data!$N:$N)/1000</f>
        <v>108.64066406249999</v>
      </c>
      <c r="I43" s="7">
        <f>SUMIF(data!$A:$A,$H$2&amp;" "&amp;$F43&amp;" "&amp;$H$3&amp;"_"&amp;I$38,data!$N:$N)/1000</f>
        <v>107.8325859375</v>
      </c>
      <c r="J43" s="7">
        <f>SUMIF(data!$A:$A,$H$2&amp;" "&amp;$F43&amp;" "&amp;$H$3&amp;"_"&amp;J$38,data!$N:$N)/1000</f>
        <v>112.44716406249999</v>
      </c>
      <c r="K43" s="7">
        <f>SUMIF(data!$A:$A,$H$2&amp;" "&amp;$F43&amp;" "&amp;$H$3&amp;"_"&amp;K$38,data!$N:$N)/1000</f>
        <v>99.630482421875001</v>
      </c>
      <c r="L43" s="7">
        <f>SUMIF(data!$A:$A,$H$2&amp;" "&amp;$F43&amp;" "&amp;$H$3&amp;"_"&amp;L$38,data!$N:$N)/1000</f>
        <v>104.129380859375</v>
      </c>
      <c r="M43" s="7">
        <f>SUMIF(data!$A:$A,$H$2&amp;" "&amp;$F43&amp;" "&amp;$H$3&amp;"_"&amp;M$38,data!$N:$N)/1000</f>
        <v>141.33424902343751</v>
      </c>
      <c r="N43" s="7">
        <f>SUMIF(data!$A:$A,$H$2&amp;" "&amp;$F43&amp;" "&amp;$H$3&amp;"_"&amp;N$38,data!$N:$N)/1000</f>
        <v>170.03017187500001</v>
      </c>
      <c r="O43" s="7">
        <f>SUMIF(data!$A:$A,$H$2&amp;" "&amp;$F43&amp;" "&amp;$H$3&amp;"_"&amp;O$38,data!$N:$N)/1000</f>
        <v>257.56553124999999</v>
      </c>
      <c r="P43" s="7">
        <f>SUMIF(data!$A:$A,$H$2&amp;" "&amp;$F43&amp;" "&amp;$H$3&amp;"_"&amp;P$38,data!$N:$N)/1000</f>
        <v>275.14200781250003</v>
      </c>
      <c r="Q43" s="7">
        <f>SUMIF(data!$A:$A,$H$2&amp;" "&amp;$F43&amp;" "&amp;$H$3&amp;"_"&amp;Q$38,data!$N:$N)/1000</f>
        <v>349.09329687500002</v>
      </c>
      <c r="R43" s="7">
        <f>SUMIF(data!$A:$A,$H$2&amp;" "&amp;$F43&amp;" "&amp;$H$3&amp;"_"&amp;R$38,data!$N:$N)/1000</f>
        <v>328.99609375</v>
      </c>
      <c r="S43" s="7">
        <f>SUMIF(data!$A:$A,$H$2&amp;" "&amp;$F43&amp;" "&amp;$H$3&amp;"_"&amp;S$38,data!$N:$N)/1000</f>
        <v>366.26603125000003</v>
      </c>
      <c r="T43" s="7">
        <f>SUMIF(data!$A:$A,$H$2&amp;" "&amp;$F43&amp;" "&amp;$H$3&amp;"_"&amp;T$38,data!$N:$N)/1000</f>
        <v>458.58506249999999</v>
      </c>
      <c r="U43" s="7">
        <f>SUMIF(data!$A:$A,$H$2&amp;" "&amp;$F43&amp;" "&amp;$H$3&amp;"_"&amp;U$38,data!$N:$N)/1000</f>
        <v>509.12440624999999</v>
      </c>
      <c r="V43" s="7">
        <f>SUMIF(data!$A:$A,$H$2&amp;" "&amp;$F43&amp;" "&amp;$H$3&amp;"_"&amp;V$38,data!$N:$N)/1000</f>
        <v>478.11399999999998</v>
      </c>
      <c r="W43" s="7">
        <f>SUMIF(data!$A:$A,$H$2&amp;" "&amp;$F43&amp;" "&amp;$H$3&amp;"_"&amp;W$38,data!$N:$N)/1000</f>
        <v>554.62575000000004</v>
      </c>
      <c r="X43" s="7">
        <f>SUMIF(data!$A:$A,$H$2&amp;" "&amp;$F43&amp;" "&amp;$H$3&amp;"_"&amp;X$38,data!$N:$N)/1000</f>
        <v>560.90342968749997</v>
      </c>
      <c r="Y43" s="7">
        <f>SUMIF(data!$A:$A,$H$2&amp;" "&amp;$F43&amp;" "&amp;$H$3&amp;"_"&amp;Y$38,data!$N:$N)/1000</f>
        <v>547.85384375000001</v>
      </c>
      <c r="Z43" s="7">
        <f>SUMIF(data!$A:$A,$H$2&amp;" "&amp;$F43&amp;" "&amp;$H$3&amp;"_"&amp;Z$38,data!$N:$N)/1000</f>
        <v>518.31510546874995</v>
      </c>
      <c r="AA43" s="7">
        <f>SUMIF(data!$A:$A,$H$2&amp;" "&amp;$F43&amp;" "&amp;$H$3&amp;"_"&amp;AA$38,data!$N:$N)/1000</f>
        <v>533.47536328125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31"/>
      <c r="F44" t="s">
        <v>18</v>
      </c>
      <c r="G44" t="s">
        <v>7</v>
      </c>
      <c r="H44" s="7">
        <f>SUMIF(data!$A:$A,$H$2&amp;" "&amp;$F44&amp;" "&amp;$H$3&amp;"_"&amp;H$38,data!$H:$H)/1000</f>
        <v>103.76484375</v>
      </c>
      <c r="I44" s="7">
        <f>SUMIF(data!$A:$A,$H$2&amp;" "&amp;$F44&amp;" "&amp;$H$3&amp;"_"&amp;I$38,data!$H:$H)/1000</f>
        <v>115.6230234375</v>
      </c>
      <c r="J44" s="7">
        <f>SUMIF(data!$A:$A,$H$2&amp;" "&amp;$F44&amp;" "&amp;$H$3&amp;"_"&amp;J$38,data!$H:$H)/1000</f>
        <v>135.40451562499999</v>
      </c>
      <c r="K44" s="7">
        <f>SUMIF(data!$A:$A,$H$2&amp;" "&amp;$F44&amp;" "&amp;$H$3&amp;"_"&amp;K$38,data!$H:$H)/1000</f>
        <v>161.90351171875</v>
      </c>
      <c r="L44" s="7">
        <f>SUMIF(data!$A:$A,$H$2&amp;" "&amp;$F44&amp;" "&amp;$H$3&amp;"_"&amp;L$38,data!$H:$H)/1000</f>
        <v>170.19971874999999</v>
      </c>
      <c r="M44" s="7">
        <f>SUMIF(data!$A:$A,$H$2&amp;" "&amp;$F44&amp;" "&amp;$H$3&amp;"_"&amp;M$38,data!$H:$H)/1000</f>
        <v>214.45866406249999</v>
      </c>
      <c r="N44" s="7">
        <f>SUMIF(data!$A:$A,$H$2&amp;" "&amp;$F44&amp;" "&amp;$H$3&amp;"_"&amp;N$38,data!$H:$H)/1000</f>
        <v>240.2481796875</v>
      </c>
      <c r="O44" s="7">
        <f>SUMIF(data!$A:$A,$H$2&amp;" "&amp;$F44&amp;" "&amp;$H$3&amp;"_"&amp;O$38,data!$H:$H)/1000</f>
        <v>253.79399218750001</v>
      </c>
      <c r="P44" s="7">
        <f>SUMIF(data!$A:$A,$H$2&amp;" "&amp;$F44&amp;" "&amp;$H$3&amp;"_"&amp;P$38,data!$H:$H)/1000</f>
        <v>260.17028906249999</v>
      </c>
      <c r="Q44" s="7">
        <f>SUMIF(data!$A:$A,$H$2&amp;" "&amp;$F44&amp;" "&amp;$H$3&amp;"_"&amp;Q$38,data!$H:$H)/1000</f>
        <v>246.23215625</v>
      </c>
      <c r="R44" s="7">
        <f>SUMIF(data!$A:$A,$H$2&amp;" "&amp;$F44&amp;" "&amp;$H$3&amp;"_"&amp;R$38,data!$H:$H)/1000</f>
        <v>220.0411484375</v>
      </c>
      <c r="S44" s="7">
        <f>SUMIF(data!$A:$A,$H$2&amp;" "&amp;$F44&amp;" "&amp;$H$3&amp;"_"&amp;S$38,data!$H:$H)/1000</f>
        <v>211.9023671875</v>
      </c>
      <c r="T44" s="7">
        <f>SUMIF(data!$A:$A,$H$2&amp;" "&amp;$F44&amp;" "&amp;$H$3&amp;"_"&amp;T$38,data!$H:$H)/1000</f>
        <v>200.9441953125</v>
      </c>
      <c r="U44" s="7">
        <f>SUMIF(data!$A:$A,$H$2&amp;" "&amp;$F44&amp;" "&amp;$H$3&amp;"_"&amp;U$38,data!$H:$H)/1000</f>
        <v>184.24829687499999</v>
      </c>
      <c r="V44" s="7">
        <f>SUMIF(data!$A:$A,$H$2&amp;" "&amp;$F44&amp;" "&amp;$H$3&amp;"_"&amp;V$38,data!$H:$H)/1000</f>
        <v>159.54194531249999</v>
      </c>
      <c r="W44" s="7">
        <f>SUMIF(data!$A:$A,$H$2&amp;" "&amp;$F44&amp;" "&amp;$H$3&amp;"_"&amp;W$38,data!$H:$H)/1000</f>
        <v>171.42121093750001</v>
      </c>
      <c r="X44" s="7">
        <f>SUMIF(data!$A:$A,$H$2&amp;" "&amp;$F44&amp;" "&amp;$H$3&amp;"_"&amp;X$38,data!$H:$H)/1000</f>
        <v>148.695453125</v>
      </c>
      <c r="Y44" s="7">
        <f>SUMIF(data!$A:$A,$H$2&amp;" "&amp;$F44&amp;" "&amp;$H$3&amp;"_"&amp;Y$38,data!$H:$H)/1000</f>
        <v>115.9499140625</v>
      </c>
      <c r="Z44" s="7">
        <f>SUMIF(data!$A:$A,$H$2&amp;" "&amp;$F44&amp;" "&amp;$H$3&amp;"_"&amp;Z$38,data!$H:$H)/1000</f>
        <v>84.908181640625003</v>
      </c>
      <c r="AA44" s="7">
        <f>SUMIF(data!$A:$A,$H$2&amp;" "&amp;$F44&amp;" "&amp;$H$3&amp;"_"&amp;AA$38,data!$H:$H)/1000</f>
        <v>68.677750000000003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31"/>
      <c r="F45" t="s">
        <v>18</v>
      </c>
      <c r="G45" t="s">
        <v>10</v>
      </c>
      <c r="H45" s="8">
        <f>SUM(H42:H43)-H44</f>
        <v>20.375302734374998</v>
      </c>
      <c r="I45" s="8">
        <f t="shared" ref="I45:AA45" si="15">SUM(I42:I43)-I44</f>
        <v>35.743078125000011</v>
      </c>
      <c r="J45" s="8">
        <f t="shared" si="15"/>
        <v>25.922016113281245</v>
      </c>
      <c r="K45" s="8">
        <f t="shared" si="15"/>
        <v>28.991474609375018</v>
      </c>
      <c r="L45" s="8">
        <f t="shared" si="15"/>
        <v>27.244291015625009</v>
      </c>
      <c r="M45" s="8">
        <f t="shared" si="15"/>
        <v>89.612627929687534</v>
      </c>
      <c r="N45" s="8">
        <f t="shared" si="15"/>
        <v>147.48075</v>
      </c>
      <c r="O45" s="8">
        <f t="shared" si="15"/>
        <v>214.54274218749998</v>
      </c>
      <c r="P45" s="8">
        <f t="shared" si="15"/>
        <v>224.06546875000004</v>
      </c>
      <c r="Q45" s="8">
        <f t="shared" si="15"/>
        <v>311.35086718750006</v>
      </c>
      <c r="R45" s="8">
        <f t="shared" si="15"/>
        <v>317.32527343750002</v>
      </c>
      <c r="S45" s="8">
        <f t="shared" si="15"/>
        <v>487.11436718749997</v>
      </c>
      <c r="T45" s="8">
        <f t="shared" si="15"/>
        <v>590.75059374999989</v>
      </c>
      <c r="U45" s="8">
        <f t="shared" si="15"/>
        <v>655.54559375000008</v>
      </c>
      <c r="V45" s="8">
        <f t="shared" si="15"/>
        <v>646.74116406250005</v>
      </c>
      <c r="W45" s="8">
        <f t="shared" si="15"/>
        <v>864.73985937499992</v>
      </c>
      <c r="X45" s="8">
        <f t="shared" si="15"/>
        <v>869.54079687499996</v>
      </c>
      <c r="Y45" s="8">
        <f t="shared" si="15"/>
        <v>882.06559765625002</v>
      </c>
      <c r="Z45" s="8">
        <f t="shared" si="15"/>
        <v>878.75670117187497</v>
      </c>
      <c r="AA45" s="8">
        <f t="shared" si="15"/>
        <v>1028.2774570312499</v>
      </c>
      <c r="AB45" s="8"/>
      <c r="AC45" s="8"/>
      <c r="AD45" s="8"/>
      <c r="AE45" s="8"/>
      <c r="AF45" s="8"/>
      <c r="AG45" s="8"/>
      <c r="AH45" s="8"/>
      <c r="AI45" s="8"/>
    </row>
    <row r="46" spans="1:35" x14ac:dyDescent="0.25">
      <c r="A46" s="31"/>
      <c r="F46" t="s">
        <v>18</v>
      </c>
      <c r="G46" t="s">
        <v>13</v>
      </c>
      <c r="H46" s="7">
        <f>SUMIF(data!$A:$A,$H$2&amp;" "&amp;$F46&amp;" "&amp;$H$3&amp;"_"&amp;H$38,data!$J:$J)/1000</f>
        <v>0</v>
      </c>
      <c r="I46" s="7">
        <f>SUMIF(data!$A:$A,$H$2&amp;" "&amp;$F46&amp;" "&amp;$H$3&amp;"_"&amp;I$38,data!$J:$J)/1000</f>
        <v>0</v>
      </c>
      <c r="J46" s="7">
        <f>SUMIF(data!$A:$A,$H$2&amp;" "&amp;$F46&amp;" "&amp;$H$3&amp;"_"&amp;J$38,data!$J:$J)/1000</f>
        <v>0</v>
      </c>
      <c r="K46" s="7">
        <f>SUMIF(data!$A:$A,$H$2&amp;" "&amp;$F46&amp;" "&amp;$H$3&amp;"_"&amp;K$38,data!$J:$J)/1000</f>
        <v>0</v>
      </c>
      <c r="L46" s="7">
        <f>SUMIF(data!$A:$A,$H$2&amp;" "&amp;$F46&amp;" "&amp;$H$3&amp;"_"&amp;L$38,data!$J:$J)/1000</f>
        <v>0</v>
      </c>
      <c r="M46" s="7">
        <f>SUMIF(data!$A:$A,$H$2&amp;" "&amp;$F46&amp;" "&amp;$H$3&amp;"_"&amp;M$38,data!$J:$J)/1000</f>
        <v>0</v>
      </c>
      <c r="N46" s="7">
        <f>SUMIF(data!$A:$A,$H$2&amp;" "&amp;$F46&amp;" "&amp;$H$3&amp;"_"&amp;N$38,data!$J:$J)/1000</f>
        <v>0</v>
      </c>
      <c r="O46" s="7">
        <f>SUMIF(data!$A:$A,$H$2&amp;" "&amp;$F46&amp;" "&amp;$H$3&amp;"_"&amp;O$38,data!$J:$J)/1000</f>
        <v>27.125732421875</v>
      </c>
      <c r="P46" s="7">
        <f>SUMIF(data!$A:$A,$H$2&amp;" "&amp;$F46&amp;" "&amp;$H$3&amp;"_"&amp;P$38,data!$J:$J)/1000</f>
        <v>0</v>
      </c>
      <c r="Q46" s="7">
        <f>SUMIF(data!$A:$A,$H$2&amp;" "&amp;$F46&amp;" "&amp;$H$3&amp;"_"&amp;Q$38,data!$J:$J)/1000</f>
        <v>0</v>
      </c>
      <c r="R46" s="7">
        <f>SUMIF(data!$A:$A,$H$2&amp;" "&amp;$F46&amp;" "&amp;$H$3&amp;"_"&amp;R$38,data!$J:$J)/1000</f>
        <v>0</v>
      </c>
      <c r="S46" s="7">
        <f>SUMIF(data!$A:$A,$H$2&amp;" "&amp;$F46&amp;" "&amp;$H$3&amp;"_"&amp;S$38,data!$J:$J)/1000</f>
        <v>0</v>
      </c>
      <c r="T46" s="7">
        <f>SUMIF(data!$A:$A,$H$2&amp;" "&amp;$F46&amp;" "&amp;$H$3&amp;"_"&amp;T$38,data!$J:$J)/1000</f>
        <v>0</v>
      </c>
      <c r="U46" s="7">
        <f>SUMIF(data!$A:$A,$H$2&amp;" "&amp;$F46&amp;" "&amp;$H$3&amp;"_"&amp;U$38,data!$J:$J)/1000</f>
        <v>0</v>
      </c>
      <c r="V46" s="7">
        <f>SUMIF(data!$A:$A,$H$2&amp;" "&amp;$F46&amp;" "&amp;$H$3&amp;"_"&amp;V$38,data!$J:$J)/1000</f>
        <v>0</v>
      </c>
      <c r="W46" s="7">
        <f>SUMIF(data!$A:$A,$H$2&amp;" "&amp;$F46&amp;" "&amp;$H$3&amp;"_"&amp;W$38,data!$J:$J)/1000</f>
        <v>0</v>
      </c>
      <c r="X46" s="7">
        <f>SUMIF(data!$A:$A,$H$2&amp;" "&amp;$F46&amp;" "&amp;$H$3&amp;"_"&amp;X$38,data!$J:$J)/1000</f>
        <v>133.31381250000001</v>
      </c>
      <c r="Y46" s="7">
        <f>SUMIF(data!$A:$A,$H$2&amp;" "&amp;$F46&amp;" "&amp;$H$3&amp;"_"&amp;Y$38,data!$J:$J)/1000</f>
        <v>0</v>
      </c>
      <c r="Z46" s="7">
        <f>SUMIF(data!$A:$A,$H$2&amp;" "&amp;$F46&amp;" "&amp;$H$3&amp;"_"&amp;Z$38,data!$J:$J)/1000</f>
        <v>0</v>
      </c>
      <c r="AA46" s="7">
        <f>SUMIF(data!$A:$A,$H$2&amp;" "&amp;$F46&amp;" "&amp;$H$3&amp;"_"&amp;AA$38,data!$J:$J)/1000</f>
        <v>0</v>
      </c>
      <c r="AB46" s="8"/>
      <c r="AC46" s="8"/>
      <c r="AD46" s="8"/>
      <c r="AE46" s="8"/>
      <c r="AF46" s="8"/>
      <c r="AG46" s="8"/>
      <c r="AH46" s="8"/>
      <c r="AI46" s="8"/>
    </row>
    <row r="47" spans="1:35" x14ac:dyDescent="0.25">
      <c r="A47" s="31"/>
      <c r="F47" t="s">
        <v>18</v>
      </c>
      <c r="G47" t="s">
        <v>30</v>
      </c>
      <c r="H47" s="7">
        <f>SUMIF(data!$A:$A,$H$2&amp;" "&amp;$F47&amp;" "&amp;$H$3&amp;"_"&amp;H$38,data!$K:$K)/1000</f>
        <v>0</v>
      </c>
      <c r="I47" s="7">
        <f>SUMIF(data!$A:$A,$H$2&amp;" "&amp;$F47&amp;" "&amp;$H$3&amp;"_"&amp;I$38,data!$K:$K)/1000</f>
        <v>0</v>
      </c>
      <c r="J47" s="7">
        <f>SUMIF(data!$A:$A,$H$2&amp;" "&amp;$F47&amp;" "&amp;$H$3&amp;"_"&amp;J$38,data!$K:$K)/1000</f>
        <v>0</v>
      </c>
      <c r="K47" s="7">
        <f>SUMIF(data!$A:$A,$H$2&amp;" "&amp;$F47&amp;" "&amp;$H$3&amp;"_"&amp;K$38,data!$K:$K)/1000</f>
        <v>0</v>
      </c>
      <c r="L47" s="7">
        <f>SUMIF(data!$A:$A,$H$2&amp;" "&amp;$F47&amp;" "&amp;$H$3&amp;"_"&amp;L$38,data!$K:$K)/1000</f>
        <v>0</v>
      </c>
      <c r="M47" s="7">
        <f>SUMIF(data!$A:$A,$H$2&amp;" "&amp;$F47&amp;" "&amp;$H$3&amp;"_"&amp;M$38,data!$K:$K)/1000</f>
        <v>0</v>
      </c>
      <c r="N47" s="7">
        <f>SUMIF(data!$A:$A,$H$2&amp;" "&amp;$F47&amp;" "&amp;$H$3&amp;"_"&amp;N$38,data!$K:$K)/1000</f>
        <v>0</v>
      </c>
      <c r="O47" s="7">
        <f>SUMIF(data!$A:$A,$H$2&amp;" "&amp;$F47&amp;" "&amp;$H$3&amp;"_"&amp;O$38,data!$K:$K)/1000</f>
        <v>0</v>
      </c>
      <c r="P47" s="7">
        <f>SUMIF(data!$A:$A,$H$2&amp;" "&amp;$F47&amp;" "&amp;$H$3&amp;"_"&amp;P$38,data!$K:$K)/1000</f>
        <v>0</v>
      </c>
      <c r="Q47" s="7">
        <f>SUMIF(data!$A:$A,$H$2&amp;" "&amp;$F47&amp;" "&amp;$H$3&amp;"_"&amp;Q$38,data!$K:$K)/1000</f>
        <v>10.6314326171875</v>
      </c>
      <c r="R47" s="7">
        <f>SUMIF(data!$A:$A,$H$2&amp;" "&amp;$F47&amp;" "&amp;$H$3&amp;"_"&amp;R$38,data!$K:$K)/1000</f>
        <v>110.447671875</v>
      </c>
      <c r="S47" s="7">
        <f>SUMIF(data!$A:$A,$H$2&amp;" "&amp;$F47&amp;" "&amp;$H$3&amp;"_"&amp;S$38,data!$K:$K)/1000</f>
        <v>0</v>
      </c>
      <c r="T47" s="7">
        <f>SUMIF(data!$A:$A,$H$2&amp;" "&amp;$F47&amp;" "&amp;$H$3&amp;"_"&amp;T$38,data!$K:$K)/1000</f>
        <v>0</v>
      </c>
      <c r="U47" s="7">
        <f>SUMIF(data!$A:$A,$H$2&amp;" "&amp;$F47&amp;" "&amp;$H$3&amp;"_"&amp;U$38,data!$K:$K)/1000</f>
        <v>139.00518750000001</v>
      </c>
      <c r="V47" s="7">
        <f>SUMIF(data!$A:$A,$H$2&amp;" "&amp;$F47&amp;" "&amp;$H$3&amp;"_"&amp;V$38,data!$K:$K)/1000</f>
        <v>330.52890624999998</v>
      </c>
      <c r="W47" s="7">
        <f>SUMIF(data!$A:$A,$H$2&amp;" "&amp;$F47&amp;" "&amp;$H$3&amp;"_"&amp;W$38,data!$K:$K)/1000</f>
        <v>52.115347656250002</v>
      </c>
      <c r="X47" s="7">
        <f>SUMIF(data!$A:$A,$H$2&amp;" "&amp;$F47&amp;" "&amp;$H$3&amp;"_"&amp;X$38,data!$K:$K)/1000</f>
        <v>162.229765625</v>
      </c>
      <c r="Y47" s="7">
        <f>SUMIF(data!$A:$A,$H$2&amp;" "&amp;$F47&amp;" "&amp;$H$3&amp;"_"&amp;Y$38,data!$K:$K)/1000</f>
        <v>256.90140624999998</v>
      </c>
      <c r="Z47" s="7">
        <f>SUMIF(data!$A:$A,$H$2&amp;" "&amp;$F47&amp;" "&amp;$H$3&amp;"_"&amp;Z$38,data!$K:$K)/1000</f>
        <v>385.31078124999999</v>
      </c>
      <c r="AA47" s="7">
        <f>SUMIF(data!$A:$A,$H$2&amp;" "&amp;$F47&amp;" "&amp;$H$3&amp;"_"&amp;AA$38,data!$K:$K)/1000</f>
        <v>391.2374375</v>
      </c>
      <c r="AB47" s="8"/>
      <c r="AC47" s="8"/>
      <c r="AD47" s="8"/>
      <c r="AE47" s="8"/>
      <c r="AF47" s="8"/>
      <c r="AG47" s="8"/>
      <c r="AH47" s="8"/>
      <c r="AI47" s="8"/>
    </row>
    <row r="48" spans="1:35" x14ac:dyDescent="0.25">
      <c r="A48" s="31"/>
      <c r="E48" t="s">
        <v>34</v>
      </c>
      <c r="F48" t="s">
        <v>18</v>
      </c>
      <c r="G48" t="str">
        <f>"Total RR "&amp;F48&amp;" "&amp;E48</f>
        <v>Total RR H3C High</v>
      </c>
      <c r="H48" s="8">
        <f>H39+H40+H43-H44+H46+H47+Load_ROC!D$5</f>
        <v>772.86198182803582</v>
      </c>
      <c r="I48" s="8">
        <f>I39+I40+I43-I44+I46+I47+Load_ROC!E$5</f>
        <v>830.67644069428627</v>
      </c>
      <c r="J48" s="8">
        <f>J39+J40+J43-J44+J46+J47+Load_ROC!F$5</f>
        <v>864.54962057530963</v>
      </c>
      <c r="K48" s="8">
        <f>K39+K40+K43-K44+K46+K47+Load_ROC!G$5</f>
        <v>916.94853943544024</v>
      </c>
      <c r="L48" s="8">
        <f>L39+L40+L43-L44+L46+L47+Load_ROC!H$5</f>
        <v>931.82556465052301</v>
      </c>
      <c r="M48" s="8">
        <f>M39+M40+M43-M44+M46+M47+Load_ROC!I$5</f>
        <v>1022.1621212793341</v>
      </c>
      <c r="N48" s="8">
        <f>N39+N40+N43-N44+N46+N47+Load_ROC!J$5</f>
        <v>1109.7176831296774</v>
      </c>
      <c r="O48" s="8">
        <f>O39+O40+O43-O44+O46+O47+Load_ROC!K$5</f>
        <v>1213.8587463281851</v>
      </c>
      <c r="P48" s="8">
        <f>P39+P40+P43-P44+P46+P47+Load_ROC!L$5</f>
        <v>1213.4380710403977</v>
      </c>
      <c r="Q48" s="8">
        <f>Q39+Q40+Q43-Q44+Q46+Q47+Load_ROC!M$5</f>
        <v>1295.9851654643132</v>
      </c>
      <c r="R48" s="8">
        <f>R39+R40+R43-R44+R46+R47+Load_ROC!N$5</f>
        <v>1385.9190648339359</v>
      </c>
      <c r="S48" s="8">
        <f>S39+S40+S43-S44+S46+S47+Load_ROC!O$5</f>
        <v>1305.3014562162675</v>
      </c>
      <c r="T48" s="8">
        <f>T39+T40+T43-T44+T46+T47+Load_ROC!P$5</f>
        <v>1396.0617799633835</v>
      </c>
      <c r="U48" s="8">
        <f>U39+U40+U43-U44+U46+U47+Load_ROC!Q$5</f>
        <v>1586.108951376591</v>
      </c>
      <c r="V48" s="8">
        <f>V39+V40+V43-V44+V46+V47+Load_ROC!R$5</f>
        <v>1755.94340863973</v>
      </c>
      <c r="W48" s="8">
        <f>W39+W40+W43-W44+W46+W47+Load_ROC!S$5</f>
        <v>1626.8503317506111</v>
      </c>
      <c r="X48" s="8">
        <f>X39+X40+X43-X44+X46+X47+Load_ROC!T$5</f>
        <v>1859.4012131171467</v>
      </c>
      <c r="Y48" s="8">
        <f>Y39+Y40+Y43-Y44+Y46+Y47+Load_ROC!U$5</f>
        <v>1819.0317798207279</v>
      </c>
      <c r="Z48" s="8">
        <f>Z39+Z40+Z43-Z44+Z46+Z47+Load_ROC!V$5</f>
        <v>1932.2525390338437</v>
      </c>
      <c r="AA48" s="8">
        <f>AA39+AA40+AA43-AA44+AA46+AA47+Load_ROC!W$5</f>
        <v>2074.873659485248</v>
      </c>
      <c r="AB48" s="8"/>
      <c r="AC48" s="8"/>
      <c r="AD48" s="8"/>
      <c r="AE48" s="8"/>
      <c r="AF48" s="8"/>
      <c r="AG48" s="8"/>
      <c r="AH48" s="8"/>
      <c r="AI48" s="8"/>
    </row>
    <row r="49" spans="1:35" x14ac:dyDescent="0.25">
      <c r="A49" s="31"/>
      <c r="E49" t="s">
        <v>36</v>
      </c>
      <c r="F49" t="s">
        <v>18</v>
      </c>
      <c r="G49" t="str">
        <f>"Total RR "&amp;F49&amp;" "&amp;E49</f>
        <v>Total RR H3C Low</v>
      </c>
      <c r="H49" s="8">
        <f>H39+H41+H43-H44+H46+H47+Load_ROC!D$5</f>
        <v>772.86198182803582</v>
      </c>
      <c r="I49" s="8">
        <f>I39+I41+I43-I44+I46+I47+Load_ROC!E$5</f>
        <v>830.67644069428627</v>
      </c>
      <c r="J49" s="8">
        <f>J39+J41+J43-J44+J46+J47+Load_ROC!F$5</f>
        <v>864.54962057530963</v>
      </c>
      <c r="K49" s="8">
        <f>K39+K41+K43-K44+K46+K47+Load_ROC!G$5</f>
        <v>898.82431873231519</v>
      </c>
      <c r="L49" s="8">
        <f>L39+L41+L43-L44+L46+L47+Load_ROC!H$5</f>
        <v>914.64232050989801</v>
      </c>
      <c r="M49" s="8">
        <f>M39+M41+M43-M44+M46+M47+Load_ROC!I$5</f>
        <v>994.22683221683405</v>
      </c>
      <c r="N49" s="8">
        <f>N39+N41+N43-N44+N46+N47+Load_ROC!J$5</f>
        <v>1070.6419800046774</v>
      </c>
      <c r="O49" s="8">
        <f>O39+O41+O43-O44+O46+O47+Load_ROC!K$5</f>
        <v>1176.0827775781852</v>
      </c>
      <c r="P49" s="8">
        <f>P39+P41+P43-P44+P46+P47+Load_ROC!L$5</f>
        <v>1176.9213835403978</v>
      </c>
      <c r="Q49" s="8">
        <f>Q39+Q41+Q43-Q44+Q46+Q47+Load_ROC!M$5</f>
        <v>1260.7289779643133</v>
      </c>
      <c r="R49" s="8">
        <f>R39+R41+R43-R44+R46+R47+Load_ROC!N$5</f>
        <v>1351.6309867089358</v>
      </c>
      <c r="S49" s="8">
        <f>S39+S41+S43-S44+S46+S47+Load_ROC!O$5</f>
        <v>1271.9508624662674</v>
      </c>
      <c r="T49" s="8">
        <f>T39+T41+T43-T44+T46+T47+Load_ROC!P$5</f>
        <v>1363.5373112133834</v>
      </c>
      <c r="U49" s="8">
        <f>U39+U41+U43-U44+U46+U47+Load_ROC!Q$5</f>
        <v>1554.5786857515909</v>
      </c>
      <c r="V49" s="8">
        <f>V39+V41+V43-V44+V46+V47+Load_ROC!R$5</f>
        <v>1725.3151742647301</v>
      </c>
      <c r="W49" s="8">
        <f>W39+W41+W43-W44+W46+W47+Load_ROC!S$5</f>
        <v>1582.5179411256108</v>
      </c>
      <c r="X49" s="8">
        <f>X39+X41+X43-X44+X46+X47+Load_ROC!T$5</f>
        <v>1816.1414787421468</v>
      </c>
      <c r="Y49" s="8">
        <f>Y39+Y41+Y43-Y44+Y46+Y47+Load_ROC!U$5</f>
        <v>1777.1765766957283</v>
      </c>
      <c r="Z49" s="8">
        <f>Z39+Z41+Z43-Z44+Z46+Z47+Load_ROC!V$5</f>
        <v>1891.6594140338439</v>
      </c>
      <c r="AA49" s="8">
        <f>AA39+AA41+AA43-AA44+AA46+AA47+Load_ROC!W$5</f>
        <v>2035.5205813602481</v>
      </c>
      <c r="AB49" s="8"/>
      <c r="AC49" s="8"/>
      <c r="AD49" s="8"/>
      <c r="AE49" s="8"/>
      <c r="AF49" s="8"/>
      <c r="AG49" s="8"/>
      <c r="AH49" s="8"/>
      <c r="AI49" s="8"/>
    </row>
    <row r="50" spans="1:35" x14ac:dyDescent="0.25">
      <c r="A50" s="31"/>
      <c r="E50" t="s">
        <v>35</v>
      </c>
      <c r="F50" t="s">
        <v>18</v>
      </c>
      <c r="G50" t="str">
        <f>"Total RR "&amp;F50&amp;" "&amp;E50</f>
        <v>Total RR H3C Mid</v>
      </c>
      <c r="H50" s="8">
        <f>H39+H45+H46+H47+Load_ROC!D$5</f>
        <v>772.86198182803582</v>
      </c>
      <c r="I50" s="8">
        <f>I39+I45+I46+I47+Load_ROC!E$5</f>
        <v>830.67644069428627</v>
      </c>
      <c r="J50" s="8">
        <f>J39+J45+J46+J47+Load_ROC!F$5</f>
        <v>864.54962057530963</v>
      </c>
      <c r="K50" s="8">
        <f>K39+K45+K46+K47+Load_ROC!G$5</f>
        <v>907.65117615419035</v>
      </c>
      <c r="L50" s="8">
        <f>L39+L45+L46+L47+Load_ROC!H$5</f>
        <v>923.01090058802299</v>
      </c>
      <c r="M50" s="8">
        <f>M39+M45+M46+M47+Load_ROC!I$5</f>
        <v>1001.9320119043341</v>
      </c>
      <c r="N50" s="8">
        <f>N39+N45+N46+N47+Load_ROC!J$5</f>
        <v>1077.8868706296773</v>
      </c>
      <c r="O50" s="8">
        <f>O39+O45+O46+O47+Load_ROC!K$5</f>
        <v>1182.9756838281851</v>
      </c>
      <c r="P50" s="8">
        <f>P39+P45+P46+P47+Load_ROC!L$5</f>
        <v>1183.4835866653975</v>
      </c>
      <c r="Q50" s="8">
        <f>Q39+Q45+Q46+Q47+Load_ROC!M$5</f>
        <v>1267.0050717143133</v>
      </c>
      <c r="R50" s="8">
        <f>R39+R45+R46+R47+Load_ROC!N$5</f>
        <v>1357.7181898339359</v>
      </c>
      <c r="S50" s="8">
        <f>S39+S45+S46+S47+Load_ROC!O$5</f>
        <v>1403.4045030912673</v>
      </c>
      <c r="T50" s="8">
        <f>T39+T45+T46+T47+Load_ROC!P$5</f>
        <v>1493.9486705883833</v>
      </c>
      <c r="U50" s="8">
        <f>U39+U45+U46+U47+Load_ROC!Q$5</f>
        <v>1683.286107626591</v>
      </c>
      <c r="V50" s="8">
        <f>V39+V45+V46+V47+Load_ROC!R$5</f>
        <v>1852.7007836397302</v>
      </c>
      <c r="W50" s="8">
        <f>W39+W45+W46+W47+Load_ROC!S$5</f>
        <v>1787.5438786256109</v>
      </c>
      <c r="X50" s="8">
        <f>X39+X45+X46+X47+Load_ROC!T$5</f>
        <v>2019.8272756171468</v>
      </c>
      <c r="Y50" s="8">
        <f>Y39+Y45+Y46+Y47+Load_ROC!U$5</f>
        <v>1978.0614204457283</v>
      </c>
      <c r="Z50" s="8">
        <f>Z39+Z45+Z46+Z47+Load_ROC!V$5</f>
        <v>2090.4248359088442</v>
      </c>
      <c r="AA50" s="8">
        <f>AA39+AA45+AA46+AA47+Load_ROC!W$5</f>
        <v>2232.2839407352481</v>
      </c>
      <c r="AB50" s="8"/>
      <c r="AC50" s="8"/>
      <c r="AD50" s="8"/>
      <c r="AE50" s="8"/>
      <c r="AF50" s="8"/>
      <c r="AG50" s="8"/>
      <c r="AH50" s="8"/>
      <c r="AI50" s="8"/>
    </row>
    <row r="51" spans="1:35" x14ac:dyDescent="0.25">
      <c r="A51" s="31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8"/>
      <c r="AC51" s="8"/>
      <c r="AD51" s="8"/>
      <c r="AE51" s="8"/>
      <c r="AF51" s="8"/>
      <c r="AG51" s="8"/>
      <c r="AH51" s="8"/>
      <c r="AI51" s="8"/>
    </row>
    <row r="52" spans="1:35" x14ac:dyDescent="0.25">
      <c r="A52" s="31"/>
      <c r="F52" t="s">
        <v>19</v>
      </c>
      <c r="G52" t="s">
        <v>6</v>
      </c>
      <c r="H52" s="32">
        <f>SUMIF(data!$A:$A,$H$2&amp;" "&amp;$F55&amp;" "&amp;$H$3&amp;"_"&amp;H$38,data!$G:$G)/1000</f>
        <v>235.79465625</v>
      </c>
      <c r="I52" s="32">
        <f>SUMIF(data!$A:$A,$H$2&amp;" "&amp;$F55&amp;" "&amp;$H$3&amp;"_"&amp;I$38,data!$G:$G)/1000</f>
        <v>271.92643750000002</v>
      </c>
      <c r="J52" s="32">
        <f>SUMIF(data!$A:$A,$H$2&amp;" "&amp;$F55&amp;" "&amp;$H$3&amp;"_"&amp;J$38,data!$G:$G)/1000</f>
        <v>309.10140625000003</v>
      </c>
      <c r="K52" s="32">
        <f>SUMIF(data!$A:$A,$H$2&amp;" "&amp;$F55&amp;" "&amp;$H$3&amp;"_"&amp;K$38,data!$G:$G)/1000</f>
        <v>342.40474999999998</v>
      </c>
      <c r="L52" s="32">
        <f>SUMIF(data!$A:$A,$H$2&amp;" "&amp;$F55&amp;" "&amp;$H$3&amp;"_"&amp;L$38,data!$G:$G)/1000</f>
        <v>352.56818750000002</v>
      </c>
      <c r="M52" s="32">
        <f>SUMIF(data!$A:$A,$H$2&amp;" "&amp;$F55&amp;" "&amp;$H$3&amp;"_"&amp;M$38,data!$G:$G)/1000</f>
        <v>361.95740625000002</v>
      </c>
      <c r="N52" s="32">
        <f>SUMIF(data!$A:$A,$H$2&amp;" "&amp;$F55&amp;" "&amp;$H$3&amp;"_"&amp;N$38,data!$G:$G)/1000</f>
        <v>372.65499999999997</v>
      </c>
      <c r="O52" s="32">
        <f>SUMIF(data!$A:$A,$H$2&amp;" "&amp;$F55&amp;" "&amp;$H$3&amp;"_"&amp;O$38,data!$G:$G)/1000</f>
        <v>375.93571874999998</v>
      </c>
      <c r="P52" s="32">
        <f>SUMIF(data!$A:$A,$H$2&amp;" "&amp;$F55&amp;" "&amp;$H$3&amp;"_"&amp;P$38,data!$G:$G)/1000</f>
        <v>386.18925000000002</v>
      </c>
      <c r="Q52" s="32">
        <f>SUMIF(data!$A:$A,$H$2&amp;" "&amp;$F55&amp;" "&amp;$H$3&amp;"_"&amp;Q$38,data!$G:$G)/1000</f>
        <v>401.14228125</v>
      </c>
      <c r="R52" s="32">
        <f>SUMIF(data!$A:$A,$H$2&amp;" "&amp;$F55&amp;" "&amp;$H$3&amp;"_"&amp;R$38,data!$G:$G)/1000</f>
        <v>415.39293750000002</v>
      </c>
      <c r="S52" s="32">
        <f>SUMIF(data!$A:$A,$H$2&amp;" "&amp;$F55&amp;" "&amp;$H$3&amp;"_"&amp;S$38,data!$G:$G)/1000</f>
        <v>431.42271875</v>
      </c>
      <c r="T52" s="32">
        <f>SUMIF(data!$A:$A,$H$2&amp;" "&amp;$F55&amp;" "&amp;$H$3&amp;"_"&amp;T$38,data!$G:$G)/1000</f>
        <v>448.20671874999999</v>
      </c>
      <c r="U52" s="32">
        <f>SUMIF(data!$A:$A,$H$2&amp;" "&amp;$F55&amp;" "&amp;$H$3&amp;"_"&amp;U$38,data!$G:$G)/1000</f>
        <v>463.23556250000001</v>
      </c>
      <c r="V52" s="32">
        <f>SUMIF(data!$A:$A,$H$2&amp;" "&amp;$F55&amp;" "&amp;$H$3&amp;"_"&amp;V$38,data!$G:$G)/1000</f>
        <v>479.15240625000001</v>
      </c>
      <c r="W52" s="32">
        <f>SUMIF(data!$A:$A,$H$2&amp;" "&amp;$F55&amp;" "&amp;$H$3&amp;"_"&amp;W$38,data!$G:$G)/1000</f>
        <v>500.38421875</v>
      </c>
      <c r="X52" s="32">
        <f>SUMIF(data!$A:$A,$H$2&amp;" "&amp;$F55&amp;" "&amp;$H$3&amp;"_"&amp;X$38,data!$G:$G)/1000</f>
        <v>514.55756250000002</v>
      </c>
      <c r="Y52" s="32">
        <f>SUMIF(data!$A:$A,$H$2&amp;" "&amp;$F55&amp;" "&amp;$H$3&amp;"_"&amp;Y$38,data!$G:$G)/1000</f>
        <v>527.44825000000003</v>
      </c>
      <c r="Z52" s="32">
        <f>SUMIF(data!$A:$A,$H$2&amp;" "&amp;$F55&amp;" "&amp;$H$3&amp;"_"&amp;Z$38,data!$G:$G)/1000</f>
        <v>543.10318749999999</v>
      </c>
      <c r="AA52" s="32">
        <f>SUMIF(data!$A:$A,$H$2&amp;" "&amp;$F55&amp;" "&amp;$H$3&amp;"_"&amp;AA$38,data!$G:$G)/1000</f>
        <v>557.45775000000003</v>
      </c>
      <c r="AB52" s="7"/>
      <c r="AC52" s="7"/>
      <c r="AD52" s="7"/>
      <c r="AE52" s="7"/>
      <c r="AF52" s="7"/>
      <c r="AG52" s="7"/>
      <c r="AH52" s="7"/>
      <c r="AI52" s="7"/>
    </row>
    <row r="53" spans="1:35" x14ac:dyDescent="0.25">
      <c r="A53" s="31"/>
      <c r="E53" t="s">
        <v>34</v>
      </c>
      <c r="F53" t="s">
        <v>80</v>
      </c>
      <c r="G53" t="s">
        <v>81</v>
      </c>
      <c r="H53" s="7">
        <f>SUMIF(data!$A:$A,$H$2&amp;" "&amp;$F53&amp;" "&amp;$H$3&amp;"_"&amp;H$38,data!$I:$I)/1000</f>
        <v>15.499482421874999</v>
      </c>
      <c r="I53" s="7">
        <f>SUMIF(data!$A:$A,$H$2&amp;" "&amp;$F53&amp;" "&amp;$H$3&amp;"_"&amp;I$38,data!$I:$I)/1000</f>
        <v>43.533515625</v>
      </c>
      <c r="J53" s="7">
        <f>SUMIF(data!$A:$A,$H$2&amp;" "&amp;$F53&amp;" "&amp;$H$3&amp;"_"&amp;J$38,data!$I:$I)/1000</f>
        <v>48.879367675781253</v>
      </c>
      <c r="K53" s="7">
        <f>SUMIF(data!$A:$A,$H$2&amp;" "&amp;$F53&amp;" "&amp;$H$3&amp;"_"&amp;K$38,data!$I:$I)/1000</f>
        <v>100.5618671875</v>
      </c>
      <c r="L53" s="7">
        <f>SUMIF(data!$A:$A,$H$2&amp;" "&amp;$F53&amp;" "&amp;$H$3&amp;"_"&amp;L$38,data!$I:$I)/1000</f>
        <v>102.12929296874999</v>
      </c>
      <c r="M53" s="7">
        <f>SUMIF(data!$A:$A,$H$2&amp;" "&amp;$F53&amp;" "&amp;$H$3&amp;"_"&amp;M$38,data!$I:$I)/1000</f>
        <v>182.96715234375</v>
      </c>
      <c r="N53" s="7">
        <f>SUMIF(data!$A:$A,$H$2&amp;" "&amp;$F53&amp;" "&amp;$H$3&amp;"_"&amp;N$38,data!$I:$I)/1000</f>
        <v>249.5295703125</v>
      </c>
      <c r="O53" s="7">
        <f>SUMIF(data!$A:$A,$H$2&amp;" "&amp;$F53&amp;" "&amp;$H$3&amp;"_"&amp;O$38,data!$I:$I)/1000</f>
        <v>241.65426562499999</v>
      </c>
      <c r="P53" s="7">
        <f>SUMIF(data!$A:$A,$H$2&amp;" "&amp;$F53&amp;" "&amp;$H$3&amp;"_"&amp;P$38,data!$I:$I)/1000</f>
        <v>239.04823437499999</v>
      </c>
      <c r="Q53" s="7">
        <f>SUMIF(data!$A:$A,$H$2&amp;" "&amp;$F53&amp;" "&amp;$H$3&amp;"_"&amp;Q$38,data!$I:$I)/1000</f>
        <v>237.46982031249999</v>
      </c>
      <c r="R53" s="7">
        <f>SUMIF(data!$A:$A,$H$2&amp;" "&amp;$F53&amp;" "&amp;$H$3&amp;"_"&amp;R$38,data!$I:$I)/1000</f>
        <v>236.57120312500001</v>
      </c>
      <c r="S53" s="7">
        <f>SUMIF(data!$A:$A,$H$2&amp;" "&amp;$F53&amp;" "&amp;$H$3&amp;"_"&amp;S$38,data!$I:$I)/1000</f>
        <v>234.64765625000001</v>
      </c>
      <c r="T53" s="7">
        <f>SUMIF(data!$A:$A,$H$2&amp;" "&amp;$F53&amp;" "&amp;$H$3&amp;"_"&amp;T$38,data!$I:$I)/1000</f>
        <v>235.22283593750001</v>
      </c>
      <c r="U53" s="7">
        <f>SUMIF(data!$A:$A,$H$2&amp;" "&amp;$F53&amp;" "&amp;$H$3&amp;"_"&amp;U$38,data!$I:$I)/1000</f>
        <v>233.492328125</v>
      </c>
      <c r="V53" s="7">
        <f>SUMIF(data!$A:$A,$H$2&amp;" "&amp;$F53&amp;" "&amp;$H$3&amp;"_"&amp;V$38,data!$I:$I)/1000</f>
        <v>231.41173437500001</v>
      </c>
      <c r="W53" s="7">
        <f>SUMIF(data!$A:$A,$H$2&amp;" "&amp;$F53&amp;" "&amp;$H$3&amp;"_"&amp;W$38,data!$I:$I)/1000</f>
        <v>320.84177343750002</v>
      </c>
      <c r="X53" s="7">
        <f>SUMIF(data!$A:$A,$H$2&amp;" "&amp;$F53&amp;" "&amp;$H$3&amp;"_"&amp;X$38,data!$I:$I)/1000</f>
        <v>296.90675781250002</v>
      </c>
      <c r="Y53" s="7">
        <f>SUMIF(data!$A:$A,$H$2&amp;" "&amp;$F53&amp;" "&amp;$H$3&amp;"_"&amp;Y$38,data!$I:$I)/1000</f>
        <v>291.13202734375</v>
      </c>
      <c r="Z53" s="7">
        <f>SUMIF(data!$A:$A,$H$2&amp;" "&amp;$F53&amp;" "&amp;$H$3&amp;"_"&amp;Z$38,data!$I:$I)/1000</f>
        <v>287.17748046874999</v>
      </c>
      <c r="AA53" s="7">
        <f>SUMIF(data!$A:$A,$H$2&amp;" "&amp;$F53&amp;" "&amp;$H$3&amp;"_"&amp;AA$38,data!$I:$I)/1000</f>
        <v>406.06956250000002</v>
      </c>
      <c r="AB53" s="7"/>
      <c r="AC53" s="7"/>
      <c r="AD53" s="7"/>
      <c r="AE53" s="7"/>
      <c r="AF53" s="7"/>
      <c r="AG53" s="7"/>
      <c r="AH53" s="7"/>
      <c r="AI53" s="7"/>
    </row>
    <row r="54" spans="1:35" x14ac:dyDescent="0.25">
      <c r="A54" s="31"/>
      <c r="E54" t="s">
        <v>36</v>
      </c>
      <c r="F54" t="s">
        <v>82</v>
      </c>
      <c r="G54" t="s">
        <v>81</v>
      </c>
      <c r="H54" s="7">
        <f>SUMIF(data!$A:$A,$H$2&amp;" "&amp;$F54&amp;" "&amp;$H$3&amp;"_"&amp;H$38,data!$I:$I)/1000</f>
        <v>15.499482421874999</v>
      </c>
      <c r="I54" s="7">
        <f>SUMIF(data!$A:$A,$H$2&amp;" "&amp;$F54&amp;" "&amp;$H$3&amp;"_"&amp;I$38,data!$I:$I)/1000</f>
        <v>43.533515625</v>
      </c>
      <c r="J54" s="7">
        <f>SUMIF(data!$A:$A,$H$2&amp;" "&amp;$F54&amp;" "&amp;$H$3&amp;"_"&amp;J$38,data!$I:$I)/1000</f>
        <v>48.879367675781253</v>
      </c>
      <c r="K54" s="7">
        <f>SUMIF(data!$A:$A,$H$2&amp;" "&amp;$F54&amp;" "&amp;$H$3&amp;"_"&amp;K$38,data!$I:$I)/1000</f>
        <v>82.437646484374994</v>
      </c>
      <c r="L54" s="7">
        <f>SUMIF(data!$A:$A,$H$2&amp;" "&amp;$F54&amp;" "&amp;$H$3&amp;"_"&amp;L$38,data!$I:$I)/1000</f>
        <v>84.946048828125001</v>
      </c>
      <c r="M54" s="7">
        <f>SUMIF(data!$A:$A,$H$2&amp;" "&amp;$F54&amp;" "&amp;$H$3&amp;"_"&amp;M$38,data!$I:$I)/1000</f>
        <v>155.03186328125</v>
      </c>
      <c r="N54" s="7">
        <f>SUMIF(data!$A:$A,$H$2&amp;" "&amp;$F54&amp;" "&amp;$H$3&amp;"_"&amp;N$38,data!$I:$I)/1000</f>
        <v>210.45386718750001</v>
      </c>
      <c r="O54" s="7">
        <f>SUMIF(data!$A:$A,$H$2&amp;" "&amp;$F54&amp;" "&amp;$H$3&amp;"_"&amp;O$38,data!$I:$I)/1000</f>
        <v>203.87829687499999</v>
      </c>
      <c r="P54" s="7">
        <f>SUMIF(data!$A:$A,$H$2&amp;" "&amp;$F54&amp;" "&amp;$H$3&amp;"_"&amp;P$38,data!$I:$I)/1000</f>
        <v>202.531546875</v>
      </c>
      <c r="Q54" s="7">
        <f>SUMIF(data!$A:$A,$H$2&amp;" "&amp;$F54&amp;" "&amp;$H$3&amp;"_"&amp;Q$38,data!$I:$I)/1000</f>
        <v>202.21363281250001</v>
      </c>
      <c r="R54" s="7">
        <f>SUMIF(data!$A:$A,$H$2&amp;" "&amp;$F54&amp;" "&amp;$H$3&amp;"_"&amp;R$38,data!$I:$I)/1000</f>
        <v>202.28312500000001</v>
      </c>
      <c r="S54" s="7">
        <f>SUMIF(data!$A:$A,$H$2&amp;" "&amp;$F54&amp;" "&amp;$H$3&amp;"_"&amp;S$38,data!$I:$I)/1000</f>
        <v>201.29706250000001</v>
      </c>
      <c r="T54" s="7">
        <f>SUMIF(data!$A:$A,$H$2&amp;" "&amp;$F54&amp;" "&amp;$H$3&amp;"_"&amp;T$38,data!$I:$I)/1000</f>
        <v>202.6983671875</v>
      </c>
      <c r="U54" s="7">
        <f>SUMIF(data!$A:$A,$H$2&amp;" "&amp;$F54&amp;" "&amp;$H$3&amp;"_"&amp;U$38,data!$I:$I)/1000</f>
        <v>201.9620625</v>
      </c>
      <c r="V54" s="7">
        <f>SUMIF(data!$A:$A,$H$2&amp;" "&amp;$F54&amp;" "&amp;$H$3&amp;"_"&amp;V$38,data!$I:$I)/1000</f>
        <v>200.7835</v>
      </c>
      <c r="W54" s="7">
        <f>SUMIF(data!$A:$A,$H$2&amp;" "&amp;$F54&amp;" "&amp;$H$3&amp;"_"&amp;W$38,data!$I:$I)/1000</f>
        <v>276.50938281250001</v>
      </c>
      <c r="X54" s="7">
        <f>SUMIF(data!$A:$A,$H$2&amp;" "&amp;$F54&amp;" "&amp;$H$3&amp;"_"&amp;X$38,data!$I:$I)/1000</f>
        <v>253.6470234375</v>
      </c>
      <c r="Y54" s="7">
        <f>SUMIF(data!$A:$A,$H$2&amp;" "&amp;$F54&amp;" "&amp;$H$3&amp;"_"&amp;Y$38,data!$I:$I)/1000</f>
        <v>249.27682421874999</v>
      </c>
      <c r="Z54" s="7">
        <f>SUMIF(data!$A:$A,$H$2&amp;" "&amp;$F54&amp;" "&amp;$H$3&amp;"_"&amp;Z$38,data!$I:$I)/1000</f>
        <v>246.58435546875</v>
      </c>
      <c r="AA54" s="7">
        <f>SUMIF(data!$A:$A,$H$2&amp;" "&amp;$F54&amp;" "&amp;$H$3&amp;"_"&amp;AA$38,data!$I:$I)/1000</f>
        <v>366.71648437499999</v>
      </c>
      <c r="AB54" s="7"/>
      <c r="AC54" s="7"/>
      <c r="AD54" s="7"/>
      <c r="AE54" s="7"/>
      <c r="AF54" s="7"/>
      <c r="AG54" s="7"/>
      <c r="AH54" s="7"/>
      <c r="AI54" s="7"/>
    </row>
    <row r="55" spans="1:35" x14ac:dyDescent="0.25">
      <c r="A55" s="31"/>
      <c r="E55" t="s">
        <v>35</v>
      </c>
      <c r="F55" t="s">
        <v>19</v>
      </c>
      <c r="G55" t="s">
        <v>81</v>
      </c>
      <c r="H55" s="7">
        <f>SUMIF(data!$A:$A,$H$2&amp;" "&amp;$F55&amp;" "&amp;$H$3&amp;"_"&amp;H$38,data!$I:$I)/1000</f>
        <v>15.499482421874999</v>
      </c>
      <c r="I55" s="7">
        <f>SUMIF(data!$A:$A,$H$2&amp;" "&amp;$F55&amp;" "&amp;$H$3&amp;"_"&amp;I$38,data!$I:$I)/1000</f>
        <v>43.533515625</v>
      </c>
      <c r="J55" s="7">
        <f>SUMIF(data!$A:$A,$H$2&amp;" "&amp;$F55&amp;" "&amp;$H$3&amp;"_"&amp;J$38,data!$I:$I)/1000</f>
        <v>48.879367675781253</v>
      </c>
      <c r="K55" s="7">
        <f>SUMIF(data!$A:$A,$H$2&amp;" "&amp;$F55&amp;" "&amp;$H$3&amp;"_"&amp;K$38,data!$I:$I)/1000</f>
        <v>91.264503906249999</v>
      </c>
      <c r="L55" s="7">
        <f>SUMIF(data!$A:$A,$H$2&amp;" "&amp;$F55&amp;" "&amp;$H$3&amp;"_"&amp;L$38,data!$I:$I)/1000</f>
        <v>93.314628906249993</v>
      </c>
      <c r="M55" s="7">
        <f>SUMIF(data!$A:$A,$H$2&amp;" "&amp;$F55&amp;" "&amp;$H$3&amp;"_"&amp;M$38,data!$I:$I)/1000</f>
        <v>160.75811328124999</v>
      </c>
      <c r="N55" s="7">
        <f>SUMIF(data!$A:$A,$H$2&amp;" "&amp;$F55&amp;" "&amp;$H$3&amp;"_"&amp;N$38,data!$I:$I)/1000</f>
        <v>213.74605468749999</v>
      </c>
      <c r="O55" s="7">
        <f>SUMIF(data!$A:$A,$H$2&amp;" "&amp;$F55&amp;" "&amp;$H$3&amp;"_"&amp;O$38,data!$I:$I)/1000</f>
        <v>206.91273437500001</v>
      </c>
      <c r="P55" s="7">
        <f>SUMIF(data!$A:$A,$H$2&amp;" "&amp;$F55&amp;" "&amp;$H$3&amp;"_"&amp;P$38,data!$I:$I)/1000</f>
        <v>205.3300625</v>
      </c>
      <c r="Q55" s="7">
        <f>SUMIF(data!$A:$A,$H$2&amp;" "&amp;$F55&amp;" "&amp;$H$3&amp;"_"&amp;Q$38,data!$I:$I)/1000</f>
        <v>204.83597656250001</v>
      </c>
      <c r="R55" s="7">
        <f>SUMIF(data!$A:$A,$H$2&amp;" "&amp;$F55&amp;" "&amp;$H$3&amp;"_"&amp;R$38,data!$I:$I)/1000</f>
        <v>204.81135937499999</v>
      </c>
      <c r="S55" s="7">
        <f>SUMIF(data!$A:$A,$H$2&amp;" "&amp;$F55&amp;" "&amp;$H$3&amp;"_"&amp;S$38,data!$I:$I)/1000</f>
        <v>203.728515625</v>
      </c>
      <c r="T55" s="7">
        <f>SUMIF(data!$A:$A,$H$2&amp;" "&amp;$F55&amp;" "&amp;$H$3&amp;"_"&amp;T$38,data!$I:$I)/1000</f>
        <v>205.03800781250001</v>
      </c>
      <c r="U55" s="7">
        <f>SUMIF(data!$A:$A,$H$2&amp;" "&amp;$F55&amp;" "&amp;$H$3&amp;"_"&amp;U$38,data!$I:$I)/1000</f>
        <v>204.19784375</v>
      </c>
      <c r="V55" s="7">
        <f>SUMIF(data!$A:$A,$H$2&amp;" "&amp;$F55&amp;" "&amp;$H$3&amp;"_"&amp;V$38,data!$I:$I)/1000</f>
        <v>202.9235390625</v>
      </c>
      <c r="W55" s="7">
        <f>SUMIF(data!$A:$A,$H$2&amp;" "&amp;$F55&amp;" "&amp;$H$3&amp;"_"&amp;W$38,data!$I:$I)/1000</f>
        <v>276.1748203125</v>
      </c>
      <c r="X55" s="7">
        <f>SUMIF(data!$A:$A,$H$2&amp;" "&amp;$F55&amp;" "&amp;$H$3&amp;"_"&amp;X$38,data!$I:$I)/1000</f>
        <v>253.26721093750001</v>
      </c>
      <c r="Y55" s="7">
        <f>SUMIF(data!$A:$A,$H$2&amp;" "&amp;$F55&amp;" "&amp;$H$3&amp;"_"&amp;Y$38,data!$I:$I)/1000</f>
        <v>248.87165234374999</v>
      </c>
      <c r="Z55" s="7">
        <f>SUMIF(data!$A:$A,$H$2&amp;" "&amp;$F55&amp;" "&amp;$H$3&amp;"_"&amp;Z$38,data!$I:$I)/1000</f>
        <v>246.15099609375</v>
      </c>
      <c r="AA55" s="7">
        <f>SUMIF(data!$A:$A,$H$2&amp;" "&amp;$F55&amp;" "&amp;$H$3&amp;"_"&amp;AA$38,data!$I:$I)/1000</f>
        <v>366.25354687499998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31"/>
      <c r="F56" t="s">
        <v>19</v>
      </c>
      <c r="G56" t="s">
        <v>76</v>
      </c>
      <c r="H56" s="7">
        <f>SUMIF(data!$A:$A,$H$2&amp;" "&amp;$F56&amp;" "&amp;$H$3&amp;"_"&amp;H$38,data!$N:$N)/1000</f>
        <v>108.64066406249999</v>
      </c>
      <c r="I56" s="7">
        <f>SUMIF(data!$A:$A,$H$2&amp;" "&amp;$F56&amp;" "&amp;$H$3&amp;"_"&amp;I$38,data!$N:$N)/1000</f>
        <v>107.8325859375</v>
      </c>
      <c r="J56" s="7">
        <f>SUMIF(data!$A:$A,$H$2&amp;" "&amp;$F56&amp;" "&amp;$H$3&amp;"_"&amp;J$38,data!$N:$N)/1000</f>
        <v>112.44716406249999</v>
      </c>
      <c r="K56" s="7">
        <f>SUMIF(data!$A:$A,$H$2&amp;" "&amp;$F56&amp;" "&amp;$H$3&amp;"_"&amp;K$38,data!$N:$N)/1000</f>
        <v>99.630482421875001</v>
      </c>
      <c r="L56" s="7">
        <f>SUMIF(data!$A:$A,$H$2&amp;" "&amp;$F56&amp;" "&amp;$H$3&amp;"_"&amp;L$38,data!$N:$N)/1000</f>
        <v>104.129380859375</v>
      </c>
      <c r="M56" s="7">
        <f>SUMIF(data!$A:$A,$H$2&amp;" "&amp;$F56&amp;" "&amp;$H$3&amp;"_"&amp;M$38,data!$N:$N)/1000</f>
        <v>141.33424902343751</v>
      </c>
      <c r="N56" s="7">
        <f>SUMIF(data!$A:$A,$H$2&amp;" "&amp;$F56&amp;" "&amp;$H$3&amp;"_"&amp;N$38,data!$N:$N)/1000</f>
        <v>193.9337265625</v>
      </c>
      <c r="O56" s="7">
        <f>SUMIF(data!$A:$A,$H$2&amp;" "&amp;$F56&amp;" "&amp;$H$3&amp;"_"&amp;O$38,data!$N:$N)/1000</f>
        <v>255.0414140625</v>
      </c>
      <c r="P56" s="7">
        <f>SUMIF(data!$A:$A,$H$2&amp;" "&amp;$F56&amp;" "&amp;$H$3&amp;"_"&amp;P$38,data!$N:$N)/1000</f>
        <v>260.88341406249998</v>
      </c>
      <c r="Q56" s="7">
        <f>SUMIF(data!$A:$A,$H$2&amp;" "&amp;$F56&amp;" "&amp;$H$3&amp;"_"&amp;Q$38,data!$N:$N)/1000</f>
        <v>273.02712500000001</v>
      </c>
      <c r="R56" s="7">
        <f>SUMIF(data!$A:$A,$H$2&amp;" "&amp;$F56&amp;" "&amp;$H$3&amp;"_"&amp;R$38,data!$N:$N)/1000</f>
        <v>277.7484453125</v>
      </c>
      <c r="S56" s="7">
        <f>SUMIF(data!$A:$A,$H$2&amp;" "&amp;$F56&amp;" "&amp;$H$3&amp;"_"&amp;S$38,data!$N:$N)/1000</f>
        <v>279.94667187499999</v>
      </c>
      <c r="T56" s="7">
        <f>SUMIF(data!$A:$A,$H$2&amp;" "&amp;$F56&amp;" "&amp;$H$3&amp;"_"&amp;T$38,data!$N:$N)/1000</f>
        <v>329.23971875000001</v>
      </c>
      <c r="U56" s="7">
        <f>SUMIF(data!$A:$A,$H$2&amp;" "&amp;$F56&amp;" "&amp;$H$3&amp;"_"&amp;U$38,data!$N:$N)/1000</f>
        <v>433.186640625</v>
      </c>
      <c r="V56" s="7">
        <f>SUMIF(data!$A:$A,$H$2&amp;" "&amp;$F56&amp;" "&amp;$H$3&amp;"_"&amp;V$38,data!$N:$N)/1000</f>
        <v>438.29762499999998</v>
      </c>
      <c r="W56" s="7">
        <f>SUMIF(data!$A:$A,$H$2&amp;" "&amp;$F56&amp;" "&amp;$H$3&amp;"_"&amp;W$38,data!$N:$N)/1000</f>
        <v>430.37311328125003</v>
      </c>
      <c r="X56" s="7">
        <f>SUMIF(data!$A:$A,$H$2&amp;" "&amp;$F56&amp;" "&amp;$H$3&amp;"_"&amp;X$38,data!$N:$N)/1000</f>
        <v>399.23977343749999</v>
      </c>
      <c r="Y56" s="7">
        <f>SUMIF(data!$A:$A,$H$2&amp;" "&amp;$F56&amp;" "&amp;$H$3&amp;"_"&amp;Y$38,data!$N:$N)/1000</f>
        <v>368.38808203125001</v>
      </c>
      <c r="Z56" s="7">
        <f>SUMIF(data!$A:$A,$H$2&amp;" "&amp;$F56&amp;" "&amp;$H$3&amp;"_"&amp;Z$38,data!$N:$N)/1000</f>
        <v>330.76746484375002</v>
      </c>
      <c r="AA56" s="7">
        <f>SUMIF(data!$A:$A,$H$2&amp;" "&amp;$F56&amp;" "&amp;$H$3&amp;"_"&amp;AA$38,data!$N:$N)/1000</f>
        <v>341.22491015625002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31"/>
      <c r="F57" t="s">
        <v>19</v>
      </c>
      <c r="G57" t="s">
        <v>7</v>
      </c>
      <c r="H57" s="7">
        <f>SUMIF(data!$A:$A,$H$2&amp;" "&amp;$F57&amp;" "&amp;$H$3&amp;"_"&amp;H$38,data!$H:$H)/1000</f>
        <v>103.76484375</v>
      </c>
      <c r="I57" s="7">
        <f>SUMIF(data!$A:$A,$H$2&amp;" "&amp;$F57&amp;" "&amp;$H$3&amp;"_"&amp;I$38,data!$H:$H)/1000</f>
        <v>115.6230234375</v>
      </c>
      <c r="J57" s="7">
        <f>SUMIF(data!$A:$A,$H$2&amp;" "&amp;$F57&amp;" "&amp;$H$3&amp;"_"&amp;J$38,data!$H:$H)/1000</f>
        <v>135.40451562499999</v>
      </c>
      <c r="K57" s="7">
        <f>SUMIF(data!$A:$A,$H$2&amp;" "&amp;$F57&amp;" "&amp;$H$3&amp;"_"&amp;K$38,data!$H:$H)/1000</f>
        <v>161.90351171875</v>
      </c>
      <c r="L57" s="7">
        <f>SUMIF(data!$A:$A,$H$2&amp;" "&amp;$F57&amp;" "&amp;$H$3&amp;"_"&amp;L$38,data!$H:$H)/1000</f>
        <v>170.19971874999999</v>
      </c>
      <c r="M57" s="7">
        <f>SUMIF(data!$A:$A,$H$2&amp;" "&amp;$F57&amp;" "&amp;$H$3&amp;"_"&amp;M$38,data!$H:$H)/1000</f>
        <v>214.45866406249999</v>
      </c>
      <c r="N57" s="7">
        <f>SUMIF(data!$A:$A,$H$2&amp;" "&amp;$F57&amp;" "&amp;$H$3&amp;"_"&amp;N$38,data!$H:$H)/1000</f>
        <v>266.324796875</v>
      </c>
      <c r="O57" s="7">
        <f>SUMIF(data!$A:$A,$H$2&amp;" "&amp;$F57&amp;" "&amp;$H$3&amp;"_"&amp;O$38,data!$H:$H)/1000</f>
        <v>272.34719531249999</v>
      </c>
      <c r="P57" s="7">
        <f>SUMIF(data!$A:$A,$H$2&amp;" "&amp;$F57&amp;" "&amp;$H$3&amp;"_"&amp;P$38,data!$H:$H)/1000</f>
        <v>279.75550781250001</v>
      </c>
      <c r="Q57" s="7">
        <f>SUMIF(data!$A:$A,$H$2&amp;" "&amp;$F57&amp;" "&amp;$H$3&amp;"_"&amp;Q$38,data!$H:$H)/1000</f>
        <v>291.54615625000002</v>
      </c>
      <c r="R57" s="7">
        <f>SUMIF(data!$A:$A,$H$2&amp;" "&amp;$F57&amp;" "&amp;$H$3&amp;"_"&amp;R$38,data!$H:$H)/1000</f>
        <v>304.13041406249999</v>
      </c>
      <c r="S57" s="7">
        <f>SUMIF(data!$A:$A,$H$2&amp;" "&amp;$F57&amp;" "&amp;$H$3&amp;"_"&amp;S$38,data!$H:$H)/1000</f>
        <v>301.09032812499998</v>
      </c>
      <c r="T57" s="7">
        <f>SUMIF(data!$A:$A,$H$2&amp;" "&amp;$F57&amp;" "&amp;$H$3&amp;"_"&amp;T$38,data!$H:$H)/1000</f>
        <v>317.26290625000001</v>
      </c>
      <c r="U57" s="7">
        <f>SUMIF(data!$A:$A,$H$2&amp;" "&amp;$F57&amp;" "&amp;$H$3&amp;"_"&amp;U$38,data!$H:$H)/1000</f>
        <v>334.06485937500003</v>
      </c>
      <c r="V57" s="7">
        <f>SUMIF(data!$A:$A,$H$2&amp;" "&amp;$F57&amp;" "&amp;$H$3&amp;"_"&amp;V$38,data!$H:$H)/1000</f>
        <v>339.82009375000001</v>
      </c>
      <c r="W57" s="7">
        <f>SUMIF(data!$A:$A,$H$2&amp;" "&amp;$F57&amp;" "&amp;$H$3&amp;"_"&amp;W$38,data!$H:$H)/1000</f>
        <v>349.12635156250002</v>
      </c>
      <c r="X57" s="7">
        <f>SUMIF(data!$A:$A,$H$2&amp;" "&amp;$F57&amp;" "&amp;$H$3&amp;"_"&amp;X$38,data!$H:$H)/1000</f>
        <v>356.63897656249998</v>
      </c>
      <c r="Y57" s="7">
        <f>SUMIF(data!$A:$A,$H$2&amp;" "&amp;$F57&amp;" "&amp;$H$3&amp;"_"&amp;Y$38,data!$H:$H)/1000</f>
        <v>371.32375000000002</v>
      </c>
      <c r="Z57" s="7">
        <f>SUMIF(data!$A:$A,$H$2&amp;" "&amp;$F57&amp;" "&amp;$H$3&amp;"_"&amp;Z$38,data!$H:$H)/1000</f>
        <v>375.79415625000001</v>
      </c>
      <c r="AA57" s="7">
        <f>SUMIF(data!$A:$A,$H$2&amp;" "&amp;$F57&amp;" "&amp;$H$3&amp;"_"&amp;AA$38,data!$H:$H)/1000</f>
        <v>388.30275781249998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31"/>
      <c r="F58" t="s">
        <v>19</v>
      </c>
      <c r="G58" t="s">
        <v>10</v>
      </c>
      <c r="H58" s="8">
        <f>SUM(H55:H56)-H57</f>
        <v>20.375302734374998</v>
      </c>
      <c r="I58" s="8">
        <f t="shared" ref="I58" si="16">SUM(I55:I56)-I57</f>
        <v>35.743078125000011</v>
      </c>
      <c r="J58" s="8">
        <f t="shared" ref="J58" si="17">SUM(J55:J56)-J57</f>
        <v>25.922016113281245</v>
      </c>
      <c r="K58" s="8">
        <f t="shared" ref="K58:AA58" si="18">SUM(K55:K56)-K57</f>
        <v>28.991474609375018</v>
      </c>
      <c r="L58" s="8">
        <f t="shared" si="18"/>
        <v>27.244291015625009</v>
      </c>
      <c r="M58" s="8">
        <f t="shared" si="18"/>
        <v>87.633698242187535</v>
      </c>
      <c r="N58" s="8">
        <f t="shared" si="18"/>
        <v>141.35498437500002</v>
      </c>
      <c r="O58" s="8">
        <f t="shared" si="18"/>
        <v>189.60695312500002</v>
      </c>
      <c r="P58" s="8">
        <f t="shared" si="18"/>
        <v>186.45796874999996</v>
      </c>
      <c r="Q58" s="8">
        <f t="shared" si="18"/>
        <v>186.31694531249997</v>
      </c>
      <c r="R58" s="8">
        <f t="shared" si="18"/>
        <v>178.429390625</v>
      </c>
      <c r="S58" s="8">
        <f t="shared" si="18"/>
        <v>182.58485937500001</v>
      </c>
      <c r="T58" s="8">
        <f t="shared" si="18"/>
        <v>217.01482031249998</v>
      </c>
      <c r="U58" s="8">
        <f t="shared" si="18"/>
        <v>303.31962500000003</v>
      </c>
      <c r="V58" s="8">
        <f t="shared" si="18"/>
        <v>301.40107031249994</v>
      </c>
      <c r="W58" s="8">
        <f t="shared" si="18"/>
        <v>357.42158203125001</v>
      </c>
      <c r="X58" s="8">
        <f t="shared" si="18"/>
        <v>295.86800781250003</v>
      </c>
      <c r="Y58" s="8">
        <f t="shared" si="18"/>
        <v>245.93598437499998</v>
      </c>
      <c r="Z58" s="8">
        <f t="shared" si="18"/>
        <v>201.12430468749994</v>
      </c>
      <c r="AA58" s="8">
        <f t="shared" si="18"/>
        <v>319.17569921874997</v>
      </c>
      <c r="AB58" s="8"/>
      <c r="AC58" s="8"/>
      <c r="AD58" s="8"/>
      <c r="AE58" s="8"/>
      <c r="AF58" s="8"/>
      <c r="AG58" s="8"/>
      <c r="AH58" s="8"/>
      <c r="AI58" s="8"/>
    </row>
    <row r="59" spans="1:35" x14ac:dyDescent="0.25">
      <c r="A59" s="31"/>
      <c r="F59" t="s">
        <v>19</v>
      </c>
      <c r="G59" t="s">
        <v>13</v>
      </c>
      <c r="H59" s="7">
        <f>SUMIF(data!$A:$A,$H$2&amp;" "&amp;$F59&amp;" "&amp;$H$3&amp;"_"&amp;H$38,data!$J:$J)/1000</f>
        <v>0</v>
      </c>
      <c r="I59" s="7">
        <f>SUMIF(data!$A:$A,$H$2&amp;" "&amp;$F59&amp;" "&amp;$H$3&amp;"_"&amp;I$38,data!$J:$J)/1000</f>
        <v>0</v>
      </c>
      <c r="J59" s="7">
        <f>SUMIF(data!$A:$A,$H$2&amp;" "&amp;$F59&amp;" "&amp;$H$3&amp;"_"&amp;J$38,data!$J:$J)/1000</f>
        <v>0</v>
      </c>
      <c r="K59" s="7">
        <f>SUMIF(data!$A:$A,$H$2&amp;" "&amp;$F59&amp;" "&amp;$H$3&amp;"_"&amp;K$38,data!$J:$J)/1000</f>
        <v>0</v>
      </c>
      <c r="L59" s="7">
        <f>SUMIF(data!$A:$A,$H$2&amp;" "&amp;$F59&amp;" "&amp;$H$3&amp;"_"&amp;L$38,data!$J:$J)/1000</f>
        <v>0</v>
      </c>
      <c r="M59" s="7">
        <f>SUMIF(data!$A:$A,$H$2&amp;" "&amp;$F59&amp;" "&amp;$H$3&amp;"_"&amp;M$38,data!$J:$J)/1000</f>
        <v>0</v>
      </c>
      <c r="N59" s="7">
        <f>SUMIF(data!$A:$A,$H$2&amp;" "&amp;$F59&amp;" "&amp;$H$3&amp;"_"&amp;N$38,data!$J:$J)/1000</f>
        <v>0</v>
      </c>
      <c r="O59" s="7">
        <f>SUMIF(data!$A:$A,$H$2&amp;" "&amp;$F59&amp;" "&amp;$H$3&amp;"_"&amp;O$38,data!$J:$J)/1000</f>
        <v>27.125732421875</v>
      </c>
      <c r="P59" s="7">
        <f>SUMIF(data!$A:$A,$H$2&amp;" "&amp;$F59&amp;" "&amp;$H$3&amp;"_"&amp;P$38,data!$J:$J)/1000</f>
        <v>0</v>
      </c>
      <c r="Q59" s="7">
        <f>SUMIF(data!$A:$A,$H$2&amp;" "&amp;$F59&amp;" "&amp;$H$3&amp;"_"&amp;Q$38,data!$J:$J)/1000</f>
        <v>0</v>
      </c>
      <c r="R59" s="7">
        <f>SUMIF(data!$A:$A,$H$2&amp;" "&amp;$F59&amp;" "&amp;$H$3&amp;"_"&amp;R$38,data!$J:$J)/1000</f>
        <v>0</v>
      </c>
      <c r="S59" s="7">
        <f>SUMIF(data!$A:$A,$H$2&amp;" "&amp;$F59&amp;" "&amp;$H$3&amp;"_"&amp;S$38,data!$J:$J)/1000</f>
        <v>0</v>
      </c>
      <c r="T59" s="7">
        <f>SUMIF(data!$A:$A,$H$2&amp;" "&amp;$F59&amp;" "&amp;$H$3&amp;"_"&amp;T$38,data!$J:$J)/1000</f>
        <v>0</v>
      </c>
      <c r="U59" s="7">
        <f>SUMIF(data!$A:$A,$H$2&amp;" "&amp;$F59&amp;" "&amp;$H$3&amp;"_"&amp;U$38,data!$J:$J)/1000</f>
        <v>0</v>
      </c>
      <c r="V59" s="7">
        <f>SUMIF(data!$A:$A,$H$2&amp;" "&amp;$F59&amp;" "&amp;$H$3&amp;"_"&amp;V$38,data!$J:$J)/1000</f>
        <v>0</v>
      </c>
      <c r="W59" s="7">
        <f>SUMIF(data!$A:$A,$H$2&amp;" "&amp;$F59&amp;" "&amp;$H$3&amp;"_"&amp;W$38,data!$J:$J)/1000</f>
        <v>0</v>
      </c>
      <c r="X59" s="7">
        <f>SUMIF(data!$A:$A,$H$2&amp;" "&amp;$F59&amp;" "&amp;$H$3&amp;"_"&amp;X$38,data!$J:$J)/1000</f>
        <v>133.31381250000001</v>
      </c>
      <c r="Y59" s="7">
        <f>SUMIF(data!$A:$A,$H$2&amp;" "&amp;$F59&amp;" "&amp;$H$3&amp;"_"&amp;Y$38,data!$J:$J)/1000</f>
        <v>0</v>
      </c>
      <c r="Z59" s="7">
        <f>SUMIF(data!$A:$A,$H$2&amp;" "&amp;$F59&amp;" "&amp;$H$3&amp;"_"&amp;Z$38,data!$J:$J)/1000</f>
        <v>0</v>
      </c>
      <c r="AA59" s="7">
        <f>SUMIF(data!$A:$A,$H$2&amp;" "&amp;$F59&amp;" "&amp;$H$3&amp;"_"&amp;AA$38,data!$J:$J)/1000</f>
        <v>0</v>
      </c>
      <c r="AB59" s="8"/>
      <c r="AC59" s="8"/>
      <c r="AD59" s="8"/>
      <c r="AE59" s="8"/>
      <c r="AF59" s="8"/>
      <c r="AG59" s="8"/>
      <c r="AH59" s="8"/>
      <c r="AI59" s="8"/>
    </row>
    <row r="60" spans="1:35" x14ac:dyDescent="0.25">
      <c r="A60" s="31"/>
      <c r="F60" t="s">
        <v>19</v>
      </c>
      <c r="G60" t="s">
        <v>30</v>
      </c>
      <c r="H60" s="7">
        <f>SUMIF(data!$A:$A,$H$2&amp;" "&amp;$F60&amp;" "&amp;$H$3&amp;"_"&amp;H$38,data!$K:$K)/1000</f>
        <v>0</v>
      </c>
      <c r="I60" s="7">
        <f>SUMIF(data!$A:$A,$H$2&amp;" "&amp;$F60&amp;" "&amp;$H$3&amp;"_"&amp;I$38,data!$K:$K)/1000</f>
        <v>0</v>
      </c>
      <c r="J60" s="7">
        <f>SUMIF(data!$A:$A,$H$2&amp;" "&amp;$F60&amp;" "&amp;$H$3&amp;"_"&amp;J$38,data!$K:$K)/1000</f>
        <v>0</v>
      </c>
      <c r="K60" s="7">
        <f>SUMIF(data!$A:$A,$H$2&amp;" "&amp;$F60&amp;" "&amp;$H$3&amp;"_"&amp;K$38,data!$K:$K)/1000</f>
        <v>0</v>
      </c>
      <c r="L60" s="7">
        <f>SUMIF(data!$A:$A,$H$2&amp;" "&amp;$F60&amp;" "&amp;$H$3&amp;"_"&amp;L$38,data!$K:$K)/1000</f>
        <v>0</v>
      </c>
      <c r="M60" s="7">
        <f>SUMIF(data!$A:$A,$H$2&amp;" "&amp;$F60&amp;" "&amp;$H$3&amp;"_"&amp;M$38,data!$K:$K)/1000</f>
        <v>0</v>
      </c>
      <c r="N60" s="7">
        <f>SUMIF(data!$A:$A,$H$2&amp;" "&amp;$F60&amp;" "&amp;$H$3&amp;"_"&amp;N$38,data!$K:$K)/1000</f>
        <v>0</v>
      </c>
      <c r="O60" s="7">
        <f>SUMIF(data!$A:$A,$H$2&amp;" "&amp;$F60&amp;" "&amp;$H$3&amp;"_"&amp;O$38,data!$K:$K)/1000</f>
        <v>0</v>
      </c>
      <c r="P60" s="7">
        <f>SUMIF(data!$A:$A,$H$2&amp;" "&amp;$F60&amp;" "&amp;$H$3&amp;"_"&amp;P$38,data!$K:$K)/1000</f>
        <v>0</v>
      </c>
      <c r="Q60" s="7">
        <f>SUMIF(data!$A:$A,$H$2&amp;" "&amp;$F60&amp;" "&amp;$H$3&amp;"_"&amp;Q$38,data!$K:$K)/1000</f>
        <v>0</v>
      </c>
      <c r="R60" s="7">
        <f>SUMIF(data!$A:$A,$H$2&amp;" "&amp;$F60&amp;" "&amp;$H$3&amp;"_"&amp;R$38,data!$K:$K)/1000</f>
        <v>0</v>
      </c>
      <c r="S60" s="7">
        <f>SUMIF(data!$A:$A,$H$2&amp;" "&amp;$F60&amp;" "&amp;$H$3&amp;"_"&amp;S$38,data!$K:$K)/1000</f>
        <v>0</v>
      </c>
      <c r="T60" s="7">
        <f>SUMIF(data!$A:$A,$H$2&amp;" "&amp;$F60&amp;" "&amp;$H$3&amp;"_"&amp;T$38,data!$K:$K)/1000</f>
        <v>0</v>
      </c>
      <c r="U60" s="7">
        <f>SUMIF(data!$A:$A,$H$2&amp;" "&amp;$F60&amp;" "&amp;$H$3&amp;"_"&amp;U$38,data!$K:$K)/1000</f>
        <v>0.19136846923828124</v>
      </c>
      <c r="V60" s="7">
        <f>SUMIF(data!$A:$A,$H$2&amp;" "&amp;$F60&amp;" "&amp;$H$3&amp;"_"&amp;V$38,data!$K:$K)/1000</f>
        <v>156.95521875</v>
      </c>
      <c r="W60" s="7">
        <f>SUMIF(data!$A:$A,$H$2&amp;" "&amp;$F60&amp;" "&amp;$H$3&amp;"_"&amp;W$38,data!$K:$K)/1000</f>
        <v>115.87342968750001</v>
      </c>
      <c r="X60" s="7">
        <f>SUMIF(data!$A:$A,$H$2&amp;" "&amp;$F60&amp;" "&amp;$H$3&amp;"_"&amp;X$38,data!$K:$K)/1000</f>
        <v>339.98431249999999</v>
      </c>
      <c r="Y60" s="7">
        <f>SUMIF(data!$A:$A,$H$2&amp;" "&amp;$F60&amp;" "&amp;$H$3&amp;"_"&amp;Y$38,data!$K:$K)/1000</f>
        <v>543.38199999999995</v>
      </c>
      <c r="Z60" s="7">
        <f>SUMIF(data!$A:$A,$H$2&amp;" "&amp;$F60&amp;" "&amp;$H$3&amp;"_"&amp;Z$38,data!$K:$K)/1000</f>
        <v>749.66931250000005</v>
      </c>
      <c r="AA60" s="7">
        <f>SUMIF(data!$A:$A,$H$2&amp;" "&amp;$F60&amp;" "&amp;$H$3&amp;"_"&amp;AA$38,data!$K:$K)/1000</f>
        <v>755.18756250000001</v>
      </c>
      <c r="AB60" s="8"/>
      <c r="AC60" s="8"/>
      <c r="AD60" s="8"/>
      <c r="AE60" s="8"/>
      <c r="AF60" s="8"/>
      <c r="AG60" s="8"/>
      <c r="AH60" s="8"/>
      <c r="AI60" s="8"/>
    </row>
    <row r="61" spans="1:35" x14ac:dyDescent="0.25">
      <c r="A61" s="31"/>
      <c r="E61" t="s">
        <v>34</v>
      </c>
      <c r="F61" t="s">
        <v>19</v>
      </c>
      <c r="G61" t="str">
        <f>"Total RR "&amp;F61&amp;" "&amp;E61</f>
        <v>Total RR H2C High</v>
      </c>
      <c r="H61" s="8">
        <f>H52+H53+H56-H57+H59+H60+Load_ROC!D$5</f>
        <v>772.86198182803582</v>
      </c>
      <c r="I61" s="8">
        <f>I52+I53+I56-I57+I59+I60+Load_ROC!E$5</f>
        <v>830.67644069428627</v>
      </c>
      <c r="J61" s="8">
        <f>J52+J53+J56-J57+J59+J60+Load_ROC!F$5</f>
        <v>864.54962057530963</v>
      </c>
      <c r="K61" s="8">
        <f>K52+K53+K56-K57+K59+K60+Load_ROC!G$5</f>
        <v>916.94853943544024</v>
      </c>
      <c r="L61" s="8">
        <f>L52+L53+L56-L57+L59+L60+Load_ROC!H$5</f>
        <v>931.82556465052301</v>
      </c>
      <c r="M61" s="8">
        <f>M52+M53+M56-M57+M59+M60+Load_ROC!I$5</f>
        <v>1022.1621212793341</v>
      </c>
      <c r="N61" s="8">
        <f>N52+N53+N56-N57+N59+N60+Load_ROC!J$5</f>
        <v>1107.5446206296774</v>
      </c>
      <c r="O61" s="8">
        <f>O52+O53+O56-O57+O59+O60+Load_ROC!K$5</f>
        <v>1192.7814260156852</v>
      </c>
      <c r="P61" s="8">
        <f>P52+P53+P56-P57+P59+P60+Load_ROC!L$5</f>
        <v>1179.5942585403977</v>
      </c>
      <c r="Q61" s="8">
        <f>Q52+Q53+Q56-Q57+Q59+Q60+Load_ROC!M$5</f>
        <v>1201.4222484721258</v>
      </c>
      <c r="R61" s="8">
        <f>R52+R53+R56-R57+R59+R60+Load_ROC!N$5</f>
        <v>1215.2606663964359</v>
      </c>
      <c r="S61" s="8">
        <f>S52+S53+S56-S57+S59+S60+Load_ROC!O$5</f>
        <v>1243.2097609037673</v>
      </c>
      <c r="T61" s="8">
        <f>T52+T53+T56-T57+T59+T60+Load_ROC!P$5</f>
        <v>1302.5555690258834</v>
      </c>
      <c r="U61" s="8">
        <f>U52+U53+U56-U57+U59+U60+Load_ROC!Q$5</f>
        <v>1412.3245542208292</v>
      </c>
      <c r="V61" s="8">
        <f>V52+V53+V56-V57+V59+V60+Load_ROC!R$5</f>
        <v>1591.6895727022302</v>
      </c>
      <c r="W61" s="8">
        <f>W52+W53+W56-W57+W59+W60+Load_ROC!S$5</f>
        <v>1653.7297614381109</v>
      </c>
      <c r="X61" s="8">
        <f>X52+X53+X56-X57+X59+X60+Load_ROC!T$5</f>
        <v>1972.7264865546467</v>
      </c>
      <c r="Y61" s="8">
        <f>Y52+Y53+Y56-Y57+Y59+Y60+Load_ROC!U$5</f>
        <v>2014.6655102894783</v>
      </c>
      <c r="Z61" s="8">
        <f>Z52+Z53+Z56-Z57+Z59+Z60+Load_ROC!V$5</f>
        <v>2201.1412362994688</v>
      </c>
      <c r="AA61" s="8">
        <f>AA52+AA53+AA56-AA57+AA59+AA60+Load_ROC!W$5</f>
        <v>2348.7449954227486</v>
      </c>
      <c r="AB61" s="8"/>
      <c r="AC61" s="8"/>
      <c r="AD61" s="8"/>
      <c r="AE61" s="8"/>
      <c r="AF61" s="8"/>
      <c r="AG61" s="8"/>
      <c r="AH61" s="8"/>
      <c r="AI61" s="8"/>
    </row>
    <row r="62" spans="1:35" x14ac:dyDescent="0.25">
      <c r="A62" s="31"/>
      <c r="E62" t="s">
        <v>36</v>
      </c>
      <c r="F62" t="s">
        <v>19</v>
      </c>
      <c r="G62" t="str">
        <f>"Total RR "&amp;F62&amp;" "&amp;E62</f>
        <v>Total RR H2C Low</v>
      </c>
      <c r="H62" s="8">
        <f>H52+H54+H56-H57+H59+H60+Load_ROC!D$5</f>
        <v>772.86198182803582</v>
      </c>
      <c r="I62" s="8">
        <f>I52+I54+I56-I57+I59+I60+Load_ROC!E$5</f>
        <v>830.67644069428627</v>
      </c>
      <c r="J62" s="8">
        <f>J52+J54+J56-J57+J59+J60+Load_ROC!F$5</f>
        <v>864.54962057530963</v>
      </c>
      <c r="K62" s="8">
        <f>K52+K54+K56-K57+K59+K60+Load_ROC!G$5</f>
        <v>898.82431873231519</v>
      </c>
      <c r="L62" s="8">
        <f>L52+L54+L56-L57+L59+L60+Load_ROC!H$5</f>
        <v>914.64232050989801</v>
      </c>
      <c r="M62" s="8">
        <f>M52+M54+M56-M57+M59+M60+Load_ROC!I$5</f>
        <v>994.22683221683405</v>
      </c>
      <c r="N62" s="8">
        <f>N52+N54+N56-N57+N59+N60+Load_ROC!J$5</f>
        <v>1068.4689175046774</v>
      </c>
      <c r="O62" s="8">
        <f>O52+O54+O56-O57+O59+O60+Load_ROC!K$5</f>
        <v>1155.0054572656852</v>
      </c>
      <c r="P62" s="8">
        <f>P52+P54+P56-P57+P59+P60+Load_ROC!L$5</f>
        <v>1143.0775710403977</v>
      </c>
      <c r="Q62" s="8">
        <f>Q52+Q54+Q56-Q57+Q59+Q60+Load_ROC!M$5</f>
        <v>1166.1660609721259</v>
      </c>
      <c r="R62" s="8">
        <f>R52+R54+R56-R57+R59+R60+Load_ROC!N$5</f>
        <v>1180.9725882714358</v>
      </c>
      <c r="S62" s="8">
        <f>S52+S54+S56-S57+S59+S60+Load_ROC!O$5</f>
        <v>1209.8591671537674</v>
      </c>
      <c r="T62" s="8">
        <f>T52+T54+T56-T57+T59+T60+Load_ROC!P$5</f>
        <v>1270.0311002758835</v>
      </c>
      <c r="U62" s="8">
        <f>U52+U54+U56-U57+U59+U60+Load_ROC!Q$5</f>
        <v>1380.7942885958291</v>
      </c>
      <c r="V62" s="8">
        <f>V52+V54+V56-V57+V59+V60+Load_ROC!R$5</f>
        <v>1561.0613383272298</v>
      </c>
      <c r="W62" s="8">
        <f>W52+W54+W56-W57+W59+W60+Load_ROC!S$5</f>
        <v>1609.3973708131109</v>
      </c>
      <c r="X62" s="8">
        <f>X52+X54+X56-X57+X59+X60+Load_ROC!T$5</f>
        <v>1929.4667521796468</v>
      </c>
      <c r="Y62" s="8">
        <f>Y52+Y54+Y56-Y57+Y59+Y60+Load_ROC!U$5</f>
        <v>1972.8103071644782</v>
      </c>
      <c r="Z62" s="8">
        <f>Z52+Z54+Z56-Z57+Z59+Z60+Load_ROC!V$5</f>
        <v>2160.5481112994689</v>
      </c>
      <c r="AA62" s="8">
        <f>AA52+AA54+AA56-AA57+AA59+AA60+Load_ROC!W$5</f>
        <v>2309.3919172977485</v>
      </c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31"/>
      <c r="E63" t="s">
        <v>35</v>
      </c>
      <c r="F63" t="s">
        <v>19</v>
      </c>
      <c r="G63" t="str">
        <f>"Total RR "&amp;F63&amp;" "&amp;E63</f>
        <v>Total RR H2C Mid</v>
      </c>
      <c r="H63" s="8">
        <f>H52+H58+H59+H60+Load_ROC!D$5</f>
        <v>772.86198182803582</v>
      </c>
      <c r="I63" s="8">
        <f>I52+I58+I59+I60+Load_ROC!E$5</f>
        <v>830.67644069428627</v>
      </c>
      <c r="J63" s="8">
        <f>J52+J58+J59+J60+Load_ROC!F$5</f>
        <v>864.54962057530963</v>
      </c>
      <c r="K63" s="8">
        <f>K52+K58+K59+K60+Load_ROC!G$5</f>
        <v>907.65117615419035</v>
      </c>
      <c r="L63" s="8">
        <f>L52+L58+L59+L60+Load_ROC!H$5</f>
        <v>923.01090058802299</v>
      </c>
      <c r="M63" s="8">
        <f>M52+M58+M59+M60+Load_ROC!I$5</f>
        <v>999.9530822168341</v>
      </c>
      <c r="N63" s="8">
        <f>N52+N58+N59+N60+Load_ROC!J$5</f>
        <v>1071.7611050046773</v>
      </c>
      <c r="O63" s="8">
        <f>O52+O58+O59+O60+Load_ROC!K$5</f>
        <v>1158.0398947656852</v>
      </c>
      <c r="P63" s="8">
        <f>P52+P58+P59+P60+Load_ROC!L$5</f>
        <v>1145.8760866653975</v>
      </c>
      <c r="Q63" s="8">
        <f>Q52+Q58+Q59+Q60+Load_ROC!M$5</f>
        <v>1168.7884047221257</v>
      </c>
      <c r="R63" s="8">
        <f>R52+R58+R59+R60+Load_ROC!N$5</f>
        <v>1183.5008226464358</v>
      </c>
      <c r="S63" s="8">
        <f>S52+S58+S59+S60+Load_ROC!O$5</f>
        <v>1212.2906202787674</v>
      </c>
      <c r="T63" s="8">
        <f>T52+T58+T59+T60+Load_ROC!P$5</f>
        <v>1272.3707409008834</v>
      </c>
      <c r="U63" s="8">
        <f>U52+U58+U59+U60+Load_ROC!Q$5</f>
        <v>1383.0300698458295</v>
      </c>
      <c r="V63" s="8">
        <f>V52+V58+V59+V60+Load_ROC!R$5</f>
        <v>1563.2013773897302</v>
      </c>
      <c r="W63" s="8">
        <f>W52+W58+W59+W60+Load_ROC!S$5</f>
        <v>1609.062808313111</v>
      </c>
      <c r="X63" s="8">
        <f>X52+X58+X59+X60+Load_ROC!T$5</f>
        <v>1929.0869396796465</v>
      </c>
      <c r="Y63" s="8">
        <f>Y52+Y58+Y59+Y60+Load_ROC!U$5</f>
        <v>1972.405135289478</v>
      </c>
      <c r="Z63" s="8">
        <f>Z52+Z58+Z59+Z60+Load_ROC!V$5</f>
        <v>2160.1147519244687</v>
      </c>
      <c r="AA63" s="8">
        <f>AA52+AA58+AA59+AA60+Load_ROC!W$5</f>
        <v>2308.9289797977481</v>
      </c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31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8"/>
      <c r="AC64" s="8"/>
      <c r="AD64" s="8"/>
      <c r="AE64" s="8"/>
      <c r="AF64" s="8"/>
      <c r="AG64" s="8"/>
      <c r="AH64" s="8"/>
      <c r="AI64" s="8"/>
    </row>
    <row r="65" spans="1:35" x14ac:dyDescent="0.25">
      <c r="A65" s="31"/>
      <c r="F65" t="s">
        <v>20</v>
      </c>
      <c r="G65" t="s">
        <v>6</v>
      </c>
      <c r="H65" s="32">
        <f>SUMIF(data!$A:$A,$H$2&amp;" "&amp;$F68&amp;" "&amp;$H$3&amp;"_"&amp;H$38,data!$G:$G)/1000</f>
        <v>235.79465625</v>
      </c>
      <c r="I65" s="32">
        <f>SUMIF(data!$A:$A,$H$2&amp;" "&amp;$F68&amp;" "&amp;$H$3&amp;"_"&amp;I$38,data!$G:$G)/1000</f>
        <v>271.92643750000002</v>
      </c>
      <c r="J65" s="32">
        <f>SUMIF(data!$A:$A,$H$2&amp;" "&amp;$F68&amp;" "&amp;$H$3&amp;"_"&amp;J$38,data!$G:$G)/1000</f>
        <v>309.10140625000003</v>
      </c>
      <c r="K65" s="32">
        <f>SUMIF(data!$A:$A,$H$2&amp;" "&amp;$F68&amp;" "&amp;$H$3&amp;"_"&amp;K$38,data!$G:$G)/1000</f>
        <v>342.40474999999998</v>
      </c>
      <c r="L65" s="32">
        <f>SUMIF(data!$A:$A,$H$2&amp;" "&amp;$F68&amp;" "&amp;$H$3&amp;"_"&amp;L$38,data!$G:$G)/1000</f>
        <v>352.56818750000002</v>
      </c>
      <c r="M65" s="32">
        <f>SUMIF(data!$A:$A,$H$2&amp;" "&amp;$F68&amp;" "&amp;$H$3&amp;"_"&amp;M$38,data!$G:$G)/1000</f>
        <v>361.95740625000002</v>
      </c>
      <c r="N65" s="32">
        <f>SUMIF(data!$A:$A,$H$2&amp;" "&amp;$F68&amp;" "&amp;$H$3&amp;"_"&amp;N$38,data!$G:$G)/1000</f>
        <v>372.65499999999997</v>
      </c>
      <c r="O65" s="32">
        <f>SUMIF(data!$A:$A,$H$2&amp;" "&amp;$F68&amp;" "&amp;$H$3&amp;"_"&amp;O$38,data!$G:$G)/1000</f>
        <v>375.93571874999998</v>
      </c>
      <c r="P65" s="32">
        <f>SUMIF(data!$A:$A,$H$2&amp;" "&amp;$F68&amp;" "&amp;$H$3&amp;"_"&amp;P$38,data!$G:$G)/1000</f>
        <v>386.18925000000002</v>
      </c>
      <c r="Q65" s="32">
        <f>SUMIF(data!$A:$A,$H$2&amp;" "&amp;$F68&amp;" "&amp;$H$3&amp;"_"&amp;Q$38,data!$G:$G)/1000</f>
        <v>401.14228125</v>
      </c>
      <c r="R65" s="32">
        <f>SUMIF(data!$A:$A,$H$2&amp;" "&amp;$F68&amp;" "&amp;$H$3&amp;"_"&amp;R$38,data!$G:$G)/1000</f>
        <v>415.39293750000002</v>
      </c>
      <c r="S65" s="32">
        <f>SUMIF(data!$A:$A,$H$2&amp;" "&amp;$F68&amp;" "&amp;$H$3&amp;"_"&amp;S$38,data!$G:$G)/1000</f>
        <v>431.42271875</v>
      </c>
      <c r="T65" s="32">
        <f>SUMIF(data!$A:$A,$H$2&amp;" "&amp;$F68&amp;" "&amp;$H$3&amp;"_"&amp;T$38,data!$G:$G)/1000</f>
        <v>448.20671874999999</v>
      </c>
      <c r="U65" s="32">
        <f>SUMIF(data!$A:$A,$H$2&amp;" "&amp;$F68&amp;" "&amp;$H$3&amp;"_"&amp;U$38,data!$G:$G)/1000</f>
        <v>463.23556250000001</v>
      </c>
      <c r="V65" s="32">
        <f>SUMIF(data!$A:$A,$H$2&amp;" "&amp;$F68&amp;" "&amp;$H$3&amp;"_"&amp;V$38,data!$G:$G)/1000</f>
        <v>479.15240625000001</v>
      </c>
      <c r="W65" s="32">
        <f>SUMIF(data!$A:$A,$H$2&amp;" "&amp;$F68&amp;" "&amp;$H$3&amp;"_"&amp;W$38,data!$G:$G)/1000</f>
        <v>500.38421875</v>
      </c>
      <c r="X65" s="32">
        <f>SUMIF(data!$A:$A,$H$2&amp;" "&amp;$F68&amp;" "&amp;$H$3&amp;"_"&amp;X$38,data!$G:$G)/1000</f>
        <v>514.55756250000002</v>
      </c>
      <c r="Y65" s="32">
        <f>SUMIF(data!$A:$A,$H$2&amp;" "&amp;$F68&amp;" "&amp;$H$3&amp;"_"&amp;Y$38,data!$G:$G)/1000</f>
        <v>527.44825000000003</v>
      </c>
      <c r="Z65" s="32">
        <f>SUMIF(data!$A:$A,$H$2&amp;" "&amp;$F68&amp;" "&amp;$H$3&amp;"_"&amp;Z$38,data!$G:$G)/1000</f>
        <v>543.10318749999999</v>
      </c>
      <c r="AA65" s="32">
        <f>SUMIF(data!$A:$A,$H$2&amp;" "&amp;$F68&amp;" "&amp;$H$3&amp;"_"&amp;AA$38,data!$G:$G)/1000</f>
        <v>557.45775000000003</v>
      </c>
      <c r="AB65" s="7"/>
      <c r="AC65" s="7"/>
      <c r="AD65" s="7"/>
      <c r="AE65" s="7"/>
      <c r="AF65" s="7"/>
      <c r="AG65" s="7"/>
      <c r="AH65" s="7"/>
      <c r="AI65" s="7"/>
    </row>
    <row r="66" spans="1:35" x14ac:dyDescent="0.25">
      <c r="A66" s="31"/>
      <c r="E66" t="s">
        <v>34</v>
      </c>
      <c r="F66" t="s">
        <v>80</v>
      </c>
      <c r="G66" t="s">
        <v>81</v>
      </c>
      <c r="H66" s="7">
        <f>SUMIF(data!$A:$A,$H$2&amp;" "&amp;$F66&amp;" "&amp;$H$3&amp;"_"&amp;H$38,data!$I:$I)/1000</f>
        <v>15.499482421874999</v>
      </c>
      <c r="I66" s="7">
        <f>SUMIF(data!$A:$A,$H$2&amp;" "&amp;$F66&amp;" "&amp;$H$3&amp;"_"&amp;I$38,data!$I:$I)/1000</f>
        <v>43.533515625</v>
      </c>
      <c r="J66" s="7">
        <f>SUMIF(data!$A:$A,$H$2&amp;" "&amp;$F66&amp;" "&amp;$H$3&amp;"_"&amp;J$38,data!$I:$I)/1000</f>
        <v>48.879367675781253</v>
      </c>
      <c r="K66" s="7">
        <f>SUMIF(data!$A:$A,$H$2&amp;" "&amp;$F66&amp;" "&amp;$H$3&amp;"_"&amp;K$38,data!$I:$I)/1000</f>
        <v>100.5618671875</v>
      </c>
      <c r="L66" s="7">
        <f>SUMIF(data!$A:$A,$H$2&amp;" "&amp;$F66&amp;" "&amp;$H$3&amp;"_"&amp;L$38,data!$I:$I)/1000</f>
        <v>102.12929296874999</v>
      </c>
      <c r="M66" s="7">
        <f>SUMIF(data!$A:$A,$H$2&amp;" "&amp;$F66&amp;" "&amp;$H$3&amp;"_"&amp;M$38,data!$I:$I)/1000</f>
        <v>182.96715234375</v>
      </c>
      <c r="N66" s="7">
        <f>SUMIF(data!$A:$A,$H$2&amp;" "&amp;$F66&amp;" "&amp;$H$3&amp;"_"&amp;N$38,data!$I:$I)/1000</f>
        <v>249.5295703125</v>
      </c>
      <c r="O66" s="7">
        <f>SUMIF(data!$A:$A,$H$2&amp;" "&amp;$F66&amp;" "&amp;$H$3&amp;"_"&amp;O$38,data!$I:$I)/1000</f>
        <v>241.65426562499999</v>
      </c>
      <c r="P66" s="7">
        <f>SUMIF(data!$A:$A,$H$2&amp;" "&amp;$F66&amp;" "&amp;$H$3&amp;"_"&amp;P$38,data!$I:$I)/1000</f>
        <v>239.04823437499999</v>
      </c>
      <c r="Q66" s="7">
        <f>SUMIF(data!$A:$A,$H$2&amp;" "&amp;$F66&amp;" "&amp;$H$3&amp;"_"&amp;Q$38,data!$I:$I)/1000</f>
        <v>237.46982031249999</v>
      </c>
      <c r="R66" s="7">
        <f>SUMIF(data!$A:$A,$H$2&amp;" "&amp;$F66&amp;" "&amp;$H$3&amp;"_"&amp;R$38,data!$I:$I)/1000</f>
        <v>236.57120312500001</v>
      </c>
      <c r="S66" s="7">
        <f>SUMIF(data!$A:$A,$H$2&amp;" "&amp;$F66&amp;" "&amp;$H$3&amp;"_"&amp;S$38,data!$I:$I)/1000</f>
        <v>234.64765625000001</v>
      </c>
      <c r="T66" s="7">
        <f>SUMIF(data!$A:$A,$H$2&amp;" "&amp;$F66&amp;" "&amp;$H$3&amp;"_"&amp;T$38,data!$I:$I)/1000</f>
        <v>235.22283593750001</v>
      </c>
      <c r="U66" s="7">
        <f>SUMIF(data!$A:$A,$H$2&amp;" "&amp;$F66&amp;" "&amp;$H$3&amp;"_"&amp;U$38,data!$I:$I)/1000</f>
        <v>233.492328125</v>
      </c>
      <c r="V66" s="7">
        <f>SUMIF(data!$A:$A,$H$2&amp;" "&amp;$F66&amp;" "&amp;$H$3&amp;"_"&amp;V$38,data!$I:$I)/1000</f>
        <v>231.41173437500001</v>
      </c>
      <c r="W66" s="7">
        <f>SUMIF(data!$A:$A,$H$2&amp;" "&amp;$F66&amp;" "&amp;$H$3&amp;"_"&amp;W$38,data!$I:$I)/1000</f>
        <v>320.84177343750002</v>
      </c>
      <c r="X66" s="7">
        <f>SUMIF(data!$A:$A,$H$2&amp;" "&amp;$F66&amp;" "&amp;$H$3&amp;"_"&amp;X$38,data!$I:$I)/1000</f>
        <v>296.90675781250002</v>
      </c>
      <c r="Y66" s="7">
        <f>SUMIF(data!$A:$A,$H$2&amp;" "&amp;$F66&amp;" "&amp;$H$3&amp;"_"&amp;Y$38,data!$I:$I)/1000</f>
        <v>291.13202734375</v>
      </c>
      <c r="Z66" s="7">
        <f>SUMIF(data!$A:$A,$H$2&amp;" "&amp;$F66&amp;" "&amp;$H$3&amp;"_"&amp;Z$38,data!$I:$I)/1000</f>
        <v>287.17748046874999</v>
      </c>
      <c r="AA66" s="7">
        <f>SUMIF(data!$A:$A,$H$2&amp;" "&amp;$F66&amp;" "&amp;$H$3&amp;"_"&amp;AA$38,data!$I:$I)/1000</f>
        <v>406.06956250000002</v>
      </c>
      <c r="AB66" s="7"/>
      <c r="AC66" s="7"/>
      <c r="AD66" s="7"/>
      <c r="AE66" s="7"/>
      <c r="AF66" s="7"/>
      <c r="AG66" s="7"/>
      <c r="AH66" s="7"/>
      <c r="AI66" s="7"/>
    </row>
    <row r="67" spans="1:35" x14ac:dyDescent="0.25">
      <c r="A67" s="31"/>
      <c r="E67" t="s">
        <v>36</v>
      </c>
      <c r="F67" t="s">
        <v>82</v>
      </c>
      <c r="G67" t="s">
        <v>81</v>
      </c>
      <c r="H67" s="7">
        <f>SUMIF(data!$A:$A,$H$2&amp;" "&amp;$F67&amp;" "&amp;$H$3&amp;"_"&amp;H$38,data!$I:$I)/1000</f>
        <v>15.499482421874999</v>
      </c>
      <c r="I67" s="7">
        <f>SUMIF(data!$A:$A,$H$2&amp;" "&amp;$F67&amp;" "&amp;$H$3&amp;"_"&amp;I$38,data!$I:$I)/1000</f>
        <v>43.533515625</v>
      </c>
      <c r="J67" s="7">
        <f>SUMIF(data!$A:$A,$H$2&amp;" "&amp;$F67&amp;" "&amp;$H$3&amp;"_"&amp;J$38,data!$I:$I)/1000</f>
        <v>48.879367675781253</v>
      </c>
      <c r="K67" s="7">
        <f>SUMIF(data!$A:$A,$H$2&amp;" "&amp;$F67&amp;" "&amp;$H$3&amp;"_"&amp;K$38,data!$I:$I)/1000</f>
        <v>82.437646484374994</v>
      </c>
      <c r="L67" s="7">
        <f>SUMIF(data!$A:$A,$H$2&amp;" "&amp;$F67&amp;" "&amp;$H$3&amp;"_"&amp;L$38,data!$I:$I)/1000</f>
        <v>84.946048828125001</v>
      </c>
      <c r="M67" s="7">
        <f>SUMIF(data!$A:$A,$H$2&amp;" "&amp;$F67&amp;" "&amp;$H$3&amp;"_"&amp;M$38,data!$I:$I)/1000</f>
        <v>155.03186328125</v>
      </c>
      <c r="N67" s="7">
        <f>SUMIF(data!$A:$A,$H$2&amp;" "&amp;$F67&amp;" "&amp;$H$3&amp;"_"&amp;N$38,data!$I:$I)/1000</f>
        <v>210.45386718750001</v>
      </c>
      <c r="O67" s="7">
        <f>SUMIF(data!$A:$A,$H$2&amp;" "&amp;$F67&amp;" "&amp;$H$3&amp;"_"&amp;O$38,data!$I:$I)/1000</f>
        <v>203.87829687499999</v>
      </c>
      <c r="P67" s="7">
        <f>SUMIF(data!$A:$A,$H$2&amp;" "&amp;$F67&amp;" "&amp;$H$3&amp;"_"&amp;P$38,data!$I:$I)/1000</f>
        <v>202.531546875</v>
      </c>
      <c r="Q67" s="7">
        <f>SUMIF(data!$A:$A,$H$2&amp;" "&amp;$F67&amp;" "&amp;$H$3&amp;"_"&amp;Q$38,data!$I:$I)/1000</f>
        <v>202.21363281250001</v>
      </c>
      <c r="R67" s="7">
        <f>SUMIF(data!$A:$A,$H$2&amp;" "&amp;$F67&amp;" "&amp;$H$3&amp;"_"&amp;R$38,data!$I:$I)/1000</f>
        <v>202.28312500000001</v>
      </c>
      <c r="S67" s="7">
        <f>SUMIF(data!$A:$A,$H$2&amp;" "&amp;$F67&amp;" "&amp;$H$3&amp;"_"&amp;S$38,data!$I:$I)/1000</f>
        <v>201.29706250000001</v>
      </c>
      <c r="T67" s="7">
        <f>SUMIF(data!$A:$A,$H$2&amp;" "&amp;$F67&amp;" "&amp;$H$3&amp;"_"&amp;T$38,data!$I:$I)/1000</f>
        <v>202.6983671875</v>
      </c>
      <c r="U67" s="7">
        <f>SUMIF(data!$A:$A,$H$2&amp;" "&amp;$F67&amp;" "&amp;$H$3&amp;"_"&amp;U$38,data!$I:$I)/1000</f>
        <v>201.9620625</v>
      </c>
      <c r="V67" s="7">
        <f>SUMIF(data!$A:$A,$H$2&amp;" "&amp;$F67&amp;" "&amp;$H$3&amp;"_"&amp;V$38,data!$I:$I)/1000</f>
        <v>200.7835</v>
      </c>
      <c r="W67" s="7">
        <f>SUMIF(data!$A:$A,$H$2&amp;" "&amp;$F67&amp;" "&amp;$H$3&amp;"_"&amp;W$38,data!$I:$I)/1000</f>
        <v>276.50938281250001</v>
      </c>
      <c r="X67" s="7">
        <f>SUMIF(data!$A:$A,$H$2&amp;" "&amp;$F67&amp;" "&amp;$H$3&amp;"_"&amp;X$38,data!$I:$I)/1000</f>
        <v>253.6470234375</v>
      </c>
      <c r="Y67" s="7">
        <f>SUMIF(data!$A:$A,$H$2&amp;" "&amp;$F67&amp;" "&amp;$H$3&amp;"_"&amp;Y$38,data!$I:$I)/1000</f>
        <v>249.27682421874999</v>
      </c>
      <c r="Z67" s="7">
        <f>SUMIF(data!$A:$A,$H$2&amp;" "&amp;$F67&amp;" "&amp;$H$3&amp;"_"&amp;Z$38,data!$I:$I)/1000</f>
        <v>246.58435546875</v>
      </c>
      <c r="AA67" s="7">
        <f>SUMIF(data!$A:$A,$H$2&amp;" "&amp;$F67&amp;" "&amp;$H$3&amp;"_"&amp;AA$38,data!$I:$I)/1000</f>
        <v>366.71648437499999</v>
      </c>
      <c r="AB67" s="7"/>
      <c r="AC67" s="7"/>
      <c r="AD67" s="7"/>
      <c r="AE67" s="7"/>
      <c r="AF67" s="7"/>
      <c r="AG67" s="7"/>
      <c r="AH67" s="7"/>
      <c r="AI67" s="7"/>
    </row>
    <row r="68" spans="1:35" x14ac:dyDescent="0.25">
      <c r="A68" s="31"/>
      <c r="E68" t="s">
        <v>35</v>
      </c>
      <c r="F68" t="s">
        <v>20</v>
      </c>
      <c r="G68" t="s">
        <v>81</v>
      </c>
      <c r="H68" s="7">
        <f>SUMIF(data!$A:$A,$H$2&amp;" "&amp;$F68&amp;" "&amp;$H$3&amp;"_"&amp;H$38,data!$I:$I)/1000</f>
        <v>15.499482421874999</v>
      </c>
      <c r="I68" s="7">
        <f>SUMIF(data!$A:$A,$H$2&amp;" "&amp;$F68&amp;" "&amp;$H$3&amp;"_"&amp;I$38,data!$I:$I)/1000</f>
        <v>43.533515625</v>
      </c>
      <c r="J68" s="7">
        <f>SUMIF(data!$A:$A,$H$2&amp;" "&amp;$F68&amp;" "&amp;$H$3&amp;"_"&amp;J$38,data!$I:$I)/1000</f>
        <v>48.879367675781253</v>
      </c>
      <c r="K68" s="7">
        <f>SUMIF(data!$A:$A,$H$2&amp;" "&amp;$F68&amp;" "&amp;$H$3&amp;"_"&amp;K$38,data!$I:$I)/1000</f>
        <v>91.264503906249999</v>
      </c>
      <c r="L68" s="7">
        <f>SUMIF(data!$A:$A,$H$2&amp;" "&amp;$F68&amp;" "&amp;$H$3&amp;"_"&amp;L$38,data!$I:$I)/1000</f>
        <v>93.314628906249993</v>
      </c>
      <c r="M68" s="7">
        <f>SUMIF(data!$A:$A,$H$2&amp;" "&amp;$F68&amp;" "&amp;$H$3&amp;"_"&amp;M$38,data!$I:$I)/1000</f>
        <v>160.75811328124999</v>
      </c>
      <c r="N68" s="7">
        <f>SUMIF(data!$A:$A,$H$2&amp;" "&amp;$F68&amp;" "&amp;$H$3&amp;"_"&amp;N$38,data!$I:$I)/1000</f>
        <v>213.74605468749999</v>
      </c>
      <c r="O68" s="7">
        <f>SUMIF(data!$A:$A,$H$2&amp;" "&amp;$F68&amp;" "&amp;$H$3&amp;"_"&amp;O$38,data!$I:$I)/1000</f>
        <v>206.91273437500001</v>
      </c>
      <c r="P68" s="7">
        <f>SUMIF(data!$A:$A,$H$2&amp;" "&amp;$F68&amp;" "&amp;$H$3&amp;"_"&amp;P$38,data!$I:$I)/1000</f>
        <v>205.3300625</v>
      </c>
      <c r="Q68" s="7">
        <f>SUMIF(data!$A:$A,$H$2&amp;" "&amp;$F68&amp;" "&amp;$H$3&amp;"_"&amp;Q$38,data!$I:$I)/1000</f>
        <v>204.83597656250001</v>
      </c>
      <c r="R68" s="7">
        <f>SUMIF(data!$A:$A,$H$2&amp;" "&amp;$F68&amp;" "&amp;$H$3&amp;"_"&amp;R$38,data!$I:$I)/1000</f>
        <v>204.81135937499999</v>
      </c>
      <c r="S68" s="7">
        <f>SUMIF(data!$A:$A,$H$2&amp;" "&amp;$F68&amp;" "&amp;$H$3&amp;"_"&amp;S$38,data!$I:$I)/1000</f>
        <v>203.728515625</v>
      </c>
      <c r="T68" s="7">
        <f>SUMIF(data!$A:$A,$H$2&amp;" "&amp;$F68&amp;" "&amp;$H$3&amp;"_"&amp;T$38,data!$I:$I)/1000</f>
        <v>205.03800781250001</v>
      </c>
      <c r="U68" s="7">
        <f>SUMIF(data!$A:$A,$H$2&amp;" "&amp;$F68&amp;" "&amp;$H$3&amp;"_"&amp;U$38,data!$I:$I)/1000</f>
        <v>204.19784375</v>
      </c>
      <c r="V68" s="7">
        <f>SUMIF(data!$A:$A,$H$2&amp;" "&amp;$F68&amp;" "&amp;$H$3&amp;"_"&amp;V$38,data!$I:$I)/1000</f>
        <v>202.9235390625</v>
      </c>
      <c r="W68" s="7">
        <f>SUMIF(data!$A:$A,$H$2&amp;" "&amp;$F68&amp;" "&amp;$H$3&amp;"_"&amp;W$38,data!$I:$I)/1000</f>
        <v>276.1748203125</v>
      </c>
      <c r="X68" s="7">
        <f>SUMIF(data!$A:$A,$H$2&amp;" "&amp;$F68&amp;" "&amp;$H$3&amp;"_"&amp;X$38,data!$I:$I)/1000</f>
        <v>253.26721093750001</v>
      </c>
      <c r="Y68" s="7">
        <f>SUMIF(data!$A:$A,$H$2&amp;" "&amp;$F68&amp;" "&amp;$H$3&amp;"_"&amp;Y$38,data!$I:$I)/1000</f>
        <v>248.87165234374999</v>
      </c>
      <c r="Z68" s="7">
        <f>SUMIF(data!$A:$A,$H$2&amp;" "&amp;$F68&amp;" "&amp;$H$3&amp;"_"&amp;Z$38,data!$I:$I)/1000</f>
        <v>246.15099609375</v>
      </c>
      <c r="AA68" s="7">
        <f>SUMIF(data!$A:$A,$H$2&amp;" "&amp;$F68&amp;" "&amp;$H$3&amp;"_"&amp;AA$38,data!$I:$I)/1000</f>
        <v>366.25354687499998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31"/>
      <c r="F69" t="s">
        <v>20</v>
      </c>
      <c r="G69" t="s">
        <v>76</v>
      </c>
      <c r="H69" s="7">
        <f>SUMIF(data!$A:$A,$H$2&amp;" "&amp;$F69&amp;" "&amp;$H$3&amp;"_"&amp;H$38,data!$N:$N)/1000</f>
        <v>108.64066406249999</v>
      </c>
      <c r="I69" s="7">
        <f>SUMIF(data!$A:$A,$H$2&amp;" "&amp;$F69&amp;" "&amp;$H$3&amp;"_"&amp;I$38,data!$N:$N)/1000</f>
        <v>107.8325859375</v>
      </c>
      <c r="J69" s="7">
        <f>SUMIF(data!$A:$A,$H$2&amp;" "&amp;$F69&amp;" "&amp;$H$3&amp;"_"&amp;J$38,data!$N:$N)/1000</f>
        <v>112.44716406249999</v>
      </c>
      <c r="K69" s="7">
        <f>SUMIF(data!$A:$A,$H$2&amp;" "&amp;$F69&amp;" "&amp;$H$3&amp;"_"&amp;K$38,data!$N:$N)/1000</f>
        <v>99.630482421875001</v>
      </c>
      <c r="L69" s="7">
        <f>SUMIF(data!$A:$A,$H$2&amp;" "&amp;$F69&amp;" "&amp;$H$3&amp;"_"&amp;L$38,data!$N:$N)/1000</f>
        <v>104.129380859375</v>
      </c>
      <c r="M69" s="7">
        <f>SUMIF(data!$A:$A,$H$2&amp;" "&amp;$F69&amp;" "&amp;$H$3&amp;"_"&amp;M$38,data!$N:$N)/1000</f>
        <v>141.33424902343751</v>
      </c>
      <c r="N69" s="7">
        <f>SUMIF(data!$A:$A,$H$2&amp;" "&amp;$F69&amp;" "&amp;$H$3&amp;"_"&amp;N$38,data!$N:$N)/1000</f>
        <v>193.9337265625</v>
      </c>
      <c r="O69" s="7">
        <f>SUMIF(data!$A:$A,$H$2&amp;" "&amp;$F69&amp;" "&amp;$H$3&amp;"_"&amp;O$38,data!$N:$N)/1000</f>
        <v>255.0414140625</v>
      </c>
      <c r="P69" s="7">
        <f>SUMIF(data!$A:$A,$H$2&amp;" "&amp;$F69&amp;" "&amp;$H$3&amp;"_"&amp;P$38,data!$N:$N)/1000</f>
        <v>260.88341406249998</v>
      </c>
      <c r="Q69" s="7">
        <f>SUMIF(data!$A:$A,$H$2&amp;" "&amp;$F69&amp;" "&amp;$H$3&amp;"_"&amp;Q$38,data!$N:$N)/1000</f>
        <v>273.02712500000001</v>
      </c>
      <c r="R69" s="7">
        <f>SUMIF(data!$A:$A,$H$2&amp;" "&amp;$F69&amp;" "&amp;$H$3&amp;"_"&amp;R$38,data!$N:$N)/1000</f>
        <v>277.7484453125</v>
      </c>
      <c r="S69" s="7">
        <f>SUMIF(data!$A:$A,$H$2&amp;" "&amp;$F69&amp;" "&amp;$H$3&amp;"_"&amp;S$38,data!$N:$N)/1000</f>
        <v>290.54107812500001</v>
      </c>
      <c r="T69" s="7">
        <f>SUMIF(data!$A:$A,$H$2&amp;" "&amp;$F69&amp;" "&amp;$H$3&amp;"_"&amp;T$38,data!$N:$N)/1000</f>
        <v>318.97220312500002</v>
      </c>
      <c r="U69" s="7">
        <f>SUMIF(data!$A:$A,$H$2&amp;" "&amp;$F69&amp;" "&amp;$H$3&amp;"_"&amp;U$38,data!$N:$N)/1000</f>
        <v>356.16231249999998</v>
      </c>
      <c r="V69" s="7">
        <f>SUMIF(data!$A:$A,$H$2&amp;" "&amp;$F69&amp;" "&amp;$H$3&amp;"_"&amp;V$38,data!$N:$N)/1000</f>
        <v>374.114140625</v>
      </c>
      <c r="W69" s="7">
        <f>SUMIF(data!$A:$A,$H$2&amp;" "&amp;$F69&amp;" "&amp;$H$3&amp;"_"&amp;W$38,data!$N:$N)/1000</f>
        <v>419.23879687499999</v>
      </c>
      <c r="X69" s="7">
        <f>SUMIF(data!$A:$A,$H$2&amp;" "&amp;$F69&amp;" "&amp;$H$3&amp;"_"&amp;X$38,data!$N:$N)/1000</f>
        <v>475.1550078125</v>
      </c>
      <c r="Y69" s="7">
        <f>SUMIF(data!$A:$A,$H$2&amp;" "&amp;$F69&amp;" "&amp;$H$3&amp;"_"&amp;Y$38,data!$N:$N)/1000</f>
        <v>490.20057812499999</v>
      </c>
      <c r="Z69" s="7">
        <f>SUMIF(data!$A:$A,$H$2&amp;" "&amp;$F69&amp;" "&amp;$H$3&amp;"_"&amp;Z$38,data!$N:$N)/1000</f>
        <v>500.26811718750002</v>
      </c>
      <c r="AA69" s="7">
        <f>SUMIF(data!$A:$A,$H$2&amp;" "&amp;$F69&amp;" "&amp;$H$3&amp;"_"&amp;AA$38,data!$N:$N)/1000</f>
        <v>515.72112500000003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31"/>
      <c r="F70" t="s">
        <v>20</v>
      </c>
      <c r="G70" t="s">
        <v>7</v>
      </c>
      <c r="H70" s="7">
        <f>SUMIF(data!$A:$A,$H$2&amp;" "&amp;$F70&amp;" "&amp;$H$3&amp;"_"&amp;H$38,data!$H:$H)/1000</f>
        <v>103.76484375</v>
      </c>
      <c r="I70" s="7">
        <f>SUMIF(data!$A:$A,$H$2&amp;" "&amp;$F70&amp;" "&amp;$H$3&amp;"_"&amp;I$38,data!$H:$H)/1000</f>
        <v>115.6230234375</v>
      </c>
      <c r="J70" s="7">
        <f>SUMIF(data!$A:$A,$H$2&amp;" "&amp;$F70&amp;" "&amp;$H$3&amp;"_"&amp;J$38,data!$H:$H)/1000</f>
        <v>135.40451562499999</v>
      </c>
      <c r="K70" s="7">
        <f>SUMIF(data!$A:$A,$H$2&amp;" "&amp;$F70&amp;" "&amp;$H$3&amp;"_"&amp;K$38,data!$H:$H)/1000</f>
        <v>161.90351171875</v>
      </c>
      <c r="L70" s="7">
        <f>SUMIF(data!$A:$A,$H$2&amp;" "&amp;$F70&amp;" "&amp;$H$3&amp;"_"&amp;L$38,data!$H:$H)/1000</f>
        <v>170.19971874999999</v>
      </c>
      <c r="M70" s="7">
        <f>SUMIF(data!$A:$A,$H$2&amp;" "&amp;$F70&amp;" "&amp;$H$3&amp;"_"&amp;M$38,data!$H:$H)/1000</f>
        <v>214.45866406249999</v>
      </c>
      <c r="N70" s="7">
        <f>SUMIF(data!$A:$A,$H$2&amp;" "&amp;$F70&amp;" "&amp;$H$3&amp;"_"&amp;N$38,data!$H:$H)/1000</f>
        <v>266.324796875</v>
      </c>
      <c r="O70" s="7">
        <f>SUMIF(data!$A:$A,$H$2&amp;" "&amp;$F70&amp;" "&amp;$H$3&amp;"_"&amp;O$38,data!$H:$H)/1000</f>
        <v>272.34719531249999</v>
      </c>
      <c r="P70" s="7">
        <f>SUMIF(data!$A:$A,$H$2&amp;" "&amp;$F70&amp;" "&amp;$H$3&amp;"_"&amp;P$38,data!$H:$H)/1000</f>
        <v>279.75550781250001</v>
      </c>
      <c r="Q70" s="7">
        <f>SUMIF(data!$A:$A,$H$2&amp;" "&amp;$F70&amp;" "&amp;$H$3&amp;"_"&amp;Q$38,data!$H:$H)/1000</f>
        <v>291.54615625000002</v>
      </c>
      <c r="R70" s="7">
        <f>SUMIF(data!$A:$A,$H$2&amp;" "&amp;$F70&amp;" "&amp;$H$3&amp;"_"&amp;R$38,data!$H:$H)/1000</f>
        <v>304.13041406249999</v>
      </c>
      <c r="S70" s="7">
        <f>SUMIF(data!$A:$A,$H$2&amp;" "&amp;$F70&amp;" "&amp;$H$3&amp;"_"&amp;S$38,data!$H:$H)/1000</f>
        <v>315.52865624999998</v>
      </c>
      <c r="T70" s="7">
        <f>SUMIF(data!$A:$A,$H$2&amp;" "&amp;$F70&amp;" "&amp;$H$3&amp;"_"&amp;T$38,data!$H:$H)/1000</f>
        <v>331.41087499999998</v>
      </c>
      <c r="U70" s="7">
        <f>SUMIF(data!$A:$A,$H$2&amp;" "&amp;$F70&amp;" "&amp;$H$3&amp;"_"&amp;U$38,data!$H:$H)/1000</f>
        <v>341.79317187499998</v>
      </c>
      <c r="V70" s="7">
        <f>SUMIF(data!$A:$A,$H$2&amp;" "&amp;$F70&amp;" "&amp;$H$3&amp;"_"&amp;V$38,data!$H:$H)/1000</f>
        <v>356.16910937500001</v>
      </c>
      <c r="W70" s="7">
        <f>SUMIF(data!$A:$A,$H$2&amp;" "&amp;$F70&amp;" "&amp;$H$3&amp;"_"&amp;W$38,data!$H:$H)/1000</f>
        <v>424.662671875</v>
      </c>
      <c r="X70" s="7">
        <f>SUMIF(data!$A:$A,$H$2&amp;" "&amp;$F70&amp;" "&amp;$H$3&amp;"_"&amp;X$38,data!$H:$H)/1000</f>
        <v>416.64890624999998</v>
      </c>
      <c r="Y70" s="7">
        <f>SUMIF(data!$A:$A,$H$2&amp;" "&amp;$F70&amp;" "&amp;$H$3&amp;"_"&amp;Y$38,data!$H:$H)/1000</f>
        <v>426.85367187499997</v>
      </c>
      <c r="Z70" s="7">
        <f>SUMIF(data!$A:$A,$H$2&amp;" "&amp;$F70&amp;" "&amp;$H$3&amp;"_"&amp;Z$38,data!$H:$H)/1000</f>
        <v>438.97995312500001</v>
      </c>
      <c r="AA70" s="7">
        <f>SUMIF(data!$A:$A,$H$2&amp;" "&amp;$F70&amp;" "&amp;$H$3&amp;"_"&amp;AA$38,data!$H:$H)/1000</f>
        <v>450.31395312500001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31"/>
      <c r="F71" t="s">
        <v>20</v>
      </c>
      <c r="G71" t="s">
        <v>10</v>
      </c>
      <c r="H71" s="8">
        <f>SUM(H68:H69)-H70</f>
        <v>20.375302734374998</v>
      </c>
      <c r="I71" s="8">
        <f t="shared" ref="I71" si="19">SUM(I68:I69)-I70</f>
        <v>35.743078125000011</v>
      </c>
      <c r="J71" s="8">
        <f t="shared" ref="J71" si="20">SUM(J68:J69)-J70</f>
        <v>25.922016113281245</v>
      </c>
      <c r="K71" s="8">
        <f t="shared" ref="K71:AA71" si="21">SUM(K68:K69)-K70</f>
        <v>28.991474609375018</v>
      </c>
      <c r="L71" s="8">
        <f t="shared" si="21"/>
        <v>27.244291015625009</v>
      </c>
      <c r="M71" s="8">
        <f t="shared" si="21"/>
        <v>87.633698242187535</v>
      </c>
      <c r="N71" s="8">
        <f t="shared" si="21"/>
        <v>141.35498437500002</v>
      </c>
      <c r="O71" s="8">
        <f t="shared" si="21"/>
        <v>189.60695312500002</v>
      </c>
      <c r="P71" s="8">
        <f t="shared" si="21"/>
        <v>186.45796874999996</v>
      </c>
      <c r="Q71" s="8">
        <f t="shared" si="21"/>
        <v>186.31694531249997</v>
      </c>
      <c r="R71" s="8">
        <f t="shared" si="21"/>
        <v>178.429390625</v>
      </c>
      <c r="S71" s="8">
        <f t="shared" si="21"/>
        <v>178.74093750000003</v>
      </c>
      <c r="T71" s="8">
        <f t="shared" si="21"/>
        <v>192.59933593750003</v>
      </c>
      <c r="U71" s="8">
        <f t="shared" si="21"/>
        <v>218.56698437500006</v>
      </c>
      <c r="V71" s="8">
        <f t="shared" si="21"/>
        <v>220.86857031250003</v>
      </c>
      <c r="W71" s="8">
        <f t="shared" si="21"/>
        <v>270.75094531249999</v>
      </c>
      <c r="X71" s="8">
        <f t="shared" si="21"/>
        <v>311.77331249999997</v>
      </c>
      <c r="Y71" s="8">
        <f t="shared" si="21"/>
        <v>312.21855859374995</v>
      </c>
      <c r="Z71" s="8">
        <f t="shared" si="21"/>
        <v>307.43916015625001</v>
      </c>
      <c r="AA71" s="8">
        <f t="shared" si="21"/>
        <v>431.66071875</v>
      </c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31"/>
      <c r="F72" t="s">
        <v>20</v>
      </c>
      <c r="G72" t="s">
        <v>13</v>
      </c>
      <c r="H72" s="7">
        <f>SUMIF(data!$A:$A,$H$2&amp;" "&amp;$F72&amp;" "&amp;$H$3&amp;"_"&amp;H$38,data!$J:$J)/1000</f>
        <v>0</v>
      </c>
      <c r="I72" s="7">
        <f>SUMIF(data!$A:$A,$H$2&amp;" "&amp;$F72&amp;" "&amp;$H$3&amp;"_"&amp;I$38,data!$J:$J)/1000</f>
        <v>0</v>
      </c>
      <c r="J72" s="7">
        <f>SUMIF(data!$A:$A,$H$2&amp;" "&amp;$F72&amp;" "&amp;$H$3&amp;"_"&amp;J$38,data!$J:$J)/1000</f>
        <v>0</v>
      </c>
      <c r="K72" s="7">
        <f>SUMIF(data!$A:$A,$H$2&amp;" "&amp;$F72&amp;" "&amp;$H$3&amp;"_"&amp;K$38,data!$J:$J)/1000</f>
        <v>0</v>
      </c>
      <c r="L72" s="7">
        <f>SUMIF(data!$A:$A,$H$2&amp;" "&amp;$F72&amp;" "&amp;$H$3&amp;"_"&amp;L$38,data!$J:$J)/1000</f>
        <v>0</v>
      </c>
      <c r="M72" s="7">
        <f>SUMIF(data!$A:$A,$H$2&amp;" "&amp;$F72&amp;" "&amp;$H$3&amp;"_"&amp;M$38,data!$J:$J)/1000</f>
        <v>0</v>
      </c>
      <c r="N72" s="7">
        <f>SUMIF(data!$A:$A,$H$2&amp;" "&amp;$F72&amp;" "&amp;$H$3&amp;"_"&amp;N$38,data!$J:$J)/1000</f>
        <v>0</v>
      </c>
      <c r="O72" s="7">
        <f>SUMIF(data!$A:$A,$H$2&amp;" "&amp;$F72&amp;" "&amp;$H$3&amp;"_"&amp;O$38,data!$J:$J)/1000</f>
        <v>27.125732421875</v>
      </c>
      <c r="P72" s="7">
        <f>SUMIF(data!$A:$A,$H$2&amp;" "&amp;$F72&amp;" "&amp;$H$3&amp;"_"&amp;P$38,data!$J:$J)/1000</f>
        <v>0</v>
      </c>
      <c r="Q72" s="7">
        <f>SUMIF(data!$A:$A,$H$2&amp;" "&amp;$F72&amp;" "&amp;$H$3&amp;"_"&amp;Q$38,data!$J:$J)/1000</f>
        <v>0</v>
      </c>
      <c r="R72" s="7">
        <f>SUMIF(data!$A:$A,$H$2&amp;" "&amp;$F72&amp;" "&amp;$H$3&amp;"_"&amp;R$38,data!$J:$J)/1000</f>
        <v>0</v>
      </c>
      <c r="S72" s="7">
        <f>SUMIF(data!$A:$A,$H$2&amp;" "&amp;$F72&amp;" "&amp;$H$3&amp;"_"&amp;S$38,data!$J:$J)/1000</f>
        <v>0</v>
      </c>
      <c r="T72" s="7">
        <f>SUMIF(data!$A:$A,$H$2&amp;" "&amp;$F72&amp;" "&amp;$H$3&amp;"_"&amp;T$38,data!$J:$J)/1000</f>
        <v>0</v>
      </c>
      <c r="U72" s="7">
        <f>SUMIF(data!$A:$A,$H$2&amp;" "&amp;$F72&amp;" "&amp;$H$3&amp;"_"&amp;U$38,data!$J:$J)/1000</f>
        <v>0</v>
      </c>
      <c r="V72" s="7">
        <f>SUMIF(data!$A:$A,$H$2&amp;" "&amp;$F72&amp;" "&amp;$H$3&amp;"_"&amp;V$38,data!$J:$J)/1000</f>
        <v>0</v>
      </c>
      <c r="W72" s="7">
        <f>SUMIF(data!$A:$A,$H$2&amp;" "&amp;$F72&amp;" "&amp;$H$3&amp;"_"&amp;W$38,data!$J:$J)/1000</f>
        <v>0</v>
      </c>
      <c r="X72" s="7">
        <f>SUMIF(data!$A:$A,$H$2&amp;" "&amp;$F72&amp;" "&amp;$H$3&amp;"_"&amp;X$38,data!$J:$J)/1000</f>
        <v>133.31381250000001</v>
      </c>
      <c r="Y72" s="7">
        <f>SUMIF(data!$A:$A,$H$2&amp;" "&amp;$F72&amp;" "&amp;$H$3&amp;"_"&amp;Y$38,data!$J:$J)/1000</f>
        <v>0</v>
      </c>
      <c r="Z72" s="7">
        <f>SUMIF(data!$A:$A,$H$2&amp;" "&amp;$F72&amp;" "&amp;$H$3&amp;"_"&amp;Z$38,data!$J:$J)/1000</f>
        <v>0</v>
      </c>
      <c r="AA72" s="7">
        <f>SUMIF(data!$A:$A,$H$2&amp;" "&amp;$F72&amp;" "&amp;$H$3&amp;"_"&amp;AA$38,data!$J:$J)/1000</f>
        <v>0</v>
      </c>
      <c r="AB72" s="8"/>
      <c r="AC72" s="8"/>
      <c r="AD72" s="8"/>
      <c r="AE72" s="8"/>
      <c r="AF72" s="8"/>
      <c r="AG72" s="8"/>
      <c r="AH72" s="8"/>
      <c r="AI72" s="8"/>
    </row>
    <row r="73" spans="1:35" x14ac:dyDescent="0.25">
      <c r="A73" s="31"/>
      <c r="F73" t="s">
        <v>20</v>
      </c>
      <c r="G73" t="s">
        <v>30</v>
      </c>
      <c r="H73" s="7">
        <f>SUMIF(data!$A:$A,$H$2&amp;" "&amp;$F73&amp;" "&amp;$H$3&amp;"_"&amp;H$38,data!$K:$K)/1000</f>
        <v>0</v>
      </c>
      <c r="I73" s="7">
        <f>SUMIF(data!$A:$A,$H$2&amp;" "&amp;$F73&amp;" "&amp;$H$3&amp;"_"&amp;I$38,data!$K:$K)/1000</f>
        <v>0</v>
      </c>
      <c r="J73" s="7">
        <f>SUMIF(data!$A:$A,$H$2&amp;" "&amp;$F73&amp;" "&amp;$H$3&amp;"_"&amp;J$38,data!$K:$K)/1000</f>
        <v>0</v>
      </c>
      <c r="K73" s="7">
        <f>SUMIF(data!$A:$A,$H$2&amp;" "&amp;$F73&amp;" "&amp;$H$3&amp;"_"&amp;K$38,data!$K:$K)/1000</f>
        <v>0</v>
      </c>
      <c r="L73" s="7">
        <f>SUMIF(data!$A:$A,$H$2&amp;" "&amp;$F73&amp;" "&amp;$H$3&amp;"_"&amp;L$38,data!$K:$K)/1000</f>
        <v>0</v>
      </c>
      <c r="M73" s="7">
        <f>SUMIF(data!$A:$A,$H$2&amp;" "&amp;$F73&amp;" "&amp;$H$3&amp;"_"&amp;M$38,data!$K:$K)/1000</f>
        <v>0</v>
      </c>
      <c r="N73" s="7">
        <f>SUMIF(data!$A:$A,$H$2&amp;" "&amp;$F73&amp;" "&amp;$H$3&amp;"_"&amp;N$38,data!$K:$K)/1000</f>
        <v>0</v>
      </c>
      <c r="O73" s="7">
        <f>SUMIF(data!$A:$A,$H$2&amp;" "&amp;$F73&amp;" "&amp;$H$3&amp;"_"&amp;O$38,data!$K:$K)/1000</f>
        <v>0</v>
      </c>
      <c r="P73" s="7">
        <f>SUMIF(data!$A:$A,$H$2&amp;" "&amp;$F73&amp;" "&amp;$H$3&amp;"_"&amp;P$38,data!$K:$K)/1000</f>
        <v>0</v>
      </c>
      <c r="Q73" s="7">
        <f>SUMIF(data!$A:$A,$H$2&amp;" "&amp;$F73&amp;" "&amp;$H$3&amp;"_"&amp;Q$38,data!$K:$K)/1000</f>
        <v>0</v>
      </c>
      <c r="R73" s="7">
        <f>SUMIF(data!$A:$A,$H$2&amp;" "&amp;$F73&amp;" "&amp;$H$3&amp;"_"&amp;R$38,data!$K:$K)/1000</f>
        <v>0</v>
      </c>
      <c r="S73" s="7">
        <f>SUMIF(data!$A:$A,$H$2&amp;" "&amp;$F73&amp;" "&amp;$H$3&amp;"_"&amp;S$38,data!$K:$K)/1000</f>
        <v>0</v>
      </c>
      <c r="T73" s="7">
        <f>SUMIF(data!$A:$A,$H$2&amp;" "&amp;$F73&amp;" "&amp;$H$3&amp;"_"&amp;T$38,data!$K:$K)/1000</f>
        <v>0</v>
      </c>
      <c r="U73" s="7">
        <f>SUMIF(data!$A:$A,$H$2&amp;" "&amp;$F73&amp;" "&amp;$H$3&amp;"_"&amp;U$38,data!$K:$K)/1000</f>
        <v>0</v>
      </c>
      <c r="V73" s="7">
        <f>SUMIF(data!$A:$A,$H$2&amp;" "&amp;$F73&amp;" "&amp;$H$3&amp;"_"&amp;V$38,data!$K:$K)/1000</f>
        <v>0</v>
      </c>
      <c r="W73" s="7">
        <f>SUMIF(data!$A:$A,$H$2&amp;" "&amp;$F73&amp;" "&amp;$H$3&amp;"_"&amp;W$38,data!$K:$K)/1000</f>
        <v>0</v>
      </c>
      <c r="X73" s="7">
        <f>SUMIF(data!$A:$A,$H$2&amp;" "&amp;$F73&amp;" "&amp;$H$3&amp;"_"&amp;X$38,data!$K:$K)/1000</f>
        <v>0</v>
      </c>
      <c r="Y73" s="7">
        <f>SUMIF(data!$A:$A,$H$2&amp;" "&amp;$F73&amp;" "&amp;$H$3&amp;"_"&amp;Y$38,data!$K:$K)/1000</f>
        <v>0</v>
      </c>
      <c r="Z73" s="7">
        <f>SUMIF(data!$A:$A,$H$2&amp;" "&amp;$F73&amp;" "&amp;$H$3&amp;"_"&amp;Z$38,data!$K:$K)/1000</f>
        <v>0</v>
      </c>
      <c r="AA73" s="7">
        <f>SUMIF(data!$A:$A,$H$2&amp;" "&amp;$F73&amp;" "&amp;$H$3&amp;"_"&amp;AA$38,data!$K:$K)/1000</f>
        <v>0</v>
      </c>
      <c r="AB73" s="8"/>
      <c r="AC73" s="8"/>
      <c r="AD73" s="8"/>
      <c r="AE73" s="8"/>
      <c r="AF73" s="8"/>
      <c r="AG73" s="8"/>
      <c r="AH73" s="8"/>
      <c r="AI73" s="8"/>
    </row>
    <row r="74" spans="1:35" x14ac:dyDescent="0.25">
      <c r="A74" s="31"/>
      <c r="E74" t="s">
        <v>34</v>
      </c>
      <c r="F74" t="s">
        <v>20</v>
      </c>
      <c r="G74" t="str">
        <f>"Total RR "&amp;F74&amp;" "&amp;E74</f>
        <v>Total RR H2N High</v>
      </c>
      <c r="H74" s="8">
        <f>H65+H66+H69-H70+H72+H73+Load_ROC!D$5</f>
        <v>772.86198182803582</v>
      </c>
      <c r="I74" s="8">
        <f>I65+I66+I69-I70+I72+I73+Load_ROC!E$5</f>
        <v>830.67644069428627</v>
      </c>
      <c r="J74" s="8">
        <f>J65+J66+J69-J70+J72+J73+Load_ROC!F$5</f>
        <v>864.54962057530963</v>
      </c>
      <c r="K74" s="8">
        <f>K65+K66+K69-K70+K72+K73+Load_ROC!G$5</f>
        <v>916.94853943544024</v>
      </c>
      <c r="L74" s="8">
        <f>L65+L66+L69-L70+L72+L73+Load_ROC!H$5</f>
        <v>931.82556465052301</v>
      </c>
      <c r="M74" s="8">
        <f>M65+M66+M69-M70+M72+M73+Load_ROC!I$5</f>
        <v>1022.1621212793341</v>
      </c>
      <c r="N74" s="8">
        <f>N65+N66+N69-N70+N72+N73+Load_ROC!J$5</f>
        <v>1107.5446206296774</v>
      </c>
      <c r="O74" s="8">
        <f>O65+O66+O69-O70+O72+O73+Load_ROC!K$5</f>
        <v>1192.7814260156852</v>
      </c>
      <c r="P74" s="8">
        <f>P65+P66+P69-P70+P72+P73+Load_ROC!L$5</f>
        <v>1179.5942585403977</v>
      </c>
      <c r="Q74" s="8">
        <f>Q65+Q66+Q69-Q70+Q72+Q73+Load_ROC!M$5</f>
        <v>1201.4222484721258</v>
      </c>
      <c r="R74" s="8">
        <f>R65+R66+R69-R70+R72+R73+Load_ROC!N$5</f>
        <v>1215.2606663964359</v>
      </c>
      <c r="S74" s="8">
        <f>S65+S66+S69-S70+S72+S73+Load_ROC!O$5</f>
        <v>1239.3658390287674</v>
      </c>
      <c r="T74" s="8">
        <f>T65+T66+T69-T70+T72+T73+Load_ROC!P$5</f>
        <v>1278.1400846508836</v>
      </c>
      <c r="U74" s="8">
        <f>U65+U66+U69-U70+U72+U73+Load_ROC!Q$5</f>
        <v>1327.3805451265912</v>
      </c>
      <c r="V74" s="8">
        <f>V65+V66+V69-V70+V72+V73+Load_ROC!R$5</f>
        <v>1354.2018539522301</v>
      </c>
      <c r="W74" s="8">
        <f>W65+W66+W69-W70+W72+W73+Load_ROC!S$5</f>
        <v>1451.1856950318611</v>
      </c>
      <c r="X74" s="8">
        <f>X65+X66+X69-X70+X72+X73+Load_ROC!T$5</f>
        <v>1648.6474787421466</v>
      </c>
      <c r="Y74" s="8">
        <f>Y65+Y66+Y69-Y70+Y72+Y73+Load_ROC!U$5</f>
        <v>1537.566084508228</v>
      </c>
      <c r="Z74" s="8">
        <f>Z65+Z66+Z69-Z70+Z72+Z73+Load_ROC!V$5</f>
        <v>1557.7867792682189</v>
      </c>
      <c r="AA74" s="8">
        <f>AA65+AA66+AA69-AA70+AA72+AA73+Load_ROC!W$5</f>
        <v>1706.0424524539983</v>
      </c>
      <c r="AB74" s="8"/>
      <c r="AC74" s="8"/>
      <c r="AD74" s="8"/>
      <c r="AE74" s="8"/>
      <c r="AF74" s="8"/>
      <c r="AG74" s="8"/>
      <c r="AH74" s="8"/>
      <c r="AI74" s="8"/>
    </row>
    <row r="75" spans="1:35" x14ac:dyDescent="0.25">
      <c r="A75" s="31"/>
      <c r="E75" t="s">
        <v>36</v>
      </c>
      <c r="F75" t="s">
        <v>20</v>
      </c>
      <c r="G75" t="str">
        <f>"Total RR "&amp;F75&amp;" "&amp;E75</f>
        <v>Total RR H2N Low</v>
      </c>
      <c r="H75" s="8">
        <f>H65+H67+H69-H70+H72+H73+Load_ROC!D$5</f>
        <v>772.86198182803582</v>
      </c>
      <c r="I75" s="8">
        <f>I65+I67+I69-I70+I72+I73+Load_ROC!E$5</f>
        <v>830.67644069428627</v>
      </c>
      <c r="J75" s="8">
        <f>J65+J67+J69-J70+J72+J73+Load_ROC!F$5</f>
        <v>864.54962057530963</v>
      </c>
      <c r="K75" s="8">
        <f>K65+K67+K69-K70+K72+K73+Load_ROC!G$5</f>
        <v>898.82431873231519</v>
      </c>
      <c r="L75" s="8">
        <f>L65+L67+L69-L70+L72+L73+Load_ROC!H$5</f>
        <v>914.64232050989801</v>
      </c>
      <c r="M75" s="8">
        <f>M65+M67+M69-M70+M72+M73+Load_ROC!I$5</f>
        <v>994.22683221683405</v>
      </c>
      <c r="N75" s="8">
        <f>N65+N67+N69-N70+N72+N73+Load_ROC!J$5</f>
        <v>1068.4689175046774</v>
      </c>
      <c r="O75" s="8">
        <f>O65+O67+O69-O70+O72+O73+Load_ROC!K$5</f>
        <v>1155.0054572656852</v>
      </c>
      <c r="P75" s="8">
        <f>P65+P67+P69-P70+P72+P73+Load_ROC!L$5</f>
        <v>1143.0775710403977</v>
      </c>
      <c r="Q75" s="8">
        <f>Q65+Q67+Q69-Q70+Q72+Q73+Load_ROC!M$5</f>
        <v>1166.1660609721259</v>
      </c>
      <c r="R75" s="8">
        <f>R65+R67+R69-R70+R72+R73+Load_ROC!N$5</f>
        <v>1180.9725882714358</v>
      </c>
      <c r="S75" s="8">
        <f>S65+S67+S69-S70+S72+S73+Load_ROC!O$5</f>
        <v>1206.0152452787675</v>
      </c>
      <c r="T75" s="8">
        <f>T65+T67+T69-T70+T72+T73+Load_ROC!P$5</f>
        <v>1245.6156159008833</v>
      </c>
      <c r="U75" s="8">
        <f>U65+U67+U69-U70+U72+U73+Load_ROC!Q$5</f>
        <v>1295.8502795015911</v>
      </c>
      <c r="V75" s="8">
        <f>V65+V67+V69-V70+V72+V73+Load_ROC!R$5</f>
        <v>1323.5736195772301</v>
      </c>
      <c r="W75" s="8">
        <f>W65+W67+W69-W70+W72+W73+Load_ROC!S$5</f>
        <v>1406.8533044068608</v>
      </c>
      <c r="X75" s="8">
        <f>X65+X67+X69-X70+X72+X73+Load_ROC!T$5</f>
        <v>1605.3877443671468</v>
      </c>
      <c r="Y75" s="8">
        <f>Y65+Y67+Y69-Y70+Y72+Y73+Load_ROC!U$5</f>
        <v>1495.7108813832283</v>
      </c>
      <c r="Z75" s="8">
        <f>Z65+Z67+Z69-Z70+Z72+Z73+Load_ROC!V$5</f>
        <v>1517.1936542682188</v>
      </c>
      <c r="AA75" s="8">
        <f>AA65+AA67+AA69-AA70+AA72+AA73+Load_ROC!W$5</f>
        <v>1666.6893743289984</v>
      </c>
      <c r="AB75" s="8"/>
      <c r="AC75" s="8"/>
      <c r="AD75" s="8"/>
      <c r="AE75" s="8"/>
      <c r="AF75" s="8"/>
      <c r="AG75" s="8"/>
      <c r="AH75" s="8"/>
      <c r="AI75" s="8"/>
    </row>
    <row r="76" spans="1:35" x14ac:dyDescent="0.25">
      <c r="A76" s="31"/>
      <c r="E76" t="s">
        <v>35</v>
      </c>
      <c r="F76" t="s">
        <v>20</v>
      </c>
      <c r="G76" t="str">
        <f>"Total RR "&amp;F76&amp;" "&amp;E76</f>
        <v>Total RR H2N Mid</v>
      </c>
      <c r="H76" s="8">
        <f>H65+H71+H72+H73+Load_ROC!D$5</f>
        <v>772.86198182803582</v>
      </c>
      <c r="I76" s="8">
        <f>I65+I71+I72+I73+Load_ROC!E$5</f>
        <v>830.67644069428627</v>
      </c>
      <c r="J76" s="8">
        <f>J65+J71+J72+J73+Load_ROC!F$5</f>
        <v>864.54962057530963</v>
      </c>
      <c r="K76" s="8">
        <f>K65+K71+K72+K73+Load_ROC!G$5</f>
        <v>907.65117615419035</v>
      </c>
      <c r="L76" s="8">
        <f>L65+L71+L72+L73+Load_ROC!H$5</f>
        <v>923.01090058802299</v>
      </c>
      <c r="M76" s="8">
        <f>M65+M71+M72+M73+Load_ROC!I$5</f>
        <v>999.9530822168341</v>
      </c>
      <c r="N76" s="8">
        <f>N65+N71+N72+N73+Load_ROC!J$5</f>
        <v>1071.7611050046773</v>
      </c>
      <c r="O76" s="8">
        <f>O65+O71+O72+O73+Load_ROC!K$5</f>
        <v>1158.0398947656852</v>
      </c>
      <c r="P76" s="8">
        <f>P65+P71+P72+P73+Load_ROC!L$5</f>
        <v>1145.8760866653975</v>
      </c>
      <c r="Q76" s="8">
        <f>Q65+Q71+Q72+Q73+Load_ROC!M$5</f>
        <v>1168.7884047221257</v>
      </c>
      <c r="R76" s="8">
        <f>R65+R71+R72+R73+Load_ROC!N$5</f>
        <v>1183.5008226464358</v>
      </c>
      <c r="S76" s="8">
        <f>S65+S71+S72+S73+Load_ROC!O$5</f>
        <v>1208.4466984037674</v>
      </c>
      <c r="T76" s="8">
        <f>T65+T71+T72+T73+Load_ROC!P$5</f>
        <v>1247.9552565258834</v>
      </c>
      <c r="U76" s="8">
        <f>U65+U71+U72+U73+Load_ROC!Q$5</f>
        <v>1298.086060751591</v>
      </c>
      <c r="V76" s="8">
        <f>V65+V71+V72+V73+Load_ROC!R$5</f>
        <v>1325.7136586397301</v>
      </c>
      <c r="W76" s="8">
        <f>W65+W71+W72+W73+Load_ROC!S$5</f>
        <v>1406.5187419068611</v>
      </c>
      <c r="X76" s="8">
        <f>X65+X71+X72+X73+Load_ROC!T$5</f>
        <v>1605.0079318671467</v>
      </c>
      <c r="Y76" s="8">
        <f>Y65+Y71+Y72+Y73+Load_ROC!U$5</f>
        <v>1495.3057095082281</v>
      </c>
      <c r="Z76" s="8">
        <f>Z65+Z71+Z72+Z73+Load_ROC!V$5</f>
        <v>1516.760294893219</v>
      </c>
      <c r="AA76" s="8">
        <f>AA65+AA71+AA72+AA73+Load_ROC!W$5</f>
        <v>1666.2264368289984</v>
      </c>
      <c r="AB76" s="8"/>
      <c r="AC76" s="8"/>
      <c r="AD76" s="8"/>
      <c r="AE76" s="8"/>
      <c r="AF76" s="8"/>
      <c r="AG76" s="8"/>
      <c r="AH76" s="8"/>
      <c r="AI76" s="8"/>
    </row>
    <row r="77" spans="1:35" x14ac:dyDescent="0.25">
      <c r="A77" s="31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31"/>
      <c r="F78" t="s">
        <v>21</v>
      </c>
      <c r="G78" t="s">
        <v>6</v>
      </c>
      <c r="H78" s="32">
        <f>SUMIF(data!$A:$A,$H$2&amp;" "&amp;$F81&amp;" "&amp;$H$3&amp;"_"&amp;H$38,data!$G:$G)/1000</f>
        <v>189.10046875</v>
      </c>
      <c r="I78" s="32">
        <f>SUMIF(data!$A:$A,$H$2&amp;" "&amp;$F81&amp;" "&amp;$H$3&amp;"_"&amp;I$38,data!$G:$G)/1000</f>
        <v>204.19725</v>
      </c>
      <c r="J78" s="32">
        <f>SUMIF(data!$A:$A,$H$2&amp;" "&amp;$F81&amp;" "&amp;$H$3&amp;"_"&amp;J$38,data!$G:$G)/1000</f>
        <v>219.27634375</v>
      </c>
      <c r="K78" s="32">
        <f>SUMIF(data!$A:$A,$H$2&amp;" "&amp;$F81&amp;" "&amp;$H$3&amp;"_"&amp;K$38,data!$G:$G)/1000</f>
        <v>230.49626562500001</v>
      </c>
      <c r="L78" s="32">
        <f>SUMIF(data!$A:$A,$H$2&amp;" "&amp;$F81&amp;" "&amp;$H$3&amp;"_"&amp;L$38,data!$G:$G)/1000</f>
        <v>238.90785937499999</v>
      </c>
      <c r="M78" s="32">
        <f>SUMIF(data!$A:$A,$H$2&amp;" "&amp;$F81&amp;" "&amp;$H$3&amp;"_"&amp;M$38,data!$G:$G)/1000</f>
        <v>246.82892187499999</v>
      </c>
      <c r="N78" s="32">
        <f>SUMIF(data!$A:$A,$H$2&amp;" "&amp;$F81&amp;" "&amp;$H$3&amp;"_"&amp;N$38,data!$G:$G)/1000</f>
        <v>255.53329687499999</v>
      </c>
      <c r="O78" s="32">
        <f>SUMIF(data!$A:$A,$H$2&amp;" "&amp;$F81&amp;" "&amp;$H$3&amp;"_"&amp;O$38,data!$G:$G)/1000</f>
        <v>259.90282812499998</v>
      </c>
      <c r="P78" s="32">
        <f>SUMIF(data!$A:$A,$H$2&amp;" "&amp;$F81&amp;" "&amp;$H$3&amp;"_"&amp;P$38,data!$G:$G)/1000</f>
        <v>268.45431250000001</v>
      </c>
      <c r="Q78" s="32">
        <f>SUMIF(data!$A:$A,$H$2&amp;" "&amp;$F81&amp;" "&amp;$H$3&amp;"_"&amp;Q$38,data!$G:$G)/1000</f>
        <v>251.64259375</v>
      </c>
      <c r="R78" s="32">
        <f>SUMIF(data!$A:$A,$H$2&amp;" "&amp;$F81&amp;" "&amp;$H$3&amp;"_"&amp;R$38,data!$G:$G)/1000</f>
        <v>234.16385937499999</v>
      </c>
      <c r="S78" s="32">
        <f>SUMIF(data!$A:$A,$H$2&amp;" "&amp;$F81&amp;" "&amp;$H$3&amp;"_"&amp;S$38,data!$G:$G)/1000</f>
        <v>217.44146875000001</v>
      </c>
      <c r="T78" s="32">
        <f>SUMIF(data!$A:$A,$H$2&amp;" "&amp;$F81&amp;" "&amp;$H$3&amp;"_"&amp;T$38,data!$G:$G)/1000</f>
        <v>200.831734375</v>
      </c>
      <c r="U78" s="32">
        <f>SUMIF(data!$A:$A,$H$2&amp;" "&amp;$F81&amp;" "&amp;$H$3&amp;"_"&amp;U$38,data!$G:$G)/1000</f>
        <v>183.21159374999999</v>
      </c>
      <c r="V78" s="32">
        <f>SUMIF(data!$A:$A,$H$2&amp;" "&amp;$F81&amp;" "&amp;$H$3&amp;"_"&amp;V$38,data!$G:$G)/1000</f>
        <v>166.34367187500001</v>
      </c>
      <c r="W78" s="32">
        <f>SUMIF(data!$A:$A,$H$2&amp;" "&amp;$F81&amp;" "&amp;$H$3&amp;"_"&amp;W$38,data!$G:$G)/1000</f>
        <v>159.10484374999999</v>
      </c>
      <c r="X78" s="32">
        <f>SUMIF(data!$A:$A,$H$2&amp;" "&amp;$F81&amp;" "&amp;$H$3&amp;"_"&amp;X$38,data!$G:$G)/1000</f>
        <v>139.38232812499999</v>
      </c>
      <c r="Y78" s="32">
        <f>SUMIF(data!$A:$A,$H$2&amp;" "&amp;$F81&amp;" "&amp;$H$3&amp;"_"&amp;Y$38,data!$G:$G)/1000</f>
        <v>119.8712890625</v>
      </c>
      <c r="Z78" s="32">
        <f>SUMIF(data!$A:$A,$H$2&amp;" "&amp;$F81&amp;" "&amp;$H$3&amp;"_"&amp;Z$38,data!$G:$G)/1000</f>
        <v>102.5123671875</v>
      </c>
      <c r="AA78" s="32">
        <f>SUMIF(data!$A:$A,$H$2&amp;" "&amp;$F81&amp;" "&amp;$H$3&amp;"_"&amp;AA$38,data!$G:$G)/1000</f>
        <v>84.058289062499995</v>
      </c>
      <c r="AB78" s="7"/>
      <c r="AC78" s="7"/>
      <c r="AD78" s="7"/>
      <c r="AE78" s="7"/>
      <c r="AF78" s="7"/>
      <c r="AG78" s="7"/>
      <c r="AH78" s="7"/>
      <c r="AI78" s="7"/>
    </row>
    <row r="79" spans="1:35" x14ac:dyDescent="0.25">
      <c r="A79" s="31"/>
      <c r="E79" t="s">
        <v>34</v>
      </c>
      <c r="F79" t="s">
        <v>80</v>
      </c>
      <c r="G79" t="s">
        <v>81</v>
      </c>
      <c r="H79" s="7">
        <f>SUMIF(data!$A:$A,$H$2&amp;" "&amp;$F79&amp;" "&amp;$H$3&amp;"_"&amp;H$38,data!$I:$I)/1000</f>
        <v>15.499482421874999</v>
      </c>
      <c r="I79" s="7">
        <f>SUMIF(data!$A:$A,$H$2&amp;" "&amp;$F79&amp;" "&amp;$H$3&amp;"_"&amp;I$38,data!$I:$I)/1000</f>
        <v>43.533515625</v>
      </c>
      <c r="J79" s="7">
        <f>SUMIF(data!$A:$A,$H$2&amp;" "&amp;$F79&amp;" "&amp;$H$3&amp;"_"&amp;J$38,data!$I:$I)/1000</f>
        <v>48.879367675781253</v>
      </c>
      <c r="K79" s="7">
        <f>SUMIF(data!$A:$A,$H$2&amp;" "&amp;$F79&amp;" "&amp;$H$3&amp;"_"&amp;K$38,data!$I:$I)/1000</f>
        <v>100.5618671875</v>
      </c>
      <c r="L79" s="7">
        <f>SUMIF(data!$A:$A,$H$2&amp;" "&amp;$F79&amp;" "&amp;$H$3&amp;"_"&amp;L$38,data!$I:$I)/1000</f>
        <v>102.12929296874999</v>
      </c>
      <c r="M79" s="7">
        <f>SUMIF(data!$A:$A,$H$2&amp;" "&amp;$F79&amp;" "&amp;$H$3&amp;"_"&amp;M$38,data!$I:$I)/1000</f>
        <v>182.96715234375</v>
      </c>
      <c r="N79" s="7">
        <f>SUMIF(data!$A:$A,$H$2&amp;" "&amp;$F79&amp;" "&amp;$H$3&amp;"_"&amp;N$38,data!$I:$I)/1000</f>
        <v>249.5295703125</v>
      </c>
      <c r="O79" s="7">
        <f>SUMIF(data!$A:$A,$H$2&amp;" "&amp;$F79&amp;" "&amp;$H$3&amp;"_"&amp;O$38,data!$I:$I)/1000</f>
        <v>241.65426562499999</v>
      </c>
      <c r="P79" s="7">
        <f>SUMIF(data!$A:$A,$H$2&amp;" "&amp;$F79&amp;" "&amp;$H$3&amp;"_"&amp;P$38,data!$I:$I)/1000</f>
        <v>239.04823437499999</v>
      </c>
      <c r="Q79" s="7">
        <f>SUMIF(data!$A:$A,$H$2&amp;" "&amp;$F79&amp;" "&amp;$H$3&amp;"_"&amp;Q$38,data!$I:$I)/1000</f>
        <v>237.46982031249999</v>
      </c>
      <c r="R79" s="7">
        <f>SUMIF(data!$A:$A,$H$2&amp;" "&amp;$F79&amp;" "&amp;$H$3&amp;"_"&amp;R$38,data!$I:$I)/1000</f>
        <v>236.57120312500001</v>
      </c>
      <c r="S79" s="7">
        <f>SUMIF(data!$A:$A,$H$2&amp;" "&amp;$F79&amp;" "&amp;$H$3&amp;"_"&amp;S$38,data!$I:$I)/1000</f>
        <v>234.64765625000001</v>
      </c>
      <c r="T79" s="7">
        <f>SUMIF(data!$A:$A,$H$2&amp;" "&amp;$F79&amp;" "&amp;$H$3&amp;"_"&amp;T$38,data!$I:$I)/1000</f>
        <v>235.22283593750001</v>
      </c>
      <c r="U79" s="7">
        <f>SUMIF(data!$A:$A,$H$2&amp;" "&amp;$F79&amp;" "&amp;$H$3&amp;"_"&amp;U$38,data!$I:$I)/1000</f>
        <v>233.492328125</v>
      </c>
      <c r="V79" s="7">
        <f>SUMIF(data!$A:$A,$H$2&amp;" "&amp;$F79&amp;" "&amp;$H$3&amp;"_"&amp;V$38,data!$I:$I)/1000</f>
        <v>231.41173437500001</v>
      </c>
      <c r="W79" s="7">
        <f>SUMIF(data!$A:$A,$H$2&amp;" "&amp;$F79&amp;" "&amp;$H$3&amp;"_"&amp;W$38,data!$I:$I)/1000</f>
        <v>320.84177343750002</v>
      </c>
      <c r="X79" s="7">
        <f>SUMIF(data!$A:$A,$H$2&amp;" "&amp;$F79&amp;" "&amp;$H$3&amp;"_"&amp;X$38,data!$I:$I)/1000</f>
        <v>296.90675781250002</v>
      </c>
      <c r="Y79" s="7">
        <f>SUMIF(data!$A:$A,$H$2&amp;" "&amp;$F79&amp;" "&amp;$H$3&amp;"_"&amp;Y$38,data!$I:$I)/1000</f>
        <v>291.13202734375</v>
      </c>
      <c r="Z79" s="7">
        <f>SUMIF(data!$A:$A,$H$2&amp;" "&amp;$F79&amp;" "&amp;$H$3&amp;"_"&amp;Z$38,data!$I:$I)/1000</f>
        <v>287.17748046874999</v>
      </c>
      <c r="AA79" s="7">
        <f>SUMIF(data!$A:$A,$H$2&amp;" "&amp;$F79&amp;" "&amp;$H$3&amp;"_"&amp;AA$38,data!$I:$I)/1000</f>
        <v>406.06956250000002</v>
      </c>
      <c r="AB79" s="7"/>
      <c r="AC79" s="7"/>
      <c r="AD79" s="7"/>
      <c r="AE79" s="7"/>
      <c r="AF79" s="7"/>
      <c r="AG79" s="7"/>
      <c r="AH79" s="7"/>
      <c r="AI79" s="7"/>
    </row>
    <row r="80" spans="1:35" x14ac:dyDescent="0.25">
      <c r="A80" s="31"/>
      <c r="E80" t="s">
        <v>36</v>
      </c>
      <c r="F80" t="s">
        <v>82</v>
      </c>
      <c r="G80" t="s">
        <v>81</v>
      </c>
      <c r="H80" s="7">
        <f>SUMIF(data!$A:$A,$H$2&amp;" "&amp;$F80&amp;" "&amp;$H$3&amp;"_"&amp;H$38,data!$I:$I)/1000</f>
        <v>15.499482421874999</v>
      </c>
      <c r="I80" s="7">
        <f>SUMIF(data!$A:$A,$H$2&amp;" "&amp;$F80&amp;" "&amp;$H$3&amp;"_"&amp;I$38,data!$I:$I)/1000</f>
        <v>43.533515625</v>
      </c>
      <c r="J80" s="7">
        <f>SUMIF(data!$A:$A,$H$2&amp;" "&amp;$F80&amp;" "&amp;$H$3&amp;"_"&amp;J$38,data!$I:$I)/1000</f>
        <v>48.879367675781253</v>
      </c>
      <c r="K80" s="7">
        <f>SUMIF(data!$A:$A,$H$2&amp;" "&amp;$F80&amp;" "&amp;$H$3&amp;"_"&amp;K$38,data!$I:$I)/1000</f>
        <v>82.437646484374994</v>
      </c>
      <c r="L80" s="7">
        <f>SUMIF(data!$A:$A,$H$2&amp;" "&amp;$F80&amp;" "&amp;$H$3&amp;"_"&amp;L$38,data!$I:$I)/1000</f>
        <v>84.946048828125001</v>
      </c>
      <c r="M80" s="7">
        <f>SUMIF(data!$A:$A,$H$2&amp;" "&amp;$F80&amp;" "&amp;$H$3&amp;"_"&amp;M$38,data!$I:$I)/1000</f>
        <v>155.03186328125</v>
      </c>
      <c r="N80" s="7">
        <f>SUMIF(data!$A:$A,$H$2&amp;" "&amp;$F80&amp;" "&amp;$H$3&amp;"_"&amp;N$38,data!$I:$I)/1000</f>
        <v>210.45386718750001</v>
      </c>
      <c r="O80" s="7">
        <f>SUMIF(data!$A:$A,$H$2&amp;" "&amp;$F80&amp;" "&amp;$H$3&amp;"_"&amp;O$38,data!$I:$I)/1000</f>
        <v>203.87829687499999</v>
      </c>
      <c r="P80" s="7">
        <f>SUMIF(data!$A:$A,$H$2&amp;" "&amp;$F80&amp;" "&amp;$H$3&amp;"_"&amp;P$38,data!$I:$I)/1000</f>
        <v>202.531546875</v>
      </c>
      <c r="Q80" s="7">
        <f>SUMIF(data!$A:$A,$H$2&amp;" "&amp;$F80&amp;" "&amp;$H$3&amp;"_"&amp;Q$38,data!$I:$I)/1000</f>
        <v>202.21363281250001</v>
      </c>
      <c r="R80" s="7">
        <f>SUMIF(data!$A:$A,$H$2&amp;" "&amp;$F80&amp;" "&amp;$H$3&amp;"_"&amp;R$38,data!$I:$I)/1000</f>
        <v>202.28312500000001</v>
      </c>
      <c r="S80" s="7">
        <f>SUMIF(data!$A:$A,$H$2&amp;" "&amp;$F80&amp;" "&amp;$H$3&amp;"_"&amp;S$38,data!$I:$I)/1000</f>
        <v>201.29706250000001</v>
      </c>
      <c r="T80" s="7">
        <f>SUMIF(data!$A:$A,$H$2&amp;" "&amp;$F80&amp;" "&amp;$H$3&amp;"_"&amp;T$38,data!$I:$I)/1000</f>
        <v>202.6983671875</v>
      </c>
      <c r="U80" s="7">
        <f>SUMIF(data!$A:$A,$H$2&amp;" "&amp;$F80&amp;" "&amp;$H$3&amp;"_"&amp;U$38,data!$I:$I)/1000</f>
        <v>201.9620625</v>
      </c>
      <c r="V80" s="7">
        <f>SUMIF(data!$A:$A,$H$2&amp;" "&amp;$F80&amp;" "&amp;$H$3&amp;"_"&amp;V$38,data!$I:$I)/1000</f>
        <v>200.7835</v>
      </c>
      <c r="W80" s="7">
        <f>SUMIF(data!$A:$A,$H$2&amp;" "&amp;$F80&amp;" "&amp;$H$3&amp;"_"&amp;W$38,data!$I:$I)/1000</f>
        <v>276.50938281250001</v>
      </c>
      <c r="X80" s="7">
        <f>SUMIF(data!$A:$A,$H$2&amp;" "&amp;$F80&amp;" "&amp;$H$3&amp;"_"&amp;X$38,data!$I:$I)/1000</f>
        <v>253.6470234375</v>
      </c>
      <c r="Y80" s="7">
        <f>SUMIF(data!$A:$A,$H$2&amp;" "&amp;$F80&amp;" "&amp;$H$3&amp;"_"&amp;Y$38,data!$I:$I)/1000</f>
        <v>249.27682421874999</v>
      </c>
      <c r="Z80" s="7">
        <f>SUMIF(data!$A:$A,$H$2&amp;" "&amp;$F80&amp;" "&amp;$H$3&amp;"_"&amp;Z$38,data!$I:$I)/1000</f>
        <v>246.58435546875</v>
      </c>
      <c r="AA80" s="7">
        <f>SUMIF(data!$A:$A,$H$2&amp;" "&amp;$F80&amp;" "&amp;$H$3&amp;"_"&amp;AA$38,data!$I:$I)/1000</f>
        <v>366.71648437499999</v>
      </c>
      <c r="AB80" s="7"/>
      <c r="AC80" s="7"/>
      <c r="AD80" s="7"/>
      <c r="AE80" s="7"/>
      <c r="AF80" s="7"/>
      <c r="AG80" s="7"/>
      <c r="AH80" s="7"/>
      <c r="AI80" s="7"/>
    </row>
    <row r="81" spans="1:35" x14ac:dyDescent="0.25">
      <c r="A81" s="31"/>
      <c r="E81" t="s">
        <v>35</v>
      </c>
      <c r="F81" t="s">
        <v>21</v>
      </c>
      <c r="G81" t="s">
        <v>81</v>
      </c>
      <c r="H81" s="7">
        <f>SUMIF(data!$A:$A,$H$2&amp;" "&amp;$F81&amp;" "&amp;$H$3&amp;"_"&amp;H$38,data!$I:$I)/1000</f>
        <v>15.499482421874999</v>
      </c>
      <c r="I81" s="7">
        <f>SUMIF(data!$A:$A,$H$2&amp;" "&amp;$F81&amp;" "&amp;$H$3&amp;"_"&amp;I$38,data!$I:$I)/1000</f>
        <v>43.533515625</v>
      </c>
      <c r="J81" s="7">
        <f>SUMIF(data!$A:$A,$H$2&amp;" "&amp;$F81&amp;" "&amp;$H$3&amp;"_"&amp;J$38,data!$I:$I)/1000</f>
        <v>48.879367675781253</v>
      </c>
      <c r="K81" s="7">
        <f>SUMIF(data!$A:$A,$H$2&amp;" "&amp;$F81&amp;" "&amp;$H$3&amp;"_"&amp;K$38,data!$I:$I)/1000</f>
        <v>91.264503906249999</v>
      </c>
      <c r="L81" s="7">
        <f>SUMIF(data!$A:$A,$H$2&amp;" "&amp;$F81&amp;" "&amp;$H$3&amp;"_"&amp;L$38,data!$I:$I)/1000</f>
        <v>93.314628906249993</v>
      </c>
      <c r="M81" s="7">
        <f>SUMIF(data!$A:$A,$H$2&amp;" "&amp;$F81&amp;" "&amp;$H$3&amp;"_"&amp;M$38,data!$I:$I)/1000</f>
        <v>162.73704296874999</v>
      </c>
      <c r="N81" s="7">
        <f>SUMIF(data!$A:$A,$H$2&amp;" "&amp;$F81&amp;" "&amp;$H$3&amp;"_"&amp;N$38,data!$I:$I)/1000</f>
        <v>217.69875781249999</v>
      </c>
      <c r="O81" s="7">
        <f>SUMIF(data!$A:$A,$H$2&amp;" "&amp;$F81&amp;" "&amp;$H$3&amp;"_"&amp;O$38,data!$I:$I)/1000</f>
        <v>210.771203125</v>
      </c>
      <c r="P81" s="7">
        <f>SUMIF(data!$A:$A,$H$2&amp;" "&amp;$F81&amp;" "&amp;$H$3&amp;"_"&amp;P$38,data!$I:$I)/1000</f>
        <v>209.09375</v>
      </c>
      <c r="Q81" s="7">
        <f>SUMIF(data!$A:$A,$H$2&amp;" "&amp;$F81&amp;" "&amp;$H$3&amp;"_"&amp;Q$38,data!$I:$I)/1000</f>
        <v>208.48972656250001</v>
      </c>
      <c r="R81" s="7">
        <f>SUMIF(data!$A:$A,$H$2&amp;" "&amp;$F81&amp;" "&amp;$H$3&amp;"_"&amp;R$38,data!$I:$I)/1000</f>
        <v>208.37032812499999</v>
      </c>
      <c r="S81" s="7">
        <f>SUMIF(data!$A:$A,$H$2&amp;" "&amp;$F81&amp;" "&amp;$H$3&amp;"_"&amp;S$38,data!$I:$I)/1000</f>
        <v>332.75070312499997</v>
      </c>
      <c r="T81" s="7">
        <f>SUMIF(data!$A:$A,$H$2&amp;" "&amp;$F81&amp;" "&amp;$H$3&amp;"_"&amp;T$38,data!$I:$I)/1000</f>
        <v>333.10972656249999</v>
      </c>
      <c r="U81" s="7">
        <f>SUMIF(data!$A:$A,$H$2&amp;" "&amp;$F81&amp;" "&amp;$H$3&amp;"_"&amp;U$38,data!$I:$I)/1000</f>
        <v>330.66948437500002</v>
      </c>
      <c r="V81" s="7">
        <f>SUMIF(data!$A:$A,$H$2&amp;" "&amp;$F81&amp;" "&amp;$H$3&amp;"_"&amp;V$38,data!$I:$I)/1000</f>
        <v>328.16910937500001</v>
      </c>
      <c r="W81" s="7">
        <f>SUMIF(data!$A:$A,$H$2&amp;" "&amp;$F81&amp;" "&amp;$H$3&amp;"_"&amp;W$38,data!$I:$I)/1000</f>
        <v>481.53532031250001</v>
      </c>
      <c r="X81" s="7">
        <f>SUMIF(data!$A:$A,$H$2&amp;" "&amp;$F81&amp;" "&amp;$H$3&amp;"_"&amp;X$38,data!$I:$I)/1000</f>
        <v>457.33282031250002</v>
      </c>
      <c r="Y81" s="7">
        <f>SUMIF(data!$A:$A,$H$2&amp;" "&amp;$F81&amp;" "&amp;$H$3&amp;"_"&amp;Y$38,data!$I:$I)/1000</f>
        <v>450.16166796875001</v>
      </c>
      <c r="Z81" s="7">
        <f>SUMIF(data!$A:$A,$H$2&amp;" "&amp;$F81&amp;" "&amp;$H$3&amp;"_"&amp;Z$38,data!$I:$I)/1000</f>
        <v>445.34977734375002</v>
      </c>
      <c r="AA81" s="7">
        <f>SUMIF(data!$A:$A,$H$2&amp;" "&amp;$F81&amp;" "&amp;$H$3&amp;"_"&amp;AA$38,data!$I:$I)/1000</f>
        <v>563.47984374999999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31"/>
      <c r="F82" t="s">
        <v>21</v>
      </c>
      <c r="G82" t="s">
        <v>76</v>
      </c>
      <c r="H82" s="7">
        <f>SUMIF(data!$A:$A,$H$2&amp;" "&amp;$F82&amp;" "&amp;$H$3&amp;"_"&amp;H$38,data!$N:$N)/1000</f>
        <v>105.479078125</v>
      </c>
      <c r="I82" s="7">
        <f>SUMIF(data!$A:$A,$H$2&amp;" "&amp;$F82&amp;" "&amp;$H$3&amp;"_"&amp;I$38,data!$N:$N)/1000</f>
        <v>106.607640625</v>
      </c>
      <c r="J82" s="7">
        <f>SUMIF(data!$A:$A,$H$2&amp;" "&amp;$F82&amp;" "&amp;$H$3&amp;"_"&amp;J$38,data!$N:$N)/1000</f>
        <v>110.698125</v>
      </c>
      <c r="K82" s="7">
        <f>SUMIF(data!$A:$A,$H$2&amp;" "&amp;$F82&amp;" "&amp;$H$3&amp;"_"&amp;K$38,data!$N:$N)/1000</f>
        <v>97.372912109374994</v>
      </c>
      <c r="L82" s="7">
        <f>SUMIF(data!$A:$A,$H$2&amp;" "&amp;$F82&amp;" "&amp;$H$3&amp;"_"&amp;L$38,data!$N:$N)/1000</f>
        <v>104.128998046875</v>
      </c>
      <c r="M82" s="7">
        <f>SUMIF(data!$A:$A,$H$2&amp;" "&amp;$F82&amp;" "&amp;$H$3&amp;"_"&amp;M$38,data!$N:$N)/1000</f>
        <v>137.56381250000001</v>
      </c>
      <c r="N82" s="7">
        <f>SUMIF(data!$A:$A,$H$2&amp;" "&amp;$F82&amp;" "&amp;$H$3&amp;"_"&amp;N$38,data!$N:$N)/1000</f>
        <v>157.93826171875</v>
      </c>
      <c r="O82" s="7">
        <f>SUMIF(data!$A:$A,$H$2&amp;" "&amp;$F82&amp;" "&amp;$H$3&amp;"_"&amp;O$38,data!$N:$N)/1000</f>
        <v>190.42444531250001</v>
      </c>
      <c r="P82" s="7">
        <f>SUMIF(data!$A:$A,$H$2&amp;" "&amp;$F82&amp;" "&amp;$H$3&amp;"_"&amp;P$38,data!$N:$N)/1000</f>
        <v>194.42890625000001</v>
      </c>
      <c r="Q82" s="7">
        <f>SUMIF(data!$A:$A,$H$2&amp;" "&amp;$F82&amp;" "&amp;$H$3&amp;"_"&amp;Q$38,data!$N:$N)/1000</f>
        <v>231.7186328125</v>
      </c>
      <c r="R82" s="7">
        <f>SUMIF(data!$A:$A,$H$2&amp;" "&amp;$F82&amp;" "&amp;$H$3&amp;"_"&amp;R$38,data!$N:$N)/1000</f>
        <v>223.6658984375</v>
      </c>
      <c r="S82" s="7">
        <f>SUMIF(data!$A:$A,$H$2&amp;" "&amp;$F82&amp;" "&amp;$H$3&amp;"_"&amp;S$38,data!$N:$N)/1000</f>
        <v>273.28214062500001</v>
      </c>
      <c r="T82" s="7">
        <f>SUMIF(data!$A:$A,$H$2&amp;" "&amp;$F82&amp;" "&amp;$H$3&amp;"_"&amp;T$38,data!$N:$N)/1000</f>
        <v>322.87200000000001</v>
      </c>
      <c r="U82" s="7">
        <f>SUMIF(data!$A:$A,$H$2&amp;" "&amp;$F82&amp;" "&amp;$H$3&amp;"_"&amp;U$38,data!$N:$N)/1000</f>
        <v>365.06820312500003</v>
      </c>
      <c r="V82" s="7">
        <f>SUMIF(data!$A:$A,$H$2&amp;" "&amp;$F82&amp;" "&amp;$H$3&amp;"_"&amp;V$38,data!$N:$N)/1000</f>
        <v>345.81809375</v>
      </c>
      <c r="W82" s="7">
        <f>SUMIF(data!$A:$A,$H$2&amp;" "&amp;$F82&amp;" "&amp;$H$3&amp;"_"&amp;W$38,data!$N:$N)/1000</f>
        <v>414.7770625</v>
      </c>
      <c r="X82" s="7">
        <f>SUMIF(data!$A:$A,$H$2&amp;" "&amp;$F82&amp;" "&amp;$H$3&amp;"_"&amp;X$38,data!$N:$N)/1000</f>
        <v>414.44265625000003</v>
      </c>
      <c r="Y82" s="7">
        <f>SUMIF(data!$A:$A,$H$2&amp;" "&amp;$F82&amp;" "&amp;$H$3&amp;"_"&amp;Y$38,data!$N:$N)/1000</f>
        <v>407.16876562499999</v>
      </c>
      <c r="Z82" s="7">
        <f>SUMIF(data!$A:$A,$H$2&amp;" "&amp;$F82&amp;" "&amp;$H$3&amp;"_"&amp;Z$38,data!$N:$N)/1000</f>
        <v>384.44012500000002</v>
      </c>
      <c r="AA82" s="7">
        <f>SUMIF(data!$A:$A,$H$2&amp;" "&amp;$F82&amp;" "&amp;$H$3&amp;"_"&amp;AA$38,data!$N:$N)/1000</f>
        <v>397.61253906249999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31"/>
      <c r="F83" t="s">
        <v>21</v>
      </c>
      <c r="G83" t="s">
        <v>7</v>
      </c>
      <c r="H83" s="7">
        <f>SUMIF(data!$A:$A,$H$2&amp;" "&amp;$F83&amp;" "&amp;$H$3&amp;"_"&amp;H$38,data!$H:$H)/1000</f>
        <v>81.692578124999997</v>
      </c>
      <c r="I83" s="7">
        <f>SUMIF(data!$A:$A,$H$2&amp;" "&amp;$F83&amp;" "&amp;$H$3&amp;"_"&amp;I$38,data!$H:$H)/1000</f>
        <v>88.198156249999997</v>
      </c>
      <c r="J83" s="7">
        <f>SUMIF(data!$A:$A,$H$2&amp;" "&amp;$F83&amp;" "&amp;$H$3&amp;"_"&amp;J$38,data!$H:$H)/1000</f>
        <v>99.641039062499999</v>
      </c>
      <c r="K83" s="7">
        <f>SUMIF(data!$A:$A,$H$2&amp;" "&amp;$F83&amp;" "&amp;$H$3&amp;"_"&amp;K$38,data!$H:$H)/1000</f>
        <v>108.92784374999999</v>
      </c>
      <c r="L83" s="7">
        <f>SUMIF(data!$A:$A,$H$2&amp;" "&amp;$F83&amp;" "&amp;$H$3&amp;"_"&amp;L$38,data!$H:$H)/1000</f>
        <v>118.5474306640625</v>
      </c>
      <c r="M83" s="7">
        <f>SUMIF(data!$A:$A,$H$2&amp;" "&amp;$F83&amp;" "&amp;$H$3&amp;"_"&amp;M$38,data!$H:$H)/1000</f>
        <v>158.94330078125</v>
      </c>
      <c r="N83" s="7">
        <f>SUMIF(data!$A:$A,$H$2&amp;" "&amp;$F83&amp;" "&amp;$H$3&amp;"_"&amp;N$38,data!$H:$H)/1000</f>
        <v>180.35276953125</v>
      </c>
      <c r="O83" s="7">
        <f>SUMIF(data!$A:$A,$H$2&amp;" "&amp;$F83&amp;" "&amp;$H$3&amp;"_"&amp;O$38,data!$H:$H)/1000</f>
        <v>179.50161718749999</v>
      </c>
      <c r="P83" s="7">
        <f>SUMIF(data!$A:$A,$H$2&amp;" "&amp;$F83&amp;" "&amp;$H$3&amp;"_"&amp;P$38,data!$H:$H)/1000</f>
        <v>181.2456953125</v>
      </c>
      <c r="Q83" s="7">
        <f>SUMIF(data!$A:$A,$H$2&amp;" "&amp;$F83&amp;" "&amp;$H$3&amp;"_"&amp;Q$38,data!$H:$H)/1000</f>
        <v>167.67169531249999</v>
      </c>
      <c r="R83" s="7">
        <f>SUMIF(data!$A:$A,$H$2&amp;" "&amp;$F83&amp;" "&amp;$H$3&amp;"_"&amp;R$38,data!$H:$H)/1000</f>
        <v>147.35514062499999</v>
      </c>
      <c r="S83" s="7">
        <f>SUMIF(data!$A:$A,$H$2&amp;" "&amp;$F83&amp;" "&amp;$H$3&amp;"_"&amp;S$38,data!$H:$H)/1000</f>
        <v>141.79809374999999</v>
      </c>
      <c r="T83" s="7">
        <f>SUMIF(data!$A:$A,$H$2&amp;" "&amp;$F83&amp;" "&amp;$H$3&amp;"_"&amp;T$38,data!$H:$H)/1000</f>
        <v>132.03601171874999</v>
      </c>
      <c r="U83" s="7">
        <f>SUMIF(data!$A:$A,$H$2&amp;" "&amp;$F83&amp;" "&amp;$H$3&amp;"_"&amp;U$38,data!$H:$H)/1000</f>
        <v>119.0661328125</v>
      </c>
      <c r="V83" s="7">
        <f>SUMIF(data!$A:$A,$H$2&amp;" "&amp;$F83&amp;" "&amp;$H$3&amp;"_"&amp;V$38,data!$H:$H)/1000</f>
        <v>101.54553125</v>
      </c>
      <c r="W83" s="7">
        <f>SUMIF(data!$A:$A,$H$2&amp;" "&amp;$F83&amp;" "&amp;$H$3&amp;"_"&amp;W$38,data!$H:$H)/1000</f>
        <v>110.02782421875</v>
      </c>
      <c r="X83" s="7">
        <f>SUMIF(data!$A:$A,$H$2&amp;" "&amp;$F83&amp;" "&amp;$H$3&amp;"_"&amp;X$38,data!$H:$H)/1000</f>
        <v>95.336457031250006</v>
      </c>
      <c r="Y83" s="7">
        <f>SUMIF(data!$A:$A,$H$2&amp;" "&amp;$F83&amp;" "&amp;$H$3&amp;"_"&amp;Y$38,data!$H:$H)/1000</f>
        <v>70.170414062500001</v>
      </c>
      <c r="Z83" s="7">
        <f>SUMIF(data!$A:$A,$H$2&amp;" "&amp;$F83&amp;" "&amp;$H$3&amp;"_"&amp;Z$38,data!$H:$H)/1000</f>
        <v>46.481535156249997</v>
      </c>
      <c r="AA83" s="7">
        <f>SUMIF(data!$A:$A,$H$2&amp;" "&amp;$F83&amp;" "&amp;$H$3&amp;"_"&amp;AA$38,data!$H:$H)/1000</f>
        <v>33.685370117187503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31"/>
      <c r="F84" t="s">
        <v>21</v>
      </c>
      <c r="G84" t="s">
        <v>10</v>
      </c>
      <c r="H84" s="8">
        <f>SUM(H81:H82)-H83</f>
        <v>39.285982421875005</v>
      </c>
      <c r="I84" s="8">
        <f t="shared" ref="I84" si="22">SUM(I81:I82)-I83</f>
        <v>61.942999999999998</v>
      </c>
      <c r="J84" s="8">
        <f t="shared" ref="J84" si="23">SUM(J81:J82)-J83</f>
        <v>59.936453613281259</v>
      </c>
      <c r="K84" s="8">
        <f t="shared" ref="K84:AA84" si="24">SUM(K81:K82)-K83</f>
        <v>79.709572265624985</v>
      </c>
      <c r="L84" s="8">
        <f t="shared" si="24"/>
        <v>78.896196289062473</v>
      </c>
      <c r="M84" s="8">
        <f t="shared" si="24"/>
        <v>141.3575546875</v>
      </c>
      <c r="N84" s="8">
        <f t="shared" si="24"/>
        <v>195.28424999999996</v>
      </c>
      <c r="O84" s="8">
        <f t="shared" si="24"/>
        <v>221.69403125000005</v>
      </c>
      <c r="P84" s="8">
        <f t="shared" si="24"/>
        <v>222.27696093750001</v>
      </c>
      <c r="Q84" s="8">
        <f t="shared" si="24"/>
        <v>272.53666406249999</v>
      </c>
      <c r="R84" s="8">
        <f t="shared" si="24"/>
        <v>284.68108593750003</v>
      </c>
      <c r="S84" s="8">
        <f t="shared" si="24"/>
        <v>464.23474999999996</v>
      </c>
      <c r="T84" s="8">
        <f t="shared" si="24"/>
        <v>523.94571484375001</v>
      </c>
      <c r="U84" s="8">
        <f t="shared" si="24"/>
        <v>576.67155468750002</v>
      </c>
      <c r="V84" s="8">
        <f t="shared" si="24"/>
        <v>572.441671875</v>
      </c>
      <c r="W84" s="8">
        <f t="shared" si="24"/>
        <v>786.28455859375003</v>
      </c>
      <c r="X84" s="8">
        <f t="shared" si="24"/>
        <v>776.43901953124998</v>
      </c>
      <c r="Y84" s="8">
        <f t="shared" si="24"/>
        <v>787.1600195312501</v>
      </c>
      <c r="Z84" s="8">
        <f t="shared" si="24"/>
        <v>783.30836718750015</v>
      </c>
      <c r="AA84" s="8">
        <f t="shared" si="24"/>
        <v>927.40701269531246</v>
      </c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31"/>
      <c r="F85" t="s">
        <v>21</v>
      </c>
      <c r="G85" t="s">
        <v>13</v>
      </c>
      <c r="H85" s="7">
        <f>SUMIF(data!$A:$A,$H$2&amp;" "&amp;$F85&amp;" "&amp;$H$3&amp;"_"&amp;H$38,data!$J:$J)/1000</f>
        <v>0</v>
      </c>
      <c r="I85" s="7">
        <f>SUMIF(data!$A:$A,$H$2&amp;" "&amp;$F85&amp;" "&amp;$H$3&amp;"_"&amp;I$38,data!$J:$J)/1000</f>
        <v>0</v>
      </c>
      <c r="J85" s="7">
        <f>SUMIF(data!$A:$A,$H$2&amp;" "&amp;$F85&amp;" "&amp;$H$3&amp;"_"&amp;J$38,data!$J:$J)/1000</f>
        <v>0</v>
      </c>
      <c r="K85" s="7">
        <f>SUMIF(data!$A:$A,$H$2&amp;" "&amp;$F85&amp;" "&amp;$H$3&amp;"_"&amp;K$38,data!$J:$J)/1000</f>
        <v>0</v>
      </c>
      <c r="L85" s="7">
        <f>SUMIF(data!$A:$A,$H$2&amp;" "&amp;$F85&amp;" "&amp;$H$3&amp;"_"&amp;L$38,data!$J:$J)/1000</f>
        <v>0</v>
      </c>
      <c r="M85" s="7">
        <f>SUMIF(data!$A:$A,$H$2&amp;" "&amp;$F85&amp;" "&amp;$H$3&amp;"_"&amp;M$38,data!$J:$J)/1000</f>
        <v>0</v>
      </c>
      <c r="N85" s="7">
        <f>SUMIF(data!$A:$A,$H$2&amp;" "&amp;$F85&amp;" "&amp;$H$3&amp;"_"&amp;N$38,data!$J:$J)/1000</f>
        <v>0</v>
      </c>
      <c r="O85" s="7">
        <f>SUMIF(data!$A:$A,$H$2&amp;" "&amp;$F85&amp;" "&amp;$H$3&amp;"_"&amp;O$38,data!$J:$J)/1000</f>
        <v>27.125732421875</v>
      </c>
      <c r="P85" s="7">
        <f>SUMIF(data!$A:$A,$H$2&amp;" "&amp;$F85&amp;" "&amp;$H$3&amp;"_"&amp;P$38,data!$J:$J)/1000</f>
        <v>0</v>
      </c>
      <c r="Q85" s="7">
        <f>SUMIF(data!$A:$A,$H$2&amp;" "&amp;$F85&amp;" "&amp;$H$3&amp;"_"&amp;Q$38,data!$J:$J)/1000</f>
        <v>0</v>
      </c>
      <c r="R85" s="7">
        <f>SUMIF(data!$A:$A,$H$2&amp;" "&amp;$F85&amp;" "&amp;$H$3&amp;"_"&amp;R$38,data!$J:$J)/1000</f>
        <v>0</v>
      </c>
      <c r="S85" s="7">
        <f>SUMIF(data!$A:$A,$H$2&amp;" "&amp;$F85&amp;" "&amp;$H$3&amp;"_"&amp;S$38,data!$J:$J)/1000</f>
        <v>0</v>
      </c>
      <c r="T85" s="7">
        <f>SUMIF(data!$A:$A,$H$2&amp;" "&amp;$F85&amp;" "&amp;$H$3&amp;"_"&amp;T$38,data!$J:$J)/1000</f>
        <v>0</v>
      </c>
      <c r="U85" s="7">
        <f>SUMIF(data!$A:$A,$H$2&amp;" "&amp;$F85&amp;" "&amp;$H$3&amp;"_"&amp;U$38,data!$J:$J)/1000</f>
        <v>0</v>
      </c>
      <c r="V85" s="7">
        <f>SUMIF(data!$A:$A,$H$2&amp;" "&amp;$F85&amp;" "&amp;$H$3&amp;"_"&amp;V$38,data!$J:$J)/1000</f>
        <v>0</v>
      </c>
      <c r="W85" s="7">
        <f>SUMIF(data!$A:$A,$H$2&amp;" "&amp;$F85&amp;" "&amp;$H$3&amp;"_"&amp;W$38,data!$J:$J)/1000</f>
        <v>0</v>
      </c>
      <c r="X85" s="7">
        <f>SUMIF(data!$A:$A,$H$2&amp;" "&amp;$F85&amp;" "&amp;$H$3&amp;"_"&amp;X$38,data!$J:$J)/1000</f>
        <v>133.31381250000001</v>
      </c>
      <c r="Y85" s="7">
        <f>SUMIF(data!$A:$A,$H$2&amp;" "&amp;$F85&amp;" "&amp;$H$3&amp;"_"&amp;Y$38,data!$J:$J)/1000</f>
        <v>0</v>
      </c>
      <c r="Z85" s="7">
        <f>SUMIF(data!$A:$A,$H$2&amp;" "&amp;$F85&amp;" "&amp;$H$3&amp;"_"&amp;Z$38,data!$J:$J)/1000</f>
        <v>0</v>
      </c>
      <c r="AA85" s="7">
        <f>SUMIF(data!$A:$A,$H$2&amp;" "&amp;$F85&amp;" "&amp;$H$3&amp;"_"&amp;AA$38,data!$J:$J)/1000</f>
        <v>0</v>
      </c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31"/>
      <c r="F86" t="s">
        <v>21</v>
      </c>
      <c r="G86" t="s">
        <v>30</v>
      </c>
      <c r="H86" s="7">
        <f>SUMIF(data!$A:$A,$H$2&amp;" "&amp;$F86&amp;" "&amp;$H$3&amp;"_"&amp;H$38,data!$K:$K)/1000</f>
        <v>0</v>
      </c>
      <c r="I86" s="7">
        <f>SUMIF(data!$A:$A,$H$2&amp;" "&amp;$F86&amp;" "&amp;$H$3&amp;"_"&amp;I$38,data!$K:$K)/1000</f>
        <v>0</v>
      </c>
      <c r="J86" s="7">
        <f>SUMIF(data!$A:$A,$H$2&amp;" "&amp;$F86&amp;" "&amp;$H$3&amp;"_"&amp;J$38,data!$K:$K)/1000</f>
        <v>0</v>
      </c>
      <c r="K86" s="7">
        <f>SUMIF(data!$A:$A,$H$2&amp;" "&amp;$F86&amp;" "&amp;$H$3&amp;"_"&amp;K$38,data!$K:$K)/1000</f>
        <v>0</v>
      </c>
      <c r="L86" s="7">
        <f>SUMIF(data!$A:$A,$H$2&amp;" "&amp;$F86&amp;" "&amp;$H$3&amp;"_"&amp;L$38,data!$K:$K)/1000</f>
        <v>0</v>
      </c>
      <c r="M86" s="7">
        <f>SUMIF(data!$A:$A,$H$2&amp;" "&amp;$F86&amp;" "&amp;$H$3&amp;"_"&amp;M$38,data!$K:$K)/1000</f>
        <v>0</v>
      </c>
      <c r="N86" s="7">
        <f>SUMIF(data!$A:$A,$H$2&amp;" "&amp;$F86&amp;" "&amp;$H$3&amp;"_"&amp;N$38,data!$K:$K)/1000</f>
        <v>0</v>
      </c>
      <c r="O86" s="7">
        <f>SUMIF(data!$A:$A,$H$2&amp;" "&amp;$F86&amp;" "&amp;$H$3&amp;"_"&amp;O$38,data!$K:$K)/1000</f>
        <v>0</v>
      </c>
      <c r="P86" s="7">
        <f>SUMIF(data!$A:$A,$H$2&amp;" "&amp;$F86&amp;" "&amp;$H$3&amp;"_"&amp;P$38,data!$K:$K)/1000</f>
        <v>0</v>
      </c>
      <c r="Q86" s="7">
        <f>SUMIF(data!$A:$A,$H$2&amp;" "&amp;$F86&amp;" "&amp;$H$3&amp;"_"&amp;Q$38,data!$K:$K)/1000</f>
        <v>9.3325058593750008</v>
      </c>
      <c r="R86" s="7">
        <f>SUMIF(data!$A:$A,$H$2&amp;" "&amp;$F86&amp;" "&amp;$H$3&amp;"_"&amp;R$38,data!$K:$K)/1000</f>
        <v>110.14958593750001</v>
      </c>
      <c r="S86" s="7">
        <f>SUMIF(data!$A:$A,$H$2&amp;" "&amp;$F86&amp;" "&amp;$H$3&amp;"_"&amp;S$38,data!$K:$K)/1000</f>
        <v>0</v>
      </c>
      <c r="T86" s="7">
        <f>SUMIF(data!$A:$A,$H$2&amp;" "&amp;$F86&amp;" "&amp;$H$3&amp;"_"&amp;T$38,data!$K:$K)/1000</f>
        <v>0</v>
      </c>
      <c r="U86" s="7">
        <f>SUMIF(data!$A:$A,$H$2&amp;" "&amp;$F86&amp;" "&amp;$H$3&amp;"_"&amp;U$38,data!$K:$K)/1000</f>
        <v>122.9864609375</v>
      </c>
      <c r="V86" s="7">
        <f>SUMIF(data!$A:$A,$H$2&amp;" "&amp;$F86&amp;" "&amp;$H$3&amp;"_"&amp;V$38,data!$K:$K)/1000</f>
        <v>320.1774375</v>
      </c>
      <c r="W86" s="7">
        <f>SUMIF(data!$A:$A,$H$2&amp;" "&amp;$F86&amp;" "&amp;$H$3&amp;"_"&amp;W$38,data!$K:$K)/1000</f>
        <v>15.0888125</v>
      </c>
      <c r="X86" s="7">
        <f>SUMIF(data!$A:$A,$H$2&amp;" "&amp;$F86&amp;" "&amp;$H$3&amp;"_"&amp;X$38,data!$K:$K)/1000</f>
        <v>147.18712500000001</v>
      </c>
      <c r="Y86" s="7">
        <f>SUMIF(data!$A:$A,$H$2&amp;" "&amp;$F86&amp;" "&amp;$H$3&amp;"_"&amp;Y$38,data!$K:$K)/1000</f>
        <v>251.84034374999999</v>
      </c>
      <c r="Z86" s="7">
        <f>SUMIF(data!$A:$A,$H$2&amp;" "&amp;$F86&amp;" "&amp;$H$3&amp;"_"&amp;Z$38,data!$K:$K)/1000</f>
        <v>385.28321875</v>
      </c>
      <c r="AA86" s="7">
        <f>SUMIF(data!$A:$A,$H$2&amp;" "&amp;$F86&amp;" "&amp;$H$3&amp;"_"&amp;AA$38,data!$K:$K)/1000</f>
        <v>391.22512499999999</v>
      </c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31"/>
      <c r="E87" t="s">
        <v>34</v>
      </c>
      <c r="F87" t="s">
        <v>21</v>
      </c>
      <c r="G87" t="str">
        <f>"Total RR "&amp;F87&amp;" "&amp;E87</f>
        <v>Total RR M3C High</v>
      </c>
      <c r="H87" s="8">
        <f>H78+H79+H82-H83+H85+H86+Load_ROC!D$5</f>
        <v>745.0784740155359</v>
      </c>
      <c r="I87" s="8">
        <f>I78+I79+I82-I83+I85+I86+Load_ROC!E$5</f>
        <v>789.14717506928628</v>
      </c>
      <c r="J87" s="8">
        <f>J78+J79+J82-J83+J85+J86+Load_ROC!F$5</f>
        <v>808.73899557530967</v>
      </c>
      <c r="K87" s="8">
        <f>K78+K79+K82-K83+K85+K86+Load_ROC!G$5</f>
        <v>855.75815271669035</v>
      </c>
      <c r="L87" s="8">
        <f>L78+L79+L82-L83+L85+L86+Load_ROC!H$5</f>
        <v>869.81714179896039</v>
      </c>
      <c r="M87" s="8">
        <f>M78+M79+M82-M83+M85+M86+Load_ROC!I$5</f>
        <v>958.77856366214655</v>
      </c>
      <c r="N87" s="8">
        <f>N78+N79+N82-N83+N85+N86+Load_ROC!J$5</f>
        <v>1040.3994800046773</v>
      </c>
      <c r="O87" s="8">
        <f>O78+O79+O82-O83+O85+O86+Load_ROC!K$5</f>
        <v>1104.9771447656854</v>
      </c>
      <c r="P87" s="8">
        <f>P78+P79+P82-P83+P85+P86+Load_ROC!L$5</f>
        <v>1093.9146257278976</v>
      </c>
      <c r="Q87" s="8">
        <f>Q78+Q79+Q82-Q83+Q85+Q86+Load_ROC!M$5</f>
        <v>1143.8210355815008</v>
      </c>
      <c r="R87" s="8">
        <f>R78+R79+R82-R83+R85+R86+Load_ROC!N$5</f>
        <v>1246.8739007714357</v>
      </c>
      <c r="S87" s="8">
        <f>S78+S79+S82-S83+S85+S86+Load_ROC!O$5</f>
        <v>1181.8562140287672</v>
      </c>
      <c r="T87" s="8">
        <f>T78+T79+T82-T83+T85+T86+Load_ROC!P$5</f>
        <v>1234.0397604321333</v>
      </c>
      <c r="U87" s="8">
        <f>U78+U79+U82-U83+U85+U86+Load_ROC!Q$5</f>
        <v>1401.975967001591</v>
      </c>
      <c r="V87" s="8">
        <f>V78+V79+V82-V83+V85+V86+Load_ROC!R$5</f>
        <v>1587.8980883272302</v>
      </c>
      <c r="W87" s="8">
        <f>W78+W79+W82-W83+W85+W86+Load_ROC!S$5</f>
        <v>1435.1682458131111</v>
      </c>
      <c r="X87" s="8">
        <f>X78+X79+X82-X83+X85+X86+Load_ROC!T$5</f>
        <v>1681.2594670233966</v>
      </c>
      <c r="Y87" s="8">
        <f>Y78+Y79+Y82-Y83+Y85+Y86+Load_ROC!U$5</f>
        <v>1655.4809126332282</v>
      </c>
      <c r="Z87" s="8">
        <f>Z78+Z79+Z82-Z83+Z85+Z86+Load_ROC!V$5</f>
        <v>1779.149603486969</v>
      </c>
      <c r="AA87" s="8">
        <f>AA78+AA79+AA82-AA83+AA85+AA86+Load_ROC!W$5</f>
        <v>1922.3881135868107</v>
      </c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31"/>
      <c r="E88" t="s">
        <v>36</v>
      </c>
      <c r="F88" t="s">
        <v>21</v>
      </c>
      <c r="G88" t="str">
        <f>"Total RR "&amp;F88&amp;" "&amp;E88</f>
        <v>Total RR M3C Low</v>
      </c>
      <c r="H88" s="8">
        <f>H78+H80+H82-H83+H85+H86+Load_ROC!D$5</f>
        <v>745.0784740155359</v>
      </c>
      <c r="I88" s="8">
        <f>I78+I80+I82-I83+I85+I86+Load_ROC!E$5</f>
        <v>789.14717506928628</v>
      </c>
      <c r="J88" s="8">
        <f>J78+J80+J82-J83+J85+J86+Load_ROC!F$5</f>
        <v>808.73899557530967</v>
      </c>
      <c r="K88" s="8">
        <f>K78+K80+K82-K83+K85+K86+Load_ROC!G$5</f>
        <v>837.6339320135653</v>
      </c>
      <c r="L88" s="8">
        <f>L78+L80+L82-L83+L85+L86+Load_ROC!H$5</f>
        <v>852.6338976583354</v>
      </c>
      <c r="M88" s="8">
        <f>M78+M80+M82-M83+M85+M86+Load_ROC!I$5</f>
        <v>930.84327459964652</v>
      </c>
      <c r="N88" s="8">
        <f>N78+N80+N82-N83+N85+N86+Load_ROC!J$5</f>
        <v>1001.3237768796774</v>
      </c>
      <c r="O88" s="8">
        <f>O78+O80+O82-O83+O85+O86+Load_ROC!K$5</f>
        <v>1067.2011760156852</v>
      </c>
      <c r="P88" s="8">
        <f>P78+P80+P82-P83+P85+P86+Load_ROC!L$5</f>
        <v>1057.3979382278976</v>
      </c>
      <c r="Q88" s="8">
        <f>Q78+Q80+Q82-Q83+Q85+Q86+Load_ROC!M$5</f>
        <v>1108.5648480815007</v>
      </c>
      <c r="R88" s="8">
        <f>R78+R80+R82-R83+R85+R86+Load_ROC!N$5</f>
        <v>1212.5858226464356</v>
      </c>
      <c r="S88" s="8">
        <f>S78+S80+S82-S83+S85+S86+Load_ROC!O$5</f>
        <v>1148.5056202787673</v>
      </c>
      <c r="T88" s="8">
        <f>T78+T80+T82-T83+T85+T86+Load_ROC!P$5</f>
        <v>1201.5152916821335</v>
      </c>
      <c r="U88" s="8">
        <f>U78+U80+U82-U83+U85+U86+Load_ROC!Q$5</f>
        <v>1370.4457013765912</v>
      </c>
      <c r="V88" s="8">
        <f>V78+V80+V82-V83+V85+V86+Load_ROC!R$5</f>
        <v>1557.2698539522303</v>
      </c>
      <c r="W88" s="8">
        <f>W78+W80+W82-W83+W85+W86+Load_ROC!S$5</f>
        <v>1390.8358551881111</v>
      </c>
      <c r="X88" s="8">
        <f>X78+X80+X82-X83+X85+X86+Load_ROC!T$5</f>
        <v>1637.9997326483967</v>
      </c>
      <c r="Y88" s="8">
        <f>Y78+Y80+Y82-Y83+Y85+Y86+Load_ROC!U$5</f>
        <v>1613.6257095082281</v>
      </c>
      <c r="Z88" s="8">
        <f>Z78+Z80+Z82-Z83+Z85+Z86+Load_ROC!V$5</f>
        <v>1738.5564784869691</v>
      </c>
      <c r="AA88" s="8">
        <f>AA78+AA80+AA82-AA83+AA85+AA86+Load_ROC!W$5</f>
        <v>1883.0350354618108</v>
      </c>
      <c r="AB88" s="8"/>
      <c r="AC88" s="8"/>
      <c r="AD88" s="8"/>
      <c r="AE88" s="8"/>
      <c r="AF88" s="8"/>
      <c r="AG88" s="8"/>
      <c r="AH88" s="8"/>
      <c r="AI88" s="8"/>
    </row>
    <row r="89" spans="1:35" x14ac:dyDescent="0.25">
      <c r="A89" s="31"/>
      <c r="E89" t="s">
        <v>35</v>
      </c>
      <c r="F89" t="s">
        <v>21</v>
      </c>
      <c r="G89" t="str">
        <f>"Total RR "&amp;F89&amp;" "&amp;E89</f>
        <v>Total RR M3C Mid</v>
      </c>
      <c r="H89" s="8">
        <f>H78+H84+H85+H86+Load_ROC!D$5</f>
        <v>745.0784740155359</v>
      </c>
      <c r="I89" s="8">
        <f>I78+I84+I85+I86+Load_ROC!E$5</f>
        <v>789.14717506928628</v>
      </c>
      <c r="J89" s="8">
        <f>J78+J84+J85+J86+Load_ROC!F$5</f>
        <v>808.73899557530967</v>
      </c>
      <c r="K89" s="8">
        <f>K78+K84+K85+K86+Load_ROC!G$5</f>
        <v>846.46078943544035</v>
      </c>
      <c r="L89" s="8">
        <f>L78+L84+L85+L86+Load_ROC!H$5</f>
        <v>861.00247773646038</v>
      </c>
      <c r="M89" s="8">
        <f>M78+M84+M85+M86+Load_ROC!I$5</f>
        <v>938.54845428714657</v>
      </c>
      <c r="N89" s="8">
        <f>N78+N84+N85+N86+Load_ROC!J$5</f>
        <v>1008.5686675046774</v>
      </c>
      <c r="O89" s="8">
        <f>O78+O84+O85+O86+Load_ROC!K$5</f>
        <v>1074.0940822656853</v>
      </c>
      <c r="P89" s="8">
        <f>P78+P84+P85+P86+Load_ROC!L$5</f>
        <v>1063.9601413528976</v>
      </c>
      <c r="Q89" s="8">
        <f>Q78+Q84+Q85+Q86+Load_ROC!M$5</f>
        <v>1114.8409418315009</v>
      </c>
      <c r="R89" s="8">
        <f>R78+R84+R85+R86+Load_ROC!N$5</f>
        <v>1218.6730257714357</v>
      </c>
      <c r="S89" s="8">
        <f>S78+S84+S85+S86+Load_ROC!O$5</f>
        <v>1279.9592609037672</v>
      </c>
      <c r="T89" s="8">
        <f>T78+T84+T85+T86+Load_ROC!P$5</f>
        <v>1331.9266510571333</v>
      </c>
      <c r="U89" s="8">
        <f>U78+U84+U85+U86+Load_ROC!Q$5</f>
        <v>1499.1531232515911</v>
      </c>
      <c r="V89" s="8">
        <f>V78+V84+V85+V86+Load_ROC!R$5</f>
        <v>1684.6554633272301</v>
      </c>
      <c r="W89" s="8">
        <f>W78+W84+W85+W86+Load_ROC!S$5</f>
        <v>1595.8617926881111</v>
      </c>
      <c r="X89" s="8">
        <f>X78+X84+X85+X86+Load_ROC!T$5</f>
        <v>1841.6855295233963</v>
      </c>
      <c r="Y89" s="8">
        <f>Y78+Y84+Y85+Y86+Load_ROC!U$5</f>
        <v>1814.5105532582284</v>
      </c>
      <c r="Z89" s="8">
        <f>Z78+Z84+Z85+Z86+Load_ROC!V$5</f>
        <v>1937.321900361969</v>
      </c>
      <c r="AA89" s="8">
        <f>AA78+AA84+AA85+AA86+Load_ROC!W$5</f>
        <v>2079.798394836811</v>
      </c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31"/>
      <c r="E90" s="33"/>
      <c r="F90" s="33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8"/>
      <c r="AC90" s="8"/>
      <c r="AD90" s="8"/>
      <c r="AE90" s="8"/>
      <c r="AF90" s="8"/>
      <c r="AG90" s="8"/>
      <c r="AH90" s="8"/>
      <c r="AI90" s="8"/>
    </row>
    <row r="91" spans="1:35" x14ac:dyDescent="0.25">
      <c r="A91" s="31"/>
      <c r="F91" t="s">
        <v>22</v>
      </c>
      <c r="G91" t="s">
        <v>6</v>
      </c>
      <c r="H91" s="32">
        <f>SUMIF(data!$A:$A,$H$2&amp;" "&amp;$F94&amp;" "&amp;$H$3&amp;"_"&amp;H$38,data!$G:$G)/1000</f>
        <v>189.10046875</v>
      </c>
      <c r="I91" s="32">
        <f>SUMIF(data!$A:$A,$H$2&amp;" "&amp;$F94&amp;" "&amp;$H$3&amp;"_"&amp;I$38,data!$G:$G)/1000</f>
        <v>204.19725</v>
      </c>
      <c r="J91" s="32">
        <f>SUMIF(data!$A:$A,$H$2&amp;" "&amp;$F94&amp;" "&amp;$H$3&amp;"_"&amp;J$38,data!$G:$G)/1000</f>
        <v>219.27634375</v>
      </c>
      <c r="K91" s="32">
        <f>SUMIF(data!$A:$A,$H$2&amp;" "&amp;$F94&amp;" "&amp;$H$3&amp;"_"&amp;K$38,data!$G:$G)/1000</f>
        <v>230.49626562500001</v>
      </c>
      <c r="L91" s="32">
        <f>SUMIF(data!$A:$A,$H$2&amp;" "&amp;$F94&amp;" "&amp;$H$3&amp;"_"&amp;L$38,data!$G:$G)/1000</f>
        <v>238.90785937499999</v>
      </c>
      <c r="M91" s="32">
        <f>SUMIF(data!$A:$A,$H$2&amp;" "&amp;$F94&amp;" "&amp;$H$3&amp;"_"&amp;M$38,data!$G:$G)/1000</f>
        <v>246.82892187499999</v>
      </c>
      <c r="N91" s="32">
        <f>SUMIF(data!$A:$A,$H$2&amp;" "&amp;$F94&amp;" "&amp;$H$3&amp;"_"&amp;N$38,data!$G:$G)/1000</f>
        <v>255.53329687499999</v>
      </c>
      <c r="O91" s="32">
        <f>SUMIF(data!$A:$A,$H$2&amp;" "&amp;$F94&amp;" "&amp;$H$3&amp;"_"&amp;O$38,data!$G:$G)/1000</f>
        <v>259.90282812499998</v>
      </c>
      <c r="P91" s="32">
        <f>SUMIF(data!$A:$A,$H$2&amp;" "&amp;$F94&amp;" "&amp;$H$3&amp;"_"&amp;P$38,data!$G:$G)/1000</f>
        <v>268.45431250000001</v>
      </c>
      <c r="Q91" s="32">
        <f>SUMIF(data!$A:$A,$H$2&amp;" "&amp;$F94&amp;" "&amp;$H$3&amp;"_"&amp;Q$38,data!$G:$G)/1000</f>
        <v>279.67909374999999</v>
      </c>
      <c r="R91" s="32">
        <f>SUMIF(data!$A:$A,$H$2&amp;" "&amp;$F94&amp;" "&amp;$H$3&amp;"_"&amp;R$38,data!$G:$G)/1000</f>
        <v>290.42671875000002</v>
      </c>
      <c r="S91" s="32">
        <f>SUMIF(data!$A:$A,$H$2&amp;" "&amp;$F94&amp;" "&amp;$H$3&amp;"_"&amp;S$38,data!$G:$G)/1000</f>
        <v>302.39437500000003</v>
      </c>
      <c r="T91" s="32">
        <f>SUMIF(data!$A:$A,$H$2&amp;" "&amp;$F94&amp;" "&amp;$H$3&amp;"_"&amp;T$38,data!$G:$G)/1000</f>
        <v>314.77356250000003</v>
      </c>
      <c r="U91" s="32">
        <f>SUMIF(data!$A:$A,$H$2&amp;" "&amp;$F94&amp;" "&amp;$H$3&amp;"_"&amp;U$38,data!$G:$G)/1000</f>
        <v>326.07509375000001</v>
      </c>
      <c r="V91" s="32">
        <f>SUMIF(data!$A:$A,$H$2&amp;" "&amp;$F94&amp;" "&amp;$H$3&amp;"_"&amp;V$38,data!$G:$G)/1000</f>
        <v>338.12718749999999</v>
      </c>
      <c r="W91" s="32">
        <f>SUMIF(data!$A:$A,$H$2&amp;" "&amp;$F94&amp;" "&amp;$H$3&amp;"_"&amp;W$38,data!$G:$G)/1000</f>
        <v>355.62209374999998</v>
      </c>
      <c r="X91" s="32">
        <f>SUMIF(data!$A:$A,$H$2&amp;" "&amp;$F94&amp;" "&amp;$H$3&amp;"_"&amp;X$38,data!$G:$G)/1000</f>
        <v>366.21943750000003</v>
      </c>
      <c r="Y91" s="32">
        <f>SUMIF(data!$A:$A,$H$2&amp;" "&amp;$F94&amp;" "&amp;$H$3&amp;"_"&amp;Y$38,data!$G:$G)/1000</f>
        <v>375.93328124999999</v>
      </c>
      <c r="Z91" s="32">
        <f>SUMIF(data!$A:$A,$H$2&amp;" "&amp;$F94&amp;" "&amp;$H$3&amp;"_"&amp;Z$38,data!$G:$G)/1000</f>
        <v>387.70134374999998</v>
      </c>
      <c r="AA91" s="32">
        <f>SUMIF(data!$A:$A,$H$2&amp;" "&amp;$F94&amp;" "&amp;$H$3&amp;"_"&amp;AA$38,data!$G:$G)/1000</f>
        <v>398.45959375000001</v>
      </c>
      <c r="AB91" s="7"/>
      <c r="AC91" s="7"/>
      <c r="AD91" s="7"/>
      <c r="AE91" s="7"/>
      <c r="AF91" s="7"/>
      <c r="AG91" s="7"/>
      <c r="AH91" s="7"/>
      <c r="AI91" s="7"/>
    </row>
    <row r="92" spans="1:35" x14ac:dyDescent="0.25">
      <c r="A92" s="31"/>
      <c r="E92" t="s">
        <v>34</v>
      </c>
      <c r="F92" t="s">
        <v>80</v>
      </c>
      <c r="G92" t="s">
        <v>81</v>
      </c>
      <c r="H92" s="7">
        <f>SUMIF(data!$A:$A,$H$2&amp;" "&amp;$F92&amp;" "&amp;$H$3&amp;"_"&amp;H$38,data!$I:$I)/1000</f>
        <v>15.499482421874999</v>
      </c>
      <c r="I92" s="7">
        <f>SUMIF(data!$A:$A,$H$2&amp;" "&amp;$F92&amp;" "&amp;$H$3&amp;"_"&amp;I$38,data!$I:$I)/1000</f>
        <v>43.533515625</v>
      </c>
      <c r="J92" s="7">
        <f>SUMIF(data!$A:$A,$H$2&amp;" "&amp;$F92&amp;" "&amp;$H$3&amp;"_"&amp;J$38,data!$I:$I)/1000</f>
        <v>48.879367675781253</v>
      </c>
      <c r="K92" s="7">
        <f>SUMIF(data!$A:$A,$H$2&amp;" "&amp;$F92&amp;" "&amp;$H$3&amp;"_"&amp;K$38,data!$I:$I)/1000</f>
        <v>100.5618671875</v>
      </c>
      <c r="L92" s="7">
        <f>SUMIF(data!$A:$A,$H$2&amp;" "&amp;$F92&amp;" "&amp;$H$3&amp;"_"&amp;L$38,data!$I:$I)/1000</f>
        <v>102.12929296874999</v>
      </c>
      <c r="M92" s="7">
        <f>SUMIF(data!$A:$A,$H$2&amp;" "&amp;$F92&amp;" "&amp;$H$3&amp;"_"&amp;M$38,data!$I:$I)/1000</f>
        <v>182.96715234375</v>
      </c>
      <c r="N92" s="7">
        <f>SUMIF(data!$A:$A,$H$2&amp;" "&amp;$F92&amp;" "&amp;$H$3&amp;"_"&amp;N$38,data!$I:$I)/1000</f>
        <v>249.5295703125</v>
      </c>
      <c r="O92" s="7">
        <f>SUMIF(data!$A:$A,$H$2&amp;" "&amp;$F92&amp;" "&amp;$H$3&amp;"_"&amp;O$38,data!$I:$I)/1000</f>
        <v>241.65426562499999</v>
      </c>
      <c r="P92" s="7">
        <f>SUMIF(data!$A:$A,$H$2&amp;" "&amp;$F92&amp;" "&amp;$H$3&amp;"_"&amp;P$38,data!$I:$I)/1000</f>
        <v>239.04823437499999</v>
      </c>
      <c r="Q92" s="7">
        <f>SUMIF(data!$A:$A,$H$2&amp;" "&amp;$F92&amp;" "&amp;$H$3&amp;"_"&amp;Q$38,data!$I:$I)/1000</f>
        <v>237.46982031249999</v>
      </c>
      <c r="R92" s="7">
        <f>SUMIF(data!$A:$A,$H$2&amp;" "&amp;$F92&amp;" "&amp;$H$3&amp;"_"&amp;R$38,data!$I:$I)/1000</f>
        <v>236.57120312500001</v>
      </c>
      <c r="S92" s="7">
        <f>SUMIF(data!$A:$A,$H$2&amp;" "&amp;$F92&amp;" "&amp;$H$3&amp;"_"&amp;S$38,data!$I:$I)/1000</f>
        <v>234.64765625000001</v>
      </c>
      <c r="T92" s="7">
        <f>SUMIF(data!$A:$A,$H$2&amp;" "&amp;$F92&amp;" "&amp;$H$3&amp;"_"&amp;T$38,data!$I:$I)/1000</f>
        <v>235.22283593750001</v>
      </c>
      <c r="U92" s="7">
        <f>SUMIF(data!$A:$A,$H$2&amp;" "&amp;$F92&amp;" "&amp;$H$3&amp;"_"&amp;U$38,data!$I:$I)/1000</f>
        <v>233.492328125</v>
      </c>
      <c r="V92" s="7">
        <f>SUMIF(data!$A:$A,$H$2&amp;" "&amp;$F92&amp;" "&amp;$H$3&amp;"_"&amp;V$38,data!$I:$I)/1000</f>
        <v>231.41173437500001</v>
      </c>
      <c r="W92" s="7">
        <f>SUMIF(data!$A:$A,$H$2&amp;" "&amp;$F92&amp;" "&amp;$H$3&amp;"_"&amp;W$38,data!$I:$I)/1000</f>
        <v>320.84177343750002</v>
      </c>
      <c r="X92" s="7">
        <f>SUMIF(data!$A:$A,$H$2&amp;" "&amp;$F92&amp;" "&amp;$H$3&amp;"_"&amp;X$38,data!$I:$I)/1000</f>
        <v>296.90675781250002</v>
      </c>
      <c r="Y92" s="7">
        <f>SUMIF(data!$A:$A,$H$2&amp;" "&amp;$F92&amp;" "&amp;$H$3&amp;"_"&amp;Y$38,data!$I:$I)/1000</f>
        <v>291.13202734375</v>
      </c>
      <c r="Z92" s="7">
        <f>SUMIF(data!$A:$A,$H$2&amp;" "&amp;$F92&amp;" "&amp;$H$3&amp;"_"&amp;Z$38,data!$I:$I)/1000</f>
        <v>287.17748046874999</v>
      </c>
      <c r="AA92" s="7">
        <f>SUMIF(data!$A:$A,$H$2&amp;" "&amp;$F92&amp;" "&amp;$H$3&amp;"_"&amp;AA$38,data!$I:$I)/1000</f>
        <v>406.06956250000002</v>
      </c>
      <c r="AB92" s="7"/>
      <c r="AC92" s="7"/>
      <c r="AD92" s="7"/>
      <c r="AE92" s="7"/>
      <c r="AF92" s="7"/>
      <c r="AG92" s="7"/>
      <c r="AH92" s="7"/>
      <c r="AI92" s="7"/>
    </row>
    <row r="93" spans="1:35" x14ac:dyDescent="0.25">
      <c r="A93" s="31"/>
      <c r="E93" t="s">
        <v>36</v>
      </c>
      <c r="F93" t="s">
        <v>82</v>
      </c>
      <c r="G93" t="s">
        <v>81</v>
      </c>
      <c r="H93" s="7">
        <f>SUMIF(data!$A:$A,$H$2&amp;" "&amp;$F93&amp;" "&amp;$H$3&amp;"_"&amp;H$38,data!$I:$I)/1000</f>
        <v>15.499482421874999</v>
      </c>
      <c r="I93" s="7">
        <f>SUMIF(data!$A:$A,$H$2&amp;" "&amp;$F93&amp;" "&amp;$H$3&amp;"_"&amp;I$38,data!$I:$I)/1000</f>
        <v>43.533515625</v>
      </c>
      <c r="J93" s="7">
        <f>SUMIF(data!$A:$A,$H$2&amp;" "&amp;$F93&amp;" "&amp;$H$3&amp;"_"&amp;J$38,data!$I:$I)/1000</f>
        <v>48.879367675781253</v>
      </c>
      <c r="K93" s="7">
        <f>SUMIF(data!$A:$A,$H$2&amp;" "&amp;$F93&amp;" "&amp;$H$3&amp;"_"&amp;K$38,data!$I:$I)/1000</f>
        <v>82.437646484374994</v>
      </c>
      <c r="L93" s="7">
        <f>SUMIF(data!$A:$A,$H$2&amp;" "&amp;$F93&amp;" "&amp;$H$3&amp;"_"&amp;L$38,data!$I:$I)/1000</f>
        <v>84.946048828125001</v>
      </c>
      <c r="M93" s="7">
        <f>SUMIF(data!$A:$A,$H$2&amp;" "&amp;$F93&amp;" "&amp;$H$3&amp;"_"&amp;M$38,data!$I:$I)/1000</f>
        <v>155.03186328125</v>
      </c>
      <c r="N93" s="7">
        <f>SUMIF(data!$A:$A,$H$2&amp;" "&amp;$F93&amp;" "&amp;$H$3&amp;"_"&amp;N$38,data!$I:$I)/1000</f>
        <v>210.45386718750001</v>
      </c>
      <c r="O93" s="7">
        <f>SUMIF(data!$A:$A,$H$2&amp;" "&amp;$F93&amp;" "&amp;$H$3&amp;"_"&amp;O$38,data!$I:$I)/1000</f>
        <v>203.87829687499999</v>
      </c>
      <c r="P93" s="7">
        <f>SUMIF(data!$A:$A,$H$2&amp;" "&amp;$F93&amp;" "&amp;$H$3&amp;"_"&amp;P$38,data!$I:$I)/1000</f>
        <v>202.531546875</v>
      </c>
      <c r="Q93" s="7">
        <f>SUMIF(data!$A:$A,$H$2&amp;" "&amp;$F93&amp;" "&amp;$H$3&amp;"_"&amp;Q$38,data!$I:$I)/1000</f>
        <v>202.21363281250001</v>
      </c>
      <c r="R93" s="7">
        <f>SUMIF(data!$A:$A,$H$2&amp;" "&amp;$F93&amp;" "&amp;$H$3&amp;"_"&amp;R$38,data!$I:$I)/1000</f>
        <v>202.28312500000001</v>
      </c>
      <c r="S93" s="7">
        <f>SUMIF(data!$A:$A,$H$2&amp;" "&amp;$F93&amp;" "&amp;$H$3&amp;"_"&amp;S$38,data!$I:$I)/1000</f>
        <v>201.29706250000001</v>
      </c>
      <c r="T93" s="7">
        <f>SUMIF(data!$A:$A,$H$2&amp;" "&amp;$F93&amp;" "&amp;$H$3&amp;"_"&amp;T$38,data!$I:$I)/1000</f>
        <v>202.6983671875</v>
      </c>
      <c r="U93" s="7">
        <f>SUMIF(data!$A:$A,$H$2&amp;" "&amp;$F93&amp;" "&amp;$H$3&amp;"_"&amp;U$38,data!$I:$I)/1000</f>
        <v>201.9620625</v>
      </c>
      <c r="V93" s="7">
        <f>SUMIF(data!$A:$A,$H$2&amp;" "&amp;$F93&amp;" "&amp;$H$3&amp;"_"&amp;V$38,data!$I:$I)/1000</f>
        <v>200.7835</v>
      </c>
      <c r="W93" s="7">
        <f>SUMIF(data!$A:$A,$H$2&amp;" "&amp;$F93&amp;" "&amp;$H$3&amp;"_"&amp;W$38,data!$I:$I)/1000</f>
        <v>276.50938281250001</v>
      </c>
      <c r="X93" s="7">
        <f>SUMIF(data!$A:$A,$H$2&amp;" "&amp;$F93&amp;" "&amp;$H$3&amp;"_"&amp;X$38,data!$I:$I)/1000</f>
        <v>253.6470234375</v>
      </c>
      <c r="Y93" s="7">
        <f>SUMIF(data!$A:$A,$H$2&amp;" "&amp;$F93&amp;" "&amp;$H$3&amp;"_"&amp;Y$38,data!$I:$I)/1000</f>
        <v>249.27682421874999</v>
      </c>
      <c r="Z93" s="7">
        <f>SUMIF(data!$A:$A,$H$2&amp;" "&amp;$F93&amp;" "&amp;$H$3&amp;"_"&amp;Z$38,data!$I:$I)/1000</f>
        <v>246.58435546875</v>
      </c>
      <c r="AA93" s="7">
        <f>SUMIF(data!$A:$A,$H$2&amp;" "&amp;$F93&amp;" "&amp;$H$3&amp;"_"&amp;AA$38,data!$I:$I)/1000</f>
        <v>366.71648437499999</v>
      </c>
      <c r="AB93" s="7"/>
      <c r="AC93" s="7"/>
      <c r="AD93" s="7"/>
      <c r="AE93" s="7"/>
      <c r="AF93" s="7"/>
      <c r="AG93" s="7"/>
      <c r="AH93" s="7"/>
      <c r="AI93" s="7"/>
    </row>
    <row r="94" spans="1:35" x14ac:dyDescent="0.25">
      <c r="A94" s="31"/>
      <c r="E94" t="s">
        <v>35</v>
      </c>
      <c r="F94" t="s">
        <v>22</v>
      </c>
      <c r="G94" t="s">
        <v>81</v>
      </c>
      <c r="H94" s="7">
        <f>SUMIF(data!$A:$A,$H$2&amp;" "&amp;$F94&amp;" "&amp;$H$3&amp;"_"&amp;H$38,data!$I:$I)/1000</f>
        <v>15.499482421874999</v>
      </c>
      <c r="I94" s="7">
        <f>SUMIF(data!$A:$A,$H$2&amp;" "&amp;$F94&amp;" "&amp;$H$3&amp;"_"&amp;I$38,data!$I:$I)/1000</f>
        <v>43.533515625</v>
      </c>
      <c r="J94" s="7">
        <f>SUMIF(data!$A:$A,$H$2&amp;" "&amp;$F94&amp;" "&amp;$H$3&amp;"_"&amp;J$38,data!$I:$I)/1000</f>
        <v>48.879367675781253</v>
      </c>
      <c r="K94" s="7">
        <f>SUMIF(data!$A:$A,$H$2&amp;" "&amp;$F94&amp;" "&amp;$H$3&amp;"_"&amp;K$38,data!$I:$I)/1000</f>
        <v>91.264503906249999</v>
      </c>
      <c r="L94" s="7">
        <f>SUMIF(data!$A:$A,$H$2&amp;" "&amp;$F94&amp;" "&amp;$H$3&amp;"_"&amp;L$38,data!$I:$I)/1000</f>
        <v>93.314628906249993</v>
      </c>
      <c r="M94" s="7">
        <f>SUMIF(data!$A:$A,$H$2&amp;" "&amp;$F94&amp;" "&amp;$H$3&amp;"_"&amp;M$38,data!$I:$I)/1000</f>
        <v>160.75811328124999</v>
      </c>
      <c r="N94" s="7">
        <f>SUMIF(data!$A:$A,$H$2&amp;" "&amp;$F94&amp;" "&amp;$H$3&amp;"_"&amp;N$38,data!$I:$I)/1000</f>
        <v>213.74605468749999</v>
      </c>
      <c r="O94" s="7">
        <f>SUMIF(data!$A:$A,$H$2&amp;" "&amp;$F94&amp;" "&amp;$H$3&amp;"_"&amp;O$38,data!$I:$I)/1000</f>
        <v>206.91273437500001</v>
      </c>
      <c r="P94" s="7">
        <f>SUMIF(data!$A:$A,$H$2&amp;" "&amp;$F94&amp;" "&amp;$H$3&amp;"_"&amp;P$38,data!$I:$I)/1000</f>
        <v>205.3300625</v>
      </c>
      <c r="Q94" s="7">
        <f>SUMIF(data!$A:$A,$H$2&amp;" "&amp;$F94&amp;" "&amp;$H$3&amp;"_"&amp;Q$38,data!$I:$I)/1000</f>
        <v>204.83597656250001</v>
      </c>
      <c r="R94" s="7">
        <f>SUMIF(data!$A:$A,$H$2&amp;" "&amp;$F94&amp;" "&amp;$H$3&amp;"_"&amp;R$38,data!$I:$I)/1000</f>
        <v>204.81135937499999</v>
      </c>
      <c r="S94" s="7">
        <f>SUMIF(data!$A:$A,$H$2&amp;" "&amp;$F94&amp;" "&amp;$H$3&amp;"_"&amp;S$38,data!$I:$I)/1000</f>
        <v>203.728515625</v>
      </c>
      <c r="T94" s="7">
        <f>SUMIF(data!$A:$A,$H$2&amp;" "&amp;$F94&amp;" "&amp;$H$3&amp;"_"&amp;T$38,data!$I:$I)/1000</f>
        <v>205.03800781250001</v>
      </c>
      <c r="U94" s="7">
        <f>SUMIF(data!$A:$A,$H$2&amp;" "&amp;$F94&amp;" "&amp;$H$3&amp;"_"&amp;U$38,data!$I:$I)/1000</f>
        <v>204.19784375</v>
      </c>
      <c r="V94" s="7">
        <f>SUMIF(data!$A:$A,$H$2&amp;" "&amp;$F94&amp;" "&amp;$H$3&amp;"_"&amp;V$38,data!$I:$I)/1000</f>
        <v>202.9235390625</v>
      </c>
      <c r="W94" s="7">
        <f>SUMIF(data!$A:$A,$H$2&amp;" "&amp;$F94&amp;" "&amp;$H$3&amp;"_"&amp;W$38,data!$I:$I)/1000</f>
        <v>276.1748203125</v>
      </c>
      <c r="X94" s="7">
        <f>SUMIF(data!$A:$A,$H$2&amp;" "&amp;$F94&amp;" "&amp;$H$3&amp;"_"&amp;X$38,data!$I:$I)/1000</f>
        <v>253.26721093750001</v>
      </c>
      <c r="Y94" s="7">
        <f>SUMIF(data!$A:$A,$H$2&amp;" "&amp;$F94&amp;" "&amp;$H$3&amp;"_"&amp;Y$38,data!$I:$I)/1000</f>
        <v>248.87165234374999</v>
      </c>
      <c r="Z94" s="7">
        <f>SUMIF(data!$A:$A,$H$2&amp;" "&amp;$F94&amp;" "&amp;$H$3&amp;"_"&amp;Z$38,data!$I:$I)/1000</f>
        <v>246.15099609375</v>
      </c>
      <c r="AA94" s="7">
        <f>SUMIF(data!$A:$A,$H$2&amp;" "&amp;$F94&amp;" "&amp;$H$3&amp;"_"&amp;AA$38,data!$I:$I)/1000</f>
        <v>366.25354687499998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31"/>
      <c r="F95" t="s">
        <v>22</v>
      </c>
      <c r="G95" t="s">
        <v>76</v>
      </c>
      <c r="H95" s="7">
        <f>SUMIF(data!$A:$A,$H$2&amp;" "&amp;$F95&amp;" "&amp;$H$3&amp;"_"&amp;H$38,data!$N:$N)/1000</f>
        <v>105.479078125</v>
      </c>
      <c r="I95" s="7">
        <f>SUMIF(data!$A:$A,$H$2&amp;" "&amp;$F95&amp;" "&amp;$H$3&amp;"_"&amp;I$38,data!$N:$N)/1000</f>
        <v>106.607640625</v>
      </c>
      <c r="J95" s="7">
        <f>SUMIF(data!$A:$A,$H$2&amp;" "&amp;$F95&amp;" "&amp;$H$3&amp;"_"&amp;J$38,data!$N:$N)/1000</f>
        <v>110.698125</v>
      </c>
      <c r="K95" s="7">
        <f>SUMIF(data!$A:$A,$H$2&amp;" "&amp;$F95&amp;" "&amp;$H$3&amp;"_"&amp;K$38,data!$N:$N)/1000</f>
        <v>97.372912109374994</v>
      </c>
      <c r="L95" s="7">
        <f>SUMIF(data!$A:$A,$H$2&amp;" "&amp;$F95&amp;" "&amp;$H$3&amp;"_"&amp;L$38,data!$N:$N)/1000</f>
        <v>104.128998046875</v>
      </c>
      <c r="M95" s="7">
        <f>SUMIF(data!$A:$A,$H$2&amp;" "&amp;$F95&amp;" "&amp;$H$3&amp;"_"&amp;M$38,data!$N:$N)/1000</f>
        <v>137.56381250000001</v>
      </c>
      <c r="N95" s="7">
        <f>SUMIF(data!$A:$A,$H$2&amp;" "&amp;$F95&amp;" "&amp;$H$3&amp;"_"&amp;N$38,data!$N:$N)/1000</f>
        <v>176.01996875</v>
      </c>
      <c r="O95" s="7">
        <f>SUMIF(data!$A:$A,$H$2&amp;" "&amp;$F95&amp;" "&amp;$H$3&amp;"_"&amp;O$38,data!$N:$N)/1000</f>
        <v>198.88351171874999</v>
      </c>
      <c r="P95" s="7">
        <f>SUMIF(data!$A:$A,$H$2&amp;" "&amp;$F95&amp;" "&amp;$H$3&amp;"_"&amp;P$38,data!$N:$N)/1000</f>
        <v>203.24810937500001</v>
      </c>
      <c r="Q95" s="7">
        <f>SUMIF(data!$A:$A,$H$2&amp;" "&amp;$F95&amp;" "&amp;$H$3&amp;"_"&amp;Q$38,data!$N:$N)/1000</f>
        <v>206.96174999999999</v>
      </c>
      <c r="R95" s="7">
        <f>SUMIF(data!$A:$A,$H$2&amp;" "&amp;$F95&amp;" "&amp;$H$3&amp;"_"&amp;R$38,data!$N:$N)/1000</f>
        <v>207.14209374999999</v>
      </c>
      <c r="S95" s="7">
        <f>SUMIF(data!$A:$A,$H$2&amp;" "&amp;$F95&amp;" "&amp;$H$3&amp;"_"&amp;S$38,data!$N:$N)/1000</f>
        <v>215.57749999999999</v>
      </c>
      <c r="T95" s="7">
        <f>SUMIF(data!$A:$A,$H$2&amp;" "&amp;$F95&amp;" "&amp;$H$3&amp;"_"&amp;T$38,data!$N:$N)/1000</f>
        <v>234.917546875</v>
      </c>
      <c r="U95" s="7">
        <f>SUMIF(data!$A:$A,$H$2&amp;" "&amp;$F95&amp;" "&amp;$H$3&amp;"_"&amp;U$38,data!$N:$N)/1000</f>
        <v>310.69660937499998</v>
      </c>
      <c r="V95" s="7">
        <f>SUMIF(data!$A:$A,$H$2&amp;" "&amp;$F95&amp;" "&amp;$H$3&amp;"_"&amp;V$38,data!$N:$N)/1000</f>
        <v>287.00161718750002</v>
      </c>
      <c r="W95" s="7">
        <f>SUMIF(data!$A:$A,$H$2&amp;" "&amp;$F95&amp;" "&amp;$H$3&amp;"_"&amp;W$38,data!$N:$N)/1000</f>
        <v>272.29968164062501</v>
      </c>
      <c r="X95" s="7">
        <f>SUMIF(data!$A:$A,$H$2&amp;" "&amp;$F95&amp;" "&amp;$H$3&amp;"_"&amp;X$38,data!$N:$N)/1000</f>
        <v>258.73516992187501</v>
      </c>
      <c r="Y95" s="7">
        <f>SUMIF(data!$A:$A,$H$2&amp;" "&amp;$F95&amp;" "&amp;$H$3&amp;"_"&amp;Y$38,data!$N:$N)/1000</f>
        <v>244.64182421875</v>
      </c>
      <c r="Z95" s="7">
        <f>SUMIF(data!$A:$A,$H$2&amp;" "&amp;$F95&amp;" "&amp;$H$3&amp;"_"&amp;Z$38,data!$N:$N)/1000</f>
        <v>221.42166015625</v>
      </c>
      <c r="AA95" s="7">
        <f>SUMIF(data!$A:$A,$H$2&amp;" "&amp;$F95&amp;" "&amp;$H$3&amp;"_"&amp;AA$38,data!$N:$N)/1000</f>
        <v>229.729017578125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31"/>
      <c r="F96" t="s">
        <v>22</v>
      </c>
      <c r="G96" t="s">
        <v>7</v>
      </c>
      <c r="H96" s="7">
        <f>SUMIF(data!$A:$A,$H$2&amp;" "&amp;$F96&amp;" "&amp;$H$3&amp;"_"&amp;H$38,data!$H:$H)/1000</f>
        <v>81.692578124999997</v>
      </c>
      <c r="I96" s="7">
        <f>SUMIF(data!$A:$A,$H$2&amp;" "&amp;$F96&amp;" "&amp;$H$3&amp;"_"&amp;I$38,data!$H:$H)/1000</f>
        <v>88.198156249999997</v>
      </c>
      <c r="J96" s="7">
        <f>SUMIF(data!$A:$A,$H$2&amp;" "&amp;$F96&amp;" "&amp;$H$3&amp;"_"&amp;J$38,data!$H:$H)/1000</f>
        <v>99.641039062499999</v>
      </c>
      <c r="K96" s="7">
        <f>SUMIF(data!$A:$A,$H$2&amp;" "&amp;$F96&amp;" "&amp;$H$3&amp;"_"&amp;K$38,data!$H:$H)/1000</f>
        <v>108.92784374999999</v>
      </c>
      <c r="L96" s="7">
        <f>SUMIF(data!$A:$A,$H$2&amp;" "&amp;$F96&amp;" "&amp;$H$3&amp;"_"&amp;L$38,data!$H:$H)/1000</f>
        <v>118.5474306640625</v>
      </c>
      <c r="M96" s="7">
        <f>SUMIF(data!$A:$A,$H$2&amp;" "&amp;$F96&amp;" "&amp;$H$3&amp;"_"&amp;M$38,data!$H:$H)/1000</f>
        <v>158.94330078125</v>
      </c>
      <c r="N96" s="7">
        <f>SUMIF(data!$A:$A,$H$2&amp;" "&amp;$F96&amp;" "&amp;$H$3&amp;"_"&amp;N$38,data!$H:$H)/1000</f>
        <v>199.90703906249999</v>
      </c>
      <c r="O96" s="7">
        <f>SUMIF(data!$A:$A,$H$2&amp;" "&amp;$F96&amp;" "&amp;$H$3&amp;"_"&amp;O$38,data!$H:$H)/1000</f>
        <v>193.18475781250001</v>
      </c>
      <c r="P96" s="7">
        <f>SUMIF(data!$A:$A,$H$2&amp;" "&amp;$F96&amp;" "&amp;$H$3&amp;"_"&amp;P$38,data!$H:$H)/1000</f>
        <v>200.12063281249999</v>
      </c>
      <c r="Q96" s="7">
        <f>SUMIF(data!$A:$A,$H$2&amp;" "&amp;$F96&amp;" "&amp;$H$3&amp;"_"&amp;Q$38,data!$H:$H)/1000</f>
        <v>205.81578906249999</v>
      </c>
      <c r="R96" s="7">
        <f>SUMIF(data!$A:$A,$H$2&amp;" "&amp;$F96&amp;" "&amp;$H$3&amp;"_"&amp;R$38,data!$H:$H)/1000</f>
        <v>208.99346875000001</v>
      </c>
      <c r="S96" s="7">
        <f>SUMIF(data!$A:$A,$H$2&amp;" "&amp;$F96&amp;" "&amp;$H$3&amp;"_"&amp;S$38,data!$H:$H)/1000</f>
        <v>213.15128125000001</v>
      </c>
      <c r="T96" s="7">
        <f>SUMIF(data!$A:$A,$H$2&amp;" "&amp;$F96&amp;" "&amp;$H$3&amp;"_"&amp;T$38,data!$H:$H)/1000</f>
        <v>221.2336640625</v>
      </c>
      <c r="U96" s="7">
        <f>SUMIF(data!$A:$A,$H$2&amp;" "&amp;$F96&amp;" "&amp;$H$3&amp;"_"&amp;U$38,data!$H:$H)/1000</f>
        <v>233.11421093749999</v>
      </c>
      <c r="V96" s="7">
        <f>SUMIF(data!$A:$A,$H$2&amp;" "&amp;$F96&amp;" "&amp;$H$3&amp;"_"&amp;V$38,data!$H:$H)/1000</f>
        <v>230.79550781250001</v>
      </c>
      <c r="W96" s="7">
        <f>SUMIF(data!$A:$A,$H$2&amp;" "&amp;$F96&amp;" "&amp;$H$3&amp;"_"&amp;W$38,data!$H:$H)/1000</f>
        <v>237.69383593750001</v>
      </c>
      <c r="X96" s="7">
        <f>SUMIF(data!$A:$A,$H$2&amp;" "&amp;$F96&amp;" "&amp;$H$3&amp;"_"&amp;X$38,data!$H:$H)/1000</f>
        <v>259.08874609374999</v>
      </c>
      <c r="Y96" s="7">
        <f>SUMIF(data!$A:$A,$H$2&amp;" "&amp;$F96&amp;" "&amp;$H$3&amp;"_"&amp;Y$38,data!$H:$H)/1000</f>
        <v>266.80928125000003</v>
      </c>
      <c r="Z96" s="7">
        <f>SUMIF(data!$A:$A,$H$2&amp;" "&amp;$F96&amp;" "&amp;$H$3&amp;"_"&amp;Z$38,data!$H:$H)/1000</f>
        <v>266.30932031250001</v>
      </c>
      <c r="AA96" s="7">
        <f>SUMIF(data!$A:$A,$H$2&amp;" "&amp;$F96&amp;" "&amp;$H$3&amp;"_"&amp;AA$38,data!$H:$H)/1000</f>
        <v>275.57493359375002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31"/>
      <c r="F97" t="s">
        <v>22</v>
      </c>
      <c r="G97" t="s">
        <v>10</v>
      </c>
      <c r="H97" s="8">
        <f>SUM(H94:H95)-H96</f>
        <v>39.285982421875005</v>
      </c>
      <c r="I97" s="8">
        <f t="shared" ref="I97" si="25">SUM(I94:I95)-I96</f>
        <v>61.942999999999998</v>
      </c>
      <c r="J97" s="8">
        <f t="shared" ref="J97" si="26">SUM(J94:J95)-J96</f>
        <v>59.936453613281259</v>
      </c>
      <c r="K97" s="8">
        <f t="shared" ref="K97:AA97" si="27">SUM(K94:K95)-K96</f>
        <v>79.709572265624985</v>
      </c>
      <c r="L97" s="8">
        <f t="shared" si="27"/>
        <v>78.896196289062473</v>
      </c>
      <c r="M97" s="8">
        <f t="shared" si="27"/>
        <v>139.378625</v>
      </c>
      <c r="N97" s="8">
        <f t="shared" si="27"/>
        <v>189.85898437500001</v>
      </c>
      <c r="O97" s="8">
        <f t="shared" si="27"/>
        <v>212.61148828125002</v>
      </c>
      <c r="P97" s="8">
        <f t="shared" si="27"/>
        <v>208.45753906250002</v>
      </c>
      <c r="Q97" s="8">
        <f t="shared" si="27"/>
        <v>205.98193749999999</v>
      </c>
      <c r="R97" s="8">
        <f t="shared" si="27"/>
        <v>202.959984375</v>
      </c>
      <c r="S97" s="8">
        <f t="shared" si="27"/>
        <v>206.15473437499998</v>
      </c>
      <c r="T97" s="8">
        <f t="shared" si="27"/>
        <v>218.72189062500001</v>
      </c>
      <c r="U97" s="8">
        <f t="shared" si="27"/>
        <v>281.78024218749994</v>
      </c>
      <c r="V97" s="8">
        <f t="shared" si="27"/>
        <v>259.12964843750001</v>
      </c>
      <c r="W97" s="8">
        <f t="shared" si="27"/>
        <v>310.780666015625</v>
      </c>
      <c r="X97" s="8">
        <f t="shared" si="27"/>
        <v>252.91363476562509</v>
      </c>
      <c r="Y97" s="8">
        <f t="shared" si="27"/>
        <v>226.70419531249996</v>
      </c>
      <c r="Z97" s="8">
        <f t="shared" si="27"/>
        <v>201.26333593750002</v>
      </c>
      <c r="AA97" s="8">
        <f t="shared" si="27"/>
        <v>320.40763085937493</v>
      </c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31"/>
      <c r="F98" t="s">
        <v>22</v>
      </c>
      <c r="G98" t="s">
        <v>13</v>
      </c>
      <c r="H98" s="7">
        <f>SUMIF(data!$A:$A,$H$2&amp;" "&amp;$F98&amp;" "&amp;$H$3&amp;"_"&amp;H$38,data!$J:$J)/1000</f>
        <v>0</v>
      </c>
      <c r="I98" s="7">
        <f>SUMIF(data!$A:$A,$H$2&amp;" "&amp;$F98&amp;" "&amp;$H$3&amp;"_"&amp;I$38,data!$J:$J)/1000</f>
        <v>0</v>
      </c>
      <c r="J98" s="7">
        <f>SUMIF(data!$A:$A,$H$2&amp;" "&amp;$F98&amp;" "&amp;$H$3&amp;"_"&amp;J$38,data!$J:$J)/1000</f>
        <v>0</v>
      </c>
      <c r="K98" s="7">
        <f>SUMIF(data!$A:$A,$H$2&amp;" "&amp;$F98&amp;" "&amp;$H$3&amp;"_"&amp;K$38,data!$J:$J)/1000</f>
        <v>0</v>
      </c>
      <c r="L98" s="7">
        <f>SUMIF(data!$A:$A,$H$2&amp;" "&amp;$F98&amp;" "&amp;$H$3&amp;"_"&amp;L$38,data!$J:$J)/1000</f>
        <v>0</v>
      </c>
      <c r="M98" s="7">
        <f>SUMIF(data!$A:$A,$H$2&amp;" "&amp;$F98&amp;" "&amp;$H$3&amp;"_"&amp;M$38,data!$J:$J)/1000</f>
        <v>0</v>
      </c>
      <c r="N98" s="7">
        <f>SUMIF(data!$A:$A,$H$2&amp;" "&amp;$F98&amp;" "&amp;$H$3&amp;"_"&amp;N$38,data!$J:$J)/1000</f>
        <v>0</v>
      </c>
      <c r="O98" s="7">
        <f>SUMIF(data!$A:$A,$H$2&amp;" "&amp;$F98&amp;" "&amp;$H$3&amp;"_"&amp;O$38,data!$J:$J)/1000</f>
        <v>27.125732421875</v>
      </c>
      <c r="P98" s="7">
        <f>SUMIF(data!$A:$A,$H$2&amp;" "&amp;$F98&amp;" "&amp;$H$3&amp;"_"&amp;P$38,data!$J:$J)/1000</f>
        <v>0</v>
      </c>
      <c r="Q98" s="7">
        <f>SUMIF(data!$A:$A,$H$2&amp;" "&amp;$F98&amp;" "&amp;$H$3&amp;"_"&amp;Q$38,data!$J:$J)/1000</f>
        <v>0</v>
      </c>
      <c r="R98" s="7">
        <f>SUMIF(data!$A:$A,$H$2&amp;" "&amp;$F98&amp;" "&amp;$H$3&amp;"_"&amp;R$38,data!$J:$J)/1000</f>
        <v>0</v>
      </c>
      <c r="S98" s="7">
        <f>SUMIF(data!$A:$A,$H$2&amp;" "&amp;$F98&amp;" "&amp;$H$3&amp;"_"&amp;S$38,data!$J:$J)/1000</f>
        <v>0</v>
      </c>
      <c r="T98" s="7">
        <f>SUMIF(data!$A:$A,$H$2&amp;" "&amp;$F98&amp;" "&amp;$H$3&amp;"_"&amp;T$38,data!$J:$J)/1000</f>
        <v>0</v>
      </c>
      <c r="U98" s="7">
        <f>SUMIF(data!$A:$A,$H$2&amp;" "&amp;$F98&amp;" "&amp;$H$3&amp;"_"&amp;U$38,data!$J:$J)/1000</f>
        <v>0</v>
      </c>
      <c r="V98" s="7">
        <f>SUMIF(data!$A:$A,$H$2&amp;" "&amp;$F98&amp;" "&amp;$H$3&amp;"_"&amp;V$38,data!$J:$J)/1000</f>
        <v>0</v>
      </c>
      <c r="W98" s="7">
        <f>SUMIF(data!$A:$A,$H$2&amp;" "&amp;$F98&amp;" "&amp;$H$3&amp;"_"&amp;W$38,data!$J:$J)/1000</f>
        <v>0</v>
      </c>
      <c r="X98" s="7">
        <f>SUMIF(data!$A:$A,$H$2&amp;" "&amp;$F98&amp;" "&amp;$H$3&amp;"_"&amp;X$38,data!$J:$J)/1000</f>
        <v>133.31381250000001</v>
      </c>
      <c r="Y98" s="7">
        <f>SUMIF(data!$A:$A,$H$2&amp;" "&amp;$F98&amp;" "&amp;$H$3&amp;"_"&amp;Y$38,data!$J:$J)/1000</f>
        <v>0</v>
      </c>
      <c r="Z98" s="7">
        <f>SUMIF(data!$A:$A,$H$2&amp;" "&amp;$F98&amp;" "&amp;$H$3&amp;"_"&amp;Z$38,data!$J:$J)/1000</f>
        <v>0</v>
      </c>
      <c r="AA98" s="7">
        <f>SUMIF(data!$A:$A,$H$2&amp;" "&amp;$F98&amp;" "&amp;$H$3&amp;"_"&amp;AA$38,data!$J:$J)/1000</f>
        <v>0</v>
      </c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31"/>
      <c r="F99" t="s">
        <v>22</v>
      </c>
      <c r="G99" t="s">
        <v>30</v>
      </c>
      <c r="H99" s="7">
        <f>SUMIF(data!$A:$A,$H$2&amp;" "&amp;$F99&amp;" "&amp;$H$3&amp;"_"&amp;H$38,data!$K:$K)/1000</f>
        <v>0</v>
      </c>
      <c r="I99" s="7">
        <f>SUMIF(data!$A:$A,$H$2&amp;" "&amp;$F99&amp;" "&amp;$H$3&amp;"_"&amp;I$38,data!$K:$K)/1000</f>
        <v>0</v>
      </c>
      <c r="J99" s="7">
        <f>SUMIF(data!$A:$A,$H$2&amp;" "&amp;$F99&amp;" "&amp;$H$3&amp;"_"&amp;J$38,data!$K:$K)/1000</f>
        <v>0</v>
      </c>
      <c r="K99" s="7">
        <f>SUMIF(data!$A:$A,$H$2&amp;" "&amp;$F99&amp;" "&amp;$H$3&amp;"_"&amp;K$38,data!$K:$K)/1000</f>
        <v>0</v>
      </c>
      <c r="L99" s="7">
        <f>SUMIF(data!$A:$A,$H$2&amp;" "&amp;$F99&amp;" "&amp;$H$3&amp;"_"&amp;L$38,data!$K:$K)/1000</f>
        <v>0</v>
      </c>
      <c r="M99" s="7">
        <f>SUMIF(data!$A:$A,$H$2&amp;" "&amp;$F99&amp;" "&amp;$H$3&amp;"_"&amp;M$38,data!$K:$K)/1000</f>
        <v>0</v>
      </c>
      <c r="N99" s="7">
        <f>SUMIF(data!$A:$A,$H$2&amp;" "&amp;$F99&amp;" "&amp;$H$3&amp;"_"&amp;N$38,data!$K:$K)/1000</f>
        <v>0</v>
      </c>
      <c r="O99" s="7">
        <f>SUMIF(data!$A:$A,$H$2&amp;" "&amp;$F99&amp;" "&amp;$H$3&amp;"_"&amp;O$38,data!$K:$K)/1000</f>
        <v>0</v>
      </c>
      <c r="P99" s="7">
        <f>SUMIF(data!$A:$A,$H$2&amp;" "&amp;$F99&amp;" "&amp;$H$3&amp;"_"&amp;P$38,data!$K:$K)/1000</f>
        <v>0</v>
      </c>
      <c r="Q99" s="7">
        <f>SUMIF(data!$A:$A,$H$2&amp;" "&amp;$F99&amp;" "&amp;$H$3&amp;"_"&amp;Q$38,data!$K:$K)/1000</f>
        <v>0</v>
      </c>
      <c r="R99" s="7">
        <f>SUMIF(data!$A:$A,$H$2&amp;" "&amp;$F99&amp;" "&amp;$H$3&amp;"_"&amp;R$38,data!$K:$K)/1000</f>
        <v>0</v>
      </c>
      <c r="S99" s="7">
        <f>SUMIF(data!$A:$A,$H$2&amp;" "&amp;$F99&amp;" "&amp;$H$3&amp;"_"&amp;S$38,data!$K:$K)/1000</f>
        <v>0</v>
      </c>
      <c r="T99" s="7">
        <f>SUMIF(data!$A:$A,$H$2&amp;" "&amp;$F99&amp;" "&amp;$H$3&amp;"_"&amp;T$38,data!$K:$K)/1000</f>
        <v>0</v>
      </c>
      <c r="U99" s="7">
        <f>SUMIF(data!$A:$A,$H$2&amp;" "&amp;$F99&amp;" "&amp;$H$3&amp;"_"&amp;U$38,data!$K:$K)/1000</f>
        <v>9.7276708984375002</v>
      </c>
      <c r="V99" s="7">
        <f>SUMIF(data!$A:$A,$H$2&amp;" "&amp;$F99&amp;" "&amp;$H$3&amp;"_"&amp;V$38,data!$K:$K)/1000</f>
        <v>210.05440625</v>
      </c>
      <c r="W99" s="7">
        <f>SUMIF(data!$A:$A,$H$2&amp;" "&amp;$F99&amp;" "&amp;$H$3&amp;"_"&amp;W$38,data!$K:$K)/1000</f>
        <v>181.13982812500001</v>
      </c>
      <c r="X99" s="7">
        <f>SUMIF(data!$A:$A,$H$2&amp;" "&amp;$F99&amp;" "&amp;$H$3&amp;"_"&amp;X$38,data!$K:$K)/1000</f>
        <v>439.02315625</v>
      </c>
      <c r="Y99" s="7">
        <f>SUMIF(data!$A:$A,$H$2&amp;" "&amp;$F99&amp;" "&amp;$H$3&amp;"_"&amp;Y$38,data!$K:$K)/1000</f>
        <v>636.48137499999996</v>
      </c>
      <c r="Z99" s="7">
        <f>SUMIF(data!$A:$A,$H$2&amp;" "&amp;$F99&amp;" "&amp;$H$3&amp;"_"&amp;Z$38,data!$K:$K)/1000</f>
        <v>836.18243749999999</v>
      </c>
      <c r="AA99" s="7">
        <f>SUMIF(data!$A:$A,$H$2&amp;" "&amp;$F99&amp;" "&amp;$H$3&amp;"_"&amp;AA$38,data!$K:$K)/1000</f>
        <v>841.82843749999995</v>
      </c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31"/>
      <c r="E100" t="s">
        <v>34</v>
      </c>
      <c r="F100" t="s">
        <v>22</v>
      </c>
      <c r="G100" t="str">
        <f>"Total RR "&amp;F100&amp;" "&amp;E100</f>
        <v>Total RR M2C High</v>
      </c>
      <c r="H100" s="8">
        <f>H91+H92+H95-H96+H98+H99+Load_ROC!D$5</f>
        <v>745.0784740155359</v>
      </c>
      <c r="I100" s="8">
        <f>I91+I92+I95-I96+I98+I99+Load_ROC!E$5</f>
        <v>789.14717506928628</v>
      </c>
      <c r="J100" s="8">
        <f>J91+J92+J95-J96+J98+J99+Load_ROC!F$5</f>
        <v>808.73899557530967</v>
      </c>
      <c r="K100" s="8">
        <f>K91+K92+K95-K96+K98+K99+Load_ROC!G$5</f>
        <v>855.75815271669035</v>
      </c>
      <c r="L100" s="8">
        <f>L91+L92+L95-L96+L98+L99+Load_ROC!H$5</f>
        <v>869.81714179896039</v>
      </c>
      <c r="M100" s="8">
        <f>M91+M92+M95-M96+M98+M99+Load_ROC!I$5</f>
        <v>958.77856366214655</v>
      </c>
      <c r="N100" s="8">
        <f>N91+N92+N95-N96+N98+N99+Load_ROC!J$5</f>
        <v>1038.9269175046775</v>
      </c>
      <c r="O100" s="8">
        <f>O91+O92+O95-O96+O98+O99+Load_ROC!K$5</f>
        <v>1099.7530705469351</v>
      </c>
      <c r="P100" s="8">
        <f>P91+P92+P95-P96+P98+P99+Load_ROC!L$5</f>
        <v>1083.8588913528977</v>
      </c>
      <c r="Q100" s="8">
        <f>Q91+Q92+Q95-Q96+Q98+Q99+Load_ROC!M$5</f>
        <v>1099.6240531596259</v>
      </c>
      <c r="R100" s="8">
        <f>R91+R92+R95-R96+R98+R99+Load_ROC!N$5</f>
        <v>1114.8250413964356</v>
      </c>
      <c r="S100" s="8">
        <f>S91+S92+S95-S96+S98+S99+Load_ROC!O$5</f>
        <v>1137.7512921537673</v>
      </c>
      <c r="T100" s="8">
        <f>T91+T92+T95-T96+T98+T99+Load_ROC!P$5</f>
        <v>1170.8294830883833</v>
      </c>
      <c r="U100" s="8">
        <f>U91+U92+U95-U96+U98+U99+Load_ROC!Q$5</f>
        <v>1263.1610050875286</v>
      </c>
      <c r="V100" s="8">
        <f>V91+V92+V95-V96+V98+V99+Load_ROC!R$5</f>
        <v>1461.4921195772301</v>
      </c>
      <c r="W100" s="8">
        <f>W91+W92+W95-W96+W98+W99+Load_ROC!S$5</f>
        <v>1527.5931188599861</v>
      </c>
      <c r="X100" s="8">
        <f>X91+X92+X95-X96+X98+X99+Load_ROC!T$5</f>
        <v>1880.4728322577716</v>
      </c>
      <c r="Y100" s="8">
        <f>Y91+Y92+Y95-Y96+Y98+Y99+Load_ROC!U$5</f>
        <v>1937.018127476978</v>
      </c>
      <c r="Z100" s="8">
        <f>Z91+Z92+Z95-Z96+Z98+Z99+Load_ROC!V$5</f>
        <v>2132.3915487994691</v>
      </c>
      <c r="AA100" s="8">
        <f>AA91+AA92+AA95-AA96+AA98+AA99+Load_ROC!W$5</f>
        <v>2277.6196458133736</v>
      </c>
      <c r="AB100" s="8"/>
      <c r="AC100" s="8"/>
      <c r="AD100" s="8"/>
      <c r="AE100" s="8"/>
      <c r="AF100" s="8"/>
      <c r="AG100" s="8"/>
      <c r="AH100" s="8"/>
      <c r="AI100" s="8"/>
    </row>
    <row r="101" spans="1:35" x14ac:dyDescent="0.25">
      <c r="A101" s="31"/>
      <c r="E101" t="s">
        <v>36</v>
      </c>
      <c r="F101" t="s">
        <v>22</v>
      </c>
      <c r="G101" t="str">
        <f>"Total RR "&amp;F101&amp;" "&amp;E101</f>
        <v>Total RR M2C Low</v>
      </c>
      <c r="H101" s="8">
        <f>H91+H93+H95-H96+H98+H99+Load_ROC!D$5</f>
        <v>745.0784740155359</v>
      </c>
      <c r="I101" s="8">
        <f>I91+I93+I95-I96+I98+I99+Load_ROC!E$5</f>
        <v>789.14717506928628</v>
      </c>
      <c r="J101" s="8">
        <f>J91+J93+J95-J96+J98+J99+Load_ROC!F$5</f>
        <v>808.73899557530967</v>
      </c>
      <c r="K101" s="8">
        <f>K91+K93+K95-K96+K98+K99+Load_ROC!G$5</f>
        <v>837.6339320135653</v>
      </c>
      <c r="L101" s="8">
        <f>L91+L93+L95-L96+L98+L99+Load_ROC!H$5</f>
        <v>852.6338976583354</v>
      </c>
      <c r="M101" s="8">
        <f>M91+M93+M95-M96+M98+M99+Load_ROC!I$5</f>
        <v>930.84327459964652</v>
      </c>
      <c r="N101" s="8">
        <f>N91+N93+N95-N96+N98+N99+Load_ROC!J$5</f>
        <v>999.85121437967746</v>
      </c>
      <c r="O101" s="8">
        <f>O91+O93+O95-O96+O98+O99+Load_ROC!K$5</f>
        <v>1061.9771017969351</v>
      </c>
      <c r="P101" s="8">
        <f>P91+P93+P95-P96+P98+P99+Load_ROC!L$5</f>
        <v>1047.3422038528977</v>
      </c>
      <c r="Q101" s="8">
        <f>Q91+Q93+Q95-Q96+Q98+Q99+Load_ROC!M$5</f>
        <v>1064.3678656596257</v>
      </c>
      <c r="R101" s="8">
        <f>R91+R93+R95-R96+R98+R99+Load_ROC!N$5</f>
        <v>1080.5369632714358</v>
      </c>
      <c r="S101" s="8">
        <f>S91+S93+S95-S96+S98+S99+Load_ROC!O$5</f>
        <v>1104.4006984037674</v>
      </c>
      <c r="T101" s="8">
        <f>T91+T93+T95-T96+T98+T99+Load_ROC!P$5</f>
        <v>1138.3050143383834</v>
      </c>
      <c r="U101" s="8">
        <f>U91+U93+U95-U96+U98+U99+Load_ROC!Q$5</f>
        <v>1231.6307394625285</v>
      </c>
      <c r="V101" s="8">
        <f>V91+V93+V95-V96+V98+V99+Load_ROC!R$5</f>
        <v>1430.86388520223</v>
      </c>
      <c r="W101" s="8">
        <f>W91+W93+W95-W96+W98+W99+Load_ROC!S$5</f>
        <v>1483.2607282349861</v>
      </c>
      <c r="X101" s="8">
        <f>X91+X93+X95-X96+X98+X99+Load_ROC!T$5</f>
        <v>1837.2130978827718</v>
      </c>
      <c r="Y101" s="8">
        <f>Y91+Y93+Y95-Y96+Y98+Y99+Load_ROC!U$5</f>
        <v>1895.1629243519783</v>
      </c>
      <c r="Z101" s="8">
        <f>Z91+Z93+Z95-Z96+Z98+Z99+Load_ROC!V$5</f>
        <v>2091.7984237994688</v>
      </c>
      <c r="AA101" s="8">
        <f>AA91+AA93+AA95-AA96+AA98+AA99+Load_ROC!W$5</f>
        <v>2238.2665676883735</v>
      </c>
      <c r="AB101" s="8"/>
      <c r="AC101" s="8"/>
      <c r="AD101" s="8"/>
      <c r="AE101" s="8"/>
      <c r="AF101" s="8"/>
      <c r="AG101" s="8"/>
      <c r="AH101" s="8"/>
      <c r="AI101" s="8"/>
    </row>
    <row r="102" spans="1:35" x14ac:dyDescent="0.25">
      <c r="A102" s="31"/>
      <c r="E102" t="s">
        <v>35</v>
      </c>
      <c r="F102" t="s">
        <v>22</v>
      </c>
      <c r="G102" t="str">
        <f>"Total RR "&amp;F102&amp;" "&amp;E102</f>
        <v>Total RR M2C Mid</v>
      </c>
      <c r="H102" s="8">
        <f>H91+H97+H98+H99+Load_ROC!D$5</f>
        <v>745.0784740155359</v>
      </c>
      <c r="I102" s="8">
        <f>I91+I97+I98+I99+Load_ROC!E$5</f>
        <v>789.14717506928628</v>
      </c>
      <c r="J102" s="8">
        <f>J91+J97+J98+J99+Load_ROC!F$5</f>
        <v>808.73899557530967</v>
      </c>
      <c r="K102" s="8">
        <f>K91+K97+K98+K99+Load_ROC!G$5</f>
        <v>846.46078943544035</v>
      </c>
      <c r="L102" s="8">
        <f>L91+L97+L98+L99+Load_ROC!H$5</f>
        <v>861.00247773646038</v>
      </c>
      <c r="M102" s="8">
        <f>M91+M97+M98+M99+Load_ROC!I$5</f>
        <v>936.56952459964646</v>
      </c>
      <c r="N102" s="8">
        <f>N91+N97+N98+N99+Load_ROC!J$5</f>
        <v>1003.1434018796774</v>
      </c>
      <c r="O102" s="8">
        <f>O91+O97+O98+O99+Load_ROC!K$5</f>
        <v>1065.0115392969351</v>
      </c>
      <c r="P102" s="8">
        <f>P91+P97+P98+P99+Load_ROC!L$5</f>
        <v>1050.1407194778976</v>
      </c>
      <c r="Q102" s="8">
        <f>Q91+Q97+Q98+Q99+Load_ROC!M$5</f>
        <v>1066.9902094096258</v>
      </c>
      <c r="R102" s="8">
        <f>R91+R97+R98+R99+Load_ROC!N$5</f>
        <v>1083.065197646436</v>
      </c>
      <c r="S102" s="8">
        <f>S91+S97+S98+S99+Load_ROC!O$5</f>
        <v>1106.8321515287673</v>
      </c>
      <c r="T102" s="8">
        <f>T91+T97+T98+T99+Load_ROC!P$5</f>
        <v>1140.6446549633833</v>
      </c>
      <c r="U102" s="8">
        <f>U91+U97+U98+U99+Load_ROC!Q$5</f>
        <v>1233.8665207125287</v>
      </c>
      <c r="V102" s="8">
        <f>V91+V97+V98+V99+Load_ROC!R$5</f>
        <v>1433.0039242647301</v>
      </c>
      <c r="W102" s="8">
        <f>W91+W97+W98+W99+Load_ROC!S$5</f>
        <v>1482.9261657349862</v>
      </c>
      <c r="X102" s="8">
        <f>X91+X97+X98+X99+Load_ROC!T$5</f>
        <v>1836.8332853827719</v>
      </c>
      <c r="Y102" s="8">
        <f>Y91+Y97+Y98+Y99+Load_ROC!U$5</f>
        <v>1894.7577524769781</v>
      </c>
      <c r="Z102" s="8">
        <f>Z91+Z97+Z98+Z99+Load_ROC!V$5</f>
        <v>2091.365064424469</v>
      </c>
      <c r="AA102" s="8">
        <f>AA91+AA97+AA98+AA99+Load_ROC!W$5</f>
        <v>2237.8036301883731</v>
      </c>
      <c r="AB102" s="8"/>
      <c r="AC102" s="8"/>
      <c r="AD102" s="8"/>
      <c r="AE102" s="8"/>
      <c r="AF102" s="8"/>
      <c r="AG102" s="8"/>
      <c r="AH102" s="8"/>
      <c r="AI102" s="8"/>
    </row>
    <row r="103" spans="1:35" x14ac:dyDescent="0.25">
      <c r="A103" s="31"/>
      <c r="E103" s="33"/>
      <c r="F103" s="33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8"/>
      <c r="AC103" s="8"/>
      <c r="AD103" s="8"/>
      <c r="AE103" s="8"/>
      <c r="AF103" s="8"/>
      <c r="AG103" s="8"/>
      <c r="AH103" s="8"/>
      <c r="AI103" s="8"/>
    </row>
    <row r="104" spans="1:35" x14ac:dyDescent="0.25">
      <c r="A104" s="31"/>
      <c r="F104" t="s">
        <v>23</v>
      </c>
      <c r="G104" t="s">
        <v>6</v>
      </c>
      <c r="H104" s="32">
        <f>SUMIF(data!$A:$A,$H$2&amp;" "&amp;$F107&amp;" "&amp;$H$3&amp;"_"&amp;H$38,data!$G:$G)/1000</f>
        <v>189.10046875</v>
      </c>
      <c r="I104" s="32">
        <f>SUMIF(data!$A:$A,$H$2&amp;" "&amp;$F107&amp;" "&amp;$H$3&amp;"_"&amp;I$38,data!$G:$G)/1000</f>
        <v>204.19725</v>
      </c>
      <c r="J104" s="32">
        <f>SUMIF(data!$A:$A,$H$2&amp;" "&amp;$F107&amp;" "&amp;$H$3&amp;"_"&amp;J$38,data!$G:$G)/1000</f>
        <v>219.27634375</v>
      </c>
      <c r="K104" s="32">
        <f>SUMIF(data!$A:$A,$H$2&amp;" "&amp;$F107&amp;" "&amp;$H$3&amp;"_"&amp;K$38,data!$G:$G)/1000</f>
        <v>230.49626562500001</v>
      </c>
      <c r="L104" s="32">
        <f>SUMIF(data!$A:$A,$H$2&amp;" "&amp;$F107&amp;" "&amp;$H$3&amp;"_"&amp;L$38,data!$G:$G)/1000</f>
        <v>238.90785937499999</v>
      </c>
      <c r="M104" s="32">
        <f>SUMIF(data!$A:$A,$H$2&amp;" "&amp;$F107&amp;" "&amp;$H$3&amp;"_"&amp;M$38,data!$G:$G)/1000</f>
        <v>246.82892187499999</v>
      </c>
      <c r="N104" s="32">
        <f>SUMIF(data!$A:$A,$H$2&amp;" "&amp;$F107&amp;" "&amp;$H$3&amp;"_"&amp;N$38,data!$G:$G)/1000</f>
        <v>255.53329687499999</v>
      </c>
      <c r="O104" s="32">
        <f>SUMIF(data!$A:$A,$H$2&amp;" "&amp;$F107&amp;" "&amp;$H$3&amp;"_"&amp;O$38,data!$G:$G)/1000</f>
        <v>259.90282812499998</v>
      </c>
      <c r="P104" s="32">
        <f>SUMIF(data!$A:$A,$H$2&amp;" "&amp;$F107&amp;" "&amp;$H$3&amp;"_"&amp;P$38,data!$G:$G)/1000</f>
        <v>268.45431250000001</v>
      </c>
      <c r="Q104" s="32">
        <f>SUMIF(data!$A:$A,$H$2&amp;" "&amp;$F107&amp;" "&amp;$H$3&amp;"_"&amp;Q$38,data!$G:$G)/1000</f>
        <v>279.67909374999999</v>
      </c>
      <c r="R104" s="32">
        <f>SUMIF(data!$A:$A,$H$2&amp;" "&amp;$F107&amp;" "&amp;$H$3&amp;"_"&amp;R$38,data!$G:$G)/1000</f>
        <v>290.42671875000002</v>
      </c>
      <c r="S104" s="32">
        <f>SUMIF(data!$A:$A,$H$2&amp;" "&amp;$F107&amp;" "&amp;$H$3&amp;"_"&amp;S$38,data!$G:$G)/1000</f>
        <v>302.39437500000003</v>
      </c>
      <c r="T104" s="32">
        <f>SUMIF(data!$A:$A,$H$2&amp;" "&amp;$F107&amp;" "&amp;$H$3&amp;"_"&amp;T$38,data!$G:$G)/1000</f>
        <v>314.77356250000003</v>
      </c>
      <c r="U104" s="32">
        <f>SUMIF(data!$A:$A,$H$2&amp;" "&amp;$F107&amp;" "&amp;$H$3&amp;"_"&amp;U$38,data!$G:$G)/1000</f>
        <v>326.07509375000001</v>
      </c>
      <c r="V104" s="32">
        <f>SUMIF(data!$A:$A,$H$2&amp;" "&amp;$F107&amp;" "&amp;$H$3&amp;"_"&amp;V$38,data!$G:$G)/1000</f>
        <v>338.12718749999999</v>
      </c>
      <c r="W104" s="32">
        <f>SUMIF(data!$A:$A,$H$2&amp;" "&amp;$F107&amp;" "&amp;$H$3&amp;"_"&amp;W$38,data!$G:$G)/1000</f>
        <v>355.62209374999998</v>
      </c>
      <c r="X104" s="32">
        <f>SUMIF(data!$A:$A,$H$2&amp;" "&amp;$F107&amp;" "&amp;$H$3&amp;"_"&amp;X$38,data!$G:$G)/1000</f>
        <v>366.21943750000003</v>
      </c>
      <c r="Y104" s="32">
        <f>SUMIF(data!$A:$A,$H$2&amp;" "&amp;$F107&amp;" "&amp;$H$3&amp;"_"&amp;Y$38,data!$G:$G)/1000</f>
        <v>375.93328124999999</v>
      </c>
      <c r="Z104" s="32">
        <f>SUMIF(data!$A:$A,$H$2&amp;" "&amp;$F107&amp;" "&amp;$H$3&amp;"_"&amp;Z$38,data!$G:$G)/1000</f>
        <v>387.70134374999998</v>
      </c>
      <c r="AA104" s="32">
        <f>SUMIF(data!$A:$A,$H$2&amp;" "&amp;$F107&amp;" "&amp;$H$3&amp;"_"&amp;AA$38,data!$G:$G)/1000</f>
        <v>398.45959375000001</v>
      </c>
      <c r="AB104" s="7"/>
      <c r="AC104" s="7"/>
      <c r="AD104" s="7"/>
      <c r="AE104" s="7"/>
      <c r="AF104" s="7"/>
      <c r="AG104" s="7"/>
      <c r="AH104" s="7"/>
      <c r="AI104" s="7"/>
    </row>
    <row r="105" spans="1:35" x14ac:dyDescent="0.25">
      <c r="A105" s="31"/>
      <c r="E105" t="s">
        <v>34</v>
      </c>
      <c r="F105" t="s">
        <v>80</v>
      </c>
      <c r="G105" t="s">
        <v>81</v>
      </c>
      <c r="H105" s="7">
        <f>SUMIF(data!$A:$A,$H$2&amp;" "&amp;$F105&amp;" "&amp;$H$3&amp;"_"&amp;H$38,data!$I:$I)/1000</f>
        <v>15.499482421874999</v>
      </c>
      <c r="I105" s="7">
        <f>SUMIF(data!$A:$A,$H$2&amp;" "&amp;$F105&amp;" "&amp;$H$3&amp;"_"&amp;I$38,data!$I:$I)/1000</f>
        <v>43.533515625</v>
      </c>
      <c r="J105" s="7">
        <f>SUMIF(data!$A:$A,$H$2&amp;" "&amp;$F105&amp;" "&amp;$H$3&amp;"_"&amp;J$38,data!$I:$I)/1000</f>
        <v>48.879367675781253</v>
      </c>
      <c r="K105" s="7">
        <f>SUMIF(data!$A:$A,$H$2&amp;" "&amp;$F105&amp;" "&amp;$H$3&amp;"_"&amp;K$38,data!$I:$I)/1000</f>
        <v>100.5618671875</v>
      </c>
      <c r="L105" s="7">
        <f>SUMIF(data!$A:$A,$H$2&amp;" "&amp;$F105&amp;" "&amp;$H$3&amp;"_"&amp;L$38,data!$I:$I)/1000</f>
        <v>102.12929296874999</v>
      </c>
      <c r="M105" s="7">
        <f>SUMIF(data!$A:$A,$H$2&amp;" "&amp;$F105&amp;" "&amp;$H$3&amp;"_"&amp;M$38,data!$I:$I)/1000</f>
        <v>182.96715234375</v>
      </c>
      <c r="N105" s="7">
        <f>SUMIF(data!$A:$A,$H$2&amp;" "&amp;$F105&amp;" "&amp;$H$3&amp;"_"&amp;N$38,data!$I:$I)/1000</f>
        <v>249.5295703125</v>
      </c>
      <c r="O105" s="7">
        <f>SUMIF(data!$A:$A,$H$2&amp;" "&amp;$F105&amp;" "&amp;$H$3&amp;"_"&amp;O$38,data!$I:$I)/1000</f>
        <v>241.65426562499999</v>
      </c>
      <c r="P105" s="7">
        <f>SUMIF(data!$A:$A,$H$2&amp;" "&amp;$F105&amp;" "&amp;$H$3&amp;"_"&amp;P$38,data!$I:$I)/1000</f>
        <v>239.04823437499999</v>
      </c>
      <c r="Q105" s="7">
        <f>SUMIF(data!$A:$A,$H$2&amp;" "&amp;$F105&amp;" "&amp;$H$3&amp;"_"&amp;Q$38,data!$I:$I)/1000</f>
        <v>237.46982031249999</v>
      </c>
      <c r="R105" s="7">
        <f>SUMIF(data!$A:$A,$H$2&amp;" "&amp;$F105&amp;" "&amp;$H$3&amp;"_"&amp;R$38,data!$I:$I)/1000</f>
        <v>236.57120312500001</v>
      </c>
      <c r="S105" s="7">
        <f>SUMIF(data!$A:$A,$H$2&amp;" "&amp;$F105&amp;" "&amp;$H$3&amp;"_"&amp;S$38,data!$I:$I)/1000</f>
        <v>234.64765625000001</v>
      </c>
      <c r="T105" s="7">
        <f>SUMIF(data!$A:$A,$H$2&amp;" "&amp;$F105&amp;" "&amp;$H$3&amp;"_"&amp;T$38,data!$I:$I)/1000</f>
        <v>235.22283593750001</v>
      </c>
      <c r="U105" s="7">
        <f>SUMIF(data!$A:$A,$H$2&amp;" "&amp;$F105&amp;" "&amp;$H$3&amp;"_"&amp;U$38,data!$I:$I)/1000</f>
        <v>233.492328125</v>
      </c>
      <c r="V105" s="7">
        <f>SUMIF(data!$A:$A,$H$2&amp;" "&amp;$F105&amp;" "&amp;$H$3&amp;"_"&amp;V$38,data!$I:$I)/1000</f>
        <v>231.41173437500001</v>
      </c>
      <c r="W105" s="7">
        <f>SUMIF(data!$A:$A,$H$2&amp;" "&amp;$F105&amp;" "&amp;$H$3&amp;"_"&amp;W$38,data!$I:$I)/1000</f>
        <v>320.84177343750002</v>
      </c>
      <c r="X105" s="7">
        <f>SUMIF(data!$A:$A,$H$2&amp;" "&amp;$F105&amp;" "&amp;$H$3&amp;"_"&amp;X$38,data!$I:$I)/1000</f>
        <v>296.90675781250002</v>
      </c>
      <c r="Y105" s="7">
        <f>SUMIF(data!$A:$A,$H$2&amp;" "&amp;$F105&amp;" "&amp;$H$3&amp;"_"&amp;Y$38,data!$I:$I)/1000</f>
        <v>291.13202734375</v>
      </c>
      <c r="Z105" s="7">
        <f>SUMIF(data!$A:$A,$H$2&amp;" "&amp;$F105&amp;" "&amp;$H$3&amp;"_"&amp;Z$38,data!$I:$I)/1000</f>
        <v>287.17748046874999</v>
      </c>
      <c r="AA105" s="7">
        <f>SUMIF(data!$A:$A,$H$2&amp;" "&amp;$F105&amp;" "&amp;$H$3&amp;"_"&amp;AA$38,data!$I:$I)/1000</f>
        <v>406.06956250000002</v>
      </c>
      <c r="AB105" s="7"/>
      <c r="AC105" s="7"/>
      <c r="AD105" s="7"/>
      <c r="AE105" s="7"/>
      <c r="AF105" s="7"/>
      <c r="AG105" s="7"/>
      <c r="AH105" s="7"/>
      <c r="AI105" s="7"/>
    </row>
    <row r="106" spans="1:35" x14ac:dyDescent="0.25">
      <c r="A106" s="31"/>
      <c r="E106" t="s">
        <v>36</v>
      </c>
      <c r="F106" t="s">
        <v>82</v>
      </c>
      <c r="G106" t="s">
        <v>81</v>
      </c>
      <c r="H106" s="7">
        <f>SUMIF(data!$A:$A,$H$2&amp;" "&amp;$F106&amp;" "&amp;$H$3&amp;"_"&amp;H$38,data!$I:$I)/1000</f>
        <v>15.499482421874999</v>
      </c>
      <c r="I106" s="7">
        <f>SUMIF(data!$A:$A,$H$2&amp;" "&amp;$F106&amp;" "&amp;$H$3&amp;"_"&amp;I$38,data!$I:$I)/1000</f>
        <v>43.533515625</v>
      </c>
      <c r="J106" s="7">
        <f>SUMIF(data!$A:$A,$H$2&amp;" "&amp;$F106&amp;" "&amp;$H$3&amp;"_"&amp;J$38,data!$I:$I)/1000</f>
        <v>48.879367675781253</v>
      </c>
      <c r="K106" s="7">
        <f>SUMIF(data!$A:$A,$H$2&amp;" "&amp;$F106&amp;" "&amp;$H$3&amp;"_"&amp;K$38,data!$I:$I)/1000</f>
        <v>82.437646484374994</v>
      </c>
      <c r="L106" s="7">
        <f>SUMIF(data!$A:$A,$H$2&amp;" "&amp;$F106&amp;" "&amp;$H$3&amp;"_"&amp;L$38,data!$I:$I)/1000</f>
        <v>84.946048828125001</v>
      </c>
      <c r="M106" s="7">
        <f>SUMIF(data!$A:$A,$H$2&amp;" "&amp;$F106&amp;" "&amp;$H$3&amp;"_"&amp;M$38,data!$I:$I)/1000</f>
        <v>155.03186328125</v>
      </c>
      <c r="N106" s="7">
        <f>SUMIF(data!$A:$A,$H$2&amp;" "&amp;$F106&amp;" "&amp;$H$3&amp;"_"&amp;N$38,data!$I:$I)/1000</f>
        <v>210.45386718750001</v>
      </c>
      <c r="O106" s="7">
        <f>SUMIF(data!$A:$A,$H$2&amp;" "&amp;$F106&amp;" "&amp;$H$3&amp;"_"&amp;O$38,data!$I:$I)/1000</f>
        <v>203.87829687499999</v>
      </c>
      <c r="P106" s="7">
        <f>SUMIF(data!$A:$A,$H$2&amp;" "&amp;$F106&amp;" "&amp;$H$3&amp;"_"&amp;P$38,data!$I:$I)/1000</f>
        <v>202.531546875</v>
      </c>
      <c r="Q106" s="7">
        <f>SUMIF(data!$A:$A,$H$2&amp;" "&amp;$F106&amp;" "&amp;$H$3&amp;"_"&amp;Q$38,data!$I:$I)/1000</f>
        <v>202.21363281250001</v>
      </c>
      <c r="R106" s="7">
        <f>SUMIF(data!$A:$A,$H$2&amp;" "&amp;$F106&amp;" "&amp;$H$3&amp;"_"&amp;R$38,data!$I:$I)/1000</f>
        <v>202.28312500000001</v>
      </c>
      <c r="S106" s="7">
        <f>SUMIF(data!$A:$A,$H$2&amp;" "&amp;$F106&amp;" "&amp;$H$3&amp;"_"&amp;S$38,data!$I:$I)/1000</f>
        <v>201.29706250000001</v>
      </c>
      <c r="T106" s="7">
        <f>SUMIF(data!$A:$A,$H$2&amp;" "&amp;$F106&amp;" "&amp;$H$3&amp;"_"&amp;T$38,data!$I:$I)/1000</f>
        <v>202.6983671875</v>
      </c>
      <c r="U106" s="7">
        <f>SUMIF(data!$A:$A,$H$2&amp;" "&amp;$F106&amp;" "&amp;$H$3&amp;"_"&amp;U$38,data!$I:$I)/1000</f>
        <v>201.9620625</v>
      </c>
      <c r="V106" s="7">
        <f>SUMIF(data!$A:$A,$H$2&amp;" "&amp;$F106&amp;" "&amp;$H$3&amp;"_"&amp;V$38,data!$I:$I)/1000</f>
        <v>200.7835</v>
      </c>
      <c r="W106" s="7">
        <f>SUMIF(data!$A:$A,$H$2&amp;" "&amp;$F106&amp;" "&amp;$H$3&amp;"_"&amp;W$38,data!$I:$I)/1000</f>
        <v>276.50938281250001</v>
      </c>
      <c r="X106" s="7">
        <f>SUMIF(data!$A:$A,$H$2&amp;" "&amp;$F106&amp;" "&amp;$H$3&amp;"_"&amp;X$38,data!$I:$I)/1000</f>
        <v>253.6470234375</v>
      </c>
      <c r="Y106" s="7">
        <f>SUMIF(data!$A:$A,$H$2&amp;" "&amp;$F106&amp;" "&amp;$H$3&amp;"_"&amp;Y$38,data!$I:$I)/1000</f>
        <v>249.27682421874999</v>
      </c>
      <c r="Z106" s="7">
        <f>SUMIF(data!$A:$A,$H$2&amp;" "&amp;$F106&amp;" "&amp;$H$3&amp;"_"&amp;Z$38,data!$I:$I)/1000</f>
        <v>246.58435546875</v>
      </c>
      <c r="AA106" s="7">
        <f>SUMIF(data!$A:$A,$H$2&amp;" "&amp;$F106&amp;" "&amp;$H$3&amp;"_"&amp;AA$38,data!$I:$I)/1000</f>
        <v>366.71648437499999</v>
      </c>
      <c r="AB106" s="7"/>
      <c r="AC106" s="7"/>
      <c r="AD106" s="7"/>
      <c r="AE106" s="7"/>
      <c r="AF106" s="7"/>
      <c r="AG106" s="7"/>
      <c r="AH106" s="7"/>
      <c r="AI106" s="7"/>
    </row>
    <row r="107" spans="1:35" x14ac:dyDescent="0.25">
      <c r="A107" s="31"/>
      <c r="E107" t="s">
        <v>35</v>
      </c>
      <c r="F107" t="s">
        <v>23</v>
      </c>
      <c r="G107" t="s">
        <v>81</v>
      </c>
      <c r="H107" s="7">
        <f>SUMIF(data!$A:$A,$H$2&amp;" "&amp;$F107&amp;" "&amp;$H$3&amp;"_"&amp;H$38,data!$I:$I)/1000</f>
        <v>15.499482421874999</v>
      </c>
      <c r="I107" s="7">
        <f>SUMIF(data!$A:$A,$H$2&amp;" "&amp;$F107&amp;" "&amp;$H$3&amp;"_"&amp;I$38,data!$I:$I)/1000</f>
        <v>43.533515625</v>
      </c>
      <c r="J107" s="7">
        <f>SUMIF(data!$A:$A,$H$2&amp;" "&amp;$F107&amp;" "&amp;$H$3&amp;"_"&amp;J$38,data!$I:$I)/1000</f>
        <v>48.879367675781253</v>
      </c>
      <c r="K107" s="7">
        <f>SUMIF(data!$A:$A,$H$2&amp;" "&amp;$F107&amp;" "&amp;$H$3&amp;"_"&amp;K$38,data!$I:$I)/1000</f>
        <v>91.264503906249999</v>
      </c>
      <c r="L107" s="7">
        <f>SUMIF(data!$A:$A,$H$2&amp;" "&amp;$F107&amp;" "&amp;$H$3&amp;"_"&amp;L$38,data!$I:$I)/1000</f>
        <v>93.314628906249993</v>
      </c>
      <c r="M107" s="7">
        <f>SUMIF(data!$A:$A,$H$2&amp;" "&amp;$F107&amp;" "&amp;$H$3&amp;"_"&amp;M$38,data!$I:$I)/1000</f>
        <v>160.75811328124999</v>
      </c>
      <c r="N107" s="7">
        <f>SUMIF(data!$A:$A,$H$2&amp;" "&amp;$F107&amp;" "&amp;$H$3&amp;"_"&amp;N$38,data!$I:$I)/1000</f>
        <v>213.74605468749999</v>
      </c>
      <c r="O107" s="7">
        <f>SUMIF(data!$A:$A,$H$2&amp;" "&amp;$F107&amp;" "&amp;$H$3&amp;"_"&amp;O$38,data!$I:$I)/1000</f>
        <v>206.91273437500001</v>
      </c>
      <c r="P107" s="7">
        <f>SUMIF(data!$A:$A,$H$2&amp;" "&amp;$F107&amp;" "&amp;$H$3&amp;"_"&amp;P$38,data!$I:$I)/1000</f>
        <v>205.3300625</v>
      </c>
      <c r="Q107" s="7">
        <f>SUMIF(data!$A:$A,$H$2&amp;" "&amp;$F107&amp;" "&amp;$H$3&amp;"_"&amp;Q$38,data!$I:$I)/1000</f>
        <v>204.83597656250001</v>
      </c>
      <c r="R107" s="7">
        <f>SUMIF(data!$A:$A,$H$2&amp;" "&amp;$F107&amp;" "&amp;$H$3&amp;"_"&amp;R$38,data!$I:$I)/1000</f>
        <v>204.81135937499999</v>
      </c>
      <c r="S107" s="7">
        <f>SUMIF(data!$A:$A,$H$2&amp;" "&amp;$F107&amp;" "&amp;$H$3&amp;"_"&amp;S$38,data!$I:$I)/1000</f>
        <v>203.728515625</v>
      </c>
      <c r="T107" s="7">
        <f>SUMIF(data!$A:$A,$H$2&amp;" "&amp;$F107&amp;" "&amp;$H$3&amp;"_"&amp;T$38,data!$I:$I)/1000</f>
        <v>205.03800781250001</v>
      </c>
      <c r="U107" s="7">
        <f>SUMIF(data!$A:$A,$H$2&amp;" "&amp;$F107&amp;" "&amp;$H$3&amp;"_"&amp;U$38,data!$I:$I)/1000</f>
        <v>204.19784375</v>
      </c>
      <c r="V107" s="7">
        <f>SUMIF(data!$A:$A,$H$2&amp;" "&amp;$F107&amp;" "&amp;$H$3&amp;"_"&amp;V$38,data!$I:$I)/1000</f>
        <v>202.9235390625</v>
      </c>
      <c r="W107" s="7">
        <f>SUMIF(data!$A:$A,$H$2&amp;" "&amp;$F107&amp;" "&amp;$H$3&amp;"_"&amp;W$38,data!$I:$I)/1000</f>
        <v>276.1748203125</v>
      </c>
      <c r="X107" s="7">
        <f>SUMIF(data!$A:$A,$H$2&amp;" "&amp;$F107&amp;" "&amp;$H$3&amp;"_"&amp;X$38,data!$I:$I)/1000</f>
        <v>253.26721093750001</v>
      </c>
      <c r="Y107" s="7">
        <f>SUMIF(data!$A:$A,$H$2&amp;" "&amp;$F107&amp;" "&amp;$H$3&amp;"_"&amp;Y$38,data!$I:$I)/1000</f>
        <v>248.87165234374999</v>
      </c>
      <c r="Z107" s="7">
        <f>SUMIF(data!$A:$A,$H$2&amp;" "&amp;$F107&amp;" "&amp;$H$3&amp;"_"&amp;Z$38,data!$I:$I)/1000</f>
        <v>246.15099609375</v>
      </c>
      <c r="AA107" s="7">
        <f>SUMIF(data!$A:$A,$H$2&amp;" "&amp;$F107&amp;" "&amp;$H$3&amp;"_"&amp;AA$38,data!$I:$I)/1000</f>
        <v>366.25354687499998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31"/>
      <c r="F108" t="s">
        <v>23</v>
      </c>
      <c r="G108" t="s">
        <v>76</v>
      </c>
      <c r="H108" s="7">
        <f>SUMIF(data!$A:$A,$H$2&amp;" "&amp;$F108&amp;" "&amp;$H$3&amp;"_"&amp;H$38,data!$N:$N)/1000</f>
        <v>105.479078125</v>
      </c>
      <c r="I108" s="7">
        <f>SUMIF(data!$A:$A,$H$2&amp;" "&amp;$F108&amp;" "&amp;$H$3&amp;"_"&amp;I$38,data!$N:$N)/1000</f>
        <v>106.607640625</v>
      </c>
      <c r="J108" s="7">
        <f>SUMIF(data!$A:$A,$H$2&amp;" "&amp;$F108&amp;" "&amp;$H$3&amp;"_"&amp;J$38,data!$N:$N)/1000</f>
        <v>110.698125</v>
      </c>
      <c r="K108" s="7">
        <f>SUMIF(data!$A:$A,$H$2&amp;" "&amp;$F108&amp;" "&amp;$H$3&amp;"_"&amp;K$38,data!$N:$N)/1000</f>
        <v>97.372912109374994</v>
      </c>
      <c r="L108" s="7">
        <f>SUMIF(data!$A:$A,$H$2&amp;" "&amp;$F108&amp;" "&amp;$H$3&amp;"_"&amp;L$38,data!$N:$N)/1000</f>
        <v>104.128998046875</v>
      </c>
      <c r="M108" s="7">
        <f>SUMIF(data!$A:$A,$H$2&amp;" "&amp;$F108&amp;" "&amp;$H$3&amp;"_"&amp;M$38,data!$N:$N)/1000</f>
        <v>137.56381250000001</v>
      </c>
      <c r="N108" s="7">
        <f>SUMIF(data!$A:$A,$H$2&amp;" "&amp;$F108&amp;" "&amp;$H$3&amp;"_"&amp;N$38,data!$N:$N)/1000</f>
        <v>176.01996875</v>
      </c>
      <c r="O108" s="7">
        <f>SUMIF(data!$A:$A,$H$2&amp;" "&amp;$F108&amp;" "&amp;$H$3&amp;"_"&amp;O$38,data!$N:$N)/1000</f>
        <v>198.88351171874999</v>
      </c>
      <c r="P108" s="7">
        <f>SUMIF(data!$A:$A,$H$2&amp;" "&amp;$F108&amp;" "&amp;$H$3&amp;"_"&amp;P$38,data!$N:$N)/1000</f>
        <v>203.24810937500001</v>
      </c>
      <c r="Q108" s="7">
        <f>SUMIF(data!$A:$A,$H$2&amp;" "&amp;$F108&amp;" "&amp;$H$3&amp;"_"&amp;Q$38,data!$N:$N)/1000</f>
        <v>206.96174999999999</v>
      </c>
      <c r="R108" s="7">
        <f>SUMIF(data!$A:$A,$H$2&amp;" "&amp;$F108&amp;" "&amp;$H$3&amp;"_"&amp;R$38,data!$N:$N)/1000</f>
        <v>210.95908593749999</v>
      </c>
      <c r="S108" s="7">
        <f>SUMIF(data!$A:$A,$H$2&amp;" "&amp;$F108&amp;" "&amp;$H$3&amp;"_"&amp;S$38,data!$N:$N)/1000</f>
        <v>219.97399999999999</v>
      </c>
      <c r="T108" s="7">
        <f>SUMIF(data!$A:$A,$H$2&amp;" "&amp;$F108&amp;" "&amp;$H$3&amp;"_"&amp;T$38,data!$N:$N)/1000</f>
        <v>234.51150781250001</v>
      </c>
      <c r="U108" s="7">
        <f>SUMIF(data!$A:$A,$H$2&amp;" "&amp;$F108&amp;" "&amp;$H$3&amp;"_"&amp;U$38,data!$N:$N)/1000</f>
        <v>261.44080468750002</v>
      </c>
      <c r="V108" s="7">
        <f>SUMIF(data!$A:$A,$H$2&amp;" "&amp;$F108&amp;" "&amp;$H$3&amp;"_"&amp;V$38,data!$N:$N)/1000</f>
        <v>274.45953125</v>
      </c>
      <c r="W108" s="7">
        <f>SUMIF(data!$A:$A,$H$2&amp;" "&amp;$F108&amp;" "&amp;$H$3&amp;"_"&amp;W$38,data!$N:$N)/1000</f>
        <v>309.82678125000001</v>
      </c>
      <c r="X108" s="7">
        <f>SUMIF(data!$A:$A,$H$2&amp;" "&amp;$F108&amp;" "&amp;$H$3&amp;"_"&amp;X$38,data!$N:$N)/1000</f>
        <v>338.85606250000001</v>
      </c>
      <c r="Y108" s="7">
        <f>SUMIF(data!$A:$A,$H$2&amp;" "&amp;$F108&amp;" "&amp;$H$3&amp;"_"&amp;Y$38,data!$N:$N)/1000</f>
        <v>356.3275625</v>
      </c>
      <c r="Z108" s="7">
        <f>SUMIF(data!$A:$A,$H$2&amp;" "&amp;$F108&amp;" "&amp;$H$3&amp;"_"&amp;Z$38,data!$N:$N)/1000</f>
        <v>365.92179687499998</v>
      </c>
      <c r="AA108" s="7">
        <f>SUMIF(data!$A:$A,$H$2&amp;" "&amp;$F108&amp;" "&amp;$H$3&amp;"_"&amp;AA$38,data!$N:$N)/1000</f>
        <v>379.14264843749999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31"/>
      <c r="F109" t="s">
        <v>23</v>
      </c>
      <c r="G109" t="s">
        <v>7</v>
      </c>
      <c r="H109" s="7">
        <f>SUMIF(data!$A:$A,$H$2&amp;" "&amp;$F109&amp;" "&amp;$H$3&amp;"_"&amp;H$38,data!$H:$H)/1000</f>
        <v>81.692578124999997</v>
      </c>
      <c r="I109" s="7">
        <f>SUMIF(data!$A:$A,$H$2&amp;" "&amp;$F109&amp;" "&amp;$H$3&amp;"_"&amp;I$38,data!$H:$H)/1000</f>
        <v>88.198156249999997</v>
      </c>
      <c r="J109" s="7">
        <f>SUMIF(data!$A:$A,$H$2&amp;" "&amp;$F109&amp;" "&amp;$H$3&amp;"_"&amp;J$38,data!$H:$H)/1000</f>
        <v>99.641039062499999</v>
      </c>
      <c r="K109" s="7">
        <f>SUMIF(data!$A:$A,$H$2&amp;" "&amp;$F109&amp;" "&amp;$H$3&amp;"_"&amp;K$38,data!$H:$H)/1000</f>
        <v>108.92784374999999</v>
      </c>
      <c r="L109" s="7">
        <f>SUMIF(data!$A:$A,$H$2&amp;" "&amp;$F109&amp;" "&amp;$H$3&amp;"_"&amp;L$38,data!$H:$H)/1000</f>
        <v>118.5474306640625</v>
      </c>
      <c r="M109" s="7">
        <f>SUMIF(data!$A:$A,$H$2&amp;" "&amp;$F109&amp;" "&amp;$H$3&amp;"_"&amp;M$38,data!$H:$H)/1000</f>
        <v>158.94330078125</v>
      </c>
      <c r="N109" s="7">
        <f>SUMIF(data!$A:$A,$H$2&amp;" "&amp;$F109&amp;" "&amp;$H$3&amp;"_"&amp;N$38,data!$H:$H)/1000</f>
        <v>199.90703906249999</v>
      </c>
      <c r="O109" s="7">
        <f>SUMIF(data!$A:$A,$H$2&amp;" "&amp;$F109&amp;" "&amp;$H$3&amp;"_"&amp;O$38,data!$H:$H)/1000</f>
        <v>193.18475781250001</v>
      </c>
      <c r="P109" s="7">
        <f>SUMIF(data!$A:$A,$H$2&amp;" "&amp;$F109&amp;" "&amp;$H$3&amp;"_"&amp;P$38,data!$H:$H)/1000</f>
        <v>200.12063281249999</v>
      </c>
      <c r="Q109" s="7">
        <f>SUMIF(data!$A:$A,$H$2&amp;" "&amp;$F109&amp;" "&amp;$H$3&amp;"_"&amp;Q$38,data!$H:$H)/1000</f>
        <v>205.81578906249999</v>
      </c>
      <c r="R109" s="7">
        <f>SUMIF(data!$A:$A,$H$2&amp;" "&amp;$F109&amp;" "&amp;$H$3&amp;"_"&amp;R$38,data!$H:$H)/1000</f>
        <v>213.1692265625</v>
      </c>
      <c r="S109" s="7">
        <f>SUMIF(data!$A:$A,$H$2&amp;" "&amp;$F109&amp;" "&amp;$H$3&amp;"_"&amp;S$38,data!$H:$H)/1000</f>
        <v>220.20726562499999</v>
      </c>
      <c r="T109" s="7">
        <f>SUMIF(data!$A:$A,$H$2&amp;" "&amp;$F109&amp;" "&amp;$H$3&amp;"_"&amp;T$38,data!$H:$H)/1000</f>
        <v>231.74773437499999</v>
      </c>
      <c r="U109" s="7">
        <f>SUMIF(data!$A:$A,$H$2&amp;" "&amp;$F109&amp;" "&amp;$H$3&amp;"_"&amp;U$38,data!$H:$H)/1000</f>
        <v>239.63150781249999</v>
      </c>
      <c r="V109" s="7">
        <f>SUMIF(data!$A:$A,$H$2&amp;" "&amp;$F109&amp;" "&amp;$H$3&amp;"_"&amp;V$38,data!$H:$H)/1000</f>
        <v>249.597390625</v>
      </c>
      <c r="W109" s="7">
        <f>SUMIF(data!$A:$A,$H$2&amp;" "&amp;$F109&amp;" "&amp;$H$3&amp;"_"&amp;W$38,data!$H:$H)/1000</f>
        <v>312.0807578125</v>
      </c>
      <c r="X109" s="7">
        <f>SUMIF(data!$A:$A,$H$2&amp;" "&amp;$F109&amp;" "&amp;$H$3&amp;"_"&amp;X$38,data!$H:$H)/1000</f>
        <v>301.60566406250001</v>
      </c>
      <c r="Y109" s="7">
        <f>SUMIF(data!$A:$A,$H$2&amp;" "&amp;$F109&amp;" "&amp;$H$3&amp;"_"&amp;Y$38,data!$H:$H)/1000</f>
        <v>307.30053125000001</v>
      </c>
      <c r="Z109" s="7">
        <f>SUMIF(data!$A:$A,$H$2&amp;" "&amp;$F109&amp;" "&amp;$H$3&amp;"_"&amp;Z$38,data!$H:$H)/1000</f>
        <v>315.07472656250002</v>
      </c>
      <c r="AA109" s="7">
        <f>SUMIF(data!$A:$A,$H$2&amp;" "&amp;$F109&amp;" "&amp;$H$3&amp;"_"&amp;AA$38,data!$H:$H)/1000</f>
        <v>323.21039843749998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31"/>
      <c r="F110" t="s">
        <v>23</v>
      </c>
      <c r="G110" t="s">
        <v>10</v>
      </c>
      <c r="H110" s="8">
        <f>SUM(H107:H108)-H109</f>
        <v>39.285982421875005</v>
      </c>
      <c r="I110" s="8">
        <f t="shared" ref="I110" si="28">SUM(I107:I108)-I109</f>
        <v>61.942999999999998</v>
      </c>
      <c r="J110" s="8">
        <f t="shared" ref="J110" si="29">SUM(J107:J108)-J109</f>
        <v>59.936453613281259</v>
      </c>
      <c r="K110" s="8">
        <f t="shared" ref="K110:AA110" si="30">SUM(K107:K108)-K109</f>
        <v>79.709572265624985</v>
      </c>
      <c r="L110" s="8">
        <f t="shared" si="30"/>
        <v>78.896196289062473</v>
      </c>
      <c r="M110" s="8">
        <f t="shared" si="30"/>
        <v>139.378625</v>
      </c>
      <c r="N110" s="8">
        <f t="shared" si="30"/>
        <v>189.85898437500001</v>
      </c>
      <c r="O110" s="8">
        <f t="shared" si="30"/>
        <v>212.61148828125002</v>
      </c>
      <c r="P110" s="8">
        <f t="shared" si="30"/>
        <v>208.45753906250002</v>
      </c>
      <c r="Q110" s="8">
        <f t="shared" si="30"/>
        <v>205.98193749999999</v>
      </c>
      <c r="R110" s="8">
        <f t="shared" si="30"/>
        <v>202.60121874999999</v>
      </c>
      <c r="S110" s="8">
        <f t="shared" si="30"/>
        <v>203.49525</v>
      </c>
      <c r="T110" s="8">
        <f t="shared" si="30"/>
        <v>207.80178125000003</v>
      </c>
      <c r="U110" s="8">
        <f t="shared" si="30"/>
        <v>226.00714062500003</v>
      </c>
      <c r="V110" s="8">
        <f t="shared" si="30"/>
        <v>227.78567968749996</v>
      </c>
      <c r="W110" s="8">
        <f t="shared" si="30"/>
        <v>273.92084375000002</v>
      </c>
      <c r="X110" s="8">
        <f t="shared" si="30"/>
        <v>290.51760937500006</v>
      </c>
      <c r="Y110" s="8">
        <f t="shared" si="30"/>
        <v>297.89868359375004</v>
      </c>
      <c r="Z110" s="8">
        <f t="shared" si="30"/>
        <v>296.99806640625002</v>
      </c>
      <c r="AA110" s="8">
        <f t="shared" si="30"/>
        <v>422.18579687499994</v>
      </c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31"/>
      <c r="F111" t="s">
        <v>23</v>
      </c>
      <c r="G111" t="s">
        <v>13</v>
      </c>
      <c r="H111" s="7">
        <f>SUMIF(data!$A:$A,$H$2&amp;" "&amp;$F111&amp;" "&amp;$H$3&amp;"_"&amp;H$38,data!$J:$J)/1000</f>
        <v>0</v>
      </c>
      <c r="I111" s="7">
        <f>SUMIF(data!$A:$A,$H$2&amp;" "&amp;$F111&amp;" "&amp;$H$3&amp;"_"&amp;I$38,data!$J:$J)/1000</f>
        <v>0</v>
      </c>
      <c r="J111" s="7">
        <f>SUMIF(data!$A:$A,$H$2&amp;" "&amp;$F111&amp;" "&amp;$H$3&amp;"_"&amp;J$38,data!$J:$J)/1000</f>
        <v>0</v>
      </c>
      <c r="K111" s="7">
        <f>SUMIF(data!$A:$A,$H$2&amp;" "&amp;$F111&amp;" "&amp;$H$3&amp;"_"&amp;K$38,data!$J:$J)/1000</f>
        <v>0</v>
      </c>
      <c r="L111" s="7">
        <f>SUMIF(data!$A:$A,$H$2&amp;" "&amp;$F111&amp;" "&amp;$H$3&amp;"_"&amp;L$38,data!$J:$J)/1000</f>
        <v>0</v>
      </c>
      <c r="M111" s="7">
        <f>SUMIF(data!$A:$A,$H$2&amp;" "&amp;$F111&amp;" "&amp;$H$3&amp;"_"&amp;M$38,data!$J:$J)/1000</f>
        <v>0</v>
      </c>
      <c r="N111" s="7">
        <f>SUMIF(data!$A:$A,$H$2&amp;" "&amp;$F111&amp;" "&amp;$H$3&amp;"_"&amp;N$38,data!$J:$J)/1000</f>
        <v>0</v>
      </c>
      <c r="O111" s="7">
        <f>SUMIF(data!$A:$A,$H$2&amp;" "&amp;$F111&amp;" "&amp;$H$3&amp;"_"&amp;O$38,data!$J:$J)/1000</f>
        <v>27.125732421875</v>
      </c>
      <c r="P111" s="7">
        <f>SUMIF(data!$A:$A,$H$2&amp;" "&amp;$F111&amp;" "&amp;$H$3&amp;"_"&amp;P$38,data!$J:$J)/1000</f>
        <v>0</v>
      </c>
      <c r="Q111" s="7">
        <f>SUMIF(data!$A:$A,$H$2&amp;" "&amp;$F111&amp;" "&amp;$H$3&amp;"_"&amp;Q$38,data!$J:$J)/1000</f>
        <v>0</v>
      </c>
      <c r="R111" s="7">
        <f>SUMIF(data!$A:$A,$H$2&amp;" "&amp;$F111&amp;" "&amp;$H$3&amp;"_"&amp;R$38,data!$J:$J)/1000</f>
        <v>0</v>
      </c>
      <c r="S111" s="7">
        <f>SUMIF(data!$A:$A,$H$2&amp;" "&amp;$F111&amp;" "&amp;$H$3&amp;"_"&amp;S$38,data!$J:$J)/1000</f>
        <v>0</v>
      </c>
      <c r="T111" s="7">
        <f>SUMIF(data!$A:$A,$H$2&amp;" "&amp;$F111&amp;" "&amp;$H$3&amp;"_"&amp;T$38,data!$J:$J)/1000</f>
        <v>0</v>
      </c>
      <c r="U111" s="7">
        <f>SUMIF(data!$A:$A,$H$2&amp;" "&amp;$F111&amp;" "&amp;$H$3&amp;"_"&amp;U$38,data!$J:$J)/1000</f>
        <v>0</v>
      </c>
      <c r="V111" s="7">
        <f>SUMIF(data!$A:$A,$H$2&amp;" "&amp;$F111&amp;" "&amp;$H$3&amp;"_"&amp;V$38,data!$J:$J)/1000</f>
        <v>0</v>
      </c>
      <c r="W111" s="7">
        <f>SUMIF(data!$A:$A,$H$2&amp;" "&amp;$F111&amp;" "&amp;$H$3&amp;"_"&amp;W$38,data!$J:$J)/1000</f>
        <v>0</v>
      </c>
      <c r="X111" s="7">
        <f>SUMIF(data!$A:$A,$H$2&amp;" "&amp;$F111&amp;" "&amp;$H$3&amp;"_"&amp;X$38,data!$J:$J)/1000</f>
        <v>133.31381250000001</v>
      </c>
      <c r="Y111" s="7">
        <f>SUMIF(data!$A:$A,$H$2&amp;" "&amp;$F111&amp;" "&amp;$H$3&amp;"_"&amp;Y$38,data!$J:$J)/1000</f>
        <v>0</v>
      </c>
      <c r="Z111" s="7">
        <f>SUMIF(data!$A:$A,$H$2&amp;" "&amp;$F111&amp;" "&amp;$H$3&amp;"_"&amp;Z$38,data!$J:$J)/1000</f>
        <v>0</v>
      </c>
      <c r="AA111" s="7">
        <f>SUMIF(data!$A:$A,$H$2&amp;" "&amp;$F111&amp;" "&amp;$H$3&amp;"_"&amp;AA$38,data!$J:$J)/1000</f>
        <v>0</v>
      </c>
      <c r="AB111" s="8"/>
      <c r="AC111" s="8"/>
      <c r="AD111" s="8"/>
      <c r="AE111" s="8"/>
      <c r="AF111" s="8"/>
      <c r="AG111" s="8"/>
      <c r="AH111" s="8"/>
      <c r="AI111" s="8"/>
    </row>
    <row r="112" spans="1:35" x14ac:dyDescent="0.25">
      <c r="A112" s="31"/>
      <c r="F112" t="s">
        <v>23</v>
      </c>
      <c r="G112" t="s">
        <v>30</v>
      </c>
      <c r="H112" s="7">
        <f>SUMIF(data!$A:$A,$H$2&amp;" "&amp;$F112&amp;" "&amp;$H$3&amp;"_"&amp;H$38,data!$K:$K)/1000</f>
        <v>0</v>
      </c>
      <c r="I112" s="7">
        <f>SUMIF(data!$A:$A,$H$2&amp;" "&amp;$F112&amp;" "&amp;$H$3&amp;"_"&amp;I$38,data!$K:$K)/1000</f>
        <v>0</v>
      </c>
      <c r="J112" s="7">
        <f>SUMIF(data!$A:$A,$H$2&amp;" "&amp;$F112&amp;" "&amp;$H$3&amp;"_"&amp;J$38,data!$K:$K)/1000</f>
        <v>0</v>
      </c>
      <c r="K112" s="7">
        <f>SUMIF(data!$A:$A,$H$2&amp;" "&amp;$F112&amp;" "&amp;$H$3&amp;"_"&amp;K$38,data!$K:$K)/1000</f>
        <v>0</v>
      </c>
      <c r="L112" s="7">
        <f>SUMIF(data!$A:$A,$H$2&amp;" "&amp;$F112&amp;" "&amp;$H$3&amp;"_"&amp;L$38,data!$K:$K)/1000</f>
        <v>0</v>
      </c>
      <c r="M112" s="7">
        <f>SUMIF(data!$A:$A,$H$2&amp;" "&amp;$F112&amp;" "&amp;$H$3&amp;"_"&amp;M$38,data!$K:$K)/1000</f>
        <v>0</v>
      </c>
      <c r="N112" s="7">
        <f>SUMIF(data!$A:$A,$H$2&amp;" "&amp;$F112&amp;" "&amp;$H$3&amp;"_"&amp;N$38,data!$K:$K)/1000</f>
        <v>0</v>
      </c>
      <c r="O112" s="7">
        <f>SUMIF(data!$A:$A,$H$2&amp;" "&amp;$F112&amp;" "&amp;$H$3&amp;"_"&amp;O$38,data!$K:$K)/1000</f>
        <v>0</v>
      </c>
      <c r="P112" s="7">
        <f>SUMIF(data!$A:$A,$H$2&amp;" "&amp;$F112&amp;" "&amp;$H$3&amp;"_"&amp;P$38,data!$K:$K)/1000</f>
        <v>0</v>
      </c>
      <c r="Q112" s="7">
        <f>SUMIF(data!$A:$A,$H$2&amp;" "&amp;$F112&amp;" "&amp;$H$3&amp;"_"&amp;Q$38,data!$K:$K)/1000</f>
        <v>0</v>
      </c>
      <c r="R112" s="7">
        <f>SUMIF(data!$A:$A,$H$2&amp;" "&amp;$F112&amp;" "&amp;$H$3&amp;"_"&amp;R$38,data!$K:$K)/1000</f>
        <v>0</v>
      </c>
      <c r="S112" s="7">
        <f>SUMIF(data!$A:$A,$H$2&amp;" "&amp;$F112&amp;" "&amp;$H$3&amp;"_"&amp;S$38,data!$K:$K)/1000</f>
        <v>0</v>
      </c>
      <c r="T112" s="7">
        <f>SUMIF(data!$A:$A,$H$2&amp;" "&amp;$F112&amp;" "&amp;$H$3&amp;"_"&amp;T$38,data!$K:$K)/1000</f>
        <v>0</v>
      </c>
      <c r="U112" s="7">
        <f>SUMIF(data!$A:$A,$H$2&amp;" "&amp;$F112&amp;" "&amp;$H$3&amp;"_"&amp;U$38,data!$K:$K)/1000</f>
        <v>0</v>
      </c>
      <c r="V112" s="7">
        <f>SUMIF(data!$A:$A,$H$2&amp;" "&amp;$F112&amp;" "&amp;$H$3&amp;"_"&amp;V$38,data!$K:$K)/1000</f>
        <v>0</v>
      </c>
      <c r="W112" s="7">
        <f>SUMIF(data!$A:$A,$H$2&amp;" "&amp;$F112&amp;" "&amp;$H$3&amp;"_"&amp;W$38,data!$K:$K)/1000</f>
        <v>0</v>
      </c>
      <c r="X112" s="7">
        <f>SUMIF(data!$A:$A,$H$2&amp;" "&amp;$F112&amp;" "&amp;$H$3&amp;"_"&amp;X$38,data!$K:$K)/1000</f>
        <v>0</v>
      </c>
      <c r="Y112" s="7">
        <f>SUMIF(data!$A:$A,$H$2&amp;" "&amp;$F112&amp;" "&amp;$H$3&amp;"_"&amp;Y$38,data!$K:$K)/1000</f>
        <v>0</v>
      </c>
      <c r="Z112" s="7">
        <f>SUMIF(data!$A:$A,$H$2&amp;" "&amp;$F112&amp;" "&amp;$H$3&amp;"_"&amp;Z$38,data!$K:$K)/1000</f>
        <v>0</v>
      </c>
      <c r="AA112" s="7">
        <f>SUMIF(data!$A:$A,$H$2&amp;" "&amp;$F112&amp;" "&amp;$H$3&amp;"_"&amp;AA$38,data!$K:$K)/1000</f>
        <v>0</v>
      </c>
      <c r="AB112" s="8"/>
      <c r="AC112" s="8"/>
      <c r="AD112" s="8"/>
      <c r="AE112" s="8"/>
      <c r="AF112" s="8"/>
      <c r="AG112" s="8"/>
      <c r="AH112" s="8"/>
      <c r="AI112" s="8"/>
    </row>
    <row r="113" spans="1:35" x14ac:dyDescent="0.25">
      <c r="A113" s="31"/>
      <c r="E113" t="s">
        <v>34</v>
      </c>
      <c r="F113" t="s">
        <v>23</v>
      </c>
      <c r="G113" t="str">
        <f>"Total RR "&amp;F113&amp;" "&amp;E113</f>
        <v>Total RR M2N High</v>
      </c>
      <c r="H113" s="8">
        <f>H104+H105+H108-H109+H111+H112+Load_ROC!D$5</f>
        <v>745.0784740155359</v>
      </c>
      <c r="I113" s="8">
        <f>I104+I105+I108-I109+I111+I112+Load_ROC!E$5</f>
        <v>789.14717506928628</v>
      </c>
      <c r="J113" s="8">
        <f>J104+J105+J108-J109+J111+J112+Load_ROC!F$5</f>
        <v>808.73899557530967</v>
      </c>
      <c r="K113" s="8">
        <f>K104+K105+K108-K109+K111+K112+Load_ROC!G$5</f>
        <v>855.75815271669035</v>
      </c>
      <c r="L113" s="8">
        <f>L104+L105+L108-L109+L111+L112+Load_ROC!H$5</f>
        <v>869.81714179896039</v>
      </c>
      <c r="M113" s="8">
        <f>M104+M105+M108-M109+M111+M112+Load_ROC!I$5</f>
        <v>958.77856366214655</v>
      </c>
      <c r="N113" s="8">
        <f>N104+N105+N108-N109+N111+N112+Load_ROC!J$5</f>
        <v>1038.9269175046775</v>
      </c>
      <c r="O113" s="8">
        <f>O104+O105+O108-O109+O111+O112+Load_ROC!K$5</f>
        <v>1099.7530705469351</v>
      </c>
      <c r="P113" s="8">
        <f>P104+P105+P108-P109+P111+P112+Load_ROC!L$5</f>
        <v>1083.8588913528977</v>
      </c>
      <c r="Q113" s="8">
        <f>Q104+Q105+Q108-Q109+Q111+Q112+Load_ROC!M$5</f>
        <v>1099.6240531596259</v>
      </c>
      <c r="R113" s="8">
        <f>R104+R105+R108-R109+R111+R112+Load_ROC!N$5</f>
        <v>1114.4662757714359</v>
      </c>
      <c r="S113" s="8">
        <f>S104+S105+S108-S109+S111+S112+Load_ROC!O$5</f>
        <v>1135.0918077787674</v>
      </c>
      <c r="T113" s="8">
        <f>T104+T105+T108-T109+T111+T112+Load_ROC!P$5</f>
        <v>1159.9093737133835</v>
      </c>
      <c r="U113" s="8">
        <f>U104+U105+U108-U109+U111+U112+Load_ROC!Q$5</f>
        <v>1197.6602326265911</v>
      </c>
      <c r="V113" s="8">
        <f>V104+V105+V108-V109+V111+V112+Load_ROC!R$5</f>
        <v>1220.0937445772302</v>
      </c>
      <c r="W113" s="8">
        <f>W104+W105+W108-W109+W111+W112+Load_ROC!S$5</f>
        <v>1309.5934684693611</v>
      </c>
      <c r="X113" s="8">
        <f>X104+X105+X108-X109+X111+X112+Load_ROC!T$5</f>
        <v>1479.0536506171466</v>
      </c>
      <c r="Y113" s="8">
        <f>Y104+Y105+Y108-Y109+Y111+Y112+Load_ROC!U$5</f>
        <v>1371.7312407582281</v>
      </c>
      <c r="Z113" s="8">
        <f>Z104+Z105+Z108-Z109+Z111+Z112+Load_ROC!V$5</f>
        <v>1391.9438417682188</v>
      </c>
      <c r="AA113" s="8">
        <f>AA104+AA105+AA108-AA109+AA111+AA112+Load_ROC!W$5</f>
        <v>1537.5693743289985</v>
      </c>
      <c r="AB113" s="8"/>
      <c r="AC113" s="8"/>
      <c r="AD113" s="8"/>
      <c r="AE113" s="8"/>
      <c r="AF113" s="8"/>
      <c r="AG113" s="8"/>
      <c r="AH113" s="8"/>
      <c r="AI113" s="8"/>
    </row>
    <row r="114" spans="1:35" x14ac:dyDescent="0.25">
      <c r="A114" s="31"/>
      <c r="E114" t="s">
        <v>36</v>
      </c>
      <c r="F114" t="s">
        <v>23</v>
      </c>
      <c r="G114" t="str">
        <f>"Total RR "&amp;F114&amp;" "&amp;E114</f>
        <v>Total RR M2N Low</v>
      </c>
      <c r="H114" s="8">
        <f>H104+H106+H108-H109+H111+H112+Load_ROC!D$5</f>
        <v>745.0784740155359</v>
      </c>
      <c r="I114" s="8">
        <f>I104+I106+I108-I109+I111+I112+Load_ROC!E$5</f>
        <v>789.14717506928628</v>
      </c>
      <c r="J114" s="8">
        <f>J104+J106+J108-J109+J111+J112+Load_ROC!F$5</f>
        <v>808.73899557530967</v>
      </c>
      <c r="K114" s="8">
        <f>K104+K106+K108-K109+K111+K112+Load_ROC!G$5</f>
        <v>837.6339320135653</v>
      </c>
      <c r="L114" s="8">
        <f>L104+L106+L108-L109+L111+L112+Load_ROC!H$5</f>
        <v>852.6338976583354</v>
      </c>
      <c r="M114" s="8">
        <f>M104+M106+M108-M109+M111+M112+Load_ROC!I$5</f>
        <v>930.84327459964652</v>
      </c>
      <c r="N114" s="8">
        <f>N104+N106+N108-N109+N111+N112+Load_ROC!J$5</f>
        <v>999.85121437967746</v>
      </c>
      <c r="O114" s="8">
        <f>O104+O106+O108-O109+O111+O112+Load_ROC!K$5</f>
        <v>1061.9771017969351</v>
      </c>
      <c r="P114" s="8">
        <f>P104+P106+P108-P109+P111+P112+Load_ROC!L$5</f>
        <v>1047.3422038528977</v>
      </c>
      <c r="Q114" s="8">
        <f>Q104+Q106+Q108-Q109+Q111+Q112+Load_ROC!M$5</f>
        <v>1064.3678656596257</v>
      </c>
      <c r="R114" s="8">
        <f>R104+R106+R108-R109+R111+R112+Load_ROC!N$5</f>
        <v>1080.1781976464358</v>
      </c>
      <c r="S114" s="8">
        <f>S104+S106+S108-S109+S111+S112+Load_ROC!O$5</f>
        <v>1101.7412140287674</v>
      </c>
      <c r="T114" s="8">
        <f>T104+T106+T108-T109+T111+T112+Load_ROC!P$5</f>
        <v>1127.3849049633836</v>
      </c>
      <c r="U114" s="8">
        <f>U104+U106+U108-U109+U111+U112+Load_ROC!Q$5</f>
        <v>1166.129967001591</v>
      </c>
      <c r="V114" s="8">
        <f>V104+V106+V108-V109+V111+V112+Load_ROC!R$5</f>
        <v>1189.4655102022302</v>
      </c>
      <c r="W114" s="8">
        <f>W104+W106+W108-W109+W111+W112+Load_ROC!S$5</f>
        <v>1265.2610778443611</v>
      </c>
      <c r="X114" s="8">
        <f>X104+X106+X108-X109+X111+X112+Load_ROC!T$5</f>
        <v>1435.7939162421467</v>
      </c>
      <c r="Y114" s="8">
        <f>Y104+Y106+Y108-Y109+Y111+Y112+Load_ROC!U$5</f>
        <v>1329.876037633228</v>
      </c>
      <c r="Z114" s="8">
        <f>Z104+Z106+Z108-Z109+Z111+Z112+Load_ROC!V$5</f>
        <v>1351.3507167682189</v>
      </c>
      <c r="AA114" s="8">
        <f>AA104+AA106+AA108-AA109+AA111+AA112+Load_ROC!W$5</f>
        <v>1498.2162962039984</v>
      </c>
      <c r="AB114" s="8"/>
      <c r="AC114" s="8"/>
      <c r="AD114" s="8"/>
      <c r="AE114" s="8"/>
      <c r="AF114" s="8"/>
      <c r="AG114" s="8"/>
      <c r="AH114" s="8"/>
      <c r="AI114" s="8"/>
    </row>
    <row r="115" spans="1:35" x14ac:dyDescent="0.25">
      <c r="A115" s="31"/>
      <c r="E115" t="s">
        <v>35</v>
      </c>
      <c r="F115" t="s">
        <v>23</v>
      </c>
      <c r="G115" t="str">
        <f>"Total RR "&amp;F115&amp;" "&amp;E115</f>
        <v>Total RR M2N Mid</v>
      </c>
      <c r="H115" s="8">
        <f>H104+H110+H111+H112+Load_ROC!D$5</f>
        <v>745.0784740155359</v>
      </c>
      <c r="I115" s="8">
        <f>I104+I110+I111+I112+Load_ROC!E$5</f>
        <v>789.14717506928628</v>
      </c>
      <c r="J115" s="8">
        <f>J104+J110+J111+J112+Load_ROC!F$5</f>
        <v>808.73899557530967</v>
      </c>
      <c r="K115" s="8">
        <f>K104+K110+K111+K112+Load_ROC!G$5</f>
        <v>846.46078943544035</v>
      </c>
      <c r="L115" s="8">
        <f>L104+L110+L111+L112+Load_ROC!H$5</f>
        <v>861.00247773646038</v>
      </c>
      <c r="M115" s="8">
        <f>M104+M110+M111+M112+Load_ROC!I$5</f>
        <v>936.56952459964646</v>
      </c>
      <c r="N115" s="8">
        <f>N104+N110+N111+N112+Load_ROC!J$5</f>
        <v>1003.1434018796774</v>
      </c>
      <c r="O115" s="8">
        <f>O104+O110+O111+O112+Load_ROC!K$5</f>
        <v>1065.0115392969351</v>
      </c>
      <c r="P115" s="8">
        <f>P104+P110+P111+P112+Load_ROC!L$5</f>
        <v>1050.1407194778976</v>
      </c>
      <c r="Q115" s="8">
        <f>Q104+Q110+Q111+Q112+Load_ROC!M$5</f>
        <v>1066.9902094096258</v>
      </c>
      <c r="R115" s="8">
        <f>R104+R110+R111+R112+Load_ROC!N$5</f>
        <v>1082.7064320214358</v>
      </c>
      <c r="S115" s="8">
        <f>S104+S110+S111+S112+Load_ROC!O$5</f>
        <v>1104.1726671537674</v>
      </c>
      <c r="T115" s="8">
        <f>T104+T110+T111+T112+Load_ROC!P$5</f>
        <v>1129.7245455883835</v>
      </c>
      <c r="U115" s="8">
        <f>U104+U110+U111+U112+Load_ROC!Q$5</f>
        <v>1168.3657482515912</v>
      </c>
      <c r="V115" s="8">
        <f>V104+V110+V111+V112+Load_ROC!R$5</f>
        <v>1191.6055492647301</v>
      </c>
      <c r="W115" s="8">
        <f>W104+W110+W111+W112+Load_ROC!S$5</f>
        <v>1264.9265153443612</v>
      </c>
      <c r="X115" s="8">
        <f>X104+X110+X111+X112+Load_ROC!T$5</f>
        <v>1435.4141037421468</v>
      </c>
      <c r="Y115" s="8">
        <f>Y104+Y110+Y111+Y112+Load_ROC!U$5</f>
        <v>1329.4708657582282</v>
      </c>
      <c r="Z115" s="8">
        <f>Z104+Z110+Z111+Z112+Load_ROC!V$5</f>
        <v>1350.9173573932189</v>
      </c>
      <c r="AA115" s="8">
        <f>AA104+AA110+AA111+AA112+Load_ROC!W$5</f>
        <v>1497.7533587039982</v>
      </c>
      <c r="AB115" s="8"/>
      <c r="AC115" s="8"/>
      <c r="AD115" s="8"/>
      <c r="AE115" s="8"/>
      <c r="AF115" s="8"/>
      <c r="AG115" s="8"/>
      <c r="AH115" s="8"/>
      <c r="AI115" s="8"/>
    </row>
    <row r="116" spans="1:35" x14ac:dyDescent="0.25">
      <c r="A116" s="31"/>
      <c r="E116" s="33"/>
      <c r="F116" s="33"/>
      <c r="G116" s="33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8"/>
      <c r="AC116" s="8"/>
      <c r="AD116" s="8"/>
      <c r="AE116" s="8"/>
      <c r="AF116" s="8"/>
      <c r="AG116" s="8"/>
      <c r="AH116" s="8"/>
      <c r="AI116" s="8"/>
    </row>
    <row r="117" spans="1:35" x14ac:dyDescent="0.25">
      <c r="A117" s="31"/>
      <c r="F117" t="s">
        <v>24</v>
      </c>
      <c r="G117" t="s">
        <v>6</v>
      </c>
      <c r="H117" s="32">
        <f>SUMIF(data!$A:$A,$H$2&amp;" "&amp;$F120&amp;" "&amp;$H$3&amp;"_"&amp;H$38,data!$G:$G)/1000</f>
        <v>174.66720312499999</v>
      </c>
      <c r="I117" s="32">
        <f>SUMIF(data!$A:$A,$H$2&amp;" "&amp;$F120&amp;" "&amp;$H$3&amp;"_"&amp;I$38,data!$G:$G)/1000</f>
        <v>189.33501562500001</v>
      </c>
      <c r="J117" s="32">
        <f>SUMIF(data!$A:$A,$H$2&amp;" "&amp;$F120&amp;" "&amp;$H$3&amp;"_"&amp;J$38,data!$G:$G)/1000</f>
        <v>203.95473437499999</v>
      </c>
      <c r="K117" s="32">
        <f>SUMIF(data!$A:$A,$H$2&amp;" "&amp;$F120&amp;" "&amp;$H$3&amp;"_"&amp;K$38,data!$G:$G)/1000</f>
        <v>214.89962499999999</v>
      </c>
      <c r="L117" s="32">
        <f>SUMIF(data!$A:$A,$H$2&amp;" "&amp;$F120&amp;" "&amp;$H$3&amp;"_"&amp;L$38,data!$G:$G)/1000</f>
        <v>223.08554687500001</v>
      </c>
      <c r="M117" s="32">
        <f>SUMIF(data!$A:$A,$H$2&amp;" "&amp;$F120&amp;" "&amp;$H$3&amp;"_"&amp;M$38,data!$G:$G)/1000</f>
        <v>230.88120312500001</v>
      </c>
      <c r="N117" s="32">
        <f>SUMIF(data!$A:$A,$H$2&amp;" "&amp;$F120&amp;" "&amp;$H$3&amp;"_"&amp;N$38,data!$G:$G)/1000</f>
        <v>239.36939062499999</v>
      </c>
      <c r="O117" s="32">
        <f>SUMIF(data!$A:$A,$H$2&amp;" "&amp;$F120&amp;" "&amp;$H$3&amp;"_"&amp;O$38,data!$G:$G)/1000</f>
        <v>243.64262500000001</v>
      </c>
      <c r="P117" s="32">
        <f>SUMIF(data!$A:$A,$H$2&amp;" "&amp;$F120&amp;" "&amp;$H$3&amp;"_"&amp;P$38,data!$G:$G)/1000</f>
        <v>252.01860937500001</v>
      </c>
      <c r="Q117" s="32">
        <f>SUMIF(data!$A:$A,$H$2&amp;" "&amp;$F120&amp;" "&amp;$H$3&amp;"_"&amp;Q$38,data!$G:$G)/1000</f>
        <v>233.15998437499999</v>
      </c>
      <c r="R117" s="32">
        <f>SUMIF(data!$A:$A,$H$2&amp;" "&amp;$F120&amp;" "&amp;$H$3&amp;"_"&amp;R$38,data!$G:$G)/1000</f>
        <v>213.66821874999999</v>
      </c>
      <c r="S117" s="32">
        <f>SUMIF(data!$A:$A,$H$2&amp;" "&amp;$F120&amp;" "&amp;$H$3&amp;"_"&amp;S$38,data!$G:$G)/1000</f>
        <v>194.85707812499999</v>
      </c>
      <c r="T117" s="32">
        <f>SUMIF(data!$A:$A,$H$2&amp;" "&amp;$F120&amp;" "&amp;$H$3&amp;"_"&amp;T$38,data!$G:$G)/1000</f>
        <v>176.06334375</v>
      </c>
      <c r="U117" s="32">
        <f>SUMIF(data!$A:$A,$H$2&amp;" "&amp;$F120&amp;" "&amp;$H$3&amp;"_"&amp;U$38,data!$G:$G)/1000</f>
        <v>156.36945312500001</v>
      </c>
      <c r="V117" s="32">
        <f>SUMIF(data!$A:$A,$H$2&amp;" "&amp;$F120&amp;" "&amp;$H$3&amp;"_"&amp;V$38,data!$G:$G)/1000</f>
        <v>137.39631249999999</v>
      </c>
      <c r="W117" s="32">
        <f>SUMIF(data!$A:$A,$H$2&amp;" "&amp;$F120&amp;" "&amp;$H$3&amp;"_"&amp;W$38,data!$G:$G)/1000</f>
        <v>128.7985546875</v>
      </c>
      <c r="X117" s="32">
        <f>SUMIF(data!$A:$A,$H$2&amp;" "&amp;$F120&amp;" "&amp;$H$3&amp;"_"&amp;X$38,data!$G:$G)/1000</f>
        <v>106.943265625</v>
      </c>
      <c r="Y117" s="32">
        <f>SUMIF(data!$A:$A,$H$2&amp;" "&amp;$F120&amp;" "&amp;$H$3&amp;"_"&amp;Y$38,data!$G:$G)/1000</f>
        <v>85.3253359375</v>
      </c>
      <c r="Z117" s="32">
        <f>SUMIF(data!$A:$A,$H$2&amp;" "&amp;$F120&amp;" "&amp;$H$3&amp;"_"&amp;Z$38,data!$G:$G)/1000</f>
        <v>65.759718750000005</v>
      </c>
      <c r="AA117" s="32">
        <f>SUMIF(data!$A:$A,$H$2&amp;" "&amp;$F120&amp;" "&amp;$H$3&amp;"_"&amp;AA$38,data!$G:$G)/1000</f>
        <v>45.201996093749997</v>
      </c>
      <c r="AB117" s="7"/>
      <c r="AC117" s="7"/>
      <c r="AD117" s="7"/>
      <c r="AE117" s="7"/>
      <c r="AF117" s="7"/>
      <c r="AG117" s="7"/>
      <c r="AH117" s="7"/>
      <c r="AI117" s="7"/>
    </row>
    <row r="118" spans="1:35" x14ac:dyDescent="0.25">
      <c r="A118" s="31"/>
      <c r="E118" t="s">
        <v>34</v>
      </c>
      <c r="F118" t="s">
        <v>80</v>
      </c>
      <c r="G118" t="s">
        <v>81</v>
      </c>
      <c r="H118" s="7">
        <f>SUMIF(data!$A:$A,$H$2&amp;" "&amp;$F118&amp;" "&amp;$H$3&amp;"_"&amp;H$38,data!$I:$I)/1000</f>
        <v>15.499482421874999</v>
      </c>
      <c r="I118" s="7">
        <f>SUMIF(data!$A:$A,$H$2&amp;" "&amp;$F118&amp;" "&amp;$H$3&amp;"_"&amp;I$38,data!$I:$I)/1000</f>
        <v>43.533515625</v>
      </c>
      <c r="J118" s="7">
        <f>SUMIF(data!$A:$A,$H$2&amp;" "&amp;$F118&amp;" "&amp;$H$3&amp;"_"&amp;J$38,data!$I:$I)/1000</f>
        <v>48.879367675781253</v>
      </c>
      <c r="K118" s="7">
        <f>SUMIF(data!$A:$A,$H$2&amp;" "&amp;$F118&amp;" "&amp;$H$3&amp;"_"&amp;K$38,data!$I:$I)/1000</f>
        <v>100.5618671875</v>
      </c>
      <c r="L118" s="7">
        <f>SUMIF(data!$A:$A,$H$2&amp;" "&amp;$F118&amp;" "&amp;$H$3&amp;"_"&amp;L$38,data!$I:$I)/1000</f>
        <v>102.12929296874999</v>
      </c>
      <c r="M118" s="7">
        <f>SUMIF(data!$A:$A,$H$2&amp;" "&amp;$F118&amp;" "&amp;$H$3&amp;"_"&amp;M$38,data!$I:$I)/1000</f>
        <v>182.96715234375</v>
      </c>
      <c r="N118" s="7">
        <f>SUMIF(data!$A:$A,$H$2&amp;" "&amp;$F118&amp;" "&amp;$H$3&amp;"_"&amp;N$38,data!$I:$I)/1000</f>
        <v>249.5295703125</v>
      </c>
      <c r="O118" s="7">
        <f>SUMIF(data!$A:$A,$H$2&amp;" "&amp;$F118&amp;" "&amp;$H$3&amp;"_"&amp;O$38,data!$I:$I)/1000</f>
        <v>241.65426562499999</v>
      </c>
      <c r="P118" s="7">
        <f>SUMIF(data!$A:$A,$H$2&amp;" "&amp;$F118&amp;" "&amp;$H$3&amp;"_"&amp;P$38,data!$I:$I)/1000</f>
        <v>239.04823437499999</v>
      </c>
      <c r="Q118" s="7">
        <f>SUMIF(data!$A:$A,$H$2&amp;" "&amp;$F118&amp;" "&amp;$H$3&amp;"_"&amp;Q$38,data!$I:$I)/1000</f>
        <v>237.46982031249999</v>
      </c>
      <c r="R118" s="7">
        <f>SUMIF(data!$A:$A,$H$2&amp;" "&amp;$F118&amp;" "&amp;$H$3&amp;"_"&amp;R$38,data!$I:$I)/1000</f>
        <v>236.57120312500001</v>
      </c>
      <c r="S118" s="7">
        <f>SUMIF(data!$A:$A,$H$2&amp;" "&amp;$F118&amp;" "&amp;$H$3&amp;"_"&amp;S$38,data!$I:$I)/1000</f>
        <v>234.64765625000001</v>
      </c>
      <c r="T118" s="7">
        <f>SUMIF(data!$A:$A,$H$2&amp;" "&amp;$F118&amp;" "&amp;$H$3&amp;"_"&amp;T$38,data!$I:$I)/1000</f>
        <v>235.22283593750001</v>
      </c>
      <c r="U118" s="7">
        <f>SUMIF(data!$A:$A,$H$2&amp;" "&amp;$F118&amp;" "&amp;$H$3&amp;"_"&amp;U$38,data!$I:$I)/1000</f>
        <v>233.492328125</v>
      </c>
      <c r="V118" s="7">
        <f>SUMIF(data!$A:$A,$H$2&amp;" "&amp;$F118&amp;" "&amp;$H$3&amp;"_"&amp;V$38,data!$I:$I)/1000</f>
        <v>231.41173437500001</v>
      </c>
      <c r="W118" s="7">
        <f>SUMIF(data!$A:$A,$H$2&amp;" "&amp;$F118&amp;" "&amp;$H$3&amp;"_"&amp;W$38,data!$I:$I)/1000</f>
        <v>320.84177343750002</v>
      </c>
      <c r="X118" s="7">
        <f>SUMIF(data!$A:$A,$H$2&amp;" "&amp;$F118&amp;" "&amp;$H$3&amp;"_"&amp;X$38,data!$I:$I)/1000</f>
        <v>296.90675781250002</v>
      </c>
      <c r="Y118" s="7">
        <f>SUMIF(data!$A:$A,$H$2&amp;" "&amp;$F118&amp;" "&amp;$H$3&amp;"_"&amp;Y$38,data!$I:$I)/1000</f>
        <v>291.13202734375</v>
      </c>
      <c r="Z118" s="7">
        <f>SUMIF(data!$A:$A,$H$2&amp;" "&amp;$F118&amp;" "&amp;$H$3&amp;"_"&amp;Z$38,data!$I:$I)/1000</f>
        <v>287.17748046874999</v>
      </c>
      <c r="AA118" s="7">
        <f>SUMIF(data!$A:$A,$H$2&amp;" "&amp;$F118&amp;" "&amp;$H$3&amp;"_"&amp;AA$38,data!$I:$I)/1000</f>
        <v>406.06956250000002</v>
      </c>
      <c r="AB118" s="7"/>
      <c r="AC118" s="7"/>
      <c r="AD118" s="7"/>
      <c r="AE118" s="7"/>
      <c r="AF118" s="7"/>
      <c r="AG118" s="7"/>
      <c r="AH118" s="7"/>
      <c r="AI118" s="7"/>
    </row>
    <row r="119" spans="1:35" x14ac:dyDescent="0.25">
      <c r="A119" s="31"/>
      <c r="E119" t="s">
        <v>36</v>
      </c>
      <c r="F119" t="s">
        <v>82</v>
      </c>
      <c r="G119" t="s">
        <v>81</v>
      </c>
      <c r="H119" s="7">
        <f>SUMIF(data!$A:$A,$H$2&amp;" "&amp;$F119&amp;" "&amp;$H$3&amp;"_"&amp;H$38,data!$I:$I)/1000</f>
        <v>15.499482421874999</v>
      </c>
      <c r="I119" s="7">
        <f>SUMIF(data!$A:$A,$H$2&amp;" "&amp;$F119&amp;" "&amp;$H$3&amp;"_"&amp;I$38,data!$I:$I)/1000</f>
        <v>43.533515625</v>
      </c>
      <c r="J119" s="7">
        <f>SUMIF(data!$A:$A,$H$2&amp;" "&amp;$F119&amp;" "&amp;$H$3&amp;"_"&amp;J$38,data!$I:$I)/1000</f>
        <v>48.879367675781253</v>
      </c>
      <c r="K119" s="7">
        <f>SUMIF(data!$A:$A,$H$2&amp;" "&amp;$F119&amp;" "&amp;$H$3&amp;"_"&amp;K$38,data!$I:$I)/1000</f>
        <v>82.437646484374994</v>
      </c>
      <c r="L119" s="7">
        <f>SUMIF(data!$A:$A,$H$2&amp;" "&amp;$F119&amp;" "&amp;$H$3&amp;"_"&amp;L$38,data!$I:$I)/1000</f>
        <v>84.946048828125001</v>
      </c>
      <c r="M119" s="7">
        <f>SUMIF(data!$A:$A,$H$2&amp;" "&amp;$F119&amp;" "&amp;$H$3&amp;"_"&amp;M$38,data!$I:$I)/1000</f>
        <v>155.03186328125</v>
      </c>
      <c r="N119" s="7">
        <f>SUMIF(data!$A:$A,$H$2&amp;" "&amp;$F119&amp;" "&amp;$H$3&amp;"_"&amp;N$38,data!$I:$I)/1000</f>
        <v>210.45386718750001</v>
      </c>
      <c r="O119" s="7">
        <f>SUMIF(data!$A:$A,$H$2&amp;" "&amp;$F119&amp;" "&amp;$H$3&amp;"_"&amp;O$38,data!$I:$I)/1000</f>
        <v>203.87829687499999</v>
      </c>
      <c r="P119" s="7">
        <f>SUMIF(data!$A:$A,$H$2&amp;" "&amp;$F119&amp;" "&amp;$H$3&amp;"_"&amp;P$38,data!$I:$I)/1000</f>
        <v>202.531546875</v>
      </c>
      <c r="Q119" s="7">
        <f>SUMIF(data!$A:$A,$H$2&amp;" "&amp;$F119&amp;" "&amp;$H$3&amp;"_"&amp;Q$38,data!$I:$I)/1000</f>
        <v>202.21363281250001</v>
      </c>
      <c r="R119" s="7">
        <f>SUMIF(data!$A:$A,$H$2&amp;" "&amp;$F119&amp;" "&amp;$H$3&amp;"_"&amp;R$38,data!$I:$I)/1000</f>
        <v>202.28312500000001</v>
      </c>
      <c r="S119" s="7">
        <f>SUMIF(data!$A:$A,$H$2&amp;" "&amp;$F119&amp;" "&amp;$H$3&amp;"_"&amp;S$38,data!$I:$I)/1000</f>
        <v>201.29706250000001</v>
      </c>
      <c r="T119" s="7">
        <f>SUMIF(data!$A:$A,$H$2&amp;" "&amp;$F119&amp;" "&amp;$H$3&amp;"_"&amp;T$38,data!$I:$I)/1000</f>
        <v>202.6983671875</v>
      </c>
      <c r="U119" s="7">
        <f>SUMIF(data!$A:$A,$H$2&amp;" "&amp;$F119&amp;" "&amp;$H$3&amp;"_"&amp;U$38,data!$I:$I)/1000</f>
        <v>201.9620625</v>
      </c>
      <c r="V119" s="7">
        <f>SUMIF(data!$A:$A,$H$2&amp;" "&amp;$F119&amp;" "&amp;$H$3&amp;"_"&amp;V$38,data!$I:$I)/1000</f>
        <v>200.7835</v>
      </c>
      <c r="W119" s="7">
        <f>SUMIF(data!$A:$A,$H$2&amp;" "&amp;$F119&amp;" "&amp;$H$3&amp;"_"&amp;W$38,data!$I:$I)/1000</f>
        <v>276.50938281250001</v>
      </c>
      <c r="X119" s="7">
        <f>SUMIF(data!$A:$A,$H$2&amp;" "&amp;$F119&amp;" "&amp;$H$3&amp;"_"&amp;X$38,data!$I:$I)/1000</f>
        <v>253.6470234375</v>
      </c>
      <c r="Y119" s="7">
        <f>SUMIF(data!$A:$A,$H$2&amp;" "&amp;$F119&amp;" "&amp;$H$3&amp;"_"&amp;Y$38,data!$I:$I)/1000</f>
        <v>249.27682421874999</v>
      </c>
      <c r="Z119" s="7">
        <f>SUMIF(data!$A:$A,$H$2&amp;" "&amp;$F119&amp;" "&amp;$H$3&amp;"_"&amp;Z$38,data!$I:$I)/1000</f>
        <v>246.58435546875</v>
      </c>
      <c r="AA119" s="7">
        <f>SUMIF(data!$A:$A,$H$2&amp;" "&amp;$F119&amp;" "&amp;$H$3&amp;"_"&amp;AA$38,data!$I:$I)/1000</f>
        <v>366.71648437499999</v>
      </c>
      <c r="AB119" s="7"/>
      <c r="AC119" s="7"/>
      <c r="AD119" s="7"/>
      <c r="AE119" s="7"/>
      <c r="AF119" s="7"/>
      <c r="AG119" s="7"/>
      <c r="AH119" s="7"/>
      <c r="AI119" s="7"/>
    </row>
    <row r="120" spans="1:35" x14ac:dyDescent="0.25">
      <c r="A120" s="31"/>
      <c r="E120" t="s">
        <v>35</v>
      </c>
      <c r="F120" t="s">
        <v>24</v>
      </c>
      <c r="G120" t="s">
        <v>81</v>
      </c>
      <c r="H120" s="7">
        <f>SUMIF(data!$A:$A,$H$2&amp;" "&amp;$F120&amp;" "&amp;$H$3&amp;"_"&amp;H$38,data!$I:$I)/1000</f>
        <v>15.499482421874999</v>
      </c>
      <c r="I120" s="7">
        <f>SUMIF(data!$A:$A,$H$2&amp;" "&amp;$F120&amp;" "&amp;$H$3&amp;"_"&amp;I$38,data!$I:$I)/1000</f>
        <v>43.533515625</v>
      </c>
      <c r="J120" s="7">
        <f>SUMIF(data!$A:$A,$H$2&amp;" "&amp;$F120&amp;" "&amp;$H$3&amp;"_"&amp;J$38,data!$I:$I)/1000</f>
        <v>48.879367675781253</v>
      </c>
      <c r="K120" s="7">
        <f>SUMIF(data!$A:$A,$H$2&amp;" "&amp;$F120&amp;" "&amp;$H$3&amp;"_"&amp;K$38,data!$I:$I)/1000</f>
        <v>91.264503906249999</v>
      </c>
      <c r="L120" s="7">
        <f>SUMIF(data!$A:$A,$H$2&amp;" "&amp;$F120&amp;" "&amp;$H$3&amp;"_"&amp;L$38,data!$I:$I)/1000</f>
        <v>93.314628906249993</v>
      </c>
      <c r="M120" s="7">
        <f>SUMIF(data!$A:$A,$H$2&amp;" "&amp;$F120&amp;" "&amp;$H$3&amp;"_"&amp;M$38,data!$I:$I)/1000</f>
        <v>162.73704296874999</v>
      </c>
      <c r="N120" s="7">
        <f>SUMIF(data!$A:$A,$H$2&amp;" "&amp;$F120&amp;" "&amp;$H$3&amp;"_"&amp;N$38,data!$I:$I)/1000</f>
        <v>217.69875781249999</v>
      </c>
      <c r="O120" s="7">
        <f>SUMIF(data!$A:$A,$H$2&amp;" "&amp;$F120&amp;" "&amp;$H$3&amp;"_"&amp;O$38,data!$I:$I)/1000</f>
        <v>210.771203125</v>
      </c>
      <c r="P120" s="7">
        <f>SUMIF(data!$A:$A,$H$2&amp;" "&amp;$F120&amp;" "&amp;$H$3&amp;"_"&amp;P$38,data!$I:$I)/1000</f>
        <v>209.09375</v>
      </c>
      <c r="Q120" s="7">
        <f>SUMIF(data!$A:$A,$H$2&amp;" "&amp;$F120&amp;" "&amp;$H$3&amp;"_"&amp;Q$38,data!$I:$I)/1000</f>
        <v>208.48972656250001</v>
      </c>
      <c r="R120" s="7">
        <f>SUMIF(data!$A:$A,$H$2&amp;" "&amp;$F120&amp;" "&amp;$H$3&amp;"_"&amp;R$38,data!$I:$I)/1000</f>
        <v>208.37032812499999</v>
      </c>
      <c r="S120" s="7">
        <f>SUMIF(data!$A:$A,$H$2&amp;" "&amp;$F120&amp;" "&amp;$H$3&amp;"_"&amp;S$38,data!$I:$I)/1000</f>
        <v>332.75070312499997</v>
      </c>
      <c r="T120" s="7">
        <f>SUMIF(data!$A:$A,$H$2&amp;" "&amp;$F120&amp;" "&amp;$H$3&amp;"_"&amp;T$38,data!$I:$I)/1000</f>
        <v>333.10972656249999</v>
      </c>
      <c r="U120" s="7">
        <f>SUMIF(data!$A:$A,$H$2&amp;" "&amp;$F120&amp;" "&amp;$H$3&amp;"_"&amp;U$38,data!$I:$I)/1000</f>
        <v>330.66948437500002</v>
      </c>
      <c r="V120" s="7">
        <f>SUMIF(data!$A:$A,$H$2&amp;" "&amp;$F120&amp;" "&amp;$H$3&amp;"_"&amp;V$38,data!$I:$I)/1000</f>
        <v>328.16910937500001</v>
      </c>
      <c r="W120" s="7">
        <f>SUMIF(data!$A:$A,$H$2&amp;" "&amp;$F120&amp;" "&amp;$H$3&amp;"_"&amp;W$38,data!$I:$I)/1000</f>
        <v>481.53532031250001</v>
      </c>
      <c r="X120" s="7">
        <f>SUMIF(data!$A:$A,$H$2&amp;" "&amp;$F120&amp;" "&amp;$H$3&amp;"_"&amp;X$38,data!$I:$I)/1000</f>
        <v>457.33282031250002</v>
      </c>
      <c r="Y120" s="7">
        <f>SUMIF(data!$A:$A,$H$2&amp;" "&amp;$F120&amp;" "&amp;$H$3&amp;"_"&amp;Y$38,data!$I:$I)/1000</f>
        <v>450.16166796875001</v>
      </c>
      <c r="Z120" s="7">
        <f>SUMIF(data!$A:$A,$H$2&amp;" "&amp;$F120&amp;" "&amp;$H$3&amp;"_"&amp;Z$38,data!$I:$I)/1000</f>
        <v>445.34977734375002</v>
      </c>
      <c r="AA120" s="7">
        <f>SUMIF(data!$A:$A,$H$2&amp;" "&amp;$F120&amp;" "&amp;$H$3&amp;"_"&amp;AA$38,data!$I:$I)/1000</f>
        <v>563.47984374999999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31"/>
      <c r="F121" t="s">
        <v>24</v>
      </c>
      <c r="G121" t="s">
        <v>76</v>
      </c>
      <c r="H121" s="7">
        <f>SUMIF(data!$A:$A,$H$2&amp;" "&amp;$F121&amp;" "&amp;$H$3&amp;"_"&amp;H$38,data!$N:$N)/1000</f>
        <v>106.941203125</v>
      </c>
      <c r="I121" s="7">
        <f>SUMIF(data!$A:$A,$H$2&amp;" "&amp;$F121&amp;" "&amp;$H$3&amp;"_"&amp;I$38,data!$N:$N)/1000</f>
        <v>108.4264140625</v>
      </c>
      <c r="J121" s="7">
        <f>SUMIF(data!$A:$A,$H$2&amp;" "&amp;$F121&amp;" "&amp;$H$3&amp;"_"&amp;J$38,data!$N:$N)/1000</f>
        <v>113.45096875</v>
      </c>
      <c r="K121" s="7">
        <f>SUMIF(data!$A:$A,$H$2&amp;" "&amp;$F121&amp;" "&amp;$H$3&amp;"_"&amp;K$38,data!$N:$N)/1000</f>
        <v>97.479287109374994</v>
      </c>
      <c r="L121" s="7">
        <f>SUMIF(data!$A:$A,$H$2&amp;" "&amp;$F121&amp;" "&amp;$H$3&amp;"_"&amp;L$38,data!$N:$N)/1000</f>
        <v>104.460568359375</v>
      </c>
      <c r="M121" s="7">
        <f>SUMIF(data!$A:$A,$H$2&amp;" "&amp;$F121&amp;" "&amp;$H$3&amp;"_"&amp;M$38,data!$N:$N)/1000</f>
        <v>140.10235644531249</v>
      </c>
      <c r="N121" s="7">
        <f>SUMIF(data!$A:$A,$H$2&amp;" "&amp;$F121&amp;" "&amp;$H$3&amp;"_"&amp;N$38,data!$N:$N)/1000</f>
        <v>160.1301796875</v>
      </c>
      <c r="O121" s="7">
        <f>SUMIF(data!$A:$A,$H$2&amp;" "&amp;$F121&amp;" "&amp;$H$3&amp;"_"&amp;O$38,data!$N:$N)/1000</f>
        <v>180.12642187500001</v>
      </c>
      <c r="P121" s="7">
        <f>SUMIF(data!$A:$A,$H$2&amp;" "&amp;$F121&amp;" "&amp;$H$3&amp;"_"&amp;P$38,data!$N:$N)/1000</f>
        <v>181.24004687499999</v>
      </c>
      <c r="Q121" s="7">
        <f>SUMIF(data!$A:$A,$H$2&amp;" "&amp;$F121&amp;" "&amp;$H$3&amp;"_"&amp;Q$38,data!$N:$N)/1000</f>
        <v>206.62471875</v>
      </c>
      <c r="R121" s="7">
        <f>SUMIF(data!$A:$A,$H$2&amp;" "&amp;$F121&amp;" "&amp;$H$3&amp;"_"&amp;R$38,data!$N:$N)/1000</f>
        <v>192.13662500000001</v>
      </c>
      <c r="S121" s="7">
        <f>SUMIF(data!$A:$A,$H$2&amp;" "&amp;$F121&amp;" "&amp;$H$3&amp;"_"&amp;S$38,data!$N:$N)/1000</f>
        <v>239.10417968749999</v>
      </c>
      <c r="T121" s="7">
        <f>SUMIF(data!$A:$A,$H$2&amp;" "&amp;$F121&amp;" "&amp;$H$3&amp;"_"&amp;T$38,data!$N:$N)/1000</f>
        <v>273.26403125000002</v>
      </c>
      <c r="U121" s="7">
        <f>SUMIF(data!$A:$A,$H$2&amp;" "&amp;$F121&amp;" "&amp;$H$3&amp;"_"&amp;U$38,data!$N:$N)/1000</f>
        <v>300.80025000000001</v>
      </c>
      <c r="V121" s="7">
        <f>SUMIF(data!$A:$A,$H$2&amp;" "&amp;$F121&amp;" "&amp;$H$3&amp;"_"&amp;V$38,data!$N:$N)/1000</f>
        <v>278.62739843750001</v>
      </c>
      <c r="W121" s="7">
        <f>SUMIF(data!$A:$A,$H$2&amp;" "&amp;$F121&amp;" "&amp;$H$3&amp;"_"&amp;W$38,data!$N:$N)/1000</f>
        <v>339.65317968750003</v>
      </c>
      <c r="X121" s="7">
        <f>SUMIF(data!$A:$A,$H$2&amp;" "&amp;$F121&amp;" "&amp;$H$3&amp;"_"&amp;X$38,data!$N:$N)/1000</f>
        <v>332.31715624999998</v>
      </c>
      <c r="Y121" s="7">
        <f>SUMIF(data!$A:$A,$H$2&amp;" "&amp;$F121&amp;" "&amp;$H$3&amp;"_"&amp;Y$38,data!$N:$N)/1000</f>
        <v>323.41805859375</v>
      </c>
      <c r="Z121" s="7">
        <f>SUMIF(data!$A:$A,$H$2&amp;" "&amp;$F121&amp;" "&amp;$H$3&amp;"_"&amp;Z$38,data!$N:$N)/1000</f>
        <v>304.0542578125</v>
      </c>
      <c r="AA121" s="7">
        <f>SUMIF(data!$A:$A,$H$2&amp;" "&amp;$F121&amp;" "&amp;$H$3&amp;"_"&amp;AA$38,data!$N:$N)/1000</f>
        <v>315.00860546874998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31"/>
      <c r="F122" t="s">
        <v>24</v>
      </c>
      <c r="G122" t="s">
        <v>7</v>
      </c>
      <c r="H122" s="7">
        <f>SUMIF(data!$A:$A,$H$2&amp;" "&amp;$F122&amp;" "&amp;$H$3&amp;"_"&amp;H$38,data!$H:$H)/1000</f>
        <v>77.966250000000002</v>
      </c>
      <c r="I122" s="7">
        <f>SUMIF(data!$A:$A,$H$2&amp;" "&amp;$F122&amp;" "&amp;$H$3&amp;"_"&amp;I$38,data!$H:$H)/1000</f>
        <v>85.213757812500006</v>
      </c>
      <c r="J122" s="7">
        <f>SUMIF(data!$A:$A,$H$2&amp;" "&amp;$F122&amp;" "&amp;$H$3&amp;"_"&amp;J$38,data!$H:$H)/1000</f>
        <v>97.566500000000005</v>
      </c>
      <c r="K122" s="7">
        <f>SUMIF(data!$A:$A,$H$2&amp;" "&amp;$F122&amp;" "&amp;$H$3&amp;"_"&amp;K$38,data!$H:$H)/1000</f>
        <v>102.49020312499999</v>
      </c>
      <c r="L122" s="7">
        <f>SUMIF(data!$A:$A,$H$2&amp;" "&amp;$F122&amp;" "&amp;$H$3&amp;"_"&amp;L$38,data!$H:$H)/1000</f>
        <v>112.30071630859375</v>
      </c>
      <c r="M122" s="7">
        <f>SUMIF(data!$A:$A,$H$2&amp;" "&amp;$F122&amp;" "&amp;$H$3&amp;"_"&amp;M$38,data!$H:$H)/1000</f>
        <v>155.438875</v>
      </c>
      <c r="N122" s="7">
        <f>SUMIF(data!$A:$A,$H$2&amp;" "&amp;$F122&amp;" "&amp;$H$3&amp;"_"&amp;N$38,data!$H:$H)/1000</f>
        <v>177.85355468750001</v>
      </c>
      <c r="O122" s="7">
        <f>SUMIF(data!$A:$A,$H$2&amp;" "&amp;$F122&amp;" "&amp;$H$3&amp;"_"&amp;O$38,data!$H:$H)/1000</f>
        <v>169.7579375</v>
      </c>
      <c r="P122" s="7">
        <f>SUMIF(data!$A:$A,$H$2&amp;" "&amp;$F122&amp;" "&amp;$H$3&amp;"_"&amp;P$38,data!$H:$H)/1000</f>
        <v>170.6856796875</v>
      </c>
      <c r="Q122" s="7">
        <f>SUMIF(data!$A:$A,$H$2&amp;" "&amp;$F122&amp;" "&amp;$H$3&amp;"_"&amp;Q$38,data!$H:$H)/1000</f>
        <v>153.864828125</v>
      </c>
      <c r="R122" s="7">
        <f>SUMIF(data!$A:$A,$H$2&amp;" "&amp;$F122&amp;" "&amp;$H$3&amp;"_"&amp;R$38,data!$H:$H)/1000</f>
        <v>132.48527343750001</v>
      </c>
      <c r="S122" s="7">
        <f>SUMIF(data!$A:$A,$H$2&amp;" "&amp;$F122&amp;" "&amp;$H$3&amp;"_"&amp;S$38,data!$H:$H)/1000</f>
        <v>124.84694140625</v>
      </c>
      <c r="T122" s="7">
        <f>SUMIF(data!$A:$A,$H$2&amp;" "&amp;$F122&amp;" "&amp;$H$3&amp;"_"&amp;T$38,data!$H:$H)/1000</f>
        <v>113.41141015625</v>
      </c>
      <c r="U122" s="7">
        <f>SUMIF(data!$A:$A,$H$2&amp;" "&amp;$F122&amp;" "&amp;$H$3&amp;"_"&amp;U$38,data!$H:$H)/1000</f>
        <v>98.895593750000003</v>
      </c>
      <c r="V122" s="7">
        <f>SUMIF(data!$A:$A,$H$2&amp;" "&amp;$F122&amp;" "&amp;$H$3&amp;"_"&amp;V$38,data!$H:$H)/1000</f>
        <v>81.061609375000003</v>
      </c>
      <c r="W122" s="7">
        <f>SUMIF(data!$A:$A,$H$2&amp;" "&amp;$F122&amp;" "&amp;$H$3&amp;"_"&amp;W$38,data!$H:$H)/1000</f>
        <v>86.329851562499996</v>
      </c>
      <c r="X122" s="7">
        <f>SUMIF(data!$A:$A,$H$2&amp;" "&amp;$F122&amp;" "&amp;$H$3&amp;"_"&amp;X$38,data!$H:$H)/1000</f>
        <v>70.629957031250001</v>
      </c>
      <c r="Y122" s="7">
        <f>SUMIF(data!$A:$A,$H$2&amp;" "&amp;$F122&amp;" "&amp;$H$3&amp;"_"&amp;Y$38,data!$H:$H)/1000</f>
        <v>45.407839843749997</v>
      </c>
      <c r="Z122" s="7">
        <f>SUMIF(data!$A:$A,$H$2&amp;" "&amp;$F122&amp;" "&amp;$H$3&amp;"_"&amp;Z$38,data!$H:$H)/1000</f>
        <v>22.792910156249999</v>
      </c>
      <c r="AA122" s="7">
        <f>SUMIF(data!$A:$A,$H$2&amp;" "&amp;$F122&amp;" "&amp;$H$3&amp;"_"&amp;AA$38,data!$H:$H)/1000</f>
        <v>8.6096054687500008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31"/>
      <c r="F123" t="s">
        <v>24</v>
      </c>
      <c r="G123" t="s">
        <v>10</v>
      </c>
      <c r="H123" s="8">
        <f>SUM(H120:H121)-H122</f>
        <v>44.474435546875</v>
      </c>
      <c r="I123" s="8">
        <f t="shared" ref="I123" si="31">SUM(I120:I121)-I122</f>
        <v>66.746171874999987</v>
      </c>
      <c r="J123" s="8">
        <f t="shared" ref="J123" si="32">SUM(J120:J121)-J122</f>
        <v>64.763836425781236</v>
      </c>
      <c r="K123" s="8">
        <f t="shared" ref="K123:AA123" si="33">SUM(K120:K121)-K122</f>
        <v>86.253587890624999</v>
      </c>
      <c r="L123" s="8">
        <f t="shared" si="33"/>
        <v>85.474480957031247</v>
      </c>
      <c r="M123" s="8">
        <f t="shared" si="33"/>
        <v>147.40052441406249</v>
      </c>
      <c r="N123" s="8">
        <f t="shared" si="33"/>
        <v>199.97538281249999</v>
      </c>
      <c r="O123" s="8">
        <f t="shared" si="33"/>
        <v>221.13968750000001</v>
      </c>
      <c r="P123" s="8">
        <f t="shared" si="33"/>
        <v>219.64811718749996</v>
      </c>
      <c r="Q123" s="8">
        <f t="shared" si="33"/>
        <v>261.24961718750001</v>
      </c>
      <c r="R123" s="8">
        <f t="shared" si="33"/>
        <v>268.02167968749995</v>
      </c>
      <c r="S123" s="8">
        <f t="shared" si="33"/>
        <v>447.00794140624993</v>
      </c>
      <c r="T123" s="8">
        <f t="shared" si="33"/>
        <v>492.96234765625002</v>
      </c>
      <c r="U123" s="8">
        <f t="shared" si="33"/>
        <v>532.57414062500004</v>
      </c>
      <c r="V123" s="8">
        <f t="shared" si="33"/>
        <v>525.73489843750008</v>
      </c>
      <c r="W123" s="8">
        <f t="shared" si="33"/>
        <v>734.85864843749994</v>
      </c>
      <c r="X123" s="8">
        <f t="shared" si="33"/>
        <v>719.02001953125</v>
      </c>
      <c r="Y123" s="8">
        <f t="shared" si="33"/>
        <v>728.17188671874999</v>
      </c>
      <c r="Z123" s="8">
        <f t="shared" si="33"/>
        <v>726.61112500000013</v>
      </c>
      <c r="AA123" s="8">
        <f t="shared" si="33"/>
        <v>869.87884374999999</v>
      </c>
      <c r="AB123" s="8"/>
      <c r="AC123" s="8"/>
      <c r="AD123" s="8"/>
      <c r="AE123" s="8"/>
      <c r="AF123" s="8"/>
      <c r="AG123" s="8"/>
      <c r="AH123" s="8"/>
      <c r="AI123" s="8"/>
    </row>
    <row r="124" spans="1:35" x14ac:dyDescent="0.25">
      <c r="A124" s="31"/>
      <c r="F124" t="s">
        <v>24</v>
      </c>
      <c r="G124" t="s">
        <v>13</v>
      </c>
      <c r="H124" s="7">
        <f>SUMIF(data!$A:$A,$H$2&amp;" "&amp;$F124&amp;" "&amp;$H$3&amp;"_"&amp;H$38,data!$J:$J)/1000</f>
        <v>0</v>
      </c>
      <c r="I124" s="7">
        <f>SUMIF(data!$A:$A,$H$2&amp;" "&amp;$F124&amp;" "&amp;$H$3&amp;"_"&amp;I$38,data!$J:$J)/1000</f>
        <v>0</v>
      </c>
      <c r="J124" s="7">
        <f>SUMIF(data!$A:$A,$H$2&amp;" "&amp;$F124&amp;" "&amp;$H$3&amp;"_"&amp;J$38,data!$J:$J)/1000</f>
        <v>0</v>
      </c>
      <c r="K124" s="7">
        <f>SUMIF(data!$A:$A,$H$2&amp;" "&amp;$F124&amp;" "&amp;$H$3&amp;"_"&amp;K$38,data!$J:$J)/1000</f>
        <v>0</v>
      </c>
      <c r="L124" s="7">
        <f>SUMIF(data!$A:$A,$H$2&amp;" "&amp;$F124&amp;" "&amp;$H$3&amp;"_"&amp;L$38,data!$J:$J)/1000</f>
        <v>0</v>
      </c>
      <c r="M124" s="7">
        <f>SUMIF(data!$A:$A,$H$2&amp;" "&amp;$F124&amp;" "&amp;$H$3&amp;"_"&amp;M$38,data!$J:$J)/1000</f>
        <v>0</v>
      </c>
      <c r="N124" s="7">
        <f>SUMIF(data!$A:$A,$H$2&amp;" "&amp;$F124&amp;" "&amp;$H$3&amp;"_"&amp;N$38,data!$J:$J)/1000</f>
        <v>0</v>
      </c>
      <c r="O124" s="7">
        <f>SUMIF(data!$A:$A,$H$2&amp;" "&amp;$F124&amp;" "&amp;$H$3&amp;"_"&amp;O$38,data!$J:$J)/1000</f>
        <v>27.125732421875</v>
      </c>
      <c r="P124" s="7">
        <f>SUMIF(data!$A:$A,$H$2&amp;" "&amp;$F124&amp;" "&amp;$H$3&amp;"_"&amp;P$38,data!$J:$J)/1000</f>
        <v>0</v>
      </c>
      <c r="Q124" s="7">
        <f>SUMIF(data!$A:$A,$H$2&amp;" "&amp;$F124&amp;" "&amp;$H$3&amp;"_"&amp;Q$38,data!$J:$J)/1000</f>
        <v>0</v>
      </c>
      <c r="R124" s="7">
        <f>SUMIF(data!$A:$A,$H$2&amp;" "&amp;$F124&amp;" "&amp;$H$3&amp;"_"&amp;R$38,data!$J:$J)/1000</f>
        <v>0</v>
      </c>
      <c r="S124" s="7">
        <f>SUMIF(data!$A:$A,$H$2&amp;" "&amp;$F124&amp;" "&amp;$H$3&amp;"_"&amp;S$38,data!$J:$J)/1000</f>
        <v>0</v>
      </c>
      <c r="T124" s="7">
        <f>SUMIF(data!$A:$A,$H$2&amp;" "&amp;$F124&amp;" "&amp;$H$3&amp;"_"&amp;T$38,data!$J:$J)/1000</f>
        <v>0</v>
      </c>
      <c r="U124" s="7">
        <f>SUMIF(data!$A:$A,$H$2&amp;" "&amp;$F124&amp;" "&amp;$H$3&amp;"_"&amp;U$38,data!$J:$J)/1000</f>
        <v>0</v>
      </c>
      <c r="V124" s="7">
        <f>SUMIF(data!$A:$A,$H$2&amp;" "&amp;$F124&amp;" "&amp;$H$3&amp;"_"&amp;V$38,data!$J:$J)/1000</f>
        <v>0</v>
      </c>
      <c r="W124" s="7">
        <f>SUMIF(data!$A:$A,$H$2&amp;" "&amp;$F124&amp;" "&amp;$H$3&amp;"_"&amp;W$38,data!$J:$J)/1000</f>
        <v>0</v>
      </c>
      <c r="X124" s="7">
        <f>SUMIF(data!$A:$A,$H$2&amp;" "&amp;$F124&amp;" "&amp;$H$3&amp;"_"&amp;X$38,data!$J:$J)/1000</f>
        <v>133.31381250000001</v>
      </c>
      <c r="Y124" s="7">
        <f>SUMIF(data!$A:$A,$H$2&amp;" "&amp;$F124&amp;" "&amp;$H$3&amp;"_"&amp;Y$38,data!$J:$J)/1000</f>
        <v>0</v>
      </c>
      <c r="Z124" s="7">
        <f>SUMIF(data!$A:$A,$H$2&amp;" "&amp;$F124&amp;" "&amp;$H$3&amp;"_"&amp;Z$38,data!$J:$J)/1000</f>
        <v>0</v>
      </c>
      <c r="AA124" s="7">
        <f>SUMIF(data!$A:$A,$H$2&amp;" "&amp;$F124&amp;" "&amp;$H$3&amp;"_"&amp;AA$38,data!$J:$J)/1000</f>
        <v>0</v>
      </c>
      <c r="AB124" s="8"/>
      <c r="AC124" s="8"/>
      <c r="AD124" s="8"/>
      <c r="AE124" s="8"/>
      <c r="AF124" s="8"/>
      <c r="AG124" s="8"/>
      <c r="AH124" s="8"/>
      <c r="AI124" s="8"/>
    </row>
    <row r="125" spans="1:35" x14ac:dyDescent="0.25">
      <c r="A125" s="31"/>
      <c r="F125" t="s">
        <v>24</v>
      </c>
      <c r="G125" t="s">
        <v>30</v>
      </c>
      <c r="H125" s="7">
        <f>SUMIF(data!$A:$A,$H$2&amp;" "&amp;$F125&amp;" "&amp;$H$3&amp;"_"&amp;H$38,data!$K:$K)/1000</f>
        <v>0</v>
      </c>
      <c r="I125" s="7">
        <f>SUMIF(data!$A:$A,$H$2&amp;" "&amp;$F125&amp;" "&amp;$H$3&amp;"_"&amp;I$38,data!$K:$K)/1000</f>
        <v>0</v>
      </c>
      <c r="J125" s="7">
        <f>SUMIF(data!$A:$A,$H$2&amp;" "&amp;$F125&amp;" "&amp;$H$3&amp;"_"&amp;J$38,data!$K:$K)/1000</f>
        <v>0</v>
      </c>
      <c r="K125" s="7">
        <f>SUMIF(data!$A:$A,$H$2&amp;" "&amp;$F125&amp;" "&amp;$H$3&amp;"_"&amp;K$38,data!$K:$K)/1000</f>
        <v>0</v>
      </c>
      <c r="L125" s="7">
        <f>SUMIF(data!$A:$A,$H$2&amp;" "&amp;$F125&amp;" "&amp;$H$3&amp;"_"&amp;L$38,data!$K:$K)/1000</f>
        <v>0</v>
      </c>
      <c r="M125" s="7">
        <f>SUMIF(data!$A:$A,$H$2&amp;" "&amp;$F125&amp;" "&amp;$H$3&amp;"_"&amp;M$38,data!$K:$K)/1000</f>
        <v>0</v>
      </c>
      <c r="N125" s="7">
        <f>SUMIF(data!$A:$A,$H$2&amp;" "&amp;$F125&amp;" "&amp;$H$3&amp;"_"&amp;N$38,data!$K:$K)/1000</f>
        <v>0</v>
      </c>
      <c r="O125" s="7">
        <f>SUMIF(data!$A:$A,$H$2&amp;" "&amp;$F125&amp;" "&amp;$H$3&amp;"_"&amp;O$38,data!$K:$K)/1000</f>
        <v>0</v>
      </c>
      <c r="P125" s="7">
        <f>SUMIF(data!$A:$A,$H$2&amp;" "&amp;$F125&amp;" "&amp;$H$3&amp;"_"&amp;P$38,data!$K:$K)/1000</f>
        <v>0</v>
      </c>
      <c r="Q125" s="7">
        <f>SUMIF(data!$A:$A,$H$2&amp;" "&amp;$F125&amp;" "&amp;$H$3&amp;"_"&amp;Q$38,data!$K:$K)/1000</f>
        <v>9.2634785156249997</v>
      </c>
      <c r="R125" s="7">
        <f>SUMIF(data!$A:$A,$H$2&amp;" "&amp;$F125&amp;" "&amp;$H$3&amp;"_"&amp;R$38,data!$K:$K)/1000</f>
        <v>110.1139921875</v>
      </c>
      <c r="S125" s="7">
        <f>SUMIF(data!$A:$A,$H$2&amp;" "&amp;$F125&amp;" "&amp;$H$3&amp;"_"&amp;S$38,data!$K:$K)/1000</f>
        <v>0</v>
      </c>
      <c r="T125" s="7">
        <f>SUMIF(data!$A:$A,$H$2&amp;" "&amp;$F125&amp;" "&amp;$H$3&amp;"_"&amp;T$38,data!$K:$K)/1000</f>
        <v>0</v>
      </c>
      <c r="U125" s="7">
        <f>SUMIF(data!$A:$A,$H$2&amp;" "&amp;$F125&amp;" "&amp;$H$3&amp;"_"&amp;U$38,data!$K:$K)/1000</f>
        <v>122.96078125</v>
      </c>
      <c r="V125" s="7">
        <f>SUMIF(data!$A:$A,$H$2&amp;" "&amp;$F125&amp;" "&amp;$H$3&amp;"_"&amp;V$38,data!$K:$K)/1000</f>
        <v>320.12818750000002</v>
      </c>
      <c r="W125" s="7">
        <f>SUMIF(data!$A:$A,$H$2&amp;" "&amp;$F125&amp;" "&amp;$H$3&amp;"_"&amp;W$38,data!$K:$K)/1000</f>
        <v>14.360080078125</v>
      </c>
      <c r="X125" s="7">
        <f>SUMIF(data!$A:$A,$H$2&amp;" "&amp;$F125&amp;" "&amp;$H$3&amp;"_"&amp;X$38,data!$K:$K)/1000</f>
        <v>147.1459375</v>
      </c>
      <c r="Y125" s="7">
        <f>SUMIF(data!$A:$A,$H$2&amp;" "&amp;$F125&amp;" "&amp;$H$3&amp;"_"&amp;Y$38,data!$K:$K)/1000</f>
        <v>251.856015625</v>
      </c>
      <c r="Z125" s="7">
        <f>SUMIF(data!$A:$A,$H$2&amp;" "&amp;$F125&amp;" "&amp;$H$3&amp;"_"&amp;Z$38,data!$K:$K)/1000</f>
        <v>385.28924999999998</v>
      </c>
      <c r="AA125" s="7">
        <f>SUMIF(data!$A:$A,$H$2&amp;" "&amp;$F125&amp;" "&amp;$H$3&amp;"_"&amp;AA$38,data!$K:$K)/1000</f>
        <v>391.23062499999997</v>
      </c>
      <c r="AB125" s="8"/>
      <c r="AC125" s="8"/>
      <c r="AD125" s="8"/>
      <c r="AE125" s="8"/>
      <c r="AF125" s="8"/>
      <c r="AG125" s="8"/>
      <c r="AH125" s="8"/>
      <c r="AI125" s="8"/>
    </row>
    <row r="126" spans="1:35" x14ac:dyDescent="0.25">
      <c r="A126" s="31"/>
      <c r="E126" t="s">
        <v>34</v>
      </c>
      <c r="F126" t="s">
        <v>24</v>
      </c>
      <c r="G126" t="str">
        <f>"Total RR "&amp;F126&amp;" "&amp;E126</f>
        <v>Total RR L3C High</v>
      </c>
      <c r="H126" s="8">
        <f>H117+H118+H121-H122+H124+H125+Load_ROC!D$5</f>
        <v>735.83366151553582</v>
      </c>
      <c r="I126" s="8">
        <f>I117+I118+I121-I122+I124+I125+Load_ROC!E$5</f>
        <v>779.0881125692863</v>
      </c>
      <c r="J126" s="8">
        <f>J117+J118+J121-J122+J124+J125+Load_ROC!F$5</f>
        <v>798.24476901280957</v>
      </c>
      <c r="K126" s="8">
        <f>K117+K118+K121-K122+K124+K125+Load_ROC!G$5</f>
        <v>846.70552771669031</v>
      </c>
      <c r="L126" s="8">
        <f>L117+L118+L121-L122+L124+L125+Load_ROC!H$5</f>
        <v>860.57311396692921</v>
      </c>
      <c r="M126" s="8">
        <f>M117+M118+M121-M122+M124+M125+Load_ROC!I$5</f>
        <v>948.87381463870906</v>
      </c>
      <c r="N126" s="8">
        <f>N117+N118+N121-N122+N124+N125+Load_ROC!J$5</f>
        <v>1028.9267065671775</v>
      </c>
      <c r="O126" s="8">
        <f>O117+O118+O121-O122+O124+O125+Load_ROC!K$5</f>
        <v>1088.1625978906852</v>
      </c>
      <c r="P126" s="8">
        <f>P117+P118+P121-P122+P124+P125+Load_ROC!L$5</f>
        <v>1074.8500788528975</v>
      </c>
      <c r="Q126" s="8">
        <f>Q117+Q118+Q121-Q122+Q124+Q125+Load_ROC!M$5</f>
        <v>1113.9823519877509</v>
      </c>
      <c r="R126" s="8">
        <f>R117+R118+R121-R122+R124+R125+Load_ROC!N$5</f>
        <v>1209.6832601464357</v>
      </c>
      <c r="S126" s="8">
        <f>S117+S118+S121-S122+S124+S125+Load_ROC!O$5</f>
        <v>1142.0450148100172</v>
      </c>
      <c r="T126" s="8">
        <f>T117+T118+T121-T122+T124+T125+Load_ROC!P$5</f>
        <v>1178.2880026196335</v>
      </c>
      <c r="U126" s="8">
        <f>U117+U118+U121-U122+U124+U125+Load_ROC!Q$5</f>
        <v>1331.0107326265911</v>
      </c>
      <c r="V126" s="8">
        <f>V117+V118+V121-V122+V124+V125+Load_ROC!R$5</f>
        <v>1512.19470551473</v>
      </c>
      <c r="W126" s="8">
        <f>W117+W118+W121-W122+W124+W125+Load_ROC!S$5</f>
        <v>1352.7073141724859</v>
      </c>
      <c r="X126" s="8">
        <f>X117+X118+X121-X122+X124+X125+Load_ROC!T$5</f>
        <v>1591.3602170233967</v>
      </c>
      <c r="Y126" s="8">
        <f>Y117+Y118+Y121-Y122+Y124+Y125+Load_ROC!U$5</f>
        <v>1561.9624985707283</v>
      </c>
      <c r="Z126" s="8">
        <f>Z117+Z118+Z121-Z122+Z124+Z125+Load_ROC!V$5</f>
        <v>1685.7057441119689</v>
      </c>
      <c r="AA126" s="8">
        <f>AA117+AA118+AA121-AA122+AA124+AA125+Load_ROC!W$5</f>
        <v>1826.0091516727482</v>
      </c>
      <c r="AB126" s="8"/>
      <c r="AC126" s="8"/>
      <c r="AD126" s="8"/>
      <c r="AE126" s="8"/>
      <c r="AF126" s="8"/>
      <c r="AG126" s="8"/>
      <c r="AH126" s="8"/>
      <c r="AI126" s="8"/>
    </row>
    <row r="127" spans="1:35" x14ac:dyDescent="0.25">
      <c r="A127" s="31"/>
      <c r="E127" t="s">
        <v>36</v>
      </c>
      <c r="F127" t="s">
        <v>24</v>
      </c>
      <c r="G127" t="str">
        <f>"Total RR "&amp;F127&amp;" "&amp;E127</f>
        <v>Total RR L3C Low</v>
      </c>
      <c r="H127" s="8">
        <f>H117+H119+H121-H122+H124+H125+Load_ROC!D$5</f>
        <v>735.83366151553582</v>
      </c>
      <c r="I127" s="8">
        <f>I117+I119+I121-I122+I124+I125+Load_ROC!E$5</f>
        <v>779.0881125692863</v>
      </c>
      <c r="J127" s="8">
        <f>J117+J119+J121-J122+J124+J125+Load_ROC!F$5</f>
        <v>798.24476901280957</v>
      </c>
      <c r="K127" s="8">
        <f>K117+K119+K121-K122+K124+K125+Load_ROC!G$5</f>
        <v>828.58130701356527</v>
      </c>
      <c r="L127" s="8">
        <f>L117+L119+L121-L122+L124+L125+Load_ROC!H$5</f>
        <v>843.38986982630422</v>
      </c>
      <c r="M127" s="8">
        <f>M117+M119+M121-M122+M124+M125+Load_ROC!I$5</f>
        <v>920.93852557620903</v>
      </c>
      <c r="N127" s="8">
        <f>N117+N119+N121-N122+N124+N125+Load_ROC!J$5</f>
        <v>989.85100344217744</v>
      </c>
      <c r="O127" s="8">
        <f>O117+O119+O121-O122+O124+O125+Load_ROC!K$5</f>
        <v>1050.3866291406853</v>
      </c>
      <c r="P127" s="8">
        <f>P117+P119+P121-P122+P124+P125+Load_ROC!L$5</f>
        <v>1038.3333913528975</v>
      </c>
      <c r="Q127" s="8">
        <f>Q117+Q119+Q121-Q122+Q124+Q125+Load_ROC!M$5</f>
        <v>1078.7261644877508</v>
      </c>
      <c r="R127" s="8">
        <f>R117+R119+R121-R122+R124+R125+Load_ROC!N$5</f>
        <v>1175.3951820214356</v>
      </c>
      <c r="S127" s="8">
        <f>S117+S119+S121-S122+S124+S125+Load_ROC!O$5</f>
        <v>1108.6944210600175</v>
      </c>
      <c r="T127" s="8">
        <f>T117+T119+T121-T122+T124+T125+Load_ROC!P$5</f>
        <v>1145.7635338696334</v>
      </c>
      <c r="U127" s="8">
        <f>U117+U119+U121-U122+U124+U125+Load_ROC!Q$5</f>
        <v>1299.480467001591</v>
      </c>
      <c r="V127" s="8">
        <f>V117+V119+V121-V122+V124+V125+Load_ROC!R$5</f>
        <v>1481.5664711397301</v>
      </c>
      <c r="W127" s="8">
        <f>W117+W119+W121-W122+W124+W125+Load_ROC!S$5</f>
        <v>1308.3749235474861</v>
      </c>
      <c r="X127" s="8">
        <f>X117+X119+X121-X122+X124+X125+Load_ROC!T$5</f>
        <v>1548.1004826483968</v>
      </c>
      <c r="Y127" s="8">
        <f>Y117+Y119+Y121-Y122+Y124+Y125+Load_ROC!U$5</f>
        <v>1520.1072954457281</v>
      </c>
      <c r="Z127" s="8">
        <f>Z117+Z119+Z121-Z122+Z124+Z125+Load_ROC!V$5</f>
        <v>1645.112619111969</v>
      </c>
      <c r="AA127" s="8">
        <f>AA117+AA119+AA121-AA122+AA124+AA125+Load_ROC!W$5</f>
        <v>1786.6560735477481</v>
      </c>
      <c r="AB127" s="8"/>
      <c r="AC127" s="8"/>
      <c r="AD127" s="8"/>
      <c r="AE127" s="8"/>
      <c r="AF127" s="8"/>
      <c r="AG127" s="8"/>
      <c r="AH127" s="8"/>
      <c r="AI127" s="8"/>
    </row>
    <row r="128" spans="1:35" x14ac:dyDescent="0.25">
      <c r="A128" s="31"/>
      <c r="E128" t="s">
        <v>35</v>
      </c>
      <c r="F128" t="s">
        <v>24</v>
      </c>
      <c r="G128" t="str">
        <f>"Total RR "&amp;F128&amp;" "&amp;E128</f>
        <v>Total RR L3C Mid</v>
      </c>
      <c r="H128" s="8">
        <f>H117+H123+H124+H125+Load_ROC!D$5</f>
        <v>735.83366151553582</v>
      </c>
      <c r="I128" s="8">
        <f>I117+I123+I124+I125+Load_ROC!E$5</f>
        <v>779.0881125692863</v>
      </c>
      <c r="J128" s="8">
        <f>J117+J123+J124+J125+Load_ROC!F$5</f>
        <v>798.24476901280957</v>
      </c>
      <c r="K128" s="8">
        <f>K117+K123+K124+K125+Load_ROC!G$5</f>
        <v>837.40816443544031</v>
      </c>
      <c r="L128" s="8">
        <f>L117+L123+L124+L125+Load_ROC!H$5</f>
        <v>851.7584499044292</v>
      </c>
      <c r="M128" s="8">
        <f>M117+M123+M124+M125+Load_ROC!I$5</f>
        <v>928.64370526370908</v>
      </c>
      <c r="N128" s="8">
        <f>N117+N123+N124+N125+Load_ROC!J$5</f>
        <v>997.09589406717737</v>
      </c>
      <c r="O128" s="8">
        <f>O117+O123+O124+O125+Load_ROC!K$5</f>
        <v>1057.2795353906852</v>
      </c>
      <c r="P128" s="8">
        <f>P117+P123+P124+P125+Load_ROC!L$5</f>
        <v>1044.8955944778977</v>
      </c>
      <c r="Q128" s="8">
        <f>Q117+Q123+Q124+Q125+Load_ROC!M$5</f>
        <v>1085.002258237751</v>
      </c>
      <c r="R128" s="8">
        <f>R117+R123+R124+R125+Load_ROC!N$5</f>
        <v>1181.4823851464357</v>
      </c>
      <c r="S128" s="8">
        <f>S117+S123+S124+S125+Load_ROC!O$5</f>
        <v>1240.1480616850172</v>
      </c>
      <c r="T128" s="8">
        <f>T117+T123+T124+T125+Load_ROC!P$5</f>
        <v>1276.1748932446335</v>
      </c>
      <c r="U128" s="8">
        <f>U117+U123+U124+U125+Load_ROC!Q$5</f>
        <v>1428.1878888765909</v>
      </c>
      <c r="V128" s="8">
        <f>V117+V123+V124+V125+Load_ROC!R$5</f>
        <v>1608.9520805147301</v>
      </c>
      <c r="W128" s="8">
        <f>W117+W123+W124+W125+Load_ROC!S$5</f>
        <v>1513.4008610474859</v>
      </c>
      <c r="X128" s="8">
        <f>X117+X123+X124+X125+Load_ROC!T$5</f>
        <v>1751.7862795233968</v>
      </c>
      <c r="Y128" s="8">
        <f>Y117+Y123+Y124+Y125+Load_ROC!U$5</f>
        <v>1720.9921391957282</v>
      </c>
      <c r="Z128" s="8">
        <f>Z117+Z123+Z124+Z125+Load_ROC!V$5</f>
        <v>1843.8780409869692</v>
      </c>
      <c r="AA128" s="8">
        <f>AA117+AA123+AA124+AA125+Load_ROC!W$5</f>
        <v>1983.4194329227482</v>
      </c>
      <c r="AB128" s="8"/>
      <c r="AC128" s="8"/>
      <c r="AD128" s="8"/>
      <c r="AE128" s="8"/>
      <c r="AF128" s="8"/>
      <c r="AG128" s="8"/>
      <c r="AH128" s="8"/>
      <c r="AI128" s="8"/>
    </row>
    <row r="129" spans="1:35" x14ac:dyDescent="0.25">
      <c r="A129" s="31"/>
      <c r="E129" s="33"/>
      <c r="F129" s="33"/>
      <c r="G129" s="33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8"/>
      <c r="AC129" s="8"/>
      <c r="AD129" s="8"/>
      <c r="AE129" s="8"/>
      <c r="AF129" s="8"/>
      <c r="AG129" s="8"/>
      <c r="AH129" s="8"/>
      <c r="AI129" s="8"/>
    </row>
    <row r="130" spans="1:35" x14ac:dyDescent="0.25">
      <c r="A130" s="31"/>
      <c r="F130" t="s">
        <v>25</v>
      </c>
      <c r="G130" t="s">
        <v>6</v>
      </c>
      <c r="H130" s="32">
        <f>SUMIF(data!$A:$A,$H$2&amp;" "&amp;$F133&amp;" "&amp;$H$3&amp;"_"&amp;H$38,data!$G:$G)/1000</f>
        <v>174.66720312499999</v>
      </c>
      <c r="I130" s="32">
        <f>SUMIF(data!$A:$A,$H$2&amp;" "&amp;$F133&amp;" "&amp;$H$3&amp;"_"&amp;I$38,data!$G:$G)/1000</f>
        <v>189.33501562500001</v>
      </c>
      <c r="J130" s="32">
        <f>SUMIF(data!$A:$A,$H$2&amp;" "&amp;$F133&amp;" "&amp;$H$3&amp;"_"&amp;J$38,data!$G:$G)/1000</f>
        <v>203.95473437499999</v>
      </c>
      <c r="K130" s="32">
        <f>SUMIF(data!$A:$A,$H$2&amp;" "&amp;$F133&amp;" "&amp;$H$3&amp;"_"&amp;K$38,data!$G:$G)/1000</f>
        <v>214.89962499999999</v>
      </c>
      <c r="L130" s="32">
        <f>SUMIF(data!$A:$A,$H$2&amp;" "&amp;$F133&amp;" "&amp;$H$3&amp;"_"&amp;L$38,data!$G:$G)/1000</f>
        <v>223.08554687500001</v>
      </c>
      <c r="M130" s="32">
        <f>SUMIF(data!$A:$A,$H$2&amp;" "&amp;$F133&amp;" "&amp;$H$3&amp;"_"&amp;M$38,data!$G:$G)/1000</f>
        <v>230.88120312500001</v>
      </c>
      <c r="N130" s="32">
        <f>SUMIF(data!$A:$A,$H$2&amp;" "&amp;$F133&amp;" "&amp;$H$3&amp;"_"&amp;N$38,data!$G:$G)/1000</f>
        <v>239.36939062499999</v>
      </c>
      <c r="O130" s="32">
        <f>SUMIF(data!$A:$A,$H$2&amp;" "&amp;$F133&amp;" "&amp;$H$3&amp;"_"&amp;O$38,data!$G:$G)/1000</f>
        <v>243.64262500000001</v>
      </c>
      <c r="P130" s="32">
        <f>SUMIF(data!$A:$A,$H$2&amp;" "&amp;$F133&amp;" "&amp;$H$3&amp;"_"&amp;P$38,data!$G:$G)/1000</f>
        <v>252.01860937500001</v>
      </c>
      <c r="Q130" s="32">
        <f>SUMIF(data!$A:$A,$H$2&amp;" "&amp;$F133&amp;" "&amp;$H$3&amp;"_"&amp;Q$38,data!$G:$G)/1000</f>
        <v>255.9730625</v>
      </c>
      <c r="R130" s="32">
        <f>SUMIF(data!$A:$A,$H$2&amp;" "&amp;$F133&amp;" "&amp;$H$3&amp;"_"&amp;R$38,data!$G:$G)/1000</f>
        <v>259.45204687500001</v>
      </c>
      <c r="S130" s="32">
        <f>SUMIF(data!$A:$A,$H$2&amp;" "&amp;$F133&amp;" "&amp;$H$3&amp;"_"&amp;S$38,data!$G:$G)/1000</f>
        <v>264.01421875</v>
      </c>
      <c r="T130" s="32">
        <f>SUMIF(data!$A:$A,$H$2&amp;" "&amp;$F133&amp;" "&amp;$H$3&amp;"_"&amp;T$38,data!$G:$G)/1000</f>
        <v>268.81309375000001</v>
      </c>
      <c r="U130" s="32">
        <f>SUMIF(data!$A:$A,$H$2&amp;" "&amp;$F133&amp;" "&amp;$H$3&amp;"_"&amp;U$38,data!$G:$G)/1000</f>
        <v>272.67118749999997</v>
      </c>
      <c r="V130" s="32">
        <f>SUMIF(data!$A:$A,$H$2&amp;" "&amp;$F133&amp;" "&amp;$H$3&amp;"_"&amp;V$38,data!$G:$G)/1000</f>
        <v>277.19006250000001</v>
      </c>
      <c r="W130" s="32">
        <f>SUMIF(data!$A:$A,$H$2&amp;" "&amp;$F133&amp;" "&amp;$H$3&amp;"_"&amp;W$38,data!$G:$G)/1000</f>
        <v>287.00803124999999</v>
      </c>
      <c r="X130" s="32">
        <f>SUMIF(data!$A:$A,$H$2&amp;" "&amp;$F133&amp;" "&amp;$H$3&amp;"_"&amp;X$38,data!$G:$G)/1000</f>
        <v>290.07540625000001</v>
      </c>
      <c r="Y130" s="32">
        <f>SUMIF(data!$A:$A,$H$2&amp;" "&amp;$F133&amp;" "&amp;$H$3&amp;"_"&amp;Y$38,data!$G:$G)/1000</f>
        <v>292.54465625</v>
      </c>
      <c r="Z130" s="32">
        <f>SUMIF(data!$A:$A,$H$2&amp;" "&amp;$F133&amp;" "&amp;$H$3&amp;"_"&amp;Z$38,data!$G:$G)/1000</f>
        <v>296.59415625000003</v>
      </c>
      <c r="AA130" s="32">
        <f>SUMIF(data!$A:$A,$H$2&amp;" "&amp;$F133&amp;" "&amp;$H$3&amp;"_"&amp;AA$38,data!$G:$G)/1000</f>
        <v>299.77365624999999</v>
      </c>
      <c r="AB130" s="7"/>
      <c r="AC130" s="7"/>
      <c r="AD130" s="7"/>
      <c r="AE130" s="7"/>
      <c r="AF130" s="7"/>
      <c r="AG130" s="7"/>
      <c r="AH130" s="7"/>
      <c r="AI130" s="7"/>
    </row>
    <row r="131" spans="1:35" x14ac:dyDescent="0.25">
      <c r="A131" s="31"/>
      <c r="E131" t="s">
        <v>34</v>
      </c>
      <c r="F131" t="s">
        <v>80</v>
      </c>
      <c r="G131" t="s">
        <v>81</v>
      </c>
      <c r="H131" s="7">
        <f>SUMIF(data!$A:$A,$H$2&amp;" "&amp;$F131&amp;" "&amp;$H$3&amp;"_"&amp;H$38,data!$I:$I)/1000</f>
        <v>15.499482421874999</v>
      </c>
      <c r="I131" s="7">
        <f>SUMIF(data!$A:$A,$H$2&amp;" "&amp;$F131&amp;" "&amp;$H$3&amp;"_"&amp;I$38,data!$I:$I)/1000</f>
        <v>43.533515625</v>
      </c>
      <c r="J131" s="7">
        <f>SUMIF(data!$A:$A,$H$2&amp;" "&amp;$F131&amp;" "&amp;$H$3&amp;"_"&amp;J$38,data!$I:$I)/1000</f>
        <v>48.879367675781253</v>
      </c>
      <c r="K131" s="7">
        <f>SUMIF(data!$A:$A,$H$2&amp;" "&amp;$F131&amp;" "&amp;$H$3&amp;"_"&amp;K$38,data!$I:$I)/1000</f>
        <v>100.5618671875</v>
      </c>
      <c r="L131" s="7">
        <f>SUMIF(data!$A:$A,$H$2&amp;" "&amp;$F131&amp;" "&amp;$H$3&amp;"_"&amp;L$38,data!$I:$I)/1000</f>
        <v>102.12929296874999</v>
      </c>
      <c r="M131" s="7">
        <f>SUMIF(data!$A:$A,$H$2&amp;" "&amp;$F131&amp;" "&amp;$H$3&amp;"_"&amp;M$38,data!$I:$I)/1000</f>
        <v>182.96715234375</v>
      </c>
      <c r="N131" s="7">
        <f>SUMIF(data!$A:$A,$H$2&amp;" "&amp;$F131&amp;" "&amp;$H$3&amp;"_"&amp;N$38,data!$I:$I)/1000</f>
        <v>249.5295703125</v>
      </c>
      <c r="O131" s="7">
        <f>SUMIF(data!$A:$A,$H$2&amp;" "&amp;$F131&amp;" "&amp;$H$3&amp;"_"&amp;O$38,data!$I:$I)/1000</f>
        <v>241.65426562499999</v>
      </c>
      <c r="P131" s="7">
        <f>SUMIF(data!$A:$A,$H$2&amp;" "&amp;$F131&amp;" "&amp;$H$3&amp;"_"&amp;P$38,data!$I:$I)/1000</f>
        <v>239.04823437499999</v>
      </c>
      <c r="Q131" s="7">
        <f>SUMIF(data!$A:$A,$H$2&amp;" "&amp;$F131&amp;" "&amp;$H$3&amp;"_"&amp;Q$38,data!$I:$I)/1000</f>
        <v>237.46982031249999</v>
      </c>
      <c r="R131" s="7">
        <f>SUMIF(data!$A:$A,$H$2&amp;" "&amp;$F131&amp;" "&amp;$H$3&amp;"_"&amp;R$38,data!$I:$I)/1000</f>
        <v>236.57120312500001</v>
      </c>
      <c r="S131" s="7">
        <f>SUMIF(data!$A:$A,$H$2&amp;" "&amp;$F131&amp;" "&amp;$H$3&amp;"_"&amp;S$38,data!$I:$I)/1000</f>
        <v>234.64765625000001</v>
      </c>
      <c r="T131" s="7">
        <f>SUMIF(data!$A:$A,$H$2&amp;" "&amp;$F131&amp;" "&amp;$H$3&amp;"_"&amp;T$38,data!$I:$I)/1000</f>
        <v>235.22283593750001</v>
      </c>
      <c r="U131" s="7">
        <f>SUMIF(data!$A:$A,$H$2&amp;" "&amp;$F131&amp;" "&amp;$H$3&amp;"_"&amp;U$38,data!$I:$I)/1000</f>
        <v>233.492328125</v>
      </c>
      <c r="V131" s="7">
        <f>SUMIF(data!$A:$A,$H$2&amp;" "&amp;$F131&amp;" "&amp;$H$3&amp;"_"&amp;V$38,data!$I:$I)/1000</f>
        <v>231.41173437500001</v>
      </c>
      <c r="W131" s="7">
        <f>SUMIF(data!$A:$A,$H$2&amp;" "&amp;$F131&amp;" "&amp;$H$3&amp;"_"&amp;W$38,data!$I:$I)/1000</f>
        <v>320.84177343750002</v>
      </c>
      <c r="X131" s="7">
        <f>SUMIF(data!$A:$A,$H$2&amp;" "&amp;$F131&amp;" "&amp;$H$3&amp;"_"&amp;X$38,data!$I:$I)/1000</f>
        <v>296.90675781250002</v>
      </c>
      <c r="Y131" s="7">
        <f>SUMIF(data!$A:$A,$H$2&amp;" "&amp;$F131&amp;" "&amp;$H$3&amp;"_"&amp;Y$38,data!$I:$I)/1000</f>
        <v>291.13202734375</v>
      </c>
      <c r="Z131" s="7">
        <f>SUMIF(data!$A:$A,$H$2&amp;" "&amp;$F131&amp;" "&amp;$H$3&amp;"_"&amp;Z$38,data!$I:$I)/1000</f>
        <v>287.17748046874999</v>
      </c>
      <c r="AA131" s="7">
        <f>SUMIF(data!$A:$A,$H$2&amp;" "&amp;$F131&amp;" "&amp;$H$3&amp;"_"&amp;AA$38,data!$I:$I)/1000</f>
        <v>406.06956250000002</v>
      </c>
      <c r="AB131" s="7"/>
      <c r="AC131" s="7"/>
      <c r="AD131" s="7"/>
      <c r="AE131" s="7"/>
      <c r="AF131" s="7"/>
      <c r="AG131" s="7"/>
      <c r="AH131" s="7"/>
      <c r="AI131" s="7"/>
    </row>
    <row r="132" spans="1:35" x14ac:dyDescent="0.25">
      <c r="A132" s="31"/>
      <c r="E132" t="s">
        <v>36</v>
      </c>
      <c r="F132" t="s">
        <v>82</v>
      </c>
      <c r="G132" t="s">
        <v>81</v>
      </c>
      <c r="H132" s="7">
        <f>SUMIF(data!$A:$A,$H$2&amp;" "&amp;$F132&amp;" "&amp;$H$3&amp;"_"&amp;H$38,data!$I:$I)/1000</f>
        <v>15.499482421874999</v>
      </c>
      <c r="I132" s="7">
        <f>SUMIF(data!$A:$A,$H$2&amp;" "&amp;$F132&amp;" "&amp;$H$3&amp;"_"&amp;I$38,data!$I:$I)/1000</f>
        <v>43.533515625</v>
      </c>
      <c r="J132" s="7">
        <f>SUMIF(data!$A:$A,$H$2&amp;" "&amp;$F132&amp;" "&amp;$H$3&amp;"_"&amp;J$38,data!$I:$I)/1000</f>
        <v>48.879367675781253</v>
      </c>
      <c r="K132" s="7">
        <f>SUMIF(data!$A:$A,$H$2&amp;" "&amp;$F132&amp;" "&amp;$H$3&amp;"_"&amp;K$38,data!$I:$I)/1000</f>
        <v>82.437646484374994</v>
      </c>
      <c r="L132" s="7">
        <f>SUMIF(data!$A:$A,$H$2&amp;" "&amp;$F132&amp;" "&amp;$H$3&amp;"_"&amp;L$38,data!$I:$I)/1000</f>
        <v>84.946048828125001</v>
      </c>
      <c r="M132" s="7">
        <f>SUMIF(data!$A:$A,$H$2&amp;" "&amp;$F132&amp;" "&amp;$H$3&amp;"_"&amp;M$38,data!$I:$I)/1000</f>
        <v>155.03186328125</v>
      </c>
      <c r="N132" s="7">
        <f>SUMIF(data!$A:$A,$H$2&amp;" "&amp;$F132&amp;" "&amp;$H$3&amp;"_"&amp;N$38,data!$I:$I)/1000</f>
        <v>210.45386718750001</v>
      </c>
      <c r="O132" s="7">
        <f>SUMIF(data!$A:$A,$H$2&amp;" "&amp;$F132&amp;" "&amp;$H$3&amp;"_"&amp;O$38,data!$I:$I)/1000</f>
        <v>203.87829687499999</v>
      </c>
      <c r="P132" s="7">
        <f>SUMIF(data!$A:$A,$H$2&amp;" "&amp;$F132&amp;" "&amp;$H$3&amp;"_"&amp;P$38,data!$I:$I)/1000</f>
        <v>202.531546875</v>
      </c>
      <c r="Q132" s="7">
        <f>SUMIF(data!$A:$A,$H$2&amp;" "&amp;$F132&amp;" "&amp;$H$3&amp;"_"&amp;Q$38,data!$I:$I)/1000</f>
        <v>202.21363281250001</v>
      </c>
      <c r="R132" s="7">
        <f>SUMIF(data!$A:$A,$H$2&amp;" "&amp;$F132&amp;" "&amp;$H$3&amp;"_"&amp;R$38,data!$I:$I)/1000</f>
        <v>202.28312500000001</v>
      </c>
      <c r="S132" s="7">
        <f>SUMIF(data!$A:$A,$H$2&amp;" "&amp;$F132&amp;" "&amp;$H$3&amp;"_"&amp;S$38,data!$I:$I)/1000</f>
        <v>201.29706250000001</v>
      </c>
      <c r="T132" s="7">
        <f>SUMIF(data!$A:$A,$H$2&amp;" "&amp;$F132&amp;" "&amp;$H$3&amp;"_"&amp;T$38,data!$I:$I)/1000</f>
        <v>202.6983671875</v>
      </c>
      <c r="U132" s="7">
        <f>SUMIF(data!$A:$A,$H$2&amp;" "&amp;$F132&amp;" "&amp;$H$3&amp;"_"&amp;U$38,data!$I:$I)/1000</f>
        <v>201.9620625</v>
      </c>
      <c r="V132" s="7">
        <f>SUMIF(data!$A:$A,$H$2&amp;" "&amp;$F132&amp;" "&amp;$H$3&amp;"_"&amp;V$38,data!$I:$I)/1000</f>
        <v>200.7835</v>
      </c>
      <c r="W132" s="7">
        <f>SUMIF(data!$A:$A,$H$2&amp;" "&amp;$F132&amp;" "&amp;$H$3&amp;"_"&amp;W$38,data!$I:$I)/1000</f>
        <v>276.50938281250001</v>
      </c>
      <c r="X132" s="7">
        <f>SUMIF(data!$A:$A,$H$2&amp;" "&amp;$F132&amp;" "&amp;$H$3&amp;"_"&amp;X$38,data!$I:$I)/1000</f>
        <v>253.6470234375</v>
      </c>
      <c r="Y132" s="7">
        <f>SUMIF(data!$A:$A,$H$2&amp;" "&amp;$F132&amp;" "&amp;$H$3&amp;"_"&amp;Y$38,data!$I:$I)/1000</f>
        <v>249.27682421874999</v>
      </c>
      <c r="Z132" s="7">
        <f>SUMIF(data!$A:$A,$H$2&amp;" "&amp;$F132&amp;" "&amp;$H$3&amp;"_"&amp;Z$38,data!$I:$I)/1000</f>
        <v>246.58435546875</v>
      </c>
      <c r="AA132" s="7">
        <f>SUMIF(data!$A:$A,$H$2&amp;" "&amp;$F132&amp;" "&amp;$H$3&amp;"_"&amp;AA$38,data!$I:$I)/1000</f>
        <v>366.71648437499999</v>
      </c>
      <c r="AB132" s="7"/>
      <c r="AC132" s="7"/>
      <c r="AD132" s="7"/>
      <c r="AE132" s="7"/>
      <c r="AF132" s="7"/>
      <c r="AG132" s="7"/>
      <c r="AH132" s="7"/>
      <c r="AI132" s="7"/>
    </row>
    <row r="133" spans="1:35" x14ac:dyDescent="0.25">
      <c r="A133" s="31"/>
      <c r="E133" t="s">
        <v>35</v>
      </c>
      <c r="F133" t="s">
        <v>25</v>
      </c>
      <c r="G133" t="s">
        <v>81</v>
      </c>
      <c r="H133" s="7">
        <f>SUMIF(data!$A:$A,$H$2&amp;" "&amp;$F133&amp;" "&amp;$H$3&amp;"_"&amp;H$38,data!$I:$I)/1000</f>
        <v>15.499482421874999</v>
      </c>
      <c r="I133" s="7">
        <f>SUMIF(data!$A:$A,$H$2&amp;" "&amp;$F133&amp;" "&amp;$H$3&amp;"_"&amp;I$38,data!$I:$I)/1000</f>
        <v>43.533515625</v>
      </c>
      <c r="J133" s="7">
        <f>SUMIF(data!$A:$A,$H$2&amp;" "&amp;$F133&amp;" "&amp;$H$3&amp;"_"&amp;J$38,data!$I:$I)/1000</f>
        <v>48.879367675781253</v>
      </c>
      <c r="K133" s="7">
        <f>SUMIF(data!$A:$A,$H$2&amp;" "&amp;$F133&amp;" "&amp;$H$3&amp;"_"&amp;K$38,data!$I:$I)/1000</f>
        <v>91.264503906249999</v>
      </c>
      <c r="L133" s="7">
        <f>SUMIF(data!$A:$A,$H$2&amp;" "&amp;$F133&amp;" "&amp;$H$3&amp;"_"&amp;L$38,data!$I:$I)/1000</f>
        <v>93.314628906249993</v>
      </c>
      <c r="M133" s="7">
        <f>SUMIF(data!$A:$A,$H$2&amp;" "&amp;$F133&amp;" "&amp;$H$3&amp;"_"&amp;M$38,data!$I:$I)/1000</f>
        <v>160.75811328124999</v>
      </c>
      <c r="N133" s="7">
        <f>SUMIF(data!$A:$A,$H$2&amp;" "&amp;$F133&amp;" "&amp;$H$3&amp;"_"&amp;N$38,data!$I:$I)/1000</f>
        <v>213.74605468749999</v>
      </c>
      <c r="O133" s="7">
        <f>SUMIF(data!$A:$A,$H$2&amp;" "&amp;$F133&amp;" "&amp;$H$3&amp;"_"&amp;O$38,data!$I:$I)/1000</f>
        <v>206.91273437500001</v>
      </c>
      <c r="P133" s="7">
        <f>SUMIF(data!$A:$A,$H$2&amp;" "&amp;$F133&amp;" "&amp;$H$3&amp;"_"&amp;P$38,data!$I:$I)/1000</f>
        <v>205.3300625</v>
      </c>
      <c r="Q133" s="7">
        <f>SUMIF(data!$A:$A,$H$2&amp;" "&amp;$F133&amp;" "&amp;$H$3&amp;"_"&amp;Q$38,data!$I:$I)/1000</f>
        <v>204.83597656250001</v>
      </c>
      <c r="R133" s="7">
        <f>SUMIF(data!$A:$A,$H$2&amp;" "&amp;$F133&amp;" "&amp;$H$3&amp;"_"&amp;R$38,data!$I:$I)/1000</f>
        <v>204.81135937499999</v>
      </c>
      <c r="S133" s="7">
        <f>SUMIF(data!$A:$A,$H$2&amp;" "&amp;$F133&amp;" "&amp;$H$3&amp;"_"&amp;S$38,data!$I:$I)/1000</f>
        <v>203.728515625</v>
      </c>
      <c r="T133" s="7">
        <f>SUMIF(data!$A:$A,$H$2&amp;" "&amp;$F133&amp;" "&amp;$H$3&amp;"_"&amp;T$38,data!$I:$I)/1000</f>
        <v>205.03800781250001</v>
      </c>
      <c r="U133" s="7">
        <f>SUMIF(data!$A:$A,$H$2&amp;" "&amp;$F133&amp;" "&amp;$H$3&amp;"_"&amp;U$38,data!$I:$I)/1000</f>
        <v>204.19784375</v>
      </c>
      <c r="V133" s="7">
        <f>SUMIF(data!$A:$A,$H$2&amp;" "&amp;$F133&amp;" "&amp;$H$3&amp;"_"&amp;V$38,data!$I:$I)/1000</f>
        <v>202.9235390625</v>
      </c>
      <c r="W133" s="7">
        <f>SUMIF(data!$A:$A,$H$2&amp;" "&amp;$F133&amp;" "&amp;$H$3&amp;"_"&amp;W$38,data!$I:$I)/1000</f>
        <v>276.1748203125</v>
      </c>
      <c r="X133" s="7">
        <f>SUMIF(data!$A:$A,$H$2&amp;" "&amp;$F133&amp;" "&amp;$H$3&amp;"_"&amp;X$38,data!$I:$I)/1000</f>
        <v>253.26721093750001</v>
      </c>
      <c r="Y133" s="7">
        <f>SUMIF(data!$A:$A,$H$2&amp;" "&amp;$F133&amp;" "&amp;$H$3&amp;"_"&amp;Y$38,data!$I:$I)/1000</f>
        <v>248.87165234374999</v>
      </c>
      <c r="Z133" s="7">
        <f>SUMIF(data!$A:$A,$H$2&amp;" "&amp;$F133&amp;" "&amp;$H$3&amp;"_"&amp;Z$38,data!$I:$I)/1000</f>
        <v>246.15099609375</v>
      </c>
      <c r="AA133" s="7">
        <f>SUMIF(data!$A:$A,$H$2&amp;" "&amp;$F133&amp;" "&amp;$H$3&amp;"_"&amp;AA$38,data!$I:$I)/1000</f>
        <v>366.25354687499998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31"/>
      <c r="F134" t="s">
        <v>25</v>
      </c>
      <c r="G134" t="s">
        <v>76</v>
      </c>
      <c r="H134" s="7">
        <f>SUMIF(data!$A:$A,$H$2&amp;" "&amp;$F134&amp;" "&amp;$H$3&amp;"_"&amp;H$38,data!$N:$N)/1000</f>
        <v>106.941203125</v>
      </c>
      <c r="I134" s="7">
        <f>SUMIF(data!$A:$A,$H$2&amp;" "&amp;$F134&amp;" "&amp;$H$3&amp;"_"&amp;I$38,data!$N:$N)/1000</f>
        <v>108.4264140625</v>
      </c>
      <c r="J134" s="7">
        <f>SUMIF(data!$A:$A,$H$2&amp;" "&amp;$F134&amp;" "&amp;$H$3&amp;"_"&amp;J$38,data!$N:$N)/1000</f>
        <v>113.45096875</v>
      </c>
      <c r="K134" s="7">
        <f>SUMIF(data!$A:$A,$H$2&amp;" "&amp;$F134&amp;" "&amp;$H$3&amp;"_"&amp;K$38,data!$N:$N)/1000</f>
        <v>97.479287109374994</v>
      </c>
      <c r="L134" s="7">
        <f>SUMIF(data!$A:$A,$H$2&amp;" "&amp;$F134&amp;" "&amp;$H$3&amp;"_"&amp;L$38,data!$N:$N)/1000</f>
        <v>104.460568359375</v>
      </c>
      <c r="M134" s="7">
        <f>SUMIF(data!$A:$A,$H$2&amp;" "&amp;$F134&amp;" "&amp;$H$3&amp;"_"&amp;M$38,data!$N:$N)/1000</f>
        <v>140.10235644531249</v>
      </c>
      <c r="N134" s="7">
        <f>SUMIF(data!$A:$A,$H$2&amp;" "&amp;$F134&amp;" "&amp;$H$3&amp;"_"&amp;N$38,data!$N:$N)/1000</f>
        <v>178.0865078125</v>
      </c>
      <c r="O134" s="7">
        <f>SUMIF(data!$A:$A,$H$2&amp;" "&amp;$F134&amp;" "&amp;$H$3&amp;"_"&amp;O$38,data!$N:$N)/1000</f>
        <v>191.12911328125</v>
      </c>
      <c r="P134" s="7">
        <f>SUMIF(data!$A:$A,$H$2&amp;" "&amp;$F134&amp;" "&amp;$H$3&amp;"_"&amp;P$38,data!$N:$N)/1000</f>
        <v>195.58115624999999</v>
      </c>
      <c r="Q134" s="7">
        <f>SUMIF(data!$A:$A,$H$2&amp;" "&amp;$F134&amp;" "&amp;$H$3&amp;"_"&amp;Q$38,data!$N:$N)/1000</f>
        <v>193.46406250000001</v>
      </c>
      <c r="R134" s="7">
        <f>SUMIF(data!$A:$A,$H$2&amp;" "&amp;$F134&amp;" "&amp;$H$3&amp;"_"&amp;R$38,data!$N:$N)/1000</f>
        <v>191.03560937500001</v>
      </c>
      <c r="S134" s="7">
        <f>SUMIF(data!$A:$A,$H$2&amp;" "&amp;$F134&amp;" "&amp;$H$3&amp;"_"&amp;S$38,data!$N:$N)/1000</f>
        <v>192.7635546875</v>
      </c>
      <c r="T134" s="7">
        <f>SUMIF(data!$A:$A,$H$2&amp;" "&amp;$F134&amp;" "&amp;$H$3&amp;"_"&amp;T$38,data!$N:$N)/1000</f>
        <v>199.77009375</v>
      </c>
      <c r="U134" s="7">
        <f>SUMIF(data!$A:$A,$H$2&amp;" "&amp;$F134&amp;" "&amp;$H$3&amp;"_"&amp;U$38,data!$N:$N)/1000</f>
        <v>235.62475000000001</v>
      </c>
      <c r="V134" s="7">
        <f>SUMIF(data!$A:$A,$H$2&amp;" "&amp;$F134&amp;" "&amp;$H$3&amp;"_"&amp;V$38,data!$N:$N)/1000</f>
        <v>210.5955625</v>
      </c>
      <c r="W134" s="7">
        <f>SUMIF(data!$A:$A,$H$2&amp;" "&amp;$F134&amp;" "&amp;$H$3&amp;"_"&amp;W$38,data!$N:$N)/1000</f>
        <v>202.68405859375</v>
      </c>
      <c r="X134" s="7">
        <f>SUMIF(data!$A:$A,$H$2&amp;" "&amp;$F134&amp;" "&amp;$H$3&amp;"_"&amp;X$38,data!$N:$N)/1000</f>
        <v>187.32191601562499</v>
      </c>
      <c r="Y134" s="7">
        <f>SUMIF(data!$A:$A,$H$2&amp;" "&amp;$F134&amp;" "&amp;$H$3&amp;"_"&amp;Y$38,data!$N:$N)/1000</f>
        <v>174.9174296875</v>
      </c>
      <c r="Z134" s="7">
        <f>SUMIF(data!$A:$A,$H$2&amp;" "&amp;$F134&amp;" "&amp;$H$3&amp;"_"&amp;Z$38,data!$N:$N)/1000</f>
        <v>156.9875830078125</v>
      </c>
      <c r="AA134" s="7">
        <f>SUMIF(data!$A:$A,$H$2&amp;" "&amp;$F134&amp;" "&amp;$H$3&amp;"_"&amp;AA$38,data!$N:$N)/1000</f>
        <v>163.43977539062499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31"/>
      <c r="F135" t="s">
        <v>25</v>
      </c>
      <c r="G135" t="s">
        <v>7</v>
      </c>
      <c r="H135" s="7">
        <f>SUMIF(data!$A:$A,$H$2&amp;" "&amp;$F135&amp;" "&amp;$H$3&amp;"_"&amp;H$38,data!$H:$H)/1000</f>
        <v>77.966250000000002</v>
      </c>
      <c r="I135" s="7">
        <f>SUMIF(data!$A:$A,$H$2&amp;" "&amp;$F135&amp;" "&amp;$H$3&amp;"_"&amp;I$38,data!$H:$H)/1000</f>
        <v>85.213757812500006</v>
      </c>
      <c r="J135" s="7">
        <f>SUMIF(data!$A:$A,$H$2&amp;" "&amp;$F135&amp;" "&amp;$H$3&amp;"_"&amp;J$38,data!$H:$H)/1000</f>
        <v>97.566500000000005</v>
      </c>
      <c r="K135" s="7">
        <f>SUMIF(data!$A:$A,$H$2&amp;" "&amp;$F135&amp;" "&amp;$H$3&amp;"_"&amp;K$38,data!$H:$H)/1000</f>
        <v>102.49020312499999</v>
      </c>
      <c r="L135" s="7">
        <f>SUMIF(data!$A:$A,$H$2&amp;" "&amp;$F135&amp;" "&amp;$H$3&amp;"_"&amp;L$38,data!$H:$H)/1000</f>
        <v>112.30071630859375</v>
      </c>
      <c r="M135" s="7">
        <f>SUMIF(data!$A:$A,$H$2&amp;" "&amp;$F135&amp;" "&amp;$H$3&amp;"_"&amp;M$38,data!$H:$H)/1000</f>
        <v>155.438875</v>
      </c>
      <c r="N135" s="7">
        <f>SUMIF(data!$A:$A,$H$2&amp;" "&amp;$F135&amp;" "&amp;$H$3&amp;"_"&amp;N$38,data!$H:$H)/1000</f>
        <v>197.05271875</v>
      </c>
      <c r="O135" s="7">
        <f>SUMIF(data!$A:$A,$H$2&amp;" "&amp;$F135&amp;" "&amp;$H$3&amp;"_"&amp;O$38,data!$H:$H)/1000</f>
        <v>183.65787499999999</v>
      </c>
      <c r="P135" s="7">
        <f>SUMIF(data!$A:$A,$H$2&amp;" "&amp;$F135&amp;" "&amp;$H$3&amp;"_"&amp;P$38,data!$H:$H)/1000</f>
        <v>191.45879687499999</v>
      </c>
      <c r="Q135" s="7">
        <f>SUMIF(data!$A:$A,$H$2&amp;" "&amp;$F135&amp;" "&amp;$H$3&amp;"_"&amp;Q$38,data!$H:$H)/1000</f>
        <v>189.02961718750001</v>
      </c>
      <c r="R135" s="7">
        <f>SUMIF(data!$A:$A,$H$2&amp;" "&amp;$F135&amp;" "&amp;$H$3&amp;"_"&amp;R$38,data!$H:$H)/1000</f>
        <v>190.351140625</v>
      </c>
      <c r="S135" s="7">
        <f>SUMIF(data!$A:$A,$H$2&amp;" "&amp;$F135&amp;" "&amp;$H$3&amp;"_"&amp;S$38,data!$H:$H)/1000</f>
        <v>188.21740625000001</v>
      </c>
      <c r="T135" s="7">
        <f>SUMIF(data!$A:$A,$H$2&amp;" "&amp;$F135&amp;" "&amp;$H$3&amp;"_"&amp;T$38,data!$H:$H)/1000</f>
        <v>186.44175000000001</v>
      </c>
      <c r="U135" s="7">
        <f>SUMIF(data!$A:$A,$H$2&amp;" "&amp;$F135&amp;" "&amp;$H$3&amp;"_"&amp;U$38,data!$H:$H)/1000</f>
        <v>190.39374218750001</v>
      </c>
      <c r="V135" s="7">
        <f>SUMIF(data!$A:$A,$H$2&amp;" "&amp;$F135&amp;" "&amp;$H$3&amp;"_"&amp;V$38,data!$H:$H)/1000</f>
        <v>181.15742187500001</v>
      </c>
      <c r="W135" s="7">
        <f>SUMIF(data!$A:$A,$H$2&amp;" "&amp;$F135&amp;" "&amp;$H$3&amp;"_"&amp;W$38,data!$H:$H)/1000</f>
        <v>198.94757031250001</v>
      </c>
      <c r="X135" s="7">
        <f>SUMIF(data!$A:$A,$H$2&amp;" "&amp;$F135&amp;" "&amp;$H$3&amp;"_"&amp;X$38,data!$H:$H)/1000</f>
        <v>207.81201562499999</v>
      </c>
      <c r="Y135" s="7">
        <f>SUMIF(data!$A:$A,$H$2&amp;" "&amp;$F135&amp;" "&amp;$H$3&amp;"_"&amp;Y$38,data!$H:$H)/1000</f>
        <v>207.51455078124999</v>
      </c>
      <c r="Z135" s="7">
        <f>SUMIF(data!$A:$A,$H$2&amp;" "&amp;$F135&amp;" "&amp;$H$3&amp;"_"&amp;Z$38,data!$H:$H)/1000</f>
        <v>199.15136328125001</v>
      </c>
      <c r="AA135" s="7">
        <f>SUMIF(data!$A:$A,$H$2&amp;" "&amp;$F135&amp;" "&amp;$H$3&amp;"_"&amp;AA$38,data!$H:$H)/1000</f>
        <v>203.40802343749999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31"/>
      <c r="F136" t="s">
        <v>25</v>
      </c>
      <c r="G136" t="s">
        <v>10</v>
      </c>
      <c r="H136" s="8">
        <f>SUM(H133:H134)-H135</f>
        <v>44.474435546875</v>
      </c>
      <c r="I136" s="8">
        <f t="shared" ref="I136" si="34">SUM(I133:I134)-I135</f>
        <v>66.746171874999987</v>
      </c>
      <c r="J136" s="8">
        <f t="shared" ref="J136" si="35">SUM(J133:J134)-J135</f>
        <v>64.763836425781236</v>
      </c>
      <c r="K136" s="8">
        <f t="shared" ref="K136:AA136" si="36">SUM(K133:K134)-K135</f>
        <v>86.253587890624999</v>
      </c>
      <c r="L136" s="8">
        <f t="shared" si="36"/>
        <v>85.474480957031247</v>
      </c>
      <c r="M136" s="8">
        <f t="shared" si="36"/>
        <v>145.42159472656249</v>
      </c>
      <c r="N136" s="8">
        <f t="shared" si="36"/>
        <v>194.77984375</v>
      </c>
      <c r="O136" s="8">
        <f t="shared" si="36"/>
        <v>214.38397265625002</v>
      </c>
      <c r="P136" s="8">
        <f t="shared" si="36"/>
        <v>209.452421875</v>
      </c>
      <c r="Q136" s="8">
        <f t="shared" si="36"/>
        <v>209.27042187499998</v>
      </c>
      <c r="R136" s="8">
        <f t="shared" si="36"/>
        <v>205.49582812499997</v>
      </c>
      <c r="S136" s="8">
        <f t="shared" si="36"/>
        <v>208.27466406249999</v>
      </c>
      <c r="T136" s="8">
        <f t="shared" si="36"/>
        <v>218.36635156250003</v>
      </c>
      <c r="U136" s="8">
        <f t="shared" si="36"/>
        <v>249.4288515625</v>
      </c>
      <c r="V136" s="8">
        <f t="shared" si="36"/>
        <v>232.36167968749999</v>
      </c>
      <c r="W136" s="8">
        <f t="shared" si="36"/>
        <v>279.91130859374994</v>
      </c>
      <c r="X136" s="8">
        <f t="shared" si="36"/>
        <v>232.77711132812502</v>
      </c>
      <c r="Y136" s="8">
        <f t="shared" si="36"/>
        <v>216.27453125000002</v>
      </c>
      <c r="Z136" s="8">
        <f t="shared" si="36"/>
        <v>203.98721582031251</v>
      </c>
      <c r="AA136" s="8">
        <f t="shared" si="36"/>
        <v>326.28529882812495</v>
      </c>
      <c r="AB136" s="8"/>
      <c r="AC136" s="8"/>
      <c r="AD136" s="8"/>
      <c r="AE136" s="8"/>
      <c r="AF136" s="8"/>
      <c r="AG136" s="8"/>
      <c r="AH136" s="8"/>
      <c r="AI136" s="8"/>
    </row>
    <row r="137" spans="1:35" x14ac:dyDescent="0.25">
      <c r="A137" s="31"/>
      <c r="F137" t="s">
        <v>25</v>
      </c>
      <c r="G137" t="s">
        <v>13</v>
      </c>
      <c r="H137" s="7">
        <f>SUMIF(data!$A:$A,$H$2&amp;" "&amp;$F137&amp;" "&amp;$H$3&amp;"_"&amp;H$38,data!$J:$J)/1000</f>
        <v>0</v>
      </c>
      <c r="I137" s="7">
        <f>SUMIF(data!$A:$A,$H$2&amp;" "&amp;$F137&amp;" "&amp;$H$3&amp;"_"&amp;I$38,data!$J:$J)/1000</f>
        <v>0</v>
      </c>
      <c r="J137" s="7">
        <f>SUMIF(data!$A:$A,$H$2&amp;" "&amp;$F137&amp;" "&amp;$H$3&amp;"_"&amp;J$38,data!$J:$J)/1000</f>
        <v>0</v>
      </c>
      <c r="K137" s="7">
        <f>SUMIF(data!$A:$A,$H$2&amp;" "&amp;$F137&amp;" "&amp;$H$3&amp;"_"&amp;K$38,data!$J:$J)/1000</f>
        <v>0</v>
      </c>
      <c r="L137" s="7">
        <f>SUMIF(data!$A:$A,$H$2&amp;" "&amp;$F137&amp;" "&amp;$H$3&amp;"_"&amp;L$38,data!$J:$J)/1000</f>
        <v>0</v>
      </c>
      <c r="M137" s="7">
        <f>SUMIF(data!$A:$A,$H$2&amp;" "&amp;$F137&amp;" "&amp;$H$3&amp;"_"&amp;M$38,data!$J:$J)/1000</f>
        <v>0</v>
      </c>
      <c r="N137" s="7">
        <f>SUMIF(data!$A:$A,$H$2&amp;" "&amp;$F137&amp;" "&amp;$H$3&amp;"_"&amp;N$38,data!$J:$J)/1000</f>
        <v>0</v>
      </c>
      <c r="O137" s="7">
        <f>SUMIF(data!$A:$A,$H$2&amp;" "&amp;$F137&amp;" "&amp;$H$3&amp;"_"&amp;O$38,data!$J:$J)/1000</f>
        <v>27.125732421875</v>
      </c>
      <c r="P137" s="7">
        <f>SUMIF(data!$A:$A,$H$2&amp;" "&amp;$F137&amp;" "&amp;$H$3&amp;"_"&amp;P$38,data!$J:$J)/1000</f>
        <v>0</v>
      </c>
      <c r="Q137" s="7">
        <f>SUMIF(data!$A:$A,$H$2&amp;" "&amp;$F137&amp;" "&amp;$H$3&amp;"_"&amp;Q$38,data!$J:$J)/1000</f>
        <v>0</v>
      </c>
      <c r="R137" s="7">
        <f>SUMIF(data!$A:$A,$H$2&amp;" "&amp;$F137&amp;" "&amp;$H$3&amp;"_"&amp;R$38,data!$J:$J)/1000</f>
        <v>0</v>
      </c>
      <c r="S137" s="7">
        <f>SUMIF(data!$A:$A,$H$2&amp;" "&amp;$F137&amp;" "&amp;$H$3&amp;"_"&amp;S$38,data!$J:$J)/1000</f>
        <v>0</v>
      </c>
      <c r="T137" s="7">
        <f>SUMIF(data!$A:$A,$H$2&amp;" "&amp;$F137&amp;" "&amp;$H$3&amp;"_"&amp;T$38,data!$J:$J)/1000</f>
        <v>0</v>
      </c>
      <c r="U137" s="7">
        <f>SUMIF(data!$A:$A,$H$2&amp;" "&amp;$F137&amp;" "&amp;$H$3&amp;"_"&amp;U$38,data!$J:$J)/1000</f>
        <v>0</v>
      </c>
      <c r="V137" s="7">
        <f>SUMIF(data!$A:$A,$H$2&amp;" "&amp;$F137&amp;" "&amp;$H$3&amp;"_"&amp;V$38,data!$J:$J)/1000</f>
        <v>0</v>
      </c>
      <c r="W137" s="7">
        <f>SUMIF(data!$A:$A,$H$2&amp;" "&amp;$F137&amp;" "&amp;$H$3&amp;"_"&amp;W$38,data!$J:$J)/1000</f>
        <v>0</v>
      </c>
      <c r="X137" s="7">
        <f>SUMIF(data!$A:$A,$H$2&amp;" "&amp;$F137&amp;" "&amp;$H$3&amp;"_"&amp;X$38,data!$J:$J)/1000</f>
        <v>133.31381250000001</v>
      </c>
      <c r="Y137" s="7">
        <f>SUMIF(data!$A:$A,$H$2&amp;" "&amp;$F137&amp;" "&amp;$H$3&amp;"_"&amp;Y$38,data!$J:$J)/1000</f>
        <v>0</v>
      </c>
      <c r="Z137" s="7">
        <f>SUMIF(data!$A:$A,$H$2&amp;" "&amp;$F137&amp;" "&amp;$H$3&amp;"_"&amp;Z$38,data!$J:$J)/1000</f>
        <v>0</v>
      </c>
      <c r="AA137" s="7">
        <f>SUMIF(data!$A:$A,$H$2&amp;" "&amp;$F137&amp;" "&amp;$H$3&amp;"_"&amp;AA$38,data!$J:$J)/1000</f>
        <v>0</v>
      </c>
      <c r="AB137" s="8"/>
      <c r="AC137" s="8"/>
      <c r="AD137" s="8"/>
      <c r="AE137" s="8"/>
      <c r="AF137" s="8"/>
      <c r="AG137" s="8"/>
      <c r="AH137" s="8"/>
      <c r="AI137" s="8"/>
    </row>
    <row r="138" spans="1:35" x14ac:dyDescent="0.25">
      <c r="A138" s="31"/>
      <c r="F138" t="s">
        <v>25</v>
      </c>
      <c r="G138" t="s">
        <v>30</v>
      </c>
      <c r="H138" s="7">
        <f>SUMIF(data!$A:$A,$H$2&amp;" "&amp;$F138&amp;" "&amp;$H$3&amp;"_"&amp;H$38,data!$K:$K)/1000</f>
        <v>0</v>
      </c>
      <c r="I138" s="7">
        <f>SUMIF(data!$A:$A,$H$2&amp;" "&amp;$F138&amp;" "&amp;$H$3&amp;"_"&amp;I$38,data!$K:$K)/1000</f>
        <v>0</v>
      </c>
      <c r="J138" s="7">
        <f>SUMIF(data!$A:$A,$H$2&amp;" "&amp;$F138&amp;" "&amp;$H$3&amp;"_"&amp;J$38,data!$K:$K)/1000</f>
        <v>0</v>
      </c>
      <c r="K138" s="7">
        <f>SUMIF(data!$A:$A,$H$2&amp;" "&amp;$F138&amp;" "&amp;$H$3&amp;"_"&amp;K$38,data!$K:$K)/1000</f>
        <v>0</v>
      </c>
      <c r="L138" s="7">
        <f>SUMIF(data!$A:$A,$H$2&amp;" "&amp;$F138&amp;" "&amp;$H$3&amp;"_"&amp;L$38,data!$K:$K)/1000</f>
        <v>0</v>
      </c>
      <c r="M138" s="7">
        <f>SUMIF(data!$A:$A,$H$2&amp;" "&amp;$F138&amp;" "&amp;$H$3&amp;"_"&amp;M$38,data!$K:$K)/1000</f>
        <v>0</v>
      </c>
      <c r="N138" s="7">
        <f>SUMIF(data!$A:$A,$H$2&amp;" "&amp;$F138&amp;" "&amp;$H$3&amp;"_"&amp;N$38,data!$K:$K)/1000</f>
        <v>0</v>
      </c>
      <c r="O138" s="7">
        <f>SUMIF(data!$A:$A,$H$2&amp;" "&amp;$F138&amp;" "&amp;$H$3&amp;"_"&amp;O$38,data!$K:$K)/1000</f>
        <v>0</v>
      </c>
      <c r="P138" s="7">
        <f>SUMIF(data!$A:$A,$H$2&amp;" "&amp;$F138&amp;" "&amp;$H$3&amp;"_"&amp;P$38,data!$K:$K)/1000</f>
        <v>0</v>
      </c>
      <c r="Q138" s="7">
        <f>SUMIF(data!$A:$A,$H$2&amp;" "&amp;$F138&amp;" "&amp;$H$3&amp;"_"&amp;Q$38,data!$K:$K)/1000</f>
        <v>0</v>
      </c>
      <c r="R138" s="7">
        <f>SUMIF(data!$A:$A,$H$2&amp;" "&amp;$F138&amp;" "&amp;$H$3&amp;"_"&amp;R$38,data!$K:$K)/1000</f>
        <v>0</v>
      </c>
      <c r="S138" s="7">
        <f>SUMIF(data!$A:$A,$H$2&amp;" "&amp;$F138&amp;" "&amp;$H$3&amp;"_"&amp;S$38,data!$K:$K)/1000</f>
        <v>0</v>
      </c>
      <c r="T138" s="7">
        <f>SUMIF(data!$A:$A,$H$2&amp;" "&amp;$F138&amp;" "&amp;$H$3&amp;"_"&amp;T$38,data!$K:$K)/1000</f>
        <v>0</v>
      </c>
      <c r="U138" s="7">
        <f>SUMIF(data!$A:$A,$H$2&amp;" "&amp;$F138&amp;" "&amp;$H$3&amp;"_"&amp;U$38,data!$K:$K)/1000</f>
        <v>79.238046874999995</v>
      </c>
      <c r="V138" s="7">
        <f>SUMIF(data!$A:$A,$H$2&amp;" "&amp;$F138&amp;" "&amp;$H$3&amp;"_"&amp;V$38,data!$K:$K)/1000</f>
        <v>276.01284375</v>
      </c>
      <c r="W138" s="7">
        <f>SUMIF(data!$A:$A,$H$2&amp;" "&amp;$F138&amp;" "&amp;$H$3&amp;"_"&amp;W$38,data!$K:$K)/1000</f>
        <v>292.23615625000002</v>
      </c>
      <c r="X138" s="7">
        <f>SUMIF(data!$A:$A,$H$2&amp;" "&amp;$F138&amp;" "&amp;$H$3&amp;"_"&amp;X$38,data!$K:$K)/1000</f>
        <v>542.55862500000001</v>
      </c>
      <c r="Y138" s="7">
        <f>SUMIF(data!$A:$A,$H$2&amp;" "&amp;$F138&amp;" "&amp;$H$3&amp;"_"&amp;Y$38,data!$K:$K)/1000</f>
        <v>731.48924999999997</v>
      </c>
      <c r="Z138" s="7">
        <f>SUMIF(data!$A:$A,$H$2&amp;" "&amp;$F138&amp;" "&amp;$H$3&amp;"_"&amp;Z$38,data!$K:$K)/1000</f>
        <v>920.97050000000002</v>
      </c>
      <c r="AA138" s="7">
        <f>SUMIF(data!$A:$A,$H$2&amp;" "&amp;$F138&amp;" "&amp;$H$3&amp;"_"&amp;AA$38,data!$K:$K)/1000</f>
        <v>926.64774999999997</v>
      </c>
      <c r="AB138" s="8"/>
      <c r="AC138" s="8"/>
      <c r="AD138" s="8"/>
      <c r="AE138" s="8"/>
      <c r="AF138" s="8"/>
      <c r="AG138" s="8"/>
      <c r="AH138" s="8"/>
      <c r="AI138" s="8"/>
    </row>
    <row r="139" spans="1:35" x14ac:dyDescent="0.25">
      <c r="A139" s="31"/>
      <c r="E139" t="s">
        <v>34</v>
      </c>
      <c r="F139" t="s">
        <v>25</v>
      </c>
      <c r="G139" t="str">
        <f>"Total RR "&amp;F139&amp;" "&amp;E139</f>
        <v>Total RR L2C High</v>
      </c>
      <c r="H139" s="8">
        <f>H130+H131+H134-H135+H137+H138+Load_ROC!D$5</f>
        <v>735.83366151553582</v>
      </c>
      <c r="I139" s="8">
        <f>I130+I131+I134-I135+I137+I138+Load_ROC!E$5</f>
        <v>779.0881125692863</v>
      </c>
      <c r="J139" s="8">
        <f>J130+J131+J134-J135+J137+J138+Load_ROC!F$5</f>
        <v>798.24476901280957</v>
      </c>
      <c r="K139" s="8">
        <f>K130+K131+K134-K135+K137+K138+Load_ROC!G$5</f>
        <v>846.70552771669031</v>
      </c>
      <c r="L139" s="8">
        <f>L130+L131+L134-L135+L137+L138+Load_ROC!H$5</f>
        <v>860.57311396692921</v>
      </c>
      <c r="M139" s="8">
        <f>M130+M131+M134-M135+M137+M138+Load_ROC!I$5</f>
        <v>948.87381463870906</v>
      </c>
      <c r="N139" s="8">
        <f>N130+N131+N134-N135+N137+N138+Load_ROC!J$5</f>
        <v>1027.6838706296774</v>
      </c>
      <c r="O139" s="8">
        <f>O130+O131+O134-O135+O137+O138+Load_ROC!K$5</f>
        <v>1085.2653517969352</v>
      </c>
      <c r="P139" s="8">
        <f>P130+P131+P134-P135+P137+P138+Load_ROC!L$5</f>
        <v>1068.4180710403975</v>
      </c>
      <c r="Q139" s="8">
        <f>Q130+Q131+Q134-Q135+Q137+Q138+Load_ROC!M$5</f>
        <v>1079.2065062846259</v>
      </c>
      <c r="R139" s="8">
        <f>R130+R131+R134-R135+R137+R138+Load_ROC!N$5</f>
        <v>1086.3862132714357</v>
      </c>
      <c r="S139" s="8">
        <f>S130+S131+S134-S135+S137+S138+Load_ROC!O$5</f>
        <v>1101.4910655912674</v>
      </c>
      <c r="T139" s="8">
        <f>T130+T131+T134-T135+T137+T138+Load_ROC!P$5</f>
        <v>1124.5134752758836</v>
      </c>
      <c r="U139" s="8">
        <f>U130+U131+U134-U135+U137+U138+Load_ROC!Q$5</f>
        <v>1246.916084189091</v>
      </c>
      <c r="V139" s="8">
        <f>V130+V131+V134-V135+V137+V138+Load_ROC!R$5</f>
        <v>1439.74546332723</v>
      </c>
      <c r="W139" s="8">
        <f>W130+W131+W134-W135+W137+W138+Load_ROC!S$5</f>
        <v>1539.2060270631109</v>
      </c>
      <c r="X139" s="8">
        <f>X130+X131+X134-X135+X137+X138+Load_ROC!T$5</f>
        <v>1887.7277463202718</v>
      </c>
      <c r="Y139" s="8">
        <f>Y130+Y131+Y134-Y135+Y137+Y138+Load_ROC!U$5</f>
        <v>1938.2077134144779</v>
      </c>
      <c r="Z139" s="8">
        <f>Z130+Z131+Z134-Z135+Z137+Z138+Load_ROC!V$5</f>
        <v>2128.7963036822812</v>
      </c>
      <c r="AA139" s="8">
        <f>AA130+AA131+AA134-AA135+AA137+AA138+Load_ROC!W$5</f>
        <v>2269.6306887821229</v>
      </c>
      <c r="AB139" s="8"/>
      <c r="AC139" s="8"/>
      <c r="AD139" s="8"/>
      <c r="AE139" s="8"/>
      <c r="AF139" s="8"/>
      <c r="AG139" s="8"/>
      <c r="AH139" s="8"/>
      <c r="AI139" s="8"/>
    </row>
    <row r="140" spans="1:35" x14ac:dyDescent="0.25">
      <c r="A140" s="31"/>
      <c r="E140" t="s">
        <v>36</v>
      </c>
      <c r="F140" t="s">
        <v>25</v>
      </c>
      <c r="G140" t="str">
        <f>"Total RR "&amp;F140&amp;" "&amp;E140</f>
        <v>Total RR L2C Low</v>
      </c>
      <c r="H140" s="8">
        <f>H130+H132+H134-H135+H137+H138+Load_ROC!D$5</f>
        <v>735.83366151553582</v>
      </c>
      <c r="I140" s="8">
        <f>I130+I132+I134-I135+I137+I138+Load_ROC!E$5</f>
        <v>779.0881125692863</v>
      </c>
      <c r="J140" s="8">
        <f>J130+J132+J134-J135+J137+J138+Load_ROC!F$5</f>
        <v>798.24476901280957</v>
      </c>
      <c r="K140" s="8">
        <f>K130+K132+K134-K135+K137+K138+Load_ROC!G$5</f>
        <v>828.58130701356527</v>
      </c>
      <c r="L140" s="8">
        <f>L130+L132+L134-L135+L137+L138+Load_ROC!H$5</f>
        <v>843.38986982630422</v>
      </c>
      <c r="M140" s="8">
        <f>M130+M132+M134-M135+M137+M138+Load_ROC!I$5</f>
        <v>920.93852557620903</v>
      </c>
      <c r="N140" s="8">
        <f>N130+N132+N134-N135+N137+N138+Load_ROC!J$5</f>
        <v>988.60816750467734</v>
      </c>
      <c r="O140" s="8">
        <f>O130+O132+O134-O135+O137+O138+Load_ROC!K$5</f>
        <v>1047.489383046935</v>
      </c>
      <c r="P140" s="8">
        <f>P130+P132+P134-P135+P137+P138+Load_ROC!L$5</f>
        <v>1031.9013835403975</v>
      </c>
      <c r="Q140" s="8">
        <f>Q130+Q132+Q134-Q135+Q137+Q138+Load_ROC!M$5</f>
        <v>1043.9503187846258</v>
      </c>
      <c r="R140" s="8">
        <f>R130+R132+R134-R135+R137+R138+Load_ROC!N$5</f>
        <v>1052.0981351464359</v>
      </c>
      <c r="S140" s="8">
        <f>S130+S132+S134-S135+S137+S138+Load_ROC!O$5</f>
        <v>1068.1404718412673</v>
      </c>
      <c r="T140" s="8">
        <f>T130+T132+T134-T135+T137+T138+Load_ROC!P$5</f>
        <v>1091.9890065258835</v>
      </c>
      <c r="U140" s="8">
        <f>U130+U132+U134-U135+U137+U138+Load_ROC!Q$5</f>
        <v>1215.3858185640911</v>
      </c>
      <c r="V140" s="8">
        <f>V130+V132+V134-V135+V137+V138+Load_ROC!R$5</f>
        <v>1409.1172289522301</v>
      </c>
      <c r="W140" s="8">
        <f>W130+W132+W134-W135+W137+W138+Load_ROC!S$5</f>
        <v>1494.8736364381111</v>
      </c>
      <c r="X140" s="8">
        <f>X130+X132+X134-X135+X137+X138+Load_ROC!T$5</f>
        <v>1844.4680119452719</v>
      </c>
      <c r="Y140" s="8">
        <f>Y130+Y132+Y134-Y135+Y137+Y138+Load_ROC!U$5</f>
        <v>1896.3525102894782</v>
      </c>
      <c r="Z140" s="8">
        <f>Z130+Z132+Z134-Z135+Z137+Z138+Load_ROC!V$5</f>
        <v>2088.2031786822818</v>
      </c>
      <c r="AA140" s="8">
        <f>AA130+AA132+AA134-AA135+AA137+AA138+Load_ROC!W$5</f>
        <v>2230.2776106571232</v>
      </c>
      <c r="AB140" s="8"/>
      <c r="AC140" s="8"/>
      <c r="AD140" s="8"/>
      <c r="AE140" s="8"/>
      <c r="AF140" s="8"/>
      <c r="AG140" s="8"/>
      <c r="AH140" s="8"/>
      <c r="AI140" s="8"/>
    </row>
    <row r="141" spans="1:35" x14ac:dyDescent="0.25">
      <c r="A141" s="31"/>
      <c r="E141" t="s">
        <v>35</v>
      </c>
      <c r="F141" t="s">
        <v>25</v>
      </c>
      <c r="G141" t="str">
        <f>"Total RR "&amp;F141&amp;" "&amp;E141</f>
        <v>Total RR L2C Mid</v>
      </c>
      <c r="H141" s="8">
        <f>H130+H136+H137+H138+Load_ROC!D$5</f>
        <v>735.83366151553582</v>
      </c>
      <c r="I141" s="8">
        <f>I130+I136+I137+I138+Load_ROC!E$5</f>
        <v>779.0881125692863</v>
      </c>
      <c r="J141" s="8">
        <f>J130+J136+J137+J138+Load_ROC!F$5</f>
        <v>798.24476901280957</v>
      </c>
      <c r="K141" s="8">
        <f>K130+K136+K137+K138+Load_ROC!G$5</f>
        <v>837.40816443544031</v>
      </c>
      <c r="L141" s="8">
        <f>L130+L136+L137+L138+Load_ROC!H$5</f>
        <v>851.7584499044292</v>
      </c>
      <c r="M141" s="8">
        <f>M130+M136+M137+M138+Load_ROC!I$5</f>
        <v>926.66477557620897</v>
      </c>
      <c r="N141" s="8">
        <f>N130+N136+N137+N138+Load_ROC!J$5</f>
        <v>991.90035500467741</v>
      </c>
      <c r="O141" s="8">
        <f>O130+O136+O137+O138+Load_ROC!K$5</f>
        <v>1050.5238205469352</v>
      </c>
      <c r="P141" s="8">
        <f>P130+P136+P137+P138+Load_ROC!L$5</f>
        <v>1034.6998991653977</v>
      </c>
      <c r="Q141" s="8">
        <f>Q130+Q136+Q137+Q138+Load_ROC!M$5</f>
        <v>1046.5726625346258</v>
      </c>
      <c r="R141" s="8">
        <f>R130+R136+R137+R138+Load_ROC!N$5</f>
        <v>1054.6263695214357</v>
      </c>
      <c r="S141" s="8">
        <f>S130+S136+S137+S138+Load_ROC!O$5</f>
        <v>1070.5719249662675</v>
      </c>
      <c r="T141" s="8">
        <f>T130+T136+T137+T138+Load_ROC!P$5</f>
        <v>1094.3286471508834</v>
      </c>
      <c r="U141" s="8">
        <f>U130+U136+U137+U138+Load_ROC!Q$5</f>
        <v>1217.621599814091</v>
      </c>
      <c r="V141" s="8">
        <f>V130+V136+V137+V138+Load_ROC!R$5</f>
        <v>1411.25726801473</v>
      </c>
      <c r="W141" s="8">
        <f>W130+W136+W137+W138+Load_ROC!S$5</f>
        <v>1494.539073938111</v>
      </c>
      <c r="X141" s="8">
        <f>X130+X136+X137+X138+Load_ROC!T$5</f>
        <v>1844.0881994452716</v>
      </c>
      <c r="Y141" s="8">
        <f>Y130+Y136+Y137+Y138+Load_ROC!U$5</f>
        <v>1895.9473384144781</v>
      </c>
      <c r="Z141" s="8">
        <f>Z130+Z136+Z137+Z138+Load_ROC!V$5</f>
        <v>2087.7698193072815</v>
      </c>
      <c r="AA141" s="8">
        <f>AA130+AA136+AA137+AA138+Load_ROC!W$5</f>
        <v>2229.8146731571233</v>
      </c>
      <c r="AB141" s="8"/>
      <c r="AC141" s="8"/>
      <c r="AD141" s="8"/>
      <c r="AE141" s="8"/>
      <c r="AF141" s="8"/>
      <c r="AG141" s="8"/>
      <c r="AH141" s="8"/>
      <c r="AI141" s="8"/>
    </row>
    <row r="142" spans="1:35" x14ac:dyDescent="0.25">
      <c r="A142" s="31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5">
      <c r="A143" s="31"/>
      <c r="F143" t="s">
        <v>26</v>
      </c>
      <c r="G143" t="s">
        <v>6</v>
      </c>
      <c r="H143" s="32">
        <f>SUMIF(data!$A:$A,$H$2&amp;" "&amp;$F146&amp;" "&amp;$H$3&amp;"_"&amp;H$38,data!$G:$G)/1000</f>
        <v>174.66720312499999</v>
      </c>
      <c r="I143" s="32">
        <f>SUMIF(data!$A:$A,$H$2&amp;" "&amp;$F146&amp;" "&amp;$H$3&amp;"_"&amp;I$38,data!$G:$G)/1000</f>
        <v>189.33501562500001</v>
      </c>
      <c r="J143" s="32">
        <f>SUMIF(data!$A:$A,$H$2&amp;" "&amp;$F146&amp;" "&amp;$H$3&amp;"_"&amp;J$38,data!$G:$G)/1000</f>
        <v>203.95473437499999</v>
      </c>
      <c r="K143" s="32">
        <f>SUMIF(data!$A:$A,$H$2&amp;" "&amp;$F146&amp;" "&amp;$H$3&amp;"_"&amp;K$38,data!$G:$G)/1000</f>
        <v>214.89962499999999</v>
      </c>
      <c r="L143" s="32">
        <f>SUMIF(data!$A:$A,$H$2&amp;" "&amp;$F146&amp;" "&amp;$H$3&amp;"_"&amp;L$38,data!$G:$G)/1000</f>
        <v>223.08554687500001</v>
      </c>
      <c r="M143" s="32">
        <f>SUMIF(data!$A:$A,$H$2&amp;" "&amp;$F146&amp;" "&amp;$H$3&amp;"_"&amp;M$38,data!$G:$G)/1000</f>
        <v>230.88120312500001</v>
      </c>
      <c r="N143" s="32">
        <f>SUMIF(data!$A:$A,$H$2&amp;" "&amp;$F146&amp;" "&amp;$H$3&amp;"_"&amp;N$38,data!$G:$G)/1000</f>
        <v>239.36939062499999</v>
      </c>
      <c r="O143" s="32">
        <f>SUMIF(data!$A:$A,$H$2&amp;" "&amp;$F146&amp;" "&amp;$H$3&amp;"_"&amp;O$38,data!$G:$G)/1000</f>
        <v>243.64262500000001</v>
      </c>
      <c r="P143" s="32">
        <f>SUMIF(data!$A:$A,$H$2&amp;" "&amp;$F146&amp;" "&amp;$H$3&amp;"_"&amp;P$38,data!$G:$G)/1000</f>
        <v>252.01860937500001</v>
      </c>
      <c r="Q143" s="32">
        <f>SUMIF(data!$A:$A,$H$2&amp;" "&amp;$F146&amp;" "&amp;$H$3&amp;"_"&amp;Q$38,data!$G:$G)/1000</f>
        <v>255.9730625</v>
      </c>
      <c r="R143" s="32">
        <f>SUMIF(data!$A:$A,$H$2&amp;" "&amp;$F146&amp;" "&amp;$H$3&amp;"_"&amp;R$38,data!$G:$G)/1000</f>
        <v>259.45204687500001</v>
      </c>
      <c r="S143" s="32">
        <f>SUMIF(data!$A:$A,$H$2&amp;" "&amp;$F146&amp;" "&amp;$H$3&amp;"_"&amp;S$38,data!$G:$G)/1000</f>
        <v>264.01421875</v>
      </c>
      <c r="T143" s="32">
        <f>SUMIF(data!$A:$A,$H$2&amp;" "&amp;$F146&amp;" "&amp;$H$3&amp;"_"&amp;T$38,data!$G:$G)/1000</f>
        <v>268.81309375000001</v>
      </c>
      <c r="U143" s="32">
        <f>SUMIF(data!$A:$A,$H$2&amp;" "&amp;$F146&amp;" "&amp;$H$3&amp;"_"&amp;U$38,data!$G:$G)/1000</f>
        <v>272.67118749999997</v>
      </c>
      <c r="V143" s="32">
        <f>SUMIF(data!$A:$A,$H$2&amp;" "&amp;$F146&amp;" "&amp;$H$3&amp;"_"&amp;V$38,data!$G:$G)/1000</f>
        <v>277.19006250000001</v>
      </c>
      <c r="W143" s="32">
        <f>SUMIF(data!$A:$A,$H$2&amp;" "&amp;$F146&amp;" "&amp;$H$3&amp;"_"&amp;W$38,data!$G:$G)/1000</f>
        <v>287.00803124999999</v>
      </c>
      <c r="X143" s="32">
        <f>SUMIF(data!$A:$A,$H$2&amp;" "&amp;$F146&amp;" "&amp;$H$3&amp;"_"&amp;X$38,data!$G:$G)/1000</f>
        <v>290.07540625000001</v>
      </c>
      <c r="Y143" s="32">
        <f>SUMIF(data!$A:$A,$H$2&amp;" "&amp;$F146&amp;" "&amp;$H$3&amp;"_"&amp;Y$38,data!$G:$G)/1000</f>
        <v>292.54465625</v>
      </c>
      <c r="Z143" s="32">
        <f>SUMIF(data!$A:$A,$H$2&amp;" "&amp;$F146&amp;" "&amp;$H$3&amp;"_"&amp;Z$38,data!$G:$G)/1000</f>
        <v>296.59415625000003</v>
      </c>
      <c r="AA143" s="32">
        <f>SUMIF(data!$A:$A,$H$2&amp;" "&amp;$F146&amp;" "&amp;$H$3&amp;"_"&amp;AA$38,data!$G:$G)/1000</f>
        <v>299.77365624999999</v>
      </c>
      <c r="AB143" s="7"/>
      <c r="AC143" s="7"/>
      <c r="AD143" s="7"/>
      <c r="AE143" s="7"/>
      <c r="AF143" s="7"/>
      <c r="AG143" s="7"/>
      <c r="AH143" s="7"/>
      <c r="AI143" s="7"/>
    </row>
    <row r="144" spans="1:35" x14ac:dyDescent="0.25">
      <c r="A144" s="31"/>
      <c r="E144" t="s">
        <v>34</v>
      </c>
      <c r="F144" t="s">
        <v>80</v>
      </c>
      <c r="G144" t="s">
        <v>81</v>
      </c>
      <c r="H144" s="7">
        <f>SUMIF(data!$A:$A,$H$2&amp;" "&amp;$F144&amp;" "&amp;$H$3&amp;"_"&amp;H$38,data!$I:$I)/1000</f>
        <v>15.499482421874999</v>
      </c>
      <c r="I144" s="7">
        <f>SUMIF(data!$A:$A,$H$2&amp;" "&amp;$F144&amp;" "&amp;$H$3&amp;"_"&amp;I$38,data!$I:$I)/1000</f>
        <v>43.533515625</v>
      </c>
      <c r="J144" s="7">
        <f>SUMIF(data!$A:$A,$H$2&amp;" "&amp;$F144&amp;" "&amp;$H$3&amp;"_"&amp;J$38,data!$I:$I)/1000</f>
        <v>48.879367675781253</v>
      </c>
      <c r="K144" s="7">
        <f>SUMIF(data!$A:$A,$H$2&amp;" "&amp;$F144&amp;" "&amp;$H$3&amp;"_"&amp;K$38,data!$I:$I)/1000</f>
        <v>100.5618671875</v>
      </c>
      <c r="L144" s="7">
        <f>SUMIF(data!$A:$A,$H$2&amp;" "&amp;$F144&amp;" "&amp;$H$3&amp;"_"&amp;L$38,data!$I:$I)/1000</f>
        <v>102.12929296874999</v>
      </c>
      <c r="M144" s="7">
        <f>SUMIF(data!$A:$A,$H$2&amp;" "&amp;$F144&amp;" "&amp;$H$3&amp;"_"&amp;M$38,data!$I:$I)/1000</f>
        <v>182.96715234375</v>
      </c>
      <c r="N144" s="7">
        <f>SUMIF(data!$A:$A,$H$2&amp;" "&amp;$F144&amp;" "&amp;$H$3&amp;"_"&amp;N$38,data!$I:$I)/1000</f>
        <v>249.5295703125</v>
      </c>
      <c r="O144" s="7">
        <f>SUMIF(data!$A:$A,$H$2&amp;" "&amp;$F144&amp;" "&amp;$H$3&amp;"_"&amp;O$38,data!$I:$I)/1000</f>
        <v>241.65426562499999</v>
      </c>
      <c r="P144" s="7">
        <f>SUMIF(data!$A:$A,$H$2&amp;" "&amp;$F144&amp;" "&amp;$H$3&amp;"_"&amp;P$38,data!$I:$I)/1000</f>
        <v>239.04823437499999</v>
      </c>
      <c r="Q144" s="7">
        <f>SUMIF(data!$A:$A,$H$2&amp;" "&amp;$F144&amp;" "&amp;$H$3&amp;"_"&amp;Q$38,data!$I:$I)/1000</f>
        <v>237.46982031249999</v>
      </c>
      <c r="R144" s="7">
        <f>SUMIF(data!$A:$A,$H$2&amp;" "&amp;$F144&amp;" "&amp;$H$3&amp;"_"&amp;R$38,data!$I:$I)/1000</f>
        <v>236.57120312500001</v>
      </c>
      <c r="S144" s="7">
        <f>SUMIF(data!$A:$A,$H$2&amp;" "&amp;$F144&amp;" "&amp;$H$3&amp;"_"&amp;S$38,data!$I:$I)/1000</f>
        <v>234.64765625000001</v>
      </c>
      <c r="T144" s="7">
        <f>SUMIF(data!$A:$A,$H$2&amp;" "&amp;$F144&amp;" "&amp;$H$3&amp;"_"&amp;T$38,data!$I:$I)/1000</f>
        <v>235.22283593750001</v>
      </c>
      <c r="U144" s="7">
        <f>SUMIF(data!$A:$A,$H$2&amp;" "&amp;$F144&amp;" "&amp;$H$3&amp;"_"&amp;U$38,data!$I:$I)/1000</f>
        <v>233.492328125</v>
      </c>
      <c r="V144" s="7">
        <f>SUMIF(data!$A:$A,$H$2&amp;" "&amp;$F144&amp;" "&amp;$H$3&amp;"_"&amp;V$38,data!$I:$I)/1000</f>
        <v>231.41173437500001</v>
      </c>
      <c r="W144" s="7">
        <f>SUMIF(data!$A:$A,$H$2&amp;" "&amp;$F144&amp;" "&amp;$H$3&amp;"_"&amp;W$38,data!$I:$I)/1000</f>
        <v>320.84177343750002</v>
      </c>
      <c r="X144" s="7">
        <f>SUMIF(data!$A:$A,$H$2&amp;" "&amp;$F144&amp;" "&amp;$H$3&amp;"_"&amp;X$38,data!$I:$I)/1000</f>
        <v>296.90675781250002</v>
      </c>
      <c r="Y144" s="7">
        <f>SUMIF(data!$A:$A,$H$2&amp;" "&amp;$F144&amp;" "&amp;$H$3&amp;"_"&amp;Y$38,data!$I:$I)/1000</f>
        <v>291.13202734375</v>
      </c>
      <c r="Z144" s="7">
        <f>SUMIF(data!$A:$A,$H$2&amp;" "&amp;$F144&amp;" "&amp;$H$3&amp;"_"&amp;Z$38,data!$I:$I)/1000</f>
        <v>287.17748046874999</v>
      </c>
      <c r="AA144" s="7">
        <f>SUMIF(data!$A:$A,$H$2&amp;" "&amp;$F144&amp;" "&amp;$H$3&amp;"_"&amp;AA$38,data!$I:$I)/1000</f>
        <v>406.06956250000002</v>
      </c>
      <c r="AB144" s="7"/>
      <c r="AC144" s="7"/>
      <c r="AD144" s="7"/>
      <c r="AE144" s="7"/>
      <c r="AF144" s="7"/>
      <c r="AG144" s="7"/>
      <c r="AH144" s="7"/>
      <c r="AI144" s="7"/>
    </row>
    <row r="145" spans="1:35" x14ac:dyDescent="0.25">
      <c r="A145" s="31"/>
      <c r="E145" t="s">
        <v>36</v>
      </c>
      <c r="F145" t="s">
        <v>82</v>
      </c>
      <c r="G145" t="s">
        <v>81</v>
      </c>
      <c r="H145" s="7">
        <f>SUMIF(data!$A:$A,$H$2&amp;" "&amp;$F145&amp;" "&amp;$H$3&amp;"_"&amp;H$38,data!$I:$I)/1000</f>
        <v>15.499482421874999</v>
      </c>
      <c r="I145" s="7">
        <f>SUMIF(data!$A:$A,$H$2&amp;" "&amp;$F145&amp;" "&amp;$H$3&amp;"_"&amp;I$38,data!$I:$I)/1000</f>
        <v>43.533515625</v>
      </c>
      <c r="J145" s="7">
        <f>SUMIF(data!$A:$A,$H$2&amp;" "&amp;$F145&amp;" "&amp;$H$3&amp;"_"&amp;J$38,data!$I:$I)/1000</f>
        <v>48.879367675781253</v>
      </c>
      <c r="K145" s="7">
        <f>SUMIF(data!$A:$A,$H$2&amp;" "&amp;$F145&amp;" "&amp;$H$3&amp;"_"&amp;K$38,data!$I:$I)/1000</f>
        <v>82.437646484374994</v>
      </c>
      <c r="L145" s="7">
        <f>SUMIF(data!$A:$A,$H$2&amp;" "&amp;$F145&amp;" "&amp;$H$3&amp;"_"&amp;L$38,data!$I:$I)/1000</f>
        <v>84.946048828125001</v>
      </c>
      <c r="M145" s="7">
        <f>SUMIF(data!$A:$A,$H$2&amp;" "&amp;$F145&amp;" "&amp;$H$3&amp;"_"&amp;M$38,data!$I:$I)/1000</f>
        <v>155.03186328125</v>
      </c>
      <c r="N145" s="7">
        <f>SUMIF(data!$A:$A,$H$2&amp;" "&amp;$F145&amp;" "&amp;$H$3&amp;"_"&amp;N$38,data!$I:$I)/1000</f>
        <v>210.45386718750001</v>
      </c>
      <c r="O145" s="7">
        <f>SUMIF(data!$A:$A,$H$2&amp;" "&amp;$F145&amp;" "&amp;$H$3&amp;"_"&amp;O$38,data!$I:$I)/1000</f>
        <v>203.87829687499999</v>
      </c>
      <c r="P145" s="7">
        <f>SUMIF(data!$A:$A,$H$2&amp;" "&amp;$F145&amp;" "&amp;$H$3&amp;"_"&amp;P$38,data!$I:$I)/1000</f>
        <v>202.531546875</v>
      </c>
      <c r="Q145" s="7">
        <f>SUMIF(data!$A:$A,$H$2&amp;" "&amp;$F145&amp;" "&amp;$H$3&amp;"_"&amp;Q$38,data!$I:$I)/1000</f>
        <v>202.21363281250001</v>
      </c>
      <c r="R145" s="7">
        <f>SUMIF(data!$A:$A,$H$2&amp;" "&amp;$F145&amp;" "&amp;$H$3&amp;"_"&amp;R$38,data!$I:$I)/1000</f>
        <v>202.28312500000001</v>
      </c>
      <c r="S145" s="7">
        <f>SUMIF(data!$A:$A,$H$2&amp;" "&amp;$F145&amp;" "&amp;$H$3&amp;"_"&amp;S$38,data!$I:$I)/1000</f>
        <v>201.29706250000001</v>
      </c>
      <c r="T145" s="7">
        <f>SUMIF(data!$A:$A,$H$2&amp;" "&amp;$F145&amp;" "&amp;$H$3&amp;"_"&amp;T$38,data!$I:$I)/1000</f>
        <v>202.6983671875</v>
      </c>
      <c r="U145" s="7">
        <f>SUMIF(data!$A:$A,$H$2&amp;" "&amp;$F145&amp;" "&amp;$H$3&amp;"_"&amp;U$38,data!$I:$I)/1000</f>
        <v>201.9620625</v>
      </c>
      <c r="V145" s="7">
        <f>SUMIF(data!$A:$A,$H$2&amp;" "&amp;$F145&amp;" "&amp;$H$3&amp;"_"&amp;V$38,data!$I:$I)/1000</f>
        <v>200.7835</v>
      </c>
      <c r="W145" s="7">
        <f>SUMIF(data!$A:$A,$H$2&amp;" "&amp;$F145&amp;" "&amp;$H$3&amp;"_"&amp;W$38,data!$I:$I)/1000</f>
        <v>276.50938281250001</v>
      </c>
      <c r="X145" s="7">
        <f>SUMIF(data!$A:$A,$H$2&amp;" "&amp;$F145&amp;" "&amp;$H$3&amp;"_"&amp;X$38,data!$I:$I)/1000</f>
        <v>253.6470234375</v>
      </c>
      <c r="Y145" s="7">
        <f>SUMIF(data!$A:$A,$H$2&amp;" "&amp;$F145&amp;" "&amp;$H$3&amp;"_"&amp;Y$38,data!$I:$I)/1000</f>
        <v>249.27682421874999</v>
      </c>
      <c r="Z145" s="7">
        <f>SUMIF(data!$A:$A,$H$2&amp;" "&amp;$F145&amp;" "&amp;$H$3&amp;"_"&amp;Z$38,data!$I:$I)/1000</f>
        <v>246.58435546875</v>
      </c>
      <c r="AA145" s="7">
        <f>SUMIF(data!$A:$A,$H$2&amp;" "&amp;$F145&amp;" "&amp;$H$3&amp;"_"&amp;AA$38,data!$I:$I)/1000</f>
        <v>366.71648437499999</v>
      </c>
      <c r="AB145" s="7"/>
      <c r="AC145" s="7"/>
      <c r="AD145" s="7"/>
      <c r="AE145" s="7"/>
      <c r="AF145" s="7"/>
      <c r="AG145" s="7"/>
      <c r="AH145" s="7"/>
      <c r="AI145" s="7"/>
    </row>
    <row r="146" spans="1:35" x14ac:dyDescent="0.25">
      <c r="A146" s="31"/>
      <c r="E146" t="s">
        <v>35</v>
      </c>
      <c r="F146" t="s">
        <v>26</v>
      </c>
      <c r="G146" t="s">
        <v>81</v>
      </c>
      <c r="H146" s="7">
        <f>SUMIF(data!$A:$A,$H$2&amp;" "&amp;$F146&amp;" "&amp;$H$3&amp;"_"&amp;H$38,data!$I:$I)/1000</f>
        <v>15.499482421874999</v>
      </c>
      <c r="I146" s="7">
        <f>SUMIF(data!$A:$A,$H$2&amp;" "&amp;$F146&amp;" "&amp;$H$3&amp;"_"&amp;I$38,data!$I:$I)/1000</f>
        <v>43.533515625</v>
      </c>
      <c r="J146" s="7">
        <f>SUMIF(data!$A:$A,$H$2&amp;" "&amp;$F146&amp;" "&amp;$H$3&amp;"_"&amp;J$38,data!$I:$I)/1000</f>
        <v>48.879367675781253</v>
      </c>
      <c r="K146" s="7">
        <f>SUMIF(data!$A:$A,$H$2&amp;" "&amp;$F146&amp;" "&amp;$H$3&amp;"_"&amp;K$38,data!$I:$I)/1000</f>
        <v>91.264503906249999</v>
      </c>
      <c r="L146" s="7">
        <f>SUMIF(data!$A:$A,$H$2&amp;" "&amp;$F146&amp;" "&amp;$H$3&amp;"_"&amp;L$38,data!$I:$I)/1000</f>
        <v>93.314628906249993</v>
      </c>
      <c r="M146" s="7">
        <f>SUMIF(data!$A:$A,$H$2&amp;" "&amp;$F146&amp;" "&amp;$H$3&amp;"_"&amp;M$38,data!$I:$I)/1000</f>
        <v>160.75811328124999</v>
      </c>
      <c r="N146" s="7">
        <f>SUMIF(data!$A:$A,$H$2&amp;" "&amp;$F146&amp;" "&amp;$H$3&amp;"_"&amp;N$38,data!$I:$I)/1000</f>
        <v>213.74605468749999</v>
      </c>
      <c r="O146" s="7">
        <f>SUMIF(data!$A:$A,$H$2&amp;" "&amp;$F146&amp;" "&amp;$H$3&amp;"_"&amp;O$38,data!$I:$I)/1000</f>
        <v>206.91273437500001</v>
      </c>
      <c r="P146" s="7">
        <f>SUMIF(data!$A:$A,$H$2&amp;" "&amp;$F146&amp;" "&amp;$H$3&amp;"_"&amp;P$38,data!$I:$I)/1000</f>
        <v>205.3300625</v>
      </c>
      <c r="Q146" s="7">
        <f>SUMIF(data!$A:$A,$H$2&amp;" "&amp;$F146&amp;" "&amp;$H$3&amp;"_"&amp;Q$38,data!$I:$I)/1000</f>
        <v>204.83597656250001</v>
      </c>
      <c r="R146" s="7">
        <f>SUMIF(data!$A:$A,$H$2&amp;" "&amp;$F146&amp;" "&amp;$H$3&amp;"_"&amp;R$38,data!$I:$I)/1000</f>
        <v>204.81135937499999</v>
      </c>
      <c r="S146" s="7">
        <f>SUMIF(data!$A:$A,$H$2&amp;" "&amp;$F146&amp;" "&amp;$H$3&amp;"_"&amp;S$38,data!$I:$I)/1000</f>
        <v>203.728515625</v>
      </c>
      <c r="T146" s="7">
        <f>SUMIF(data!$A:$A,$H$2&amp;" "&amp;$F146&amp;" "&amp;$H$3&amp;"_"&amp;T$38,data!$I:$I)/1000</f>
        <v>205.03800781250001</v>
      </c>
      <c r="U146" s="7">
        <f>SUMIF(data!$A:$A,$H$2&amp;" "&amp;$F146&amp;" "&amp;$H$3&amp;"_"&amp;U$38,data!$I:$I)/1000</f>
        <v>204.19784375</v>
      </c>
      <c r="V146" s="7">
        <f>SUMIF(data!$A:$A,$H$2&amp;" "&amp;$F146&amp;" "&amp;$H$3&amp;"_"&amp;V$38,data!$I:$I)/1000</f>
        <v>202.9235390625</v>
      </c>
      <c r="W146" s="7">
        <f>SUMIF(data!$A:$A,$H$2&amp;" "&amp;$F146&amp;" "&amp;$H$3&amp;"_"&amp;W$38,data!$I:$I)/1000</f>
        <v>276.1748203125</v>
      </c>
      <c r="X146" s="7">
        <f>SUMIF(data!$A:$A,$H$2&amp;" "&amp;$F146&amp;" "&amp;$H$3&amp;"_"&amp;X$38,data!$I:$I)/1000</f>
        <v>253.26721093750001</v>
      </c>
      <c r="Y146" s="7">
        <f>SUMIF(data!$A:$A,$H$2&amp;" "&amp;$F146&amp;" "&amp;$H$3&amp;"_"&amp;Y$38,data!$I:$I)/1000</f>
        <v>248.87165234374999</v>
      </c>
      <c r="Z146" s="7">
        <f>SUMIF(data!$A:$A,$H$2&amp;" "&amp;$F146&amp;" "&amp;$H$3&amp;"_"&amp;Z$38,data!$I:$I)/1000</f>
        <v>246.15099609375</v>
      </c>
      <c r="AA146" s="7">
        <f>SUMIF(data!$A:$A,$H$2&amp;" "&amp;$F146&amp;" "&amp;$H$3&amp;"_"&amp;AA$38,data!$I:$I)/1000</f>
        <v>366.25354687499998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31"/>
      <c r="F147" t="s">
        <v>26</v>
      </c>
      <c r="G147" t="s">
        <v>76</v>
      </c>
      <c r="H147" s="7">
        <f>SUMIF(data!$A:$A,$H$2&amp;" "&amp;$F147&amp;" "&amp;$H$3&amp;"_"&amp;H$38,data!$N:$N)/1000</f>
        <v>106.941203125</v>
      </c>
      <c r="I147" s="7">
        <f>SUMIF(data!$A:$A,$H$2&amp;" "&amp;$F147&amp;" "&amp;$H$3&amp;"_"&amp;I$38,data!$N:$N)/1000</f>
        <v>108.4264140625</v>
      </c>
      <c r="J147" s="7">
        <f>SUMIF(data!$A:$A,$H$2&amp;" "&amp;$F147&amp;" "&amp;$H$3&amp;"_"&amp;J$38,data!$N:$N)/1000</f>
        <v>113.45096875</v>
      </c>
      <c r="K147" s="7">
        <f>SUMIF(data!$A:$A,$H$2&amp;" "&amp;$F147&amp;" "&amp;$H$3&amp;"_"&amp;K$38,data!$N:$N)/1000</f>
        <v>97.479287109374994</v>
      </c>
      <c r="L147" s="7">
        <f>SUMIF(data!$A:$A,$H$2&amp;" "&amp;$F147&amp;" "&amp;$H$3&amp;"_"&amp;L$38,data!$N:$N)/1000</f>
        <v>104.460568359375</v>
      </c>
      <c r="M147" s="7">
        <f>SUMIF(data!$A:$A,$H$2&amp;" "&amp;$F147&amp;" "&amp;$H$3&amp;"_"&amp;M$38,data!$N:$N)/1000</f>
        <v>140.10235644531249</v>
      </c>
      <c r="N147" s="7">
        <f>SUMIF(data!$A:$A,$H$2&amp;" "&amp;$F147&amp;" "&amp;$H$3&amp;"_"&amp;N$38,data!$N:$N)/1000</f>
        <v>178.0865078125</v>
      </c>
      <c r="O147" s="7">
        <f>SUMIF(data!$A:$A,$H$2&amp;" "&amp;$F147&amp;" "&amp;$H$3&amp;"_"&amp;O$38,data!$N:$N)/1000</f>
        <v>191.12911328125</v>
      </c>
      <c r="P147" s="7">
        <f>SUMIF(data!$A:$A,$H$2&amp;" "&amp;$F147&amp;" "&amp;$H$3&amp;"_"&amp;P$38,data!$N:$N)/1000</f>
        <v>195.58115624999999</v>
      </c>
      <c r="Q147" s="7">
        <f>SUMIF(data!$A:$A,$H$2&amp;" "&amp;$F147&amp;" "&amp;$H$3&amp;"_"&amp;Q$38,data!$N:$N)/1000</f>
        <v>194.18181250000001</v>
      </c>
      <c r="R147" s="7">
        <f>SUMIF(data!$A:$A,$H$2&amp;" "&amp;$F147&amp;" "&amp;$H$3&amp;"_"&amp;R$38,data!$N:$N)/1000</f>
        <v>194.8032890625</v>
      </c>
      <c r="S147" s="7">
        <f>SUMIF(data!$A:$A,$H$2&amp;" "&amp;$F147&amp;" "&amp;$H$3&amp;"_"&amp;S$38,data!$N:$N)/1000</f>
        <v>198.40104687499999</v>
      </c>
      <c r="T147" s="7">
        <f>SUMIF(data!$A:$A,$H$2&amp;" "&amp;$F147&amp;" "&amp;$H$3&amp;"_"&amp;T$38,data!$N:$N)/1000</f>
        <v>206.005875</v>
      </c>
      <c r="U147" s="7">
        <f>SUMIF(data!$A:$A,$H$2&amp;" "&amp;$F147&amp;" "&amp;$H$3&amp;"_"&amp;U$38,data!$N:$N)/1000</f>
        <v>225.72508593750001</v>
      </c>
      <c r="V147" s="7">
        <f>SUMIF(data!$A:$A,$H$2&amp;" "&amp;$F147&amp;" "&amp;$H$3&amp;"_"&amp;V$38,data!$N:$N)/1000</f>
        <v>229.9207734375</v>
      </c>
      <c r="W147" s="7">
        <f>SUMIF(data!$A:$A,$H$2&amp;" "&amp;$F147&amp;" "&amp;$H$3&amp;"_"&amp;W$38,data!$N:$N)/1000</f>
        <v>264.929421875</v>
      </c>
      <c r="X147" s="7">
        <f>SUMIF(data!$A:$A,$H$2&amp;" "&amp;$F147&amp;" "&amp;$H$3&amp;"_"&amp;X$38,data!$N:$N)/1000</f>
        <v>270.96290625</v>
      </c>
      <c r="Y147" s="7">
        <f>SUMIF(data!$A:$A,$H$2&amp;" "&amp;$F147&amp;" "&amp;$H$3&amp;"_"&amp;Y$38,data!$N:$N)/1000</f>
        <v>281.50834374999999</v>
      </c>
      <c r="Z147" s="7">
        <f>SUMIF(data!$A:$A,$H$2&amp;" "&amp;$F147&amp;" "&amp;$H$3&amp;"_"&amp;Z$38,data!$N:$N)/1000</f>
        <v>286.60032812499998</v>
      </c>
      <c r="AA147" s="7">
        <f>SUMIF(data!$A:$A,$H$2&amp;" "&amp;$F147&amp;" "&amp;$H$3&amp;"_"&amp;AA$38,data!$N:$N)/1000</f>
        <v>296.14053124999998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31"/>
      <c r="F148" t="s">
        <v>26</v>
      </c>
      <c r="G148" t="s">
        <v>7</v>
      </c>
      <c r="H148" s="7">
        <f>SUMIF(data!$A:$A,$H$2&amp;" "&amp;$F148&amp;" "&amp;$H$3&amp;"_"&amp;H$38,data!$H:$H)/1000</f>
        <v>77.966250000000002</v>
      </c>
      <c r="I148" s="7">
        <f>SUMIF(data!$A:$A,$H$2&amp;" "&amp;$F148&amp;" "&amp;$H$3&amp;"_"&amp;I$38,data!$H:$H)/1000</f>
        <v>85.213757812500006</v>
      </c>
      <c r="J148" s="7">
        <f>SUMIF(data!$A:$A,$H$2&amp;" "&amp;$F148&amp;" "&amp;$H$3&amp;"_"&amp;J$38,data!$H:$H)/1000</f>
        <v>97.566500000000005</v>
      </c>
      <c r="K148" s="7">
        <f>SUMIF(data!$A:$A,$H$2&amp;" "&amp;$F148&amp;" "&amp;$H$3&amp;"_"&amp;K$38,data!$H:$H)/1000</f>
        <v>102.49020312499999</v>
      </c>
      <c r="L148" s="7">
        <f>SUMIF(data!$A:$A,$H$2&amp;" "&amp;$F148&amp;" "&amp;$H$3&amp;"_"&amp;L$38,data!$H:$H)/1000</f>
        <v>112.30071630859375</v>
      </c>
      <c r="M148" s="7">
        <f>SUMIF(data!$A:$A,$H$2&amp;" "&amp;$F148&amp;" "&amp;$H$3&amp;"_"&amp;M$38,data!$H:$H)/1000</f>
        <v>155.438875</v>
      </c>
      <c r="N148" s="7">
        <f>SUMIF(data!$A:$A,$H$2&amp;" "&amp;$F148&amp;" "&amp;$H$3&amp;"_"&amp;N$38,data!$H:$H)/1000</f>
        <v>197.05271875</v>
      </c>
      <c r="O148" s="7">
        <f>SUMIF(data!$A:$A,$H$2&amp;" "&amp;$F148&amp;" "&amp;$H$3&amp;"_"&amp;O$38,data!$H:$H)/1000</f>
        <v>183.65787499999999</v>
      </c>
      <c r="P148" s="7">
        <f>SUMIF(data!$A:$A,$H$2&amp;" "&amp;$F148&amp;" "&amp;$H$3&amp;"_"&amp;P$38,data!$H:$H)/1000</f>
        <v>191.45879687499999</v>
      </c>
      <c r="Q148" s="7">
        <f>SUMIF(data!$A:$A,$H$2&amp;" "&amp;$F148&amp;" "&amp;$H$3&amp;"_"&amp;Q$38,data!$H:$H)/1000</f>
        <v>189.7547421875</v>
      </c>
      <c r="R148" s="7">
        <f>SUMIF(data!$A:$A,$H$2&amp;" "&amp;$F148&amp;" "&amp;$H$3&amp;"_"&amp;R$38,data!$H:$H)/1000</f>
        <v>194.37246093749999</v>
      </c>
      <c r="S148" s="7">
        <f>SUMIF(data!$A:$A,$H$2&amp;" "&amp;$F148&amp;" "&amp;$H$3&amp;"_"&amp;S$38,data!$H:$H)/1000</f>
        <v>195.0508046875</v>
      </c>
      <c r="T148" s="7">
        <f>SUMIF(data!$A:$A,$H$2&amp;" "&amp;$F148&amp;" "&amp;$H$3&amp;"_"&amp;T$38,data!$H:$H)/1000</f>
        <v>199.724203125</v>
      </c>
      <c r="U148" s="7">
        <f>SUMIF(data!$A:$A,$H$2&amp;" "&amp;$F148&amp;" "&amp;$H$3&amp;"_"&amp;U$38,data!$H:$H)/1000</f>
        <v>201.7266875</v>
      </c>
      <c r="V148" s="7">
        <f>SUMIF(data!$A:$A,$H$2&amp;" "&amp;$F148&amp;" "&amp;$H$3&amp;"_"&amp;V$38,data!$H:$H)/1000</f>
        <v>205.89879687499999</v>
      </c>
      <c r="W148" s="7">
        <f>SUMIF(data!$A:$A,$H$2&amp;" "&amp;$F148&amp;" "&amp;$H$3&amp;"_"&amp;W$38,data!$H:$H)/1000</f>
        <v>259.45667187499998</v>
      </c>
      <c r="X148" s="7">
        <f>SUMIF(data!$A:$A,$H$2&amp;" "&amp;$F148&amp;" "&amp;$H$3&amp;"_"&amp;X$38,data!$H:$H)/1000</f>
        <v>242.85682031249999</v>
      </c>
      <c r="Y148" s="7">
        <f>SUMIF(data!$A:$A,$H$2&amp;" "&amp;$F148&amp;" "&amp;$H$3&amp;"_"&amp;Y$38,data!$H:$H)/1000</f>
        <v>243.13457812499999</v>
      </c>
      <c r="Z148" s="7">
        <f>SUMIF(data!$A:$A,$H$2&amp;" "&amp;$F148&amp;" "&amp;$H$3&amp;"_"&amp;Z$38,data!$H:$H)/1000</f>
        <v>244.2160859375</v>
      </c>
      <c r="AA148" s="7">
        <f>SUMIF(data!$A:$A,$H$2&amp;" "&amp;$F148&amp;" "&amp;$H$3&amp;"_"&amp;AA$38,data!$H:$H)/1000</f>
        <v>245.02449999999999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31"/>
      <c r="F149" t="s">
        <v>26</v>
      </c>
      <c r="G149" t="s">
        <v>10</v>
      </c>
      <c r="H149" s="8">
        <f>SUM(H146:H147)-H148</f>
        <v>44.474435546875</v>
      </c>
      <c r="I149" s="8">
        <f t="shared" ref="I149" si="37">SUM(I146:I147)-I148</f>
        <v>66.746171874999987</v>
      </c>
      <c r="J149" s="8">
        <f t="shared" ref="J149" si="38">SUM(J146:J147)-J148</f>
        <v>64.763836425781236</v>
      </c>
      <c r="K149" s="8">
        <f t="shared" ref="K149:AA149" si="39">SUM(K146:K147)-K148</f>
        <v>86.253587890624999</v>
      </c>
      <c r="L149" s="8">
        <f t="shared" si="39"/>
        <v>85.474480957031247</v>
      </c>
      <c r="M149" s="8">
        <f t="shared" si="39"/>
        <v>145.42159472656249</v>
      </c>
      <c r="N149" s="8">
        <f t="shared" si="39"/>
        <v>194.77984375</v>
      </c>
      <c r="O149" s="8">
        <f t="shared" si="39"/>
        <v>214.38397265625002</v>
      </c>
      <c r="P149" s="8">
        <f t="shared" si="39"/>
        <v>209.452421875</v>
      </c>
      <c r="Q149" s="8">
        <f t="shared" si="39"/>
        <v>209.26304687500001</v>
      </c>
      <c r="R149" s="8">
        <f t="shared" si="39"/>
        <v>205.24218750000003</v>
      </c>
      <c r="S149" s="8">
        <f t="shared" si="39"/>
        <v>207.07875781250002</v>
      </c>
      <c r="T149" s="8">
        <f t="shared" si="39"/>
        <v>211.31967968749998</v>
      </c>
      <c r="U149" s="8">
        <f t="shared" si="39"/>
        <v>228.19624218750002</v>
      </c>
      <c r="V149" s="8">
        <f t="shared" si="39"/>
        <v>226.94551562500001</v>
      </c>
      <c r="W149" s="8">
        <f t="shared" si="39"/>
        <v>281.64757031249997</v>
      </c>
      <c r="X149" s="8">
        <f t="shared" si="39"/>
        <v>281.37329687500005</v>
      </c>
      <c r="Y149" s="8">
        <f t="shared" si="39"/>
        <v>287.24541796874996</v>
      </c>
      <c r="Z149" s="8">
        <f t="shared" si="39"/>
        <v>288.53523828124992</v>
      </c>
      <c r="AA149" s="8">
        <f t="shared" si="39"/>
        <v>417.36957812499998</v>
      </c>
      <c r="AB149" s="8"/>
      <c r="AC149" s="8"/>
      <c r="AD149" s="8"/>
      <c r="AE149" s="8"/>
      <c r="AF149" s="8"/>
      <c r="AG149" s="8"/>
      <c r="AH149" s="8"/>
      <c r="AI149" s="8"/>
    </row>
    <row r="150" spans="1:35" x14ac:dyDescent="0.25">
      <c r="A150" s="31"/>
      <c r="F150" t="s">
        <v>26</v>
      </c>
      <c r="G150" t="s">
        <v>13</v>
      </c>
      <c r="H150" s="7">
        <f>SUMIF(data!$A:$A,$H$2&amp;" "&amp;$F150&amp;" "&amp;$H$3&amp;"_"&amp;H$38,data!$J:$J)/1000</f>
        <v>0</v>
      </c>
      <c r="I150" s="7">
        <f>SUMIF(data!$A:$A,$H$2&amp;" "&amp;$F150&amp;" "&amp;$H$3&amp;"_"&amp;I$38,data!$J:$J)/1000</f>
        <v>0</v>
      </c>
      <c r="J150" s="7">
        <f>SUMIF(data!$A:$A,$H$2&amp;" "&amp;$F150&amp;" "&amp;$H$3&amp;"_"&amp;J$38,data!$J:$J)/1000</f>
        <v>0</v>
      </c>
      <c r="K150" s="7">
        <f>SUMIF(data!$A:$A,$H$2&amp;" "&amp;$F150&amp;" "&amp;$H$3&amp;"_"&amp;K$38,data!$J:$J)/1000</f>
        <v>0</v>
      </c>
      <c r="L150" s="7">
        <f>SUMIF(data!$A:$A,$H$2&amp;" "&amp;$F150&amp;" "&amp;$H$3&amp;"_"&amp;L$38,data!$J:$J)/1000</f>
        <v>0</v>
      </c>
      <c r="M150" s="7">
        <f>SUMIF(data!$A:$A,$H$2&amp;" "&amp;$F150&amp;" "&amp;$H$3&amp;"_"&amp;M$38,data!$J:$J)/1000</f>
        <v>0</v>
      </c>
      <c r="N150" s="7">
        <f>SUMIF(data!$A:$A,$H$2&amp;" "&amp;$F150&amp;" "&amp;$H$3&amp;"_"&amp;N$38,data!$J:$J)/1000</f>
        <v>0</v>
      </c>
      <c r="O150" s="7">
        <f>SUMIF(data!$A:$A,$H$2&amp;" "&amp;$F150&amp;" "&amp;$H$3&amp;"_"&amp;O$38,data!$J:$J)/1000</f>
        <v>27.125732421875</v>
      </c>
      <c r="P150" s="7">
        <f>SUMIF(data!$A:$A,$H$2&amp;" "&amp;$F150&amp;" "&amp;$H$3&amp;"_"&amp;P$38,data!$J:$J)/1000</f>
        <v>0</v>
      </c>
      <c r="Q150" s="7">
        <f>SUMIF(data!$A:$A,$H$2&amp;" "&amp;$F150&amp;" "&amp;$H$3&amp;"_"&amp;Q$38,data!$J:$J)/1000</f>
        <v>0</v>
      </c>
      <c r="R150" s="7">
        <f>SUMIF(data!$A:$A,$H$2&amp;" "&amp;$F150&amp;" "&amp;$H$3&amp;"_"&amp;R$38,data!$J:$J)/1000</f>
        <v>0</v>
      </c>
      <c r="S150" s="7">
        <f>SUMIF(data!$A:$A,$H$2&amp;" "&amp;$F150&amp;" "&amp;$H$3&amp;"_"&amp;S$38,data!$J:$J)/1000</f>
        <v>0</v>
      </c>
      <c r="T150" s="7">
        <f>SUMIF(data!$A:$A,$H$2&amp;" "&amp;$F150&amp;" "&amp;$H$3&amp;"_"&amp;T$38,data!$J:$J)/1000</f>
        <v>0</v>
      </c>
      <c r="U150" s="7">
        <f>SUMIF(data!$A:$A,$H$2&amp;" "&amp;$F150&amp;" "&amp;$H$3&amp;"_"&amp;U$38,data!$J:$J)/1000</f>
        <v>0</v>
      </c>
      <c r="V150" s="7">
        <f>SUMIF(data!$A:$A,$H$2&amp;" "&amp;$F150&amp;" "&amp;$H$3&amp;"_"&amp;V$38,data!$J:$J)/1000</f>
        <v>0</v>
      </c>
      <c r="W150" s="7">
        <f>SUMIF(data!$A:$A,$H$2&amp;" "&amp;$F150&amp;" "&amp;$H$3&amp;"_"&amp;W$38,data!$J:$J)/1000</f>
        <v>0</v>
      </c>
      <c r="X150" s="7">
        <f>SUMIF(data!$A:$A,$H$2&amp;" "&amp;$F150&amp;" "&amp;$H$3&amp;"_"&amp;X$38,data!$J:$J)/1000</f>
        <v>133.31381250000001</v>
      </c>
      <c r="Y150" s="7">
        <f>SUMIF(data!$A:$A,$H$2&amp;" "&amp;$F150&amp;" "&amp;$H$3&amp;"_"&amp;Y$38,data!$J:$J)/1000</f>
        <v>0</v>
      </c>
      <c r="Z150" s="7">
        <f>SUMIF(data!$A:$A,$H$2&amp;" "&amp;$F150&amp;" "&amp;$H$3&amp;"_"&amp;Z$38,data!$J:$J)/1000</f>
        <v>0</v>
      </c>
      <c r="AA150" s="7">
        <f>SUMIF(data!$A:$A,$H$2&amp;" "&amp;$F150&amp;" "&amp;$H$3&amp;"_"&amp;AA$38,data!$J:$J)/1000</f>
        <v>0</v>
      </c>
      <c r="AB150" s="8"/>
      <c r="AC150" s="8"/>
      <c r="AD150" s="8"/>
      <c r="AE150" s="8"/>
      <c r="AF150" s="8"/>
      <c r="AG150" s="8"/>
      <c r="AH150" s="8"/>
      <c r="AI150" s="8"/>
    </row>
    <row r="151" spans="1:35" x14ac:dyDescent="0.25">
      <c r="A151" s="31"/>
      <c r="F151" t="s">
        <v>26</v>
      </c>
      <c r="G151" t="s">
        <v>30</v>
      </c>
      <c r="H151" s="7">
        <f>SUMIF(data!$A:$A,$H$2&amp;" "&amp;$F151&amp;" "&amp;$H$3&amp;"_"&amp;H$38,data!$K:$K)/1000</f>
        <v>0</v>
      </c>
      <c r="I151" s="7">
        <f>SUMIF(data!$A:$A,$H$2&amp;" "&amp;$F151&amp;" "&amp;$H$3&amp;"_"&amp;I$38,data!$K:$K)/1000</f>
        <v>0</v>
      </c>
      <c r="J151" s="7">
        <f>SUMIF(data!$A:$A,$H$2&amp;" "&amp;$F151&amp;" "&amp;$H$3&amp;"_"&amp;J$38,data!$K:$K)/1000</f>
        <v>0</v>
      </c>
      <c r="K151" s="7">
        <f>SUMIF(data!$A:$A,$H$2&amp;" "&amp;$F151&amp;" "&amp;$H$3&amp;"_"&amp;K$38,data!$K:$K)/1000</f>
        <v>0</v>
      </c>
      <c r="L151" s="7">
        <f>SUMIF(data!$A:$A,$H$2&amp;" "&amp;$F151&amp;" "&amp;$H$3&amp;"_"&amp;L$38,data!$K:$K)/1000</f>
        <v>0</v>
      </c>
      <c r="M151" s="7">
        <f>SUMIF(data!$A:$A,$H$2&amp;" "&amp;$F151&amp;" "&amp;$H$3&amp;"_"&amp;M$38,data!$K:$K)/1000</f>
        <v>0</v>
      </c>
      <c r="N151" s="7">
        <f>SUMIF(data!$A:$A,$H$2&amp;" "&amp;$F151&amp;" "&amp;$H$3&amp;"_"&amp;N$38,data!$K:$K)/1000</f>
        <v>0</v>
      </c>
      <c r="O151" s="7">
        <f>SUMIF(data!$A:$A,$H$2&amp;" "&amp;$F151&amp;" "&amp;$H$3&amp;"_"&amp;O$38,data!$K:$K)/1000</f>
        <v>0</v>
      </c>
      <c r="P151" s="7">
        <f>SUMIF(data!$A:$A,$H$2&amp;" "&amp;$F151&amp;" "&amp;$H$3&amp;"_"&amp;P$38,data!$K:$K)/1000</f>
        <v>0</v>
      </c>
      <c r="Q151" s="7">
        <f>SUMIF(data!$A:$A,$H$2&amp;" "&amp;$F151&amp;" "&amp;$H$3&amp;"_"&amp;Q$38,data!$K:$K)/1000</f>
        <v>0</v>
      </c>
      <c r="R151" s="7">
        <f>SUMIF(data!$A:$A,$H$2&amp;" "&amp;$F151&amp;" "&amp;$H$3&amp;"_"&amp;R$38,data!$K:$K)/1000</f>
        <v>0</v>
      </c>
      <c r="S151" s="7">
        <f>SUMIF(data!$A:$A,$H$2&amp;" "&amp;$F151&amp;" "&amp;$H$3&amp;"_"&amp;S$38,data!$K:$K)/1000</f>
        <v>0</v>
      </c>
      <c r="T151" s="7">
        <f>SUMIF(data!$A:$A,$H$2&amp;" "&amp;$F151&amp;" "&amp;$H$3&amp;"_"&amp;T$38,data!$K:$K)/1000</f>
        <v>0</v>
      </c>
      <c r="U151" s="7">
        <f>SUMIF(data!$A:$A,$H$2&amp;" "&amp;$F151&amp;" "&amp;$H$3&amp;"_"&amp;U$38,data!$K:$K)/1000</f>
        <v>0</v>
      </c>
      <c r="V151" s="7">
        <f>SUMIF(data!$A:$A,$H$2&amp;" "&amp;$F151&amp;" "&amp;$H$3&amp;"_"&amp;V$38,data!$K:$K)/1000</f>
        <v>0</v>
      </c>
      <c r="W151" s="7">
        <f>SUMIF(data!$A:$A,$H$2&amp;" "&amp;$F151&amp;" "&amp;$H$3&amp;"_"&amp;W$38,data!$K:$K)/1000</f>
        <v>0</v>
      </c>
      <c r="X151" s="7">
        <f>SUMIF(data!$A:$A,$H$2&amp;" "&amp;$F151&amp;" "&amp;$H$3&amp;"_"&amp;X$38,data!$K:$K)/1000</f>
        <v>0</v>
      </c>
      <c r="Y151" s="7">
        <f>SUMIF(data!$A:$A,$H$2&amp;" "&amp;$F151&amp;" "&amp;$H$3&amp;"_"&amp;Y$38,data!$K:$K)/1000</f>
        <v>0</v>
      </c>
      <c r="Z151" s="7">
        <f>SUMIF(data!$A:$A,$H$2&amp;" "&amp;$F151&amp;" "&amp;$H$3&amp;"_"&amp;Z$38,data!$K:$K)/1000</f>
        <v>0</v>
      </c>
      <c r="AA151" s="7">
        <f>SUMIF(data!$A:$A,$H$2&amp;" "&amp;$F151&amp;" "&amp;$H$3&amp;"_"&amp;AA$38,data!$K:$K)/1000</f>
        <v>0</v>
      </c>
      <c r="AB151" s="8"/>
      <c r="AC151" s="8"/>
      <c r="AD151" s="8"/>
      <c r="AE151" s="8"/>
      <c r="AF151" s="8"/>
      <c r="AG151" s="8"/>
      <c r="AH151" s="8"/>
      <c r="AI151" s="8"/>
    </row>
    <row r="152" spans="1:35" x14ac:dyDescent="0.25">
      <c r="A152" s="31"/>
      <c r="E152" t="s">
        <v>34</v>
      </c>
      <c r="F152" t="s">
        <v>26</v>
      </c>
      <c r="G152" t="str">
        <f>"Total RR "&amp;F152&amp;" "&amp;E152</f>
        <v>Total RR L2N High</v>
      </c>
      <c r="H152" s="8">
        <f>H143+H144+H147-H148+H150+H151+Load_ROC!D$5</f>
        <v>735.83366151553582</v>
      </c>
      <c r="I152" s="8">
        <f>I143+I144+I147-I148+I150+I151+Load_ROC!E$5</f>
        <v>779.0881125692863</v>
      </c>
      <c r="J152" s="8">
        <f>J143+J144+J147-J148+J150+J151+Load_ROC!F$5</f>
        <v>798.24476901280957</v>
      </c>
      <c r="K152" s="8">
        <f>K143+K144+K147-K148+K150+K151+Load_ROC!G$5</f>
        <v>846.70552771669031</v>
      </c>
      <c r="L152" s="8">
        <f>L143+L144+L147-L148+L150+L151+Load_ROC!H$5</f>
        <v>860.57311396692921</v>
      </c>
      <c r="M152" s="8">
        <f>M143+M144+M147-M148+M150+M151+Load_ROC!I$5</f>
        <v>948.87381463870906</v>
      </c>
      <c r="N152" s="8">
        <f>N143+N144+N147-N148+N150+N151+Load_ROC!J$5</f>
        <v>1027.6838706296774</v>
      </c>
      <c r="O152" s="8">
        <f>O143+O144+O147-O148+O150+O151+Load_ROC!K$5</f>
        <v>1085.2653517969352</v>
      </c>
      <c r="P152" s="8">
        <f>P143+P144+P147-P148+P150+P151+Load_ROC!L$5</f>
        <v>1068.4180710403975</v>
      </c>
      <c r="Q152" s="8">
        <f>Q143+Q144+Q147-Q148+Q150+Q151+Load_ROC!M$5</f>
        <v>1079.1991312846258</v>
      </c>
      <c r="R152" s="8">
        <f>R143+R144+R147-R148+R150+R151+Load_ROC!N$5</f>
        <v>1086.1325726464358</v>
      </c>
      <c r="S152" s="8">
        <f>S143+S144+S147-S148+S150+S151+Load_ROC!O$5</f>
        <v>1100.2951593412674</v>
      </c>
      <c r="T152" s="8">
        <f>T143+T144+T147-T148+T150+T151+Load_ROC!P$5</f>
        <v>1117.4668034008832</v>
      </c>
      <c r="U152" s="8">
        <f>U143+U144+U147-U148+U150+U151+Load_ROC!Q$5</f>
        <v>1146.4454279390911</v>
      </c>
      <c r="V152" s="8">
        <f>V143+V144+V147-V148+V150+V151+Load_ROC!R$5</f>
        <v>1158.31645551473</v>
      </c>
      <c r="W152" s="8">
        <f>W143+W144+W147-W148+W150+W151+Load_ROC!S$5</f>
        <v>1248.7061325318609</v>
      </c>
      <c r="X152" s="8">
        <f>X143+X144+X147-X148+X150+X151+Load_ROC!T$5</f>
        <v>1393.7653068671468</v>
      </c>
      <c r="Y152" s="8">
        <f>Y143+Y144+Y147-Y148+Y150+Y151+Load_ROC!U$5</f>
        <v>1277.6893501332281</v>
      </c>
      <c r="Z152" s="8">
        <f>Z143+Z144+Z147-Z148+Z150+Z151+Load_ROC!V$5</f>
        <v>1292.373826143219</v>
      </c>
      <c r="AA152" s="8">
        <f>AA143+AA144+AA147-AA148+AA150+AA151+Load_ROC!W$5</f>
        <v>1434.0672180789984</v>
      </c>
      <c r="AB152" s="8"/>
      <c r="AC152" s="8"/>
      <c r="AD152" s="8"/>
      <c r="AE152" s="8"/>
      <c r="AF152" s="8"/>
      <c r="AG152" s="8"/>
      <c r="AH152" s="8"/>
      <c r="AI152" s="8"/>
    </row>
    <row r="153" spans="1:35" x14ac:dyDescent="0.25">
      <c r="A153" s="31"/>
      <c r="E153" t="s">
        <v>36</v>
      </c>
      <c r="F153" t="s">
        <v>26</v>
      </c>
      <c r="G153" t="str">
        <f>"Total RR "&amp;F153&amp;" "&amp;E153</f>
        <v>Total RR L2N Low</v>
      </c>
      <c r="H153" s="8">
        <f>H143+H145+H147-H148+H150+H151+Load_ROC!D$5</f>
        <v>735.83366151553582</v>
      </c>
      <c r="I153" s="8">
        <f>I143+I145+I147-I148+I150+I151+Load_ROC!E$5</f>
        <v>779.0881125692863</v>
      </c>
      <c r="J153" s="8">
        <f>J143+J145+J147-J148+J150+J151+Load_ROC!F$5</f>
        <v>798.24476901280957</v>
      </c>
      <c r="K153" s="8">
        <f>K143+K145+K147-K148+K150+K151+Load_ROC!G$5</f>
        <v>828.58130701356527</v>
      </c>
      <c r="L153" s="8">
        <f>L143+L145+L147-L148+L150+L151+Load_ROC!H$5</f>
        <v>843.38986982630422</v>
      </c>
      <c r="M153" s="8">
        <f>M143+M145+M147-M148+M150+M151+Load_ROC!I$5</f>
        <v>920.93852557620903</v>
      </c>
      <c r="N153" s="8">
        <f>N143+N145+N147-N148+N150+N151+Load_ROC!J$5</f>
        <v>988.60816750467734</v>
      </c>
      <c r="O153" s="8">
        <f>O143+O145+O147-O148+O150+O151+Load_ROC!K$5</f>
        <v>1047.489383046935</v>
      </c>
      <c r="P153" s="8">
        <f>P143+P145+P147-P148+P150+P151+Load_ROC!L$5</f>
        <v>1031.9013835403975</v>
      </c>
      <c r="Q153" s="8">
        <f>Q143+Q145+Q147-Q148+Q150+Q151+Load_ROC!M$5</f>
        <v>1043.9429437846256</v>
      </c>
      <c r="R153" s="8">
        <f>R143+R145+R147-R148+R150+R151+Load_ROC!N$5</f>
        <v>1051.8444945214358</v>
      </c>
      <c r="S153" s="8">
        <f>S143+S145+S147-S148+S150+S151+Load_ROC!O$5</f>
        <v>1066.9445655912673</v>
      </c>
      <c r="T153" s="8">
        <f>T143+T145+T147-T148+T150+T151+Load_ROC!P$5</f>
        <v>1084.9423346508834</v>
      </c>
      <c r="U153" s="8">
        <f>U143+U145+U147-U148+U150+U151+Load_ROC!Q$5</f>
        <v>1114.915162314091</v>
      </c>
      <c r="V153" s="8">
        <f>V143+V145+V147-V148+V150+V151+Load_ROC!R$5</f>
        <v>1127.6882211397301</v>
      </c>
      <c r="W153" s="8">
        <f>W143+W145+W147-W148+W150+W151+Load_ROC!S$5</f>
        <v>1204.3737419068611</v>
      </c>
      <c r="X153" s="8">
        <f>X143+X145+X147-X148+X150+X151+Load_ROC!T$5</f>
        <v>1350.5055724921467</v>
      </c>
      <c r="Y153" s="8">
        <f>Y143+Y145+Y147-Y148+Y150+Y151+Load_ROC!U$5</f>
        <v>1235.8341470082282</v>
      </c>
      <c r="Z153" s="8">
        <f>Z143+Z145+Z147-Z148+Z150+Z151+Load_ROC!V$5</f>
        <v>1251.7807011432192</v>
      </c>
      <c r="AA153" s="8">
        <f>AA143+AA145+AA147-AA148+AA150+AA151+Load_ROC!W$5</f>
        <v>1394.7141399539983</v>
      </c>
      <c r="AB153" s="8"/>
      <c r="AC153" s="8"/>
      <c r="AD153" s="8"/>
      <c r="AE153" s="8"/>
      <c r="AF153" s="8"/>
      <c r="AG153" s="8"/>
      <c r="AH153" s="8"/>
      <c r="AI153" s="8"/>
    </row>
    <row r="154" spans="1:35" x14ac:dyDescent="0.25">
      <c r="A154" s="31"/>
      <c r="E154" t="s">
        <v>35</v>
      </c>
      <c r="F154" t="s">
        <v>26</v>
      </c>
      <c r="G154" t="str">
        <f>"Total RR "&amp;F154&amp;" "&amp;E154</f>
        <v>Total RR L2N Mid</v>
      </c>
      <c r="H154" s="8">
        <f>H143+H149+H150+H151+Load_ROC!D$5</f>
        <v>735.83366151553582</v>
      </c>
      <c r="I154" s="8">
        <f>I143+I149+I150+I151+Load_ROC!E$5</f>
        <v>779.0881125692863</v>
      </c>
      <c r="J154" s="8">
        <f>J143+J149+J150+J151+Load_ROC!F$5</f>
        <v>798.24476901280957</v>
      </c>
      <c r="K154" s="8">
        <f>K143+K149+K150+K151+Load_ROC!G$5</f>
        <v>837.40816443544031</v>
      </c>
      <c r="L154" s="8">
        <f>L143+L149+L150+L151+Load_ROC!H$5</f>
        <v>851.7584499044292</v>
      </c>
      <c r="M154" s="8">
        <f>M143+M149+M150+M151+Load_ROC!I$5</f>
        <v>926.66477557620897</v>
      </c>
      <c r="N154" s="8">
        <f>N143+N149+N150+N151+Load_ROC!J$5</f>
        <v>991.90035500467741</v>
      </c>
      <c r="O154" s="8">
        <f>O143+O149+O150+O151+Load_ROC!K$5</f>
        <v>1050.5238205469352</v>
      </c>
      <c r="P154" s="8">
        <f>P143+P149+P150+P151+Load_ROC!L$5</f>
        <v>1034.6998991653977</v>
      </c>
      <c r="Q154" s="8">
        <f>Q143+Q149+Q150+Q151+Load_ROC!M$5</f>
        <v>1046.5652875346259</v>
      </c>
      <c r="R154" s="8">
        <f>R143+R149+R150+R151+Load_ROC!N$5</f>
        <v>1054.372728896436</v>
      </c>
      <c r="S154" s="8">
        <f>S143+S149+S150+S151+Load_ROC!O$5</f>
        <v>1069.3760187162675</v>
      </c>
      <c r="T154" s="8">
        <f>T143+T149+T150+T151+Load_ROC!P$5</f>
        <v>1087.2819752758833</v>
      </c>
      <c r="U154" s="8">
        <f>U143+U149+U150+U151+Load_ROC!Q$5</f>
        <v>1117.150943564091</v>
      </c>
      <c r="V154" s="8">
        <f>V143+V149+V150+V151+Load_ROC!R$5</f>
        <v>1129.82826020223</v>
      </c>
      <c r="W154" s="8">
        <f>W143+W149+W150+W151+Load_ROC!S$5</f>
        <v>1204.039179406861</v>
      </c>
      <c r="X154" s="8">
        <f>X143+X149+X150+X151+Load_ROC!T$5</f>
        <v>1350.1257599921469</v>
      </c>
      <c r="Y154" s="8">
        <f>Y143+Y149+Y150+Y151+Load_ROC!U$5</f>
        <v>1235.4289751332281</v>
      </c>
      <c r="Z154" s="8">
        <f>Z143+Z149+Z150+Z151+Load_ROC!V$5</f>
        <v>1251.3473417682189</v>
      </c>
      <c r="AA154" s="8">
        <f>AA143+AA149+AA150+AA151+Load_ROC!W$5</f>
        <v>1394.2512024539983</v>
      </c>
      <c r="AB154" s="8"/>
      <c r="AC154" s="8"/>
      <c r="AD154" s="8"/>
      <c r="AE154" s="8"/>
      <c r="AF154" s="8"/>
      <c r="AG154" s="8"/>
      <c r="AH154" s="8"/>
      <c r="AI154" s="8"/>
    </row>
    <row r="155" spans="1:35" x14ac:dyDescent="0.25">
      <c r="A155" s="3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3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3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31"/>
      <c r="AB158" s="8"/>
      <c r="AC158" s="8"/>
      <c r="AD158" s="8"/>
      <c r="AE158" s="8"/>
      <c r="AF158" s="8"/>
      <c r="AG158" s="8"/>
      <c r="AH158" s="8"/>
      <c r="AI158" s="8"/>
    </row>
    <row r="159" spans="1:35" x14ac:dyDescent="0.25">
      <c r="A159" s="31"/>
      <c r="AB159" s="8"/>
      <c r="AC159" s="8"/>
      <c r="AD159" s="8"/>
      <c r="AE159" s="8"/>
      <c r="AF159" s="8"/>
      <c r="AG159" s="8"/>
      <c r="AH159" s="8"/>
      <c r="AI159" s="8"/>
    </row>
    <row r="160" spans="1:35" x14ac:dyDescent="0.25">
      <c r="A160" s="31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25">
      <c r="A161" s="6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25">
      <c r="A162" s="6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6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6"/>
      <c r="AB165" s="8"/>
      <c r="AC165" s="8"/>
      <c r="AD165" s="8"/>
      <c r="AE165" s="8"/>
      <c r="AF165" s="8"/>
      <c r="AG165" s="8"/>
      <c r="AH165" s="8"/>
      <c r="AI165" s="8"/>
    </row>
    <row r="166" spans="1:35" x14ac:dyDescent="0.25">
      <c r="A166" s="6"/>
      <c r="AB166" s="8"/>
      <c r="AC166" s="8"/>
      <c r="AD166" s="8"/>
      <c r="AE166" s="8"/>
      <c r="AF166" s="8"/>
      <c r="AG166" s="8"/>
      <c r="AH166" s="8"/>
      <c r="AI166" s="8"/>
    </row>
    <row r="167" spans="1:35" x14ac:dyDescent="0.25">
      <c r="A167" s="6"/>
      <c r="AB167" s="8"/>
      <c r="AC167" s="8"/>
      <c r="AD167" s="8"/>
      <c r="AE167" s="8"/>
      <c r="AF167" s="8"/>
      <c r="AG167" s="8"/>
      <c r="AH167" s="8"/>
      <c r="AI167" s="8"/>
    </row>
    <row r="168" spans="1:35" x14ac:dyDescent="0.25">
      <c r="A168" s="6"/>
      <c r="AB168" s="8"/>
      <c r="AC168" s="8"/>
      <c r="AD168" s="8"/>
      <c r="AE168" s="8"/>
      <c r="AF168" s="8"/>
      <c r="AG168" s="8"/>
      <c r="AH168" s="8"/>
      <c r="AI168" s="8"/>
    </row>
    <row r="169" spans="1:35" x14ac:dyDescent="0.25">
      <c r="A169" s="6"/>
      <c r="AB169" s="8"/>
      <c r="AC169" s="8"/>
      <c r="AD169" s="8"/>
      <c r="AE169" s="8"/>
      <c r="AF169" s="8"/>
      <c r="AG169" s="8"/>
      <c r="AH169" s="8"/>
      <c r="AI169" s="8"/>
    </row>
    <row r="170" spans="1:35" x14ac:dyDescent="0.25">
      <c r="A170" s="6"/>
      <c r="AB170" s="8"/>
      <c r="AC170" s="8"/>
      <c r="AD170" s="8"/>
      <c r="AE170" s="8"/>
      <c r="AF170" s="8"/>
      <c r="AG170" s="8"/>
      <c r="AH170" s="8"/>
      <c r="AI170" s="8"/>
    </row>
    <row r="171" spans="1:35" x14ac:dyDescent="0.25">
      <c r="A171" s="6"/>
      <c r="AB171" s="8"/>
      <c r="AC171" s="8"/>
      <c r="AD171" s="8"/>
      <c r="AE171" s="8"/>
      <c r="AF171" s="8"/>
      <c r="AG171" s="8"/>
      <c r="AH171" s="8"/>
      <c r="AI171" s="8"/>
    </row>
    <row r="172" spans="1:35" x14ac:dyDescent="0.25">
      <c r="A172" s="6"/>
    </row>
    <row r="174" spans="1:35" s="1" customFormat="1" x14ac:dyDescent="0.25"/>
    <row r="175" spans="1:35" x14ac:dyDescent="0.25">
      <c r="A175" s="3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</row>
    <row r="176" spans="1:35" x14ac:dyDescent="0.25">
      <c r="A176" s="3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3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3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3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5">
      <c r="A180" s="3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5">
      <c r="A181" s="3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5">
      <c r="A182" s="6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</row>
    <row r="183" spans="1:35" x14ac:dyDescent="0.25">
      <c r="A183" s="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6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6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5">
      <c r="A187" s="6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5">
      <c r="A188" s="6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5">
      <c r="A189" s="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5">
      <c r="A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5">
      <c r="A191" s="6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5">
      <c r="A192" s="6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5">
      <c r="A193" s="6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5" spans="1:35" s="1" customFormat="1" x14ac:dyDescent="0.25"/>
    <row r="196" spans="1:35" x14ac:dyDescent="0.25">
      <c r="A196" s="3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spans="1:35" x14ac:dyDescent="0.25">
      <c r="A197" s="3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3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3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  <c r="AD199" s="2"/>
      <c r="AE199" s="2"/>
      <c r="AF199" s="2"/>
      <c r="AG199" s="2"/>
      <c r="AH199" s="2"/>
      <c r="AI199" s="2"/>
    </row>
    <row r="200" spans="1:35" x14ac:dyDescent="0.25">
      <c r="A200" s="3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5">
      <c r="A201" s="3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5">
      <c r="A202" s="3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5">
      <c r="A203" s="6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spans="1:35" x14ac:dyDescent="0.25">
      <c r="A204" s="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25">
      <c r="A205" s="6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  <c r="AD206" s="2"/>
      <c r="AE206" s="2"/>
      <c r="AF206" s="2"/>
      <c r="AG206" s="2"/>
      <c r="AH206" s="2"/>
      <c r="AI206" s="2"/>
    </row>
    <row r="207" spans="1:35" x14ac:dyDescent="0.25">
      <c r="A207" s="6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5">
      <c r="A208" s="6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5">
      <c r="A209" s="6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5">
      <c r="A210" s="6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5">
      <c r="A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5">
      <c r="A212" s="6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5">
      <c r="A213" s="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5">
      <c r="A214" s="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6" spans="1:35" s="1" customFormat="1" x14ac:dyDescent="0.25"/>
    <row r="217" spans="1:35" x14ac:dyDescent="0.25">
      <c r="A217" s="31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spans="1:35" x14ac:dyDescent="0.25">
      <c r="A218" s="31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31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31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3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5">
      <c r="A222" s="31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5">
      <c r="A223" s="3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5">
      <c r="A224" s="6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spans="1:35" x14ac:dyDescent="0.25">
      <c r="A225" s="6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6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6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5">
      <c r="A229" s="6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5">
      <c r="A230" s="6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5">
      <c r="A231" s="6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5">
      <c r="A232" s="6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5">
      <c r="A233" s="6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5">
      <c r="A234" s="6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5">
      <c r="A235" s="6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7" spans="1:35" s="1" customFormat="1" x14ac:dyDescent="0.25"/>
    <row r="238" spans="1:35" x14ac:dyDescent="0.25">
      <c r="A238" s="31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spans="1:35" x14ac:dyDescent="0.25">
      <c r="A239" s="31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2"/>
      <c r="AC239" s="2"/>
      <c r="AD239" s="2"/>
      <c r="AE239" s="2"/>
      <c r="AF239" s="2"/>
      <c r="AG239" s="2"/>
      <c r="AH239" s="2"/>
      <c r="AI239" s="2"/>
    </row>
    <row r="240" spans="1:35" x14ac:dyDescent="0.25">
      <c r="A240" s="31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31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3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5">
      <c r="A243" s="31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5">
      <c r="A244" s="3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5">
      <c r="A245" s="6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x14ac:dyDescent="0.25">
      <c r="A246" s="6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6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6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6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5">
      <c r="A250" s="6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5">
      <c r="A251" s="6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5">
      <c r="A252" s="6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5">
      <c r="A253" s="6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5">
      <c r="A254" s="6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5">
      <c r="A255" s="6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5">
      <c r="A256" s="6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docMetadata/LabelInfo.xml><?xml version="1.0" encoding="utf-8"?>
<clbl:labelList xmlns:clbl="http://schemas.microsoft.com/office/2020/mipLabelMetadata">
  <clbl:label id="{d275ac46-98b9-4d64-949f-e82ee8dc823c}" enabled="1" method="Standard" siteId="{9ef58ab0-3510-4d99-8d3e-3c9e02ebab7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Summary Rankings</vt:lpstr>
      <vt:lpstr>MEEIA</vt:lpstr>
      <vt:lpstr>CAAA</vt:lpstr>
      <vt:lpstr>AAAA</vt:lpstr>
      <vt:lpstr>BAAA</vt:lpstr>
      <vt:lpstr>BEAL</vt:lpstr>
      <vt:lpstr>CAAC</vt:lpstr>
      <vt:lpstr>CAAF</vt:lpstr>
      <vt:lpstr>CAAG</vt:lpstr>
      <vt:lpstr>CAAL</vt:lpstr>
      <vt:lpstr>CBAA</vt:lpstr>
      <vt:lpstr>CCAA</vt:lpstr>
      <vt:lpstr>CDAA</vt:lpstr>
      <vt:lpstr>CEAA</vt:lpstr>
      <vt:lpstr>CFAA</vt:lpstr>
      <vt:lpstr>CGAG</vt:lpstr>
      <vt:lpstr>DAAA</vt:lpstr>
      <vt:lpstr>EAAA</vt:lpstr>
      <vt:lpstr>EAAJ</vt:lpstr>
      <vt:lpstr>FAAA</vt:lpstr>
      <vt:lpstr>Weights</vt:lpstr>
      <vt:lpstr>Naming</vt:lpstr>
      <vt:lpstr>data</vt:lpstr>
      <vt:lpstr>Load_ROC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 Merwald</dc:creator>
  <cp:lastModifiedBy>Maxwell Griffith</cp:lastModifiedBy>
  <dcterms:created xsi:type="dcterms:W3CDTF">2021-09-12T16:11:38Z</dcterms:created>
  <dcterms:modified xsi:type="dcterms:W3CDTF">2024-08-13T18:21:21Z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2022-05-05T22:27:08Z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d43c3a35-f7eb-49e7-bb38-1484b097832e</vt:lpwstr>
  </property>
  <property fmtid="{D5CDD505-2E9C-101B-9397-08002B2CF9AE}" pid="8" name="MSIP_Label_d275ac46-98b9-4d64-949f-e82ee8dc823c_ContentBits">
    <vt:lpwstr>3</vt:lpwstr>
  </property>
</Properties>
</file>